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filterPrivacy="1" updateLinks="always" defaultThemeVersion="124226"/>
  <xr:revisionPtr revIDLastSave="0" documentId="8_{FD9665D3-2FAE-4012-9BAA-12A81957C463}" xr6:coauthVersionLast="47" xr6:coauthVersionMax="47" xr10:uidLastSave="{00000000-0000-0000-0000-000000000000}"/>
  <bookViews>
    <workbookView xWindow="-120" yWindow="-120" windowWidth="29040" windowHeight="15840" tabRatio="962" firstSheet="20" activeTab="20" xr2:uid="{00000000-000D-0000-FFFF-FFFF00000000}"/>
  </bookViews>
  <sheets>
    <sheet name="CORNEJO ESTELA" sheetId="1" r:id="rId1"/>
    <sheet name="CRUZ LUIS" sheetId="2" r:id="rId2"/>
    <sheet name="CUCHO SAUL" sheetId="3" r:id="rId3"/>
    <sheet name="CUEVAS ENRIQUE" sheetId="4" r:id="rId4"/>
    <sheet name="CULE HAYDEE" sheetId="5" r:id="rId5"/>
    <sheet name="CUSI SONIA" sheetId="6" r:id="rId6"/>
    <sheet name="CUYA ALBERTO" sheetId="50" r:id="rId7"/>
    <sheet name="DAVILA MARISOL" sheetId="7" r:id="rId8"/>
    <sheet name="DELA CRUZ JOSE" sheetId="8" r:id="rId9"/>
    <sheet name="ESPEJO ROSA" sheetId="9" r:id="rId10"/>
    <sheet name="ESTELA ELVIA" sheetId="10" r:id="rId11"/>
    <sheet name="ESTRADA  OSCAR" sheetId="11" r:id="rId12"/>
    <sheet name="FALCON HECTOR " sheetId="12" r:id="rId13"/>
    <sheet name="FLORES FLORES IRENE" sheetId="14" r:id="rId14"/>
    <sheet name="FLORES FLORES UMBELINA" sheetId="15" r:id="rId15"/>
    <sheet name="FLORES FRANCISCA" sheetId="17" r:id="rId16"/>
    <sheet name="GAVILAN NORMA" sheetId="18" r:id="rId17"/>
    <sheet name="GELDRES MIGUEL" sheetId="51" r:id="rId18"/>
    <sheet name="GUTIERREZ CASTILLO JORGE" sheetId="21" r:id="rId19"/>
    <sheet name="GUTIERREZ CASTILLO TERESA" sheetId="22" r:id="rId20"/>
    <sheet name="GUTIERRES CASTRO JORGE" sheetId="20" r:id="rId21"/>
    <sheet name="GUTIERREZ ROGER" sheetId="23" r:id="rId22"/>
    <sheet name="HALIRE YUCRA JOSUE" sheetId="55" r:id="rId23"/>
    <sheet name="HEREDIA MARIA" sheetId="24" r:id="rId24"/>
    <sheet name="HUAMANI DOMITILA" sheetId="25" r:id="rId25"/>
    <sheet name="HUASHUAYO EUDOSIA" sheetId="26" r:id="rId26"/>
    <sheet name="HUAYHUALLA DONATILA" sheetId="27" r:id="rId27"/>
    <sheet name="JARA CRISTALINA" sheetId="28" r:id="rId28"/>
    <sheet name="JARA MARIA" sheetId="29" r:id="rId29"/>
    <sheet name="JARA SANTOS " sheetId="30" r:id="rId30"/>
    <sheet name="JUAREZ LEONOR" sheetId="31" r:id="rId31"/>
    <sheet name="LAGOS ZAIDA" sheetId="32" r:id="rId32"/>
    <sheet name="LIMAS CARMEN " sheetId="34" r:id="rId33"/>
    <sheet name="LOPEZ NELLY" sheetId="35" r:id="rId34"/>
    <sheet name="LUJAN MARINO" sheetId="36" r:id="rId35"/>
    <sheet name="MALLQUI ALEJANDRINO" sheetId="37" r:id="rId36"/>
    <sheet name="MALLQUI LOPEZ LIZBETH" sheetId="54" r:id="rId37"/>
    <sheet name="MAYTA MATOS HERMELINDA" sheetId="33" r:id="rId38"/>
    <sheet name="MORENO FREDY" sheetId="39" r:id="rId39"/>
    <sheet name="MARIN HUAMAN MARIA YNES" sheetId="40" r:id="rId40"/>
    <sheet name="HUAMAN YNCA VISITACION" sheetId="41" r:id="rId41"/>
    <sheet name="ISIDRO MARIN CARLOS DANIEL" sheetId="42" r:id="rId42"/>
    <sheet name="MARIN LONDOÑE EDUARDO" sheetId="43" r:id="rId43"/>
    <sheet name="MARIN LONDOÑE MARIA LUZ" sheetId="44" r:id="rId44"/>
    <sheet name="MEDINA HONORATA" sheetId="49" r:id="rId45"/>
    <sheet name="RESUMEN" sheetId="46" r:id="rId46"/>
  </sheets>
  <externalReferences>
    <externalReference r:id="rId47"/>
  </externalReferences>
  <definedNames>
    <definedName name="_xlnm._FilterDatabase" localSheetId="1" hidden="1">'CRUZ LUIS'!$A$4:$G$145</definedName>
    <definedName name="_xlnm._FilterDatabase" localSheetId="2" hidden="1">'CUCHO SAUL'!$A$4:$G$526</definedName>
    <definedName name="_xlnm._FilterDatabase" localSheetId="3" hidden="1">'CUEVAS ENRIQUE'!$A$4:$H$330</definedName>
    <definedName name="_xlnm._FilterDatabase" localSheetId="4" hidden="1">'CULE HAYDEE'!$A$4:$H$706</definedName>
    <definedName name="_xlnm._FilterDatabase" localSheetId="5" hidden="1">'CUSI SONIA'!$A$4:$G$555</definedName>
    <definedName name="_xlnm._FilterDatabase" localSheetId="8" hidden="1">'DELA CRUZ JOSE'!$A$4:$G$387</definedName>
    <definedName name="_xlnm._FilterDatabase" localSheetId="9" hidden="1">'ESPEJO ROSA'!$A$4:$G$180</definedName>
    <definedName name="_xlnm._FilterDatabase" localSheetId="10" hidden="1">'ESTELA ELVIA'!$A$4:$G$149</definedName>
    <definedName name="_xlnm._FilterDatabase" localSheetId="11" hidden="1">'ESTRADA  OSCAR'!$A$4:$G$678</definedName>
    <definedName name="_xlnm._FilterDatabase" localSheetId="15" hidden="1">'FLORES FRANCISCA'!$A$4:$G$340</definedName>
    <definedName name="_xlnm._FilterDatabase" localSheetId="13" hidden="1">'FLORES FLORES IRENE'!$A$4:$H$153</definedName>
    <definedName name="_xlnm._FilterDatabase" localSheetId="14" hidden="1">'FLORES FLORES UMBELINA'!$A$4:$G$632</definedName>
    <definedName name="_xlnm._FilterDatabase" localSheetId="17" hidden="1">'GELDRES MIGUEL'!$A$4:$G$151</definedName>
    <definedName name="_xlnm._FilterDatabase" localSheetId="18" hidden="1">'GUTIERREZ CASTILLO JORGE'!$A$4:$G$588</definedName>
    <definedName name="_xlnm._FilterDatabase" localSheetId="21" hidden="1">'GUTIERREZ ROGER'!$A$4:$H$471</definedName>
    <definedName name="_xlnm._FilterDatabase" localSheetId="19" hidden="1">'GUTIERREZ CASTILLO TERESA'!$A$4:$G$668</definedName>
    <definedName name="_xlnm._FilterDatabase" localSheetId="23" hidden="1">'HEREDIA MARIA'!$A$4:$G$612</definedName>
    <definedName name="_xlnm._FilterDatabase" localSheetId="40" hidden="1">'HUAMAN YNCA VISITACION'!$A$4:$G$613</definedName>
    <definedName name="_xlnm._FilterDatabase" localSheetId="24" hidden="1">'HUAMANI DOMITILA'!$A$4:$G$332</definedName>
    <definedName name="_xlnm._FilterDatabase" localSheetId="25" hidden="1">'HUASHUAYO EUDOSIA'!$A$4:$G$305</definedName>
    <definedName name="_xlnm._FilterDatabase" localSheetId="26" hidden="1">'HUAYHUALLA DONATILA'!$A$4:$G$156</definedName>
    <definedName name="_xlnm._FilterDatabase" localSheetId="27" hidden="1">'JARA CRISTALINA'!$A$4:$G$188</definedName>
    <definedName name="_xlnm._FilterDatabase" localSheetId="28" hidden="1">'JARA MARIA'!$A$4:$G$621</definedName>
    <definedName name="_xlnm._FilterDatabase" localSheetId="29" hidden="1">'JARA SANTOS '!$A$4:$G$539</definedName>
    <definedName name="_xlnm._FilterDatabase" localSheetId="30" hidden="1">'JUAREZ LEONOR'!$A$5:$G$357</definedName>
    <definedName name="_xlnm._FilterDatabase" localSheetId="31" hidden="1">'LAGOS ZAIDA'!$A$4:$G$653</definedName>
    <definedName name="_xlnm._FilterDatabase" localSheetId="32" hidden="1">'LIMAS CARMEN '!$A$4:$H$582</definedName>
    <definedName name="_xlnm._FilterDatabase" localSheetId="33" hidden="1">'LOPEZ NELLY'!$A$4:$G$341</definedName>
    <definedName name="_xlnm._FilterDatabase" localSheetId="35" hidden="1">'MALLQUI ALEJANDRINO'!$A$4:$G$340</definedName>
    <definedName name="_xlnm._FilterDatabase" localSheetId="38" hidden="1">'MORENO FREDY'!$A$4:$H$606</definedName>
    <definedName name="_xlnm._FilterDatabase" localSheetId="41" hidden="1">'ISIDRO MARIN CARLOS DANIEL'!$A$3:$G$326</definedName>
    <definedName name="_xlnm._FilterDatabase" localSheetId="42" hidden="1">'MARIN LONDOÑE EDUARDO'!$A$4:$G$340</definedName>
    <definedName name="_xlnm._FilterDatabase" localSheetId="39" hidden="1">'MARIN HUAMAN MARIA YNES'!$A$4:$G$355</definedName>
    <definedName name="_xlnm._FilterDatabase" localSheetId="43" hidden="1">'MARIN LONDOÑE MARIA LUZ'!$A$4:$G$193</definedName>
    <definedName name="_xlnm._FilterDatabase" localSheetId="37" hidden="1">'MAYTA MATOS HERMELINDA'!$A$4:$H$158</definedName>
    <definedName name="_xlnm._FilterDatabase" localSheetId="44" hidden="1">'MEDINA HONORATA'!$A$4:$I$578</definedName>
    <definedName name="_xlnm._FilterDatabase" localSheetId="34" hidden="1">'LUJAN MARINO'!$A$4:$G$652</definedName>
    <definedName name="_xlnm._FilterDatabase" localSheetId="16" hidden="1">'GAVILAN NORMA'!$A$4:$G$765</definedName>
    <definedName name="_xlnm._FilterDatabase" localSheetId="6" hidden="1">'CUYA ALBERTO'!$A$4:$R$4</definedName>
    <definedName name="_xlnm._FilterDatabase" localSheetId="12" hidden="1">'FALCON HECTOR '!$A$4:$S$4</definedName>
    <definedName name="_xlnm._FilterDatabase" localSheetId="7" hidden="1">'DAVILA MARISOL'!$A$4:$Q$4</definedName>
    <definedName name="_xlnm._FilterDatabase" localSheetId="20" hidden="1">'GUTIERRES CASTRO JORGE'!$A$4:$R$4</definedName>
    <definedName name="_xlnm._FilterDatabase" localSheetId="0" hidden="1">'CORNEJO ESTELA'!$A$4:$S$4</definedName>
    <definedName name="_xlnm.Print_Area" localSheetId="5">'CUSI SONIA'!$A$1:$H$361</definedName>
    <definedName name="_xlnm.Print_Area" localSheetId="10">'ESTELA ELVIA'!$A$1:$G$333</definedName>
    <definedName name="_xlnm.Print_Area" localSheetId="20">'GUTIERRES CASTRO JORGE'!$A$1:$G$397</definedName>
    <definedName name="_xlnm.Print_Area" localSheetId="21">'GUTIERREZ ROGER'!$A$1:$G$337</definedName>
    <definedName name="_xlnm.Print_Area" localSheetId="19">'GUTIERREZ CASTILLO TERESA'!$A$1:$G$375</definedName>
    <definedName name="_xlnm.Print_Area" localSheetId="24">'HUAMANI DOMITILA'!$A$1:$G$332</definedName>
    <definedName name="_xlnm.Print_Area" localSheetId="26">'HUAYHUALLA DONATILA'!$A$1:$G$371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38" i="20" l="1"/>
  <c r="L966" i="23"/>
  <c r="L963" i="23"/>
  <c r="K1311" i="44"/>
  <c r="K994" i="33"/>
  <c r="K1043" i="15"/>
  <c r="L931" i="42"/>
  <c r="K936" i="31"/>
  <c r="K930" i="25"/>
  <c r="K1065" i="55"/>
  <c r="L956" i="23"/>
  <c r="K970" i="6"/>
  <c r="K964" i="30"/>
  <c r="L1038" i="39"/>
  <c r="G934" i="28"/>
  <c r="G935" i="28"/>
  <c r="G936" i="28"/>
  <c r="G937" i="28"/>
  <c r="G938" i="28"/>
  <c r="G939" i="28"/>
  <c r="G940" i="28"/>
  <c r="G941" i="28"/>
  <c r="G942" i="28"/>
  <c r="G943" i="28"/>
  <c r="G944" i="28"/>
  <c r="G945" i="28"/>
  <c r="G946" i="28"/>
  <c r="G947" i="28"/>
  <c r="G948" i="28"/>
  <c r="G949" i="28"/>
  <c r="G950" i="28"/>
  <c r="G951" i="28"/>
  <c r="G952" i="28"/>
  <c r="K1009" i="14"/>
  <c r="K1007" i="14"/>
  <c r="G945" i="36"/>
  <c r="G946" i="36"/>
  <c r="G947" i="36"/>
  <c r="G948" i="36"/>
  <c r="G949" i="36"/>
  <c r="G950" i="36"/>
  <c r="G951" i="36"/>
  <c r="G952" i="36"/>
  <c r="G953" i="36"/>
  <c r="G954" i="36"/>
  <c r="G955" i="36"/>
  <c r="G956" i="36"/>
  <c r="G957" i="36"/>
  <c r="G958" i="36"/>
  <c r="G959" i="36"/>
  <c r="G960" i="36"/>
  <c r="G961" i="36"/>
  <c r="G962" i="36"/>
  <c r="G963" i="36"/>
  <c r="G964" i="36"/>
  <c r="K1095" i="12"/>
  <c r="L1095" i="12" s="1"/>
  <c r="K1105" i="12"/>
  <c r="K942" i="36"/>
  <c r="K1300" i="44"/>
  <c r="K1078" i="12"/>
  <c r="K945" i="50"/>
  <c r="G1025" i="20"/>
  <c r="G1026" i="20"/>
  <c r="G1027" i="20"/>
  <c r="G1028" i="20"/>
  <c r="G1029" i="20"/>
  <c r="G1027" i="18"/>
  <c r="G1028" i="18"/>
  <c r="G1029" i="18"/>
  <c r="G1030" i="18"/>
  <c r="G1031" i="18"/>
  <c r="G1032" i="18"/>
  <c r="K1036" i="18"/>
  <c r="L1036" i="18" s="1"/>
  <c r="L934" i="43"/>
  <c r="K934" i="43"/>
  <c r="G1030" i="20"/>
  <c r="G922" i="4"/>
  <c r="G923" i="4"/>
  <c r="G924" i="4"/>
  <c r="G925" i="4"/>
  <c r="G926" i="4"/>
  <c r="G927" i="4"/>
  <c r="G928" i="4"/>
  <c r="G929" i="4"/>
  <c r="K934" i="4"/>
  <c r="G956" i="6"/>
  <c r="G957" i="6"/>
  <c r="G958" i="6"/>
  <c r="G959" i="6"/>
  <c r="G960" i="6"/>
  <c r="G961" i="6"/>
  <c r="G962" i="6"/>
  <c r="G950" i="30"/>
  <c r="G951" i="30"/>
  <c r="G952" i="30"/>
  <c r="G953" i="30"/>
  <c r="G954" i="30"/>
  <c r="G955" i="30"/>
  <c r="G956" i="30"/>
  <c r="G957" i="30"/>
  <c r="G958" i="30"/>
  <c r="G959" i="30"/>
  <c r="G960" i="30"/>
  <c r="G961" i="30"/>
  <c r="G934" i="41"/>
  <c r="G935" i="41"/>
  <c r="G936" i="41"/>
  <c r="G937" i="41"/>
  <c r="G938" i="41"/>
  <c r="G939" i="41"/>
  <c r="G940" i="41"/>
  <c r="G941" i="41"/>
  <c r="G942" i="41"/>
  <c r="G943" i="41"/>
  <c r="G944" i="41"/>
  <c r="G982" i="33"/>
  <c r="G983" i="33"/>
  <c r="G984" i="33"/>
  <c r="G985" i="33"/>
  <c r="G922" i="31"/>
  <c r="G923" i="31"/>
  <c r="G924" i="31"/>
  <c r="G925" i="31"/>
  <c r="G926" i="31"/>
  <c r="G927" i="31"/>
  <c r="L934" i="28"/>
  <c r="M934" i="28" s="1"/>
  <c r="G942" i="23"/>
  <c r="G943" i="23"/>
  <c r="G944" i="23"/>
  <c r="G945" i="23"/>
  <c r="G1042" i="7"/>
  <c r="G1043" i="7"/>
  <c r="G1044" i="7"/>
  <c r="G1045" i="7"/>
  <c r="G1046" i="7"/>
  <c r="G1047" i="7"/>
  <c r="K977" i="49"/>
  <c r="K981" i="49" s="1"/>
  <c r="K1021" i="20"/>
  <c r="L1021" i="20" s="1"/>
  <c r="L952" i="40"/>
  <c r="L947" i="41"/>
  <c r="L918" i="41"/>
  <c r="L928" i="41" s="1"/>
  <c r="K972" i="33"/>
  <c r="K993" i="14"/>
  <c r="G921" i="29"/>
  <c r="G922" i="29"/>
  <c r="G923" i="29"/>
  <c r="K1014" i="22"/>
  <c r="K914" i="29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1005" i="8"/>
  <c r="G1006" i="8"/>
  <c r="G1007" i="8"/>
  <c r="G1008" i="8"/>
  <c r="G1009" i="8"/>
  <c r="G1010" i="8"/>
  <c r="G1011" i="8"/>
  <c r="M948" i="27"/>
  <c r="L948" i="27"/>
  <c r="K958" i="30"/>
  <c r="L958" i="30" s="1"/>
  <c r="K931" i="3"/>
  <c r="K913" i="10"/>
  <c r="G1031" i="39"/>
  <c r="G1032" i="39"/>
  <c r="G1033" i="39"/>
  <c r="G1034" i="39"/>
  <c r="G1035" i="39"/>
  <c r="G1036" i="39"/>
  <c r="G1037" i="39"/>
  <c r="G1038" i="39"/>
  <c r="G939" i="51"/>
  <c r="G940" i="51"/>
  <c r="G941" i="51"/>
  <c r="G942" i="51"/>
  <c r="G943" i="51"/>
  <c r="G944" i="51"/>
  <c r="G945" i="51"/>
  <c r="G946" i="51"/>
  <c r="G947" i="51"/>
  <c r="G948" i="51"/>
  <c r="G949" i="51"/>
  <c r="G950" i="51"/>
  <c r="G951" i="51"/>
  <c r="G952" i="51"/>
  <c r="G953" i="51"/>
  <c r="G954" i="51"/>
  <c r="G955" i="51"/>
  <c r="G956" i="51"/>
  <c r="G957" i="51"/>
  <c r="G958" i="51"/>
  <c r="M1087" i="34"/>
  <c r="N1087" i="34" s="1"/>
  <c r="M1088" i="34"/>
  <c r="N1088" i="34" s="1"/>
  <c r="M1089" i="34"/>
  <c r="N1089" i="34" s="1"/>
  <c r="M1086" i="34"/>
  <c r="L1096" i="34"/>
  <c r="L1090" i="34"/>
  <c r="M1029" i="39"/>
  <c r="G931" i="2"/>
  <c r="G932" i="2"/>
  <c r="G933" i="2"/>
  <c r="G934" i="2"/>
  <c r="M923" i="42"/>
  <c r="K1000" i="8"/>
  <c r="L1000" i="8" s="1"/>
  <c r="L913" i="9"/>
  <c r="L926" i="31"/>
  <c r="L946" i="23"/>
  <c r="K1047" i="15"/>
  <c r="K1041" i="11"/>
  <c r="K965" i="24"/>
  <c r="K961" i="6"/>
  <c r="K957" i="17"/>
  <c r="K933" i="2"/>
  <c r="G1005" i="21"/>
  <c r="G1006" i="21"/>
  <c r="G1007" i="21"/>
  <c r="G1008" i="21"/>
  <c r="G1009" i="21"/>
  <c r="G1010" i="21"/>
  <c r="G1011" i="21"/>
  <c r="G920" i="37"/>
  <c r="G921" i="37"/>
  <c r="G922" i="37"/>
  <c r="G923" i="37"/>
  <c r="G924" i="37"/>
  <c r="G925" i="37"/>
  <c r="G926" i="37"/>
  <c r="G927" i="37"/>
  <c r="G928" i="37"/>
  <c r="G929" i="37"/>
  <c r="G923" i="35"/>
  <c r="G924" i="35"/>
  <c r="G925" i="35"/>
  <c r="G926" i="35"/>
  <c r="G927" i="35"/>
  <c r="K954" i="51"/>
  <c r="K1008" i="21"/>
  <c r="L923" i="42"/>
  <c r="L1080" i="34"/>
  <c r="L1063" i="34"/>
  <c r="L1083" i="34" s="1"/>
  <c r="L954" i="30"/>
  <c r="L1029" i="39"/>
  <c r="K1034" i="5"/>
  <c r="K1040" i="5"/>
  <c r="K1053" i="55"/>
  <c r="K1199" i="1"/>
  <c r="L970" i="54"/>
  <c r="K925" i="37"/>
  <c r="K909" i="35"/>
  <c r="G1021" i="39"/>
  <c r="G1022" i="39"/>
  <c r="G1023" i="39"/>
  <c r="G1024" i="39"/>
  <c r="G1025" i="39"/>
  <c r="L925" i="28"/>
  <c r="G959" i="24"/>
  <c r="G960" i="24"/>
  <c r="G961" i="24"/>
  <c r="G962" i="24"/>
  <c r="G963" i="24"/>
  <c r="G964" i="24"/>
  <c r="G965" i="24"/>
  <c r="G966" i="24"/>
  <c r="G967" i="24"/>
  <c r="G968" i="24"/>
  <c r="G969" i="24"/>
  <c r="G970" i="24"/>
  <c r="G971" i="24"/>
  <c r="G972" i="24"/>
  <c r="K957" i="24"/>
  <c r="P903" i="37" a="1"/>
  <c r="P903" i="37"/>
  <c r="K903" i="37"/>
  <c r="K1051" i="7"/>
  <c r="G917" i="42"/>
  <c r="G918" i="42"/>
  <c r="G919" i="42"/>
  <c r="G920" i="42"/>
  <c r="G921" i="42"/>
  <c r="G922" i="42"/>
  <c r="G923" i="42"/>
  <c r="G924" i="42"/>
  <c r="G925" i="42"/>
  <c r="M1141" i="26"/>
  <c r="G912" i="43"/>
  <c r="G913" i="43"/>
  <c r="G914" i="43"/>
  <c r="G915" i="43"/>
  <c r="G916" i="43"/>
  <c r="G917" i="43"/>
  <c r="G918" i="43"/>
  <c r="G919" i="43"/>
  <c r="G920" i="43"/>
  <c r="G921" i="43"/>
  <c r="G922" i="43"/>
  <c r="G923" i="43"/>
  <c r="G924" i="43"/>
  <c r="G925" i="43"/>
  <c r="G926" i="43"/>
  <c r="G927" i="43"/>
  <c r="G928" i="43"/>
  <c r="G929" i="43"/>
  <c r="G930" i="43"/>
  <c r="G931" i="43"/>
  <c r="G932" i="43"/>
  <c r="G938" i="27"/>
  <c r="G939" i="27"/>
  <c r="G940" i="27"/>
  <c r="G941" i="27"/>
  <c r="G942" i="27"/>
  <c r="G943" i="27"/>
  <c r="G944" i="27"/>
  <c r="G945" i="27"/>
  <c r="G946" i="27"/>
  <c r="K995" i="32"/>
  <c r="L995" i="32" s="1"/>
  <c r="K922" i="25"/>
  <c r="L1017" i="39"/>
  <c r="L943" i="40"/>
  <c r="M943" i="40" s="1"/>
  <c r="K1040" i="15"/>
  <c r="L1040" i="15" s="1"/>
  <c r="G892" i="9"/>
  <c r="G893" i="9"/>
  <c r="G894" i="9"/>
  <c r="G895" i="9"/>
  <c r="G896" i="9"/>
  <c r="G897" i="9"/>
  <c r="G898" i="9"/>
  <c r="K916" i="43"/>
  <c r="L916" i="43" s="1"/>
  <c r="L912" i="42"/>
  <c r="L901" i="9"/>
  <c r="K925" i="2"/>
  <c r="K970" i="49"/>
  <c r="K1016" i="18"/>
  <c r="K1031" i="15"/>
  <c r="K933" i="36"/>
  <c r="L933" i="36" s="1"/>
  <c r="AB48" i="46"/>
  <c r="AB27" i="46"/>
  <c r="K936" i="30"/>
  <c r="L936" i="30" s="1"/>
  <c r="L1021" i="11"/>
  <c r="M1021" i="11" s="1"/>
  <c r="K946" i="24"/>
  <c r="L946" i="24" s="1"/>
  <c r="Q4" i="46"/>
  <c r="P4" i="46"/>
  <c r="L915" i="31"/>
  <c r="K1027" i="7"/>
  <c r="AB8" i="46"/>
  <c r="K908" i="4"/>
  <c r="L908" i="4" s="1"/>
  <c r="L956" i="49"/>
  <c r="L928" i="27"/>
  <c r="M928" i="27" s="1"/>
  <c r="K932" i="51"/>
  <c r="L932" i="51" s="1"/>
  <c r="K1020" i="15"/>
  <c r="L1020" i="15" s="1"/>
  <c r="K944" i="6"/>
  <c r="K995" i="21"/>
  <c r="K948" i="54"/>
  <c r="K988" i="21"/>
  <c r="L1004" i="39"/>
  <c r="L901" i="31"/>
  <c r="M901" i="31" s="1"/>
  <c r="L926" i="23"/>
  <c r="M926" i="23" s="1"/>
  <c r="L900" i="42"/>
  <c r="M900" i="42" s="1"/>
  <c r="AB6" i="46"/>
  <c r="AB7" i="46"/>
  <c r="AB9" i="46"/>
  <c r="AB10" i="46"/>
  <c r="AB11" i="46"/>
  <c r="AB12" i="46"/>
  <c r="AB13" i="46"/>
  <c r="AB14" i="46"/>
  <c r="AB15" i="46"/>
  <c r="AB16" i="46"/>
  <c r="AB17" i="46"/>
  <c r="AB18" i="46"/>
  <c r="AB19" i="46"/>
  <c r="AB20" i="46"/>
  <c r="AB21" i="46"/>
  <c r="AB22" i="46"/>
  <c r="AB23" i="46"/>
  <c r="AB24" i="46"/>
  <c r="AB25" i="46"/>
  <c r="AB26" i="46"/>
  <c r="AB28" i="46"/>
  <c r="AB29" i="46"/>
  <c r="AB30" i="46"/>
  <c r="AB31" i="46"/>
  <c r="AB32" i="46"/>
  <c r="AB33" i="46"/>
  <c r="AB34" i="46"/>
  <c r="AB35" i="46"/>
  <c r="AB36" i="46"/>
  <c r="AB37" i="46"/>
  <c r="AB38" i="46"/>
  <c r="AB39" i="46"/>
  <c r="AB40" i="46"/>
  <c r="AB41" i="46"/>
  <c r="AB42" i="46"/>
  <c r="AB43" i="46"/>
  <c r="AB44" i="46"/>
  <c r="AB45" i="46"/>
  <c r="AB46" i="46"/>
  <c r="AB47" i="46"/>
  <c r="AB49" i="46"/>
  <c r="K939" i="24"/>
  <c r="L939" i="24" s="1"/>
  <c r="P1122" i="26"/>
  <c r="AB4" i="46"/>
  <c r="AA4" i="46"/>
  <c r="AA50" i="46" s="1"/>
  <c r="Z4" i="46"/>
  <c r="Z50" i="46" s="1"/>
  <c r="Y4" i="46"/>
  <c r="Y50" i="46" s="1"/>
  <c r="X4" i="46"/>
  <c r="X50" i="46" s="1"/>
  <c r="W4" i="46"/>
  <c r="W50" i="46" s="1"/>
  <c r="V4" i="46"/>
  <c r="V50" i="46" s="1"/>
  <c r="U4" i="46"/>
  <c r="U50" i="46" s="1"/>
  <c r="T4" i="46"/>
  <c r="T50" i="46" s="1"/>
  <c r="S4" i="46"/>
  <c r="S50" i="46" s="1"/>
  <c r="R4" i="46"/>
  <c r="R50" i="46" s="1"/>
  <c r="Q50" i="46"/>
  <c r="P50" i="46"/>
  <c r="O4" i="46"/>
  <c r="O50" i="46" s="1"/>
  <c r="N4" i="46"/>
  <c r="N50" i="46" s="1"/>
  <c r="M4" i="46"/>
  <c r="M50" i="46" s="1"/>
  <c r="L4" i="46"/>
  <c r="L50" i="46" s="1"/>
  <c r="K4" i="46"/>
  <c r="K50" i="46" s="1"/>
  <c r="AB5" i="46"/>
  <c r="L982" i="8"/>
  <c r="K981" i="32"/>
  <c r="L1052" i="12"/>
  <c r="M1052" i="12" s="1"/>
  <c r="J4" i="46"/>
  <c r="J50" i="46" s="1"/>
  <c r="I4" i="46"/>
  <c r="I50" i="46" s="1"/>
  <c r="H4" i="46"/>
  <c r="H50" i="46" s="1"/>
  <c r="G4" i="46"/>
  <c r="G50" i="46" s="1"/>
  <c r="F4" i="46"/>
  <c r="F50" i="46" s="1"/>
  <c r="E4" i="46"/>
  <c r="E50" i="46" s="1"/>
  <c r="K988" i="18"/>
  <c r="K1034" i="34"/>
  <c r="K1032" i="34"/>
  <c r="K1019" i="34"/>
  <c r="K1024" i="34" s="1"/>
  <c r="K922" i="30"/>
  <c r="O956" i="33"/>
  <c r="P956" i="33" s="1"/>
  <c r="L1129" i="26"/>
  <c r="L908" i="41"/>
  <c r="K932" i="24"/>
  <c r="K909" i="30"/>
  <c r="L974" i="8"/>
  <c r="M974" i="8" s="1"/>
  <c r="K999" i="15"/>
  <c r="K1014" i="7"/>
  <c r="K889" i="29"/>
  <c r="K867" i="29"/>
  <c r="K910" i="36"/>
  <c r="L887" i="10"/>
  <c r="K919" i="40"/>
  <c r="L919" i="40" s="1"/>
  <c r="K893" i="36"/>
  <c r="K894" i="43"/>
  <c r="L894" i="43" s="1"/>
  <c r="K889" i="42"/>
  <c r="L889" i="42" s="1"/>
  <c r="L1119" i="26"/>
  <c r="K1003" i="55"/>
  <c r="K1236" i="44"/>
  <c r="K1249" i="44" s="1"/>
  <c r="L1249" i="44" s="1"/>
  <c r="L1111" i="26"/>
  <c r="K974" i="32"/>
  <c r="K967" i="32"/>
  <c r="K900" i="35"/>
  <c r="K900" i="3"/>
  <c r="L900" i="3" s="1"/>
  <c r="P1005" i="15"/>
  <c r="K1005" i="15"/>
  <c r="L1005" i="15" s="1"/>
  <c r="L976" i="39"/>
  <c r="L884" i="31"/>
  <c r="K897" i="23"/>
  <c r="L897" i="23" s="1"/>
  <c r="K980" i="21"/>
  <c r="L980" i="21" s="1"/>
  <c r="L994" i="11"/>
  <c r="M994" i="11" s="1"/>
  <c r="K1007" i="7"/>
  <c r="K929" i="6"/>
  <c r="K1161" i="1"/>
  <c r="L967" i="14"/>
  <c r="K894" i="3"/>
  <c r="L894" i="3" s="1"/>
  <c r="K917" i="51"/>
  <c r="L917" i="51" s="1"/>
  <c r="K949" i="33"/>
  <c r="K963" i="33"/>
  <c r="K962" i="8"/>
  <c r="L962" i="8" s="1"/>
  <c r="K904" i="51"/>
  <c r="K909" i="27"/>
  <c r="L1225" i="44"/>
  <c r="L928" i="24"/>
  <c r="N905" i="41"/>
  <c r="K1002" i="20"/>
  <c r="L905" i="41"/>
  <c r="F1153" i="1"/>
  <c r="F1142" i="1"/>
  <c r="F1133" i="1"/>
  <c r="K892" i="25"/>
  <c r="K874" i="42"/>
  <c r="L874" i="42" s="1"/>
  <c r="K957" i="32"/>
  <c r="L957" i="32" s="1"/>
  <c r="U925" i="54"/>
  <c r="P925" i="54"/>
  <c r="K887" i="35"/>
  <c r="K880" i="37"/>
  <c r="K911" i="6"/>
  <c r="F886" i="31"/>
  <c r="K934" i="54"/>
  <c r="O938" i="54" s="1"/>
  <c r="K939" i="49"/>
  <c r="K1212" i="44"/>
  <c r="K1209" i="44"/>
  <c r="K1225" i="44" s="1"/>
  <c r="F1217" i="44"/>
  <c r="L1106" i="26"/>
  <c r="K940" i="33"/>
  <c r="K967" i="21"/>
  <c r="L967" i="21" s="1"/>
  <c r="L877" i="9"/>
  <c r="M877" i="9" s="1"/>
  <c r="L979" i="11"/>
  <c r="K984" i="15"/>
  <c r="K982" i="15"/>
  <c r="K980" i="15"/>
  <c r="K974" i="15"/>
  <c r="K986" i="15" s="1"/>
  <c r="L986" i="15" s="1"/>
  <c r="K905" i="24"/>
  <c r="L905" i="24" s="1"/>
  <c r="F966" i="15"/>
  <c r="K885" i="43"/>
  <c r="L885" i="43" s="1"/>
  <c r="K989" i="7"/>
  <c r="K988" i="55"/>
  <c r="L988" i="55" s="1"/>
  <c r="K888" i="4"/>
  <c r="O919" i="50"/>
  <c r="P919" i="50" s="1"/>
  <c r="O989" i="7"/>
  <c r="L888" i="27"/>
  <c r="L890" i="27" s="1"/>
  <c r="M890" i="27" s="1"/>
  <c r="L1014" i="34"/>
  <c r="K901" i="17"/>
  <c r="K955" i="8"/>
  <c r="K902" i="40"/>
  <c r="L902" i="40" s="1"/>
  <c r="L962" i="15"/>
  <c r="L977" i="11"/>
  <c r="L969" i="11"/>
  <c r="L981" i="11" s="1"/>
  <c r="M981" i="11" s="1"/>
  <c r="K947" i="14"/>
  <c r="L947" i="14" s="1"/>
  <c r="L1097" i="26"/>
  <c r="L870" i="31"/>
  <c r="K906" i="50"/>
  <c r="M967" i="7"/>
  <c r="L970" i="7"/>
  <c r="M879" i="25"/>
  <c r="J868" i="10"/>
  <c r="J873" i="10" s="1"/>
  <c r="M973" i="18"/>
  <c r="L973" i="18"/>
  <c r="M974" i="18" s="1"/>
  <c r="L879" i="25"/>
  <c r="K886" i="30"/>
  <c r="K1135" i="1"/>
  <c r="K1155" i="1" s="1"/>
  <c r="K930" i="14"/>
  <c r="K859" i="42"/>
  <c r="L859" i="42" s="1"/>
  <c r="L943" i="8"/>
  <c r="J875" i="4"/>
  <c r="J876" i="4" s="1"/>
  <c r="L911" i="33"/>
  <c r="K849" i="41"/>
  <c r="L863" i="25"/>
  <c r="M1182" i="44"/>
  <c r="L1182" i="44"/>
  <c r="K895" i="24"/>
  <c r="K948" i="7"/>
  <c r="K867" i="36"/>
  <c r="K938" i="21"/>
  <c r="K940" i="21" s="1"/>
  <c r="K917" i="14"/>
  <c r="K919" i="14" s="1"/>
  <c r="L903" i="54"/>
  <c r="K858" i="37"/>
  <c r="K862" i="35"/>
  <c r="L909" i="49"/>
  <c r="M909" i="49" s="1"/>
  <c r="I853" i="10"/>
  <c r="I854" i="10" s="1"/>
  <c r="K863" i="30"/>
  <c r="H855" i="29"/>
  <c r="H856" i="29" s="1"/>
  <c r="J950" i="8"/>
  <c r="J951" i="8" s="1"/>
  <c r="K941" i="22"/>
  <c r="K986" i="12"/>
  <c r="K960" i="39"/>
  <c r="K1118" i="1"/>
  <c r="K892" i="6"/>
  <c r="K853" i="42"/>
  <c r="K854" i="42" s="1"/>
  <c r="L849" i="31"/>
  <c r="K883" i="23"/>
  <c r="M973" i="55"/>
  <c r="L973" i="55"/>
  <c r="K1070" i="26"/>
  <c r="L851" i="10"/>
  <c r="M851" i="10" s="1"/>
  <c r="K886" i="40"/>
  <c r="K943" i="11"/>
  <c r="K946" i="11" s="1"/>
  <c r="K931" i="15"/>
  <c r="K1188" i="44"/>
  <c r="M1088" i="26"/>
  <c r="M1080" i="26"/>
  <c r="M1081" i="26" s="1"/>
  <c r="K846" i="42"/>
  <c r="K847" i="42" s="1"/>
  <c r="M931" i="22"/>
  <c r="N955" i="39"/>
  <c r="L931" i="22"/>
  <c r="K952" i="39"/>
  <c r="N956" i="39" s="1"/>
  <c r="L850" i="50"/>
  <c r="K931" i="11"/>
  <c r="K929" i="11"/>
  <c r="L929" i="11" s="1"/>
  <c r="J838" i="10"/>
  <c r="J839" i="10" s="1"/>
  <c r="K867" i="40"/>
  <c r="L867" i="40" s="1"/>
  <c r="K1094" i="1"/>
  <c r="J861" i="50"/>
  <c r="L863" i="50" s="1"/>
  <c r="J888" i="49"/>
  <c r="J889" i="49" s="1"/>
  <c r="K859" i="50"/>
  <c r="K879" i="24"/>
  <c r="L835" i="42"/>
  <c r="M836" i="42" s="1"/>
  <c r="K868" i="24"/>
  <c r="I900" i="14"/>
  <c r="L1041" i="26"/>
  <c r="L926" i="18"/>
  <c r="K892" i="21"/>
  <c r="K888" i="14"/>
  <c r="K890" i="14" s="1"/>
  <c r="K953" i="5"/>
  <c r="K861" i="6"/>
  <c r="K832" i="43"/>
  <c r="K1074" i="1"/>
  <c r="K1075" i="1" s="1"/>
  <c r="L936" i="20"/>
  <c r="N936" i="55"/>
  <c r="K826" i="3"/>
  <c r="K827" i="3" s="1"/>
  <c r="L939" i="55"/>
  <c r="M940" i="55" s="1"/>
  <c r="L906" i="22"/>
  <c r="K847" i="40"/>
  <c r="K848" i="40" s="1"/>
  <c r="K840" i="27"/>
  <c r="L841" i="27" s="1"/>
  <c r="H874" i="14"/>
  <c r="L856" i="24"/>
  <c r="L798" i="9"/>
  <c r="M799" i="9" s="1"/>
  <c r="P803" i="25"/>
  <c r="L808" i="42"/>
  <c r="M808" i="10"/>
  <c r="K852" i="6"/>
  <c r="K818" i="37"/>
  <c r="K823" i="35"/>
  <c r="L823" i="35" s="1"/>
  <c r="L895" i="22"/>
  <c r="K824" i="30"/>
  <c r="L818" i="25"/>
  <c r="K818" i="25"/>
  <c r="K568" i="55"/>
  <c r="K912" i="55"/>
  <c r="L828" i="23"/>
  <c r="K834" i="40"/>
  <c r="K845" i="33"/>
  <c r="J821" i="6"/>
  <c r="L910" i="39"/>
  <c r="K845" i="24"/>
  <c r="K846" i="24" s="1"/>
  <c r="K876" i="21"/>
  <c r="L880" i="21" s="1"/>
  <c r="K837" i="24"/>
  <c r="K830" i="6"/>
  <c r="M792" i="42"/>
  <c r="L872" i="22"/>
  <c r="I793" i="42"/>
  <c r="I794" i="42" s="1"/>
  <c r="M754" i="4"/>
  <c r="L899" i="39"/>
  <c r="L803" i="30"/>
  <c r="N811" i="37"/>
  <c r="K824" i="24"/>
  <c r="K830" i="24" s="1"/>
  <c r="K831" i="24" s="1"/>
  <c r="K796" i="37"/>
  <c r="N798" i="10"/>
  <c r="N799" i="10" s="1"/>
  <c r="K796" i="10"/>
  <c r="K803" i="30"/>
  <c r="K902" i="12"/>
  <c r="K817" i="6"/>
  <c r="K783" i="43"/>
  <c r="K784" i="43" s="1"/>
  <c r="L796" i="50"/>
  <c r="L788" i="36"/>
  <c r="J809" i="27"/>
  <c r="K769" i="31"/>
  <c r="L788" i="2"/>
  <c r="J785" i="2"/>
  <c r="J786" i="2" s="1"/>
  <c r="K788" i="51"/>
  <c r="K857" i="11"/>
  <c r="K770" i="23"/>
  <c r="I770" i="2"/>
  <c r="J773" i="2" s="1"/>
  <c r="K759" i="36"/>
  <c r="K757" i="25"/>
  <c r="K770" i="27"/>
  <c r="L739" i="4"/>
  <c r="M739" i="4" s="1"/>
  <c r="K739" i="4"/>
  <c r="K737" i="25"/>
  <c r="K738" i="25" s="1"/>
  <c r="J759" i="10"/>
  <c r="K760" i="10" s="1"/>
  <c r="K769" i="24"/>
  <c r="L781" i="24"/>
  <c r="L782" i="24" s="1"/>
  <c r="H860" i="5"/>
  <c r="H861" i="5" s="1"/>
  <c r="J737" i="10"/>
  <c r="P767" i="18"/>
  <c r="O765" i="50"/>
  <c r="P765" i="50" s="1"/>
  <c r="Q734" i="50"/>
  <c r="K924" i="26"/>
  <c r="I789" i="14"/>
  <c r="M723" i="10"/>
  <c r="L786" i="15"/>
  <c r="L788" i="15" s="1"/>
  <c r="L789" i="15" s="1"/>
  <c r="K735" i="28"/>
  <c r="K737" i="28" s="1"/>
  <c r="M738" i="28" s="1"/>
  <c r="L846" i="12"/>
  <c r="K766" i="33"/>
  <c r="K713" i="4"/>
  <c r="L714" i="4" s="1"/>
  <c r="L730" i="51"/>
  <c r="L732" i="51" s="1"/>
  <c r="L733" i="51" s="1"/>
  <c r="J753" i="54"/>
  <c r="J711" i="37"/>
  <c r="L730" i="28"/>
  <c r="M735" i="24"/>
  <c r="N735" i="24" s="1"/>
  <c r="K728" i="24"/>
  <c r="K694" i="36"/>
  <c r="Q741" i="14"/>
  <c r="N745" i="14"/>
  <c r="Q742" i="14" s="1"/>
  <c r="M693" i="36"/>
  <c r="N693" i="36" s="1"/>
  <c r="N688" i="10"/>
  <c r="K705" i="27"/>
  <c r="L705" i="27" s="1"/>
  <c r="L642" i="50"/>
  <c r="K665" i="10"/>
  <c r="M666" i="10" s="1"/>
  <c r="N666" i="10" s="1"/>
  <c r="K692" i="27"/>
  <c r="K695" i="27"/>
  <c r="L695" i="27" s="1"/>
  <c r="N686" i="35"/>
  <c r="N687" i="35" s="1"/>
  <c r="N670" i="35"/>
  <c r="N673" i="35" s="1"/>
  <c r="K713" i="55"/>
  <c r="G5" i="55"/>
  <c r="G6" i="55" s="1"/>
  <c r="G7" i="55" s="1"/>
  <c r="G8" i="55" s="1"/>
  <c r="G9" i="55" s="1"/>
  <c r="G10" i="55" s="1"/>
  <c r="G11" i="55" s="1"/>
  <c r="G12" i="55" s="1"/>
  <c r="G13" i="55" s="1"/>
  <c r="G14" i="55" s="1"/>
  <c r="G15" i="55" s="1"/>
  <c r="G16" i="55" s="1"/>
  <c r="G17" i="55" s="1"/>
  <c r="G18" i="55" s="1"/>
  <c r="G19" i="55" s="1"/>
  <c r="G20" i="55" s="1"/>
  <c r="G21" i="55" s="1"/>
  <c r="G22" i="55" s="1"/>
  <c r="G23" i="55" s="1"/>
  <c r="G24" i="55" s="1"/>
  <c r="G25" i="55" s="1"/>
  <c r="G26" i="55" s="1"/>
  <c r="G27" i="55" s="1"/>
  <c r="G28" i="55" s="1"/>
  <c r="G29" i="55" s="1"/>
  <c r="G30" i="55" s="1"/>
  <c r="G31" i="55" s="1"/>
  <c r="G32" i="55" s="1"/>
  <c r="G33" i="55" s="1"/>
  <c r="G34" i="55" s="1"/>
  <c r="G35" i="55" s="1"/>
  <c r="G36" i="55" s="1"/>
  <c r="G37" i="55" s="1"/>
  <c r="G38" i="55" s="1"/>
  <c r="G39" i="55" s="1"/>
  <c r="G40" i="55" s="1"/>
  <c r="G41" i="55" s="1"/>
  <c r="G42" i="55" s="1"/>
  <c r="G43" i="55" s="1"/>
  <c r="G44" i="55" s="1"/>
  <c r="G45" i="55" s="1"/>
  <c r="G46" i="55" s="1"/>
  <c r="G47" i="55" s="1"/>
  <c r="G48" i="55" s="1"/>
  <c r="G49" i="55" s="1"/>
  <c r="G50" i="55" s="1"/>
  <c r="G51" i="55" s="1"/>
  <c r="G52" i="55" s="1"/>
  <c r="G53" i="55" s="1"/>
  <c r="G54" i="55" s="1"/>
  <c r="G55" i="55" s="1"/>
  <c r="G56" i="55" s="1"/>
  <c r="G57" i="55" s="1"/>
  <c r="G58" i="55" s="1"/>
  <c r="G59" i="55" s="1"/>
  <c r="G60" i="55" s="1"/>
  <c r="G61" i="55" s="1"/>
  <c r="G62" i="55" s="1"/>
  <c r="G63" i="55" s="1"/>
  <c r="G64" i="55" s="1"/>
  <c r="G65" i="55" s="1"/>
  <c r="G66" i="55" s="1"/>
  <c r="G67" i="55" s="1"/>
  <c r="G68" i="55" s="1"/>
  <c r="G69" i="55" s="1"/>
  <c r="G70" i="55" s="1"/>
  <c r="G71" i="55" s="1"/>
  <c r="G72" i="55" s="1"/>
  <c r="G73" i="55" s="1"/>
  <c r="G74" i="55" s="1"/>
  <c r="G75" i="55" s="1"/>
  <c r="G76" i="55" s="1"/>
  <c r="G77" i="55" s="1"/>
  <c r="G78" i="55" s="1"/>
  <c r="G79" i="55" s="1"/>
  <c r="G80" i="55" s="1"/>
  <c r="G81" i="55" s="1"/>
  <c r="G82" i="55" s="1"/>
  <c r="G83" i="55" s="1"/>
  <c r="G84" i="55" s="1"/>
  <c r="G85" i="55" s="1"/>
  <c r="G86" i="55" s="1"/>
  <c r="G87" i="55" s="1"/>
  <c r="G88" i="55" s="1"/>
  <c r="G89" i="55" s="1"/>
  <c r="G90" i="55" s="1"/>
  <c r="G91" i="55" s="1"/>
  <c r="G92" i="55" s="1"/>
  <c r="G93" i="55" s="1"/>
  <c r="G94" i="55" s="1"/>
  <c r="G95" i="55" s="1"/>
  <c r="G96" i="55" s="1"/>
  <c r="G97" i="55" s="1"/>
  <c r="G98" i="55" s="1"/>
  <c r="G99" i="55" s="1"/>
  <c r="G100" i="55" s="1"/>
  <c r="G101" i="55" s="1"/>
  <c r="G102" i="55" s="1"/>
  <c r="G103" i="55" s="1"/>
  <c r="G104" i="55" s="1"/>
  <c r="G105" i="55" s="1"/>
  <c r="G106" i="55" s="1"/>
  <c r="G107" i="55" s="1"/>
  <c r="G108" i="55" s="1"/>
  <c r="G109" i="55" s="1"/>
  <c r="G110" i="55" s="1"/>
  <c r="G111" i="55" s="1"/>
  <c r="G112" i="55" s="1"/>
  <c r="G113" i="55" s="1"/>
  <c r="G114" i="55" s="1"/>
  <c r="G115" i="55" s="1"/>
  <c r="G116" i="55" s="1"/>
  <c r="G117" i="55" s="1"/>
  <c r="G118" i="55" s="1"/>
  <c r="G119" i="55" s="1"/>
  <c r="G120" i="55" s="1"/>
  <c r="G121" i="55" s="1"/>
  <c r="G122" i="55" s="1"/>
  <c r="G123" i="55" s="1"/>
  <c r="G124" i="55" s="1"/>
  <c r="G125" i="55" s="1"/>
  <c r="G126" i="55" s="1"/>
  <c r="G127" i="55" s="1"/>
  <c r="G128" i="55" s="1"/>
  <c r="G129" i="55" s="1"/>
  <c r="G130" i="55" s="1"/>
  <c r="G131" i="55" s="1"/>
  <c r="G132" i="55" s="1"/>
  <c r="G133" i="55" s="1"/>
  <c r="G134" i="55" s="1"/>
  <c r="G135" i="55" s="1"/>
  <c r="G136" i="55" s="1"/>
  <c r="G137" i="55" s="1"/>
  <c r="G138" i="55" s="1"/>
  <c r="G139" i="55" s="1"/>
  <c r="G140" i="55" s="1"/>
  <c r="G141" i="55" s="1"/>
  <c r="G142" i="55" s="1"/>
  <c r="G143" i="55" s="1"/>
  <c r="G144" i="55" s="1"/>
  <c r="G145" i="55" s="1"/>
  <c r="G146" i="55" s="1"/>
  <c r="G147" i="55" s="1"/>
  <c r="G148" i="55" s="1"/>
  <c r="G149" i="55" s="1"/>
  <c r="G150" i="55" s="1"/>
  <c r="G151" i="55" s="1"/>
  <c r="G152" i="55" s="1"/>
  <c r="G153" i="55" s="1"/>
  <c r="G154" i="55" s="1"/>
  <c r="G155" i="55" s="1"/>
  <c r="G156" i="55" s="1"/>
  <c r="G157" i="55" s="1"/>
  <c r="G158" i="55" s="1"/>
  <c r="G159" i="55" s="1"/>
  <c r="G160" i="55" s="1"/>
  <c r="G161" i="55" s="1"/>
  <c r="G162" i="55" s="1"/>
  <c r="G163" i="55" s="1"/>
  <c r="G164" i="55" s="1"/>
  <c r="G165" i="55" s="1"/>
  <c r="G166" i="55" s="1"/>
  <c r="G167" i="55" s="1"/>
  <c r="G168" i="55" s="1"/>
  <c r="G169" i="55" s="1"/>
  <c r="G170" i="55" s="1"/>
  <c r="G171" i="55" s="1"/>
  <c r="G172" i="55" s="1"/>
  <c r="G173" i="55" s="1"/>
  <c r="G174" i="55" s="1"/>
  <c r="G175" i="55" s="1"/>
  <c r="G176" i="55" s="1"/>
  <c r="G177" i="55" s="1"/>
  <c r="G178" i="55" s="1"/>
  <c r="G179" i="55" s="1"/>
  <c r="G180" i="55" s="1"/>
  <c r="G181" i="55" s="1"/>
  <c r="G182" i="55" s="1"/>
  <c r="G183" i="55" s="1"/>
  <c r="G184" i="55" s="1"/>
  <c r="G185" i="55" s="1"/>
  <c r="G186" i="55" s="1"/>
  <c r="G187" i="55" s="1"/>
  <c r="G188" i="55" s="1"/>
  <c r="G189" i="55" s="1"/>
  <c r="G190" i="55" s="1"/>
  <c r="G191" i="55" s="1"/>
  <c r="G192" i="55" s="1"/>
  <c r="G193" i="55" s="1"/>
  <c r="G194" i="55" s="1"/>
  <c r="G195" i="55" s="1"/>
  <c r="G196" i="55" s="1"/>
  <c r="G197" i="55" s="1"/>
  <c r="G198" i="55" s="1"/>
  <c r="G199" i="55" s="1"/>
  <c r="G200" i="55" s="1"/>
  <c r="G201" i="55" s="1"/>
  <c r="G202" i="55" s="1"/>
  <c r="G203" i="55" s="1"/>
  <c r="G204" i="55" s="1"/>
  <c r="G205" i="55" s="1"/>
  <c r="G206" i="55" s="1"/>
  <c r="G207" i="55" s="1"/>
  <c r="G208" i="55" s="1"/>
  <c r="G209" i="55" s="1"/>
  <c r="G210" i="55" s="1"/>
  <c r="G211" i="55" s="1"/>
  <c r="G212" i="55" s="1"/>
  <c r="G213" i="55" s="1"/>
  <c r="G214" i="55" s="1"/>
  <c r="G215" i="55" s="1"/>
  <c r="G216" i="55" s="1"/>
  <c r="G217" i="55" s="1"/>
  <c r="G218" i="55" s="1"/>
  <c r="G219" i="55" s="1"/>
  <c r="G220" i="55" s="1"/>
  <c r="G221" i="55" s="1"/>
  <c r="G222" i="55" s="1"/>
  <c r="G223" i="55" s="1"/>
  <c r="G224" i="55" s="1"/>
  <c r="G225" i="55" s="1"/>
  <c r="G226" i="55" s="1"/>
  <c r="G227" i="55" s="1"/>
  <c r="G228" i="55" s="1"/>
  <c r="G229" i="55" s="1"/>
  <c r="G230" i="55" s="1"/>
  <c r="G231" i="55" s="1"/>
  <c r="G232" i="55" s="1"/>
  <c r="G233" i="55" s="1"/>
  <c r="G234" i="55" s="1"/>
  <c r="G235" i="55" s="1"/>
  <c r="G236" i="55" s="1"/>
  <c r="G237" i="55" s="1"/>
  <c r="G238" i="55" s="1"/>
  <c r="G239" i="55" s="1"/>
  <c r="G240" i="55" s="1"/>
  <c r="G241" i="55" s="1"/>
  <c r="G242" i="55" s="1"/>
  <c r="G243" i="55" s="1"/>
  <c r="G244" i="55" s="1"/>
  <c r="G245" i="55" s="1"/>
  <c r="G246" i="55" s="1"/>
  <c r="G247" i="55" s="1"/>
  <c r="G248" i="55" s="1"/>
  <c r="G249" i="55" s="1"/>
  <c r="G250" i="55" s="1"/>
  <c r="G251" i="55" s="1"/>
  <c r="G252" i="55" s="1"/>
  <c r="G253" i="55" s="1"/>
  <c r="G254" i="55" s="1"/>
  <c r="G255" i="55" s="1"/>
  <c r="G256" i="55" s="1"/>
  <c r="G257" i="55" s="1"/>
  <c r="G258" i="55" s="1"/>
  <c r="G259" i="55" s="1"/>
  <c r="G260" i="55" s="1"/>
  <c r="G261" i="55" s="1"/>
  <c r="G262" i="55" s="1"/>
  <c r="G263" i="55" s="1"/>
  <c r="G264" i="55" s="1"/>
  <c r="G265" i="55" s="1"/>
  <c r="G266" i="55" s="1"/>
  <c r="G267" i="55" s="1"/>
  <c r="G268" i="55" s="1"/>
  <c r="G269" i="55" s="1"/>
  <c r="G270" i="55" s="1"/>
  <c r="G271" i="55" s="1"/>
  <c r="G272" i="55" s="1"/>
  <c r="G273" i="55" s="1"/>
  <c r="G274" i="55" s="1"/>
  <c r="G275" i="55" s="1"/>
  <c r="G276" i="55" s="1"/>
  <c r="G277" i="55" s="1"/>
  <c r="G278" i="55" s="1"/>
  <c r="G279" i="55" s="1"/>
  <c r="G280" i="55" s="1"/>
  <c r="G281" i="55" s="1"/>
  <c r="G282" i="55" s="1"/>
  <c r="G283" i="55" s="1"/>
  <c r="G284" i="55" s="1"/>
  <c r="G285" i="55" s="1"/>
  <c r="G286" i="55" s="1"/>
  <c r="G287" i="55" s="1"/>
  <c r="G288" i="55" s="1"/>
  <c r="G289" i="55" s="1"/>
  <c r="G290" i="55" s="1"/>
  <c r="G291" i="55" s="1"/>
  <c r="G292" i="55" s="1"/>
  <c r="G293" i="55" s="1"/>
  <c r="G294" i="55" s="1"/>
  <c r="G295" i="55" s="1"/>
  <c r="G296" i="55" s="1"/>
  <c r="G297" i="55" s="1"/>
  <c r="G298" i="55" s="1"/>
  <c r="G299" i="55" s="1"/>
  <c r="G300" i="55" s="1"/>
  <c r="G301" i="55" s="1"/>
  <c r="G302" i="55" s="1"/>
  <c r="G303" i="55" s="1"/>
  <c r="G304" i="55" s="1"/>
  <c r="G305" i="55" s="1"/>
  <c r="G306" i="55" s="1"/>
  <c r="G307" i="55" s="1"/>
  <c r="G308" i="55" s="1"/>
  <c r="G309" i="55" s="1"/>
  <c r="G310" i="55" s="1"/>
  <c r="G311" i="55" s="1"/>
  <c r="G312" i="55" s="1"/>
  <c r="G313" i="55" s="1"/>
  <c r="G314" i="55" s="1"/>
  <c r="G315" i="55" s="1"/>
  <c r="G316" i="55" s="1"/>
  <c r="G317" i="55" s="1"/>
  <c r="G318" i="55" s="1"/>
  <c r="G319" i="55" s="1"/>
  <c r="G320" i="55" s="1"/>
  <c r="G321" i="55" s="1"/>
  <c r="G322" i="55" s="1"/>
  <c r="G323" i="55" s="1"/>
  <c r="G324" i="55" s="1"/>
  <c r="G325" i="55" s="1"/>
  <c r="G326" i="55" s="1"/>
  <c r="G327" i="55" s="1"/>
  <c r="G328" i="55" s="1"/>
  <c r="G329" i="55" s="1"/>
  <c r="G330" i="55" s="1"/>
  <c r="G331" i="55" s="1"/>
  <c r="G332" i="55" s="1"/>
  <c r="G333" i="55" s="1"/>
  <c r="G334" i="55" s="1"/>
  <c r="G335" i="55" s="1"/>
  <c r="G336" i="55" s="1"/>
  <c r="G337" i="55" s="1"/>
  <c r="G338" i="55" s="1"/>
  <c r="G339" i="55" s="1"/>
  <c r="G340" i="55" s="1"/>
  <c r="G341" i="55" s="1"/>
  <c r="G342" i="55" s="1"/>
  <c r="G343" i="55" s="1"/>
  <c r="G344" i="55" s="1"/>
  <c r="G345" i="55" s="1"/>
  <c r="G346" i="55" s="1"/>
  <c r="G347" i="55" s="1"/>
  <c r="G348" i="55" s="1"/>
  <c r="G349" i="55" s="1"/>
  <c r="G350" i="55" s="1"/>
  <c r="G351" i="55" s="1"/>
  <c r="G352" i="55" s="1"/>
  <c r="G353" i="55" s="1"/>
  <c r="G354" i="55" s="1"/>
  <c r="G355" i="55" s="1"/>
  <c r="G356" i="55" s="1"/>
  <c r="G357" i="55" s="1"/>
  <c r="G358" i="55" s="1"/>
  <c r="G359" i="55" s="1"/>
  <c r="G360" i="55" s="1"/>
  <c r="G361" i="55" s="1"/>
  <c r="G362" i="55" s="1"/>
  <c r="G363" i="55" s="1"/>
  <c r="G364" i="55" s="1"/>
  <c r="G365" i="55" s="1"/>
  <c r="G366" i="55" s="1"/>
  <c r="G367" i="55" s="1"/>
  <c r="G368" i="55" s="1"/>
  <c r="G369" i="55" s="1"/>
  <c r="G370" i="55" s="1"/>
  <c r="G371" i="55" s="1"/>
  <c r="G372" i="55" s="1"/>
  <c r="G373" i="55" s="1"/>
  <c r="G374" i="55" s="1"/>
  <c r="G375" i="55" s="1"/>
  <c r="G376" i="55" s="1"/>
  <c r="G377" i="55" s="1"/>
  <c r="G378" i="55" s="1"/>
  <c r="G379" i="55" s="1"/>
  <c r="G380" i="55" s="1"/>
  <c r="G381" i="55" s="1"/>
  <c r="G382" i="55" s="1"/>
  <c r="G383" i="55" s="1"/>
  <c r="G384" i="55" s="1"/>
  <c r="G385" i="55" s="1"/>
  <c r="G386" i="55" s="1"/>
  <c r="G387" i="55" s="1"/>
  <c r="G388" i="55" s="1"/>
  <c r="G389" i="55" s="1"/>
  <c r="G390" i="55" s="1"/>
  <c r="G391" i="55" s="1"/>
  <c r="G392" i="55" s="1"/>
  <c r="G393" i="55" s="1"/>
  <c r="G394" i="55" s="1"/>
  <c r="G395" i="55" s="1"/>
  <c r="G396" i="55" s="1"/>
  <c r="G397" i="55" s="1"/>
  <c r="G398" i="55" s="1"/>
  <c r="G399" i="55" s="1"/>
  <c r="G400" i="55" s="1"/>
  <c r="G401" i="55" s="1"/>
  <c r="G402" i="55" s="1"/>
  <c r="G403" i="55" s="1"/>
  <c r="G404" i="55" s="1"/>
  <c r="G405" i="55" s="1"/>
  <c r="G406" i="55" s="1"/>
  <c r="G407" i="55" s="1"/>
  <c r="G408" i="55" s="1"/>
  <c r="G409" i="55" s="1"/>
  <c r="G410" i="55" s="1"/>
  <c r="G411" i="55" s="1"/>
  <c r="G412" i="55" s="1"/>
  <c r="G413" i="55" s="1"/>
  <c r="G414" i="55" s="1"/>
  <c r="G415" i="55" s="1"/>
  <c r="G416" i="55" s="1"/>
  <c r="G417" i="55" s="1"/>
  <c r="G418" i="55" s="1"/>
  <c r="G419" i="55" s="1"/>
  <c r="G420" i="55" s="1"/>
  <c r="G421" i="55" s="1"/>
  <c r="G422" i="55" s="1"/>
  <c r="G423" i="55" s="1"/>
  <c r="G424" i="55" s="1"/>
  <c r="G425" i="55" s="1"/>
  <c r="G426" i="55" s="1"/>
  <c r="G427" i="55" s="1"/>
  <c r="G428" i="55" s="1"/>
  <c r="G429" i="55" s="1"/>
  <c r="G430" i="55" s="1"/>
  <c r="G431" i="55" s="1"/>
  <c r="G432" i="55" s="1"/>
  <c r="G433" i="55" s="1"/>
  <c r="G434" i="55" s="1"/>
  <c r="G435" i="55" s="1"/>
  <c r="G436" i="55" s="1"/>
  <c r="G437" i="55" s="1"/>
  <c r="G438" i="55" s="1"/>
  <c r="G439" i="55" s="1"/>
  <c r="G440" i="55" s="1"/>
  <c r="G441" i="55" s="1"/>
  <c r="G442" i="55" s="1"/>
  <c r="G443" i="55" s="1"/>
  <c r="G444" i="55" s="1"/>
  <c r="G445" i="55" s="1"/>
  <c r="G446" i="55" s="1"/>
  <c r="G447" i="55" s="1"/>
  <c r="G448" i="55" s="1"/>
  <c r="G449" i="55" s="1"/>
  <c r="G450" i="55" s="1"/>
  <c r="G451" i="55" s="1"/>
  <c r="G452" i="55" s="1"/>
  <c r="G453" i="55" s="1"/>
  <c r="G454" i="55" s="1"/>
  <c r="G455" i="55" s="1"/>
  <c r="G456" i="55" s="1"/>
  <c r="G457" i="55" s="1"/>
  <c r="G458" i="55" s="1"/>
  <c r="G459" i="55" s="1"/>
  <c r="G460" i="55" s="1"/>
  <c r="G461" i="55" s="1"/>
  <c r="G462" i="55" s="1"/>
  <c r="G463" i="55" s="1"/>
  <c r="G464" i="55" s="1"/>
  <c r="G465" i="55" s="1"/>
  <c r="G466" i="55" s="1"/>
  <c r="G467" i="55" s="1"/>
  <c r="G468" i="55" s="1"/>
  <c r="G469" i="55" s="1"/>
  <c r="G470" i="55" s="1"/>
  <c r="G471" i="55" s="1"/>
  <c r="G472" i="55" s="1"/>
  <c r="G473" i="55" s="1"/>
  <c r="G474" i="55" s="1"/>
  <c r="G475" i="55" s="1"/>
  <c r="G476" i="55" s="1"/>
  <c r="G477" i="55" s="1"/>
  <c r="G478" i="55" s="1"/>
  <c r="G479" i="55" s="1"/>
  <c r="G480" i="55" s="1"/>
  <c r="G481" i="55" s="1"/>
  <c r="G482" i="55" s="1"/>
  <c r="G483" i="55" s="1"/>
  <c r="G484" i="55" s="1"/>
  <c r="G485" i="55" s="1"/>
  <c r="G486" i="55" s="1"/>
  <c r="G487" i="55" s="1"/>
  <c r="G488" i="55" s="1"/>
  <c r="G489" i="55" s="1"/>
  <c r="G490" i="55" s="1"/>
  <c r="G491" i="55" s="1"/>
  <c r="G492" i="55" s="1"/>
  <c r="G493" i="55" s="1"/>
  <c r="G494" i="55" s="1"/>
  <c r="G495" i="55" s="1"/>
  <c r="G496" i="55" s="1"/>
  <c r="G497" i="55" s="1"/>
  <c r="G498" i="55" s="1"/>
  <c r="G499" i="55" s="1"/>
  <c r="G500" i="55" s="1"/>
  <c r="G501" i="55" s="1"/>
  <c r="G502" i="55" s="1"/>
  <c r="G503" i="55" s="1"/>
  <c r="G504" i="55" s="1"/>
  <c r="G505" i="55" s="1"/>
  <c r="G506" i="55" s="1"/>
  <c r="G507" i="55" s="1"/>
  <c r="G508" i="55" s="1"/>
  <c r="G509" i="55" s="1"/>
  <c r="G510" i="55" s="1"/>
  <c r="G511" i="55" s="1"/>
  <c r="G512" i="55" s="1"/>
  <c r="G513" i="55" s="1"/>
  <c r="G514" i="55" s="1"/>
  <c r="G515" i="55" s="1"/>
  <c r="G516" i="55" s="1"/>
  <c r="G517" i="55" s="1"/>
  <c r="G518" i="55" s="1"/>
  <c r="G519" i="55" s="1"/>
  <c r="G520" i="55" s="1"/>
  <c r="G521" i="55" s="1"/>
  <c r="G522" i="55" s="1"/>
  <c r="G523" i="55" s="1"/>
  <c r="G524" i="55" s="1"/>
  <c r="G525" i="55" s="1"/>
  <c r="G526" i="55" s="1"/>
  <c r="G527" i="55" s="1"/>
  <c r="G528" i="55" s="1"/>
  <c r="G529" i="55" s="1"/>
  <c r="G530" i="55" s="1"/>
  <c r="G531" i="55" s="1"/>
  <c r="G532" i="55" s="1"/>
  <c r="G533" i="55" s="1"/>
  <c r="G534" i="55" s="1"/>
  <c r="G535" i="55" s="1"/>
  <c r="G536" i="55" s="1"/>
  <c r="G537" i="55" s="1"/>
  <c r="G538" i="55" s="1"/>
  <c r="G539" i="55" s="1"/>
  <c r="G540" i="55" s="1"/>
  <c r="G541" i="55" s="1"/>
  <c r="G542" i="55" s="1"/>
  <c r="G543" i="55" s="1"/>
  <c r="G544" i="55" s="1"/>
  <c r="G545" i="55" s="1"/>
  <c r="G546" i="55" s="1"/>
  <c r="G547" i="55" s="1"/>
  <c r="G548" i="55" s="1"/>
  <c r="G549" i="55" s="1"/>
  <c r="G550" i="55" s="1"/>
  <c r="G551" i="55" s="1"/>
  <c r="G552" i="55" s="1"/>
  <c r="G553" i="55" s="1"/>
  <c r="G554" i="55" s="1"/>
  <c r="G555" i="55" s="1"/>
  <c r="G556" i="55" s="1"/>
  <c r="G557" i="55" s="1"/>
  <c r="G558" i="55" s="1"/>
  <c r="G559" i="55" s="1"/>
  <c r="G560" i="55" s="1"/>
  <c r="G561" i="55" s="1"/>
  <c r="G562" i="55" s="1"/>
  <c r="G563" i="55" s="1"/>
  <c r="G564" i="55" s="1"/>
  <c r="G565" i="55" s="1"/>
  <c r="G566" i="55" s="1"/>
  <c r="G567" i="55" s="1"/>
  <c r="G568" i="55" s="1"/>
  <c r="G569" i="55" s="1"/>
  <c r="G570" i="55" s="1"/>
  <c r="G571" i="55" s="1"/>
  <c r="G572" i="55" s="1"/>
  <c r="G573" i="55" s="1"/>
  <c r="G574" i="55" s="1"/>
  <c r="G575" i="55" s="1"/>
  <c r="G576" i="55" s="1"/>
  <c r="G577" i="55" s="1"/>
  <c r="G578" i="55" s="1"/>
  <c r="G579" i="55" s="1"/>
  <c r="G580" i="55" s="1"/>
  <c r="G581" i="55" s="1"/>
  <c r="G582" i="55" s="1"/>
  <c r="G583" i="55" s="1"/>
  <c r="G584" i="55" s="1"/>
  <c r="G585" i="55" s="1"/>
  <c r="G586" i="55" s="1"/>
  <c r="G587" i="55" s="1"/>
  <c r="G588" i="55" s="1"/>
  <c r="G589" i="55" s="1"/>
  <c r="G590" i="55" s="1"/>
  <c r="G591" i="55" s="1"/>
  <c r="G592" i="55" s="1"/>
  <c r="G593" i="55" s="1"/>
  <c r="G594" i="55" s="1"/>
  <c r="G595" i="55" s="1"/>
  <c r="G596" i="55" s="1"/>
  <c r="G597" i="55" s="1"/>
  <c r="G598" i="55" s="1"/>
  <c r="G599" i="55" s="1"/>
  <c r="G600" i="55" s="1"/>
  <c r="G601" i="55" s="1"/>
  <c r="G602" i="55" s="1"/>
  <c r="G603" i="55" s="1"/>
  <c r="G604" i="55" s="1"/>
  <c r="G605" i="55" s="1"/>
  <c r="G606" i="55" s="1"/>
  <c r="G607" i="55" s="1"/>
  <c r="G608" i="55" s="1"/>
  <c r="G609" i="55" s="1"/>
  <c r="G610" i="55" s="1"/>
  <c r="G611" i="55" s="1"/>
  <c r="G612" i="55" s="1"/>
  <c r="G613" i="55" s="1"/>
  <c r="G614" i="55" s="1"/>
  <c r="G615" i="55" s="1"/>
  <c r="G616" i="55" s="1"/>
  <c r="G617" i="55" s="1"/>
  <c r="G618" i="55" s="1"/>
  <c r="G619" i="55" s="1"/>
  <c r="G620" i="55" s="1"/>
  <c r="G621" i="55" s="1"/>
  <c r="G622" i="55" s="1"/>
  <c r="G623" i="55" s="1"/>
  <c r="G624" i="55" s="1"/>
  <c r="G625" i="55" s="1"/>
  <c r="G626" i="55" s="1"/>
  <c r="G627" i="55" s="1"/>
  <c r="G628" i="55" s="1"/>
  <c r="G629" i="55" s="1"/>
  <c r="G630" i="55" s="1"/>
  <c r="G631" i="55" s="1"/>
  <c r="G632" i="55" s="1"/>
  <c r="G633" i="55" s="1"/>
  <c r="G634" i="55" s="1"/>
  <c r="G635" i="55" s="1"/>
  <c r="G636" i="55" s="1"/>
  <c r="G637" i="55" s="1"/>
  <c r="G638" i="55" s="1"/>
  <c r="G639" i="55" s="1"/>
  <c r="G640" i="55" s="1"/>
  <c r="G641" i="55" s="1"/>
  <c r="G642" i="55" s="1"/>
  <c r="G643" i="55" s="1"/>
  <c r="G644" i="55" s="1"/>
  <c r="G645" i="55" s="1"/>
  <c r="G646" i="55" s="1"/>
  <c r="G647" i="55" s="1"/>
  <c r="G648" i="55" s="1"/>
  <c r="G649" i="55" s="1"/>
  <c r="G650" i="55" s="1"/>
  <c r="G651" i="55" s="1"/>
  <c r="G652" i="55" s="1"/>
  <c r="G653" i="55" s="1"/>
  <c r="G654" i="55" s="1"/>
  <c r="G655" i="55" s="1"/>
  <c r="G656" i="55" s="1"/>
  <c r="G657" i="55" s="1"/>
  <c r="G658" i="55" s="1"/>
  <c r="G659" i="55" s="1"/>
  <c r="G660" i="55" s="1"/>
  <c r="G661" i="55" s="1"/>
  <c r="G662" i="55" s="1"/>
  <c r="G663" i="55" s="1"/>
  <c r="G664" i="55" s="1"/>
  <c r="G665" i="55" s="1"/>
  <c r="G666" i="55" s="1"/>
  <c r="G667" i="55" s="1"/>
  <c r="G668" i="55" s="1"/>
  <c r="G669" i="55" s="1"/>
  <c r="G670" i="55" s="1"/>
  <c r="G671" i="55" s="1"/>
  <c r="G672" i="55" s="1"/>
  <c r="G673" i="55" s="1"/>
  <c r="G674" i="55" s="1"/>
  <c r="G675" i="55" s="1"/>
  <c r="G676" i="55" s="1"/>
  <c r="G677" i="55" s="1"/>
  <c r="G678" i="55" s="1"/>
  <c r="G679" i="55" s="1"/>
  <c r="G680" i="55" s="1"/>
  <c r="G681" i="55" s="1"/>
  <c r="G682" i="55" s="1"/>
  <c r="G683" i="55" s="1"/>
  <c r="G684" i="55" s="1"/>
  <c r="G685" i="55" s="1"/>
  <c r="G686" i="55" s="1"/>
  <c r="G687" i="55" s="1"/>
  <c r="G688" i="55" s="1"/>
  <c r="G689" i="55" s="1"/>
  <c r="G690" i="55" s="1"/>
  <c r="G691" i="55" s="1"/>
  <c r="G692" i="55" s="1"/>
  <c r="G693" i="55" s="1"/>
  <c r="G694" i="55" s="1"/>
  <c r="G695" i="55" s="1"/>
  <c r="G696" i="55" s="1"/>
  <c r="G697" i="55" s="1"/>
  <c r="G698" i="55" s="1"/>
  <c r="G699" i="55" s="1"/>
  <c r="G700" i="55" s="1"/>
  <c r="G701" i="55" s="1"/>
  <c r="G702" i="55" s="1"/>
  <c r="G703" i="55" s="1"/>
  <c r="G704" i="55" s="1"/>
  <c r="G705" i="55" s="1"/>
  <c r="G706" i="55" s="1"/>
  <c r="G707" i="55" s="1"/>
  <c r="G708" i="55" s="1"/>
  <c r="G709" i="55" s="1"/>
  <c r="G710" i="55" s="1"/>
  <c r="G711" i="55" s="1"/>
  <c r="G712" i="55" s="1"/>
  <c r="G713" i="55" s="1"/>
  <c r="G714" i="55" s="1"/>
  <c r="G715" i="55" s="1"/>
  <c r="G716" i="55" s="1"/>
  <c r="G717" i="55" s="1"/>
  <c r="G718" i="55" s="1"/>
  <c r="G719" i="55" s="1"/>
  <c r="G720" i="55" s="1"/>
  <c r="G721" i="55" s="1"/>
  <c r="G722" i="55" s="1"/>
  <c r="G723" i="55" s="1"/>
  <c r="G724" i="55" s="1"/>
  <c r="G725" i="55" s="1"/>
  <c r="G726" i="55" s="1"/>
  <c r="G727" i="55" s="1"/>
  <c r="G728" i="55" s="1"/>
  <c r="G729" i="55" s="1"/>
  <c r="G730" i="55" s="1"/>
  <c r="G731" i="55" s="1"/>
  <c r="G732" i="55" s="1"/>
  <c r="G733" i="55" s="1"/>
  <c r="G734" i="55" s="1"/>
  <c r="G735" i="55" s="1"/>
  <c r="G736" i="55" s="1"/>
  <c r="G737" i="55" s="1"/>
  <c r="G738" i="55" s="1"/>
  <c r="G739" i="55" s="1"/>
  <c r="G740" i="55" s="1"/>
  <c r="G741" i="55" s="1"/>
  <c r="G742" i="55" s="1"/>
  <c r="G743" i="55" s="1"/>
  <c r="G744" i="55" s="1"/>
  <c r="G745" i="55" s="1"/>
  <c r="G746" i="55" s="1"/>
  <c r="G747" i="55" s="1"/>
  <c r="G748" i="55" s="1"/>
  <c r="G749" i="55" s="1"/>
  <c r="G750" i="55" s="1"/>
  <c r="G751" i="55" s="1"/>
  <c r="G752" i="55" s="1"/>
  <c r="G753" i="55" s="1"/>
  <c r="G754" i="55" s="1"/>
  <c r="G755" i="55" s="1"/>
  <c r="G756" i="55" s="1"/>
  <c r="G757" i="55" s="1"/>
  <c r="G758" i="55" s="1"/>
  <c r="G759" i="55" s="1"/>
  <c r="G760" i="55" s="1"/>
  <c r="G761" i="55" s="1"/>
  <c r="G762" i="55" s="1"/>
  <c r="G763" i="55" s="1"/>
  <c r="G764" i="55" s="1"/>
  <c r="G765" i="55" s="1"/>
  <c r="G766" i="55" s="1"/>
  <c r="G767" i="55" s="1"/>
  <c r="G768" i="55" s="1"/>
  <c r="G769" i="55" s="1"/>
  <c r="G770" i="55" s="1"/>
  <c r="G771" i="55" s="1"/>
  <c r="G772" i="55" s="1"/>
  <c r="G773" i="55" s="1"/>
  <c r="G774" i="55" s="1"/>
  <c r="G775" i="55" s="1"/>
  <c r="G776" i="55" s="1"/>
  <c r="G777" i="55" s="1"/>
  <c r="G778" i="55" s="1"/>
  <c r="G779" i="55" s="1"/>
  <c r="G780" i="55" s="1"/>
  <c r="G781" i="55" s="1"/>
  <c r="G782" i="55" s="1"/>
  <c r="G783" i="55" s="1"/>
  <c r="G784" i="55" s="1"/>
  <c r="L676" i="35"/>
  <c r="L679" i="27"/>
  <c r="M679" i="27" s="1"/>
  <c r="J712" i="14"/>
  <c r="L652" i="31"/>
  <c r="M653" i="31" s="1"/>
  <c r="L664" i="28"/>
  <c r="L756" i="34"/>
  <c r="K636" i="31"/>
  <c r="N651" i="10"/>
  <c r="K680" i="33"/>
  <c r="K691" i="33" s="1"/>
  <c r="K691" i="14"/>
  <c r="L691" i="14" s="1"/>
  <c r="I686" i="14"/>
  <c r="M683" i="32"/>
  <c r="J641" i="50"/>
  <c r="K635" i="50"/>
  <c r="K636" i="50"/>
  <c r="K634" i="50"/>
  <c r="K641" i="50" s="1"/>
  <c r="H670" i="14"/>
  <c r="K703" i="22"/>
  <c r="J602" i="9"/>
  <c r="K612" i="10"/>
  <c r="K601" i="10"/>
  <c r="L618" i="10" s="1"/>
  <c r="K644" i="33"/>
  <c r="J644" i="40"/>
  <c r="K610" i="29"/>
  <c r="J645" i="6"/>
  <c r="J620" i="35"/>
  <c r="O612" i="50"/>
  <c r="K598" i="43"/>
  <c r="G5" i="54"/>
  <c r="G6" i="54" s="1"/>
  <c r="G7" i="54" s="1"/>
  <c r="G8" i="54" s="1"/>
  <c r="G9" i="54" s="1"/>
  <c r="G10" i="54" s="1"/>
  <c r="G11" i="54" s="1"/>
  <c r="G12" i="54" s="1"/>
  <c r="G13" i="54" s="1"/>
  <c r="G14" i="54" s="1"/>
  <c r="G15" i="54" s="1"/>
  <c r="G16" i="54" s="1"/>
  <c r="G17" i="54" s="1"/>
  <c r="G18" i="54" s="1"/>
  <c r="G19" i="54" s="1"/>
  <c r="G20" i="54" s="1"/>
  <c r="G21" i="54" s="1"/>
  <c r="G22" i="54" s="1"/>
  <c r="G23" i="54" s="1"/>
  <c r="G24" i="54" s="1"/>
  <c r="G25" i="54" s="1"/>
  <c r="G26" i="54" s="1"/>
  <c r="G27" i="54" s="1"/>
  <c r="G28" i="54" s="1"/>
  <c r="G29" i="54" s="1"/>
  <c r="G30" i="54" s="1"/>
  <c r="G31" i="54" s="1"/>
  <c r="G32" i="54" s="1"/>
  <c r="G33" i="54" s="1"/>
  <c r="G34" i="54" s="1"/>
  <c r="G35" i="54" s="1"/>
  <c r="G36" i="54" s="1"/>
  <c r="G37" i="54" s="1"/>
  <c r="G38" i="54" s="1"/>
  <c r="G39" i="54" s="1"/>
  <c r="G40" i="54" s="1"/>
  <c r="G41" i="54" s="1"/>
  <c r="G42" i="54" s="1"/>
  <c r="G43" i="54" s="1"/>
  <c r="G44" i="54" s="1"/>
  <c r="G45" i="54" s="1"/>
  <c r="G46" i="54" s="1"/>
  <c r="G47" i="54" s="1"/>
  <c r="G48" i="54" s="1"/>
  <c r="G49" i="54" s="1"/>
  <c r="G50" i="54" s="1"/>
  <c r="G51" i="54" s="1"/>
  <c r="G52" i="54" s="1"/>
  <c r="G53" i="54" s="1"/>
  <c r="G54" i="54" s="1"/>
  <c r="G55" i="54" s="1"/>
  <c r="G56" i="54" s="1"/>
  <c r="G57" i="54" s="1"/>
  <c r="G58" i="54" s="1"/>
  <c r="G59" i="54" s="1"/>
  <c r="G60" i="54" s="1"/>
  <c r="G61" i="54" s="1"/>
  <c r="G62" i="54" s="1"/>
  <c r="G63" i="54" s="1"/>
  <c r="G64" i="54" s="1"/>
  <c r="G65" i="54" s="1"/>
  <c r="G66" i="54" s="1"/>
  <c r="G67" i="54" s="1"/>
  <c r="G68" i="54" s="1"/>
  <c r="G69" i="54" s="1"/>
  <c r="G70" i="54" s="1"/>
  <c r="G71" i="54" s="1"/>
  <c r="G72" i="54" s="1"/>
  <c r="G73" i="54" s="1"/>
  <c r="G74" i="54" s="1"/>
  <c r="G75" i="54" s="1"/>
  <c r="G76" i="54" s="1"/>
  <c r="G77" i="54" s="1"/>
  <c r="G78" i="54" s="1"/>
  <c r="G79" i="54" s="1"/>
  <c r="G80" i="54" s="1"/>
  <c r="G81" i="54" s="1"/>
  <c r="G82" i="54" s="1"/>
  <c r="G83" i="54" s="1"/>
  <c r="G84" i="54" s="1"/>
  <c r="G85" i="54" s="1"/>
  <c r="G86" i="54" s="1"/>
  <c r="G87" i="54" s="1"/>
  <c r="G88" i="54" s="1"/>
  <c r="G89" i="54" s="1"/>
  <c r="G90" i="54" s="1"/>
  <c r="G91" i="54" s="1"/>
  <c r="G92" i="54" s="1"/>
  <c r="G93" i="54" s="1"/>
  <c r="G94" i="54" s="1"/>
  <c r="G95" i="54" s="1"/>
  <c r="G96" i="54" s="1"/>
  <c r="G97" i="54" s="1"/>
  <c r="G98" i="54" s="1"/>
  <c r="G99" i="54" s="1"/>
  <c r="G100" i="54" s="1"/>
  <c r="G101" i="54" s="1"/>
  <c r="G102" i="54" s="1"/>
  <c r="G103" i="54" s="1"/>
  <c r="G104" i="54" s="1"/>
  <c r="G105" i="54" s="1"/>
  <c r="G106" i="54" s="1"/>
  <c r="G107" i="54" s="1"/>
  <c r="G108" i="54" s="1"/>
  <c r="G109" i="54" s="1"/>
  <c r="G110" i="54" s="1"/>
  <c r="G111" i="54" s="1"/>
  <c r="G112" i="54" s="1"/>
  <c r="G113" i="54" s="1"/>
  <c r="G114" i="54" s="1"/>
  <c r="G115" i="54" s="1"/>
  <c r="G116" i="54" s="1"/>
  <c r="G117" i="54" s="1"/>
  <c r="G118" i="54" s="1"/>
  <c r="G119" i="54" s="1"/>
  <c r="G120" i="54" s="1"/>
  <c r="G121" i="54" s="1"/>
  <c r="G122" i="54" s="1"/>
  <c r="G123" i="54" s="1"/>
  <c r="G124" i="54" s="1"/>
  <c r="G125" i="54" s="1"/>
  <c r="G126" i="54" s="1"/>
  <c r="G127" i="54" s="1"/>
  <c r="G128" i="54" s="1"/>
  <c r="G129" i="54" s="1"/>
  <c r="G130" i="54" s="1"/>
  <c r="G131" i="54" s="1"/>
  <c r="G132" i="54" s="1"/>
  <c r="G133" i="54" s="1"/>
  <c r="G134" i="54" s="1"/>
  <c r="G135" i="54" s="1"/>
  <c r="G136" i="54" s="1"/>
  <c r="G137" i="54" s="1"/>
  <c r="G138" i="54" s="1"/>
  <c r="G139" i="54" s="1"/>
  <c r="G140" i="54" s="1"/>
  <c r="G141" i="54" s="1"/>
  <c r="G142" i="54" s="1"/>
  <c r="G143" i="54" s="1"/>
  <c r="G144" i="54" s="1"/>
  <c r="G145" i="54" s="1"/>
  <c r="G146" i="54" s="1"/>
  <c r="G147" i="54" s="1"/>
  <c r="G148" i="54" s="1"/>
  <c r="G149" i="54" s="1"/>
  <c r="G150" i="54" s="1"/>
  <c r="G151" i="54" s="1"/>
  <c r="G152" i="54" s="1"/>
  <c r="G153" i="54" s="1"/>
  <c r="G154" i="54" s="1"/>
  <c r="G155" i="54" s="1"/>
  <c r="G156" i="54" s="1"/>
  <c r="G157" i="54" s="1"/>
  <c r="G158" i="54" s="1"/>
  <c r="G159" i="54" s="1"/>
  <c r="G160" i="54" s="1"/>
  <c r="G161" i="54" s="1"/>
  <c r="G162" i="54" s="1"/>
  <c r="G163" i="54" s="1"/>
  <c r="G164" i="54" s="1"/>
  <c r="G165" i="54" s="1"/>
  <c r="G166" i="54" s="1"/>
  <c r="G167" i="54" s="1"/>
  <c r="G168" i="54" s="1"/>
  <c r="G169" i="54" s="1"/>
  <c r="G170" i="54" s="1"/>
  <c r="G171" i="54" s="1"/>
  <c r="G172" i="54" s="1"/>
  <c r="G173" i="54" s="1"/>
  <c r="G174" i="54" s="1"/>
  <c r="G175" i="54" s="1"/>
  <c r="G176" i="54" s="1"/>
  <c r="G177" i="54" s="1"/>
  <c r="G178" i="54" s="1"/>
  <c r="G179" i="54" s="1"/>
  <c r="G180" i="54" s="1"/>
  <c r="G181" i="54" s="1"/>
  <c r="G182" i="54" s="1"/>
  <c r="G183" i="54" s="1"/>
  <c r="G184" i="54" s="1"/>
  <c r="G185" i="54" s="1"/>
  <c r="G186" i="54" s="1"/>
  <c r="G187" i="54" s="1"/>
  <c r="G188" i="54" s="1"/>
  <c r="G189" i="54" s="1"/>
  <c r="G190" i="54" s="1"/>
  <c r="G191" i="54" s="1"/>
  <c r="G192" i="54" s="1"/>
  <c r="G193" i="54" s="1"/>
  <c r="G194" i="54" s="1"/>
  <c r="G195" i="54" s="1"/>
  <c r="G196" i="54" s="1"/>
  <c r="G197" i="54" s="1"/>
  <c r="G198" i="54" s="1"/>
  <c r="G199" i="54" s="1"/>
  <c r="G200" i="54" s="1"/>
  <c r="G201" i="54" s="1"/>
  <c r="G202" i="54" s="1"/>
  <c r="G203" i="54" s="1"/>
  <c r="G204" i="54" s="1"/>
  <c r="G205" i="54" s="1"/>
  <c r="G206" i="54" s="1"/>
  <c r="G207" i="54" s="1"/>
  <c r="G208" i="54" s="1"/>
  <c r="G209" i="54" s="1"/>
  <c r="G210" i="54" s="1"/>
  <c r="G211" i="54" s="1"/>
  <c r="G212" i="54" s="1"/>
  <c r="G213" i="54" s="1"/>
  <c r="G214" i="54" s="1"/>
  <c r="G215" i="54" s="1"/>
  <c r="G216" i="54" s="1"/>
  <c r="G217" i="54" s="1"/>
  <c r="G218" i="54" s="1"/>
  <c r="G219" i="54" s="1"/>
  <c r="G220" i="54" s="1"/>
  <c r="G221" i="54" s="1"/>
  <c r="G222" i="54" s="1"/>
  <c r="G223" i="54" s="1"/>
  <c r="G224" i="54" s="1"/>
  <c r="G225" i="54" s="1"/>
  <c r="G226" i="54" s="1"/>
  <c r="G227" i="54" s="1"/>
  <c r="G228" i="54" s="1"/>
  <c r="G229" i="54" s="1"/>
  <c r="G230" i="54" s="1"/>
  <c r="G231" i="54" s="1"/>
  <c r="G232" i="54" s="1"/>
  <c r="G233" i="54" s="1"/>
  <c r="G234" i="54" s="1"/>
  <c r="G235" i="54" s="1"/>
  <c r="G236" i="54" s="1"/>
  <c r="G237" i="54" s="1"/>
  <c r="G238" i="54" s="1"/>
  <c r="G239" i="54" s="1"/>
  <c r="G240" i="54" s="1"/>
  <c r="G241" i="54" s="1"/>
  <c r="G242" i="54" s="1"/>
  <c r="G243" i="54" s="1"/>
  <c r="G244" i="54" s="1"/>
  <c r="G245" i="54" s="1"/>
  <c r="G246" i="54" s="1"/>
  <c r="G247" i="54" s="1"/>
  <c r="G248" i="54" s="1"/>
  <c r="G249" i="54" s="1"/>
  <c r="G250" i="54" s="1"/>
  <c r="G251" i="54" s="1"/>
  <c r="G252" i="54" s="1"/>
  <c r="G253" i="54" s="1"/>
  <c r="G254" i="54" s="1"/>
  <c r="G255" i="54" s="1"/>
  <c r="G256" i="54" s="1"/>
  <c r="G257" i="54" s="1"/>
  <c r="G258" i="54" s="1"/>
  <c r="G259" i="54" s="1"/>
  <c r="G260" i="54" s="1"/>
  <c r="G261" i="54" s="1"/>
  <c r="G262" i="54" s="1"/>
  <c r="G263" i="54" s="1"/>
  <c r="G264" i="54" s="1"/>
  <c r="G265" i="54" s="1"/>
  <c r="G266" i="54" s="1"/>
  <c r="G267" i="54" s="1"/>
  <c r="G268" i="54" s="1"/>
  <c r="G269" i="54" s="1"/>
  <c r="G270" i="54" s="1"/>
  <c r="G271" i="54" s="1"/>
  <c r="G272" i="54" s="1"/>
  <c r="G273" i="54" s="1"/>
  <c r="G274" i="54" s="1"/>
  <c r="G275" i="54" s="1"/>
  <c r="G276" i="54" s="1"/>
  <c r="G277" i="54" s="1"/>
  <c r="G278" i="54" s="1"/>
  <c r="G279" i="54" s="1"/>
  <c r="G280" i="54" s="1"/>
  <c r="G281" i="54" s="1"/>
  <c r="G282" i="54" s="1"/>
  <c r="G283" i="54" s="1"/>
  <c r="G284" i="54" s="1"/>
  <c r="G285" i="54" s="1"/>
  <c r="G286" i="54" s="1"/>
  <c r="G287" i="54" s="1"/>
  <c r="G288" i="54" s="1"/>
  <c r="G289" i="54" s="1"/>
  <c r="G290" i="54" s="1"/>
  <c r="G291" i="54" s="1"/>
  <c r="G292" i="54" s="1"/>
  <c r="G293" i="54" s="1"/>
  <c r="G294" i="54" s="1"/>
  <c r="G295" i="54" s="1"/>
  <c r="G296" i="54" s="1"/>
  <c r="G297" i="54" s="1"/>
  <c r="G298" i="54" s="1"/>
  <c r="G299" i="54" s="1"/>
  <c r="G300" i="54" s="1"/>
  <c r="G301" i="54" s="1"/>
  <c r="G302" i="54" s="1"/>
  <c r="G303" i="54" s="1"/>
  <c r="G304" i="54" s="1"/>
  <c r="G305" i="54" s="1"/>
  <c r="G306" i="54" s="1"/>
  <c r="G307" i="54" s="1"/>
  <c r="G308" i="54" s="1"/>
  <c r="G309" i="54" s="1"/>
  <c r="G310" i="54" s="1"/>
  <c r="G311" i="54" s="1"/>
  <c r="G312" i="54" s="1"/>
  <c r="G313" i="54" s="1"/>
  <c r="G314" i="54" s="1"/>
  <c r="G315" i="54" s="1"/>
  <c r="G316" i="54" s="1"/>
  <c r="G317" i="54" s="1"/>
  <c r="G318" i="54" s="1"/>
  <c r="G319" i="54" s="1"/>
  <c r="G320" i="54" s="1"/>
  <c r="G321" i="54" s="1"/>
  <c r="G322" i="54" s="1"/>
  <c r="G323" i="54" s="1"/>
  <c r="G324" i="54" s="1"/>
  <c r="G325" i="54" s="1"/>
  <c r="G326" i="54" s="1"/>
  <c r="G327" i="54" s="1"/>
  <c r="G328" i="54" s="1"/>
  <c r="G329" i="54" s="1"/>
  <c r="G330" i="54" s="1"/>
  <c r="G331" i="54" s="1"/>
  <c r="G332" i="54" s="1"/>
  <c r="G333" i="54" s="1"/>
  <c r="G334" i="54" s="1"/>
  <c r="G335" i="54" s="1"/>
  <c r="G336" i="54" s="1"/>
  <c r="G337" i="54" s="1"/>
  <c r="G338" i="54" s="1"/>
  <c r="G339" i="54" s="1"/>
  <c r="G340" i="54" s="1"/>
  <c r="G341" i="54" s="1"/>
  <c r="G342" i="54" s="1"/>
  <c r="G343" i="54" s="1"/>
  <c r="G344" i="54" s="1"/>
  <c r="G345" i="54" s="1"/>
  <c r="G346" i="54" s="1"/>
  <c r="G347" i="54" s="1"/>
  <c r="G348" i="54" s="1"/>
  <c r="G349" i="54" s="1"/>
  <c r="G350" i="54" s="1"/>
  <c r="G351" i="54" s="1"/>
  <c r="G352" i="54" s="1"/>
  <c r="G353" i="54" s="1"/>
  <c r="G354" i="54" s="1"/>
  <c r="G355" i="54" s="1"/>
  <c r="G356" i="54" s="1"/>
  <c r="G357" i="54" s="1"/>
  <c r="G358" i="54" s="1"/>
  <c r="G359" i="54" s="1"/>
  <c r="G360" i="54" s="1"/>
  <c r="G361" i="54" s="1"/>
  <c r="G362" i="54" s="1"/>
  <c r="G363" i="54" s="1"/>
  <c r="G364" i="54" s="1"/>
  <c r="G365" i="54" s="1"/>
  <c r="G366" i="54" s="1"/>
  <c r="G367" i="54" s="1"/>
  <c r="G368" i="54" s="1"/>
  <c r="G369" i="54" s="1"/>
  <c r="G370" i="54" s="1"/>
  <c r="G371" i="54" s="1"/>
  <c r="G372" i="54" s="1"/>
  <c r="G373" i="54" s="1"/>
  <c r="G374" i="54" s="1"/>
  <c r="G375" i="54" s="1"/>
  <c r="G376" i="54" s="1"/>
  <c r="G377" i="54" s="1"/>
  <c r="G378" i="54" s="1"/>
  <c r="G379" i="54" s="1"/>
  <c r="G380" i="54" s="1"/>
  <c r="G381" i="54" s="1"/>
  <c r="G382" i="54" s="1"/>
  <c r="G383" i="54" s="1"/>
  <c r="G384" i="54" s="1"/>
  <c r="G385" i="54" s="1"/>
  <c r="G386" i="54" s="1"/>
  <c r="G387" i="54" s="1"/>
  <c r="G388" i="54" s="1"/>
  <c r="G389" i="54" s="1"/>
  <c r="G390" i="54" s="1"/>
  <c r="G391" i="54" s="1"/>
  <c r="G392" i="54" s="1"/>
  <c r="G393" i="54" s="1"/>
  <c r="G394" i="54" s="1"/>
  <c r="G395" i="54" s="1"/>
  <c r="G396" i="54" s="1"/>
  <c r="G397" i="54" s="1"/>
  <c r="G398" i="54" s="1"/>
  <c r="G399" i="54" s="1"/>
  <c r="G400" i="54" s="1"/>
  <c r="G401" i="54" s="1"/>
  <c r="G402" i="54" s="1"/>
  <c r="G403" i="54" s="1"/>
  <c r="G404" i="54" s="1"/>
  <c r="G405" i="54" s="1"/>
  <c r="G406" i="54" s="1"/>
  <c r="G407" i="54" s="1"/>
  <c r="G408" i="54" s="1"/>
  <c r="G409" i="54" s="1"/>
  <c r="G410" i="54" s="1"/>
  <c r="G411" i="54" s="1"/>
  <c r="G412" i="54" s="1"/>
  <c r="G413" i="54" s="1"/>
  <c r="G414" i="54" s="1"/>
  <c r="G415" i="54" s="1"/>
  <c r="G416" i="54" s="1"/>
  <c r="G417" i="54" s="1"/>
  <c r="G418" i="54" s="1"/>
  <c r="G419" i="54" s="1"/>
  <c r="G420" i="54" s="1"/>
  <c r="G421" i="54" s="1"/>
  <c r="G422" i="54" s="1"/>
  <c r="G423" i="54" s="1"/>
  <c r="G424" i="54" s="1"/>
  <c r="G425" i="54" s="1"/>
  <c r="G426" i="54" s="1"/>
  <c r="G427" i="54" s="1"/>
  <c r="G428" i="54" s="1"/>
  <c r="G429" i="54" s="1"/>
  <c r="G430" i="54" s="1"/>
  <c r="G431" i="54" s="1"/>
  <c r="G432" i="54" s="1"/>
  <c r="G433" i="54" s="1"/>
  <c r="G434" i="54" s="1"/>
  <c r="G435" i="54" s="1"/>
  <c r="G436" i="54" s="1"/>
  <c r="G437" i="54" s="1"/>
  <c r="G438" i="54" s="1"/>
  <c r="G439" i="54" s="1"/>
  <c r="G440" i="54" s="1"/>
  <c r="G441" i="54" s="1"/>
  <c r="G442" i="54" s="1"/>
  <c r="G443" i="54" s="1"/>
  <c r="G444" i="54" s="1"/>
  <c r="G445" i="54" s="1"/>
  <c r="G446" i="54" s="1"/>
  <c r="G447" i="54" s="1"/>
  <c r="G448" i="54" s="1"/>
  <c r="G449" i="54" s="1"/>
  <c r="G450" i="54" s="1"/>
  <c r="G451" i="54" s="1"/>
  <c r="G452" i="54" s="1"/>
  <c r="G453" i="54" s="1"/>
  <c r="G454" i="54" s="1"/>
  <c r="G455" i="54" s="1"/>
  <c r="G456" i="54" s="1"/>
  <c r="G457" i="54" s="1"/>
  <c r="G458" i="54" s="1"/>
  <c r="G459" i="54" s="1"/>
  <c r="G460" i="54" s="1"/>
  <c r="G461" i="54" s="1"/>
  <c r="G462" i="54" s="1"/>
  <c r="G463" i="54" s="1"/>
  <c r="G464" i="54" s="1"/>
  <c r="G465" i="54" s="1"/>
  <c r="G466" i="54" s="1"/>
  <c r="G467" i="54" s="1"/>
  <c r="G468" i="54" s="1"/>
  <c r="G469" i="54" s="1"/>
  <c r="G470" i="54" s="1"/>
  <c r="G471" i="54" s="1"/>
  <c r="G472" i="54" s="1"/>
  <c r="G473" i="54" s="1"/>
  <c r="G474" i="54" s="1"/>
  <c r="G475" i="54" s="1"/>
  <c r="G476" i="54" s="1"/>
  <c r="G477" i="54" s="1"/>
  <c r="G478" i="54" s="1"/>
  <c r="G479" i="54" s="1"/>
  <c r="G480" i="54" s="1"/>
  <c r="G481" i="54" s="1"/>
  <c r="G482" i="54" s="1"/>
  <c r="G483" i="54" s="1"/>
  <c r="G484" i="54" s="1"/>
  <c r="G485" i="54" s="1"/>
  <c r="G486" i="54" s="1"/>
  <c r="G487" i="54" s="1"/>
  <c r="G488" i="54" s="1"/>
  <c r="G489" i="54" s="1"/>
  <c r="G490" i="54" s="1"/>
  <c r="G491" i="54" s="1"/>
  <c r="G492" i="54" s="1"/>
  <c r="G493" i="54" s="1"/>
  <c r="G494" i="54" s="1"/>
  <c r="G495" i="54" s="1"/>
  <c r="G496" i="54" s="1"/>
  <c r="G497" i="54" s="1"/>
  <c r="G498" i="54" s="1"/>
  <c r="G499" i="54" s="1"/>
  <c r="G500" i="54" s="1"/>
  <c r="G501" i="54" s="1"/>
  <c r="G502" i="54" s="1"/>
  <c r="G503" i="54" s="1"/>
  <c r="G504" i="54" s="1"/>
  <c r="G505" i="54" s="1"/>
  <c r="G506" i="54" s="1"/>
  <c r="G507" i="54" s="1"/>
  <c r="G508" i="54" s="1"/>
  <c r="G509" i="54" s="1"/>
  <c r="G510" i="54" s="1"/>
  <c r="G511" i="54" s="1"/>
  <c r="G512" i="54" s="1"/>
  <c r="G513" i="54" s="1"/>
  <c r="G514" i="54" s="1"/>
  <c r="G515" i="54" s="1"/>
  <c r="G516" i="54" s="1"/>
  <c r="G517" i="54" s="1"/>
  <c r="G518" i="54" s="1"/>
  <c r="G519" i="54" s="1"/>
  <c r="G520" i="54" s="1"/>
  <c r="G521" i="54" s="1"/>
  <c r="G522" i="54" s="1"/>
  <c r="G523" i="54" s="1"/>
  <c r="G524" i="54" s="1"/>
  <c r="G525" i="54" s="1"/>
  <c r="G526" i="54" s="1"/>
  <c r="G527" i="54" s="1"/>
  <c r="G528" i="54" s="1"/>
  <c r="G529" i="54" s="1"/>
  <c r="G530" i="54" s="1"/>
  <c r="G531" i="54" s="1"/>
  <c r="G532" i="54" s="1"/>
  <c r="G533" i="54" s="1"/>
  <c r="G534" i="54" s="1"/>
  <c r="G535" i="54" s="1"/>
  <c r="G536" i="54" s="1"/>
  <c r="G537" i="54" s="1"/>
  <c r="G538" i="54" s="1"/>
  <c r="G539" i="54" s="1"/>
  <c r="G540" i="54" s="1"/>
  <c r="G541" i="54" s="1"/>
  <c r="G542" i="54" s="1"/>
  <c r="G543" i="54" s="1"/>
  <c r="G544" i="54" s="1"/>
  <c r="G545" i="54" s="1"/>
  <c r="G546" i="54" s="1"/>
  <c r="G547" i="54" s="1"/>
  <c r="G548" i="54" s="1"/>
  <c r="G549" i="54" s="1"/>
  <c r="G550" i="54" s="1"/>
  <c r="G551" i="54" s="1"/>
  <c r="G552" i="54" s="1"/>
  <c r="G553" i="54" s="1"/>
  <c r="G554" i="54" s="1"/>
  <c r="G555" i="54" s="1"/>
  <c r="G556" i="54" s="1"/>
  <c r="G557" i="54" s="1"/>
  <c r="G558" i="54" s="1"/>
  <c r="G559" i="54" s="1"/>
  <c r="G560" i="54" s="1"/>
  <c r="G561" i="54" s="1"/>
  <c r="G562" i="54" s="1"/>
  <c r="G563" i="54" s="1"/>
  <c r="G564" i="54" s="1"/>
  <c r="G565" i="54" s="1"/>
  <c r="G566" i="54" s="1"/>
  <c r="G567" i="54" s="1"/>
  <c r="G568" i="54" s="1"/>
  <c r="G569" i="54" s="1"/>
  <c r="G570" i="54" s="1"/>
  <c r="G571" i="54" s="1"/>
  <c r="G572" i="54" s="1"/>
  <c r="G573" i="54" s="1"/>
  <c r="G574" i="54" s="1"/>
  <c r="G575" i="54" s="1"/>
  <c r="G576" i="54" s="1"/>
  <c r="G577" i="54" s="1"/>
  <c r="G578" i="54" s="1"/>
  <c r="G579" i="54" s="1"/>
  <c r="G580" i="54" s="1"/>
  <c r="G581" i="54" s="1"/>
  <c r="G582" i="54" s="1"/>
  <c r="G583" i="54" s="1"/>
  <c r="G584" i="54" s="1"/>
  <c r="G585" i="54" s="1"/>
  <c r="G586" i="54" s="1"/>
  <c r="G587" i="54" s="1"/>
  <c r="G588" i="54" s="1"/>
  <c r="G589" i="54" s="1"/>
  <c r="G590" i="54" s="1"/>
  <c r="G591" i="54" s="1"/>
  <c r="G592" i="54" s="1"/>
  <c r="G593" i="54" s="1"/>
  <c r="G594" i="54" s="1"/>
  <c r="G595" i="54" s="1"/>
  <c r="G596" i="54" s="1"/>
  <c r="G597" i="54" s="1"/>
  <c r="G598" i="54" s="1"/>
  <c r="G599" i="54" s="1"/>
  <c r="G600" i="54" s="1"/>
  <c r="G601" i="54" s="1"/>
  <c r="G602" i="54" s="1"/>
  <c r="G603" i="54" s="1"/>
  <c r="G604" i="54" s="1"/>
  <c r="G605" i="54" s="1"/>
  <c r="G606" i="54" s="1"/>
  <c r="G607" i="54" s="1"/>
  <c r="G608" i="54" s="1"/>
  <c r="G609" i="54" s="1"/>
  <c r="G610" i="54" s="1"/>
  <c r="G611" i="54" s="1"/>
  <c r="G612" i="54" s="1"/>
  <c r="G613" i="54" s="1"/>
  <c r="G614" i="54" s="1"/>
  <c r="G615" i="54" s="1"/>
  <c r="G616" i="54" s="1"/>
  <c r="G617" i="54" s="1"/>
  <c r="G618" i="54" s="1"/>
  <c r="G619" i="54" s="1"/>
  <c r="G620" i="54" s="1"/>
  <c r="G621" i="54" s="1"/>
  <c r="G622" i="54" s="1"/>
  <c r="G623" i="54" s="1"/>
  <c r="G624" i="54" s="1"/>
  <c r="G625" i="54" s="1"/>
  <c r="G626" i="54" s="1"/>
  <c r="G627" i="54" s="1"/>
  <c r="G628" i="54" s="1"/>
  <c r="G629" i="54" s="1"/>
  <c r="J596" i="31"/>
  <c r="M1090" i="34" l="1"/>
  <c r="L1098" i="34" s="1"/>
  <c r="N1086" i="34"/>
  <c r="N1090" i="34" s="1"/>
  <c r="M1098" i="34" s="1"/>
  <c r="AB50" i="46"/>
  <c r="N1182" i="44"/>
  <c r="L867" i="36"/>
  <c r="K868" i="36"/>
  <c r="K869" i="36" s="1"/>
  <c r="K834" i="43"/>
  <c r="K833" i="43"/>
  <c r="G785" i="55"/>
  <c r="G786" i="55" s="1"/>
  <c r="G787" i="55" s="1"/>
  <c r="G788" i="55" s="1"/>
  <c r="G789" i="55" s="1"/>
  <c r="G790" i="55" s="1"/>
  <c r="G791" i="55" s="1"/>
  <c r="G792" i="55" s="1"/>
  <c r="G793" i="55" s="1"/>
  <c r="G794" i="55" s="1"/>
  <c r="G795" i="55" s="1"/>
  <c r="G796" i="55" s="1"/>
  <c r="G797" i="55" s="1"/>
  <c r="G798" i="55" s="1"/>
  <c r="G799" i="55" s="1"/>
  <c r="G800" i="55" s="1"/>
  <c r="G801" i="55" s="1"/>
  <c r="G802" i="55" s="1"/>
  <c r="G803" i="55" s="1"/>
  <c r="G804" i="55" s="1"/>
  <c r="G805" i="55" s="1"/>
  <c r="G806" i="55" s="1"/>
  <c r="G807" i="55" s="1"/>
  <c r="G808" i="55" s="1"/>
  <c r="G809" i="55" s="1"/>
  <c r="G810" i="55" s="1"/>
  <c r="G811" i="55" s="1"/>
  <c r="G812" i="55" s="1"/>
  <c r="G813" i="55" s="1"/>
  <c r="G814" i="55" s="1"/>
  <c r="G815" i="55" s="1"/>
  <c r="G816" i="55" s="1"/>
  <c r="G817" i="55" s="1"/>
  <c r="G818" i="55" s="1"/>
  <c r="G819" i="55" s="1"/>
  <c r="G820" i="55" s="1"/>
  <c r="G821" i="55" s="1"/>
  <c r="G822" i="55" s="1"/>
  <c r="G823" i="55" s="1"/>
  <c r="G824" i="55" s="1"/>
  <c r="G825" i="55" s="1"/>
  <c r="J715" i="14"/>
  <c r="J716" i="14"/>
  <c r="K716" i="14" s="1"/>
  <c r="G630" i="54"/>
  <c r="G631" i="54" s="1"/>
  <c r="G632" i="54" s="1"/>
  <c r="G633" i="54" s="1"/>
  <c r="G634" i="54" s="1"/>
  <c r="G635" i="54" s="1"/>
  <c r="G636" i="54" s="1"/>
  <c r="G637" i="54" s="1"/>
  <c r="G826" i="55" l="1"/>
  <c r="G827" i="55" s="1"/>
  <c r="G828" i="55" s="1"/>
  <c r="G829" i="55" s="1"/>
  <c r="G830" i="55" s="1"/>
  <c r="G831" i="55" s="1"/>
  <c r="G832" i="55" s="1"/>
  <c r="G833" i="55" s="1"/>
  <c r="G834" i="55" s="1"/>
  <c r="G835" i="55" s="1"/>
  <c r="G836" i="55" s="1"/>
  <c r="G837" i="55" s="1"/>
  <c r="G638" i="54"/>
  <c r="G639" i="54" s="1"/>
  <c r="G640" i="54" s="1"/>
  <c r="G641" i="54" s="1"/>
  <c r="G642" i="54" s="1"/>
  <c r="G643" i="54" s="1"/>
  <c r="G644" i="54" s="1"/>
  <c r="G645" i="54" s="1"/>
  <c r="G646" i="54" s="1"/>
  <c r="G647" i="54" s="1"/>
  <c r="G648" i="54" s="1"/>
  <c r="G649" i="54" s="1"/>
  <c r="G650" i="54" s="1"/>
  <c r="G651" i="54" s="1"/>
  <c r="G652" i="54" s="1"/>
  <c r="G653" i="54" s="1"/>
  <c r="G654" i="54" s="1"/>
  <c r="G655" i="54" s="1"/>
  <c r="G656" i="54" s="1"/>
  <c r="G657" i="54" s="1"/>
  <c r="G658" i="54" s="1"/>
  <c r="G659" i="54" s="1"/>
  <c r="G660" i="54" s="1"/>
  <c r="G661" i="54" s="1"/>
  <c r="G662" i="54" s="1"/>
  <c r="G663" i="54" s="1"/>
  <c r="G664" i="54" s="1"/>
  <c r="G665" i="54" s="1"/>
  <c r="G666" i="54" s="1"/>
  <c r="G667" i="54" s="1"/>
  <c r="G668" i="54" s="1"/>
  <c r="G669" i="54" s="1"/>
  <c r="G670" i="54" s="1"/>
  <c r="G671" i="54"/>
  <c r="G672" i="54" s="1"/>
  <c r="G673" i="54" s="1"/>
  <c r="G674" i="54" s="1"/>
  <c r="G675" i="54" s="1"/>
  <c r="G676" i="54" s="1"/>
  <c r="G677" i="54" s="1"/>
  <c r="G678" i="54" s="1"/>
  <c r="G679" i="54" s="1"/>
  <c r="G680" i="54" s="1"/>
  <c r="G681" i="54" s="1"/>
  <c r="G682" i="54" s="1"/>
  <c r="L661" i="14"/>
  <c r="L665" i="14" s="1"/>
  <c r="I661" i="14"/>
  <c r="I663" i="14" s="1"/>
  <c r="G838" i="55" l="1"/>
  <c r="G839" i="55" s="1"/>
  <c r="G683" i="54"/>
  <c r="G684" i="54" s="1"/>
  <c r="G685" i="54" s="1"/>
  <c r="G686" i="54" s="1"/>
  <c r="G840" i="55" l="1"/>
  <c r="G841" i="55" s="1"/>
  <c r="G842" i="55" s="1"/>
  <c r="G843" i="55" s="1"/>
  <c r="G844" i="55" s="1"/>
  <c r="G845" i="55" s="1"/>
  <c r="G846" i="55" s="1"/>
  <c r="G847" i="55" s="1"/>
  <c r="G687" i="54"/>
  <c r="G688" i="54" s="1"/>
  <c r="G689" i="54" s="1"/>
  <c r="G690" i="54" s="1"/>
  <c r="G691" i="54" s="1"/>
  <c r="G692" i="54" s="1"/>
  <c r="G693" i="54" s="1"/>
  <c r="G694" i="54" s="1"/>
  <c r="G848" i="55" l="1"/>
  <c r="G849" i="55" s="1"/>
  <c r="G850" i="55" s="1"/>
  <c r="G851" i="55" s="1"/>
  <c r="G852" i="55" s="1"/>
  <c r="G853" i="55" s="1"/>
  <c r="G854" i="55" s="1"/>
  <c r="G855" i="55" s="1"/>
  <c r="G856" i="55" s="1"/>
  <c r="G857" i="55" s="1"/>
  <c r="G858" i="55" s="1"/>
  <c r="G859" i="55" s="1"/>
  <c r="G860" i="55" s="1"/>
  <c r="G695" i="54"/>
  <c r="G696" i="54" s="1"/>
  <c r="G697" i="54" s="1"/>
  <c r="G698" i="54" s="1"/>
  <c r="G699" i="54" s="1"/>
  <c r="G700" i="54" s="1"/>
  <c r="G701" i="54" s="1"/>
  <c r="G702" i="54" s="1"/>
  <c r="G703" i="54" s="1"/>
  <c r="G704" i="54" s="1"/>
  <c r="G705" i="54" s="1"/>
  <c r="G706" i="54" s="1"/>
  <c r="G707" i="54" s="1"/>
  <c r="G708" i="54" s="1"/>
  <c r="G709" i="54" s="1"/>
  <c r="G710" i="54" s="1"/>
  <c r="G711" i="54" s="1"/>
  <c r="G712" i="54" s="1"/>
  <c r="G713" i="54" s="1"/>
  <c r="G714" i="54" s="1"/>
  <c r="G715" i="54" s="1"/>
  <c r="G716" i="54" s="1"/>
  <c r="G717" i="54" s="1"/>
  <c r="G718" i="54" s="1"/>
  <c r="G719" i="54" s="1"/>
  <c r="G720" i="54" s="1"/>
  <c r="G721" i="54" s="1"/>
  <c r="G722" i="54" s="1"/>
  <c r="G723" i="54" s="1"/>
  <c r="G724" i="54" s="1"/>
  <c r="G725" i="54" s="1"/>
  <c r="G726" i="54" s="1"/>
  <c r="G727" i="54" s="1"/>
  <c r="G728" i="54" s="1"/>
  <c r="G729" i="54" s="1"/>
  <c r="G730" i="54" s="1"/>
  <c r="G731" i="54" s="1"/>
  <c r="G732" i="54" s="1"/>
  <c r="G733" i="54" s="1"/>
  <c r="G734" i="54" s="1"/>
  <c r="G735" i="54" s="1"/>
  <c r="G736" i="54" s="1"/>
  <c r="G861" i="55" l="1"/>
  <c r="G862" i="55" s="1"/>
  <c r="G863" i="55" s="1"/>
  <c r="G864" i="55" s="1"/>
  <c r="G865" i="55" s="1"/>
  <c r="G866" i="55" s="1"/>
  <c r="G867" i="55" s="1"/>
  <c r="G868" i="55" s="1"/>
  <c r="G869" i="55" s="1"/>
  <c r="G870" i="55" s="1"/>
  <c r="G737" i="54"/>
  <c r="G738" i="54" s="1"/>
  <c r="G739" i="54" s="1"/>
  <c r="G740" i="54" s="1"/>
  <c r="G741" i="54" s="1"/>
  <c r="G742" i="54" s="1"/>
  <c r="G743" i="54" s="1"/>
  <c r="G744" i="54" s="1"/>
  <c r="G745" i="54" s="1"/>
  <c r="G746" i="54" s="1"/>
  <c r="G747" i="54" s="1"/>
  <c r="G748" i="54" s="1"/>
  <c r="G749" i="54" s="1"/>
  <c r="G750" i="54" s="1"/>
  <c r="G751" i="54"/>
  <c r="M657" i="5"/>
  <c r="G871" i="55" l="1"/>
  <c r="G872" i="55" s="1"/>
  <c r="G873" i="55" s="1"/>
  <c r="G874" i="55" s="1"/>
  <c r="G875" i="55" s="1"/>
  <c r="G876" i="55" s="1"/>
  <c r="G877" i="55" s="1"/>
  <c r="G878" i="55" s="1"/>
  <c r="G879" i="55" s="1"/>
  <c r="G880" i="55" s="1"/>
  <c r="G881" i="55" s="1"/>
  <c r="G882" i="55" s="1"/>
  <c r="G883" i="55" s="1"/>
  <c r="G884" i="55" s="1"/>
  <c r="G885" i="55" s="1"/>
  <c r="G886" i="55" s="1"/>
  <c r="G887" i="55" s="1"/>
  <c r="G888" i="55" s="1"/>
  <c r="G889" i="55" s="1"/>
  <c r="G890" i="55" s="1"/>
  <c r="G891" i="55" s="1"/>
  <c r="G892" i="55" s="1"/>
  <c r="G893" i="55" s="1"/>
  <c r="G894" i="55" s="1"/>
  <c r="G895" i="55" s="1"/>
  <c r="G896" i="55" s="1"/>
  <c r="G897" i="55" s="1"/>
  <c r="G898" i="55" s="1"/>
  <c r="G899" i="55" s="1"/>
  <c r="G900" i="55" s="1"/>
  <c r="G901" i="55" s="1"/>
  <c r="G902" i="55" s="1"/>
  <c r="G903" i="55" s="1"/>
  <c r="G904" i="55" s="1"/>
  <c r="G905" i="55" s="1"/>
  <c r="G906" i="55" s="1"/>
  <c r="G907" i="55" s="1"/>
  <c r="G908" i="55" s="1"/>
  <c r="G909" i="55" s="1"/>
  <c r="G910" i="55" s="1"/>
  <c r="G911" i="55" s="1"/>
  <c r="G912" i="55" s="1"/>
  <c r="G913" i="55" s="1"/>
  <c r="G752" i="54"/>
  <c r="G753" i="54" s="1"/>
  <c r="G754" i="54" s="1"/>
  <c r="G755" i="54" s="1"/>
  <c r="G756" i="54" s="1"/>
  <c r="G757" i="54" s="1"/>
  <c r="G758" i="54" s="1"/>
  <c r="G759" i="54" s="1"/>
  <c r="G760" i="54" s="1"/>
  <c r="G761" i="54" s="1"/>
  <c r="G762" i="54" s="1"/>
  <c r="G763" i="54" s="1"/>
  <c r="G764" i="54" s="1"/>
  <c r="G765" i="54" s="1"/>
  <c r="G766" i="54" s="1"/>
  <c r="G767" i="54" s="1"/>
  <c r="G768" i="54" s="1"/>
  <c r="G769" i="54" s="1"/>
  <c r="G770" i="54" s="1"/>
  <c r="G771" i="54"/>
  <c r="G772" i="54" s="1"/>
  <c r="G773" i="54" s="1"/>
  <c r="G774" i="54" s="1"/>
  <c r="G775" i="54" s="1"/>
  <c r="M646" i="40"/>
  <c r="G914" i="55" l="1"/>
  <c r="G915" i="55" s="1"/>
  <c r="G916" i="55" s="1"/>
  <c r="G917" i="55" s="1"/>
  <c r="G918" i="55" s="1"/>
  <c r="G919" i="55" s="1"/>
  <c r="G920" i="55" s="1"/>
  <c r="G921" i="55" s="1"/>
  <c r="G922" i="55" s="1"/>
  <c r="G923" i="55" s="1"/>
  <c r="G924" i="55" s="1"/>
  <c r="G925" i="55" s="1"/>
  <c r="G776" i="54"/>
  <c r="G777" i="54" s="1"/>
  <c r="G778" i="54" l="1"/>
  <c r="G779" i="54" s="1"/>
  <c r="G780" i="54" s="1"/>
  <c r="G781" i="54" s="1"/>
  <c r="G782" i="54" s="1"/>
  <c r="G783" i="54" s="1"/>
  <c r="G784" i="54" s="1"/>
  <c r="G785" i="54" s="1"/>
  <c r="G786" i="54" s="1"/>
  <c r="G787" i="54" s="1"/>
  <c r="G788" i="54" s="1"/>
  <c r="G789" i="54" s="1"/>
  <c r="G790" i="54" s="1"/>
  <c r="G791" i="54" s="1"/>
  <c r="G792" i="54" s="1"/>
  <c r="G793" i="54" s="1"/>
  <c r="K587" i="4"/>
  <c r="L605" i="23"/>
  <c r="K570" i="29"/>
  <c r="G794" i="54" l="1"/>
  <c r="G795" i="54" s="1"/>
  <c r="G796" i="54" s="1"/>
  <c r="G797" i="54" s="1"/>
  <c r="G798" i="54" s="1"/>
  <c r="G799" i="54" s="1"/>
  <c r="G800" i="54" s="1"/>
  <c r="G801" i="54" s="1"/>
  <c r="G802" i="54" s="1"/>
  <c r="G803" i="54" s="1"/>
  <c r="G6" i="51"/>
  <c r="G7" i="51" s="1"/>
  <c r="G8" i="51" s="1"/>
  <c r="G9" i="51" s="1"/>
  <c r="G10" i="51" s="1"/>
  <c r="G11" i="51" s="1"/>
  <c r="G12" i="51" s="1"/>
  <c r="G13" i="51" s="1"/>
  <c r="G14" i="51" s="1"/>
  <c r="G15" i="51" s="1"/>
  <c r="G16" i="51" s="1"/>
  <c r="G17" i="51" s="1"/>
  <c r="G18" i="51" s="1"/>
  <c r="G19" i="51" s="1"/>
  <c r="G20" i="51" s="1"/>
  <c r="G21" i="51" s="1"/>
  <c r="G22" i="51" s="1"/>
  <c r="G23" i="51" s="1"/>
  <c r="G24" i="51" s="1"/>
  <c r="G25" i="51" s="1"/>
  <c r="G26" i="51" s="1"/>
  <c r="G27" i="51" s="1"/>
  <c r="G28" i="51" s="1"/>
  <c r="G29" i="51" s="1"/>
  <c r="G30" i="51" s="1"/>
  <c r="G31" i="51" s="1"/>
  <c r="G32" i="51" s="1"/>
  <c r="G33" i="51" s="1"/>
  <c r="G34" i="51" s="1"/>
  <c r="G35" i="51" s="1"/>
  <c r="G36" i="51" s="1"/>
  <c r="G37" i="51" s="1"/>
  <c r="G38" i="51" s="1"/>
  <c r="G39" i="51" s="1"/>
  <c r="G40" i="51" s="1"/>
  <c r="G41" i="51" s="1"/>
  <c r="G42" i="51" s="1"/>
  <c r="G43" i="51" s="1"/>
  <c r="G44" i="51" s="1"/>
  <c r="G45" i="51" s="1"/>
  <c r="G46" i="51" s="1"/>
  <c r="G47" i="51" s="1"/>
  <c r="G48" i="51" s="1"/>
  <c r="G49" i="51" s="1"/>
  <c r="G50" i="51" s="1"/>
  <c r="G51" i="51" s="1"/>
  <c r="G52" i="51" s="1"/>
  <c r="G53" i="51" s="1"/>
  <c r="G54" i="51" s="1"/>
  <c r="G55" i="51" s="1"/>
  <c r="G56" i="51" s="1"/>
  <c r="G57" i="51" s="1"/>
  <c r="G58" i="51" s="1"/>
  <c r="G59" i="51" s="1"/>
  <c r="G60" i="51" s="1"/>
  <c r="G61" i="51" s="1"/>
  <c r="G62" i="51" s="1"/>
  <c r="G63" i="51" s="1"/>
  <c r="G64" i="51" s="1"/>
  <c r="G65" i="51" s="1"/>
  <c r="G66" i="51" s="1"/>
  <c r="G67" i="51" s="1"/>
  <c r="G68" i="51" s="1"/>
  <c r="G69" i="51" s="1"/>
  <c r="G70" i="51" s="1"/>
  <c r="G71" i="51" s="1"/>
  <c r="G72" i="51" s="1"/>
  <c r="G73" i="51" s="1"/>
  <c r="G74" i="51" s="1"/>
  <c r="G75" i="51" s="1"/>
  <c r="G76" i="51" s="1"/>
  <c r="G77" i="51" s="1"/>
  <c r="G78" i="51" s="1"/>
  <c r="G79" i="51" s="1"/>
  <c r="G80" i="51" s="1"/>
  <c r="G81" i="51" s="1"/>
  <c r="G82" i="51" s="1"/>
  <c r="G83" i="51" s="1"/>
  <c r="G84" i="51" s="1"/>
  <c r="G85" i="51" s="1"/>
  <c r="G86" i="51" s="1"/>
  <c r="G87" i="51" s="1"/>
  <c r="G88" i="51" s="1"/>
  <c r="G89" i="51" s="1"/>
  <c r="G90" i="51" s="1"/>
  <c r="G91" i="51" s="1"/>
  <c r="G92" i="51" s="1"/>
  <c r="G93" i="51" s="1"/>
  <c r="G94" i="51" s="1"/>
  <c r="G95" i="51" s="1"/>
  <c r="G96" i="51" s="1"/>
  <c r="G97" i="51" s="1"/>
  <c r="G98" i="51" s="1"/>
  <c r="G99" i="51" s="1"/>
  <c r="G100" i="51" s="1"/>
  <c r="G101" i="51" s="1"/>
  <c r="G102" i="51" s="1"/>
  <c r="G103" i="51" s="1"/>
  <c r="G104" i="51" s="1"/>
  <c r="G105" i="51" s="1"/>
  <c r="G106" i="51" s="1"/>
  <c r="G107" i="51" s="1"/>
  <c r="G108" i="51" s="1"/>
  <c r="G109" i="51" s="1"/>
  <c r="G110" i="51" s="1"/>
  <c r="G111" i="51" s="1"/>
  <c r="G112" i="51" s="1"/>
  <c r="G113" i="51" s="1"/>
  <c r="G114" i="51" s="1"/>
  <c r="G115" i="51" s="1"/>
  <c r="G116" i="51" s="1"/>
  <c r="G117" i="51" s="1"/>
  <c r="G118" i="51" s="1"/>
  <c r="G119" i="51" s="1"/>
  <c r="G120" i="51" s="1"/>
  <c r="G121" i="51" s="1"/>
  <c r="G122" i="51" s="1"/>
  <c r="G123" i="51" s="1"/>
  <c r="G124" i="51" s="1"/>
  <c r="G125" i="51" s="1"/>
  <c r="G126" i="51" s="1"/>
  <c r="G127" i="51" s="1"/>
  <c r="G128" i="51" s="1"/>
  <c r="G129" i="51" s="1"/>
  <c r="G130" i="51" s="1"/>
  <c r="G131" i="51" s="1"/>
  <c r="G132" i="51" s="1"/>
  <c r="G133" i="51" s="1"/>
  <c r="G134" i="51" s="1"/>
  <c r="G135" i="51" s="1"/>
  <c r="G136" i="51" s="1"/>
  <c r="G137" i="51" s="1"/>
  <c r="G138" i="51" s="1"/>
  <c r="G139" i="51" s="1"/>
  <c r="G140" i="51" s="1"/>
  <c r="G141" i="51" s="1"/>
  <c r="G142" i="51" s="1"/>
  <c r="G143" i="51" s="1"/>
  <c r="G144" i="51" s="1"/>
  <c r="G145" i="51" s="1"/>
  <c r="G146" i="51" s="1"/>
  <c r="G147" i="51" s="1"/>
  <c r="G148" i="51" s="1"/>
  <c r="G149" i="51" s="1"/>
  <c r="G150" i="51" s="1"/>
  <c r="G151" i="51" s="1"/>
  <c r="G152" i="51" s="1"/>
  <c r="G153" i="51" s="1"/>
  <c r="G154" i="51" s="1"/>
  <c r="G155" i="51" s="1"/>
  <c r="G156" i="51" s="1"/>
  <c r="G157" i="51" s="1"/>
  <c r="G158" i="51" s="1"/>
  <c r="G159" i="51" s="1"/>
  <c r="G160" i="51" s="1"/>
  <c r="G161" i="51" s="1"/>
  <c r="G162" i="51" s="1"/>
  <c r="G163" i="51" s="1"/>
  <c r="G164" i="51" s="1"/>
  <c r="G165" i="51" s="1"/>
  <c r="G166" i="51" s="1"/>
  <c r="G167" i="51" s="1"/>
  <c r="G168" i="51" s="1"/>
  <c r="G169" i="51" s="1"/>
  <c r="G170" i="51" s="1"/>
  <c r="G171" i="51" s="1"/>
  <c r="G172" i="51" s="1"/>
  <c r="G173" i="51" s="1"/>
  <c r="G174" i="51" s="1"/>
  <c r="G175" i="51" s="1"/>
  <c r="G176" i="51" s="1"/>
  <c r="G177" i="51" s="1"/>
  <c r="G178" i="51" s="1"/>
  <c r="G179" i="51" s="1"/>
  <c r="G180" i="51" s="1"/>
  <c r="G181" i="51" s="1"/>
  <c r="G182" i="51" s="1"/>
  <c r="G183" i="51" s="1"/>
  <c r="G184" i="51" s="1"/>
  <c r="G185" i="51" s="1"/>
  <c r="G186" i="51" s="1"/>
  <c r="G187" i="51" s="1"/>
  <c r="G188" i="51" s="1"/>
  <c r="G189" i="51" s="1"/>
  <c r="G190" i="51" s="1"/>
  <c r="G191" i="51" s="1"/>
  <c r="G192" i="51" s="1"/>
  <c r="G193" i="51" s="1"/>
  <c r="G194" i="51" s="1"/>
  <c r="G195" i="51" s="1"/>
  <c r="G196" i="51" s="1"/>
  <c r="G197" i="51" s="1"/>
  <c r="G198" i="51" s="1"/>
  <c r="G199" i="51" s="1"/>
  <c r="G200" i="51" s="1"/>
  <c r="G201" i="51" s="1"/>
  <c r="G202" i="51" s="1"/>
  <c r="G203" i="51" s="1"/>
  <c r="G204" i="51" s="1"/>
  <c r="G205" i="51" s="1"/>
  <c r="G206" i="51" s="1"/>
  <c r="G207" i="51" s="1"/>
  <c r="G208" i="51" s="1"/>
  <c r="G209" i="51" s="1"/>
  <c r="G210" i="51" s="1"/>
  <c r="G211" i="51" s="1"/>
  <c r="G212" i="51" s="1"/>
  <c r="G213" i="51" s="1"/>
  <c r="G214" i="51" s="1"/>
  <c r="G215" i="51" s="1"/>
  <c r="G216" i="51" s="1"/>
  <c r="G217" i="51" s="1"/>
  <c r="G218" i="51" s="1"/>
  <c r="G219" i="51" s="1"/>
  <c r="G220" i="51" s="1"/>
  <c r="G221" i="51" s="1"/>
  <c r="G222" i="51" s="1"/>
  <c r="G223" i="51" s="1"/>
  <c r="G224" i="51" s="1"/>
  <c r="G225" i="51" s="1"/>
  <c r="G226" i="51" s="1"/>
  <c r="G227" i="51" s="1"/>
  <c r="G228" i="51" s="1"/>
  <c r="G229" i="51" s="1"/>
  <c r="G230" i="51" s="1"/>
  <c r="G231" i="51" s="1"/>
  <c r="G232" i="51" s="1"/>
  <c r="G233" i="51" s="1"/>
  <c r="G234" i="51" s="1"/>
  <c r="G235" i="51" s="1"/>
  <c r="G236" i="51" s="1"/>
  <c r="G237" i="51" s="1"/>
  <c r="G238" i="51" s="1"/>
  <c r="G239" i="51" s="1"/>
  <c r="G240" i="51" s="1"/>
  <c r="G241" i="51" s="1"/>
  <c r="G242" i="51" s="1"/>
  <c r="G243" i="51" s="1"/>
  <c r="G244" i="51" s="1"/>
  <c r="G245" i="51" s="1"/>
  <c r="G246" i="51" s="1"/>
  <c r="G247" i="51" s="1"/>
  <c r="G248" i="51" s="1"/>
  <c r="G249" i="51" s="1"/>
  <c r="G250" i="51" s="1"/>
  <c r="G251" i="51" s="1"/>
  <c r="G252" i="51" s="1"/>
  <c r="G253" i="51" s="1"/>
  <c r="G254" i="51" s="1"/>
  <c r="G255" i="51" s="1"/>
  <c r="G256" i="51" s="1"/>
  <c r="G257" i="51" s="1"/>
  <c r="G258" i="51" s="1"/>
  <c r="G259" i="51" s="1"/>
  <c r="G260" i="51" s="1"/>
  <c r="G261" i="51" s="1"/>
  <c r="G262" i="51" s="1"/>
  <c r="G263" i="51" s="1"/>
  <c r="G264" i="51" s="1"/>
  <c r="G265" i="51" s="1"/>
  <c r="G266" i="51" s="1"/>
  <c r="G267" i="51" s="1"/>
  <c r="G268" i="51" s="1"/>
  <c r="G269" i="51" s="1"/>
  <c r="G270" i="51" s="1"/>
  <c r="G271" i="51" s="1"/>
  <c r="G272" i="51" s="1"/>
  <c r="G273" i="51" s="1"/>
  <c r="G274" i="51" s="1"/>
  <c r="G275" i="51" s="1"/>
  <c r="G276" i="51" s="1"/>
  <c r="G277" i="51" s="1"/>
  <c r="G278" i="51" s="1"/>
  <c r="G279" i="51" s="1"/>
  <c r="G280" i="51" s="1"/>
  <c r="G281" i="51" s="1"/>
  <c r="G282" i="51" s="1"/>
  <c r="G283" i="51" s="1"/>
  <c r="G284" i="51" s="1"/>
  <c r="G285" i="51" s="1"/>
  <c r="G286" i="51" s="1"/>
  <c r="G287" i="51" s="1"/>
  <c r="G288" i="51" s="1"/>
  <c r="G289" i="51" s="1"/>
  <c r="G290" i="51" s="1"/>
  <c r="G291" i="51" s="1"/>
  <c r="G292" i="51" s="1"/>
  <c r="G293" i="51" s="1"/>
  <c r="G294" i="51" s="1"/>
  <c r="G295" i="51" s="1"/>
  <c r="G296" i="51" s="1"/>
  <c r="G297" i="51" s="1"/>
  <c r="G298" i="51" s="1"/>
  <c r="G299" i="51" s="1"/>
  <c r="G300" i="51" s="1"/>
  <c r="G301" i="51" s="1"/>
  <c r="G302" i="51" s="1"/>
  <c r="G303" i="51" s="1"/>
  <c r="G304" i="51" s="1"/>
  <c r="G305" i="51" s="1"/>
  <c r="G306" i="51" s="1"/>
  <c r="G307" i="51" s="1"/>
  <c r="G308" i="51" s="1"/>
  <c r="G309" i="51" s="1"/>
  <c r="G310" i="51" s="1"/>
  <c r="G311" i="51" s="1"/>
  <c r="G312" i="51" s="1"/>
  <c r="G313" i="51" s="1"/>
  <c r="G314" i="51" s="1"/>
  <c r="G315" i="51" s="1"/>
  <c r="G316" i="51" s="1"/>
  <c r="G317" i="51" s="1"/>
  <c r="G318" i="51" s="1"/>
  <c r="G319" i="51" s="1"/>
  <c r="G320" i="51" s="1"/>
  <c r="G321" i="51" s="1"/>
  <c r="G322" i="51" s="1"/>
  <c r="G323" i="51" s="1"/>
  <c r="G324" i="51" s="1"/>
  <c r="G325" i="51" s="1"/>
  <c r="G326" i="51" s="1"/>
  <c r="G327" i="51" s="1"/>
  <c r="G328" i="51" s="1"/>
  <c r="G329" i="51" s="1"/>
  <c r="G330" i="51" s="1"/>
  <c r="G331" i="51" s="1"/>
  <c r="G332" i="51" s="1"/>
  <c r="G333" i="51" s="1"/>
  <c r="G334" i="51" s="1"/>
  <c r="G335" i="51" s="1"/>
  <c r="G336" i="51" s="1"/>
  <c r="G337" i="51" s="1"/>
  <c r="G338" i="51" s="1"/>
  <c r="G339" i="51" s="1"/>
  <c r="G340" i="51" s="1"/>
  <c r="G341" i="51" s="1"/>
  <c r="G342" i="51" s="1"/>
  <c r="G343" i="51" s="1"/>
  <c r="G344" i="51" s="1"/>
  <c r="G345" i="51" s="1"/>
  <c r="G346" i="51" s="1"/>
  <c r="G347" i="51" s="1"/>
  <c r="G348" i="51" s="1"/>
  <c r="G349" i="51" s="1"/>
  <c r="G350" i="51" s="1"/>
  <c r="G351" i="51" s="1"/>
  <c r="G352" i="51" s="1"/>
  <c r="G353" i="51" s="1"/>
  <c r="G354" i="51" s="1"/>
  <c r="G355" i="51" s="1"/>
  <c r="G356" i="51" s="1"/>
  <c r="G357" i="51" s="1"/>
  <c r="G358" i="51" s="1"/>
  <c r="G359" i="51" s="1"/>
  <c r="G360" i="51" s="1"/>
  <c r="G361" i="51" s="1"/>
  <c r="G362" i="51" s="1"/>
  <c r="G363" i="51" s="1"/>
  <c r="G364" i="51" s="1"/>
  <c r="G365" i="51" s="1"/>
  <c r="G366" i="51" s="1"/>
  <c r="G367" i="51" s="1"/>
  <c r="G368" i="51" s="1"/>
  <c r="G369" i="51" s="1"/>
  <c r="G370" i="51" s="1"/>
  <c r="G371" i="51" s="1"/>
  <c r="G372" i="51" s="1"/>
  <c r="G373" i="51" s="1"/>
  <c r="G374" i="51" s="1"/>
  <c r="G375" i="51" s="1"/>
  <c r="G376" i="51" s="1"/>
  <c r="G377" i="51" s="1"/>
  <c r="G378" i="51" s="1"/>
  <c r="G379" i="51" s="1"/>
  <c r="G380" i="51" s="1"/>
  <c r="G381" i="51" s="1"/>
  <c r="G382" i="51" s="1"/>
  <c r="G383" i="51" s="1"/>
  <c r="G384" i="51" s="1"/>
  <c r="G385" i="51" s="1"/>
  <c r="G386" i="51" s="1"/>
  <c r="G387" i="51" s="1"/>
  <c r="G388" i="51" s="1"/>
  <c r="G389" i="51" s="1"/>
  <c r="G390" i="51" s="1"/>
  <c r="G391" i="51" s="1"/>
  <c r="G392" i="51" s="1"/>
  <c r="G393" i="51" s="1"/>
  <c r="G394" i="51" s="1"/>
  <c r="G395" i="51" s="1"/>
  <c r="G396" i="51" s="1"/>
  <c r="G397" i="51" s="1"/>
  <c r="G398" i="51" s="1"/>
  <c r="G399" i="51" s="1"/>
  <c r="G400" i="51" s="1"/>
  <c r="G401" i="51" s="1"/>
  <c r="G402" i="51" s="1"/>
  <c r="G403" i="51" s="1"/>
  <c r="G404" i="51" s="1"/>
  <c r="G405" i="51" s="1"/>
  <c r="G406" i="51" s="1"/>
  <c r="G407" i="51" s="1"/>
  <c r="G408" i="51" s="1"/>
  <c r="G409" i="51" s="1"/>
  <c r="G410" i="51" s="1"/>
  <c r="G411" i="51" s="1"/>
  <c r="G412" i="51" s="1"/>
  <c r="G413" i="51" s="1"/>
  <c r="G414" i="51" s="1"/>
  <c r="G415" i="51" s="1"/>
  <c r="G416" i="51" s="1"/>
  <c r="G417" i="51" s="1"/>
  <c r="G418" i="51" s="1"/>
  <c r="G419" i="51" s="1"/>
  <c r="G420" i="51" s="1"/>
  <c r="G421" i="51" s="1"/>
  <c r="G422" i="51" s="1"/>
  <c r="G423" i="51" s="1"/>
  <c r="G424" i="51" s="1"/>
  <c r="G425" i="51" s="1"/>
  <c r="G426" i="51" s="1"/>
  <c r="G427" i="51" s="1"/>
  <c r="G428" i="51" s="1"/>
  <c r="G429" i="51" s="1"/>
  <c r="G430" i="51" s="1"/>
  <c r="G431" i="51" s="1"/>
  <c r="G432" i="51" s="1"/>
  <c r="G433" i="51" s="1"/>
  <c r="G434" i="51" s="1"/>
  <c r="G435" i="51" s="1"/>
  <c r="G436" i="51" s="1"/>
  <c r="G437" i="51" s="1"/>
  <c r="G438" i="51" s="1"/>
  <c r="G439" i="51" s="1"/>
  <c r="G440" i="51" s="1"/>
  <c r="G441" i="51" s="1"/>
  <c r="G442" i="51" s="1"/>
  <c r="G443" i="51" s="1"/>
  <c r="G444" i="51" s="1"/>
  <c r="G445" i="51" s="1"/>
  <c r="G446" i="51" s="1"/>
  <c r="G447" i="51" s="1"/>
  <c r="G448" i="51" s="1"/>
  <c r="G449" i="51" s="1"/>
  <c r="G450" i="51" s="1"/>
  <c r="G451" i="51" s="1"/>
  <c r="G452" i="51" s="1"/>
  <c r="G453" i="51" s="1"/>
  <c r="G454" i="51" s="1"/>
  <c r="G455" i="51" s="1"/>
  <c r="G456" i="51" s="1"/>
  <c r="G457" i="51" s="1"/>
  <c r="G458" i="51" s="1"/>
  <c r="G459" i="51" s="1"/>
  <c r="G460" i="51" s="1"/>
  <c r="G461" i="51" s="1"/>
  <c r="G462" i="51" s="1"/>
  <c r="G463" i="51" s="1"/>
  <c r="G464" i="51" s="1"/>
  <c r="G465" i="51" s="1"/>
  <c r="G466" i="51" s="1"/>
  <c r="G467" i="51" s="1"/>
  <c r="G468" i="51" s="1"/>
  <c r="G469" i="51" s="1"/>
  <c r="G470" i="51" s="1"/>
  <c r="G471" i="51" s="1"/>
  <c r="G472" i="51" s="1"/>
  <c r="G473" i="51" s="1"/>
  <c r="G474" i="51" s="1"/>
  <c r="G475" i="51" s="1"/>
  <c r="G476" i="51" s="1"/>
  <c r="G477" i="51" s="1"/>
  <c r="G478" i="51" s="1"/>
  <c r="G479" i="51" s="1"/>
  <c r="G480" i="51" s="1"/>
  <c r="G481" i="51" s="1"/>
  <c r="G482" i="51" s="1"/>
  <c r="G483" i="51" s="1"/>
  <c r="G484" i="51" s="1"/>
  <c r="G485" i="51" s="1"/>
  <c r="G486" i="51" s="1"/>
  <c r="G487" i="51" s="1"/>
  <c r="G488" i="51" s="1"/>
  <c r="G489" i="51" s="1"/>
  <c r="G490" i="51" s="1"/>
  <c r="G491" i="51" s="1"/>
  <c r="G492" i="51" s="1"/>
  <c r="G493" i="51" s="1"/>
  <c r="G494" i="51" s="1"/>
  <c r="G495" i="51" s="1"/>
  <c r="G496" i="51" s="1"/>
  <c r="G497" i="51" s="1"/>
  <c r="G498" i="51" s="1"/>
  <c r="G499" i="51" s="1"/>
  <c r="G500" i="51" s="1"/>
  <c r="G501" i="51" s="1"/>
  <c r="G502" i="51" s="1"/>
  <c r="G503" i="51" s="1"/>
  <c r="G504" i="51" s="1"/>
  <c r="G505" i="51" s="1"/>
  <c r="G506" i="51" s="1"/>
  <c r="G507" i="51" s="1"/>
  <c r="G508" i="51" s="1"/>
  <c r="G509" i="51" s="1"/>
  <c r="G510" i="51" s="1"/>
  <c r="G511" i="51" s="1"/>
  <c r="G512" i="51" s="1"/>
  <c r="G513" i="51" s="1"/>
  <c r="G514" i="51" s="1"/>
  <c r="G515" i="51" s="1"/>
  <c r="G516" i="51" s="1"/>
  <c r="G517" i="51" s="1"/>
  <c r="G518" i="51" s="1"/>
  <c r="G519" i="51" s="1"/>
  <c r="G520" i="51" s="1"/>
  <c r="G521" i="51" s="1"/>
  <c r="G522" i="51" s="1"/>
  <c r="G523" i="51" s="1"/>
  <c r="G524" i="51" s="1"/>
  <c r="G525" i="51" s="1"/>
  <c r="G526" i="51" s="1"/>
  <c r="G527" i="51" s="1"/>
  <c r="G528" i="51" s="1"/>
  <c r="G529" i="51" s="1"/>
  <c r="G530" i="51" s="1"/>
  <c r="G531" i="51" s="1"/>
  <c r="G532" i="51" s="1"/>
  <c r="G533" i="51" s="1"/>
  <c r="G534" i="51" s="1"/>
  <c r="G535" i="51" s="1"/>
  <c r="G536" i="51" s="1"/>
  <c r="G537" i="51" s="1"/>
  <c r="G538" i="51" s="1"/>
  <c r="G539" i="51" s="1"/>
  <c r="G540" i="51" s="1"/>
  <c r="G541" i="51" s="1"/>
  <c r="G542" i="51" s="1"/>
  <c r="G543" i="51" s="1"/>
  <c r="G544" i="51" s="1"/>
  <c r="G545" i="51" s="1"/>
  <c r="G546" i="51" s="1"/>
  <c r="G547" i="51" s="1"/>
  <c r="G548" i="51" s="1"/>
  <c r="G549" i="51" s="1"/>
  <c r="G550" i="51" s="1"/>
  <c r="G551" i="51" s="1"/>
  <c r="G552" i="51" s="1"/>
  <c r="G553" i="51" s="1"/>
  <c r="G554" i="51" s="1"/>
  <c r="G555" i="51" s="1"/>
  <c r="G556" i="51" s="1"/>
  <c r="G557" i="51" s="1"/>
  <c r="G558" i="51" s="1"/>
  <c r="G559" i="51" s="1"/>
  <c r="G560" i="51" s="1"/>
  <c r="G561" i="51" s="1"/>
  <c r="G562" i="51" s="1"/>
  <c r="G563" i="51" s="1"/>
  <c r="G564" i="51" s="1"/>
  <c r="G565" i="51" s="1"/>
  <c r="G566" i="51" s="1"/>
  <c r="G567" i="51" s="1"/>
  <c r="G568" i="51" s="1"/>
  <c r="G569" i="51" s="1"/>
  <c r="G570" i="51" s="1"/>
  <c r="G571" i="51" s="1"/>
  <c r="G572" i="51" s="1"/>
  <c r="G573" i="51" s="1"/>
  <c r="G574" i="51" s="1"/>
  <c r="G575" i="51" s="1"/>
  <c r="G576" i="51" s="1"/>
  <c r="G577" i="51" s="1"/>
  <c r="G578" i="51" s="1"/>
  <c r="G579" i="51" s="1"/>
  <c r="G580" i="51" s="1"/>
  <c r="G581" i="51" s="1"/>
  <c r="G582" i="51" s="1"/>
  <c r="G583" i="51" s="1"/>
  <c r="G584" i="51" s="1"/>
  <c r="G585" i="51" s="1"/>
  <c r="G586" i="51" s="1"/>
  <c r="G587" i="51" s="1"/>
  <c r="G588" i="51" s="1"/>
  <c r="G589" i="51" s="1"/>
  <c r="G590" i="51" s="1"/>
  <c r="G591" i="51" s="1"/>
  <c r="G592" i="51" s="1"/>
  <c r="G593" i="51" s="1"/>
  <c r="G594" i="51" s="1"/>
  <c r="G595" i="51" s="1"/>
  <c r="G596" i="51" s="1"/>
  <c r="G597" i="51" s="1"/>
  <c r="G598" i="51" s="1"/>
  <c r="G599" i="51" s="1"/>
  <c r="G600" i="51" s="1"/>
  <c r="G601" i="51" s="1"/>
  <c r="G602" i="51" s="1"/>
  <c r="G603" i="51" s="1"/>
  <c r="G604" i="51" s="1"/>
  <c r="G605" i="51" s="1"/>
  <c r="G606" i="51" s="1"/>
  <c r="G607" i="51" s="1"/>
  <c r="G608" i="51" s="1"/>
  <c r="G609" i="51" s="1"/>
  <c r="G610" i="51" s="1"/>
  <c r="G611" i="51" s="1"/>
  <c r="G612" i="51" s="1"/>
  <c r="G613" i="51" s="1"/>
  <c r="G614" i="51" s="1"/>
  <c r="G615" i="51" s="1"/>
  <c r="G616" i="51" s="1"/>
  <c r="G617" i="51" s="1"/>
  <c r="H477" i="51"/>
  <c r="G926" i="55" l="1"/>
  <c r="G927" i="55" s="1"/>
  <c r="G928" i="55" s="1"/>
  <c r="G929" i="55" s="1"/>
  <c r="G930" i="55" s="1"/>
  <c r="G931" i="55" s="1"/>
  <c r="G932" i="55" s="1"/>
  <c r="G933" i="55" s="1"/>
  <c r="G934" i="55" s="1"/>
  <c r="G935" i="55" s="1"/>
  <c r="G936" i="55" s="1"/>
  <c r="G937" i="55" s="1"/>
  <c r="G938" i="55" s="1"/>
  <c r="G939" i="55" s="1"/>
  <c r="G940" i="55" s="1"/>
  <c r="G941" i="55" s="1"/>
  <c r="G942" i="55" s="1"/>
  <c r="G943" i="55" s="1"/>
  <c r="G944" i="55" s="1"/>
  <c r="G945" i="55" s="1"/>
  <c r="G804" i="54"/>
  <c r="G805" i="54" s="1"/>
  <c r="G806" i="54" s="1"/>
  <c r="G807" i="54" s="1"/>
  <c r="G808" i="54" s="1"/>
  <c r="G809" i="54" s="1"/>
  <c r="G618" i="51"/>
  <c r="G619" i="51" s="1"/>
  <c r="G620" i="51" s="1"/>
  <c r="G621" i="51" s="1"/>
  <c r="G622" i="51" s="1"/>
  <c r="G623" i="51" s="1"/>
  <c r="G624" i="51" s="1"/>
  <c r="G625" i="51" s="1"/>
  <c r="G626" i="51" s="1"/>
  <c r="G627" i="51" s="1"/>
  <c r="G628" i="51" s="1"/>
  <c r="G629" i="51" s="1"/>
  <c r="G630" i="51" s="1"/>
  <c r="G631" i="51" s="1"/>
  <c r="G632" i="51" s="1"/>
  <c r="G633" i="51" s="1"/>
  <c r="G634" i="51" s="1"/>
  <c r="G635" i="51" s="1"/>
  <c r="G636" i="51" s="1"/>
  <c r="G637" i="51" s="1"/>
  <c r="G638" i="51" s="1"/>
  <c r="G639" i="51" s="1"/>
  <c r="G640" i="51" s="1"/>
  <c r="G641" i="51" s="1"/>
  <c r="G642" i="51" s="1"/>
  <c r="G643" i="51" s="1"/>
  <c r="G644" i="51" s="1"/>
  <c r="G645" i="51" s="1"/>
  <c r="G646" i="51" s="1"/>
  <c r="G647" i="51" s="1"/>
  <c r="G648" i="51" s="1"/>
  <c r="G649" i="51" s="1"/>
  <c r="G650" i="51" s="1"/>
  <c r="G651" i="51" s="1"/>
  <c r="G652" i="51" s="1"/>
  <c r="G653" i="51" s="1"/>
  <c r="G654" i="51" s="1"/>
  <c r="G655" i="51" s="1"/>
  <c r="G656" i="51" s="1"/>
  <c r="G657" i="51" s="1"/>
  <c r="G658" i="51" s="1"/>
  <c r="G659" i="51" s="1"/>
  <c r="G660" i="51" s="1"/>
  <c r="G661" i="51" s="1"/>
  <c r="G662" i="51" s="1"/>
  <c r="G663" i="51" s="1"/>
  <c r="G664" i="51" s="1"/>
  <c r="G665" i="51" s="1"/>
  <c r="G666" i="51" s="1"/>
  <c r="G667" i="51" s="1"/>
  <c r="G668" i="51" s="1"/>
  <c r="G669" i="51" s="1"/>
  <c r="G670" i="51" s="1"/>
  <c r="G671" i="51" s="1"/>
  <c r="G672" i="51" s="1"/>
  <c r="G673" i="51" s="1"/>
  <c r="G674" i="51" s="1"/>
  <c r="G675" i="51" s="1"/>
  <c r="G676" i="51" s="1"/>
  <c r="G677" i="51" s="1"/>
  <c r="G678" i="51" s="1"/>
  <c r="G679" i="51" s="1"/>
  <c r="G680" i="51" s="1"/>
  <c r="G681" i="51" s="1"/>
  <c r="G682" i="51" s="1"/>
  <c r="G683" i="51" s="1"/>
  <c r="G684" i="51" s="1"/>
  <c r="G685" i="51" s="1"/>
  <c r="G686" i="51" s="1"/>
  <c r="G687" i="51" s="1"/>
  <c r="G688" i="51" s="1"/>
  <c r="G689" i="51" s="1"/>
  <c r="G690" i="51" s="1"/>
  <c r="G691" i="51" s="1"/>
  <c r="G692" i="51" s="1"/>
  <c r="G693" i="51" s="1"/>
  <c r="M656" i="21"/>
  <c r="G946" i="55" l="1"/>
  <c r="G947" i="55" s="1"/>
  <c r="G948" i="55" s="1"/>
  <c r="G949" i="55" s="1"/>
  <c r="G950" i="55" s="1"/>
  <c r="G951" i="55" s="1"/>
  <c r="G952" i="55" s="1"/>
  <c r="G953" i="55" s="1"/>
  <c r="G954" i="55" s="1"/>
  <c r="G955" i="55" s="1"/>
  <c r="G956" i="55" s="1"/>
  <c r="G957" i="55" s="1"/>
  <c r="G958" i="55" s="1"/>
  <c r="G959" i="55" s="1"/>
  <c r="G960" i="55" s="1"/>
  <c r="G961" i="55" s="1"/>
  <c r="G810" i="54"/>
  <c r="G811" i="54" s="1"/>
  <c r="G812" i="54" s="1"/>
  <c r="G813" i="54" s="1"/>
  <c r="G814" i="54" s="1"/>
  <c r="G815" i="54" s="1"/>
  <c r="G816" i="54" s="1"/>
  <c r="G817" i="54" s="1"/>
  <c r="G818" i="54" s="1"/>
  <c r="G819" i="54" s="1"/>
  <c r="G820" i="54" s="1"/>
  <c r="G821" i="54" s="1"/>
  <c r="G822" i="54" s="1"/>
  <c r="G823" i="54" s="1"/>
  <c r="G824" i="54" s="1"/>
  <c r="G825" i="54" s="1"/>
  <c r="G826" i="54" s="1"/>
  <c r="G827" i="54" s="1"/>
  <c r="G828" i="54" s="1"/>
  <c r="G829" i="54" s="1"/>
  <c r="G830" i="54" s="1"/>
  <c r="G831" i="54" s="1"/>
  <c r="G832" i="54" s="1"/>
  <c r="G833" i="54" s="1"/>
  <c r="G834" i="54" s="1"/>
  <c r="G835" i="54" s="1"/>
  <c r="G836" i="54" s="1"/>
  <c r="G837" i="54" s="1"/>
  <c r="G838" i="54" s="1"/>
  <c r="G839" i="54" s="1"/>
  <c r="G840" i="54" s="1"/>
  <c r="G841" i="54" s="1"/>
  <c r="G842" i="54" s="1"/>
  <c r="G843" i="54" s="1"/>
  <c r="G694" i="51"/>
  <c r="M587" i="43"/>
  <c r="L574" i="31"/>
  <c r="G962" i="55" l="1"/>
  <c r="G963" i="55" s="1"/>
  <c r="G964" i="55" s="1"/>
  <c r="G965" i="55" s="1"/>
  <c r="G966" i="55" s="1"/>
  <c r="G967" i="55" s="1"/>
  <c r="G968" i="55" s="1"/>
  <c r="G969" i="55" s="1"/>
  <c r="G970" i="55" s="1"/>
  <c r="G971" i="55" s="1"/>
  <c r="G972" i="55" s="1"/>
  <c r="G973" i="55" s="1"/>
  <c r="G974" i="55" s="1"/>
  <c r="G975" i="55" s="1"/>
  <c r="G976" i="55" s="1"/>
  <c r="G977" i="55" s="1"/>
  <c r="G978" i="55" s="1"/>
  <c r="G844" i="54"/>
  <c r="G845" i="54" s="1"/>
  <c r="G846" i="54" s="1"/>
  <c r="G847" i="54" s="1"/>
  <c r="G848" i="54" s="1"/>
  <c r="G849" i="54" s="1"/>
  <c r="G850" i="54" s="1"/>
  <c r="G851" i="54" s="1"/>
  <c r="G852" i="54" s="1"/>
  <c r="G853" i="54" s="1"/>
  <c r="G854" i="54" s="1"/>
  <c r="G855" i="54" s="1"/>
  <c r="G856" i="54" s="1"/>
  <c r="G857" i="54" s="1"/>
  <c r="G858" i="54" s="1"/>
  <c r="G859" i="54" s="1"/>
  <c r="G860" i="54" s="1"/>
  <c r="G861" i="54" s="1"/>
  <c r="G862" i="54" s="1"/>
  <c r="G863" i="54" s="1"/>
  <c r="G864" i="54" s="1"/>
  <c r="G865" i="54" s="1"/>
  <c r="G866" i="54" s="1"/>
  <c r="G867" i="54" s="1"/>
  <c r="G868" i="54" s="1"/>
  <c r="G869" i="54" s="1"/>
  <c r="G870" i="54" s="1"/>
  <c r="G695" i="51"/>
  <c r="G6" i="50"/>
  <c r="G7" i="50" s="1"/>
  <c r="G8" i="50" s="1"/>
  <c r="G9" i="50" s="1"/>
  <c r="G10" i="50" s="1"/>
  <c r="G11" i="50" s="1"/>
  <c r="G12" i="50" s="1"/>
  <c r="G13" i="50" s="1"/>
  <c r="G14" i="50" s="1"/>
  <c r="G15" i="50" s="1"/>
  <c r="G16" i="50" s="1"/>
  <c r="G17" i="50" s="1"/>
  <c r="G18" i="50" s="1"/>
  <c r="G19" i="50" s="1"/>
  <c r="G20" i="50" s="1"/>
  <c r="G21" i="50" s="1"/>
  <c r="G22" i="50" s="1"/>
  <c r="G23" i="50" s="1"/>
  <c r="G24" i="50" s="1"/>
  <c r="G25" i="50" s="1"/>
  <c r="G26" i="50" s="1"/>
  <c r="G27" i="50" s="1"/>
  <c r="G28" i="50" s="1"/>
  <c r="G29" i="50" s="1"/>
  <c r="G30" i="50" s="1"/>
  <c r="G31" i="50" s="1"/>
  <c r="G32" i="50" s="1"/>
  <c r="G33" i="50" s="1"/>
  <c r="G34" i="50" s="1"/>
  <c r="G35" i="50" s="1"/>
  <c r="G36" i="50" s="1"/>
  <c r="G37" i="50" s="1"/>
  <c r="G38" i="50" s="1"/>
  <c r="G39" i="50" s="1"/>
  <c r="G40" i="50" s="1"/>
  <c r="G41" i="50" s="1"/>
  <c r="G42" i="50" s="1"/>
  <c r="G43" i="50" s="1"/>
  <c r="G44" i="50" s="1"/>
  <c r="G45" i="50" s="1"/>
  <c r="G46" i="50" s="1"/>
  <c r="G47" i="50" s="1"/>
  <c r="G48" i="50" s="1"/>
  <c r="G49" i="50" s="1"/>
  <c r="G50" i="50" s="1"/>
  <c r="G51" i="50" s="1"/>
  <c r="G52" i="50" s="1"/>
  <c r="G53" i="50" s="1"/>
  <c r="G54" i="50" s="1"/>
  <c r="G55" i="50" s="1"/>
  <c r="G56" i="50" s="1"/>
  <c r="G57" i="50" s="1"/>
  <c r="G58" i="50" s="1"/>
  <c r="G59" i="50" s="1"/>
  <c r="G60" i="50" s="1"/>
  <c r="G61" i="50" s="1"/>
  <c r="G62" i="50" s="1"/>
  <c r="G63" i="50" s="1"/>
  <c r="G64" i="50" s="1"/>
  <c r="G65" i="50" s="1"/>
  <c r="G66" i="50" s="1"/>
  <c r="G67" i="50" s="1"/>
  <c r="G68" i="50" s="1"/>
  <c r="G69" i="50" s="1"/>
  <c r="G70" i="50" s="1"/>
  <c r="G71" i="50" s="1"/>
  <c r="G72" i="50" s="1"/>
  <c r="G73" i="50" s="1"/>
  <c r="G74" i="50" s="1"/>
  <c r="G75" i="50" s="1"/>
  <c r="G76" i="50" s="1"/>
  <c r="G77" i="50" s="1"/>
  <c r="G78" i="50" s="1"/>
  <c r="G79" i="50" s="1"/>
  <c r="G80" i="50" s="1"/>
  <c r="G81" i="50" s="1"/>
  <c r="G82" i="50" s="1"/>
  <c r="G83" i="50" s="1"/>
  <c r="G84" i="50" s="1"/>
  <c r="G85" i="50" s="1"/>
  <c r="G86" i="50" s="1"/>
  <c r="G87" i="50" s="1"/>
  <c r="G88" i="50" s="1"/>
  <c r="G89" i="50" s="1"/>
  <c r="G90" i="50" s="1"/>
  <c r="G91" i="50" s="1"/>
  <c r="G92" i="50" s="1"/>
  <c r="G93" i="50" s="1"/>
  <c r="G94" i="50" s="1"/>
  <c r="G95" i="50" s="1"/>
  <c r="G96" i="50" s="1"/>
  <c r="G97" i="50" s="1"/>
  <c r="G98" i="50" s="1"/>
  <c r="G99" i="50" s="1"/>
  <c r="G100" i="50" s="1"/>
  <c r="G101" i="50" s="1"/>
  <c r="G102" i="50" s="1"/>
  <c r="G103" i="50" s="1"/>
  <c r="G104" i="50" s="1"/>
  <c r="G105" i="50" s="1"/>
  <c r="G106" i="50" s="1"/>
  <c r="G107" i="50" s="1"/>
  <c r="G108" i="50" s="1"/>
  <c r="G109" i="50" s="1"/>
  <c r="G110" i="50" s="1"/>
  <c r="G111" i="50" s="1"/>
  <c r="G112" i="50" s="1"/>
  <c r="G113" i="50" s="1"/>
  <c r="G114" i="50" s="1"/>
  <c r="G115" i="50" s="1"/>
  <c r="G116" i="50" s="1"/>
  <c r="G117" i="50" s="1"/>
  <c r="G118" i="50" s="1"/>
  <c r="G119" i="50" s="1"/>
  <c r="G120" i="50" s="1"/>
  <c r="G121" i="50" s="1"/>
  <c r="G122" i="50" s="1"/>
  <c r="G123" i="50" s="1"/>
  <c r="G124" i="50" s="1"/>
  <c r="G125" i="50" s="1"/>
  <c r="G126" i="50" s="1"/>
  <c r="G127" i="50" s="1"/>
  <c r="G128" i="50" s="1"/>
  <c r="G129" i="50" s="1"/>
  <c r="G130" i="50" s="1"/>
  <c r="G131" i="50" s="1"/>
  <c r="G132" i="50" s="1"/>
  <c r="G133" i="50" s="1"/>
  <c r="G134" i="50" s="1"/>
  <c r="G135" i="50" s="1"/>
  <c r="G136" i="50" s="1"/>
  <c r="G137" i="50" s="1"/>
  <c r="G138" i="50" s="1"/>
  <c r="G139" i="50" s="1"/>
  <c r="G140" i="50" s="1"/>
  <c r="G141" i="50" s="1"/>
  <c r="G142" i="50" s="1"/>
  <c r="G143" i="50" s="1"/>
  <c r="G144" i="50" s="1"/>
  <c r="G145" i="50" s="1"/>
  <c r="G146" i="50" s="1"/>
  <c r="G147" i="50" s="1"/>
  <c r="G148" i="50" s="1"/>
  <c r="G149" i="50" s="1"/>
  <c r="G150" i="50" s="1"/>
  <c r="G151" i="50" s="1"/>
  <c r="G152" i="50" s="1"/>
  <c r="G153" i="50" s="1"/>
  <c r="G154" i="50" s="1"/>
  <c r="G155" i="50" s="1"/>
  <c r="G156" i="50" s="1"/>
  <c r="G157" i="50" s="1"/>
  <c r="G158" i="50" s="1"/>
  <c r="G159" i="50" s="1"/>
  <c r="G160" i="50" s="1"/>
  <c r="G161" i="50" s="1"/>
  <c r="G162" i="50" s="1"/>
  <c r="G163" i="50" s="1"/>
  <c r="G164" i="50" s="1"/>
  <c r="G165" i="50" s="1"/>
  <c r="G166" i="50" s="1"/>
  <c r="G167" i="50" s="1"/>
  <c r="G168" i="50" s="1"/>
  <c r="G169" i="50" s="1"/>
  <c r="G170" i="50" s="1"/>
  <c r="G171" i="50" s="1"/>
  <c r="G172" i="50" s="1"/>
  <c r="G173" i="50" s="1"/>
  <c r="G174" i="50" s="1"/>
  <c r="G175" i="50" s="1"/>
  <c r="G176" i="50" s="1"/>
  <c r="G177" i="50" s="1"/>
  <c r="G178" i="50" s="1"/>
  <c r="G179" i="50" s="1"/>
  <c r="G180" i="50" s="1"/>
  <c r="G181" i="50" s="1"/>
  <c r="G182" i="50" s="1"/>
  <c r="G183" i="50" s="1"/>
  <c r="G184" i="50" s="1"/>
  <c r="G185" i="50" s="1"/>
  <c r="G186" i="50" s="1"/>
  <c r="G187" i="50" s="1"/>
  <c r="G188" i="50" s="1"/>
  <c r="G189" i="50" s="1"/>
  <c r="G190" i="50" s="1"/>
  <c r="G191" i="50" s="1"/>
  <c r="G192" i="50" s="1"/>
  <c r="G193" i="50" s="1"/>
  <c r="G194" i="50" s="1"/>
  <c r="G195" i="50" s="1"/>
  <c r="G196" i="50" s="1"/>
  <c r="G197" i="50" s="1"/>
  <c r="G198" i="50" s="1"/>
  <c r="G199" i="50" s="1"/>
  <c r="G200" i="50" s="1"/>
  <c r="G201" i="50" s="1"/>
  <c r="G202" i="50" s="1"/>
  <c r="G203" i="50" s="1"/>
  <c r="G204" i="50" s="1"/>
  <c r="G205" i="50" s="1"/>
  <c r="G206" i="50" s="1"/>
  <c r="G207" i="50" s="1"/>
  <c r="G208" i="50" s="1"/>
  <c r="G209" i="50" s="1"/>
  <c r="G210" i="50" s="1"/>
  <c r="G211" i="50" s="1"/>
  <c r="G212" i="50" s="1"/>
  <c r="G213" i="50" s="1"/>
  <c r="G214" i="50" s="1"/>
  <c r="G215" i="50" s="1"/>
  <c r="G216" i="50" s="1"/>
  <c r="G217" i="50" s="1"/>
  <c r="G218" i="50" s="1"/>
  <c r="G219" i="50" s="1"/>
  <c r="G220" i="50" s="1"/>
  <c r="G221" i="50" s="1"/>
  <c r="G222" i="50" s="1"/>
  <c r="G223" i="50" s="1"/>
  <c r="G224" i="50" s="1"/>
  <c r="G225" i="50" s="1"/>
  <c r="G226" i="50" s="1"/>
  <c r="G227" i="50" s="1"/>
  <c r="G228" i="50" s="1"/>
  <c r="G229" i="50" s="1"/>
  <c r="G230" i="50" s="1"/>
  <c r="G231" i="50" s="1"/>
  <c r="G232" i="50" s="1"/>
  <c r="G233" i="50" s="1"/>
  <c r="G234" i="50" s="1"/>
  <c r="G235" i="50" s="1"/>
  <c r="G236" i="50" s="1"/>
  <c r="G237" i="50" s="1"/>
  <c r="G238" i="50" s="1"/>
  <c r="G239" i="50" s="1"/>
  <c r="G240" i="50" s="1"/>
  <c r="G241" i="50" s="1"/>
  <c r="G242" i="50" s="1"/>
  <c r="G243" i="50" s="1"/>
  <c r="G244" i="50" s="1"/>
  <c r="G245" i="50" s="1"/>
  <c r="G246" i="50" s="1"/>
  <c r="G247" i="50" s="1"/>
  <c r="G248" i="50" s="1"/>
  <c r="G249" i="50" s="1"/>
  <c r="G250" i="50" s="1"/>
  <c r="G251" i="50" s="1"/>
  <c r="G252" i="50" s="1"/>
  <c r="G253" i="50" s="1"/>
  <c r="G254" i="50" s="1"/>
  <c r="G255" i="50" s="1"/>
  <c r="G256" i="50" s="1"/>
  <c r="G257" i="50" s="1"/>
  <c r="G258" i="50" s="1"/>
  <c r="G259" i="50" s="1"/>
  <c r="G260" i="50" s="1"/>
  <c r="G261" i="50" s="1"/>
  <c r="G262" i="50" s="1"/>
  <c r="G263" i="50" s="1"/>
  <c r="G264" i="50" s="1"/>
  <c r="G265" i="50" s="1"/>
  <c r="G266" i="50" s="1"/>
  <c r="G267" i="50" s="1"/>
  <c r="G268" i="50" s="1"/>
  <c r="G269" i="50" s="1"/>
  <c r="G270" i="50" s="1"/>
  <c r="G271" i="50" s="1"/>
  <c r="G272" i="50" s="1"/>
  <c r="G273" i="50" s="1"/>
  <c r="G274" i="50" s="1"/>
  <c r="G275" i="50" s="1"/>
  <c r="G276" i="50" s="1"/>
  <c r="G277" i="50" s="1"/>
  <c r="G278" i="50" s="1"/>
  <c r="G279" i="50" s="1"/>
  <c r="G280" i="50" s="1"/>
  <c r="G281" i="50" s="1"/>
  <c r="G282" i="50" s="1"/>
  <c r="G283" i="50" s="1"/>
  <c r="G284" i="50" s="1"/>
  <c r="G285" i="50" s="1"/>
  <c r="G286" i="50" s="1"/>
  <c r="G287" i="50" s="1"/>
  <c r="G288" i="50" s="1"/>
  <c r="G289" i="50" s="1"/>
  <c r="G290" i="50" s="1"/>
  <c r="G291" i="50" s="1"/>
  <c r="G292" i="50" s="1"/>
  <c r="G293" i="50" s="1"/>
  <c r="G294" i="50" s="1"/>
  <c r="G295" i="50" s="1"/>
  <c r="G296" i="50" s="1"/>
  <c r="G297" i="50" s="1"/>
  <c r="G298" i="50" s="1"/>
  <c r="G299" i="50" s="1"/>
  <c r="G300" i="50" s="1"/>
  <c r="G301" i="50" s="1"/>
  <c r="G302" i="50" s="1"/>
  <c r="G303" i="50" s="1"/>
  <c r="G304" i="50" s="1"/>
  <c r="G305" i="50" s="1"/>
  <c r="G306" i="50" s="1"/>
  <c r="G307" i="50" s="1"/>
  <c r="G308" i="50" s="1"/>
  <c r="G309" i="50" s="1"/>
  <c r="G310" i="50" s="1"/>
  <c r="G311" i="50" s="1"/>
  <c r="G312" i="50" s="1"/>
  <c r="G313" i="50" s="1"/>
  <c r="G314" i="50" s="1"/>
  <c r="G315" i="50" s="1"/>
  <c r="G316" i="50" s="1"/>
  <c r="G317" i="50" s="1"/>
  <c r="G318" i="50" s="1"/>
  <c r="G319" i="50" s="1"/>
  <c r="G320" i="50" s="1"/>
  <c r="G321" i="50" s="1"/>
  <c r="G322" i="50" s="1"/>
  <c r="G323" i="50" s="1"/>
  <c r="G324" i="50" s="1"/>
  <c r="G325" i="50" s="1"/>
  <c r="G326" i="50" s="1"/>
  <c r="G327" i="50" s="1"/>
  <c r="G328" i="50" s="1"/>
  <c r="G329" i="50" s="1"/>
  <c r="G330" i="50" s="1"/>
  <c r="G331" i="50" s="1"/>
  <c r="G6" i="49"/>
  <c r="G7" i="49" s="1"/>
  <c r="G8" i="49" s="1"/>
  <c r="G9" i="49" s="1"/>
  <c r="G10" i="49" s="1"/>
  <c r="G11" i="49" s="1"/>
  <c r="G12" i="49" s="1"/>
  <c r="G13" i="49" s="1"/>
  <c r="G14" i="49" s="1"/>
  <c r="G15" i="49" s="1"/>
  <c r="G16" i="49" s="1"/>
  <c r="G17" i="49" s="1"/>
  <c r="G18" i="49" s="1"/>
  <c r="G19" i="49" s="1"/>
  <c r="G20" i="49" s="1"/>
  <c r="G21" i="49" s="1"/>
  <c r="G22" i="49" s="1"/>
  <c r="G23" i="49" s="1"/>
  <c r="G24" i="49" s="1"/>
  <c r="G25" i="49" s="1"/>
  <c r="G26" i="49" s="1"/>
  <c r="G27" i="49" s="1"/>
  <c r="G28" i="49" s="1"/>
  <c r="G29" i="49" s="1"/>
  <c r="G30" i="49" s="1"/>
  <c r="G31" i="49" s="1"/>
  <c r="G32" i="49" s="1"/>
  <c r="G33" i="49" s="1"/>
  <c r="G34" i="49" s="1"/>
  <c r="G35" i="49" s="1"/>
  <c r="G36" i="49" s="1"/>
  <c r="G37" i="49" s="1"/>
  <c r="G38" i="49" s="1"/>
  <c r="G39" i="49" s="1"/>
  <c r="G40" i="49" s="1"/>
  <c r="G41" i="49" s="1"/>
  <c r="G42" i="49" s="1"/>
  <c r="G43" i="49" s="1"/>
  <c r="G44" i="49" s="1"/>
  <c r="G45" i="49" s="1"/>
  <c r="G46" i="49" s="1"/>
  <c r="G47" i="49" s="1"/>
  <c r="G48" i="49" s="1"/>
  <c r="G49" i="49" s="1"/>
  <c r="G50" i="49" s="1"/>
  <c r="G51" i="49" s="1"/>
  <c r="G52" i="49" s="1"/>
  <c r="G53" i="49" s="1"/>
  <c r="G54" i="49" s="1"/>
  <c r="G55" i="49" s="1"/>
  <c r="G56" i="49" s="1"/>
  <c r="G57" i="49" s="1"/>
  <c r="G58" i="49" s="1"/>
  <c r="G59" i="49" s="1"/>
  <c r="G60" i="49" s="1"/>
  <c r="G61" i="49" s="1"/>
  <c r="G62" i="49" s="1"/>
  <c r="G63" i="49" s="1"/>
  <c r="G64" i="49" s="1"/>
  <c r="G65" i="49" s="1"/>
  <c r="G66" i="49" s="1"/>
  <c r="G67" i="49" s="1"/>
  <c r="G68" i="49" s="1"/>
  <c r="G69" i="49" s="1"/>
  <c r="G70" i="49" s="1"/>
  <c r="G71" i="49" s="1"/>
  <c r="G72" i="49" s="1"/>
  <c r="G73" i="49" s="1"/>
  <c r="G74" i="49" s="1"/>
  <c r="G75" i="49" s="1"/>
  <c r="G76" i="49" s="1"/>
  <c r="G77" i="49" s="1"/>
  <c r="G78" i="49" s="1"/>
  <c r="G79" i="49" s="1"/>
  <c r="G80" i="49" s="1"/>
  <c r="G81" i="49" s="1"/>
  <c r="G82" i="49" s="1"/>
  <c r="G83" i="49" s="1"/>
  <c r="G84" i="49" s="1"/>
  <c r="G85" i="49" s="1"/>
  <c r="G86" i="49" s="1"/>
  <c r="G87" i="49" s="1"/>
  <c r="G88" i="49" s="1"/>
  <c r="G89" i="49" s="1"/>
  <c r="G90" i="49" s="1"/>
  <c r="G91" i="49" s="1"/>
  <c r="G92" i="49" s="1"/>
  <c r="G93" i="49" s="1"/>
  <c r="G94" i="49" s="1"/>
  <c r="G95" i="49" s="1"/>
  <c r="G96" i="49" s="1"/>
  <c r="G97" i="49" s="1"/>
  <c r="G98" i="49" s="1"/>
  <c r="G99" i="49" s="1"/>
  <c r="G100" i="49" s="1"/>
  <c r="G101" i="49" s="1"/>
  <c r="G102" i="49" s="1"/>
  <c r="G103" i="49" s="1"/>
  <c r="G104" i="49" s="1"/>
  <c r="G105" i="49" s="1"/>
  <c r="G106" i="49" s="1"/>
  <c r="G107" i="49" s="1"/>
  <c r="G108" i="49" s="1"/>
  <c r="G109" i="49" s="1"/>
  <c r="G110" i="49" s="1"/>
  <c r="G111" i="49" s="1"/>
  <c r="G112" i="49" s="1"/>
  <c r="G113" i="49" s="1"/>
  <c r="G114" i="49" s="1"/>
  <c r="G115" i="49" s="1"/>
  <c r="G116" i="49" s="1"/>
  <c r="G117" i="49" s="1"/>
  <c r="G118" i="49" s="1"/>
  <c r="G119" i="49" s="1"/>
  <c r="G120" i="49" s="1"/>
  <c r="G121" i="49" s="1"/>
  <c r="G122" i="49" s="1"/>
  <c r="G123" i="49" s="1"/>
  <c r="G124" i="49" s="1"/>
  <c r="G125" i="49" s="1"/>
  <c r="G126" i="49" s="1"/>
  <c r="G127" i="49" s="1"/>
  <c r="G128" i="49" s="1"/>
  <c r="G129" i="49" s="1"/>
  <c r="G130" i="49" s="1"/>
  <c r="G131" i="49" s="1"/>
  <c r="G132" i="49" s="1"/>
  <c r="G133" i="49" s="1"/>
  <c r="G134" i="49" s="1"/>
  <c r="G135" i="49" s="1"/>
  <c r="G136" i="49" s="1"/>
  <c r="G137" i="49" s="1"/>
  <c r="G138" i="49" s="1"/>
  <c r="G139" i="49" s="1"/>
  <c r="G140" i="49" s="1"/>
  <c r="G141" i="49" s="1"/>
  <c r="G142" i="49" s="1"/>
  <c r="G143" i="49" s="1"/>
  <c r="G144" i="49" s="1"/>
  <c r="G145" i="49" s="1"/>
  <c r="G146" i="49" s="1"/>
  <c r="G147" i="49" s="1"/>
  <c r="G148" i="49" s="1"/>
  <c r="G149" i="49" s="1"/>
  <c r="G150" i="49" s="1"/>
  <c r="G151" i="49" s="1"/>
  <c r="G152" i="49" s="1"/>
  <c r="G153" i="49" s="1"/>
  <c r="G154" i="49" s="1"/>
  <c r="G155" i="49" s="1"/>
  <c r="G156" i="49" s="1"/>
  <c r="G157" i="49" s="1"/>
  <c r="G158" i="49" s="1"/>
  <c r="G159" i="49" s="1"/>
  <c r="G160" i="49" s="1"/>
  <c r="G161" i="49" s="1"/>
  <c r="G162" i="49" s="1"/>
  <c r="G163" i="49" s="1"/>
  <c r="G164" i="49" s="1"/>
  <c r="G165" i="49" s="1"/>
  <c r="G166" i="49" s="1"/>
  <c r="G167" i="49" s="1"/>
  <c r="G168" i="49" s="1"/>
  <c r="G169" i="49" s="1"/>
  <c r="G170" i="49" s="1"/>
  <c r="G171" i="49" s="1"/>
  <c r="G172" i="49" s="1"/>
  <c r="G173" i="49" s="1"/>
  <c r="G174" i="49" s="1"/>
  <c r="G175" i="49" s="1"/>
  <c r="G176" i="49" s="1"/>
  <c r="G177" i="49" s="1"/>
  <c r="G178" i="49" s="1"/>
  <c r="G179" i="49" s="1"/>
  <c r="G180" i="49" s="1"/>
  <c r="G181" i="49" s="1"/>
  <c r="G182" i="49" s="1"/>
  <c r="G183" i="49" s="1"/>
  <c r="G184" i="49" s="1"/>
  <c r="G185" i="49" s="1"/>
  <c r="G186" i="49" s="1"/>
  <c r="G187" i="49" s="1"/>
  <c r="G188" i="49" s="1"/>
  <c r="G189" i="49" s="1"/>
  <c r="G190" i="49" s="1"/>
  <c r="G191" i="49" s="1"/>
  <c r="G192" i="49" s="1"/>
  <c r="G193" i="49" s="1"/>
  <c r="G194" i="49" s="1"/>
  <c r="G195" i="49" s="1"/>
  <c r="G196" i="49" s="1"/>
  <c r="G197" i="49" s="1"/>
  <c r="G198" i="49" s="1"/>
  <c r="G199" i="49" s="1"/>
  <c r="G200" i="49" s="1"/>
  <c r="G201" i="49" s="1"/>
  <c r="G202" i="49" s="1"/>
  <c r="G203" i="49" s="1"/>
  <c r="G204" i="49" s="1"/>
  <c r="G205" i="49" s="1"/>
  <c r="G206" i="49" s="1"/>
  <c r="G207" i="49" s="1"/>
  <c r="G208" i="49" s="1"/>
  <c r="G209" i="49" s="1"/>
  <c r="G210" i="49" s="1"/>
  <c r="G211" i="49" s="1"/>
  <c r="G212" i="49" s="1"/>
  <c r="G213" i="49" s="1"/>
  <c r="G214" i="49" s="1"/>
  <c r="G215" i="49" s="1"/>
  <c r="G216" i="49" s="1"/>
  <c r="G217" i="49" s="1"/>
  <c r="G218" i="49" s="1"/>
  <c r="G219" i="49" s="1"/>
  <c r="G220" i="49" s="1"/>
  <c r="G221" i="49" s="1"/>
  <c r="G222" i="49" s="1"/>
  <c r="G223" i="49" s="1"/>
  <c r="G224" i="49" s="1"/>
  <c r="G225" i="49" s="1"/>
  <c r="G226" i="49" s="1"/>
  <c r="G227" i="49" s="1"/>
  <c r="G228" i="49" s="1"/>
  <c r="G229" i="49" s="1"/>
  <c r="G230" i="49" s="1"/>
  <c r="G231" i="49" s="1"/>
  <c r="G232" i="49" s="1"/>
  <c r="G233" i="49" s="1"/>
  <c r="G234" i="49" s="1"/>
  <c r="G235" i="49" s="1"/>
  <c r="G236" i="49" s="1"/>
  <c r="G237" i="49" s="1"/>
  <c r="G238" i="49" s="1"/>
  <c r="G239" i="49" s="1"/>
  <c r="G240" i="49" s="1"/>
  <c r="G241" i="49" s="1"/>
  <c r="G242" i="49" s="1"/>
  <c r="G243" i="49" s="1"/>
  <c r="G244" i="49" s="1"/>
  <c r="G245" i="49" s="1"/>
  <c r="G246" i="49" s="1"/>
  <c r="G247" i="49" s="1"/>
  <c r="G248" i="49" s="1"/>
  <c r="G249" i="49" s="1"/>
  <c r="G250" i="49" s="1"/>
  <c r="G251" i="49" s="1"/>
  <c r="G252" i="49" s="1"/>
  <c r="G253" i="49" s="1"/>
  <c r="G254" i="49" s="1"/>
  <c r="G255" i="49" s="1"/>
  <c r="G256" i="49" s="1"/>
  <c r="G257" i="49" s="1"/>
  <c r="G258" i="49" s="1"/>
  <c r="G259" i="49" s="1"/>
  <c r="G260" i="49" s="1"/>
  <c r="G261" i="49" s="1"/>
  <c r="G262" i="49" s="1"/>
  <c r="G263" i="49" s="1"/>
  <c r="G264" i="49" s="1"/>
  <c r="G265" i="49" s="1"/>
  <c r="G266" i="49" s="1"/>
  <c r="G267" i="49" s="1"/>
  <c r="G268" i="49" s="1"/>
  <c r="G269" i="49" s="1"/>
  <c r="G270" i="49" s="1"/>
  <c r="G271" i="49" s="1"/>
  <c r="G272" i="49" s="1"/>
  <c r="G273" i="49" s="1"/>
  <c r="G274" i="49" s="1"/>
  <c r="G275" i="49" s="1"/>
  <c r="G276" i="49" s="1"/>
  <c r="G277" i="49" s="1"/>
  <c r="G278" i="49" s="1"/>
  <c r="G279" i="49" s="1"/>
  <c r="G280" i="49" s="1"/>
  <c r="G281" i="49" s="1"/>
  <c r="G282" i="49" s="1"/>
  <c r="G283" i="49" s="1"/>
  <c r="G284" i="49" s="1"/>
  <c r="G285" i="49" s="1"/>
  <c r="G286" i="49" s="1"/>
  <c r="G287" i="49" s="1"/>
  <c r="G288" i="49" s="1"/>
  <c r="G289" i="49" s="1"/>
  <c r="G290" i="49" s="1"/>
  <c r="G291" i="49" s="1"/>
  <c r="G292" i="49" s="1"/>
  <c r="G293" i="49" s="1"/>
  <c r="G294" i="49" s="1"/>
  <c r="G295" i="49" s="1"/>
  <c r="G296" i="49" s="1"/>
  <c r="G297" i="49" s="1"/>
  <c r="G298" i="49" s="1"/>
  <c r="G299" i="49" s="1"/>
  <c r="G300" i="49" s="1"/>
  <c r="G301" i="49" s="1"/>
  <c r="G302" i="49" s="1"/>
  <c r="G303" i="49" s="1"/>
  <c r="G304" i="49" s="1"/>
  <c r="G305" i="49" s="1"/>
  <c r="G306" i="49" s="1"/>
  <c r="G307" i="49" s="1"/>
  <c r="G308" i="49" s="1"/>
  <c r="G309" i="49" s="1"/>
  <c r="G310" i="49" s="1"/>
  <c r="G311" i="49" s="1"/>
  <c r="G312" i="49" s="1"/>
  <c r="G313" i="49" s="1"/>
  <c r="G314" i="49" s="1"/>
  <c r="G315" i="49" s="1"/>
  <c r="G316" i="49" s="1"/>
  <c r="G317" i="49" s="1"/>
  <c r="G318" i="49" s="1"/>
  <c r="G319" i="49" s="1"/>
  <c r="G320" i="49" s="1"/>
  <c r="G321" i="49" s="1"/>
  <c r="G322" i="49" s="1"/>
  <c r="G323" i="49" s="1"/>
  <c r="G324" i="49" s="1"/>
  <c r="G325" i="49" s="1"/>
  <c r="G326" i="49" s="1"/>
  <c r="G327" i="49" s="1"/>
  <c r="G328" i="49" s="1"/>
  <c r="G329" i="49" s="1"/>
  <c r="G330" i="49" s="1"/>
  <c r="G331" i="49" s="1"/>
  <c r="G332" i="49" s="1"/>
  <c r="G333" i="49" s="1"/>
  <c r="G334" i="49" s="1"/>
  <c r="G335" i="49" s="1"/>
  <c r="G336" i="49" s="1"/>
  <c r="G337" i="49" s="1"/>
  <c r="G338" i="49" s="1"/>
  <c r="G339" i="49" s="1"/>
  <c r="G340" i="49" s="1"/>
  <c r="G341" i="49" s="1"/>
  <c r="G342" i="49" s="1"/>
  <c r="G343" i="49" s="1"/>
  <c r="G344" i="49" s="1"/>
  <c r="G345" i="49" s="1"/>
  <c r="G346" i="49" s="1"/>
  <c r="G347" i="49" s="1"/>
  <c r="G348" i="49" s="1"/>
  <c r="G349" i="49" s="1"/>
  <c r="G350" i="49" s="1"/>
  <c r="G351" i="49" s="1"/>
  <c r="G352" i="49" s="1"/>
  <c r="G353" i="49" s="1"/>
  <c r="G354" i="49" s="1"/>
  <c r="G355" i="49" s="1"/>
  <c r="G356" i="49" s="1"/>
  <c r="G357" i="49" s="1"/>
  <c r="G358" i="49" s="1"/>
  <c r="G359" i="49" s="1"/>
  <c r="G360" i="49" s="1"/>
  <c r="G361" i="49" s="1"/>
  <c r="G362" i="49" s="1"/>
  <c r="G363" i="49" s="1"/>
  <c r="G364" i="49" s="1"/>
  <c r="G365" i="49" s="1"/>
  <c r="G366" i="49" s="1"/>
  <c r="G367" i="49" s="1"/>
  <c r="G368" i="49" s="1"/>
  <c r="G369" i="49" s="1"/>
  <c r="G370" i="49" s="1"/>
  <c r="G371" i="49" s="1"/>
  <c r="G372" i="49" s="1"/>
  <c r="G373" i="49" s="1"/>
  <c r="G374" i="49" s="1"/>
  <c r="G375" i="49" s="1"/>
  <c r="G376" i="49" s="1"/>
  <c r="G377" i="49" s="1"/>
  <c r="G378" i="49" s="1"/>
  <c r="G379" i="49" s="1"/>
  <c r="G380" i="49" s="1"/>
  <c r="G381" i="49" s="1"/>
  <c r="G382" i="49" s="1"/>
  <c r="G383" i="49" s="1"/>
  <c r="G384" i="49" s="1"/>
  <c r="G385" i="49" s="1"/>
  <c r="G386" i="49" s="1"/>
  <c r="G387" i="49" s="1"/>
  <c r="G388" i="49" s="1"/>
  <c r="G389" i="49" s="1"/>
  <c r="G390" i="49" s="1"/>
  <c r="G391" i="49" s="1"/>
  <c r="G392" i="49" s="1"/>
  <c r="G393" i="49" s="1"/>
  <c r="G394" i="49" s="1"/>
  <c r="G395" i="49" s="1"/>
  <c r="G396" i="49" s="1"/>
  <c r="G397" i="49" s="1"/>
  <c r="G398" i="49" s="1"/>
  <c r="G399" i="49" s="1"/>
  <c r="G400" i="49" s="1"/>
  <c r="G401" i="49" s="1"/>
  <c r="G402" i="49" s="1"/>
  <c r="G403" i="49" s="1"/>
  <c r="G404" i="49" s="1"/>
  <c r="G405" i="49" s="1"/>
  <c r="G406" i="49" s="1"/>
  <c r="G407" i="49" s="1"/>
  <c r="G408" i="49" s="1"/>
  <c r="G409" i="49" s="1"/>
  <c r="G410" i="49" s="1"/>
  <c r="G411" i="49" s="1"/>
  <c r="G412" i="49" s="1"/>
  <c r="G413" i="49" s="1"/>
  <c r="G414" i="49" s="1"/>
  <c r="G415" i="49" s="1"/>
  <c r="G416" i="49" s="1"/>
  <c r="G417" i="49" s="1"/>
  <c r="G418" i="49" s="1"/>
  <c r="G419" i="49" s="1"/>
  <c r="G420" i="49" s="1"/>
  <c r="G421" i="49" s="1"/>
  <c r="G422" i="49" s="1"/>
  <c r="G423" i="49" s="1"/>
  <c r="G424" i="49" s="1"/>
  <c r="G425" i="49" s="1"/>
  <c r="G426" i="49" s="1"/>
  <c r="G427" i="49" s="1"/>
  <c r="G428" i="49" s="1"/>
  <c r="G429" i="49" s="1"/>
  <c r="G430" i="49" s="1"/>
  <c r="G431" i="49" s="1"/>
  <c r="G432" i="49" s="1"/>
  <c r="G433" i="49" s="1"/>
  <c r="G434" i="49" s="1"/>
  <c r="G435" i="49" s="1"/>
  <c r="G436" i="49" s="1"/>
  <c r="G437" i="49" s="1"/>
  <c r="G438" i="49" s="1"/>
  <c r="G439" i="49" s="1"/>
  <c r="G440" i="49" s="1"/>
  <c r="G441" i="49" s="1"/>
  <c r="G442" i="49" s="1"/>
  <c r="G443" i="49" s="1"/>
  <c r="G444" i="49" s="1"/>
  <c r="G445" i="49" s="1"/>
  <c r="G446" i="49" s="1"/>
  <c r="G447" i="49" s="1"/>
  <c r="G448" i="49" s="1"/>
  <c r="G449" i="49" s="1"/>
  <c r="G450" i="49" s="1"/>
  <c r="G451" i="49" s="1"/>
  <c r="G452" i="49" s="1"/>
  <c r="G453" i="49" s="1"/>
  <c r="G454" i="49" s="1"/>
  <c r="G455" i="49" s="1"/>
  <c r="G456" i="49" s="1"/>
  <c r="G457" i="49" s="1"/>
  <c r="G458" i="49" s="1"/>
  <c r="G459" i="49" s="1"/>
  <c r="G460" i="49" s="1"/>
  <c r="G461" i="49" s="1"/>
  <c r="G462" i="49" s="1"/>
  <c r="G463" i="49" s="1"/>
  <c r="G464" i="49" s="1"/>
  <c r="G465" i="49" s="1"/>
  <c r="G466" i="49" s="1"/>
  <c r="G467" i="49" s="1"/>
  <c r="G468" i="49" s="1"/>
  <c r="G469" i="49" s="1"/>
  <c r="G470" i="49" s="1"/>
  <c r="G471" i="49" s="1"/>
  <c r="G472" i="49" s="1"/>
  <c r="G473" i="49" s="1"/>
  <c r="G474" i="49" s="1"/>
  <c r="G475" i="49" s="1"/>
  <c r="G476" i="49" s="1"/>
  <c r="G477" i="49" s="1"/>
  <c r="G478" i="49" s="1"/>
  <c r="G479" i="49" s="1"/>
  <c r="G480" i="49" s="1"/>
  <c r="G481" i="49" s="1"/>
  <c r="G482" i="49" s="1"/>
  <c r="G483" i="49" s="1"/>
  <c r="G484" i="49" s="1"/>
  <c r="G485" i="49" s="1"/>
  <c r="G486" i="49" s="1"/>
  <c r="G487" i="49" s="1"/>
  <c r="G488" i="49" s="1"/>
  <c r="G489" i="49" s="1"/>
  <c r="G490" i="49" s="1"/>
  <c r="G491" i="49" s="1"/>
  <c r="G492" i="49" s="1"/>
  <c r="G493" i="49" s="1"/>
  <c r="G494" i="49" s="1"/>
  <c r="G495" i="49" s="1"/>
  <c r="G496" i="49" s="1"/>
  <c r="G497" i="49" s="1"/>
  <c r="G498" i="49" s="1"/>
  <c r="G499" i="49" s="1"/>
  <c r="G500" i="49" s="1"/>
  <c r="G501" i="49" s="1"/>
  <c r="G502" i="49" s="1"/>
  <c r="G503" i="49" s="1"/>
  <c r="G504" i="49" s="1"/>
  <c r="G505" i="49" s="1"/>
  <c r="G506" i="49" s="1"/>
  <c r="G507" i="49" s="1"/>
  <c r="G508" i="49" s="1"/>
  <c r="G509" i="49" s="1"/>
  <c r="G510" i="49" s="1"/>
  <c r="G511" i="49" s="1"/>
  <c r="G512" i="49" s="1"/>
  <c r="G513" i="49" s="1"/>
  <c r="G514" i="49" s="1"/>
  <c r="G515" i="49" s="1"/>
  <c r="G516" i="49" s="1"/>
  <c r="G517" i="49" s="1"/>
  <c r="G518" i="49" s="1"/>
  <c r="G519" i="49" s="1"/>
  <c r="G520" i="49" s="1"/>
  <c r="G521" i="49" s="1"/>
  <c r="G522" i="49" s="1"/>
  <c r="G523" i="49" s="1"/>
  <c r="G524" i="49" s="1"/>
  <c r="G525" i="49" s="1"/>
  <c r="G526" i="49" s="1"/>
  <c r="G527" i="49" s="1"/>
  <c r="G528" i="49" s="1"/>
  <c r="G529" i="49" s="1"/>
  <c r="G530" i="49" s="1"/>
  <c r="G531" i="49" s="1"/>
  <c r="G532" i="49" s="1"/>
  <c r="G533" i="49" s="1"/>
  <c r="G534" i="49" s="1"/>
  <c r="G535" i="49" s="1"/>
  <c r="G536" i="49" s="1"/>
  <c r="G537" i="49" s="1"/>
  <c r="G538" i="49" s="1"/>
  <c r="G539" i="49" s="1"/>
  <c r="G540" i="49" s="1"/>
  <c r="G541" i="49" s="1"/>
  <c r="G542" i="49" s="1"/>
  <c r="G543" i="49" s="1"/>
  <c r="G544" i="49" s="1"/>
  <c r="G545" i="49" s="1"/>
  <c r="G546" i="49" s="1"/>
  <c r="G547" i="49" s="1"/>
  <c r="G548" i="49" s="1"/>
  <c r="G549" i="49" s="1"/>
  <c r="G550" i="49" s="1"/>
  <c r="G551" i="49" s="1"/>
  <c r="G552" i="49" s="1"/>
  <c r="G553" i="49" s="1"/>
  <c r="G554" i="49" s="1"/>
  <c r="G555" i="49" s="1"/>
  <c r="G556" i="49" s="1"/>
  <c r="G557" i="49" s="1"/>
  <c r="G558" i="49" s="1"/>
  <c r="G559" i="49" s="1"/>
  <c r="G560" i="49" s="1"/>
  <c r="G561" i="49" s="1"/>
  <c r="G562" i="49" s="1"/>
  <c r="G563" i="49" s="1"/>
  <c r="G564" i="49" s="1"/>
  <c r="G565" i="49" s="1"/>
  <c r="G566" i="49" s="1"/>
  <c r="G567" i="49" s="1"/>
  <c r="G568" i="49" s="1"/>
  <c r="G569" i="49" s="1"/>
  <c r="G570" i="49" s="1"/>
  <c r="G571" i="49" s="1"/>
  <c r="G572" i="49" s="1"/>
  <c r="G573" i="49" s="1"/>
  <c r="G574" i="49" s="1"/>
  <c r="G575" i="49" s="1"/>
  <c r="G576" i="49" s="1"/>
  <c r="G577" i="49" s="1"/>
  <c r="G578" i="49" s="1"/>
  <c r="G579" i="49" s="1"/>
  <c r="G580" i="49" s="1"/>
  <c r="G581" i="49" s="1"/>
  <c r="G582" i="49" s="1"/>
  <c r="G583" i="49" s="1"/>
  <c r="G584" i="49" s="1"/>
  <c r="G585" i="49" s="1"/>
  <c r="G586" i="49" s="1"/>
  <c r="G587" i="49" s="1"/>
  <c r="G588" i="49" s="1"/>
  <c r="G589" i="49" s="1"/>
  <c r="G590" i="49" s="1"/>
  <c r="G591" i="49" s="1"/>
  <c r="G592" i="49" s="1"/>
  <c r="G593" i="49" s="1"/>
  <c r="G594" i="49" s="1"/>
  <c r="G595" i="49" s="1"/>
  <c r="G596" i="49" s="1"/>
  <c r="G597" i="49" s="1"/>
  <c r="G598" i="49" s="1"/>
  <c r="G599" i="49" s="1"/>
  <c r="G600" i="49" s="1"/>
  <c r="G601" i="49" s="1"/>
  <c r="G602" i="49" s="1"/>
  <c r="G603" i="49" s="1"/>
  <c r="G604" i="49" s="1"/>
  <c r="G605" i="49" s="1"/>
  <c r="G606" i="49" s="1"/>
  <c r="G607" i="49" s="1"/>
  <c r="G608" i="49" s="1"/>
  <c r="G609" i="49" s="1"/>
  <c r="G610" i="49" s="1"/>
  <c r="G611" i="49" s="1"/>
  <c r="G612" i="49" s="1"/>
  <c r="G613" i="49" s="1"/>
  <c r="G614" i="49" s="1"/>
  <c r="G615" i="49" s="1"/>
  <c r="G616" i="49" s="1"/>
  <c r="G617" i="49" s="1"/>
  <c r="G618" i="49" s="1"/>
  <c r="G619" i="49" s="1"/>
  <c r="G620" i="49" s="1"/>
  <c r="G621" i="49" s="1"/>
  <c r="G622" i="49" s="1"/>
  <c r="G623" i="49" s="1"/>
  <c r="G624" i="49" s="1"/>
  <c r="G625" i="49" s="1"/>
  <c r="G626" i="49" s="1"/>
  <c r="G627" i="49" s="1"/>
  <c r="G628" i="49" s="1"/>
  <c r="G629" i="49" s="1"/>
  <c r="G630" i="49" s="1"/>
  <c r="G631" i="49" s="1"/>
  <c r="G632" i="49" s="1"/>
  <c r="G633" i="49" s="1"/>
  <c r="G634" i="49" s="1"/>
  <c r="G635" i="49" s="1"/>
  <c r="G636" i="49" s="1"/>
  <c r="G637" i="49" s="1"/>
  <c r="G638" i="49" s="1"/>
  <c r="G639" i="49" s="1"/>
  <c r="G640" i="49" s="1"/>
  <c r="G641" i="49" s="1"/>
  <c r="G642" i="49" s="1"/>
  <c r="G643" i="49" s="1"/>
  <c r="G644" i="49" s="1"/>
  <c r="G979" i="55" l="1"/>
  <c r="G980" i="55" s="1"/>
  <c r="G981" i="55" s="1"/>
  <c r="G982" i="55" s="1"/>
  <c r="G983" i="55" s="1"/>
  <c r="G984" i="55" s="1"/>
  <c r="G985" i="55" s="1"/>
  <c r="G986" i="55" s="1"/>
  <c r="G987" i="55" s="1"/>
  <c r="G988" i="55" s="1"/>
  <c r="G989" i="55" s="1"/>
  <c r="G990" i="55" s="1"/>
  <c r="G991" i="55" s="1"/>
  <c r="G992" i="55" s="1"/>
  <c r="G993" i="55" s="1"/>
  <c r="G994" i="55" s="1"/>
  <c r="G995" i="55" s="1"/>
  <c r="G996" i="55" s="1"/>
  <c r="G997" i="55" s="1"/>
  <c r="G998" i="55" s="1"/>
  <c r="G999" i="55" s="1"/>
  <c r="G1000" i="55" s="1"/>
  <c r="G1001" i="55" s="1"/>
  <c r="G1002" i="55" s="1"/>
  <c r="G1003" i="55" s="1"/>
  <c r="G1004" i="55" s="1"/>
  <c r="G871" i="54"/>
  <c r="G872" i="54" s="1"/>
  <c r="G873" i="54" s="1"/>
  <c r="G874" i="54" s="1"/>
  <c r="G875" i="54" s="1"/>
  <c r="G876" i="54" s="1"/>
  <c r="G877" i="54" s="1"/>
  <c r="G878" i="54" s="1"/>
  <c r="G879" i="54" s="1"/>
  <c r="G880" i="54" s="1"/>
  <c r="G881" i="54" s="1"/>
  <c r="G882" i="54" s="1"/>
  <c r="G883" i="54" s="1"/>
  <c r="G884" i="54" s="1"/>
  <c r="G885" i="54" s="1"/>
  <c r="G886" i="54" s="1"/>
  <c r="G887" i="54" s="1"/>
  <c r="G888" i="54" s="1"/>
  <c r="G889" i="54" s="1"/>
  <c r="G890" i="54" s="1"/>
  <c r="G891" i="54" s="1"/>
  <c r="G892" i="54" s="1"/>
  <c r="G893" i="54"/>
  <c r="G894" i="54" s="1"/>
  <c r="G895" i="54" s="1"/>
  <c r="G896" i="54" s="1"/>
  <c r="G897" i="54" s="1"/>
  <c r="G898" i="54" s="1"/>
  <c r="G899" i="54" s="1"/>
  <c r="G900" i="54" s="1"/>
  <c r="G901" i="54" s="1"/>
  <c r="G902" i="54" s="1"/>
  <c r="G903" i="54" s="1"/>
  <c r="G904" i="54" s="1"/>
  <c r="G905" i="54" s="1"/>
  <c r="G906" i="54" s="1"/>
  <c r="G907" i="54" s="1"/>
  <c r="G908" i="54" s="1"/>
  <c r="G909" i="54" s="1"/>
  <c r="G910" i="54" s="1"/>
  <c r="G911" i="54" s="1"/>
  <c r="G912" i="54" s="1"/>
  <c r="G913" i="54" s="1"/>
  <c r="H892" i="54"/>
  <c r="G696" i="51"/>
  <c r="G697" i="51" s="1"/>
  <c r="G645" i="49"/>
  <c r="G646" i="49" s="1"/>
  <c r="G647" i="49" s="1"/>
  <c r="G648" i="49" s="1"/>
  <c r="G649" i="49" s="1"/>
  <c r="G650" i="49" s="1"/>
  <c r="G651" i="49" s="1"/>
  <c r="G652" i="49" s="1"/>
  <c r="G653" i="49" s="1"/>
  <c r="G654" i="49" s="1"/>
  <c r="G655" i="49" s="1"/>
  <c r="G656" i="49" s="1"/>
  <c r="G657" i="49" s="1"/>
  <c r="G658" i="49" s="1"/>
  <c r="G659" i="49" s="1"/>
  <c r="G660" i="49" s="1"/>
  <c r="G661" i="49" s="1"/>
  <c r="G332" i="50"/>
  <c r="G333" i="50" s="1"/>
  <c r="G334" i="50" s="1"/>
  <c r="G335" i="50" s="1"/>
  <c r="G336" i="50" s="1"/>
  <c r="G337" i="50" s="1"/>
  <c r="G338" i="50" s="1"/>
  <c r="G339" i="50" s="1"/>
  <c r="G340" i="50" s="1"/>
  <c r="G341" i="50" s="1"/>
  <c r="G342" i="50" s="1"/>
  <c r="G343" i="50" s="1"/>
  <c r="G344" i="50" s="1"/>
  <c r="G345" i="50" s="1"/>
  <c r="G346" i="50" s="1"/>
  <c r="G347" i="50" s="1"/>
  <c r="G348" i="50" s="1"/>
  <c r="G349" i="50" s="1"/>
  <c r="G350" i="50" s="1"/>
  <c r="G351" i="50" s="1"/>
  <c r="G352" i="50" s="1"/>
  <c r="G353" i="50" s="1"/>
  <c r="G354" i="50" s="1"/>
  <c r="G355" i="50" s="1"/>
  <c r="G356" i="50" s="1"/>
  <c r="G357" i="50" s="1"/>
  <c r="G358" i="50" s="1"/>
  <c r="G359" i="50" s="1"/>
  <c r="G360" i="50" s="1"/>
  <c r="G361" i="50" s="1"/>
  <c r="G362" i="50" s="1"/>
  <c r="G363" i="50" s="1"/>
  <c r="G364" i="50" s="1"/>
  <c r="G1005" i="55" l="1"/>
  <c r="G1006" i="55" s="1"/>
  <c r="G1007" i="55" s="1"/>
  <c r="G1008" i="55" s="1"/>
  <c r="G1009" i="55" s="1"/>
  <c r="G1010" i="55" s="1"/>
  <c r="G1011" i="55" s="1"/>
  <c r="G1012" i="55" s="1"/>
  <c r="G1013" i="55" s="1"/>
  <c r="G1014" i="55" s="1"/>
  <c r="G1015" i="55" s="1"/>
  <c r="G1016" i="55" s="1"/>
  <c r="G1017" i="55" s="1"/>
  <c r="G1018" i="55" s="1"/>
  <c r="G1019" i="55" s="1"/>
  <c r="G1020" i="55" s="1"/>
  <c r="G1021" i="55" s="1"/>
  <c r="G1022" i="55" s="1"/>
  <c r="G1023" i="55" s="1"/>
  <c r="G914" i="54"/>
  <c r="G915" i="54" s="1"/>
  <c r="G916" i="54" s="1"/>
  <c r="G917" i="54" s="1"/>
  <c r="G918" i="54" s="1"/>
  <c r="G919" i="54" s="1"/>
  <c r="G920" i="54" s="1"/>
  <c r="G921" i="54" s="1"/>
  <c r="G922" i="54" s="1"/>
  <c r="G923" i="54" s="1"/>
  <c r="G924" i="54" s="1"/>
  <c r="G925" i="54" s="1"/>
  <c r="G926" i="54" s="1"/>
  <c r="G927" i="54" s="1"/>
  <c r="G928" i="54" s="1"/>
  <c r="G929" i="54" s="1"/>
  <c r="G930" i="54" s="1"/>
  <c r="G931" i="54" s="1"/>
  <c r="G932" i="54" s="1"/>
  <c r="G933" i="54" s="1"/>
  <c r="G934" i="54" s="1"/>
  <c r="G935" i="54" s="1"/>
  <c r="G936" i="54" s="1"/>
  <c r="G937" i="54" s="1"/>
  <c r="G938" i="54"/>
  <c r="G939" i="54" s="1"/>
  <c r="G940" i="54" s="1"/>
  <c r="G941" i="54" s="1"/>
  <c r="G942" i="54" s="1"/>
  <c r="I899" i="54"/>
  <c r="G698" i="51"/>
  <c r="G699" i="51" s="1"/>
  <c r="G700" i="51" s="1"/>
  <c r="G701" i="51" s="1"/>
  <c r="G662" i="49"/>
  <c r="G663" i="49" s="1"/>
  <c r="G664" i="49" s="1"/>
  <c r="G665" i="49" s="1"/>
  <c r="G666" i="49" s="1"/>
  <c r="G667" i="49" s="1"/>
  <c r="G668" i="49" s="1"/>
  <c r="G669" i="49" s="1"/>
  <c r="G365" i="50"/>
  <c r="G366" i="50" s="1"/>
  <c r="G367" i="50" s="1"/>
  <c r="G368" i="50" s="1"/>
  <c r="G369" i="50" s="1"/>
  <c r="G370" i="50" s="1"/>
  <c r="G371" i="50" s="1"/>
  <c r="G372" i="50" s="1"/>
  <c r="G1024" i="55" l="1"/>
  <c r="G1025" i="55" s="1"/>
  <c r="G1026" i="55" s="1"/>
  <c r="G1027" i="55" s="1"/>
  <c r="G1028" i="55" s="1"/>
  <c r="G1029" i="55" s="1"/>
  <c r="G1030" i="55" s="1"/>
  <c r="G1031" i="55" s="1"/>
  <c r="G1032" i="55" s="1"/>
  <c r="G1033" i="55" s="1"/>
  <c r="G1034" i="55" s="1"/>
  <c r="G1035" i="55" s="1"/>
  <c r="G1036" i="55" s="1"/>
  <c r="G1037" i="55" s="1"/>
  <c r="G1038" i="55" s="1"/>
  <c r="G1039" i="55" s="1"/>
  <c r="G1040" i="55" s="1"/>
  <c r="G1041" i="55" s="1"/>
  <c r="G1042" i="55"/>
  <c r="G1043" i="55" s="1"/>
  <c r="G1044" i="55" s="1"/>
  <c r="G1045" i="55" s="1"/>
  <c r="G1046" i="55" s="1"/>
  <c r="G1047" i="55" s="1"/>
  <c r="G1048" i="55" s="1"/>
  <c r="G1049" i="55" s="1"/>
  <c r="G1050" i="55" s="1"/>
  <c r="G1051" i="55" s="1"/>
  <c r="G1052" i="55" s="1"/>
  <c r="G1053" i="55" s="1"/>
  <c r="G943" i="54"/>
  <c r="G944" i="54" s="1"/>
  <c r="G945" i="54" s="1"/>
  <c r="G946" i="54" s="1"/>
  <c r="G947" i="54" s="1"/>
  <c r="G948" i="54" s="1"/>
  <c r="G949" i="54" s="1"/>
  <c r="G950" i="54" s="1"/>
  <c r="G951" i="54" s="1"/>
  <c r="G952" i="54" s="1"/>
  <c r="G953" i="54" s="1"/>
  <c r="G954" i="54" s="1"/>
  <c r="G1054" i="55"/>
  <c r="G1055" i="55" s="1"/>
  <c r="G1056" i="55" s="1"/>
  <c r="G1057" i="55" s="1"/>
  <c r="G1058" i="55" s="1"/>
  <c r="G1059" i="55" s="1"/>
  <c r="G1060" i="55" s="1"/>
  <c r="G1061" i="55" s="1"/>
  <c r="G1062" i="55" s="1"/>
  <c r="G1063" i="55" s="1"/>
  <c r="G1064" i="55" s="1"/>
  <c r="G1065" i="55" s="1"/>
  <c r="G1066" i="55" s="1"/>
  <c r="G1067" i="55" s="1"/>
  <c r="G1068" i="55" s="1"/>
  <c r="G1069" i="55" s="1"/>
  <c r="G1070" i="55" s="1"/>
  <c r="G1071" i="55" s="1"/>
  <c r="G1072" i="55" s="1"/>
  <c r="G1073" i="55" s="1"/>
  <c r="G1074" i="55" s="1"/>
  <c r="G1075" i="55" s="1"/>
  <c r="G1076" i="55" s="1"/>
  <c r="G1077" i="55" s="1"/>
  <c r="G1078" i="55" s="1"/>
  <c r="G1079" i="55" s="1"/>
  <c r="G1080" i="55" s="1"/>
  <c r="G1081" i="55" s="1"/>
  <c r="G1082" i="55" s="1"/>
  <c r="G1083" i="55" s="1"/>
  <c r="G1084" i="55" s="1"/>
  <c r="G1085" i="55" s="1"/>
  <c r="G1086" i="55" s="1"/>
  <c r="G1087" i="55" s="1"/>
  <c r="G1088" i="55" s="1"/>
  <c r="G1089" i="55" s="1"/>
  <c r="G1090" i="55" s="1"/>
  <c r="G1091" i="55" s="1"/>
  <c r="G1092" i="55" s="1"/>
  <c r="G1093" i="55" s="1"/>
  <c r="G1094" i="55" s="1"/>
  <c r="G1095" i="55" s="1"/>
  <c r="G1096" i="55" s="1"/>
  <c r="G1097" i="55" s="1"/>
  <c r="G1098" i="55" s="1"/>
  <c r="G1099" i="55" s="1"/>
  <c r="G1100" i="55" s="1"/>
  <c r="G1101" i="55" s="1"/>
  <c r="G1102" i="55" s="1"/>
  <c r="G1103" i="55" s="1"/>
  <c r="G1104" i="55" s="1"/>
  <c r="G1105" i="55" s="1"/>
  <c r="G1106" i="55" s="1"/>
  <c r="G1107" i="55" s="1"/>
  <c r="G1108" i="55" s="1"/>
  <c r="G1109" i="55" s="1"/>
  <c r="G1110" i="55" s="1"/>
  <c r="G1111" i="55" s="1"/>
  <c r="G1112" i="55" s="1"/>
  <c r="G1113" i="55" s="1"/>
  <c r="G1114" i="55" s="1"/>
  <c r="G1115" i="55" s="1"/>
  <c r="G1116" i="55" s="1"/>
  <c r="G1117" i="55" s="1"/>
  <c r="G1118" i="55" s="1"/>
  <c r="G1119" i="55" s="1"/>
  <c r="G1120" i="55" s="1"/>
  <c r="G1121" i="55" s="1"/>
  <c r="G1122" i="55" s="1"/>
  <c r="G1123" i="55" s="1"/>
  <c r="G1124" i="55" s="1"/>
  <c r="G1125" i="55" s="1"/>
  <c r="G1126" i="55" s="1"/>
  <c r="G1127" i="55" s="1"/>
  <c r="G1128" i="55" s="1"/>
  <c r="G1129" i="55" s="1"/>
  <c r="G1130" i="55" s="1"/>
  <c r="G1131" i="55" s="1"/>
  <c r="G1132" i="55" s="1"/>
  <c r="G1133" i="55" s="1"/>
  <c r="G1134" i="55" s="1"/>
  <c r="G1135" i="55" s="1"/>
  <c r="G1136" i="55" s="1"/>
  <c r="G1137" i="55" s="1"/>
  <c r="G1138" i="55" s="1"/>
  <c r="G1139" i="55" s="1"/>
  <c r="G1140" i="55" s="1"/>
  <c r="G1141" i="55" s="1"/>
  <c r="G1142" i="55" s="1"/>
  <c r="G1143" i="55" s="1"/>
  <c r="G1144" i="55" s="1"/>
  <c r="G1145" i="55" s="1"/>
  <c r="G1146" i="55" s="1"/>
  <c r="G1147" i="55" s="1"/>
  <c r="G1148" i="55" s="1"/>
  <c r="G1149" i="55" s="1"/>
  <c r="G1150" i="55" s="1"/>
  <c r="G1151" i="55" s="1"/>
  <c r="G1152" i="55" s="1"/>
  <c r="G1153" i="55" s="1"/>
  <c r="G1154" i="55" s="1"/>
  <c r="G1155" i="55" s="1"/>
  <c r="G1156" i="55" s="1"/>
  <c r="G1157" i="55" s="1"/>
  <c r="G1158" i="55" s="1"/>
  <c r="G1159" i="55" s="1"/>
  <c r="G1160" i="55" s="1"/>
  <c r="G1161" i="55" s="1"/>
  <c r="G1162" i="55" s="1"/>
  <c r="G1163" i="55" s="1"/>
  <c r="G1164" i="55" s="1"/>
  <c r="G1165" i="55" s="1"/>
  <c r="G1166" i="55" s="1"/>
  <c r="G1167" i="55" s="1"/>
  <c r="G1168" i="55" s="1"/>
  <c r="G1169" i="55" s="1"/>
  <c r="G1170" i="55" s="1"/>
  <c r="G1171" i="55" s="1"/>
  <c r="G1172" i="55" s="1"/>
  <c r="G1173" i="55" s="1"/>
  <c r="G1174" i="55" s="1"/>
  <c r="G1175" i="55" s="1"/>
  <c r="G1176" i="55" s="1"/>
  <c r="G1177" i="55" s="1"/>
  <c r="G1178" i="55" s="1"/>
  <c r="G1179" i="55" s="1"/>
  <c r="G1180" i="55" s="1"/>
  <c r="G1181" i="55" s="1"/>
  <c r="G1182" i="55" s="1"/>
  <c r="G1183" i="55" s="1"/>
  <c r="G1184" i="55" s="1"/>
  <c r="G1185" i="55" s="1"/>
  <c r="G1186" i="55" s="1"/>
  <c r="G1187" i="55" s="1"/>
  <c r="G1188" i="55" s="1"/>
  <c r="G1189" i="55" s="1"/>
  <c r="G1190" i="55" s="1"/>
  <c r="G1191" i="55" s="1"/>
  <c r="G1192" i="55" s="1"/>
  <c r="G1193" i="55" s="1"/>
  <c r="G1194" i="55" s="1"/>
  <c r="G1195" i="55" s="1"/>
  <c r="G1196" i="55" s="1"/>
  <c r="G1197" i="55" s="1"/>
  <c r="G1198" i="55" s="1"/>
  <c r="G1199" i="55" s="1"/>
  <c r="G1200" i="55" s="1"/>
  <c r="G1201" i="55" s="1"/>
  <c r="G1202" i="55" s="1"/>
  <c r="G1203" i="55" s="1"/>
  <c r="G1204" i="55" s="1"/>
  <c r="G1205" i="55" s="1"/>
  <c r="G1206" i="55" s="1"/>
  <c r="G1207" i="55" s="1"/>
  <c r="G1208" i="55" s="1"/>
  <c r="G1209" i="55" s="1"/>
  <c r="G1210" i="55" s="1"/>
  <c r="G1211" i="55" s="1"/>
  <c r="G1212" i="55" s="1"/>
  <c r="G1213" i="55" s="1"/>
  <c r="G1214" i="55" s="1"/>
  <c r="G1215" i="55" s="1"/>
  <c r="G1216" i="55" s="1"/>
  <c r="G1217" i="55" s="1"/>
  <c r="G1218" i="55" s="1"/>
  <c r="G1219" i="55" s="1"/>
  <c r="G1220" i="55" s="1"/>
  <c r="G1221" i="55" s="1"/>
  <c r="G1222" i="55" s="1"/>
  <c r="G1223" i="55" s="1"/>
  <c r="G1224" i="55" s="1"/>
  <c r="G1225" i="55" s="1"/>
  <c r="G1226" i="55" s="1"/>
  <c r="G1227" i="55" s="1"/>
  <c r="G1228" i="55" s="1"/>
  <c r="G1229" i="55" s="1"/>
  <c r="G1230" i="55" s="1"/>
  <c r="G1231" i="55" s="1"/>
  <c r="G1232" i="55" s="1"/>
  <c r="G1233" i="55" s="1"/>
  <c r="G1234" i="55" s="1"/>
  <c r="G1235" i="55" s="1"/>
  <c r="G1236" i="55" s="1"/>
  <c r="G1237" i="55" s="1"/>
  <c r="G1238" i="55" s="1"/>
  <c r="G1239" i="55" s="1"/>
  <c r="G1240" i="55" s="1"/>
  <c r="G1241" i="55" s="1"/>
  <c r="G1242" i="55" s="1"/>
  <c r="G1243" i="55" s="1"/>
  <c r="G1244" i="55" s="1"/>
  <c r="G1245" i="55" s="1"/>
  <c r="G1246" i="55" s="1"/>
  <c r="G1247" i="55" s="1"/>
  <c r="G1248" i="55" s="1"/>
  <c r="G1249" i="55" s="1"/>
  <c r="G1250" i="55" s="1"/>
  <c r="G1251" i="55" s="1"/>
  <c r="G1252" i="55" s="1"/>
  <c r="G1253" i="55" s="1"/>
  <c r="G1254" i="55" s="1"/>
  <c r="G1255" i="55" s="1"/>
  <c r="G1256" i="55" s="1"/>
  <c r="G1257" i="55" s="1"/>
  <c r="G1258" i="55" s="1"/>
  <c r="G1259" i="55" s="1"/>
  <c r="G1260" i="55" s="1"/>
  <c r="G1261" i="55" s="1"/>
  <c r="G1262" i="55" s="1"/>
  <c r="G1263" i="55" s="1"/>
  <c r="G1264" i="55" s="1"/>
  <c r="G1265" i="55" s="1"/>
  <c r="G1266" i="55" s="1"/>
  <c r="G1267" i="55" s="1"/>
  <c r="G1268" i="55" s="1"/>
  <c r="G1269" i="55" s="1"/>
  <c r="G1270" i="55" s="1"/>
  <c r="G1271" i="55" s="1"/>
  <c r="G1272" i="55" s="1"/>
  <c r="G1273" i="55" s="1"/>
  <c r="G1274" i="55" s="1"/>
  <c r="G1275" i="55" s="1"/>
  <c r="G1276" i="55" s="1"/>
  <c r="G1277" i="55" s="1"/>
  <c r="G1278" i="55" s="1"/>
  <c r="G1279" i="55" s="1"/>
  <c r="G1280" i="55" s="1"/>
  <c r="G1281" i="55" s="1"/>
  <c r="G1282" i="55" s="1"/>
  <c r="G1283" i="55" s="1"/>
  <c r="G1284" i="55" s="1"/>
  <c r="G1285" i="55" s="1"/>
  <c r="G1286" i="55" s="1"/>
  <c r="G1287" i="55" s="1"/>
  <c r="G1288" i="55" s="1"/>
  <c r="G1289" i="55" s="1"/>
  <c r="G1290" i="55" s="1"/>
  <c r="G1291" i="55" s="1"/>
  <c r="G1292" i="55" s="1"/>
  <c r="G1293" i="55" s="1"/>
  <c r="G1294" i="55" s="1"/>
  <c r="G1295" i="55" s="1"/>
  <c r="G1296" i="55" s="1"/>
  <c r="G1297" i="55" s="1"/>
  <c r="G1298" i="55" s="1"/>
  <c r="G1299" i="55" s="1"/>
  <c r="G1300" i="55" s="1"/>
  <c r="G1301" i="55" s="1"/>
  <c r="G1302" i="55" s="1"/>
  <c r="G1303" i="55" s="1"/>
  <c r="G1304" i="55" s="1"/>
  <c r="G1305" i="55" s="1"/>
  <c r="G1306" i="55" s="1"/>
  <c r="G1307" i="55" s="1"/>
  <c r="G1308" i="55" s="1"/>
  <c r="G1309" i="55" s="1"/>
  <c r="G1310" i="55" s="1"/>
  <c r="G1311" i="55" s="1"/>
  <c r="G1312" i="55" s="1"/>
  <c r="G1313" i="55" s="1"/>
  <c r="G955" i="54"/>
  <c r="G956" i="54" s="1"/>
  <c r="G957" i="54" s="1"/>
  <c r="G958" i="54" s="1"/>
  <c r="G702" i="51"/>
  <c r="G703" i="51" s="1"/>
  <c r="G704" i="51" s="1"/>
  <c r="G705" i="51" s="1"/>
  <c r="G706" i="51" s="1"/>
  <c r="G707" i="51" s="1"/>
  <c r="G708" i="51" s="1"/>
  <c r="G709" i="51" s="1"/>
  <c r="G710" i="51"/>
  <c r="G711" i="51" s="1"/>
  <c r="G712" i="51" s="1"/>
  <c r="G713" i="51" s="1"/>
  <c r="G714" i="51" s="1"/>
  <c r="G715" i="51" s="1"/>
  <c r="G716" i="51" s="1"/>
  <c r="G717" i="51" s="1"/>
  <c r="G718" i="51" s="1"/>
  <c r="G719" i="51" s="1"/>
  <c r="G720" i="51" s="1"/>
  <c r="G721" i="51" s="1"/>
  <c r="G722" i="51" s="1"/>
  <c r="G723" i="51" s="1"/>
  <c r="G724" i="51" s="1"/>
  <c r="G725" i="51" s="1"/>
  <c r="G726" i="51" s="1"/>
  <c r="G727" i="51" s="1"/>
  <c r="G728" i="51" s="1"/>
  <c r="G729" i="51" s="1"/>
  <c r="G730" i="51" s="1"/>
  <c r="G731" i="51" s="1"/>
  <c r="G732" i="51" s="1"/>
  <c r="G733" i="51" s="1"/>
  <c r="G734" i="51" s="1"/>
  <c r="G735" i="51" s="1"/>
  <c r="G736" i="51" s="1"/>
  <c r="G737" i="51" s="1"/>
  <c r="G738" i="51" s="1"/>
  <c r="G739" i="51" s="1"/>
  <c r="G740" i="51" s="1"/>
  <c r="G741" i="51" s="1"/>
  <c r="G742" i="51" s="1"/>
  <c r="G743" i="51" s="1"/>
  <c r="G744" i="51" s="1"/>
  <c r="G745" i="51" s="1"/>
  <c r="G670" i="49"/>
  <c r="G671" i="49" s="1"/>
  <c r="G672" i="49" s="1"/>
  <c r="G673" i="49" s="1"/>
  <c r="G674" i="49" s="1"/>
  <c r="G675" i="49" s="1"/>
  <c r="G676" i="49" s="1"/>
  <c r="G677" i="49" s="1"/>
  <c r="G678" i="49" s="1"/>
  <c r="G679" i="49" s="1"/>
  <c r="G680" i="49" s="1"/>
  <c r="G681" i="49" s="1"/>
  <c r="G682" i="49" s="1"/>
  <c r="G683" i="49" s="1"/>
  <c r="G684" i="49" s="1"/>
  <c r="G685" i="49" s="1"/>
  <c r="G686" i="49" s="1"/>
  <c r="G687" i="49" s="1"/>
  <c r="G688" i="49" s="1"/>
  <c r="G689" i="49" s="1"/>
  <c r="G690" i="49" s="1"/>
  <c r="G691" i="49" s="1"/>
  <c r="G692" i="49" s="1"/>
  <c r="G693" i="49" s="1"/>
  <c r="G694" i="49" s="1"/>
  <c r="G695" i="49" s="1"/>
  <c r="G696" i="49" s="1"/>
  <c r="G697" i="49" s="1"/>
  <c r="G373" i="50"/>
  <c r="G374" i="50" s="1"/>
  <c r="G375" i="50" s="1"/>
  <c r="G959" i="54" l="1"/>
  <c r="G960" i="54" s="1"/>
  <c r="G961" i="54" s="1"/>
  <c r="G962" i="54" s="1"/>
  <c r="G963" i="54" s="1"/>
  <c r="G964" i="54" s="1"/>
  <c r="G965" i="54" s="1"/>
  <c r="G966" i="54" s="1"/>
  <c r="G967" i="54" s="1"/>
  <c r="G968" i="54" s="1"/>
  <c r="G969" i="54" s="1"/>
  <c r="G970" i="54" s="1"/>
  <c r="G971" i="54" s="1"/>
  <c r="G972" i="54" s="1"/>
  <c r="G973" i="54" s="1"/>
  <c r="G974" i="54" s="1"/>
  <c r="G975" i="54" s="1"/>
  <c r="G976" i="54" s="1"/>
  <c r="G977" i="54" s="1"/>
  <c r="G978" i="54" s="1"/>
  <c r="G979" i="54" s="1"/>
  <c r="G980" i="54" s="1"/>
  <c r="G981" i="54" s="1"/>
  <c r="G982" i="54" s="1"/>
  <c r="G983" i="54" s="1"/>
  <c r="G984" i="54" s="1"/>
  <c r="G985" i="54" s="1"/>
  <c r="G986" i="54" s="1"/>
  <c r="G987" i="54" s="1"/>
  <c r="G988" i="54" s="1"/>
  <c r="G989" i="54" s="1"/>
  <c r="G990" i="54" s="1"/>
  <c r="G991" i="54" s="1"/>
  <c r="G992" i="54" s="1"/>
  <c r="G993" i="54" s="1"/>
  <c r="G994" i="54" s="1"/>
  <c r="G995" i="54" s="1"/>
  <c r="G996" i="54" s="1"/>
  <c r="G997" i="54" s="1"/>
  <c r="G998" i="54" s="1"/>
  <c r="G999" i="54" s="1"/>
  <c r="G1000" i="54" s="1"/>
  <c r="G1001" i="54" s="1"/>
  <c r="G1002" i="54" s="1"/>
  <c r="G1003" i="54" s="1"/>
  <c r="G1004" i="54" s="1"/>
  <c r="G1005" i="54" s="1"/>
  <c r="G1006" i="54" s="1"/>
  <c r="G1007" i="54" s="1"/>
  <c r="G1008" i="54" s="1"/>
  <c r="G1009" i="54" s="1"/>
  <c r="G1010" i="54" s="1"/>
  <c r="G1011" i="54" s="1"/>
  <c r="G1012" i="54" s="1"/>
  <c r="G1013" i="54" s="1"/>
  <c r="G1014" i="54" s="1"/>
  <c r="G1015" i="54" s="1"/>
  <c r="G1016" i="54" s="1"/>
  <c r="G1017" i="54" s="1"/>
  <c r="G1018" i="54" s="1"/>
  <c r="G1019" i="54" s="1"/>
  <c r="G1020" i="54" s="1"/>
  <c r="G1021" i="54" s="1"/>
  <c r="G1022" i="54" s="1"/>
  <c r="G1023" i="54" s="1"/>
  <c r="G1024" i="54" s="1"/>
  <c r="G1025" i="54" s="1"/>
  <c r="G1026" i="54" s="1"/>
  <c r="G1027" i="54" s="1"/>
  <c r="G1028" i="54" s="1"/>
  <c r="G1029" i="54" s="1"/>
  <c r="G1030" i="54" s="1"/>
  <c r="G1031" i="54" s="1"/>
  <c r="G1032" i="54" s="1"/>
  <c r="G1033" i="54" s="1"/>
  <c r="G1034" i="54" s="1"/>
  <c r="G1035" i="54" s="1"/>
  <c r="G1036" i="54" s="1"/>
  <c r="G1037" i="54" s="1"/>
  <c r="G1038" i="54" s="1"/>
  <c r="G1039" i="54" s="1"/>
  <c r="G1040" i="54" s="1"/>
  <c r="G1041" i="54" s="1"/>
  <c r="G1042" i="54" s="1"/>
  <c r="G1043" i="54" s="1"/>
  <c r="G1044" i="54" s="1"/>
  <c r="G1045" i="54" s="1"/>
  <c r="G1046" i="54" s="1"/>
  <c r="G1047" i="54" s="1"/>
  <c r="G1048" i="54" s="1"/>
  <c r="G1049" i="54" s="1"/>
  <c r="G1050" i="54" s="1"/>
  <c r="G1051" i="54" s="1"/>
  <c r="G1052" i="54" s="1"/>
  <c r="G1053" i="54" s="1"/>
  <c r="G1054" i="54" s="1"/>
  <c r="G1055" i="54" s="1"/>
  <c r="G1056" i="54" s="1"/>
  <c r="G1057" i="54" s="1"/>
  <c r="G1058" i="54" s="1"/>
  <c r="G1059" i="54" s="1"/>
  <c r="G1060" i="54" s="1"/>
  <c r="G1061" i="54" s="1"/>
  <c r="G1062" i="54" s="1"/>
  <c r="G1063" i="54" s="1"/>
  <c r="G1064" i="54" s="1"/>
  <c r="G1065" i="54" s="1"/>
  <c r="G1066" i="54" s="1"/>
  <c r="G1067" i="54" s="1"/>
  <c r="G1068" i="54" s="1"/>
  <c r="G1069" i="54" s="1"/>
  <c r="G1070" i="54" s="1"/>
  <c r="G1071" i="54" s="1"/>
  <c r="G1072" i="54" s="1"/>
  <c r="G1073" i="54" s="1"/>
  <c r="G1074" i="54" s="1"/>
  <c r="G1075" i="54" s="1"/>
  <c r="G1076" i="54" s="1"/>
  <c r="G1077" i="54" s="1"/>
  <c r="G1078" i="54" s="1"/>
  <c r="G1079" i="54" s="1"/>
  <c r="G1080" i="54" s="1"/>
  <c r="G1081" i="54" s="1"/>
  <c r="G1082" i="54" s="1"/>
  <c r="G1083" i="54" s="1"/>
  <c r="G1084" i="54" s="1"/>
  <c r="G1085" i="54" s="1"/>
  <c r="G1086" i="54" s="1"/>
  <c r="G1087" i="54" s="1"/>
  <c r="G1088" i="54" s="1"/>
  <c r="G1089" i="54" s="1"/>
  <c r="G1090" i="54" s="1"/>
  <c r="G1091" i="54" s="1"/>
  <c r="G1092" i="54" s="1"/>
  <c r="G1093" i="54" s="1"/>
  <c r="G1094" i="54" s="1"/>
  <c r="G1095" i="54" s="1"/>
  <c r="G1096" i="54" s="1"/>
  <c r="G1097" i="54" s="1"/>
  <c r="G1098" i="54" s="1"/>
  <c r="G1099" i="54" s="1"/>
  <c r="G1100" i="54" s="1"/>
  <c r="G1101" i="54" s="1"/>
  <c r="G1102" i="54" s="1"/>
  <c r="G1103" i="54" s="1"/>
  <c r="G1104" i="54" s="1"/>
  <c r="G1105" i="54" s="1"/>
  <c r="G1106" i="54" s="1"/>
  <c r="G1107" i="54" s="1"/>
  <c r="G1108" i="54" s="1"/>
  <c r="G1109" i="54" s="1"/>
  <c r="G1110" i="54" s="1"/>
  <c r="G1111" i="54" s="1"/>
  <c r="G1112" i="54" s="1"/>
  <c r="G1113" i="54" s="1"/>
  <c r="G1114" i="54" s="1"/>
  <c r="G1115" i="54" s="1"/>
  <c r="G1116" i="54" s="1"/>
  <c r="G1117" i="54" s="1"/>
  <c r="G1118" i="54" s="1"/>
  <c r="G1119" i="54" s="1"/>
  <c r="G1120" i="54" s="1"/>
  <c r="G1121" i="54" s="1"/>
  <c r="G1122" i="54" s="1"/>
  <c r="G1123" i="54" s="1"/>
  <c r="G1124" i="54" s="1"/>
  <c r="G1125" i="54" s="1"/>
  <c r="G1126" i="54" s="1"/>
  <c r="G1127" i="54" s="1"/>
  <c r="G1128" i="54" s="1"/>
  <c r="G1129" i="54" s="1"/>
  <c r="G1130" i="54" s="1"/>
  <c r="G1131" i="54" s="1"/>
  <c r="G1132" i="54" s="1"/>
  <c r="G1133" i="54" s="1"/>
  <c r="G1134" i="54" s="1"/>
  <c r="G1135" i="54" s="1"/>
  <c r="G1136" i="54" s="1"/>
  <c r="G1137" i="54" s="1"/>
  <c r="G1138" i="54" s="1"/>
  <c r="G1139" i="54" s="1"/>
  <c r="G1140" i="54" s="1"/>
  <c r="G1141" i="54" s="1"/>
  <c r="G1142" i="54" s="1"/>
  <c r="G1143" i="54" s="1"/>
  <c r="G1144" i="54" s="1"/>
  <c r="G1145" i="54" s="1"/>
  <c r="G1146" i="54" s="1"/>
  <c r="G1147" i="54" s="1"/>
  <c r="G1148" i="54" s="1"/>
  <c r="G1149" i="54" s="1"/>
  <c r="G1150" i="54" s="1"/>
  <c r="G1151" i="54" s="1"/>
  <c r="G1152" i="54" s="1"/>
  <c r="G1153" i="54" s="1"/>
  <c r="G1154" i="54" s="1"/>
  <c r="G1155" i="54" s="1"/>
  <c r="G1156" i="54" s="1"/>
  <c r="G1157" i="54" s="1"/>
  <c r="G1158" i="54" s="1"/>
  <c r="G1159" i="54" s="1"/>
  <c r="G1160" i="54" s="1"/>
  <c r="G1161" i="54" s="1"/>
  <c r="G1162" i="54" s="1"/>
  <c r="G1163" i="54" s="1"/>
  <c r="G1164" i="54" s="1"/>
  <c r="G1165" i="54" s="1"/>
  <c r="G1166" i="54" s="1"/>
  <c r="G1167" i="54" s="1"/>
  <c r="G1168" i="54" s="1"/>
  <c r="G1169" i="54" s="1"/>
  <c r="G1170" i="54" s="1"/>
  <c r="G1171" i="54" s="1"/>
  <c r="G1172" i="54" s="1"/>
  <c r="G1173" i="54" s="1"/>
  <c r="G1174" i="54" s="1"/>
  <c r="G1175" i="54" s="1"/>
  <c r="G1176" i="54" s="1"/>
  <c r="G1177" i="54" s="1"/>
  <c r="G1178" i="54" s="1"/>
  <c r="G1179" i="54" s="1"/>
  <c r="G1180" i="54" s="1"/>
  <c r="G1181" i="54" s="1"/>
  <c r="G1182" i="54" s="1"/>
  <c r="G1183" i="54" s="1"/>
  <c r="G1184" i="54" s="1"/>
  <c r="G1185" i="54" s="1"/>
  <c r="G1186" i="54" s="1"/>
  <c r="G1187" i="54" s="1"/>
  <c r="G1188" i="54" s="1"/>
  <c r="G1189" i="54" s="1"/>
  <c r="G1190" i="54" s="1"/>
  <c r="G1191" i="54" s="1"/>
  <c r="G1192" i="54" s="1"/>
  <c r="G1193" i="54" s="1"/>
  <c r="G1194" i="54" s="1"/>
  <c r="G1195" i="54" s="1"/>
  <c r="G1196" i="54" s="1"/>
  <c r="G1197" i="54" s="1"/>
  <c r="G1198" i="54" s="1"/>
  <c r="G1199" i="54" s="1"/>
  <c r="G1200" i="54" s="1"/>
  <c r="G1201" i="54" s="1"/>
  <c r="G1202" i="54" s="1"/>
  <c r="G1203" i="54" s="1"/>
  <c r="G1204" i="54" s="1"/>
  <c r="G1205" i="54" s="1"/>
  <c r="G1206" i="54" s="1"/>
  <c r="G1207" i="54" s="1"/>
  <c r="G1208" i="54" s="1"/>
  <c r="G1209" i="54" s="1"/>
  <c r="G1210" i="54" s="1"/>
  <c r="G1211" i="54" s="1"/>
  <c r="G1212" i="54" s="1"/>
  <c r="G1213" i="54" s="1"/>
  <c r="G1214" i="54" s="1"/>
  <c r="G1215" i="54" s="1"/>
  <c r="G1216" i="54" s="1"/>
  <c r="G1217" i="54" s="1"/>
  <c r="G1218" i="54" s="1"/>
  <c r="G1219" i="54" s="1"/>
  <c r="G1220" i="54" s="1"/>
  <c r="G1221" i="54" s="1"/>
  <c r="G1222" i="54" s="1"/>
  <c r="G1223" i="54" s="1"/>
  <c r="G1224" i="54" s="1"/>
  <c r="G1225" i="54" s="1"/>
  <c r="G1226" i="54" s="1"/>
  <c r="G1227" i="54" s="1"/>
  <c r="G1228" i="54" s="1"/>
  <c r="G1229" i="54" s="1"/>
  <c r="G1230" i="54" s="1"/>
  <c r="G1231" i="54" s="1"/>
  <c r="G1232" i="54" s="1"/>
  <c r="G1233" i="54" s="1"/>
  <c r="G1234" i="54" s="1"/>
  <c r="G1235" i="54" s="1"/>
  <c r="G1236" i="54" s="1"/>
  <c r="G1237" i="54" s="1"/>
  <c r="G1238" i="54" s="1"/>
  <c r="G1239" i="54" s="1"/>
  <c r="G1240" i="54" s="1"/>
  <c r="G1241" i="54" s="1"/>
  <c r="G1242" i="54" s="1"/>
  <c r="G1243" i="54" s="1"/>
  <c r="G1244" i="54" s="1"/>
  <c r="G1245" i="54" s="1"/>
  <c r="G1246" i="54" s="1"/>
  <c r="G1247" i="54" s="1"/>
  <c r="G1248" i="54" s="1"/>
  <c r="G1249" i="54" s="1"/>
  <c r="G1250" i="54" s="1"/>
  <c r="G1251" i="54" s="1"/>
  <c r="G1252" i="54" s="1"/>
  <c r="G1253" i="54" s="1"/>
  <c r="G1254" i="54" s="1"/>
  <c r="G1255" i="54" s="1"/>
  <c r="G1256" i="54" s="1"/>
  <c r="G1257" i="54" s="1"/>
  <c r="G1258" i="54" s="1"/>
  <c r="G1259" i="54" s="1"/>
  <c r="G1260" i="54" s="1"/>
  <c r="G1261" i="54" s="1"/>
  <c r="G1262" i="54" s="1"/>
  <c r="G1263" i="54" s="1"/>
  <c r="G1264" i="54" s="1"/>
  <c r="G1265" i="54" s="1"/>
  <c r="G1266" i="54" s="1"/>
  <c r="G1267" i="54" s="1"/>
  <c r="G1268" i="54" s="1"/>
  <c r="G1269" i="54" s="1"/>
  <c r="G1270" i="54" s="1"/>
  <c r="G1271" i="54" s="1"/>
  <c r="G1272" i="54" s="1"/>
  <c r="G1273" i="54" s="1"/>
  <c r="G1274" i="54" s="1"/>
  <c r="G1275" i="54" s="1"/>
  <c r="G1276" i="54" s="1"/>
  <c r="G1277" i="54" s="1"/>
  <c r="G1278" i="54" s="1"/>
  <c r="G1279" i="54" s="1"/>
  <c r="G1280" i="54" s="1"/>
  <c r="G1281" i="54" s="1"/>
  <c r="G1282" i="54" s="1"/>
  <c r="G1283" i="54" s="1"/>
  <c r="G1284" i="54" s="1"/>
  <c r="G1285" i="54" s="1"/>
  <c r="G1286" i="54" s="1"/>
  <c r="G1287" i="54" s="1"/>
  <c r="G1288" i="54" s="1"/>
  <c r="G1289" i="54" s="1"/>
  <c r="G1290" i="54" s="1"/>
  <c r="G1291" i="54" s="1"/>
  <c r="G1292" i="54" s="1"/>
  <c r="G1293" i="54" s="1"/>
  <c r="G1294" i="54" s="1"/>
  <c r="G1295" i="54" s="1"/>
  <c r="G1296" i="54" s="1"/>
  <c r="G1297" i="54" s="1"/>
  <c r="G1298" i="54" s="1"/>
  <c r="G1299" i="54" s="1"/>
  <c r="G1300" i="54" s="1"/>
  <c r="G1301" i="54" s="1"/>
  <c r="G1302" i="54" s="1"/>
  <c r="G1303" i="54" s="1"/>
  <c r="G1304" i="54" s="1"/>
  <c r="G1305" i="54" s="1"/>
  <c r="G1306" i="54" s="1"/>
  <c r="G1307" i="54" s="1"/>
  <c r="G1308" i="54" s="1"/>
  <c r="C41" i="46"/>
  <c r="AC41" i="46" s="1"/>
  <c r="G1309" i="54"/>
  <c r="G1310" i="54" s="1"/>
  <c r="G1311" i="54" s="1"/>
  <c r="G1312" i="54" s="1"/>
  <c r="G1313" i="54" s="1"/>
  <c r="G1314" i="54" s="1"/>
  <c r="G1315" i="54" s="1"/>
  <c r="G1316" i="54" s="1"/>
  <c r="G1317" i="54" s="1"/>
  <c r="G1318" i="54" s="1"/>
  <c r="G1319" i="54" s="1"/>
  <c r="G1320" i="54" s="1"/>
  <c r="G1321" i="54" s="1"/>
  <c r="G1322" i="54" s="1"/>
  <c r="G1323" i="54" s="1"/>
  <c r="C27" i="46"/>
  <c r="AC27" i="46" s="1"/>
  <c r="G1314" i="55"/>
  <c r="G1315" i="55" s="1"/>
  <c r="G1316" i="55" s="1"/>
  <c r="G1317" i="55" s="1"/>
  <c r="G1318" i="55" s="1"/>
  <c r="G1319" i="55" s="1"/>
  <c r="G1320" i="55" s="1"/>
  <c r="G1321" i="55" s="1"/>
  <c r="G1322" i="55" s="1"/>
  <c r="G1323" i="55" s="1"/>
  <c r="G1324" i="55" s="1"/>
  <c r="G1325" i="55" s="1"/>
  <c r="G1326" i="55" s="1"/>
  <c r="G1327" i="55" s="1"/>
  <c r="G1328" i="55" s="1"/>
  <c r="G698" i="49"/>
  <c r="G699" i="49" s="1"/>
  <c r="G700" i="49" s="1"/>
  <c r="G701" i="49" s="1"/>
  <c r="G702" i="49" s="1"/>
  <c r="G703" i="49" s="1"/>
  <c r="G704" i="49" s="1"/>
  <c r="G705" i="49" s="1"/>
  <c r="G706" i="49" s="1"/>
  <c r="G707" i="49" s="1"/>
  <c r="G708" i="49" s="1"/>
  <c r="G709" i="49" s="1"/>
  <c r="G710" i="49" s="1"/>
  <c r="G711" i="49" s="1"/>
  <c r="G712" i="49" s="1"/>
  <c r="G713" i="49" s="1"/>
  <c r="G714" i="49" s="1"/>
  <c r="G715" i="49" s="1"/>
  <c r="G716" i="49" s="1"/>
  <c r="G717" i="49" s="1"/>
  <c r="G718" i="49" s="1"/>
  <c r="G719" i="49" s="1"/>
  <c r="G720" i="49" s="1"/>
  <c r="G721" i="49" s="1"/>
  <c r="G722" i="49" s="1"/>
  <c r="G723" i="49" s="1"/>
  <c r="G724" i="49" s="1"/>
  <c r="G725" i="49" s="1"/>
  <c r="G726" i="49" s="1"/>
  <c r="G727" i="49" s="1"/>
  <c r="G728" i="49" s="1"/>
  <c r="G729" i="49" s="1"/>
  <c r="G730" i="49" s="1"/>
  <c r="G731" i="49" s="1"/>
  <c r="G732" i="49" s="1"/>
  <c r="G733" i="49" s="1"/>
  <c r="G734" i="49" s="1"/>
  <c r="G735" i="49" s="1"/>
  <c r="G736" i="49" s="1"/>
  <c r="G737" i="49" s="1"/>
  <c r="G738" i="49" s="1"/>
  <c r="G739" i="49" s="1"/>
  <c r="G740" i="49" s="1"/>
  <c r="G741" i="49" s="1"/>
  <c r="G742" i="49" s="1"/>
  <c r="G743" i="49" s="1"/>
  <c r="G744" i="49" s="1"/>
  <c r="G745" i="49" s="1"/>
  <c r="G746" i="49" s="1"/>
  <c r="G747" i="49" s="1"/>
  <c r="G748" i="49" s="1"/>
  <c r="G749" i="49" s="1"/>
  <c r="G750" i="49" s="1"/>
  <c r="G751" i="49" s="1"/>
  <c r="G752" i="49" s="1"/>
  <c r="G753" i="49" s="1"/>
  <c r="G754" i="49" s="1"/>
  <c r="G755" i="49" s="1"/>
  <c r="G756" i="49" s="1"/>
  <c r="G757" i="49" s="1"/>
  <c r="G758" i="49" s="1"/>
  <c r="G759" i="49" s="1"/>
  <c r="G760" i="49" s="1"/>
  <c r="G761" i="49" s="1"/>
  <c r="G762" i="49" s="1"/>
  <c r="G763" i="49" s="1"/>
  <c r="G764" i="49" s="1"/>
  <c r="G765" i="49" s="1"/>
  <c r="G766" i="49" s="1"/>
  <c r="G767" i="49" s="1"/>
  <c r="G768" i="49" s="1"/>
  <c r="G769" i="49" s="1"/>
  <c r="G770" i="49" s="1"/>
  <c r="G771" i="49" s="1"/>
  <c r="G772" i="49" s="1"/>
  <c r="G773" i="49" s="1"/>
  <c r="G774" i="49" s="1"/>
  <c r="G775" i="49" s="1"/>
  <c r="G776" i="49" s="1"/>
  <c r="G777" i="49" s="1"/>
  <c r="G778" i="49" s="1"/>
  <c r="G779" i="49" s="1"/>
  <c r="G780" i="49" s="1"/>
  <c r="G781" i="49" s="1"/>
  <c r="G782" i="49" s="1"/>
  <c r="G783" i="49" s="1"/>
  <c r="G784" i="49" s="1"/>
  <c r="G785" i="49" s="1"/>
  <c r="G786" i="49" s="1"/>
  <c r="G787" i="49" s="1"/>
  <c r="G788" i="49" s="1"/>
  <c r="G789" i="49" s="1"/>
  <c r="G790" i="49" s="1"/>
  <c r="G791" i="49" s="1"/>
  <c r="G792" i="49" s="1"/>
  <c r="G793" i="49" s="1"/>
  <c r="G794" i="49" s="1"/>
  <c r="G795" i="49" s="1"/>
  <c r="G796" i="49" s="1"/>
  <c r="G797" i="49" s="1"/>
  <c r="G798" i="49" s="1"/>
  <c r="G799" i="49" s="1"/>
  <c r="G800" i="49" s="1"/>
  <c r="G801" i="49" s="1"/>
  <c r="G802" i="49" s="1"/>
  <c r="G803" i="49" s="1"/>
  <c r="G804" i="49" s="1"/>
  <c r="G805" i="49" s="1"/>
  <c r="G806" i="49" s="1"/>
  <c r="G807" i="49" s="1"/>
  <c r="G808" i="49" s="1"/>
  <c r="G809" i="49" s="1"/>
  <c r="G810" i="49" s="1"/>
  <c r="G811" i="49" s="1"/>
  <c r="G812" i="49" s="1"/>
  <c r="G813" i="49" s="1"/>
  <c r="G814" i="49" s="1"/>
  <c r="G815" i="49" s="1"/>
  <c r="G376" i="50"/>
  <c r="G377" i="50" s="1"/>
  <c r="G378" i="50" s="1"/>
  <c r="G379" i="50" s="1"/>
  <c r="G380" i="50" s="1"/>
  <c r="G381" i="50" s="1"/>
  <c r="G382" i="50" s="1"/>
  <c r="G383" i="50" s="1"/>
  <c r="G384" i="50" s="1"/>
  <c r="G816" i="49" l="1"/>
  <c r="G817" i="49" s="1"/>
  <c r="G818" i="49" s="1"/>
  <c r="G819" i="49" s="1"/>
  <c r="G820" i="49" s="1"/>
  <c r="G821" i="49" s="1"/>
  <c r="G822" i="49" s="1"/>
  <c r="G823" i="49" s="1"/>
  <c r="G824" i="49" s="1"/>
  <c r="G825" i="49" s="1"/>
  <c r="G826" i="49" s="1"/>
  <c r="G827" i="49" s="1"/>
  <c r="G828" i="49" s="1"/>
  <c r="G829" i="49" s="1"/>
  <c r="G830" i="49" s="1"/>
  <c r="G831" i="49" s="1"/>
  <c r="G832" i="49" s="1"/>
  <c r="G833" i="49" s="1"/>
  <c r="G834" i="49" s="1"/>
  <c r="G835" i="49" s="1"/>
  <c r="G385" i="50"/>
  <c r="G386" i="50" s="1"/>
  <c r="G387" i="50" s="1"/>
  <c r="G388" i="50" s="1"/>
  <c r="G389" i="50" s="1"/>
  <c r="G390" i="50" s="1"/>
  <c r="G391" i="50" s="1"/>
  <c r="G392" i="50" s="1"/>
  <c r="G393" i="50" s="1"/>
  <c r="G836" i="49" l="1"/>
  <c r="G837" i="49" s="1"/>
  <c r="G838" i="49" s="1"/>
  <c r="G839" i="49" s="1"/>
  <c r="G840" i="49" s="1"/>
  <c r="G841" i="49" s="1"/>
  <c r="G842" i="49" s="1"/>
  <c r="G843" i="49" s="1"/>
  <c r="G844" i="49" s="1"/>
  <c r="G845" i="49" s="1"/>
  <c r="G846" i="49" s="1"/>
  <c r="G847" i="49" s="1"/>
  <c r="G848" i="49" s="1"/>
  <c r="G849" i="49" s="1"/>
  <c r="G850" i="49" s="1"/>
  <c r="G851" i="49" s="1"/>
  <c r="G746" i="51"/>
  <c r="G747" i="51" s="1"/>
  <c r="G748" i="51" s="1"/>
  <c r="G749" i="51" s="1"/>
  <c r="G394" i="50"/>
  <c r="G395" i="50" s="1"/>
  <c r="G852" i="49" l="1"/>
  <c r="G853" i="49" s="1"/>
  <c r="G854" i="49" s="1"/>
  <c r="G855" i="49" s="1"/>
  <c r="G856" i="49" s="1"/>
  <c r="G857" i="49" s="1"/>
  <c r="G858" i="49" s="1"/>
  <c r="G859" i="49" s="1"/>
  <c r="G860" i="49" s="1"/>
  <c r="G861" i="49" s="1"/>
  <c r="G862" i="49" s="1"/>
  <c r="G863" i="49" s="1"/>
  <c r="G864" i="49" s="1"/>
  <c r="G865" i="49" s="1"/>
  <c r="G866" i="49" s="1"/>
  <c r="G867" i="49" s="1"/>
  <c r="G868" i="49" s="1"/>
  <c r="G869" i="49" s="1"/>
  <c r="G870" i="49" s="1"/>
  <c r="G871" i="49" s="1"/>
  <c r="G872" i="49" s="1"/>
  <c r="G873" i="49" s="1"/>
  <c r="G874" i="49" s="1"/>
  <c r="G875" i="49" s="1"/>
  <c r="G876" i="49" s="1"/>
  <c r="G877" i="49" s="1"/>
  <c r="G878" i="49" s="1"/>
  <c r="G879" i="49" s="1"/>
  <c r="G750" i="51"/>
  <c r="G751" i="51" s="1"/>
  <c r="G752" i="51" s="1"/>
  <c r="G753" i="51" s="1"/>
  <c r="G754" i="51" s="1"/>
  <c r="G755" i="51" s="1"/>
  <c r="G756" i="51" s="1"/>
  <c r="G757" i="51" s="1"/>
  <c r="G758" i="51" s="1"/>
  <c r="G759" i="51" s="1"/>
  <c r="G760" i="51" s="1"/>
  <c r="G761" i="51" s="1"/>
  <c r="G762" i="51" s="1"/>
  <c r="G396" i="50"/>
  <c r="G397" i="50" s="1"/>
  <c r="G398" i="50" s="1"/>
  <c r="G399" i="50" s="1"/>
  <c r="G400" i="50" s="1"/>
  <c r="G401" i="50" s="1"/>
  <c r="G402" i="50" s="1"/>
  <c r="G403" i="50" s="1"/>
  <c r="G404" i="50" s="1"/>
  <c r="G405" i="50" s="1"/>
  <c r="G406" i="50" s="1"/>
  <c r="H524" i="29"/>
  <c r="H532" i="29" s="1"/>
  <c r="I516" i="29"/>
  <c r="G880" i="49" l="1"/>
  <c r="G881" i="49" s="1"/>
  <c r="G882" i="49" s="1"/>
  <c r="G883" i="49" s="1"/>
  <c r="G884" i="49" s="1"/>
  <c r="G885" i="49" s="1"/>
  <c r="G886" i="49" s="1"/>
  <c r="G887" i="49" s="1"/>
  <c r="G888" i="49" s="1"/>
  <c r="G889" i="49" s="1"/>
  <c r="G890" i="49" s="1"/>
  <c r="G891" i="49" s="1"/>
  <c r="G763" i="51"/>
  <c r="G764" i="51" s="1"/>
  <c r="G765" i="51" s="1"/>
  <c r="G766" i="51" s="1"/>
  <c r="G767" i="51" s="1"/>
  <c r="G768" i="51" s="1"/>
  <c r="G769" i="51" s="1"/>
  <c r="G770" i="51" s="1"/>
  <c r="G771" i="51" s="1"/>
  <c r="G772" i="51" s="1"/>
  <c r="G773" i="51" s="1"/>
  <c r="G774" i="51" s="1"/>
  <c r="G407" i="50"/>
  <c r="G408" i="50" s="1"/>
  <c r="G409" i="50" s="1"/>
  <c r="G410" i="50" s="1"/>
  <c r="G411" i="50" s="1"/>
  <c r="G412" i="50" s="1"/>
  <c r="G413" i="50" s="1"/>
  <c r="G414" i="50" s="1"/>
  <c r="G415" i="50" s="1"/>
  <c r="I532" i="29"/>
  <c r="H542" i="29"/>
  <c r="I542" i="29" s="1"/>
  <c r="I524" i="29"/>
  <c r="G892" i="49" l="1"/>
  <c r="G893" i="49" s="1"/>
  <c r="G894" i="49" s="1"/>
  <c r="G895" i="49" s="1"/>
  <c r="G896" i="49" s="1"/>
  <c r="G897" i="49" s="1"/>
  <c r="G898" i="49" s="1"/>
  <c r="G899" i="49" s="1"/>
  <c r="G900" i="49" s="1"/>
  <c r="G901" i="49" s="1"/>
  <c r="G902" i="49" s="1"/>
  <c r="G903" i="49" s="1"/>
  <c r="G904" i="49" s="1"/>
  <c r="G905" i="49" s="1"/>
  <c r="G906" i="49" s="1"/>
  <c r="G907" i="49" s="1"/>
  <c r="G908" i="49" s="1"/>
  <c r="G909" i="49" s="1"/>
  <c r="G910" i="49" s="1"/>
  <c r="G911" i="49" s="1"/>
  <c r="G912" i="49" s="1"/>
  <c r="G913" i="49" s="1"/>
  <c r="G914" i="49" s="1"/>
  <c r="G915" i="49" s="1"/>
  <c r="G916" i="49" s="1"/>
  <c r="G917" i="49" s="1"/>
  <c r="G918" i="49" s="1"/>
  <c r="G919" i="49" s="1"/>
  <c r="G920" i="49" s="1"/>
  <c r="G921" i="49" s="1"/>
  <c r="G922" i="49" s="1"/>
  <c r="G923" i="49" s="1"/>
  <c r="G924" i="49" s="1"/>
  <c r="G925" i="49" s="1"/>
  <c r="G926" i="49" s="1"/>
  <c r="G927" i="49" s="1"/>
  <c r="G928" i="49" s="1"/>
  <c r="G929" i="49" s="1"/>
  <c r="G930" i="49" s="1"/>
  <c r="G931" i="49" s="1"/>
  <c r="G932" i="49" s="1"/>
  <c r="G933" i="49" s="1"/>
  <c r="G934" i="49" s="1"/>
  <c r="G935" i="49" s="1"/>
  <c r="G936" i="49" s="1"/>
  <c r="G937" i="49" s="1"/>
  <c r="G938" i="49" s="1"/>
  <c r="G939" i="49" s="1"/>
  <c r="G940" i="49" s="1"/>
  <c r="G941" i="49" s="1"/>
  <c r="G942" i="49" s="1"/>
  <c r="G943" i="49" s="1"/>
  <c r="G944" i="49" s="1"/>
  <c r="G945" i="49" s="1"/>
  <c r="G946" i="49" s="1"/>
  <c r="G947" i="49" s="1"/>
  <c r="G948" i="49" s="1"/>
  <c r="G775" i="51"/>
  <c r="G776" i="51" s="1"/>
  <c r="G777" i="51" s="1"/>
  <c r="G778" i="51" s="1"/>
  <c r="G779" i="51" s="1"/>
  <c r="G780" i="51" s="1"/>
  <c r="G781" i="51" s="1"/>
  <c r="G782" i="51" s="1"/>
  <c r="G783" i="51" s="1"/>
  <c r="G784" i="51" s="1"/>
  <c r="G785" i="51" s="1"/>
  <c r="G786" i="51" s="1"/>
  <c r="G787" i="51" s="1"/>
  <c r="G788" i="51" s="1"/>
  <c r="G789" i="51" s="1"/>
  <c r="G790" i="51" s="1"/>
  <c r="G791" i="51" s="1"/>
  <c r="G416" i="50"/>
  <c r="G6" i="20"/>
  <c r="N440" i="11"/>
  <c r="G949" i="49" l="1"/>
  <c r="G950" i="49" s="1"/>
  <c r="G792" i="51"/>
  <c r="G793" i="51" s="1"/>
  <c r="G794" i="51" s="1"/>
  <c r="G795" i="51" s="1"/>
  <c r="G796" i="51" s="1"/>
  <c r="G797" i="51" s="1"/>
  <c r="G798" i="51" s="1"/>
  <c r="G417" i="50"/>
  <c r="G7" i="20"/>
  <c r="G951" i="49" l="1"/>
  <c r="G952" i="49" s="1"/>
  <c r="G953" i="49" s="1"/>
  <c r="G954" i="49" s="1"/>
  <c r="G955" i="49" s="1"/>
  <c r="G956" i="49" s="1"/>
  <c r="G957" i="49" s="1"/>
  <c r="G958" i="49" s="1"/>
  <c r="G959" i="49" s="1"/>
  <c r="G960" i="49" s="1"/>
  <c r="G961" i="49" s="1"/>
  <c r="G962" i="49" s="1"/>
  <c r="G963" i="49" s="1"/>
  <c r="G964" i="49" s="1"/>
  <c r="G965" i="49" s="1"/>
  <c r="G966" i="49" s="1"/>
  <c r="G967" i="49" s="1"/>
  <c r="G968" i="49" s="1"/>
  <c r="G969" i="49" s="1"/>
  <c r="G970" i="49" s="1"/>
  <c r="G971" i="49" s="1"/>
  <c r="G972" i="49" s="1"/>
  <c r="G973" i="49" s="1"/>
  <c r="G974" i="49" s="1"/>
  <c r="G975" i="49"/>
  <c r="G976" i="49" s="1"/>
  <c r="G977" i="49" s="1"/>
  <c r="G978" i="49" s="1"/>
  <c r="G979" i="49" s="1"/>
  <c r="G980" i="49" s="1"/>
  <c r="G981" i="49" s="1"/>
  <c r="G982" i="49" s="1"/>
  <c r="G983" i="49" s="1"/>
  <c r="G984" i="49" s="1"/>
  <c r="G985" i="49" s="1"/>
  <c r="G986" i="49" s="1"/>
  <c r="G987" i="49" s="1"/>
  <c r="G988" i="49" s="1"/>
  <c r="G989" i="49" s="1"/>
  <c r="G990" i="49" s="1"/>
  <c r="G991" i="49" s="1"/>
  <c r="G992" i="49" s="1"/>
  <c r="G993" i="49" s="1"/>
  <c r="G994" i="49" s="1"/>
  <c r="G995" i="49" s="1"/>
  <c r="G996" i="49" s="1"/>
  <c r="G997" i="49" s="1"/>
  <c r="G998" i="49" s="1"/>
  <c r="G999" i="49" s="1"/>
  <c r="G1000" i="49" s="1"/>
  <c r="G1001" i="49" s="1"/>
  <c r="G1002" i="49" s="1"/>
  <c r="G1003" i="49" s="1"/>
  <c r="G1004" i="49" s="1"/>
  <c r="G1005" i="49" s="1"/>
  <c r="G1006" i="49" s="1"/>
  <c r="G1007" i="49" s="1"/>
  <c r="G1008" i="49" s="1"/>
  <c r="G1009" i="49" s="1"/>
  <c r="G1010" i="49" s="1"/>
  <c r="G1011" i="49" s="1"/>
  <c r="G1012" i="49" s="1"/>
  <c r="G1013" i="49" s="1"/>
  <c r="G1014" i="49" s="1"/>
  <c r="G1015" i="49" s="1"/>
  <c r="G1016" i="49" s="1"/>
  <c r="G1017" i="49" s="1"/>
  <c r="G1018" i="49" s="1"/>
  <c r="G1019" i="49" s="1"/>
  <c r="G1020" i="49" s="1"/>
  <c r="G1021" i="49" s="1"/>
  <c r="G1022" i="49" s="1"/>
  <c r="G1023" i="49" s="1"/>
  <c r="G1024" i="49" s="1"/>
  <c r="G1025" i="49" s="1"/>
  <c r="G1026" i="49" s="1"/>
  <c r="G1027" i="49" s="1"/>
  <c r="G1028" i="49" s="1"/>
  <c r="G1029" i="49" s="1"/>
  <c r="G1030" i="49" s="1"/>
  <c r="G1031" i="49" s="1"/>
  <c r="G1032" i="49" s="1"/>
  <c r="G1033" i="49" s="1"/>
  <c r="G1034" i="49" s="1"/>
  <c r="G1035" i="49" s="1"/>
  <c r="G1036" i="49" s="1"/>
  <c r="G1037" i="49" s="1"/>
  <c r="G1038" i="49" s="1"/>
  <c r="G1039" i="49" s="1"/>
  <c r="G1040" i="49" s="1"/>
  <c r="G1041" i="49" s="1"/>
  <c r="G1042" i="49" s="1"/>
  <c r="G1043" i="49" s="1"/>
  <c r="G1044" i="49" s="1"/>
  <c r="G1045" i="49" s="1"/>
  <c r="G1046" i="49" s="1"/>
  <c r="G1047" i="49" s="1"/>
  <c r="G1048" i="49" s="1"/>
  <c r="G1049" i="49" s="1"/>
  <c r="G1050" i="49" s="1"/>
  <c r="G1051" i="49" s="1"/>
  <c r="G1052" i="49" s="1"/>
  <c r="G1053" i="49" s="1"/>
  <c r="G1054" i="49" s="1"/>
  <c r="G1055" i="49" s="1"/>
  <c r="G1056" i="49" s="1"/>
  <c r="G1057" i="49" s="1"/>
  <c r="G1058" i="49" s="1"/>
  <c r="G1059" i="49" s="1"/>
  <c r="G1060" i="49" s="1"/>
  <c r="G1061" i="49" s="1"/>
  <c r="G1062" i="49" s="1"/>
  <c r="G1063" i="49" s="1"/>
  <c r="G1064" i="49" s="1"/>
  <c r="G1065" i="49" s="1"/>
  <c r="G1066" i="49" s="1"/>
  <c r="G1067" i="49" s="1"/>
  <c r="G1068" i="49" s="1"/>
  <c r="G1069" i="49" s="1"/>
  <c r="G1070" i="49" s="1"/>
  <c r="G1071" i="49" s="1"/>
  <c r="G1072" i="49" s="1"/>
  <c r="G1073" i="49" s="1"/>
  <c r="G1074" i="49" s="1"/>
  <c r="G1075" i="49" s="1"/>
  <c r="G1076" i="49" s="1"/>
  <c r="G1077" i="49" s="1"/>
  <c r="G1078" i="49" s="1"/>
  <c r="G1079" i="49" s="1"/>
  <c r="G1080" i="49" s="1"/>
  <c r="G1081" i="49" s="1"/>
  <c r="G1082" i="49" s="1"/>
  <c r="G1083" i="49" s="1"/>
  <c r="G1084" i="49" s="1"/>
  <c r="G1085" i="49" s="1"/>
  <c r="G1086" i="49" s="1"/>
  <c r="G1087" i="49" s="1"/>
  <c r="G1088" i="49" s="1"/>
  <c r="G1089" i="49" s="1"/>
  <c r="G1090" i="49" s="1"/>
  <c r="G1091" i="49" s="1"/>
  <c r="G1092" i="49" s="1"/>
  <c r="G1093" i="49" s="1"/>
  <c r="G1094" i="49" s="1"/>
  <c r="G1095" i="49" s="1"/>
  <c r="G1096" i="49" s="1"/>
  <c r="G1097" i="49" s="1"/>
  <c r="G1098" i="49" s="1"/>
  <c r="G1099" i="49" s="1"/>
  <c r="G1100" i="49" s="1"/>
  <c r="G1101" i="49" s="1"/>
  <c r="G1102" i="49" s="1"/>
  <c r="G1103" i="49" s="1"/>
  <c r="G1104" i="49" s="1"/>
  <c r="G1105" i="49" s="1"/>
  <c r="G1106" i="49" s="1"/>
  <c r="G1107" i="49" s="1"/>
  <c r="G1108" i="49" s="1"/>
  <c r="G1109" i="49" s="1"/>
  <c r="G1110" i="49" s="1"/>
  <c r="G1111" i="49" s="1"/>
  <c r="G1112" i="49" s="1"/>
  <c r="G1113" i="49" s="1"/>
  <c r="G1114" i="49" s="1"/>
  <c r="G1115" i="49" s="1"/>
  <c r="G1116" i="49" s="1"/>
  <c r="G1117" i="49" s="1"/>
  <c r="G1118" i="49" s="1"/>
  <c r="G1119" i="49" s="1"/>
  <c r="G1120" i="49" s="1"/>
  <c r="G1121" i="49" s="1"/>
  <c r="G1122" i="49" s="1"/>
  <c r="G1123" i="49" s="1"/>
  <c r="G1124" i="49" s="1"/>
  <c r="G1125" i="49" s="1"/>
  <c r="G1126" i="49" s="1"/>
  <c r="G1127" i="49" s="1"/>
  <c r="G1128" i="49" s="1"/>
  <c r="G1129" i="49" s="1"/>
  <c r="G1130" i="49" s="1"/>
  <c r="G1131" i="49" s="1"/>
  <c r="G1132" i="49" s="1"/>
  <c r="G1133" i="49" s="1"/>
  <c r="G1134" i="49" s="1"/>
  <c r="G1135" i="49" s="1"/>
  <c r="G1136" i="49" s="1"/>
  <c r="G1137" i="49" s="1"/>
  <c r="G1138" i="49" s="1"/>
  <c r="G1139" i="49" s="1"/>
  <c r="G1140" i="49" s="1"/>
  <c r="G1141" i="49" s="1"/>
  <c r="G1142" i="49" s="1"/>
  <c r="G1143" i="49" s="1"/>
  <c r="G1144" i="49" s="1"/>
  <c r="G1145" i="49" s="1"/>
  <c r="G1146" i="49" s="1"/>
  <c r="G1147" i="49" s="1"/>
  <c r="G1148" i="49" s="1"/>
  <c r="G1149" i="49" s="1"/>
  <c r="G1150" i="49" s="1"/>
  <c r="G1151" i="49" s="1"/>
  <c r="G1152" i="49" s="1"/>
  <c r="G1153" i="49" s="1"/>
  <c r="G1154" i="49" s="1"/>
  <c r="G1155" i="49" s="1"/>
  <c r="G1156" i="49" s="1"/>
  <c r="G1157" i="49" s="1"/>
  <c r="G1158" i="49" s="1"/>
  <c r="G1159" i="49" s="1"/>
  <c r="G1160" i="49" s="1"/>
  <c r="G1161" i="49" s="1"/>
  <c r="G1162" i="49" s="1"/>
  <c r="G1163" i="49" s="1"/>
  <c r="G1164" i="49" s="1"/>
  <c r="G1165" i="49" s="1"/>
  <c r="G1166" i="49" s="1"/>
  <c r="G1167" i="49" s="1"/>
  <c r="G1168" i="49" s="1"/>
  <c r="G1169" i="49" s="1"/>
  <c r="G1170" i="49" s="1"/>
  <c r="G1171" i="49" s="1"/>
  <c r="G1172" i="49" s="1"/>
  <c r="G1173" i="49" s="1"/>
  <c r="G1174" i="49" s="1"/>
  <c r="G1175" i="49" s="1"/>
  <c r="G1176" i="49" s="1"/>
  <c r="G1177" i="49" s="1"/>
  <c r="G1178" i="49" s="1"/>
  <c r="G1179" i="49" s="1"/>
  <c r="G1180" i="49" s="1"/>
  <c r="G1181" i="49" s="1"/>
  <c r="G1182" i="49" s="1"/>
  <c r="G1183" i="49" s="1"/>
  <c r="G1184" i="49" s="1"/>
  <c r="G1185" i="49" s="1"/>
  <c r="G1186" i="49" s="1"/>
  <c r="G1187" i="49" s="1"/>
  <c r="G1188" i="49" s="1"/>
  <c r="G1189" i="49" s="1"/>
  <c r="G1190" i="49" s="1"/>
  <c r="G1191" i="49" s="1"/>
  <c r="G1192" i="49" s="1"/>
  <c r="G1193" i="49" s="1"/>
  <c r="G1194" i="49" s="1"/>
  <c r="G1195" i="49" s="1"/>
  <c r="G1196" i="49" s="1"/>
  <c r="G1197" i="49" s="1"/>
  <c r="G1198" i="49" s="1"/>
  <c r="G1199" i="49" s="1"/>
  <c r="G1200" i="49" s="1"/>
  <c r="G1201" i="49" s="1"/>
  <c r="G1202" i="49" s="1"/>
  <c r="G1203" i="49" s="1"/>
  <c r="G1204" i="49" s="1"/>
  <c r="G1205" i="49" s="1"/>
  <c r="G1206" i="49" s="1"/>
  <c r="G1207" i="49" s="1"/>
  <c r="G1208" i="49" s="1"/>
  <c r="G1209" i="49" s="1"/>
  <c r="G1210" i="49" s="1"/>
  <c r="G1211" i="49" s="1"/>
  <c r="G1212" i="49" s="1"/>
  <c r="G1213" i="49" s="1"/>
  <c r="G1214" i="49" s="1"/>
  <c r="G1215" i="49" s="1"/>
  <c r="G1216" i="49" s="1"/>
  <c r="G1217" i="49" s="1"/>
  <c r="G1218" i="49" s="1"/>
  <c r="G1219" i="49" s="1"/>
  <c r="G1220" i="49" s="1"/>
  <c r="G1221" i="49" s="1"/>
  <c r="G1222" i="49" s="1"/>
  <c r="G1223" i="49" s="1"/>
  <c r="G1224" i="49" s="1"/>
  <c r="G1225" i="49" s="1"/>
  <c r="G1226" i="49" s="1"/>
  <c r="G1227" i="49" s="1"/>
  <c r="G1228" i="49" s="1"/>
  <c r="G1229" i="49" s="1"/>
  <c r="G1230" i="49" s="1"/>
  <c r="G1231" i="49" s="1"/>
  <c r="G1232" i="49" s="1"/>
  <c r="G1233" i="49" s="1"/>
  <c r="G1234" i="49" s="1"/>
  <c r="G1235" i="49" s="1"/>
  <c r="G1236" i="49" s="1"/>
  <c r="G1237" i="49" s="1"/>
  <c r="G1238" i="49" s="1"/>
  <c r="G1239" i="49" s="1"/>
  <c r="G1240" i="49" s="1"/>
  <c r="G1241" i="49" s="1"/>
  <c r="G1242" i="49" s="1"/>
  <c r="G1243" i="49" s="1"/>
  <c r="G1244" i="49" s="1"/>
  <c r="G1245" i="49" s="1"/>
  <c r="G1246" i="49" s="1"/>
  <c r="G1247" i="49" s="1"/>
  <c r="G1248" i="49" s="1"/>
  <c r="G1249" i="49" s="1"/>
  <c r="G1250" i="49" s="1"/>
  <c r="G1251" i="49" s="1"/>
  <c r="G1252" i="49" s="1"/>
  <c r="G1253" i="49" s="1"/>
  <c r="G1254" i="49" s="1"/>
  <c r="G1255" i="49" s="1"/>
  <c r="G1256" i="49" s="1"/>
  <c r="G1257" i="49" s="1"/>
  <c r="G1258" i="49" s="1"/>
  <c r="G1259" i="49" s="1"/>
  <c r="G1260" i="49" s="1"/>
  <c r="G1261" i="49" s="1"/>
  <c r="G1262" i="49" s="1"/>
  <c r="G1263" i="49" s="1"/>
  <c r="G1264" i="49" s="1"/>
  <c r="G1265" i="49" s="1"/>
  <c r="G1266" i="49" s="1"/>
  <c r="G1267" i="49" s="1"/>
  <c r="G1268" i="49" s="1"/>
  <c r="G1269" i="49" s="1"/>
  <c r="G1270" i="49" s="1"/>
  <c r="G1271" i="49" s="1"/>
  <c r="G1272" i="49" s="1"/>
  <c r="G1273" i="49" s="1"/>
  <c r="G1274" i="49" s="1"/>
  <c r="G1275" i="49" s="1"/>
  <c r="G1276" i="49" s="1"/>
  <c r="G1277" i="49" s="1"/>
  <c r="G1278" i="49" s="1"/>
  <c r="G1279" i="49" s="1"/>
  <c r="G1280" i="49" s="1"/>
  <c r="G1281" i="49" s="1"/>
  <c r="G1282" i="49" s="1"/>
  <c r="G1283" i="49" s="1"/>
  <c r="G1284" i="49" s="1"/>
  <c r="G1285" i="49" s="1"/>
  <c r="G1286" i="49" s="1"/>
  <c r="G1287" i="49" s="1"/>
  <c r="G1288" i="49" s="1"/>
  <c r="G1289" i="49" s="1"/>
  <c r="G1290" i="49" s="1"/>
  <c r="G1291" i="49" s="1"/>
  <c r="G1292" i="49" s="1"/>
  <c r="G1293" i="49" s="1"/>
  <c r="G1294" i="49" s="1"/>
  <c r="G1295" i="49" s="1"/>
  <c r="G1296" i="49" s="1"/>
  <c r="G1297" i="49" s="1"/>
  <c r="G1298" i="49" s="1"/>
  <c r="G1299" i="49" s="1"/>
  <c r="G1300" i="49" s="1"/>
  <c r="G1301" i="49" s="1"/>
  <c r="G1302" i="49" s="1"/>
  <c r="G1303" i="49" s="1"/>
  <c r="G1304" i="49" s="1"/>
  <c r="G799" i="51"/>
  <c r="G800" i="51" s="1"/>
  <c r="G801" i="51" s="1"/>
  <c r="G802" i="51" s="1"/>
  <c r="G803" i="51" s="1"/>
  <c r="G804" i="51" s="1"/>
  <c r="G805" i="51" s="1"/>
  <c r="G806" i="51" s="1"/>
  <c r="G807" i="51" s="1"/>
  <c r="G808" i="51" s="1"/>
  <c r="G809" i="51" s="1"/>
  <c r="G810" i="51" s="1"/>
  <c r="G811" i="51" s="1"/>
  <c r="G812" i="51" s="1"/>
  <c r="G813" i="51" s="1"/>
  <c r="G814" i="51" s="1"/>
  <c r="G815" i="51" s="1"/>
  <c r="G816" i="51" s="1"/>
  <c r="G817" i="51" s="1"/>
  <c r="G818" i="51" s="1"/>
  <c r="G819" i="51" s="1"/>
  <c r="G820" i="51" s="1"/>
  <c r="G8" i="20"/>
  <c r="G418" i="50"/>
  <c r="G419" i="50" s="1"/>
  <c r="G420" i="50" s="1"/>
  <c r="G421" i="50" s="1"/>
  <c r="G422" i="50" s="1"/>
  <c r="G423" i="50" s="1"/>
  <c r="G424" i="50" s="1"/>
  <c r="G425" i="50" s="1"/>
  <c r="G426" i="50" s="1"/>
  <c r="G427" i="50" s="1"/>
  <c r="G428" i="50" s="1"/>
  <c r="G429" i="50" s="1"/>
  <c r="G430" i="50" s="1"/>
  <c r="G431" i="50" s="1"/>
  <c r="G432" i="50" s="1"/>
  <c r="G433" i="50" s="1"/>
  <c r="G434" i="50" s="1"/>
  <c r="G435" i="50" s="1"/>
  <c r="G436" i="50" s="1"/>
  <c r="G437" i="50" s="1"/>
  <c r="G438" i="50" s="1"/>
  <c r="G439" i="50" s="1"/>
  <c r="G440" i="50" s="1"/>
  <c r="G441" i="50" s="1"/>
  <c r="C49" i="46" l="1"/>
  <c r="AC49" i="46" s="1"/>
  <c r="G1305" i="49"/>
  <c r="G1306" i="49" s="1"/>
  <c r="G1307" i="49" s="1"/>
  <c r="G1308" i="49" s="1"/>
  <c r="G9" i="20"/>
  <c r="G10" i="20" s="1"/>
  <c r="G11" i="20" s="1"/>
  <c r="G12" i="20" s="1"/>
  <c r="G13" i="20" s="1"/>
  <c r="G14" i="20" s="1"/>
  <c r="G15" i="20" s="1"/>
  <c r="G16" i="20" s="1"/>
  <c r="G17" i="20" s="1"/>
  <c r="G18" i="20" s="1"/>
  <c r="G19" i="20" s="1"/>
  <c r="G20" i="20" s="1"/>
  <c r="G21" i="20" s="1"/>
  <c r="G22" i="20" s="1"/>
  <c r="G23" i="20" s="1"/>
  <c r="G24" i="20" s="1"/>
  <c r="G25" i="20" s="1"/>
  <c r="G26" i="20" s="1"/>
  <c r="G27" i="20" s="1"/>
  <c r="G28" i="20" s="1"/>
  <c r="G29" i="20" s="1"/>
  <c r="G30" i="20" s="1"/>
  <c r="G31" i="20" s="1"/>
  <c r="G32" i="20" s="1"/>
  <c r="G33" i="20" s="1"/>
  <c r="G34" i="20" s="1"/>
  <c r="G35" i="20" s="1"/>
  <c r="G36" i="20" s="1"/>
  <c r="G37" i="20" s="1"/>
  <c r="G38" i="20" s="1"/>
  <c r="G39" i="20" s="1"/>
  <c r="G40" i="20" s="1"/>
  <c r="G41" i="20" s="1"/>
  <c r="G42" i="20" s="1"/>
  <c r="G43" i="20" s="1"/>
  <c r="G44" i="20" s="1"/>
  <c r="G45" i="20" s="1"/>
  <c r="G46" i="20" s="1"/>
  <c r="G47" i="20" s="1"/>
  <c r="G48" i="20" s="1"/>
  <c r="G49" i="20" s="1"/>
  <c r="G50" i="20" s="1"/>
  <c r="G51" i="20" s="1"/>
  <c r="G52" i="20" s="1"/>
  <c r="G53" i="20" s="1"/>
  <c r="G54" i="20" s="1"/>
  <c r="G55" i="20" s="1"/>
  <c r="G56" i="20" s="1"/>
  <c r="G57" i="20" s="1"/>
  <c r="G58" i="20" s="1"/>
  <c r="G59" i="20" s="1"/>
  <c r="G60" i="20" s="1"/>
  <c r="G61" i="20" s="1"/>
  <c r="G62" i="20" s="1"/>
  <c r="G63" i="20" s="1"/>
  <c r="G64" i="20" s="1"/>
  <c r="G65" i="20" s="1"/>
  <c r="G66" i="20" s="1"/>
  <c r="G67" i="20" s="1"/>
  <c r="G68" i="20" s="1"/>
  <c r="G69" i="20" s="1"/>
  <c r="G70" i="20" s="1"/>
  <c r="G71" i="20" s="1"/>
  <c r="G72" i="20" s="1"/>
  <c r="G73" i="20" s="1"/>
  <c r="G821" i="51"/>
  <c r="G822" i="51" s="1"/>
  <c r="G823" i="51" s="1"/>
  <c r="G824" i="51" s="1"/>
  <c r="G825" i="51" s="1"/>
  <c r="G826" i="51" s="1"/>
  <c r="G827" i="51" s="1"/>
  <c r="G828" i="51" s="1"/>
  <c r="G829" i="51" s="1"/>
  <c r="G830" i="51" s="1"/>
  <c r="G831" i="51" s="1"/>
  <c r="G832" i="51" s="1"/>
  <c r="G833" i="51" s="1"/>
  <c r="G834" i="51" s="1"/>
  <c r="G835" i="51" s="1"/>
  <c r="G836" i="51" s="1"/>
  <c r="G442" i="50"/>
  <c r="G443" i="50" s="1"/>
  <c r="G444" i="50" s="1"/>
  <c r="G445" i="50" s="1"/>
  <c r="G446" i="50" s="1"/>
  <c r="G447" i="50" s="1"/>
  <c r="G448" i="50" s="1"/>
  <c r="G449" i="50" s="1"/>
  <c r="G450" i="50" s="1"/>
  <c r="G451" i="50" s="1"/>
  <c r="G452" i="50" s="1"/>
  <c r="G453" i="50" s="1"/>
  <c r="G454" i="50" s="1"/>
  <c r="G455" i="50" s="1"/>
  <c r="G456" i="50" s="1"/>
  <c r="G457" i="50" s="1"/>
  <c r="G458" i="50" s="1"/>
  <c r="G459" i="50" s="1"/>
  <c r="G460" i="50" s="1"/>
  <c r="G461" i="50" s="1"/>
  <c r="G462" i="50" s="1"/>
  <c r="G463" i="50" s="1"/>
  <c r="G464" i="50" s="1"/>
  <c r="G465" i="50" s="1"/>
  <c r="G466" i="50" s="1"/>
  <c r="G467" i="50" s="1"/>
  <c r="G468" i="50" s="1"/>
  <c r="G469" i="50" s="1"/>
  <c r="G470" i="50" s="1"/>
  <c r="G471" i="50" s="1"/>
  <c r="G472" i="50" s="1"/>
  <c r="G473" i="50" s="1"/>
  <c r="G474" i="50" s="1"/>
  <c r="G475" i="50" s="1"/>
  <c r="G476" i="50" s="1"/>
  <c r="G477" i="50" s="1"/>
  <c r="G478" i="50" s="1"/>
  <c r="G479" i="50" s="1"/>
  <c r="G480" i="50" s="1"/>
  <c r="G481" i="50" s="1"/>
  <c r="G482" i="50" s="1"/>
  <c r="G483" i="50" s="1"/>
  <c r="G484" i="50" s="1"/>
  <c r="G485" i="50" s="1"/>
  <c r="G486" i="50" s="1"/>
  <c r="G487" i="50" s="1"/>
  <c r="G488" i="50" s="1"/>
  <c r="G489" i="50" s="1"/>
  <c r="G490" i="50" s="1"/>
  <c r="G491" i="50" s="1"/>
  <c r="G492" i="50" s="1"/>
  <c r="G493" i="50" s="1"/>
  <c r="G494" i="50" s="1"/>
  <c r="G495" i="50" s="1"/>
  <c r="G496" i="50" s="1"/>
  <c r="G497" i="50" s="1"/>
  <c r="G498" i="50" s="1"/>
  <c r="G837" i="51" l="1"/>
  <c r="G838" i="51" s="1"/>
  <c r="G839" i="51" s="1"/>
  <c r="G840" i="51" s="1"/>
  <c r="G841" i="51" s="1"/>
  <c r="G842" i="51" s="1"/>
  <c r="G843" i="51" s="1"/>
  <c r="G844" i="51" s="1"/>
  <c r="G845" i="51" s="1"/>
  <c r="G846" i="51" s="1"/>
  <c r="G847" i="51" s="1"/>
  <c r="G74" i="20"/>
  <c r="G75" i="20" s="1"/>
  <c r="G76" i="20" s="1"/>
  <c r="G77" i="20" s="1"/>
  <c r="G78" i="20" s="1"/>
  <c r="G79" i="20" s="1"/>
  <c r="G80" i="20" s="1"/>
  <c r="G81" i="20" s="1"/>
  <c r="G82" i="20" s="1"/>
  <c r="G83" i="20" s="1"/>
  <c r="G84" i="20" s="1"/>
  <c r="G85" i="20" s="1"/>
  <c r="G86" i="20" s="1"/>
  <c r="G87" i="20" s="1"/>
  <c r="G88" i="20" s="1"/>
  <c r="G89" i="20" s="1"/>
  <c r="G90" i="20" s="1"/>
  <c r="G91" i="20" s="1"/>
  <c r="G92" i="20" s="1"/>
  <c r="G93" i="20" s="1"/>
  <c r="G94" i="20" s="1"/>
  <c r="G95" i="20" s="1"/>
  <c r="G96" i="20" s="1"/>
  <c r="G97" i="20" s="1"/>
  <c r="G98" i="20" s="1"/>
  <c r="G99" i="20" s="1"/>
  <c r="G100" i="20" s="1"/>
  <c r="G101" i="20" s="1"/>
  <c r="G102" i="20" s="1"/>
  <c r="G103" i="20" s="1"/>
  <c r="G104" i="20" s="1"/>
  <c r="G105" i="20" s="1"/>
  <c r="G106" i="20" s="1"/>
  <c r="G107" i="20" s="1"/>
  <c r="G108" i="20" s="1"/>
  <c r="G109" i="20" s="1"/>
  <c r="G110" i="20" s="1"/>
  <c r="G111" i="20" s="1"/>
  <c r="G112" i="20" s="1"/>
  <c r="G113" i="20" s="1"/>
  <c r="G114" i="20" s="1"/>
  <c r="G115" i="20" s="1"/>
  <c r="G116" i="20" s="1"/>
  <c r="G117" i="20" s="1"/>
  <c r="G118" i="20" s="1"/>
  <c r="G119" i="20" s="1"/>
  <c r="G120" i="20" s="1"/>
  <c r="G121" i="20" s="1"/>
  <c r="G122" i="20" s="1"/>
  <c r="G123" i="20" s="1"/>
  <c r="G124" i="20" s="1"/>
  <c r="G125" i="20" s="1"/>
  <c r="G126" i="20" s="1"/>
  <c r="G127" i="20" s="1"/>
  <c r="G128" i="20" s="1"/>
  <c r="G129" i="20" s="1"/>
  <c r="G130" i="20" s="1"/>
  <c r="G131" i="20" s="1"/>
  <c r="G132" i="20" s="1"/>
  <c r="G499" i="50"/>
  <c r="G500" i="50" s="1"/>
  <c r="G501" i="50" s="1"/>
  <c r="G502" i="50" s="1"/>
  <c r="G503" i="50" s="1"/>
  <c r="G504" i="50" s="1"/>
  <c r="G505" i="50" s="1"/>
  <c r="G506" i="50" s="1"/>
  <c r="G507" i="50" s="1"/>
  <c r="K571" i="43"/>
  <c r="G848" i="51" l="1"/>
  <c r="G133" i="20"/>
  <c r="G134" i="20" s="1"/>
  <c r="G135" i="20" s="1"/>
  <c r="G136" i="20" s="1"/>
  <c r="G137" i="20" s="1"/>
  <c r="G138" i="20" s="1"/>
  <c r="G139" i="20" s="1"/>
  <c r="G140" i="20" s="1"/>
  <c r="G141" i="20" s="1"/>
  <c r="G508" i="50"/>
  <c r="G509" i="50" s="1"/>
  <c r="G510" i="50" s="1"/>
  <c r="G511" i="50" s="1"/>
  <c r="G512" i="50" s="1"/>
  <c r="G513" i="50" s="1"/>
  <c r="G514" i="50" s="1"/>
  <c r="G515" i="50" s="1"/>
  <c r="G516" i="50" s="1"/>
  <c r="G517" i="50" s="1"/>
  <c r="K776" i="44"/>
  <c r="G849" i="51" l="1"/>
  <c r="G850" i="51" s="1"/>
  <c r="G851" i="51" s="1"/>
  <c r="G852" i="51" s="1"/>
  <c r="G853" i="51" s="1"/>
  <c r="G854" i="51" s="1"/>
  <c r="G855" i="51" s="1"/>
  <c r="G856" i="51" s="1"/>
  <c r="G857" i="51" s="1"/>
  <c r="G858" i="51" s="1"/>
  <c r="G859" i="51" s="1"/>
  <c r="G860" i="51" s="1"/>
  <c r="G861" i="51" s="1"/>
  <c r="G862" i="51" s="1"/>
  <c r="G863" i="51" s="1"/>
  <c r="G864" i="51" s="1"/>
  <c r="G865" i="51" s="1"/>
  <c r="G866" i="51" s="1"/>
  <c r="G867" i="51" s="1"/>
  <c r="G868" i="51" s="1"/>
  <c r="G869" i="51" s="1"/>
  <c r="G870" i="51" s="1"/>
  <c r="G871" i="51" s="1"/>
  <c r="G872" i="51" s="1"/>
  <c r="G873" i="51" s="1"/>
  <c r="G874" i="51" s="1"/>
  <c r="G875" i="51" s="1"/>
  <c r="G876" i="51" s="1"/>
  <c r="G877" i="51" s="1"/>
  <c r="G878" i="51" s="1"/>
  <c r="G879" i="51" s="1"/>
  <c r="G880" i="51" s="1"/>
  <c r="G881" i="51" s="1"/>
  <c r="G882" i="51" s="1"/>
  <c r="G883" i="51" s="1"/>
  <c r="G884" i="51" s="1"/>
  <c r="G885" i="51" s="1"/>
  <c r="G886" i="51" s="1"/>
  <c r="G142" i="20"/>
  <c r="G143" i="20" s="1"/>
  <c r="G144" i="20" s="1"/>
  <c r="G145" i="20" s="1"/>
  <c r="G146" i="20" s="1"/>
  <c r="G147" i="20" s="1"/>
  <c r="G148" i="20" s="1"/>
  <c r="G149" i="20" s="1"/>
  <c r="G150" i="20" s="1"/>
  <c r="G151" i="20" s="1"/>
  <c r="G152" i="20" s="1"/>
  <c r="G153" i="20" s="1"/>
  <c r="G154" i="20" s="1"/>
  <c r="G518" i="50"/>
  <c r="G519" i="50" s="1"/>
  <c r="G520" i="50" s="1"/>
  <c r="G521" i="50" s="1"/>
  <c r="G522" i="50" s="1"/>
  <c r="G523" i="50" s="1"/>
  <c r="G524" i="50" s="1"/>
  <c r="I598" i="14"/>
  <c r="G887" i="51" l="1"/>
  <c r="G888" i="51" s="1"/>
  <c r="G889" i="51" s="1"/>
  <c r="G890" i="51" s="1"/>
  <c r="G891" i="51" s="1"/>
  <c r="G892" i="51" s="1"/>
  <c r="G893" i="51" s="1"/>
  <c r="G894" i="51" s="1"/>
  <c r="G895" i="51" s="1"/>
  <c r="G896" i="51" s="1"/>
  <c r="G897" i="51" s="1"/>
  <c r="G898" i="51" s="1"/>
  <c r="G155" i="20"/>
  <c r="G156" i="20" s="1"/>
  <c r="G157" i="20" s="1"/>
  <c r="G158" i="20" s="1"/>
  <c r="G159" i="20" s="1"/>
  <c r="G160" i="20" s="1"/>
  <c r="G161" i="20" s="1"/>
  <c r="G162" i="20" s="1"/>
  <c r="G163" i="20" s="1"/>
  <c r="G164" i="20" s="1"/>
  <c r="G165" i="20" s="1"/>
  <c r="G166" i="20" s="1"/>
  <c r="G167" i="20" s="1"/>
  <c r="G168" i="20" s="1"/>
  <c r="G169" i="20" s="1"/>
  <c r="G170" i="20" s="1"/>
  <c r="G171" i="20" s="1"/>
  <c r="G172" i="20" s="1"/>
  <c r="G173" i="20" s="1"/>
  <c r="G174" i="20" s="1"/>
  <c r="G175" i="20" s="1"/>
  <c r="G176" i="20" s="1"/>
  <c r="G177" i="20" s="1"/>
  <c r="G178" i="20" s="1"/>
  <c r="G179" i="20" s="1"/>
  <c r="G180" i="20" s="1"/>
  <c r="G181" i="20" s="1"/>
  <c r="G182" i="20" s="1"/>
  <c r="G183" i="20" s="1"/>
  <c r="G184" i="20" s="1"/>
  <c r="G185" i="20" s="1"/>
  <c r="G186" i="20" s="1"/>
  <c r="G187" i="20" s="1"/>
  <c r="G188" i="20" s="1"/>
  <c r="G189" i="20" s="1"/>
  <c r="G190" i="20" s="1"/>
  <c r="G191" i="20" s="1"/>
  <c r="G192" i="20" s="1"/>
  <c r="G525" i="50"/>
  <c r="G526" i="50" s="1"/>
  <c r="G527" i="50" s="1"/>
  <c r="G528" i="50" s="1"/>
  <c r="G529" i="50" s="1"/>
  <c r="G530" i="50" s="1"/>
  <c r="G531" i="50" s="1"/>
  <c r="G532" i="50" s="1"/>
  <c r="G533" i="50" s="1"/>
  <c r="G534" i="50" s="1"/>
  <c r="G535" i="50" s="1"/>
  <c r="G536" i="50" s="1"/>
  <c r="G537" i="50" s="1"/>
  <c r="G538" i="50" s="1"/>
  <c r="G539" i="50" s="1"/>
  <c r="G540" i="50" s="1"/>
  <c r="G541" i="50" s="1"/>
  <c r="G542" i="50" s="1"/>
  <c r="K573" i="40"/>
  <c r="G899" i="51" l="1"/>
  <c r="G900" i="51" s="1"/>
  <c r="G901" i="51" s="1"/>
  <c r="G902" i="51" s="1"/>
  <c r="G903" i="51" s="1"/>
  <c r="G904" i="51" s="1"/>
  <c r="G905" i="51" s="1"/>
  <c r="G906" i="51" s="1"/>
  <c r="G907" i="51" s="1"/>
  <c r="G908" i="51" s="1"/>
  <c r="G909" i="51" s="1"/>
  <c r="G910" i="51" s="1"/>
  <c r="G911" i="51" s="1"/>
  <c r="G912" i="51" s="1"/>
  <c r="G913" i="51" s="1"/>
  <c r="G914" i="51" s="1"/>
  <c r="G915" i="51" s="1"/>
  <c r="G916" i="51" s="1"/>
  <c r="G917" i="51" s="1"/>
  <c r="G918" i="51" s="1"/>
  <c r="G919" i="51" s="1"/>
  <c r="G920" i="51" s="1"/>
  <c r="G921" i="51" s="1"/>
  <c r="G922" i="51" s="1"/>
  <c r="G923" i="51" s="1"/>
  <c r="G924" i="51" s="1"/>
  <c r="G925" i="51" s="1"/>
  <c r="G926" i="51" s="1"/>
  <c r="G927" i="51" s="1"/>
  <c r="G928" i="51" s="1"/>
  <c r="G929" i="51" s="1"/>
  <c r="G930" i="51" s="1"/>
  <c r="G931" i="51" s="1"/>
  <c r="G932" i="51" s="1"/>
  <c r="G933" i="51" s="1"/>
  <c r="G934" i="51" s="1"/>
  <c r="G935" i="51" s="1"/>
  <c r="G936" i="51" s="1"/>
  <c r="G937" i="51" s="1"/>
  <c r="G938" i="51" s="1"/>
  <c r="G959" i="51"/>
  <c r="G960" i="51" s="1"/>
  <c r="G961" i="51" s="1"/>
  <c r="G962" i="51" s="1"/>
  <c r="G963" i="51" s="1"/>
  <c r="G964" i="51" s="1"/>
  <c r="G965" i="51" s="1"/>
  <c r="G966" i="51" s="1"/>
  <c r="G967" i="51" s="1"/>
  <c r="G968" i="51" s="1"/>
  <c r="G969" i="51" s="1"/>
  <c r="G970" i="51" s="1"/>
  <c r="G971" i="51" s="1"/>
  <c r="G972" i="51" s="1"/>
  <c r="G973" i="51" s="1"/>
  <c r="G974" i="51" s="1"/>
  <c r="G975" i="51" s="1"/>
  <c r="G976" i="51" s="1"/>
  <c r="G977" i="51" s="1"/>
  <c r="G978" i="51" s="1"/>
  <c r="G979" i="51" s="1"/>
  <c r="G980" i="51" s="1"/>
  <c r="G981" i="51" s="1"/>
  <c r="G982" i="51" s="1"/>
  <c r="G983" i="51" s="1"/>
  <c r="G984" i="51" s="1"/>
  <c r="G985" i="51" s="1"/>
  <c r="G986" i="51" s="1"/>
  <c r="G987" i="51" s="1"/>
  <c r="G988" i="51" s="1"/>
  <c r="G989" i="51" s="1"/>
  <c r="G990" i="51" s="1"/>
  <c r="G991" i="51" s="1"/>
  <c r="G992" i="51" s="1"/>
  <c r="G993" i="51" s="1"/>
  <c r="G994" i="51" s="1"/>
  <c r="G995" i="51" s="1"/>
  <c r="G996" i="51" s="1"/>
  <c r="G997" i="51" s="1"/>
  <c r="G998" i="51" s="1"/>
  <c r="G999" i="51" s="1"/>
  <c r="G1000" i="51" s="1"/>
  <c r="G1001" i="51" s="1"/>
  <c r="G1002" i="51" s="1"/>
  <c r="G1003" i="51" s="1"/>
  <c r="G1004" i="51" s="1"/>
  <c r="G1005" i="51" s="1"/>
  <c r="G1006" i="51" s="1"/>
  <c r="G1007" i="51" s="1"/>
  <c r="G1008" i="51" s="1"/>
  <c r="G1009" i="51" s="1"/>
  <c r="G1010" i="51" s="1"/>
  <c r="G1011" i="51" s="1"/>
  <c r="G1012" i="51" s="1"/>
  <c r="G1013" i="51" s="1"/>
  <c r="G1014" i="51" s="1"/>
  <c r="G1015" i="51" s="1"/>
  <c r="G1016" i="51" s="1"/>
  <c r="G1017" i="51" s="1"/>
  <c r="G1018" i="51" s="1"/>
  <c r="G1019" i="51" s="1"/>
  <c r="G1020" i="51" s="1"/>
  <c r="G1021" i="51" s="1"/>
  <c r="G1022" i="51" s="1"/>
  <c r="G1023" i="51" s="1"/>
  <c r="G1024" i="51" s="1"/>
  <c r="G1025" i="51" s="1"/>
  <c r="G1026" i="51" s="1"/>
  <c r="G1027" i="51" s="1"/>
  <c r="G1028" i="51" s="1"/>
  <c r="G1029" i="51" s="1"/>
  <c r="G1030" i="51" s="1"/>
  <c r="G1031" i="51" s="1"/>
  <c r="G1032" i="51" s="1"/>
  <c r="G1033" i="51" s="1"/>
  <c r="G1034" i="51" s="1"/>
  <c r="G1035" i="51" s="1"/>
  <c r="G1036" i="51" s="1"/>
  <c r="G1037" i="51" s="1"/>
  <c r="G1038" i="51" s="1"/>
  <c r="G1039" i="51" s="1"/>
  <c r="G1040" i="51" s="1"/>
  <c r="G1041" i="51" s="1"/>
  <c r="G1042" i="51" s="1"/>
  <c r="G1043" i="51" s="1"/>
  <c r="G1044" i="51" s="1"/>
  <c r="G1045" i="51" s="1"/>
  <c r="G1046" i="51" s="1"/>
  <c r="G1047" i="51" s="1"/>
  <c r="G1048" i="51" s="1"/>
  <c r="G1049" i="51" s="1"/>
  <c r="G1050" i="51" s="1"/>
  <c r="G1051" i="51" s="1"/>
  <c r="G1052" i="51" s="1"/>
  <c r="G1053" i="51" s="1"/>
  <c r="G1054" i="51" s="1"/>
  <c r="G1055" i="51" s="1"/>
  <c r="G1056" i="51" s="1"/>
  <c r="G1057" i="51" s="1"/>
  <c r="G1058" i="51" s="1"/>
  <c r="G1059" i="51" s="1"/>
  <c r="G1060" i="51" s="1"/>
  <c r="G1061" i="51" s="1"/>
  <c r="G1062" i="51" s="1"/>
  <c r="G1063" i="51" s="1"/>
  <c r="G1064" i="51" s="1"/>
  <c r="G1065" i="51" s="1"/>
  <c r="G1066" i="51" s="1"/>
  <c r="G1067" i="51" s="1"/>
  <c r="G1068" i="51" s="1"/>
  <c r="G1069" i="51" s="1"/>
  <c r="G1070" i="51" s="1"/>
  <c r="G1071" i="51" s="1"/>
  <c r="G1072" i="51" s="1"/>
  <c r="G1073" i="51" s="1"/>
  <c r="G1074" i="51" s="1"/>
  <c r="G1075" i="51" s="1"/>
  <c r="G1076" i="51" s="1"/>
  <c r="G1077" i="51" s="1"/>
  <c r="G1078" i="51" s="1"/>
  <c r="G1079" i="51" s="1"/>
  <c r="G1080" i="51" s="1"/>
  <c r="G1081" i="51" s="1"/>
  <c r="G1082" i="51" s="1"/>
  <c r="G1083" i="51" s="1"/>
  <c r="G1084" i="51" s="1"/>
  <c r="G1085" i="51" s="1"/>
  <c r="G1086" i="51" s="1"/>
  <c r="G1087" i="51" s="1"/>
  <c r="G1088" i="51" s="1"/>
  <c r="G1089" i="51" s="1"/>
  <c r="G1090" i="51" s="1"/>
  <c r="G1091" i="51" s="1"/>
  <c r="G1092" i="51" s="1"/>
  <c r="G1093" i="51" s="1"/>
  <c r="G1094" i="51" s="1"/>
  <c r="G1095" i="51" s="1"/>
  <c r="G1096" i="51" s="1"/>
  <c r="G1097" i="51" s="1"/>
  <c r="G1098" i="51" s="1"/>
  <c r="G1099" i="51" s="1"/>
  <c r="G1100" i="51" s="1"/>
  <c r="G1101" i="51" s="1"/>
  <c r="G1102" i="51" s="1"/>
  <c r="G1103" i="51" s="1"/>
  <c r="G1104" i="51" s="1"/>
  <c r="G1105" i="51" s="1"/>
  <c r="G1106" i="51" s="1"/>
  <c r="G1107" i="51" s="1"/>
  <c r="G1108" i="51" s="1"/>
  <c r="G1109" i="51" s="1"/>
  <c r="G1110" i="51" s="1"/>
  <c r="G1111" i="51" s="1"/>
  <c r="G1112" i="51" s="1"/>
  <c r="G1113" i="51" s="1"/>
  <c r="G1114" i="51" s="1"/>
  <c r="G1115" i="51" s="1"/>
  <c r="G1116" i="51" s="1"/>
  <c r="G1117" i="51" s="1"/>
  <c r="G1118" i="51" s="1"/>
  <c r="G1119" i="51" s="1"/>
  <c r="G1120" i="51" s="1"/>
  <c r="G1121" i="51" s="1"/>
  <c r="G1122" i="51" s="1"/>
  <c r="G1123" i="51" s="1"/>
  <c r="G1124" i="51" s="1"/>
  <c r="G1125" i="51" s="1"/>
  <c r="G1126" i="51" s="1"/>
  <c r="G1127" i="51" s="1"/>
  <c r="G1128" i="51" s="1"/>
  <c r="G1129" i="51" s="1"/>
  <c r="G1130" i="51" s="1"/>
  <c r="G1131" i="51" s="1"/>
  <c r="G1132" i="51" s="1"/>
  <c r="G1133" i="51" s="1"/>
  <c r="G1134" i="51" s="1"/>
  <c r="G1135" i="51" s="1"/>
  <c r="G1136" i="51" s="1"/>
  <c r="G1137" i="51" s="1"/>
  <c r="G1138" i="51" s="1"/>
  <c r="G1139" i="51" s="1"/>
  <c r="G1140" i="51" s="1"/>
  <c r="G1141" i="51" s="1"/>
  <c r="G1142" i="51" s="1"/>
  <c r="G1143" i="51" s="1"/>
  <c r="G1144" i="51" s="1"/>
  <c r="G1145" i="51" s="1"/>
  <c r="G1146" i="51" s="1"/>
  <c r="G1147" i="51" s="1"/>
  <c r="G1148" i="51" s="1"/>
  <c r="G1149" i="51" s="1"/>
  <c r="G1150" i="51" s="1"/>
  <c r="G1151" i="51" s="1"/>
  <c r="G1152" i="51" s="1"/>
  <c r="G1153" i="51" s="1"/>
  <c r="G1154" i="51" s="1"/>
  <c r="G1155" i="51" s="1"/>
  <c r="G1156" i="51" s="1"/>
  <c r="G1157" i="51" s="1"/>
  <c r="G1158" i="51" s="1"/>
  <c r="G1159" i="51" s="1"/>
  <c r="G1160" i="51" s="1"/>
  <c r="G1161" i="51" s="1"/>
  <c r="G1162" i="51" s="1"/>
  <c r="G1163" i="51" s="1"/>
  <c r="G1164" i="51" s="1"/>
  <c r="G1165" i="51" s="1"/>
  <c r="G1166" i="51" s="1"/>
  <c r="G1167" i="51" s="1"/>
  <c r="G1168" i="51" s="1"/>
  <c r="G1169" i="51" s="1"/>
  <c r="G1170" i="51" s="1"/>
  <c r="G1171" i="51" s="1"/>
  <c r="G1172" i="51" s="1"/>
  <c r="G1173" i="51" s="1"/>
  <c r="G1174" i="51" s="1"/>
  <c r="G1175" i="51" s="1"/>
  <c r="G1176" i="51" s="1"/>
  <c r="G1177" i="51" s="1"/>
  <c r="G1178" i="51" s="1"/>
  <c r="G1179" i="51" s="1"/>
  <c r="G1180" i="51" s="1"/>
  <c r="G1181" i="51" s="1"/>
  <c r="G1182" i="51" s="1"/>
  <c r="G1183" i="51" s="1"/>
  <c r="G1184" i="51" s="1"/>
  <c r="G1185" i="51" s="1"/>
  <c r="G1186" i="51" s="1"/>
  <c r="G1187" i="51" s="1"/>
  <c r="G1188" i="51" s="1"/>
  <c r="G1189" i="51" s="1"/>
  <c r="G1190" i="51" s="1"/>
  <c r="G1191" i="51" s="1"/>
  <c r="G1192" i="51" s="1"/>
  <c r="G1193" i="51" s="1"/>
  <c r="G1194" i="51" s="1"/>
  <c r="G1195" i="51" s="1"/>
  <c r="G1196" i="51" s="1"/>
  <c r="G1197" i="51" s="1"/>
  <c r="G1198" i="51" s="1"/>
  <c r="G1199" i="51" s="1"/>
  <c r="G1200" i="51" s="1"/>
  <c r="G1201" i="51" s="1"/>
  <c r="G1202" i="51" s="1"/>
  <c r="G1203" i="51" s="1"/>
  <c r="G1204" i="51" s="1"/>
  <c r="G1205" i="51" s="1"/>
  <c r="G1206" i="51" s="1"/>
  <c r="G1207" i="51" s="1"/>
  <c r="G1208" i="51" s="1"/>
  <c r="G1209" i="51" s="1"/>
  <c r="G1210" i="51" s="1"/>
  <c r="G1211" i="51" s="1"/>
  <c r="G1212" i="51" s="1"/>
  <c r="G1213" i="51" s="1"/>
  <c r="G1214" i="51" s="1"/>
  <c r="G1215" i="51" s="1"/>
  <c r="G1216" i="51" s="1"/>
  <c r="G1217" i="51" s="1"/>
  <c r="G1218" i="51" s="1"/>
  <c r="G1219" i="51" s="1"/>
  <c r="G1220" i="51" s="1"/>
  <c r="G1221" i="51" s="1"/>
  <c r="G1222" i="51" s="1"/>
  <c r="G1223" i="51" s="1"/>
  <c r="G1224" i="51" s="1"/>
  <c r="G1225" i="51" s="1"/>
  <c r="G1226" i="51" s="1"/>
  <c r="G1227" i="51" s="1"/>
  <c r="G1228" i="51" s="1"/>
  <c r="G1229" i="51" s="1"/>
  <c r="G1230" i="51" s="1"/>
  <c r="G1231" i="51" s="1"/>
  <c r="G1232" i="51" s="1"/>
  <c r="G1233" i="51" s="1"/>
  <c r="G1234" i="51" s="1"/>
  <c r="G1235" i="51" s="1"/>
  <c r="G1236" i="51" s="1"/>
  <c r="G1237" i="51" s="1"/>
  <c r="G1238" i="51" s="1"/>
  <c r="G1239" i="51" s="1"/>
  <c r="G1240" i="51" s="1"/>
  <c r="G1241" i="51" s="1"/>
  <c r="G1242" i="51" s="1"/>
  <c r="G1243" i="51" s="1"/>
  <c r="G1244" i="51" s="1"/>
  <c r="G1245" i="51" s="1"/>
  <c r="G1246" i="51" s="1"/>
  <c r="G1247" i="51" s="1"/>
  <c r="G1248" i="51" s="1"/>
  <c r="G1249" i="51" s="1"/>
  <c r="G1250" i="51" s="1"/>
  <c r="G1251" i="51" s="1"/>
  <c r="G1252" i="51" s="1"/>
  <c r="G1253" i="51" s="1"/>
  <c r="G1254" i="51" s="1"/>
  <c r="G1255" i="51" s="1"/>
  <c r="G1256" i="51" s="1"/>
  <c r="G1257" i="51" s="1"/>
  <c r="G1258" i="51" s="1"/>
  <c r="G1259" i="51" s="1"/>
  <c r="G1260" i="51" s="1"/>
  <c r="G1261" i="51" s="1"/>
  <c r="G1262" i="51" s="1"/>
  <c r="G1263" i="51" s="1"/>
  <c r="G1264" i="51" s="1"/>
  <c r="G1265" i="51" s="1"/>
  <c r="G1266" i="51" s="1"/>
  <c r="G1267" i="51" s="1"/>
  <c r="G1268" i="51" s="1"/>
  <c r="G1269" i="51" s="1"/>
  <c r="G1270" i="51" s="1"/>
  <c r="G1271" i="51" s="1"/>
  <c r="G1272" i="51" s="1"/>
  <c r="G1273" i="51" s="1"/>
  <c r="G1274" i="51" s="1"/>
  <c r="G1275" i="51" s="1"/>
  <c r="G1276" i="51" s="1"/>
  <c r="G1277" i="51" s="1"/>
  <c r="G1278" i="51" s="1"/>
  <c r="G1279" i="51" s="1"/>
  <c r="G1280" i="51" s="1"/>
  <c r="G1281" i="51" s="1"/>
  <c r="G1282" i="51" s="1"/>
  <c r="G1283" i="51" s="1"/>
  <c r="G1284" i="51" s="1"/>
  <c r="G1285" i="51" s="1"/>
  <c r="G1286" i="51" s="1"/>
  <c r="G1287" i="51" s="1"/>
  <c r="G1288" i="51" s="1"/>
  <c r="G1289" i="51" s="1"/>
  <c r="G1290" i="51" s="1"/>
  <c r="G1291" i="51" s="1"/>
  <c r="G1292" i="51" s="1"/>
  <c r="G1293" i="51" s="1"/>
  <c r="G1294" i="51" s="1"/>
  <c r="G1295" i="51" s="1"/>
  <c r="G1296" i="51" s="1"/>
  <c r="G1297" i="51" s="1"/>
  <c r="G1298" i="51" s="1"/>
  <c r="G1299" i="51" s="1"/>
  <c r="G1300" i="51" s="1"/>
  <c r="G1301" i="51" s="1"/>
  <c r="G1302" i="51" s="1"/>
  <c r="G1303" i="51" s="1"/>
  <c r="G1304" i="51" s="1"/>
  <c r="G1305" i="51" s="1"/>
  <c r="G1306" i="51" s="1"/>
  <c r="G1307" i="51" s="1"/>
  <c r="G1308" i="51" s="1"/>
  <c r="G1309" i="51" s="1"/>
  <c r="G1310" i="51" s="1"/>
  <c r="G1311" i="51" s="1"/>
  <c r="G1312" i="51" s="1"/>
  <c r="G193" i="20"/>
  <c r="G194" i="20" s="1"/>
  <c r="G195" i="20" s="1"/>
  <c r="G196" i="20" s="1"/>
  <c r="G197" i="20" s="1"/>
  <c r="G198" i="20" s="1"/>
  <c r="G199" i="20" s="1"/>
  <c r="G200" i="20" s="1"/>
  <c r="G201" i="20" s="1"/>
  <c r="G202" i="20" s="1"/>
  <c r="G203" i="20" s="1"/>
  <c r="G204" i="20" s="1"/>
  <c r="G205" i="20" s="1"/>
  <c r="G206" i="20" s="1"/>
  <c r="G207" i="20" s="1"/>
  <c r="G208" i="20" s="1"/>
  <c r="G209" i="20" s="1"/>
  <c r="G210" i="20" s="1"/>
  <c r="G211" i="20" s="1"/>
  <c r="G212" i="20" s="1"/>
  <c r="G213" i="20" s="1"/>
  <c r="G214" i="20" s="1"/>
  <c r="G215" i="20" s="1"/>
  <c r="G216" i="20" s="1"/>
  <c r="G217" i="20" s="1"/>
  <c r="G543" i="50"/>
  <c r="L530" i="9"/>
  <c r="C22" i="46" l="1"/>
  <c r="AC22" i="46" s="1"/>
  <c r="G1313" i="51"/>
  <c r="G1314" i="51" s="1"/>
  <c r="G1315" i="51" s="1"/>
  <c r="G1316" i="51" s="1"/>
  <c r="G1317" i="51" s="1"/>
  <c r="G1318" i="51" s="1"/>
  <c r="G1319" i="51" s="1"/>
  <c r="G1320" i="51" s="1"/>
  <c r="G218" i="20"/>
  <c r="G219" i="20" s="1"/>
  <c r="G220" i="20" s="1"/>
  <c r="G221" i="20" s="1"/>
  <c r="G222" i="20" s="1"/>
  <c r="G223" i="20" s="1"/>
  <c r="G224" i="20" s="1"/>
  <c r="G225" i="20" s="1"/>
  <c r="G226" i="20" s="1"/>
  <c r="G227" i="20" s="1"/>
  <c r="G228" i="20" s="1"/>
  <c r="G229" i="20" s="1"/>
  <c r="G230" i="20" s="1"/>
  <c r="G231" i="20" s="1"/>
  <c r="G232" i="20" s="1"/>
  <c r="G233" i="20" s="1"/>
  <c r="G234" i="20" s="1"/>
  <c r="G235" i="20" s="1"/>
  <c r="G236" i="20" s="1"/>
  <c r="G237" i="20" s="1"/>
  <c r="G238" i="20" s="1"/>
  <c r="G239" i="20" s="1"/>
  <c r="G240" i="20" s="1"/>
  <c r="G241" i="20" s="1"/>
  <c r="G242" i="20" s="1"/>
  <c r="G243" i="20" s="1"/>
  <c r="G244" i="20" s="1"/>
  <c r="G245" i="20" s="1"/>
  <c r="G246" i="20" s="1"/>
  <c r="G247" i="20" s="1"/>
  <c r="G248" i="20" s="1"/>
  <c r="G249" i="20" s="1"/>
  <c r="G250" i="20" s="1"/>
  <c r="G251" i="20" s="1"/>
  <c r="G252" i="20" s="1"/>
  <c r="G253" i="20" s="1"/>
  <c r="G254" i="20" s="1"/>
  <c r="G255" i="20" s="1"/>
  <c r="G256" i="20" s="1"/>
  <c r="G257" i="20" s="1"/>
  <c r="G258" i="20" s="1"/>
  <c r="G259" i="20" s="1"/>
  <c r="G260" i="20" s="1"/>
  <c r="G544" i="50"/>
  <c r="G545" i="50" s="1"/>
  <c r="G261" i="20" l="1"/>
  <c r="G262" i="20" s="1"/>
  <c r="G263" i="20" s="1"/>
  <c r="G264" i="20" s="1"/>
  <c r="G265" i="20" s="1"/>
  <c r="G266" i="20" s="1"/>
  <c r="G267" i="20" s="1"/>
  <c r="G268" i="20" s="1"/>
  <c r="G269" i="20" s="1"/>
  <c r="G270" i="20" s="1"/>
  <c r="G271" i="20" s="1"/>
  <c r="G272" i="20" s="1"/>
  <c r="G273" i="20" s="1"/>
  <c r="G274" i="20" s="1"/>
  <c r="G275" i="20" s="1"/>
  <c r="G276" i="20" s="1"/>
  <c r="G277" i="20" s="1"/>
  <c r="G278" i="20" s="1"/>
  <c r="G279" i="20" s="1"/>
  <c r="G280" i="20" s="1"/>
  <c r="G281" i="20" s="1"/>
  <c r="G282" i="20" s="1"/>
  <c r="G283" i="20" s="1"/>
  <c r="G284" i="20" s="1"/>
  <c r="G285" i="20" s="1"/>
  <c r="G286" i="20" s="1"/>
  <c r="G287" i="20" s="1"/>
  <c r="G288" i="20" s="1"/>
  <c r="G289" i="20" s="1"/>
  <c r="G290" i="20" s="1"/>
  <c r="G291" i="20" s="1"/>
  <c r="G292" i="20" s="1"/>
  <c r="G293" i="20" s="1"/>
  <c r="G294" i="20" s="1"/>
  <c r="G295" i="20" s="1"/>
  <c r="G296" i="20" s="1"/>
  <c r="G297" i="20" s="1"/>
  <c r="G298" i="20" s="1"/>
  <c r="G299" i="20" s="1"/>
  <c r="G300" i="20" s="1"/>
  <c r="G301" i="20" s="1"/>
  <c r="G302" i="20" s="1"/>
  <c r="G303" i="20" s="1"/>
  <c r="G304" i="20" s="1"/>
  <c r="G305" i="20" s="1"/>
  <c r="G306" i="20" s="1"/>
  <c r="G307" i="20" s="1"/>
  <c r="G308" i="20" s="1"/>
  <c r="G309" i="20" s="1"/>
  <c r="G310" i="20" s="1"/>
  <c r="G311" i="20" s="1"/>
  <c r="G312" i="20" s="1"/>
  <c r="G313" i="20" s="1"/>
  <c r="G546" i="50"/>
  <c r="G547" i="50" s="1"/>
  <c r="G548" i="50" s="1"/>
  <c r="G314" i="20" l="1"/>
  <c r="G315" i="20" s="1"/>
  <c r="G316" i="20" s="1"/>
  <c r="G317" i="20" s="1"/>
  <c r="G318" i="20" s="1"/>
  <c r="G319" i="20" s="1"/>
  <c r="G320" i="20" s="1"/>
  <c r="G321" i="20" s="1"/>
  <c r="G322" i="20" s="1"/>
  <c r="G323" i="20" s="1"/>
  <c r="G324" i="20" s="1"/>
  <c r="G325" i="20" s="1"/>
  <c r="G326" i="20" s="1"/>
  <c r="G327" i="20" s="1"/>
  <c r="G328" i="20" s="1"/>
  <c r="G329" i="20" s="1"/>
  <c r="G330" i="20" s="1"/>
  <c r="G331" i="20" s="1"/>
  <c r="G332" i="20" s="1"/>
  <c r="G333" i="20" s="1"/>
  <c r="G334" i="20" s="1"/>
  <c r="G335" i="20" s="1"/>
  <c r="G336" i="20" s="1"/>
  <c r="G337" i="20" s="1"/>
  <c r="G549" i="50"/>
  <c r="G550" i="50" s="1"/>
  <c r="G551" i="50" s="1"/>
  <c r="G552" i="50" s="1"/>
  <c r="G553" i="50" s="1"/>
  <c r="G554" i="50"/>
  <c r="G555" i="50" s="1"/>
  <c r="G556" i="50" s="1"/>
  <c r="G557" i="50" s="1"/>
  <c r="G558" i="50" s="1"/>
  <c r="G559" i="50" s="1"/>
  <c r="G560" i="50" s="1"/>
  <c r="G561" i="50" s="1"/>
  <c r="G562" i="50" s="1"/>
  <c r="G563" i="50" s="1"/>
  <c r="G564" i="50" s="1"/>
  <c r="G565" i="50" s="1"/>
  <c r="G566" i="50" s="1"/>
  <c r="G567" i="50" s="1"/>
  <c r="G568" i="50" s="1"/>
  <c r="G569" i="50" s="1"/>
  <c r="G570" i="50" s="1"/>
  <c r="G571" i="50" s="1"/>
  <c r="G338" i="20" l="1"/>
  <c r="G339" i="20" s="1"/>
  <c r="G340" i="20" s="1"/>
  <c r="G341" i="20" s="1"/>
  <c r="G342" i="20" s="1"/>
  <c r="G343" i="20" s="1"/>
  <c r="G344" i="20" s="1"/>
  <c r="G345" i="20" s="1"/>
  <c r="G346" i="20" s="1"/>
  <c r="G347" i="20" s="1"/>
  <c r="G348" i="20" s="1"/>
  <c r="G349" i="20" s="1"/>
  <c r="G350" i="20" s="1"/>
  <c r="G351" i="20" s="1"/>
  <c r="G352" i="20" s="1"/>
  <c r="G353" i="20" s="1"/>
  <c r="G354" i="20" s="1"/>
  <c r="G355" i="20" s="1"/>
  <c r="G356" i="20" s="1"/>
  <c r="G357" i="20" s="1"/>
  <c r="G358" i="20" s="1"/>
  <c r="G359" i="20" s="1"/>
  <c r="G360" i="20" s="1"/>
  <c r="G361" i="20" s="1"/>
  <c r="G362" i="20" s="1"/>
  <c r="G363" i="20" s="1"/>
  <c r="G364" i="20" s="1"/>
  <c r="G365" i="20" s="1"/>
  <c r="G572" i="50"/>
  <c r="G573" i="50" s="1"/>
  <c r="G574" i="50" s="1"/>
  <c r="G575" i="50" s="1"/>
  <c r="G576" i="50" s="1"/>
  <c r="G577" i="50" s="1"/>
  <c r="G578" i="50" s="1"/>
  <c r="G579" i="50" s="1"/>
  <c r="G580" i="50" s="1"/>
  <c r="G581" i="50" s="1"/>
  <c r="G582" i="50" s="1"/>
  <c r="G583" i="50" s="1"/>
  <c r="G584" i="50" s="1"/>
  <c r="G585" i="50" s="1"/>
  <c r="G586" i="50" s="1"/>
  <c r="G587" i="50" s="1"/>
  <c r="G588" i="50" s="1"/>
  <c r="G589" i="50" s="1"/>
  <c r="G366" i="20" l="1"/>
  <c r="G367" i="20" s="1"/>
  <c r="G368" i="20" s="1"/>
  <c r="G369" i="20" s="1"/>
  <c r="G370" i="20" s="1"/>
  <c r="G371" i="20" s="1"/>
  <c r="G372" i="20" s="1"/>
  <c r="G373" i="20" s="1"/>
  <c r="G374" i="20" s="1"/>
  <c r="G375" i="20" s="1"/>
  <c r="G376" i="20" s="1"/>
  <c r="G377" i="20" s="1"/>
  <c r="G378" i="20" s="1"/>
  <c r="G379" i="20" s="1"/>
  <c r="G380" i="20" s="1"/>
  <c r="G381" i="20" s="1"/>
  <c r="G382" i="20" s="1"/>
  <c r="G383" i="20" s="1"/>
  <c r="G384" i="20" s="1"/>
  <c r="G385" i="20" s="1"/>
  <c r="G386" i="20" s="1"/>
  <c r="G387" i="20" s="1"/>
  <c r="G388" i="20" s="1"/>
  <c r="G389" i="20" s="1"/>
  <c r="G390" i="20" s="1"/>
  <c r="G391" i="20" s="1"/>
  <c r="G392" i="20" s="1"/>
  <c r="G393" i="20" s="1"/>
  <c r="G394" i="20" s="1"/>
  <c r="G395" i="20" s="1"/>
  <c r="G396" i="20" s="1"/>
  <c r="G397" i="20" s="1"/>
  <c r="G398" i="20" s="1"/>
  <c r="G399" i="20" s="1"/>
  <c r="G400" i="20" s="1"/>
  <c r="G401" i="20" s="1"/>
  <c r="G402" i="20" s="1"/>
  <c r="G403" i="20" s="1"/>
  <c r="G404" i="20" s="1"/>
  <c r="G405" i="20" s="1"/>
  <c r="G406" i="20" s="1"/>
  <c r="G407" i="20" s="1"/>
  <c r="G408" i="20" s="1"/>
  <c r="G409" i="20" s="1"/>
  <c r="G410" i="20" s="1"/>
  <c r="G411" i="20" s="1"/>
  <c r="G412" i="20" s="1"/>
  <c r="G413" i="20" s="1"/>
  <c r="G414" i="20" s="1"/>
  <c r="G415" i="20" s="1"/>
  <c r="G416" i="20" s="1"/>
  <c r="G417" i="20" s="1"/>
  <c r="G418" i="20" s="1"/>
  <c r="G419" i="20" s="1"/>
  <c r="G420" i="20" s="1"/>
  <c r="G421" i="20" s="1"/>
  <c r="G422" i="20" s="1"/>
  <c r="G423" i="20" s="1"/>
  <c r="G424" i="20" s="1"/>
  <c r="G425" i="20" s="1"/>
  <c r="G426" i="20" s="1"/>
  <c r="G427" i="20" s="1"/>
  <c r="G428" i="20" s="1"/>
  <c r="G429" i="20" s="1"/>
  <c r="G430" i="20" s="1"/>
  <c r="G431" i="20" s="1"/>
  <c r="G432" i="20" s="1"/>
  <c r="G433" i="20" s="1"/>
  <c r="G434" i="20" s="1"/>
  <c r="G435" i="20" s="1"/>
  <c r="G436" i="20" s="1"/>
  <c r="G437" i="20" s="1"/>
  <c r="G438" i="20" s="1"/>
  <c r="G439" i="20" s="1"/>
  <c r="G440" i="20" s="1"/>
  <c r="G441" i="20" s="1"/>
  <c r="G442" i="20" s="1"/>
  <c r="G443" i="20" s="1"/>
  <c r="G444" i="20" s="1"/>
  <c r="G445" i="20" s="1"/>
  <c r="G446" i="20" s="1"/>
  <c r="G447" i="20" s="1"/>
  <c r="G448" i="20" s="1"/>
  <c r="G449" i="20" s="1"/>
  <c r="G450" i="20" s="1"/>
  <c r="G451" i="20" s="1"/>
  <c r="G452" i="20" s="1"/>
  <c r="G453" i="20" s="1"/>
  <c r="G454" i="20" s="1"/>
  <c r="G455" i="20" s="1"/>
  <c r="G456" i="20" s="1"/>
  <c r="G457" i="20" s="1"/>
  <c r="G458" i="20" s="1"/>
  <c r="G459" i="20" s="1"/>
  <c r="G460" i="20" s="1"/>
  <c r="G461" i="20" s="1"/>
  <c r="G462" i="20" s="1"/>
  <c r="G463" i="20" s="1"/>
  <c r="G464" i="20" s="1"/>
  <c r="G465" i="20" s="1"/>
  <c r="G466" i="20" s="1"/>
  <c r="G467" i="20" s="1"/>
  <c r="G468" i="20" s="1"/>
  <c r="G469" i="20" s="1"/>
  <c r="G470" i="20" s="1"/>
  <c r="G471" i="20" s="1"/>
  <c r="G472" i="20" s="1"/>
  <c r="G473" i="20" s="1"/>
  <c r="G474" i="20" s="1"/>
  <c r="G475" i="20" s="1"/>
  <c r="G476" i="20" s="1"/>
  <c r="G477" i="20" s="1"/>
  <c r="G478" i="20" s="1"/>
  <c r="G479" i="20" s="1"/>
  <c r="G480" i="20" s="1"/>
  <c r="G481" i="20" s="1"/>
  <c r="G482" i="20" s="1"/>
  <c r="G483" i="20" s="1"/>
  <c r="G484" i="20" s="1"/>
  <c r="G485" i="20" s="1"/>
  <c r="G486" i="20" s="1"/>
  <c r="G487" i="20" s="1"/>
  <c r="G488" i="20" s="1"/>
  <c r="G489" i="20" s="1"/>
  <c r="G490" i="20" s="1"/>
  <c r="G491" i="20" s="1"/>
  <c r="G492" i="20" s="1"/>
  <c r="G493" i="20" s="1"/>
  <c r="G494" i="20" s="1"/>
  <c r="G495" i="20" s="1"/>
  <c r="G496" i="20" s="1"/>
  <c r="G497" i="20" s="1"/>
  <c r="G498" i="20" s="1"/>
  <c r="G499" i="20" s="1"/>
  <c r="G500" i="20" s="1"/>
  <c r="G501" i="20" s="1"/>
  <c r="G502" i="20" s="1"/>
  <c r="G503" i="20" s="1"/>
  <c r="G504" i="20" s="1"/>
  <c r="G505" i="20" s="1"/>
  <c r="G506" i="20" s="1"/>
  <c r="G507" i="20" s="1"/>
  <c r="G508" i="20" s="1"/>
  <c r="G509" i="20" s="1"/>
  <c r="G510" i="20" s="1"/>
  <c r="G511" i="20" s="1"/>
  <c r="G512" i="20" s="1"/>
  <c r="G513" i="20" s="1"/>
  <c r="G514" i="20" s="1"/>
  <c r="G515" i="20" s="1"/>
  <c r="G516" i="20" s="1"/>
  <c r="G517" i="20" s="1"/>
  <c r="G518" i="20" s="1"/>
  <c r="G519" i="20" s="1"/>
  <c r="G520" i="20" s="1"/>
  <c r="G521" i="20" s="1"/>
  <c r="G522" i="20" s="1"/>
  <c r="G523" i="20" s="1"/>
  <c r="G524" i="20" s="1"/>
  <c r="G525" i="20" s="1"/>
  <c r="G526" i="20" s="1"/>
  <c r="G527" i="20" s="1"/>
  <c r="G528" i="20" s="1"/>
  <c r="G529" i="20" s="1"/>
  <c r="G530" i="20" s="1"/>
  <c r="G531" i="20" s="1"/>
  <c r="G532" i="20" s="1"/>
  <c r="G533" i="20" s="1"/>
  <c r="G534" i="20" s="1"/>
  <c r="G535" i="20" s="1"/>
  <c r="G536" i="20" s="1"/>
  <c r="G537" i="20" s="1"/>
  <c r="G538" i="20" s="1"/>
  <c r="G539" i="20" s="1"/>
  <c r="G540" i="20" s="1"/>
  <c r="G541" i="20" s="1"/>
  <c r="G542" i="20" s="1"/>
  <c r="G543" i="20" s="1"/>
  <c r="G544" i="20" s="1"/>
  <c r="G545" i="20" s="1"/>
  <c r="G546" i="20" s="1"/>
  <c r="G547" i="20" s="1"/>
  <c r="G548" i="20" s="1"/>
  <c r="G549" i="20" s="1"/>
  <c r="G550" i="20" s="1"/>
  <c r="G551" i="20" s="1"/>
  <c r="G552" i="20" s="1"/>
  <c r="G553" i="20" s="1"/>
  <c r="G554" i="20" s="1"/>
  <c r="G555" i="20" s="1"/>
  <c r="G556" i="20" s="1"/>
  <c r="G557" i="20" s="1"/>
  <c r="G558" i="20" s="1"/>
  <c r="G559" i="20" s="1"/>
  <c r="G560" i="20" s="1"/>
  <c r="G561" i="20" s="1"/>
  <c r="G562" i="20" s="1"/>
  <c r="G563" i="20" s="1"/>
  <c r="G564" i="20" s="1"/>
  <c r="G565" i="20" s="1"/>
  <c r="G566" i="20" s="1"/>
  <c r="G567" i="20" s="1"/>
  <c r="G568" i="20" s="1"/>
  <c r="G569" i="20" s="1"/>
  <c r="G570" i="20" s="1"/>
  <c r="G571" i="20" s="1"/>
  <c r="G572" i="20" s="1"/>
  <c r="G573" i="20" s="1"/>
  <c r="G574" i="20" s="1"/>
  <c r="G590" i="50"/>
  <c r="K523" i="10"/>
  <c r="G575" i="20" l="1"/>
  <c r="G576" i="20" s="1"/>
  <c r="G577" i="20" s="1"/>
  <c r="G578" i="20" s="1"/>
  <c r="G579" i="20" s="1"/>
  <c r="G580" i="20" s="1"/>
  <c r="G581" i="20" s="1"/>
  <c r="G582" i="20" s="1"/>
  <c r="G583" i="20" s="1"/>
  <c r="G584" i="20" s="1"/>
  <c r="G585" i="20" s="1"/>
  <c r="G586" i="20" s="1"/>
  <c r="G587" i="20" s="1"/>
  <c r="G588" i="20" s="1"/>
  <c r="G589" i="20" s="1"/>
  <c r="G590" i="20" s="1"/>
  <c r="G591" i="20" s="1"/>
  <c r="G592" i="20" s="1"/>
  <c r="G593" i="20" s="1"/>
  <c r="G594" i="20" s="1"/>
  <c r="G595" i="20" s="1"/>
  <c r="G596" i="20" s="1"/>
  <c r="G597" i="20" s="1"/>
  <c r="G598" i="20" s="1"/>
  <c r="G599" i="20" s="1"/>
  <c r="G600" i="20" s="1"/>
  <c r="G601" i="20" s="1"/>
  <c r="G602" i="20" s="1"/>
  <c r="G603" i="20" s="1"/>
  <c r="G604" i="20" s="1"/>
  <c r="G605" i="20" s="1"/>
  <c r="G606" i="20" s="1"/>
  <c r="G607" i="20" s="1"/>
  <c r="G608" i="20" s="1"/>
  <c r="G591" i="50"/>
  <c r="G592" i="50" s="1"/>
  <c r="G593" i="50" s="1"/>
  <c r="G594" i="50" s="1"/>
  <c r="G595" i="50" s="1"/>
  <c r="G596" i="50" s="1"/>
  <c r="G597" i="50" s="1"/>
  <c r="G598" i="50" s="1"/>
  <c r="G599" i="50" s="1"/>
  <c r="G600" i="50" s="1"/>
  <c r="G601" i="50" s="1"/>
  <c r="G602" i="50" s="1"/>
  <c r="G603" i="50" s="1"/>
  <c r="G604" i="50" s="1"/>
  <c r="G605" i="50" s="1"/>
  <c r="G606" i="50" s="1"/>
  <c r="G607" i="50"/>
  <c r="G608" i="50" s="1"/>
  <c r="G609" i="50" s="1"/>
  <c r="G610" i="50" s="1"/>
  <c r="G611" i="50" s="1"/>
  <c r="G612" i="50" s="1"/>
  <c r="G613" i="50" s="1"/>
  <c r="G614" i="50" s="1"/>
  <c r="G615" i="50" s="1"/>
  <c r="G616" i="50" s="1"/>
  <c r="G617" i="50" s="1"/>
  <c r="G618" i="50" s="1"/>
  <c r="G619" i="50" s="1"/>
  <c r="G620" i="50" s="1"/>
  <c r="G621" i="50" s="1"/>
  <c r="G622" i="50" s="1"/>
  <c r="G623" i="50" s="1"/>
  <c r="N530" i="30"/>
  <c r="N522" i="30"/>
  <c r="L512" i="29"/>
  <c r="L504" i="29"/>
  <c r="G609" i="20" l="1"/>
  <c r="G610" i="20" s="1"/>
  <c r="G611" i="20" s="1"/>
  <c r="G612" i="20" s="1"/>
  <c r="G613" i="20" s="1"/>
  <c r="G614" i="20" s="1"/>
  <c r="G615" i="20" s="1"/>
  <c r="G616" i="20" s="1"/>
  <c r="G617" i="20" s="1"/>
  <c r="G618" i="20" s="1"/>
  <c r="G619" i="20" s="1"/>
  <c r="G620" i="20" s="1"/>
  <c r="G621" i="20" s="1"/>
  <c r="G622" i="20" s="1"/>
  <c r="G623" i="20" s="1"/>
  <c r="G624" i="20" s="1"/>
  <c r="G625" i="20" s="1"/>
  <c r="G626" i="20" s="1"/>
  <c r="G627" i="20" s="1"/>
  <c r="G628" i="20" s="1"/>
  <c r="G629" i="20" s="1"/>
  <c r="G630" i="20" s="1"/>
  <c r="G631" i="20" s="1"/>
  <c r="G632" i="20" s="1"/>
  <c r="G633" i="20" s="1"/>
  <c r="G634" i="20" s="1"/>
  <c r="G635" i="20" s="1"/>
  <c r="G636" i="20" s="1"/>
  <c r="G637" i="20" s="1"/>
  <c r="G638" i="20" s="1"/>
  <c r="G639" i="20" s="1"/>
  <c r="G640" i="20" s="1"/>
  <c r="G641" i="20" s="1"/>
  <c r="G642" i="20" s="1"/>
  <c r="G643" i="20" s="1"/>
  <c r="G644" i="20" s="1"/>
  <c r="G645" i="20" s="1"/>
  <c r="G646" i="20" s="1"/>
  <c r="G647" i="20" s="1"/>
  <c r="G648" i="20" s="1"/>
  <c r="G649" i="20" s="1"/>
  <c r="G650" i="20" s="1"/>
  <c r="G651" i="20" s="1"/>
  <c r="G652" i="20" s="1"/>
  <c r="G653" i="20" s="1"/>
  <c r="G654" i="20" s="1"/>
  <c r="G655" i="20" s="1"/>
  <c r="G656" i="20" s="1"/>
  <c r="G657" i="20" s="1"/>
  <c r="G658" i="20" s="1"/>
  <c r="G659" i="20" s="1"/>
  <c r="G660" i="20" s="1"/>
  <c r="G661" i="20" s="1"/>
  <c r="G624" i="50"/>
  <c r="G625" i="50" s="1"/>
  <c r="G626" i="50" s="1"/>
  <c r="G627" i="50" s="1"/>
  <c r="G628" i="50" s="1"/>
  <c r="G629" i="50" s="1"/>
  <c r="G630" i="50" s="1"/>
  <c r="G662" i="20" l="1"/>
  <c r="G663" i="20" s="1"/>
  <c r="G664" i="20" s="1"/>
  <c r="G665" i="20" s="1"/>
  <c r="G666" i="20" s="1"/>
  <c r="G667" i="20" s="1"/>
  <c r="G668" i="20" s="1"/>
  <c r="G669" i="20" s="1"/>
  <c r="G670" i="20" s="1"/>
  <c r="G671" i="20" s="1"/>
  <c r="G672" i="20" s="1"/>
  <c r="G673" i="20" s="1"/>
  <c r="G674" i="20" s="1"/>
  <c r="G675" i="20" s="1"/>
  <c r="G676" i="20" s="1"/>
  <c r="G677" i="20" s="1"/>
  <c r="G678" i="20" s="1"/>
  <c r="G679" i="20" s="1"/>
  <c r="G680" i="20" s="1"/>
  <c r="G681" i="20" s="1"/>
  <c r="G682" i="20" s="1"/>
  <c r="G683" i="20" s="1"/>
  <c r="G684" i="20" s="1"/>
  <c r="G685" i="20" s="1"/>
  <c r="G686" i="20" s="1"/>
  <c r="G687" i="20" s="1"/>
  <c r="G688" i="20" s="1"/>
  <c r="G689" i="20" s="1"/>
  <c r="G690" i="20" s="1"/>
  <c r="G691" i="20" s="1"/>
  <c r="G692" i="20" s="1"/>
  <c r="G693" i="20" s="1"/>
  <c r="G694" i="20" s="1"/>
  <c r="G695" i="20" s="1"/>
  <c r="G696" i="20" s="1"/>
  <c r="G697" i="20" s="1"/>
  <c r="G698" i="20" s="1"/>
  <c r="G699" i="20" s="1"/>
  <c r="G700" i="20" s="1"/>
  <c r="G701" i="20" s="1"/>
  <c r="G702" i="20" s="1"/>
  <c r="G703" i="20" s="1"/>
  <c r="G704" i="20" s="1"/>
  <c r="G705" i="20" s="1"/>
  <c r="G706" i="20" s="1"/>
  <c r="G707" i="20" s="1"/>
  <c r="G708" i="20" s="1"/>
  <c r="G709" i="20" s="1"/>
  <c r="G710" i="20" s="1"/>
  <c r="G711" i="20" s="1"/>
  <c r="G712" i="20" s="1"/>
  <c r="G713" i="20" s="1"/>
  <c r="G714" i="20" s="1"/>
  <c r="G715" i="20" s="1"/>
  <c r="G716" i="20" s="1"/>
  <c r="G717" i="20" s="1"/>
  <c r="G718" i="20" s="1"/>
  <c r="G719" i="20" s="1"/>
  <c r="G720" i="20" s="1"/>
  <c r="G721" i="20" s="1"/>
  <c r="G722" i="20" s="1"/>
  <c r="G723" i="20" s="1"/>
  <c r="G724" i="20" s="1"/>
  <c r="G725" i="20" s="1"/>
  <c r="G726" i="20" s="1"/>
  <c r="G727" i="20" s="1"/>
  <c r="G728" i="20" s="1"/>
  <c r="G729" i="20" s="1"/>
  <c r="G730" i="20" s="1"/>
  <c r="G731" i="20" s="1"/>
  <c r="G732" i="20" s="1"/>
  <c r="G733" i="20" s="1"/>
  <c r="G734" i="20" s="1"/>
  <c r="G735" i="20" s="1"/>
  <c r="G736" i="20" s="1"/>
  <c r="G737" i="20" s="1"/>
  <c r="G738" i="20" s="1"/>
  <c r="G739" i="20" s="1"/>
  <c r="G740" i="20" s="1"/>
  <c r="G741" i="20" s="1"/>
  <c r="G742" i="20" s="1"/>
  <c r="G743" i="20" s="1"/>
  <c r="G744" i="20" s="1"/>
  <c r="G745" i="20" s="1"/>
  <c r="G746" i="20" s="1"/>
  <c r="G747" i="20" s="1"/>
  <c r="G748" i="20" s="1"/>
  <c r="G749" i="20" s="1"/>
  <c r="G750" i="20" s="1"/>
  <c r="G751" i="20" s="1"/>
  <c r="G752" i="20" s="1"/>
  <c r="G753" i="20" s="1"/>
  <c r="G754" i="20" s="1"/>
  <c r="G755" i="20" s="1"/>
  <c r="G756" i="20" s="1"/>
  <c r="G757" i="20" s="1"/>
  <c r="G758" i="20" s="1"/>
  <c r="G759" i="20" s="1"/>
  <c r="G760" i="20" s="1"/>
  <c r="G761" i="20" s="1"/>
  <c r="G631" i="50"/>
  <c r="G632" i="50" s="1"/>
  <c r="G633" i="50" s="1"/>
  <c r="G634" i="50" s="1"/>
  <c r="G635" i="50" s="1"/>
  <c r="K507" i="4"/>
  <c r="G762" i="20" l="1"/>
  <c r="G763" i="20" s="1"/>
  <c r="G764" i="20" s="1"/>
  <c r="G765" i="20" s="1"/>
  <c r="G766" i="20" s="1"/>
  <c r="G767" i="20" s="1"/>
  <c r="G768" i="20" s="1"/>
  <c r="G636" i="50"/>
  <c r="G637" i="50" s="1"/>
  <c r="G638" i="50" s="1"/>
  <c r="G639" i="50" s="1"/>
  <c r="G640" i="50" s="1"/>
  <c r="G641" i="50" s="1"/>
  <c r="G642" i="50" s="1"/>
  <c r="G643" i="50" s="1"/>
  <c r="G644" i="50" s="1"/>
  <c r="G645" i="50" s="1"/>
  <c r="G646" i="50" s="1"/>
  <c r="G647" i="50" s="1"/>
  <c r="G648" i="50" s="1"/>
  <c r="G649" i="50" s="1"/>
  <c r="G650" i="50" s="1"/>
  <c r="G651" i="50" s="1"/>
  <c r="G652" i="50" s="1"/>
  <c r="G653" i="50" s="1"/>
  <c r="G654" i="50" s="1"/>
  <c r="G655" i="50" s="1"/>
  <c r="G656" i="50" s="1"/>
  <c r="G657" i="50" s="1"/>
  <c r="G658" i="50" s="1"/>
  <c r="G659" i="50" s="1"/>
  <c r="G660" i="50" s="1"/>
  <c r="G661" i="50" s="1"/>
  <c r="G662" i="50" s="1"/>
  <c r="G663" i="50" s="1"/>
  <c r="G664" i="50" s="1"/>
  <c r="G665" i="50" s="1"/>
  <c r="G666" i="50" s="1"/>
  <c r="G667" i="50" s="1"/>
  <c r="G668" i="50" s="1"/>
  <c r="G669" i="50" s="1"/>
  <c r="M493" i="36"/>
  <c r="G769" i="20" l="1"/>
  <c r="G770" i="20" s="1"/>
  <c r="G771" i="20" s="1"/>
  <c r="G772" i="20" s="1"/>
  <c r="G773" i="20" s="1"/>
  <c r="G774" i="20" s="1"/>
  <c r="G775" i="20" s="1"/>
  <c r="G776" i="20" s="1"/>
  <c r="G777" i="20" s="1"/>
  <c r="G778" i="20" s="1"/>
  <c r="G779" i="20" s="1"/>
  <c r="G780" i="20" s="1"/>
  <c r="G670" i="50"/>
  <c r="L714" i="44"/>
  <c r="G781" i="20" l="1"/>
  <c r="G782" i="20" s="1"/>
  <c r="G783" i="20" s="1"/>
  <c r="G784" i="20" s="1"/>
  <c r="G785" i="20" s="1"/>
  <c r="G786" i="20" s="1"/>
  <c r="G787" i="20" s="1"/>
  <c r="G788" i="20" s="1"/>
  <c r="G789" i="20" s="1"/>
  <c r="G790" i="20" s="1"/>
  <c r="G671" i="50"/>
  <c r="G672" i="50" s="1"/>
  <c r="G673" i="50" s="1"/>
  <c r="G674" i="50" s="1"/>
  <c r="G675" i="50" s="1"/>
  <c r="G676" i="50" s="1"/>
  <c r="G677" i="50" s="1"/>
  <c r="G678" i="50" s="1"/>
  <c r="G679" i="50" s="1"/>
  <c r="K489" i="9"/>
  <c r="M498" i="31"/>
  <c r="G791" i="20" l="1"/>
  <c r="G792" i="20" s="1"/>
  <c r="G793" i="20" s="1"/>
  <c r="G794" i="20" s="1"/>
  <c r="G795" i="20" s="1"/>
  <c r="G796" i="20" s="1"/>
  <c r="G797" i="20" s="1"/>
  <c r="G680" i="50"/>
  <c r="G681" i="50" s="1"/>
  <c r="G682" i="50" s="1"/>
  <c r="O538" i="6"/>
  <c r="G683" i="50" l="1"/>
  <c r="G684" i="50" s="1"/>
  <c r="G685" i="50" s="1"/>
  <c r="G686" i="50" s="1"/>
  <c r="G687" i="50" s="1"/>
  <c r="G688" i="50" s="1"/>
  <c r="G689" i="50" s="1"/>
  <c r="G690" i="50" s="1"/>
  <c r="G691" i="50" s="1"/>
  <c r="G692" i="50" s="1"/>
  <c r="G693" i="50" s="1"/>
  <c r="G694" i="50" s="1"/>
  <c r="G695" i="50" s="1"/>
  <c r="G696" i="50" s="1"/>
  <c r="G697" i="50" s="1"/>
  <c r="G698" i="50" s="1"/>
  <c r="G699" i="50" s="1"/>
  <c r="G700" i="50" s="1"/>
  <c r="G701" i="50" s="1"/>
  <c r="G798" i="20"/>
  <c r="G799" i="20" s="1"/>
  <c r="G800" i="20" s="1"/>
  <c r="G801" i="20" s="1"/>
  <c r="G802" i="20" s="1"/>
  <c r="G803" i="20" s="1"/>
  <c r="G804" i="20" s="1"/>
  <c r="G805" i="20" s="1"/>
  <c r="G806" i="20" s="1"/>
  <c r="G807" i="20" s="1"/>
  <c r="G702" i="50"/>
  <c r="G703" i="50" s="1"/>
  <c r="G704" i="50" s="1"/>
  <c r="G705" i="50" s="1"/>
  <c r="G706" i="50" s="1"/>
  <c r="G707" i="50" s="1"/>
  <c r="G708" i="50" s="1"/>
  <c r="G709" i="50" s="1"/>
  <c r="G710" i="50" s="1"/>
  <c r="G711" i="50" s="1"/>
  <c r="G712" i="50" s="1"/>
  <c r="G713" i="50" s="1"/>
  <c r="G714" i="50" s="1"/>
  <c r="G715" i="50" s="1"/>
  <c r="G716" i="50" s="1"/>
  <c r="M504" i="2"/>
  <c r="G808" i="20" l="1"/>
  <c r="G809" i="20" s="1"/>
  <c r="G810" i="20" s="1"/>
  <c r="G811" i="20" s="1"/>
  <c r="G812" i="20" s="1"/>
  <c r="G813" i="20" s="1"/>
  <c r="G814" i="20" s="1"/>
  <c r="G815" i="20" s="1"/>
  <c r="G816" i="20" s="1"/>
  <c r="G817" i="20" s="1"/>
  <c r="G818" i="20" s="1"/>
  <c r="G819" i="20" s="1"/>
  <c r="G820" i="20" s="1"/>
  <c r="G821" i="20" s="1"/>
  <c r="G822" i="20" s="1"/>
  <c r="G823" i="20" s="1"/>
  <c r="G717" i="50"/>
  <c r="G718" i="50" s="1"/>
  <c r="G719" i="50" s="1"/>
  <c r="G720" i="50" s="1"/>
  <c r="G721" i="50" s="1"/>
  <c r="G722" i="50" s="1"/>
  <c r="G723" i="50" s="1"/>
  <c r="G724" i="50" s="1"/>
  <c r="G725" i="50" s="1"/>
  <c r="G726" i="50" s="1"/>
  <c r="G727" i="50" s="1"/>
  <c r="G728" i="50" s="1"/>
  <c r="G729" i="50" s="1"/>
  <c r="G730" i="50" s="1"/>
  <c r="G731" i="50" s="1"/>
  <c r="G732" i="50" s="1"/>
  <c r="G733" i="50" s="1"/>
  <c r="G734" i="50" s="1"/>
  <c r="G735" i="50" s="1"/>
  <c r="G736" i="50" s="1"/>
  <c r="G737" i="50" s="1"/>
  <c r="L497" i="23"/>
  <c r="G824" i="20" l="1"/>
  <c r="G825" i="20" s="1"/>
  <c r="G826" i="20" s="1"/>
  <c r="G827" i="20" s="1"/>
  <c r="G828" i="20" s="1"/>
  <c r="G829" i="20" s="1"/>
  <c r="G830" i="20" s="1"/>
  <c r="G831" i="20" s="1"/>
  <c r="G832" i="20" s="1"/>
  <c r="G833" i="20" s="1"/>
  <c r="G834" i="20" s="1"/>
  <c r="G835" i="20" s="1"/>
  <c r="G836" i="20" s="1"/>
  <c r="G837" i="20" s="1"/>
  <c r="G838" i="20" s="1"/>
  <c r="G839" i="20" s="1"/>
  <c r="G840" i="20" s="1"/>
  <c r="G841" i="20" s="1"/>
  <c r="G842" i="20" s="1"/>
  <c r="G843" i="20" s="1"/>
  <c r="G844" i="20" s="1"/>
  <c r="G845" i="20" s="1"/>
  <c r="G846" i="20" s="1"/>
  <c r="G847" i="20" s="1"/>
  <c r="G848" i="20" s="1"/>
  <c r="G849" i="20" s="1"/>
  <c r="G850" i="20" s="1"/>
  <c r="G851" i="20" s="1"/>
  <c r="G852" i="20" s="1"/>
  <c r="G853" i="20" s="1"/>
  <c r="G854" i="20" s="1"/>
  <c r="G855" i="20" s="1"/>
  <c r="G856" i="20" s="1"/>
  <c r="G857" i="20" s="1"/>
  <c r="G858" i="20" s="1"/>
  <c r="G859" i="20" s="1"/>
  <c r="G860" i="20" s="1"/>
  <c r="G861" i="20" s="1"/>
  <c r="G862" i="20" s="1"/>
  <c r="G863" i="20" s="1"/>
  <c r="G864" i="20" s="1"/>
  <c r="G865" i="20" s="1"/>
  <c r="G866" i="20" s="1"/>
  <c r="G867" i="20" s="1"/>
  <c r="G868" i="20" s="1"/>
  <c r="G869" i="20" s="1"/>
  <c r="G870" i="20" s="1"/>
  <c r="G871" i="20" s="1"/>
  <c r="G872" i="20" s="1"/>
  <c r="G873" i="20" s="1"/>
  <c r="G874" i="20" s="1"/>
  <c r="G738" i="50"/>
  <c r="G739" i="50" s="1"/>
  <c r="G740" i="50" s="1"/>
  <c r="G741" i="50" s="1"/>
  <c r="L605" i="39"/>
  <c r="G875" i="20" l="1"/>
  <c r="G876" i="20" s="1"/>
  <c r="G877" i="20" s="1"/>
  <c r="G878" i="20" s="1"/>
  <c r="G879" i="20" s="1"/>
  <c r="G880" i="20" s="1"/>
  <c r="G881" i="20" s="1"/>
  <c r="G882" i="20" s="1"/>
  <c r="G883" i="20" s="1"/>
  <c r="G884" i="20" s="1"/>
  <c r="G885" i="20" s="1"/>
  <c r="G886" i="20" s="1"/>
  <c r="G887" i="20" s="1"/>
  <c r="G888" i="20" s="1"/>
  <c r="G889" i="20" s="1"/>
  <c r="G890" i="20" s="1"/>
  <c r="G891" i="20" s="1"/>
  <c r="G892" i="20" s="1"/>
  <c r="G893" i="20" s="1"/>
  <c r="G894" i="20" s="1"/>
  <c r="G895" i="20" s="1"/>
  <c r="G896" i="20" s="1"/>
  <c r="G897" i="20" s="1"/>
  <c r="G898" i="20" s="1"/>
  <c r="G899" i="20" s="1"/>
  <c r="G900" i="20" s="1"/>
  <c r="G901" i="20" s="1"/>
  <c r="G902" i="20" s="1"/>
  <c r="G903" i="20" s="1"/>
  <c r="G904" i="20" s="1"/>
  <c r="G905" i="20" s="1"/>
  <c r="G906" i="20" s="1"/>
  <c r="G907" i="20" s="1"/>
  <c r="G908" i="20" s="1"/>
  <c r="G909" i="20" s="1"/>
  <c r="G910" i="20" s="1"/>
  <c r="G911" i="20" s="1"/>
  <c r="G912" i="20" s="1"/>
  <c r="G913" i="20" s="1"/>
  <c r="G914" i="20" s="1"/>
  <c r="G915" i="20" s="1"/>
  <c r="G916" i="20" s="1"/>
  <c r="G917" i="20" s="1"/>
  <c r="G918" i="20" s="1"/>
  <c r="G919" i="20" s="1"/>
  <c r="G920" i="20" s="1"/>
  <c r="G921" i="20" s="1"/>
  <c r="G922" i="20" s="1"/>
  <c r="G923" i="20" s="1"/>
  <c r="G924" i="20" s="1"/>
  <c r="G925" i="20" s="1"/>
  <c r="G926" i="20" s="1"/>
  <c r="G927" i="20" s="1"/>
  <c r="G742" i="50"/>
  <c r="G743" i="50" s="1"/>
  <c r="G744" i="50" s="1"/>
  <c r="G745" i="50" s="1"/>
  <c r="G746" i="50" s="1"/>
  <c r="G747" i="50" s="1"/>
  <c r="G748" i="50" s="1"/>
  <c r="G749" i="50" s="1"/>
  <c r="G750" i="50" s="1"/>
  <c r="G751" i="50" s="1"/>
  <c r="M527" i="21"/>
  <c r="G752" i="50" l="1"/>
  <c r="G753" i="50" s="1"/>
  <c r="G754" i="50" s="1"/>
  <c r="G755" i="50" s="1"/>
  <c r="G756" i="50" s="1"/>
  <c r="G757" i="50" s="1"/>
  <c r="G758" i="50" s="1"/>
  <c r="G759" i="50" s="1"/>
  <c r="G760" i="50" s="1"/>
  <c r="G761" i="50" s="1"/>
  <c r="G762" i="50" s="1"/>
  <c r="G763" i="50" s="1"/>
  <c r="G764" i="50" s="1"/>
  <c r="G765" i="50" s="1"/>
  <c r="G766" i="50" s="1"/>
  <c r="G767" i="50" s="1"/>
  <c r="G768" i="50" s="1"/>
  <c r="G769" i="50" s="1"/>
  <c r="G770" i="50" s="1"/>
  <c r="G771" i="50" s="1"/>
  <c r="G772" i="50" s="1"/>
  <c r="G773" i="50" s="1"/>
  <c r="G774" i="50" s="1"/>
  <c r="G775" i="50" s="1"/>
  <c r="G776" i="50" s="1"/>
  <c r="G777" i="50" s="1"/>
  <c r="G778" i="50" s="1"/>
  <c r="G779" i="50" s="1"/>
  <c r="G780" i="50" s="1"/>
  <c r="G781" i="50" s="1"/>
  <c r="G782" i="50" s="1"/>
  <c r="G783" i="50" s="1"/>
  <c r="G784" i="50" s="1"/>
  <c r="G785" i="50" s="1"/>
  <c r="G786" i="50" s="1"/>
  <c r="G787" i="50" s="1"/>
  <c r="G788" i="50" s="1"/>
  <c r="G789" i="50" s="1"/>
  <c r="G790" i="50" s="1"/>
  <c r="G791" i="50" s="1"/>
  <c r="G792" i="50" s="1"/>
  <c r="G793" i="50" s="1"/>
  <c r="G794" i="50" s="1"/>
  <c r="G795" i="50" s="1"/>
  <c r="G796" i="50" s="1"/>
  <c r="G797" i="50" s="1"/>
  <c r="G798" i="50" s="1"/>
  <c r="G799" i="50" s="1"/>
  <c r="G800" i="50" s="1"/>
  <c r="G801" i="50" s="1"/>
  <c r="G802" i="50" s="1"/>
  <c r="G803" i="50" s="1"/>
  <c r="G804" i="50" s="1"/>
  <c r="G805" i="50" s="1"/>
  <c r="G806" i="50" s="1"/>
  <c r="G807" i="50" s="1"/>
  <c r="G808" i="50" s="1"/>
  <c r="G809" i="50" s="1"/>
  <c r="G928" i="20"/>
  <c r="G929" i="20" s="1"/>
  <c r="G930" i="20" s="1"/>
  <c r="G931" i="20" s="1"/>
  <c r="G932" i="20" s="1"/>
  <c r="G933" i="20" s="1"/>
  <c r="G934" i="20" s="1"/>
  <c r="G935" i="20" s="1"/>
  <c r="G936" i="20" s="1"/>
  <c r="G937" i="20" s="1"/>
  <c r="G938" i="20" s="1"/>
  <c r="G939" i="20" s="1"/>
  <c r="G940" i="20" s="1"/>
  <c r="G941" i="20" s="1"/>
  <c r="G942" i="20" s="1"/>
  <c r="G943" i="20" s="1"/>
  <c r="G944" i="20" s="1"/>
  <c r="G945" i="20" s="1"/>
  <c r="G946" i="20" s="1"/>
  <c r="G947" i="20" s="1"/>
  <c r="G948" i="20" s="1"/>
  <c r="G949" i="20" s="1"/>
  <c r="G950" i="20" s="1"/>
  <c r="G951" i="20" s="1"/>
  <c r="G952" i="20" s="1"/>
  <c r="G953" i="20" s="1"/>
  <c r="G954" i="20" s="1"/>
  <c r="G955" i="20" s="1"/>
  <c r="G956" i="20" s="1"/>
  <c r="G957" i="20" s="1"/>
  <c r="G958" i="20" s="1"/>
  <c r="G959" i="20" s="1"/>
  <c r="G960" i="20" s="1"/>
  <c r="G961" i="20" s="1"/>
  <c r="G962" i="20" s="1"/>
  <c r="G963" i="20" s="1"/>
  <c r="G810" i="50"/>
  <c r="G811" i="50" s="1"/>
  <c r="G812" i="50" s="1"/>
  <c r="G813" i="50" s="1"/>
  <c r="G814" i="50" s="1"/>
  <c r="G815" i="50" s="1"/>
  <c r="G816" i="50" s="1"/>
  <c r="G817" i="50" s="1"/>
  <c r="G818" i="50" s="1"/>
  <c r="G819" i="50" s="1"/>
  <c r="G820" i="50" s="1"/>
  <c r="G821" i="50" s="1"/>
  <c r="G822" i="50" s="1"/>
  <c r="G823" i="50" s="1"/>
  <c r="G824" i="50" s="1"/>
  <c r="G825" i="50" s="1"/>
  <c r="G826" i="50" s="1"/>
  <c r="G827" i="50" s="1"/>
  <c r="G828" i="50" s="1"/>
  <c r="G829" i="50" s="1"/>
  <c r="G830" i="50" s="1"/>
  <c r="G831" i="50" s="1"/>
  <c r="G832" i="50" s="1"/>
  <c r="G833" i="50" s="1"/>
  <c r="G834" i="50" s="1"/>
  <c r="G835" i="50" s="1"/>
  <c r="G836" i="50" s="1"/>
  <c r="G837" i="50" s="1"/>
  <c r="G838" i="50" s="1"/>
  <c r="G839" i="50" s="1"/>
  <c r="G840" i="50" s="1"/>
  <c r="G841" i="50" s="1"/>
  <c r="G842" i="50" s="1"/>
  <c r="G843" i="50" s="1"/>
  <c r="G844" i="50" s="1"/>
  <c r="G845" i="50" s="1"/>
  <c r="G846" i="50" s="1"/>
  <c r="G847" i="50" s="1"/>
  <c r="G848" i="50" s="1"/>
  <c r="G849" i="50" s="1"/>
  <c r="G850" i="50" s="1"/>
  <c r="G851" i="50" s="1"/>
  <c r="G852" i="50" s="1"/>
  <c r="G853" i="50" s="1"/>
  <c r="G854" i="50" s="1"/>
  <c r="G855" i="50" s="1"/>
  <c r="G856" i="50" s="1"/>
  <c r="G857" i="50" s="1"/>
  <c r="G858" i="50" s="1"/>
  <c r="G859" i="50" s="1"/>
  <c r="G860" i="50" s="1"/>
  <c r="G861" i="50" s="1"/>
  <c r="G862" i="50" s="1"/>
  <c r="G863" i="50" s="1"/>
  <c r="G864" i="50" s="1"/>
  <c r="G865" i="50" s="1"/>
  <c r="G866" i="50" s="1"/>
  <c r="Q641" i="1"/>
  <c r="G867" i="50" l="1"/>
  <c r="G868" i="50" s="1"/>
  <c r="G869" i="50" s="1"/>
  <c r="G870" i="50" s="1"/>
  <c r="G871" i="50" s="1"/>
  <c r="G872" i="50" s="1"/>
  <c r="G873" i="50" s="1"/>
  <c r="G874" i="50" s="1"/>
  <c r="G875" i="50" s="1"/>
  <c r="G876" i="50" s="1"/>
  <c r="G877" i="50" s="1"/>
  <c r="G878" i="50" s="1"/>
  <c r="G879" i="50" s="1"/>
  <c r="G880" i="50" s="1"/>
  <c r="G881" i="50" s="1"/>
  <c r="G882" i="50" s="1"/>
  <c r="G883" i="50" s="1"/>
  <c r="G884" i="50" s="1"/>
  <c r="G885" i="50" s="1"/>
  <c r="G886" i="50" s="1"/>
  <c r="G887" i="50" s="1"/>
  <c r="G888" i="50" s="1"/>
  <c r="G889" i="50" s="1"/>
  <c r="G890" i="50" s="1"/>
  <c r="G891" i="50" s="1"/>
  <c r="G892" i="50" s="1"/>
  <c r="G893" i="50" s="1"/>
  <c r="G894" i="50" s="1"/>
  <c r="G895" i="50" s="1"/>
  <c r="G896" i="50" s="1"/>
  <c r="G897" i="50" s="1"/>
  <c r="G898" i="50" s="1"/>
  <c r="G899" i="50" s="1"/>
  <c r="G900" i="50" s="1"/>
  <c r="G901" i="50" s="1"/>
  <c r="G902" i="50" s="1"/>
  <c r="G903" i="50" s="1"/>
  <c r="G904" i="50" s="1"/>
  <c r="G905" i="50" s="1"/>
  <c r="G906" i="50" s="1"/>
  <c r="G907" i="50" s="1"/>
  <c r="G908" i="50" s="1"/>
  <c r="G909" i="50" s="1"/>
  <c r="G910" i="50" s="1"/>
  <c r="G911" i="50" s="1"/>
  <c r="G964" i="20"/>
  <c r="G965" i="20" s="1"/>
  <c r="G966" i="20" s="1"/>
  <c r="G967" i="20" s="1"/>
  <c r="O504" i="10"/>
  <c r="G912" i="50" l="1"/>
  <c r="G913" i="50" s="1"/>
  <c r="G914" i="50" s="1"/>
  <c r="G915" i="50" s="1"/>
  <c r="G916" i="50" s="1"/>
  <c r="G917" i="50" s="1"/>
  <c r="G918" i="50" s="1"/>
  <c r="G919" i="50" s="1"/>
  <c r="G920" i="50"/>
  <c r="G921" i="50" s="1"/>
  <c r="G922" i="50" s="1"/>
  <c r="G923" i="50" s="1"/>
  <c r="G924" i="50" s="1"/>
  <c r="G925" i="50" s="1"/>
  <c r="G926" i="50" s="1"/>
  <c r="G968" i="20"/>
  <c r="G969" i="20" s="1"/>
  <c r="G970" i="20" s="1"/>
  <c r="G971" i="20" s="1"/>
  <c r="G972" i="20" s="1"/>
  <c r="G973" i="20" s="1"/>
  <c r="G974" i="20" s="1"/>
  <c r="G975" i="20" s="1"/>
  <c r="G976" i="20" s="1"/>
  <c r="H518" i="22"/>
  <c r="H509" i="22"/>
  <c r="H499" i="22"/>
  <c r="H492" i="22"/>
  <c r="G927" i="50" l="1"/>
  <c r="G928" i="50" s="1"/>
  <c r="G929" i="50" s="1"/>
  <c r="G930" i="50" s="1"/>
  <c r="G931" i="50" s="1"/>
  <c r="G932" i="50" s="1"/>
  <c r="G933" i="50" s="1"/>
  <c r="G934" i="50" s="1"/>
  <c r="G977" i="20"/>
  <c r="C467" i="41"/>
  <c r="C466" i="41"/>
  <c r="G935" i="50" l="1"/>
  <c r="G936" i="50" s="1"/>
  <c r="G937" i="50" s="1"/>
  <c r="G938" i="50" s="1"/>
  <c r="G939" i="50" s="1"/>
  <c r="G940" i="50" s="1"/>
  <c r="G978" i="20"/>
  <c r="G979" i="20" s="1"/>
  <c r="G980" i="20" s="1"/>
  <c r="G981" i="20" s="1"/>
  <c r="G982" i="20" s="1"/>
  <c r="G983" i="20" s="1"/>
  <c r="G984" i="20" s="1"/>
  <c r="G985" i="20" s="1"/>
  <c r="G986" i="20" s="1"/>
  <c r="G987" i="20" s="1"/>
  <c r="G988" i="20" s="1"/>
  <c r="G989" i="20" s="1"/>
  <c r="G990" i="20"/>
  <c r="G991" i="20" s="1"/>
  <c r="G992" i="20" s="1"/>
  <c r="G993" i="20" s="1"/>
  <c r="G994" i="20" s="1"/>
  <c r="G995" i="20" s="1"/>
  <c r="G996" i="20" s="1"/>
  <c r="G997" i="20" s="1"/>
  <c r="G998" i="20" s="1"/>
  <c r="G999" i="20" s="1"/>
  <c r="G1000" i="20" s="1"/>
  <c r="G1001" i="20" s="1"/>
  <c r="G1002" i="20" s="1"/>
  <c r="G1003" i="20" s="1"/>
  <c r="G1004" i="20" s="1"/>
  <c r="G1005" i="20" s="1"/>
  <c r="G1006" i="20" s="1"/>
  <c r="G1007" i="20" s="1"/>
  <c r="G1008" i="20" s="1"/>
  <c r="G1009" i="20" s="1"/>
  <c r="G1010" i="20" s="1"/>
  <c r="G1011" i="20" s="1"/>
  <c r="G1012" i="20" s="1"/>
  <c r="G1013" i="20" s="1"/>
  <c r="G1014" i="20" s="1"/>
  <c r="G1015" i="20" s="1"/>
  <c r="G1016" i="20" s="1"/>
  <c r="G1017" i="20" s="1"/>
  <c r="G1018" i="20" s="1"/>
  <c r="G1019" i="20" s="1"/>
  <c r="G1020" i="20" s="1"/>
  <c r="G1021" i="20" s="1"/>
  <c r="G1022" i="20" s="1"/>
  <c r="G1023" i="20" s="1"/>
  <c r="G6" i="35"/>
  <c r="H456" i="29"/>
  <c r="G6" i="28"/>
  <c r="G6" i="24"/>
  <c r="G6" i="21"/>
  <c r="G6" i="18"/>
  <c r="G7" i="18" s="1"/>
  <c r="G8" i="18" s="1"/>
  <c r="G9" i="18" s="1"/>
  <c r="G10" i="18" s="1"/>
  <c r="G11" i="18" s="1"/>
  <c r="G12" i="18" s="1"/>
  <c r="G13" i="18" s="1"/>
  <c r="G14" i="18" s="1"/>
  <c r="G6" i="17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G38" i="12" s="1"/>
  <c r="G39" i="12" s="1"/>
  <c r="G40" i="12" s="1"/>
  <c r="G41" i="12" s="1"/>
  <c r="G42" i="12" s="1"/>
  <c r="G43" i="12" s="1"/>
  <c r="G44" i="12" s="1"/>
  <c r="G45" i="12" s="1"/>
  <c r="G46" i="12" s="1"/>
  <c r="G47" i="12" s="1"/>
  <c r="G48" i="12" s="1"/>
  <c r="G49" i="12" s="1"/>
  <c r="G50" i="12" s="1"/>
  <c r="G51" i="12" s="1"/>
  <c r="G52" i="12" s="1"/>
  <c r="G53" i="12" s="1"/>
  <c r="G54" i="12" s="1"/>
  <c r="G55" i="12" s="1"/>
  <c r="G56" i="12" s="1"/>
  <c r="G57" i="12" s="1"/>
  <c r="G58" i="12" s="1"/>
  <c r="G59" i="12" s="1"/>
  <c r="G60" i="12" s="1"/>
  <c r="G61" i="12" s="1"/>
  <c r="G62" i="12" s="1"/>
  <c r="G63" i="12" s="1"/>
  <c r="G64" i="12" s="1"/>
  <c r="G65" i="12" s="1"/>
  <c r="G66" i="12" s="1"/>
  <c r="G67" i="12" s="1"/>
  <c r="G68" i="12" s="1"/>
  <c r="G69" i="12" s="1"/>
  <c r="G70" i="12" s="1"/>
  <c r="G71" i="12" s="1"/>
  <c r="G72" i="12" s="1"/>
  <c r="G73" i="12" s="1"/>
  <c r="G74" i="12" s="1"/>
  <c r="G75" i="12" s="1"/>
  <c r="G76" i="12" s="1"/>
  <c r="G77" i="12" s="1"/>
  <c r="G78" i="12" s="1"/>
  <c r="G79" i="12" s="1"/>
  <c r="G80" i="12" s="1"/>
  <c r="G81" i="12" s="1"/>
  <c r="G82" i="12" s="1"/>
  <c r="G83" i="12" s="1"/>
  <c r="G84" i="12" s="1"/>
  <c r="G85" i="12" s="1"/>
  <c r="G86" i="12" s="1"/>
  <c r="G87" i="12" s="1"/>
  <c r="G88" i="12" s="1"/>
  <c r="G89" i="12" s="1"/>
  <c r="G90" i="12" s="1"/>
  <c r="G91" i="12" s="1"/>
  <c r="G92" i="12" s="1"/>
  <c r="G93" i="12" s="1"/>
  <c r="G94" i="12" s="1"/>
  <c r="G95" i="12" s="1"/>
  <c r="G96" i="12" s="1"/>
  <c r="G97" i="12" s="1"/>
  <c r="G98" i="12" s="1"/>
  <c r="G99" i="12" s="1"/>
  <c r="G100" i="12" s="1"/>
  <c r="G101" i="12" s="1"/>
  <c r="G102" i="12" s="1"/>
  <c r="G103" i="12" s="1"/>
  <c r="G104" i="12" s="1"/>
  <c r="G105" i="12" s="1"/>
  <c r="G106" i="12" s="1"/>
  <c r="G107" i="12" s="1"/>
  <c r="G108" i="12" s="1"/>
  <c r="G109" i="12" s="1"/>
  <c r="G110" i="12" s="1"/>
  <c r="G111" i="12" s="1"/>
  <c r="G112" i="12" s="1"/>
  <c r="G113" i="12" s="1"/>
  <c r="G114" i="12" s="1"/>
  <c r="G115" i="12" s="1"/>
  <c r="G116" i="12" s="1"/>
  <c r="G117" i="12" s="1"/>
  <c r="G118" i="12" s="1"/>
  <c r="G119" i="12" s="1"/>
  <c r="G120" i="12" s="1"/>
  <c r="G121" i="12" s="1"/>
  <c r="G122" i="12" s="1"/>
  <c r="G123" i="12" s="1"/>
  <c r="G124" i="12" s="1"/>
  <c r="G125" i="12" s="1"/>
  <c r="G126" i="12" s="1"/>
  <c r="G127" i="12" s="1"/>
  <c r="G128" i="12" s="1"/>
  <c r="G129" i="12" s="1"/>
  <c r="G130" i="12" s="1"/>
  <c r="G131" i="12" s="1"/>
  <c r="G132" i="12" s="1"/>
  <c r="G133" i="12" s="1"/>
  <c r="G134" i="12" s="1"/>
  <c r="G135" i="12" s="1"/>
  <c r="G136" i="12" s="1"/>
  <c r="G137" i="12" s="1"/>
  <c r="G138" i="12" s="1"/>
  <c r="G139" i="12" s="1"/>
  <c r="G140" i="12" s="1"/>
  <c r="G141" i="12" s="1"/>
  <c r="G142" i="12" s="1"/>
  <c r="G143" i="12" s="1"/>
  <c r="G144" i="12" s="1"/>
  <c r="G145" i="12" s="1"/>
  <c r="G146" i="12" s="1"/>
  <c r="G147" i="12" s="1"/>
  <c r="G148" i="12" s="1"/>
  <c r="G149" i="12" s="1"/>
  <c r="G150" i="12" s="1"/>
  <c r="G151" i="12" s="1"/>
  <c r="G152" i="12" s="1"/>
  <c r="G153" i="12" s="1"/>
  <c r="G154" i="12" s="1"/>
  <c r="G155" i="12" s="1"/>
  <c r="G156" i="12" s="1"/>
  <c r="G157" i="12" s="1"/>
  <c r="G158" i="12" s="1"/>
  <c r="G159" i="12" s="1"/>
  <c r="G160" i="12" s="1"/>
  <c r="G161" i="12" s="1"/>
  <c r="G162" i="12" s="1"/>
  <c r="G163" i="12" s="1"/>
  <c r="G164" i="12" s="1"/>
  <c r="G165" i="12" s="1"/>
  <c r="G166" i="12" s="1"/>
  <c r="G167" i="12" s="1"/>
  <c r="G168" i="12" s="1"/>
  <c r="G169" i="12" s="1"/>
  <c r="G170" i="12" s="1"/>
  <c r="G171" i="12" s="1"/>
  <c r="G172" i="12" s="1"/>
  <c r="G173" i="12" s="1"/>
  <c r="G174" i="12" s="1"/>
  <c r="G175" i="12" s="1"/>
  <c r="G176" i="12" s="1"/>
  <c r="G177" i="12" s="1"/>
  <c r="G178" i="12" s="1"/>
  <c r="G179" i="12" s="1"/>
  <c r="G180" i="12" s="1"/>
  <c r="G181" i="12" s="1"/>
  <c r="G182" i="12" s="1"/>
  <c r="G183" i="12" s="1"/>
  <c r="G184" i="12" s="1"/>
  <c r="G185" i="12" s="1"/>
  <c r="G186" i="12" s="1"/>
  <c r="G187" i="12" s="1"/>
  <c r="G188" i="12" s="1"/>
  <c r="G189" i="12" s="1"/>
  <c r="G190" i="12" s="1"/>
  <c r="G191" i="12" s="1"/>
  <c r="G192" i="12" s="1"/>
  <c r="G193" i="12" s="1"/>
  <c r="G194" i="12" s="1"/>
  <c r="G195" i="12" s="1"/>
  <c r="G196" i="12" s="1"/>
  <c r="G197" i="12" s="1"/>
  <c r="G198" i="12" s="1"/>
  <c r="G199" i="12" s="1"/>
  <c r="G200" i="12" s="1"/>
  <c r="G201" i="12" s="1"/>
  <c r="G202" i="12" s="1"/>
  <c r="G203" i="12" s="1"/>
  <c r="G204" i="12" s="1"/>
  <c r="G205" i="12" s="1"/>
  <c r="G206" i="12" s="1"/>
  <c r="G207" i="12" s="1"/>
  <c r="G208" i="12" s="1"/>
  <c r="G209" i="12" s="1"/>
  <c r="G210" i="12" s="1"/>
  <c r="G211" i="12" s="1"/>
  <c r="G212" i="12" s="1"/>
  <c r="G213" i="12" s="1"/>
  <c r="G214" i="12" s="1"/>
  <c r="G215" i="12" s="1"/>
  <c r="G216" i="12" s="1"/>
  <c r="G217" i="12" s="1"/>
  <c r="G218" i="12" s="1"/>
  <c r="G219" i="12" s="1"/>
  <c r="G220" i="12" s="1"/>
  <c r="G221" i="12" s="1"/>
  <c r="G222" i="12" s="1"/>
  <c r="G223" i="12" s="1"/>
  <c r="G224" i="12" s="1"/>
  <c r="G225" i="12" s="1"/>
  <c r="G226" i="12" s="1"/>
  <c r="G227" i="12" s="1"/>
  <c r="G228" i="12" s="1"/>
  <c r="G229" i="12" s="1"/>
  <c r="G230" i="12" s="1"/>
  <c r="G231" i="12" s="1"/>
  <c r="G232" i="12" s="1"/>
  <c r="G233" i="12" s="1"/>
  <c r="G234" i="12" s="1"/>
  <c r="G235" i="12" s="1"/>
  <c r="G236" i="12" s="1"/>
  <c r="G237" i="12" s="1"/>
  <c r="G238" i="12" s="1"/>
  <c r="G239" i="12" s="1"/>
  <c r="G240" i="12" s="1"/>
  <c r="G241" i="12" s="1"/>
  <c r="G242" i="12" s="1"/>
  <c r="G243" i="12" s="1"/>
  <c r="G244" i="12" s="1"/>
  <c r="G245" i="12" s="1"/>
  <c r="G246" i="12" s="1"/>
  <c r="G247" i="12" s="1"/>
  <c r="G248" i="12" s="1"/>
  <c r="G249" i="12" s="1"/>
  <c r="G250" i="12" s="1"/>
  <c r="G251" i="12" s="1"/>
  <c r="G252" i="12" s="1"/>
  <c r="G253" i="12" s="1"/>
  <c r="G254" i="12" s="1"/>
  <c r="G255" i="12" s="1"/>
  <c r="G256" i="12" s="1"/>
  <c r="G257" i="12" s="1"/>
  <c r="G258" i="12" s="1"/>
  <c r="G259" i="12" s="1"/>
  <c r="G260" i="12" s="1"/>
  <c r="G261" i="12" s="1"/>
  <c r="G262" i="12" s="1"/>
  <c r="G263" i="12" s="1"/>
  <c r="G264" i="12" s="1"/>
  <c r="G265" i="12" s="1"/>
  <c r="G266" i="12" s="1"/>
  <c r="G267" i="12" s="1"/>
  <c r="G268" i="12" s="1"/>
  <c r="G269" i="12" s="1"/>
  <c r="G270" i="12" s="1"/>
  <c r="G271" i="12" s="1"/>
  <c r="G272" i="12" s="1"/>
  <c r="G273" i="12" s="1"/>
  <c r="G274" i="12" s="1"/>
  <c r="G275" i="12" s="1"/>
  <c r="G276" i="12" s="1"/>
  <c r="G277" i="12" s="1"/>
  <c r="G278" i="12" s="1"/>
  <c r="G279" i="12" s="1"/>
  <c r="G280" i="12" s="1"/>
  <c r="G281" i="12" s="1"/>
  <c r="G282" i="12" s="1"/>
  <c r="G283" i="12" s="1"/>
  <c r="G284" i="12" s="1"/>
  <c r="G285" i="12" s="1"/>
  <c r="G286" i="12" s="1"/>
  <c r="G287" i="12" s="1"/>
  <c r="G288" i="12" s="1"/>
  <c r="G289" i="12" s="1"/>
  <c r="G290" i="12" s="1"/>
  <c r="G291" i="12" s="1"/>
  <c r="G292" i="12" s="1"/>
  <c r="G293" i="12" s="1"/>
  <c r="G294" i="12" s="1"/>
  <c r="G295" i="12" s="1"/>
  <c r="G296" i="12" s="1"/>
  <c r="G297" i="12" s="1"/>
  <c r="G298" i="12" s="1"/>
  <c r="G299" i="12" s="1"/>
  <c r="G300" i="12" s="1"/>
  <c r="G301" i="12" s="1"/>
  <c r="G302" i="12" s="1"/>
  <c r="G303" i="12" s="1"/>
  <c r="G304" i="12" s="1"/>
  <c r="G305" i="12" s="1"/>
  <c r="G306" i="12" s="1"/>
  <c r="G307" i="12" s="1"/>
  <c r="G308" i="12" s="1"/>
  <c r="G309" i="12" s="1"/>
  <c r="G310" i="12" s="1"/>
  <c r="G311" i="12" s="1"/>
  <c r="G312" i="12" s="1"/>
  <c r="G313" i="12" s="1"/>
  <c r="G314" i="12" s="1"/>
  <c r="G315" i="12" s="1"/>
  <c r="G316" i="12" s="1"/>
  <c r="G317" i="12" s="1"/>
  <c r="G318" i="12" s="1"/>
  <c r="G319" i="12" s="1"/>
  <c r="G320" i="12" s="1"/>
  <c r="G321" i="12" s="1"/>
  <c r="G322" i="12" s="1"/>
  <c r="G323" i="12" s="1"/>
  <c r="G324" i="12" s="1"/>
  <c r="G325" i="12" s="1"/>
  <c r="G326" i="12" s="1"/>
  <c r="G327" i="12" s="1"/>
  <c r="G328" i="12" s="1"/>
  <c r="G329" i="12" s="1"/>
  <c r="G330" i="12" s="1"/>
  <c r="G331" i="12" s="1"/>
  <c r="G332" i="12" s="1"/>
  <c r="G333" i="12" s="1"/>
  <c r="G334" i="12" s="1"/>
  <c r="G335" i="12" s="1"/>
  <c r="G336" i="12" s="1"/>
  <c r="G337" i="12" s="1"/>
  <c r="G338" i="12" s="1"/>
  <c r="G339" i="12" s="1"/>
  <c r="G340" i="12" s="1"/>
  <c r="G341" i="12" s="1"/>
  <c r="G342" i="12" s="1"/>
  <c r="G343" i="12" s="1"/>
  <c r="G344" i="12" s="1"/>
  <c r="G345" i="12" s="1"/>
  <c r="G346" i="12" s="1"/>
  <c r="G347" i="12" s="1"/>
  <c r="G348" i="12" s="1"/>
  <c r="G349" i="12" s="1"/>
  <c r="G350" i="12" s="1"/>
  <c r="G351" i="12" s="1"/>
  <c r="G352" i="12" s="1"/>
  <c r="G353" i="12" s="1"/>
  <c r="G354" i="12" s="1"/>
  <c r="G355" i="12" s="1"/>
  <c r="G356" i="12" s="1"/>
  <c r="G357" i="12" s="1"/>
  <c r="G358" i="12" s="1"/>
  <c r="G359" i="12" s="1"/>
  <c r="G360" i="12" s="1"/>
  <c r="G361" i="12" s="1"/>
  <c r="G362" i="12" s="1"/>
  <c r="G363" i="12" s="1"/>
  <c r="G364" i="12" s="1"/>
  <c r="G365" i="12" s="1"/>
  <c r="G366" i="12" s="1"/>
  <c r="G367" i="12" s="1"/>
  <c r="G368" i="12" s="1"/>
  <c r="G369" i="12" s="1"/>
  <c r="G370" i="12" s="1"/>
  <c r="G371" i="12" s="1"/>
  <c r="G372" i="12" s="1"/>
  <c r="G373" i="12" s="1"/>
  <c r="G374" i="12" s="1"/>
  <c r="G375" i="12" s="1"/>
  <c r="G376" i="12" s="1"/>
  <c r="G377" i="12" s="1"/>
  <c r="G378" i="12" s="1"/>
  <c r="G379" i="12" s="1"/>
  <c r="G380" i="12" s="1"/>
  <c r="G381" i="12" s="1"/>
  <c r="G382" i="12" s="1"/>
  <c r="G383" i="12" s="1"/>
  <c r="G384" i="12" s="1"/>
  <c r="G385" i="12" s="1"/>
  <c r="G386" i="12" s="1"/>
  <c r="G387" i="12" s="1"/>
  <c r="G388" i="12" s="1"/>
  <c r="G389" i="12" s="1"/>
  <c r="G390" i="12" s="1"/>
  <c r="G391" i="12" s="1"/>
  <c r="G392" i="12" s="1"/>
  <c r="G393" i="12" s="1"/>
  <c r="G394" i="12" s="1"/>
  <c r="G395" i="12" s="1"/>
  <c r="G396" i="12" s="1"/>
  <c r="G397" i="12" s="1"/>
  <c r="G398" i="12" s="1"/>
  <c r="G399" i="12" s="1"/>
  <c r="G400" i="12" s="1"/>
  <c r="G401" i="12" s="1"/>
  <c r="G402" i="12" s="1"/>
  <c r="G403" i="12" s="1"/>
  <c r="G6" i="11"/>
  <c r="G7" i="11" s="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G38" i="11" s="1"/>
  <c r="G39" i="11" s="1"/>
  <c r="G40" i="11" s="1"/>
  <c r="G41" i="11" s="1"/>
  <c r="G42" i="11" s="1"/>
  <c r="G43" i="11" s="1"/>
  <c r="G44" i="11" s="1"/>
  <c r="G45" i="11" s="1"/>
  <c r="G46" i="11" s="1"/>
  <c r="G47" i="11" s="1"/>
  <c r="G48" i="11" s="1"/>
  <c r="G49" i="11" s="1"/>
  <c r="G50" i="11" s="1"/>
  <c r="G51" i="11" s="1"/>
  <c r="G52" i="11" s="1"/>
  <c r="G53" i="11" s="1"/>
  <c r="G54" i="11" s="1"/>
  <c r="G55" i="11" s="1"/>
  <c r="G56" i="11" s="1"/>
  <c r="G57" i="11" s="1"/>
  <c r="G58" i="11" s="1"/>
  <c r="G59" i="11" s="1"/>
  <c r="G60" i="11" s="1"/>
  <c r="G61" i="11" s="1"/>
  <c r="G62" i="11" s="1"/>
  <c r="G63" i="11" s="1"/>
  <c r="G64" i="11" s="1"/>
  <c r="G65" i="11" s="1"/>
  <c r="G66" i="11" s="1"/>
  <c r="G67" i="11" s="1"/>
  <c r="G68" i="11" s="1"/>
  <c r="G69" i="11" s="1"/>
  <c r="G70" i="11" s="1"/>
  <c r="G71" i="11" s="1"/>
  <c r="G72" i="11" s="1"/>
  <c r="G73" i="11" s="1"/>
  <c r="G74" i="11" s="1"/>
  <c r="G75" i="11" s="1"/>
  <c r="G76" i="11" s="1"/>
  <c r="G77" i="11" s="1"/>
  <c r="G78" i="11" s="1"/>
  <c r="G79" i="11" s="1"/>
  <c r="G80" i="11" s="1"/>
  <c r="G81" i="11" s="1"/>
  <c r="G82" i="11" s="1"/>
  <c r="G83" i="11" s="1"/>
  <c r="G84" i="11" s="1"/>
  <c r="G85" i="11" s="1"/>
  <c r="G86" i="11" s="1"/>
  <c r="G87" i="11" s="1"/>
  <c r="G88" i="11" s="1"/>
  <c r="G89" i="11" s="1"/>
  <c r="G90" i="11" s="1"/>
  <c r="G91" i="11" s="1"/>
  <c r="G92" i="11" s="1"/>
  <c r="G93" i="11" s="1"/>
  <c r="G94" i="11" s="1"/>
  <c r="G95" i="11" s="1"/>
  <c r="G96" i="11" s="1"/>
  <c r="G97" i="11" s="1"/>
  <c r="G98" i="11" s="1"/>
  <c r="G99" i="11" s="1"/>
  <c r="G100" i="11" s="1"/>
  <c r="G101" i="11" s="1"/>
  <c r="G102" i="11" s="1"/>
  <c r="G103" i="11" s="1"/>
  <c r="G104" i="11" s="1"/>
  <c r="G105" i="11" s="1"/>
  <c r="G106" i="11" s="1"/>
  <c r="G107" i="11" s="1"/>
  <c r="G108" i="11" s="1"/>
  <c r="G109" i="11" s="1"/>
  <c r="G110" i="11" s="1"/>
  <c r="G111" i="11" s="1"/>
  <c r="G112" i="11" s="1"/>
  <c r="G113" i="11" s="1"/>
  <c r="G114" i="11" s="1"/>
  <c r="G115" i="11" s="1"/>
  <c r="G116" i="11" s="1"/>
  <c r="G117" i="11" s="1"/>
  <c r="G118" i="11" s="1"/>
  <c r="G119" i="11" s="1"/>
  <c r="G120" i="11" s="1"/>
  <c r="G121" i="11" s="1"/>
  <c r="G122" i="11" s="1"/>
  <c r="G123" i="11" s="1"/>
  <c r="G124" i="11" s="1"/>
  <c r="G125" i="11" s="1"/>
  <c r="G126" i="11" s="1"/>
  <c r="G127" i="11" s="1"/>
  <c r="G128" i="11" s="1"/>
  <c r="G129" i="11" s="1"/>
  <c r="G130" i="11" s="1"/>
  <c r="G131" i="11" s="1"/>
  <c r="G132" i="11" s="1"/>
  <c r="G133" i="11" s="1"/>
  <c r="G134" i="11" s="1"/>
  <c r="G135" i="11" s="1"/>
  <c r="G136" i="11" s="1"/>
  <c r="G137" i="11" s="1"/>
  <c r="G138" i="11" s="1"/>
  <c r="G139" i="11" s="1"/>
  <c r="G140" i="11" s="1"/>
  <c r="G141" i="11" s="1"/>
  <c r="G142" i="11" s="1"/>
  <c r="G143" i="11" s="1"/>
  <c r="G144" i="11" s="1"/>
  <c r="G145" i="11" s="1"/>
  <c r="G146" i="11" s="1"/>
  <c r="G147" i="11" s="1"/>
  <c r="G148" i="11" s="1"/>
  <c r="G149" i="11" s="1"/>
  <c r="G150" i="11" s="1"/>
  <c r="G151" i="11" s="1"/>
  <c r="G152" i="11" s="1"/>
  <c r="G153" i="11" s="1"/>
  <c r="G154" i="11" s="1"/>
  <c r="G155" i="11" s="1"/>
  <c r="G156" i="11" s="1"/>
  <c r="G157" i="11" s="1"/>
  <c r="G158" i="11" s="1"/>
  <c r="G159" i="11" s="1"/>
  <c r="G160" i="11" s="1"/>
  <c r="G161" i="11" s="1"/>
  <c r="G162" i="11" s="1"/>
  <c r="G163" i="11" s="1"/>
  <c r="G164" i="11" s="1"/>
  <c r="G165" i="11" s="1"/>
  <c r="G166" i="11" s="1"/>
  <c r="G167" i="11" s="1"/>
  <c r="G168" i="11" s="1"/>
  <c r="G169" i="11" s="1"/>
  <c r="G170" i="11" s="1"/>
  <c r="G171" i="11" s="1"/>
  <c r="G172" i="11" s="1"/>
  <c r="G173" i="11" s="1"/>
  <c r="G174" i="11" s="1"/>
  <c r="G175" i="11" s="1"/>
  <c r="G176" i="11" s="1"/>
  <c r="G177" i="11" s="1"/>
  <c r="G178" i="11" s="1"/>
  <c r="G179" i="11" s="1"/>
  <c r="G180" i="11" s="1"/>
  <c r="G181" i="11" s="1"/>
  <c r="G182" i="11" s="1"/>
  <c r="G183" i="11" s="1"/>
  <c r="G184" i="11" s="1"/>
  <c r="G185" i="11" s="1"/>
  <c r="G186" i="11" s="1"/>
  <c r="G187" i="11" s="1"/>
  <c r="G188" i="11" s="1"/>
  <c r="G189" i="11" s="1"/>
  <c r="G190" i="11" s="1"/>
  <c r="G191" i="11" s="1"/>
  <c r="G192" i="11" s="1"/>
  <c r="G193" i="11" s="1"/>
  <c r="G194" i="11" s="1"/>
  <c r="G195" i="11" s="1"/>
  <c r="G196" i="11" s="1"/>
  <c r="G197" i="11" s="1"/>
  <c r="G198" i="11" s="1"/>
  <c r="G199" i="11" s="1"/>
  <c r="G200" i="11" s="1"/>
  <c r="G201" i="11" s="1"/>
  <c r="G202" i="11" s="1"/>
  <c r="G203" i="11" s="1"/>
  <c r="G204" i="11" s="1"/>
  <c r="G205" i="11" s="1"/>
  <c r="G206" i="11" s="1"/>
  <c r="G207" i="11" s="1"/>
  <c r="G208" i="11" s="1"/>
  <c r="G209" i="11" s="1"/>
  <c r="G210" i="11" s="1"/>
  <c r="G211" i="11" s="1"/>
  <c r="G212" i="11" s="1"/>
  <c r="G213" i="11" s="1"/>
  <c r="G214" i="11" s="1"/>
  <c r="G215" i="11" s="1"/>
  <c r="G216" i="11" s="1"/>
  <c r="G217" i="11" s="1"/>
  <c r="G218" i="11" s="1"/>
  <c r="G219" i="11" s="1"/>
  <c r="G220" i="11" s="1"/>
  <c r="G221" i="11" s="1"/>
  <c r="G222" i="11" s="1"/>
  <c r="G223" i="11" s="1"/>
  <c r="G224" i="11" s="1"/>
  <c r="G225" i="11" s="1"/>
  <c r="G226" i="11" s="1"/>
  <c r="G227" i="11" s="1"/>
  <c r="G228" i="11" s="1"/>
  <c r="G229" i="11" s="1"/>
  <c r="G230" i="11" s="1"/>
  <c r="G231" i="11" s="1"/>
  <c r="G232" i="11" s="1"/>
  <c r="G233" i="11" s="1"/>
  <c r="G234" i="11" s="1"/>
  <c r="G235" i="11" s="1"/>
  <c r="G236" i="11" s="1"/>
  <c r="G237" i="11" s="1"/>
  <c r="G238" i="11" s="1"/>
  <c r="G239" i="11" s="1"/>
  <c r="G240" i="11" s="1"/>
  <c r="G241" i="11" s="1"/>
  <c r="G242" i="11" s="1"/>
  <c r="G243" i="11" s="1"/>
  <c r="G244" i="11" s="1"/>
  <c r="G245" i="11" s="1"/>
  <c r="G246" i="11" s="1"/>
  <c r="G247" i="11" s="1"/>
  <c r="G248" i="11" s="1"/>
  <c r="G249" i="11" s="1"/>
  <c r="G250" i="11" s="1"/>
  <c r="G251" i="11" s="1"/>
  <c r="G252" i="11" s="1"/>
  <c r="G253" i="11" s="1"/>
  <c r="G254" i="11" s="1"/>
  <c r="G255" i="11" s="1"/>
  <c r="G256" i="11" s="1"/>
  <c r="G257" i="11" s="1"/>
  <c r="G258" i="11" s="1"/>
  <c r="G259" i="11" s="1"/>
  <c r="G260" i="11" s="1"/>
  <c r="G261" i="11" s="1"/>
  <c r="G262" i="11" s="1"/>
  <c r="G263" i="11" s="1"/>
  <c r="G264" i="11" s="1"/>
  <c r="G265" i="11" s="1"/>
  <c r="G266" i="11" s="1"/>
  <c r="G267" i="11" s="1"/>
  <c r="G268" i="11" s="1"/>
  <c r="G269" i="11" s="1"/>
  <c r="G270" i="11" s="1"/>
  <c r="G271" i="11" s="1"/>
  <c r="G272" i="11" s="1"/>
  <c r="G273" i="11" s="1"/>
  <c r="G274" i="11" s="1"/>
  <c r="G275" i="11" s="1"/>
  <c r="G276" i="11" s="1"/>
  <c r="G277" i="11" s="1"/>
  <c r="G278" i="11" s="1"/>
  <c r="G279" i="11" s="1"/>
  <c r="G280" i="11" s="1"/>
  <c r="G281" i="11" s="1"/>
  <c r="G282" i="11" s="1"/>
  <c r="G283" i="11" s="1"/>
  <c r="G284" i="11" s="1"/>
  <c r="G285" i="11" s="1"/>
  <c r="G286" i="11" s="1"/>
  <c r="G287" i="11" s="1"/>
  <c r="G288" i="11" s="1"/>
  <c r="G289" i="11" s="1"/>
  <c r="G290" i="11" s="1"/>
  <c r="G291" i="11" s="1"/>
  <c r="G292" i="11" s="1"/>
  <c r="G293" i="11" s="1"/>
  <c r="G294" i="11" s="1"/>
  <c r="G295" i="11" s="1"/>
  <c r="G296" i="11" s="1"/>
  <c r="G297" i="11" s="1"/>
  <c r="G298" i="11" s="1"/>
  <c r="G299" i="11" s="1"/>
  <c r="G300" i="11" s="1"/>
  <c r="G301" i="11" s="1"/>
  <c r="G302" i="11" s="1"/>
  <c r="G303" i="11" s="1"/>
  <c r="G304" i="11" s="1"/>
  <c r="G305" i="11" s="1"/>
  <c r="G306" i="11" s="1"/>
  <c r="G307" i="11" s="1"/>
  <c r="G308" i="11" s="1"/>
  <c r="G309" i="11" s="1"/>
  <c r="G310" i="11" s="1"/>
  <c r="G311" i="11" s="1"/>
  <c r="G312" i="11" s="1"/>
  <c r="G313" i="11" s="1"/>
  <c r="G314" i="11" s="1"/>
  <c r="G315" i="11" s="1"/>
  <c r="G316" i="11" s="1"/>
  <c r="G317" i="11" s="1"/>
  <c r="G318" i="11" s="1"/>
  <c r="G319" i="11" s="1"/>
  <c r="G320" i="11" s="1"/>
  <c r="G321" i="11" s="1"/>
  <c r="G322" i="11" s="1"/>
  <c r="G323" i="11" s="1"/>
  <c r="G324" i="11" s="1"/>
  <c r="G325" i="11" s="1"/>
  <c r="G326" i="11" s="1"/>
  <c r="G327" i="11" s="1"/>
  <c r="G328" i="11" s="1"/>
  <c r="G329" i="11" s="1"/>
  <c r="G330" i="11" s="1"/>
  <c r="G331" i="11" s="1"/>
  <c r="G332" i="11" s="1"/>
  <c r="G333" i="11" s="1"/>
  <c r="G334" i="11" s="1"/>
  <c r="G335" i="11" s="1"/>
  <c r="G336" i="11" s="1"/>
  <c r="G337" i="11" s="1"/>
  <c r="G338" i="11" s="1"/>
  <c r="G339" i="11" s="1"/>
  <c r="G340" i="11" s="1"/>
  <c r="G341" i="11" s="1"/>
  <c r="G342" i="11" s="1"/>
  <c r="G343" i="11" s="1"/>
  <c r="G344" i="11" s="1"/>
  <c r="G345" i="11" s="1"/>
  <c r="G346" i="11" s="1"/>
  <c r="G347" i="11" s="1"/>
  <c r="G348" i="11" s="1"/>
  <c r="G349" i="11" s="1"/>
  <c r="G350" i="11" s="1"/>
  <c r="G351" i="11" s="1"/>
  <c r="G352" i="11" s="1"/>
  <c r="G353" i="11" s="1"/>
  <c r="G354" i="11" s="1"/>
  <c r="G355" i="11" s="1"/>
  <c r="G356" i="11" s="1"/>
  <c r="G357" i="11" s="1"/>
  <c r="G358" i="11" s="1"/>
  <c r="G359" i="11" s="1"/>
  <c r="G360" i="11" s="1"/>
  <c r="G361" i="11" s="1"/>
  <c r="G362" i="11" s="1"/>
  <c r="G363" i="11" s="1"/>
  <c r="G364" i="11" s="1"/>
  <c r="G365" i="11" s="1"/>
  <c r="G366" i="11" s="1"/>
  <c r="G367" i="11" s="1"/>
  <c r="G368" i="11" s="1"/>
  <c r="G369" i="11" s="1"/>
  <c r="G370" i="11" s="1"/>
  <c r="G371" i="11" s="1"/>
  <c r="G372" i="11" s="1"/>
  <c r="G373" i="11" s="1"/>
  <c r="G374" i="11" s="1"/>
  <c r="G375" i="11" s="1"/>
  <c r="G376" i="11" s="1"/>
  <c r="G377" i="11" s="1"/>
  <c r="G378" i="11" s="1"/>
  <c r="G379" i="11" s="1"/>
  <c r="G380" i="11" s="1"/>
  <c r="G381" i="11" s="1"/>
  <c r="G382" i="11" s="1"/>
  <c r="G383" i="11" s="1"/>
  <c r="G384" i="11" s="1"/>
  <c r="G385" i="11" s="1"/>
  <c r="G386" i="11" s="1"/>
  <c r="G387" i="11" s="1"/>
  <c r="G388" i="11" s="1"/>
  <c r="G389" i="11" s="1"/>
  <c r="G390" i="11" s="1"/>
  <c r="G391" i="11" s="1"/>
  <c r="G392" i="11" s="1"/>
  <c r="G393" i="11" s="1"/>
  <c r="G394" i="11" s="1"/>
  <c r="G395" i="11" s="1"/>
  <c r="G396" i="11" s="1"/>
  <c r="G397" i="11" s="1"/>
  <c r="G398" i="11" s="1"/>
  <c r="G399" i="11" s="1"/>
  <c r="G400" i="11" s="1"/>
  <c r="G401" i="11" s="1"/>
  <c r="G402" i="11" s="1"/>
  <c r="G403" i="11" s="1"/>
  <c r="G404" i="11" s="1"/>
  <c r="G405" i="11" s="1"/>
  <c r="G406" i="11" s="1"/>
  <c r="G407" i="11" s="1"/>
  <c r="G408" i="11" s="1"/>
  <c r="G409" i="11" s="1"/>
  <c r="G410" i="11" s="1"/>
  <c r="G411" i="11" s="1"/>
  <c r="G412" i="11" s="1"/>
  <c r="G413" i="11" s="1"/>
  <c r="G414" i="11" s="1"/>
  <c r="G415" i="11" s="1"/>
  <c r="G416" i="11" s="1"/>
  <c r="G417" i="11" s="1"/>
  <c r="G418" i="11" s="1"/>
  <c r="G419" i="11" s="1"/>
  <c r="G420" i="11" s="1"/>
  <c r="G421" i="11" s="1"/>
  <c r="G422" i="11" s="1"/>
  <c r="G423" i="11" s="1"/>
  <c r="G424" i="11" s="1"/>
  <c r="G425" i="11" s="1"/>
  <c r="G426" i="11" s="1"/>
  <c r="G427" i="11" s="1"/>
  <c r="G428" i="11" s="1"/>
  <c r="G429" i="11" s="1"/>
  <c r="G430" i="11" s="1"/>
  <c r="G431" i="11" s="1"/>
  <c r="G432" i="11" s="1"/>
  <c r="G433" i="11" s="1"/>
  <c r="G434" i="11" s="1"/>
  <c r="G435" i="11" s="1"/>
  <c r="G436" i="11" s="1"/>
  <c r="G437" i="11" s="1"/>
  <c r="G438" i="11" s="1"/>
  <c r="G439" i="11" s="1"/>
  <c r="G440" i="11" s="1"/>
  <c r="G441" i="11" s="1"/>
  <c r="G442" i="11" s="1"/>
  <c r="G443" i="11" s="1"/>
  <c r="G444" i="11" s="1"/>
  <c r="G445" i="11" s="1"/>
  <c r="G446" i="11" s="1"/>
  <c r="G447" i="11" s="1"/>
  <c r="G448" i="11" s="1"/>
  <c r="G449" i="11" s="1"/>
  <c r="G450" i="11" s="1"/>
  <c r="G451" i="11" s="1"/>
  <c r="G452" i="11" s="1"/>
  <c r="G453" i="11" s="1"/>
  <c r="G454" i="11" s="1"/>
  <c r="G455" i="11" s="1"/>
  <c r="G456" i="11" s="1"/>
  <c r="G457" i="11" s="1"/>
  <c r="G458" i="11" s="1"/>
  <c r="G459" i="11" s="1"/>
  <c r="G460" i="11" s="1"/>
  <c r="G461" i="11" s="1"/>
  <c r="G462" i="11" s="1"/>
  <c r="G463" i="11" s="1"/>
  <c r="G464" i="11" s="1"/>
  <c r="G465" i="11" s="1"/>
  <c r="G466" i="11" s="1"/>
  <c r="G467" i="11" s="1"/>
  <c r="G468" i="11" s="1"/>
  <c r="G469" i="11" s="1"/>
  <c r="G470" i="11" s="1"/>
  <c r="G471" i="11" s="1"/>
  <c r="G472" i="11" s="1"/>
  <c r="G473" i="11" s="1"/>
  <c r="G474" i="11" s="1"/>
  <c r="G475" i="11" s="1"/>
  <c r="G476" i="11" s="1"/>
  <c r="G477" i="11" s="1"/>
  <c r="G478" i="11" s="1"/>
  <c r="G479" i="11" s="1"/>
  <c r="G480" i="11" s="1"/>
  <c r="G481" i="11" s="1"/>
  <c r="G482" i="11" s="1"/>
  <c r="G483" i="11" s="1"/>
  <c r="G484" i="11" s="1"/>
  <c r="G485" i="11" s="1"/>
  <c r="G486" i="11" s="1"/>
  <c r="G487" i="11" s="1"/>
  <c r="G488" i="11" s="1"/>
  <c r="G489" i="11" s="1"/>
  <c r="G490" i="11" s="1"/>
  <c r="G491" i="11" s="1"/>
  <c r="G492" i="11" s="1"/>
  <c r="G493" i="11" s="1"/>
  <c r="G494" i="11" s="1"/>
  <c r="G495" i="11" s="1"/>
  <c r="G496" i="11" s="1"/>
  <c r="G497" i="11" s="1"/>
  <c r="G498" i="11" s="1"/>
  <c r="G499" i="11" s="1"/>
  <c r="G500" i="11" s="1"/>
  <c r="G501" i="11" s="1"/>
  <c r="G502" i="11" s="1"/>
  <c r="G503" i="11" s="1"/>
  <c r="G504" i="11" s="1"/>
  <c r="G505" i="11" s="1"/>
  <c r="G506" i="11" s="1"/>
  <c r="G507" i="11" s="1"/>
  <c r="G508" i="11" s="1"/>
  <c r="G509" i="11" s="1"/>
  <c r="G510" i="11" s="1"/>
  <c r="G511" i="11" s="1"/>
  <c r="G512" i="11" s="1"/>
  <c r="G513" i="11" s="1"/>
  <c r="G514" i="11" s="1"/>
  <c r="G515" i="11" s="1"/>
  <c r="G516" i="11" s="1"/>
  <c r="G517" i="11" s="1"/>
  <c r="G518" i="11" s="1"/>
  <c r="G519" i="11" s="1"/>
  <c r="G520" i="11" s="1"/>
  <c r="G521" i="11" s="1"/>
  <c r="G522" i="11" s="1"/>
  <c r="G523" i="11" s="1"/>
  <c r="G524" i="11" s="1"/>
  <c r="G525" i="11" s="1"/>
  <c r="G526" i="11" s="1"/>
  <c r="G527" i="11" s="1"/>
  <c r="G528" i="11" s="1"/>
  <c r="G529" i="11" s="1"/>
  <c r="G530" i="11" s="1"/>
  <c r="G531" i="11" s="1"/>
  <c r="G532" i="11" s="1"/>
  <c r="G533" i="11" s="1"/>
  <c r="G534" i="11" s="1"/>
  <c r="G535" i="11" s="1"/>
  <c r="G536" i="11" s="1"/>
  <c r="G537" i="11" s="1"/>
  <c r="G538" i="11" s="1"/>
  <c r="G539" i="11" s="1"/>
  <c r="G540" i="11" s="1"/>
  <c r="G541" i="11" s="1"/>
  <c r="G542" i="11" s="1"/>
  <c r="G543" i="11" s="1"/>
  <c r="G544" i="11" s="1"/>
  <c r="G545" i="11" s="1"/>
  <c r="G546" i="11" s="1"/>
  <c r="G547" i="11" s="1"/>
  <c r="G548" i="11" s="1"/>
  <c r="G549" i="11" s="1"/>
  <c r="G550" i="11" s="1"/>
  <c r="G551" i="11" s="1"/>
  <c r="G552" i="11" s="1"/>
  <c r="G553" i="11" s="1"/>
  <c r="G554" i="11" s="1"/>
  <c r="G555" i="11" s="1"/>
  <c r="G556" i="11" s="1"/>
  <c r="G557" i="11" s="1"/>
  <c r="G558" i="11" s="1"/>
  <c r="G559" i="11" s="1"/>
  <c r="G560" i="11" s="1"/>
  <c r="G561" i="11" s="1"/>
  <c r="G562" i="11" s="1"/>
  <c r="G563" i="11" s="1"/>
  <c r="G564" i="11" s="1"/>
  <c r="G565" i="11" s="1"/>
  <c r="G566" i="11" s="1"/>
  <c r="G567" i="11" s="1"/>
  <c r="G568" i="11" s="1"/>
  <c r="G569" i="11" s="1"/>
  <c r="G570" i="11" s="1"/>
  <c r="G571" i="11" s="1"/>
  <c r="G572" i="11" s="1"/>
  <c r="G573" i="11" s="1"/>
  <c r="G574" i="11" s="1"/>
  <c r="G575" i="11" s="1"/>
  <c r="G576" i="11" s="1"/>
  <c r="G577" i="11" s="1"/>
  <c r="G578" i="11" s="1"/>
  <c r="G579" i="11" s="1"/>
  <c r="G580" i="11" s="1"/>
  <c r="G581" i="11" s="1"/>
  <c r="G582" i="11" s="1"/>
  <c r="G583" i="11" s="1"/>
  <c r="G584" i="11" s="1"/>
  <c r="G585" i="11" s="1"/>
  <c r="G586" i="11" s="1"/>
  <c r="G587" i="11" s="1"/>
  <c r="G588" i="11" s="1"/>
  <c r="G589" i="11" s="1"/>
  <c r="G590" i="11" s="1"/>
  <c r="G591" i="11" s="1"/>
  <c r="G592" i="11" s="1"/>
  <c r="G593" i="11" s="1"/>
  <c r="G594" i="11" s="1"/>
  <c r="G595" i="11" s="1"/>
  <c r="G596" i="11" s="1"/>
  <c r="G597" i="11" s="1"/>
  <c r="G598" i="11" s="1"/>
  <c r="G599" i="11" s="1"/>
  <c r="G600" i="11" s="1"/>
  <c r="G601" i="11" s="1"/>
  <c r="G602" i="11" s="1"/>
  <c r="G603" i="11" s="1"/>
  <c r="G604" i="11" s="1"/>
  <c r="G605" i="11" s="1"/>
  <c r="G606" i="11" s="1"/>
  <c r="G607" i="11" s="1"/>
  <c r="G608" i="11" s="1"/>
  <c r="G609" i="11" s="1"/>
  <c r="G610" i="11" s="1"/>
  <c r="G611" i="11" s="1"/>
  <c r="G612" i="11" s="1"/>
  <c r="G613" i="11" s="1"/>
  <c r="G614" i="11" s="1"/>
  <c r="G615" i="11" s="1"/>
  <c r="G616" i="11" s="1"/>
  <c r="G617" i="11" s="1"/>
  <c r="G618" i="11" s="1"/>
  <c r="G619" i="11" s="1"/>
  <c r="G620" i="11" s="1"/>
  <c r="G621" i="11" s="1"/>
  <c r="G622" i="11" s="1"/>
  <c r="G623" i="11" s="1"/>
  <c r="G624" i="11" s="1"/>
  <c r="G625" i="11" s="1"/>
  <c r="G626" i="11" s="1"/>
  <c r="G627" i="11" s="1"/>
  <c r="G628" i="11" s="1"/>
  <c r="G629" i="11" s="1"/>
  <c r="G630" i="11" s="1"/>
  <c r="G631" i="11" s="1"/>
  <c r="G632" i="11" s="1"/>
  <c r="G633" i="11" s="1"/>
  <c r="G634" i="11" s="1"/>
  <c r="G635" i="11" s="1"/>
  <c r="G636" i="11" s="1"/>
  <c r="G637" i="11" s="1"/>
  <c r="G638" i="11" s="1"/>
  <c r="G639" i="11" s="1"/>
  <c r="G640" i="11" s="1"/>
  <c r="G641" i="11" s="1"/>
  <c r="G642" i="11" s="1"/>
  <c r="G643" i="11" s="1"/>
  <c r="G644" i="11" s="1"/>
  <c r="G645" i="11" s="1"/>
  <c r="G646" i="11" s="1"/>
  <c r="G647" i="11" s="1"/>
  <c r="G648" i="11" s="1"/>
  <c r="G649" i="11" s="1"/>
  <c r="G650" i="11" s="1"/>
  <c r="G651" i="11" s="1"/>
  <c r="G652" i="11" s="1"/>
  <c r="G653" i="11" s="1"/>
  <c r="G654" i="11" s="1"/>
  <c r="G655" i="11" s="1"/>
  <c r="G656" i="11" s="1"/>
  <c r="G657" i="11" s="1"/>
  <c r="G658" i="11" s="1"/>
  <c r="G659" i="11" s="1"/>
  <c r="G660" i="11" s="1"/>
  <c r="G661" i="11" s="1"/>
  <c r="G662" i="11" s="1"/>
  <c r="G663" i="11" s="1"/>
  <c r="G664" i="11" s="1"/>
  <c r="G665" i="11" s="1"/>
  <c r="G666" i="11" s="1"/>
  <c r="G667" i="11" s="1"/>
  <c r="G668" i="11" s="1"/>
  <c r="G669" i="11" s="1"/>
  <c r="G670" i="11" s="1"/>
  <c r="G671" i="11" s="1"/>
  <c r="G672" i="11" s="1"/>
  <c r="G673" i="11" s="1"/>
  <c r="G674" i="11" s="1"/>
  <c r="G675" i="11" s="1"/>
  <c r="G676" i="11" s="1"/>
  <c r="G677" i="11" s="1"/>
  <c r="G678" i="11" s="1"/>
  <c r="G679" i="11" s="1"/>
  <c r="G680" i="11" s="1"/>
  <c r="G681" i="11" s="1"/>
  <c r="G682" i="11" s="1"/>
  <c r="G683" i="11" s="1"/>
  <c r="G684" i="11" s="1"/>
  <c r="G685" i="11" s="1"/>
  <c r="G686" i="11" s="1"/>
  <c r="G687" i="11" s="1"/>
  <c r="G688" i="11" s="1"/>
  <c r="G689" i="11" s="1"/>
  <c r="G690" i="11" s="1"/>
  <c r="G691" i="11" s="1"/>
  <c r="G692" i="11" s="1"/>
  <c r="G693" i="11" s="1"/>
  <c r="G694" i="11" s="1"/>
  <c r="G695" i="11" s="1"/>
  <c r="G696" i="11" s="1"/>
  <c r="G697" i="11" s="1"/>
  <c r="G698" i="11" s="1"/>
  <c r="G699" i="11" s="1"/>
  <c r="G700" i="11" s="1"/>
  <c r="G701" i="11" s="1"/>
  <c r="G702" i="11" s="1"/>
  <c r="G703" i="11" s="1"/>
  <c r="G704" i="11" s="1"/>
  <c r="G705" i="11" s="1"/>
  <c r="G706" i="11" s="1"/>
  <c r="G707" i="11" s="1"/>
  <c r="G708" i="11" s="1"/>
  <c r="G709" i="11" s="1"/>
  <c r="G710" i="11" s="1"/>
  <c r="G711" i="11" s="1"/>
  <c r="G712" i="11" s="1"/>
  <c r="G713" i="11" s="1"/>
  <c r="G714" i="11" s="1"/>
  <c r="G715" i="11" s="1"/>
  <c r="G716" i="11" s="1"/>
  <c r="G717" i="11" s="1"/>
  <c r="G718" i="11" s="1"/>
  <c r="G719" i="11" s="1"/>
  <c r="G720" i="11" s="1"/>
  <c r="G721" i="11" s="1"/>
  <c r="G722" i="11" s="1"/>
  <c r="G723" i="11" s="1"/>
  <c r="G724" i="11" s="1"/>
  <c r="G725" i="11" s="1"/>
  <c r="G726" i="11" s="1"/>
  <c r="G727" i="11" s="1"/>
  <c r="G728" i="11" s="1"/>
  <c r="G729" i="11" s="1"/>
  <c r="G730" i="11" s="1"/>
  <c r="G731" i="11" s="1"/>
  <c r="G732" i="11" s="1"/>
  <c r="G733" i="11" s="1"/>
  <c r="G734" i="11" s="1"/>
  <c r="G735" i="11" s="1"/>
  <c r="G736" i="11" s="1"/>
  <c r="G737" i="11" s="1"/>
  <c r="G738" i="11" s="1"/>
  <c r="G739" i="11" s="1"/>
  <c r="G740" i="11" s="1"/>
  <c r="G741" i="11" s="1"/>
  <c r="G742" i="11" s="1"/>
  <c r="G743" i="11" s="1"/>
  <c r="G744" i="11" s="1"/>
  <c r="G745" i="11" s="1"/>
  <c r="G746" i="11" s="1"/>
  <c r="G747" i="11" s="1"/>
  <c r="G748" i="11" s="1"/>
  <c r="G749" i="11" s="1"/>
  <c r="G750" i="11" s="1"/>
  <c r="G751" i="11" s="1"/>
  <c r="G752" i="11" s="1"/>
  <c r="G753" i="11" s="1"/>
  <c r="G754" i="11" s="1"/>
  <c r="G755" i="11" s="1"/>
  <c r="G756" i="11" s="1"/>
  <c r="G757" i="11" s="1"/>
  <c r="G758" i="11" s="1"/>
  <c r="G759" i="11" s="1"/>
  <c r="G760" i="11" s="1"/>
  <c r="G761" i="11" s="1"/>
  <c r="G762" i="11" s="1"/>
  <c r="G763" i="11" s="1"/>
  <c r="G764" i="11" s="1"/>
  <c r="G765" i="11" s="1"/>
  <c r="G766" i="11" s="1"/>
  <c r="G767" i="11" s="1"/>
  <c r="G768" i="11" s="1"/>
  <c r="G769" i="11" s="1"/>
  <c r="G770" i="11" s="1"/>
  <c r="G771" i="11" s="1"/>
  <c r="G772" i="11" s="1"/>
  <c r="G773" i="11" s="1"/>
  <c r="G774" i="11" s="1"/>
  <c r="G775" i="11" s="1"/>
  <c r="G776" i="11" s="1"/>
  <c r="G777" i="11" s="1"/>
  <c r="G778" i="11" s="1"/>
  <c r="G779" i="11" s="1"/>
  <c r="G780" i="11" s="1"/>
  <c r="G781" i="11" s="1"/>
  <c r="G782" i="11" s="1"/>
  <c r="G783" i="11" s="1"/>
  <c r="G784" i="11" s="1"/>
  <c r="G785" i="11" s="1"/>
  <c r="G786" i="11" s="1"/>
  <c r="G787" i="11" s="1"/>
  <c r="G788" i="11" s="1"/>
  <c r="G789" i="11" s="1"/>
  <c r="G790" i="11" s="1"/>
  <c r="G791" i="11" s="1"/>
  <c r="G792" i="11" s="1"/>
  <c r="G793" i="11" s="1"/>
  <c r="G794" i="11" s="1"/>
  <c r="G795" i="11" s="1"/>
  <c r="G796" i="11" s="1"/>
  <c r="G797" i="11" s="1"/>
  <c r="G798" i="11" s="1"/>
  <c r="G799" i="11" s="1"/>
  <c r="G800" i="11" s="1"/>
  <c r="G801" i="11" s="1"/>
  <c r="G802" i="11" s="1"/>
  <c r="G803" i="11" s="1"/>
  <c r="G804" i="11" s="1"/>
  <c r="G805" i="11" s="1"/>
  <c r="G806" i="11" s="1"/>
  <c r="G807" i="11" s="1"/>
  <c r="G808" i="11" s="1"/>
  <c r="G809" i="11" s="1"/>
  <c r="G810" i="11" s="1"/>
  <c r="G811" i="11" s="1"/>
  <c r="G812" i="11" s="1"/>
  <c r="G813" i="11" s="1"/>
  <c r="G814" i="11" s="1"/>
  <c r="G815" i="11" s="1"/>
  <c r="G816" i="11" s="1"/>
  <c r="G817" i="11" s="1"/>
  <c r="G818" i="11" s="1"/>
  <c r="G819" i="11" s="1"/>
  <c r="G820" i="11" s="1"/>
  <c r="G821" i="11" s="1"/>
  <c r="G822" i="11" s="1"/>
  <c r="G823" i="11" s="1"/>
  <c r="G824" i="11" s="1"/>
  <c r="G825" i="11" s="1"/>
  <c r="G826" i="11" s="1"/>
  <c r="G827" i="11" s="1"/>
  <c r="G828" i="11" s="1"/>
  <c r="G829" i="11" s="1"/>
  <c r="G830" i="11" s="1"/>
  <c r="G831" i="11" s="1"/>
  <c r="G832" i="11" s="1"/>
  <c r="G833" i="11" s="1"/>
  <c r="G834" i="11" s="1"/>
  <c r="G835" i="11" s="1"/>
  <c r="G836" i="11" s="1"/>
  <c r="G837" i="11" s="1"/>
  <c r="G838" i="11" s="1"/>
  <c r="G839" i="11" s="1"/>
  <c r="G840" i="11" s="1"/>
  <c r="G841" i="11" s="1"/>
  <c r="G842" i="11" s="1"/>
  <c r="G843" i="11" s="1"/>
  <c r="G844" i="11" s="1"/>
  <c r="G845" i="11" s="1"/>
  <c r="G846" i="11" s="1"/>
  <c r="G847" i="11" s="1"/>
  <c r="G848" i="11" s="1"/>
  <c r="G849" i="11" s="1"/>
  <c r="G850" i="11" s="1"/>
  <c r="G851" i="11" s="1"/>
  <c r="G852" i="11" s="1"/>
  <c r="G853" i="11" s="1"/>
  <c r="G854" i="11" s="1"/>
  <c r="G855" i="11" s="1"/>
  <c r="G856" i="11" s="1"/>
  <c r="G857" i="11" s="1"/>
  <c r="G858" i="11" s="1"/>
  <c r="G859" i="11" s="1"/>
  <c r="G860" i="11" s="1"/>
  <c r="G861" i="11" s="1"/>
  <c r="G862" i="11" s="1"/>
  <c r="G863" i="11" s="1"/>
  <c r="G864" i="11" s="1"/>
  <c r="G865" i="11" s="1"/>
  <c r="G866" i="11" s="1"/>
  <c r="G867" i="11" s="1"/>
  <c r="G868" i="11" s="1"/>
  <c r="G869" i="11" s="1"/>
  <c r="G870" i="11" s="1"/>
  <c r="G871" i="11" s="1"/>
  <c r="G872" i="11" s="1"/>
  <c r="G873" i="11" s="1"/>
  <c r="G874" i="11" s="1"/>
  <c r="G875" i="11" s="1"/>
  <c r="G876" i="11" s="1"/>
  <c r="G877" i="11" s="1"/>
  <c r="G878" i="11" s="1"/>
  <c r="G879" i="11" s="1"/>
  <c r="G880" i="11" s="1"/>
  <c r="G881" i="11" s="1"/>
  <c r="G882" i="11" s="1"/>
  <c r="G883" i="11" s="1"/>
  <c r="G884" i="11" s="1"/>
  <c r="G885" i="11" s="1"/>
  <c r="G886" i="11" s="1"/>
  <c r="G887" i="11" s="1"/>
  <c r="G888" i="11" s="1"/>
  <c r="G889" i="11" s="1"/>
  <c r="G890" i="11" s="1"/>
  <c r="G891" i="11" s="1"/>
  <c r="G892" i="11" s="1"/>
  <c r="G893" i="11" s="1"/>
  <c r="G894" i="11" s="1"/>
  <c r="G895" i="11" s="1"/>
  <c r="G896" i="11" s="1"/>
  <c r="G897" i="11" s="1"/>
  <c r="G898" i="11" s="1"/>
  <c r="G899" i="11" s="1"/>
  <c r="G900" i="11" s="1"/>
  <c r="G901" i="11" s="1"/>
  <c r="G902" i="11" s="1"/>
  <c r="G903" i="11" s="1"/>
  <c r="G904" i="11" s="1"/>
  <c r="G905" i="11" s="1"/>
  <c r="G906" i="11" s="1"/>
  <c r="G907" i="11" s="1"/>
  <c r="G908" i="11" s="1"/>
  <c r="G909" i="11" s="1"/>
  <c r="G910" i="11" s="1"/>
  <c r="G911" i="11" s="1"/>
  <c r="G912" i="11" s="1"/>
  <c r="G913" i="11" s="1"/>
  <c r="G914" i="11" s="1"/>
  <c r="G915" i="11" s="1"/>
  <c r="G916" i="11" s="1"/>
  <c r="G917" i="11" s="1"/>
  <c r="G918" i="11" s="1"/>
  <c r="G919" i="11" s="1"/>
  <c r="G920" i="11" s="1"/>
  <c r="G921" i="11" s="1"/>
  <c r="G922" i="11" s="1"/>
  <c r="G923" i="11" s="1"/>
  <c r="G924" i="11" s="1"/>
  <c r="G925" i="11" s="1"/>
  <c r="G926" i="11" s="1"/>
  <c r="G927" i="11" s="1"/>
  <c r="G928" i="11" s="1"/>
  <c r="G929" i="11" s="1"/>
  <c r="G930" i="11" s="1"/>
  <c r="G931" i="11" s="1"/>
  <c r="G932" i="11" s="1"/>
  <c r="G933" i="11" s="1"/>
  <c r="G934" i="11" s="1"/>
  <c r="G935" i="11" s="1"/>
  <c r="G936" i="11" s="1"/>
  <c r="G937" i="11" s="1"/>
  <c r="G938" i="11" s="1"/>
  <c r="G939" i="11" s="1"/>
  <c r="G940" i="11" s="1"/>
  <c r="G941" i="11" s="1"/>
  <c r="G942" i="11" s="1"/>
  <c r="G943" i="11" s="1"/>
  <c r="G944" i="11" s="1"/>
  <c r="G945" i="11" s="1"/>
  <c r="G946" i="11" s="1"/>
  <c r="G947" i="11" s="1"/>
  <c r="G948" i="11" s="1"/>
  <c r="G949" i="11" s="1"/>
  <c r="G950" i="11" s="1"/>
  <c r="G951" i="11" s="1"/>
  <c r="G952" i="11" s="1"/>
  <c r="G953" i="11" s="1"/>
  <c r="G954" i="11" s="1"/>
  <c r="G955" i="11" s="1"/>
  <c r="G956" i="11" s="1"/>
  <c r="G957" i="11" s="1"/>
  <c r="G958" i="11" s="1"/>
  <c r="G959" i="11" s="1"/>
  <c r="G960" i="11" s="1"/>
  <c r="G961" i="11" s="1"/>
  <c r="G962" i="11" s="1"/>
  <c r="G963" i="11" s="1"/>
  <c r="G964" i="11" s="1"/>
  <c r="G965" i="11" s="1"/>
  <c r="G966" i="11" s="1"/>
  <c r="G967" i="11" s="1"/>
  <c r="G968" i="11" s="1"/>
  <c r="G969" i="11" s="1"/>
  <c r="G970" i="11" s="1"/>
  <c r="G971" i="11" s="1"/>
  <c r="G972" i="11" s="1"/>
  <c r="G973" i="11" s="1"/>
  <c r="G974" i="11" s="1"/>
  <c r="G975" i="11" s="1"/>
  <c r="G976" i="11" s="1"/>
  <c r="G977" i="11" s="1"/>
  <c r="G978" i="11" s="1"/>
  <c r="G979" i="11" s="1"/>
  <c r="G980" i="11" s="1"/>
  <c r="G981" i="11" s="1"/>
  <c r="G982" i="11" s="1"/>
  <c r="G983" i="11" s="1"/>
  <c r="G984" i="11" s="1"/>
  <c r="G985" i="11" s="1"/>
  <c r="G986" i="11" s="1"/>
  <c r="G987" i="11" s="1"/>
  <c r="G988" i="11" s="1"/>
  <c r="G989" i="11" s="1"/>
  <c r="G990" i="11" s="1"/>
  <c r="G991" i="11" s="1"/>
  <c r="G992" i="11" s="1"/>
  <c r="G993" i="11" s="1"/>
  <c r="G994" i="11" s="1"/>
  <c r="G995" i="11" s="1"/>
  <c r="G996" i="11" s="1"/>
  <c r="G997" i="11" s="1"/>
  <c r="G998" i="11" s="1"/>
  <c r="G999" i="11" s="1"/>
  <c r="G1000" i="11" s="1"/>
  <c r="G1001" i="11" s="1"/>
  <c r="G1002" i="11" s="1"/>
  <c r="G1003" i="11" s="1"/>
  <c r="G1004" i="11" s="1"/>
  <c r="G1005" i="11" s="1"/>
  <c r="G1006" i="11" s="1"/>
  <c r="G1007" i="11" s="1"/>
  <c r="G1008" i="11" s="1"/>
  <c r="G1009" i="11" s="1"/>
  <c r="G1010" i="11" s="1"/>
  <c r="G1011" i="11" s="1"/>
  <c r="G1012" i="11" s="1"/>
  <c r="G1013" i="11" s="1"/>
  <c r="G1014" i="11" s="1"/>
  <c r="G1015" i="11" s="1"/>
  <c r="G1016" i="11" s="1"/>
  <c r="G1017" i="11" s="1"/>
  <c r="G1018" i="11" s="1"/>
  <c r="G1019" i="11" s="1"/>
  <c r="G1020" i="11" s="1"/>
  <c r="G1021" i="11" s="1"/>
  <c r="G6" i="9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G57" i="9" s="1"/>
  <c r="G58" i="9" s="1"/>
  <c r="G59" i="9" s="1"/>
  <c r="G60" i="9" s="1"/>
  <c r="G61" i="9" s="1"/>
  <c r="G62" i="9" s="1"/>
  <c r="G63" i="9" s="1"/>
  <c r="G64" i="9" s="1"/>
  <c r="G65" i="9" s="1"/>
  <c r="G66" i="9" s="1"/>
  <c r="G67" i="9" s="1"/>
  <c r="G68" i="9" s="1"/>
  <c r="G69" i="9" s="1"/>
  <c r="G70" i="9" s="1"/>
  <c r="G71" i="9" s="1"/>
  <c r="G72" i="9" s="1"/>
  <c r="G73" i="9" s="1"/>
  <c r="G74" i="9" s="1"/>
  <c r="G75" i="9" s="1"/>
  <c r="G76" i="9" s="1"/>
  <c r="G77" i="9" s="1"/>
  <c r="G78" i="9" s="1"/>
  <c r="G79" i="9" s="1"/>
  <c r="G80" i="9" s="1"/>
  <c r="G81" i="9" s="1"/>
  <c r="G82" i="9" s="1"/>
  <c r="G83" i="9" s="1"/>
  <c r="G84" i="9" s="1"/>
  <c r="G85" i="9" s="1"/>
  <c r="G86" i="9" s="1"/>
  <c r="G87" i="9" s="1"/>
  <c r="G88" i="9" s="1"/>
  <c r="G89" i="9" s="1"/>
  <c r="G90" i="9" s="1"/>
  <c r="G91" i="9" s="1"/>
  <c r="G92" i="9" s="1"/>
  <c r="G93" i="9" s="1"/>
  <c r="G94" i="9" s="1"/>
  <c r="G95" i="9" s="1"/>
  <c r="G96" i="9" s="1"/>
  <c r="G97" i="9" s="1"/>
  <c r="G98" i="9" s="1"/>
  <c r="G99" i="9" s="1"/>
  <c r="G100" i="9" s="1"/>
  <c r="G101" i="9" s="1"/>
  <c r="G102" i="9" s="1"/>
  <c r="G103" i="9" s="1"/>
  <c r="G104" i="9" s="1"/>
  <c r="G105" i="9" s="1"/>
  <c r="G106" i="9" s="1"/>
  <c r="G107" i="9" s="1"/>
  <c r="G108" i="9" s="1"/>
  <c r="G109" i="9" s="1"/>
  <c r="G110" i="9" s="1"/>
  <c r="G111" i="9" s="1"/>
  <c r="G112" i="9" s="1"/>
  <c r="G113" i="9" s="1"/>
  <c r="G114" i="9" s="1"/>
  <c r="G115" i="9" s="1"/>
  <c r="G116" i="9" s="1"/>
  <c r="G117" i="9" s="1"/>
  <c r="G118" i="9" s="1"/>
  <c r="G119" i="9" s="1"/>
  <c r="G120" i="9" s="1"/>
  <c r="G121" i="9" s="1"/>
  <c r="G122" i="9" s="1"/>
  <c r="G123" i="9" s="1"/>
  <c r="G124" i="9" s="1"/>
  <c r="G125" i="9" s="1"/>
  <c r="G126" i="9" s="1"/>
  <c r="G127" i="9" s="1"/>
  <c r="G128" i="9" s="1"/>
  <c r="G129" i="9" s="1"/>
  <c r="G130" i="9" s="1"/>
  <c r="G131" i="9" s="1"/>
  <c r="G132" i="9" s="1"/>
  <c r="G133" i="9" s="1"/>
  <c r="G134" i="9" s="1"/>
  <c r="G135" i="9" s="1"/>
  <c r="G136" i="9" s="1"/>
  <c r="G137" i="9" s="1"/>
  <c r="G138" i="9" s="1"/>
  <c r="G139" i="9" s="1"/>
  <c r="G140" i="9" s="1"/>
  <c r="G141" i="9" s="1"/>
  <c r="G142" i="9" s="1"/>
  <c r="G143" i="9" s="1"/>
  <c r="G144" i="9" s="1"/>
  <c r="G145" i="9" s="1"/>
  <c r="G146" i="9" s="1"/>
  <c r="G147" i="9" s="1"/>
  <c r="G148" i="9" s="1"/>
  <c r="G149" i="9" s="1"/>
  <c r="G150" i="9" s="1"/>
  <c r="G151" i="9" s="1"/>
  <c r="G152" i="9" s="1"/>
  <c r="G153" i="9" s="1"/>
  <c r="G154" i="9" s="1"/>
  <c r="G155" i="9" s="1"/>
  <c r="G156" i="9" s="1"/>
  <c r="G157" i="9" s="1"/>
  <c r="G158" i="9" s="1"/>
  <c r="G159" i="9" s="1"/>
  <c r="G160" i="9" s="1"/>
  <c r="G161" i="9" s="1"/>
  <c r="G162" i="9" s="1"/>
  <c r="G163" i="9" s="1"/>
  <c r="G164" i="9" s="1"/>
  <c r="G165" i="9" s="1"/>
  <c r="G166" i="9" s="1"/>
  <c r="G167" i="9" s="1"/>
  <c r="G168" i="9" s="1"/>
  <c r="G169" i="9" s="1"/>
  <c r="G170" i="9" s="1"/>
  <c r="G171" i="9" s="1"/>
  <c r="G172" i="9" s="1"/>
  <c r="G173" i="9" s="1"/>
  <c r="G174" i="9" s="1"/>
  <c r="G175" i="9" s="1"/>
  <c r="G176" i="9" s="1"/>
  <c r="G177" i="9" s="1"/>
  <c r="G178" i="9" s="1"/>
  <c r="G179" i="9" s="1"/>
  <c r="G180" i="9" s="1"/>
  <c r="G181" i="9" s="1"/>
  <c r="G182" i="9" s="1"/>
  <c r="G183" i="9" s="1"/>
  <c r="G184" i="9" s="1"/>
  <c r="G185" i="9" s="1"/>
  <c r="G186" i="9" s="1"/>
  <c r="G187" i="9" s="1"/>
  <c r="G188" i="9" s="1"/>
  <c r="G189" i="9" s="1"/>
  <c r="G190" i="9" s="1"/>
  <c r="G191" i="9" s="1"/>
  <c r="G192" i="9" s="1"/>
  <c r="G193" i="9" s="1"/>
  <c r="G194" i="9" s="1"/>
  <c r="G195" i="9" s="1"/>
  <c r="G196" i="9" s="1"/>
  <c r="G197" i="9" s="1"/>
  <c r="G198" i="9" s="1"/>
  <c r="G199" i="9" s="1"/>
  <c r="G200" i="9" s="1"/>
  <c r="G201" i="9" s="1"/>
  <c r="G202" i="9" s="1"/>
  <c r="G203" i="9" s="1"/>
  <c r="G204" i="9" s="1"/>
  <c r="G205" i="9" s="1"/>
  <c r="G206" i="9" s="1"/>
  <c r="G207" i="9" s="1"/>
  <c r="G208" i="9" s="1"/>
  <c r="G209" i="9" s="1"/>
  <c r="G210" i="9" s="1"/>
  <c r="G211" i="9" s="1"/>
  <c r="G212" i="9" s="1"/>
  <c r="G213" i="9" s="1"/>
  <c r="G214" i="9" s="1"/>
  <c r="G215" i="9" s="1"/>
  <c r="G216" i="9" s="1"/>
  <c r="G217" i="9" s="1"/>
  <c r="G218" i="9" s="1"/>
  <c r="G219" i="9" s="1"/>
  <c r="G220" i="9" s="1"/>
  <c r="G221" i="9" s="1"/>
  <c r="G222" i="9" s="1"/>
  <c r="G223" i="9" s="1"/>
  <c r="G224" i="9" s="1"/>
  <c r="G225" i="9" s="1"/>
  <c r="G226" i="9" s="1"/>
  <c r="G227" i="9" s="1"/>
  <c r="G228" i="9" s="1"/>
  <c r="G229" i="9" s="1"/>
  <c r="G230" i="9" s="1"/>
  <c r="G231" i="9" s="1"/>
  <c r="G232" i="9" s="1"/>
  <c r="G233" i="9" s="1"/>
  <c r="G234" i="9" s="1"/>
  <c r="G235" i="9" s="1"/>
  <c r="G236" i="9" s="1"/>
  <c r="G237" i="9" s="1"/>
  <c r="G238" i="9" s="1"/>
  <c r="G239" i="9" s="1"/>
  <c r="G240" i="9" s="1"/>
  <c r="G241" i="9" s="1"/>
  <c r="G242" i="9" s="1"/>
  <c r="G243" i="9" s="1"/>
  <c r="G244" i="9" s="1"/>
  <c r="G245" i="9" s="1"/>
  <c r="G246" i="9" s="1"/>
  <c r="G247" i="9" s="1"/>
  <c r="G248" i="9" s="1"/>
  <c r="G249" i="9" s="1"/>
  <c r="G250" i="9" s="1"/>
  <c r="G251" i="9" s="1"/>
  <c r="G252" i="9" s="1"/>
  <c r="G253" i="9" s="1"/>
  <c r="G254" i="9" s="1"/>
  <c r="G255" i="9" s="1"/>
  <c r="G256" i="9" s="1"/>
  <c r="G257" i="9" s="1"/>
  <c r="G258" i="9" s="1"/>
  <c r="G259" i="9" s="1"/>
  <c r="G260" i="9" s="1"/>
  <c r="G261" i="9" s="1"/>
  <c r="G262" i="9" s="1"/>
  <c r="G263" i="9" s="1"/>
  <c r="G264" i="9" s="1"/>
  <c r="G265" i="9" s="1"/>
  <c r="G266" i="9" s="1"/>
  <c r="G267" i="9" s="1"/>
  <c r="G268" i="9" s="1"/>
  <c r="G269" i="9" s="1"/>
  <c r="G270" i="9" s="1"/>
  <c r="G271" i="9" s="1"/>
  <c r="G272" i="9" s="1"/>
  <c r="G273" i="9" s="1"/>
  <c r="G274" i="9" s="1"/>
  <c r="G275" i="9" s="1"/>
  <c r="G276" i="9" s="1"/>
  <c r="G277" i="9" s="1"/>
  <c r="G278" i="9" s="1"/>
  <c r="G279" i="9" s="1"/>
  <c r="G280" i="9" s="1"/>
  <c r="G281" i="9" s="1"/>
  <c r="G282" i="9" s="1"/>
  <c r="G283" i="9" s="1"/>
  <c r="G284" i="9" s="1"/>
  <c r="G285" i="9" s="1"/>
  <c r="G286" i="9" s="1"/>
  <c r="G287" i="9" s="1"/>
  <c r="G288" i="9" s="1"/>
  <c r="G289" i="9" s="1"/>
  <c r="G290" i="9" s="1"/>
  <c r="G291" i="9" s="1"/>
  <c r="G292" i="9" s="1"/>
  <c r="G293" i="9" s="1"/>
  <c r="G294" i="9" s="1"/>
  <c r="G295" i="9" s="1"/>
  <c r="G296" i="9" s="1"/>
  <c r="G297" i="9" s="1"/>
  <c r="G298" i="9" s="1"/>
  <c r="G299" i="9" s="1"/>
  <c r="G300" i="9" s="1"/>
  <c r="G301" i="9" s="1"/>
  <c r="G302" i="9" s="1"/>
  <c r="G303" i="9" s="1"/>
  <c r="G304" i="9" s="1"/>
  <c r="G305" i="9" s="1"/>
  <c r="G306" i="9" s="1"/>
  <c r="G307" i="9" s="1"/>
  <c r="G308" i="9" s="1"/>
  <c r="G309" i="9" s="1"/>
  <c r="G310" i="9" s="1"/>
  <c r="G311" i="9" s="1"/>
  <c r="G312" i="9" s="1"/>
  <c r="G313" i="9" s="1"/>
  <c r="G314" i="9" s="1"/>
  <c r="G315" i="9" s="1"/>
  <c r="G316" i="9" s="1"/>
  <c r="G317" i="9" s="1"/>
  <c r="G318" i="9" s="1"/>
  <c r="G319" i="9" s="1"/>
  <c r="G320" i="9" s="1"/>
  <c r="G321" i="9" s="1"/>
  <c r="G322" i="9" s="1"/>
  <c r="G323" i="9" s="1"/>
  <c r="G324" i="9" s="1"/>
  <c r="G325" i="9" s="1"/>
  <c r="G326" i="9" s="1"/>
  <c r="G327" i="9" s="1"/>
  <c r="G328" i="9" s="1"/>
  <c r="G329" i="9" s="1"/>
  <c r="G330" i="9" s="1"/>
  <c r="G331" i="9" s="1"/>
  <c r="G332" i="9" s="1"/>
  <c r="G333" i="9" s="1"/>
  <c r="G334" i="9" s="1"/>
  <c r="G335" i="9" s="1"/>
  <c r="G336" i="9" s="1"/>
  <c r="G337" i="9" s="1"/>
  <c r="G338" i="9" s="1"/>
  <c r="G339" i="9" s="1"/>
  <c r="G340" i="9" s="1"/>
  <c r="G341" i="9" s="1"/>
  <c r="G342" i="9" s="1"/>
  <c r="G343" i="9" s="1"/>
  <c r="G344" i="9" s="1"/>
  <c r="G345" i="9" s="1"/>
  <c r="G346" i="9" s="1"/>
  <c r="G347" i="9" s="1"/>
  <c r="G348" i="9" s="1"/>
  <c r="G349" i="9" s="1"/>
  <c r="G350" i="9" s="1"/>
  <c r="G351" i="9" s="1"/>
  <c r="G352" i="9" s="1"/>
  <c r="G353" i="9" s="1"/>
  <c r="G354" i="9" s="1"/>
  <c r="G355" i="9" s="1"/>
  <c r="G356" i="9" s="1"/>
  <c r="G357" i="9" s="1"/>
  <c r="G358" i="9" s="1"/>
  <c r="G359" i="9" s="1"/>
  <c r="G360" i="9" s="1"/>
  <c r="G361" i="9" s="1"/>
  <c r="G362" i="9" s="1"/>
  <c r="G363" i="9" s="1"/>
  <c r="G364" i="9" s="1"/>
  <c r="G365" i="9" s="1"/>
  <c r="G366" i="9" s="1"/>
  <c r="G367" i="9" s="1"/>
  <c r="G368" i="9" s="1"/>
  <c r="G369" i="9" s="1"/>
  <c r="G370" i="9" s="1"/>
  <c r="G371" i="9" s="1"/>
  <c r="G372" i="9" s="1"/>
  <c r="G373" i="9" s="1"/>
  <c r="G374" i="9" s="1"/>
  <c r="G375" i="9" s="1"/>
  <c r="G376" i="9" s="1"/>
  <c r="G377" i="9" s="1"/>
  <c r="G378" i="9" s="1"/>
  <c r="G379" i="9" s="1"/>
  <c r="G380" i="9" s="1"/>
  <c r="G381" i="9" s="1"/>
  <c r="G382" i="9" s="1"/>
  <c r="G383" i="9" s="1"/>
  <c r="G384" i="9" s="1"/>
  <c r="G385" i="9" s="1"/>
  <c r="G386" i="9" s="1"/>
  <c r="G387" i="9" s="1"/>
  <c r="G388" i="9" s="1"/>
  <c r="G389" i="9" s="1"/>
  <c r="G390" i="9" s="1"/>
  <c r="G391" i="9" s="1"/>
  <c r="G392" i="9" s="1"/>
  <c r="G393" i="9" s="1"/>
  <c r="G394" i="9" s="1"/>
  <c r="G395" i="9" s="1"/>
  <c r="G396" i="9" s="1"/>
  <c r="G397" i="9" s="1"/>
  <c r="G398" i="9" s="1"/>
  <c r="G399" i="9" s="1"/>
  <c r="G400" i="9" s="1"/>
  <c r="G401" i="9" s="1"/>
  <c r="G402" i="9" s="1"/>
  <c r="G403" i="9" s="1"/>
  <c r="G404" i="9" s="1"/>
  <c r="G405" i="9" s="1"/>
  <c r="G406" i="9" s="1"/>
  <c r="G407" i="9" s="1"/>
  <c r="G408" i="9" s="1"/>
  <c r="G409" i="9" s="1"/>
  <c r="G410" i="9" s="1"/>
  <c r="G411" i="9" s="1"/>
  <c r="G412" i="9" s="1"/>
  <c r="G413" i="9" s="1"/>
  <c r="G414" i="9" s="1"/>
  <c r="G415" i="9" s="1"/>
  <c r="G416" i="9" s="1"/>
  <c r="G417" i="9" s="1"/>
  <c r="G418" i="9" s="1"/>
  <c r="G419" i="9" s="1"/>
  <c r="G420" i="9" s="1"/>
  <c r="G421" i="9" s="1"/>
  <c r="G422" i="9" s="1"/>
  <c r="G423" i="9" s="1"/>
  <c r="G424" i="9" s="1"/>
  <c r="G425" i="9" s="1"/>
  <c r="G426" i="9" s="1"/>
  <c r="G427" i="9" s="1"/>
  <c r="G428" i="9" s="1"/>
  <c r="G429" i="9" s="1"/>
  <c r="G430" i="9" s="1"/>
  <c r="G431" i="9" s="1"/>
  <c r="G432" i="9" s="1"/>
  <c r="G433" i="9" s="1"/>
  <c r="G434" i="9" s="1"/>
  <c r="G435" i="9" s="1"/>
  <c r="G436" i="9" s="1"/>
  <c r="G437" i="9" s="1"/>
  <c r="G438" i="9" s="1"/>
  <c r="G439" i="9" s="1"/>
  <c r="G440" i="9" s="1"/>
  <c r="G441" i="9" s="1"/>
  <c r="G442" i="9" s="1"/>
  <c r="G443" i="9" s="1"/>
  <c r="G444" i="9" s="1"/>
  <c r="G445" i="9" s="1"/>
  <c r="G446" i="9" s="1"/>
  <c r="G447" i="9" s="1"/>
  <c r="G448" i="9" s="1"/>
  <c r="G449" i="9" s="1"/>
  <c r="G450" i="9" s="1"/>
  <c r="G451" i="9" s="1"/>
  <c r="G452" i="9" s="1"/>
  <c r="G453" i="9" s="1"/>
  <c r="G454" i="9" s="1"/>
  <c r="G455" i="9" s="1"/>
  <c r="G456" i="9" s="1"/>
  <c r="G6" i="8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G70" i="8" s="1"/>
  <c r="G71" i="8" s="1"/>
  <c r="G72" i="8" s="1"/>
  <c r="G73" i="8" s="1"/>
  <c r="G74" i="8" s="1"/>
  <c r="G75" i="8" s="1"/>
  <c r="G76" i="8" s="1"/>
  <c r="G77" i="8" s="1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G95" i="8" s="1"/>
  <c r="G96" i="8" s="1"/>
  <c r="G97" i="8" s="1"/>
  <c r="G98" i="8" s="1"/>
  <c r="G99" i="8" s="1"/>
  <c r="G100" i="8" s="1"/>
  <c r="G101" i="8" s="1"/>
  <c r="G102" i="8" s="1"/>
  <c r="G103" i="8" s="1"/>
  <c r="G104" i="8" s="1"/>
  <c r="G105" i="8" s="1"/>
  <c r="G106" i="8" s="1"/>
  <c r="G107" i="8" s="1"/>
  <c r="G108" i="8" s="1"/>
  <c r="G109" i="8" s="1"/>
  <c r="G110" i="8" s="1"/>
  <c r="G111" i="8" s="1"/>
  <c r="G112" i="8" s="1"/>
  <c r="G113" i="8" s="1"/>
  <c r="G114" i="8" s="1"/>
  <c r="G115" i="8" s="1"/>
  <c r="G116" i="8" s="1"/>
  <c r="G117" i="8" s="1"/>
  <c r="G118" i="8" s="1"/>
  <c r="G119" i="8" s="1"/>
  <c r="G120" i="8" s="1"/>
  <c r="G121" i="8" s="1"/>
  <c r="G122" i="8" s="1"/>
  <c r="G123" i="8" s="1"/>
  <c r="G124" i="8" s="1"/>
  <c r="G125" i="8" s="1"/>
  <c r="G126" i="8" s="1"/>
  <c r="G127" i="8" s="1"/>
  <c r="G128" i="8" s="1"/>
  <c r="G129" i="8" s="1"/>
  <c r="G130" i="8" s="1"/>
  <c r="G131" i="8" s="1"/>
  <c r="G132" i="8" s="1"/>
  <c r="G133" i="8" s="1"/>
  <c r="G134" i="8" s="1"/>
  <c r="G135" i="8" s="1"/>
  <c r="G136" i="8" s="1"/>
  <c r="G137" i="8" s="1"/>
  <c r="G138" i="8" s="1"/>
  <c r="G139" i="8" s="1"/>
  <c r="G140" i="8" s="1"/>
  <c r="G141" i="8" s="1"/>
  <c r="G142" i="8" s="1"/>
  <c r="G143" i="8" s="1"/>
  <c r="G144" i="8" s="1"/>
  <c r="G145" i="8" s="1"/>
  <c r="G146" i="8" s="1"/>
  <c r="G147" i="8" s="1"/>
  <c r="G148" i="8" s="1"/>
  <c r="G149" i="8" s="1"/>
  <c r="G150" i="8" s="1"/>
  <c r="G151" i="8" s="1"/>
  <c r="G152" i="8" s="1"/>
  <c r="G153" i="8" s="1"/>
  <c r="G154" i="8" s="1"/>
  <c r="G155" i="8" s="1"/>
  <c r="G156" i="8" s="1"/>
  <c r="G157" i="8" s="1"/>
  <c r="G158" i="8" s="1"/>
  <c r="G159" i="8" s="1"/>
  <c r="G160" i="8" s="1"/>
  <c r="G161" i="8" s="1"/>
  <c r="G162" i="8" s="1"/>
  <c r="G163" i="8" s="1"/>
  <c r="G164" i="8" s="1"/>
  <c r="G165" i="8" s="1"/>
  <c r="G166" i="8" s="1"/>
  <c r="G167" i="8" s="1"/>
  <c r="G168" i="8" s="1"/>
  <c r="G169" i="8" s="1"/>
  <c r="G170" i="8" s="1"/>
  <c r="G171" i="8" s="1"/>
  <c r="G172" i="8" s="1"/>
  <c r="G173" i="8" s="1"/>
  <c r="G174" i="8" s="1"/>
  <c r="G175" i="8" s="1"/>
  <c r="G176" i="8" s="1"/>
  <c r="G177" i="8" s="1"/>
  <c r="G178" i="8" s="1"/>
  <c r="G179" i="8" s="1"/>
  <c r="G180" i="8" s="1"/>
  <c r="G181" i="8" s="1"/>
  <c r="G182" i="8" s="1"/>
  <c r="G183" i="8" s="1"/>
  <c r="G184" i="8" s="1"/>
  <c r="G185" i="8" s="1"/>
  <c r="G186" i="8" s="1"/>
  <c r="G187" i="8" s="1"/>
  <c r="G188" i="8" s="1"/>
  <c r="G189" i="8" s="1"/>
  <c r="G190" i="8" s="1"/>
  <c r="G191" i="8" s="1"/>
  <c r="G192" i="8" s="1"/>
  <c r="G193" i="8" s="1"/>
  <c r="G194" i="8" s="1"/>
  <c r="G195" i="8" s="1"/>
  <c r="G196" i="8" s="1"/>
  <c r="G197" i="8" s="1"/>
  <c r="G198" i="8" s="1"/>
  <c r="G199" i="8" s="1"/>
  <c r="G200" i="8" s="1"/>
  <c r="G201" i="8" s="1"/>
  <c r="G202" i="8" s="1"/>
  <c r="G203" i="8" s="1"/>
  <c r="G204" i="8" s="1"/>
  <c r="G205" i="8" s="1"/>
  <c r="G206" i="8" s="1"/>
  <c r="G207" i="8" s="1"/>
  <c r="G208" i="8" s="1"/>
  <c r="G209" i="8" s="1"/>
  <c r="G210" i="8" s="1"/>
  <c r="G211" i="8" s="1"/>
  <c r="G212" i="8" s="1"/>
  <c r="G213" i="8" s="1"/>
  <c r="G214" i="8" s="1"/>
  <c r="G215" i="8" s="1"/>
  <c r="G216" i="8" s="1"/>
  <c r="G217" i="8" s="1"/>
  <c r="G218" i="8" s="1"/>
  <c r="G219" i="8" s="1"/>
  <c r="G220" i="8" s="1"/>
  <c r="G221" i="8" s="1"/>
  <c r="G222" i="8" s="1"/>
  <c r="G223" i="8" s="1"/>
  <c r="G224" i="8" s="1"/>
  <c r="G225" i="8" s="1"/>
  <c r="G226" i="8" s="1"/>
  <c r="G227" i="8" s="1"/>
  <c r="G228" i="8" s="1"/>
  <c r="G229" i="8" s="1"/>
  <c r="G230" i="8" s="1"/>
  <c r="G231" i="8" s="1"/>
  <c r="G232" i="8" s="1"/>
  <c r="G233" i="8" s="1"/>
  <c r="G234" i="8" s="1"/>
  <c r="G235" i="8" s="1"/>
  <c r="G236" i="8" s="1"/>
  <c r="G237" i="8" s="1"/>
  <c r="G238" i="8" s="1"/>
  <c r="G239" i="8" s="1"/>
  <c r="G240" i="8" s="1"/>
  <c r="G241" i="8" s="1"/>
  <c r="G242" i="8" s="1"/>
  <c r="G243" i="8" s="1"/>
  <c r="G244" i="8" s="1"/>
  <c r="G245" i="8" s="1"/>
  <c r="G246" i="8" s="1"/>
  <c r="G247" i="8" s="1"/>
  <c r="G248" i="8" s="1"/>
  <c r="G249" i="8" s="1"/>
  <c r="G250" i="8" s="1"/>
  <c r="G251" i="8" s="1"/>
  <c r="G252" i="8" s="1"/>
  <c r="G253" i="8" s="1"/>
  <c r="G254" i="8" s="1"/>
  <c r="G255" i="8" s="1"/>
  <c r="G256" i="8" s="1"/>
  <c r="G257" i="8" s="1"/>
  <c r="G258" i="8" s="1"/>
  <c r="G259" i="8" s="1"/>
  <c r="G260" i="8" s="1"/>
  <c r="G261" i="8" s="1"/>
  <c r="G262" i="8" s="1"/>
  <c r="G263" i="8" s="1"/>
  <c r="G264" i="8" s="1"/>
  <c r="G265" i="8" s="1"/>
  <c r="G266" i="8" s="1"/>
  <c r="G267" i="8" s="1"/>
  <c r="G268" i="8" s="1"/>
  <c r="G269" i="8" s="1"/>
  <c r="G270" i="8" s="1"/>
  <c r="G271" i="8" s="1"/>
  <c r="G272" i="8" s="1"/>
  <c r="G273" i="8" s="1"/>
  <c r="G274" i="8" s="1"/>
  <c r="G275" i="8" s="1"/>
  <c r="G276" i="8" s="1"/>
  <c r="G277" i="8" s="1"/>
  <c r="G278" i="8" s="1"/>
  <c r="G279" i="8" s="1"/>
  <c r="G280" i="8" s="1"/>
  <c r="G281" i="8" s="1"/>
  <c r="G282" i="8" s="1"/>
  <c r="G283" i="8" s="1"/>
  <c r="G284" i="8" s="1"/>
  <c r="G285" i="8" s="1"/>
  <c r="G286" i="8" s="1"/>
  <c r="G287" i="8" s="1"/>
  <c r="G288" i="8" s="1"/>
  <c r="G289" i="8" s="1"/>
  <c r="G290" i="8" s="1"/>
  <c r="G291" i="8" s="1"/>
  <c r="G292" i="8" s="1"/>
  <c r="G293" i="8" s="1"/>
  <c r="G294" i="8" s="1"/>
  <c r="G295" i="8" s="1"/>
  <c r="G296" i="8" s="1"/>
  <c r="G297" i="8" s="1"/>
  <c r="G298" i="8" s="1"/>
  <c r="G299" i="8" s="1"/>
  <c r="G300" i="8" s="1"/>
  <c r="G301" i="8" s="1"/>
  <c r="G302" i="8" s="1"/>
  <c r="G303" i="8" s="1"/>
  <c r="G304" i="8" s="1"/>
  <c r="G305" i="8" s="1"/>
  <c r="G306" i="8" s="1"/>
  <c r="G307" i="8" s="1"/>
  <c r="G308" i="8" s="1"/>
  <c r="G309" i="8" s="1"/>
  <c r="G310" i="8" s="1"/>
  <c r="G311" i="8" s="1"/>
  <c r="G312" i="8" s="1"/>
  <c r="G313" i="8" s="1"/>
  <c r="G314" i="8" s="1"/>
  <c r="G315" i="8" s="1"/>
  <c r="G316" i="8" s="1"/>
  <c r="G317" i="8" s="1"/>
  <c r="G318" i="8" s="1"/>
  <c r="G319" i="8" s="1"/>
  <c r="G320" i="8" s="1"/>
  <c r="G321" i="8" s="1"/>
  <c r="G322" i="8" s="1"/>
  <c r="G323" i="8" s="1"/>
  <c r="G324" i="8" s="1"/>
  <c r="G325" i="8" s="1"/>
  <c r="G326" i="8" s="1"/>
  <c r="G327" i="8" s="1"/>
  <c r="G328" i="8" s="1"/>
  <c r="G329" i="8" s="1"/>
  <c r="G330" i="8" s="1"/>
  <c r="G331" i="8" s="1"/>
  <c r="G332" i="8" s="1"/>
  <c r="G333" i="8" s="1"/>
  <c r="G334" i="8" s="1"/>
  <c r="G335" i="8" s="1"/>
  <c r="G336" i="8" s="1"/>
  <c r="G337" i="8" s="1"/>
  <c r="G338" i="8" s="1"/>
  <c r="G339" i="8" s="1"/>
  <c r="G340" i="8" s="1"/>
  <c r="G341" i="8" s="1"/>
  <c r="G342" i="8" s="1"/>
  <c r="G343" i="8" s="1"/>
  <c r="G344" i="8" s="1"/>
  <c r="G345" i="8" s="1"/>
  <c r="G346" i="8" s="1"/>
  <c r="G347" i="8" s="1"/>
  <c r="G348" i="8" s="1"/>
  <c r="G349" i="8" s="1"/>
  <c r="G350" i="8" s="1"/>
  <c r="G351" i="8" s="1"/>
  <c r="G352" i="8" s="1"/>
  <c r="G353" i="8" s="1"/>
  <c r="G354" i="8" s="1"/>
  <c r="G355" i="8" s="1"/>
  <c r="G356" i="8" s="1"/>
  <c r="G357" i="8" s="1"/>
  <c r="G358" i="8" s="1"/>
  <c r="G359" i="8" s="1"/>
  <c r="G360" i="8" s="1"/>
  <c r="G361" i="8" s="1"/>
  <c r="G362" i="8" s="1"/>
  <c r="G363" i="8" s="1"/>
  <c r="G364" i="8" s="1"/>
  <c r="G365" i="8" s="1"/>
  <c r="G366" i="8" s="1"/>
  <c r="G367" i="8" s="1"/>
  <c r="G368" i="8" s="1"/>
  <c r="G369" i="8" s="1"/>
  <c r="G370" i="8" s="1"/>
  <c r="G371" i="8" s="1"/>
  <c r="G372" i="8" s="1"/>
  <c r="G373" i="8" s="1"/>
  <c r="G374" i="8" s="1"/>
  <c r="G375" i="8" s="1"/>
  <c r="G376" i="8" s="1"/>
  <c r="G377" i="8" s="1"/>
  <c r="G378" i="8" s="1"/>
  <c r="G379" i="8" s="1"/>
  <c r="G380" i="8" s="1"/>
  <c r="G381" i="8" s="1"/>
  <c r="G382" i="8" s="1"/>
  <c r="G383" i="8" s="1"/>
  <c r="G384" i="8" s="1"/>
  <c r="G385" i="8" s="1"/>
  <c r="G386" i="8" s="1"/>
  <c r="G387" i="8" s="1"/>
  <c r="G388" i="8" s="1"/>
  <c r="G389" i="8" s="1"/>
  <c r="G390" i="8" s="1"/>
  <c r="G391" i="8" s="1"/>
  <c r="G392" i="8" s="1"/>
  <c r="G393" i="8" s="1"/>
  <c r="G394" i="8" s="1"/>
  <c r="G395" i="8" s="1"/>
  <c r="G396" i="8" s="1"/>
  <c r="G397" i="8" s="1"/>
  <c r="G398" i="8" s="1"/>
  <c r="G399" i="8" s="1"/>
  <c r="G400" i="8" s="1"/>
  <c r="G401" i="8" s="1"/>
  <c r="G402" i="8" s="1"/>
  <c r="G403" i="8" s="1"/>
  <c r="G404" i="8" s="1"/>
  <c r="G405" i="8" s="1"/>
  <c r="G406" i="8" s="1"/>
  <c r="G407" i="8" s="1"/>
  <c r="G408" i="8" s="1"/>
  <c r="G409" i="8" s="1"/>
  <c r="G410" i="8" s="1"/>
  <c r="G411" i="8" s="1"/>
  <c r="G412" i="8" s="1"/>
  <c r="G413" i="8" s="1"/>
  <c r="G414" i="8" s="1"/>
  <c r="G415" i="8" s="1"/>
  <c r="G416" i="8" s="1"/>
  <c r="G417" i="8" s="1"/>
  <c r="G418" i="8" s="1"/>
  <c r="G419" i="8" s="1"/>
  <c r="G420" i="8" s="1"/>
  <c r="G421" i="8" s="1"/>
  <c r="G422" i="8" s="1"/>
  <c r="G423" i="8" s="1"/>
  <c r="G424" i="8" s="1"/>
  <c r="G425" i="8" s="1"/>
  <c r="G426" i="8" s="1"/>
  <c r="G427" i="8" s="1"/>
  <c r="G428" i="8" s="1"/>
  <c r="G429" i="8" s="1"/>
  <c r="G430" i="8" s="1"/>
  <c r="G431" i="8" s="1"/>
  <c r="G432" i="8" s="1"/>
  <c r="G433" i="8" s="1"/>
  <c r="G434" i="8" s="1"/>
  <c r="G435" i="8" s="1"/>
  <c r="G436" i="8" s="1"/>
  <c r="G437" i="8" s="1"/>
  <c r="G438" i="8" s="1"/>
  <c r="G439" i="8" s="1"/>
  <c r="G440" i="8" s="1"/>
  <c r="G441" i="8" s="1"/>
  <c r="G442" i="8" s="1"/>
  <c r="G6" i="7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G60" i="7" s="1"/>
  <c r="G61" i="7" s="1"/>
  <c r="G62" i="7" s="1"/>
  <c r="G63" i="7" s="1"/>
  <c r="G64" i="7" s="1"/>
  <c r="G65" i="7" s="1"/>
  <c r="G66" i="7" s="1"/>
  <c r="G67" i="7" s="1"/>
  <c r="G68" i="7" s="1"/>
  <c r="G69" i="7" s="1"/>
  <c r="G70" i="7" s="1"/>
  <c r="G71" i="7" s="1"/>
  <c r="G72" i="7" s="1"/>
  <c r="G73" i="7" s="1"/>
  <c r="G74" i="7" s="1"/>
  <c r="G75" i="7" s="1"/>
  <c r="G76" i="7" s="1"/>
  <c r="G77" i="7" s="1"/>
  <c r="G78" i="7" s="1"/>
  <c r="G79" i="7" s="1"/>
  <c r="G80" i="7" s="1"/>
  <c r="G81" i="7" s="1"/>
  <c r="G82" i="7" s="1"/>
  <c r="G83" i="7" s="1"/>
  <c r="G84" i="7" s="1"/>
  <c r="G85" i="7" s="1"/>
  <c r="G86" i="7" s="1"/>
  <c r="G87" i="7" s="1"/>
  <c r="G88" i="7" s="1"/>
  <c r="G89" i="7" s="1"/>
  <c r="G90" i="7" s="1"/>
  <c r="G91" i="7" s="1"/>
  <c r="G92" i="7" s="1"/>
  <c r="G93" i="7" s="1"/>
  <c r="G94" i="7" s="1"/>
  <c r="G95" i="7" s="1"/>
  <c r="G96" i="7" s="1"/>
  <c r="G97" i="7" s="1"/>
  <c r="G98" i="7" s="1"/>
  <c r="G99" i="7" s="1"/>
  <c r="G100" i="7" s="1"/>
  <c r="G101" i="7" s="1"/>
  <c r="G102" i="7" s="1"/>
  <c r="G103" i="7" s="1"/>
  <c r="G104" i="7" s="1"/>
  <c r="G105" i="7" s="1"/>
  <c r="G106" i="7" s="1"/>
  <c r="G107" i="7" s="1"/>
  <c r="G108" i="7" s="1"/>
  <c r="G109" i="7" s="1"/>
  <c r="G110" i="7" s="1"/>
  <c r="G111" i="7" s="1"/>
  <c r="G112" i="7" s="1"/>
  <c r="G113" i="7" s="1"/>
  <c r="G114" i="7" s="1"/>
  <c r="G115" i="7" s="1"/>
  <c r="G116" i="7" s="1"/>
  <c r="G117" i="7" s="1"/>
  <c r="G118" i="7" s="1"/>
  <c r="G119" i="7" s="1"/>
  <c r="G120" i="7" s="1"/>
  <c r="G121" i="7" s="1"/>
  <c r="G122" i="7" s="1"/>
  <c r="G123" i="7" s="1"/>
  <c r="G124" i="7" s="1"/>
  <c r="G125" i="7" s="1"/>
  <c r="G126" i="7" s="1"/>
  <c r="G127" i="7" s="1"/>
  <c r="G128" i="7" s="1"/>
  <c r="G129" i="7" s="1"/>
  <c r="G130" i="7" s="1"/>
  <c r="G131" i="7" s="1"/>
  <c r="G132" i="7" s="1"/>
  <c r="G133" i="7" s="1"/>
  <c r="G134" i="7" s="1"/>
  <c r="G135" i="7" s="1"/>
  <c r="G136" i="7" s="1"/>
  <c r="G137" i="7" s="1"/>
  <c r="G138" i="7" s="1"/>
  <c r="G139" i="7" s="1"/>
  <c r="G140" i="7" s="1"/>
  <c r="G141" i="7" s="1"/>
  <c r="G142" i="7" s="1"/>
  <c r="G143" i="7" s="1"/>
  <c r="G144" i="7" s="1"/>
  <c r="G145" i="7" s="1"/>
  <c r="G146" i="7" s="1"/>
  <c r="G147" i="7" s="1"/>
  <c r="G148" i="7" s="1"/>
  <c r="G149" i="7" s="1"/>
  <c r="G150" i="7" s="1"/>
  <c r="G151" i="7" s="1"/>
  <c r="G152" i="7" s="1"/>
  <c r="G153" i="7" s="1"/>
  <c r="G154" i="7" s="1"/>
  <c r="G155" i="7" s="1"/>
  <c r="G156" i="7" s="1"/>
  <c r="G157" i="7" s="1"/>
  <c r="G158" i="7" s="1"/>
  <c r="G159" i="7" s="1"/>
  <c r="G160" i="7" s="1"/>
  <c r="G161" i="7" s="1"/>
  <c r="G162" i="7" s="1"/>
  <c r="G163" i="7" s="1"/>
  <c r="G164" i="7" s="1"/>
  <c r="G165" i="7" s="1"/>
  <c r="G166" i="7" s="1"/>
  <c r="G167" i="7" s="1"/>
  <c r="G168" i="7" s="1"/>
  <c r="G169" i="7" s="1"/>
  <c r="G170" i="7" s="1"/>
  <c r="G171" i="7" s="1"/>
  <c r="G172" i="7" s="1"/>
  <c r="G173" i="7" s="1"/>
  <c r="G174" i="7" s="1"/>
  <c r="G175" i="7" s="1"/>
  <c r="G176" i="7" s="1"/>
  <c r="G177" i="7" s="1"/>
  <c r="G178" i="7" s="1"/>
  <c r="G179" i="7" s="1"/>
  <c r="G180" i="7" s="1"/>
  <c r="G181" i="7" s="1"/>
  <c r="G182" i="7" s="1"/>
  <c r="G183" i="7" s="1"/>
  <c r="G184" i="7" s="1"/>
  <c r="G185" i="7" s="1"/>
  <c r="G186" i="7" s="1"/>
  <c r="G187" i="7" s="1"/>
  <c r="G188" i="7" s="1"/>
  <c r="G189" i="7" s="1"/>
  <c r="G190" i="7" s="1"/>
  <c r="G191" i="7" s="1"/>
  <c r="G192" i="7" s="1"/>
  <c r="G193" i="7" s="1"/>
  <c r="G194" i="7" s="1"/>
  <c r="G195" i="7" s="1"/>
  <c r="G196" i="7" s="1"/>
  <c r="G197" i="7" s="1"/>
  <c r="G198" i="7" s="1"/>
  <c r="G199" i="7" s="1"/>
  <c r="G200" i="7" s="1"/>
  <c r="G201" i="7" s="1"/>
  <c r="G202" i="7" s="1"/>
  <c r="G203" i="7" s="1"/>
  <c r="G204" i="7" s="1"/>
  <c r="G205" i="7" s="1"/>
  <c r="G206" i="7" s="1"/>
  <c r="G207" i="7" s="1"/>
  <c r="G208" i="7" s="1"/>
  <c r="G209" i="7" s="1"/>
  <c r="G210" i="7" s="1"/>
  <c r="G211" i="7" s="1"/>
  <c r="G212" i="7" s="1"/>
  <c r="G213" i="7" s="1"/>
  <c r="G214" i="7" s="1"/>
  <c r="G215" i="7" s="1"/>
  <c r="G216" i="7" s="1"/>
  <c r="G217" i="7" s="1"/>
  <c r="G218" i="7" s="1"/>
  <c r="G219" i="7" s="1"/>
  <c r="G220" i="7" s="1"/>
  <c r="G221" i="7" s="1"/>
  <c r="G222" i="7" s="1"/>
  <c r="G223" i="7" s="1"/>
  <c r="G224" i="7" s="1"/>
  <c r="G225" i="7" s="1"/>
  <c r="G226" i="7" s="1"/>
  <c r="G227" i="7" s="1"/>
  <c r="G228" i="7" s="1"/>
  <c r="G229" i="7" s="1"/>
  <c r="G230" i="7" s="1"/>
  <c r="G231" i="7" s="1"/>
  <c r="G232" i="7" s="1"/>
  <c r="G233" i="7" s="1"/>
  <c r="G234" i="7" s="1"/>
  <c r="G235" i="7" s="1"/>
  <c r="G236" i="7" s="1"/>
  <c r="G237" i="7" s="1"/>
  <c r="G238" i="7" s="1"/>
  <c r="G239" i="7" s="1"/>
  <c r="G240" i="7" s="1"/>
  <c r="G241" i="7" s="1"/>
  <c r="G242" i="7" s="1"/>
  <c r="G243" i="7" s="1"/>
  <c r="G244" i="7" s="1"/>
  <c r="G245" i="7" s="1"/>
  <c r="G246" i="7" s="1"/>
  <c r="G247" i="7" s="1"/>
  <c r="G248" i="7" s="1"/>
  <c r="G249" i="7" s="1"/>
  <c r="G250" i="7" s="1"/>
  <c r="G251" i="7" s="1"/>
  <c r="G252" i="7" s="1"/>
  <c r="G253" i="7" s="1"/>
  <c r="G254" i="7" s="1"/>
  <c r="G255" i="7" s="1"/>
  <c r="G256" i="7" s="1"/>
  <c r="G257" i="7" s="1"/>
  <c r="G258" i="7" s="1"/>
  <c r="G259" i="7" s="1"/>
  <c r="G260" i="7" s="1"/>
  <c r="G261" i="7" s="1"/>
  <c r="G262" i="7" s="1"/>
  <c r="G263" i="7" s="1"/>
  <c r="G264" i="7" s="1"/>
  <c r="G265" i="7" s="1"/>
  <c r="G266" i="7" s="1"/>
  <c r="G267" i="7" s="1"/>
  <c r="G268" i="7" s="1"/>
  <c r="G269" i="7" s="1"/>
  <c r="G270" i="7" s="1"/>
  <c r="G271" i="7" s="1"/>
  <c r="G272" i="7" s="1"/>
  <c r="G273" i="7" s="1"/>
  <c r="G274" i="7" s="1"/>
  <c r="G275" i="7" s="1"/>
  <c r="G276" i="7" s="1"/>
  <c r="G277" i="7" s="1"/>
  <c r="G278" i="7" s="1"/>
  <c r="G279" i="7" s="1"/>
  <c r="G280" i="7" s="1"/>
  <c r="G281" i="7" s="1"/>
  <c r="G282" i="7" s="1"/>
  <c r="G283" i="7" s="1"/>
  <c r="G284" i="7" s="1"/>
  <c r="G285" i="7" s="1"/>
  <c r="G286" i="7" s="1"/>
  <c r="G287" i="7" s="1"/>
  <c r="G288" i="7" s="1"/>
  <c r="G289" i="7" s="1"/>
  <c r="G290" i="7" s="1"/>
  <c r="G291" i="7" s="1"/>
  <c r="G292" i="7" s="1"/>
  <c r="G293" i="7" s="1"/>
  <c r="G294" i="7" s="1"/>
  <c r="G295" i="7" s="1"/>
  <c r="G296" i="7" s="1"/>
  <c r="G297" i="7" s="1"/>
  <c r="G298" i="7" s="1"/>
  <c r="G299" i="7" s="1"/>
  <c r="G300" i="7" s="1"/>
  <c r="G301" i="7" s="1"/>
  <c r="G302" i="7" s="1"/>
  <c r="G303" i="7" s="1"/>
  <c r="G304" i="7" s="1"/>
  <c r="G305" i="7" s="1"/>
  <c r="G306" i="7" s="1"/>
  <c r="G307" i="7" s="1"/>
  <c r="G308" i="7" s="1"/>
  <c r="G309" i="7" s="1"/>
  <c r="G310" i="7" s="1"/>
  <c r="G311" i="7" s="1"/>
  <c r="G312" i="7" s="1"/>
  <c r="G313" i="7" s="1"/>
  <c r="G314" i="7" s="1"/>
  <c r="G315" i="7" s="1"/>
  <c r="G316" i="7" s="1"/>
  <c r="G317" i="7" s="1"/>
  <c r="G318" i="7" s="1"/>
  <c r="G319" i="7" s="1"/>
  <c r="G320" i="7" s="1"/>
  <c r="G321" i="7" s="1"/>
  <c r="G322" i="7" s="1"/>
  <c r="G323" i="7" s="1"/>
  <c r="G324" i="7" s="1"/>
  <c r="G325" i="7" s="1"/>
  <c r="G326" i="7" s="1"/>
  <c r="G327" i="7" s="1"/>
  <c r="G328" i="7" s="1"/>
  <c r="G329" i="7" s="1"/>
  <c r="G330" i="7" s="1"/>
  <c r="G331" i="7" s="1"/>
  <c r="G332" i="7" s="1"/>
  <c r="G333" i="7" s="1"/>
  <c r="G334" i="7" s="1"/>
  <c r="G335" i="7" s="1"/>
  <c r="G336" i="7" s="1"/>
  <c r="G337" i="7" s="1"/>
  <c r="G338" i="7" s="1"/>
  <c r="G339" i="7" s="1"/>
  <c r="G340" i="7" s="1"/>
  <c r="G341" i="7" s="1"/>
  <c r="G342" i="7" s="1"/>
  <c r="G343" i="7" s="1"/>
  <c r="G344" i="7" s="1"/>
  <c r="G345" i="7" s="1"/>
  <c r="G346" i="7" s="1"/>
  <c r="G347" i="7" s="1"/>
  <c r="G348" i="7" s="1"/>
  <c r="G349" i="7" s="1"/>
  <c r="G350" i="7" s="1"/>
  <c r="G351" i="7" s="1"/>
  <c r="G352" i="7" s="1"/>
  <c r="G353" i="7" s="1"/>
  <c r="G354" i="7" s="1"/>
  <c r="G355" i="7" s="1"/>
  <c r="G356" i="7" s="1"/>
  <c r="G357" i="7" s="1"/>
  <c r="G358" i="7" s="1"/>
  <c r="G359" i="7" s="1"/>
  <c r="G360" i="7" s="1"/>
  <c r="G361" i="7" s="1"/>
  <c r="G362" i="7" s="1"/>
  <c r="G363" i="7" s="1"/>
  <c r="G364" i="7" s="1"/>
  <c r="G365" i="7" s="1"/>
  <c r="G366" i="7" s="1"/>
  <c r="G367" i="7" s="1"/>
  <c r="G368" i="7" s="1"/>
  <c r="G369" i="7" s="1"/>
  <c r="G370" i="7" s="1"/>
  <c r="G371" i="7" s="1"/>
  <c r="G372" i="7" s="1"/>
  <c r="G373" i="7" s="1"/>
  <c r="G374" i="7" s="1"/>
  <c r="G6" i="5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G115" i="5" s="1"/>
  <c r="G116" i="5" s="1"/>
  <c r="G117" i="5" s="1"/>
  <c r="G118" i="5" s="1"/>
  <c r="G119" i="5" s="1"/>
  <c r="G120" i="5" s="1"/>
  <c r="G121" i="5" s="1"/>
  <c r="G122" i="5" s="1"/>
  <c r="G123" i="5" s="1"/>
  <c r="G124" i="5" s="1"/>
  <c r="G125" i="5" s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36" i="5" s="1"/>
  <c r="G137" i="5" s="1"/>
  <c r="G138" i="5" s="1"/>
  <c r="G139" i="5" s="1"/>
  <c r="G140" i="5" s="1"/>
  <c r="G141" i="5" s="1"/>
  <c r="G142" i="5" s="1"/>
  <c r="G143" i="5" s="1"/>
  <c r="G144" i="5" s="1"/>
  <c r="G145" i="5" s="1"/>
  <c r="G146" i="5" s="1"/>
  <c r="G147" i="5" s="1"/>
  <c r="G148" i="5" s="1"/>
  <c r="G149" i="5" s="1"/>
  <c r="G150" i="5" s="1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61" i="5" s="1"/>
  <c r="G162" i="5" s="1"/>
  <c r="G163" i="5" s="1"/>
  <c r="G164" i="5" s="1"/>
  <c r="G165" i="5" s="1"/>
  <c r="G166" i="5" s="1"/>
  <c r="G167" i="5" s="1"/>
  <c r="G168" i="5" s="1"/>
  <c r="G169" i="5" s="1"/>
  <c r="G170" i="5" s="1"/>
  <c r="G171" i="5" s="1"/>
  <c r="G172" i="5" s="1"/>
  <c r="G173" i="5" s="1"/>
  <c r="G174" i="5" s="1"/>
  <c r="G175" i="5" s="1"/>
  <c r="G176" i="5" s="1"/>
  <c r="G177" i="5" s="1"/>
  <c r="G178" i="5" s="1"/>
  <c r="G179" i="5" s="1"/>
  <c r="G180" i="5" s="1"/>
  <c r="G181" i="5" s="1"/>
  <c r="G182" i="5" s="1"/>
  <c r="G183" i="5" s="1"/>
  <c r="G184" i="5" s="1"/>
  <c r="G185" i="5" s="1"/>
  <c r="G186" i="5" s="1"/>
  <c r="G187" i="5" s="1"/>
  <c r="G188" i="5" s="1"/>
  <c r="G189" i="5" s="1"/>
  <c r="G190" i="5" s="1"/>
  <c r="G191" i="5" s="1"/>
  <c r="G192" i="5" s="1"/>
  <c r="G193" i="5" s="1"/>
  <c r="G194" i="5" s="1"/>
  <c r="G195" i="5" s="1"/>
  <c r="G196" i="5" s="1"/>
  <c r="G197" i="5" s="1"/>
  <c r="G198" i="5" s="1"/>
  <c r="G199" i="5" s="1"/>
  <c r="G200" i="5" s="1"/>
  <c r="G201" i="5" s="1"/>
  <c r="G202" i="5" s="1"/>
  <c r="G203" i="5" s="1"/>
  <c r="G204" i="5" s="1"/>
  <c r="G205" i="5" s="1"/>
  <c r="G206" i="5" s="1"/>
  <c r="G207" i="5" s="1"/>
  <c r="G208" i="5" s="1"/>
  <c r="G209" i="5" s="1"/>
  <c r="G210" i="5" s="1"/>
  <c r="G211" i="5" s="1"/>
  <c r="G212" i="5" s="1"/>
  <c r="G213" i="5" s="1"/>
  <c r="G214" i="5" s="1"/>
  <c r="G215" i="5" s="1"/>
  <c r="G216" i="5" s="1"/>
  <c r="G217" i="5" s="1"/>
  <c r="G218" i="5" s="1"/>
  <c r="G219" i="5" s="1"/>
  <c r="G220" i="5" s="1"/>
  <c r="G221" i="5" s="1"/>
  <c r="G222" i="5" s="1"/>
  <c r="G223" i="5" s="1"/>
  <c r="G224" i="5" s="1"/>
  <c r="G225" i="5" s="1"/>
  <c r="G226" i="5" s="1"/>
  <c r="G227" i="5" s="1"/>
  <c r="G228" i="5" s="1"/>
  <c r="G229" i="5" s="1"/>
  <c r="G230" i="5" s="1"/>
  <c r="G231" i="5" s="1"/>
  <c r="G232" i="5" s="1"/>
  <c r="G233" i="5" s="1"/>
  <c r="G234" i="5" s="1"/>
  <c r="G235" i="5" s="1"/>
  <c r="G236" i="5" s="1"/>
  <c r="G237" i="5" s="1"/>
  <c r="G238" i="5" s="1"/>
  <c r="G239" i="5" s="1"/>
  <c r="G240" i="5" s="1"/>
  <c r="G241" i="5" s="1"/>
  <c r="G242" i="5" s="1"/>
  <c r="G243" i="5" s="1"/>
  <c r="G244" i="5" s="1"/>
  <c r="G245" i="5" s="1"/>
  <c r="G246" i="5" s="1"/>
  <c r="G247" i="5" s="1"/>
  <c r="G248" i="5" s="1"/>
  <c r="G249" i="5" s="1"/>
  <c r="G250" i="5" s="1"/>
  <c r="G251" i="5" s="1"/>
  <c r="G252" i="5" s="1"/>
  <c r="G253" i="5" s="1"/>
  <c r="G254" i="5" s="1"/>
  <c r="G255" i="5" s="1"/>
  <c r="G256" i="5" s="1"/>
  <c r="G257" i="5" s="1"/>
  <c r="G258" i="5" s="1"/>
  <c r="G259" i="5" s="1"/>
  <c r="G260" i="5" s="1"/>
  <c r="G261" i="5" s="1"/>
  <c r="G262" i="5" s="1"/>
  <c r="G263" i="5" s="1"/>
  <c r="G264" i="5" s="1"/>
  <c r="G265" i="5" s="1"/>
  <c r="G266" i="5" s="1"/>
  <c r="G267" i="5" s="1"/>
  <c r="G268" i="5" s="1"/>
  <c r="G269" i="5" s="1"/>
  <c r="G270" i="5" s="1"/>
  <c r="G271" i="5" s="1"/>
  <c r="G272" i="5" s="1"/>
  <c r="G273" i="5" s="1"/>
  <c r="G274" i="5" s="1"/>
  <c r="G275" i="5" s="1"/>
  <c r="G276" i="5" s="1"/>
  <c r="G277" i="5" s="1"/>
  <c r="G278" i="5" s="1"/>
  <c r="G279" i="5" s="1"/>
  <c r="G280" i="5" s="1"/>
  <c r="G281" i="5" s="1"/>
  <c r="G282" i="5" s="1"/>
  <c r="G283" i="5" s="1"/>
  <c r="G284" i="5" s="1"/>
  <c r="G285" i="5" s="1"/>
  <c r="G286" i="5" s="1"/>
  <c r="G287" i="5" s="1"/>
  <c r="G288" i="5" s="1"/>
  <c r="G289" i="5" s="1"/>
  <c r="G290" i="5" s="1"/>
  <c r="G291" i="5" s="1"/>
  <c r="G292" i="5" s="1"/>
  <c r="G293" i="5" s="1"/>
  <c r="G294" i="5" s="1"/>
  <c r="G295" i="5" s="1"/>
  <c r="G296" i="5" s="1"/>
  <c r="G297" i="5" s="1"/>
  <c r="G298" i="5" s="1"/>
  <c r="G299" i="5" s="1"/>
  <c r="G300" i="5" s="1"/>
  <c r="G301" i="5" s="1"/>
  <c r="G302" i="5" s="1"/>
  <c r="G303" i="5" s="1"/>
  <c r="G304" i="5" s="1"/>
  <c r="G305" i="5" s="1"/>
  <c r="G306" i="5" s="1"/>
  <c r="G307" i="5" s="1"/>
  <c r="G308" i="5" s="1"/>
  <c r="G309" i="5" s="1"/>
  <c r="G310" i="5" s="1"/>
  <c r="G311" i="5" s="1"/>
  <c r="G312" i="5" s="1"/>
  <c r="G313" i="5" s="1"/>
  <c r="G314" i="5" s="1"/>
  <c r="G315" i="5" s="1"/>
  <c r="G316" i="5" s="1"/>
  <c r="G317" i="5" s="1"/>
  <c r="G318" i="5" s="1"/>
  <c r="G319" i="5" s="1"/>
  <c r="G320" i="5" s="1"/>
  <c r="G321" i="5" s="1"/>
  <c r="G322" i="5" s="1"/>
  <c r="G323" i="5" s="1"/>
  <c r="G324" i="5" s="1"/>
  <c r="G325" i="5" s="1"/>
  <c r="G326" i="5" s="1"/>
  <c r="G327" i="5" s="1"/>
  <c r="G328" i="5" s="1"/>
  <c r="G329" i="5" s="1"/>
  <c r="G330" i="5" s="1"/>
  <c r="G331" i="5" s="1"/>
  <c r="G332" i="5" s="1"/>
  <c r="G333" i="5" s="1"/>
  <c r="G334" i="5" s="1"/>
  <c r="G335" i="5" s="1"/>
  <c r="G336" i="5" s="1"/>
  <c r="G337" i="5" s="1"/>
  <c r="G338" i="5" s="1"/>
  <c r="G339" i="5" s="1"/>
  <c r="G340" i="5" s="1"/>
  <c r="G341" i="5" s="1"/>
  <c r="G342" i="5" s="1"/>
  <c r="G343" i="5" s="1"/>
  <c r="G344" i="5" s="1"/>
  <c r="G345" i="5" s="1"/>
  <c r="G346" i="5" s="1"/>
  <c r="G347" i="5" s="1"/>
  <c r="G348" i="5" s="1"/>
  <c r="G349" i="5" s="1"/>
  <c r="G350" i="5" s="1"/>
  <c r="G351" i="5" s="1"/>
  <c r="G352" i="5" s="1"/>
  <c r="G6" i="4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403" i="4" s="1"/>
  <c r="G404" i="4" s="1"/>
  <c r="G405" i="4" s="1"/>
  <c r="G406" i="4" s="1"/>
  <c r="G407" i="4" s="1"/>
  <c r="G408" i="4" s="1"/>
  <c r="G409" i="4" s="1"/>
  <c r="G410" i="4" s="1"/>
  <c r="G411" i="4" s="1"/>
  <c r="G412" i="4" s="1"/>
  <c r="G413" i="4" s="1"/>
  <c r="G414" i="4" s="1"/>
  <c r="G415" i="4" s="1"/>
  <c r="G416" i="4" s="1"/>
  <c r="G417" i="4" s="1"/>
  <c r="G418" i="4" s="1"/>
  <c r="G419" i="4" s="1"/>
  <c r="G420" i="4" s="1"/>
  <c r="G421" i="4" s="1"/>
  <c r="G422" i="4" s="1"/>
  <c r="G423" i="4" s="1"/>
  <c r="G424" i="4" s="1"/>
  <c r="G425" i="4" s="1"/>
  <c r="G426" i="4" s="1"/>
  <c r="G427" i="4" s="1"/>
  <c r="G428" i="4" s="1"/>
  <c r="G429" i="4" s="1"/>
  <c r="G430" i="4" s="1"/>
  <c r="G431" i="4" s="1"/>
  <c r="G432" i="4" s="1"/>
  <c r="G433" i="4" s="1"/>
  <c r="G434" i="4" s="1"/>
  <c r="G435" i="4" s="1"/>
  <c r="G436" i="4" s="1"/>
  <c r="G437" i="4" s="1"/>
  <c r="G438" i="4" s="1"/>
  <c r="G439" i="4" s="1"/>
  <c r="G440" i="4" s="1"/>
  <c r="G441" i="4" s="1"/>
  <c r="G442" i="4" s="1"/>
  <c r="G443" i="4" s="1"/>
  <c r="G444" i="4" s="1"/>
  <c r="G445" i="4" s="1"/>
  <c r="G446" i="4" s="1"/>
  <c r="G447" i="4" s="1"/>
  <c r="G448" i="4" s="1"/>
  <c r="G449" i="4" s="1"/>
  <c r="G450" i="4" s="1"/>
  <c r="G451" i="4" s="1"/>
  <c r="G452" i="4" s="1"/>
  <c r="G453" i="4" s="1"/>
  <c r="G454" i="4" s="1"/>
  <c r="G455" i="4" s="1"/>
  <c r="G456" i="4" s="1"/>
  <c r="G457" i="4" s="1"/>
  <c r="G458" i="4" s="1"/>
  <c r="G459" i="4" s="1"/>
  <c r="G460" i="4" s="1"/>
  <c r="G461" i="4" s="1"/>
  <c r="G462" i="4" s="1"/>
  <c r="G463" i="4" s="1"/>
  <c r="G464" i="4" s="1"/>
  <c r="G465" i="4" s="1"/>
  <c r="G466" i="4" s="1"/>
  <c r="G467" i="4" s="1"/>
  <c r="G468" i="4" s="1"/>
  <c r="G469" i="4" s="1"/>
  <c r="G470" i="4" s="1"/>
  <c r="G471" i="4" s="1"/>
  <c r="G472" i="4" s="1"/>
  <c r="G473" i="4" s="1"/>
  <c r="G474" i="4" s="1"/>
  <c r="G6" i="3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G201" i="3" s="1"/>
  <c r="G202" i="3" s="1"/>
  <c r="G203" i="3" s="1"/>
  <c r="G204" i="3" s="1"/>
  <c r="G205" i="3" s="1"/>
  <c r="G206" i="3" s="1"/>
  <c r="G207" i="3" s="1"/>
  <c r="G208" i="3" s="1"/>
  <c r="G209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G220" i="3" s="1"/>
  <c r="G221" i="3" s="1"/>
  <c r="G222" i="3" s="1"/>
  <c r="G223" i="3" s="1"/>
  <c r="G224" i="3" s="1"/>
  <c r="G225" i="3" s="1"/>
  <c r="G226" i="3" s="1"/>
  <c r="G227" i="3" s="1"/>
  <c r="G228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39" i="3" s="1"/>
  <c r="G240" i="3" s="1"/>
  <c r="G241" i="3" s="1"/>
  <c r="G242" i="3" s="1"/>
  <c r="G243" i="3" s="1"/>
  <c r="G244" i="3" s="1"/>
  <c r="G245" i="3" s="1"/>
  <c r="G246" i="3" s="1"/>
  <c r="G247" i="3" s="1"/>
  <c r="G248" i="3" s="1"/>
  <c r="G249" i="3" s="1"/>
  <c r="G250" i="3" s="1"/>
  <c r="G251" i="3" s="1"/>
  <c r="G252" i="3" s="1"/>
  <c r="G253" i="3" s="1"/>
  <c r="G254" i="3" s="1"/>
  <c r="G255" i="3" s="1"/>
  <c r="G256" i="3" s="1"/>
  <c r="G257" i="3" s="1"/>
  <c r="G258" i="3" s="1"/>
  <c r="G259" i="3" s="1"/>
  <c r="G260" i="3" s="1"/>
  <c r="G261" i="3" s="1"/>
  <c r="G262" i="3" s="1"/>
  <c r="G263" i="3" s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G274" i="3" s="1"/>
  <c r="G275" i="3" s="1"/>
  <c r="G276" i="3" s="1"/>
  <c r="G277" i="3" s="1"/>
  <c r="G278" i="3" s="1"/>
  <c r="G279" i="3" s="1"/>
  <c r="G280" i="3" s="1"/>
  <c r="G281" i="3" s="1"/>
  <c r="G282" i="3" s="1"/>
  <c r="G283" i="3" s="1"/>
  <c r="G284" i="3" s="1"/>
  <c r="G285" i="3" s="1"/>
  <c r="G286" i="3" s="1"/>
  <c r="G287" i="3" s="1"/>
  <c r="G288" i="3" s="1"/>
  <c r="G289" i="3" s="1"/>
  <c r="G290" i="3" s="1"/>
  <c r="G291" i="3" s="1"/>
  <c r="G292" i="3" s="1"/>
  <c r="G293" i="3" s="1"/>
  <c r="G294" i="3" s="1"/>
  <c r="G295" i="3" s="1"/>
  <c r="G296" i="3" s="1"/>
  <c r="G297" i="3" s="1"/>
  <c r="G298" i="3" s="1"/>
  <c r="G299" i="3" s="1"/>
  <c r="G300" i="3" s="1"/>
  <c r="G301" i="3" s="1"/>
  <c r="G302" i="3" s="1"/>
  <c r="G303" i="3" s="1"/>
  <c r="G304" i="3" s="1"/>
  <c r="G305" i="3" s="1"/>
  <c r="G306" i="3" s="1"/>
  <c r="G307" i="3" s="1"/>
  <c r="G308" i="3" s="1"/>
  <c r="G309" i="3" s="1"/>
  <c r="G310" i="3" s="1"/>
  <c r="G311" i="3" s="1"/>
  <c r="G312" i="3" s="1"/>
  <c r="G313" i="3" s="1"/>
  <c r="G314" i="3" s="1"/>
  <c r="G315" i="3" s="1"/>
  <c r="G316" i="3" s="1"/>
  <c r="G317" i="3" s="1"/>
  <c r="G318" i="3" s="1"/>
  <c r="G319" i="3" s="1"/>
  <c r="G320" i="3" s="1"/>
  <c r="G321" i="3" s="1"/>
  <c r="G322" i="3" s="1"/>
  <c r="G323" i="3" s="1"/>
  <c r="G324" i="3" s="1"/>
  <c r="G325" i="3" s="1"/>
  <c r="G326" i="3" s="1"/>
  <c r="G327" i="3" s="1"/>
  <c r="G328" i="3" s="1"/>
  <c r="G329" i="3" s="1"/>
  <c r="G330" i="3" s="1"/>
  <c r="G331" i="3" s="1"/>
  <c r="G332" i="3" s="1"/>
  <c r="G333" i="3" s="1"/>
  <c r="G334" i="3" s="1"/>
  <c r="G335" i="3" s="1"/>
  <c r="G336" i="3" s="1"/>
  <c r="G337" i="3" s="1"/>
  <c r="G338" i="3" s="1"/>
  <c r="G339" i="3" s="1"/>
  <c r="G340" i="3" s="1"/>
  <c r="G341" i="3" s="1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2" i="3" s="1"/>
  <c r="G353" i="3" s="1"/>
  <c r="G354" i="3" s="1"/>
  <c r="G355" i="3" s="1"/>
  <c r="G356" i="3" s="1"/>
  <c r="G357" i="3" s="1"/>
  <c r="G358" i="3" s="1"/>
  <c r="G359" i="3" s="1"/>
  <c r="G360" i="3" s="1"/>
  <c r="G361" i="3" s="1"/>
  <c r="G362" i="3" s="1"/>
  <c r="G363" i="3" s="1"/>
  <c r="G364" i="3" s="1"/>
  <c r="G365" i="3" s="1"/>
  <c r="G366" i="3" s="1"/>
  <c r="G367" i="3" s="1"/>
  <c r="G368" i="3" s="1"/>
  <c r="G369" i="3" s="1"/>
  <c r="G370" i="3" s="1"/>
  <c r="G371" i="3" s="1"/>
  <c r="G372" i="3" s="1"/>
  <c r="G373" i="3" s="1"/>
  <c r="G374" i="3" s="1"/>
  <c r="G375" i="3" s="1"/>
  <c r="G376" i="3" s="1"/>
  <c r="G377" i="3" s="1"/>
  <c r="G378" i="3" s="1"/>
  <c r="G379" i="3" s="1"/>
  <c r="G380" i="3" s="1"/>
  <c r="G381" i="3" s="1"/>
  <c r="G382" i="3" s="1"/>
  <c r="G383" i="3" s="1"/>
  <c r="G384" i="3" s="1"/>
  <c r="G385" i="3" s="1"/>
  <c r="G386" i="3" s="1"/>
  <c r="G387" i="3" s="1"/>
  <c r="G388" i="3" s="1"/>
  <c r="G389" i="3" s="1"/>
  <c r="G390" i="3" s="1"/>
  <c r="G391" i="3" s="1"/>
  <c r="G392" i="3" s="1"/>
  <c r="G393" i="3" s="1"/>
  <c r="G394" i="3" s="1"/>
  <c r="G395" i="3" s="1"/>
  <c r="G396" i="3" s="1"/>
  <c r="G397" i="3" s="1"/>
  <c r="G398" i="3" s="1"/>
  <c r="G399" i="3" s="1"/>
  <c r="G400" i="3" s="1"/>
  <c r="G401" i="3" s="1"/>
  <c r="G402" i="3" s="1"/>
  <c r="G403" i="3" s="1"/>
  <c r="G404" i="3" s="1"/>
  <c r="G405" i="3" s="1"/>
  <c r="G406" i="3" s="1"/>
  <c r="G407" i="3" s="1"/>
  <c r="G408" i="3" s="1"/>
  <c r="G409" i="3" s="1"/>
  <c r="G410" i="3" s="1"/>
  <c r="G411" i="3" s="1"/>
  <c r="G412" i="3" s="1"/>
  <c r="G413" i="3" s="1"/>
  <c r="G414" i="3" s="1"/>
  <c r="G415" i="3" s="1"/>
  <c r="G416" i="3" s="1"/>
  <c r="G417" i="3" s="1"/>
  <c r="G418" i="3" s="1"/>
  <c r="G419" i="3" s="1"/>
  <c r="G420" i="3" s="1"/>
  <c r="G421" i="3" s="1"/>
  <c r="G422" i="3" s="1"/>
  <c r="G423" i="3" s="1"/>
  <c r="G424" i="3" s="1"/>
  <c r="G425" i="3" s="1"/>
  <c r="G426" i="3" s="1"/>
  <c r="G427" i="3" s="1"/>
  <c r="G428" i="3" s="1"/>
  <c r="G429" i="3" s="1"/>
  <c r="G430" i="3" s="1"/>
  <c r="G431" i="3" s="1"/>
  <c r="G432" i="3" s="1"/>
  <c r="G433" i="3" s="1"/>
  <c r="G434" i="3" s="1"/>
  <c r="G435" i="3" s="1"/>
  <c r="G436" i="3" s="1"/>
  <c r="G437" i="3" s="1"/>
  <c r="G438" i="3" s="1"/>
  <c r="G439" i="3" s="1"/>
  <c r="G6" i="2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s="1"/>
  <c r="G357" i="2" s="1"/>
  <c r="G358" i="2" s="1"/>
  <c r="G6" i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941" i="50" l="1"/>
  <c r="G942" i="50" s="1"/>
  <c r="G943" i="50" s="1"/>
  <c r="G944" i="50" s="1"/>
  <c r="G945" i="50" s="1"/>
  <c r="G946" i="50" s="1"/>
  <c r="G1022" i="11"/>
  <c r="G1023" i="11" s="1"/>
  <c r="G1024" i="11" s="1"/>
  <c r="G1025" i="11" s="1"/>
  <c r="G1026" i="11" s="1"/>
  <c r="G1027" i="11" s="1"/>
  <c r="G1028" i="11" s="1"/>
  <c r="G1029" i="11" s="1"/>
  <c r="G1030" i="11" s="1"/>
  <c r="G1031" i="11" s="1"/>
  <c r="G1032" i="11" s="1"/>
  <c r="G1033" i="11" s="1"/>
  <c r="G1034" i="11" s="1"/>
  <c r="G1024" i="20"/>
  <c r="G1031" i="20" s="1"/>
  <c r="G1032" i="20" s="1"/>
  <c r="G1033" i="20" s="1"/>
  <c r="G1034" i="20" s="1"/>
  <c r="G1035" i="20" s="1"/>
  <c r="G1036" i="20" s="1"/>
  <c r="G1037" i="20" s="1"/>
  <c r="G1038" i="20" s="1"/>
  <c r="G1039" i="20" s="1"/>
  <c r="G1040" i="20" s="1"/>
  <c r="G1041" i="20" s="1"/>
  <c r="G1042" i="20" s="1"/>
  <c r="G1043" i="20" s="1"/>
  <c r="G1044" i="20" s="1"/>
  <c r="G1045" i="20" s="1"/>
  <c r="G1046" i="20" s="1"/>
  <c r="G1047" i="20" s="1"/>
  <c r="G1048" i="20" s="1"/>
  <c r="G1049" i="20" s="1"/>
  <c r="G1050" i="20" s="1"/>
  <c r="G1051" i="20" s="1"/>
  <c r="G1052" i="20" s="1"/>
  <c r="G1053" i="20" s="1"/>
  <c r="G1054" i="20" s="1"/>
  <c r="G1055" i="20" s="1"/>
  <c r="G1056" i="20" s="1"/>
  <c r="G1057" i="20" s="1"/>
  <c r="G1058" i="20" s="1"/>
  <c r="G1059" i="20" s="1"/>
  <c r="G1060" i="20" s="1"/>
  <c r="G1061" i="20" s="1"/>
  <c r="G1062" i="20" s="1"/>
  <c r="G1063" i="20" s="1"/>
  <c r="G1064" i="20" s="1"/>
  <c r="G1065" i="20" s="1"/>
  <c r="G1066" i="20" s="1"/>
  <c r="G1067" i="20" s="1"/>
  <c r="G1068" i="20" s="1"/>
  <c r="G1069" i="20" s="1"/>
  <c r="G1070" i="20" s="1"/>
  <c r="G1071" i="20" s="1"/>
  <c r="G1072" i="20" s="1"/>
  <c r="G1073" i="20" s="1"/>
  <c r="G1074" i="20" s="1"/>
  <c r="G1075" i="20" s="1"/>
  <c r="G1076" i="20" s="1"/>
  <c r="G1077" i="20" s="1"/>
  <c r="G1078" i="20" s="1"/>
  <c r="G1079" i="20" s="1"/>
  <c r="G1080" i="20" s="1"/>
  <c r="G1081" i="20" s="1"/>
  <c r="G1082" i="20" s="1"/>
  <c r="G1083" i="20" s="1"/>
  <c r="G1084" i="20" s="1"/>
  <c r="G1085" i="20" s="1"/>
  <c r="G1086" i="20" s="1"/>
  <c r="G1087" i="20" s="1"/>
  <c r="G1088" i="20" s="1"/>
  <c r="G1089" i="20" s="1"/>
  <c r="G1090" i="20" s="1"/>
  <c r="G1091" i="20" s="1"/>
  <c r="G1092" i="20" s="1"/>
  <c r="G1093" i="20" s="1"/>
  <c r="G1094" i="20" s="1"/>
  <c r="G1095" i="20" s="1"/>
  <c r="G1096" i="20" s="1"/>
  <c r="G1097" i="20" s="1"/>
  <c r="G1098" i="20" s="1"/>
  <c r="G1099" i="20" s="1"/>
  <c r="G1100" i="20" s="1"/>
  <c r="G1101" i="20" s="1"/>
  <c r="G1102" i="20" s="1"/>
  <c r="G1103" i="20" s="1"/>
  <c r="G1104" i="20" s="1"/>
  <c r="G1105" i="20" s="1"/>
  <c r="G1106" i="20" s="1"/>
  <c r="G1107" i="20" s="1"/>
  <c r="G1108" i="20" s="1"/>
  <c r="G1109" i="20" s="1"/>
  <c r="G1110" i="20" s="1"/>
  <c r="G1111" i="20" s="1"/>
  <c r="G1112" i="20" s="1"/>
  <c r="G1113" i="20" s="1"/>
  <c r="G1114" i="20" s="1"/>
  <c r="G1115" i="20" s="1"/>
  <c r="G1116" i="20" s="1"/>
  <c r="G1117" i="20" s="1"/>
  <c r="G1118" i="20" s="1"/>
  <c r="G1119" i="20" s="1"/>
  <c r="G1120" i="20" s="1"/>
  <c r="G1121" i="20" s="1"/>
  <c r="G1122" i="20" s="1"/>
  <c r="G1123" i="20" s="1"/>
  <c r="G1124" i="20" s="1"/>
  <c r="G1125" i="20" s="1"/>
  <c r="G1126" i="20" s="1"/>
  <c r="G1127" i="20" s="1"/>
  <c r="G1128" i="20" s="1"/>
  <c r="G1129" i="20" s="1"/>
  <c r="G1130" i="20" s="1"/>
  <c r="G1131" i="20" s="1"/>
  <c r="G1132" i="20" s="1"/>
  <c r="G1133" i="20" s="1"/>
  <c r="G1134" i="20" s="1"/>
  <c r="G1135" i="20" s="1"/>
  <c r="G1136" i="20" s="1"/>
  <c r="G1137" i="20" s="1"/>
  <c r="G1138" i="20" s="1"/>
  <c r="G1139" i="20" s="1"/>
  <c r="G1140" i="20" s="1"/>
  <c r="G1141" i="20" s="1"/>
  <c r="G1142" i="20" s="1"/>
  <c r="G1143" i="20" s="1"/>
  <c r="G1144" i="20" s="1"/>
  <c r="G1145" i="20" s="1"/>
  <c r="G1146" i="20" s="1"/>
  <c r="G1147" i="20" s="1"/>
  <c r="G1148" i="20" s="1"/>
  <c r="G1149" i="20" s="1"/>
  <c r="G1150" i="20" s="1"/>
  <c r="G1151" i="20" s="1"/>
  <c r="G1152" i="20" s="1"/>
  <c r="G1153" i="20" s="1"/>
  <c r="G1154" i="20" s="1"/>
  <c r="G1155" i="20" s="1"/>
  <c r="G1156" i="20" s="1"/>
  <c r="G1157" i="20" s="1"/>
  <c r="G1158" i="20" s="1"/>
  <c r="G1159" i="20" s="1"/>
  <c r="G1160" i="20" s="1"/>
  <c r="G1161" i="20" s="1"/>
  <c r="G1162" i="20" s="1"/>
  <c r="G1163" i="20" s="1"/>
  <c r="G1164" i="20" s="1"/>
  <c r="G1165" i="20" s="1"/>
  <c r="G1166" i="20" s="1"/>
  <c r="G1167" i="20" s="1"/>
  <c r="G1168" i="20" s="1"/>
  <c r="G1169" i="20" s="1"/>
  <c r="G1170" i="20" s="1"/>
  <c r="G1171" i="20" s="1"/>
  <c r="G1172" i="20" s="1"/>
  <c r="G1173" i="20" s="1"/>
  <c r="G1174" i="20" s="1"/>
  <c r="G1175" i="20" s="1"/>
  <c r="G1176" i="20" s="1"/>
  <c r="G1177" i="20" s="1"/>
  <c r="G1178" i="20" s="1"/>
  <c r="G1179" i="20" s="1"/>
  <c r="G1180" i="20" s="1"/>
  <c r="G1181" i="20" s="1"/>
  <c r="G1182" i="20" s="1"/>
  <c r="G1183" i="20" s="1"/>
  <c r="G1184" i="20" s="1"/>
  <c r="G1185" i="20" s="1"/>
  <c r="G1186" i="20" s="1"/>
  <c r="G1187" i="20" s="1"/>
  <c r="G1188" i="20" s="1"/>
  <c r="G1189" i="20" s="1"/>
  <c r="G1190" i="20" s="1"/>
  <c r="G1191" i="20" s="1"/>
  <c r="G1192" i="20" s="1"/>
  <c r="G1193" i="20" s="1"/>
  <c r="G1194" i="20" s="1"/>
  <c r="G1195" i="20" s="1"/>
  <c r="G1196" i="20" s="1"/>
  <c r="G1197" i="20" s="1"/>
  <c r="G1198" i="20" s="1"/>
  <c r="G1199" i="20" s="1"/>
  <c r="G1200" i="20" s="1"/>
  <c r="G1201" i="20" s="1"/>
  <c r="G1202" i="20" s="1"/>
  <c r="G1203" i="20" s="1"/>
  <c r="G1204" i="20" s="1"/>
  <c r="G1205" i="20" s="1"/>
  <c r="G1206" i="20" s="1"/>
  <c r="G1207" i="20" s="1"/>
  <c r="G1208" i="20" s="1"/>
  <c r="G1209" i="20" s="1"/>
  <c r="G1210" i="20" s="1"/>
  <c r="G1211" i="20" s="1"/>
  <c r="G1212" i="20" s="1"/>
  <c r="G1213" i="20" s="1"/>
  <c r="G1214" i="20" s="1"/>
  <c r="G1215" i="20" s="1"/>
  <c r="G1216" i="20" s="1"/>
  <c r="G1217" i="20" s="1"/>
  <c r="G1218" i="20" s="1"/>
  <c r="G1219" i="20" s="1"/>
  <c r="G1220" i="20" s="1"/>
  <c r="G1221" i="20" s="1"/>
  <c r="G1222" i="20" s="1"/>
  <c r="G1223" i="20" s="1"/>
  <c r="G1224" i="20" s="1"/>
  <c r="G1225" i="20" s="1"/>
  <c r="G1226" i="20" s="1"/>
  <c r="G1227" i="20" s="1"/>
  <c r="G1228" i="20" s="1"/>
  <c r="G1229" i="20" s="1"/>
  <c r="G1230" i="20" s="1"/>
  <c r="G1231" i="20" s="1"/>
  <c r="G1232" i="20" s="1"/>
  <c r="G1233" i="20" s="1"/>
  <c r="G1234" i="20" s="1"/>
  <c r="G1235" i="20" s="1"/>
  <c r="G1236" i="20" s="1"/>
  <c r="G1237" i="20" s="1"/>
  <c r="G1238" i="20" s="1"/>
  <c r="G1239" i="20" s="1"/>
  <c r="G1240" i="20" s="1"/>
  <c r="G1241" i="20" s="1"/>
  <c r="G1242" i="20" s="1"/>
  <c r="G1243" i="20" s="1"/>
  <c r="G1244" i="20" s="1"/>
  <c r="G1245" i="20" s="1"/>
  <c r="G1246" i="20" s="1"/>
  <c r="G1247" i="20" s="1"/>
  <c r="G1248" i="20" s="1"/>
  <c r="G1249" i="20" s="1"/>
  <c r="G1250" i="20" s="1"/>
  <c r="G1251" i="20" s="1"/>
  <c r="G1252" i="20" s="1"/>
  <c r="G1253" i="20" s="1"/>
  <c r="G1254" i="20" s="1"/>
  <c r="G1255" i="20" s="1"/>
  <c r="G1256" i="20" s="1"/>
  <c r="G1257" i="20" s="1"/>
  <c r="G1258" i="20" s="1"/>
  <c r="G1259" i="20" s="1"/>
  <c r="G1260" i="20" s="1"/>
  <c r="G1261" i="20" s="1"/>
  <c r="G1262" i="20" s="1"/>
  <c r="G1263" i="20" s="1"/>
  <c r="G1264" i="20" s="1"/>
  <c r="G1265" i="20" s="1"/>
  <c r="G1266" i="20" s="1"/>
  <c r="G1267" i="20" s="1"/>
  <c r="G1268" i="20" s="1"/>
  <c r="G1269" i="20" s="1"/>
  <c r="G1270" i="20" s="1"/>
  <c r="G1271" i="20" s="1"/>
  <c r="G1272" i="20" s="1"/>
  <c r="G1273" i="20" s="1"/>
  <c r="G1274" i="20" s="1"/>
  <c r="G1275" i="20" s="1"/>
  <c r="G1276" i="20" s="1"/>
  <c r="G1277" i="20" s="1"/>
  <c r="G1278" i="20" s="1"/>
  <c r="G1279" i="20" s="1"/>
  <c r="G1280" i="20" s="1"/>
  <c r="G1281" i="20" s="1"/>
  <c r="G1282" i="20" s="1"/>
  <c r="G1283" i="20" s="1"/>
  <c r="G1284" i="20" s="1"/>
  <c r="G1285" i="20" s="1"/>
  <c r="G1286" i="20" s="1"/>
  <c r="G1287" i="20" s="1"/>
  <c r="G1288" i="20" s="1"/>
  <c r="G1289" i="20" s="1"/>
  <c r="G1290" i="20" s="1"/>
  <c r="G1291" i="20" s="1"/>
  <c r="G1292" i="20" s="1"/>
  <c r="G1293" i="20" s="1"/>
  <c r="G1294" i="20" s="1"/>
  <c r="G1295" i="20" s="1"/>
  <c r="G1296" i="20" s="1"/>
  <c r="G1297" i="20" s="1"/>
  <c r="G1298" i="20" s="1"/>
  <c r="G1299" i="20" s="1"/>
  <c r="G1300" i="20" s="1"/>
  <c r="G1301" i="20" s="1"/>
  <c r="G1302" i="20" s="1"/>
  <c r="G1303" i="20" s="1"/>
  <c r="G1304" i="20" s="1"/>
  <c r="G1305" i="20" s="1"/>
  <c r="G1306" i="20" s="1"/>
  <c r="G1307" i="20" s="1"/>
  <c r="G1308" i="20" s="1"/>
  <c r="G1309" i="20" s="1"/>
  <c r="G1310" i="20" s="1"/>
  <c r="G1311" i="20" s="1"/>
  <c r="G15" i="18"/>
  <c r="G16" i="18" s="1"/>
  <c r="G17" i="18" s="1"/>
  <c r="G18" i="18" s="1"/>
  <c r="G19" i="18" s="1"/>
  <c r="G20" i="18" s="1"/>
  <c r="G21" i="18" s="1"/>
  <c r="G22" i="18" s="1"/>
  <c r="G23" i="18" s="1"/>
  <c r="G24" i="18" s="1"/>
  <c r="G353" i="5"/>
  <c r="G354" i="5" s="1"/>
  <c r="G355" i="5" s="1"/>
  <c r="G356" i="5" s="1"/>
  <c r="G357" i="5" s="1"/>
  <c r="G358" i="5" s="1"/>
  <c r="G359" i="5" s="1"/>
  <c r="G360" i="5" s="1"/>
  <c r="G361" i="5" s="1"/>
  <c r="G362" i="5" s="1"/>
  <c r="G363" i="5" s="1"/>
  <c r="G364" i="5" s="1"/>
  <c r="G365" i="5" s="1"/>
  <c r="G366" i="5" s="1"/>
  <c r="G367" i="5" s="1"/>
  <c r="G368" i="5" s="1"/>
  <c r="G369" i="5" s="1"/>
  <c r="G370" i="5" s="1"/>
  <c r="G371" i="5" s="1"/>
  <c r="G372" i="5" s="1"/>
  <c r="G373" i="5"/>
  <c r="G374" i="5" s="1"/>
  <c r="G375" i="5" s="1"/>
  <c r="G376" i="5" s="1"/>
  <c r="G377" i="5" s="1"/>
  <c r="G378" i="5" s="1"/>
  <c r="G443" i="8"/>
  <c r="G444" i="8" s="1"/>
  <c r="G445" i="8" s="1"/>
  <c r="G446" i="8" s="1"/>
  <c r="G447" i="8" s="1"/>
  <c r="G448" i="8" s="1"/>
  <c r="G449" i="8" s="1"/>
  <c r="G405" i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25" i="18"/>
  <c r="G26" i="18" s="1"/>
  <c r="G27" i="18" s="1"/>
  <c r="G28" i="18" s="1"/>
  <c r="G29" i="18" s="1"/>
  <c r="G30" i="18" s="1"/>
  <c r="G31" i="18" s="1"/>
  <c r="G32" i="18" s="1"/>
  <c r="G33" i="18" s="1"/>
  <c r="G34" i="18" s="1"/>
  <c r="G35" i="18" s="1"/>
  <c r="G36" i="18" s="1"/>
  <c r="R522" i="18"/>
  <c r="G404" i="12"/>
  <c r="G405" i="12" s="1"/>
  <c r="G406" i="12" s="1"/>
  <c r="G407" i="12" s="1"/>
  <c r="G408" i="12" s="1"/>
  <c r="G409" i="12" s="1"/>
  <c r="G475" i="4"/>
  <c r="G476" i="4" s="1"/>
  <c r="G477" i="4" s="1"/>
  <c r="G478" i="4" s="1"/>
  <c r="G479" i="4" s="1"/>
  <c r="G480" i="4" s="1"/>
  <c r="G481" i="4" s="1"/>
  <c r="G482" i="4" s="1"/>
  <c r="G483" i="4" s="1"/>
  <c r="G484" i="4" s="1"/>
  <c r="G359" i="2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7" i="24"/>
  <c r="G8" i="24" s="1"/>
  <c r="G9" i="24" s="1"/>
  <c r="G375" i="7"/>
  <c r="G376" i="7" s="1"/>
  <c r="G377" i="7" s="1"/>
  <c r="G378" i="7" s="1"/>
  <c r="G379" i="7" s="1"/>
  <c r="G380" i="7" s="1"/>
  <c r="G381" i="7" s="1"/>
  <c r="G382" i="7" s="1"/>
  <c r="G383" i="7" s="1"/>
  <c r="G384" i="7" s="1"/>
  <c r="G457" i="9"/>
  <c r="G458" i="9" s="1"/>
  <c r="G459" i="9" s="1"/>
  <c r="G460" i="9" s="1"/>
  <c r="G461" i="9" s="1"/>
  <c r="G462" i="9" s="1"/>
  <c r="G463" i="9" s="1"/>
  <c r="G464" i="9" s="1"/>
  <c r="G465" i="9" s="1"/>
  <c r="G466" i="9" s="1"/>
  <c r="G467" i="9" s="1"/>
  <c r="G468" i="9" s="1"/>
  <c r="G469" i="9" s="1"/>
  <c r="G470" i="9" s="1"/>
  <c r="G471" i="9" s="1"/>
  <c r="G472" i="9" s="1"/>
  <c r="G473" i="9" s="1"/>
  <c r="G474" i="9" s="1"/>
  <c r="G475" i="9" s="1"/>
  <c r="G476" i="9" s="1"/>
  <c r="G477" i="9" s="1"/>
  <c r="G478" i="9" s="1"/>
  <c r="G479" i="9" s="1"/>
  <c r="G480" i="9" s="1"/>
  <c r="G481" i="9" s="1"/>
  <c r="G482" i="9" s="1"/>
  <c r="G483" i="9" s="1"/>
  <c r="G484" i="9" s="1"/>
  <c r="G485" i="9" s="1"/>
  <c r="G486" i="9" s="1"/>
  <c r="G487" i="9" s="1"/>
  <c r="G440" i="3"/>
  <c r="G441" i="3" s="1"/>
  <c r="G442" i="3" s="1"/>
  <c r="G443" i="3" s="1"/>
  <c r="G444" i="3" s="1"/>
  <c r="G445" i="3" s="1"/>
  <c r="G446" i="3" s="1"/>
  <c r="G447" i="3" s="1"/>
  <c r="G448" i="3" s="1"/>
  <c r="G449" i="3" s="1"/>
  <c r="G450" i="3" s="1"/>
  <c r="G451" i="3" s="1"/>
  <c r="G452" i="3" s="1"/>
  <c r="G453" i="3" s="1"/>
  <c r="G454" i="3" s="1"/>
  <c r="G455" i="3" s="1"/>
  <c r="G456" i="3" s="1"/>
  <c r="G457" i="3" s="1"/>
  <c r="G458" i="3" s="1"/>
  <c r="G459" i="3" s="1"/>
  <c r="G460" i="3" s="1"/>
  <c r="G461" i="3" s="1"/>
  <c r="G462" i="3" s="1"/>
  <c r="G463" i="3" s="1"/>
  <c r="G464" i="3" s="1"/>
  <c r="G465" i="3" s="1"/>
  <c r="G466" i="3" s="1"/>
  <c r="G467" i="3" s="1"/>
  <c r="G468" i="3" s="1"/>
  <c r="G469" i="3" s="1"/>
  <c r="G470" i="3" s="1"/>
  <c r="G471" i="3" s="1"/>
  <c r="G472" i="3" s="1"/>
  <c r="G473" i="3" s="1"/>
  <c r="G474" i="3" s="1"/>
  <c r="G475" i="3" s="1"/>
  <c r="G476" i="3" s="1"/>
  <c r="G477" i="3" s="1"/>
  <c r="G478" i="3" s="1"/>
  <c r="G947" i="50" l="1"/>
  <c r="G948" i="50" s="1"/>
  <c r="G949" i="50" s="1"/>
  <c r="G950" i="50" s="1"/>
  <c r="G951" i="50" s="1"/>
  <c r="G952" i="50" s="1"/>
  <c r="G953" i="50" s="1"/>
  <c r="G954" i="50" s="1"/>
  <c r="G955" i="50" s="1"/>
  <c r="G956" i="50" s="1"/>
  <c r="G957" i="50" s="1"/>
  <c r="G958" i="50" s="1"/>
  <c r="G959" i="50" s="1"/>
  <c r="G960" i="50" s="1"/>
  <c r="G961" i="50" s="1"/>
  <c r="G962" i="50" s="1"/>
  <c r="G963" i="50" s="1"/>
  <c r="G964" i="50" s="1"/>
  <c r="G965" i="50" s="1"/>
  <c r="G966" i="50" s="1"/>
  <c r="G967" i="50" s="1"/>
  <c r="G968" i="50" s="1"/>
  <c r="G969" i="50" s="1"/>
  <c r="G970" i="50" s="1"/>
  <c r="G971" i="50" s="1"/>
  <c r="G972" i="50" s="1"/>
  <c r="G973" i="50" s="1"/>
  <c r="G974" i="50" s="1"/>
  <c r="G975" i="50" s="1"/>
  <c r="G976" i="50" s="1"/>
  <c r="G977" i="50" s="1"/>
  <c r="G978" i="50" s="1"/>
  <c r="G979" i="50" s="1"/>
  <c r="G980" i="50" s="1"/>
  <c r="G981" i="50" s="1"/>
  <c r="G982" i="50" s="1"/>
  <c r="G983" i="50" s="1"/>
  <c r="G984" i="50" s="1"/>
  <c r="G985" i="50" s="1"/>
  <c r="G986" i="50" s="1"/>
  <c r="G987" i="50" s="1"/>
  <c r="G988" i="50" s="1"/>
  <c r="G989" i="50" s="1"/>
  <c r="G990" i="50" s="1"/>
  <c r="G991" i="50" s="1"/>
  <c r="G992" i="50" s="1"/>
  <c r="G993" i="50" s="1"/>
  <c r="G994" i="50" s="1"/>
  <c r="G995" i="50" s="1"/>
  <c r="G996" i="50" s="1"/>
  <c r="G997" i="50" s="1"/>
  <c r="G998" i="50" s="1"/>
  <c r="G999" i="50" s="1"/>
  <c r="G1000" i="50" s="1"/>
  <c r="G1001" i="50" s="1"/>
  <c r="G1002" i="50" s="1"/>
  <c r="G1003" i="50" s="1"/>
  <c r="G1004" i="50" s="1"/>
  <c r="G1005" i="50" s="1"/>
  <c r="G1006" i="50" s="1"/>
  <c r="G1007" i="50" s="1"/>
  <c r="G1008" i="50" s="1"/>
  <c r="G1009" i="50" s="1"/>
  <c r="G1010" i="50" s="1"/>
  <c r="G1011" i="50" s="1"/>
  <c r="G1012" i="50" s="1"/>
  <c r="G1013" i="50" s="1"/>
  <c r="G1014" i="50" s="1"/>
  <c r="G1015" i="50" s="1"/>
  <c r="G1016" i="50" s="1"/>
  <c r="G1017" i="50" s="1"/>
  <c r="G1018" i="50" s="1"/>
  <c r="G1019" i="50" s="1"/>
  <c r="G1020" i="50" s="1"/>
  <c r="G1021" i="50" s="1"/>
  <c r="G1022" i="50" s="1"/>
  <c r="G1023" i="50" s="1"/>
  <c r="G1024" i="50" s="1"/>
  <c r="G1025" i="50" s="1"/>
  <c r="G1026" i="50" s="1"/>
  <c r="G1027" i="50" s="1"/>
  <c r="G1028" i="50" s="1"/>
  <c r="G1029" i="50" s="1"/>
  <c r="G1030" i="50" s="1"/>
  <c r="G1031" i="50" s="1"/>
  <c r="G1032" i="50" s="1"/>
  <c r="G1033" i="50" s="1"/>
  <c r="G1034" i="50" s="1"/>
  <c r="G1035" i="50" s="1"/>
  <c r="G1036" i="50" s="1"/>
  <c r="G1037" i="50" s="1"/>
  <c r="G1038" i="50" s="1"/>
  <c r="G1039" i="50" s="1"/>
  <c r="G1040" i="50" s="1"/>
  <c r="G1041" i="50" s="1"/>
  <c r="G1042" i="50" s="1"/>
  <c r="G1043" i="50" s="1"/>
  <c r="G1044" i="50" s="1"/>
  <c r="G1045" i="50" s="1"/>
  <c r="G1046" i="50" s="1"/>
  <c r="G1047" i="50" s="1"/>
  <c r="G1048" i="50" s="1"/>
  <c r="G1049" i="50" s="1"/>
  <c r="G1050" i="50" s="1"/>
  <c r="G1051" i="50" s="1"/>
  <c r="G1052" i="50" s="1"/>
  <c r="G1053" i="50" s="1"/>
  <c r="G1054" i="50" s="1"/>
  <c r="G1055" i="50" s="1"/>
  <c r="G1056" i="50" s="1"/>
  <c r="G1057" i="50" s="1"/>
  <c r="G1058" i="50" s="1"/>
  <c r="G1059" i="50" s="1"/>
  <c r="G1060" i="50" s="1"/>
  <c r="G1061" i="50" s="1"/>
  <c r="G1062" i="50" s="1"/>
  <c r="G1063" i="50" s="1"/>
  <c r="G1064" i="50" s="1"/>
  <c r="G1065" i="50" s="1"/>
  <c r="G1066" i="50" s="1"/>
  <c r="G1067" i="50" s="1"/>
  <c r="G1068" i="50" s="1"/>
  <c r="G1069" i="50" s="1"/>
  <c r="G1070" i="50" s="1"/>
  <c r="G1071" i="50" s="1"/>
  <c r="G1072" i="50" s="1"/>
  <c r="G1073" i="50" s="1"/>
  <c r="G1074" i="50" s="1"/>
  <c r="G1075" i="50" s="1"/>
  <c r="G1076" i="50" s="1"/>
  <c r="G1077" i="50" s="1"/>
  <c r="G1078" i="50" s="1"/>
  <c r="G1079" i="50" s="1"/>
  <c r="G1080" i="50" s="1"/>
  <c r="G1081" i="50" s="1"/>
  <c r="G1082" i="50" s="1"/>
  <c r="G1083" i="50" s="1"/>
  <c r="G1084" i="50" s="1"/>
  <c r="G1085" i="50" s="1"/>
  <c r="G1086" i="50" s="1"/>
  <c r="G1087" i="50" s="1"/>
  <c r="G1088" i="50" s="1"/>
  <c r="G1089" i="50" s="1"/>
  <c r="G1090" i="50" s="1"/>
  <c r="G1091" i="50" s="1"/>
  <c r="G1092" i="50" s="1"/>
  <c r="G1093" i="50" s="1"/>
  <c r="G1094" i="50" s="1"/>
  <c r="G1095" i="50" s="1"/>
  <c r="G1096" i="50" s="1"/>
  <c r="G1097" i="50" s="1"/>
  <c r="G1098" i="50" s="1"/>
  <c r="G1099" i="50" s="1"/>
  <c r="G1100" i="50" s="1"/>
  <c r="G1101" i="50" s="1"/>
  <c r="G1102" i="50" s="1"/>
  <c r="G1103" i="50" s="1"/>
  <c r="G1104" i="50" s="1"/>
  <c r="G1105" i="50" s="1"/>
  <c r="G1106" i="50" s="1"/>
  <c r="G1107" i="50" s="1"/>
  <c r="G1108" i="50" s="1"/>
  <c r="G1109" i="50" s="1"/>
  <c r="G1110" i="50" s="1"/>
  <c r="G1111" i="50" s="1"/>
  <c r="G1112" i="50" s="1"/>
  <c r="G1113" i="50" s="1"/>
  <c r="G1114" i="50" s="1"/>
  <c r="G1115" i="50" s="1"/>
  <c r="G1116" i="50" s="1"/>
  <c r="G1117" i="50" s="1"/>
  <c r="G1118" i="50" s="1"/>
  <c r="G1119" i="50" s="1"/>
  <c r="G1120" i="50" s="1"/>
  <c r="G1121" i="50" s="1"/>
  <c r="G1122" i="50" s="1"/>
  <c r="G1123" i="50" s="1"/>
  <c r="G1124" i="50" s="1"/>
  <c r="G1125" i="50" s="1"/>
  <c r="G1126" i="50" s="1"/>
  <c r="G1127" i="50" s="1"/>
  <c r="G1128" i="50" s="1"/>
  <c r="G1129" i="50" s="1"/>
  <c r="G1130" i="50" s="1"/>
  <c r="G1131" i="50" s="1"/>
  <c r="G1132" i="50" s="1"/>
  <c r="G1133" i="50" s="1"/>
  <c r="G1134" i="50" s="1"/>
  <c r="G1135" i="50" s="1"/>
  <c r="G1136" i="50" s="1"/>
  <c r="G1137" i="50" s="1"/>
  <c r="G1138" i="50" s="1"/>
  <c r="G1139" i="50" s="1"/>
  <c r="G1140" i="50" s="1"/>
  <c r="G1141" i="50" s="1"/>
  <c r="G1142" i="50" s="1"/>
  <c r="G1143" i="50" s="1"/>
  <c r="G1144" i="50" s="1"/>
  <c r="G1145" i="50" s="1"/>
  <c r="G1146" i="50" s="1"/>
  <c r="G1147" i="50" s="1"/>
  <c r="G1148" i="50" s="1"/>
  <c r="G1149" i="50" s="1"/>
  <c r="G1150" i="50" s="1"/>
  <c r="G1151" i="50" s="1"/>
  <c r="G1152" i="50" s="1"/>
  <c r="G1153" i="50" s="1"/>
  <c r="G1154" i="50" s="1"/>
  <c r="G1155" i="50" s="1"/>
  <c r="G1156" i="50" s="1"/>
  <c r="G1157" i="50" s="1"/>
  <c r="G1158" i="50" s="1"/>
  <c r="G1159" i="50" s="1"/>
  <c r="G1160" i="50" s="1"/>
  <c r="G1161" i="50" s="1"/>
  <c r="G1162" i="50" s="1"/>
  <c r="G1163" i="50" s="1"/>
  <c r="G1164" i="50" s="1"/>
  <c r="G1165" i="50" s="1"/>
  <c r="G1166" i="50" s="1"/>
  <c r="G1167" i="50" s="1"/>
  <c r="G1168" i="50" s="1"/>
  <c r="G1169" i="50" s="1"/>
  <c r="G1170" i="50" s="1"/>
  <c r="G1171" i="50" s="1"/>
  <c r="G1172" i="50" s="1"/>
  <c r="G1173" i="50" s="1"/>
  <c r="G1174" i="50" s="1"/>
  <c r="G1175" i="50" s="1"/>
  <c r="G1176" i="50" s="1"/>
  <c r="G1177" i="50" s="1"/>
  <c r="G1178" i="50" s="1"/>
  <c r="G1179" i="50" s="1"/>
  <c r="G1180" i="50" s="1"/>
  <c r="G1181" i="50" s="1"/>
  <c r="G1182" i="50" s="1"/>
  <c r="G1183" i="50" s="1"/>
  <c r="G1184" i="50" s="1"/>
  <c r="G1185" i="50" s="1"/>
  <c r="G1186" i="50" s="1"/>
  <c r="G1187" i="50" s="1"/>
  <c r="G1188" i="50" s="1"/>
  <c r="G1189" i="50" s="1"/>
  <c r="G1190" i="50" s="1"/>
  <c r="G1191" i="50" s="1"/>
  <c r="G1192" i="50" s="1"/>
  <c r="G1193" i="50" s="1"/>
  <c r="G1194" i="50" s="1"/>
  <c r="G1195" i="50" s="1"/>
  <c r="G1196" i="50" s="1"/>
  <c r="G1197" i="50" s="1"/>
  <c r="G1198" i="50" s="1"/>
  <c r="G1199" i="50" s="1"/>
  <c r="G1200" i="50" s="1"/>
  <c r="G1201" i="50" s="1"/>
  <c r="G1202" i="50" s="1"/>
  <c r="G1203" i="50" s="1"/>
  <c r="G1204" i="50" s="1"/>
  <c r="G1205" i="50" s="1"/>
  <c r="G1206" i="50" s="1"/>
  <c r="G1207" i="50" s="1"/>
  <c r="G1208" i="50" s="1"/>
  <c r="G1209" i="50" s="1"/>
  <c r="G1210" i="50" s="1"/>
  <c r="G1211" i="50" s="1"/>
  <c r="G1212" i="50" s="1"/>
  <c r="G1213" i="50" s="1"/>
  <c r="G1214" i="50" s="1"/>
  <c r="G1215" i="50" s="1"/>
  <c r="G1216" i="50" s="1"/>
  <c r="G1217" i="50" s="1"/>
  <c r="G1218" i="50" s="1"/>
  <c r="G1219" i="50" s="1"/>
  <c r="G1220" i="50" s="1"/>
  <c r="G1221" i="50" s="1"/>
  <c r="G1222" i="50" s="1"/>
  <c r="G1223" i="50" s="1"/>
  <c r="G1224" i="50" s="1"/>
  <c r="G1225" i="50" s="1"/>
  <c r="G1226" i="50" s="1"/>
  <c r="G1227" i="50" s="1"/>
  <c r="G1228" i="50" s="1"/>
  <c r="G1229" i="50" s="1"/>
  <c r="G1230" i="50" s="1"/>
  <c r="G1231" i="50" s="1"/>
  <c r="G1232" i="50" s="1"/>
  <c r="G1233" i="50" s="1"/>
  <c r="G1234" i="50" s="1"/>
  <c r="G1235" i="50" s="1"/>
  <c r="G1236" i="50" s="1"/>
  <c r="G1237" i="50" s="1"/>
  <c r="G1238" i="50" s="1"/>
  <c r="G1239" i="50" s="1"/>
  <c r="G1240" i="50" s="1"/>
  <c r="G1241" i="50" s="1"/>
  <c r="G1242" i="50" s="1"/>
  <c r="G1243" i="50" s="1"/>
  <c r="G1244" i="50" s="1"/>
  <c r="G1245" i="50" s="1"/>
  <c r="G1246" i="50" s="1"/>
  <c r="G1247" i="50" s="1"/>
  <c r="G1248" i="50" s="1"/>
  <c r="G1249" i="50" s="1"/>
  <c r="G1250" i="50" s="1"/>
  <c r="G1251" i="50" s="1"/>
  <c r="G1252" i="50" s="1"/>
  <c r="G1253" i="50" s="1"/>
  <c r="G1254" i="50" s="1"/>
  <c r="G1255" i="50" s="1"/>
  <c r="G1256" i="50" s="1"/>
  <c r="G1257" i="50" s="1"/>
  <c r="G1258" i="50" s="1"/>
  <c r="G1259" i="50" s="1"/>
  <c r="G1260" i="50" s="1"/>
  <c r="G1261" i="50" s="1"/>
  <c r="G1262" i="50" s="1"/>
  <c r="G1263" i="50" s="1"/>
  <c r="G1264" i="50" s="1"/>
  <c r="G1265" i="50" s="1"/>
  <c r="G1266" i="50" s="1"/>
  <c r="G1267" i="50" s="1"/>
  <c r="G1268" i="50" s="1"/>
  <c r="G1269" i="50" s="1"/>
  <c r="G1270" i="50" s="1"/>
  <c r="G1271" i="50" s="1"/>
  <c r="G1272" i="50" s="1"/>
  <c r="G1273" i="50" s="1"/>
  <c r="G1274" i="50" s="1"/>
  <c r="G1275" i="50" s="1"/>
  <c r="G1276" i="50" s="1"/>
  <c r="G1277" i="50" s="1"/>
  <c r="G1278" i="50" s="1"/>
  <c r="G1279" i="50" s="1"/>
  <c r="G1280" i="50" s="1"/>
  <c r="G1281" i="50" s="1"/>
  <c r="G1282" i="50" s="1"/>
  <c r="G1283" i="50" s="1"/>
  <c r="G1284" i="50" s="1"/>
  <c r="G1285" i="50" s="1"/>
  <c r="G1286" i="50" s="1"/>
  <c r="G1287" i="50" s="1"/>
  <c r="G1288" i="50" s="1"/>
  <c r="G1289" i="50" s="1"/>
  <c r="G1290" i="50" s="1"/>
  <c r="G1291" i="50" s="1"/>
  <c r="G1292" i="50" s="1"/>
  <c r="G1293" i="50" s="1"/>
  <c r="G1294" i="50" s="1"/>
  <c r="G1295" i="50" s="1"/>
  <c r="G1296" i="50" s="1"/>
  <c r="G1297" i="50" s="1"/>
  <c r="G1298" i="50" s="1"/>
  <c r="G1299" i="50" s="1"/>
  <c r="G1300" i="50" s="1"/>
  <c r="G1301" i="50" s="1"/>
  <c r="G1302" i="50" s="1"/>
  <c r="G1303" i="50" s="1"/>
  <c r="G1304" i="50" s="1"/>
  <c r="G1305" i="50" s="1"/>
  <c r="G1306" i="50" s="1"/>
  <c r="G1307" i="50" s="1"/>
  <c r="G1308" i="50" s="1"/>
  <c r="G1309" i="50" s="1"/>
  <c r="G1310" i="50" s="1"/>
  <c r="G1311" i="50" s="1"/>
  <c r="G1035" i="11"/>
  <c r="G1036" i="11" s="1"/>
  <c r="G1037" i="11" s="1"/>
  <c r="G1038" i="11" s="1"/>
  <c r="G1039" i="11" s="1"/>
  <c r="G1040" i="11" s="1"/>
  <c r="G1041" i="11" s="1"/>
  <c r="G1042" i="11" s="1"/>
  <c r="G1043" i="11" s="1"/>
  <c r="G1044" i="11" s="1"/>
  <c r="G1045" i="11" s="1"/>
  <c r="G1046" i="11" s="1"/>
  <c r="G1047" i="11" s="1"/>
  <c r="G1048" i="11" s="1"/>
  <c r="G1049" i="11" s="1"/>
  <c r="G1050" i="11" s="1"/>
  <c r="G1312" i="20"/>
  <c r="G1313" i="20" s="1"/>
  <c r="C23" i="46"/>
  <c r="AC23" i="46"/>
  <c r="G379" i="5"/>
  <c r="G380" i="5" s="1"/>
  <c r="G381" i="5" s="1"/>
  <c r="G382" i="5" s="1"/>
  <c r="G383" i="5" s="1"/>
  <c r="G384" i="5" s="1"/>
  <c r="G385" i="5" s="1"/>
  <c r="G386" i="5" s="1"/>
  <c r="G450" i="8"/>
  <c r="G451" i="8" s="1"/>
  <c r="G452" i="8" s="1"/>
  <c r="G453" i="8" s="1"/>
  <c r="G454" i="8" s="1"/>
  <c r="G455" i="8" s="1"/>
  <c r="G456" i="8" s="1"/>
  <c r="G457" i="8" s="1"/>
  <c r="G458" i="8" s="1"/>
  <c r="G459" i="8" s="1"/>
  <c r="G37" i="18"/>
  <c r="G38" i="18" s="1"/>
  <c r="G39" i="18" s="1"/>
  <c r="G40" i="18" s="1"/>
  <c r="G41" i="18" s="1"/>
  <c r="G42" i="18" s="1"/>
  <c r="G43" i="18" s="1"/>
  <c r="G44" i="18" s="1"/>
  <c r="G45" i="18" s="1"/>
  <c r="G46" i="18" s="1"/>
  <c r="G47" i="18" s="1"/>
  <c r="G48" i="18" s="1"/>
  <c r="G49" i="18" s="1"/>
  <c r="G50" i="18" s="1"/>
  <c r="G51" i="18" s="1"/>
  <c r="G52" i="18" s="1"/>
  <c r="G53" i="18" s="1"/>
  <c r="G54" i="18" s="1"/>
  <c r="G55" i="18" s="1"/>
  <c r="G56" i="18" s="1"/>
  <c r="G57" i="18" s="1"/>
  <c r="G58" i="18" s="1"/>
  <c r="G59" i="18" s="1"/>
  <c r="G60" i="18" s="1"/>
  <c r="G61" i="18" s="1"/>
  <c r="G62" i="18" s="1"/>
  <c r="G63" i="18" s="1"/>
  <c r="G64" i="18" s="1"/>
  <c r="G65" i="18" s="1"/>
  <c r="G66" i="18" s="1"/>
  <c r="G67" i="18" s="1"/>
  <c r="G68" i="18" s="1"/>
  <c r="G69" i="18" s="1"/>
  <c r="G70" i="18" s="1"/>
  <c r="G71" i="18" s="1"/>
  <c r="G72" i="18" s="1"/>
  <c r="G73" i="18" s="1"/>
  <c r="G74" i="18" s="1"/>
  <c r="G75" i="18" s="1"/>
  <c r="G76" i="18" s="1"/>
  <c r="G77" i="18" s="1"/>
  <c r="G78" i="18" s="1"/>
  <c r="G79" i="18" s="1"/>
  <c r="G80" i="18" s="1"/>
  <c r="G81" i="18" s="1"/>
  <c r="G82" i="18" s="1"/>
  <c r="G83" i="18" s="1"/>
  <c r="G84" i="18" s="1"/>
  <c r="G85" i="18" s="1"/>
  <c r="G86" i="18" s="1"/>
  <c r="G87" i="18" s="1"/>
  <c r="G88" i="18" s="1"/>
  <c r="G89" i="18" s="1"/>
  <c r="G90" i="18" s="1"/>
  <c r="G91" i="18" s="1"/>
  <c r="G92" i="18" s="1"/>
  <c r="G93" i="18" s="1"/>
  <c r="G94" i="18" s="1"/>
  <c r="G95" i="18" s="1"/>
  <c r="G96" i="18" s="1"/>
  <c r="G97" i="18" s="1"/>
  <c r="G98" i="18" s="1"/>
  <c r="G99" i="18" s="1"/>
  <c r="G100" i="18" s="1"/>
  <c r="G101" i="18" s="1"/>
  <c r="G102" i="18" s="1"/>
  <c r="G482" i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10" i="24"/>
  <c r="G410" i="12"/>
  <c r="G411" i="12" s="1"/>
  <c r="G412" i="12" s="1"/>
  <c r="G413" i="12" s="1"/>
  <c r="G414" i="12" s="1"/>
  <c r="G415" i="12" s="1"/>
  <c r="G416" i="12" s="1"/>
  <c r="G417" i="12" s="1"/>
  <c r="G418" i="12" s="1"/>
  <c r="G419" i="12" s="1"/>
  <c r="G420" i="12" s="1"/>
  <c r="G421" i="12" s="1"/>
  <c r="G422" i="12" s="1"/>
  <c r="G423" i="12" s="1"/>
  <c r="G485" i="4"/>
  <c r="G486" i="4" s="1"/>
  <c r="G487" i="4" s="1"/>
  <c r="G385" i="7"/>
  <c r="G386" i="7" s="1"/>
  <c r="G387" i="7" s="1"/>
  <c r="G388" i="7" s="1"/>
  <c r="G389" i="7" s="1"/>
  <c r="G390" i="7" s="1"/>
  <c r="G391" i="7" s="1"/>
  <c r="G392" i="7" s="1"/>
  <c r="G393" i="7" s="1"/>
  <c r="G394" i="7" s="1"/>
  <c r="G395" i="7" s="1"/>
  <c r="G396" i="7" s="1"/>
  <c r="G479" i="3"/>
  <c r="G480" i="3" s="1"/>
  <c r="G481" i="3" s="1"/>
  <c r="G482" i="3" s="1"/>
  <c r="G483" i="3" s="1"/>
  <c r="G484" i="3" s="1"/>
  <c r="G485" i="3" s="1"/>
  <c r="C469" i="41"/>
  <c r="C11" i="46" l="1"/>
  <c r="AC11" i="46" s="1"/>
  <c r="G1312" i="50"/>
  <c r="G1313" i="50" s="1"/>
  <c r="G1314" i="50" s="1"/>
  <c r="G1315" i="50" s="1"/>
  <c r="G1316" i="50" s="1"/>
  <c r="G1317" i="50" s="1"/>
  <c r="G1318" i="50" s="1"/>
  <c r="G1319" i="50" s="1"/>
  <c r="G1320" i="50" s="1"/>
  <c r="G1321" i="50" s="1"/>
  <c r="G1051" i="11"/>
  <c r="G1052" i="11" s="1"/>
  <c r="G1053" i="11" s="1"/>
  <c r="G1054" i="11" s="1"/>
  <c r="G1055" i="11" s="1"/>
  <c r="G1056" i="11" s="1"/>
  <c r="G1057" i="11" s="1"/>
  <c r="G1058" i="11" s="1"/>
  <c r="G1059" i="11" s="1"/>
  <c r="G1060" i="11" s="1"/>
  <c r="G1061" i="11" s="1"/>
  <c r="G1062" i="11" s="1"/>
  <c r="G1063" i="11" s="1"/>
  <c r="G1064" i="11" s="1"/>
  <c r="G1065" i="11" s="1"/>
  <c r="G1066" i="11" s="1"/>
  <c r="G1067" i="11" s="1"/>
  <c r="G1068" i="11" s="1"/>
  <c r="G1069" i="11" s="1"/>
  <c r="G1070" i="11" s="1"/>
  <c r="G1071" i="11" s="1"/>
  <c r="G1072" i="11" s="1"/>
  <c r="G1073" i="11" s="1"/>
  <c r="G1074" i="11" s="1"/>
  <c r="G1075" i="11" s="1"/>
  <c r="G1076" i="11" s="1"/>
  <c r="G1077" i="11" s="1"/>
  <c r="G1078" i="11" s="1"/>
  <c r="G1079" i="11" s="1"/>
  <c r="G1080" i="11" s="1"/>
  <c r="G1081" i="11" s="1"/>
  <c r="G1082" i="11" s="1"/>
  <c r="G1083" i="11" s="1"/>
  <c r="G1084" i="11" s="1"/>
  <c r="G1085" i="11" s="1"/>
  <c r="G1086" i="11" s="1"/>
  <c r="G1087" i="11" s="1"/>
  <c r="G1088" i="11" s="1"/>
  <c r="G1089" i="11" s="1"/>
  <c r="G1090" i="11" s="1"/>
  <c r="G1091" i="11" s="1"/>
  <c r="G1092" i="11" s="1"/>
  <c r="G1093" i="11" s="1"/>
  <c r="G1094" i="11" s="1"/>
  <c r="G1095" i="11" s="1"/>
  <c r="G1096" i="11" s="1"/>
  <c r="G1097" i="11" s="1"/>
  <c r="G1098" i="11" s="1"/>
  <c r="G1099" i="11" s="1"/>
  <c r="G1100" i="11" s="1"/>
  <c r="G1101" i="11" s="1"/>
  <c r="G1102" i="11" s="1"/>
  <c r="G1103" i="11" s="1"/>
  <c r="G1104" i="11" s="1"/>
  <c r="G1105" i="11" s="1"/>
  <c r="G1106" i="11" s="1"/>
  <c r="G1107" i="11" s="1"/>
  <c r="G1108" i="11" s="1"/>
  <c r="G1109" i="11" s="1"/>
  <c r="G1110" i="11" s="1"/>
  <c r="G1111" i="11" s="1"/>
  <c r="G1112" i="11" s="1"/>
  <c r="G1113" i="11" s="1"/>
  <c r="G1114" i="11" s="1"/>
  <c r="G1115" i="11" s="1"/>
  <c r="G1116" i="11" s="1"/>
  <c r="G1117" i="11" s="1"/>
  <c r="G1118" i="11" s="1"/>
  <c r="G1119" i="11" s="1"/>
  <c r="G1120" i="11" s="1"/>
  <c r="G1121" i="11" s="1"/>
  <c r="G1122" i="11" s="1"/>
  <c r="G1123" i="11" s="1"/>
  <c r="G1124" i="11" s="1"/>
  <c r="G1125" i="11" s="1"/>
  <c r="G1126" i="11" s="1"/>
  <c r="G1127" i="11" s="1"/>
  <c r="G1128" i="11" s="1"/>
  <c r="G1129" i="11" s="1"/>
  <c r="G1130" i="11" s="1"/>
  <c r="G1131" i="11" s="1"/>
  <c r="G1132" i="11" s="1"/>
  <c r="G1133" i="11" s="1"/>
  <c r="G1134" i="11" s="1"/>
  <c r="G1135" i="11" s="1"/>
  <c r="G1136" i="11" s="1"/>
  <c r="G1137" i="11" s="1"/>
  <c r="G1138" i="11" s="1"/>
  <c r="G1139" i="11" s="1"/>
  <c r="G1140" i="11" s="1"/>
  <c r="G1141" i="11" s="1"/>
  <c r="G1142" i="11" s="1"/>
  <c r="G1143" i="11" s="1"/>
  <c r="G1144" i="11" s="1"/>
  <c r="G1145" i="11" s="1"/>
  <c r="G1146" i="11" s="1"/>
  <c r="G1147" i="11" s="1"/>
  <c r="G1148" i="11" s="1"/>
  <c r="G1149" i="11" s="1"/>
  <c r="G1150" i="11" s="1"/>
  <c r="G1151" i="11" s="1"/>
  <c r="G1152" i="11" s="1"/>
  <c r="G1153" i="11" s="1"/>
  <c r="G1154" i="11" s="1"/>
  <c r="G1155" i="11" s="1"/>
  <c r="G1156" i="11" s="1"/>
  <c r="G1157" i="11" s="1"/>
  <c r="G1158" i="11" s="1"/>
  <c r="G1159" i="11" s="1"/>
  <c r="G1160" i="11" s="1"/>
  <c r="G1161" i="11" s="1"/>
  <c r="G1162" i="11" s="1"/>
  <c r="G1163" i="11" s="1"/>
  <c r="G1164" i="11" s="1"/>
  <c r="G1165" i="11" s="1"/>
  <c r="G1166" i="11" s="1"/>
  <c r="G1167" i="11" s="1"/>
  <c r="G1168" i="11" s="1"/>
  <c r="G1169" i="11" s="1"/>
  <c r="G1170" i="11" s="1"/>
  <c r="G1171" i="11" s="1"/>
  <c r="G1172" i="11" s="1"/>
  <c r="G1173" i="11" s="1"/>
  <c r="G1174" i="11" s="1"/>
  <c r="G1175" i="11" s="1"/>
  <c r="G1176" i="11" s="1"/>
  <c r="G1177" i="11" s="1"/>
  <c r="G1178" i="11" s="1"/>
  <c r="G1179" i="11" s="1"/>
  <c r="G1180" i="11" s="1"/>
  <c r="G1181" i="11" s="1"/>
  <c r="G1182" i="11" s="1"/>
  <c r="G1183" i="11" s="1"/>
  <c r="G1184" i="11" s="1"/>
  <c r="G1185" i="11" s="1"/>
  <c r="G1186" i="11" s="1"/>
  <c r="G1187" i="11" s="1"/>
  <c r="G1188" i="11" s="1"/>
  <c r="G1189" i="11" s="1"/>
  <c r="G1190" i="11" s="1"/>
  <c r="G1191" i="11" s="1"/>
  <c r="G1192" i="11" s="1"/>
  <c r="G1193" i="11" s="1"/>
  <c r="G1194" i="11" s="1"/>
  <c r="G1195" i="11" s="1"/>
  <c r="G1196" i="11" s="1"/>
  <c r="G1197" i="11" s="1"/>
  <c r="G1198" i="11" s="1"/>
  <c r="G1199" i="11" s="1"/>
  <c r="G1200" i="11" s="1"/>
  <c r="G1201" i="11" s="1"/>
  <c r="G1202" i="11" s="1"/>
  <c r="G1203" i="11" s="1"/>
  <c r="G1204" i="11" s="1"/>
  <c r="G1205" i="11" s="1"/>
  <c r="G1206" i="11" s="1"/>
  <c r="G1207" i="11" s="1"/>
  <c r="G1208" i="11" s="1"/>
  <c r="G1209" i="11" s="1"/>
  <c r="G1210" i="11" s="1"/>
  <c r="G1211" i="11" s="1"/>
  <c r="G1212" i="11" s="1"/>
  <c r="G1213" i="11" s="1"/>
  <c r="G1214" i="11" s="1"/>
  <c r="G1215" i="11" s="1"/>
  <c r="G1216" i="11" s="1"/>
  <c r="G1217" i="11" s="1"/>
  <c r="G1218" i="11" s="1"/>
  <c r="G1219" i="11" s="1"/>
  <c r="G1220" i="11" s="1"/>
  <c r="G1221" i="11" s="1"/>
  <c r="G1222" i="11" s="1"/>
  <c r="G1223" i="11" s="1"/>
  <c r="G1224" i="11" s="1"/>
  <c r="G1225" i="11" s="1"/>
  <c r="G1226" i="11" s="1"/>
  <c r="G1227" i="11" s="1"/>
  <c r="G1228" i="11" s="1"/>
  <c r="G1229" i="11" s="1"/>
  <c r="G1230" i="11" s="1"/>
  <c r="G1231" i="11" s="1"/>
  <c r="G1232" i="11" s="1"/>
  <c r="G1233" i="11" s="1"/>
  <c r="G1234" i="11" s="1"/>
  <c r="G1235" i="11" s="1"/>
  <c r="G1236" i="11" s="1"/>
  <c r="G1237" i="11" s="1"/>
  <c r="G1238" i="11" s="1"/>
  <c r="G1239" i="11" s="1"/>
  <c r="G1240" i="11" s="1"/>
  <c r="G1241" i="11" s="1"/>
  <c r="G1242" i="11" s="1"/>
  <c r="G1243" i="11" s="1"/>
  <c r="G1244" i="11" s="1"/>
  <c r="G1245" i="11" s="1"/>
  <c r="G1246" i="11" s="1"/>
  <c r="G1247" i="11" s="1"/>
  <c r="G1248" i="11" s="1"/>
  <c r="G1249" i="11" s="1"/>
  <c r="G1250" i="11" s="1"/>
  <c r="G1251" i="11" s="1"/>
  <c r="G1252" i="11" s="1"/>
  <c r="G1253" i="11" s="1"/>
  <c r="G1254" i="11" s="1"/>
  <c r="G1255" i="11" s="1"/>
  <c r="G1256" i="11" s="1"/>
  <c r="G1257" i="11" s="1"/>
  <c r="G1258" i="11" s="1"/>
  <c r="G1259" i="11" s="1"/>
  <c r="G1260" i="11" s="1"/>
  <c r="G1261" i="11" s="1"/>
  <c r="G1262" i="11" s="1"/>
  <c r="G1263" i="11" s="1"/>
  <c r="G1264" i="11" s="1"/>
  <c r="G1265" i="11" s="1"/>
  <c r="G1266" i="11" s="1"/>
  <c r="G1267" i="11" s="1"/>
  <c r="G1268" i="11" s="1"/>
  <c r="G1269" i="11" s="1"/>
  <c r="G1270" i="11" s="1"/>
  <c r="G1271" i="11" s="1"/>
  <c r="G1272" i="11" s="1"/>
  <c r="G1273" i="11" s="1"/>
  <c r="G1274" i="11" s="1"/>
  <c r="G1275" i="11" s="1"/>
  <c r="G1276" i="11" s="1"/>
  <c r="G1277" i="11" s="1"/>
  <c r="G1278" i="11" s="1"/>
  <c r="G1279" i="11" s="1"/>
  <c r="G1280" i="11" s="1"/>
  <c r="G1281" i="11" s="1"/>
  <c r="G1282" i="11" s="1"/>
  <c r="G1283" i="11" s="1"/>
  <c r="G1284" i="11" s="1"/>
  <c r="G1285" i="11" s="1"/>
  <c r="G1286" i="11" s="1"/>
  <c r="G1287" i="11" s="1"/>
  <c r="G1288" i="11" s="1"/>
  <c r="G1289" i="11" s="1"/>
  <c r="G1290" i="11" s="1"/>
  <c r="G1291" i="11" s="1"/>
  <c r="G1292" i="11" s="1"/>
  <c r="G1293" i="11" s="1"/>
  <c r="G1294" i="11" s="1"/>
  <c r="G1295" i="11" s="1"/>
  <c r="G1296" i="11" s="1"/>
  <c r="G1297" i="11" s="1"/>
  <c r="G1298" i="11" s="1"/>
  <c r="G1299" i="11" s="1"/>
  <c r="G1300" i="11" s="1"/>
  <c r="G1301" i="11" s="1"/>
  <c r="G1302" i="11" s="1"/>
  <c r="G1303" i="11" s="1"/>
  <c r="G1304" i="11" s="1"/>
  <c r="G1305" i="11" s="1"/>
  <c r="G1306" i="11" s="1"/>
  <c r="G1307" i="11" s="1"/>
  <c r="G1308" i="11" s="1"/>
  <c r="G1309" i="11" s="1"/>
  <c r="C16" i="46"/>
  <c r="G1310" i="11"/>
  <c r="G1311" i="11" s="1"/>
  <c r="G1312" i="11" s="1"/>
  <c r="G1313" i="11" s="1"/>
  <c r="G1314" i="11" s="1"/>
  <c r="G1315" i="11" s="1"/>
  <c r="G1316" i="11" s="1"/>
  <c r="G1317" i="11" s="1"/>
  <c r="G1318" i="11" s="1"/>
  <c r="G1319" i="11" s="1"/>
  <c r="G1320" i="11" s="1"/>
  <c r="G1321" i="11" s="1"/>
  <c r="G1322" i="11" s="1"/>
  <c r="G1323" i="11" s="1"/>
  <c r="G1324" i="11" s="1"/>
  <c r="G1325" i="11" s="1"/>
  <c r="G1326" i="11" s="1"/>
  <c r="G103" i="18"/>
  <c r="G104" i="18" s="1"/>
  <c r="G105" i="18" s="1"/>
  <c r="G106" i="18" s="1"/>
  <c r="G107" i="18" s="1"/>
  <c r="G108" i="18" s="1"/>
  <c r="G109" i="18" s="1"/>
  <c r="G110" i="18" s="1"/>
  <c r="G111" i="18" s="1"/>
  <c r="G112" i="18" s="1"/>
  <c r="G113" i="18" s="1"/>
  <c r="G114" i="18" s="1"/>
  <c r="G115" i="18" s="1"/>
  <c r="G116" i="18" s="1"/>
  <c r="G117" i="18" s="1"/>
  <c r="G118" i="18" s="1"/>
  <c r="G119" i="18" s="1"/>
  <c r="G120" i="18" s="1"/>
  <c r="G121" i="18" s="1"/>
  <c r="G122" i="18" s="1"/>
  <c r="G123" i="18" s="1"/>
  <c r="G124" i="18" s="1"/>
  <c r="G125" i="18" s="1"/>
  <c r="G126" i="18" s="1"/>
  <c r="G127" i="18" s="1"/>
  <c r="G128" i="18" s="1"/>
  <c r="G129" i="18" s="1"/>
  <c r="G387" i="5"/>
  <c r="G388" i="5" s="1"/>
  <c r="G389" i="5" s="1"/>
  <c r="G390" i="5" s="1"/>
  <c r="G391" i="5" s="1"/>
  <c r="G392" i="5" s="1"/>
  <c r="G393" i="5" s="1"/>
  <c r="G394" i="5" s="1"/>
  <c r="G395" i="5" s="1"/>
  <c r="G396" i="5" s="1"/>
  <c r="G397" i="5" s="1"/>
  <c r="G398" i="5" s="1"/>
  <c r="G399" i="5" s="1"/>
  <c r="G400" i="5" s="1"/>
  <c r="G401" i="5" s="1"/>
  <c r="G402" i="5" s="1"/>
  <c r="G403" i="5" s="1"/>
  <c r="G404" i="5" s="1"/>
  <c r="G405" i="5" s="1"/>
  <c r="G406" i="5" s="1"/>
  <c r="G407" i="5" s="1"/>
  <c r="G408" i="5" s="1"/>
  <c r="G409" i="5" s="1"/>
  <c r="G410" i="5" s="1"/>
  <c r="G411" i="5" s="1"/>
  <c r="G412" i="5" s="1"/>
  <c r="G413" i="5" s="1"/>
  <c r="G414" i="5" s="1"/>
  <c r="G415" i="5" s="1"/>
  <c r="G416" i="5" s="1"/>
  <c r="G417" i="5" s="1"/>
  <c r="G418" i="5" s="1"/>
  <c r="G419" i="5" s="1"/>
  <c r="G420" i="5" s="1"/>
  <c r="G421" i="5" s="1"/>
  <c r="G422" i="5" s="1"/>
  <c r="G423" i="5" s="1"/>
  <c r="G424" i="5" s="1"/>
  <c r="G425" i="5" s="1"/>
  <c r="G426" i="5" s="1"/>
  <c r="G427" i="5" s="1"/>
  <c r="G428" i="5" s="1"/>
  <c r="G429" i="5" s="1"/>
  <c r="G460" i="8"/>
  <c r="G461" i="8" s="1"/>
  <c r="G462" i="8" s="1"/>
  <c r="G463" i="8" s="1"/>
  <c r="G464" i="8" s="1"/>
  <c r="G465" i="8" s="1"/>
  <c r="G11" i="24"/>
  <c r="G12" i="24" s="1"/>
  <c r="G13" i="24" s="1"/>
  <c r="G14" i="24" s="1"/>
  <c r="G15" i="24" s="1"/>
  <c r="G16" i="24" s="1"/>
  <c r="G17" i="24" s="1"/>
  <c r="G18" i="24" s="1"/>
  <c r="G19" i="24" s="1"/>
  <c r="G20" i="24" s="1"/>
  <c r="G21" i="24" s="1"/>
  <c r="G22" i="24" s="1"/>
  <c r="G23" i="24" s="1"/>
  <c r="G24" i="24" s="1"/>
  <c r="G25" i="24" s="1"/>
  <c r="G26" i="24" s="1"/>
  <c r="G27" i="24" s="1"/>
  <c r="G28" i="24" s="1"/>
  <c r="G29" i="24" s="1"/>
  <c r="G30" i="24" s="1"/>
  <c r="G31" i="24" s="1"/>
  <c r="G32" i="24" s="1"/>
  <c r="G33" i="24" s="1"/>
  <c r="G34" i="24" s="1"/>
  <c r="G35" i="24" s="1"/>
  <c r="G36" i="24" s="1"/>
  <c r="G37" i="24" s="1"/>
  <c r="G38" i="24" s="1"/>
  <c r="G39" i="24" s="1"/>
  <c r="G40" i="24" s="1"/>
  <c r="G41" i="24" s="1"/>
  <c r="G42" i="24" s="1"/>
  <c r="G43" i="24" s="1"/>
  <c r="G44" i="24" s="1"/>
  <c r="G45" i="24" s="1"/>
  <c r="G46" i="24" s="1"/>
  <c r="G47" i="24" s="1"/>
  <c r="G48" i="24" s="1"/>
  <c r="G49" i="24" s="1"/>
  <c r="G50" i="24" s="1"/>
  <c r="G51" i="24" s="1"/>
  <c r="G52" i="24" s="1"/>
  <c r="G53" i="24" s="1"/>
  <c r="G54" i="24" s="1"/>
  <c r="G55" i="24" s="1"/>
  <c r="G56" i="24" s="1"/>
  <c r="G57" i="24" s="1"/>
  <c r="G58" i="24" s="1"/>
  <c r="G59" i="24" s="1"/>
  <c r="G60" i="24" s="1"/>
  <c r="G61" i="24" s="1"/>
  <c r="G62" i="24" s="1"/>
  <c r="G63" i="24" s="1"/>
  <c r="G64" i="24" s="1"/>
  <c r="G65" i="24" s="1"/>
  <c r="G66" i="24" s="1"/>
  <c r="G67" i="24" s="1"/>
  <c r="G68" i="24" s="1"/>
  <c r="G69" i="24" s="1"/>
  <c r="G70" i="24" s="1"/>
  <c r="G71" i="24" s="1"/>
  <c r="G72" i="24" s="1"/>
  <c r="G73" i="24" s="1"/>
  <c r="G74" i="24" s="1"/>
  <c r="G75" i="24" s="1"/>
  <c r="G76" i="24" s="1"/>
  <c r="G77" i="24" s="1"/>
  <c r="G78" i="24" s="1"/>
  <c r="G79" i="24" s="1"/>
  <c r="G80" i="24" s="1"/>
  <c r="G81" i="24" s="1"/>
  <c r="G82" i="24" s="1"/>
  <c r="G83" i="24" s="1"/>
  <c r="G84" i="24" s="1"/>
  <c r="G85" i="24" s="1"/>
  <c r="G86" i="24" s="1"/>
  <c r="G87" i="24" s="1"/>
  <c r="G88" i="24" s="1"/>
  <c r="G89" i="24" s="1"/>
  <c r="G90" i="24" s="1"/>
  <c r="G91" i="24" s="1"/>
  <c r="G92" i="24" s="1"/>
  <c r="G93" i="24" s="1"/>
  <c r="G94" i="24" s="1"/>
  <c r="G95" i="24" s="1"/>
  <c r="G96" i="24" s="1"/>
  <c r="G97" i="24" s="1"/>
  <c r="G98" i="24" s="1"/>
  <c r="G99" i="24" s="1"/>
  <c r="G494" i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424" i="12"/>
  <c r="G425" i="12" s="1"/>
  <c r="G426" i="12" s="1"/>
  <c r="G427" i="12" s="1"/>
  <c r="G428" i="12" s="1"/>
  <c r="G429" i="12" s="1"/>
  <c r="G430" i="12" s="1"/>
  <c r="G431" i="12" s="1"/>
  <c r="G432" i="12" s="1"/>
  <c r="G433" i="12" s="1"/>
  <c r="G488" i="4"/>
  <c r="G489" i="4" s="1"/>
  <c r="G490" i="4" s="1"/>
  <c r="G491" i="4" s="1"/>
  <c r="G492" i="4" s="1"/>
  <c r="G493" i="4" s="1"/>
  <c r="G494" i="4" s="1"/>
  <c r="G495" i="4" s="1"/>
  <c r="G496" i="4" s="1"/>
  <c r="G497" i="4" s="1"/>
  <c r="G498" i="4" s="1"/>
  <c r="G377" i="2"/>
  <c r="G378" i="2" s="1"/>
  <c r="G379" i="2" s="1"/>
  <c r="G380" i="2" s="1"/>
  <c r="G381" i="2" s="1"/>
  <c r="G382" i="2" s="1"/>
  <c r="G383" i="2" s="1"/>
  <c r="G384" i="2" s="1"/>
  <c r="G397" i="7"/>
  <c r="G398" i="7" s="1"/>
  <c r="G399" i="7" s="1"/>
  <c r="G400" i="7" s="1"/>
  <c r="G401" i="7" s="1"/>
  <c r="G402" i="7" s="1"/>
  <c r="G403" i="7" s="1"/>
  <c r="G404" i="7" s="1"/>
  <c r="G405" i="7" s="1"/>
  <c r="G406" i="7" s="1"/>
  <c r="G407" i="7" s="1"/>
  <c r="G408" i="7" s="1"/>
  <c r="G409" i="7" s="1"/>
  <c r="G410" i="7" s="1"/>
  <c r="G411" i="7" s="1"/>
  <c r="G412" i="7" s="1"/>
  <c r="G413" i="7" s="1"/>
  <c r="G414" i="7" s="1"/>
  <c r="G415" i="7" s="1"/>
  <c r="G416" i="7" s="1"/>
  <c r="G417" i="7" s="1"/>
  <c r="G418" i="7" s="1"/>
  <c r="G419" i="7" s="1"/>
  <c r="G420" i="7" s="1"/>
  <c r="G421" i="7" s="1"/>
  <c r="G422" i="7" s="1"/>
  <c r="G423" i="7" s="1"/>
  <c r="G424" i="7" s="1"/>
  <c r="G425" i="7" s="1"/>
  <c r="G426" i="7" s="1"/>
  <c r="G427" i="7" s="1"/>
  <c r="G428" i="7" s="1"/>
  <c r="G429" i="7" s="1"/>
  <c r="G430" i="7" s="1"/>
  <c r="G431" i="7" s="1"/>
  <c r="G432" i="7" s="1"/>
  <c r="G433" i="7" s="1"/>
  <c r="G434" i="7" s="1"/>
  <c r="G435" i="7" s="1"/>
  <c r="G436" i="7" s="1"/>
  <c r="G437" i="7" s="1"/>
  <c r="G438" i="7" s="1"/>
  <c r="G439" i="7" s="1"/>
  <c r="G440" i="7" s="1"/>
  <c r="G441" i="7" s="1"/>
  <c r="G442" i="7" s="1"/>
  <c r="G443" i="7" s="1"/>
  <c r="G444" i="7" s="1"/>
  <c r="G445" i="7" s="1"/>
  <c r="G446" i="7" s="1"/>
  <c r="G447" i="7" s="1"/>
  <c r="G448" i="7" s="1"/>
  <c r="G449" i="7" s="1"/>
  <c r="G450" i="7" s="1"/>
  <c r="G451" i="7" s="1"/>
  <c r="G452" i="7" s="1"/>
  <c r="G453" i="7" s="1"/>
  <c r="G454" i="7" s="1"/>
  <c r="G455" i="7" s="1"/>
  <c r="G456" i="7" s="1"/>
  <c r="G488" i="9"/>
  <c r="G486" i="3"/>
  <c r="G487" i="3" s="1"/>
  <c r="G488" i="3" s="1"/>
  <c r="G489" i="3" s="1"/>
  <c r="G490" i="3" s="1"/>
  <c r="G130" i="18" l="1"/>
  <c r="G131" i="18" s="1"/>
  <c r="G132" i="18" s="1"/>
  <c r="G133" i="18" s="1"/>
  <c r="G134" i="18" s="1"/>
  <c r="G135" i="18" s="1"/>
  <c r="G136" i="18" s="1"/>
  <c r="G137" i="18" s="1"/>
  <c r="G138" i="18" s="1"/>
  <c r="G139" i="18" s="1"/>
  <c r="G140" i="18" s="1"/>
  <c r="G141" i="18" s="1"/>
  <c r="G142" i="18" s="1"/>
  <c r="G143" i="18" s="1"/>
  <c r="G144" i="18" s="1"/>
  <c r="G145" i="18" s="1"/>
  <c r="G146" i="18" s="1"/>
  <c r="G430" i="5"/>
  <c r="G466" i="8"/>
  <c r="G467" i="8" s="1"/>
  <c r="G468" i="8" s="1"/>
  <c r="G469" i="8" s="1"/>
  <c r="G470" i="8" s="1"/>
  <c r="G471" i="8" s="1"/>
  <c r="G472" i="8" s="1"/>
  <c r="G434" i="12"/>
  <c r="G435" i="12" s="1"/>
  <c r="G436" i="12" s="1"/>
  <c r="G437" i="12" s="1"/>
  <c r="G438" i="12" s="1"/>
  <c r="G439" i="12" s="1"/>
  <c r="G440" i="12" s="1"/>
  <c r="G441" i="12" s="1"/>
  <c r="G442" i="12" s="1"/>
  <c r="G443" i="12" s="1"/>
  <c r="G444" i="12" s="1"/>
  <c r="G522" i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100" i="24"/>
  <c r="G101" i="24" s="1"/>
  <c r="G102" i="24" s="1"/>
  <c r="G103" i="24" s="1"/>
  <c r="G104" i="24" s="1"/>
  <c r="G105" i="24" s="1"/>
  <c r="G106" i="24" s="1"/>
  <c r="G107" i="24" s="1"/>
  <c r="G108" i="24" s="1"/>
  <c r="G109" i="24" s="1"/>
  <c r="G110" i="24" s="1"/>
  <c r="G111" i="24" s="1"/>
  <c r="G112" i="24" s="1"/>
  <c r="G113" i="24" s="1"/>
  <c r="G114" i="24" s="1"/>
  <c r="G115" i="24" s="1"/>
  <c r="G116" i="24" s="1"/>
  <c r="G117" i="24" s="1"/>
  <c r="G118" i="24" s="1"/>
  <c r="G119" i="24" s="1"/>
  <c r="G120" i="24" s="1"/>
  <c r="G121" i="24" s="1"/>
  <c r="G122" i="24" s="1"/>
  <c r="G123" i="24" s="1"/>
  <c r="G124" i="24" s="1"/>
  <c r="G125" i="24" s="1"/>
  <c r="G126" i="24" s="1"/>
  <c r="G127" i="24" s="1"/>
  <c r="G128" i="24" s="1"/>
  <c r="G129" i="24" s="1"/>
  <c r="G130" i="24" s="1"/>
  <c r="G131" i="24" s="1"/>
  <c r="G132" i="24" s="1"/>
  <c r="G133" i="24" s="1"/>
  <c r="G134" i="24" s="1"/>
  <c r="G135" i="24" s="1"/>
  <c r="G136" i="24" s="1"/>
  <c r="G137" i="24" s="1"/>
  <c r="G138" i="24" s="1"/>
  <c r="G139" i="24" s="1"/>
  <c r="G140" i="24" s="1"/>
  <c r="G141" i="24" s="1"/>
  <c r="G142" i="24" s="1"/>
  <c r="G143" i="24" s="1"/>
  <c r="G144" i="24" s="1"/>
  <c r="G145" i="24" s="1"/>
  <c r="G146" i="24" s="1"/>
  <c r="G147" i="24" s="1"/>
  <c r="G148" i="24" s="1"/>
  <c r="G149" i="24" s="1"/>
  <c r="G150" i="24" s="1"/>
  <c r="G151" i="24" s="1"/>
  <c r="G152" i="24" s="1"/>
  <c r="G153" i="24" s="1"/>
  <c r="G154" i="24" s="1"/>
  <c r="G155" i="24" s="1"/>
  <c r="G156" i="24" s="1"/>
  <c r="G157" i="24" s="1"/>
  <c r="G158" i="24" s="1"/>
  <c r="G159" i="24" s="1"/>
  <c r="G160" i="24" s="1"/>
  <c r="G161" i="24" s="1"/>
  <c r="G162" i="24" s="1"/>
  <c r="G163" i="24" s="1"/>
  <c r="G164" i="24" s="1"/>
  <c r="G165" i="24" s="1"/>
  <c r="G166" i="24" s="1"/>
  <c r="G167" i="24" s="1"/>
  <c r="G168" i="24" s="1"/>
  <c r="G169" i="24" s="1"/>
  <c r="G170" i="24" s="1"/>
  <c r="G171" i="24" s="1"/>
  <c r="G172" i="24" s="1"/>
  <c r="G173" i="24" s="1"/>
  <c r="G174" i="24" s="1"/>
  <c r="G175" i="24" s="1"/>
  <c r="G176" i="24" s="1"/>
  <c r="G177" i="24" s="1"/>
  <c r="G178" i="24" s="1"/>
  <c r="G179" i="24" s="1"/>
  <c r="G180" i="24" s="1"/>
  <c r="G181" i="24" s="1"/>
  <c r="G182" i="24" s="1"/>
  <c r="G183" i="24" s="1"/>
  <c r="G184" i="24" s="1"/>
  <c r="G185" i="24" s="1"/>
  <c r="G186" i="24" s="1"/>
  <c r="G187" i="24" s="1"/>
  <c r="G188" i="24" s="1"/>
  <c r="G189" i="24" s="1"/>
  <c r="G190" i="24" s="1"/>
  <c r="G191" i="24" s="1"/>
  <c r="G192" i="24" s="1"/>
  <c r="G193" i="24" s="1"/>
  <c r="G194" i="24" s="1"/>
  <c r="G195" i="24" s="1"/>
  <c r="G196" i="24" s="1"/>
  <c r="G197" i="24" s="1"/>
  <c r="G198" i="24" s="1"/>
  <c r="G199" i="24" s="1"/>
  <c r="G200" i="24" s="1"/>
  <c r="G201" i="24" s="1"/>
  <c r="G202" i="24" s="1"/>
  <c r="G203" i="24" s="1"/>
  <c r="G204" i="24" s="1"/>
  <c r="G205" i="24" s="1"/>
  <c r="G206" i="24" s="1"/>
  <c r="G207" i="24" s="1"/>
  <c r="G208" i="24" s="1"/>
  <c r="G209" i="24" s="1"/>
  <c r="G210" i="24" s="1"/>
  <c r="G211" i="24" s="1"/>
  <c r="G212" i="24" s="1"/>
  <c r="G213" i="24" s="1"/>
  <c r="G214" i="24" s="1"/>
  <c r="G215" i="24" s="1"/>
  <c r="G216" i="24" s="1"/>
  <c r="G217" i="24" s="1"/>
  <c r="G218" i="24" s="1"/>
  <c r="G219" i="24" s="1"/>
  <c r="G220" i="24" s="1"/>
  <c r="G221" i="24" s="1"/>
  <c r="G222" i="24" s="1"/>
  <c r="G223" i="24" s="1"/>
  <c r="G224" i="24" s="1"/>
  <c r="G225" i="24" s="1"/>
  <c r="G226" i="24" s="1"/>
  <c r="G227" i="24" s="1"/>
  <c r="G228" i="24" s="1"/>
  <c r="G229" i="24" s="1"/>
  <c r="G230" i="24" s="1"/>
  <c r="G231" i="24" s="1"/>
  <c r="G232" i="24" s="1"/>
  <c r="G233" i="24" s="1"/>
  <c r="G234" i="24" s="1"/>
  <c r="G235" i="24" s="1"/>
  <c r="G236" i="24" s="1"/>
  <c r="G237" i="24" s="1"/>
  <c r="G238" i="24" s="1"/>
  <c r="G239" i="24" s="1"/>
  <c r="G240" i="24" s="1"/>
  <c r="G241" i="24" s="1"/>
  <c r="G242" i="24" s="1"/>
  <c r="G243" i="24" s="1"/>
  <c r="G244" i="24" s="1"/>
  <c r="G245" i="24" s="1"/>
  <c r="G246" i="24" s="1"/>
  <c r="G247" i="24" s="1"/>
  <c r="G248" i="24" s="1"/>
  <c r="G249" i="24" s="1"/>
  <c r="G250" i="24" s="1"/>
  <c r="G251" i="24" s="1"/>
  <c r="G252" i="24" s="1"/>
  <c r="G253" i="24" s="1"/>
  <c r="G254" i="24" s="1"/>
  <c r="G255" i="24" s="1"/>
  <c r="G256" i="24" s="1"/>
  <c r="G257" i="24" s="1"/>
  <c r="G258" i="24" s="1"/>
  <c r="G259" i="24" s="1"/>
  <c r="G260" i="24" s="1"/>
  <c r="G261" i="24" s="1"/>
  <c r="G262" i="24" s="1"/>
  <c r="G263" i="24" s="1"/>
  <c r="G264" i="24" s="1"/>
  <c r="G265" i="24" s="1"/>
  <c r="G266" i="24" s="1"/>
  <c r="G267" i="24" s="1"/>
  <c r="G268" i="24" s="1"/>
  <c r="G269" i="24" s="1"/>
  <c r="G270" i="24" s="1"/>
  <c r="G271" i="24" s="1"/>
  <c r="G272" i="24" s="1"/>
  <c r="G273" i="24" s="1"/>
  <c r="G274" i="24" s="1"/>
  <c r="G275" i="24" s="1"/>
  <c r="G276" i="24" s="1"/>
  <c r="G277" i="24" s="1"/>
  <c r="G278" i="24" s="1"/>
  <c r="G279" i="24" s="1"/>
  <c r="G280" i="24" s="1"/>
  <c r="G281" i="24" s="1"/>
  <c r="G282" i="24" s="1"/>
  <c r="G283" i="24" s="1"/>
  <c r="G284" i="24" s="1"/>
  <c r="G285" i="24" s="1"/>
  <c r="G286" i="24" s="1"/>
  <c r="G287" i="24" s="1"/>
  <c r="G288" i="24" s="1"/>
  <c r="G289" i="24" s="1"/>
  <c r="G290" i="24" s="1"/>
  <c r="G291" i="24" s="1"/>
  <c r="G292" i="24" s="1"/>
  <c r="G293" i="24" s="1"/>
  <c r="G294" i="24" s="1"/>
  <c r="G295" i="24" s="1"/>
  <c r="G296" i="24" s="1"/>
  <c r="G297" i="24" s="1"/>
  <c r="G298" i="24" s="1"/>
  <c r="G299" i="24" s="1"/>
  <c r="G300" i="24" s="1"/>
  <c r="G301" i="24" s="1"/>
  <c r="G302" i="24" s="1"/>
  <c r="G303" i="24" s="1"/>
  <c r="G304" i="24" s="1"/>
  <c r="G305" i="24" s="1"/>
  <c r="G306" i="24" s="1"/>
  <c r="G307" i="24" s="1"/>
  <c r="G308" i="24" s="1"/>
  <c r="G309" i="24" s="1"/>
  <c r="G310" i="24" s="1"/>
  <c r="G311" i="24" s="1"/>
  <c r="G312" i="24" s="1"/>
  <c r="G313" i="24" s="1"/>
  <c r="G314" i="24" s="1"/>
  <c r="G315" i="24" s="1"/>
  <c r="G316" i="24" s="1"/>
  <c r="G317" i="24" s="1"/>
  <c r="G318" i="24" s="1"/>
  <c r="G319" i="24" s="1"/>
  <c r="G320" i="24" s="1"/>
  <c r="G321" i="24" s="1"/>
  <c r="G322" i="24" s="1"/>
  <c r="G323" i="24" s="1"/>
  <c r="G324" i="24" s="1"/>
  <c r="G325" i="24" s="1"/>
  <c r="G326" i="24" s="1"/>
  <c r="G327" i="24" s="1"/>
  <c r="G328" i="24" s="1"/>
  <c r="G329" i="24" s="1"/>
  <c r="G330" i="24" s="1"/>
  <c r="G331" i="24" s="1"/>
  <c r="G332" i="24" s="1"/>
  <c r="G333" i="24" s="1"/>
  <c r="G334" i="24" s="1"/>
  <c r="G335" i="24" s="1"/>
  <c r="G336" i="24" s="1"/>
  <c r="G337" i="24" s="1"/>
  <c r="G338" i="24" s="1"/>
  <c r="G339" i="24" s="1"/>
  <c r="G340" i="24" s="1"/>
  <c r="G341" i="24" s="1"/>
  <c r="G342" i="24" s="1"/>
  <c r="G343" i="24" s="1"/>
  <c r="G344" i="24" s="1"/>
  <c r="G345" i="24" s="1"/>
  <c r="G346" i="24" s="1"/>
  <c r="G347" i="24" s="1"/>
  <c r="G348" i="24" s="1"/>
  <c r="G349" i="24" s="1"/>
  <c r="G350" i="24" s="1"/>
  <c r="G351" i="24" s="1"/>
  <c r="G352" i="24" s="1"/>
  <c r="G353" i="24" s="1"/>
  <c r="G354" i="24" s="1"/>
  <c r="G355" i="24" s="1"/>
  <c r="G356" i="24" s="1"/>
  <c r="G357" i="24" s="1"/>
  <c r="G358" i="24" s="1"/>
  <c r="G359" i="24" s="1"/>
  <c r="G360" i="24" s="1"/>
  <c r="G361" i="24" s="1"/>
  <c r="G362" i="24" s="1"/>
  <c r="G363" i="24" s="1"/>
  <c r="G364" i="24" s="1"/>
  <c r="G365" i="24" s="1"/>
  <c r="G366" i="24" s="1"/>
  <c r="G367" i="24" s="1"/>
  <c r="G368" i="24" s="1"/>
  <c r="G369" i="24" s="1"/>
  <c r="G370" i="24" s="1"/>
  <c r="G371" i="24" s="1"/>
  <c r="G372" i="24" s="1"/>
  <c r="G373" i="24" s="1"/>
  <c r="G374" i="24" s="1"/>
  <c r="G375" i="24" s="1"/>
  <c r="G376" i="24" s="1"/>
  <c r="G377" i="24" s="1"/>
  <c r="G378" i="24" s="1"/>
  <c r="G379" i="24" s="1"/>
  <c r="G380" i="24" s="1"/>
  <c r="G381" i="24" s="1"/>
  <c r="G382" i="24" s="1"/>
  <c r="G383" i="24" s="1"/>
  <c r="G384" i="24" s="1"/>
  <c r="G385" i="24" s="1"/>
  <c r="G386" i="24" s="1"/>
  <c r="G387" i="24" s="1"/>
  <c r="G388" i="24" s="1"/>
  <c r="G389" i="24" s="1"/>
  <c r="G489" i="9"/>
  <c r="G490" i="9" s="1"/>
  <c r="G491" i="9" s="1"/>
  <c r="G492" i="9" s="1"/>
  <c r="G493" i="9" s="1"/>
  <c r="G494" i="9" s="1"/>
  <c r="G495" i="9" s="1"/>
  <c r="G496" i="9" s="1"/>
  <c r="G497" i="9" s="1"/>
  <c r="G498" i="9" s="1"/>
  <c r="G491" i="3"/>
  <c r="G492" i="3" s="1"/>
  <c r="G493" i="3" s="1"/>
  <c r="G494" i="3" s="1"/>
  <c r="G499" i="4"/>
  <c r="G500" i="4" s="1"/>
  <c r="G501" i="4" s="1"/>
  <c r="G502" i="4" s="1"/>
  <c r="G503" i="4" s="1"/>
  <c r="G504" i="4" s="1"/>
  <c r="G505" i="4" s="1"/>
  <c r="G506" i="4" s="1"/>
  <c r="G507" i="4" s="1"/>
  <c r="G508" i="4" s="1"/>
  <c r="G509" i="4" s="1"/>
  <c r="G510" i="4" s="1"/>
  <c r="G511" i="4" s="1"/>
  <c r="G512" i="4" s="1"/>
  <c r="G513" i="4" s="1"/>
  <c r="G514" i="4" s="1"/>
  <c r="G515" i="4" s="1"/>
  <c r="G516" i="4" s="1"/>
  <c r="G385" i="2"/>
  <c r="G386" i="2" s="1"/>
  <c r="G387" i="2" s="1"/>
  <c r="G388" i="2" s="1"/>
  <c r="G389" i="2" s="1"/>
  <c r="G390" i="2" s="1"/>
  <c r="G391" i="2" s="1"/>
  <c r="G392" i="2" s="1"/>
  <c r="G457" i="7"/>
  <c r="G458" i="7" s="1"/>
  <c r="G459" i="7" s="1"/>
  <c r="G460" i="7" s="1"/>
  <c r="G461" i="7" s="1"/>
  <c r="G462" i="7" s="1"/>
  <c r="G463" i="7" s="1"/>
  <c r="G464" i="7" s="1"/>
  <c r="G465" i="7" s="1"/>
  <c r="G466" i="7" s="1"/>
  <c r="G467" i="7" s="1"/>
  <c r="G468" i="7" s="1"/>
  <c r="G469" i="7" s="1"/>
  <c r="G470" i="7" s="1"/>
  <c r="G471" i="7" s="1"/>
  <c r="G472" i="7" s="1"/>
  <c r="G473" i="7" s="1"/>
  <c r="G474" i="7" s="1"/>
  <c r="G475" i="7" s="1"/>
  <c r="G476" i="7" s="1"/>
  <c r="G477" i="7" s="1"/>
  <c r="G478" i="7" s="1"/>
  <c r="G479" i="7" s="1"/>
  <c r="G480" i="7" s="1"/>
  <c r="G481" i="7" s="1"/>
  <c r="G482" i="7" s="1"/>
  <c r="G483" i="7" s="1"/>
  <c r="G484" i="7" s="1"/>
  <c r="G147" i="18" l="1"/>
  <c r="G148" i="18" s="1"/>
  <c r="G149" i="18" s="1"/>
  <c r="G150" i="18" s="1"/>
  <c r="G151" i="18" s="1"/>
  <c r="G152" i="18" s="1"/>
  <c r="G153" i="18" s="1"/>
  <c r="G154" i="18" s="1"/>
  <c r="G155" i="18" s="1"/>
  <c r="G156" i="18" s="1"/>
  <c r="G157" i="18" s="1"/>
  <c r="G158" i="18" s="1"/>
  <c r="G473" i="8"/>
  <c r="G474" i="8" s="1"/>
  <c r="G475" i="8" s="1"/>
  <c r="G476" i="8" s="1"/>
  <c r="G477" i="8" s="1"/>
  <c r="G478" i="8" s="1"/>
  <c r="G479" i="8" s="1"/>
  <c r="G480" i="8" s="1"/>
  <c r="G481" i="8" s="1"/>
  <c r="G482" i="8" s="1"/>
  <c r="G483" i="8" s="1"/>
  <c r="G484" i="8" s="1"/>
  <c r="G485" i="8" s="1"/>
  <c r="G486" i="8" s="1"/>
  <c r="G487" i="8" s="1"/>
  <c r="G488" i="8" s="1"/>
  <c r="G489" i="8" s="1"/>
  <c r="G490" i="8" s="1"/>
  <c r="G491" i="8" s="1"/>
  <c r="G492" i="8" s="1"/>
  <c r="G493" i="8" s="1"/>
  <c r="G431" i="5"/>
  <c r="G432" i="5" s="1"/>
  <c r="G433" i="5" s="1"/>
  <c r="G434" i="5" s="1"/>
  <c r="G435" i="5" s="1"/>
  <c r="G436" i="5" s="1"/>
  <c r="G437" i="5" s="1"/>
  <c r="G438" i="5" s="1"/>
  <c r="G439" i="5" s="1"/>
  <c r="G440" i="5" s="1"/>
  <c r="G441" i="5" s="1"/>
  <c r="G442" i="5" s="1"/>
  <c r="G443" i="5" s="1"/>
  <c r="G444" i="5" s="1"/>
  <c r="G445" i="12"/>
  <c r="G446" i="12" s="1"/>
  <c r="G447" i="12" s="1"/>
  <c r="G448" i="12" s="1"/>
  <c r="G449" i="12" s="1"/>
  <c r="G450" i="12" s="1"/>
  <c r="G451" i="12" s="1"/>
  <c r="G452" i="12" s="1"/>
  <c r="G453" i="12" s="1"/>
  <c r="G534" i="1"/>
  <c r="G535" i="1" s="1"/>
  <c r="G499" i="9"/>
  <c r="G500" i="9" s="1"/>
  <c r="G501" i="9" s="1"/>
  <c r="G502" i="9" s="1"/>
  <c r="G503" i="9" s="1"/>
  <c r="G504" i="9" s="1"/>
  <c r="G505" i="9" s="1"/>
  <c r="G506" i="9" s="1"/>
  <c r="G507" i="9" s="1"/>
  <c r="G508" i="9" s="1"/>
  <c r="G509" i="9" s="1"/>
  <c r="G510" i="9" s="1"/>
  <c r="G511" i="9" s="1"/>
  <c r="G495" i="3"/>
  <c r="G496" i="3" s="1"/>
  <c r="G497" i="3" s="1"/>
  <c r="G498" i="3" s="1"/>
  <c r="G499" i="3" s="1"/>
  <c r="G500" i="3" s="1"/>
  <c r="G501" i="3" s="1"/>
  <c r="G502" i="3" s="1"/>
  <c r="G503" i="3" s="1"/>
  <c r="G390" i="24"/>
  <c r="G391" i="24" s="1"/>
  <c r="G392" i="24" s="1"/>
  <c r="G393" i="24" s="1"/>
  <c r="G394" i="24" s="1"/>
  <c r="G395" i="24" s="1"/>
  <c r="G396" i="24" s="1"/>
  <c r="G397" i="24" s="1"/>
  <c r="G398" i="24" s="1"/>
  <c r="G399" i="24" s="1"/>
  <c r="G400" i="24" s="1"/>
  <c r="G401" i="24" s="1"/>
  <c r="G402" i="24" s="1"/>
  <c r="G403" i="24" s="1"/>
  <c r="G404" i="24" s="1"/>
  <c r="G405" i="24" s="1"/>
  <c r="G406" i="24" s="1"/>
  <c r="G407" i="24" s="1"/>
  <c r="G408" i="24" s="1"/>
  <c r="G409" i="24" s="1"/>
  <c r="G410" i="24" s="1"/>
  <c r="G411" i="24" s="1"/>
  <c r="G412" i="24" s="1"/>
  <c r="G413" i="24" s="1"/>
  <c r="G414" i="24" s="1"/>
  <c r="G415" i="24" s="1"/>
  <c r="G416" i="24" s="1"/>
  <c r="G417" i="24" s="1"/>
  <c r="G418" i="24" s="1"/>
  <c r="G419" i="24" s="1"/>
  <c r="G420" i="24" s="1"/>
  <c r="G421" i="24" s="1"/>
  <c r="G422" i="24" s="1"/>
  <c r="G423" i="24" s="1"/>
  <c r="G424" i="24" s="1"/>
  <c r="G425" i="24" s="1"/>
  <c r="G426" i="24" s="1"/>
  <c r="G393" i="2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85" i="7"/>
  <c r="G486" i="7" s="1"/>
  <c r="G487" i="7" s="1"/>
  <c r="G488" i="7" s="1"/>
  <c r="G489" i="7" s="1"/>
  <c r="G490" i="7" s="1"/>
  <c r="G491" i="7" s="1"/>
  <c r="G492" i="7" s="1"/>
  <c r="G493" i="7" s="1"/>
  <c r="G494" i="7" s="1"/>
  <c r="G495" i="7" s="1"/>
  <c r="G496" i="7" s="1"/>
  <c r="G497" i="7" s="1"/>
  <c r="G498" i="7" s="1"/>
  <c r="G499" i="7" s="1"/>
  <c r="G159" i="18" l="1"/>
  <c r="G160" i="18" s="1"/>
  <c r="G161" i="18" s="1"/>
  <c r="G162" i="18" s="1"/>
  <c r="G163" i="18" s="1"/>
  <c r="G164" i="18" s="1"/>
  <c r="G165" i="18" s="1"/>
  <c r="G166" i="18" s="1"/>
  <c r="G167" i="18" s="1"/>
  <c r="G168" i="18" s="1"/>
  <c r="G169" i="18" s="1"/>
  <c r="G170" i="18" s="1"/>
  <c r="G171" i="18" s="1"/>
  <c r="G172" i="18" s="1"/>
  <c r="G173" i="18" s="1"/>
  <c r="G174" i="18" s="1"/>
  <c r="G175" i="18" s="1"/>
  <c r="G176" i="18" s="1"/>
  <c r="G177" i="18" s="1"/>
  <c r="G178" i="18" s="1"/>
  <c r="G179" i="18" s="1"/>
  <c r="G180" i="18" s="1"/>
  <c r="G181" i="18" s="1"/>
  <c r="G182" i="18" s="1"/>
  <c r="G183" i="18" s="1"/>
  <c r="G184" i="18" s="1"/>
  <c r="G185" i="18" s="1"/>
  <c r="G186" i="18" s="1"/>
  <c r="G187" i="18" s="1"/>
  <c r="G188" i="18" s="1"/>
  <c r="G189" i="18" s="1"/>
  <c r="G190" i="18" s="1"/>
  <c r="G191" i="18" s="1"/>
  <c r="G192" i="18" s="1"/>
  <c r="G193" i="18" s="1"/>
  <c r="G494" i="8"/>
  <c r="G495" i="8" s="1"/>
  <c r="G496" i="8" s="1"/>
  <c r="G497" i="8" s="1"/>
  <c r="G498" i="8" s="1"/>
  <c r="G499" i="8" s="1"/>
  <c r="G500" i="8" s="1"/>
  <c r="G501" i="8" s="1"/>
  <c r="G502" i="8" s="1"/>
  <c r="G503" i="8" s="1"/>
  <c r="G504" i="8" s="1"/>
  <c r="G505" i="8" s="1"/>
  <c r="G506" i="8" s="1"/>
  <c r="G445" i="5"/>
  <c r="G446" i="5" s="1"/>
  <c r="G447" i="5" s="1"/>
  <c r="G448" i="5" s="1"/>
  <c r="G449" i="5" s="1"/>
  <c r="G450" i="5" s="1"/>
  <c r="G451" i="5" s="1"/>
  <c r="G452" i="5" s="1"/>
  <c r="G453" i="5" s="1"/>
  <c r="G454" i="5" s="1"/>
  <c r="G455" i="5" s="1"/>
  <c r="G454" i="12"/>
  <c r="G455" i="12" s="1"/>
  <c r="G456" i="12" s="1"/>
  <c r="G457" i="12" s="1"/>
  <c r="G536" i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12" i="9"/>
  <c r="G513" i="9" s="1"/>
  <c r="G514" i="9" s="1"/>
  <c r="G515" i="9" s="1"/>
  <c r="G516" i="9" s="1"/>
  <c r="G517" i="9" s="1"/>
  <c r="G518" i="9" s="1"/>
  <c r="G519" i="9" s="1"/>
  <c r="G520" i="9" s="1"/>
  <c r="G504" i="3"/>
  <c r="G427" i="24"/>
  <c r="G428" i="24" s="1"/>
  <c r="G429" i="24" s="1"/>
  <c r="G430" i="24" s="1"/>
  <c r="G431" i="24" s="1"/>
  <c r="G432" i="24" s="1"/>
  <c r="G433" i="24" s="1"/>
  <c r="G434" i="24" s="1"/>
  <c r="G435" i="24" s="1"/>
  <c r="G500" i="7"/>
  <c r="G501" i="7" s="1"/>
  <c r="G502" i="7" s="1"/>
  <c r="G503" i="7" s="1"/>
  <c r="G504" i="7" s="1"/>
  <c r="G505" i="7" s="1"/>
  <c r="G506" i="7" s="1"/>
  <c r="G507" i="7" s="1"/>
  <c r="G508" i="7" s="1"/>
  <c r="G509" i="7" s="1"/>
  <c r="G510" i="7" s="1"/>
  <c r="G511" i="7" s="1"/>
  <c r="G512" i="7" s="1"/>
  <c r="G513" i="7" s="1"/>
  <c r="G514" i="7" s="1"/>
  <c r="G515" i="7" s="1"/>
  <c r="G411" i="2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194" i="18" l="1"/>
  <c r="G195" i="18" s="1"/>
  <c r="G196" i="18" s="1"/>
  <c r="G197" i="18" s="1"/>
  <c r="G198" i="18" s="1"/>
  <c r="G199" i="18" s="1"/>
  <c r="G200" i="18" s="1"/>
  <c r="G201" i="18" s="1"/>
  <c r="G202" i="18" s="1"/>
  <c r="G203" i="18" s="1"/>
  <c r="G204" i="18" s="1"/>
  <c r="G205" i="18" s="1"/>
  <c r="G206" i="18" s="1"/>
  <c r="G207" i="18" s="1"/>
  <c r="G208" i="18" s="1"/>
  <c r="G209" i="18" s="1"/>
  <c r="G210" i="18" s="1"/>
  <c r="G211" i="18" s="1"/>
  <c r="G212" i="18" s="1"/>
  <c r="G507" i="8"/>
  <c r="G508" i="8" s="1"/>
  <c r="G509" i="8" s="1"/>
  <c r="G510" i="8" s="1"/>
  <c r="G511" i="8" s="1"/>
  <c r="G512" i="8" s="1"/>
  <c r="G513" i="8" s="1"/>
  <c r="G514" i="8" s="1"/>
  <c r="G515" i="8" s="1"/>
  <c r="G516" i="8" s="1"/>
  <c r="G517" i="8" s="1"/>
  <c r="G518" i="8" s="1"/>
  <c r="G519" i="8" s="1"/>
  <c r="G456" i="5"/>
  <c r="G458" i="12"/>
  <c r="G459" i="12" s="1"/>
  <c r="G460" i="12" s="1"/>
  <c r="G461" i="12" s="1"/>
  <c r="G462" i="12" s="1"/>
  <c r="G463" i="12" s="1"/>
  <c r="G464" i="12" s="1"/>
  <c r="G465" i="12" s="1"/>
  <c r="G466" i="12" s="1"/>
  <c r="G467" i="12" s="1"/>
  <c r="G468" i="12" s="1"/>
  <c r="G547" i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21" i="9"/>
  <c r="G522" i="9" s="1"/>
  <c r="G523" i="9" s="1"/>
  <c r="G524" i="9" s="1"/>
  <c r="G525" i="9" s="1"/>
  <c r="G526" i="9" s="1"/>
  <c r="G527" i="9" s="1"/>
  <c r="G528" i="9" s="1"/>
  <c r="G505" i="3"/>
  <c r="G506" i="3" s="1"/>
  <c r="G507" i="3" s="1"/>
  <c r="G508" i="3" s="1"/>
  <c r="G509" i="3" s="1"/>
  <c r="G510" i="3" s="1"/>
  <c r="G511" i="3" s="1"/>
  <c r="G512" i="3" s="1"/>
  <c r="G513" i="3" s="1"/>
  <c r="G516" i="7"/>
  <c r="G517" i="7" s="1"/>
  <c r="G518" i="7" s="1"/>
  <c r="G519" i="7" s="1"/>
  <c r="G520" i="7" s="1"/>
  <c r="G436" i="24"/>
  <c r="G437" i="24" s="1"/>
  <c r="G438" i="24" s="1"/>
  <c r="G439" i="24" s="1"/>
  <c r="G440" i="24" s="1"/>
  <c r="G441" i="24" s="1"/>
  <c r="G442" i="24" s="1"/>
  <c r="G443" i="24" s="1"/>
  <c r="G444" i="24" s="1"/>
  <c r="G445" i="24" s="1"/>
  <c r="G446" i="24" s="1"/>
  <c r="G447" i="24" s="1"/>
  <c r="G448" i="24" s="1"/>
  <c r="G449" i="24" s="1"/>
  <c r="G450" i="24" s="1"/>
  <c r="G451" i="24" s="1"/>
  <c r="G452" i="24" s="1"/>
  <c r="G453" i="24" s="1"/>
  <c r="G454" i="24" s="1"/>
  <c r="G455" i="24" s="1"/>
  <c r="O551" i="44"/>
  <c r="G213" i="18" l="1"/>
  <c r="G214" i="18" s="1"/>
  <c r="G215" i="18" s="1"/>
  <c r="G216" i="18" s="1"/>
  <c r="G217" i="18" s="1"/>
  <c r="G218" i="18" s="1"/>
  <c r="G219" i="18" s="1"/>
  <c r="G220" i="18" s="1"/>
  <c r="G221" i="18" s="1"/>
  <c r="G222" i="18" s="1"/>
  <c r="G223" i="18" s="1"/>
  <c r="G224" i="18" s="1"/>
  <c r="G225" i="18" s="1"/>
  <c r="G226" i="18" s="1"/>
  <c r="G227" i="18" s="1"/>
  <c r="G228" i="18" s="1"/>
  <c r="G229" i="18" s="1"/>
  <c r="G230" i="18" s="1"/>
  <c r="G231" i="18" s="1"/>
  <c r="G232" i="18" s="1"/>
  <c r="G233" i="18" s="1"/>
  <c r="G234" i="18" s="1"/>
  <c r="G235" i="18" s="1"/>
  <c r="G236" i="18" s="1"/>
  <c r="G237" i="18" s="1"/>
  <c r="G238" i="18" s="1"/>
  <c r="G239" i="18" s="1"/>
  <c r="G240" i="18" s="1"/>
  <c r="G241" i="18" s="1"/>
  <c r="G242" i="18" s="1"/>
  <c r="G243" i="18" s="1"/>
  <c r="G244" i="18" s="1"/>
  <c r="G245" i="18" s="1"/>
  <c r="G246" i="18" s="1"/>
  <c r="G247" i="18" s="1"/>
  <c r="G248" i="18" s="1"/>
  <c r="G249" i="18" s="1"/>
  <c r="G250" i="18" s="1"/>
  <c r="G251" i="18" s="1"/>
  <c r="G252" i="18" s="1"/>
  <c r="G253" i="18" s="1"/>
  <c r="G254" i="18" s="1"/>
  <c r="G255" i="18" s="1"/>
  <c r="G256" i="18" s="1"/>
  <c r="G457" i="5"/>
  <c r="G458" i="5" s="1"/>
  <c r="G459" i="5" s="1"/>
  <c r="G460" i="5" s="1"/>
  <c r="G461" i="5" s="1"/>
  <c r="G520" i="8"/>
  <c r="G521" i="8" s="1"/>
  <c r="G522" i="8" s="1"/>
  <c r="G523" i="8" s="1"/>
  <c r="G524" i="8" s="1"/>
  <c r="G525" i="8" s="1"/>
  <c r="G526" i="8" s="1"/>
  <c r="G527" i="8" s="1"/>
  <c r="G528" i="8" s="1"/>
  <c r="G529" i="8" s="1"/>
  <c r="G469" i="12"/>
  <c r="G470" i="12" s="1"/>
  <c r="G471" i="12" s="1"/>
  <c r="G558" i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29" i="9"/>
  <c r="G530" i="9" s="1"/>
  <c r="G531" i="9" s="1"/>
  <c r="G532" i="9" s="1"/>
  <c r="G533" i="9" s="1"/>
  <c r="G534" i="9" s="1"/>
  <c r="G517" i="4"/>
  <c r="G518" i="4" s="1"/>
  <c r="G519" i="4" s="1"/>
  <c r="G520" i="4" s="1"/>
  <c r="G514" i="3"/>
  <c r="G515" i="3" s="1"/>
  <c r="G516" i="3" s="1"/>
  <c r="G517" i="3" s="1"/>
  <c r="G518" i="3" s="1"/>
  <c r="G519" i="3" s="1"/>
  <c r="G520" i="3" s="1"/>
  <c r="G521" i="3" s="1"/>
  <c r="G522" i="3" s="1"/>
  <c r="G523" i="3" s="1"/>
  <c r="G524" i="3" s="1"/>
  <c r="G525" i="3" s="1"/>
  <c r="G526" i="3" s="1"/>
  <c r="G527" i="3" s="1"/>
  <c r="G521" i="7"/>
  <c r="G522" i="7" s="1"/>
  <c r="G523" i="7" s="1"/>
  <c r="G524" i="7" s="1"/>
  <c r="G525" i="7" s="1"/>
  <c r="G526" i="7" s="1"/>
  <c r="G527" i="7" s="1"/>
  <c r="G528" i="7" s="1"/>
  <c r="G529" i="7" s="1"/>
  <c r="G530" i="7" s="1"/>
  <c r="G531" i="7" s="1"/>
  <c r="G456" i="24"/>
  <c r="G457" i="24" s="1"/>
  <c r="G458" i="24" s="1"/>
  <c r="G459" i="24" s="1"/>
  <c r="G460" i="24" s="1"/>
  <c r="G461" i="24" s="1"/>
  <c r="G462" i="24" s="1"/>
  <c r="G463" i="24" s="1"/>
  <c r="G464" i="24" s="1"/>
  <c r="G465" i="24" s="1"/>
  <c r="G466" i="24" s="1"/>
  <c r="G467" i="24" s="1"/>
  <c r="G468" i="24" s="1"/>
  <c r="G469" i="24" s="1"/>
  <c r="G470" i="24" s="1"/>
  <c r="G471" i="24" s="1"/>
  <c r="G472" i="24" s="1"/>
  <c r="G473" i="24" s="1"/>
  <c r="G474" i="24" s="1"/>
  <c r="G475" i="24" s="1"/>
  <c r="G476" i="24" s="1"/>
  <c r="G477" i="24" s="1"/>
  <c r="G478" i="24" s="1"/>
  <c r="G479" i="24" s="1"/>
  <c r="G480" i="24" s="1"/>
  <c r="G481" i="24" s="1"/>
  <c r="G482" i="24" s="1"/>
  <c r="G483" i="24" s="1"/>
  <c r="G484" i="24" s="1"/>
  <c r="G485" i="24" s="1"/>
  <c r="G486" i="24" s="1"/>
  <c r="G487" i="24" s="1"/>
  <c r="G488" i="24" s="1"/>
  <c r="G489" i="24" s="1"/>
  <c r="G490" i="24" s="1"/>
  <c r="G257" i="18" l="1"/>
  <c r="G258" i="18" s="1"/>
  <c r="G259" i="18" s="1"/>
  <c r="G260" i="18" s="1"/>
  <c r="G261" i="18" s="1"/>
  <c r="G262" i="18" s="1"/>
  <c r="G263" i="18" s="1"/>
  <c r="G264" i="18" s="1"/>
  <c r="G265" i="18" s="1"/>
  <c r="G266" i="18" s="1"/>
  <c r="G267" i="18" s="1"/>
  <c r="G268" i="18" s="1"/>
  <c r="G269" i="18" s="1"/>
  <c r="G270" i="18" s="1"/>
  <c r="G271" i="18" s="1"/>
  <c r="G272" i="18" s="1"/>
  <c r="G273" i="18" s="1"/>
  <c r="G274" i="18" s="1"/>
  <c r="G275" i="18" s="1"/>
  <c r="G276" i="18" s="1"/>
  <c r="G277" i="18" s="1"/>
  <c r="G278" i="18" s="1"/>
  <c r="G279" i="18" s="1"/>
  <c r="G280" i="18" s="1"/>
  <c r="G281" i="18" s="1"/>
  <c r="G282" i="18" s="1"/>
  <c r="G283" i="18" s="1"/>
  <c r="G284" i="18" s="1"/>
  <c r="G285" i="18" s="1"/>
  <c r="G286" i="18" s="1"/>
  <c r="G287" i="18" s="1"/>
  <c r="G288" i="18" s="1"/>
  <c r="G289" i="18" s="1"/>
  <c r="G290" i="18" s="1"/>
  <c r="G291" i="18" s="1"/>
  <c r="G292" i="18" s="1"/>
  <c r="G293" i="18" s="1"/>
  <c r="G294" i="18" s="1"/>
  <c r="G295" i="18" s="1"/>
  <c r="G296" i="18" s="1"/>
  <c r="G297" i="18" s="1"/>
  <c r="G298" i="18" s="1"/>
  <c r="G299" i="18" s="1"/>
  <c r="G300" i="18" s="1"/>
  <c r="G301" i="18" s="1"/>
  <c r="G462" i="5"/>
  <c r="G463" i="5" s="1"/>
  <c r="G464" i="5" s="1"/>
  <c r="G465" i="5" s="1"/>
  <c r="G466" i="5" s="1"/>
  <c r="G467" i="5" s="1"/>
  <c r="G468" i="5" s="1"/>
  <c r="G469" i="5" s="1"/>
  <c r="G470" i="5" s="1"/>
  <c r="G471" i="5" s="1"/>
  <c r="G472" i="5" s="1"/>
  <c r="G473" i="5" s="1"/>
  <c r="G474" i="5" s="1"/>
  <c r="G475" i="5" s="1"/>
  <c r="G530" i="8"/>
  <c r="G531" i="8" s="1"/>
  <c r="G532" i="8" s="1"/>
  <c r="G533" i="8" s="1"/>
  <c r="G534" i="8" s="1"/>
  <c r="G535" i="8" s="1"/>
  <c r="G536" i="8" s="1"/>
  <c r="G537" i="8" s="1"/>
  <c r="G538" i="8" s="1"/>
  <c r="G539" i="8" s="1"/>
  <c r="G540" i="8" s="1"/>
  <c r="G541" i="8" s="1"/>
  <c r="G542" i="8" s="1"/>
  <c r="G543" i="8" s="1"/>
  <c r="G544" i="8" s="1"/>
  <c r="G545" i="8" s="1"/>
  <c r="G546" i="8" s="1"/>
  <c r="G547" i="8" s="1"/>
  <c r="G548" i="8" s="1"/>
  <c r="G549" i="8" s="1"/>
  <c r="G550" i="8" s="1"/>
  <c r="G551" i="8" s="1"/>
  <c r="G472" i="12"/>
  <c r="G473" i="12" s="1"/>
  <c r="G474" i="12" s="1"/>
  <c r="G475" i="12" s="1"/>
  <c r="G476" i="12" s="1"/>
  <c r="G477" i="12" s="1"/>
  <c r="G478" i="12" s="1"/>
  <c r="G479" i="12" s="1"/>
  <c r="G480" i="12" s="1"/>
  <c r="G481" i="12" s="1"/>
  <c r="G482" i="12" s="1"/>
  <c r="G483" i="12" s="1"/>
  <c r="G535" i="9"/>
  <c r="G536" i="9" s="1"/>
  <c r="G537" i="9" s="1"/>
  <c r="G538" i="9" s="1"/>
  <c r="G539" i="9" s="1"/>
  <c r="G540" i="9" s="1"/>
  <c r="G541" i="9" s="1"/>
  <c r="G542" i="9" s="1"/>
  <c r="G543" i="9" s="1"/>
  <c r="G544" i="9" s="1"/>
  <c r="G545" i="9" s="1"/>
  <c r="G546" i="9" s="1"/>
  <c r="G547" i="9" s="1"/>
  <c r="G548" i="9" s="1"/>
  <c r="G549" i="9" s="1"/>
  <c r="G550" i="9" s="1"/>
  <c r="G551" i="9" s="1"/>
  <c r="G552" i="9" s="1"/>
  <c r="G553" i="9" s="1"/>
  <c r="G554" i="9" s="1"/>
  <c r="G555" i="9" s="1"/>
  <c r="G556" i="9" s="1"/>
  <c r="G557" i="9" s="1"/>
  <c r="G558" i="9" s="1"/>
  <c r="G559" i="9" s="1"/>
  <c r="G560" i="9" s="1"/>
  <c r="G561" i="9" s="1"/>
  <c r="G562" i="9" s="1"/>
  <c r="G571" i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21" i="4"/>
  <c r="G522" i="4" s="1"/>
  <c r="G523" i="4" s="1"/>
  <c r="G524" i="4" s="1"/>
  <c r="G525" i="4" s="1"/>
  <c r="G526" i="4" s="1"/>
  <c r="G527" i="4" s="1"/>
  <c r="G528" i="4" s="1"/>
  <c r="G529" i="4" s="1"/>
  <c r="G530" i="4" s="1"/>
  <c r="G531" i="4" s="1"/>
  <c r="G532" i="4" s="1"/>
  <c r="G533" i="4" s="1"/>
  <c r="G534" i="4" s="1"/>
  <c r="G535" i="4" s="1"/>
  <c r="G491" i="24"/>
  <c r="G492" i="24" s="1"/>
  <c r="G493" i="24" s="1"/>
  <c r="G494" i="24" s="1"/>
  <c r="G495" i="24" s="1"/>
  <c r="G496" i="24" s="1"/>
  <c r="G497" i="24" s="1"/>
  <c r="G498" i="24" s="1"/>
  <c r="G499" i="24" s="1"/>
  <c r="G500" i="24" s="1"/>
  <c r="G501" i="24" s="1"/>
  <c r="G502" i="24" s="1"/>
  <c r="G503" i="24" s="1"/>
  <c r="G504" i="24" s="1"/>
  <c r="G505" i="24" s="1"/>
  <c r="G506" i="24" s="1"/>
  <c r="G507" i="24" s="1"/>
  <c r="G508" i="24" s="1"/>
  <c r="G509" i="24" s="1"/>
  <c r="G510" i="24" s="1"/>
  <c r="G511" i="24" s="1"/>
  <c r="G512" i="24" s="1"/>
  <c r="G513" i="24" s="1"/>
  <c r="G514" i="24" s="1"/>
  <c r="G515" i="24" s="1"/>
  <c r="G516" i="24" s="1"/>
  <c r="G517" i="24" s="1"/>
  <c r="G518" i="24" s="1"/>
  <c r="G519" i="24" s="1"/>
  <c r="G520" i="24" s="1"/>
  <c r="G521" i="24" s="1"/>
  <c r="G522" i="24" s="1"/>
  <c r="G523" i="24" s="1"/>
  <c r="G524" i="24" s="1"/>
  <c r="G525" i="24" s="1"/>
  <c r="G526" i="24" s="1"/>
  <c r="G527" i="24" s="1"/>
  <c r="G528" i="24" s="1"/>
  <c r="G529" i="24" s="1"/>
  <c r="G530" i="24" s="1"/>
  <c r="G531" i="24" s="1"/>
  <c r="G532" i="24" s="1"/>
  <c r="G533" i="24" s="1"/>
  <c r="G532" i="7"/>
  <c r="G533" i="7" s="1"/>
  <c r="G534" i="7" s="1"/>
  <c r="G535" i="7" s="1"/>
  <c r="G536" i="7" s="1"/>
  <c r="G537" i="7" s="1"/>
  <c r="G444" i="2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M408" i="43"/>
  <c r="G302" i="18" l="1"/>
  <c r="G303" i="18" s="1"/>
  <c r="G304" i="18" s="1"/>
  <c r="G305" i="18" s="1"/>
  <c r="G306" i="18" s="1"/>
  <c r="G307" i="18" s="1"/>
  <c r="G308" i="18" s="1"/>
  <c r="G309" i="18" s="1"/>
  <c r="G310" i="18" s="1"/>
  <c r="G311" i="18" s="1"/>
  <c r="G312" i="18" s="1"/>
  <c r="G313" i="18" s="1"/>
  <c r="G314" i="18" s="1"/>
  <c r="G315" i="18" s="1"/>
  <c r="G316" i="18" s="1"/>
  <c r="G317" i="18" s="1"/>
  <c r="G318" i="18" s="1"/>
  <c r="G319" i="18" s="1"/>
  <c r="G320" i="18" s="1"/>
  <c r="G321" i="18" s="1"/>
  <c r="G322" i="18" s="1"/>
  <c r="G323" i="18" s="1"/>
  <c r="G476" i="5"/>
  <c r="G552" i="8"/>
  <c r="G484" i="12"/>
  <c r="G485" i="12" s="1"/>
  <c r="G486" i="12" s="1"/>
  <c r="G487" i="12" s="1"/>
  <c r="G563" i="9"/>
  <c r="G564" i="9" s="1"/>
  <c r="G565" i="9" s="1"/>
  <c r="G566" i="9" s="1"/>
  <c r="G567" i="9" s="1"/>
  <c r="G568" i="9" s="1"/>
  <c r="G569" i="9" s="1"/>
  <c r="G570" i="9" s="1"/>
  <c r="G583" i="1"/>
  <c r="G584" i="1" s="1"/>
  <c r="G585" i="1" s="1"/>
  <c r="G586" i="1" s="1"/>
  <c r="G587" i="1" s="1"/>
  <c r="G588" i="1" s="1"/>
  <c r="G589" i="1" s="1"/>
  <c r="G590" i="1" s="1"/>
  <c r="G591" i="1" s="1"/>
  <c r="G534" i="24"/>
  <c r="G535" i="24" s="1"/>
  <c r="G536" i="24" s="1"/>
  <c r="G537" i="24" s="1"/>
  <c r="G538" i="24" s="1"/>
  <c r="G539" i="24" s="1"/>
  <c r="G540" i="24" s="1"/>
  <c r="G541" i="24" s="1"/>
  <c r="G542" i="24" s="1"/>
  <c r="G543" i="24" s="1"/>
  <c r="G544" i="24" s="1"/>
  <c r="G545" i="24" s="1"/>
  <c r="G546" i="24" s="1"/>
  <c r="G547" i="24" s="1"/>
  <c r="G536" i="4"/>
  <c r="G537" i="4" s="1"/>
  <c r="G538" i="4" s="1"/>
  <c r="G539" i="4" s="1"/>
  <c r="G540" i="4" s="1"/>
  <c r="G541" i="4" s="1"/>
  <c r="G542" i="4" s="1"/>
  <c r="G543" i="4" s="1"/>
  <c r="G544" i="4" s="1"/>
  <c r="G545" i="4" s="1"/>
  <c r="G546" i="4" s="1"/>
  <c r="G547" i="4" s="1"/>
  <c r="G548" i="4" s="1"/>
  <c r="G549" i="4" s="1"/>
  <c r="G528" i="3"/>
  <c r="G529" i="3" s="1"/>
  <c r="G530" i="3" s="1"/>
  <c r="G531" i="3" s="1"/>
  <c r="G532" i="3" s="1"/>
  <c r="G533" i="3" s="1"/>
  <c r="G534" i="3" s="1"/>
  <c r="G535" i="3" s="1"/>
  <c r="G536" i="3" s="1"/>
  <c r="G537" i="3" s="1"/>
  <c r="G538" i="7"/>
  <c r="G539" i="7" s="1"/>
  <c r="G540" i="7" s="1"/>
  <c r="G489" i="2"/>
  <c r="G490" i="2" s="1"/>
  <c r="G491" i="2" s="1"/>
  <c r="G492" i="2" s="1"/>
  <c r="G493" i="2" s="1"/>
  <c r="G494" i="2" s="1"/>
  <c r="G495" i="2" s="1"/>
  <c r="G496" i="2" s="1"/>
  <c r="G497" i="2" s="1"/>
  <c r="H347" i="14"/>
  <c r="G324" i="18" l="1"/>
  <c r="G325" i="18" s="1"/>
  <c r="G326" i="18" s="1"/>
  <c r="G327" i="18" s="1"/>
  <c r="G328" i="18" s="1"/>
  <c r="G329" i="18" s="1"/>
  <c r="G330" i="18" s="1"/>
  <c r="G331" i="18" s="1"/>
  <c r="G332" i="18" s="1"/>
  <c r="G333" i="18" s="1"/>
  <c r="G334" i="18" s="1"/>
  <c r="G335" i="18" s="1"/>
  <c r="G336" i="18" s="1"/>
  <c r="G337" i="18" s="1"/>
  <c r="G338" i="18" s="1"/>
  <c r="G339" i="18" s="1"/>
  <c r="G340" i="18" s="1"/>
  <c r="G341" i="18" s="1"/>
  <c r="G342" i="18" s="1"/>
  <c r="G343" i="18" s="1"/>
  <c r="G344" i="18" s="1"/>
  <c r="G345" i="18" s="1"/>
  <c r="G346" i="18" s="1"/>
  <c r="G347" i="18" s="1"/>
  <c r="G348" i="18" s="1"/>
  <c r="G349" i="18" s="1"/>
  <c r="G477" i="5"/>
  <c r="G478" i="5" s="1"/>
  <c r="G479" i="5" s="1"/>
  <c r="G480" i="5" s="1"/>
  <c r="G481" i="5" s="1"/>
  <c r="G482" i="5" s="1"/>
  <c r="G483" i="5" s="1"/>
  <c r="G484" i="5" s="1"/>
  <c r="G485" i="5" s="1"/>
  <c r="G486" i="5" s="1"/>
  <c r="G487" i="5" s="1"/>
  <c r="G488" i="5" s="1"/>
  <c r="G489" i="5" s="1"/>
  <c r="G490" i="5" s="1"/>
  <c r="G491" i="5" s="1"/>
  <c r="G492" i="5" s="1"/>
  <c r="G493" i="5" s="1"/>
  <c r="G494" i="5" s="1"/>
  <c r="G495" i="5" s="1"/>
  <c r="G553" i="8"/>
  <c r="G554" i="8" s="1"/>
  <c r="G555" i="8" s="1"/>
  <c r="G556" i="8" s="1"/>
  <c r="G557" i="8" s="1"/>
  <c r="G558" i="8" s="1"/>
  <c r="G559" i="8" s="1"/>
  <c r="G560" i="8" s="1"/>
  <c r="G561" i="8" s="1"/>
  <c r="G562" i="8" s="1"/>
  <c r="G563" i="8" s="1"/>
  <c r="G564" i="8" s="1"/>
  <c r="G565" i="8" s="1"/>
  <c r="G566" i="8" s="1"/>
  <c r="G567" i="8" s="1"/>
  <c r="G568" i="8" s="1"/>
  <c r="G569" i="8" s="1"/>
  <c r="G570" i="8" s="1"/>
  <c r="G571" i="8" s="1"/>
  <c r="G572" i="8" s="1"/>
  <c r="G573" i="8" s="1"/>
  <c r="G574" i="8" s="1"/>
  <c r="G575" i="8" s="1"/>
  <c r="G576" i="8" s="1"/>
  <c r="G577" i="8" s="1"/>
  <c r="G578" i="8" s="1"/>
  <c r="G579" i="8" s="1"/>
  <c r="G580" i="8" s="1"/>
  <c r="G581" i="8" s="1"/>
  <c r="G582" i="8" s="1"/>
  <c r="G583" i="8" s="1"/>
  <c r="G584" i="8" s="1"/>
  <c r="G585" i="8" s="1"/>
  <c r="G586" i="8" s="1"/>
  <c r="G587" i="8" s="1"/>
  <c r="G588" i="8" s="1"/>
  <c r="G589" i="8" s="1"/>
  <c r="G590" i="8" s="1"/>
  <c r="G488" i="12"/>
  <c r="G489" i="12" s="1"/>
  <c r="G490" i="12" s="1"/>
  <c r="G491" i="12" s="1"/>
  <c r="G492" i="12" s="1"/>
  <c r="G493" i="12" s="1"/>
  <c r="G571" i="9"/>
  <c r="G572" i="9" s="1"/>
  <c r="G573" i="9" s="1"/>
  <c r="G574" i="9" s="1"/>
  <c r="G575" i="9" s="1"/>
  <c r="G576" i="9" s="1"/>
  <c r="G577" i="9" s="1"/>
  <c r="G578" i="9" s="1"/>
  <c r="G579" i="9" s="1"/>
  <c r="G550" i="4"/>
  <c r="G551" i="4" s="1"/>
  <c r="G552" i="4" s="1"/>
  <c r="G553" i="4" s="1"/>
  <c r="G554" i="4" s="1"/>
  <c r="G555" i="4" s="1"/>
  <c r="G556" i="4" s="1"/>
  <c r="G557" i="4" s="1"/>
  <c r="G558" i="4" s="1"/>
  <c r="G559" i="4" s="1"/>
  <c r="G592" i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548" i="24"/>
  <c r="G549" i="24" s="1"/>
  <c r="G550" i="24" s="1"/>
  <c r="G551" i="24" s="1"/>
  <c r="G552" i="24" s="1"/>
  <c r="G553" i="24" s="1"/>
  <c r="G554" i="24" s="1"/>
  <c r="G555" i="24" s="1"/>
  <c r="G556" i="24" s="1"/>
  <c r="G557" i="24" s="1"/>
  <c r="G558" i="24" s="1"/>
  <c r="G559" i="24" s="1"/>
  <c r="G560" i="24" s="1"/>
  <c r="G561" i="24" s="1"/>
  <c r="G538" i="3"/>
  <c r="G539" i="3" s="1"/>
  <c r="G540" i="3" s="1"/>
  <c r="G541" i="3" s="1"/>
  <c r="G542" i="3" s="1"/>
  <c r="G543" i="3" s="1"/>
  <c r="G544" i="3" s="1"/>
  <c r="G545" i="3" s="1"/>
  <c r="G546" i="3" s="1"/>
  <c r="G547" i="3" s="1"/>
  <c r="G548" i="3" s="1"/>
  <c r="G549" i="3" s="1"/>
  <c r="G550" i="3" s="1"/>
  <c r="G551" i="3" s="1"/>
  <c r="G541" i="7"/>
  <c r="G542" i="7" s="1"/>
  <c r="G543" i="7" s="1"/>
  <c r="G544" i="7" s="1"/>
  <c r="G545" i="7" s="1"/>
  <c r="G546" i="7" s="1"/>
  <c r="G498" i="2"/>
  <c r="G499" i="2" s="1"/>
  <c r="G500" i="2" s="1"/>
  <c r="G501" i="2" s="1"/>
  <c r="G502" i="2" s="1"/>
  <c r="G503" i="2" s="1"/>
  <c r="G504" i="2" s="1"/>
  <c r="G505" i="2" s="1"/>
  <c r="G506" i="2" s="1"/>
  <c r="H336" i="37"/>
  <c r="H326" i="37"/>
  <c r="G350" i="18" l="1"/>
  <c r="G351" i="18" s="1"/>
  <c r="G352" i="18" s="1"/>
  <c r="G353" i="18" s="1"/>
  <c r="G354" i="18" s="1"/>
  <c r="G355" i="18" s="1"/>
  <c r="G356" i="18" s="1"/>
  <c r="G357" i="18" s="1"/>
  <c r="G358" i="18" s="1"/>
  <c r="G359" i="18" s="1"/>
  <c r="G360" i="18" s="1"/>
  <c r="G361" i="18" s="1"/>
  <c r="G362" i="18" s="1"/>
  <c r="G363" i="18" s="1"/>
  <c r="G364" i="18" s="1"/>
  <c r="G365" i="18" s="1"/>
  <c r="G366" i="18" s="1"/>
  <c r="G367" i="18" s="1"/>
  <c r="G368" i="18" s="1"/>
  <c r="G369" i="18" s="1"/>
  <c r="G370" i="18" s="1"/>
  <c r="G371" i="18" s="1"/>
  <c r="G372" i="18" s="1"/>
  <c r="G373" i="18" s="1"/>
  <c r="G374" i="18" s="1"/>
  <c r="G375" i="18" s="1"/>
  <c r="G376" i="18" s="1"/>
  <c r="G377" i="18" s="1"/>
  <c r="G378" i="18" s="1"/>
  <c r="G379" i="18" s="1"/>
  <c r="G380" i="18" s="1"/>
  <c r="G381" i="18" s="1"/>
  <c r="G382" i="18" s="1"/>
  <c r="G383" i="18" s="1"/>
  <c r="G384" i="18" s="1"/>
  <c r="G385" i="18" s="1"/>
  <c r="G386" i="18" s="1"/>
  <c r="G387" i="18" s="1"/>
  <c r="G388" i="18" s="1"/>
  <c r="G389" i="18" s="1"/>
  <c r="G390" i="18" s="1"/>
  <c r="G391" i="18" s="1"/>
  <c r="G392" i="18" s="1"/>
  <c r="G393" i="18" s="1"/>
  <c r="G394" i="18" s="1"/>
  <c r="G395" i="18" s="1"/>
  <c r="G396" i="18" s="1"/>
  <c r="G397" i="18" s="1"/>
  <c r="G398" i="18" s="1"/>
  <c r="G399" i="18" s="1"/>
  <c r="G400" i="18" s="1"/>
  <c r="G401" i="18" s="1"/>
  <c r="G402" i="18" s="1"/>
  <c r="G403" i="18" s="1"/>
  <c r="G404" i="18" s="1"/>
  <c r="G405" i="18" s="1"/>
  <c r="G406" i="18" s="1"/>
  <c r="G407" i="18" s="1"/>
  <c r="G408" i="18" s="1"/>
  <c r="G409" i="18" s="1"/>
  <c r="G410" i="18" s="1"/>
  <c r="G411" i="18" s="1"/>
  <c r="G412" i="18" s="1"/>
  <c r="G496" i="5"/>
  <c r="G497" i="5" s="1"/>
  <c r="G498" i="5" s="1"/>
  <c r="G499" i="5" s="1"/>
  <c r="G500" i="5" s="1"/>
  <c r="G501" i="5" s="1"/>
  <c r="G502" i="5" s="1"/>
  <c r="G503" i="5" s="1"/>
  <c r="G504" i="5" s="1"/>
  <c r="G505" i="5" s="1"/>
  <c r="G506" i="5" s="1"/>
  <c r="G507" i="5" s="1"/>
  <c r="G591" i="8"/>
  <c r="G494" i="12"/>
  <c r="G495" i="12" s="1"/>
  <c r="G580" i="9"/>
  <c r="G581" i="9" s="1"/>
  <c r="G582" i="9" s="1"/>
  <c r="G583" i="9" s="1"/>
  <c r="G584" i="9" s="1"/>
  <c r="G585" i="9" s="1"/>
  <c r="G586" i="9" s="1"/>
  <c r="G587" i="9" s="1"/>
  <c r="G588" i="9" s="1"/>
  <c r="G589" i="9" s="1"/>
  <c r="G590" i="9" s="1"/>
  <c r="G591" i="9" s="1"/>
  <c r="G592" i="9" s="1"/>
  <c r="G593" i="9" s="1"/>
  <c r="G594" i="9" s="1"/>
  <c r="G595" i="9" s="1"/>
  <c r="G560" i="4"/>
  <c r="G561" i="4" s="1"/>
  <c r="G562" i="4" s="1"/>
  <c r="G563" i="4" s="1"/>
  <c r="G564" i="4" s="1"/>
  <c r="G604" i="1"/>
  <c r="G605" i="1" s="1"/>
  <c r="G606" i="1" s="1"/>
  <c r="G607" i="1" s="1"/>
  <c r="G608" i="1" s="1"/>
  <c r="G609" i="1" s="1"/>
  <c r="G610" i="1" s="1"/>
  <c r="G611" i="1" s="1"/>
  <c r="G612" i="1" s="1"/>
  <c r="G552" i="3"/>
  <c r="G562" i="24"/>
  <c r="G563" i="24" s="1"/>
  <c r="G564" i="24" s="1"/>
  <c r="G565" i="24" s="1"/>
  <c r="G566" i="24" s="1"/>
  <c r="G567" i="24" s="1"/>
  <c r="G568" i="24" s="1"/>
  <c r="G569" i="24" s="1"/>
  <c r="G570" i="24" s="1"/>
  <c r="G571" i="24" s="1"/>
  <c r="G572" i="24" s="1"/>
  <c r="G573" i="24" s="1"/>
  <c r="G574" i="24" s="1"/>
  <c r="G575" i="24" s="1"/>
  <c r="G576" i="24" s="1"/>
  <c r="G577" i="24" s="1"/>
  <c r="G578" i="24" s="1"/>
  <c r="G579" i="24" s="1"/>
  <c r="G580" i="24" s="1"/>
  <c r="G581" i="24" s="1"/>
  <c r="G582" i="24" s="1"/>
  <c r="G583" i="24" s="1"/>
  <c r="G584" i="24" s="1"/>
  <c r="G585" i="24" s="1"/>
  <c r="G586" i="24" s="1"/>
  <c r="G587" i="24" s="1"/>
  <c r="G588" i="24" s="1"/>
  <c r="G589" i="24" s="1"/>
  <c r="G590" i="24" s="1"/>
  <c r="G591" i="24" s="1"/>
  <c r="G592" i="24" s="1"/>
  <c r="G593" i="24" s="1"/>
  <c r="G594" i="24" s="1"/>
  <c r="G595" i="24" s="1"/>
  <c r="G596" i="24" s="1"/>
  <c r="G597" i="24" s="1"/>
  <c r="G547" i="7"/>
  <c r="G548" i="7" s="1"/>
  <c r="G549" i="7" s="1"/>
  <c r="G550" i="7" s="1"/>
  <c r="G507" i="2"/>
  <c r="G508" i="2" s="1"/>
  <c r="G509" i="2" s="1"/>
  <c r="G510" i="2" s="1"/>
  <c r="G511" i="2" s="1"/>
  <c r="G512" i="2" s="1"/>
  <c r="G513" i="2" s="1"/>
  <c r="E330" i="22"/>
  <c r="G413" i="18" l="1"/>
  <c r="G414" i="18" s="1"/>
  <c r="G415" i="18" s="1"/>
  <c r="G416" i="18" s="1"/>
  <c r="G417" i="18" s="1"/>
  <c r="G418" i="18" s="1"/>
  <c r="G419" i="18" s="1"/>
  <c r="G420" i="18" s="1"/>
  <c r="G421" i="18" s="1"/>
  <c r="G422" i="18" s="1"/>
  <c r="G423" i="18" s="1"/>
  <c r="G424" i="18" s="1"/>
  <c r="G425" i="18" s="1"/>
  <c r="G426" i="18" s="1"/>
  <c r="G427" i="18" s="1"/>
  <c r="G428" i="18" s="1"/>
  <c r="G429" i="18" s="1"/>
  <c r="G430" i="18" s="1"/>
  <c r="G431" i="18" s="1"/>
  <c r="G432" i="18" s="1"/>
  <c r="G433" i="18" s="1"/>
  <c r="G434" i="18" s="1"/>
  <c r="G435" i="18" s="1"/>
  <c r="G436" i="18" s="1"/>
  <c r="G437" i="18" s="1"/>
  <c r="G438" i="18" s="1"/>
  <c r="G439" i="18" s="1"/>
  <c r="G440" i="18" s="1"/>
  <c r="G441" i="18" s="1"/>
  <c r="G442" i="18" s="1"/>
  <c r="G443" i="18" s="1"/>
  <c r="G444" i="18" s="1"/>
  <c r="G445" i="18" s="1"/>
  <c r="G446" i="18" s="1"/>
  <c r="G447" i="18" s="1"/>
  <c r="G448" i="18" s="1"/>
  <c r="G449" i="18" s="1"/>
  <c r="G450" i="18" s="1"/>
  <c r="G451" i="18" s="1"/>
  <c r="G452" i="18" s="1"/>
  <c r="G453" i="18" s="1"/>
  <c r="G454" i="18" s="1"/>
  <c r="G455" i="18" s="1"/>
  <c r="G456" i="18" s="1"/>
  <c r="G457" i="18" s="1"/>
  <c r="G458" i="18" s="1"/>
  <c r="G459" i="18" s="1"/>
  <c r="G460" i="18" s="1"/>
  <c r="G461" i="18" s="1"/>
  <c r="G462" i="18" s="1"/>
  <c r="G463" i="18" s="1"/>
  <c r="G464" i="18" s="1"/>
  <c r="G508" i="5"/>
  <c r="G509" i="5" s="1"/>
  <c r="G510" i="5" s="1"/>
  <c r="G511" i="5" s="1"/>
  <c r="G512" i="5" s="1"/>
  <c r="G513" i="5" s="1"/>
  <c r="G514" i="5" s="1"/>
  <c r="G515" i="5" s="1"/>
  <c r="G516" i="5" s="1"/>
  <c r="G517" i="5" s="1"/>
  <c r="G518" i="5" s="1"/>
  <c r="G519" i="5" s="1"/>
  <c r="G520" i="5" s="1"/>
  <c r="G521" i="5" s="1"/>
  <c r="G522" i="5" s="1"/>
  <c r="G523" i="5" s="1"/>
  <c r="G524" i="5" s="1"/>
  <c r="G525" i="5" s="1"/>
  <c r="G526" i="5" s="1"/>
  <c r="G527" i="5" s="1"/>
  <c r="G528" i="5" s="1"/>
  <c r="G529" i="5" s="1"/>
  <c r="G592" i="8"/>
  <c r="G593" i="8" s="1"/>
  <c r="G594" i="8" s="1"/>
  <c r="G595" i="8" s="1"/>
  <c r="G596" i="8" s="1"/>
  <c r="G597" i="8" s="1"/>
  <c r="G598" i="8" s="1"/>
  <c r="G599" i="8" s="1"/>
  <c r="G600" i="8" s="1"/>
  <c r="G601" i="8" s="1"/>
  <c r="G602" i="8" s="1"/>
  <c r="G603" i="8" s="1"/>
  <c r="G604" i="8" s="1"/>
  <c r="G605" i="8" s="1"/>
  <c r="G606" i="8" s="1"/>
  <c r="G607" i="8" s="1"/>
  <c r="G608" i="8" s="1"/>
  <c r="G609" i="8" s="1"/>
  <c r="G610" i="8" s="1"/>
  <c r="G611" i="8" s="1"/>
  <c r="G612" i="8" s="1"/>
  <c r="G613" i="8" s="1"/>
  <c r="G614" i="8" s="1"/>
  <c r="G615" i="8" s="1"/>
  <c r="G616" i="8" s="1"/>
  <c r="G617" i="8" s="1"/>
  <c r="G618" i="8" s="1"/>
  <c r="G619" i="8" s="1"/>
  <c r="G620" i="8" s="1"/>
  <c r="G621" i="8" s="1"/>
  <c r="G622" i="8" s="1"/>
  <c r="G623" i="8" s="1"/>
  <c r="G624" i="8" s="1"/>
  <c r="G625" i="8" s="1"/>
  <c r="G626" i="8" s="1"/>
  <c r="G627" i="8" s="1"/>
  <c r="G628" i="8" s="1"/>
  <c r="G629" i="8" s="1"/>
  <c r="G630" i="8" s="1"/>
  <c r="G631" i="8" s="1"/>
  <c r="G632" i="8" s="1"/>
  <c r="G633" i="8" s="1"/>
  <c r="G634" i="8" s="1"/>
  <c r="G635" i="8" s="1"/>
  <c r="G636" i="8" s="1"/>
  <c r="G637" i="8" s="1"/>
  <c r="G638" i="8" s="1"/>
  <c r="G639" i="8" s="1"/>
  <c r="G640" i="8" s="1"/>
  <c r="G641" i="8" s="1"/>
  <c r="G642" i="8" s="1"/>
  <c r="G643" i="8" s="1"/>
  <c r="G644" i="8" s="1"/>
  <c r="G645" i="8" s="1"/>
  <c r="G646" i="8" s="1"/>
  <c r="G647" i="8" s="1"/>
  <c r="G648" i="8" s="1"/>
  <c r="G649" i="8" s="1"/>
  <c r="G650" i="8" s="1"/>
  <c r="G651" i="8" s="1"/>
  <c r="G652" i="8" s="1"/>
  <c r="G653" i="8" s="1"/>
  <c r="G654" i="8" s="1"/>
  <c r="G655" i="8" s="1"/>
  <c r="G496" i="12"/>
  <c r="G497" i="12" s="1"/>
  <c r="G498" i="12" s="1"/>
  <c r="G499" i="12" s="1"/>
  <c r="G500" i="12" s="1"/>
  <c r="G501" i="12" s="1"/>
  <c r="G502" i="12" s="1"/>
  <c r="G596" i="9"/>
  <c r="G597" i="9" s="1"/>
  <c r="G598" i="9" s="1"/>
  <c r="G599" i="9" s="1"/>
  <c r="G600" i="9" s="1"/>
  <c r="G601" i="9" s="1"/>
  <c r="G602" i="9" s="1"/>
  <c r="G603" i="9" s="1"/>
  <c r="G604" i="9" s="1"/>
  <c r="G605" i="9" s="1"/>
  <c r="G606" i="9" s="1"/>
  <c r="G607" i="9" s="1"/>
  <c r="G608" i="9" s="1"/>
  <c r="G609" i="9" s="1"/>
  <c r="G610" i="9" s="1"/>
  <c r="G598" i="24"/>
  <c r="G599" i="24" s="1"/>
  <c r="G600" i="24" s="1"/>
  <c r="G601" i="24" s="1"/>
  <c r="G602" i="24" s="1"/>
  <c r="G603" i="24" s="1"/>
  <c r="G604" i="24" s="1"/>
  <c r="G605" i="24" s="1"/>
  <c r="G606" i="24" s="1"/>
  <c r="G565" i="4"/>
  <c r="G566" i="4" s="1"/>
  <c r="G567" i="4" s="1"/>
  <c r="G568" i="4" s="1"/>
  <c r="G569" i="4" s="1"/>
  <c r="G570" i="4" s="1"/>
  <c r="G571" i="4" s="1"/>
  <c r="G572" i="4" s="1"/>
  <c r="G553" i="3"/>
  <c r="G554" i="3" s="1"/>
  <c r="G555" i="3" s="1"/>
  <c r="G556" i="3" s="1"/>
  <c r="G557" i="3" s="1"/>
  <c r="G558" i="3" s="1"/>
  <c r="G559" i="3" s="1"/>
  <c r="G560" i="3" s="1"/>
  <c r="G561" i="3" s="1"/>
  <c r="G562" i="3" s="1"/>
  <c r="G613" i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551" i="7"/>
  <c r="G552" i="7" s="1"/>
  <c r="G553" i="7" s="1"/>
  <c r="G554" i="7" s="1"/>
  <c r="G555" i="7" s="1"/>
  <c r="G556" i="7" s="1"/>
  <c r="G557" i="7" s="1"/>
  <c r="G558" i="7" s="1"/>
  <c r="G559" i="7" s="1"/>
  <c r="G560" i="7" s="1"/>
  <c r="G561" i="7" s="1"/>
  <c r="G562" i="7" s="1"/>
  <c r="G563" i="7" s="1"/>
  <c r="G564" i="7" s="1"/>
  <c r="G565" i="7" s="1"/>
  <c r="G566" i="7" s="1"/>
  <c r="G567" i="7" s="1"/>
  <c r="G568" i="7" s="1"/>
  <c r="G569" i="7" s="1"/>
  <c r="G570" i="7" s="1"/>
  <c r="G571" i="7" s="1"/>
  <c r="G572" i="7" s="1"/>
  <c r="G573" i="7" s="1"/>
  <c r="G574" i="7" s="1"/>
  <c r="G575" i="7" s="1"/>
  <c r="G576" i="7" s="1"/>
  <c r="G514" i="2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6" i="39"/>
  <c r="G7" i="39" s="1"/>
  <c r="G8" i="39" s="1"/>
  <c r="G9" i="39" s="1"/>
  <c r="G10" i="39" s="1"/>
  <c r="G11" i="39" s="1"/>
  <c r="G12" i="39" s="1"/>
  <c r="G13" i="39" s="1"/>
  <c r="G14" i="39" s="1"/>
  <c r="G15" i="39" s="1"/>
  <c r="G16" i="39" s="1"/>
  <c r="G17" i="39" s="1"/>
  <c r="G18" i="39" s="1"/>
  <c r="G19" i="39" s="1"/>
  <c r="G20" i="39" s="1"/>
  <c r="G21" i="39" s="1"/>
  <c r="G22" i="39" s="1"/>
  <c r="G23" i="39" s="1"/>
  <c r="G24" i="39" s="1"/>
  <c r="G25" i="39" s="1"/>
  <c r="G26" i="39" s="1"/>
  <c r="G27" i="39" s="1"/>
  <c r="G28" i="39" s="1"/>
  <c r="G29" i="39" s="1"/>
  <c r="G30" i="39" s="1"/>
  <c r="G31" i="39" s="1"/>
  <c r="G32" i="39" s="1"/>
  <c r="G33" i="39" s="1"/>
  <c r="G34" i="39" s="1"/>
  <c r="G35" i="39" s="1"/>
  <c r="G36" i="39" s="1"/>
  <c r="G37" i="39" s="1"/>
  <c r="G38" i="39" s="1"/>
  <c r="G39" i="39" s="1"/>
  <c r="G40" i="39" s="1"/>
  <c r="G41" i="39" s="1"/>
  <c r="G42" i="39" s="1"/>
  <c r="G43" i="39" s="1"/>
  <c r="G44" i="39" s="1"/>
  <c r="G45" i="39" s="1"/>
  <c r="G46" i="39" s="1"/>
  <c r="G47" i="39" s="1"/>
  <c r="G48" i="39" s="1"/>
  <c r="G49" i="39" s="1"/>
  <c r="G50" i="39" s="1"/>
  <c r="G51" i="39" s="1"/>
  <c r="G52" i="39" s="1"/>
  <c r="G53" i="39" s="1"/>
  <c r="G54" i="39" s="1"/>
  <c r="G55" i="39" s="1"/>
  <c r="G56" i="39" s="1"/>
  <c r="G57" i="39" s="1"/>
  <c r="G58" i="39" s="1"/>
  <c r="G59" i="39" s="1"/>
  <c r="G60" i="39" s="1"/>
  <c r="G61" i="39" s="1"/>
  <c r="G62" i="39" s="1"/>
  <c r="G63" i="39" s="1"/>
  <c r="G64" i="39" s="1"/>
  <c r="G65" i="39" s="1"/>
  <c r="G66" i="39" s="1"/>
  <c r="G67" i="39" s="1"/>
  <c r="G68" i="39" s="1"/>
  <c r="G69" i="39" s="1"/>
  <c r="G70" i="39" s="1"/>
  <c r="G71" i="39" s="1"/>
  <c r="G72" i="39" s="1"/>
  <c r="G73" i="39" s="1"/>
  <c r="G74" i="39" s="1"/>
  <c r="G75" i="39" s="1"/>
  <c r="G76" i="39" s="1"/>
  <c r="G77" i="39" s="1"/>
  <c r="G78" i="39" s="1"/>
  <c r="G79" i="39" s="1"/>
  <c r="G80" i="39" s="1"/>
  <c r="G81" i="39" s="1"/>
  <c r="G82" i="39" s="1"/>
  <c r="G83" i="39" s="1"/>
  <c r="G84" i="39" s="1"/>
  <c r="G85" i="39" s="1"/>
  <c r="G86" i="39" s="1"/>
  <c r="G87" i="39" s="1"/>
  <c r="G88" i="39" s="1"/>
  <c r="G89" i="39" s="1"/>
  <c r="G90" i="39" s="1"/>
  <c r="G91" i="39" s="1"/>
  <c r="G92" i="39" s="1"/>
  <c r="G93" i="39" s="1"/>
  <c r="G94" i="39" s="1"/>
  <c r="G95" i="39" s="1"/>
  <c r="G96" i="39" s="1"/>
  <c r="G97" i="39" s="1"/>
  <c r="G98" i="39" s="1"/>
  <c r="G99" i="39" s="1"/>
  <c r="G100" i="39" s="1"/>
  <c r="G101" i="39" s="1"/>
  <c r="G102" i="39" s="1"/>
  <c r="G103" i="39" s="1"/>
  <c r="G104" i="39" s="1"/>
  <c r="G105" i="39" s="1"/>
  <c r="G106" i="39" s="1"/>
  <c r="G107" i="39" s="1"/>
  <c r="G108" i="39" s="1"/>
  <c r="G109" i="39" s="1"/>
  <c r="G110" i="39" s="1"/>
  <c r="G111" i="39" s="1"/>
  <c r="G112" i="39" s="1"/>
  <c r="G113" i="39" s="1"/>
  <c r="G114" i="39" s="1"/>
  <c r="G115" i="39" s="1"/>
  <c r="G116" i="39" s="1"/>
  <c r="G117" i="39" s="1"/>
  <c r="G118" i="39" s="1"/>
  <c r="G119" i="39" s="1"/>
  <c r="G120" i="39" s="1"/>
  <c r="G121" i="39" s="1"/>
  <c r="G122" i="39" s="1"/>
  <c r="G123" i="39" s="1"/>
  <c r="G124" i="39" s="1"/>
  <c r="G125" i="39" s="1"/>
  <c r="G126" i="39" s="1"/>
  <c r="G127" i="39" s="1"/>
  <c r="G128" i="39" s="1"/>
  <c r="G129" i="39" s="1"/>
  <c r="G130" i="39" s="1"/>
  <c r="G131" i="39" s="1"/>
  <c r="G132" i="39" s="1"/>
  <c r="G133" i="39" s="1"/>
  <c r="G134" i="39" s="1"/>
  <c r="G135" i="39" s="1"/>
  <c r="G136" i="39" s="1"/>
  <c r="G137" i="39" s="1"/>
  <c r="G138" i="39" s="1"/>
  <c r="G139" i="39" s="1"/>
  <c r="G140" i="39" s="1"/>
  <c r="G141" i="39" s="1"/>
  <c r="G142" i="39" s="1"/>
  <c r="G143" i="39" s="1"/>
  <c r="G144" i="39" s="1"/>
  <c r="G145" i="39" s="1"/>
  <c r="G146" i="39" s="1"/>
  <c r="G147" i="39" s="1"/>
  <c r="G148" i="39" s="1"/>
  <c r="G149" i="39" s="1"/>
  <c r="G150" i="39" s="1"/>
  <c r="G151" i="39" s="1"/>
  <c r="G152" i="39" s="1"/>
  <c r="G153" i="39" s="1"/>
  <c r="G154" i="39" s="1"/>
  <c r="G155" i="39" s="1"/>
  <c r="G156" i="39" s="1"/>
  <c r="G157" i="39" s="1"/>
  <c r="G158" i="39" s="1"/>
  <c r="G159" i="39" s="1"/>
  <c r="G160" i="39" s="1"/>
  <c r="G161" i="39" s="1"/>
  <c r="G162" i="39" s="1"/>
  <c r="G163" i="39" s="1"/>
  <c r="G164" i="39" s="1"/>
  <c r="G165" i="39" s="1"/>
  <c r="G166" i="39" s="1"/>
  <c r="G167" i="39" s="1"/>
  <c r="G168" i="39" s="1"/>
  <c r="G169" i="39" s="1"/>
  <c r="G170" i="39" s="1"/>
  <c r="G171" i="39" s="1"/>
  <c r="G172" i="39" s="1"/>
  <c r="G173" i="39" s="1"/>
  <c r="G174" i="39" s="1"/>
  <c r="G175" i="39" s="1"/>
  <c r="G176" i="39" s="1"/>
  <c r="G177" i="39" s="1"/>
  <c r="G178" i="39" s="1"/>
  <c r="G179" i="39" s="1"/>
  <c r="G180" i="39" s="1"/>
  <c r="G181" i="39" s="1"/>
  <c r="G182" i="39" s="1"/>
  <c r="G183" i="39" s="1"/>
  <c r="G184" i="39" s="1"/>
  <c r="G185" i="39" s="1"/>
  <c r="G186" i="39" s="1"/>
  <c r="G187" i="39" s="1"/>
  <c r="G188" i="39" s="1"/>
  <c r="G189" i="39" s="1"/>
  <c r="G190" i="39" s="1"/>
  <c r="G191" i="39" s="1"/>
  <c r="G192" i="39" s="1"/>
  <c r="G193" i="39" s="1"/>
  <c r="G194" i="39" s="1"/>
  <c r="G195" i="39" s="1"/>
  <c r="G196" i="39" s="1"/>
  <c r="G197" i="39" s="1"/>
  <c r="G198" i="39" s="1"/>
  <c r="G199" i="39" s="1"/>
  <c r="G200" i="39" s="1"/>
  <c r="G201" i="39" s="1"/>
  <c r="G202" i="39" s="1"/>
  <c r="G203" i="39" s="1"/>
  <c r="G204" i="39" s="1"/>
  <c r="G205" i="39" s="1"/>
  <c r="G206" i="39" s="1"/>
  <c r="G207" i="39" s="1"/>
  <c r="G208" i="39" s="1"/>
  <c r="G209" i="39" s="1"/>
  <c r="G210" i="39" s="1"/>
  <c r="G211" i="39" s="1"/>
  <c r="G212" i="39" s="1"/>
  <c r="G213" i="39" s="1"/>
  <c r="G214" i="39" s="1"/>
  <c r="G215" i="39" s="1"/>
  <c r="G216" i="39" s="1"/>
  <c r="G217" i="39" s="1"/>
  <c r="G218" i="39" s="1"/>
  <c r="G219" i="39" s="1"/>
  <c r="G220" i="39" s="1"/>
  <c r="G221" i="39" s="1"/>
  <c r="G222" i="39" s="1"/>
  <c r="G223" i="39" s="1"/>
  <c r="G224" i="39" s="1"/>
  <c r="G225" i="39" s="1"/>
  <c r="G226" i="39" s="1"/>
  <c r="G227" i="39" s="1"/>
  <c r="G228" i="39" s="1"/>
  <c r="G229" i="39" s="1"/>
  <c r="G230" i="39" s="1"/>
  <c r="G231" i="39" s="1"/>
  <c r="G232" i="39" s="1"/>
  <c r="G233" i="39" s="1"/>
  <c r="G234" i="39" s="1"/>
  <c r="G235" i="39" s="1"/>
  <c r="G236" i="39" s="1"/>
  <c r="G237" i="39" s="1"/>
  <c r="G238" i="39" s="1"/>
  <c r="G239" i="39" s="1"/>
  <c r="G240" i="39" s="1"/>
  <c r="G241" i="39" s="1"/>
  <c r="G242" i="39" s="1"/>
  <c r="G243" i="39" s="1"/>
  <c r="G244" i="39" s="1"/>
  <c r="G245" i="39" s="1"/>
  <c r="G246" i="39" s="1"/>
  <c r="G247" i="39" s="1"/>
  <c r="G248" i="39" s="1"/>
  <c r="G249" i="39" s="1"/>
  <c r="G250" i="39" s="1"/>
  <c r="G251" i="39" s="1"/>
  <c r="G252" i="39" s="1"/>
  <c r="G253" i="39" s="1"/>
  <c r="G254" i="39" s="1"/>
  <c r="G255" i="39" s="1"/>
  <c r="G256" i="39" s="1"/>
  <c r="G257" i="39" s="1"/>
  <c r="G258" i="39" s="1"/>
  <c r="G259" i="39" s="1"/>
  <c r="G260" i="39" s="1"/>
  <c r="G261" i="39" s="1"/>
  <c r="G262" i="39" s="1"/>
  <c r="G263" i="39" s="1"/>
  <c r="G264" i="39" s="1"/>
  <c r="G265" i="39" s="1"/>
  <c r="G266" i="39" s="1"/>
  <c r="G465" i="18" l="1"/>
  <c r="G466" i="18" s="1"/>
  <c r="G467" i="18" s="1"/>
  <c r="G468" i="18" s="1"/>
  <c r="G469" i="18" s="1"/>
  <c r="G470" i="18" s="1"/>
  <c r="G471" i="18" s="1"/>
  <c r="G472" i="18" s="1"/>
  <c r="G473" i="18" s="1"/>
  <c r="G474" i="18" s="1"/>
  <c r="G475" i="18" s="1"/>
  <c r="G476" i="18" s="1"/>
  <c r="G477" i="18" s="1"/>
  <c r="G478" i="18" s="1"/>
  <c r="G479" i="18" s="1"/>
  <c r="G480" i="18" s="1"/>
  <c r="G481" i="18" s="1"/>
  <c r="G482" i="18" s="1"/>
  <c r="G483" i="18" s="1"/>
  <c r="G484" i="18" s="1"/>
  <c r="G485" i="18" s="1"/>
  <c r="G486" i="18" s="1"/>
  <c r="G487" i="18" s="1"/>
  <c r="G488" i="18" s="1"/>
  <c r="G489" i="18" s="1"/>
  <c r="G490" i="18" s="1"/>
  <c r="G491" i="18" s="1"/>
  <c r="G492" i="18" s="1"/>
  <c r="G493" i="18" s="1"/>
  <c r="G494" i="18" s="1"/>
  <c r="G495" i="18" s="1"/>
  <c r="G496" i="18" s="1"/>
  <c r="G497" i="18" s="1"/>
  <c r="G498" i="18" s="1"/>
  <c r="G499" i="18" s="1"/>
  <c r="G500" i="18" s="1"/>
  <c r="G501" i="18" s="1"/>
  <c r="G502" i="18" s="1"/>
  <c r="G503" i="18" s="1"/>
  <c r="G504" i="18" s="1"/>
  <c r="G505" i="18" s="1"/>
  <c r="G506" i="18" s="1"/>
  <c r="G507" i="18" s="1"/>
  <c r="G508" i="18" s="1"/>
  <c r="G509" i="18" s="1"/>
  <c r="G510" i="18" s="1"/>
  <c r="G511" i="18" s="1"/>
  <c r="G512" i="18" s="1"/>
  <c r="G513" i="18" s="1"/>
  <c r="G514" i="18" s="1"/>
  <c r="G515" i="18" s="1"/>
  <c r="G516" i="18" s="1"/>
  <c r="G517" i="18" s="1"/>
  <c r="G518" i="18" s="1"/>
  <c r="G519" i="18" s="1"/>
  <c r="G520" i="18" s="1"/>
  <c r="G521" i="18" s="1"/>
  <c r="G522" i="18" s="1"/>
  <c r="G523" i="18" s="1"/>
  <c r="G524" i="18" s="1"/>
  <c r="G525" i="18" s="1"/>
  <c r="G526" i="18" s="1"/>
  <c r="G527" i="18" s="1"/>
  <c r="G528" i="18" s="1"/>
  <c r="G529" i="18" s="1"/>
  <c r="G530" i="18" s="1"/>
  <c r="G531" i="18" s="1"/>
  <c r="G532" i="18" s="1"/>
  <c r="G533" i="18" s="1"/>
  <c r="G534" i="18" s="1"/>
  <c r="G535" i="18" s="1"/>
  <c r="G536" i="18" s="1"/>
  <c r="G537" i="18" s="1"/>
  <c r="G538" i="18" s="1"/>
  <c r="G539" i="18" s="1"/>
  <c r="G540" i="18" s="1"/>
  <c r="G541" i="18" s="1"/>
  <c r="G542" i="18" s="1"/>
  <c r="G543" i="18" s="1"/>
  <c r="G544" i="18" s="1"/>
  <c r="G545" i="18" s="1"/>
  <c r="G546" i="18" s="1"/>
  <c r="G547" i="18" s="1"/>
  <c r="G548" i="18" s="1"/>
  <c r="G549" i="18" s="1"/>
  <c r="G550" i="18" s="1"/>
  <c r="G551" i="18" s="1"/>
  <c r="G530" i="5"/>
  <c r="G531" i="5" s="1"/>
  <c r="G532" i="5" s="1"/>
  <c r="G503" i="12"/>
  <c r="G504" i="12" s="1"/>
  <c r="G505" i="12" s="1"/>
  <c r="G506" i="12" s="1"/>
  <c r="G507" i="12" s="1"/>
  <c r="G508" i="12" s="1"/>
  <c r="G577" i="7"/>
  <c r="G578" i="7" s="1"/>
  <c r="G579" i="7" s="1"/>
  <c r="G580" i="7" s="1"/>
  <c r="G581" i="7" s="1"/>
  <c r="G582" i="7" s="1"/>
  <c r="G583" i="7" s="1"/>
  <c r="G584" i="7" s="1"/>
  <c r="G585" i="7" s="1"/>
  <c r="G586" i="7" s="1"/>
  <c r="G587" i="7" s="1"/>
  <c r="G588" i="7" s="1"/>
  <c r="G589" i="7" s="1"/>
  <c r="G590" i="7" s="1"/>
  <c r="G591" i="7" s="1"/>
  <c r="G592" i="7" s="1"/>
  <c r="G593" i="7" s="1"/>
  <c r="G594" i="7" s="1"/>
  <c r="G595" i="7" s="1"/>
  <c r="G596" i="7" s="1"/>
  <c r="G597" i="7" s="1"/>
  <c r="G598" i="7" s="1"/>
  <c r="G599" i="7" s="1"/>
  <c r="G600" i="7" s="1"/>
  <c r="G601" i="7" s="1"/>
  <c r="G602" i="7" s="1"/>
  <c r="G603" i="7" s="1"/>
  <c r="G604" i="7" s="1"/>
  <c r="G605" i="7" s="1"/>
  <c r="G611" i="9"/>
  <c r="G607" i="24"/>
  <c r="G608" i="24" s="1"/>
  <c r="G609" i="24" s="1"/>
  <c r="G610" i="24" s="1"/>
  <c r="G611" i="24" s="1"/>
  <c r="G612" i="24" s="1"/>
  <c r="G613" i="24" s="1"/>
  <c r="G614" i="24" s="1"/>
  <c r="G615" i="24" s="1"/>
  <c r="G616" i="24" s="1"/>
  <c r="G617" i="24" s="1"/>
  <c r="G618" i="24" s="1"/>
  <c r="G619" i="24" s="1"/>
  <c r="G620" i="24" s="1"/>
  <c r="G621" i="24" s="1"/>
  <c r="G606" i="7"/>
  <c r="G656" i="8"/>
  <c r="G657" i="8" s="1"/>
  <c r="G573" i="4"/>
  <c r="G574" i="4" s="1"/>
  <c r="G575" i="4" s="1"/>
  <c r="G563" i="3"/>
  <c r="G564" i="3" s="1"/>
  <c r="G565" i="3" s="1"/>
  <c r="G566" i="3" s="1"/>
  <c r="G567" i="3" s="1"/>
  <c r="G568" i="3" s="1"/>
  <c r="G569" i="3" s="1"/>
  <c r="G570" i="3" s="1"/>
  <c r="G571" i="3" s="1"/>
  <c r="G572" i="3" s="1"/>
  <c r="G573" i="3" s="1"/>
  <c r="G624" i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528" i="2"/>
  <c r="G267" i="39"/>
  <c r="G268" i="39" s="1"/>
  <c r="G269" i="39" s="1"/>
  <c r="G270" i="39" s="1"/>
  <c r="G271" i="39" s="1"/>
  <c r="G272" i="39" s="1"/>
  <c r="G273" i="39" s="1"/>
  <c r="G274" i="39" s="1"/>
  <c r="G275" i="39" s="1"/>
  <c r="G276" i="39" s="1"/>
  <c r="G277" i="39" s="1"/>
  <c r="G278" i="39" s="1"/>
  <c r="G279" i="39" s="1"/>
  <c r="G280" i="39" s="1"/>
  <c r="G281" i="39" s="1"/>
  <c r="G282" i="39" s="1"/>
  <c r="G283" i="39" s="1"/>
  <c r="G284" i="39" s="1"/>
  <c r="G285" i="39" s="1"/>
  <c r="G286" i="39" s="1"/>
  <c r="G287" i="39" s="1"/>
  <c r="G6" i="23"/>
  <c r="G7" i="23" s="1"/>
  <c r="G8" i="23" s="1"/>
  <c r="G9" i="23" s="1"/>
  <c r="G10" i="23" s="1"/>
  <c r="G11" i="23" s="1"/>
  <c r="G12" i="23" s="1"/>
  <c r="G13" i="23" s="1"/>
  <c r="G14" i="23" s="1"/>
  <c r="G15" i="23" s="1"/>
  <c r="G16" i="23" s="1"/>
  <c r="G17" i="23" s="1"/>
  <c r="G18" i="23" s="1"/>
  <c r="G19" i="23" s="1"/>
  <c r="G20" i="23" s="1"/>
  <c r="G21" i="23" s="1"/>
  <c r="G22" i="23" s="1"/>
  <c r="G23" i="23" s="1"/>
  <c r="G24" i="23" s="1"/>
  <c r="G25" i="23" s="1"/>
  <c r="G26" i="23" s="1"/>
  <c r="G27" i="23" s="1"/>
  <c r="G28" i="23" s="1"/>
  <c r="G29" i="23" s="1"/>
  <c r="G30" i="23" s="1"/>
  <c r="G31" i="23" s="1"/>
  <c r="G32" i="23" s="1"/>
  <c r="G33" i="23" s="1"/>
  <c r="G34" i="23" s="1"/>
  <c r="G35" i="23" s="1"/>
  <c r="G36" i="23" s="1"/>
  <c r="G37" i="23" s="1"/>
  <c r="G38" i="23" s="1"/>
  <c r="G39" i="23" s="1"/>
  <c r="G40" i="23" s="1"/>
  <c r="G41" i="23" s="1"/>
  <c r="G42" i="23" s="1"/>
  <c r="G43" i="23" s="1"/>
  <c r="G44" i="23" s="1"/>
  <c r="G45" i="23" s="1"/>
  <c r="G46" i="23" s="1"/>
  <c r="G47" i="23" s="1"/>
  <c r="G48" i="23" s="1"/>
  <c r="G49" i="23" s="1"/>
  <c r="G50" i="23" s="1"/>
  <c r="G51" i="23" s="1"/>
  <c r="G52" i="23" s="1"/>
  <c r="G53" i="23" s="1"/>
  <c r="G54" i="23" s="1"/>
  <c r="G55" i="23" s="1"/>
  <c r="G56" i="23" s="1"/>
  <c r="G57" i="23" s="1"/>
  <c r="G58" i="23" s="1"/>
  <c r="G59" i="23" s="1"/>
  <c r="G60" i="23" s="1"/>
  <c r="G61" i="23" s="1"/>
  <c r="G62" i="23" s="1"/>
  <c r="G63" i="23" s="1"/>
  <c r="G64" i="23" s="1"/>
  <c r="G65" i="23" s="1"/>
  <c r="G66" i="23" s="1"/>
  <c r="G67" i="23" s="1"/>
  <c r="G68" i="23" s="1"/>
  <c r="G69" i="23" s="1"/>
  <c r="G70" i="23" s="1"/>
  <c r="G71" i="23" s="1"/>
  <c r="G72" i="23" s="1"/>
  <c r="G73" i="23" s="1"/>
  <c r="G74" i="23" s="1"/>
  <c r="G75" i="23" s="1"/>
  <c r="G76" i="23" s="1"/>
  <c r="G77" i="23" s="1"/>
  <c r="G78" i="23" s="1"/>
  <c r="G79" i="23" s="1"/>
  <c r="G80" i="23" s="1"/>
  <c r="G81" i="23" s="1"/>
  <c r="G82" i="23" s="1"/>
  <c r="G83" i="23" s="1"/>
  <c r="G84" i="23" s="1"/>
  <c r="G85" i="23" s="1"/>
  <c r="G86" i="23" s="1"/>
  <c r="G87" i="23" s="1"/>
  <c r="G88" i="23" s="1"/>
  <c r="G89" i="23" s="1"/>
  <c r="G90" i="23" s="1"/>
  <c r="G91" i="23" s="1"/>
  <c r="G92" i="23" s="1"/>
  <c r="G93" i="23" s="1"/>
  <c r="G94" i="23" s="1"/>
  <c r="G95" i="23" s="1"/>
  <c r="G96" i="23" s="1"/>
  <c r="G97" i="23" s="1"/>
  <c r="G98" i="23" s="1"/>
  <c r="G99" i="23" s="1"/>
  <c r="G100" i="23" s="1"/>
  <c r="G101" i="23" s="1"/>
  <c r="G102" i="23" s="1"/>
  <c r="G103" i="23" s="1"/>
  <c r="G104" i="23" s="1"/>
  <c r="G105" i="23" s="1"/>
  <c r="G106" i="23" s="1"/>
  <c r="G107" i="23" s="1"/>
  <c r="G108" i="23" s="1"/>
  <c r="G109" i="23" s="1"/>
  <c r="G110" i="23" s="1"/>
  <c r="G111" i="23" s="1"/>
  <c r="G112" i="23" s="1"/>
  <c r="G113" i="23" s="1"/>
  <c r="G114" i="23" s="1"/>
  <c r="G115" i="23" s="1"/>
  <c r="G116" i="23" s="1"/>
  <c r="G117" i="23" s="1"/>
  <c r="G118" i="23" s="1"/>
  <c r="G119" i="23" s="1"/>
  <c r="G120" i="23" s="1"/>
  <c r="G121" i="23" s="1"/>
  <c r="G122" i="23" s="1"/>
  <c r="G123" i="23" s="1"/>
  <c r="G124" i="23" s="1"/>
  <c r="G125" i="23" s="1"/>
  <c r="G126" i="23" s="1"/>
  <c r="G127" i="23" s="1"/>
  <c r="G128" i="23" s="1"/>
  <c r="G129" i="23" s="1"/>
  <c r="G130" i="23" s="1"/>
  <c r="G131" i="23" s="1"/>
  <c r="G132" i="23" s="1"/>
  <c r="G133" i="23" s="1"/>
  <c r="G134" i="23" s="1"/>
  <c r="G135" i="23" s="1"/>
  <c r="G136" i="23" s="1"/>
  <c r="G137" i="23" s="1"/>
  <c r="G138" i="23" s="1"/>
  <c r="G139" i="23" s="1"/>
  <c r="G140" i="23" s="1"/>
  <c r="G141" i="23" s="1"/>
  <c r="G142" i="23" s="1"/>
  <c r="G143" i="23" s="1"/>
  <c r="G144" i="23" s="1"/>
  <c r="G145" i="23" s="1"/>
  <c r="G146" i="23" s="1"/>
  <c r="G147" i="23" s="1"/>
  <c r="G148" i="23" s="1"/>
  <c r="G149" i="23" s="1"/>
  <c r="G150" i="23" s="1"/>
  <c r="G151" i="23" s="1"/>
  <c r="G152" i="23" s="1"/>
  <c r="G153" i="23" s="1"/>
  <c r="G154" i="23" s="1"/>
  <c r="G155" i="23" s="1"/>
  <c r="G156" i="23" s="1"/>
  <c r="G157" i="23" s="1"/>
  <c r="G158" i="23" s="1"/>
  <c r="G159" i="23" s="1"/>
  <c r="G160" i="23" s="1"/>
  <c r="G161" i="23" s="1"/>
  <c r="G162" i="23" s="1"/>
  <c r="G163" i="23" s="1"/>
  <c r="G164" i="23" s="1"/>
  <c r="G165" i="23" s="1"/>
  <c r="G166" i="23" s="1"/>
  <c r="G167" i="23" s="1"/>
  <c r="G168" i="23" s="1"/>
  <c r="G169" i="23" s="1"/>
  <c r="G170" i="23" s="1"/>
  <c r="G171" i="23" s="1"/>
  <c r="G172" i="23" s="1"/>
  <c r="G173" i="23" s="1"/>
  <c r="G174" i="23" s="1"/>
  <c r="G175" i="23" s="1"/>
  <c r="G176" i="23" s="1"/>
  <c r="G177" i="23" s="1"/>
  <c r="G178" i="23" s="1"/>
  <c r="G179" i="23" s="1"/>
  <c r="G180" i="23" s="1"/>
  <c r="G181" i="23" s="1"/>
  <c r="G182" i="23" s="1"/>
  <c r="G183" i="23" s="1"/>
  <c r="G184" i="23" s="1"/>
  <c r="G185" i="23" s="1"/>
  <c r="G186" i="23" s="1"/>
  <c r="G187" i="23" s="1"/>
  <c r="G188" i="23" s="1"/>
  <c r="G189" i="23" s="1"/>
  <c r="G190" i="23" s="1"/>
  <c r="G191" i="23" s="1"/>
  <c r="G192" i="23" s="1"/>
  <c r="G193" i="23" s="1"/>
  <c r="G194" i="23" s="1"/>
  <c r="G195" i="23" s="1"/>
  <c r="G196" i="23" s="1"/>
  <c r="G197" i="23" s="1"/>
  <c r="G198" i="23" s="1"/>
  <c r="G199" i="23" s="1"/>
  <c r="G200" i="23" s="1"/>
  <c r="G201" i="23" s="1"/>
  <c r="G202" i="23" s="1"/>
  <c r="G203" i="23" s="1"/>
  <c r="G204" i="23" s="1"/>
  <c r="G205" i="23" s="1"/>
  <c r="G206" i="23" s="1"/>
  <c r="G207" i="23" s="1"/>
  <c r="G208" i="23" s="1"/>
  <c r="G209" i="23" s="1"/>
  <c r="G210" i="23" s="1"/>
  <c r="G211" i="23" s="1"/>
  <c r="G212" i="23" s="1"/>
  <c r="G213" i="23" s="1"/>
  <c r="G214" i="23" s="1"/>
  <c r="G215" i="23" s="1"/>
  <c r="G216" i="23" s="1"/>
  <c r="G217" i="23" s="1"/>
  <c r="G218" i="23" s="1"/>
  <c r="G219" i="23" s="1"/>
  <c r="G220" i="23" s="1"/>
  <c r="G221" i="23" s="1"/>
  <c r="G222" i="23" s="1"/>
  <c r="G223" i="23" s="1"/>
  <c r="G224" i="23" s="1"/>
  <c r="G225" i="23" s="1"/>
  <c r="G226" i="23" s="1"/>
  <c r="G227" i="23" s="1"/>
  <c r="G228" i="23" s="1"/>
  <c r="G229" i="23" s="1"/>
  <c r="G230" i="23" s="1"/>
  <c r="G231" i="23" s="1"/>
  <c r="G232" i="23" s="1"/>
  <c r="G233" i="23" s="1"/>
  <c r="G234" i="23" s="1"/>
  <c r="G235" i="23" s="1"/>
  <c r="G236" i="23" s="1"/>
  <c r="G237" i="23" s="1"/>
  <c r="G238" i="23" s="1"/>
  <c r="G239" i="23" s="1"/>
  <c r="G240" i="23" s="1"/>
  <c r="G241" i="23" s="1"/>
  <c r="G242" i="23" s="1"/>
  <c r="G243" i="23" s="1"/>
  <c r="G244" i="23" s="1"/>
  <c r="G245" i="23" s="1"/>
  <c r="G246" i="23" s="1"/>
  <c r="G247" i="23" s="1"/>
  <c r="G248" i="23" s="1"/>
  <c r="G249" i="23" s="1"/>
  <c r="G250" i="23" s="1"/>
  <c r="G251" i="23" s="1"/>
  <c r="G252" i="23" s="1"/>
  <c r="G253" i="23" s="1"/>
  <c r="G254" i="23" s="1"/>
  <c r="G255" i="23" s="1"/>
  <c r="G256" i="23" s="1"/>
  <c r="G257" i="23" s="1"/>
  <c r="G258" i="23" s="1"/>
  <c r="G259" i="23" s="1"/>
  <c r="G260" i="23" s="1"/>
  <c r="G261" i="23" s="1"/>
  <c r="G262" i="23" s="1"/>
  <c r="G263" i="23" s="1"/>
  <c r="G264" i="23" s="1"/>
  <c r="G265" i="23" s="1"/>
  <c r="G266" i="23" s="1"/>
  <c r="G267" i="23" s="1"/>
  <c r="G268" i="23" s="1"/>
  <c r="G269" i="23" s="1"/>
  <c r="G270" i="23" s="1"/>
  <c r="G271" i="23" s="1"/>
  <c r="G272" i="23" s="1"/>
  <c r="G273" i="23" s="1"/>
  <c r="G274" i="23" s="1"/>
  <c r="G275" i="23" s="1"/>
  <c r="G276" i="23" s="1"/>
  <c r="G277" i="23" s="1"/>
  <c r="G278" i="23" s="1"/>
  <c r="G279" i="23" s="1"/>
  <c r="G280" i="23" s="1"/>
  <c r="G281" i="23" s="1"/>
  <c r="G282" i="23" s="1"/>
  <c r="G283" i="23" s="1"/>
  <c r="G284" i="23" s="1"/>
  <c r="G285" i="23" s="1"/>
  <c r="G286" i="23" s="1"/>
  <c r="G287" i="23" s="1"/>
  <c r="G288" i="23" s="1"/>
  <c r="G289" i="23" s="1"/>
  <c r="G290" i="23" s="1"/>
  <c r="G291" i="23" s="1"/>
  <c r="G292" i="23" s="1"/>
  <c r="G293" i="23" s="1"/>
  <c r="G294" i="23" s="1"/>
  <c r="G295" i="23" s="1"/>
  <c r="G296" i="23" s="1"/>
  <c r="G297" i="23" s="1"/>
  <c r="G298" i="23" s="1"/>
  <c r="G299" i="23" s="1"/>
  <c r="G300" i="23" s="1"/>
  <c r="G301" i="23" s="1"/>
  <c r="G302" i="23" s="1"/>
  <c r="G303" i="23" s="1"/>
  <c r="G304" i="23" s="1"/>
  <c r="G305" i="23" s="1"/>
  <c r="G306" i="23" s="1"/>
  <c r="G307" i="23" s="1"/>
  <c r="G308" i="23" s="1"/>
  <c r="G309" i="23" s="1"/>
  <c r="G310" i="23" s="1"/>
  <c r="G311" i="23" s="1"/>
  <c r="G312" i="23" s="1"/>
  <c r="G313" i="23" s="1"/>
  <c r="G314" i="23" s="1"/>
  <c r="G315" i="23" s="1"/>
  <c r="G316" i="23" s="1"/>
  <c r="G317" i="23" s="1"/>
  <c r="G318" i="23" s="1"/>
  <c r="G319" i="23" s="1"/>
  <c r="G320" i="23" s="1"/>
  <c r="G321" i="23" s="1"/>
  <c r="G322" i="23" s="1"/>
  <c r="G323" i="23" s="1"/>
  <c r="G324" i="23" s="1"/>
  <c r="G325" i="23" s="1"/>
  <c r="G326" i="23" s="1"/>
  <c r="G327" i="23" s="1"/>
  <c r="G328" i="23" s="1"/>
  <c r="G329" i="23" s="1"/>
  <c r="G330" i="23" s="1"/>
  <c r="G331" i="23" s="1"/>
  <c r="G332" i="23" s="1"/>
  <c r="G333" i="23" s="1"/>
  <c r="G334" i="23" s="1"/>
  <c r="G335" i="23" s="1"/>
  <c r="G336" i="23" s="1"/>
  <c r="G337" i="23" s="1"/>
  <c r="G338" i="23" s="1"/>
  <c r="G339" i="23" s="1"/>
  <c r="G340" i="23" s="1"/>
  <c r="G552" i="18" l="1"/>
  <c r="G553" i="18" s="1"/>
  <c r="G554" i="18" s="1"/>
  <c r="G555" i="18" s="1"/>
  <c r="G556" i="18" s="1"/>
  <c r="G557" i="18" s="1"/>
  <c r="G558" i="18" s="1"/>
  <c r="G559" i="18" s="1"/>
  <c r="G560" i="18" s="1"/>
  <c r="G561" i="18" s="1"/>
  <c r="G562" i="18" s="1"/>
  <c r="G563" i="18" s="1"/>
  <c r="G564" i="18" s="1"/>
  <c r="G565" i="18" s="1"/>
  <c r="G566" i="18" s="1"/>
  <c r="G567" i="18" s="1"/>
  <c r="G568" i="18" s="1"/>
  <c r="G569" i="18" s="1"/>
  <c r="G570" i="18" s="1"/>
  <c r="G571" i="18" s="1"/>
  <c r="G572" i="18" s="1"/>
  <c r="G573" i="18" s="1"/>
  <c r="G574" i="18" s="1"/>
  <c r="G575" i="18" s="1"/>
  <c r="G576" i="18" s="1"/>
  <c r="G577" i="18" s="1"/>
  <c r="G578" i="18" s="1"/>
  <c r="G579" i="18" s="1"/>
  <c r="G580" i="18" s="1"/>
  <c r="G581" i="18" s="1"/>
  <c r="G582" i="18" s="1"/>
  <c r="G583" i="18" s="1"/>
  <c r="G584" i="18" s="1"/>
  <c r="G585" i="18" s="1"/>
  <c r="G586" i="18" s="1"/>
  <c r="G587" i="18" s="1"/>
  <c r="G588" i="18" s="1"/>
  <c r="G589" i="18" s="1"/>
  <c r="G590" i="18" s="1"/>
  <c r="G591" i="18" s="1"/>
  <c r="G533" i="5"/>
  <c r="G534" i="5" s="1"/>
  <c r="G535" i="5" s="1"/>
  <c r="G612" i="9"/>
  <c r="G613" i="9" s="1"/>
  <c r="G614" i="9" s="1"/>
  <c r="G615" i="9" s="1"/>
  <c r="G509" i="12"/>
  <c r="G510" i="12" s="1"/>
  <c r="G511" i="12" s="1"/>
  <c r="G512" i="12" s="1"/>
  <c r="G513" i="12" s="1"/>
  <c r="G514" i="12" s="1"/>
  <c r="G515" i="12" s="1"/>
  <c r="G516" i="12" s="1"/>
  <c r="G517" i="12" s="1"/>
  <c r="G518" i="12" s="1"/>
  <c r="G519" i="12" s="1"/>
  <c r="G520" i="12" s="1"/>
  <c r="G521" i="12" s="1"/>
  <c r="G522" i="12" s="1"/>
  <c r="G523" i="12" s="1"/>
  <c r="G524" i="12" s="1"/>
  <c r="G525" i="12" s="1"/>
  <c r="G526" i="12" s="1"/>
  <c r="G527" i="12" s="1"/>
  <c r="G528" i="12" s="1"/>
  <c r="G529" i="12" s="1"/>
  <c r="G530" i="12" s="1"/>
  <c r="G531" i="12" s="1"/>
  <c r="G532" i="12" s="1"/>
  <c r="G533" i="12" s="1"/>
  <c r="G534" i="12" s="1"/>
  <c r="G535" i="12" s="1"/>
  <c r="G536" i="12" s="1"/>
  <c r="G537" i="12" s="1"/>
  <c r="G538" i="12" s="1"/>
  <c r="G539" i="12" s="1"/>
  <c r="G540" i="12" s="1"/>
  <c r="G541" i="12" s="1"/>
  <c r="G542" i="12" s="1"/>
  <c r="G543" i="12" s="1"/>
  <c r="G544" i="12" s="1"/>
  <c r="G545" i="12" s="1"/>
  <c r="G546" i="12" s="1"/>
  <c r="G547" i="12" s="1"/>
  <c r="G548" i="12" s="1"/>
  <c r="G549" i="12" s="1"/>
  <c r="G550" i="12" s="1"/>
  <c r="G551" i="12" s="1"/>
  <c r="G552" i="12" s="1"/>
  <c r="G553" i="12" s="1"/>
  <c r="G554" i="12" s="1"/>
  <c r="G555" i="12" s="1"/>
  <c r="G556" i="12" s="1"/>
  <c r="G557" i="12" s="1"/>
  <c r="G558" i="12" s="1"/>
  <c r="G559" i="12" s="1"/>
  <c r="G560" i="12" s="1"/>
  <c r="G561" i="12" s="1"/>
  <c r="G562" i="12" s="1"/>
  <c r="G607" i="7"/>
  <c r="G608" i="7" s="1"/>
  <c r="G609" i="7" s="1"/>
  <c r="G610" i="7" s="1"/>
  <c r="G611" i="7" s="1"/>
  <c r="G612" i="7" s="1"/>
  <c r="G613" i="7" s="1"/>
  <c r="G614" i="7" s="1"/>
  <c r="G615" i="7" s="1"/>
  <c r="G616" i="7" s="1"/>
  <c r="G617" i="7" s="1"/>
  <c r="G618" i="7" s="1"/>
  <c r="G619" i="7" s="1"/>
  <c r="G620" i="7" s="1"/>
  <c r="G621" i="7" s="1"/>
  <c r="G622" i="7" s="1"/>
  <c r="G623" i="7" s="1"/>
  <c r="G624" i="7" s="1"/>
  <c r="G625" i="7" s="1"/>
  <c r="G626" i="7" s="1"/>
  <c r="G627" i="7" s="1"/>
  <c r="G628" i="7" s="1"/>
  <c r="G629" i="7" s="1"/>
  <c r="G622" i="24"/>
  <c r="G623" i="24" s="1"/>
  <c r="G624" i="24" s="1"/>
  <c r="G625" i="24" s="1"/>
  <c r="G626" i="24" s="1"/>
  <c r="G627" i="24" s="1"/>
  <c r="G628" i="24" s="1"/>
  <c r="G629" i="24" s="1"/>
  <c r="G630" i="24" s="1"/>
  <c r="G631" i="24" s="1"/>
  <c r="G632" i="24" s="1"/>
  <c r="G633" i="24" s="1"/>
  <c r="G634" i="24" s="1"/>
  <c r="G635" i="24" s="1"/>
  <c r="G636" i="24" s="1"/>
  <c r="G637" i="24" s="1"/>
  <c r="G638" i="24" s="1"/>
  <c r="G630" i="7"/>
  <c r="G631" i="7" s="1"/>
  <c r="G632" i="7" s="1"/>
  <c r="G633" i="7" s="1"/>
  <c r="G634" i="7" s="1"/>
  <c r="G635" i="7" s="1"/>
  <c r="G636" i="7" s="1"/>
  <c r="G637" i="7" s="1"/>
  <c r="G638" i="7" s="1"/>
  <c r="G639" i="7" s="1"/>
  <c r="G640" i="7" s="1"/>
  <c r="G641" i="7" s="1"/>
  <c r="G642" i="7" s="1"/>
  <c r="G643" i="7" s="1"/>
  <c r="G644" i="7" s="1"/>
  <c r="G645" i="7" s="1"/>
  <c r="G646" i="7" s="1"/>
  <c r="G647" i="7" s="1"/>
  <c r="G648" i="7" s="1"/>
  <c r="G649" i="7" s="1"/>
  <c r="G650" i="7" s="1"/>
  <c r="G658" i="8"/>
  <c r="G659" i="8" s="1"/>
  <c r="G660" i="8" s="1"/>
  <c r="G661" i="8" s="1"/>
  <c r="G662" i="8" s="1"/>
  <c r="G663" i="8" s="1"/>
  <c r="G664" i="8" s="1"/>
  <c r="G576" i="4"/>
  <c r="G577" i="4" s="1"/>
  <c r="G578" i="4" s="1"/>
  <c r="G579" i="4" s="1"/>
  <c r="G580" i="4" s="1"/>
  <c r="G574" i="3"/>
  <c r="G575" i="3" s="1"/>
  <c r="G576" i="3" s="1"/>
  <c r="G577" i="3" s="1"/>
  <c r="G578" i="3" s="1"/>
  <c r="G579" i="3" s="1"/>
  <c r="G580" i="3" s="1"/>
  <c r="G635" i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529" i="2"/>
  <c r="G530" i="2" s="1"/>
  <c r="G531" i="2" s="1"/>
  <c r="G532" i="2" s="1"/>
  <c r="G533" i="2" s="1"/>
  <c r="G534" i="2" s="1"/>
  <c r="G535" i="2" s="1"/>
  <c r="G536" i="2" s="1"/>
  <c r="G537" i="2" s="1"/>
  <c r="G538" i="2" s="1"/>
  <c r="G341" i="23"/>
  <c r="G342" i="23" s="1"/>
  <c r="G343" i="23" s="1"/>
  <c r="G344" i="23" s="1"/>
  <c r="G345" i="23" s="1"/>
  <c r="G346" i="23" s="1"/>
  <c r="G347" i="23" s="1"/>
  <c r="G288" i="39"/>
  <c r="G289" i="39" s="1"/>
  <c r="G290" i="39" s="1"/>
  <c r="G291" i="39" s="1"/>
  <c r="G292" i="39" s="1"/>
  <c r="G293" i="39" s="1"/>
  <c r="G592" i="18" l="1"/>
  <c r="G593" i="18" s="1"/>
  <c r="G594" i="18" s="1"/>
  <c r="G595" i="18" s="1"/>
  <c r="G596" i="18" s="1"/>
  <c r="G597" i="18" s="1"/>
  <c r="G598" i="18" s="1"/>
  <c r="G599" i="18" s="1"/>
  <c r="G600" i="18" s="1"/>
  <c r="G601" i="18" s="1"/>
  <c r="G602" i="18" s="1"/>
  <c r="G603" i="18" s="1"/>
  <c r="G604" i="18" s="1"/>
  <c r="G605" i="18" s="1"/>
  <c r="G606" i="18" s="1"/>
  <c r="G607" i="18" s="1"/>
  <c r="G608" i="18" s="1"/>
  <c r="G609" i="18" s="1"/>
  <c r="G610" i="18" s="1"/>
  <c r="G611" i="18" s="1"/>
  <c r="G612" i="18" s="1"/>
  <c r="G613" i="18" s="1"/>
  <c r="G614" i="18" s="1"/>
  <c r="G615" i="18" s="1"/>
  <c r="G616" i="18" s="1"/>
  <c r="G617" i="18" s="1"/>
  <c r="G618" i="18" s="1"/>
  <c r="G619" i="18" s="1"/>
  <c r="G620" i="18" s="1"/>
  <c r="G621" i="18" s="1"/>
  <c r="G622" i="18" s="1"/>
  <c r="G623" i="18" s="1"/>
  <c r="G624" i="18" s="1"/>
  <c r="G625" i="18" s="1"/>
  <c r="G626" i="18" s="1"/>
  <c r="G627" i="18" s="1"/>
  <c r="G628" i="18" s="1"/>
  <c r="G629" i="18" s="1"/>
  <c r="G630" i="18" s="1"/>
  <c r="G631" i="18" s="1"/>
  <c r="G632" i="18" s="1"/>
  <c r="G633" i="18" s="1"/>
  <c r="G634" i="18" s="1"/>
  <c r="G635" i="18" s="1"/>
  <c r="G636" i="18" s="1"/>
  <c r="G637" i="18" s="1"/>
  <c r="G638" i="18" s="1"/>
  <c r="G639" i="18" s="1"/>
  <c r="G640" i="18" s="1"/>
  <c r="G641" i="18" s="1"/>
  <c r="G642" i="18" s="1"/>
  <c r="G643" i="18" s="1"/>
  <c r="G644" i="18" s="1"/>
  <c r="G645" i="18" s="1"/>
  <c r="G646" i="18" s="1"/>
  <c r="G647" i="18" s="1"/>
  <c r="G648" i="18" s="1"/>
  <c r="G536" i="5"/>
  <c r="G537" i="5" s="1"/>
  <c r="G538" i="5" s="1"/>
  <c r="G539" i="5" s="1"/>
  <c r="G540" i="5" s="1"/>
  <c r="G541" i="5" s="1"/>
  <c r="G542" i="5" s="1"/>
  <c r="G543" i="5" s="1"/>
  <c r="G544" i="5" s="1"/>
  <c r="G545" i="5" s="1"/>
  <c r="G546" i="5" s="1"/>
  <c r="G547" i="5" s="1"/>
  <c r="G548" i="5" s="1"/>
  <c r="G616" i="9"/>
  <c r="G617" i="9" s="1"/>
  <c r="G618" i="9" s="1"/>
  <c r="G619" i="9" s="1"/>
  <c r="G620" i="9" s="1"/>
  <c r="G621" i="9" s="1"/>
  <c r="G622" i="9" s="1"/>
  <c r="G623" i="9" s="1"/>
  <c r="G624" i="9" s="1"/>
  <c r="G625" i="9" s="1"/>
  <c r="G626" i="9" s="1"/>
  <c r="G627" i="9" s="1"/>
  <c r="G628" i="9" s="1"/>
  <c r="G629" i="9" s="1"/>
  <c r="G630" i="9" s="1"/>
  <c r="G631" i="9" s="1"/>
  <c r="G632" i="9" s="1"/>
  <c r="G633" i="9" s="1"/>
  <c r="G634" i="9" s="1"/>
  <c r="G635" i="9" s="1"/>
  <c r="G636" i="9" s="1"/>
  <c r="G637" i="9" s="1"/>
  <c r="G638" i="9" s="1"/>
  <c r="G639" i="9" s="1"/>
  <c r="G640" i="9" s="1"/>
  <c r="G641" i="9" s="1"/>
  <c r="G563" i="12"/>
  <c r="G564" i="12" s="1"/>
  <c r="G565" i="12" s="1"/>
  <c r="G566" i="12" s="1"/>
  <c r="G567" i="12" s="1"/>
  <c r="G568" i="12" s="1"/>
  <c r="G569" i="12" s="1"/>
  <c r="G570" i="12" s="1"/>
  <c r="G571" i="12" s="1"/>
  <c r="G572" i="12" s="1"/>
  <c r="G573" i="12" s="1"/>
  <c r="G574" i="12" s="1"/>
  <c r="G575" i="12" s="1"/>
  <c r="G576" i="12" s="1"/>
  <c r="G577" i="12" s="1"/>
  <c r="G578" i="12" s="1"/>
  <c r="G579" i="12" s="1"/>
  <c r="G580" i="12" s="1"/>
  <c r="G581" i="12" s="1"/>
  <c r="G651" i="7"/>
  <c r="G652" i="7" s="1"/>
  <c r="G653" i="7" s="1"/>
  <c r="G654" i="7" s="1"/>
  <c r="G655" i="7" s="1"/>
  <c r="G656" i="7" s="1"/>
  <c r="G657" i="7" s="1"/>
  <c r="G639" i="24"/>
  <c r="G665" i="8"/>
  <c r="G666" i="8" s="1"/>
  <c r="G667" i="8" s="1"/>
  <c r="G668" i="8" s="1"/>
  <c r="G669" i="8" s="1"/>
  <c r="G670" i="8" s="1"/>
  <c r="G671" i="8" s="1"/>
  <c r="G672" i="8" s="1"/>
  <c r="G673" i="8" s="1"/>
  <c r="G674" i="8" s="1"/>
  <c r="G675" i="8" s="1"/>
  <c r="G676" i="8" s="1"/>
  <c r="G677" i="8" s="1"/>
  <c r="G678" i="8" s="1"/>
  <c r="G679" i="8" s="1"/>
  <c r="G680" i="8" s="1"/>
  <c r="G581" i="4"/>
  <c r="G582" i="4" s="1"/>
  <c r="G583" i="4" s="1"/>
  <c r="G584" i="4" s="1"/>
  <c r="G585" i="4" s="1"/>
  <c r="G586" i="4" s="1"/>
  <c r="G587" i="4" s="1"/>
  <c r="G588" i="4" s="1"/>
  <c r="G589" i="4" s="1"/>
  <c r="G581" i="3"/>
  <c r="G582" i="3" s="1"/>
  <c r="G583" i="3" s="1"/>
  <c r="G584" i="3" s="1"/>
  <c r="G585" i="3" s="1"/>
  <c r="G586" i="3" s="1"/>
  <c r="G646" i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539" i="2"/>
  <c r="G540" i="2" s="1"/>
  <c r="G541" i="2" s="1"/>
  <c r="G542" i="2" s="1"/>
  <c r="G543" i="2" s="1"/>
  <c r="G544" i="2" s="1"/>
  <c r="G348" i="23"/>
  <c r="G349" i="23" s="1"/>
  <c r="G350" i="23" s="1"/>
  <c r="G351" i="23" s="1"/>
  <c r="G352" i="23" s="1"/>
  <c r="G353" i="23" s="1"/>
  <c r="G354" i="23" s="1"/>
  <c r="G355" i="23" s="1"/>
  <c r="G294" i="39"/>
  <c r="G295" i="39" s="1"/>
  <c r="G649" i="18" l="1"/>
  <c r="G650" i="18" s="1"/>
  <c r="G651" i="18" s="1"/>
  <c r="G652" i="18" s="1"/>
  <c r="G653" i="18" s="1"/>
  <c r="G549" i="5"/>
  <c r="G550" i="5" s="1"/>
  <c r="G551" i="5" s="1"/>
  <c r="G552" i="5" s="1"/>
  <c r="G553" i="5" s="1"/>
  <c r="G642" i="9"/>
  <c r="G643" i="9" s="1"/>
  <c r="G644" i="9" s="1"/>
  <c r="G645" i="9" s="1"/>
  <c r="G646" i="9" s="1"/>
  <c r="G647" i="9" s="1"/>
  <c r="G648" i="9" s="1"/>
  <c r="G649" i="9" s="1"/>
  <c r="G650" i="9" s="1"/>
  <c r="G651" i="9" s="1"/>
  <c r="G652" i="9" s="1"/>
  <c r="G653" i="9" s="1"/>
  <c r="G654" i="9" s="1"/>
  <c r="G655" i="9" s="1"/>
  <c r="G656" i="9" s="1"/>
  <c r="G657" i="9" s="1"/>
  <c r="G658" i="9" s="1"/>
  <c r="G659" i="9" s="1"/>
  <c r="G660" i="9" s="1"/>
  <c r="G661" i="9" s="1"/>
  <c r="G662" i="9" s="1"/>
  <c r="G582" i="12"/>
  <c r="G583" i="12" s="1"/>
  <c r="G584" i="12" s="1"/>
  <c r="G585" i="12" s="1"/>
  <c r="G586" i="12" s="1"/>
  <c r="G587" i="12" s="1"/>
  <c r="G588" i="12" s="1"/>
  <c r="G589" i="12" s="1"/>
  <c r="G590" i="12" s="1"/>
  <c r="G681" i="8"/>
  <c r="G682" i="8" s="1"/>
  <c r="G683" i="8" s="1"/>
  <c r="G658" i="7"/>
  <c r="G659" i="7" s="1"/>
  <c r="G660" i="7" s="1"/>
  <c r="G661" i="7" s="1"/>
  <c r="G662" i="7" s="1"/>
  <c r="G663" i="7" s="1"/>
  <c r="G664" i="7" s="1"/>
  <c r="G640" i="24"/>
  <c r="G641" i="24" s="1"/>
  <c r="G642" i="24" s="1"/>
  <c r="G643" i="24" s="1"/>
  <c r="G644" i="24" s="1"/>
  <c r="G645" i="24" s="1"/>
  <c r="G590" i="4"/>
  <c r="G591" i="4" s="1"/>
  <c r="G592" i="4" s="1"/>
  <c r="G593" i="4" s="1"/>
  <c r="G594" i="4" s="1"/>
  <c r="G595" i="4" s="1"/>
  <c r="G587" i="3"/>
  <c r="G588" i="3" s="1"/>
  <c r="G589" i="3" s="1"/>
  <c r="G590" i="3" s="1"/>
  <c r="G591" i="3" s="1"/>
  <c r="G592" i="3" s="1"/>
  <c r="G593" i="3" s="1"/>
  <c r="G594" i="3" s="1"/>
  <c r="G595" i="3" s="1"/>
  <c r="G596" i="3" s="1"/>
  <c r="G597" i="3" s="1"/>
  <c r="G658" i="1"/>
  <c r="G659" i="1" s="1"/>
  <c r="G545" i="2"/>
  <c r="G546" i="2" s="1"/>
  <c r="G547" i="2" s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356" i="23"/>
  <c r="G357" i="23" s="1"/>
  <c r="G358" i="23" s="1"/>
  <c r="G359" i="23" s="1"/>
  <c r="G360" i="23" s="1"/>
  <c r="G361" i="23" s="1"/>
  <c r="G362" i="23" s="1"/>
  <c r="G363" i="23" s="1"/>
  <c r="G364" i="23" s="1"/>
  <c r="G365" i="23" s="1"/>
  <c r="G366" i="23" s="1"/>
  <c r="G367" i="23" s="1"/>
  <c r="G368" i="23" s="1"/>
  <c r="G369" i="23" s="1"/>
  <c r="G370" i="23" s="1"/>
  <c r="G371" i="23" s="1"/>
  <c r="G372" i="23" s="1"/>
  <c r="G373" i="23" s="1"/>
  <c r="G374" i="23" s="1"/>
  <c r="G375" i="23" s="1"/>
  <c r="G376" i="23" s="1"/>
  <c r="G377" i="23" s="1"/>
  <c r="G378" i="23" s="1"/>
  <c r="G379" i="23" s="1"/>
  <c r="G380" i="23" s="1"/>
  <c r="G381" i="23" s="1"/>
  <c r="G382" i="23" s="1"/>
  <c r="G383" i="23" s="1"/>
  <c r="G384" i="23" s="1"/>
  <c r="G385" i="23" s="1"/>
  <c r="G386" i="23" s="1"/>
  <c r="G387" i="23" s="1"/>
  <c r="G388" i="23" s="1"/>
  <c r="G389" i="23" s="1"/>
  <c r="G390" i="23" s="1"/>
  <c r="G391" i="23" s="1"/>
  <c r="G392" i="23" s="1"/>
  <c r="G393" i="23" s="1"/>
  <c r="G394" i="23" s="1"/>
  <c r="G395" i="23" s="1"/>
  <c r="G396" i="23" s="1"/>
  <c r="G397" i="23" s="1"/>
  <c r="G398" i="23" s="1"/>
  <c r="G399" i="23" s="1"/>
  <c r="G400" i="23" s="1"/>
  <c r="G401" i="23" s="1"/>
  <c r="G402" i="23" s="1"/>
  <c r="G403" i="23" s="1"/>
  <c r="G404" i="23" s="1"/>
  <c r="G405" i="23" s="1"/>
  <c r="G406" i="23" s="1"/>
  <c r="G296" i="39"/>
  <c r="G297" i="39" s="1"/>
  <c r="G298" i="39" s="1"/>
  <c r="G299" i="39" s="1"/>
  <c r="G300" i="39" s="1"/>
  <c r="G7" i="35"/>
  <c r="G8" i="35" s="1"/>
  <c r="G9" i="35" s="1"/>
  <c r="G10" i="35" s="1"/>
  <c r="G11" i="35" s="1"/>
  <c r="G12" i="35" s="1"/>
  <c r="G13" i="35" s="1"/>
  <c r="G14" i="35" s="1"/>
  <c r="G15" i="35" s="1"/>
  <c r="G16" i="35" s="1"/>
  <c r="G17" i="35" s="1"/>
  <c r="G18" i="35" s="1"/>
  <c r="G19" i="35" s="1"/>
  <c r="G20" i="35" s="1"/>
  <c r="G21" i="35" s="1"/>
  <c r="G22" i="35" s="1"/>
  <c r="G23" i="35" s="1"/>
  <c r="G24" i="35" s="1"/>
  <c r="G25" i="35" s="1"/>
  <c r="G26" i="35" s="1"/>
  <c r="G27" i="35" s="1"/>
  <c r="G28" i="35" s="1"/>
  <c r="G29" i="35" s="1"/>
  <c r="G30" i="35" s="1"/>
  <c r="G31" i="35" s="1"/>
  <c r="G32" i="35" s="1"/>
  <c r="G33" i="35" s="1"/>
  <c r="G34" i="35" s="1"/>
  <c r="G35" i="35" s="1"/>
  <c r="G36" i="35" s="1"/>
  <c r="G37" i="35" s="1"/>
  <c r="G38" i="35" s="1"/>
  <c r="G39" i="35" s="1"/>
  <c r="G40" i="35" s="1"/>
  <c r="G41" i="35" s="1"/>
  <c r="G42" i="35" s="1"/>
  <c r="G43" i="35" s="1"/>
  <c r="G44" i="35" s="1"/>
  <c r="G45" i="35" s="1"/>
  <c r="G46" i="35" s="1"/>
  <c r="G47" i="35" s="1"/>
  <c r="G48" i="35" s="1"/>
  <c r="G49" i="35" s="1"/>
  <c r="G50" i="35" s="1"/>
  <c r="G51" i="35" s="1"/>
  <c r="G52" i="35" s="1"/>
  <c r="G53" i="35" s="1"/>
  <c r="G54" i="35" s="1"/>
  <c r="G55" i="35" s="1"/>
  <c r="G56" i="35" s="1"/>
  <c r="G57" i="35" s="1"/>
  <c r="G58" i="35" s="1"/>
  <c r="G59" i="35" s="1"/>
  <c r="G60" i="35" s="1"/>
  <c r="G61" i="35" s="1"/>
  <c r="G62" i="35" s="1"/>
  <c r="G63" i="35" s="1"/>
  <c r="G64" i="35" s="1"/>
  <c r="G65" i="35" s="1"/>
  <c r="G66" i="35" s="1"/>
  <c r="G67" i="35" s="1"/>
  <c r="G68" i="35" s="1"/>
  <c r="G69" i="35" s="1"/>
  <c r="G70" i="35" s="1"/>
  <c r="G71" i="35" s="1"/>
  <c r="G72" i="35" s="1"/>
  <c r="G73" i="35" s="1"/>
  <c r="G74" i="35" s="1"/>
  <c r="G75" i="35" s="1"/>
  <c r="G76" i="35" s="1"/>
  <c r="G77" i="35" s="1"/>
  <c r="G78" i="35" s="1"/>
  <c r="G79" i="35" s="1"/>
  <c r="G80" i="35" s="1"/>
  <c r="G81" i="35" s="1"/>
  <c r="G82" i="35" s="1"/>
  <c r="G83" i="35" s="1"/>
  <c r="G84" i="35" s="1"/>
  <c r="G85" i="35" s="1"/>
  <c r="G86" i="35" s="1"/>
  <c r="G87" i="35" s="1"/>
  <c r="G88" i="35" s="1"/>
  <c r="G89" i="35" s="1"/>
  <c r="G90" i="35" s="1"/>
  <c r="G91" i="35" s="1"/>
  <c r="G92" i="35" s="1"/>
  <c r="G93" i="35" s="1"/>
  <c r="G94" i="35" s="1"/>
  <c r="G95" i="35" s="1"/>
  <c r="G96" i="35" s="1"/>
  <c r="G97" i="35" s="1"/>
  <c r="G98" i="35" s="1"/>
  <c r="G99" i="35" s="1"/>
  <c r="G100" i="35" s="1"/>
  <c r="G101" i="35" s="1"/>
  <c r="G102" i="35" s="1"/>
  <c r="G103" i="35" s="1"/>
  <c r="G104" i="35" s="1"/>
  <c r="G105" i="35" s="1"/>
  <c r="G106" i="35" s="1"/>
  <c r="G107" i="35" s="1"/>
  <c r="G108" i="35" s="1"/>
  <c r="G109" i="35" s="1"/>
  <c r="G110" i="35" s="1"/>
  <c r="G111" i="35" s="1"/>
  <c r="G112" i="35" s="1"/>
  <c r="G113" i="35" s="1"/>
  <c r="G114" i="35" s="1"/>
  <c r="G115" i="35" s="1"/>
  <c r="G116" i="35" s="1"/>
  <c r="G117" i="35" s="1"/>
  <c r="G118" i="35" s="1"/>
  <c r="G119" i="35" s="1"/>
  <c r="G120" i="35" s="1"/>
  <c r="G121" i="35" s="1"/>
  <c r="G122" i="35" s="1"/>
  <c r="G123" i="35" s="1"/>
  <c r="G124" i="35" s="1"/>
  <c r="G125" i="35" s="1"/>
  <c r="G126" i="35" s="1"/>
  <c r="G127" i="35" s="1"/>
  <c r="G128" i="35" s="1"/>
  <c r="G129" i="35" s="1"/>
  <c r="G130" i="35" s="1"/>
  <c r="G131" i="35" s="1"/>
  <c r="G132" i="35" s="1"/>
  <c r="G133" i="35" s="1"/>
  <c r="G134" i="35" s="1"/>
  <c r="G135" i="35" s="1"/>
  <c r="G136" i="35" s="1"/>
  <c r="G137" i="35" s="1"/>
  <c r="G138" i="35" s="1"/>
  <c r="G139" i="35" s="1"/>
  <c r="G140" i="35" s="1"/>
  <c r="G141" i="35" s="1"/>
  <c r="G142" i="35" s="1"/>
  <c r="G143" i="35" s="1"/>
  <c r="G144" i="35" s="1"/>
  <c r="G145" i="35" s="1"/>
  <c r="G146" i="35" s="1"/>
  <c r="G147" i="35" s="1"/>
  <c r="G148" i="35" s="1"/>
  <c r="G149" i="35" s="1"/>
  <c r="G150" i="35" s="1"/>
  <c r="G151" i="35" s="1"/>
  <c r="G152" i="35" s="1"/>
  <c r="G153" i="35" s="1"/>
  <c r="G154" i="35" s="1"/>
  <c r="G155" i="35" s="1"/>
  <c r="G156" i="35" s="1"/>
  <c r="G157" i="35" s="1"/>
  <c r="G158" i="35" s="1"/>
  <c r="G159" i="35" s="1"/>
  <c r="G160" i="35" s="1"/>
  <c r="G161" i="35" s="1"/>
  <c r="G162" i="35" s="1"/>
  <c r="G163" i="35" s="1"/>
  <c r="G164" i="35" s="1"/>
  <c r="G165" i="35" s="1"/>
  <c r="G166" i="35" s="1"/>
  <c r="G6" i="32"/>
  <c r="G7" i="31"/>
  <c r="G654" i="18" l="1"/>
  <c r="G655" i="18" s="1"/>
  <c r="G656" i="18" s="1"/>
  <c r="G657" i="18" s="1"/>
  <c r="G658" i="18" s="1"/>
  <c r="G659" i="18" s="1"/>
  <c r="G660" i="18" s="1"/>
  <c r="G661" i="18" s="1"/>
  <c r="G662" i="18" s="1"/>
  <c r="G663" i="18" s="1"/>
  <c r="G664" i="18" s="1"/>
  <c r="G665" i="18" s="1"/>
  <c r="G666" i="18" s="1"/>
  <c r="G667" i="18" s="1"/>
  <c r="G668" i="18" s="1"/>
  <c r="G669" i="18" s="1"/>
  <c r="G670" i="18" s="1"/>
  <c r="G671" i="18" s="1"/>
  <c r="G672" i="18" s="1"/>
  <c r="G673" i="18" s="1"/>
  <c r="G674" i="18" s="1"/>
  <c r="G675" i="18" s="1"/>
  <c r="G676" i="18" s="1"/>
  <c r="G677" i="18" s="1"/>
  <c r="G678" i="18" s="1"/>
  <c r="G679" i="18" s="1"/>
  <c r="G680" i="18" s="1"/>
  <c r="G681" i="18" s="1"/>
  <c r="G682" i="18" s="1"/>
  <c r="G683" i="18"/>
  <c r="G684" i="18" s="1"/>
  <c r="G685" i="18" s="1"/>
  <c r="G686" i="18" s="1"/>
  <c r="G687" i="18" s="1"/>
  <c r="G688" i="18" s="1"/>
  <c r="G689" i="18" s="1"/>
  <c r="G690" i="18" s="1"/>
  <c r="G691" i="18" s="1"/>
  <c r="G692" i="18" s="1"/>
  <c r="G693" i="18" s="1"/>
  <c r="G694" i="18" s="1"/>
  <c r="G695" i="18" s="1"/>
  <c r="G696" i="18" s="1"/>
  <c r="G697" i="18" s="1"/>
  <c r="G698" i="18" s="1"/>
  <c r="G699" i="18" s="1"/>
  <c r="G700" i="18" s="1"/>
  <c r="G701" i="18" s="1"/>
  <c r="G702" i="18" s="1"/>
  <c r="G703" i="18" s="1"/>
  <c r="G704" i="18" s="1"/>
  <c r="G705" i="18" s="1"/>
  <c r="G706" i="18" s="1"/>
  <c r="G707" i="18" s="1"/>
  <c r="G708" i="18" s="1"/>
  <c r="G709" i="18" s="1"/>
  <c r="G710" i="18" s="1"/>
  <c r="G711" i="18" s="1"/>
  <c r="G712" i="18" s="1"/>
  <c r="G713" i="18" s="1"/>
  <c r="G554" i="5"/>
  <c r="G663" i="9"/>
  <c r="G664" i="9" s="1"/>
  <c r="G665" i="9" s="1"/>
  <c r="G666" i="9" s="1"/>
  <c r="G667" i="9" s="1"/>
  <c r="G665" i="7"/>
  <c r="G666" i="7" s="1"/>
  <c r="G667" i="7" s="1"/>
  <c r="G684" i="8"/>
  <c r="G685" i="8" s="1"/>
  <c r="G686" i="8" s="1"/>
  <c r="G687" i="8" s="1"/>
  <c r="G688" i="8" s="1"/>
  <c r="G689" i="8" s="1"/>
  <c r="G690" i="8" s="1"/>
  <c r="G691" i="8" s="1"/>
  <c r="G591" i="12"/>
  <c r="G592" i="12" s="1"/>
  <c r="G593" i="12" s="1"/>
  <c r="G594" i="12" s="1"/>
  <c r="G595" i="12" s="1"/>
  <c r="G596" i="12" s="1"/>
  <c r="G597" i="12" s="1"/>
  <c r="G598" i="12" s="1"/>
  <c r="G599" i="12" s="1"/>
  <c r="G600" i="12" s="1"/>
  <c r="G601" i="12" s="1"/>
  <c r="G646" i="24"/>
  <c r="G647" i="24" s="1"/>
  <c r="G648" i="24" s="1"/>
  <c r="G649" i="24" s="1"/>
  <c r="G650" i="24" s="1"/>
  <c r="G651" i="24" s="1"/>
  <c r="G652" i="24" s="1"/>
  <c r="G653" i="24" s="1"/>
  <c r="G654" i="24" s="1"/>
  <c r="G655" i="24" s="1"/>
  <c r="G656" i="24" s="1"/>
  <c r="G657" i="24" s="1"/>
  <c r="G596" i="4"/>
  <c r="G597" i="4" s="1"/>
  <c r="G598" i="4" s="1"/>
  <c r="G599" i="4" s="1"/>
  <c r="G600" i="4" s="1"/>
  <c r="G601" i="4" s="1"/>
  <c r="G602" i="4" s="1"/>
  <c r="G603" i="4" s="1"/>
  <c r="G604" i="4" s="1"/>
  <c r="G605" i="4" s="1"/>
  <c r="G598" i="3"/>
  <c r="G599" i="3" s="1"/>
  <c r="G600" i="3" s="1"/>
  <c r="G601" i="3" s="1"/>
  <c r="G602" i="3" s="1"/>
  <c r="G603" i="3" s="1"/>
  <c r="G604" i="3" s="1"/>
  <c r="G605" i="3" s="1"/>
  <c r="G660" i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562" i="2"/>
  <c r="G563" i="2" s="1"/>
  <c r="G407" i="23"/>
  <c r="G408" i="23" s="1"/>
  <c r="G409" i="23" s="1"/>
  <c r="G410" i="23" s="1"/>
  <c r="G411" i="23" s="1"/>
  <c r="G412" i="23" s="1"/>
  <c r="G413" i="23" s="1"/>
  <c r="G414" i="23" s="1"/>
  <c r="G415" i="23" s="1"/>
  <c r="G416" i="23" s="1"/>
  <c r="G417" i="23" s="1"/>
  <c r="G418" i="23" s="1"/>
  <c r="G419" i="23" s="1"/>
  <c r="G420" i="23" s="1"/>
  <c r="G421" i="23" s="1"/>
  <c r="G422" i="23" s="1"/>
  <c r="G301" i="39"/>
  <c r="G302" i="39" s="1"/>
  <c r="G303" i="39" s="1"/>
  <c r="G304" i="39" s="1"/>
  <c r="G305" i="39" s="1"/>
  <c r="G306" i="39" s="1"/>
  <c r="G307" i="39" s="1"/>
  <c r="G308" i="39" s="1"/>
  <c r="G309" i="39" s="1"/>
  <c r="G310" i="39" s="1"/>
  <c r="G311" i="39" s="1"/>
  <c r="G312" i="39" s="1"/>
  <c r="G313" i="39" s="1"/>
  <c r="G314" i="39" s="1"/>
  <c r="G315" i="39" s="1"/>
  <c r="G167" i="35"/>
  <c r="G168" i="35" s="1"/>
  <c r="G169" i="35" s="1"/>
  <c r="G170" i="35" s="1"/>
  <c r="G171" i="35" s="1"/>
  <c r="G172" i="35" s="1"/>
  <c r="G8" i="31"/>
  <c r="G9" i="31" s="1"/>
  <c r="G10" i="31" s="1"/>
  <c r="G11" i="31" s="1"/>
  <c r="G12" i="31" s="1"/>
  <c r="G13" i="31" s="1"/>
  <c r="G14" i="31" s="1"/>
  <c r="G15" i="31" s="1"/>
  <c r="G16" i="31" s="1"/>
  <c r="G17" i="31" s="1"/>
  <c r="G18" i="31" s="1"/>
  <c r="G19" i="31" s="1"/>
  <c r="G20" i="31" s="1"/>
  <c r="G21" i="31" s="1"/>
  <c r="G22" i="31" s="1"/>
  <c r="G23" i="31" s="1"/>
  <c r="G24" i="31" s="1"/>
  <c r="G25" i="31" s="1"/>
  <c r="G26" i="31" s="1"/>
  <c r="G27" i="31" s="1"/>
  <c r="G28" i="31" s="1"/>
  <c r="G29" i="31" s="1"/>
  <c r="G30" i="31" s="1"/>
  <c r="G31" i="31" s="1"/>
  <c r="G32" i="31" s="1"/>
  <c r="G33" i="31" s="1"/>
  <c r="G34" i="31" s="1"/>
  <c r="G35" i="31" s="1"/>
  <c r="G36" i="31" s="1"/>
  <c r="G37" i="31" s="1"/>
  <c r="G38" i="31" s="1"/>
  <c r="G39" i="31" s="1"/>
  <c r="G40" i="31" s="1"/>
  <c r="G41" i="31" s="1"/>
  <c r="G42" i="31" s="1"/>
  <c r="G43" i="31" s="1"/>
  <c r="G44" i="31" s="1"/>
  <c r="G45" i="31" s="1"/>
  <c r="G46" i="31" s="1"/>
  <c r="G47" i="31" s="1"/>
  <c r="G48" i="31" s="1"/>
  <c r="G49" i="31" s="1"/>
  <c r="G50" i="31" s="1"/>
  <c r="G51" i="31" s="1"/>
  <c r="G52" i="31" s="1"/>
  <c r="G53" i="31" s="1"/>
  <c r="G54" i="31" s="1"/>
  <c r="G55" i="31" s="1"/>
  <c r="G56" i="31" s="1"/>
  <c r="G57" i="31" s="1"/>
  <c r="G58" i="31" s="1"/>
  <c r="G59" i="31" s="1"/>
  <c r="G60" i="31" s="1"/>
  <c r="G61" i="31" s="1"/>
  <c r="G62" i="31" s="1"/>
  <c r="G63" i="31" s="1"/>
  <c r="G64" i="31" s="1"/>
  <c r="G65" i="31" s="1"/>
  <c r="G66" i="31" s="1"/>
  <c r="G67" i="31" s="1"/>
  <c r="G68" i="31" s="1"/>
  <c r="G69" i="31" s="1"/>
  <c r="G70" i="31" s="1"/>
  <c r="G71" i="31" s="1"/>
  <c r="G72" i="31" s="1"/>
  <c r="G73" i="31" s="1"/>
  <c r="G74" i="31" s="1"/>
  <c r="G75" i="31" s="1"/>
  <c r="G76" i="31" s="1"/>
  <c r="G77" i="31" s="1"/>
  <c r="G78" i="31" s="1"/>
  <c r="G79" i="31" s="1"/>
  <c r="G80" i="31" s="1"/>
  <c r="G81" i="31" s="1"/>
  <c r="G82" i="31" s="1"/>
  <c r="G83" i="31" s="1"/>
  <c r="G84" i="31" s="1"/>
  <c r="G85" i="31" s="1"/>
  <c r="G86" i="31" s="1"/>
  <c r="G87" i="31" s="1"/>
  <c r="G88" i="31" s="1"/>
  <c r="G89" i="31" s="1"/>
  <c r="G90" i="31" s="1"/>
  <c r="G91" i="31" s="1"/>
  <c r="G92" i="31" s="1"/>
  <c r="G93" i="31" s="1"/>
  <c r="G94" i="31" s="1"/>
  <c r="G95" i="31" s="1"/>
  <c r="G96" i="31" s="1"/>
  <c r="G97" i="31" s="1"/>
  <c r="G98" i="31" s="1"/>
  <c r="G99" i="31" s="1"/>
  <c r="G100" i="31" s="1"/>
  <c r="G101" i="31" s="1"/>
  <c r="G102" i="31" s="1"/>
  <c r="G103" i="31" s="1"/>
  <c r="G104" i="31" s="1"/>
  <c r="G105" i="31" s="1"/>
  <c r="G106" i="31" s="1"/>
  <c r="G107" i="31" s="1"/>
  <c r="G108" i="31" s="1"/>
  <c r="G109" i="31" s="1"/>
  <c r="G110" i="31" s="1"/>
  <c r="G111" i="31" s="1"/>
  <c r="G112" i="31" s="1"/>
  <c r="G113" i="31" s="1"/>
  <c r="G114" i="31" s="1"/>
  <c r="G115" i="31" s="1"/>
  <c r="G116" i="31" s="1"/>
  <c r="G117" i="31" s="1"/>
  <c r="G118" i="31" s="1"/>
  <c r="G119" i="31" s="1"/>
  <c r="G120" i="31" s="1"/>
  <c r="G121" i="31" s="1"/>
  <c r="G122" i="31" s="1"/>
  <c r="G123" i="31" s="1"/>
  <c r="G124" i="31" s="1"/>
  <c r="G125" i="31" s="1"/>
  <c r="G126" i="31" s="1"/>
  <c r="G127" i="31" s="1"/>
  <c r="G128" i="31" s="1"/>
  <c r="G129" i="31" s="1"/>
  <c r="G130" i="31" s="1"/>
  <c r="G131" i="31" s="1"/>
  <c r="G132" i="31" s="1"/>
  <c r="G133" i="31" s="1"/>
  <c r="G134" i="31" s="1"/>
  <c r="G135" i="31" s="1"/>
  <c r="G136" i="31" s="1"/>
  <c r="G137" i="31" s="1"/>
  <c r="G138" i="31" s="1"/>
  <c r="G139" i="31" s="1"/>
  <c r="G140" i="31" s="1"/>
  <c r="G141" i="31" s="1"/>
  <c r="G142" i="31" s="1"/>
  <c r="G143" i="31" s="1"/>
  <c r="G144" i="31" s="1"/>
  <c r="G145" i="31" s="1"/>
  <c r="G146" i="31" s="1"/>
  <c r="G147" i="31" s="1"/>
  <c r="G148" i="31" s="1"/>
  <c r="G149" i="31" s="1"/>
  <c r="G150" i="31" s="1"/>
  <c r="G151" i="31" s="1"/>
  <c r="G152" i="31" s="1"/>
  <c r="G153" i="31" s="1"/>
  <c r="G154" i="31" s="1"/>
  <c r="G155" i="31" s="1"/>
  <c r="G156" i="31" s="1"/>
  <c r="G157" i="31" s="1"/>
  <c r="G158" i="31" s="1"/>
  <c r="G159" i="31" s="1"/>
  <c r="G160" i="31" s="1"/>
  <c r="G161" i="31" s="1"/>
  <c r="G162" i="31" s="1"/>
  <c r="G163" i="31" s="1"/>
  <c r="G164" i="31" s="1"/>
  <c r="G165" i="31" s="1"/>
  <c r="G166" i="31" s="1"/>
  <c r="G167" i="31" s="1"/>
  <c r="G168" i="31" s="1"/>
  <c r="G169" i="31" s="1"/>
  <c r="G170" i="31" s="1"/>
  <c r="G171" i="31" s="1"/>
  <c r="G172" i="31" s="1"/>
  <c r="G173" i="31" s="1"/>
  <c r="G174" i="31" s="1"/>
  <c r="G175" i="31" s="1"/>
  <c r="G176" i="31" s="1"/>
  <c r="G177" i="31" s="1"/>
  <c r="G178" i="31" s="1"/>
  <c r="G179" i="31" s="1"/>
  <c r="G180" i="31" s="1"/>
  <c r="G181" i="31" s="1"/>
  <c r="G182" i="31" s="1"/>
  <c r="G183" i="31" s="1"/>
  <c r="G184" i="31" s="1"/>
  <c r="G185" i="31" s="1"/>
  <c r="G186" i="31" s="1"/>
  <c r="G187" i="31" s="1"/>
  <c r="G188" i="31" s="1"/>
  <c r="G189" i="31" s="1"/>
  <c r="G190" i="31" s="1"/>
  <c r="G191" i="31" s="1"/>
  <c r="G192" i="31" s="1"/>
  <c r="G193" i="31" s="1"/>
  <c r="G194" i="31" s="1"/>
  <c r="G195" i="31" s="1"/>
  <c r="G196" i="31" s="1"/>
  <c r="G197" i="31" s="1"/>
  <c r="G198" i="31" s="1"/>
  <c r="G199" i="31" s="1"/>
  <c r="G200" i="31" s="1"/>
  <c r="G201" i="31" s="1"/>
  <c r="G202" i="31" s="1"/>
  <c r="G203" i="31" s="1"/>
  <c r="G204" i="31" s="1"/>
  <c r="G205" i="31" s="1"/>
  <c r="G206" i="31" s="1"/>
  <c r="G207" i="31" s="1"/>
  <c r="G208" i="31" s="1"/>
  <c r="G209" i="31" s="1"/>
  <c r="G210" i="31" s="1"/>
  <c r="G211" i="31" s="1"/>
  <c r="G212" i="31" s="1"/>
  <c r="G213" i="31" s="1"/>
  <c r="G214" i="31" s="1"/>
  <c r="G215" i="31" s="1"/>
  <c r="G216" i="31" s="1"/>
  <c r="G217" i="31" s="1"/>
  <c r="G218" i="31" s="1"/>
  <c r="G219" i="31" s="1"/>
  <c r="G220" i="31" s="1"/>
  <c r="G221" i="31" s="1"/>
  <c r="G222" i="31" s="1"/>
  <c r="G223" i="31" s="1"/>
  <c r="G224" i="31" s="1"/>
  <c r="G225" i="31" s="1"/>
  <c r="G226" i="31" s="1"/>
  <c r="G227" i="31" s="1"/>
  <c r="G228" i="31" s="1"/>
  <c r="G229" i="31" s="1"/>
  <c r="G230" i="31" s="1"/>
  <c r="G231" i="31" s="1"/>
  <c r="G232" i="31" s="1"/>
  <c r="G233" i="31" s="1"/>
  <c r="G234" i="31" s="1"/>
  <c r="G235" i="31" s="1"/>
  <c r="G236" i="31" s="1"/>
  <c r="G237" i="31" s="1"/>
  <c r="G238" i="31" s="1"/>
  <c r="G239" i="31" s="1"/>
  <c r="G240" i="31" s="1"/>
  <c r="G241" i="31" s="1"/>
  <c r="G242" i="31" s="1"/>
  <c r="G243" i="31" s="1"/>
  <c r="G244" i="31" s="1"/>
  <c r="G245" i="31" s="1"/>
  <c r="G246" i="31" s="1"/>
  <c r="G247" i="31" s="1"/>
  <c r="G248" i="31" s="1"/>
  <c r="G249" i="31" s="1"/>
  <c r="G250" i="31" s="1"/>
  <c r="G251" i="31" s="1"/>
  <c r="G252" i="31" s="1"/>
  <c r="G253" i="31" s="1"/>
  <c r="G254" i="31" s="1"/>
  <c r="G255" i="31" s="1"/>
  <c r="G256" i="31" s="1"/>
  <c r="G257" i="31" s="1"/>
  <c r="G258" i="31" s="1"/>
  <c r="G259" i="31" s="1"/>
  <c r="G260" i="31" s="1"/>
  <c r="G261" i="31" s="1"/>
  <c r="G262" i="31" s="1"/>
  <c r="G263" i="31" s="1"/>
  <c r="G264" i="31" s="1"/>
  <c r="G265" i="31" s="1"/>
  <c r="G266" i="31" s="1"/>
  <c r="G267" i="31" s="1"/>
  <c r="G268" i="31" s="1"/>
  <c r="G269" i="31" s="1"/>
  <c r="G270" i="31" s="1"/>
  <c r="G271" i="31" s="1"/>
  <c r="G272" i="31" s="1"/>
  <c r="G273" i="31" s="1"/>
  <c r="G274" i="31" s="1"/>
  <c r="G275" i="31" s="1"/>
  <c r="G276" i="31" s="1"/>
  <c r="G277" i="31" s="1"/>
  <c r="G278" i="31" s="1"/>
  <c r="G279" i="31" s="1"/>
  <c r="G280" i="31" s="1"/>
  <c r="G281" i="31" s="1"/>
  <c r="G282" i="31" s="1"/>
  <c r="G283" i="31" s="1"/>
  <c r="G284" i="31" s="1"/>
  <c r="G285" i="31" s="1"/>
  <c r="G286" i="31" s="1"/>
  <c r="G287" i="31" s="1"/>
  <c r="G288" i="31" s="1"/>
  <c r="G289" i="31" s="1"/>
  <c r="G290" i="31" s="1"/>
  <c r="G291" i="31" s="1"/>
  <c r="G292" i="31" s="1"/>
  <c r="G293" i="31" s="1"/>
  <c r="G294" i="31" s="1"/>
  <c r="G295" i="31" s="1"/>
  <c r="G296" i="31" s="1"/>
  <c r="G297" i="31" s="1"/>
  <c r="G298" i="31" s="1"/>
  <c r="G299" i="31" s="1"/>
  <c r="G300" i="31" s="1"/>
  <c r="G301" i="31" s="1"/>
  <c r="G302" i="31" s="1"/>
  <c r="G303" i="31" s="1"/>
  <c r="G304" i="31" s="1"/>
  <c r="G305" i="31" s="1"/>
  <c r="G306" i="31" s="1"/>
  <c r="G307" i="31" s="1"/>
  <c r="G308" i="31" s="1"/>
  <c r="G309" i="31" s="1"/>
  <c r="G310" i="31" s="1"/>
  <c r="G311" i="31" s="1"/>
  <c r="G312" i="31" s="1"/>
  <c r="G313" i="31" s="1"/>
  <c r="G314" i="31" s="1"/>
  <c r="G315" i="31" s="1"/>
  <c r="G316" i="31" s="1"/>
  <c r="G317" i="31" s="1"/>
  <c r="G318" i="31" s="1"/>
  <c r="G319" i="31" s="1"/>
  <c r="G320" i="31" s="1"/>
  <c r="G321" i="31" s="1"/>
  <c r="G322" i="31" s="1"/>
  <c r="G323" i="31" s="1"/>
  <c r="G324" i="31" s="1"/>
  <c r="G325" i="31" s="1"/>
  <c r="G326" i="31" s="1"/>
  <c r="G327" i="31" s="1"/>
  <c r="G328" i="31" s="1"/>
  <c r="G329" i="31" s="1"/>
  <c r="G330" i="31" s="1"/>
  <c r="G331" i="31" s="1"/>
  <c r="G332" i="31" s="1"/>
  <c r="G333" i="31" s="1"/>
  <c r="G334" i="31" s="1"/>
  <c r="G335" i="31" s="1"/>
  <c r="G336" i="31" s="1"/>
  <c r="G337" i="31" s="1"/>
  <c r="G338" i="31" s="1"/>
  <c r="G339" i="31" s="1"/>
  <c r="G340" i="31" s="1"/>
  <c r="G341" i="31" s="1"/>
  <c r="G342" i="31" s="1"/>
  <c r="G343" i="31" s="1"/>
  <c r="G344" i="31" s="1"/>
  <c r="G345" i="31" s="1"/>
  <c r="G346" i="31" s="1"/>
  <c r="G347" i="31" s="1"/>
  <c r="G348" i="31" s="1"/>
  <c r="G349" i="31" s="1"/>
  <c r="G350" i="31" s="1"/>
  <c r="G351" i="31" s="1"/>
  <c r="G352" i="31" s="1"/>
  <c r="G353" i="31" s="1"/>
  <c r="G354" i="31" s="1"/>
  <c r="G355" i="31" s="1"/>
  <c r="G356" i="31" s="1"/>
  <c r="G357" i="31" s="1"/>
  <c r="G358" i="31" s="1"/>
  <c r="G359" i="31" s="1"/>
  <c r="G360" i="31" s="1"/>
  <c r="G361" i="31" s="1"/>
  <c r="G362" i="31" s="1"/>
  <c r="G363" i="31" s="1"/>
  <c r="G364" i="31" s="1"/>
  <c r="G365" i="31" s="1"/>
  <c r="G366" i="31" s="1"/>
  <c r="G367" i="31" s="1"/>
  <c r="G368" i="31" s="1"/>
  <c r="G369" i="31" s="1"/>
  <c r="G370" i="31" s="1"/>
  <c r="G371" i="31" s="1"/>
  <c r="G372" i="31" s="1"/>
  <c r="G373" i="31" s="1"/>
  <c r="G374" i="31" s="1"/>
  <c r="G375" i="31" s="1"/>
  <c r="G376" i="31" s="1"/>
  <c r="G377" i="31" s="1"/>
  <c r="G378" i="31" s="1"/>
  <c r="G379" i="31" s="1"/>
  <c r="G380" i="31" s="1"/>
  <c r="G381" i="31" s="1"/>
  <c r="G382" i="31" s="1"/>
  <c r="G383" i="31" s="1"/>
  <c r="G384" i="31" s="1"/>
  <c r="G385" i="31" s="1"/>
  <c r="G386" i="31" s="1"/>
  <c r="G387" i="31" s="1"/>
  <c r="G388" i="31" s="1"/>
  <c r="G389" i="31" s="1"/>
  <c r="G390" i="31" s="1"/>
  <c r="G391" i="31" s="1"/>
  <c r="G392" i="31" s="1"/>
  <c r="G393" i="31" s="1"/>
  <c r="G394" i="31" s="1"/>
  <c r="G395" i="31" s="1"/>
  <c r="G396" i="31" s="1"/>
  <c r="G397" i="31" s="1"/>
  <c r="G398" i="31" s="1"/>
  <c r="G399" i="31" s="1"/>
  <c r="G400" i="31" s="1"/>
  <c r="G401" i="31" s="1"/>
  <c r="G402" i="31" s="1"/>
  <c r="G403" i="31" s="1"/>
  <c r="G404" i="31" s="1"/>
  <c r="G405" i="31" s="1"/>
  <c r="G406" i="31" s="1"/>
  <c r="G407" i="31" s="1"/>
  <c r="G408" i="31" s="1"/>
  <c r="G409" i="31" s="1"/>
  <c r="G410" i="31" s="1"/>
  <c r="G411" i="31" s="1"/>
  <c r="G412" i="31" s="1"/>
  <c r="G413" i="31" s="1"/>
  <c r="G414" i="31" s="1"/>
  <c r="G415" i="31" s="1"/>
  <c r="G416" i="31" s="1"/>
  <c r="G417" i="31" s="1"/>
  <c r="G418" i="31" s="1"/>
  <c r="G419" i="31" s="1"/>
  <c r="G420" i="31" s="1"/>
  <c r="G421" i="31" s="1"/>
  <c r="G422" i="31" s="1"/>
  <c r="G423" i="31" s="1"/>
  <c r="G424" i="31" s="1"/>
  <c r="G425" i="31" s="1"/>
  <c r="G426" i="31" s="1"/>
  <c r="G427" i="31" s="1"/>
  <c r="G428" i="31" s="1"/>
  <c r="G429" i="31" s="1"/>
  <c r="G430" i="31" s="1"/>
  <c r="G431" i="31" s="1"/>
  <c r="G432" i="31" s="1"/>
  <c r="G433" i="31" s="1"/>
  <c r="G434" i="31" s="1"/>
  <c r="G435" i="31" s="1"/>
  <c r="G436" i="31" s="1"/>
  <c r="G437" i="31" s="1"/>
  <c r="G438" i="31" s="1"/>
  <c r="G439" i="31" s="1"/>
  <c r="G440" i="31" s="1"/>
  <c r="G441" i="31" s="1"/>
  <c r="G442" i="31" s="1"/>
  <c r="G443" i="31" s="1"/>
  <c r="G444" i="31" s="1"/>
  <c r="G445" i="31" s="1"/>
  <c r="G446" i="31" s="1"/>
  <c r="G447" i="31" s="1"/>
  <c r="G448" i="31" s="1"/>
  <c r="G449" i="31" s="1"/>
  <c r="G450" i="31" s="1"/>
  <c r="G451" i="31" s="1"/>
  <c r="G452" i="31" s="1"/>
  <c r="G453" i="31" s="1"/>
  <c r="G454" i="31" s="1"/>
  <c r="G455" i="31" s="1"/>
  <c r="G456" i="31" s="1"/>
  <c r="G457" i="31" s="1"/>
  <c r="G458" i="31" s="1"/>
  <c r="G459" i="31" s="1"/>
  <c r="G460" i="31" s="1"/>
  <c r="G461" i="31" s="1"/>
  <c r="G462" i="31" s="1"/>
  <c r="G463" i="31" s="1"/>
  <c r="G464" i="31" s="1"/>
  <c r="G465" i="31" s="1"/>
  <c r="G466" i="31" s="1"/>
  <c r="G467" i="31" s="1"/>
  <c r="G468" i="31" s="1"/>
  <c r="G469" i="31" s="1"/>
  <c r="G470" i="31" s="1"/>
  <c r="G471" i="31" s="1"/>
  <c r="G7" i="32"/>
  <c r="G8" i="32" s="1"/>
  <c r="G9" i="32" s="1"/>
  <c r="G10" i="32" s="1"/>
  <c r="G714" i="18" l="1"/>
  <c r="G715" i="18" s="1"/>
  <c r="G716" i="18" s="1"/>
  <c r="G717" i="18" s="1"/>
  <c r="G718" i="18" s="1"/>
  <c r="G719" i="18" s="1"/>
  <c r="G720" i="18" s="1"/>
  <c r="G721" i="18" s="1"/>
  <c r="G722" i="18" s="1"/>
  <c r="G723" i="18" s="1"/>
  <c r="G724" i="18" s="1"/>
  <c r="G725" i="18" s="1"/>
  <c r="G726" i="18" s="1"/>
  <c r="G727" i="18" s="1"/>
  <c r="G728" i="18" s="1"/>
  <c r="G729" i="18" s="1"/>
  <c r="G730" i="18" s="1"/>
  <c r="G731" i="18" s="1"/>
  <c r="G732" i="18" s="1"/>
  <c r="G733" i="18" s="1"/>
  <c r="G734" i="18" s="1"/>
  <c r="G735" i="18" s="1"/>
  <c r="G736" i="18" s="1"/>
  <c r="G737" i="18" s="1"/>
  <c r="G738" i="18" s="1"/>
  <c r="G739" i="18" s="1"/>
  <c r="G740" i="18" s="1"/>
  <c r="G741" i="18" s="1"/>
  <c r="G742" i="18" s="1"/>
  <c r="G743" i="18" s="1"/>
  <c r="G744" i="18" s="1"/>
  <c r="G745" i="18" s="1"/>
  <c r="G746" i="18" s="1"/>
  <c r="G747" i="18" s="1"/>
  <c r="G748" i="18" s="1"/>
  <c r="G749" i="18" s="1"/>
  <c r="G750" i="18" s="1"/>
  <c r="G751" i="18" s="1"/>
  <c r="G11" i="32"/>
  <c r="G12" i="32" s="1"/>
  <c r="G13" i="32" s="1"/>
  <c r="G14" i="32" s="1"/>
  <c r="G15" i="32" s="1"/>
  <c r="G16" i="32" s="1"/>
  <c r="G17" i="32" s="1"/>
  <c r="G18" i="32" s="1"/>
  <c r="G19" i="32" s="1"/>
  <c r="G20" i="32" s="1"/>
  <c r="G21" i="32" s="1"/>
  <c r="G22" i="32" s="1"/>
  <c r="G23" i="32" s="1"/>
  <c r="G24" i="32" s="1"/>
  <c r="G25" i="32" s="1"/>
  <c r="G26" i="32" s="1"/>
  <c r="G27" i="32" s="1"/>
  <c r="G28" i="32" s="1"/>
  <c r="G29" i="32" s="1"/>
  <c r="G30" i="32" s="1"/>
  <c r="G31" i="32" s="1"/>
  <c r="G32" i="32" s="1"/>
  <c r="G33" i="32" s="1"/>
  <c r="G34" i="32" s="1"/>
  <c r="G35" i="32" s="1"/>
  <c r="G36" i="32" s="1"/>
  <c r="G37" i="32" s="1"/>
  <c r="G38" i="32" s="1"/>
  <c r="G39" i="32" s="1"/>
  <c r="G40" i="32" s="1"/>
  <c r="G41" i="32" s="1"/>
  <c r="G42" i="32" s="1"/>
  <c r="G43" i="32" s="1"/>
  <c r="G44" i="32" s="1"/>
  <c r="G45" i="32" s="1"/>
  <c r="G46" i="32" s="1"/>
  <c r="G47" i="32" s="1"/>
  <c r="G48" i="32" s="1"/>
  <c r="G49" i="32" s="1"/>
  <c r="G50" i="32" s="1"/>
  <c r="G51" i="32" s="1"/>
  <c r="G52" i="32" s="1"/>
  <c r="G53" i="32" s="1"/>
  <c r="G54" i="32" s="1"/>
  <c r="G55" i="32" s="1"/>
  <c r="G56" i="32" s="1"/>
  <c r="G57" i="32" s="1"/>
  <c r="G58" i="32" s="1"/>
  <c r="G59" i="32" s="1"/>
  <c r="G60" i="32" s="1"/>
  <c r="G61" i="32" s="1"/>
  <c r="G62" i="32" s="1"/>
  <c r="G63" i="32" s="1"/>
  <c r="G64" i="32" s="1"/>
  <c r="G65" i="32" s="1"/>
  <c r="G66" i="32" s="1"/>
  <c r="G67" i="32" s="1"/>
  <c r="G68" i="32" s="1"/>
  <c r="G69" i="32" s="1"/>
  <c r="G70" i="32" s="1"/>
  <c r="G71" i="32" s="1"/>
  <c r="G72" i="32" s="1"/>
  <c r="G73" i="32" s="1"/>
  <c r="G74" i="32" s="1"/>
  <c r="G75" i="32" s="1"/>
  <c r="G76" i="32" s="1"/>
  <c r="G77" i="32" s="1"/>
  <c r="G78" i="32" s="1"/>
  <c r="G79" i="32" s="1"/>
  <c r="G80" i="32" s="1"/>
  <c r="G81" i="32" s="1"/>
  <c r="G82" i="32" s="1"/>
  <c r="G83" i="32" s="1"/>
  <c r="G84" i="32" s="1"/>
  <c r="G85" i="32" s="1"/>
  <c r="G86" i="32" s="1"/>
  <c r="G87" i="32" s="1"/>
  <c r="G88" i="32" s="1"/>
  <c r="G89" i="32" s="1"/>
  <c r="G90" i="32" s="1"/>
  <c r="G91" i="32" s="1"/>
  <c r="G92" i="32" s="1"/>
  <c r="G93" i="32" s="1"/>
  <c r="G94" i="32" s="1"/>
  <c r="G95" i="32" s="1"/>
  <c r="G96" i="32" s="1"/>
  <c r="G97" i="32" s="1"/>
  <c r="G98" i="32" s="1"/>
  <c r="G99" i="32" s="1"/>
  <c r="G100" i="32" s="1"/>
  <c r="G101" i="32" s="1"/>
  <c r="G102" i="32" s="1"/>
  <c r="G103" i="32" s="1"/>
  <c r="G104" i="32" s="1"/>
  <c r="G105" i="32" s="1"/>
  <c r="G106" i="32" s="1"/>
  <c r="G107" i="32" s="1"/>
  <c r="G108" i="32" s="1"/>
  <c r="G109" i="32" s="1"/>
  <c r="G110" i="32" s="1"/>
  <c r="G111" i="32" s="1"/>
  <c r="G112" i="32" s="1"/>
  <c r="G113" i="32" s="1"/>
  <c r="G114" i="32" s="1"/>
  <c r="G115" i="32" s="1"/>
  <c r="G116" i="32" s="1"/>
  <c r="G117" i="32" s="1"/>
  <c r="G118" i="32" s="1"/>
  <c r="G119" i="32" s="1"/>
  <c r="G120" i="32" s="1"/>
  <c r="G121" i="32" s="1"/>
  <c r="G122" i="32" s="1"/>
  <c r="G123" i="32" s="1"/>
  <c r="G124" i="32" s="1"/>
  <c r="G125" i="32" s="1"/>
  <c r="G126" i="32" s="1"/>
  <c r="G127" i="32" s="1"/>
  <c r="G128" i="32" s="1"/>
  <c r="G129" i="32" s="1"/>
  <c r="G130" i="32" s="1"/>
  <c r="G131" i="32" s="1"/>
  <c r="G132" i="32" s="1"/>
  <c r="G133" i="32" s="1"/>
  <c r="G134" i="32" s="1"/>
  <c r="G135" i="32" s="1"/>
  <c r="G136" i="32" s="1"/>
  <c r="G137" i="32" s="1"/>
  <c r="G138" i="32" s="1"/>
  <c r="G139" i="32" s="1"/>
  <c r="G140" i="32" s="1"/>
  <c r="G141" i="32" s="1"/>
  <c r="G142" i="32" s="1"/>
  <c r="G143" i="32" s="1"/>
  <c r="G144" i="32" s="1"/>
  <c r="G145" i="32" s="1"/>
  <c r="G146" i="32" s="1"/>
  <c r="G147" i="32" s="1"/>
  <c r="G148" i="32" s="1"/>
  <c r="G149" i="32" s="1"/>
  <c r="G150" i="32" s="1"/>
  <c r="G151" i="32" s="1"/>
  <c r="G152" i="32" s="1"/>
  <c r="G153" i="32" s="1"/>
  <c r="G154" i="32" s="1"/>
  <c r="G155" i="32" s="1"/>
  <c r="G156" i="32" s="1"/>
  <c r="G157" i="32" s="1"/>
  <c r="G158" i="32" s="1"/>
  <c r="G159" i="32" s="1"/>
  <c r="G160" i="32" s="1"/>
  <c r="G161" i="32" s="1"/>
  <c r="G162" i="32" s="1"/>
  <c r="G163" i="32" s="1"/>
  <c r="G164" i="32" s="1"/>
  <c r="G165" i="32" s="1"/>
  <c r="G166" i="32" s="1"/>
  <c r="G167" i="32" s="1"/>
  <c r="G168" i="32" s="1"/>
  <c r="G169" i="32" s="1"/>
  <c r="G170" i="32" s="1"/>
  <c r="G171" i="32" s="1"/>
  <c r="G172" i="32" s="1"/>
  <c r="G173" i="32" s="1"/>
  <c r="G174" i="32" s="1"/>
  <c r="G175" i="32" s="1"/>
  <c r="G176" i="32" s="1"/>
  <c r="G177" i="32" s="1"/>
  <c r="G178" i="32" s="1"/>
  <c r="G179" i="32" s="1"/>
  <c r="G180" i="32" s="1"/>
  <c r="G181" i="32" s="1"/>
  <c r="G182" i="32" s="1"/>
  <c r="G183" i="32" s="1"/>
  <c r="G184" i="32" s="1"/>
  <c r="G185" i="32" s="1"/>
  <c r="G186" i="32" s="1"/>
  <c r="G187" i="32" s="1"/>
  <c r="G188" i="32" s="1"/>
  <c r="G189" i="32" s="1"/>
  <c r="G190" i="32" s="1"/>
  <c r="G191" i="32" s="1"/>
  <c r="G192" i="32" s="1"/>
  <c r="G193" i="32" s="1"/>
  <c r="G194" i="32" s="1"/>
  <c r="G195" i="32" s="1"/>
  <c r="G196" i="32" s="1"/>
  <c r="G197" i="32" s="1"/>
  <c r="G198" i="32" s="1"/>
  <c r="G199" i="32" s="1"/>
  <c r="G200" i="32" s="1"/>
  <c r="G201" i="32" s="1"/>
  <c r="G202" i="32" s="1"/>
  <c r="G203" i="32" s="1"/>
  <c r="G204" i="32" s="1"/>
  <c r="G205" i="32" s="1"/>
  <c r="G206" i="32" s="1"/>
  <c r="G207" i="32" s="1"/>
  <c r="G208" i="32" s="1"/>
  <c r="G209" i="32" s="1"/>
  <c r="G210" i="32" s="1"/>
  <c r="G211" i="32" s="1"/>
  <c r="G212" i="32" s="1"/>
  <c r="G213" i="32" s="1"/>
  <c r="G214" i="32" s="1"/>
  <c r="G215" i="32" s="1"/>
  <c r="G216" i="32" s="1"/>
  <c r="G217" i="32" s="1"/>
  <c r="G218" i="32" s="1"/>
  <c r="G219" i="32" s="1"/>
  <c r="G220" i="32" s="1"/>
  <c r="G221" i="32" s="1"/>
  <c r="G222" i="32" s="1"/>
  <c r="G223" i="32" s="1"/>
  <c r="G224" i="32" s="1"/>
  <c r="G225" i="32" s="1"/>
  <c r="G226" i="32" s="1"/>
  <c r="G227" i="32" s="1"/>
  <c r="G228" i="32" s="1"/>
  <c r="G229" i="32" s="1"/>
  <c r="G230" i="32" s="1"/>
  <c r="G231" i="32" s="1"/>
  <c r="G232" i="32" s="1"/>
  <c r="G233" i="32" s="1"/>
  <c r="G234" i="32" s="1"/>
  <c r="G235" i="32" s="1"/>
  <c r="G236" i="32" s="1"/>
  <c r="G237" i="32" s="1"/>
  <c r="G238" i="32" s="1"/>
  <c r="G239" i="32" s="1"/>
  <c r="G240" i="32" s="1"/>
  <c r="G241" i="32" s="1"/>
  <c r="G242" i="32" s="1"/>
  <c r="G243" i="32" s="1"/>
  <c r="G244" i="32" s="1"/>
  <c r="G245" i="32" s="1"/>
  <c r="G246" i="32" s="1"/>
  <c r="G247" i="32" s="1"/>
  <c r="G248" i="32" s="1"/>
  <c r="G249" i="32" s="1"/>
  <c r="G250" i="32" s="1"/>
  <c r="G251" i="32" s="1"/>
  <c r="G252" i="32" s="1"/>
  <c r="G253" i="32" s="1"/>
  <c r="G254" i="32" s="1"/>
  <c r="G255" i="32" s="1"/>
  <c r="G256" i="32" s="1"/>
  <c r="G257" i="32" s="1"/>
  <c r="G258" i="32" s="1"/>
  <c r="G259" i="32" s="1"/>
  <c r="G260" i="32" s="1"/>
  <c r="G261" i="32" s="1"/>
  <c r="G262" i="32" s="1"/>
  <c r="G263" i="32" s="1"/>
  <c r="G264" i="32" s="1"/>
  <c r="G265" i="32" s="1"/>
  <c r="G266" i="32" s="1"/>
  <c r="G267" i="32" s="1"/>
  <c r="G268" i="32" s="1"/>
  <c r="G269" i="32" s="1"/>
  <c r="G270" i="32" s="1"/>
  <c r="G271" i="32" s="1"/>
  <c r="G272" i="32" s="1"/>
  <c r="G273" i="32" s="1"/>
  <c r="G274" i="32" s="1"/>
  <c r="G275" i="32" s="1"/>
  <c r="G276" i="32" s="1"/>
  <c r="G277" i="32" s="1"/>
  <c r="G278" i="32" s="1"/>
  <c r="G279" i="32" s="1"/>
  <c r="G280" i="32" s="1"/>
  <c r="G281" i="32" s="1"/>
  <c r="G282" i="32" s="1"/>
  <c r="G283" i="32" s="1"/>
  <c r="G284" i="32" s="1"/>
  <c r="G285" i="32" s="1"/>
  <c r="G286" i="32" s="1"/>
  <c r="G287" i="32" s="1"/>
  <c r="G288" i="32" s="1"/>
  <c r="G289" i="32" s="1"/>
  <c r="G290" i="32" s="1"/>
  <c r="G291" i="32" s="1"/>
  <c r="G292" i="32" s="1"/>
  <c r="G293" i="32" s="1"/>
  <c r="G294" i="32" s="1"/>
  <c r="G295" i="32" s="1"/>
  <c r="G296" i="32" s="1"/>
  <c r="G297" i="32" s="1"/>
  <c r="G298" i="32" s="1"/>
  <c r="G299" i="32" s="1"/>
  <c r="G300" i="32" s="1"/>
  <c r="G301" i="32" s="1"/>
  <c r="G302" i="32" s="1"/>
  <c r="G303" i="32" s="1"/>
  <c r="G304" i="32" s="1"/>
  <c r="G305" i="32" s="1"/>
  <c r="G306" i="32" s="1"/>
  <c r="G307" i="32" s="1"/>
  <c r="G308" i="32" s="1"/>
  <c r="G309" i="32" s="1"/>
  <c r="G310" i="32" s="1"/>
  <c r="G311" i="32" s="1"/>
  <c r="G312" i="32" s="1"/>
  <c r="G313" i="32" s="1"/>
  <c r="G314" i="32" s="1"/>
  <c r="G315" i="32" s="1"/>
  <c r="G316" i="32" s="1"/>
  <c r="G317" i="32" s="1"/>
  <c r="G555" i="5"/>
  <c r="G556" i="5" s="1"/>
  <c r="G557" i="5" s="1"/>
  <c r="G558" i="5" s="1"/>
  <c r="G559" i="5" s="1"/>
  <c r="G560" i="5" s="1"/>
  <c r="G561" i="5" s="1"/>
  <c r="G562" i="5" s="1"/>
  <c r="G563" i="5" s="1"/>
  <c r="G564" i="5" s="1"/>
  <c r="G668" i="9"/>
  <c r="G668" i="7"/>
  <c r="G669" i="7" s="1"/>
  <c r="G670" i="7" s="1"/>
  <c r="G671" i="7" s="1"/>
  <c r="G672" i="7" s="1"/>
  <c r="G673" i="7" s="1"/>
  <c r="G674" i="7" s="1"/>
  <c r="G675" i="7" s="1"/>
  <c r="G676" i="7" s="1"/>
  <c r="G677" i="7" s="1"/>
  <c r="G678" i="7" s="1"/>
  <c r="G679" i="7" s="1"/>
  <c r="G680" i="7" s="1"/>
  <c r="G681" i="7" s="1"/>
  <c r="G658" i="24"/>
  <c r="G659" i="24" s="1"/>
  <c r="G660" i="24" s="1"/>
  <c r="G661" i="24" s="1"/>
  <c r="G662" i="24" s="1"/>
  <c r="G663" i="24" s="1"/>
  <c r="G664" i="24" s="1"/>
  <c r="G692" i="8"/>
  <c r="G693" i="8" s="1"/>
  <c r="G694" i="8" s="1"/>
  <c r="G695" i="8" s="1"/>
  <c r="G696" i="8" s="1"/>
  <c r="G602" i="12"/>
  <c r="G603" i="12" s="1"/>
  <c r="G604" i="12" s="1"/>
  <c r="G605" i="12" s="1"/>
  <c r="G606" i="12" s="1"/>
  <c r="G607" i="12" s="1"/>
  <c r="G608" i="12" s="1"/>
  <c r="G609" i="12" s="1"/>
  <c r="G610" i="12" s="1"/>
  <c r="G606" i="3"/>
  <c r="G607" i="3" s="1"/>
  <c r="G608" i="3" s="1"/>
  <c r="G609" i="3" s="1"/>
  <c r="G610" i="3" s="1"/>
  <c r="G611" i="3" s="1"/>
  <c r="G612" i="3" s="1"/>
  <c r="G613" i="3" s="1"/>
  <c r="G614" i="3" s="1"/>
  <c r="G615" i="3" s="1"/>
  <c r="G616" i="3" s="1"/>
  <c r="G617" i="3" s="1"/>
  <c r="G618" i="3" s="1"/>
  <c r="G619" i="3" s="1"/>
  <c r="G620" i="3" s="1"/>
  <c r="G621" i="3" s="1"/>
  <c r="G622" i="3" s="1"/>
  <c r="G623" i="3" s="1"/>
  <c r="G624" i="3" s="1"/>
  <c r="G625" i="3" s="1"/>
  <c r="G626" i="3" s="1"/>
  <c r="G606" i="4"/>
  <c r="G607" i="4" s="1"/>
  <c r="G608" i="4" s="1"/>
  <c r="G609" i="4" s="1"/>
  <c r="G610" i="4" s="1"/>
  <c r="G611" i="4" s="1"/>
  <c r="G612" i="4" s="1"/>
  <c r="G613" i="4" s="1"/>
  <c r="G614" i="4" s="1"/>
  <c r="G615" i="4" s="1"/>
  <c r="G616" i="4" s="1"/>
  <c r="G617" i="4" s="1"/>
  <c r="G618" i="4" s="1"/>
  <c r="G619" i="4" s="1"/>
  <c r="G318" i="32"/>
  <c r="G319" i="32" s="1"/>
  <c r="G320" i="32" s="1"/>
  <c r="G321" i="32" s="1"/>
  <c r="G322" i="32" s="1"/>
  <c r="G323" i="32" s="1"/>
  <c r="G324" i="32" s="1"/>
  <c r="G325" i="32" s="1"/>
  <c r="G326" i="32" s="1"/>
  <c r="G327" i="32" s="1"/>
  <c r="G564" i="2"/>
  <c r="G565" i="2" s="1"/>
  <c r="G566" i="2" s="1"/>
  <c r="G567" i="2" s="1"/>
  <c r="G568" i="2" s="1"/>
  <c r="G569" i="2" s="1"/>
  <c r="G570" i="2" s="1"/>
  <c r="G571" i="2" s="1"/>
  <c r="G681" i="1"/>
  <c r="G682" i="1" s="1"/>
  <c r="G683" i="1" s="1"/>
  <c r="G684" i="1" s="1"/>
  <c r="G685" i="1" s="1"/>
  <c r="G686" i="1" s="1"/>
  <c r="G687" i="1" s="1"/>
  <c r="G688" i="1" s="1"/>
  <c r="G689" i="1" s="1"/>
  <c r="G690" i="1" s="1"/>
  <c r="G472" i="31"/>
  <c r="G473" i="31" s="1"/>
  <c r="G474" i="31" s="1"/>
  <c r="G475" i="31" s="1"/>
  <c r="G476" i="31" s="1"/>
  <c r="G477" i="31" s="1"/>
  <c r="G478" i="31" s="1"/>
  <c r="G479" i="31" s="1"/>
  <c r="G480" i="31" s="1"/>
  <c r="G481" i="31" s="1"/>
  <c r="G482" i="31" s="1"/>
  <c r="G483" i="31" s="1"/>
  <c r="G484" i="31" s="1"/>
  <c r="G423" i="23"/>
  <c r="G424" i="23" s="1"/>
  <c r="G425" i="23" s="1"/>
  <c r="G426" i="23" s="1"/>
  <c r="G316" i="39"/>
  <c r="G317" i="39" s="1"/>
  <c r="G318" i="39" s="1"/>
  <c r="G319" i="39" s="1"/>
  <c r="G320" i="39" s="1"/>
  <c r="G321" i="39" s="1"/>
  <c r="G322" i="39" s="1"/>
  <c r="G323" i="39" s="1"/>
  <c r="G324" i="39" s="1"/>
  <c r="G325" i="39" s="1"/>
  <c r="G326" i="39" s="1"/>
  <c r="G327" i="39" s="1"/>
  <c r="G328" i="39" s="1"/>
  <c r="G329" i="39" s="1"/>
  <c r="G330" i="39" s="1"/>
  <c r="G331" i="39" s="1"/>
  <c r="G173" i="35"/>
  <c r="G174" i="35" s="1"/>
  <c r="G175" i="35" s="1"/>
  <c r="G176" i="35" s="1"/>
  <c r="G177" i="35" s="1"/>
  <c r="G178" i="35" s="1"/>
  <c r="G179" i="35" s="1"/>
  <c r="G180" i="35" s="1"/>
  <c r="G181" i="35" s="1"/>
  <c r="G182" i="35" s="1"/>
  <c r="G183" i="35" s="1"/>
  <c r="G184" i="35" s="1"/>
  <c r="G185" i="35" s="1"/>
  <c r="G186" i="35" s="1"/>
  <c r="G187" i="35" s="1"/>
  <c r="G188" i="35" s="1"/>
  <c r="G189" i="35" s="1"/>
  <c r="G190" i="35" s="1"/>
  <c r="G191" i="35" s="1"/>
  <c r="G192" i="35" s="1"/>
  <c r="G193" i="35" s="1"/>
  <c r="G194" i="35" s="1"/>
  <c r="G195" i="35" s="1"/>
  <c r="G196" i="35" s="1"/>
  <c r="G197" i="35" s="1"/>
  <c r="G198" i="35" s="1"/>
  <c r="G199" i="35" s="1"/>
  <c r="G200" i="35" s="1"/>
  <c r="G201" i="35" s="1"/>
  <c r="G202" i="35" s="1"/>
  <c r="G203" i="35" s="1"/>
  <c r="G204" i="35" s="1"/>
  <c r="G205" i="35" s="1"/>
  <c r="G206" i="35" s="1"/>
  <c r="G207" i="35" s="1"/>
  <c r="G208" i="35" s="1"/>
  <c r="G209" i="35" s="1"/>
  <c r="G210" i="35" s="1"/>
  <c r="G211" i="35" s="1"/>
  <c r="G212" i="35" s="1"/>
  <c r="G213" i="35" s="1"/>
  <c r="G214" i="35" s="1"/>
  <c r="G215" i="35" s="1"/>
  <c r="G216" i="35" s="1"/>
  <c r="G217" i="35" s="1"/>
  <c r="G218" i="35" s="1"/>
  <c r="G219" i="35" s="1"/>
  <c r="G220" i="35" s="1"/>
  <c r="G221" i="35" s="1"/>
  <c r="G222" i="35" s="1"/>
  <c r="G223" i="35" s="1"/>
  <c r="G224" i="35" s="1"/>
  <c r="G225" i="35" s="1"/>
  <c r="G226" i="35" s="1"/>
  <c r="G227" i="35" s="1"/>
  <c r="G228" i="35" s="1"/>
  <c r="G229" i="35" s="1"/>
  <c r="G230" i="35" s="1"/>
  <c r="G231" i="35" s="1"/>
  <c r="G232" i="35" s="1"/>
  <c r="G233" i="35" s="1"/>
  <c r="G234" i="35" s="1"/>
  <c r="G235" i="35" s="1"/>
  <c r="G236" i="35" s="1"/>
  <c r="G237" i="35" s="1"/>
  <c r="G238" i="35" s="1"/>
  <c r="G239" i="35" s="1"/>
  <c r="G240" i="35" s="1"/>
  <c r="G241" i="35" s="1"/>
  <c r="G242" i="35" s="1"/>
  <c r="G243" i="35" s="1"/>
  <c r="G244" i="35" s="1"/>
  <c r="G245" i="35" s="1"/>
  <c r="G246" i="35" s="1"/>
  <c r="G247" i="35" s="1"/>
  <c r="G248" i="35" s="1"/>
  <c r="G249" i="35" s="1"/>
  <c r="G250" i="35" s="1"/>
  <c r="G251" i="35" s="1"/>
  <c r="G252" i="35" s="1"/>
  <c r="G253" i="35" s="1"/>
  <c r="G254" i="35" s="1"/>
  <c r="G255" i="35" s="1"/>
  <c r="G256" i="35" s="1"/>
  <c r="G257" i="35" s="1"/>
  <c r="G258" i="35" s="1"/>
  <c r="G259" i="35" s="1"/>
  <c r="G260" i="35" s="1"/>
  <c r="G261" i="35" s="1"/>
  <c r="G262" i="35" s="1"/>
  <c r="G263" i="35" s="1"/>
  <c r="G264" i="35" s="1"/>
  <c r="G265" i="35" s="1"/>
  <c r="G266" i="35" s="1"/>
  <c r="G267" i="35" s="1"/>
  <c r="G268" i="35" s="1"/>
  <c r="G269" i="35" s="1"/>
  <c r="G270" i="35" s="1"/>
  <c r="G271" i="35" s="1"/>
  <c r="G272" i="35" s="1"/>
  <c r="G273" i="35" s="1"/>
  <c r="G274" i="35" s="1"/>
  <c r="G275" i="35" s="1"/>
  <c r="G276" i="35" s="1"/>
  <c r="G277" i="35" s="1"/>
  <c r="G278" i="35" s="1"/>
  <c r="G279" i="35" s="1"/>
  <c r="G280" i="35" s="1"/>
  <c r="G281" i="35" s="1"/>
  <c r="G282" i="35" s="1"/>
  <c r="G752" i="18" l="1"/>
  <c r="G753" i="18" s="1"/>
  <c r="G754" i="18" s="1"/>
  <c r="G755" i="18" s="1"/>
  <c r="G756" i="18" s="1"/>
  <c r="G757" i="18" s="1"/>
  <c r="G758" i="18" s="1"/>
  <c r="G759" i="18" s="1"/>
  <c r="G760" i="18" s="1"/>
  <c r="G761" i="18" s="1"/>
  <c r="G762" i="18" s="1"/>
  <c r="G763" i="18" s="1"/>
  <c r="G764" i="18" s="1"/>
  <c r="G765" i="18" s="1"/>
  <c r="G766" i="18" s="1"/>
  <c r="G767" i="18" s="1"/>
  <c r="G768" i="18" s="1"/>
  <c r="G769" i="18" s="1"/>
  <c r="G770" i="18" s="1"/>
  <c r="G771" i="18" s="1"/>
  <c r="G772" i="18" s="1"/>
  <c r="G773" i="18" s="1"/>
  <c r="G774" i="18" s="1"/>
  <c r="G775" i="18" s="1"/>
  <c r="G776" i="18" s="1"/>
  <c r="G777" i="18" s="1"/>
  <c r="G778" i="18" s="1"/>
  <c r="G779" i="18" s="1"/>
  <c r="G780" i="18" s="1"/>
  <c r="G781" i="18" s="1"/>
  <c r="G782" i="18" s="1"/>
  <c r="G783" i="18" s="1"/>
  <c r="G784" i="18" s="1"/>
  <c r="G785" i="18" s="1"/>
  <c r="G786" i="18" s="1"/>
  <c r="G787" i="18" s="1"/>
  <c r="G788" i="18" s="1"/>
  <c r="G789" i="18" s="1"/>
  <c r="G790" i="18" s="1"/>
  <c r="G791" i="18" s="1"/>
  <c r="G792" i="18" s="1"/>
  <c r="G793" i="18" s="1"/>
  <c r="G794" i="18" s="1"/>
  <c r="G795" i="18" s="1"/>
  <c r="G796" i="18" s="1"/>
  <c r="G797" i="18" s="1"/>
  <c r="G798" i="18" s="1"/>
  <c r="G799" i="18" s="1"/>
  <c r="G800" i="18" s="1"/>
  <c r="G801" i="18" s="1"/>
  <c r="G802" i="18" s="1"/>
  <c r="G803" i="18" s="1"/>
  <c r="G804" i="18" s="1"/>
  <c r="G805" i="18" s="1"/>
  <c r="G806" i="18" s="1"/>
  <c r="G807" i="18" s="1"/>
  <c r="G808" i="18" s="1"/>
  <c r="G809" i="18" s="1"/>
  <c r="G810" i="18" s="1"/>
  <c r="G811" i="18" s="1"/>
  <c r="G812" i="18" s="1"/>
  <c r="G813" i="18" s="1"/>
  <c r="G814" i="18" s="1"/>
  <c r="G815" i="18" s="1"/>
  <c r="G816" i="18" s="1"/>
  <c r="G817" i="18" s="1"/>
  <c r="G818" i="18" s="1"/>
  <c r="G819" i="18" s="1"/>
  <c r="G820" i="18" s="1"/>
  <c r="G821" i="18" s="1"/>
  <c r="G822" i="18" s="1"/>
  <c r="G823" i="18" s="1"/>
  <c r="G824" i="18" s="1"/>
  <c r="G825" i="18" s="1"/>
  <c r="G826" i="18" s="1"/>
  <c r="G827" i="18" s="1"/>
  <c r="G828" i="18" s="1"/>
  <c r="G829" i="18" s="1"/>
  <c r="G830" i="18" s="1"/>
  <c r="G565" i="5"/>
  <c r="G566" i="5" s="1"/>
  <c r="G567" i="5" s="1"/>
  <c r="G568" i="5" s="1"/>
  <c r="G569" i="5" s="1"/>
  <c r="G570" i="5" s="1"/>
  <c r="G571" i="5" s="1"/>
  <c r="G572" i="5" s="1"/>
  <c r="G573" i="5" s="1"/>
  <c r="G574" i="5" s="1"/>
  <c r="G575" i="5" s="1"/>
  <c r="G576" i="5" s="1"/>
  <c r="G577" i="5" s="1"/>
  <c r="G578" i="5" s="1"/>
  <c r="G579" i="5" s="1"/>
  <c r="G580" i="5" s="1"/>
  <c r="G581" i="5" s="1"/>
  <c r="G669" i="9"/>
  <c r="G670" i="9" s="1"/>
  <c r="G671" i="9" s="1"/>
  <c r="G672" i="9" s="1"/>
  <c r="G673" i="9" s="1"/>
  <c r="G674" i="9" s="1"/>
  <c r="G675" i="9" s="1"/>
  <c r="G676" i="9" s="1"/>
  <c r="G677" i="9" s="1"/>
  <c r="G682" i="7"/>
  <c r="G683" i="7" s="1"/>
  <c r="G684" i="7" s="1"/>
  <c r="G685" i="7" s="1"/>
  <c r="G686" i="7" s="1"/>
  <c r="G687" i="7" s="1"/>
  <c r="G688" i="7" s="1"/>
  <c r="G689" i="7" s="1"/>
  <c r="G690" i="7" s="1"/>
  <c r="G691" i="7" s="1"/>
  <c r="G692" i="7" s="1"/>
  <c r="G693" i="7" s="1"/>
  <c r="G694" i="7" s="1"/>
  <c r="G695" i="7" s="1"/>
  <c r="G696" i="7" s="1"/>
  <c r="G697" i="7" s="1"/>
  <c r="G698" i="7" s="1"/>
  <c r="G699" i="7" s="1"/>
  <c r="G700" i="7" s="1"/>
  <c r="G701" i="7" s="1"/>
  <c r="G702" i="7"/>
  <c r="G703" i="7" s="1"/>
  <c r="G704" i="7" s="1"/>
  <c r="G705" i="7" s="1"/>
  <c r="G706" i="7" s="1"/>
  <c r="G707" i="7" s="1"/>
  <c r="G708" i="7" s="1"/>
  <c r="G709" i="7" s="1"/>
  <c r="G710" i="7" s="1"/>
  <c r="G711" i="7" s="1"/>
  <c r="G712" i="7" s="1"/>
  <c r="G713" i="7" s="1"/>
  <c r="G714" i="7" s="1"/>
  <c r="G715" i="7" s="1"/>
  <c r="G716" i="7" s="1"/>
  <c r="G717" i="7" s="1"/>
  <c r="G718" i="7" s="1"/>
  <c r="G719" i="7" s="1"/>
  <c r="G720" i="7" s="1"/>
  <c r="G721" i="7" s="1"/>
  <c r="G722" i="7" s="1"/>
  <c r="G723" i="7" s="1"/>
  <c r="G724" i="7" s="1"/>
  <c r="G725" i="7" s="1"/>
  <c r="G620" i="4"/>
  <c r="G621" i="4" s="1"/>
  <c r="G622" i="4" s="1"/>
  <c r="G623" i="4" s="1"/>
  <c r="G624" i="4" s="1"/>
  <c r="G625" i="4" s="1"/>
  <c r="G665" i="24"/>
  <c r="G697" i="8"/>
  <c r="G698" i="8" s="1"/>
  <c r="G699" i="8" s="1"/>
  <c r="G700" i="8" s="1"/>
  <c r="G701" i="8" s="1"/>
  <c r="G702" i="8" s="1"/>
  <c r="G703" i="8" s="1"/>
  <c r="G704" i="8" s="1"/>
  <c r="G705" i="8" s="1"/>
  <c r="G706" i="8" s="1"/>
  <c r="G707" i="8" s="1"/>
  <c r="G708" i="8" s="1"/>
  <c r="G709" i="8" s="1"/>
  <c r="G710" i="8" s="1"/>
  <c r="G711" i="8" s="1"/>
  <c r="G712" i="8" s="1"/>
  <c r="G713" i="8" s="1"/>
  <c r="G714" i="8" s="1"/>
  <c r="G715" i="8" s="1"/>
  <c r="G716" i="8" s="1"/>
  <c r="G717" i="8" s="1"/>
  <c r="G718" i="8" s="1"/>
  <c r="G611" i="12"/>
  <c r="G612" i="12" s="1"/>
  <c r="G613" i="12" s="1"/>
  <c r="G627" i="3"/>
  <c r="G628" i="3" s="1"/>
  <c r="G629" i="3" s="1"/>
  <c r="G630" i="3" s="1"/>
  <c r="G631" i="3" s="1"/>
  <c r="G572" i="2"/>
  <c r="G573" i="2" s="1"/>
  <c r="G574" i="2" s="1"/>
  <c r="G575" i="2" s="1"/>
  <c r="G328" i="32"/>
  <c r="G329" i="32" s="1"/>
  <c r="G330" i="32" s="1"/>
  <c r="G331" i="32" s="1"/>
  <c r="G332" i="32" s="1"/>
  <c r="G333" i="32" s="1"/>
  <c r="G334" i="32" s="1"/>
  <c r="G335" i="32" s="1"/>
  <c r="G336" i="32" s="1"/>
  <c r="G337" i="32" s="1"/>
  <c r="G338" i="32" s="1"/>
  <c r="G339" i="32" s="1"/>
  <c r="G340" i="32" s="1"/>
  <c r="G341" i="32" s="1"/>
  <c r="G342" i="32" s="1"/>
  <c r="G343" i="32" s="1"/>
  <c r="G344" i="32" s="1"/>
  <c r="G345" i="32" s="1"/>
  <c r="G346" i="32" s="1"/>
  <c r="G347" i="32" s="1"/>
  <c r="G348" i="32" s="1"/>
  <c r="G349" i="32" s="1"/>
  <c r="G350" i="32" s="1"/>
  <c r="G351" i="32" s="1"/>
  <c r="G352" i="32" s="1"/>
  <c r="G353" i="32" s="1"/>
  <c r="G354" i="32" s="1"/>
  <c r="G355" i="32" s="1"/>
  <c r="G356" i="32" s="1"/>
  <c r="G357" i="32" s="1"/>
  <c r="G358" i="32" s="1"/>
  <c r="G359" i="32" s="1"/>
  <c r="G360" i="32" s="1"/>
  <c r="G361" i="32" s="1"/>
  <c r="G362" i="32" s="1"/>
  <c r="G363" i="32" s="1"/>
  <c r="G364" i="32" s="1"/>
  <c r="G365" i="32" s="1"/>
  <c r="G366" i="32" s="1"/>
  <c r="G367" i="32" s="1"/>
  <c r="G368" i="32" s="1"/>
  <c r="G369" i="32" s="1"/>
  <c r="G370" i="32" s="1"/>
  <c r="G371" i="32" s="1"/>
  <c r="G372" i="32" s="1"/>
  <c r="G373" i="32" s="1"/>
  <c r="G374" i="32" s="1"/>
  <c r="G375" i="32" s="1"/>
  <c r="G376" i="32" s="1"/>
  <c r="G377" i="32" s="1"/>
  <c r="G378" i="32" s="1"/>
  <c r="G379" i="32" s="1"/>
  <c r="G380" i="32" s="1"/>
  <c r="G381" i="32" s="1"/>
  <c r="G382" i="32" s="1"/>
  <c r="G383" i="32" s="1"/>
  <c r="G384" i="32" s="1"/>
  <c r="G385" i="32" s="1"/>
  <c r="G386" i="32" s="1"/>
  <c r="G387" i="32" s="1"/>
  <c r="G691" i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485" i="31"/>
  <c r="G486" i="31" s="1"/>
  <c r="G487" i="31" s="1"/>
  <c r="G488" i="31" s="1"/>
  <c r="G489" i="31" s="1"/>
  <c r="G427" i="23"/>
  <c r="G428" i="23" s="1"/>
  <c r="G429" i="23" s="1"/>
  <c r="G430" i="23" s="1"/>
  <c r="G283" i="35"/>
  <c r="G284" i="35" s="1"/>
  <c r="G285" i="35" s="1"/>
  <c r="G286" i="35" s="1"/>
  <c r="G287" i="35" s="1"/>
  <c r="G288" i="35" s="1"/>
  <c r="G289" i="35" s="1"/>
  <c r="G290" i="35" s="1"/>
  <c r="G291" i="35" s="1"/>
  <c r="G292" i="35" s="1"/>
  <c r="G293" i="35" s="1"/>
  <c r="G294" i="35" s="1"/>
  <c r="G295" i="35" s="1"/>
  <c r="G296" i="35" s="1"/>
  <c r="G297" i="35" s="1"/>
  <c r="G298" i="35" s="1"/>
  <c r="G299" i="35" s="1"/>
  <c r="G300" i="35" s="1"/>
  <c r="G301" i="35" s="1"/>
  <c r="G302" i="35" s="1"/>
  <c r="G303" i="35" s="1"/>
  <c r="G304" i="35" s="1"/>
  <c r="G305" i="35" s="1"/>
  <c r="G306" i="35" s="1"/>
  <c r="G307" i="35" s="1"/>
  <c r="G308" i="35" s="1"/>
  <c r="G332" i="39"/>
  <c r="G333" i="39" s="1"/>
  <c r="G334" i="39" s="1"/>
  <c r="G335" i="39" s="1"/>
  <c r="G336" i="39" s="1"/>
  <c r="G337" i="39" s="1"/>
  <c r="G338" i="39" s="1"/>
  <c r="G339" i="39" s="1"/>
  <c r="G831" i="18" l="1"/>
  <c r="G832" i="18" s="1"/>
  <c r="G833" i="18" s="1"/>
  <c r="G834" i="18" s="1"/>
  <c r="G835" i="18" s="1"/>
  <c r="G836" i="18" s="1"/>
  <c r="G837" i="18" s="1"/>
  <c r="G838" i="18" s="1"/>
  <c r="G839" i="18" s="1"/>
  <c r="G840" i="18" s="1"/>
  <c r="G582" i="5"/>
  <c r="G583" i="5" s="1"/>
  <c r="G584" i="5" s="1"/>
  <c r="G585" i="5" s="1"/>
  <c r="G586" i="5" s="1"/>
  <c r="G587" i="5" s="1"/>
  <c r="G588" i="5" s="1"/>
  <c r="G589" i="5" s="1"/>
  <c r="G590" i="5" s="1"/>
  <c r="G591" i="5" s="1"/>
  <c r="G592" i="5" s="1"/>
  <c r="G593" i="5" s="1"/>
  <c r="G594" i="5" s="1"/>
  <c r="G595" i="5" s="1"/>
  <c r="G596" i="5" s="1"/>
  <c r="G597" i="5" s="1"/>
  <c r="G598" i="5" s="1"/>
  <c r="G599" i="5" s="1"/>
  <c r="G600" i="5" s="1"/>
  <c r="G601" i="5" s="1"/>
  <c r="G602" i="5" s="1"/>
  <c r="G603" i="5" s="1"/>
  <c r="G604" i="5" s="1"/>
  <c r="G605" i="5" s="1"/>
  <c r="G606" i="5" s="1"/>
  <c r="G607" i="5" s="1"/>
  <c r="G678" i="9"/>
  <c r="G679" i="9" s="1"/>
  <c r="G680" i="9" s="1"/>
  <c r="G681" i="9" s="1"/>
  <c r="G682" i="9" s="1"/>
  <c r="G683" i="9" s="1"/>
  <c r="G684" i="9" s="1"/>
  <c r="G685" i="9" s="1"/>
  <c r="G686" i="9" s="1"/>
  <c r="G687" i="9" s="1"/>
  <c r="G688" i="9" s="1"/>
  <c r="G689" i="9" s="1"/>
  <c r="G690" i="9" s="1"/>
  <c r="G691" i="9" s="1"/>
  <c r="G692" i="9" s="1"/>
  <c r="G693" i="9" s="1"/>
  <c r="G694" i="9" s="1"/>
  <c r="G695" i="9" s="1"/>
  <c r="G696" i="9" s="1"/>
  <c r="G697" i="9" s="1"/>
  <c r="G698" i="9" s="1"/>
  <c r="G699" i="9" s="1"/>
  <c r="G700" i="9" s="1"/>
  <c r="G701" i="9" s="1"/>
  <c r="G702" i="9" s="1"/>
  <c r="G703" i="9" s="1"/>
  <c r="G704" i="9" s="1"/>
  <c r="G705" i="9" s="1"/>
  <c r="G706" i="9" s="1"/>
  <c r="G707" i="9" s="1"/>
  <c r="G726" i="7"/>
  <c r="G727" i="7" s="1"/>
  <c r="G728" i="7" s="1"/>
  <c r="G729" i="7" s="1"/>
  <c r="G730" i="7" s="1"/>
  <c r="G731" i="7" s="1"/>
  <c r="G732" i="7" s="1"/>
  <c r="G733" i="7" s="1"/>
  <c r="G734" i="7" s="1"/>
  <c r="G735" i="7" s="1"/>
  <c r="G736" i="7" s="1"/>
  <c r="G737" i="7" s="1"/>
  <c r="G738" i="7" s="1"/>
  <c r="G739" i="7" s="1"/>
  <c r="G740" i="7" s="1"/>
  <c r="G741" i="7" s="1"/>
  <c r="G742" i="7" s="1"/>
  <c r="G743" i="7" s="1"/>
  <c r="G744" i="7" s="1"/>
  <c r="G745" i="7" s="1"/>
  <c r="G746" i="7" s="1"/>
  <c r="G747" i="7" s="1"/>
  <c r="G748" i="7" s="1"/>
  <c r="G749" i="7" s="1"/>
  <c r="G750" i="7" s="1"/>
  <c r="G751" i="7" s="1"/>
  <c r="G752" i="7" s="1"/>
  <c r="G753" i="7" s="1"/>
  <c r="G754" i="7" s="1"/>
  <c r="G755" i="7" s="1"/>
  <c r="G756" i="7" s="1"/>
  <c r="G757" i="7" s="1"/>
  <c r="G758" i="7" s="1"/>
  <c r="G759" i="7" s="1"/>
  <c r="G760" i="7" s="1"/>
  <c r="G626" i="4"/>
  <c r="G627" i="4" s="1"/>
  <c r="G628" i="4" s="1"/>
  <c r="G629" i="4" s="1"/>
  <c r="G630" i="4" s="1"/>
  <c r="G631" i="4" s="1"/>
  <c r="G632" i="4" s="1"/>
  <c r="G633" i="4" s="1"/>
  <c r="G634" i="4" s="1"/>
  <c r="G635" i="4" s="1"/>
  <c r="G636" i="4" s="1"/>
  <c r="G637" i="4" s="1"/>
  <c r="G638" i="4" s="1"/>
  <c r="G639" i="4" s="1"/>
  <c r="G640" i="4" s="1"/>
  <c r="G641" i="4" s="1"/>
  <c r="G642" i="4" s="1"/>
  <c r="G643" i="4" s="1"/>
  <c r="G644" i="4" s="1"/>
  <c r="G645" i="4" s="1"/>
  <c r="G646" i="4" s="1"/>
  <c r="G647" i="4" s="1"/>
  <c r="G648" i="4" s="1"/>
  <c r="G649" i="4" s="1"/>
  <c r="G650" i="4" s="1"/>
  <c r="G651" i="4" s="1"/>
  <c r="G652" i="4" s="1"/>
  <c r="G653" i="4" s="1"/>
  <c r="G654" i="4" s="1"/>
  <c r="G655" i="4" s="1"/>
  <c r="G656" i="4" s="1"/>
  <c r="G657" i="4" s="1"/>
  <c r="G658" i="4" s="1"/>
  <c r="G659" i="4" s="1"/>
  <c r="G660" i="4" s="1"/>
  <c r="G661" i="4" s="1"/>
  <c r="G662" i="4" s="1"/>
  <c r="G663" i="4" s="1"/>
  <c r="G666" i="24"/>
  <c r="G667" i="24" s="1"/>
  <c r="G668" i="24" s="1"/>
  <c r="G669" i="24" s="1"/>
  <c r="G670" i="24" s="1"/>
  <c r="G671" i="24" s="1"/>
  <c r="G672" i="24" s="1"/>
  <c r="G673" i="24" s="1"/>
  <c r="G674" i="24" s="1"/>
  <c r="G632" i="3"/>
  <c r="G633" i="3" s="1"/>
  <c r="G634" i="3" s="1"/>
  <c r="G635" i="3" s="1"/>
  <c r="G636" i="3" s="1"/>
  <c r="G637" i="3" s="1"/>
  <c r="G638" i="3" s="1"/>
  <c r="G639" i="3" s="1"/>
  <c r="G640" i="3" s="1"/>
  <c r="G641" i="3" s="1"/>
  <c r="G614" i="12"/>
  <c r="G615" i="12" s="1"/>
  <c r="G616" i="12" s="1"/>
  <c r="G617" i="12" s="1"/>
  <c r="G618" i="12" s="1"/>
  <c r="G619" i="12" s="1"/>
  <c r="G620" i="12" s="1"/>
  <c r="G621" i="12" s="1"/>
  <c r="G622" i="12" s="1"/>
  <c r="G623" i="12" s="1"/>
  <c r="G624" i="12" s="1"/>
  <c r="G576" i="2"/>
  <c r="G577" i="2" s="1"/>
  <c r="G578" i="2" s="1"/>
  <c r="G579" i="2" s="1"/>
  <c r="G580" i="2" s="1"/>
  <c r="G581" i="2" s="1"/>
  <c r="G582" i="2" s="1"/>
  <c r="G583" i="2" s="1"/>
  <c r="G584" i="2" s="1"/>
  <c r="G388" i="32"/>
  <c r="G389" i="32" s="1"/>
  <c r="G390" i="32" s="1"/>
  <c r="G712" i="1"/>
  <c r="G713" i="1" s="1"/>
  <c r="G714" i="1" s="1"/>
  <c r="G715" i="1" s="1"/>
  <c r="G716" i="1" s="1"/>
  <c r="G717" i="1" s="1"/>
  <c r="G718" i="1" s="1"/>
  <c r="G490" i="31"/>
  <c r="G491" i="31" s="1"/>
  <c r="G492" i="31" s="1"/>
  <c r="G431" i="23"/>
  <c r="G432" i="23" s="1"/>
  <c r="G433" i="23" s="1"/>
  <c r="G309" i="35"/>
  <c r="G310" i="35" s="1"/>
  <c r="G311" i="35" s="1"/>
  <c r="G312" i="35" s="1"/>
  <c r="G313" i="35" s="1"/>
  <c r="G314" i="35" s="1"/>
  <c r="G315" i="35" s="1"/>
  <c r="G316" i="35" s="1"/>
  <c r="G317" i="35" s="1"/>
  <c r="G318" i="35" s="1"/>
  <c r="G340" i="39"/>
  <c r="G341" i="39" s="1"/>
  <c r="G342" i="39" s="1"/>
  <c r="G343" i="39" s="1"/>
  <c r="G344" i="39" s="1"/>
  <c r="G345" i="39" s="1"/>
  <c r="G346" i="39" s="1"/>
  <c r="G347" i="39" s="1"/>
  <c r="G348" i="39" s="1"/>
  <c r="G349" i="39" s="1"/>
  <c r="G350" i="39" s="1"/>
  <c r="G841" i="18" l="1"/>
  <c r="G842" i="18" s="1"/>
  <c r="G843" i="18" s="1"/>
  <c r="G844" i="18" s="1"/>
  <c r="G845" i="18" s="1"/>
  <c r="G846" i="18" s="1"/>
  <c r="G847" i="18" s="1"/>
  <c r="G848" i="18" s="1"/>
  <c r="G849" i="18" s="1"/>
  <c r="G850" i="18" s="1"/>
  <c r="G851" i="18" s="1"/>
  <c r="G852" i="18" s="1"/>
  <c r="G853" i="18" s="1"/>
  <c r="G854" i="18" s="1"/>
  <c r="G855" i="18" s="1"/>
  <c r="G856" i="18" s="1"/>
  <c r="G857" i="18" s="1"/>
  <c r="G858" i="18" s="1"/>
  <c r="G859" i="18" s="1"/>
  <c r="G860" i="18" s="1"/>
  <c r="G861" i="18" s="1"/>
  <c r="G862" i="18" s="1"/>
  <c r="G863" i="18" s="1"/>
  <c r="G864" i="18" s="1"/>
  <c r="G865" i="18" s="1"/>
  <c r="G866" i="18" s="1"/>
  <c r="G867" i="18" s="1"/>
  <c r="G868" i="18" s="1"/>
  <c r="G869" i="18" s="1"/>
  <c r="G870" i="18" s="1"/>
  <c r="G871" i="18" s="1"/>
  <c r="G872" i="18" s="1"/>
  <c r="G873" i="18" s="1"/>
  <c r="G874" i="18" s="1"/>
  <c r="G875" i="18" s="1"/>
  <c r="G876" i="18" s="1"/>
  <c r="G877" i="18" s="1"/>
  <c r="G878" i="18" s="1"/>
  <c r="G879" i="18" s="1"/>
  <c r="G880" i="18" s="1"/>
  <c r="G881" i="18" s="1"/>
  <c r="G882" i="18" s="1"/>
  <c r="G883" i="18" s="1"/>
  <c r="G884" i="18" s="1"/>
  <c r="G885" i="18" s="1"/>
  <c r="G886" i="18" s="1"/>
  <c r="G887" i="18" s="1"/>
  <c r="G888" i="18" s="1"/>
  <c r="G889" i="18" s="1"/>
  <c r="G890" i="18" s="1"/>
  <c r="G891" i="18" s="1"/>
  <c r="G892" i="18" s="1"/>
  <c r="G893" i="18" s="1"/>
  <c r="G894" i="18" s="1"/>
  <c r="G895" i="18" s="1"/>
  <c r="G896" i="18" s="1"/>
  <c r="G897" i="18" s="1"/>
  <c r="G898" i="18" s="1"/>
  <c r="G899" i="18" s="1"/>
  <c r="G900" i="18" s="1"/>
  <c r="G901" i="18" s="1"/>
  <c r="G902" i="18" s="1"/>
  <c r="G903" i="18" s="1"/>
  <c r="G904" i="18" s="1"/>
  <c r="G905" i="18" s="1"/>
  <c r="G906" i="18" s="1"/>
  <c r="G907" i="18" s="1"/>
  <c r="G908" i="18" s="1"/>
  <c r="G909" i="18" s="1"/>
  <c r="G910" i="18" s="1"/>
  <c r="G911" i="18" s="1"/>
  <c r="G912" i="18" s="1"/>
  <c r="G913" i="18" s="1"/>
  <c r="G914" i="18" s="1"/>
  <c r="G915" i="18" s="1"/>
  <c r="G916" i="18" s="1"/>
  <c r="G917" i="18" s="1"/>
  <c r="G918" i="18" s="1"/>
  <c r="G919" i="18" s="1"/>
  <c r="G920" i="18" s="1"/>
  <c r="G921" i="18" s="1"/>
  <c r="G922" i="18" s="1"/>
  <c r="G923" i="18" s="1"/>
  <c r="G924" i="18" s="1"/>
  <c r="G925" i="18" s="1"/>
  <c r="G926" i="18" s="1"/>
  <c r="G927" i="18" s="1"/>
  <c r="G928" i="18" s="1"/>
  <c r="G929" i="18" s="1"/>
  <c r="G930" i="18" s="1"/>
  <c r="G931" i="18" s="1"/>
  <c r="G932" i="18" s="1"/>
  <c r="G933" i="18" s="1"/>
  <c r="G934" i="18" s="1"/>
  <c r="G935" i="18" s="1"/>
  <c r="G936" i="18" s="1"/>
  <c r="G937" i="18" s="1"/>
  <c r="G938" i="18" s="1"/>
  <c r="G939" i="18" s="1"/>
  <c r="G940" i="18" s="1"/>
  <c r="G941" i="18" s="1"/>
  <c r="G942" i="18" s="1"/>
  <c r="G943" i="18" s="1"/>
  <c r="G944" i="18" s="1"/>
  <c r="G945" i="18" s="1"/>
  <c r="G946" i="18" s="1"/>
  <c r="G947" i="18" s="1"/>
  <c r="G948" i="18" s="1"/>
  <c r="G949" i="18" s="1"/>
  <c r="G950" i="18" s="1"/>
  <c r="G951" i="18" s="1"/>
  <c r="G952" i="18" s="1"/>
  <c r="G953" i="18" s="1"/>
  <c r="G954" i="18" s="1"/>
  <c r="G955" i="18" s="1"/>
  <c r="G956" i="18" s="1"/>
  <c r="G957" i="18" s="1"/>
  <c r="G958" i="18" s="1"/>
  <c r="G959" i="18" s="1"/>
  <c r="G960" i="18" s="1"/>
  <c r="G961" i="18" s="1"/>
  <c r="G962" i="18" s="1"/>
  <c r="G963" i="18" s="1"/>
  <c r="G964" i="18" s="1"/>
  <c r="G965" i="18" s="1"/>
  <c r="G966" i="18" s="1"/>
  <c r="G967" i="18" s="1"/>
  <c r="G968" i="18" s="1"/>
  <c r="G969" i="18" s="1"/>
  <c r="G970" i="18" s="1"/>
  <c r="G971" i="18" s="1"/>
  <c r="G972" i="18" s="1"/>
  <c r="G973" i="18" s="1"/>
  <c r="G974" i="18" s="1"/>
  <c r="G975" i="18" s="1"/>
  <c r="G976" i="18" s="1"/>
  <c r="G977" i="18" s="1"/>
  <c r="G978" i="18" s="1"/>
  <c r="G608" i="5"/>
  <c r="G609" i="5" s="1"/>
  <c r="G610" i="5" s="1"/>
  <c r="G611" i="5" s="1"/>
  <c r="G612" i="5" s="1"/>
  <c r="G613" i="5" s="1"/>
  <c r="G614" i="5" s="1"/>
  <c r="G615" i="5" s="1"/>
  <c r="G616" i="5" s="1"/>
  <c r="G617" i="5" s="1"/>
  <c r="G618" i="5" s="1"/>
  <c r="G619" i="5" s="1"/>
  <c r="G620" i="5" s="1"/>
  <c r="G621" i="5" s="1"/>
  <c r="G622" i="5" s="1"/>
  <c r="G623" i="5" s="1"/>
  <c r="G624" i="5" s="1"/>
  <c r="G625" i="5" s="1"/>
  <c r="G626" i="5" s="1"/>
  <c r="G627" i="5"/>
  <c r="G628" i="5" s="1"/>
  <c r="G629" i="5" s="1"/>
  <c r="G630" i="5" s="1"/>
  <c r="G631" i="5" s="1"/>
  <c r="G632" i="5" s="1"/>
  <c r="G761" i="7"/>
  <c r="G762" i="7" s="1"/>
  <c r="G763" i="7" s="1"/>
  <c r="G764" i="7" s="1"/>
  <c r="G765" i="7" s="1"/>
  <c r="G766" i="7" s="1"/>
  <c r="G767" i="7" s="1"/>
  <c r="G768" i="7" s="1"/>
  <c r="G769" i="7" s="1"/>
  <c r="G770" i="7" s="1"/>
  <c r="G771" i="7" s="1"/>
  <c r="G772" i="7" s="1"/>
  <c r="G773" i="7" s="1"/>
  <c r="G774" i="7" s="1"/>
  <c r="G775" i="7" s="1"/>
  <c r="G776" i="7" s="1"/>
  <c r="G777" i="7" s="1"/>
  <c r="G778" i="7" s="1"/>
  <c r="G779" i="7" s="1"/>
  <c r="G780" i="7" s="1"/>
  <c r="G781" i="7" s="1"/>
  <c r="G782" i="7" s="1"/>
  <c r="G783" i="7" s="1"/>
  <c r="G784" i="7" s="1"/>
  <c r="G785" i="7" s="1"/>
  <c r="G786" i="7" s="1"/>
  <c r="G787" i="7" s="1"/>
  <c r="G788" i="7" s="1"/>
  <c r="G789" i="7" s="1"/>
  <c r="G790" i="7" s="1"/>
  <c r="G791" i="7" s="1"/>
  <c r="G792" i="7" s="1"/>
  <c r="G793" i="7" s="1"/>
  <c r="G794" i="7" s="1"/>
  <c r="G795" i="7" s="1"/>
  <c r="G796" i="7" s="1"/>
  <c r="G797" i="7" s="1"/>
  <c r="G798" i="7" s="1"/>
  <c r="G799" i="7" s="1"/>
  <c r="G800" i="7" s="1"/>
  <c r="G801" i="7" s="1"/>
  <c r="G802" i="7" s="1"/>
  <c r="G803" i="7" s="1"/>
  <c r="G804" i="7" s="1"/>
  <c r="G805" i="7" s="1"/>
  <c r="G806" i="7" s="1"/>
  <c r="G807" i="7" s="1"/>
  <c r="G808" i="7" s="1"/>
  <c r="G809" i="7" s="1"/>
  <c r="G810" i="7" s="1"/>
  <c r="G811" i="7" s="1"/>
  <c r="G812" i="7" s="1"/>
  <c r="G813" i="7" s="1"/>
  <c r="G814" i="7" s="1"/>
  <c r="G815" i="7" s="1"/>
  <c r="G816" i="7" s="1"/>
  <c r="G817" i="7" s="1"/>
  <c r="G818" i="7" s="1"/>
  <c r="G819" i="7" s="1"/>
  <c r="G820" i="7" s="1"/>
  <c r="G821" i="7" s="1"/>
  <c r="G822" i="7" s="1"/>
  <c r="G823" i="7" s="1"/>
  <c r="G824" i="7" s="1"/>
  <c r="G825" i="7" s="1"/>
  <c r="G826" i="7" s="1"/>
  <c r="G827" i="7" s="1"/>
  <c r="G828" i="7" s="1"/>
  <c r="G829" i="7" s="1"/>
  <c r="G830" i="7" s="1"/>
  <c r="G831" i="7" s="1"/>
  <c r="G832" i="7" s="1"/>
  <c r="G833" i="7" s="1"/>
  <c r="G834" i="7" s="1"/>
  <c r="G835" i="7" s="1"/>
  <c r="G836" i="7" s="1"/>
  <c r="G837" i="7" s="1"/>
  <c r="G838" i="7" s="1"/>
  <c r="G839" i="7" s="1"/>
  <c r="G840" i="7" s="1"/>
  <c r="G841" i="7" s="1"/>
  <c r="G842" i="7" s="1"/>
  <c r="G843" i="7" s="1"/>
  <c r="G844" i="7" s="1"/>
  <c r="G845" i="7" s="1"/>
  <c r="G846" i="7" s="1"/>
  <c r="G847" i="7" s="1"/>
  <c r="G848" i="7" s="1"/>
  <c r="G849" i="7" s="1"/>
  <c r="G850" i="7" s="1"/>
  <c r="G851" i="7" s="1"/>
  <c r="G852" i="7" s="1"/>
  <c r="G853" i="7" s="1"/>
  <c r="G854" i="7" s="1"/>
  <c r="G855" i="7" s="1"/>
  <c r="G856" i="7" s="1"/>
  <c r="G857" i="7" s="1"/>
  <c r="G858" i="7" s="1"/>
  <c r="G859" i="7" s="1"/>
  <c r="G860" i="7" s="1"/>
  <c r="G664" i="4"/>
  <c r="G665" i="4" s="1"/>
  <c r="G666" i="4" s="1"/>
  <c r="G667" i="4" s="1"/>
  <c r="G668" i="4" s="1"/>
  <c r="G669" i="4" s="1"/>
  <c r="G670" i="4" s="1"/>
  <c r="G671" i="4" s="1"/>
  <c r="G675" i="24"/>
  <c r="G676" i="24" s="1"/>
  <c r="G677" i="24" s="1"/>
  <c r="G678" i="24" s="1"/>
  <c r="G679" i="24" s="1"/>
  <c r="G680" i="24" s="1"/>
  <c r="G681" i="24" s="1"/>
  <c r="G682" i="24" s="1"/>
  <c r="G683" i="24" s="1"/>
  <c r="G684" i="24" s="1"/>
  <c r="G685" i="24" s="1"/>
  <c r="G686" i="24" s="1"/>
  <c r="G687" i="24" s="1"/>
  <c r="G688" i="24" s="1"/>
  <c r="G689" i="24" s="1"/>
  <c r="G690" i="24" s="1"/>
  <c r="G691" i="24" s="1"/>
  <c r="G692" i="24" s="1"/>
  <c r="G693" i="24" s="1"/>
  <c r="G694" i="24" s="1"/>
  <c r="G695" i="24" s="1"/>
  <c r="G696" i="24" s="1"/>
  <c r="G697" i="24" s="1"/>
  <c r="G698" i="24" s="1"/>
  <c r="G699" i="24" s="1"/>
  <c r="G700" i="24" s="1"/>
  <c r="G642" i="3"/>
  <c r="G643" i="3" s="1"/>
  <c r="G644" i="3" s="1"/>
  <c r="G645" i="3" s="1"/>
  <c r="G646" i="3" s="1"/>
  <c r="G647" i="3" s="1"/>
  <c r="G648" i="3" s="1"/>
  <c r="G649" i="3" s="1"/>
  <c r="G650" i="3" s="1"/>
  <c r="G651" i="3" s="1"/>
  <c r="G652" i="3" s="1"/>
  <c r="G653" i="3" s="1"/>
  <c r="G654" i="3" s="1"/>
  <c r="G655" i="3" s="1"/>
  <c r="G656" i="3" s="1"/>
  <c r="G657" i="3" s="1"/>
  <c r="G658" i="3" s="1"/>
  <c r="G719" i="8"/>
  <c r="G625" i="12"/>
  <c r="G626" i="12" s="1"/>
  <c r="G627" i="12" s="1"/>
  <c r="G391" i="32"/>
  <c r="G585" i="2"/>
  <c r="G586" i="2" s="1"/>
  <c r="G587" i="2" s="1"/>
  <c r="G588" i="2" s="1"/>
  <c r="G589" i="2" s="1"/>
  <c r="G590" i="2" s="1"/>
  <c r="G591" i="2" s="1"/>
  <c r="G592" i="2" s="1"/>
  <c r="G593" i="2" s="1"/>
  <c r="G594" i="2" s="1"/>
  <c r="G719" i="1"/>
  <c r="G720" i="1" s="1"/>
  <c r="G721" i="1" s="1"/>
  <c r="G722" i="1" s="1"/>
  <c r="G723" i="1" s="1"/>
  <c r="G724" i="1" s="1"/>
  <c r="G725" i="1" s="1"/>
  <c r="G726" i="1" s="1"/>
  <c r="G493" i="31"/>
  <c r="G494" i="31" s="1"/>
  <c r="G495" i="31" s="1"/>
  <c r="G496" i="31" s="1"/>
  <c r="G497" i="31" s="1"/>
  <c r="G498" i="31" s="1"/>
  <c r="G434" i="23"/>
  <c r="G435" i="23" s="1"/>
  <c r="G436" i="23" s="1"/>
  <c r="G319" i="35"/>
  <c r="G351" i="39"/>
  <c r="G352" i="39" s="1"/>
  <c r="G979" i="18" l="1"/>
  <c r="G980" i="18" s="1"/>
  <c r="G981" i="18" s="1"/>
  <c r="G982" i="18" s="1"/>
  <c r="G983" i="18" s="1"/>
  <c r="G984" i="18" s="1"/>
  <c r="G985" i="18" s="1"/>
  <c r="G986" i="18" s="1"/>
  <c r="G987" i="18" s="1"/>
  <c r="G988" i="18" s="1"/>
  <c r="G989" i="18" s="1"/>
  <c r="G990" i="18" s="1"/>
  <c r="G991" i="18" s="1"/>
  <c r="G992" i="18" s="1"/>
  <c r="G993" i="18" s="1"/>
  <c r="G994" i="18" s="1"/>
  <c r="G995" i="18" s="1"/>
  <c r="G996" i="18" s="1"/>
  <c r="G997" i="18" s="1"/>
  <c r="G998" i="18" s="1"/>
  <c r="G999" i="18" s="1"/>
  <c r="G1000" i="18" s="1"/>
  <c r="G1001" i="18" s="1"/>
  <c r="G1002" i="18" s="1"/>
  <c r="G1003" i="18" s="1"/>
  <c r="G1004" i="18" s="1"/>
  <c r="G861" i="7"/>
  <c r="G862" i="7" s="1"/>
  <c r="G863" i="7" s="1"/>
  <c r="G864" i="7" s="1"/>
  <c r="G865" i="7" s="1"/>
  <c r="G866" i="7" s="1"/>
  <c r="G867" i="7" s="1"/>
  <c r="G868" i="7" s="1"/>
  <c r="G869" i="7" s="1"/>
  <c r="G870" i="7" s="1"/>
  <c r="G871" i="7" s="1"/>
  <c r="G872" i="7" s="1"/>
  <c r="G873" i="7" s="1"/>
  <c r="G874" i="7" s="1"/>
  <c r="G875" i="7" s="1"/>
  <c r="G876" i="7" s="1"/>
  <c r="G877" i="7" s="1"/>
  <c r="G878" i="7" s="1"/>
  <c r="G879" i="7" s="1"/>
  <c r="G880" i="7" s="1"/>
  <c r="G881" i="7" s="1"/>
  <c r="G882" i="7" s="1"/>
  <c r="G883" i="7" s="1"/>
  <c r="G884" i="7" s="1"/>
  <c r="G885" i="7" s="1"/>
  <c r="G886" i="7" s="1"/>
  <c r="G887" i="7" s="1"/>
  <c r="G888" i="7" s="1"/>
  <c r="G889" i="7" s="1"/>
  <c r="G890" i="7" s="1"/>
  <c r="G891" i="7" s="1"/>
  <c r="G892" i="7" s="1"/>
  <c r="G893" i="7" s="1"/>
  <c r="G894" i="7" s="1"/>
  <c r="G895" i="7" s="1"/>
  <c r="G633" i="5"/>
  <c r="G634" i="5" s="1"/>
  <c r="G635" i="5" s="1"/>
  <c r="G636" i="5" s="1"/>
  <c r="G637" i="5" s="1"/>
  <c r="G638" i="5" s="1"/>
  <c r="G639" i="5" s="1"/>
  <c r="G640" i="5" s="1"/>
  <c r="G641" i="5" s="1"/>
  <c r="G642" i="5" s="1"/>
  <c r="G643" i="5" s="1"/>
  <c r="G644" i="5" s="1"/>
  <c r="G645" i="5" s="1"/>
  <c r="G646" i="5" s="1"/>
  <c r="G647" i="5" s="1"/>
  <c r="G648" i="5" s="1"/>
  <c r="G649" i="5" s="1"/>
  <c r="G650" i="5" s="1"/>
  <c r="G651" i="5" s="1"/>
  <c r="G652" i="5" s="1"/>
  <c r="G653" i="5" s="1"/>
  <c r="G654" i="5" s="1"/>
  <c r="G655" i="5" s="1"/>
  <c r="G656" i="5" s="1"/>
  <c r="G657" i="5" s="1"/>
  <c r="G658" i="5" s="1"/>
  <c r="G659" i="5" s="1"/>
  <c r="G660" i="5" s="1"/>
  <c r="G661" i="5" s="1"/>
  <c r="G662" i="5" s="1"/>
  <c r="G663" i="5" s="1"/>
  <c r="G664" i="5" s="1"/>
  <c r="G665" i="5" s="1"/>
  <c r="G666" i="5" s="1"/>
  <c r="G667" i="5" s="1"/>
  <c r="G668" i="5" s="1"/>
  <c r="G669" i="5" s="1"/>
  <c r="G670" i="5" s="1"/>
  <c r="G671" i="5" s="1"/>
  <c r="G672" i="5" s="1"/>
  <c r="G673" i="5" s="1"/>
  <c r="G674" i="5" s="1"/>
  <c r="G708" i="9"/>
  <c r="G709" i="9" s="1"/>
  <c r="G710" i="9" s="1"/>
  <c r="G711" i="9" s="1"/>
  <c r="G672" i="4"/>
  <c r="G673" i="4" s="1"/>
  <c r="G674" i="4" s="1"/>
  <c r="G675" i="4" s="1"/>
  <c r="G676" i="4" s="1"/>
  <c r="G677" i="4" s="1"/>
  <c r="G678" i="4" s="1"/>
  <c r="G679" i="4" s="1"/>
  <c r="G680" i="4" s="1"/>
  <c r="G681" i="4" s="1"/>
  <c r="G682" i="4" s="1"/>
  <c r="G683" i="4" s="1"/>
  <c r="G684" i="4" s="1"/>
  <c r="G701" i="24"/>
  <c r="G702" i="24" s="1"/>
  <c r="G703" i="24" s="1"/>
  <c r="G704" i="24" s="1"/>
  <c r="G705" i="24" s="1"/>
  <c r="G706" i="24" s="1"/>
  <c r="G707" i="24" s="1"/>
  <c r="G708" i="24" s="1"/>
  <c r="G659" i="3"/>
  <c r="G660" i="3" s="1"/>
  <c r="G661" i="3" s="1"/>
  <c r="G662" i="3" s="1"/>
  <c r="G663" i="3" s="1"/>
  <c r="G664" i="3" s="1"/>
  <c r="G665" i="3" s="1"/>
  <c r="G666" i="3" s="1"/>
  <c r="G667" i="3" s="1"/>
  <c r="G668" i="3" s="1"/>
  <c r="G669" i="3" s="1"/>
  <c r="G720" i="8"/>
  <c r="G721" i="8" s="1"/>
  <c r="G722" i="8" s="1"/>
  <c r="G723" i="8" s="1"/>
  <c r="G724" i="8" s="1"/>
  <c r="G725" i="8" s="1"/>
  <c r="G726" i="8" s="1"/>
  <c r="G727" i="8" s="1"/>
  <c r="G728" i="8" s="1"/>
  <c r="G729" i="8" s="1"/>
  <c r="G730" i="8" s="1"/>
  <c r="G731" i="8" s="1"/>
  <c r="G732" i="8" s="1"/>
  <c r="G733" i="8" s="1"/>
  <c r="G734" i="8" s="1"/>
  <c r="G628" i="12"/>
  <c r="G629" i="12" s="1"/>
  <c r="G630" i="12" s="1"/>
  <c r="G631" i="12" s="1"/>
  <c r="G632" i="12" s="1"/>
  <c r="G633" i="12" s="1"/>
  <c r="G634" i="12" s="1"/>
  <c r="G635" i="12" s="1"/>
  <c r="G636" i="12" s="1"/>
  <c r="G392" i="32"/>
  <c r="G393" i="32" s="1"/>
  <c r="G394" i="32" s="1"/>
  <c r="G395" i="32" s="1"/>
  <c r="G396" i="32" s="1"/>
  <c r="G397" i="32" s="1"/>
  <c r="G398" i="32" s="1"/>
  <c r="G399" i="32" s="1"/>
  <c r="G400" i="32" s="1"/>
  <c r="G401" i="32" s="1"/>
  <c r="G402" i="32" s="1"/>
  <c r="G595" i="2"/>
  <c r="G596" i="2" s="1"/>
  <c r="G597" i="2" s="1"/>
  <c r="G598" i="2" s="1"/>
  <c r="G599" i="2" s="1"/>
  <c r="G600" i="2" s="1"/>
  <c r="G601" i="2" s="1"/>
  <c r="G602" i="2" s="1"/>
  <c r="G603" i="2" s="1"/>
  <c r="G604" i="2" s="1"/>
  <c r="G605" i="2" s="1"/>
  <c r="G606" i="2" s="1"/>
  <c r="G607" i="2" s="1"/>
  <c r="G608" i="2" s="1"/>
  <c r="G609" i="2" s="1"/>
  <c r="G610" i="2" s="1"/>
  <c r="G611" i="2" s="1"/>
  <c r="G612" i="2" s="1"/>
  <c r="G613" i="2" s="1"/>
  <c r="G403" i="32"/>
  <c r="G727" i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499" i="31"/>
  <c r="G500" i="31" s="1"/>
  <c r="G501" i="31" s="1"/>
  <c r="G502" i="31" s="1"/>
  <c r="G503" i="31" s="1"/>
  <c r="G437" i="23"/>
  <c r="G438" i="23" s="1"/>
  <c r="G439" i="23" s="1"/>
  <c r="G440" i="23" s="1"/>
  <c r="G441" i="23" s="1"/>
  <c r="G442" i="23" s="1"/>
  <c r="G443" i="23" s="1"/>
  <c r="G444" i="23" s="1"/>
  <c r="G445" i="23" s="1"/>
  <c r="G446" i="23" s="1"/>
  <c r="G447" i="23" s="1"/>
  <c r="G448" i="23" s="1"/>
  <c r="G449" i="23" s="1"/>
  <c r="G320" i="35"/>
  <c r="G321" i="35" s="1"/>
  <c r="G322" i="35" s="1"/>
  <c r="G323" i="35" s="1"/>
  <c r="G324" i="35" s="1"/>
  <c r="G325" i="35" s="1"/>
  <c r="G326" i="35" s="1"/>
  <c r="G327" i="35" s="1"/>
  <c r="G328" i="35" s="1"/>
  <c r="G329" i="35" s="1"/>
  <c r="G330" i="35" s="1"/>
  <c r="G331" i="35" s="1"/>
  <c r="G332" i="35" s="1"/>
  <c r="G333" i="35" s="1"/>
  <c r="G334" i="35" s="1"/>
  <c r="G335" i="35" s="1"/>
  <c r="G336" i="35" s="1"/>
  <c r="G337" i="35" s="1"/>
  <c r="G338" i="35" s="1"/>
  <c r="G339" i="35" s="1"/>
  <c r="G340" i="35" s="1"/>
  <c r="G341" i="35" s="1"/>
  <c r="G342" i="35" s="1"/>
  <c r="G343" i="35" s="1"/>
  <c r="G344" i="35" s="1"/>
  <c r="G345" i="35" s="1"/>
  <c r="G346" i="35" s="1"/>
  <c r="G347" i="35" s="1"/>
  <c r="G348" i="35" s="1"/>
  <c r="G349" i="35" s="1"/>
  <c r="G350" i="35" s="1"/>
  <c r="G351" i="35" s="1"/>
  <c r="G352" i="35" s="1"/>
  <c r="G353" i="35" s="1"/>
  <c r="G354" i="35" s="1"/>
  <c r="G355" i="35" s="1"/>
  <c r="G356" i="35" s="1"/>
  <c r="G357" i="35" s="1"/>
  <c r="G358" i="35" s="1"/>
  <c r="G359" i="35" s="1"/>
  <c r="G360" i="35" s="1"/>
  <c r="G361" i="35" s="1"/>
  <c r="G362" i="35" s="1"/>
  <c r="G363" i="35" s="1"/>
  <c r="G364" i="35" s="1"/>
  <c r="G365" i="35" s="1"/>
  <c r="G366" i="35" s="1"/>
  <c r="G367" i="35" s="1"/>
  <c r="G368" i="35" s="1"/>
  <c r="G369" i="35" s="1"/>
  <c r="G370" i="35" s="1"/>
  <c r="G371" i="35" s="1"/>
  <c r="G372" i="35" s="1"/>
  <c r="G373" i="35" s="1"/>
  <c r="G374" i="35" s="1"/>
  <c r="G375" i="35" s="1"/>
  <c r="G376" i="35" s="1"/>
  <c r="G377" i="35" s="1"/>
  <c r="G378" i="35" s="1"/>
  <c r="G379" i="35" s="1"/>
  <c r="G380" i="35" s="1"/>
  <c r="G381" i="35" s="1"/>
  <c r="G382" i="35" s="1"/>
  <c r="G383" i="35" s="1"/>
  <c r="G384" i="35" s="1"/>
  <c r="G385" i="35" s="1"/>
  <c r="G353" i="39"/>
  <c r="G354" i="39" s="1"/>
  <c r="G6" i="37"/>
  <c r="G1005" i="18" l="1"/>
  <c r="G1006" i="18" s="1"/>
  <c r="G1007" i="18" s="1"/>
  <c r="G896" i="7"/>
  <c r="G897" i="7" s="1"/>
  <c r="G898" i="7" s="1"/>
  <c r="G899" i="7" s="1"/>
  <c r="G900" i="7" s="1"/>
  <c r="G901" i="7" s="1"/>
  <c r="G902" i="7" s="1"/>
  <c r="G903" i="7" s="1"/>
  <c r="G904" i="7" s="1"/>
  <c r="G905" i="7" s="1"/>
  <c r="G906" i="7" s="1"/>
  <c r="G907" i="7" s="1"/>
  <c r="G908" i="7" s="1"/>
  <c r="G909" i="7" s="1"/>
  <c r="G910" i="7" s="1"/>
  <c r="G911" i="7" s="1"/>
  <c r="G912" i="7" s="1"/>
  <c r="G913" i="7" s="1"/>
  <c r="G914" i="7" s="1"/>
  <c r="G915" i="7" s="1"/>
  <c r="G916" i="7" s="1"/>
  <c r="G917" i="7" s="1"/>
  <c r="G918" i="7" s="1"/>
  <c r="G919" i="7" s="1"/>
  <c r="G920" i="7" s="1"/>
  <c r="G921" i="7" s="1"/>
  <c r="G922" i="7" s="1"/>
  <c r="G923" i="7" s="1"/>
  <c r="G712" i="9"/>
  <c r="G713" i="9" s="1"/>
  <c r="G714" i="9" s="1"/>
  <c r="G715" i="9" s="1"/>
  <c r="G716" i="9" s="1"/>
  <c r="G717" i="9" s="1"/>
  <c r="G718" i="9" s="1"/>
  <c r="G719" i="9" s="1"/>
  <c r="G720" i="9" s="1"/>
  <c r="G721" i="9" s="1"/>
  <c r="G722" i="9" s="1"/>
  <c r="G723" i="9" s="1"/>
  <c r="G724" i="9" s="1"/>
  <c r="G725" i="9" s="1"/>
  <c r="G726" i="9" s="1"/>
  <c r="G727" i="9" s="1"/>
  <c r="G728" i="9" s="1"/>
  <c r="G729" i="9" s="1"/>
  <c r="G730" i="9" s="1"/>
  <c r="G731" i="9" s="1"/>
  <c r="G732" i="9" s="1"/>
  <c r="G733" i="9" s="1"/>
  <c r="G734" i="9" s="1"/>
  <c r="G735" i="9" s="1"/>
  <c r="G736" i="9" s="1"/>
  <c r="G737" i="9" s="1"/>
  <c r="G738" i="9" s="1"/>
  <c r="G739" i="9" s="1"/>
  <c r="G740" i="9" s="1"/>
  <c r="G741" i="9" s="1"/>
  <c r="G742" i="9" s="1"/>
  <c r="G743" i="9" s="1"/>
  <c r="G744" i="9" s="1"/>
  <c r="G745" i="9" s="1"/>
  <c r="G746" i="9" s="1"/>
  <c r="G747" i="9" s="1"/>
  <c r="G748" i="9" s="1"/>
  <c r="G749" i="9" s="1"/>
  <c r="G750" i="9" s="1"/>
  <c r="G751" i="9" s="1"/>
  <c r="G752" i="9" s="1"/>
  <c r="G753" i="9" s="1"/>
  <c r="G754" i="9" s="1"/>
  <c r="G755" i="9" s="1"/>
  <c r="G756" i="9" s="1"/>
  <c r="G757" i="9" s="1"/>
  <c r="G758" i="9" s="1"/>
  <c r="G759" i="9" s="1"/>
  <c r="G760" i="9" s="1"/>
  <c r="G761" i="9" s="1"/>
  <c r="G762" i="9" s="1"/>
  <c r="G763" i="9" s="1"/>
  <c r="G764" i="9" s="1"/>
  <c r="G765" i="9" s="1"/>
  <c r="G766" i="9" s="1"/>
  <c r="G767" i="9" s="1"/>
  <c r="G768" i="9" s="1"/>
  <c r="G769" i="9" s="1"/>
  <c r="G770" i="9" s="1"/>
  <c r="G771" i="9" s="1"/>
  <c r="G772" i="9" s="1"/>
  <c r="G773" i="9" s="1"/>
  <c r="G774" i="9" s="1"/>
  <c r="G775" i="9" s="1"/>
  <c r="G776" i="9" s="1"/>
  <c r="G777" i="9" s="1"/>
  <c r="G778" i="9" s="1"/>
  <c r="G779" i="9" s="1"/>
  <c r="G780" i="9" s="1"/>
  <c r="G781" i="9" s="1"/>
  <c r="G782" i="9" s="1"/>
  <c r="G783" i="9" s="1"/>
  <c r="G784" i="9" s="1"/>
  <c r="G785" i="9" s="1"/>
  <c r="G786" i="9" s="1"/>
  <c r="G787" i="9" s="1"/>
  <c r="G788" i="9" s="1"/>
  <c r="G675" i="5"/>
  <c r="G676" i="5" s="1"/>
  <c r="G677" i="5" s="1"/>
  <c r="G678" i="5" s="1"/>
  <c r="G679" i="5" s="1"/>
  <c r="G680" i="5" s="1"/>
  <c r="G681" i="5" s="1"/>
  <c r="G682" i="5" s="1"/>
  <c r="G683" i="5" s="1"/>
  <c r="G684" i="5" s="1"/>
  <c r="G685" i="5" s="1"/>
  <c r="G686" i="5" s="1"/>
  <c r="G687" i="5" s="1"/>
  <c r="G688" i="5" s="1"/>
  <c r="G689" i="5" s="1"/>
  <c r="G690" i="5" s="1"/>
  <c r="G691" i="5" s="1"/>
  <c r="G692" i="5" s="1"/>
  <c r="G693" i="5" s="1"/>
  <c r="G694" i="5" s="1"/>
  <c r="G695" i="5" s="1"/>
  <c r="G696" i="5" s="1"/>
  <c r="G697" i="5" s="1"/>
  <c r="G698" i="5" s="1"/>
  <c r="G699" i="5" s="1"/>
  <c r="G700" i="5" s="1"/>
  <c r="G701" i="5" s="1"/>
  <c r="G702" i="5" s="1"/>
  <c r="G703" i="5" s="1"/>
  <c r="G704" i="5" s="1"/>
  <c r="G705" i="5" s="1"/>
  <c r="G706" i="5" s="1"/>
  <c r="G707" i="5" s="1"/>
  <c r="G708" i="5" s="1"/>
  <c r="G709" i="5" s="1"/>
  <c r="G710" i="5" s="1"/>
  <c r="G711" i="5" s="1"/>
  <c r="G712" i="5" s="1"/>
  <c r="G713" i="5" s="1"/>
  <c r="G685" i="4"/>
  <c r="G686" i="4" s="1"/>
  <c r="G687" i="4" s="1"/>
  <c r="G688" i="4" s="1"/>
  <c r="G689" i="4" s="1"/>
  <c r="G690" i="4" s="1"/>
  <c r="G691" i="4" s="1"/>
  <c r="G692" i="4" s="1"/>
  <c r="G693" i="4" s="1"/>
  <c r="G694" i="4" s="1"/>
  <c r="G695" i="4" s="1"/>
  <c r="G696" i="4" s="1"/>
  <c r="G697" i="4" s="1"/>
  <c r="G698" i="4" s="1"/>
  <c r="G699" i="4" s="1"/>
  <c r="G700" i="4" s="1"/>
  <c r="G701" i="4" s="1"/>
  <c r="G702" i="4" s="1"/>
  <c r="G703" i="4" s="1"/>
  <c r="G704" i="4" s="1"/>
  <c r="G705" i="4" s="1"/>
  <c r="G706" i="4" s="1"/>
  <c r="G707" i="4" s="1"/>
  <c r="G708" i="4" s="1"/>
  <c r="G709" i="4" s="1"/>
  <c r="G710" i="4" s="1"/>
  <c r="G711" i="4" s="1"/>
  <c r="G712" i="4" s="1"/>
  <c r="G709" i="24"/>
  <c r="G710" i="24" s="1"/>
  <c r="G711" i="24" s="1"/>
  <c r="G712" i="24" s="1"/>
  <c r="G713" i="24" s="1"/>
  <c r="G714" i="24" s="1"/>
  <c r="G715" i="24" s="1"/>
  <c r="G716" i="24" s="1"/>
  <c r="G717" i="24" s="1"/>
  <c r="G718" i="24" s="1"/>
  <c r="G670" i="3"/>
  <c r="G671" i="3" s="1"/>
  <c r="G672" i="3" s="1"/>
  <c r="G673" i="3" s="1"/>
  <c r="G674" i="3" s="1"/>
  <c r="G675" i="3" s="1"/>
  <c r="G676" i="3" s="1"/>
  <c r="G677" i="3" s="1"/>
  <c r="G678" i="3" s="1"/>
  <c r="G679" i="3" s="1"/>
  <c r="G680" i="3" s="1"/>
  <c r="G681" i="3" s="1"/>
  <c r="G682" i="3" s="1"/>
  <c r="G683" i="3" s="1"/>
  <c r="G684" i="3" s="1"/>
  <c r="G685" i="3" s="1"/>
  <c r="G686" i="3" s="1"/>
  <c r="G687" i="3" s="1"/>
  <c r="G688" i="3" s="1"/>
  <c r="G689" i="3" s="1"/>
  <c r="G690" i="3" s="1"/>
  <c r="G691" i="3" s="1"/>
  <c r="G692" i="3" s="1"/>
  <c r="G693" i="3" s="1"/>
  <c r="G694" i="3" s="1"/>
  <c r="G695" i="3" s="1"/>
  <c r="G696" i="3" s="1"/>
  <c r="G697" i="3" s="1"/>
  <c r="G698" i="3" s="1"/>
  <c r="G699" i="3" s="1"/>
  <c r="G700" i="3" s="1"/>
  <c r="G701" i="3" s="1"/>
  <c r="G702" i="3" s="1"/>
  <c r="G703" i="3" s="1"/>
  <c r="G704" i="3" s="1"/>
  <c r="G705" i="3" s="1"/>
  <c r="G706" i="3" s="1"/>
  <c r="G707" i="3" s="1"/>
  <c r="G708" i="3" s="1"/>
  <c r="G709" i="3" s="1"/>
  <c r="G710" i="3" s="1"/>
  <c r="G711" i="3" s="1"/>
  <c r="G712" i="3" s="1"/>
  <c r="G713" i="3" s="1"/>
  <c r="G714" i="3" s="1"/>
  <c r="G715" i="3" s="1"/>
  <c r="G716" i="3" s="1"/>
  <c r="G637" i="12"/>
  <c r="G638" i="12" s="1"/>
  <c r="G639" i="12" s="1"/>
  <c r="G640" i="12" s="1"/>
  <c r="G641" i="12" s="1"/>
  <c r="G642" i="12" s="1"/>
  <c r="G643" i="12" s="1"/>
  <c r="G644" i="12" s="1"/>
  <c r="G645" i="12" s="1"/>
  <c r="G646" i="12" s="1"/>
  <c r="G647" i="12" s="1"/>
  <c r="G648" i="12" s="1"/>
  <c r="G649" i="12" s="1"/>
  <c r="G650" i="12" s="1"/>
  <c r="G651" i="12" s="1"/>
  <c r="G652" i="12" s="1"/>
  <c r="G653" i="12" s="1"/>
  <c r="G654" i="12" s="1"/>
  <c r="G655" i="12" s="1"/>
  <c r="G656" i="12" s="1"/>
  <c r="G657" i="12" s="1"/>
  <c r="G658" i="12" s="1"/>
  <c r="G659" i="12" s="1"/>
  <c r="G660" i="12" s="1"/>
  <c r="G661" i="12" s="1"/>
  <c r="G662" i="12" s="1"/>
  <c r="G663" i="12" s="1"/>
  <c r="G664" i="12" s="1"/>
  <c r="G665" i="12" s="1"/>
  <c r="G666" i="12" s="1"/>
  <c r="G667" i="12" s="1"/>
  <c r="G668" i="12" s="1"/>
  <c r="G669" i="12" s="1"/>
  <c r="G670" i="12" s="1"/>
  <c r="G671" i="12" s="1"/>
  <c r="G672" i="12" s="1"/>
  <c r="G673" i="12" s="1"/>
  <c r="G674" i="12" s="1"/>
  <c r="G675" i="12" s="1"/>
  <c r="G676" i="12" s="1"/>
  <c r="G677" i="12" s="1"/>
  <c r="G678" i="12" s="1"/>
  <c r="G679" i="12" s="1"/>
  <c r="G680" i="12" s="1"/>
  <c r="G681" i="12" s="1"/>
  <c r="G682" i="12" s="1"/>
  <c r="G683" i="12" s="1"/>
  <c r="G684" i="12" s="1"/>
  <c r="G685" i="12" s="1"/>
  <c r="G686" i="12" s="1"/>
  <c r="G687" i="12" s="1"/>
  <c r="G688" i="12" s="1"/>
  <c r="G689" i="12" s="1"/>
  <c r="G690" i="12" s="1"/>
  <c r="G691" i="12" s="1"/>
  <c r="G692" i="12" s="1"/>
  <c r="G693" i="12" s="1"/>
  <c r="G694" i="12" s="1"/>
  <c r="G695" i="12" s="1"/>
  <c r="G696" i="12" s="1"/>
  <c r="G697" i="12" s="1"/>
  <c r="G698" i="12" s="1"/>
  <c r="G699" i="12" s="1"/>
  <c r="G700" i="12" s="1"/>
  <c r="G701" i="12" s="1"/>
  <c r="G702" i="12" s="1"/>
  <c r="G703" i="12" s="1"/>
  <c r="G704" i="12" s="1"/>
  <c r="G705" i="12" s="1"/>
  <c r="G706" i="12" s="1"/>
  <c r="G707" i="12" s="1"/>
  <c r="G708" i="12" s="1"/>
  <c r="G709" i="12" s="1"/>
  <c r="G710" i="12" s="1"/>
  <c r="G711" i="12" s="1"/>
  <c r="G712" i="12" s="1"/>
  <c r="G713" i="12" s="1"/>
  <c r="G714" i="12" s="1"/>
  <c r="G715" i="12" s="1"/>
  <c r="G716" i="12" s="1"/>
  <c r="G717" i="12" s="1"/>
  <c r="G718" i="12" s="1"/>
  <c r="G719" i="12" s="1"/>
  <c r="G720" i="12" s="1"/>
  <c r="G721" i="12" s="1"/>
  <c r="G722" i="12" s="1"/>
  <c r="G723" i="12" s="1"/>
  <c r="G724" i="12" s="1"/>
  <c r="G725" i="12" s="1"/>
  <c r="G726" i="12" s="1"/>
  <c r="G727" i="12" s="1"/>
  <c r="G728" i="12" s="1"/>
  <c r="G729" i="12" s="1"/>
  <c r="G730" i="12" s="1"/>
  <c r="G731" i="12" s="1"/>
  <c r="G732" i="12" s="1"/>
  <c r="G733" i="12" s="1"/>
  <c r="G734" i="12" s="1"/>
  <c r="G735" i="12" s="1"/>
  <c r="G736" i="12" s="1"/>
  <c r="G737" i="12" s="1"/>
  <c r="G738" i="12" s="1"/>
  <c r="G739" i="12" s="1"/>
  <c r="G740" i="12" s="1"/>
  <c r="G741" i="12" s="1"/>
  <c r="G742" i="12" s="1"/>
  <c r="G743" i="12" s="1"/>
  <c r="G744" i="12" s="1"/>
  <c r="G745" i="12" s="1"/>
  <c r="G746" i="12" s="1"/>
  <c r="G747" i="12" s="1"/>
  <c r="G748" i="12" s="1"/>
  <c r="G749" i="12" s="1"/>
  <c r="G750" i="12" s="1"/>
  <c r="G751" i="12" s="1"/>
  <c r="G752" i="12" s="1"/>
  <c r="G753" i="12" s="1"/>
  <c r="G754" i="12" s="1"/>
  <c r="G755" i="12" s="1"/>
  <c r="G756" i="12" s="1"/>
  <c r="G757" i="12" s="1"/>
  <c r="G758" i="12" s="1"/>
  <c r="G759" i="12" s="1"/>
  <c r="G760" i="12" s="1"/>
  <c r="G761" i="12" s="1"/>
  <c r="G762" i="12" s="1"/>
  <c r="G763" i="12" s="1"/>
  <c r="G764" i="12" s="1"/>
  <c r="G765" i="12" s="1"/>
  <c r="G766" i="12" s="1"/>
  <c r="G767" i="12" s="1"/>
  <c r="G404" i="32"/>
  <c r="G405" i="32" s="1"/>
  <c r="G406" i="32" s="1"/>
  <c r="G407" i="32" s="1"/>
  <c r="G408" i="32" s="1"/>
  <c r="G409" i="32" s="1"/>
  <c r="G410" i="32" s="1"/>
  <c r="G411" i="32" s="1"/>
  <c r="G412" i="32" s="1"/>
  <c r="G413" i="32" s="1"/>
  <c r="G414" i="32" s="1"/>
  <c r="G415" i="32" s="1"/>
  <c r="G416" i="32" s="1"/>
  <c r="G417" i="32" s="1"/>
  <c r="G418" i="32" s="1"/>
  <c r="G419" i="32" s="1"/>
  <c r="G420" i="32" s="1"/>
  <c r="G421" i="32" s="1"/>
  <c r="G422" i="32" s="1"/>
  <c r="G423" i="32" s="1"/>
  <c r="G424" i="32" s="1"/>
  <c r="G425" i="32" s="1"/>
  <c r="G426" i="32" s="1"/>
  <c r="G427" i="32" s="1"/>
  <c r="G428" i="32" s="1"/>
  <c r="G429" i="32" s="1"/>
  <c r="G614" i="2"/>
  <c r="G615" i="2" s="1"/>
  <c r="G616" i="2" s="1"/>
  <c r="G617" i="2" s="1"/>
  <c r="G618" i="2" s="1"/>
  <c r="G619" i="2" s="1"/>
  <c r="G620" i="2" s="1"/>
  <c r="G621" i="2" s="1"/>
  <c r="G622" i="2" s="1"/>
  <c r="G623" i="2" s="1"/>
  <c r="G430" i="32"/>
  <c r="G431" i="32" s="1"/>
  <c r="G432" i="32" s="1"/>
  <c r="G433" i="32" s="1"/>
  <c r="G434" i="32" s="1"/>
  <c r="G435" i="32" s="1"/>
  <c r="G436" i="32" s="1"/>
  <c r="G437" i="32" s="1"/>
  <c r="G438" i="32" s="1"/>
  <c r="G439" i="32" s="1"/>
  <c r="G440" i="32" s="1"/>
  <c r="G441" i="32" s="1"/>
  <c r="G442" i="32" s="1"/>
  <c r="G443" i="32" s="1"/>
  <c r="G444" i="32" s="1"/>
  <c r="G445" i="32" s="1"/>
  <c r="G446" i="32" s="1"/>
  <c r="G447" i="32" s="1"/>
  <c r="G448" i="32" s="1"/>
  <c r="G449" i="32" s="1"/>
  <c r="G450" i="32" s="1"/>
  <c r="G451" i="32" s="1"/>
  <c r="G452" i="32" s="1"/>
  <c r="G453" i="32" s="1"/>
  <c r="G454" i="32" s="1"/>
  <c r="G455" i="32" s="1"/>
  <c r="G456" i="32" s="1"/>
  <c r="G457" i="32" s="1"/>
  <c r="G458" i="32" s="1"/>
  <c r="G459" i="32" s="1"/>
  <c r="G460" i="32" s="1"/>
  <c r="G461" i="32" s="1"/>
  <c r="G462" i="32" s="1"/>
  <c r="G463" i="32" s="1"/>
  <c r="G464" i="32" s="1"/>
  <c r="G738" i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504" i="31"/>
  <c r="G505" i="31" s="1"/>
  <c r="G506" i="31" s="1"/>
  <c r="G507" i="31" s="1"/>
  <c r="G508" i="31" s="1"/>
  <c r="G509" i="31" s="1"/>
  <c r="G510" i="31" s="1"/>
  <c r="G511" i="31" s="1"/>
  <c r="G512" i="31" s="1"/>
  <c r="G513" i="31" s="1"/>
  <c r="G514" i="31" s="1"/>
  <c r="G515" i="31" s="1"/>
  <c r="G516" i="31" s="1"/>
  <c r="G450" i="23"/>
  <c r="G451" i="23" s="1"/>
  <c r="G452" i="23" s="1"/>
  <c r="G453" i="23" s="1"/>
  <c r="G454" i="23" s="1"/>
  <c r="G455" i="23" s="1"/>
  <c r="G456" i="23" s="1"/>
  <c r="G457" i="23" s="1"/>
  <c r="G458" i="23" s="1"/>
  <c r="G459" i="23" s="1"/>
  <c r="G386" i="35"/>
  <c r="G387" i="35" s="1"/>
  <c r="G388" i="35" s="1"/>
  <c r="G355" i="39"/>
  <c r="G356" i="39" s="1"/>
  <c r="G7" i="37"/>
  <c r="G8" i="37" s="1"/>
  <c r="G9" i="37" s="1"/>
  <c r="G10" i="37" s="1"/>
  <c r="G11" i="37" s="1"/>
  <c r="G12" i="37" s="1"/>
  <c r="G13" i="37" s="1"/>
  <c r="G14" i="37" s="1"/>
  <c r="G15" i="37" s="1"/>
  <c r="G16" i="37" s="1"/>
  <c r="G17" i="37" s="1"/>
  <c r="G18" i="37" s="1"/>
  <c r="G19" i="37" s="1"/>
  <c r="G20" i="37" s="1"/>
  <c r="G21" i="37" s="1"/>
  <c r="G22" i="37" s="1"/>
  <c r="G23" i="37" s="1"/>
  <c r="G24" i="37" s="1"/>
  <c r="G25" i="37" s="1"/>
  <c r="G26" i="37" s="1"/>
  <c r="G27" i="37" s="1"/>
  <c r="G28" i="37" s="1"/>
  <c r="G29" i="37" s="1"/>
  <c r="G30" i="37" s="1"/>
  <c r="G31" i="37" s="1"/>
  <c r="G32" i="37" s="1"/>
  <c r="G33" i="37" s="1"/>
  <c r="G34" i="37" s="1"/>
  <c r="G35" i="37" s="1"/>
  <c r="G36" i="37" s="1"/>
  <c r="G37" i="37" s="1"/>
  <c r="G38" i="37" s="1"/>
  <c r="G39" i="37" s="1"/>
  <c r="G40" i="37" s="1"/>
  <c r="G41" i="37" s="1"/>
  <c r="G42" i="37" s="1"/>
  <c r="G43" i="37" s="1"/>
  <c r="G44" i="37" s="1"/>
  <c r="G45" i="37" s="1"/>
  <c r="G46" i="37" s="1"/>
  <c r="G47" i="37" s="1"/>
  <c r="G48" i="37" s="1"/>
  <c r="G49" i="37" s="1"/>
  <c r="G50" i="37" s="1"/>
  <c r="G51" i="37" s="1"/>
  <c r="G52" i="37" s="1"/>
  <c r="G53" i="37" s="1"/>
  <c r="G54" i="37" s="1"/>
  <c r="G55" i="37" s="1"/>
  <c r="G56" i="37" s="1"/>
  <c r="G57" i="37" s="1"/>
  <c r="G58" i="37" s="1"/>
  <c r="G59" i="37" s="1"/>
  <c r="G60" i="37" s="1"/>
  <c r="G61" i="37" s="1"/>
  <c r="G62" i="37" s="1"/>
  <c r="G63" i="37" s="1"/>
  <c r="G64" i="37" s="1"/>
  <c r="G65" i="37" s="1"/>
  <c r="G66" i="37" s="1"/>
  <c r="G67" i="37" s="1"/>
  <c r="G68" i="37" s="1"/>
  <c r="G69" i="37" s="1"/>
  <c r="G70" i="37" s="1"/>
  <c r="G71" i="37" s="1"/>
  <c r="G72" i="37" s="1"/>
  <c r="G73" i="37" s="1"/>
  <c r="G74" i="37" s="1"/>
  <c r="G75" i="37" s="1"/>
  <c r="G76" i="37" s="1"/>
  <c r="G77" i="37" s="1"/>
  <c r="G78" i="37" s="1"/>
  <c r="G79" i="37" s="1"/>
  <c r="G80" i="37" s="1"/>
  <c r="G81" i="37" s="1"/>
  <c r="G82" i="37" s="1"/>
  <c r="G83" i="37" s="1"/>
  <c r="G84" i="37" s="1"/>
  <c r="G85" i="37" s="1"/>
  <c r="G86" i="37" s="1"/>
  <c r="G87" i="37" s="1"/>
  <c r="G88" i="37" s="1"/>
  <c r="G89" i="37" s="1"/>
  <c r="G90" i="37" s="1"/>
  <c r="G91" i="37" s="1"/>
  <c r="G92" i="37" s="1"/>
  <c r="G93" i="37" s="1"/>
  <c r="G94" i="37" s="1"/>
  <c r="G95" i="37" s="1"/>
  <c r="G96" i="37" s="1"/>
  <c r="G97" i="37" s="1"/>
  <c r="G98" i="37" s="1"/>
  <c r="G99" i="37" s="1"/>
  <c r="G100" i="37" s="1"/>
  <c r="G101" i="37" s="1"/>
  <c r="G102" i="37" s="1"/>
  <c r="G103" i="37" s="1"/>
  <c r="G104" i="37" s="1"/>
  <c r="G105" i="37" s="1"/>
  <c r="G106" i="37" s="1"/>
  <c r="G107" i="37" s="1"/>
  <c r="G108" i="37" s="1"/>
  <c r="G109" i="37" s="1"/>
  <c r="G110" i="37" s="1"/>
  <c r="G111" i="37" s="1"/>
  <c r="G112" i="37" s="1"/>
  <c r="G113" i="37" s="1"/>
  <c r="G114" i="37" s="1"/>
  <c r="G115" i="37" s="1"/>
  <c r="G116" i="37" s="1"/>
  <c r="G117" i="37" s="1"/>
  <c r="G118" i="37" s="1"/>
  <c r="G119" i="37" s="1"/>
  <c r="G120" i="37" s="1"/>
  <c r="G121" i="37" s="1"/>
  <c r="G122" i="37" s="1"/>
  <c r="G123" i="37" s="1"/>
  <c r="G124" i="37" s="1"/>
  <c r="G125" i="37" s="1"/>
  <c r="G126" i="37" s="1"/>
  <c r="G127" i="37" s="1"/>
  <c r="G128" i="37" s="1"/>
  <c r="G129" i="37" s="1"/>
  <c r="G130" i="37" s="1"/>
  <c r="G131" i="37" s="1"/>
  <c r="G132" i="37" s="1"/>
  <c r="G133" i="37" s="1"/>
  <c r="G134" i="37" s="1"/>
  <c r="G135" i="37" s="1"/>
  <c r="G136" i="37" s="1"/>
  <c r="G137" i="37" s="1"/>
  <c r="G138" i="37" s="1"/>
  <c r="G139" i="37" s="1"/>
  <c r="G140" i="37" s="1"/>
  <c r="G141" i="37" s="1"/>
  <c r="G142" i="37" s="1"/>
  <c r="G6" i="44"/>
  <c r="G7" i="44" s="1"/>
  <c r="G8" i="44" s="1"/>
  <c r="G9" i="44" s="1"/>
  <c r="G10" i="44" s="1"/>
  <c r="G11" i="44" s="1"/>
  <c r="G12" i="44" s="1"/>
  <c r="G13" i="44" s="1"/>
  <c r="G14" i="44" s="1"/>
  <c r="G15" i="44" s="1"/>
  <c r="G16" i="44" s="1"/>
  <c r="G17" i="44" s="1"/>
  <c r="G18" i="44" s="1"/>
  <c r="G19" i="44" s="1"/>
  <c r="G20" i="44" s="1"/>
  <c r="G21" i="44" s="1"/>
  <c r="G22" i="44" s="1"/>
  <c r="G23" i="44" s="1"/>
  <c r="G24" i="44" s="1"/>
  <c r="G25" i="44" s="1"/>
  <c r="G26" i="44" s="1"/>
  <c r="G27" i="44" s="1"/>
  <c r="G28" i="44" s="1"/>
  <c r="G29" i="44" s="1"/>
  <c r="G30" i="44" s="1"/>
  <c r="G31" i="44" s="1"/>
  <c r="G32" i="44" s="1"/>
  <c r="G33" i="44" s="1"/>
  <c r="G34" i="44" s="1"/>
  <c r="G35" i="44" s="1"/>
  <c r="G36" i="44" s="1"/>
  <c r="G37" i="44" s="1"/>
  <c r="G38" i="44" s="1"/>
  <c r="G39" i="44" s="1"/>
  <c r="G40" i="44" s="1"/>
  <c r="G41" i="44" s="1"/>
  <c r="G42" i="44" s="1"/>
  <c r="G43" i="44" s="1"/>
  <c r="G44" i="44" s="1"/>
  <c r="G45" i="44" s="1"/>
  <c r="G46" i="44" s="1"/>
  <c r="G47" i="44" s="1"/>
  <c r="G48" i="44" s="1"/>
  <c r="G49" i="44" s="1"/>
  <c r="G50" i="44" s="1"/>
  <c r="G51" i="44" s="1"/>
  <c r="G52" i="44" s="1"/>
  <c r="G53" i="44" s="1"/>
  <c r="G54" i="44" s="1"/>
  <c r="G55" i="44" s="1"/>
  <c r="G56" i="44" s="1"/>
  <c r="G57" i="44" s="1"/>
  <c r="G58" i="44" s="1"/>
  <c r="G59" i="44" s="1"/>
  <c r="G60" i="44" s="1"/>
  <c r="G61" i="44" s="1"/>
  <c r="G62" i="44" s="1"/>
  <c r="G63" i="44" s="1"/>
  <c r="G64" i="44" s="1"/>
  <c r="G65" i="44" s="1"/>
  <c r="G66" i="44" s="1"/>
  <c r="G67" i="44" s="1"/>
  <c r="G68" i="44" s="1"/>
  <c r="G69" i="44" s="1"/>
  <c r="G70" i="44" s="1"/>
  <c r="G71" i="44" s="1"/>
  <c r="G72" i="44" s="1"/>
  <c r="G73" i="44" s="1"/>
  <c r="G74" i="44" s="1"/>
  <c r="G75" i="44" s="1"/>
  <c r="G76" i="44" s="1"/>
  <c r="G77" i="44" s="1"/>
  <c r="G78" i="44" s="1"/>
  <c r="G79" i="44" s="1"/>
  <c r="G80" i="44" s="1"/>
  <c r="G81" i="44" s="1"/>
  <c r="G82" i="44" s="1"/>
  <c r="G83" i="44" s="1"/>
  <c r="G84" i="44" s="1"/>
  <c r="G85" i="44" s="1"/>
  <c r="G86" i="44" s="1"/>
  <c r="G87" i="44" s="1"/>
  <c r="G88" i="44" s="1"/>
  <c r="G89" i="44" s="1"/>
  <c r="G90" i="44" s="1"/>
  <c r="G91" i="44" s="1"/>
  <c r="G92" i="44" s="1"/>
  <c r="G93" i="44" s="1"/>
  <c r="G94" i="44" s="1"/>
  <c r="G95" i="44" s="1"/>
  <c r="G96" i="44" s="1"/>
  <c r="G97" i="44" s="1"/>
  <c r="G98" i="44" s="1"/>
  <c r="G99" i="44" s="1"/>
  <c r="G100" i="44" s="1"/>
  <c r="G101" i="44" s="1"/>
  <c r="G102" i="44" s="1"/>
  <c r="G103" i="44" s="1"/>
  <c r="G104" i="44" s="1"/>
  <c r="G105" i="44" s="1"/>
  <c r="G106" i="44" s="1"/>
  <c r="G107" i="44" s="1"/>
  <c r="G108" i="44" s="1"/>
  <c r="G109" i="44" s="1"/>
  <c r="G110" i="44" s="1"/>
  <c r="G111" i="44" s="1"/>
  <c r="G112" i="44" s="1"/>
  <c r="G113" i="44" s="1"/>
  <c r="G114" i="44" s="1"/>
  <c r="G115" i="44" s="1"/>
  <c r="G116" i="44" s="1"/>
  <c r="G117" i="44" s="1"/>
  <c r="G118" i="44" s="1"/>
  <c r="G119" i="44" s="1"/>
  <c r="G120" i="44" s="1"/>
  <c r="G121" i="44" s="1"/>
  <c r="G122" i="44" s="1"/>
  <c r="G123" i="44" s="1"/>
  <c r="G124" i="44" s="1"/>
  <c r="G125" i="44" s="1"/>
  <c r="G126" i="44" s="1"/>
  <c r="G127" i="44" s="1"/>
  <c r="G128" i="44" s="1"/>
  <c r="G129" i="44" s="1"/>
  <c r="G130" i="44" s="1"/>
  <c r="G131" i="44" s="1"/>
  <c r="G132" i="44" s="1"/>
  <c r="G133" i="44" s="1"/>
  <c r="G134" i="44" s="1"/>
  <c r="G135" i="44" s="1"/>
  <c r="G136" i="44" s="1"/>
  <c r="G137" i="44" s="1"/>
  <c r="G138" i="44" s="1"/>
  <c r="G139" i="44" s="1"/>
  <c r="G140" i="44" s="1"/>
  <c r="G141" i="44" s="1"/>
  <c r="G142" i="44" s="1"/>
  <c r="G143" i="44" s="1"/>
  <c r="G144" i="44" s="1"/>
  <c r="G145" i="44" s="1"/>
  <c r="G146" i="44" s="1"/>
  <c r="G147" i="44" s="1"/>
  <c r="G148" i="44" s="1"/>
  <c r="G149" i="44" s="1"/>
  <c r="G150" i="44" s="1"/>
  <c r="G151" i="44" s="1"/>
  <c r="G152" i="44" s="1"/>
  <c r="G153" i="44" s="1"/>
  <c r="G154" i="44" s="1"/>
  <c r="G155" i="44" s="1"/>
  <c r="G156" i="44" s="1"/>
  <c r="G157" i="44" s="1"/>
  <c r="G158" i="44" s="1"/>
  <c r="G159" i="44" s="1"/>
  <c r="G160" i="44" s="1"/>
  <c r="G161" i="44" s="1"/>
  <c r="G162" i="44" s="1"/>
  <c r="G163" i="44" s="1"/>
  <c r="G164" i="44" s="1"/>
  <c r="G165" i="44" s="1"/>
  <c r="G166" i="44" s="1"/>
  <c r="G167" i="44" s="1"/>
  <c r="G168" i="44" s="1"/>
  <c r="G169" i="44" s="1"/>
  <c r="G170" i="44" s="1"/>
  <c r="G171" i="44" s="1"/>
  <c r="G172" i="44" s="1"/>
  <c r="G173" i="44" s="1"/>
  <c r="G174" i="44" s="1"/>
  <c r="G175" i="44" s="1"/>
  <c r="G176" i="44" s="1"/>
  <c r="G177" i="44" s="1"/>
  <c r="G178" i="44" s="1"/>
  <c r="G179" i="44" s="1"/>
  <c r="G180" i="44" s="1"/>
  <c r="G181" i="44" s="1"/>
  <c r="G182" i="44" s="1"/>
  <c r="G183" i="44" s="1"/>
  <c r="G184" i="44" s="1"/>
  <c r="G185" i="44" s="1"/>
  <c r="G186" i="44" s="1"/>
  <c r="G187" i="44" s="1"/>
  <c r="G188" i="44" s="1"/>
  <c r="G189" i="44" s="1"/>
  <c r="G190" i="44" s="1"/>
  <c r="G191" i="44" s="1"/>
  <c r="G192" i="44" s="1"/>
  <c r="G193" i="44" s="1"/>
  <c r="G194" i="44" s="1"/>
  <c r="G195" i="44" s="1"/>
  <c r="G196" i="44" s="1"/>
  <c r="G197" i="44" s="1"/>
  <c r="G198" i="44" s="1"/>
  <c r="G199" i="44" s="1"/>
  <c r="G200" i="44" s="1"/>
  <c r="G201" i="44" s="1"/>
  <c r="G202" i="44" s="1"/>
  <c r="G203" i="44" s="1"/>
  <c r="G204" i="44" s="1"/>
  <c r="G205" i="44" s="1"/>
  <c r="G206" i="44" s="1"/>
  <c r="G207" i="44" s="1"/>
  <c r="G208" i="44" s="1"/>
  <c r="G209" i="44" s="1"/>
  <c r="G210" i="44" s="1"/>
  <c r="G6" i="43"/>
  <c r="G7" i="43" s="1"/>
  <c r="G8" i="43" s="1"/>
  <c r="G9" i="43" s="1"/>
  <c r="G10" i="43" s="1"/>
  <c r="G11" i="43" s="1"/>
  <c r="G12" i="43" s="1"/>
  <c r="G13" i="43" s="1"/>
  <c r="G14" i="43" s="1"/>
  <c r="G15" i="43" s="1"/>
  <c r="G16" i="43" s="1"/>
  <c r="G17" i="43" s="1"/>
  <c r="G18" i="43" s="1"/>
  <c r="G19" i="43" s="1"/>
  <c r="G20" i="43" s="1"/>
  <c r="G21" i="43" s="1"/>
  <c r="G22" i="43" s="1"/>
  <c r="G23" i="43" s="1"/>
  <c r="G24" i="43" s="1"/>
  <c r="G25" i="43" s="1"/>
  <c r="G26" i="43" s="1"/>
  <c r="G27" i="43" s="1"/>
  <c r="G28" i="43" s="1"/>
  <c r="G29" i="43" s="1"/>
  <c r="G30" i="43" s="1"/>
  <c r="G31" i="43" s="1"/>
  <c r="G32" i="43" s="1"/>
  <c r="G33" i="43" s="1"/>
  <c r="G34" i="43" s="1"/>
  <c r="G35" i="43" s="1"/>
  <c r="G36" i="43" s="1"/>
  <c r="G37" i="43" s="1"/>
  <c r="G38" i="43" s="1"/>
  <c r="G39" i="43" s="1"/>
  <c r="G40" i="43" s="1"/>
  <c r="G41" i="43" s="1"/>
  <c r="G42" i="43" s="1"/>
  <c r="G43" i="43" s="1"/>
  <c r="G44" i="43" s="1"/>
  <c r="G45" i="43" s="1"/>
  <c r="G46" i="43" s="1"/>
  <c r="G47" i="43" s="1"/>
  <c r="G48" i="43" s="1"/>
  <c r="G49" i="43" s="1"/>
  <c r="G50" i="43" s="1"/>
  <c r="G51" i="43" s="1"/>
  <c r="G52" i="43" s="1"/>
  <c r="G53" i="43" s="1"/>
  <c r="G54" i="43" s="1"/>
  <c r="G55" i="43" s="1"/>
  <c r="G56" i="43" s="1"/>
  <c r="G57" i="43" s="1"/>
  <c r="G58" i="43" s="1"/>
  <c r="G59" i="43" s="1"/>
  <c r="G60" i="43" s="1"/>
  <c r="G61" i="43" s="1"/>
  <c r="G62" i="43" s="1"/>
  <c r="G63" i="43" s="1"/>
  <c r="G64" i="43" s="1"/>
  <c r="G65" i="43" s="1"/>
  <c r="G66" i="43" s="1"/>
  <c r="G67" i="43" s="1"/>
  <c r="G68" i="43" s="1"/>
  <c r="G69" i="43" s="1"/>
  <c r="G70" i="43" s="1"/>
  <c r="G71" i="43" s="1"/>
  <c r="G72" i="43" s="1"/>
  <c r="G73" i="43" s="1"/>
  <c r="G74" i="43" s="1"/>
  <c r="G75" i="43" s="1"/>
  <c r="G76" i="43" s="1"/>
  <c r="G77" i="43" s="1"/>
  <c r="G78" i="43" s="1"/>
  <c r="G79" i="43" s="1"/>
  <c r="G80" i="43" s="1"/>
  <c r="G81" i="43" s="1"/>
  <c r="G82" i="43" s="1"/>
  <c r="G83" i="43" s="1"/>
  <c r="G84" i="43" s="1"/>
  <c r="G85" i="43" s="1"/>
  <c r="G86" i="43" s="1"/>
  <c r="G87" i="43" s="1"/>
  <c r="G88" i="43" s="1"/>
  <c r="G89" i="43" s="1"/>
  <c r="G90" i="43" s="1"/>
  <c r="G91" i="43" s="1"/>
  <c r="G92" i="43" s="1"/>
  <c r="G93" i="43" s="1"/>
  <c r="G94" i="43" s="1"/>
  <c r="G95" i="43" s="1"/>
  <c r="G96" i="43" s="1"/>
  <c r="G97" i="43" s="1"/>
  <c r="G98" i="43" s="1"/>
  <c r="G99" i="43" s="1"/>
  <c r="G100" i="43" s="1"/>
  <c r="G101" i="43" s="1"/>
  <c r="G102" i="43" s="1"/>
  <c r="G103" i="43" s="1"/>
  <c r="G104" i="43" s="1"/>
  <c r="G105" i="43" s="1"/>
  <c r="G106" i="43" s="1"/>
  <c r="G107" i="43" s="1"/>
  <c r="G108" i="43" s="1"/>
  <c r="G109" i="43" s="1"/>
  <c r="G110" i="43" s="1"/>
  <c r="G111" i="43" s="1"/>
  <c r="G112" i="43" s="1"/>
  <c r="G113" i="43" s="1"/>
  <c r="G114" i="43" s="1"/>
  <c r="G115" i="43" s="1"/>
  <c r="G116" i="43" s="1"/>
  <c r="G117" i="43" s="1"/>
  <c r="G118" i="43" s="1"/>
  <c r="G119" i="43" s="1"/>
  <c r="G120" i="43" s="1"/>
  <c r="G121" i="43" s="1"/>
  <c r="G122" i="43" s="1"/>
  <c r="G123" i="43" s="1"/>
  <c r="G124" i="43" s="1"/>
  <c r="G125" i="43" s="1"/>
  <c r="G126" i="43" s="1"/>
  <c r="G127" i="43" s="1"/>
  <c r="G128" i="43" s="1"/>
  <c r="G129" i="43" s="1"/>
  <c r="G130" i="43" s="1"/>
  <c r="G131" i="43" s="1"/>
  <c r="G132" i="43" s="1"/>
  <c r="G133" i="43" s="1"/>
  <c r="G134" i="43" s="1"/>
  <c r="G135" i="43" s="1"/>
  <c r="G136" i="43" s="1"/>
  <c r="G137" i="43" s="1"/>
  <c r="G138" i="43" s="1"/>
  <c r="G139" i="43" s="1"/>
  <c r="G140" i="43" s="1"/>
  <c r="G141" i="43" s="1"/>
  <c r="G142" i="43" s="1"/>
  <c r="G143" i="43" s="1"/>
  <c r="G144" i="43" s="1"/>
  <c r="G145" i="43" s="1"/>
  <c r="G146" i="43" s="1"/>
  <c r="G147" i="43" s="1"/>
  <c r="G148" i="43" s="1"/>
  <c r="G149" i="43" s="1"/>
  <c r="G150" i="43" s="1"/>
  <c r="G151" i="43" s="1"/>
  <c r="G152" i="43" s="1"/>
  <c r="G153" i="43" s="1"/>
  <c r="G154" i="43" s="1"/>
  <c r="G155" i="43" s="1"/>
  <c r="G156" i="43" s="1"/>
  <c r="G157" i="43" s="1"/>
  <c r="G158" i="43" s="1"/>
  <c r="G159" i="43" s="1"/>
  <c r="G160" i="43" s="1"/>
  <c r="G161" i="43" s="1"/>
  <c r="G162" i="43" s="1"/>
  <c r="G163" i="43" s="1"/>
  <c r="G164" i="43" s="1"/>
  <c r="G165" i="43" s="1"/>
  <c r="G166" i="43" s="1"/>
  <c r="G167" i="43" s="1"/>
  <c r="G168" i="43" s="1"/>
  <c r="G169" i="43" s="1"/>
  <c r="G170" i="43" s="1"/>
  <c r="G171" i="43" s="1"/>
  <c r="G172" i="43" s="1"/>
  <c r="G173" i="43" s="1"/>
  <c r="G174" i="43" s="1"/>
  <c r="G175" i="43" s="1"/>
  <c r="G176" i="43" s="1"/>
  <c r="G177" i="43" s="1"/>
  <c r="G178" i="43" s="1"/>
  <c r="G179" i="43" s="1"/>
  <c r="G180" i="43" s="1"/>
  <c r="G181" i="43" s="1"/>
  <c r="G182" i="43" s="1"/>
  <c r="G183" i="43" s="1"/>
  <c r="G184" i="43" s="1"/>
  <c r="G185" i="43" s="1"/>
  <c r="G186" i="43" s="1"/>
  <c r="G187" i="43" s="1"/>
  <c r="G188" i="43" s="1"/>
  <c r="G189" i="43" s="1"/>
  <c r="G190" i="43" s="1"/>
  <c r="G191" i="43" s="1"/>
  <c r="G192" i="43" s="1"/>
  <c r="G193" i="43" s="1"/>
  <c r="G194" i="43" s="1"/>
  <c r="G195" i="43" s="1"/>
  <c r="G196" i="43" s="1"/>
  <c r="G197" i="43" s="1"/>
  <c r="G198" i="43" s="1"/>
  <c r="G199" i="43" s="1"/>
  <c r="G200" i="43" s="1"/>
  <c r="G201" i="43" s="1"/>
  <c r="G202" i="43" s="1"/>
  <c r="G203" i="43" s="1"/>
  <c r="G204" i="43" s="1"/>
  <c r="G205" i="43" s="1"/>
  <c r="G206" i="43" s="1"/>
  <c r="G207" i="43" s="1"/>
  <c r="G208" i="43" s="1"/>
  <c r="G209" i="43" s="1"/>
  <c r="G210" i="43" s="1"/>
  <c r="G211" i="43" s="1"/>
  <c r="G212" i="43" s="1"/>
  <c r="G213" i="43" s="1"/>
  <c r="G214" i="43" s="1"/>
  <c r="G215" i="43" s="1"/>
  <c r="G216" i="43" s="1"/>
  <c r="G217" i="43" s="1"/>
  <c r="G218" i="43" s="1"/>
  <c r="G219" i="43" s="1"/>
  <c r="G220" i="43" s="1"/>
  <c r="G221" i="43" s="1"/>
  <c r="G222" i="43" s="1"/>
  <c r="G5" i="42"/>
  <c r="G6" i="42" s="1"/>
  <c r="G7" i="42" s="1"/>
  <c r="G8" i="42" s="1"/>
  <c r="G9" i="42" s="1"/>
  <c r="G10" i="42" s="1"/>
  <c r="G11" i="42" s="1"/>
  <c r="G12" i="42" s="1"/>
  <c r="G13" i="42" s="1"/>
  <c r="G14" i="42" s="1"/>
  <c r="G15" i="42" s="1"/>
  <c r="G16" i="42" s="1"/>
  <c r="G17" i="42" s="1"/>
  <c r="G18" i="42" s="1"/>
  <c r="G19" i="42" s="1"/>
  <c r="G20" i="42" s="1"/>
  <c r="G21" i="42" s="1"/>
  <c r="G22" i="42" s="1"/>
  <c r="G23" i="42" s="1"/>
  <c r="G24" i="42" s="1"/>
  <c r="G25" i="42" s="1"/>
  <c r="G26" i="42" s="1"/>
  <c r="G27" i="42" s="1"/>
  <c r="G28" i="42" s="1"/>
  <c r="G29" i="42" s="1"/>
  <c r="G30" i="42" s="1"/>
  <c r="G31" i="42" s="1"/>
  <c r="G32" i="42" s="1"/>
  <c r="G33" i="42" s="1"/>
  <c r="G34" i="42" s="1"/>
  <c r="G35" i="42" s="1"/>
  <c r="G36" i="42" s="1"/>
  <c r="G37" i="42" s="1"/>
  <c r="G38" i="42" s="1"/>
  <c r="G39" i="42" s="1"/>
  <c r="G40" i="42" s="1"/>
  <c r="G41" i="42" s="1"/>
  <c r="G42" i="42" s="1"/>
  <c r="G43" i="42" s="1"/>
  <c r="G44" i="42" s="1"/>
  <c r="G45" i="42" s="1"/>
  <c r="G46" i="42" s="1"/>
  <c r="G47" i="42" s="1"/>
  <c r="G48" i="42" s="1"/>
  <c r="G49" i="42" s="1"/>
  <c r="G50" i="42" s="1"/>
  <c r="G51" i="42" s="1"/>
  <c r="G52" i="42" s="1"/>
  <c r="G53" i="42" s="1"/>
  <c r="G54" i="42" s="1"/>
  <c r="G55" i="42" s="1"/>
  <c r="G56" i="42" s="1"/>
  <c r="G57" i="42" s="1"/>
  <c r="G58" i="42" s="1"/>
  <c r="G59" i="42" s="1"/>
  <c r="G60" i="42" s="1"/>
  <c r="G61" i="42" s="1"/>
  <c r="G62" i="42" s="1"/>
  <c r="G63" i="42" s="1"/>
  <c r="G64" i="42" s="1"/>
  <c r="G65" i="42" s="1"/>
  <c r="G66" i="42" s="1"/>
  <c r="G67" i="42" s="1"/>
  <c r="G68" i="42" s="1"/>
  <c r="G69" i="42" s="1"/>
  <c r="G70" i="42" s="1"/>
  <c r="G71" i="42" s="1"/>
  <c r="G72" i="42" s="1"/>
  <c r="G73" i="42" s="1"/>
  <c r="G74" i="42" s="1"/>
  <c r="G75" i="42" s="1"/>
  <c r="G76" i="42" s="1"/>
  <c r="G77" i="42" s="1"/>
  <c r="G78" i="42" s="1"/>
  <c r="G79" i="42" s="1"/>
  <c r="G80" i="42" s="1"/>
  <c r="G81" i="42" s="1"/>
  <c r="G82" i="42" s="1"/>
  <c r="G83" i="42" s="1"/>
  <c r="G84" i="42" s="1"/>
  <c r="G85" i="42" s="1"/>
  <c r="G86" i="42" s="1"/>
  <c r="G87" i="42" s="1"/>
  <c r="G88" i="42" s="1"/>
  <c r="G89" i="42" s="1"/>
  <c r="G90" i="42" s="1"/>
  <c r="G91" i="42" s="1"/>
  <c r="G92" i="42" s="1"/>
  <c r="G93" i="42" s="1"/>
  <c r="G94" i="42" s="1"/>
  <c r="G95" i="42" s="1"/>
  <c r="G96" i="42" s="1"/>
  <c r="G97" i="42" s="1"/>
  <c r="G98" i="42" s="1"/>
  <c r="G99" i="42" s="1"/>
  <c r="G100" i="42" s="1"/>
  <c r="G101" i="42" s="1"/>
  <c r="G102" i="42" s="1"/>
  <c r="G103" i="42" s="1"/>
  <c r="G104" i="42" s="1"/>
  <c r="G105" i="42" s="1"/>
  <c r="G106" i="42" s="1"/>
  <c r="G107" i="42" s="1"/>
  <c r="G108" i="42" s="1"/>
  <c r="G109" i="42" s="1"/>
  <c r="G110" i="42" s="1"/>
  <c r="G111" i="42" s="1"/>
  <c r="G112" i="42" s="1"/>
  <c r="G113" i="42" s="1"/>
  <c r="G114" i="42" s="1"/>
  <c r="G115" i="42" s="1"/>
  <c r="G116" i="42" s="1"/>
  <c r="G117" i="42" s="1"/>
  <c r="G118" i="42" s="1"/>
  <c r="G119" i="42" s="1"/>
  <c r="G120" i="42" s="1"/>
  <c r="G121" i="42" s="1"/>
  <c r="G122" i="42" s="1"/>
  <c r="G123" i="42" s="1"/>
  <c r="G124" i="42" s="1"/>
  <c r="G125" i="42" s="1"/>
  <c r="G126" i="42" s="1"/>
  <c r="G127" i="42" s="1"/>
  <c r="G128" i="42" s="1"/>
  <c r="G129" i="42" s="1"/>
  <c r="G130" i="42" s="1"/>
  <c r="G131" i="42" s="1"/>
  <c r="G132" i="42" s="1"/>
  <c r="G133" i="42" s="1"/>
  <c r="G134" i="42" s="1"/>
  <c r="G135" i="42" s="1"/>
  <c r="G136" i="42" s="1"/>
  <c r="G137" i="42" s="1"/>
  <c r="G138" i="42" s="1"/>
  <c r="G139" i="42" s="1"/>
  <c r="G140" i="42" s="1"/>
  <c r="G141" i="42" s="1"/>
  <c r="G142" i="42" s="1"/>
  <c r="G143" i="42" s="1"/>
  <c r="G144" i="42" s="1"/>
  <c r="G145" i="42" s="1"/>
  <c r="G146" i="42" s="1"/>
  <c r="G147" i="42" s="1"/>
  <c r="G148" i="42" s="1"/>
  <c r="G149" i="42" s="1"/>
  <c r="G150" i="42" s="1"/>
  <c r="G151" i="42" s="1"/>
  <c r="G152" i="42" s="1"/>
  <c r="G153" i="42" s="1"/>
  <c r="G154" i="42" s="1"/>
  <c r="G155" i="42" s="1"/>
  <c r="G156" i="42" s="1"/>
  <c r="G157" i="42" s="1"/>
  <c r="G158" i="42" s="1"/>
  <c r="G159" i="42" s="1"/>
  <c r="G160" i="42" s="1"/>
  <c r="G161" i="42" s="1"/>
  <c r="G162" i="42" s="1"/>
  <c r="G163" i="42" s="1"/>
  <c r="G164" i="42" s="1"/>
  <c r="G165" i="42" s="1"/>
  <c r="G166" i="42" s="1"/>
  <c r="G167" i="42" s="1"/>
  <c r="G168" i="42" s="1"/>
  <c r="G169" i="42" s="1"/>
  <c r="G170" i="42" s="1"/>
  <c r="G171" i="42" s="1"/>
  <c r="G172" i="42" s="1"/>
  <c r="G173" i="42" s="1"/>
  <c r="G174" i="42" s="1"/>
  <c r="G175" i="42" s="1"/>
  <c r="G176" i="42" s="1"/>
  <c r="G177" i="42" s="1"/>
  <c r="G178" i="42" s="1"/>
  <c r="G179" i="42" s="1"/>
  <c r="G180" i="42" s="1"/>
  <c r="G181" i="42" s="1"/>
  <c r="G182" i="42" s="1"/>
  <c r="G183" i="42" s="1"/>
  <c r="G184" i="42" s="1"/>
  <c r="G185" i="42" s="1"/>
  <c r="G186" i="42" s="1"/>
  <c r="G187" i="42" s="1"/>
  <c r="G188" i="42" s="1"/>
  <c r="G189" i="42" s="1"/>
  <c r="G190" i="42" s="1"/>
  <c r="G191" i="42" s="1"/>
  <c r="G192" i="42" s="1"/>
  <c r="G193" i="42" s="1"/>
  <c r="G194" i="42" s="1"/>
  <c r="G195" i="42" s="1"/>
  <c r="G196" i="42" s="1"/>
  <c r="G197" i="42" s="1"/>
  <c r="G198" i="42" s="1"/>
  <c r="G199" i="42" s="1"/>
  <c r="G200" i="42" s="1"/>
  <c r="G201" i="42" s="1"/>
  <c r="G202" i="42" s="1"/>
  <c r="G203" i="42" s="1"/>
  <c r="G204" i="42" s="1"/>
  <c r="G205" i="42" s="1"/>
  <c r="G206" i="42" s="1"/>
  <c r="G207" i="42" s="1"/>
  <c r="G208" i="42" s="1"/>
  <c r="G209" i="42" s="1"/>
  <c r="G210" i="42" s="1"/>
  <c r="G211" i="42" s="1"/>
  <c r="G1008" i="18" l="1"/>
  <c r="G1009" i="18" s="1"/>
  <c r="G924" i="7"/>
  <c r="G925" i="7" s="1"/>
  <c r="G926" i="7" s="1"/>
  <c r="G927" i="7" s="1"/>
  <c r="G928" i="7" s="1"/>
  <c r="G929" i="7" s="1"/>
  <c r="G930" i="7" s="1"/>
  <c r="G931" i="7" s="1"/>
  <c r="G932" i="7" s="1"/>
  <c r="G933" i="7" s="1"/>
  <c r="G934" i="7" s="1"/>
  <c r="G935" i="7" s="1"/>
  <c r="G936" i="7" s="1"/>
  <c r="G937" i="7" s="1"/>
  <c r="G938" i="7" s="1"/>
  <c r="G939" i="7" s="1"/>
  <c r="G940" i="7" s="1"/>
  <c r="G941" i="7" s="1"/>
  <c r="G789" i="9"/>
  <c r="G790" i="9" s="1"/>
  <c r="G791" i="9" s="1"/>
  <c r="G792" i="9" s="1"/>
  <c r="G793" i="9" s="1"/>
  <c r="G794" i="9" s="1"/>
  <c r="G795" i="9" s="1"/>
  <c r="G796" i="9" s="1"/>
  <c r="G797" i="9" s="1"/>
  <c r="G798" i="9" s="1"/>
  <c r="G799" i="9" s="1"/>
  <c r="G800" i="9" s="1"/>
  <c r="G801" i="9" s="1"/>
  <c r="G802" i="9" s="1"/>
  <c r="G803" i="9" s="1"/>
  <c r="G804" i="9" s="1"/>
  <c r="G805" i="9" s="1"/>
  <c r="G806" i="9" s="1"/>
  <c r="G807" i="9" s="1"/>
  <c r="G808" i="9" s="1"/>
  <c r="G809" i="9" s="1"/>
  <c r="G810" i="9" s="1"/>
  <c r="G717" i="3"/>
  <c r="G718" i="3" s="1"/>
  <c r="G719" i="3" s="1"/>
  <c r="G720" i="3" s="1"/>
  <c r="G721" i="3" s="1"/>
  <c r="G722" i="3" s="1"/>
  <c r="G723" i="3" s="1"/>
  <c r="G724" i="3" s="1"/>
  <c r="G725" i="3" s="1"/>
  <c r="G726" i="3" s="1"/>
  <c r="G727" i="3" s="1"/>
  <c r="G714" i="5"/>
  <c r="G715" i="5" s="1"/>
  <c r="G716" i="5" s="1"/>
  <c r="G717" i="5" s="1"/>
  <c r="G718" i="5" s="1"/>
  <c r="G719" i="5" s="1"/>
  <c r="G720" i="5" s="1"/>
  <c r="G721" i="5" s="1"/>
  <c r="G722" i="5" s="1"/>
  <c r="G723" i="5" s="1"/>
  <c r="G724" i="5" s="1"/>
  <c r="G725" i="5" s="1"/>
  <c r="G726" i="5" s="1"/>
  <c r="G727" i="5" s="1"/>
  <c r="G728" i="5" s="1"/>
  <c r="G729" i="5" s="1"/>
  <c r="G730" i="5" s="1"/>
  <c r="G731" i="5" s="1"/>
  <c r="G732" i="5" s="1"/>
  <c r="G733" i="5" s="1"/>
  <c r="G734" i="5" s="1"/>
  <c r="G735" i="5" s="1"/>
  <c r="G736" i="5" s="1"/>
  <c r="G737" i="5" s="1"/>
  <c r="G738" i="5" s="1"/>
  <c r="G739" i="5" s="1"/>
  <c r="G740" i="5" s="1"/>
  <c r="G741" i="5" s="1"/>
  <c r="G742" i="5" s="1"/>
  <c r="G743" i="5" s="1"/>
  <c r="G744" i="5" s="1"/>
  <c r="G745" i="5" s="1"/>
  <c r="G746" i="5" s="1"/>
  <c r="G728" i="3"/>
  <c r="G729" i="3" s="1"/>
  <c r="G730" i="3" s="1"/>
  <c r="G731" i="3" s="1"/>
  <c r="G732" i="3" s="1"/>
  <c r="G733" i="3" s="1"/>
  <c r="G734" i="3" s="1"/>
  <c r="G735" i="3" s="1"/>
  <c r="G713" i="4"/>
  <c r="G714" i="4" s="1"/>
  <c r="G719" i="24"/>
  <c r="G720" i="24" s="1"/>
  <c r="G721" i="24" s="1"/>
  <c r="G722" i="24" s="1"/>
  <c r="G723" i="24" s="1"/>
  <c r="G724" i="24" s="1"/>
  <c r="G735" i="8"/>
  <c r="G736" i="8" s="1"/>
  <c r="G737" i="8" s="1"/>
  <c r="G738" i="8" s="1"/>
  <c r="G739" i="8" s="1"/>
  <c r="G740" i="8" s="1"/>
  <c r="G741" i="8" s="1"/>
  <c r="G742" i="8" s="1"/>
  <c r="G743" i="8" s="1"/>
  <c r="G744" i="8" s="1"/>
  <c r="G745" i="8" s="1"/>
  <c r="G746" i="8" s="1"/>
  <c r="G747" i="8" s="1"/>
  <c r="G748" i="8" s="1"/>
  <c r="G749" i="8" s="1"/>
  <c r="G750" i="8" s="1"/>
  <c r="G751" i="8" s="1"/>
  <c r="G752" i="8" s="1"/>
  <c r="G753" i="8" s="1"/>
  <c r="G754" i="8" s="1"/>
  <c r="G755" i="8" s="1"/>
  <c r="G756" i="8" s="1"/>
  <c r="G757" i="8" s="1"/>
  <c r="G758" i="8" s="1"/>
  <c r="G759" i="8" s="1"/>
  <c r="G760" i="8" s="1"/>
  <c r="G761" i="8" s="1"/>
  <c r="G762" i="8" s="1"/>
  <c r="G763" i="8" s="1"/>
  <c r="G768" i="12"/>
  <c r="G769" i="12" s="1"/>
  <c r="G770" i="12" s="1"/>
  <c r="G771" i="12" s="1"/>
  <c r="G772" i="12" s="1"/>
  <c r="G773" i="12" s="1"/>
  <c r="G774" i="12" s="1"/>
  <c r="G775" i="12" s="1"/>
  <c r="G776" i="12" s="1"/>
  <c r="G777" i="12" s="1"/>
  <c r="G778" i="12" s="1"/>
  <c r="G779" i="12" s="1"/>
  <c r="G780" i="12" s="1"/>
  <c r="G781" i="12" s="1"/>
  <c r="G782" i="12" s="1"/>
  <c r="G783" i="12" s="1"/>
  <c r="G784" i="12" s="1"/>
  <c r="G785" i="12" s="1"/>
  <c r="G786" i="12" s="1"/>
  <c r="G787" i="12" s="1"/>
  <c r="G788" i="12" s="1"/>
  <c r="G789" i="12" s="1"/>
  <c r="G790" i="12" s="1"/>
  <c r="G791" i="12" s="1"/>
  <c r="G792" i="12" s="1"/>
  <c r="G624" i="2"/>
  <c r="G625" i="2" s="1"/>
  <c r="G626" i="2" s="1"/>
  <c r="G627" i="2" s="1"/>
  <c r="G628" i="2" s="1"/>
  <c r="G629" i="2" s="1"/>
  <c r="G630" i="2" s="1"/>
  <c r="G631" i="2" s="1"/>
  <c r="G632" i="2" s="1"/>
  <c r="G633" i="2" s="1"/>
  <c r="G634" i="2" s="1"/>
  <c r="G635" i="2" s="1"/>
  <c r="G636" i="2" s="1"/>
  <c r="G637" i="2" s="1"/>
  <c r="G638" i="2" s="1"/>
  <c r="G639" i="2" s="1"/>
  <c r="G640" i="2" s="1"/>
  <c r="G641" i="2" s="1"/>
  <c r="G642" i="2" s="1"/>
  <c r="G643" i="2" s="1"/>
  <c r="G644" i="2" s="1"/>
  <c r="G645" i="2" s="1"/>
  <c r="G646" i="2" s="1"/>
  <c r="G647" i="2" s="1"/>
  <c r="G648" i="2" s="1"/>
  <c r="G649" i="2" s="1"/>
  <c r="G650" i="2" s="1"/>
  <c r="G465" i="32"/>
  <c r="G466" i="32" s="1"/>
  <c r="G467" i="32" s="1"/>
  <c r="G468" i="32" s="1"/>
  <c r="G469" i="32" s="1"/>
  <c r="G470" i="32" s="1"/>
  <c r="G471" i="32" s="1"/>
  <c r="G472" i="32" s="1"/>
  <c r="G473" i="32" s="1"/>
  <c r="G474" i="32" s="1"/>
  <c r="G475" i="32" s="1"/>
  <c r="G476" i="32" s="1"/>
  <c r="G477" i="32" s="1"/>
  <c r="G478" i="32" s="1"/>
  <c r="G479" i="32" s="1"/>
  <c r="G480" i="32" s="1"/>
  <c r="G481" i="32" s="1"/>
  <c r="G482" i="32" s="1"/>
  <c r="G483" i="32" s="1"/>
  <c r="G484" i="32" s="1"/>
  <c r="G485" i="32" s="1"/>
  <c r="G486" i="32" s="1"/>
  <c r="G487" i="32" s="1"/>
  <c r="G488" i="32" s="1"/>
  <c r="G489" i="32" s="1"/>
  <c r="G490" i="32" s="1"/>
  <c r="G491" i="32" s="1"/>
  <c r="G492" i="32" s="1"/>
  <c r="G493" i="32" s="1"/>
  <c r="G494" i="32" s="1"/>
  <c r="G495" i="32" s="1"/>
  <c r="G749" i="1"/>
  <c r="G750" i="1" s="1"/>
  <c r="G751" i="1" s="1"/>
  <c r="G517" i="31"/>
  <c r="G518" i="31" s="1"/>
  <c r="G519" i="31" s="1"/>
  <c r="G520" i="31" s="1"/>
  <c r="G460" i="23"/>
  <c r="G461" i="23" s="1"/>
  <c r="G462" i="23" s="1"/>
  <c r="G463" i="23" s="1"/>
  <c r="G464" i="23" s="1"/>
  <c r="G465" i="23" s="1"/>
  <c r="G466" i="23" s="1"/>
  <c r="G467" i="23" s="1"/>
  <c r="G468" i="23" s="1"/>
  <c r="G469" i="23" s="1"/>
  <c r="G470" i="23" s="1"/>
  <c r="G471" i="23" s="1"/>
  <c r="G472" i="23" s="1"/>
  <c r="G473" i="23" s="1"/>
  <c r="G474" i="23" s="1"/>
  <c r="G389" i="35"/>
  <c r="G390" i="35" s="1"/>
  <c r="G391" i="35" s="1"/>
  <c r="G392" i="35" s="1"/>
  <c r="G393" i="35" s="1"/>
  <c r="G394" i="35" s="1"/>
  <c r="G395" i="35" s="1"/>
  <c r="G396" i="35" s="1"/>
  <c r="G397" i="35" s="1"/>
  <c r="G398" i="35" s="1"/>
  <c r="G399" i="35" s="1"/>
  <c r="G400" i="35" s="1"/>
  <c r="G401" i="35" s="1"/>
  <c r="G402" i="35" s="1"/>
  <c r="G403" i="35" s="1"/>
  <c r="G404" i="35" s="1"/>
  <c r="G405" i="35" s="1"/>
  <c r="G406" i="35" s="1"/>
  <c r="G407" i="35" s="1"/>
  <c r="G408" i="35" s="1"/>
  <c r="G409" i="35" s="1"/>
  <c r="G410" i="35" s="1"/>
  <c r="G411" i="35" s="1"/>
  <c r="G412" i="35" s="1"/>
  <c r="G413" i="35" s="1"/>
  <c r="G414" i="35" s="1"/>
  <c r="G415" i="35" s="1"/>
  <c r="G416" i="35" s="1"/>
  <c r="G417" i="35" s="1"/>
  <c r="G418" i="35" s="1"/>
  <c r="G419" i="35" s="1"/>
  <c r="G420" i="35" s="1"/>
  <c r="G421" i="35" s="1"/>
  <c r="G422" i="35" s="1"/>
  <c r="G423" i="35" s="1"/>
  <c r="G424" i="35" s="1"/>
  <c r="G425" i="35" s="1"/>
  <c r="G426" i="35" s="1"/>
  <c r="G427" i="35" s="1"/>
  <c r="G428" i="35" s="1"/>
  <c r="G429" i="35" s="1"/>
  <c r="G430" i="35" s="1"/>
  <c r="G431" i="35" s="1"/>
  <c r="G432" i="35" s="1"/>
  <c r="G433" i="35" s="1"/>
  <c r="G434" i="35" s="1"/>
  <c r="G435" i="35" s="1"/>
  <c r="G436" i="35" s="1"/>
  <c r="G437" i="35" s="1"/>
  <c r="G438" i="35" s="1"/>
  <c r="G439" i="35" s="1"/>
  <c r="G440" i="35" s="1"/>
  <c r="G441" i="35" s="1"/>
  <c r="G442" i="35" s="1"/>
  <c r="G443" i="35" s="1"/>
  <c r="G444" i="35" s="1"/>
  <c r="G445" i="35" s="1"/>
  <c r="G446" i="35" s="1"/>
  <c r="G447" i="35" s="1"/>
  <c r="G448" i="35" s="1"/>
  <c r="G449" i="35" s="1"/>
  <c r="G450" i="35" s="1"/>
  <c r="G451" i="35" s="1"/>
  <c r="G452" i="35" s="1"/>
  <c r="G453" i="35" s="1"/>
  <c r="G454" i="35" s="1"/>
  <c r="G455" i="35" s="1"/>
  <c r="G456" i="35" s="1"/>
  <c r="G457" i="35" s="1"/>
  <c r="G458" i="35" s="1"/>
  <c r="G357" i="39"/>
  <c r="G358" i="39" s="1"/>
  <c r="G359" i="39" s="1"/>
  <c r="G360" i="39" s="1"/>
  <c r="G361" i="39" s="1"/>
  <c r="G362" i="39" s="1"/>
  <c r="G363" i="39" s="1"/>
  <c r="G364" i="39" s="1"/>
  <c r="G365" i="39" s="1"/>
  <c r="G366" i="39" s="1"/>
  <c r="G367" i="39" s="1"/>
  <c r="G368" i="39" s="1"/>
  <c r="G369" i="39" s="1"/>
  <c r="G370" i="39" s="1"/>
  <c r="G371" i="39" s="1"/>
  <c r="G372" i="39" s="1"/>
  <c r="G373" i="39" s="1"/>
  <c r="G374" i="39" s="1"/>
  <c r="G223" i="43"/>
  <c r="G224" i="43" s="1"/>
  <c r="G225" i="43" s="1"/>
  <c r="G226" i="43" s="1"/>
  <c r="G227" i="43" s="1"/>
  <c r="G228" i="43" s="1"/>
  <c r="G229" i="43" s="1"/>
  <c r="G230" i="43" s="1"/>
  <c r="G231" i="43" s="1"/>
  <c r="G232" i="43" s="1"/>
  <c r="G233" i="43" s="1"/>
  <c r="G234" i="43" s="1"/>
  <c r="G235" i="43" s="1"/>
  <c r="G236" i="43" s="1"/>
  <c r="G237" i="43" s="1"/>
  <c r="G238" i="43" s="1"/>
  <c r="G239" i="43" s="1"/>
  <c r="G240" i="43" s="1"/>
  <c r="G241" i="43" s="1"/>
  <c r="G242" i="43" s="1"/>
  <c r="G243" i="43" s="1"/>
  <c r="G244" i="43" s="1"/>
  <c r="G245" i="43" s="1"/>
  <c r="G246" i="43" s="1"/>
  <c r="G247" i="43" s="1"/>
  <c r="G248" i="43" s="1"/>
  <c r="G249" i="43" s="1"/>
  <c r="G250" i="43" s="1"/>
  <c r="G251" i="43" s="1"/>
  <c r="G252" i="43" s="1"/>
  <c r="G253" i="43" s="1"/>
  <c r="G254" i="43" s="1"/>
  <c r="G255" i="43" s="1"/>
  <c r="G256" i="43" s="1"/>
  <c r="G257" i="43" s="1"/>
  <c r="G258" i="43" s="1"/>
  <c r="G259" i="43" s="1"/>
  <c r="G260" i="43" s="1"/>
  <c r="G261" i="43" s="1"/>
  <c r="G262" i="43" s="1"/>
  <c r="G263" i="43" s="1"/>
  <c r="G264" i="43" s="1"/>
  <c r="G265" i="43" s="1"/>
  <c r="G266" i="43" s="1"/>
  <c r="G267" i="43" s="1"/>
  <c r="G268" i="43" s="1"/>
  <c r="G269" i="43" s="1"/>
  <c r="G270" i="43" s="1"/>
  <c r="G271" i="43" s="1"/>
  <c r="G272" i="43" s="1"/>
  <c r="G273" i="43" s="1"/>
  <c r="G274" i="43" s="1"/>
  <c r="G275" i="43" s="1"/>
  <c r="G276" i="43" s="1"/>
  <c r="G277" i="43" s="1"/>
  <c r="G278" i="43" s="1"/>
  <c r="G279" i="43" s="1"/>
  <c r="G280" i="43" s="1"/>
  <c r="G281" i="43" s="1"/>
  <c r="G282" i="43" s="1"/>
  <c r="G283" i="43" s="1"/>
  <c r="G284" i="43" s="1"/>
  <c r="G285" i="43" s="1"/>
  <c r="G286" i="43" s="1"/>
  <c r="G287" i="43" s="1"/>
  <c r="G288" i="43" s="1"/>
  <c r="G289" i="43" s="1"/>
  <c r="G290" i="43" s="1"/>
  <c r="G291" i="43" s="1"/>
  <c r="G292" i="43" s="1"/>
  <c r="G293" i="43" s="1"/>
  <c r="G294" i="43" s="1"/>
  <c r="G295" i="43" s="1"/>
  <c r="G296" i="43" s="1"/>
  <c r="G297" i="43" s="1"/>
  <c r="G298" i="43" s="1"/>
  <c r="G212" i="42"/>
  <c r="G213" i="42" s="1"/>
  <c r="G214" i="42" s="1"/>
  <c r="G215" i="42" s="1"/>
  <c r="G216" i="42" s="1"/>
  <c r="G217" i="42" s="1"/>
  <c r="G218" i="42" s="1"/>
  <c r="G211" i="44"/>
  <c r="G212" i="44" s="1"/>
  <c r="G213" i="44" s="1"/>
  <c r="G214" i="44" s="1"/>
  <c r="G215" i="44" s="1"/>
  <c r="G216" i="44" s="1"/>
  <c r="G217" i="44" s="1"/>
  <c r="G218" i="44" s="1"/>
  <c r="G219" i="44" s="1"/>
  <c r="G220" i="44" s="1"/>
  <c r="G221" i="44" s="1"/>
  <c r="G222" i="44" s="1"/>
  <c r="G223" i="44" s="1"/>
  <c r="G224" i="44" s="1"/>
  <c r="G225" i="44" s="1"/>
  <c r="G226" i="44" s="1"/>
  <c r="G143" i="37"/>
  <c r="G144" i="37" s="1"/>
  <c r="G6" i="41"/>
  <c r="G6" i="40"/>
  <c r="G7" i="40" s="1"/>
  <c r="G8" i="40" s="1"/>
  <c r="G9" i="40" s="1"/>
  <c r="G10" i="40" s="1"/>
  <c r="G11" i="40" s="1"/>
  <c r="G12" i="40" s="1"/>
  <c r="G13" i="40" s="1"/>
  <c r="G14" i="40" s="1"/>
  <c r="G15" i="40" s="1"/>
  <c r="G16" i="40" s="1"/>
  <c r="G17" i="40" s="1"/>
  <c r="G18" i="40" s="1"/>
  <c r="G19" i="40" s="1"/>
  <c r="G20" i="40" s="1"/>
  <c r="G21" i="40" s="1"/>
  <c r="G22" i="40" s="1"/>
  <c r="G23" i="40" s="1"/>
  <c r="G24" i="40" s="1"/>
  <c r="G25" i="40" s="1"/>
  <c r="G26" i="40" s="1"/>
  <c r="G27" i="40" s="1"/>
  <c r="G28" i="40" s="1"/>
  <c r="G29" i="40" s="1"/>
  <c r="G30" i="40" s="1"/>
  <c r="G31" i="40" s="1"/>
  <c r="G32" i="40" s="1"/>
  <c r="G33" i="40" s="1"/>
  <c r="G34" i="40" s="1"/>
  <c r="G35" i="40" s="1"/>
  <c r="G36" i="40" s="1"/>
  <c r="G37" i="40" s="1"/>
  <c r="G38" i="40" s="1"/>
  <c r="G39" i="40" s="1"/>
  <c r="G40" i="40" s="1"/>
  <c r="G41" i="40" s="1"/>
  <c r="G42" i="40" s="1"/>
  <c r="G43" i="40" s="1"/>
  <c r="G44" i="40" s="1"/>
  <c r="G45" i="40" s="1"/>
  <c r="G46" i="40" s="1"/>
  <c r="G47" i="40" s="1"/>
  <c r="G48" i="40" s="1"/>
  <c r="G49" i="40" s="1"/>
  <c r="G50" i="40" s="1"/>
  <c r="G51" i="40" s="1"/>
  <c r="G52" i="40" s="1"/>
  <c r="G53" i="40" s="1"/>
  <c r="G54" i="40" s="1"/>
  <c r="G55" i="40" s="1"/>
  <c r="G56" i="40" s="1"/>
  <c r="G57" i="40" s="1"/>
  <c r="G58" i="40" s="1"/>
  <c r="G59" i="40" s="1"/>
  <c r="G60" i="40" s="1"/>
  <c r="G61" i="40" s="1"/>
  <c r="G62" i="40" s="1"/>
  <c r="G63" i="40" s="1"/>
  <c r="G64" i="40" s="1"/>
  <c r="G65" i="40" s="1"/>
  <c r="G66" i="40" s="1"/>
  <c r="G67" i="40" s="1"/>
  <c r="G68" i="40" s="1"/>
  <c r="G69" i="40" s="1"/>
  <c r="G70" i="40" s="1"/>
  <c r="G71" i="40" s="1"/>
  <c r="G72" i="40" s="1"/>
  <c r="G73" i="40" s="1"/>
  <c r="G74" i="40" s="1"/>
  <c r="G75" i="40" s="1"/>
  <c r="G76" i="40" s="1"/>
  <c r="G77" i="40" s="1"/>
  <c r="G78" i="40" s="1"/>
  <c r="G79" i="40" s="1"/>
  <c r="G80" i="40" s="1"/>
  <c r="G81" i="40" s="1"/>
  <c r="G82" i="40" s="1"/>
  <c r="G83" i="40" s="1"/>
  <c r="G84" i="40" s="1"/>
  <c r="G85" i="40" s="1"/>
  <c r="G86" i="40" s="1"/>
  <c r="G87" i="40" s="1"/>
  <c r="G88" i="40" s="1"/>
  <c r="G89" i="40" s="1"/>
  <c r="G90" i="40" s="1"/>
  <c r="G91" i="40" s="1"/>
  <c r="G92" i="40" s="1"/>
  <c r="G93" i="40" s="1"/>
  <c r="G94" i="40" s="1"/>
  <c r="G95" i="40" s="1"/>
  <c r="G96" i="40" s="1"/>
  <c r="G97" i="40" s="1"/>
  <c r="G98" i="40" s="1"/>
  <c r="G99" i="40" s="1"/>
  <c r="G100" i="40" s="1"/>
  <c r="G101" i="40" s="1"/>
  <c r="G102" i="40" s="1"/>
  <c r="G103" i="40" s="1"/>
  <c r="G104" i="40" s="1"/>
  <c r="G105" i="40" s="1"/>
  <c r="G106" i="40" s="1"/>
  <c r="G107" i="40" s="1"/>
  <c r="G108" i="40" s="1"/>
  <c r="G109" i="40" s="1"/>
  <c r="G110" i="40" s="1"/>
  <c r="G111" i="40" s="1"/>
  <c r="G112" i="40" s="1"/>
  <c r="G113" i="40" s="1"/>
  <c r="G114" i="40" s="1"/>
  <c r="G115" i="40" s="1"/>
  <c r="G116" i="40" s="1"/>
  <c r="G117" i="40" s="1"/>
  <c r="G118" i="40" s="1"/>
  <c r="G119" i="40" s="1"/>
  <c r="G120" i="40" s="1"/>
  <c r="G121" i="40" s="1"/>
  <c r="G122" i="40" s="1"/>
  <c r="G123" i="40" s="1"/>
  <c r="G124" i="40" s="1"/>
  <c r="G125" i="40" s="1"/>
  <c r="G126" i="40" s="1"/>
  <c r="G127" i="40" s="1"/>
  <c r="G128" i="40" s="1"/>
  <c r="G129" i="40" s="1"/>
  <c r="G130" i="40" s="1"/>
  <c r="G131" i="40" s="1"/>
  <c r="G132" i="40" s="1"/>
  <c r="G133" i="40" s="1"/>
  <c r="G134" i="40" s="1"/>
  <c r="G135" i="40" s="1"/>
  <c r="G136" i="40" s="1"/>
  <c r="G137" i="40" s="1"/>
  <c r="G138" i="40" s="1"/>
  <c r="G139" i="40" s="1"/>
  <c r="G140" i="40" s="1"/>
  <c r="G141" i="40" s="1"/>
  <c r="G142" i="40" s="1"/>
  <c r="G143" i="40" s="1"/>
  <c r="G6" i="36"/>
  <c r="G7" i="36" s="1"/>
  <c r="G8" i="36" s="1"/>
  <c r="G9" i="36" s="1"/>
  <c r="G10" i="36" s="1"/>
  <c r="G11" i="36" s="1"/>
  <c r="G12" i="36" s="1"/>
  <c r="G13" i="36" s="1"/>
  <c r="G14" i="36" s="1"/>
  <c r="G15" i="36" s="1"/>
  <c r="G16" i="36" s="1"/>
  <c r="G17" i="36" s="1"/>
  <c r="G18" i="36" s="1"/>
  <c r="G19" i="36" s="1"/>
  <c r="G20" i="36" s="1"/>
  <c r="G21" i="36" s="1"/>
  <c r="G22" i="36" s="1"/>
  <c r="G23" i="36" s="1"/>
  <c r="G24" i="36" s="1"/>
  <c r="G25" i="36" s="1"/>
  <c r="G26" i="36" s="1"/>
  <c r="G27" i="36" s="1"/>
  <c r="G28" i="36" s="1"/>
  <c r="G29" i="36" s="1"/>
  <c r="G30" i="36" s="1"/>
  <c r="G31" i="36" s="1"/>
  <c r="G32" i="36" s="1"/>
  <c r="G33" i="36" s="1"/>
  <c r="G34" i="36" s="1"/>
  <c r="G35" i="36" s="1"/>
  <c r="G36" i="36" s="1"/>
  <c r="G37" i="36" s="1"/>
  <c r="G38" i="36" s="1"/>
  <c r="G39" i="36" s="1"/>
  <c r="G40" i="36" s="1"/>
  <c r="G41" i="36" s="1"/>
  <c r="G42" i="36" s="1"/>
  <c r="G43" i="36" s="1"/>
  <c r="G44" i="36" s="1"/>
  <c r="G45" i="36" s="1"/>
  <c r="G46" i="36" s="1"/>
  <c r="G47" i="36" s="1"/>
  <c r="G48" i="36" s="1"/>
  <c r="G49" i="36" s="1"/>
  <c r="G50" i="36" s="1"/>
  <c r="G51" i="36" s="1"/>
  <c r="G52" i="36" s="1"/>
  <c r="G53" i="36" s="1"/>
  <c r="G54" i="36" s="1"/>
  <c r="G55" i="36" s="1"/>
  <c r="G56" i="36" s="1"/>
  <c r="G57" i="36" s="1"/>
  <c r="G58" i="36" s="1"/>
  <c r="G59" i="36" s="1"/>
  <c r="G60" i="36" s="1"/>
  <c r="G61" i="36" s="1"/>
  <c r="G62" i="36" s="1"/>
  <c r="G63" i="36" s="1"/>
  <c r="G64" i="36" s="1"/>
  <c r="G65" i="36" s="1"/>
  <c r="G66" i="36" s="1"/>
  <c r="G67" i="36" s="1"/>
  <c r="G68" i="36" s="1"/>
  <c r="G69" i="36" s="1"/>
  <c r="G70" i="36" s="1"/>
  <c r="G71" i="36" s="1"/>
  <c r="G72" i="36" s="1"/>
  <c r="G73" i="36" s="1"/>
  <c r="G74" i="36" s="1"/>
  <c r="G75" i="36" s="1"/>
  <c r="G76" i="36" s="1"/>
  <c r="G77" i="36" s="1"/>
  <c r="G78" i="36" s="1"/>
  <c r="G79" i="36" s="1"/>
  <c r="G80" i="36" s="1"/>
  <c r="G81" i="36" s="1"/>
  <c r="G82" i="36" s="1"/>
  <c r="G83" i="36" s="1"/>
  <c r="G84" i="36" s="1"/>
  <c r="G85" i="36" s="1"/>
  <c r="G86" i="36" s="1"/>
  <c r="G87" i="36" s="1"/>
  <c r="G88" i="36" s="1"/>
  <c r="G89" i="36" s="1"/>
  <c r="G90" i="36" s="1"/>
  <c r="G91" i="36" s="1"/>
  <c r="G92" i="36" s="1"/>
  <c r="G93" i="36" s="1"/>
  <c r="G94" i="36" s="1"/>
  <c r="G95" i="36" s="1"/>
  <c r="G96" i="36" s="1"/>
  <c r="G97" i="36" s="1"/>
  <c r="G98" i="36" s="1"/>
  <c r="G99" i="36" s="1"/>
  <c r="G100" i="36" s="1"/>
  <c r="G101" i="36" s="1"/>
  <c r="G102" i="36" s="1"/>
  <c r="G103" i="36" s="1"/>
  <c r="G104" i="36" s="1"/>
  <c r="G105" i="36" s="1"/>
  <c r="G106" i="36" s="1"/>
  <c r="G107" i="36" s="1"/>
  <c r="G108" i="36" s="1"/>
  <c r="G109" i="36" s="1"/>
  <c r="G110" i="36" s="1"/>
  <c r="G111" i="36" s="1"/>
  <c r="G112" i="36" s="1"/>
  <c r="G113" i="36" s="1"/>
  <c r="G114" i="36" s="1"/>
  <c r="G115" i="36" s="1"/>
  <c r="G116" i="36" s="1"/>
  <c r="G117" i="36" s="1"/>
  <c r="G118" i="36" s="1"/>
  <c r="G119" i="36" s="1"/>
  <c r="G120" i="36" s="1"/>
  <c r="G121" i="36" s="1"/>
  <c r="G122" i="36" s="1"/>
  <c r="G123" i="36" s="1"/>
  <c r="G124" i="36" s="1"/>
  <c r="G125" i="36" s="1"/>
  <c r="G126" i="36" s="1"/>
  <c r="G127" i="36" s="1"/>
  <c r="G128" i="36" s="1"/>
  <c r="G129" i="36" s="1"/>
  <c r="G130" i="36" s="1"/>
  <c r="G131" i="36" s="1"/>
  <c r="G132" i="36" s="1"/>
  <c r="G133" i="36" s="1"/>
  <c r="G134" i="36" s="1"/>
  <c r="G135" i="36" s="1"/>
  <c r="G136" i="36" s="1"/>
  <c r="G137" i="36" s="1"/>
  <c r="G138" i="36" s="1"/>
  <c r="G139" i="36" s="1"/>
  <c r="G140" i="36" s="1"/>
  <c r="G141" i="36" s="1"/>
  <c r="G142" i="36" s="1"/>
  <c r="G143" i="36" s="1"/>
  <c r="G144" i="36" s="1"/>
  <c r="G145" i="36" s="1"/>
  <c r="G146" i="36" s="1"/>
  <c r="G147" i="36" s="1"/>
  <c r="G148" i="36" s="1"/>
  <c r="G149" i="36" s="1"/>
  <c r="G150" i="36" s="1"/>
  <c r="G151" i="36" s="1"/>
  <c r="G152" i="36" s="1"/>
  <c r="G153" i="36" s="1"/>
  <c r="G154" i="36" s="1"/>
  <c r="G155" i="36" s="1"/>
  <c r="G156" i="36" s="1"/>
  <c r="G157" i="36" s="1"/>
  <c r="G158" i="36" s="1"/>
  <c r="G159" i="36" s="1"/>
  <c r="G160" i="36" s="1"/>
  <c r="G161" i="36" s="1"/>
  <c r="G162" i="36" s="1"/>
  <c r="G163" i="36" s="1"/>
  <c r="G164" i="36" s="1"/>
  <c r="G165" i="36" s="1"/>
  <c r="G166" i="36" s="1"/>
  <c r="G167" i="36" s="1"/>
  <c r="G168" i="36" s="1"/>
  <c r="G169" i="36" s="1"/>
  <c r="G170" i="36" s="1"/>
  <c r="G171" i="36" s="1"/>
  <c r="G172" i="36" s="1"/>
  <c r="G173" i="36" s="1"/>
  <c r="G174" i="36" s="1"/>
  <c r="G175" i="36" s="1"/>
  <c r="G176" i="36" s="1"/>
  <c r="G177" i="36" s="1"/>
  <c r="G178" i="36" s="1"/>
  <c r="G179" i="36" s="1"/>
  <c r="G180" i="36" s="1"/>
  <c r="G181" i="36" s="1"/>
  <c r="G182" i="36" s="1"/>
  <c r="G183" i="36" s="1"/>
  <c r="G184" i="36" s="1"/>
  <c r="G185" i="36" s="1"/>
  <c r="G186" i="36" s="1"/>
  <c r="G187" i="36" s="1"/>
  <c r="G188" i="36" s="1"/>
  <c r="G189" i="36" s="1"/>
  <c r="G190" i="36" s="1"/>
  <c r="G191" i="36" s="1"/>
  <c r="G192" i="36" s="1"/>
  <c r="G6" i="34"/>
  <c r="G7" i="34" s="1"/>
  <c r="G8" i="34" s="1"/>
  <c r="G9" i="34" s="1"/>
  <c r="G10" i="34" s="1"/>
  <c r="G11" i="34" s="1"/>
  <c r="G12" i="34" s="1"/>
  <c r="G13" i="34" s="1"/>
  <c r="G14" i="34" s="1"/>
  <c r="G15" i="34" s="1"/>
  <c r="G16" i="34" s="1"/>
  <c r="G17" i="34" s="1"/>
  <c r="G18" i="34" s="1"/>
  <c r="G19" i="34" s="1"/>
  <c r="G20" i="34" s="1"/>
  <c r="G21" i="34" s="1"/>
  <c r="G22" i="34" s="1"/>
  <c r="G23" i="34" s="1"/>
  <c r="G24" i="34" s="1"/>
  <c r="G25" i="34" s="1"/>
  <c r="G26" i="34" s="1"/>
  <c r="G27" i="34" s="1"/>
  <c r="G28" i="34" s="1"/>
  <c r="G29" i="34" s="1"/>
  <c r="G30" i="34" s="1"/>
  <c r="G31" i="34" s="1"/>
  <c r="G32" i="34" s="1"/>
  <c r="G33" i="34" s="1"/>
  <c r="G34" i="34" s="1"/>
  <c r="G35" i="34" s="1"/>
  <c r="G36" i="34" s="1"/>
  <c r="G37" i="34" s="1"/>
  <c r="G38" i="34" s="1"/>
  <c r="G39" i="34" s="1"/>
  <c r="G40" i="34" s="1"/>
  <c r="G41" i="34" s="1"/>
  <c r="G42" i="34" s="1"/>
  <c r="G43" i="34" s="1"/>
  <c r="G44" i="34" s="1"/>
  <c r="G45" i="34" s="1"/>
  <c r="G46" i="34" s="1"/>
  <c r="G47" i="34" s="1"/>
  <c r="G48" i="34" s="1"/>
  <c r="G49" i="34" s="1"/>
  <c r="G50" i="34" s="1"/>
  <c r="G51" i="34" s="1"/>
  <c r="G52" i="34" s="1"/>
  <c r="G53" i="34" s="1"/>
  <c r="G54" i="34" s="1"/>
  <c r="G55" i="34" s="1"/>
  <c r="G56" i="34" s="1"/>
  <c r="G57" i="34" s="1"/>
  <c r="G58" i="34" s="1"/>
  <c r="G59" i="34" s="1"/>
  <c r="G60" i="34" s="1"/>
  <c r="G61" i="34" s="1"/>
  <c r="G62" i="34" s="1"/>
  <c r="G63" i="34" s="1"/>
  <c r="G64" i="34" s="1"/>
  <c r="G65" i="34" s="1"/>
  <c r="G66" i="34" s="1"/>
  <c r="G67" i="34" s="1"/>
  <c r="G68" i="34" s="1"/>
  <c r="G69" i="34" s="1"/>
  <c r="G70" i="34" s="1"/>
  <c r="G71" i="34" s="1"/>
  <c r="G72" i="34" s="1"/>
  <c r="G73" i="34" s="1"/>
  <c r="G74" i="34" s="1"/>
  <c r="G75" i="34" s="1"/>
  <c r="G76" i="34" s="1"/>
  <c r="G77" i="34" s="1"/>
  <c r="G78" i="34" s="1"/>
  <c r="G79" i="34" s="1"/>
  <c r="G80" i="34" s="1"/>
  <c r="G81" i="34" s="1"/>
  <c r="G82" i="34" s="1"/>
  <c r="G83" i="34" s="1"/>
  <c r="G84" i="34" s="1"/>
  <c r="G85" i="34" s="1"/>
  <c r="G86" i="34" s="1"/>
  <c r="G87" i="34" s="1"/>
  <c r="G88" i="34" s="1"/>
  <c r="G89" i="34" s="1"/>
  <c r="G90" i="34" s="1"/>
  <c r="G91" i="34" s="1"/>
  <c r="G92" i="34" s="1"/>
  <c r="G93" i="34" s="1"/>
  <c r="G94" i="34" s="1"/>
  <c r="G95" i="34" s="1"/>
  <c r="G96" i="34" s="1"/>
  <c r="G97" i="34" s="1"/>
  <c r="G98" i="34" s="1"/>
  <c r="G99" i="34" s="1"/>
  <c r="G100" i="34" s="1"/>
  <c r="G101" i="34" s="1"/>
  <c r="G6" i="33"/>
  <c r="G7" i="33" s="1"/>
  <c r="G8" i="33" s="1"/>
  <c r="G9" i="33" s="1"/>
  <c r="G10" i="33" s="1"/>
  <c r="G11" i="33" s="1"/>
  <c r="G12" i="33" s="1"/>
  <c r="G13" i="33" s="1"/>
  <c r="G14" i="33" s="1"/>
  <c r="G15" i="33" s="1"/>
  <c r="G16" i="33" s="1"/>
  <c r="G17" i="33" s="1"/>
  <c r="G18" i="33" s="1"/>
  <c r="G19" i="33" s="1"/>
  <c r="G20" i="33" s="1"/>
  <c r="G21" i="33" s="1"/>
  <c r="G22" i="33" s="1"/>
  <c r="G23" i="33" s="1"/>
  <c r="G24" i="33" s="1"/>
  <c r="G25" i="33" s="1"/>
  <c r="G26" i="33" s="1"/>
  <c r="G27" i="33" s="1"/>
  <c r="G28" i="33" s="1"/>
  <c r="G29" i="33" s="1"/>
  <c r="G30" i="33" s="1"/>
  <c r="G31" i="33" s="1"/>
  <c r="G32" i="33" s="1"/>
  <c r="G33" i="33" s="1"/>
  <c r="G34" i="33" s="1"/>
  <c r="G35" i="33" s="1"/>
  <c r="G36" i="33" s="1"/>
  <c r="G37" i="33" s="1"/>
  <c r="G38" i="33" s="1"/>
  <c r="G39" i="33" s="1"/>
  <c r="G40" i="33" s="1"/>
  <c r="G41" i="33" s="1"/>
  <c r="G42" i="33" s="1"/>
  <c r="G43" i="33" s="1"/>
  <c r="G44" i="33" s="1"/>
  <c r="G45" i="33" s="1"/>
  <c r="G46" i="33" s="1"/>
  <c r="G47" i="33" s="1"/>
  <c r="G48" i="33" s="1"/>
  <c r="G49" i="33" s="1"/>
  <c r="G50" i="33" s="1"/>
  <c r="G51" i="33" s="1"/>
  <c r="G52" i="33" s="1"/>
  <c r="G53" i="33" s="1"/>
  <c r="G54" i="33" s="1"/>
  <c r="G55" i="33" s="1"/>
  <c r="G56" i="33" s="1"/>
  <c r="G57" i="33" s="1"/>
  <c r="G58" i="33" s="1"/>
  <c r="G59" i="33" s="1"/>
  <c r="G60" i="33" s="1"/>
  <c r="G61" i="33" s="1"/>
  <c r="G62" i="33" s="1"/>
  <c r="G63" i="33" s="1"/>
  <c r="G64" i="33" s="1"/>
  <c r="G65" i="33" s="1"/>
  <c r="G66" i="33" s="1"/>
  <c r="G67" i="33" s="1"/>
  <c r="G68" i="33" s="1"/>
  <c r="G69" i="33" s="1"/>
  <c r="G70" i="33" s="1"/>
  <c r="G71" i="33" s="1"/>
  <c r="G72" i="33" s="1"/>
  <c r="G73" i="33" s="1"/>
  <c r="G74" i="33" s="1"/>
  <c r="G75" i="33" s="1"/>
  <c r="G76" i="33" s="1"/>
  <c r="G77" i="33" s="1"/>
  <c r="G78" i="33" s="1"/>
  <c r="G79" i="33" s="1"/>
  <c r="G80" i="33" s="1"/>
  <c r="G81" i="33" s="1"/>
  <c r="G82" i="33" s="1"/>
  <c r="G83" i="33" s="1"/>
  <c r="G84" i="33" s="1"/>
  <c r="G85" i="33" s="1"/>
  <c r="G86" i="33" s="1"/>
  <c r="G87" i="33" s="1"/>
  <c r="G88" i="33" s="1"/>
  <c r="G89" i="33" s="1"/>
  <c r="G90" i="33" s="1"/>
  <c r="G91" i="33" s="1"/>
  <c r="G92" i="33" s="1"/>
  <c r="G93" i="33" s="1"/>
  <c r="G94" i="33" s="1"/>
  <c r="G95" i="33" s="1"/>
  <c r="G96" i="33" s="1"/>
  <c r="G97" i="33" s="1"/>
  <c r="G98" i="33" s="1"/>
  <c r="G99" i="33" s="1"/>
  <c r="G100" i="33" s="1"/>
  <c r="G101" i="33" s="1"/>
  <c r="G102" i="33" s="1"/>
  <c r="G103" i="33" s="1"/>
  <c r="G104" i="33" s="1"/>
  <c r="G105" i="33" s="1"/>
  <c r="G106" i="33" s="1"/>
  <c r="G107" i="33" s="1"/>
  <c r="G108" i="33" s="1"/>
  <c r="G109" i="33" s="1"/>
  <c r="G110" i="33" s="1"/>
  <c r="G111" i="33" s="1"/>
  <c r="G112" i="33" s="1"/>
  <c r="G113" i="33" s="1"/>
  <c r="G114" i="33" s="1"/>
  <c r="G115" i="33" s="1"/>
  <c r="G116" i="33" s="1"/>
  <c r="G117" i="33" s="1"/>
  <c r="G118" i="33" s="1"/>
  <c r="G119" i="33" s="1"/>
  <c r="G120" i="33" s="1"/>
  <c r="G121" i="33" s="1"/>
  <c r="G122" i="33" s="1"/>
  <c r="G123" i="33" s="1"/>
  <c r="G124" i="33" s="1"/>
  <c r="G125" i="33" s="1"/>
  <c r="G126" i="33" s="1"/>
  <c r="G127" i="33" s="1"/>
  <c r="G128" i="33" s="1"/>
  <c r="G129" i="33" s="1"/>
  <c r="G130" i="33" s="1"/>
  <c r="G131" i="33" s="1"/>
  <c r="G132" i="33" s="1"/>
  <c r="G133" i="33" s="1"/>
  <c r="G134" i="33" s="1"/>
  <c r="G135" i="33" s="1"/>
  <c r="G136" i="33" s="1"/>
  <c r="G137" i="33" s="1"/>
  <c r="G138" i="33" s="1"/>
  <c r="G139" i="33" s="1"/>
  <c r="G140" i="33" s="1"/>
  <c r="G141" i="33" s="1"/>
  <c r="G142" i="33" s="1"/>
  <c r="G143" i="33" s="1"/>
  <c r="G144" i="33" s="1"/>
  <c r="G145" i="33" s="1"/>
  <c r="G146" i="33" s="1"/>
  <c r="G147" i="33" s="1"/>
  <c r="G148" i="33" s="1"/>
  <c r="G149" i="33" s="1"/>
  <c r="G150" i="33" s="1"/>
  <c r="G151" i="33" s="1"/>
  <c r="G152" i="33" s="1"/>
  <c r="G153" i="33" s="1"/>
  <c r="G154" i="33" s="1"/>
  <c r="G155" i="33" s="1"/>
  <c r="G156" i="33" s="1"/>
  <c r="G157" i="33" s="1"/>
  <c r="G158" i="33" s="1"/>
  <c r="G159" i="33" s="1"/>
  <c r="G160" i="33" s="1"/>
  <c r="G161" i="33" s="1"/>
  <c r="G162" i="33" s="1"/>
  <c r="G163" i="33" s="1"/>
  <c r="G164" i="33" s="1"/>
  <c r="G165" i="33" s="1"/>
  <c r="G166" i="33" s="1"/>
  <c r="G167" i="33" s="1"/>
  <c r="G168" i="33" s="1"/>
  <c r="G169" i="33" s="1"/>
  <c r="G170" i="33" s="1"/>
  <c r="G171" i="33" s="1"/>
  <c r="G172" i="33" s="1"/>
  <c r="G173" i="33" s="1"/>
  <c r="G174" i="33" s="1"/>
  <c r="G175" i="33" s="1"/>
  <c r="G176" i="33" s="1"/>
  <c r="G177" i="33" s="1"/>
  <c r="G178" i="33" s="1"/>
  <c r="G179" i="33" s="1"/>
  <c r="G180" i="33" s="1"/>
  <c r="G181" i="33" s="1"/>
  <c r="G182" i="33" s="1"/>
  <c r="G183" i="33" s="1"/>
  <c r="G184" i="33" s="1"/>
  <c r="G185" i="33" s="1"/>
  <c r="G186" i="33" s="1"/>
  <c r="G187" i="33" s="1"/>
  <c r="G188" i="33" s="1"/>
  <c r="G189" i="33" s="1"/>
  <c r="G190" i="33" s="1"/>
  <c r="G191" i="33" s="1"/>
  <c r="G192" i="33" s="1"/>
  <c r="G193" i="33" s="1"/>
  <c r="G194" i="33" s="1"/>
  <c r="G195" i="33" s="1"/>
  <c r="G196" i="33" s="1"/>
  <c r="G197" i="33" s="1"/>
  <c r="G198" i="33" s="1"/>
  <c r="G199" i="33" s="1"/>
  <c r="G200" i="33" s="1"/>
  <c r="G201" i="33" s="1"/>
  <c r="G202" i="33" s="1"/>
  <c r="G203" i="33" s="1"/>
  <c r="G6" i="30"/>
  <c r="G7" i="30" s="1"/>
  <c r="G8" i="30" s="1"/>
  <c r="G9" i="30" s="1"/>
  <c r="G10" i="30" s="1"/>
  <c r="G11" i="30" s="1"/>
  <c r="G12" i="30" s="1"/>
  <c r="G13" i="30" s="1"/>
  <c r="G14" i="30" s="1"/>
  <c r="G15" i="30" s="1"/>
  <c r="G16" i="30" s="1"/>
  <c r="G17" i="30" s="1"/>
  <c r="G18" i="30" s="1"/>
  <c r="G19" i="30" s="1"/>
  <c r="G20" i="30" s="1"/>
  <c r="G21" i="30" s="1"/>
  <c r="G22" i="30" s="1"/>
  <c r="G23" i="30" s="1"/>
  <c r="G24" i="30" s="1"/>
  <c r="G25" i="30" s="1"/>
  <c r="G26" i="30" s="1"/>
  <c r="G27" i="30" s="1"/>
  <c r="G28" i="30" s="1"/>
  <c r="G29" i="30" s="1"/>
  <c r="G30" i="30" s="1"/>
  <c r="G31" i="30" s="1"/>
  <c r="G32" i="30" s="1"/>
  <c r="G33" i="30" s="1"/>
  <c r="G34" i="30" s="1"/>
  <c r="G35" i="30" s="1"/>
  <c r="G36" i="30" s="1"/>
  <c r="G37" i="30" s="1"/>
  <c r="G38" i="30" s="1"/>
  <c r="G39" i="30" s="1"/>
  <c r="G40" i="30" s="1"/>
  <c r="G41" i="30" s="1"/>
  <c r="G42" i="30" s="1"/>
  <c r="G43" i="30" s="1"/>
  <c r="G44" i="30" s="1"/>
  <c r="G45" i="30" s="1"/>
  <c r="G46" i="30" s="1"/>
  <c r="G47" i="30" s="1"/>
  <c r="G48" i="30" s="1"/>
  <c r="G49" i="30" s="1"/>
  <c r="G50" i="30" s="1"/>
  <c r="G51" i="30" s="1"/>
  <c r="G52" i="30" s="1"/>
  <c r="G53" i="30" s="1"/>
  <c r="G54" i="30" s="1"/>
  <c r="G55" i="30" s="1"/>
  <c r="G56" i="30" s="1"/>
  <c r="G57" i="30" s="1"/>
  <c r="G58" i="30" s="1"/>
  <c r="G59" i="30" s="1"/>
  <c r="G60" i="30" s="1"/>
  <c r="G61" i="30" s="1"/>
  <c r="G62" i="30" s="1"/>
  <c r="G63" i="30" s="1"/>
  <c r="G64" i="30" s="1"/>
  <c r="G65" i="30" s="1"/>
  <c r="G66" i="30" s="1"/>
  <c r="G67" i="30" s="1"/>
  <c r="G68" i="30" s="1"/>
  <c r="G69" i="30" s="1"/>
  <c r="G70" i="30" s="1"/>
  <c r="G71" i="30" s="1"/>
  <c r="G72" i="30" s="1"/>
  <c r="G73" i="30" s="1"/>
  <c r="G74" i="30" s="1"/>
  <c r="G75" i="30" s="1"/>
  <c r="G76" i="30" s="1"/>
  <c r="G77" i="30" s="1"/>
  <c r="G78" i="30" s="1"/>
  <c r="G79" i="30" s="1"/>
  <c r="G80" i="30" s="1"/>
  <c r="G81" i="30" s="1"/>
  <c r="G82" i="30" s="1"/>
  <c r="G83" i="30" s="1"/>
  <c r="G84" i="30" s="1"/>
  <c r="G85" i="30" s="1"/>
  <c r="G86" i="30" s="1"/>
  <c r="G87" i="30" s="1"/>
  <c r="G88" i="30" s="1"/>
  <c r="G89" i="30" s="1"/>
  <c r="G90" i="30" s="1"/>
  <c r="G91" i="30" s="1"/>
  <c r="G92" i="30" s="1"/>
  <c r="G93" i="30" s="1"/>
  <c r="G94" i="30" s="1"/>
  <c r="G95" i="30" s="1"/>
  <c r="G96" i="30" s="1"/>
  <c r="G97" i="30" s="1"/>
  <c r="G98" i="30" s="1"/>
  <c r="G99" i="30" s="1"/>
  <c r="G100" i="30" s="1"/>
  <c r="G101" i="30" s="1"/>
  <c r="G102" i="30" s="1"/>
  <c r="G103" i="30" s="1"/>
  <c r="G104" i="30" s="1"/>
  <c r="G105" i="30" s="1"/>
  <c r="G106" i="30" s="1"/>
  <c r="G107" i="30" s="1"/>
  <c r="G108" i="30" s="1"/>
  <c r="G109" i="30" s="1"/>
  <c r="G110" i="30" s="1"/>
  <c r="G111" i="30" s="1"/>
  <c r="G112" i="30" s="1"/>
  <c r="G113" i="30" s="1"/>
  <c r="G114" i="30" s="1"/>
  <c r="G115" i="30" s="1"/>
  <c r="G116" i="30" s="1"/>
  <c r="G117" i="30" s="1"/>
  <c r="G118" i="30" s="1"/>
  <c r="G119" i="30" s="1"/>
  <c r="G120" i="30" s="1"/>
  <c r="G121" i="30" s="1"/>
  <c r="G122" i="30" s="1"/>
  <c r="G123" i="30" s="1"/>
  <c r="G124" i="30" s="1"/>
  <c r="G125" i="30" s="1"/>
  <c r="G126" i="30" s="1"/>
  <c r="G127" i="30" s="1"/>
  <c r="G128" i="30" s="1"/>
  <c r="G129" i="30" s="1"/>
  <c r="G130" i="30" s="1"/>
  <c r="G131" i="30" s="1"/>
  <c r="G132" i="30" s="1"/>
  <c r="G133" i="30" s="1"/>
  <c r="G134" i="30" s="1"/>
  <c r="G135" i="30" s="1"/>
  <c r="G136" i="30" s="1"/>
  <c r="G137" i="30" s="1"/>
  <c r="G138" i="30" s="1"/>
  <c r="G139" i="30" s="1"/>
  <c r="G140" i="30" s="1"/>
  <c r="G141" i="30" s="1"/>
  <c r="G142" i="30" s="1"/>
  <c r="G143" i="30" s="1"/>
  <c r="G144" i="30" s="1"/>
  <c r="G145" i="30" s="1"/>
  <c r="G146" i="30" s="1"/>
  <c r="G147" i="30" s="1"/>
  <c r="G148" i="30" s="1"/>
  <c r="G149" i="30" s="1"/>
  <c r="G150" i="30" s="1"/>
  <c r="G151" i="30" s="1"/>
  <c r="G152" i="30" s="1"/>
  <c r="G153" i="30" s="1"/>
  <c r="G154" i="30" s="1"/>
  <c r="G155" i="30" s="1"/>
  <c r="G156" i="30" s="1"/>
  <c r="G157" i="30" s="1"/>
  <c r="G158" i="30" s="1"/>
  <c r="G159" i="30" s="1"/>
  <c r="G160" i="30" s="1"/>
  <c r="G161" i="30" s="1"/>
  <c r="G162" i="30" s="1"/>
  <c r="G163" i="30" s="1"/>
  <c r="G164" i="30" s="1"/>
  <c r="G165" i="30" s="1"/>
  <c r="G166" i="30" s="1"/>
  <c r="G167" i="30" s="1"/>
  <c r="G168" i="30" s="1"/>
  <c r="G169" i="30" s="1"/>
  <c r="G170" i="30" s="1"/>
  <c r="G171" i="30" s="1"/>
  <c r="G172" i="30" s="1"/>
  <c r="G173" i="30" s="1"/>
  <c r="G174" i="30" s="1"/>
  <c r="G175" i="30" s="1"/>
  <c r="G176" i="30" s="1"/>
  <c r="G177" i="30" s="1"/>
  <c r="G178" i="30" s="1"/>
  <c r="G179" i="30" s="1"/>
  <c r="G180" i="30" s="1"/>
  <c r="G181" i="30" s="1"/>
  <c r="G182" i="30" s="1"/>
  <c r="G183" i="30" s="1"/>
  <c r="G184" i="30" s="1"/>
  <c r="G185" i="30" s="1"/>
  <c r="G186" i="30" s="1"/>
  <c r="G187" i="30" s="1"/>
  <c r="G188" i="30" s="1"/>
  <c r="G189" i="30" s="1"/>
  <c r="G190" i="30" s="1"/>
  <c r="G191" i="30" s="1"/>
  <c r="G192" i="30" s="1"/>
  <c r="G193" i="30" s="1"/>
  <c r="G194" i="30" s="1"/>
  <c r="G195" i="30" s="1"/>
  <c r="G196" i="30" s="1"/>
  <c r="G197" i="30" s="1"/>
  <c r="G198" i="30" s="1"/>
  <c r="G199" i="30" s="1"/>
  <c r="G200" i="30" s="1"/>
  <c r="G201" i="30" s="1"/>
  <c r="G202" i="30" s="1"/>
  <c r="G203" i="30" s="1"/>
  <c r="G204" i="30" s="1"/>
  <c r="G205" i="30" s="1"/>
  <c r="G206" i="30" s="1"/>
  <c r="G207" i="30" s="1"/>
  <c r="G208" i="30" s="1"/>
  <c r="G209" i="30" s="1"/>
  <c r="G210" i="30" s="1"/>
  <c r="G211" i="30" s="1"/>
  <c r="G212" i="30" s="1"/>
  <c r="G213" i="30" s="1"/>
  <c r="G214" i="30" s="1"/>
  <c r="G215" i="30" s="1"/>
  <c r="G216" i="30" s="1"/>
  <c r="G217" i="30" s="1"/>
  <c r="G218" i="30" s="1"/>
  <c r="G219" i="30" s="1"/>
  <c r="G220" i="30" s="1"/>
  <c r="G221" i="30" s="1"/>
  <c r="G222" i="30" s="1"/>
  <c r="G223" i="30" s="1"/>
  <c r="G224" i="30" s="1"/>
  <c r="G225" i="30" s="1"/>
  <c r="G226" i="30" s="1"/>
  <c r="G227" i="30" s="1"/>
  <c r="G228" i="30" s="1"/>
  <c r="G229" i="30" s="1"/>
  <c r="G230" i="30" s="1"/>
  <c r="G231" i="30" s="1"/>
  <c r="G232" i="30" s="1"/>
  <c r="G233" i="30" s="1"/>
  <c r="G234" i="30" s="1"/>
  <c r="G235" i="30" s="1"/>
  <c r="G236" i="30" s="1"/>
  <c r="G237" i="30" s="1"/>
  <c r="G238" i="30" s="1"/>
  <c r="G239" i="30" s="1"/>
  <c r="G240" i="30" s="1"/>
  <c r="G241" i="30" s="1"/>
  <c r="G242" i="30" s="1"/>
  <c r="G243" i="30" s="1"/>
  <c r="G244" i="30" s="1"/>
  <c r="G245" i="30" s="1"/>
  <c r="G246" i="30" s="1"/>
  <c r="G247" i="30" s="1"/>
  <c r="G248" i="30" s="1"/>
  <c r="G249" i="30" s="1"/>
  <c r="G250" i="30" s="1"/>
  <c r="G251" i="30" s="1"/>
  <c r="G252" i="30" s="1"/>
  <c r="G253" i="30" s="1"/>
  <c r="G254" i="30" s="1"/>
  <c r="G255" i="30" s="1"/>
  <c r="G256" i="30" s="1"/>
  <c r="G257" i="30" s="1"/>
  <c r="G258" i="30" s="1"/>
  <c r="G259" i="30" s="1"/>
  <c r="G260" i="30" s="1"/>
  <c r="G261" i="30" s="1"/>
  <c r="G262" i="30" s="1"/>
  <c r="G263" i="30" s="1"/>
  <c r="G264" i="30" s="1"/>
  <c r="G265" i="30" s="1"/>
  <c r="G266" i="30" s="1"/>
  <c r="G267" i="30" s="1"/>
  <c r="G268" i="30" s="1"/>
  <c r="G269" i="30" s="1"/>
  <c r="G270" i="30" s="1"/>
  <c r="G271" i="30" s="1"/>
  <c r="G272" i="30" s="1"/>
  <c r="G273" i="30" s="1"/>
  <c r="G274" i="30" s="1"/>
  <c r="G275" i="30" s="1"/>
  <c r="G276" i="30" s="1"/>
  <c r="G277" i="30" s="1"/>
  <c r="G278" i="30" s="1"/>
  <c r="G279" i="30" s="1"/>
  <c r="G280" i="30" s="1"/>
  <c r="G281" i="30" s="1"/>
  <c r="G282" i="30" s="1"/>
  <c r="G283" i="30" s="1"/>
  <c r="G284" i="30" s="1"/>
  <c r="G285" i="30" s="1"/>
  <c r="G286" i="30" s="1"/>
  <c r="G287" i="30" s="1"/>
  <c r="G288" i="30" s="1"/>
  <c r="G289" i="30" s="1"/>
  <c r="G290" i="30" s="1"/>
  <c r="G291" i="30" s="1"/>
  <c r="G292" i="30" s="1"/>
  <c r="G293" i="30" s="1"/>
  <c r="G294" i="30" s="1"/>
  <c r="G295" i="30" s="1"/>
  <c r="G296" i="30" s="1"/>
  <c r="G297" i="30" s="1"/>
  <c r="G298" i="30" s="1"/>
  <c r="G299" i="30" s="1"/>
  <c r="G300" i="30" s="1"/>
  <c r="G301" i="30" s="1"/>
  <c r="G302" i="30" s="1"/>
  <c r="G303" i="30" s="1"/>
  <c r="G304" i="30" s="1"/>
  <c r="G305" i="30" s="1"/>
  <c r="G306" i="30" s="1"/>
  <c r="G307" i="30" s="1"/>
  <c r="G308" i="30" s="1"/>
  <c r="G309" i="30" s="1"/>
  <c r="G310" i="30" s="1"/>
  <c r="G311" i="30" s="1"/>
  <c r="G312" i="30" s="1"/>
  <c r="G313" i="30" s="1"/>
  <c r="G314" i="30" s="1"/>
  <c r="G315" i="30" s="1"/>
  <c r="G316" i="30" s="1"/>
  <c r="G317" i="30" s="1"/>
  <c r="G318" i="30" s="1"/>
  <c r="G319" i="30" s="1"/>
  <c r="G320" i="30" s="1"/>
  <c r="G321" i="30" s="1"/>
  <c r="G322" i="30" s="1"/>
  <c r="G323" i="30" s="1"/>
  <c r="G324" i="30" s="1"/>
  <c r="G325" i="30" s="1"/>
  <c r="G326" i="30" s="1"/>
  <c r="G327" i="30" s="1"/>
  <c r="G328" i="30" s="1"/>
  <c r="G329" i="30" s="1"/>
  <c r="G330" i="30" s="1"/>
  <c r="G331" i="30" s="1"/>
  <c r="G332" i="30" s="1"/>
  <c r="G333" i="30" s="1"/>
  <c r="G334" i="30" s="1"/>
  <c r="G335" i="30" s="1"/>
  <c r="G336" i="30" s="1"/>
  <c r="G337" i="30" s="1"/>
  <c r="G338" i="30" s="1"/>
  <c r="G339" i="30" s="1"/>
  <c r="G340" i="30" s="1"/>
  <c r="G341" i="30" s="1"/>
  <c r="G342" i="30" s="1"/>
  <c r="G343" i="30" s="1"/>
  <c r="G344" i="30" s="1"/>
  <c r="G345" i="30" s="1"/>
  <c r="G346" i="30" s="1"/>
  <c r="G347" i="30" s="1"/>
  <c r="G348" i="30" s="1"/>
  <c r="G349" i="30" s="1"/>
  <c r="G350" i="30" s="1"/>
  <c r="G351" i="30" s="1"/>
  <c r="G352" i="30" s="1"/>
  <c r="G353" i="30" s="1"/>
  <c r="G6" i="29"/>
  <c r="G7" i="28"/>
  <c r="G8" i="28" s="1"/>
  <c r="G9" i="28" s="1"/>
  <c r="G10" i="28" s="1"/>
  <c r="G11" i="28" s="1"/>
  <c r="G12" i="28" s="1"/>
  <c r="G13" i="28" s="1"/>
  <c r="G14" i="28" s="1"/>
  <c r="G15" i="28" s="1"/>
  <c r="G16" i="28" s="1"/>
  <c r="G17" i="28" s="1"/>
  <c r="G18" i="28" s="1"/>
  <c r="G19" i="28" s="1"/>
  <c r="G20" i="28" s="1"/>
  <c r="G21" i="28" s="1"/>
  <c r="G22" i="28" s="1"/>
  <c r="G23" i="28" s="1"/>
  <c r="G24" i="28" s="1"/>
  <c r="G25" i="28" s="1"/>
  <c r="G26" i="28" s="1"/>
  <c r="G27" i="28" s="1"/>
  <c r="G28" i="28" s="1"/>
  <c r="G29" i="28" s="1"/>
  <c r="G30" i="28" s="1"/>
  <c r="G31" i="28" s="1"/>
  <c r="G32" i="28" s="1"/>
  <c r="G33" i="28" s="1"/>
  <c r="G34" i="28" s="1"/>
  <c r="G35" i="28" s="1"/>
  <c r="G36" i="28" s="1"/>
  <c r="G37" i="28" s="1"/>
  <c r="G38" i="28" s="1"/>
  <c r="G39" i="28" s="1"/>
  <c r="G40" i="28" s="1"/>
  <c r="G41" i="28" s="1"/>
  <c r="G42" i="28" s="1"/>
  <c r="G43" i="28" s="1"/>
  <c r="G44" i="28" s="1"/>
  <c r="G45" i="28" s="1"/>
  <c r="G46" i="28" s="1"/>
  <c r="G47" i="28" s="1"/>
  <c r="G48" i="28" s="1"/>
  <c r="G49" i="28" s="1"/>
  <c r="G50" i="28" s="1"/>
  <c r="G51" i="28" s="1"/>
  <c r="G52" i="28" s="1"/>
  <c r="G53" i="28" s="1"/>
  <c r="G54" i="28" s="1"/>
  <c r="G55" i="28" s="1"/>
  <c r="G56" i="28" s="1"/>
  <c r="G57" i="28" s="1"/>
  <c r="G58" i="28" s="1"/>
  <c r="G59" i="28" s="1"/>
  <c r="G60" i="28" s="1"/>
  <c r="G61" i="28" s="1"/>
  <c r="G62" i="28" s="1"/>
  <c r="G63" i="28" s="1"/>
  <c r="G64" i="28" s="1"/>
  <c r="G65" i="28" s="1"/>
  <c r="G66" i="28" s="1"/>
  <c r="G67" i="28" s="1"/>
  <c r="G68" i="28" s="1"/>
  <c r="G69" i="28" s="1"/>
  <c r="G70" i="28" s="1"/>
  <c r="G71" i="28" s="1"/>
  <c r="G72" i="28" s="1"/>
  <c r="G73" i="28" s="1"/>
  <c r="G74" i="28" s="1"/>
  <c r="G75" i="28" s="1"/>
  <c r="G76" i="28" s="1"/>
  <c r="G77" i="28" s="1"/>
  <c r="G78" i="28" s="1"/>
  <c r="G79" i="28" s="1"/>
  <c r="G80" i="28" s="1"/>
  <c r="G81" i="28" s="1"/>
  <c r="G82" i="28" s="1"/>
  <c r="G83" i="28" s="1"/>
  <c r="G84" i="28" s="1"/>
  <c r="G85" i="28" s="1"/>
  <c r="G86" i="28" s="1"/>
  <c r="G87" i="28" s="1"/>
  <c r="G88" i="28" s="1"/>
  <c r="G89" i="28" s="1"/>
  <c r="G90" i="28" s="1"/>
  <c r="G91" i="28" s="1"/>
  <c r="G92" i="28" s="1"/>
  <c r="G93" i="28" s="1"/>
  <c r="G94" i="28" s="1"/>
  <c r="G95" i="28" s="1"/>
  <c r="G96" i="28" s="1"/>
  <c r="G97" i="28" s="1"/>
  <c r="G98" i="28" s="1"/>
  <c r="G99" i="28" s="1"/>
  <c r="G100" i="28" s="1"/>
  <c r="G101" i="28" s="1"/>
  <c r="G102" i="28" s="1"/>
  <c r="G103" i="28" s="1"/>
  <c r="G104" i="28" s="1"/>
  <c r="G105" i="28" s="1"/>
  <c r="G106" i="28" s="1"/>
  <c r="G107" i="28" s="1"/>
  <c r="G108" i="28" s="1"/>
  <c r="G109" i="28" s="1"/>
  <c r="G110" i="28" s="1"/>
  <c r="G111" i="28" s="1"/>
  <c r="G112" i="28" s="1"/>
  <c r="G113" i="28" s="1"/>
  <c r="G114" i="28" s="1"/>
  <c r="G115" i="28" s="1"/>
  <c r="G116" i="28" s="1"/>
  <c r="G117" i="28" s="1"/>
  <c r="G118" i="28" s="1"/>
  <c r="G119" i="28" s="1"/>
  <c r="G120" i="28" s="1"/>
  <c r="G121" i="28" s="1"/>
  <c r="G122" i="28" s="1"/>
  <c r="G123" i="28" s="1"/>
  <c r="G124" i="28" s="1"/>
  <c r="G125" i="28" s="1"/>
  <c r="G126" i="28" s="1"/>
  <c r="G127" i="28" s="1"/>
  <c r="G128" i="28" s="1"/>
  <c r="G129" i="28" s="1"/>
  <c r="G130" i="28" s="1"/>
  <c r="G131" i="28" s="1"/>
  <c r="G132" i="28" s="1"/>
  <c r="G133" i="28" s="1"/>
  <c r="G134" i="28" s="1"/>
  <c r="G135" i="28" s="1"/>
  <c r="G136" i="28" s="1"/>
  <c r="G137" i="28" s="1"/>
  <c r="G138" i="28" s="1"/>
  <c r="G139" i="28" s="1"/>
  <c r="G140" i="28" s="1"/>
  <c r="G141" i="28" s="1"/>
  <c r="G142" i="28" s="1"/>
  <c r="G143" i="28" s="1"/>
  <c r="G144" i="28" s="1"/>
  <c r="G145" i="28" s="1"/>
  <c r="G146" i="28" s="1"/>
  <c r="G147" i="28" s="1"/>
  <c r="G148" i="28" s="1"/>
  <c r="G149" i="28" s="1"/>
  <c r="G150" i="28" s="1"/>
  <c r="G151" i="28" s="1"/>
  <c r="G152" i="28" s="1"/>
  <c r="G153" i="28" s="1"/>
  <c r="G154" i="28" s="1"/>
  <c r="G155" i="28" s="1"/>
  <c r="G156" i="28" s="1"/>
  <c r="G157" i="28" s="1"/>
  <c r="G158" i="28" s="1"/>
  <c r="G159" i="28" s="1"/>
  <c r="G160" i="28" s="1"/>
  <c r="G161" i="28" s="1"/>
  <c r="G162" i="28" s="1"/>
  <c r="G163" i="28" s="1"/>
  <c r="G164" i="28" s="1"/>
  <c r="G165" i="28" s="1"/>
  <c r="G166" i="28" s="1"/>
  <c r="G167" i="28" s="1"/>
  <c r="G168" i="28" s="1"/>
  <c r="G169" i="28" s="1"/>
  <c r="G170" i="28" s="1"/>
  <c r="G171" i="28" s="1"/>
  <c r="G172" i="28" s="1"/>
  <c r="G173" i="28" s="1"/>
  <c r="G174" i="28" s="1"/>
  <c r="G175" i="28" s="1"/>
  <c r="G176" i="28" s="1"/>
  <c r="G177" i="28" s="1"/>
  <c r="G178" i="28" s="1"/>
  <c r="G179" i="28" s="1"/>
  <c r="G180" i="28" s="1"/>
  <c r="G181" i="28" s="1"/>
  <c r="G182" i="28" s="1"/>
  <c r="G183" i="28" s="1"/>
  <c r="G184" i="28" s="1"/>
  <c r="G185" i="28" s="1"/>
  <c r="G186" i="28" s="1"/>
  <c r="G187" i="28" s="1"/>
  <c r="G188" i="28" s="1"/>
  <c r="G189" i="28" s="1"/>
  <c r="G190" i="28" s="1"/>
  <c r="G191" i="28" s="1"/>
  <c r="G192" i="28" s="1"/>
  <c r="G193" i="28" s="1"/>
  <c r="G194" i="28" s="1"/>
  <c r="G195" i="28" s="1"/>
  <c r="G196" i="28" s="1"/>
  <c r="G197" i="28" s="1"/>
  <c r="G198" i="28" s="1"/>
  <c r="G199" i="28" s="1"/>
  <c r="G200" i="28" s="1"/>
  <c r="G201" i="28" s="1"/>
  <c r="G202" i="28" s="1"/>
  <c r="G203" i="28" s="1"/>
  <c r="G204" i="28" s="1"/>
  <c r="G205" i="28" s="1"/>
  <c r="G206" i="28" s="1"/>
  <c r="G207" i="28" s="1"/>
  <c r="G208" i="28" s="1"/>
  <c r="G209" i="28" s="1"/>
  <c r="G210" i="28" s="1"/>
  <c r="G211" i="28" s="1"/>
  <c r="G212" i="28" s="1"/>
  <c r="G213" i="28" s="1"/>
  <c r="G214" i="28" s="1"/>
  <c r="G215" i="28" s="1"/>
  <c r="G216" i="28" s="1"/>
  <c r="G217" i="28" s="1"/>
  <c r="G218" i="28" s="1"/>
  <c r="G219" i="28" s="1"/>
  <c r="G220" i="28" s="1"/>
  <c r="G221" i="28" s="1"/>
  <c r="G222" i="28" s="1"/>
  <c r="G223" i="28" s="1"/>
  <c r="G224" i="28" s="1"/>
  <c r="G225" i="28" s="1"/>
  <c r="G226" i="28" s="1"/>
  <c r="G227" i="28" s="1"/>
  <c r="G228" i="28" s="1"/>
  <c r="G229" i="28" s="1"/>
  <c r="G230" i="28" s="1"/>
  <c r="G231" i="28" s="1"/>
  <c r="G232" i="28" s="1"/>
  <c r="G233" i="28" s="1"/>
  <c r="G234" i="28" s="1"/>
  <c r="G235" i="28" s="1"/>
  <c r="G236" i="28" s="1"/>
  <c r="G237" i="28" s="1"/>
  <c r="G238" i="28" s="1"/>
  <c r="G239" i="28" s="1"/>
  <c r="G240" i="28" s="1"/>
  <c r="G241" i="28" s="1"/>
  <c r="G242" i="28" s="1"/>
  <c r="G243" i="28" s="1"/>
  <c r="G244" i="28" s="1"/>
  <c r="G245" i="28" s="1"/>
  <c r="G246" i="28" s="1"/>
  <c r="G247" i="28" s="1"/>
  <c r="G248" i="28" s="1"/>
  <c r="G249" i="28" s="1"/>
  <c r="G250" i="28" s="1"/>
  <c r="G251" i="28" s="1"/>
  <c r="G252" i="28" s="1"/>
  <c r="G253" i="28" s="1"/>
  <c r="G254" i="28" s="1"/>
  <c r="G255" i="28" s="1"/>
  <c r="G256" i="28" s="1"/>
  <c r="G257" i="28" s="1"/>
  <c r="G258" i="28" s="1"/>
  <c r="G259" i="28" s="1"/>
  <c r="G260" i="28" s="1"/>
  <c r="G261" i="28" s="1"/>
  <c r="G262" i="28" s="1"/>
  <c r="G263" i="28" s="1"/>
  <c r="G264" i="28" s="1"/>
  <c r="G265" i="28" s="1"/>
  <c r="G266" i="28" s="1"/>
  <c r="G267" i="28" s="1"/>
  <c r="G268" i="28" s="1"/>
  <c r="G269" i="28" s="1"/>
  <c r="G270" i="28" s="1"/>
  <c r="G271" i="28" s="1"/>
  <c r="G272" i="28" s="1"/>
  <c r="G273" i="28" s="1"/>
  <c r="G274" i="28" s="1"/>
  <c r="G275" i="28" s="1"/>
  <c r="G276" i="28" s="1"/>
  <c r="G277" i="28" s="1"/>
  <c r="G278" i="28" s="1"/>
  <c r="G279" i="28" s="1"/>
  <c r="G280" i="28" s="1"/>
  <c r="G281" i="28" s="1"/>
  <c r="G282" i="28" s="1"/>
  <c r="G283" i="28" s="1"/>
  <c r="G284" i="28" s="1"/>
  <c r="G285" i="28" s="1"/>
  <c r="G286" i="28" s="1"/>
  <c r="G287" i="28" s="1"/>
  <c r="G288" i="28" s="1"/>
  <c r="G289" i="28" s="1"/>
  <c r="G290" i="28" s="1"/>
  <c r="G291" i="28" s="1"/>
  <c r="G292" i="28" s="1"/>
  <c r="G293" i="28" s="1"/>
  <c r="G294" i="28" s="1"/>
  <c r="G295" i="28" s="1"/>
  <c r="G296" i="28" s="1"/>
  <c r="G297" i="28" s="1"/>
  <c r="G298" i="28" s="1"/>
  <c r="G299" i="28" s="1"/>
  <c r="G300" i="28" s="1"/>
  <c r="G301" i="28" s="1"/>
  <c r="G302" i="28" s="1"/>
  <c r="G303" i="28" s="1"/>
  <c r="G304" i="28" s="1"/>
  <c r="G305" i="28" s="1"/>
  <c r="G306" i="28" s="1"/>
  <c r="G307" i="28" s="1"/>
  <c r="G308" i="28" s="1"/>
  <c r="G309" i="28" s="1"/>
  <c r="G310" i="28" s="1"/>
  <c r="G311" i="28" s="1"/>
  <c r="G312" i="28" s="1"/>
  <c r="G313" i="28" s="1"/>
  <c r="G314" i="28" s="1"/>
  <c r="G315" i="28" s="1"/>
  <c r="G316" i="28" s="1"/>
  <c r="G317" i="28" s="1"/>
  <c r="G318" i="28" s="1"/>
  <c r="G319" i="28" s="1"/>
  <c r="G320" i="28" s="1"/>
  <c r="G321" i="28" s="1"/>
  <c r="G322" i="28" s="1"/>
  <c r="G323" i="28" s="1"/>
  <c r="G324" i="28" s="1"/>
  <c r="G325" i="28" s="1"/>
  <c r="G326" i="28" s="1"/>
  <c r="G327" i="28" s="1"/>
  <c r="G328" i="28" s="1"/>
  <c r="G329" i="28" s="1"/>
  <c r="G330" i="28" s="1"/>
  <c r="G331" i="28" s="1"/>
  <c r="G332" i="28" s="1"/>
  <c r="G333" i="28" s="1"/>
  <c r="G334" i="28" s="1"/>
  <c r="G335" i="28" s="1"/>
  <c r="G336" i="28" s="1"/>
  <c r="G337" i="28" s="1"/>
  <c r="G338" i="28" s="1"/>
  <c r="G339" i="28" s="1"/>
  <c r="G340" i="28" s="1"/>
  <c r="G341" i="28" s="1"/>
  <c r="G342" i="28" s="1"/>
  <c r="G343" i="28" s="1"/>
  <c r="G344" i="28" s="1"/>
  <c r="G345" i="28" s="1"/>
  <c r="G346" i="28" s="1"/>
  <c r="G347" i="28" s="1"/>
  <c r="G348" i="28" s="1"/>
  <c r="G349" i="28" s="1"/>
  <c r="G350" i="28" s="1"/>
  <c r="G351" i="28" s="1"/>
  <c r="G352" i="28" s="1"/>
  <c r="G353" i="28" s="1"/>
  <c r="G354" i="28" s="1"/>
  <c r="G355" i="28" s="1"/>
  <c r="G356" i="28" s="1"/>
  <c r="G357" i="28" s="1"/>
  <c r="G358" i="28" s="1"/>
  <c r="G359" i="28" s="1"/>
  <c r="G360" i="28" s="1"/>
  <c r="G361" i="28" s="1"/>
  <c r="G362" i="28" s="1"/>
  <c r="G363" i="28" s="1"/>
  <c r="G364" i="28" s="1"/>
  <c r="G365" i="28" s="1"/>
  <c r="G366" i="28" s="1"/>
  <c r="G367" i="28" s="1"/>
  <c r="G368" i="28" s="1"/>
  <c r="G369" i="28" s="1"/>
  <c r="G370" i="28" s="1"/>
  <c r="G371" i="28" s="1"/>
  <c r="G372" i="28" s="1"/>
  <c r="G373" i="28" s="1"/>
  <c r="G374" i="28" s="1"/>
  <c r="G375" i="28" s="1"/>
  <c r="G376" i="28" s="1"/>
  <c r="G377" i="28" s="1"/>
  <c r="G378" i="28" s="1"/>
  <c r="G379" i="28" s="1"/>
  <c r="G380" i="28" s="1"/>
  <c r="G381" i="28" s="1"/>
  <c r="G382" i="28" s="1"/>
  <c r="G383" i="28" s="1"/>
  <c r="G384" i="28" s="1"/>
  <c r="G385" i="28" s="1"/>
  <c r="G386" i="28" s="1"/>
  <c r="G387" i="28" s="1"/>
  <c r="G388" i="28" s="1"/>
  <c r="G389" i="28" s="1"/>
  <c r="G390" i="28" s="1"/>
  <c r="G391" i="28" s="1"/>
  <c r="G392" i="28" s="1"/>
  <c r="G393" i="28" s="1"/>
  <c r="G394" i="28" s="1"/>
  <c r="G395" i="28" s="1"/>
  <c r="G396" i="28" s="1"/>
  <c r="G397" i="28" s="1"/>
  <c r="G398" i="28" s="1"/>
  <c r="G399" i="28" s="1"/>
  <c r="G400" i="28" s="1"/>
  <c r="G401" i="28" s="1"/>
  <c r="G402" i="28" s="1"/>
  <c r="G403" i="28" s="1"/>
  <c r="G404" i="28" s="1"/>
  <c r="G405" i="28" s="1"/>
  <c r="G406" i="28" s="1"/>
  <c r="G407" i="28" s="1"/>
  <c r="G408" i="28" s="1"/>
  <c r="G409" i="28" s="1"/>
  <c r="G410" i="28" s="1"/>
  <c r="G411" i="28" s="1"/>
  <c r="G412" i="28" s="1"/>
  <c r="G413" i="28" s="1"/>
  <c r="G414" i="28" s="1"/>
  <c r="G415" i="28" s="1"/>
  <c r="G416" i="28" s="1"/>
  <c r="G417" i="28" s="1"/>
  <c r="G418" i="28" s="1"/>
  <c r="G419" i="28" s="1"/>
  <c r="G420" i="28" s="1"/>
  <c r="G421" i="28" s="1"/>
  <c r="G422" i="28" s="1"/>
  <c r="G423" i="28" s="1"/>
  <c r="G424" i="28" s="1"/>
  <c r="G425" i="28" s="1"/>
  <c r="G426" i="28" s="1"/>
  <c r="G427" i="28" s="1"/>
  <c r="G428" i="28" s="1"/>
  <c r="G429" i="28" s="1"/>
  <c r="G430" i="28" s="1"/>
  <c r="G431" i="28" s="1"/>
  <c r="G6" i="27"/>
  <c r="G7" i="27" s="1"/>
  <c r="G8" i="27" s="1"/>
  <c r="G9" i="27" s="1"/>
  <c r="G10" i="27" s="1"/>
  <c r="G11" i="27" s="1"/>
  <c r="G12" i="27" s="1"/>
  <c r="G13" i="27" s="1"/>
  <c r="G14" i="27" s="1"/>
  <c r="G15" i="27" s="1"/>
  <c r="G16" i="27" s="1"/>
  <c r="G17" i="27" s="1"/>
  <c r="G18" i="27" s="1"/>
  <c r="G19" i="27" s="1"/>
  <c r="G20" i="27" s="1"/>
  <c r="G21" i="27" s="1"/>
  <c r="G22" i="27" s="1"/>
  <c r="G23" i="27" s="1"/>
  <c r="G24" i="27" s="1"/>
  <c r="G25" i="27" s="1"/>
  <c r="G26" i="27" s="1"/>
  <c r="G27" i="27" s="1"/>
  <c r="G28" i="27" s="1"/>
  <c r="G29" i="27" s="1"/>
  <c r="G30" i="27" s="1"/>
  <c r="G31" i="27" s="1"/>
  <c r="G32" i="27" s="1"/>
  <c r="G33" i="27" s="1"/>
  <c r="G34" i="27" s="1"/>
  <c r="G35" i="27" s="1"/>
  <c r="G36" i="27" s="1"/>
  <c r="G37" i="27" s="1"/>
  <c r="G38" i="27" s="1"/>
  <c r="G39" i="27" s="1"/>
  <c r="G40" i="27" s="1"/>
  <c r="G41" i="27" s="1"/>
  <c r="G42" i="27" s="1"/>
  <c r="G43" i="27" s="1"/>
  <c r="G44" i="27" s="1"/>
  <c r="G45" i="27" s="1"/>
  <c r="G46" i="27" s="1"/>
  <c r="G47" i="27" s="1"/>
  <c r="G48" i="27" s="1"/>
  <c r="G49" i="27" s="1"/>
  <c r="G50" i="27" s="1"/>
  <c r="G51" i="27" s="1"/>
  <c r="G52" i="27" s="1"/>
  <c r="G53" i="27" s="1"/>
  <c r="G54" i="27" s="1"/>
  <c r="G55" i="27" s="1"/>
  <c r="G56" i="27" s="1"/>
  <c r="G57" i="27" s="1"/>
  <c r="G58" i="27" s="1"/>
  <c r="G59" i="27" s="1"/>
  <c r="G60" i="27" s="1"/>
  <c r="G61" i="27" s="1"/>
  <c r="G62" i="27" s="1"/>
  <c r="G63" i="27" s="1"/>
  <c r="G64" i="27" s="1"/>
  <c r="G65" i="27" s="1"/>
  <c r="G66" i="27" s="1"/>
  <c r="G67" i="27" s="1"/>
  <c r="G68" i="27" s="1"/>
  <c r="G69" i="27" s="1"/>
  <c r="G70" i="27" s="1"/>
  <c r="G71" i="27" s="1"/>
  <c r="G72" i="27" s="1"/>
  <c r="G73" i="27" s="1"/>
  <c r="G74" i="27" s="1"/>
  <c r="G75" i="27" s="1"/>
  <c r="G76" i="27" s="1"/>
  <c r="G77" i="27" s="1"/>
  <c r="G78" i="27" s="1"/>
  <c r="G79" i="27" s="1"/>
  <c r="G80" i="27" s="1"/>
  <c r="G81" i="27" s="1"/>
  <c r="G82" i="27" s="1"/>
  <c r="G83" i="27" s="1"/>
  <c r="G84" i="27" s="1"/>
  <c r="G85" i="27" s="1"/>
  <c r="G86" i="27" s="1"/>
  <c r="G87" i="27" s="1"/>
  <c r="G88" i="27" s="1"/>
  <c r="G89" i="27" s="1"/>
  <c r="G90" i="27" s="1"/>
  <c r="G91" i="27" s="1"/>
  <c r="G92" i="27" s="1"/>
  <c r="G93" i="27" s="1"/>
  <c r="G94" i="27" s="1"/>
  <c r="G95" i="27" s="1"/>
  <c r="G96" i="27" s="1"/>
  <c r="G97" i="27" s="1"/>
  <c r="G98" i="27" s="1"/>
  <c r="G99" i="27" s="1"/>
  <c r="G100" i="27" s="1"/>
  <c r="G101" i="27" s="1"/>
  <c r="G102" i="27" s="1"/>
  <c r="G103" i="27" s="1"/>
  <c r="G104" i="27" s="1"/>
  <c r="G105" i="27" s="1"/>
  <c r="G106" i="27" s="1"/>
  <c r="G107" i="27" s="1"/>
  <c r="G108" i="27" s="1"/>
  <c r="G109" i="27" s="1"/>
  <c r="G110" i="27" s="1"/>
  <c r="G111" i="27" s="1"/>
  <c r="G112" i="27" s="1"/>
  <c r="G113" i="27" s="1"/>
  <c r="G114" i="27" s="1"/>
  <c r="G115" i="27" s="1"/>
  <c r="G116" i="27" s="1"/>
  <c r="G117" i="27" s="1"/>
  <c r="G118" i="27" s="1"/>
  <c r="G119" i="27" s="1"/>
  <c r="G120" i="27" s="1"/>
  <c r="G121" i="27" s="1"/>
  <c r="G122" i="27" s="1"/>
  <c r="G123" i="27" s="1"/>
  <c r="G124" i="27" s="1"/>
  <c r="G125" i="27" s="1"/>
  <c r="G126" i="27" s="1"/>
  <c r="G127" i="27" s="1"/>
  <c r="G128" i="27" s="1"/>
  <c r="G129" i="27" s="1"/>
  <c r="G130" i="27" s="1"/>
  <c r="G131" i="27" s="1"/>
  <c r="G132" i="27" s="1"/>
  <c r="G133" i="27" s="1"/>
  <c r="G134" i="27" s="1"/>
  <c r="G135" i="27" s="1"/>
  <c r="G136" i="27" s="1"/>
  <c r="G137" i="27" s="1"/>
  <c r="G138" i="27" s="1"/>
  <c r="G139" i="27" s="1"/>
  <c r="G140" i="27" s="1"/>
  <c r="G141" i="27" s="1"/>
  <c r="G142" i="27" s="1"/>
  <c r="G143" i="27" s="1"/>
  <c r="G144" i="27" s="1"/>
  <c r="G145" i="27" s="1"/>
  <c r="G146" i="27" s="1"/>
  <c r="G147" i="27" s="1"/>
  <c r="G148" i="27" s="1"/>
  <c r="G149" i="27" s="1"/>
  <c r="G150" i="27" s="1"/>
  <c r="G151" i="27" s="1"/>
  <c r="G152" i="27" s="1"/>
  <c r="G153" i="27" s="1"/>
  <c r="G154" i="27" s="1"/>
  <c r="G155" i="27" s="1"/>
  <c r="G156" i="27" s="1"/>
  <c r="G6" i="26"/>
  <c r="G7" i="26" s="1"/>
  <c r="G8" i="26" s="1"/>
  <c r="G9" i="26" s="1"/>
  <c r="G10" i="26" s="1"/>
  <c r="G11" i="26" s="1"/>
  <c r="G12" i="26" s="1"/>
  <c r="G13" i="26" s="1"/>
  <c r="G14" i="26" s="1"/>
  <c r="G15" i="26" s="1"/>
  <c r="G16" i="26" s="1"/>
  <c r="G17" i="26" s="1"/>
  <c r="G18" i="26" s="1"/>
  <c r="G19" i="26" s="1"/>
  <c r="G20" i="26" s="1"/>
  <c r="G21" i="26" s="1"/>
  <c r="G22" i="26" s="1"/>
  <c r="G23" i="26" s="1"/>
  <c r="G24" i="26" s="1"/>
  <c r="G25" i="26" s="1"/>
  <c r="G26" i="26" s="1"/>
  <c r="G27" i="26" s="1"/>
  <c r="G28" i="26" s="1"/>
  <c r="G29" i="26" s="1"/>
  <c r="G30" i="26" s="1"/>
  <c r="G31" i="26" s="1"/>
  <c r="G32" i="26" s="1"/>
  <c r="G33" i="26" s="1"/>
  <c r="G34" i="26" s="1"/>
  <c r="G35" i="26" s="1"/>
  <c r="G36" i="26" s="1"/>
  <c r="G37" i="26" s="1"/>
  <c r="G38" i="26" s="1"/>
  <c r="G39" i="26" s="1"/>
  <c r="G40" i="26" s="1"/>
  <c r="G41" i="26" s="1"/>
  <c r="G42" i="26" s="1"/>
  <c r="G43" i="26" s="1"/>
  <c r="G44" i="26" s="1"/>
  <c r="G45" i="26" s="1"/>
  <c r="G46" i="26" s="1"/>
  <c r="G47" i="26" s="1"/>
  <c r="G48" i="26" s="1"/>
  <c r="G49" i="26" s="1"/>
  <c r="G50" i="26" s="1"/>
  <c r="G51" i="26" s="1"/>
  <c r="G52" i="26" s="1"/>
  <c r="G53" i="26" s="1"/>
  <c r="G54" i="26" s="1"/>
  <c r="G55" i="26" s="1"/>
  <c r="G56" i="26" s="1"/>
  <c r="G57" i="26" s="1"/>
  <c r="G58" i="26" s="1"/>
  <c r="G59" i="26" s="1"/>
  <c r="G60" i="26" s="1"/>
  <c r="G61" i="26" s="1"/>
  <c r="G62" i="26" s="1"/>
  <c r="G63" i="26" s="1"/>
  <c r="G64" i="26" s="1"/>
  <c r="G65" i="26" s="1"/>
  <c r="G66" i="26" s="1"/>
  <c r="G67" i="26" s="1"/>
  <c r="G68" i="26" s="1"/>
  <c r="G69" i="26" s="1"/>
  <c r="G70" i="26" s="1"/>
  <c r="G71" i="26" s="1"/>
  <c r="G72" i="26" s="1"/>
  <c r="G73" i="26" s="1"/>
  <c r="G74" i="26" s="1"/>
  <c r="G75" i="26" s="1"/>
  <c r="G76" i="26" s="1"/>
  <c r="G77" i="26" s="1"/>
  <c r="G78" i="26" s="1"/>
  <c r="G79" i="26" s="1"/>
  <c r="G80" i="26" s="1"/>
  <c r="G81" i="26" s="1"/>
  <c r="G82" i="26" s="1"/>
  <c r="G83" i="26" s="1"/>
  <c r="G84" i="26" s="1"/>
  <c r="G85" i="26" s="1"/>
  <c r="G86" i="26" s="1"/>
  <c r="G87" i="26" s="1"/>
  <c r="G88" i="26" s="1"/>
  <c r="G89" i="26" s="1"/>
  <c r="G90" i="26" s="1"/>
  <c r="G91" i="26" s="1"/>
  <c r="G92" i="26" s="1"/>
  <c r="G93" i="26" s="1"/>
  <c r="G94" i="26" s="1"/>
  <c r="G95" i="26" s="1"/>
  <c r="G96" i="26" s="1"/>
  <c r="G97" i="26" s="1"/>
  <c r="G98" i="26" s="1"/>
  <c r="G99" i="26" s="1"/>
  <c r="G100" i="26" s="1"/>
  <c r="G101" i="26" s="1"/>
  <c r="G102" i="26" s="1"/>
  <c r="G103" i="26" s="1"/>
  <c r="G104" i="26" s="1"/>
  <c r="G105" i="26" s="1"/>
  <c r="G106" i="26" s="1"/>
  <c r="G107" i="26" s="1"/>
  <c r="G108" i="26" s="1"/>
  <c r="G109" i="26" s="1"/>
  <c r="G110" i="26" s="1"/>
  <c r="G111" i="26" s="1"/>
  <c r="G112" i="26" s="1"/>
  <c r="G113" i="26" s="1"/>
  <c r="G114" i="26" s="1"/>
  <c r="G115" i="26" s="1"/>
  <c r="G116" i="26" s="1"/>
  <c r="G117" i="26" s="1"/>
  <c r="G118" i="26" s="1"/>
  <c r="G119" i="26" s="1"/>
  <c r="G120" i="26" s="1"/>
  <c r="G121" i="26" s="1"/>
  <c r="G122" i="26" s="1"/>
  <c r="G123" i="26" s="1"/>
  <c r="G124" i="26" s="1"/>
  <c r="G125" i="26" s="1"/>
  <c r="G126" i="26" s="1"/>
  <c r="G127" i="26" s="1"/>
  <c r="G128" i="26" s="1"/>
  <c r="G129" i="26" s="1"/>
  <c r="G130" i="26" s="1"/>
  <c r="G131" i="26" s="1"/>
  <c r="G132" i="26" s="1"/>
  <c r="G133" i="26" s="1"/>
  <c r="G134" i="26" s="1"/>
  <c r="G135" i="26" s="1"/>
  <c r="G136" i="26" s="1"/>
  <c r="G137" i="26" s="1"/>
  <c r="G138" i="26" s="1"/>
  <c r="G139" i="26" s="1"/>
  <c r="G140" i="26" s="1"/>
  <c r="G141" i="26" s="1"/>
  <c r="G142" i="26" s="1"/>
  <c r="G143" i="26" s="1"/>
  <c r="G144" i="26" s="1"/>
  <c r="G145" i="26" s="1"/>
  <c r="G146" i="26" s="1"/>
  <c r="G147" i="26" s="1"/>
  <c r="G148" i="26" s="1"/>
  <c r="G149" i="26" s="1"/>
  <c r="G150" i="26" s="1"/>
  <c r="G151" i="26" s="1"/>
  <c r="G6" i="25"/>
  <c r="G7" i="25" s="1"/>
  <c r="G8" i="25" s="1"/>
  <c r="G9" i="25" s="1"/>
  <c r="G10" i="25" s="1"/>
  <c r="G11" i="25" s="1"/>
  <c r="G12" i="25" s="1"/>
  <c r="G13" i="25" s="1"/>
  <c r="G14" i="25" s="1"/>
  <c r="G15" i="25" s="1"/>
  <c r="G16" i="25" s="1"/>
  <c r="G17" i="25" s="1"/>
  <c r="G18" i="25" s="1"/>
  <c r="G19" i="25" s="1"/>
  <c r="G20" i="25" s="1"/>
  <c r="G21" i="25" s="1"/>
  <c r="G22" i="25" s="1"/>
  <c r="G23" i="25" s="1"/>
  <c r="G24" i="25" s="1"/>
  <c r="G25" i="25" s="1"/>
  <c r="G26" i="25" s="1"/>
  <c r="G27" i="25" s="1"/>
  <c r="G28" i="25" s="1"/>
  <c r="G29" i="25" s="1"/>
  <c r="G30" i="25" s="1"/>
  <c r="G31" i="25" s="1"/>
  <c r="G32" i="25" s="1"/>
  <c r="G33" i="25" s="1"/>
  <c r="G34" i="25" s="1"/>
  <c r="G35" i="25" s="1"/>
  <c r="G36" i="25" s="1"/>
  <c r="G37" i="25" s="1"/>
  <c r="G38" i="25" s="1"/>
  <c r="G39" i="25" s="1"/>
  <c r="G40" i="25" s="1"/>
  <c r="G41" i="25" s="1"/>
  <c r="G42" i="25" s="1"/>
  <c r="G43" i="25" s="1"/>
  <c r="G44" i="25" s="1"/>
  <c r="G45" i="25" s="1"/>
  <c r="G46" i="25" s="1"/>
  <c r="G47" i="25" s="1"/>
  <c r="G48" i="25" s="1"/>
  <c r="G49" i="25" s="1"/>
  <c r="G50" i="25" s="1"/>
  <c r="G51" i="25" s="1"/>
  <c r="G52" i="25" s="1"/>
  <c r="G53" i="25" s="1"/>
  <c r="G54" i="25" s="1"/>
  <c r="G55" i="25" s="1"/>
  <c r="G56" i="25" s="1"/>
  <c r="G57" i="25" s="1"/>
  <c r="G58" i="25" s="1"/>
  <c r="G59" i="25" s="1"/>
  <c r="G60" i="25" s="1"/>
  <c r="G61" i="25" s="1"/>
  <c r="G62" i="25" s="1"/>
  <c r="G63" i="25" s="1"/>
  <c r="G64" i="25" s="1"/>
  <c r="G65" i="25" s="1"/>
  <c r="G66" i="25" s="1"/>
  <c r="G67" i="25" s="1"/>
  <c r="G68" i="25" s="1"/>
  <c r="G69" i="25" s="1"/>
  <c r="G70" i="25" s="1"/>
  <c r="G71" i="25" s="1"/>
  <c r="G72" i="25" s="1"/>
  <c r="G73" i="25" s="1"/>
  <c r="G74" i="25" s="1"/>
  <c r="G75" i="25" s="1"/>
  <c r="G76" i="25" s="1"/>
  <c r="G77" i="25" s="1"/>
  <c r="G78" i="25" s="1"/>
  <c r="G79" i="25" s="1"/>
  <c r="G80" i="25" s="1"/>
  <c r="G81" i="25" s="1"/>
  <c r="G82" i="25" s="1"/>
  <c r="G83" i="25" s="1"/>
  <c r="G84" i="25" s="1"/>
  <c r="G85" i="25" s="1"/>
  <c r="G86" i="25" s="1"/>
  <c r="G87" i="25" s="1"/>
  <c r="G88" i="25" s="1"/>
  <c r="G89" i="25" s="1"/>
  <c r="G90" i="25" s="1"/>
  <c r="G91" i="25" s="1"/>
  <c r="G92" i="25" s="1"/>
  <c r="G93" i="25" s="1"/>
  <c r="G94" i="25" s="1"/>
  <c r="G95" i="25" s="1"/>
  <c r="G96" i="25" s="1"/>
  <c r="G97" i="25" s="1"/>
  <c r="G98" i="25" s="1"/>
  <c r="G99" i="25" s="1"/>
  <c r="G100" i="25" s="1"/>
  <c r="G101" i="25" s="1"/>
  <c r="G102" i="25" s="1"/>
  <c r="G103" i="25" s="1"/>
  <c r="G104" i="25" s="1"/>
  <c r="G105" i="25" s="1"/>
  <c r="G106" i="25" s="1"/>
  <c r="G107" i="25" s="1"/>
  <c r="G108" i="25" s="1"/>
  <c r="G109" i="25" s="1"/>
  <c r="G110" i="25" s="1"/>
  <c r="G111" i="25" s="1"/>
  <c r="G112" i="25" s="1"/>
  <c r="G113" i="25" s="1"/>
  <c r="G114" i="25" s="1"/>
  <c r="G115" i="25" s="1"/>
  <c r="G116" i="25" s="1"/>
  <c r="G117" i="25" s="1"/>
  <c r="G118" i="25" s="1"/>
  <c r="G119" i="25" s="1"/>
  <c r="G120" i="25" s="1"/>
  <c r="G121" i="25" s="1"/>
  <c r="G122" i="25" s="1"/>
  <c r="G123" i="25" s="1"/>
  <c r="G124" i="25" s="1"/>
  <c r="G125" i="25" s="1"/>
  <c r="G126" i="25" s="1"/>
  <c r="G127" i="25" s="1"/>
  <c r="G128" i="25" s="1"/>
  <c r="G129" i="25" s="1"/>
  <c r="G130" i="25" s="1"/>
  <c r="G131" i="25" s="1"/>
  <c r="G132" i="25" s="1"/>
  <c r="G133" i="25" s="1"/>
  <c r="G134" i="25" s="1"/>
  <c r="G135" i="25" s="1"/>
  <c r="G136" i="25" s="1"/>
  <c r="G137" i="25" s="1"/>
  <c r="G138" i="25" s="1"/>
  <c r="G139" i="25" s="1"/>
  <c r="G140" i="25" s="1"/>
  <c r="G141" i="25" s="1"/>
  <c r="G142" i="25" s="1"/>
  <c r="G143" i="25" s="1"/>
  <c r="G144" i="25" s="1"/>
  <c r="G145" i="25" s="1"/>
  <c r="G146" i="25" s="1"/>
  <c r="G147" i="25" s="1"/>
  <c r="G148" i="25" s="1"/>
  <c r="G149" i="25" s="1"/>
  <c r="G150" i="25" s="1"/>
  <c r="G151" i="25" s="1"/>
  <c r="G152" i="25" s="1"/>
  <c r="G153" i="25" s="1"/>
  <c r="G154" i="25" s="1"/>
  <c r="G155" i="25" s="1"/>
  <c r="G156" i="25" s="1"/>
  <c r="G157" i="25" s="1"/>
  <c r="G158" i="25" s="1"/>
  <c r="G159" i="25" s="1"/>
  <c r="G160" i="25" s="1"/>
  <c r="G161" i="25" s="1"/>
  <c r="G162" i="25" s="1"/>
  <c r="G163" i="25" s="1"/>
  <c r="G164" i="25" s="1"/>
  <c r="G165" i="25" s="1"/>
  <c r="G166" i="25" s="1"/>
  <c r="G167" i="25" s="1"/>
  <c r="G168" i="25" s="1"/>
  <c r="G169" i="25" s="1"/>
  <c r="G170" i="25" s="1"/>
  <c r="G171" i="25" s="1"/>
  <c r="G172" i="25" s="1"/>
  <c r="G173" i="25" s="1"/>
  <c r="G174" i="25" s="1"/>
  <c r="G175" i="25" s="1"/>
  <c r="G176" i="25" s="1"/>
  <c r="G177" i="25" s="1"/>
  <c r="G178" i="25" s="1"/>
  <c r="G179" i="25" s="1"/>
  <c r="G180" i="25" s="1"/>
  <c r="G181" i="25" s="1"/>
  <c r="G182" i="25" s="1"/>
  <c r="G183" i="25" s="1"/>
  <c r="G184" i="25" s="1"/>
  <c r="G185" i="25" s="1"/>
  <c r="G186" i="25" s="1"/>
  <c r="G187" i="25" s="1"/>
  <c r="G188" i="25" s="1"/>
  <c r="G189" i="25" s="1"/>
  <c r="G190" i="25" s="1"/>
  <c r="G191" i="25" s="1"/>
  <c r="G192" i="25" s="1"/>
  <c r="G193" i="25" s="1"/>
  <c r="G194" i="25" s="1"/>
  <c r="G195" i="25" s="1"/>
  <c r="G196" i="25" s="1"/>
  <c r="G197" i="25" s="1"/>
  <c r="G198" i="25" s="1"/>
  <c r="G199" i="25" s="1"/>
  <c r="G200" i="25" s="1"/>
  <c r="G201" i="25" s="1"/>
  <c r="G202" i="25" s="1"/>
  <c r="G203" i="25" s="1"/>
  <c r="G204" i="25" s="1"/>
  <c r="G205" i="25" s="1"/>
  <c r="G206" i="25" s="1"/>
  <c r="G207" i="25" s="1"/>
  <c r="G208" i="25" s="1"/>
  <c r="G209" i="25" s="1"/>
  <c r="G210" i="25" s="1"/>
  <c r="G211" i="25" s="1"/>
  <c r="G212" i="25" s="1"/>
  <c r="G213" i="25" s="1"/>
  <c r="G214" i="25" s="1"/>
  <c r="G215" i="25" s="1"/>
  <c r="G216" i="25" s="1"/>
  <c r="G217" i="25" s="1"/>
  <c r="G218" i="25" s="1"/>
  <c r="G219" i="25" s="1"/>
  <c r="G220" i="25" s="1"/>
  <c r="G221" i="25" s="1"/>
  <c r="G222" i="25" s="1"/>
  <c r="G223" i="25" s="1"/>
  <c r="G224" i="25" s="1"/>
  <c r="G225" i="25" s="1"/>
  <c r="G226" i="25" s="1"/>
  <c r="G227" i="25" s="1"/>
  <c r="G228" i="25" s="1"/>
  <c r="G229" i="25" s="1"/>
  <c r="G230" i="25" s="1"/>
  <c r="G231" i="25" s="1"/>
  <c r="G232" i="25" s="1"/>
  <c r="G233" i="25" s="1"/>
  <c r="G234" i="25" s="1"/>
  <c r="G235" i="25" s="1"/>
  <c r="G236" i="25" s="1"/>
  <c r="G237" i="25" s="1"/>
  <c r="G238" i="25" s="1"/>
  <c r="G239" i="25" s="1"/>
  <c r="G240" i="25" s="1"/>
  <c r="G241" i="25" s="1"/>
  <c r="G242" i="25" s="1"/>
  <c r="G243" i="25" s="1"/>
  <c r="G244" i="25" s="1"/>
  <c r="G245" i="25" s="1"/>
  <c r="G246" i="25" s="1"/>
  <c r="G247" i="25" s="1"/>
  <c r="G248" i="25" s="1"/>
  <c r="G249" i="25" s="1"/>
  <c r="G250" i="25" s="1"/>
  <c r="G251" i="25" s="1"/>
  <c r="G252" i="25" s="1"/>
  <c r="G253" i="25" s="1"/>
  <c r="G254" i="25" s="1"/>
  <c r="G255" i="25" s="1"/>
  <c r="G256" i="25" s="1"/>
  <c r="G257" i="25" s="1"/>
  <c r="G258" i="25" s="1"/>
  <c r="G259" i="25" s="1"/>
  <c r="G260" i="25" s="1"/>
  <c r="G261" i="25" s="1"/>
  <c r="G262" i="25" s="1"/>
  <c r="G263" i="25" s="1"/>
  <c r="G264" i="25" s="1"/>
  <c r="G265" i="25" s="1"/>
  <c r="G266" i="25" s="1"/>
  <c r="G267" i="25" s="1"/>
  <c r="G268" i="25" s="1"/>
  <c r="G269" i="25" s="1"/>
  <c r="G270" i="25" s="1"/>
  <c r="G271" i="25" s="1"/>
  <c r="G272" i="25" s="1"/>
  <c r="G273" i="25" s="1"/>
  <c r="G274" i="25" s="1"/>
  <c r="G275" i="25" s="1"/>
  <c r="G276" i="25" s="1"/>
  <c r="G277" i="25" s="1"/>
  <c r="G278" i="25" s="1"/>
  <c r="G279" i="25" s="1"/>
  <c r="G280" i="25" s="1"/>
  <c r="G281" i="25" s="1"/>
  <c r="G282" i="25" s="1"/>
  <c r="G283" i="25" s="1"/>
  <c r="G284" i="25" s="1"/>
  <c r="G285" i="25" s="1"/>
  <c r="G286" i="25" s="1"/>
  <c r="G287" i="25" s="1"/>
  <c r="G288" i="25" s="1"/>
  <c r="G289" i="25" s="1"/>
  <c r="G290" i="25" s="1"/>
  <c r="G291" i="25" s="1"/>
  <c r="G292" i="25" s="1"/>
  <c r="G293" i="25" s="1"/>
  <c r="G294" i="25" s="1"/>
  <c r="G295" i="25" s="1"/>
  <c r="G296" i="25" s="1"/>
  <c r="G297" i="25" s="1"/>
  <c r="G298" i="25" s="1"/>
  <c r="G299" i="25" s="1"/>
  <c r="G300" i="25" s="1"/>
  <c r="G301" i="25" s="1"/>
  <c r="G302" i="25" s="1"/>
  <c r="G303" i="25" s="1"/>
  <c r="G304" i="25" s="1"/>
  <c r="G305" i="25" s="1"/>
  <c r="G306" i="25" s="1"/>
  <c r="G307" i="25" s="1"/>
  <c r="G308" i="25" s="1"/>
  <c r="G309" i="25" s="1"/>
  <c r="G310" i="25" s="1"/>
  <c r="G311" i="25" s="1"/>
  <c r="G312" i="25" s="1"/>
  <c r="G313" i="25" s="1"/>
  <c r="G314" i="25" s="1"/>
  <c r="G315" i="25" s="1"/>
  <c r="G316" i="25" s="1"/>
  <c r="G317" i="25" s="1"/>
  <c r="G318" i="25" s="1"/>
  <c r="G319" i="25" s="1"/>
  <c r="G320" i="25" s="1"/>
  <c r="G321" i="25" s="1"/>
  <c r="G322" i="25" s="1"/>
  <c r="G323" i="25" s="1"/>
  <c r="G324" i="25" s="1"/>
  <c r="G325" i="25" s="1"/>
  <c r="G326" i="25" s="1"/>
  <c r="G327" i="25" s="1"/>
  <c r="G328" i="25" s="1"/>
  <c r="G329" i="25" s="1"/>
  <c r="G330" i="25" s="1"/>
  <c r="G331" i="25" s="1"/>
  <c r="G332" i="25" s="1"/>
  <c r="G333" i="25" s="1"/>
  <c r="G334" i="25" s="1"/>
  <c r="G335" i="25" s="1"/>
  <c r="G336" i="25" s="1"/>
  <c r="G337" i="25" s="1"/>
  <c r="G338" i="25" s="1"/>
  <c r="G339" i="25" s="1"/>
  <c r="G340" i="25" s="1"/>
  <c r="G341" i="25" s="1"/>
  <c r="G342" i="25" s="1"/>
  <c r="G343" i="25" s="1"/>
  <c r="G344" i="25" s="1"/>
  <c r="G345" i="25" s="1"/>
  <c r="G346" i="25" s="1"/>
  <c r="G347" i="25" s="1"/>
  <c r="G348" i="25" s="1"/>
  <c r="G349" i="25" s="1"/>
  <c r="G350" i="25" s="1"/>
  <c r="G351" i="25" s="1"/>
  <c r="G352" i="25" s="1"/>
  <c r="G353" i="25" s="1"/>
  <c r="G354" i="25" s="1"/>
  <c r="G355" i="25" s="1"/>
  <c r="G356" i="25" s="1"/>
  <c r="G357" i="25" s="1"/>
  <c r="G358" i="25" s="1"/>
  <c r="G359" i="25" s="1"/>
  <c r="G360" i="25" s="1"/>
  <c r="G361" i="25" s="1"/>
  <c r="G362" i="25" s="1"/>
  <c r="G363" i="25" s="1"/>
  <c r="G364" i="25" s="1"/>
  <c r="G365" i="25" s="1"/>
  <c r="G366" i="25" s="1"/>
  <c r="G367" i="25" s="1"/>
  <c r="G368" i="25" s="1"/>
  <c r="G369" i="25" s="1"/>
  <c r="G370" i="25" s="1"/>
  <c r="G371" i="25" s="1"/>
  <c r="G372" i="25" s="1"/>
  <c r="G373" i="25" s="1"/>
  <c r="G374" i="25" s="1"/>
  <c r="G375" i="25" s="1"/>
  <c r="G376" i="25" s="1"/>
  <c r="G377" i="25" s="1"/>
  <c r="G378" i="25" s="1"/>
  <c r="G379" i="25" s="1"/>
  <c r="G380" i="25" s="1"/>
  <c r="G381" i="25" s="1"/>
  <c r="G382" i="25" s="1"/>
  <c r="G383" i="25" s="1"/>
  <c r="G384" i="25" s="1"/>
  <c r="G385" i="25" s="1"/>
  <c r="G386" i="25" s="1"/>
  <c r="G387" i="25" s="1"/>
  <c r="G388" i="25" s="1"/>
  <c r="G389" i="25" s="1"/>
  <c r="G390" i="25" s="1"/>
  <c r="G391" i="25" s="1"/>
  <c r="G392" i="25" s="1"/>
  <c r="G393" i="25" s="1"/>
  <c r="G394" i="25" s="1"/>
  <c r="G395" i="25" s="1"/>
  <c r="G396" i="25" s="1"/>
  <c r="G397" i="25" s="1"/>
  <c r="G398" i="25" s="1"/>
  <c r="G399" i="25" s="1"/>
  <c r="G400" i="25" s="1"/>
  <c r="G401" i="25" s="1"/>
  <c r="G402" i="25" s="1"/>
  <c r="G403" i="25" s="1"/>
  <c r="G404" i="25" s="1"/>
  <c r="G405" i="25" s="1"/>
  <c r="G406" i="25" s="1"/>
  <c r="G407" i="25" s="1"/>
  <c r="G408" i="25" s="1"/>
  <c r="G409" i="25" s="1"/>
  <c r="G410" i="25" s="1"/>
  <c r="G411" i="25" s="1"/>
  <c r="G412" i="25" s="1"/>
  <c r="G413" i="25" s="1"/>
  <c r="G414" i="25" s="1"/>
  <c r="G415" i="25" s="1"/>
  <c r="G416" i="25" s="1"/>
  <c r="G417" i="25" s="1"/>
  <c r="G418" i="25" s="1"/>
  <c r="G419" i="25" s="1"/>
  <c r="G420" i="25" s="1"/>
  <c r="G421" i="25" s="1"/>
  <c r="G422" i="25" s="1"/>
  <c r="G423" i="25" s="1"/>
  <c r="G424" i="25" s="1"/>
  <c r="G425" i="25" s="1"/>
  <c r="G426" i="25" s="1"/>
  <c r="G427" i="25" s="1"/>
  <c r="G428" i="25" s="1"/>
  <c r="G429" i="25" s="1"/>
  <c r="G430" i="25" s="1"/>
  <c r="G431" i="25" s="1"/>
  <c r="G432" i="25" s="1"/>
  <c r="G433" i="25" s="1"/>
  <c r="G434" i="25" s="1"/>
  <c r="G435" i="25" s="1"/>
  <c r="G436" i="25" s="1"/>
  <c r="G437" i="25" s="1"/>
  <c r="G438" i="25" s="1"/>
  <c r="G439" i="25" s="1"/>
  <c r="G440" i="25" s="1"/>
  <c r="G441" i="25" s="1"/>
  <c r="G442" i="25" s="1"/>
  <c r="G443" i="25" s="1"/>
  <c r="G444" i="25" s="1"/>
  <c r="G445" i="25" s="1"/>
  <c r="G446" i="25" s="1"/>
  <c r="G447" i="25" s="1"/>
  <c r="G448" i="25" s="1"/>
  <c r="G449" i="25" s="1"/>
  <c r="G450" i="25" s="1"/>
  <c r="G451" i="25" s="1"/>
  <c r="G452" i="25" s="1"/>
  <c r="G453" i="25" s="1"/>
  <c r="G454" i="25" s="1"/>
  <c r="G455" i="25" s="1"/>
  <c r="G456" i="25" s="1"/>
  <c r="G457" i="25" s="1"/>
  <c r="G458" i="25" s="1"/>
  <c r="G459" i="25" s="1"/>
  <c r="G460" i="25" s="1"/>
  <c r="G461" i="25" s="1"/>
  <c r="G462" i="25" s="1"/>
  <c r="G463" i="25" s="1"/>
  <c r="G464" i="25" s="1"/>
  <c r="G465" i="25" s="1"/>
  <c r="G466" i="25" s="1"/>
  <c r="G467" i="25" s="1"/>
  <c r="G468" i="25" s="1"/>
  <c r="G469" i="25" s="1"/>
  <c r="G470" i="25" s="1"/>
  <c r="G471" i="25" s="1"/>
  <c r="G472" i="25" s="1"/>
  <c r="G473" i="25" s="1"/>
  <c r="G474" i="25" s="1"/>
  <c r="G475" i="25" s="1"/>
  <c r="G6" i="22"/>
  <c r="G7" i="22" s="1"/>
  <c r="G8" i="22" s="1"/>
  <c r="G9" i="22" s="1"/>
  <c r="G10" i="22" s="1"/>
  <c r="G11" i="22" s="1"/>
  <c r="G12" i="22" s="1"/>
  <c r="G13" i="22" s="1"/>
  <c r="G14" i="22" s="1"/>
  <c r="G15" i="22" s="1"/>
  <c r="G16" i="22" s="1"/>
  <c r="G17" i="22" s="1"/>
  <c r="G18" i="22" s="1"/>
  <c r="G19" i="22" s="1"/>
  <c r="G20" i="22" s="1"/>
  <c r="G21" i="22" s="1"/>
  <c r="G22" i="22" s="1"/>
  <c r="G23" i="22" s="1"/>
  <c r="G24" i="22" s="1"/>
  <c r="G25" i="22" s="1"/>
  <c r="G26" i="22" s="1"/>
  <c r="G27" i="22" s="1"/>
  <c r="G28" i="22" s="1"/>
  <c r="G29" i="22" s="1"/>
  <c r="G30" i="22" s="1"/>
  <c r="G31" i="22" s="1"/>
  <c r="G32" i="22" s="1"/>
  <c r="G33" i="22" s="1"/>
  <c r="G34" i="22" s="1"/>
  <c r="G35" i="22" s="1"/>
  <c r="G36" i="22" s="1"/>
  <c r="G37" i="22" s="1"/>
  <c r="G38" i="22" s="1"/>
  <c r="G39" i="22" s="1"/>
  <c r="G40" i="22" s="1"/>
  <c r="G41" i="22" s="1"/>
  <c r="G42" i="22" s="1"/>
  <c r="G43" i="22" s="1"/>
  <c r="G44" i="22" s="1"/>
  <c r="G45" i="22" s="1"/>
  <c r="G46" i="22" s="1"/>
  <c r="G47" i="22" s="1"/>
  <c r="G48" i="22" s="1"/>
  <c r="G49" i="22" s="1"/>
  <c r="G50" i="22" s="1"/>
  <c r="G51" i="22" s="1"/>
  <c r="G52" i="22" s="1"/>
  <c r="G53" i="22" s="1"/>
  <c r="G54" i="22" s="1"/>
  <c r="G55" i="22" s="1"/>
  <c r="G56" i="22" s="1"/>
  <c r="G57" i="22" s="1"/>
  <c r="G58" i="22" s="1"/>
  <c r="G59" i="22" s="1"/>
  <c r="G60" i="22" s="1"/>
  <c r="G61" i="22" s="1"/>
  <c r="G62" i="22" s="1"/>
  <c r="G63" i="22" s="1"/>
  <c r="G64" i="22" s="1"/>
  <c r="G65" i="22" s="1"/>
  <c r="G66" i="22" s="1"/>
  <c r="G67" i="22" s="1"/>
  <c r="G68" i="22" s="1"/>
  <c r="G69" i="22" s="1"/>
  <c r="G70" i="22" s="1"/>
  <c r="G71" i="22" s="1"/>
  <c r="G72" i="22" s="1"/>
  <c r="G73" i="22" s="1"/>
  <c r="G74" i="22" s="1"/>
  <c r="G75" i="22" s="1"/>
  <c r="G76" i="22" s="1"/>
  <c r="G77" i="22" s="1"/>
  <c r="G78" i="22" s="1"/>
  <c r="G79" i="22" s="1"/>
  <c r="G80" i="22" s="1"/>
  <c r="G81" i="22" s="1"/>
  <c r="G82" i="22" s="1"/>
  <c r="G83" i="22" s="1"/>
  <c r="G84" i="22" s="1"/>
  <c r="G85" i="22" s="1"/>
  <c r="G86" i="22" s="1"/>
  <c r="G87" i="22" s="1"/>
  <c r="G88" i="22" s="1"/>
  <c r="G89" i="22" s="1"/>
  <c r="G90" i="22" s="1"/>
  <c r="G91" i="22" s="1"/>
  <c r="G92" i="22" s="1"/>
  <c r="G93" i="22" s="1"/>
  <c r="G94" i="22" s="1"/>
  <c r="G95" i="22" s="1"/>
  <c r="G96" i="22" s="1"/>
  <c r="G97" i="22" s="1"/>
  <c r="G98" i="22" s="1"/>
  <c r="G99" i="22" s="1"/>
  <c r="G100" i="22" s="1"/>
  <c r="G101" i="22" s="1"/>
  <c r="G102" i="22" s="1"/>
  <c r="G103" i="22" s="1"/>
  <c r="G104" i="22" s="1"/>
  <c r="G105" i="22" s="1"/>
  <c r="G106" i="22" s="1"/>
  <c r="G107" i="22" s="1"/>
  <c r="G108" i="22" s="1"/>
  <c r="G109" i="22" s="1"/>
  <c r="G110" i="22" s="1"/>
  <c r="G111" i="22" s="1"/>
  <c r="G112" i="22" s="1"/>
  <c r="G113" i="22" s="1"/>
  <c r="G114" i="22" s="1"/>
  <c r="G115" i="22" s="1"/>
  <c r="G116" i="22" s="1"/>
  <c r="G117" i="22" s="1"/>
  <c r="G118" i="22" s="1"/>
  <c r="G119" i="22" s="1"/>
  <c r="G120" i="22" s="1"/>
  <c r="G121" i="22" s="1"/>
  <c r="G122" i="22" s="1"/>
  <c r="G123" i="22" s="1"/>
  <c r="G124" i="22" s="1"/>
  <c r="G125" i="22" s="1"/>
  <c r="G126" i="22" s="1"/>
  <c r="G127" i="22" s="1"/>
  <c r="G128" i="22" s="1"/>
  <c r="G129" i="22" s="1"/>
  <c r="G130" i="22" s="1"/>
  <c r="G131" i="22" s="1"/>
  <c r="G132" i="22" s="1"/>
  <c r="G133" i="22" s="1"/>
  <c r="G134" i="22" s="1"/>
  <c r="G135" i="22" s="1"/>
  <c r="G136" i="22" s="1"/>
  <c r="G137" i="22" s="1"/>
  <c r="G138" i="22" s="1"/>
  <c r="G139" i="22" s="1"/>
  <c r="G140" i="22" s="1"/>
  <c r="G141" i="22" s="1"/>
  <c r="G142" i="22" s="1"/>
  <c r="G143" i="22" s="1"/>
  <c r="G144" i="22" s="1"/>
  <c r="G145" i="22" s="1"/>
  <c r="G146" i="22" s="1"/>
  <c r="G147" i="22" s="1"/>
  <c r="G148" i="22" s="1"/>
  <c r="G149" i="22" s="1"/>
  <c r="G150" i="22" s="1"/>
  <c r="G151" i="22" s="1"/>
  <c r="G152" i="22" s="1"/>
  <c r="G153" i="22" s="1"/>
  <c r="G154" i="22" s="1"/>
  <c r="G155" i="22" s="1"/>
  <c r="G156" i="22" s="1"/>
  <c r="G157" i="22" s="1"/>
  <c r="G158" i="22" s="1"/>
  <c r="G159" i="22" s="1"/>
  <c r="G160" i="22" s="1"/>
  <c r="G161" i="22" s="1"/>
  <c r="G162" i="22" s="1"/>
  <c r="G163" i="22" s="1"/>
  <c r="G164" i="22" s="1"/>
  <c r="G165" i="22" s="1"/>
  <c r="G166" i="22" s="1"/>
  <c r="G167" i="22" s="1"/>
  <c r="G168" i="22" s="1"/>
  <c r="G169" i="22" s="1"/>
  <c r="G170" i="22" s="1"/>
  <c r="G171" i="22" s="1"/>
  <c r="G172" i="22" s="1"/>
  <c r="G173" i="22" s="1"/>
  <c r="G174" i="22" s="1"/>
  <c r="G175" i="22" s="1"/>
  <c r="G176" i="22" s="1"/>
  <c r="G177" i="22" s="1"/>
  <c r="G178" i="22" s="1"/>
  <c r="G179" i="22" s="1"/>
  <c r="G180" i="22" s="1"/>
  <c r="G181" i="22" s="1"/>
  <c r="G182" i="22" s="1"/>
  <c r="G183" i="22" s="1"/>
  <c r="G184" i="22" s="1"/>
  <c r="G185" i="22" s="1"/>
  <c r="G186" i="22" s="1"/>
  <c r="G187" i="22" s="1"/>
  <c r="G188" i="22" s="1"/>
  <c r="G189" i="22" s="1"/>
  <c r="G190" i="22" s="1"/>
  <c r="G191" i="22" s="1"/>
  <c r="G192" i="22" s="1"/>
  <c r="G193" i="22" s="1"/>
  <c r="G194" i="22" s="1"/>
  <c r="G195" i="22" s="1"/>
  <c r="G196" i="22" s="1"/>
  <c r="G197" i="22" s="1"/>
  <c r="G198" i="22" s="1"/>
  <c r="G199" i="22" s="1"/>
  <c r="G200" i="22" s="1"/>
  <c r="G201" i="22" s="1"/>
  <c r="G202" i="22" s="1"/>
  <c r="G203" i="22" s="1"/>
  <c r="G204" i="22" s="1"/>
  <c r="G205" i="22" s="1"/>
  <c r="G206" i="22" s="1"/>
  <c r="G207" i="22" s="1"/>
  <c r="G208" i="22" s="1"/>
  <c r="G209" i="22" s="1"/>
  <c r="G210" i="22" s="1"/>
  <c r="G211" i="22" s="1"/>
  <c r="G212" i="22" s="1"/>
  <c r="G213" i="22" s="1"/>
  <c r="G214" i="22" s="1"/>
  <c r="G215" i="22" s="1"/>
  <c r="G216" i="22" s="1"/>
  <c r="G217" i="22" s="1"/>
  <c r="G218" i="22" s="1"/>
  <c r="G219" i="22" s="1"/>
  <c r="G220" i="22" s="1"/>
  <c r="G221" i="22" s="1"/>
  <c r="G222" i="22" s="1"/>
  <c r="G223" i="22" s="1"/>
  <c r="G224" i="22" s="1"/>
  <c r="G225" i="22" s="1"/>
  <c r="G226" i="22" s="1"/>
  <c r="G227" i="22" s="1"/>
  <c r="G228" i="22" s="1"/>
  <c r="G229" i="22" s="1"/>
  <c r="G230" i="22" s="1"/>
  <c r="G231" i="22" s="1"/>
  <c r="G232" i="22" s="1"/>
  <c r="G233" i="22" s="1"/>
  <c r="G234" i="22" s="1"/>
  <c r="G235" i="22" s="1"/>
  <c r="G236" i="22" s="1"/>
  <c r="G237" i="22" s="1"/>
  <c r="G238" i="22" s="1"/>
  <c r="G239" i="22" s="1"/>
  <c r="G240" i="22" s="1"/>
  <c r="G241" i="22" s="1"/>
  <c r="G242" i="22" s="1"/>
  <c r="G243" i="22" s="1"/>
  <c r="G244" i="22" s="1"/>
  <c r="G245" i="22" s="1"/>
  <c r="G246" i="22" s="1"/>
  <c r="G247" i="22" s="1"/>
  <c r="G248" i="22" s="1"/>
  <c r="G249" i="22" s="1"/>
  <c r="G250" i="22" s="1"/>
  <c r="G251" i="22" s="1"/>
  <c r="G252" i="22" s="1"/>
  <c r="G253" i="22" s="1"/>
  <c r="G254" i="22" s="1"/>
  <c r="G255" i="22" s="1"/>
  <c r="G256" i="22" s="1"/>
  <c r="G257" i="22" s="1"/>
  <c r="G258" i="22" s="1"/>
  <c r="G259" i="22" s="1"/>
  <c r="G260" i="22" s="1"/>
  <c r="G261" i="22" s="1"/>
  <c r="G262" i="22" s="1"/>
  <c r="G263" i="22" s="1"/>
  <c r="G264" i="22" s="1"/>
  <c r="G265" i="22" s="1"/>
  <c r="G266" i="22" s="1"/>
  <c r="G267" i="22" s="1"/>
  <c r="G268" i="22" s="1"/>
  <c r="G269" i="22" s="1"/>
  <c r="G270" i="22" s="1"/>
  <c r="G271" i="22" s="1"/>
  <c r="G7" i="21"/>
  <c r="G8" i="21" s="1"/>
  <c r="G9" i="21" s="1"/>
  <c r="G10" i="21" s="1"/>
  <c r="G11" i="21" s="1"/>
  <c r="G12" i="21" s="1"/>
  <c r="G13" i="21" s="1"/>
  <c r="G14" i="21" s="1"/>
  <c r="G15" i="21" s="1"/>
  <c r="G16" i="21" s="1"/>
  <c r="G17" i="21" s="1"/>
  <c r="G18" i="21" s="1"/>
  <c r="G19" i="21" s="1"/>
  <c r="G20" i="21" s="1"/>
  <c r="G21" i="21" s="1"/>
  <c r="G22" i="21" s="1"/>
  <c r="G23" i="21" s="1"/>
  <c r="G24" i="21" s="1"/>
  <c r="G25" i="21" s="1"/>
  <c r="G26" i="21" s="1"/>
  <c r="G27" i="21" s="1"/>
  <c r="G28" i="21" s="1"/>
  <c r="G29" i="21" s="1"/>
  <c r="G30" i="21" s="1"/>
  <c r="G31" i="21" s="1"/>
  <c r="G32" i="21" s="1"/>
  <c r="G33" i="21" s="1"/>
  <c r="G34" i="21" s="1"/>
  <c r="G35" i="21" s="1"/>
  <c r="G36" i="21" s="1"/>
  <c r="G37" i="21" s="1"/>
  <c r="G38" i="21" s="1"/>
  <c r="G39" i="21" s="1"/>
  <c r="G40" i="21" s="1"/>
  <c r="G41" i="21" s="1"/>
  <c r="G42" i="21" s="1"/>
  <c r="G43" i="21" s="1"/>
  <c r="G44" i="21" s="1"/>
  <c r="G45" i="21" s="1"/>
  <c r="G46" i="21" s="1"/>
  <c r="G47" i="21" s="1"/>
  <c r="G48" i="21" s="1"/>
  <c r="G49" i="21" s="1"/>
  <c r="G50" i="21" s="1"/>
  <c r="G51" i="21" s="1"/>
  <c r="G52" i="21" s="1"/>
  <c r="G53" i="21" s="1"/>
  <c r="G54" i="21" s="1"/>
  <c r="G55" i="21" s="1"/>
  <c r="G56" i="21" s="1"/>
  <c r="G57" i="21" s="1"/>
  <c r="G58" i="21" s="1"/>
  <c r="G59" i="21" s="1"/>
  <c r="G60" i="21" s="1"/>
  <c r="G61" i="21" s="1"/>
  <c r="G62" i="21" s="1"/>
  <c r="G63" i="21" s="1"/>
  <c r="G64" i="21" s="1"/>
  <c r="G65" i="21" s="1"/>
  <c r="G66" i="21" s="1"/>
  <c r="G67" i="21" s="1"/>
  <c r="G68" i="21" s="1"/>
  <c r="G69" i="21" s="1"/>
  <c r="G70" i="21" s="1"/>
  <c r="G6" i="15"/>
  <c r="G7" i="15" s="1"/>
  <c r="G8" i="15" s="1"/>
  <c r="G9" i="15" s="1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G20" i="15" s="1"/>
  <c r="G21" i="15" s="1"/>
  <c r="G22" i="15" s="1"/>
  <c r="G23" i="15" s="1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41" i="15" s="1"/>
  <c r="G42" i="15" s="1"/>
  <c r="G43" i="15" s="1"/>
  <c r="G44" i="15" s="1"/>
  <c r="G45" i="15" s="1"/>
  <c r="G46" i="15" s="1"/>
  <c r="G47" i="15" s="1"/>
  <c r="G48" i="15" s="1"/>
  <c r="G49" i="15" s="1"/>
  <c r="G50" i="15" s="1"/>
  <c r="G51" i="15" s="1"/>
  <c r="G52" i="15" s="1"/>
  <c r="G53" i="15" s="1"/>
  <c r="G54" i="15" s="1"/>
  <c r="G55" i="15" s="1"/>
  <c r="G56" i="15" s="1"/>
  <c r="G57" i="15" s="1"/>
  <c r="G58" i="15" s="1"/>
  <c r="G59" i="15" s="1"/>
  <c r="G60" i="15" s="1"/>
  <c r="G61" i="15" s="1"/>
  <c r="G62" i="15" s="1"/>
  <c r="G63" i="15" s="1"/>
  <c r="G64" i="15" s="1"/>
  <c r="G65" i="15" s="1"/>
  <c r="G66" i="15" s="1"/>
  <c r="G67" i="15" s="1"/>
  <c r="G68" i="15" s="1"/>
  <c r="G69" i="15" s="1"/>
  <c r="G70" i="15" s="1"/>
  <c r="G71" i="15" s="1"/>
  <c r="G72" i="15" s="1"/>
  <c r="G73" i="15" s="1"/>
  <c r="G74" i="15" s="1"/>
  <c r="G75" i="15" s="1"/>
  <c r="G76" i="15" s="1"/>
  <c r="G77" i="15" s="1"/>
  <c r="G78" i="15" s="1"/>
  <c r="G79" i="15" s="1"/>
  <c r="G80" i="15" s="1"/>
  <c r="G81" i="15" s="1"/>
  <c r="G82" i="15" s="1"/>
  <c r="G83" i="15" s="1"/>
  <c r="G84" i="15" s="1"/>
  <c r="G85" i="15" s="1"/>
  <c r="G86" i="15" s="1"/>
  <c r="G87" i="15" s="1"/>
  <c r="G88" i="15" s="1"/>
  <c r="G89" i="15" s="1"/>
  <c r="G90" i="15" s="1"/>
  <c r="G91" i="15" s="1"/>
  <c r="G92" i="15" s="1"/>
  <c r="G93" i="15" s="1"/>
  <c r="G94" i="15" s="1"/>
  <c r="G95" i="15" s="1"/>
  <c r="G96" i="15" s="1"/>
  <c r="G97" i="15" s="1"/>
  <c r="G98" i="15" s="1"/>
  <c r="G99" i="15" s="1"/>
  <c r="G100" i="15" s="1"/>
  <c r="G101" i="15" s="1"/>
  <c r="G102" i="15" s="1"/>
  <c r="G103" i="15" s="1"/>
  <c r="G104" i="15" s="1"/>
  <c r="G105" i="15" s="1"/>
  <c r="G106" i="15" s="1"/>
  <c r="G107" i="15" s="1"/>
  <c r="G108" i="15" s="1"/>
  <c r="G109" i="15" s="1"/>
  <c r="G110" i="15" s="1"/>
  <c r="G111" i="15" s="1"/>
  <c r="G112" i="15" s="1"/>
  <c r="G113" i="15" s="1"/>
  <c r="G114" i="15" s="1"/>
  <c r="G115" i="15" s="1"/>
  <c r="G116" i="15" s="1"/>
  <c r="G117" i="15" s="1"/>
  <c r="G118" i="15" s="1"/>
  <c r="G119" i="15" s="1"/>
  <c r="G120" i="15" s="1"/>
  <c r="G121" i="15" s="1"/>
  <c r="G122" i="15" s="1"/>
  <c r="G123" i="15" s="1"/>
  <c r="G124" i="15" s="1"/>
  <c r="G125" i="15" s="1"/>
  <c r="G126" i="15" s="1"/>
  <c r="G127" i="15" s="1"/>
  <c r="G128" i="15" s="1"/>
  <c r="G129" i="15" s="1"/>
  <c r="G130" i="15" s="1"/>
  <c r="G131" i="15" s="1"/>
  <c r="G132" i="15" s="1"/>
  <c r="G133" i="15" s="1"/>
  <c r="G134" i="15" s="1"/>
  <c r="G135" i="15" s="1"/>
  <c r="G136" i="15" s="1"/>
  <c r="G137" i="15" s="1"/>
  <c r="G138" i="15" s="1"/>
  <c r="G139" i="15" s="1"/>
  <c r="G140" i="15" s="1"/>
  <c r="G141" i="15" s="1"/>
  <c r="G142" i="15" s="1"/>
  <c r="G143" i="15" s="1"/>
  <c r="G144" i="15" s="1"/>
  <c r="G145" i="15" s="1"/>
  <c r="G146" i="15" s="1"/>
  <c r="G147" i="15" s="1"/>
  <c r="G148" i="15" s="1"/>
  <c r="G149" i="15" s="1"/>
  <c r="G150" i="15" s="1"/>
  <c r="G151" i="15" s="1"/>
  <c r="G152" i="15" s="1"/>
  <c r="G153" i="15" s="1"/>
  <c r="G154" i="15" s="1"/>
  <c r="G155" i="15" s="1"/>
  <c r="G156" i="15" s="1"/>
  <c r="G157" i="15" s="1"/>
  <c r="G158" i="15" s="1"/>
  <c r="G159" i="15" s="1"/>
  <c r="G160" i="15" s="1"/>
  <c r="G161" i="15" s="1"/>
  <c r="G162" i="15" s="1"/>
  <c r="G163" i="15" s="1"/>
  <c r="G164" i="15" s="1"/>
  <c r="G165" i="15" s="1"/>
  <c r="G166" i="15" s="1"/>
  <c r="G167" i="15" s="1"/>
  <c r="G168" i="15" s="1"/>
  <c r="G169" i="15" s="1"/>
  <c r="G170" i="15" s="1"/>
  <c r="G171" i="15" s="1"/>
  <c r="G172" i="15" s="1"/>
  <c r="G173" i="15" s="1"/>
  <c r="G174" i="15" s="1"/>
  <c r="G175" i="15" s="1"/>
  <c r="G176" i="15" s="1"/>
  <c r="G177" i="15" s="1"/>
  <c r="G178" i="15" s="1"/>
  <c r="G179" i="15" s="1"/>
  <c r="G180" i="15" s="1"/>
  <c r="G181" i="15" s="1"/>
  <c r="G182" i="15" s="1"/>
  <c r="G183" i="15" s="1"/>
  <c r="G184" i="15" s="1"/>
  <c r="G185" i="15" s="1"/>
  <c r="G186" i="15" s="1"/>
  <c r="G187" i="15" s="1"/>
  <c r="G188" i="15" s="1"/>
  <c r="G189" i="15" s="1"/>
  <c r="G6" i="14"/>
  <c r="G7" i="14" s="1"/>
  <c r="G8" i="14" s="1"/>
  <c r="G9" i="14" s="1"/>
  <c r="G10" i="14" s="1"/>
  <c r="G11" i="14" s="1"/>
  <c r="G12" i="14" s="1"/>
  <c r="G13" i="14" s="1"/>
  <c r="G14" i="14" s="1"/>
  <c r="G15" i="14" s="1"/>
  <c r="G16" i="14" s="1"/>
  <c r="G17" i="14" s="1"/>
  <c r="G18" i="14" s="1"/>
  <c r="G19" i="14" s="1"/>
  <c r="G20" i="14" s="1"/>
  <c r="G21" i="14" s="1"/>
  <c r="G22" i="14" s="1"/>
  <c r="G23" i="14" s="1"/>
  <c r="G24" i="14" s="1"/>
  <c r="G25" i="14" s="1"/>
  <c r="G26" i="14" s="1"/>
  <c r="G27" i="14" s="1"/>
  <c r="G28" i="14" s="1"/>
  <c r="G29" i="14" s="1"/>
  <c r="G30" i="14" s="1"/>
  <c r="G31" i="14" s="1"/>
  <c r="G32" i="14" s="1"/>
  <c r="G33" i="14" s="1"/>
  <c r="G34" i="14" s="1"/>
  <c r="G35" i="14" s="1"/>
  <c r="G36" i="14" s="1"/>
  <c r="G37" i="14" s="1"/>
  <c r="G38" i="14" s="1"/>
  <c r="G39" i="14" s="1"/>
  <c r="G40" i="14" s="1"/>
  <c r="G41" i="14" s="1"/>
  <c r="G42" i="14" s="1"/>
  <c r="G43" i="14" s="1"/>
  <c r="G44" i="14" s="1"/>
  <c r="G45" i="14" s="1"/>
  <c r="G46" i="14" s="1"/>
  <c r="G47" i="14" s="1"/>
  <c r="G48" i="14" s="1"/>
  <c r="G49" i="14" s="1"/>
  <c r="G50" i="14" s="1"/>
  <c r="G51" i="14" s="1"/>
  <c r="G52" i="14" s="1"/>
  <c r="G53" i="14" s="1"/>
  <c r="G54" i="14" s="1"/>
  <c r="G55" i="14" s="1"/>
  <c r="G56" i="14" s="1"/>
  <c r="G57" i="14" s="1"/>
  <c r="G58" i="14" s="1"/>
  <c r="G59" i="14" s="1"/>
  <c r="G60" i="14" s="1"/>
  <c r="G61" i="14" s="1"/>
  <c r="G62" i="14" s="1"/>
  <c r="G63" i="14" s="1"/>
  <c r="G64" i="14" s="1"/>
  <c r="G65" i="14" s="1"/>
  <c r="G66" i="14" s="1"/>
  <c r="G67" i="14" s="1"/>
  <c r="G68" i="14" s="1"/>
  <c r="G69" i="14" s="1"/>
  <c r="G70" i="14" s="1"/>
  <c r="G71" i="14" s="1"/>
  <c r="G72" i="14" s="1"/>
  <c r="G73" i="14" s="1"/>
  <c r="G74" i="14" s="1"/>
  <c r="G75" i="14" s="1"/>
  <c r="G76" i="14" s="1"/>
  <c r="G77" i="14" s="1"/>
  <c r="G78" i="14" s="1"/>
  <c r="G79" i="14" s="1"/>
  <c r="G80" i="14" s="1"/>
  <c r="G81" i="14" s="1"/>
  <c r="G82" i="14" s="1"/>
  <c r="G83" i="14" s="1"/>
  <c r="G84" i="14" s="1"/>
  <c r="G85" i="14" s="1"/>
  <c r="G86" i="14" s="1"/>
  <c r="G87" i="14" s="1"/>
  <c r="G88" i="14" s="1"/>
  <c r="G89" i="14" s="1"/>
  <c r="G90" i="14" s="1"/>
  <c r="G91" i="14" s="1"/>
  <c r="G92" i="14" s="1"/>
  <c r="G93" i="14" s="1"/>
  <c r="G94" i="14" s="1"/>
  <c r="G95" i="14" s="1"/>
  <c r="G96" i="14" s="1"/>
  <c r="G97" i="14" s="1"/>
  <c r="G98" i="14" s="1"/>
  <c r="G99" i="14" s="1"/>
  <c r="G100" i="14" s="1"/>
  <c r="G101" i="14" s="1"/>
  <c r="G102" i="14" s="1"/>
  <c r="G103" i="14" s="1"/>
  <c r="G104" i="14" s="1"/>
  <c r="G105" i="14" s="1"/>
  <c r="G106" i="14" s="1"/>
  <c r="G107" i="14" s="1"/>
  <c r="G108" i="14" s="1"/>
  <c r="G109" i="14" s="1"/>
  <c r="G110" i="14" s="1"/>
  <c r="G111" i="14" s="1"/>
  <c r="G112" i="14" s="1"/>
  <c r="G113" i="14" s="1"/>
  <c r="G114" i="14" s="1"/>
  <c r="G115" i="14" s="1"/>
  <c r="G116" i="14" s="1"/>
  <c r="G117" i="14" s="1"/>
  <c r="G118" i="14" s="1"/>
  <c r="G119" i="14" s="1"/>
  <c r="G120" i="14" s="1"/>
  <c r="G121" i="14" s="1"/>
  <c r="G122" i="14" s="1"/>
  <c r="G123" i="14" s="1"/>
  <c r="G124" i="14" s="1"/>
  <c r="G125" i="14" s="1"/>
  <c r="G126" i="14" s="1"/>
  <c r="G127" i="14" s="1"/>
  <c r="G128" i="14" s="1"/>
  <c r="G129" i="14" s="1"/>
  <c r="G130" i="14" s="1"/>
  <c r="G131" i="14" s="1"/>
  <c r="G132" i="14" s="1"/>
  <c r="G133" i="14" s="1"/>
  <c r="G134" i="14" s="1"/>
  <c r="G135" i="14" s="1"/>
  <c r="G136" i="14" s="1"/>
  <c r="G137" i="14" s="1"/>
  <c r="G138" i="14" s="1"/>
  <c r="G139" i="14" s="1"/>
  <c r="G140" i="14" s="1"/>
  <c r="G141" i="14" s="1"/>
  <c r="G142" i="14" s="1"/>
  <c r="G143" i="14" s="1"/>
  <c r="G144" i="14" s="1"/>
  <c r="G145" i="14" s="1"/>
  <c r="G146" i="14" s="1"/>
  <c r="G147" i="14" s="1"/>
  <c r="G148" i="14" s="1"/>
  <c r="G149" i="14" s="1"/>
  <c r="G150" i="14" s="1"/>
  <c r="G151" i="14" s="1"/>
  <c r="G152" i="14" s="1"/>
  <c r="G153" i="14" s="1"/>
  <c r="G154" i="14" s="1"/>
  <c r="G155" i="14" s="1"/>
  <c r="G156" i="14" s="1"/>
  <c r="G157" i="14" s="1"/>
  <c r="G158" i="14" s="1"/>
  <c r="G159" i="14" s="1"/>
  <c r="G160" i="14" s="1"/>
  <c r="G161" i="14" s="1"/>
  <c r="G162" i="14" s="1"/>
  <c r="G163" i="14" s="1"/>
  <c r="G164" i="14" s="1"/>
  <c r="G165" i="14" s="1"/>
  <c r="G166" i="14" s="1"/>
  <c r="G167" i="14" s="1"/>
  <c r="G168" i="14" s="1"/>
  <c r="G169" i="14" s="1"/>
  <c r="G170" i="14" s="1"/>
  <c r="G171" i="14" s="1"/>
  <c r="G172" i="14" s="1"/>
  <c r="G173" i="14" s="1"/>
  <c r="G174" i="14" s="1"/>
  <c r="G175" i="14" s="1"/>
  <c r="G176" i="14" s="1"/>
  <c r="G177" i="14" s="1"/>
  <c r="G178" i="14" s="1"/>
  <c r="G179" i="14" s="1"/>
  <c r="G180" i="14" s="1"/>
  <c r="G181" i="14" s="1"/>
  <c r="G182" i="14" s="1"/>
  <c r="G183" i="14" s="1"/>
  <c r="G184" i="14" s="1"/>
  <c r="G185" i="14" s="1"/>
  <c r="G186" i="14" s="1"/>
  <c r="G187" i="14" s="1"/>
  <c r="G188" i="14" s="1"/>
  <c r="G189" i="14" s="1"/>
  <c r="G190" i="14" s="1"/>
  <c r="G191" i="14" s="1"/>
  <c r="G192" i="14" s="1"/>
  <c r="G193" i="14" s="1"/>
  <c r="G194" i="14" s="1"/>
  <c r="G195" i="14" s="1"/>
  <c r="G196" i="14" s="1"/>
  <c r="G197" i="14" s="1"/>
  <c r="G198" i="14" s="1"/>
  <c r="G199" i="14" s="1"/>
  <c r="G200" i="14" s="1"/>
  <c r="G201" i="14" s="1"/>
  <c r="G202" i="14" s="1"/>
  <c r="G203" i="14" s="1"/>
  <c r="G204" i="14" s="1"/>
  <c r="G205" i="14" s="1"/>
  <c r="G206" i="14" s="1"/>
  <c r="G207" i="14" s="1"/>
  <c r="G208" i="14" s="1"/>
  <c r="G209" i="14" s="1"/>
  <c r="G210" i="14" s="1"/>
  <c r="G211" i="14" s="1"/>
  <c r="G212" i="14" s="1"/>
  <c r="G213" i="14" s="1"/>
  <c r="G214" i="14" s="1"/>
  <c r="G215" i="14" s="1"/>
  <c r="G216" i="14" s="1"/>
  <c r="G217" i="14" s="1"/>
  <c r="G218" i="14" s="1"/>
  <c r="G219" i="14" s="1"/>
  <c r="G220" i="14" s="1"/>
  <c r="G221" i="14" s="1"/>
  <c r="G222" i="14" s="1"/>
  <c r="G223" i="14" s="1"/>
  <c r="G224" i="14" s="1"/>
  <c r="G225" i="14" s="1"/>
  <c r="G226" i="14" s="1"/>
  <c r="G227" i="14" s="1"/>
  <c r="G228" i="14" s="1"/>
  <c r="G229" i="14" s="1"/>
  <c r="G230" i="14" s="1"/>
  <c r="G231" i="14" s="1"/>
  <c r="G232" i="14" s="1"/>
  <c r="G233" i="14" s="1"/>
  <c r="G234" i="14" s="1"/>
  <c r="G235" i="14" s="1"/>
  <c r="G236" i="14" s="1"/>
  <c r="G237" i="14" s="1"/>
  <c r="G238" i="14" s="1"/>
  <c r="G239" i="14" s="1"/>
  <c r="G240" i="14" s="1"/>
  <c r="G241" i="14" s="1"/>
  <c r="G242" i="14" s="1"/>
  <c r="G243" i="14" s="1"/>
  <c r="G244" i="14" s="1"/>
  <c r="G245" i="14" s="1"/>
  <c r="G246" i="14" s="1"/>
  <c r="G247" i="14" s="1"/>
  <c r="G248" i="14" s="1"/>
  <c r="G249" i="14" s="1"/>
  <c r="G250" i="14" s="1"/>
  <c r="G251" i="14" s="1"/>
  <c r="G252" i="14" s="1"/>
  <c r="G253" i="14" s="1"/>
  <c r="G254" i="14" s="1"/>
  <c r="G255" i="14" s="1"/>
  <c r="G256" i="14" s="1"/>
  <c r="G257" i="14" s="1"/>
  <c r="G258" i="14" s="1"/>
  <c r="G259" i="14" s="1"/>
  <c r="G260" i="14" s="1"/>
  <c r="G261" i="14" s="1"/>
  <c r="G262" i="14" s="1"/>
  <c r="G263" i="14" s="1"/>
  <c r="G264" i="14" s="1"/>
  <c r="G265" i="14" s="1"/>
  <c r="G266" i="14" s="1"/>
  <c r="G267" i="14" s="1"/>
  <c r="G268" i="14" s="1"/>
  <c r="G269" i="14" s="1"/>
  <c r="G270" i="14" s="1"/>
  <c r="G271" i="14" s="1"/>
  <c r="G272" i="14" s="1"/>
  <c r="G273" i="14" s="1"/>
  <c r="G274" i="14" s="1"/>
  <c r="G275" i="14" s="1"/>
  <c r="G276" i="14" s="1"/>
  <c r="G277" i="14" s="1"/>
  <c r="G278" i="14" s="1"/>
  <c r="G279" i="14" s="1"/>
  <c r="G280" i="14" s="1"/>
  <c r="G6" i="10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G63" i="10" s="1"/>
  <c r="G64" i="10" s="1"/>
  <c r="G65" i="10" s="1"/>
  <c r="G66" i="10" s="1"/>
  <c r="G67" i="10" s="1"/>
  <c r="G68" i="10" s="1"/>
  <c r="G69" i="10" s="1"/>
  <c r="G70" i="10" s="1"/>
  <c r="G71" i="10" s="1"/>
  <c r="G72" i="10" s="1"/>
  <c r="G73" i="10" s="1"/>
  <c r="G74" i="10" s="1"/>
  <c r="G75" i="10" s="1"/>
  <c r="G76" i="10" s="1"/>
  <c r="G77" i="10" s="1"/>
  <c r="G78" i="10" s="1"/>
  <c r="G79" i="10" s="1"/>
  <c r="G80" i="10" s="1"/>
  <c r="G81" i="10" s="1"/>
  <c r="G82" i="10" s="1"/>
  <c r="G83" i="10" s="1"/>
  <c r="G84" i="10" s="1"/>
  <c r="G85" i="10" s="1"/>
  <c r="G86" i="10" s="1"/>
  <c r="G87" i="10" s="1"/>
  <c r="G88" i="10" s="1"/>
  <c r="G89" i="10" s="1"/>
  <c r="G90" i="10" s="1"/>
  <c r="G91" i="10" s="1"/>
  <c r="G92" i="10" s="1"/>
  <c r="G93" i="10" s="1"/>
  <c r="G94" i="10" s="1"/>
  <c r="G95" i="10" s="1"/>
  <c r="G96" i="10" s="1"/>
  <c r="G97" i="10" s="1"/>
  <c r="G98" i="10" s="1"/>
  <c r="G99" i="10" s="1"/>
  <c r="G100" i="10" s="1"/>
  <c r="G101" i="10" s="1"/>
  <c r="G102" i="10" s="1"/>
  <c r="G103" i="10" s="1"/>
  <c r="G104" i="10" s="1"/>
  <c r="G105" i="10" s="1"/>
  <c r="G106" i="10" s="1"/>
  <c r="G107" i="10" s="1"/>
  <c r="G108" i="10" s="1"/>
  <c r="G109" i="10" s="1"/>
  <c r="G110" i="10" s="1"/>
  <c r="G111" i="10" s="1"/>
  <c r="G112" i="10" s="1"/>
  <c r="G113" i="10" s="1"/>
  <c r="G114" i="10" s="1"/>
  <c r="G115" i="10" s="1"/>
  <c r="G116" i="10" s="1"/>
  <c r="G117" i="10" s="1"/>
  <c r="G118" i="10" s="1"/>
  <c r="G119" i="10" s="1"/>
  <c r="G120" i="10" s="1"/>
  <c r="G121" i="10" s="1"/>
  <c r="G122" i="10" s="1"/>
  <c r="G123" i="10" s="1"/>
  <c r="G124" i="10" s="1"/>
  <c r="G125" i="10" s="1"/>
  <c r="G126" i="10" s="1"/>
  <c r="G127" i="10" s="1"/>
  <c r="G128" i="10" s="1"/>
  <c r="G129" i="10" s="1"/>
  <c r="G130" i="10" s="1"/>
  <c r="G131" i="10" s="1"/>
  <c r="G132" i="10" s="1"/>
  <c r="G133" i="10" s="1"/>
  <c r="G134" i="10" s="1"/>
  <c r="G135" i="10" s="1"/>
  <c r="G136" i="10" s="1"/>
  <c r="G137" i="10" s="1"/>
  <c r="G138" i="10" s="1"/>
  <c r="G139" i="10" s="1"/>
  <c r="G140" i="10" s="1"/>
  <c r="G141" i="10" s="1"/>
  <c r="G142" i="10" s="1"/>
  <c r="G143" i="10" s="1"/>
  <c r="G144" i="10" s="1"/>
  <c r="G145" i="10" s="1"/>
  <c r="G146" i="10" s="1"/>
  <c r="G147" i="10" s="1"/>
  <c r="G148" i="10" s="1"/>
  <c r="G149" i="10" s="1"/>
  <c r="G150" i="10" s="1"/>
  <c r="G151" i="10" s="1"/>
  <c r="G152" i="10" s="1"/>
  <c r="G153" i="10" s="1"/>
  <c r="G154" i="10" s="1"/>
  <c r="G155" i="10" s="1"/>
  <c r="G156" i="10" s="1"/>
  <c r="G157" i="10" s="1"/>
  <c r="G158" i="10" s="1"/>
  <c r="G159" i="10" s="1"/>
  <c r="G160" i="10" s="1"/>
  <c r="G161" i="10" s="1"/>
  <c r="G162" i="10" s="1"/>
  <c r="G163" i="10" s="1"/>
  <c r="G164" i="10" s="1"/>
  <c r="G165" i="10" s="1"/>
  <c r="G166" i="10" s="1"/>
  <c r="G167" i="10" s="1"/>
  <c r="G168" i="10" s="1"/>
  <c r="G169" i="10" s="1"/>
  <c r="G170" i="10" s="1"/>
  <c r="G171" i="10" s="1"/>
  <c r="G172" i="10" s="1"/>
  <c r="G173" i="10" s="1"/>
  <c r="G174" i="10" s="1"/>
  <c r="G175" i="10" s="1"/>
  <c r="G176" i="10" s="1"/>
  <c r="G177" i="10" s="1"/>
  <c r="G178" i="10" s="1"/>
  <c r="G179" i="10" s="1"/>
  <c r="G180" i="10" s="1"/>
  <c r="G181" i="10" s="1"/>
  <c r="G182" i="10" s="1"/>
  <c r="G183" i="10" s="1"/>
  <c r="G184" i="10" s="1"/>
  <c r="G185" i="10" s="1"/>
  <c r="G186" i="10" s="1"/>
  <c r="G187" i="10" s="1"/>
  <c r="G188" i="10" s="1"/>
  <c r="G189" i="10" s="1"/>
  <c r="G190" i="10" s="1"/>
  <c r="G191" i="10" s="1"/>
  <c r="G192" i="10" s="1"/>
  <c r="G193" i="10" s="1"/>
  <c r="G194" i="10" s="1"/>
  <c r="G195" i="10" s="1"/>
  <c r="G196" i="10" s="1"/>
  <c r="G197" i="10" s="1"/>
  <c r="G198" i="10" s="1"/>
  <c r="G199" i="10" s="1"/>
  <c r="G200" i="10" s="1"/>
  <c r="G201" i="10" s="1"/>
  <c r="G202" i="10" s="1"/>
  <c r="G203" i="10" s="1"/>
  <c r="G204" i="10" s="1"/>
  <c r="G205" i="10" s="1"/>
  <c r="G206" i="10" s="1"/>
  <c r="G207" i="10" s="1"/>
  <c r="G208" i="10" s="1"/>
  <c r="G209" i="10" s="1"/>
  <c r="G210" i="10" s="1"/>
  <c r="G211" i="10" s="1"/>
  <c r="G212" i="10" s="1"/>
  <c r="G213" i="10" s="1"/>
  <c r="G214" i="10" s="1"/>
  <c r="G215" i="10" s="1"/>
  <c r="G216" i="10" s="1"/>
  <c r="G217" i="10" s="1"/>
  <c r="G218" i="10" s="1"/>
  <c r="G219" i="10" s="1"/>
  <c r="G220" i="10" s="1"/>
  <c r="G221" i="10" s="1"/>
  <c r="G222" i="10" s="1"/>
  <c r="G223" i="10" s="1"/>
  <c r="G224" i="10" s="1"/>
  <c r="G225" i="10" s="1"/>
  <c r="G226" i="10" s="1"/>
  <c r="G227" i="10" s="1"/>
  <c r="G228" i="10" s="1"/>
  <c r="G229" i="10" s="1"/>
  <c r="G230" i="10" s="1"/>
  <c r="G231" i="10" s="1"/>
  <c r="G232" i="10" s="1"/>
  <c r="G233" i="10" s="1"/>
  <c r="G234" i="10" s="1"/>
  <c r="G235" i="10" s="1"/>
  <c r="G236" i="10" s="1"/>
  <c r="G237" i="10" s="1"/>
  <c r="G238" i="10" s="1"/>
  <c r="G239" i="10" s="1"/>
  <c r="G240" i="10" s="1"/>
  <c r="G241" i="10" s="1"/>
  <c r="G242" i="10" s="1"/>
  <c r="G243" i="10" s="1"/>
  <c r="G244" i="10" s="1"/>
  <c r="G245" i="10" s="1"/>
  <c r="G246" i="10" s="1"/>
  <c r="G247" i="10" s="1"/>
  <c r="G248" i="10" s="1"/>
  <c r="G249" i="10" s="1"/>
  <c r="G250" i="10" s="1"/>
  <c r="G251" i="10" s="1"/>
  <c r="G252" i="10" s="1"/>
  <c r="G253" i="10" s="1"/>
  <c r="G254" i="10" s="1"/>
  <c r="G255" i="10" s="1"/>
  <c r="G256" i="10" s="1"/>
  <c r="G257" i="10" s="1"/>
  <c r="G258" i="10" s="1"/>
  <c r="G259" i="10" s="1"/>
  <c r="G260" i="10" s="1"/>
  <c r="G261" i="10" s="1"/>
  <c r="G262" i="10" s="1"/>
  <c r="G263" i="10" s="1"/>
  <c r="G264" i="10" s="1"/>
  <c r="G265" i="10" s="1"/>
  <c r="G266" i="10" s="1"/>
  <c r="G267" i="10" s="1"/>
  <c r="G268" i="10" s="1"/>
  <c r="G269" i="10" s="1"/>
  <c r="G270" i="10" s="1"/>
  <c r="G271" i="10" s="1"/>
  <c r="G272" i="10" s="1"/>
  <c r="G273" i="10" s="1"/>
  <c r="G274" i="10" s="1"/>
  <c r="G275" i="10" s="1"/>
  <c r="G276" i="10" s="1"/>
  <c r="G277" i="10" s="1"/>
  <c r="G278" i="10" s="1"/>
  <c r="G279" i="10" s="1"/>
  <c r="G280" i="10" s="1"/>
  <c r="G281" i="10" s="1"/>
  <c r="G282" i="10" s="1"/>
  <c r="G283" i="10" s="1"/>
  <c r="G284" i="10" s="1"/>
  <c r="G6" i="6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 s="1"/>
  <c r="G271" i="6" s="1"/>
  <c r="G272" i="6" s="1"/>
  <c r="G273" i="6" s="1"/>
  <c r="G274" i="6" s="1"/>
  <c r="G275" i="6" s="1"/>
  <c r="G276" i="6" s="1"/>
  <c r="G277" i="6" s="1"/>
  <c r="G278" i="6" s="1"/>
  <c r="G279" i="6" s="1"/>
  <c r="G280" i="6" s="1"/>
  <c r="G281" i="6" s="1"/>
  <c r="G282" i="6" s="1"/>
  <c r="G283" i="6" s="1"/>
  <c r="G284" i="6" s="1"/>
  <c r="G285" i="6" s="1"/>
  <c r="G286" i="6" s="1"/>
  <c r="G287" i="6" s="1"/>
  <c r="G288" i="6" s="1"/>
  <c r="G289" i="6" s="1"/>
  <c r="G290" i="6" s="1"/>
  <c r="G291" i="6" s="1"/>
  <c r="G292" i="6" s="1"/>
  <c r="G293" i="6" s="1"/>
  <c r="G294" i="6" s="1"/>
  <c r="G295" i="6" s="1"/>
  <c r="G296" i="6" s="1"/>
  <c r="G297" i="6" s="1"/>
  <c r="G298" i="6" s="1"/>
  <c r="G299" i="6" s="1"/>
  <c r="G300" i="6" s="1"/>
  <c r="G301" i="6" s="1"/>
  <c r="G302" i="6" s="1"/>
  <c r="G303" i="6" s="1"/>
  <c r="G304" i="6" s="1"/>
  <c r="G305" i="6" s="1"/>
  <c r="G306" i="6" s="1"/>
  <c r="G307" i="6" s="1"/>
  <c r="G308" i="6" s="1"/>
  <c r="G309" i="6" s="1"/>
  <c r="G310" i="6" s="1"/>
  <c r="G311" i="6" s="1"/>
  <c r="G312" i="6" s="1"/>
  <c r="G313" i="6" s="1"/>
  <c r="G314" i="6" s="1"/>
  <c r="G315" i="6" s="1"/>
  <c r="G316" i="6" s="1"/>
  <c r="G317" i="6" s="1"/>
  <c r="G318" i="6" s="1"/>
  <c r="G319" i="6" s="1"/>
  <c r="G320" i="6" s="1"/>
  <c r="G321" i="6" s="1"/>
  <c r="G322" i="6" s="1"/>
  <c r="G323" i="6" s="1"/>
  <c r="G324" i="6" s="1"/>
  <c r="G325" i="6" s="1"/>
  <c r="G326" i="6" s="1"/>
  <c r="G327" i="6" s="1"/>
  <c r="G328" i="6" s="1"/>
  <c r="G329" i="6" s="1"/>
  <c r="G330" i="6" s="1"/>
  <c r="G331" i="6" s="1"/>
  <c r="G332" i="6" s="1"/>
  <c r="G333" i="6" s="1"/>
  <c r="G334" i="6" s="1"/>
  <c r="G335" i="6" s="1"/>
  <c r="G336" i="6" s="1"/>
  <c r="G337" i="6" s="1"/>
  <c r="G338" i="6" s="1"/>
  <c r="G339" i="6" s="1"/>
  <c r="G340" i="6" s="1"/>
  <c r="G341" i="6" s="1"/>
  <c r="G342" i="6" s="1"/>
  <c r="G343" i="6" s="1"/>
  <c r="G344" i="6" s="1"/>
  <c r="G345" i="6" s="1"/>
  <c r="G346" i="6" s="1"/>
  <c r="G347" i="6" s="1"/>
  <c r="G348" i="6" s="1"/>
  <c r="G349" i="6" s="1"/>
  <c r="G350" i="6" s="1"/>
  <c r="G351" i="6" s="1"/>
  <c r="G352" i="6" s="1"/>
  <c r="G353" i="6" s="1"/>
  <c r="G354" i="6" s="1"/>
  <c r="G355" i="6" s="1"/>
  <c r="G356" i="6" s="1"/>
  <c r="G357" i="6" s="1"/>
  <c r="G358" i="6" s="1"/>
  <c r="G359" i="6" s="1"/>
  <c r="G360" i="6" s="1"/>
  <c r="G361" i="6" s="1"/>
  <c r="G362" i="6" s="1"/>
  <c r="G363" i="6" s="1"/>
  <c r="G364" i="6" s="1"/>
  <c r="G365" i="6" s="1"/>
  <c r="G366" i="6" s="1"/>
  <c r="G367" i="6" s="1"/>
  <c r="G368" i="6" s="1"/>
  <c r="G369" i="6" s="1"/>
  <c r="G370" i="6" s="1"/>
  <c r="G371" i="6" s="1"/>
  <c r="G372" i="6" s="1"/>
  <c r="G373" i="6" s="1"/>
  <c r="G374" i="6" s="1"/>
  <c r="G375" i="6" s="1"/>
  <c r="G376" i="6" s="1"/>
  <c r="G377" i="6" s="1"/>
  <c r="G378" i="6" s="1"/>
  <c r="G379" i="6" s="1"/>
  <c r="G380" i="6" s="1"/>
  <c r="G381" i="6" s="1"/>
  <c r="G382" i="6" s="1"/>
  <c r="G383" i="6" s="1"/>
  <c r="G384" i="6" s="1"/>
  <c r="G1010" i="18" l="1"/>
  <c r="G1011" i="18" s="1"/>
  <c r="G1012" i="18" s="1"/>
  <c r="G1013" i="18" s="1"/>
  <c r="G1014" i="18" s="1"/>
  <c r="G1015" i="18" s="1"/>
  <c r="G1016" i="18" s="1"/>
  <c r="G1017" i="18" s="1"/>
  <c r="G942" i="7"/>
  <c r="G943" i="7" s="1"/>
  <c r="G944" i="7" s="1"/>
  <c r="G945" i="7" s="1"/>
  <c r="G946" i="7" s="1"/>
  <c r="G947" i="7" s="1"/>
  <c r="G948" i="7" s="1"/>
  <c r="G949" i="7" s="1"/>
  <c r="G950" i="7" s="1"/>
  <c r="G951" i="7" s="1"/>
  <c r="G952" i="7" s="1"/>
  <c r="G953" i="7" s="1"/>
  <c r="G954" i="7" s="1"/>
  <c r="G955" i="7" s="1"/>
  <c r="G956" i="7" s="1"/>
  <c r="G957" i="7" s="1"/>
  <c r="G958" i="7" s="1"/>
  <c r="G959" i="7" s="1"/>
  <c r="G960" i="7" s="1"/>
  <c r="G961" i="7" s="1"/>
  <c r="G962" i="7" s="1"/>
  <c r="G963" i="7" s="1"/>
  <c r="G736" i="3"/>
  <c r="G737" i="3" s="1"/>
  <c r="G738" i="3" s="1"/>
  <c r="G739" i="3" s="1"/>
  <c r="G740" i="3" s="1"/>
  <c r="G741" i="3" s="1"/>
  <c r="G742" i="3" s="1"/>
  <c r="G743" i="3" s="1"/>
  <c r="G744" i="3" s="1"/>
  <c r="G745" i="3" s="1"/>
  <c r="G746" i="3" s="1"/>
  <c r="G747" i="3" s="1"/>
  <c r="G748" i="3" s="1"/>
  <c r="G749" i="3" s="1"/>
  <c r="G750" i="3" s="1"/>
  <c r="G751" i="3" s="1"/>
  <c r="G752" i="3" s="1"/>
  <c r="G753" i="3" s="1"/>
  <c r="G754" i="3" s="1"/>
  <c r="G755" i="3" s="1"/>
  <c r="G756" i="3" s="1"/>
  <c r="G757" i="3" s="1"/>
  <c r="G758" i="3" s="1"/>
  <c r="G759" i="3" s="1"/>
  <c r="G760" i="3" s="1"/>
  <c r="G761" i="3" s="1"/>
  <c r="G762" i="3" s="1"/>
  <c r="G763" i="3" s="1"/>
  <c r="G764" i="3" s="1"/>
  <c r="G765" i="3" s="1"/>
  <c r="G766" i="3" s="1"/>
  <c r="G767" i="3" s="1"/>
  <c r="G768" i="3" s="1"/>
  <c r="G769" i="3" s="1"/>
  <c r="G770" i="3" s="1"/>
  <c r="G771" i="3" s="1"/>
  <c r="G772" i="3" s="1"/>
  <c r="G715" i="4"/>
  <c r="G716" i="4" s="1"/>
  <c r="G717" i="4" s="1"/>
  <c r="G718" i="4" s="1"/>
  <c r="G719" i="4" s="1"/>
  <c r="G720" i="4" s="1"/>
  <c r="G721" i="4" s="1"/>
  <c r="G722" i="4" s="1"/>
  <c r="G723" i="4" s="1"/>
  <c r="G724" i="4" s="1"/>
  <c r="G725" i="4" s="1"/>
  <c r="G726" i="4" s="1"/>
  <c r="G747" i="5"/>
  <c r="G748" i="5" s="1"/>
  <c r="G749" i="5" s="1"/>
  <c r="G750" i="5" s="1"/>
  <c r="G751" i="5" s="1"/>
  <c r="G752" i="5" s="1"/>
  <c r="G753" i="5" s="1"/>
  <c r="G754" i="5" s="1"/>
  <c r="G755" i="5" s="1"/>
  <c r="G756" i="5" s="1"/>
  <c r="G757" i="5" s="1"/>
  <c r="G758" i="5" s="1"/>
  <c r="G759" i="5" s="1"/>
  <c r="G760" i="5" s="1"/>
  <c r="G761" i="5" s="1"/>
  <c r="G762" i="5" s="1"/>
  <c r="G763" i="5" s="1"/>
  <c r="G764" i="5" s="1"/>
  <c r="G765" i="5" s="1"/>
  <c r="G766" i="5" s="1"/>
  <c r="G767" i="5" s="1"/>
  <c r="G768" i="5" s="1"/>
  <c r="G769" i="5" s="1"/>
  <c r="G770" i="5" s="1"/>
  <c r="G771" i="5" s="1"/>
  <c r="G772" i="5" s="1"/>
  <c r="G773" i="5" s="1"/>
  <c r="G774" i="5" s="1"/>
  <c r="G725" i="24"/>
  <c r="G726" i="24" s="1"/>
  <c r="G727" i="24" s="1"/>
  <c r="G728" i="24" s="1"/>
  <c r="G729" i="24" s="1"/>
  <c r="G730" i="24" s="1"/>
  <c r="G731" i="24" s="1"/>
  <c r="G732" i="24" s="1"/>
  <c r="G733" i="24" s="1"/>
  <c r="G734" i="24" s="1"/>
  <c r="G735" i="24" s="1"/>
  <c r="G736" i="24" s="1"/>
  <c r="G737" i="24" s="1"/>
  <c r="G738" i="24" s="1"/>
  <c r="G739" i="24" s="1"/>
  <c r="G740" i="24" s="1"/>
  <c r="G741" i="24" s="1"/>
  <c r="G742" i="24" s="1"/>
  <c r="G743" i="24" s="1"/>
  <c r="G744" i="24" s="1"/>
  <c r="G745" i="24" s="1"/>
  <c r="G746" i="24" s="1"/>
  <c r="G747" i="24" s="1"/>
  <c r="G764" i="8"/>
  <c r="G765" i="8" s="1"/>
  <c r="G766" i="8" s="1"/>
  <c r="G767" i="8" s="1"/>
  <c r="G768" i="8" s="1"/>
  <c r="G769" i="8" s="1"/>
  <c r="G793" i="12"/>
  <c r="G794" i="12" s="1"/>
  <c r="G795" i="12" s="1"/>
  <c r="G796" i="12" s="1"/>
  <c r="G797" i="12" s="1"/>
  <c r="G798" i="12" s="1"/>
  <c r="G799" i="12" s="1"/>
  <c r="G800" i="12" s="1"/>
  <c r="G801" i="12" s="1"/>
  <c r="G802" i="12" s="1"/>
  <c r="G803" i="12" s="1"/>
  <c r="G804" i="12" s="1"/>
  <c r="G805" i="12" s="1"/>
  <c r="G806" i="12" s="1"/>
  <c r="G807" i="12" s="1"/>
  <c r="G808" i="12" s="1"/>
  <c r="G809" i="12" s="1"/>
  <c r="G810" i="12" s="1"/>
  <c r="G811" i="12" s="1"/>
  <c r="G812" i="12" s="1"/>
  <c r="G813" i="12" s="1"/>
  <c r="G814" i="12" s="1"/>
  <c r="G815" i="12" s="1"/>
  <c r="G816" i="12" s="1"/>
  <c r="G817" i="12" s="1"/>
  <c r="G818" i="12" s="1"/>
  <c r="G819" i="12" s="1"/>
  <c r="G651" i="2"/>
  <c r="G652" i="2" s="1"/>
  <c r="G653" i="2" s="1"/>
  <c r="G654" i="2" s="1"/>
  <c r="G71" i="21"/>
  <c r="G72" i="21" s="1"/>
  <c r="G73" i="21" s="1"/>
  <c r="G74" i="21" s="1"/>
  <c r="G75" i="21" s="1"/>
  <c r="G76" i="21" s="1"/>
  <c r="G77" i="21" s="1"/>
  <c r="G496" i="32"/>
  <c r="G497" i="32" s="1"/>
  <c r="G498" i="32" s="1"/>
  <c r="G499" i="32" s="1"/>
  <c r="G500" i="32" s="1"/>
  <c r="G501" i="32" s="1"/>
  <c r="G502" i="32" s="1"/>
  <c r="G503" i="32" s="1"/>
  <c r="G504" i="32" s="1"/>
  <c r="G505" i="32" s="1"/>
  <c r="G506" i="32" s="1"/>
  <c r="G507" i="32" s="1"/>
  <c r="G508" i="32" s="1"/>
  <c r="G509" i="32" s="1"/>
  <c r="G510" i="32" s="1"/>
  <c r="G511" i="32" s="1"/>
  <c r="G512" i="32" s="1"/>
  <c r="G272" i="22"/>
  <c r="G273" i="22" s="1"/>
  <c r="G274" i="22" s="1"/>
  <c r="G275" i="22" s="1"/>
  <c r="G276" i="22" s="1"/>
  <c r="G277" i="22" s="1"/>
  <c r="G278" i="22" s="1"/>
  <c r="G279" i="22" s="1"/>
  <c r="G280" i="22" s="1"/>
  <c r="G281" i="22" s="1"/>
  <c r="G282" i="22" s="1"/>
  <c r="G283" i="22" s="1"/>
  <c r="G284" i="22" s="1"/>
  <c r="G285" i="22" s="1"/>
  <c r="G286" i="22" s="1"/>
  <c r="G287" i="22" s="1"/>
  <c r="G288" i="22" s="1"/>
  <c r="G289" i="22" s="1"/>
  <c r="G290" i="22" s="1"/>
  <c r="G291" i="22" s="1"/>
  <c r="G292" i="22" s="1"/>
  <c r="G293" i="22" s="1"/>
  <c r="G294" i="22" s="1"/>
  <c r="G295" i="22" s="1"/>
  <c r="G296" i="22" s="1"/>
  <c r="G297" i="22" s="1"/>
  <c r="G298" i="22" s="1"/>
  <c r="G299" i="22" s="1"/>
  <c r="G300" i="22" s="1"/>
  <c r="G301" i="22" s="1"/>
  <c r="G302" i="22" s="1"/>
  <c r="G303" i="22" s="1"/>
  <c r="G304" i="22" s="1"/>
  <c r="G305" i="22" s="1"/>
  <c r="G306" i="22" s="1"/>
  <c r="G307" i="22" s="1"/>
  <c r="G308" i="22" s="1"/>
  <c r="G309" i="22" s="1"/>
  <c r="G752" i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521" i="31"/>
  <c r="G522" i="31" s="1"/>
  <c r="G476" i="25"/>
  <c r="G477" i="25" s="1"/>
  <c r="G478" i="25" s="1"/>
  <c r="G479" i="25" s="1"/>
  <c r="G385" i="6"/>
  <c r="G386" i="6" s="1"/>
  <c r="G387" i="6" s="1"/>
  <c r="G388" i="6" s="1"/>
  <c r="G389" i="6" s="1"/>
  <c r="G390" i="6" s="1"/>
  <c r="G391" i="6" s="1"/>
  <c r="G392" i="6" s="1"/>
  <c r="G393" i="6" s="1"/>
  <c r="G394" i="6" s="1"/>
  <c r="G395" i="6" s="1"/>
  <c r="G396" i="6" s="1"/>
  <c r="G397" i="6" s="1"/>
  <c r="G398" i="6" s="1"/>
  <c r="G102" i="34"/>
  <c r="G103" i="34" s="1"/>
  <c r="G104" i="34" s="1"/>
  <c r="G105" i="34" s="1"/>
  <c r="G106" i="34" s="1"/>
  <c r="G107" i="34" s="1"/>
  <c r="G108" i="34" s="1"/>
  <c r="G109" i="34" s="1"/>
  <c r="G110" i="34" s="1"/>
  <c r="G111" i="34" s="1"/>
  <c r="G112" i="34" s="1"/>
  <c r="G113" i="34" s="1"/>
  <c r="G114" i="34" s="1"/>
  <c r="G115" i="34" s="1"/>
  <c r="G116" i="34" s="1"/>
  <c r="G117" i="34" s="1"/>
  <c r="G118" i="34" s="1"/>
  <c r="G119" i="34" s="1"/>
  <c r="G120" i="34" s="1"/>
  <c r="G121" i="34" s="1"/>
  <c r="G122" i="34" s="1"/>
  <c r="G123" i="34" s="1"/>
  <c r="G124" i="34" s="1"/>
  <c r="G125" i="34" s="1"/>
  <c r="G126" i="34" s="1"/>
  <c r="G127" i="34" s="1"/>
  <c r="G128" i="34" s="1"/>
  <c r="G129" i="34" s="1"/>
  <c r="G130" i="34" s="1"/>
  <c r="G131" i="34" s="1"/>
  <c r="G132" i="34" s="1"/>
  <c r="G133" i="34" s="1"/>
  <c r="G134" i="34" s="1"/>
  <c r="G135" i="34" s="1"/>
  <c r="G136" i="34" s="1"/>
  <c r="G137" i="34" s="1"/>
  <c r="G138" i="34" s="1"/>
  <c r="G139" i="34" s="1"/>
  <c r="G140" i="34" s="1"/>
  <c r="G141" i="34" s="1"/>
  <c r="G142" i="34" s="1"/>
  <c r="G143" i="34" s="1"/>
  <c r="G144" i="34" s="1"/>
  <c r="G145" i="34" s="1"/>
  <c r="G146" i="34" s="1"/>
  <c r="G147" i="34" s="1"/>
  <c r="G148" i="34" s="1"/>
  <c r="G149" i="34" s="1"/>
  <c r="G150" i="34" s="1"/>
  <c r="G151" i="34" s="1"/>
  <c r="G152" i="34" s="1"/>
  <c r="G153" i="34" s="1"/>
  <c r="G154" i="34" s="1"/>
  <c r="G155" i="34" s="1"/>
  <c r="G156" i="34" s="1"/>
  <c r="G157" i="34" s="1"/>
  <c r="G158" i="34" s="1"/>
  <c r="G159" i="34" s="1"/>
  <c r="G160" i="34" s="1"/>
  <c r="G161" i="34" s="1"/>
  <c r="G162" i="34" s="1"/>
  <c r="G163" i="34" s="1"/>
  <c r="G164" i="34" s="1"/>
  <c r="G165" i="34" s="1"/>
  <c r="G166" i="34" s="1"/>
  <c r="G167" i="34" s="1"/>
  <c r="G168" i="34" s="1"/>
  <c r="G169" i="34" s="1"/>
  <c r="G170" i="34" s="1"/>
  <c r="G171" i="34" s="1"/>
  <c r="G172" i="34" s="1"/>
  <c r="G173" i="34" s="1"/>
  <c r="G174" i="34" s="1"/>
  <c r="G175" i="34" s="1"/>
  <c r="G176" i="34" s="1"/>
  <c r="G177" i="34" s="1"/>
  <c r="G178" i="34" s="1"/>
  <c r="G179" i="34" s="1"/>
  <c r="G180" i="34" s="1"/>
  <c r="G181" i="34" s="1"/>
  <c r="G182" i="34" s="1"/>
  <c r="G183" i="34" s="1"/>
  <c r="G184" i="34" s="1"/>
  <c r="G185" i="34" s="1"/>
  <c r="G186" i="34" s="1"/>
  <c r="G187" i="34" s="1"/>
  <c r="G188" i="34" s="1"/>
  <c r="G189" i="34" s="1"/>
  <c r="G190" i="34" s="1"/>
  <c r="G191" i="34" s="1"/>
  <c r="G192" i="34" s="1"/>
  <c r="G193" i="34" s="1"/>
  <c r="G194" i="34" s="1"/>
  <c r="G195" i="34" s="1"/>
  <c r="G196" i="34" s="1"/>
  <c r="G197" i="34" s="1"/>
  <c r="G198" i="34" s="1"/>
  <c r="G199" i="34" s="1"/>
  <c r="G200" i="34" s="1"/>
  <c r="G201" i="34" s="1"/>
  <c r="G202" i="34" s="1"/>
  <c r="G203" i="34" s="1"/>
  <c r="G204" i="34" s="1"/>
  <c r="G205" i="34" s="1"/>
  <c r="G206" i="34" s="1"/>
  <c r="G207" i="34" s="1"/>
  <c r="G208" i="34" s="1"/>
  <c r="G209" i="34" s="1"/>
  <c r="G210" i="34" s="1"/>
  <c r="G211" i="34" s="1"/>
  <c r="G212" i="34" s="1"/>
  <c r="G213" i="34" s="1"/>
  <c r="G214" i="34" s="1"/>
  <c r="G215" i="34" s="1"/>
  <c r="G216" i="34" s="1"/>
  <c r="G217" i="34" s="1"/>
  <c r="G218" i="34" s="1"/>
  <c r="G219" i="34" s="1"/>
  <c r="G220" i="34" s="1"/>
  <c r="G221" i="34" s="1"/>
  <c r="G222" i="34" s="1"/>
  <c r="G223" i="34" s="1"/>
  <c r="G224" i="34" s="1"/>
  <c r="G225" i="34" s="1"/>
  <c r="G226" i="34" s="1"/>
  <c r="G227" i="34" s="1"/>
  <c r="G228" i="34" s="1"/>
  <c r="G229" i="34" s="1"/>
  <c r="G230" i="34" s="1"/>
  <c r="G231" i="34" s="1"/>
  <c r="G232" i="34" s="1"/>
  <c r="G233" i="34" s="1"/>
  <c r="G234" i="34" s="1"/>
  <c r="G235" i="34" s="1"/>
  <c r="G236" i="34" s="1"/>
  <c r="G237" i="34" s="1"/>
  <c r="G238" i="34" s="1"/>
  <c r="G239" i="34" s="1"/>
  <c r="G240" i="34" s="1"/>
  <c r="G241" i="34" s="1"/>
  <c r="G242" i="34" s="1"/>
  <c r="G243" i="34" s="1"/>
  <c r="G244" i="34" s="1"/>
  <c r="G245" i="34" s="1"/>
  <c r="G246" i="34" s="1"/>
  <c r="G247" i="34" s="1"/>
  <c r="G248" i="34" s="1"/>
  <c r="G249" i="34" s="1"/>
  <c r="G250" i="34" s="1"/>
  <c r="G251" i="34" s="1"/>
  <c r="G252" i="34" s="1"/>
  <c r="G253" i="34" s="1"/>
  <c r="G254" i="34" s="1"/>
  <c r="G255" i="34" s="1"/>
  <c r="G256" i="34" s="1"/>
  <c r="G257" i="34" s="1"/>
  <c r="G258" i="34" s="1"/>
  <c r="G259" i="34" s="1"/>
  <c r="G260" i="34" s="1"/>
  <c r="G261" i="34" s="1"/>
  <c r="G262" i="34" s="1"/>
  <c r="G263" i="34" s="1"/>
  <c r="G264" i="34" s="1"/>
  <c r="G265" i="34" s="1"/>
  <c r="G266" i="34" s="1"/>
  <c r="G267" i="34" s="1"/>
  <c r="G268" i="34" s="1"/>
  <c r="G269" i="34" s="1"/>
  <c r="G270" i="34" s="1"/>
  <c r="G271" i="34" s="1"/>
  <c r="G272" i="34" s="1"/>
  <c r="G273" i="34" s="1"/>
  <c r="G274" i="34" s="1"/>
  <c r="G275" i="34" s="1"/>
  <c r="G276" i="34" s="1"/>
  <c r="G277" i="34" s="1"/>
  <c r="G278" i="34" s="1"/>
  <c r="G279" i="34" s="1"/>
  <c r="G280" i="34" s="1"/>
  <c r="G281" i="34" s="1"/>
  <c r="G282" i="34" s="1"/>
  <c r="G283" i="34" s="1"/>
  <c r="G284" i="34" s="1"/>
  <c r="G285" i="34" s="1"/>
  <c r="G286" i="34" s="1"/>
  <c r="G287" i="34" s="1"/>
  <c r="G288" i="34" s="1"/>
  <c r="G289" i="34" s="1"/>
  <c r="G290" i="34" s="1"/>
  <c r="G291" i="34" s="1"/>
  <c r="G292" i="34" s="1"/>
  <c r="G293" i="34" s="1"/>
  <c r="G294" i="34" s="1"/>
  <c r="G295" i="34" s="1"/>
  <c r="G296" i="34" s="1"/>
  <c r="G297" i="34" s="1"/>
  <c r="G298" i="34" s="1"/>
  <c r="G299" i="34" s="1"/>
  <c r="G300" i="34" s="1"/>
  <c r="G301" i="34" s="1"/>
  <c r="G302" i="34" s="1"/>
  <c r="G303" i="34" s="1"/>
  <c r="G304" i="34" s="1"/>
  <c r="G305" i="34" s="1"/>
  <c r="G306" i="34" s="1"/>
  <c r="G307" i="34" s="1"/>
  <c r="G308" i="34" s="1"/>
  <c r="G309" i="34" s="1"/>
  <c r="G310" i="34" s="1"/>
  <c r="G311" i="34" s="1"/>
  <c r="G312" i="34" s="1"/>
  <c r="G313" i="34" s="1"/>
  <c r="G314" i="34" s="1"/>
  <c r="G315" i="34" s="1"/>
  <c r="G316" i="34" s="1"/>
  <c r="G317" i="34" s="1"/>
  <c r="G318" i="34" s="1"/>
  <c r="G319" i="34" s="1"/>
  <c r="G320" i="34" s="1"/>
  <c r="G321" i="34" s="1"/>
  <c r="G322" i="34" s="1"/>
  <c r="G323" i="34" s="1"/>
  <c r="G324" i="34" s="1"/>
  <c r="G325" i="34" s="1"/>
  <c r="G326" i="34" s="1"/>
  <c r="G327" i="34" s="1"/>
  <c r="G328" i="34" s="1"/>
  <c r="G329" i="34" s="1"/>
  <c r="G330" i="34" s="1"/>
  <c r="G331" i="34" s="1"/>
  <c r="G332" i="34" s="1"/>
  <c r="G333" i="34" s="1"/>
  <c r="G334" i="34" s="1"/>
  <c r="G335" i="34" s="1"/>
  <c r="G336" i="34" s="1"/>
  <c r="G337" i="34" s="1"/>
  <c r="G338" i="34" s="1"/>
  <c r="G339" i="34" s="1"/>
  <c r="G340" i="34" s="1"/>
  <c r="G341" i="34" s="1"/>
  <c r="G342" i="34" s="1"/>
  <c r="G343" i="34" s="1"/>
  <c r="G344" i="34" s="1"/>
  <c r="G345" i="34" s="1"/>
  <c r="G346" i="34" s="1"/>
  <c r="G347" i="34" s="1"/>
  <c r="G348" i="34" s="1"/>
  <c r="G349" i="34" s="1"/>
  <c r="G350" i="34" s="1"/>
  <c r="G351" i="34" s="1"/>
  <c r="G352" i="34" s="1"/>
  <c r="G353" i="34" s="1"/>
  <c r="G354" i="34" s="1"/>
  <c r="G355" i="34" s="1"/>
  <c r="G356" i="34" s="1"/>
  <c r="G357" i="34" s="1"/>
  <c r="G358" i="34" s="1"/>
  <c r="G359" i="34" s="1"/>
  <c r="G360" i="34" s="1"/>
  <c r="G361" i="34" s="1"/>
  <c r="G362" i="34" s="1"/>
  <c r="G363" i="34" s="1"/>
  <c r="G364" i="34" s="1"/>
  <c r="G365" i="34" s="1"/>
  <c r="G366" i="34" s="1"/>
  <c r="G367" i="34" s="1"/>
  <c r="G368" i="34" s="1"/>
  <c r="G369" i="34" s="1"/>
  <c r="G370" i="34" s="1"/>
  <c r="G371" i="34" s="1"/>
  <c r="G372" i="34" s="1"/>
  <c r="G373" i="34" s="1"/>
  <c r="G374" i="34" s="1"/>
  <c r="G375" i="34" s="1"/>
  <c r="G376" i="34" s="1"/>
  <c r="G377" i="34" s="1"/>
  <c r="G378" i="34" s="1"/>
  <c r="G379" i="34" s="1"/>
  <c r="G380" i="34" s="1"/>
  <c r="G381" i="34" s="1"/>
  <c r="G382" i="34" s="1"/>
  <c r="G383" i="34" s="1"/>
  <c r="G384" i="34" s="1"/>
  <c r="G385" i="34" s="1"/>
  <c r="G386" i="34" s="1"/>
  <c r="G387" i="34" s="1"/>
  <c r="G388" i="34" s="1"/>
  <c r="G389" i="34" s="1"/>
  <c r="G390" i="34" s="1"/>
  <c r="G391" i="34" s="1"/>
  <c r="G392" i="34" s="1"/>
  <c r="G393" i="34" s="1"/>
  <c r="G394" i="34" s="1"/>
  <c r="G395" i="34" s="1"/>
  <c r="G396" i="34" s="1"/>
  <c r="G397" i="34" s="1"/>
  <c r="G398" i="34" s="1"/>
  <c r="G399" i="34" s="1"/>
  <c r="G400" i="34" s="1"/>
  <c r="G401" i="34" s="1"/>
  <c r="G402" i="34" s="1"/>
  <c r="G190" i="15"/>
  <c r="G191" i="15" s="1"/>
  <c r="G192" i="15" s="1"/>
  <c r="G193" i="15" s="1"/>
  <c r="G194" i="15" s="1"/>
  <c r="G195" i="15" s="1"/>
  <c r="G196" i="15" s="1"/>
  <c r="G197" i="15" s="1"/>
  <c r="G198" i="15" s="1"/>
  <c r="G199" i="15" s="1"/>
  <c r="G200" i="15" s="1"/>
  <c r="G201" i="15" s="1"/>
  <c r="G202" i="15" s="1"/>
  <c r="G475" i="23"/>
  <c r="G476" i="23" s="1"/>
  <c r="G477" i="23" s="1"/>
  <c r="G478" i="23" s="1"/>
  <c r="G479" i="23" s="1"/>
  <c r="G354" i="30"/>
  <c r="G355" i="30" s="1"/>
  <c r="G356" i="30" s="1"/>
  <c r="G459" i="35"/>
  <c r="G460" i="35" s="1"/>
  <c r="G461" i="35" s="1"/>
  <c r="G462" i="35" s="1"/>
  <c r="G463" i="35" s="1"/>
  <c r="G464" i="35" s="1"/>
  <c r="G465" i="35" s="1"/>
  <c r="G466" i="35" s="1"/>
  <c r="G432" i="28"/>
  <c r="G433" i="28" s="1"/>
  <c r="G434" i="28" s="1"/>
  <c r="G435" i="28" s="1"/>
  <c r="G436" i="28" s="1"/>
  <c r="G437" i="28" s="1"/>
  <c r="G438" i="28" s="1"/>
  <c r="G439" i="28" s="1"/>
  <c r="G440" i="28" s="1"/>
  <c r="G441" i="28" s="1"/>
  <c r="G442" i="28" s="1"/>
  <c r="G443" i="28" s="1"/>
  <c r="G444" i="28" s="1"/>
  <c r="G445" i="28" s="1"/>
  <c r="G446" i="28" s="1"/>
  <c r="G447" i="28" s="1"/>
  <c r="G448" i="28" s="1"/>
  <c r="G449" i="28" s="1"/>
  <c r="G450" i="28" s="1"/>
  <c r="G299" i="43"/>
  <c r="G300" i="43" s="1"/>
  <c r="G301" i="43" s="1"/>
  <c r="G302" i="43" s="1"/>
  <c r="G303" i="43" s="1"/>
  <c r="G304" i="43" s="1"/>
  <c r="G305" i="43" s="1"/>
  <c r="G306" i="43" s="1"/>
  <c r="G307" i="43" s="1"/>
  <c r="G308" i="43" s="1"/>
  <c r="G309" i="43" s="1"/>
  <c r="G310" i="43" s="1"/>
  <c r="G311" i="43" s="1"/>
  <c r="G312" i="43" s="1"/>
  <c r="G313" i="43" s="1"/>
  <c r="G314" i="43" s="1"/>
  <c r="G315" i="43" s="1"/>
  <c r="G316" i="43" s="1"/>
  <c r="G317" i="43" s="1"/>
  <c r="G318" i="43" s="1"/>
  <c r="G319" i="43" s="1"/>
  <c r="G320" i="43" s="1"/>
  <c r="G321" i="43" s="1"/>
  <c r="G322" i="43" s="1"/>
  <c r="G375" i="39"/>
  <c r="G376" i="39" s="1"/>
  <c r="G377" i="39" s="1"/>
  <c r="G378" i="39" s="1"/>
  <c r="G379" i="39" s="1"/>
  <c r="G380" i="39" s="1"/>
  <c r="G381" i="39" s="1"/>
  <c r="G382" i="39" s="1"/>
  <c r="G383" i="39" s="1"/>
  <c r="G384" i="39" s="1"/>
  <c r="G385" i="39" s="1"/>
  <c r="G386" i="39" s="1"/>
  <c r="G387" i="39" s="1"/>
  <c r="G388" i="39" s="1"/>
  <c r="G389" i="39" s="1"/>
  <c r="G285" i="10"/>
  <c r="G286" i="10" s="1"/>
  <c r="G287" i="10" s="1"/>
  <c r="G288" i="10" s="1"/>
  <c r="G289" i="10" s="1"/>
  <c r="G290" i="10" s="1"/>
  <c r="G291" i="10" s="1"/>
  <c r="G292" i="10" s="1"/>
  <c r="G293" i="10" s="1"/>
  <c r="G294" i="10" s="1"/>
  <c r="G295" i="10" s="1"/>
  <c r="G296" i="10" s="1"/>
  <c r="G297" i="10" s="1"/>
  <c r="G298" i="10" s="1"/>
  <c r="G299" i="10" s="1"/>
  <c r="G300" i="10" s="1"/>
  <c r="G301" i="10" s="1"/>
  <c r="G302" i="10" s="1"/>
  <c r="G303" i="10" s="1"/>
  <c r="G304" i="10" s="1"/>
  <c r="G305" i="10" s="1"/>
  <c r="G306" i="10" s="1"/>
  <c r="G307" i="10" s="1"/>
  <c r="G308" i="10" s="1"/>
  <c r="G309" i="10" s="1"/>
  <c r="G310" i="10" s="1"/>
  <c r="G311" i="10" s="1"/>
  <c r="G281" i="14"/>
  <c r="G282" i="14" s="1"/>
  <c r="G283" i="14" s="1"/>
  <c r="G284" i="14" s="1"/>
  <c r="G285" i="14" s="1"/>
  <c r="G286" i="14" s="1"/>
  <c r="G287" i="14" s="1"/>
  <c r="G288" i="14" s="1"/>
  <c r="G289" i="14" s="1"/>
  <c r="G290" i="14" s="1"/>
  <c r="G291" i="14" s="1"/>
  <c r="G292" i="14" s="1"/>
  <c r="G293" i="14" s="1"/>
  <c r="G294" i="14" s="1"/>
  <c r="G295" i="14" s="1"/>
  <c r="G296" i="14" s="1"/>
  <c r="G297" i="14" s="1"/>
  <c r="G298" i="14" s="1"/>
  <c r="G299" i="14" s="1"/>
  <c r="G300" i="14" s="1"/>
  <c r="G301" i="14" s="1"/>
  <c r="G302" i="14" s="1"/>
  <c r="G303" i="14" s="1"/>
  <c r="G304" i="14" s="1"/>
  <c r="G305" i="14" s="1"/>
  <c r="G219" i="42"/>
  <c r="G220" i="42" s="1"/>
  <c r="G221" i="42" s="1"/>
  <c r="G222" i="42" s="1"/>
  <c r="G223" i="42" s="1"/>
  <c r="G224" i="42" s="1"/>
  <c r="G225" i="42" s="1"/>
  <c r="G226" i="42" s="1"/>
  <c r="G227" i="42" s="1"/>
  <c r="G228" i="42" s="1"/>
  <c r="G229" i="42" s="1"/>
  <c r="G230" i="42" s="1"/>
  <c r="G231" i="42" s="1"/>
  <c r="G232" i="42" s="1"/>
  <c r="G233" i="42" s="1"/>
  <c r="G234" i="42" s="1"/>
  <c r="G235" i="42" s="1"/>
  <c r="G236" i="42" s="1"/>
  <c r="G237" i="42" s="1"/>
  <c r="G238" i="42" s="1"/>
  <c r="G239" i="42" s="1"/>
  <c r="G240" i="42" s="1"/>
  <c r="G241" i="42" s="1"/>
  <c r="G242" i="42" s="1"/>
  <c r="G243" i="42" s="1"/>
  <c r="G244" i="42" s="1"/>
  <c r="G245" i="42" s="1"/>
  <c r="G246" i="42" s="1"/>
  <c r="G247" i="42" s="1"/>
  <c r="G248" i="42" s="1"/>
  <c r="G249" i="42" s="1"/>
  <c r="G250" i="42" s="1"/>
  <c r="G251" i="42" s="1"/>
  <c r="G252" i="42" s="1"/>
  <c r="G253" i="42" s="1"/>
  <c r="G254" i="42" s="1"/>
  <c r="G255" i="42" s="1"/>
  <c r="G256" i="42" s="1"/>
  <c r="G257" i="42" s="1"/>
  <c r="G258" i="42" s="1"/>
  <c r="G259" i="42" s="1"/>
  <c r="G260" i="42" s="1"/>
  <c r="G261" i="42" s="1"/>
  <c r="G262" i="42" s="1"/>
  <c r="G263" i="42" s="1"/>
  <c r="G264" i="42" s="1"/>
  <c r="G265" i="42" s="1"/>
  <c r="G266" i="42" s="1"/>
  <c r="G267" i="42" s="1"/>
  <c r="G268" i="42" s="1"/>
  <c r="G269" i="42" s="1"/>
  <c r="G270" i="42" s="1"/>
  <c r="G271" i="42" s="1"/>
  <c r="G272" i="42" s="1"/>
  <c r="G273" i="42" s="1"/>
  <c r="G274" i="42" s="1"/>
  <c r="G275" i="42" s="1"/>
  <c r="G276" i="42" s="1"/>
  <c r="G277" i="42" s="1"/>
  <c r="G278" i="42" s="1"/>
  <c r="G279" i="42" s="1"/>
  <c r="G280" i="42" s="1"/>
  <c r="G281" i="42" s="1"/>
  <c r="G282" i="42" s="1"/>
  <c r="G283" i="42" s="1"/>
  <c r="G284" i="42" s="1"/>
  <c r="G285" i="42" s="1"/>
  <c r="G286" i="42" s="1"/>
  <c r="G287" i="42" s="1"/>
  <c r="G288" i="42" s="1"/>
  <c r="G289" i="42" s="1"/>
  <c r="G290" i="42" s="1"/>
  <c r="G291" i="42" s="1"/>
  <c r="G292" i="42" s="1"/>
  <c r="G293" i="42" s="1"/>
  <c r="G294" i="42" s="1"/>
  <c r="G295" i="42" s="1"/>
  <c r="G296" i="42" s="1"/>
  <c r="G297" i="42" s="1"/>
  <c r="G298" i="42" s="1"/>
  <c r="G299" i="42" s="1"/>
  <c r="G300" i="42" s="1"/>
  <c r="G301" i="42" s="1"/>
  <c r="G302" i="42" s="1"/>
  <c r="G303" i="42" s="1"/>
  <c r="G304" i="42" s="1"/>
  <c r="G305" i="42" s="1"/>
  <c r="G306" i="42" s="1"/>
  <c r="G307" i="42" s="1"/>
  <c r="G308" i="42" s="1"/>
  <c r="G309" i="42" s="1"/>
  <c r="G310" i="42" s="1"/>
  <c r="G311" i="42" s="1"/>
  <c r="G312" i="42" s="1"/>
  <c r="G313" i="42" s="1"/>
  <c r="G314" i="42" s="1"/>
  <c r="G315" i="42" s="1"/>
  <c r="G316" i="42" s="1"/>
  <c r="G317" i="42" s="1"/>
  <c r="G318" i="42" s="1"/>
  <c r="G319" i="42" s="1"/>
  <c r="G320" i="42" s="1"/>
  <c r="G321" i="42" s="1"/>
  <c r="G322" i="42" s="1"/>
  <c r="G323" i="42" s="1"/>
  <c r="G324" i="42" s="1"/>
  <c r="G325" i="42" s="1"/>
  <c r="G326" i="42" s="1"/>
  <c r="G327" i="42" s="1"/>
  <c r="G328" i="42" s="1"/>
  <c r="G329" i="42" s="1"/>
  <c r="G330" i="42" s="1"/>
  <c r="G331" i="42" s="1"/>
  <c r="G332" i="42" s="1"/>
  <c r="G333" i="42" s="1"/>
  <c r="G334" i="42" s="1"/>
  <c r="G335" i="42" s="1"/>
  <c r="G336" i="42" s="1"/>
  <c r="G337" i="42" s="1"/>
  <c r="G338" i="42" s="1"/>
  <c r="G339" i="42" s="1"/>
  <c r="G340" i="42" s="1"/>
  <c r="G341" i="42" s="1"/>
  <c r="G342" i="42" s="1"/>
  <c r="G343" i="42" s="1"/>
  <c r="G344" i="42" s="1"/>
  <c r="G345" i="42" s="1"/>
  <c r="G346" i="42" s="1"/>
  <c r="G347" i="42" s="1"/>
  <c r="G348" i="42" s="1"/>
  <c r="G349" i="42" s="1"/>
  <c r="G350" i="42" s="1"/>
  <c r="G351" i="42" s="1"/>
  <c r="G352" i="42" s="1"/>
  <c r="G353" i="42" s="1"/>
  <c r="G354" i="42" s="1"/>
  <c r="G355" i="42" s="1"/>
  <c r="G356" i="42" s="1"/>
  <c r="G357" i="42" s="1"/>
  <c r="G358" i="42" s="1"/>
  <c r="G359" i="42" s="1"/>
  <c r="G360" i="42" s="1"/>
  <c r="G361" i="42" s="1"/>
  <c r="G362" i="42" s="1"/>
  <c r="G363" i="42" s="1"/>
  <c r="G364" i="42" s="1"/>
  <c r="G365" i="42" s="1"/>
  <c r="G366" i="42" s="1"/>
  <c r="G367" i="42" s="1"/>
  <c r="G368" i="42" s="1"/>
  <c r="G369" i="42" s="1"/>
  <c r="G370" i="42" s="1"/>
  <c r="G371" i="42" s="1"/>
  <c r="G372" i="42" s="1"/>
  <c r="G373" i="42" s="1"/>
  <c r="G374" i="42" s="1"/>
  <c r="G375" i="42" s="1"/>
  <c r="G376" i="42" s="1"/>
  <c r="G377" i="42" s="1"/>
  <c r="G378" i="42" s="1"/>
  <c r="G379" i="42" s="1"/>
  <c r="G380" i="42" s="1"/>
  <c r="G381" i="42" s="1"/>
  <c r="G382" i="42" s="1"/>
  <c r="G383" i="42" s="1"/>
  <c r="G384" i="42" s="1"/>
  <c r="G385" i="42" s="1"/>
  <c r="G386" i="42" s="1"/>
  <c r="G387" i="42" s="1"/>
  <c r="G388" i="42" s="1"/>
  <c r="G389" i="42" s="1"/>
  <c r="G390" i="42" s="1"/>
  <c r="G391" i="42" s="1"/>
  <c r="G392" i="42" s="1"/>
  <c r="G393" i="42" s="1"/>
  <c r="G394" i="42" s="1"/>
  <c r="G395" i="42" s="1"/>
  <c r="G396" i="42" s="1"/>
  <c r="G397" i="42" s="1"/>
  <c r="G398" i="42" s="1"/>
  <c r="G399" i="42" s="1"/>
  <c r="G400" i="42" s="1"/>
  <c r="G401" i="42" s="1"/>
  <c r="G402" i="42" s="1"/>
  <c r="G403" i="42" s="1"/>
  <c r="G404" i="42" s="1"/>
  <c r="G405" i="42" s="1"/>
  <c r="G193" i="36"/>
  <c r="G194" i="36" s="1"/>
  <c r="G195" i="36" s="1"/>
  <c r="G196" i="36" s="1"/>
  <c r="G197" i="36" s="1"/>
  <c r="G198" i="36" s="1"/>
  <c r="G199" i="36" s="1"/>
  <c r="G200" i="36" s="1"/>
  <c r="G201" i="36" s="1"/>
  <c r="G202" i="36" s="1"/>
  <c r="G203" i="36" s="1"/>
  <c r="G204" i="36" s="1"/>
  <c r="G205" i="36" s="1"/>
  <c r="G206" i="36" s="1"/>
  <c r="G207" i="36" s="1"/>
  <c r="G208" i="36" s="1"/>
  <c r="G209" i="36" s="1"/>
  <c r="G210" i="36" s="1"/>
  <c r="G211" i="36" s="1"/>
  <c r="G212" i="36" s="1"/>
  <c r="G213" i="36" s="1"/>
  <c r="G214" i="36" s="1"/>
  <c r="G215" i="36" s="1"/>
  <c r="G216" i="36" s="1"/>
  <c r="G217" i="36" s="1"/>
  <c r="G218" i="36" s="1"/>
  <c r="G219" i="36" s="1"/>
  <c r="G220" i="36" s="1"/>
  <c r="G221" i="36" s="1"/>
  <c r="G222" i="36" s="1"/>
  <c r="G223" i="36" s="1"/>
  <c r="G224" i="36" s="1"/>
  <c r="G225" i="36" s="1"/>
  <c r="G226" i="36" s="1"/>
  <c r="G227" i="36" s="1"/>
  <c r="G228" i="36" s="1"/>
  <c r="G229" i="36" s="1"/>
  <c r="G230" i="36" s="1"/>
  <c r="G231" i="36" s="1"/>
  <c r="G232" i="36" s="1"/>
  <c r="G233" i="36" s="1"/>
  <c r="G234" i="36" s="1"/>
  <c r="G235" i="36" s="1"/>
  <c r="G236" i="36" s="1"/>
  <c r="G237" i="36" s="1"/>
  <c r="G238" i="36" s="1"/>
  <c r="G239" i="36" s="1"/>
  <c r="G240" i="36" s="1"/>
  <c r="G241" i="36" s="1"/>
  <c r="G242" i="36" s="1"/>
  <c r="G243" i="36" s="1"/>
  <c r="G244" i="36" s="1"/>
  <c r="G245" i="36" s="1"/>
  <c r="G246" i="36" s="1"/>
  <c r="G247" i="36" s="1"/>
  <c r="G248" i="36" s="1"/>
  <c r="G249" i="36" s="1"/>
  <c r="G250" i="36" s="1"/>
  <c r="G251" i="36" s="1"/>
  <c r="G252" i="36" s="1"/>
  <c r="G253" i="36" s="1"/>
  <c r="G254" i="36" s="1"/>
  <c r="G255" i="36" s="1"/>
  <c r="G256" i="36" s="1"/>
  <c r="G257" i="36" s="1"/>
  <c r="G258" i="36" s="1"/>
  <c r="G259" i="36" s="1"/>
  <c r="G260" i="36" s="1"/>
  <c r="G261" i="36" s="1"/>
  <c r="G262" i="36" s="1"/>
  <c r="G263" i="36" s="1"/>
  <c r="G264" i="36" s="1"/>
  <c r="G265" i="36" s="1"/>
  <c r="G266" i="36" s="1"/>
  <c r="G267" i="36" s="1"/>
  <c r="G268" i="36" s="1"/>
  <c r="G269" i="36" s="1"/>
  <c r="G270" i="36" s="1"/>
  <c r="G271" i="36" s="1"/>
  <c r="G272" i="36" s="1"/>
  <c r="G273" i="36" s="1"/>
  <c r="G274" i="36" s="1"/>
  <c r="G275" i="36" s="1"/>
  <c r="G276" i="36" s="1"/>
  <c r="G277" i="36" s="1"/>
  <c r="G278" i="36" s="1"/>
  <c r="G279" i="36" s="1"/>
  <c r="G280" i="36" s="1"/>
  <c r="G281" i="36" s="1"/>
  <c r="G282" i="36" s="1"/>
  <c r="G283" i="36" s="1"/>
  <c r="G284" i="36" s="1"/>
  <c r="G285" i="36" s="1"/>
  <c r="G286" i="36" s="1"/>
  <c r="G287" i="36" s="1"/>
  <c r="G288" i="36" s="1"/>
  <c r="G289" i="36" s="1"/>
  <c r="G290" i="36" s="1"/>
  <c r="G291" i="36" s="1"/>
  <c r="G292" i="36" s="1"/>
  <c r="G293" i="36" s="1"/>
  <c r="G294" i="36" s="1"/>
  <c r="G295" i="36" s="1"/>
  <c r="G296" i="36" s="1"/>
  <c r="G297" i="36" s="1"/>
  <c r="G298" i="36" s="1"/>
  <c r="G299" i="36" s="1"/>
  <c r="G300" i="36" s="1"/>
  <c r="G301" i="36" s="1"/>
  <c r="G302" i="36" s="1"/>
  <c r="G303" i="36" s="1"/>
  <c r="G304" i="36" s="1"/>
  <c r="G305" i="36" s="1"/>
  <c r="G306" i="36" s="1"/>
  <c r="G307" i="36" s="1"/>
  <c r="G308" i="36" s="1"/>
  <c r="G309" i="36" s="1"/>
  <c r="G310" i="36" s="1"/>
  <c r="G311" i="36" s="1"/>
  <c r="G312" i="36" s="1"/>
  <c r="G313" i="36" s="1"/>
  <c r="G314" i="36" s="1"/>
  <c r="G315" i="36" s="1"/>
  <c r="G316" i="36" s="1"/>
  <c r="G317" i="36" s="1"/>
  <c r="G318" i="36" s="1"/>
  <c r="G319" i="36" s="1"/>
  <c r="G320" i="36" s="1"/>
  <c r="G321" i="36" s="1"/>
  <c r="G322" i="36" s="1"/>
  <c r="G323" i="36" s="1"/>
  <c r="G324" i="36" s="1"/>
  <c r="G325" i="36" s="1"/>
  <c r="G326" i="36" s="1"/>
  <c r="G327" i="36" s="1"/>
  <c r="G328" i="36" s="1"/>
  <c r="G329" i="36" s="1"/>
  <c r="G152" i="26"/>
  <c r="G153" i="26" s="1"/>
  <c r="G154" i="26" s="1"/>
  <c r="G155" i="26" s="1"/>
  <c r="G156" i="26" s="1"/>
  <c r="G157" i="26" s="1"/>
  <c r="G158" i="26" s="1"/>
  <c r="G159" i="26" s="1"/>
  <c r="G160" i="26" s="1"/>
  <c r="G161" i="26" s="1"/>
  <c r="G162" i="26" s="1"/>
  <c r="G163" i="26" s="1"/>
  <c r="G164" i="26" s="1"/>
  <c r="G165" i="26" s="1"/>
  <c r="G166" i="26" s="1"/>
  <c r="G167" i="26" s="1"/>
  <c r="G168" i="26" s="1"/>
  <c r="G169" i="26" s="1"/>
  <c r="G170" i="26" s="1"/>
  <c r="G171" i="26" s="1"/>
  <c r="G172" i="26" s="1"/>
  <c r="G204" i="33"/>
  <c r="G205" i="33" s="1"/>
  <c r="G206" i="33" s="1"/>
  <c r="G207" i="33" s="1"/>
  <c r="G208" i="33" s="1"/>
  <c r="G209" i="33" s="1"/>
  <c r="G210" i="33" s="1"/>
  <c r="G211" i="33" s="1"/>
  <c r="G212" i="33" s="1"/>
  <c r="G213" i="33" s="1"/>
  <c r="G214" i="33" s="1"/>
  <c r="G215" i="33" s="1"/>
  <c r="G216" i="33" s="1"/>
  <c r="G217" i="33" s="1"/>
  <c r="G218" i="33" s="1"/>
  <c r="G227" i="44"/>
  <c r="G228" i="44" s="1"/>
  <c r="G229" i="44" s="1"/>
  <c r="G7" i="17"/>
  <c r="G8" i="17" s="1"/>
  <c r="G9" i="17" s="1"/>
  <c r="G10" i="17" s="1"/>
  <c r="G11" i="17" s="1"/>
  <c r="G12" i="17" s="1"/>
  <c r="G13" i="17" s="1"/>
  <c r="G14" i="17" s="1"/>
  <c r="G15" i="17" s="1"/>
  <c r="G16" i="17" s="1"/>
  <c r="G17" i="17" s="1"/>
  <c r="G18" i="17" s="1"/>
  <c r="G19" i="17" s="1"/>
  <c r="G20" i="17" s="1"/>
  <c r="G21" i="17" s="1"/>
  <c r="G22" i="17" s="1"/>
  <c r="G23" i="17" s="1"/>
  <c r="G24" i="17" s="1"/>
  <c r="G25" i="17" s="1"/>
  <c r="G26" i="17" s="1"/>
  <c r="G27" i="17" s="1"/>
  <c r="G28" i="17" s="1"/>
  <c r="G29" i="17" s="1"/>
  <c r="G30" i="17" s="1"/>
  <c r="G31" i="17" s="1"/>
  <c r="G32" i="17" s="1"/>
  <c r="G33" i="17" s="1"/>
  <c r="G34" i="17" s="1"/>
  <c r="G35" i="17" s="1"/>
  <c r="G36" i="17" s="1"/>
  <c r="G37" i="17" s="1"/>
  <c r="G38" i="17" s="1"/>
  <c r="G39" i="17" s="1"/>
  <c r="G40" i="17" s="1"/>
  <c r="G41" i="17" s="1"/>
  <c r="G42" i="17" s="1"/>
  <c r="G43" i="17" s="1"/>
  <c r="G44" i="17" s="1"/>
  <c r="G45" i="17" s="1"/>
  <c r="G46" i="17" s="1"/>
  <c r="G47" i="17" s="1"/>
  <c r="G48" i="17" s="1"/>
  <c r="G49" i="17" s="1"/>
  <c r="G50" i="17" s="1"/>
  <c r="G51" i="17" s="1"/>
  <c r="G52" i="17" s="1"/>
  <c r="G53" i="17" s="1"/>
  <c r="G54" i="17" s="1"/>
  <c r="G55" i="17" s="1"/>
  <c r="G56" i="17" s="1"/>
  <c r="G57" i="17" s="1"/>
  <c r="G58" i="17" s="1"/>
  <c r="G59" i="17" s="1"/>
  <c r="G60" i="17" s="1"/>
  <c r="G61" i="17" s="1"/>
  <c r="G62" i="17" s="1"/>
  <c r="G63" i="17" s="1"/>
  <c r="G64" i="17" s="1"/>
  <c r="G65" i="17" s="1"/>
  <c r="G66" i="17" s="1"/>
  <c r="G67" i="17" s="1"/>
  <c r="G68" i="17" s="1"/>
  <c r="G69" i="17" s="1"/>
  <c r="G70" i="17" s="1"/>
  <c r="G71" i="17" s="1"/>
  <c r="G72" i="17" s="1"/>
  <c r="G73" i="17" s="1"/>
  <c r="G74" i="17" s="1"/>
  <c r="G75" i="17" s="1"/>
  <c r="G76" i="17" s="1"/>
  <c r="G77" i="17" s="1"/>
  <c r="G78" i="17" s="1"/>
  <c r="G79" i="17" s="1"/>
  <c r="G80" i="17" s="1"/>
  <c r="G81" i="17" s="1"/>
  <c r="G82" i="17" s="1"/>
  <c r="G83" i="17" s="1"/>
  <c r="G84" i="17" s="1"/>
  <c r="G85" i="17" s="1"/>
  <c r="G86" i="17" s="1"/>
  <c r="G87" i="17" s="1"/>
  <c r="G88" i="17" s="1"/>
  <c r="G89" i="17" s="1"/>
  <c r="G90" i="17" s="1"/>
  <c r="G91" i="17" s="1"/>
  <c r="G92" i="17" s="1"/>
  <c r="G93" i="17" s="1"/>
  <c r="G94" i="17" s="1"/>
  <c r="G95" i="17" s="1"/>
  <c r="G96" i="17" s="1"/>
  <c r="G97" i="17" s="1"/>
  <c r="G98" i="17" s="1"/>
  <c r="G99" i="17" s="1"/>
  <c r="G100" i="17" s="1"/>
  <c r="G101" i="17" s="1"/>
  <c r="G102" i="17" s="1"/>
  <c r="G103" i="17" s="1"/>
  <c r="G104" i="17" s="1"/>
  <c r="G105" i="17" s="1"/>
  <c r="G106" i="17" s="1"/>
  <c r="G107" i="17" s="1"/>
  <c r="G108" i="17" s="1"/>
  <c r="G109" i="17" s="1"/>
  <c r="G110" i="17" s="1"/>
  <c r="G111" i="17" s="1"/>
  <c r="G112" i="17" s="1"/>
  <c r="G113" i="17" s="1"/>
  <c r="G114" i="17" s="1"/>
  <c r="G115" i="17" s="1"/>
  <c r="G116" i="17" s="1"/>
  <c r="G117" i="17" s="1"/>
  <c r="G118" i="17" s="1"/>
  <c r="G119" i="17" s="1"/>
  <c r="G120" i="17" s="1"/>
  <c r="G121" i="17" s="1"/>
  <c r="G122" i="17" s="1"/>
  <c r="G123" i="17" s="1"/>
  <c r="G124" i="17" s="1"/>
  <c r="G125" i="17" s="1"/>
  <c r="G126" i="17" s="1"/>
  <c r="G127" i="17" s="1"/>
  <c r="G128" i="17" s="1"/>
  <c r="G129" i="17" s="1"/>
  <c r="G130" i="17" s="1"/>
  <c r="G131" i="17" s="1"/>
  <c r="G132" i="17" s="1"/>
  <c r="G133" i="17" s="1"/>
  <c r="G134" i="17" s="1"/>
  <c r="G135" i="17" s="1"/>
  <c r="G136" i="17" s="1"/>
  <c r="G137" i="17" s="1"/>
  <c r="G138" i="17" s="1"/>
  <c r="G139" i="17" s="1"/>
  <c r="G140" i="17" s="1"/>
  <c r="G141" i="17" s="1"/>
  <c r="G142" i="17" s="1"/>
  <c r="G143" i="17" s="1"/>
  <c r="G144" i="17" s="1"/>
  <c r="G145" i="17" s="1"/>
  <c r="G146" i="17" s="1"/>
  <c r="G147" i="17" s="1"/>
  <c r="G148" i="17" s="1"/>
  <c r="G149" i="17" s="1"/>
  <c r="G150" i="17" s="1"/>
  <c r="G151" i="17" s="1"/>
  <c r="G152" i="17" s="1"/>
  <c r="G153" i="17" s="1"/>
  <c r="G154" i="17" s="1"/>
  <c r="G155" i="17" s="1"/>
  <c r="G156" i="17" s="1"/>
  <c r="G157" i="17" s="1"/>
  <c r="G158" i="17" s="1"/>
  <c r="G159" i="17" s="1"/>
  <c r="G160" i="17" s="1"/>
  <c r="G161" i="17" s="1"/>
  <c r="G162" i="17" s="1"/>
  <c r="G163" i="17" s="1"/>
  <c r="G164" i="17" s="1"/>
  <c r="G165" i="17" s="1"/>
  <c r="G166" i="17" s="1"/>
  <c r="G167" i="17" s="1"/>
  <c r="G168" i="17" s="1"/>
  <c r="G169" i="17" s="1"/>
  <c r="G170" i="17" s="1"/>
  <c r="G171" i="17" s="1"/>
  <c r="G172" i="17" s="1"/>
  <c r="G173" i="17" s="1"/>
  <c r="G174" i="17" s="1"/>
  <c r="G175" i="17" s="1"/>
  <c r="G176" i="17" s="1"/>
  <c r="G177" i="17" s="1"/>
  <c r="G178" i="17" s="1"/>
  <c r="G179" i="17" s="1"/>
  <c r="G180" i="17" s="1"/>
  <c r="G181" i="17" s="1"/>
  <c r="G182" i="17" s="1"/>
  <c r="G183" i="17" s="1"/>
  <c r="G184" i="17" s="1"/>
  <c r="G185" i="17" s="1"/>
  <c r="G186" i="17" s="1"/>
  <c r="G187" i="17" s="1"/>
  <c r="G188" i="17" s="1"/>
  <c r="G189" i="17" s="1"/>
  <c r="G190" i="17" s="1"/>
  <c r="G191" i="17" s="1"/>
  <c r="G192" i="17" s="1"/>
  <c r="G193" i="17" s="1"/>
  <c r="G194" i="17" s="1"/>
  <c r="G195" i="17" s="1"/>
  <c r="G196" i="17" s="1"/>
  <c r="G197" i="17" s="1"/>
  <c r="G198" i="17" s="1"/>
  <c r="G199" i="17" s="1"/>
  <c r="G200" i="17" s="1"/>
  <c r="G201" i="17" s="1"/>
  <c r="G202" i="17" s="1"/>
  <c r="G203" i="17" s="1"/>
  <c r="G204" i="17" s="1"/>
  <c r="G205" i="17" s="1"/>
  <c r="G206" i="17" s="1"/>
  <c r="G207" i="17" s="1"/>
  <c r="G208" i="17" s="1"/>
  <c r="G209" i="17" s="1"/>
  <c r="G210" i="17" s="1"/>
  <c r="G211" i="17" s="1"/>
  <c r="G212" i="17" s="1"/>
  <c r="G213" i="17" s="1"/>
  <c r="G214" i="17" s="1"/>
  <c r="G215" i="17" s="1"/>
  <c r="G216" i="17" s="1"/>
  <c r="G217" i="17" s="1"/>
  <c r="G218" i="17" s="1"/>
  <c r="G219" i="17" s="1"/>
  <c r="G220" i="17" s="1"/>
  <c r="G221" i="17" s="1"/>
  <c r="G222" i="17" s="1"/>
  <c r="G223" i="17" s="1"/>
  <c r="G224" i="17" s="1"/>
  <c r="G225" i="17" s="1"/>
  <c r="G226" i="17" s="1"/>
  <c r="G227" i="17" s="1"/>
  <c r="G228" i="17" s="1"/>
  <c r="G229" i="17" s="1"/>
  <c r="G230" i="17" s="1"/>
  <c r="G231" i="17" s="1"/>
  <c r="G232" i="17" s="1"/>
  <c r="G233" i="17" s="1"/>
  <c r="G234" i="17" s="1"/>
  <c r="G235" i="17" s="1"/>
  <c r="G236" i="17" s="1"/>
  <c r="G237" i="17" s="1"/>
  <c r="G238" i="17" s="1"/>
  <c r="G239" i="17" s="1"/>
  <c r="G240" i="17" s="1"/>
  <c r="G241" i="17" s="1"/>
  <c r="G242" i="17" s="1"/>
  <c r="G243" i="17" s="1"/>
  <c r="G244" i="17" s="1"/>
  <c r="G245" i="17" s="1"/>
  <c r="G246" i="17" s="1"/>
  <c r="G247" i="17" s="1"/>
  <c r="G248" i="17" s="1"/>
  <c r="G249" i="17" s="1"/>
  <c r="G7" i="29"/>
  <c r="G8" i="29" s="1"/>
  <c r="G9" i="29" s="1"/>
  <c r="G10" i="29" s="1"/>
  <c r="G11" i="29" s="1"/>
  <c r="G12" i="29" s="1"/>
  <c r="G13" i="29" s="1"/>
  <c r="G14" i="29" s="1"/>
  <c r="G15" i="29" s="1"/>
  <c r="G16" i="29" s="1"/>
  <c r="G17" i="29" s="1"/>
  <c r="G18" i="29" s="1"/>
  <c r="G19" i="29" s="1"/>
  <c r="G20" i="29" s="1"/>
  <c r="G21" i="29" s="1"/>
  <c r="G22" i="29" s="1"/>
  <c r="G23" i="29" s="1"/>
  <c r="G24" i="29" s="1"/>
  <c r="G25" i="29" s="1"/>
  <c r="G26" i="29" s="1"/>
  <c r="G27" i="29" s="1"/>
  <c r="G28" i="29" s="1"/>
  <c r="G29" i="29" s="1"/>
  <c r="G30" i="29" s="1"/>
  <c r="G31" i="29" s="1"/>
  <c r="G32" i="29" s="1"/>
  <c r="G33" i="29" s="1"/>
  <c r="G34" i="29" s="1"/>
  <c r="G35" i="29" s="1"/>
  <c r="G36" i="29" s="1"/>
  <c r="G37" i="29" s="1"/>
  <c r="G38" i="29" s="1"/>
  <c r="G39" i="29" s="1"/>
  <c r="G40" i="29" s="1"/>
  <c r="G41" i="29" s="1"/>
  <c r="G42" i="29" s="1"/>
  <c r="G43" i="29" s="1"/>
  <c r="G44" i="29" s="1"/>
  <c r="G45" i="29" s="1"/>
  <c r="G46" i="29" s="1"/>
  <c r="G47" i="29" s="1"/>
  <c r="G48" i="29" s="1"/>
  <c r="G49" i="29" s="1"/>
  <c r="G50" i="29" s="1"/>
  <c r="G51" i="29" s="1"/>
  <c r="G52" i="29" s="1"/>
  <c r="G53" i="29" s="1"/>
  <c r="G54" i="29" s="1"/>
  <c r="G55" i="29" s="1"/>
  <c r="G56" i="29" s="1"/>
  <c r="G57" i="29" s="1"/>
  <c r="G58" i="29" s="1"/>
  <c r="G59" i="29" s="1"/>
  <c r="G60" i="29" s="1"/>
  <c r="G61" i="29" s="1"/>
  <c r="G62" i="29" s="1"/>
  <c r="G63" i="29" s="1"/>
  <c r="G64" i="29" s="1"/>
  <c r="G65" i="29" s="1"/>
  <c r="G66" i="29" s="1"/>
  <c r="G67" i="29" s="1"/>
  <c r="G68" i="29" s="1"/>
  <c r="G69" i="29" s="1"/>
  <c r="G70" i="29" s="1"/>
  <c r="G71" i="29" s="1"/>
  <c r="G72" i="29" s="1"/>
  <c r="G73" i="29" s="1"/>
  <c r="G74" i="29" s="1"/>
  <c r="G75" i="29" s="1"/>
  <c r="G76" i="29" s="1"/>
  <c r="G77" i="29" s="1"/>
  <c r="G78" i="29" s="1"/>
  <c r="G79" i="29" s="1"/>
  <c r="G80" i="29" s="1"/>
  <c r="G81" i="29" s="1"/>
  <c r="G82" i="29" s="1"/>
  <c r="G83" i="29" s="1"/>
  <c r="G84" i="29" s="1"/>
  <c r="G85" i="29" s="1"/>
  <c r="G86" i="29" s="1"/>
  <c r="G87" i="29" s="1"/>
  <c r="G88" i="29" s="1"/>
  <c r="G89" i="29" s="1"/>
  <c r="G90" i="29" s="1"/>
  <c r="G91" i="29" s="1"/>
  <c r="G92" i="29" s="1"/>
  <c r="G93" i="29" s="1"/>
  <c r="G94" i="29" s="1"/>
  <c r="G95" i="29" s="1"/>
  <c r="G96" i="29" s="1"/>
  <c r="G97" i="29" s="1"/>
  <c r="G98" i="29" s="1"/>
  <c r="G99" i="29" s="1"/>
  <c r="G100" i="29" s="1"/>
  <c r="G101" i="29" s="1"/>
  <c r="G102" i="29" s="1"/>
  <c r="G103" i="29" s="1"/>
  <c r="G104" i="29" s="1"/>
  <c r="G105" i="29" s="1"/>
  <c r="G106" i="29" s="1"/>
  <c r="G107" i="29" s="1"/>
  <c r="G108" i="29" s="1"/>
  <c r="G109" i="29" s="1"/>
  <c r="G110" i="29" s="1"/>
  <c r="G111" i="29" s="1"/>
  <c r="G112" i="29" s="1"/>
  <c r="G113" i="29" s="1"/>
  <c r="G114" i="29" s="1"/>
  <c r="G115" i="29" s="1"/>
  <c r="G116" i="29" s="1"/>
  <c r="G117" i="29" s="1"/>
  <c r="G118" i="29" s="1"/>
  <c r="G119" i="29" s="1"/>
  <c r="G120" i="29" s="1"/>
  <c r="G121" i="29" s="1"/>
  <c r="G122" i="29" s="1"/>
  <c r="G123" i="29" s="1"/>
  <c r="G124" i="29" s="1"/>
  <c r="G125" i="29" s="1"/>
  <c r="G126" i="29" s="1"/>
  <c r="G127" i="29" s="1"/>
  <c r="G128" i="29" s="1"/>
  <c r="G129" i="29" s="1"/>
  <c r="G130" i="29" s="1"/>
  <c r="G131" i="29" s="1"/>
  <c r="G132" i="29" s="1"/>
  <c r="G133" i="29" s="1"/>
  <c r="G134" i="29" s="1"/>
  <c r="G135" i="29" s="1"/>
  <c r="G136" i="29" s="1"/>
  <c r="G137" i="29" s="1"/>
  <c r="G138" i="29" s="1"/>
  <c r="G139" i="29" s="1"/>
  <c r="G140" i="29" s="1"/>
  <c r="G141" i="29" s="1"/>
  <c r="G142" i="29" s="1"/>
  <c r="G143" i="29" s="1"/>
  <c r="G144" i="29" s="1"/>
  <c r="G145" i="29" s="1"/>
  <c r="G146" i="29" s="1"/>
  <c r="G147" i="29" s="1"/>
  <c r="G148" i="29" s="1"/>
  <c r="G149" i="29" s="1"/>
  <c r="G145" i="37"/>
  <c r="G146" i="37" s="1"/>
  <c r="G147" i="37" s="1"/>
  <c r="G148" i="37" s="1"/>
  <c r="G149" i="37" s="1"/>
  <c r="G150" i="37" s="1"/>
  <c r="G151" i="37" s="1"/>
  <c r="G152" i="37" s="1"/>
  <c r="G153" i="37" s="1"/>
  <c r="G154" i="37" s="1"/>
  <c r="G155" i="37" s="1"/>
  <c r="G156" i="37" s="1"/>
  <c r="G157" i="37" s="1"/>
  <c r="G158" i="37" s="1"/>
  <c r="G159" i="37" s="1"/>
  <c r="G160" i="37" s="1"/>
  <c r="G161" i="37" s="1"/>
  <c r="G162" i="37" s="1"/>
  <c r="G163" i="37" s="1"/>
  <c r="G164" i="37" s="1"/>
  <c r="G165" i="37" s="1"/>
  <c r="G166" i="37" s="1"/>
  <c r="G167" i="37" s="1"/>
  <c r="G168" i="37" s="1"/>
  <c r="G169" i="37" s="1"/>
  <c r="G170" i="37" s="1"/>
  <c r="G171" i="37" s="1"/>
  <c r="G172" i="37" s="1"/>
  <c r="G173" i="37" s="1"/>
  <c r="G174" i="37" s="1"/>
  <c r="G175" i="37" s="1"/>
  <c r="G176" i="37" s="1"/>
  <c r="G177" i="37" s="1"/>
  <c r="G178" i="37" s="1"/>
  <c r="G179" i="37" s="1"/>
  <c r="G180" i="37" s="1"/>
  <c r="G181" i="37" s="1"/>
  <c r="G182" i="37" s="1"/>
  <c r="G183" i="37" s="1"/>
  <c r="G184" i="37" s="1"/>
  <c r="G185" i="37" s="1"/>
  <c r="G186" i="37" s="1"/>
  <c r="G187" i="37" s="1"/>
  <c r="G188" i="37" s="1"/>
  <c r="G189" i="37" s="1"/>
  <c r="G190" i="37" s="1"/>
  <c r="G191" i="37" s="1"/>
  <c r="G192" i="37" s="1"/>
  <c r="G193" i="37" s="1"/>
  <c r="G194" i="37" s="1"/>
  <c r="G195" i="37" s="1"/>
  <c r="G196" i="37" s="1"/>
  <c r="G197" i="37" s="1"/>
  <c r="G198" i="37" s="1"/>
  <c r="G199" i="37" s="1"/>
  <c r="G200" i="37" s="1"/>
  <c r="G201" i="37" s="1"/>
  <c r="G202" i="37" s="1"/>
  <c r="G203" i="37" s="1"/>
  <c r="G204" i="37" s="1"/>
  <c r="G205" i="37" s="1"/>
  <c r="G206" i="37" s="1"/>
  <c r="G207" i="37" s="1"/>
  <c r="G208" i="37" s="1"/>
  <c r="G209" i="37" s="1"/>
  <c r="G210" i="37" s="1"/>
  <c r="G211" i="37" s="1"/>
  <c r="G212" i="37" s="1"/>
  <c r="G213" i="37" s="1"/>
  <c r="G214" i="37" s="1"/>
  <c r="G215" i="37" s="1"/>
  <c r="G216" i="37" s="1"/>
  <c r="G217" i="37" s="1"/>
  <c r="G218" i="37" s="1"/>
  <c r="G219" i="37" s="1"/>
  <c r="G220" i="37" s="1"/>
  <c r="G221" i="37" s="1"/>
  <c r="G222" i="37" s="1"/>
  <c r="G223" i="37" s="1"/>
  <c r="G224" i="37" s="1"/>
  <c r="G225" i="37" s="1"/>
  <c r="G226" i="37" s="1"/>
  <c r="G227" i="37" s="1"/>
  <c r="G228" i="37" s="1"/>
  <c r="G229" i="37" s="1"/>
  <c r="G230" i="37" s="1"/>
  <c r="G231" i="37" s="1"/>
  <c r="G232" i="37" s="1"/>
  <c r="G233" i="37" s="1"/>
  <c r="G234" i="37" s="1"/>
  <c r="G235" i="37" s="1"/>
  <c r="G236" i="37" s="1"/>
  <c r="G237" i="37" s="1"/>
  <c r="G238" i="37" s="1"/>
  <c r="G239" i="37" s="1"/>
  <c r="G240" i="37" s="1"/>
  <c r="G241" i="37" s="1"/>
  <c r="G242" i="37" s="1"/>
  <c r="G243" i="37" s="1"/>
  <c r="G244" i="37" s="1"/>
  <c r="G245" i="37" s="1"/>
  <c r="G246" i="37" s="1"/>
  <c r="G247" i="37" s="1"/>
  <c r="G248" i="37" s="1"/>
  <c r="G249" i="37" s="1"/>
  <c r="G250" i="37" s="1"/>
  <c r="G251" i="37" s="1"/>
  <c r="G252" i="37" s="1"/>
  <c r="G253" i="37" s="1"/>
  <c r="G254" i="37" s="1"/>
  <c r="G255" i="37" s="1"/>
  <c r="G256" i="37" s="1"/>
  <c r="G257" i="37" s="1"/>
  <c r="G258" i="37" s="1"/>
  <c r="G259" i="37" s="1"/>
  <c r="G260" i="37" s="1"/>
  <c r="G261" i="37" s="1"/>
  <c r="G262" i="37" s="1"/>
  <c r="G263" i="37" s="1"/>
  <c r="G264" i="37" s="1"/>
  <c r="G265" i="37" s="1"/>
  <c r="G266" i="37" s="1"/>
  <c r="G267" i="37" s="1"/>
  <c r="G268" i="37" s="1"/>
  <c r="G269" i="37" s="1"/>
  <c r="G270" i="37" s="1"/>
  <c r="G271" i="37" s="1"/>
  <c r="G272" i="37" s="1"/>
  <c r="G273" i="37" s="1"/>
  <c r="G157" i="27"/>
  <c r="G158" i="27" s="1"/>
  <c r="G7" i="41"/>
  <c r="G8" i="41" s="1"/>
  <c r="G9" i="41" s="1"/>
  <c r="G10" i="41" s="1"/>
  <c r="G11" i="41" s="1"/>
  <c r="G12" i="41" s="1"/>
  <c r="G13" i="41" s="1"/>
  <c r="G14" i="41" s="1"/>
  <c r="G15" i="41" s="1"/>
  <c r="G16" i="41" s="1"/>
  <c r="G17" i="41" s="1"/>
  <c r="G18" i="41" s="1"/>
  <c r="G19" i="41" s="1"/>
  <c r="G20" i="41" s="1"/>
  <c r="G21" i="41" s="1"/>
  <c r="G22" i="41" s="1"/>
  <c r="G23" i="41" s="1"/>
  <c r="G24" i="41" s="1"/>
  <c r="G25" i="41" s="1"/>
  <c r="G26" i="41" s="1"/>
  <c r="G27" i="41" s="1"/>
  <c r="G28" i="41" s="1"/>
  <c r="G29" i="41" s="1"/>
  <c r="G30" i="41" s="1"/>
  <c r="G31" i="41" s="1"/>
  <c r="G32" i="41" s="1"/>
  <c r="G33" i="41" s="1"/>
  <c r="G34" i="41" s="1"/>
  <c r="G35" i="41" s="1"/>
  <c r="G36" i="41" s="1"/>
  <c r="G37" i="41" s="1"/>
  <c r="G38" i="41" s="1"/>
  <c r="G39" i="41" s="1"/>
  <c r="G40" i="41" s="1"/>
  <c r="G41" i="41" s="1"/>
  <c r="G42" i="41" s="1"/>
  <c r="G43" i="41" s="1"/>
  <c r="G44" i="41" s="1"/>
  <c r="G45" i="41" s="1"/>
  <c r="G46" i="41" s="1"/>
  <c r="G47" i="41" s="1"/>
  <c r="G48" i="41" s="1"/>
  <c r="G49" i="41" s="1"/>
  <c r="G50" i="41" s="1"/>
  <c r="G51" i="41" s="1"/>
  <c r="G52" i="41" s="1"/>
  <c r="G53" i="41" s="1"/>
  <c r="G54" i="41" s="1"/>
  <c r="G55" i="41" s="1"/>
  <c r="G56" i="41" s="1"/>
  <c r="G57" i="41" s="1"/>
  <c r="G58" i="41" s="1"/>
  <c r="G59" i="41" s="1"/>
  <c r="G60" i="41" s="1"/>
  <c r="G61" i="41" s="1"/>
  <c r="G62" i="41" s="1"/>
  <c r="G63" i="41" s="1"/>
  <c r="G64" i="41" s="1"/>
  <c r="G65" i="41" s="1"/>
  <c r="G66" i="41" s="1"/>
  <c r="G67" i="41" s="1"/>
  <c r="G68" i="41" s="1"/>
  <c r="G69" i="41" s="1"/>
  <c r="G70" i="41" s="1"/>
  <c r="G71" i="41" s="1"/>
  <c r="G72" i="41" s="1"/>
  <c r="G73" i="41" s="1"/>
  <c r="G74" i="41" s="1"/>
  <c r="G75" i="41" s="1"/>
  <c r="G76" i="41" s="1"/>
  <c r="G77" i="41" s="1"/>
  <c r="G78" i="41" s="1"/>
  <c r="G79" i="41" s="1"/>
  <c r="G80" i="41" s="1"/>
  <c r="G81" i="41" s="1"/>
  <c r="G82" i="41" s="1"/>
  <c r="G83" i="41" s="1"/>
  <c r="G84" i="41" s="1"/>
  <c r="G85" i="41" s="1"/>
  <c r="G86" i="41" s="1"/>
  <c r="G87" i="41" s="1"/>
  <c r="G88" i="41" s="1"/>
  <c r="G89" i="41" s="1"/>
  <c r="G90" i="41" s="1"/>
  <c r="G91" i="41" s="1"/>
  <c r="G92" i="41" s="1"/>
  <c r="G93" i="41" s="1"/>
  <c r="G94" i="41" s="1"/>
  <c r="G95" i="41" s="1"/>
  <c r="G96" i="41" s="1"/>
  <c r="G97" i="41" s="1"/>
  <c r="G98" i="41" s="1"/>
  <c r="G99" i="41" s="1"/>
  <c r="G100" i="41" s="1"/>
  <c r="G101" i="41" s="1"/>
  <c r="G102" i="41" s="1"/>
  <c r="G103" i="41" s="1"/>
  <c r="G104" i="41" s="1"/>
  <c r="G105" i="41" s="1"/>
  <c r="G106" i="41" s="1"/>
  <c r="G107" i="41" s="1"/>
  <c r="G108" i="41" s="1"/>
  <c r="G109" i="41" s="1"/>
  <c r="G110" i="41" s="1"/>
  <c r="G111" i="41" s="1"/>
  <c r="G112" i="41" s="1"/>
  <c r="G113" i="41" s="1"/>
  <c r="G114" i="41" s="1"/>
  <c r="G115" i="41" s="1"/>
  <c r="G116" i="41" s="1"/>
  <c r="G117" i="41" s="1"/>
  <c r="G118" i="41" s="1"/>
  <c r="G119" i="41" s="1"/>
  <c r="G120" i="41" s="1"/>
  <c r="G121" i="41" s="1"/>
  <c r="G122" i="41" s="1"/>
  <c r="G123" i="41" s="1"/>
  <c r="G124" i="41" s="1"/>
  <c r="G125" i="41" s="1"/>
  <c r="G126" i="41" s="1"/>
  <c r="G127" i="41" s="1"/>
  <c r="G128" i="41" s="1"/>
  <c r="G129" i="41" s="1"/>
  <c r="G130" i="41" s="1"/>
  <c r="G131" i="41" s="1"/>
  <c r="G132" i="41" s="1"/>
  <c r="G133" i="41" s="1"/>
  <c r="G134" i="41" s="1"/>
  <c r="G144" i="40"/>
  <c r="G145" i="40" s="1"/>
  <c r="G146" i="40" s="1"/>
  <c r="G147" i="40" s="1"/>
  <c r="G148" i="40" s="1"/>
  <c r="G149" i="40" s="1"/>
  <c r="G1018" i="18" l="1"/>
  <c r="G1019" i="18" s="1"/>
  <c r="G1020" i="18" s="1"/>
  <c r="G1021" i="18" s="1"/>
  <c r="G1022" i="18" s="1"/>
  <c r="G1023" i="18" s="1"/>
  <c r="G1024" i="18" s="1"/>
  <c r="G1025" i="18" s="1"/>
  <c r="G1026" i="18" s="1"/>
  <c r="G1033" i="18" s="1"/>
  <c r="G1034" i="18" s="1"/>
  <c r="G1035" i="18" s="1"/>
  <c r="G1036" i="18" s="1"/>
  <c r="G1037" i="18" s="1"/>
  <c r="G1038" i="18" s="1"/>
  <c r="G1039" i="18" s="1"/>
  <c r="G1040" i="18" s="1"/>
  <c r="G1041" i="18" s="1"/>
  <c r="G1042" i="18" s="1"/>
  <c r="G1043" i="18" s="1"/>
  <c r="G1044" i="18" s="1"/>
  <c r="G1045" i="18" s="1"/>
  <c r="G1046" i="18" s="1"/>
  <c r="G1047" i="18" s="1"/>
  <c r="G1048" i="18" s="1"/>
  <c r="G1049" i="18" s="1"/>
  <c r="G1050" i="18" s="1"/>
  <c r="G1051" i="18" s="1"/>
  <c r="G1052" i="18" s="1"/>
  <c r="G1053" i="18" s="1"/>
  <c r="G1054" i="18" s="1"/>
  <c r="G1055" i="18" s="1"/>
  <c r="G1056" i="18" s="1"/>
  <c r="G1057" i="18" s="1"/>
  <c r="G1058" i="18" s="1"/>
  <c r="G1059" i="18" s="1"/>
  <c r="G1060" i="18" s="1"/>
  <c r="G1061" i="18" s="1"/>
  <c r="G1062" i="18" s="1"/>
  <c r="G1063" i="18" s="1"/>
  <c r="G1064" i="18" s="1"/>
  <c r="G1065" i="18" s="1"/>
  <c r="G1066" i="18" s="1"/>
  <c r="G1067" i="18" s="1"/>
  <c r="G1068" i="18" s="1"/>
  <c r="G1069" i="18" s="1"/>
  <c r="G1070" i="18" s="1"/>
  <c r="G1071" i="18" s="1"/>
  <c r="G1072" i="18" s="1"/>
  <c r="G1073" i="18" s="1"/>
  <c r="G1074" i="18" s="1"/>
  <c r="G1075" i="18" s="1"/>
  <c r="G1076" i="18" s="1"/>
  <c r="G1077" i="18" s="1"/>
  <c r="G1078" i="18" s="1"/>
  <c r="G1079" i="18" s="1"/>
  <c r="G1080" i="18" s="1"/>
  <c r="G1081" i="18" s="1"/>
  <c r="G1082" i="18" s="1"/>
  <c r="G1083" i="18" s="1"/>
  <c r="G1084" i="18" s="1"/>
  <c r="G1085" i="18" s="1"/>
  <c r="G1086" i="18" s="1"/>
  <c r="G1087" i="18" s="1"/>
  <c r="G1088" i="18" s="1"/>
  <c r="G1089" i="18" s="1"/>
  <c r="G1090" i="18" s="1"/>
  <c r="G1091" i="18" s="1"/>
  <c r="G1092" i="18" s="1"/>
  <c r="G1093" i="18" s="1"/>
  <c r="G1094" i="18" s="1"/>
  <c r="G1095" i="18" s="1"/>
  <c r="G1096" i="18" s="1"/>
  <c r="G1097" i="18" s="1"/>
  <c r="G1098" i="18" s="1"/>
  <c r="G1099" i="18" s="1"/>
  <c r="G1100" i="18" s="1"/>
  <c r="G1101" i="18" s="1"/>
  <c r="G1102" i="18" s="1"/>
  <c r="G1103" i="18" s="1"/>
  <c r="G1104" i="18" s="1"/>
  <c r="G1105" i="18" s="1"/>
  <c r="G1106" i="18" s="1"/>
  <c r="G1107" i="18" s="1"/>
  <c r="G1108" i="18" s="1"/>
  <c r="G1109" i="18" s="1"/>
  <c r="G1110" i="18" s="1"/>
  <c r="G1111" i="18" s="1"/>
  <c r="G1112" i="18" s="1"/>
  <c r="G1113" i="18" s="1"/>
  <c r="G1114" i="18" s="1"/>
  <c r="G1115" i="18" s="1"/>
  <c r="G1116" i="18" s="1"/>
  <c r="G1117" i="18" s="1"/>
  <c r="G1118" i="18" s="1"/>
  <c r="G1119" i="18" s="1"/>
  <c r="G1120" i="18" s="1"/>
  <c r="G1121" i="18" s="1"/>
  <c r="G1122" i="18" s="1"/>
  <c r="G1123" i="18" s="1"/>
  <c r="G1124" i="18" s="1"/>
  <c r="G1125" i="18" s="1"/>
  <c r="G1126" i="18" s="1"/>
  <c r="G1127" i="18" s="1"/>
  <c r="G1128" i="18" s="1"/>
  <c r="G1129" i="18" s="1"/>
  <c r="G1130" i="18" s="1"/>
  <c r="G1131" i="18" s="1"/>
  <c r="G1132" i="18" s="1"/>
  <c r="G1133" i="18" s="1"/>
  <c r="G1134" i="18" s="1"/>
  <c r="G1135" i="18" s="1"/>
  <c r="G1136" i="18" s="1"/>
  <c r="G1137" i="18" s="1"/>
  <c r="G1138" i="18" s="1"/>
  <c r="G1139" i="18" s="1"/>
  <c r="G1140" i="18" s="1"/>
  <c r="G1141" i="18" s="1"/>
  <c r="G1142" i="18" s="1"/>
  <c r="G1143" i="18" s="1"/>
  <c r="G1144" i="18" s="1"/>
  <c r="G1145" i="18" s="1"/>
  <c r="G1146" i="18" s="1"/>
  <c r="G1147" i="18" s="1"/>
  <c r="G1148" i="18" s="1"/>
  <c r="G1149" i="18" s="1"/>
  <c r="G1150" i="18" s="1"/>
  <c r="G1151" i="18" s="1"/>
  <c r="G1152" i="18" s="1"/>
  <c r="G1153" i="18" s="1"/>
  <c r="G1154" i="18" s="1"/>
  <c r="G1155" i="18" s="1"/>
  <c r="G1156" i="18" s="1"/>
  <c r="G1157" i="18" s="1"/>
  <c r="G1158" i="18" s="1"/>
  <c r="G1159" i="18" s="1"/>
  <c r="G1160" i="18" s="1"/>
  <c r="G1161" i="18" s="1"/>
  <c r="G1162" i="18" s="1"/>
  <c r="G1163" i="18" s="1"/>
  <c r="G1164" i="18" s="1"/>
  <c r="G1165" i="18" s="1"/>
  <c r="G1166" i="18" s="1"/>
  <c r="G1167" i="18" s="1"/>
  <c r="G1168" i="18" s="1"/>
  <c r="G1169" i="18" s="1"/>
  <c r="G1170" i="18" s="1"/>
  <c r="G1171" i="18" s="1"/>
  <c r="G1172" i="18" s="1"/>
  <c r="G1173" i="18" s="1"/>
  <c r="G1174" i="18" s="1"/>
  <c r="G1175" i="18" s="1"/>
  <c r="G1176" i="18" s="1"/>
  <c r="G1177" i="18" s="1"/>
  <c r="G1178" i="18" s="1"/>
  <c r="G1179" i="18" s="1"/>
  <c r="G1180" i="18" s="1"/>
  <c r="G1181" i="18" s="1"/>
  <c r="G1182" i="18" s="1"/>
  <c r="G1183" i="18" s="1"/>
  <c r="G1184" i="18" s="1"/>
  <c r="G1185" i="18" s="1"/>
  <c r="G1186" i="18" s="1"/>
  <c r="G1187" i="18" s="1"/>
  <c r="G1188" i="18" s="1"/>
  <c r="G1189" i="18" s="1"/>
  <c r="G1190" i="18" s="1"/>
  <c r="G1191" i="18" s="1"/>
  <c r="G1192" i="18" s="1"/>
  <c r="G1193" i="18" s="1"/>
  <c r="G1194" i="18" s="1"/>
  <c r="G1195" i="18" s="1"/>
  <c r="G1196" i="18" s="1"/>
  <c r="G1197" i="18" s="1"/>
  <c r="G1198" i="18" s="1"/>
  <c r="G1199" i="18" s="1"/>
  <c r="G1200" i="18" s="1"/>
  <c r="G1201" i="18" s="1"/>
  <c r="G1202" i="18" s="1"/>
  <c r="G1203" i="18" s="1"/>
  <c r="G1204" i="18" s="1"/>
  <c r="G1205" i="18" s="1"/>
  <c r="G1206" i="18" s="1"/>
  <c r="G1207" i="18" s="1"/>
  <c r="G1208" i="18" s="1"/>
  <c r="G1209" i="18" s="1"/>
  <c r="G1210" i="18" s="1"/>
  <c r="G1211" i="18" s="1"/>
  <c r="G1212" i="18" s="1"/>
  <c r="G1213" i="18" s="1"/>
  <c r="G1214" i="18" s="1"/>
  <c r="G1215" i="18" s="1"/>
  <c r="G1216" i="18" s="1"/>
  <c r="G1217" i="18" s="1"/>
  <c r="G1218" i="18" s="1"/>
  <c r="G1219" i="18" s="1"/>
  <c r="G1220" i="18" s="1"/>
  <c r="G1221" i="18" s="1"/>
  <c r="G1222" i="18" s="1"/>
  <c r="G1223" i="18" s="1"/>
  <c r="G1224" i="18" s="1"/>
  <c r="G1225" i="18" s="1"/>
  <c r="G1226" i="18" s="1"/>
  <c r="G1227" i="18" s="1"/>
  <c r="G1228" i="18" s="1"/>
  <c r="G1229" i="18" s="1"/>
  <c r="G1230" i="18" s="1"/>
  <c r="G1231" i="18" s="1"/>
  <c r="G1232" i="18" s="1"/>
  <c r="G1233" i="18" s="1"/>
  <c r="G1234" i="18" s="1"/>
  <c r="G1235" i="18" s="1"/>
  <c r="G1236" i="18" s="1"/>
  <c r="G1237" i="18" s="1"/>
  <c r="G1238" i="18" s="1"/>
  <c r="G1239" i="18" s="1"/>
  <c r="G1240" i="18" s="1"/>
  <c r="G1241" i="18" s="1"/>
  <c r="G1242" i="18" s="1"/>
  <c r="G1243" i="18" s="1"/>
  <c r="G1244" i="18" s="1"/>
  <c r="G1245" i="18" s="1"/>
  <c r="G1246" i="18" s="1"/>
  <c r="G1247" i="18" s="1"/>
  <c r="G1248" i="18" s="1"/>
  <c r="G1249" i="18" s="1"/>
  <c r="G1250" i="18" s="1"/>
  <c r="G1251" i="18" s="1"/>
  <c r="G1252" i="18" s="1"/>
  <c r="G1253" i="18" s="1"/>
  <c r="G1254" i="18" s="1"/>
  <c r="G1255" i="18" s="1"/>
  <c r="G1256" i="18" s="1"/>
  <c r="G1257" i="18" s="1"/>
  <c r="G1258" i="18" s="1"/>
  <c r="G1259" i="18" s="1"/>
  <c r="G1260" i="18" s="1"/>
  <c r="G1261" i="18" s="1"/>
  <c r="G1262" i="18" s="1"/>
  <c r="G1263" i="18" s="1"/>
  <c r="G1264" i="18" s="1"/>
  <c r="G1265" i="18" s="1"/>
  <c r="G1266" i="18" s="1"/>
  <c r="G1267" i="18" s="1"/>
  <c r="G1268" i="18" s="1"/>
  <c r="G1269" i="18" s="1"/>
  <c r="G1270" i="18" s="1"/>
  <c r="G1271" i="18" s="1"/>
  <c r="G1272" i="18" s="1"/>
  <c r="G1273" i="18" s="1"/>
  <c r="G1274" i="18" s="1"/>
  <c r="G1275" i="18" s="1"/>
  <c r="G1276" i="18" s="1"/>
  <c r="G1277" i="18" s="1"/>
  <c r="G1278" i="18" s="1"/>
  <c r="G1279" i="18" s="1"/>
  <c r="G1280" i="18" s="1"/>
  <c r="G1281" i="18" s="1"/>
  <c r="G1282" i="18" s="1"/>
  <c r="G1283" i="18" s="1"/>
  <c r="G1284" i="18" s="1"/>
  <c r="G1285" i="18" s="1"/>
  <c r="G1286" i="18" s="1"/>
  <c r="G1287" i="18" s="1"/>
  <c r="G1288" i="18" s="1"/>
  <c r="G1289" i="18" s="1"/>
  <c r="G1290" i="18" s="1"/>
  <c r="G1291" i="18" s="1"/>
  <c r="G1292" i="18" s="1"/>
  <c r="G1293" i="18" s="1"/>
  <c r="G1294" i="18" s="1"/>
  <c r="G1295" i="18" s="1"/>
  <c r="G1296" i="18" s="1"/>
  <c r="G1297" i="18" s="1"/>
  <c r="G1298" i="18" s="1"/>
  <c r="G1299" i="18" s="1"/>
  <c r="G1300" i="18" s="1"/>
  <c r="G1301" i="18" s="1"/>
  <c r="G1302" i="18" s="1"/>
  <c r="G1303" i="18" s="1"/>
  <c r="G1304" i="18" s="1"/>
  <c r="G1305" i="18" s="1"/>
  <c r="G1306" i="18" s="1"/>
  <c r="G1307" i="18" s="1"/>
  <c r="G1308" i="18" s="1"/>
  <c r="G1309" i="18" s="1"/>
  <c r="G964" i="7"/>
  <c r="G965" i="7" s="1"/>
  <c r="G966" i="7" s="1"/>
  <c r="G967" i="7" s="1"/>
  <c r="G968" i="7" s="1"/>
  <c r="G969" i="7" s="1"/>
  <c r="G970" i="7" s="1"/>
  <c r="G971" i="7" s="1"/>
  <c r="G972" i="7" s="1"/>
  <c r="G973" i="7" s="1"/>
  <c r="G974" i="7" s="1"/>
  <c r="G975" i="7" s="1"/>
  <c r="G976" i="7" s="1"/>
  <c r="G977" i="7" s="1"/>
  <c r="G978" i="7" s="1"/>
  <c r="G979" i="7" s="1"/>
  <c r="G980" i="7" s="1"/>
  <c r="G981" i="7" s="1"/>
  <c r="G982" i="7" s="1"/>
  <c r="G983" i="7" s="1"/>
  <c r="G984" i="7" s="1"/>
  <c r="G985" i="7" s="1"/>
  <c r="G986" i="7" s="1"/>
  <c r="G987" i="7" s="1"/>
  <c r="G988" i="7" s="1"/>
  <c r="G989" i="7" s="1"/>
  <c r="G990" i="7" s="1"/>
  <c r="G991" i="7" s="1"/>
  <c r="G992" i="7" s="1"/>
  <c r="G993" i="7" s="1"/>
  <c r="G994" i="7" s="1"/>
  <c r="G995" i="7" s="1"/>
  <c r="G996" i="7" s="1"/>
  <c r="G997" i="7" s="1"/>
  <c r="G998" i="7" s="1"/>
  <c r="G999" i="7" s="1"/>
  <c r="G811" i="9"/>
  <c r="G812" i="9" s="1"/>
  <c r="G813" i="9" s="1"/>
  <c r="G814" i="9" s="1"/>
  <c r="G815" i="9" s="1"/>
  <c r="G816" i="9" s="1"/>
  <c r="G817" i="9" s="1"/>
  <c r="G818" i="9" s="1"/>
  <c r="G819" i="9" s="1"/>
  <c r="G820" i="9" s="1"/>
  <c r="G821" i="9" s="1"/>
  <c r="G822" i="9" s="1"/>
  <c r="G823" i="9" s="1"/>
  <c r="G824" i="9" s="1"/>
  <c r="G825" i="9" s="1"/>
  <c r="G826" i="9" s="1"/>
  <c r="G827" i="9" s="1"/>
  <c r="G828" i="9" s="1"/>
  <c r="G829" i="9" s="1"/>
  <c r="G830" i="9" s="1"/>
  <c r="G831" i="9" s="1"/>
  <c r="G832" i="9" s="1"/>
  <c r="G833" i="9" s="1"/>
  <c r="G834" i="9" s="1"/>
  <c r="G835" i="9" s="1"/>
  <c r="G836" i="9" s="1"/>
  <c r="G837" i="9" s="1"/>
  <c r="G838" i="9" s="1"/>
  <c r="G839" i="9" s="1"/>
  <c r="G840" i="9" s="1"/>
  <c r="G841" i="9" s="1"/>
  <c r="G842" i="9" s="1"/>
  <c r="G843" i="9" s="1"/>
  <c r="G844" i="9" s="1"/>
  <c r="G845" i="9" s="1"/>
  <c r="G773" i="3"/>
  <c r="G774" i="3" s="1"/>
  <c r="G775" i="3" s="1"/>
  <c r="G776" i="3" s="1"/>
  <c r="G777" i="3" s="1"/>
  <c r="G727" i="4"/>
  <c r="G728" i="4" s="1"/>
  <c r="G729" i="4" s="1"/>
  <c r="G730" i="4" s="1"/>
  <c r="G731" i="4" s="1"/>
  <c r="G732" i="4" s="1"/>
  <c r="G733" i="4" s="1"/>
  <c r="G734" i="4" s="1"/>
  <c r="G735" i="4" s="1"/>
  <c r="G775" i="5"/>
  <c r="G776" i="5" s="1"/>
  <c r="G777" i="5" s="1"/>
  <c r="G778" i="5" s="1"/>
  <c r="G779" i="5" s="1"/>
  <c r="G780" i="5" s="1"/>
  <c r="G781" i="5" s="1"/>
  <c r="G782" i="5" s="1"/>
  <c r="G783" i="5" s="1"/>
  <c r="G784" i="5" s="1"/>
  <c r="G785" i="5" s="1"/>
  <c r="G786" i="5" s="1"/>
  <c r="G787" i="5" s="1"/>
  <c r="G788" i="5" s="1"/>
  <c r="G789" i="5" s="1"/>
  <c r="G790" i="5" s="1"/>
  <c r="G791" i="5" s="1"/>
  <c r="G792" i="5" s="1"/>
  <c r="G793" i="5" s="1"/>
  <c r="G794" i="5" s="1"/>
  <c r="G795" i="5" s="1"/>
  <c r="G796" i="5" s="1"/>
  <c r="G797" i="5" s="1"/>
  <c r="G798" i="5"/>
  <c r="G799" i="5" s="1"/>
  <c r="G800" i="5" s="1"/>
  <c r="G801" i="5" s="1"/>
  <c r="G802" i="5" s="1"/>
  <c r="G803" i="5" s="1"/>
  <c r="G804" i="5" s="1"/>
  <c r="G805" i="5" s="1"/>
  <c r="G806" i="5" s="1"/>
  <c r="G807" i="5" s="1"/>
  <c r="G808" i="5" s="1"/>
  <c r="G809" i="5" s="1"/>
  <c r="G810" i="5" s="1"/>
  <c r="G811" i="5" s="1"/>
  <c r="G812" i="5" s="1"/>
  <c r="G813" i="5" s="1"/>
  <c r="G814" i="5" s="1"/>
  <c r="G815" i="5" s="1"/>
  <c r="G816" i="5" s="1"/>
  <c r="G817" i="5" s="1"/>
  <c r="G818" i="5" s="1"/>
  <c r="G819" i="5" s="1"/>
  <c r="G820" i="5" s="1"/>
  <c r="G821" i="5" s="1"/>
  <c r="G822" i="5" s="1"/>
  <c r="G823" i="5" s="1"/>
  <c r="G748" i="24"/>
  <c r="G749" i="24" s="1"/>
  <c r="G750" i="24" s="1"/>
  <c r="G751" i="24" s="1"/>
  <c r="G752" i="24" s="1"/>
  <c r="G753" i="24" s="1"/>
  <c r="G754" i="24" s="1"/>
  <c r="G770" i="8"/>
  <c r="G771" i="8" s="1"/>
  <c r="G772" i="8" s="1"/>
  <c r="G773" i="8" s="1"/>
  <c r="G774" i="8" s="1"/>
  <c r="G775" i="8" s="1"/>
  <c r="G776" i="8" s="1"/>
  <c r="G777" i="8" s="1"/>
  <c r="G778" i="8" s="1"/>
  <c r="G779" i="8" s="1"/>
  <c r="G780" i="8" s="1"/>
  <c r="G820" i="12"/>
  <c r="G821" i="12" s="1"/>
  <c r="G822" i="12" s="1"/>
  <c r="G823" i="12" s="1"/>
  <c r="G824" i="12" s="1"/>
  <c r="G825" i="12" s="1"/>
  <c r="G826" i="12" s="1"/>
  <c r="G827" i="12" s="1"/>
  <c r="G828" i="12" s="1"/>
  <c r="G655" i="2"/>
  <c r="G656" i="2" s="1"/>
  <c r="G657" i="2" s="1"/>
  <c r="G658" i="2" s="1"/>
  <c r="G659" i="2" s="1"/>
  <c r="G660" i="2" s="1"/>
  <c r="G661" i="2" s="1"/>
  <c r="G662" i="2" s="1"/>
  <c r="G663" i="2" s="1"/>
  <c r="G664" i="2" s="1"/>
  <c r="G513" i="32"/>
  <c r="G514" i="32" s="1"/>
  <c r="G515" i="32" s="1"/>
  <c r="G516" i="32" s="1"/>
  <c r="G517" i="32" s="1"/>
  <c r="G518" i="32" s="1"/>
  <c r="G519" i="32" s="1"/>
  <c r="G78" i="21"/>
  <c r="G79" i="21" s="1"/>
  <c r="G80" i="21" s="1"/>
  <c r="G81" i="21" s="1"/>
  <c r="G82" i="21" s="1"/>
  <c r="G83" i="21" s="1"/>
  <c r="G84" i="21" s="1"/>
  <c r="G85" i="21" s="1"/>
  <c r="G86" i="21" s="1"/>
  <c r="G87" i="21" s="1"/>
  <c r="G88" i="21" s="1"/>
  <c r="G89" i="21" s="1"/>
  <c r="G90" i="21" s="1"/>
  <c r="G91" i="21" s="1"/>
  <c r="G92" i="21" s="1"/>
  <c r="G93" i="21" s="1"/>
  <c r="G94" i="21" s="1"/>
  <c r="G95" i="21" s="1"/>
  <c r="G96" i="21" s="1"/>
  <c r="G97" i="21" s="1"/>
  <c r="G98" i="21" s="1"/>
  <c r="G99" i="21" s="1"/>
  <c r="G100" i="21" s="1"/>
  <c r="G101" i="21" s="1"/>
  <c r="G102" i="21" s="1"/>
  <c r="G103" i="21" s="1"/>
  <c r="G104" i="21" s="1"/>
  <c r="G105" i="21" s="1"/>
  <c r="G106" i="21" s="1"/>
  <c r="G107" i="21" s="1"/>
  <c r="G108" i="21" s="1"/>
  <c r="G109" i="21" s="1"/>
  <c r="G110" i="21" s="1"/>
  <c r="G111" i="21" s="1"/>
  <c r="G112" i="21" s="1"/>
  <c r="G113" i="21" s="1"/>
  <c r="G114" i="21" s="1"/>
  <c r="G115" i="21" s="1"/>
  <c r="G116" i="21" s="1"/>
  <c r="G117" i="21" s="1"/>
  <c r="G118" i="21" s="1"/>
  <c r="G119" i="21" s="1"/>
  <c r="G120" i="21" s="1"/>
  <c r="G121" i="21" s="1"/>
  <c r="G122" i="21" s="1"/>
  <c r="G123" i="21" s="1"/>
  <c r="G124" i="21" s="1"/>
  <c r="G125" i="21" s="1"/>
  <c r="G126" i="21" s="1"/>
  <c r="G127" i="21" s="1"/>
  <c r="G128" i="21" s="1"/>
  <c r="G129" i="21" s="1"/>
  <c r="G130" i="21" s="1"/>
  <c r="G131" i="21" s="1"/>
  <c r="G132" i="21" s="1"/>
  <c r="G133" i="21" s="1"/>
  <c r="G134" i="21" s="1"/>
  <c r="G135" i="21" s="1"/>
  <c r="G136" i="21" s="1"/>
  <c r="G137" i="21" s="1"/>
  <c r="G138" i="21" s="1"/>
  <c r="G139" i="21" s="1"/>
  <c r="G140" i="21" s="1"/>
  <c r="G785" i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523" i="31"/>
  <c r="G524" i="31" s="1"/>
  <c r="G525" i="31" s="1"/>
  <c r="G526" i="31" s="1"/>
  <c r="G527" i="31" s="1"/>
  <c r="G528" i="31" s="1"/>
  <c r="G529" i="31" s="1"/>
  <c r="G530" i="31" s="1"/>
  <c r="G480" i="25"/>
  <c r="G481" i="25" s="1"/>
  <c r="G482" i="25" s="1"/>
  <c r="G483" i="25" s="1"/>
  <c r="G484" i="25" s="1"/>
  <c r="G485" i="25" s="1"/>
  <c r="G486" i="25" s="1"/>
  <c r="G487" i="25" s="1"/>
  <c r="G488" i="25" s="1"/>
  <c r="G489" i="25" s="1"/>
  <c r="G399" i="6"/>
  <c r="G400" i="6" s="1"/>
  <c r="G401" i="6" s="1"/>
  <c r="G402" i="6" s="1"/>
  <c r="G403" i="6" s="1"/>
  <c r="G404" i="6" s="1"/>
  <c r="G405" i="6" s="1"/>
  <c r="G406" i="6" s="1"/>
  <c r="G407" i="6" s="1"/>
  <c r="G408" i="6" s="1"/>
  <c r="G409" i="6" s="1"/>
  <c r="G410" i="6" s="1"/>
  <c r="G411" i="6" s="1"/>
  <c r="G412" i="6" s="1"/>
  <c r="G413" i="6" s="1"/>
  <c r="G414" i="6" s="1"/>
  <c r="G415" i="6" s="1"/>
  <c r="G416" i="6" s="1"/>
  <c r="G417" i="6" s="1"/>
  <c r="G418" i="6" s="1"/>
  <c r="G419" i="6" s="1"/>
  <c r="G420" i="6" s="1"/>
  <c r="G421" i="6" s="1"/>
  <c r="G422" i="6" s="1"/>
  <c r="G423" i="6" s="1"/>
  <c r="G424" i="6" s="1"/>
  <c r="G425" i="6" s="1"/>
  <c r="G426" i="6" s="1"/>
  <c r="G427" i="6" s="1"/>
  <c r="G428" i="6" s="1"/>
  <c r="G429" i="6" s="1"/>
  <c r="G430" i="6" s="1"/>
  <c r="G431" i="6" s="1"/>
  <c r="G432" i="6" s="1"/>
  <c r="G433" i="6" s="1"/>
  <c r="G434" i="6" s="1"/>
  <c r="G435" i="6" s="1"/>
  <c r="G436" i="6" s="1"/>
  <c r="G403" i="34"/>
  <c r="G404" i="34" s="1"/>
  <c r="G405" i="34" s="1"/>
  <c r="G406" i="34" s="1"/>
  <c r="G407" i="34" s="1"/>
  <c r="G408" i="34" s="1"/>
  <c r="G409" i="34" s="1"/>
  <c r="G410" i="34" s="1"/>
  <c r="G411" i="34" s="1"/>
  <c r="G412" i="34" s="1"/>
  <c r="G413" i="34" s="1"/>
  <c r="G414" i="34" s="1"/>
  <c r="G415" i="34" s="1"/>
  <c r="G416" i="34" s="1"/>
  <c r="G417" i="34" s="1"/>
  <c r="G418" i="34" s="1"/>
  <c r="G419" i="34" s="1"/>
  <c r="G420" i="34" s="1"/>
  <c r="G421" i="34" s="1"/>
  <c r="G422" i="34" s="1"/>
  <c r="G423" i="34" s="1"/>
  <c r="G424" i="34" s="1"/>
  <c r="G425" i="34" s="1"/>
  <c r="G426" i="34" s="1"/>
  <c r="G427" i="34" s="1"/>
  <c r="G428" i="34" s="1"/>
  <c r="G429" i="34" s="1"/>
  <c r="G430" i="34" s="1"/>
  <c r="G431" i="34" s="1"/>
  <c r="G432" i="34" s="1"/>
  <c r="G433" i="34" s="1"/>
  <c r="G434" i="34" s="1"/>
  <c r="G435" i="34" s="1"/>
  <c r="G436" i="34" s="1"/>
  <c r="G437" i="34" s="1"/>
  <c r="G438" i="34" s="1"/>
  <c r="G439" i="34" s="1"/>
  <c r="G203" i="15"/>
  <c r="G204" i="15" s="1"/>
  <c r="G205" i="15" s="1"/>
  <c r="G206" i="15" s="1"/>
  <c r="G207" i="15" s="1"/>
  <c r="G208" i="15" s="1"/>
  <c r="G209" i="15" s="1"/>
  <c r="G210" i="15" s="1"/>
  <c r="G480" i="23"/>
  <c r="G481" i="23" s="1"/>
  <c r="G482" i="23" s="1"/>
  <c r="G483" i="23" s="1"/>
  <c r="G357" i="30"/>
  <c r="G358" i="30" s="1"/>
  <c r="G359" i="30" s="1"/>
  <c r="G360" i="30" s="1"/>
  <c r="G361" i="30" s="1"/>
  <c r="G362" i="30" s="1"/>
  <c r="G363" i="30" s="1"/>
  <c r="G364" i="30" s="1"/>
  <c r="G365" i="30" s="1"/>
  <c r="G366" i="30" s="1"/>
  <c r="G367" i="30" s="1"/>
  <c r="G368" i="30" s="1"/>
  <c r="G369" i="30" s="1"/>
  <c r="G370" i="30" s="1"/>
  <c r="G371" i="30" s="1"/>
  <c r="G372" i="30" s="1"/>
  <c r="G373" i="30" s="1"/>
  <c r="G374" i="30" s="1"/>
  <c r="G375" i="30" s="1"/>
  <c r="G376" i="30" s="1"/>
  <c r="G377" i="30" s="1"/>
  <c r="G378" i="30" s="1"/>
  <c r="G379" i="30" s="1"/>
  <c r="G380" i="30" s="1"/>
  <c r="G467" i="35"/>
  <c r="G468" i="35" s="1"/>
  <c r="G469" i="35" s="1"/>
  <c r="G470" i="35" s="1"/>
  <c r="G471" i="35" s="1"/>
  <c r="G472" i="35" s="1"/>
  <c r="G473" i="35" s="1"/>
  <c r="G474" i="35" s="1"/>
  <c r="G475" i="35" s="1"/>
  <c r="G476" i="35" s="1"/>
  <c r="G451" i="28"/>
  <c r="G452" i="28" s="1"/>
  <c r="G453" i="28" s="1"/>
  <c r="G454" i="28" s="1"/>
  <c r="G455" i="28" s="1"/>
  <c r="G456" i="28" s="1"/>
  <c r="G457" i="28" s="1"/>
  <c r="G458" i="28" s="1"/>
  <c r="G459" i="28" s="1"/>
  <c r="G460" i="28" s="1"/>
  <c r="G461" i="28" s="1"/>
  <c r="G462" i="28" s="1"/>
  <c r="G463" i="28" s="1"/>
  <c r="G464" i="28" s="1"/>
  <c r="G465" i="28" s="1"/>
  <c r="G466" i="28" s="1"/>
  <c r="G467" i="28" s="1"/>
  <c r="G468" i="28" s="1"/>
  <c r="G469" i="28" s="1"/>
  <c r="G470" i="28" s="1"/>
  <c r="G330" i="36"/>
  <c r="G331" i="36" s="1"/>
  <c r="G332" i="36" s="1"/>
  <c r="G333" i="36" s="1"/>
  <c r="G334" i="36" s="1"/>
  <c r="G335" i="36" s="1"/>
  <c r="G336" i="36" s="1"/>
  <c r="G337" i="36" s="1"/>
  <c r="G338" i="36" s="1"/>
  <c r="G339" i="36" s="1"/>
  <c r="G340" i="36" s="1"/>
  <c r="G341" i="36" s="1"/>
  <c r="G342" i="36" s="1"/>
  <c r="G343" i="36" s="1"/>
  <c r="G344" i="36" s="1"/>
  <c r="G345" i="36" s="1"/>
  <c r="G346" i="36" s="1"/>
  <c r="G347" i="36" s="1"/>
  <c r="G348" i="36" s="1"/>
  <c r="G349" i="36" s="1"/>
  <c r="G350" i="36" s="1"/>
  <c r="G351" i="36" s="1"/>
  <c r="G352" i="36" s="1"/>
  <c r="G353" i="36" s="1"/>
  <c r="G354" i="36" s="1"/>
  <c r="G355" i="36" s="1"/>
  <c r="G356" i="36" s="1"/>
  <c r="G357" i="36" s="1"/>
  <c r="G358" i="36" s="1"/>
  <c r="G359" i="36" s="1"/>
  <c r="G360" i="36" s="1"/>
  <c r="G361" i="36" s="1"/>
  <c r="G362" i="36" s="1"/>
  <c r="G363" i="36" s="1"/>
  <c r="G364" i="36" s="1"/>
  <c r="G365" i="36" s="1"/>
  <c r="G366" i="36" s="1"/>
  <c r="G367" i="36" s="1"/>
  <c r="G368" i="36" s="1"/>
  <c r="G369" i="36" s="1"/>
  <c r="G370" i="36" s="1"/>
  <c r="G371" i="36" s="1"/>
  <c r="G372" i="36" s="1"/>
  <c r="G406" i="42"/>
  <c r="G407" i="42" s="1"/>
  <c r="G408" i="42" s="1"/>
  <c r="G409" i="42" s="1"/>
  <c r="G410" i="42" s="1"/>
  <c r="G411" i="42" s="1"/>
  <c r="G412" i="42" s="1"/>
  <c r="G413" i="42" s="1"/>
  <c r="G414" i="42" s="1"/>
  <c r="G415" i="42" s="1"/>
  <c r="G416" i="42" s="1"/>
  <c r="G417" i="42" s="1"/>
  <c r="G323" i="43"/>
  <c r="G324" i="43" s="1"/>
  <c r="G325" i="43" s="1"/>
  <c r="G326" i="43" s="1"/>
  <c r="G312" i="10"/>
  <c r="G313" i="10" s="1"/>
  <c r="G314" i="10" s="1"/>
  <c r="G390" i="39"/>
  <c r="G391" i="39" s="1"/>
  <c r="G392" i="39" s="1"/>
  <c r="G393" i="39" s="1"/>
  <c r="G394" i="39" s="1"/>
  <c r="G306" i="14"/>
  <c r="G307" i="14" s="1"/>
  <c r="G308" i="14" s="1"/>
  <c r="G309" i="14" s="1"/>
  <c r="G310" i="14" s="1"/>
  <c r="G311" i="14" s="1"/>
  <c r="G312" i="14" s="1"/>
  <c r="G313" i="14" s="1"/>
  <c r="G314" i="14" s="1"/>
  <c r="G315" i="14" s="1"/>
  <c r="G316" i="14" s="1"/>
  <c r="G317" i="14" s="1"/>
  <c r="G318" i="14" s="1"/>
  <c r="G319" i="14" s="1"/>
  <c r="G320" i="14" s="1"/>
  <c r="G321" i="14" s="1"/>
  <c r="G322" i="14" s="1"/>
  <c r="G323" i="14" s="1"/>
  <c r="G324" i="14" s="1"/>
  <c r="G325" i="14" s="1"/>
  <c r="G326" i="14" s="1"/>
  <c r="G327" i="14" s="1"/>
  <c r="G328" i="14" s="1"/>
  <c r="G329" i="14" s="1"/>
  <c r="G330" i="14" s="1"/>
  <c r="G331" i="14" s="1"/>
  <c r="G332" i="14" s="1"/>
  <c r="G333" i="14" s="1"/>
  <c r="G334" i="14" s="1"/>
  <c r="G335" i="14" s="1"/>
  <c r="G336" i="14" s="1"/>
  <c r="G337" i="14" s="1"/>
  <c r="G338" i="14" s="1"/>
  <c r="G339" i="14" s="1"/>
  <c r="G340" i="14" s="1"/>
  <c r="G341" i="14" s="1"/>
  <c r="G342" i="14" s="1"/>
  <c r="G343" i="14" s="1"/>
  <c r="G344" i="14" s="1"/>
  <c r="G345" i="14" s="1"/>
  <c r="G346" i="14" s="1"/>
  <c r="G347" i="14" s="1"/>
  <c r="G348" i="14" s="1"/>
  <c r="G349" i="14" s="1"/>
  <c r="G350" i="14" s="1"/>
  <c r="G351" i="14" s="1"/>
  <c r="G352" i="14" s="1"/>
  <c r="G353" i="14" s="1"/>
  <c r="G354" i="14" s="1"/>
  <c r="G355" i="14" s="1"/>
  <c r="G356" i="14" s="1"/>
  <c r="G357" i="14" s="1"/>
  <c r="G358" i="14" s="1"/>
  <c r="G359" i="14" s="1"/>
  <c r="G360" i="14" s="1"/>
  <c r="G361" i="14" s="1"/>
  <c r="G362" i="14" s="1"/>
  <c r="G363" i="14" s="1"/>
  <c r="G364" i="14" s="1"/>
  <c r="G365" i="14" s="1"/>
  <c r="G366" i="14" s="1"/>
  <c r="G367" i="14" s="1"/>
  <c r="G368" i="14" s="1"/>
  <c r="G369" i="14" s="1"/>
  <c r="G370" i="14" s="1"/>
  <c r="G371" i="14" s="1"/>
  <c r="G372" i="14" s="1"/>
  <c r="G373" i="14" s="1"/>
  <c r="G374" i="14" s="1"/>
  <c r="G375" i="14" s="1"/>
  <c r="G376" i="14" s="1"/>
  <c r="G377" i="14" s="1"/>
  <c r="G378" i="14" s="1"/>
  <c r="G379" i="14" s="1"/>
  <c r="G380" i="14" s="1"/>
  <c r="G381" i="14" s="1"/>
  <c r="G382" i="14" s="1"/>
  <c r="G383" i="14" s="1"/>
  <c r="G384" i="14" s="1"/>
  <c r="G385" i="14" s="1"/>
  <c r="G386" i="14" s="1"/>
  <c r="G387" i="14" s="1"/>
  <c r="G388" i="14" s="1"/>
  <c r="G389" i="14" s="1"/>
  <c r="G390" i="14" s="1"/>
  <c r="G391" i="14" s="1"/>
  <c r="G392" i="14" s="1"/>
  <c r="G393" i="14" s="1"/>
  <c r="G394" i="14" s="1"/>
  <c r="G395" i="14" s="1"/>
  <c r="G396" i="14" s="1"/>
  <c r="G397" i="14" s="1"/>
  <c r="G398" i="14" s="1"/>
  <c r="G399" i="14" s="1"/>
  <c r="G400" i="14" s="1"/>
  <c r="G401" i="14" s="1"/>
  <c r="G402" i="14" s="1"/>
  <c r="G403" i="14" s="1"/>
  <c r="G404" i="14" s="1"/>
  <c r="G405" i="14" s="1"/>
  <c r="G406" i="14" s="1"/>
  <c r="G407" i="14" s="1"/>
  <c r="G408" i="14" s="1"/>
  <c r="G409" i="14" s="1"/>
  <c r="G410" i="14" s="1"/>
  <c r="G411" i="14" s="1"/>
  <c r="G412" i="14" s="1"/>
  <c r="G413" i="14" s="1"/>
  <c r="G414" i="14" s="1"/>
  <c r="G415" i="14" s="1"/>
  <c r="G416" i="14" s="1"/>
  <c r="G417" i="14" s="1"/>
  <c r="G418" i="14" s="1"/>
  <c r="G419" i="14" s="1"/>
  <c r="G420" i="14" s="1"/>
  <c r="G421" i="14" s="1"/>
  <c r="G422" i="14" s="1"/>
  <c r="G423" i="14" s="1"/>
  <c r="G424" i="14" s="1"/>
  <c r="G274" i="37"/>
  <c r="G275" i="37" s="1"/>
  <c r="G276" i="37" s="1"/>
  <c r="G277" i="37" s="1"/>
  <c r="G278" i="37" s="1"/>
  <c r="G279" i="37" s="1"/>
  <c r="G280" i="37" s="1"/>
  <c r="G281" i="37" s="1"/>
  <c r="G282" i="37" s="1"/>
  <c r="G283" i="37" s="1"/>
  <c r="G284" i="37" s="1"/>
  <c r="G285" i="37" s="1"/>
  <c r="G286" i="37" s="1"/>
  <c r="G287" i="37" s="1"/>
  <c r="G288" i="37" s="1"/>
  <c r="G289" i="37" s="1"/>
  <c r="G290" i="37" s="1"/>
  <c r="G291" i="37" s="1"/>
  <c r="G292" i="37" s="1"/>
  <c r="G293" i="37" s="1"/>
  <c r="G294" i="37" s="1"/>
  <c r="G295" i="37" s="1"/>
  <c r="G296" i="37" s="1"/>
  <c r="G297" i="37" s="1"/>
  <c r="G298" i="37" s="1"/>
  <c r="G299" i="37" s="1"/>
  <c r="G300" i="37" s="1"/>
  <c r="G301" i="37" s="1"/>
  <c r="G302" i="37" s="1"/>
  <c r="G303" i="37" s="1"/>
  <c r="G304" i="37" s="1"/>
  <c r="G305" i="37" s="1"/>
  <c r="G306" i="37" s="1"/>
  <c r="G307" i="37" s="1"/>
  <c r="G250" i="17"/>
  <c r="G251" i="17" s="1"/>
  <c r="G252" i="17" s="1"/>
  <c r="G253" i="17" s="1"/>
  <c r="G254" i="17" s="1"/>
  <c r="G255" i="17" s="1"/>
  <c r="G256" i="17" s="1"/>
  <c r="G257" i="17" s="1"/>
  <c r="G258" i="17" s="1"/>
  <c r="G259" i="17" s="1"/>
  <c r="G260" i="17" s="1"/>
  <c r="G261" i="17" s="1"/>
  <c r="G262" i="17" s="1"/>
  <c r="G263" i="17" s="1"/>
  <c r="G264" i="17" s="1"/>
  <c r="G265" i="17" s="1"/>
  <c r="G266" i="17" s="1"/>
  <c r="G267" i="17" s="1"/>
  <c r="G268" i="17" s="1"/>
  <c r="G269" i="17" s="1"/>
  <c r="G270" i="17" s="1"/>
  <c r="G271" i="17" s="1"/>
  <c r="G272" i="17" s="1"/>
  <c r="G273" i="17" s="1"/>
  <c r="G274" i="17" s="1"/>
  <c r="G275" i="17" s="1"/>
  <c r="G276" i="17" s="1"/>
  <c r="G277" i="17" s="1"/>
  <c r="G278" i="17" s="1"/>
  <c r="G279" i="17" s="1"/>
  <c r="G280" i="17" s="1"/>
  <c r="G173" i="26"/>
  <c r="G174" i="26" s="1"/>
  <c r="G175" i="26" s="1"/>
  <c r="G176" i="26" s="1"/>
  <c r="G177" i="26" s="1"/>
  <c r="G178" i="26" s="1"/>
  <c r="G179" i="26" s="1"/>
  <c r="G180" i="26" s="1"/>
  <c r="G181" i="26" s="1"/>
  <c r="G182" i="26" s="1"/>
  <c r="G183" i="26" s="1"/>
  <c r="G184" i="26" s="1"/>
  <c r="G185" i="26" s="1"/>
  <c r="G186" i="26" s="1"/>
  <c r="G187" i="26" s="1"/>
  <c r="G188" i="26" s="1"/>
  <c r="G189" i="26" s="1"/>
  <c r="G190" i="26" s="1"/>
  <c r="G191" i="26" s="1"/>
  <c r="G192" i="26" s="1"/>
  <c r="G193" i="26" s="1"/>
  <c r="G194" i="26" s="1"/>
  <c r="G195" i="26" s="1"/>
  <c r="G196" i="26" s="1"/>
  <c r="G197" i="26" s="1"/>
  <c r="G198" i="26" s="1"/>
  <c r="G199" i="26" s="1"/>
  <c r="G200" i="26" s="1"/>
  <c r="G201" i="26" s="1"/>
  <c r="G202" i="26" s="1"/>
  <c r="G203" i="26" s="1"/>
  <c r="G204" i="26" s="1"/>
  <c r="G205" i="26" s="1"/>
  <c r="G206" i="26" s="1"/>
  <c r="G207" i="26" s="1"/>
  <c r="G208" i="26" s="1"/>
  <c r="G209" i="26" s="1"/>
  <c r="G210" i="26" s="1"/>
  <c r="G219" i="33"/>
  <c r="G220" i="33" s="1"/>
  <c r="G221" i="33" s="1"/>
  <c r="G222" i="33" s="1"/>
  <c r="G223" i="33" s="1"/>
  <c r="G224" i="33" s="1"/>
  <c r="G225" i="33" s="1"/>
  <c r="G226" i="33" s="1"/>
  <c r="G227" i="33" s="1"/>
  <c r="G228" i="33" s="1"/>
  <c r="G229" i="33" s="1"/>
  <c r="G230" i="33" s="1"/>
  <c r="G231" i="33" s="1"/>
  <c r="G232" i="33" s="1"/>
  <c r="G233" i="33" s="1"/>
  <c r="G234" i="33" s="1"/>
  <c r="G235" i="33" s="1"/>
  <c r="G236" i="33" s="1"/>
  <c r="G237" i="33" s="1"/>
  <c r="G238" i="33" s="1"/>
  <c r="G239" i="33" s="1"/>
  <c r="G230" i="44"/>
  <c r="G231" i="44" s="1"/>
  <c r="G150" i="29"/>
  <c r="G151" i="29" s="1"/>
  <c r="G152" i="29" s="1"/>
  <c r="G153" i="29" s="1"/>
  <c r="G154" i="29" s="1"/>
  <c r="G155" i="29" s="1"/>
  <c r="G156" i="29" s="1"/>
  <c r="G157" i="29" s="1"/>
  <c r="G158" i="29" s="1"/>
  <c r="G159" i="29" s="1"/>
  <c r="G160" i="29" s="1"/>
  <c r="G161" i="29" s="1"/>
  <c r="G162" i="29" s="1"/>
  <c r="G163" i="29" s="1"/>
  <c r="G164" i="29" s="1"/>
  <c r="G165" i="29" s="1"/>
  <c r="G166" i="29" s="1"/>
  <c r="G167" i="29" s="1"/>
  <c r="G159" i="27"/>
  <c r="G160" i="27" s="1"/>
  <c r="G161" i="27" s="1"/>
  <c r="G135" i="41"/>
  <c r="G136" i="41" s="1"/>
  <c r="G137" i="41" s="1"/>
  <c r="G138" i="41" s="1"/>
  <c r="G139" i="41" s="1"/>
  <c r="G140" i="41" s="1"/>
  <c r="G141" i="41" s="1"/>
  <c r="G142" i="41" s="1"/>
  <c r="G143" i="41" s="1"/>
  <c r="G144" i="41" s="1"/>
  <c r="G145" i="41" s="1"/>
  <c r="G146" i="41" s="1"/>
  <c r="G147" i="41" s="1"/>
  <c r="G148" i="41" s="1"/>
  <c r="G149" i="41" s="1"/>
  <c r="G150" i="41" s="1"/>
  <c r="G151" i="41" s="1"/>
  <c r="G152" i="41" s="1"/>
  <c r="G153" i="41" s="1"/>
  <c r="G154" i="41" s="1"/>
  <c r="G155" i="41" s="1"/>
  <c r="G156" i="41" s="1"/>
  <c r="G157" i="41" s="1"/>
  <c r="G158" i="41" s="1"/>
  <c r="G159" i="41" s="1"/>
  <c r="G160" i="41" s="1"/>
  <c r="G161" i="41" s="1"/>
  <c r="G162" i="41" s="1"/>
  <c r="G150" i="40"/>
  <c r="G151" i="40" s="1"/>
  <c r="G152" i="40" s="1"/>
  <c r="G153" i="40" s="1"/>
  <c r="G154" i="40" s="1"/>
  <c r="G155" i="40" s="1"/>
  <c r="G156" i="40" s="1"/>
  <c r="G157" i="40" s="1"/>
  <c r="G158" i="40" s="1"/>
  <c r="C21" i="46" l="1"/>
  <c r="AC21" i="46" s="1"/>
  <c r="G1310" i="18"/>
  <c r="G1311" i="18" s="1"/>
  <c r="G1312" i="18" s="1"/>
  <c r="G1313" i="18" s="1"/>
  <c r="G1314" i="18" s="1"/>
  <c r="G1315" i="18" s="1"/>
  <c r="G1316" i="18" s="1"/>
  <c r="G1317" i="18" s="1"/>
  <c r="G1318" i="18" s="1"/>
  <c r="G1319" i="18" s="1"/>
  <c r="G1000" i="7"/>
  <c r="G1001" i="7" s="1"/>
  <c r="G1002" i="7" s="1"/>
  <c r="G1003" i="7" s="1"/>
  <c r="G1004" i="7" s="1"/>
  <c r="G1005" i="7" s="1"/>
  <c r="G1006" i="7" s="1"/>
  <c r="G1007" i="7" s="1"/>
  <c r="G1008" i="7" s="1"/>
  <c r="G1009" i="7" s="1"/>
  <c r="G1010" i="7" s="1"/>
  <c r="G1011" i="7" s="1"/>
  <c r="G1012" i="7" s="1"/>
  <c r="G1013" i="7" s="1"/>
  <c r="G1014" i="7" s="1"/>
  <c r="G1015" i="7" s="1"/>
  <c r="G778" i="3"/>
  <c r="G779" i="3" s="1"/>
  <c r="G780" i="3" s="1"/>
  <c r="G781" i="3" s="1"/>
  <c r="G782" i="3" s="1"/>
  <c r="G783" i="3" s="1"/>
  <c r="G784" i="3" s="1"/>
  <c r="G785" i="3" s="1"/>
  <c r="G786" i="3" s="1"/>
  <c r="G787" i="3" s="1"/>
  <c r="G788" i="3" s="1"/>
  <c r="G789" i="3" s="1"/>
  <c r="G846" i="9"/>
  <c r="G847" i="9" s="1"/>
  <c r="G848" i="9" s="1"/>
  <c r="G849" i="9" s="1"/>
  <c r="G850" i="9" s="1"/>
  <c r="G851" i="9" s="1"/>
  <c r="G852" i="9" s="1"/>
  <c r="G853" i="9" s="1"/>
  <c r="G854" i="9" s="1"/>
  <c r="G855" i="9" s="1"/>
  <c r="G856" i="9" s="1"/>
  <c r="G857" i="9" s="1"/>
  <c r="G858" i="9" s="1"/>
  <c r="G859" i="9" s="1"/>
  <c r="G860" i="9" s="1"/>
  <c r="G861" i="9" s="1"/>
  <c r="G862" i="9" s="1"/>
  <c r="G863" i="9" s="1"/>
  <c r="G864" i="9" s="1"/>
  <c r="G865" i="9" s="1"/>
  <c r="G866" i="9" s="1"/>
  <c r="G867" i="9" s="1"/>
  <c r="G868" i="9" s="1"/>
  <c r="G869" i="9" s="1"/>
  <c r="G790" i="3"/>
  <c r="G791" i="3" s="1"/>
  <c r="G792" i="3" s="1"/>
  <c r="G793" i="3" s="1"/>
  <c r="G794" i="3" s="1"/>
  <c r="G795" i="3" s="1"/>
  <c r="G796" i="3" s="1"/>
  <c r="G797" i="3" s="1"/>
  <c r="G798" i="3" s="1"/>
  <c r="G799" i="3" s="1"/>
  <c r="G800" i="3" s="1"/>
  <c r="G801" i="3" s="1"/>
  <c r="G802" i="3" s="1"/>
  <c r="G803" i="3" s="1"/>
  <c r="G804" i="3" s="1"/>
  <c r="G805" i="3" s="1"/>
  <c r="G806" i="3" s="1"/>
  <c r="G807" i="3" s="1"/>
  <c r="G808" i="3" s="1"/>
  <c r="G809" i="3" s="1"/>
  <c r="G810" i="3" s="1"/>
  <c r="G811" i="3" s="1"/>
  <c r="G812" i="3" s="1"/>
  <c r="G736" i="4"/>
  <c r="G737" i="4" s="1"/>
  <c r="G738" i="4" s="1"/>
  <c r="G739" i="4" s="1"/>
  <c r="G740" i="4" s="1"/>
  <c r="G741" i="4" s="1"/>
  <c r="G742" i="4" s="1"/>
  <c r="G743" i="4" s="1"/>
  <c r="G744" i="4" s="1"/>
  <c r="G745" i="4" s="1"/>
  <c r="G746" i="4" s="1"/>
  <c r="G747" i="4" s="1"/>
  <c r="G824" i="5"/>
  <c r="G825" i="5" s="1"/>
  <c r="G826" i="5" s="1"/>
  <c r="G827" i="5" s="1"/>
  <c r="G828" i="5" s="1"/>
  <c r="G829" i="5" s="1"/>
  <c r="G830" i="5" s="1"/>
  <c r="G831" i="5" s="1"/>
  <c r="G832" i="5" s="1"/>
  <c r="G833" i="5" s="1"/>
  <c r="G834" i="5" s="1"/>
  <c r="G835" i="5" s="1"/>
  <c r="G836" i="5" s="1"/>
  <c r="G837" i="5" s="1"/>
  <c r="G838" i="5" s="1"/>
  <c r="G839" i="5" s="1"/>
  <c r="G840" i="5" s="1"/>
  <c r="G841" i="5" s="1"/>
  <c r="G842" i="5" s="1"/>
  <c r="G843" i="5" s="1"/>
  <c r="G844" i="5" s="1"/>
  <c r="G845" i="5" s="1"/>
  <c r="G846" i="5" s="1"/>
  <c r="G847" i="5" s="1"/>
  <c r="G755" i="24"/>
  <c r="G756" i="24" s="1"/>
  <c r="G757" i="24" s="1"/>
  <c r="G758" i="24" s="1"/>
  <c r="G829" i="12"/>
  <c r="G830" i="12" s="1"/>
  <c r="G831" i="12" s="1"/>
  <c r="G832" i="12" s="1"/>
  <c r="G833" i="12" s="1"/>
  <c r="G834" i="12" s="1"/>
  <c r="G781" i="8"/>
  <c r="G782" i="8" s="1"/>
  <c r="G783" i="8" s="1"/>
  <c r="G784" i="8" s="1"/>
  <c r="G785" i="8" s="1"/>
  <c r="G786" i="8" s="1"/>
  <c r="G787" i="8" s="1"/>
  <c r="G788" i="8" s="1"/>
  <c r="G665" i="2"/>
  <c r="G520" i="32"/>
  <c r="G521" i="32" s="1"/>
  <c r="G830" i="1"/>
  <c r="G141" i="21"/>
  <c r="G142" i="21" s="1"/>
  <c r="G143" i="21" s="1"/>
  <c r="G144" i="21" s="1"/>
  <c r="G145" i="21" s="1"/>
  <c r="G146" i="21" s="1"/>
  <c r="G147" i="21" s="1"/>
  <c r="G148" i="21" s="1"/>
  <c r="G310" i="22"/>
  <c r="G311" i="22" s="1"/>
  <c r="G312" i="22" s="1"/>
  <c r="G313" i="22" s="1"/>
  <c r="G314" i="22" s="1"/>
  <c r="G315" i="22" s="1"/>
  <c r="G316" i="22" s="1"/>
  <c r="G317" i="22" s="1"/>
  <c r="G318" i="22" s="1"/>
  <c r="G531" i="31"/>
  <c r="G532" i="31" s="1"/>
  <c r="G533" i="31" s="1"/>
  <c r="G534" i="31" s="1"/>
  <c r="G535" i="31" s="1"/>
  <c r="G536" i="31" s="1"/>
  <c r="G537" i="31" s="1"/>
  <c r="G538" i="31" s="1"/>
  <c r="G539" i="31" s="1"/>
  <c r="G540" i="31" s="1"/>
  <c r="G541" i="31" s="1"/>
  <c r="G542" i="31" s="1"/>
  <c r="G543" i="31" s="1"/>
  <c r="G544" i="31" s="1"/>
  <c r="G545" i="31" s="1"/>
  <c r="G546" i="31" s="1"/>
  <c r="G547" i="31" s="1"/>
  <c r="G548" i="31" s="1"/>
  <c r="G549" i="31" s="1"/>
  <c r="G550" i="31" s="1"/>
  <c r="G551" i="31" s="1"/>
  <c r="G552" i="31" s="1"/>
  <c r="G553" i="31" s="1"/>
  <c r="G554" i="31" s="1"/>
  <c r="G555" i="31" s="1"/>
  <c r="G556" i="31" s="1"/>
  <c r="G557" i="31" s="1"/>
  <c r="G558" i="31" s="1"/>
  <c r="G559" i="31" s="1"/>
  <c r="G560" i="31" s="1"/>
  <c r="G561" i="31" s="1"/>
  <c r="G562" i="31" s="1"/>
  <c r="G563" i="31" s="1"/>
  <c r="G564" i="31" s="1"/>
  <c r="G565" i="31" s="1"/>
  <c r="G566" i="31" s="1"/>
  <c r="G567" i="31" s="1"/>
  <c r="G568" i="31" s="1"/>
  <c r="G490" i="25"/>
  <c r="G491" i="25" s="1"/>
  <c r="G492" i="25" s="1"/>
  <c r="G493" i="25" s="1"/>
  <c r="G494" i="25" s="1"/>
  <c r="G495" i="25" s="1"/>
  <c r="G496" i="25" s="1"/>
  <c r="G497" i="25" s="1"/>
  <c r="G498" i="25" s="1"/>
  <c r="G437" i="6"/>
  <c r="G438" i="6" s="1"/>
  <c r="G439" i="6" s="1"/>
  <c r="G440" i="6" s="1"/>
  <c r="G441" i="6" s="1"/>
  <c r="G442" i="6" s="1"/>
  <c r="G443" i="6" s="1"/>
  <c r="G444" i="6" s="1"/>
  <c r="G445" i="6" s="1"/>
  <c r="G446" i="6" s="1"/>
  <c r="G447" i="6" s="1"/>
  <c r="G448" i="6" s="1"/>
  <c r="G449" i="6" s="1"/>
  <c r="G450" i="6" s="1"/>
  <c r="G451" i="6" s="1"/>
  <c r="G452" i="6" s="1"/>
  <c r="G453" i="6" s="1"/>
  <c r="G454" i="6" s="1"/>
  <c r="G455" i="6" s="1"/>
  <c r="G456" i="6" s="1"/>
  <c r="G457" i="6" s="1"/>
  <c r="G458" i="6" s="1"/>
  <c r="G459" i="6" s="1"/>
  <c r="G460" i="6" s="1"/>
  <c r="G461" i="6" s="1"/>
  <c r="G462" i="6" s="1"/>
  <c r="G463" i="6" s="1"/>
  <c r="G464" i="6" s="1"/>
  <c r="G465" i="6" s="1"/>
  <c r="G466" i="6" s="1"/>
  <c r="G467" i="6" s="1"/>
  <c r="G468" i="6" s="1"/>
  <c r="G469" i="6" s="1"/>
  <c r="G470" i="6" s="1"/>
  <c r="G471" i="6" s="1"/>
  <c r="G472" i="6" s="1"/>
  <c r="G473" i="6" s="1"/>
  <c r="G474" i="6" s="1"/>
  <c r="G475" i="6" s="1"/>
  <c r="G476" i="6" s="1"/>
  <c r="G477" i="6" s="1"/>
  <c r="G478" i="6" s="1"/>
  <c r="G479" i="6" s="1"/>
  <c r="G480" i="6" s="1"/>
  <c r="G481" i="6" s="1"/>
  <c r="G482" i="6" s="1"/>
  <c r="G483" i="6" s="1"/>
  <c r="G484" i="6" s="1"/>
  <c r="G485" i="6" s="1"/>
  <c r="G486" i="6" s="1"/>
  <c r="G487" i="6" s="1"/>
  <c r="G488" i="6" s="1"/>
  <c r="G489" i="6" s="1"/>
  <c r="G490" i="6" s="1"/>
  <c r="G491" i="6" s="1"/>
  <c r="G492" i="6" s="1"/>
  <c r="G493" i="6" s="1"/>
  <c r="G494" i="6" s="1"/>
  <c r="G495" i="6" s="1"/>
  <c r="G496" i="6" s="1"/>
  <c r="G497" i="6" s="1"/>
  <c r="G498" i="6" s="1"/>
  <c r="G499" i="6" s="1"/>
  <c r="G500" i="6" s="1"/>
  <c r="G501" i="6" s="1"/>
  <c r="G502" i="6" s="1"/>
  <c r="G503" i="6" s="1"/>
  <c r="G504" i="6" s="1"/>
  <c r="G505" i="6" s="1"/>
  <c r="G506" i="6" s="1"/>
  <c r="G507" i="6" s="1"/>
  <c r="G508" i="6" s="1"/>
  <c r="G509" i="6" s="1"/>
  <c r="G510" i="6" s="1"/>
  <c r="G511" i="6" s="1"/>
  <c r="G512" i="6" s="1"/>
  <c r="G513" i="6" s="1"/>
  <c r="G514" i="6" s="1"/>
  <c r="G515" i="6" s="1"/>
  <c r="G516" i="6" s="1"/>
  <c r="G517" i="6" s="1"/>
  <c r="G518" i="6" s="1"/>
  <c r="G519" i="6" s="1"/>
  <c r="G520" i="6" s="1"/>
  <c r="G521" i="6" s="1"/>
  <c r="G522" i="6" s="1"/>
  <c r="G523" i="6" s="1"/>
  <c r="G524" i="6" s="1"/>
  <c r="G525" i="6" s="1"/>
  <c r="G526" i="6" s="1"/>
  <c r="G527" i="6" s="1"/>
  <c r="G528" i="6" s="1"/>
  <c r="G529" i="6" s="1"/>
  <c r="G530" i="6" s="1"/>
  <c r="G531" i="6" s="1"/>
  <c r="G532" i="6" s="1"/>
  <c r="G533" i="6" s="1"/>
  <c r="G534" i="6" s="1"/>
  <c r="G535" i="6" s="1"/>
  <c r="G536" i="6" s="1"/>
  <c r="G477" i="35"/>
  <c r="G478" i="35" s="1"/>
  <c r="G479" i="35" s="1"/>
  <c r="G480" i="35" s="1"/>
  <c r="G373" i="36"/>
  <c r="G374" i="36" s="1"/>
  <c r="G375" i="36" s="1"/>
  <c r="G376" i="36" s="1"/>
  <c r="G377" i="36" s="1"/>
  <c r="G378" i="36" s="1"/>
  <c r="G379" i="36" s="1"/>
  <c r="G380" i="36" s="1"/>
  <c r="G381" i="36" s="1"/>
  <c r="G382" i="36" s="1"/>
  <c r="G383" i="36" s="1"/>
  <c r="G384" i="36" s="1"/>
  <c r="G385" i="36" s="1"/>
  <c r="G386" i="36" s="1"/>
  <c r="G387" i="36" s="1"/>
  <c r="G388" i="36" s="1"/>
  <c r="G389" i="36" s="1"/>
  <c r="G390" i="36" s="1"/>
  <c r="G391" i="36" s="1"/>
  <c r="G392" i="36" s="1"/>
  <c r="G393" i="36" s="1"/>
  <c r="G394" i="36" s="1"/>
  <c r="G395" i="36" s="1"/>
  <c r="G396" i="36" s="1"/>
  <c r="G397" i="36" s="1"/>
  <c r="G398" i="36" s="1"/>
  <c r="G399" i="36" s="1"/>
  <c r="G400" i="36" s="1"/>
  <c r="G401" i="36" s="1"/>
  <c r="G402" i="36" s="1"/>
  <c r="G403" i="36" s="1"/>
  <c r="G404" i="36" s="1"/>
  <c r="G405" i="36" s="1"/>
  <c r="G406" i="36" s="1"/>
  <c r="G407" i="36" s="1"/>
  <c r="G408" i="36" s="1"/>
  <c r="G409" i="36" s="1"/>
  <c r="G410" i="36" s="1"/>
  <c r="G411" i="36" s="1"/>
  <c r="G412" i="36" s="1"/>
  <c r="G413" i="36" s="1"/>
  <c r="G414" i="36" s="1"/>
  <c r="G415" i="36" s="1"/>
  <c r="G416" i="36" s="1"/>
  <c r="G417" i="36" s="1"/>
  <c r="G418" i="36" s="1"/>
  <c r="G419" i="36" s="1"/>
  <c r="G420" i="36" s="1"/>
  <c r="G421" i="36" s="1"/>
  <c r="G422" i="36" s="1"/>
  <c r="G423" i="36" s="1"/>
  <c r="G424" i="36" s="1"/>
  <c r="G425" i="36" s="1"/>
  <c r="G426" i="36" s="1"/>
  <c r="G427" i="36" s="1"/>
  <c r="G428" i="36" s="1"/>
  <c r="G440" i="34"/>
  <c r="G211" i="15"/>
  <c r="G212" i="15" s="1"/>
  <c r="G213" i="15" s="1"/>
  <c r="G214" i="15" s="1"/>
  <c r="G381" i="30"/>
  <c r="G382" i="30" s="1"/>
  <c r="G383" i="30" s="1"/>
  <c r="G384" i="30" s="1"/>
  <c r="G385" i="30" s="1"/>
  <c r="G386" i="30" s="1"/>
  <c r="G387" i="30" s="1"/>
  <c r="G388" i="30" s="1"/>
  <c r="G389" i="30" s="1"/>
  <c r="G390" i="30" s="1"/>
  <c r="G484" i="23"/>
  <c r="G485" i="23" s="1"/>
  <c r="G486" i="23" s="1"/>
  <c r="G487" i="23" s="1"/>
  <c r="G488" i="23" s="1"/>
  <c r="G489" i="23" s="1"/>
  <c r="G490" i="23" s="1"/>
  <c r="G491" i="23" s="1"/>
  <c r="G492" i="23" s="1"/>
  <c r="G471" i="28"/>
  <c r="G472" i="28" s="1"/>
  <c r="G473" i="28" s="1"/>
  <c r="G474" i="28" s="1"/>
  <c r="G475" i="28" s="1"/>
  <c r="G476" i="28" s="1"/>
  <c r="G477" i="28" s="1"/>
  <c r="G478" i="28" s="1"/>
  <c r="G479" i="28" s="1"/>
  <c r="G480" i="28" s="1"/>
  <c r="G418" i="42"/>
  <c r="G419" i="42" s="1"/>
  <c r="G420" i="42" s="1"/>
  <c r="G421" i="42" s="1"/>
  <c r="G422" i="42" s="1"/>
  <c r="G423" i="42" s="1"/>
  <c r="G424" i="42" s="1"/>
  <c r="G425" i="42" s="1"/>
  <c r="G426" i="42" s="1"/>
  <c r="G427" i="42" s="1"/>
  <c r="G428" i="42" s="1"/>
  <c r="G429" i="42" s="1"/>
  <c r="G430" i="42" s="1"/>
  <c r="G431" i="42" s="1"/>
  <c r="G432" i="42" s="1"/>
  <c r="G433" i="42" s="1"/>
  <c r="G425" i="14"/>
  <c r="G426" i="14" s="1"/>
  <c r="G427" i="14" s="1"/>
  <c r="G428" i="14" s="1"/>
  <c r="G429" i="14" s="1"/>
  <c r="G430" i="14" s="1"/>
  <c r="G431" i="14" s="1"/>
  <c r="G432" i="14" s="1"/>
  <c r="G433" i="14" s="1"/>
  <c r="G434" i="14" s="1"/>
  <c r="G435" i="14" s="1"/>
  <c r="G327" i="43"/>
  <c r="G328" i="43" s="1"/>
  <c r="G329" i="43" s="1"/>
  <c r="G330" i="43" s="1"/>
  <c r="G331" i="43" s="1"/>
  <c r="G332" i="43" s="1"/>
  <c r="G333" i="43" s="1"/>
  <c r="G315" i="10"/>
  <c r="G316" i="10" s="1"/>
  <c r="G317" i="10" s="1"/>
  <c r="G318" i="10" s="1"/>
  <c r="G319" i="10" s="1"/>
  <c r="G320" i="10" s="1"/>
  <c r="G321" i="10" s="1"/>
  <c r="G322" i="10" s="1"/>
  <c r="G323" i="10" s="1"/>
  <c r="G324" i="10" s="1"/>
  <c r="G325" i="10" s="1"/>
  <c r="G326" i="10" s="1"/>
  <c r="G327" i="10" s="1"/>
  <c r="G328" i="10" s="1"/>
  <c r="G329" i="10" s="1"/>
  <c r="G330" i="10" s="1"/>
  <c r="G331" i="10" s="1"/>
  <c r="G332" i="10" s="1"/>
  <c r="G333" i="10" s="1"/>
  <c r="G334" i="10" s="1"/>
  <c r="G335" i="10" s="1"/>
  <c r="G336" i="10" s="1"/>
  <c r="G337" i="10" s="1"/>
  <c r="G338" i="10" s="1"/>
  <c r="G339" i="10" s="1"/>
  <c r="G340" i="10" s="1"/>
  <c r="G341" i="10" s="1"/>
  <c r="G342" i="10" s="1"/>
  <c r="G343" i="10" s="1"/>
  <c r="G344" i="10" s="1"/>
  <c r="G345" i="10" s="1"/>
  <c r="G346" i="10" s="1"/>
  <c r="G347" i="10" s="1"/>
  <c r="G348" i="10" s="1"/>
  <c r="G349" i="10" s="1"/>
  <c r="G350" i="10" s="1"/>
  <c r="G351" i="10" s="1"/>
  <c r="G352" i="10" s="1"/>
  <c r="G353" i="10" s="1"/>
  <c r="G354" i="10" s="1"/>
  <c r="G355" i="10" s="1"/>
  <c r="G356" i="10" s="1"/>
  <c r="G357" i="10" s="1"/>
  <c r="G358" i="10" s="1"/>
  <c r="G359" i="10" s="1"/>
  <c r="G360" i="10" s="1"/>
  <c r="G361" i="10" s="1"/>
  <c r="G362" i="10" s="1"/>
  <c r="G363" i="10" s="1"/>
  <c r="G364" i="10" s="1"/>
  <c r="G365" i="10" s="1"/>
  <c r="G366" i="10" s="1"/>
  <c r="G367" i="10" s="1"/>
  <c r="G368" i="10" s="1"/>
  <c r="G369" i="10" s="1"/>
  <c r="G370" i="10" s="1"/>
  <c r="G371" i="10" s="1"/>
  <c r="G372" i="10" s="1"/>
  <c r="G373" i="10" s="1"/>
  <c r="G374" i="10" s="1"/>
  <c r="G375" i="10" s="1"/>
  <c r="G376" i="10" s="1"/>
  <c r="G308" i="37"/>
  <c r="G309" i="37" s="1"/>
  <c r="G310" i="37" s="1"/>
  <c r="G311" i="37" s="1"/>
  <c r="G312" i="37" s="1"/>
  <c r="G313" i="37" s="1"/>
  <c r="G314" i="37" s="1"/>
  <c r="G315" i="37" s="1"/>
  <c r="G316" i="37" s="1"/>
  <c r="G317" i="37" s="1"/>
  <c r="G318" i="37" s="1"/>
  <c r="G319" i="37" s="1"/>
  <c r="G320" i="37" s="1"/>
  <c r="G321" i="37" s="1"/>
  <c r="G322" i="37" s="1"/>
  <c r="G323" i="37" s="1"/>
  <c r="G324" i="37" s="1"/>
  <c r="G325" i="37" s="1"/>
  <c r="G326" i="37" s="1"/>
  <c r="G327" i="37" s="1"/>
  <c r="G328" i="37" s="1"/>
  <c r="G329" i="37" s="1"/>
  <c r="G330" i="37" s="1"/>
  <c r="G331" i="37" s="1"/>
  <c r="G332" i="37" s="1"/>
  <c r="G333" i="37" s="1"/>
  <c r="G334" i="37" s="1"/>
  <c r="G335" i="37" s="1"/>
  <c r="G336" i="37" s="1"/>
  <c r="G337" i="37" s="1"/>
  <c r="G338" i="37" s="1"/>
  <c r="G339" i="37" s="1"/>
  <c r="G340" i="37" s="1"/>
  <c r="G341" i="37" s="1"/>
  <c r="G342" i="37" s="1"/>
  <c r="G343" i="37" s="1"/>
  <c r="G344" i="37" s="1"/>
  <c r="G345" i="37" s="1"/>
  <c r="G346" i="37" s="1"/>
  <c r="G347" i="37" s="1"/>
  <c r="G348" i="37" s="1"/>
  <c r="G349" i="37" s="1"/>
  <c r="G350" i="37" s="1"/>
  <c r="G351" i="37" s="1"/>
  <c r="G352" i="37" s="1"/>
  <c r="G353" i="37" s="1"/>
  <c r="G354" i="37" s="1"/>
  <c r="G355" i="37" s="1"/>
  <c r="G356" i="37" s="1"/>
  <c r="G357" i="37" s="1"/>
  <c r="G358" i="37" s="1"/>
  <c r="G359" i="37" s="1"/>
  <c r="G360" i="37" s="1"/>
  <c r="G361" i="37" s="1"/>
  <c r="G362" i="37" s="1"/>
  <c r="G363" i="37" s="1"/>
  <c r="G364" i="37" s="1"/>
  <c r="G365" i="37" s="1"/>
  <c r="G366" i="37" s="1"/>
  <c r="G367" i="37" s="1"/>
  <c r="G368" i="37" s="1"/>
  <c r="G369" i="37" s="1"/>
  <c r="G370" i="37" s="1"/>
  <c r="G371" i="37" s="1"/>
  <c r="G372" i="37" s="1"/>
  <c r="G373" i="37" s="1"/>
  <c r="G374" i="37" s="1"/>
  <c r="G375" i="37" s="1"/>
  <c r="G376" i="37" s="1"/>
  <c r="G377" i="37" s="1"/>
  <c r="G378" i="37" s="1"/>
  <c r="G379" i="37" s="1"/>
  <c r="G380" i="37" s="1"/>
  <c r="G381" i="37" s="1"/>
  <c r="G382" i="37" s="1"/>
  <c r="G383" i="37" s="1"/>
  <c r="G384" i="37" s="1"/>
  <c r="G385" i="37" s="1"/>
  <c r="G386" i="37" s="1"/>
  <c r="G387" i="37" s="1"/>
  <c r="G388" i="37" s="1"/>
  <c r="G389" i="37" s="1"/>
  <c r="G390" i="37" s="1"/>
  <c r="G391" i="37" s="1"/>
  <c r="G395" i="39"/>
  <c r="G281" i="17"/>
  <c r="G282" i="17" s="1"/>
  <c r="G283" i="17" s="1"/>
  <c r="G284" i="17" s="1"/>
  <c r="G285" i="17" s="1"/>
  <c r="G286" i="17" s="1"/>
  <c r="G287" i="17" s="1"/>
  <c r="G288" i="17" s="1"/>
  <c r="G289" i="17" s="1"/>
  <c r="G290" i="17" s="1"/>
  <c r="G291" i="17" s="1"/>
  <c r="G292" i="17" s="1"/>
  <c r="G293" i="17" s="1"/>
  <c r="G294" i="17" s="1"/>
  <c r="G295" i="17" s="1"/>
  <c r="G296" i="17" s="1"/>
  <c r="G297" i="17" s="1"/>
  <c r="G298" i="17" s="1"/>
  <c r="G299" i="17" s="1"/>
  <c r="G300" i="17" s="1"/>
  <c r="G301" i="17" s="1"/>
  <c r="G302" i="17" s="1"/>
  <c r="G303" i="17" s="1"/>
  <c r="G304" i="17" s="1"/>
  <c r="G305" i="17" s="1"/>
  <c r="G306" i="17" s="1"/>
  <c r="G307" i="17" s="1"/>
  <c r="G308" i="17" s="1"/>
  <c r="G309" i="17" s="1"/>
  <c r="G310" i="17" s="1"/>
  <c r="G311" i="17" s="1"/>
  <c r="G312" i="17" s="1"/>
  <c r="G313" i="17" s="1"/>
  <c r="G314" i="17" s="1"/>
  <c r="G315" i="17" s="1"/>
  <c r="G316" i="17" s="1"/>
  <c r="G317" i="17" s="1"/>
  <c r="G318" i="17" s="1"/>
  <c r="G319" i="17" s="1"/>
  <c r="G320" i="17" s="1"/>
  <c r="G321" i="17" s="1"/>
  <c r="G322" i="17" s="1"/>
  <c r="G323" i="17" s="1"/>
  <c r="G324" i="17" s="1"/>
  <c r="G325" i="17" s="1"/>
  <c r="G326" i="17" s="1"/>
  <c r="G327" i="17" s="1"/>
  <c r="G328" i="17" s="1"/>
  <c r="G329" i="17" s="1"/>
  <c r="G330" i="17" s="1"/>
  <c r="G331" i="17" s="1"/>
  <c r="G332" i="17" s="1"/>
  <c r="G333" i="17" s="1"/>
  <c r="G334" i="17" s="1"/>
  <c r="G335" i="17" s="1"/>
  <c r="G336" i="17" s="1"/>
  <c r="G337" i="17" s="1"/>
  <c r="G338" i="17" s="1"/>
  <c r="G339" i="17" s="1"/>
  <c r="G340" i="17" s="1"/>
  <c r="G341" i="17" s="1"/>
  <c r="G342" i="17" s="1"/>
  <c r="G343" i="17" s="1"/>
  <c r="G344" i="17" s="1"/>
  <c r="G345" i="17" s="1"/>
  <c r="G346" i="17" s="1"/>
  <c r="G347" i="17" s="1"/>
  <c r="G348" i="17" s="1"/>
  <c r="G349" i="17" s="1"/>
  <c r="G350" i="17" s="1"/>
  <c r="G351" i="17" s="1"/>
  <c r="G352" i="17" s="1"/>
  <c r="G353" i="17" s="1"/>
  <c r="G354" i="17" s="1"/>
  <c r="G355" i="17" s="1"/>
  <c r="G356" i="17" s="1"/>
  <c r="G357" i="17" s="1"/>
  <c r="G358" i="17" s="1"/>
  <c r="G359" i="17" s="1"/>
  <c r="G360" i="17" s="1"/>
  <c r="G361" i="17" s="1"/>
  <c r="G362" i="17" s="1"/>
  <c r="G363" i="17" s="1"/>
  <c r="G364" i="17" s="1"/>
  <c r="G365" i="17" s="1"/>
  <c r="G366" i="17" s="1"/>
  <c r="G367" i="17" s="1"/>
  <c r="G368" i="17" s="1"/>
  <c r="G369" i="17" s="1"/>
  <c r="G370" i="17" s="1"/>
  <c r="G371" i="17" s="1"/>
  <c r="G372" i="17" s="1"/>
  <c r="G373" i="17" s="1"/>
  <c r="G374" i="17" s="1"/>
  <c r="G375" i="17" s="1"/>
  <c r="G376" i="17" s="1"/>
  <c r="G377" i="17" s="1"/>
  <c r="G378" i="17" s="1"/>
  <c r="G379" i="17" s="1"/>
  <c r="G380" i="17" s="1"/>
  <c r="G381" i="17" s="1"/>
  <c r="G382" i="17" s="1"/>
  <c r="G383" i="17" s="1"/>
  <c r="G384" i="17" s="1"/>
  <c r="G385" i="17" s="1"/>
  <c r="G386" i="17" s="1"/>
  <c r="G387" i="17" s="1"/>
  <c r="G388" i="17" s="1"/>
  <c r="G389" i="17" s="1"/>
  <c r="G390" i="17" s="1"/>
  <c r="G391" i="17" s="1"/>
  <c r="G392" i="17" s="1"/>
  <c r="G393" i="17" s="1"/>
  <c r="G394" i="17" s="1"/>
  <c r="G395" i="17" s="1"/>
  <c r="G396" i="17" s="1"/>
  <c r="G397" i="17" s="1"/>
  <c r="G398" i="17" s="1"/>
  <c r="G399" i="17" s="1"/>
  <c r="G400" i="17" s="1"/>
  <c r="G401" i="17" s="1"/>
  <c r="G402" i="17" s="1"/>
  <c r="G403" i="17" s="1"/>
  <c r="G404" i="17" s="1"/>
  <c r="G405" i="17" s="1"/>
  <c r="G406" i="17" s="1"/>
  <c r="G407" i="17" s="1"/>
  <c r="G408" i="17" s="1"/>
  <c r="G409" i="17" s="1"/>
  <c r="G410" i="17" s="1"/>
  <c r="G411" i="17" s="1"/>
  <c r="G412" i="17" s="1"/>
  <c r="G413" i="17" s="1"/>
  <c r="G414" i="17" s="1"/>
  <c r="G415" i="17" s="1"/>
  <c r="G416" i="17" s="1"/>
  <c r="G417" i="17" s="1"/>
  <c r="G418" i="17" s="1"/>
  <c r="G419" i="17" s="1"/>
  <c r="G420" i="17" s="1"/>
  <c r="G421" i="17" s="1"/>
  <c r="G422" i="17" s="1"/>
  <c r="G423" i="17" s="1"/>
  <c r="G424" i="17" s="1"/>
  <c r="G425" i="17" s="1"/>
  <c r="G426" i="17" s="1"/>
  <c r="G427" i="17" s="1"/>
  <c r="G428" i="17" s="1"/>
  <c r="G429" i="17" s="1"/>
  <c r="G430" i="17" s="1"/>
  <c r="G431" i="17" s="1"/>
  <c r="G432" i="17" s="1"/>
  <c r="G433" i="17" s="1"/>
  <c r="G434" i="17" s="1"/>
  <c r="G435" i="17" s="1"/>
  <c r="G436" i="17" s="1"/>
  <c r="G437" i="17" s="1"/>
  <c r="G438" i="17" s="1"/>
  <c r="G439" i="17" s="1"/>
  <c r="G440" i="17" s="1"/>
  <c r="G441" i="17" s="1"/>
  <c r="G442" i="17" s="1"/>
  <c r="G443" i="17" s="1"/>
  <c r="G444" i="17" s="1"/>
  <c r="G445" i="17" s="1"/>
  <c r="G446" i="17" s="1"/>
  <c r="G447" i="17" s="1"/>
  <c r="G448" i="17" s="1"/>
  <c r="G449" i="17" s="1"/>
  <c r="G450" i="17" s="1"/>
  <c r="G451" i="17" s="1"/>
  <c r="G452" i="17" s="1"/>
  <c r="G453" i="17" s="1"/>
  <c r="G454" i="17" s="1"/>
  <c r="G455" i="17" s="1"/>
  <c r="G456" i="17" s="1"/>
  <c r="G457" i="17" s="1"/>
  <c r="G458" i="17" s="1"/>
  <c r="G459" i="17" s="1"/>
  <c r="G460" i="17" s="1"/>
  <c r="G461" i="17" s="1"/>
  <c r="G462" i="17" s="1"/>
  <c r="G463" i="17" s="1"/>
  <c r="G464" i="17" s="1"/>
  <c r="G465" i="17" s="1"/>
  <c r="G466" i="17" s="1"/>
  <c r="G467" i="17" s="1"/>
  <c r="G468" i="17" s="1"/>
  <c r="G469" i="17" s="1"/>
  <c r="G470" i="17" s="1"/>
  <c r="G471" i="17" s="1"/>
  <c r="G472" i="17" s="1"/>
  <c r="G473" i="17" s="1"/>
  <c r="G474" i="17" s="1"/>
  <c r="G475" i="17" s="1"/>
  <c r="G476" i="17" s="1"/>
  <c r="G477" i="17" s="1"/>
  <c r="G478" i="17" s="1"/>
  <c r="G479" i="17" s="1"/>
  <c r="G240" i="33"/>
  <c r="G241" i="33" s="1"/>
  <c r="G242" i="33" s="1"/>
  <c r="G243" i="33" s="1"/>
  <c r="G244" i="33" s="1"/>
  <c r="G245" i="33" s="1"/>
  <c r="G246" i="33" s="1"/>
  <c r="G247" i="33" s="1"/>
  <c r="G248" i="33" s="1"/>
  <c r="G249" i="33" s="1"/>
  <c r="G250" i="33" s="1"/>
  <c r="G251" i="33" s="1"/>
  <c r="G252" i="33" s="1"/>
  <c r="G253" i="33" s="1"/>
  <c r="G254" i="33" s="1"/>
  <c r="G255" i="33" s="1"/>
  <c r="G256" i="33" s="1"/>
  <c r="G257" i="33" s="1"/>
  <c r="G258" i="33" s="1"/>
  <c r="G259" i="33" s="1"/>
  <c r="G260" i="33" s="1"/>
  <c r="G261" i="33" s="1"/>
  <c r="G262" i="33" s="1"/>
  <c r="G263" i="33" s="1"/>
  <c r="G264" i="33" s="1"/>
  <c r="G265" i="33" s="1"/>
  <c r="G266" i="33" s="1"/>
  <c r="G267" i="33" s="1"/>
  <c r="G268" i="33" s="1"/>
  <c r="G269" i="33" s="1"/>
  <c r="G270" i="33" s="1"/>
  <c r="G271" i="33" s="1"/>
  <c r="G272" i="33" s="1"/>
  <c r="G273" i="33" s="1"/>
  <c r="G274" i="33" s="1"/>
  <c r="G275" i="33" s="1"/>
  <c r="G276" i="33" s="1"/>
  <c r="G277" i="33" s="1"/>
  <c r="G278" i="33" s="1"/>
  <c r="G279" i="33" s="1"/>
  <c r="G280" i="33" s="1"/>
  <c r="G281" i="33" s="1"/>
  <c r="G282" i="33" s="1"/>
  <c r="G283" i="33" s="1"/>
  <c r="G284" i="33" s="1"/>
  <c r="G285" i="33" s="1"/>
  <c r="G286" i="33" s="1"/>
  <c r="G287" i="33" s="1"/>
  <c r="G288" i="33" s="1"/>
  <c r="G289" i="33" s="1"/>
  <c r="G290" i="33" s="1"/>
  <c r="G291" i="33" s="1"/>
  <c r="G292" i="33" s="1"/>
  <c r="G293" i="33" s="1"/>
  <c r="G294" i="33" s="1"/>
  <c r="G295" i="33" s="1"/>
  <c r="G296" i="33" s="1"/>
  <c r="G297" i="33" s="1"/>
  <c r="G298" i="33" s="1"/>
  <c r="G299" i="33" s="1"/>
  <c r="G300" i="33" s="1"/>
  <c r="G301" i="33" s="1"/>
  <c r="G302" i="33" s="1"/>
  <c r="G303" i="33" s="1"/>
  <c r="G304" i="33" s="1"/>
  <c r="G305" i="33" s="1"/>
  <c r="G306" i="33" s="1"/>
  <c r="G307" i="33" s="1"/>
  <c r="G211" i="26"/>
  <c r="G212" i="26" s="1"/>
  <c r="G213" i="26" s="1"/>
  <c r="G214" i="26" s="1"/>
  <c r="G215" i="26" s="1"/>
  <c r="G216" i="26" s="1"/>
  <c r="G217" i="26" s="1"/>
  <c r="G218" i="26" s="1"/>
  <c r="G219" i="26" s="1"/>
  <c r="G220" i="26" s="1"/>
  <c r="G221" i="26" s="1"/>
  <c r="G222" i="26" s="1"/>
  <c r="G223" i="26" s="1"/>
  <c r="G224" i="26" s="1"/>
  <c r="G225" i="26" s="1"/>
  <c r="G226" i="26" s="1"/>
  <c r="G227" i="26" s="1"/>
  <c r="G228" i="26" s="1"/>
  <c r="G163" i="41"/>
  <c r="G164" i="41" s="1"/>
  <c r="G165" i="41" s="1"/>
  <c r="G166" i="41" s="1"/>
  <c r="G167" i="41" s="1"/>
  <c r="G168" i="41" s="1"/>
  <c r="G169" i="41" s="1"/>
  <c r="G170" i="41" s="1"/>
  <c r="G171" i="41" s="1"/>
  <c r="G172" i="41" s="1"/>
  <c r="G173" i="41" s="1"/>
  <c r="G174" i="41" s="1"/>
  <c r="G175" i="41" s="1"/>
  <c r="G176" i="41" s="1"/>
  <c r="G177" i="41" s="1"/>
  <c r="G178" i="41" s="1"/>
  <c r="G179" i="41" s="1"/>
  <c r="G180" i="41" s="1"/>
  <c r="G181" i="41" s="1"/>
  <c r="G182" i="41" s="1"/>
  <c r="G183" i="41" s="1"/>
  <c r="G184" i="41" s="1"/>
  <c r="G185" i="41" s="1"/>
  <c r="G186" i="41" s="1"/>
  <c r="G187" i="41" s="1"/>
  <c r="G188" i="41" s="1"/>
  <c r="G189" i="41" s="1"/>
  <c r="G190" i="41" s="1"/>
  <c r="G191" i="41" s="1"/>
  <c r="G192" i="41" s="1"/>
  <c r="G193" i="41" s="1"/>
  <c r="G194" i="41" s="1"/>
  <c r="G195" i="41" s="1"/>
  <c r="G196" i="41" s="1"/>
  <c r="G197" i="41" s="1"/>
  <c r="G198" i="41" s="1"/>
  <c r="G199" i="41" s="1"/>
  <c r="G200" i="41" s="1"/>
  <c r="G201" i="41" s="1"/>
  <c r="G202" i="41" s="1"/>
  <c r="G203" i="41" s="1"/>
  <c r="G204" i="41" s="1"/>
  <c r="G205" i="41" s="1"/>
  <c r="G206" i="41" s="1"/>
  <c r="G207" i="41" s="1"/>
  <c r="G208" i="41" s="1"/>
  <c r="G209" i="41" s="1"/>
  <c r="G210" i="41" s="1"/>
  <c r="G211" i="41" s="1"/>
  <c r="G212" i="41" s="1"/>
  <c r="G213" i="41" s="1"/>
  <c r="G214" i="41" s="1"/>
  <c r="G215" i="41" s="1"/>
  <c r="G216" i="41" s="1"/>
  <c r="G217" i="41" s="1"/>
  <c r="G218" i="41" s="1"/>
  <c r="G219" i="41" s="1"/>
  <c r="G220" i="41" s="1"/>
  <c r="G221" i="41" s="1"/>
  <c r="G222" i="41" s="1"/>
  <c r="G223" i="41" s="1"/>
  <c r="G224" i="41" s="1"/>
  <c r="G225" i="41" s="1"/>
  <c r="G226" i="41" s="1"/>
  <c r="G227" i="41" s="1"/>
  <c r="G228" i="41" s="1"/>
  <c r="G229" i="41" s="1"/>
  <c r="G230" i="41" s="1"/>
  <c r="G231" i="41" s="1"/>
  <c r="G232" i="41" s="1"/>
  <c r="G233" i="41" s="1"/>
  <c r="G234" i="41" s="1"/>
  <c r="G235" i="41" s="1"/>
  <c r="G236" i="41" s="1"/>
  <c r="G237" i="41" s="1"/>
  <c r="G238" i="41" s="1"/>
  <c r="G239" i="41" s="1"/>
  <c r="G240" i="41" s="1"/>
  <c r="G241" i="41" s="1"/>
  <c r="G242" i="41" s="1"/>
  <c r="G243" i="41" s="1"/>
  <c r="G244" i="41" s="1"/>
  <c r="G245" i="41" s="1"/>
  <c r="G246" i="41" s="1"/>
  <c r="G247" i="41" s="1"/>
  <c r="G248" i="41" s="1"/>
  <c r="G249" i="41" s="1"/>
  <c r="G250" i="41" s="1"/>
  <c r="G251" i="41" s="1"/>
  <c r="G252" i="41" s="1"/>
  <c r="G253" i="41" s="1"/>
  <c r="G254" i="41" s="1"/>
  <c r="G255" i="41" s="1"/>
  <c r="G256" i="41" s="1"/>
  <c r="G257" i="41" s="1"/>
  <c r="G258" i="41" s="1"/>
  <c r="G259" i="41" s="1"/>
  <c r="G260" i="41" s="1"/>
  <c r="G261" i="41" s="1"/>
  <c r="G262" i="41" s="1"/>
  <c r="G263" i="41" s="1"/>
  <c r="G264" i="41" s="1"/>
  <c r="G265" i="41" s="1"/>
  <c r="G266" i="41" s="1"/>
  <c r="G267" i="41" s="1"/>
  <c r="G268" i="41" s="1"/>
  <c r="G269" i="41" s="1"/>
  <c r="G270" i="41" s="1"/>
  <c r="G271" i="41" s="1"/>
  <c r="G272" i="41" s="1"/>
  <c r="G273" i="41" s="1"/>
  <c r="G274" i="41" s="1"/>
  <c r="G275" i="41" s="1"/>
  <c r="G276" i="41" s="1"/>
  <c r="G232" i="44"/>
  <c r="G168" i="29"/>
  <c r="G169" i="29" s="1"/>
  <c r="G170" i="29" s="1"/>
  <c r="G171" i="29" s="1"/>
  <c r="G172" i="29" s="1"/>
  <c r="G173" i="29" s="1"/>
  <c r="G174" i="29" s="1"/>
  <c r="G175" i="29" s="1"/>
  <c r="G176" i="29" s="1"/>
  <c r="G177" i="29" s="1"/>
  <c r="G178" i="29" s="1"/>
  <c r="G179" i="29" s="1"/>
  <c r="G180" i="29" s="1"/>
  <c r="G181" i="29" s="1"/>
  <c r="G182" i="29" s="1"/>
  <c r="G183" i="29" s="1"/>
  <c r="G184" i="29" s="1"/>
  <c r="G185" i="29" s="1"/>
  <c r="G186" i="29" s="1"/>
  <c r="G187" i="29" s="1"/>
  <c r="G188" i="29" s="1"/>
  <c r="G189" i="29" s="1"/>
  <c r="G190" i="29" s="1"/>
  <c r="G191" i="29" s="1"/>
  <c r="G192" i="29" s="1"/>
  <c r="G193" i="29" s="1"/>
  <c r="G194" i="29" s="1"/>
  <c r="G195" i="29" s="1"/>
  <c r="G196" i="29" s="1"/>
  <c r="G197" i="29" s="1"/>
  <c r="G198" i="29" s="1"/>
  <c r="G199" i="29" s="1"/>
  <c r="G200" i="29" s="1"/>
  <c r="G201" i="29" s="1"/>
  <c r="G202" i="29" s="1"/>
  <c r="G203" i="29" s="1"/>
  <c r="G204" i="29" s="1"/>
  <c r="G205" i="29" s="1"/>
  <c r="G206" i="29" s="1"/>
  <c r="G207" i="29" s="1"/>
  <c r="G208" i="29" s="1"/>
  <c r="G209" i="29" s="1"/>
  <c r="G210" i="29" s="1"/>
  <c r="G211" i="29" s="1"/>
  <c r="G212" i="29" s="1"/>
  <c r="G213" i="29" s="1"/>
  <c r="G214" i="29" s="1"/>
  <c r="G215" i="29" s="1"/>
  <c r="G216" i="29" s="1"/>
  <c r="G217" i="29" s="1"/>
  <c r="G218" i="29" s="1"/>
  <c r="G219" i="29" s="1"/>
  <c r="G220" i="29" s="1"/>
  <c r="G221" i="29" s="1"/>
  <c r="G222" i="29" s="1"/>
  <c r="G223" i="29" s="1"/>
  <c r="G224" i="29" s="1"/>
  <c r="G225" i="29" s="1"/>
  <c r="G226" i="29" s="1"/>
  <c r="G227" i="29" s="1"/>
  <c r="G228" i="29" s="1"/>
  <c r="G229" i="29" s="1"/>
  <c r="G230" i="29" s="1"/>
  <c r="G231" i="29" s="1"/>
  <c r="G232" i="29" s="1"/>
  <c r="G233" i="29" s="1"/>
  <c r="G234" i="29" s="1"/>
  <c r="G235" i="29" s="1"/>
  <c r="G236" i="29" s="1"/>
  <c r="G237" i="29" s="1"/>
  <c r="G238" i="29" s="1"/>
  <c r="G239" i="29" s="1"/>
  <c r="G240" i="29" s="1"/>
  <c r="G241" i="29" s="1"/>
  <c r="G242" i="29" s="1"/>
  <c r="G243" i="29" s="1"/>
  <c r="G244" i="29" s="1"/>
  <c r="G245" i="29" s="1"/>
  <c r="G246" i="29" s="1"/>
  <c r="G247" i="29" s="1"/>
  <c r="G248" i="29" s="1"/>
  <c r="G249" i="29" s="1"/>
  <c r="G250" i="29" s="1"/>
  <c r="G251" i="29" s="1"/>
  <c r="G252" i="29" s="1"/>
  <c r="G253" i="29" s="1"/>
  <c r="G254" i="29" s="1"/>
  <c r="G255" i="29" s="1"/>
  <c r="G256" i="29" s="1"/>
  <c r="G257" i="29" s="1"/>
  <c r="G258" i="29" s="1"/>
  <c r="G259" i="29" s="1"/>
  <c r="G260" i="29" s="1"/>
  <c r="G261" i="29" s="1"/>
  <c r="G262" i="29" s="1"/>
  <c r="G263" i="29" s="1"/>
  <c r="G264" i="29" s="1"/>
  <c r="G265" i="29" s="1"/>
  <c r="G266" i="29" s="1"/>
  <c r="G267" i="29" s="1"/>
  <c r="G268" i="29" s="1"/>
  <c r="G269" i="29" s="1"/>
  <c r="G270" i="29" s="1"/>
  <c r="G271" i="29" s="1"/>
  <c r="G272" i="29" s="1"/>
  <c r="G273" i="29" s="1"/>
  <c r="G274" i="29" s="1"/>
  <c r="G275" i="29" s="1"/>
  <c r="G276" i="29" s="1"/>
  <c r="G277" i="29" s="1"/>
  <c r="G278" i="29" s="1"/>
  <c r="G279" i="29" s="1"/>
  <c r="G280" i="29" s="1"/>
  <c r="G281" i="29" s="1"/>
  <c r="G282" i="29" s="1"/>
  <c r="G283" i="29" s="1"/>
  <c r="G284" i="29" s="1"/>
  <c r="G285" i="29" s="1"/>
  <c r="G286" i="29" s="1"/>
  <c r="G287" i="29" s="1"/>
  <c r="G288" i="29" s="1"/>
  <c r="G289" i="29" s="1"/>
  <c r="G290" i="29" s="1"/>
  <c r="G291" i="29" s="1"/>
  <c r="G292" i="29" s="1"/>
  <c r="G293" i="29" s="1"/>
  <c r="G294" i="29" s="1"/>
  <c r="G295" i="29" s="1"/>
  <c r="G296" i="29" s="1"/>
  <c r="G297" i="29" s="1"/>
  <c r="G298" i="29" s="1"/>
  <c r="G299" i="29" s="1"/>
  <c r="G162" i="27"/>
  <c r="G163" i="27" s="1"/>
  <c r="G164" i="27" s="1"/>
  <c r="G165" i="27" s="1"/>
  <c r="G159" i="40"/>
  <c r="G160" i="40" s="1"/>
  <c r="G870" i="9" l="1"/>
  <c r="G871" i="9" s="1"/>
  <c r="G872" i="9" s="1"/>
  <c r="G873" i="9" s="1"/>
  <c r="G874" i="9" s="1"/>
  <c r="G875" i="9" s="1"/>
  <c r="G876" i="9" s="1"/>
  <c r="G877" i="9" s="1"/>
  <c r="G878" i="9" s="1"/>
  <c r="G879" i="9" s="1"/>
  <c r="G880" i="9" s="1"/>
  <c r="G881" i="9" s="1"/>
  <c r="G882" i="9" s="1"/>
  <c r="G883" i="9" s="1"/>
  <c r="G884" i="9" s="1"/>
  <c r="G885" i="9" s="1"/>
  <c r="G886" i="9" s="1"/>
  <c r="G887" i="9" s="1"/>
  <c r="G888" i="9" s="1"/>
  <c r="G889" i="9" s="1"/>
  <c r="G890" i="9" s="1"/>
  <c r="G891" i="9" s="1"/>
  <c r="G1016" i="7"/>
  <c r="G1017" i="7" s="1"/>
  <c r="G899" i="9"/>
  <c r="G900" i="9" s="1"/>
  <c r="G901" i="9" s="1"/>
  <c r="G902" i="9" s="1"/>
  <c r="G903" i="9" s="1"/>
  <c r="G904" i="9" s="1"/>
  <c r="G905" i="9" s="1"/>
  <c r="G906" i="9" s="1"/>
  <c r="G907" i="9" s="1"/>
  <c r="G908" i="9" s="1"/>
  <c r="G909" i="9" s="1"/>
  <c r="G910" i="9" s="1"/>
  <c r="G911" i="9" s="1"/>
  <c r="G912" i="9" s="1"/>
  <c r="G913" i="9" s="1"/>
  <c r="G914" i="9" s="1"/>
  <c r="G915" i="9" s="1"/>
  <c r="G916" i="9" s="1"/>
  <c r="G917" i="9" s="1"/>
  <c r="G918" i="9" s="1"/>
  <c r="G919" i="9" s="1"/>
  <c r="G920" i="9" s="1"/>
  <c r="G921" i="9" s="1"/>
  <c r="G922" i="9" s="1"/>
  <c r="G923" i="9" s="1"/>
  <c r="G924" i="9" s="1"/>
  <c r="G925" i="9" s="1"/>
  <c r="G926" i="9" s="1"/>
  <c r="G927" i="9" s="1"/>
  <c r="G928" i="9" s="1"/>
  <c r="G929" i="9" s="1"/>
  <c r="G930" i="9" s="1"/>
  <c r="G931" i="9" s="1"/>
  <c r="G932" i="9" s="1"/>
  <c r="G933" i="9" s="1"/>
  <c r="G934" i="9" s="1"/>
  <c r="G935" i="9" s="1"/>
  <c r="G936" i="9" s="1"/>
  <c r="G937" i="9" s="1"/>
  <c r="G938" i="9" s="1"/>
  <c r="G939" i="9" s="1"/>
  <c r="G940" i="9" s="1"/>
  <c r="G941" i="9" s="1"/>
  <c r="G942" i="9" s="1"/>
  <c r="G943" i="9" s="1"/>
  <c r="G944" i="9" s="1"/>
  <c r="G945" i="9" s="1"/>
  <c r="G946" i="9" s="1"/>
  <c r="G947" i="9" s="1"/>
  <c r="G948" i="9" s="1"/>
  <c r="G949" i="9" s="1"/>
  <c r="G950" i="9" s="1"/>
  <c r="G951" i="9" s="1"/>
  <c r="G952" i="9" s="1"/>
  <c r="G953" i="9" s="1"/>
  <c r="G954" i="9" s="1"/>
  <c r="G955" i="9" s="1"/>
  <c r="G956" i="9" s="1"/>
  <c r="G957" i="9" s="1"/>
  <c r="G958" i="9" s="1"/>
  <c r="G959" i="9" s="1"/>
  <c r="G960" i="9" s="1"/>
  <c r="G961" i="9" s="1"/>
  <c r="G962" i="9" s="1"/>
  <c r="G963" i="9" s="1"/>
  <c r="G964" i="9" s="1"/>
  <c r="G965" i="9" s="1"/>
  <c r="G966" i="9" s="1"/>
  <c r="G967" i="9" s="1"/>
  <c r="G968" i="9" s="1"/>
  <c r="G969" i="9" s="1"/>
  <c r="G970" i="9" s="1"/>
  <c r="G971" i="9" s="1"/>
  <c r="G972" i="9" s="1"/>
  <c r="G973" i="9" s="1"/>
  <c r="G974" i="9" s="1"/>
  <c r="G975" i="9" s="1"/>
  <c r="G976" i="9" s="1"/>
  <c r="G977" i="9" s="1"/>
  <c r="G978" i="9" s="1"/>
  <c r="G979" i="9" s="1"/>
  <c r="G980" i="9" s="1"/>
  <c r="G981" i="9" s="1"/>
  <c r="G982" i="9" s="1"/>
  <c r="G983" i="9" s="1"/>
  <c r="G984" i="9" s="1"/>
  <c r="G985" i="9" s="1"/>
  <c r="G986" i="9" s="1"/>
  <c r="G987" i="9" s="1"/>
  <c r="G988" i="9" s="1"/>
  <c r="G989" i="9" s="1"/>
  <c r="G990" i="9" s="1"/>
  <c r="G991" i="9" s="1"/>
  <c r="G992" i="9" s="1"/>
  <c r="G993" i="9" s="1"/>
  <c r="G994" i="9" s="1"/>
  <c r="G995" i="9" s="1"/>
  <c r="G996" i="9" s="1"/>
  <c r="G997" i="9" s="1"/>
  <c r="G998" i="9" s="1"/>
  <c r="G999" i="9" s="1"/>
  <c r="G1000" i="9" s="1"/>
  <c r="G1001" i="9" s="1"/>
  <c r="G1002" i="9" s="1"/>
  <c r="G1003" i="9" s="1"/>
  <c r="G1004" i="9" s="1"/>
  <c r="G813" i="3"/>
  <c r="G814" i="3" s="1"/>
  <c r="G815" i="3" s="1"/>
  <c r="G816" i="3" s="1"/>
  <c r="G817" i="3" s="1"/>
  <c r="G818" i="3" s="1"/>
  <c r="G819" i="3" s="1"/>
  <c r="G820" i="3" s="1"/>
  <c r="G821" i="3" s="1"/>
  <c r="G822" i="3" s="1"/>
  <c r="G823" i="3" s="1"/>
  <c r="G824" i="3" s="1"/>
  <c r="G825" i="3" s="1"/>
  <c r="G826" i="3" s="1"/>
  <c r="G827" i="3" s="1"/>
  <c r="G828" i="3" s="1"/>
  <c r="G829" i="3" s="1"/>
  <c r="G830" i="3" s="1"/>
  <c r="G831" i="3" s="1"/>
  <c r="G832" i="3" s="1"/>
  <c r="G833" i="3" s="1"/>
  <c r="G748" i="4"/>
  <c r="G749" i="4" s="1"/>
  <c r="G750" i="4" s="1"/>
  <c r="G751" i="4" s="1"/>
  <c r="G752" i="4" s="1"/>
  <c r="G753" i="4" s="1"/>
  <c r="G754" i="4" s="1"/>
  <c r="G755" i="4" s="1"/>
  <c r="G756" i="4" s="1"/>
  <c r="G757" i="4" s="1"/>
  <c r="G758" i="4" s="1"/>
  <c r="G759" i="24"/>
  <c r="G760" i="24" s="1"/>
  <c r="G761" i="24" s="1"/>
  <c r="G762" i="24" s="1"/>
  <c r="G763" i="24" s="1"/>
  <c r="G764" i="24" s="1"/>
  <c r="G765" i="24" s="1"/>
  <c r="G766" i="24" s="1"/>
  <c r="G767" i="24" s="1"/>
  <c r="G768" i="24" s="1"/>
  <c r="G769" i="24" s="1"/>
  <c r="G848" i="5"/>
  <c r="G849" i="5" s="1"/>
  <c r="G850" i="5" s="1"/>
  <c r="G851" i="5" s="1"/>
  <c r="G852" i="5" s="1"/>
  <c r="G853" i="5" s="1"/>
  <c r="G854" i="5" s="1"/>
  <c r="G855" i="5" s="1"/>
  <c r="G835" i="12"/>
  <c r="G836" i="12" s="1"/>
  <c r="G837" i="12" s="1"/>
  <c r="G838" i="12" s="1"/>
  <c r="G839" i="12" s="1"/>
  <c r="G840" i="12" s="1"/>
  <c r="G841" i="12" s="1"/>
  <c r="G842" i="12" s="1"/>
  <c r="G843" i="12" s="1"/>
  <c r="G844" i="12" s="1"/>
  <c r="G789" i="8"/>
  <c r="G790" i="8" s="1"/>
  <c r="G791" i="8" s="1"/>
  <c r="G792" i="8" s="1"/>
  <c r="G793" i="8" s="1"/>
  <c r="G794" i="8" s="1"/>
  <c r="G795" i="8" s="1"/>
  <c r="G796" i="8" s="1"/>
  <c r="G797" i="8" s="1"/>
  <c r="G522" i="32"/>
  <c r="G523" i="32" s="1"/>
  <c r="G524" i="32" s="1"/>
  <c r="G525" i="32" s="1"/>
  <c r="G526" i="32" s="1"/>
  <c r="G527" i="32" s="1"/>
  <c r="G528" i="32" s="1"/>
  <c r="G529" i="32" s="1"/>
  <c r="G530" i="32" s="1"/>
  <c r="G531" i="32" s="1"/>
  <c r="G532" i="32" s="1"/>
  <c r="G533" i="32" s="1"/>
  <c r="G534" i="32" s="1"/>
  <c r="G535" i="32" s="1"/>
  <c r="G536" i="32" s="1"/>
  <c r="G537" i="32" s="1"/>
  <c r="G538" i="32" s="1"/>
  <c r="G539" i="32" s="1"/>
  <c r="G540" i="32" s="1"/>
  <c r="G541" i="32" s="1"/>
  <c r="G542" i="32" s="1"/>
  <c r="G543" i="32" s="1"/>
  <c r="G544" i="32" s="1"/>
  <c r="G545" i="32" s="1"/>
  <c r="G546" i="32" s="1"/>
  <c r="G547" i="32" s="1"/>
  <c r="G548" i="32" s="1"/>
  <c r="G549" i="32" s="1"/>
  <c r="G550" i="32" s="1"/>
  <c r="G551" i="32" s="1"/>
  <c r="G552" i="32" s="1"/>
  <c r="G553" i="32" s="1"/>
  <c r="G554" i="32" s="1"/>
  <c r="G555" i="32" s="1"/>
  <c r="G556" i="32" s="1"/>
  <c r="G557" i="32" s="1"/>
  <c r="G558" i="32" s="1"/>
  <c r="G559" i="32" s="1"/>
  <c r="G560" i="32" s="1"/>
  <c r="G561" i="32" s="1"/>
  <c r="G562" i="32" s="1"/>
  <c r="G563" i="32" s="1"/>
  <c r="G564" i="32" s="1"/>
  <c r="G565" i="32" s="1"/>
  <c r="G566" i="32" s="1"/>
  <c r="G567" i="32" s="1"/>
  <c r="G568" i="32" s="1"/>
  <c r="G569" i="32" s="1"/>
  <c r="G570" i="32" s="1"/>
  <c r="G666" i="2"/>
  <c r="G667" i="2" s="1"/>
  <c r="G668" i="2" s="1"/>
  <c r="G669" i="2" s="1"/>
  <c r="G670" i="2" s="1"/>
  <c r="G671" i="2" s="1"/>
  <c r="G672" i="2" s="1"/>
  <c r="G673" i="2" s="1"/>
  <c r="G674" i="2" s="1"/>
  <c r="G675" i="2" s="1"/>
  <c r="G676" i="2" s="1"/>
  <c r="G677" i="2" s="1"/>
  <c r="G678" i="2" s="1"/>
  <c r="G679" i="2" s="1"/>
  <c r="G680" i="2" s="1"/>
  <c r="G571" i="32"/>
  <c r="G572" i="32" s="1"/>
  <c r="G573" i="32" s="1"/>
  <c r="G574" i="32" s="1"/>
  <c r="G575" i="32" s="1"/>
  <c r="G576" i="32" s="1"/>
  <c r="G577" i="32" s="1"/>
  <c r="G578" i="32" s="1"/>
  <c r="G579" i="32" s="1"/>
  <c r="G580" i="32" s="1"/>
  <c r="G581" i="32" s="1"/>
  <c r="G582" i="32" s="1"/>
  <c r="G583" i="32" s="1"/>
  <c r="G584" i="32" s="1"/>
  <c r="G585" i="32" s="1"/>
  <c r="G586" i="32" s="1"/>
  <c r="G587" i="32" s="1"/>
  <c r="G588" i="32" s="1"/>
  <c r="G589" i="32" s="1"/>
  <c r="G590" i="32" s="1"/>
  <c r="G591" i="32" s="1"/>
  <c r="G592" i="32" s="1"/>
  <c r="G593" i="32" s="1"/>
  <c r="G594" i="32" s="1"/>
  <c r="G595" i="32" s="1"/>
  <c r="G596" i="32" s="1"/>
  <c r="G597" i="32" s="1"/>
  <c r="G598" i="32" s="1"/>
  <c r="G599" i="32" s="1"/>
  <c r="G600" i="32" s="1"/>
  <c r="G601" i="32" s="1"/>
  <c r="G602" i="32" s="1"/>
  <c r="G603" i="32" s="1"/>
  <c r="G604" i="32" s="1"/>
  <c r="G605" i="32" s="1"/>
  <c r="G606" i="32" s="1"/>
  <c r="G607" i="32" s="1"/>
  <c r="G608" i="32" s="1"/>
  <c r="G609" i="32" s="1"/>
  <c r="G610" i="32" s="1"/>
  <c r="G611" i="32" s="1"/>
  <c r="G831" i="1"/>
  <c r="G832" i="1" s="1"/>
  <c r="G833" i="1" s="1"/>
  <c r="G834" i="1" s="1"/>
  <c r="G835" i="1" s="1"/>
  <c r="G836" i="1" s="1"/>
  <c r="G319" i="22"/>
  <c r="G320" i="22" s="1"/>
  <c r="G321" i="22" s="1"/>
  <c r="G322" i="22" s="1"/>
  <c r="G323" i="22" s="1"/>
  <c r="G324" i="22" s="1"/>
  <c r="G325" i="22" s="1"/>
  <c r="G326" i="22" s="1"/>
  <c r="G327" i="22" s="1"/>
  <c r="G328" i="22" s="1"/>
  <c r="G329" i="22" s="1"/>
  <c r="G330" i="22" s="1"/>
  <c r="G331" i="22" s="1"/>
  <c r="G332" i="22" s="1"/>
  <c r="G333" i="22" s="1"/>
  <c r="G334" i="22" s="1"/>
  <c r="G335" i="22" s="1"/>
  <c r="G336" i="22" s="1"/>
  <c r="G337" i="22" s="1"/>
  <c r="G338" i="22" s="1"/>
  <c r="G339" i="22" s="1"/>
  <c r="G149" i="21"/>
  <c r="G150" i="21" s="1"/>
  <c r="G151" i="21" s="1"/>
  <c r="G152" i="21" s="1"/>
  <c r="G153" i="21" s="1"/>
  <c r="G154" i="21" s="1"/>
  <c r="G155" i="21" s="1"/>
  <c r="G156" i="21" s="1"/>
  <c r="G157" i="21" s="1"/>
  <c r="G569" i="31"/>
  <c r="G570" i="31" s="1"/>
  <c r="G571" i="31" s="1"/>
  <c r="G340" i="22"/>
  <c r="G341" i="22" s="1"/>
  <c r="G342" i="22" s="1"/>
  <c r="G343" i="22" s="1"/>
  <c r="G344" i="22" s="1"/>
  <c r="G345" i="22" s="1"/>
  <c r="G346" i="22" s="1"/>
  <c r="G347" i="22" s="1"/>
  <c r="G499" i="25"/>
  <c r="G500" i="25" s="1"/>
  <c r="G501" i="25" s="1"/>
  <c r="G502" i="25" s="1"/>
  <c r="G503" i="25" s="1"/>
  <c r="G504" i="25" s="1"/>
  <c r="G505" i="25" s="1"/>
  <c r="G506" i="25" s="1"/>
  <c r="G507" i="25" s="1"/>
  <c r="G508" i="25" s="1"/>
  <c r="G509" i="25" s="1"/>
  <c r="G510" i="25" s="1"/>
  <c r="G511" i="25" s="1"/>
  <c r="G512" i="25" s="1"/>
  <c r="G513" i="25" s="1"/>
  <c r="G537" i="6"/>
  <c r="G538" i="6" s="1"/>
  <c r="G539" i="6" s="1"/>
  <c r="G540" i="6" s="1"/>
  <c r="G541" i="6" s="1"/>
  <c r="G542" i="6" s="1"/>
  <c r="G543" i="6" s="1"/>
  <c r="G544" i="6" s="1"/>
  <c r="G493" i="23"/>
  <c r="G494" i="23" s="1"/>
  <c r="G495" i="23" s="1"/>
  <c r="G496" i="23" s="1"/>
  <c r="G497" i="23" s="1"/>
  <c r="G498" i="23" s="1"/>
  <c r="G499" i="23" s="1"/>
  <c r="G500" i="23" s="1"/>
  <c r="G501" i="23" s="1"/>
  <c r="G502" i="23" s="1"/>
  <c r="G481" i="35"/>
  <c r="G482" i="35" s="1"/>
  <c r="G483" i="35" s="1"/>
  <c r="G484" i="35" s="1"/>
  <c r="G485" i="35" s="1"/>
  <c r="G486" i="35" s="1"/>
  <c r="G487" i="35" s="1"/>
  <c r="G488" i="35" s="1"/>
  <c r="G489" i="35" s="1"/>
  <c r="G490" i="35" s="1"/>
  <c r="G481" i="28"/>
  <c r="G482" i="28" s="1"/>
  <c r="G483" i="28" s="1"/>
  <c r="G484" i="28" s="1"/>
  <c r="G485" i="28" s="1"/>
  <c r="G486" i="28" s="1"/>
  <c r="G487" i="28" s="1"/>
  <c r="G488" i="28" s="1"/>
  <c r="G429" i="36"/>
  <c r="G430" i="36" s="1"/>
  <c r="G431" i="36" s="1"/>
  <c r="G432" i="36" s="1"/>
  <c r="G433" i="36" s="1"/>
  <c r="G434" i="36" s="1"/>
  <c r="G435" i="36" s="1"/>
  <c r="G436" i="36" s="1"/>
  <c r="G437" i="36" s="1"/>
  <c r="G438" i="36" s="1"/>
  <c r="G439" i="36" s="1"/>
  <c r="G440" i="36" s="1"/>
  <c r="G441" i="36" s="1"/>
  <c r="G442" i="36" s="1"/>
  <c r="G443" i="36" s="1"/>
  <c r="G444" i="36" s="1"/>
  <c r="G445" i="36" s="1"/>
  <c r="G446" i="36" s="1"/>
  <c r="G447" i="36" s="1"/>
  <c r="G448" i="36" s="1"/>
  <c r="G449" i="36" s="1"/>
  <c r="G450" i="36" s="1"/>
  <c r="G451" i="36" s="1"/>
  <c r="G452" i="36" s="1"/>
  <c r="G453" i="36" s="1"/>
  <c r="G454" i="36" s="1"/>
  <c r="G455" i="36" s="1"/>
  <c r="G456" i="36" s="1"/>
  <c r="G457" i="36" s="1"/>
  <c r="G458" i="36" s="1"/>
  <c r="G459" i="36" s="1"/>
  <c r="G460" i="36" s="1"/>
  <c r="G461" i="36" s="1"/>
  <c r="G462" i="36" s="1"/>
  <c r="G463" i="36" s="1"/>
  <c r="G464" i="36" s="1"/>
  <c r="G465" i="36" s="1"/>
  <c r="G466" i="36" s="1"/>
  <c r="G467" i="36" s="1"/>
  <c r="G468" i="36" s="1"/>
  <c r="G469" i="36" s="1"/>
  <c r="G470" i="36" s="1"/>
  <c r="G471" i="36" s="1"/>
  <c r="G215" i="15"/>
  <c r="G216" i="15" s="1"/>
  <c r="G217" i="15" s="1"/>
  <c r="G218" i="15" s="1"/>
  <c r="G219" i="15" s="1"/>
  <c r="G220" i="15" s="1"/>
  <c r="G221" i="15" s="1"/>
  <c r="G222" i="15" s="1"/>
  <c r="G223" i="15" s="1"/>
  <c r="G224" i="15" s="1"/>
  <c r="G225" i="15" s="1"/>
  <c r="G226" i="15" s="1"/>
  <c r="G227" i="15" s="1"/>
  <c r="G228" i="15" s="1"/>
  <c r="G229" i="15" s="1"/>
  <c r="G230" i="15" s="1"/>
  <c r="G231" i="15" s="1"/>
  <c r="G232" i="15" s="1"/>
  <c r="G233" i="15" s="1"/>
  <c r="G234" i="15" s="1"/>
  <c r="G235" i="15" s="1"/>
  <c r="G236" i="15" s="1"/>
  <c r="G237" i="15" s="1"/>
  <c r="G238" i="15" s="1"/>
  <c r="G239" i="15" s="1"/>
  <c r="G240" i="15" s="1"/>
  <c r="G241" i="15" s="1"/>
  <c r="G242" i="15" s="1"/>
  <c r="G243" i="15" s="1"/>
  <c r="G244" i="15" s="1"/>
  <c r="G245" i="15" s="1"/>
  <c r="G246" i="15" s="1"/>
  <c r="G247" i="15" s="1"/>
  <c r="G248" i="15" s="1"/>
  <c r="G249" i="15" s="1"/>
  <c r="G250" i="15" s="1"/>
  <c r="G251" i="15" s="1"/>
  <c r="G252" i="15" s="1"/>
  <c r="G253" i="15" s="1"/>
  <c r="G254" i="15" s="1"/>
  <c r="G255" i="15" s="1"/>
  <c r="G256" i="15" s="1"/>
  <c r="G257" i="15" s="1"/>
  <c r="G258" i="15" s="1"/>
  <c r="G259" i="15" s="1"/>
  <c r="G260" i="15" s="1"/>
  <c r="G261" i="15" s="1"/>
  <c r="G262" i="15" s="1"/>
  <c r="G263" i="15" s="1"/>
  <c r="G264" i="15" s="1"/>
  <c r="G265" i="15" s="1"/>
  <c r="G266" i="15" s="1"/>
  <c r="G267" i="15" s="1"/>
  <c r="G268" i="15" s="1"/>
  <c r="G269" i="15" s="1"/>
  <c r="G270" i="15" s="1"/>
  <c r="G271" i="15" s="1"/>
  <c r="G272" i="15" s="1"/>
  <c r="G273" i="15" s="1"/>
  <c r="G274" i="15" s="1"/>
  <c r="G275" i="15" s="1"/>
  <c r="G276" i="15" s="1"/>
  <c r="G277" i="15" s="1"/>
  <c r="G278" i="15" s="1"/>
  <c r="G279" i="15" s="1"/>
  <c r="G280" i="15" s="1"/>
  <c r="G281" i="15" s="1"/>
  <c r="G282" i="15" s="1"/>
  <c r="G283" i="15" s="1"/>
  <c r="G284" i="15" s="1"/>
  <c r="G285" i="15" s="1"/>
  <c r="G286" i="15" s="1"/>
  <c r="G287" i="15" s="1"/>
  <c r="G288" i="15" s="1"/>
  <c r="G289" i="15" s="1"/>
  <c r="G290" i="15" s="1"/>
  <c r="G291" i="15" s="1"/>
  <c r="G292" i="15" s="1"/>
  <c r="G293" i="15" s="1"/>
  <c r="G294" i="15" s="1"/>
  <c r="G295" i="15" s="1"/>
  <c r="G296" i="15" s="1"/>
  <c r="G297" i="15" s="1"/>
  <c r="G298" i="15" s="1"/>
  <c r="G299" i="15" s="1"/>
  <c r="G300" i="15" s="1"/>
  <c r="G301" i="15" s="1"/>
  <c r="G302" i="15" s="1"/>
  <c r="G303" i="15" s="1"/>
  <c r="G304" i="15" s="1"/>
  <c r="G305" i="15" s="1"/>
  <c r="G306" i="15" s="1"/>
  <c r="G307" i="15" s="1"/>
  <c r="G308" i="15" s="1"/>
  <c r="G309" i="15" s="1"/>
  <c r="G310" i="15" s="1"/>
  <c r="G311" i="15" s="1"/>
  <c r="G312" i="15" s="1"/>
  <c r="G313" i="15" s="1"/>
  <c r="G314" i="15" s="1"/>
  <c r="G315" i="15" s="1"/>
  <c r="G316" i="15" s="1"/>
  <c r="G317" i="15" s="1"/>
  <c r="G318" i="15" s="1"/>
  <c r="G319" i="15" s="1"/>
  <c r="G320" i="15" s="1"/>
  <c r="G321" i="15" s="1"/>
  <c r="G322" i="15" s="1"/>
  <c r="G323" i="15" s="1"/>
  <c r="G324" i="15" s="1"/>
  <c r="G325" i="15" s="1"/>
  <c r="G326" i="15" s="1"/>
  <c r="G327" i="15" s="1"/>
  <c r="G328" i="15" s="1"/>
  <c r="G329" i="15" s="1"/>
  <c r="G330" i="15" s="1"/>
  <c r="G331" i="15" s="1"/>
  <c r="G332" i="15" s="1"/>
  <c r="G333" i="15" s="1"/>
  <c r="G334" i="15" s="1"/>
  <c r="G335" i="15" s="1"/>
  <c r="G336" i="15" s="1"/>
  <c r="G337" i="15" s="1"/>
  <c r="G338" i="15" s="1"/>
  <c r="G339" i="15" s="1"/>
  <c r="G340" i="15" s="1"/>
  <c r="G341" i="15" s="1"/>
  <c r="G342" i="15" s="1"/>
  <c r="G343" i="15" s="1"/>
  <c r="G344" i="15" s="1"/>
  <c r="G345" i="15" s="1"/>
  <c r="G346" i="15" s="1"/>
  <c r="G347" i="15" s="1"/>
  <c r="G348" i="15" s="1"/>
  <c r="G349" i="15" s="1"/>
  <c r="G350" i="15" s="1"/>
  <c r="G351" i="15" s="1"/>
  <c r="G352" i="15" s="1"/>
  <c r="G353" i="15" s="1"/>
  <c r="G354" i="15" s="1"/>
  <c r="G355" i="15" s="1"/>
  <c r="G356" i="15" s="1"/>
  <c r="G357" i="15" s="1"/>
  <c r="G358" i="15" s="1"/>
  <c r="G359" i="15" s="1"/>
  <c r="G360" i="15" s="1"/>
  <c r="G361" i="15" s="1"/>
  <c r="G362" i="15" s="1"/>
  <c r="G363" i="15" s="1"/>
  <c r="G364" i="15" s="1"/>
  <c r="G365" i="15" s="1"/>
  <c r="G366" i="15" s="1"/>
  <c r="G367" i="15" s="1"/>
  <c r="G368" i="15" s="1"/>
  <c r="G369" i="15" s="1"/>
  <c r="G370" i="15" s="1"/>
  <c r="G371" i="15" s="1"/>
  <c r="G372" i="15" s="1"/>
  <c r="G373" i="15" s="1"/>
  <c r="G374" i="15" s="1"/>
  <c r="G375" i="15" s="1"/>
  <c r="G376" i="15" s="1"/>
  <c r="G377" i="15" s="1"/>
  <c r="G378" i="15" s="1"/>
  <c r="G379" i="15" s="1"/>
  <c r="G380" i="15" s="1"/>
  <c r="G381" i="15" s="1"/>
  <c r="G382" i="15" s="1"/>
  <c r="G383" i="15" s="1"/>
  <c r="G384" i="15" s="1"/>
  <c r="G385" i="15" s="1"/>
  <c r="G386" i="15" s="1"/>
  <c r="G387" i="15" s="1"/>
  <c r="G388" i="15" s="1"/>
  <c r="G389" i="15" s="1"/>
  <c r="G390" i="15" s="1"/>
  <c r="G391" i="15" s="1"/>
  <c r="G392" i="15" s="1"/>
  <c r="G393" i="15" s="1"/>
  <c r="G394" i="15" s="1"/>
  <c r="G395" i="15" s="1"/>
  <c r="G396" i="15" s="1"/>
  <c r="G397" i="15" s="1"/>
  <c r="G398" i="15" s="1"/>
  <c r="G399" i="15" s="1"/>
  <c r="G400" i="15" s="1"/>
  <c r="G401" i="15" s="1"/>
  <c r="G402" i="15" s="1"/>
  <c r="G403" i="15" s="1"/>
  <c r="G404" i="15" s="1"/>
  <c r="G405" i="15" s="1"/>
  <c r="G406" i="15" s="1"/>
  <c r="G407" i="15" s="1"/>
  <c r="G408" i="15" s="1"/>
  <c r="G409" i="15" s="1"/>
  <c r="G410" i="15" s="1"/>
  <c r="G411" i="15" s="1"/>
  <c r="G412" i="15" s="1"/>
  <c r="G413" i="15" s="1"/>
  <c r="G414" i="15" s="1"/>
  <c r="G415" i="15" s="1"/>
  <c r="G416" i="15" s="1"/>
  <c r="G417" i="15" s="1"/>
  <c r="G418" i="15" s="1"/>
  <c r="G419" i="15" s="1"/>
  <c r="G420" i="15" s="1"/>
  <c r="G421" i="15" s="1"/>
  <c r="G422" i="15" s="1"/>
  <c r="G423" i="15" s="1"/>
  <c r="G424" i="15" s="1"/>
  <c r="G425" i="15" s="1"/>
  <c r="G426" i="15" s="1"/>
  <c r="G427" i="15" s="1"/>
  <c r="G428" i="15" s="1"/>
  <c r="G429" i="15" s="1"/>
  <c r="G430" i="15" s="1"/>
  <c r="G431" i="15" s="1"/>
  <c r="G432" i="15" s="1"/>
  <c r="G433" i="15" s="1"/>
  <c r="G434" i="15" s="1"/>
  <c r="G435" i="15" s="1"/>
  <c r="G436" i="15" s="1"/>
  <c r="G437" i="15" s="1"/>
  <c r="G438" i="15" s="1"/>
  <c r="G439" i="15" s="1"/>
  <c r="G440" i="15" s="1"/>
  <c r="G441" i="15" s="1"/>
  <c r="G442" i="15" s="1"/>
  <c r="G443" i="15" s="1"/>
  <c r="G444" i="15" s="1"/>
  <c r="G445" i="15" s="1"/>
  <c r="G446" i="15" s="1"/>
  <c r="G447" i="15" s="1"/>
  <c r="G448" i="15" s="1"/>
  <c r="G449" i="15" s="1"/>
  <c r="G450" i="15" s="1"/>
  <c r="G451" i="15" s="1"/>
  <c r="G452" i="15" s="1"/>
  <c r="G453" i="15" s="1"/>
  <c r="G454" i="15" s="1"/>
  <c r="G455" i="15" s="1"/>
  <c r="G456" i="15" s="1"/>
  <c r="G457" i="15" s="1"/>
  <c r="G458" i="15" s="1"/>
  <c r="G459" i="15" s="1"/>
  <c r="G460" i="15" s="1"/>
  <c r="G461" i="15" s="1"/>
  <c r="G462" i="15" s="1"/>
  <c r="G463" i="15" s="1"/>
  <c r="G464" i="15" s="1"/>
  <c r="G465" i="15" s="1"/>
  <c r="G466" i="15" s="1"/>
  <c r="G467" i="15" s="1"/>
  <c r="G468" i="15" s="1"/>
  <c r="G469" i="15" s="1"/>
  <c r="G470" i="15" s="1"/>
  <c r="G471" i="15" s="1"/>
  <c r="G472" i="15" s="1"/>
  <c r="G473" i="15" s="1"/>
  <c r="G474" i="15" s="1"/>
  <c r="G475" i="15" s="1"/>
  <c r="G480" i="17"/>
  <c r="G481" i="17" s="1"/>
  <c r="G482" i="17" s="1"/>
  <c r="G483" i="17" s="1"/>
  <c r="G484" i="17" s="1"/>
  <c r="G485" i="17" s="1"/>
  <c r="G486" i="17" s="1"/>
  <c r="G487" i="17" s="1"/>
  <c r="G488" i="17" s="1"/>
  <c r="G489" i="17" s="1"/>
  <c r="G490" i="17" s="1"/>
  <c r="G491" i="17" s="1"/>
  <c r="G492" i="17" s="1"/>
  <c r="G493" i="17" s="1"/>
  <c r="G494" i="17" s="1"/>
  <c r="G495" i="17" s="1"/>
  <c r="G496" i="17" s="1"/>
  <c r="G497" i="17" s="1"/>
  <c r="G391" i="30"/>
  <c r="G392" i="30" s="1"/>
  <c r="G393" i="30" s="1"/>
  <c r="G394" i="30" s="1"/>
  <c r="G395" i="30" s="1"/>
  <c r="G396" i="30" s="1"/>
  <c r="G397" i="30" s="1"/>
  <c r="G398" i="30" s="1"/>
  <c r="G399" i="30" s="1"/>
  <c r="G400" i="30" s="1"/>
  <c r="G401" i="30" s="1"/>
  <c r="G434" i="42"/>
  <c r="G435" i="42" s="1"/>
  <c r="G436" i="42" s="1"/>
  <c r="G437" i="42" s="1"/>
  <c r="G438" i="42" s="1"/>
  <c r="G436" i="14"/>
  <c r="G437" i="14" s="1"/>
  <c r="G438" i="14" s="1"/>
  <c r="G439" i="14" s="1"/>
  <c r="G440" i="14" s="1"/>
  <c r="G441" i="14" s="1"/>
  <c r="G442" i="14" s="1"/>
  <c r="G443" i="14" s="1"/>
  <c r="G444" i="14" s="1"/>
  <c r="G445" i="14" s="1"/>
  <c r="G446" i="14" s="1"/>
  <c r="G447" i="14" s="1"/>
  <c r="G448" i="14" s="1"/>
  <c r="G449" i="14" s="1"/>
  <c r="G450" i="14" s="1"/>
  <c r="G334" i="43"/>
  <c r="G335" i="43" s="1"/>
  <c r="G336" i="43" s="1"/>
  <c r="G337" i="43" s="1"/>
  <c r="G338" i="43" s="1"/>
  <c r="G339" i="43" s="1"/>
  <c r="G340" i="43" s="1"/>
  <c r="G341" i="43" s="1"/>
  <c r="G342" i="43" s="1"/>
  <c r="G343" i="43" s="1"/>
  <c r="G392" i="37"/>
  <c r="G393" i="37" s="1"/>
  <c r="G394" i="37" s="1"/>
  <c r="G395" i="37" s="1"/>
  <c r="G396" i="37" s="1"/>
  <c r="G397" i="37" s="1"/>
  <c r="G398" i="37" s="1"/>
  <c r="G399" i="37" s="1"/>
  <c r="G400" i="37" s="1"/>
  <c r="G377" i="10"/>
  <c r="G378" i="10" s="1"/>
  <c r="G379" i="10" s="1"/>
  <c r="G380" i="10" s="1"/>
  <c r="G381" i="10" s="1"/>
  <c r="G382" i="10" s="1"/>
  <c r="G383" i="10" s="1"/>
  <c r="G384" i="10" s="1"/>
  <c r="G385" i="10" s="1"/>
  <c r="G386" i="10" s="1"/>
  <c r="G387" i="10" s="1"/>
  <c r="G388" i="10" s="1"/>
  <c r="G389" i="10" s="1"/>
  <c r="G390" i="10" s="1"/>
  <c r="G391" i="10" s="1"/>
  <c r="G392" i="10" s="1"/>
  <c r="G393" i="10" s="1"/>
  <c r="G394" i="10" s="1"/>
  <c r="G395" i="10" s="1"/>
  <c r="G396" i="10" s="1"/>
  <c r="G397" i="10" s="1"/>
  <c r="G398" i="10" s="1"/>
  <c r="G399" i="10" s="1"/>
  <c r="G400" i="10" s="1"/>
  <c r="G401" i="10" s="1"/>
  <c r="G396" i="39"/>
  <c r="G397" i="39" s="1"/>
  <c r="G398" i="39" s="1"/>
  <c r="G399" i="39" s="1"/>
  <c r="G400" i="39" s="1"/>
  <c r="G401" i="39" s="1"/>
  <c r="G402" i="39" s="1"/>
  <c r="G403" i="39" s="1"/>
  <c r="G404" i="39" s="1"/>
  <c r="G405" i="39" s="1"/>
  <c r="G406" i="39" s="1"/>
  <c r="G407" i="39" s="1"/>
  <c r="G408" i="39" s="1"/>
  <c r="G409" i="39" s="1"/>
  <c r="G410" i="39" s="1"/>
  <c r="G411" i="39" s="1"/>
  <c r="G412" i="39" s="1"/>
  <c r="G413" i="39" s="1"/>
  <c r="G414" i="39" s="1"/>
  <c r="G415" i="39" s="1"/>
  <c r="G416" i="39" s="1"/>
  <c r="G417" i="39" s="1"/>
  <c r="G418" i="39" s="1"/>
  <c r="G419" i="39" s="1"/>
  <c r="G420" i="39" s="1"/>
  <c r="G421" i="39" s="1"/>
  <c r="G422" i="39" s="1"/>
  <c r="G423" i="39" s="1"/>
  <c r="G424" i="39" s="1"/>
  <c r="G425" i="39" s="1"/>
  <c r="G426" i="39" s="1"/>
  <c r="G427" i="39" s="1"/>
  <c r="G428" i="39" s="1"/>
  <c r="G429" i="39" s="1"/>
  <c r="G430" i="39" s="1"/>
  <c r="G431" i="39" s="1"/>
  <c r="G432" i="39" s="1"/>
  <c r="G433" i="39" s="1"/>
  <c r="G434" i="39" s="1"/>
  <c r="G435" i="39" s="1"/>
  <c r="G436" i="39" s="1"/>
  <c r="G437" i="39" s="1"/>
  <c r="G438" i="39" s="1"/>
  <c r="G439" i="39" s="1"/>
  <c r="G440" i="39" s="1"/>
  <c r="G441" i="39" s="1"/>
  <c r="G442" i="39" s="1"/>
  <c r="G443" i="39" s="1"/>
  <c r="G444" i="39" s="1"/>
  <c r="G445" i="39" s="1"/>
  <c r="G446" i="39" s="1"/>
  <c r="G447" i="39" s="1"/>
  <c r="G448" i="39" s="1"/>
  <c r="G449" i="39" s="1"/>
  <c r="G450" i="39" s="1"/>
  <c r="G451" i="39" s="1"/>
  <c r="G452" i="39" s="1"/>
  <c r="G453" i="39" s="1"/>
  <c r="G454" i="39" s="1"/>
  <c r="G455" i="39" s="1"/>
  <c r="G456" i="39" s="1"/>
  <c r="G457" i="39" s="1"/>
  <c r="G458" i="39" s="1"/>
  <c r="G300" i="29"/>
  <c r="G301" i="29" s="1"/>
  <c r="G308" i="33"/>
  <c r="G309" i="33" s="1"/>
  <c r="G310" i="33" s="1"/>
  <c r="G311" i="33" s="1"/>
  <c r="G312" i="33" s="1"/>
  <c r="G277" i="41"/>
  <c r="G278" i="41" s="1"/>
  <c r="G279" i="41" s="1"/>
  <c r="G280" i="41" s="1"/>
  <c r="G281" i="41" s="1"/>
  <c r="G282" i="41" s="1"/>
  <c r="G283" i="41" s="1"/>
  <c r="G284" i="41" s="1"/>
  <c r="G285" i="41" s="1"/>
  <c r="G286" i="41" s="1"/>
  <c r="G287" i="41" s="1"/>
  <c r="G288" i="41" s="1"/>
  <c r="G289" i="41" s="1"/>
  <c r="G290" i="41" s="1"/>
  <c r="G291" i="41" s="1"/>
  <c r="G292" i="41" s="1"/>
  <c r="G293" i="41" s="1"/>
  <c r="G294" i="41" s="1"/>
  <c r="G295" i="41" s="1"/>
  <c r="G296" i="41" s="1"/>
  <c r="G297" i="41" s="1"/>
  <c r="G298" i="41" s="1"/>
  <c r="G299" i="41" s="1"/>
  <c r="G300" i="41" s="1"/>
  <c r="G301" i="41" s="1"/>
  <c r="G302" i="41" s="1"/>
  <c r="G303" i="41" s="1"/>
  <c r="G304" i="41" s="1"/>
  <c r="G305" i="41" s="1"/>
  <c r="G306" i="41" s="1"/>
  <c r="G307" i="41" s="1"/>
  <c r="G308" i="41" s="1"/>
  <c r="G309" i="41" s="1"/>
  <c r="G310" i="41" s="1"/>
  <c r="G311" i="41" s="1"/>
  <c r="G312" i="41" s="1"/>
  <c r="G313" i="41" s="1"/>
  <c r="G314" i="41" s="1"/>
  <c r="G315" i="41" s="1"/>
  <c r="G316" i="41" s="1"/>
  <c r="G317" i="41" s="1"/>
  <c r="G318" i="41" s="1"/>
  <c r="G319" i="41" s="1"/>
  <c r="G320" i="41" s="1"/>
  <c r="G321" i="41" s="1"/>
  <c r="G322" i="41" s="1"/>
  <c r="G323" i="41" s="1"/>
  <c r="G324" i="41" s="1"/>
  <c r="G325" i="41" s="1"/>
  <c r="G326" i="41" s="1"/>
  <c r="G327" i="41" s="1"/>
  <c r="G328" i="41" s="1"/>
  <c r="G329" i="41" s="1"/>
  <c r="G330" i="41" s="1"/>
  <c r="G331" i="41" s="1"/>
  <c r="G332" i="41" s="1"/>
  <c r="G333" i="41" s="1"/>
  <c r="G334" i="41" s="1"/>
  <c r="G335" i="41" s="1"/>
  <c r="G336" i="41" s="1"/>
  <c r="G337" i="41" s="1"/>
  <c r="G338" i="41" s="1"/>
  <c r="G339" i="41" s="1"/>
  <c r="G340" i="41" s="1"/>
  <c r="G341" i="41" s="1"/>
  <c r="G342" i="41" s="1"/>
  <c r="G343" i="41" s="1"/>
  <c r="G344" i="41" s="1"/>
  <c r="G345" i="41" s="1"/>
  <c r="G346" i="41" s="1"/>
  <c r="G347" i="41" s="1"/>
  <c r="G348" i="41" s="1"/>
  <c r="G349" i="41" s="1"/>
  <c r="G350" i="41" s="1"/>
  <c r="G351" i="41" s="1"/>
  <c r="G352" i="41" s="1"/>
  <c r="G353" i="41" s="1"/>
  <c r="G354" i="41" s="1"/>
  <c r="G355" i="41" s="1"/>
  <c r="G356" i="41" s="1"/>
  <c r="G357" i="41" s="1"/>
  <c r="G358" i="41" s="1"/>
  <c r="G359" i="41" s="1"/>
  <c r="G360" i="41" s="1"/>
  <c r="G361" i="41" s="1"/>
  <c r="G362" i="41" s="1"/>
  <c r="G363" i="41" s="1"/>
  <c r="G364" i="41" s="1"/>
  <c r="G365" i="41" s="1"/>
  <c r="G366" i="41" s="1"/>
  <c r="G367" i="41" s="1"/>
  <c r="G368" i="41" s="1"/>
  <c r="G369" i="41" s="1"/>
  <c r="G370" i="41" s="1"/>
  <c r="G371" i="41" s="1"/>
  <c r="G372" i="41" s="1"/>
  <c r="G373" i="41" s="1"/>
  <c r="G374" i="41" s="1"/>
  <c r="G375" i="41" s="1"/>
  <c r="G376" i="41" s="1"/>
  <c r="G377" i="41" s="1"/>
  <c r="G378" i="41" s="1"/>
  <c r="G379" i="41" s="1"/>
  <c r="G380" i="41" s="1"/>
  <c r="G381" i="41" s="1"/>
  <c r="G382" i="41" s="1"/>
  <c r="G383" i="41" s="1"/>
  <c r="G384" i="41" s="1"/>
  <c r="G385" i="41" s="1"/>
  <c r="G386" i="41" s="1"/>
  <c r="G387" i="41" s="1"/>
  <c r="G388" i="41" s="1"/>
  <c r="G389" i="41" s="1"/>
  <c r="G390" i="41" s="1"/>
  <c r="G391" i="41" s="1"/>
  <c r="G392" i="41" s="1"/>
  <c r="G393" i="41" s="1"/>
  <c r="G394" i="41" s="1"/>
  <c r="G395" i="41" s="1"/>
  <c r="G396" i="41" s="1"/>
  <c r="G397" i="41" s="1"/>
  <c r="G398" i="41" s="1"/>
  <c r="G399" i="41" s="1"/>
  <c r="G400" i="41" s="1"/>
  <c r="G401" i="41" s="1"/>
  <c r="G402" i="41" s="1"/>
  <c r="G229" i="26"/>
  <c r="G230" i="26" s="1"/>
  <c r="G231" i="26" s="1"/>
  <c r="G232" i="26" s="1"/>
  <c r="G233" i="26" s="1"/>
  <c r="G234" i="26" s="1"/>
  <c r="G235" i="26" s="1"/>
  <c r="G236" i="26" s="1"/>
  <c r="G237" i="26" s="1"/>
  <c r="G238" i="26" s="1"/>
  <c r="G239" i="26" s="1"/>
  <c r="G240" i="26" s="1"/>
  <c r="G241" i="26" s="1"/>
  <c r="G242" i="26" s="1"/>
  <c r="G243" i="26" s="1"/>
  <c r="G244" i="26" s="1"/>
  <c r="G245" i="26" s="1"/>
  <c r="G246" i="26" s="1"/>
  <c r="G247" i="26" s="1"/>
  <c r="G248" i="26" s="1"/>
  <c r="G249" i="26" s="1"/>
  <c r="G250" i="26" s="1"/>
  <c r="G251" i="26" s="1"/>
  <c r="G252" i="26" s="1"/>
  <c r="G253" i="26" s="1"/>
  <c r="G254" i="26" s="1"/>
  <c r="G255" i="26" s="1"/>
  <c r="G256" i="26" s="1"/>
  <c r="G257" i="26" s="1"/>
  <c r="G258" i="26" s="1"/>
  <c r="G259" i="26" s="1"/>
  <c r="G260" i="26" s="1"/>
  <c r="G261" i="26" s="1"/>
  <c r="G262" i="26" s="1"/>
  <c r="G263" i="26" s="1"/>
  <c r="G264" i="26" s="1"/>
  <c r="G265" i="26" s="1"/>
  <c r="G266" i="26" s="1"/>
  <c r="G267" i="26" s="1"/>
  <c r="G268" i="26" s="1"/>
  <c r="G269" i="26" s="1"/>
  <c r="G270" i="26" s="1"/>
  <c r="G271" i="26" s="1"/>
  <c r="G272" i="26" s="1"/>
  <c r="G273" i="26" s="1"/>
  <c r="G274" i="26" s="1"/>
  <c r="G275" i="26" s="1"/>
  <c r="G276" i="26" s="1"/>
  <c r="G277" i="26" s="1"/>
  <c r="G278" i="26" s="1"/>
  <c r="G279" i="26" s="1"/>
  <c r="G280" i="26" s="1"/>
  <c r="G281" i="26" s="1"/>
  <c r="G282" i="26" s="1"/>
  <c r="G283" i="26" s="1"/>
  <c r="G284" i="26" s="1"/>
  <c r="G285" i="26" s="1"/>
  <c r="G286" i="26" s="1"/>
  <c r="G287" i="26" s="1"/>
  <c r="G288" i="26" s="1"/>
  <c r="G289" i="26" s="1"/>
  <c r="G290" i="26" s="1"/>
  <c r="G291" i="26" s="1"/>
  <c r="G292" i="26" s="1"/>
  <c r="G293" i="26" s="1"/>
  <c r="G294" i="26" s="1"/>
  <c r="G233" i="44"/>
  <c r="G234" i="44" s="1"/>
  <c r="G235" i="44" s="1"/>
  <c r="G236" i="44" s="1"/>
  <c r="G237" i="44" s="1"/>
  <c r="G238" i="44" s="1"/>
  <c r="G239" i="44" s="1"/>
  <c r="G166" i="27"/>
  <c r="G167" i="27" s="1"/>
  <c r="G168" i="27" s="1"/>
  <c r="G169" i="27" s="1"/>
  <c r="G161" i="40"/>
  <c r="G162" i="40" s="1"/>
  <c r="G163" i="40" s="1"/>
  <c r="G164" i="40" s="1"/>
  <c r="G165" i="40" s="1"/>
  <c r="G166" i="40" s="1"/>
  <c r="G167" i="40" s="1"/>
  <c r="G168" i="40" s="1"/>
  <c r="G1018" i="7" l="1"/>
  <c r="G1005" i="9"/>
  <c r="G1006" i="9" s="1"/>
  <c r="G1007" i="9" s="1"/>
  <c r="G1008" i="9" s="1"/>
  <c r="G1009" i="9" s="1"/>
  <c r="G1010" i="9" s="1"/>
  <c r="G1011" i="9" s="1"/>
  <c r="G1012" i="9" s="1"/>
  <c r="G1013" i="9" s="1"/>
  <c r="G1014" i="9" s="1"/>
  <c r="G1015" i="9" s="1"/>
  <c r="G1016" i="9" s="1"/>
  <c r="G1017" i="9" s="1"/>
  <c r="G1018" i="9" s="1"/>
  <c r="G1019" i="9" s="1"/>
  <c r="G1020" i="9" s="1"/>
  <c r="G1021" i="9" s="1"/>
  <c r="G1022" i="9" s="1"/>
  <c r="G1023" i="9" s="1"/>
  <c r="G1024" i="9" s="1"/>
  <c r="G1025" i="9" s="1"/>
  <c r="G1026" i="9" s="1"/>
  <c r="G1027" i="9" s="1"/>
  <c r="G1028" i="9" s="1"/>
  <c r="G1029" i="9" s="1"/>
  <c r="G1030" i="9" s="1"/>
  <c r="G1031" i="9" s="1"/>
  <c r="G1032" i="9" s="1"/>
  <c r="G1033" i="9" s="1"/>
  <c r="G1034" i="9" s="1"/>
  <c r="G1035" i="9" s="1"/>
  <c r="G1036" i="9" s="1"/>
  <c r="G1037" i="9" s="1"/>
  <c r="G1038" i="9" s="1"/>
  <c r="G1039" i="9" s="1"/>
  <c r="G1040" i="9" s="1"/>
  <c r="G1041" i="9" s="1"/>
  <c r="G1042" i="9" s="1"/>
  <c r="G1043" i="9" s="1"/>
  <c r="G1044" i="9" s="1"/>
  <c r="G1045" i="9" s="1"/>
  <c r="G1046" i="9" s="1"/>
  <c r="G1047" i="9" s="1"/>
  <c r="G1048" i="9" s="1"/>
  <c r="G1049" i="9" s="1"/>
  <c r="G1050" i="9" s="1"/>
  <c r="G1051" i="9" s="1"/>
  <c r="G1052" i="9" s="1"/>
  <c r="G1053" i="9" s="1"/>
  <c r="G1054" i="9" s="1"/>
  <c r="G1055" i="9" s="1"/>
  <c r="G1056" i="9" s="1"/>
  <c r="G1057" i="9" s="1"/>
  <c r="G1058" i="9" s="1"/>
  <c r="G1059" i="9" s="1"/>
  <c r="G1060" i="9" s="1"/>
  <c r="G1061" i="9" s="1"/>
  <c r="G1062" i="9" s="1"/>
  <c r="G1063" i="9" s="1"/>
  <c r="G1064" i="9" s="1"/>
  <c r="G1065" i="9" s="1"/>
  <c r="G1066" i="9" s="1"/>
  <c r="G1067" i="9" s="1"/>
  <c r="G1068" i="9" s="1"/>
  <c r="G1069" i="9" s="1"/>
  <c r="G1070" i="9" s="1"/>
  <c r="G1071" i="9" s="1"/>
  <c r="G1072" i="9" s="1"/>
  <c r="G1073" i="9" s="1"/>
  <c r="G1074" i="9" s="1"/>
  <c r="G1075" i="9" s="1"/>
  <c r="G1076" i="9" s="1"/>
  <c r="G1077" i="9" s="1"/>
  <c r="G1078" i="9" s="1"/>
  <c r="G1079" i="9" s="1"/>
  <c r="G1080" i="9" s="1"/>
  <c r="G1081" i="9" s="1"/>
  <c r="G1082" i="9" s="1"/>
  <c r="G1083" i="9" s="1"/>
  <c r="G1084" i="9" s="1"/>
  <c r="G1085" i="9" s="1"/>
  <c r="G1086" i="9" s="1"/>
  <c r="G1087" i="9" s="1"/>
  <c r="G1088" i="9" s="1"/>
  <c r="G1089" i="9" s="1"/>
  <c r="G1090" i="9" s="1"/>
  <c r="G1091" i="9" s="1"/>
  <c r="G1092" i="9" s="1"/>
  <c r="G1093" i="9" s="1"/>
  <c r="G1094" i="9" s="1"/>
  <c r="G1095" i="9" s="1"/>
  <c r="G1096" i="9" s="1"/>
  <c r="G1097" i="9" s="1"/>
  <c r="G1098" i="9" s="1"/>
  <c r="G1099" i="9" s="1"/>
  <c r="G1100" i="9" s="1"/>
  <c r="G1101" i="9" s="1"/>
  <c r="G1102" i="9" s="1"/>
  <c r="G1103" i="9" s="1"/>
  <c r="G1104" i="9" s="1"/>
  <c r="G1105" i="9" s="1"/>
  <c r="G1106" i="9" s="1"/>
  <c r="G1107" i="9" s="1"/>
  <c r="G1108" i="9" s="1"/>
  <c r="G1109" i="9" s="1"/>
  <c r="G1110" i="9" s="1"/>
  <c r="G1111" i="9" s="1"/>
  <c r="G1112" i="9" s="1"/>
  <c r="G1113" i="9" s="1"/>
  <c r="G1114" i="9" s="1"/>
  <c r="G1115" i="9" s="1"/>
  <c r="G1116" i="9" s="1"/>
  <c r="G1117" i="9" s="1"/>
  <c r="G1118" i="9" s="1"/>
  <c r="G1119" i="9" s="1"/>
  <c r="G1120" i="9" s="1"/>
  <c r="G1121" i="9" s="1"/>
  <c r="G1122" i="9" s="1"/>
  <c r="G1123" i="9" s="1"/>
  <c r="G1124" i="9" s="1"/>
  <c r="G1125" i="9" s="1"/>
  <c r="G1126" i="9" s="1"/>
  <c r="G1127" i="9" s="1"/>
  <c r="G1128" i="9" s="1"/>
  <c r="G1129" i="9" s="1"/>
  <c r="G1130" i="9" s="1"/>
  <c r="G1131" i="9" s="1"/>
  <c r="G1132" i="9" s="1"/>
  <c r="G1133" i="9" s="1"/>
  <c r="G1134" i="9" s="1"/>
  <c r="G1135" i="9" s="1"/>
  <c r="G1136" i="9" s="1"/>
  <c r="G1137" i="9" s="1"/>
  <c r="G1138" i="9" s="1"/>
  <c r="G1139" i="9" s="1"/>
  <c r="G1140" i="9" s="1"/>
  <c r="G1141" i="9" s="1"/>
  <c r="G1142" i="9" s="1"/>
  <c r="G1143" i="9" s="1"/>
  <c r="G1144" i="9" s="1"/>
  <c r="G1145" i="9" s="1"/>
  <c r="G1146" i="9" s="1"/>
  <c r="G1147" i="9" s="1"/>
  <c r="G1148" i="9" s="1"/>
  <c r="G1149" i="9" s="1"/>
  <c r="G1150" i="9" s="1"/>
  <c r="G1151" i="9" s="1"/>
  <c r="G1152" i="9" s="1"/>
  <c r="G1153" i="9" s="1"/>
  <c r="G1154" i="9" s="1"/>
  <c r="G1155" i="9" s="1"/>
  <c r="G1156" i="9" s="1"/>
  <c r="G1157" i="9" s="1"/>
  <c r="G1158" i="9" s="1"/>
  <c r="G1159" i="9" s="1"/>
  <c r="G1160" i="9" s="1"/>
  <c r="G1161" i="9" s="1"/>
  <c r="G1162" i="9" s="1"/>
  <c r="G1163" i="9" s="1"/>
  <c r="G1164" i="9" s="1"/>
  <c r="G1165" i="9" s="1"/>
  <c r="G1166" i="9" s="1"/>
  <c r="G1167" i="9" s="1"/>
  <c r="G1168" i="9" s="1"/>
  <c r="G1169" i="9" s="1"/>
  <c r="G1170" i="9" s="1"/>
  <c r="G1171" i="9" s="1"/>
  <c r="G1172" i="9" s="1"/>
  <c r="G1173" i="9" s="1"/>
  <c r="G1174" i="9" s="1"/>
  <c r="G1175" i="9" s="1"/>
  <c r="G1176" i="9" s="1"/>
  <c r="G1177" i="9" s="1"/>
  <c r="G1178" i="9" s="1"/>
  <c r="G1179" i="9" s="1"/>
  <c r="G1180" i="9" s="1"/>
  <c r="G1181" i="9" s="1"/>
  <c r="G1182" i="9" s="1"/>
  <c r="G1183" i="9" s="1"/>
  <c r="G1184" i="9" s="1"/>
  <c r="G1185" i="9" s="1"/>
  <c r="G1186" i="9" s="1"/>
  <c r="G1187" i="9" s="1"/>
  <c r="G1188" i="9" s="1"/>
  <c r="G1189" i="9" s="1"/>
  <c r="G1190" i="9" s="1"/>
  <c r="G1191" i="9" s="1"/>
  <c r="G1192" i="9" s="1"/>
  <c r="G1193" i="9" s="1"/>
  <c r="G1194" i="9" s="1"/>
  <c r="G1195" i="9" s="1"/>
  <c r="G1196" i="9" s="1"/>
  <c r="G1197" i="9" s="1"/>
  <c r="G1198" i="9" s="1"/>
  <c r="G1199" i="9" s="1"/>
  <c r="G1200" i="9" s="1"/>
  <c r="G1201" i="9" s="1"/>
  <c r="G1202" i="9" s="1"/>
  <c r="G1203" i="9" s="1"/>
  <c r="G1204" i="9" s="1"/>
  <c r="G1205" i="9" s="1"/>
  <c r="G1206" i="9" s="1"/>
  <c r="G1207" i="9" s="1"/>
  <c r="G1208" i="9" s="1"/>
  <c r="G1209" i="9" s="1"/>
  <c r="G1210" i="9" s="1"/>
  <c r="G1211" i="9" s="1"/>
  <c r="G1212" i="9" s="1"/>
  <c r="G1213" i="9" s="1"/>
  <c r="G1214" i="9" s="1"/>
  <c r="G1215" i="9" s="1"/>
  <c r="G1216" i="9" s="1"/>
  <c r="G1217" i="9" s="1"/>
  <c r="G1218" i="9" s="1"/>
  <c r="G1219" i="9" s="1"/>
  <c r="G1220" i="9" s="1"/>
  <c r="G1221" i="9" s="1"/>
  <c r="G1222" i="9" s="1"/>
  <c r="G1223" i="9" s="1"/>
  <c r="G1224" i="9" s="1"/>
  <c r="G1225" i="9" s="1"/>
  <c r="G1226" i="9" s="1"/>
  <c r="G1227" i="9" s="1"/>
  <c r="G1228" i="9" s="1"/>
  <c r="G1229" i="9" s="1"/>
  <c r="G1230" i="9" s="1"/>
  <c r="G1231" i="9" s="1"/>
  <c r="G1232" i="9" s="1"/>
  <c r="G1233" i="9" s="1"/>
  <c r="G1234" i="9" s="1"/>
  <c r="G1235" i="9" s="1"/>
  <c r="G1236" i="9" s="1"/>
  <c r="G1237" i="9" s="1"/>
  <c r="G1238" i="9" s="1"/>
  <c r="G1239" i="9" s="1"/>
  <c r="G1240" i="9" s="1"/>
  <c r="G1241" i="9" s="1"/>
  <c r="G1242" i="9" s="1"/>
  <c r="G1243" i="9" s="1"/>
  <c r="G1244" i="9" s="1"/>
  <c r="G1245" i="9" s="1"/>
  <c r="G1246" i="9" s="1"/>
  <c r="G1247" i="9" s="1"/>
  <c r="G1248" i="9" s="1"/>
  <c r="G1249" i="9" s="1"/>
  <c r="G1250" i="9" s="1"/>
  <c r="G1251" i="9" s="1"/>
  <c r="G1252" i="9" s="1"/>
  <c r="G1253" i="9" s="1"/>
  <c r="G1254" i="9" s="1"/>
  <c r="G1255" i="9" s="1"/>
  <c r="G1256" i="9" s="1"/>
  <c r="G1257" i="9" s="1"/>
  <c r="G1258" i="9" s="1"/>
  <c r="G1259" i="9" s="1"/>
  <c r="G1260" i="9" s="1"/>
  <c r="G1261" i="9" s="1"/>
  <c r="G1262" i="9" s="1"/>
  <c r="G1263" i="9" s="1"/>
  <c r="G1264" i="9" s="1"/>
  <c r="G1265" i="9" s="1"/>
  <c r="G1266" i="9" s="1"/>
  <c r="G1267" i="9" s="1"/>
  <c r="G1268" i="9" s="1"/>
  <c r="G1269" i="9" s="1"/>
  <c r="G1270" i="9" s="1"/>
  <c r="G1271" i="9" s="1"/>
  <c r="G1272" i="9" s="1"/>
  <c r="G1273" i="9" s="1"/>
  <c r="G1274" i="9" s="1"/>
  <c r="G1275" i="9" s="1"/>
  <c r="G1276" i="9" s="1"/>
  <c r="G1277" i="9" s="1"/>
  <c r="G1278" i="9" s="1"/>
  <c r="G1279" i="9" s="1"/>
  <c r="G1280" i="9" s="1"/>
  <c r="G1281" i="9" s="1"/>
  <c r="G1282" i="9" s="1"/>
  <c r="G1283" i="9" s="1"/>
  <c r="G1284" i="9" s="1"/>
  <c r="G1285" i="9" s="1"/>
  <c r="G1286" i="9" s="1"/>
  <c r="G1287" i="9" s="1"/>
  <c r="G1288" i="9" s="1"/>
  <c r="G1289" i="9" s="1"/>
  <c r="G1290" i="9" s="1"/>
  <c r="G1291" i="9" s="1"/>
  <c r="G1292" i="9" s="1"/>
  <c r="G1293" i="9" s="1"/>
  <c r="G1294" i="9" s="1"/>
  <c r="G1295" i="9" s="1"/>
  <c r="G1296" i="9" s="1"/>
  <c r="G1297" i="9" s="1"/>
  <c r="G1298" i="9" s="1"/>
  <c r="G1299" i="9" s="1"/>
  <c r="G1300" i="9" s="1"/>
  <c r="G1301" i="9" s="1"/>
  <c r="G1302" i="9" s="1"/>
  <c r="G1303" i="9" s="1"/>
  <c r="G1304" i="9" s="1"/>
  <c r="G834" i="3"/>
  <c r="G835" i="3" s="1"/>
  <c r="G836" i="3" s="1"/>
  <c r="G837" i="3" s="1"/>
  <c r="G838" i="3" s="1"/>
  <c r="G839" i="3" s="1"/>
  <c r="G840" i="3" s="1"/>
  <c r="G841" i="3" s="1"/>
  <c r="G842" i="3" s="1"/>
  <c r="G843" i="3" s="1"/>
  <c r="G844" i="3" s="1"/>
  <c r="G845" i="3" s="1"/>
  <c r="G846" i="3" s="1"/>
  <c r="G847" i="3" s="1"/>
  <c r="G848" i="3" s="1"/>
  <c r="G849" i="3" s="1"/>
  <c r="G850" i="3" s="1"/>
  <c r="G851" i="3" s="1"/>
  <c r="G852" i="3" s="1"/>
  <c r="G853" i="3" s="1"/>
  <c r="G854" i="3" s="1"/>
  <c r="G855" i="3" s="1"/>
  <c r="G856" i="3" s="1"/>
  <c r="G857" i="3" s="1"/>
  <c r="G858" i="3" s="1"/>
  <c r="G859" i="3" s="1"/>
  <c r="G860" i="3" s="1"/>
  <c r="G861" i="3" s="1"/>
  <c r="G862" i="3" s="1"/>
  <c r="G863" i="3" s="1"/>
  <c r="G864" i="3" s="1"/>
  <c r="G865" i="3" s="1"/>
  <c r="G866" i="3" s="1"/>
  <c r="G867" i="3" s="1"/>
  <c r="G868" i="3" s="1"/>
  <c r="G869" i="3" s="1"/>
  <c r="G870" i="3" s="1"/>
  <c r="G871" i="3" s="1"/>
  <c r="G872" i="3" s="1"/>
  <c r="G873" i="3" s="1"/>
  <c r="G874" i="3" s="1"/>
  <c r="G875" i="3" s="1"/>
  <c r="G876" i="3" s="1"/>
  <c r="G877" i="3" s="1"/>
  <c r="G878" i="3" s="1"/>
  <c r="G879" i="3" s="1"/>
  <c r="G880" i="3" s="1"/>
  <c r="G881" i="3" s="1"/>
  <c r="G882" i="3" s="1"/>
  <c r="G883" i="3" s="1"/>
  <c r="G884" i="3" s="1"/>
  <c r="G885" i="3" s="1"/>
  <c r="G886" i="3" s="1"/>
  <c r="G887" i="3" s="1"/>
  <c r="G888" i="3" s="1"/>
  <c r="G889" i="3" s="1"/>
  <c r="G890" i="3" s="1"/>
  <c r="G891" i="3" s="1"/>
  <c r="G892" i="3" s="1"/>
  <c r="G893" i="3" s="1"/>
  <c r="G894" i="3" s="1"/>
  <c r="G895" i="3" s="1"/>
  <c r="G896" i="3" s="1"/>
  <c r="G897" i="3" s="1"/>
  <c r="G898" i="3" s="1"/>
  <c r="G899" i="3" s="1"/>
  <c r="G900" i="3" s="1"/>
  <c r="G901" i="3" s="1"/>
  <c r="G902" i="3" s="1"/>
  <c r="G903" i="3" s="1"/>
  <c r="G904" i="3" s="1"/>
  <c r="G905" i="3" s="1"/>
  <c r="G906" i="3" s="1"/>
  <c r="G907" i="3" s="1"/>
  <c r="G759" i="4"/>
  <c r="G760" i="4" s="1"/>
  <c r="G761" i="4" s="1"/>
  <c r="G762" i="4" s="1"/>
  <c r="G763" i="4" s="1"/>
  <c r="G764" i="4" s="1"/>
  <c r="G770" i="24"/>
  <c r="G771" i="24" s="1"/>
  <c r="G772" i="24" s="1"/>
  <c r="G773" i="24" s="1"/>
  <c r="G774" i="24" s="1"/>
  <c r="G775" i="24" s="1"/>
  <c r="G776" i="24" s="1"/>
  <c r="G777" i="24" s="1"/>
  <c r="G778" i="24" s="1"/>
  <c r="G779" i="24" s="1"/>
  <c r="G780" i="24" s="1"/>
  <c r="G781" i="24" s="1"/>
  <c r="G782" i="24" s="1"/>
  <c r="G783" i="24" s="1"/>
  <c r="G784" i="24" s="1"/>
  <c r="G785" i="24" s="1"/>
  <c r="G786" i="24" s="1"/>
  <c r="G787" i="24" s="1"/>
  <c r="G788" i="24" s="1"/>
  <c r="G789" i="24" s="1"/>
  <c r="G790" i="24" s="1"/>
  <c r="G791" i="24" s="1"/>
  <c r="G792" i="24" s="1"/>
  <c r="G793" i="24" s="1"/>
  <c r="G794" i="24" s="1"/>
  <c r="H779" i="24"/>
  <c r="G856" i="5"/>
  <c r="G857" i="5" s="1"/>
  <c r="G858" i="5" s="1"/>
  <c r="G859" i="5" s="1"/>
  <c r="G860" i="5" s="1"/>
  <c r="G861" i="5" s="1"/>
  <c r="G862" i="5" s="1"/>
  <c r="G863" i="5" s="1"/>
  <c r="G864" i="5" s="1"/>
  <c r="G865" i="5" s="1"/>
  <c r="G866" i="5" s="1"/>
  <c r="G867" i="5" s="1"/>
  <c r="G868" i="5" s="1"/>
  <c r="G869" i="5" s="1"/>
  <c r="G870" i="5" s="1"/>
  <c r="G871" i="5" s="1"/>
  <c r="G872" i="5" s="1"/>
  <c r="G873" i="5" s="1"/>
  <c r="G874" i="5" s="1"/>
  <c r="G875" i="5" s="1"/>
  <c r="G876" i="5" s="1"/>
  <c r="G877" i="5" s="1"/>
  <c r="G878" i="5" s="1"/>
  <c r="G879" i="5" s="1"/>
  <c r="G880" i="5" s="1"/>
  <c r="G881" i="5" s="1"/>
  <c r="G882" i="5" s="1"/>
  <c r="G883" i="5" s="1"/>
  <c r="G884" i="5" s="1"/>
  <c r="G885" i="5" s="1"/>
  <c r="G886" i="5" s="1"/>
  <c r="G887" i="5" s="1"/>
  <c r="G888" i="5" s="1"/>
  <c r="G889" i="5" s="1"/>
  <c r="G890" i="5" s="1"/>
  <c r="G891" i="5" s="1"/>
  <c r="G892" i="5" s="1"/>
  <c r="G893" i="5" s="1"/>
  <c r="G894" i="5" s="1"/>
  <c r="G895" i="5" s="1"/>
  <c r="G896" i="5" s="1"/>
  <c r="G897" i="5" s="1"/>
  <c r="G898" i="5" s="1"/>
  <c r="G899" i="5" s="1"/>
  <c r="G900" i="5" s="1"/>
  <c r="G901" i="5" s="1"/>
  <c r="G902" i="5" s="1"/>
  <c r="G903" i="5" s="1"/>
  <c r="G904" i="5" s="1"/>
  <c r="G905" i="5" s="1"/>
  <c r="G906" i="5" s="1"/>
  <c r="G907" i="5" s="1"/>
  <c r="G908" i="5" s="1"/>
  <c r="G909" i="5" s="1"/>
  <c r="G910" i="5" s="1"/>
  <c r="G911" i="5" s="1"/>
  <c r="G912" i="5" s="1"/>
  <c r="G913" i="5" s="1"/>
  <c r="G914" i="5" s="1"/>
  <c r="G915" i="5" s="1"/>
  <c r="G916" i="5" s="1"/>
  <c r="G917" i="5" s="1"/>
  <c r="G918" i="5" s="1"/>
  <c r="G919" i="5" s="1"/>
  <c r="G920" i="5" s="1"/>
  <c r="G921" i="5" s="1"/>
  <c r="G922" i="5" s="1"/>
  <c r="G923" i="5" s="1"/>
  <c r="G924" i="5" s="1"/>
  <c r="G925" i="5" s="1"/>
  <c r="G926" i="5" s="1"/>
  <c r="G927" i="5" s="1"/>
  <c r="G928" i="5" s="1"/>
  <c r="G929" i="5" s="1"/>
  <c r="G930" i="5" s="1"/>
  <c r="G931" i="5" s="1"/>
  <c r="G932" i="5" s="1"/>
  <c r="G933" i="5" s="1"/>
  <c r="G934" i="5" s="1"/>
  <c r="G935" i="5" s="1"/>
  <c r="G936" i="5" s="1"/>
  <c r="G937" i="5" s="1"/>
  <c r="G938" i="5" s="1"/>
  <c r="G939" i="5" s="1"/>
  <c r="G940" i="5" s="1"/>
  <c r="G941" i="5" s="1"/>
  <c r="G942" i="5" s="1"/>
  <c r="G943" i="5" s="1"/>
  <c r="G944" i="5" s="1"/>
  <c r="G945" i="5" s="1"/>
  <c r="G946" i="5" s="1"/>
  <c r="G947" i="5" s="1"/>
  <c r="G948" i="5" s="1"/>
  <c r="G949" i="5" s="1"/>
  <c r="G950" i="5" s="1"/>
  <c r="G951" i="5" s="1"/>
  <c r="G952" i="5" s="1"/>
  <c r="G953" i="5" s="1"/>
  <c r="G954" i="5" s="1"/>
  <c r="G955" i="5" s="1"/>
  <c r="G956" i="5" s="1"/>
  <c r="G957" i="5" s="1"/>
  <c r="G958" i="5" s="1"/>
  <c r="G959" i="5" s="1"/>
  <c r="G960" i="5" s="1"/>
  <c r="G961" i="5" s="1"/>
  <c r="G962" i="5" s="1"/>
  <c r="G963" i="5" s="1"/>
  <c r="G964" i="5" s="1"/>
  <c r="G965" i="5" s="1"/>
  <c r="G966" i="5" s="1"/>
  <c r="G967" i="5" s="1"/>
  <c r="G968" i="5" s="1"/>
  <c r="G969" i="5" s="1"/>
  <c r="G970" i="5" s="1"/>
  <c r="G971" i="5" s="1"/>
  <c r="G972" i="5" s="1"/>
  <c r="G973" i="5" s="1"/>
  <c r="G974" i="5" s="1"/>
  <c r="G975" i="5" s="1"/>
  <c r="G976" i="5" s="1"/>
  <c r="G977" i="5" s="1"/>
  <c r="G978" i="5" s="1"/>
  <c r="G979" i="5" s="1"/>
  <c r="G980" i="5" s="1"/>
  <c r="G981" i="5" s="1"/>
  <c r="G982" i="5" s="1"/>
  <c r="G983" i="5" s="1"/>
  <c r="G984" i="5" s="1"/>
  <c r="G985" i="5" s="1"/>
  <c r="G986" i="5" s="1"/>
  <c r="G987" i="5" s="1"/>
  <c r="G988" i="5" s="1"/>
  <c r="G989" i="5" s="1"/>
  <c r="G990" i="5" s="1"/>
  <c r="G991" i="5" s="1"/>
  <c r="G992" i="5" s="1"/>
  <c r="G993" i="5" s="1"/>
  <c r="G994" i="5" s="1"/>
  <c r="G995" i="5" s="1"/>
  <c r="G996" i="5" s="1"/>
  <c r="G997" i="5" s="1"/>
  <c r="G998" i="5" s="1"/>
  <c r="G999" i="5" s="1"/>
  <c r="G1000" i="5" s="1"/>
  <c r="G1001" i="5" s="1"/>
  <c r="G1002" i="5" s="1"/>
  <c r="G1003" i="5" s="1"/>
  <c r="G1004" i="5" s="1"/>
  <c r="G1005" i="5" s="1"/>
  <c r="G1006" i="5" s="1"/>
  <c r="G1007" i="5" s="1"/>
  <c r="G1008" i="5" s="1"/>
  <c r="G1009" i="5" s="1"/>
  <c r="G1010" i="5" s="1"/>
  <c r="G1011" i="5" s="1"/>
  <c r="G1012" i="5" s="1"/>
  <c r="G1013" i="5" s="1"/>
  <c r="G1014" i="5" s="1"/>
  <c r="G1015" i="5" s="1"/>
  <c r="G1016" i="5" s="1"/>
  <c r="G1017" i="5" s="1"/>
  <c r="G1018" i="5" s="1"/>
  <c r="G1019" i="5" s="1"/>
  <c r="G845" i="12"/>
  <c r="G846" i="12" s="1"/>
  <c r="G847" i="12" s="1"/>
  <c r="G848" i="12" s="1"/>
  <c r="G849" i="12" s="1"/>
  <c r="G850" i="12" s="1"/>
  <c r="G851" i="12" s="1"/>
  <c r="G852" i="12" s="1"/>
  <c r="G853" i="12" s="1"/>
  <c r="G854" i="12" s="1"/>
  <c r="G855" i="12" s="1"/>
  <c r="G856" i="12" s="1"/>
  <c r="G857" i="12" s="1"/>
  <c r="G858" i="12" s="1"/>
  <c r="G859" i="12" s="1"/>
  <c r="G860" i="12" s="1"/>
  <c r="G861" i="12" s="1"/>
  <c r="G862" i="12" s="1"/>
  <c r="G863" i="12" s="1"/>
  <c r="G864" i="12" s="1"/>
  <c r="G865" i="12" s="1"/>
  <c r="G866" i="12" s="1"/>
  <c r="G867" i="12" s="1"/>
  <c r="G868" i="12" s="1"/>
  <c r="G869" i="12" s="1"/>
  <c r="G870" i="12" s="1"/>
  <c r="G871" i="12" s="1"/>
  <c r="G872" i="12" s="1"/>
  <c r="G873" i="12" s="1"/>
  <c r="G874" i="12" s="1"/>
  <c r="G875" i="12" s="1"/>
  <c r="G876" i="12" s="1"/>
  <c r="G877" i="12" s="1"/>
  <c r="G878" i="12" s="1"/>
  <c r="G879" i="12" s="1"/>
  <c r="G880" i="12" s="1"/>
  <c r="G881" i="12" s="1"/>
  <c r="G882" i="12" s="1"/>
  <c r="G883" i="12" s="1"/>
  <c r="G884" i="12" s="1"/>
  <c r="G885" i="12" s="1"/>
  <c r="G886" i="12" s="1"/>
  <c r="G887" i="12" s="1"/>
  <c r="G888" i="12" s="1"/>
  <c r="G889" i="12" s="1"/>
  <c r="G890" i="12" s="1"/>
  <c r="G891" i="12" s="1"/>
  <c r="G892" i="12" s="1"/>
  <c r="G893" i="12" s="1"/>
  <c r="G894" i="12" s="1"/>
  <c r="G895" i="12" s="1"/>
  <c r="G896" i="12" s="1"/>
  <c r="G897" i="12" s="1"/>
  <c r="G798" i="8"/>
  <c r="G799" i="8" s="1"/>
  <c r="G612" i="32"/>
  <c r="G613" i="32" s="1"/>
  <c r="G614" i="32" s="1"/>
  <c r="G615" i="32" s="1"/>
  <c r="G616" i="32" s="1"/>
  <c r="G617" i="32" s="1"/>
  <c r="G618" i="32" s="1"/>
  <c r="G619" i="32" s="1"/>
  <c r="G620" i="32" s="1"/>
  <c r="G621" i="32" s="1"/>
  <c r="G622" i="32" s="1"/>
  <c r="G623" i="32" s="1"/>
  <c r="G624" i="32" s="1"/>
  <c r="G625" i="32" s="1"/>
  <c r="G626" i="32" s="1"/>
  <c r="G681" i="2"/>
  <c r="G682" i="2" s="1"/>
  <c r="G683" i="2" s="1"/>
  <c r="G684" i="2" s="1"/>
  <c r="G685" i="2"/>
  <c r="G686" i="2" s="1"/>
  <c r="G687" i="2" s="1"/>
  <c r="G688" i="2" s="1"/>
  <c r="G689" i="2" s="1"/>
  <c r="G690" i="2" s="1"/>
  <c r="G691" i="2" s="1"/>
  <c r="G837" i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627" i="32"/>
  <c r="G628" i="32" s="1"/>
  <c r="G629" i="32" s="1"/>
  <c r="G348" i="22"/>
  <c r="G349" i="22" s="1"/>
  <c r="G350" i="22" s="1"/>
  <c r="G351" i="22" s="1"/>
  <c r="G352" i="22" s="1"/>
  <c r="G353" i="22" s="1"/>
  <c r="G354" i="22" s="1"/>
  <c r="G355" i="22" s="1"/>
  <c r="G356" i="22" s="1"/>
  <c r="G357" i="22" s="1"/>
  <c r="G358" i="22" s="1"/>
  <c r="G359" i="22" s="1"/>
  <c r="G360" i="22" s="1"/>
  <c r="G361" i="22" s="1"/>
  <c r="G362" i="22" s="1"/>
  <c r="G363" i="22" s="1"/>
  <c r="G364" i="22" s="1"/>
  <c r="G365" i="22" s="1"/>
  <c r="G366" i="22" s="1"/>
  <c r="G367" i="22" s="1"/>
  <c r="G368" i="22" s="1"/>
  <c r="G369" i="22" s="1"/>
  <c r="G370" i="22" s="1"/>
  <c r="G371" i="22" s="1"/>
  <c r="G372" i="22" s="1"/>
  <c r="G373" i="22" s="1"/>
  <c r="G374" i="22" s="1"/>
  <c r="G375" i="22" s="1"/>
  <c r="G376" i="22" s="1"/>
  <c r="G377" i="22" s="1"/>
  <c r="G378" i="22" s="1"/>
  <c r="G379" i="22" s="1"/>
  <c r="G380" i="22" s="1"/>
  <c r="G381" i="22" s="1"/>
  <c r="G382" i="22" s="1"/>
  <c r="G383" i="22" s="1"/>
  <c r="G384" i="22" s="1"/>
  <c r="G385" i="22" s="1"/>
  <c r="G386" i="22" s="1"/>
  <c r="G387" i="22" s="1"/>
  <c r="G388" i="22" s="1"/>
  <c r="G389" i="22" s="1"/>
  <c r="G390" i="22" s="1"/>
  <c r="G391" i="22" s="1"/>
  <c r="G392" i="22" s="1"/>
  <c r="G393" i="22" s="1"/>
  <c r="G394" i="22" s="1"/>
  <c r="G395" i="22" s="1"/>
  <c r="G396" i="22" s="1"/>
  <c r="G397" i="22" s="1"/>
  <c r="G398" i="22" s="1"/>
  <c r="G399" i="22" s="1"/>
  <c r="G400" i="22" s="1"/>
  <c r="G401" i="22" s="1"/>
  <c r="G402" i="22" s="1"/>
  <c r="G403" i="22" s="1"/>
  <c r="G404" i="22" s="1"/>
  <c r="G158" i="21"/>
  <c r="G159" i="21" s="1"/>
  <c r="G160" i="21" s="1"/>
  <c r="G161" i="21" s="1"/>
  <c r="G162" i="21" s="1"/>
  <c r="G163" i="21" s="1"/>
  <c r="G164" i="21" s="1"/>
  <c r="G165" i="21" s="1"/>
  <c r="G166" i="21" s="1"/>
  <c r="G167" i="21" s="1"/>
  <c r="G168" i="21" s="1"/>
  <c r="G169" i="21" s="1"/>
  <c r="G170" i="21" s="1"/>
  <c r="G171" i="21" s="1"/>
  <c r="G172" i="21" s="1"/>
  <c r="G173" i="21" s="1"/>
  <c r="G174" i="21" s="1"/>
  <c r="G175" i="21" s="1"/>
  <c r="G176" i="21" s="1"/>
  <c r="G177" i="21" s="1"/>
  <c r="G178" i="21" s="1"/>
  <c r="G179" i="21" s="1"/>
  <c r="G180" i="21" s="1"/>
  <c r="G181" i="21" s="1"/>
  <c r="G182" i="21" s="1"/>
  <c r="G183" i="21" s="1"/>
  <c r="G184" i="21" s="1"/>
  <c r="G185" i="21" s="1"/>
  <c r="G186" i="21" s="1"/>
  <c r="G187" i="21" s="1"/>
  <c r="G188" i="21" s="1"/>
  <c r="G189" i="21" s="1"/>
  <c r="G190" i="21" s="1"/>
  <c r="G191" i="21" s="1"/>
  <c r="G192" i="21" s="1"/>
  <c r="G193" i="21" s="1"/>
  <c r="G194" i="21" s="1"/>
  <c r="G195" i="21" s="1"/>
  <c r="G196" i="21" s="1"/>
  <c r="G572" i="31"/>
  <c r="G573" i="31" s="1"/>
  <c r="G574" i="31" s="1"/>
  <c r="G575" i="31" s="1"/>
  <c r="G576" i="31" s="1"/>
  <c r="G577" i="31" s="1"/>
  <c r="G578" i="31" s="1"/>
  <c r="G405" i="22"/>
  <c r="G406" i="22" s="1"/>
  <c r="G407" i="22" s="1"/>
  <c r="G408" i="22" s="1"/>
  <c r="G409" i="22" s="1"/>
  <c r="G410" i="22" s="1"/>
  <c r="G411" i="22" s="1"/>
  <c r="G412" i="22" s="1"/>
  <c r="G413" i="22" s="1"/>
  <c r="G414" i="22" s="1"/>
  <c r="G415" i="22" s="1"/>
  <c r="G416" i="22" s="1"/>
  <c r="G417" i="22" s="1"/>
  <c r="G418" i="22" s="1"/>
  <c r="G419" i="22" s="1"/>
  <c r="G420" i="22" s="1"/>
  <c r="G421" i="22" s="1"/>
  <c r="G422" i="22" s="1"/>
  <c r="G423" i="22" s="1"/>
  <c r="G424" i="22" s="1"/>
  <c r="G425" i="22" s="1"/>
  <c r="G426" i="22" s="1"/>
  <c r="G427" i="22" s="1"/>
  <c r="G428" i="22" s="1"/>
  <c r="G429" i="22" s="1"/>
  <c r="G430" i="22" s="1"/>
  <c r="G431" i="22" s="1"/>
  <c r="G432" i="22" s="1"/>
  <c r="G433" i="22" s="1"/>
  <c r="G434" i="22" s="1"/>
  <c r="G435" i="22" s="1"/>
  <c r="G436" i="22" s="1"/>
  <c r="G437" i="22" s="1"/>
  <c r="G438" i="22" s="1"/>
  <c r="G439" i="22" s="1"/>
  <c r="G440" i="22" s="1"/>
  <c r="G441" i="22" s="1"/>
  <c r="G442" i="22" s="1"/>
  <c r="G443" i="22" s="1"/>
  <c r="G444" i="22" s="1"/>
  <c r="G445" i="22" s="1"/>
  <c r="G446" i="22" s="1"/>
  <c r="G447" i="22" s="1"/>
  <c r="G448" i="22" s="1"/>
  <c r="G449" i="22" s="1"/>
  <c r="G450" i="22" s="1"/>
  <c r="G451" i="22" s="1"/>
  <c r="G452" i="22" s="1"/>
  <c r="G453" i="22" s="1"/>
  <c r="G514" i="25"/>
  <c r="G515" i="25" s="1"/>
  <c r="G516" i="25" s="1"/>
  <c r="G517" i="25" s="1"/>
  <c r="G518" i="25" s="1"/>
  <c r="G519" i="25" s="1"/>
  <c r="G520" i="25" s="1"/>
  <c r="G521" i="25" s="1"/>
  <c r="G522" i="25" s="1"/>
  <c r="G523" i="25" s="1"/>
  <c r="G524" i="25" s="1"/>
  <c r="G525" i="25" s="1"/>
  <c r="G526" i="25" s="1"/>
  <c r="G527" i="25" s="1"/>
  <c r="G528" i="25" s="1"/>
  <c r="G529" i="25" s="1"/>
  <c r="G498" i="17"/>
  <c r="G499" i="17" s="1"/>
  <c r="G500" i="17" s="1"/>
  <c r="G501" i="17" s="1"/>
  <c r="G502" i="17" s="1"/>
  <c r="G503" i="17" s="1"/>
  <c r="G504" i="17" s="1"/>
  <c r="G545" i="6"/>
  <c r="G546" i="6" s="1"/>
  <c r="G547" i="6" s="1"/>
  <c r="G548" i="6" s="1"/>
  <c r="G549" i="6" s="1"/>
  <c r="G550" i="6" s="1"/>
  <c r="G503" i="23"/>
  <c r="G504" i="23" s="1"/>
  <c r="G505" i="23" s="1"/>
  <c r="G506" i="23" s="1"/>
  <c r="G507" i="23" s="1"/>
  <c r="G508" i="23" s="1"/>
  <c r="G509" i="23" s="1"/>
  <c r="G510" i="23" s="1"/>
  <c r="G491" i="35"/>
  <c r="G492" i="35" s="1"/>
  <c r="G493" i="35" s="1"/>
  <c r="G494" i="35" s="1"/>
  <c r="G495" i="35" s="1"/>
  <c r="G489" i="28"/>
  <c r="G490" i="28" s="1"/>
  <c r="G491" i="28" s="1"/>
  <c r="G492" i="28" s="1"/>
  <c r="G472" i="36"/>
  <c r="G473" i="36" s="1"/>
  <c r="G474" i="36" s="1"/>
  <c r="G475" i="36" s="1"/>
  <c r="G476" i="36" s="1"/>
  <c r="G477" i="36" s="1"/>
  <c r="G441" i="34"/>
  <c r="G442" i="34" s="1"/>
  <c r="G443" i="34" s="1"/>
  <c r="G444" i="34" s="1"/>
  <c r="G445" i="34" s="1"/>
  <c r="G446" i="34" s="1"/>
  <c r="G447" i="34" s="1"/>
  <c r="G448" i="34" s="1"/>
  <c r="G449" i="34" s="1"/>
  <c r="G450" i="34" s="1"/>
  <c r="G402" i="30"/>
  <c r="G403" i="30" s="1"/>
  <c r="G404" i="30" s="1"/>
  <c r="G405" i="30" s="1"/>
  <c r="G406" i="30" s="1"/>
  <c r="G407" i="30" s="1"/>
  <c r="G408" i="30" s="1"/>
  <c r="G409" i="30" s="1"/>
  <c r="G410" i="30" s="1"/>
  <c r="G411" i="30" s="1"/>
  <c r="G412" i="30" s="1"/>
  <c r="G413" i="30" s="1"/>
  <c r="G414" i="30" s="1"/>
  <c r="G415" i="30" s="1"/>
  <c r="G416" i="30" s="1"/>
  <c r="G417" i="30" s="1"/>
  <c r="G418" i="30" s="1"/>
  <c r="G419" i="30" s="1"/>
  <c r="G420" i="30" s="1"/>
  <c r="G421" i="30" s="1"/>
  <c r="G422" i="30" s="1"/>
  <c r="G423" i="30" s="1"/>
  <c r="G424" i="30" s="1"/>
  <c r="G425" i="30" s="1"/>
  <c r="G426" i="30" s="1"/>
  <c r="G427" i="30" s="1"/>
  <c r="G428" i="30" s="1"/>
  <c r="G429" i="30" s="1"/>
  <c r="G430" i="30" s="1"/>
  <c r="G431" i="30" s="1"/>
  <c r="G432" i="30" s="1"/>
  <c r="G433" i="30" s="1"/>
  <c r="G434" i="30" s="1"/>
  <c r="G435" i="30" s="1"/>
  <c r="G436" i="30" s="1"/>
  <c r="G437" i="30" s="1"/>
  <c r="G438" i="30" s="1"/>
  <c r="G439" i="30" s="1"/>
  <c r="G440" i="30" s="1"/>
  <c r="G441" i="30" s="1"/>
  <c r="G442" i="30" s="1"/>
  <c r="G443" i="30" s="1"/>
  <c r="G444" i="30" s="1"/>
  <c r="G445" i="30" s="1"/>
  <c r="G446" i="30" s="1"/>
  <c r="G447" i="30" s="1"/>
  <c r="G448" i="30" s="1"/>
  <c r="G449" i="30" s="1"/>
  <c r="G450" i="30" s="1"/>
  <c r="G451" i="30" s="1"/>
  <c r="G452" i="30" s="1"/>
  <c r="G453" i="30" s="1"/>
  <c r="G454" i="30" s="1"/>
  <c r="G455" i="30" s="1"/>
  <c r="G456" i="30" s="1"/>
  <c r="G457" i="30" s="1"/>
  <c r="G458" i="30" s="1"/>
  <c r="G459" i="30" s="1"/>
  <c r="G460" i="30" s="1"/>
  <c r="G461" i="30" s="1"/>
  <c r="G462" i="30" s="1"/>
  <c r="G439" i="42"/>
  <c r="G440" i="42" s="1"/>
  <c r="G441" i="42" s="1"/>
  <c r="G442" i="42" s="1"/>
  <c r="G443" i="42" s="1"/>
  <c r="G451" i="14"/>
  <c r="G452" i="14" s="1"/>
  <c r="G453" i="14" s="1"/>
  <c r="G454" i="14" s="1"/>
  <c r="G403" i="41"/>
  <c r="G404" i="41" s="1"/>
  <c r="G402" i="10"/>
  <c r="G403" i="10" s="1"/>
  <c r="G404" i="10" s="1"/>
  <c r="G405" i="10" s="1"/>
  <c r="G406" i="10" s="1"/>
  <c r="G407" i="10" s="1"/>
  <c r="G344" i="43"/>
  <c r="G345" i="43" s="1"/>
  <c r="G346" i="43" s="1"/>
  <c r="G347" i="43" s="1"/>
  <c r="G348" i="43" s="1"/>
  <c r="G349" i="43" s="1"/>
  <c r="G350" i="43" s="1"/>
  <c r="G351" i="43" s="1"/>
  <c r="G352" i="43" s="1"/>
  <c r="G353" i="43" s="1"/>
  <c r="G354" i="43" s="1"/>
  <c r="G355" i="43" s="1"/>
  <c r="G356" i="43" s="1"/>
  <c r="G459" i="39"/>
  <c r="G460" i="39" s="1"/>
  <c r="G461" i="39" s="1"/>
  <c r="G462" i="39" s="1"/>
  <c r="G463" i="39" s="1"/>
  <c r="G464" i="39" s="1"/>
  <c r="G465" i="39" s="1"/>
  <c r="G466" i="39" s="1"/>
  <c r="G467" i="39" s="1"/>
  <c r="G468" i="39" s="1"/>
  <c r="G469" i="39" s="1"/>
  <c r="G470" i="39" s="1"/>
  <c r="G471" i="39" s="1"/>
  <c r="G401" i="37"/>
  <c r="G402" i="37" s="1"/>
  <c r="G403" i="37" s="1"/>
  <c r="G404" i="37" s="1"/>
  <c r="G405" i="37" s="1"/>
  <c r="G406" i="37" s="1"/>
  <c r="G407" i="37" s="1"/>
  <c r="G408" i="37" s="1"/>
  <c r="G409" i="37" s="1"/>
  <c r="G410" i="37" s="1"/>
  <c r="G411" i="37" s="1"/>
  <c r="G412" i="37" s="1"/>
  <c r="G413" i="37" s="1"/>
  <c r="G414" i="37" s="1"/>
  <c r="G415" i="37" s="1"/>
  <c r="G416" i="37" s="1"/>
  <c r="G417" i="37" s="1"/>
  <c r="G418" i="37" s="1"/>
  <c r="G419" i="37" s="1"/>
  <c r="G420" i="37" s="1"/>
  <c r="G421" i="37" s="1"/>
  <c r="G422" i="37" s="1"/>
  <c r="G423" i="37" s="1"/>
  <c r="G424" i="37" s="1"/>
  <c r="G425" i="37" s="1"/>
  <c r="G426" i="37" s="1"/>
  <c r="G427" i="37" s="1"/>
  <c r="G428" i="37" s="1"/>
  <c r="G429" i="37" s="1"/>
  <c r="G430" i="37" s="1"/>
  <c r="G431" i="37" s="1"/>
  <c r="G432" i="37" s="1"/>
  <c r="G433" i="37" s="1"/>
  <c r="G434" i="37" s="1"/>
  <c r="G302" i="29"/>
  <c r="G303" i="29" s="1"/>
  <c r="G304" i="29" s="1"/>
  <c r="G305" i="29" s="1"/>
  <c r="G306" i="29" s="1"/>
  <c r="G307" i="29" s="1"/>
  <c r="G308" i="29" s="1"/>
  <c r="G309" i="29" s="1"/>
  <c r="G310" i="29" s="1"/>
  <c r="G311" i="29" s="1"/>
  <c r="G312" i="29" s="1"/>
  <c r="G313" i="29" s="1"/>
  <c r="G314" i="29" s="1"/>
  <c r="G315" i="29" s="1"/>
  <c r="G316" i="29" s="1"/>
  <c r="G317" i="29" s="1"/>
  <c r="G318" i="29" s="1"/>
  <c r="G319" i="29" s="1"/>
  <c r="G320" i="29" s="1"/>
  <c r="G321" i="29" s="1"/>
  <c r="G322" i="29" s="1"/>
  <c r="G323" i="29" s="1"/>
  <c r="G324" i="29" s="1"/>
  <c r="G325" i="29" s="1"/>
  <c r="G326" i="29" s="1"/>
  <c r="G327" i="29" s="1"/>
  <c r="G328" i="29" s="1"/>
  <c r="G329" i="29" s="1"/>
  <c r="G330" i="29" s="1"/>
  <c r="G331" i="29" s="1"/>
  <c r="G332" i="29" s="1"/>
  <c r="G333" i="29" s="1"/>
  <c r="G334" i="29" s="1"/>
  <c r="G335" i="29" s="1"/>
  <c r="G336" i="29" s="1"/>
  <c r="G337" i="29" s="1"/>
  <c r="G338" i="29" s="1"/>
  <c r="G339" i="29" s="1"/>
  <c r="G340" i="29" s="1"/>
  <c r="G341" i="29" s="1"/>
  <c r="G342" i="29" s="1"/>
  <c r="G343" i="29" s="1"/>
  <c r="G344" i="29" s="1"/>
  <c r="G345" i="29" s="1"/>
  <c r="G346" i="29" s="1"/>
  <c r="G347" i="29" s="1"/>
  <c r="G348" i="29" s="1"/>
  <c r="G349" i="29" s="1"/>
  <c r="G350" i="29" s="1"/>
  <c r="G351" i="29" s="1"/>
  <c r="G352" i="29" s="1"/>
  <c r="G353" i="29" s="1"/>
  <c r="G354" i="29" s="1"/>
  <c r="G355" i="29" s="1"/>
  <c r="G356" i="29" s="1"/>
  <c r="G357" i="29" s="1"/>
  <c r="G358" i="29" s="1"/>
  <c r="G359" i="29" s="1"/>
  <c r="G313" i="33"/>
  <c r="G314" i="33" s="1"/>
  <c r="G315" i="33" s="1"/>
  <c r="G316" i="33" s="1"/>
  <c r="G317" i="33" s="1"/>
  <c r="G318" i="33" s="1"/>
  <c r="G319" i="33" s="1"/>
  <c r="G320" i="33" s="1"/>
  <c r="G321" i="33" s="1"/>
  <c r="G322" i="33" s="1"/>
  <c r="G323" i="33" s="1"/>
  <c r="G324" i="33" s="1"/>
  <c r="G325" i="33" s="1"/>
  <c r="G326" i="33" s="1"/>
  <c r="G327" i="33" s="1"/>
  <c r="G328" i="33" s="1"/>
  <c r="G329" i="33" s="1"/>
  <c r="G330" i="33" s="1"/>
  <c r="G331" i="33" s="1"/>
  <c r="G332" i="33" s="1"/>
  <c r="G333" i="33" s="1"/>
  <c r="G334" i="33" s="1"/>
  <c r="G335" i="33" s="1"/>
  <c r="G336" i="33" s="1"/>
  <c r="G337" i="33" s="1"/>
  <c r="G338" i="33" s="1"/>
  <c r="G339" i="33" s="1"/>
  <c r="G340" i="33" s="1"/>
  <c r="G341" i="33" s="1"/>
  <c r="G342" i="33" s="1"/>
  <c r="G343" i="33" s="1"/>
  <c r="G344" i="33" s="1"/>
  <c r="G345" i="33" s="1"/>
  <c r="G346" i="33" s="1"/>
  <c r="G347" i="33" s="1"/>
  <c r="G348" i="33" s="1"/>
  <c r="G349" i="33" s="1"/>
  <c r="G350" i="33" s="1"/>
  <c r="G351" i="33" s="1"/>
  <c r="G352" i="33" s="1"/>
  <c r="G353" i="33" s="1"/>
  <c r="G354" i="33" s="1"/>
  <c r="G355" i="33" s="1"/>
  <c r="G356" i="33" s="1"/>
  <c r="G357" i="33" s="1"/>
  <c r="G358" i="33" s="1"/>
  <c r="G359" i="33" s="1"/>
  <c r="G360" i="33" s="1"/>
  <c r="G361" i="33" s="1"/>
  <c r="G362" i="33" s="1"/>
  <c r="G363" i="33" s="1"/>
  <c r="G364" i="33" s="1"/>
  <c r="G365" i="33" s="1"/>
  <c r="G366" i="33" s="1"/>
  <c r="G367" i="33" s="1"/>
  <c r="G368" i="33" s="1"/>
  <c r="G369" i="33" s="1"/>
  <c r="G370" i="33" s="1"/>
  <c r="G371" i="33" s="1"/>
  <c r="G372" i="33" s="1"/>
  <c r="G373" i="33" s="1"/>
  <c r="G374" i="33" s="1"/>
  <c r="G375" i="33" s="1"/>
  <c r="G376" i="33" s="1"/>
  <c r="G377" i="33" s="1"/>
  <c r="G378" i="33" s="1"/>
  <c r="G379" i="33" s="1"/>
  <c r="G380" i="33" s="1"/>
  <c r="G381" i="33" s="1"/>
  <c r="G382" i="33" s="1"/>
  <c r="G383" i="33" s="1"/>
  <c r="G384" i="33" s="1"/>
  <c r="G385" i="33" s="1"/>
  <c r="G386" i="33" s="1"/>
  <c r="G387" i="33" s="1"/>
  <c r="G388" i="33" s="1"/>
  <c r="G389" i="33" s="1"/>
  <c r="G390" i="33" s="1"/>
  <c r="G391" i="33" s="1"/>
  <c r="G392" i="33" s="1"/>
  <c r="G393" i="33" s="1"/>
  <c r="G394" i="33" s="1"/>
  <c r="G395" i="33" s="1"/>
  <c r="G396" i="33" s="1"/>
  <c r="G397" i="33" s="1"/>
  <c r="G398" i="33" s="1"/>
  <c r="G399" i="33" s="1"/>
  <c r="G400" i="33" s="1"/>
  <c r="G401" i="33" s="1"/>
  <c r="G402" i="33" s="1"/>
  <c r="G403" i="33" s="1"/>
  <c r="G295" i="26"/>
  <c r="G296" i="26" s="1"/>
  <c r="G297" i="26" s="1"/>
  <c r="G298" i="26" s="1"/>
  <c r="G299" i="26" s="1"/>
  <c r="G300" i="26" s="1"/>
  <c r="G301" i="26" s="1"/>
  <c r="G302" i="26" s="1"/>
  <c r="G303" i="26" s="1"/>
  <c r="G304" i="26" s="1"/>
  <c r="G305" i="26" s="1"/>
  <c r="G306" i="26" s="1"/>
  <c r="G307" i="26" s="1"/>
  <c r="G308" i="26" s="1"/>
  <c r="G309" i="26" s="1"/>
  <c r="G310" i="26" s="1"/>
  <c r="G311" i="26" s="1"/>
  <c r="G312" i="26" s="1"/>
  <c r="G313" i="26" s="1"/>
  <c r="G314" i="26" s="1"/>
  <c r="G315" i="26" s="1"/>
  <c r="G316" i="26" s="1"/>
  <c r="G317" i="26" s="1"/>
  <c r="G318" i="26" s="1"/>
  <c r="G319" i="26" s="1"/>
  <c r="G320" i="26" s="1"/>
  <c r="G321" i="26" s="1"/>
  <c r="G322" i="26" s="1"/>
  <c r="G323" i="26" s="1"/>
  <c r="G324" i="26" s="1"/>
  <c r="G325" i="26" s="1"/>
  <c r="G326" i="26" s="1"/>
  <c r="G327" i="26" s="1"/>
  <c r="G328" i="26" s="1"/>
  <c r="G329" i="26" s="1"/>
  <c r="G330" i="26" s="1"/>
  <c r="G331" i="26" s="1"/>
  <c r="G332" i="26" s="1"/>
  <c r="G333" i="26" s="1"/>
  <c r="G334" i="26" s="1"/>
  <c r="G335" i="26" s="1"/>
  <c r="G336" i="26" s="1"/>
  <c r="G337" i="26" s="1"/>
  <c r="G338" i="26" s="1"/>
  <c r="G339" i="26" s="1"/>
  <c r="G340" i="26" s="1"/>
  <c r="G341" i="26" s="1"/>
  <c r="G342" i="26" s="1"/>
  <c r="G343" i="26" s="1"/>
  <c r="G344" i="26" s="1"/>
  <c r="G345" i="26" s="1"/>
  <c r="G346" i="26" s="1"/>
  <c r="G347" i="26" s="1"/>
  <c r="G348" i="26" s="1"/>
  <c r="G349" i="26" s="1"/>
  <c r="G350" i="26" s="1"/>
  <c r="G351" i="26" s="1"/>
  <c r="G352" i="26" s="1"/>
  <c r="G353" i="26" s="1"/>
  <c r="G354" i="26" s="1"/>
  <c r="G355" i="26" s="1"/>
  <c r="G356" i="26" s="1"/>
  <c r="G357" i="26" s="1"/>
  <c r="G358" i="26" s="1"/>
  <c r="G359" i="26" s="1"/>
  <c r="G360" i="26" s="1"/>
  <c r="G361" i="26" s="1"/>
  <c r="G240" i="44"/>
  <c r="G241" i="44" s="1"/>
  <c r="G242" i="44" s="1"/>
  <c r="G243" i="44" s="1"/>
  <c r="G244" i="44" s="1"/>
  <c r="G245" i="44" s="1"/>
  <c r="G246" i="44" s="1"/>
  <c r="G247" i="44" s="1"/>
  <c r="G248" i="44" s="1"/>
  <c r="G249" i="44" s="1"/>
  <c r="G170" i="27"/>
  <c r="G171" i="27" s="1"/>
  <c r="G172" i="27" s="1"/>
  <c r="G173" i="27" s="1"/>
  <c r="G174" i="27" s="1"/>
  <c r="G175" i="27" s="1"/>
  <c r="G176" i="27" s="1"/>
  <c r="G177" i="27" s="1"/>
  <c r="G178" i="27" s="1"/>
  <c r="G179" i="27" s="1"/>
  <c r="G180" i="27" s="1"/>
  <c r="G181" i="27" s="1"/>
  <c r="G182" i="27" s="1"/>
  <c r="G183" i="27" s="1"/>
  <c r="G184" i="27" s="1"/>
  <c r="G185" i="27" s="1"/>
  <c r="G186" i="27" s="1"/>
  <c r="G187" i="27" s="1"/>
  <c r="G188" i="27" s="1"/>
  <c r="G189" i="27" s="1"/>
  <c r="G190" i="27" s="1"/>
  <c r="G191" i="27" s="1"/>
  <c r="G192" i="27" s="1"/>
  <c r="G193" i="27" s="1"/>
  <c r="G194" i="27" s="1"/>
  <c r="G195" i="27" s="1"/>
  <c r="G196" i="27" s="1"/>
  <c r="G197" i="27" s="1"/>
  <c r="G198" i="27" s="1"/>
  <c r="G199" i="27" s="1"/>
  <c r="G200" i="27" s="1"/>
  <c r="G201" i="27" s="1"/>
  <c r="G202" i="27" s="1"/>
  <c r="G203" i="27" s="1"/>
  <c r="G204" i="27" s="1"/>
  <c r="G205" i="27" s="1"/>
  <c r="G206" i="27" s="1"/>
  <c r="G207" i="27" s="1"/>
  <c r="G208" i="27" s="1"/>
  <c r="G209" i="27" s="1"/>
  <c r="G210" i="27" s="1"/>
  <c r="G211" i="27" s="1"/>
  <c r="G212" i="27" s="1"/>
  <c r="G213" i="27" s="1"/>
  <c r="G214" i="27" s="1"/>
  <c r="G215" i="27" s="1"/>
  <c r="G216" i="27" s="1"/>
  <c r="G217" i="27" s="1"/>
  <c r="G218" i="27" s="1"/>
  <c r="G219" i="27" s="1"/>
  <c r="G220" i="27" s="1"/>
  <c r="G221" i="27" s="1"/>
  <c r="G222" i="27" s="1"/>
  <c r="G223" i="27" s="1"/>
  <c r="G224" i="27" s="1"/>
  <c r="G225" i="27" s="1"/>
  <c r="G226" i="27" s="1"/>
  <c r="G227" i="27" s="1"/>
  <c r="G228" i="27" s="1"/>
  <c r="G229" i="27" s="1"/>
  <c r="G230" i="27" s="1"/>
  <c r="G231" i="27" s="1"/>
  <c r="G232" i="27" s="1"/>
  <c r="G233" i="27" s="1"/>
  <c r="G234" i="27" s="1"/>
  <c r="G235" i="27" s="1"/>
  <c r="G236" i="27" s="1"/>
  <c r="G237" i="27" s="1"/>
  <c r="G238" i="27" s="1"/>
  <c r="G239" i="27" s="1"/>
  <c r="G240" i="27" s="1"/>
  <c r="G241" i="27" s="1"/>
  <c r="G242" i="27" s="1"/>
  <c r="G243" i="27" s="1"/>
  <c r="G244" i="27" s="1"/>
  <c r="G245" i="27" s="1"/>
  <c r="G246" i="27" s="1"/>
  <c r="G247" i="27" s="1"/>
  <c r="G248" i="27" s="1"/>
  <c r="G249" i="27" s="1"/>
  <c r="G250" i="27" s="1"/>
  <c r="G251" i="27" s="1"/>
  <c r="G252" i="27" s="1"/>
  <c r="G253" i="27" s="1"/>
  <c r="G254" i="27" s="1"/>
  <c r="G255" i="27" s="1"/>
  <c r="G256" i="27" s="1"/>
  <c r="G257" i="27" s="1"/>
  <c r="G258" i="27" s="1"/>
  <c r="G259" i="27" s="1"/>
  <c r="G260" i="27" s="1"/>
  <c r="G261" i="27" s="1"/>
  <c r="G262" i="27" s="1"/>
  <c r="G263" i="27" s="1"/>
  <c r="G264" i="27" s="1"/>
  <c r="G265" i="27" s="1"/>
  <c r="G266" i="27" s="1"/>
  <c r="G267" i="27" s="1"/>
  <c r="G268" i="27" s="1"/>
  <c r="G269" i="27" s="1"/>
  <c r="G270" i="27" s="1"/>
  <c r="G271" i="27" s="1"/>
  <c r="G272" i="27" s="1"/>
  <c r="G273" i="27" s="1"/>
  <c r="G274" i="27" s="1"/>
  <c r="G275" i="27" s="1"/>
  <c r="G276" i="27" s="1"/>
  <c r="G277" i="27" s="1"/>
  <c r="G278" i="27" s="1"/>
  <c r="G279" i="27" s="1"/>
  <c r="G280" i="27" s="1"/>
  <c r="G281" i="27" s="1"/>
  <c r="G282" i="27" s="1"/>
  <c r="G283" i="27" s="1"/>
  <c r="G284" i="27" s="1"/>
  <c r="G285" i="27" s="1"/>
  <c r="G286" i="27" s="1"/>
  <c r="G287" i="27" s="1"/>
  <c r="G288" i="27" s="1"/>
  <c r="G289" i="27" s="1"/>
  <c r="G290" i="27" s="1"/>
  <c r="G291" i="27" s="1"/>
  <c r="G292" i="27" s="1"/>
  <c r="G293" i="27" s="1"/>
  <c r="G294" i="27" s="1"/>
  <c r="G295" i="27" s="1"/>
  <c r="G296" i="27" s="1"/>
  <c r="G297" i="27" s="1"/>
  <c r="G298" i="27" s="1"/>
  <c r="G299" i="27" s="1"/>
  <c r="G300" i="27" s="1"/>
  <c r="G301" i="27" s="1"/>
  <c r="G302" i="27" s="1"/>
  <c r="G303" i="27" s="1"/>
  <c r="G304" i="27" s="1"/>
  <c r="G305" i="27" s="1"/>
  <c r="G306" i="27" s="1"/>
  <c r="G307" i="27" s="1"/>
  <c r="G308" i="27" s="1"/>
  <c r="G309" i="27" s="1"/>
  <c r="G310" i="27" s="1"/>
  <c r="G311" i="27" s="1"/>
  <c r="G312" i="27" s="1"/>
  <c r="G313" i="27" s="1"/>
  <c r="G314" i="27" s="1"/>
  <c r="G315" i="27" s="1"/>
  <c r="G316" i="27" s="1"/>
  <c r="G317" i="27" s="1"/>
  <c r="G169" i="40"/>
  <c r="G1020" i="5" l="1"/>
  <c r="G1021" i="5" s="1"/>
  <c r="G955" i="3"/>
  <c r="G956" i="3" s="1"/>
  <c r="G957" i="3" s="1"/>
  <c r="G958" i="3" s="1"/>
  <c r="G959" i="3" s="1"/>
  <c r="G960" i="3" s="1"/>
  <c r="G961" i="3" s="1"/>
  <c r="G962" i="3" s="1"/>
  <c r="G963" i="3" s="1"/>
  <c r="G964" i="3" s="1"/>
  <c r="G965" i="3" s="1"/>
  <c r="G966" i="3" s="1"/>
  <c r="G967" i="3" s="1"/>
  <c r="G968" i="3" s="1"/>
  <c r="G969" i="3" s="1"/>
  <c r="G970" i="3" s="1"/>
  <c r="G971" i="3" s="1"/>
  <c r="G972" i="3" s="1"/>
  <c r="G973" i="3" s="1"/>
  <c r="G974" i="3" s="1"/>
  <c r="G975" i="3" s="1"/>
  <c r="G976" i="3" s="1"/>
  <c r="G977" i="3" s="1"/>
  <c r="G978" i="3" s="1"/>
  <c r="G979" i="3" s="1"/>
  <c r="G980" i="3" s="1"/>
  <c r="G981" i="3" s="1"/>
  <c r="G982" i="3" s="1"/>
  <c r="G983" i="3" s="1"/>
  <c r="G984" i="3" s="1"/>
  <c r="G985" i="3" s="1"/>
  <c r="G986" i="3" s="1"/>
  <c r="G987" i="3" s="1"/>
  <c r="G988" i="3" s="1"/>
  <c r="G989" i="3" s="1"/>
  <c r="G990" i="3" s="1"/>
  <c r="G991" i="3" s="1"/>
  <c r="G992" i="3" s="1"/>
  <c r="G993" i="3" s="1"/>
  <c r="G994" i="3" s="1"/>
  <c r="G995" i="3" s="1"/>
  <c r="G996" i="3" s="1"/>
  <c r="G997" i="3" s="1"/>
  <c r="G998" i="3" s="1"/>
  <c r="G999" i="3" s="1"/>
  <c r="G1000" i="3" s="1"/>
  <c r="G1001" i="3" s="1"/>
  <c r="G1002" i="3" s="1"/>
  <c r="G1003" i="3" s="1"/>
  <c r="G1004" i="3" s="1"/>
  <c r="G1005" i="3" s="1"/>
  <c r="G1006" i="3" s="1"/>
  <c r="G1007" i="3" s="1"/>
  <c r="G1008" i="3" s="1"/>
  <c r="G1009" i="3" s="1"/>
  <c r="G1010" i="3" s="1"/>
  <c r="G1011" i="3" s="1"/>
  <c r="G1012" i="3" s="1"/>
  <c r="G1013" i="3" s="1"/>
  <c r="G1014" i="3" s="1"/>
  <c r="G1015" i="3" s="1"/>
  <c r="G1016" i="3" s="1"/>
  <c r="G1017" i="3" s="1"/>
  <c r="G1018" i="3" s="1"/>
  <c r="G1019" i="3" s="1"/>
  <c r="G1020" i="3" s="1"/>
  <c r="G1021" i="3" s="1"/>
  <c r="G1022" i="3" s="1"/>
  <c r="G1023" i="3" s="1"/>
  <c r="G1024" i="3" s="1"/>
  <c r="G1025" i="3" s="1"/>
  <c r="G1026" i="3" s="1"/>
  <c r="G1027" i="3" s="1"/>
  <c r="G1028" i="3" s="1"/>
  <c r="G1029" i="3" s="1"/>
  <c r="G1030" i="3" s="1"/>
  <c r="G1031" i="3" s="1"/>
  <c r="G1032" i="3" s="1"/>
  <c r="G1033" i="3" s="1"/>
  <c r="G1034" i="3" s="1"/>
  <c r="G1035" i="3" s="1"/>
  <c r="G1036" i="3" s="1"/>
  <c r="G1037" i="3" s="1"/>
  <c r="G1038" i="3" s="1"/>
  <c r="G1039" i="3" s="1"/>
  <c r="G1040" i="3" s="1"/>
  <c r="G1041" i="3" s="1"/>
  <c r="G1042" i="3" s="1"/>
  <c r="G1043" i="3" s="1"/>
  <c r="G1044" i="3" s="1"/>
  <c r="G1045" i="3" s="1"/>
  <c r="G1046" i="3" s="1"/>
  <c r="G1047" i="3" s="1"/>
  <c r="G1048" i="3" s="1"/>
  <c r="G1049" i="3" s="1"/>
  <c r="G1050" i="3" s="1"/>
  <c r="G1051" i="3" s="1"/>
  <c r="G1052" i="3" s="1"/>
  <c r="G1053" i="3" s="1"/>
  <c r="G1054" i="3" s="1"/>
  <c r="G1055" i="3" s="1"/>
  <c r="G1056" i="3" s="1"/>
  <c r="G1057" i="3" s="1"/>
  <c r="G1058" i="3" s="1"/>
  <c r="G1059" i="3" s="1"/>
  <c r="G1060" i="3" s="1"/>
  <c r="G1061" i="3" s="1"/>
  <c r="G1062" i="3" s="1"/>
  <c r="G1063" i="3" s="1"/>
  <c r="G1064" i="3" s="1"/>
  <c r="G1065" i="3" s="1"/>
  <c r="G1066" i="3" s="1"/>
  <c r="G1067" i="3" s="1"/>
  <c r="G1068" i="3" s="1"/>
  <c r="G1069" i="3" s="1"/>
  <c r="G1070" i="3" s="1"/>
  <c r="G1071" i="3" s="1"/>
  <c r="G1072" i="3" s="1"/>
  <c r="G1073" i="3" s="1"/>
  <c r="G1074" i="3" s="1"/>
  <c r="G1075" i="3" s="1"/>
  <c r="G1076" i="3" s="1"/>
  <c r="G1077" i="3" s="1"/>
  <c r="G1078" i="3" s="1"/>
  <c r="G1079" i="3" s="1"/>
  <c r="G1080" i="3" s="1"/>
  <c r="G1081" i="3" s="1"/>
  <c r="G1082" i="3" s="1"/>
  <c r="G1083" i="3" s="1"/>
  <c r="G1084" i="3" s="1"/>
  <c r="G1085" i="3" s="1"/>
  <c r="G1086" i="3" s="1"/>
  <c r="G1087" i="3" s="1"/>
  <c r="G1088" i="3" s="1"/>
  <c r="G1089" i="3" s="1"/>
  <c r="G1090" i="3" s="1"/>
  <c r="G1091" i="3" s="1"/>
  <c r="G1092" i="3" s="1"/>
  <c r="G1093" i="3" s="1"/>
  <c r="G1094" i="3" s="1"/>
  <c r="G1095" i="3" s="1"/>
  <c r="G1096" i="3" s="1"/>
  <c r="G1097" i="3" s="1"/>
  <c r="G1098" i="3" s="1"/>
  <c r="G1099" i="3" s="1"/>
  <c r="G1100" i="3" s="1"/>
  <c r="G1101" i="3" s="1"/>
  <c r="G1102" i="3" s="1"/>
  <c r="G1103" i="3" s="1"/>
  <c r="G1104" i="3" s="1"/>
  <c r="G1105" i="3" s="1"/>
  <c r="G1106" i="3" s="1"/>
  <c r="G1107" i="3" s="1"/>
  <c r="G1108" i="3" s="1"/>
  <c r="G1109" i="3" s="1"/>
  <c r="G1110" i="3" s="1"/>
  <c r="G1111" i="3" s="1"/>
  <c r="G1112" i="3" s="1"/>
  <c r="G1113" i="3" s="1"/>
  <c r="G1114" i="3" s="1"/>
  <c r="G1115" i="3" s="1"/>
  <c r="G1116" i="3" s="1"/>
  <c r="G1117" i="3" s="1"/>
  <c r="G1118" i="3" s="1"/>
  <c r="G1119" i="3" s="1"/>
  <c r="G1120" i="3" s="1"/>
  <c r="G1121" i="3" s="1"/>
  <c r="G1122" i="3" s="1"/>
  <c r="G1123" i="3" s="1"/>
  <c r="G1124" i="3" s="1"/>
  <c r="G1125" i="3" s="1"/>
  <c r="G1126" i="3" s="1"/>
  <c r="G1127" i="3" s="1"/>
  <c r="G1128" i="3" s="1"/>
  <c r="G1129" i="3" s="1"/>
  <c r="G1130" i="3" s="1"/>
  <c r="G1131" i="3" s="1"/>
  <c r="G1132" i="3" s="1"/>
  <c r="G1133" i="3" s="1"/>
  <c r="G1134" i="3" s="1"/>
  <c r="G1135" i="3" s="1"/>
  <c r="G1136" i="3" s="1"/>
  <c r="G1137" i="3" s="1"/>
  <c r="G1138" i="3" s="1"/>
  <c r="G1139" i="3" s="1"/>
  <c r="G1140" i="3" s="1"/>
  <c r="G1141" i="3" s="1"/>
  <c r="G1142" i="3" s="1"/>
  <c r="G1143" i="3" s="1"/>
  <c r="G1144" i="3" s="1"/>
  <c r="G1145" i="3" s="1"/>
  <c r="G1146" i="3" s="1"/>
  <c r="G1147" i="3" s="1"/>
  <c r="G1148" i="3" s="1"/>
  <c r="G1149" i="3" s="1"/>
  <c r="G1150" i="3" s="1"/>
  <c r="G1151" i="3" s="1"/>
  <c r="G1152" i="3" s="1"/>
  <c r="G1153" i="3" s="1"/>
  <c r="G1154" i="3" s="1"/>
  <c r="G1155" i="3" s="1"/>
  <c r="G1156" i="3" s="1"/>
  <c r="G1157" i="3" s="1"/>
  <c r="G1158" i="3" s="1"/>
  <c r="G1159" i="3" s="1"/>
  <c r="G1160" i="3" s="1"/>
  <c r="G1161" i="3" s="1"/>
  <c r="G1162" i="3" s="1"/>
  <c r="G1163" i="3" s="1"/>
  <c r="G1164" i="3" s="1"/>
  <c r="G1165" i="3" s="1"/>
  <c r="G1166" i="3" s="1"/>
  <c r="G1167" i="3" s="1"/>
  <c r="G1168" i="3" s="1"/>
  <c r="G1169" i="3" s="1"/>
  <c r="G1170" i="3" s="1"/>
  <c r="G1171" i="3" s="1"/>
  <c r="G1172" i="3" s="1"/>
  <c r="G1173" i="3" s="1"/>
  <c r="G1174" i="3" s="1"/>
  <c r="G1175" i="3" s="1"/>
  <c r="G1176" i="3" s="1"/>
  <c r="G1177" i="3" s="1"/>
  <c r="G1178" i="3" s="1"/>
  <c r="G1179" i="3" s="1"/>
  <c r="G1180" i="3" s="1"/>
  <c r="G1181" i="3" s="1"/>
  <c r="G1182" i="3" s="1"/>
  <c r="G1183" i="3" s="1"/>
  <c r="G1184" i="3" s="1"/>
  <c r="G1185" i="3" s="1"/>
  <c r="G1186" i="3" s="1"/>
  <c r="G1187" i="3" s="1"/>
  <c r="G1188" i="3" s="1"/>
  <c r="G1189" i="3" s="1"/>
  <c r="G1190" i="3" s="1"/>
  <c r="G1191" i="3" s="1"/>
  <c r="G1192" i="3" s="1"/>
  <c r="G1193" i="3" s="1"/>
  <c r="G1194" i="3" s="1"/>
  <c r="G1195" i="3" s="1"/>
  <c r="G1196" i="3" s="1"/>
  <c r="G1197" i="3" s="1"/>
  <c r="G1198" i="3" s="1"/>
  <c r="G1199" i="3" s="1"/>
  <c r="G1200" i="3" s="1"/>
  <c r="G1201" i="3" s="1"/>
  <c r="G1202" i="3" s="1"/>
  <c r="G1203" i="3" s="1"/>
  <c r="G1204" i="3" s="1"/>
  <c r="G1205" i="3" s="1"/>
  <c r="G1206" i="3" s="1"/>
  <c r="G1207" i="3" s="1"/>
  <c r="G1208" i="3" s="1"/>
  <c r="G1209" i="3" s="1"/>
  <c r="G1210" i="3" s="1"/>
  <c r="G1211" i="3" s="1"/>
  <c r="G1212" i="3" s="1"/>
  <c r="G1213" i="3" s="1"/>
  <c r="G1214" i="3" s="1"/>
  <c r="G1215" i="3" s="1"/>
  <c r="G1216" i="3" s="1"/>
  <c r="G1217" i="3" s="1"/>
  <c r="G1218" i="3" s="1"/>
  <c r="G1219" i="3" s="1"/>
  <c r="G1220" i="3" s="1"/>
  <c r="G1221" i="3" s="1"/>
  <c r="G1222" i="3" s="1"/>
  <c r="G1223" i="3" s="1"/>
  <c r="G1224" i="3" s="1"/>
  <c r="G1225" i="3" s="1"/>
  <c r="G1226" i="3" s="1"/>
  <c r="G1227" i="3" s="1"/>
  <c r="G1228" i="3" s="1"/>
  <c r="G1229" i="3" s="1"/>
  <c r="G1230" i="3" s="1"/>
  <c r="G1231" i="3" s="1"/>
  <c r="G1232" i="3" s="1"/>
  <c r="G1233" i="3" s="1"/>
  <c r="G1234" i="3" s="1"/>
  <c r="G1235" i="3" s="1"/>
  <c r="G1236" i="3" s="1"/>
  <c r="G1237" i="3" s="1"/>
  <c r="G1238" i="3" s="1"/>
  <c r="G1239" i="3" s="1"/>
  <c r="G1240" i="3" s="1"/>
  <c r="G1241" i="3" s="1"/>
  <c r="G1242" i="3" s="1"/>
  <c r="G1243" i="3" s="1"/>
  <c r="G1244" i="3" s="1"/>
  <c r="G1245" i="3" s="1"/>
  <c r="G1246" i="3" s="1"/>
  <c r="G1247" i="3" s="1"/>
  <c r="G1248" i="3" s="1"/>
  <c r="G1249" i="3" s="1"/>
  <c r="G1250" i="3" s="1"/>
  <c r="G1251" i="3" s="1"/>
  <c r="G1252" i="3" s="1"/>
  <c r="G1253" i="3" s="1"/>
  <c r="G1254" i="3" s="1"/>
  <c r="G1255" i="3" s="1"/>
  <c r="G1256" i="3" s="1"/>
  <c r="G1257" i="3" s="1"/>
  <c r="G1258" i="3" s="1"/>
  <c r="G1259" i="3" s="1"/>
  <c r="G1260" i="3" s="1"/>
  <c r="G1261" i="3" s="1"/>
  <c r="G1262" i="3" s="1"/>
  <c r="G1263" i="3" s="1"/>
  <c r="G1264" i="3" s="1"/>
  <c r="G1265" i="3" s="1"/>
  <c r="G1266" i="3" s="1"/>
  <c r="G1267" i="3" s="1"/>
  <c r="G1268" i="3" s="1"/>
  <c r="G1269" i="3" s="1"/>
  <c r="G1270" i="3" s="1"/>
  <c r="G1271" i="3" s="1"/>
  <c r="G1272" i="3" s="1"/>
  <c r="G1273" i="3" s="1"/>
  <c r="G1274" i="3" s="1"/>
  <c r="G1275" i="3" s="1"/>
  <c r="G1276" i="3" s="1"/>
  <c r="G1277" i="3" s="1"/>
  <c r="G1278" i="3" s="1"/>
  <c r="G1279" i="3" s="1"/>
  <c r="G1280" i="3" s="1"/>
  <c r="G1281" i="3" s="1"/>
  <c r="G1282" i="3" s="1"/>
  <c r="G1283" i="3" s="1"/>
  <c r="G1284" i="3" s="1"/>
  <c r="G1285" i="3" s="1"/>
  <c r="G1286" i="3" s="1"/>
  <c r="G1287" i="3" s="1"/>
  <c r="G1288" i="3" s="1"/>
  <c r="G1289" i="3" s="1"/>
  <c r="G1290" i="3" s="1"/>
  <c r="G1291" i="3" s="1"/>
  <c r="G1292" i="3" s="1"/>
  <c r="G1293" i="3" s="1"/>
  <c r="G1294" i="3" s="1"/>
  <c r="G1295" i="3" s="1"/>
  <c r="G1296" i="3" s="1"/>
  <c r="G1297" i="3" s="1"/>
  <c r="G1298" i="3" s="1"/>
  <c r="G1299" i="3" s="1"/>
  <c r="G1300" i="3" s="1"/>
  <c r="G1301" i="3" s="1"/>
  <c r="G1302" i="3" s="1"/>
  <c r="G1303" i="3" s="1"/>
  <c r="G1304" i="3" s="1"/>
  <c r="G1305" i="3" s="1"/>
  <c r="G1306" i="3" s="1"/>
  <c r="G1307" i="3" s="1"/>
  <c r="G1308" i="3" s="1"/>
  <c r="G1309" i="3" s="1"/>
  <c r="G1310" i="3" s="1"/>
  <c r="G1019" i="7"/>
  <c r="G1020" i="7" s="1"/>
  <c r="G1021" i="7" s="1"/>
  <c r="G1022" i="7" s="1"/>
  <c r="G1023" i="7" s="1"/>
  <c r="G1024" i="7" s="1"/>
  <c r="G1025" i="7" s="1"/>
  <c r="G1026" i="7" s="1"/>
  <c r="G1027" i="7" s="1"/>
  <c r="G1028" i="7" s="1"/>
  <c r="G1029" i="7" s="1"/>
  <c r="G1030" i="7" s="1"/>
  <c r="G1031" i="7" s="1"/>
  <c r="G1032" i="7" s="1"/>
  <c r="G1033" i="7" s="1"/>
  <c r="G1034" i="7" s="1"/>
  <c r="G1035" i="7" s="1"/>
  <c r="G1036" i="7" s="1"/>
  <c r="C7" i="46"/>
  <c r="AC7" i="46" s="1"/>
  <c r="G1311" i="3"/>
  <c r="G1312" i="3" s="1"/>
  <c r="G1313" i="3" s="1"/>
  <c r="G1314" i="3" s="1"/>
  <c r="G1315" i="3" s="1"/>
  <c r="G1316" i="3" s="1"/>
  <c r="G1317" i="3" s="1"/>
  <c r="G1318" i="3" s="1"/>
  <c r="G1319" i="3" s="1"/>
  <c r="G1320" i="3" s="1"/>
  <c r="G1321" i="3" s="1"/>
  <c r="C14" i="46"/>
  <c r="AC14" i="46" s="1"/>
  <c r="G1305" i="9"/>
  <c r="G1306" i="9" s="1"/>
  <c r="G1307" i="9" s="1"/>
  <c r="G1308" i="9" s="1"/>
  <c r="G1309" i="9" s="1"/>
  <c r="G1310" i="9" s="1"/>
  <c r="G1311" i="9" s="1"/>
  <c r="G1312" i="9" s="1"/>
  <c r="H868" i="3"/>
  <c r="G765" i="4"/>
  <c r="G766" i="4" s="1"/>
  <c r="G767" i="4" s="1"/>
  <c r="G768" i="4" s="1"/>
  <c r="G769" i="4" s="1"/>
  <c r="G770" i="4" s="1"/>
  <c r="G771" i="4" s="1"/>
  <c r="G772" i="4" s="1"/>
  <c r="G773" i="4" s="1"/>
  <c r="G774" i="4" s="1"/>
  <c r="G775" i="4" s="1"/>
  <c r="G776" i="4" s="1"/>
  <c r="G777" i="4" s="1"/>
  <c r="G778" i="4" s="1"/>
  <c r="G779" i="4" s="1"/>
  <c r="G898" i="12"/>
  <c r="G899" i="12" s="1"/>
  <c r="G900" i="12" s="1"/>
  <c r="G901" i="12" s="1"/>
  <c r="G902" i="12" s="1"/>
  <c r="G903" i="12" s="1"/>
  <c r="G904" i="12" s="1"/>
  <c r="G905" i="12" s="1"/>
  <c r="G906" i="12" s="1"/>
  <c r="G907" i="12" s="1"/>
  <c r="G908" i="12" s="1"/>
  <c r="G909" i="12" s="1"/>
  <c r="G910" i="12" s="1"/>
  <c r="G911" i="12" s="1"/>
  <c r="G912" i="12" s="1"/>
  <c r="G913" i="12" s="1"/>
  <c r="G914" i="12" s="1"/>
  <c r="G795" i="24"/>
  <c r="G796" i="24" s="1"/>
  <c r="G797" i="24" s="1"/>
  <c r="G798" i="24" s="1"/>
  <c r="G799" i="24" s="1"/>
  <c r="G800" i="24" s="1"/>
  <c r="G801" i="24" s="1"/>
  <c r="G802" i="24" s="1"/>
  <c r="G803" i="24" s="1"/>
  <c r="G804" i="24" s="1"/>
  <c r="G805" i="24" s="1"/>
  <c r="G800" i="8"/>
  <c r="G801" i="8" s="1"/>
  <c r="G802" i="8" s="1"/>
  <c r="G803" i="8" s="1"/>
  <c r="G804" i="8" s="1"/>
  <c r="G805" i="8" s="1"/>
  <c r="G806" i="8" s="1"/>
  <c r="G807" i="8" s="1"/>
  <c r="G808" i="8" s="1"/>
  <c r="G809" i="8" s="1"/>
  <c r="G810" i="8" s="1"/>
  <c r="G811" i="8" s="1"/>
  <c r="G692" i="2"/>
  <c r="G693" i="2" s="1"/>
  <c r="G694" i="2" s="1"/>
  <c r="G695" i="2" s="1"/>
  <c r="G873" i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630" i="32"/>
  <c r="G631" i="32" s="1"/>
  <c r="G632" i="32" s="1"/>
  <c r="G633" i="32" s="1"/>
  <c r="G634" i="32" s="1"/>
  <c r="G635" i="32" s="1"/>
  <c r="G636" i="32" s="1"/>
  <c r="G637" i="32" s="1"/>
  <c r="G638" i="32" s="1"/>
  <c r="G639" i="32" s="1"/>
  <c r="G640" i="32" s="1"/>
  <c r="G641" i="32" s="1"/>
  <c r="G642" i="32" s="1"/>
  <c r="G643" i="32" s="1"/>
  <c r="G197" i="21"/>
  <c r="G198" i="21" s="1"/>
  <c r="G199" i="21" s="1"/>
  <c r="G200" i="21" s="1"/>
  <c r="G201" i="21" s="1"/>
  <c r="G202" i="21" s="1"/>
  <c r="G203" i="21" s="1"/>
  <c r="G204" i="21" s="1"/>
  <c r="G205" i="21" s="1"/>
  <c r="G206" i="21" s="1"/>
  <c r="G207" i="21" s="1"/>
  <c r="G208" i="21" s="1"/>
  <c r="G209" i="21" s="1"/>
  <c r="G210" i="21" s="1"/>
  <c r="G211" i="21" s="1"/>
  <c r="G212" i="21" s="1"/>
  <c r="G213" i="21" s="1"/>
  <c r="G214" i="21" s="1"/>
  <c r="G215" i="21" s="1"/>
  <c r="G216" i="21" s="1"/>
  <c r="G217" i="21" s="1"/>
  <c r="G218" i="21" s="1"/>
  <c r="G219" i="21" s="1"/>
  <c r="G220" i="21" s="1"/>
  <c r="G221" i="21" s="1"/>
  <c r="G222" i="21" s="1"/>
  <c r="G579" i="31"/>
  <c r="G580" i="31" s="1"/>
  <c r="G581" i="31" s="1"/>
  <c r="G582" i="31" s="1"/>
  <c r="G530" i="25"/>
  <c r="G531" i="25" s="1"/>
  <c r="G532" i="25" s="1"/>
  <c r="G533" i="25" s="1"/>
  <c r="G534" i="25" s="1"/>
  <c r="G535" i="25" s="1"/>
  <c r="G536" i="25" s="1"/>
  <c r="G537" i="25" s="1"/>
  <c r="G538" i="25" s="1"/>
  <c r="G539" i="25" s="1"/>
  <c r="G540" i="25" s="1"/>
  <c r="G541" i="25" s="1"/>
  <c r="G542" i="25" s="1"/>
  <c r="G543" i="25" s="1"/>
  <c r="G544" i="25" s="1"/>
  <c r="G545" i="25" s="1"/>
  <c r="G546" i="25" s="1"/>
  <c r="G547" i="25" s="1"/>
  <c r="G548" i="25" s="1"/>
  <c r="G549" i="25" s="1"/>
  <c r="G550" i="25" s="1"/>
  <c r="G551" i="25" s="1"/>
  <c r="G552" i="25" s="1"/>
  <c r="G553" i="25" s="1"/>
  <c r="G554" i="25" s="1"/>
  <c r="G555" i="25" s="1"/>
  <c r="G556" i="25" s="1"/>
  <c r="G557" i="25" s="1"/>
  <c r="G558" i="25" s="1"/>
  <c r="G559" i="25" s="1"/>
  <c r="G560" i="25" s="1"/>
  <c r="G561" i="25" s="1"/>
  <c r="G562" i="25" s="1"/>
  <c r="G563" i="25" s="1"/>
  <c r="G564" i="25" s="1"/>
  <c r="G565" i="25" s="1"/>
  <c r="G566" i="25" s="1"/>
  <c r="G567" i="25" s="1"/>
  <c r="G568" i="25" s="1"/>
  <c r="G569" i="25" s="1"/>
  <c r="G570" i="25" s="1"/>
  <c r="G551" i="6"/>
  <c r="G552" i="6" s="1"/>
  <c r="G553" i="6" s="1"/>
  <c r="G554" i="6" s="1"/>
  <c r="G555" i="6" s="1"/>
  <c r="G556" i="6" s="1"/>
  <c r="G557" i="6" s="1"/>
  <c r="G558" i="6" s="1"/>
  <c r="G559" i="6" s="1"/>
  <c r="G560" i="6" s="1"/>
  <c r="G561" i="6" s="1"/>
  <c r="G505" i="17"/>
  <c r="G506" i="17" s="1"/>
  <c r="G507" i="17" s="1"/>
  <c r="G508" i="17" s="1"/>
  <c r="G509" i="17" s="1"/>
  <c r="G510" i="17" s="1"/>
  <c r="G511" i="17" s="1"/>
  <c r="G512" i="17" s="1"/>
  <c r="G513" i="17" s="1"/>
  <c r="G514" i="17" s="1"/>
  <c r="G515" i="17" s="1"/>
  <c r="G516" i="17" s="1"/>
  <c r="G517" i="17" s="1"/>
  <c r="G518" i="17" s="1"/>
  <c r="G519" i="17" s="1"/>
  <c r="G520" i="17" s="1"/>
  <c r="G521" i="17" s="1"/>
  <c r="G522" i="17" s="1"/>
  <c r="G523" i="17" s="1"/>
  <c r="G524" i="17" s="1"/>
  <c r="G525" i="17" s="1"/>
  <c r="G526" i="17" s="1"/>
  <c r="G527" i="17" s="1"/>
  <c r="G528" i="17" s="1"/>
  <c r="G529" i="17" s="1"/>
  <c r="G530" i="17" s="1"/>
  <c r="G531" i="17" s="1"/>
  <c r="G532" i="17" s="1"/>
  <c r="G533" i="17" s="1"/>
  <c r="G534" i="17" s="1"/>
  <c r="G535" i="17" s="1"/>
  <c r="G536" i="17" s="1"/>
  <c r="G537" i="17" s="1"/>
  <c r="G511" i="23"/>
  <c r="G512" i="23" s="1"/>
  <c r="G513" i="23" s="1"/>
  <c r="G514" i="23" s="1"/>
  <c r="G515" i="23" s="1"/>
  <c r="G516" i="23" s="1"/>
  <c r="G517" i="23" s="1"/>
  <c r="G518" i="23" s="1"/>
  <c r="G519" i="23" s="1"/>
  <c r="G496" i="35"/>
  <c r="G362" i="26"/>
  <c r="G363" i="26" s="1"/>
  <c r="G364" i="26" s="1"/>
  <c r="G365" i="26" s="1"/>
  <c r="G366" i="26" s="1"/>
  <c r="G367" i="26" s="1"/>
  <c r="G368" i="26" s="1"/>
  <c r="G369" i="26" s="1"/>
  <c r="G370" i="26" s="1"/>
  <c r="G371" i="26" s="1"/>
  <c r="G372" i="26" s="1"/>
  <c r="G373" i="26" s="1"/>
  <c r="G374" i="26" s="1"/>
  <c r="G375" i="26" s="1"/>
  <c r="G376" i="26" s="1"/>
  <c r="G377" i="26" s="1"/>
  <c r="G378" i="26" s="1"/>
  <c r="G379" i="26" s="1"/>
  <c r="G380" i="26" s="1"/>
  <c r="G381" i="26" s="1"/>
  <c r="G382" i="26" s="1"/>
  <c r="G383" i="26" s="1"/>
  <c r="G384" i="26" s="1"/>
  <c r="G385" i="26" s="1"/>
  <c r="G386" i="26" s="1"/>
  <c r="G387" i="26" s="1"/>
  <c r="G388" i="26" s="1"/>
  <c r="G389" i="26" s="1"/>
  <c r="G390" i="26" s="1"/>
  <c r="G391" i="26" s="1"/>
  <c r="G392" i="26" s="1"/>
  <c r="G393" i="26" s="1"/>
  <c r="G478" i="36"/>
  <c r="G479" i="36" s="1"/>
  <c r="G480" i="36" s="1"/>
  <c r="G481" i="36" s="1"/>
  <c r="G482" i="36" s="1"/>
  <c r="G483" i="36" s="1"/>
  <c r="G484" i="36" s="1"/>
  <c r="G485" i="36" s="1"/>
  <c r="G486" i="36" s="1"/>
  <c r="G487" i="36" s="1"/>
  <c r="G488" i="36" s="1"/>
  <c r="G493" i="28"/>
  <c r="G494" i="28" s="1"/>
  <c r="G495" i="28" s="1"/>
  <c r="G451" i="34"/>
  <c r="G452" i="34" s="1"/>
  <c r="G453" i="34" s="1"/>
  <c r="G454" i="34" s="1"/>
  <c r="G455" i="34" s="1"/>
  <c r="G456" i="34" s="1"/>
  <c r="G457" i="34" s="1"/>
  <c r="G458" i="34" s="1"/>
  <c r="G459" i="34" s="1"/>
  <c r="G460" i="34" s="1"/>
  <c r="G461" i="34" s="1"/>
  <c r="G462" i="34" s="1"/>
  <c r="G463" i="34" s="1"/>
  <c r="G464" i="34" s="1"/>
  <c r="G465" i="34" s="1"/>
  <c r="G466" i="34" s="1"/>
  <c r="G467" i="34" s="1"/>
  <c r="G468" i="34" s="1"/>
  <c r="G469" i="34" s="1"/>
  <c r="G470" i="34" s="1"/>
  <c r="G471" i="34" s="1"/>
  <c r="G472" i="34" s="1"/>
  <c r="G473" i="34" s="1"/>
  <c r="G474" i="34" s="1"/>
  <c r="G475" i="34" s="1"/>
  <c r="G476" i="34" s="1"/>
  <c r="G477" i="34" s="1"/>
  <c r="G478" i="34" s="1"/>
  <c r="G479" i="34" s="1"/>
  <c r="G480" i="34" s="1"/>
  <c r="G481" i="34" s="1"/>
  <c r="G482" i="34" s="1"/>
  <c r="G483" i="34" s="1"/>
  <c r="G484" i="34" s="1"/>
  <c r="G485" i="34" s="1"/>
  <c r="G486" i="34" s="1"/>
  <c r="G487" i="34" s="1"/>
  <c r="G488" i="34" s="1"/>
  <c r="G489" i="34" s="1"/>
  <c r="G490" i="34" s="1"/>
  <c r="G491" i="34" s="1"/>
  <c r="G492" i="34" s="1"/>
  <c r="G493" i="34" s="1"/>
  <c r="G494" i="34" s="1"/>
  <c r="G495" i="34" s="1"/>
  <c r="G496" i="34" s="1"/>
  <c r="G497" i="34" s="1"/>
  <c r="G498" i="34" s="1"/>
  <c r="G499" i="34" s="1"/>
  <c r="G500" i="34" s="1"/>
  <c r="G501" i="34" s="1"/>
  <c r="G502" i="34" s="1"/>
  <c r="G503" i="34" s="1"/>
  <c r="G504" i="34" s="1"/>
  <c r="G505" i="34" s="1"/>
  <c r="G506" i="34" s="1"/>
  <c r="G507" i="34" s="1"/>
  <c r="G508" i="34" s="1"/>
  <c r="G509" i="34" s="1"/>
  <c r="G510" i="34" s="1"/>
  <c r="G511" i="34" s="1"/>
  <c r="G512" i="34" s="1"/>
  <c r="G513" i="34" s="1"/>
  <c r="G514" i="34" s="1"/>
  <c r="G515" i="34" s="1"/>
  <c r="G516" i="34" s="1"/>
  <c r="G517" i="34" s="1"/>
  <c r="G518" i="34" s="1"/>
  <c r="G519" i="34" s="1"/>
  <c r="G520" i="34" s="1"/>
  <c r="G521" i="34" s="1"/>
  <c r="G522" i="34" s="1"/>
  <c r="G523" i="34" s="1"/>
  <c r="G524" i="34" s="1"/>
  <c r="G525" i="34" s="1"/>
  <c r="G526" i="34" s="1"/>
  <c r="G527" i="34" s="1"/>
  <c r="G528" i="34" s="1"/>
  <c r="G529" i="34" s="1"/>
  <c r="G530" i="34" s="1"/>
  <c r="G531" i="34" s="1"/>
  <c r="G532" i="34" s="1"/>
  <c r="G533" i="34" s="1"/>
  <c r="G534" i="34" s="1"/>
  <c r="G535" i="34" s="1"/>
  <c r="G536" i="34" s="1"/>
  <c r="G537" i="34" s="1"/>
  <c r="G538" i="34" s="1"/>
  <c r="G539" i="34" s="1"/>
  <c r="G540" i="34" s="1"/>
  <c r="G541" i="34" s="1"/>
  <c r="G542" i="34" s="1"/>
  <c r="G543" i="34" s="1"/>
  <c r="G544" i="34" s="1"/>
  <c r="G545" i="34" s="1"/>
  <c r="G546" i="34" s="1"/>
  <c r="G547" i="34" s="1"/>
  <c r="G548" i="34" s="1"/>
  <c r="G463" i="30"/>
  <c r="G464" i="30" s="1"/>
  <c r="G465" i="30" s="1"/>
  <c r="G466" i="30" s="1"/>
  <c r="G467" i="30" s="1"/>
  <c r="G468" i="30" s="1"/>
  <c r="G469" i="30" s="1"/>
  <c r="G470" i="30" s="1"/>
  <c r="G471" i="30" s="1"/>
  <c r="G472" i="30" s="1"/>
  <c r="G444" i="42"/>
  <c r="G445" i="42" s="1"/>
  <c r="G446" i="42" s="1"/>
  <c r="G447" i="42" s="1"/>
  <c r="G448" i="42" s="1"/>
  <c r="G449" i="42" s="1"/>
  <c r="G450" i="42" s="1"/>
  <c r="G451" i="42" s="1"/>
  <c r="G452" i="42" s="1"/>
  <c r="G453" i="42" s="1"/>
  <c r="G454" i="42" s="1"/>
  <c r="G455" i="42" s="1"/>
  <c r="G456" i="42" s="1"/>
  <c r="G457" i="42" s="1"/>
  <c r="G458" i="42" s="1"/>
  <c r="G459" i="42" s="1"/>
  <c r="G460" i="42" s="1"/>
  <c r="G461" i="42" s="1"/>
  <c r="G462" i="42" s="1"/>
  <c r="G463" i="42" s="1"/>
  <c r="G464" i="42" s="1"/>
  <c r="G435" i="37"/>
  <c r="G436" i="37" s="1"/>
  <c r="G437" i="37" s="1"/>
  <c r="G438" i="37" s="1"/>
  <c r="G439" i="37" s="1"/>
  <c r="G440" i="37" s="1"/>
  <c r="G441" i="37" s="1"/>
  <c r="G442" i="37" s="1"/>
  <c r="G443" i="37" s="1"/>
  <c r="G444" i="37" s="1"/>
  <c r="G445" i="37" s="1"/>
  <c r="G446" i="37" s="1"/>
  <c r="G447" i="37" s="1"/>
  <c r="G448" i="37" s="1"/>
  <c r="G449" i="37" s="1"/>
  <c r="G450" i="37" s="1"/>
  <c r="G451" i="37" s="1"/>
  <c r="G452" i="37" s="1"/>
  <c r="G453" i="37" s="1"/>
  <c r="G454" i="37" s="1"/>
  <c r="G455" i="37" s="1"/>
  <c r="G405" i="41"/>
  <c r="G406" i="41" s="1"/>
  <c r="G407" i="41" s="1"/>
  <c r="G408" i="41" s="1"/>
  <c r="G409" i="41" s="1"/>
  <c r="G410" i="41" s="1"/>
  <c r="G411" i="41" s="1"/>
  <c r="G412" i="41" s="1"/>
  <c r="G413" i="41" s="1"/>
  <c r="G414" i="41" s="1"/>
  <c r="G415" i="41" s="1"/>
  <c r="G416" i="41" s="1"/>
  <c r="G417" i="41" s="1"/>
  <c r="G418" i="41" s="1"/>
  <c r="G419" i="41" s="1"/>
  <c r="G420" i="41" s="1"/>
  <c r="G455" i="14"/>
  <c r="G456" i="14" s="1"/>
  <c r="G457" i="14" s="1"/>
  <c r="G458" i="14" s="1"/>
  <c r="G459" i="14" s="1"/>
  <c r="G460" i="14" s="1"/>
  <c r="G461" i="14" s="1"/>
  <c r="G462" i="14" s="1"/>
  <c r="G463" i="14" s="1"/>
  <c r="G464" i="14" s="1"/>
  <c r="G465" i="14" s="1"/>
  <c r="G466" i="14" s="1"/>
  <c r="G467" i="14" s="1"/>
  <c r="G468" i="14" s="1"/>
  <c r="G469" i="14" s="1"/>
  <c r="G470" i="14" s="1"/>
  <c r="G471" i="14" s="1"/>
  <c r="G472" i="14" s="1"/>
  <c r="G473" i="14" s="1"/>
  <c r="G474" i="14" s="1"/>
  <c r="G408" i="10"/>
  <c r="G409" i="10" s="1"/>
  <c r="G410" i="10" s="1"/>
  <c r="G411" i="10" s="1"/>
  <c r="G412" i="10" s="1"/>
  <c r="G413" i="10" s="1"/>
  <c r="G414" i="10" s="1"/>
  <c r="G415" i="10" s="1"/>
  <c r="G416" i="10" s="1"/>
  <c r="G417" i="10" s="1"/>
  <c r="G418" i="10" s="1"/>
  <c r="G419" i="10" s="1"/>
  <c r="G420" i="10" s="1"/>
  <c r="G421" i="10" s="1"/>
  <c r="G422" i="10" s="1"/>
  <c r="G423" i="10" s="1"/>
  <c r="G424" i="10" s="1"/>
  <c r="G357" i="43"/>
  <c r="G358" i="43" s="1"/>
  <c r="G359" i="43" s="1"/>
  <c r="G360" i="43" s="1"/>
  <c r="G361" i="43" s="1"/>
  <c r="G362" i="43" s="1"/>
  <c r="G363" i="43" s="1"/>
  <c r="G364" i="43" s="1"/>
  <c r="G365" i="43" s="1"/>
  <c r="G472" i="39"/>
  <c r="G473" i="39" s="1"/>
  <c r="G474" i="39" s="1"/>
  <c r="G475" i="39" s="1"/>
  <c r="G476" i="39" s="1"/>
  <c r="G477" i="39" s="1"/>
  <c r="G478" i="39" s="1"/>
  <c r="G479" i="39" s="1"/>
  <c r="G480" i="39" s="1"/>
  <c r="G481" i="39" s="1"/>
  <c r="G482" i="39" s="1"/>
  <c r="G483" i="39" s="1"/>
  <c r="G404" i="33"/>
  <c r="G405" i="33" s="1"/>
  <c r="G406" i="33" s="1"/>
  <c r="G407" i="33" s="1"/>
  <c r="G408" i="33" s="1"/>
  <c r="G409" i="33" s="1"/>
  <c r="G410" i="33" s="1"/>
  <c r="G411" i="33" s="1"/>
  <c r="G412" i="33" s="1"/>
  <c r="G413" i="33" s="1"/>
  <c r="G414" i="33" s="1"/>
  <c r="G415" i="33" s="1"/>
  <c r="G416" i="33" s="1"/>
  <c r="G417" i="33" s="1"/>
  <c r="G418" i="33" s="1"/>
  <c r="G419" i="33" s="1"/>
  <c r="G420" i="33" s="1"/>
  <c r="G421" i="33" s="1"/>
  <c r="G422" i="33" s="1"/>
  <c r="G423" i="33" s="1"/>
  <c r="G424" i="33" s="1"/>
  <c r="G425" i="33" s="1"/>
  <c r="G426" i="33" s="1"/>
  <c r="G427" i="33" s="1"/>
  <c r="G428" i="33" s="1"/>
  <c r="G429" i="33" s="1"/>
  <c r="G430" i="33" s="1"/>
  <c r="G431" i="33" s="1"/>
  <c r="G360" i="29"/>
  <c r="G361" i="29" s="1"/>
  <c r="G362" i="29" s="1"/>
  <c r="G363" i="29" s="1"/>
  <c r="G364" i="29" s="1"/>
  <c r="G365" i="29" s="1"/>
  <c r="G366" i="29" s="1"/>
  <c r="G367" i="29" s="1"/>
  <c r="G368" i="29" s="1"/>
  <c r="G369" i="29" s="1"/>
  <c r="G370" i="29" s="1"/>
  <c r="G371" i="29" s="1"/>
  <c r="G372" i="29" s="1"/>
  <c r="G373" i="29" s="1"/>
  <c r="G374" i="29" s="1"/>
  <c r="G375" i="29" s="1"/>
  <c r="G376" i="29" s="1"/>
  <c r="G377" i="29" s="1"/>
  <c r="G378" i="29" s="1"/>
  <c r="G379" i="29" s="1"/>
  <c r="G380" i="29" s="1"/>
  <c r="G381" i="29" s="1"/>
  <c r="G382" i="29" s="1"/>
  <c r="G383" i="29" s="1"/>
  <c r="G384" i="29" s="1"/>
  <c r="G385" i="29" s="1"/>
  <c r="G386" i="29" s="1"/>
  <c r="G387" i="29" s="1"/>
  <c r="G388" i="29" s="1"/>
  <c r="G389" i="29" s="1"/>
  <c r="G390" i="29" s="1"/>
  <c r="G391" i="29" s="1"/>
  <c r="G392" i="29" s="1"/>
  <c r="G318" i="27"/>
  <c r="G319" i="27" s="1"/>
  <c r="G320" i="27" s="1"/>
  <c r="G321" i="27" s="1"/>
  <c r="G322" i="27" s="1"/>
  <c r="G323" i="27" s="1"/>
  <c r="G324" i="27" s="1"/>
  <c r="G325" i="27" s="1"/>
  <c r="G326" i="27" s="1"/>
  <c r="G327" i="27" s="1"/>
  <c r="G328" i="27" s="1"/>
  <c r="G329" i="27" s="1"/>
  <c r="G330" i="27" s="1"/>
  <c r="G331" i="27" s="1"/>
  <c r="G332" i="27" s="1"/>
  <c r="G333" i="27" s="1"/>
  <c r="G334" i="27" s="1"/>
  <c r="G335" i="27" s="1"/>
  <c r="G336" i="27" s="1"/>
  <c r="G337" i="27" s="1"/>
  <c r="G338" i="27" s="1"/>
  <c r="G339" i="27" s="1"/>
  <c r="G340" i="27" s="1"/>
  <c r="G341" i="27" s="1"/>
  <c r="G342" i="27" s="1"/>
  <c r="G343" i="27" s="1"/>
  <c r="G344" i="27" s="1"/>
  <c r="G345" i="27" s="1"/>
  <c r="G346" i="27" s="1"/>
  <c r="G347" i="27" s="1"/>
  <c r="G348" i="27" s="1"/>
  <c r="G349" i="27" s="1"/>
  <c r="G350" i="27" s="1"/>
  <c r="G351" i="27" s="1"/>
  <c r="G352" i="27" s="1"/>
  <c r="G353" i="27" s="1"/>
  <c r="G354" i="27" s="1"/>
  <c r="G355" i="27" s="1"/>
  <c r="G356" i="27" s="1"/>
  <c r="G357" i="27" s="1"/>
  <c r="G358" i="27" s="1"/>
  <c r="G359" i="27" s="1"/>
  <c r="G360" i="27" s="1"/>
  <c r="G250" i="44"/>
  <c r="G251" i="44" s="1"/>
  <c r="G252" i="44" s="1"/>
  <c r="G253" i="44" s="1"/>
  <c r="G254" i="44" s="1"/>
  <c r="G255" i="44" s="1"/>
  <c r="G256" i="44" s="1"/>
  <c r="G257" i="44" s="1"/>
  <c r="G258" i="44" s="1"/>
  <c r="G259" i="44" s="1"/>
  <c r="G260" i="44" s="1"/>
  <c r="G170" i="40"/>
  <c r="G171" i="40" s="1"/>
  <c r="G172" i="40" s="1"/>
  <c r="G173" i="40" s="1"/>
  <c r="G174" i="40" s="1"/>
  <c r="G175" i="40" s="1"/>
  <c r="G176" i="40" s="1"/>
  <c r="G177" i="40" s="1"/>
  <c r="G178" i="40" s="1"/>
  <c r="G179" i="40" s="1"/>
  <c r="G180" i="40" s="1"/>
  <c r="G181" i="40" s="1"/>
  <c r="G182" i="40" s="1"/>
  <c r="G183" i="40" s="1"/>
  <c r="G184" i="40" s="1"/>
  <c r="G185" i="40" s="1"/>
  <c r="G186" i="40" s="1"/>
  <c r="G187" i="40" s="1"/>
  <c r="G188" i="40" s="1"/>
  <c r="G189" i="40" s="1"/>
  <c r="G190" i="40" s="1"/>
  <c r="G191" i="40" s="1"/>
  <c r="G192" i="40" s="1"/>
  <c r="G193" i="40" s="1"/>
  <c r="G194" i="40" s="1"/>
  <c r="G195" i="40" s="1"/>
  <c r="G196" i="40" s="1"/>
  <c r="G197" i="40" s="1"/>
  <c r="G198" i="40" s="1"/>
  <c r="G199" i="40" s="1"/>
  <c r="G200" i="40" s="1"/>
  <c r="G201" i="40" s="1"/>
  <c r="G202" i="40" s="1"/>
  <c r="G203" i="40" s="1"/>
  <c r="G204" i="40" s="1"/>
  <c r="G205" i="40" s="1"/>
  <c r="G206" i="40" s="1"/>
  <c r="G207" i="40" s="1"/>
  <c r="G208" i="40" s="1"/>
  <c r="G209" i="40" s="1"/>
  <c r="G210" i="40" s="1"/>
  <c r="G211" i="40" s="1"/>
  <c r="G212" i="40" s="1"/>
  <c r="G213" i="40" s="1"/>
  <c r="G214" i="40" s="1"/>
  <c r="G215" i="40" s="1"/>
  <c r="G216" i="40" s="1"/>
  <c r="G217" i="40" s="1"/>
  <c r="G218" i="40" s="1"/>
  <c r="G219" i="40" s="1"/>
  <c r="G220" i="40" s="1"/>
  <c r="G221" i="40" s="1"/>
  <c r="G222" i="40" s="1"/>
  <c r="G223" i="40" s="1"/>
  <c r="G224" i="40" s="1"/>
  <c r="G225" i="40" s="1"/>
  <c r="G226" i="40" s="1"/>
  <c r="G227" i="40" s="1"/>
  <c r="G228" i="40" s="1"/>
  <c r="G229" i="40" s="1"/>
  <c r="G230" i="40" s="1"/>
  <c r="G231" i="40" s="1"/>
  <c r="G232" i="40" s="1"/>
  <c r="G233" i="40" s="1"/>
  <c r="G234" i="40" s="1"/>
  <c r="G235" i="40" s="1"/>
  <c r="G236" i="40" s="1"/>
  <c r="G237" i="40" s="1"/>
  <c r="G238" i="40" s="1"/>
  <c r="G239" i="40" s="1"/>
  <c r="G240" i="40" s="1"/>
  <c r="G241" i="40" s="1"/>
  <c r="G242" i="40" s="1"/>
  <c r="G243" i="40" s="1"/>
  <c r="G244" i="40" s="1"/>
  <c r="G245" i="40" s="1"/>
  <c r="G246" i="40" s="1"/>
  <c r="G247" i="40" s="1"/>
  <c r="G248" i="40" s="1"/>
  <c r="G249" i="40" s="1"/>
  <c r="G250" i="40" s="1"/>
  <c r="G251" i="40" s="1"/>
  <c r="G252" i="40" s="1"/>
  <c r="G253" i="40" s="1"/>
  <c r="G254" i="40" s="1"/>
  <c r="G255" i="40" s="1"/>
  <c r="G256" i="40" s="1"/>
  <c r="G257" i="40" s="1"/>
  <c r="G258" i="40" s="1"/>
  <c r="G259" i="40" s="1"/>
  <c r="G260" i="40" s="1"/>
  <c r="G261" i="40" s="1"/>
  <c r="G262" i="40" s="1"/>
  <c r="G263" i="40" s="1"/>
  <c r="G264" i="40" s="1"/>
  <c r="G265" i="40" s="1"/>
  <c r="G266" i="40" s="1"/>
  <c r="G267" i="40" s="1"/>
  <c r="G268" i="40" s="1"/>
  <c r="G269" i="40" s="1"/>
  <c r="G270" i="40" s="1"/>
  <c r="G271" i="40" s="1"/>
  <c r="G272" i="40" s="1"/>
  <c r="G273" i="40" s="1"/>
  <c r="G274" i="40" s="1"/>
  <c r="G275" i="40" s="1"/>
  <c r="G276" i="40" s="1"/>
  <c r="G277" i="40" s="1"/>
  <c r="G278" i="40" s="1"/>
  <c r="G279" i="40" s="1"/>
  <c r="G280" i="40" s="1"/>
  <c r="G281" i="40" s="1"/>
  <c r="G282" i="40" s="1"/>
  <c r="G283" i="40" s="1"/>
  <c r="G284" i="40" s="1"/>
  <c r="G285" i="40" s="1"/>
  <c r="G286" i="40" s="1"/>
  <c r="G287" i="40" s="1"/>
  <c r="G288" i="40" s="1"/>
  <c r="G289" i="40" s="1"/>
  <c r="G290" i="40" s="1"/>
  <c r="G291" i="40" s="1"/>
  <c r="G292" i="40" s="1"/>
  <c r="G293" i="40" s="1"/>
  <c r="G294" i="40" s="1"/>
  <c r="G295" i="40" s="1"/>
  <c r="G1022" i="5" l="1"/>
  <c r="G1023" i="5" s="1"/>
  <c r="G1024" i="5" s="1"/>
  <c r="G1025" i="5" s="1"/>
  <c r="G1026" i="5" s="1"/>
  <c r="G1027" i="5" s="1"/>
  <c r="G1028" i="5" s="1"/>
  <c r="G1029" i="5" s="1"/>
  <c r="G1037" i="7"/>
  <c r="G780" i="4"/>
  <c r="G781" i="4" s="1"/>
  <c r="G782" i="4" s="1"/>
  <c r="G783" i="4" s="1"/>
  <c r="G784" i="4" s="1"/>
  <c r="G785" i="4" s="1"/>
  <c r="G786" i="4" s="1"/>
  <c r="G787" i="4" s="1"/>
  <c r="G788" i="4" s="1"/>
  <c r="G789" i="4" s="1"/>
  <c r="G790" i="4" s="1"/>
  <c r="G791" i="4" s="1"/>
  <c r="G792" i="4" s="1"/>
  <c r="G793" i="4" s="1"/>
  <c r="G794" i="4" s="1"/>
  <c r="G795" i="4" s="1"/>
  <c r="G796" i="4" s="1"/>
  <c r="G797" i="4" s="1"/>
  <c r="G798" i="4" s="1"/>
  <c r="G799" i="4" s="1"/>
  <c r="G800" i="4" s="1"/>
  <c r="G801" i="4" s="1"/>
  <c r="G802" i="4" s="1"/>
  <c r="G803" i="4" s="1"/>
  <c r="G804" i="4" s="1"/>
  <c r="G805" i="4" s="1"/>
  <c r="G806" i="4" s="1"/>
  <c r="G807" i="4" s="1"/>
  <c r="G808" i="4" s="1"/>
  <c r="G809" i="4" s="1"/>
  <c r="G810" i="4" s="1"/>
  <c r="G811" i="4" s="1"/>
  <c r="G812" i="4" s="1"/>
  <c r="G813" i="4" s="1"/>
  <c r="G814" i="4" s="1"/>
  <c r="G815" i="4" s="1"/>
  <c r="G816" i="4" s="1"/>
  <c r="G817" i="4" s="1"/>
  <c r="G818" i="4" s="1"/>
  <c r="G819" i="4" s="1"/>
  <c r="G820" i="4" s="1"/>
  <c r="G821" i="4" s="1"/>
  <c r="G822" i="4" s="1"/>
  <c r="G823" i="4" s="1"/>
  <c r="G824" i="4" s="1"/>
  <c r="G825" i="4" s="1"/>
  <c r="G826" i="4" s="1"/>
  <c r="G827" i="4" s="1"/>
  <c r="G806" i="24"/>
  <c r="G807" i="24" s="1"/>
  <c r="G808" i="24" s="1"/>
  <c r="G809" i="24" s="1"/>
  <c r="G810" i="24" s="1"/>
  <c r="G811" i="24" s="1"/>
  <c r="G812" i="24" s="1"/>
  <c r="G813" i="24" s="1"/>
  <c r="G814" i="24" s="1"/>
  <c r="G815" i="24" s="1"/>
  <c r="G816" i="24" s="1"/>
  <c r="G817" i="24" s="1"/>
  <c r="G818" i="24" s="1"/>
  <c r="G819" i="24" s="1"/>
  <c r="G820" i="24" s="1"/>
  <c r="G821" i="24" s="1"/>
  <c r="G822" i="24" s="1"/>
  <c r="G823" i="24" s="1"/>
  <c r="G824" i="24" s="1"/>
  <c r="G825" i="24" s="1"/>
  <c r="G826" i="24" s="1"/>
  <c r="G827" i="24" s="1"/>
  <c r="G828" i="24" s="1"/>
  <c r="G829" i="24" s="1"/>
  <c r="G830" i="24" s="1"/>
  <c r="G831" i="24" s="1"/>
  <c r="G832" i="24" s="1"/>
  <c r="G833" i="24" s="1"/>
  <c r="G834" i="24" s="1"/>
  <c r="G835" i="24" s="1"/>
  <c r="G836" i="24" s="1"/>
  <c r="G837" i="24" s="1"/>
  <c r="G838" i="24" s="1"/>
  <c r="G839" i="24" s="1"/>
  <c r="G915" i="12"/>
  <c r="G812" i="8"/>
  <c r="G948" i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696" i="2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G709" i="2" s="1"/>
  <c r="G710" i="2" s="1"/>
  <c r="G711" i="2" s="1"/>
  <c r="G712" i="2" s="1"/>
  <c r="G713" i="2" s="1"/>
  <c r="G644" i="32"/>
  <c r="G645" i="32" s="1"/>
  <c r="G646" i="32" s="1"/>
  <c r="G647" i="32" s="1"/>
  <c r="G648" i="32" s="1"/>
  <c r="G649" i="32" s="1"/>
  <c r="G650" i="32" s="1"/>
  <c r="G651" i="32" s="1"/>
  <c r="G652" i="32" s="1"/>
  <c r="G223" i="21"/>
  <c r="G224" i="21" s="1"/>
  <c r="G225" i="21" s="1"/>
  <c r="G226" i="21" s="1"/>
  <c r="G227" i="21" s="1"/>
  <c r="G228" i="21" s="1"/>
  <c r="G229" i="21" s="1"/>
  <c r="G230" i="21" s="1"/>
  <c r="G231" i="21" s="1"/>
  <c r="G232" i="21" s="1"/>
  <c r="G233" i="21" s="1"/>
  <c r="G234" i="21" s="1"/>
  <c r="G235" i="21" s="1"/>
  <c r="G236" i="21" s="1"/>
  <c r="G237" i="21" s="1"/>
  <c r="G238" i="21" s="1"/>
  <c r="G239" i="21" s="1"/>
  <c r="G240" i="21" s="1"/>
  <c r="G241" i="21" s="1"/>
  <c r="G242" i="21" s="1"/>
  <c r="G243" i="21" s="1"/>
  <c r="G244" i="21" s="1"/>
  <c r="G245" i="21" s="1"/>
  <c r="G246" i="21" s="1"/>
  <c r="G247" i="21" s="1"/>
  <c r="G248" i="21" s="1"/>
  <c r="G249" i="21" s="1"/>
  <c r="G250" i="21" s="1"/>
  <c r="G251" i="21" s="1"/>
  <c r="G252" i="21" s="1"/>
  <c r="G253" i="21" s="1"/>
  <c r="G254" i="21" s="1"/>
  <c r="G255" i="21" s="1"/>
  <c r="G256" i="21" s="1"/>
  <c r="G257" i="21" s="1"/>
  <c r="G258" i="21" s="1"/>
  <c r="G259" i="21" s="1"/>
  <c r="G260" i="21" s="1"/>
  <c r="G261" i="21" s="1"/>
  <c r="G262" i="21" s="1"/>
  <c r="G263" i="21" s="1"/>
  <c r="G264" i="21" s="1"/>
  <c r="G265" i="21" s="1"/>
  <c r="G266" i="21" s="1"/>
  <c r="G267" i="21" s="1"/>
  <c r="G268" i="21" s="1"/>
  <c r="G269" i="21" s="1"/>
  <c r="G571" i="25"/>
  <c r="G572" i="25" s="1"/>
  <c r="G573" i="25" s="1"/>
  <c r="G574" i="25" s="1"/>
  <c r="G575" i="25" s="1"/>
  <c r="G576" i="25" s="1"/>
  <c r="G577" i="25" s="1"/>
  <c r="G578" i="25" s="1"/>
  <c r="G579" i="25" s="1"/>
  <c r="G580" i="25" s="1"/>
  <c r="G581" i="25" s="1"/>
  <c r="G582" i="25" s="1"/>
  <c r="G583" i="25" s="1"/>
  <c r="G584" i="25" s="1"/>
  <c r="G585" i="25" s="1"/>
  <c r="G586" i="25" s="1"/>
  <c r="G587" i="25" s="1"/>
  <c r="G588" i="25" s="1"/>
  <c r="G583" i="31"/>
  <c r="G584" i="31" s="1"/>
  <c r="G585" i="31" s="1"/>
  <c r="G586" i="31" s="1"/>
  <c r="G587" i="31" s="1"/>
  <c r="G588" i="31" s="1"/>
  <c r="G589" i="31" s="1"/>
  <c r="G590" i="31" s="1"/>
  <c r="G591" i="31" s="1"/>
  <c r="G592" i="31" s="1"/>
  <c r="G593" i="31" s="1"/>
  <c r="G594" i="31" s="1"/>
  <c r="G595" i="31" s="1"/>
  <c r="G596" i="31" s="1"/>
  <c r="G597" i="31" s="1"/>
  <c r="G598" i="31" s="1"/>
  <c r="G599" i="31" s="1"/>
  <c r="G600" i="31" s="1"/>
  <c r="G601" i="31" s="1"/>
  <c r="G602" i="31" s="1"/>
  <c r="G603" i="31" s="1"/>
  <c r="G604" i="31" s="1"/>
  <c r="G454" i="22"/>
  <c r="G455" i="22" s="1"/>
  <c r="G456" i="22" s="1"/>
  <c r="G562" i="6"/>
  <c r="G563" i="6" s="1"/>
  <c r="G564" i="6" s="1"/>
  <c r="G565" i="6" s="1"/>
  <c r="G566" i="6" s="1"/>
  <c r="G567" i="6" s="1"/>
  <c r="G568" i="6" s="1"/>
  <c r="G569" i="6" s="1"/>
  <c r="G570" i="6" s="1"/>
  <c r="G571" i="6" s="1"/>
  <c r="G572" i="6" s="1"/>
  <c r="G496" i="28"/>
  <c r="G497" i="28" s="1"/>
  <c r="G498" i="28" s="1"/>
  <c r="G499" i="28" s="1"/>
  <c r="G500" i="28" s="1"/>
  <c r="G501" i="28" s="1"/>
  <c r="G502" i="28" s="1"/>
  <c r="G503" i="28" s="1"/>
  <c r="G504" i="28" s="1"/>
  <c r="G520" i="23"/>
  <c r="G521" i="23" s="1"/>
  <c r="G522" i="23" s="1"/>
  <c r="G523" i="23" s="1"/>
  <c r="G524" i="23" s="1"/>
  <c r="G525" i="23" s="1"/>
  <c r="G526" i="23" s="1"/>
  <c r="G527" i="23" s="1"/>
  <c r="G528" i="23" s="1"/>
  <c r="G549" i="34"/>
  <c r="G550" i="34" s="1"/>
  <c r="G551" i="34" s="1"/>
  <c r="G552" i="34" s="1"/>
  <c r="G553" i="34" s="1"/>
  <c r="G394" i="26"/>
  <c r="G395" i="26" s="1"/>
  <c r="G396" i="26" s="1"/>
  <c r="G397" i="26" s="1"/>
  <c r="G398" i="26" s="1"/>
  <c r="G399" i="26" s="1"/>
  <c r="G400" i="26" s="1"/>
  <c r="G401" i="26" s="1"/>
  <c r="G402" i="26" s="1"/>
  <c r="G403" i="26" s="1"/>
  <c r="G404" i="26" s="1"/>
  <c r="G405" i="26" s="1"/>
  <c r="G406" i="26" s="1"/>
  <c r="G407" i="26" s="1"/>
  <c r="G408" i="26" s="1"/>
  <c r="G409" i="26" s="1"/>
  <c r="G410" i="26" s="1"/>
  <c r="G411" i="26" s="1"/>
  <c r="G412" i="26" s="1"/>
  <c r="G413" i="26" s="1"/>
  <c r="G414" i="26" s="1"/>
  <c r="G415" i="26" s="1"/>
  <c r="G416" i="26" s="1"/>
  <c r="G417" i="26" s="1"/>
  <c r="G418" i="26" s="1"/>
  <c r="G419" i="26" s="1"/>
  <c r="G420" i="26" s="1"/>
  <c r="G421" i="26" s="1"/>
  <c r="G422" i="26" s="1"/>
  <c r="G423" i="26" s="1"/>
  <c r="G424" i="26" s="1"/>
  <c r="G425" i="26" s="1"/>
  <c r="G426" i="26" s="1"/>
  <c r="G427" i="26" s="1"/>
  <c r="G428" i="26" s="1"/>
  <c r="G429" i="26" s="1"/>
  <c r="G430" i="26" s="1"/>
  <c r="G431" i="26" s="1"/>
  <c r="G432" i="26" s="1"/>
  <c r="G433" i="26" s="1"/>
  <c r="G434" i="26" s="1"/>
  <c r="G435" i="26" s="1"/>
  <c r="G436" i="26" s="1"/>
  <c r="G437" i="26" s="1"/>
  <c r="G438" i="26" s="1"/>
  <c r="G439" i="26" s="1"/>
  <c r="G440" i="26" s="1"/>
  <c r="G441" i="26" s="1"/>
  <c r="G442" i="26" s="1"/>
  <c r="G443" i="26" s="1"/>
  <c r="G444" i="26" s="1"/>
  <c r="G445" i="26" s="1"/>
  <c r="G446" i="26" s="1"/>
  <c r="G447" i="26" s="1"/>
  <c r="G448" i="26" s="1"/>
  <c r="G449" i="26" s="1"/>
  <c r="G450" i="26" s="1"/>
  <c r="G451" i="26" s="1"/>
  <c r="G452" i="26" s="1"/>
  <c r="G453" i="26" s="1"/>
  <c r="G454" i="26" s="1"/>
  <c r="G455" i="26" s="1"/>
  <c r="G456" i="26" s="1"/>
  <c r="G457" i="26" s="1"/>
  <c r="G458" i="26" s="1"/>
  <c r="G459" i="26" s="1"/>
  <c r="G460" i="26" s="1"/>
  <c r="G461" i="26" s="1"/>
  <c r="G462" i="26" s="1"/>
  <c r="G463" i="26" s="1"/>
  <c r="G464" i="26" s="1"/>
  <c r="G465" i="26" s="1"/>
  <c r="G466" i="26" s="1"/>
  <c r="G467" i="26" s="1"/>
  <c r="G468" i="26" s="1"/>
  <c r="G469" i="26" s="1"/>
  <c r="G470" i="26" s="1"/>
  <c r="G471" i="26" s="1"/>
  <c r="G472" i="26" s="1"/>
  <c r="G473" i="26" s="1"/>
  <c r="G474" i="26" s="1"/>
  <c r="G475" i="26" s="1"/>
  <c r="G476" i="26" s="1"/>
  <c r="G477" i="26" s="1"/>
  <c r="G478" i="26" s="1"/>
  <c r="G479" i="26" s="1"/>
  <c r="G480" i="26" s="1"/>
  <c r="G481" i="26" s="1"/>
  <c r="G482" i="26" s="1"/>
  <c r="G483" i="26" s="1"/>
  <c r="G484" i="26" s="1"/>
  <c r="G485" i="26" s="1"/>
  <c r="G486" i="26" s="1"/>
  <c r="G487" i="26" s="1"/>
  <c r="G488" i="26" s="1"/>
  <c r="G489" i="26" s="1"/>
  <c r="G490" i="26" s="1"/>
  <c r="G491" i="26" s="1"/>
  <c r="G492" i="26" s="1"/>
  <c r="G493" i="26" s="1"/>
  <c r="G494" i="26" s="1"/>
  <c r="G495" i="26" s="1"/>
  <c r="G496" i="26" s="1"/>
  <c r="G497" i="26" s="1"/>
  <c r="G498" i="26" s="1"/>
  <c r="G499" i="26" s="1"/>
  <c r="G500" i="26" s="1"/>
  <c r="G501" i="26" s="1"/>
  <c r="G502" i="26" s="1"/>
  <c r="G503" i="26" s="1"/>
  <c r="G504" i="26" s="1"/>
  <c r="G505" i="26" s="1"/>
  <c r="G506" i="26" s="1"/>
  <c r="G507" i="26" s="1"/>
  <c r="G508" i="26" s="1"/>
  <c r="G509" i="26" s="1"/>
  <c r="G510" i="26" s="1"/>
  <c r="G511" i="26" s="1"/>
  <c r="G512" i="26" s="1"/>
  <c r="G513" i="26" s="1"/>
  <c r="G514" i="26" s="1"/>
  <c r="G515" i="26" s="1"/>
  <c r="G516" i="26" s="1"/>
  <c r="G517" i="26" s="1"/>
  <c r="G518" i="26" s="1"/>
  <c r="G519" i="26" s="1"/>
  <c r="G520" i="26" s="1"/>
  <c r="G521" i="26" s="1"/>
  <c r="G522" i="26" s="1"/>
  <c r="G523" i="26" s="1"/>
  <c r="G524" i="26" s="1"/>
  <c r="G525" i="26" s="1"/>
  <c r="G526" i="26" s="1"/>
  <c r="G527" i="26" s="1"/>
  <c r="G528" i="26" s="1"/>
  <c r="G529" i="26" s="1"/>
  <c r="G530" i="26" s="1"/>
  <c r="G531" i="26" s="1"/>
  <c r="G532" i="26" s="1"/>
  <c r="G533" i="26" s="1"/>
  <c r="G534" i="26" s="1"/>
  <c r="G535" i="26" s="1"/>
  <c r="G536" i="26" s="1"/>
  <c r="G537" i="26" s="1"/>
  <c r="G538" i="26" s="1"/>
  <c r="G539" i="26" s="1"/>
  <c r="G540" i="26" s="1"/>
  <c r="G541" i="26" s="1"/>
  <c r="G542" i="26" s="1"/>
  <c r="G543" i="26" s="1"/>
  <c r="G544" i="26" s="1"/>
  <c r="G545" i="26" s="1"/>
  <c r="G546" i="26" s="1"/>
  <c r="G547" i="26" s="1"/>
  <c r="G548" i="26" s="1"/>
  <c r="G549" i="26" s="1"/>
  <c r="G550" i="26" s="1"/>
  <c r="G551" i="26" s="1"/>
  <c r="G552" i="26" s="1"/>
  <c r="G553" i="26" s="1"/>
  <c r="G554" i="26" s="1"/>
  <c r="G555" i="26" s="1"/>
  <c r="G556" i="26" s="1"/>
  <c r="G557" i="26" s="1"/>
  <c r="G558" i="26" s="1"/>
  <c r="G559" i="26" s="1"/>
  <c r="G560" i="26" s="1"/>
  <c r="G561" i="26" s="1"/>
  <c r="G562" i="26" s="1"/>
  <c r="G563" i="26" s="1"/>
  <c r="G564" i="26" s="1"/>
  <c r="G565" i="26" s="1"/>
  <c r="G566" i="26" s="1"/>
  <c r="G567" i="26" s="1"/>
  <c r="G568" i="26" s="1"/>
  <c r="G569" i="26" s="1"/>
  <c r="G570" i="26" s="1"/>
  <c r="G571" i="26" s="1"/>
  <c r="G572" i="26" s="1"/>
  <c r="G573" i="26" s="1"/>
  <c r="G574" i="26" s="1"/>
  <c r="G575" i="26" s="1"/>
  <c r="G576" i="26" s="1"/>
  <c r="G577" i="26" s="1"/>
  <c r="G578" i="26" s="1"/>
  <c r="G579" i="26" s="1"/>
  <c r="G580" i="26" s="1"/>
  <c r="G581" i="26" s="1"/>
  <c r="G582" i="26" s="1"/>
  <c r="G583" i="26" s="1"/>
  <c r="G584" i="26" s="1"/>
  <c r="G585" i="26" s="1"/>
  <c r="G586" i="26" s="1"/>
  <c r="G587" i="26" s="1"/>
  <c r="G588" i="26" s="1"/>
  <c r="G589" i="26" s="1"/>
  <c r="G590" i="26" s="1"/>
  <c r="G591" i="26" s="1"/>
  <c r="G592" i="26" s="1"/>
  <c r="G593" i="26" s="1"/>
  <c r="G594" i="26" s="1"/>
  <c r="G595" i="26" s="1"/>
  <c r="G596" i="26" s="1"/>
  <c r="G597" i="26" s="1"/>
  <c r="G598" i="26" s="1"/>
  <c r="G599" i="26" s="1"/>
  <c r="G600" i="26" s="1"/>
  <c r="G601" i="26" s="1"/>
  <c r="G602" i="26" s="1"/>
  <c r="G603" i="26" s="1"/>
  <c r="G604" i="26" s="1"/>
  <c r="G605" i="26" s="1"/>
  <c r="G606" i="26" s="1"/>
  <c r="G607" i="26" s="1"/>
  <c r="G608" i="26" s="1"/>
  <c r="G609" i="26" s="1"/>
  <c r="G610" i="26" s="1"/>
  <c r="G611" i="26" s="1"/>
  <c r="G612" i="26" s="1"/>
  <c r="G613" i="26" s="1"/>
  <c r="G614" i="26" s="1"/>
  <c r="G615" i="26" s="1"/>
  <c r="G616" i="26" s="1"/>
  <c r="G617" i="26" s="1"/>
  <c r="G618" i="26" s="1"/>
  <c r="G619" i="26" s="1"/>
  <c r="G620" i="26" s="1"/>
  <c r="G621" i="26" s="1"/>
  <c r="G622" i="26" s="1"/>
  <c r="G623" i="26" s="1"/>
  <c r="G624" i="26" s="1"/>
  <c r="G625" i="26" s="1"/>
  <c r="G497" i="35"/>
  <c r="G498" i="35" s="1"/>
  <c r="G499" i="35" s="1"/>
  <c r="G500" i="35" s="1"/>
  <c r="G501" i="35" s="1"/>
  <c r="G502" i="35" s="1"/>
  <c r="G503" i="35" s="1"/>
  <c r="G489" i="36"/>
  <c r="G490" i="36" s="1"/>
  <c r="G491" i="36" s="1"/>
  <c r="G492" i="36" s="1"/>
  <c r="G493" i="36" s="1"/>
  <c r="G494" i="36" s="1"/>
  <c r="G495" i="36" s="1"/>
  <c r="G496" i="36" s="1"/>
  <c r="G497" i="36" s="1"/>
  <c r="G473" i="30"/>
  <c r="G474" i="30" s="1"/>
  <c r="G475" i="30" s="1"/>
  <c r="G476" i="30" s="1"/>
  <c r="G477" i="30" s="1"/>
  <c r="G478" i="30" s="1"/>
  <c r="G479" i="30" s="1"/>
  <c r="G480" i="30" s="1"/>
  <c r="G481" i="30" s="1"/>
  <c r="G482" i="30" s="1"/>
  <c r="G483" i="30" s="1"/>
  <c r="G484" i="30" s="1"/>
  <c r="G485" i="30" s="1"/>
  <c r="G486" i="30" s="1"/>
  <c r="G487" i="30" s="1"/>
  <c r="G488" i="30" s="1"/>
  <c r="G489" i="30" s="1"/>
  <c r="G490" i="30" s="1"/>
  <c r="G491" i="30" s="1"/>
  <c r="G421" i="41"/>
  <c r="G422" i="41" s="1"/>
  <c r="G423" i="41" s="1"/>
  <c r="G424" i="41" s="1"/>
  <c r="G425" i="41" s="1"/>
  <c r="G426" i="41" s="1"/>
  <c r="G427" i="41" s="1"/>
  <c r="G428" i="41" s="1"/>
  <c r="G429" i="41" s="1"/>
  <c r="G484" i="39"/>
  <c r="G485" i="39" s="1"/>
  <c r="G486" i="39" s="1"/>
  <c r="G487" i="39" s="1"/>
  <c r="G488" i="39" s="1"/>
  <c r="G489" i="39" s="1"/>
  <c r="G490" i="39" s="1"/>
  <c r="G491" i="39" s="1"/>
  <c r="G492" i="39" s="1"/>
  <c r="G493" i="39" s="1"/>
  <c r="G494" i="39" s="1"/>
  <c r="G495" i="39" s="1"/>
  <c r="G496" i="39" s="1"/>
  <c r="G497" i="39" s="1"/>
  <c r="G498" i="39" s="1"/>
  <c r="G499" i="39" s="1"/>
  <c r="G500" i="39" s="1"/>
  <c r="G501" i="39" s="1"/>
  <c r="G502" i="39" s="1"/>
  <c r="G503" i="39" s="1"/>
  <c r="G504" i="39" s="1"/>
  <c r="G505" i="39" s="1"/>
  <c r="G506" i="39" s="1"/>
  <c r="G507" i="39" s="1"/>
  <c r="G465" i="42"/>
  <c r="G466" i="42" s="1"/>
  <c r="G467" i="42" s="1"/>
  <c r="G468" i="42" s="1"/>
  <c r="G469" i="42" s="1"/>
  <c r="G470" i="42" s="1"/>
  <c r="G471" i="42" s="1"/>
  <c r="G472" i="42" s="1"/>
  <c r="G473" i="42" s="1"/>
  <c r="G474" i="42" s="1"/>
  <c r="G475" i="42" s="1"/>
  <c r="G476" i="42" s="1"/>
  <c r="G477" i="42" s="1"/>
  <c r="G478" i="42" s="1"/>
  <c r="G479" i="42" s="1"/>
  <c r="G480" i="42" s="1"/>
  <c r="G475" i="14"/>
  <c r="G476" i="14" s="1"/>
  <c r="G477" i="14" s="1"/>
  <c r="G478" i="14" s="1"/>
  <c r="G479" i="14" s="1"/>
  <c r="G480" i="14" s="1"/>
  <c r="G481" i="14" s="1"/>
  <c r="G482" i="14" s="1"/>
  <c r="G483" i="14" s="1"/>
  <c r="G484" i="14" s="1"/>
  <c r="G485" i="14" s="1"/>
  <c r="G486" i="14" s="1"/>
  <c r="G487" i="14" s="1"/>
  <c r="G456" i="37"/>
  <c r="G457" i="37" s="1"/>
  <c r="G458" i="37" s="1"/>
  <c r="G459" i="37" s="1"/>
  <c r="G460" i="37" s="1"/>
  <c r="G461" i="37" s="1"/>
  <c r="G462" i="37" s="1"/>
  <c r="G463" i="37" s="1"/>
  <c r="G464" i="37" s="1"/>
  <c r="G465" i="37" s="1"/>
  <c r="G466" i="37" s="1"/>
  <c r="G467" i="37" s="1"/>
  <c r="G468" i="37" s="1"/>
  <c r="G469" i="37" s="1"/>
  <c r="G470" i="37" s="1"/>
  <c r="G471" i="37" s="1"/>
  <c r="G425" i="10"/>
  <c r="G426" i="10" s="1"/>
  <c r="G427" i="10" s="1"/>
  <c r="G428" i="10" s="1"/>
  <c r="G429" i="10" s="1"/>
  <c r="G430" i="10" s="1"/>
  <c r="G431" i="10" s="1"/>
  <c r="G432" i="10" s="1"/>
  <c r="G433" i="10" s="1"/>
  <c r="G434" i="10" s="1"/>
  <c r="G435" i="10" s="1"/>
  <c r="G436" i="10" s="1"/>
  <c r="G437" i="10" s="1"/>
  <c r="G438" i="10" s="1"/>
  <c r="G439" i="10" s="1"/>
  <c r="G440" i="10" s="1"/>
  <c r="G441" i="10" s="1"/>
  <c r="G442" i="10" s="1"/>
  <c r="G443" i="10" s="1"/>
  <c r="G444" i="10" s="1"/>
  <c r="G445" i="10" s="1"/>
  <c r="G446" i="10" s="1"/>
  <c r="G447" i="10" s="1"/>
  <c r="G448" i="10" s="1"/>
  <c r="G449" i="10" s="1"/>
  <c r="G450" i="10" s="1"/>
  <c r="G451" i="10" s="1"/>
  <c r="G452" i="10" s="1"/>
  <c r="G453" i="10" s="1"/>
  <c r="G454" i="10" s="1"/>
  <c r="G455" i="10" s="1"/>
  <c r="G456" i="10" s="1"/>
  <c r="G457" i="10" s="1"/>
  <c r="G458" i="10" s="1"/>
  <c r="G459" i="10" s="1"/>
  <c r="G460" i="10" s="1"/>
  <c r="G461" i="10" s="1"/>
  <c r="G462" i="10" s="1"/>
  <c r="G463" i="10" s="1"/>
  <c r="G464" i="10" s="1"/>
  <c r="G366" i="43"/>
  <c r="G367" i="43" s="1"/>
  <c r="G368" i="43" s="1"/>
  <c r="G369" i="43" s="1"/>
  <c r="G370" i="43" s="1"/>
  <c r="G371" i="43" s="1"/>
  <c r="G372" i="43" s="1"/>
  <c r="G373" i="43" s="1"/>
  <c r="G374" i="43" s="1"/>
  <c r="G375" i="43" s="1"/>
  <c r="G376" i="43" s="1"/>
  <c r="G377" i="43" s="1"/>
  <c r="G378" i="43" s="1"/>
  <c r="G379" i="43" s="1"/>
  <c r="G380" i="43" s="1"/>
  <c r="G381" i="43" s="1"/>
  <c r="G382" i="43" s="1"/>
  <c r="G383" i="43" s="1"/>
  <c r="G384" i="43" s="1"/>
  <c r="G385" i="43" s="1"/>
  <c r="G386" i="43" s="1"/>
  <c r="G387" i="43" s="1"/>
  <c r="G388" i="43" s="1"/>
  <c r="G389" i="43" s="1"/>
  <c r="G390" i="43" s="1"/>
  <c r="G391" i="43" s="1"/>
  <c r="G392" i="43" s="1"/>
  <c r="G393" i="43" s="1"/>
  <c r="G394" i="43" s="1"/>
  <c r="G395" i="43" s="1"/>
  <c r="G396" i="43" s="1"/>
  <c r="G397" i="43" s="1"/>
  <c r="G398" i="43" s="1"/>
  <c r="G399" i="43" s="1"/>
  <c r="G400" i="43" s="1"/>
  <c r="G401" i="43" s="1"/>
  <c r="G402" i="43" s="1"/>
  <c r="G403" i="43" s="1"/>
  <c r="G404" i="43" s="1"/>
  <c r="G405" i="43" s="1"/>
  <c r="G406" i="43" s="1"/>
  <c r="G407" i="43" s="1"/>
  <c r="G408" i="43" s="1"/>
  <c r="G409" i="43" s="1"/>
  <c r="G410" i="43" s="1"/>
  <c r="G411" i="43" s="1"/>
  <c r="G412" i="43" s="1"/>
  <c r="G413" i="43" s="1"/>
  <c r="G414" i="43" s="1"/>
  <c r="G415" i="43" s="1"/>
  <c r="G416" i="43" s="1"/>
  <c r="G417" i="43" s="1"/>
  <c r="G418" i="43" s="1"/>
  <c r="G419" i="43" s="1"/>
  <c r="G420" i="43" s="1"/>
  <c r="G421" i="43" s="1"/>
  <c r="G393" i="29"/>
  <c r="G394" i="29" s="1"/>
  <c r="G395" i="29" s="1"/>
  <c r="G396" i="29" s="1"/>
  <c r="G397" i="29" s="1"/>
  <c r="G398" i="29" s="1"/>
  <c r="G399" i="29" s="1"/>
  <c r="G400" i="29" s="1"/>
  <c r="G401" i="29" s="1"/>
  <c r="G432" i="33"/>
  <c r="G433" i="33" s="1"/>
  <c r="G434" i="33" s="1"/>
  <c r="G435" i="33" s="1"/>
  <c r="G436" i="33" s="1"/>
  <c r="G437" i="33" s="1"/>
  <c r="G438" i="33" s="1"/>
  <c r="G361" i="27"/>
  <c r="G362" i="27" s="1"/>
  <c r="G363" i="27" s="1"/>
  <c r="G364" i="27" s="1"/>
  <c r="G365" i="27" s="1"/>
  <c r="G366" i="27" s="1"/>
  <c r="G367" i="27" s="1"/>
  <c r="G368" i="27" s="1"/>
  <c r="G369" i="27" s="1"/>
  <c r="G370" i="27" s="1"/>
  <c r="G371" i="27" s="1"/>
  <c r="G372" i="27" s="1"/>
  <c r="G373" i="27" s="1"/>
  <c r="G374" i="27" s="1"/>
  <c r="G375" i="27" s="1"/>
  <c r="G376" i="27" s="1"/>
  <c r="G377" i="27" s="1"/>
  <c r="G378" i="27" s="1"/>
  <c r="G379" i="27" s="1"/>
  <c r="G380" i="27" s="1"/>
  <c r="G381" i="27" s="1"/>
  <c r="G382" i="27" s="1"/>
  <c r="G383" i="27" s="1"/>
  <c r="G384" i="27" s="1"/>
  <c r="G385" i="27" s="1"/>
  <c r="G386" i="27" s="1"/>
  <c r="G387" i="27" s="1"/>
  <c r="G388" i="27" s="1"/>
  <c r="G389" i="27" s="1"/>
  <c r="G390" i="27" s="1"/>
  <c r="G391" i="27" s="1"/>
  <c r="G392" i="27" s="1"/>
  <c r="G393" i="27" s="1"/>
  <c r="G394" i="27" s="1"/>
  <c r="G395" i="27" s="1"/>
  <c r="G396" i="27" s="1"/>
  <c r="G397" i="27" s="1"/>
  <c r="G398" i="27" s="1"/>
  <c r="G296" i="40"/>
  <c r="G297" i="40" s="1"/>
  <c r="G298" i="40" s="1"/>
  <c r="G299" i="40" s="1"/>
  <c r="G300" i="40" s="1"/>
  <c r="G301" i="40" s="1"/>
  <c r="G302" i="40" s="1"/>
  <c r="G303" i="40" s="1"/>
  <c r="G304" i="40" s="1"/>
  <c r="G305" i="40" s="1"/>
  <c r="G306" i="40" s="1"/>
  <c r="G307" i="40" s="1"/>
  <c r="G308" i="40" s="1"/>
  <c r="G309" i="40" s="1"/>
  <c r="G310" i="40" s="1"/>
  <c r="G311" i="40" s="1"/>
  <c r="G312" i="40" s="1"/>
  <c r="G313" i="40" s="1"/>
  <c r="G261" i="44"/>
  <c r="G262" i="44" s="1"/>
  <c r="G263" i="44" s="1"/>
  <c r="G264" i="44" s="1"/>
  <c r="G265" i="44" s="1"/>
  <c r="G266" i="44" s="1"/>
  <c r="G267" i="44" s="1"/>
  <c r="G268" i="44" s="1"/>
  <c r="G269" i="44" s="1"/>
  <c r="G270" i="44" s="1"/>
  <c r="G271" i="44" s="1"/>
  <c r="G272" i="44" s="1"/>
  <c r="G273" i="44" s="1"/>
  <c r="G274" i="44" s="1"/>
  <c r="G275" i="44" s="1"/>
  <c r="G276" i="44" s="1"/>
  <c r="G277" i="44" s="1"/>
  <c r="G1030" i="5" l="1"/>
  <c r="G1031" i="5" s="1"/>
  <c r="G1032" i="5" s="1"/>
  <c r="G1033" i="5" s="1"/>
  <c r="G1034" i="5" s="1"/>
  <c r="G1035" i="5" s="1"/>
  <c r="G1036" i="5" s="1"/>
  <c r="G1037" i="5" s="1"/>
  <c r="G1038" i="5" s="1"/>
  <c r="G1039" i="5" s="1"/>
  <c r="G1040" i="5" s="1"/>
  <c r="G1041" i="5" s="1"/>
  <c r="G1042" i="5" s="1"/>
  <c r="G1043" i="5" s="1"/>
  <c r="G1044" i="5" s="1"/>
  <c r="G1045" i="5" s="1"/>
  <c r="G1046" i="5" s="1"/>
  <c r="G1047" i="5" s="1"/>
  <c r="G1048" i="5" s="1"/>
  <c r="G1049" i="5" s="1"/>
  <c r="G1050" i="5" s="1"/>
  <c r="G1051" i="5" s="1"/>
  <c r="G1052" i="5" s="1"/>
  <c r="G1053" i="5" s="1"/>
  <c r="G1054" i="5" s="1"/>
  <c r="G1055" i="5" s="1"/>
  <c r="G1056" i="5" s="1"/>
  <c r="G1057" i="5" s="1"/>
  <c r="G1058" i="5" s="1"/>
  <c r="G1059" i="5" s="1"/>
  <c r="G1060" i="5" s="1"/>
  <c r="G1061" i="5" s="1"/>
  <c r="G1062" i="5" s="1"/>
  <c r="G1063" i="5" s="1"/>
  <c r="G1064" i="5" s="1"/>
  <c r="G1065" i="5" s="1"/>
  <c r="G1066" i="5" s="1"/>
  <c r="G1067" i="5" s="1"/>
  <c r="G1068" i="5" s="1"/>
  <c r="G1069" i="5" s="1"/>
  <c r="G1070" i="5" s="1"/>
  <c r="G1071" i="5" s="1"/>
  <c r="G1072" i="5" s="1"/>
  <c r="G1073" i="5" s="1"/>
  <c r="G1074" i="5" s="1"/>
  <c r="G1075" i="5" s="1"/>
  <c r="G1076" i="5" s="1"/>
  <c r="G1077" i="5" s="1"/>
  <c r="G1078" i="5" s="1"/>
  <c r="G1079" i="5" s="1"/>
  <c r="G1080" i="5" s="1"/>
  <c r="G1081" i="5" s="1"/>
  <c r="G1082" i="5" s="1"/>
  <c r="G1083" i="5" s="1"/>
  <c r="G1084" i="5" s="1"/>
  <c r="G1085" i="5" s="1"/>
  <c r="G1086" i="5" s="1"/>
  <c r="G1087" i="5" s="1"/>
  <c r="G1088" i="5" s="1"/>
  <c r="G1089" i="5" s="1"/>
  <c r="G1090" i="5" s="1"/>
  <c r="G1091" i="5" s="1"/>
  <c r="G1092" i="5" s="1"/>
  <c r="G1093" i="5" s="1"/>
  <c r="G1094" i="5" s="1"/>
  <c r="G1095" i="5" s="1"/>
  <c r="G1096" i="5" s="1"/>
  <c r="G1097" i="5" s="1"/>
  <c r="G1098" i="5" s="1"/>
  <c r="G1099" i="5" s="1"/>
  <c r="G1100" i="5" s="1"/>
  <c r="G1101" i="5" s="1"/>
  <c r="G1102" i="5" s="1"/>
  <c r="G1103" i="5" s="1"/>
  <c r="G1104" i="5" s="1"/>
  <c r="G1105" i="5" s="1"/>
  <c r="G1106" i="5" s="1"/>
  <c r="G1107" i="5" s="1"/>
  <c r="G1108" i="5" s="1"/>
  <c r="G1109" i="5" s="1"/>
  <c r="G1110" i="5" s="1"/>
  <c r="G1111" i="5" s="1"/>
  <c r="G1112" i="5" s="1"/>
  <c r="G1113" i="5" s="1"/>
  <c r="G1114" i="5" s="1"/>
  <c r="G1115" i="5" s="1"/>
  <c r="G1116" i="5" s="1"/>
  <c r="G1117" i="5" s="1"/>
  <c r="G1118" i="5" s="1"/>
  <c r="G1119" i="5" s="1"/>
  <c r="G1120" i="5" s="1"/>
  <c r="G1121" i="5" s="1"/>
  <c r="G1122" i="5" s="1"/>
  <c r="G1123" i="5" s="1"/>
  <c r="G1124" i="5" s="1"/>
  <c r="G1125" i="5" s="1"/>
  <c r="G1126" i="5" s="1"/>
  <c r="G1127" i="5" s="1"/>
  <c r="G1128" i="5" s="1"/>
  <c r="G1129" i="5" s="1"/>
  <c r="G1130" i="5" s="1"/>
  <c r="G1131" i="5" s="1"/>
  <c r="G1132" i="5" s="1"/>
  <c r="G1133" i="5" s="1"/>
  <c r="G1134" i="5" s="1"/>
  <c r="G1135" i="5" s="1"/>
  <c r="G1136" i="5" s="1"/>
  <c r="G1137" i="5" s="1"/>
  <c r="G1138" i="5" s="1"/>
  <c r="G1139" i="5" s="1"/>
  <c r="G1140" i="5" s="1"/>
  <c r="G1141" i="5" s="1"/>
  <c r="G1142" i="5" s="1"/>
  <c r="G1143" i="5" s="1"/>
  <c r="G1144" i="5" s="1"/>
  <c r="G1145" i="5" s="1"/>
  <c r="G1146" i="5" s="1"/>
  <c r="G1147" i="5" s="1"/>
  <c r="G1148" i="5" s="1"/>
  <c r="G1149" i="5" s="1"/>
  <c r="G1150" i="5" s="1"/>
  <c r="G1151" i="5" s="1"/>
  <c r="G1152" i="5" s="1"/>
  <c r="G1153" i="5" s="1"/>
  <c r="G1154" i="5" s="1"/>
  <c r="G1155" i="5" s="1"/>
  <c r="G1156" i="5" s="1"/>
  <c r="G1157" i="5" s="1"/>
  <c r="G1158" i="5" s="1"/>
  <c r="G1159" i="5" s="1"/>
  <c r="G1160" i="5" s="1"/>
  <c r="G1161" i="5" s="1"/>
  <c r="G1162" i="5" s="1"/>
  <c r="G1163" i="5" s="1"/>
  <c r="G1164" i="5" s="1"/>
  <c r="G1165" i="5" s="1"/>
  <c r="G1166" i="5" s="1"/>
  <c r="G1167" i="5" s="1"/>
  <c r="G1168" i="5" s="1"/>
  <c r="G1169" i="5" s="1"/>
  <c r="G1170" i="5" s="1"/>
  <c r="G1171" i="5" s="1"/>
  <c r="G1172" i="5" s="1"/>
  <c r="G1173" i="5" s="1"/>
  <c r="G1174" i="5" s="1"/>
  <c r="G1175" i="5" s="1"/>
  <c r="G1176" i="5" s="1"/>
  <c r="G1177" i="5" s="1"/>
  <c r="G1178" i="5" s="1"/>
  <c r="G1179" i="5" s="1"/>
  <c r="G1180" i="5" s="1"/>
  <c r="G1181" i="5" s="1"/>
  <c r="G1182" i="5" s="1"/>
  <c r="G1183" i="5" s="1"/>
  <c r="G1184" i="5" s="1"/>
  <c r="G1185" i="5" s="1"/>
  <c r="G1186" i="5" s="1"/>
  <c r="G1187" i="5" s="1"/>
  <c r="G1188" i="5" s="1"/>
  <c r="G1189" i="5" s="1"/>
  <c r="G1190" i="5" s="1"/>
  <c r="G1191" i="5" s="1"/>
  <c r="G1192" i="5" s="1"/>
  <c r="G1193" i="5" s="1"/>
  <c r="G1194" i="5" s="1"/>
  <c r="G1195" i="5" s="1"/>
  <c r="G1196" i="5" s="1"/>
  <c r="G1197" i="5" s="1"/>
  <c r="G1198" i="5" s="1"/>
  <c r="G1199" i="5" s="1"/>
  <c r="G1200" i="5" s="1"/>
  <c r="G1201" i="5" s="1"/>
  <c r="G1202" i="5" s="1"/>
  <c r="G1203" i="5" s="1"/>
  <c r="G1204" i="5" s="1"/>
  <c r="G1205" i="5" s="1"/>
  <c r="G1206" i="5" s="1"/>
  <c r="G1207" i="5" s="1"/>
  <c r="G1208" i="5" s="1"/>
  <c r="G1209" i="5" s="1"/>
  <c r="G1210" i="5" s="1"/>
  <c r="G1211" i="5" s="1"/>
  <c r="G1212" i="5" s="1"/>
  <c r="G1213" i="5" s="1"/>
  <c r="G1214" i="5" s="1"/>
  <c r="G1215" i="5" s="1"/>
  <c r="G1216" i="5" s="1"/>
  <c r="G1217" i="5" s="1"/>
  <c r="G1218" i="5" s="1"/>
  <c r="G1219" i="5" s="1"/>
  <c r="G1220" i="5" s="1"/>
  <c r="G1221" i="5" s="1"/>
  <c r="G1222" i="5" s="1"/>
  <c r="G1223" i="5" s="1"/>
  <c r="G1224" i="5" s="1"/>
  <c r="G1225" i="5" s="1"/>
  <c r="G1226" i="5" s="1"/>
  <c r="G1227" i="5" s="1"/>
  <c r="G1228" i="5" s="1"/>
  <c r="G1229" i="5" s="1"/>
  <c r="G1230" i="5" s="1"/>
  <c r="G1231" i="5" s="1"/>
  <c r="G1232" i="5" s="1"/>
  <c r="G1233" i="5" s="1"/>
  <c r="G1234" i="5" s="1"/>
  <c r="G1235" i="5" s="1"/>
  <c r="G1236" i="5" s="1"/>
  <c r="G1237" i="5" s="1"/>
  <c r="G1238" i="5" s="1"/>
  <c r="G1239" i="5" s="1"/>
  <c r="G1240" i="5" s="1"/>
  <c r="G1241" i="5" s="1"/>
  <c r="G1242" i="5" s="1"/>
  <c r="G1243" i="5" s="1"/>
  <c r="G1244" i="5" s="1"/>
  <c r="G1245" i="5" s="1"/>
  <c r="G1246" i="5" s="1"/>
  <c r="G1247" i="5" s="1"/>
  <c r="G1248" i="5" s="1"/>
  <c r="G1249" i="5" s="1"/>
  <c r="G1250" i="5" s="1"/>
  <c r="G1251" i="5" s="1"/>
  <c r="G1252" i="5" s="1"/>
  <c r="G1253" i="5" s="1"/>
  <c r="G1254" i="5" s="1"/>
  <c r="G1255" i="5" s="1"/>
  <c r="G1256" i="5" s="1"/>
  <c r="G1257" i="5" s="1"/>
  <c r="G1258" i="5" s="1"/>
  <c r="G1259" i="5" s="1"/>
  <c r="G1260" i="5" s="1"/>
  <c r="G1261" i="5" s="1"/>
  <c r="G1262" i="5" s="1"/>
  <c r="G1263" i="5" s="1"/>
  <c r="G1264" i="5" s="1"/>
  <c r="G1265" i="5" s="1"/>
  <c r="G1266" i="5" s="1"/>
  <c r="G1267" i="5" s="1"/>
  <c r="G1268" i="5" s="1"/>
  <c r="G1269" i="5" s="1"/>
  <c r="G1270" i="5" s="1"/>
  <c r="G1271" i="5" s="1"/>
  <c r="G1272" i="5" s="1"/>
  <c r="G1273" i="5" s="1"/>
  <c r="G1274" i="5" s="1"/>
  <c r="G1275" i="5" s="1"/>
  <c r="G1276" i="5" s="1"/>
  <c r="G1277" i="5" s="1"/>
  <c r="G1278" i="5" s="1"/>
  <c r="G1279" i="5" s="1"/>
  <c r="G1280" i="5" s="1"/>
  <c r="G1281" i="5" s="1"/>
  <c r="G1282" i="5" s="1"/>
  <c r="G1283" i="5" s="1"/>
  <c r="G1284" i="5" s="1"/>
  <c r="G1285" i="5" s="1"/>
  <c r="G1286" i="5" s="1"/>
  <c r="G1287" i="5" s="1"/>
  <c r="G1288" i="5" s="1"/>
  <c r="G1289" i="5" s="1"/>
  <c r="G1290" i="5" s="1"/>
  <c r="G1291" i="5" s="1"/>
  <c r="G1292" i="5" s="1"/>
  <c r="G1293" i="5" s="1"/>
  <c r="G1294" i="5" s="1"/>
  <c r="G1295" i="5" s="1"/>
  <c r="G1296" i="5" s="1"/>
  <c r="G1297" i="5" s="1"/>
  <c r="G1298" i="5" s="1"/>
  <c r="G1299" i="5" s="1"/>
  <c r="G1300" i="5" s="1"/>
  <c r="G1301" i="5" s="1"/>
  <c r="G1302" i="5" s="1"/>
  <c r="G1303" i="5" s="1"/>
  <c r="G1304" i="5" s="1"/>
  <c r="G1305" i="5" s="1"/>
  <c r="G1306" i="5" s="1"/>
  <c r="G1307" i="5" s="1"/>
  <c r="G1038" i="7"/>
  <c r="G1039" i="7" s="1"/>
  <c r="G916" i="12"/>
  <c r="G917" i="12" s="1"/>
  <c r="G918" i="12" s="1"/>
  <c r="G919" i="12" s="1"/>
  <c r="G920" i="12" s="1"/>
  <c r="G921" i="12" s="1"/>
  <c r="G922" i="12" s="1"/>
  <c r="G923" i="12" s="1"/>
  <c r="G924" i="12" s="1"/>
  <c r="G925" i="12" s="1"/>
  <c r="G926" i="12" s="1"/>
  <c r="G927" i="12" s="1"/>
  <c r="G928" i="12" s="1"/>
  <c r="G929" i="12" s="1"/>
  <c r="G930" i="12" s="1"/>
  <c r="G931" i="12" s="1"/>
  <c r="G932" i="12" s="1"/>
  <c r="G933" i="12" s="1"/>
  <c r="G934" i="12" s="1"/>
  <c r="G935" i="12" s="1"/>
  <c r="G936" i="12" s="1"/>
  <c r="G937" i="12" s="1"/>
  <c r="G938" i="12" s="1"/>
  <c r="G828" i="4"/>
  <c r="G829" i="4" s="1"/>
  <c r="G830" i="4" s="1"/>
  <c r="G831" i="4" s="1"/>
  <c r="G832" i="4" s="1"/>
  <c r="G833" i="4" s="1"/>
  <c r="G834" i="4" s="1"/>
  <c r="G835" i="4" s="1"/>
  <c r="G836" i="4" s="1"/>
  <c r="G837" i="4" s="1"/>
  <c r="G838" i="4" s="1"/>
  <c r="G839" i="4" s="1"/>
  <c r="G840" i="4" s="1"/>
  <c r="G841" i="4" s="1"/>
  <c r="G842" i="4" s="1"/>
  <c r="G843" i="4" s="1"/>
  <c r="G844" i="4" s="1"/>
  <c r="G845" i="4" s="1"/>
  <c r="G846" i="4" s="1"/>
  <c r="G847" i="4" s="1"/>
  <c r="G848" i="4" s="1"/>
  <c r="G849" i="4" s="1"/>
  <c r="G850" i="4" s="1"/>
  <c r="G851" i="4" s="1"/>
  <c r="G840" i="24"/>
  <c r="G841" i="24" s="1"/>
  <c r="G842" i="24" s="1"/>
  <c r="G843" i="24" s="1"/>
  <c r="G844" i="24" s="1"/>
  <c r="G845" i="24" s="1"/>
  <c r="G846" i="24" s="1"/>
  <c r="G847" i="24" s="1"/>
  <c r="G848" i="24" s="1"/>
  <c r="G849" i="24" s="1"/>
  <c r="G850" i="24" s="1"/>
  <c r="G851" i="24" s="1"/>
  <c r="G852" i="24" s="1"/>
  <c r="G853" i="24" s="1"/>
  <c r="G854" i="24" s="1"/>
  <c r="G855" i="24" s="1"/>
  <c r="G856" i="24" s="1"/>
  <c r="G976" i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813" i="8"/>
  <c r="G814" i="8" s="1"/>
  <c r="G815" i="8" s="1"/>
  <c r="G816" i="8" s="1"/>
  <c r="G817" i="8" s="1"/>
  <c r="G818" i="8" s="1"/>
  <c r="G819" i="8" s="1"/>
  <c r="G820" i="8" s="1"/>
  <c r="G821" i="8" s="1"/>
  <c r="G822" i="8" s="1"/>
  <c r="G823" i="8" s="1"/>
  <c r="G824" i="8" s="1"/>
  <c r="G714" i="2"/>
  <c r="G715" i="2" s="1"/>
  <c r="G716" i="2" s="1"/>
  <c r="G717" i="2" s="1"/>
  <c r="G718" i="2" s="1"/>
  <c r="G719" i="2" s="1"/>
  <c r="G720" i="2" s="1"/>
  <c r="G721" i="2" s="1"/>
  <c r="G722" i="2" s="1"/>
  <c r="G723" i="2" s="1"/>
  <c r="G724" i="2" s="1"/>
  <c r="G725" i="2" s="1"/>
  <c r="G726" i="2" s="1"/>
  <c r="G727" i="2" s="1"/>
  <c r="G728" i="2" s="1"/>
  <c r="G729" i="2" s="1"/>
  <c r="G730" i="2" s="1"/>
  <c r="G731" i="2" s="1"/>
  <c r="G732" i="2" s="1"/>
  <c r="G733" i="2" s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653" i="32"/>
  <c r="G654" i="32" s="1"/>
  <c r="G655" i="32" s="1"/>
  <c r="G270" i="21"/>
  <c r="G271" i="21" s="1"/>
  <c r="G272" i="21" s="1"/>
  <c r="G273" i="21" s="1"/>
  <c r="G274" i="21" s="1"/>
  <c r="G275" i="21" s="1"/>
  <c r="G276" i="21" s="1"/>
  <c r="G277" i="21" s="1"/>
  <c r="G278" i="21" s="1"/>
  <c r="G279" i="21" s="1"/>
  <c r="G280" i="21" s="1"/>
  <c r="G281" i="21" s="1"/>
  <c r="G282" i="21" s="1"/>
  <c r="G283" i="21" s="1"/>
  <c r="G284" i="21" s="1"/>
  <c r="G285" i="21" s="1"/>
  <c r="G286" i="21" s="1"/>
  <c r="G287" i="21" s="1"/>
  <c r="G288" i="21" s="1"/>
  <c r="G289" i="21" s="1"/>
  <c r="G290" i="21" s="1"/>
  <c r="G291" i="21" s="1"/>
  <c r="G292" i="21" s="1"/>
  <c r="G293" i="21" s="1"/>
  <c r="G294" i="21" s="1"/>
  <c r="G295" i="21" s="1"/>
  <c r="G296" i="21" s="1"/>
  <c r="G297" i="21" s="1"/>
  <c r="G298" i="21" s="1"/>
  <c r="G299" i="21" s="1"/>
  <c r="G300" i="21" s="1"/>
  <c r="G301" i="21" s="1"/>
  <c r="G302" i="21" s="1"/>
  <c r="G303" i="21" s="1"/>
  <c r="G304" i="21" s="1"/>
  <c r="G305" i="21" s="1"/>
  <c r="G306" i="21" s="1"/>
  <c r="G307" i="21" s="1"/>
  <c r="G308" i="21" s="1"/>
  <c r="G309" i="21" s="1"/>
  <c r="G310" i="21" s="1"/>
  <c r="G311" i="21" s="1"/>
  <c r="G312" i="21" s="1"/>
  <c r="G313" i="21" s="1"/>
  <c r="G314" i="21" s="1"/>
  <c r="G589" i="25"/>
  <c r="G590" i="25" s="1"/>
  <c r="G591" i="25" s="1"/>
  <c r="G592" i="25" s="1"/>
  <c r="G593" i="25" s="1"/>
  <c r="G594" i="25" s="1"/>
  <c r="G595" i="25" s="1"/>
  <c r="G596" i="25" s="1"/>
  <c r="G597" i="25" s="1"/>
  <c r="G598" i="25" s="1"/>
  <c r="G605" i="31"/>
  <c r="G606" i="31" s="1"/>
  <c r="G607" i="31" s="1"/>
  <c r="G457" i="22"/>
  <c r="G458" i="22" s="1"/>
  <c r="G459" i="22" s="1"/>
  <c r="G460" i="22" s="1"/>
  <c r="G461" i="22" s="1"/>
  <c r="G462" i="22" s="1"/>
  <c r="G463" i="22" s="1"/>
  <c r="G464" i="22" s="1"/>
  <c r="G573" i="6"/>
  <c r="G574" i="6" s="1"/>
  <c r="G575" i="6" s="1"/>
  <c r="G576" i="6" s="1"/>
  <c r="G577" i="6" s="1"/>
  <c r="G578" i="6" s="1"/>
  <c r="G579" i="6" s="1"/>
  <c r="G529" i="23"/>
  <c r="G530" i="23" s="1"/>
  <c r="G531" i="23" s="1"/>
  <c r="G532" i="23" s="1"/>
  <c r="G533" i="23" s="1"/>
  <c r="G554" i="34"/>
  <c r="G555" i="34" s="1"/>
  <c r="G556" i="34" s="1"/>
  <c r="G557" i="34" s="1"/>
  <c r="G558" i="34" s="1"/>
  <c r="G559" i="34" s="1"/>
  <c r="G560" i="34" s="1"/>
  <c r="G561" i="34" s="1"/>
  <c r="G562" i="34" s="1"/>
  <c r="G563" i="34" s="1"/>
  <c r="G564" i="34" s="1"/>
  <c r="G565" i="34" s="1"/>
  <c r="G505" i="28"/>
  <c r="G506" i="28" s="1"/>
  <c r="G507" i="28" s="1"/>
  <c r="G508" i="28" s="1"/>
  <c r="G509" i="28" s="1"/>
  <c r="G510" i="28" s="1"/>
  <c r="G511" i="28" s="1"/>
  <c r="G512" i="28" s="1"/>
  <c r="G513" i="28" s="1"/>
  <c r="G514" i="28" s="1"/>
  <c r="G498" i="36"/>
  <c r="G499" i="36" s="1"/>
  <c r="G500" i="36" s="1"/>
  <c r="G501" i="36" s="1"/>
  <c r="G626" i="26"/>
  <c r="G627" i="26" s="1"/>
  <c r="G628" i="26" s="1"/>
  <c r="G629" i="26" s="1"/>
  <c r="G630" i="26" s="1"/>
  <c r="G631" i="26" s="1"/>
  <c r="G632" i="26" s="1"/>
  <c r="G504" i="35"/>
  <c r="G505" i="35" s="1"/>
  <c r="G506" i="35" s="1"/>
  <c r="G481" i="42"/>
  <c r="G482" i="42" s="1"/>
  <c r="G492" i="30"/>
  <c r="G430" i="41"/>
  <c r="G431" i="41" s="1"/>
  <c r="G472" i="37"/>
  <c r="G473" i="37" s="1"/>
  <c r="G474" i="37" s="1"/>
  <c r="G475" i="37" s="1"/>
  <c r="G476" i="37" s="1"/>
  <c r="G477" i="37" s="1"/>
  <c r="G478" i="37" s="1"/>
  <c r="G479" i="37" s="1"/>
  <c r="G480" i="37" s="1"/>
  <c r="G481" i="37" s="1"/>
  <c r="G488" i="14"/>
  <c r="G489" i="14" s="1"/>
  <c r="G490" i="14" s="1"/>
  <c r="G491" i="14" s="1"/>
  <c r="G492" i="14" s="1"/>
  <c r="G493" i="14" s="1"/>
  <c r="G494" i="14" s="1"/>
  <c r="G495" i="14" s="1"/>
  <c r="G496" i="14" s="1"/>
  <c r="G497" i="14" s="1"/>
  <c r="G498" i="14" s="1"/>
  <c r="G465" i="10"/>
  <c r="G466" i="10" s="1"/>
  <c r="G467" i="10" s="1"/>
  <c r="G468" i="10" s="1"/>
  <c r="G469" i="10" s="1"/>
  <c r="G470" i="10" s="1"/>
  <c r="G471" i="10" s="1"/>
  <c r="G472" i="10" s="1"/>
  <c r="G473" i="10" s="1"/>
  <c r="G474" i="10" s="1"/>
  <c r="G475" i="10" s="1"/>
  <c r="G476" i="10" s="1"/>
  <c r="G477" i="10" s="1"/>
  <c r="G478" i="10" s="1"/>
  <c r="G479" i="10" s="1"/>
  <c r="G480" i="10" s="1"/>
  <c r="G508" i="39"/>
  <c r="G509" i="39" s="1"/>
  <c r="G510" i="39" s="1"/>
  <c r="G511" i="39" s="1"/>
  <c r="G512" i="39" s="1"/>
  <c r="G513" i="39" s="1"/>
  <c r="G514" i="39" s="1"/>
  <c r="G515" i="39" s="1"/>
  <c r="G516" i="39" s="1"/>
  <c r="G517" i="39" s="1"/>
  <c r="G518" i="39" s="1"/>
  <c r="G519" i="39" s="1"/>
  <c r="G520" i="39" s="1"/>
  <c r="G521" i="39" s="1"/>
  <c r="G522" i="39" s="1"/>
  <c r="G523" i="39" s="1"/>
  <c r="G439" i="33"/>
  <c r="G440" i="33" s="1"/>
  <c r="G441" i="33" s="1"/>
  <c r="G442" i="33" s="1"/>
  <c r="G443" i="33" s="1"/>
  <c r="G444" i="33" s="1"/>
  <c r="G445" i="33" s="1"/>
  <c r="G446" i="33" s="1"/>
  <c r="G447" i="33" s="1"/>
  <c r="G448" i="33" s="1"/>
  <c r="G449" i="33" s="1"/>
  <c r="G450" i="33" s="1"/>
  <c r="G451" i="33" s="1"/>
  <c r="G452" i="33" s="1"/>
  <c r="G453" i="33" s="1"/>
  <c r="G454" i="33" s="1"/>
  <c r="G455" i="33" s="1"/>
  <c r="G422" i="43"/>
  <c r="G423" i="43" s="1"/>
  <c r="G424" i="43" s="1"/>
  <c r="G425" i="43" s="1"/>
  <c r="G426" i="43" s="1"/>
  <c r="G427" i="43" s="1"/>
  <c r="G428" i="43" s="1"/>
  <c r="G429" i="43" s="1"/>
  <c r="G430" i="43" s="1"/>
  <c r="G431" i="43" s="1"/>
  <c r="G432" i="43" s="1"/>
  <c r="G433" i="43" s="1"/>
  <c r="G434" i="43" s="1"/>
  <c r="G435" i="43" s="1"/>
  <c r="G436" i="43" s="1"/>
  <c r="G402" i="29"/>
  <c r="G403" i="29" s="1"/>
  <c r="G399" i="27"/>
  <c r="G314" i="40"/>
  <c r="G315" i="40" s="1"/>
  <c r="G316" i="40" s="1"/>
  <c r="G317" i="40" s="1"/>
  <c r="G318" i="40" s="1"/>
  <c r="G319" i="40" s="1"/>
  <c r="G320" i="40" s="1"/>
  <c r="G321" i="40" s="1"/>
  <c r="G322" i="40" s="1"/>
  <c r="G323" i="40" s="1"/>
  <c r="G324" i="40" s="1"/>
  <c r="G325" i="40" s="1"/>
  <c r="G326" i="40" s="1"/>
  <c r="G327" i="40" s="1"/>
  <c r="G328" i="40" s="1"/>
  <c r="G329" i="40" s="1"/>
  <c r="G330" i="40" s="1"/>
  <c r="G331" i="40" s="1"/>
  <c r="G332" i="40" s="1"/>
  <c r="G333" i="40" s="1"/>
  <c r="G334" i="40" s="1"/>
  <c r="G335" i="40" s="1"/>
  <c r="G336" i="40" s="1"/>
  <c r="G337" i="40" s="1"/>
  <c r="G338" i="40" s="1"/>
  <c r="G339" i="40" s="1"/>
  <c r="G340" i="40" s="1"/>
  <c r="G341" i="40" s="1"/>
  <c r="G342" i="40" s="1"/>
  <c r="G343" i="40" s="1"/>
  <c r="G344" i="40" s="1"/>
  <c r="G345" i="40" s="1"/>
  <c r="G346" i="40" s="1"/>
  <c r="G347" i="40" s="1"/>
  <c r="G348" i="40" s="1"/>
  <c r="G349" i="40" s="1"/>
  <c r="G350" i="40" s="1"/>
  <c r="G351" i="40" s="1"/>
  <c r="G352" i="40" s="1"/>
  <c r="G353" i="40" s="1"/>
  <c r="G354" i="40" s="1"/>
  <c r="G355" i="40" s="1"/>
  <c r="G356" i="40" s="1"/>
  <c r="G357" i="40" s="1"/>
  <c r="G358" i="40" s="1"/>
  <c r="G359" i="40" s="1"/>
  <c r="G360" i="40" s="1"/>
  <c r="G361" i="40" s="1"/>
  <c r="G362" i="40" s="1"/>
  <c r="G363" i="40" s="1"/>
  <c r="G364" i="40" s="1"/>
  <c r="G365" i="40" s="1"/>
  <c r="G366" i="40" s="1"/>
  <c r="G367" i="40" s="1"/>
  <c r="G368" i="40" s="1"/>
  <c r="G369" i="40" s="1"/>
  <c r="G370" i="40" s="1"/>
  <c r="G371" i="40" s="1"/>
  <c r="G372" i="40" s="1"/>
  <c r="G373" i="40" s="1"/>
  <c r="G374" i="40" s="1"/>
  <c r="G375" i="40" s="1"/>
  <c r="G376" i="40" s="1"/>
  <c r="G377" i="40" s="1"/>
  <c r="G378" i="40" s="1"/>
  <c r="G379" i="40" s="1"/>
  <c r="G380" i="40" s="1"/>
  <c r="G381" i="40" s="1"/>
  <c r="G382" i="40" s="1"/>
  <c r="G383" i="40" s="1"/>
  <c r="G384" i="40" s="1"/>
  <c r="G385" i="40" s="1"/>
  <c r="G386" i="40" s="1"/>
  <c r="G387" i="40" s="1"/>
  <c r="G388" i="40" s="1"/>
  <c r="G389" i="40" s="1"/>
  <c r="G390" i="40" s="1"/>
  <c r="G391" i="40" s="1"/>
  <c r="G392" i="40" s="1"/>
  <c r="G393" i="40" s="1"/>
  <c r="G394" i="40" s="1"/>
  <c r="G395" i="40" s="1"/>
  <c r="G396" i="40" s="1"/>
  <c r="G397" i="40" s="1"/>
  <c r="G398" i="40" s="1"/>
  <c r="G399" i="40" s="1"/>
  <c r="G400" i="40" s="1"/>
  <c r="G401" i="40" s="1"/>
  <c r="G402" i="40" s="1"/>
  <c r="G403" i="40" s="1"/>
  <c r="G404" i="40" s="1"/>
  <c r="G405" i="40" s="1"/>
  <c r="G406" i="40" s="1"/>
  <c r="G407" i="40" s="1"/>
  <c r="G408" i="40" s="1"/>
  <c r="G409" i="40" s="1"/>
  <c r="G410" i="40" s="1"/>
  <c r="G411" i="40" s="1"/>
  <c r="G412" i="40" s="1"/>
  <c r="G413" i="40" s="1"/>
  <c r="G414" i="40" s="1"/>
  <c r="G415" i="40" s="1"/>
  <c r="G416" i="40" s="1"/>
  <c r="G417" i="40" s="1"/>
  <c r="G418" i="40" s="1"/>
  <c r="G419" i="40" s="1"/>
  <c r="G420" i="40" s="1"/>
  <c r="G421" i="40" s="1"/>
  <c r="G422" i="40" s="1"/>
  <c r="G423" i="40" s="1"/>
  <c r="G424" i="40" s="1"/>
  <c r="G425" i="40" s="1"/>
  <c r="G426" i="40" s="1"/>
  <c r="G427" i="40" s="1"/>
  <c r="G428" i="40" s="1"/>
  <c r="G429" i="40" s="1"/>
  <c r="G430" i="40" s="1"/>
  <c r="G431" i="40" s="1"/>
  <c r="G432" i="40" s="1"/>
  <c r="G433" i="40" s="1"/>
  <c r="G434" i="40" s="1"/>
  <c r="G435" i="40" s="1"/>
  <c r="G436" i="40" s="1"/>
  <c r="G437" i="40" s="1"/>
  <c r="G438" i="40" s="1"/>
  <c r="G439" i="40" s="1"/>
  <c r="G440" i="40" s="1"/>
  <c r="G441" i="40" s="1"/>
  <c r="G442" i="40" s="1"/>
  <c r="G443" i="40" s="1"/>
  <c r="G444" i="40" s="1"/>
  <c r="G445" i="40" s="1"/>
  <c r="G446" i="40" s="1"/>
  <c r="G447" i="40" s="1"/>
  <c r="G448" i="40" s="1"/>
  <c r="G449" i="40" s="1"/>
  <c r="G450" i="40" s="1"/>
  <c r="G451" i="40" s="1"/>
  <c r="G452" i="40" s="1"/>
  <c r="G453" i="40" s="1"/>
  <c r="G454" i="40" s="1"/>
  <c r="G455" i="40" s="1"/>
  <c r="G456" i="40" s="1"/>
  <c r="G457" i="40" s="1"/>
  <c r="G458" i="40" s="1"/>
  <c r="G459" i="40" s="1"/>
  <c r="G460" i="40" s="1"/>
  <c r="G461" i="40" s="1"/>
  <c r="G462" i="40" s="1"/>
  <c r="G463" i="40" s="1"/>
  <c r="G464" i="40" s="1"/>
  <c r="G465" i="40" s="1"/>
  <c r="G466" i="40" s="1"/>
  <c r="G467" i="40" s="1"/>
  <c r="G278" i="44"/>
  <c r="G279" i="44" s="1"/>
  <c r="G280" i="44" s="1"/>
  <c r="G281" i="44" s="1"/>
  <c r="G282" i="44" s="1"/>
  <c r="C9" i="46" l="1"/>
  <c r="AC9" i="46" s="1"/>
  <c r="G1308" i="5"/>
  <c r="G1309" i="5" s="1"/>
  <c r="G1310" i="5" s="1"/>
  <c r="G1311" i="5" s="1"/>
  <c r="G1312" i="5" s="1"/>
  <c r="G1313" i="5" s="1"/>
  <c r="G1314" i="5" s="1"/>
  <c r="G1315" i="5" s="1"/>
  <c r="G1040" i="7"/>
  <c r="G1041" i="7" s="1"/>
  <c r="G1048" i="7" s="1"/>
  <c r="G1049" i="7" s="1"/>
  <c r="G1050" i="7" s="1"/>
  <c r="G1051" i="7" s="1"/>
  <c r="G1052" i="7" s="1"/>
  <c r="G1053" i="7" s="1"/>
  <c r="G1054" i="7" s="1"/>
  <c r="G1055" i="7" s="1"/>
  <c r="G1056" i="7" s="1"/>
  <c r="G1057" i="7" s="1"/>
  <c r="G1058" i="7" s="1"/>
  <c r="G1059" i="7" s="1"/>
  <c r="G1060" i="7" s="1"/>
  <c r="G1061" i="7" s="1"/>
  <c r="G1062" i="7" s="1"/>
  <c r="G1063" i="7" s="1"/>
  <c r="G1064" i="7" s="1"/>
  <c r="G1065" i="7" s="1"/>
  <c r="G1066" i="7" s="1"/>
  <c r="G1067" i="7" s="1"/>
  <c r="G1068" i="7" s="1"/>
  <c r="G1069" i="7" s="1"/>
  <c r="G1070" i="7" s="1"/>
  <c r="G1071" i="7" s="1"/>
  <c r="G1072" i="7" s="1"/>
  <c r="G1073" i="7" s="1"/>
  <c r="G1074" i="7" s="1"/>
  <c r="G1075" i="7" s="1"/>
  <c r="G1076" i="7" s="1"/>
  <c r="G1077" i="7" s="1"/>
  <c r="G1078" i="7" s="1"/>
  <c r="G1079" i="7" s="1"/>
  <c r="G1080" i="7" s="1"/>
  <c r="G1081" i="7" s="1"/>
  <c r="G1082" i="7" s="1"/>
  <c r="G1083" i="7" s="1"/>
  <c r="G1084" i="7" s="1"/>
  <c r="G1085" i="7" s="1"/>
  <c r="G1086" i="7" s="1"/>
  <c r="G1087" i="7" s="1"/>
  <c r="G1088" i="7" s="1"/>
  <c r="G1089" i="7" s="1"/>
  <c r="G1090" i="7" s="1"/>
  <c r="G1091" i="7" s="1"/>
  <c r="G1092" i="7" s="1"/>
  <c r="G1093" i="7" s="1"/>
  <c r="G1094" i="7" s="1"/>
  <c r="G1095" i="7" s="1"/>
  <c r="G1096" i="7" s="1"/>
  <c r="G1097" i="7" s="1"/>
  <c r="G1098" i="7" s="1"/>
  <c r="G1099" i="7" s="1"/>
  <c r="G1100" i="7" s="1"/>
  <c r="G1101" i="7" s="1"/>
  <c r="G1102" i="7" s="1"/>
  <c r="G1103" i="7" s="1"/>
  <c r="G1104" i="7" s="1"/>
  <c r="G1105" i="7" s="1"/>
  <c r="G1106" i="7" s="1"/>
  <c r="G1107" i="7" s="1"/>
  <c r="G1108" i="7" s="1"/>
  <c r="G1109" i="7" s="1"/>
  <c r="G1110" i="7" s="1"/>
  <c r="G1111" i="7" s="1"/>
  <c r="G1112" i="7" s="1"/>
  <c r="G1113" i="7" s="1"/>
  <c r="G1114" i="7" s="1"/>
  <c r="G1115" i="7" s="1"/>
  <c r="G1116" i="7" s="1"/>
  <c r="G1117" i="7" s="1"/>
  <c r="G1118" i="7" s="1"/>
  <c r="G1119" i="7" s="1"/>
  <c r="G1120" i="7" s="1"/>
  <c r="G1121" i="7" s="1"/>
  <c r="G1122" i="7" s="1"/>
  <c r="G1123" i="7" s="1"/>
  <c r="G1124" i="7" s="1"/>
  <c r="G1125" i="7" s="1"/>
  <c r="G1126" i="7" s="1"/>
  <c r="G1127" i="7" s="1"/>
  <c r="G1128" i="7" s="1"/>
  <c r="G1129" i="7" s="1"/>
  <c r="G1130" i="7" s="1"/>
  <c r="G1131" i="7" s="1"/>
  <c r="G1132" i="7" s="1"/>
  <c r="G1133" i="7" s="1"/>
  <c r="G1134" i="7" s="1"/>
  <c r="G1135" i="7" s="1"/>
  <c r="G1136" i="7" s="1"/>
  <c r="G1137" i="7" s="1"/>
  <c r="G1138" i="7" s="1"/>
  <c r="G1139" i="7" s="1"/>
  <c r="G1140" i="7" s="1"/>
  <c r="G1141" i="7" s="1"/>
  <c r="G1142" i="7" s="1"/>
  <c r="G1143" i="7" s="1"/>
  <c r="G1144" i="7" s="1"/>
  <c r="G1145" i="7" s="1"/>
  <c r="G1146" i="7" s="1"/>
  <c r="G1147" i="7" s="1"/>
  <c r="G1148" i="7" s="1"/>
  <c r="G1149" i="7" s="1"/>
  <c r="G1150" i="7" s="1"/>
  <c r="G1151" i="7" s="1"/>
  <c r="G1152" i="7" s="1"/>
  <c r="G1153" i="7" s="1"/>
  <c r="G1154" i="7" s="1"/>
  <c r="G1155" i="7" s="1"/>
  <c r="G1156" i="7" s="1"/>
  <c r="G1157" i="7" s="1"/>
  <c r="G1158" i="7" s="1"/>
  <c r="G1159" i="7" s="1"/>
  <c r="G1160" i="7" s="1"/>
  <c r="G1161" i="7" s="1"/>
  <c r="G1162" i="7" s="1"/>
  <c r="G1163" i="7" s="1"/>
  <c r="G1164" i="7" s="1"/>
  <c r="G1165" i="7" s="1"/>
  <c r="G1166" i="7" s="1"/>
  <c r="G1167" i="7" s="1"/>
  <c r="G1168" i="7" s="1"/>
  <c r="G1169" i="7" s="1"/>
  <c r="G1170" i="7" s="1"/>
  <c r="G1171" i="7" s="1"/>
  <c r="G1172" i="7" s="1"/>
  <c r="G1173" i="7" s="1"/>
  <c r="G1174" i="7" s="1"/>
  <c r="G1175" i="7" s="1"/>
  <c r="G1176" i="7" s="1"/>
  <c r="G1177" i="7" s="1"/>
  <c r="G1178" i="7" s="1"/>
  <c r="G1179" i="7" s="1"/>
  <c r="G1180" i="7" s="1"/>
  <c r="G1181" i="7" s="1"/>
  <c r="G1182" i="7" s="1"/>
  <c r="G1183" i="7" s="1"/>
  <c r="G1184" i="7" s="1"/>
  <c r="G1185" i="7" s="1"/>
  <c r="G1186" i="7" s="1"/>
  <c r="G1187" i="7" s="1"/>
  <c r="G1188" i="7" s="1"/>
  <c r="G1189" i="7" s="1"/>
  <c r="G1190" i="7" s="1"/>
  <c r="G1191" i="7" s="1"/>
  <c r="G1192" i="7" s="1"/>
  <c r="G1193" i="7" s="1"/>
  <c r="G1194" i="7" s="1"/>
  <c r="G1195" i="7" s="1"/>
  <c r="G1196" i="7" s="1"/>
  <c r="G1197" i="7" s="1"/>
  <c r="G1198" i="7" s="1"/>
  <c r="G1199" i="7" s="1"/>
  <c r="G1200" i="7" s="1"/>
  <c r="G1201" i="7" s="1"/>
  <c r="G1202" i="7" s="1"/>
  <c r="G1203" i="7" s="1"/>
  <c r="G1204" i="7" s="1"/>
  <c r="G1205" i="7" s="1"/>
  <c r="G1206" i="7" s="1"/>
  <c r="G1207" i="7" s="1"/>
  <c r="G1208" i="7" s="1"/>
  <c r="G1209" i="7" s="1"/>
  <c r="G1210" i="7" s="1"/>
  <c r="G1211" i="7" s="1"/>
  <c r="G1212" i="7" s="1"/>
  <c r="G1213" i="7" s="1"/>
  <c r="G1214" i="7" s="1"/>
  <c r="G1215" i="7" s="1"/>
  <c r="G1216" i="7" s="1"/>
  <c r="G1217" i="7" s="1"/>
  <c r="G1218" i="7" s="1"/>
  <c r="G1219" i="7" s="1"/>
  <c r="G1220" i="7" s="1"/>
  <c r="G1221" i="7" s="1"/>
  <c r="G1222" i="7" s="1"/>
  <c r="G1223" i="7" s="1"/>
  <c r="G1224" i="7" s="1"/>
  <c r="G1225" i="7" s="1"/>
  <c r="G1226" i="7" s="1"/>
  <c r="G1227" i="7" s="1"/>
  <c r="G1228" i="7" s="1"/>
  <c r="G1229" i="7" s="1"/>
  <c r="G1230" i="7" s="1"/>
  <c r="G1231" i="7" s="1"/>
  <c r="G1232" i="7" s="1"/>
  <c r="G1233" i="7" s="1"/>
  <c r="G1234" i="7" s="1"/>
  <c r="G1235" i="7" s="1"/>
  <c r="G1236" i="7" s="1"/>
  <c r="G1237" i="7" s="1"/>
  <c r="G1238" i="7" s="1"/>
  <c r="G1239" i="7" s="1"/>
  <c r="G1240" i="7" s="1"/>
  <c r="G1241" i="7" s="1"/>
  <c r="G1242" i="7" s="1"/>
  <c r="G1243" i="7" s="1"/>
  <c r="G1244" i="7" s="1"/>
  <c r="G1245" i="7" s="1"/>
  <c r="G1246" i="7" s="1"/>
  <c r="G1247" i="7" s="1"/>
  <c r="G1248" i="7" s="1"/>
  <c r="G1249" i="7" s="1"/>
  <c r="G1250" i="7" s="1"/>
  <c r="G1251" i="7" s="1"/>
  <c r="G1252" i="7" s="1"/>
  <c r="G1253" i="7" s="1"/>
  <c r="G1254" i="7" s="1"/>
  <c r="G1255" i="7" s="1"/>
  <c r="G1256" i="7" s="1"/>
  <c r="G1257" i="7" s="1"/>
  <c r="G1258" i="7" s="1"/>
  <c r="G1259" i="7" s="1"/>
  <c r="G1260" i="7" s="1"/>
  <c r="G1261" i="7" s="1"/>
  <c r="G1262" i="7" s="1"/>
  <c r="G1263" i="7" s="1"/>
  <c r="G1264" i="7" s="1"/>
  <c r="G1265" i="7" s="1"/>
  <c r="G1266" i="7" s="1"/>
  <c r="G1267" i="7" s="1"/>
  <c r="G1268" i="7" s="1"/>
  <c r="G1269" i="7" s="1"/>
  <c r="G1270" i="7" s="1"/>
  <c r="G1271" i="7" s="1"/>
  <c r="G1272" i="7" s="1"/>
  <c r="G1273" i="7" s="1"/>
  <c r="G1274" i="7" s="1"/>
  <c r="G1275" i="7" s="1"/>
  <c r="G1276" i="7" s="1"/>
  <c r="G1277" i="7" s="1"/>
  <c r="G1278" i="7" s="1"/>
  <c r="G1279" i="7" s="1"/>
  <c r="G1280" i="7" s="1"/>
  <c r="G1281" i="7" s="1"/>
  <c r="G1282" i="7" s="1"/>
  <c r="G1283" i="7" s="1"/>
  <c r="G1284" i="7" s="1"/>
  <c r="G1285" i="7" s="1"/>
  <c r="G1286" i="7" s="1"/>
  <c r="G1287" i="7" s="1"/>
  <c r="G1288" i="7" s="1"/>
  <c r="G1289" i="7" s="1"/>
  <c r="G1290" i="7" s="1"/>
  <c r="G1291" i="7" s="1"/>
  <c r="G1292" i="7" s="1"/>
  <c r="G1293" i="7" s="1"/>
  <c r="G1294" i="7" s="1"/>
  <c r="G1295" i="7" s="1"/>
  <c r="G1296" i="7" s="1"/>
  <c r="G1297" i="7" s="1"/>
  <c r="G1298" i="7" s="1"/>
  <c r="G1299" i="7" s="1"/>
  <c r="G1300" i="7" s="1"/>
  <c r="G1301" i="7" s="1"/>
  <c r="G1302" i="7" s="1"/>
  <c r="G1303" i="7" s="1"/>
  <c r="G1304" i="7" s="1"/>
  <c r="G1305" i="7" s="1"/>
  <c r="G1306" i="7" s="1"/>
  <c r="G1307" i="7" s="1"/>
  <c r="G1308" i="7" s="1"/>
  <c r="G1309" i="7" s="1"/>
  <c r="G1310" i="7" s="1"/>
  <c r="G1311" i="7" s="1"/>
  <c r="G1312" i="7" s="1"/>
  <c r="G1313" i="7" s="1"/>
  <c r="G1314" i="7" s="1"/>
  <c r="G857" i="24"/>
  <c r="G858" i="24" s="1"/>
  <c r="G859" i="24" s="1"/>
  <c r="G860" i="24" s="1"/>
  <c r="G861" i="24" s="1"/>
  <c r="G862" i="24" s="1"/>
  <c r="G863" i="24" s="1"/>
  <c r="G864" i="24" s="1"/>
  <c r="G865" i="24" s="1"/>
  <c r="G866" i="24" s="1"/>
  <c r="G867" i="24" s="1"/>
  <c r="G868" i="24" s="1"/>
  <c r="G939" i="12"/>
  <c r="G940" i="12" s="1"/>
  <c r="G941" i="12" s="1"/>
  <c r="G1012" i="1"/>
  <c r="G1013" i="1" s="1"/>
  <c r="G1014" i="1" s="1"/>
  <c r="G1015" i="1" s="1"/>
  <c r="G1016" i="1" s="1"/>
  <c r="G1017" i="1" s="1"/>
  <c r="G1018" i="1" s="1"/>
  <c r="G1019" i="1" s="1"/>
  <c r="G1020" i="1" s="1"/>
  <c r="G825" i="8"/>
  <c r="G826" i="8" s="1"/>
  <c r="G827" i="8" s="1"/>
  <c r="G828" i="8" s="1"/>
  <c r="G829" i="8" s="1"/>
  <c r="G830" i="8" s="1"/>
  <c r="G831" i="8" s="1"/>
  <c r="G832" i="8" s="1"/>
  <c r="G833" i="8" s="1"/>
  <c r="G834" i="8" s="1"/>
  <c r="G835" i="8" s="1"/>
  <c r="G836" i="8" s="1"/>
  <c r="G837" i="8" s="1"/>
  <c r="G838" i="8" s="1"/>
  <c r="G839" i="8" s="1"/>
  <c r="G840" i="8" s="1"/>
  <c r="G841" i="8" s="1"/>
  <c r="G842" i="8" s="1"/>
  <c r="G843" i="8" s="1"/>
  <c r="G844" i="8" s="1"/>
  <c r="G845" i="8" s="1"/>
  <c r="G846" i="8" s="1"/>
  <c r="G746" i="2"/>
  <c r="G747" i="2" s="1"/>
  <c r="G748" i="2" s="1"/>
  <c r="G749" i="2" s="1"/>
  <c r="G750" i="2" s="1"/>
  <c r="G751" i="2" s="1"/>
  <c r="G752" i="2" s="1"/>
  <c r="G753" i="2" s="1"/>
  <c r="G754" i="2" s="1"/>
  <c r="G755" i="2" s="1"/>
  <c r="G756" i="2" s="1"/>
  <c r="G757" i="2" s="1"/>
  <c r="G758" i="2" s="1"/>
  <c r="G759" i="2" s="1"/>
  <c r="G656" i="32"/>
  <c r="G657" i="32" s="1"/>
  <c r="G658" i="32" s="1"/>
  <c r="G659" i="32" s="1"/>
  <c r="G660" i="32" s="1"/>
  <c r="G661" i="32" s="1"/>
  <c r="G662" i="32" s="1"/>
  <c r="G663" i="32" s="1"/>
  <c r="G664" i="32" s="1"/>
  <c r="G665" i="32" s="1"/>
  <c r="G666" i="32" s="1"/>
  <c r="G667" i="32" s="1"/>
  <c r="G315" i="21"/>
  <c r="G316" i="21" s="1"/>
  <c r="G317" i="21" s="1"/>
  <c r="G318" i="21" s="1"/>
  <c r="G319" i="21" s="1"/>
  <c r="G320" i="21" s="1"/>
  <c r="G321" i="21" s="1"/>
  <c r="G322" i="21" s="1"/>
  <c r="G323" i="21" s="1"/>
  <c r="G324" i="21" s="1"/>
  <c r="G325" i="21" s="1"/>
  <c r="G326" i="21" s="1"/>
  <c r="G327" i="21" s="1"/>
  <c r="G328" i="21" s="1"/>
  <c r="G329" i="21" s="1"/>
  <c r="G330" i="21" s="1"/>
  <c r="G331" i="21" s="1"/>
  <c r="G332" i="21" s="1"/>
  <c r="G608" i="31"/>
  <c r="G609" i="31" s="1"/>
  <c r="G599" i="25"/>
  <c r="G600" i="25" s="1"/>
  <c r="G601" i="25" s="1"/>
  <c r="G465" i="22"/>
  <c r="G466" i="22" s="1"/>
  <c r="G467" i="22" s="1"/>
  <c r="G468" i="22" s="1"/>
  <c r="G469" i="22" s="1"/>
  <c r="G470" i="22" s="1"/>
  <c r="G471" i="22" s="1"/>
  <c r="G472" i="22" s="1"/>
  <c r="G473" i="22" s="1"/>
  <c r="G474" i="22" s="1"/>
  <c r="G538" i="17"/>
  <c r="G539" i="17" s="1"/>
  <c r="G540" i="17" s="1"/>
  <c r="G541" i="17" s="1"/>
  <c r="G534" i="23"/>
  <c r="G535" i="23" s="1"/>
  <c r="G536" i="23" s="1"/>
  <c r="G537" i="23" s="1"/>
  <c r="G515" i="28"/>
  <c r="G516" i="28" s="1"/>
  <c r="G517" i="28" s="1"/>
  <c r="G518" i="28" s="1"/>
  <c r="G519" i="28" s="1"/>
  <c r="G520" i="28" s="1"/>
  <c r="G521" i="28" s="1"/>
  <c r="G522" i="28" s="1"/>
  <c r="G523" i="28" s="1"/>
  <c r="G524" i="28" s="1"/>
  <c r="G525" i="28" s="1"/>
  <c r="G526" i="28" s="1"/>
  <c r="G566" i="34"/>
  <c r="G567" i="34" s="1"/>
  <c r="G568" i="34" s="1"/>
  <c r="G569" i="34" s="1"/>
  <c r="G570" i="34" s="1"/>
  <c r="G502" i="36"/>
  <c r="G503" i="36" s="1"/>
  <c r="G633" i="26"/>
  <c r="G634" i="26" s="1"/>
  <c r="G635" i="26" s="1"/>
  <c r="G507" i="35"/>
  <c r="G508" i="35" s="1"/>
  <c r="G509" i="35" s="1"/>
  <c r="G482" i="37"/>
  <c r="G483" i="37" s="1"/>
  <c r="G484" i="37" s="1"/>
  <c r="G485" i="37" s="1"/>
  <c r="G486" i="37" s="1"/>
  <c r="G481" i="10"/>
  <c r="G482" i="10" s="1"/>
  <c r="G483" i="10" s="1"/>
  <c r="G484" i="10" s="1"/>
  <c r="G485" i="10" s="1"/>
  <c r="G486" i="10" s="1"/>
  <c r="G487" i="10" s="1"/>
  <c r="G488" i="10" s="1"/>
  <c r="G489" i="10" s="1"/>
  <c r="G490" i="10" s="1"/>
  <c r="G491" i="10" s="1"/>
  <c r="G492" i="10" s="1"/>
  <c r="G493" i="10" s="1"/>
  <c r="G494" i="10" s="1"/>
  <c r="G495" i="10" s="1"/>
  <c r="G496" i="10" s="1"/>
  <c r="G497" i="10" s="1"/>
  <c r="G498" i="10" s="1"/>
  <c r="G499" i="10" s="1"/>
  <c r="G500" i="10" s="1"/>
  <c r="G501" i="10" s="1"/>
  <c r="G502" i="10" s="1"/>
  <c r="G503" i="10" s="1"/>
  <c r="G504" i="10" s="1"/>
  <c r="G505" i="10" s="1"/>
  <c r="G506" i="10" s="1"/>
  <c r="G507" i="10" s="1"/>
  <c r="G508" i="10" s="1"/>
  <c r="G509" i="10" s="1"/>
  <c r="G510" i="10" s="1"/>
  <c r="G511" i="10" s="1"/>
  <c r="G512" i="10" s="1"/>
  <c r="G513" i="10" s="1"/>
  <c r="G514" i="10" s="1"/>
  <c r="G515" i="10" s="1"/>
  <c r="G516" i="10" s="1"/>
  <c r="G517" i="10" s="1"/>
  <c r="G518" i="10" s="1"/>
  <c r="G519" i="10" s="1"/>
  <c r="G520" i="10" s="1"/>
  <c r="G521" i="10" s="1"/>
  <c r="G493" i="30"/>
  <c r="G494" i="30" s="1"/>
  <c r="G495" i="30" s="1"/>
  <c r="G496" i="30" s="1"/>
  <c r="G497" i="30" s="1"/>
  <c r="G498" i="30" s="1"/>
  <c r="G499" i="30" s="1"/>
  <c r="G483" i="42"/>
  <c r="G484" i="42" s="1"/>
  <c r="G485" i="42" s="1"/>
  <c r="G486" i="42" s="1"/>
  <c r="G487" i="42" s="1"/>
  <c r="G488" i="42" s="1"/>
  <c r="G489" i="42" s="1"/>
  <c r="G490" i="42" s="1"/>
  <c r="G491" i="42" s="1"/>
  <c r="G492" i="42" s="1"/>
  <c r="G524" i="39"/>
  <c r="G525" i="39" s="1"/>
  <c r="G526" i="39" s="1"/>
  <c r="G527" i="39" s="1"/>
  <c r="G528" i="39" s="1"/>
  <c r="G529" i="39" s="1"/>
  <c r="G530" i="39" s="1"/>
  <c r="G531" i="39" s="1"/>
  <c r="G532" i="39" s="1"/>
  <c r="G533" i="39" s="1"/>
  <c r="G534" i="39" s="1"/>
  <c r="G535" i="39" s="1"/>
  <c r="G536" i="39" s="1"/>
  <c r="G537" i="39" s="1"/>
  <c r="G538" i="39" s="1"/>
  <c r="G539" i="39" s="1"/>
  <c r="G540" i="39" s="1"/>
  <c r="G541" i="39" s="1"/>
  <c r="G542" i="39" s="1"/>
  <c r="G543" i="39" s="1"/>
  <c r="G544" i="39" s="1"/>
  <c r="G545" i="39" s="1"/>
  <c r="G546" i="39" s="1"/>
  <c r="G547" i="39" s="1"/>
  <c r="G548" i="39" s="1"/>
  <c r="G549" i="39" s="1"/>
  <c r="G437" i="43"/>
  <c r="G438" i="43" s="1"/>
  <c r="G439" i="43" s="1"/>
  <c r="G440" i="43" s="1"/>
  <c r="G441" i="43" s="1"/>
  <c r="G442" i="43" s="1"/>
  <c r="G443" i="43" s="1"/>
  <c r="G444" i="43" s="1"/>
  <c r="G445" i="43" s="1"/>
  <c r="G446" i="43" s="1"/>
  <c r="G447" i="43" s="1"/>
  <c r="G448" i="43" s="1"/>
  <c r="G449" i="43" s="1"/>
  <c r="G450" i="43" s="1"/>
  <c r="G451" i="43" s="1"/>
  <c r="G452" i="43" s="1"/>
  <c r="G453" i="43" s="1"/>
  <c r="G454" i="43" s="1"/>
  <c r="G455" i="43" s="1"/>
  <c r="G456" i="43" s="1"/>
  <c r="G457" i="43" s="1"/>
  <c r="G458" i="43" s="1"/>
  <c r="G459" i="43" s="1"/>
  <c r="G460" i="43" s="1"/>
  <c r="G461" i="43" s="1"/>
  <c r="G462" i="43" s="1"/>
  <c r="G463" i="43" s="1"/>
  <c r="G464" i="43" s="1"/>
  <c r="G465" i="43" s="1"/>
  <c r="G466" i="43" s="1"/>
  <c r="G467" i="43" s="1"/>
  <c r="G468" i="43" s="1"/>
  <c r="G469" i="43" s="1"/>
  <c r="G470" i="43" s="1"/>
  <c r="G471" i="43" s="1"/>
  <c r="G472" i="43" s="1"/>
  <c r="G473" i="43" s="1"/>
  <c r="G474" i="43" s="1"/>
  <c r="G475" i="43" s="1"/>
  <c r="G476" i="43" s="1"/>
  <c r="G477" i="43" s="1"/>
  <c r="G478" i="43" s="1"/>
  <c r="G479" i="43" s="1"/>
  <c r="G432" i="41"/>
  <c r="G433" i="41" s="1"/>
  <c r="G434" i="41" s="1"/>
  <c r="G435" i="41" s="1"/>
  <c r="G436" i="41" s="1"/>
  <c r="G437" i="41" s="1"/>
  <c r="G438" i="41" s="1"/>
  <c r="G439" i="41" s="1"/>
  <c r="G499" i="14"/>
  <c r="G500" i="14" s="1"/>
  <c r="G501" i="14" s="1"/>
  <c r="G502" i="14" s="1"/>
  <c r="G503" i="14" s="1"/>
  <c r="G504" i="14" s="1"/>
  <c r="G505" i="14" s="1"/>
  <c r="G506" i="14" s="1"/>
  <c r="G507" i="14" s="1"/>
  <c r="G508" i="14" s="1"/>
  <c r="G509" i="14" s="1"/>
  <c r="G510" i="14" s="1"/>
  <c r="G468" i="40"/>
  <c r="G469" i="40" s="1"/>
  <c r="G470" i="40" s="1"/>
  <c r="G471" i="40" s="1"/>
  <c r="G472" i="40" s="1"/>
  <c r="G473" i="40" s="1"/>
  <c r="G474" i="40" s="1"/>
  <c r="G475" i="40" s="1"/>
  <c r="G456" i="33"/>
  <c r="G457" i="33" s="1"/>
  <c r="G458" i="33" s="1"/>
  <c r="G459" i="33" s="1"/>
  <c r="G460" i="33" s="1"/>
  <c r="G461" i="33" s="1"/>
  <c r="G462" i="33" s="1"/>
  <c r="G463" i="33" s="1"/>
  <c r="G464" i="33" s="1"/>
  <c r="G465" i="33" s="1"/>
  <c r="G466" i="33" s="1"/>
  <c r="G467" i="33" s="1"/>
  <c r="G468" i="33" s="1"/>
  <c r="G469" i="33" s="1"/>
  <c r="G470" i="33" s="1"/>
  <c r="G471" i="33" s="1"/>
  <c r="G472" i="33" s="1"/>
  <c r="G473" i="33" s="1"/>
  <c r="G474" i="33" s="1"/>
  <c r="G475" i="33" s="1"/>
  <c r="G476" i="33" s="1"/>
  <c r="G477" i="33" s="1"/>
  <c r="G478" i="33" s="1"/>
  <c r="G479" i="33" s="1"/>
  <c r="G480" i="33" s="1"/>
  <c r="G481" i="33" s="1"/>
  <c r="G482" i="33" s="1"/>
  <c r="G483" i="33" s="1"/>
  <c r="G484" i="33" s="1"/>
  <c r="G485" i="33" s="1"/>
  <c r="G486" i="33" s="1"/>
  <c r="G487" i="33" s="1"/>
  <c r="G488" i="33" s="1"/>
  <c r="G489" i="33" s="1"/>
  <c r="G490" i="33" s="1"/>
  <c r="G491" i="33" s="1"/>
  <c r="G492" i="33" s="1"/>
  <c r="G493" i="33" s="1"/>
  <c r="G494" i="33" s="1"/>
  <c r="G495" i="33" s="1"/>
  <c r="G496" i="33" s="1"/>
  <c r="G497" i="33" s="1"/>
  <c r="G498" i="33" s="1"/>
  <c r="G499" i="33" s="1"/>
  <c r="G500" i="33" s="1"/>
  <c r="G501" i="33" s="1"/>
  <c r="G502" i="33" s="1"/>
  <c r="G503" i="33" s="1"/>
  <c r="G504" i="33" s="1"/>
  <c r="G505" i="33" s="1"/>
  <c r="G506" i="33" s="1"/>
  <c r="G507" i="33" s="1"/>
  <c r="G508" i="33" s="1"/>
  <c r="G509" i="33" s="1"/>
  <c r="G510" i="33" s="1"/>
  <c r="G511" i="33" s="1"/>
  <c r="G512" i="33" s="1"/>
  <c r="G513" i="33" s="1"/>
  <c r="G514" i="33" s="1"/>
  <c r="G515" i="33" s="1"/>
  <c r="G516" i="33" s="1"/>
  <c r="G517" i="33" s="1"/>
  <c r="G518" i="33" s="1"/>
  <c r="G519" i="33" s="1"/>
  <c r="G404" i="29"/>
  <c r="G405" i="29" s="1"/>
  <c r="G406" i="29" s="1"/>
  <c r="G407" i="29" s="1"/>
  <c r="G408" i="29" s="1"/>
  <c r="G409" i="29" s="1"/>
  <c r="G410" i="29" s="1"/>
  <c r="G411" i="29" s="1"/>
  <c r="G412" i="29" s="1"/>
  <c r="G413" i="29" s="1"/>
  <c r="G414" i="29" s="1"/>
  <c r="G415" i="29" s="1"/>
  <c r="G416" i="29" s="1"/>
  <c r="G417" i="29" s="1"/>
  <c r="G418" i="29" s="1"/>
  <c r="G400" i="27"/>
  <c r="G401" i="27" s="1"/>
  <c r="G402" i="27" s="1"/>
  <c r="G403" i="27" s="1"/>
  <c r="G404" i="27" s="1"/>
  <c r="G283" i="44"/>
  <c r="G284" i="44" s="1"/>
  <c r="G285" i="44" s="1"/>
  <c r="G286" i="44" s="1"/>
  <c r="G287" i="44" s="1"/>
  <c r="G288" i="44" s="1"/>
  <c r="G289" i="44" s="1"/>
  <c r="G290" i="44" s="1"/>
  <c r="C12" i="46" l="1"/>
  <c r="AC12" i="46" s="1"/>
  <c r="G1315" i="7"/>
  <c r="G1316" i="7" s="1"/>
  <c r="G1317" i="7" s="1"/>
  <c r="G1318" i="7" s="1"/>
  <c r="G1319" i="7" s="1"/>
  <c r="G1320" i="7" s="1"/>
  <c r="G1321" i="7" s="1"/>
  <c r="G1322" i="7" s="1"/>
  <c r="G852" i="4"/>
  <c r="G853" i="4" s="1"/>
  <c r="G854" i="4" s="1"/>
  <c r="G855" i="4" s="1"/>
  <c r="G856" i="4" s="1"/>
  <c r="G857" i="4" s="1"/>
  <c r="G858" i="4" s="1"/>
  <c r="G859" i="4" s="1"/>
  <c r="G860" i="4" s="1"/>
  <c r="G861" i="4" s="1"/>
  <c r="G862" i="4" s="1"/>
  <c r="G863" i="4" s="1"/>
  <c r="G864" i="4" s="1"/>
  <c r="G865" i="4" s="1"/>
  <c r="G866" i="4" s="1"/>
  <c r="G867" i="4" s="1"/>
  <c r="G868" i="4" s="1"/>
  <c r="G869" i="4" s="1"/>
  <c r="G870" i="4" s="1"/>
  <c r="G871" i="4" s="1"/>
  <c r="G872" i="4" s="1"/>
  <c r="G873" i="4" s="1"/>
  <c r="G874" i="4" s="1"/>
  <c r="G875" i="4" s="1"/>
  <c r="G876" i="4" s="1"/>
  <c r="G877" i="4" s="1"/>
  <c r="G878" i="4" s="1"/>
  <c r="G879" i="4" s="1"/>
  <c r="G880" i="4" s="1"/>
  <c r="G881" i="4" s="1"/>
  <c r="G882" i="4" s="1"/>
  <c r="G883" i="4" s="1"/>
  <c r="G884" i="4" s="1"/>
  <c r="G885" i="4" s="1"/>
  <c r="G886" i="4" s="1"/>
  <c r="G887" i="4" s="1"/>
  <c r="G888" i="4" s="1"/>
  <c r="G869" i="24"/>
  <c r="G870" i="24" s="1"/>
  <c r="G871" i="24" s="1"/>
  <c r="G872" i="24" s="1"/>
  <c r="G873" i="24" s="1"/>
  <c r="G874" i="24" s="1"/>
  <c r="G875" i="24" s="1"/>
  <c r="G876" i="24" s="1"/>
  <c r="G877" i="24" s="1"/>
  <c r="G878" i="24" s="1"/>
  <c r="G879" i="24" s="1"/>
  <c r="G880" i="24" s="1"/>
  <c r="G942" i="12"/>
  <c r="G943" i="12" s="1"/>
  <c r="G944" i="12" s="1"/>
  <c r="G945" i="12" s="1"/>
  <c r="G946" i="12" s="1"/>
  <c r="G947" i="12" s="1"/>
  <c r="G948" i="12" s="1"/>
  <c r="G949" i="12" s="1"/>
  <c r="G950" i="12" s="1"/>
  <c r="G951" i="12" s="1"/>
  <c r="G952" i="12" s="1"/>
  <c r="G953" i="12" s="1"/>
  <c r="G954" i="12" s="1"/>
  <c r="G955" i="12" s="1"/>
  <c r="G956" i="12" s="1"/>
  <c r="G957" i="12" s="1"/>
  <c r="G958" i="12" s="1"/>
  <c r="G959" i="12" s="1"/>
  <c r="G960" i="12" s="1"/>
  <c r="G961" i="12" s="1"/>
  <c r="G962" i="12" s="1"/>
  <c r="G963" i="12" s="1"/>
  <c r="G964" i="12" s="1"/>
  <c r="G965" i="12" s="1"/>
  <c r="G966" i="12" s="1"/>
  <c r="G967" i="12" s="1"/>
  <c r="G968" i="12" s="1"/>
  <c r="G969" i="12" s="1"/>
  <c r="G970" i="12" s="1"/>
  <c r="G971" i="12" s="1"/>
  <c r="G972" i="12" s="1"/>
  <c r="G973" i="12" s="1"/>
  <c r="G974" i="12" s="1"/>
  <c r="G975" i="12" s="1"/>
  <c r="G976" i="12" s="1"/>
  <c r="G977" i="12" s="1"/>
  <c r="G978" i="12" s="1"/>
  <c r="G979" i="12" s="1"/>
  <c r="G980" i="12" s="1"/>
  <c r="G981" i="12" s="1"/>
  <c r="G982" i="12" s="1"/>
  <c r="G983" i="12" s="1"/>
  <c r="G984" i="12" s="1"/>
  <c r="G985" i="12" s="1"/>
  <c r="G986" i="12" s="1"/>
  <c r="G987" i="12" s="1"/>
  <c r="G988" i="12" s="1"/>
  <c r="G989" i="12" s="1"/>
  <c r="G990" i="12" s="1"/>
  <c r="G991" i="12" s="1"/>
  <c r="G992" i="12" s="1"/>
  <c r="G993" i="12" s="1"/>
  <c r="G994" i="12" s="1"/>
  <c r="G995" i="12" s="1"/>
  <c r="G996" i="12" s="1"/>
  <c r="G997" i="12" s="1"/>
  <c r="G998" i="12" s="1"/>
  <c r="G999" i="12" s="1"/>
  <c r="G1000" i="12" s="1"/>
  <c r="G1001" i="12" s="1"/>
  <c r="G1002" i="12" s="1"/>
  <c r="G1003" i="12" s="1"/>
  <c r="G1004" i="12" s="1"/>
  <c r="G1005" i="12" s="1"/>
  <c r="G1006" i="12" s="1"/>
  <c r="G1007" i="12" s="1"/>
  <c r="G1008" i="12" s="1"/>
  <c r="G847" i="8"/>
  <c r="G848" i="8" s="1"/>
  <c r="G760" i="2"/>
  <c r="G761" i="2" s="1"/>
  <c r="G762" i="2" s="1"/>
  <c r="G763" i="2" s="1"/>
  <c r="G764" i="2" s="1"/>
  <c r="G765" i="2" s="1"/>
  <c r="G766" i="2" s="1"/>
  <c r="G767" i="2" s="1"/>
  <c r="G768" i="2" s="1"/>
  <c r="G769" i="2" s="1"/>
  <c r="G1021" i="1"/>
  <c r="G1022" i="1" s="1"/>
  <c r="G668" i="32"/>
  <c r="G669" i="32" s="1"/>
  <c r="G670" i="32" s="1"/>
  <c r="G671" i="32" s="1"/>
  <c r="G672" i="32" s="1"/>
  <c r="G673" i="32" s="1"/>
  <c r="G674" i="32" s="1"/>
  <c r="G675" i="32" s="1"/>
  <c r="G676" i="32" s="1"/>
  <c r="G677" i="32" s="1"/>
  <c r="G678" i="32" s="1"/>
  <c r="G679" i="32" s="1"/>
  <c r="G680" i="32" s="1"/>
  <c r="G681" i="32" s="1"/>
  <c r="G682" i="32" s="1"/>
  <c r="G683" i="32" s="1"/>
  <c r="G684" i="32" s="1"/>
  <c r="G685" i="32" s="1"/>
  <c r="G686" i="32" s="1"/>
  <c r="G687" i="32" s="1"/>
  <c r="G688" i="32" s="1"/>
  <c r="G602" i="25"/>
  <c r="G603" i="25" s="1"/>
  <c r="G604" i="25" s="1"/>
  <c r="G605" i="25" s="1"/>
  <c r="G606" i="25" s="1"/>
  <c r="G607" i="25" s="1"/>
  <c r="G608" i="25" s="1"/>
  <c r="G609" i="25" s="1"/>
  <c r="G610" i="25" s="1"/>
  <c r="G611" i="25" s="1"/>
  <c r="G612" i="25" s="1"/>
  <c r="G613" i="25" s="1"/>
  <c r="G614" i="25" s="1"/>
  <c r="G615" i="25" s="1"/>
  <c r="G616" i="25" s="1"/>
  <c r="G617" i="25" s="1"/>
  <c r="G618" i="25" s="1"/>
  <c r="G619" i="25" s="1"/>
  <c r="G620" i="25" s="1"/>
  <c r="G621" i="25" s="1"/>
  <c r="G622" i="25" s="1"/>
  <c r="G623" i="25" s="1"/>
  <c r="G624" i="25" s="1"/>
  <c r="G625" i="25" s="1"/>
  <c r="G626" i="25" s="1"/>
  <c r="G627" i="25" s="1"/>
  <c r="G628" i="25" s="1"/>
  <c r="G629" i="25" s="1"/>
  <c r="G630" i="25" s="1"/>
  <c r="G631" i="25" s="1"/>
  <c r="G632" i="25" s="1"/>
  <c r="G633" i="25" s="1"/>
  <c r="G634" i="25" s="1"/>
  <c r="G635" i="25" s="1"/>
  <c r="G636" i="25" s="1"/>
  <c r="G637" i="25" s="1"/>
  <c r="G638" i="25" s="1"/>
  <c r="G639" i="25" s="1"/>
  <c r="G640" i="25" s="1"/>
  <c r="G641" i="25" s="1"/>
  <c r="G642" i="25" s="1"/>
  <c r="G643" i="25" s="1"/>
  <c r="G644" i="25" s="1"/>
  <c r="G645" i="25" s="1"/>
  <c r="G646" i="25" s="1"/>
  <c r="G647" i="25" s="1"/>
  <c r="G648" i="25" s="1"/>
  <c r="G649" i="25" s="1"/>
  <c r="G650" i="25" s="1"/>
  <c r="G651" i="25" s="1"/>
  <c r="G652" i="25" s="1"/>
  <c r="G653" i="25" s="1"/>
  <c r="G654" i="25" s="1"/>
  <c r="G655" i="25" s="1"/>
  <c r="G656" i="25" s="1"/>
  <c r="G657" i="25" s="1"/>
  <c r="G658" i="25" s="1"/>
  <c r="G659" i="25" s="1"/>
  <c r="G660" i="25" s="1"/>
  <c r="G661" i="25" s="1"/>
  <c r="G662" i="25" s="1"/>
  <c r="G663" i="25" s="1"/>
  <c r="G664" i="25" s="1"/>
  <c r="G665" i="25" s="1"/>
  <c r="G666" i="25" s="1"/>
  <c r="G667" i="25" s="1"/>
  <c r="G668" i="25" s="1"/>
  <c r="G669" i="25" s="1"/>
  <c r="G670" i="25" s="1"/>
  <c r="G671" i="25" s="1"/>
  <c r="G672" i="25" s="1"/>
  <c r="G673" i="25" s="1"/>
  <c r="G674" i="25" s="1"/>
  <c r="G675" i="25" s="1"/>
  <c r="G676" i="25" s="1"/>
  <c r="G677" i="25" s="1"/>
  <c r="G678" i="25" s="1"/>
  <c r="G679" i="25" s="1"/>
  <c r="G680" i="25" s="1"/>
  <c r="G681" i="25" s="1"/>
  <c r="G682" i="25" s="1"/>
  <c r="G683" i="25" s="1"/>
  <c r="G684" i="25" s="1"/>
  <c r="G685" i="25" s="1"/>
  <c r="G686" i="25" s="1"/>
  <c r="G687" i="25" s="1"/>
  <c r="G688" i="25" s="1"/>
  <c r="G689" i="25" s="1"/>
  <c r="G690" i="25" s="1"/>
  <c r="G691" i="25" s="1"/>
  <c r="G692" i="25" s="1"/>
  <c r="G693" i="25" s="1"/>
  <c r="G694" i="25" s="1"/>
  <c r="G695" i="25" s="1"/>
  <c r="G696" i="25" s="1"/>
  <c r="G697" i="25" s="1"/>
  <c r="G698" i="25" s="1"/>
  <c r="G699" i="25" s="1"/>
  <c r="G700" i="25" s="1"/>
  <c r="G701" i="25" s="1"/>
  <c r="G702" i="25" s="1"/>
  <c r="G703" i="25" s="1"/>
  <c r="G704" i="25" s="1"/>
  <c r="G705" i="25" s="1"/>
  <c r="G706" i="25" s="1"/>
  <c r="G707" i="25" s="1"/>
  <c r="G708" i="25" s="1"/>
  <c r="G709" i="25" s="1"/>
  <c r="G333" i="21"/>
  <c r="G334" i="21" s="1"/>
  <c r="G335" i="21" s="1"/>
  <c r="G336" i="21" s="1"/>
  <c r="G337" i="21" s="1"/>
  <c r="G338" i="21" s="1"/>
  <c r="G339" i="21" s="1"/>
  <c r="G340" i="21" s="1"/>
  <c r="G341" i="21" s="1"/>
  <c r="G342" i="21" s="1"/>
  <c r="G343" i="21" s="1"/>
  <c r="G344" i="21" s="1"/>
  <c r="G345" i="21" s="1"/>
  <c r="G346" i="21" s="1"/>
  <c r="G347" i="21" s="1"/>
  <c r="G348" i="21" s="1"/>
  <c r="G349" i="21" s="1"/>
  <c r="G350" i="21" s="1"/>
  <c r="G351" i="21" s="1"/>
  <c r="G352" i="21" s="1"/>
  <c r="G353" i="21" s="1"/>
  <c r="G354" i="21" s="1"/>
  <c r="G355" i="21" s="1"/>
  <c r="G356" i="21" s="1"/>
  <c r="G357" i="21" s="1"/>
  <c r="G358" i="21" s="1"/>
  <c r="G359" i="21" s="1"/>
  <c r="G360" i="21" s="1"/>
  <c r="G361" i="21" s="1"/>
  <c r="G362" i="21" s="1"/>
  <c r="G610" i="31"/>
  <c r="G611" i="31" s="1"/>
  <c r="G612" i="31" s="1"/>
  <c r="G613" i="31" s="1"/>
  <c r="G614" i="31" s="1"/>
  <c r="G615" i="31" s="1"/>
  <c r="G616" i="31" s="1"/>
  <c r="G617" i="31" s="1"/>
  <c r="G618" i="31" s="1"/>
  <c r="G619" i="31" s="1"/>
  <c r="G620" i="31" s="1"/>
  <c r="G621" i="31" s="1"/>
  <c r="G475" i="22"/>
  <c r="G476" i="22" s="1"/>
  <c r="G477" i="22" s="1"/>
  <c r="G478" i="22" s="1"/>
  <c r="G479" i="22" s="1"/>
  <c r="G480" i="22" s="1"/>
  <c r="G481" i="22" s="1"/>
  <c r="G482" i="22" s="1"/>
  <c r="G483" i="22" s="1"/>
  <c r="G484" i="22" s="1"/>
  <c r="G485" i="22" s="1"/>
  <c r="G486" i="22" s="1"/>
  <c r="G487" i="22" s="1"/>
  <c r="G488" i="22" s="1"/>
  <c r="G489" i="22" s="1"/>
  <c r="G490" i="22" s="1"/>
  <c r="G491" i="22" s="1"/>
  <c r="G492" i="22" s="1"/>
  <c r="G493" i="22" s="1"/>
  <c r="G494" i="22" s="1"/>
  <c r="G495" i="22" s="1"/>
  <c r="G496" i="22" s="1"/>
  <c r="G497" i="22" s="1"/>
  <c r="G498" i="22" s="1"/>
  <c r="G499" i="22" s="1"/>
  <c r="G580" i="6"/>
  <c r="G581" i="6" s="1"/>
  <c r="G582" i="6" s="1"/>
  <c r="G583" i="6" s="1"/>
  <c r="G584" i="6" s="1"/>
  <c r="G538" i="23"/>
  <c r="G539" i="23" s="1"/>
  <c r="G540" i="23" s="1"/>
  <c r="G541" i="23" s="1"/>
  <c r="G542" i="23" s="1"/>
  <c r="G543" i="23" s="1"/>
  <c r="G544" i="23" s="1"/>
  <c r="G522" i="10"/>
  <c r="G523" i="10" s="1"/>
  <c r="G524" i="10" s="1"/>
  <c r="G525" i="10" s="1"/>
  <c r="G526" i="10" s="1"/>
  <c r="G527" i="10" s="1"/>
  <c r="G528" i="10" s="1"/>
  <c r="G529" i="10" s="1"/>
  <c r="G530" i="10" s="1"/>
  <c r="G510" i="35"/>
  <c r="G511" i="35" s="1"/>
  <c r="G512" i="35" s="1"/>
  <c r="G513" i="35" s="1"/>
  <c r="G514" i="35" s="1"/>
  <c r="G515" i="35" s="1"/>
  <c r="G516" i="35" s="1"/>
  <c r="G517" i="35" s="1"/>
  <c r="G518" i="35" s="1"/>
  <c r="G519" i="35" s="1"/>
  <c r="G520" i="35" s="1"/>
  <c r="G521" i="35" s="1"/>
  <c r="G522" i="35" s="1"/>
  <c r="G523" i="35" s="1"/>
  <c r="G524" i="35" s="1"/>
  <c r="G525" i="35" s="1"/>
  <c r="G526" i="35" s="1"/>
  <c r="G571" i="34"/>
  <c r="G572" i="34" s="1"/>
  <c r="G573" i="34" s="1"/>
  <c r="G574" i="34" s="1"/>
  <c r="G575" i="34" s="1"/>
  <c r="G576" i="34" s="1"/>
  <c r="G577" i="34" s="1"/>
  <c r="G578" i="34" s="1"/>
  <c r="G579" i="34" s="1"/>
  <c r="G580" i="34" s="1"/>
  <c r="G581" i="34" s="1"/>
  <c r="G582" i="34" s="1"/>
  <c r="G583" i="34" s="1"/>
  <c r="G584" i="34" s="1"/>
  <c r="G585" i="34" s="1"/>
  <c r="G586" i="34" s="1"/>
  <c r="G587" i="34" s="1"/>
  <c r="G588" i="34" s="1"/>
  <c r="G589" i="34" s="1"/>
  <c r="G590" i="34" s="1"/>
  <c r="G591" i="34" s="1"/>
  <c r="G542" i="17"/>
  <c r="G543" i="17" s="1"/>
  <c r="G544" i="17" s="1"/>
  <c r="G545" i="17" s="1"/>
  <c r="G546" i="17" s="1"/>
  <c r="G547" i="17" s="1"/>
  <c r="G548" i="17" s="1"/>
  <c r="G527" i="28"/>
  <c r="G528" i="28" s="1"/>
  <c r="G529" i="28" s="1"/>
  <c r="G504" i="36"/>
  <c r="G505" i="36" s="1"/>
  <c r="G506" i="36" s="1"/>
  <c r="G507" i="36" s="1"/>
  <c r="G508" i="36" s="1"/>
  <c r="G509" i="36" s="1"/>
  <c r="G510" i="36" s="1"/>
  <c r="G636" i="26"/>
  <c r="G637" i="26" s="1"/>
  <c r="G638" i="26" s="1"/>
  <c r="G639" i="26" s="1"/>
  <c r="G640" i="26" s="1"/>
  <c r="G641" i="26" s="1"/>
  <c r="G642" i="26" s="1"/>
  <c r="G643" i="26" s="1"/>
  <c r="G644" i="26" s="1"/>
  <c r="G645" i="26" s="1"/>
  <c r="G646" i="26" s="1"/>
  <c r="G511" i="14"/>
  <c r="G512" i="14" s="1"/>
  <c r="G513" i="14" s="1"/>
  <c r="G514" i="14" s="1"/>
  <c r="G515" i="14" s="1"/>
  <c r="G516" i="14" s="1"/>
  <c r="G517" i="14" s="1"/>
  <c r="G518" i="14" s="1"/>
  <c r="G519" i="14" s="1"/>
  <c r="G520" i="14" s="1"/>
  <c r="G521" i="14" s="1"/>
  <c r="G522" i="14" s="1"/>
  <c r="G523" i="14" s="1"/>
  <c r="G524" i="14" s="1"/>
  <c r="G525" i="14" s="1"/>
  <c r="G526" i="14" s="1"/>
  <c r="G527" i="14" s="1"/>
  <c r="G528" i="14" s="1"/>
  <c r="G529" i="14" s="1"/>
  <c r="G530" i="14" s="1"/>
  <c r="G531" i="14" s="1"/>
  <c r="G532" i="14" s="1"/>
  <c r="G533" i="14" s="1"/>
  <c r="G534" i="14" s="1"/>
  <c r="G535" i="14" s="1"/>
  <c r="G536" i="14" s="1"/>
  <c r="G537" i="14" s="1"/>
  <c r="G538" i="14" s="1"/>
  <c r="G539" i="14" s="1"/>
  <c r="G540" i="14" s="1"/>
  <c r="G541" i="14" s="1"/>
  <c r="G542" i="14" s="1"/>
  <c r="G543" i="14" s="1"/>
  <c r="G544" i="14" s="1"/>
  <c r="G545" i="14" s="1"/>
  <c r="G546" i="14" s="1"/>
  <c r="G547" i="14" s="1"/>
  <c r="G548" i="14" s="1"/>
  <c r="G549" i="14" s="1"/>
  <c r="G550" i="14" s="1"/>
  <c r="G551" i="14" s="1"/>
  <c r="G552" i="14" s="1"/>
  <c r="G500" i="30"/>
  <c r="G501" i="30" s="1"/>
  <c r="G520" i="33"/>
  <c r="G521" i="33" s="1"/>
  <c r="G522" i="33" s="1"/>
  <c r="G523" i="33" s="1"/>
  <c r="G524" i="33" s="1"/>
  <c r="G525" i="33" s="1"/>
  <c r="G493" i="42"/>
  <c r="G494" i="42" s="1"/>
  <c r="G495" i="42" s="1"/>
  <c r="G487" i="37"/>
  <c r="G488" i="37" s="1"/>
  <c r="G489" i="37" s="1"/>
  <c r="G490" i="37" s="1"/>
  <c r="G491" i="37" s="1"/>
  <c r="G492" i="37" s="1"/>
  <c r="G550" i="39"/>
  <c r="G551" i="39" s="1"/>
  <c r="G552" i="39" s="1"/>
  <c r="G480" i="43"/>
  <c r="G440" i="41"/>
  <c r="G441" i="41" s="1"/>
  <c r="G442" i="41" s="1"/>
  <c r="G443" i="41" s="1"/>
  <c r="G444" i="41" s="1"/>
  <c r="G445" i="41" s="1"/>
  <c r="G446" i="41" s="1"/>
  <c r="G447" i="41" s="1"/>
  <c r="G448" i="41" s="1"/>
  <c r="G449" i="41" s="1"/>
  <c r="G476" i="40"/>
  <c r="G477" i="40" s="1"/>
  <c r="G478" i="40" s="1"/>
  <c r="G479" i="40" s="1"/>
  <c r="G480" i="40" s="1"/>
  <c r="G481" i="40" s="1"/>
  <c r="G482" i="40" s="1"/>
  <c r="G483" i="40" s="1"/>
  <c r="G484" i="40" s="1"/>
  <c r="G485" i="40" s="1"/>
  <c r="G486" i="40" s="1"/>
  <c r="G487" i="40" s="1"/>
  <c r="G488" i="40" s="1"/>
  <c r="G419" i="29"/>
  <c r="G420" i="29" s="1"/>
  <c r="G421" i="29" s="1"/>
  <c r="G422" i="29" s="1"/>
  <c r="G423" i="29" s="1"/>
  <c r="G405" i="27"/>
  <c r="G406" i="27" s="1"/>
  <c r="G407" i="27" s="1"/>
  <c r="G408" i="27" s="1"/>
  <c r="G409" i="27" s="1"/>
  <c r="G410" i="27" s="1"/>
  <c r="G411" i="27" s="1"/>
  <c r="G412" i="27" s="1"/>
  <c r="G413" i="27" s="1"/>
  <c r="G414" i="27" s="1"/>
  <c r="G415" i="27" s="1"/>
  <c r="G416" i="27" s="1"/>
  <c r="G417" i="27" s="1"/>
  <c r="G418" i="27" s="1"/>
  <c r="G419" i="27" s="1"/>
  <c r="G420" i="27" s="1"/>
  <c r="G421" i="27" s="1"/>
  <c r="G422" i="27" s="1"/>
  <c r="G423" i="27" s="1"/>
  <c r="G424" i="27" s="1"/>
  <c r="G425" i="27" s="1"/>
  <c r="G426" i="27" s="1"/>
  <c r="G291" i="44"/>
  <c r="G292" i="44" s="1"/>
  <c r="G293" i="44" s="1"/>
  <c r="G294" i="44" s="1"/>
  <c r="G295" i="44" s="1"/>
  <c r="G296" i="44" s="1"/>
  <c r="G297" i="44" s="1"/>
  <c r="G298" i="44" s="1"/>
  <c r="G299" i="44" s="1"/>
  <c r="G889" i="4" l="1"/>
  <c r="G890" i="4" s="1"/>
  <c r="G891" i="4" s="1"/>
  <c r="G892" i="4" s="1"/>
  <c r="G893" i="4" s="1"/>
  <c r="G894" i="4" s="1"/>
  <c r="G895" i="4" s="1"/>
  <c r="G896" i="4" s="1"/>
  <c r="G897" i="4" s="1"/>
  <c r="G898" i="4" s="1"/>
  <c r="G899" i="4" s="1"/>
  <c r="G900" i="4" s="1"/>
  <c r="G901" i="4" s="1"/>
  <c r="G902" i="4" s="1"/>
  <c r="G903" i="4" s="1"/>
  <c r="G904" i="4" s="1"/>
  <c r="G1009" i="12"/>
  <c r="G1010" i="12" s="1"/>
  <c r="G1011" i="12" s="1"/>
  <c r="G881" i="24"/>
  <c r="G882" i="24" s="1"/>
  <c r="G883" i="24" s="1"/>
  <c r="G884" i="24" s="1"/>
  <c r="G1023" i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849" i="8"/>
  <c r="G850" i="8" s="1"/>
  <c r="G851" i="8" s="1"/>
  <c r="G852" i="8" s="1"/>
  <c r="G853" i="8" s="1"/>
  <c r="G854" i="8" s="1"/>
  <c r="G855" i="8" s="1"/>
  <c r="G856" i="8" s="1"/>
  <c r="G857" i="8" s="1"/>
  <c r="G770" i="2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G781" i="2" s="1"/>
  <c r="G782" i="2" s="1"/>
  <c r="G783" i="2" s="1"/>
  <c r="G784" i="2" s="1"/>
  <c r="G785" i="2" s="1"/>
  <c r="G710" i="25"/>
  <c r="G711" i="25" s="1"/>
  <c r="G712" i="25" s="1"/>
  <c r="G713" i="25" s="1"/>
  <c r="G714" i="25" s="1"/>
  <c r="G715" i="25" s="1"/>
  <c r="G716" i="25" s="1"/>
  <c r="G717" i="25" s="1"/>
  <c r="G718" i="25" s="1"/>
  <c r="G719" i="25" s="1"/>
  <c r="G720" i="25" s="1"/>
  <c r="G721" i="25" s="1"/>
  <c r="G722" i="25" s="1"/>
  <c r="G723" i="25" s="1"/>
  <c r="G724" i="25" s="1"/>
  <c r="G725" i="25" s="1"/>
  <c r="G726" i="25" s="1"/>
  <c r="G727" i="25" s="1"/>
  <c r="G728" i="25" s="1"/>
  <c r="G622" i="31"/>
  <c r="G623" i="31" s="1"/>
  <c r="G624" i="31" s="1"/>
  <c r="G625" i="31" s="1"/>
  <c r="G626" i="31" s="1"/>
  <c r="G627" i="31" s="1"/>
  <c r="G628" i="31" s="1"/>
  <c r="G629" i="31" s="1"/>
  <c r="G630" i="31" s="1"/>
  <c r="G631" i="31" s="1"/>
  <c r="G632" i="31" s="1"/>
  <c r="G633" i="31" s="1"/>
  <c r="G634" i="31" s="1"/>
  <c r="G635" i="31" s="1"/>
  <c r="G636" i="31" s="1"/>
  <c r="G637" i="31" s="1"/>
  <c r="G638" i="31" s="1"/>
  <c r="G639" i="31" s="1"/>
  <c r="G640" i="31" s="1"/>
  <c r="G641" i="31" s="1"/>
  <c r="G642" i="31" s="1"/>
  <c r="G643" i="31" s="1"/>
  <c r="G644" i="31" s="1"/>
  <c r="G645" i="31" s="1"/>
  <c r="G646" i="31" s="1"/>
  <c r="G647" i="31" s="1"/>
  <c r="G648" i="31" s="1"/>
  <c r="G649" i="31" s="1"/>
  <c r="G650" i="31" s="1"/>
  <c r="G651" i="31" s="1"/>
  <c r="G652" i="31" s="1"/>
  <c r="G653" i="31" s="1"/>
  <c r="G654" i="31" s="1"/>
  <c r="G655" i="31" s="1"/>
  <c r="G656" i="31" s="1"/>
  <c r="G657" i="31" s="1"/>
  <c r="G658" i="31" s="1"/>
  <c r="G659" i="31" s="1"/>
  <c r="G660" i="31" s="1"/>
  <c r="G661" i="31" s="1"/>
  <c r="G662" i="31" s="1"/>
  <c r="G663" i="31" s="1"/>
  <c r="G664" i="31" s="1"/>
  <c r="G665" i="31" s="1"/>
  <c r="G666" i="31" s="1"/>
  <c r="G667" i="31" s="1"/>
  <c r="G668" i="31" s="1"/>
  <c r="G669" i="31" s="1"/>
  <c r="G670" i="31" s="1"/>
  <c r="G671" i="31" s="1"/>
  <c r="G672" i="31" s="1"/>
  <c r="G673" i="31" s="1"/>
  <c r="G674" i="31" s="1"/>
  <c r="G675" i="31" s="1"/>
  <c r="G676" i="31" s="1"/>
  <c r="G677" i="31" s="1"/>
  <c r="G678" i="31" s="1"/>
  <c r="G679" i="31" s="1"/>
  <c r="G680" i="31" s="1"/>
  <c r="G681" i="31" s="1"/>
  <c r="G363" i="21"/>
  <c r="G364" i="21" s="1"/>
  <c r="G365" i="21" s="1"/>
  <c r="G366" i="21" s="1"/>
  <c r="G367" i="21" s="1"/>
  <c r="G368" i="21" s="1"/>
  <c r="G369" i="21" s="1"/>
  <c r="G370" i="21" s="1"/>
  <c r="G371" i="21" s="1"/>
  <c r="G372" i="21" s="1"/>
  <c r="G373" i="21" s="1"/>
  <c r="G374" i="21" s="1"/>
  <c r="G375" i="21" s="1"/>
  <c r="G376" i="21" s="1"/>
  <c r="G377" i="21" s="1"/>
  <c r="G378" i="21" s="1"/>
  <c r="G379" i="21" s="1"/>
  <c r="G380" i="21" s="1"/>
  <c r="G381" i="21" s="1"/>
  <c r="G382" i="21" s="1"/>
  <c r="G383" i="21" s="1"/>
  <c r="G384" i="21" s="1"/>
  <c r="G385" i="21" s="1"/>
  <c r="G386" i="21" s="1"/>
  <c r="G387" i="21" s="1"/>
  <c r="G388" i="21" s="1"/>
  <c r="G389" i="21" s="1"/>
  <c r="G390" i="21" s="1"/>
  <c r="G391" i="21" s="1"/>
  <c r="G392" i="21" s="1"/>
  <c r="G393" i="21" s="1"/>
  <c r="G394" i="21" s="1"/>
  <c r="G395" i="21" s="1"/>
  <c r="G396" i="21" s="1"/>
  <c r="G397" i="21" s="1"/>
  <c r="G398" i="21" s="1"/>
  <c r="G399" i="21" s="1"/>
  <c r="G400" i="21" s="1"/>
  <c r="G401" i="21" s="1"/>
  <c r="G402" i="21" s="1"/>
  <c r="G403" i="21" s="1"/>
  <c r="G404" i="21" s="1"/>
  <c r="G405" i="21" s="1"/>
  <c r="G406" i="21" s="1"/>
  <c r="G407" i="21" s="1"/>
  <c r="G408" i="21" s="1"/>
  <c r="G409" i="21" s="1"/>
  <c r="G410" i="21" s="1"/>
  <c r="G411" i="21" s="1"/>
  <c r="G412" i="21" s="1"/>
  <c r="G413" i="21" s="1"/>
  <c r="G414" i="21" s="1"/>
  <c r="G415" i="21" s="1"/>
  <c r="G416" i="21" s="1"/>
  <c r="G417" i="21" s="1"/>
  <c r="G418" i="21" s="1"/>
  <c r="G419" i="21" s="1"/>
  <c r="G420" i="21" s="1"/>
  <c r="G421" i="21" s="1"/>
  <c r="G422" i="21" s="1"/>
  <c r="G423" i="21" s="1"/>
  <c r="G424" i="21" s="1"/>
  <c r="G425" i="21" s="1"/>
  <c r="G426" i="21" s="1"/>
  <c r="G427" i="21" s="1"/>
  <c r="G428" i="21" s="1"/>
  <c r="G429" i="21" s="1"/>
  <c r="G430" i="21" s="1"/>
  <c r="G431" i="21" s="1"/>
  <c r="G432" i="21" s="1"/>
  <c r="G433" i="21" s="1"/>
  <c r="G434" i="21" s="1"/>
  <c r="G435" i="21" s="1"/>
  <c r="G436" i="21" s="1"/>
  <c r="G437" i="21" s="1"/>
  <c r="G438" i="21" s="1"/>
  <c r="G439" i="21" s="1"/>
  <c r="G440" i="21" s="1"/>
  <c r="G441" i="21" s="1"/>
  <c r="G442" i="21" s="1"/>
  <c r="G443" i="21" s="1"/>
  <c r="G444" i="21" s="1"/>
  <c r="G445" i="21" s="1"/>
  <c r="G446" i="21" s="1"/>
  <c r="G447" i="21" s="1"/>
  <c r="G448" i="21" s="1"/>
  <c r="G449" i="21" s="1"/>
  <c r="G450" i="21" s="1"/>
  <c r="G451" i="21" s="1"/>
  <c r="G452" i="21" s="1"/>
  <c r="G453" i="21" s="1"/>
  <c r="G454" i="21" s="1"/>
  <c r="G455" i="21" s="1"/>
  <c r="G456" i="21" s="1"/>
  <c r="G457" i="21" s="1"/>
  <c r="G458" i="21" s="1"/>
  <c r="G459" i="21" s="1"/>
  <c r="G460" i="21" s="1"/>
  <c r="G461" i="21" s="1"/>
  <c r="G462" i="21" s="1"/>
  <c r="G463" i="21" s="1"/>
  <c r="G464" i="21" s="1"/>
  <c r="G465" i="21" s="1"/>
  <c r="G466" i="21" s="1"/>
  <c r="G467" i="21" s="1"/>
  <c r="G468" i="21" s="1"/>
  <c r="G469" i="21" s="1"/>
  <c r="G470" i="21" s="1"/>
  <c r="G471" i="21" s="1"/>
  <c r="G472" i="21" s="1"/>
  <c r="G473" i="21" s="1"/>
  <c r="G474" i="21" s="1"/>
  <c r="G475" i="21" s="1"/>
  <c r="G476" i="21" s="1"/>
  <c r="G477" i="21" s="1"/>
  <c r="G478" i="21" s="1"/>
  <c r="G479" i="21" s="1"/>
  <c r="G480" i="21" s="1"/>
  <c r="G481" i="21" s="1"/>
  <c r="G482" i="21" s="1"/>
  <c r="G483" i="21" s="1"/>
  <c r="G484" i="21" s="1"/>
  <c r="G485" i="21" s="1"/>
  <c r="G486" i="21" s="1"/>
  <c r="G487" i="21" s="1"/>
  <c r="G488" i="21" s="1"/>
  <c r="G489" i="21" s="1"/>
  <c r="G490" i="21" s="1"/>
  <c r="G491" i="21" s="1"/>
  <c r="G492" i="21" s="1"/>
  <c r="G493" i="21" s="1"/>
  <c r="G494" i="21" s="1"/>
  <c r="G495" i="21" s="1"/>
  <c r="G496" i="21" s="1"/>
  <c r="G497" i="21" s="1"/>
  <c r="G498" i="21" s="1"/>
  <c r="G499" i="21" s="1"/>
  <c r="G500" i="21" s="1"/>
  <c r="G501" i="21" s="1"/>
  <c r="G502" i="21" s="1"/>
  <c r="G503" i="21" s="1"/>
  <c r="G504" i="21" s="1"/>
  <c r="G505" i="21" s="1"/>
  <c r="G506" i="21" s="1"/>
  <c r="G507" i="21" s="1"/>
  <c r="G508" i="21" s="1"/>
  <c r="G509" i="21" s="1"/>
  <c r="G510" i="21" s="1"/>
  <c r="G511" i="21" s="1"/>
  <c r="G512" i="21" s="1"/>
  <c r="G513" i="21" s="1"/>
  <c r="G514" i="21" s="1"/>
  <c r="G515" i="21" s="1"/>
  <c r="G516" i="21" s="1"/>
  <c r="G517" i="21" s="1"/>
  <c r="G518" i="21" s="1"/>
  <c r="G519" i="21" s="1"/>
  <c r="G520" i="21" s="1"/>
  <c r="G521" i="21" s="1"/>
  <c r="G522" i="21" s="1"/>
  <c r="G523" i="21" s="1"/>
  <c r="G524" i="21" s="1"/>
  <c r="G525" i="21" s="1"/>
  <c r="G526" i="21" s="1"/>
  <c r="G527" i="21" s="1"/>
  <c r="G528" i="21" s="1"/>
  <c r="G529" i="21" s="1"/>
  <c r="G530" i="21" s="1"/>
  <c r="G531" i="21" s="1"/>
  <c r="G532" i="21" s="1"/>
  <c r="G533" i="21" s="1"/>
  <c r="G534" i="21" s="1"/>
  <c r="G535" i="21" s="1"/>
  <c r="G536" i="21" s="1"/>
  <c r="G537" i="21" s="1"/>
  <c r="G538" i="21" s="1"/>
  <c r="G539" i="21" s="1"/>
  <c r="G540" i="21" s="1"/>
  <c r="G541" i="21" s="1"/>
  <c r="G542" i="21" s="1"/>
  <c r="G543" i="21" s="1"/>
  <c r="G544" i="21" s="1"/>
  <c r="G545" i="21" s="1"/>
  <c r="G546" i="21" s="1"/>
  <c r="G547" i="21" s="1"/>
  <c r="G548" i="21" s="1"/>
  <c r="G549" i="21" s="1"/>
  <c r="G550" i="21" s="1"/>
  <c r="G551" i="21" s="1"/>
  <c r="G552" i="21" s="1"/>
  <c r="G553" i="21" s="1"/>
  <c r="G554" i="21" s="1"/>
  <c r="G555" i="21" s="1"/>
  <c r="G556" i="21" s="1"/>
  <c r="G557" i="21" s="1"/>
  <c r="G558" i="21" s="1"/>
  <c r="G559" i="21" s="1"/>
  <c r="G560" i="21" s="1"/>
  <c r="G500" i="22"/>
  <c r="G501" i="22" s="1"/>
  <c r="G502" i="22" s="1"/>
  <c r="G585" i="6"/>
  <c r="G586" i="6" s="1"/>
  <c r="G587" i="6" s="1"/>
  <c r="G588" i="6" s="1"/>
  <c r="G589" i="6" s="1"/>
  <c r="G590" i="6" s="1"/>
  <c r="G591" i="6" s="1"/>
  <c r="G592" i="6" s="1"/>
  <c r="G593" i="6" s="1"/>
  <c r="G594" i="6" s="1"/>
  <c r="G595" i="6" s="1"/>
  <c r="G596" i="6" s="1"/>
  <c r="G597" i="6" s="1"/>
  <c r="G598" i="6" s="1"/>
  <c r="G599" i="6" s="1"/>
  <c r="G600" i="6" s="1"/>
  <c r="G601" i="6" s="1"/>
  <c r="G602" i="6" s="1"/>
  <c r="G603" i="6" s="1"/>
  <c r="G604" i="6" s="1"/>
  <c r="G605" i="6" s="1"/>
  <c r="G606" i="6" s="1"/>
  <c r="G549" i="17"/>
  <c r="G550" i="17" s="1"/>
  <c r="G551" i="17" s="1"/>
  <c r="G552" i="17" s="1"/>
  <c r="G553" i="17" s="1"/>
  <c r="G554" i="17" s="1"/>
  <c r="G555" i="17" s="1"/>
  <c r="G556" i="17" s="1"/>
  <c r="G557" i="17" s="1"/>
  <c r="G558" i="17" s="1"/>
  <c r="G559" i="17" s="1"/>
  <c r="G545" i="23"/>
  <c r="G546" i="23" s="1"/>
  <c r="G547" i="23" s="1"/>
  <c r="G548" i="23" s="1"/>
  <c r="G549" i="23" s="1"/>
  <c r="G550" i="23" s="1"/>
  <c r="G551" i="23" s="1"/>
  <c r="G552" i="23" s="1"/>
  <c r="G553" i="23" s="1"/>
  <c r="G531" i="10"/>
  <c r="G532" i="10" s="1"/>
  <c r="G533" i="10" s="1"/>
  <c r="G534" i="10" s="1"/>
  <c r="G535" i="10" s="1"/>
  <c r="G536" i="10" s="1"/>
  <c r="G530" i="28"/>
  <c r="G531" i="28" s="1"/>
  <c r="G532" i="28" s="1"/>
  <c r="G533" i="28" s="1"/>
  <c r="G592" i="34"/>
  <c r="G593" i="34" s="1"/>
  <c r="G594" i="34" s="1"/>
  <c r="G595" i="34" s="1"/>
  <c r="G596" i="34" s="1"/>
  <c r="G597" i="34" s="1"/>
  <c r="G598" i="34" s="1"/>
  <c r="G527" i="35"/>
  <c r="G528" i="35" s="1"/>
  <c r="G529" i="35" s="1"/>
  <c r="G530" i="35" s="1"/>
  <c r="G647" i="26"/>
  <c r="G648" i="26" s="1"/>
  <c r="G649" i="26" s="1"/>
  <c r="G650" i="26" s="1"/>
  <c r="G651" i="26" s="1"/>
  <c r="G652" i="26" s="1"/>
  <c r="G653" i="26" s="1"/>
  <c r="G654" i="26" s="1"/>
  <c r="G655" i="26" s="1"/>
  <c r="G656" i="26" s="1"/>
  <c r="G657" i="26" s="1"/>
  <c r="G658" i="26" s="1"/>
  <c r="G659" i="26" s="1"/>
  <c r="G660" i="26" s="1"/>
  <c r="G661" i="26" s="1"/>
  <c r="G662" i="26" s="1"/>
  <c r="G663" i="26" s="1"/>
  <c r="G502" i="30"/>
  <c r="G503" i="30" s="1"/>
  <c r="G504" i="30" s="1"/>
  <c r="G505" i="30" s="1"/>
  <c r="G506" i="30" s="1"/>
  <c r="G507" i="30" s="1"/>
  <c r="G508" i="30" s="1"/>
  <c r="G509" i="30" s="1"/>
  <c r="G510" i="30" s="1"/>
  <c r="G511" i="36"/>
  <c r="G512" i="36" s="1"/>
  <c r="G513" i="36" s="1"/>
  <c r="G514" i="36" s="1"/>
  <c r="G515" i="36" s="1"/>
  <c r="G516" i="36" s="1"/>
  <c r="G517" i="36" s="1"/>
  <c r="G518" i="36" s="1"/>
  <c r="G553" i="14"/>
  <c r="G554" i="14" s="1"/>
  <c r="G555" i="14" s="1"/>
  <c r="G496" i="42"/>
  <c r="G497" i="42" s="1"/>
  <c r="G498" i="42" s="1"/>
  <c r="G499" i="42" s="1"/>
  <c r="G500" i="42" s="1"/>
  <c r="G501" i="42" s="1"/>
  <c r="G502" i="42" s="1"/>
  <c r="G503" i="42" s="1"/>
  <c r="G504" i="42" s="1"/>
  <c r="G505" i="42" s="1"/>
  <c r="G506" i="42" s="1"/>
  <c r="G507" i="42" s="1"/>
  <c r="G508" i="42" s="1"/>
  <c r="G509" i="42" s="1"/>
  <c r="G510" i="42" s="1"/>
  <c r="G511" i="42" s="1"/>
  <c r="G512" i="42" s="1"/>
  <c r="G513" i="42" s="1"/>
  <c r="G514" i="42" s="1"/>
  <c r="G526" i="33"/>
  <c r="G527" i="33" s="1"/>
  <c r="G528" i="33" s="1"/>
  <c r="G493" i="37"/>
  <c r="G494" i="37" s="1"/>
  <c r="G495" i="37" s="1"/>
  <c r="G496" i="37" s="1"/>
  <c r="G497" i="37" s="1"/>
  <c r="G498" i="37" s="1"/>
  <c r="G499" i="37" s="1"/>
  <c r="G500" i="37" s="1"/>
  <c r="G501" i="37" s="1"/>
  <c r="G502" i="37" s="1"/>
  <c r="G503" i="37" s="1"/>
  <c r="G504" i="37" s="1"/>
  <c r="G505" i="37" s="1"/>
  <c r="G506" i="37" s="1"/>
  <c r="G507" i="37" s="1"/>
  <c r="G508" i="37" s="1"/>
  <c r="G509" i="37" s="1"/>
  <c r="G553" i="39"/>
  <c r="G554" i="39" s="1"/>
  <c r="G555" i="39" s="1"/>
  <c r="G556" i="39" s="1"/>
  <c r="G557" i="39" s="1"/>
  <c r="G558" i="39" s="1"/>
  <c r="G559" i="39" s="1"/>
  <c r="G560" i="39" s="1"/>
  <c r="G561" i="39" s="1"/>
  <c r="G562" i="39" s="1"/>
  <c r="G563" i="39" s="1"/>
  <c r="G564" i="39" s="1"/>
  <c r="G565" i="39" s="1"/>
  <c r="G566" i="39" s="1"/>
  <c r="G567" i="39" s="1"/>
  <c r="G568" i="39" s="1"/>
  <c r="G569" i="39" s="1"/>
  <c r="G570" i="39" s="1"/>
  <c r="G571" i="39" s="1"/>
  <c r="G572" i="39" s="1"/>
  <c r="G573" i="39" s="1"/>
  <c r="G574" i="39" s="1"/>
  <c r="G575" i="39" s="1"/>
  <c r="G576" i="39" s="1"/>
  <c r="G577" i="39" s="1"/>
  <c r="G578" i="39" s="1"/>
  <c r="G579" i="39" s="1"/>
  <c r="G481" i="43"/>
  <c r="G482" i="43" s="1"/>
  <c r="G483" i="43" s="1"/>
  <c r="G484" i="43" s="1"/>
  <c r="G485" i="43" s="1"/>
  <c r="G486" i="43" s="1"/>
  <c r="G487" i="43" s="1"/>
  <c r="G488" i="43" s="1"/>
  <c r="G489" i="43" s="1"/>
  <c r="G490" i="43" s="1"/>
  <c r="G491" i="43" s="1"/>
  <c r="G450" i="41"/>
  <c r="G451" i="41" s="1"/>
  <c r="G452" i="41" s="1"/>
  <c r="G453" i="41" s="1"/>
  <c r="G454" i="41" s="1"/>
  <c r="G455" i="41" s="1"/>
  <c r="G456" i="41" s="1"/>
  <c r="G457" i="41" s="1"/>
  <c r="G458" i="41" s="1"/>
  <c r="G489" i="40"/>
  <c r="G490" i="40" s="1"/>
  <c r="G491" i="40" s="1"/>
  <c r="G492" i="40" s="1"/>
  <c r="G493" i="40" s="1"/>
  <c r="G494" i="40" s="1"/>
  <c r="G495" i="40" s="1"/>
  <c r="G496" i="40" s="1"/>
  <c r="G424" i="29"/>
  <c r="G425" i="29" s="1"/>
  <c r="G426" i="29" s="1"/>
  <c r="G427" i="29" s="1"/>
  <c r="G428" i="29" s="1"/>
  <c r="G429" i="29" s="1"/>
  <c r="G430" i="29" s="1"/>
  <c r="G431" i="29" s="1"/>
  <c r="G432" i="29" s="1"/>
  <c r="G433" i="29" s="1"/>
  <c r="G434" i="29" s="1"/>
  <c r="G427" i="27"/>
  <c r="G428" i="27" s="1"/>
  <c r="G429" i="27" s="1"/>
  <c r="G430" i="27" s="1"/>
  <c r="G431" i="27" s="1"/>
  <c r="G432" i="27" s="1"/>
  <c r="G433" i="27" s="1"/>
  <c r="G434" i="27" s="1"/>
  <c r="G435" i="27" s="1"/>
  <c r="G436" i="27" s="1"/>
  <c r="G437" i="27" s="1"/>
  <c r="G438" i="27" s="1"/>
  <c r="G439" i="27" s="1"/>
  <c r="G440" i="27" s="1"/>
  <c r="G441" i="27" s="1"/>
  <c r="G442" i="27" s="1"/>
  <c r="G300" i="44"/>
  <c r="G301" i="44" s="1"/>
  <c r="G905" i="4" l="1"/>
  <c r="G906" i="4" s="1"/>
  <c r="G907" i="4" s="1"/>
  <c r="G908" i="4" s="1"/>
  <c r="G909" i="4" s="1"/>
  <c r="G910" i="4" s="1"/>
  <c r="G911" i="4" s="1"/>
  <c r="G912" i="4" s="1"/>
  <c r="G913" i="4" s="1"/>
  <c r="G914" i="4" s="1"/>
  <c r="G915" i="4" s="1"/>
  <c r="G916" i="4" s="1"/>
  <c r="G917" i="4" s="1"/>
  <c r="G1012" i="12"/>
  <c r="G1013" i="12" s="1"/>
  <c r="G1014" i="12" s="1"/>
  <c r="G1015" i="12" s="1"/>
  <c r="G1016" i="12" s="1"/>
  <c r="G1017" i="12" s="1"/>
  <c r="G1018" i="12" s="1"/>
  <c r="G1019" i="12" s="1"/>
  <c r="G1020" i="12" s="1"/>
  <c r="G1021" i="12" s="1"/>
  <c r="G885" i="24"/>
  <c r="G886" i="24" s="1"/>
  <c r="G887" i="24" s="1"/>
  <c r="G888" i="24" s="1"/>
  <c r="G889" i="24" s="1"/>
  <c r="G890" i="24" s="1"/>
  <c r="G891" i="24" s="1"/>
  <c r="G892" i="24" s="1"/>
  <c r="G893" i="24" s="1"/>
  <c r="G894" i="24" s="1"/>
  <c r="G895" i="24" s="1"/>
  <c r="G896" i="24" s="1"/>
  <c r="G897" i="24" s="1"/>
  <c r="G898" i="24" s="1"/>
  <c r="G899" i="24" s="1"/>
  <c r="G900" i="24" s="1"/>
  <c r="G901" i="24" s="1"/>
  <c r="G902" i="24" s="1"/>
  <c r="G903" i="24" s="1"/>
  <c r="G904" i="24" s="1"/>
  <c r="G905" i="24" s="1"/>
  <c r="G906" i="24" s="1"/>
  <c r="G907" i="24" s="1"/>
  <c r="G908" i="24" s="1"/>
  <c r="G909" i="24" s="1"/>
  <c r="G910" i="24" s="1"/>
  <c r="G911" i="24" s="1"/>
  <c r="G912" i="24" s="1"/>
  <c r="G1049" i="1"/>
  <c r="G786" i="2"/>
  <c r="G787" i="2" s="1"/>
  <c r="G788" i="2" s="1"/>
  <c r="G789" i="2" s="1"/>
  <c r="G790" i="2" s="1"/>
  <c r="G791" i="2" s="1"/>
  <c r="G792" i="2" s="1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G804" i="2" s="1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58" i="8"/>
  <c r="G859" i="8" s="1"/>
  <c r="G860" i="8" s="1"/>
  <c r="G861" i="8" s="1"/>
  <c r="G862" i="8" s="1"/>
  <c r="G863" i="8" s="1"/>
  <c r="G864" i="8" s="1"/>
  <c r="G729" i="25"/>
  <c r="G730" i="25" s="1"/>
  <c r="G731" i="25" s="1"/>
  <c r="G732" i="25" s="1"/>
  <c r="G682" i="31"/>
  <c r="G683" i="31" s="1"/>
  <c r="G684" i="31" s="1"/>
  <c r="G685" i="31" s="1"/>
  <c r="G686" i="31" s="1"/>
  <c r="G687" i="31" s="1"/>
  <c r="G688" i="31" s="1"/>
  <c r="G689" i="31" s="1"/>
  <c r="G690" i="31" s="1"/>
  <c r="G691" i="31" s="1"/>
  <c r="G692" i="31" s="1"/>
  <c r="G693" i="31" s="1"/>
  <c r="G694" i="31" s="1"/>
  <c r="G695" i="31" s="1"/>
  <c r="G696" i="31" s="1"/>
  <c r="G697" i="31"/>
  <c r="G698" i="31" s="1"/>
  <c r="G699" i="31" s="1"/>
  <c r="G700" i="31" s="1"/>
  <c r="G701" i="31" s="1"/>
  <c r="G702" i="31" s="1"/>
  <c r="G703" i="31" s="1"/>
  <c r="G704" i="31" s="1"/>
  <c r="G705" i="31" s="1"/>
  <c r="G706" i="31" s="1"/>
  <c r="G707" i="31" s="1"/>
  <c r="G708" i="31" s="1"/>
  <c r="G709" i="31" s="1"/>
  <c r="G710" i="31" s="1"/>
  <c r="G711" i="31" s="1"/>
  <c r="G712" i="31" s="1"/>
  <c r="G713" i="31" s="1"/>
  <c r="G714" i="31" s="1"/>
  <c r="G715" i="31" s="1"/>
  <c r="G716" i="31" s="1"/>
  <c r="G717" i="31" s="1"/>
  <c r="G718" i="31" s="1"/>
  <c r="G719" i="31" s="1"/>
  <c r="G720" i="31" s="1"/>
  <c r="G721" i="31" s="1"/>
  <c r="G722" i="31" s="1"/>
  <c r="G723" i="31" s="1"/>
  <c r="G724" i="31" s="1"/>
  <c r="G725" i="31" s="1"/>
  <c r="G726" i="31" s="1"/>
  <c r="G727" i="31" s="1"/>
  <c r="G728" i="31" s="1"/>
  <c r="G561" i="21"/>
  <c r="G562" i="21" s="1"/>
  <c r="G563" i="21" s="1"/>
  <c r="G564" i="21" s="1"/>
  <c r="G565" i="21" s="1"/>
  <c r="G566" i="21" s="1"/>
  <c r="G567" i="21" s="1"/>
  <c r="G568" i="21" s="1"/>
  <c r="G569" i="21" s="1"/>
  <c r="G570" i="21" s="1"/>
  <c r="G571" i="21" s="1"/>
  <c r="G572" i="21" s="1"/>
  <c r="G573" i="21" s="1"/>
  <c r="G574" i="21" s="1"/>
  <c r="G575" i="21" s="1"/>
  <c r="G576" i="21" s="1"/>
  <c r="G577" i="21" s="1"/>
  <c r="G578" i="21" s="1"/>
  <c r="G579" i="21" s="1"/>
  <c r="G580" i="21" s="1"/>
  <c r="G581" i="21" s="1"/>
  <c r="G582" i="21" s="1"/>
  <c r="G583" i="21" s="1"/>
  <c r="G584" i="21" s="1"/>
  <c r="G585" i="21" s="1"/>
  <c r="G586" i="21" s="1"/>
  <c r="G587" i="21" s="1"/>
  <c r="G588" i="21" s="1"/>
  <c r="G589" i="21" s="1"/>
  <c r="G590" i="21" s="1"/>
  <c r="G591" i="21" s="1"/>
  <c r="G592" i="21" s="1"/>
  <c r="G503" i="22"/>
  <c r="G504" i="22" s="1"/>
  <c r="G505" i="22" s="1"/>
  <c r="G506" i="22" s="1"/>
  <c r="G507" i="22" s="1"/>
  <c r="G508" i="22" s="1"/>
  <c r="G509" i="22" s="1"/>
  <c r="G510" i="22" s="1"/>
  <c r="G511" i="22" s="1"/>
  <c r="G512" i="22" s="1"/>
  <c r="G513" i="22" s="1"/>
  <c r="G514" i="22" s="1"/>
  <c r="G515" i="22" s="1"/>
  <c r="G516" i="22" s="1"/>
  <c r="G517" i="22" s="1"/>
  <c r="G518" i="22" s="1"/>
  <c r="G519" i="22" s="1"/>
  <c r="G520" i="22" s="1"/>
  <c r="G521" i="22" s="1"/>
  <c r="G522" i="22" s="1"/>
  <c r="G523" i="22" s="1"/>
  <c r="G524" i="22" s="1"/>
  <c r="G525" i="22" s="1"/>
  <c r="G526" i="22" s="1"/>
  <c r="G527" i="22" s="1"/>
  <c r="G528" i="22" s="1"/>
  <c r="G529" i="22" s="1"/>
  <c r="G530" i="22" s="1"/>
  <c r="G531" i="22" s="1"/>
  <c r="G532" i="22" s="1"/>
  <c r="G533" i="22" s="1"/>
  <c r="G534" i="22" s="1"/>
  <c r="G535" i="22" s="1"/>
  <c r="G536" i="22" s="1"/>
  <c r="G537" i="22" s="1"/>
  <c r="G538" i="22" s="1"/>
  <c r="G539" i="22" s="1"/>
  <c r="G540" i="22" s="1"/>
  <c r="G541" i="22" s="1"/>
  <c r="G542" i="22" s="1"/>
  <c r="G543" i="22" s="1"/>
  <c r="G544" i="22" s="1"/>
  <c r="G545" i="22" s="1"/>
  <c r="G546" i="22" s="1"/>
  <c r="G547" i="22" s="1"/>
  <c r="G548" i="22" s="1"/>
  <c r="G549" i="22" s="1"/>
  <c r="G550" i="22" s="1"/>
  <c r="G551" i="22" s="1"/>
  <c r="G552" i="22" s="1"/>
  <c r="G553" i="22" s="1"/>
  <c r="G554" i="22" s="1"/>
  <c r="G555" i="22" s="1"/>
  <c r="G556" i="22" s="1"/>
  <c r="G557" i="22" s="1"/>
  <c r="G558" i="22" s="1"/>
  <c r="G559" i="22" s="1"/>
  <c r="G560" i="22" s="1"/>
  <c r="G607" i="6"/>
  <c r="G608" i="6" s="1"/>
  <c r="G609" i="6" s="1"/>
  <c r="G610" i="6" s="1"/>
  <c r="G611" i="6" s="1"/>
  <c r="G612" i="6" s="1"/>
  <c r="G613" i="6" s="1"/>
  <c r="G614" i="6" s="1"/>
  <c r="G615" i="6" s="1"/>
  <c r="G616" i="6" s="1"/>
  <c r="G617" i="6" s="1"/>
  <c r="G618" i="6" s="1"/>
  <c r="G619" i="6" s="1"/>
  <c r="G620" i="6" s="1"/>
  <c r="G621" i="6" s="1"/>
  <c r="G560" i="17"/>
  <c r="G561" i="17" s="1"/>
  <c r="G562" i="17" s="1"/>
  <c r="G563" i="17" s="1"/>
  <c r="G564" i="17" s="1"/>
  <c r="G565" i="17" s="1"/>
  <c r="G566" i="17" s="1"/>
  <c r="G567" i="17" s="1"/>
  <c r="G568" i="17" s="1"/>
  <c r="G554" i="23"/>
  <c r="G555" i="23" s="1"/>
  <c r="G556" i="23" s="1"/>
  <c r="G557" i="23" s="1"/>
  <c r="G558" i="23" s="1"/>
  <c r="G559" i="23" s="1"/>
  <c r="G560" i="23" s="1"/>
  <c r="G561" i="23" s="1"/>
  <c r="G562" i="23" s="1"/>
  <c r="G563" i="23" s="1"/>
  <c r="G537" i="10"/>
  <c r="G538" i="10" s="1"/>
  <c r="G539" i="10" s="1"/>
  <c r="G540" i="10" s="1"/>
  <c r="G541" i="10" s="1"/>
  <c r="G542" i="10" s="1"/>
  <c r="G543" i="10" s="1"/>
  <c r="G544" i="10" s="1"/>
  <c r="G545" i="10" s="1"/>
  <c r="G546" i="10" s="1"/>
  <c r="G547" i="10" s="1"/>
  <c r="G548" i="10" s="1"/>
  <c r="G549" i="10" s="1"/>
  <c r="G550" i="10" s="1"/>
  <c r="G551" i="10" s="1"/>
  <c r="G552" i="10" s="1"/>
  <c r="G553" i="10" s="1"/>
  <c r="G554" i="10" s="1"/>
  <c r="G555" i="10" s="1"/>
  <c r="G556" i="10" s="1"/>
  <c r="G557" i="10" s="1"/>
  <c r="G558" i="10" s="1"/>
  <c r="G559" i="10" s="1"/>
  <c r="G560" i="10" s="1"/>
  <c r="G561" i="10" s="1"/>
  <c r="G593" i="21"/>
  <c r="G599" i="34"/>
  <c r="G600" i="34" s="1"/>
  <c r="G601" i="34" s="1"/>
  <c r="G602" i="34" s="1"/>
  <c r="G603" i="34" s="1"/>
  <c r="G604" i="34" s="1"/>
  <c r="G605" i="34" s="1"/>
  <c r="G606" i="34" s="1"/>
  <c r="G607" i="34" s="1"/>
  <c r="G608" i="34" s="1"/>
  <c r="G609" i="34" s="1"/>
  <c r="G610" i="34" s="1"/>
  <c r="G611" i="34" s="1"/>
  <c r="G612" i="34" s="1"/>
  <c r="G613" i="34" s="1"/>
  <c r="G614" i="34" s="1"/>
  <c r="G615" i="34" s="1"/>
  <c r="G616" i="34" s="1"/>
  <c r="G617" i="34" s="1"/>
  <c r="G618" i="34" s="1"/>
  <c r="G619" i="34" s="1"/>
  <c r="G620" i="34" s="1"/>
  <c r="G492" i="43"/>
  <c r="G493" i="43" s="1"/>
  <c r="G494" i="43" s="1"/>
  <c r="G495" i="43" s="1"/>
  <c r="G496" i="43" s="1"/>
  <c r="G497" i="43" s="1"/>
  <c r="G498" i="43" s="1"/>
  <c r="G499" i="43" s="1"/>
  <c r="G500" i="43" s="1"/>
  <c r="G501" i="43" s="1"/>
  <c r="G502" i="43" s="1"/>
  <c r="G503" i="43" s="1"/>
  <c r="G504" i="43" s="1"/>
  <c r="G664" i="26"/>
  <c r="G665" i="26" s="1"/>
  <c r="G666" i="26" s="1"/>
  <c r="G667" i="26" s="1"/>
  <c r="G668" i="26" s="1"/>
  <c r="G669" i="26" s="1"/>
  <c r="G670" i="26" s="1"/>
  <c r="G671" i="26" s="1"/>
  <c r="G534" i="28"/>
  <c r="G535" i="28" s="1"/>
  <c r="G536" i="28" s="1"/>
  <c r="G537" i="28" s="1"/>
  <c r="G538" i="28" s="1"/>
  <c r="G531" i="35"/>
  <c r="G532" i="35" s="1"/>
  <c r="G533" i="35" s="1"/>
  <c r="G534" i="35" s="1"/>
  <c r="G535" i="35" s="1"/>
  <c r="G536" i="35" s="1"/>
  <c r="G537" i="35" s="1"/>
  <c r="G538" i="35" s="1"/>
  <c r="G539" i="35" s="1"/>
  <c r="G540" i="35" s="1"/>
  <c r="G541" i="35" s="1"/>
  <c r="G542" i="35" s="1"/>
  <c r="G543" i="35" s="1"/>
  <c r="G544" i="35" s="1"/>
  <c r="G545" i="35" s="1"/>
  <c r="G546" i="35" s="1"/>
  <c r="G547" i="35" s="1"/>
  <c r="G548" i="35" s="1"/>
  <c r="G549" i="35" s="1"/>
  <c r="G550" i="35" s="1"/>
  <c r="G551" i="35" s="1"/>
  <c r="G552" i="35" s="1"/>
  <c r="G553" i="35" s="1"/>
  <c r="G554" i="35" s="1"/>
  <c r="G555" i="35" s="1"/>
  <c r="G556" i="35" s="1"/>
  <c r="G557" i="35" s="1"/>
  <c r="G558" i="35" s="1"/>
  <c r="G559" i="35" s="1"/>
  <c r="G560" i="35" s="1"/>
  <c r="G561" i="35" s="1"/>
  <c r="G562" i="35" s="1"/>
  <c r="G563" i="35" s="1"/>
  <c r="G564" i="35" s="1"/>
  <c r="G565" i="35" s="1"/>
  <c r="G566" i="35" s="1"/>
  <c r="G567" i="35" s="1"/>
  <c r="G568" i="35" s="1"/>
  <c r="G569" i="35" s="1"/>
  <c r="G570" i="35" s="1"/>
  <c r="G571" i="35" s="1"/>
  <c r="G572" i="35" s="1"/>
  <c r="G573" i="35" s="1"/>
  <c r="G574" i="35" s="1"/>
  <c r="G575" i="35" s="1"/>
  <c r="G576" i="35" s="1"/>
  <c r="G577" i="35" s="1"/>
  <c r="G578" i="35" s="1"/>
  <c r="G579" i="35" s="1"/>
  <c r="G580" i="35" s="1"/>
  <c r="G581" i="35" s="1"/>
  <c r="G556" i="14"/>
  <c r="G557" i="14" s="1"/>
  <c r="G558" i="14" s="1"/>
  <c r="G515" i="42"/>
  <c r="G516" i="42" s="1"/>
  <c r="G517" i="42" s="1"/>
  <c r="G518" i="42" s="1"/>
  <c r="G519" i="42" s="1"/>
  <c r="G520" i="42" s="1"/>
  <c r="G521" i="42" s="1"/>
  <c r="G522" i="42" s="1"/>
  <c r="G580" i="39"/>
  <c r="G581" i="39" s="1"/>
  <c r="G582" i="39" s="1"/>
  <c r="G583" i="39" s="1"/>
  <c r="G584" i="39" s="1"/>
  <c r="G585" i="39" s="1"/>
  <c r="G586" i="39" s="1"/>
  <c r="G511" i="30"/>
  <c r="G512" i="30" s="1"/>
  <c r="G513" i="30" s="1"/>
  <c r="G519" i="36"/>
  <c r="G520" i="36" s="1"/>
  <c r="G521" i="36" s="1"/>
  <c r="G522" i="36" s="1"/>
  <c r="G523" i="36" s="1"/>
  <c r="G529" i="33"/>
  <c r="G530" i="33" s="1"/>
  <c r="G531" i="33" s="1"/>
  <c r="G532" i="33" s="1"/>
  <c r="G533" i="33" s="1"/>
  <c r="G534" i="33" s="1"/>
  <c r="G535" i="33" s="1"/>
  <c r="G536" i="33" s="1"/>
  <c r="G537" i="33" s="1"/>
  <c r="G538" i="33" s="1"/>
  <c r="G539" i="33" s="1"/>
  <c r="G540" i="33" s="1"/>
  <c r="G541" i="33" s="1"/>
  <c r="G542" i="33" s="1"/>
  <c r="G543" i="33" s="1"/>
  <c r="G544" i="33" s="1"/>
  <c r="G545" i="33" s="1"/>
  <c r="G546" i="33" s="1"/>
  <c r="G547" i="33" s="1"/>
  <c r="G548" i="33" s="1"/>
  <c r="G549" i="33" s="1"/>
  <c r="G476" i="15"/>
  <c r="G477" i="15" s="1"/>
  <c r="G478" i="15" s="1"/>
  <c r="G479" i="15" s="1"/>
  <c r="G480" i="15" s="1"/>
  <c r="G481" i="15" s="1"/>
  <c r="G482" i="15" s="1"/>
  <c r="G483" i="15" s="1"/>
  <c r="G484" i="15" s="1"/>
  <c r="G485" i="15" s="1"/>
  <c r="G486" i="15" s="1"/>
  <c r="G497" i="40"/>
  <c r="G498" i="40" s="1"/>
  <c r="G459" i="41"/>
  <c r="G460" i="41" s="1"/>
  <c r="G461" i="41" s="1"/>
  <c r="G462" i="41" s="1"/>
  <c r="G463" i="41" s="1"/>
  <c r="G464" i="41" s="1"/>
  <c r="G465" i="41" s="1"/>
  <c r="G466" i="41" s="1"/>
  <c r="G467" i="41" s="1"/>
  <c r="G435" i="29"/>
  <c r="G443" i="27"/>
  <c r="G444" i="27" s="1"/>
  <c r="G445" i="27" s="1"/>
  <c r="G446" i="27" s="1"/>
  <c r="G302" i="44"/>
  <c r="G303" i="44" s="1"/>
  <c r="G304" i="44" s="1"/>
  <c r="G305" i="44" s="1"/>
  <c r="G306" i="44" s="1"/>
  <c r="G307" i="44" s="1"/>
  <c r="G1022" i="12" l="1"/>
  <c r="G1023" i="12" s="1"/>
  <c r="G1024" i="12" s="1"/>
  <c r="G1025" i="12" s="1"/>
  <c r="G1026" i="12" s="1"/>
  <c r="G1027" i="12" s="1"/>
  <c r="G1028" i="12" s="1"/>
  <c r="G1029" i="12" s="1"/>
  <c r="G1030" i="12" s="1"/>
  <c r="G1031" i="12" s="1"/>
  <c r="G1032" i="12" s="1"/>
  <c r="G1033" i="12" s="1"/>
  <c r="G1034" i="12" s="1"/>
  <c r="G1035" i="12" s="1"/>
  <c r="G1036" i="12" s="1"/>
  <c r="G1037" i="12" s="1"/>
  <c r="G1038" i="12" s="1"/>
  <c r="G918" i="4"/>
  <c r="G919" i="4" s="1"/>
  <c r="G920" i="4" s="1"/>
  <c r="G921" i="4" s="1"/>
  <c r="G930" i="4" s="1"/>
  <c r="G931" i="4" s="1"/>
  <c r="G932" i="4" s="1"/>
  <c r="G933" i="4" s="1"/>
  <c r="G934" i="4" s="1"/>
  <c r="G935" i="4" s="1"/>
  <c r="G936" i="4" s="1"/>
  <c r="G937" i="4" s="1"/>
  <c r="G938" i="4" s="1"/>
  <c r="G939" i="4" s="1"/>
  <c r="G940" i="4" s="1"/>
  <c r="G941" i="4" s="1"/>
  <c r="G942" i="4" s="1"/>
  <c r="G943" i="4" s="1"/>
  <c r="G944" i="4" s="1"/>
  <c r="G945" i="4" s="1"/>
  <c r="G946" i="4" s="1"/>
  <c r="G947" i="4" s="1"/>
  <c r="G948" i="4" s="1"/>
  <c r="G949" i="4" s="1"/>
  <c r="G950" i="4" s="1"/>
  <c r="G951" i="4" s="1"/>
  <c r="G952" i="4" s="1"/>
  <c r="G953" i="4" s="1"/>
  <c r="G954" i="4" s="1"/>
  <c r="G955" i="4" s="1"/>
  <c r="G956" i="4" s="1"/>
  <c r="G957" i="4" s="1"/>
  <c r="G958" i="4" s="1"/>
  <c r="G959" i="4" s="1"/>
  <c r="G960" i="4" s="1"/>
  <c r="G961" i="4" s="1"/>
  <c r="G962" i="4" s="1"/>
  <c r="G963" i="4" s="1"/>
  <c r="G964" i="4" s="1"/>
  <c r="G965" i="4" s="1"/>
  <c r="G966" i="4" s="1"/>
  <c r="G967" i="4" s="1"/>
  <c r="G968" i="4" s="1"/>
  <c r="G969" i="4" s="1"/>
  <c r="G970" i="4" s="1"/>
  <c r="G971" i="4" s="1"/>
  <c r="G972" i="4" s="1"/>
  <c r="G973" i="4" s="1"/>
  <c r="G974" i="4" s="1"/>
  <c r="G975" i="4" s="1"/>
  <c r="G976" i="4" s="1"/>
  <c r="G977" i="4" s="1"/>
  <c r="G978" i="4" s="1"/>
  <c r="G979" i="4" s="1"/>
  <c r="G980" i="4" s="1"/>
  <c r="G981" i="4" s="1"/>
  <c r="G982" i="4" s="1"/>
  <c r="G983" i="4" s="1"/>
  <c r="G984" i="4" s="1"/>
  <c r="G985" i="4" s="1"/>
  <c r="G986" i="4" s="1"/>
  <c r="G987" i="4" s="1"/>
  <c r="G988" i="4" s="1"/>
  <c r="G989" i="4" s="1"/>
  <c r="G990" i="4" s="1"/>
  <c r="G991" i="4" s="1"/>
  <c r="G992" i="4" s="1"/>
  <c r="G993" i="4" s="1"/>
  <c r="G994" i="4" s="1"/>
  <c r="G995" i="4" s="1"/>
  <c r="G996" i="4" s="1"/>
  <c r="G997" i="4" s="1"/>
  <c r="G998" i="4" s="1"/>
  <c r="G999" i="4" s="1"/>
  <c r="G1000" i="4" s="1"/>
  <c r="G1001" i="4" s="1"/>
  <c r="G1002" i="4" s="1"/>
  <c r="G1003" i="4" s="1"/>
  <c r="G1004" i="4" s="1"/>
  <c r="G1005" i="4" s="1"/>
  <c r="G1006" i="4" s="1"/>
  <c r="G1007" i="4" s="1"/>
  <c r="G1008" i="4" s="1"/>
  <c r="G1009" i="4" s="1"/>
  <c r="G1010" i="4" s="1"/>
  <c r="G1011" i="4" s="1"/>
  <c r="G1012" i="4" s="1"/>
  <c r="G1013" i="4" s="1"/>
  <c r="G1014" i="4" s="1"/>
  <c r="G1015" i="4" s="1"/>
  <c r="G1016" i="4" s="1"/>
  <c r="G1017" i="4" s="1"/>
  <c r="G1018" i="4" s="1"/>
  <c r="G1019" i="4" s="1"/>
  <c r="G1020" i="4" s="1"/>
  <c r="G1021" i="4" s="1"/>
  <c r="G1022" i="4" s="1"/>
  <c r="G1023" i="4" s="1"/>
  <c r="G1024" i="4" s="1"/>
  <c r="G1025" i="4" s="1"/>
  <c r="G1026" i="4" s="1"/>
  <c r="G1027" i="4" s="1"/>
  <c r="G1028" i="4" s="1"/>
  <c r="G1029" i="4" s="1"/>
  <c r="G1030" i="4" s="1"/>
  <c r="G1031" i="4" s="1"/>
  <c r="G1032" i="4" s="1"/>
  <c r="G1033" i="4" s="1"/>
  <c r="G1034" i="4" s="1"/>
  <c r="G1035" i="4" s="1"/>
  <c r="G1036" i="4" s="1"/>
  <c r="G1037" i="4" s="1"/>
  <c r="G1038" i="4" s="1"/>
  <c r="G1039" i="4" s="1"/>
  <c r="G1040" i="4" s="1"/>
  <c r="G1041" i="4" s="1"/>
  <c r="G1042" i="4" s="1"/>
  <c r="G1043" i="4" s="1"/>
  <c r="G1044" i="4" s="1"/>
  <c r="G1045" i="4" s="1"/>
  <c r="G1046" i="4" s="1"/>
  <c r="G1047" i="4" s="1"/>
  <c r="G1048" i="4" s="1"/>
  <c r="G1049" i="4" s="1"/>
  <c r="G1050" i="4" s="1"/>
  <c r="G1051" i="4" s="1"/>
  <c r="G1052" i="4" s="1"/>
  <c r="G1053" i="4" s="1"/>
  <c r="G1054" i="4" s="1"/>
  <c r="G1055" i="4" s="1"/>
  <c r="G1056" i="4" s="1"/>
  <c r="G1057" i="4" s="1"/>
  <c r="G1058" i="4" s="1"/>
  <c r="G1059" i="4" s="1"/>
  <c r="G1060" i="4" s="1"/>
  <c r="G1061" i="4" s="1"/>
  <c r="G1062" i="4" s="1"/>
  <c r="G1063" i="4" s="1"/>
  <c r="G1064" i="4" s="1"/>
  <c r="G1065" i="4" s="1"/>
  <c r="G1066" i="4" s="1"/>
  <c r="G1067" i="4" s="1"/>
  <c r="G1068" i="4" s="1"/>
  <c r="G1069" i="4" s="1"/>
  <c r="G1070" i="4" s="1"/>
  <c r="G1071" i="4" s="1"/>
  <c r="G1072" i="4" s="1"/>
  <c r="G1073" i="4" s="1"/>
  <c r="G1074" i="4" s="1"/>
  <c r="G1075" i="4" s="1"/>
  <c r="G1076" i="4" s="1"/>
  <c r="G1077" i="4" s="1"/>
  <c r="G1078" i="4" s="1"/>
  <c r="G1079" i="4" s="1"/>
  <c r="G1080" i="4" s="1"/>
  <c r="G1081" i="4" s="1"/>
  <c r="G1082" i="4" s="1"/>
  <c r="G1083" i="4" s="1"/>
  <c r="G1084" i="4" s="1"/>
  <c r="G1085" i="4" s="1"/>
  <c r="G1086" i="4" s="1"/>
  <c r="G1087" i="4" s="1"/>
  <c r="G1088" i="4" s="1"/>
  <c r="G1089" i="4" s="1"/>
  <c r="G1090" i="4" s="1"/>
  <c r="G1091" i="4" s="1"/>
  <c r="G1092" i="4" s="1"/>
  <c r="G1093" i="4" s="1"/>
  <c r="G1094" i="4" s="1"/>
  <c r="G1095" i="4" s="1"/>
  <c r="G1096" i="4" s="1"/>
  <c r="G1097" i="4" s="1"/>
  <c r="G1098" i="4" s="1"/>
  <c r="G1099" i="4" s="1"/>
  <c r="G1100" i="4" s="1"/>
  <c r="G1101" i="4" s="1"/>
  <c r="G1102" i="4" s="1"/>
  <c r="G1103" i="4" s="1"/>
  <c r="G1104" i="4" s="1"/>
  <c r="G1105" i="4" s="1"/>
  <c r="G1106" i="4" s="1"/>
  <c r="G1107" i="4" s="1"/>
  <c r="G1108" i="4" s="1"/>
  <c r="G1109" i="4" s="1"/>
  <c r="G1110" i="4" s="1"/>
  <c r="G1111" i="4" s="1"/>
  <c r="G1112" i="4" s="1"/>
  <c r="G1113" i="4" s="1"/>
  <c r="G1114" i="4" s="1"/>
  <c r="G1115" i="4" s="1"/>
  <c r="G1116" i="4" s="1"/>
  <c r="G1117" i="4" s="1"/>
  <c r="G1118" i="4" s="1"/>
  <c r="G1119" i="4" s="1"/>
  <c r="G1120" i="4" s="1"/>
  <c r="G1121" i="4" s="1"/>
  <c r="G1122" i="4" s="1"/>
  <c r="G1123" i="4" s="1"/>
  <c r="G1124" i="4" s="1"/>
  <c r="G1125" i="4" s="1"/>
  <c r="G1126" i="4" s="1"/>
  <c r="G1127" i="4" s="1"/>
  <c r="G1128" i="4" s="1"/>
  <c r="G1129" i="4" s="1"/>
  <c r="G1130" i="4" s="1"/>
  <c r="G1131" i="4" s="1"/>
  <c r="G1132" i="4" s="1"/>
  <c r="G1133" i="4" s="1"/>
  <c r="G1134" i="4" s="1"/>
  <c r="G1135" i="4" s="1"/>
  <c r="G1136" i="4" s="1"/>
  <c r="G1137" i="4" s="1"/>
  <c r="G1138" i="4" s="1"/>
  <c r="G1139" i="4" s="1"/>
  <c r="G1140" i="4" s="1"/>
  <c r="G1141" i="4" s="1"/>
  <c r="G1142" i="4" s="1"/>
  <c r="G1143" i="4" s="1"/>
  <c r="G1144" i="4" s="1"/>
  <c r="G1145" i="4" s="1"/>
  <c r="G1146" i="4" s="1"/>
  <c r="G1147" i="4" s="1"/>
  <c r="G1148" i="4" s="1"/>
  <c r="G1149" i="4" s="1"/>
  <c r="G1150" i="4" s="1"/>
  <c r="G1151" i="4" s="1"/>
  <c r="G1152" i="4" s="1"/>
  <c r="G1153" i="4" s="1"/>
  <c r="G1154" i="4" s="1"/>
  <c r="G1155" i="4" s="1"/>
  <c r="G1156" i="4" s="1"/>
  <c r="G1157" i="4" s="1"/>
  <c r="G1158" i="4" s="1"/>
  <c r="G1159" i="4" s="1"/>
  <c r="G1160" i="4" s="1"/>
  <c r="G1161" i="4" s="1"/>
  <c r="G1162" i="4" s="1"/>
  <c r="G1163" i="4" s="1"/>
  <c r="G1164" i="4" s="1"/>
  <c r="G1165" i="4" s="1"/>
  <c r="G1166" i="4" s="1"/>
  <c r="G1167" i="4" s="1"/>
  <c r="G1168" i="4" s="1"/>
  <c r="G1169" i="4" s="1"/>
  <c r="G1170" i="4" s="1"/>
  <c r="G1171" i="4" s="1"/>
  <c r="G1172" i="4" s="1"/>
  <c r="G1173" i="4" s="1"/>
  <c r="G1174" i="4" s="1"/>
  <c r="G1175" i="4" s="1"/>
  <c r="G1176" i="4" s="1"/>
  <c r="G1177" i="4" s="1"/>
  <c r="G1178" i="4" s="1"/>
  <c r="G1179" i="4" s="1"/>
  <c r="G1180" i="4" s="1"/>
  <c r="G1181" i="4" s="1"/>
  <c r="G1182" i="4" s="1"/>
  <c r="G1183" i="4" s="1"/>
  <c r="G1184" i="4" s="1"/>
  <c r="G1185" i="4" s="1"/>
  <c r="G1186" i="4" s="1"/>
  <c r="G1187" i="4" s="1"/>
  <c r="G1188" i="4" s="1"/>
  <c r="G1189" i="4" s="1"/>
  <c r="G1190" i="4" s="1"/>
  <c r="G1191" i="4" s="1"/>
  <c r="G1192" i="4" s="1"/>
  <c r="G1193" i="4" s="1"/>
  <c r="G1194" i="4" s="1"/>
  <c r="G1195" i="4" s="1"/>
  <c r="G1196" i="4" s="1"/>
  <c r="G1197" i="4" s="1"/>
  <c r="G1198" i="4" s="1"/>
  <c r="G1199" i="4" s="1"/>
  <c r="G1200" i="4" s="1"/>
  <c r="G1201" i="4" s="1"/>
  <c r="G1202" i="4" s="1"/>
  <c r="G1203" i="4" s="1"/>
  <c r="G1204" i="4" s="1"/>
  <c r="G1205" i="4" s="1"/>
  <c r="G1206" i="4" s="1"/>
  <c r="G1207" i="4" s="1"/>
  <c r="G1208" i="4" s="1"/>
  <c r="G1209" i="4" s="1"/>
  <c r="G1210" i="4" s="1"/>
  <c r="G1211" i="4" s="1"/>
  <c r="G1212" i="4" s="1"/>
  <c r="G1213" i="4" s="1"/>
  <c r="G1214" i="4" s="1"/>
  <c r="G1215" i="4" s="1"/>
  <c r="G1216" i="4" s="1"/>
  <c r="G1217" i="4" s="1"/>
  <c r="G1218" i="4" s="1"/>
  <c r="G1219" i="4" s="1"/>
  <c r="G1220" i="4" s="1"/>
  <c r="G1221" i="4" s="1"/>
  <c r="G1222" i="4" s="1"/>
  <c r="G1223" i="4" s="1"/>
  <c r="G1224" i="4" s="1"/>
  <c r="G1225" i="4" s="1"/>
  <c r="G1226" i="4" s="1"/>
  <c r="G1227" i="4" s="1"/>
  <c r="G1228" i="4" s="1"/>
  <c r="G1229" i="4" s="1"/>
  <c r="G1230" i="4" s="1"/>
  <c r="G1231" i="4" s="1"/>
  <c r="G1232" i="4" s="1"/>
  <c r="G1233" i="4" s="1"/>
  <c r="G1234" i="4" s="1"/>
  <c r="G1235" i="4" s="1"/>
  <c r="G1236" i="4" s="1"/>
  <c r="G1237" i="4" s="1"/>
  <c r="G1238" i="4" s="1"/>
  <c r="G1239" i="4" s="1"/>
  <c r="G1240" i="4" s="1"/>
  <c r="G1241" i="4" s="1"/>
  <c r="G1242" i="4" s="1"/>
  <c r="G1243" i="4" s="1"/>
  <c r="G1244" i="4" s="1"/>
  <c r="G1245" i="4" s="1"/>
  <c r="G1246" i="4" s="1"/>
  <c r="G1247" i="4" s="1"/>
  <c r="G1248" i="4" s="1"/>
  <c r="G1249" i="4" s="1"/>
  <c r="G1250" i="4" s="1"/>
  <c r="G1251" i="4" s="1"/>
  <c r="G1252" i="4" s="1"/>
  <c r="G1253" i="4" s="1"/>
  <c r="G1254" i="4" s="1"/>
  <c r="G1255" i="4" s="1"/>
  <c r="G1256" i="4" s="1"/>
  <c r="G1257" i="4" s="1"/>
  <c r="G1258" i="4" s="1"/>
  <c r="G1259" i="4" s="1"/>
  <c r="G1260" i="4" s="1"/>
  <c r="G1261" i="4" s="1"/>
  <c r="G1262" i="4" s="1"/>
  <c r="G1263" i="4" s="1"/>
  <c r="G1264" i="4" s="1"/>
  <c r="G1265" i="4" s="1"/>
  <c r="G1266" i="4" s="1"/>
  <c r="G1267" i="4" s="1"/>
  <c r="G1268" i="4" s="1"/>
  <c r="G1269" i="4" s="1"/>
  <c r="G1270" i="4" s="1"/>
  <c r="G1271" i="4" s="1"/>
  <c r="G1272" i="4" s="1"/>
  <c r="G1273" i="4" s="1"/>
  <c r="G1274" i="4" s="1"/>
  <c r="G1275" i="4" s="1"/>
  <c r="G1276" i="4" s="1"/>
  <c r="G1277" i="4" s="1"/>
  <c r="G1278" i="4" s="1"/>
  <c r="G1279" i="4" s="1"/>
  <c r="G1280" i="4" s="1"/>
  <c r="G1281" i="4" s="1"/>
  <c r="G1282" i="4" s="1"/>
  <c r="G1283" i="4" s="1"/>
  <c r="G1284" i="4" s="1"/>
  <c r="G1285" i="4" s="1"/>
  <c r="G1286" i="4" s="1"/>
  <c r="G1287" i="4" s="1"/>
  <c r="G1288" i="4" s="1"/>
  <c r="G1289" i="4" s="1"/>
  <c r="G1290" i="4" s="1"/>
  <c r="G1291" i="4" s="1"/>
  <c r="G1292" i="4" s="1"/>
  <c r="G1293" i="4" s="1"/>
  <c r="G1294" i="4" s="1"/>
  <c r="G1295" i="4" s="1"/>
  <c r="G1296" i="4" s="1"/>
  <c r="G1297" i="4" s="1"/>
  <c r="G1298" i="4" s="1"/>
  <c r="G1299" i="4" s="1"/>
  <c r="G1300" i="4" s="1"/>
  <c r="G1301" i="4" s="1"/>
  <c r="G1302" i="4" s="1"/>
  <c r="G1303" i="4" s="1"/>
  <c r="G1304" i="4" s="1"/>
  <c r="G1305" i="4" s="1"/>
  <c r="G1039" i="12"/>
  <c r="G1040" i="12" s="1"/>
  <c r="G1041" i="12" s="1"/>
  <c r="G1042" i="12" s="1"/>
  <c r="G1043" i="12" s="1"/>
  <c r="G1044" i="12" s="1"/>
  <c r="G1045" i="12" s="1"/>
  <c r="G1046" i="12" s="1"/>
  <c r="G1047" i="12" s="1"/>
  <c r="G913" i="24"/>
  <c r="G914" i="24" s="1"/>
  <c r="G915" i="24" s="1"/>
  <c r="G916" i="24" s="1"/>
  <c r="G917" i="24" s="1"/>
  <c r="G918" i="24" s="1"/>
  <c r="G919" i="24" s="1"/>
  <c r="G920" i="24" s="1"/>
  <c r="G921" i="24" s="1"/>
  <c r="G922" i="24" s="1"/>
  <c r="G923" i="24" s="1"/>
  <c r="G924" i="24" s="1"/>
  <c r="G925" i="24" s="1"/>
  <c r="G926" i="24" s="1"/>
  <c r="G927" i="24" s="1"/>
  <c r="G928" i="24" s="1"/>
  <c r="G929" i="24" s="1"/>
  <c r="G930" i="24" s="1"/>
  <c r="G931" i="24" s="1"/>
  <c r="G932" i="24" s="1"/>
  <c r="G933" i="24" s="1"/>
  <c r="G934" i="24" s="1"/>
  <c r="G935" i="24" s="1"/>
  <c r="G936" i="24" s="1"/>
  <c r="G937" i="24" s="1"/>
  <c r="G938" i="24" s="1"/>
  <c r="G939" i="24" s="1"/>
  <c r="G940" i="24" s="1"/>
  <c r="G1050" i="1"/>
  <c r="G1051" i="1" s="1"/>
  <c r="G1052" i="1" s="1"/>
  <c r="G1053" i="1" s="1"/>
  <c r="G1054" i="1" s="1"/>
  <c r="G1055" i="1" s="1"/>
  <c r="G1056" i="1" s="1"/>
  <c r="G865" i="8"/>
  <c r="G866" i="8" s="1"/>
  <c r="G867" i="8" s="1"/>
  <c r="G868" i="8" s="1"/>
  <c r="G869" i="8" s="1"/>
  <c r="G870" i="8" s="1"/>
  <c r="G871" i="8" s="1"/>
  <c r="G872" i="8" s="1"/>
  <c r="G873" i="8" s="1"/>
  <c r="G874" i="8" s="1"/>
  <c r="G875" i="8" s="1"/>
  <c r="G876" i="8" s="1"/>
  <c r="G733" i="25"/>
  <c r="G729" i="31"/>
  <c r="G730" i="31" s="1"/>
  <c r="G731" i="31" s="1"/>
  <c r="G732" i="31" s="1"/>
  <c r="G733" i="31" s="1"/>
  <c r="G734" i="31" s="1"/>
  <c r="G735" i="31" s="1"/>
  <c r="G736" i="31" s="1"/>
  <c r="G737" i="31" s="1"/>
  <c r="G738" i="31" s="1"/>
  <c r="G739" i="31" s="1"/>
  <c r="G740" i="31" s="1"/>
  <c r="G741" i="31" s="1"/>
  <c r="G742" i="31" s="1"/>
  <c r="G743" i="31" s="1"/>
  <c r="G744" i="31" s="1"/>
  <c r="G745" i="31" s="1"/>
  <c r="G689" i="32"/>
  <c r="G690" i="32" s="1"/>
  <c r="G691" i="32" s="1"/>
  <c r="G692" i="32" s="1"/>
  <c r="G693" i="32" s="1"/>
  <c r="G694" i="32" s="1"/>
  <c r="G695" i="32" s="1"/>
  <c r="G696" i="32" s="1"/>
  <c r="G561" i="22"/>
  <c r="G562" i="22" s="1"/>
  <c r="G563" i="22" s="1"/>
  <c r="G564" i="22" s="1"/>
  <c r="G565" i="22" s="1"/>
  <c r="G566" i="22" s="1"/>
  <c r="G567" i="22" s="1"/>
  <c r="G568" i="22" s="1"/>
  <c r="G569" i="22" s="1"/>
  <c r="G570" i="22" s="1"/>
  <c r="G571" i="22" s="1"/>
  <c r="G572" i="22" s="1"/>
  <c r="G573" i="22" s="1"/>
  <c r="G574" i="22" s="1"/>
  <c r="G575" i="22" s="1"/>
  <c r="G576" i="22" s="1"/>
  <c r="G577" i="22" s="1"/>
  <c r="G578" i="22" s="1"/>
  <c r="G579" i="22" s="1"/>
  <c r="G580" i="22" s="1"/>
  <c r="G581" i="22" s="1"/>
  <c r="G582" i="22" s="1"/>
  <c r="G583" i="22" s="1"/>
  <c r="G584" i="22" s="1"/>
  <c r="G585" i="22" s="1"/>
  <c r="G586" i="22" s="1"/>
  <c r="G587" i="22" s="1"/>
  <c r="G582" i="35"/>
  <c r="G583" i="35" s="1"/>
  <c r="G584" i="35" s="1"/>
  <c r="G585" i="35" s="1"/>
  <c r="G586" i="35" s="1"/>
  <c r="G587" i="35" s="1"/>
  <c r="G588" i="35" s="1"/>
  <c r="G589" i="35" s="1"/>
  <c r="G590" i="35" s="1"/>
  <c r="G591" i="35" s="1"/>
  <c r="G592" i="35" s="1"/>
  <c r="G593" i="35" s="1"/>
  <c r="G594" i="35" s="1"/>
  <c r="G595" i="35" s="1"/>
  <c r="G596" i="35" s="1"/>
  <c r="G597" i="35" s="1"/>
  <c r="G622" i="6"/>
  <c r="G623" i="6" s="1"/>
  <c r="G624" i="6" s="1"/>
  <c r="G625" i="6" s="1"/>
  <c r="G626" i="6" s="1"/>
  <c r="G627" i="6" s="1"/>
  <c r="G628" i="6" s="1"/>
  <c r="G629" i="6" s="1"/>
  <c r="G630" i="6" s="1"/>
  <c r="G631" i="6" s="1"/>
  <c r="G621" i="34"/>
  <c r="G622" i="34" s="1"/>
  <c r="G623" i="34" s="1"/>
  <c r="G624" i="34" s="1"/>
  <c r="G625" i="34" s="1"/>
  <c r="G626" i="34" s="1"/>
  <c r="G627" i="34" s="1"/>
  <c r="G628" i="34" s="1"/>
  <c r="G629" i="34" s="1"/>
  <c r="G630" i="34" s="1"/>
  <c r="G631" i="34" s="1"/>
  <c r="G632" i="34" s="1"/>
  <c r="G569" i="17"/>
  <c r="G570" i="17" s="1"/>
  <c r="G571" i="17" s="1"/>
  <c r="G572" i="17" s="1"/>
  <c r="G573" i="17" s="1"/>
  <c r="G574" i="17" s="1"/>
  <c r="G575" i="17" s="1"/>
  <c r="G594" i="21"/>
  <c r="G595" i="21" s="1"/>
  <c r="G596" i="21" s="1"/>
  <c r="G597" i="21" s="1"/>
  <c r="G598" i="21" s="1"/>
  <c r="G599" i="21" s="1"/>
  <c r="G600" i="21" s="1"/>
  <c r="G601" i="21" s="1"/>
  <c r="G602" i="21" s="1"/>
  <c r="G603" i="21" s="1"/>
  <c r="G604" i="21" s="1"/>
  <c r="G605" i="21" s="1"/>
  <c r="G606" i="21" s="1"/>
  <c r="G607" i="21" s="1"/>
  <c r="G608" i="21" s="1"/>
  <c r="G609" i="21" s="1"/>
  <c r="G610" i="21" s="1"/>
  <c r="G564" i="23"/>
  <c r="G565" i="23" s="1"/>
  <c r="G566" i="23" s="1"/>
  <c r="G567" i="23" s="1"/>
  <c r="G568" i="23" s="1"/>
  <c r="G569" i="23" s="1"/>
  <c r="G570" i="23" s="1"/>
  <c r="G571" i="23" s="1"/>
  <c r="G572" i="23" s="1"/>
  <c r="G573" i="23" s="1"/>
  <c r="G574" i="23" s="1"/>
  <c r="G575" i="23" s="1"/>
  <c r="G576" i="23" s="1"/>
  <c r="G577" i="23" s="1"/>
  <c r="G578" i="23" s="1"/>
  <c r="G579" i="23" s="1"/>
  <c r="G580" i="23" s="1"/>
  <c r="G581" i="23" s="1"/>
  <c r="G582" i="23" s="1"/>
  <c r="G583" i="23" s="1"/>
  <c r="G584" i="23" s="1"/>
  <c r="G585" i="23" s="1"/>
  <c r="G586" i="23" s="1"/>
  <c r="G587" i="23" s="1"/>
  <c r="G588" i="23" s="1"/>
  <c r="G589" i="23" s="1"/>
  <c r="G672" i="26"/>
  <c r="G673" i="26" s="1"/>
  <c r="G674" i="26" s="1"/>
  <c r="G675" i="26" s="1"/>
  <c r="G505" i="43"/>
  <c r="G506" i="43" s="1"/>
  <c r="G507" i="43" s="1"/>
  <c r="G508" i="43" s="1"/>
  <c r="G509" i="43" s="1"/>
  <c r="G510" i="43" s="1"/>
  <c r="G511" i="43" s="1"/>
  <c r="G512" i="43" s="1"/>
  <c r="G513" i="43" s="1"/>
  <c r="G514" i="43" s="1"/>
  <c r="G515" i="43" s="1"/>
  <c r="G516" i="43" s="1"/>
  <c r="G517" i="43" s="1"/>
  <c r="G518" i="43" s="1"/>
  <c r="G519" i="43" s="1"/>
  <c r="G520" i="43" s="1"/>
  <c r="G521" i="43" s="1"/>
  <c r="G522" i="43" s="1"/>
  <c r="G523" i="43" s="1"/>
  <c r="G524" i="43" s="1"/>
  <c r="G525" i="43" s="1"/>
  <c r="G526" i="43" s="1"/>
  <c r="G527" i="43" s="1"/>
  <c r="G528" i="43" s="1"/>
  <c r="G529" i="43" s="1"/>
  <c r="G530" i="43" s="1"/>
  <c r="G531" i="43" s="1"/>
  <c r="G532" i="43" s="1"/>
  <c r="G533" i="43" s="1"/>
  <c r="G534" i="43" s="1"/>
  <c r="G535" i="43" s="1"/>
  <c r="G536" i="43" s="1"/>
  <c r="G537" i="43" s="1"/>
  <c r="G538" i="43" s="1"/>
  <c r="G539" i="43" s="1"/>
  <c r="G540" i="43" s="1"/>
  <c r="G541" i="43" s="1"/>
  <c r="G542" i="43" s="1"/>
  <c r="G543" i="43" s="1"/>
  <c r="G544" i="43" s="1"/>
  <c r="G539" i="28"/>
  <c r="G540" i="28" s="1"/>
  <c r="G541" i="28" s="1"/>
  <c r="G542" i="28" s="1"/>
  <c r="G543" i="28" s="1"/>
  <c r="G544" i="28" s="1"/>
  <c r="G545" i="28" s="1"/>
  <c r="G546" i="28" s="1"/>
  <c r="G547" i="28" s="1"/>
  <c r="G548" i="28" s="1"/>
  <c r="G549" i="28" s="1"/>
  <c r="G550" i="28" s="1"/>
  <c r="G551" i="28" s="1"/>
  <c r="G552" i="28" s="1"/>
  <c r="G553" i="28" s="1"/>
  <c r="G554" i="28" s="1"/>
  <c r="G523" i="42"/>
  <c r="G524" i="42" s="1"/>
  <c r="G525" i="42" s="1"/>
  <c r="G526" i="42" s="1"/>
  <c r="G527" i="42" s="1"/>
  <c r="G528" i="42" s="1"/>
  <c r="G529" i="42" s="1"/>
  <c r="G530" i="42" s="1"/>
  <c r="G531" i="42" s="1"/>
  <c r="G532" i="42" s="1"/>
  <c r="G533" i="42" s="1"/>
  <c r="G534" i="42" s="1"/>
  <c r="G535" i="42" s="1"/>
  <c r="G559" i="14"/>
  <c r="G560" i="14" s="1"/>
  <c r="G561" i="14" s="1"/>
  <c r="G562" i="14" s="1"/>
  <c r="G563" i="14" s="1"/>
  <c r="G564" i="14" s="1"/>
  <c r="G565" i="14" s="1"/>
  <c r="G566" i="14" s="1"/>
  <c r="G567" i="14" s="1"/>
  <c r="G568" i="14" s="1"/>
  <c r="G550" i="33"/>
  <c r="G551" i="33" s="1"/>
  <c r="G552" i="33" s="1"/>
  <c r="G553" i="33" s="1"/>
  <c r="G554" i="33" s="1"/>
  <c r="G514" i="30"/>
  <c r="G515" i="30" s="1"/>
  <c r="G516" i="30" s="1"/>
  <c r="G517" i="30" s="1"/>
  <c r="G518" i="30" s="1"/>
  <c r="G519" i="30" s="1"/>
  <c r="G520" i="30" s="1"/>
  <c r="G521" i="30" s="1"/>
  <c r="G522" i="30" s="1"/>
  <c r="G523" i="30" s="1"/>
  <c r="G524" i="30" s="1"/>
  <c r="G525" i="30" s="1"/>
  <c r="G526" i="30" s="1"/>
  <c r="G527" i="30" s="1"/>
  <c r="G528" i="30" s="1"/>
  <c r="G529" i="30" s="1"/>
  <c r="G524" i="36"/>
  <c r="G525" i="36" s="1"/>
  <c r="G526" i="36" s="1"/>
  <c r="G527" i="36" s="1"/>
  <c r="G528" i="36" s="1"/>
  <c r="G529" i="36" s="1"/>
  <c r="G530" i="36" s="1"/>
  <c r="G531" i="36" s="1"/>
  <c r="G532" i="36" s="1"/>
  <c r="G533" i="36" s="1"/>
  <c r="G534" i="36" s="1"/>
  <c r="G535" i="36" s="1"/>
  <c r="G536" i="36" s="1"/>
  <c r="G537" i="36" s="1"/>
  <c r="G538" i="36" s="1"/>
  <c r="G539" i="36" s="1"/>
  <c r="G540" i="36" s="1"/>
  <c r="G541" i="36" s="1"/>
  <c r="G542" i="36" s="1"/>
  <c r="G543" i="36" s="1"/>
  <c r="G544" i="36" s="1"/>
  <c r="G545" i="36" s="1"/>
  <c r="G546" i="36" s="1"/>
  <c r="G547" i="36" s="1"/>
  <c r="G548" i="36" s="1"/>
  <c r="G549" i="36" s="1"/>
  <c r="G550" i="36" s="1"/>
  <c r="G551" i="36" s="1"/>
  <c r="G552" i="36" s="1"/>
  <c r="G553" i="36" s="1"/>
  <c r="G554" i="36" s="1"/>
  <c r="G555" i="36" s="1"/>
  <c r="G556" i="36" s="1"/>
  <c r="G557" i="36" s="1"/>
  <c r="G558" i="36" s="1"/>
  <c r="G559" i="36" s="1"/>
  <c r="G560" i="36" s="1"/>
  <c r="G561" i="36" s="1"/>
  <c r="G562" i="36" s="1"/>
  <c r="G563" i="36" s="1"/>
  <c r="G564" i="36" s="1"/>
  <c r="G565" i="36" s="1"/>
  <c r="G487" i="15"/>
  <c r="G488" i="15" s="1"/>
  <c r="G489" i="15" s="1"/>
  <c r="G490" i="15" s="1"/>
  <c r="G491" i="15" s="1"/>
  <c r="G492" i="15" s="1"/>
  <c r="G493" i="15" s="1"/>
  <c r="G494" i="15" s="1"/>
  <c r="G495" i="15" s="1"/>
  <c r="G496" i="15" s="1"/>
  <c r="G497" i="15" s="1"/>
  <c r="G498" i="15" s="1"/>
  <c r="G499" i="15" s="1"/>
  <c r="G500" i="15" s="1"/>
  <c r="G501" i="15" s="1"/>
  <c r="G502" i="15" s="1"/>
  <c r="G503" i="15" s="1"/>
  <c r="G504" i="15" s="1"/>
  <c r="G587" i="39"/>
  <c r="G588" i="39" s="1"/>
  <c r="G589" i="39" s="1"/>
  <c r="G590" i="39" s="1"/>
  <c r="G591" i="39" s="1"/>
  <c r="G592" i="39" s="1"/>
  <c r="G510" i="37"/>
  <c r="G499" i="40"/>
  <c r="G500" i="40" s="1"/>
  <c r="G501" i="40" s="1"/>
  <c r="G502" i="40" s="1"/>
  <c r="G503" i="40" s="1"/>
  <c r="G504" i="40" s="1"/>
  <c r="G505" i="40" s="1"/>
  <c r="G506" i="40" s="1"/>
  <c r="G507" i="40" s="1"/>
  <c r="G508" i="40" s="1"/>
  <c r="G509" i="40" s="1"/>
  <c r="G510" i="40" s="1"/>
  <c r="G511" i="40" s="1"/>
  <c r="G512" i="40" s="1"/>
  <c r="G513" i="40" s="1"/>
  <c r="G514" i="40" s="1"/>
  <c r="G515" i="40" s="1"/>
  <c r="G516" i="40" s="1"/>
  <c r="G468" i="41"/>
  <c r="G469" i="41" s="1"/>
  <c r="G470" i="41" s="1"/>
  <c r="G471" i="41" s="1"/>
  <c r="G472" i="41" s="1"/>
  <c r="G473" i="41" s="1"/>
  <c r="G474" i="41" s="1"/>
  <c r="G475" i="41" s="1"/>
  <c r="G476" i="41" s="1"/>
  <c r="G477" i="41" s="1"/>
  <c r="G478" i="41" s="1"/>
  <c r="G479" i="41" s="1"/>
  <c r="G480" i="41" s="1"/>
  <c r="G481" i="41" s="1"/>
  <c r="G482" i="41" s="1"/>
  <c r="G483" i="41" s="1"/>
  <c r="G484" i="41" s="1"/>
  <c r="G436" i="29"/>
  <c r="G437" i="29" s="1"/>
  <c r="G438" i="29" s="1"/>
  <c r="G439" i="29" s="1"/>
  <c r="G440" i="29" s="1"/>
  <c r="G441" i="29" s="1"/>
  <c r="G442" i="29" s="1"/>
  <c r="G447" i="27"/>
  <c r="G448" i="27" s="1"/>
  <c r="G308" i="44"/>
  <c r="G309" i="44" s="1"/>
  <c r="G310" i="44" s="1"/>
  <c r="G311" i="44" s="1"/>
  <c r="G312" i="44" s="1"/>
  <c r="G313" i="44" s="1"/>
  <c r="G314" i="44" s="1"/>
  <c r="G315" i="44" s="1"/>
  <c r="G316" i="44" s="1"/>
  <c r="G317" i="44" s="1"/>
  <c r="G318" i="44" s="1"/>
  <c r="G319" i="44" s="1"/>
  <c r="G320" i="44" s="1"/>
  <c r="G321" i="44" s="1"/>
  <c r="G322" i="44" s="1"/>
  <c r="G323" i="44" s="1"/>
  <c r="G324" i="44" s="1"/>
  <c r="G325" i="44" s="1"/>
  <c r="G326" i="44" s="1"/>
  <c r="G327" i="44" s="1"/>
  <c r="G328" i="44" s="1"/>
  <c r="G329" i="44" s="1"/>
  <c r="G330" i="44" s="1"/>
  <c r="G331" i="44" s="1"/>
  <c r="G332" i="44" s="1"/>
  <c r="G333" i="44" s="1"/>
  <c r="G334" i="44" s="1"/>
  <c r="G335" i="44" s="1"/>
  <c r="G336" i="44" s="1"/>
  <c r="G337" i="44" s="1"/>
  <c r="G338" i="44" s="1"/>
  <c r="G339" i="44" s="1"/>
  <c r="G340" i="44" s="1"/>
  <c r="G341" i="44" s="1"/>
  <c r="G342" i="44" s="1"/>
  <c r="G343" i="44" s="1"/>
  <c r="G344" i="44" s="1"/>
  <c r="G345" i="44" s="1"/>
  <c r="G346" i="44" s="1"/>
  <c r="G347" i="44" s="1"/>
  <c r="G348" i="44" s="1"/>
  <c r="G349" i="44" s="1"/>
  <c r="G350" i="44" s="1"/>
  <c r="G351" i="44" s="1"/>
  <c r="G352" i="44" s="1"/>
  <c r="G353" i="44" s="1"/>
  <c r="G354" i="44" s="1"/>
  <c r="G355" i="44" s="1"/>
  <c r="G356" i="44" s="1"/>
  <c r="G357" i="44" s="1"/>
  <c r="G358" i="44" s="1"/>
  <c r="G359" i="44" s="1"/>
  <c r="G360" i="44" s="1"/>
  <c r="G361" i="44" s="1"/>
  <c r="G362" i="44" s="1"/>
  <c r="G363" i="44" s="1"/>
  <c r="G364" i="44" s="1"/>
  <c r="G365" i="44" s="1"/>
  <c r="G366" i="44" s="1"/>
  <c r="G367" i="44" s="1"/>
  <c r="G368" i="44" s="1"/>
  <c r="G369" i="44" s="1"/>
  <c r="G370" i="44" s="1"/>
  <c r="G371" i="44" s="1"/>
  <c r="G372" i="44" s="1"/>
  <c r="G373" i="44" s="1"/>
  <c r="G374" i="44" s="1"/>
  <c r="G375" i="44" s="1"/>
  <c r="G376" i="44" s="1"/>
  <c r="G377" i="44" s="1"/>
  <c r="G378" i="44" s="1"/>
  <c r="G379" i="44" s="1"/>
  <c r="G380" i="44" s="1"/>
  <c r="G381" i="44" s="1"/>
  <c r="G382" i="44" s="1"/>
  <c r="G383" i="44" s="1"/>
  <c r="G384" i="44" s="1"/>
  <c r="G385" i="44" s="1"/>
  <c r="G386" i="44" s="1"/>
  <c r="G387" i="44" s="1"/>
  <c r="G388" i="44" s="1"/>
  <c r="G389" i="44" s="1"/>
  <c r="G390" i="44" s="1"/>
  <c r="G391" i="44" s="1"/>
  <c r="G392" i="44" s="1"/>
  <c r="C8" i="46" l="1"/>
  <c r="AC8" i="46" s="1"/>
  <c r="G1306" i="4"/>
  <c r="G1307" i="4" s="1"/>
  <c r="G1308" i="4" s="1"/>
  <c r="G1309" i="4" s="1"/>
  <c r="G1310" i="4" s="1"/>
  <c r="G1311" i="4" s="1"/>
  <c r="G1312" i="4" s="1"/>
  <c r="G1313" i="4" s="1"/>
  <c r="G1314" i="4" s="1"/>
  <c r="G1315" i="4" s="1"/>
  <c r="G1316" i="4" s="1"/>
  <c r="G1317" i="4" s="1"/>
  <c r="G1318" i="4" s="1"/>
  <c r="G1319" i="4" s="1"/>
  <c r="G1320" i="4" s="1"/>
  <c r="G941" i="24"/>
  <c r="G942" i="24" s="1"/>
  <c r="G943" i="24" s="1"/>
  <c r="G944" i="24" s="1"/>
  <c r="G945" i="24" s="1"/>
  <c r="G946" i="24" s="1"/>
  <c r="G947" i="24" s="1"/>
  <c r="G948" i="24" s="1"/>
  <c r="G1048" i="12"/>
  <c r="H866" i="24"/>
  <c r="G1057" i="1"/>
  <c r="G1058" i="1" s="1"/>
  <c r="G1059" i="1" s="1"/>
  <c r="G1060" i="1" s="1"/>
  <c r="G1061" i="1" s="1"/>
  <c r="G877" i="8"/>
  <c r="G878" i="8" s="1"/>
  <c r="G879" i="8" s="1"/>
  <c r="G880" i="8" s="1"/>
  <c r="G881" i="8" s="1"/>
  <c r="G882" i="8" s="1"/>
  <c r="G883" i="8" s="1"/>
  <c r="G884" i="8" s="1"/>
  <c r="G885" i="8" s="1"/>
  <c r="G815" i="2"/>
  <c r="G816" i="2" s="1"/>
  <c r="G817" i="2" s="1"/>
  <c r="G818" i="2" s="1"/>
  <c r="G819" i="2" s="1"/>
  <c r="G820" i="2" s="1"/>
  <c r="G734" i="25"/>
  <c r="G735" i="25" s="1"/>
  <c r="G736" i="25" s="1"/>
  <c r="G737" i="25" s="1"/>
  <c r="G738" i="25" s="1"/>
  <c r="G739" i="25" s="1"/>
  <c r="G740" i="25" s="1"/>
  <c r="G741" i="25" s="1"/>
  <c r="G742" i="25" s="1"/>
  <c r="G743" i="25" s="1"/>
  <c r="G744" i="25" s="1"/>
  <c r="G745" i="25" s="1"/>
  <c r="G746" i="25" s="1"/>
  <c r="G747" i="25" s="1"/>
  <c r="G748" i="25" s="1"/>
  <c r="G749" i="25" s="1"/>
  <c r="G750" i="25" s="1"/>
  <c r="G751" i="25" s="1"/>
  <c r="G752" i="25" s="1"/>
  <c r="G753" i="25" s="1"/>
  <c r="G754" i="25" s="1"/>
  <c r="G755" i="25" s="1"/>
  <c r="G756" i="25" s="1"/>
  <c r="G757" i="25" s="1"/>
  <c r="G758" i="25" s="1"/>
  <c r="G759" i="25" s="1"/>
  <c r="G760" i="25" s="1"/>
  <c r="G761" i="25" s="1"/>
  <c r="G762" i="25" s="1"/>
  <c r="G763" i="25" s="1"/>
  <c r="G764" i="25" s="1"/>
  <c r="G765" i="25" s="1"/>
  <c r="G766" i="25" s="1"/>
  <c r="G767" i="25" s="1"/>
  <c r="G768" i="25" s="1"/>
  <c r="G769" i="25" s="1"/>
  <c r="G770" i="25" s="1"/>
  <c r="G771" i="25" s="1"/>
  <c r="G772" i="25" s="1"/>
  <c r="G773" i="25" s="1"/>
  <c r="G774" i="25" s="1"/>
  <c r="G775" i="25" s="1"/>
  <c r="G776" i="25" s="1"/>
  <c r="G777" i="25" s="1"/>
  <c r="G778" i="25" s="1"/>
  <c r="G779" i="25" s="1"/>
  <c r="G780" i="25" s="1"/>
  <c r="G781" i="25" s="1"/>
  <c r="G782" i="25" s="1"/>
  <c r="G783" i="25" s="1"/>
  <c r="G784" i="25" s="1"/>
  <c r="G785" i="25" s="1"/>
  <c r="G786" i="25" s="1"/>
  <c r="G787" i="25" s="1"/>
  <c r="G788" i="25" s="1"/>
  <c r="G789" i="25" s="1"/>
  <c r="G790" i="25" s="1"/>
  <c r="G791" i="25" s="1"/>
  <c r="G792" i="25" s="1"/>
  <c r="G793" i="25" s="1"/>
  <c r="G794" i="25" s="1"/>
  <c r="G795" i="25" s="1"/>
  <c r="G796" i="25" s="1"/>
  <c r="G797" i="25" s="1"/>
  <c r="G798" i="25" s="1"/>
  <c r="G799" i="25" s="1"/>
  <c r="G800" i="25" s="1"/>
  <c r="G801" i="25" s="1"/>
  <c r="G802" i="25" s="1"/>
  <c r="G803" i="25" s="1"/>
  <c r="G804" i="25" s="1"/>
  <c r="G805" i="25" s="1"/>
  <c r="G806" i="25" s="1"/>
  <c r="G807" i="25" s="1"/>
  <c r="G808" i="25" s="1"/>
  <c r="G809" i="25" s="1"/>
  <c r="G810" i="25" s="1"/>
  <c r="G811" i="25" s="1"/>
  <c r="G812" i="25" s="1"/>
  <c r="G813" i="25" s="1"/>
  <c r="G814" i="25" s="1"/>
  <c r="G815" i="25" s="1"/>
  <c r="G816" i="25" s="1"/>
  <c r="G817" i="25" s="1"/>
  <c r="G818" i="25" s="1"/>
  <c r="G819" i="25" s="1"/>
  <c r="G820" i="25" s="1"/>
  <c r="G821" i="25" s="1"/>
  <c r="G822" i="25" s="1"/>
  <c r="G823" i="25" s="1"/>
  <c r="G824" i="25" s="1"/>
  <c r="G825" i="25" s="1"/>
  <c r="G826" i="25" s="1"/>
  <c r="G827" i="25" s="1"/>
  <c r="G828" i="25" s="1"/>
  <c r="G829" i="25" s="1"/>
  <c r="G830" i="25" s="1"/>
  <c r="G746" i="31"/>
  <c r="G747" i="31" s="1"/>
  <c r="G748" i="31" s="1"/>
  <c r="G749" i="31" s="1"/>
  <c r="G750" i="31" s="1"/>
  <c r="G751" i="31" s="1"/>
  <c r="G752" i="31" s="1"/>
  <c r="G753" i="31" s="1"/>
  <c r="G754" i="31" s="1"/>
  <c r="G755" i="31" s="1"/>
  <c r="G756" i="31" s="1"/>
  <c r="G757" i="31" s="1"/>
  <c r="G758" i="31" s="1"/>
  <c r="G759" i="31" s="1"/>
  <c r="G760" i="31" s="1"/>
  <c r="G761" i="31" s="1"/>
  <c r="G762" i="31" s="1"/>
  <c r="G763" i="31" s="1"/>
  <c r="G764" i="31" s="1"/>
  <c r="G765" i="31" s="1"/>
  <c r="G766" i="31" s="1"/>
  <c r="G697" i="32"/>
  <c r="G698" i="32" s="1"/>
  <c r="G699" i="32" s="1"/>
  <c r="G700" i="32" s="1"/>
  <c r="G701" i="32" s="1"/>
  <c r="G702" i="32" s="1"/>
  <c r="G703" i="32" s="1"/>
  <c r="G704" i="32" s="1"/>
  <c r="G705" i="32" s="1"/>
  <c r="G706" i="32" s="1"/>
  <c r="G707" i="32" s="1"/>
  <c r="G588" i="22"/>
  <c r="G589" i="22" s="1"/>
  <c r="G590" i="22" s="1"/>
  <c r="G591" i="22" s="1"/>
  <c r="G592" i="22" s="1"/>
  <c r="G593" i="22" s="1"/>
  <c r="G594" i="22" s="1"/>
  <c r="G595" i="22" s="1"/>
  <c r="G596" i="22" s="1"/>
  <c r="G597" i="22" s="1"/>
  <c r="G598" i="22" s="1"/>
  <c r="G599" i="22" s="1"/>
  <c r="G600" i="22" s="1"/>
  <c r="G601" i="22" s="1"/>
  <c r="G602" i="22" s="1"/>
  <c r="G603" i="22" s="1"/>
  <c r="G604" i="22" s="1"/>
  <c r="G605" i="22" s="1"/>
  <c r="G606" i="22" s="1"/>
  <c r="G607" i="22" s="1"/>
  <c r="G608" i="22" s="1"/>
  <c r="G609" i="22" s="1"/>
  <c r="G610" i="22" s="1"/>
  <c r="G611" i="22" s="1"/>
  <c r="G612" i="22" s="1"/>
  <c r="G613" i="22" s="1"/>
  <c r="G614" i="22" s="1"/>
  <c r="G615" i="22" s="1"/>
  <c r="G616" i="22" s="1"/>
  <c r="G617" i="22" s="1"/>
  <c r="G618" i="22" s="1"/>
  <c r="G619" i="22" s="1"/>
  <c r="G620" i="22" s="1"/>
  <c r="G621" i="22" s="1"/>
  <c r="G622" i="22" s="1"/>
  <c r="G623" i="22" s="1"/>
  <c r="G624" i="22" s="1"/>
  <c r="G625" i="22" s="1"/>
  <c r="G626" i="22" s="1"/>
  <c r="G627" i="22" s="1"/>
  <c r="G628" i="22" s="1"/>
  <c r="G629" i="22" s="1"/>
  <c r="G630" i="22" s="1"/>
  <c r="G631" i="22" s="1"/>
  <c r="G632" i="22" s="1"/>
  <c r="G633" i="22" s="1"/>
  <c r="G634" i="22" s="1"/>
  <c r="G635" i="22" s="1"/>
  <c r="G636" i="22" s="1"/>
  <c r="G637" i="22" s="1"/>
  <c r="G638" i="22" s="1"/>
  <c r="G639" i="22" s="1"/>
  <c r="G598" i="35"/>
  <c r="G599" i="35" s="1"/>
  <c r="G600" i="35" s="1"/>
  <c r="G601" i="35" s="1"/>
  <c r="G602" i="35" s="1"/>
  <c r="G603" i="35" s="1"/>
  <c r="G604" i="35" s="1"/>
  <c r="G605" i="35" s="1"/>
  <c r="G606" i="35" s="1"/>
  <c r="G607" i="35" s="1"/>
  <c r="G608" i="35" s="1"/>
  <c r="G609" i="35" s="1"/>
  <c r="G610" i="35" s="1"/>
  <c r="G611" i="35" s="1"/>
  <c r="G590" i="23"/>
  <c r="G591" i="23" s="1"/>
  <c r="G592" i="23" s="1"/>
  <c r="G593" i="23" s="1"/>
  <c r="G594" i="23" s="1"/>
  <c r="G595" i="23" s="1"/>
  <c r="G596" i="23" s="1"/>
  <c r="G597" i="23" s="1"/>
  <c r="G598" i="23" s="1"/>
  <c r="G599" i="23" s="1"/>
  <c r="G600" i="23" s="1"/>
  <c r="G601" i="23" s="1"/>
  <c r="G602" i="23" s="1"/>
  <c r="G603" i="23" s="1"/>
  <c r="G604" i="23" s="1"/>
  <c r="G605" i="23" s="1"/>
  <c r="G606" i="23" s="1"/>
  <c r="G607" i="23" s="1"/>
  <c r="G608" i="23" s="1"/>
  <c r="G609" i="23" s="1"/>
  <c r="G610" i="23" s="1"/>
  <c r="G611" i="23" s="1"/>
  <c r="G612" i="23" s="1"/>
  <c r="G613" i="23" s="1"/>
  <c r="G614" i="23" s="1"/>
  <c r="G615" i="23" s="1"/>
  <c r="G616" i="23" s="1"/>
  <c r="G617" i="23" s="1"/>
  <c r="G618" i="23" s="1"/>
  <c r="G632" i="6"/>
  <c r="G566" i="36"/>
  <c r="G567" i="36" s="1"/>
  <c r="G633" i="34"/>
  <c r="G634" i="34" s="1"/>
  <c r="G635" i="34" s="1"/>
  <c r="G636" i="34" s="1"/>
  <c r="G637" i="34" s="1"/>
  <c r="G638" i="34" s="1"/>
  <c r="G639" i="34" s="1"/>
  <c r="G640" i="34" s="1"/>
  <c r="G641" i="34" s="1"/>
  <c r="G642" i="34" s="1"/>
  <c r="G643" i="34" s="1"/>
  <c r="G644" i="34" s="1"/>
  <c r="G645" i="34" s="1"/>
  <c r="G646" i="34" s="1"/>
  <c r="G647" i="34" s="1"/>
  <c r="G648" i="34" s="1"/>
  <c r="G649" i="34" s="1"/>
  <c r="G650" i="34" s="1"/>
  <c r="G651" i="34" s="1"/>
  <c r="G652" i="34" s="1"/>
  <c r="G562" i="10"/>
  <c r="G563" i="10" s="1"/>
  <c r="G564" i="10" s="1"/>
  <c r="G565" i="10" s="1"/>
  <c r="G566" i="10" s="1"/>
  <c r="G576" i="17"/>
  <c r="G577" i="17" s="1"/>
  <c r="G578" i="17" s="1"/>
  <c r="G611" i="21"/>
  <c r="G612" i="21" s="1"/>
  <c r="G613" i="21" s="1"/>
  <c r="G614" i="21" s="1"/>
  <c r="G615" i="21" s="1"/>
  <c r="G616" i="21" s="1"/>
  <c r="G617" i="21" s="1"/>
  <c r="G555" i="28"/>
  <c r="G556" i="28" s="1"/>
  <c r="G536" i="42"/>
  <c r="G537" i="42" s="1"/>
  <c r="G538" i="42" s="1"/>
  <c r="G539" i="42" s="1"/>
  <c r="G540" i="42" s="1"/>
  <c r="G541" i="42" s="1"/>
  <c r="G542" i="42" s="1"/>
  <c r="G545" i="43"/>
  <c r="G546" i="43" s="1"/>
  <c r="G547" i="43" s="1"/>
  <c r="G548" i="43" s="1"/>
  <c r="G549" i="43" s="1"/>
  <c r="G550" i="43" s="1"/>
  <c r="G551" i="43" s="1"/>
  <c r="G552" i="43" s="1"/>
  <c r="G553" i="43" s="1"/>
  <c r="G554" i="43" s="1"/>
  <c r="G555" i="43" s="1"/>
  <c r="G556" i="43" s="1"/>
  <c r="G557" i="43" s="1"/>
  <c r="G558" i="43" s="1"/>
  <c r="G559" i="43" s="1"/>
  <c r="G560" i="43" s="1"/>
  <c r="G561" i="43" s="1"/>
  <c r="G562" i="43" s="1"/>
  <c r="G563" i="43" s="1"/>
  <c r="G564" i="43" s="1"/>
  <c r="G565" i="43" s="1"/>
  <c r="G566" i="43" s="1"/>
  <c r="G567" i="43" s="1"/>
  <c r="G568" i="43" s="1"/>
  <c r="G569" i="43" s="1"/>
  <c r="G570" i="43" s="1"/>
  <c r="G571" i="43" s="1"/>
  <c r="G572" i="43" s="1"/>
  <c r="G676" i="26"/>
  <c r="G677" i="26" s="1"/>
  <c r="G678" i="26" s="1"/>
  <c r="G679" i="26" s="1"/>
  <c r="G680" i="26" s="1"/>
  <c r="G681" i="26" s="1"/>
  <c r="G682" i="26" s="1"/>
  <c r="G569" i="14"/>
  <c r="G530" i="30"/>
  <c r="G531" i="30" s="1"/>
  <c r="G532" i="30" s="1"/>
  <c r="G505" i="15"/>
  <c r="G506" i="15" s="1"/>
  <c r="G507" i="15" s="1"/>
  <c r="G508" i="15" s="1"/>
  <c r="G509" i="15" s="1"/>
  <c r="G510" i="15" s="1"/>
  <c r="G511" i="15" s="1"/>
  <c r="G512" i="15" s="1"/>
  <c r="G513" i="15" s="1"/>
  <c r="G514" i="15" s="1"/>
  <c r="G515" i="15" s="1"/>
  <c r="G516" i="15" s="1"/>
  <c r="G517" i="15" s="1"/>
  <c r="G518" i="15" s="1"/>
  <c r="G519" i="15" s="1"/>
  <c r="G520" i="15" s="1"/>
  <c r="G521" i="15" s="1"/>
  <c r="G522" i="15" s="1"/>
  <c r="G523" i="15" s="1"/>
  <c r="G593" i="39"/>
  <c r="G594" i="39" s="1"/>
  <c r="G595" i="39" s="1"/>
  <c r="G596" i="39" s="1"/>
  <c r="G597" i="39" s="1"/>
  <c r="G598" i="39" s="1"/>
  <c r="G599" i="39" s="1"/>
  <c r="G600" i="39" s="1"/>
  <c r="G601" i="39" s="1"/>
  <c r="G602" i="39" s="1"/>
  <c r="G603" i="39" s="1"/>
  <c r="G604" i="39" s="1"/>
  <c r="G511" i="37"/>
  <c r="G555" i="33"/>
  <c r="G556" i="33" s="1"/>
  <c r="G557" i="33" s="1"/>
  <c r="G558" i="33" s="1"/>
  <c r="G559" i="33" s="1"/>
  <c r="G560" i="33" s="1"/>
  <c r="G561" i="33" s="1"/>
  <c r="G562" i="33" s="1"/>
  <c r="G563" i="33" s="1"/>
  <c r="G564" i="33" s="1"/>
  <c r="G565" i="33" s="1"/>
  <c r="G566" i="33" s="1"/>
  <c r="G567" i="33" s="1"/>
  <c r="G568" i="33" s="1"/>
  <c r="G569" i="33" s="1"/>
  <c r="G570" i="33" s="1"/>
  <c r="G571" i="33" s="1"/>
  <c r="G572" i="33" s="1"/>
  <c r="G573" i="33" s="1"/>
  <c r="G574" i="33" s="1"/>
  <c r="G575" i="33" s="1"/>
  <c r="G576" i="33" s="1"/>
  <c r="G577" i="33" s="1"/>
  <c r="G578" i="33" s="1"/>
  <c r="G579" i="33" s="1"/>
  <c r="G580" i="33" s="1"/>
  <c r="G581" i="33" s="1"/>
  <c r="G582" i="33" s="1"/>
  <c r="G583" i="33" s="1"/>
  <c r="G584" i="33" s="1"/>
  <c r="G585" i="33" s="1"/>
  <c r="G586" i="33" s="1"/>
  <c r="G587" i="33" s="1"/>
  <c r="G588" i="33" s="1"/>
  <c r="G589" i="33" s="1"/>
  <c r="G590" i="33" s="1"/>
  <c r="G591" i="33" s="1"/>
  <c r="G592" i="33" s="1"/>
  <c r="G593" i="33" s="1"/>
  <c r="G594" i="33" s="1"/>
  <c r="G595" i="33" s="1"/>
  <c r="G596" i="33" s="1"/>
  <c r="G597" i="33" s="1"/>
  <c r="G598" i="33" s="1"/>
  <c r="G599" i="33" s="1"/>
  <c r="G600" i="33" s="1"/>
  <c r="G517" i="40"/>
  <c r="G518" i="40" s="1"/>
  <c r="G519" i="40" s="1"/>
  <c r="G520" i="40" s="1"/>
  <c r="G521" i="40" s="1"/>
  <c r="G522" i="40" s="1"/>
  <c r="G485" i="41"/>
  <c r="G486" i="41" s="1"/>
  <c r="G487" i="41" s="1"/>
  <c r="G488" i="41" s="1"/>
  <c r="G489" i="41" s="1"/>
  <c r="G490" i="41" s="1"/>
  <c r="G491" i="41" s="1"/>
  <c r="G492" i="41" s="1"/>
  <c r="G493" i="41" s="1"/>
  <c r="G443" i="29"/>
  <c r="G444" i="29" s="1"/>
  <c r="G445" i="29" s="1"/>
  <c r="G446" i="29" s="1"/>
  <c r="G447" i="29" s="1"/>
  <c r="G448" i="29" s="1"/>
  <c r="G449" i="29" s="1"/>
  <c r="G450" i="29" s="1"/>
  <c r="G451" i="29" s="1"/>
  <c r="G452" i="29" s="1"/>
  <c r="G449" i="27"/>
  <c r="G450" i="27" s="1"/>
  <c r="G451" i="27" s="1"/>
  <c r="G452" i="27" s="1"/>
  <c r="G453" i="27" s="1"/>
  <c r="G454" i="27" s="1"/>
  <c r="G393" i="44"/>
  <c r="G394" i="44" s="1"/>
  <c r="G949" i="24" l="1"/>
  <c r="G950" i="24" s="1"/>
  <c r="G951" i="24" s="1"/>
  <c r="G952" i="24" s="1"/>
  <c r="G953" i="24" s="1"/>
  <c r="G954" i="24" s="1"/>
  <c r="G1049" i="12"/>
  <c r="G1050" i="12" s="1"/>
  <c r="G1051" i="12" s="1"/>
  <c r="G1052" i="12" s="1"/>
  <c r="G1053" i="12" s="1"/>
  <c r="G1054" i="12" s="1"/>
  <c r="G1055" i="12" s="1"/>
  <c r="G1056" i="12" s="1"/>
  <c r="G1057" i="12" s="1"/>
  <c r="G1058" i="12" s="1"/>
  <c r="G1059" i="12" s="1"/>
  <c r="G1060" i="12" s="1"/>
  <c r="G1061" i="12" s="1"/>
  <c r="G955" i="24"/>
  <c r="G956" i="24" s="1"/>
  <c r="G957" i="24" s="1"/>
  <c r="G831" i="25"/>
  <c r="G832" i="25" s="1"/>
  <c r="G833" i="25" s="1"/>
  <c r="G834" i="25" s="1"/>
  <c r="G835" i="25" s="1"/>
  <c r="G836" i="25" s="1"/>
  <c r="G837" i="25" s="1"/>
  <c r="G1062" i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886" i="8"/>
  <c r="G887" i="8" s="1"/>
  <c r="G888" i="8" s="1"/>
  <c r="G889" i="8" s="1"/>
  <c r="G890" i="8" s="1"/>
  <c r="G891" i="8" s="1"/>
  <c r="G892" i="8" s="1"/>
  <c r="G893" i="8" s="1"/>
  <c r="G894" i="8" s="1"/>
  <c r="G895" i="8" s="1"/>
  <c r="G821" i="2"/>
  <c r="G822" i="2" s="1"/>
  <c r="G823" i="2" s="1"/>
  <c r="G824" i="2" s="1"/>
  <c r="G825" i="2" s="1"/>
  <c r="G826" i="2" s="1"/>
  <c r="G827" i="2" s="1"/>
  <c r="G828" i="2" s="1"/>
  <c r="G829" i="2" s="1"/>
  <c r="G830" i="2" s="1"/>
  <c r="G831" i="2" s="1"/>
  <c r="G832" i="2" s="1"/>
  <c r="G833" i="2" s="1"/>
  <c r="G834" i="2" s="1"/>
  <c r="G835" i="2" s="1"/>
  <c r="G836" i="2" s="1"/>
  <c r="G837" i="2" s="1"/>
  <c r="G838" i="2" s="1"/>
  <c r="G839" i="2" s="1"/>
  <c r="G840" i="2" s="1"/>
  <c r="G841" i="2" s="1"/>
  <c r="G842" i="2" s="1"/>
  <c r="G843" i="2" s="1"/>
  <c r="G844" i="2" s="1"/>
  <c r="G845" i="2" s="1"/>
  <c r="G846" i="2" s="1"/>
  <c r="G847" i="2" s="1"/>
  <c r="G848" i="2" s="1"/>
  <c r="G849" i="2" s="1"/>
  <c r="G850" i="2" s="1"/>
  <c r="G851" i="2" s="1"/>
  <c r="G852" i="2" s="1"/>
  <c r="G853" i="2" s="1"/>
  <c r="G854" i="2" s="1"/>
  <c r="G855" i="2" s="1"/>
  <c r="G856" i="2" s="1"/>
  <c r="G857" i="2" s="1"/>
  <c r="G858" i="2" s="1"/>
  <c r="G859" i="2" s="1"/>
  <c r="G860" i="2" s="1"/>
  <c r="G861" i="2" s="1"/>
  <c r="G862" i="2" s="1"/>
  <c r="G863" i="2" s="1"/>
  <c r="G864" i="2" s="1"/>
  <c r="G865" i="2" s="1"/>
  <c r="G866" i="2" s="1"/>
  <c r="G867" i="2" s="1"/>
  <c r="G767" i="31"/>
  <c r="G768" i="31" s="1"/>
  <c r="G769" i="31" s="1"/>
  <c r="G770" i="31" s="1"/>
  <c r="G771" i="31" s="1"/>
  <c r="G772" i="31" s="1"/>
  <c r="G773" i="31" s="1"/>
  <c r="G774" i="31" s="1"/>
  <c r="G775" i="31" s="1"/>
  <c r="G776" i="31" s="1"/>
  <c r="G777" i="31" s="1"/>
  <c r="G778" i="31" s="1"/>
  <c r="G779" i="31" s="1"/>
  <c r="G780" i="31" s="1"/>
  <c r="G781" i="31" s="1"/>
  <c r="G782" i="31" s="1"/>
  <c r="G783" i="31" s="1"/>
  <c r="G784" i="31" s="1"/>
  <c r="G785" i="31" s="1"/>
  <c r="G786" i="31" s="1"/>
  <c r="G787" i="31" s="1"/>
  <c r="G788" i="31" s="1"/>
  <c r="G789" i="31" s="1"/>
  <c r="G790" i="31" s="1"/>
  <c r="G791" i="31" s="1"/>
  <c r="G792" i="31" s="1"/>
  <c r="G793" i="31" s="1"/>
  <c r="G794" i="31" s="1"/>
  <c r="G795" i="31" s="1"/>
  <c r="G796" i="31" s="1"/>
  <c r="G797" i="31" s="1"/>
  <c r="G798" i="31" s="1"/>
  <c r="G799" i="31" s="1"/>
  <c r="G800" i="31" s="1"/>
  <c r="G801" i="31" s="1"/>
  <c r="G802" i="31" s="1"/>
  <c r="G803" i="31" s="1"/>
  <c r="G804" i="31" s="1"/>
  <c r="G805" i="31" s="1"/>
  <c r="G806" i="31" s="1"/>
  <c r="G807" i="31" s="1"/>
  <c r="G808" i="31" s="1"/>
  <c r="G809" i="31" s="1"/>
  <c r="G810" i="31" s="1"/>
  <c r="G811" i="31" s="1"/>
  <c r="G812" i="31" s="1"/>
  <c r="G813" i="31" s="1"/>
  <c r="G814" i="31" s="1"/>
  <c r="G815" i="31" s="1"/>
  <c r="G816" i="31" s="1"/>
  <c r="G817" i="31" s="1"/>
  <c r="G818" i="31" s="1"/>
  <c r="G819" i="31" s="1"/>
  <c r="G820" i="31" s="1"/>
  <c r="G821" i="31" s="1"/>
  <c r="G822" i="31" s="1"/>
  <c r="G823" i="31" s="1"/>
  <c r="G824" i="31" s="1"/>
  <c r="G825" i="31" s="1"/>
  <c r="G826" i="31" s="1"/>
  <c r="G708" i="32"/>
  <c r="G709" i="32" s="1"/>
  <c r="G710" i="32" s="1"/>
  <c r="G711" i="32" s="1"/>
  <c r="G712" i="32" s="1"/>
  <c r="G713" i="32" s="1"/>
  <c r="G714" i="32" s="1"/>
  <c r="G715" i="32" s="1"/>
  <c r="G716" i="32" s="1"/>
  <c r="G717" i="32" s="1"/>
  <c r="G718" i="32" s="1"/>
  <c r="G719" i="32" s="1"/>
  <c r="G720" i="32" s="1"/>
  <c r="G721" i="32" s="1"/>
  <c r="G722" i="32" s="1"/>
  <c r="G723" i="32" s="1"/>
  <c r="G724" i="32" s="1"/>
  <c r="G725" i="32" s="1"/>
  <c r="G726" i="32" s="1"/>
  <c r="G727" i="32" s="1"/>
  <c r="G728" i="32" s="1"/>
  <c r="G729" i="32" s="1"/>
  <c r="G730" i="32" s="1"/>
  <c r="G731" i="32" s="1"/>
  <c r="G732" i="32" s="1"/>
  <c r="G733" i="32" s="1"/>
  <c r="G734" i="32" s="1"/>
  <c r="G735" i="32" s="1"/>
  <c r="G612" i="35"/>
  <c r="G613" i="35" s="1"/>
  <c r="G614" i="35" s="1"/>
  <c r="G615" i="35" s="1"/>
  <c r="G616" i="35" s="1"/>
  <c r="G617" i="35" s="1"/>
  <c r="G618" i="35" s="1"/>
  <c r="G619" i="35" s="1"/>
  <c r="G620" i="35" s="1"/>
  <c r="G621" i="35" s="1"/>
  <c r="G622" i="35" s="1"/>
  <c r="G623" i="35" s="1"/>
  <c r="G624" i="35" s="1"/>
  <c r="G625" i="35" s="1"/>
  <c r="G626" i="35" s="1"/>
  <c r="G627" i="35" s="1"/>
  <c r="G628" i="35" s="1"/>
  <c r="G629" i="35" s="1"/>
  <c r="G630" i="35" s="1"/>
  <c r="G631" i="35" s="1"/>
  <c r="G632" i="35" s="1"/>
  <c r="G640" i="22"/>
  <c r="G641" i="22" s="1"/>
  <c r="G642" i="22" s="1"/>
  <c r="G643" i="22" s="1"/>
  <c r="G644" i="22" s="1"/>
  <c r="G645" i="22" s="1"/>
  <c r="G646" i="22" s="1"/>
  <c r="G647" i="22" s="1"/>
  <c r="G648" i="22" s="1"/>
  <c r="G649" i="22" s="1"/>
  <c r="G650" i="22" s="1"/>
  <c r="G651" i="22" s="1"/>
  <c r="G652" i="22" s="1"/>
  <c r="G653" i="22" s="1"/>
  <c r="G654" i="22" s="1"/>
  <c r="G655" i="22" s="1"/>
  <c r="G656" i="22" s="1"/>
  <c r="G657" i="22" s="1"/>
  <c r="G658" i="22" s="1"/>
  <c r="G659" i="22" s="1"/>
  <c r="G660" i="22" s="1"/>
  <c r="G661" i="22" s="1"/>
  <c r="G662" i="22" s="1"/>
  <c r="G663" i="22" s="1"/>
  <c r="G664" i="22" s="1"/>
  <c r="G665" i="22" s="1"/>
  <c r="G666" i="22" s="1"/>
  <c r="G667" i="22" s="1"/>
  <c r="G619" i="23"/>
  <c r="G620" i="23" s="1"/>
  <c r="G621" i="23" s="1"/>
  <c r="G622" i="23" s="1"/>
  <c r="G623" i="23" s="1"/>
  <c r="G624" i="23" s="1"/>
  <c r="G625" i="23" s="1"/>
  <c r="G626" i="23" s="1"/>
  <c r="G627" i="23" s="1"/>
  <c r="G628" i="23" s="1"/>
  <c r="G629" i="23" s="1"/>
  <c r="G630" i="23" s="1"/>
  <c r="G631" i="23" s="1"/>
  <c r="G632" i="23" s="1"/>
  <c r="G633" i="23" s="1"/>
  <c r="G634" i="23" s="1"/>
  <c r="G635" i="23" s="1"/>
  <c r="G636" i="23" s="1"/>
  <c r="G637" i="23" s="1"/>
  <c r="G638" i="23" s="1"/>
  <c r="G633" i="6"/>
  <c r="G634" i="6" s="1"/>
  <c r="G635" i="6" s="1"/>
  <c r="G636" i="6" s="1"/>
  <c r="G637" i="6" s="1"/>
  <c r="G638" i="6" s="1"/>
  <c r="G639" i="6" s="1"/>
  <c r="G640" i="6" s="1"/>
  <c r="G641" i="6" s="1"/>
  <c r="G642" i="6" s="1"/>
  <c r="G643" i="6" s="1"/>
  <c r="G644" i="6" s="1"/>
  <c r="G645" i="6" s="1"/>
  <c r="G646" i="6" s="1"/>
  <c r="G647" i="6" s="1"/>
  <c r="G648" i="6" s="1"/>
  <c r="G649" i="6" s="1"/>
  <c r="G650" i="6" s="1"/>
  <c r="G651" i="6" s="1"/>
  <c r="G652" i="6" s="1"/>
  <c r="G653" i="6" s="1"/>
  <c r="G654" i="6" s="1"/>
  <c r="G655" i="6" s="1"/>
  <c r="G656" i="6" s="1"/>
  <c r="G657" i="6" s="1"/>
  <c r="G658" i="6" s="1"/>
  <c r="G659" i="6" s="1"/>
  <c r="G660" i="6" s="1"/>
  <c r="G661" i="6" s="1"/>
  <c r="G662" i="6" s="1"/>
  <c r="G567" i="10"/>
  <c r="G568" i="10" s="1"/>
  <c r="G569" i="10" s="1"/>
  <c r="G570" i="10" s="1"/>
  <c r="G571" i="10" s="1"/>
  <c r="G572" i="10" s="1"/>
  <c r="G653" i="34"/>
  <c r="G654" i="34" s="1"/>
  <c r="G655" i="34" s="1"/>
  <c r="G656" i="34" s="1"/>
  <c r="G657" i="34" s="1"/>
  <c r="G658" i="34" s="1"/>
  <c r="G659" i="34" s="1"/>
  <c r="G660" i="34" s="1"/>
  <c r="G661" i="34" s="1"/>
  <c r="G662" i="34" s="1"/>
  <c r="G663" i="34" s="1"/>
  <c r="G664" i="34" s="1"/>
  <c r="G665" i="34" s="1"/>
  <c r="G666" i="34" s="1"/>
  <c r="G667" i="34" s="1"/>
  <c r="G668" i="34" s="1"/>
  <c r="G669" i="34" s="1"/>
  <c r="G670" i="34" s="1"/>
  <c r="G671" i="34" s="1"/>
  <c r="G672" i="34" s="1"/>
  <c r="G673" i="34" s="1"/>
  <c r="G674" i="34" s="1"/>
  <c r="G675" i="34" s="1"/>
  <c r="G676" i="34" s="1"/>
  <c r="G677" i="34" s="1"/>
  <c r="G678" i="34" s="1"/>
  <c r="G679" i="34" s="1"/>
  <c r="G680" i="34" s="1"/>
  <c r="G681" i="34" s="1"/>
  <c r="G682" i="34" s="1"/>
  <c r="G683" i="34" s="1"/>
  <c r="G684" i="34" s="1"/>
  <c r="G685" i="34" s="1"/>
  <c r="G686" i="34" s="1"/>
  <c r="G687" i="34" s="1"/>
  <c r="G688" i="34" s="1"/>
  <c r="G689" i="34" s="1"/>
  <c r="G690" i="34" s="1"/>
  <c r="G691" i="34" s="1"/>
  <c r="G692" i="34" s="1"/>
  <c r="G693" i="34" s="1"/>
  <c r="G694" i="34" s="1"/>
  <c r="G695" i="34" s="1"/>
  <c r="G696" i="34" s="1"/>
  <c r="G697" i="34" s="1"/>
  <c r="G698" i="34" s="1"/>
  <c r="G699" i="34" s="1"/>
  <c r="G700" i="34" s="1"/>
  <c r="G701" i="34" s="1"/>
  <c r="G702" i="34" s="1"/>
  <c r="G703" i="34" s="1"/>
  <c r="G704" i="34" s="1"/>
  <c r="G705" i="34" s="1"/>
  <c r="G706" i="34" s="1"/>
  <c r="G707" i="34" s="1"/>
  <c r="G708" i="34" s="1"/>
  <c r="G709" i="34" s="1"/>
  <c r="G710" i="34" s="1"/>
  <c r="G711" i="34" s="1"/>
  <c r="G712" i="34" s="1"/>
  <c r="G713" i="34" s="1"/>
  <c r="G714" i="34" s="1"/>
  <c r="G715" i="34" s="1"/>
  <c r="G716" i="34" s="1"/>
  <c r="G717" i="34" s="1"/>
  <c r="G718" i="34" s="1"/>
  <c r="G719" i="34" s="1"/>
  <c r="G720" i="34" s="1"/>
  <c r="G721" i="34" s="1"/>
  <c r="G722" i="34" s="1"/>
  <c r="G723" i="34" s="1"/>
  <c r="G724" i="34" s="1"/>
  <c r="G725" i="34" s="1"/>
  <c r="G568" i="36"/>
  <c r="G569" i="36" s="1"/>
  <c r="G570" i="36" s="1"/>
  <c r="G571" i="36" s="1"/>
  <c r="G572" i="36" s="1"/>
  <c r="G573" i="36" s="1"/>
  <c r="G574" i="36" s="1"/>
  <c r="G575" i="36" s="1"/>
  <c r="G576" i="36" s="1"/>
  <c r="G577" i="36" s="1"/>
  <c r="G578" i="36" s="1"/>
  <c r="G579" i="36" s="1"/>
  <c r="G580" i="36" s="1"/>
  <c r="G581" i="36" s="1"/>
  <c r="G582" i="36" s="1"/>
  <c r="G583" i="36" s="1"/>
  <c r="G584" i="36" s="1"/>
  <c r="G585" i="36" s="1"/>
  <c r="G586" i="36" s="1"/>
  <c r="G587" i="36" s="1"/>
  <c r="G588" i="36" s="1"/>
  <c r="G589" i="36" s="1"/>
  <c r="G590" i="36" s="1"/>
  <c r="G591" i="36" s="1"/>
  <c r="G592" i="36" s="1"/>
  <c r="G593" i="36" s="1"/>
  <c r="G594" i="36" s="1"/>
  <c r="G595" i="36" s="1"/>
  <c r="G596" i="36" s="1"/>
  <c r="G597" i="36" s="1"/>
  <c r="G598" i="36" s="1"/>
  <c r="G599" i="36" s="1"/>
  <c r="G600" i="36" s="1"/>
  <c r="G601" i="36" s="1"/>
  <c r="G602" i="36" s="1"/>
  <c r="G603" i="36" s="1"/>
  <c r="G604" i="36" s="1"/>
  <c r="G605" i="36" s="1"/>
  <c r="G606" i="36" s="1"/>
  <c r="G607" i="36" s="1"/>
  <c r="G608" i="36" s="1"/>
  <c r="G609" i="36" s="1"/>
  <c r="G610" i="36" s="1"/>
  <c r="G611" i="36" s="1"/>
  <c r="G612" i="36" s="1"/>
  <c r="G613" i="36" s="1"/>
  <c r="G614" i="36" s="1"/>
  <c r="G615" i="36" s="1"/>
  <c r="G616" i="36" s="1"/>
  <c r="G579" i="17"/>
  <c r="G580" i="17" s="1"/>
  <c r="G581" i="17" s="1"/>
  <c r="G582" i="17" s="1"/>
  <c r="G583" i="17" s="1"/>
  <c r="G584" i="17" s="1"/>
  <c r="G585" i="17" s="1"/>
  <c r="G586" i="17" s="1"/>
  <c r="G587" i="17" s="1"/>
  <c r="G588" i="17" s="1"/>
  <c r="G601" i="33"/>
  <c r="G602" i="33" s="1"/>
  <c r="G603" i="33" s="1"/>
  <c r="G604" i="33" s="1"/>
  <c r="G605" i="33" s="1"/>
  <c r="G606" i="33" s="1"/>
  <c r="G607" i="33" s="1"/>
  <c r="G608" i="33" s="1"/>
  <c r="G609" i="33" s="1"/>
  <c r="G610" i="33" s="1"/>
  <c r="G611" i="33" s="1"/>
  <c r="G618" i="21"/>
  <c r="G619" i="21" s="1"/>
  <c r="G620" i="21" s="1"/>
  <c r="G621" i="21" s="1"/>
  <c r="G543" i="42"/>
  <c r="G544" i="42" s="1"/>
  <c r="G545" i="42" s="1"/>
  <c r="G546" i="42" s="1"/>
  <c r="G547" i="42" s="1"/>
  <c r="G548" i="42" s="1"/>
  <c r="G549" i="42" s="1"/>
  <c r="G550" i="42" s="1"/>
  <c r="G551" i="42" s="1"/>
  <c r="G552" i="42" s="1"/>
  <c r="G557" i="28"/>
  <c r="G558" i="28" s="1"/>
  <c r="G559" i="28" s="1"/>
  <c r="G560" i="28" s="1"/>
  <c r="G561" i="28" s="1"/>
  <c r="G573" i="43"/>
  <c r="G574" i="43" s="1"/>
  <c r="G575" i="43" s="1"/>
  <c r="G576" i="43" s="1"/>
  <c r="G577" i="43" s="1"/>
  <c r="G578" i="43" s="1"/>
  <c r="G683" i="26"/>
  <c r="G684" i="26" s="1"/>
  <c r="G685" i="26" s="1"/>
  <c r="G686" i="26" s="1"/>
  <c r="G687" i="26" s="1"/>
  <c r="G688" i="26" s="1"/>
  <c r="G689" i="26" s="1"/>
  <c r="G690" i="26" s="1"/>
  <c r="G691" i="26" s="1"/>
  <c r="G692" i="26" s="1"/>
  <c r="G693" i="26" s="1"/>
  <c r="G694" i="26" s="1"/>
  <c r="G695" i="26" s="1"/>
  <c r="G696" i="26" s="1"/>
  <c r="G570" i="14"/>
  <c r="G571" i="14" s="1"/>
  <c r="G572" i="14" s="1"/>
  <c r="G573" i="14" s="1"/>
  <c r="G574" i="14" s="1"/>
  <c r="G575" i="14" s="1"/>
  <c r="G576" i="14" s="1"/>
  <c r="G577" i="14" s="1"/>
  <c r="G578" i="14" s="1"/>
  <c r="G579" i="14" s="1"/>
  <c r="G580" i="14" s="1"/>
  <c r="G581" i="14" s="1"/>
  <c r="G582" i="14" s="1"/>
  <c r="G583" i="14" s="1"/>
  <c r="G584" i="14" s="1"/>
  <c r="G585" i="14" s="1"/>
  <c r="G586" i="14" s="1"/>
  <c r="G587" i="14" s="1"/>
  <c r="G588" i="14" s="1"/>
  <c r="G589" i="14" s="1"/>
  <c r="G590" i="14" s="1"/>
  <c r="G591" i="14" s="1"/>
  <c r="G592" i="14" s="1"/>
  <c r="G593" i="14" s="1"/>
  <c r="G594" i="14" s="1"/>
  <c r="G595" i="14" s="1"/>
  <c r="G596" i="14" s="1"/>
  <c r="G597" i="14" s="1"/>
  <c r="G598" i="14" s="1"/>
  <c r="G599" i="14" s="1"/>
  <c r="G600" i="14" s="1"/>
  <c r="G601" i="14" s="1"/>
  <c r="G602" i="14" s="1"/>
  <c r="G603" i="14" s="1"/>
  <c r="G604" i="14" s="1"/>
  <c r="G605" i="14" s="1"/>
  <c r="G533" i="30"/>
  <c r="G534" i="30" s="1"/>
  <c r="G535" i="30" s="1"/>
  <c r="G536" i="30" s="1"/>
  <c r="G537" i="30" s="1"/>
  <c r="G538" i="30" s="1"/>
  <c r="G539" i="30" s="1"/>
  <c r="G540" i="30" s="1"/>
  <c r="G541" i="30" s="1"/>
  <c r="G494" i="41"/>
  <c r="G495" i="41" s="1"/>
  <c r="G496" i="41" s="1"/>
  <c r="G497" i="41" s="1"/>
  <c r="G498" i="41" s="1"/>
  <c r="G499" i="41" s="1"/>
  <c r="G500" i="41" s="1"/>
  <c r="G512" i="37"/>
  <c r="G513" i="37" s="1"/>
  <c r="G514" i="37" s="1"/>
  <c r="G515" i="37" s="1"/>
  <c r="G516" i="37" s="1"/>
  <c r="G517" i="37" s="1"/>
  <c r="G518" i="37" s="1"/>
  <c r="G519" i="37" s="1"/>
  <c r="G520" i="37" s="1"/>
  <c r="G521" i="37" s="1"/>
  <c r="G522" i="37" s="1"/>
  <c r="G523" i="37" s="1"/>
  <c r="G605" i="39"/>
  <c r="G606" i="39" s="1"/>
  <c r="G524" i="15"/>
  <c r="G525" i="15" s="1"/>
  <c r="G526" i="15" s="1"/>
  <c r="G527" i="15" s="1"/>
  <c r="G528" i="15" s="1"/>
  <c r="G529" i="15" s="1"/>
  <c r="G530" i="15" s="1"/>
  <c r="G531" i="15" s="1"/>
  <c r="G532" i="15" s="1"/>
  <c r="G533" i="15" s="1"/>
  <c r="G523" i="40"/>
  <c r="G524" i="40" s="1"/>
  <c r="G525" i="40" s="1"/>
  <c r="G526" i="40" s="1"/>
  <c r="G527" i="40" s="1"/>
  <c r="G528" i="40" s="1"/>
  <c r="G529" i="40" s="1"/>
  <c r="G530" i="40" s="1"/>
  <c r="G531" i="40" s="1"/>
  <c r="G532" i="40" s="1"/>
  <c r="G533" i="40" s="1"/>
  <c r="G534" i="40" s="1"/>
  <c r="G535" i="40" s="1"/>
  <c r="G536" i="40" s="1"/>
  <c r="G537" i="40" s="1"/>
  <c r="G538" i="40" s="1"/>
  <c r="G539" i="40" s="1"/>
  <c r="G540" i="40" s="1"/>
  <c r="G541" i="40" s="1"/>
  <c r="G542" i="40" s="1"/>
  <c r="G453" i="29"/>
  <c r="G454" i="29" s="1"/>
  <c r="G455" i="29" s="1"/>
  <c r="G456" i="29" s="1"/>
  <c r="G457" i="29" s="1"/>
  <c r="G458" i="29" s="1"/>
  <c r="G459" i="29" s="1"/>
  <c r="G460" i="29" s="1"/>
  <c r="G455" i="27"/>
  <c r="G456" i="27" s="1"/>
  <c r="G457" i="27" s="1"/>
  <c r="G458" i="27" s="1"/>
  <c r="G459" i="27" s="1"/>
  <c r="G460" i="27" s="1"/>
  <c r="G461" i="27" s="1"/>
  <c r="G462" i="27" s="1"/>
  <c r="G463" i="27" s="1"/>
  <c r="G464" i="27" s="1"/>
  <c r="G465" i="27" s="1"/>
  <c r="G466" i="27" s="1"/>
  <c r="G467" i="27" s="1"/>
  <c r="G468" i="27" s="1"/>
  <c r="G469" i="27" s="1"/>
  <c r="G395" i="44"/>
  <c r="G396" i="44" s="1"/>
  <c r="G397" i="44" s="1"/>
  <c r="G398" i="44" s="1"/>
  <c r="G399" i="44" s="1"/>
  <c r="G400" i="44" s="1"/>
  <c r="G401" i="44" s="1"/>
  <c r="G402" i="44" s="1"/>
  <c r="G403" i="44" s="1"/>
  <c r="G404" i="44" s="1"/>
  <c r="G405" i="44" s="1"/>
  <c r="G406" i="44" s="1"/>
  <c r="G407" i="44" s="1"/>
  <c r="G408" i="44" s="1"/>
  <c r="G409" i="44" s="1"/>
  <c r="G1062" i="12" l="1"/>
  <c r="G1063" i="12" s="1"/>
  <c r="G1064" i="12" s="1"/>
  <c r="G1065" i="12" s="1"/>
  <c r="G1066" i="12" s="1"/>
  <c r="G1067" i="12" s="1"/>
  <c r="G1068" i="12" s="1"/>
  <c r="G958" i="24"/>
  <c r="G973" i="24" s="1"/>
  <c r="G974" i="24" s="1"/>
  <c r="G975" i="24" s="1"/>
  <c r="G976" i="24" s="1"/>
  <c r="G977" i="24" s="1"/>
  <c r="G978" i="24" s="1"/>
  <c r="G979" i="24" s="1"/>
  <c r="G980" i="24" s="1"/>
  <c r="G981" i="24" s="1"/>
  <c r="G982" i="24" s="1"/>
  <c r="G983" i="24" s="1"/>
  <c r="G984" i="24" s="1"/>
  <c r="G985" i="24" s="1"/>
  <c r="G986" i="24" s="1"/>
  <c r="G987" i="24" s="1"/>
  <c r="G988" i="24" s="1"/>
  <c r="G989" i="24" s="1"/>
  <c r="G990" i="24" s="1"/>
  <c r="G991" i="24" s="1"/>
  <c r="G992" i="24" s="1"/>
  <c r="G993" i="24" s="1"/>
  <c r="G994" i="24" s="1"/>
  <c r="G995" i="24" s="1"/>
  <c r="G996" i="24" s="1"/>
  <c r="G997" i="24" s="1"/>
  <c r="G998" i="24" s="1"/>
  <c r="G999" i="24" s="1"/>
  <c r="G1000" i="24" s="1"/>
  <c r="G1001" i="24" s="1"/>
  <c r="G1002" i="24" s="1"/>
  <c r="G1003" i="24" s="1"/>
  <c r="G1004" i="24" s="1"/>
  <c r="G1005" i="24" s="1"/>
  <c r="G1006" i="24" s="1"/>
  <c r="G1007" i="24" s="1"/>
  <c r="G1008" i="24" s="1"/>
  <c r="G1009" i="24" s="1"/>
  <c r="G1010" i="24" s="1"/>
  <c r="G1011" i="24" s="1"/>
  <c r="G1012" i="24" s="1"/>
  <c r="G1013" i="24" s="1"/>
  <c r="G1014" i="24" s="1"/>
  <c r="G1015" i="24" s="1"/>
  <c r="G1016" i="24" s="1"/>
  <c r="G1017" i="24" s="1"/>
  <c r="G1018" i="24" s="1"/>
  <c r="G1019" i="24" s="1"/>
  <c r="G1020" i="24" s="1"/>
  <c r="G1021" i="24" s="1"/>
  <c r="G1022" i="24" s="1"/>
  <c r="G1023" i="24" s="1"/>
  <c r="G1024" i="24" s="1"/>
  <c r="G1025" i="24" s="1"/>
  <c r="G1026" i="24" s="1"/>
  <c r="G1027" i="24" s="1"/>
  <c r="G1028" i="24" s="1"/>
  <c r="G1029" i="24" s="1"/>
  <c r="G1030" i="24" s="1"/>
  <c r="G1031" i="24" s="1"/>
  <c r="G1032" i="24" s="1"/>
  <c r="G1033" i="24" s="1"/>
  <c r="G1034" i="24" s="1"/>
  <c r="G1035" i="24" s="1"/>
  <c r="G1036" i="24" s="1"/>
  <c r="G1037" i="24" s="1"/>
  <c r="G1038" i="24" s="1"/>
  <c r="G1039" i="24" s="1"/>
  <c r="G1040" i="24" s="1"/>
  <c r="G1041" i="24" s="1"/>
  <c r="G1042" i="24" s="1"/>
  <c r="G1043" i="24" s="1"/>
  <c r="G1044" i="24" s="1"/>
  <c r="G1045" i="24" s="1"/>
  <c r="G1046" i="24" s="1"/>
  <c r="G1047" i="24" s="1"/>
  <c r="G1048" i="24" s="1"/>
  <c r="G1049" i="24" s="1"/>
  <c r="G1050" i="24" s="1"/>
  <c r="G1051" i="24" s="1"/>
  <c r="G1052" i="24" s="1"/>
  <c r="G1053" i="24" s="1"/>
  <c r="G1054" i="24" s="1"/>
  <c r="G1055" i="24" s="1"/>
  <c r="G1056" i="24" s="1"/>
  <c r="G1057" i="24" s="1"/>
  <c r="G1058" i="24" s="1"/>
  <c r="G1059" i="24" s="1"/>
  <c r="G1060" i="24" s="1"/>
  <c r="G1061" i="24" s="1"/>
  <c r="G1062" i="24" s="1"/>
  <c r="G1063" i="24" s="1"/>
  <c r="G1064" i="24" s="1"/>
  <c r="G1065" i="24" s="1"/>
  <c r="G1066" i="24" s="1"/>
  <c r="G1067" i="24" s="1"/>
  <c r="G1068" i="24" s="1"/>
  <c r="G1069" i="24" s="1"/>
  <c r="G1070" i="24" s="1"/>
  <c r="G1071" i="24" s="1"/>
  <c r="G1072" i="24" s="1"/>
  <c r="G1073" i="24" s="1"/>
  <c r="G1074" i="24" s="1"/>
  <c r="G1075" i="24" s="1"/>
  <c r="G1076" i="24" s="1"/>
  <c r="G1077" i="24" s="1"/>
  <c r="G1078" i="24" s="1"/>
  <c r="G1079" i="24" s="1"/>
  <c r="G1080" i="24" s="1"/>
  <c r="G1081" i="24" s="1"/>
  <c r="G1082" i="24" s="1"/>
  <c r="G1083" i="24" s="1"/>
  <c r="G1084" i="24" s="1"/>
  <c r="G1085" i="24" s="1"/>
  <c r="G1086" i="24" s="1"/>
  <c r="G1087" i="24" s="1"/>
  <c r="G1088" i="24" s="1"/>
  <c r="G1089" i="24" s="1"/>
  <c r="G1090" i="24" s="1"/>
  <c r="G1091" i="24" s="1"/>
  <c r="G1092" i="24" s="1"/>
  <c r="G1093" i="24" s="1"/>
  <c r="G1094" i="24" s="1"/>
  <c r="G1095" i="24" s="1"/>
  <c r="G1096" i="24" s="1"/>
  <c r="G1097" i="24" s="1"/>
  <c r="G1098" i="24" s="1"/>
  <c r="G1099" i="24" s="1"/>
  <c r="G1100" i="24" s="1"/>
  <c r="G1101" i="24" s="1"/>
  <c r="G1102" i="24" s="1"/>
  <c r="G1103" i="24" s="1"/>
  <c r="G1104" i="24" s="1"/>
  <c r="G1105" i="24" s="1"/>
  <c r="G1106" i="24" s="1"/>
  <c r="G1107" i="24" s="1"/>
  <c r="G1108" i="24" s="1"/>
  <c r="G1109" i="24" s="1"/>
  <c r="G1110" i="24" s="1"/>
  <c r="G1111" i="24" s="1"/>
  <c r="G1112" i="24" s="1"/>
  <c r="G1113" i="24" s="1"/>
  <c r="G1114" i="24" s="1"/>
  <c r="G1115" i="24" s="1"/>
  <c r="G1116" i="24" s="1"/>
  <c r="G1117" i="24" s="1"/>
  <c r="G1118" i="24" s="1"/>
  <c r="G1119" i="24" s="1"/>
  <c r="G1120" i="24" s="1"/>
  <c r="G1121" i="24" s="1"/>
  <c r="G1122" i="24" s="1"/>
  <c r="G1123" i="24" s="1"/>
  <c r="G1124" i="24" s="1"/>
  <c r="G1125" i="24" s="1"/>
  <c r="G1126" i="24" s="1"/>
  <c r="G1127" i="24" s="1"/>
  <c r="G1128" i="24" s="1"/>
  <c r="G1129" i="24" s="1"/>
  <c r="G1130" i="24" s="1"/>
  <c r="G1131" i="24" s="1"/>
  <c r="G1132" i="24" s="1"/>
  <c r="G1133" i="24" s="1"/>
  <c r="G1134" i="24" s="1"/>
  <c r="G1135" i="24" s="1"/>
  <c r="G1136" i="24" s="1"/>
  <c r="G1137" i="24" s="1"/>
  <c r="G1138" i="24" s="1"/>
  <c r="G1139" i="24" s="1"/>
  <c r="G1140" i="24" s="1"/>
  <c r="G1141" i="24" s="1"/>
  <c r="G1142" i="24" s="1"/>
  <c r="G1143" i="24" s="1"/>
  <c r="G1144" i="24" s="1"/>
  <c r="G1145" i="24" s="1"/>
  <c r="G1146" i="24" s="1"/>
  <c r="G1147" i="24" s="1"/>
  <c r="G1148" i="24" s="1"/>
  <c r="G1149" i="24" s="1"/>
  <c r="G1150" i="24" s="1"/>
  <c r="G1151" i="24" s="1"/>
  <c r="G1152" i="24" s="1"/>
  <c r="G1153" i="24" s="1"/>
  <c r="G1154" i="24" s="1"/>
  <c r="G1155" i="24" s="1"/>
  <c r="G1156" i="24" s="1"/>
  <c r="G1157" i="24" s="1"/>
  <c r="G1158" i="24" s="1"/>
  <c r="G1159" i="24" s="1"/>
  <c r="G1160" i="24" s="1"/>
  <c r="G1161" i="24" s="1"/>
  <c r="G1162" i="24" s="1"/>
  <c r="G1163" i="24" s="1"/>
  <c r="G1164" i="24" s="1"/>
  <c r="G1165" i="24" s="1"/>
  <c r="G1166" i="24" s="1"/>
  <c r="G1167" i="24" s="1"/>
  <c r="G1168" i="24" s="1"/>
  <c r="G1169" i="24" s="1"/>
  <c r="G1170" i="24" s="1"/>
  <c r="G1171" i="24" s="1"/>
  <c r="G1172" i="24" s="1"/>
  <c r="G1173" i="24" s="1"/>
  <c r="G1174" i="24" s="1"/>
  <c r="G1175" i="24" s="1"/>
  <c r="G1176" i="24" s="1"/>
  <c r="G1177" i="24" s="1"/>
  <c r="G1178" i="24" s="1"/>
  <c r="G1179" i="24" s="1"/>
  <c r="G1180" i="24" s="1"/>
  <c r="G1181" i="24" s="1"/>
  <c r="G1182" i="24" s="1"/>
  <c r="G1183" i="24" s="1"/>
  <c r="G1184" i="24" s="1"/>
  <c r="G1185" i="24" s="1"/>
  <c r="G1186" i="24" s="1"/>
  <c r="G1187" i="24" s="1"/>
  <c r="G1188" i="24" s="1"/>
  <c r="G1189" i="24" s="1"/>
  <c r="G1190" i="24" s="1"/>
  <c r="G1191" i="24" s="1"/>
  <c r="G1192" i="24" s="1"/>
  <c r="G1193" i="24" s="1"/>
  <c r="G1194" i="24" s="1"/>
  <c r="G1195" i="24" s="1"/>
  <c r="G1196" i="24" s="1"/>
  <c r="G1197" i="24" s="1"/>
  <c r="G1198" i="24" s="1"/>
  <c r="G1199" i="24" s="1"/>
  <c r="G1200" i="24" s="1"/>
  <c r="G1201" i="24" s="1"/>
  <c r="G1202" i="24" s="1"/>
  <c r="G1203" i="24" s="1"/>
  <c r="G1204" i="24" s="1"/>
  <c r="G1205" i="24" s="1"/>
  <c r="G1206" i="24" s="1"/>
  <c r="G1207" i="24" s="1"/>
  <c r="G1208" i="24" s="1"/>
  <c r="G1209" i="24" s="1"/>
  <c r="G1210" i="24" s="1"/>
  <c r="G1211" i="24" s="1"/>
  <c r="G1212" i="24" s="1"/>
  <c r="G1213" i="24" s="1"/>
  <c r="G1214" i="24" s="1"/>
  <c r="G1215" i="24" s="1"/>
  <c r="G1216" i="24" s="1"/>
  <c r="G1217" i="24" s="1"/>
  <c r="G1218" i="24" s="1"/>
  <c r="G1219" i="24" s="1"/>
  <c r="G1220" i="24" s="1"/>
  <c r="G1221" i="24" s="1"/>
  <c r="G1222" i="24" s="1"/>
  <c r="G1223" i="24" s="1"/>
  <c r="G1224" i="24" s="1"/>
  <c r="G1225" i="24" s="1"/>
  <c r="G1226" i="24" s="1"/>
  <c r="G1227" i="24" s="1"/>
  <c r="G1228" i="24" s="1"/>
  <c r="G1229" i="24" s="1"/>
  <c r="G1230" i="24" s="1"/>
  <c r="G1231" i="24" s="1"/>
  <c r="G1232" i="24" s="1"/>
  <c r="G1233" i="24" s="1"/>
  <c r="G1234" i="24" s="1"/>
  <c r="G1235" i="24" s="1"/>
  <c r="G1236" i="24" s="1"/>
  <c r="G1237" i="24" s="1"/>
  <c r="G1238" i="24" s="1"/>
  <c r="G1239" i="24" s="1"/>
  <c r="G1240" i="24" s="1"/>
  <c r="G1241" i="24" s="1"/>
  <c r="G1242" i="24" s="1"/>
  <c r="G1243" i="24" s="1"/>
  <c r="G1244" i="24" s="1"/>
  <c r="G1245" i="24" s="1"/>
  <c r="G1246" i="24" s="1"/>
  <c r="G1247" i="24" s="1"/>
  <c r="G1248" i="24" s="1"/>
  <c r="G1249" i="24" s="1"/>
  <c r="G1250" i="24" s="1"/>
  <c r="G1251" i="24" s="1"/>
  <c r="G1252" i="24" s="1"/>
  <c r="G1253" i="24" s="1"/>
  <c r="G1254" i="24" s="1"/>
  <c r="G1255" i="24" s="1"/>
  <c r="G1256" i="24" s="1"/>
  <c r="G1257" i="24" s="1"/>
  <c r="G1258" i="24" s="1"/>
  <c r="G1259" i="24" s="1"/>
  <c r="G1260" i="24" s="1"/>
  <c r="G1261" i="24" s="1"/>
  <c r="G1262" i="24" s="1"/>
  <c r="G1263" i="24" s="1"/>
  <c r="G1264" i="24" s="1"/>
  <c r="G1265" i="24" s="1"/>
  <c r="G1266" i="24" s="1"/>
  <c r="G1267" i="24" s="1"/>
  <c r="G1268" i="24" s="1"/>
  <c r="G1269" i="24" s="1"/>
  <c r="G1270" i="24" s="1"/>
  <c r="G1271" i="24" s="1"/>
  <c r="G1272" i="24" s="1"/>
  <c r="G1273" i="24" s="1"/>
  <c r="G1274" i="24" s="1"/>
  <c r="G1275" i="24" s="1"/>
  <c r="G1276" i="24" s="1"/>
  <c r="G1277" i="24" s="1"/>
  <c r="G1278" i="24" s="1"/>
  <c r="G1279" i="24" s="1"/>
  <c r="G1280" i="24" s="1"/>
  <c r="G1281" i="24" s="1"/>
  <c r="G1282" i="24" s="1"/>
  <c r="G1283" i="24" s="1"/>
  <c r="G1284" i="24" s="1"/>
  <c r="G1285" i="24" s="1"/>
  <c r="G1286" i="24" s="1"/>
  <c r="G1287" i="24" s="1"/>
  <c r="G1288" i="24" s="1"/>
  <c r="G1289" i="24" s="1"/>
  <c r="G1290" i="24" s="1"/>
  <c r="G1291" i="24" s="1"/>
  <c r="G1292" i="24" s="1"/>
  <c r="G1293" i="24" s="1"/>
  <c r="G1294" i="24" s="1"/>
  <c r="G1295" i="24" s="1"/>
  <c r="G1296" i="24" s="1"/>
  <c r="G1297" i="24" s="1"/>
  <c r="G1298" i="24" s="1"/>
  <c r="G1299" i="24" s="1"/>
  <c r="G1300" i="24" s="1"/>
  <c r="G1301" i="24" s="1"/>
  <c r="G1302" i="24" s="1"/>
  <c r="G1303" i="24" s="1"/>
  <c r="G1304" i="24" s="1"/>
  <c r="G1305" i="24" s="1"/>
  <c r="G1306" i="24" s="1"/>
  <c r="G1307" i="24" s="1"/>
  <c r="G1308" i="24" s="1"/>
  <c r="C28" i="46"/>
  <c r="AC28" i="46" s="1"/>
  <c r="G1309" i="24"/>
  <c r="G1310" i="24" s="1"/>
  <c r="G1311" i="24" s="1"/>
  <c r="G1312" i="24" s="1"/>
  <c r="G1313" i="24" s="1"/>
  <c r="G1314" i="24" s="1"/>
  <c r="G1315" i="24" s="1"/>
  <c r="G1316" i="24" s="1"/>
  <c r="G1317" i="24" s="1"/>
  <c r="G1318" i="24" s="1"/>
  <c r="G1319" i="24" s="1"/>
  <c r="G1320" i="24" s="1"/>
  <c r="G1321" i="24" s="1"/>
  <c r="G1322" i="24" s="1"/>
  <c r="G1323" i="24" s="1"/>
  <c r="G1324" i="24" s="1"/>
  <c r="G1325" i="24" s="1"/>
  <c r="G1326" i="24" s="1"/>
  <c r="G1327" i="24" s="1"/>
  <c r="G1328" i="24" s="1"/>
  <c r="G1329" i="24" s="1"/>
  <c r="G1330" i="24" s="1"/>
  <c r="G1331" i="24" s="1"/>
  <c r="G1332" i="24" s="1"/>
  <c r="AC16" i="46"/>
  <c r="G868" i="2"/>
  <c r="G869" i="2" s="1"/>
  <c r="G870" i="2" s="1"/>
  <c r="G871" i="2" s="1"/>
  <c r="G872" i="2" s="1"/>
  <c r="G873" i="2" s="1"/>
  <c r="G874" i="2" s="1"/>
  <c r="G875" i="2" s="1"/>
  <c r="G876" i="2" s="1"/>
  <c r="G877" i="2" s="1"/>
  <c r="G878" i="2" s="1"/>
  <c r="G879" i="2" s="1"/>
  <c r="G880" i="2" s="1"/>
  <c r="G881" i="2" s="1"/>
  <c r="G882" i="2" s="1"/>
  <c r="G883" i="2" s="1"/>
  <c r="G884" i="2" s="1"/>
  <c r="G885" i="2" s="1"/>
  <c r="G886" i="2" s="1"/>
  <c r="G887" i="2" s="1"/>
  <c r="G888" i="2" s="1"/>
  <c r="G889" i="2" s="1"/>
  <c r="G890" i="2" s="1"/>
  <c r="G891" i="2" s="1"/>
  <c r="G892" i="2" s="1"/>
  <c r="G893" i="2" s="1"/>
  <c r="G894" i="2" s="1"/>
  <c r="G895" i="2" s="1"/>
  <c r="G896" i="2" s="1"/>
  <c r="G897" i="2" s="1"/>
  <c r="G898" i="2" s="1"/>
  <c r="G899" i="2" s="1"/>
  <c r="G900" i="2" s="1"/>
  <c r="G901" i="2" s="1"/>
  <c r="G902" i="2" s="1"/>
  <c r="G903" i="2" s="1"/>
  <c r="G904" i="2" s="1"/>
  <c r="G905" i="2" s="1"/>
  <c r="G838" i="25"/>
  <c r="G839" i="25" s="1"/>
  <c r="G840" i="25" s="1"/>
  <c r="G827" i="31"/>
  <c r="G828" i="31" s="1"/>
  <c r="G829" i="31" s="1"/>
  <c r="G830" i="31" s="1"/>
  <c r="G831" i="31" s="1"/>
  <c r="G896" i="8"/>
  <c r="G897" i="8" s="1"/>
  <c r="G898" i="8" s="1"/>
  <c r="G899" i="8" s="1"/>
  <c r="G900" i="8" s="1"/>
  <c r="G901" i="8" s="1"/>
  <c r="G902" i="8" s="1"/>
  <c r="G903" i="8" s="1"/>
  <c r="G904" i="8" s="1"/>
  <c r="G905" i="8" s="1"/>
  <c r="G906" i="8" s="1"/>
  <c r="G907" i="8" s="1"/>
  <c r="G908" i="8" s="1"/>
  <c r="G909" i="8" s="1"/>
  <c r="G910" i="8" s="1"/>
  <c r="G911" i="8" s="1"/>
  <c r="G912" i="8" s="1"/>
  <c r="G913" i="8" s="1"/>
  <c r="G914" i="8" s="1"/>
  <c r="G915" i="8" s="1"/>
  <c r="G916" i="8" s="1"/>
  <c r="G917" i="8" s="1"/>
  <c r="G918" i="8" s="1"/>
  <c r="G919" i="8" s="1"/>
  <c r="G920" i="8" s="1"/>
  <c r="G921" i="8" s="1"/>
  <c r="G922" i="8" s="1"/>
  <c r="G923" i="8" s="1"/>
  <c r="G924" i="8" s="1"/>
  <c r="G925" i="8" s="1"/>
  <c r="H842" i="2"/>
  <c r="G1074" i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736" i="32"/>
  <c r="G737" i="32" s="1"/>
  <c r="G738" i="32" s="1"/>
  <c r="G739" i="32" s="1"/>
  <c r="G740" i="32" s="1"/>
  <c r="G726" i="34"/>
  <c r="G727" i="34" s="1"/>
  <c r="G728" i="34" s="1"/>
  <c r="G729" i="34" s="1"/>
  <c r="G730" i="34" s="1"/>
  <c r="G731" i="34" s="1"/>
  <c r="G732" i="34" s="1"/>
  <c r="G733" i="34" s="1"/>
  <c r="G734" i="34" s="1"/>
  <c r="G735" i="34" s="1"/>
  <c r="G736" i="34" s="1"/>
  <c r="G737" i="34" s="1"/>
  <c r="G738" i="34" s="1"/>
  <c r="G739" i="34" s="1"/>
  <c r="G740" i="34" s="1"/>
  <c r="G741" i="34" s="1"/>
  <c r="G742" i="34" s="1"/>
  <c r="G743" i="34" s="1"/>
  <c r="G744" i="34" s="1"/>
  <c r="G745" i="34" s="1"/>
  <c r="G746" i="34" s="1"/>
  <c r="G747" i="34" s="1"/>
  <c r="G748" i="34" s="1"/>
  <c r="G749" i="34" s="1"/>
  <c r="G750" i="34" s="1"/>
  <c r="G751" i="34" s="1"/>
  <c r="G752" i="34" s="1"/>
  <c r="G753" i="34" s="1"/>
  <c r="G754" i="34" s="1"/>
  <c r="G633" i="35"/>
  <c r="G634" i="35" s="1"/>
  <c r="G635" i="35" s="1"/>
  <c r="G636" i="35" s="1"/>
  <c r="G637" i="35" s="1"/>
  <c r="G638" i="35" s="1"/>
  <c r="G639" i="35" s="1"/>
  <c r="G640" i="35" s="1"/>
  <c r="G641" i="35" s="1"/>
  <c r="G642" i="35" s="1"/>
  <c r="G643" i="35" s="1"/>
  <c r="G644" i="35" s="1"/>
  <c r="G645" i="35" s="1"/>
  <c r="G646" i="35" s="1"/>
  <c r="G647" i="35" s="1"/>
  <c r="G648" i="35" s="1"/>
  <c r="G649" i="35" s="1"/>
  <c r="G650" i="35" s="1"/>
  <c r="G651" i="35" s="1"/>
  <c r="G652" i="35" s="1"/>
  <c r="G653" i="35" s="1"/>
  <c r="G654" i="35" s="1"/>
  <c r="G655" i="35" s="1"/>
  <c r="G639" i="23"/>
  <c r="G663" i="6"/>
  <c r="G664" i="6" s="1"/>
  <c r="G665" i="6" s="1"/>
  <c r="G666" i="6" s="1"/>
  <c r="G617" i="36"/>
  <c r="G618" i="36" s="1"/>
  <c r="G619" i="36" s="1"/>
  <c r="G620" i="36" s="1"/>
  <c r="G621" i="36" s="1"/>
  <c r="G622" i="36" s="1"/>
  <c r="G623" i="36" s="1"/>
  <c r="G624" i="36" s="1"/>
  <c r="G625" i="36" s="1"/>
  <c r="G668" i="22"/>
  <c r="G669" i="22" s="1"/>
  <c r="G670" i="22" s="1"/>
  <c r="G671" i="22" s="1"/>
  <c r="G672" i="22" s="1"/>
  <c r="G673" i="22" s="1"/>
  <c r="G674" i="22" s="1"/>
  <c r="G675" i="22" s="1"/>
  <c r="G676" i="22" s="1"/>
  <c r="G677" i="22" s="1"/>
  <c r="G678" i="22" s="1"/>
  <c r="G679" i="22" s="1"/>
  <c r="G680" i="22" s="1"/>
  <c r="G626" i="36"/>
  <c r="G627" i="36" s="1"/>
  <c r="G628" i="36" s="1"/>
  <c r="G612" i="33"/>
  <c r="G613" i="33" s="1"/>
  <c r="G614" i="33" s="1"/>
  <c r="G615" i="33" s="1"/>
  <c r="G616" i="33" s="1"/>
  <c r="G617" i="33" s="1"/>
  <c r="G618" i="33" s="1"/>
  <c r="G619" i="33" s="1"/>
  <c r="G620" i="33" s="1"/>
  <c r="G621" i="33" s="1"/>
  <c r="G622" i="33" s="1"/>
  <c r="G623" i="33" s="1"/>
  <c r="G624" i="33" s="1"/>
  <c r="G625" i="33" s="1"/>
  <c r="G626" i="33" s="1"/>
  <c r="G627" i="33" s="1"/>
  <c r="G628" i="33" s="1"/>
  <c r="G629" i="33" s="1"/>
  <c r="G630" i="33" s="1"/>
  <c r="G631" i="33" s="1"/>
  <c r="G632" i="33" s="1"/>
  <c r="G633" i="33" s="1"/>
  <c r="G634" i="33" s="1"/>
  <c r="G573" i="10"/>
  <c r="G574" i="10" s="1"/>
  <c r="G575" i="10" s="1"/>
  <c r="G576" i="10" s="1"/>
  <c r="G577" i="10" s="1"/>
  <c r="G578" i="10" s="1"/>
  <c r="G579" i="10" s="1"/>
  <c r="G580" i="10" s="1"/>
  <c r="G581" i="10" s="1"/>
  <c r="G582" i="10" s="1"/>
  <c r="G583" i="10" s="1"/>
  <c r="G584" i="10" s="1"/>
  <c r="G585" i="10" s="1"/>
  <c r="G586" i="10" s="1"/>
  <c r="G587" i="10" s="1"/>
  <c r="G588" i="10" s="1"/>
  <c r="G589" i="10" s="1"/>
  <c r="G590" i="10" s="1"/>
  <c r="G591" i="10" s="1"/>
  <c r="G592" i="10" s="1"/>
  <c r="G593" i="10" s="1"/>
  <c r="G594" i="10" s="1"/>
  <c r="G595" i="10" s="1"/>
  <c r="G596" i="10" s="1"/>
  <c r="G597" i="10" s="1"/>
  <c r="G598" i="10" s="1"/>
  <c r="G599" i="10" s="1"/>
  <c r="G600" i="10" s="1"/>
  <c r="G601" i="10" s="1"/>
  <c r="G602" i="10" s="1"/>
  <c r="G603" i="10" s="1"/>
  <c r="G604" i="10" s="1"/>
  <c r="G605" i="10" s="1"/>
  <c r="G606" i="10" s="1"/>
  <c r="G579" i="43"/>
  <c r="G580" i="43" s="1"/>
  <c r="G581" i="43" s="1"/>
  <c r="G582" i="43" s="1"/>
  <c r="G583" i="43" s="1"/>
  <c r="G584" i="43" s="1"/>
  <c r="G585" i="43" s="1"/>
  <c r="G586" i="43" s="1"/>
  <c r="G587" i="43" s="1"/>
  <c r="G588" i="43" s="1"/>
  <c r="G589" i="43" s="1"/>
  <c r="G590" i="43" s="1"/>
  <c r="G591" i="43" s="1"/>
  <c r="G592" i="43" s="1"/>
  <c r="G593" i="43" s="1"/>
  <c r="G594" i="43" s="1"/>
  <c r="G595" i="43" s="1"/>
  <c r="G596" i="43" s="1"/>
  <c r="G597" i="43" s="1"/>
  <c r="G598" i="43" s="1"/>
  <c r="G599" i="43" s="1"/>
  <c r="G589" i="17"/>
  <c r="G590" i="17" s="1"/>
  <c r="G591" i="17" s="1"/>
  <c r="G592" i="17" s="1"/>
  <c r="G593" i="17" s="1"/>
  <c r="G594" i="17" s="1"/>
  <c r="G595" i="17" s="1"/>
  <c r="G562" i="28"/>
  <c r="G563" i="28" s="1"/>
  <c r="G564" i="28" s="1"/>
  <c r="G565" i="28" s="1"/>
  <c r="G566" i="28" s="1"/>
  <c r="G567" i="28" s="1"/>
  <c r="G568" i="28" s="1"/>
  <c r="G569" i="28" s="1"/>
  <c r="G570" i="28" s="1"/>
  <c r="G571" i="28" s="1"/>
  <c r="G572" i="28" s="1"/>
  <c r="G573" i="28" s="1"/>
  <c r="G574" i="28" s="1"/>
  <c r="G575" i="28" s="1"/>
  <c r="G576" i="28" s="1"/>
  <c r="G577" i="28" s="1"/>
  <c r="G553" i="42"/>
  <c r="G554" i="42" s="1"/>
  <c r="G555" i="42" s="1"/>
  <c r="G556" i="42" s="1"/>
  <c r="G557" i="42" s="1"/>
  <c r="G558" i="42" s="1"/>
  <c r="G559" i="42" s="1"/>
  <c r="G560" i="42" s="1"/>
  <c r="G561" i="42" s="1"/>
  <c r="G562" i="42" s="1"/>
  <c r="G563" i="42" s="1"/>
  <c r="G564" i="42" s="1"/>
  <c r="G565" i="42" s="1"/>
  <c r="G622" i="21"/>
  <c r="G623" i="21" s="1"/>
  <c r="G624" i="21" s="1"/>
  <c r="G625" i="21" s="1"/>
  <c r="G697" i="26"/>
  <c r="G698" i="26" s="1"/>
  <c r="G699" i="26" s="1"/>
  <c r="G700" i="26" s="1"/>
  <c r="G701" i="26" s="1"/>
  <c r="G702" i="26" s="1"/>
  <c r="G606" i="14"/>
  <c r="G607" i="14" s="1"/>
  <c r="G608" i="14" s="1"/>
  <c r="G609" i="14" s="1"/>
  <c r="G610" i="14" s="1"/>
  <c r="G611" i="14" s="1"/>
  <c r="G612" i="14" s="1"/>
  <c r="G613" i="14" s="1"/>
  <c r="G542" i="30"/>
  <c r="G543" i="30" s="1"/>
  <c r="G544" i="30" s="1"/>
  <c r="G545" i="30" s="1"/>
  <c r="G546" i="30" s="1"/>
  <c r="G547" i="30" s="1"/>
  <c r="G548" i="30" s="1"/>
  <c r="G549" i="30" s="1"/>
  <c r="G550" i="30" s="1"/>
  <c r="G551" i="30" s="1"/>
  <c r="G552" i="30" s="1"/>
  <c r="G553" i="30" s="1"/>
  <c r="G554" i="30" s="1"/>
  <c r="G555" i="30" s="1"/>
  <c r="G556" i="30" s="1"/>
  <c r="G557" i="30" s="1"/>
  <c r="G558" i="30" s="1"/>
  <c r="G559" i="30" s="1"/>
  <c r="G560" i="30" s="1"/>
  <c r="G561" i="30" s="1"/>
  <c r="G562" i="30" s="1"/>
  <c r="G501" i="41"/>
  <c r="G502" i="41" s="1"/>
  <c r="G503" i="41" s="1"/>
  <c r="G504" i="41" s="1"/>
  <c r="G505" i="41" s="1"/>
  <c r="G506" i="41" s="1"/>
  <c r="G507" i="41" s="1"/>
  <c r="G508" i="41" s="1"/>
  <c r="G509" i="41" s="1"/>
  <c r="G510" i="41" s="1"/>
  <c r="G511" i="41" s="1"/>
  <c r="G512" i="41" s="1"/>
  <c r="G524" i="37"/>
  <c r="G525" i="37" s="1"/>
  <c r="G526" i="37" s="1"/>
  <c r="G527" i="37" s="1"/>
  <c r="G528" i="37" s="1"/>
  <c r="G529" i="37" s="1"/>
  <c r="G530" i="37" s="1"/>
  <c r="G531" i="37" s="1"/>
  <c r="G532" i="37" s="1"/>
  <c r="G533" i="37" s="1"/>
  <c r="G543" i="40"/>
  <c r="G544" i="40" s="1"/>
  <c r="G545" i="40" s="1"/>
  <c r="G607" i="39"/>
  <c r="G608" i="39" s="1"/>
  <c r="G609" i="39" s="1"/>
  <c r="G610" i="39" s="1"/>
  <c r="G611" i="39" s="1"/>
  <c r="G612" i="39" s="1"/>
  <c r="G613" i="39" s="1"/>
  <c r="G614" i="39" s="1"/>
  <c r="G615" i="39" s="1"/>
  <c r="G616" i="39" s="1"/>
  <c r="G617" i="39" s="1"/>
  <c r="G618" i="39" s="1"/>
  <c r="G619" i="39" s="1"/>
  <c r="G534" i="15"/>
  <c r="G535" i="15" s="1"/>
  <c r="G536" i="15" s="1"/>
  <c r="G537" i="15" s="1"/>
  <c r="G538" i="15" s="1"/>
  <c r="G539" i="15" s="1"/>
  <c r="G540" i="15" s="1"/>
  <c r="G461" i="29"/>
  <c r="G462" i="29" s="1"/>
  <c r="G463" i="29" s="1"/>
  <c r="G464" i="29" s="1"/>
  <c r="G465" i="29" s="1"/>
  <c r="G466" i="29" s="1"/>
  <c r="G467" i="29" s="1"/>
  <c r="G468" i="29" s="1"/>
  <c r="G470" i="27"/>
  <c r="G471" i="27" s="1"/>
  <c r="G472" i="27" s="1"/>
  <c r="G473" i="27" s="1"/>
  <c r="G474" i="27" s="1"/>
  <c r="G475" i="27" s="1"/>
  <c r="G476" i="27" s="1"/>
  <c r="G410" i="44"/>
  <c r="G411" i="44" s="1"/>
  <c r="G412" i="44" s="1"/>
  <c r="G1069" i="12" l="1"/>
  <c r="G1070" i="12" s="1"/>
  <c r="G1071" i="12" s="1"/>
  <c r="G1072" i="12" s="1"/>
  <c r="G1073" i="12" s="1"/>
  <c r="G1074" i="12" s="1"/>
  <c r="G1075" i="12" s="1"/>
  <c r="G1076" i="12" s="1"/>
  <c r="G1077" i="12" s="1"/>
  <c r="G1078" i="12" s="1"/>
  <c r="G1079" i="12" s="1"/>
  <c r="G1080" i="12" s="1"/>
  <c r="G1081" i="12" s="1"/>
  <c r="G1082" i="12" s="1"/>
  <c r="G1083" i="12" s="1"/>
  <c r="G1084" i="12" s="1"/>
  <c r="G1085" i="12" s="1"/>
  <c r="G1086" i="12" s="1"/>
  <c r="G1087" i="12" s="1"/>
  <c r="G1088" i="12" s="1"/>
  <c r="G1089" i="12" s="1"/>
  <c r="G1090" i="12" s="1"/>
  <c r="G1091" i="12" s="1"/>
  <c r="G1092" i="12" s="1"/>
  <c r="G1093" i="12" s="1"/>
  <c r="G1094" i="12" s="1"/>
  <c r="G1095" i="12" s="1"/>
  <c r="G1096" i="12" s="1"/>
  <c r="G1097" i="12" s="1"/>
  <c r="G1098" i="12" s="1"/>
  <c r="G1099" i="12" s="1"/>
  <c r="G1100" i="12" s="1"/>
  <c r="G1101" i="12" s="1"/>
  <c r="G1102" i="12" s="1"/>
  <c r="G1103" i="12" s="1"/>
  <c r="G1104" i="12" s="1"/>
  <c r="G1105" i="12" s="1"/>
  <c r="G1106" i="12" s="1"/>
  <c r="G1107" i="12" s="1"/>
  <c r="G1108" i="12" s="1"/>
  <c r="G1109" i="12" s="1"/>
  <c r="G1110" i="12" s="1"/>
  <c r="G1111" i="12" s="1"/>
  <c r="G1112" i="12" s="1"/>
  <c r="G1113" i="12" s="1"/>
  <c r="G1114" i="12" s="1"/>
  <c r="G1115" i="12" s="1"/>
  <c r="G1116" i="12" s="1"/>
  <c r="G1117" i="12" s="1"/>
  <c r="G1118" i="12" s="1"/>
  <c r="G1119" i="12" s="1"/>
  <c r="G1120" i="12" s="1"/>
  <c r="G1121" i="12" s="1"/>
  <c r="G1122" i="12" s="1"/>
  <c r="G1123" i="12" s="1"/>
  <c r="G1124" i="12" s="1"/>
  <c r="G1125" i="12" s="1"/>
  <c r="G1126" i="12" s="1"/>
  <c r="G1127" i="12" s="1"/>
  <c r="G1128" i="12" s="1"/>
  <c r="G1129" i="12" s="1"/>
  <c r="G1130" i="12" s="1"/>
  <c r="G1131" i="12" s="1"/>
  <c r="G1132" i="12" s="1"/>
  <c r="G1133" i="12" s="1"/>
  <c r="G1134" i="12" s="1"/>
  <c r="G1135" i="12" s="1"/>
  <c r="G1136" i="12" s="1"/>
  <c r="G1137" i="12" s="1"/>
  <c r="G1138" i="12" s="1"/>
  <c r="G1139" i="12" s="1"/>
  <c r="G1140" i="12" s="1"/>
  <c r="G1141" i="12" s="1"/>
  <c r="G1142" i="12" s="1"/>
  <c r="G1143" i="12" s="1"/>
  <c r="G1144" i="12" s="1"/>
  <c r="G1145" i="12" s="1"/>
  <c r="G1146" i="12" s="1"/>
  <c r="G1147" i="12" s="1"/>
  <c r="G1148" i="12" s="1"/>
  <c r="G1149" i="12" s="1"/>
  <c r="G1150" i="12" s="1"/>
  <c r="G1151" i="12" s="1"/>
  <c r="G1152" i="12" s="1"/>
  <c r="G1153" i="12" s="1"/>
  <c r="G1154" i="12" s="1"/>
  <c r="G1155" i="12" s="1"/>
  <c r="G1156" i="12" s="1"/>
  <c r="G1157" i="12" s="1"/>
  <c r="G1158" i="12" s="1"/>
  <c r="G1159" i="12" s="1"/>
  <c r="G1160" i="12" s="1"/>
  <c r="G1161" i="12" s="1"/>
  <c r="G1162" i="12" s="1"/>
  <c r="G1163" i="12" s="1"/>
  <c r="G1164" i="12" s="1"/>
  <c r="G1165" i="12" s="1"/>
  <c r="G1166" i="12" s="1"/>
  <c r="G1167" i="12" s="1"/>
  <c r="G1168" i="12" s="1"/>
  <c r="G1169" i="12" s="1"/>
  <c r="G1170" i="12" s="1"/>
  <c r="G1171" i="12" s="1"/>
  <c r="G1172" i="12" s="1"/>
  <c r="G1173" i="12" s="1"/>
  <c r="G1174" i="12" s="1"/>
  <c r="G1175" i="12" s="1"/>
  <c r="G1176" i="12" s="1"/>
  <c r="G1177" i="12" s="1"/>
  <c r="G1178" i="12" s="1"/>
  <c r="G1179" i="12" s="1"/>
  <c r="G1180" i="12" s="1"/>
  <c r="G1181" i="12" s="1"/>
  <c r="G1182" i="12" s="1"/>
  <c r="G1183" i="12" s="1"/>
  <c r="G1184" i="12" s="1"/>
  <c r="G1185" i="12" s="1"/>
  <c r="G1186" i="12" s="1"/>
  <c r="G1187" i="12" s="1"/>
  <c r="G1188" i="12" s="1"/>
  <c r="G1189" i="12" s="1"/>
  <c r="G1190" i="12" s="1"/>
  <c r="G1191" i="12" s="1"/>
  <c r="G1192" i="12" s="1"/>
  <c r="G1193" i="12" s="1"/>
  <c r="G1194" i="12" s="1"/>
  <c r="G1195" i="12" s="1"/>
  <c r="G1196" i="12" s="1"/>
  <c r="G1197" i="12" s="1"/>
  <c r="G1198" i="12" s="1"/>
  <c r="G1199" i="12" s="1"/>
  <c r="G1200" i="12" s="1"/>
  <c r="G1201" i="12" s="1"/>
  <c r="G1202" i="12" s="1"/>
  <c r="G1203" i="12" s="1"/>
  <c r="G1204" i="12" s="1"/>
  <c r="G1205" i="12" s="1"/>
  <c r="G1206" i="12" s="1"/>
  <c r="G1207" i="12" s="1"/>
  <c r="G1208" i="12" s="1"/>
  <c r="G1209" i="12" s="1"/>
  <c r="G1210" i="12" s="1"/>
  <c r="G1211" i="12" s="1"/>
  <c r="G1212" i="12" s="1"/>
  <c r="G1213" i="12" s="1"/>
  <c r="G1214" i="12" s="1"/>
  <c r="G1215" i="12" s="1"/>
  <c r="G1216" i="12" s="1"/>
  <c r="G1217" i="12" s="1"/>
  <c r="G1218" i="12" s="1"/>
  <c r="G1219" i="12" s="1"/>
  <c r="G1220" i="12" s="1"/>
  <c r="G1221" i="12" s="1"/>
  <c r="G1222" i="12" s="1"/>
  <c r="G1223" i="12" s="1"/>
  <c r="G1224" i="12" s="1"/>
  <c r="G1225" i="12" s="1"/>
  <c r="G1226" i="12" s="1"/>
  <c r="G1227" i="12" s="1"/>
  <c r="G1228" i="12" s="1"/>
  <c r="G1229" i="12" s="1"/>
  <c r="G1230" i="12" s="1"/>
  <c r="G1231" i="12" s="1"/>
  <c r="G1232" i="12" s="1"/>
  <c r="G1233" i="12" s="1"/>
  <c r="G1234" i="12" s="1"/>
  <c r="G1235" i="12" s="1"/>
  <c r="G1236" i="12" s="1"/>
  <c r="G1237" i="12" s="1"/>
  <c r="G1238" i="12" s="1"/>
  <c r="G1239" i="12" s="1"/>
  <c r="G1240" i="12" s="1"/>
  <c r="G1241" i="12" s="1"/>
  <c r="G1242" i="12" s="1"/>
  <c r="G1243" i="12" s="1"/>
  <c r="G1244" i="12" s="1"/>
  <c r="G1245" i="12" s="1"/>
  <c r="G1246" i="12" s="1"/>
  <c r="G1247" i="12" s="1"/>
  <c r="G1248" i="12" s="1"/>
  <c r="G1249" i="12" s="1"/>
  <c r="G1250" i="12" s="1"/>
  <c r="G1251" i="12" s="1"/>
  <c r="G1252" i="12" s="1"/>
  <c r="G1253" i="12" s="1"/>
  <c r="G1254" i="12" s="1"/>
  <c r="G1255" i="12" s="1"/>
  <c r="G1256" i="12" s="1"/>
  <c r="G1257" i="12" s="1"/>
  <c r="G1258" i="12" s="1"/>
  <c r="G1259" i="12" s="1"/>
  <c r="G1260" i="12" s="1"/>
  <c r="G1261" i="12" s="1"/>
  <c r="G1262" i="12" s="1"/>
  <c r="G1263" i="12" s="1"/>
  <c r="G1264" i="12" s="1"/>
  <c r="G1265" i="12" s="1"/>
  <c r="G1266" i="12" s="1"/>
  <c r="G1267" i="12" s="1"/>
  <c r="G1268" i="12" s="1"/>
  <c r="G1269" i="12" s="1"/>
  <c r="G1270" i="12" s="1"/>
  <c r="G1271" i="12" s="1"/>
  <c r="G1272" i="12" s="1"/>
  <c r="G1273" i="12" s="1"/>
  <c r="G1274" i="12" s="1"/>
  <c r="G1275" i="12" s="1"/>
  <c r="G1276" i="12" s="1"/>
  <c r="G1277" i="12" s="1"/>
  <c r="G1278" i="12" s="1"/>
  <c r="G1279" i="12" s="1"/>
  <c r="G1280" i="12" s="1"/>
  <c r="G1281" i="12" s="1"/>
  <c r="G1282" i="12" s="1"/>
  <c r="G1283" i="12" s="1"/>
  <c r="G1284" i="12" s="1"/>
  <c r="G1285" i="12" s="1"/>
  <c r="G1286" i="12" s="1"/>
  <c r="G1287" i="12" s="1"/>
  <c r="G1288" i="12" s="1"/>
  <c r="G1289" i="12" s="1"/>
  <c r="G1290" i="12" s="1"/>
  <c r="G1291" i="12" s="1"/>
  <c r="G1292" i="12" s="1"/>
  <c r="G1293" i="12" s="1"/>
  <c r="G1294" i="12" s="1"/>
  <c r="G1295" i="12" s="1"/>
  <c r="G1296" i="12" s="1"/>
  <c r="G1297" i="12" s="1"/>
  <c r="G1298" i="12" s="1"/>
  <c r="G1299" i="12" s="1"/>
  <c r="G1300" i="12" s="1"/>
  <c r="G1301" i="12" s="1"/>
  <c r="G1302" i="12" s="1"/>
  <c r="G1303" i="12" s="1"/>
  <c r="G1304" i="12" s="1"/>
  <c r="G1305" i="12" s="1"/>
  <c r="G1306" i="12" s="1"/>
  <c r="G1307" i="12" s="1"/>
  <c r="G1308" i="12" s="1"/>
  <c r="G906" i="2"/>
  <c r="G907" i="2" s="1"/>
  <c r="G908" i="2" s="1"/>
  <c r="G909" i="2" s="1"/>
  <c r="G910" i="2" s="1"/>
  <c r="G911" i="2" s="1"/>
  <c r="G912" i="2" s="1"/>
  <c r="G913" i="2" s="1"/>
  <c r="G914" i="2" s="1"/>
  <c r="G915" i="2" s="1"/>
  <c r="G832" i="31"/>
  <c r="G833" i="31" s="1"/>
  <c r="G834" i="31" s="1"/>
  <c r="G835" i="31" s="1"/>
  <c r="G836" i="31" s="1"/>
  <c r="G837" i="31" s="1"/>
  <c r="G838" i="31" s="1"/>
  <c r="G839" i="31" s="1"/>
  <c r="G840" i="31" s="1"/>
  <c r="G841" i="31" s="1"/>
  <c r="G842" i="31" s="1"/>
  <c r="G843" i="31" s="1"/>
  <c r="G844" i="31" s="1"/>
  <c r="G845" i="31" s="1"/>
  <c r="G846" i="31" s="1"/>
  <c r="G847" i="31" s="1"/>
  <c r="G848" i="31" s="1"/>
  <c r="G849" i="31" s="1"/>
  <c r="G850" i="31" s="1"/>
  <c r="G851" i="31" s="1"/>
  <c r="G852" i="31" s="1"/>
  <c r="G853" i="31" s="1"/>
  <c r="G854" i="31" s="1"/>
  <c r="G855" i="31" s="1"/>
  <c r="G856" i="31" s="1"/>
  <c r="G857" i="31" s="1"/>
  <c r="G858" i="31" s="1"/>
  <c r="G859" i="31" s="1"/>
  <c r="G860" i="31" s="1"/>
  <c r="G861" i="31" s="1"/>
  <c r="G862" i="31" s="1"/>
  <c r="G863" i="31" s="1"/>
  <c r="G864" i="31" s="1"/>
  <c r="G865" i="31" s="1"/>
  <c r="G866" i="31" s="1"/>
  <c r="G867" i="31" s="1"/>
  <c r="G868" i="31" s="1"/>
  <c r="G869" i="31" s="1"/>
  <c r="G870" i="31" s="1"/>
  <c r="G871" i="31" s="1"/>
  <c r="G872" i="31" s="1"/>
  <c r="G873" i="31" s="1"/>
  <c r="G874" i="31" s="1"/>
  <c r="G875" i="31" s="1"/>
  <c r="G876" i="31" s="1"/>
  <c r="G877" i="31" s="1"/>
  <c r="G841" i="25"/>
  <c r="G1091" i="1"/>
  <c r="G741" i="32"/>
  <c r="G742" i="32" s="1"/>
  <c r="G743" i="32" s="1"/>
  <c r="G744" i="32" s="1"/>
  <c r="G745" i="32" s="1"/>
  <c r="G746" i="32" s="1"/>
  <c r="G747" i="32" s="1"/>
  <c r="G748" i="32" s="1"/>
  <c r="G749" i="32" s="1"/>
  <c r="G750" i="32" s="1"/>
  <c r="G656" i="35"/>
  <c r="G657" i="35" s="1"/>
  <c r="G658" i="35" s="1"/>
  <c r="G659" i="35" s="1"/>
  <c r="G755" i="34"/>
  <c r="G756" i="34" s="1"/>
  <c r="G757" i="34" s="1"/>
  <c r="G758" i="34" s="1"/>
  <c r="G759" i="34" s="1"/>
  <c r="G760" i="34" s="1"/>
  <c r="G761" i="34" s="1"/>
  <c r="G762" i="34" s="1"/>
  <c r="G763" i="34" s="1"/>
  <c r="G764" i="34" s="1"/>
  <c r="G765" i="34" s="1"/>
  <c r="G766" i="34" s="1"/>
  <c r="G767" i="34" s="1"/>
  <c r="G768" i="34" s="1"/>
  <c r="G769" i="34" s="1"/>
  <c r="G770" i="34" s="1"/>
  <c r="G771" i="34" s="1"/>
  <c r="G772" i="34" s="1"/>
  <c r="G773" i="34" s="1"/>
  <c r="G774" i="34" s="1"/>
  <c r="G775" i="34" s="1"/>
  <c r="G776" i="34" s="1"/>
  <c r="G777" i="34" s="1"/>
  <c r="G778" i="34" s="1"/>
  <c r="G779" i="34" s="1"/>
  <c r="G780" i="34" s="1"/>
  <c r="G781" i="34" s="1"/>
  <c r="G782" i="34" s="1"/>
  <c r="G783" i="34" s="1"/>
  <c r="G784" i="34" s="1"/>
  <c r="G785" i="34" s="1"/>
  <c r="G786" i="34" s="1"/>
  <c r="G667" i="6"/>
  <c r="G668" i="6" s="1"/>
  <c r="G669" i="6" s="1"/>
  <c r="G670" i="6" s="1"/>
  <c r="G671" i="6" s="1"/>
  <c r="G672" i="6" s="1"/>
  <c r="G673" i="6" s="1"/>
  <c r="G674" i="6" s="1"/>
  <c r="G675" i="6" s="1"/>
  <c r="G676" i="6" s="1"/>
  <c r="G677" i="6" s="1"/>
  <c r="G678" i="6" s="1"/>
  <c r="G679" i="6" s="1"/>
  <c r="G680" i="6" s="1"/>
  <c r="G681" i="6" s="1"/>
  <c r="G682" i="6" s="1"/>
  <c r="G683" i="6" s="1"/>
  <c r="G684" i="6" s="1"/>
  <c r="G685" i="6" s="1"/>
  <c r="G686" i="6" s="1"/>
  <c r="G687" i="6" s="1"/>
  <c r="G688" i="6" s="1"/>
  <c r="G689" i="6" s="1"/>
  <c r="G690" i="6" s="1"/>
  <c r="G691" i="6" s="1"/>
  <c r="G692" i="6" s="1"/>
  <c r="G693" i="6" s="1"/>
  <c r="G694" i="6" s="1"/>
  <c r="G695" i="6" s="1"/>
  <c r="G696" i="6" s="1"/>
  <c r="G697" i="6" s="1"/>
  <c r="G698" i="6" s="1"/>
  <c r="G640" i="23"/>
  <c r="G641" i="23" s="1"/>
  <c r="G629" i="36"/>
  <c r="G630" i="36" s="1"/>
  <c r="G631" i="36" s="1"/>
  <c r="G681" i="22"/>
  <c r="G682" i="22" s="1"/>
  <c r="G683" i="22" s="1"/>
  <c r="G684" i="22" s="1"/>
  <c r="G685" i="22" s="1"/>
  <c r="G686" i="22" s="1"/>
  <c r="G687" i="22" s="1"/>
  <c r="G688" i="22" s="1"/>
  <c r="G689" i="22" s="1"/>
  <c r="G690" i="22" s="1"/>
  <c r="G691" i="22" s="1"/>
  <c r="G607" i="10"/>
  <c r="G596" i="17"/>
  <c r="G600" i="43"/>
  <c r="G614" i="14"/>
  <c r="G615" i="14" s="1"/>
  <c r="G616" i="14" s="1"/>
  <c r="G617" i="14" s="1"/>
  <c r="G618" i="14" s="1"/>
  <c r="G619" i="14" s="1"/>
  <c r="G620" i="14" s="1"/>
  <c r="G621" i="14" s="1"/>
  <c r="G622" i="14" s="1"/>
  <c r="G623" i="14" s="1"/>
  <c r="G624" i="14" s="1"/>
  <c r="G625" i="14" s="1"/>
  <c r="G626" i="14" s="1"/>
  <c r="G627" i="14" s="1"/>
  <c r="G628" i="14" s="1"/>
  <c r="G629" i="14" s="1"/>
  <c r="G566" i="42"/>
  <c r="G567" i="42" s="1"/>
  <c r="G568" i="42" s="1"/>
  <c r="G569" i="42" s="1"/>
  <c r="G570" i="42" s="1"/>
  <c r="G571" i="42" s="1"/>
  <c r="G572" i="42" s="1"/>
  <c r="G573" i="42" s="1"/>
  <c r="G574" i="42" s="1"/>
  <c r="G575" i="42" s="1"/>
  <c r="G576" i="42" s="1"/>
  <c r="G577" i="42" s="1"/>
  <c r="G578" i="42" s="1"/>
  <c r="G579" i="42" s="1"/>
  <c r="G580" i="42" s="1"/>
  <c r="G581" i="42" s="1"/>
  <c r="G582" i="42" s="1"/>
  <c r="G583" i="42" s="1"/>
  <c r="G584" i="42" s="1"/>
  <c r="G585" i="42" s="1"/>
  <c r="G586" i="42" s="1"/>
  <c r="G587" i="42" s="1"/>
  <c r="G588" i="42" s="1"/>
  <c r="G589" i="42" s="1"/>
  <c r="G578" i="28"/>
  <c r="G579" i="28" s="1"/>
  <c r="G580" i="28" s="1"/>
  <c r="G581" i="28" s="1"/>
  <c r="G582" i="28" s="1"/>
  <c r="G703" i="26"/>
  <c r="G704" i="26" s="1"/>
  <c r="G705" i="26" s="1"/>
  <c r="G706" i="26" s="1"/>
  <c r="G707" i="26" s="1"/>
  <c r="G708" i="26" s="1"/>
  <c r="G709" i="26" s="1"/>
  <c r="G710" i="26" s="1"/>
  <c r="G711" i="26" s="1"/>
  <c r="G712" i="26" s="1"/>
  <c r="G713" i="26" s="1"/>
  <c r="G714" i="26" s="1"/>
  <c r="G715" i="26" s="1"/>
  <c r="G716" i="26" s="1"/>
  <c r="G717" i="26" s="1"/>
  <c r="G718" i="26" s="1"/>
  <c r="G719" i="26" s="1"/>
  <c r="G720" i="26" s="1"/>
  <c r="G563" i="30"/>
  <c r="G626" i="21"/>
  <c r="G627" i="21" s="1"/>
  <c r="G628" i="21" s="1"/>
  <c r="G629" i="21" s="1"/>
  <c r="G630" i="21" s="1"/>
  <c r="G631" i="21" s="1"/>
  <c r="G632" i="21" s="1"/>
  <c r="G633" i="21" s="1"/>
  <c r="G634" i="21" s="1"/>
  <c r="G635" i="21" s="1"/>
  <c r="G636" i="21" s="1"/>
  <c r="G637" i="21" s="1"/>
  <c r="G638" i="21" s="1"/>
  <c r="G534" i="37"/>
  <c r="G535" i="37" s="1"/>
  <c r="G536" i="37" s="1"/>
  <c r="G537" i="37" s="1"/>
  <c r="G538" i="37" s="1"/>
  <c r="G539" i="37" s="1"/>
  <c r="G540" i="37" s="1"/>
  <c r="G541" i="37" s="1"/>
  <c r="G542" i="37" s="1"/>
  <c r="G513" i="41"/>
  <c r="G514" i="41" s="1"/>
  <c r="G515" i="41" s="1"/>
  <c r="G516" i="41" s="1"/>
  <c r="G517" i="41" s="1"/>
  <c r="G518" i="41" s="1"/>
  <c r="G519" i="41" s="1"/>
  <c r="G520" i="41" s="1"/>
  <c r="G521" i="41" s="1"/>
  <c r="G522" i="41" s="1"/>
  <c r="G523" i="41" s="1"/>
  <c r="G524" i="41" s="1"/>
  <c r="G525" i="41" s="1"/>
  <c r="G526" i="41" s="1"/>
  <c r="G527" i="41" s="1"/>
  <c r="G528" i="41" s="1"/>
  <c r="G529" i="41" s="1"/>
  <c r="G530" i="41" s="1"/>
  <c r="G531" i="41" s="1"/>
  <c r="G532" i="41" s="1"/>
  <c r="G620" i="39"/>
  <c r="G621" i="39" s="1"/>
  <c r="G541" i="15"/>
  <c r="G542" i="15" s="1"/>
  <c r="G543" i="15" s="1"/>
  <c r="G544" i="15" s="1"/>
  <c r="G545" i="15" s="1"/>
  <c r="G546" i="15" s="1"/>
  <c r="G547" i="15" s="1"/>
  <c r="G548" i="15" s="1"/>
  <c r="G549" i="15" s="1"/>
  <c r="G550" i="15" s="1"/>
  <c r="G551" i="15" s="1"/>
  <c r="G552" i="15" s="1"/>
  <c r="G553" i="15" s="1"/>
  <c r="G546" i="40"/>
  <c r="G469" i="29"/>
  <c r="G470" i="29" s="1"/>
  <c r="G471" i="29" s="1"/>
  <c r="G472" i="29" s="1"/>
  <c r="G473" i="29" s="1"/>
  <c r="G474" i="29" s="1"/>
  <c r="G475" i="29" s="1"/>
  <c r="G476" i="29" s="1"/>
  <c r="G477" i="27"/>
  <c r="G478" i="27" s="1"/>
  <c r="G479" i="27" s="1"/>
  <c r="G480" i="27" s="1"/>
  <c r="G481" i="27" s="1"/>
  <c r="G482" i="27" s="1"/>
  <c r="G483" i="27" s="1"/>
  <c r="G484" i="27" s="1"/>
  <c r="G485" i="27" s="1"/>
  <c r="G486" i="27" s="1"/>
  <c r="G487" i="27" s="1"/>
  <c r="G488" i="27" s="1"/>
  <c r="G489" i="27" s="1"/>
  <c r="G490" i="27" s="1"/>
  <c r="G491" i="27" s="1"/>
  <c r="G492" i="27" s="1"/>
  <c r="G493" i="27" s="1"/>
  <c r="G413" i="44"/>
  <c r="G414" i="44" s="1"/>
  <c r="G415" i="44" s="1"/>
  <c r="G416" i="44" s="1"/>
  <c r="G417" i="44" s="1"/>
  <c r="G418" i="44" s="1"/>
  <c r="G419" i="44" s="1"/>
  <c r="G420" i="44" s="1"/>
  <c r="G421" i="44" s="1"/>
  <c r="G422" i="44" s="1"/>
  <c r="G423" i="44" s="1"/>
  <c r="G424" i="44" s="1"/>
  <c r="G425" i="44" s="1"/>
  <c r="G426" i="44" s="1"/>
  <c r="G427" i="44" s="1"/>
  <c r="G428" i="44" s="1"/>
  <c r="G429" i="44" s="1"/>
  <c r="C17" i="46" l="1"/>
  <c r="AC17" i="46" s="1"/>
  <c r="G1309" i="12"/>
  <c r="G1310" i="12" s="1"/>
  <c r="G1311" i="12" s="1"/>
  <c r="G1312" i="12" s="1"/>
  <c r="G1313" i="12" s="1"/>
  <c r="G1314" i="12" s="1"/>
  <c r="G1315" i="12" s="1"/>
  <c r="G1316" i="12" s="1"/>
  <c r="G1317" i="12" s="1"/>
  <c r="G1318" i="12" s="1"/>
  <c r="G878" i="31"/>
  <c r="G879" i="31" s="1"/>
  <c r="G880" i="31" s="1"/>
  <c r="G881" i="31" s="1"/>
  <c r="G882" i="31" s="1"/>
  <c r="G883" i="31" s="1"/>
  <c r="G884" i="31" s="1"/>
  <c r="G885" i="31" s="1"/>
  <c r="G886" i="31" s="1"/>
  <c r="G887" i="31" s="1"/>
  <c r="G916" i="2"/>
  <c r="G917" i="2" s="1"/>
  <c r="G918" i="2" s="1"/>
  <c r="G919" i="2" s="1"/>
  <c r="G920" i="2" s="1"/>
  <c r="G1092" i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842" i="25"/>
  <c r="G843" i="25" s="1"/>
  <c r="G844" i="25" s="1"/>
  <c r="G845" i="25" s="1"/>
  <c r="G846" i="25" s="1"/>
  <c r="G847" i="25" s="1"/>
  <c r="G926" i="8"/>
  <c r="G787" i="34"/>
  <c r="G788" i="34" s="1"/>
  <c r="G789" i="34" s="1"/>
  <c r="G790" i="34" s="1"/>
  <c r="G791" i="34" s="1"/>
  <c r="G792" i="34" s="1"/>
  <c r="G793" i="34" s="1"/>
  <c r="G794" i="34" s="1"/>
  <c r="G795" i="34" s="1"/>
  <c r="G796" i="34" s="1"/>
  <c r="G797" i="34" s="1"/>
  <c r="G798" i="34" s="1"/>
  <c r="G799" i="34" s="1"/>
  <c r="G800" i="34" s="1"/>
  <c r="G801" i="34" s="1"/>
  <c r="G802" i="34" s="1"/>
  <c r="G803" i="34" s="1"/>
  <c r="G804" i="34" s="1"/>
  <c r="G805" i="34" s="1"/>
  <c r="G806" i="34" s="1"/>
  <c r="G807" i="34" s="1"/>
  <c r="G808" i="34" s="1"/>
  <c r="G809" i="34" s="1"/>
  <c r="G810" i="34" s="1"/>
  <c r="G811" i="34" s="1"/>
  <c r="G812" i="34" s="1"/>
  <c r="G813" i="34" s="1"/>
  <c r="G814" i="34" s="1"/>
  <c r="G815" i="34" s="1"/>
  <c r="G816" i="34" s="1"/>
  <c r="G817" i="34" s="1"/>
  <c r="G818" i="34" s="1"/>
  <c r="G819" i="34" s="1"/>
  <c r="G820" i="34" s="1"/>
  <c r="G821" i="34" s="1"/>
  <c r="G822" i="34" s="1"/>
  <c r="G823" i="34" s="1"/>
  <c r="G824" i="34" s="1"/>
  <c r="G825" i="34" s="1"/>
  <c r="G826" i="34" s="1"/>
  <c r="G827" i="34" s="1"/>
  <c r="G828" i="34" s="1"/>
  <c r="G829" i="34" s="1"/>
  <c r="G830" i="34" s="1"/>
  <c r="G831" i="34" s="1"/>
  <c r="G832" i="34" s="1"/>
  <c r="G833" i="34" s="1"/>
  <c r="G834" i="34" s="1"/>
  <c r="G835" i="34" s="1"/>
  <c r="G836" i="34" s="1"/>
  <c r="G837" i="34" s="1"/>
  <c r="G838" i="34" s="1"/>
  <c r="G839" i="34" s="1"/>
  <c r="G840" i="34" s="1"/>
  <c r="G841" i="34" s="1"/>
  <c r="G842" i="34" s="1"/>
  <c r="G843" i="34" s="1"/>
  <c r="G844" i="34" s="1"/>
  <c r="G845" i="34" s="1"/>
  <c r="G846" i="34" s="1"/>
  <c r="G847" i="34" s="1"/>
  <c r="G848" i="34" s="1"/>
  <c r="G751" i="32"/>
  <c r="G752" i="32" s="1"/>
  <c r="G753" i="32" s="1"/>
  <c r="G754" i="32" s="1"/>
  <c r="G755" i="32" s="1"/>
  <c r="G756" i="32" s="1"/>
  <c r="G757" i="32" s="1"/>
  <c r="G758" i="32" s="1"/>
  <c r="G759" i="32" s="1"/>
  <c r="G760" i="32" s="1"/>
  <c r="G699" i="6"/>
  <c r="G700" i="6" s="1"/>
  <c r="G701" i="6" s="1"/>
  <c r="G702" i="6" s="1"/>
  <c r="G703" i="6" s="1"/>
  <c r="G704" i="6" s="1"/>
  <c r="G705" i="6" s="1"/>
  <c r="G706" i="6" s="1"/>
  <c r="G707" i="6" s="1"/>
  <c r="G708" i="6" s="1"/>
  <c r="G709" i="6" s="1"/>
  <c r="G710" i="6" s="1"/>
  <c r="G711" i="6" s="1"/>
  <c r="G712" i="6" s="1"/>
  <c r="G713" i="6" s="1"/>
  <c r="G660" i="35"/>
  <c r="G661" i="35" s="1"/>
  <c r="G662" i="35" s="1"/>
  <c r="G663" i="35" s="1"/>
  <c r="G664" i="35" s="1"/>
  <c r="G665" i="35" s="1"/>
  <c r="G666" i="35" s="1"/>
  <c r="G667" i="35" s="1"/>
  <c r="G668" i="35" s="1"/>
  <c r="G669" i="35" s="1"/>
  <c r="G670" i="35" s="1"/>
  <c r="G671" i="35" s="1"/>
  <c r="G672" i="35" s="1"/>
  <c r="G673" i="35" s="1"/>
  <c r="G674" i="35" s="1"/>
  <c r="G675" i="35" s="1"/>
  <c r="G676" i="35" s="1"/>
  <c r="G677" i="35" s="1"/>
  <c r="G678" i="35" s="1"/>
  <c r="G679" i="35" s="1"/>
  <c r="G680" i="35" s="1"/>
  <c r="G681" i="35" s="1"/>
  <c r="G682" i="35" s="1"/>
  <c r="G683" i="35" s="1"/>
  <c r="G684" i="35" s="1"/>
  <c r="G685" i="35" s="1"/>
  <c r="G686" i="35" s="1"/>
  <c r="G687" i="35" s="1"/>
  <c r="G688" i="35" s="1"/>
  <c r="G689" i="35" s="1"/>
  <c r="G690" i="35" s="1"/>
  <c r="G691" i="35" s="1"/>
  <c r="G692" i="35" s="1"/>
  <c r="G693" i="35" s="1"/>
  <c r="G694" i="35" s="1"/>
  <c r="G695" i="35" s="1"/>
  <c r="G696" i="35" s="1"/>
  <c r="G697" i="35" s="1"/>
  <c r="G698" i="35" s="1"/>
  <c r="G642" i="23"/>
  <c r="G643" i="23" s="1"/>
  <c r="G644" i="23" s="1"/>
  <c r="G645" i="23" s="1"/>
  <c r="G646" i="23" s="1"/>
  <c r="G647" i="23" s="1"/>
  <c r="G648" i="23" s="1"/>
  <c r="G649" i="23" s="1"/>
  <c r="G650" i="23" s="1"/>
  <c r="G651" i="23" s="1"/>
  <c r="G652" i="23" s="1"/>
  <c r="G653" i="23" s="1"/>
  <c r="G654" i="23" s="1"/>
  <c r="G655" i="23" s="1"/>
  <c r="G656" i="23" s="1"/>
  <c r="G657" i="23" s="1"/>
  <c r="G658" i="23" s="1"/>
  <c r="G659" i="23" s="1"/>
  <c r="G660" i="23" s="1"/>
  <c r="G661" i="23" s="1"/>
  <c r="G662" i="23" s="1"/>
  <c r="G663" i="23" s="1"/>
  <c r="G664" i="23" s="1"/>
  <c r="G665" i="23" s="1"/>
  <c r="G666" i="23" s="1"/>
  <c r="G667" i="23" s="1"/>
  <c r="G632" i="36"/>
  <c r="G633" i="36" s="1"/>
  <c r="G634" i="36" s="1"/>
  <c r="G635" i="36" s="1"/>
  <c r="G636" i="36" s="1"/>
  <c r="G637" i="36" s="1"/>
  <c r="G638" i="36" s="1"/>
  <c r="G639" i="36" s="1"/>
  <c r="G692" i="22"/>
  <c r="G597" i="17"/>
  <c r="G598" i="17" s="1"/>
  <c r="G599" i="17" s="1"/>
  <c r="G600" i="17" s="1"/>
  <c r="G601" i="17" s="1"/>
  <c r="G602" i="17" s="1"/>
  <c r="G603" i="17" s="1"/>
  <c r="G604" i="17" s="1"/>
  <c r="G605" i="17" s="1"/>
  <c r="G606" i="17" s="1"/>
  <c r="G607" i="17" s="1"/>
  <c r="G608" i="17" s="1"/>
  <c r="G609" i="17" s="1"/>
  <c r="G610" i="17" s="1"/>
  <c r="G611" i="17" s="1"/>
  <c r="G612" i="17" s="1"/>
  <c r="G601" i="43"/>
  <c r="G602" i="43" s="1"/>
  <c r="G603" i="43" s="1"/>
  <c r="G604" i="43" s="1"/>
  <c r="G605" i="43" s="1"/>
  <c r="G606" i="43" s="1"/>
  <c r="G607" i="43" s="1"/>
  <c r="G608" i="43" s="1"/>
  <c r="G609" i="43" s="1"/>
  <c r="G610" i="43" s="1"/>
  <c r="G611" i="43" s="1"/>
  <c r="G612" i="43" s="1"/>
  <c r="G613" i="43" s="1"/>
  <c r="G614" i="43" s="1"/>
  <c r="G615" i="43" s="1"/>
  <c r="G616" i="43" s="1"/>
  <c r="G617" i="43" s="1"/>
  <c r="G618" i="43" s="1"/>
  <c r="G608" i="10"/>
  <c r="G613" i="17"/>
  <c r="G614" i="17" s="1"/>
  <c r="G615" i="17" s="1"/>
  <c r="G616" i="17" s="1"/>
  <c r="G617" i="17" s="1"/>
  <c r="G618" i="17" s="1"/>
  <c r="G619" i="17" s="1"/>
  <c r="G620" i="17" s="1"/>
  <c r="G621" i="17" s="1"/>
  <c r="G635" i="33"/>
  <c r="G636" i="33" s="1"/>
  <c r="G637" i="33" s="1"/>
  <c r="G638" i="33" s="1"/>
  <c r="G639" i="33" s="1"/>
  <c r="G640" i="33" s="1"/>
  <c r="G641" i="33" s="1"/>
  <c r="G642" i="33" s="1"/>
  <c r="G643" i="33" s="1"/>
  <c r="G644" i="33" s="1"/>
  <c r="G645" i="33" s="1"/>
  <c r="G646" i="33" s="1"/>
  <c r="G647" i="33" s="1"/>
  <c r="G648" i="33" s="1"/>
  <c r="G649" i="33" s="1"/>
  <c r="G650" i="33" s="1"/>
  <c r="G651" i="33" s="1"/>
  <c r="G652" i="33" s="1"/>
  <c r="G653" i="33" s="1"/>
  <c r="G654" i="33" s="1"/>
  <c r="G655" i="33" s="1"/>
  <c r="G656" i="33" s="1"/>
  <c r="G657" i="33" s="1"/>
  <c r="G658" i="33" s="1"/>
  <c r="G659" i="33" s="1"/>
  <c r="G660" i="33" s="1"/>
  <c r="G661" i="33" s="1"/>
  <c r="G662" i="33" s="1"/>
  <c r="G663" i="33" s="1"/>
  <c r="G664" i="33" s="1"/>
  <c r="G665" i="33" s="1"/>
  <c r="G666" i="33" s="1"/>
  <c r="G667" i="33" s="1"/>
  <c r="G668" i="33" s="1"/>
  <c r="G669" i="33" s="1"/>
  <c r="G670" i="33" s="1"/>
  <c r="G671" i="33" s="1"/>
  <c r="G672" i="33" s="1"/>
  <c r="G673" i="33" s="1"/>
  <c r="G674" i="33" s="1"/>
  <c r="G675" i="33" s="1"/>
  <c r="G676" i="33" s="1"/>
  <c r="G677" i="33" s="1"/>
  <c r="G678" i="33" s="1"/>
  <c r="G679" i="33" s="1"/>
  <c r="G680" i="33" s="1"/>
  <c r="G681" i="33" s="1"/>
  <c r="G682" i="33" s="1"/>
  <c r="G683" i="33" s="1"/>
  <c r="G684" i="33" s="1"/>
  <c r="G685" i="33" s="1"/>
  <c r="G686" i="33" s="1"/>
  <c r="G687" i="33" s="1"/>
  <c r="G688" i="33" s="1"/>
  <c r="G689" i="33" s="1"/>
  <c r="G690" i="33" s="1"/>
  <c r="G691" i="33" s="1"/>
  <c r="G692" i="33" s="1"/>
  <c r="G693" i="33" s="1"/>
  <c r="G694" i="33" s="1"/>
  <c r="G695" i="33" s="1"/>
  <c r="G696" i="33" s="1"/>
  <c r="G697" i="33" s="1"/>
  <c r="G698" i="33" s="1"/>
  <c r="G699" i="33" s="1"/>
  <c r="G700" i="33" s="1"/>
  <c r="G701" i="33" s="1"/>
  <c r="G590" i="42"/>
  <c r="G591" i="42" s="1"/>
  <c r="G592" i="42" s="1"/>
  <c r="G593" i="42" s="1"/>
  <c r="G630" i="14"/>
  <c r="G631" i="14" s="1"/>
  <c r="G632" i="14" s="1"/>
  <c r="G633" i="14" s="1"/>
  <c r="G634" i="14" s="1"/>
  <c r="G583" i="28"/>
  <c r="G584" i="28" s="1"/>
  <c r="G585" i="28" s="1"/>
  <c r="G586" i="28" s="1"/>
  <c r="G587" i="28" s="1"/>
  <c r="G588" i="28" s="1"/>
  <c r="G589" i="28" s="1"/>
  <c r="G590" i="28" s="1"/>
  <c r="G591" i="28" s="1"/>
  <c r="G592" i="28" s="1"/>
  <c r="G593" i="28" s="1"/>
  <c r="G594" i="28" s="1"/>
  <c r="G595" i="28" s="1"/>
  <c r="G596" i="28" s="1"/>
  <c r="G597" i="28" s="1"/>
  <c r="G598" i="28" s="1"/>
  <c r="G599" i="28" s="1"/>
  <c r="G600" i="28" s="1"/>
  <c r="G601" i="28" s="1"/>
  <c r="G602" i="28" s="1"/>
  <c r="G603" i="28" s="1"/>
  <c r="G604" i="28" s="1"/>
  <c r="G605" i="28" s="1"/>
  <c r="G606" i="28" s="1"/>
  <c r="G639" i="21"/>
  <c r="G640" i="21" s="1"/>
  <c r="G641" i="21" s="1"/>
  <c r="G642" i="21" s="1"/>
  <c r="G643" i="21" s="1"/>
  <c r="G644" i="21" s="1"/>
  <c r="G645" i="21" s="1"/>
  <c r="G646" i="21" s="1"/>
  <c r="G564" i="30"/>
  <c r="G565" i="30" s="1"/>
  <c r="G566" i="30" s="1"/>
  <c r="G567" i="30" s="1"/>
  <c r="G568" i="30" s="1"/>
  <c r="G569" i="30" s="1"/>
  <c r="G570" i="30" s="1"/>
  <c r="G571" i="30" s="1"/>
  <c r="G572" i="30" s="1"/>
  <c r="G573" i="30" s="1"/>
  <c r="G574" i="30" s="1"/>
  <c r="G575" i="30" s="1"/>
  <c r="G576" i="30" s="1"/>
  <c r="G577" i="30" s="1"/>
  <c r="G578" i="30" s="1"/>
  <c r="G579" i="30" s="1"/>
  <c r="G580" i="30" s="1"/>
  <c r="G581" i="30" s="1"/>
  <c r="G582" i="30" s="1"/>
  <c r="G583" i="30" s="1"/>
  <c r="G584" i="30" s="1"/>
  <c r="G585" i="30" s="1"/>
  <c r="G586" i="30" s="1"/>
  <c r="G587" i="30" s="1"/>
  <c r="G588" i="30" s="1"/>
  <c r="G589" i="30" s="1"/>
  <c r="G590" i="30" s="1"/>
  <c r="G591" i="30" s="1"/>
  <c r="G592" i="30" s="1"/>
  <c r="G593" i="30" s="1"/>
  <c r="G594" i="30" s="1"/>
  <c r="G595" i="30" s="1"/>
  <c r="G596" i="30" s="1"/>
  <c r="G597" i="30" s="1"/>
  <c r="G598" i="30" s="1"/>
  <c r="G599" i="30" s="1"/>
  <c r="G600" i="30" s="1"/>
  <c r="G601" i="30" s="1"/>
  <c r="G602" i="30" s="1"/>
  <c r="G603" i="30" s="1"/>
  <c r="G604" i="30" s="1"/>
  <c r="G605" i="30" s="1"/>
  <c r="G606" i="30" s="1"/>
  <c r="G607" i="30" s="1"/>
  <c r="G608" i="30" s="1"/>
  <c r="G609" i="30" s="1"/>
  <c r="G610" i="30" s="1"/>
  <c r="G611" i="30" s="1"/>
  <c r="G612" i="30" s="1"/>
  <c r="G613" i="30" s="1"/>
  <c r="G614" i="30" s="1"/>
  <c r="G615" i="30" s="1"/>
  <c r="G616" i="30" s="1"/>
  <c r="G617" i="30" s="1"/>
  <c r="G618" i="30" s="1"/>
  <c r="G619" i="30" s="1"/>
  <c r="G620" i="30" s="1"/>
  <c r="G621" i="30" s="1"/>
  <c r="G622" i="30" s="1"/>
  <c r="G623" i="30" s="1"/>
  <c r="G624" i="30" s="1"/>
  <c r="G625" i="30" s="1"/>
  <c r="G626" i="30" s="1"/>
  <c r="G627" i="30" s="1"/>
  <c r="G628" i="30" s="1"/>
  <c r="G629" i="30" s="1"/>
  <c r="G630" i="30" s="1"/>
  <c r="G631" i="30" s="1"/>
  <c r="G632" i="30" s="1"/>
  <c r="G633" i="30" s="1"/>
  <c r="G634" i="30" s="1"/>
  <c r="G635" i="30" s="1"/>
  <c r="G636" i="30" s="1"/>
  <c r="G637" i="30" s="1"/>
  <c r="G638" i="30" s="1"/>
  <c r="G721" i="26"/>
  <c r="G722" i="26" s="1"/>
  <c r="G723" i="26" s="1"/>
  <c r="G724" i="26" s="1"/>
  <c r="G725" i="26" s="1"/>
  <c r="G726" i="26" s="1"/>
  <c r="G727" i="26" s="1"/>
  <c r="G728" i="26" s="1"/>
  <c r="G729" i="26" s="1"/>
  <c r="G730" i="26" s="1"/>
  <c r="G731" i="26" s="1"/>
  <c r="G732" i="26" s="1"/>
  <c r="G733" i="26" s="1"/>
  <c r="G734" i="26" s="1"/>
  <c r="G543" i="37"/>
  <c r="G544" i="37" s="1"/>
  <c r="G547" i="40"/>
  <c r="G548" i="40" s="1"/>
  <c r="G549" i="40" s="1"/>
  <c r="G550" i="40" s="1"/>
  <c r="G551" i="40" s="1"/>
  <c r="G552" i="40" s="1"/>
  <c r="G553" i="40" s="1"/>
  <c r="G554" i="15"/>
  <c r="G555" i="15" s="1"/>
  <c r="G556" i="15" s="1"/>
  <c r="G557" i="15" s="1"/>
  <c r="G558" i="15" s="1"/>
  <c r="G559" i="15" s="1"/>
  <c r="G560" i="15" s="1"/>
  <c r="G561" i="15" s="1"/>
  <c r="G562" i="15" s="1"/>
  <c r="G563" i="15" s="1"/>
  <c r="G564" i="15" s="1"/>
  <c r="G565" i="15" s="1"/>
  <c r="G566" i="15" s="1"/>
  <c r="G567" i="15" s="1"/>
  <c r="G568" i="15" s="1"/>
  <c r="G569" i="15" s="1"/>
  <c r="G570" i="15" s="1"/>
  <c r="G571" i="15" s="1"/>
  <c r="G572" i="15" s="1"/>
  <c r="G573" i="15" s="1"/>
  <c r="G574" i="15" s="1"/>
  <c r="G533" i="41"/>
  <c r="G534" i="41" s="1"/>
  <c r="G535" i="41" s="1"/>
  <c r="G536" i="41" s="1"/>
  <c r="G537" i="41" s="1"/>
  <c r="G538" i="41" s="1"/>
  <c r="G539" i="41" s="1"/>
  <c r="G540" i="41" s="1"/>
  <c r="G541" i="41" s="1"/>
  <c r="G542" i="41" s="1"/>
  <c r="G543" i="41" s="1"/>
  <c r="G544" i="41" s="1"/>
  <c r="G545" i="41" s="1"/>
  <c r="G546" i="41" s="1"/>
  <c r="G547" i="41" s="1"/>
  <c r="G548" i="41" s="1"/>
  <c r="G549" i="41" s="1"/>
  <c r="G550" i="41" s="1"/>
  <c r="G551" i="41" s="1"/>
  <c r="G552" i="41" s="1"/>
  <c r="G553" i="41" s="1"/>
  <c r="G554" i="41" s="1"/>
  <c r="G555" i="41" s="1"/>
  <c r="G556" i="41" s="1"/>
  <c r="G557" i="41" s="1"/>
  <c r="G558" i="41" s="1"/>
  <c r="G559" i="41" s="1"/>
  <c r="G560" i="41" s="1"/>
  <c r="G561" i="41" s="1"/>
  <c r="G562" i="41" s="1"/>
  <c r="G563" i="41" s="1"/>
  <c r="G564" i="41" s="1"/>
  <c r="G565" i="41" s="1"/>
  <c r="G566" i="41" s="1"/>
  <c r="G567" i="41" s="1"/>
  <c r="G568" i="41" s="1"/>
  <c r="G569" i="41" s="1"/>
  <c r="G570" i="41" s="1"/>
  <c r="G571" i="41" s="1"/>
  <c r="G572" i="41" s="1"/>
  <c r="G573" i="41" s="1"/>
  <c r="G574" i="41" s="1"/>
  <c r="G575" i="41" s="1"/>
  <c r="G576" i="41" s="1"/>
  <c r="G577" i="41" s="1"/>
  <c r="G622" i="39"/>
  <c r="G623" i="39" s="1"/>
  <c r="G624" i="39" s="1"/>
  <c r="G625" i="39" s="1"/>
  <c r="G626" i="39" s="1"/>
  <c r="G627" i="39" s="1"/>
  <c r="G628" i="39" s="1"/>
  <c r="G629" i="39" s="1"/>
  <c r="G494" i="27"/>
  <c r="G495" i="27" s="1"/>
  <c r="G496" i="27" s="1"/>
  <c r="G497" i="27" s="1"/>
  <c r="G477" i="29"/>
  <c r="G478" i="29" s="1"/>
  <c r="G479" i="29" s="1"/>
  <c r="G480" i="29" s="1"/>
  <c r="G481" i="29" s="1"/>
  <c r="G482" i="29" s="1"/>
  <c r="G483" i="29" s="1"/>
  <c r="G430" i="44"/>
  <c r="G431" i="44" s="1"/>
  <c r="G432" i="44" s="1"/>
  <c r="G921" i="2" l="1"/>
  <c r="G922" i="2" s="1"/>
  <c r="G923" i="2" s="1"/>
  <c r="G924" i="2" s="1"/>
  <c r="G925" i="2" s="1"/>
  <c r="G926" i="2" s="1"/>
  <c r="G927" i="2" s="1"/>
  <c r="G928" i="2" s="1"/>
  <c r="G929" i="2" s="1"/>
  <c r="G930" i="2" s="1"/>
  <c r="G935" i="2" s="1"/>
  <c r="G936" i="2" s="1"/>
  <c r="G937" i="2" s="1"/>
  <c r="G938" i="2" s="1"/>
  <c r="G939" i="2" s="1"/>
  <c r="G940" i="2" s="1"/>
  <c r="G941" i="2" s="1"/>
  <c r="G942" i="2" s="1"/>
  <c r="G943" i="2" s="1"/>
  <c r="G944" i="2" s="1"/>
  <c r="G945" i="2" s="1"/>
  <c r="G946" i="2" s="1"/>
  <c r="G947" i="2" s="1"/>
  <c r="G888" i="31"/>
  <c r="G889" i="31" s="1"/>
  <c r="G890" i="31" s="1"/>
  <c r="G891" i="31" s="1"/>
  <c r="G892" i="31" s="1"/>
  <c r="G893" i="31" s="1"/>
  <c r="G894" i="31" s="1"/>
  <c r="G895" i="31" s="1"/>
  <c r="G896" i="31" s="1"/>
  <c r="G897" i="31" s="1"/>
  <c r="G898" i="31" s="1"/>
  <c r="G899" i="31" s="1"/>
  <c r="G900" i="31" s="1"/>
  <c r="G901" i="31" s="1"/>
  <c r="G902" i="31" s="1"/>
  <c r="G903" i="31" s="1"/>
  <c r="G848" i="25"/>
  <c r="G849" i="25" s="1"/>
  <c r="G850" i="25" s="1"/>
  <c r="G851" i="25" s="1"/>
  <c r="G852" i="25" s="1"/>
  <c r="G853" i="25" s="1"/>
  <c r="G854" i="25" s="1"/>
  <c r="G855" i="25" s="1"/>
  <c r="G856" i="25" s="1"/>
  <c r="G857" i="25" s="1"/>
  <c r="G858" i="25" s="1"/>
  <c r="G859" i="25" s="1"/>
  <c r="G860" i="25" s="1"/>
  <c r="G861" i="25" s="1"/>
  <c r="G862" i="25" s="1"/>
  <c r="G863" i="25" s="1"/>
  <c r="G864" i="25" s="1"/>
  <c r="G865" i="25" s="1"/>
  <c r="G866" i="25" s="1"/>
  <c r="G867" i="25" s="1"/>
  <c r="G868" i="25" s="1"/>
  <c r="G869" i="25" s="1"/>
  <c r="G870" i="25" s="1"/>
  <c r="G871" i="25" s="1"/>
  <c r="G872" i="25" s="1"/>
  <c r="G873" i="25" s="1"/>
  <c r="G874" i="25" s="1"/>
  <c r="G875" i="25" s="1"/>
  <c r="G876" i="25" s="1"/>
  <c r="G877" i="25" s="1"/>
  <c r="G878" i="25" s="1"/>
  <c r="G879" i="25" s="1"/>
  <c r="G880" i="25" s="1"/>
  <c r="G881" i="25" s="1"/>
  <c r="G882" i="25" s="1"/>
  <c r="G1107" i="1"/>
  <c r="G927" i="8"/>
  <c r="G928" i="8" s="1"/>
  <c r="G929" i="8" s="1"/>
  <c r="G930" i="8" s="1"/>
  <c r="G931" i="8" s="1"/>
  <c r="G932" i="8" s="1"/>
  <c r="G933" i="8" s="1"/>
  <c r="G934" i="8" s="1"/>
  <c r="G935" i="8" s="1"/>
  <c r="G936" i="8" s="1"/>
  <c r="G937" i="8" s="1"/>
  <c r="G938" i="8" s="1"/>
  <c r="G939" i="8" s="1"/>
  <c r="G940" i="8" s="1"/>
  <c r="G941" i="8" s="1"/>
  <c r="G942" i="8" s="1"/>
  <c r="G943" i="8" s="1"/>
  <c r="G944" i="8" s="1"/>
  <c r="G945" i="8" s="1"/>
  <c r="G946" i="8" s="1"/>
  <c r="G947" i="8" s="1"/>
  <c r="G948" i="8" s="1"/>
  <c r="G949" i="8" s="1"/>
  <c r="G950" i="8" s="1"/>
  <c r="G951" i="8" s="1"/>
  <c r="G952" i="8" s="1"/>
  <c r="G953" i="8" s="1"/>
  <c r="G954" i="8" s="1"/>
  <c r="G955" i="8" s="1"/>
  <c r="G849" i="34"/>
  <c r="G850" i="34" s="1"/>
  <c r="G851" i="34" s="1"/>
  <c r="G852" i="34" s="1"/>
  <c r="G853" i="34" s="1"/>
  <c r="G854" i="34" s="1"/>
  <c r="G855" i="34" s="1"/>
  <c r="G856" i="34" s="1"/>
  <c r="G857" i="34" s="1"/>
  <c r="G858" i="34" s="1"/>
  <c r="G859" i="34" s="1"/>
  <c r="G860" i="34" s="1"/>
  <c r="G861" i="34" s="1"/>
  <c r="G862" i="34" s="1"/>
  <c r="G863" i="34" s="1"/>
  <c r="G864" i="34" s="1"/>
  <c r="G865" i="34" s="1"/>
  <c r="G866" i="34" s="1"/>
  <c r="G867" i="34" s="1"/>
  <c r="G868" i="34" s="1"/>
  <c r="G869" i="34" s="1"/>
  <c r="G870" i="34" s="1"/>
  <c r="G871" i="34" s="1"/>
  <c r="G872" i="34" s="1"/>
  <c r="G873" i="34" s="1"/>
  <c r="G874" i="34" s="1"/>
  <c r="G875" i="34" s="1"/>
  <c r="G876" i="34" s="1"/>
  <c r="G877" i="34" s="1"/>
  <c r="G878" i="34" s="1"/>
  <c r="G879" i="34" s="1"/>
  <c r="G880" i="34" s="1"/>
  <c r="G881" i="34" s="1"/>
  <c r="G882" i="34" s="1"/>
  <c r="G883" i="34" s="1"/>
  <c r="G884" i="34" s="1"/>
  <c r="G885" i="34" s="1"/>
  <c r="G886" i="34" s="1"/>
  <c r="G887" i="34" s="1"/>
  <c r="G888" i="34" s="1"/>
  <c r="G889" i="34" s="1"/>
  <c r="G890" i="34" s="1"/>
  <c r="G891" i="34" s="1"/>
  <c r="G892" i="34" s="1"/>
  <c r="G893" i="34" s="1"/>
  <c r="G894" i="34" s="1"/>
  <c r="G895" i="34" s="1"/>
  <c r="G896" i="34" s="1"/>
  <c r="G897" i="34" s="1"/>
  <c r="G898" i="34" s="1"/>
  <c r="G899" i="34" s="1"/>
  <c r="G900" i="34" s="1"/>
  <c r="G901" i="34" s="1"/>
  <c r="G902" i="34" s="1"/>
  <c r="G903" i="34" s="1"/>
  <c r="G904" i="34" s="1"/>
  <c r="G905" i="34" s="1"/>
  <c r="G906" i="34" s="1"/>
  <c r="G907" i="34" s="1"/>
  <c r="G908" i="34" s="1"/>
  <c r="G909" i="34" s="1"/>
  <c r="G910" i="34" s="1"/>
  <c r="G911" i="34" s="1"/>
  <c r="G714" i="6"/>
  <c r="G715" i="6" s="1"/>
  <c r="G716" i="6" s="1"/>
  <c r="G717" i="6" s="1"/>
  <c r="G718" i="6" s="1"/>
  <c r="G719" i="6" s="1"/>
  <c r="G720" i="6" s="1"/>
  <c r="G721" i="6" s="1"/>
  <c r="G722" i="6" s="1"/>
  <c r="G723" i="6" s="1"/>
  <c r="G724" i="6" s="1"/>
  <c r="G725" i="6" s="1"/>
  <c r="G726" i="6" s="1"/>
  <c r="G727" i="6" s="1"/>
  <c r="G728" i="6" s="1"/>
  <c r="G729" i="6" s="1"/>
  <c r="G730" i="6" s="1"/>
  <c r="G731" i="6" s="1"/>
  <c r="G732" i="6" s="1"/>
  <c r="G733" i="6" s="1"/>
  <c r="G734" i="6" s="1"/>
  <c r="G735" i="6" s="1"/>
  <c r="G736" i="6" s="1"/>
  <c r="G737" i="6" s="1"/>
  <c r="G738" i="6" s="1"/>
  <c r="G739" i="6" s="1"/>
  <c r="G740" i="6" s="1"/>
  <c r="G741" i="6" s="1"/>
  <c r="G742" i="6" s="1"/>
  <c r="G743" i="6" s="1"/>
  <c r="G744" i="6" s="1"/>
  <c r="G745" i="6" s="1"/>
  <c r="G746" i="6" s="1"/>
  <c r="G747" i="6" s="1"/>
  <c r="G748" i="6" s="1"/>
  <c r="G749" i="6" s="1"/>
  <c r="G750" i="6" s="1"/>
  <c r="G751" i="6" s="1"/>
  <c r="G752" i="6" s="1"/>
  <c r="G753" i="6" s="1"/>
  <c r="G754" i="6" s="1"/>
  <c r="G755" i="6" s="1"/>
  <c r="G756" i="6" s="1"/>
  <c r="G757" i="6" s="1"/>
  <c r="G758" i="6" s="1"/>
  <c r="G699" i="35"/>
  <c r="G700" i="35" s="1"/>
  <c r="G701" i="35" s="1"/>
  <c r="G702" i="35" s="1"/>
  <c r="G703" i="35" s="1"/>
  <c r="G704" i="35" s="1"/>
  <c r="G705" i="35" s="1"/>
  <c r="G706" i="35" s="1"/>
  <c r="G707" i="35" s="1"/>
  <c r="G708" i="35" s="1"/>
  <c r="G709" i="35" s="1"/>
  <c r="G710" i="35" s="1"/>
  <c r="G711" i="35" s="1"/>
  <c r="G712" i="35" s="1"/>
  <c r="G713" i="35" s="1"/>
  <c r="G714" i="35" s="1"/>
  <c r="G715" i="35" s="1"/>
  <c r="G716" i="35" s="1"/>
  <c r="G717" i="35" s="1"/>
  <c r="G718" i="35" s="1"/>
  <c r="G719" i="35" s="1"/>
  <c r="G720" i="35" s="1"/>
  <c r="G721" i="35" s="1"/>
  <c r="G722" i="35" s="1"/>
  <c r="G723" i="35" s="1"/>
  <c r="G724" i="35" s="1"/>
  <c r="G725" i="35" s="1"/>
  <c r="G726" i="35" s="1"/>
  <c r="G727" i="35" s="1"/>
  <c r="G761" i="32"/>
  <c r="G762" i="32" s="1"/>
  <c r="G763" i="32" s="1"/>
  <c r="G764" i="32" s="1"/>
  <c r="G765" i="32" s="1"/>
  <c r="G766" i="32" s="1"/>
  <c r="G767" i="32" s="1"/>
  <c r="G768" i="32" s="1"/>
  <c r="G769" i="32" s="1"/>
  <c r="G668" i="23"/>
  <c r="G669" i="23" s="1"/>
  <c r="G670" i="23" s="1"/>
  <c r="G671" i="23" s="1"/>
  <c r="G672" i="23" s="1"/>
  <c r="G702" i="33"/>
  <c r="G703" i="33" s="1"/>
  <c r="G704" i="33" s="1"/>
  <c r="G640" i="36"/>
  <c r="G641" i="36" s="1"/>
  <c r="G642" i="36" s="1"/>
  <c r="G643" i="36" s="1"/>
  <c r="G644" i="36" s="1"/>
  <c r="G645" i="36" s="1"/>
  <c r="G646" i="36" s="1"/>
  <c r="G647" i="36" s="1"/>
  <c r="G648" i="36" s="1"/>
  <c r="G649" i="36" s="1"/>
  <c r="G650" i="36" s="1"/>
  <c r="G651" i="36" s="1"/>
  <c r="G652" i="36" s="1"/>
  <c r="G653" i="36" s="1"/>
  <c r="G654" i="36" s="1"/>
  <c r="G693" i="22"/>
  <c r="G694" i="22" s="1"/>
  <c r="G695" i="22" s="1"/>
  <c r="G696" i="22" s="1"/>
  <c r="G697" i="22" s="1"/>
  <c r="G698" i="22" s="1"/>
  <c r="G699" i="22" s="1"/>
  <c r="G700" i="22" s="1"/>
  <c r="G701" i="22" s="1"/>
  <c r="G702" i="22" s="1"/>
  <c r="G703" i="22" s="1"/>
  <c r="G619" i="43"/>
  <c r="G620" i="43" s="1"/>
  <c r="G621" i="43" s="1"/>
  <c r="G622" i="43" s="1"/>
  <c r="G623" i="43" s="1"/>
  <c r="G624" i="43" s="1"/>
  <c r="G625" i="43" s="1"/>
  <c r="G626" i="43" s="1"/>
  <c r="G627" i="43" s="1"/>
  <c r="G628" i="43" s="1"/>
  <c r="G629" i="43" s="1"/>
  <c r="G630" i="43" s="1"/>
  <c r="G631" i="43" s="1"/>
  <c r="G632" i="43" s="1"/>
  <c r="G633" i="43" s="1"/>
  <c r="G634" i="43" s="1"/>
  <c r="G639" i="30"/>
  <c r="G640" i="30" s="1"/>
  <c r="G641" i="30" s="1"/>
  <c r="G642" i="30" s="1"/>
  <c r="G643" i="30" s="1"/>
  <c r="G644" i="30" s="1"/>
  <c r="G645" i="30" s="1"/>
  <c r="G646" i="30" s="1"/>
  <c r="G647" i="30" s="1"/>
  <c r="G648" i="30" s="1"/>
  <c r="G649" i="30" s="1"/>
  <c r="G650" i="30" s="1"/>
  <c r="G651" i="30" s="1"/>
  <c r="G652" i="30" s="1"/>
  <c r="G653" i="30" s="1"/>
  <c r="G654" i="30" s="1"/>
  <c r="G655" i="30" s="1"/>
  <c r="G656" i="30" s="1"/>
  <c r="G657" i="30" s="1"/>
  <c r="G658" i="30" s="1"/>
  <c r="G659" i="30" s="1"/>
  <c r="G660" i="30" s="1"/>
  <c r="G661" i="30" s="1"/>
  <c r="G662" i="30" s="1"/>
  <c r="G663" i="30" s="1"/>
  <c r="G664" i="30" s="1"/>
  <c r="G665" i="30" s="1"/>
  <c r="G666" i="30" s="1"/>
  <c r="G667" i="30" s="1"/>
  <c r="G668" i="30" s="1"/>
  <c r="G669" i="30" s="1"/>
  <c r="G670" i="30" s="1"/>
  <c r="G671" i="30" s="1"/>
  <c r="G609" i="10"/>
  <c r="G610" i="10" s="1"/>
  <c r="G611" i="10" s="1"/>
  <c r="G612" i="10" s="1"/>
  <c r="G613" i="10" s="1"/>
  <c r="G614" i="10" s="1"/>
  <c r="G615" i="10" s="1"/>
  <c r="G616" i="10" s="1"/>
  <c r="G647" i="21"/>
  <c r="G622" i="17"/>
  <c r="G623" i="17" s="1"/>
  <c r="G624" i="17" s="1"/>
  <c r="G625" i="17" s="1"/>
  <c r="G626" i="17" s="1"/>
  <c r="G627" i="17" s="1"/>
  <c r="G628" i="17" s="1"/>
  <c r="G594" i="42"/>
  <c r="G595" i="42" s="1"/>
  <c r="G635" i="14"/>
  <c r="G636" i="14" s="1"/>
  <c r="G637" i="14" s="1"/>
  <c r="G638" i="14" s="1"/>
  <c r="G735" i="26"/>
  <c r="G736" i="26" s="1"/>
  <c r="G737" i="26" s="1"/>
  <c r="G738" i="26" s="1"/>
  <c r="G739" i="26" s="1"/>
  <c r="G740" i="26" s="1"/>
  <c r="G741" i="26" s="1"/>
  <c r="G742" i="26" s="1"/>
  <c r="G743" i="26" s="1"/>
  <c r="G744" i="26" s="1"/>
  <c r="G745" i="26" s="1"/>
  <c r="G746" i="26" s="1"/>
  <c r="G747" i="26" s="1"/>
  <c r="G748" i="26" s="1"/>
  <c r="G749" i="26" s="1"/>
  <c r="G578" i="41"/>
  <c r="G579" i="41" s="1"/>
  <c r="G580" i="41" s="1"/>
  <c r="G581" i="41" s="1"/>
  <c r="G582" i="41" s="1"/>
  <c r="G583" i="41" s="1"/>
  <c r="G584" i="41" s="1"/>
  <c r="G585" i="41" s="1"/>
  <c r="G586" i="41" s="1"/>
  <c r="G587" i="41" s="1"/>
  <c r="G588" i="41" s="1"/>
  <c r="G589" i="41" s="1"/>
  <c r="G590" i="41" s="1"/>
  <c r="G591" i="41" s="1"/>
  <c r="G592" i="41" s="1"/>
  <c r="G593" i="41" s="1"/>
  <c r="G594" i="41" s="1"/>
  <c r="G595" i="41" s="1"/>
  <c r="G596" i="41" s="1"/>
  <c r="G597" i="41" s="1"/>
  <c r="G598" i="41" s="1"/>
  <c r="G545" i="37"/>
  <c r="G546" i="37" s="1"/>
  <c r="G547" i="37" s="1"/>
  <c r="G548" i="37" s="1"/>
  <c r="G549" i="37" s="1"/>
  <c r="G550" i="37" s="1"/>
  <c r="G551" i="37" s="1"/>
  <c r="G552" i="37" s="1"/>
  <c r="G553" i="37" s="1"/>
  <c r="G554" i="37" s="1"/>
  <c r="G555" i="37" s="1"/>
  <c r="G556" i="37" s="1"/>
  <c r="G557" i="37" s="1"/>
  <c r="G558" i="37" s="1"/>
  <c r="G559" i="37" s="1"/>
  <c r="G560" i="37" s="1"/>
  <c r="G561" i="37" s="1"/>
  <c r="G562" i="37" s="1"/>
  <c r="G563" i="37" s="1"/>
  <c r="G630" i="39"/>
  <c r="G631" i="39" s="1"/>
  <c r="G632" i="39" s="1"/>
  <c r="G633" i="39" s="1"/>
  <c r="G634" i="39" s="1"/>
  <c r="G635" i="39" s="1"/>
  <c r="G636" i="39" s="1"/>
  <c r="G637" i="39" s="1"/>
  <c r="G638" i="39" s="1"/>
  <c r="G639" i="39" s="1"/>
  <c r="G640" i="39" s="1"/>
  <c r="G641" i="39" s="1"/>
  <c r="G642" i="39" s="1"/>
  <c r="G643" i="39" s="1"/>
  <c r="G644" i="39" s="1"/>
  <c r="G645" i="39" s="1"/>
  <c r="G646" i="39" s="1"/>
  <c r="G647" i="39" s="1"/>
  <c r="G648" i="39" s="1"/>
  <c r="G649" i="39" s="1"/>
  <c r="G650" i="39" s="1"/>
  <c r="G651" i="39" s="1"/>
  <c r="G652" i="39" s="1"/>
  <c r="G653" i="39" s="1"/>
  <c r="G654" i="39" s="1"/>
  <c r="G655" i="39" s="1"/>
  <c r="G656" i="39" s="1"/>
  <c r="G657" i="39" s="1"/>
  <c r="G658" i="39" s="1"/>
  <c r="G659" i="39" s="1"/>
  <c r="G660" i="39" s="1"/>
  <c r="G661" i="39" s="1"/>
  <c r="G662" i="39" s="1"/>
  <c r="G663" i="39" s="1"/>
  <c r="G664" i="39" s="1"/>
  <c r="G665" i="39" s="1"/>
  <c r="G666" i="39" s="1"/>
  <c r="G554" i="40"/>
  <c r="G555" i="40" s="1"/>
  <c r="G556" i="40" s="1"/>
  <c r="G557" i="40" s="1"/>
  <c r="G558" i="40" s="1"/>
  <c r="G559" i="40" s="1"/>
  <c r="G560" i="40" s="1"/>
  <c r="G561" i="40" s="1"/>
  <c r="G562" i="40" s="1"/>
  <c r="G563" i="40" s="1"/>
  <c r="G564" i="40" s="1"/>
  <c r="G565" i="40" s="1"/>
  <c r="G566" i="40" s="1"/>
  <c r="G567" i="40" s="1"/>
  <c r="G568" i="40" s="1"/>
  <c r="G569" i="40" s="1"/>
  <c r="G570" i="40" s="1"/>
  <c r="G571" i="40" s="1"/>
  <c r="G572" i="40" s="1"/>
  <c r="G573" i="40" s="1"/>
  <c r="G574" i="40" s="1"/>
  <c r="G575" i="40" s="1"/>
  <c r="G576" i="40" s="1"/>
  <c r="G577" i="40" s="1"/>
  <c r="G578" i="40" s="1"/>
  <c r="G579" i="40" s="1"/>
  <c r="G580" i="40" s="1"/>
  <c r="G581" i="40" s="1"/>
  <c r="G582" i="40" s="1"/>
  <c r="G484" i="29"/>
  <c r="G485" i="29" s="1"/>
  <c r="G498" i="27"/>
  <c r="G499" i="27" s="1"/>
  <c r="G500" i="27" s="1"/>
  <c r="G501" i="27" s="1"/>
  <c r="G502" i="27" s="1"/>
  <c r="G503" i="27" s="1"/>
  <c r="G504" i="27" s="1"/>
  <c r="G505" i="27" s="1"/>
  <c r="G506" i="27" s="1"/>
  <c r="G507" i="27" s="1"/>
  <c r="G508" i="27" s="1"/>
  <c r="G509" i="27" s="1"/>
  <c r="G510" i="27" s="1"/>
  <c r="G511" i="27" s="1"/>
  <c r="G512" i="27" s="1"/>
  <c r="G513" i="27" s="1"/>
  <c r="G514" i="27" s="1"/>
  <c r="G515" i="27" s="1"/>
  <c r="G433" i="44"/>
  <c r="G434" i="44" s="1"/>
  <c r="G435" i="44" s="1"/>
  <c r="G436" i="44" s="1"/>
  <c r="G437" i="44" s="1"/>
  <c r="G438" i="44" s="1"/>
  <c r="G439" i="44" s="1"/>
  <c r="G440" i="44" s="1"/>
  <c r="G441" i="44" s="1"/>
  <c r="G948" i="2" l="1"/>
  <c r="G949" i="2" s="1"/>
  <c r="G950" i="2" s="1"/>
  <c r="G951" i="2" s="1"/>
  <c r="G952" i="2" s="1"/>
  <c r="G953" i="2" s="1"/>
  <c r="G954" i="2" s="1"/>
  <c r="G955" i="2" s="1"/>
  <c r="G956" i="2" s="1"/>
  <c r="G957" i="2" s="1"/>
  <c r="G958" i="2" s="1"/>
  <c r="G959" i="2" s="1"/>
  <c r="G960" i="2" s="1"/>
  <c r="G961" i="2" s="1"/>
  <c r="G962" i="2" s="1"/>
  <c r="G963" i="2" s="1"/>
  <c r="G964" i="2" s="1"/>
  <c r="G965" i="2" s="1"/>
  <c r="G966" i="2" s="1"/>
  <c r="G967" i="2" s="1"/>
  <c r="G968" i="2" s="1"/>
  <c r="G969" i="2" s="1"/>
  <c r="G970" i="2" s="1"/>
  <c r="G971" i="2" s="1"/>
  <c r="G972" i="2" s="1"/>
  <c r="G973" i="2" s="1"/>
  <c r="G974" i="2" s="1"/>
  <c r="G975" i="2" s="1"/>
  <c r="G976" i="2" s="1"/>
  <c r="G977" i="2" s="1"/>
  <c r="G978" i="2" s="1"/>
  <c r="G979" i="2" s="1"/>
  <c r="G980" i="2" s="1"/>
  <c r="G981" i="2" s="1"/>
  <c r="G982" i="2" s="1"/>
  <c r="G983" i="2" s="1"/>
  <c r="G984" i="2" s="1"/>
  <c r="G985" i="2" s="1"/>
  <c r="G986" i="2" s="1"/>
  <c r="G987" i="2" s="1"/>
  <c r="G988" i="2" s="1"/>
  <c r="G989" i="2" s="1"/>
  <c r="G990" i="2" s="1"/>
  <c r="G991" i="2" s="1"/>
  <c r="G992" i="2" s="1"/>
  <c r="G993" i="2" s="1"/>
  <c r="G994" i="2" s="1"/>
  <c r="G995" i="2" s="1"/>
  <c r="G996" i="2" s="1"/>
  <c r="G997" i="2" s="1"/>
  <c r="G998" i="2" s="1"/>
  <c r="G999" i="2" s="1"/>
  <c r="G1000" i="2" s="1"/>
  <c r="G1001" i="2" s="1"/>
  <c r="G1002" i="2" s="1"/>
  <c r="G1003" i="2" s="1"/>
  <c r="G1004" i="2" s="1"/>
  <c r="G1005" i="2" s="1"/>
  <c r="G1006" i="2" s="1"/>
  <c r="G1007" i="2" s="1"/>
  <c r="G1008" i="2" s="1"/>
  <c r="G1009" i="2" s="1"/>
  <c r="G1010" i="2" s="1"/>
  <c r="G1011" i="2" s="1"/>
  <c r="G1012" i="2" s="1"/>
  <c r="G1013" i="2" s="1"/>
  <c r="G1014" i="2" s="1"/>
  <c r="G1015" i="2" s="1"/>
  <c r="G1016" i="2" s="1"/>
  <c r="G1017" i="2" s="1"/>
  <c r="G1018" i="2" s="1"/>
  <c r="G1019" i="2" s="1"/>
  <c r="G1020" i="2" s="1"/>
  <c r="G1021" i="2" s="1"/>
  <c r="G1022" i="2" s="1"/>
  <c r="G1023" i="2" s="1"/>
  <c r="G1024" i="2" s="1"/>
  <c r="G1025" i="2" s="1"/>
  <c r="G1026" i="2" s="1"/>
  <c r="G1027" i="2" s="1"/>
  <c r="G1028" i="2" s="1"/>
  <c r="G1029" i="2" s="1"/>
  <c r="G1030" i="2" s="1"/>
  <c r="G1031" i="2" s="1"/>
  <c r="G1032" i="2" s="1"/>
  <c r="G1033" i="2" s="1"/>
  <c r="G1034" i="2" s="1"/>
  <c r="G1035" i="2" s="1"/>
  <c r="G1036" i="2" s="1"/>
  <c r="G1037" i="2" s="1"/>
  <c r="G1038" i="2" s="1"/>
  <c r="G1039" i="2" s="1"/>
  <c r="G1040" i="2" s="1"/>
  <c r="G1041" i="2" s="1"/>
  <c r="G1042" i="2" s="1"/>
  <c r="G1043" i="2" s="1"/>
  <c r="G1044" i="2" s="1"/>
  <c r="G1045" i="2" s="1"/>
  <c r="G1046" i="2" s="1"/>
  <c r="G1047" i="2" s="1"/>
  <c r="G1048" i="2" s="1"/>
  <c r="G1049" i="2" s="1"/>
  <c r="G1050" i="2" s="1"/>
  <c r="G1051" i="2" s="1"/>
  <c r="G1052" i="2" s="1"/>
  <c r="G1053" i="2" s="1"/>
  <c r="G1054" i="2" s="1"/>
  <c r="G1055" i="2" s="1"/>
  <c r="G1056" i="2" s="1"/>
  <c r="G1057" i="2" s="1"/>
  <c r="G1058" i="2" s="1"/>
  <c r="G1059" i="2" s="1"/>
  <c r="G1060" i="2" s="1"/>
  <c r="G1061" i="2" s="1"/>
  <c r="G1062" i="2" s="1"/>
  <c r="G1063" i="2" s="1"/>
  <c r="G1064" i="2" s="1"/>
  <c r="G1065" i="2" s="1"/>
  <c r="G1066" i="2" s="1"/>
  <c r="G1067" i="2" s="1"/>
  <c r="G1068" i="2" s="1"/>
  <c r="G1069" i="2" s="1"/>
  <c r="G1070" i="2" s="1"/>
  <c r="G1071" i="2" s="1"/>
  <c r="G1072" i="2" s="1"/>
  <c r="G1073" i="2" s="1"/>
  <c r="G1074" i="2" s="1"/>
  <c r="G1075" i="2" s="1"/>
  <c r="G1076" i="2" s="1"/>
  <c r="G1077" i="2" s="1"/>
  <c r="G1078" i="2" s="1"/>
  <c r="G1079" i="2" s="1"/>
  <c r="G1080" i="2" s="1"/>
  <c r="G1081" i="2" s="1"/>
  <c r="G1082" i="2" s="1"/>
  <c r="G1083" i="2" s="1"/>
  <c r="G1084" i="2" s="1"/>
  <c r="G1085" i="2" s="1"/>
  <c r="G1086" i="2" s="1"/>
  <c r="G1087" i="2" s="1"/>
  <c r="G1088" i="2" s="1"/>
  <c r="G1089" i="2" s="1"/>
  <c r="G1090" i="2" s="1"/>
  <c r="G1091" i="2" s="1"/>
  <c r="G1092" i="2" s="1"/>
  <c r="G1093" i="2" s="1"/>
  <c r="G1094" i="2" s="1"/>
  <c r="G1095" i="2" s="1"/>
  <c r="G1096" i="2" s="1"/>
  <c r="G1097" i="2" s="1"/>
  <c r="G1098" i="2" s="1"/>
  <c r="G1099" i="2" s="1"/>
  <c r="G1100" i="2" s="1"/>
  <c r="G1101" i="2" s="1"/>
  <c r="G1102" i="2" s="1"/>
  <c r="G1103" i="2" s="1"/>
  <c r="G1104" i="2" s="1"/>
  <c r="G1105" i="2" s="1"/>
  <c r="G1106" i="2" s="1"/>
  <c r="G1107" i="2" s="1"/>
  <c r="G1108" i="2" s="1"/>
  <c r="G1109" i="2" s="1"/>
  <c r="G1110" i="2" s="1"/>
  <c r="G1111" i="2" s="1"/>
  <c r="G1112" i="2" s="1"/>
  <c r="G1113" i="2" s="1"/>
  <c r="G1114" i="2" s="1"/>
  <c r="G1115" i="2" s="1"/>
  <c r="G1116" i="2" s="1"/>
  <c r="G1117" i="2" s="1"/>
  <c r="G1118" i="2" s="1"/>
  <c r="G1119" i="2" s="1"/>
  <c r="G1120" i="2" s="1"/>
  <c r="G1121" i="2" s="1"/>
  <c r="G1122" i="2" s="1"/>
  <c r="G1123" i="2" s="1"/>
  <c r="G1124" i="2" s="1"/>
  <c r="G1125" i="2" s="1"/>
  <c r="G1126" i="2" s="1"/>
  <c r="G1127" i="2" s="1"/>
  <c r="G1128" i="2" s="1"/>
  <c r="G1129" i="2" s="1"/>
  <c r="G1130" i="2" s="1"/>
  <c r="G1131" i="2" s="1"/>
  <c r="G1132" i="2" s="1"/>
  <c r="G1133" i="2" s="1"/>
  <c r="G1134" i="2" s="1"/>
  <c r="G1135" i="2" s="1"/>
  <c r="G1136" i="2" s="1"/>
  <c r="G1137" i="2" s="1"/>
  <c r="G1138" i="2" s="1"/>
  <c r="G1139" i="2" s="1"/>
  <c r="G1140" i="2" s="1"/>
  <c r="G1141" i="2" s="1"/>
  <c r="G1142" i="2" s="1"/>
  <c r="G1143" i="2" s="1"/>
  <c r="G1144" i="2" s="1"/>
  <c r="G1145" i="2" s="1"/>
  <c r="G1146" i="2" s="1"/>
  <c r="G1147" i="2" s="1"/>
  <c r="G1148" i="2" s="1"/>
  <c r="G1149" i="2" s="1"/>
  <c r="G1150" i="2" s="1"/>
  <c r="G1151" i="2" s="1"/>
  <c r="G1152" i="2" s="1"/>
  <c r="G1153" i="2" s="1"/>
  <c r="G1154" i="2" s="1"/>
  <c r="G1155" i="2" s="1"/>
  <c r="G1156" i="2" s="1"/>
  <c r="G1157" i="2" s="1"/>
  <c r="G1158" i="2" s="1"/>
  <c r="G1159" i="2" s="1"/>
  <c r="G1160" i="2" s="1"/>
  <c r="G1161" i="2" s="1"/>
  <c r="G1162" i="2" s="1"/>
  <c r="G1163" i="2" s="1"/>
  <c r="G1164" i="2" s="1"/>
  <c r="G1165" i="2" s="1"/>
  <c r="G1166" i="2" s="1"/>
  <c r="G1167" i="2" s="1"/>
  <c r="G1168" i="2" s="1"/>
  <c r="G1169" i="2" s="1"/>
  <c r="G1170" i="2" s="1"/>
  <c r="G1171" i="2" s="1"/>
  <c r="G1172" i="2" s="1"/>
  <c r="G1173" i="2" s="1"/>
  <c r="G1174" i="2" s="1"/>
  <c r="G1175" i="2" s="1"/>
  <c r="G1176" i="2" s="1"/>
  <c r="G1177" i="2" s="1"/>
  <c r="G1178" i="2" s="1"/>
  <c r="G1179" i="2" s="1"/>
  <c r="G1180" i="2" s="1"/>
  <c r="G1181" i="2" s="1"/>
  <c r="G1182" i="2" s="1"/>
  <c r="G1183" i="2" s="1"/>
  <c r="G1184" i="2" s="1"/>
  <c r="G1185" i="2" s="1"/>
  <c r="G1186" i="2" s="1"/>
  <c r="G1187" i="2" s="1"/>
  <c r="G1188" i="2" s="1"/>
  <c r="G1189" i="2" s="1"/>
  <c r="G1190" i="2" s="1"/>
  <c r="G1191" i="2" s="1"/>
  <c r="G1192" i="2" s="1"/>
  <c r="G1193" i="2" s="1"/>
  <c r="G1194" i="2" s="1"/>
  <c r="G1195" i="2" s="1"/>
  <c r="G1196" i="2" s="1"/>
  <c r="G1197" i="2" s="1"/>
  <c r="G1198" i="2" s="1"/>
  <c r="G1199" i="2" s="1"/>
  <c r="G1200" i="2" s="1"/>
  <c r="G1201" i="2" s="1"/>
  <c r="G1202" i="2" s="1"/>
  <c r="G1203" i="2" s="1"/>
  <c r="G1204" i="2" s="1"/>
  <c r="G1205" i="2" s="1"/>
  <c r="G1206" i="2" s="1"/>
  <c r="G1207" i="2" s="1"/>
  <c r="G1208" i="2" s="1"/>
  <c r="G1209" i="2" s="1"/>
  <c r="G1210" i="2" s="1"/>
  <c r="G1211" i="2" s="1"/>
  <c r="G1212" i="2" s="1"/>
  <c r="G1213" i="2" s="1"/>
  <c r="G1214" i="2" s="1"/>
  <c r="G1215" i="2" s="1"/>
  <c r="G1216" i="2" s="1"/>
  <c r="G1217" i="2" s="1"/>
  <c r="G1218" i="2" s="1"/>
  <c r="G1219" i="2" s="1"/>
  <c r="G1220" i="2" s="1"/>
  <c r="G1221" i="2" s="1"/>
  <c r="G1222" i="2" s="1"/>
  <c r="G1223" i="2" s="1"/>
  <c r="G1224" i="2" s="1"/>
  <c r="G1225" i="2" s="1"/>
  <c r="G1226" i="2" s="1"/>
  <c r="G1227" i="2" s="1"/>
  <c r="G1228" i="2" s="1"/>
  <c r="G1229" i="2" s="1"/>
  <c r="G1230" i="2" s="1"/>
  <c r="G1231" i="2" s="1"/>
  <c r="G1232" i="2" s="1"/>
  <c r="G1233" i="2" s="1"/>
  <c r="G1234" i="2" s="1"/>
  <c r="G1235" i="2" s="1"/>
  <c r="G1236" i="2" s="1"/>
  <c r="G1237" i="2" s="1"/>
  <c r="G1238" i="2" s="1"/>
  <c r="G1239" i="2" s="1"/>
  <c r="G1240" i="2" s="1"/>
  <c r="G1241" i="2" s="1"/>
  <c r="G1242" i="2" s="1"/>
  <c r="G1243" i="2" s="1"/>
  <c r="G1244" i="2" s="1"/>
  <c r="G1245" i="2" s="1"/>
  <c r="G1246" i="2" s="1"/>
  <c r="G1247" i="2" s="1"/>
  <c r="G1248" i="2" s="1"/>
  <c r="G1249" i="2" s="1"/>
  <c r="G1250" i="2" s="1"/>
  <c r="G1251" i="2" s="1"/>
  <c r="G1252" i="2" s="1"/>
  <c r="G1253" i="2" s="1"/>
  <c r="G1254" i="2" s="1"/>
  <c r="G1255" i="2" s="1"/>
  <c r="G1256" i="2" s="1"/>
  <c r="G1257" i="2" s="1"/>
  <c r="G1258" i="2" s="1"/>
  <c r="G1259" i="2" s="1"/>
  <c r="G1260" i="2" s="1"/>
  <c r="G1261" i="2" s="1"/>
  <c r="G1262" i="2" s="1"/>
  <c r="G1263" i="2" s="1"/>
  <c r="G1264" i="2" s="1"/>
  <c r="G1265" i="2" s="1"/>
  <c r="G1266" i="2" s="1"/>
  <c r="G1267" i="2" s="1"/>
  <c r="G1268" i="2" s="1"/>
  <c r="G1269" i="2" s="1"/>
  <c r="G1270" i="2" s="1"/>
  <c r="G1271" i="2" s="1"/>
  <c r="G1272" i="2" s="1"/>
  <c r="G1273" i="2" s="1"/>
  <c r="G1274" i="2" s="1"/>
  <c r="G1275" i="2" s="1"/>
  <c r="G1276" i="2" s="1"/>
  <c r="G1277" i="2" s="1"/>
  <c r="G1278" i="2" s="1"/>
  <c r="G1279" i="2" s="1"/>
  <c r="G1280" i="2" s="1"/>
  <c r="G1281" i="2" s="1"/>
  <c r="G1282" i="2" s="1"/>
  <c r="G1283" i="2" s="1"/>
  <c r="G1284" i="2" s="1"/>
  <c r="G1285" i="2" s="1"/>
  <c r="G1286" i="2" s="1"/>
  <c r="G1287" i="2" s="1"/>
  <c r="G1288" i="2" s="1"/>
  <c r="G1289" i="2" s="1"/>
  <c r="G1290" i="2" s="1"/>
  <c r="G1291" i="2" s="1"/>
  <c r="G1292" i="2" s="1"/>
  <c r="G1293" i="2" s="1"/>
  <c r="G1294" i="2" s="1"/>
  <c r="G1295" i="2" s="1"/>
  <c r="G1296" i="2" s="1"/>
  <c r="G1297" i="2" s="1"/>
  <c r="G1298" i="2" s="1"/>
  <c r="G1299" i="2" s="1"/>
  <c r="G1300" i="2" s="1"/>
  <c r="G1301" i="2" s="1"/>
  <c r="G1302" i="2" s="1"/>
  <c r="G904" i="31"/>
  <c r="G905" i="31" s="1"/>
  <c r="G906" i="31" s="1"/>
  <c r="G907" i="31" s="1"/>
  <c r="G908" i="31" s="1"/>
  <c r="G909" i="31" s="1"/>
  <c r="G910" i="31" s="1"/>
  <c r="G911" i="31" s="1"/>
  <c r="G912" i="31" s="1"/>
  <c r="G913" i="31" s="1"/>
  <c r="G914" i="31" s="1"/>
  <c r="G915" i="31" s="1"/>
  <c r="G916" i="31" s="1"/>
  <c r="G917" i="31" s="1"/>
  <c r="G918" i="31" s="1"/>
  <c r="G919" i="31" s="1"/>
  <c r="G920" i="31" s="1"/>
  <c r="G883" i="25"/>
  <c r="G884" i="25" s="1"/>
  <c r="G885" i="25" s="1"/>
  <c r="G886" i="25" s="1"/>
  <c r="G956" i="8"/>
  <c r="G957" i="8" s="1"/>
  <c r="G958" i="8" s="1"/>
  <c r="G959" i="8" s="1"/>
  <c r="G960" i="8" s="1"/>
  <c r="G961" i="8" s="1"/>
  <c r="G962" i="8" s="1"/>
  <c r="G963" i="8" s="1"/>
  <c r="G964" i="8" s="1"/>
  <c r="G965" i="8" s="1"/>
  <c r="G966" i="8" s="1"/>
  <c r="G967" i="8" s="1"/>
  <c r="G968" i="8" s="1"/>
  <c r="G969" i="8" s="1"/>
  <c r="G970" i="8" s="1"/>
  <c r="G971" i="8" s="1"/>
  <c r="G972" i="8" s="1"/>
  <c r="G973" i="8" s="1"/>
  <c r="G974" i="8" s="1"/>
  <c r="G975" i="8" s="1"/>
  <c r="G976" i="8" s="1"/>
  <c r="G977" i="8" s="1"/>
  <c r="G978" i="8" s="1"/>
  <c r="G979" i="8" s="1"/>
  <c r="G980" i="8" s="1"/>
  <c r="G981" i="8" s="1"/>
  <c r="G982" i="8" s="1"/>
  <c r="G983" i="8" s="1"/>
  <c r="G1108" i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912" i="34"/>
  <c r="G913" i="34" s="1"/>
  <c r="G914" i="34" s="1"/>
  <c r="G915" i="34" s="1"/>
  <c r="G916" i="34" s="1"/>
  <c r="G917" i="34" s="1"/>
  <c r="G918" i="34" s="1"/>
  <c r="G919" i="34" s="1"/>
  <c r="G920" i="34" s="1"/>
  <c r="G921" i="34" s="1"/>
  <c r="G922" i="34" s="1"/>
  <c r="G923" i="34" s="1"/>
  <c r="G924" i="34" s="1"/>
  <c r="G925" i="34" s="1"/>
  <c r="G926" i="34" s="1"/>
  <c r="G927" i="34" s="1"/>
  <c r="G928" i="34" s="1"/>
  <c r="G929" i="34" s="1"/>
  <c r="G930" i="34" s="1"/>
  <c r="G931" i="34" s="1"/>
  <c r="G932" i="34" s="1"/>
  <c r="G933" i="34" s="1"/>
  <c r="G934" i="34" s="1"/>
  <c r="G935" i="34" s="1"/>
  <c r="G936" i="34" s="1"/>
  <c r="G937" i="34" s="1"/>
  <c r="G770" i="32"/>
  <c r="G771" i="32" s="1"/>
  <c r="G759" i="6"/>
  <c r="G760" i="6" s="1"/>
  <c r="G761" i="6" s="1"/>
  <c r="G762" i="6" s="1"/>
  <c r="G763" i="6" s="1"/>
  <c r="G764" i="6" s="1"/>
  <c r="G765" i="6" s="1"/>
  <c r="G766" i="6" s="1"/>
  <c r="G767" i="6" s="1"/>
  <c r="G655" i="36"/>
  <c r="G656" i="36" s="1"/>
  <c r="G657" i="36" s="1"/>
  <c r="G658" i="36" s="1"/>
  <c r="G659" i="36" s="1"/>
  <c r="G660" i="36" s="1"/>
  <c r="G661" i="36" s="1"/>
  <c r="G662" i="36" s="1"/>
  <c r="G663" i="36" s="1"/>
  <c r="G664" i="36" s="1"/>
  <c r="G665" i="36" s="1"/>
  <c r="G666" i="36" s="1"/>
  <c r="G667" i="36" s="1"/>
  <c r="G668" i="36" s="1"/>
  <c r="G669" i="36" s="1"/>
  <c r="G670" i="36" s="1"/>
  <c r="G671" i="36" s="1"/>
  <c r="G672" i="36" s="1"/>
  <c r="G673" i="36" s="1"/>
  <c r="G674" i="36" s="1"/>
  <c r="G675" i="36" s="1"/>
  <c r="G676" i="36" s="1"/>
  <c r="G677" i="36" s="1"/>
  <c r="G678" i="36" s="1"/>
  <c r="G679" i="36" s="1"/>
  <c r="G680" i="36" s="1"/>
  <c r="G681" i="36" s="1"/>
  <c r="G682" i="36" s="1"/>
  <c r="G683" i="36" s="1"/>
  <c r="G684" i="36" s="1"/>
  <c r="G685" i="36" s="1"/>
  <c r="G686" i="36" s="1"/>
  <c r="G687" i="36" s="1"/>
  <c r="G688" i="36" s="1"/>
  <c r="G689" i="36" s="1"/>
  <c r="G690" i="36" s="1"/>
  <c r="G691" i="36" s="1"/>
  <c r="G692" i="36" s="1"/>
  <c r="G693" i="36" s="1"/>
  <c r="G694" i="36" s="1"/>
  <c r="G695" i="36" s="1"/>
  <c r="G696" i="36" s="1"/>
  <c r="G697" i="36" s="1"/>
  <c r="G698" i="36" s="1"/>
  <c r="G699" i="36" s="1"/>
  <c r="G700" i="36" s="1"/>
  <c r="G701" i="36" s="1"/>
  <c r="G702" i="36" s="1"/>
  <c r="G703" i="36" s="1"/>
  <c r="G704" i="36" s="1"/>
  <c r="G705" i="36" s="1"/>
  <c r="G706" i="36" s="1"/>
  <c r="G707" i="36" s="1"/>
  <c r="G708" i="36" s="1"/>
  <c r="G709" i="36" s="1"/>
  <c r="G710" i="36" s="1"/>
  <c r="G711" i="36" s="1"/>
  <c r="G712" i="36" s="1"/>
  <c r="G713" i="36" s="1"/>
  <c r="G714" i="36" s="1"/>
  <c r="G715" i="36" s="1"/>
  <c r="G716" i="36" s="1"/>
  <c r="G672" i="30"/>
  <c r="G673" i="30" s="1"/>
  <c r="G674" i="30" s="1"/>
  <c r="G675" i="30" s="1"/>
  <c r="G676" i="30" s="1"/>
  <c r="G677" i="30" s="1"/>
  <c r="G678" i="30" s="1"/>
  <c r="G679" i="30" s="1"/>
  <c r="G680" i="30" s="1"/>
  <c r="G681" i="30" s="1"/>
  <c r="G682" i="30" s="1"/>
  <c r="G683" i="30" s="1"/>
  <c r="G684" i="30" s="1"/>
  <c r="G685" i="30" s="1"/>
  <c r="G686" i="30" s="1"/>
  <c r="G687" i="30" s="1"/>
  <c r="G688" i="30" s="1"/>
  <c r="G689" i="30" s="1"/>
  <c r="G690" i="30" s="1"/>
  <c r="G691" i="30" s="1"/>
  <c r="G692" i="30" s="1"/>
  <c r="G693" i="30" s="1"/>
  <c r="G694" i="30" s="1"/>
  <c r="G673" i="23"/>
  <c r="G674" i="23" s="1"/>
  <c r="G675" i="23" s="1"/>
  <c r="G676" i="23" s="1"/>
  <c r="G677" i="23" s="1"/>
  <c r="G705" i="33"/>
  <c r="G706" i="33" s="1"/>
  <c r="G707" i="33" s="1"/>
  <c r="G708" i="33" s="1"/>
  <c r="G635" i="43"/>
  <c r="G636" i="43" s="1"/>
  <c r="G637" i="43" s="1"/>
  <c r="G638" i="43" s="1"/>
  <c r="G639" i="43" s="1"/>
  <c r="G640" i="43" s="1"/>
  <c r="G641" i="43" s="1"/>
  <c r="G642" i="43" s="1"/>
  <c r="G643" i="43" s="1"/>
  <c r="G644" i="43" s="1"/>
  <c r="G645" i="43" s="1"/>
  <c r="G646" i="43" s="1"/>
  <c r="G647" i="43" s="1"/>
  <c r="G648" i="43" s="1"/>
  <c r="G649" i="43" s="1"/>
  <c r="G650" i="43" s="1"/>
  <c r="G651" i="43" s="1"/>
  <c r="G652" i="43" s="1"/>
  <c r="G653" i="43" s="1"/>
  <c r="G654" i="43" s="1"/>
  <c r="G655" i="43" s="1"/>
  <c r="G656" i="43" s="1"/>
  <c r="G657" i="43" s="1"/>
  <c r="G658" i="43" s="1"/>
  <c r="G659" i="43" s="1"/>
  <c r="G660" i="43" s="1"/>
  <c r="G661" i="43" s="1"/>
  <c r="G662" i="43" s="1"/>
  <c r="G663" i="43" s="1"/>
  <c r="G664" i="43" s="1"/>
  <c r="G665" i="43" s="1"/>
  <c r="G666" i="43" s="1"/>
  <c r="G667" i="43" s="1"/>
  <c r="G668" i="43" s="1"/>
  <c r="G669" i="43" s="1"/>
  <c r="G670" i="43" s="1"/>
  <c r="G671" i="43" s="1"/>
  <c r="G672" i="43" s="1"/>
  <c r="G673" i="43" s="1"/>
  <c r="G674" i="43" s="1"/>
  <c r="G675" i="43" s="1"/>
  <c r="G676" i="43" s="1"/>
  <c r="G677" i="43" s="1"/>
  <c r="G678" i="43" s="1"/>
  <c r="G679" i="43" s="1"/>
  <c r="G680" i="43" s="1"/>
  <c r="G681" i="43" s="1"/>
  <c r="G682" i="43" s="1"/>
  <c r="G683" i="43" s="1"/>
  <c r="G684" i="43" s="1"/>
  <c r="G685" i="43" s="1"/>
  <c r="G686" i="43" s="1"/>
  <c r="G687" i="43" s="1"/>
  <c r="G704" i="22"/>
  <c r="G705" i="22" s="1"/>
  <c r="G706" i="22" s="1"/>
  <c r="G707" i="22" s="1"/>
  <c r="G708" i="22" s="1"/>
  <c r="G709" i="22" s="1"/>
  <c r="G710" i="22" s="1"/>
  <c r="G711" i="22" s="1"/>
  <c r="G712" i="22" s="1"/>
  <c r="G713" i="22" s="1"/>
  <c r="G714" i="22" s="1"/>
  <c r="G715" i="22" s="1"/>
  <c r="G716" i="22" s="1"/>
  <c r="G717" i="22" s="1"/>
  <c r="G718" i="22" s="1"/>
  <c r="G719" i="22" s="1"/>
  <c r="G720" i="22" s="1"/>
  <c r="G617" i="10"/>
  <c r="G618" i="10" s="1"/>
  <c r="G619" i="10" s="1"/>
  <c r="G620" i="10" s="1"/>
  <c r="G621" i="10" s="1"/>
  <c r="G622" i="10" s="1"/>
  <c r="G623" i="10" s="1"/>
  <c r="G624" i="10" s="1"/>
  <c r="G625" i="10" s="1"/>
  <c r="G626" i="10" s="1"/>
  <c r="G627" i="10" s="1"/>
  <c r="G628" i="10" s="1"/>
  <c r="G629" i="10" s="1"/>
  <c r="G630" i="10" s="1"/>
  <c r="G631" i="10" s="1"/>
  <c r="G632" i="10" s="1"/>
  <c r="G633" i="10" s="1"/>
  <c r="G634" i="10" s="1"/>
  <c r="G635" i="10" s="1"/>
  <c r="G636" i="10" s="1"/>
  <c r="G637" i="10" s="1"/>
  <c r="G638" i="10" s="1"/>
  <c r="G639" i="10" s="1"/>
  <c r="G640" i="10" s="1"/>
  <c r="G641" i="10" s="1"/>
  <c r="G642" i="10" s="1"/>
  <c r="G643" i="10" s="1"/>
  <c r="G644" i="10" s="1"/>
  <c r="G645" i="10" s="1"/>
  <c r="G648" i="21"/>
  <c r="G629" i="17"/>
  <c r="G630" i="17" s="1"/>
  <c r="G631" i="17" s="1"/>
  <c r="G632" i="17" s="1"/>
  <c r="G633" i="17" s="1"/>
  <c r="G634" i="17" s="1"/>
  <c r="G635" i="17" s="1"/>
  <c r="G636" i="17" s="1"/>
  <c r="G637" i="17" s="1"/>
  <c r="G596" i="42"/>
  <c r="G597" i="42" s="1"/>
  <c r="G598" i="42" s="1"/>
  <c r="G599" i="42" s="1"/>
  <c r="G600" i="42" s="1"/>
  <c r="G601" i="42" s="1"/>
  <c r="G599" i="41"/>
  <c r="G600" i="41" s="1"/>
  <c r="G601" i="41" s="1"/>
  <c r="G602" i="41" s="1"/>
  <c r="G603" i="41" s="1"/>
  <c r="G604" i="41" s="1"/>
  <c r="G605" i="41" s="1"/>
  <c r="G606" i="41" s="1"/>
  <c r="G607" i="41" s="1"/>
  <c r="G608" i="41" s="1"/>
  <c r="G609" i="41" s="1"/>
  <c r="G610" i="41" s="1"/>
  <c r="G611" i="41" s="1"/>
  <c r="G612" i="41" s="1"/>
  <c r="G613" i="41" s="1"/>
  <c r="G614" i="41" s="1"/>
  <c r="G615" i="41" s="1"/>
  <c r="G616" i="41" s="1"/>
  <c r="G617" i="41" s="1"/>
  <c r="G618" i="41" s="1"/>
  <c r="G619" i="41" s="1"/>
  <c r="G620" i="41" s="1"/>
  <c r="G621" i="41" s="1"/>
  <c r="G607" i="28"/>
  <c r="G608" i="28" s="1"/>
  <c r="G639" i="14"/>
  <c r="G640" i="14" s="1"/>
  <c r="G641" i="14" s="1"/>
  <c r="G750" i="26"/>
  <c r="G751" i="26" s="1"/>
  <c r="G575" i="15"/>
  <c r="G576" i="15" s="1"/>
  <c r="G577" i="15" s="1"/>
  <c r="G583" i="40"/>
  <c r="G584" i="40" s="1"/>
  <c r="G585" i="40" s="1"/>
  <c r="G586" i="40" s="1"/>
  <c r="G587" i="40" s="1"/>
  <c r="G588" i="40" s="1"/>
  <c r="G589" i="40" s="1"/>
  <c r="G590" i="40" s="1"/>
  <c r="G591" i="40" s="1"/>
  <c r="G592" i="40" s="1"/>
  <c r="G593" i="40" s="1"/>
  <c r="G594" i="40" s="1"/>
  <c r="G595" i="40" s="1"/>
  <c r="G596" i="40" s="1"/>
  <c r="G597" i="40" s="1"/>
  <c r="G598" i="40" s="1"/>
  <c r="G564" i="37"/>
  <c r="G565" i="37" s="1"/>
  <c r="G566" i="37" s="1"/>
  <c r="G567" i="37" s="1"/>
  <c r="G568" i="37" s="1"/>
  <c r="G569" i="37" s="1"/>
  <c r="G570" i="37" s="1"/>
  <c r="G571" i="37" s="1"/>
  <c r="G572" i="37" s="1"/>
  <c r="G486" i="29"/>
  <c r="G487" i="29" s="1"/>
  <c r="G488" i="29" s="1"/>
  <c r="G489" i="29" s="1"/>
  <c r="G490" i="29" s="1"/>
  <c r="G491" i="29" s="1"/>
  <c r="G442" i="44"/>
  <c r="G443" i="44" s="1"/>
  <c r="G444" i="44" s="1"/>
  <c r="G445" i="44" s="1"/>
  <c r="G446" i="44" s="1"/>
  <c r="G447" i="44" s="1"/>
  <c r="G448" i="44" s="1"/>
  <c r="G449" i="44" s="1"/>
  <c r="G450" i="44" s="1"/>
  <c r="G451" i="44" s="1"/>
  <c r="G452" i="44" s="1"/>
  <c r="G453" i="44" s="1"/>
  <c r="G454" i="44" s="1"/>
  <c r="G455" i="44" s="1"/>
  <c r="G456" i="44" s="1"/>
  <c r="G457" i="44" s="1"/>
  <c r="G458" i="44" s="1"/>
  <c r="G459" i="44" s="1"/>
  <c r="G460" i="44" s="1"/>
  <c r="G461" i="44" s="1"/>
  <c r="G462" i="44" s="1"/>
  <c r="G463" i="44" s="1"/>
  <c r="G464" i="44" s="1"/>
  <c r="G465" i="44" s="1"/>
  <c r="G466" i="44" s="1"/>
  <c r="G467" i="44" s="1"/>
  <c r="G468" i="44" s="1"/>
  <c r="G469" i="44" s="1"/>
  <c r="G470" i="44" s="1"/>
  <c r="G471" i="44" s="1"/>
  <c r="G921" i="31" l="1"/>
  <c r="G928" i="31" s="1"/>
  <c r="G929" i="31" s="1"/>
  <c r="G930" i="31" s="1"/>
  <c r="G931" i="31" s="1"/>
  <c r="G932" i="31" s="1"/>
  <c r="G933" i="31" s="1"/>
  <c r="G934" i="31" s="1"/>
  <c r="G935" i="31" s="1"/>
  <c r="G936" i="31" s="1"/>
  <c r="G937" i="31" s="1"/>
  <c r="G938" i="31" s="1"/>
  <c r="G939" i="31" s="1"/>
  <c r="G940" i="31" s="1"/>
  <c r="G941" i="31" s="1"/>
  <c r="G942" i="31" s="1"/>
  <c r="G943" i="31" s="1"/>
  <c r="G944" i="31" s="1"/>
  <c r="G945" i="31" s="1"/>
  <c r="G946" i="31" s="1"/>
  <c r="G947" i="31" s="1"/>
  <c r="G948" i="31" s="1"/>
  <c r="G949" i="31" s="1"/>
  <c r="G950" i="31" s="1"/>
  <c r="G951" i="31" s="1"/>
  <c r="G952" i="31" s="1"/>
  <c r="G953" i="31" s="1"/>
  <c r="G954" i="31" s="1"/>
  <c r="G955" i="31" s="1"/>
  <c r="G956" i="31" s="1"/>
  <c r="G957" i="31" s="1"/>
  <c r="G958" i="31" s="1"/>
  <c r="G959" i="31" s="1"/>
  <c r="G960" i="31" s="1"/>
  <c r="G961" i="31" s="1"/>
  <c r="G962" i="31" s="1"/>
  <c r="G963" i="31" s="1"/>
  <c r="G964" i="31" s="1"/>
  <c r="G965" i="31" s="1"/>
  <c r="G966" i="31" s="1"/>
  <c r="G967" i="31" s="1"/>
  <c r="G968" i="31" s="1"/>
  <c r="G969" i="31" s="1"/>
  <c r="G970" i="31" s="1"/>
  <c r="G971" i="31" s="1"/>
  <c r="G972" i="31" s="1"/>
  <c r="G973" i="31" s="1"/>
  <c r="G974" i="31" s="1"/>
  <c r="G975" i="31" s="1"/>
  <c r="G976" i="31" s="1"/>
  <c r="G977" i="31" s="1"/>
  <c r="G978" i="31" s="1"/>
  <c r="G979" i="31" s="1"/>
  <c r="G980" i="31" s="1"/>
  <c r="G981" i="31" s="1"/>
  <c r="G982" i="31" s="1"/>
  <c r="G983" i="31" s="1"/>
  <c r="G984" i="31" s="1"/>
  <c r="G985" i="31" s="1"/>
  <c r="G986" i="31" s="1"/>
  <c r="G987" i="31" s="1"/>
  <c r="G988" i="31" s="1"/>
  <c r="G989" i="31" s="1"/>
  <c r="G990" i="31" s="1"/>
  <c r="G991" i="31" s="1"/>
  <c r="G992" i="31" s="1"/>
  <c r="G993" i="31" s="1"/>
  <c r="G994" i="31" s="1"/>
  <c r="G995" i="31" s="1"/>
  <c r="G996" i="31" s="1"/>
  <c r="G997" i="31" s="1"/>
  <c r="G998" i="31" s="1"/>
  <c r="G999" i="31" s="1"/>
  <c r="G1000" i="31" s="1"/>
  <c r="G1001" i="31" s="1"/>
  <c r="G1002" i="31" s="1"/>
  <c r="G1003" i="31" s="1"/>
  <c r="G1004" i="31" s="1"/>
  <c r="G1005" i="31" s="1"/>
  <c r="G1006" i="31" s="1"/>
  <c r="G1007" i="31" s="1"/>
  <c r="G1008" i="31" s="1"/>
  <c r="G1009" i="31" s="1"/>
  <c r="G1010" i="31" s="1"/>
  <c r="G1011" i="31" s="1"/>
  <c r="G1012" i="31" s="1"/>
  <c r="G1013" i="31" s="1"/>
  <c r="G1014" i="31" s="1"/>
  <c r="G1015" i="31" s="1"/>
  <c r="G1016" i="31" s="1"/>
  <c r="G1017" i="31" s="1"/>
  <c r="G1018" i="31" s="1"/>
  <c r="G1019" i="31" s="1"/>
  <c r="G1020" i="31" s="1"/>
  <c r="G1021" i="31" s="1"/>
  <c r="G1022" i="31" s="1"/>
  <c r="G1023" i="31" s="1"/>
  <c r="G1024" i="31" s="1"/>
  <c r="G1025" i="31" s="1"/>
  <c r="G1026" i="31" s="1"/>
  <c r="G1027" i="31" s="1"/>
  <c r="G1028" i="31" s="1"/>
  <c r="G1029" i="31" s="1"/>
  <c r="G1030" i="31" s="1"/>
  <c r="G1031" i="31" s="1"/>
  <c r="G1032" i="31" s="1"/>
  <c r="G1033" i="31" s="1"/>
  <c r="G1034" i="31" s="1"/>
  <c r="G1035" i="31" s="1"/>
  <c r="G1036" i="31" s="1"/>
  <c r="G1037" i="31" s="1"/>
  <c r="G1038" i="31" s="1"/>
  <c r="G1039" i="31" s="1"/>
  <c r="G1040" i="31" s="1"/>
  <c r="G1041" i="31" s="1"/>
  <c r="G1042" i="31" s="1"/>
  <c r="G1043" i="31" s="1"/>
  <c r="G1044" i="31" s="1"/>
  <c r="G1045" i="31" s="1"/>
  <c r="G1046" i="31" s="1"/>
  <c r="G1047" i="31" s="1"/>
  <c r="G1048" i="31" s="1"/>
  <c r="G1049" i="31" s="1"/>
  <c r="G1050" i="31" s="1"/>
  <c r="G1051" i="31" s="1"/>
  <c r="G1052" i="31" s="1"/>
  <c r="G1053" i="31" s="1"/>
  <c r="G1054" i="31" s="1"/>
  <c r="G1055" i="31" s="1"/>
  <c r="G1056" i="31" s="1"/>
  <c r="G1057" i="31" s="1"/>
  <c r="G1058" i="31" s="1"/>
  <c r="G1059" i="31" s="1"/>
  <c r="G1060" i="31" s="1"/>
  <c r="G1061" i="31" s="1"/>
  <c r="G1062" i="31" s="1"/>
  <c r="G1063" i="31" s="1"/>
  <c r="G1064" i="31" s="1"/>
  <c r="G1065" i="31" s="1"/>
  <c r="G1066" i="31" s="1"/>
  <c r="G1067" i="31" s="1"/>
  <c r="G1068" i="31" s="1"/>
  <c r="G1069" i="31" s="1"/>
  <c r="G1070" i="31" s="1"/>
  <c r="G1071" i="31" s="1"/>
  <c r="G1072" i="31" s="1"/>
  <c r="G1073" i="31" s="1"/>
  <c r="G1074" i="31" s="1"/>
  <c r="G1075" i="31" s="1"/>
  <c r="G1076" i="31" s="1"/>
  <c r="G1077" i="31" s="1"/>
  <c r="G1078" i="31" s="1"/>
  <c r="G1079" i="31" s="1"/>
  <c r="G1080" i="31" s="1"/>
  <c r="G1081" i="31" s="1"/>
  <c r="G1082" i="31" s="1"/>
  <c r="G1083" i="31" s="1"/>
  <c r="G1084" i="31" s="1"/>
  <c r="G1085" i="31" s="1"/>
  <c r="G1086" i="31" s="1"/>
  <c r="G1087" i="31" s="1"/>
  <c r="G1088" i="31" s="1"/>
  <c r="G1089" i="31" s="1"/>
  <c r="G1090" i="31" s="1"/>
  <c r="G1091" i="31" s="1"/>
  <c r="G1092" i="31" s="1"/>
  <c r="G1093" i="31" s="1"/>
  <c r="G1094" i="31" s="1"/>
  <c r="G1095" i="31" s="1"/>
  <c r="G1096" i="31" s="1"/>
  <c r="G1097" i="31" s="1"/>
  <c r="G1098" i="31" s="1"/>
  <c r="G1099" i="31" s="1"/>
  <c r="G1100" i="31" s="1"/>
  <c r="G1101" i="31" s="1"/>
  <c r="G1102" i="31" s="1"/>
  <c r="G1103" i="31" s="1"/>
  <c r="G1104" i="31" s="1"/>
  <c r="G1105" i="31" s="1"/>
  <c r="G1106" i="31" s="1"/>
  <c r="G1107" i="31" s="1"/>
  <c r="G1108" i="31" s="1"/>
  <c r="G1109" i="31" s="1"/>
  <c r="G1110" i="31" s="1"/>
  <c r="G1111" i="31" s="1"/>
  <c r="G1112" i="31" s="1"/>
  <c r="G1113" i="31" s="1"/>
  <c r="G1114" i="31" s="1"/>
  <c r="G1115" i="31" s="1"/>
  <c r="G1116" i="31" s="1"/>
  <c r="G1117" i="31" s="1"/>
  <c r="G1118" i="31" s="1"/>
  <c r="G1119" i="31" s="1"/>
  <c r="G1120" i="31" s="1"/>
  <c r="G1121" i="31" s="1"/>
  <c r="G1122" i="31" s="1"/>
  <c r="G1123" i="31" s="1"/>
  <c r="G1124" i="31" s="1"/>
  <c r="G1125" i="31" s="1"/>
  <c r="G1126" i="31" s="1"/>
  <c r="G1127" i="31" s="1"/>
  <c r="G1128" i="31" s="1"/>
  <c r="G1129" i="31" s="1"/>
  <c r="G1130" i="31" s="1"/>
  <c r="G1131" i="31" s="1"/>
  <c r="G1132" i="31" s="1"/>
  <c r="G1133" i="31" s="1"/>
  <c r="G1134" i="31" s="1"/>
  <c r="G1135" i="31" s="1"/>
  <c r="G1136" i="31" s="1"/>
  <c r="G1137" i="31" s="1"/>
  <c r="G1138" i="31" s="1"/>
  <c r="G1139" i="31" s="1"/>
  <c r="G1140" i="31" s="1"/>
  <c r="G1141" i="31" s="1"/>
  <c r="G1142" i="31" s="1"/>
  <c r="G1143" i="31" s="1"/>
  <c r="G1144" i="31" s="1"/>
  <c r="G1145" i="31" s="1"/>
  <c r="G1146" i="31" s="1"/>
  <c r="G1147" i="31" s="1"/>
  <c r="G1148" i="31" s="1"/>
  <c r="G1149" i="31" s="1"/>
  <c r="G1150" i="31" s="1"/>
  <c r="G1151" i="31" s="1"/>
  <c r="G1152" i="31" s="1"/>
  <c r="G1153" i="31" s="1"/>
  <c r="G1154" i="31" s="1"/>
  <c r="G1155" i="31" s="1"/>
  <c r="G1156" i="31" s="1"/>
  <c r="G1157" i="31" s="1"/>
  <c r="G1158" i="31" s="1"/>
  <c r="G1159" i="31" s="1"/>
  <c r="G1160" i="31" s="1"/>
  <c r="G1161" i="31" s="1"/>
  <c r="G1162" i="31" s="1"/>
  <c r="G1163" i="31" s="1"/>
  <c r="G1164" i="31" s="1"/>
  <c r="G1165" i="31" s="1"/>
  <c r="G1166" i="31" s="1"/>
  <c r="G1167" i="31" s="1"/>
  <c r="G1168" i="31" s="1"/>
  <c r="G1169" i="31" s="1"/>
  <c r="G1170" i="31" s="1"/>
  <c r="G1171" i="31" s="1"/>
  <c r="G1172" i="31" s="1"/>
  <c r="G1173" i="31" s="1"/>
  <c r="G1174" i="31" s="1"/>
  <c r="G1175" i="31" s="1"/>
  <c r="G1176" i="31" s="1"/>
  <c r="G1177" i="31" s="1"/>
  <c r="G1178" i="31" s="1"/>
  <c r="G1179" i="31" s="1"/>
  <c r="G1180" i="31" s="1"/>
  <c r="G1181" i="31" s="1"/>
  <c r="G1182" i="31" s="1"/>
  <c r="G1183" i="31" s="1"/>
  <c r="G1184" i="31" s="1"/>
  <c r="G1185" i="31" s="1"/>
  <c r="G1186" i="31" s="1"/>
  <c r="G1187" i="31" s="1"/>
  <c r="G1188" i="31" s="1"/>
  <c r="G1189" i="31" s="1"/>
  <c r="G1190" i="31" s="1"/>
  <c r="G1191" i="31" s="1"/>
  <c r="G1192" i="31" s="1"/>
  <c r="G1193" i="31" s="1"/>
  <c r="G1194" i="31" s="1"/>
  <c r="G1195" i="31" s="1"/>
  <c r="G1196" i="31" s="1"/>
  <c r="G1197" i="31" s="1"/>
  <c r="G1198" i="31" s="1"/>
  <c r="G1199" i="31" s="1"/>
  <c r="G1200" i="31" s="1"/>
  <c r="G1201" i="31" s="1"/>
  <c r="G1202" i="31" s="1"/>
  <c r="G1203" i="31" s="1"/>
  <c r="G1204" i="31" s="1"/>
  <c r="G1205" i="31" s="1"/>
  <c r="G1206" i="31" s="1"/>
  <c r="G1207" i="31" s="1"/>
  <c r="G1208" i="31" s="1"/>
  <c r="G1209" i="31" s="1"/>
  <c r="G1210" i="31" s="1"/>
  <c r="G1211" i="31" s="1"/>
  <c r="G1212" i="31" s="1"/>
  <c r="G1213" i="31" s="1"/>
  <c r="G1214" i="31" s="1"/>
  <c r="G1215" i="31" s="1"/>
  <c r="G1216" i="31" s="1"/>
  <c r="G1217" i="31" s="1"/>
  <c r="G1218" i="31" s="1"/>
  <c r="G1219" i="31" s="1"/>
  <c r="G1220" i="31" s="1"/>
  <c r="G1221" i="31" s="1"/>
  <c r="G1222" i="31" s="1"/>
  <c r="G1223" i="31" s="1"/>
  <c r="G1224" i="31" s="1"/>
  <c r="G1225" i="31" s="1"/>
  <c r="G1226" i="31" s="1"/>
  <c r="G1227" i="31" s="1"/>
  <c r="G1228" i="31" s="1"/>
  <c r="G1229" i="31" s="1"/>
  <c r="G1230" i="31" s="1"/>
  <c r="G1231" i="31" s="1"/>
  <c r="G1232" i="31" s="1"/>
  <c r="G1233" i="31" s="1"/>
  <c r="G1234" i="31" s="1"/>
  <c r="G1235" i="31" s="1"/>
  <c r="G1236" i="31" s="1"/>
  <c r="G1237" i="31" s="1"/>
  <c r="G1238" i="31" s="1"/>
  <c r="G1239" i="31" s="1"/>
  <c r="G1240" i="31" s="1"/>
  <c r="G1241" i="31" s="1"/>
  <c r="G1242" i="31" s="1"/>
  <c r="G1243" i="31" s="1"/>
  <c r="G1244" i="31" s="1"/>
  <c r="G1245" i="31" s="1"/>
  <c r="G1246" i="31" s="1"/>
  <c r="G1247" i="31" s="1"/>
  <c r="G1248" i="31" s="1"/>
  <c r="G1249" i="31" s="1"/>
  <c r="G1250" i="31" s="1"/>
  <c r="G1251" i="31" s="1"/>
  <c r="G1252" i="31" s="1"/>
  <c r="G1253" i="31" s="1"/>
  <c r="G1254" i="31" s="1"/>
  <c r="G1255" i="31" s="1"/>
  <c r="G1256" i="31" s="1"/>
  <c r="G1257" i="31" s="1"/>
  <c r="G1258" i="31" s="1"/>
  <c r="G1259" i="31" s="1"/>
  <c r="G1260" i="31" s="1"/>
  <c r="G1261" i="31" s="1"/>
  <c r="G1262" i="31" s="1"/>
  <c r="G1263" i="31" s="1"/>
  <c r="G1264" i="31" s="1"/>
  <c r="G1265" i="31" s="1"/>
  <c r="G1266" i="31" s="1"/>
  <c r="G1267" i="31" s="1"/>
  <c r="G1268" i="31" s="1"/>
  <c r="G1269" i="31" s="1"/>
  <c r="G1270" i="31" s="1"/>
  <c r="G1271" i="31" s="1"/>
  <c r="G1272" i="31" s="1"/>
  <c r="G1273" i="31" s="1"/>
  <c r="G1274" i="31" s="1"/>
  <c r="G1275" i="31" s="1"/>
  <c r="G1276" i="31" s="1"/>
  <c r="G1277" i="31" s="1"/>
  <c r="G1278" i="31" s="1"/>
  <c r="G1279" i="31" s="1"/>
  <c r="G1280" i="31" s="1"/>
  <c r="G1281" i="31" s="1"/>
  <c r="G1282" i="31" s="1"/>
  <c r="G1283" i="31" s="1"/>
  <c r="G1284" i="31" s="1"/>
  <c r="G1285" i="31" s="1"/>
  <c r="G1286" i="31" s="1"/>
  <c r="G1287" i="31" s="1"/>
  <c r="G1288" i="31" s="1"/>
  <c r="G1289" i="31" s="1"/>
  <c r="G1290" i="31" s="1"/>
  <c r="G1291" i="31" s="1"/>
  <c r="G1292" i="31" s="1"/>
  <c r="G1293" i="31" s="1"/>
  <c r="G1294" i="31" s="1"/>
  <c r="G1295" i="31" s="1"/>
  <c r="G1296" i="31" s="1"/>
  <c r="G1297" i="31" s="1"/>
  <c r="G1298" i="31" s="1"/>
  <c r="G1299" i="31" s="1"/>
  <c r="G1300" i="31" s="1"/>
  <c r="G1301" i="31" s="1"/>
  <c r="G1302" i="31" s="1"/>
  <c r="G1303" i="31" s="1"/>
  <c r="G1304" i="31" s="1"/>
  <c r="G1305" i="31" s="1"/>
  <c r="G1306" i="31" s="1"/>
  <c r="G1307" i="31" s="1"/>
  <c r="C6" i="46"/>
  <c r="AC6" i="46" s="1"/>
  <c r="G1303" i="2"/>
  <c r="G1304" i="2" s="1"/>
  <c r="G1305" i="2" s="1"/>
  <c r="G1306" i="2" s="1"/>
  <c r="G1307" i="2" s="1"/>
  <c r="G1308" i="2" s="1"/>
  <c r="G1309" i="2" s="1"/>
  <c r="G1310" i="2" s="1"/>
  <c r="G1311" i="2" s="1"/>
  <c r="G1312" i="2" s="1"/>
  <c r="G1313" i="2" s="1"/>
  <c r="G1314" i="2" s="1"/>
  <c r="G1315" i="2" s="1"/>
  <c r="G1316" i="2" s="1"/>
  <c r="G1317" i="2" s="1"/>
  <c r="G1318" i="2" s="1"/>
  <c r="G1319" i="2" s="1"/>
  <c r="G1320" i="2" s="1"/>
  <c r="G1321" i="2" s="1"/>
  <c r="G984" i="8"/>
  <c r="G985" i="8" s="1"/>
  <c r="G986" i="8" s="1"/>
  <c r="G987" i="8" s="1"/>
  <c r="G988" i="8" s="1"/>
  <c r="G989" i="8" s="1"/>
  <c r="G990" i="8" s="1"/>
  <c r="G991" i="8" s="1"/>
  <c r="G992" i="8" s="1"/>
  <c r="G993" i="8" s="1"/>
  <c r="G994" i="8" s="1"/>
  <c r="G995" i="8" s="1"/>
  <c r="G996" i="8" s="1"/>
  <c r="G997" i="8" s="1"/>
  <c r="G998" i="8" s="1"/>
  <c r="G887" i="25"/>
  <c r="G888" i="25" s="1"/>
  <c r="G889" i="25" s="1"/>
  <c r="G890" i="25" s="1"/>
  <c r="G891" i="25" s="1"/>
  <c r="G892" i="25" s="1"/>
  <c r="G893" i="25" s="1"/>
  <c r="G894" i="25" s="1"/>
  <c r="G1125" i="1"/>
  <c r="G1126" i="1" s="1"/>
  <c r="G1127" i="1" s="1"/>
  <c r="G1128" i="1" s="1"/>
  <c r="G938" i="34"/>
  <c r="G939" i="34" s="1"/>
  <c r="G768" i="6"/>
  <c r="G769" i="6" s="1"/>
  <c r="G770" i="6" s="1"/>
  <c r="G771" i="6" s="1"/>
  <c r="G772" i="6" s="1"/>
  <c r="G773" i="6" s="1"/>
  <c r="G774" i="6" s="1"/>
  <c r="G775" i="6" s="1"/>
  <c r="G776" i="6" s="1"/>
  <c r="G777" i="6" s="1"/>
  <c r="G772" i="32"/>
  <c r="G773" i="32" s="1"/>
  <c r="G774" i="32" s="1"/>
  <c r="G775" i="32" s="1"/>
  <c r="G776" i="32" s="1"/>
  <c r="G777" i="32" s="1"/>
  <c r="G778" i="32" s="1"/>
  <c r="G779" i="32" s="1"/>
  <c r="G780" i="32" s="1"/>
  <c r="G781" i="32" s="1"/>
  <c r="G782" i="32" s="1"/>
  <c r="G783" i="32" s="1"/>
  <c r="G784" i="32" s="1"/>
  <c r="G785" i="32" s="1"/>
  <c r="G786" i="32" s="1"/>
  <c r="G787" i="32" s="1"/>
  <c r="G788" i="32" s="1"/>
  <c r="G789" i="32" s="1"/>
  <c r="G790" i="32" s="1"/>
  <c r="G791" i="32" s="1"/>
  <c r="G792" i="32" s="1"/>
  <c r="G793" i="32" s="1"/>
  <c r="G794" i="32" s="1"/>
  <c r="G795" i="32" s="1"/>
  <c r="G796" i="32" s="1"/>
  <c r="G797" i="32" s="1"/>
  <c r="G798" i="32" s="1"/>
  <c r="G799" i="32" s="1"/>
  <c r="G717" i="36"/>
  <c r="G728" i="35"/>
  <c r="G729" i="35" s="1"/>
  <c r="G730" i="35" s="1"/>
  <c r="G731" i="35" s="1"/>
  <c r="G732" i="35" s="1"/>
  <c r="G733" i="35" s="1"/>
  <c r="G695" i="30"/>
  <c r="G696" i="30" s="1"/>
  <c r="G697" i="30" s="1"/>
  <c r="G698" i="30" s="1"/>
  <c r="G709" i="33"/>
  <c r="G710" i="33" s="1"/>
  <c r="G711" i="33" s="1"/>
  <c r="G712" i="33" s="1"/>
  <c r="G713" i="33" s="1"/>
  <c r="G714" i="33" s="1"/>
  <c r="G715" i="33" s="1"/>
  <c r="G716" i="33" s="1"/>
  <c r="G717" i="33" s="1"/>
  <c r="G718" i="33" s="1"/>
  <c r="G719" i="33" s="1"/>
  <c r="G720" i="33" s="1"/>
  <c r="G721" i="33" s="1"/>
  <c r="G722" i="33" s="1"/>
  <c r="G723" i="33" s="1"/>
  <c r="G724" i="33" s="1"/>
  <c r="G725" i="33" s="1"/>
  <c r="G726" i="33" s="1"/>
  <c r="G727" i="33" s="1"/>
  <c r="G728" i="33" s="1"/>
  <c r="G729" i="33" s="1"/>
  <c r="G730" i="33" s="1"/>
  <c r="G731" i="33" s="1"/>
  <c r="G732" i="33" s="1"/>
  <c r="G733" i="33" s="1"/>
  <c r="G734" i="33" s="1"/>
  <c r="G735" i="33" s="1"/>
  <c r="G736" i="33" s="1"/>
  <c r="G688" i="43"/>
  <c r="G689" i="43" s="1"/>
  <c r="G690" i="43" s="1"/>
  <c r="G691" i="43" s="1"/>
  <c r="G692" i="43" s="1"/>
  <c r="G678" i="23"/>
  <c r="G679" i="23" s="1"/>
  <c r="G680" i="23" s="1"/>
  <c r="G681" i="23" s="1"/>
  <c r="G682" i="23" s="1"/>
  <c r="G683" i="23" s="1"/>
  <c r="G684" i="23" s="1"/>
  <c r="G685" i="23" s="1"/>
  <c r="G686" i="23" s="1"/>
  <c r="G687" i="23" s="1"/>
  <c r="G721" i="22"/>
  <c r="G722" i="22" s="1"/>
  <c r="G723" i="22" s="1"/>
  <c r="G724" i="22" s="1"/>
  <c r="G725" i="22" s="1"/>
  <c r="G726" i="22" s="1"/>
  <c r="G727" i="22" s="1"/>
  <c r="G728" i="22" s="1"/>
  <c r="G729" i="22" s="1"/>
  <c r="G730" i="22" s="1"/>
  <c r="G731" i="22" s="1"/>
  <c r="G732" i="22" s="1"/>
  <c r="G733" i="22" s="1"/>
  <c r="G734" i="22" s="1"/>
  <c r="G735" i="22" s="1"/>
  <c r="G736" i="22" s="1"/>
  <c r="G737" i="22" s="1"/>
  <c r="G738" i="22" s="1"/>
  <c r="G739" i="22" s="1"/>
  <c r="G740" i="22" s="1"/>
  <c r="G741" i="22" s="1"/>
  <c r="G742" i="22" s="1"/>
  <c r="G743" i="22" s="1"/>
  <c r="G744" i="22" s="1"/>
  <c r="G745" i="22" s="1"/>
  <c r="G746" i="22" s="1"/>
  <c r="G747" i="22" s="1"/>
  <c r="G748" i="22" s="1"/>
  <c r="G749" i="22" s="1"/>
  <c r="G750" i="22" s="1"/>
  <c r="G751" i="22" s="1"/>
  <c r="G752" i="22" s="1"/>
  <c r="G753" i="22" s="1"/>
  <c r="G754" i="22" s="1"/>
  <c r="G646" i="10"/>
  <c r="G647" i="10" s="1"/>
  <c r="G648" i="10" s="1"/>
  <c r="G649" i="10" s="1"/>
  <c r="G650" i="10" s="1"/>
  <c r="G649" i="21"/>
  <c r="G650" i="21" s="1"/>
  <c r="G651" i="21" s="1"/>
  <c r="G652" i="21" s="1"/>
  <c r="G653" i="21" s="1"/>
  <c r="G654" i="21" s="1"/>
  <c r="G655" i="21" s="1"/>
  <c r="G656" i="21" s="1"/>
  <c r="G657" i="21" s="1"/>
  <c r="G658" i="21" s="1"/>
  <c r="G659" i="21" s="1"/>
  <c r="G660" i="21" s="1"/>
  <c r="G661" i="21" s="1"/>
  <c r="G662" i="21" s="1"/>
  <c r="G663" i="21" s="1"/>
  <c r="G664" i="21" s="1"/>
  <c r="G665" i="21" s="1"/>
  <c r="G666" i="21" s="1"/>
  <c r="G667" i="21" s="1"/>
  <c r="G668" i="21" s="1"/>
  <c r="G669" i="21" s="1"/>
  <c r="G670" i="21" s="1"/>
  <c r="G671" i="21" s="1"/>
  <c r="G672" i="21" s="1"/>
  <c r="G673" i="21" s="1"/>
  <c r="G674" i="21" s="1"/>
  <c r="G675" i="21" s="1"/>
  <c r="G676" i="21" s="1"/>
  <c r="G677" i="21" s="1"/>
  <c r="G678" i="21" s="1"/>
  <c r="G679" i="21" s="1"/>
  <c r="G680" i="21" s="1"/>
  <c r="G681" i="21" s="1"/>
  <c r="G682" i="21" s="1"/>
  <c r="G683" i="21" s="1"/>
  <c r="G684" i="21" s="1"/>
  <c r="G685" i="21" s="1"/>
  <c r="G686" i="21" s="1"/>
  <c r="G687" i="21" s="1"/>
  <c r="G688" i="21" s="1"/>
  <c r="G689" i="21" s="1"/>
  <c r="G690" i="21" s="1"/>
  <c r="G691" i="21" s="1"/>
  <c r="G692" i="21" s="1"/>
  <c r="G693" i="21" s="1"/>
  <c r="G694" i="21" s="1"/>
  <c r="G695" i="21" s="1"/>
  <c r="G696" i="21" s="1"/>
  <c r="G697" i="21" s="1"/>
  <c r="G698" i="21" s="1"/>
  <c r="G699" i="21" s="1"/>
  <c r="G700" i="21" s="1"/>
  <c r="G701" i="21" s="1"/>
  <c r="G702" i="21" s="1"/>
  <c r="G703" i="21" s="1"/>
  <c r="G638" i="17"/>
  <c r="G639" i="17" s="1"/>
  <c r="G640" i="17" s="1"/>
  <c r="G641" i="17" s="1"/>
  <c r="G642" i="17" s="1"/>
  <c r="G643" i="17" s="1"/>
  <c r="G644" i="17" s="1"/>
  <c r="G645" i="17" s="1"/>
  <c r="G646" i="17" s="1"/>
  <c r="G602" i="42"/>
  <c r="G603" i="42" s="1"/>
  <c r="G604" i="42" s="1"/>
  <c r="G605" i="42" s="1"/>
  <c r="G606" i="42" s="1"/>
  <c r="G607" i="42" s="1"/>
  <c r="G608" i="42" s="1"/>
  <c r="G609" i="42" s="1"/>
  <c r="G610" i="42" s="1"/>
  <c r="G611" i="42" s="1"/>
  <c r="G612" i="42" s="1"/>
  <c r="G613" i="42" s="1"/>
  <c r="G614" i="42" s="1"/>
  <c r="G615" i="42" s="1"/>
  <c r="G616" i="42" s="1"/>
  <c r="G617" i="42" s="1"/>
  <c r="G618" i="42" s="1"/>
  <c r="G619" i="42" s="1"/>
  <c r="G620" i="42" s="1"/>
  <c r="G621" i="42" s="1"/>
  <c r="G622" i="41"/>
  <c r="G623" i="41" s="1"/>
  <c r="G624" i="41" s="1"/>
  <c r="G625" i="41" s="1"/>
  <c r="G626" i="41" s="1"/>
  <c r="G627" i="41" s="1"/>
  <c r="G628" i="41" s="1"/>
  <c r="G629" i="41" s="1"/>
  <c r="G609" i="28"/>
  <c r="G610" i="28" s="1"/>
  <c r="G611" i="28" s="1"/>
  <c r="G612" i="28" s="1"/>
  <c r="G613" i="28" s="1"/>
  <c r="G614" i="28" s="1"/>
  <c r="G615" i="28" s="1"/>
  <c r="G616" i="28" s="1"/>
  <c r="G617" i="28" s="1"/>
  <c r="G618" i="28" s="1"/>
  <c r="G619" i="28" s="1"/>
  <c r="G620" i="28" s="1"/>
  <c r="G621" i="28" s="1"/>
  <c r="G622" i="28" s="1"/>
  <c r="G623" i="28" s="1"/>
  <c r="G624" i="28" s="1"/>
  <c r="G625" i="28" s="1"/>
  <c r="G642" i="14"/>
  <c r="G643" i="14" s="1"/>
  <c r="G644" i="14" s="1"/>
  <c r="G645" i="14" s="1"/>
  <c r="G646" i="14" s="1"/>
  <c r="G647" i="14" s="1"/>
  <c r="G648" i="14" s="1"/>
  <c r="G649" i="14" s="1"/>
  <c r="G650" i="14"/>
  <c r="G651" i="14" s="1"/>
  <c r="G652" i="14" s="1"/>
  <c r="G653" i="14" s="1"/>
  <c r="G654" i="14" s="1"/>
  <c r="G655" i="14" s="1"/>
  <c r="G656" i="14" s="1"/>
  <c r="G657" i="14" s="1"/>
  <c r="G658" i="14" s="1"/>
  <c r="G659" i="14" s="1"/>
  <c r="G660" i="14" s="1"/>
  <c r="G661" i="14" s="1"/>
  <c r="G662" i="14" s="1"/>
  <c r="G663" i="14" s="1"/>
  <c r="G664" i="14" s="1"/>
  <c r="G665" i="14" s="1"/>
  <c r="G666" i="14" s="1"/>
  <c r="G667" i="14" s="1"/>
  <c r="G668" i="14" s="1"/>
  <c r="G669" i="14" s="1"/>
  <c r="G670" i="14" s="1"/>
  <c r="G671" i="14" s="1"/>
  <c r="G672" i="14" s="1"/>
  <c r="G752" i="26"/>
  <c r="G753" i="26" s="1"/>
  <c r="G754" i="26" s="1"/>
  <c r="G755" i="26" s="1"/>
  <c r="G756" i="26" s="1"/>
  <c r="G757" i="26" s="1"/>
  <c r="G758" i="26" s="1"/>
  <c r="G759" i="26" s="1"/>
  <c r="G760" i="26" s="1"/>
  <c r="G761" i="26" s="1"/>
  <c r="G762" i="26" s="1"/>
  <c r="G763" i="26" s="1"/>
  <c r="G764" i="26" s="1"/>
  <c r="G765" i="26" s="1"/>
  <c r="G766" i="26" s="1"/>
  <c r="G767" i="26" s="1"/>
  <c r="G768" i="26" s="1"/>
  <c r="G769" i="26" s="1"/>
  <c r="G770" i="26" s="1"/>
  <c r="G771" i="26" s="1"/>
  <c r="G772" i="26" s="1"/>
  <c r="G773" i="26" s="1"/>
  <c r="G774" i="26" s="1"/>
  <c r="G775" i="26" s="1"/>
  <c r="G776" i="26" s="1"/>
  <c r="G777" i="26" s="1"/>
  <c r="G778" i="26" s="1"/>
  <c r="G779" i="26" s="1"/>
  <c r="G780" i="26" s="1"/>
  <c r="G781" i="26" s="1"/>
  <c r="G782" i="26" s="1"/>
  <c r="G599" i="40"/>
  <c r="G600" i="40" s="1"/>
  <c r="G601" i="40" s="1"/>
  <c r="G602" i="40" s="1"/>
  <c r="G603" i="40" s="1"/>
  <c r="G604" i="40" s="1"/>
  <c r="G605" i="40" s="1"/>
  <c r="G606" i="40" s="1"/>
  <c r="G607" i="40" s="1"/>
  <c r="G608" i="40" s="1"/>
  <c r="G573" i="37"/>
  <c r="G574" i="37" s="1"/>
  <c r="G575" i="37" s="1"/>
  <c r="G576" i="37" s="1"/>
  <c r="G577" i="37" s="1"/>
  <c r="G578" i="37" s="1"/>
  <c r="G579" i="37" s="1"/>
  <c r="G580" i="37" s="1"/>
  <c r="G581" i="37" s="1"/>
  <c r="G582" i="37" s="1"/>
  <c r="G583" i="37" s="1"/>
  <c r="G584" i="37" s="1"/>
  <c r="G585" i="37" s="1"/>
  <c r="G586" i="37" s="1"/>
  <c r="G587" i="37" s="1"/>
  <c r="G588" i="37" s="1"/>
  <c r="G589" i="37" s="1"/>
  <c r="G590" i="37" s="1"/>
  <c r="G591" i="37" s="1"/>
  <c r="G592" i="37" s="1"/>
  <c r="G593" i="37" s="1"/>
  <c r="G594" i="37" s="1"/>
  <c r="G595" i="37" s="1"/>
  <c r="G596" i="37" s="1"/>
  <c r="G597" i="37" s="1"/>
  <c r="G598" i="37" s="1"/>
  <c r="G599" i="37" s="1"/>
  <c r="G600" i="37" s="1"/>
  <c r="G601" i="37" s="1"/>
  <c r="G602" i="37" s="1"/>
  <c r="G603" i="37" s="1"/>
  <c r="G604" i="37" s="1"/>
  <c r="G605" i="37" s="1"/>
  <c r="G606" i="37" s="1"/>
  <c r="G607" i="37" s="1"/>
  <c r="G578" i="15"/>
  <c r="G579" i="15" s="1"/>
  <c r="G580" i="15" s="1"/>
  <c r="G581" i="15" s="1"/>
  <c r="G582" i="15" s="1"/>
  <c r="G583" i="15" s="1"/>
  <c r="G584" i="15" s="1"/>
  <c r="G585" i="15" s="1"/>
  <c r="G492" i="29"/>
  <c r="G493" i="29" s="1"/>
  <c r="G494" i="29" s="1"/>
  <c r="G495" i="29" s="1"/>
  <c r="G496" i="29" s="1"/>
  <c r="G497" i="29" s="1"/>
  <c r="G498" i="29" s="1"/>
  <c r="G499" i="29" s="1"/>
  <c r="G500" i="29" s="1"/>
  <c r="G516" i="27"/>
  <c r="G517" i="27" s="1"/>
  <c r="G518" i="27" s="1"/>
  <c r="G519" i="27" s="1"/>
  <c r="G520" i="27" s="1"/>
  <c r="G521" i="27" s="1"/>
  <c r="G522" i="27" s="1"/>
  <c r="G523" i="27" s="1"/>
  <c r="G524" i="27" s="1"/>
  <c r="G525" i="27" s="1"/>
  <c r="G526" i="27" s="1"/>
  <c r="G527" i="27" s="1"/>
  <c r="G528" i="27" s="1"/>
  <c r="G529" i="27" s="1"/>
  <c r="G472" i="44"/>
  <c r="G473" i="44" s="1"/>
  <c r="G474" i="44" s="1"/>
  <c r="G475" i="44" s="1"/>
  <c r="G476" i="44" s="1"/>
  <c r="G477" i="44" s="1"/>
  <c r="G478" i="44" s="1"/>
  <c r="G479" i="44" s="1"/>
  <c r="G480" i="44" s="1"/>
  <c r="G481" i="44" s="1"/>
  <c r="G482" i="44" s="1"/>
  <c r="G483" i="44" s="1"/>
  <c r="C35" i="46" l="1"/>
  <c r="AC35" i="46" s="1"/>
  <c r="G1308" i="31"/>
  <c r="G1309" i="31" s="1"/>
  <c r="G1310" i="31" s="1"/>
  <c r="G1311" i="31" s="1"/>
  <c r="G1312" i="31" s="1"/>
  <c r="G1313" i="31" s="1"/>
  <c r="G1314" i="31" s="1"/>
  <c r="G1315" i="31" s="1"/>
  <c r="G999" i="8"/>
  <c r="G1000" i="8" s="1"/>
  <c r="G1001" i="8" s="1"/>
  <c r="G1002" i="8" s="1"/>
  <c r="G895" i="25"/>
  <c r="G896" i="25" s="1"/>
  <c r="G897" i="25" s="1"/>
  <c r="G898" i="25" s="1"/>
  <c r="G1129" i="1"/>
  <c r="G1130" i="1" s="1"/>
  <c r="G1131" i="1" s="1"/>
  <c r="G1132" i="1" s="1"/>
  <c r="G1133" i="1" s="1"/>
  <c r="G1134" i="1" s="1"/>
  <c r="G1135" i="1" s="1"/>
  <c r="G1136" i="1" s="1"/>
  <c r="G1137" i="1" s="1"/>
  <c r="G1138" i="1" s="1"/>
  <c r="G940" i="34"/>
  <c r="G941" i="34" s="1"/>
  <c r="G942" i="34" s="1"/>
  <c r="G943" i="34" s="1"/>
  <c r="G944" i="34" s="1"/>
  <c r="G945" i="34" s="1"/>
  <c r="G946" i="34" s="1"/>
  <c r="G947" i="34" s="1"/>
  <c r="G948" i="34" s="1"/>
  <c r="G734" i="35"/>
  <c r="G735" i="35" s="1"/>
  <c r="G736" i="35" s="1"/>
  <c r="G737" i="35" s="1"/>
  <c r="G738" i="35" s="1"/>
  <c r="G739" i="35" s="1"/>
  <c r="G740" i="35" s="1"/>
  <c r="G741" i="35" s="1"/>
  <c r="G742" i="35" s="1"/>
  <c r="G743" i="35" s="1"/>
  <c r="G744" i="35" s="1"/>
  <c r="G745" i="35" s="1"/>
  <c r="G746" i="35" s="1"/>
  <c r="G747" i="35" s="1"/>
  <c r="G748" i="35" s="1"/>
  <c r="G749" i="35" s="1"/>
  <c r="G750" i="35" s="1"/>
  <c r="G751" i="35" s="1"/>
  <c r="G752" i="35" s="1"/>
  <c r="G753" i="35" s="1"/>
  <c r="G754" i="35" s="1"/>
  <c r="G755" i="35" s="1"/>
  <c r="G756" i="35" s="1"/>
  <c r="G757" i="35" s="1"/>
  <c r="G758" i="35" s="1"/>
  <c r="G759" i="35" s="1"/>
  <c r="G760" i="35" s="1"/>
  <c r="G761" i="35" s="1"/>
  <c r="G762" i="35" s="1"/>
  <c r="G778" i="6"/>
  <c r="G779" i="6" s="1"/>
  <c r="G718" i="36"/>
  <c r="G719" i="36" s="1"/>
  <c r="G720" i="36" s="1"/>
  <c r="G721" i="36" s="1"/>
  <c r="G722" i="36" s="1"/>
  <c r="G723" i="36" s="1"/>
  <c r="G724" i="36" s="1"/>
  <c r="G725" i="36" s="1"/>
  <c r="G726" i="36" s="1"/>
  <c r="G727" i="36" s="1"/>
  <c r="G728" i="36" s="1"/>
  <c r="G729" i="36" s="1"/>
  <c r="G730" i="36" s="1"/>
  <c r="G731" i="36" s="1"/>
  <c r="G732" i="36" s="1"/>
  <c r="G733" i="36" s="1"/>
  <c r="G734" i="36" s="1"/>
  <c r="G735" i="36" s="1"/>
  <c r="G736" i="36" s="1"/>
  <c r="G737" i="36" s="1"/>
  <c r="G738" i="36" s="1"/>
  <c r="G739" i="36" s="1"/>
  <c r="G740" i="36" s="1"/>
  <c r="G741" i="36" s="1"/>
  <c r="G742" i="36" s="1"/>
  <c r="G743" i="36" s="1"/>
  <c r="G744" i="36" s="1"/>
  <c r="G745" i="36" s="1"/>
  <c r="G746" i="36" s="1"/>
  <c r="G747" i="36" s="1"/>
  <c r="G748" i="36" s="1"/>
  <c r="G749" i="36" s="1"/>
  <c r="G750" i="36" s="1"/>
  <c r="G751" i="36" s="1"/>
  <c r="G752" i="36" s="1"/>
  <c r="G753" i="36" s="1"/>
  <c r="G754" i="36" s="1"/>
  <c r="G755" i="36" s="1"/>
  <c r="G756" i="36" s="1"/>
  <c r="G757" i="36" s="1"/>
  <c r="G699" i="30"/>
  <c r="G700" i="30" s="1"/>
  <c r="G701" i="30" s="1"/>
  <c r="G702" i="30" s="1"/>
  <c r="G703" i="30" s="1"/>
  <c r="G704" i="30" s="1"/>
  <c r="G705" i="30" s="1"/>
  <c r="G800" i="32"/>
  <c r="G755" i="22"/>
  <c r="G756" i="22" s="1"/>
  <c r="G757" i="22" s="1"/>
  <c r="G758" i="22" s="1"/>
  <c r="G759" i="22" s="1"/>
  <c r="G760" i="22" s="1"/>
  <c r="G761" i="22" s="1"/>
  <c r="G762" i="22" s="1"/>
  <c r="G763" i="22" s="1"/>
  <c r="G764" i="22" s="1"/>
  <c r="G765" i="22" s="1"/>
  <c r="G766" i="22" s="1"/>
  <c r="G767" i="22" s="1"/>
  <c r="G768" i="22" s="1"/>
  <c r="G769" i="22" s="1"/>
  <c r="G737" i="33"/>
  <c r="G738" i="33" s="1"/>
  <c r="G739" i="33" s="1"/>
  <c r="G740" i="33" s="1"/>
  <c r="G741" i="33" s="1"/>
  <c r="G742" i="33" s="1"/>
  <c r="G743" i="33" s="1"/>
  <c r="G744" i="33" s="1"/>
  <c r="G745" i="33" s="1"/>
  <c r="G746" i="33" s="1"/>
  <c r="G747" i="33" s="1"/>
  <c r="G748" i="33" s="1"/>
  <c r="G749" i="33" s="1"/>
  <c r="G750" i="33" s="1"/>
  <c r="G751" i="33" s="1"/>
  <c r="G770" i="22"/>
  <c r="G771" i="22" s="1"/>
  <c r="G772" i="22" s="1"/>
  <c r="G773" i="22" s="1"/>
  <c r="G774" i="22" s="1"/>
  <c r="G775" i="22" s="1"/>
  <c r="G776" i="22" s="1"/>
  <c r="G777" i="22" s="1"/>
  <c r="G778" i="22" s="1"/>
  <c r="G779" i="22" s="1"/>
  <c r="G780" i="22" s="1"/>
  <c r="G781" i="22" s="1"/>
  <c r="G782" i="22" s="1"/>
  <c r="G783" i="22" s="1"/>
  <c r="G784" i="22" s="1"/>
  <c r="G785" i="22" s="1"/>
  <c r="G786" i="22" s="1"/>
  <c r="G787" i="22" s="1"/>
  <c r="G788" i="22" s="1"/>
  <c r="G789" i="22" s="1"/>
  <c r="G790" i="22" s="1"/>
  <c r="G791" i="22" s="1"/>
  <c r="G792" i="22" s="1"/>
  <c r="G793" i="22" s="1"/>
  <c r="G794" i="22" s="1"/>
  <c r="G795" i="22" s="1"/>
  <c r="G796" i="22" s="1"/>
  <c r="G797" i="22" s="1"/>
  <c r="G798" i="22" s="1"/>
  <c r="G799" i="22" s="1"/>
  <c r="G800" i="22" s="1"/>
  <c r="G801" i="22" s="1"/>
  <c r="G688" i="23"/>
  <c r="G689" i="23" s="1"/>
  <c r="G690" i="23" s="1"/>
  <c r="G691" i="23" s="1"/>
  <c r="G692" i="23" s="1"/>
  <c r="G693" i="23" s="1"/>
  <c r="G694" i="23" s="1"/>
  <c r="G695" i="23" s="1"/>
  <c r="G696" i="23" s="1"/>
  <c r="G697" i="23" s="1"/>
  <c r="G698" i="23" s="1"/>
  <c r="G699" i="23" s="1"/>
  <c r="G700" i="23" s="1"/>
  <c r="G701" i="23" s="1"/>
  <c r="G702" i="23" s="1"/>
  <c r="G703" i="23" s="1"/>
  <c r="G704" i="23" s="1"/>
  <c r="G705" i="23" s="1"/>
  <c r="G706" i="23" s="1"/>
  <c r="G707" i="23" s="1"/>
  <c r="G708" i="23" s="1"/>
  <c r="G709" i="23" s="1"/>
  <c r="G710" i="23" s="1"/>
  <c r="G711" i="23" s="1"/>
  <c r="G712" i="23" s="1"/>
  <c r="G713" i="23" s="1"/>
  <c r="G714" i="23" s="1"/>
  <c r="G715" i="23" s="1"/>
  <c r="G716" i="23" s="1"/>
  <c r="G717" i="23" s="1"/>
  <c r="G718" i="23" s="1"/>
  <c r="G719" i="23" s="1"/>
  <c r="G720" i="23" s="1"/>
  <c r="G721" i="23" s="1"/>
  <c r="G722" i="23" s="1"/>
  <c r="G723" i="23" s="1"/>
  <c r="G693" i="43"/>
  <c r="G694" i="43" s="1"/>
  <c r="G695" i="43" s="1"/>
  <c r="G696" i="43" s="1"/>
  <c r="G697" i="43" s="1"/>
  <c r="G698" i="43" s="1"/>
  <c r="G699" i="43" s="1"/>
  <c r="G700" i="43" s="1"/>
  <c r="G701" i="43" s="1"/>
  <c r="G702" i="43" s="1"/>
  <c r="G703" i="43" s="1"/>
  <c r="G704" i="43" s="1"/>
  <c r="G705" i="43" s="1"/>
  <c r="G706" i="43" s="1"/>
  <c r="G707" i="43" s="1"/>
  <c r="G708" i="43" s="1"/>
  <c r="G709" i="43" s="1"/>
  <c r="G710" i="43" s="1"/>
  <c r="G711" i="43" s="1"/>
  <c r="G712" i="43" s="1"/>
  <c r="G713" i="43" s="1"/>
  <c r="G714" i="43" s="1"/>
  <c r="G715" i="43" s="1"/>
  <c r="G716" i="43" s="1"/>
  <c r="G717" i="43" s="1"/>
  <c r="G718" i="43" s="1"/>
  <c r="G719" i="43" s="1"/>
  <c r="G720" i="43" s="1"/>
  <c r="G721" i="43" s="1"/>
  <c r="G722" i="43" s="1"/>
  <c r="G723" i="43" s="1"/>
  <c r="G724" i="43" s="1"/>
  <c r="G725" i="43" s="1"/>
  <c r="G726" i="43" s="1"/>
  <c r="G727" i="43" s="1"/>
  <c r="G728" i="43" s="1"/>
  <c r="G729" i="43" s="1"/>
  <c r="G730" i="43" s="1"/>
  <c r="G731" i="43" s="1"/>
  <c r="G732" i="43" s="1"/>
  <c r="G733" i="43" s="1"/>
  <c r="G651" i="10"/>
  <c r="G652" i="10" s="1"/>
  <c r="G653" i="10" s="1"/>
  <c r="G654" i="10" s="1"/>
  <c r="G655" i="10" s="1"/>
  <c r="G656" i="10" s="1"/>
  <c r="G657" i="10" s="1"/>
  <c r="G630" i="41"/>
  <c r="G631" i="41" s="1"/>
  <c r="G632" i="41" s="1"/>
  <c r="G633" i="41" s="1"/>
  <c r="G634" i="41" s="1"/>
  <c r="G635" i="41" s="1"/>
  <c r="G636" i="41" s="1"/>
  <c r="G637" i="41" s="1"/>
  <c r="G638" i="41" s="1"/>
  <c r="G639" i="41" s="1"/>
  <c r="G640" i="41" s="1"/>
  <c r="G641" i="41" s="1"/>
  <c r="G647" i="17"/>
  <c r="G648" i="17" s="1"/>
  <c r="G649" i="17" s="1"/>
  <c r="G650" i="17" s="1"/>
  <c r="G651" i="17" s="1"/>
  <c r="G652" i="17" s="1"/>
  <c r="G653" i="17" s="1"/>
  <c r="G654" i="17" s="1"/>
  <c r="G655" i="17" s="1"/>
  <c r="G656" i="17" s="1"/>
  <c r="G657" i="17" s="1"/>
  <c r="G658" i="17" s="1"/>
  <c r="G659" i="17" s="1"/>
  <c r="G660" i="17" s="1"/>
  <c r="G661" i="17" s="1"/>
  <c r="G662" i="17" s="1"/>
  <c r="G663" i="17" s="1"/>
  <c r="G664" i="17" s="1"/>
  <c r="G665" i="17" s="1"/>
  <c r="G666" i="17" s="1"/>
  <c r="G667" i="17" s="1"/>
  <c r="G668" i="17" s="1"/>
  <c r="G669" i="17" s="1"/>
  <c r="G670" i="17" s="1"/>
  <c r="G671" i="17" s="1"/>
  <c r="G672" i="17" s="1"/>
  <c r="G673" i="17" s="1"/>
  <c r="G674" i="17" s="1"/>
  <c r="G675" i="17" s="1"/>
  <c r="G676" i="17" s="1"/>
  <c r="G677" i="17" s="1"/>
  <c r="G678" i="17" s="1"/>
  <c r="G679" i="17" s="1"/>
  <c r="G680" i="17" s="1"/>
  <c r="G681" i="17" s="1"/>
  <c r="G783" i="26"/>
  <c r="G784" i="26" s="1"/>
  <c r="G785" i="26" s="1"/>
  <c r="G786" i="26" s="1"/>
  <c r="G787" i="26" s="1"/>
  <c r="G788" i="26" s="1"/>
  <c r="G789" i="26" s="1"/>
  <c r="G790" i="26" s="1"/>
  <c r="G791" i="26" s="1"/>
  <c r="G792" i="26" s="1"/>
  <c r="G793" i="26" s="1"/>
  <c r="G794" i="26" s="1"/>
  <c r="G795" i="26" s="1"/>
  <c r="G796" i="26" s="1"/>
  <c r="G797" i="26" s="1"/>
  <c r="G798" i="26" s="1"/>
  <c r="G799" i="26" s="1"/>
  <c r="G800" i="26" s="1"/>
  <c r="G704" i="21"/>
  <c r="G705" i="21" s="1"/>
  <c r="G626" i="28"/>
  <c r="G627" i="28" s="1"/>
  <c r="G628" i="28" s="1"/>
  <c r="G629" i="28" s="1"/>
  <c r="G630" i="28" s="1"/>
  <c r="G631" i="28" s="1"/>
  <c r="G632" i="28" s="1"/>
  <c r="G633" i="28" s="1"/>
  <c r="G634" i="28" s="1"/>
  <c r="G635" i="28" s="1"/>
  <c r="G636" i="28" s="1"/>
  <c r="G637" i="28" s="1"/>
  <c r="G638" i="28" s="1"/>
  <c r="G639" i="28" s="1"/>
  <c r="G640" i="28" s="1"/>
  <c r="G641" i="28" s="1"/>
  <c r="G642" i="28" s="1"/>
  <c r="G643" i="28" s="1"/>
  <c r="G644" i="28" s="1"/>
  <c r="G645" i="28" s="1"/>
  <c r="G646" i="28" s="1"/>
  <c r="G647" i="28" s="1"/>
  <c r="G648" i="28" s="1"/>
  <c r="G649" i="28" s="1"/>
  <c r="G650" i="28" s="1"/>
  <c r="G651" i="28" s="1"/>
  <c r="G652" i="28" s="1"/>
  <c r="G653" i="28" s="1"/>
  <c r="G654" i="28" s="1"/>
  <c r="G655" i="28" s="1"/>
  <c r="G656" i="28" s="1"/>
  <c r="G657" i="28" s="1"/>
  <c r="G658" i="28" s="1"/>
  <c r="G659" i="28" s="1"/>
  <c r="G660" i="28" s="1"/>
  <c r="G661" i="28" s="1"/>
  <c r="G662" i="28" s="1"/>
  <c r="G663" i="28" s="1"/>
  <c r="G664" i="28" s="1"/>
  <c r="G622" i="42"/>
  <c r="G623" i="42" s="1"/>
  <c r="G624" i="42" s="1"/>
  <c r="G625" i="42" s="1"/>
  <c r="G673" i="14"/>
  <c r="G674" i="14" s="1"/>
  <c r="G675" i="14" s="1"/>
  <c r="G676" i="14" s="1"/>
  <c r="G677" i="14" s="1"/>
  <c r="G678" i="14" s="1"/>
  <c r="G679" i="14" s="1"/>
  <c r="G680" i="14" s="1"/>
  <c r="G681" i="14" s="1"/>
  <c r="G609" i="40"/>
  <c r="G610" i="40" s="1"/>
  <c r="G611" i="40" s="1"/>
  <c r="G612" i="40" s="1"/>
  <c r="G613" i="40" s="1"/>
  <c r="G608" i="37"/>
  <c r="G586" i="15"/>
  <c r="G587" i="15" s="1"/>
  <c r="G588" i="15" s="1"/>
  <c r="G589" i="15" s="1"/>
  <c r="G667" i="39"/>
  <c r="G668" i="39" s="1"/>
  <c r="G530" i="27"/>
  <c r="G531" i="27" s="1"/>
  <c r="G532" i="27" s="1"/>
  <c r="G533" i="27" s="1"/>
  <c r="G534" i="27" s="1"/>
  <c r="G535" i="27" s="1"/>
  <c r="G536" i="27" s="1"/>
  <c r="G537" i="27" s="1"/>
  <c r="G538" i="27" s="1"/>
  <c r="G539" i="27" s="1"/>
  <c r="G540" i="27" s="1"/>
  <c r="G541" i="27" s="1"/>
  <c r="G542" i="27" s="1"/>
  <c r="G543" i="27" s="1"/>
  <c r="G544" i="27" s="1"/>
  <c r="G545" i="27" s="1"/>
  <c r="G501" i="29"/>
  <c r="G502" i="29" s="1"/>
  <c r="G503" i="29" s="1"/>
  <c r="G504" i="29" s="1"/>
  <c r="G505" i="29" s="1"/>
  <c r="G506" i="29" s="1"/>
  <c r="G507" i="29" s="1"/>
  <c r="G508" i="29" s="1"/>
  <c r="G509" i="29" s="1"/>
  <c r="G510" i="29" s="1"/>
  <c r="G484" i="44"/>
  <c r="G485" i="44" s="1"/>
  <c r="G486" i="44" s="1"/>
  <c r="G487" i="44" s="1"/>
  <c r="G488" i="44" s="1"/>
  <c r="G489" i="44" s="1"/>
  <c r="G490" i="44" s="1"/>
  <c r="G1003" i="8" l="1"/>
  <c r="G1004" i="8" s="1"/>
  <c r="G1012" i="8" s="1"/>
  <c r="G1013" i="8" s="1"/>
  <c r="G1014" i="8" s="1"/>
  <c r="G1015" i="8" s="1"/>
  <c r="G1016" i="8" s="1"/>
  <c r="G1017" i="8" s="1"/>
  <c r="G1018" i="8" s="1"/>
  <c r="G1019" i="8" s="1"/>
  <c r="G1020" i="8" s="1"/>
  <c r="G1021" i="8" s="1"/>
  <c r="G1022" i="8" s="1"/>
  <c r="G1023" i="8" s="1"/>
  <c r="G1024" i="8" s="1"/>
  <c r="G1025" i="8" s="1"/>
  <c r="G1026" i="8" s="1"/>
  <c r="G1027" i="8" s="1"/>
  <c r="G1028" i="8" s="1"/>
  <c r="G1029" i="8" s="1"/>
  <c r="G1030" i="8" s="1"/>
  <c r="G1031" i="8" s="1"/>
  <c r="G1032" i="8" s="1"/>
  <c r="G1033" i="8" s="1"/>
  <c r="G1034" i="8" s="1"/>
  <c r="G1035" i="8" s="1"/>
  <c r="G1036" i="8" s="1"/>
  <c r="G1037" i="8" s="1"/>
  <c r="G1038" i="8" s="1"/>
  <c r="G1039" i="8" s="1"/>
  <c r="G1040" i="8" s="1"/>
  <c r="G1041" i="8" s="1"/>
  <c r="G1042" i="8" s="1"/>
  <c r="G1043" i="8" s="1"/>
  <c r="G1044" i="8" s="1"/>
  <c r="G1045" i="8" s="1"/>
  <c r="G1046" i="8" s="1"/>
  <c r="G1047" i="8" s="1"/>
  <c r="G1048" i="8" s="1"/>
  <c r="G1049" i="8" s="1"/>
  <c r="G1050" i="8" s="1"/>
  <c r="G1051" i="8" s="1"/>
  <c r="G1052" i="8" s="1"/>
  <c r="G1053" i="8" s="1"/>
  <c r="G1054" i="8" s="1"/>
  <c r="G1055" i="8" s="1"/>
  <c r="G1056" i="8" s="1"/>
  <c r="G1057" i="8" s="1"/>
  <c r="G1058" i="8" s="1"/>
  <c r="G1059" i="8" s="1"/>
  <c r="G1060" i="8" s="1"/>
  <c r="G1061" i="8" s="1"/>
  <c r="G1062" i="8" s="1"/>
  <c r="G1063" i="8" s="1"/>
  <c r="G1064" i="8" s="1"/>
  <c r="G1065" i="8" s="1"/>
  <c r="G1066" i="8" s="1"/>
  <c r="G1067" i="8" s="1"/>
  <c r="G1068" i="8" s="1"/>
  <c r="G1069" i="8" s="1"/>
  <c r="G1070" i="8" s="1"/>
  <c r="G1071" i="8" s="1"/>
  <c r="G1072" i="8" s="1"/>
  <c r="G1073" i="8" s="1"/>
  <c r="G1074" i="8" s="1"/>
  <c r="G1075" i="8" s="1"/>
  <c r="G1076" i="8" s="1"/>
  <c r="G1077" i="8" s="1"/>
  <c r="G1078" i="8" s="1"/>
  <c r="G1079" i="8" s="1"/>
  <c r="G1080" i="8" s="1"/>
  <c r="G1081" i="8" s="1"/>
  <c r="G1082" i="8" s="1"/>
  <c r="G1083" i="8" s="1"/>
  <c r="G1084" i="8" s="1"/>
  <c r="G1085" i="8" s="1"/>
  <c r="G1086" i="8" s="1"/>
  <c r="G1087" i="8" s="1"/>
  <c r="G1088" i="8" s="1"/>
  <c r="G1089" i="8" s="1"/>
  <c r="G1090" i="8" s="1"/>
  <c r="G1091" i="8" s="1"/>
  <c r="G1092" i="8" s="1"/>
  <c r="G1093" i="8" s="1"/>
  <c r="G1094" i="8" s="1"/>
  <c r="G1095" i="8" s="1"/>
  <c r="G1096" i="8" s="1"/>
  <c r="G1097" i="8" s="1"/>
  <c r="G1098" i="8" s="1"/>
  <c r="G1099" i="8" s="1"/>
  <c r="G1100" i="8" s="1"/>
  <c r="G1101" i="8" s="1"/>
  <c r="G1102" i="8" s="1"/>
  <c r="G1103" i="8" s="1"/>
  <c r="G1104" i="8" s="1"/>
  <c r="G1105" i="8" s="1"/>
  <c r="G1106" i="8" s="1"/>
  <c r="G1107" i="8" s="1"/>
  <c r="G1108" i="8" s="1"/>
  <c r="G1109" i="8" s="1"/>
  <c r="G1110" i="8" s="1"/>
  <c r="G1111" i="8" s="1"/>
  <c r="G1112" i="8" s="1"/>
  <c r="G1113" i="8" s="1"/>
  <c r="G1114" i="8" s="1"/>
  <c r="G1115" i="8" s="1"/>
  <c r="G1116" i="8" s="1"/>
  <c r="G1117" i="8" s="1"/>
  <c r="G1118" i="8" s="1"/>
  <c r="G1119" i="8" s="1"/>
  <c r="G1120" i="8" s="1"/>
  <c r="G1121" i="8" s="1"/>
  <c r="G1122" i="8" s="1"/>
  <c r="G1123" i="8" s="1"/>
  <c r="G1124" i="8" s="1"/>
  <c r="G1125" i="8" s="1"/>
  <c r="G1126" i="8" s="1"/>
  <c r="G1127" i="8" s="1"/>
  <c r="G1128" i="8" s="1"/>
  <c r="G1129" i="8" s="1"/>
  <c r="G1130" i="8" s="1"/>
  <c r="G1131" i="8" s="1"/>
  <c r="G1132" i="8" s="1"/>
  <c r="G1133" i="8" s="1"/>
  <c r="G1134" i="8" s="1"/>
  <c r="G1135" i="8" s="1"/>
  <c r="G1136" i="8" s="1"/>
  <c r="G1137" i="8" s="1"/>
  <c r="G1138" i="8" s="1"/>
  <c r="G1139" i="8" s="1"/>
  <c r="G1140" i="8" s="1"/>
  <c r="G1141" i="8" s="1"/>
  <c r="G1142" i="8" s="1"/>
  <c r="G1143" i="8" s="1"/>
  <c r="G1144" i="8" s="1"/>
  <c r="G1145" i="8" s="1"/>
  <c r="G1146" i="8" s="1"/>
  <c r="G1147" i="8" s="1"/>
  <c r="G1148" i="8" s="1"/>
  <c r="G1149" i="8" s="1"/>
  <c r="G1150" i="8" s="1"/>
  <c r="G1151" i="8" s="1"/>
  <c r="G1152" i="8" s="1"/>
  <c r="G1153" i="8" s="1"/>
  <c r="G1154" i="8" s="1"/>
  <c r="G1155" i="8" s="1"/>
  <c r="G1156" i="8" s="1"/>
  <c r="G1157" i="8" s="1"/>
  <c r="G1158" i="8" s="1"/>
  <c r="G1159" i="8" s="1"/>
  <c r="G1160" i="8" s="1"/>
  <c r="G1161" i="8" s="1"/>
  <c r="G1162" i="8" s="1"/>
  <c r="G1163" i="8" s="1"/>
  <c r="G1164" i="8" s="1"/>
  <c r="G1165" i="8" s="1"/>
  <c r="G1166" i="8" s="1"/>
  <c r="G1167" i="8" s="1"/>
  <c r="G1168" i="8" s="1"/>
  <c r="G1169" i="8" s="1"/>
  <c r="G1170" i="8" s="1"/>
  <c r="G1171" i="8" s="1"/>
  <c r="G1172" i="8" s="1"/>
  <c r="G1173" i="8" s="1"/>
  <c r="G1174" i="8" s="1"/>
  <c r="G1175" i="8" s="1"/>
  <c r="G1176" i="8" s="1"/>
  <c r="G1177" i="8" s="1"/>
  <c r="G1178" i="8" s="1"/>
  <c r="G1179" i="8" s="1"/>
  <c r="G1180" i="8" s="1"/>
  <c r="G1181" i="8" s="1"/>
  <c r="G1182" i="8" s="1"/>
  <c r="G1183" i="8" s="1"/>
  <c r="G1184" i="8" s="1"/>
  <c r="G1185" i="8" s="1"/>
  <c r="G1186" i="8" s="1"/>
  <c r="G1187" i="8" s="1"/>
  <c r="G1188" i="8" s="1"/>
  <c r="G1189" i="8" s="1"/>
  <c r="G1190" i="8" s="1"/>
  <c r="G1191" i="8" s="1"/>
  <c r="G1192" i="8" s="1"/>
  <c r="G1193" i="8" s="1"/>
  <c r="G1194" i="8" s="1"/>
  <c r="G1195" i="8" s="1"/>
  <c r="G1196" i="8" s="1"/>
  <c r="G1197" i="8" s="1"/>
  <c r="G1198" i="8" s="1"/>
  <c r="G1199" i="8" s="1"/>
  <c r="G1200" i="8" s="1"/>
  <c r="G1201" i="8" s="1"/>
  <c r="G1202" i="8" s="1"/>
  <c r="G1203" i="8" s="1"/>
  <c r="G1204" i="8" s="1"/>
  <c r="G1205" i="8" s="1"/>
  <c r="G1206" i="8" s="1"/>
  <c r="G1207" i="8" s="1"/>
  <c r="G1208" i="8" s="1"/>
  <c r="G1209" i="8" s="1"/>
  <c r="G1210" i="8" s="1"/>
  <c r="G1211" i="8" s="1"/>
  <c r="G1212" i="8" s="1"/>
  <c r="G1213" i="8" s="1"/>
  <c r="G1214" i="8" s="1"/>
  <c r="G1215" i="8" s="1"/>
  <c r="G1216" i="8" s="1"/>
  <c r="G1217" i="8" s="1"/>
  <c r="G1218" i="8" s="1"/>
  <c r="G1219" i="8" s="1"/>
  <c r="G1220" i="8" s="1"/>
  <c r="G1221" i="8" s="1"/>
  <c r="G1222" i="8" s="1"/>
  <c r="G1223" i="8" s="1"/>
  <c r="G1224" i="8" s="1"/>
  <c r="G1225" i="8" s="1"/>
  <c r="G1226" i="8" s="1"/>
  <c r="G1227" i="8" s="1"/>
  <c r="G1228" i="8" s="1"/>
  <c r="G1229" i="8" s="1"/>
  <c r="G1230" i="8" s="1"/>
  <c r="G1231" i="8" s="1"/>
  <c r="G1232" i="8" s="1"/>
  <c r="G1233" i="8" s="1"/>
  <c r="G1234" i="8" s="1"/>
  <c r="G1235" i="8" s="1"/>
  <c r="G1236" i="8" s="1"/>
  <c r="G1237" i="8" s="1"/>
  <c r="G1238" i="8" s="1"/>
  <c r="G1239" i="8" s="1"/>
  <c r="G1240" i="8" s="1"/>
  <c r="G1241" i="8" s="1"/>
  <c r="G1242" i="8" s="1"/>
  <c r="G1243" i="8" s="1"/>
  <c r="G1244" i="8" s="1"/>
  <c r="G1245" i="8" s="1"/>
  <c r="G1246" i="8" s="1"/>
  <c r="G1247" i="8" s="1"/>
  <c r="G1248" i="8" s="1"/>
  <c r="G1249" i="8" s="1"/>
  <c r="G1250" i="8" s="1"/>
  <c r="G1251" i="8" s="1"/>
  <c r="G1252" i="8" s="1"/>
  <c r="G1253" i="8" s="1"/>
  <c r="G1254" i="8" s="1"/>
  <c r="G1255" i="8" s="1"/>
  <c r="G1256" i="8" s="1"/>
  <c r="G1257" i="8" s="1"/>
  <c r="G1258" i="8" s="1"/>
  <c r="G1259" i="8" s="1"/>
  <c r="G1260" i="8" s="1"/>
  <c r="G1261" i="8" s="1"/>
  <c r="G1262" i="8" s="1"/>
  <c r="G1263" i="8" s="1"/>
  <c r="G1264" i="8" s="1"/>
  <c r="G1265" i="8" s="1"/>
  <c r="G1266" i="8" s="1"/>
  <c r="G1267" i="8" s="1"/>
  <c r="G1268" i="8" s="1"/>
  <c r="G1269" i="8" s="1"/>
  <c r="G1270" i="8" s="1"/>
  <c r="G1271" i="8" s="1"/>
  <c r="G1272" i="8" s="1"/>
  <c r="G1273" i="8" s="1"/>
  <c r="G1274" i="8" s="1"/>
  <c r="G1275" i="8" s="1"/>
  <c r="G1276" i="8" s="1"/>
  <c r="G1277" i="8" s="1"/>
  <c r="G1278" i="8" s="1"/>
  <c r="G1279" i="8" s="1"/>
  <c r="G1280" i="8" s="1"/>
  <c r="G1281" i="8" s="1"/>
  <c r="G1282" i="8" s="1"/>
  <c r="G1283" i="8" s="1"/>
  <c r="G1284" i="8" s="1"/>
  <c r="G1285" i="8" s="1"/>
  <c r="G1286" i="8" s="1"/>
  <c r="G1287" i="8" s="1"/>
  <c r="G1288" i="8" s="1"/>
  <c r="G1289" i="8" s="1"/>
  <c r="G1290" i="8" s="1"/>
  <c r="G1291" i="8" s="1"/>
  <c r="G1292" i="8" s="1"/>
  <c r="G1293" i="8" s="1"/>
  <c r="G1294" i="8" s="1"/>
  <c r="G1295" i="8" s="1"/>
  <c r="G1296" i="8" s="1"/>
  <c r="G1297" i="8" s="1"/>
  <c r="G1298" i="8" s="1"/>
  <c r="G1299" i="8" s="1"/>
  <c r="G1300" i="8" s="1"/>
  <c r="G1301" i="8" s="1"/>
  <c r="G1302" i="8" s="1"/>
  <c r="G1303" i="8" s="1"/>
  <c r="G1304" i="8" s="1"/>
  <c r="G1305" i="8" s="1"/>
  <c r="G899" i="25"/>
  <c r="G900" i="25" s="1"/>
  <c r="G901" i="25" s="1"/>
  <c r="G1139" i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949" i="34"/>
  <c r="G950" i="34" s="1"/>
  <c r="G951" i="34" s="1"/>
  <c r="G952" i="34" s="1"/>
  <c r="G953" i="34" s="1"/>
  <c r="G763" i="35"/>
  <c r="G764" i="35" s="1"/>
  <c r="G765" i="35" s="1"/>
  <c r="G766" i="35" s="1"/>
  <c r="G767" i="35" s="1"/>
  <c r="G768" i="35" s="1"/>
  <c r="G769" i="35" s="1"/>
  <c r="G770" i="35" s="1"/>
  <c r="G771" i="35" s="1"/>
  <c r="G772" i="35" s="1"/>
  <c r="G773" i="35" s="1"/>
  <c r="G774" i="35" s="1"/>
  <c r="G775" i="35" s="1"/>
  <c r="G776" i="35" s="1"/>
  <c r="G777" i="35" s="1"/>
  <c r="G778" i="35" s="1"/>
  <c r="G779" i="35" s="1"/>
  <c r="G780" i="35" s="1"/>
  <c r="G781" i="35" s="1"/>
  <c r="G782" i="35" s="1"/>
  <c r="G783" i="35" s="1"/>
  <c r="G784" i="35" s="1"/>
  <c r="G785" i="35" s="1"/>
  <c r="G786" i="35" s="1"/>
  <c r="G787" i="35" s="1"/>
  <c r="G788" i="35" s="1"/>
  <c r="G789" i="35" s="1"/>
  <c r="G790" i="35" s="1"/>
  <c r="G791" i="35" s="1"/>
  <c r="G792" i="35" s="1"/>
  <c r="G793" i="35" s="1"/>
  <c r="G801" i="32"/>
  <c r="G802" i="32" s="1"/>
  <c r="G803" i="32" s="1"/>
  <c r="G804" i="32" s="1"/>
  <c r="G805" i="32" s="1"/>
  <c r="G806" i="32" s="1"/>
  <c r="G807" i="32" s="1"/>
  <c r="G808" i="32" s="1"/>
  <c r="G809" i="32" s="1"/>
  <c r="G810" i="32" s="1"/>
  <c r="G811" i="32" s="1"/>
  <c r="G812" i="32" s="1"/>
  <c r="G813" i="32" s="1"/>
  <c r="G814" i="32" s="1"/>
  <c r="G815" i="32" s="1"/>
  <c r="G816" i="32" s="1"/>
  <c r="G817" i="32" s="1"/>
  <c r="G818" i="32" s="1"/>
  <c r="G819" i="32" s="1"/>
  <c r="G820" i="32" s="1"/>
  <c r="G821" i="32" s="1"/>
  <c r="G822" i="32" s="1"/>
  <c r="G823" i="32" s="1"/>
  <c r="G824" i="32" s="1"/>
  <c r="G825" i="32" s="1"/>
  <c r="G826" i="32" s="1"/>
  <c r="G827" i="32" s="1"/>
  <c r="G828" i="32" s="1"/>
  <c r="G829" i="32" s="1"/>
  <c r="G830" i="32" s="1"/>
  <c r="G831" i="32" s="1"/>
  <c r="G832" i="32" s="1"/>
  <c r="G833" i="32" s="1"/>
  <c r="G834" i="32" s="1"/>
  <c r="G835" i="32" s="1"/>
  <c r="G836" i="32" s="1"/>
  <c r="G837" i="32" s="1"/>
  <c r="G838" i="32" s="1"/>
  <c r="G839" i="32" s="1"/>
  <c r="G840" i="32" s="1"/>
  <c r="G841" i="32" s="1"/>
  <c r="G842" i="32" s="1"/>
  <c r="G843" i="32" s="1"/>
  <c r="G844" i="32" s="1"/>
  <c r="G845" i="32" s="1"/>
  <c r="G780" i="6"/>
  <c r="G781" i="6" s="1"/>
  <c r="G782" i="6" s="1"/>
  <c r="G783" i="6" s="1"/>
  <c r="G784" i="6" s="1"/>
  <c r="G785" i="6" s="1"/>
  <c r="G786" i="6" s="1"/>
  <c r="G787" i="6" s="1"/>
  <c r="G758" i="36"/>
  <c r="G759" i="36" s="1"/>
  <c r="G760" i="36" s="1"/>
  <c r="G761" i="36" s="1"/>
  <c r="G762" i="36" s="1"/>
  <c r="G763" i="36" s="1"/>
  <c r="G764" i="36" s="1"/>
  <c r="G765" i="36" s="1"/>
  <c r="G766" i="36" s="1"/>
  <c r="G767" i="36" s="1"/>
  <c r="G768" i="36" s="1"/>
  <c r="G769" i="36" s="1"/>
  <c r="G770" i="36" s="1"/>
  <c r="G771" i="36" s="1"/>
  <c r="G772" i="36" s="1"/>
  <c r="G773" i="36" s="1"/>
  <c r="G774" i="36" s="1"/>
  <c r="G775" i="36" s="1"/>
  <c r="G776" i="36" s="1"/>
  <c r="G777" i="36" s="1"/>
  <c r="G778" i="36" s="1"/>
  <c r="G779" i="36" s="1"/>
  <c r="G780" i="36" s="1"/>
  <c r="G781" i="36" s="1"/>
  <c r="G782" i="36" s="1"/>
  <c r="G783" i="36" s="1"/>
  <c r="G784" i="36" s="1"/>
  <c r="G785" i="36" s="1"/>
  <c r="G786" i="36" s="1"/>
  <c r="G787" i="36" s="1"/>
  <c r="G788" i="36" s="1"/>
  <c r="G789" i="36" s="1"/>
  <c r="G790" i="36" s="1"/>
  <c r="G791" i="36" s="1"/>
  <c r="G792" i="36" s="1"/>
  <c r="G793" i="36" s="1"/>
  <c r="G794" i="36" s="1"/>
  <c r="G795" i="36" s="1"/>
  <c r="G796" i="36" s="1"/>
  <c r="G797" i="36" s="1"/>
  <c r="G798" i="36" s="1"/>
  <c r="G799" i="36" s="1"/>
  <c r="G800" i="36" s="1"/>
  <c r="G801" i="36" s="1"/>
  <c r="G802" i="36" s="1"/>
  <c r="G803" i="36" s="1"/>
  <c r="G804" i="36" s="1"/>
  <c r="G805" i="36" s="1"/>
  <c r="G806" i="36" s="1"/>
  <c r="G807" i="36" s="1"/>
  <c r="G808" i="36" s="1"/>
  <c r="G809" i="36" s="1"/>
  <c r="G810" i="36" s="1"/>
  <c r="G811" i="36" s="1"/>
  <c r="G812" i="36" s="1"/>
  <c r="G813" i="36" s="1"/>
  <c r="G814" i="36" s="1"/>
  <c r="G815" i="36" s="1"/>
  <c r="G816" i="36" s="1"/>
  <c r="G724" i="23"/>
  <c r="G725" i="23" s="1"/>
  <c r="G726" i="23" s="1"/>
  <c r="G727" i="23" s="1"/>
  <c r="G728" i="23" s="1"/>
  <c r="G729" i="23" s="1"/>
  <c r="G730" i="23" s="1"/>
  <c r="G731" i="23" s="1"/>
  <c r="G732" i="23" s="1"/>
  <c r="G733" i="23" s="1"/>
  <c r="G734" i="23" s="1"/>
  <c r="G735" i="23" s="1"/>
  <c r="G736" i="23" s="1"/>
  <c r="G737" i="23" s="1"/>
  <c r="G738" i="23" s="1"/>
  <c r="G739" i="23" s="1"/>
  <c r="G740" i="23" s="1"/>
  <c r="G741" i="23" s="1"/>
  <c r="G742" i="23" s="1"/>
  <c r="G743" i="23" s="1"/>
  <c r="G744" i="23" s="1"/>
  <c r="G745" i="23" s="1"/>
  <c r="G734" i="43"/>
  <c r="G735" i="43" s="1"/>
  <c r="G736" i="43" s="1"/>
  <c r="G737" i="43" s="1"/>
  <c r="G706" i="30"/>
  <c r="G707" i="30" s="1"/>
  <c r="G708" i="30" s="1"/>
  <c r="G709" i="30" s="1"/>
  <c r="G710" i="30" s="1"/>
  <c r="G711" i="30" s="1"/>
  <c r="G712" i="30" s="1"/>
  <c r="G713" i="30" s="1"/>
  <c r="G714" i="30" s="1"/>
  <c r="G715" i="30" s="1"/>
  <c r="G716" i="30" s="1"/>
  <c r="G717" i="30" s="1"/>
  <c r="G718" i="30" s="1"/>
  <c r="G719" i="30" s="1"/>
  <c r="G720" i="30" s="1"/>
  <c r="G721" i="30" s="1"/>
  <c r="G722" i="30" s="1"/>
  <c r="G723" i="30" s="1"/>
  <c r="G724" i="30" s="1"/>
  <c r="G725" i="30" s="1"/>
  <c r="G726" i="30" s="1"/>
  <c r="G727" i="30" s="1"/>
  <c r="G728" i="30" s="1"/>
  <c r="G729" i="30" s="1"/>
  <c r="G730" i="30" s="1"/>
  <c r="G731" i="30" s="1"/>
  <c r="G732" i="30" s="1"/>
  <c r="G733" i="30" s="1"/>
  <c r="G734" i="30" s="1"/>
  <c r="G735" i="30" s="1"/>
  <c r="G736" i="30" s="1"/>
  <c r="G737" i="30" s="1"/>
  <c r="G738" i="30" s="1"/>
  <c r="G739" i="30" s="1"/>
  <c r="G740" i="30" s="1"/>
  <c r="G741" i="30" s="1"/>
  <c r="G742" i="30" s="1"/>
  <c r="G743" i="30" s="1"/>
  <c r="G744" i="30" s="1"/>
  <c r="G745" i="30" s="1"/>
  <c r="G746" i="30" s="1"/>
  <c r="G747" i="30" s="1"/>
  <c r="G738" i="43"/>
  <c r="G739" i="43" s="1"/>
  <c r="G740" i="43" s="1"/>
  <c r="G741" i="43" s="1"/>
  <c r="G742" i="43" s="1"/>
  <c r="G743" i="43" s="1"/>
  <c r="G744" i="43" s="1"/>
  <c r="G745" i="43" s="1"/>
  <c r="G746" i="43" s="1"/>
  <c r="G747" i="43" s="1"/>
  <c r="G748" i="43" s="1"/>
  <c r="G749" i="43" s="1"/>
  <c r="G682" i="17"/>
  <c r="G683" i="17" s="1"/>
  <c r="G684" i="17" s="1"/>
  <c r="G685" i="17" s="1"/>
  <c r="G686" i="17" s="1"/>
  <c r="G687" i="17" s="1"/>
  <c r="G688" i="17" s="1"/>
  <c r="G689" i="17" s="1"/>
  <c r="G690" i="17" s="1"/>
  <c r="G691" i="17" s="1"/>
  <c r="G692" i="17" s="1"/>
  <c r="G693" i="17" s="1"/>
  <c r="G694" i="17" s="1"/>
  <c r="G695" i="17" s="1"/>
  <c r="G696" i="17" s="1"/>
  <c r="G697" i="17" s="1"/>
  <c r="G698" i="17" s="1"/>
  <c r="G699" i="17" s="1"/>
  <c r="G700" i="17" s="1"/>
  <c r="G701" i="17" s="1"/>
  <c r="G702" i="17" s="1"/>
  <c r="G703" i="17" s="1"/>
  <c r="G704" i="17" s="1"/>
  <c r="G705" i="17" s="1"/>
  <c r="G706" i="17" s="1"/>
  <c r="G707" i="17" s="1"/>
  <c r="G708" i="17" s="1"/>
  <c r="G709" i="17" s="1"/>
  <c r="G710" i="17" s="1"/>
  <c r="G711" i="17" s="1"/>
  <c r="G712" i="17" s="1"/>
  <c r="G713" i="17" s="1"/>
  <c r="G714" i="17" s="1"/>
  <c r="G715" i="17" s="1"/>
  <c r="G716" i="17" s="1"/>
  <c r="G717" i="17" s="1"/>
  <c r="G718" i="17" s="1"/>
  <c r="G719" i="17" s="1"/>
  <c r="G720" i="17" s="1"/>
  <c r="G721" i="17" s="1"/>
  <c r="G722" i="17" s="1"/>
  <c r="G723" i="17" s="1"/>
  <c r="G724" i="17" s="1"/>
  <c r="G725" i="17" s="1"/>
  <c r="G726" i="17" s="1"/>
  <c r="G727" i="17" s="1"/>
  <c r="G728" i="17" s="1"/>
  <c r="G729" i="17" s="1"/>
  <c r="G730" i="17" s="1"/>
  <c r="G731" i="17" s="1"/>
  <c r="G732" i="17" s="1"/>
  <c r="G733" i="17" s="1"/>
  <c r="G734" i="17" s="1"/>
  <c r="G735" i="17" s="1"/>
  <c r="G736" i="17" s="1"/>
  <c r="G737" i="17" s="1"/>
  <c r="G738" i="17" s="1"/>
  <c r="G739" i="17" s="1"/>
  <c r="G740" i="17" s="1"/>
  <c r="G741" i="17" s="1"/>
  <c r="G742" i="17" s="1"/>
  <c r="G752" i="33"/>
  <c r="G753" i="33" s="1"/>
  <c r="G754" i="33" s="1"/>
  <c r="G755" i="33" s="1"/>
  <c r="G756" i="33" s="1"/>
  <c r="G757" i="33" s="1"/>
  <c r="G758" i="33" s="1"/>
  <c r="G759" i="33" s="1"/>
  <c r="G658" i="10"/>
  <c r="G659" i="10" s="1"/>
  <c r="G660" i="10" s="1"/>
  <c r="G661" i="10" s="1"/>
  <c r="G662" i="10" s="1"/>
  <c r="G706" i="21"/>
  <c r="G707" i="21" s="1"/>
  <c r="G708" i="21" s="1"/>
  <c r="G709" i="21" s="1"/>
  <c r="G710" i="21" s="1"/>
  <c r="G711" i="21" s="1"/>
  <c r="G712" i="21" s="1"/>
  <c r="G713" i="21" s="1"/>
  <c r="G714" i="21" s="1"/>
  <c r="G715" i="21" s="1"/>
  <c r="G716" i="21" s="1"/>
  <c r="G717" i="21" s="1"/>
  <c r="G718" i="21" s="1"/>
  <c r="G719" i="21" s="1"/>
  <c r="G720" i="21" s="1"/>
  <c r="G721" i="21" s="1"/>
  <c r="G722" i="21" s="1"/>
  <c r="G665" i="28"/>
  <c r="G682" i="14"/>
  <c r="G683" i="14" s="1"/>
  <c r="G684" i="14" s="1"/>
  <c r="G685" i="14" s="1"/>
  <c r="G686" i="14" s="1"/>
  <c r="G687" i="14" s="1"/>
  <c r="G688" i="14" s="1"/>
  <c r="G689" i="14" s="1"/>
  <c r="G690" i="14" s="1"/>
  <c r="G691" i="14" s="1"/>
  <c r="G692" i="14" s="1"/>
  <c r="G693" i="14" s="1"/>
  <c r="G694" i="14" s="1"/>
  <c r="G695" i="14" s="1"/>
  <c r="G696" i="14" s="1"/>
  <c r="G697" i="14" s="1"/>
  <c r="G698" i="14" s="1"/>
  <c r="G699" i="14" s="1"/>
  <c r="G700" i="14" s="1"/>
  <c r="G642" i="41"/>
  <c r="G643" i="41" s="1"/>
  <c r="G644" i="41" s="1"/>
  <c r="G645" i="41" s="1"/>
  <c r="G646" i="41" s="1"/>
  <c r="G647" i="41" s="1"/>
  <c r="G648" i="41" s="1"/>
  <c r="G649" i="41" s="1"/>
  <c r="G650" i="41" s="1"/>
  <c r="G651" i="41" s="1"/>
  <c r="G652" i="41" s="1"/>
  <c r="G653" i="41" s="1"/>
  <c r="G654" i="41" s="1"/>
  <c r="G655" i="41" s="1"/>
  <c r="G656" i="41" s="1"/>
  <c r="G657" i="41" s="1"/>
  <c r="G658" i="41" s="1"/>
  <c r="G659" i="41" s="1"/>
  <c r="G660" i="41" s="1"/>
  <c r="G661" i="41" s="1"/>
  <c r="G662" i="41" s="1"/>
  <c r="G663" i="41" s="1"/>
  <c r="G664" i="41" s="1"/>
  <c r="G665" i="41" s="1"/>
  <c r="G666" i="41" s="1"/>
  <c r="G667" i="41" s="1"/>
  <c r="G668" i="41" s="1"/>
  <c r="G669" i="41" s="1"/>
  <c r="G670" i="41" s="1"/>
  <c r="G671" i="41" s="1"/>
  <c r="G672" i="41" s="1"/>
  <c r="G673" i="41" s="1"/>
  <c r="G674" i="41" s="1"/>
  <c r="G675" i="41" s="1"/>
  <c r="G676" i="41" s="1"/>
  <c r="G677" i="41" s="1"/>
  <c r="G678" i="41" s="1"/>
  <c r="G679" i="41" s="1"/>
  <c r="G680" i="41" s="1"/>
  <c r="G681" i="41" s="1"/>
  <c r="G682" i="41" s="1"/>
  <c r="G683" i="41" s="1"/>
  <c r="G684" i="41" s="1"/>
  <c r="G685" i="41" s="1"/>
  <c r="G626" i="42"/>
  <c r="G627" i="42" s="1"/>
  <c r="G628" i="42" s="1"/>
  <c r="G629" i="42" s="1"/>
  <c r="G630" i="42" s="1"/>
  <c r="G631" i="42" s="1"/>
  <c r="G632" i="42" s="1"/>
  <c r="G801" i="26"/>
  <c r="G609" i="37"/>
  <c r="G610" i="37" s="1"/>
  <c r="G611" i="37" s="1"/>
  <c r="G612" i="37" s="1"/>
  <c r="G613" i="37" s="1"/>
  <c r="G614" i="37" s="1"/>
  <c r="G615" i="37" s="1"/>
  <c r="G616" i="37" s="1"/>
  <c r="G617" i="37" s="1"/>
  <c r="G618" i="37" s="1"/>
  <c r="G619" i="37" s="1"/>
  <c r="G614" i="40"/>
  <c r="G615" i="40" s="1"/>
  <c r="G616" i="40" s="1"/>
  <c r="G617" i="40" s="1"/>
  <c r="G590" i="15"/>
  <c r="G591" i="15" s="1"/>
  <c r="G669" i="39"/>
  <c r="G670" i="39" s="1"/>
  <c r="G671" i="39" s="1"/>
  <c r="G672" i="39" s="1"/>
  <c r="G673" i="39" s="1"/>
  <c r="G546" i="27"/>
  <c r="G547" i="27" s="1"/>
  <c r="G548" i="27" s="1"/>
  <c r="G549" i="27" s="1"/>
  <c r="G511" i="29"/>
  <c r="G491" i="44"/>
  <c r="G492" i="44" s="1"/>
  <c r="G493" i="44" s="1"/>
  <c r="G494" i="44" s="1"/>
  <c r="G495" i="44" s="1"/>
  <c r="G496" i="44" s="1"/>
  <c r="G497" i="44" s="1"/>
  <c r="G498" i="44" s="1"/>
  <c r="G499" i="44" s="1"/>
  <c r="G500" i="44" s="1"/>
  <c r="G501" i="44" s="1"/>
  <c r="G502" i="44" s="1"/>
  <c r="C13" i="46" l="1"/>
  <c r="AC13" i="46" s="1"/>
  <c r="G1306" i="8"/>
  <c r="G1307" i="8" s="1"/>
  <c r="G1308" i="8" s="1"/>
  <c r="G1309" i="8" s="1"/>
  <c r="G1310" i="8" s="1"/>
  <c r="G1311" i="8" s="1"/>
  <c r="G1312" i="8" s="1"/>
  <c r="G1313" i="8" s="1"/>
  <c r="G1314" i="8" s="1"/>
  <c r="G902" i="25"/>
  <c r="G903" i="25" s="1"/>
  <c r="G904" i="25" s="1"/>
  <c r="G905" i="25" s="1"/>
  <c r="G906" i="25" s="1"/>
  <c r="G907" i="25" s="1"/>
  <c r="G908" i="25" s="1"/>
  <c r="G909" i="25" s="1"/>
  <c r="G910" i="25" s="1"/>
  <c r="G911" i="25" s="1"/>
  <c r="G912" i="25" s="1"/>
  <c r="G913" i="25" s="1"/>
  <c r="G914" i="25" s="1"/>
  <c r="G915" i="25" s="1"/>
  <c r="G916" i="25" s="1"/>
  <c r="G917" i="25" s="1"/>
  <c r="G1165" i="1"/>
  <c r="G1166" i="1" s="1"/>
  <c r="G1167" i="1" s="1"/>
  <c r="G1168" i="1" s="1"/>
  <c r="G954" i="34"/>
  <c r="G955" i="34" s="1"/>
  <c r="G956" i="34" s="1"/>
  <c r="G957" i="34" s="1"/>
  <c r="G958" i="34" s="1"/>
  <c r="G959" i="34" s="1"/>
  <c r="G846" i="32"/>
  <c r="G847" i="32" s="1"/>
  <c r="G848" i="32" s="1"/>
  <c r="G849" i="32" s="1"/>
  <c r="G850" i="32" s="1"/>
  <c r="G817" i="36"/>
  <c r="G818" i="36" s="1"/>
  <c r="G819" i="36" s="1"/>
  <c r="G820" i="36" s="1"/>
  <c r="G821" i="36" s="1"/>
  <c r="G822" i="36" s="1"/>
  <c r="G823" i="36" s="1"/>
  <c r="G824" i="36" s="1"/>
  <c r="G825" i="36" s="1"/>
  <c r="G826" i="36" s="1"/>
  <c r="G827" i="36" s="1"/>
  <c r="G828" i="36" s="1"/>
  <c r="G829" i="36" s="1"/>
  <c r="G830" i="36" s="1"/>
  <c r="G831" i="36" s="1"/>
  <c r="G832" i="36" s="1"/>
  <c r="G833" i="36" s="1"/>
  <c r="G834" i="36" s="1"/>
  <c r="G835" i="36" s="1"/>
  <c r="G836" i="36" s="1"/>
  <c r="G794" i="35"/>
  <c r="G795" i="35" s="1"/>
  <c r="G796" i="35" s="1"/>
  <c r="G797" i="35" s="1"/>
  <c r="G798" i="35" s="1"/>
  <c r="G799" i="35" s="1"/>
  <c r="G800" i="35" s="1"/>
  <c r="G801" i="35" s="1"/>
  <c r="G802" i="35" s="1"/>
  <c r="G803" i="35" s="1"/>
  <c r="G804" i="35" s="1"/>
  <c r="G805" i="35" s="1"/>
  <c r="G806" i="35" s="1"/>
  <c r="G807" i="35" s="1"/>
  <c r="G808" i="35" s="1"/>
  <c r="G809" i="35" s="1"/>
  <c r="G810" i="35" s="1"/>
  <c r="G811" i="35" s="1"/>
  <c r="G812" i="35" s="1"/>
  <c r="G813" i="35" s="1"/>
  <c r="G814" i="35" s="1"/>
  <c r="G815" i="35" s="1"/>
  <c r="G816" i="35" s="1"/>
  <c r="G817" i="35" s="1"/>
  <c r="G818" i="35" s="1"/>
  <c r="G819" i="35" s="1"/>
  <c r="G820" i="35" s="1"/>
  <c r="G821" i="35" s="1"/>
  <c r="G822" i="35" s="1"/>
  <c r="G823" i="35" s="1"/>
  <c r="G824" i="35" s="1"/>
  <c r="G825" i="35" s="1"/>
  <c r="G826" i="35" s="1"/>
  <c r="G827" i="35" s="1"/>
  <c r="G828" i="35" s="1"/>
  <c r="G829" i="35" s="1"/>
  <c r="G830" i="35" s="1"/>
  <c r="G831" i="35" s="1"/>
  <c r="G832" i="35" s="1"/>
  <c r="G833" i="35" s="1"/>
  <c r="G788" i="6"/>
  <c r="G789" i="6" s="1"/>
  <c r="G790" i="6" s="1"/>
  <c r="G791" i="6" s="1"/>
  <c r="G792" i="6" s="1"/>
  <c r="G793" i="6" s="1"/>
  <c r="G794" i="6" s="1"/>
  <c r="G795" i="6" s="1"/>
  <c r="G796" i="6" s="1"/>
  <c r="G797" i="6" s="1"/>
  <c r="G798" i="6" s="1"/>
  <c r="G799" i="6" s="1"/>
  <c r="G800" i="6" s="1"/>
  <c r="G801" i="6" s="1"/>
  <c r="G802" i="6" s="1"/>
  <c r="G803" i="6" s="1"/>
  <c r="G804" i="6" s="1"/>
  <c r="G805" i="6" s="1"/>
  <c r="G748" i="30"/>
  <c r="G749" i="30" s="1"/>
  <c r="G750" i="30" s="1"/>
  <c r="G751" i="30" s="1"/>
  <c r="G752" i="30" s="1"/>
  <c r="G746" i="23"/>
  <c r="G747" i="23" s="1"/>
  <c r="G760" i="33"/>
  <c r="G761" i="33" s="1"/>
  <c r="G762" i="33" s="1"/>
  <c r="G763" i="33" s="1"/>
  <c r="G764" i="33" s="1"/>
  <c r="G765" i="33" s="1"/>
  <c r="G766" i="33" s="1"/>
  <c r="G767" i="33" s="1"/>
  <c r="G768" i="33" s="1"/>
  <c r="G769" i="33" s="1"/>
  <c r="G770" i="33" s="1"/>
  <c r="G771" i="33" s="1"/>
  <c r="G772" i="33" s="1"/>
  <c r="G773" i="33" s="1"/>
  <c r="G774" i="33" s="1"/>
  <c r="G775" i="33" s="1"/>
  <c r="G776" i="33"/>
  <c r="G663" i="10"/>
  <c r="G664" i="10" s="1"/>
  <c r="G665" i="10" s="1"/>
  <c r="G666" i="10" s="1"/>
  <c r="G667" i="10" s="1"/>
  <c r="G668" i="10" s="1"/>
  <c r="G669" i="10" s="1"/>
  <c r="G670" i="10" s="1"/>
  <c r="G671" i="10" s="1"/>
  <c r="G672" i="10" s="1"/>
  <c r="G673" i="10" s="1"/>
  <c r="G674" i="10" s="1"/>
  <c r="G675" i="10" s="1"/>
  <c r="G676" i="10" s="1"/>
  <c r="G677" i="10" s="1"/>
  <c r="G678" i="10" s="1"/>
  <c r="G679" i="10" s="1"/>
  <c r="G680" i="10" s="1"/>
  <c r="G681" i="10" s="1"/>
  <c r="G682" i="10" s="1"/>
  <c r="G683" i="10" s="1"/>
  <c r="G684" i="10" s="1"/>
  <c r="G685" i="10" s="1"/>
  <c r="G686" i="10" s="1"/>
  <c r="G687" i="10" s="1"/>
  <c r="G688" i="10" s="1"/>
  <c r="G689" i="10" s="1"/>
  <c r="G690" i="10" s="1"/>
  <c r="G691" i="10" s="1"/>
  <c r="G692" i="10" s="1"/>
  <c r="G693" i="10" s="1"/>
  <c r="G694" i="10" s="1"/>
  <c r="G695" i="10" s="1"/>
  <c r="G723" i="21"/>
  <c r="G724" i="21" s="1"/>
  <c r="G725" i="21" s="1"/>
  <c r="G726" i="21" s="1"/>
  <c r="G727" i="21" s="1"/>
  <c r="G728" i="21" s="1"/>
  <c r="G729" i="21" s="1"/>
  <c r="G730" i="21" s="1"/>
  <c r="G731" i="21" s="1"/>
  <c r="G732" i="21" s="1"/>
  <c r="G733" i="21" s="1"/>
  <c r="G734" i="21" s="1"/>
  <c r="G735" i="21" s="1"/>
  <c r="G736" i="21" s="1"/>
  <c r="G737" i="21" s="1"/>
  <c r="G738" i="21" s="1"/>
  <c r="G739" i="21" s="1"/>
  <c r="G740" i="21" s="1"/>
  <c r="G741" i="21" s="1"/>
  <c r="G742" i="21" s="1"/>
  <c r="G743" i="21" s="1"/>
  <c r="G744" i="21" s="1"/>
  <c r="G745" i="21" s="1"/>
  <c r="G746" i="21" s="1"/>
  <c r="G747" i="21" s="1"/>
  <c r="G748" i="21" s="1"/>
  <c r="G749" i="21" s="1"/>
  <c r="G750" i="21" s="1"/>
  <c r="G751" i="21" s="1"/>
  <c r="G752" i="21" s="1"/>
  <c r="G753" i="21" s="1"/>
  <c r="G754" i="21" s="1"/>
  <c r="G755" i="21" s="1"/>
  <c r="G756" i="21" s="1"/>
  <c r="G757" i="21" s="1"/>
  <c r="G758" i="21" s="1"/>
  <c r="G759" i="21" s="1"/>
  <c r="G760" i="21" s="1"/>
  <c r="G666" i="28"/>
  <c r="G667" i="28" s="1"/>
  <c r="G668" i="28" s="1"/>
  <c r="G669" i="28" s="1"/>
  <c r="G701" i="14"/>
  <c r="G702" i="14" s="1"/>
  <c r="G703" i="14" s="1"/>
  <c r="G704" i="14" s="1"/>
  <c r="G705" i="14" s="1"/>
  <c r="G706" i="14" s="1"/>
  <c r="G707" i="14" s="1"/>
  <c r="G708" i="14" s="1"/>
  <c r="G709" i="14" s="1"/>
  <c r="G710" i="14" s="1"/>
  <c r="G711" i="14" s="1"/>
  <c r="G712" i="14" s="1"/>
  <c r="G713" i="14" s="1"/>
  <c r="G686" i="41"/>
  <c r="G687" i="41" s="1"/>
  <c r="G688" i="41" s="1"/>
  <c r="G689" i="41" s="1"/>
  <c r="G690" i="41" s="1"/>
  <c r="G633" i="42"/>
  <c r="G634" i="42" s="1"/>
  <c r="G635" i="42" s="1"/>
  <c r="G636" i="42" s="1"/>
  <c r="G637" i="42" s="1"/>
  <c r="G638" i="42" s="1"/>
  <c r="G639" i="42" s="1"/>
  <c r="G640" i="42" s="1"/>
  <c r="G641" i="42" s="1"/>
  <c r="G642" i="42" s="1"/>
  <c r="G802" i="26"/>
  <c r="G803" i="26" s="1"/>
  <c r="G804" i="26" s="1"/>
  <c r="G805" i="26" s="1"/>
  <c r="G620" i="37"/>
  <c r="G621" i="37" s="1"/>
  <c r="G622" i="37" s="1"/>
  <c r="G623" i="37" s="1"/>
  <c r="G624" i="37" s="1"/>
  <c r="G625" i="37" s="1"/>
  <c r="G626" i="37" s="1"/>
  <c r="G627" i="37" s="1"/>
  <c r="G628" i="37" s="1"/>
  <c r="G629" i="37" s="1"/>
  <c r="G630" i="37" s="1"/>
  <c r="G631" i="37" s="1"/>
  <c r="G632" i="37" s="1"/>
  <c r="G633" i="37" s="1"/>
  <c r="G634" i="37" s="1"/>
  <c r="G635" i="37" s="1"/>
  <c r="G636" i="37" s="1"/>
  <c r="G637" i="37" s="1"/>
  <c r="G638" i="37" s="1"/>
  <c r="G639" i="37" s="1"/>
  <c r="G640" i="37" s="1"/>
  <c r="G641" i="37" s="1"/>
  <c r="G642" i="37" s="1"/>
  <c r="G643" i="37" s="1"/>
  <c r="G644" i="37" s="1"/>
  <c r="G645" i="37" s="1"/>
  <c r="G646" i="37" s="1"/>
  <c r="G647" i="37" s="1"/>
  <c r="G648" i="37" s="1"/>
  <c r="G649" i="37" s="1"/>
  <c r="G650" i="37" s="1"/>
  <c r="G651" i="37" s="1"/>
  <c r="G652" i="37" s="1"/>
  <c r="G653" i="37" s="1"/>
  <c r="G654" i="37" s="1"/>
  <c r="G655" i="37" s="1"/>
  <c r="G656" i="37" s="1"/>
  <c r="G657" i="37" s="1"/>
  <c r="G658" i="37" s="1"/>
  <c r="G659" i="37" s="1"/>
  <c r="G660" i="37" s="1"/>
  <c r="G661" i="37" s="1"/>
  <c r="G662" i="37" s="1"/>
  <c r="G663" i="37" s="1"/>
  <c r="G664" i="37" s="1"/>
  <c r="G665" i="37" s="1"/>
  <c r="G666" i="37" s="1"/>
  <c r="G667" i="37" s="1"/>
  <c r="G668" i="37" s="1"/>
  <c r="G669" i="37" s="1"/>
  <c r="G670" i="37" s="1"/>
  <c r="G671" i="37" s="1"/>
  <c r="G672" i="37" s="1"/>
  <c r="G673" i="37" s="1"/>
  <c r="G674" i="37" s="1"/>
  <c r="G675" i="37" s="1"/>
  <c r="G676" i="37" s="1"/>
  <c r="G677" i="37" s="1"/>
  <c r="G678" i="37" s="1"/>
  <c r="G679" i="37" s="1"/>
  <c r="G680" i="37" s="1"/>
  <c r="G681" i="37" s="1"/>
  <c r="G682" i="37" s="1"/>
  <c r="G683" i="37" s="1"/>
  <c r="G684" i="37" s="1"/>
  <c r="G685" i="37" s="1"/>
  <c r="G686" i="37" s="1"/>
  <c r="G687" i="37" s="1"/>
  <c r="G688" i="37" s="1"/>
  <c r="G689" i="37" s="1"/>
  <c r="G592" i="15"/>
  <c r="G593" i="15" s="1"/>
  <c r="G594" i="15" s="1"/>
  <c r="G595" i="15" s="1"/>
  <c r="G596" i="15" s="1"/>
  <c r="G597" i="15" s="1"/>
  <c r="G598" i="15" s="1"/>
  <c r="G599" i="15" s="1"/>
  <c r="G600" i="15" s="1"/>
  <c r="G601" i="15" s="1"/>
  <c r="G602" i="15" s="1"/>
  <c r="G603" i="15" s="1"/>
  <c r="G604" i="15" s="1"/>
  <c r="G605" i="15" s="1"/>
  <c r="G606" i="15" s="1"/>
  <c r="G607" i="15" s="1"/>
  <c r="G608" i="15" s="1"/>
  <c r="G609" i="15" s="1"/>
  <c r="G618" i="40"/>
  <c r="G619" i="40" s="1"/>
  <c r="G620" i="40" s="1"/>
  <c r="G621" i="40" s="1"/>
  <c r="G622" i="40" s="1"/>
  <c r="G623" i="40" s="1"/>
  <c r="G624" i="40" s="1"/>
  <c r="G625" i="40" s="1"/>
  <c r="G626" i="40" s="1"/>
  <c r="G627" i="40" s="1"/>
  <c r="G628" i="40" s="1"/>
  <c r="G629" i="40" s="1"/>
  <c r="G674" i="39"/>
  <c r="G675" i="39" s="1"/>
  <c r="G610" i="15"/>
  <c r="G611" i="15" s="1"/>
  <c r="G612" i="15" s="1"/>
  <c r="G550" i="27"/>
  <c r="G551" i="27" s="1"/>
  <c r="G552" i="27" s="1"/>
  <c r="G553" i="27" s="1"/>
  <c r="G554" i="27" s="1"/>
  <c r="G555" i="27" s="1"/>
  <c r="G556" i="27" s="1"/>
  <c r="G557" i="27" s="1"/>
  <c r="G558" i="27" s="1"/>
  <c r="G559" i="27" s="1"/>
  <c r="G560" i="27" s="1"/>
  <c r="G561" i="27" s="1"/>
  <c r="G562" i="27" s="1"/>
  <c r="G563" i="27" s="1"/>
  <c r="G564" i="27" s="1"/>
  <c r="G565" i="27" s="1"/>
  <c r="G566" i="27" s="1"/>
  <c r="G567" i="27" s="1"/>
  <c r="G568" i="27" s="1"/>
  <c r="G512" i="29"/>
  <c r="G513" i="29" s="1"/>
  <c r="G514" i="29" s="1"/>
  <c r="G515" i="29" s="1"/>
  <c r="G503" i="44"/>
  <c r="G504" i="44" s="1"/>
  <c r="G505" i="44" s="1"/>
  <c r="G506" i="44" s="1"/>
  <c r="G507" i="44" s="1"/>
  <c r="G508" i="44" s="1"/>
  <c r="G509" i="44" s="1"/>
  <c r="G510" i="44" s="1"/>
  <c r="G511" i="44" s="1"/>
  <c r="G512" i="44" s="1"/>
  <c r="G513" i="44" s="1"/>
  <c r="G514" i="44" s="1"/>
  <c r="G515" i="44" s="1"/>
  <c r="G1169" i="1" l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918" i="25"/>
  <c r="G919" i="25" s="1"/>
  <c r="G920" i="25" s="1"/>
  <c r="G921" i="25" s="1"/>
  <c r="G922" i="25" s="1"/>
  <c r="G923" i="25" s="1"/>
  <c r="G924" i="25" s="1"/>
  <c r="G925" i="25" s="1"/>
  <c r="G1184" i="1"/>
  <c r="G1185" i="1" s="1"/>
  <c r="G1186" i="1" s="1"/>
  <c r="G834" i="35"/>
  <c r="G835" i="35" s="1"/>
  <c r="G836" i="35" s="1"/>
  <c r="G837" i="35" s="1"/>
  <c r="G838" i="35" s="1"/>
  <c r="G839" i="35" s="1"/>
  <c r="G840" i="35" s="1"/>
  <c r="G841" i="35" s="1"/>
  <c r="G842" i="35" s="1"/>
  <c r="G843" i="35" s="1"/>
  <c r="G844" i="35" s="1"/>
  <c r="G845" i="35" s="1"/>
  <c r="G846" i="35" s="1"/>
  <c r="G847" i="35" s="1"/>
  <c r="G848" i="35" s="1"/>
  <c r="G849" i="35" s="1"/>
  <c r="G850" i="35" s="1"/>
  <c r="G851" i="35" s="1"/>
  <c r="G852" i="35" s="1"/>
  <c r="G853" i="35" s="1"/>
  <c r="G854" i="35" s="1"/>
  <c r="G855" i="35" s="1"/>
  <c r="G856" i="35" s="1"/>
  <c r="G857" i="35" s="1"/>
  <c r="G858" i="35" s="1"/>
  <c r="G859" i="35" s="1"/>
  <c r="G860" i="35" s="1"/>
  <c r="G861" i="35" s="1"/>
  <c r="G862" i="35" s="1"/>
  <c r="G863" i="35" s="1"/>
  <c r="G864" i="35" s="1"/>
  <c r="G865" i="35" s="1"/>
  <c r="G866" i="35" s="1"/>
  <c r="G867" i="35" s="1"/>
  <c r="G868" i="35" s="1"/>
  <c r="G869" i="35" s="1"/>
  <c r="G870" i="35" s="1"/>
  <c r="G960" i="34"/>
  <c r="G961" i="34" s="1"/>
  <c r="G962" i="34" s="1"/>
  <c r="G963" i="34" s="1"/>
  <c r="G964" i="34" s="1"/>
  <c r="G965" i="34" s="1"/>
  <c r="G966" i="34" s="1"/>
  <c r="G967" i="34" s="1"/>
  <c r="G968" i="34" s="1"/>
  <c r="G969" i="34" s="1"/>
  <c r="G970" i="34" s="1"/>
  <c r="G837" i="36"/>
  <c r="G838" i="36" s="1"/>
  <c r="G839" i="36" s="1"/>
  <c r="G840" i="36" s="1"/>
  <c r="G841" i="36" s="1"/>
  <c r="G842" i="36" s="1"/>
  <c r="G843" i="36" s="1"/>
  <c r="G844" i="36" s="1"/>
  <c r="G845" i="36" s="1"/>
  <c r="G846" i="36" s="1"/>
  <c r="G847" i="36" s="1"/>
  <c r="G848" i="36" s="1"/>
  <c r="G849" i="36" s="1"/>
  <c r="G850" i="36" s="1"/>
  <c r="G851" i="36" s="1"/>
  <c r="G852" i="36" s="1"/>
  <c r="G853" i="36" s="1"/>
  <c r="G854" i="36" s="1"/>
  <c r="G855" i="36" s="1"/>
  <c r="G856" i="36" s="1"/>
  <c r="G857" i="36" s="1"/>
  <c r="G858" i="36" s="1"/>
  <c r="G859" i="36" s="1"/>
  <c r="G860" i="36" s="1"/>
  <c r="G861" i="36" s="1"/>
  <c r="G862" i="36" s="1"/>
  <c r="G863" i="36" s="1"/>
  <c r="G864" i="36" s="1"/>
  <c r="G865" i="36" s="1"/>
  <c r="G866" i="36" s="1"/>
  <c r="G867" i="36" s="1"/>
  <c r="G868" i="36" s="1"/>
  <c r="G869" i="36" s="1"/>
  <c r="G870" i="36" s="1"/>
  <c r="G871" i="36" s="1"/>
  <c r="G872" i="36" s="1"/>
  <c r="G851" i="32"/>
  <c r="G852" i="32" s="1"/>
  <c r="G853" i="32" s="1"/>
  <c r="G854" i="32" s="1"/>
  <c r="G855" i="32" s="1"/>
  <c r="G856" i="32" s="1"/>
  <c r="G857" i="32" s="1"/>
  <c r="G858" i="32" s="1"/>
  <c r="G806" i="6"/>
  <c r="G807" i="6" s="1"/>
  <c r="G808" i="6" s="1"/>
  <c r="G809" i="6" s="1"/>
  <c r="G810" i="6" s="1"/>
  <c r="G811" i="6" s="1"/>
  <c r="G812" i="6" s="1"/>
  <c r="G813" i="6" s="1"/>
  <c r="G814" i="6" s="1"/>
  <c r="G815" i="6" s="1"/>
  <c r="G816" i="6" s="1"/>
  <c r="G817" i="6" s="1"/>
  <c r="G818" i="6" s="1"/>
  <c r="G819" i="6" s="1"/>
  <c r="G820" i="6" s="1"/>
  <c r="G821" i="6" s="1"/>
  <c r="G822" i="6" s="1"/>
  <c r="G823" i="6" s="1"/>
  <c r="G824" i="6" s="1"/>
  <c r="G825" i="6" s="1"/>
  <c r="G826" i="6" s="1"/>
  <c r="G827" i="6" s="1"/>
  <c r="G828" i="6" s="1"/>
  <c r="G748" i="23"/>
  <c r="G749" i="23" s="1"/>
  <c r="G750" i="23" s="1"/>
  <c r="G751" i="23" s="1"/>
  <c r="G752" i="23" s="1"/>
  <c r="G753" i="23" s="1"/>
  <c r="G754" i="23" s="1"/>
  <c r="G755" i="23" s="1"/>
  <c r="G756" i="23" s="1"/>
  <c r="G757" i="23" s="1"/>
  <c r="G758" i="23" s="1"/>
  <c r="G759" i="23" s="1"/>
  <c r="G760" i="23" s="1"/>
  <c r="G761" i="23" s="1"/>
  <c r="G762" i="23" s="1"/>
  <c r="G753" i="30"/>
  <c r="G754" i="30" s="1"/>
  <c r="G755" i="30" s="1"/>
  <c r="G756" i="30" s="1"/>
  <c r="G757" i="30" s="1"/>
  <c r="G758" i="30" s="1"/>
  <c r="G759" i="30" s="1"/>
  <c r="G760" i="30" s="1"/>
  <c r="G761" i="30" s="1"/>
  <c r="G762" i="30" s="1"/>
  <c r="H741" i="43"/>
  <c r="G777" i="33"/>
  <c r="G778" i="33" s="1"/>
  <c r="G779" i="33" s="1"/>
  <c r="G802" i="22"/>
  <c r="G803" i="22" s="1"/>
  <c r="G804" i="22" s="1"/>
  <c r="G805" i="22" s="1"/>
  <c r="G806" i="22" s="1"/>
  <c r="G807" i="22" s="1"/>
  <c r="G808" i="22" s="1"/>
  <c r="G809" i="22" s="1"/>
  <c r="G810" i="22" s="1"/>
  <c r="G811" i="22" s="1"/>
  <c r="G812" i="22" s="1"/>
  <c r="G813" i="22" s="1"/>
  <c r="G814" i="22" s="1"/>
  <c r="G815" i="22" s="1"/>
  <c r="G816" i="22" s="1"/>
  <c r="G817" i="22" s="1"/>
  <c r="G818" i="22" s="1"/>
  <c r="G819" i="22" s="1"/>
  <c r="G820" i="22" s="1"/>
  <c r="G821" i="22" s="1"/>
  <c r="G822" i="22" s="1"/>
  <c r="G823" i="22" s="1"/>
  <c r="G824" i="22" s="1"/>
  <c r="G825" i="22" s="1"/>
  <c r="G826" i="22" s="1"/>
  <c r="G827" i="22" s="1"/>
  <c r="G828" i="22" s="1"/>
  <c r="G829" i="22" s="1"/>
  <c r="G830" i="22" s="1"/>
  <c r="G831" i="22" s="1"/>
  <c r="G832" i="22" s="1"/>
  <c r="G833" i="22" s="1"/>
  <c r="G834" i="22" s="1"/>
  <c r="G835" i="22" s="1"/>
  <c r="G836" i="22" s="1"/>
  <c r="G837" i="22" s="1"/>
  <c r="G838" i="22" s="1"/>
  <c r="G839" i="22" s="1"/>
  <c r="G840" i="22" s="1"/>
  <c r="G841" i="22" s="1"/>
  <c r="G842" i="22" s="1"/>
  <c r="G843" i="22" s="1"/>
  <c r="G844" i="22" s="1"/>
  <c r="G845" i="22" s="1"/>
  <c r="G846" i="22" s="1"/>
  <c r="G847" i="22" s="1"/>
  <c r="G848" i="22" s="1"/>
  <c r="G849" i="22" s="1"/>
  <c r="G850" i="22" s="1"/>
  <c r="G851" i="22" s="1"/>
  <c r="G852" i="22" s="1"/>
  <c r="G853" i="22" s="1"/>
  <c r="G854" i="22" s="1"/>
  <c r="G855" i="22" s="1"/>
  <c r="G856" i="22" s="1"/>
  <c r="G857" i="22" s="1"/>
  <c r="G858" i="22" s="1"/>
  <c r="G859" i="22" s="1"/>
  <c r="G860" i="22" s="1"/>
  <c r="G861" i="22" s="1"/>
  <c r="G862" i="22" s="1"/>
  <c r="G863" i="22" s="1"/>
  <c r="G864" i="22" s="1"/>
  <c r="G865" i="22" s="1"/>
  <c r="G866" i="22" s="1"/>
  <c r="G867" i="22" s="1"/>
  <c r="G868" i="22" s="1"/>
  <c r="G869" i="22" s="1"/>
  <c r="G870" i="22" s="1"/>
  <c r="G871" i="22" s="1"/>
  <c r="G691" i="41"/>
  <c r="G692" i="41" s="1"/>
  <c r="G693" i="41" s="1"/>
  <c r="G694" i="41" s="1"/>
  <c r="G695" i="41" s="1"/>
  <c r="G696" i="41" s="1"/>
  <c r="G697" i="41" s="1"/>
  <c r="G698" i="41" s="1"/>
  <c r="G699" i="41" s="1"/>
  <c r="G743" i="17"/>
  <c r="G744" i="17" s="1"/>
  <c r="G745" i="17" s="1"/>
  <c r="G746" i="17" s="1"/>
  <c r="G747" i="17" s="1"/>
  <c r="G748" i="17" s="1"/>
  <c r="G749" i="17" s="1"/>
  <c r="G750" i="17" s="1"/>
  <c r="G751" i="17" s="1"/>
  <c r="G752" i="17" s="1"/>
  <c r="G753" i="17" s="1"/>
  <c r="G754" i="17" s="1"/>
  <c r="G755" i="17" s="1"/>
  <c r="G756" i="17" s="1"/>
  <c r="G757" i="17" s="1"/>
  <c r="G758" i="17" s="1"/>
  <c r="G759" i="17" s="1"/>
  <c r="G760" i="17" s="1"/>
  <c r="G761" i="17" s="1"/>
  <c r="G762" i="17" s="1"/>
  <c r="G763" i="17" s="1"/>
  <c r="G764" i="17" s="1"/>
  <c r="G696" i="10"/>
  <c r="G697" i="10" s="1"/>
  <c r="G761" i="21"/>
  <c r="G762" i="21" s="1"/>
  <c r="G714" i="14"/>
  <c r="G715" i="14" s="1"/>
  <c r="G716" i="14" s="1"/>
  <c r="G717" i="14" s="1"/>
  <c r="G718" i="14" s="1"/>
  <c r="G719" i="14" s="1"/>
  <c r="G720" i="14" s="1"/>
  <c r="G721" i="14" s="1"/>
  <c r="G722" i="14" s="1"/>
  <c r="G723" i="14" s="1"/>
  <c r="G724" i="14" s="1"/>
  <c r="G725" i="14" s="1"/>
  <c r="G726" i="14" s="1"/>
  <c r="G727" i="14" s="1"/>
  <c r="G728" i="14" s="1"/>
  <c r="G729" i="14" s="1"/>
  <c r="G730" i="14" s="1"/>
  <c r="G731" i="14" s="1"/>
  <c r="G732" i="14" s="1"/>
  <c r="G733" i="14" s="1"/>
  <c r="G734" i="14" s="1"/>
  <c r="G735" i="14" s="1"/>
  <c r="G736" i="14" s="1"/>
  <c r="G737" i="14" s="1"/>
  <c r="G738" i="14" s="1"/>
  <c r="G739" i="14" s="1"/>
  <c r="G740" i="14" s="1"/>
  <c r="G643" i="42"/>
  <c r="G644" i="42" s="1"/>
  <c r="G645" i="42" s="1"/>
  <c r="G646" i="42" s="1"/>
  <c r="G647" i="42" s="1"/>
  <c r="G648" i="42" s="1"/>
  <c r="G649" i="42" s="1"/>
  <c r="G650" i="42" s="1"/>
  <c r="G651" i="42" s="1"/>
  <c r="G652" i="42" s="1"/>
  <c r="G653" i="42" s="1"/>
  <c r="G654" i="42" s="1"/>
  <c r="G655" i="42" s="1"/>
  <c r="G656" i="42" s="1"/>
  <c r="G657" i="42" s="1"/>
  <c r="G658" i="42" s="1"/>
  <c r="G659" i="42" s="1"/>
  <c r="G660" i="42" s="1"/>
  <c r="G661" i="42" s="1"/>
  <c r="G662" i="42" s="1"/>
  <c r="G663" i="42" s="1"/>
  <c r="G664" i="42" s="1"/>
  <c r="G665" i="42" s="1"/>
  <c r="G666" i="42" s="1"/>
  <c r="G667" i="42" s="1"/>
  <c r="G668" i="42" s="1"/>
  <c r="G669" i="42" s="1"/>
  <c r="G670" i="42" s="1"/>
  <c r="G671" i="42" s="1"/>
  <c r="G672" i="42" s="1"/>
  <c r="G673" i="42" s="1"/>
  <c r="G674" i="42" s="1"/>
  <c r="G675" i="42" s="1"/>
  <c r="G676" i="42" s="1"/>
  <c r="G677" i="42" s="1"/>
  <c r="G678" i="42" s="1"/>
  <c r="G679" i="42" s="1"/>
  <c r="G670" i="28"/>
  <c r="G671" i="28" s="1"/>
  <c r="G672" i="28" s="1"/>
  <c r="G673" i="28" s="1"/>
  <c r="G674" i="28" s="1"/>
  <c r="G806" i="26"/>
  <c r="G807" i="26" s="1"/>
  <c r="G808" i="26" s="1"/>
  <c r="G809" i="26" s="1"/>
  <c r="G810" i="26" s="1"/>
  <c r="G811" i="26" s="1"/>
  <c r="G812" i="26" s="1"/>
  <c r="G813" i="26" s="1"/>
  <c r="G814" i="26" s="1"/>
  <c r="G815" i="26" s="1"/>
  <c r="G816" i="26" s="1"/>
  <c r="G817" i="26" s="1"/>
  <c r="G818" i="26" s="1"/>
  <c r="G819" i="26" s="1"/>
  <c r="G820" i="26" s="1"/>
  <c r="G821" i="26" s="1"/>
  <c r="G822" i="26" s="1"/>
  <c r="G823" i="26" s="1"/>
  <c r="G824" i="26" s="1"/>
  <c r="G825" i="26" s="1"/>
  <c r="G826" i="26" s="1"/>
  <c r="G827" i="26" s="1"/>
  <c r="G828" i="26" s="1"/>
  <c r="G829" i="26" s="1"/>
  <c r="G830" i="26" s="1"/>
  <c r="G831" i="26" s="1"/>
  <c r="G676" i="39"/>
  <c r="G677" i="39" s="1"/>
  <c r="G678" i="39" s="1"/>
  <c r="G679" i="39" s="1"/>
  <c r="G680" i="39" s="1"/>
  <c r="G681" i="39" s="1"/>
  <c r="G630" i="40"/>
  <c r="G631" i="40" s="1"/>
  <c r="G632" i="40" s="1"/>
  <c r="G633" i="40" s="1"/>
  <c r="G634" i="40" s="1"/>
  <c r="G613" i="15"/>
  <c r="G614" i="15" s="1"/>
  <c r="G615" i="15" s="1"/>
  <c r="G616" i="15" s="1"/>
  <c r="G617" i="15" s="1"/>
  <c r="G618" i="15" s="1"/>
  <c r="G619" i="15" s="1"/>
  <c r="G620" i="15" s="1"/>
  <c r="G621" i="15" s="1"/>
  <c r="G622" i="15" s="1"/>
  <c r="G623" i="15" s="1"/>
  <c r="G624" i="15" s="1"/>
  <c r="G625" i="15" s="1"/>
  <c r="G626" i="15" s="1"/>
  <c r="G627" i="15" s="1"/>
  <c r="G569" i="27"/>
  <c r="G570" i="27" s="1"/>
  <c r="G571" i="27" s="1"/>
  <c r="G572" i="27" s="1"/>
  <c r="G573" i="27" s="1"/>
  <c r="G574" i="27" s="1"/>
  <c r="G575" i="27" s="1"/>
  <c r="G576" i="27" s="1"/>
  <c r="G577" i="27" s="1"/>
  <c r="G578" i="27" s="1"/>
  <c r="G579" i="27" s="1"/>
  <c r="G580" i="27" s="1"/>
  <c r="G581" i="27" s="1"/>
  <c r="G582" i="27" s="1"/>
  <c r="G583" i="27" s="1"/>
  <c r="G516" i="29"/>
  <c r="G517" i="29" s="1"/>
  <c r="G518" i="29" s="1"/>
  <c r="G519" i="29" s="1"/>
  <c r="G520" i="29" s="1"/>
  <c r="G521" i="29" s="1"/>
  <c r="G516" i="44"/>
  <c r="G517" i="44" s="1"/>
  <c r="G518" i="44" s="1"/>
  <c r="G519" i="44" s="1"/>
  <c r="G520" i="44" s="1"/>
  <c r="G1187" i="1" l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926" i="25"/>
  <c r="G927" i="25" s="1"/>
  <c r="G928" i="25" s="1"/>
  <c r="G929" i="25" s="1"/>
  <c r="G930" i="25" s="1"/>
  <c r="G931" i="25" s="1"/>
  <c r="G932" i="25" s="1"/>
  <c r="G933" i="25" s="1"/>
  <c r="G934" i="25" s="1"/>
  <c r="G935" i="25" s="1"/>
  <c r="G936" i="25" s="1"/>
  <c r="G937" i="25" s="1"/>
  <c r="G938" i="25" s="1"/>
  <c r="G939" i="25" s="1"/>
  <c r="G940" i="25" s="1"/>
  <c r="G941" i="25" s="1"/>
  <c r="G942" i="25" s="1"/>
  <c r="G943" i="25" s="1"/>
  <c r="G944" i="25" s="1"/>
  <c r="G945" i="25" s="1"/>
  <c r="G946" i="25" s="1"/>
  <c r="G947" i="25" s="1"/>
  <c r="G948" i="25" s="1"/>
  <c r="G949" i="25" s="1"/>
  <c r="G950" i="25" s="1"/>
  <c r="G951" i="25" s="1"/>
  <c r="G952" i="25" s="1"/>
  <c r="G953" i="25" s="1"/>
  <c r="G954" i="25" s="1"/>
  <c r="G955" i="25" s="1"/>
  <c r="G956" i="25" s="1"/>
  <c r="G957" i="25" s="1"/>
  <c r="G958" i="25" s="1"/>
  <c r="G959" i="25" s="1"/>
  <c r="G960" i="25" s="1"/>
  <c r="G961" i="25" s="1"/>
  <c r="G962" i="25" s="1"/>
  <c r="G963" i="25" s="1"/>
  <c r="G964" i="25" s="1"/>
  <c r="G965" i="25" s="1"/>
  <c r="G966" i="25" s="1"/>
  <c r="G967" i="25" s="1"/>
  <c r="G968" i="25" s="1"/>
  <c r="G969" i="25" s="1"/>
  <c r="G970" i="25" s="1"/>
  <c r="G971" i="25" s="1"/>
  <c r="G972" i="25" s="1"/>
  <c r="G973" i="25" s="1"/>
  <c r="G974" i="25" s="1"/>
  <c r="G975" i="25" s="1"/>
  <c r="G976" i="25" s="1"/>
  <c r="G977" i="25" s="1"/>
  <c r="G978" i="25" s="1"/>
  <c r="G979" i="25" s="1"/>
  <c r="G980" i="25" s="1"/>
  <c r="G981" i="25" s="1"/>
  <c r="G982" i="25" s="1"/>
  <c r="G983" i="25" s="1"/>
  <c r="G984" i="25" s="1"/>
  <c r="G985" i="25" s="1"/>
  <c r="G986" i="25" s="1"/>
  <c r="G987" i="25" s="1"/>
  <c r="G988" i="25" s="1"/>
  <c r="G989" i="25" s="1"/>
  <c r="G990" i="25" s="1"/>
  <c r="G991" i="25" s="1"/>
  <c r="G992" i="25" s="1"/>
  <c r="G993" i="25" s="1"/>
  <c r="G994" i="25" s="1"/>
  <c r="G995" i="25" s="1"/>
  <c r="G996" i="25" s="1"/>
  <c r="G997" i="25" s="1"/>
  <c r="G998" i="25" s="1"/>
  <c r="G999" i="25" s="1"/>
  <c r="G1000" i="25" s="1"/>
  <c r="G1001" i="25" s="1"/>
  <c r="G1002" i="25" s="1"/>
  <c r="G1003" i="25" s="1"/>
  <c r="G1004" i="25" s="1"/>
  <c r="G1005" i="25" s="1"/>
  <c r="G1006" i="25" s="1"/>
  <c r="G1007" i="25" s="1"/>
  <c r="G1008" i="25" s="1"/>
  <c r="G1009" i="25" s="1"/>
  <c r="G1010" i="25" s="1"/>
  <c r="G1011" i="25" s="1"/>
  <c r="G1012" i="25" s="1"/>
  <c r="G1013" i="25" s="1"/>
  <c r="G1014" i="25" s="1"/>
  <c r="G1015" i="25" s="1"/>
  <c r="G1016" i="25" s="1"/>
  <c r="G1017" i="25" s="1"/>
  <c r="G1018" i="25" s="1"/>
  <c r="G1019" i="25" s="1"/>
  <c r="G1020" i="25" s="1"/>
  <c r="G1021" i="25" s="1"/>
  <c r="G1022" i="25" s="1"/>
  <c r="G1023" i="25" s="1"/>
  <c r="G1024" i="25" s="1"/>
  <c r="G1025" i="25" s="1"/>
  <c r="G1026" i="25" s="1"/>
  <c r="G1027" i="25" s="1"/>
  <c r="G1028" i="25" s="1"/>
  <c r="G1029" i="25" s="1"/>
  <c r="G1030" i="25" s="1"/>
  <c r="G1031" i="25" s="1"/>
  <c r="G1032" i="25" s="1"/>
  <c r="G1033" i="25" s="1"/>
  <c r="G1034" i="25" s="1"/>
  <c r="G1035" i="25" s="1"/>
  <c r="G1036" i="25" s="1"/>
  <c r="G1037" i="25" s="1"/>
  <c r="G1038" i="25" s="1"/>
  <c r="G1039" i="25" s="1"/>
  <c r="G1040" i="25" s="1"/>
  <c r="G1041" i="25" s="1"/>
  <c r="G1042" i="25" s="1"/>
  <c r="G1043" i="25" s="1"/>
  <c r="G1044" i="25" s="1"/>
  <c r="G1045" i="25" s="1"/>
  <c r="G1046" i="25" s="1"/>
  <c r="G1047" i="25" s="1"/>
  <c r="G1048" i="25" s="1"/>
  <c r="G1049" i="25" s="1"/>
  <c r="G1050" i="25" s="1"/>
  <c r="G1051" i="25" s="1"/>
  <c r="G1052" i="25" s="1"/>
  <c r="G1053" i="25" s="1"/>
  <c r="G1054" i="25" s="1"/>
  <c r="G1055" i="25" s="1"/>
  <c r="G1056" i="25" s="1"/>
  <c r="G1057" i="25" s="1"/>
  <c r="G1058" i="25" s="1"/>
  <c r="G1059" i="25" s="1"/>
  <c r="G1060" i="25" s="1"/>
  <c r="G1061" i="25" s="1"/>
  <c r="G1062" i="25" s="1"/>
  <c r="G1063" i="25" s="1"/>
  <c r="G1064" i="25" s="1"/>
  <c r="G1065" i="25" s="1"/>
  <c r="G1066" i="25" s="1"/>
  <c r="G1067" i="25" s="1"/>
  <c r="G1068" i="25" s="1"/>
  <c r="G1069" i="25" s="1"/>
  <c r="G1070" i="25" s="1"/>
  <c r="G1071" i="25" s="1"/>
  <c r="G1072" i="25" s="1"/>
  <c r="G1073" i="25" s="1"/>
  <c r="G1074" i="25" s="1"/>
  <c r="G1075" i="25" s="1"/>
  <c r="G1076" i="25" s="1"/>
  <c r="G1077" i="25" s="1"/>
  <c r="G1078" i="25" s="1"/>
  <c r="G1079" i="25" s="1"/>
  <c r="G1080" i="25" s="1"/>
  <c r="G1081" i="25" s="1"/>
  <c r="G1082" i="25" s="1"/>
  <c r="G1083" i="25" s="1"/>
  <c r="G1084" i="25" s="1"/>
  <c r="G1085" i="25" s="1"/>
  <c r="G1086" i="25" s="1"/>
  <c r="G1087" i="25" s="1"/>
  <c r="G1088" i="25" s="1"/>
  <c r="G1089" i="25" s="1"/>
  <c r="G1090" i="25" s="1"/>
  <c r="G1091" i="25" s="1"/>
  <c r="G1092" i="25" s="1"/>
  <c r="G1093" i="25" s="1"/>
  <c r="G1094" i="25" s="1"/>
  <c r="G1095" i="25" s="1"/>
  <c r="G1096" i="25" s="1"/>
  <c r="G1097" i="25" s="1"/>
  <c r="G1098" i="25" s="1"/>
  <c r="G1099" i="25" s="1"/>
  <c r="G1100" i="25" s="1"/>
  <c r="G1101" i="25" s="1"/>
  <c r="G1102" i="25" s="1"/>
  <c r="G1103" i="25" s="1"/>
  <c r="G1104" i="25" s="1"/>
  <c r="G1105" i="25" s="1"/>
  <c r="G1106" i="25" s="1"/>
  <c r="G1107" i="25" s="1"/>
  <c r="G1108" i="25" s="1"/>
  <c r="G1109" i="25" s="1"/>
  <c r="G1110" i="25" s="1"/>
  <c r="G1111" i="25" s="1"/>
  <c r="G1112" i="25" s="1"/>
  <c r="G1113" i="25" s="1"/>
  <c r="G1114" i="25" s="1"/>
  <c r="G1115" i="25" s="1"/>
  <c r="G1116" i="25" s="1"/>
  <c r="G1117" i="25" s="1"/>
  <c r="G1118" i="25" s="1"/>
  <c r="G1119" i="25" s="1"/>
  <c r="G1120" i="25" s="1"/>
  <c r="G1121" i="25" s="1"/>
  <c r="G1122" i="25" s="1"/>
  <c r="G1123" i="25" s="1"/>
  <c r="G1124" i="25" s="1"/>
  <c r="G1125" i="25" s="1"/>
  <c r="G1126" i="25" s="1"/>
  <c r="G1127" i="25" s="1"/>
  <c r="G1128" i="25" s="1"/>
  <c r="G1129" i="25" s="1"/>
  <c r="G1130" i="25" s="1"/>
  <c r="G1131" i="25" s="1"/>
  <c r="G1132" i="25" s="1"/>
  <c r="G1133" i="25" s="1"/>
  <c r="G1134" i="25" s="1"/>
  <c r="G1135" i="25" s="1"/>
  <c r="G1136" i="25" s="1"/>
  <c r="G1137" i="25" s="1"/>
  <c r="G1138" i="25" s="1"/>
  <c r="G1139" i="25" s="1"/>
  <c r="G1140" i="25" s="1"/>
  <c r="G1141" i="25" s="1"/>
  <c r="G1142" i="25" s="1"/>
  <c r="G1143" i="25" s="1"/>
  <c r="G1144" i="25" s="1"/>
  <c r="G1145" i="25" s="1"/>
  <c r="G1146" i="25" s="1"/>
  <c r="G1147" i="25" s="1"/>
  <c r="G1148" i="25" s="1"/>
  <c r="G1149" i="25" s="1"/>
  <c r="G1150" i="25" s="1"/>
  <c r="G1151" i="25" s="1"/>
  <c r="G1152" i="25" s="1"/>
  <c r="G1153" i="25" s="1"/>
  <c r="G1154" i="25" s="1"/>
  <c r="G1155" i="25" s="1"/>
  <c r="G1156" i="25" s="1"/>
  <c r="G1157" i="25" s="1"/>
  <c r="G1158" i="25" s="1"/>
  <c r="G1159" i="25" s="1"/>
  <c r="G1160" i="25" s="1"/>
  <c r="G1161" i="25" s="1"/>
  <c r="G1162" i="25" s="1"/>
  <c r="G1163" i="25" s="1"/>
  <c r="G1164" i="25" s="1"/>
  <c r="G1165" i="25" s="1"/>
  <c r="G1166" i="25" s="1"/>
  <c r="G1167" i="25" s="1"/>
  <c r="G1168" i="25" s="1"/>
  <c r="G1169" i="25" s="1"/>
  <c r="G1170" i="25" s="1"/>
  <c r="G1171" i="25" s="1"/>
  <c r="G1172" i="25" s="1"/>
  <c r="G1173" i="25" s="1"/>
  <c r="G1174" i="25" s="1"/>
  <c r="G1175" i="25" s="1"/>
  <c r="G1176" i="25" s="1"/>
  <c r="G1177" i="25" s="1"/>
  <c r="G1178" i="25" s="1"/>
  <c r="G1179" i="25" s="1"/>
  <c r="G1180" i="25" s="1"/>
  <c r="G1181" i="25" s="1"/>
  <c r="G1182" i="25" s="1"/>
  <c r="G1183" i="25" s="1"/>
  <c r="G1184" i="25" s="1"/>
  <c r="G1185" i="25" s="1"/>
  <c r="G1186" i="25" s="1"/>
  <c r="G1187" i="25" s="1"/>
  <c r="G1188" i="25" s="1"/>
  <c r="G1189" i="25" s="1"/>
  <c r="G1190" i="25" s="1"/>
  <c r="G1191" i="25" s="1"/>
  <c r="G1192" i="25" s="1"/>
  <c r="G1193" i="25" s="1"/>
  <c r="G1194" i="25" s="1"/>
  <c r="G1195" i="25" s="1"/>
  <c r="G1196" i="25" s="1"/>
  <c r="G1197" i="25" s="1"/>
  <c r="G1198" i="25" s="1"/>
  <c r="G1199" i="25" s="1"/>
  <c r="G1200" i="25" s="1"/>
  <c r="G1201" i="25" s="1"/>
  <c r="G1202" i="25" s="1"/>
  <c r="G1203" i="25" s="1"/>
  <c r="G1204" i="25" s="1"/>
  <c r="G1205" i="25" s="1"/>
  <c r="G1206" i="25" s="1"/>
  <c r="G1207" i="25" s="1"/>
  <c r="G1208" i="25" s="1"/>
  <c r="G1209" i="25" s="1"/>
  <c r="G1210" i="25" s="1"/>
  <c r="G1211" i="25" s="1"/>
  <c r="G1212" i="25" s="1"/>
  <c r="G1213" i="25" s="1"/>
  <c r="G1214" i="25" s="1"/>
  <c r="G1215" i="25" s="1"/>
  <c r="G1216" i="25" s="1"/>
  <c r="G1217" i="25" s="1"/>
  <c r="G1218" i="25" s="1"/>
  <c r="G1219" i="25" s="1"/>
  <c r="G1220" i="25" s="1"/>
  <c r="G1221" i="25" s="1"/>
  <c r="G1222" i="25" s="1"/>
  <c r="G1223" i="25" s="1"/>
  <c r="G1224" i="25" s="1"/>
  <c r="G1225" i="25" s="1"/>
  <c r="G1226" i="25" s="1"/>
  <c r="G1227" i="25" s="1"/>
  <c r="G1228" i="25" s="1"/>
  <c r="G1229" i="25" s="1"/>
  <c r="G1230" i="25" s="1"/>
  <c r="G1231" i="25" s="1"/>
  <c r="G1232" i="25" s="1"/>
  <c r="G1233" i="25" s="1"/>
  <c r="G1234" i="25" s="1"/>
  <c r="G1235" i="25" s="1"/>
  <c r="G1236" i="25" s="1"/>
  <c r="G1237" i="25" s="1"/>
  <c r="G1238" i="25" s="1"/>
  <c r="G1239" i="25" s="1"/>
  <c r="G1240" i="25" s="1"/>
  <c r="G1241" i="25" s="1"/>
  <c r="G1242" i="25" s="1"/>
  <c r="G1243" i="25" s="1"/>
  <c r="G1244" i="25" s="1"/>
  <c r="G1245" i="25" s="1"/>
  <c r="G1246" i="25" s="1"/>
  <c r="G1247" i="25" s="1"/>
  <c r="G1248" i="25" s="1"/>
  <c r="G1249" i="25" s="1"/>
  <c r="G1250" i="25" s="1"/>
  <c r="G1251" i="25" s="1"/>
  <c r="G1252" i="25" s="1"/>
  <c r="G1253" i="25" s="1"/>
  <c r="G1254" i="25" s="1"/>
  <c r="G1255" i="25" s="1"/>
  <c r="G1256" i="25" s="1"/>
  <c r="G1257" i="25" s="1"/>
  <c r="G1258" i="25" s="1"/>
  <c r="G1259" i="25" s="1"/>
  <c r="G1260" i="25" s="1"/>
  <c r="G1261" i="25" s="1"/>
  <c r="G1262" i="25" s="1"/>
  <c r="G1263" i="25" s="1"/>
  <c r="G1264" i="25" s="1"/>
  <c r="G1265" i="25" s="1"/>
  <c r="G1266" i="25" s="1"/>
  <c r="G1267" i="25" s="1"/>
  <c r="G1268" i="25" s="1"/>
  <c r="G1269" i="25" s="1"/>
  <c r="G1270" i="25" s="1"/>
  <c r="G1271" i="25" s="1"/>
  <c r="G1272" i="25" s="1"/>
  <c r="G1273" i="25" s="1"/>
  <c r="G1274" i="25" s="1"/>
  <c r="G1275" i="25" s="1"/>
  <c r="G1276" i="25" s="1"/>
  <c r="G1277" i="25" s="1"/>
  <c r="G1278" i="25" s="1"/>
  <c r="G1279" i="25" s="1"/>
  <c r="G1280" i="25" s="1"/>
  <c r="G1281" i="25" s="1"/>
  <c r="G1282" i="25" s="1"/>
  <c r="G1283" i="25" s="1"/>
  <c r="G1284" i="25" s="1"/>
  <c r="G1285" i="25" s="1"/>
  <c r="G1286" i="25" s="1"/>
  <c r="G1287" i="25" s="1"/>
  <c r="G1288" i="25" s="1"/>
  <c r="G1289" i="25" s="1"/>
  <c r="G1290" i="25" s="1"/>
  <c r="G1291" i="25" s="1"/>
  <c r="G1292" i="25" s="1"/>
  <c r="G1293" i="25" s="1"/>
  <c r="G1294" i="25" s="1"/>
  <c r="G1295" i="25" s="1"/>
  <c r="G1296" i="25" s="1"/>
  <c r="G1297" i="25" s="1"/>
  <c r="G1298" i="25" s="1"/>
  <c r="G1299" i="25" s="1"/>
  <c r="G1300" i="25" s="1"/>
  <c r="G1301" i="25" s="1"/>
  <c r="G1302" i="25" s="1"/>
  <c r="G1303" i="25" s="1"/>
  <c r="G1304" i="25" s="1"/>
  <c r="G1305" i="25" s="1"/>
  <c r="G1306" i="25" s="1"/>
  <c r="G1307" i="25" s="1"/>
  <c r="G1308" i="25" s="1"/>
  <c r="G1309" i="25" s="1"/>
  <c r="G871" i="35"/>
  <c r="G872" i="35" s="1"/>
  <c r="G873" i="35" s="1"/>
  <c r="G874" i="35" s="1"/>
  <c r="G875" i="35" s="1"/>
  <c r="G971" i="34"/>
  <c r="G972" i="34" s="1"/>
  <c r="G973" i="34" s="1"/>
  <c r="G974" i="34" s="1"/>
  <c r="G975" i="34" s="1"/>
  <c r="G976" i="34" s="1"/>
  <c r="G977" i="34" s="1"/>
  <c r="G978" i="34" s="1"/>
  <c r="G979" i="34" s="1"/>
  <c r="G980" i="34" s="1"/>
  <c r="G981" i="34" s="1"/>
  <c r="G982" i="34" s="1"/>
  <c r="G983" i="34" s="1"/>
  <c r="G984" i="34" s="1"/>
  <c r="G985" i="34" s="1"/>
  <c r="G986" i="34" s="1"/>
  <c r="G987" i="34" s="1"/>
  <c r="G988" i="34" s="1"/>
  <c r="G989" i="34" s="1"/>
  <c r="G990" i="34" s="1"/>
  <c r="G991" i="34" s="1"/>
  <c r="G992" i="34" s="1"/>
  <c r="G993" i="34" s="1"/>
  <c r="G994" i="34" s="1"/>
  <c r="G873" i="36"/>
  <c r="G859" i="32"/>
  <c r="G860" i="32" s="1"/>
  <c r="G861" i="32" s="1"/>
  <c r="G862" i="32" s="1"/>
  <c r="G863" i="32" s="1"/>
  <c r="G864" i="32" s="1"/>
  <c r="G865" i="32" s="1"/>
  <c r="G866" i="32" s="1"/>
  <c r="G867" i="32" s="1"/>
  <c r="G868" i="32" s="1"/>
  <c r="G869" i="32" s="1"/>
  <c r="G870" i="32" s="1"/>
  <c r="G871" i="32" s="1"/>
  <c r="G872" i="32" s="1"/>
  <c r="G873" i="32" s="1"/>
  <c r="G829" i="6"/>
  <c r="G830" i="6" s="1"/>
  <c r="G831" i="6" s="1"/>
  <c r="G832" i="6" s="1"/>
  <c r="G833" i="6" s="1"/>
  <c r="G834" i="6" s="1"/>
  <c r="G835" i="6" s="1"/>
  <c r="G763" i="23"/>
  <c r="G764" i="23" s="1"/>
  <c r="G765" i="23" s="1"/>
  <c r="G766" i="23" s="1"/>
  <c r="G767" i="23" s="1"/>
  <c r="G768" i="23" s="1"/>
  <c r="G769" i="23" s="1"/>
  <c r="G770" i="23" s="1"/>
  <c r="G771" i="23" s="1"/>
  <c r="G772" i="23" s="1"/>
  <c r="G773" i="23" s="1"/>
  <c r="G774" i="23" s="1"/>
  <c r="G763" i="30"/>
  <c r="G764" i="30" s="1"/>
  <c r="G765" i="30" s="1"/>
  <c r="G766" i="30" s="1"/>
  <c r="G767" i="30" s="1"/>
  <c r="G768" i="30" s="1"/>
  <c r="G769" i="30" s="1"/>
  <c r="G770" i="30" s="1"/>
  <c r="G771" i="30" s="1"/>
  <c r="G772" i="30" s="1"/>
  <c r="G773" i="30" s="1"/>
  <c r="G774" i="30" s="1"/>
  <c r="G775" i="30" s="1"/>
  <c r="G776" i="30" s="1"/>
  <c r="G777" i="30" s="1"/>
  <c r="G778" i="30" s="1"/>
  <c r="G779" i="30" s="1"/>
  <c r="G780" i="30" s="1"/>
  <c r="G781" i="30" s="1"/>
  <c r="G782" i="30" s="1"/>
  <c r="G783" i="30" s="1"/>
  <c r="G784" i="30" s="1"/>
  <c r="G785" i="30" s="1"/>
  <c r="G786" i="30" s="1"/>
  <c r="G787" i="30" s="1"/>
  <c r="G788" i="30" s="1"/>
  <c r="G789" i="30" s="1"/>
  <c r="G790" i="30" s="1"/>
  <c r="G791" i="30" s="1"/>
  <c r="G792" i="30" s="1"/>
  <c r="G793" i="30" s="1"/>
  <c r="G794" i="30" s="1"/>
  <c r="G795" i="30" s="1"/>
  <c r="G796" i="30" s="1"/>
  <c r="G797" i="30" s="1"/>
  <c r="G798" i="30" s="1"/>
  <c r="G799" i="30" s="1"/>
  <c r="G800" i="30" s="1"/>
  <c r="G801" i="30" s="1"/>
  <c r="G802" i="30" s="1"/>
  <c r="G803" i="30" s="1"/>
  <c r="G804" i="30" s="1"/>
  <c r="G805" i="30" s="1"/>
  <c r="G806" i="30" s="1"/>
  <c r="G807" i="30" s="1"/>
  <c r="G808" i="30" s="1"/>
  <c r="G809" i="30" s="1"/>
  <c r="G810" i="30" s="1"/>
  <c r="G811" i="30" s="1"/>
  <c r="G812" i="30" s="1"/>
  <c r="G813" i="30" s="1"/>
  <c r="G814" i="30" s="1"/>
  <c r="G815" i="30" s="1"/>
  <c r="G816" i="30" s="1"/>
  <c r="G817" i="30" s="1"/>
  <c r="G818" i="30" s="1"/>
  <c r="G819" i="30" s="1"/>
  <c r="G820" i="30" s="1"/>
  <c r="G821" i="30" s="1"/>
  <c r="G822" i="30" s="1"/>
  <c r="G823" i="30" s="1"/>
  <c r="G824" i="30" s="1"/>
  <c r="G825" i="30" s="1"/>
  <c r="G826" i="30" s="1"/>
  <c r="G827" i="30" s="1"/>
  <c r="G828" i="30" s="1"/>
  <c r="G829" i="30" s="1"/>
  <c r="G765" i="17"/>
  <c r="G766" i="17" s="1"/>
  <c r="G767" i="17" s="1"/>
  <c r="G768" i="17" s="1"/>
  <c r="G769" i="17" s="1"/>
  <c r="G770" i="17" s="1"/>
  <c r="G771" i="17" s="1"/>
  <c r="G772" i="17" s="1"/>
  <c r="G773" i="17" s="1"/>
  <c r="G774" i="17" s="1"/>
  <c r="G780" i="33"/>
  <c r="G781" i="33" s="1"/>
  <c r="G782" i="33" s="1"/>
  <c r="G783" i="33" s="1"/>
  <c r="G784" i="33" s="1"/>
  <c r="G785" i="33" s="1"/>
  <c r="G786" i="33" s="1"/>
  <c r="G787" i="33" s="1"/>
  <c r="G788" i="33" s="1"/>
  <c r="G789" i="33" s="1"/>
  <c r="G790" i="33" s="1"/>
  <c r="G791" i="33" s="1"/>
  <c r="G741" i="14"/>
  <c r="G742" i="14" s="1"/>
  <c r="G743" i="14" s="1"/>
  <c r="G744" i="14" s="1"/>
  <c r="G745" i="14" s="1"/>
  <c r="G746" i="14" s="1"/>
  <c r="G747" i="14" s="1"/>
  <c r="G748" i="14" s="1"/>
  <c r="G749" i="14" s="1"/>
  <c r="G750" i="14" s="1"/>
  <c r="G751" i="14" s="1"/>
  <c r="G752" i="14" s="1"/>
  <c r="G753" i="14" s="1"/>
  <c r="G754" i="14" s="1"/>
  <c r="G755" i="14" s="1"/>
  <c r="G756" i="14" s="1"/>
  <c r="G757" i="14" s="1"/>
  <c r="G758" i="14" s="1"/>
  <c r="G759" i="14" s="1"/>
  <c r="G760" i="14" s="1"/>
  <c r="G761" i="14" s="1"/>
  <c r="G762" i="14" s="1"/>
  <c r="G763" i="14" s="1"/>
  <c r="G764" i="14" s="1"/>
  <c r="G765" i="14" s="1"/>
  <c r="G766" i="14" s="1"/>
  <c r="G767" i="14" s="1"/>
  <c r="G768" i="14" s="1"/>
  <c r="G769" i="14" s="1"/>
  <c r="G770" i="14" s="1"/>
  <c r="G771" i="14" s="1"/>
  <c r="G772" i="14" s="1"/>
  <c r="G773" i="14" s="1"/>
  <c r="G774" i="14" s="1"/>
  <c r="G775" i="14" s="1"/>
  <c r="G776" i="14" s="1"/>
  <c r="G777" i="14" s="1"/>
  <c r="G778" i="14" s="1"/>
  <c r="G779" i="14" s="1"/>
  <c r="G780" i="14" s="1"/>
  <c r="G781" i="14" s="1"/>
  <c r="G782" i="14" s="1"/>
  <c r="G700" i="41"/>
  <c r="G701" i="41" s="1"/>
  <c r="G702" i="41" s="1"/>
  <c r="G703" i="41" s="1"/>
  <c r="G704" i="41" s="1"/>
  <c r="G705" i="41" s="1"/>
  <c r="G706" i="41" s="1"/>
  <c r="G707" i="41" s="1"/>
  <c r="G708" i="41" s="1"/>
  <c r="G709" i="41" s="1"/>
  <c r="G710" i="41" s="1"/>
  <c r="G711" i="41" s="1"/>
  <c r="G712" i="41" s="1"/>
  <c r="G713" i="41" s="1"/>
  <c r="G714" i="41" s="1"/>
  <c r="G698" i="10"/>
  <c r="G699" i="10" s="1"/>
  <c r="G700" i="10" s="1"/>
  <c r="G701" i="10" s="1"/>
  <c r="G702" i="10" s="1"/>
  <c r="G703" i="10" s="1"/>
  <c r="G704" i="10" s="1"/>
  <c r="G705" i="10" s="1"/>
  <c r="G706" i="10" s="1"/>
  <c r="G707" i="10" s="1"/>
  <c r="G708" i="10" s="1"/>
  <c r="G709" i="10" s="1"/>
  <c r="G710" i="10" s="1"/>
  <c r="G711" i="10" s="1"/>
  <c r="G712" i="10" s="1"/>
  <c r="G713" i="10" s="1"/>
  <c r="G714" i="10" s="1"/>
  <c r="G715" i="10" s="1"/>
  <c r="G716" i="10" s="1"/>
  <c r="G717" i="10" s="1"/>
  <c r="G718" i="10" s="1"/>
  <c r="G719" i="10" s="1"/>
  <c r="G720" i="10" s="1"/>
  <c r="G721" i="10" s="1"/>
  <c r="G722" i="10" s="1"/>
  <c r="G723" i="10" s="1"/>
  <c r="G724" i="10" s="1"/>
  <c r="G725" i="10" s="1"/>
  <c r="G726" i="10" s="1"/>
  <c r="G727" i="10" s="1"/>
  <c r="G728" i="10" s="1"/>
  <c r="G729" i="10" s="1"/>
  <c r="G730" i="10" s="1"/>
  <c r="G731" i="10" s="1"/>
  <c r="G732" i="10" s="1"/>
  <c r="G733" i="10" s="1"/>
  <c r="G734" i="10" s="1"/>
  <c r="G735" i="10" s="1"/>
  <c r="G736" i="10" s="1"/>
  <c r="G737" i="10" s="1"/>
  <c r="G738" i="10" s="1"/>
  <c r="G739" i="10" s="1"/>
  <c r="G740" i="10" s="1"/>
  <c r="G741" i="10" s="1"/>
  <c r="G742" i="10" s="1"/>
  <c r="G743" i="10" s="1"/>
  <c r="G744" i="10" s="1"/>
  <c r="G745" i="10" s="1"/>
  <c r="G746" i="10" s="1"/>
  <c r="G747" i="10" s="1"/>
  <c r="G748" i="10" s="1"/>
  <c r="G749" i="10" s="1"/>
  <c r="G750" i="10" s="1"/>
  <c r="G751" i="10" s="1"/>
  <c r="G752" i="10" s="1"/>
  <c r="G763" i="21"/>
  <c r="G764" i="21" s="1"/>
  <c r="G765" i="21" s="1"/>
  <c r="G766" i="21" s="1"/>
  <c r="G767" i="21" s="1"/>
  <c r="G768" i="21" s="1"/>
  <c r="G680" i="42"/>
  <c r="G681" i="42" s="1"/>
  <c r="G682" i="42" s="1"/>
  <c r="G683" i="42" s="1"/>
  <c r="G684" i="42" s="1"/>
  <c r="G685" i="42" s="1"/>
  <c r="G690" i="37"/>
  <c r="G691" i="37" s="1"/>
  <c r="G692" i="37" s="1"/>
  <c r="G693" i="37" s="1"/>
  <c r="G675" i="28"/>
  <c r="G676" i="28" s="1"/>
  <c r="G677" i="28" s="1"/>
  <c r="G678" i="28" s="1"/>
  <c r="G679" i="28" s="1"/>
  <c r="G680" i="28" s="1"/>
  <c r="G681" i="28" s="1"/>
  <c r="G682" i="28" s="1"/>
  <c r="G683" i="28" s="1"/>
  <c r="G684" i="28" s="1"/>
  <c r="G685" i="28" s="1"/>
  <c r="G686" i="28" s="1"/>
  <c r="G687" i="28" s="1"/>
  <c r="G688" i="28" s="1"/>
  <c r="G689" i="28" s="1"/>
  <c r="G690" i="28" s="1"/>
  <c r="G691" i="28" s="1"/>
  <c r="G694" i="37"/>
  <c r="G695" i="37" s="1"/>
  <c r="G696" i="37" s="1"/>
  <c r="G697" i="37" s="1"/>
  <c r="G832" i="26"/>
  <c r="G833" i="26" s="1"/>
  <c r="G834" i="26" s="1"/>
  <c r="G835" i="26" s="1"/>
  <c r="G836" i="26" s="1"/>
  <c r="G837" i="26" s="1"/>
  <c r="G838" i="26" s="1"/>
  <c r="G839" i="26" s="1"/>
  <c r="G840" i="26" s="1"/>
  <c r="G841" i="26" s="1"/>
  <c r="G842" i="26" s="1"/>
  <c r="G843" i="26" s="1"/>
  <c r="G844" i="26" s="1"/>
  <c r="G845" i="26" s="1"/>
  <c r="G846" i="26" s="1"/>
  <c r="G847" i="26" s="1"/>
  <c r="G848" i="26" s="1"/>
  <c r="G849" i="26" s="1"/>
  <c r="G850" i="26" s="1"/>
  <c r="G851" i="26" s="1"/>
  <c r="G852" i="26" s="1"/>
  <c r="G853" i="26" s="1"/>
  <c r="G854" i="26" s="1"/>
  <c r="G855" i="26" s="1"/>
  <c r="G682" i="39"/>
  <c r="G683" i="39" s="1"/>
  <c r="G684" i="39" s="1"/>
  <c r="G685" i="39" s="1"/>
  <c r="G686" i="39" s="1"/>
  <c r="G687" i="39" s="1"/>
  <c r="G635" i="40"/>
  <c r="G636" i="40" s="1"/>
  <c r="G637" i="40" s="1"/>
  <c r="G638" i="40" s="1"/>
  <c r="G639" i="40" s="1"/>
  <c r="G640" i="40" s="1"/>
  <c r="G641" i="40" s="1"/>
  <c r="G642" i="40" s="1"/>
  <c r="G643" i="40" s="1"/>
  <c r="G644" i="40" s="1"/>
  <c r="G645" i="40" s="1"/>
  <c r="G584" i="27"/>
  <c r="G585" i="27" s="1"/>
  <c r="G586" i="27" s="1"/>
  <c r="G587" i="27" s="1"/>
  <c r="G588" i="27" s="1"/>
  <c r="G589" i="27" s="1"/>
  <c r="G590" i="27" s="1"/>
  <c r="G591" i="27" s="1"/>
  <c r="G592" i="27" s="1"/>
  <c r="G593" i="27" s="1"/>
  <c r="G594" i="27" s="1"/>
  <c r="G595" i="27" s="1"/>
  <c r="G596" i="27" s="1"/>
  <c r="G597" i="27" s="1"/>
  <c r="G598" i="27" s="1"/>
  <c r="G522" i="29"/>
  <c r="G523" i="29" s="1"/>
  <c r="G524" i="29" s="1"/>
  <c r="G525" i="29" s="1"/>
  <c r="G526" i="29" s="1"/>
  <c r="G527" i="29" s="1"/>
  <c r="G528" i="29" s="1"/>
  <c r="G529" i="29" s="1"/>
  <c r="G530" i="29" s="1"/>
  <c r="G531" i="29" s="1"/>
  <c r="G532" i="29" s="1"/>
  <c r="G533" i="29" s="1"/>
  <c r="G534" i="29" s="1"/>
  <c r="G535" i="29" s="1"/>
  <c r="G536" i="29" s="1"/>
  <c r="G537" i="29" s="1"/>
  <c r="G538" i="29" s="1"/>
  <c r="G539" i="29" s="1"/>
  <c r="G540" i="29" s="1"/>
  <c r="G541" i="29" s="1"/>
  <c r="G542" i="29" s="1"/>
  <c r="G543" i="29" s="1"/>
  <c r="G544" i="29" s="1"/>
  <c r="G545" i="29" s="1"/>
  <c r="G546" i="29" s="1"/>
  <c r="G547" i="29" s="1"/>
  <c r="G548" i="29" s="1"/>
  <c r="G549" i="29" s="1"/>
  <c r="G550" i="29" s="1"/>
  <c r="G551" i="29" s="1"/>
  <c r="G552" i="29" s="1"/>
  <c r="G553" i="29" s="1"/>
  <c r="G554" i="29" s="1"/>
  <c r="G555" i="29" s="1"/>
  <c r="G556" i="29" s="1"/>
  <c r="G557" i="29" s="1"/>
  <c r="G558" i="29" s="1"/>
  <c r="G559" i="29" s="1"/>
  <c r="G560" i="29" s="1"/>
  <c r="G561" i="29" s="1"/>
  <c r="G562" i="29" s="1"/>
  <c r="G563" i="29" s="1"/>
  <c r="G564" i="29" s="1"/>
  <c r="G565" i="29" s="1"/>
  <c r="G566" i="29" s="1"/>
  <c r="G567" i="29" s="1"/>
  <c r="G568" i="29" s="1"/>
  <c r="G569" i="29" s="1"/>
  <c r="G570" i="29" s="1"/>
  <c r="G571" i="29" s="1"/>
  <c r="G521" i="44"/>
  <c r="G522" i="44" s="1"/>
  <c r="G523" i="44" s="1"/>
  <c r="G524" i="44" s="1"/>
  <c r="G525" i="44" s="1"/>
  <c r="G526" i="44" s="1"/>
  <c r="G527" i="44" s="1"/>
  <c r="G528" i="44" s="1"/>
  <c r="G529" i="44" s="1"/>
  <c r="G530" i="44" s="1"/>
  <c r="G531" i="44" s="1"/>
  <c r="G532" i="44" s="1"/>
  <c r="G533" i="44" s="1"/>
  <c r="G534" i="44" s="1"/>
  <c r="G535" i="44" s="1"/>
  <c r="G536" i="44" s="1"/>
  <c r="G537" i="44" s="1"/>
  <c r="G538" i="44" s="1"/>
  <c r="G539" i="44" s="1"/>
  <c r="G540" i="44" s="1"/>
  <c r="G541" i="44" s="1"/>
  <c r="G542" i="44" s="1"/>
  <c r="G1205" i="1" l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C29" i="46"/>
  <c r="AC29" i="46" s="1"/>
  <c r="G1310" i="25"/>
  <c r="G1311" i="25" s="1"/>
  <c r="G1312" i="25" s="1"/>
  <c r="G1313" i="25" s="1"/>
  <c r="G1314" i="25" s="1"/>
  <c r="G1315" i="25" s="1"/>
  <c r="G1316" i="25" s="1"/>
  <c r="G1317" i="25" s="1"/>
  <c r="G1318" i="25" s="1"/>
  <c r="G1319" i="25" s="1"/>
  <c r="G1320" i="25" s="1"/>
  <c r="G1321" i="25" s="1"/>
  <c r="G1322" i="25" s="1"/>
  <c r="G1323" i="25" s="1"/>
  <c r="G1324" i="25" s="1"/>
  <c r="G1325" i="25" s="1"/>
  <c r="G1326" i="25" s="1"/>
  <c r="G1327" i="25" s="1"/>
  <c r="G1328" i="25" s="1"/>
  <c r="G1329" i="25" s="1"/>
  <c r="G1330" i="25" s="1"/>
  <c r="G1331" i="25" s="1"/>
  <c r="G1332" i="25" s="1"/>
  <c r="G1333" i="25" s="1"/>
  <c r="G1334" i="25" s="1"/>
  <c r="G1335" i="25" s="1"/>
  <c r="G876" i="35"/>
  <c r="G877" i="35" s="1"/>
  <c r="G878" i="35" s="1"/>
  <c r="G879" i="35" s="1"/>
  <c r="G880" i="35" s="1"/>
  <c r="G881" i="35" s="1"/>
  <c r="G882" i="35" s="1"/>
  <c r="G883" i="35" s="1"/>
  <c r="G884" i="35" s="1"/>
  <c r="G885" i="35" s="1"/>
  <c r="G886" i="35" s="1"/>
  <c r="G887" i="35" s="1"/>
  <c r="G888" i="35" s="1"/>
  <c r="G889" i="35" s="1"/>
  <c r="G890" i="35" s="1"/>
  <c r="G891" i="35" s="1"/>
  <c r="G892" i="35" s="1"/>
  <c r="G893" i="35" s="1"/>
  <c r="G894" i="35" s="1"/>
  <c r="G895" i="35" s="1"/>
  <c r="G896" i="35" s="1"/>
  <c r="G897" i="35" s="1"/>
  <c r="G898" i="35" s="1"/>
  <c r="G899" i="35" s="1"/>
  <c r="G900" i="35" s="1"/>
  <c r="G901" i="35" s="1"/>
  <c r="G902" i="35" s="1"/>
  <c r="G903" i="35" s="1"/>
  <c r="G904" i="35" s="1"/>
  <c r="G905" i="35" s="1"/>
  <c r="G906" i="35" s="1"/>
  <c r="G874" i="36"/>
  <c r="G875" i="36" s="1"/>
  <c r="G876" i="36" s="1"/>
  <c r="G877" i="36" s="1"/>
  <c r="G878" i="36" s="1"/>
  <c r="G879" i="36" s="1"/>
  <c r="G880" i="36" s="1"/>
  <c r="G881" i="36" s="1"/>
  <c r="G882" i="36" s="1"/>
  <c r="G883" i="36" s="1"/>
  <c r="G884" i="36" s="1"/>
  <c r="G885" i="36" s="1"/>
  <c r="G886" i="36" s="1"/>
  <c r="G887" i="36" s="1"/>
  <c r="G888" i="36" s="1"/>
  <c r="G889" i="36" s="1"/>
  <c r="G890" i="36" s="1"/>
  <c r="G995" i="34"/>
  <c r="G996" i="34" s="1"/>
  <c r="G997" i="34" s="1"/>
  <c r="G998" i="34" s="1"/>
  <c r="G999" i="34" s="1"/>
  <c r="G1000" i="34" s="1"/>
  <c r="G1001" i="34" s="1"/>
  <c r="G874" i="32"/>
  <c r="G875" i="32" s="1"/>
  <c r="G876" i="32" s="1"/>
  <c r="G877" i="32" s="1"/>
  <c r="G878" i="32" s="1"/>
  <c r="G879" i="32" s="1"/>
  <c r="G880" i="32" s="1"/>
  <c r="G881" i="32" s="1"/>
  <c r="G882" i="32" s="1"/>
  <c r="G883" i="32" s="1"/>
  <c r="G884" i="32" s="1"/>
  <c r="G885" i="32" s="1"/>
  <c r="G886" i="32" s="1"/>
  <c r="G887" i="32" s="1"/>
  <c r="G888" i="32" s="1"/>
  <c r="G889" i="32" s="1"/>
  <c r="G890" i="32" s="1"/>
  <c r="G891" i="32" s="1"/>
  <c r="G892" i="32" s="1"/>
  <c r="G893" i="32" s="1"/>
  <c r="G894" i="32" s="1"/>
  <c r="G895" i="32" s="1"/>
  <c r="G830" i="30"/>
  <c r="G831" i="30" s="1"/>
  <c r="G832" i="30" s="1"/>
  <c r="G833" i="30" s="1"/>
  <c r="G834" i="30" s="1"/>
  <c r="G835" i="30" s="1"/>
  <c r="G836" i="30" s="1"/>
  <c r="G837" i="30" s="1"/>
  <c r="G838" i="30" s="1"/>
  <c r="G839" i="30" s="1"/>
  <c r="G840" i="30" s="1"/>
  <c r="G841" i="30" s="1"/>
  <c r="G842" i="30" s="1"/>
  <c r="G843" i="30" s="1"/>
  <c r="G844" i="30" s="1"/>
  <c r="G845" i="30" s="1"/>
  <c r="G846" i="30" s="1"/>
  <c r="G847" i="30" s="1"/>
  <c r="G848" i="30" s="1"/>
  <c r="G849" i="30" s="1"/>
  <c r="G850" i="30" s="1"/>
  <c r="G872" i="22"/>
  <c r="G873" i="22" s="1"/>
  <c r="G874" i="22" s="1"/>
  <c r="G875" i="22" s="1"/>
  <c r="G876" i="22" s="1"/>
  <c r="G877" i="22" s="1"/>
  <c r="G878" i="22" s="1"/>
  <c r="G879" i="22" s="1"/>
  <c r="G880" i="22" s="1"/>
  <c r="G881" i="22" s="1"/>
  <c r="G882" i="22" s="1"/>
  <c r="G883" i="22" s="1"/>
  <c r="G884" i="22" s="1"/>
  <c r="G885" i="22" s="1"/>
  <c r="G886" i="22" s="1"/>
  <c r="G887" i="22" s="1"/>
  <c r="G888" i="22" s="1"/>
  <c r="G889" i="22" s="1"/>
  <c r="G890" i="22" s="1"/>
  <c r="G891" i="22" s="1"/>
  <c r="G892" i="22" s="1"/>
  <c r="G893" i="22" s="1"/>
  <c r="G836" i="6"/>
  <c r="G837" i="6" s="1"/>
  <c r="G838" i="6" s="1"/>
  <c r="G839" i="6" s="1"/>
  <c r="G840" i="6" s="1"/>
  <c r="G841" i="6" s="1"/>
  <c r="G842" i="6" s="1"/>
  <c r="G843" i="6" s="1"/>
  <c r="G844" i="6" s="1"/>
  <c r="G845" i="6" s="1"/>
  <c r="G846" i="6" s="1"/>
  <c r="G847" i="6" s="1"/>
  <c r="G848" i="6" s="1"/>
  <c r="G849" i="6" s="1"/>
  <c r="G850" i="6" s="1"/>
  <c r="G851" i="6" s="1"/>
  <c r="G852" i="6" s="1"/>
  <c r="G853" i="6" s="1"/>
  <c r="G854" i="6" s="1"/>
  <c r="G855" i="6" s="1"/>
  <c r="G856" i="6" s="1"/>
  <c r="G857" i="6" s="1"/>
  <c r="G858" i="6" s="1"/>
  <c r="G859" i="6" s="1"/>
  <c r="G860" i="6" s="1"/>
  <c r="G775" i="23"/>
  <c r="G776" i="23" s="1"/>
  <c r="G777" i="23" s="1"/>
  <c r="G778" i="23" s="1"/>
  <c r="G779" i="23" s="1"/>
  <c r="G780" i="23" s="1"/>
  <c r="G781" i="23" s="1"/>
  <c r="G782" i="23" s="1"/>
  <c r="G783" i="23" s="1"/>
  <c r="G784" i="23" s="1"/>
  <c r="G785" i="23" s="1"/>
  <c r="G786" i="23" s="1"/>
  <c r="G787" i="23" s="1"/>
  <c r="G788" i="23" s="1"/>
  <c r="G789" i="23" s="1"/>
  <c r="G790" i="23" s="1"/>
  <c r="G791" i="23" s="1"/>
  <c r="G792" i="23" s="1"/>
  <c r="G793" i="23" s="1"/>
  <c r="G794" i="23" s="1"/>
  <c r="G795" i="23" s="1"/>
  <c r="G796" i="23" s="1"/>
  <c r="G797" i="23" s="1"/>
  <c r="G798" i="23" s="1"/>
  <c r="G799" i="23" s="1"/>
  <c r="G800" i="23" s="1"/>
  <c r="G801" i="23" s="1"/>
  <c r="G802" i="23" s="1"/>
  <c r="G803" i="23" s="1"/>
  <c r="G804" i="23" s="1"/>
  <c r="G805" i="23" s="1"/>
  <c r="G806" i="23" s="1"/>
  <c r="G807" i="23" s="1"/>
  <c r="G808" i="23" s="1"/>
  <c r="G809" i="23" s="1"/>
  <c r="G810" i="23" s="1"/>
  <c r="G811" i="23" s="1"/>
  <c r="G812" i="23" s="1"/>
  <c r="G813" i="23" s="1"/>
  <c r="G814" i="23" s="1"/>
  <c r="G815" i="23" s="1"/>
  <c r="G816" i="23" s="1"/>
  <c r="G817" i="23" s="1"/>
  <c r="G818" i="23" s="1"/>
  <c r="G819" i="23" s="1"/>
  <c r="G820" i="23" s="1"/>
  <c r="G821" i="23" s="1"/>
  <c r="G822" i="23" s="1"/>
  <c r="G823" i="23" s="1"/>
  <c r="G824" i="23" s="1"/>
  <c r="G825" i="23" s="1"/>
  <c r="G826" i="23" s="1"/>
  <c r="G753" i="10"/>
  <c r="G754" i="10" s="1"/>
  <c r="G755" i="10" s="1"/>
  <c r="G756" i="10" s="1"/>
  <c r="G757" i="10" s="1"/>
  <c r="G758" i="10" s="1"/>
  <c r="G759" i="10" s="1"/>
  <c r="G760" i="10" s="1"/>
  <c r="G761" i="10" s="1"/>
  <c r="G762" i="10" s="1"/>
  <c r="G763" i="10" s="1"/>
  <c r="G764" i="10" s="1"/>
  <c r="G765" i="10" s="1"/>
  <c r="G766" i="10" s="1"/>
  <c r="G767" i="10" s="1"/>
  <c r="G768" i="10" s="1"/>
  <c r="G769" i="10" s="1"/>
  <c r="G770" i="10" s="1"/>
  <c r="G771" i="10" s="1"/>
  <c r="G772" i="10" s="1"/>
  <c r="G773" i="10" s="1"/>
  <c r="G774" i="10" s="1"/>
  <c r="G775" i="10" s="1"/>
  <c r="G776" i="10" s="1"/>
  <c r="G777" i="10" s="1"/>
  <c r="G778" i="10" s="1"/>
  <c r="G779" i="10" s="1"/>
  <c r="G780" i="10" s="1"/>
  <c r="G781" i="10" s="1"/>
  <c r="G782" i="10" s="1"/>
  <c r="G783" i="10" s="1"/>
  <c r="G784" i="10" s="1"/>
  <c r="G785" i="10" s="1"/>
  <c r="G786" i="10" s="1"/>
  <c r="G787" i="10" s="1"/>
  <c r="G788" i="10" s="1"/>
  <c r="G789" i="10" s="1"/>
  <c r="G790" i="10" s="1"/>
  <c r="G791" i="10" s="1"/>
  <c r="G792" i="10" s="1"/>
  <c r="G793" i="10" s="1"/>
  <c r="G794" i="10" s="1"/>
  <c r="G795" i="10" s="1"/>
  <c r="G796" i="10" s="1"/>
  <c r="G797" i="10" s="1"/>
  <c r="G798" i="10" s="1"/>
  <c r="G799" i="10" s="1"/>
  <c r="G792" i="33"/>
  <c r="G793" i="33" s="1"/>
  <c r="G794" i="33" s="1"/>
  <c r="G795" i="33" s="1"/>
  <c r="G796" i="33" s="1"/>
  <c r="G797" i="33" s="1"/>
  <c r="G798" i="33" s="1"/>
  <c r="G799" i="33" s="1"/>
  <c r="G800" i="33" s="1"/>
  <c r="G801" i="33" s="1"/>
  <c r="G802" i="33" s="1"/>
  <c r="G803" i="33" s="1"/>
  <c r="G804" i="33" s="1"/>
  <c r="G805" i="33" s="1"/>
  <c r="G806" i="33" s="1"/>
  <c r="G807" i="33" s="1"/>
  <c r="G808" i="33" s="1"/>
  <c r="G809" i="33" s="1"/>
  <c r="G775" i="17"/>
  <c r="G776" i="17" s="1"/>
  <c r="G777" i="17" s="1"/>
  <c r="G778" i="17" s="1"/>
  <c r="G779" i="17" s="1"/>
  <c r="G780" i="17" s="1"/>
  <c r="G781" i="17" s="1"/>
  <c r="G782" i="17" s="1"/>
  <c r="G783" i="17" s="1"/>
  <c r="G784" i="17" s="1"/>
  <c r="G785" i="17" s="1"/>
  <c r="G715" i="41"/>
  <c r="G716" i="41" s="1"/>
  <c r="G717" i="41" s="1"/>
  <c r="G718" i="41" s="1"/>
  <c r="G719" i="41" s="1"/>
  <c r="G720" i="41" s="1"/>
  <c r="G721" i="41" s="1"/>
  <c r="G722" i="41" s="1"/>
  <c r="G723" i="41" s="1"/>
  <c r="G724" i="41" s="1"/>
  <c r="G725" i="41" s="1"/>
  <c r="G726" i="41" s="1"/>
  <c r="G727" i="41" s="1"/>
  <c r="G728" i="41" s="1"/>
  <c r="G729" i="41" s="1"/>
  <c r="G730" i="41" s="1"/>
  <c r="G731" i="41" s="1"/>
  <c r="G732" i="41" s="1"/>
  <c r="G733" i="41" s="1"/>
  <c r="G734" i="41" s="1"/>
  <c r="G735" i="41" s="1"/>
  <c r="G736" i="41" s="1"/>
  <c r="G737" i="41" s="1"/>
  <c r="G738" i="41" s="1"/>
  <c r="G739" i="41" s="1"/>
  <c r="G740" i="41" s="1"/>
  <c r="G741" i="41" s="1"/>
  <c r="G742" i="41" s="1"/>
  <c r="G743" i="41" s="1"/>
  <c r="G744" i="41" s="1"/>
  <c r="G745" i="41" s="1"/>
  <c r="G746" i="41" s="1"/>
  <c r="G747" i="41" s="1"/>
  <c r="G748" i="41" s="1"/>
  <c r="G749" i="41" s="1"/>
  <c r="G750" i="41" s="1"/>
  <c r="G751" i="41" s="1"/>
  <c r="G752" i="41" s="1"/>
  <c r="G753" i="41" s="1"/>
  <c r="G754" i="41" s="1"/>
  <c r="G755" i="41" s="1"/>
  <c r="G756" i="41" s="1"/>
  <c r="G757" i="41" s="1"/>
  <c r="G758" i="41" s="1"/>
  <c r="G759" i="41" s="1"/>
  <c r="G760" i="41" s="1"/>
  <c r="G761" i="41" s="1"/>
  <c r="G762" i="41" s="1"/>
  <c r="G763" i="41" s="1"/>
  <c r="G764" i="41" s="1"/>
  <c r="G765" i="41" s="1"/>
  <c r="G766" i="41" s="1"/>
  <c r="G767" i="41" s="1"/>
  <c r="G768" i="41" s="1"/>
  <c r="G769" i="41" s="1"/>
  <c r="G770" i="41" s="1"/>
  <c r="G750" i="43"/>
  <c r="G751" i="43" s="1"/>
  <c r="G752" i="43" s="1"/>
  <c r="G753" i="43" s="1"/>
  <c r="G754" i="43" s="1"/>
  <c r="G755" i="43" s="1"/>
  <c r="G756" i="43" s="1"/>
  <c r="G757" i="43" s="1"/>
  <c r="G758" i="43" s="1"/>
  <c r="G759" i="43" s="1"/>
  <c r="G760" i="43" s="1"/>
  <c r="G761" i="43" s="1"/>
  <c r="G762" i="43" s="1"/>
  <c r="G763" i="43" s="1"/>
  <c r="G764" i="43" s="1"/>
  <c r="G765" i="43" s="1"/>
  <c r="G766" i="43" s="1"/>
  <c r="G767" i="43" s="1"/>
  <c r="G768" i="43" s="1"/>
  <c r="G769" i="43" s="1"/>
  <c r="G770" i="43" s="1"/>
  <c r="G771" i="43" s="1"/>
  <c r="G772" i="43" s="1"/>
  <c r="G773" i="43" s="1"/>
  <c r="G774" i="43" s="1"/>
  <c r="G775" i="43" s="1"/>
  <c r="G776" i="43" s="1"/>
  <c r="G777" i="43" s="1"/>
  <c r="G778" i="43" s="1"/>
  <c r="G779" i="43" s="1"/>
  <c r="G780" i="43" s="1"/>
  <c r="G781" i="43" s="1"/>
  <c r="G782" i="43" s="1"/>
  <c r="G783" i="43" s="1"/>
  <c r="G784" i="43" s="1"/>
  <c r="G785" i="43" s="1"/>
  <c r="G786" i="43" s="1"/>
  <c r="G787" i="43" s="1"/>
  <c r="G783" i="14"/>
  <c r="G784" i="14" s="1"/>
  <c r="G785" i="14" s="1"/>
  <c r="G786" i="14" s="1"/>
  <c r="G787" i="14" s="1"/>
  <c r="G788" i="14" s="1"/>
  <c r="G789" i="14" s="1"/>
  <c r="G790" i="14" s="1"/>
  <c r="G791" i="14" s="1"/>
  <c r="G792" i="14" s="1"/>
  <c r="G793" i="14" s="1"/>
  <c r="G698" i="37"/>
  <c r="G699" i="37" s="1"/>
  <c r="G700" i="37" s="1"/>
  <c r="G701" i="37" s="1"/>
  <c r="G702" i="37" s="1"/>
  <c r="G703" i="37" s="1"/>
  <c r="G704" i="37" s="1"/>
  <c r="G686" i="42"/>
  <c r="G687" i="42" s="1"/>
  <c r="G688" i="42" s="1"/>
  <c r="G689" i="42" s="1"/>
  <c r="G856" i="26"/>
  <c r="G857" i="26" s="1"/>
  <c r="G858" i="26" s="1"/>
  <c r="G859" i="26" s="1"/>
  <c r="G860" i="26" s="1"/>
  <c r="G861" i="26" s="1"/>
  <c r="G862" i="26" s="1"/>
  <c r="G863" i="26" s="1"/>
  <c r="G864" i="26" s="1"/>
  <c r="G865" i="26" s="1"/>
  <c r="G866" i="26" s="1"/>
  <c r="G867" i="26" s="1"/>
  <c r="G868" i="26" s="1"/>
  <c r="G869" i="26" s="1"/>
  <c r="G769" i="21"/>
  <c r="G770" i="21" s="1"/>
  <c r="G771" i="21" s="1"/>
  <c r="G772" i="21" s="1"/>
  <c r="G773" i="21" s="1"/>
  <c r="G774" i="21" s="1"/>
  <c r="G775" i="21" s="1"/>
  <c r="G776" i="21" s="1"/>
  <c r="G692" i="28"/>
  <c r="G693" i="28" s="1"/>
  <c r="G694" i="28" s="1"/>
  <c r="G695" i="28" s="1"/>
  <c r="G696" i="28" s="1"/>
  <c r="G628" i="15"/>
  <c r="G629" i="15" s="1"/>
  <c r="G630" i="15" s="1"/>
  <c r="G631" i="15" s="1"/>
  <c r="G632" i="15" s="1"/>
  <c r="G633" i="15" s="1"/>
  <c r="G634" i="15" s="1"/>
  <c r="G635" i="15" s="1"/>
  <c r="G688" i="39"/>
  <c r="G689" i="39" s="1"/>
  <c r="G690" i="39" s="1"/>
  <c r="G691" i="39" s="1"/>
  <c r="G692" i="39" s="1"/>
  <c r="G693" i="39" s="1"/>
  <c r="G694" i="39" s="1"/>
  <c r="G695" i="39" s="1"/>
  <c r="G696" i="39" s="1"/>
  <c r="G697" i="39" s="1"/>
  <c r="G698" i="39" s="1"/>
  <c r="G699" i="39" s="1"/>
  <c r="G700" i="39" s="1"/>
  <c r="G701" i="39" s="1"/>
  <c r="G702" i="39" s="1"/>
  <c r="G703" i="39" s="1"/>
  <c r="G704" i="39" s="1"/>
  <c r="G705" i="39" s="1"/>
  <c r="G706" i="39" s="1"/>
  <c r="G707" i="39" s="1"/>
  <c r="G572" i="29"/>
  <c r="G599" i="27"/>
  <c r="G600" i="27" s="1"/>
  <c r="G601" i="27" s="1"/>
  <c r="G602" i="27" s="1"/>
  <c r="G603" i="27" s="1"/>
  <c r="G604" i="27" s="1"/>
  <c r="G543" i="44"/>
  <c r="G544" i="44" s="1"/>
  <c r="G545" i="44" s="1"/>
  <c r="G546" i="44" s="1"/>
  <c r="G547" i="44" s="1"/>
  <c r="G548" i="44" s="1"/>
  <c r="G549" i="44" s="1"/>
  <c r="G550" i="44" s="1"/>
  <c r="G551" i="44" s="1"/>
  <c r="G552" i="44" s="1"/>
  <c r="G553" i="44" s="1"/>
  <c r="G554" i="44" s="1"/>
  <c r="G555" i="44" s="1"/>
  <c r="G556" i="44" s="1"/>
  <c r="G557" i="44" s="1"/>
  <c r="G558" i="44" s="1"/>
  <c r="G559" i="44" s="1"/>
  <c r="G560" i="44" s="1"/>
  <c r="G561" i="44" s="1"/>
  <c r="C5" i="46" l="1"/>
  <c r="AC5" i="46" s="1"/>
  <c r="G1312" i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907" i="35"/>
  <c r="G908" i="35" s="1"/>
  <c r="G909" i="35" s="1"/>
  <c r="G910" i="35" s="1"/>
  <c r="G911" i="35" s="1"/>
  <c r="G912" i="35" s="1"/>
  <c r="G913" i="35" s="1"/>
  <c r="G914" i="35" s="1"/>
  <c r="G915" i="35" s="1"/>
  <c r="G916" i="35" s="1"/>
  <c r="G917" i="35" s="1"/>
  <c r="G918" i="35" s="1"/>
  <c r="G919" i="35" s="1"/>
  <c r="G920" i="35" s="1"/>
  <c r="G921" i="35" s="1"/>
  <c r="G922" i="35" s="1"/>
  <c r="G928" i="35" s="1"/>
  <c r="G929" i="35" s="1"/>
  <c r="G930" i="35" s="1"/>
  <c r="G931" i="35" s="1"/>
  <c r="G932" i="35" s="1"/>
  <c r="G933" i="35" s="1"/>
  <c r="G934" i="35" s="1"/>
  <c r="G935" i="35" s="1"/>
  <c r="G936" i="35" s="1"/>
  <c r="G937" i="35" s="1"/>
  <c r="G938" i="35" s="1"/>
  <c r="G939" i="35" s="1"/>
  <c r="G940" i="35" s="1"/>
  <c r="G941" i="35" s="1"/>
  <c r="G942" i="35" s="1"/>
  <c r="G943" i="35" s="1"/>
  <c r="G944" i="35" s="1"/>
  <c r="G945" i="35" s="1"/>
  <c r="G946" i="35" s="1"/>
  <c r="G947" i="35" s="1"/>
  <c r="G948" i="35" s="1"/>
  <c r="G949" i="35" s="1"/>
  <c r="G950" i="35" s="1"/>
  <c r="G951" i="35" s="1"/>
  <c r="G952" i="35" s="1"/>
  <c r="G953" i="35" s="1"/>
  <c r="G954" i="35" s="1"/>
  <c r="G955" i="35" s="1"/>
  <c r="G956" i="35" s="1"/>
  <c r="G957" i="35" s="1"/>
  <c r="G958" i="35" s="1"/>
  <c r="G959" i="35" s="1"/>
  <c r="G960" i="35" s="1"/>
  <c r="G961" i="35" s="1"/>
  <c r="G962" i="35" s="1"/>
  <c r="G963" i="35" s="1"/>
  <c r="G964" i="35" s="1"/>
  <c r="G965" i="35" s="1"/>
  <c r="G966" i="35" s="1"/>
  <c r="G967" i="35" s="1"/>
  <c r="G968" i="35" s="1"/>
  <c r="G969" i="35" s="1"/>
  <c r="G970" i="35" s="1"/>
  <c r="G971" i="35" s="1"/>
  <c r="G972" i="35" s="1"/>
  <c r="G973" i="35" s="1"/>
  <c r="G974" i="35" s="1"/>
  <c r="G975" i="35" s="1"/>
  <c r="G976" i="35" s="1"/>
  <c r="G977" i="35" s="1"/>
  <c r="G978" i="35" s="1"/>
  <c r="G979" i="35" s="1"/>
  <c r="G980" i="35" s="1"/>
  <c r="G981" i="35" s="1"/>
  <c r="G982" i="35" s="1"/>
  <c r="G983" i="35" s="1"/>
  <c r="G984" i="35" s="1"/>
  <c r="G985" i="35" s="1"/>
  <c r="G986" i="35" s="1"/>
  <c r="G987" i="35" s="1"/>
  <c r="G988" i="35" s="1"/>
  <c r="G989" i="35" s="1"/>
  <c r="G990" i="35" s="1"/>
  <c r="G991" i="35" s="1"/>
  <c r="G992" i="35" s="1"/>
  <c r="G993" i="35" s="1"/>
  <c r="G994" i="35" s="1"/>
  <c r="G995" i="35" s="1"/>
  <c r="G996" i="35" s="1"/>
  <c r="G997" i="35" s="1"/>
  <c r="G998" i="35" s="1"/>
  <c r="G999" i="35" s="1"/>
  <c r="G1000" i="35" s="1"/>
  <c r="G1001" i="35" s="1"/>
  <c r="G1002" i="35" s="1"/>
  <c r="G1003" i="35" s="1"/>
  <c r="G1004" i="35" s="1"/>
  <c r="G1005" i="35" s="1"/>
  <c r="G1006" i="35" s="1"/>
  <c r="G1007" i="35" s="1"/>
  <c r="G1008" i="35" s="1"/>
  <c r="G1009" i="35" s="1"/>
  <c r="G1010" i="35" s="1"/>
  <c r="G1011" i="35" s="1"/>
  <c r="G1012" i="35" s="1"/>
  <c r="G1013" i="35" s="1"/>
  <c r="G1014" i="35" s="1"/>
  <c r="G1015" i="35" s="1"/>
  <c r="G1016" i="35" s="1"/>
  <c r="G1017" i="35" s="1"/>
  <c r="G1018" i="35" s="1"/>
  <c r="G1019" i="35" s="1"/>
  <c r="G1020" i="35" s="1"/>
  <c r="G1021" i="35" s="1"/>
  <c r="G1022" i="35" s="1"/>
  <c r="G1023" i="35" s="1"/>
  <c r="G1024" i="35" s="1"/>
  <c r="G1025" i="35" s="1"/>
  <c r="G1026" i="35" s="1"/>
  <c r="G1027" i="35" s="1"/>
  <c r="G1028" i="35" s="1"/>
  <c r="G1029" i="35" s="1"/>
  <c r="G1030" i="35" s="1"/>
  <c r="G1031" i="35" s="1"/>
  <c r="G1032" i="35" s="1"/>
  <c r="G1033" i="35" s="1"/>
  <c r="G1034" i="35" s="1"/>
  <c r="G1035" i="35" s="1"/>
  <c r="G1036" i="35" s="1"/>
  <c r="G1037" i="35" s="1"/>
  <c r="G1038" i="35" s="1"/>
  <c r="G1039" i="35" s="1"/>
  <c r="G1040" i="35" s="1"/>
  <c r="G1041" i="35" s="1"/>
  <c r="G1042" i="35" s="1"/>
  <c r="G1043" i="35" s="1"/>
  <c r="G1044" i="35" s="1"/>
  <c r="G1045" i="35" s="1"/>
  <c r="G1046" i="35" s="1"/>
  <c r="G1047" i="35" s="1"/>
  <c r="G1048" i="35" s="1"/>
  <c r="G1049" i="35" s="1"/>
  <c r="G1050" i="35" s="1"/>
  <c r="G1051" i="35" s="1"/>
  <c r="G1052" i="35" s="1"/>
  <c r="G1053" i="35" s="1"/>
  <c r="G1054" i="35" s="1"/>
  <c r="G1055" i="35" s="1"/>
  <c r="G1056" i="35" s="1"/>
  <c r="G1057" i="35" s="1"/>
  <c r="G1058" i="35" s="1"/>
  <c r="G1059" i="35" s="1"/>
  <c r="G1060" i="35" s="1"/>
  <c r="G1061" i="35" s="1"/>
  <c r="G1062" i="35" s="1"/>
  <c r="G1063" i="35" s="1"/>
  <c r="G1064" i="35" s="1"/>
  <c r="G1065" i="35" s="1"/>
  <c r="G1066" i="35" s="1"/>
  <c r="G1067" i="35" s="1"/>
  <c r="G1068" i="35" s="1"/>
  <c r="G1069" i="35" s="1"/>
  <c r="G1070" i="35" s="1"/>
  <c r="G1071" i="35" s="1"/>
  <c r="G1072" i="35" s="1"/>
  <c r="G1073" i="35" s="1"/>
  <c r="G1074" i="35" s="1"/>
  <c r="G1075" i="35" s="1"/>
  <c r="G1076" i="35" s="1"/>
  <c r="G1077" i="35" s="1"/>
  <c r="G1078" i="35" s="1"/>
  <c r="G1079" i="35" s="1"/>
  <c r="G1080" i="35" s="1"/>
  <c r="G1081" i="35" s="1"/>
  <c r="G1082" i="35" s="1"/>
  <c r="G1083" i="35" s="1"/>
  <c r="G1084" i="35" s="1"/>
  <c r="G1085" i="35" s="1"/>
  <c r="G1086" i="35" s="1"/>
  <c r="G1087" i="35" s="1"/>
  <c r="G1088" i="35" s="1"/>
  <c r="G1089" i="35" s="1"/>
  <c r="G1090" i="35" s="1"/>
  <c r="G1091" i="35" s="1"/>
  <c r="G1092" i="35" s="1"/>
  <c r="G1093" i="35" s="1"/>
  <c r="G1094" i="35" s="1"/>
  <c r="G1095" i="35" s="1"/>
  <c r="G1096" i="35" s="1"/>
  <c r="G1097" i="35" s="1"/>
  <c r="G1098" i="35" s="1"/>
  <c r="G1099" i="35" s="1"/>
  <c r="G1100" i="35" s="1"/>
  <c r="G1101" i="35" s="1"/>
  <c r="G1102" i="35" s="1"/>
  <c r="G1103" i="35" s="1"/>
  <c r="G1104" i="35" s="1"/>
  <c r="G1105" i="35" s="1"/>
  <c r="G1106" i="35" s="1"/>
  <c r="G1107" i="35" s="1"/>
  <c r="G1108" i="35" s="1"/>
  <c r="G1109" i="35" s="1"/>
  <c r="G1110" i="35" s="1"/>
  <c r="G1111" i="35" s="1"/>
  <c r="G1112" i="35" s="1"/>
  <c r="G1113" i="35" s="1"/>
  <c r="G1114" i="35" s="1"/>
  <c r="G1115" i="35" s="1"/>
  <c r="G1116" i="35" s="1"/>
  <c r="G1117" i="35" s="1"/>
  <c r="G1118" i="35" s="1"/>
  <c r="G1119" i="35" s="1"/>
  <c r="G1120" i="35" s="1"/>
  <c r="G1121" i="35" s="1"/>
  <c r="G1122" i="35" s="1"/>
  <c r="G1123" i="35" s="1"/>
  <c r="G1124" i="35" s="1"/>
  <c r="G1125" i="35" s="1"/>
  <c r="G1126" i="35" s="1"/>
  <c r="G1127" i="35" s="1"/>
  <c r="G1128" i="35" s="1"/>
  <c r="G1129" i="35" s="1"/>
  <c r="G1130" i="35" s="1"/>
  <c r="G1131" i="35" s="1"/>
  <c r="G1132" i="35" s="1"/>
  <c r="G1133" i="35" s="1"/>
  <c r="G1134" i="35" s="1"/>
  <c r="G1135" i="35" s="1"/>
  <c r="G1136" i="35" s="1"/>
  <c r="G1137" i="35" s="1"/>
  <c r="G1138" i="35" s="1"/>
  <c r="G1139" i="35" s="1"/>
  <c r="G1140" i="35" s="1"/>
  <c r="G1141" i="35" s="1"/>
  <c r="G1142" i="35" s="1"/>
  <c r="G1143" i="35" s="1"/>
  <c r="G1144" i="35" s="1"/>
  <c r="G1145" i="35" s="1"/>
  <c r="G1146" i="35" s="1"/>
  <c r="G1147" i="35" s="1"/>
  <c r="G1148" i="35" s="1"/>
  <c r="G1149" i="35" s="1"/>
  <c r="G1150" i="35" s="1"/>
  <c r="G1151" i="35" s="1"/>
  <c r="G1152" i="35" s="1"/>
  <c r="G1153" i="35" s="1"/>
  <c r="G1154" i="35" s="1"/>
  <c r="G1155" i="35" s="1"/>
  <c r="G1156" i="35" s="1"/>
  <c r="G1157" i="35" s="1"/>
  <c r="G1158" i="35" s="1"/>
  <c r="G1159" i="35" s="1"/>
  <c r="G1160" i="35" s="1"/>
  <c r="G1161" i="35" s="1"/>
  <c r="G1162" i="35" s="1"/>
  <c r="G1163" i="35" s="1"/>
  <c r="G1164" i="35" s="1"/>
  <c r="G1165" i="35" s="1"/>
  <c r="G1166" i="35" s="1"/>
  <c r="G1167" i="35" s="1"/>
  <c r="G1168" i="35" s="1"/>
  <c r="G1169" i="35" s="1"/>
  <c r="G1170" i="35" s="1"/>
  <c r="G1171" i="35" s="1"/>
  <c r="G1172" i="35" s="1"/>
  <c r="G1173" i="35" s="1"/>
  <c r="G1174" i="35" s="1"/>
  <c r="G1175" i="35" s="1"/>
  <c r="G1176" i="35" s="1"/>
  <c r="G1177" i="35" s="1"/>
  <c r="G1178" i="35" s="1"/>
  <c r="G1179" i="35" s="1"/>
  <c r="G1180" i="35" s="1"/>
  <c r="G1181" i="35" s="1"/>
  <c r="G1182" i="35" s="1"/>
  <c r="G1183" i="35" s="1"/>
  <c r="G1184" i="35" s="1"/>
  <c r="G1185" i="35" s="1"/>
  <c r="G1186" i="35" s="1"/>
  <c r="G1187" i="35" s="1"/>
  <c r="G1188" i="35" s="1"/>
  <c r="G1189" i="35" s="1"/>
  <c r="G1190" i="35" s="1"/>
  <c r="G1191" i="35" s="1"/>
  <c r="G1192" i="35" s="1"/>
  <c r="G1193" i="35" s="1"/>
  <c r="G1194" i="35" s="1"/>
  <c r="G1195" i="35" s="1"/>
  <c r="G1196" i="35" s="1"/>
  <c r="G1197" i="35" s="1"/>
  <c r="G1198" i="35" s="1"/>
  <c r="G1199" i="35" s="1"/>
  <c r="G1200" i="35" s="1"/>
  <c r="G1201" i="35" s="1"/>
  <c r="G1202" i="35" s="1"/>
  <c r="G1203" i="35" s="1"/>
  <c r="G1204" i="35" s="1"/>
  <c r="G1205" i="35" s="1"/>
  <c r="G1206" i="35" s="1"/>
  <c r="G1207" i="35" s="1"/>
  <c r="G1208" i="35" s="1"/>
  <c r="G1209" i="35" s="1"/>
  <c r="G1210" i="35" s="1"/>
  <c r="G1211" i="35" s="1"/>
  <c r="G1212" i="35" s="1"/>
  <c r="G1213" i="35" s="1"/>
  <c r="G1214" i="35" s="1"/>
  <c r="G1215" i="35" s="1"/>
  <c r="G1216" i="35" s="1"/>
  <c r="G1217" i="35" s="1"/>
  <c r="G1218" i="35" s="1"/>
  <c r="G1219" i="35" s="1"/>
  <c r="G1220" i="35" s="1"/>
  <c r="G1221" i="35" s="1"/>
  <c r="G1222" i="35" s="1"/>
  <c r="G1223" i="35" s="1"/>
  <c r="G1224" i="35" s="1"/>
  <c r="G1225" i="35" s="1"/>
  <c r="G1226" i="35" s="1"/>
  <c r="G1227" i="35" s="1"/>
  <c r="G1228" i="35" s="1"/>
  <c r="G1229" i="35" s="1"/>
  <c r="G1230" i="35" s="1"/>
  <c r="G1231" i="35" s="1"/>
  <c r="G1232" i="35" s="1"/>
  <c r="G1233" i="35" s="1"/>
  <c r="G1234" i="35" s="1"/>
  <c r="G1235" i="35" s="1"/>
  <c r="G1236" i="35" s="1"/>
  <c r="G1237" i="35" s="1"/>
  <c r="G1238" i="35" s="1"/>
  <c r="G1239" i="35" s="1"/>
  <c r="G1240" i="35" s="1"/>
  <c r="G1241" i="35" s="1"/>
  <c r="G1242" i="35" s="1"/>
  <c r="G1243" i="35" s="1"/>
  <c r="G1244" i="35" s="1"/>
  <c r="G1245" i="35" s="1"/>
  <c r="G1246" i="35" s="1"/>
  <c r="G1247" i="35" s="1"/>
  <c r="G1248" i="35" s="1"/>
  <c r="G1249" i="35" s="1"/>
  <c r="G1250" i="35" s="1"/>
  <c r="G1251" i="35" s="1"/>
  <c r="G1252" i="35" s="1"/>
  <c r="G1253" i="35" s="1"/>
  <c r="G1254" i="35" s="1"/>
  <c r="G1255" i="35" s="1"/>
  <c r="G1256" i="35" s="1"/>
  <c r="G1257" i="35" s="1"/>
  <c r="G1258" i="35" s="1"/>
  <c r="G1259" i="35" s="1"/>
  <c r="G1260" i="35" s="1"/>
  <c r="G1261" i="35" s="1"/>
  <c r="G1262" i="35" s="1"/>
  <c r="G1263" i="35" s="1"/>
  <c r="G1264" i="35" s="1"/>
  <c r="G1265" i="35" s="1"/>
  <c r="G1266" i="35" s="1"/>
  <c r="G1267" i="35" s="1"/>
  <c r="G1268" i="35" s="1"/>
  <c r="G1269" i="35" s="1"/>
  <c r="G1270" i="35" s="1"/>
  <c r="G1271" i="35" s="1"/>
  <c r="G1272" i="35" s="1"/>
  <c r="G1273" i="35" s="1"/>
  <c r="G1274" i="35" s="1"/>
  <c r="G1275" i="35" s="1"/>
  <c r="G1276" i="35" s="1"/>
  <c r="G1277" i="35" s="1"/>
  <c r="G1278" i="35" s="1"/>
  <c r="G1279" i="35" s="1"/>
  <c r="G1280" i="35" s="1"/>
  <c r="G1281" i="35" s="1"/>
  <c r="G1282" i="35" s="1"/>
  <c r="G1283" i="35" s="1"/>
  <c r="G1284" i="35" s="1"/>
  <c r="G1285" i="35" s="1"/>
  <c r="G1286" i="35" s="1"/>
  <c r="G1287" i="35" s="1"/>
  <c r="G1288" i="35" s="1"/>
  <c r="G1289" i="35" s="1"/>
  <c r="G1290" i="35" s="1"/>
  <c r="G1291" i="35" s="1"/>
  <c r="G1292" i="35" s="1"/>
  <c r="G1293" i="35" s="1"/>
  <c r="G1294" i="35" s="1"/>
  <c r="G1295" i="35" s="1"/>
  <c r="G1296" i="35" s="1"/>
  <c r="G1297" i="35" s="1"/>
  <c r="G1298" i="35" s="1"/>
  <c r="G1299" i="35" s="1"/>
  <c r="G1300" i="35" s="1"/>
  <c r="G1301" i="35" s="1"/>
  <c r="G1302" i="35" s="1"/>
  <c r="G1303" i="35" s="1"/>
  <c r="G1304" i="35" s="1"/>
  <c r="G891" i="36"/>
  <c r="G892" i="36" s="1"/>
  <c r="G893" i="36" s="1"/>
  <c r="G894" i="36" s="1"/>
  <c r="G895" i="36" s="1"/>
  <c r="G896" i="36" s="1"/>
  <c r="G897" i="36" s="1"/>
  <c r="G898" i="36" s="1"/>
  <c r="G899" i="36" s="1"/>
  <c r="G900" i="36" s="1"/>
  <c r="G901" i="36" s="1"/>
  <c r="G902" i="36" s="1"/>
  <c r="G903" i="36" s="1"/>
  <c r="G904" i="36" s="1"/>
  <c r="G905" i="36" s="1"/>
  <c r="C38" i="46"/>
  <c r="AC38" i="46" s="1"/>
  <c r="G1305" i="35"/>
  <c r="G1306" i="35" s="1"/>
  <c r="G1307" i="35" s="1"/>
  <c r="G1308" i="35" s="1"/>
  <c r="G1309" i="35" s="1"/>
  <c r="G1310" i="35" s="1"/>
  <c r="G1311" i="35" s="1"/>
  <c r="G1312" i="35" s="1"/>
  <c r="G1313" i="35" s="1"/>
  <c r="G1314" i="35" s="1"/>
  <c r="G1315" i="35" s="1"/>
  <c r="G1316" i="35" s="1"/>
  <c r="G1317" i="35" s="1"/>
  <c r="G1002" i="34"/>
  <c r="G1003" i="34" s="1"/>
  <c r="G1004" i="34" s="1"/>
  <c r="G1005" i="34" s="1"/>
  <c r="G906" i="36"/>
  <c r="G907" i="36" s="1"/>
  <c r="G908" i="36" s="1"/>
  <c r="G909" i="36" s="1"/>
  <c r="G910" i="36" s="1"/>
  <c r="G911" i="36" s="1"/>
  <c r="G912" i="36" s="1"/>
  <c r="G913" i="36" s="1"/>
  <c r="G1006" i="34"/>
  <c r="G1007" i="34" s="1"/>
  <c r="G861" i="6"/>
  <c r="G862" i="6" s="1"/>
  <c r="G863" i="6" s="1"/>
  <c r="G864" i="6" s="1"/>
  <c r="G865" i="6" s="1"/>
  <c r="G866" i="6" s="1"/>
  <c r="G867" i="6" s="1"/>
  <c r="G868" i="6" s="1"/>
  <c r="G869" i="6" s="1"/>
  <c r="G870" i="6" s="1"/>
  <c r="G871" i="6" s="1"/>
  <c r="G872" i="6" s="1"/>
  <c r="G873" i="6" s="1"/>
  <c r="G874" i="6" s="1"/>
  <c r="G875" i="6" s="1"/>
  <c r="G876" i="6" s="1"/>
  <c r="G877" i="6" s="1"/>
  <c r="G878" i="6" s="1"/>
  <c r="G879" i="6" s="1"/>
  <c r="G880" i="6" s="1"/>
  <c r="G881" i="6" s="1"/>
  <c r="G882" i="6" s="1"/>
  <c r="G883" i="6" s="1"/>
  <c r="G884" i="6" s="1"/>
  <c r="G885" i="6" s="1"/>
  <c r="G886" i="6" s="1"/>
  <c r="G887" i="6" s="1"/>
  <c r="G888" i="6" s="1"/>
  <c r="G889" i="6" s="1"/>
  <c r="G890" i="6" s="1"/>
  <c r="G891" i="6" s="1"/>
  <c r="G892" i="6" s="1"/>
  <c r="G893" i="6" s="1"/>
  <c r="G894" i="6" s="1"/>
  <c r="G895" i="6" s="1"/>
  <c r="G896" i="6" s="1"/>
  <c r="G897" i="6" s="1"/>
  <c r="G898" i="6" s="1"/>
  <c r="G899" i="6" s="1"/>
  <c r="G900" i="6" s="1"/>
  <c r="G901" i="6" s="1"/>
  <c r="G851" i="30"/>
  <c r="G852" i="30" s="1"/>
  <c r="G853" i="30" s="1"/>
  <c r="G854" i="30" s="1"/>
  <c r="G855" i="30" s="1"/>
  <c r="G856" i="30" s="1"/>
  <c r="G857" i="30" s="1"/>
  <c r="G896" i="32"/>
  <c r="G897" i="32" s="1"/>
  <c r="G898" i="32" s="1"/>
  <c r="G899" i="32" s="1"/>
  <c r="G827" i="23"/>
  <c r="G828" i="23" s="1"/>
  <c r="G829" i="23" s="1"/>
  <c r="G830" i="23" s="1"/>
  <c r="G831" i="23" s="1"/>
  <c r="G832" i="23" s="1"/>
  <c r="G833" i="23" s="1"/>
  <c r="G834" i="23" s="1"/>
  <c r="G835" i="23" s="1"/>
  <c r="G836" i="23" s="1"/>
  <c r="G837" i="23" s="1"/>
  <c r="G838" i="23" s="1"/>
  <c r="G839" i="23" s="1"/>
  <c r="G840" i="23" s="1"/>
  <c r="G841" i="23" s="1"/>
  <c r="G842" i="23" s="1"/>
  <c r="G843" i="23" s="1"/>
  <c r="G844" i="23" s="1"/>
  <c r="G845" i="23" s="1"/>
  <c r="G846" i="23" s="1"/>
  <c r="G847" i="23" s="1"/>
  <c r="G848" i="23" s="1"/>
  <c r="G849" i="23" s="1"/>
  <c r="G850" i="23" s="1"/>
  <c r="G851" i="23" s="1"/>
  <c r="G852" i="23" s="1"/>
  <c r="G853" i="23" s="1"/>
  <c r="G854" i="23" s="1"/>
  <c r="G855" i="23" s="1"/>
  <c r="G856" i="23" s="1"/>
  <c r="G857" i="23" s="1"/>
  <c r="G858" i="23" s="1"/>
  <c r="G859" i="23" s="1"/>
  <c r="G860" i="23" s="1"/>
  <c r="G861" i="23" s="1"/>
  <c r="G862" i="23" s="1"/>
  <c r="G863" i="23" s="1"/>
  <c r="G894" i="22"/>
  <c r="G895" i="22" s="1"/>
  <c r="G896" i="22" s="1"/>
  <c r="G897" i="22" s="1"/>
  <c r="G898" i="22" s="1"/>
  <c r="G899" i="22" s="1"/>
  <c r="G900" i="22" s="1"/>
  <c r="G901" i="22" s="1"/>
  <c r="G902" i="22" s="1"/>
  <c r="G903" i="22" s="1"/>
  <c r="G904" i="22" s="1"/>
  <c r="G905" i="22" s="1"/>
  <c r="G906" i="22" s="1"/>
  <c r="G907" i="22" s="1"/>
  <c r="G908" i="22" s="1"/>
  <c r="G909" i="22" s="1"/>
  <c r="G910" i="22" s="1"/>
  <c r="G911" i="22" s="1"/>
  <c r="G912" i="22" s="1"/>
  <c r="G913" i="22" s="1"/>
  <c r="G800" i="10"/>
  <c r="G801" i="10" s="1"/>
  <c r="G802" i="10" s="1"/>
  <c r="G803" i="10" s="1"/>
  <c r="G804" i="10" s="1"/>
  <c r="G805" i="10" s="1"/>
  <c r="G806" i="10" s="1"/>
  <c r="G807" i="10" s="1"/>
  <c r="G808" i="10" s="1"/>
  <c r="G809" i="10" s="1"/>
  <c r="G810" i="10" s="1"/>
  <c r="G811" i="10" s="1"/>
  <c r="G812" i="10" s="1"/>
  <c r="G813" i="10" s="1"/>
  <c r="G814" i="10" s="1"/>
  <c r="G815" i="10" s="1"/>
  <c r="G816" i="10" s="1"/>
  <c r="G817" i="10" s="1"/>
  <c r="G818" i="10" s="1"/>
  <c r="G819" i="10" s="1"/>
  <c r="G820" i="10" s="1"/>
  <c r="G821" i="10" s="1"/>
  <c r="G822" i="10" s="1"/>
  <c r="G823" i="10" s="1"/>
  <c r="G824" i="10" s="1"/>
  <c r="G825" i="10" s="1"/>
  <c r="G826" i="10" s="1"/>
  <c r="G827" i="10" s="1"/>
  <c r="G828" i="10" s="1"/>
  <c r="G829" i="10" s="1"/>
  <c r="G830" i="10" s="1"/>
  <c r="G831" i="10" s="1"/>
  <c r="G832" i="10" s="1"/>
  <c r="G833" i="10" s="1"/>
  <c r="G834" i="10" s="1"/>
  <c r="G835" i="10" s="1"/>
  <c r="G836" i="10" s="1"/>
  <c r="G837" i="10" s="1"/>
  <c r="G838" i="10" s="1"/>
  <c r="G839" i="10" s="1"/>
  <c r="G788" i="43"/>
  <c r="G789" i="43" s="1"/>
  <c r="G790" i="43" s="1"/>
  <c r="G791" i="43" s="1"/>
  <c r="G792" i="43" s="1"/>
  <c r="G793" i="43" s="1"/>
  <c r="G794" i="43" s="1"/>
  <c r="G795" i="43" s="1"/>
  <c r="G796" i="43" s="1"/>
  <c r="G797" i="43" s="1"/>
  <c r="G798" i="43" s="1"/>
  <c r="G799" i="43" s="1"/>
  <c r="G800" i="43" s="1"/>
  <c r="G801" i="43" s="1"/>
  <c r="G802" i="43" s="1"/>
  <c r="G803" i="43" s="1"/>
  <c r="G804" i="43" s="1"/>
  <c r="G805" i="43" s="1"/>
  <c r="G806" i="43" s="1"/>
  <c r="G807" i="43" s="1"/>
  <c r="G808" i="43" s="1"/>
  <c r="G809" i="43" s="1"/>
  <c r="G810" i="43" s="1"/>
  <c r="G810" i="33"/>
  <c r="G811" i="33" s="1"/>
  <c r="G812" i="33" s="1"/>
  <c r="G813" i="33" s="1"/>
  <c r="G814" i="33" s="1"/>
  <c r="G815" i="33" s="1"/>
  <c r="G816" i="33" s="1"/>
  <c r="G786" i="17"/>
  <c r="G787" i="17" s="1"/>
  <c r="G788" i="17" s="1"/>
  <c r="G789" i="17" s="1"/>
  <c r="G790" i="17" s="1"/>
  <c r="G791" i="17" s="1"/>
  <c r="G771" i="41"/>
  <c r="G772" i="41" s="1"/>
  <c r="G773" i="41" s="1"/>
  <c r="G774" i="41" s="1"/>
  <c r="G775" i="41" s="1"/>
  <c r="G776" i="41" s="1"/>
  <c r="G777" i="41" s="1"/>
  <c r="G778" i="41" s="1"/>
  <c r="G779" i="41" s="1"/>
  <c r="G780" i="41" s="1"/>
  <c r="G781" i="41" s="1"/>
  <c r="G782" i="41" s="1"/>
  <c r="G783" i="41" s="1"/>
  <c r="G784" i="41" s="1"/>
  <c r="G785" i="41" s="1"/>
  <c r="G786" i="41" s="1"/>
  <c r="G787" i="41" s="1"/>
  <c r="G788" i="41" s="1"/>
  <c r="G789" i="41" s="1"/>
  <c r="G790" i="41" s="1"/>
  <c r="G791" i="41" s="1"/>
  <c r="G792" i="41" s="1"/>
  <c r="G793" i="41" s="1"/>
  <c r="G794" i="41" s="1"/>
  <c r="G795" i="41" s="1"/>
  <c r="G796" i="41" s="1"/>
  <c r="G797" i="41" s="1"/>
  <c r="G798" i="41" s="1"/>
  <c r="G799" i="41" s="1"/>
  <c r="G800" i="41" s="1"/>
  <c r="G801" i="41" s="1"/>
  <c r="G802" i="41" s="1"/>
  <c r="G803" i="41" s="1"/>
  <c r="G804" i="41" s="1"/>
  <c r="G805" i="41" s="1"/>
  <c r="G806" i="41" s="1"/>
  <c r="G807" i="41" s="1"/>
  <c r="G808" i="41" s="1"/>
  <c r="G809" i="41" s="1"/>
  <c r="G810" i="41" s="1"/>
  <c r="G811" i="41" s="1"/>
  <c r="G812" i="41" s="1"/>
  <c r="G813" i="41" s="1"/>
  <c r="G814" i="41" s="1"/>
  <c r="G815" i="41" s="1"/>
  <c r="G816" i="41" s="1"/>
  <c r="G817" i="41" s="1"/>
  <c r="G818" i="41" s="1"/>
  <c r="G819" i="41" s="1"/>
  <c r="G820" i="41" s="1"/>
  <c r="G821" i="41" s="1"/>
  <c r="G822" i="41" s="1"/>
  <c r="G823" i="41" s="1"/>
  <c r="G824" i="41" s="1"/>
  <c r="G825" i="41" s="1"/>
  <c r="G826" i="41" s="1"/>
  <c r="G827" i="41" s="1"/>
  <c r="G828" i="41" s="1"/>
  <c r="G794" i="14"/>
  <c r="G795" i="14" s="1"/>
  <c r="G796" i="14" s="1"/>
  <c r="G797" i="14" s="1"/>
  <c r="G798" i="14" s="1"/>
  <c r="I792" i="14"/>
  <c r="G705" i="37"/>
  <c r="G706" i="37" s="1"/>
  <c r="G707" i="37" s="1"/>
  <c r="G708" i="37" s="1"/>
  <c r="G709" i="37" s="1"/>
  <c r="G710" i="37" s="1"/>
  <c r="G711" i="37" s="1"/>
  <c r="G712" i="37" s="1"/>
  <c r="G713" i="37" s="1"/>
  <c r="G714" i="37" s="1"/>
  <c r="G715" i="37" s="1"/>
  <c r="G716" i="37" s="1"/>
  <c r="G717" i="37" s="1"/>
  <c r="G718" i="37" s="1"/>
  <c r="G719" i="37"/>
  <c r="G720" i="37" s="1"/>
  <c r="G721" i="37" s="1"/>
  <c r="G722" i="37" s="1"/>
  <c r="G777" i="21"/>
  <c r="G778" i="21" s="1"/>
  <c r="G779" i="21" s="1"/>
  <c r="G780" i="21" s="1"/>
  <c r="G690" i="42"/>
  <c r="G691" i="42" s="1"/>
  <c r="G692" i="42" s="1"/>
  <c r="G693" i="42" s="1"/>
  <c r="G870" i="26"/>
  <c r="G871" i="26" s="1"/>
  <c r="G872" i="26" s="1"/>
  <c r="G873" i="26" s="1"/>
  <c r="G874" i="26" s="1"/>
  <c r="G875" i="26" s="1"/>
  <c r="G876" i="26" s="1"/>
  <c r="G877" i="26" s="1"/>
  <c r="G878" i="26" s="1"/>
  <c r="G879" i="26" s="1"/>
  <c r="G880" i="26" s="1"/>
  <c r="G881" i="26" s="1"/>
  <c r="G882" i="26" s="1"/>
  <c r="G883" i="26" s="1"/>
  <c r="G884" i="26" s="1"/>
  <c r="G885" i="26" s="1"/>
  <c r="G886" i="26" s="1"/>
  <c r="G887" i="26" s="1"/>
  <c r="G888" i="26" s="1"/>
  <c r="G889" i="26" s="1"/>
  <c r="G890" i="26" s="1"/>
  <c r="G891" i="26" s="1"/>
  <c r="G892" i="26" s="1"/>
  <c r="G893" i="26" s="1"/>
  <c r="G697" i="28"/>
  <c r="G698" i="28" s="1"/>
  <c r="G699" i="28" s="1"/>
  <c r="G700" i="28" s="1"/>
  <c r="G636" i="15"/>
  <c r="G637" i="15" s="1"/>
  <c r="G638" i="15" s="1"/>
  <c r="G639" i="15" s="1"/>
  <c r="G640" i="15" s="1"/>
  <c r="G641" i="15" s="1"/>
  <c r="G642" i="15" s="1"/>
  <c r="G643" i="15" s="1"/>
  <c r="G708" i="39"/>
  <c r="G709" i="39" s="1"/>
  <c r="G710" i="39" s="1"/>
  <c r="G711" i="39" s="1"/>
  <c r="G712" i="39" s="1"/>
  <c r="G646" i="40"/>
  <c r="G647" i="40" s="1"/>
  <c r="G573" i="29"/>
  <c r="G574" i="29" s="1"/>
  <c r="G575" i="29" s="1"/>
  <c r="G576" i="29" s="1"/>
  <c r="G577" i="29" s="1"/>
  <c r="G578" i="29" s="1"/>
  <c r="G579" i="29" s="1"/>
  <c r="G605" i="27"/>
  <c r="G606" i="27" s="1"/>
  <c r="G607" i="27" s="1"/>
  <c r="G562" i="44"/>
  <c r="G563" i="44" s="1"/>
  <c r="G564" i="44" s="1"/>
  <c r="G565" i="44" s="1"/>
  <c r="G566" i="44" s="1"/>
  <c r="G567" i="44" s="1"/>
  <c r="G568" i="44" s="1"/>
  <c r="G569" i="44" s="1"/>
  <c r="G570" i="44" s="1"/>
  <c r="G571" i="44" s="1"/>
  <c r="G572" i="44" s="1"/>
  <c r="G573" i="44" s="1"/>
  <c r="G574" i="44" s="1"/>
  <c r="G575" i="44" s="1"/>
  <c r="G576" i="44" s="1"/>
  <c r="G577" i="44" s="1"/>
  <c r="G578" i="44" s="1"/>
  <c r="G579" i="44" s="1"/>
  <c r="G580" i="44" s="1"/>
  <c r="G581" i="44" s="1"/>
  <c r="G582" i="44" s="1"/>
  <c r="G583" i="44" s="1"/>
  <c r="G584" i="44" s="1"/>
  <c r="G585" i="44" s="1"/>
  <c r="G586" i="44" s="1"/>
  <c r="G587" i="44" s="1"/>
  <c r="G588" i="44" s="1"/>
  <c r="G589" i="44" s="1"/>
  <c r="G590" i="44" s="1"/>
  <c r="G591" i="44" s="1"/>
  <c r="G592" i="44" s="1"/>
  <c r="G593" i="44" s="1"/>
  <c r="G594" i="44" s="1"/>
  <c r="G595" i="44" s="1"/>
  <c r="G596" i="44" s="1"/>
  <c r="G597" i="44" s="1"/>
  <c r="G598" i="44" s="1"/>
  <c r="G599" i="44" s="1"/>
  <c r="G600" i="44" s="1"/>
  <c r="G601" i="44" s="1"/>
  <c r="G602" i="44" s="1"/>
  <c r="G603" i="44" s="1"/>
  <c r="G604" i="44" s="1"/>
  <c r="G605" i="44" s="1"/>
  <c r="G606" i="44" s="1"/>
  <c r="G607" i="44" s="1"/>
  <c r="G608" i="44" s="1"/>
  <c r="G609" i="44" s="1"/>
  <c r="G610" i="44" s="1"/>
  <c r="G611" i="44" s="1"/>
  <c r="G612" i="44" s="1"/>
  <c r="G613" i="44" s="1"/>
  <c r="G614" i="44" s="1"/>
  <c r="G615" i="44" s="1"/>
  <c r="G616" i="44" s="1"/>
  <c r="G617" i="44" s="1"/>
  <c r="G618" i="44" s="1"/>
  <c r="G619" i="44" s="1"/>
  <c r="G620" i="44" s="1"/>
  <c r="G621" i="44" s="1"/>
  <c r="G622" i="44" s="1"/>
  <c r="G623" i="44" s="1"/>
  <c r="G624" i="44" s="1"/>
  <c r="G625" i="44" s="1"/>
  <c r="G626" i="44" s="1"/>
  <c r="G627" i="44" s="1"/>
  <c r="G628" i="44" s="1"/>
  <c r="G629" i="44" s="1"/>
  <c r="G630" i="44" s="1"/>
  <c r="G631" i="44" s="1"/>
  <c r="G632" i="44" s="1"/>
  <c r="G633" i="44" s="1"/>
  <c r="G634" i="44" s="1"/>
  <c r="G635" i="44" s="1"/>
  <c r="G636" i="44" s="1"/>
  <c r="G637" i="44" s="1"/>
  <c r="G638" i="44" s="1"/>
  <c r="G639" i="44" s="1"/>
  <c r="G640" i="44" s="1"/>
  <c r="G641" i="44" s="1"/>
  <c r="G642" i="44" s="1"/>
  <c r="G643" i="44" s="1"/>
  <c r="G644" i="44" s="1"/>
  <c r="G645" i="44" s="1"/>
  <c r="G646" i="44" s="1"/>
  <c r="G647" i="44" s="1"/>
  <c r="G648" i="44" s="1"/>
  <c r="G649" i="44" s="1"/>
  <c r="G650" i="44" s="1"/>
  <c r="G651" i="44" s="1"/>
  <c r="G652" i="44" s="1"/>
  <c r="G653" i="44" s="1"/>
  <c r="G654" i="44" s="1"/>
  <c r="G655" i="44" s="1"/>
  <c r="G656" i="44" s="1"/>
  <c r="G657" i="44" s="1"/>
  <c r="G658" i="44" s="1"/>
  <c r="G659" i="44" s="1"/>
  <c r="G660" i="44" s="1"/>
  <c r="G661" i="44" s="1"/>
  <c r="G662" i="44" s="1"/>
  <c r="G663" i="44" s="1"/>
  <c r="G664" i="44" s="1"/>
  <c r="G665" i="44" s="1"/>
  <c r="G666" i="44" s="1"/>
  <c r="G667" i="44" s="1"/>
  <c r="G668" i="44" s="1"/>
  <c r="G669" i="44" s="1"/>
  <c r="G670" i="44" s="1"/>
  <c r="G671" i="44" s="1"/>
  <c r="G672" i="44" s="1"/>
  <c r="G673" i="44" s="1"/>
  <c r="G674" i="44" s="1"/>
  <c r="G675" i="44" s="1"/>
  <c r="G676" i="44" s="1"/>
  <c r="G677" i="44" s="1"/>
  <c r="G678" i="44" s="1"/>
  <c r="G679" i="44" s="1"/>
  <c r="G680" i="44" s="1"/>
  <c r="G681" i="44" s="1"/>
  <c r="G682" i="44" s="1"/>
  <c r="G683" i="44" s="1"/>
  <c r="G684" i="44" s="1"/>
  <c r="G685" i="44" s="1"/>
  <c r="G686" i="44" s="1"/>
  <c r="G687" i="44" s="1"/>
  <c r="G688" i="44" s="1"/>
  <c r="G689" i="44" s="1"/>
  <c r="G690" i="44" s="1"/>
  <c r="G691" i="44" s="1"/>
  <c r="G692" i="44" s="1"/>
  <c r="G914" i="36" l="1"/>
  <c r="G915" i="36" s="1"/>
  <c r="G1008" i="34"/>
  <c r="G1009" i="34" s="1"/>
  <c r="G1010" i="34" s="1"/>
  <c r="G1011" i="34" s="1"/>
  <c r="G1012" i="34" s="1"/>
  <c r="G1013" i="34" s="1"/>
  <c r="G1014" i="34" s="1"/>
  <c r="G1015" i="34" s="1"/>
  <c r="G1016" i="34" s="1"/>
  <c r="G1017" i="34" s="1"/>
  <c r="G1018" i="34" s="1"/>
  <c r="G858" i="30"/>
  <c r="G859" i="30" s="1"/>
  <c r="G860" i="30" s="1"/>
  <c r="G861" i="30" s="1"/>
  <c r="G862" i="30" s="1"/>
  <c r="G863" i="30" s="1"/>
  <c r="G864" i="30" s="1"/>
  <c r="G865" i="30" s="1"/>
  <c r="G866" i="30" s="1"/>
  <c r="G867" i="30" s="1"/>
  <c r="G868" i="30" s="1"/>
  <c r="G869" i="30" s="1"/>
  <c r="G870" i="30" s="1"/>
  <c r="G871" i="30" s="1"/>
  <c r="G872" i="30" s="1"/>
  <c r="G873" i="30" s="1"/>
  <c r="G874" i="30" s="1"/>
  <c r="G875" i="30" s="1"/>
  <c r="G876" i="30" s="1"/>
  <c r="G877" i="30" s="1"/>
  <c r="G878" i="30" s="1"/>
  <c r="G879" i="30" s="1"/>
  <c r="G880" i="30" s="1"/>
  <c r="G881" i="30" s="1"/>
  <c r="G882" i="30" s="1"/>
  <c r="G883" i="30" s="1"/>
  <c r="G884" i="30" s="1"/>
  <c r="G885" i="30" s="1"/>
  <c r="G886" i="30" s="1"/>
  <c r="G887" i="30" s="1"/>
  <c r="G902" i="6"/>
  <c r="G903" i="6" s="1"/>
  <c r="G904" i="6" s="1"/>
  <c r="G905" i="6" s="1"/>
  <c r="G906" i="6" s="1"/>
  <c r="G907" i="6" s="1"/>
  <c r="G908" i="6" s="1"/>
  <c r="G909" i="6" s="1"/>
  <c r="G910" i="6" s="1"/>
  <c r="G911" i="6" s="1"/>
  <c r="G864" i="23"/>
  <c r="G865" i="23" s="1"/>
  <c r="G866" i="23" s="1"/>
  <c r="G867" i="23" s="1"/>
  <c r="G868" i="23" s="1"/>
  <c r="G869" i="23" s="1"/>
  <c r="G870" i="23" s="1"/>
  <c r="G871" i="23" s="1"/>
  <c r="G872" i="23" s="1"/>
  <c r="G873" i="23" s="1"/>
  <c r="G874" i="23" s="1"/>
  <c r="G875" i="23" s="1"/>
  <c r="G876" i="23" s="1"/>
  <c r="G877" i="23" s="1"/>
  <c r="G878" i="23" s="1"/>
  <c r="G879" i="23" s="1"/>
  <c r="G880" i="23" s="1"/>
  <c r="G881" i="23" s="1"/>
  <c r="G882" i="23" s="1"/>
  <c r="G883" i="23" s="1"/>
  <c r="G900" i="32"/>
  <c r="G901" i="32" s="1"/>
  <c r="G902" i="32" s="1"/>
  <c r="G903" i="32" s="1"/>
  <c r="G904" i="32" s="1"/>
  <c r="G905" i="32" s="1"/>
  <c r="G906" i="32" s="1"/>
  <c r="G907" i="32" s="1"/>
  <c r="G908" i="32" s="1"/>
  <c r="G909" i="32" s="1"/>
  <c r="G910" i="32" s="1"/>
  <c r="G911" i="32" s="1"/>
  <c r="G912" i="32" s="1"/>
  <c r="G913" i="32" s="1"/>
  <c r="G914" i="32" s="1"/>
  <c r="G915" i="32" s="1"/>
  <c r="G916" i="32" s="1"/>
  <c r="G917" i="32" s="1"/>
  <c r="G918" i="32" s="1"/>
  <c r="G919" i="32" s="1"/>
  <c r="G920" i="32" s="1"/>
  <c r="G921" i="32" s="1"/>
  <c r="G922" i="32" s="1"/>
  <c r="G924" i="32" s="1"/>
  <c r="G925" i="32" s="1"/>
  <c r="G926" i="32" s="1"/>
  <c r="G927" i="32" s="1"/>
  <c r="G928" i="32" s="1"/>
  <c r="G929" i="32" s="1"/>
  <c r="G930" i="32" s="1"/>
  <c r="G931" i="32" s="1"/>
  <c r="G914" i="22"/>
  <c r="G915" i="22" s="1"/>
  <c r="G916" i="22" s="1"/>
  <c r="G917" i="22" s="1"/>
  <c r="G918" i="22" s="1"/>
  <c r="G919" i="22" s="1"/>
  <c r="G920" i="22" s="1"/>
  <c r="G921" i="22" s="1"/>
  <c r="G922" i="22" s="1"/>
  <c r="G923" i="22" s="1"/>
  <c r="G840" i="10"/>
  <c r="G841" i="10" s="1"/>
  <c r="G842" i="10" s="1"/>
  <c r="G843" i="10" s="1"/>
  <c r="G844" i="10" s="1"/>
  <c r="G845" i="10" s="1"/>
  <c r="G846" i="10" s="1"/>
  <c r="G847" i="10" s="1"/>
  <c r="G848" i="10" s="1"/>
  <c r="G849" i="10" s="1"/>
  <c r="G850" i="10" s="1"/>
  <c r="G851" i="10" s="1"/>
  <c r="G852" i="10" s="1"/>
  <c r="G853" i="10" s="1"/>
  <c r="G854" i="10" s="1"/>
  <c r="G855" i="10" s="1"/>
  <c r="G856" i="10" s="1"/>
  <c r="G857" i="10" s="1"/>
  <c r="G858" i="10" s="1"/>
  <c r="G859" i="10" s="1"/>
  <c r="G860" i="10" s="1"/>
  <c r="G861" i="10" s="1"/>
  <c r="G862" i="10" s="1"/>
  <c r="G863" i="10" s="1"/>
  <c r="G864" i="10" s="1"/>
  <c r="G865" i="10" s="1"/>
  <c r="G829" i="41"/>
  <c r="G830" i="41" s="1"/>
  <c r="G831" i="41" s="1"/>
  <c r="G832" i="41" s="1"/>
  <c r="G833" i="41" s="1"/>
  <c r="G834" i="41" s="1"/>
  <c r="G835" i="41" s="1"/>
  <c r="G836" i="41" s="1"/>
  <c r="G837" i="41" s="1"/>
  <c r="G811" i="43"/>
  <c r="G812" i="43" s="1"/>
  <c r="G813" i="43" s="1"/>
  <c r="G814" i="43" s="1"/>
  <c r="G815" i="43" s="1"/>
  <c r="G816" i="43" s="1"/>
  <c r="G817" i="43" s="1"/>
  <c r="G818" i="43" s="1"/>
  <c r="G819" i="43" s="1"/>
  <c r="G820" i="43" s="1"/>
  <c r="G821" i="43" s="1"/>
  <c r="G817" i="33"/>
  <c r="G818" i="33" s="1"/>
  <c r="G819" i="33" s="1"/>
  <c r="G820" i="33" s="1"/>
  <c r="G821" i="33" s="1"/>
  <c r="G822" i="33" s="1"/>
  <c r="G823" i="33" s="1"/>
  <c r="G824" i="33" s="1"/>
  <c r="G825" i="33" s="1"/>
  <c r="G826" i="33" s="1"/>
  <c r="G827" i="33" s="1"/>
  <c r="G828" i="33" s="1"/>
  <c r="G829" i="33" s="1"/>
  <c r="G830" i="33" s="1"/>
  <c r="G831" i="33" s="1"/>
  <c r="G832" i="33" s="1"/>
  <c r="G833" i="33" s="1"/>
  <c r="G834" i="33" s="1"/>
  <c r="G792" i="17"/>
  <c r="G793" i="17" s="1"/>
  <c r="G794" i="17" s="1"/>
  <c r="G795" i="17" s="1"/>
  <c r="G796" i="17" s="1"/>
  <c r="G799" i="14"/>
  <c r="G800" i="14" s="1"/>
  <c r="G801" i="14" s="1"/>
  <c r="G802" i="14" s="1"/>
  <c r="G803" i="14" s="1"/>
  <c r="G804" i="14" s="1"/>
  <c r="G805" i="14" s="1"/>
  <c r="G806" i="14" s="1"/>
  <c r="G807" i="14" s="1"/>
  <c r="G808" i="14" s="1"/>
  <c r="G809" i="14" s="1"/>
  <c r="G810" i="14" s="1"/>
  <c r="G811" i="14" s="1"/>
  <c r="G812" i="14" s="1"/>
  <c r="G813" i="14" s="1"/>
  <c r="G814" i="14" s="1"/>
  <c r="G815" i="14" s="1"/>
  <c r="G816" i="14" s="1"/>
  <c r="G817" i="14" s="1"/>
  <c r="G818" i="14" s="1"/>
  <c r="G819" i="14" s="1"/>
  <c r="G820" i="14" s="1"/>
  <c r="G821" i="14" s="1"/>
  <c r="G822" i="14" s="1"/>
  <c r="G823" i="14" s="1"/>
  <c r="G824" i="14" s="1"/>
  <c r="G825" i="14" s="1"/>
  <c r="G826" i="14" s="1"/>
  <c r="G827" i="14" s="1"/>
  <c r="G828" i="14" s="1"/>
  <c r="G829" i="14" s="1"/>
  <c r="G830" i="14" s="1"/>
  <c r="G831" i="14" s="1"/>
  <c r="G832" i="14" s="1"/>
  <c r="G833" i="14" s="1"/>
  <c r="G834" i="14" s="1"/>
  <c r="G894" i="26"/>
  <c r="G895" i="26" s="1"/>
  <c r="G896" i="26" s="1"/>
  <c r="G897" i="26" s="1"/>
  <c r="G898" i="26" s="1"/>
  <c r="G899" i="26" s="1"/>
  <c r="G900" i="26" s="1"/>
  <c r="G901" i="26" s="1"/>
  <c r="G902" i="26" s="1"/>
  <c r="G903" i="26" s="1"/>
  <c r="G904" i="26" s="1"/>
  <c r="G905" i="26" s="1"/>
  <c r="G906" i="26" s="1"/>
  <c r="G907" i="26" s="1"/>
  <c r="G908" i="26" s="1"/>
  <c r="G723" i="37"/>
  <c r="G724" i="37" s="1"/>
  <c r="G725" i="37" s="1"/>
  <c r="G726" i="37" s="1"/>
  <c r="G727" i="37" s="1"/>
  <c r="G728" i="37" s="1"/>
  <c r="G729" i="37" s="1"/>
  <c r="G730" i="37" s="1"/>
  <c r="G731" i="37" s="1"/>
  <c r="G732" i="37"/>
  <c r="G733" i="37" s="1"/>
  <c r="G734" i="37" s="1"/>
  <c r="G735" i="37" s="1"/>
  <c r="G736" i="37" s="1"/>
  <c r="G737" i="37" s="1"/>
  <c r="G738" i="37" s="1"/>
  <c r="G739" i="37" s="1"/>
  <c r="G740" i="37" s="1"/>
  <c r="G741" i="37" s="1"/>
  <c r="G742" i="37" s="1"/>
  <c r="G743" i="37" s="1"/>
  <c r="G744" i="37" s="1"/>
  <c r="G745" i="37" s="1"/>
  <c r="G746" i="37" s="1"/>
  <c r="G747" i="37" s="1"/>
  <c r="G748" i="37" s="1"/>
  <c r="G694" i="42"/>
  <c r="G695" i="42" s="1"/>
  <c r="G696" i="42" s="1"/>
  <c r="G697" i="42" s="1"/>
  <c r="G698" i="42" s="1"/>
  <c r="G699" i="42" s="1"/>
  <c r="G700" i="42" s="1"/>
  <c r="G701" i="42" s="1"/>
  <c r="G702" i="42" s="1"/>
  <c r="G703" i="42" s="1"/>
  <c r="G704" i="42" s="1"/>
  <c r="G705" i="42" s="1"/>
  <c r="G706" i="42" s="1"/>
  <c r="G707" i="42" s="1"/>
  <c r="G781" i="21"/>
  <c r="G782" i="21" s="1"/>
  <c r="G783" i="21" s="1"/>
  <c r="G784" i="21" s="1"/>
  <c r="G785" i="21" s="1"/>
  <c r="G786" i="21" s="1"/>
  <c r="G787" i="21" s="1"/>
  <c r="G788" i="21" s="1"/>
  <c r="G789" i="21" s="1"/>
  <c r="G790" i="21" s="1"/>
  <c r="G791" i="21" s="1"/>
  <c r="G792" i="21" s="1"/>
  <c r="G793" i="21" s="1"/>
  <c r="G794" i="21" s="1"/>
  <c r="G701" i="28"/>
  <c r="G702" i="28" s="1"/>
  <c r="G703" i="28" s="1"/>
  <c r="G704" i="28" s="1"/>
  <c r="G705" i="28" s="1"/>
  <c r="G706" i="28" s="1"/>
  <c r="G707" i="28" s="1"/>
  <c r="G708" i="28" s="1"/>
  <c r="G709" i="28" s="1"/>
  <c r="G710" i="28" s="1"/>
  <c r="G711" i="28" s="1"/>
  <c r="G712" i="28" s="1"/>
  <c r="G713" i="28" s="1"/>
  <c r="G714" i="28" s="1"/>
  <c r="G715" i="28" s="1"/>
  <c r="G716" i="28" s="1"/>
  <c r="G717" i="28" s="1"/>
  <c r="G718" i="28" s="1"/>
  <c r="G719" i="28" s="1"/>
  <c r="G720" i="28" s="1"/>
  <c r="G721" i="28"/>
  <c r="G722" i="28" s="1"/>
  <c r="G723" i="28" s="1"/>
  <c r="G724" i="28" s="1"/>
  <c r="G725" i="28" s="1"/>
  <c r="G726" i="28" s="1"/>
  <c r="G727" i="28" s="1"/>
  <c r="G648" i="40"/>
  <c r="G649" i="40" s="1"/>
  <c r="G650" i="40" s="1"/>
  <c r="G651" i="40" s="1"/>
  <c r="G652" i="40" s="1"/>
  <c r="G653" i="40" s="1"/>
  <c r="G654" i="40" s="1"/>
  <c r="G655" i="40" s="1"/>
  <c r="G656" i="40" s="1"/>
  <c r="G657" i="40" s="1"/>
  <c r="G658" i="40" s="1"/>
  <c r="G659" i="40" s="1"/>
  <c r="G660" i="40" s="1"/>
  <c r="G661" i="40" s="1"/>
  <c r="G662" i="40" s="1"/>
  <c r="G663" i="40" s="1"/>
  <c r="G664" i="40" s="1"/>
  <c r="G665" i="40" s="1"/>
  <c r="G666" i="40" s="1"/>
  <c r="G667" i="40" s="1"/>
  <c r="G668" i="40" s="1"/>
  <c r="G669" i="40" s="1"/>
  <c r="G670" i="40" s="1"/>
  <c r="G671" i="40" s="1"/>
  <c r="G672" i="40" s="1"/>
  <c r="G673" i="40" s="1"/>
  <c r="G674" i="40" s="1"/>
  <c r="G713" i="39"/>
  <c r="G714" i="39" s="1"/>
  <c r="G715" i="39" s="1"/>
  <c r="G716" i="39" s="1"/>
  <c r="G717" i="39" s="1"/>
  <c r="G718" i="39" s="1"/>
  <c r="G719" i="39" s="1"/>
  <c r="G720" i="39" s="1"/>
  <c r="G721" i="39" s="1"/>
  <c r="G722" i="39" s="1"/>
  <c r="G723" i="39" s="1"/>
  <c r="G644" i="15"/>
  <c r="G645" i="15" s="1"/>
  <c r="G646" i="15" s="1"/>
  <c r="G647" i="15" s="1"/>
  <c r="G648" i="15" s="1"/>
  <c r="G649" i="15" s="1"/>
  <c r="G650" i="15" s="1"/>
  <c r="G651" i="15" s="1"/>
  <c r="G652" i="15" s="1"/>
  <c r="G653" i="15" s="1"/>
  <c r="G654" i="15" s="1"/>
  <c r="G655" i="15" s="1"/>
  <c r="G656" i="15" s="1"/>
  <c r="G657" i="15" s="1"/>
  <c r="G658" i="15" s="1"/>
  <c r="G659" i="15" s="1"/>
  <c r="G660" i="15" s="1"/>
  <c r="G661" i="15" s="1"/>
  <c r="G662" i="15" s="1"/>
  <c r="G608" i="27"/>
  <c r="G609" i="27" s="1"/>
  <c r="G610" i="27" s="1"/>
  <c r="G611" i="27" s="1"/>
  <c r="G612" i="27" s="1"/>
  <c r="G613" i="27" s="1"/>
  <c r="G614" i="27" s="1"/>
  <c r="G615" i="27" s="1"/>
  <c r="G616" i="27" s="1"/>
  <c r="G617" i="27" s="1"/>
  <c r="G618" i="27" s="1"/>
  <c r="G619" i="27" s="1"/>
  <c r="G620" i="27" s="1"/>
  <c r="G621" i="27" s="1"/>
  <c r="G622" i="27" s="1"/>
  <c r="G623" i="27" s="1"/>
  <c r="G624" i="27" s="1"/>
  <c r="G625" i="27" s="1"/>
  <c r="G626" i="27" s="1"/>
  <c r="G580" i="29"/>
  <c r="G581" i="29" s="1"/>
  <c r="G582" i="29" s="1"/>
  <c r="G583" i="29" s="1"/>
  <c r="G584" i="29" s="1"/>
  <c r="G585" i="29" s="1"/>
  <c r="G586" i="29" s="1"/>
  <c r="G587" i="29" s="1"/>
  <c r="G588" i="29" s="1"/>
  <c r="G589" i="29" s="1"/>
  <c r="G590" i="29" s="1"/>
  <c r="G591" i="29" s="1"/>
  <c r="G592" i="29" s="1"/>
  <c r="G693" i="44"/>
  <c r="G694" i="44" s="1"/>
  <c r="G695" i="44" s="1"/>
  <c r="G696" i="44" s="1"/>
  <c r="G697" i="44" s="1"/>
  <c r="G698" i="44" s="1"/>
  <c r="G699" i="44" s="1"/>
  <c r="G700" i="44" s="1"/>
  <c r="G701" i="44" s="1"/>
  <c r="G702" i="44" s="1"/>
  <c r="G703" i="44" s="1"/>
  <c r="G704" i="44" s="1"/>
  <c r="G705" i="44" s="1"/>
  <c r="G706" i="44" s="1"/>
  <c r="G707" i="44" s="1"/>
  <c r="G708" i="44" s="1"/>
  <c r="G709" i="44" s="1"/>
  <c r="G710" i="44" s="1"/>
  <c r="G711" i="44" s="1"/>
  <c r="G916" i="36" l="1"/>
  <c r="G917" i="36" s="1"/>
  <c r="G918" i="36" s="1"/>
  <c r="G919" i="36" s="1"/>
  <c r="G920" i="36" s="1"/>
  <c r="G921" i="36" s="1"/>
  <c r="G922" i="36" s="1"/>
  <c r="G923" i="36" s="1"/>
  <c r="G1019" i="34"/>
  <c r="G1020" i="34" s="1"/>
  <c r="G1021" i="34" s="1"/>
  <c r="G1022" i="34" s="1"/>
  <c r="G1023" i="34" s="1"/>
  <c r="G1024" i="34" s="1"/>
  <c r="G1025" i="34" s="1"/>
  <c r="G1026" i="34" s="1"/>
  <c r="G1027" i="34" s="1"/>
  <c r="G1028" i="34" s="1"/>
  <c r="G1029" i="34" s="1"/>
  <c r="G1030" i="34" s="1"/>
  <c r="G1031" i="34" s="1"/>
  <c r="G1032" i="34" s="1"/>
  <c r="G1033" i="34" s="1"/>
  <c r="G1034" i="34" s="1"/>
  <c r="G1035" i="34" s="1"/>
  <c r="G1036" i="34" s="1"/>
  <c r="G1037" i="34" s="1"/>
  <c r="G1038" i="34" s="1"/>
  <c r="G1039" i="34" s="1"/>
  <c r="G1040" i="34" s="1"/>
  <c r="G1041" i="34" s="1"/>
  <c r="G1042" i="34" s="1"/>
  <c r="G866" i="10"/>
  <c r="G867" i="10" s="1"/>
  <c r="G868" i="10" s="1"/>
  <c r="G869" i="10" s="1"/>
  <c r="G870" i="10" s="1"/>
  <c r="G871" i="10" s="1"/>
  <c r="G872" i="10" s="1"/>
  <c r="G873" i="10" s="1"/>
  <c r="G874" i="10" s="1"/>
  <c r="G875" i="10" s="1"/>
  <c r="G876" i="10" s="1"/>
  <c r="G877" i="10" s="1"/>
  <c r="G878" i="10" s="1"/>
  <c r="G879" i="10" s="1"/>
  <c r="G880" i="10" s="1"/>
  <c r="G881" i="10" s="1"/>
  <c r="G882" i="10" s="1"/>
  <c r="G883" i="10" s="1"/>
  <c r="G884" i="10" s="1"/>
  <c r="G885" i="10" s="1"/>
  <c r="G886" i="10" s="1"/>
  <c r="G887" i="10" s="1"/>
  <c r="G888" i="10" s="1"/>
  <c r="G889" i="10" s="1"/>
  <c r="G890" i="10" s="1"/>
  <c r="G891" i="10" s="1"/>
  <c r="G892" i="10" s="1"/>
  <c r="G893" i="10" s="1"/>
  <c r="G894" i="10" s="1"/>
  <c r="G895" i="10" s="1"/>
  <c r="G896" i="10" s="1"/>
  <c r="G897" i="10" s="1"/>
  <c r="G898" i="10" s="1"/>
  <c r="G899" i="10" s="1"/>
  <c r="G900" i="10" s="1"/>
  <c r="G901" i="10" s="1"/>
  <c r="G902" i="10" s="1"/>
  <c r="G888" i="30"/>
  <c r="G889" i="30" s="1"/>
  <c r="G890" i="30" s="1"/>
  <c r="G891" i="30" s="1"/>
  <c r="G892" i="30" s="1"/>
  <c r="G912" i="6"/>
  <c r="G913" i="6" s="1"/>
  <c r="G914" i="6" s="1"/>
  <c r="G915" i="6" s="1"/>
  <c r="G916" i="6" s="1"/>
  <c r="G917" i="6" s="1"/>
  <c r="G918" i="6" s="1"/>
  <c r="G919" i="6" s="1"/>
  <c r="G920" i="6" s="1"/>
  <c r="G921" i="6" s="1"/>
  <c r="G922" i="6" s="1"/>
  <c r="G923" i="6" s="1"/>
  <c r="G924" i="6" s="1"/>
  <c r="G925" i="6" s="1"/>
  <c r="G926" i="6" s="1"/>
  <c r="G927" i="6" s="1"/>
  <c r="G928" i="6" s="1"/>
  <c r="G929" i="6" s="1"/>
  <c r="G930" i="6" s="1"/>
  <c r="G931" i="6" s="1"/>
  <c r="G932" i="6"/>
  <c r="G933" i="6" s="1"/>
  <c r="G934" i="6" s="1"/>
  <c r="G935" i="6" s="1"/>
  <c r="G936" i="6" s="1"/>
  <c r="G937" i="6" s="1"/>
  <c r="G938" i="6" s="1"/>
  <c r="G939" i="6" s="1"/>
  <c r="G940" i="6" s="1"/>
  <c r="G941" i="6" s="1"/>
  <c r="G942" i="6" s="1"/>
  <c r="G943" i="6" s="1"/>
  <c r="G944" i="6" s="1"/>
  <c r="G945" i="6" s="1"/>
  <c r="G946" i="6" s="1"/>
  <c r="G947" i="6" s="1"/>
  <c r="G948" i="6" s="1"/>
  <c r="G949" i="6" s="1"/>
  <c r="G950" i="6" s="1"/>
  <c r="G951" i="6" s="1"/>
  <c r="G952" i="6" s="1"/>
  <c r="G953" i="6" s="1"/>
  <c r="G954" i="6" s="1"/>
  <c r="G955" i="6" s="1"/>
  <c r="G884" i="23"/>
  <c r="G885" i="23" s="1"/>
  <c r="G886" i="23" s="1"/>
  <c r="G887" i="23" s="1"/>
  <c r="G888" i="23" s="1"/>
  <c r="G889" i="23" s="1"/>
  <c r="G890" i="23" s="1"/>
  <c r="G891" i="23" s="1"/>
  <c r="G924" i="22"/>
  <c r="G925" i="22" s="1"/>
  <c r="G926" i="22" s="1"/>
  <c r="G927" i="22" s="1"/>
  <c r="G928" i="22" s="1"/>
  <c r="G929" i="22" s="1"/>
  <c r="G930" i="22" s="1"/>
  <c r="G931" i="22" s="1"/>
  <c r="G932" i="22" s="1"/>
  <c r="G933" i="22" s="1"/>
  <c r="G934" i="22" s="1"/>
  <c r="G935" i="22" s="1"/>
  <c r="G936" i="22" s="1"/>
  <c r="G937" i="22" s="1"/>
  <c r="G938" i="22" s="1"/>
  <c r="G939" i="22" s="1"/>
  <c r="G940" i="22" s="1"/>
  <c r="G941" i="22" s="1"/>
  <c r="G932" i="32"/>
  <c r="G933" i="32" s="1"/>
  <c r="G934" i="32" s="1"/>
  <c r="G935" i="32" s="1"/>
  <c r="G936" i="32" s="1"/>
  <c r="G937" i="32" s="1"/>
  <c r="G938" i="32" s="1"/>
  <c r="G939" i="32" s="1"/>
  <c r="G940" i="32" s="1"/>
  <c r="G941" i="32" s="1"/>
  <c r="G942" i="32" s="1"/>
  <c r="G943" i="32" s="1"/>
  <c r="G944" i="32" s="1"/>
  <c r="G945" i="32" s="1"/>
  <c r="G946" i="32" s="1"/>
  <c r="G947" i="32" s="1"/>
  <c r="G948" i="32" s="1"/>
  <c r="G949" i="32" s="1"/>
  <c r="G950" i="32" s="1"/>
  <c r="G951" i="32" s="1"/>
  <c r="G952" i="32" s="1"/>
  <c r="G953" i="32" s="1"/>
  <c r="G954" i="32" s="1"/>
  <c r="G955" i="32" s="1"/>
  <c r="G956" i="32" s="1"/>
  <c r="G838" i="41"/>
  <c r="G839" i="41" s="1"/>
  <c r="G840" i="41" s="1"/>
  <c r="G841" i="41" s="1"/>
  <c r="G822" i="43"/>
  <c r="G823" i="43" s="1"/>
  <c r="G824" i="43" s="1"/>
  <c r="G825" i="43" s="1"/>
  <c r="G826" i="43" s="1"/>
  <c r="G827" i="43" s="1"/>
  <c r="G828" i="43" s="1"/>
  <c r="G829" i="43" s="1"/>
  <c r="G830" i="43" s="1"/>
  <c r="G831" i="43" s="1"/>
  <c r="G832" i="43" s="1"/>
  <c r="G833" i="43" s="1"/>
  <c r="G834" i="43" s="1"/>
  <c r="G835" i="43" s="1"/>
  <c r="G836" i="43" s="1"/>
  <c r="G837" i="43" s="1"/>
  <c r="G838" i="43" s="1"/>
  <c r="G839" i="43" s="1"/>
  <c r="G840" i="43" s="1"/>
  <c r="G797" i="17"/>
  <c r="G798" i="17" s="1"/>
  <c r="G799" i="17" s="1"/>
  <c r="G800" i="17" s="1"/>
  <c r="G801" i="17" s="1"/>
  <c r="G802" i="17" s="1"/>
  <c r="G803" i="17" s="1"/>
  <c r="G804" i="17" s="1"/>
  <c r="G805" i="17" s="1"/>
  <c r="G806" i="17" s="1"/>
  <c r="G807" i="17" s="1"/>
  <c r="G808" i="17" s="1"/>
  <c r="G809" i="17" s="1"/>
  <c r="G810" i="17" s="1"/>
  <c r="G811" i="17" s="1"/>
  <c r="G812" i="17" s="1"/>
  <c r="G813" i="17" s="1"/>
  <c r="G814" i="17"/>
  <c r="G815" i="17" s="1"/>
  <c r="G816" i="17" s="1"/>
  <c r="G817" i="17" s="1"/>
  <c r="G818" i="17" s="1"/>
  <c r="G819" i="17" s="1"/>
  <c r="G820" i="17" s="1"/>
  <c r="G821" i="17" s="1"/>
  <c r="G822" i="17" s="1"/>
  <c r="G823" i="17" s="1"/>
  <c r="G824" i="17" s="1"/>
  <c r="G825" i="17" s="1"/>
  <c r="G826" i="17" s="1"/>
  <c r="G827" i="17" s="1"/>
  <c r="G828" i="17" s="1"/>
  <c r="G829" i="17" s="1"/>
  <c r="G830" i="17" s="1"/>
  <c r="G831" i="17" s="1"/>
  <c r="G832" i="17" s="1"/>
  <c r="G833" i="17" s="1"/>
  <c r="G834" i="17" s="1"/>
  <c r="G835" i="17" s="1"/>
  <c r="G836" i="17" s="1"/>
  <c r="G837" i="17" s="1"/>
  <c r="G838" i="17" s="1"/>
  <c r="G839" i="17" s="1"/>
  <c r="G840" i="17" s="1"/>
  <c r="G841" i="17" s="1"/>
  <c r="G842" i="17" s="1"/>
  <c r="G835" i="14"/>
  <c r="G836" i="14" s="1"/>
  <c r="G837" i="14" s="1"/>
  <c r="G838" i="14" s="1"/>
  <c r="G839" i="14" s="1"/>
  <c r="G840" i="14" s="1"/>
  <c r="G841" i="14" s="1"/>
  <c r="G842" i="14" s="1"/>
  <c r="G843" i="14" s="1"/>
  <c r="G844" i="14" s="1"/>
  <c r="G845" i="14" s="1"/>
  <c r="G846" i="14" s="1"/>
  <c r="G847" i="14" s="1"/>
  <c r="G848" i="14" s="1"/>
  <c r="G849" i="14" s="1"/>
  <c r="G850" i="14" s="1"/>
  <c r="G851" i="14" s="1"/>
  <c r="G852" i="14" s="1"/>
  <c r="G853" i="14" s="1"/>
  <c r="G854" i="14" s="1"/>
  <c r="G855" i="14" s="1"/>
  <c r="G856" i="14" s="1"/>
  <c r="G857" i="14" s="1"/>
  <c r="G858" i="14" s="1"/>
  <c r="G859" i="14" s="1"/>
  <c r="G860" i="14" s="1"/>
  <c r="G861" i="14" s="1"/>
  <c r="G862" i="14" s="1"/>
  <c r="G863" i="14" s="1"/>
  <c r="G864" i="14" s="1"/>
  <c r="G865" i="14" s="1"/>
  <c r="G866" i="14" s="1"/>
  <c r="G867" i="14" s="1"/>
  <c r="G868" i="14" s="1"/>
  <c r="G869" i="14" s="1"/>
  <c r="G870" i="14" s="1"/>
  <c r="G749" i="37"/>
  <c r="G750" i="37" s="1"/>
  <c r="G751" i="37" s="1"/>
  <c r="G752" i="37" s="1"/>
  <c r="G753" i="37" s="1"/>
  <c r="G754" i="37" s="1"/>
  <c r="G755" i="37" s="1"/>
  <c r="G756" i="37" s="1"/>
  <c r="G757" i="37" s="1"/>
  <c r="G758" i="37" s="1"/>
  <c r="G759" i="37" s="1"/>
  <c r="G909" i="26"/>
  <c r="G910" i="26" s="1"/>
  <c r="G911" i="26" s="1"/>
  <c r="G912" i="26" s="1"/>
  <c r="G913" i="26" s="1"/>
  <c r="G914" i="26" s="1"/>
  <c r="G915" i="26" s="1"/>
  <c r="G916" i="26" s="1"/>
  <c r="G917" i="26" s="1"/>
  <c r="G918" i="26" s="1"/>
  <c r="G919" i="26" s="1"/>
  <c r="G920" i="26" s="1"/>
  <c r="G921" i="26" s="1"/>
  <c r="G922" i="26" s="1"/>
  <c r="G923" i="26" s="1"/>
  <c r="G924" i="26" s="1"/>
  <c r="G925" i="26" s="1"/>
  <c r="G926" i="26" s="1"/>
  <c r="G708" i="42"/>
  <c r="G709" i="42" s="1"/>
  <c r="G710" i="42" s="1"/>
  <c r="G711" i="42" s="1"/>
  <c r="G712" i="42" s="1"/>
  <c r="G713" i="42" s="1"/>
  <c r="G714" i="42" s="1"/>
  <c r="G715" i="42" s="1"/>
  <c r="G716" i="42" s="1"/>
  <c r="G717" i="42" s="1"/>
  <c r="G718" i="42" s="1"/>
  <c r="G719" i="42" s="1"/>
  <c r="G720" i="42" s="1"/>
  <c r="G721" i="42" s="1"/>
  <c r="G795" i="21"/>
  <c r="G796" i="21" s="1"/>
  <c r="G797" i="21" s="1"/>
  <c r="G798" i="21" s="1"/>
  <c r="G799" i="21" s="1"/>
  <c r="G800" i="21" s="1"/>
  <c r="G801" i="21" s="1"/>
  <c r="G802" i="21" s="1"/>
  <c r="G803" i="21" s="1"/>
  <c r="G804" i="21" s="1"/>
  <c r="G805" i="21" s="1"/>
  <c r="G728" i="28"/>
  <c r="G729" i="28" s="1"/>
  <c r="G730" i="28" s="1"/>
  <c r="G731" i="28" s="1"/>
  <c r="G732" i="28" s="1"/>
  <c r="G733" i="28" s="1"/>
  <c r="G734" i="28" s="1"/>
  <c r="G735" i="28" s="1"/>
  <c r="G736" i="28" s="1"/>
  <c r="G737" i="28" s="1"/>
  <c r="G738" i="28" s="1"/>
  <c r="G739" i="28" s="1"/>
  <c r="G740" i="28" s="1"/>
  <c r="G741" i="28" s="1"/>
  <c r="G742" i="28" s="1"/>
  <c r="G743" i="28" s="1"/>
  <c r="G744" i="28" s="1"/>
  <c r="G745" i="28" s="1"/>
  <c r="G675" i="40"/>
  <c r="G676" i="40" s="1"/>
  <c r="G677" i="40" s="1"/>
  <c r="G678" i="40" s="1"/>
  <c r="G679" i="40" s="1"/>
  <c r="G680" i="40" s="1"/>
  <c r="G681" i="40" s="1"/>
  <c r="G682" i="40" s="1"/>
  <c r="G683" i="40" s="1"/>
  <c r="G684" i="40" s="1"/>
  <c r="G685" i="40" s="1"/>
  <c r="G686" i="40" s="1"/>
  <c r="G687" i="40" s="1"/>
  <c r="G688" i="40" s="1"/>
  <c r="G689" i="40" s="1"/>
  <c r="G690" i="40" s="1"/>
  <c r="G691" i="40" s="1"/>
  <c r="G692" i="40" s="1"/>
  <c r="G693" i="40" s="1"/>
  <c r="G694" i="40" s="1"/>
  <c r="G695" i="40" s="1"/>
  <c r="G724" i="39"/>
  <c r="G725" i="39" s="1"/>
  <c r="G726" i="39" s="1"/>
  <c r="G727" i="39" s="1"/>
  <c r="G728" i="39" s="1"/>
  <c r="G627" i="27"/>
  <c r="G628" i="27" s="1"/>
  <c r="G629" i="27" s="1"/>
  <c r="G630" i="27" s="1"/>
  <c r="G631" i="27" s="1"/>
  <c r="G632" i="27" s="1"/>
  <c r="G633" i="27" s="1"/>
  <c r="G634" i="27" s="1"/>
  <c r="G635" i="27" s="1"/>
  <c r="G636" i="27" s="1"/>
  <c r="G637" i="27" s="1"/>
  <c r="G638" i="27" s="1"/>
  <c r="G639" i="27" s="1"/>
  <c r="G640" i="27" s="1"/>
  <c r="G663" i="15"/>
  <c r="G664" i="15" s="1"/>
  <c r="G665" i="15" s="1"/>
  <c r="G666" i="15" s="1"/>
  <c r="G667" i="15" s="1"/>
  <c r="G668" i="15" s="1"/>
  <c r="G669" i="15" s="1"/>
  <c r="G593" i="29"/>
  <c r="G594" i="29" s="1"/>
  <c r="G595" i="29" s="1"/>
  <c r="G596" i="29" s="1"/>
  <c r="G597" i="29" s="1"/>
  <c r="G598" i="29" s="1"/>
  <c r="G599" i="29" s="1"/>
  <c r="G600" i="29" s="1"/>
  <c r="G601" i="29" s="1"/>
  <c r="G602" i="29" s="1"/>
  <c r="G603" i="29" s="1"/>
  <c r="G712" i="44"/>
  <c r="G713" i="44" s="1"/>
  <c r="G714" i="44" s="1"/>
  <c r="G924" i="36" l="1"/>
  <c r="G925" i="36" s="1"/>
  <c r="G926" i="36" s="1"/>
  <c r="G927" i="36" s="1"/>
  <c r="G928" i="36" s="1"/>
  <c r="G929" i="36" s="1"/>
  <c r="G930" i="36" s="1"/>
  <c r="G931" i="36" s="1"/>
  <c r="G932" i="36" s="1"/>
  <c r="G933" i="36" s="1"/>
  <c r="G934" i="36" s="1"/>
  <c r="G935" i="36" s="1"/>
  <c r="G936" i="36" s="1"/>
  <c r="G937" i="36" s="1"/>
  <c r="G938" i="36" s="1"/>
  <c r="G939" i="36" s="1"/>
  <c r="G940" i="36" s="1"/>
  <c r="G941" i="36" s="1"/>
  <c r="G1043" i="34"/>
  <c r="G1044" i="34" s="1"/>
  <c r="G1045" i="34" s="1"/>
  <c r="G903" i="10"/>
  <c r="G904" i="10" s="1"/>
  <c r="G905" i="10" s="1"/>
  <c r="G906" i="10" s="1"/>
  <c r="G907" i="10" s="1"/>
  <c r="G908" i="10" s="1"/>
  <c r="G909" i="10" s="1"/>
  <c r="G910" i="10" s="1"/>
  <c r="G911" i="10" s="1"/>
  <c r="G893" i="30"/>
  <c r="G894" i="30" s="1"/>
  <c r="G895" i="30" s="1"/>
  <c r="G896" i="30" s="1"/>
  <c r="G897" i="30" s="1"/>
  <c r="G898" i="30" s="1"/>
  <c r="G899" i="30" s="1"/>
  <c r="G900" i="30" s="1"/>
  <c r="G901" i="30" s="1"/>
  <c r="G942" i="22"/>
  <c r="G943" i="22" s="1"/>
  <c r="G944" i="22" s="1"/>
  <c r="G945" i="22" s="1"/>
  <c r="G946" i="22" s="1"/>
  <c r="G947" i="22" s="1"/>
  <c r="G948" i="22" s="1"/>
  <c r="G949" i="22" s="1"/>
  <c r="G950" i="22" s="1"/>
  <c r="G951" i="22" s="1"/>
  <c r="G842" i="41"/>
  <c r="G843" i="41" s="1"/>
  <c r="G844" i="41" s="1"/>
  <c r="G845" i="41" s="1"/>
  <c r="G846" i="41" s="1"/>
  <c r="G847" i="41" s="1"/>
  <c r="G848" i="41" s="1"/>
  <c r="G849" i="41" s="1"/>
  <c r="G850" i="41" s="1"/>
  <c r="G851" i="41" s="1"/>
  <c r="G852" i="41" s="1"/>
  <c r="G853" i="41" s="1"/>
  <c r="G854" i="41" s="1"/>
  <c r="G855" i="41" s="1"/>
  <c r="G856" i="41" s="1"/>
  <c r="G857" i="41" s="1"/>
  <c r="G858" i="41" s="1"/>
  <c r="G859" i="41" s="1"/>
  <c r="G860" i="41" s="1"/>
  <c r="G861" i="41" s="1"/>
  <c r="G862" i="41" s="1"/>
  <c r="G863" i="41" s="1"/>
  <c r="G864" i="41" s="1"/>
  <c r="G865" i="41" s="1"/>
  <c r="G866" i="41" s="1"/>
  <c r="G867" i="41" s="1"/>
  <c r="G868" i="41" s="1"/>
  <c r="G869" i="41" s="1"/>
  <c r="G870" i="41" s="1"/>
  <c r="G957" i="32"/>
  <c r="G958" i="32" s="1"/>
  <c r="G892" i="23"/>
  <c r="G893" i="23" s="1"/>
  <c r="G894" i="23" s="1"/>
  <c r="G895" i="23" s="1"/>
  <c r="G896" i="23" s="1"/>
  <c r="G897" i="23" s="1"/>
  <c r="G841" i="43"/>
  <c r="G842" i="43" s="1"/>
  <c r="G843" i="43" s="1"/>
  <c r="G844" i="43" s="1"/>
  <c r="G845" i="43" s="1"/>
  <c r="G846" i="43" s="1"/>
  <c r="G847" i="43" s="1"/>
  <c r="G848" i="43" s="1"/>
  <c r="G849" i="43" s="1"/>
  <c r="G850" i="43" s="1"/>
  <c r="G851" i="43" s="1"/>
  <c r="G852" i="43" s="1"/>
  <c r="G853" i="43" s="1"/>
  <c r="G854" i="43" s="1"/>
  <c r="G855" i="43" s="1"/>
  <c r="G856" i="43" s="1"/>
  <c r="G857" i="43" s="1"/>
  <c r="G858" i="43" s="1"/>
  <c r="G859" i="43" s="1"/>
  <c r="G860" i="43" s="1"/>
  <c r="G861" i="43" s="1"/>
  <c r="G862" i="43" s="1"/>
  <c r="G863" i="43" s="1"/>
  <c r="G864" i="43" s="1"/>
  <c r="G865" i="43" s="1"/>
  <c r="G866" i="43" s="1"/>
  <c r="G867" i="43" s="1"/>
  <c r="G868" i="43" s="1"/>
  <c r="H856" i="43"/>
  <c r="G871" i="14"/>
  <c r="G872" i="14" s="1"/>
  <c r="G873" i="14" s="1"/>
  <c r="G874" i="14" s="1"/>
  <c r="G875" i="14" s="1"/>
  <c r="G876" i="14" s="1"/>
  <c r="G877" i="14" s="1"/>
  <c r="G878" i="14" s="1"/>
  <c r="G879" i="14" s="1"/>
  <c r="G880" i="14" s="1"/>
  <c r="G881" i="14" s="1"/>
  <c r="G882" i="14" s="1"/>
  <c r="G883" i="14" s="1"/>
  <c r="G884" i="14" s="1"/>
  <c r="G885" i="14" s="1"/>
  <c r="G886" i="14" s="1"/>
  <c r="G887" i="14" s="1"/>
  <c r="G888" i="14" s="1"/>
  <c r="G889" i="14" s="1"/>
  <c r="G843" i="17"/>
  <c r="G844" i="17" s="1"/>
  <c r="G845" i="17" s="1"/>
  <c r="G846" i="17" s="1"/>
  <c r="G835" i="33"/>
  <c r="G836" i="33" s="1"/>
  <c r="G837" i="33" s="1"/>
  <c r="G838" i="33" s="1"/>
  <c r="G839" i="33" s="1"/>
  <c r="G840" i="33" s="1"/>
  <c r="G841" i="33" s="1"/>
  <c r="G842" i="33" s="1"/>
  <c r="G843" i="33" s="1"/>
  <c r="G844" i="33" s="1"/>
  <c r="G845" i="33" s="1"/>
  <c r="G846" i="33" s="1"/>
  <c r="G847" i="33" s="1"/>
  <c r="G848" i="33" s="1"/>
  <c r="G849" i="33" s="1"/>
  <c r="G850" i="33" s="1"/>
  <c r="G851" i="33" s="1"/>
  <c r="G852" i="33" s="1"/>
  <c r="G853" i="33" s="1"/>
  <c r="G854" i="33" s="1"/>
  <c r="G855" i="33" s="1"/>
  <c r="G856" i="33" s="1"/>
  <c r="G857" i="33" s="1"/>
  <c r="G858" i="33" s="1"/>
  <c r="G859" i="33" s="1"/>
  <c r="G860" i="33" s="1"/>
  <c r="G861" i="33" s="1"/>
  <c r="G862" i="33" s="1"/>
  <c r="G863" i="33" s="1"/>
  <c r="G864" i="33" s="1"/>
  <c r="G865" i="33" s="1"/>
  <c r="G866" i="33" s="1"/>
  <c r="G867" i="33" s="1"/>
  <c r="G868" i="33" s="1"/>
  <c r="G869" i="33" s="1"/>
  <c r="G870" i="33" s="1"/>
  <c r="G871" i="33" s="1"/>
  <c r="G872" i="33" s="1"/>
  <c r="G873" i="33" s="1"/>
  <c r="G874" i="33" s="1"/>
  <c r="G875" i="33" s="1"/>
  <c r="G876" i="33" s="1"/>
  <c r="G760" i="37"/>
  <c r="G761" i="37" s="1"/>
  <c r="G762" i="37" s="1"/>
  <c r="G763" i="37" s="1"/>
  <c r="G764" i="37" s="1"/>
  <c r="G765" i="37" s="1"/>
  <c r="G746" i="28"/>
  <c r="G747" i="28" s="1"/>
  <c r="G748" i="28" s="1"/>
  <c r="G749" i="28" s="1"/>
  <c r="G750" i="28" s="1"/>
  <c r="G751" i="28"/>
  <c r="G752" i="28" s="1"/>
  <c r="G753" i="28" s="1"/>
  <c r="G754" i="28" s="1"/>
  <c r="G755" i="28" s="1"/>
  <c r="G756" i="28" s="1"/>
  <c r="G757" i="28" s="1"/>
  <c r="G758" i="28" s="1"/>
  <c r="G759" i="28" s="1"/>
  <c r="G760" i="28" s="1"/>
  <c r="G761" i="28" s="1"/>
  <c r="G722" i="42"/>
  <c r="G723" i="42" s="1"/>
  <c r="G724" i="42" s="1"/>
  <c r="G725" i="42" s="1"/>
  <c r="G726" i="42" s="1"/>
  <c r="G727" i="42" s="1"/>
  <c r="G696" i="40"/>
  <c r="G697" i="40" s="1"/>
  <c r="G698" i="40" s="1"/>
  <c r="G699" i="40" s="1"/>
  <c r="G700" i="40" s="1"/>
  <c r="G701" i="40" s="1"/>
  <c r="G702" i="40" s="1"/>
  <c r="G703" i="40" s="1"/>
  <c r="G704" i="40" s="1"/>
  <c r="G705" i="40" s="1"/>
  <c r="G706" i="40" s="1"/>
  <c r="G707" i="40" s="1"/>
  <c r="G708" i="40" s="1"/>
  <c r="G709" i="40" s="1"/>
  <c r="G710" i="40" s="1"/>
  <c r="G711" i="40" s="1"/>
  <c r="G712" i="40" s="1"/>
  <c r="G713" i="40" s="1"/>
  <c r="G714" i="40" s="1"/>
  <c r="G715" i="40" s="1"/>
  <c r="G716" i="40" s="1"/>
  <c r="G717" i="40" s="1"/>
  <c r="G718" i="40" s="1"/>
  <c r="G719" i="40" s="1"/>
  <c r="G720" i="40" s="1"/>
  <c r="G721" i="40" s="1"/>
  <c r="G722" i="40" s="1"/>
  <c r="G723" i="40" s="1"/>
  <c r="G729" i="39"/>
  <c r="G730" i="39" s="1"/>
  <c r="G731" i="39" s="1"/>
  <c r="G732" i="39" s="1"/>
  <c r="G733" i="39" s="1"/>
  <c r="G734" i="39" s="1"/>
  <c r="G735" i="39" s="1"/>
  <c r="G736" i="39" s="1"/>
  <c r="G737" i="39" s="1"/>
  <c r="G738" i="39" s="1"/>
  <c r="G739" i="39" s="1"/>
  <c r="G740" i="39" s="1"/>
  <c r="G741" i="39" s="1"/>
  <c r="G742" i="39" s="1"/>
  <c r="G743" i="39" s="1"/>
  <c r="G744" i="39" s="1"/>
  <c r="G745" i="39" s="1"/>
  <c r="G746" i="39" s="1"/>
  <c r="G747" i="39" s="1"/>
  <c r="G748" i="39" s="1"/>
  <c r="G749" i="39" s="1"/>
  <c r="G750" i="39" s="1"/>
  <c r="G751" i="39" s="1"/>
  <c r="G752" i="39" s="1"/>
  <c r="G753" i="39" s="1"/>
  <c r="G754" i="39" s="1"/>
  <c r="G755" i="39" s="1"/>
  <c r="G756" i="39" s="1"/>
  <c r="G757" i="39" s="1"/>
  <c r="G758" i="39" s="1"/>
  <c r="G759" i="39" s="1"/>
  <c r="G760" i="39" s="1"/>
  <c r="G761" i="39" s="1"/>
  <c r="G762" i="39" s="1"/>
  <c r="G763" i="39" s="1"/>
  <c r="G764" i="39" s="1"/>
  <c r="G765" i="39" s="1"/>
  <c r="G766" i="39" s="1"/>
  <c r="G767" i="39" s="1"/>
  <c r="G768" i="39" s="1"/>
  <c r="G769" i="39" s="1"/>
  <c r="G770" i="39" s="1"/>
  <c r="G771" i="39" s="1"/>
  <c r="G772" i="39" s="1"/>
  <c r="G773" i="39" s="1"/>
  <c r="G774" i="39" s="1"/>
  <c r="G775" i="39" s="1"/>
  <c r="G776" i="39" s="1"/>
  <c r="G777" i="39" s="1"/>
  <c r="G778" i="39" s="1"/>
  <c r="G779" i="39" s="1"/>
  <c r="G780" i="39" s="1"/>
  <c r="G781" i="39" s="1"/>
  <c r="G782" i="39" s="1"/>
  <c r="G783" i="39" s="1"/>
  <c r="G784" i="39" s="1"/>
  <c r="G785" i="39" s="1"/>
  <c r="G786" i="39" s="1"/>
  <c r="G787" i="39" s="1"/>
  <c r="G788" i="39" s="1"/>
  <c r="G789" i="39" s="1"/>
  <c r="G790" i="39" s="1"/>
  <c r="G791" i="39" s="1"/>
  <c r="G792" i="39" s="1"/>
  <c r="G793" i="39" s="1"/>
  <c r="G794" i="39" s="1"/>
  <c r="G795" i="39" s="1"/>
  <c r="G796" i="39" s="1"/>
  <c r="G797" i="39" s="1"/>
  <c r="G798" i="39" s="1"/>
  <c r="G799" i="39" s="1"/>
  <c r="G800" i="39" s="1"/>
  <c r="G801" i="39" s="1"/>
  <c r="G802" i="39" s="1"/>
  <c r="G803" i="39" s="1"/>
  <c r="G804" i="39" s="1"/>
  <c r="G805" i="39" s="1"/>
  <c r="G806" i="39" s="1"/>
  <c r="G807" i="39" s="1"/>
  <c r="G808" i="39" s="1"/>
  <c r="G809" i="39" s="1"/>
  <c r="G810" i="39" s="1"/>
  <c r="G641" i="27"/>
  <c r="G642" i="27" s="1"/>
  <c r="G643" i="27" s="1"/>
  <c r="G644" i="27" s="1"/>
  <c r="G645" i="27" s="1"/>
  <c r="G646" i="27" s="1"/>
  <c r="G647" i="27" s="1"/>
  <c r="G670" i="15"/>
  <c r="G671" i="15" s="1"/>
  <c r="G672" i="15" s="1"/>
  <c r="G673" i="15" s="1"/>
  <c r="G674" i="15" s="1"/>
  <c r="G675" i="15" s="1"/>
  <c r="G676" i="15" s="1"/>
  <c r="G677" i="15" s="1"/>
  <c r="G678" i="15" s="1"/>
  <c r="G679" i="15" s="1"/>
  <c r="G604" i="29"/>
  <c r="G605" i="29" s="1"/>
  <c r="G606" i="29" s="1"/>
  <c r="G607" i="29" s="1"/>
  <c r="G608" i="29" s="1"/>
  <c r="G609" i="29" s="1"/>
  <c r="G715" i="44"/>
  <c r="G716" i="44" s="1"/>
  <c r="G942" i="36" l="1"/>
  <c r="G943" i="36" s="1"/>
  <c r="G912" i="10"/>
  <c r="G913" i="10" s="1"/>
  <c r="G914" i="10" s="1"/>
  <c r="G915" i="10" s="1"/>
  <c r="G916" i="10" s="1"/>
  <c r="G917" i="10" s="1"/>
  <c r="G918" i="10" s="1"/>
  <c r="G919" i="10" s="1"/>
  <c r="G920" i="10" s="1"/>
  <c r="G921" i="10" s="1"/>
  <c r="G922" i="10" s="1"/>
  <c r="G923" i="10" s="1"/>
  <c r="G924" i="10" s="1"/>
  <c r="G925" i="10" s="1"/>
  <c r="G926" i="10" s="1"/>
  <c r="G927" i="10" s="1"/>
  <c r="G928" i="10" s="1"/>
  <c r="G929" i="10" s="1"/>
  <c r="G930" i="10" s="1"/>
  <c r="G931" i="10" s="1"/>
  <c r="G932" i="10" s="1"/>
  <c r="G933" i="10" s="1"/>
  <c r="G934" i="10" s="1"/>
  <c r="G935" i="10" s="1"/>
  <c r="G936" i="10" s="1"/>
  <c r="G937" i="10" s="1"/>
  <c r="G938" i="10" s="1"/>
  <c r="G939" i="10" s="1"/>
  <c r="G940" i="10" s="1"/>
  <c r="G941" i="10" s="1"/>
  <c r="G942" i="10" s="1"/>
  <c r="G943" i="10" s="1"/>
  <c r="G944" i="10" s="1"/>
  <c r="G945" i="10" s="1"/>
  <c r="G946" i="10" s="1"/>
  <c r="G947" i="10" s="1"/>
  <c r="G948" i="10" s="1"/>
  <c r="G949" i="10" s="1"/>
  <c r="G950" i="10" s="1"/>
  <c r="G951" i="10" s="1"/>
  <c r="G952" i="10" s="1"/>
  <c r="G953" i="10" s="1"/>
  <c r="G954" i="10" s="1"/>
  <c r="G955" i="10" s="1"/>
  <c r="G956" i="10" s="1"/>
  <c r="G957" i="10" s="1"/>
  <c r="G958" i="10" s="1"/>
  <c r="G959" i="10" s="1"/>
  <c r="G960" i="10" s="1"/>
  <c r="G961" i="10" s="1"/>
  <c r="G962" i="10" s="1"/>
  <c r="G963" i="10" s="1"/>
  <c r="G964" i="10" s="1"/>
  <c r="G965" i="10" s="1"/>
  <c r="G966" i="10" s="1"/>
  <c r="G967" i="10" s="1"/>
  <c r="G968" i="10" s="1"/>
  <c r="G969" i="10" s="1"/>
  <c r="G970" i="10" s="1"/>
  <c r="G971" i="10" s="1"/>
  <c r="G972" i="10" s="1"/>
  <c r="G973" i="10" s="1"/>
  <c r="G974" i="10" s="1"/>
  <c r="G975" i="10" s="1"/>
  <c r="G976" i="10" s="1"/>
  <c r="G977" i="10" s="1"/>
  <c r="G978" i="10" s="1"/>
  <c r="G979" i="10" s="1"/>
  <c r="G980" i="10" s="1"/>
  <c r="G981" i="10" s="1"/>
  <c r="G982" i="10" s="1"/>
  <c r="G983" i="10" s="1"/>
  <c r="G984" i="10" s="1"/>
  <c r="G985" i="10" s="1"/>
  <c r="G986" i="10" s="1"/>
  <c r="G987" i="10" s="1"/>
  <c r="G988" i="10" s="1"/>
  <c r="G989" i="10" s="1"/>
  <c r="G990" i="10" s="1"/>
  <c r="G991" i="10" s="1"/>
  <c r="G992" i="10" s="1"/>
  <c r="G993" i="10" s="1"/>
  <c r="G994" i="10" s="1"/>
  <c r="G995" i="10" s="1"/>
  <c r="G996" i="10" s="1"/>
  <c r="G997" i="10" s="1"/>
  <c r="G998" i="10" s="1"/>
  <c r="G999" i="10" s="1"/>
  <c r="G1000" i="10" s="1"/>
  <c r="G1001" i="10" s="1"/>
  <c r="G1002" i="10" s="1"/>
  <c r="G1003" i="10" s="1"/>
  <c r="G1004" i="10" s="1"/>
  <c r="G1005" i="10" s="1"/>
  <c r="G1006" i="10" s="1"/>
  <c r="G1007" i="10" s="1"/>
  <c r="G1008" i="10" s="1"/>
  <c r="G1009" i="10" s="1"/>
  <c r="G1010" i="10" s="1"/>
  <c r="G1011" i="10" s="1"/>
  <c r="G1012" i="10" s="1"/>
  <c r="G1013" i="10" s="1"/>
  <c r="G1014" i="10" s="1"/>
  <c r="G1015" i="10" s="1"/>
  <c r="G1016" i="10" s="1"/>
  <c r="G1017" i="10" s="1"/>
  <c r="G1018" i="10" s="1"/>
  <c r="G1019" i="10" s="1"/>
  <c r="G1020" i="10" s="1"/>
  <c r="G1021" i="10" s="1"/>
  <c r="G1022" i="10" s="1"/>
  <c r="G1023" i="10" s="1"/>
  <c r="G1024" i="10" s="1"/>
  <c r="G1025" i="10" s="1"/>
  <c r="G1026" i="10" s="1"/>
  <c r="G1027" i="10" s="1"/>
  <c r="G1028" i="10" s="1"/>
  <c r="G1029" i="10" s="1"/>
  <c r="G1030" i="10" s="1"/>
  <c r="G1031" i="10" s="1"/>
  <c r="G1032" i="10" s="1"/>
  <c r="G1033" i="10" s="1"/>
  <c r="G1034" i="10" s="1"/>
  <c r="G1035" i="10" s="1"/>
  <c r="G1036" i="10" s="1"/>
  <c r="G1037" i="10" s="1"/>
  <c r="G1038" i="10" s="1"/>
  <c r="G1039" i="10" s="1"/>
  <c r="G1040" i="10" s="1"/>
  <c r="G1041" i="10" s="1"/>
  <c r="G1042" i="10" s="1"/>
  <c r="G1043" i="10" s="1"/>
  <c r="G1044" i="10" s="1"/>
  <c r="G1045" i="10" s="1"/>
  <c r="G1046" i="10" s="1"/>
  <c r="G1047" i="10" s="1"/>
  <c r="G1048" i="10" s="1"/>
  <c r="G1049" i="10" s="1"/>
  <c r="G1050" i="10" s="1"/>
  <c r="G1051" i="10" s="1"/>
  <c r="G1052" i="10" s="1"/>
  <c r="G1053" i="10" s="1"/>
  <c r="G1054" i="10" s="1"/>
  <c r="G1055" i="10" s="1"/>
  <c r="G1056" i="10" s="1"/>
  <c r="G1057" i="10" s="1"/>
  <c r="G1058" i="10" s="1"/>
  <c r="G1059" i="10" s="1"/>
  <c r="G1060" i="10" s="1"/>
  <c r="G1061" i="10" s="1"/>
  <c r="G1062" i="10" s="1"/>
  <c r="G1063" i="10" s="1"/>
  <c r="G1064" i="10" s="1"/>
  <c r="G1065" i="10" s="1"/>
  <c r="G1066" i="10" s="1"/>
  <c r="G1067" i="10" s="1"/>
  <c r="G1068" i="10" s="1"/>
  <c r="G1069" i="10" s="1"/>
  <c r="G1070" i="10" s="1"/>
  <c r="G1071" i="10" s="1"/>
  <c r="G1072" i="10" s="1"/>
  <c r="G1073" i="10" s="1"/>
  <c r="G1074" i="10" s="1"/>
  <c r="G1075" i="10" s="1"/>
  <c r="G1076" i="10" s="1"/>
  <c r="G1077" i="10" s="1"/>
  <c r="G1078" i="10" s="1"/>
  <c r="G1079" i="10" s="1"/>
  <c r="G1080" i="10" s="1"/>
  <c r="G1081" i="10" s="1"/>
  <c r="G1082" i="10" s="1"/>
  <c r="G1083" i="10" s="1"/>
  <c r="G1084" i="10" s="1"/>
  <c r="G1085" i="10" s="1"/>
  <c r="G1086" i="10" s="1"/>
  <c r="G1087" i="10" s="1"/>
  <c r="G1088" i="10" s="1"/>
  <c r="G1089" i="10" s="1"/>
  <c r="G1090" i="10" s="1"/>
  <c r="G1091" i="10" s="1"/>
  <c r="G1092" i="10" s="1"/>
  <c r="G1093" i="10" s="1"/>
  <c r="G1094" i="10" s="1"/>
  <c r="G1095" i="10" s="1"/>
  <c r="G1096" i="10" s="1"/>
  <c r="G1097" i="10" s="1"/>
  <c r="G1098" i="10" s="1"/>
  <c r="G1099" i="10" s="1"/>
  <c r="G1100" i="10" s="1"/>
  <c r="G1101" i="10" s="1"/>
  <c r="G1102" i="10" s="1"/>
  <c r="G1103" i="10" s="1"/>
  <c r="G1104" i="10" s="1"/>
  <c r="G1105" i="10" s="1"/>
  <c r="G1106" i="10" s="1"/>
  <c r="G1107" i="10" s="1"/>
  <c r="G1108" i="10" s="1"/>
  <c r="G1109" i="10" s="1"/>
  <c r="G1110" i="10" s="1"/>
  <c r="G1111" i="10" s="1"/>
  <c r="G1112" i="10" s="1"/>
  <c r="G1113" i="10" s="1"/>
  <c r="G1114" i="10" s="1"/>
  <c r="G1115" i="10" s="1"/>
  <c r="G1116" i="10" s="1"/>
  <c r="G1117" i="10" s="1"/>
  <c r="G1118" i="10" s="1"/>
  <c r="G1119" i="10" s="1"/>
  <c r="G1120" i="10" s="1"/>
  <c r="G1121" i="10" s="1"/>
  <c r="G1122" i="10" s="1"/>
  <c r="G1123" i="10" s="1"/>
  <c r="G1124" i="10" s="1"/>
  <c r="G1125" i="10" s="1"/>
  <c r="G1126" i="10" s="1"/>
  <c r="G1127" i="10" s="1"/>
  <c r="G1128" i="10" s="1"/>
  <c r="G1129" i="10" s="1"/>
  <c r="G1130" i="10" s="1"/>
  <c r="G1131" i="10" s="1"/>
  <c r="G1132" i="10" s="1"/>
  <c r="G1133" i="10" s="1"/>
  <c r="G1134" i="10" s="1"/>
  <c r="G1135" i="10" s="1"/>
  <c r="G1136" i="10" s="1"/>
  <c r="G1137" i="10" s="1"/>
  <c r="G1138" i="10" s="1"/>
  <c r="G1139" i="10" s="1"/>
  <c r="G1140" i="10" s="1"/>
  <c r="G1141" i="10" s="1"/>
  <c r="G1142" i="10" s="1"/>
  <c r="G1143" i="10" s="1"/>
  <c r="G1144" i="10" s="1"/>
  <c r="G1145" i="10" s="1"/>
  <c r="G1146" i="10" s="1"/>
  <c r="G1147" i="10" s="1"/>
  <c r="G1148" i="10" s="1"/>
  <c r="G1149" i="10" s="1"/>
  <c r="G1150" i="10" s="1"/>
  <c r="G1151" i="10" s="1"/>
  <c r="G1152" i="10" s="1"/>
  <c r="G1153" i="10" s="1"/>
  <c r="G1154" i="10" s="1"/>
  <c r="G1155" i="10" s="1"/>
  <c r="G1156" i="10" s="1"/>
  <c r="G1157" i="10" s="1"/>
  <c r="G1158" i="10" s="1"/>
  <c r="G1159" i="10" s="1"/>
  <c r="G1160" i="10" s="1"/>
  <c r="G1161" i="10" s="1"/>
  <c r="G1162" i="10" s="1"/>
  <c r="G1163" i="10" s="1"/>
  <c r="G1164" i="10" s="1"/>
  <c r="G1165" i="10" s="1"/>
  <c r="G1166" i="10" s="1"/>
  <c r="G1167" i="10" s="1"/>
  <c r="G1168" i="10" s="1"/>
  <c r="G1169" i="10" s="1"/>
  <c r="G1170" i="10" s="1"/>
  <c r="G1171" i="10" s="1"/>
  <c r="G1172" i="10" s="1"/>
  <c r="G1173" i="10" s="1"/>
  <c r="G1174" i="10" s="1"/>
  <c r="G1175" i="10" s="1"/>
  <c r="G1176" i="10" s="1"/>
  <c r="G1177" i="10" s="1"/>
  <c r="G1178" i="10" s="1"/>
  <c r="G1179" i="10" s="1"/>
  <c r="G1180" i="10" s="1"/>
  <c r="G1181" i="10" s="1"/>
  <c r="G1182" i="10" s="1"/>
  <c r="G1183" i="10" s="1"/>
  <c r="G1184" i="10" s="1"/>
  <c r="G1185" i="10" s="1"/>
  <c r="G1186" i="10" s="1"/>
  <c r="G1187" i="10" s="1"/>
  <c r="G1188" i="10" s="1"/>
  <c r="G1189" i="10" s="1"/>
  <c r="G1190" i="10" s="1"/>
  <c r="G1191" i="10" s="1"/>
  <c r="G1192" i="10" s="1"/>
  <c r="G1193" i="10" s="1"/>
  <c r="G1194" i="10" s="1"/>
  <c r="G1195" i="10" s="1"/>
  <c r="G1196" i="10" s="1"/>
  <c r="G1197" i="10" s="1"/>
  <c r="G1198" i="10" s="1"/>
  <c r="G1199" i="10" s="1"/>
  <c r="G1200" i="10" s="1"/>
  <c r="G1201" i="10" s="1"/>
  <c r="G1202" i="10" s="1"/>
  <c r="G1203" i="10" s="1"/>
  <c r="G1204" i="10" s="1"/>
  <c r="G1205" i="10" s="1"/>
  <c r="G1206" i="10" s="1"/>
  <c r="G1207" i="10" s="1"/>
  <c r="G1208" i="10" s="1"/>
  <c r="G1209" i="10" s="1"/>
  <c r="G1210" i="10" s="1"/>
  <c r="G1211" i="10" s="1"/>
  <c r="G1212" i="10" s="1"/>
  <c r="G1213" i="10" s="1"/>
  <c r="G1214" i="10" s="1"/>
  <c r="G1215" i="10" s="1"/>
  <c r="G1216" i="10" s="1"/>
  <c r="G1217" i="10" s="1"/>
  <c r="G1218" i="10" s="1"/>
  <c r="G1219" i="10" s="1"/>
  <c r="G1220" i="10" s="1"/>
  <c r="G1221" i="10" s="1"/>
  <c r="G1222" i="10" s="1"/>
  <c r="G1223" i="10" s="1"/>
  <c r="G1224" i="10" s="1"/>
  <c r="G1225" i="10" s="1"/>
  <c r="G1226" i="10" s="1"/>
  <c r="G1227" i="10" s="1"/>
  <c r="G1228" i="10" s="1"/>
  <c r="G1229" i="10" s="1"/>
  <c r="G1230" i="10" s="1"/>
  <c r="G1231" i="10" s="1"/>
  <c r="G1232" i="10" s="1"/>
  <c r="G1233" i="10" s="1"/>
  <c r="G1234" i="10" s="1"/>
  <c r="G1235" i="10" s="1"/>
  <c r="G1236" i="10" s="1"/>
  <c r="G1237" i="10" s="1"/>
  <c r="G1238" i="10" s="1"/>
  <c r="G1239" i="10" s="1"/>
  <c r="G1240" i="10" s="1"/>
  <c r="G1241" i="10" s="1"/>
  <c r="G1242" i="10" s="1"/>
  <c r="G1243" i="10" s="1"/>
  <c r="G1244" i="10" s="1"/>
  <c r="G1245" i="10" s="1"/>
  <c r="G1246" i="10" s="1"/>
  <c r="G1247" i="10" s="1"/>
  <c r="G1248" i="10" s="1"/>
  <c r="G1249" i="10" s="1"/>
  <c r="G1250" i="10" s="1"/>
  <c r="G1251" i="10" s="1"/>
  <c r="G1252" i="10" s="1"/>
  <c r="G1253" i="10" s="1"/>
  <c r="G1254" i="10" s="1"/>
  <c r="G1255" i="10" s="1"/>
  <c r="G1256" i="10" s="1"/>
  <c r="G1257" i="10" s="1"/>
  <c r="G1258" i="10" s="1"/>
  <c r="G1259" i="10" s="1"/>
  <c r="G1260" i="10" s="1"/>
  <c r="G1261" i="10" s="1"/>
  <c r="G1262" i="10" s="1"/>
  <c r="G1263" i="10" s="1"/>
  <c r="G1264" i="10" s="1"/>
  <c r="G1265" i="10" s="1"/>
  <c r="G1266" i="10" s="1"/>
  <c r="G1267" i="10" s="1"/>
  <c r="G1268" i="10" s="1"/>
  <c r="G1269" i="10" s="1"/>
  <c r="G1270" i="10" s="1"/>
  <c r="G1271" i="10" s="1"/>
  <c r="G1272" i="10" s="1"/>
  <c r="G1273" i="10" s="1"/>
  <c r="G1274" i="10" s="1"/>
  <c r="G1275" i="10" s="1"/>
  <c r="G1276" i="10" s="1"/>
  <c r="G1277" i="10" s="1"/>
  <c r="G1278" i="10" s="1"/>
  <c r="G1279" i="10" s="1"/>
  <c r="G1280" i="10" s="1"/>
  <c r="G1281" i="10" s="1"/>
  <c r="G1282" i="10" s="1"/>
  <c r="G1283" i="10" s="1"/>
  <c r="G1284" i="10" s="1"/>
  <c r="G1285" i="10" s="1"/>
  <c r="G1286" i="10" s="1"/>
  <c r="G1287" i="10" s="1"/>
  <c r="G1288" i="10" s="1"/>
  <c r="G1289" i="10" s="1"/>
  <c r="G1290" i="10" s="1"/>
  <c r="G1291" i="10" s="1"/>
  <c r="G1292" i="10" s="1"/>
  <c r="G1293" i="10" s="1"/>
  <c r="G1294" i="10" s="1"/>
  <c r="G1295" i="10" s="1"/>
  <c r="G1296" i="10" s="1"/>
  <c r="G1297" i="10" s="1"/>
  <c r="G1298" i="10" s="1"/>
  <c r="G1299" i="10" s="1"/>
  <c r="G1300" i="10" s="1"/>
  <c r="G1301" i="10" s="1"/>
  <c r="G1302" i="10" s="1"/>
  <c r="G1303" i="10" s="1"/>
  <c r="G1304" i="10" s="1"/>
  <c r="G1305" i="10" s="1"/>
  <c r="G1306" i="10" s="1"/>
  <c r="G1307" i="10" s="1"/>
  <c r="G1308" i="10" s="1"/>
  <c r="G1309" i="10" s="1"/>
  <c r="G1310" i="10" s="1"/>
  <c r="G1311" i="10" s="1"/>
  <c r="G1312" i="10" s="1"/>
  <c r="G1313" i="10" s="1"/>
  <c r="G1046" i="34"/>
  <c r="G1047" i="34" s="1"/>
  <c r="G963" i="6"/>
  <c r="G964" i="6" s="1"/>
  <c r="G965" i="6" s="1"/>
  <c r="G966" i="6" s="1"/>
  <c r="G967" i="6" s="1"/>
  <c r="G968" i="6" s="1"/>
  <c r="G969" i="6" s="1"/>
  <c r="G970" i="6" s="1"/>
  <c r="G971" i="6" s="1"/>
  <c r="G972" i="6" s="1"/>
  <c r="G973" i="6" s="1"/>
  <c r="G974" i="6" s="1"/>
  <c r="G975" i="6" s="1"/>
  <c r="G976" i="6" s="1"/>
  <c r="G977" i="6" s="1"/>
  <c r="G978" i="6" s="1"/>
  <c r="G979" i="6" s="1"/>
  <c r="G980" i="6" s="1"/>
  <c r="G981" i="6" s="1"/>
  <c r="G982" i="6" s="1"/>
  <c r="G983" i="6" s="1"/>
  <c r="G984" i="6" s="1"/>
  <c r="G985" i="6" s="1"/>
  <c r="G986" i="6" s="1"/>
  <c r="G987" i="6" s="1"/>
  <c r="G988" i="6" s="1"/>
  <c r="G989" i="6" s="1"/>
  <c r="G990" i="6" s="1"/>
  <c r="G991" i="6" s="1"/>
  <c r="G992" i="6" s="1"/>
  <c r="G993" i="6" s="1"/>
  <c r="G994" i="6" s="1"/>
  <c r="G995" i="6" s="1"/>
  <c r="G996" i="6" s="1"/>
  <c r="G997" i="6" s="1"/>
  <c r="G998" i="6" s="1"/>
  <c r="G999" i="6" s="1"/>
  <c r="G1000" i="6" s="1"/>
  <c r="G1001" i="6" s="1"/>
  <c r="G1002" i="6" s="1"/>
  <c r="G1003" i="6" s="1"/>
  <c r="G1004" i="6" s="1"/>
  <c r="G1005" i="6" s="1"/>
  <c r="G1006" i="6" s="1"/>
  <c r="G1007" i="6" s="1"/>
  <c r="G1008" i="6" s="1"/>
  <c r="G1009" i="6" s="1"/>
  <c r="G1010" i="6" s="1"/>
  <c r="G1011" i="6" s="1"/>
  <c r="G1012" i="6" s="1"/>
  <c r="G1013" i="6" s="1"/>
  <c r="G1014" i="6" s="1"/>
  <c r="G1015" i="6" s="1"/>
  <c r="G1016" i="6" s="1"/>
  <c r="G1017" i="6" s="1"/>
  <c r="G1018" i="6" s="1"/>
  <c r="G1019" i="6" s="1"/>
  <c r="G1020" i="6" s="1"/>
  <c r="G1021" i="6" s="1"/>
  <c r="G1022" i="6" s="1"/>
  <c r="G1023" i="6" s="1"/>
  <c r="G1024" i="6" s="1"/>
  <c r="G1025" i="6" s="1"/>
  <c r="G1026" i="6" s="1"/>
  <c r="G1027" i="6" s="1"/>
  <c r="G1028" i="6" s="1"/>
  <c r="G1029" i="6" s="1"/>
  <c r="G1030" i="6" s="1"/>
  <c r="G1031" i="6" s="1"/>
  <c r="G1032" i="6" s="1"/>
  <c r="G1033" i="6" s="1"/>
  <c r="G1034" i="6" s="1"/>
  <c r="G1035" i="6" s="1"/>
  <c r="G1036" i="6" s="1"/>
  <c r="G1037" i="6" s="1"/>
  <c r="G1038" i="6" s="1"/>
  <c r="G1039" i="6" s="1"/>
  <c r="G1040" i="6" s="1"/>
  <c r="G1041" i="6" s="1"/>
  <c r="G1042" i="6" s="1"/>
  <c r="G1043" i="6" s="1"/>
  <c r="G1044" i="6" s="1"/>
  <c r="G1045" i="6" s="1"/>
  <c r="G1046" i="6" s="1"/>
  <c r="G1047" i="6" s="1"/>
  <c r="G1048" i="6" s="1"/>
  <c r="G1049" i="6" s="1"/>
  <c r="G1050" i="6" s="1"/>
  <c r="G1051" i="6" s="1"/>
  <c r="G1052" i="6" s="1"/>
  <c r="G1053" i="6" s="1"/>
  <c r="G1054" i="6" s="1"/>
  <c r="G1055" i="6" s="1"/>
  <c r="G1056" i="6" s="1"/>
  <c r="G1057" i="6" s="1"/>
  <c r="G1058" i="6" s="1"/>
  <c r="G1059" i="6" s="1"/>
  <c r="G1060" i="6" s="1"/>
  <c r="G1061" i="6" s="1"/>
  <c r="G1062" i="6" s="1"/>
  <c r="G1063" i="6" s="1"/>
  <c r="G1064" i="6" s="1"/>
  <c r="G1065" i="6" s="1"/>
  <c r="G1066" i="6" s="1"/>
  <c r="G1067" i="6" s="1"/>
  <c r="G1068" i="6" s="1"/>
  <c r="G1069" i="6" s="1"/>
  <c r="G1070" i="6" s="1"/>
  <c r="G1071" i="6" s="1"/>
  <c r="G1072" i="6" s="1"/>
  <c r="G1073" i="6" s="1"/>
  <c r="G1074" i="6" s="1"/>
  <c r="G1075" i="6" s="1"/>
  <c r="G1076" i="6" s="1"/>
  <c r="G1077" i="6" s="1"/>
  <c r="G1078" i="6" s="1"/>
  <c r="G1079" i="6" s="1"/>
  <c r="G1080" i="6" s="1"/>
  <c r="G1081" i="6" s="1"/>
  <c r="G1082" i="6" s="1"/>
  <c r="G1083" i="6" s="1"/>
  <c r="G1084" i="6" s="1"/>
  <c r="G1085" i="6" s="1"/>
  <c r="G1086" i="6" s="1"/>
  <c r="G1087" i="6" s="1"/>
  <c r="G1088" i="6" s="1"/>
  <c r="G1089" i="6" s="1"/>
  <c r="G1090" i="6" s="1"/>
  <c r="G1091" i="6" s="1"/>
  <c r="G1092" i="6" s="1"/>
  <c r="G1093" i="6" s="1"/>
  <c r="G1094" i="6" s="1"/>
  <c r="G1095" i="6" s="1"/>
  <c r="G1096" i="6" s="1"/>
  <c r="G1097" i="6" s="1"/>
  <c r="G1098" i="6" s="1"/>
  <c r="G1099" i="6" s="1"/>
  <c r="G1100" i="6" s="1"/>
  <c r="G1101" i="6" s="1"/>
  <c r="G1102" i="6" s="1"/>
  <c r="G1103" i="6" s="1"/>
  <c r="G1104" i="6" s="1"/>
  <c r="G1105" i="6" s="1"/>
  <c r="G1106" i="6" s="1"/>
  <c r="G1107" i="6" s="1"/>
  <c r="G1108" i="6" s="1"/>
  <c r="G1109" i="6" s="1"/>
  <c r="G1110" i="6" s="1"/>
  <c r="G1111" i="6" s="1"/>
  <c r="G1112" i="6" s="1"/>
  <c r="G1113" i="6" s="1"/>
  <c r="G1114" i="6" s="1"/>
  <c r="G1115" i="6" s="1"/>
  <c r="G1116" i="6" s="1"/>
  <c r="G1117" i="6" s="1"/>
  <c r="G1118" i="6" s="1"/>
  <c r="G1119" i="6" s="1"/>
  <c r="G1120" i="6" s="1"/>
  <c r="G1121" i="6" s="1"/>
  <c r="G1122" i="6" s="1"/>
  <c r="G1123" i="6" s="1"/>
  <c r="G1124" i="6" s="1"/>
  <c r="G1125" i="6" s="1"/>
  <c r="G1126" i="6" s="1"/>
  <c r="G1127" i="6" s="1"/>
  <c r="G1128" i="6" s="1"/>
  <c r="G1129" i="6" s="1"/>
  <c r="G1130" i="6" s="1"/>
  <c r="G1131" i="6" s="1"/>
  <c r="G1132" i="6" s="1"/>
  <c r="G1133" i="6" s="1"/>
  <c r="G1134" i="6" s="1"/>
  <c r="G1135" i="6" s="1"/>
  <c r="G1136" i="6" s="1"/>
  <c r="G1137" i="6" s="1"/>
  <c r="G1138" i="6" s="1"/>
  <c r="G1139" i="6" s="1"/>
  <c r="G1140" i="6" s="1"/>
  <c r="G1141" i="6" s="1"/>
  <c r="G1142" i="6" s="1"/>
  <c r="G1143" i="6" s="1"/>
  <c r="G1144" i="6" s="1"/>
  <c r="G1145" i="6" s="1"/>
  <c r="G1146" i="6" s="1"/>
  <c r="G1147" i="6" s="1"/>
  <c r="G1148" i="6" s="1"/>
  <c r="G1149" i="6" s="1"/>
  <c r="G1150" i="6" s="1"/>
  <c r="G1151" i="6" s="1"/>
  <c r="G1152" i="6" s="1"/>
  <c r="G1153" i="6" s="1"/>
  <c r="G1154" i="6" s="1"/>
  <c r="G1155" i="6" s="1"/>
  <c r="G1156" i="6" s="1"/>
  <c r="G1157" i="6" s="1"/>
  <c r="G1158" i="6" s="1"/>
  <c r="G1159" i="6" s="1"/>
  <c r="G1160" i="6" s="1"/>
  <c r="G1161" i="6" s="1"/>
  <c r="G1162" i="6" s="1"/>
  <c r="G1163" i="6" s="1"/>
  <c r="G1164" i="6" s="1"/>
  <c r="G1165" i="6" s="1"/>
  <c r="G1166" i="6" s="1"/>
  <c r="G1167" i="6" s="1"/>
  <c r="G1168" i="6" s="1"/>
  <c r="G1169" i="6" s="1"/>
  <c r="G1170" i="6" s="1"/>
  <c r="G1171" i="6" s="1"/>
  <c r="G1172" i="6" s="1"/>
  <c r="G1173" i="6" s="1"/>
  <c r="G1174" i="6" s="1"/>
  <c r="G1175" i="6" s="1"/>
  <c r="G1176" i="6" s="1"/>
  <c r="G1177" i="6" s="1"/>
  <c r="G1178" i="6" s="1"/>
  <c r="G1179" i="6" s="1"/>
  <c r="G1180" i="6" s="1"/>
  <c r="G1181" i="6" s="1"/>
  <c r="G1182" i="6" s="1"/>
  <c r="G1183" i="6" s="1"/>
  <c r="G1184" i="6" s="1"/>
  <c r="G1185" i="6" s="1"/>
  <c r="G1186" i="6" s="1"/>
  <c r="G1187" i="6" s="1"/>
  <c r="G1188" i="6" s="1"/>
  <c r="G1189" i="6" s="1"/>
  <c r="G1190" i="6" s="1"/>
  <c r="G1191" i="6" s="1"/>
  <c r="G1192" i="6" s="1"/>
  <c r="G1193" i="6" s="1"/>
  <c r="G1194" i="6" s="1"/>
  <c r="G1195" i="6" s="1"/>
  <c r="G1196" i="6" s="1"/>
  <c r="G1197" i="6" s="1"/>
  <c r="G1198" i="6" s="1"/>
  <c r="G1199" i="6" s="1"/>
  <c r="G1200" i="6" s="1"/>
  <c r="G1201" i="6" s="1"/>
  <c r="G1202" i="6" s="1"/>
  <c r="G1203" i="6" s="1"/>
  <c r="G1204" i="6" s="1"/>
  <c r="G1205" i="6" s="1"/>
  <c r="G1206" i="6" s="1"/>
  <c r="G1207" i="6" s="1"/>
  <c r="G1208" i="6" s="1"/>
  <c r="G1209" i="6" s="1"/>
  <c r="G1210" i="6" s="1"/>
  <c r="G1211" i="6" s="1"/>
  <c r="G1212" i="6" s="1"/>
  <c r="G1213" i="6" s="1"/>
  <c r="G1214" i="6" s="1"/>
  <c r="G1215" i="6" s="1"/>
  <c r="G1216" i="6" s="1"/>
  <c r="G1217" i="6" s="1"/>
  <c r="G1218" i="6" s="1"/>
  <c r="G1219" i="6" s="1"/>
  <c r="G1220" i="6" s="1"/>
  <c r="G1221" i="6" s="1"/>
  <c r="G1222" i="6" s="1"/>
  <c r="G1223" i="6" s="1"/>
  <c r="G1224" i="6" s="1"/>
  <c r="G1225" i="6" s="1"/>
  <c r="G1226" i="6" s="1"/>
  <c r="G1227" i="6" s="1"/>
  <c r="G1228" i="6" s="1"/>
  <c r="G1229" i="6" s="1"/>
  <c r="G1230" i="6" s="1"/>
  <c r="G1231" i="6" s="1"/>
  <c r="G1232" i="6" s="1"/>
  <c r="G1233" i="6" s="1"/>
  <c r="G1234" i="6" s="1"/>
  <c r="G1235" i="6" s="1"/>
  <c r="G1236" i="6" s="1"/>
  <c r="G1237" i="6" s="1"/>
  <c r="G1238" i="6" s="1"/>
  <c r="G1239" i="6" s="1"/>
  <c r="G1240" i="6" s="1"/>
  <c r="G1241" i="6" s="1"/>
  <c r="G1242" i="6" s="1"/>
  <c r="G1243" i="6" s="1"/>
  <c r="G1244" i="6" s="1"/>
  <c r="G1245" i="6" s="1"/>
  <c r="G1246" i="6" s="1"/>
  <c r="G1247" i="6" s="1"/>
  <c r="G1248" i="6" s="1"/>
  <c r="G1249" i="6" s="1"/>
  <c r="G1250" i="6" s="1"/>
  <c r="G1251" i="6" s="1"/>
  <c r="G1252" i="6" s="1"/>
  <c r="G1253" i="6" s="1"/>
  <c r="G1254" i="6" s="1"/>
  <c r="G1255" i="6" s="1"/>
  <c r="G1256" i="6" s="1"/>
  <c r="G1257" i="6" s="1"/>
  <c r="G1258" i="6" s="1"/>
  <c r="G1259" i="6" s="1"/>
  <c r="G1260" i="6" s="1"/>
  <c r="G1261" i="6" s="1"/>
  <c r="G1262" i="6" s="1"/>
  <c r="G1263" i="6" s="1"/>
  <c r="G1264" i="6" s="1"/>
  <c r="G1265" i="6" s="1"/>
  <c r="G1266" i="6" s="1"/>
  <c r="G1267" i="6" s="1"/>
  <c r="G1268" i="6" s="1"/>
  <c r="G1269" i="6" s="1"/>
  <c r="G1270" i="6" s="1"/>
  <c r="G1271" i="6" s="1"/>
  <c r="G1272" i="6" s="1"/>
  <c r="G1273" i="6" s="1"/>
  <c r="G1274" i="6" s="1"/>
  <c r="G1275" i="6" s="1"/>
  <c r="G1276" i="6" s="1"/>
  <c r="G1277" i="6" s="1"/>
  <c r="G1278" i="6" s="1"/>
  <c r="G1279" i="6" s="1"/>
  <c r="G1280" i="6" s="1"/>
  <c r="G1281" i="6" s="1"/>
  <c r="G1282" i="6" s="1"/>
  <c r="G1283" i="6" s="1"/>
  <c r="G1284" i="6" s="1"/>
  <c r="G1285" i="6" s="1"/>
  <c r="G1286" i="6" s="1"/>
  <c r="G1287" i="6" s="1"/>
  <c r="G1288" i="6" s="1"/>
  <c r="G1289" i="6" s="1"/>
  <c r="G1290" i="6" s="1"/>
  <c r="G1291" i="6" s="1"/>
  <c r="G1292" i="6" s="1"/>
  <c r="G1293" i="6" s="1"/>
  <c r="G1294" i="6" s="1"/>
  <c r="G1295" i="6" s="1"/>
  <c r="G1296" i="6" s="1"/>
  <c r="G1297" i="6" s="1"/>
  <c r="G1298" i="6" s="1"/>
  <c r="G1299" i="6" s="1"/>
  <c r="G1300" i="6" s="1"/>
  <c r="G1301" i="6" s="1"/>
  <c r="G1302" i="6" s="1"/>
  <c r="G1303" i="6" s="1"/>
  <c r="G1304" i="6" s="1"/>
  <c r="G1305" i="6" s="1"/>
  <c r="G1306" i="6" s="1"/>
  <c r="G1307" i="6" s="1"/>
  <c r="G1308" i="6" s="1"/>
  <c r="G1309" i="6" s="1"/>
  <c r="G1310" i="6" s="1"/>
  <c r="C10" i="46"/>
  <c r="AC10" i="46" s="1"/>
  <c r="G1311" i="6"/>
  <c r="G1312" i="6" s="1"/>
  <c r="G1313" i="6" s="1"/>
  <c r="G1314" i="6" s="1"/>
  <c r="G1315" i="6" s="1"/>
  <c r="G1316" i="6" s="1"/>
  <c r="G1317" i="6" s="1"/>
  <c r="G952" i="22"/>
  <c r="G953" i="22" s="1"/>
  <c r="G954" i="22" s="1"/>
  <c r="G955" i="22" s="1"/>
  <c r="G956" i="22" s="1"/>
  <c r="G957" i="22" s="1"/>
  <c r="G958" i="22" s="1"/>
  <c r="G959" i="22" s="1"/>
  <c r="G960" i="22" s="1"/>
  <c r="G961" i="22" s="1"/>
  <c r="G962" i="22" s="1"/>
  <c r="G902" i="30"/>
  <c r="G903" i="30" s="1"/>
  <c r="G898" i="23"/>
  <c r="G899" i="23" s="1"/>
  <c r="G900" i="23" s="1"/>
  <c r="G901" i="23" s="1"/>
  <c r="G902" i="23" s="1"/>
  <c r="G903" i="23" s="1"/>
  <c r="G904" i="23" s="1"/>
  <c r="G905" i="23" s="1"/>
  <c r="G906" i="23" s="1"/>
  <c r="G959" i="32"/>
  <c r="G960" i="32" s="1"/>
  <c r="G961" i="32" s="1"/>
  <c r="G871" i="41"/>
  <c r="G872" i="41" s="1"/>
  <c r="G873" i="41" s="1"/>
  <c r="G874" i="41" s="1"/>
  <c r="G875" i="41" s="1"/>
  <c r="G876" i="41" s="1"/>
  <c r="G877" i="41" s="1"/>
  <c r="G869" i="43"/>
  <c r="G870" i="43" s="1"/>
  <c r="G871" i="43" s="1"/>
  <c r="G872" i="43" s="1"/>
  <c r="G873" i="43" s="1"/>
  <c r="G874" i="43" s="1"/>
  <c r="G875" i="43" s="1"/>
  <c r="G876" i="43" s="1"/>
  <c r="G877" i="43" s="1"/>
  <c r="G890" i="14"/>
  <c r="G891" i="14" s="1"/>
  <c r="G892" i="14" s="1"/>
  <c r="G893" i="14" s="1"/>
  <c r="G894" i="14" s="1"/>
  <c r="G895" i="14" s="1"/>
  <c r="G896" i="14" s="1"/>
  <c r="G897" i="14" s="1"/>
  <c r="G898" i="14" s="1"/>
  <c r="G899" i="14" s="1"/>
  <c r="G900" i="14" s="1"/>
  <c r="G901" i="14" s="1"/>
  <c r="G902" i="14" s="1"/>
  <c r="G903" i="14" s="1"/>
  <c r="G904" i="14" s="1"/>
  <c r="G905" i="14" s="1"/>
  <c r="G906" i="14" s="1"/>
  <c r="G907" i="14" s="1"/>
  <c r="G908" i="14" s="1"/>
  <c r="G909" i="14" s="1"/>
  <c r="G910" i="14" s="1"/>
  <c r="G911" i="14" s="1"/>
  <c r="G912" i="14" s="1"/>
  <c r="G913" i="14" s="1"/>
  <c r="G914" i="14" s="1"/>
  <c r="G915" i="14" s="1"/>
  <c r="G916" i="14" s="1"/>
  <c r="G917" i="14" s="1"/>
  <c r="G918" i="14" s="1"/>
  <c r="G919" i="14" s="1"/>
  <c r="G920" i="14" s="1"/>
  <c r="G921" i="14" s="1"/>
  <c r="G922" i="14" s="1"/>
  <c r="G923" i="14" s="1"/>
  <c r="G924" i="14" s="1"/>
  <c r="G925" i="14" s="1"/>
  <c r="G926" i="14" s="1"/>
  <c r="G927" i="14" s="1"/>
  <c r="G928" i="14" s="1"/>
  <c r="G929" i="14" s="1"/>
  <c r="G930" i="14" s="1"/>
  <c r="G931" i="14" s="1"/>
  <c r="G932" i="14" s="1"/>
  <c r="G933" i="14" s="1"/>
  <c r="G934" i="14" s="1"/>
  <c r="G935" i="14" s="1"/>
  <c r="G936" i="14" s="1"/>
  <c r="G937" i="14" s="1"/>
  <c r="G938" i="14" s="1"/>
  <c r="G939" i="14" s="1"/>
  <c r="G940" i="14" s="1"/>
  <c r="G941" i="14" s="1"/>
  <c r="G942" i="14" s="1"/>
  <c r="G943" i="14" s="1"/>
  <c r="G944" i="14" s="1"/>
  <c r="G945" i="14" s="1"/>
  <c r="G946" i="14" s="1"/>
  <c r="G947" i="14" s="1"/>
  <c r="G948" i="14" s="1"/>
  <c r="G949" i="14" s="1"/>
  <c r="G847" i="17"/>
  <c r="G848" i="17" s="1"/>
  <c r="G766" i="37"/>
  <c r="G767" i="37" s="1"/>
  <c r="G768" i="37" s="1"/>
  <c r="G769" i="37" s="1"/>
  <c r="G770" i="37" s="1"/>
  <c r="G771" i="37" s="1"/>
  <c r="G772" i="37" s="1"/>
  <c r="G773" i="37" s="1"/>
  <c r="G774" i="37" s="1"/>
  <c r="G775" i="37" s="1"/>
  <c r="G776" i="37" s="1"/>
  <c r="G777" i="37" s="1"/>
  <c r="G778" i="37" s="1"/>
  <c r="G779" i="37" s="1"/>
  <c r="G780" i="37" s="1"/>
  <c r="G781" i="37" s="1"/>
  <c r="G782" i="37" s="1"/>
  <c r="G783" i="37" s="1"/>
  <c r="G784" i="37" s="1"/>
  <c r="G785" i="37" s="1"/>
  <c r="G786" i="37" s="1"/>
  <c r="G787" i="37" s="1"/>
  <c r="G788" i="37" s="1"/>
  <c r="G789" i="37" s="1"/>
  <c r="G790" i="37" s="1"/>
  <c r="G791" i="37" s="1"/>
  <c r="G792" i="37" s="1"/>
  <c r="G793" i="37" s="1"/>
  <c r="G794" i="37" s="1"/>
  <c r="G795" i="37" s="1"/>
  <c r="G796" i="37" s="1"/>
  <c r="G797" i="37" s="1"/>
  <c r="G798" i="37" s="1"/>
  <c r="G799" i="37" s="1"/>
  <c r="G800" i="37" s="1"/>
  <c r="G728" i="42"/>
  <c r="G729" i="42" s="1"/>
  <c r="G730" i="42" s="1"/>
  <c r="G731" i="42" s="1"/>
  <c r="G732" i="42" s="1"/>
  <c r="G733" i="42" s="1"/>
  <c r="G734" i="42" s="1"/>
  <c r="G735" i="42" s="1"/>
  <c r="G736" i="42" s="1"/>
  <c r="G737" i="42" s="1"/>
  <c r="G738" i="42" s="1"/>
  <c r="G739" i="42" s="1"/>
  <c r="G740" i="42" s="1"/>
  <c r="G741" i="42" s="1"/>
  <c r="G742" i="42" s="1"/>
  <c r="G743" i="42" s="1"/>
  <c r="G762" i="28"/>
  <c r="G763" i="28" s="1"/>
  <c r="G764" i="28" s="1"/>
  <c r="G765" i="28" s="1"/>
  <c r="G766" i="28" s="1"/>
  <c r="G767" i="28" s="1"/>
  <c r="G768" i="28" s="1"/>
  <c r="G769" i="28" s="1"/>
  <c r="G927" i="26"/>
  <c r="G928" i="26" s="1"/>
  <c r="G929" i="26" s="1"/>
  <c r="G930" i="26" s="1"/>
  <c r="G931" i="26" s="1"/>
  <c r="G932" i="26" s="1"/>
  <c r="G933" i="26" s="1"/>
  <c r="G934" i="26" s="1"/>
  <c r="G935" i="26" s="1"/>
  <c r="G936" i="26" s="1"/>
  <c r="G937" i="26" s="1"/>
  <c r="G938" i="26" s="1"/>
  <c r="G939" i="26" s="1"/>
  <c r="G940" i="26" s="1"/>
  <c r="G941" i="26" s="1"/>
  <c r="G942" i="26" s="1"/>
  <c r="G943" i="26" s="1"/>
  <c r="G811" i="39"/>
  <c r="G812" i="39" s="1"/>
  <c r="G813" i="39" s="1"/>
  <c r="G814" i="39" s="1"/>
  <c r="G815" i="39" s="1"/>
  <c r="G816" i="39" s="1"/>
  <c r="G817" i="39" s="1"/>
  <c r="G818" i="39" s="1"/>
  <c r="G819" i="39" s="1"/>
  <c r="G820" i="39" s="1"/>
  <c r="G821" i="39" s="1"/>
  <c r="G822" i="39" s="1"/>
  <c r="G823" i="39" s="1"/>
  <c r="G824" i="39" s="1"/>
  <c r="G825" i="39" s="1"/>
  <c r="G826" i="39" s="1"/>
  <c r="G827" i="39" s="1"/>
  <c r="G828" i="39" s="1"/>
  <c r="G829" i="39" s="1"/>
  <c r="G830" i="39" s="1"/>
  <c r="G831" i="39" s="1"/>
  <c r="G832" i="39" s="1"/>
  <c r="G833" i="39" s="1"/>
  <c r="G834" i="39" s="1"/>
  <c r="G835" i="39" s="1"/>
  <c r="G836" i="39" s="1"/>
  <c r="G837" i="39" s="1"/>
  <c r="G838" i="39" s="1"/>
  <c r="G839" i="39" s="1"/>
  <c r="G840" i="39" s="1"/>
  <c r="G841" i="39" s="1"/>
  <c r="G842" i="39" s="1"/>
  <c r="G843" i="39" s="1"/>
  <c r="G844" i="39" s="1"/>
  <c r="G845" i="39" s="1"/>
  <c r="G846" i="39" s="1"/>
  <c r="G847" i="39" s="1"/>
  <c r="G848" i="39" s="1"/>
  <c r="G849" i="39" s="1"/>
  <c r="G850" i="39" s="1"/>
  <c r="G851" i="39" s="1"/>
  <c r="G852" i="39" s="1"/>
  <c r="G853" i="39" s="1"/>
  <c r="G854" i="39" s="1"/>
  <c r="G855" i="39" s="1"/>
  <c r="G856" i="39" s="1"/>
  <c r="G857" i="39" s="1"/>
  <c r="G724" i="40"/>
  <c r="G725" i="40" s="1"/>
  <c r="G726" i="40" s="1"/>
  <c r="G727" i="40" s="1"/>
  <c r="G806" i="21"/>
  <c r="G807" i="21" s="1"/>
  <c r="G808" i="21" s="1"/>
  <c r="G809" i="21" s="1"/>
  <c r="G810" i="21" s="1"/>
  <c r="G811" i="21" s="1"/>
  <c r="G812" i="21" s="1"/>
  <c r="G813" i="21" s="1"/>
  <c r="G814" i="21" s="1"/>
  <c r="G815" i="21" s="1"/>
  <c r="G816" i="21" s="1"/>
  <c r="G817" i="21" s="1"/>
  <c r="G818" i="21" s="1"/>
  <c r="G819" i="21" s="1"/>
  <c r="G820" i="21" s="1"/>
  <c r="G821" i="21" s="1"/>
  <c r="G822" i="21" s="1"/>
  <c r="G823" i="21" s="1"/>
  <c r="G824" i="21" s="1"/>
  <c r="G825" i="21" s="1"/>
  <c r="G826" i="21" s="1"/>
  <c r="G827" i="21" s="1"/>
  <c r="G828" i="21" s="1"/>
  <c r="G829" i="21" s="1"/>
  <c r="G830" i="21" s="1"/>
  <c r="G831" i="21" s="1"/>
  <c r="G832" i="21" s="1"/>
  <c r="G833" i="21" s="1"/>
  <c r="G834" i="21" s="1"/>
  <c r="G835" i="21" s="1"/>
  <c r="G836" i="21" s="1"/>
  <c r="G837" i="21" s="1"/>
  <c r="G838" i="21" s="1"/>
  <c r="G839" i="21" s="1"/>
  <c r="G840" i="21" s="1"/>
  <c r="G841" i="21" s="1"/>
  <c r="G842" i="21" s="1"/>
  <c r="G843" i="21" s="1"/>
  <c r="G844" i="21" s="1"/>
  <c r="G845" i="21" s="1"/>
  <c r="G846" i="21" s="1"/>
  <c r="G847" i="21" s="1"/>
  <c r="G848" i="21" s="1"/>
  <c r="G849" i="21" s="1"/>
  <c r="G850" i="21" s="1"/>
  <c r="G851" i="21" s="1"/>
  <c r="G852" i="21" s="1"/>
  <c r="G853" i="21" s="1"/>
  <c r="G854" i="21" s="1"/>
  <c r="G855" i="21" s="1"/>
  <c r="G856" i="21" s="1"/>
  <c r="G857" i="21" s="1"/>
  <c r="G858" i="21" s="1"/>
  <c r="G859" i="21" s="1"/>
  <c r="G860" i="21" s="1"/>
  <c r="G861" i="21" s="1"/>
  <c r="G862" i="21" s="1"/>
  <c r="G863" i="21" s="1"/>
  <c r="G864" i="21" s="1"/>
  <c r="G865" i="21" s="1"/>
  <c r="G866" i="21" s="1"/>
  <c r="G867" i="21" s="1"/>
  <c r="G868" i="21" s="1"/>
  <c r="G869" i="21" s="1"/>
  <c r="G870" i="21" s="1"/>
  <c r="G871" i="21" s="1"/>
  <c r="G648" i="27"/>
  <c r="G649" i="27" s="1"/>
  <c r="G650" i="27" s="1"/>
  <c r="G651" i="27" s="1"/>
  <c r="G652" i="27" s="1"/>
  <c r="G653" i="27" s="1"/>
  <c r="G654" i="27" s="1"/>
  <c r="G655" i="27" s="1"/>
  <c r="G656" i="27" s="1"/>
  <c r="G680" i="15"/>
  <c r="G681" i="15" s="1"/>
  <c r="G682" i="15" s="1"/>
  <c r="G683" i="15" s="1"/>
  <c r="G684" i="15" s="1"/>
  <c r="G610" i="29"/>
  <c r="G611" i="29" s="1"/>
  <c r="G612" i="29" s="1"/>
  <c r="G613" i="29" s="1"/>
  <c r="G614" i="29" s="1"/>
  <c r="G615" i="29" s="1"/>
  <c r="G616" i="29" s="1"/>
  <c r="G617" i="29" s="1"/>
  <c r="G717" i="44"/>
  <c r="G718" i="44" s="1"/>
  <c r="G719" i="44" s="1"/>
  <c r="G720" i="44" s="1"/>
  <c r="G721" i="44" s="1"/>
  <c r="G722" i="44" s="1"/>
  <c r="G944" i="36" l="1"/>
  <c r="G965" i="36" s="1"/>
  <c r="G966" i="36" s="1"/>
  <c r="G967" i="36" s="1"/>
  <c r="G968" i="36" s="1"/>
  <c r="G969" i="36" s="1"/>
  <c r="G970" i="36" s="1"/>
  <c r="G971" i="36" s="1"/>
  <c r="G972" i="36" s="1"/>
  <c r="G973" i="36" s="1"/>
  <c r="G974" i="36" s="1"/>
  <c r="G975" i="36" s="1"/>
  <c r="G976" i="36" s="1"/>
  <c r="G977" i="36" s="1"/>
  <c r="G978" i="36" s="1"/>
  <c r="G979" i="36" s="1"/>
  <c r="G980" i="36" s="1"/>
  <c r="G981" i="36" s="1"/>
  <c r="G982" i="36" s="1"/>
  <c r="G983" i="36" s="1"/>
  <c r="G984" i="36" s="1"/>
  <c r="G985" i="36" s="1"/>
  <c r="G986" i="36" s="1"/>
  <c r="G987" i="36" s="1"/>
  <c r="G988" i="36" s="1"/>
  <c r="G989" i="36" s="1"/>
  <c r="G990" i="36" s="1"/>
  <c r="G991" i="36" s="1"/>
  <c r="G992" i="36" s="1"/>
  <c r="G993" i="36" s="1"/>
  <c r="G994" i="36" s="1"/>
  <c r="G995" i="36" s="1"/>
  <c r="G996" i="36" s="1"/>
  <c r="G997" i="36" s="1"/>
  <c r="G998" i="36" s="1"/>
  <c r="G999" i="36" s="1"/>
  <c r="G1000" i="36" s="1"/>
  <c r="G1001" i="36" s="1"/>
  <c r="G1002" i="36" s="1"/>
  <c r="G1003" i="36" s="1"/>
  <c r="G1004" i="36" s="1"/>
  <c r="G1005" i="36" s="1"/>
  <c r="G1006" i="36" s="1"/>
  <c r="G1007" i="36" s="1"/>
  <c r="G1008" i="36" s="1"/>
  <c r="G1009" i="36" s="1"/>
  <c r="G1010" i="36" s="1"/>
  <c r="G1011" i="36" s="1"/>
  <c r="G1012" i="36" s="1"/>
  <c r="G1013" i="36" s="1"/>
  <c r="G1014" i="36" s="1"/>
  <c r="G1015" i="36" s="1"/>
  <c r="G1016" i="36" s="1"/>
  <c r="G1017" i="36" s="1"/>
  <c r="G1018" i="36" s="1"/>
  <c r="G1019" i="36" s="1"/>
  <c r="G1020" i="36" s="1"/>
  <c r="G1021" i="36" s="1"/>
  <c r="G1022" i="36" s="1"/>
  <c r="G1023" i="36" s="1"/>
  <c r="G1024" i="36" s="1"/>
  <c r="G1025" i="36" s="1"/>
  <c r="G1026" i="36" s="1"/>
  <c r="G1027" i="36" s="1"/>
  <c r="G1028" i="36" s="1"/>
  <c r="G1029" i="36" s="1"/>
  <c r="G1030" i="36" s="1"/>
  <c r="G1031" i="36" s="1"/>
  <c r="G1032" i="36" s="1"/>
  <c r="G1033" i="36" s="1"/>
  <c r="G1034" i="36" s="1"/>
  <c r="G1035" i="36" s="1"/>
  <c r="G1036" i="36" s="1"/>
  <c r="G1037" i="36" s="1"/>
  <c r="G1038" i="36" s="1"/>
  <c r="G1039" i="36" s="1"/>
  <c r="G1040" i="36" s="1"/>
  <c r="G1041" i="36" s="1"/>
  <c r="G1042" i="36" s="1"/>
  <c r="G1043" i="36" s="1"/>
  <c r="G1044" i="36" s="1"/>
  <c r="G1045" i="36" s="1"/>
  <c r="G1046" i="36" s="1"/>
  <c r="G1047" i="36" s="1"/>
  <c r="G1048" i="36" s="1"/>
  <c r="G1049" i="36" s="1"/>
  <c r="G1050" i="36" s="1"/>
  <c r="G1051" i="36" s="1"/>
  <c r="G1052" i="36" s="1"/>
  <c r="G1053" i="36" s="1"/>
  <c r="G1054" i="36" s="1"/>
  <c r="G1055" i="36" s="1"/>
  <c r="G1056" i="36" s="1"/>
  <c r="G1057" i="36" s="1"/>
  <c r="G1058" i="36" s="1"/>
  <c r="G1059" i="36" s="1"/>
  <c r="G1060" i="36" s="1"/>
  <c r="G1061" i="36" s="1"/>
  <c r="G1062" i="36" s="1"/>
  <c r="G1063" i="36" s="1"/>
  <c r="G1064" i="36" s="1"/>
  <c r="G1065" i="36" s="1"/>
  <c r="G1066" i="36" s="1"/>
  <c r="G1067" i="36" s="1"/>
  <c r="G1068" i="36" s="1"/>
  <c r="G1069" i="36" s="1"/>
  <c r="G1070" i="36" s="1"/>
  <c r="G1071" i="36" s="1"/>
  <c r="G1072" i="36" s="1"/>
  <c r="G1073" i="36" s="1"/>
  <c r="G1074" i="36" s="1"/>
  <c r="G1075" i="36" s="1"/>
  <c r="G1076" i="36" s="1"/>
  <c r="G1077" i="36" s="1"/>
  <c r="G1078" i="36" s="1"/>
  <c r="G1079" i="36" s="1"/>
  <c r="G1080" i="36" s="1"/>
  <c r="G1081" i="36" s="1"/>
  <c r="G1082" i="36" s="1"/>
  <c r="G1083" i="36" s="1"/>
  <c r="G1084" i="36" s="1"/>
  <c r="G1085" i="36" s="1"/>
  <c r="G1086" i="36" s="1"/>
  <c r="G1087" i="36" s="1"/>
  <c r="G1088" i="36" s="1"/>
  <c r="G1089" i="36" s="1"/>
  <c r="G1090" i="36" s="1"/>
  <c r="G1091" i="36" s="1"/>
  <c r="G1092" i="36" s="1"/>
  <c r="G1093" i="36" s="1"/>
  <c r="G1094" i="36" s="1"/>
  <c r="G1095" i="36" s="1"/>
  <c r="G1096" i="36" s="1"/>
  <c r="G1097" i="36" s="1"/>
  <c r="G1098" i="36" s="1"/>
  <c r="G1099" i="36" s="1"/>
  <c r="G1100" i="36" s="1"/>
  <c r="G1101" i="36" s="1"/>
  <c r="G1102" i="36" s="1"/>
  <c r="G1103" i="36" s="1"/>
  <c r="G1104" i="36" s="1"/>
  <c r="G1105" i="36" s="1"/>
  <c r="G1106" i="36" s="1"/>
  <c r="G1107" i="36" s="1"/>
  <c r="G1108" i="36" s="1"/>
  <c r="G1109" i="36" s="1"/>
  <c r="G1110" i="36" s="1"/>
  <c r="G1111" i="36" s="1"/>
  <c r="G1112" i="36" s="1"/>
  <c r="G1113" i="36" s="1"/>
  <c r="G1114" i="36" s="1"/>
  <c r="G1115" i="36" s="1"/>
  <c r="G1116" i="36" s="1"/>
  <c r="G1117" i="36" s="1"/>
  <c r="G1118" i="36" s="1"/>
  <c r="G1119" i="36" s="1"/>
  <c r="G1120" i="36" s="1"/>
  <c r="G1121" i="36" s="1"/>
  <c r="G1122" i="36" s="1"/>
  <c r="G1123" i="36" s="1"/>
  <c r="G1124" i="36" s="1"/>
  <c r="G1125" i="36" s="1"/>
  <c r="G1126" i="36" s="1"/>
  <c r="G1127" i="36" s="1"/>
  <c r="G1128" i="36" s="1"/>
  <c r="G1129" i="36" s="1"/>
  <c r="G1130" i="36" s="1"/>
  <c r="G1131" i="36" s="1"/>
  <c r="G1132" i="36" s="1"/>
  <c r="G1133" i="36" s="1"/>
  <c r="G1134" i="36" s="1"/>
  <c r="G1135" i="36" s="1"/>
  <c r="G1136" i="36" s="1"/>
  <c r="G1137" i="36" s="1"/>
  <c r="G1138" i="36" s="1"/>
  <c r="G1139" i="36" s="1"/>
  <c r="G1140" i="36" s="1"/>
  <c r="G1141" i="36" s="1"/>
  <c r="G1142" i="36" s="1"/>
  <c r="G1143" i="36" s="1"/>
  <c r="G1144" i="36" s="1"/>
  <c r="G1145" i="36" s="1"/>
  <c r="G1146" i="36" s="1"/>
  <c r="G1147" i="36" s="1"/>
  <c r="G1148" i="36" s="1"/>
  <c r="G1149" i="36" s="1"/>
  <c r="G1150" i="36" s="1"/>
  <c r="G1151" i="36" s="1"/>
  <c r="G1152" i="36" s="1"/>
  <c r="G1153" i="36" s="1"/>
  <c r="G1154" i="36" s="1"/>
  <c r="G1155" i="36" s="1"/>
  <c r="G1156" i="36" s="1"/>
  <c r="G1157" i="36" s="1"/>
  <c r="G1158" i="36" s="1"/>
  <c r="G1159" i="36" s="1"/>
  <c r="G1160" i="36" s="1"/>
  <c r="G1161" i="36" s="1"/>
  <c r="G1162" i="36" s="1"/>
  <c r="G1163" i="36" s="1"/>
  <c r="G1164" i="36" s="1"/>
  <c r="G1165" i="36" s="1"/>
  <c r="G1166" i="36" s="1"/>
  <c r="G1167" i="36" s="1"/>
  <c r="G1168" i="36" s="1"/>
  <c r="G1169" i="36" s="1"/>
  <c r="G1170" i="36" s="1"/>
  <c r="G1171" i="36" s="1"/>
  <c r="G1172" i="36" s="1"/>
  <c r="G1173" i="36" s="1"/>
  <c r="G1174" i="36" s="1"/>
  <c r="G1175" i="36" s="1"/>
  <c r="G1176" i="36" s="1"/>
  <c r="G1177" i="36" s="1"/>
  <c r="G1178" i="36" s="1"/>
  <c r="G1179" i="36" s="1"/>
  <c r="G1180" i="36" s="1"/>
  <c r="G1181" i="36" s="1"/>
  <c r="G1182" i="36" s="1"/>
  <c r="G1183" i="36" s="1"/>
  <c r="G1184" i="36" s="1"/>
  <c r="G1185" i="36" s="1"/>
  <c r="G1186" i="36" s="1"/>
  <c r="G1187" i="36" s="1"/>
  <c r="G1188" i="36" s="1"/>
  <c r="G1189" i="36" s="1"/>
  <c r="G1190" i="36" s="1"/>
  <c r="G1191" i="36" s="1"/>
  <c r="G1192" i="36" s="1"/>
  <c r="G1193" i="36" s="1"/>
  <c r="G1194" i="36" s="1"/>
  <c r="G1195" i="36" s="1"/>
  <c r="G1196" i="36" s="1"/>
  <c r="G1197" i="36" s="1"/>
  <c r="G1198" i="36" s="1"/>
  <c r="G1199" i="36" s="1"/>
  <c r="G1200" i="36" s="1"/>
  <c r="G1201" i="36" s="1"/>
  <c r="G1202" i="36" s="1"/>
  <c r="G1203" i="36" s="1"/>
  <c r="G1204" i="36" s="1"/>
  <c r="G1205" i="36" s="1"/>
  <c r="G1206" i="36" s="1"/>
  <c r="G1207" i="36" s="1"/>
  <c r="G1208" i="36" s="1"/>
  <c r="G1209" i="36" s="1"/>
  <c r="G1210" i="36" s="1"/>
  <c r="G1211" i="36" s="1"/>
  <c r="G1212" i="36" s="1"/>
  <c r="G1213" i="36" s="1"/>
  <c r="G1214" i="36" s="1"/>
  <c r="G1215" i="36" s="1"/>
  <c r="G1216" i="36" s="1"/>
  <c r="G1217" i="36" s="1"/>
  <c r="G1218" i="36" s="1"/>
  <c r="G1219" i="36" s="1"/>
  <c r="G1220" i="36" s="1"/>
  <c r="G1221" i="36" s="1"/>
  <c r="G1222" i="36" s="1"/>
  <c r="G1223" i="36" s="1"/>
  <c r="G1224" i="36" s="1"/>
  <c r="G1225" i="36" s="1"/>
  <c r="G1226" i="36" s="1"/>
  <c r="G1227" i="36" s="1"/>
  <c r="G1228" i="36" s="1"/>
  <c r="G1229" i="36" s="1"/>
  <c r="G1230" i="36" s="1"/>
  <c r="G1231" i="36" s="1"/>
  <c r="G1232" i="36" s="1"/>
  <c r="G1233" i="36" s="1"/>
  <c r="G1234" i="36" s="1"/>
  <c r="G1235" i="36" s="1"/>
  <c r="G1236" i="36" s="1"/>
  <c r="G1237" i="36" s="1"/>
  <c r="G1238" i="36" s="1"/>
  <c r="G1239" i="36" s="1"/>
  <c r="G1240" i="36" s="1"/>
  <c r="G1241" i="36" s="1"/>
  <c r="G1242" i="36" s="1"/>
  <c r="G1243" i="36" s="1"/>
  <c r="G1244" i="36" s="1"/>
  <c r="G1245" i="36" s="1"/>
  <c r="G1246" i="36" s="1"/>
  <c r="G1247" i="36" s="1"/>
  <c r="G1248" i="36" s="1"/>
  <c r="G1249" i="36" s="1"/>
  <c r="G1250" i="36" s="1"/>
  <c r="G1251" i="36" s="1"/>
  <c r="G1252" i="36" s="1"/>
  <c r="G1253" i="36" s="1"/>
  <c r="G1254" i="36" s="1"/>
  <c r="G1255" i="36" s="1"/>
  <c r="G1256" i="36" s="1"/>
  <c r="G1257" i="36" s="1"/>
  <c r="G1258" i="36" s="1"/>
  <c r="G1259" i="36" s="1"/>
  <c r="G1260" i="36" s="1"/>
  <c r="G1261" i="36" s="1"/>
  <c r="G1262" i="36" s="1"/>
  <c r="G1263" i="36" s="1"/>
  <c r="G1264" i="36" s="1"/>
  <c r="G1265" i="36" s="1"/>
  <c r="G1266" i="36" s="1"/>
  <c r="G1267" i="36" s="1"/>
  <c r="G1268" i="36" s="1"/>
  <c r="G1269" i="36" s="1"/>
  <c r="G1270" i="36" s="1"/>
  <c r="G1271" i="36" s="1"/>
  <c r="G1272" i="36" s="1"/>
  <c r="G1273" i="36" s="1"/>
  <c r="G1274" i="36" s="1"/>
  <c r="G1275" i="36" s="1"/>
  <c r="G1276" i="36" s="1"/>
  <c r="G1277" i="36" s="1"/>
  <c r="G1278" i="36" s="1"/>
  <c r="G1279" i="36" s="1"/>
  <c r="G1280" i="36" s="1"/>
  <c r="G1281" i="36" s="1"/>
  <c r="G1282" i="36" s="1"/>
  <c r="G1283" i="36" s="1"/>
  <c r="G1284" i="36" s="1"/>
  <c r="G1285" i="36" s="1"/>
  <c r="G1286" i="36" s="1"/>
  <c r="G1287" i="36" s="1"/>
  <c r="G1288" i="36" s="1"/>
  <c r="G1289" i="36" s="1"/>
  <c r="G1290" i="36" s="1"/>
  <c r="G1291" i="36" s="1"/>
  <c r="G1292" i="36" s="1"/>
  <c r="G1293" i="36" s="1"/>
  <c r="G1294" i="36" s="1"/>
  <c r="G1295" i="36" s="1"/>
  <c r="G1296" i="36" s="1"/>
  <c r="G1297" i="36" s="1"/>
  <c r="G1298" i="36" s="1"/>
  <c r="G1299" i="36" s="1"/>
  <c r="G1300" i="36" s="1"/>
  <c r="G1301" i="36" s="1"/>
  <c r="G1302" i="36" s="1"/>
  <c r="G1303" i="36" s="1"/>
  <c r="G1304" i="36" s="1"/>
  <c r="G1305" i="36" s="1"/>
  <c r="G1306" i="36" s="1"/>
  <c r="G1307" i="36" s="1"/>
  <c r="G1308" i="36" s="1"/>
  <c r="G1309" i="36" s="1"/>
  <c r="G1310" i="36" s="1"/>
  <c r="G1311" i="36" s="1"/>
  <c r="G1312" i="36" s="1"/>
  <c r="C39" i="46"/>
  <c r="AC39" i="46" s="1"/>
  <c r="G1313" i="36"/>
  <c r="G1314" i="36" s="1"/>
  <c r="G1315" i="36" s="1"/>
  <c r="G1316" i="36" s="1"/>
  <c r="G1317" i="36" s="1"/>
  <c r="G1318" i="36" s="1"/>
  <c r="G1319" i="36" s="1"/>
  <c r="G1320" i="36" s="1"/>
  <c r="G1321" i="36" s="1"/>
  <c r="G1322" i="36" s="1"/>
  <c r="G1323" i="36" s="1"/>
  <c r="G1324" i="36" s="1"/>
  <c r="G1325" i="36" s="1"/>
  <c r="G1326" i="36" s="1"/>
  <c r="G1327" i="36" s="1"/>
  <c r="G1328" i="36" s="1"/>
  <c r="C15" i="46"/>
  <c r="AC15" i="46" s="1"/>
  <c r="G1314" i="10"/>
  <c r="G1315" i="10" s="1"/>
  <c r="G1316" i="10" s="1"/>
  <c r="G1317" i="10" s="1"/>
  <c r="G1318" i="10" s="1"/>
  <c r="G1319" i="10" s="1"/>
  <c r="G1320" i="10" s="1"/>
  <c r="G1321" i="10" s="1"/>
  <c r="G1322" i="10" s="1"/>
  <c r="G1048" i="34"/>
  <c r="G1049" i="34" s="1"/>
  <c r="G1050" i="34" s="1"/>
  <c r="G1051" i="34" s="1"/>
  <c r="G1052" i="34" s="1"/>
  <c r="G1053" i="34" s="1"/>
  <c r="G1054" i="34" s="1"/>
  <c r="G1055" i="34" s="1"/>
  <c r="G1056" i="34" s="1"/>
  <c r="G963" i="22"/>
  <c r="G964" i="22" s="1"/>
  <c r="G965" i="22" s="1"/>
  <c r="G966" i="22" s="1"/>
  <c r="G967" i="22" s="1"/>
  <c r="G968" i="22" s="1"/>
  <c r="G969" i="22" s="1"/>
  <c r="G970" i="22" s="1"/>
  <c r="G971" i="22" s="1"/>
  <c r="G972" i="22" s="1"/>
  <c r="G973" i="22" s="1"/>
  <c r="G974" i="22" s="1"/>
  <c r="G975" i="22" s="1"/>
  <c r="G976" i="22" s="1"/>
  <c r="G977" i="22" s="1"/>
  <c r="G978" i="22" s="1"/>
  <c r="G979" i="22" s="1"/>
  <c r="G980" i="22" s="1"/>
  <c r="G981" i="22" s="1"/>
  <c r="G982" i="22" s="1"/>
  <c r="G983" i="22" s="1"/>
  <c r="G984" i="22" s="1"/>
  <c r="G985" i="22" s="1"/>
  <c r="G986" i="22" s="1"/>
  <c r="G904" i="30"/>
  <c r="G905" i="30" s="1"/>
  <c r="G906" i="30" s="1"/>
  <c r="G907" i="30" s="1"/>
  <c r="G908" i="30" s="1"/>
  <c r="G909" i="30" s="1"/>
  <c r="G910" i="30" s="1"/>
  <c r="G911" i="30" s="1"/>
  <c r="G912" i="30" s="1"/>
  <c r="G907" i="23"/>
  <c r="G908" i="23" s="1"/>
  <c r="G909" i="23" s="1"/>
  <c r="G910" i="23" s="1"/>
  <c r="G911" i="23" s="1"/>
  <c r="G912" i="23" s="1"/>
  <c r="G913" i="23" s="1"/>
  <c r="G914" i="23" s="1"/>
  <c r="G915" i="23" s="1"/>
  <c r="G916" i="23" s="1"/>
  <c r="G917" i="23" s="1"/>
  <c r="G918" i="23" s="1"/>
  <c r="G919" i="23" s="1"/>
  <c r="G920" i="23" s="1"/>
  <c r="G962" i="32"/>
  <c r="G963" i="32" s="1"/>
  <c r="G964" i="32" s="1"/>
  <c r="G965" i="32" s="1"/>
  <c r="G966" i="32" s="1"/>
  <c r="G967" i="32" s="1"/>
  <c r="G968" i="32" s="1"/>
  <c r="G969" i="32" s="1"/>
  <c r="G970" i="32" s="1"/>
  <c r="G971" i="32" s="1"/>
  <c r="G972" i="32" s="1"/>
  <c r="G973" i="32" s="1"/>
  <c r="G974" i="32" s="1"/>
  <c r="G975" i="32" s="1"/>
  <c r="G976" i="32" s="1"/>
  <c r="G977" i="32" s="1"/>
  <c r="G978" i="32" s="1"/>
  <c r="G979" i="32" s="1"/>
  <c r="G980" i="32" s="1"/>
  <c r="G981" i="32" s="1"/>
  <c r="G913" i="30"/>
  <c r="G914" i="30" s="1"/>
  <c r="G915" i="30" s="1"/>
  <c r="G916" i="30" s="1"/>
  <c r="G917" i="30" s="1"/>
  <c r="G918" i="30" s="1"/>
  <c r="G919" i="30" s="1"/>
  <c r="G920" i="30" s="1"/>
  <c r="G921" i="30" s="1"/>
  <c r="G922" i="30" s="1"/>
  <c r="G923" i="30" s="1"/>
  <c r="G924" i="30" s="1"/>
  <c r="G925" i="30" s="1"/>
  <c r="G926" i="30" s="1"/>
  <c r="G927" i="30" s="1"/>
  <c r="G928" i="30" s="1"/>
  <c r="G878" i="41"/>
  <c r="G879" i="41" s="1"/>
  <c r="G880" i="41" s="1"/>
  <c r="G881" i="41" s="1"/>
  <c r="G882" i="41" s="1"/>
  <c r="G883" i="41" s="1"/>
  <c r="G884" i="41" s="1"/>
  <c r="G885" i="41" s="1"/>
  <c r="G950" i="14"/>
  <c r="G951" i="14" s="1"/>
  <c r="G952" i="14" s="1"/>
  <c r="G953" i="14" s="1"/>
  <c r="G954" i="14" s="1"/>
  <c r="G955" i="14" s="1"/>
  <c r="G956" i="14" s="1"/>
  <c r="G878" i="43"/>
  <c r="G879" i="43" s="1"/>
  <c r="G880" i="43" s="1"/>
  <c r="G881" i="43" s="1"/>
  <c r="G882" i="43" s="1"/>
  <c r="G883" i="43" s="1"/>
  <c r="H870" i="43"/>
  <c r="G801" i="37"/>
  <c r="G802" i="37" s="1"/>
  <c r="G803" i="37" s="1"/>
  <c r="G804" i="37" s="1"/>
  <c r="G805" i="37" s="1"/>
  <c r="G806" i="37" s="1"/>
  <c r="G807" i="37" s="1"/>
  <c r="G808" i="37" s="1"/>
  <c r="G809" i="37" s="1"/>
  <c r="G810" i="37" s="1"/>
  <c r="G811" i="37" s="1"/>
  <c r="G812" i="37" s="1"/>
  <c r="G813" i="37" s="1"/>
  <c r="G814" i="37" s="1"/>
  <c r="G815" i="37" s="1"/>
  <c r="G816" i="37" s="1"/>
  <c r="G817" i="37" s="1"/>
  <c r="G818" i="37" s="1"/>
  <c r="G819" i="37" s="1"/>
  <c r="G820" i="37" s="1"/>
  <c r="G821" i="37" s="1"/>
  <c r="G822" i="37" s="1"/>
  <c r="G823" i="37" s="1"/>
  <c r="G824" i="37" s="1"/>
  <c r="G825" i="37" s="1"/>
  <c r="G826" i="37" s="1"/>
  <c r="G827" i="37" s="1"/>
  <c r="G828" i="37" s="1"/>
  <c r="G829" i="37" s="1"/>
  <c r="G849" i="17"/>
  <c r="G850" i="17" s="1"/>
  <c r="G851" i="17" s="1"/>
  <c r="G852" i="17" s="1"/>
  <c r="G853" i="17" s="1"/>
  <c r="G854" i="17" s="1"/>
  <c r="G855" i="17" s="1"/>
  <c r="G872" i="21"/>
  <c r="G873" i="21" s="1"/>
  <c r="G874" i="21" s="1"/>
  <c r="G875" i="21" s="1"/>
  <c r="G876" i="21" s="1"/>
  <c r="G877" i="21" s="1"/>
  <c r="G878" i="21" s="1"/>
  <c r="G879" i="21" s="1"/>
  <c r="G880" i="21" s="1"/>
  <c r="G881" i="21" s="1"/>
  <c r="G882" i="21" s="1"/>
  <c r="G883" i="21" s="1"/>
  <c r="G884" i="21" s="1"/>
  <c r="G885" i="21" s="1"/>
  <c r="G886" i="21" s="1"/>
  <c r="G887" i="21" s="1"/>
  <c r="G858" i="39"/>
  <c r="G859" i="39" s="1"/>
  <c r="G860" i="39" s="1"/>
  <c r="G861" i="39" s="1"/>
  <c r="G862" i="39" s="1"/>
  <c r="G863" i="39" s="1"/>
  <c r="G864" i="39" s="1"/>
  <c r="G865" i="39" s="1"/>
  <c r="G866" i="39" s="1"/>
  <c r="G867" i="39" s="1"/>
  <c r="G868" i="39" s="1"/>
  <c r="G869" i="39" s="1"/>
  <c r="G744" i="42"/>
  <c r="G745" i="42" s="1"/>
  <c r="G746" i="42" s="1"/>
  <c r="G747" i="42" s="1"/>
  <c r="G748" i="42" s="1"/>
  <c r="G749" i="42" s="1"/>
  <c r="G750" i="42" s="1"/>
  <c r="G751" i="42" s="1"/>
  <c r="G752" i="42" s="1"/>
  <c r="G753" i="42" s="1"/>
  <c r="G754" i="42" s="1"/>
  <c r="G755" i="42" s="1"/>
  <c r="G756" i="42" s="1"/>
  <c r="G757" i="42" s="1"/>
  <c r="G758" i="42" s="1"/>
  <c r="G759" i="42" s="1"/>
  <c r="G944" i="26"/>
  <c r="G945" i="26" s="1"/>
  <c r="G946" i="26" s="1"/>
  <c r="G947" i="26" s="1"/>
  <c r="G948" i="26" s="1"/>
  <c r="G949" i="26" s="1"/>
  <c r="G770" i="28"/>
  <c r="G771" i="28" s="1"/>
  <c r="G772" i="28" s="1"/>
  <c r="G773" i="28" s="1"/>
  <c r="G774" i="28" s="1"/>
  <c r="G775" i="28" s="1"/>
  <c r="G776" i="28" s="1"/>
  <c r="G777" i="28" s="1"/>
  <c r="G778" i="28" s="1"/>
  <c r="G779" i="28" s="1"/>
  <c r="G780" i="28" s="1"/>
  <c r="G781" i="28" s="1"/>
  <c r="G782" i="28" s="1"/>
  <c r="G783" i="28" s="1"/>
  <c r="G784" i="28" s="1"/>
  <c r="G785" i="28" s="1"/>
  <c r="G786" i="28" s="1"/>
  <c r="G787" i="28" s="1"/>
  <c r="G788" i="28" s="1"/>
  <c r="G789" i="28" s="1"/>
  <c r="G790" i="28" s="1"/>
  <c r="G791" i="28" s="1"/>
  <c r="G728" i="40"/>
  <c r="G729" i="40" s="1"/>
  <c r="G730" i="40" s="1"/>
  <c r="G731" i="40" s="1"/>
  <c r="G732" i="40" s="1"/>
  <c r="G733" i="40" s="1"/>
  <c r="G734" i="40" s="1"/>
  <c r="G735" i="40" s="1"/>
  <c r="G736" i="40" s="1"/>
  <c r="G685" i="15"/>
  <c r="G686" i="15" s="1"/>
  <c r="G687" i="15" s="1"/>
  <c r="G688" i="15" s="1"/>
  <c r="G689" i="15" s="1"/>
  <c r="G690" i="15" s="1"/>
  <c r="G691" i="15" s="1"/>
  <c r="G692" i="15" s="1"/>
  <c r="G693" i="15" s="1"/>
  <c r="G694" i="15" s="1"/>
  <c r="G695" i="15" s="1"/>
  <c r="G696" i="15" s="1"/>
  <c r="G697" i="15" s="1"/>
  <c r="G698" i="15" s="1"/>
  <c r="G699" i="15" s="1"/>
  <c r="G700" i="15" s="1"/>
  <c r="G701" i="15" s="1"/>
  <c r="G702" i="15" s="1"/>
  <c r="G703" i="15" s="1"/>
  <c r="G704" i="15" s="1"/>
  <c r="G705" i="15" s="1"/>
  <c r="G706" i="15" s="1"/>
  <c r="G707" i="15" s="1"/>
  <c r="G708" i="15" s="1"/>
  <c r="G709" i="15" s="1"/>
  <c r="G710" i="15" s="1"/>
  <c r="G711" i="15" s="1"/>
  <c r="G712" i="15" s="1"/>
  <c r="G713" i="15" s="1"/>
  <c r="G714" i="15" s="1"/>
  <c r="G715" i="15" s="1"/>
  <c r="G716" i="15" s="1"/>
  <c r="G717" i="15" s="1"/>
  <c r="G718" i="15"/>
  <c r="G657" i="27"/>
  <c r="G658" i="27" s="1"/>
  <c r="G659" i="27" s="1"/>
  <c r="G660" i="27" s="1"/>
  <c r="G661" i="27" s="1"/>
  <c r="G662" i="27" s="1"/>
  <c r="G663" i="27" s="1"/>
  <c r="G618" i="29"/>
  <c r="G619" i="29" s="1"/>
  <c r="G620" i="29" s="1"/>
  <c r="G621" i="29" s="1"/>
  <c r="G622" i="29" s="1"/>
  <c r="G623" i="29" s="1"/>
  <c r="G624" i="29" s="1"/>
  <c r="G625" i="29" s="1"/>
  <c r="G626" i="29" s="1"/>
  <c r="G627" i="29" s="1"/>
  <c r="G628" i="29" s="1"/>
  <c r="G629" i="29" s="1"/>
  <c r="G630" i="29" s="1"/>
  <c r="G631" i="29" s="1"/>
  <c r="G632" i="29" s="1"/>
  <c r="G633" i="29" s="1"/>
  <c r="G634" i="29" s="1"/>
  <c r="G635" i="29" s="1"/>
  <c r="G636" i="29" s="1"/>
  <c r="G637" i="29" s="1"/>
  <c r="G638" i="29" s="1"/>
  <c r="G639" i="29" s="1"/>
  <c r="G640" i="29" s="1"/>
  <c r="G641" i="29" s="1"/>
  <c r="G642" i="29" s="1"/>
  <c r="G643" i="29" s="1"/>
  <c r="G644" i="29" s="1"/>
  <c r="G645" i="29" s="1"/>
  <c r="G646" i="29" s="1"/>
  <c r="G647" i="29" s="1"/>
  <c r="G648" i="29" s="1"/>
  <c r="G649" i="29" s="1"/>
  <c r="G650" i="29" s="1"/>
  <c r="G651" i="29" s="1"/>
  <c r="G652" i="29" s="1"/>
  <c r="G653" i="29" s="1"/>
  <c r="G654" i="29" s="1"/>
  <c r="G655" i="29" s="1"/>
  <c r="G656" i="29" s="1"/>
  <c r="G657" i="29" s="1"/>
  <c r="G658" i="29" s="1"/>
  <c r="G659" i="29" s="1"/>
  <c r="G660" i="29" s="1"/>
  <c r="G661" i="29" s="1"/>
  <c r="G662" i="29" s="1"/>
  <c r="G663" i="29" s="1"/>
  <c r="G664" i="29" s="1"/>
  <c r="G665" i="29" s="1"/>
  <c r="G666" i="29" s="1"/>
  <c r="G667" i="29" s="1"/>
  <c r="G668" i="29" s="1"/>
  <c r="G669" i="29" s="1"/>
  <c r="G670" i="29" s="1"/>
  <c r="G671" i="29" s="1"/>
  <c r="G672" i="29" s="1"/>
  <c r="G673" i="29" s="1"/>
  <c r="G674" i="29" s="1"/>
  <c r="G675" i="29" s="1"/>
  <c r="G676" i="29" s="1"/>
  <c r="G677" i="29" s="1"/>
  <c r="G678" i="29" s="1"/>
  <c r="G679" i="29" s="1"/>
  <c r="G680" i="29" s="1"/>
  <c r="G681" i="29" s="1"/>
  <c r="G682" i="29" s="1"/>
  <c r="G683" i="29" s="1"/>
  <c r="G684" i="29" s="1"/>
  <c r="G685" i="29" s="1"/>
  <c r="G686" i="29" s="1"/>
  <c r="G687" i="29" s="1"/>
  <c r="G688" i="29" s="1"/>
  <c r="G689" i="29" s="1"/>
  <c r="G690" i="29" s="1"/>
  <c r="G691" i="29" s="1"/>
  <c r="G692" i="29" s="1"/>
  <c r="G693" i="29" s="1"/>
  <c r="G694" i="29" s="1"/>
  <c r="G695" i="29" s="1"/>
  <c r="G696" i="29" s="1"/>
  <c r="G697" i="29" s="1"/>
  <c r="G698" i="29" s="1"/>
  <c r="G699" i="29" s="1"/>
  <c r="G700" i="29" s="1"/>
  <c r="G701" i="29" s="1"/>
  <c r="G702" i="29" s="1"/>
  <c r="G703" i="29" s="1"/>
  <c r="G704" i="29" s="1"/>
  <c r="G705" i="29" s="1"/>
  <c r="G706" i="29" s="1"/>
  <c r="G707" i="29" s="1"/>
  <c r="G708" i="29" s="1"/>
  <c r="G709" i="29" s="1"/>
  <c r="G710" i="29" s="1"/>
  <c r="G711" i="29" s="1"/>
  <c r="G712" i="29" s="1"/>
  <c r="G713" i="29" s="1"/>
  <c r="G714" i="29" s="1"/>
  <c r="G715" i="29" s="1"/>
  <c r="G716" i="29" s="1"/>
  <c r="G717" i="29" s="1"/>
  <c r="G718" i="29" s="1"/>
  <c r="G719" i="29" s="1"/>
  <c r="G720" i="29" s="1"/>
  <c r="G721" i="29" s="1"/>
  <c r="G722" i="29" s="1"/>
  <c r="G723" i="29" s="1"/>
  <c r="G724" i="29" s="1"/>
  <c r="G725" i="29" s="1"/>
  <c r="G726" i="29" s="1"/>
  <c r="G727" i="29" s="1"/>
  <c r="G728" i="29" s="1"/>
  <c r="G729" i="29" s="1"/>
  <c r="G730" i="29" s="1"/>
  <c r="G731" i="29" s="1"/>
  <c r="G732" i="29" s="1"/>
  <c r="G733" i="29" s="1"/>
  <c r="G734" i="29" s="1"/>
  <c r="G735" i="29" s="1"/>
  <c r="G736" i="29" s="1"/>
  <c r="G737" i="29" s="1"/>
  <c r="G738" i="29" s="1"/>
  <c r="G739" i="29" s="1"/>
  <c r="G740" i="29" s="1"/>
  <c r="G741" i="29" s="1"/>
  <c r="G742" i="29" s="1"/>
  <c r="G723" i="44"/>
  <c r="G724" i="44" s="1"/>
  <c r="G725" i="44" s="1"/>
  <c r="G726" i="44" s="1"/>
  <c r="G727" i="44" s="1"/>
  <c r="G728" i="44" s="1"/>
  <c r="G1057" i="34" l="1"/>
  <c r="G1058" i="34" s="1"/>
  <c r="G1059" i="34" s="1"/>
  <c r="G1060" i="34" s="1"/>
  <c r="G1061" i="34" s="1"/>
  <c r="G1062" i="34" s="1"/>
  <c r="G1063" i="34" s="1"/>
  <c r="G1064" i="34" s="1"/>
  <c r="G1065" i="34" s="1"/>
  <c r="G1066" i="34" s="1"/>
  <c r="G1067" i="34" s="1"/>
  <c r="G987" i="22"/>
  <c r="G988" i="22" s="1"/>
  <c r="G989" i="22" s="1"/>
  <c r="G990" i="22" s="1"/>
  <c r="G991" i="22" s="1"/>
  <c r="G992" i="22" s="1"/>
  <c r="G993" i="22" s="1"/>
  <c r="G929" i="30"/>
  <c r="G930" i="30" s="1"/>
  <c r="G921" i="23"/>
  <c r="G922" i="23" s="1"/>
  <c r="G923" i="23" s="1"/>
  <c r="G924" i="23" s="1"/>
  <c r="G925" i="23" s="1"/>
  <c r="G926" i="23" s="1"/>
  <c r="G927" i="23" s="1"/>
  <c r="G982" i="32"/>
  <c r="G983" i="32" s="1"/>
  <c r="G984" i="32" s="1"/>
  <c r="G985" i="32" s="1"/>
  <c r="G986" i="32" s="1"/>
  <c r="G987" i="32" s="1"/>
  <c r="G988" i="32" s="1"/>
  <c r="G989" i="32" s="1"/>
  <c r="G990" i="32" s="1"/>
  <c r="G991" i="32" s="1"/>
  <c r="G957" i="14"/>
  <c r="G958" i="14" s="1"/>
  <c r="G959" i="14" s="1"/>
  <c r="G960" i="14" s="1"/>
  <c r="G961" i="14" s="1"/>
  <c r="G962" i="14" s="1"/>
  <c r="G963" i="14" s="1"/>
  <c r="G964" i="14" s="1"/>
  <c r="G965" i="14" s="1"/>
  <c r="G966" i="14" s="1"/>
  <c r="G967" i="14" s="1"/>
  <c r="G968" i="14" s="1"/>
  <c r="G969" i="14" s="1"/>
  <c r="G970" i="14" s="1"/>
  <c r="G886" i="41"/>
  <c r="G887" i="41" s="1"/>
  <c r="G888" i="41" s="1"/>
  <c r="G889" i="41" s="1"/>
  <c r="G884" i="43"/>
  <c r="G885" i="43" s="1"/>
  <c r="G886" i="43" s="1"/>
  <c r="G887" i="43" s="1"/>
  <c r="G888" i="43" s="1"/>
  <c r="G889" i="43" s="1"/>
  <c r="G890" i="43" s="1"/>
  <c r="G891" i="43" s="1"/>
  <c r="G892" i="43" s="1"/>
  <c r="G893" i="43" s="1"/>
  <c r="H874" i="43"/>
  <c r="G830" i="37"/>
  <c r="G831" i="37" s="1"/>
  <c r="G832" i="37" s="1"/>
  <c r="G833" i="37" s="1"/>
  <c r="G834" i="37" s="1"/>
  <c r="G835" i="37" s="1"/>
  <c r="G836" i="37" s="1"/>
  <c r="G837" i="37" s="1"/>
  <c r="G838" i="37" s="1"/>
  <c r="G839" i="37" s="1"/>
  <c r="G840" i="37" s="1"/>
  <c r="G841" i="37" s="1"/>
  <c r="G842" i="37" s="1"/>
  <c r="G843" i="37" s="1"/>
  <c r="G844" i="37" s="1"/>
  <c r="G845" i="37" s="1"/>
  <c r="G846" i="37" s="1"/>
  <c r="G847" i="37" s="1"/>
  <c r="G848" i="37" s="1"/>
  <c r="G849" i="37" s="1"/>
  <c r="G850" i="37" s="1"/>
  <c r="G851" i="37" s="1"/>
  <c r="G852" i="37" s="1"/>
  <c r="G853" i="37" s="1"/>
  <c r="G854" i="37" s="1"/>
  <c r="G855" i="37" s="1"/>
  <c r="G856" i="37" s="1"/>
  <c r="G857" i="37" s="1"/>
  <c r="G858" i="37" s="1"/>
  <c r="G859" i="37" s="1"/>
  <c r="G860" i="37" s="1"/>
  <c r="G861" i="37" s="1"/>
  <c r="G862" i="37" s="1"/>
  <c r="G863" i="37" s="1"/>
  <c r="G864" i="37" s="1"/>
  <c r="G865" i="37" s="1"/>
  <c r="G866" i="37" s="1"/>
  <c r="G867" i="37" s="1"/>
  <c r="G868" i="37" s="1"/>
  <c r="G856" i="17"/>
  <c r="G857" i="17" s="1"/>
  <c r="G858" i="17" s="1"/>
  <c r="G859" i="17" s="1"/>
  <c r="G860" i="17" s="1"/>
  <c r="G861" i="17" s="1"/>
  <c r="G862" i="17" s="1"/>
  <c r="G863" i="17" s="1"/>
  <c r="G864" i="17" s="1"/>
  <c r="G865" i="17" s="1"/>
  <c r="G866" i="17" s="1"/>
  <c r="G867" i="17" s="1"/>
  <c r="G868" i="17" s="1"/>
  <c r="G869" i="17" s="1"/>
  <c r="G870" i="17" s="1"/>
  <c r="G871" i="17" s="1"/>
  <c r="G872" i="17" s="1"/>
  <c r="G873" i="17" s="1"/>
  <c r="G874" i="17" s="1"/>
  <c r="G875" i="17" s="1"/>
  <c r="G876" i="17" s="1"/>
  <c r="G877" i="17" s="1"/>
  <c r="G878" i="17" s="1"/>
  <c r="G879" i="17" s="1"/>
  <c r="G880" i="17" s="1"/>
  <c r="G881" i="17" s="1"/>
  <c r="G882" i="17" s="1"/>
  <c r="G883" i="17" s="1"/>
  <c r="G884" i="17" s="1"/>
  <c r="G885" i="17" s="1"/>
  <c r="G886" i="17" s="1"/>
  <c r="G887" i="17" s="1"/>
  <c r="G888" i="17" s="1"/>
  <c r="G889" i="17" s="1"/>
  <c r="G890" i="17" s="1"/>
  <c r="G891" i="17" s="1"/>
  <c r="G892" i="17" s="1"/>
  <c r="G893" i="17" s="1"/>
  <c r="G894" i="17" s="1"/>
  <c r="G895" i="17" s="1"/>
  <c r="G896" i="17" s="1"/>
  <c r="G897" i="17" s="1"/>
  <c r="G898" i="17" s="1"/>
  <c r="G899" i="17" s="1"/>
  <c r="G900" i="17" s="1"/>
  <c r="G901" i="17" s="1"/>
  <c r="G902" i="17" s="1"/>
  <c r="G903" i="17" s="1"/>
  <c r="G904" i="17" s="1"/>
  <c r="G905" i="17" s="1"/>
  <c r="G906" i="17" s="1"/>
  <c r="G907" i="17" s="1"/>
  <c r="G908" i="17" s="1"/>
  <c r="G909" i="17" s="1"/>
  <c r="G910" i="17" s="1"/>
  <c r="G911" i="17" s="1"/>
  <c r="G912" i="17" s="1"/>
  <c r="G913" i="17" s="1"/>
  <c r="G914" i="17" s="1"/>
  <c r="G915" i="17" s="1"/>
  <c r="G916" i="17" s="1"/>
  <c r="G917" i="17" s="1"/>
  <c r="G918" i="17" s="1"/>
  <c r="G919" i="17" s="1"/>
  <c r="G920" i="17" s="1"/>
  <c r="G921" i="17" s="1"/>
  <c r="G922" i="17" s="1"/>
  <c r="G923" i="17" s="1"/>
  <c r="G924" i="17" s="1"/>
  <c r="G925" i="17" s="1"/>
  <c r="G926" i="17" s="1"/>
  <c r="G927" i="17" s="1"/>
  <c r="G928" i="17" s="1"/>
  <c r="G929" i="17" s="1"/>
  <c r="G930" i="17" s="1"/>
  <c r="G931" i="17" s="1"/>
  <c r="G877" i="33"/>
  <c r="G878" i="33" s="1"/>
  <c r="G879" i="33" s="1"/>
  <c r="G880" i="33" s="1"/>
  <c r="G881" i="33" s="1"/>
  <c r="G882" i="33" s="1"/>
  <c r="G883" i="33" s="1"/>
  <c r="G884" i="33" s="1"/>
  <c r="G885" i="33" s="1"/>
  <c r="G886" i="33" s="1"/>
  <c r="G887" i="33" s="1"/>
  <c r="G888" i="33" s="1"/>
  <c r="G889" i="33" s="1"/>
  <c r="G890" i="33" s="1"/>
  <c r="G891" i="33" s="1"/>
  <c r="G892" i="33" s="1"/>
  <c r="G893" i="33" s="1"/>
  <c r="G894" i="33" s="1"/>
  <c r="G895" i="33" s="1"/>
  <c r="G896" i="33" s="1"/>
  <c r="G897" i="33" s="1"/>
  <c r="G898" i="33" s="1"/>
  <c r="G899" i="33" s="1"/>
  <c r="G900" i="33" s="1"/>
  <c r="G901" i="33" s="1"/>
  <c r="G902" i="33" s="1"/>
  <c r="G903" i="33" s="1"/>
  <c r="G904" i="33" s="1"/>
  <c r="G905" i="33" s="1"/>
  <c r="G906" i="33" s="1"/>
  <c r="G907" i="33" s="1"/>
  <c r="G908" i="33" s="1"/>
  <c r="G909" i="33" s="1"/>
  <c r="G910" i="33" s="1"/>
  <c r="G911" i="33" s="1"/>
  <c r="G912" i="33" s="1"/>
  <c r="G913" i="33" s="1"/>
  <c r="G914" i="33" s="1"/>
  <c r="G915" i="33" s="1"/>
  <c r="G916" i="33" s="1"/>
  <c r="G917" i="33" s="1"/>
  <c r="G918" i="33" s="1"/>
  <c r="G919" i="33" s="1"/>
  <c r="G920" i="33" s="1"/>
  <c r="G921" i="33" s="1"/>
  <c r="G922" i="33" s="1"/>
  <c r="G923" i="33" s="1"/>
  <c r="G888" i="21"/>
  <c r="G889" i="21" s="1"/>
  <c r="G890" i="21" s="1"/>
  <c r="G891" i="21" s="1"/>
  <c r="G892" i="21" s="1"/>
  <c r="G893" i="21" s="1"/>
  <c r="G894" i="21" s="1"/>
  <c r="G895" i="21" s="1"/>
  <c r="G896" i="21" s="1"/>
  <c r="G897" i="21" s="1"/>
  <c r="G898" i="21" s="1"/>
  <c r="G899" i="21" s="1"/>
  <c r="G900" i="21" s="1"/>
  <c r="G901" i="21" s="1"/>
  <c r="G902" i="21" s="1"/>
  <c r="G903" i="21" s="1"/>
  <c r="G904" i="21" s="1"/>
  <c r="G905" i="21" s="1"/>
  <c r="G906" i="21" s="1"/>
  <c r="G907" i="21" s="1"/>
  <c r="G908" i="21" s="1"/>
  <c r="G909" i="21" s="1"/>
  <c r="G910" i="21" s="1"/>
  <c r="G870" i="39"/>
  <c r="G871" i="39" s="1"/>
  <c r="G872" i="39" s="1"/>
  <c r="G873" i="39" s="1"/>
  <c r="G874" i="39" s="1"/>
  <c r="G875" i="39" s="1"/>
  <c r="G876" i="39" s="1"/>
  <c r="G877" i="39" s="1"/>
  <c r="G878" i="39" s="1"/>
  <c r="G879" i="39" s="1"/>
  <c r="G880" i="39" s="1"/>
  <c r="G881" i="39" s="1"/>
  <c r="G882" i="39" s="1"/>
  <c r="G883" i="39" s="1"/>
  <c r="G884" i="39" s="1"/>
  <c r="G885" i="39" s="1"/>
  <c r="G886" i="39" s="1"/>
  <c r="G887" i="39" s="1"/>
  <c r="G888" i="39" s="1"/>
  <c r="G889" i="39" s="1"/>
  <c r="G890" i="39" s="1"/>
  <c r="G891" i="39"/>
  <c r="G892" i="39" s="1"/>
  <c r="G893" i="39" s="1"/>
  <c r="G894" i="39" s="1"/>
  <c r="G895" i="39" s="1"/>
  <c r="G896" i="39" s="1"/>
  <c r="G897" i="39" s="1"/>
  <c r="G898" i="39" s="1"/>
  <c r="G899" i="39" s="1"/>
  <c r="G760" i="42"/>
  <c r="G761" i="42" s="1"/>
  <c r="G762" i="42" s="1"/>
  <c r="G763" i="42" s="1"/>
  <c r="G764" i="42" s="1"/>
  <c r="G765" i="42" s="1"/>
  <c r="G766" i="42" s="1"/>
  <c r="G767" i="42" s="1"/>
  <c r="G950" i="26"/>
  <c r="G951" i="26" s="1"/>
  <c r="G952" i="26" s="1"/>
  <c r="G953" i="26" s="1"/>
  <c r="G954" i="26" s="1"/>
  <c r="G955" i="26" s="1"/>
  <c r="G956" i="26" s="1"/>
  <c r="G957" i="26" s="1"/>
  <c r="G958" i="26" s="1"/>
  <c r="G959" i="26" s="1"/>
  <c r="G960" i="26" s="1"/>
  <c r="G961" i="26" s="1"/>
  <c r="G962" i="26" s="1"/>
  <c r="G792" i="28"/>
  <c r="G793" i="28" s="1"/>
  <c r="G794" i="28" s="1"/>
  <c r="G795" i="28" s="1"/>
  <c r="G796" i="28" s="1"/>
  <c r="G797" i="28" s="1"/>
  <c r="G798" i="28" s="1"/>
  <c r="G799" i="28" s="1"/>
  <c r="G800" i="28" s="1"/>
  <c r="G801" i="28" s="1"/>
  <c r="G802" i="28" s="1"/>
  <c r="G743" i="29"/>
  <c r="G744" i="29" s="1"/>
  <c r="G745" i="29" s="1"/>
  <c r="G746" i="29" s="1"/>
  <c r="G747" i="29" s="1"/>
  <c r="G737" i="40"/>
  <c r="G738" i="40" s="1"/>
  <c r="G739" i="40" s="1"/>
  <c r="G740" i="40" s="1"/>
  <c r="G741" i="40" s="1"/>
  <c r="G742" i="40" s="1"/>
  <c r="G743" i="40" s="1"/>
  <c r="G744" i="40" s="1"/>
  <c r="G745" i="40" s="1"/>
  <c r="G746" i="40" s="1"/>
  <c r="G747" i="40" s="1"/>
  <c r="G748" i="40" s="1"/>
  <c r="G749" i="40" s="1"/>
  <c r="G750" i="40" s="1"/>
  <c r="G751" i="40" s="1"/>
  <c r="G752" i="40" s="1"/>
  <c r="G753" i="40" s="1"/>
  <c r="G754" i="40" s="1"/>
  <c r="G755" i="40" s="1"/>
  <c r="G756" i="40" s="1"/>
  <c r="G757" i="40" s="1"/>
  <c r="G758" i="40" s="1"/>
  <c r="G759" i="40" s="1"/>
  <c r="G760" i="40" s="1"/>
  <c r="G761" i="40" s="1"/>
  <c r="G762" i="40" s="1"/>
  <c r="G763" i="40" s="1"/>
  <c r="G764" i="40" s="1"/>
  <c r="G765" i="40" s="1"/>
  <c r="G719" i="15"/>
  <c r="G720" i="15" s="1"/>
  <c r="G721" i="15" s="1"/>
  <c r="G722" i="15" s="1"/>
  <c r="G723" i="15" s="1"/>
  <c r="G724" i="15" s="1"/>
  <c r="G725" i="15" s="1"/>
  <c r="G726" i="15" s="1"/>
  <c r="G727" i="15" s="1"/>
  <c r="G728" i="15" s="1"/>
  <c r="G729" i="15" s="1"/>
  <c r="G730" i="15" s="1"/>
  <c r="G731" i="15" s="1"/>
  <c r="G732" i="15" s="1"/>
  <c r="G733" i="15" s="1"/>
  <c r="G734" i="15" s="1"/>
  <c r="G735" i="15" s="1"/>
  <c r="G736" i="15" s="1"/>
  <c r="G737" i="15" s="1"/>
  <c r="G738" i="15" s="1"/>
  <c r="G739" i="15" s="1"/>
  <c r="G740" i="15" s="1"/>
  <c r="G741" i="15" s="1"/>
  <c r="G742" i="15" s="1"/>
  <c r="G743" i="15" s="1"/>
  <c r="G744" i="15" s="1"/>
  <c r="G664" i="27"/>
  <c r="G665" i="27" s="1"/>
  <c r="G666" i="27" s="1"/>
  <c r="G729" i="44"/>
  <c r="G730" i="44" s="1"/>
  <c r="G731" i="44" s="1"/>
  <c r="G732" i="44" s="1"/>
  <c r="G733" i="44" s="1"/>
  <c r="G734" i="44" s="1"/>
  <c r="G735" i="44" s="1"/>
  <c r="G736" i="44" s="1"/>
  <c r="G737" i="44" s="1"/>
  <c r="G1068" i="34" l="1"/>
  <c r="G1069" i="34" s="1"/>
  <c r="G1070" i="34" s="1"/>
  <c r="G1071" i="34" s="1"/>
  <c r="G1072" i="34" s="1"/>
  <c r="G1073" i="34" s="1"/>
  <c r="G1074" i="34" s="1"/>
  <c r="G1075" i="34" s="1"/>
  <c r="G1076" i="34" s="1"/>
  <c r="G1077" i="34" s="1"/>
  <c r="G1078" i="34" s="1"/>
  <c r="G1079" i="34" s="1"/>
  <c r="G1080" i="34" s="1"/>
  <c r="G1081" i="34" s="1"/>
  <c r="G1082" i="34" s="1"/>
  <c r="G1083" i="34" s="1"/>
  <c r="G1084" i="34" s="1"/>
  <c r="G1085" i="34" s="1"/>
  <c r="G1086" i="34" s="1"/>
  <c r="G1087" i="34" s="1"/>
  <c r="G1088" i="34" s="1"/>
  <c r="G1089" i="34" s="1"/>
  <c r="G1090" i="34" s="1"/>
  <c r="G1091" i="34" s="1"/>
  <c r="G1092" i="34" s="1"/>
  <c r="G1093" i="34" s="1"/>
  <c r="G1094" i="34" s="1"/>
  <c r="G1095" i="34" s="1"/>
  <c r="G1096" i="34" s="1"/>
  <c r="G1097" i="34" s="1"/>
  <c r="G1098" i="34" s="1"/>
  <c r="G1099" i="34" s="1"/>
  <c r="G1100" i="34" s="1"/>
  <c r="G1101" i="34" s="1"/>
  <c r="G1102" i="34" s="1"/>
  <c r="G1103" i="34" s="1"/>
  <c r="G1104" i="34" s="1"/>
  <c r="G1105" i="34" s="1"/>
  <c r="G1106" i="34" s="1"/>
  <c r="G1107" i="34" s="1"/>
  <c r="G1108" i="34" s="1"/>
  <c r="G1109" i="34" s="1"/>
  <c r="G1110" i="34" s="1"/>
  <c r="G1111" i="34" s="1"/>
  <c r="G1112" i="34" s="1"/>
  <c r="G1113" i="34" s="1"/>
  <c r="G1114" i="34" s="1"/>
  <c r="G1115" i="34" s="1"/>
  <c r="G1116" i="34" s="1"/>
  <c r="G1117" i="34" s="1"/>
  <c r="G1118" i="34" s="1"/>
  <c r="G1119" i="34" s="1"/>
  <c r="G1120" i="34" s="1"/>
  <c r="G1121" i="34" s="1"/>
  <c r="G1122" i="34" s="1"/>
  <c r="G1123" i="34" s="1"/>
  <c r="G1124" i="34" s="1"/>
  <c r="G1125" i="34" s="1"/>
  <c r="G1126" i="34" s="1"/>
  <c r="G1127" i="34" s="1"/>
  <c r="G1128" i="34" s="1"/>
  <c r="G1129" i="34" s="1"/>
  <c r="G1130" i="34" s="1"/>
  <c r="G1131" i="34" s="1"/>
  <c r="G1132" i="34" s="1"/>
  <c r="G1133" i="34" s="1"/>
  <c r="G1134" i="34" s="1"/>
  <c r="G1135" i="34" s="1"/>
  <c r="G1136" i="34" s="1"/>
  <c r="G1137" i="34" s="1"/>
  <c r="G1138" i="34" s="1"/>
  <c r="G1139" i="34" s="1"/>
  <c r="G1140" i="34" s="1"/>
  <c r="G1141" i="34" s="1"/>
  <c r="G1142" i="34" s="1"/>
  <c r="G1143" i="34" s="1"/>
  <c r="G1144" i="34" s="1"/>
  <c r="G1145" i="34" s="1"/>
  <c r="G1146" i="34" s="1"/>
  <c r="G1147" i="34" s="1"/>
  <c r="G1148" i="34" s="1"/>
  <c r="G1149" i="34" s="1"/>
  <c r="G1150" i="34" s="1"/>
  <c r="G1151" i="34" s="1"/>
  <c r="G1152" i="34" s="1"/>
  <c r="G1153" i="34" s="1"/>
  <c r="G1154" i="34" s="1"/>
  <c r="G1155" i="34" s="1"/>
  <c r="G1156" i="34" s="1"/>
  <c r="G1157" i="34" s="1"/>
  <c r="G1158" i="34" s="1"/>
  <c r="G1159" i="34" s="1"/>
  <c r="G1160" i="34" s="1"/>
  <c r="G1161" i="34" s="1"/>
  <c r="G1162" i="34" s="1"/>
  <c r="G1163" i="34" s="1"/>
  <c r="G1164" i="34" s="1"/>
  <c r="G1165" i="34" s="1"/>
  <c r="G1166" i="34" s="1"/>
  <c r="G1167" i="34" s="1"/>
  <c r="G1168" i="34" s="1"/>
  <c r="G1169" i="34" s="1"/>
  <c r="G1170" i="34" s="1"/>
  <c r="G1171" i="34" s="1"/>
  <c r="G1172" i="34" s="1"/>
  <c r="G1173" i="34" s="1"/>
  <c r="G1174" i="34" s="1"/>
  <c r="G1175" i="34" s="1"/>
  <c r="G1176" i="34" s="1"/>
  <c r="G1177" i="34" s="1"/>
  <c r="G1178" i="34" s="1"/>
  <c r="G1179" i="34" s="1"/>
  <c r="G1180" i="34" s="1"/>
  <c r="G1181" i="34" s="1"/>
  <c r="G1182" i="34" s="1"/>
  <c r="G1183" i="34" s="1"/>
  <c r="G1184" i="34" s="1"/>
  <c r="G1185" i="34" s="1"/>
  <c r="G1186" i="34" s="1"/>
  <c r="G1187" i="34" s="1"/>
  <c r="G1188" i="34" s="1"/>
  <c r="G1189" i="34" s="1"/>
  <c r="G1190" i="34" s="1"/>
  <c r="G1191" i="34" s="1"/>
  <c r="G1192" i="34" s="1"/>
  <c r="G1193" i="34" s="1"/>
  <c r="G1194" i="34" s="1"/>
  <c r="G1195" i="34" s="1"/>
  <c r="G1196" i="34" s="1"/>
  <c r="G1197" i="34" s="1"/>
  <c r="G1198" i="34" s="1"/>
  <c r="G1199" i="34" s="1"/>
  <c r="G1200" i="34" s="1"/>
  <c r="G1201" i="34" s="1"/>
  <c r="G1202" i="34" s="1"/>
  <c r="G1203" i="34" s="1"/>
  <c r="G1204" i="34" s="1"/>
  <c r="G1205" i="34" s="1"/>
  <c r="G1206" i="34" s="1"/>
  <c r="G1207" i="34" s="1"/>
  <c r="G1208" i="34" s="1"/>
  <c r="G1209" i="34" s="1"/>
  <c r="G1210" i="34" s="1"/>
  <c r="G1211" i="34" s="1"/>
  <c r="G1212" i="34" s="1"/>
  <c r="G1213" i="34" s="1"/>
  <c r="G1214" i="34" s="1"/>
  <c r="G1215" i="34" s="1"/>
  <c r="G1216" i="34" s="1"/>
  <c r="G1217" i="34" s="1"/>
  <c r="G1218" i="34" s="1"/>
  <c r="G1219" i="34" s="1"/>
  <c r="G1220" i="34" s="1"/>
  <c r="G1221" i="34" s="1"/>
  <c r="G1222" i="34" s="1"/>
  <c r="G1223" i="34" s="1"/>
  <c r="G1224" i="34" s="1"/>
  <c r="G1225" i="34" s="1"/>
  <c r="G1226" i="34" s="1"/>
  <c r="G1227" i="34" s="1"/>
  <c r="G1228" i="34" s="1"/>
  <c r="G1229" i="34" s="1"/>
  <c r="G1230" i="34" s="1"/>
  <c r="G1231" i="34" s="1"/>
  <c r="G1232" i="34" s="1"/>
  <c r="G1233" i="34" s="1"/>
  <c r="G1234" i="34" s="1"/>
  <c r="G1235" i="34" s="1"/>
  <c r="G1236" i="34" s="1"/>
  <c r="G1237" i="34" s="1"/>
  <c r="G1238" i="34" s="1"/>
  <c r="G1239" i="34" s="1"/>
  <c r="G1240" i="34" s="1"/>
  <c r="G1241" i="34" s="1"/>
  <c r="G1242" i="34" s="1"/>
  <c r="G1243" i="34" s="1"/>
  <c r="G1244" i="34" s="1"/>
  <c r="G1245" i="34" s="1"/>
  <c r="G1246" i="34" s="1"/>
  <c r="G1247" i="34" s="1"/>
  <c r="G1248" i="34" s="1"/>
  <c r="G1249" i="34" s="1"/>
  <c r="G1250" i="34" s="1"/>
  <c r="G1251" i="34" s="1"/>
  <c r="G1252" i="34" s="1"/>
  <c r="G1253" i="34" s="1"/>
  <c r="G1254" i="34" s="1"/>
  <c r="G1255" i="34" s="1"/>
  <c r="G1256" i="34" s="1"/>
  <c r="G1257" i="34" s="1"/>
  <c r="G1258" i="34" s="1"/>
  <c r="G1259" i="34" s="1"/>
  <c r="G1260" i="34" s="1"/>
  <c r="G1261" i="34" s="1"/>
  <c r="G1262" i="34" s="1"/>
  <c r="G1263" i="34" s="1"/>
  <c r="G1264" i="34" s="1"/>
  <c r="G1265" i="34" s="1"/>
  <c r="G1266" i="34" s="1"/>
  <c r="G1267" i="34" s="1"/>
  <c r="G1268" i="34" s="1"/>
  <c r="G1269" i="34" s="1"/>
  <c r="G1270" i="34" s="1"/>
  <c r="G1271" i="34" s="1"/>
  <c r="G1272" i="34" s="1"/>
  <c r="G1273" i="34" s="1"/>
  <c r="G1274" i="34" s="1"/>
  <c r="G1275" i="34" s="1"/>
  <c r="G1276" i="34" s="1"/>
  <c r="G1277" i="34" s="1"/>
  <c r="G1278" i="34" s="1"/>
  <c r="G1279" i="34" s="1"/>
  <c r="G1280" i="34" s="1"/>
  <c r="G1281" i="34" s="1"/>
  <c r="G1282" i="34" s="1"/>
  <c r="G1283" i="34" s="1"/>
  <c r="G1284" i="34" s="1"/>
  <c r="G1285" i="34" s="1"/>
  <c r="G1286" i="34" s="1"/>
  <c r="G1287" i="34" s="1"/>
  <c r="G1288" i="34" s="1"/>
  <c r="G1289" i="34" s="1"/>
  <c r="G1290" i="34" s="1"/>
  <c r="G1291" i="34" s="1"/>
  <c r="G1292" i="34" s="1"/>
  <c r="G1293" i="34" s="1"/>
  <c r="G1294" i="34" s="1"/>
  <c r="G1295" i="34" s="1"/>
  <c r="G1296" i="34" s="1"/>
  <c r="G1297" i="34" s="1"/>
  <c r="G1298" i="34" s="1"/>
  <c r="G1299" i="34" s="1"/>
  <c r="G1300" i="34" s="1"/>
  <c r="G1301" i="34" s="1"/>
  <c r="G1302" i="34" s="1"/>
  <c r="G1303" i="34" s="1"/>
  <c r="G1304" i="34" s="1"/>
  <c r="G1305" i="34" s="1"/>
  <c r="G1306" i="34" s="1"/>
  <c r="G1307" i="34" s="1"/>
  <c r="G1308" i="34" s="1"/>
  <c r="G1309" i="34" s="1"/>
  <c r="G1310" i="34" s="1"/>
  <c r="G1311" i="34" s="1"/>
  <c r="G1312" i="34" s="1"/>
  <c r="G1313" i="34" s="1"/>
  <c r="G1314" i="34" s="1"/>
  <c r="G1315" i="34" s="1"/>
  <c r="G1316" i="34" s="1"/>
  <c r="G1317" i="34" s="1"/>
  <c r="G1318" i="34" s="1"/>
  <c r="G994" i="22"/>
  <c r="G932" i="17"/>
  <c r="G933" i="17" s="1"/>
  <c r="G934" i="17" s="1"/>
  <c r="G935" i="17" s="1"/>
  <c r="G936" i="17" s="1"/>
  <c r="G937" i="17" s="1"/>
  <c r="G938" i="17" s="1"/>
  <c r="G939" i="17" s="1"/>
  <c r="G940" i="17" s="1"/>
  <c r="G941" i="17" s="1"/>
  <c r="G942" i="17" s="1"/>
  <c r="G943" i="17" s="1"/>
  <c r="G944" i="17" s="1"/>
  <c r="G945" i="17" s="1"/>
  <c r="G946" i="17" s="1"/>
  <c r="G947" i="17" s="1"/>
  <c r="G948" i="17" s="1"/>
  <c r="G992" i="32"/>
  <c r="G993" i="32" s="1"/>
  <c r="G994" i="32" s="1"/>
  <c r="G995" i="32" s="1"/>
  <c r="G971" i="14"/>
  <c r="G972" i="14" s="1"/>
  <c r="G973" i="14" s="1"/>
  <c r="G974" i="14" s="1"/>
  <c r="G975" i="14" s="1"/>
  <c r="G976" i="14" s="1"/>
  <c r="G977" i="14" s="1"/>
  <c r="G978" i="14" s="1"/>
  <c r="G979" i="14" s="1"/>
  <c r="G980" i="14" s="1"/>
  <c r="G981" i="14" s="1"/>
  <c r="G982" i="14" s="1"/>
  <c r="G983" i="14" s="1"/>
  <c r="G984" i="14" s="1"/>
  <c r="G985" i="14" s="1"/>
  <c r="G986" i="14" s="1"/>
  <c r="G987" i="14" s="1"/>
  <c r="G988" i="14" s="1"/>
  <c r="G989" i="14" s="1"/>
  <c r="G990" i="14" s="1"/>
  <c r="G991" i="14" s="1"/>
  <c r="G992" i="14" s="1"/>
  <c r="G993" i="14" s="1"/>
  <c r="G994" i="14" s="1"/>
  <c r="G995" i="14" s="1"/>
  <c r="G996" i="14" s="1"/>
  <c r="G997" i="14" s="1"/>
  <c r="G998" i="14" s="1"/>
  <c r="G999" i="14" s="1"/>
  <c r="G1000" i="14" s="1"/>
  <c r="G1001" i="14" s="1"/>
  <c r="G1002" i="14" s="1"/>
  <c r="G1003" i="14" s="1"/>
  <c r="G1004" i="14" s="1"/>
  <c r="G1005" i="14" s="1"/>
  <c r="G1006" i="14" s="1"/>
  <c r="G1007" i="14" s="1"/>
  <c r="G1008" i="14" s="1"/>
  <c r="G1009" i="14" s="1"/>
  <c r="G1010" i="14" s="1"/>
  <c r="G1011" i="14" s="1"/>
  <c r="G1012" i="14" s="1"/>
  <c r="G1013" i="14" s="1"/>
  <c r="G1014" i="14" s="1"/>
  <c r="G1015" i="14" s="1"/>
  <c r="G1016" i="14" s="1"/>
  <c r="G1017" i="14" s="1"/>
  <c r="G1018" i="14" s="1"/>
  <c r="G1019" i="14" s="1"/>
  <c r="G1020" i="14" s="1"/>
  <c r="G1021" i="14" s="1"/>
  <c r="G1022" i="14" s="1"/>
  <c r="G1023" i="14" s="1"/>
  <c r="G1024" i="14" s="1"/>
  <c r="G1025" i="14" s="1"/>
  <c r="G1026" i="14" s="1"/>
  <c r="G1027" i="14" s="1"/>
  <c r="G1028" i="14" s="1"/>
  <c r="G1029" i="14" s="1"/>
  <c r="G1030" i="14" s="1"/>
  <c r="G1031" i="14" s="1"/>
  <c r="G1032" i="14" s="1"/>
  <c r="G1033" i="14" s="1"/>
  <c r="G1034" i="14" s="1"/>
  <c r="G1035" i="14" s="1"/>
  <c r="G1036" i="14" s="1"/>
  <c r="G1037" i="14" s="1"/>
  <c r="G1038" i="14" s="1"/>
  <c r="G1039" i="14" s="1"/>
  <c r="G1040" i="14" s="1"/>
  <c r="G1041" i="14" s="1"/>
  <c r="G1042" i="14" s="1"/>
  <c r="G1043" i="14" s="1"/>
  <c r="G1044" i="14" s="1"/>
  <c r="G1045" i="14" s="1"/>
  <c r="G1046" i="14" s="1"/>
  <c r="G1047" i="14" s="1"/>
  <c r="G1048" i="14" s="1"/>
  <c r="G1049" i="14" s="1"/>
  <c r="G1050" i="14" s="1"/>
  <c r="G1051" i="14" s="1"/>
  <c r="G1052" i="14" s="1"/>
  <c r="G1053" i="14" s="1"/>
  <c r="G1054" i="14" s="1"/>
  <c r="G1055" i="14" s="1"/>
  <c r="G1056" i="14" s="1"/>
  <c r="G1057" i="14" s="1"/>
  <c r="G1058" i="14" s="1"/>
  <c r="G1059" i="14" s="1"/>
  <c r="G1060" i="14" s="1"/>
  <c r="G1061" i="14" s="1"/>
  <c r="G1062" i="14" s="1"/>
  <c r="G1063" i="14" s="1"/>
  <c r="G1064" i="14" s="1"/>
  <c r="G1065" i="14" s="1"/>
  <c r="G1066" i="14" s="1"/>
  <c r="G1067" i="14" s="1"/>
  <c r="G1068" i="14" s="1"/>
  <c r="G1069" i="14" s="1"/>
  <c r="G1070" i="14" s="1"/>
  <c r="G1071" i="14" s="1"/>
  <c r="G1072" i="14" s="1"/>
  <c r="G1073" i="14" s="1"/>
  <c r="G1074" i="14" s="1"/>
  <c r="G1075" i="14" s="1"/>
  <c r="G1076" i="14" s="1"/>
  <c r="G1077" i="14" s="1"/>
  <c r="G1078" i="14" s="1"/>
  <c r="G1079" i="14" s="1"/>
  <c r="G1080" i="14" s="1"/>
  <c r="G1081" i="14" s="1"/>
  <c r="G1082" i="14" s="1"/>
  <c r="G1083" i="14" s="1"/>
  <c r="G1084" i="14" s="1"/>
  <c r="G1085" i="14" s="1"/>
  <c r="G1086" i="14" s="1"/>
  <c r="G1087" i="14" s="1"/>
  <c r="G1088" i="14" s="1"/>
  <c r="G1089" i="14" s="1"/>
  <c r="G1090" i="14" s="1"/>
  <c r="G1091" i="14" s="1"/>
  <c r="G1092" i="14" s="1"/>
  <c r="G1093" i="14" s="1"/>
  <c r="G1094" i="14" s="1"/>
  <c r="G1095" i="14" s="1"/>
  <c r="G1096" i="14" s="1"/>
  <c r="G1097" i="14" s="1"/>
  <c r="G1098" i="14" s="1"/>
  <c r="G1099" i="14" s="1"/>
  <c r="G1100" i="14" s="1"/>
  <c r="G1101" i="14" s="1"/>
  <c r="G1102" i="14" s="1"/>
  <c r="G1103" i="14" s="1"/>
  <c r="G1104" i="14" s="1"/>
  <c r="G1105" i="14" s="1"/>
  <c r="G1106" i="14" s="1"/>
  <c r="G1107" i="14" s="1"/>
  <c r="G1108" i="14" s="1"/>
  <c r="G1109" i="14" s="1"/>
  <c r="G1110" i="14" s="1"/>
  <c r="G1111" i="14" s="1"/>
  <c r="G1112" i="14" s="1"/>
  <c r="G1113" i="14" s="1"/>
  <c r="G1114" i="14" s="1"/>
  <c r="G1115" i="14" s="1"/>
  <c r="G1116" i="14" s="1"/>
  <c r="G1117" i="14" s="1"/>
  <c r="G1118" i="14" s="1"/>
  <c r="G1119" i="14" s="1"/>
  <c r="G1120" i="14" s="1"/>
  <c r="G1121" i="14" s="1"/>
  <c r="G1122" i="14" s="1"/>
  <c r="G1123" i="14" s="1"/>
  <c r="G1124" i="14" s="1"/>
  <c r="G1125" i="14" s="1"/>
  <c r="G1126" i="14" s="1"/>
  <c r="G1127" i="14" s="1"/>
  <c r="G1128" i="14" s="1"/>
  <c r="G1129" i="14" s="1"/>
  <c r="G1130" i="14" s="1"/>
  <c r="G1131" i="14" s="1"/>
  <c r="G1132" i="14" s="1"/>
  <c r="G1133" i="14" s="1"/>
  <c r="G1134" i="14" s="1"/>
  <c r="G1135" i="14" s="1"/>
  <c r="G1136" i="14" s="1"/>
  <c r="G1137" i="14" s="1"/>
  <c r="G1138" i="14" s="1"/>
  <c r="G1139" i="14" s="1"/>
  <c r="G1140" i="14" s="1"/>
  <c r="G1141" i="14" s="1"/>
  <c r="G1142" i="14" s="1"/>
  <c r="G1143" i="14" s="1"/>
  <c r="G1144" i="14" s="1"/>
  <c r="G1145" i="14" s="1"/>
  <c r="G1146" i="14" s="1"/>
  <c r="G1147" i="14" s="1"/>
  <c r="G1148" i="14" s="1"/>
  <c r="G1149" i="14" s="1"/>
  <c r="G1150" i="14" s="1"/>
  <c r="G1151" i="14" s="1"/>
  <c r="G1152" i="14" s="1"/>
  <c r="G1153" i="14" s="1"/>
  <c r="G1154" i="14" s="1"/>
  <c r="G1155" i="14" s="1"/>
  <c r="G1156" i="14" s="1"/>
  <c r="G1157" i="14" s="1"/>
  <c r="G1158" i="14" s="1"/>
  <c r="G1159" i="14" s="1"/>
  <c r="G1160" i="14" s="1"/>
  <c r="G1161" i="14" s="1"/>
  <c r="G1162" i="14" s="1"/>
  <c r="G1163" i="14" s="1"/>
  <c r="G1164" i="14" s="1"/>
  <c r="G1165" i="14" s="1"/>
  <c r="G1166" i="14" s="1"/>
  <c r="G1167" i="14" s="1"/>
  <c r="G1168" i="14" s="1"/>
  <c r="G1169" i="14" s="1"/>
  <c r="G1170" i="14" s="1"/>
  <c r="G1171" i="14" s="1"/>
  <c r="G1172" i="14" s="1"/>
  <c r="G1173" i="14" s="1"/>
  <c r="G1174" i="14" s="1"/>
  <c r="G1175" i="14" s="1"/>
  <c r="G1176" i="14" s="1"/>
  <c r="G1177" i="14" s="1"/>
  <c r="G1178" i="14" s="1"/>
  <c r="G1179" i="14" s="1"/>
  <c r="G1180" i="14" s="1"/>
  <c r="G1181" i="14" s="1"/>
  <c r="G1182" i="14" s="1"/>
  <c r="G1183" i="14" s="1"/>
  <c r="G1184" i="14" s="1"/>
  <c r="G1185" i="14" s="1"/>
  <c r="G1186" i="14" s="1"/>
  <c r="G1187" i="14" s="1"/>
  <c r="G1188" i="14" s="1"/>
  <c r="G1189" i="14" s="1"/>
  <c r="G1190" i="14" s="1"/>
  <c r="G1191" i="14" s="1"/>
  <c r="G1192" i="14" s="1"/>
  <c r="G1193" i="14" s="1"/>
  <c r="G1194" i="14" s="1"/>
  <c r="G1195" i="14" s="1"/>
  <c r="G1196" i="14" s="1"/>
  <c r="G1197" i="14" s="1"/>
  <c r="G1198" i="14" s="1"/>
  <c r="G1199" i="14" s="1"/>
  <c r="G1200" i="14" s="1"/>
  <c r="G1201" i="14" s="1"/>
  <c r="G1202" i="14" s="1"/>
  <c r="G1203" i="14" s="1"/>
  <c r="G1204" i="14" s="1"/>
  <c r="G1205" i="14" s="1"/>
  <c r="G1206" i="14" s="1"/>
  <c r="G1207" i="14" s="1"/>
  <c r="G1208" i="14" s="1"/>
  <c r="G1209" i="14" s="1"/>
  <c r="G1210" i="14" s="1"/>
  <c r="G1211" i="14" s="1"/>
  <c r="G1212" i="14" s="1"/>
  <c r="G1213" i="14" s="1"/>
  <c r="G1214" i="14" s="1"/>
  <c r="G1215" i="14" s="1"/>
  <c r="G1216" i="14" s="1"/>
  <c r="G1217" i="14" s="1"/>
  <c r="G1218" i="14" s="1"/>
  <c r="G1219" i="14" s="1"/>
  <c r="G1220" i="14" s="1"/>
  <c r="G1221" i="14" s="1"/>
  <c r="G1222" i="14" s="1"/>
  <c r="G1223" i="14" s="1"/>
  <c r="G1224" i="14" s="1"/>
  <c r="G1225" i="14" s="1"/>
  <c r="G1226" i="14" s="1"/>
  <c r="G1227" i="14" s="1"/>
  <c r="G1228" i="14" s="1"/>
  <c r="G1229" i="14" s="1"/>
  <c r="G1230" i="14" s="1"/>
  <c r="G1231" i="14" s="1"/>
  <c r="G1232" i="14" s="1"/>
  <c r="G1233" i="14" s="1"/>
  <c r="G1234" i="14" s="1"/>
  <c r="G1235" i="14" s="1"/>
  <c r="G1236" i="14" s="1"/>
  <c r="G1237" i="14" s="1"/>
  <c r="G1238" i="14" s="1"/>
  <c r="G1239" i="14" s="1"/>
  <c r="G1240" i="14" s="1"/>
  <c r="G1241" i="14" s="1"/>
  <c r="G1242" i="14" s="1"/>
  <c r="G1243" i="14" s="1"/>
  <c r="G1244" i="14" s="1"/>
  <c r="G1245" i="14" s="1"/>
  <c r="G1246" i="14" s="1"/>
  <c r="G1247" i="14" s="1"/>
  <c r="G1248" i="14" s="1"/>
  <c r="G1249" i="14" s="1"/>
  <c r="G1250" i="14" s="1"/>
  <c r="G1251" i="14" s="1"/>
  <c r="G1252" i="14" s="1"/>
  <c r="G1253" i="14" s="1"/>
  <c r="G1254" i="14" s="1"/>
  <c r="G1255" i="14" s="1"/>
  <c r="G1256" i="14" s="1"/>
  <c r="G1257" i="14" s="1"/>
  <c r="G1258" i="14" s="1"/>
  <c r="G1259" i="14" s="1"/>
  <c r="G1260" i="14" s="1"/>
  <c r="G1261" i="14" s="1"/>
  <c r="G1262" i="14" s="1"/>
  <c r="G1263" i="14" s="1"/>
  <c r="G1264" i="14" s="1"/>
  <c r="G1265" i="14" s="1"/>
  <c r="G1266" i="14" s="1"/>
  <c r="G1267" i="14" s="1"/>
  <c r="G1268" i="14" s="1"/>
  <c r="G1269" i="14" s="1"/>
  <c r="G1270" i="14" s="1"/>
  <c r="G1271" i="14" s="1"/>
  <c r="G1272" i="14" s="1"/>
  <c r="G1273" i="14" s="1"/>
  <c r="G1274" i="14" s="1"/>
  <c r="G1275" i="14" s="1"/>
  <c r="G1276" i="14" s="1"/>
  <c r="G1277" i="14" s="1"/>
  <c r="G1278" i="14" s="1"/>
  <c r="G1279" i="14" s="1"/>
  <c r="G1280" i="14" s="1"/>
  <c r="G1281" i="14" s="1"/>
  <c r="G1282" i="14" s="1"/>
  <c r="G1283" i="14" s="1"/>
  <c r="G1284" i="14" s="1"/>
  <c r="G1285" i="14" s="1"/>
  <c r="G1286" i="14" s="1"/>
  <c r="G1287" i="14" s="1"/>
  <c r="G1288" i="14" s="1"/>
  <c r="G1289" i="14" s="1"/>
  <c r="G1290" i="14" s="1"/>
  <c r="G1291" i="14" s="1"/>
  <c r="G1292" i="14" s="1"/>
  <c r="G1293" i="14" s="1"/>
  <c r="G1294" i="14" s="1"/>
  <c r="G1295" i="14" s="1"/>
  <c r="G1296" i="14" s="1"/>
  <c r="G1297" i="14" s="1"/>
  <c r="G1298" i="14" s="1"/>
  <c r="G1299" i="14" s="1"/>
  <c r="G1300" i="14" s="1"/>
  <c r="G931" i="30"/>
  <c r="G932" i="30" s="1"/>
  <c r="G933" i="30" s="1"/>
  <c r="G934" i="30" s="1"/>
  <c r="G935" i="30" s="1"/>
  <c r="G936" i="30" s="1"/>
  <c r="G937" i="30" s="1"/>
  <c r="G938" i="30" s="1"/>
  <c r="G939" i="30"/>
  <c r="G869" i="37"/>
  <c r="G870" i="37" s="1"/>
  <c r="G871" i="37" s="1"/>
  <c r="G872" i="37" s="1"/>
  <c r="G873" i="37" s="1"/>
  <c r="G874" i="37" s="1"/>
  <c r="G875" i="37" s="1"/>
  <c r="G876" i="37" s="1"/>
  <c r="G877" i="37" s="1"/>
  <c r="G878" i="37" s="1"/>
  <c r="G879" i="37" s="1"/>
  <c r="G880" i="37" s="1"/>
  <c r="G881" i="37" s="1"/>
  <c r="G882" i="37" s="1"/>
  <c r="G883" i="37" s="1"/>
  <c r="G884" i="37" s="1"/>
  <c r="G885" i="37" s="1"/>
  <c r="G886" i="37" s="1"/>
  <c r="G887" i="37" s="1"/>
  <c r="G888" i="37" s="1"/>
  <c r="G889" i="37" s="1"/>
  <c r="G890" i="37" s="1"/>
  <c r="G891" i="37" s="1"/>
  <c r="G892" i="37" s="1"/>
  <c r="G893" i="37" s="1"/>
  <c r="G894" i="37" s="1"/>
  <c r="G895" i="37" s="1"/>
  <c r="G896" i="37" s="1"/>
  <c r="G897" i="37" s="1"/>
  <c r="G898" i="37" s="1"/>
  <c r="G899" i="37" s="1"/>
  <c r="G900" i="37" s="1"/>
  <c r="G901" i="37" s="1"/>
  <c r="G902" i="37" s="1"/>
  <c r="G903" i="37" s="1"/>
  <c r="G890" i="41"/>
  <c r="G891" i="41" s="1"/>
  <c r="G892" i="41" s="1"/>
  <c r="G893" i="41" s="1"/>
  <c r="G894" i="41" s="1"/>
  <c r="G895" i="41" s="1"/>
  <c r="G896" i="41" s="1"/>
  <c r="G897" i="41" s="1"/>
  <c r="G898" i="41" s="1"/>
  <c r="G899" i="41" s="1"/>
  <c r="G900" i="41" s="1"/>
  <c r="G901" i="41" s="1"/>
  <c r="G902" i="41" s="1"/>
  <c r="G903" i="41" s="1"/>
  <c r="G904" i="41" s="1"/>
  <c r="G905" i="41" s="1"/>
  <c r="G906" i="41" s="1"/>
  <c r="G907" i="41" s="1"/>
  <c r="G908" i="41" s="1"/>
  <c r="G909" i="41" s="1"/>
  <c r="G910" i="41" s="1"/>
  <c r="G911" i="41" s="1"/>
  <c r="G912" i="41" s="1"/>
  <c r="G913" i="41" s="1"/>
  <c r="G924" i="33"/>
  <c r="G925" i="33" s="1"/>
  <c r="G926" i="33" s="1"/>
  <c r="G927" i="33" s="1"/>
  <c r="G928" i="33" s="1"/>
  <c r="G929" i="33" s="1"/>
  <c r="G930" i="33" s="1"/>
  <c r="G931" i="33" s="1"/>
  <c r="G932" i="33" s="1"/>
  <c r="G933" i="33" s="1"/>
  <c r="G934" i="33" s="1"/>
  <c r="G935" i="33" s="1"/>
  <c r="G936" i="33" s="1"/>
  <c r="G937" i="33" s="1"/>
  <c r="G938" i="33" s="1"/>
  <c r="G939" i="33" s="1"/>
  <c r="G940" i="33" s="1"/>
  <c r="G941" i="33" s="1"/>
  <c r="G942" i="33" s="1"/>
  <c r="G943" i="33" s="1"/>
  <c r="G944" i="33" s="1"/>
  <c r="G945" i="33" s="1"/>
  <c r="G946" i="33" s="1"/>
  <c r="G947" i="33" s="1"/>
  <c r="G948" i="33" s="1"/>
  <c r="G949" i="33" s="1"/>
  <c r="G950" i="33" s="1"/>
  <c r="G951" i="33" s="1"/>
  <c r="G952" i="33" s="1"/>
  <c r="G953" i="33" s="1"/>
  <c r="G954" i="33" s="1"/>
  <c r="G955" i="33" s="1"/>
  <c r="G956" i="33" s="1"/>
  <c r="G957" i="33" s="1"/>
  <c r="G958" i="33" s="1"/>
  <c r="G959" i="33" s="1"/>
  <c r="G960" i="33" s="1"/>
  <c r="G961" i="33" s="1"/>
  <c r="G928" i="23"/>
  <c r="G929" i="23" s="1"/>
  <c r="G930" i="23" s="1"/>
  <c r="G894" i="43"/>
  <c r="G895" i="43" s="1"/>
  <c r="G911" i="21"/>
  <c r="G912" i="21" s="1"/>
  <c r="G913" i="21" s="1"/>
  <c r="G914" i="21" s="1"/>
  <c r="G915" i="21" s="1"/>
  <c r="G916" i="21" s="1"/>
  <c r="G917" i="21" s="1"/>
  <c r="G918" i="21" s="1"/>
  <c r="G919" i="21" s="1"/>
  <c r="G920" i="21" s="1"/>
  <c r="G921" i="21" s="1"/>
  <c r="G922" i="21" s="1"/>
  <c r="G923" i="21" s="1"/>
  <c r="G924" i="21" s="1"/>
  <c r="G925" i="21" s="1"/>
  <c r="G926" i="21" s="1"/>
  <c r="G927" i="21" s="1"/>
  <c r="G928" i="21" s="1"/>
  <c r="G929" i="21" s="1"/>
  <c r="G930" i="21" s="1"/>
  <c r="G931" i="21" s="1"/>
  <c r="G932" i="21" s="1"/>
  <c r="G933" i="21" s="1"/>
  <c r="G934" i="21" s="1"/>
  <c r="G935" i="21" s="1"/>
  <c r="G936" i="21" s="1"/>
  <c r="G937" i="21" s="1"/>
  <c r="G938" i="21" s="1"/>
  <c r="G939" i="21" s="1"/>
  <c r="G940" i="21" s="1"/>
  <c r="G941" i="21" s="1"/>
  <c r="G942" i="21" s="1"/>
  <c r="G943" i="21" s="1"/>
  <c r="G900" i="39"/>
  <c r="G901" i="39" s="1"/>
  <c r="G902" i="39" s="1"/>
  <c r="G903" i="39" s="1"/>
  <c r="G904" i="39" s="1"/>
  <c r="G905" i="39" s="1"/>
  <c r="G906" i="39" s="1"/>
  <c r="G907" i="39" s="1"/>
  <c r="G963" i="26"/>
  <c r="G964" i="26" s="1"/>
  <c r="G965" i="26" s="1"/>
  <c r="G966" i="26" s="1"/>
  <c r="G768" i="42"/>
  <c r="G769" i="42" s="1"/>
  <c r="G770" i="42" s="1"/>
  <c r="G771" i="42" s="1"/>
  <c r="G772" i="42" s="1"/>
  <c r="G773" i="42" s="1"/>
  <c r="G774" i="42" s="1"/>
  <c r="G775" i="42" s="1"/>
  <c r="G776" i="42" s="1"/>
  <c r="G766" i="40"/>
  <c r="G767" i="40" s="1"/>
  <c r="G768" i="40" s="1"/>
  <c r="G769" i="40" s="1"/>
  <c r="G770" i="40" s="1"/>
  <c r="G771" i="40" s="1"/>
  <c r="G772" i="40" s="1"/>
  <c r="G773" i="40" s="1"/>
  <c r="G774" i="40" s="1"/>
  <c r="G775" i="40" s="1"/>
  <c r="G776" i="40" s="1"/>
  <c r="G777" i="40" s="1"/>
  <c r="G778" i="40" s="1"/>
  <c r="G748" i="29"/>
  <c r="G749" i="29" s="1"/>
  <c r="G750" i="29" s="1"/>
  <c r="G751" i="29" s="1"/>
  <c r="G752" i="29" s="1"/>
  <c r="G753" i="29" s="1"/>
  <c r="G754" i="29" s="1"/>
  <c r="G755" i="29" s="1"/>
  <c r="G756" i="29" s="1"/>
  <c r="G757" i="29" s="1"/>
  <c r="G758" i="29" s="1"/>
  <c r="G759" i="29" s="1"/>
  <c r="G760" i="29" s="1"/>
  <c r="G761" i="29" s="1"/>
  <c r="G762" i="29" s="1"/>
  <c r="G763" i="29" s="1"/>
  <c r="G764" i="29" s="1"/>
  <c r="G765" i="29" s="1"/>
  <c r="G766" i="29" s="1"/>
  <c r="G767" i="29" s="1"/>
  <c r="G768" i="29" s="1"/>
  <c r="G769" i="29" s="1"/>
  <c r="G770" i="29" s="1"/>
  <c r="G771" i="29" s="1"/>
  <c r="G772" i="29" s="1"/>
  <c r="G773" i="29" s="1"/>
  <c r="G774" i="29" s="1"/>
  <c r="G775" i="29" s="1"/>
  <c r="G776" i="29" s="1"/>
  <c r="G777" i="29" s="1"/>
  <c r="G778" i="29" s="1"/>
  <c r="G779" i="29" s="1"/>
  <c r="G780" i="29" s="1"/>
  <c r="G781" i="29" s="1"/>
  <c r="G782" i="29" s="1"/>
  <c r="G783" i="29" s="1"/>
  <c r="G784" i="29" s="1"/>
  <c r="G785" i="29" s="1"/>
  <c r="G786" i="29" s="1"/>
  <c r="G787" i="29" s="1"/>
  <c r="G788" i="29" s="1"/>
  <c r="G789" i="29" s="1"/>
  <c r="G790" i="29" s="1"/>
  <c r="G791" i="29" s="1"/>
  <c r="G792" i="29" s="1"/>
  <c r="G793" i="29" s="1"/>
  <c r="G794" i="29" s="1"/>
  <c r="G795" i="29" s="1"/>
  <c r="G796" i="29" s="1"/>
  <c r="G797" i="29" s="1"/>
  <c r="G798" i="29" s="1"/>
  <c r="G799" i="29" s="1"/>
  <c r="G800" i="29" s="1"/>
  <c r="G801" i="29" s="1"/>
  <c r="G802" i="29" s="1"/>
  <c r="G803" i="29" s="1"/>
  <c r="G804" i="29" s="1"/>
  <c r="G805" i="29" s="1"/>
  <c r="G806" i="29" s="1"/>
  <c r="G807" i="29" s="1"/>
  <c r="G808" i="29" s="1"/>
  <c r="G809" i="29" s="1"/>
  <c r="G810" i="29" s="1"/>
  <c r="G811" i="29" s="1"/>
  <c r="G812" i="29" s="1"/>
  <c r="G813" i="29" s="1"/>
  <c r="G814" i="29" s="1"/>
  <c r="G815" i="29" s="1"/>
  <c r="G816" i="29" s="1"/>
  <c r="G817" i="29" s="1"/>
  <c r="G818" i="29" s="1"/>
  <c r="G819" i="29" s="1"/>
  <c r="G820" i="29" s="1"/>
  <c r="G821" i="29" s="1"/>
  <c r="G822" i="29" s="1"/>
  <c r="G823" i="29" s="1"/>
  <c r="G824" i="29" s="1"/>
  <c r="G825" i="29" s="1"/>
  <c r="G826" i="29" s="1"/>
  <c r="G827" i="29" s="1"/>
  <c r="G828" i="29" s="1"/>
  <c r="G829" i="29" s="1"/>
  <c r="G830" i="29" s="1"/>
  <c r="G831" i="29" s="1"/>
  <c r="G832" i="29" s="1"/>
  <c r="G833" i="29" s="1"/>
  <c r="G834" i="29" s="1"/>
  <c r="G835" i="29" s="1"/>
  <c r="G836" i="29" s="1"/>
  <c r="G837" i="29" s="1"/>
  <c r="G838" i="29" s="1"/>
  <c r="G839" i="29" s="1"/>
  <c r="G840" i="29" s="1"/>
  <c r="G841" i="29" s="1"/>
  <c r="G842" i="29" s="1"/>
  <c r="G843" i="29" s="1"/>
  <c r="G844" i="29" s="1"/>
  <c r="G845" i="29" s="1"/>
  <c r="G846" i="29" s="1"/>
  <c r="G847" i="29" s="1"/>
  <c r="G848" i="29" s="1"/>
  <c r="G849" i="29" s="1"/>
  <c r="G850" i="29" s="1"/>
  <c r="H766" i="40"/>
  <c r="G745" i="15"/>
  <c r="G746" i="15" s="1"/>
  <c r="G747" i="15" s="1"/>
  <c r="G748" i="15" s="1"/>
  <c r="G749" i="15" s="1"/>
  <c r="G750" i="15" s="1"/>
  <c r="G751" i="15" s="1"/>
  <c r="G752" i="15" s="1"/>
  <c r="G753" i="15" s="1"/>
  <c r="G754" i="15" s="1"/>
  <c r="G755" i="15" s="1"/>
  <c r="G667" i="27"/>
  <c r="G668" i="27" s="1"/>
  <c r="G669" i="27" s="1"/>
  <c r="G670" i="27" s="1"/>
  <c r="G671" i="27" s="1"/>
  <c r="G672" i="27" s="1"/>
  <c r="G673" i="27" s="1"/>
  <c r="G674" i="27" s="1"/>
  <c r="G675" i="27" s="1"/>
  <c r="G676" i="27" s="1"/>
  <c r="G677" i="27" s="1"/>
  <c r="G678" i="27" s="1"/>
  <c r="G679" i="27" s="1"/>
  <c r="G680" i="27" s="1"/>
  <c r="G681" i="27" s="1"/>
  <c r="G682" i="27" s="1"/>
  <c r="G683" i="27" s="1"/>
  <c r="G684" i="27" s="1"/>
  <c r="G685" i="27" s="1"/>
  <c r="G686" i="27" s="1"/>
  <c r="G687" i="27" s="1"/>
  <c r="G688" i="27" s="1"/>
  <c r="G689" i="27" s="1"/>
  <c r="G690" i="27" s="1"/>
  <c r="G738" i="44"/>
  <c r="G739" i="44" s="1"/>
  <c r="G740" i="44" s="1"/>
  <c r="G741" i="44" s="1"/>
  <c r="G742" i="44" s="1"/>
  <c r="G743" i="44" s="1"/>
  <c r="G744" i="44" s="1"/>
  <c r="G745" i="44" s="1"/>
  <c r="C37" i="46" l="1"/>
  <c r="AC37" i="46" s="1"/>
  <c r="G1319" i="34"/>
  <c r="G1320" i="34" s="1"/>
  <c r="G1321" i="34" s="1"/>
  <c r="G1322" i="34" s="1"/>
  <c r="G1323" i="34" s="1"/>
  <c r="G1324" i="34" s="1"/>
  <c r="G1325" i="34" s="1"/>
  <c r="G1326" i="34" s="1"/>
  <c r="G1327" i="34" s="1"/>
  <c r="G1328" i="34" s="1"/>
  <c r="G1329" i="34" s="1"/>
  <c r="G1330" i="34" s="1"/>
  <c r="G1331" i="34" s="1"/>
  <c r="G1332" i="34" s="1"/>
  <c r="G1333" i="34" s="1"/>
  <c r="G1334" i="34" s="1"/>
  <c r="G1335" i="34" s="1"/>
  <c r="G1336" i="34" s="1"/>
  <c r="G1337" i="34" s="1"/>
  <c r="G940" i="30"/>
  <c r="G941" i="30" s="1"/>
  <c r="G942" i="30" s="1"/>
  <c r="G943" i="30" s="1"/>
  <c r="G944" i="30" s="1"/>
  <c r="G945" i="30" s="1"/>
  <c r="G946" i="30" s="1"/>
  <c r="G947" i="30" s="1"/>
  <c r="G948" i="30" s="1"/>
  <c r="G949" i="30" s="1"/>
  <c r="G962" i="30" s="1"/>
  <c r="G963" i="30" s="1"/>
  <c r="G964" i="30" s="1"/>
  <c r="G965" i="30" s="1"/>
  <c r="G966" i="30" s="1"/>
  <c r="G967" i="30" s="1"/>
  <c r="G968" i="30" s="1"/>
  <c r="G969" i="30" s="1"/>
  <c r="G970" i="30" s="1"/>
  <c r="G971" i="30" s="1"/>
  <c r="G972" i="30" s="1"/>
  <c r="G973" i="30" s="1"/>
  <c r="G974" i="30" s="1"/>
  <c r="G975" i="30" s="1"/>
  <c r="G976" i="30" s="1"/>
  <c r="G977" i="30" s="1"/>
  <c r="G978" i="30" s="1"/>
  <c r="G979" i="30" s="1"/>
  <c r="G980" i="30" s="1"/>
  <c r="G981" i="30" s="1"/>
  <c r="G982" i="30" s="1"/>
  <c r="G983" i="30" s="1"/>
  <c r="G984" i="30" s="1"/>
  <c r="G985" i="30" s="1"/>
  <c r="G986" i="30" s="1"/>
  <c r="G987" i="30" s="1"/>
  <c r="G988" i="30" s="1"/>
  <c r="G989" i="30" s="1"/>
  <c r="G990" i="30" s="1"/>
  <c r="G991" i="30" s="1"/>
  <c r="G992" i="30" s="1"/>
  <c r="G993" i="30" s="1"/>
  <c r="G994" i="30" s="1"/>
  <c r="G995" i="30" s="1"/>
  <c r="G996" i="30" s="1"/>
  <c r="G997" i="30" s="1"/>
  <c r="G998" i="30" s="1"/>
  <c r="G999" i="30" s="1"/>
  <c r="G1000" i="30" s="1"/>
  <c r="G1001" i="30" s="1"/>
  <c r="G1002" i="30" s="1"/>
  <c r="G1003" i="30" s="1"/>
  <c r="G1004" i="30" s="1"/>
  <c r="G1005" i="30" s="1"/>
  <c r="G1006" i="30" s="1"/>
  <c r="G1007" i="30" s="1"/>
  <c r="G1008" i="30" s="1"/>
  <c r="G1009" i="30" s="1"/>
  <c r="G1010" i="30" s="1"/>
  <c r="G1011" i="30" s="1"/>
  <c r="G1012" i="30" s="1"/>
  <c r="G1013" i="30" s="1"/>
  <c r="G1014" i="30" s="1"/>
  <c r="G1015" i="30" s="1"/>
  <c r="G1016" i="30" s="1"/>
  <c r="G1017" i="30" s="1"/>
  <c r="G1018" i="30" s="1"/>
  <c r="G1019" i="30" s="1"/>
  <c r="G1020" i="30" s="1"/>
  <c r="G1021" i="30" s="1"/>
  <c r="G1022" i="30" s="1"/>
  <c r="G1023" i="30" s="1"/>
  <c r="G1024" i="30" s="1"/>
  <c r="G1025" i="30" s="1"/>
  <c r="G1026" i="30" s="1"/>
  <c r="G1027" i="30" s="1"/>
  <c r="G1028" i="30" s="1"/>
  <c r="G1029" i="30" s="1"/>
  <c r="G1030" i="30" s="1"/>
  <c r="G1031" i="30" s="1"/>
  <c r="G1032" i="30" s="1"/>
  <c r="G1033" i="30" s="1"/>
  <c r="G1034" i="30" s="1"/>
  <c r="G1035" i="30" s="1"/>
  <c r="G1036" i="30" s="1"/>
  <c r="G1037" i="30" s="1"/>
  <c r="G1038" i="30" s="1"/>
  <c r="G1039" i="30" s="1"/>
  <c r="G1040" i="30" s="1"/>
  <c r="G1041" i="30" s="1"/>
  <c r="G1042" i="30" s="1"/>
  <c r="G1043" i="30" s="1"/>
  <c r="G1044" i="30" s="1"/>
  <c r="G1045" i="30" s="1"/>
  <c r="G1046" i="30" s="1"/>
  <c r="G1047" i="30" s="1"/>
  <c r="G1048" i="30" s="1"/>
  <c r="G1049" i="30" s="1"/>
  <c r="G1050" i="30" s="1"/>
  <c r="G1051" i="30" s="1"/>
  <c r="G1052" i="30" s="1"/>
  <c r="G1053" i="30" s="1"/>
  <c r="G1054" i="30" s="1"/>
  <c r="G1055" i="30" s="1"/>
  <c r="G1056" i="30" s="1"/>
  <c r="G1057" i="30" s="1"/>
  <c r="G1058" i="30" s="1"/>
  <c r="G1059" i="30" s="1"/>
  <c r="G1060" i="30" s="1"/>
  <c r="G1061" i="30" s="1"/>
  <c r="G1062" i="30" s="1"/>
  <c r="G1063" i="30" s="1"/>
  <c r="G1064" i="30" s="1"/>
  <c r="G1065" i="30" s="1"/>
  <c r="G1066" i="30" s="1"/>
  <c r="G1067" i="30" s="1"/>
  <c r="G1068" i="30" s="1"/>
  <c r="G1069" i="30" s="1"/>
  <c r="G1070" i="30" s="1"/>
  <c r="G1071" i="30" s="1"/>
  <c r="G1072" i="30" s="1"/>
  <c r="G1073" i="30" s="1"/>
  <c r="G1074" i="30" s="1"/>
  <c r="G1075" i="30" s="1"/>
  <c r="G1076" i="30" s="1"/>
  <c r="G1077" i="30" s="1"/>
  <c r="G1078" i="30" s="1"/>
  <c r="G1079" i="30" s="1"/>
  <c r="G1080" i="30" s="1"/>
  <c r="G1081" i="30" s="1"/>
  <c r="G1082" i="30" s="1"/>
  <c r="G1083" i="30" s="1"/>
  <c r="G1084" i="30" s="1"/>
  <c r="G1085" i="30" s="1"/>
  <c r="G1086" i="30" s="1"/>
  <c r="G1087" i="30" s="1"/>
  <c r="G1088" i="30" s="1"/>
  <c r="G1089" i="30" s="1"/>
  <c r="G1090" i="30" s="1"/>
  <c r="G1091" i="30" s="1"/>
  <c r="G1092" i="30" s="1"/>
  <c r="G1093" i="30" s="1"/>
  <c r="G1094" i="30" s="1"/>
  <c r="G1095" i="30" s="1"/>
  <c r="G1096" i="30" s="1"/>
  <c r="G1097" i="30" s="1"/>
  <c r="G1098" i="30" s="1"/>
  <c r="G1099" i="30" s="1"/>
  <c r="G1100" i="30" s="1"/>
  <c r="G1101" i="30" s="1"/>
  <c r="G1102" i="30" s="1"/>
  <c r="G1103" i="30" s="1"/>
  <c r="G1104" i="30" s="1"/>
  <c r="G1105" i="30" s="1"/>
  <c r="G1106" i="30" s="1"/>
  <c r="G1107" i="30" s="1"/>
  <c r="G1108" i="30" s="1"/>
  <c r="G1109" i="30" s="1"/>
  <c r="G1110" i="30" s="1"/>
  <c r="G1111" i="30" s="1"/>
  <c r="G1112" i="30" s="1"/>
  <c r="G1113" i="30" s="1"/>
  <c r="G1114" i="30" s="1"/>
  <c r="G1115" i="30" s="1"/>
  <c r="G1116" i="30" s="1"/>
  <c r="G1117" i="30" s="1"/>
  <c r="G1118" i="30" s="1"/>
  <c r="G1119" i="30" s="1"/>
  <c r="G1120" i="30" s="1"/>
  <c r="G1121" i="30" s="1"/>
  <c r="G1122" i="30" s="1"/>
  <c r="G1123" i="30" s="1"/>
  <c r="G1124" i="30" s="1"/>
  <c r="G1125" i="30" s="1"/>
  <c r="G1126" i="30" s="1"/>
  <c r="G1127" i="30" s="1"/>
  <c r="G1128" i="30" s="1"/>
  <c r="G1129" i="30" s="1"/>
  <c r="G1130" i="30" s="1"/>
  <c r="G1131" i="30" s="1"/>
  <c r="G1132" i="30" s="1"/>
  <c r="G1133" i="30" s="1"/>
  <c r="G1134" i="30" s="1"/>
  <c r="G1135" i="30" s="1"/>
  <c r="G1136" i="30" s="1"/>
  <c r="G1137" i="30" s="1"/>
  <c r="G1138" i="30" s="1"/>
  <c r="G1139" i="30" s="1"/>
  <c r="G1140" i="30" s="1"/>
  <c r="G1141" i="30" s="1"/>
  <c r="G1142" i="30" s="1"/>
  <c r="G1143" i="30" s="1"/>
  <c r="G1144" i="30" s="1"/>
  <c r="G1145" i="30" s="1"/>
  <c r="G1146" i="30" s="1"/>
  <c r="G1147" i="30" s="1"/>
  <c r="G1148" i="30" s="1"/>
  <c r="G1149" i="30" s="1"/>
  <c r="G1150" i="30" s="1"/>
  <c r="G1151" i="30" s="1"/>
  <c r="G1152" i="30" s="1"/>
  <c r="G1153" i="30" s="1"/>
  <c r="G1154" i="30" s="1"/>
  <c r="G1155" i="30" s="1"/>
  <c r="G1156" i="30" s="1"/>
  <c r="G1157" i="30" s="1"/>
  <c r="G1158" i="30" s="1"/>
  <c r="G1159" i="30" s="1"/>
  <c r="G1160" i="30" s="1"/>
  <c r="G1161" i="30" s="1"/>
  <c r="G1162" i="30" s="1"/>
  <c r="G1163" i="30" s="1"/>
  <c r="G1164" i="30" s="1"/>
  <c r="G1165" i="30" s="1"/>
  <c r="G1166" i="30" s="1"/>
  <c r="G1167" i="30" s="1"/>
  <c r="G1168" i="30" s="1"/>
  <c r="G1169" i="30" s="1"/>
  <c r="G1170" i="30" s="1"/>
  <c r="G1171" i="30" s="1"/>
  <c r="G1172" i="30" s="1"/>
  <c r="G1173" i="30" s="1"/>
  <c r="G1174" i="30" s="1"/>
  <c r="G1175" i="30" s="1"/>
  <c r="G1176" i="30" s="1"/>
  <c r="G1177" i="30" s="1"/>
  <c r="G1178" i="30" s="1"/>
  <c r="G1179" i="30" s="1"/>
  <c r="G1180" i="30" s="1"/>
  <c r="G1181" i="30" s="1"/>
  <c r="G1182" i="30" s="1"/>
  <c r="G1183" i="30" s="1"/>
  <c r="G1184" i="30" s="1"/>
  <c r="G1185" i="30" s="1"/>
  <c r="G1186" i="30" s="1"/>
  <c r="G1187" i="30" s="1"/>
  <c r="G1188" i="30" s="1"/>
  <c r="G1189" i="30" s="1"/>
  <c r="G1190" i="30" s="1"/>
  <c r="G1191" i="30" s="1"/>
  <c r="G1192" i="30" s="1"/>
  <c r="G1193" i="30" s="1"/>
  <c r="G1194" i="30" s="1"/>
  <c r="G1195" i="30" s="1"/>
  <c r="G1196" i="30" s="1"/>
  <c r="G1197" i="30" s="1"/>
  <c r="G1198" i="30" s="1"/>
  <c r="G1199" i="30" s="1"/>
  <c r="G1200" i="30" s="1"/>
  <c r="G1201" i="30" s="1"/>
  <c r="G1202" i="30" s="1"/>
  <c r="G1203" i="30" s="1"/>
  <c r="G1204" i="30" s="1"/>
  <c r="G1205" i="30" s="1"/>
  <c r="G1206" i="30" s="1"/>
  <c r="G1207" i="30" s="1"/>
  <c r="G1208" i="30" s="1"/>
  <c r="G1209" i="30" s="1"/>
  <c r="G1210" i="30" s="1"/>
  <c r="G1211" i="30" s="1"/>
  <c r="G1212" i="30" s="1"/>
  <c r="G1213" i="30" s="1"/>
  <c r="G1214" i="30" s="1"/>
  <c r="G1215" i="30" s="1"/>
  <c r="G1216" i="30" s="1"/>
  <c r="G1217" i="30" s="1"/>
  <c r="G1218" i="30" s="1"/>
  <c r="G1219" i="30" s="1"/>
  <c r="G1220" i="30" s="1"/>
  <c r="G1221" i="30" s="1"/>
  <c r="G1222" i="30" s="1"/>
  <c r="G1223" i="30" s="1"/>
  <c r="G1224" i="30" s="1"/>
  <c r="G1225" i="30" s="1"/>
  <c r="G1226" i="30" s="1"/>
  <c r="G1227" i="30" s="1"/>
  <c r="G1228" i="30" s="1"/>
  <c r="G1229" i="30" s="1"/>
  <c r="G1230" i="30" s="1"/>
  <c r="G1231" i="30" s="1"/>
  <c r="G1232" i="30" s="1"/>
  <c r="G1233" i="30" s="1"/>
  <c r="G1234" i="30" s="1"/>
  <c r="G1235" i="30" s="1"/>
  <c r="G1236" i="30" s="1"/>
  <c r="G1237" i="30" s="1"/>
  <c r="G1238" i="30" s="1"/>
  <c r="G1239" i="30" s="1"/>
  <c r="G1240" i="30" s="1"/>
  <c r="G1241" i="30" s="1"/>
  <c r="G1242" i="30" s="1"/>
  <c r="G1243" i="30" s="1"/>
  <c r="G1244" i="30" s="1"/>
  <c r="G1245" i="30" s="1"/>
  <c r="G1246" i="30" s="1"/>
  <c r="G1247" i="30" s="1"/>
  <c r="G1248" i="30" s="1"/>
  <c r="G1249" i="30" s="1"/>
  <c r="G1250" i="30" s="1"/>
  <c r="G1251" i="30" s="1"/>
  <c r="G1252" i="30" s="1"/>
  <c r="G1253" i="30" s="1"/>
  <c r="G1254" i="30" s="1"/>
  <c r="G1255" i="30" s="1"/>
  <c r="G1256" i="30" s="1"/>
  <c r="G1257" i="30" s="1"/>
  <c r="G1258" i="30" s="1"/>
  <c r="G1259" i="30" s="1"/>
  <c r="G1260" i="30" s="1"/>
  <c r="G1261" i="30" s="1"/>
  <c r="G1262" i="30" s="1"/>
  <c r="G1263" i="30" s="1"/>
  <c r="G1264" i="30" s="1"/>
  <c r="G1265" i="30" s="1"/>
  <c r="G1266" i="30" s="1"/>
  <c r="G1267" i="30" s="1"/>
  <c r="G1268" i="30" s="1"/>
  <c r="G1269" i="30" s="1"/>
  <c r="G1270" i="30" s="1"/>
  <c r="G1271" i="30" s="1"/>
  <c r="G1272" i="30" s="1"/>
  <c r="G1273" i="30" s="1"/>
  <c r="G1274" i="30" s="1"/>
  <c r="G1275" i="30" s="1"/>
  <c r="G1276" i="30" s="1"/>
  <c r="G1277" i="30" s="1"/>
  <c r="G1278" i="30" s="1"/>
  <c r="G1279" i="30" s="1"/>
  <c r="G1280" i="30" s="1"/>
  <c r="G1281" i="30" s="1"/>
  <c r="G1282" i="30" s="1"/>
  <c r="G1283" i="30" s="1"/>
  <c r="G1284" i="30" s="1"/>
  <c r="G1285" i="30" s="1"/>
  <c r="G1286" i="30" s="1"/>
  <c r="G1287" i="30" s="1"/>
  <c r="G1288" i="30" s="1"/>
  <c r="G1289" i="30" s="1"/>
  <c r="G1290" i="30" s="1"/>
  <c r="G1291" i="30" s="1"/>
  <c r="G1292" i="30" s="1"/>
  <c r="G1293" i="30" s="1"/>
  <c r="G1294" i="30" s="1"/>
  <c r="G1295" i="30" s="1"/>
  <c r="G1296" i="30" s="1"/>
  <c r="G1297" i="30" s="1"/>
  <c r="G1298" i="30" s="1"/>
  <c r="G1299" i="30" s="1"/>
  <c r="G1300" i="30" s="1"/>
  <c r="G1301" i="30" s="1"/>
  <c r="G1302" i="30" s="1"/>
  <c r="G1303" i="30" s="1"/>
  <c r="G1304" i="30" s="1"/>
  <c r="G1305" i="30" s="1"/>
  <c r="G1306" i="30" s="1"/>
  <c r="G1307" i="30" s="1"/>
  <c r="G1308" i="30" s="1"/>
  <c r="G1309" i="30" s="1"/>
  <c r="G1310" i="30" s="1"/>
  <c r="G1311" i="30" s="1"/>
  <c r="G995" i="22"/>
  <c r="G996" i="22" s="1"/>
  <c r="G997" i="22" s="1"/>
  <c r="G998" i="22" s="1"/>
  <c r="G999" i="22" s="1"/>
  <c r="G1000" i="22" s="1"/>
  <c r="G1001" i="22" s="1"/>
  <c r="G1002" i="22" s="1"/>
  <c r="G1003" i="22" s="1"/>
  <c r="G1004" i="22" s="1"/>
  <c r="G904" i="37"/>
  <c r="G905" i="37" s="1"/>
  <c r="G906" i="37" s="1"/>
  <c r="G907" i="37" s="1"/>
  <c r="G908" i="37" s="1"/>
  <c r="G909" i="37" s="1"/>
  <c r="G910" i="37" s="1"/>
  <c r="G911" i="37" s="1"/>
  <c r="G912" i="37" s="1"/>
  <c r="G913" i="37" s="1"/>
  <c r="G914" i="37" s="1"/>
  <c r="G915" i="37" s="1"/>
  <c r="G916" i="37" s="1"/>
  <c r="G917" i="37" s="1"/>
  <c r="G918" i="37" s="1"/>
  <c r="G919" i="37" s="1"/>
  <c r="G930" i="37" s="1"/>
  <c r="G931" i="37" s="1"/>
  <c r="G932" i="37" s="1"/>
  <c r="G933" i="37" s="1"/>
  <c r="G934" i="37" s="1"/>
  <c r="G935" i="37" s="1"/>
  <c r="G936" i="37" s="1"/>
  <c r="G937" i="37" s="1"/>
  <c r="G938" i="37" s="1"/>
  <c r="G939" i="37" s="1"/>
  <c r="G940" i="37" s="1"/>
  <c r="G941" i="37" s="1"/>
  <c r="G942" i="37" s="1"/>
  <c r="G943" i="37" s="1"/>
  <c r="G944" i="37" s="1"/>
  <c r="G945" i="37" s="1"/>
  <c r="G946" i="37" s="1"/>
  <c r="G947" i="37" s="1"/>
  <c r="G948" i="37" s="1"/>
  <c r="G949" i="37" s="1"/>
  <c r="G950" i="37" s="1"/>
  <c r="G951" i="37" s="1"/>
  <c r="G952" i="37" s="1"/>
  <c r="G953" i="37" s="1"/>
  <c r="G954" i="37" s="1"/>
  <c r="G955" i="37" s="1"/>
  <c r="G956" i="37" s="1"/>
  <c r="G957" i="37" s="1"/>
  <c r="G958" i="37" s="1"/>
  <c r="G959" i="37" s="1"/>
  <c r="G960" i="37" s="1"/>
  <c r="G961" i="37" s="1"/>
  <c r="G962" i="37" s="1"/>
  <c r="G963" i="37" s="1"/>
  <c r="G964" i="37" s="1"/>
  <c r="G965" i="37" s="1"/>
  <c r="G966" i="37" s="1"/>
  <c r="G967" i="37" s="1"/>
  <c r="G968" i="37" s="1"/>
  <c r="G969" i="37" s="1"/>
  <c r="G970" i="37" s="1"/>
  <c r="G971" i="37" s="1"/>
  <c r="G972" i="37" s="1"/>
  <c r="G973" i="37" s="1"/>
  <c r="G974" i="37" s="1"/>
  <c r="G975" i="37" s="1"/>
  <c r="G976" i="37" s="1"/>
  <c r="G977" i="37" s="1"/>
  <c r="G978" i="37" s="1"/>
  <c r="G979" i="37" s="1"/>
  <c r="G980" i="37" s="1"/>
  <c r="G981" i="37" s="1"/>
  <c r="G982" i="37" s="1"/>
  <c r="G983" i="37" s="1"/>
  <c r="G984" i="37" s="1"/>
  <c r="G985" i="37" s="1"/>
  <c r="G986" i="37" s="1"/>
  <c r="G987" i="37" s="1"/>
  <c r="G988" i="37" s="1"/>
  <c r="G989" i="37" s="1"/>
  <c r="G990" i="37" s="1"/>
  <c r="G991" i="37" s="1"/>
  <c r="G992" i="37" s="1"/>
  <c r="G993" i="37" s="1"/>
  <c r="G994" i="37" s="1"/>
  <c r="G995" i="37" s="1"/>
  <c r="G996" i="37" s="1"/>
  <c r="G997" i="37" s="1"/>
  <c r="G998" i="37" s="1"/>
  <c r="G999" i="37" s="1"/>
  <c r="G1000" i="37" s="1"/>
  <c r="G1001" i="37" s="1"/>
  <c r="G1002" i="37" s="1"/>
  <c r="G1003" i="37" s="1"/>
  <c r="G1004" i="37" s="1"/>
  <c r="G1005" i="37" s="1"/>
  <c r="G1006" i="37" s="1"/>
  <c r="G1007" i="37" s="1"/>
  <c r="G1008" i="37" s="1"/>
  <c r="G1009" i="37" s="1"/>
  <c r="G1010" i="37" s="1"/>
  <c r="G1011" i="37" s="1"/>
  <c r="G1012" i="37" s="1"/>
  <c r="G1013" i="37" s="1"/>
  <c r="G1014" i="37" s="1"/>
  <c r="G1015" i="37" s="1"/>
  <c r="G1016" i="37" s="1"/>
  <c r="G1017" i="37" s="1"/>
  <c r="G1018" i="37" s="1"/>
  <c r="G1019" i="37" s="1"/>
  <c r="G1020" i="37" s="1"/>
  <c r="G1021" i="37" s="1"/>
  <c r="G1022" i="37" s="1"/>
  <c r="G1023" i="37" s="1"/>
  <c r="G1024" i="37" s="1"/>
  <c r="G1025" i="37" s="1"/>
  <c r="G1026" i="37" s="1"/>
  <c r="G1027" i="37" s="1"/>
  <c r="G1028" i="37" s="1"/>
  <c r="G1029" i="37" s="1"/>
  <c r="G1030" i="37" s="1"/>
  <c r="G1031" i="37" s="1"/>
  <c r="G1032" i="37" s="1"/>
  <c r="G1033" i="37" s="1"/>
  <c r="G1034" i="37" s="1"/>
  <c r="G1035" i="37" s="1"/>
  <c r="G1036" i="37" s="1"/>
  <c r="G1037" i="37" s="1"/>
  <c r="G1038" i="37" s="1"/>
  <c r="G1039" i="37" s="1"/>
  <c r="G1040" i="37" s="1"/>
  <c r="G1041" i="37" s="1"/>
  <c r="G1042" i="37" s="1"/>
  <c r="G1043" i="37" s="1"/>
  <c r="G1044" i="37" s="1"/>
  <c r="G1045" i="37" s="1"/>
  <c r="G1046" i="37" s="1"/>
  <c r="G1047" i="37" s="1"/>
  <c r="G1048" i="37" s="1"/>
  <c r="G1049" i="37" s="1"/>
  <c r="G1050" i="37" s="1"/>
  <c r="G1051" i="37" s="1"/>
  <c r="G1052" i="37" s="1"/>
  <c r="G1053" i="37" s="1"/>
  <c r="G1054" i="37" s="1"/>
  <c r="G1055" i="37" s="1"/>
  <c r="G1056" i="37" s="1"/>
  <c r="G1057" i="37" s="1"/>
  <c r="G1058" i="37" s="1"/>
  <c r="G1059" i="37" s="1"/>
  <c r="G1060" i="37" s="1"/>
  <c r="G1061" i="37" s="1"/>
  <c r="G1062" i="37" s="1"/>
  <c r="G1063" i="37" s="1"/>
  <c r="G1064" i="37" s="1"/>
  <c r="G1065" i="37" s="1"/>
  <c r="G1066" i="37" s="1"/>
  <c r="G1067" i="37" s="1"/>
  <c r="G1068" i="37" s="1"/>
  <c r="G1069" i="37" s="1"/>
  <c r="G1070" i="37" s="1"/>
  <c r="G1071" i="37" s="1"/>
  <c r="G1072" i="37" s="1"/>
  <c r="G1073" i="37" s="1"/>
  <c r="G1074" i="37" s="1"/>
  <c r="G1075" i="37" s="1"/>
  <c r="G1076" i="37" s="1"/>
  <c r="G1077" i="37" s="1"/>
  <c r="G1078" i="37" s="1"/>
  <c r="G1079" i="37" s="1"/>
  <c r="G1080" i="37" s="1"/>
  <c r="G1081" i="37" s="1"/>
  <c r="G1082" i="37" s="1"/>
  <c r="G1083" i="37" s="1"/>
  <c r="G1084" i="37" s="1"/>
  <c r="G1085" i="37" s="1"/>
  <c r="G1086" i="37" s="1"/>
  <c r="G1087" i="37" s="1"/>
  <c r="G1088" i="37" s="1"/>
  <c r="G1089" i="37" s="1"/>
  <c r="G1090" i="37" s="1"/>
  <c r="G1091" i="37" s="1"/>
  <c r="G1092" i="37" s="1"/>
  <c r="G1093" i="37" s="1"/>
  <c r="G1094" i="37" s="1"/>
  <c r="G1095" i="37" s="1"/>
  <c r="G1096" i="37" s="1"/>
  <c r="G1097" i="37" s="1"/>
  <c r="G1098" i="37" s="1"/>
  <c r="G1099" i="37" s="1"/>
  <c r="G1100" i="37" s="1"/>
  <c r="G1101" i="37" s="1"/>
  <c r="G1102" i="37" s="1"/>
  <c r="G1103" i="37" s="1"/>
  <c r="G1104" i="37" s="1"/>
  <c r="G1105" i="37" s="1"/>
  <c r="G1106" i="37" s="1"/>
  <c r="G1107" i="37" s="1"/>
  <c r="G1108" i="37" s="1"/>
  <c r="G1109" i="37" s="1"/>
  <c r="G1110" i="37" s="1"/>
  <c r="G1111" i="37" s="1"/>
  <c r="G1112" i="37" s="1"/>
  <c r="G1113" i="37" s="1"/>
  <c r="G1114" i="37" s="1"/>
  <c r="G1115" i="37" s="1"/>
  <c r="G1116" i="37" s="1"/>
  <c r="G1117" i="37" s="1"/>
  <c r="G1118" i="37" s="1"/>
  <c r="G1119" i="37" s="1"/>
  <c r="G1120" i="37" s="1"/>
  <c r="G1121" i="37" s="1"/>
  <c r="G1122" i="37" s="1"/>
  <c r="G1123" i="37" s="1"/>
  <c r="G1124" i="37" s="1"/>
  <c r="G1125" i="37" s="1"/>
  <c r="G1126" i="37" s="1"/>
  <c r="G1127" i="37" s="1"/>
  <c r="G1128" i="37" s="1"/>
  <c r="G1129" i="37" s="1"/>
  <c r="G1130" i="37" s="1"/>
  <c r="G1131" i="37" s="1"/>
  <c r="G1132" i="37" s="1"/>
  <c r="G1133" i="37" s="1"/>
  <c r="G1134" i="37" s="1"/>
  <c r="G1135" i="37" s="1"/>
  <c r="G1136" i="37" s="1"/>
  <c r="G1137" i="37" s="1"/>
  <c r="G1138" i="37" s="1"/>
  <c r="G1139" i="37" s="1"/>
  <c r="G1140" i="37" s="1"/>
  <c r="G1141" i="37" s="1"/>
  <c r="G1142" i="37" s="1"/>
  <c r="G1143" i="37" s="1"/>
  <c r="G1144" i="37" s="1"/>
  <c r="G1145" i="37" s="1"/>
  <c r="G1146" i="37" s="1"/>
  <c r="G1147" i="37" s="1"/>
  <c r="G1148" i="37" s="1"/>
  <c r="G1149" i="37" s="1"/>
  <c r="G1150" i="37" s="1"/>
  <c r="G1151" i="37" s="1"/>
  <c r="G1152" i="37" s="1"/>
  <c r="G1153" i="37" s="1"/>
  <c r="G1154" i="37" s="1"/>
  <c r="G1155" i="37" s="1"/>
  <c r="G1156" i="37" s="1"/>
  <c r="G1157" i="37" s="1"/>
  <c r="G1158" i="37" s="1"/>
  <c r="G1159" i="37" s="1"/>
  <c r="G1160" i="37" s="1"/>
  <c r="G1161" i="37" s="1"/>
  <c r="G1162" i="37" s="1"/>
  <c r="G1163" i="37" s="1"/>
  <c r="G1164" i="37" s="1"/>
  <c r="G1165" i="37" s="1"/>
  <c r="G1166" i="37" s="1"/>
  <c r="G1167" i="37" s="1"/>
  <c r="G1168" i="37" s="1"/>
  <c r="G1169" i="37" s="1"/>
  <c r="G1170" i="37" s="1"/>
  <c r="G1171" i="37" s="1"/>
  <c r="G1172" i="37" s="1"/>
  <c r="G1173" i="37" s="1"/>
  <c r="G1174" i="37" s="1"/>
  <c r="G1175" i="37" s="1"/>
  <c r="G1176" i="37" s="1"/>
  <c r="G1177" i="37" s="1"/>
  <c r="G1178" i="37" s="1"/>
  <c r="G1179" i="37" s="1"/>
  <c r="G1180" i="37" s="1"/>
  <c r="G1181" i="37" s="1"/>
  <c r="G1182" i="37" s="1"/>
  <c r="G1183" i="37" s="1"/>
  <c r="G1184" i="37" s="1"/>
  <c r="G1185" i="37" s="1"/>
  <c r="G1186" i="37" s="1"/>
  <c r="G1187" i="37" s="1"/>
  <c r="G1188" i="37" s="1"/>
  <c r="G1189" i="37" s="1"/>
  <c r="G1190" i="37" s="1"/>
  <c r="G1191" i="37" s="1"/>
  <c r="G1192" i="37" s="1"/>
  <c r="G1193" i="37" s="1"/>
  <c r="G1194" i="37" s="1"/>
  <c r="G1195" i="37" s="1"/>
  <c r="G1196" i="37" s="1"/>
  <c r="G1197" i="37" s="1"/>
  <c r="G1198" i="37" s="1"/>
  <c r="G1199" i="37" s="1"/>
  <c r="G1200" i="37" s="1"/>
  <c r="G1201" i="37" s="1"/>
  <c r="G1202" i="37" s="1"/>
  <c r="G1203" i="37" s="1"/>
  <c r="G1204" i="37" s="1"/>
  <c r="G1205" i="37" s="1"/>
  <c r="G1206" i="37" s="1"/>
  <c r="G1207" i="37" s="1"/>
  <c r="G1208" i="37" s="1"/>
  <c r="G1209" i="37" s="1"/>
  <c r="G1210" i="37" s="1"/>
  <c r="G1211" i="37" s="1"/>
  <c r="G1212" i="37" s="1"/>
  <c r="G1213" i="37" s="1"/>
  <c r="G1214" i="37" s="1"/>
  <c r="G1215" i="37" s="1"/>
  <c r="G1216" i="37" s="1"/>
  <c r="G1217" i="37" s="1"/>
  <c r="G1218" i="37" s="1"/>
  <c r="G1219" i="37" s="1"/>
  <c r="G1220" i="37" s="1"/>
  <c r="G1221" i="37" s="1"/>
  <c r="G1222" i="37" s="1"/>
  <c r="G1223" i="37" s="1"/>
  <c r="G1224" i="37" s="1"/>
  <c r="G1225" i="37" s="1"/>
  <c r="G1226" i="37" s="1"/>
  <c r="G1227" i="37" s="1"/>
  <c r="G1228" i="37" s="1"/>
  <c r="G1229" i="37" s="1"/>
  <c r="G1230" i="37" s="1"/>
  <c r="G1231" i="37" s="1"/>
  <c r="G1232" i="37" s="1"/>
  <c r="G1233" i="37" s="1"/>
  <c r="G1234" i="37" s="1"/>
  <c r="G1235" i="37" s="1"/>
  <c r="G1236" i="37" s="1"/>
  <c r="G1237" i="37" s="1"/>
  <c r="G1238" i="37" s="1"/>
  <c r="G1239" i="37" s="1"/>
  <c r="G1240" i="37" s="1"/>
  <c r="G1241" i="37" s="1"/>
  <c r="G1242" i="37" s="1"/>
  <c r="G1243" i="37" s="1"/>
  <c r="G1244" i="37" s="1"/>
  <c r="G1245" i="37" s="1"/>
  <c r="G1246" i="37" s="1"/>
  <c r="G1247" i="37" s="1"/>
  <c r="G1248" i="37" s="1"/>
  <c r="G1249" i="37" s="1"/>
  <c r="G1250" i="37" s="1"/>
  <c r="G1251" i="37" s="1"/>
  <c r="G1252" i="37" s="1"/>
  <c r="G1253" i="37" s="1"/>
  <c r="G1254" i="37" s="1"/>
  <c r="G1255" i="37" s="1"/>
  <c r="G1256" i="37" s="1"/>
  <c r="G1257" i="37" s="1"/>
  <c r="G1258" i="37" s="1"/>
  <c r="G1259" i="37" s="1"/>
  <c r="G1260" i="37" s="1"/>
  <c r="G1261" i="37" s="1"/>
  <c r="G1262" i="37" s="1"/>
  <c r="G1263" i="37" s="1"/>
  <c r="G1264" i="37" s="1"/>
  <c r="G1265" i="37" s="1"/>
  <c r="G1266" i="37" s="1"/>
  <c r="G1267" i="37" s="1"/>
  <c r="G1268" i="37" s="1"/>
  <c r="G1269" i="37" s="1"/>
  <c r="G1270" i="37" s="1"/>
  <c r="G1271" i="37" s="1"/>
  <c r="G1272" i="37" s="1"/>
  <c r="G1273" i="37" s="1"/>
  <c r="G1274" i="37" s="1"/>
  <c r="G1275" i="37" s="1"/>
  <c r="G1276" i="37" s="1"/>
  <c r="G1277" i="37" s="1"/>
  <c r="G1278" i="37" s="1"/>
  <c r="G1279" i="37" s="1"/>
  <c r="G1280" i="37" s="1"/>
  <c r="G1281" i="37" s="1"/>
  <c r="G1282" i="37" s="1"/>
  <c r="G1283" i="37" s="1"/>
  <c r="G1284" i="37" s="1"/>
  <c r="G1285" i="37" s="1"/>
  <c r="G1286" i="37" s="1"/>
  <c r="G1287" i="37" s="1"/>
  <c r="G1288" i="37" s="1"/>
  <c r="G1289" i="37" s="1"/>
  <c r="G1290" i="37" s="1"/>
  <c r="G1291" i="37" s="1"/>
  <c r="G1292" i="37" s="1"/>
  <c r="G1293" i="37" s="1"/>
  <c r="G1294" i="37" s="1"/>
  <c r="G1295" i="37" s="1"/>
  <c r="G1296" i="37" s="1"/>
  <c r="G1297" i="37" s="1"/>
  <c r="G1298" i="37" s="1"/>
  <c r="G1299" i="37" s="1"/>
  <c r="G1300" i="37" s="1"/>
  <c r="G1301" i="37" s="1"/>
  <c r="G1302" i="37" s="1"/>
  <c r="G1303" i="37" s="1"/>
  <c r="G1304" i="37" s="1"/>
  <c r="G949" i="17"/>
  <c r="G950" i="17" s="1"/>
  <c r="G951" i="17" s="1"/>
  <c r="G952" i="17" s="1"/>
  <c r="G953" i="17" s="1"/>
  <c r="G954" i="17" s="1"/>
  <c r="G955" i="17" s="1"/>
  <c r="G956" i="17" s="1"/>
  <c r="G957" i="17" s="1"/>
  <c r="G958" i="17" s="1"/>
  <c r="G959" i="17" s="1"/>
  <c r="G960" i="17" s="1"/>
  <c r="G961" i="17" s="1"/>
  <c r="G962" i="17" s="1"/>
  <c r="G963" i="17" s="1"/>
  <c r="G964" i="17" s="1"/>
  <c r="G965" i="17" s="1"/>
  <c r="G966" i="17" s="1"/>
  <c r="G967" i="17" s="1"/>
  <c r="G968" i="17" s="1"/>
  <c r="G969" i="17" s="1"/>
  <c r="G970" i="17" s="1"/>
  <c r="G971" i="17" s="1"/>
  <c r="G972" i="17" s="1"/>
  <c r="G973" i="17" s="1"/>
  <c r="G974" i="17" s="1"/>
  <c r="G975" i="17" s="1"/>
  <c r="G976" i="17" s="1"/>
  <c r="G977" i="17" s="1"/>
  <c r="G978" i="17" s="1"/>
  <c r="G979" i="17" s="1"/>
  <c r="G980" i="17" s="1"/>
  <c r="G981" i="17" s="1"/>
  <c r="G982" i="17" s="1"/>
  <c r="G983" i="17" s="1"/>
  <c r="G984" i="17" s="1"/>
  <c r="G985" i="17" s="1"/>
  <c r="G986" i="17" s="1"/>
  <c r="G987" i="17" s="1"/>
  <c r="G988" i="17" s="1"/>
  <c r="G989" i="17" s="1"/>
  <c r="G990" i="17" s="1"/>
  <c r="G991" i="17" s="1"/>
  <c r="G992" i="17" s="1"/>
  <c r="G993" i="17" s="1"/>
  <c r="G994" i="17" s="1"/>
  <c r="G995" i="17" s="1"/>
  <c r="G996" i="17" s="1"/>
  <c r="G997" i="17" s="1"/>
  <c r="G998" i="17" s="1"/>
  <c r="G999" i="17" s="1"/>
  <c r="G1000" i="17" s="1"/>
  <c r="G1001" i="17" s="1"/>
  <c r="G1002" i="17" s="1"/>
  <c r="G1003" i="17" s="1"/>
  <c r="G1004" i="17" s="1"/>
  <c r="G1005" i="17" s="1"/>
  <c r="G1006" i="17" s="1"/>
  <c r="G1007" i="17" s="1"/>
  <c r="G1008" i="17" s="1"/>
  <c r="G1009" i="17" s="1"/>
  <c r="G1010" i="17" s="1"/>
  <c r="G1011" i="17" s="1"/>
  <c r="G1012" i="17" s="1"/>
  <c r="G1013" i="17" s="1"/>
  <c r="G1014" i="17" s="1"/>
  <c r="G1015" i="17" s="1"/>
  <c r="G1016" i="17" s="1"/>
  <c r="G1017" i="17" s="1"/>
  <c r="G1018" i="17" s="1"/>
  <c r="G1019" i="17" s="1"/>
  <c r="G1020" i="17" s="1"/>
  <c r="G1021" i="17" s="1"/>
  <c r="G1022" i="17" s="1"/>
  <c r="G1023" i="17" s="1"/>
  <c r="G1024" i="17" s="1"/>
  <c r="G1025" i="17" s="1"/>
  <c r="G1026" i="17" s="1"/>
  <c r="G1027" i="17" s="1"/>
  <c r="G1028" i="17" s="1"/>
  <c r="G1029" i="17" s="1"/>
  <c r="G1030" i="17" s="1"/>
  <c r="G1031" i="17" s="1"/>
  <c r="G1032" i="17" s="1"/>
  <c r="G1033" i="17" s="1"/>
  <c r="G1034" i="17" s="1"/>
  <c r="G1035" i="17" s="1"/>
  <c r="G1036" i="17" s="1"/>
  <c r="G1037" i="17" s="1"/>
  <c r="G1038" i="17" s="1"/>
  <c r="G1039" i="17" s="1"/>
  <c r="G1040" i="17" s="1"/>
  <c r="G1041" i="17" s="1"/>
  <c r="G1042" i="17" s="1"/>
  <c r="G1043" i="17" s="1"/>
  <c r="G1044" i="17" s="1"/>
  <c r="G1045" i="17" s="1"/>
  <c r="G1046" i="17" s="1"/>
  <c r="G1047" i="17" s="1"/>
  <c r="G1048" i="17" s="1"/>
  <c r="G1049" i="17" s="1"/>
  <c r="G1050" i="17" s="1"/>
  <c r="G1051" i="17" s="1"/>
  <c r="G1052" i="17" s="1"/>
  <c r="G1053" i="17" s="1"/>
  <c r="G1054" i="17" s="1"/>
  <c r="G1055" i="17" s="1"/>
  <c r="G1056" i="17" s="1"/>
  <c r="G1057" i="17" s="1"/>
  <c r="G1058" i="17" s="1"/>
  <c r="G1059" i="17" s="1"/>
  <c r="G1060" i="17" s="1"/>
  <c r="G1061" i="17" s="1"/>
  <c r="G1062" i="17" s="1"/>
  <c r="G1063" i="17" s="1"/>
  <c r="G1064" i="17" s="1"/>
  <c r="G1065" i="17" s="1"/>
  <c r="G1066" i="17" s="1"/>
  <c r="G1067" i="17" s="1"/>
  <c r="G1068" i="17" s="1"/>
  <c r="G1069" i="17" s="1"/>
  <c r="G1070" i="17" s="1"/>
  <c r="G1071" i="17" s="1"/>
  <c r="G1072" i="17" s="1"/>
  <c r="G1073" i="17" s="1"/>
  <c r="G1074" i="17" s="1"/>
  <c r="G1075" i="17" s="1"/>
  <c r="G1076" i="17" s="1"/>
  <c r="G1077" i="17" s="1"/>
  <c r="G1078" i="17" s="1"/>
  <c r="G1079" i="17" s="1"/>
  <c r="G1080" i="17" s="1"/>
  <c r="G1081" i="17" s="1"/>
  <c r="G1082" i="17" s="1"/>
  <c r="G1083" i="17" s="1"/>
  <c r="G1084" i="17" s="1"/>
  <c r="G1085" i="17" s="1"/>
  <c r="G1086" i="17" s="1"/>
  <c r="G1087" i="17" s="1"/>
  <c r="G1088" i="17" s="1"/>
  <c r="G1089" i="17" s="1"/>
  <c r="G1090" i="17" s="1"/>
  <c r="G1091" i="17" s="1"/>
  <c r="G1092" i="17" s="1"/>
  <c r="G1093" i="17" s="1"/>
  <c r="G1094" i="17" s="1"/>
  <c r="G1095" i="17" s="1"/>
  <c r="G1096" i="17" s="1"/>
  <c r="G1097" i="17" s="1"/>
  <c r="G1098" i="17" s="1"/>
  <c r="G1099" i="17" s="1"/>
  <c r="G1100" i="17" s="1"/>
  <c r="G1101" i="17" s="1"/>
  <c r="G1102" i="17" s="1"/>
  <c r="G1103" i="17" s="1"/>
  <c r="G1104" i="17" s="1"/>
  <c r="G1105" i="17" s="1"/>
  <c r="G1106" i="17" s="1"/>
  <c r="G1107" i="17" s="1"/>
  <c r="G1108" i="17" s="1"/>
  <c r="G1109" i="17" s="1"/>
  <c r="G1110" i="17" s="1"/>
  <c r="G1111" i="17" s="1"/>
  <c r="G1112" i="17" s="1"/>
  <c r="G1113" i="17" s="1"/>
  <c r="G1114" i="17" s="1"/>
  <c r="G1115" i="17" s="1"/>
  <c r="G1116" i="17" s="1"/>
  <c r="G1117" i="17" s="1"/>
  <c r="G1118" i="17" s="1"/>
  <c r="G1119" i="17" s="1"/>
  <c r="G1120" i="17" s="1"/>
  <c r="G1121" i="17" s="1"/>
  <c r="G1122" i="17" s="1"/>
  <c r="G1123" i="17" s="1"/>
  <c r="G1124" i="17" s="1"/>
  <c r="G1125" i="17" s="1"/>
  <c r="G1126" i="17" s="1"/>
  <c r="G1127" i="17" s="1"/>
  <c r="G1128" i="17" s="1"/>
  <c r="G1129" i="17" s="1"/>
  <c r="G1130" i="17" s="1"/>
  <c r="G1131" i="17" s="1"/>
  <c r="G1132" i="17" s="1"/>
  <c r="G1133" i="17" s="1"/>
  <c r="G1134" i="17" s="1"/>
  <c r="G1135" i="17" s="1"/>
  <c r="G1136" i="17" s="1"/>
  <c r="G1137" i="17" s="1"/>
  <c r="G1138" i="17" s="1"/>
  <c r="G1139" i="17" s="1"/>
  <c r="G1140" i="17" s="1"/>
  <c r="G1141" i="17" s="1"/>
  <c r="G1142" i="17" s="1"/>
  <c r="G1143" i="17" s="1"/>
  <c r="G1144" i="17" s="1"/>
  <c r="G1145" i="17" s="1"/>
  <c r="G1146" i="17" s="1"/>
  <c r="G1147" i="17" s="1"/>
  <c r="G1148" i="17" s="1"/>
  <c r="G1149" i="17" s="1"/>
  <c r="G1150" i="17" s="1"/>
  <c r="G1151" i="17" s="1"/>
  <c r="G1152" i="17" s="1"/>
  <c r="G1153" i="17" s="1"/>
  <c r="G1154" i="17" s="1"/>
  <c r="G1155" i="17" s="1"/>
  <c r="G1156" i="17" s="1"/>
  <c r="G1157" i="17" s="1"/>
  <c r="G1158" i="17" s="1"/>
  <c r="G1159" i="17" s="1"/>
  <c r="G1160" i="17" s="1"/>
  <c r="G1161" i="17" s="1"/>
  <c r="G1162" i="17" s="1"/>
  <c r="G1163" i="17" s="1"/>
  <c r="G1164" i="17" s="1"/>
  <c r="G1165" i="17" s="1"/>
  <c r="G1166" i="17" s="1"/>
  <c r="G1167" i="17" s="1"/>
  <c r="G1168" i="17" s="1"/>
  <c r="G1169" i="17" s="1"/>
  <c r="G1170" i="17" s="1"/>
  <c r="G1171" i="17" s="1"/>
  <c r="G1172" i="17" s="1"/>
  <c r="G1173" i="17" s="1"/>
  <c r="G1174" i="17" s="1"/>
  <c r="G1175" i="17" s="1"/>
  <c r="G1176" i="17" s="1"/>
  <c r="G1177" i="17" s="1"/>
  <c r="G1178" i="17" s="1"/>
  <c r="G1179" i="17" s="1"/>
  <c r="G1180" i="17" s="1"/>
  <c r="G1181" i="17" s="1"/>
  <c r="G1182" i="17" s="1"/>
  <c r="G1183" i="17" s="1"/>
  <c r="G1184" i="17" s="1"/>
  <c r="G1185" i="17" s="1"/>
  <c r="G1186" i="17" s="1"/>
  <c r="G1187" i="17" s="1"/>
  <c r="G1188" i="17" s="1"/>
  <c r="G1189" i="17" s="1"/>
  <c r="G1190" i="17" s="1"/>
  <c r="G1191" i="17" s="1"/>
  <c r="G1192" i="17" s="1"/>
  <c r="G1193" i="17" s="1"/>
  <c r="G1194" i="17" s="1"/>
  <c r="G1195" i="17" s="1"/>
  <c r="G1196" i="17" s="1"/>
  <c r="G1197" i="17" s="1"/>
  <c r="G1198" i="17" s="1"/>
  <c r="G1199" i="17" s="1"/>
  <c r="G1200" i="17" s="1"/>
  <c r="G1201" i="17" s="1"/>
  <c r="G1202" i="17" s="1"/>
  <c r="G1203" i="17" s="1"/>
  <c r="G1204" i="17" s="1"/>
  <c r="G1205" i="17" s="1"/>
  <c r="G1206" i="17" s="1"/>
  <c r="G1207" i="17" s="1"/>
  <c r="G1208" i="17" s="1"/>
  <c r="G1209" i="17" s="1"/>
  <c r="G1210" i="17" s="1"/>
  <c r="G1211" i="17" s="1"/>
  <c r="G1212" i="17" s="1"/>
  <c r="G1213" i="17" s="1"/>
  <c r="G1214" i="17" s="1"/>
  <c r="G1215" i="17" s="1"/>
  <c r="G1216" i="17" s="1"/>
  <c r="G1217" i="17" s="1"/>
  <c r="G1218" i="17" s="1"/>
  <c r="G1219" i="17" s="1"/>
  <c r="G1220" i="17" s="1"/>
  <c r="G1221" i="17" s="1"/>
  <c r="G1222" i="17" s="1"/>
  <c r="G1223" i="17" s="1"/>
  <c r="G1224" i="17" s="1"/>
  <c r="G1225" i="17" s="1"/>
  <c r="G1226" i="17" s="1"/>
  <c r="G1227" i="17" s="1"/>
  <c r="G1228" i="17" s="1"/>
  <c r="G1229" i="17" s="1"/>
  <c r="G1230" i="17" s="1"/>
  <c r="G1231" i="17" s="1"/>
  <c r="G1232" i="17" s="1"/>
  <c r="G1233" i="17" s="1"/>
  <c r="G1234" i="17" s="1"/>
  <c r="G1235" i="17" s="1"/>
  <c r="G1236" i="17" s="1"/>
  <c r="G1237" i="17" s="1"/>
  <c r="G1238" i="17" s="1"/>
  <c r="G1239" i="17" s="1"/>
  <c r="G1240" i="17" s="1"/>
  <c r="G1241" i="17" s="1"/>
  <c r="G1242" i="17" s="1"/>
  <c r="G1243" i="17" s="1"/>
  <c r="G1244" i="17" s="1"/>
  <c r="G1245" i="17" s="1"/>
  <c r="G1246" i="17" s="1"/>
  <c r="G1247" i="17" s="1"/>
  <c r="G1248" i="17" s="1"/>
  <c r="G1249" i="17" s="1"/>
  <c r="G1250" i="17" s="1"/>
  <c r="G1251" i="17" s="1"/>
  <c r="G1252" i="17" s="1"/>
  <c r="G1253" i="17" s="1"/>
  <c r="G1254" i="17" s="1"/>
  <c r="G1255" i="17" s="1"/>
  <c r="G1256" i="17" s="1"/>
  <c r="G1257" i="17" s="1"/>
  <c r="G1258" i="17" s="1"/>
  <c r="G1259" i="17" s="1"/>
  <c r="G1260" i="17" s="1"/>
  <c r="G1261" i="17" s="1"/>
  <c r="G1262" i="17" s="1"/>
  <c r="G1263" i="17" s="1"/>
  <c r="G1264" i="17" s="1"/>
  <c r="G1265" i="17" s="1"/>
  <c r="G1266" i="17" s="1"/>
  <c r="G1267" i="17" s="1"/>
  <c r="G1268" i="17" s="1"/>
  <c r="G1269" i="17" s="1"/>
  <c r="G1270" i="17" s="1"/>
  <c r="G1271" i="17" s="1"/>
  <c r="G1272" i="17" s="1"/>
  <c r="G1273" i="17" s="1"/>
  <c r="G1274" i="17" s="1"/>
  <c r="G1275" i="17" s="1"/>
  <c r="G1276" i="17" s="1"/>
  <c r="G1277" i="17" s="1"/>
  <c r="G1278" i="17" s="1"/>
  <c r="G1279" i="17" s="1"/>
  <c r="G1280" i="17" s="1"/>
  <c r="G1281" i="17" s="1"/>
  <c r="G1282" i="17" s="1"/>
  <c r="G1283" i="17" s="1"/>
  <c r="G1284" i="17" s="1"/>
  <c r="G1285" i="17" s="1"/>
  <c r="G1286" i="17" s="1"/>
  <c r="G1287" i="17" s="1"/>
  <c r="G1288" i="17" s="1"/>
  <c r="G1289" i="17" s="1"/>
  <c r="G1290" i="17" s="1"/>
  <c r="G1291" i="17" s="1"/>
  <c r="G1292" i="17" s="1"/>
  <c r="G1293" i="17" s="1"/>
  <c r="G1294" i="17" s="1"/>
  <c r="G1295" i="17" s="1"/>
  <c r="G1296" i="17" s="1"/>
  <c r="G1297" i="17" s="1"/>
  <c r="G1298" i="17" s="1"/>
  <c r="G1299" i="17" s="1"/>
  <c r="G1300" i="17" s="1"/>
  <c r="G1301" i="17" s="1"/>
  <c r="G1302" i="17" s="1"/>
  <c r="G1303" i="17" s="1"/>
  <c r="G1304" i="17" s="1"/>
  <c r="G1305" i="17" s="1"/>
  <c r="G1306" i="17" s="1"/>
  <c r="G1307" i="17" s="1"/>
  <c r="G1308" i="17" s="1"/>
  <c r="G1309" i="17" s="1"/>
  <c r="G996" i="32"/>
  <c r="G997" i="32" s="1"/>
  <c r="G998" i="32" s="1"/>
  <c r="G999" i="32" s="1"/>
  <c r="G1000" i="32" s="1"/>
  <c r="G1001" i="32" s="1"/>
  <c r="G1002" i="32" s="1"/>
  <c r="G1003" i="32" s="1"/>
  <c r="G1004" i="32" s="1"/>
  <c r="G1005" i="32" s="1"/>
  <c r="G1006" i="32" s="1"/>
  <c r="G1007" i="32" s="1"/>
  <c r="G1008" i="32" s="1"/>
  <c r="G1009" i="32" s="1"/>
  <c r="G1010" i="32" s="1"/>
  <c r="G1011" i="32" s="1"/>
  <c r="G1012" i="32" s="1"/>
  <c r="G1013" i="32" s="1"/>
  <c r="G1014" i="32" s="1"/>
  <c r="G1015" i="32" s="1"/>
  <c r="G1016" i="32" s="1"/>
  <c r="G1017" i="32" s="1"/>
  <c r="G1018" i="32" s="1"/>
  <c r="G1019" i="32" s="1"/>
  <c r="G1020" i="32" s="1"/>
  <c r="G1021" i="32" s="1"/>
  <c r="G1022" i="32" s="1"/>
  <c r="G1023" i="32" s="1"/>
  <c r="G1024" i="32" s="1"/>
  <c r="G1025" i="32" s="1"/>
  <c r="G1026" i="32" s="1"/>
  <c r="G1027" i="32" s="1"/>
  <c r="G1028" i="32" s="1"/>
  <c r="G1029" i="32" s="1"/>
  <c r="G1030" i="32" s="1"/>
  <c r="G1031" i="32" s="1"/>
  <c r="G1032" i="32" s="1"/>
  <c r="G1033" i="32" s="1"/>
  <c r="G1034" i="32" s="1"/>
  <c r="G1035" i="32" s="1"/>
  <c r="G1036" i="32" s="1"/>
  <c r="G1037" i="32" s="1"/>
  <c r="G1038" i="32" s="1"/>
  <c r="G1039" i="32" s="1"/>
  <c r="G1040" i="32" s="1"/>
  <c r="G1041" i="32" s="1"/>
  <c r="G1042" i="32" s="1"/>
  <c r="G1043" i="32" s="1"/>
  <c r="G1044" i="32" s="1"/>
  <c r="G1045" i="32" s="1"/>
  <c r="G1046" i="32" s="1"/>
  <c r="G1047" i="32" s="1"/>
  <c r="G1048" i="32" s="1"/>
  <c r="G1049" i="32" s="1"/>
  <c r="G1050" i="32" s="1"/>
  <c r="G1051" i="32" s="1"/>
  <c r="G1052" i="32" s="1"/>
  <c r="G1053" i="32" s="1"/>
  <c r="G1054" i="32" s="1"/>
  <c r="G1055" i="32" s="1"/>
  <c r="G1056" i="32" s="1"/>
  <c r="G1057" i="32" s="1"/>
  <c r="G1058" i="32" s="1"/>
  <c r="G1059" i="32" s="1"/>
  <c r="G1060" i="32" s="1"/>
  <c r="G1061" i="32" s="1"/>
  <c r="G1062" i="32" s="1"/>
  <c r="G1063" i="32" s="1"/>
  <c r="G1064" i="32" s="1"/>
  <c r="G1065" i="32" s="1"/>
  <c r="G1066" i="32" s="1"/>
  <c r="G1067" i="32" s="1"/>
  <c r="G1068" i="32" s="1"/>
  <c r="G1069" i="32" s="1"/>
  <c r="G1070" i="32" s="1"/>
  <c r="G1071" i="32" s="1"/>
  <c r="G1072" i="32" s="1"/>
  <c r="G1073" i="32" s="1"/>
  <c r="G1074" i="32" s="1"/>
  <c r="G1075" i="32" s="1"/>
  <c r="G1076" i="32" s="1"/>
  <c r="G1077" i="32" s="1"/>
  <c r="G1078" i="32" s="1"/>
  <c r="G1079" i="32" s="1"/>
  <c r="G1080" i="32" s="1"/>
  <c r="G1081" i="32" s="1"/>
  <c r="G1082" i="32" s="1"/>
  <c r="G1083" i="32" s="1"/>
  <c r="G1084" i="32" s="1"/>
  <c r="G1085" i="32" s="1"/>
  <c r="G1086" i="32" s="1"/>
  <c r="G1087" i="32" s="1"/>
  <c r="G1088" i="32" s="1"/>
  <c r="G1089" i="32" s="1"/>
  <c r="G1090" i="32" s="1"/>
  <c r="G1091" i="32" s="1"/>
  <c r="G1092" i="32" s="1"/>
  <c r="G1093" i="32" s="1"/>
  <c r="G1094" i="32" s="1"/>
  <c r="G1095" i="32" s="1"/>
  <c r="G1096" i="32" s="1"/>
  <c r="G1097" i="32" s="1"/>
  <c r="G1098" i="32" s="1"/>
  <c r="G1099" i="32" s="1"/>
  <c r="G1100" i="32" s="1"/>
  <c r="G1101" i="32" s="1"/>
  <c r="G1102" i="32" s="1"/>
  <c r="G1103" i="32" s="1"/>
  <c r="G1104" i="32" s="1"/>
  <c r="G1105" i="32" s="1"/>
  <c r="G1106" i="32" s="1"/>
  <c r="G1107" i="32" s="1"/>
  <c r="G1108" i="32" s="1"/>
  <c r="G1109" i="32" s="1"/>
  <c r="G1110" i="32" s="1"/>
  <c r="G1111" i="32" s="1"/>
  <c r="G1112" i="32" s="1"/>
  <c r="G1113" i="32" s="1"/>
  <c r="G1114" i="32" s="1"/>
  <c r="G1115" i="32" s="1"/>
  <c r="G1116" i="32" s="1"/>
  <c r="G1117" i="32" s="1"/>
  <c r="G1118" i="32" s="1"/>
  <c r="G1119" i="32" s="1"/>
  <c r="G1120" i="32" s="1"/>
  <c r="G1121" i="32" s="1"/>
  <c r="G1122" i="32" s="1"/>
  <c r="G1123" i="32" s="1"/>
  <c r="G1124" i="32" s="1"/>
  <c r="G1125" i="32" s="1"/>
  <c r="G1126" i="32" s="1"/>
  <c r="G1127" i="32" s="1"/>
  <c r="G1128" i="32" s="1"/>
  <c r="G1129" i="32" s="1"/>
  <c r="G1130" i="32" s="1"/>
  <c r="G1131" i="32" s="1"/>
  <c r="G1132" i="32" s="1"/>
  <c r="G1133" i="32" s="1"/>
  <c r="G1134" i="32" s="1"/>
  <c r="G1135" i="32" s="1"/>
  <c r="G1136" i="32" s="1"/>
  <c r="G1137" i="32" s="1"/>
  <c r="G1138" i="32" s="1"/>
  <c r="G1139" i="32" s="1"/>
  <c r="G1140" i="32" s="1"/>
  <c r="G1141" i="32" s="1"/>
  <c r="G1142" i="32" s="1"/>
  <c r="G1143" i="32" s="1"/>
  <c r="G1144" i="32" s="1"/>
  <c r="G1145" i="32" s="1"/>
  <c r="G1146" i="32" s="1"/>
  <c r="G1147" i="32" s="1"/>
  <c r="G1148" i="32" s="1"/>
  <c r="G1149" i="32" s="1"/>
  <c r="G1150" i="32" s="1"/>
  <c r="G1151" i="32" s="1"/>
  <c r="G1152" i="32" s="1"/>
  <c r="G1153" i="32" s="1"/>
  <c r="G1154" i="32" s="1"/>
  <c r="G1155" i="32" s="1"/>
  <c r="G1156" i="32" s="1"/>
  <c r="G1157" i="32" s="1"/>
  <c r="G1158" i="32" s="1"/>
  <c r="G1159" i="32" s="1"/>
  <c r="G1160" i="32" s="1"/>
  <c r="G1161" i="32" s="1"/>
  <c r="G1162" i="32" s="1"/>
  <c r="G1163" i="32" s="1"/>
  <c r="G1164" i="32" s="1"/>
  <c r="G1165" i="32" s="1"/>
  <c r="G1166" i="32" s="1"/>
  <c r="G1167" i="32" s="1"/>
  <c r="G1168" i="32" s="1"/>
  <c r="G1169" i="32" s="1"/>
  <c r="G1170" i="32" s="1"/>
  <c r="G1171" i="32" s="1"/>
  <c r="G1172" i="32" s="1"/>
  <c r="G1173" i="32" s="1"/>
  <c r="G1174" i="32" s="1"/>
  <c r="G1175" i="32" s="1"/>
  <c r="G1176" i="32" s="1"/>
  <c r="G1177" i="32" s="1"/>
  <c r="G1178" i="32" s="1"/>
  <c r="G1179" i="32" s="1"/>
  <c r="G1180" i="32" s="1"/>
  <c r="G1181" i="32" s="1"/>
  <c r="G1182" i="32" s="1"/>
  <c r="G1183" i="32" s="1"/>
  <c r="G1184" i="32" s="1"/>
  <c r="G1185" i="32" s="1"/>
  <c r="G1186" i="32" s="1"/>
  <c r="G1187" i="32" s="1"/>
  <c r="G1188" i="32" s="1"/>
  <c r="G1189" i="32" s="1"/>
  <c r="G1190" i="32" s="1"/>
  <c r="G1191" i="32" s="1"/>
  <c r="G1192" i="32" s="1"/>
  <c r="G1193" i="32" s="1"/>
  <c r="G1194" i="32" s="1"/>
  <c r="G1195" i="32" s="1"/>
  <c r="G1196" i="32" s="1"/>
  <c r="G1197" i="32" s="1"/>
  <c r="G1198" i="32" s="1"/>
  <c r="G1199" i="32" s="1"/>
  <c r="G1200" i="32" s="1"/>
  <c r="G1201" i="32" s="1"/>
  <c r="G1202" i="32" s="1"/>
  <c r="G1203" i="32" s="1"/>
  <c r="G1204" i="32" s="1"/>
  <c r="G1205" i="32" s="1"/>
  <c r="G1206" i="32" s="1"/>
  <c r="G1207" i="32" s="1"/>
  <c r="G1208" i="32" s="1"/>
  <c r="G1209" i="32" s="1"/>
  <c r="G1210" i="32" s="1"/>
  <c r="G1211" i="32" s="1"/>
  <c r="G1212" i="32" s="1"/>
  <c r="G1213" i="32" s="1"/>
  <c r="G1214" i="32" s="1"/>
  <c r="G1215" i="32" s="1"/>
  <c r="G1216" i="32" s="1"/>
  <c r="G1217" i="32" s="1"/>
  <c r="G1218" i="32" s="1"/>
  <c r="G1219" i="32" s="1"/>
  <c r="G1220" i="32" s="1"/>
  <c r="G1221" i="32" s="1"/>
  <c r="G1222" i="32" s="1"/>
  <c r="G1223" i="32" s="1"/>
  <c r="G1224" i="32" s="1"/>
  <c r="G1225" i="32" s="1"/>
  <c r="G1226" i="32" s="1"/>
  <c r="G1227" i="32" s="1"/>
  <c r="G1228" i="32" s="1"/>
  <c r="G1229" i="32" s="1"/>
  <c r="G1230" i="32" s="1"/>
  <c r="G1231" i="32" s="1"/>
  <c r="G1232" i="32" s="1"/>
  <c r="G1233" i="32" s="1"/>
  <c r="G1234" i="32" s="1"/>
  <c r="G1235" i="32" s="1"/>
  <c r="G1236" i="32" s="1"/>
  <c r="G1237" i="32" s="1"/>
  <c r="G1238" i="32" s="1"/>
  <c r="G1239" i="32" s="1"/>
  <c r="G1240" i="32" s="1"/>
  <c r="G1241" i="32" s="1"/>
  <c r="G1242" i="32" s="1"/>
  <c r="G1243" i="32" s="1"/>
  <c r="G1244" i="32" s="1"/>
  <c r="G1245" i="32" s="1"/>
  <c r="G1246" i="32" s="1"/>
  <c r="G1247" i="32" s="1"/>
  <c r="G1248" i="32" s="1"/>
  <c r="G1249" i="32" s="1"/>
  <c r="G1250" i="32" s="1"/>
  <c r="G1251" i="32" s="1"/>
  <c r="G1252" i="32" s="1"/>
  <c r="G1253" i="32" s="1"/>
  <c r="G1254" i="32" s="1"/>
  <c r="G1255" i="32" s="1"/>
  <c r="G1256" i="32" s="1"/>
  <c r="G1257" i="32" s="1"/>
  <c r="G1258" i="32" s="1"/>
  <c r="G1259" i="32" s="1"/>
  <c r="G1260" i="32" s="1"/>
  <c r="G1261" i="32" s="1"/>
  <c r="G1262" i="32" s="1"/>
  <c r="G1263" i="32" s="1"/>
  <c r="G1264" i="32" s="1"/>
  <c r="G1265" i="32" s="1"/>
  <c r="G1266" i="32" s="1"/>
  <c r="G1267" i="32" s="1"/>
  <c r="G1268" i="32" s="1"/>
  <c r="G1269" i="32" s="1"/>
  <c r="G1270" i="32" s="1"/>
  <c r="G1271" i="32" s="1"/>
  <c r="G1272" i="32" s="1"/>
  <c r="G1273" i="32" s="1"/>
  <c r="G1274" i="32" s="1"/>
  <c r="G1275" i="32" s="1"/>
  <c r="G1276" i="32" s="1"/>
  <c r="G1277" i="32" s="1"/>
  <c r="G1278" i="32" s="1"/>
  <c r="G1279" i="32" s="1"/>
  <c r="G1280" i="32" s="1"/>
  <c r="G1281" i="32" s="1"/>
  <c r="G1282" i="32" s="1"/>
  <c r="G1283" i="32" s="1"/>
  <c r="G1284" i="32" s="1"/>
  <c r="G1285" i="32" s="1"/>
  <c r="G1286" i="32" s="1"/>
  <c r="G1287" i="32" s="1"/>
  <c r="G1288" i="32" s="1"/>
  <c r="G1289" i="32" s="1"/>
  <c r="G1290" i="32" s="1"/>
  <c r="G1291" i="32" s="1"/>
  <c r="G1292" i="32" s="1"/>
  <c r="G1293" i="32" s="1"/>
  <c r="G1294" i="32" s="1"/>
  <c r="G1295" i="32" s="1"/>
  <c r="G1296" i="32" s="1"/>
  <c r="G1297" i="32" s="1"/>
  <c r="G1298" i="32" s="1"/>
  <c r="G1299" i="32" s="1"/>
  <c r="G1300" i="32" s="1"/>
  <c r="G1301" i="32" s="1"/>
  <c r="G1302" i="32" s="1"/>
  <c r="G1303" i="32" s="1"/>
  <c r="G1304" i="32" s="1"/>
  <c r="C18" i="46"/>
  <c r="AC18" i="46" s="1"/>
  <c r="G1301" i="14"/>
  <c r="G1302" i="14" s="1"/>
  <c r="G1303" i="14" s="1"/>
  <c r="G1304" i="14" s="1"/>
  <c r="G1305" i="14" s="1"/>
  <c r="G1306" i="14" s="1"/>
  <c r="G1307" i="14" s="1"/>
  <c r="G1308" i="14" s="1"/>
  <c r="G931" i="23"/>
  <c r="G932" i="23" s="1"/>
  <c r="G933" i="23" s="1"/>
  <c r="G934" i="23" s="1"/>
  <c r="G935" i="23" s="1"/>
  <c r="G936" i="23" s="1"/>
  <c r="G937" i="23" s="1"/>
  <c r="G938" i="23" s="1"/>
  <c r="G939" i="23" s="1"/>
  <c r="G914" i="41"/>
  <c r="G915" i="41" s="1"/>
  <c r="G916" i="41" s="1"/>
  <c r="G917" i="41" s="1"/>
  <c r="G962" i="33"/>
  <c r="G963" i="33" s="1"/>
  <c r="G964" i="33" s="1"/>
  <c r="G965" i="33" s="1"/>
  <c r="G966" i="33" s="1"/>
  <c r="G967" i="33" s="1"/>
  <c r="G968" i="33" s="1"/>
  <c r="G969" i="33" s="1"/>
  <c r="G970" i="33" s="1"/>
  <c r="G971" i="33" s="1"/>
  <c r="G972" i="33" s="1"/>
  <c r="G973" i="33" s="1"/>
  <c r="G974" i="33" s="1"/>
  <c r="G975" i="33" s="1"/>
  <c r="G976" i="33" s="1"/>
  <c r="G977" i="33" s="1"/>
  <c r="G978" i="33" s="1"/>
  <c r="G979" i="33" s="1"/>
  <c r="G980" i="33" s="1"/>
  <c r="G981" i="33" s="1"/>
  <c r="G986" i="33" s="1"/>
  <c r="G987" i="33" s="1"/>
  <c r="G988" i="33"/>
  <c r="G989" i="33" s="1"/>
  <c r="G990" i="33" s="1"/>
  <c r="G991" i="33" s="1"/>
  <c r="G992" i="33" s="1"/>
  <c r="G993" i="33" s="1"/>
  <c r="G994" i="33" s="1"/>
  <c r="G995" i="33" s="1"/>
  <c r="G996" i="33" s="1"/>
  <c r="G997" i="33" s="1"/>
  <c r="G998" i="33" s="1"/>
  <c r="G999" i="33" s="1"/>
  <c r="G1000" i="33" s="1"/>
  <c r="G1001" i="33" s="1"/>
  <c r="G1002" i="33" s="1"/>
  <c r="G1003" i="33" s="1"/>
  <c r="G1004" i="33" s="1"/>
  <c r="G1005" i="33" s="1"/>
  <c r="G1006" i="33" s="1"/>
  <c r="G1007" i="33" s="1"/>
  <c r="G1008" i="33" s="1"/>
  <c r="G1009" i="33" s="1"/>
  <c r="G1010" i="33" s="1"/>
  <c r="G1011" i="33" s="1"/>
  <c r="G1012" i="33" s="1"/>
  <c r="G1013" i="33" s="1"/>
  <c r="G1014" i="33" s="1"/>
  <c r="G1015" i="33" s="1"/>
  <c r="G1016" i="33" s="1"/>
  <c r="G1017" i="33" s="1"/>
  <c r="G1018" i="33" s="1"/>
  <c r="G1019" i="33" s="1"/>
  <c r="G1020" i="33" s="1"/>
  <c r="G1021" i="33" s="1"/>
  <c r="G1022" i="33" s="1"/>
  <c r="G1023" i="33" s="1"/>
  <c r="G1024" i="33" s="1"/>
  <c r="G1025" i="33" s="1"/>
  <c r="G1026" i="33" s="1"/>
  <c r="G1027" i="33" s="1"/>
  <c r="G1028" i="33" s="1"/>
  <c r="G1029" i="33" s="1"/>
  <c r="G1030" i="33" s="1"/>
  <c r="G1031" i="33" s="1"/>
  <c r="G1032" i="33" s="1"/>
  <c r="G1033" i="33" s="1"/>
  <c r="G1034" i="33" s="1"/>
  <c r="G1035" i="33" s="1"/>
  <c r="G1036" i="33" s="1"/>
  <c r="G1037" i="33" s="1"/>
  <c r="G1038" i="33" s="1"/>
  <c r="G1039" i="33" s="1"/>
  <c r="G1040" i="33" s="1"/>
  <c r="G1041" i="33" s="1"/>
  <c r="G1042" i="33" s="1"/>
  <c r="G1043" i="33" s="1"/>
  <c r="G1044" i="33" s="1"/>
  <c r="G1045" i="33" s="1"/>
  <c r="G1046" i="33" s="1"/>
  <c r="G1047" i="33" s="1"/>
  <c r="G1048" i="33" s="1"/>
  <c r="G1049" i="33" s="1"/>
  <c r="G1050" i="33" s="1"/>
  <c r="G1051" i="33" s="1"/>
  <c r="G1052" i="33" s="1"/>
  <c r="G1053" i="33" s="1"/>
  <c r="G1054" i="33" s="1"/>
  <c r="G1055" i="33" s="1"/>
  <c r="G1056" i="33" s="1"/>
  <c r="G1057" i="33" s="1"/>
  <c r="G1058" i="33" s="1"/>
  <c r="G1059" i="33" s="1"/>
  <c r="G1060" i="33" s="1"/>
  <c r="G1061" i="33" s="1"/>
  <c r="G1062" i="33" s="1"/>
  <c r="G1063" i="33" s="1"/>
  <c r="G1064" i="33" s="1"/>
  <c r="G1065" i="33" s="1"/>
  <c r="G1066" i="33" s="1"/>
  <c r="G1067" i="33" s="1"/>
  <c r="G1068" i="33" s="1"/>
  <c r="G1069" i="33" s="1"/>
  <c r="G1070" i="33" s="1"/>
  <c r="G1071" i="33" s="1"/>
  <c r="G1072" i="33" s="1"/>
  <c r="G1073" i="33" s="1"/>
  <c r="G1074" i="33" s="1"/>
  <c r="G1075" i="33" s="1"/>
  <c r="G1076" i="33" s="1"/>
  <c r="G1077" i="33" s="1"/>
  <c r="G1078" i="33" s="1"/>
  <c r="G1079" i="33" s="1"/>
  <c r="G1080" i="33" s="1"/>
  <c r="G1081" i="33" s="1"/>
  <c r="G1082" i="33" s="1"/>
  <c r="G1083" i="33" s="1"/>
  <c r="G1084" i="33" s="1"/>
  <c r="G1085" i="33" s="1"/>
  <c r="G1086" i="33" s="1"/>
  <c r="G1087" i="33" s="1"/>
  <c r="G1088" i="33" s="1"/>
  <c r="G1089" i="33" s="1"/>
  <c r="G1090" i="33" s="1"/>
  <c r="G1091" i="33" s="1"/>
  <c r="G1092" i="33" s="1"/>
  <c r="G1093" i="33" s="1"/>
  <c r="G1094" i="33" s="1"/>
  <c r="G1095" i="33" s="1"/>
  <c r="G1096" i="33" s="1"/>
  <c r="G1097" i="33" s="1"/>
  <c r="G1098" i="33" s="1"/>
  <c r="G1099" i="33" s="1"/>
  <c r="G1100" i="33" s="1"/>
  <c r="G1101" i="33" s="1"/>
  <c r="G1102" i="33" s="1"/>
  <c r="G1103" i="33" s="1"/>
  <c r="G1104" i="33" s="1"/>
  <c r="G1105" i="33" s="1"/>
  <c r="G1106" i="33" s="1"/>
  <c r="G1107" i="33" s="1"/>
  <c r="G1108" i="33" s="1"/>
  <c r="G1109" i="33" s="1"/>
  <c r="G1110" i="33" s="1"/>
  <c r="G1111" i="33" s="1"/>
  <c r="G1112" i="33" s="1"/>
  <c r="G1113" i="33" s="1"/>
  <c r="G1114" i="33" s="1"/>
  <c r="G1115" i="33" s="1"/>
  <c r="G1116" i="33" s="1"/>
  <c r="G1117" i="33" s="1"/>
  <c r="G1118" i="33" s="1"/>
  <c r="G1119" i="33" s="1"/>
  <c r="G1120" i="33" s="1"/>
  <c r="G1121" i="33" s="1"/>
  <c r="G1122" i="33" s="1"/>
  <c r="G1123" i="33" s="1"/>
  <c r="G1124" i="33" s="1"/>
  <c r="G1125" i="33" s="1"/>
  <c r="G1126" i="33" s="1"/>
  <c r="G1127" i="33" s="1"/>
  <c r="G1128" i="33" s="1"/>
  <c r="G1129" i="33" s="1"/>
  <c r="G1130" i="33" s="1"/>
  <c r="G1131" i="33" s="1"/>
  <c r="G1132" i="33" s="1"/>
  <c r="G1133" i="33" s="1"/>
  <c r="G1134" i="33" s="1"/>
  <c r="G1135" i="33" s="1"/>
  <c r="G1136" i="33" s="1"/>
  <c r="G1137" i="33" s="1"/>
  <c r="G1138" i="33" s="1"/>
  <c r="G1139" i="33" s="1"/>
  <c r="G1140" i="33" s="1"/>
  <c r="G1141" i="33" s="1"/>
  <c r="G1142" i="33" s="1"/>
  <c r="G1143" i="33" s="1"/>
  <c r="G1144" i="33" s="1"/>
  <c r="G1145" i="33" s="1"/>
  <c r="G1146" i="33" s="1"/>
  <c r="G1147" i="33" s="1"/>
  <c r="G1148" i="33" s="1"/>
  <c r="G1149" i="33" s="1"/>
  <c r="G1150" i="33" s="1"/>
  <c r="G1151" i="33" s="1"/>
  <c r="G1152" i="33" s="1"/>
  <c r="G1153" i="33" s="1"/>
  <c r="G1154" i="33" s="1"/>
  <c r="G1155" i="33" s="1"/>
  <c r="G1156" i="33" s="1"/>
  <c r="G1157" i="33" s="1"/>
  <c r="G1158" i="33" s="1"/>
  <c r="G1159" i="33" s="1"/>
  <c r="G1160" i="33" s="1"/>
  <c r="G1161" i="33" s="1"/>
  <c r="G1162" i="33" s="1"/>
  <c r="G1163" i="33" s="1"/>
  <c r="G1164" i="33" s="1"/>
  <c r="G1165" i="33" s="1"/>
  <c r="G1166" i="33" s="1"/>
  <c r="G1167" i="33" s="1"/>
  <c r="G1168" i="33" s="1"/>
  <c r="G1169" i="33" s="1"/>
  <c r="G1170" i="33" s="1"/>
  <c r="G1171" i="33" s="1"/>
  <c r="G1172" i="33" s="1"/>
  <c r="G1173" i="33" s="1"/>
  <c r="G1174" i="33" s="1"/>
  <c r="G1175" i="33" s="1"/>
  <c r="G1176" i="33" s="1"/>
  <c r="G1177" i="33" s="1"/>
  <c r="G1178" i="33" s="1"/>
  <c r="G1179" i="33" s="1"/>
  <c r="G1180" i="33" s="1"/>
  <c r="G1181" i="33" s="1"/>
  <c r="G1182" i="33" s="1"/>
  <c r="G1183" i="33" s="1"/>
  <c r="G1184" i="33" s="1"/>
  <c r="G1185" i="33" s="1"/>
  <c r="G1186" i="33" s="1"/>
  <c r="G1187" i="33" s="1"/>
  <c r="G1188" i="33" s="1"/>
  <c r="G1189" i="33" s="1"/>
  <c r="G1190" i="33" s="1"/>
  <c r="G1191" i="33" s="1"/>
  <c r="G1192" i="33" s="1"/>
  <c r="G1193" i="33" s="1"/>
  <c r="G1194" i="33" s="1"/>
  <c r="G1195" i="33" s="1"/>
  <c r="G1196" i="33" s="1"/>
  <c r="G1197" i="33" s="1"/>
  <c r="G1198" i="33" s="1"/>
  <c r="G1199" i="33" s="1"/>
  <c r="G1200" i="33" s="1"/>
  <c r="G1201" i="33" s="1"/>
  <c r="G1202" i="33" s="1"/>
  <c r="G1203" i="33" s="1"/>
  <c r="G1204" i="33" s="1"/>
  <c r="G1205" i="33" s="1"/>
  <c r="G1206" i="33" s="1"/>
  <c r="G1207" i="33" s="1"/>
  <c r="G1208" i="33" s="1"/>
  <c r="G1209" i="33" s="1"/>
  <c r="G1210" i="33" s="1"/>
  <c r="G1211" i="33" s="1"/>
  <c r="G1212" i="33" s="1"/>
  <c r="G1213" i="33" s="1"/>
  <c r="G1214" i="33" s="1"/>
  <c r="G1215" i="33" s="1"/>
  <c r="G1216" i="33" s="1"/>
  <c r="G1217" i="33" s="1"/>
  <c r="G1218" i="33" s="1"/>
  <c r="G1219" i="33" s="1"/>
  <c r="G1220" i="33" s="1"/>
  <c r="G1221" i="33" s="1"/>
  <c r="G1222" i="33" s="1"/>
  <c r="G1223" i="33" s="1"/>
  <c r="G1224" i="33" s="1"/>
  <c r="G1225" i="33" s="1"/>
  <c r="G1226" i="33" s="1"/>
  <c r="G1227" i="33" s="1"/>
  <c r="G1228" i="33" s="1"/>
  <c r="G1229" i="33" s="1"/>
  <c r="G1230" i="33" s="1"/>
  <c r="G1231" i="33" s="1"/>
  <c r="G1232" i="33" s="1"/>
  <c r="G1233" i="33" s="1"/>
  <c r="G1234" i="33" s="1"/>
  <c r="G1235" i="33" s="1"/>
  <c r="G1236" i="33" s="1"/>
  <c r="G1237" i="33" s="1"/>
  <c r="G1238" i="33" s="1"/>
  <c r="G1239" i="33" s="1"/>
  <c r="G1240" i="33" s="1"/>
  <c r="G1241" i="33" s="1"/>
  <c r="G1242" i="33" s="1"/>
  <c r="G1243" i="33" s="1"/>
  <c r="G1244" i="33" s="1"/>
  <c r="G1245" i="33" s="1"/>
  <c r="G1246" i="33" s="1"/>
  <c r="G1247" i="33" s="1"/>
  <c r="G1248" i="33" s="1"/>
  <c r="G1249" i="33" s="1"/>
  <c r="G1250" i="33" s="1"/>
  <c r="G1251" i="33" s="1"/>
  <c r="G1252" i="33" s="1"/>
  <c r="G1253" i="33" s="1"/>
  <c r="G1254" i="33" s="1"/>
  <c r="G1255" i="33" s="1"/>
  <c r="G1256" i="33" s="1"/>
  <c r="G1257" i="33" s="1"/>
  <c r="G1258" i="33" s="1"/>
  <c r="G1259" i="33" s="1"/>
  <c r="G1260" i="33" s="1"/>
  <c r="G1261" i="33" s="1"/>
  <c r="G1262" i="33" s="1"/>
  <c r="G1263" i="33" s="1"/>
  <c r="G1264" i="33" s="1"/>
  <c r="G1265" i="33" s="1"/>
  <c r="G1266" i="33" s="1"/>
  <c r="G1267" i="33" s="1"/>
  <c r="G1268" i="33" s="1"/>
  <c r="G1269" i="33" s="1"/>
  <c r="G1270" i="33" s="1"/>
  <c r="G1271" i="33" s="1"/>
  <c r="G1272" i="33" s="1"/>
  <c r="G1273" i="33" s="1"/>
  <c r="G1274" i="33" s="1"/>
  <c r="G1275" i="33" s="1"/>
  <c r="G1276" i="33" s="1"/>
  <c r="G1277" i="33" s="1"/>
  <c r="G1278" i="33" s="1"/>
  <c r="G1279" i="33" s="1"/>
  <c r="G1280" i="33" s="1"/>
  <c r="G1281" i="33" s="1"/>
  <c r="G1282" i="33" s="1"/>
  <c r="G1283" i="33" s="1"/>
  <c r="G1284" i="33" s="1"/>
  <c r="G1285" i="33" s="1"/>
  <c r="G1286" i="33" s="1"/>
  <c r="G1287" i="33" s="1"/>
  <c r="G1288" i="33" s="1"/>
  <c r="G1289" i="33" s="1"/>
  <c r="G1290" i="33" s="1"/>
  <c r="G1291" i="33" s="1"/>
  <c r="G1292" i="33" s="1"/>
  <c r="G1293" i="33" s="1"/>
  <c r="G1294" i="33" s="1"/>
  <c r="G1295" i="33" s="1"/>
  <c r="G1296" i="33" s="1"/>
  <c r="G1297" i="33" s="1"/>
  <c r="G1298" i="33" s="1"/>
  <c r="G1299" i="33" s="1"/>
  <c r="G1300" i="33" s="1"/>
  <c r="G1301" i="33" s="1"/>
  <c r="G1302" i="33" s="1"/>
  <c r="G1303" i="33" s="1"/>
  <c r="G1304" i="33" s="1"/>
  <c r="G1305" i="33" s="1"/>
  <c r="G1306" i="33" s="1"/>
  <c r="G1307" i="33" s="1"/>
  <c r="G1308" i="33" s="1"/>
  <c r="G1309" i="33" s="1"/>
  <c r="G1310" i="33" s="1"/>
  <c r="G1311" i="33" s="1"/>
  <c r="G1312" i="33" s="1"/>
  <c r="G1313" i="33" s="1"/>
  <c r="G1314" i="33" s="1"/>
  <c r="C42" i="46"/>
  <c r="AC42" i="46" s="1"/>
  <c r="G1315" i="33"/>
  <c r="G1316" i="33" s="1"/>
  <c r="G1317" i="33" s="1"/>
  <c r="G1318" i="33" s="1"/>
  <c r="G1319" i="33" s="1"/>
  <c r="G1320" i="33" s="1"/>
  <c r="G1321" i="33" s="1"/>
  <c r="G1322" i="33" s="1"/>
  <c r="G1323" i="33" s="1"/>
  <c r="G1324" i="33" s="1"/>
  <c r="G1325" i="33" s="1"/>
  <c r="G1326" i="33" s="1"/>
  <c r="G1327" i="33" s="1"/>
  <c r="G1328" i="33" s="1"/>
  <c r="G1329" i="33" s="1"/>
  <c r="G1330" i="33" s="1"/>
  <c r="G1331" i="33" s="1"/>
  <c r="G1332" i="33" s="1"/>
  <c r="C40" i="46"/>
  <c r="AC40" i="46" s="1"/>
  <c r="G1305" i="37"/>
  <c r="G1306" i="37" s="1"/>
  <c r="G1307" i="37" s="1"/>
  <c r="G1308" i="37" s="1"/>
  <c r="G1309" i="37" s="1"/>
  <c r="G1310" i="37" s="1"/>
  <c r="G1311" i="37" s="1"/>
  <c r="G1312" i="37" s="1"/>
  <c r="G1313" i="37" s="1"/>
  <c r="G1314" i="37" s="1"/>
  <c r="G1315" i="37" s="1"/>
  <c r="G1316" i="37" s="1"/>
  <c r="G1317" i="37" s="1"/>
  <c r="G1318" i="37" s="1"/>
  <c r="G1319" i="37" s="1"/>
  <c r="G1320" i="37" s="1"/>
  <c r="G1321" i="37" s="1"/>
  <c r="G1322" i="37" s="1"/>
  <c r="G1323" i="37" s="1"/>
  <c r="G1324" i="37" s="1"/>
  <c r="G1325" i="37" s="1"/>
  <c r="C36" i="46"/>
  <c r="AC36" i="46" s="1"/>
  <c r="G1305" i="32"/>
  <c r="G1306" i="32" s="1"/>
  <c r="G1307" i="32" s="1"/>
  <c r="G1308" i="32" s="1"/>
  <c r="G1309" i="32" s="1"/>
  <c r="G1310" i="32" s="1"/>
  <c r="G1311" i="32" s="1"/>
  <c r="G1312" i="32" s="1"/>
  <c r="G1313" i="32" s="1"/>
  <c r="G1314" i="32" s="1"/>
  <c r="G1315" i="32" s="1"/>
  <c r="G1316" i="32" s="1"/>
  <c r="G1317" i="32" s="1"/>
  <c r="G1318" i="32" s="1"/>
  <c r="G1319" i="32" s="1"/>
  <c r="G1320" i="32" s="1"/>
  <c r="G1321" i="32" s="1"/>
  <c r="G1322" i="32" s="1"/>
  <c r="G1323" i="32" s="1"/>
  <c r="G1324" i="32" s="1"/>
  <c r="G1325" i="32" s="1"/>
  <c r="G1326" i="32" s="1"/>
  <c r="G1327" i="32" s="1"/>
  <c r="G1328" i="32" s="1"/>
  <c r="G1329" i="32" s="1"/>
  <c r="G1330" i="32" s="1"/>
  <c r="G1331" i="32" s="1"/>
  <c r="G896" i="43"/>
  <c r="G897" i="43" s="1"/>
  <c r="G898" i="43" s="1"/>
  <c r="G899" i="43" s="1"/>
  <c r="G900" i="43" s="1"/>
  <c r="G901" i="43" s="1"/>
  <c r="G902" i="43" s="1"/>
  <c r="G903" i="43" s="1"/>
  <c r="G904" i="43" s="1"/>
  <c r="G905" i="43" s="1"/>
  <c r="G906" i="43" s="1"/>
  <c r="G907" i="43" s="1"/>
  <c r="G908" i="43" s="1"/>
  <c r="G909" i="43" s="1"/>
  <c r="G910" i="43" s="1"/>
  <c r="G911" i="43" s="1"/>
  <c r="G851" i="29"/>
  <c r="G852" i="29" s="1"/>
  <c r="G853" i="29" s="1"/>
  <c r="G854" i="29" s="1"/>
  <c r="G855" i="29" s="1"/>
  <c r="G856" i="29" s="1"/>
  <c r="G857" i="29" s="1"/>
  <c r="G858" i="29" s="1"/>
  <c r="G859" i="29" s="1"/>
  <c r="G860" i="29" s="1"/>
  <c r="G861" i="29" s="1"/>
  <c r="G862" i="29" s="1"/>
  <c r="G863" i="29" s="1"/>
  <c r="G864" i="29" s="1"/>
  <c r="G865" i="29" s="1"/>
  <c r="G866" i="29" s="1"/>
  <c r="G867" i="29" s="1"/>
  <c r="G868" i="29" s="1"/>
  <c r="G869" i="29" s="1"/>
  <c r="G870" i="29" s="1"/>
  <c r="G871" i="29" s="1"/>
  <c r="G872" i="29" s="1"/>
  <c r="G873" i="29" s="1"/>
  <c r="G874" i="29" s="1"/>
  <c r="G875" i="29" s="1"/>
  <c r="G876" i="29" s="1"/>
  <c r="G877" i="29" s="1"/>
  <c r="G878" i="29" s="1"/>
  <c r="G879" i="29" s="1"/>
  <c r="G880" i="29" s="1"/>
  <c r="G944" i="21"/>
  <c r="G945" i="21" s="1"/>
  <c r="G946" i="21" s="1"/>
  <c r="G947" i="21" s="1"/>
  <c r="G948" i="21" s="1"/>
  <c r="G949" i="21" s="1"/>
  <c r="G967" i="26"/>
  <c r="G968" i="26" s="1"/>
  <c r="G969" i="26" s="1"/>
  <c r="G970" i="26" s="1"/>
  <c r="G971" i="26" s="1"/>
  <c r="G972" i="26" s="1"/>
  <c r="G973" i="26" s="1"/>
  <c r="G974" i="26" s="1"/>
  <c r="G975" i="26" s="1"/>
  <c r="G976" i="26" s="1"/>
  <c r="G977" i="26" s="1"/>
  <c r="G978" i="26" s="1"/>
  <c r="G979" i="26" s="1"/>
  <c r="G980" i="26" s="1"/>
  <c r="G981" i="26" s="1"/>
  <c r="G908" i="39"/>
  <c r="G909" i="39" s="1"/>
  <c r="G910" i="39" s="1"/>
  <c r="G911" i="39" s="1"/>
  <c r="G912" i="39" s="1"/>
  <c r="G913" i="39" s="1"/>
  <c r="G914" i="39" s="1"/>
  <c r="G915" i="39" s="1"/>
  <c r="G916" i="39" s="1"/>
  <c r="G982" i="26"/>
  <c r="G983" i="26" s="1"/>
  <c r="G984" i="26" s="1"/>
  <c r="G985" i="26" s="1"/>
  <c r="G986" i="26" s="1"/>
  <c r="G987" i="26" s="1"/>
  <c r="G988" i="26" s="1"/>
  <c r="G989" i="26" s="1"/>
  <c r="G990" i="26" s="1"/>
  <c r="G991" i="26" s="1"/>
  <c r="G992" i="26" s="1"/>
  <c r="G993" i="26" s="1"/>
  <c r="G994" i="26" s="1"/>
  <c r="G995" i="26" s="1"/>
  <c r="G996" i="26" s="1"/>
  <c r="G997" i="26" s="1"/>
  <c r="G998" i="26" s="1"/>
  <c r="G999" i="26" s="1"/>
  <c r="G1000" i="26" s="1"/>
  <c r="G1001" i="26" s="1"/>
  <c r="G1002" i="26" s="1"/>
  <c r="G1003" i="26" s="1"/>
  <c r="G1004" i="26" s="1"/>
  <c r="G1005" i="26" s="1"/>
  <c r="G1006" i="26" s="1"/>
  <c r="G1007" i="26" s="1"/>
  <c r="G1008" i="26" s="1"/>
  <c r="G1009" i="26" s="1"/>
  <c r="G1010" i="26" s="1"/>
  <c r="G1011" i="26" s="1"/>
  <c r="G1012" i="26" s="1"/>
  <c r="G1013" i="26" s="1"/>
  <c r="G777" i="42"/>
  <c r="G778" i="42" s="1"/>
  <c r="G779" i="42" s="1"/>
  <c r="G780" i="42" s="1"/>
  <c r="G781" i="42" s="1"/>
  <c r="G782" i="42" s="1"/>
  <c r="G783" i="42" s="1"/>
  <c r="G784" i="42" s="1"/>
  <c r="G785" i="42" s="1"/>
  <c r="G786" i="42" s="1"/>
  <c r="G779" i="40"/>
  <c r="G780" i="40" s="1"/>
  <c r="G781" i="40" s="1"/>
  <c r="G782" i="40" s="1"/>
  <c r="G783" i="40" s="1"/>
  <c r="G784" i="40" s="1"/>
  <c r="G785" i="40" s="1"/>
  <c r="G786" i="40" s="1"/>
  <c r="G787" i="40" s="1"/>
  <c r="G788" i="40" s="1"/>
  <c r="G789" i="40" s="1"/>
  <c r="G790" i="40" s="1"/>
  <c r="G791" i="40" s="1"/>
  <c r="G792" i="40" s="1"/>
  <c r="G793" i="40" s="1"/>
  <c r="G794" i="40" s="1"/>
  <c r="G795" i="40" s="1"/>
  <c r="G796" i="40" s="1"/>
  <c r="G797" i="40" s="1"/>
  <c r="G798" i="40" s="1"/>
  <c r="G799" i="40" s="1"/>
  <c r="G800" i="40" s="1"/>
  <c r="G801" i="40" s="1"/>
  <c r="G802" i="40" s="1"/>
  <c r="G803" i="40" s="1"/>
  <c r="G804" i="40" s="1"/>
  <c r="G805" i="40" s="1"/>
  <c r="G806" i="40" s="1"/>
  <c r="G807" i="40" s="1"/>
  <c r="G808" i="40" s="1"/>
  <c r="G809" i="40" s="1"/>
  <c r="G810" i="40" s="1"/>
  <c r="G803" i="28"/>
  <c r="G804" i="28" s="1"/>
  <c r="G756" i="15"/>
  <c r="G757" i="15" s="1"/>
  <c r="G758" i="15" s="1"/>
  <c r="G759" i="15" s="1"/>
  <c r="G760" i="15" s="1"/>
  <c r="G761" i="15" s="1"/>
  <c r="G762" i="15" s="1"/>
  <c r="G763" i="15" s="1"/>
  <c r="G764" i="15" s="1"/>
  <c r="G691" i="27"/>
  <c r="G692" i="27" s="1"/>
  <c r="G693" i="27" s="1"/>
  <c r="G694" i="27" s="1"/>
  <c r="G695" i="27" s="1"/>
  <c r="G696" i="27" s="1"/>
  <c r="G697" i="27" s="1"/>
  <c r="G698" i="27" s="1"/>
  <c r="G699" i="27" s="1"/>
  <c r="G700" i="27" s="1"/>
  <c r="G701" i="27" s="1"/>
  <c r="G702" i="27" s="1"/>
  <c r="G703" i="27" s="1"/>
  <c r="G704" i="27" s="1"/>
  <c r="G746" i="44"/>
  <c r="G747" i="44" s="1"/>
  <c r="G748" i="44" s="1"/>
  <c r="G749" i="44" s="1"/>
  <c r="G750" i="44" s="1"/>
  <c r="G751" i="44" s="1"/>
  <c r="G752" i="44" s="1"/>
  <c r="G753" i="44" s="1"/>
  <c r="G754" i="44" s="1"/>
  <c r="G755" i="44" s="1"/>
  <c r="C34" i="46" l="1"/>
  <c r="AC34" i="46" s="1"/>
  <c r="G1312" i="30"/>
  <c r="G1313" i="30" s="1"/>
  <c r="G1314" i="30" s="1"/>
  <c r="G1315" i="30" s="1"/>
  <c r="G1316" i="30" s="1"/>
  <c r="G1317" i="30" s="1"/>
  <c r="G1318" i="30" s="1"/>
  <c r="G1319" i="30" s="1"/>
  <c r="G1320" i="30" s="1"/>
  <c r="G1321" i="30" s="1"/>
  <c r="G1322" i="30" s="1"/>
  <c r="G1323" i="30" s="1"/>
  <c r="G940" i="23"/>
  <c r="G941" i="23" s="1"/>
  <c r="G946" i="23" s="1"/>
  <c r="G947" i="23" s="1"/>
  <c r="G948" i="23" s="1"/>
  <c r="G949" i="23" s="1"/>
  <c r="G950" i="23" s="1"/>
  <c r="G951" i="23" s="1"/>
  <c r="G952" i="23" s="1"/>
  <c r="G953" i="23" s="1"/>
  <c r="G954" i="23" s="1"/>
  <c r="G955" i="23" s="1"/>
  <c r="G956" i="23" s="1"/>
  <c r="G957" i="23" s="1"/>
  <c r="G958" i="23" s="1"/>
  <c r="G959" i="23" s="1"/>
  <c r="G960" i="23" s="1"/>
  <c r="G961" i="23" s="1"/>
  <c r="G962" i="23" s="1"/>
  <c r="G963" i="23" s="1"/>
  <c r="G964" i="23" s="1"/>
  <c r="G965" i="23" s="1"/>
  <c r="G966" i="23" s="1"/>
  <c r="G967" i="23" s="1"/>
  <c r="G968" i="23" s="1"/>
  <c r="G969" i="23" s="1"/>
  <c r="G970" i="23" s="1"/>
  <c r="G971" i="23" s="1"/>
  <c r="G972" i="23" s="1"/>
  <c r="G973" i="23" s="1"/>
  <c r="G974" i="23" s="1"/>
  <c r="G975" i="23" s="1"/>
  <c r="G976" i="23" s="1"/>
  <c r="G977" i="23" s="1"/>
  <c r="G978" i="23" s="1"/>
  <c r="G979" i="23" s="1"/>
  <c r="G980" i="23" s="1"/>
  <c r="G981" i="23" s="1"/>
  <c r="G982" i="23" s="1"/>
  <c r="G983" i="23" s="1"/>
  <c r="G984" i="23" s="1"/>
  <c r="G985" i="23" s="1"/>
  <c r="G986" i="23" s="1"/>
  <c r="G987" i="23" s="1"/>
  <c r="G988" i="23" s="1"/>
  <c r="G989" i="23" s="1"/>
  <c r="G990" i="23" s="1"/>
  <c r="G991" i="23" s="1"/>
  <c r="G992" i="23" s="1"/>
  <c r="G993" i="23" s="1"/>
  <c r="G994" i="23" s="1"/>
  <c r="G995" i="23" s="1"/>
  <c r="G996" i="23" s="1"/>
  <c r="G997" i="23" s="1"/>
  <c r="G998" i="23" s="1"/>
  <c r="G999" i="23" s="1"/>
  <c r="G1000" i="23" s="1"/>
  <c r="G1001" i="23" s="1"/>
  <c r="G1002" i="23" s="1"/>
  <c r="G1003" i="23" s="1"/>
  <c r="G1004" i="23" s="1"/>
  <c r="G1005" i="23" s="1"/>
  <c r="G1006" i="23" s="1"/>
  <c r="G1007" i="23" s="1"/>
  <c r="G1008" i="23" s="1"/>
  <c r="G1009" i="23" s="1"/>
  <c r="G1010" i="23" s="1"/>
  <c r="G1011" i="23" s="1"/>
  <c r="G1012" i="23" s="1"/>
  <c r="G1013" i="23" s="1"/>
  <c r="G1014" i="23" s="1"/>
  <c r="G1015" i="23" s="1"/>
  <c r="G1016" i="23" s="1"/>
  <c r="G1017" i="23" s="1"/>
  <c r="G1018" i="23" s="1"/>
  <c r="G1019" i="23" s="1"/>
  <c r="G1020" i="23" s="1"/>
  <c r="G1021" i="23" s="1"/>
  <c r="G1022" i="23" s="1"/>
  <c r="G1023" i="23" s="1"/>
  <c r="G1024" i="23" s="1"/>
  <c r="G1025" i="23" s="1"/>
  <c r="G1026" i="23" s="1"/>
  <c r="G1027" i="23" s="1"/>
  <c r="G1028" i="23" s="1"/>
  <c r="G1029" i="23" s="1"/>
  <c r="G1030" i="23" s="1"/>
  <c r="G1031" i="23" s="1"/>
  <c r="G1032" i="23" s="1"/>
  <c r="G1033" i="23" s="1"/>
  <c r="G1034" i="23" s="1"/>
  <c r="G1035" i="23" s="1"/>
  <c r="G1036" i="23" s="1"/>
  <c r="G1037" i="23" s="1"/>
  <c r="G1038" i="23" s="1"/>
  <c r="G1039" i="23" s="1"/>
  <c r="G1040" i="23" s="1"/>
  <c r="G1041" i="23" s="1"/>
  <c r="G1042" i="23" s="1"/>
  <c r="G1043" i="23" s="1"/>
  <c r="G1044" i="23" s="1"/>
  <c r="G1045" i="23" s="1"/>
  <c r="G1046" i="23" s="1"/>
  <c r="G1047" i="23" s="1"/>
  <c r="G1048" i="23" s="1"/>
  <c r="G1049" i="23" s="1"/>
  <c r="G1050" i="23" s="1"/>
  <c r="G1051" i="23" s="1"/>
  <c r="G1052" i="23" s="1"/>
  <c r="G1053" i="23" s="1"/>
  <c r="G1054" i="23" s="1"/>
  <c r="G1055" i="23" s="1"/>
  <c r="G1056" i="23" s="1"/>
  <c r="G1057" i="23" s="1"/>
  <c r="G1058" i="23" s="1"/>
  <c r="G1059" i="23" s="1"/>
  <c r="G1060" i="23" s="1"/>
  <c r="G1061" i="23" s="1"/>
  <c r="G1062" i="23" s="1"/>
  <c r="G1063" i="23" s="1"/>
  <c r="G1064" i="23" s="1"/>
  <c r="G1065" i="23" s="1"/>
  <c r="G1066" i="23" s="1"/>
  <c r="G1067" i="23" s="1"/>
  <c r="G1068" i="23" s="1"/>
  <c r="G1069" i="23" s="1"/>
  <c r="G1070" i="23" s="1"/>
  <c r="G1071" i="23" s="1"/>
  <c r="G1072" i="23" s="1"/>
  <c r="G1073" i="23" s="1"/>
  <c r="G1074" i="23" s="1"/>
  <c r="G1075" i="23" s="1"/>
  <c r="G1076" i="23" s="1"/>
  <c r="G1077" i="23" s="1"/>
  <c r="G1078" i="23" s="1"/>
  <c r="G1079" i="23" s="1"/>
  <c r="G1080" i="23" s="1"/>
  <c r="G1081" i="23" s="1"/>
  <c r="G1082" i="23" s="1"/>
  <c r="G1083" i="23" s="1"/>
  <c r="G1084" i="23" s="1"/>
  <c r="G1085" i="23" s="1"/>
  <c r="G1086" i="23" s="1"/>
  <c r="G1087" i="23" s="1"/>
  <c r="G1088" i="23" s="1"/>
  <c r="G1089" i="23" s="1"/>
  <c r="G1090" i="23" s="1"/>
  <c r="G1091" i="23" s="1"/>
  <c r="G1092" i="23" s="1"/>
  <c r="G1093" i="23" s="1"/>
  <c r="G1094" i="23" s="1"/>
  <c r="G1095" i="23" s="1"/>
  <c r="G1096" i="23" s="1"/>
  <c r="G1097" i="23" s="1"/>
  <c r="G1098" i="23" s="1"/>
  <c r="G1099" i="23" s="1"/>
  <c r="G1100" i="23" s="1"/>
  <c r="G1101" i="23" s="1"/>
  <c r="G1102" i="23" s="1"/>
  <c r="G1103" i="23" s="1"/>
  <c r="G1104" i="23" s="1"/>
  <c r="G1105" i="23" s="1"/>
  <c r="G1106" i="23" s="1"/>
  <c r="G1107" i="23" s="1"/>
  <c r="G1108" i="23" s="1"/>
  <c r="G1109" i="23" s="1"/>
  <c r="G1110" i="23" s="1"/>
  <c r="G1111" i="23" s="1"/>
  <c r="G1112" i="23" s="1"/>
  <c r="G1113" i="23" s="1"/>
  <c r="G1114" i="23" s="1"/>
  <c r="G1115" i="23" s="1"/>
  <c r="G1116" i="23" s="1"/>
  <c r="G1117" i="23" s="1"/>
  <c r="G1118" i="23" s="1"/>
  <c r="G1119" i="23" s="1"/>
  <c r="G1120" i="23" s="1"/>
  <c r="G1121" i="23" s="1"/>
  <c r="G1122" i="23" s="1"/>
  <c r="G1123" i="23" s="1"/>
  <c r="G1124" i="23" s="1"/>
  <c r="G1125" i="23" s="1"/>
  <c r="G1126" i="23" s="1"/>
  <c r="G1127" i="23" s="1"/>
  <c r="G1128" i="23" s="1"/>
  <c r="G1129" i="23" s="1"/>
  <c r="G1130" i="23" s="1"/>
  <c r="G1131" i="23" s="1"/>
  <c r="G1132" i="23" s="1"/>
  <c r="G1133" i="23" s="1"/>
  <c r="G1134" i="23" s="1"/>
  <c r="G1135" i="23" s="1"/>
  <c r="G1136" i="23" s="1"/>
  <c r="G1137" i="23" s="1"/>
  <c r="G1138" i="23" s="1"/>
  <c r="G1139" i="23" s="1"/>
  <c r="G1140" i="23" s="1"/>
  <c r="G1141" i="23" s="1"/>
  <c r="G1142" i="23" s="1"/>
  <c r="G1143" i="23" s="1"/>
  <c r="G1144" i="23" s="1"/>
  <c r="G1145" i="23" s="1"/>
  <c r="G1146" i="23" s="1"/>
  <c r="G1147" i="23" s="1"/>
  <c r="G1148" i="23" s="1"/>
  <c r="G1149" i="23" s="1"/>
  <c r="G1150" i="23" s="1"/>
  <c r="G1151" i="23" s="1"/>
  <c r="G1152" i="23" s="1"/>
  <c r="G1153" i="23" s="1"/>
  <c r="G1154" i="23" s="1"/>
  <c r="G1155" i="23" s="1"/>
  <c r="G1156" i="23" s="1"/>
  <c r="G1157" i="23" s="1"/>
  <c r="G1158" i="23" s="1"/>
  <c r="G1159" i="23" s="1"/>
  <c r="G1160" i="23" s="1"/>
  <c r="G1161" i="23" s="1"/>
  <c r="G1162" i="23" s="1"/>
  <c r="G1163" i="23" s="1"/>
  <c r="G1164" i="23" s="1"/>
  <c r="G1165" i="23" s="1"/>
  <c r="G1166" i="23" s="1"/>
  <c r="G1167" i="23" s="1"/>
  <c r="G1168" i="23" s="1"/>
  <c r="G1169" i="23" s="1"/>
  <c r="G1170" i="23" s="1"/>
  <c r="G1171" i="23" s="1"/>
  <c r="G1172" i="23" s="1"/>
  <c r="G1173" i="23" s="1"/>
  <c r="G1174" i="23" s="1"/>
  <c r="G1175" i="23" s="1"/>
  <c r="G1176" i="23" s="1"/>
  <c r="G1177" i="23" s="1"/>
  <c r="G1178" i="23" s="1"/>
  <c r="G1179" i="23" s="1"/>
  <c r="G1180" i="23" s="1"/>
  <c r="G1181" i="23" s="1"/>
  <c r="G1182" i="23" s="1"/>
  <c r="G1183" i="23" s="1"/>
  <c r="G1184" i="23" s="1"/>
  <c r="G1185" i="23" s="1"/>
  <c r="G1186" i="23" s="1"/>
  <c r="G1187" i="23" s="1"/>
  <c r="G1188" i="23" s="1"/>
  <c r="G1189" i="23" s="1"/>
  <c r="G1190" i="23" s="1"/>
  <c r="G1191" i="23" s="1"/>
  <c r="G1192" i="23" s="1"/>
  <c r="G1193" i="23" s="1"/>
  <c r="G1194" i="23" s="1"/>
  <c r="G1195" i="23" s="1"/>
  <c r="G1196" i="23" s="1"/>
  <c r="G1197" i="23" s="1"/>
  <c r="G1198" i="23" s="1"/>
  <c r="G1199" i="23" s="1"/>
  <c r="G1200" i="23" s="1"/>
  <c r="G1201" i="23" s="1"/>
  <c r="G1202" i="23" s="1"/>
  <c r="G1203" i="23" s="1"/>
  <c r="G1204" i="23" s="1"/>
  <c r="G1205" i="23" s="1"/>
  <c r="G1206" i="23" s="1"/>
  <c r="G1207" i="23" s="1"/>
  <c r="G1208" i="23" s="1"/>
  <c r="G1209" i="23" s="1"/>
  <c r="G1210" i="23" s="1"/>
  <c r="G1211" i="23" s="1"/>
  <c r="G1212" i="23" s="1"/>
  <c r="G1213" i="23" s="1"/>
  <c r="G1214" i="23" s="1"/>
  <c r="G1215" i="23" s="1"/>
  <c r="G1216" i="23" s="1"/>
  <c r="G1217" i="23" s="1"/>
  <c r="G1218" i="23" s="1"/>
  <c r="G1219" i="23" s="1"/>
  <c r="G1220" i="23" s="1"/>
  <c r="G1221" i="23" s="1"/>
  <c r="G1222" i="23" s="1"/>
  <c r="G1223" i="23" s="1"/>
  <c r="G1224" i="23" s="1"/>
  <c r="G1225" i="23" s="1"/>
  <c r="G1226" i="23" s="1"/>
  <c r="G1227" i="23" s="1"/>
  <c r="G1228" i="23" s="1"/>
  <c r="G1229" i="23" s="1"/>
  <c r="G1230" i="23" s="1"/>
  <c r="G1231" i="23" s="1"/>
  <c r="G1232" i="23" s="1"/>
  <c r="G1233" i="23" s="1"/>
  <c r="G1234" i="23" s="1"/>
  <c r="G1235" i="23" s="1"/>
  <c r="G1236" i="23" s="1"/>
  <c r="G1237" i="23" s="1"/>
  <c r="G1238" i="23" s="1"/>
  <c r="G1239" i="23" s="1"/>
  <c r="G1240" i="23" s="1"/>
  <c r="G1241" i="23" s="1"/>
  <c r="G1242" i="23" s="1"/>
  <c r="G1243" i="23" s="1"/>
  <c r="G1244" i="23" s="1"/>
  <c r="G1245" i="23" s="1"/>
  <c r="G1246" i="23" s="1"/>
  <c r="G1247" i="23" s="1"/>
  <c r="G1248" i="23" s="1"/>
  <c r="G1249" i="23" s="1"/>
  <c r="G1250" i="23" s="1"/>
  <c r="G1251" i="23" s="1"/>
  <c r="G1252" i="23" s="1"/>
  <c r="G1253" i="23" s="1"/>
  <c r="G1254" i="23" s="1"/>
  <c r="G1255" i="23" s="1"/>
  <c r="G1256" i="23" s="1"/>
  <c r="G1257" i="23" s="1"/>
  <c r="G1258" i="23" s="1"/>
  <c r="G1259" i="23" s="1"/>
  <c r="G1260" i="23" s="1"/>
  <c r="G1261" i="23" s="1"/>
  <c r="G1262" i="23" s="1"/>
  <c r="G1263" i="23" s="1"/>
  <c r="G1264" i="23" s="1"/>
  <c r="G1265" i="23" s="1"/>
  <c r="G1266" i="23" s="1"/>
  <c r="G1267" i="23" s="1"/>
  <c r="G1268" i="23" s="1"/>
  <c r="G1269" i="23" s="1"/>
  <c r="G1270" i="23" s="1"/>
  <c r="G1271" i="23" s="1"/>
  <c r="G1272" i="23" s="1"/>
  <c r="G1273" i="23" s="1"/>
  <c r="G1274" i="23" s="1"/>
  <c r="G1275" i="23" s="1"/>
  <c r="G1276" i="23" s="1"/>
  <c r="G1277" i="23" s="1"/>
  <c r="G1278" i="23" s="1"/>
  <c r="G1279" i="23" s="1"/>
  <c r="G1280" i="23" s="1"/>
  <c r="G1281" i="23" s="1"/>
  <c r="G1282" i="23" s="1"/>
  <c r="G1283" i="23" s="1"/>
  <c r="G1284" i="23" s="1"/>
  <c r="G1285" i="23" s="1"/>
  <c r="G1286" i="23" s="1"/>
  <c r="G1287" i="23" s="1"/>
  <c r="G1288" i="23" s="1"/>
  <c r="G1289" i="23" s="1"/>
  <c r="G1290" i="23" s="1"/>
  <c r="G1291" i="23" s="1"/>
  <c r="G1292" i="23" s="1"/>
  <c r="G1293" i="23" s="1"/>
  <c r="G1294" i="23" s="1"/>
  <c r="G1295" i="23" s="1"/>
  <c r="G1296" i="23" s="1"/>
  <c r="G1297" i="23" s="1"/>
  <c r="G1298" i="23" s="1"/>
  <c r="G1299" i="23" s="1"/>
  <c r="G1300" i="23" s="1"/>
  <c r="G1301" i="23" s="1"/>
  <c r="G1302" i="23" s="1"/>
  <c r="G1303" i="23" s="1"/>
  <c r="G1304" i="23" s="1"/>
  <c r="G1305" i="23" s="1"/>
  <c r="G1306" i="23" s="1"/>
  <c r="G1307" i="23" s="1"/>
  <c r="G1308" i="23" s="1"/>
  <c r="G1309" i="23" s="1"/>
  <c r="G1310" i="23" s="1"/>
  <c r="G1005" i="22"/>
  <c r="G1006" i="22" s="1"/>
  <c r="G1007" i="22" s="1"/>
  <c r="G1008" i="22" s="1"/>
  <c r="G918" i="41"/>
  <c r="G919" i="41" s="1"/>
  <c r="G920" i="41" s="1"/>
  <c r="G921" i="41" s="1"/>
  <c r="G922" i="41" s="1"/>
  <c r="C20" i="46"/>
  <c r="AC20" i="46" s="1"/>
  <c r="G1310" i="17"/>
  <c r="G1311" i="17" s="1"/>
  <c r="G1312" i="17" s="1"/>
  <c r="G1313" i="17" s="1"/>
  <c r="G1314" i="17" s="1"/>
  <c r="G933" i="43"/>
  <c r="G934" i="43" s="1"/>
  <c r="G935" i="43" s="1"/>
  <c r="G936" i="43" s="1"/>
  <c r="G937" i="43" s="1"/>
  <c r="G938" i="43" s="1"/>
  <c r="G939" i="43" s="1"/>
  <c r="G940" i="43" s="1"/>
  <c r="G941" i="43" s="1"/>
  <c r="G942" i="43" s="1"/>
  <c r="G943" i="43" s="1"/>
  <c r="G944" i="43" s="1"/>
  <c r="G945" i="43" s="1"/>
  <c r="G946" i="43" s="1"/>
  <c r="G947" i="43" s="1"/>
  <c r="G948" i="43" s="1"/>
  <c r="G949" i="43" s="1"/>
  <c r="G950" i="43" s="1"/>
  <c r="G951" i="43" s="1"/>
  <c r="G952" i="43" s="1"/>
  <c r="G953" i="43" s="1"/>
  <c r="G954" i="43" s="1"/>
  <c r="G955" i="43" s="1"/>
  <c r="G956" i="43" s="1"/>
  <c r="G957" i="43" s="1"/>
  <c r="G958" i="43" s="1"/>
  <c r="G959" i="43" s="1"/>
  <c r="G960" i="43" s="1"/>
  <c r="G961" i="43" s="1"/>
  <c r="G962" i="43" s="1"/>
  <c r="G963" i="43" s="1"/>
  <c r="G964" i="43" s="1"/>
  <c r="G965" i="43" s="1"/>
  <c r="G966" i="43" s="1"/>
  <c r="G967" i="43" s="1"/>
  <c r="G968" i="43" s="1"/>
  <c r="G969" i="43" s="1"/>
  <c r="G970" i="43" s="1"/>
  <c r="G971" i="43" s="1"/>
  <c r="G972" i="43" s="1"/>
  <c r="G973" i="43" s="1"/>
  <c r="G974" i="43" s="1"/>
  <c r="G975" i="43" s="1"/>
  <c r="G976" i="43" s="1"/>
  <c r="G977" i="43" s="1"/>
  <c r="G978" i="43" s="1"/>
  <c r="G979" i="43" s="1"/>
  <c r="G980" i="43" s="1"/>
  <c r="G981" i="43" s="1"/>
  <c r="G982" i="43" s="1"/>
  <c r="G983" i="43" s="1"/>
  <c r="G984" i="43" s="1"/>
  <c r="G985" i="43" s="1"/>
  <c r="G986" i="43" s="1"/>
  <c r="G987" i="43" s="1"/>
  <c r="G988" i="43" s="1"/>
  <c r="G989" i="43" s="1"/>
  <c r="G990" i="43" s="1"/>
  <c r="G991" i="43" s="1"/>
  <c r="G992" i="43" s="1"/>
  <c r="G993" i="43" s="1"/>
  <c r="G994" i="43" s="1"/>
  <c r="G995" i="43" s="1"/>
  <c r="G996" i="43" s="1"/>
  <c r="G997" i="43" s="1"/>
  <c r="G998" i="43" s="1"/>
  <c r="G999" i="43" s="1"/>
  <c r="G1000" i="43" s="1"/>
  <c r="G1001" i="43" s="1"/>
  <c r="G1002" i="43" s="1"/>
  <c r="G1003" i="43" s="1"/>
  <c r="G1004" i="43" s="1"/>
  <c r="G1005" i="43" s="1"/>
  <c r="G1006" i="43" s="1"/>
  <c r="G1007" i="43" s="1"/>
  <c r="G1008" i="43" s="1"/>
  <c r="G1009" i="43" s="1"/>
  <c r="G1010" i="43" s="1"/>
  <c r="G1011" i="43" s="1"/>
  <c r="G1012" i="43" s="1"/>
  <c r="G1013" i="43" s="1"/>
  <c r="G1014" i="43" s="1"/>
  <c r="G1015" i="43" s="1"/>
  <c r="G1016" i="43" s="1"/>
  <c r="G1017" i="43" s="1"/>
  <c r="G1018" i="43" s="1"/>
  <c r="G1019" i="43" s="1"/>
  <c r="G1020" i="43" s="1"/>
  <c r="G1021" i="43" s="1"/>
  <c r="G1022" i="43" s="1"/>
  <c r="G1023" i="43" s="1"/>
  <c r="G1024" i="43" s="1"/>
  <c r="G1025" i="43" s="1"/>
  <c r="G1026" i="43" s="1"/>
  <c r="G1027" i="43" s="1"/>
  <c r="G1028" i="43" s="1"/>
  <c r="G1029" i="43" s="1"/>
  <c r="G1030" i="43" s="1"/>
  <c r="G1031" i="43" s="1"/>
  <c r="G1032" i="43" s="1"/>
  <c r="G1033" i="43" s="1"/>
  <c r="G1034" i="43" s="1"/>
  <c r="G1035" i="43" s="1"/>
  <c r="G1036" i="43" s="1"/>
  <c r="G1037" i="43" s="1"/>
  <c r="G1038" i="43" s="1"/>
  <c r="G1039" i="43" s="1"/>
  <c r="G1040" i="43" s="1"/>
  <c r="G1041" i="43" s="1"/>
  <c r="G1042" i="43" s="1"/>
  <c r="G1043" i="43" s="1"/>
  <c r="G1044" i="43" s="1"/>
  <c r="G1045" i="43" s="1"/>
  <c r="G1046" i="43" s="1"/>
  <c r="G1047" i="43" s="1"/>
  <c r="G1048" i="43" s="1"/>
  <c r="G1049" i="43" s="1"/>
  <c r="G1050" i="43" s="1"/>
  <c r="G1051" i="43" s="1"/>
  <c r="G1052" i="43" s="1"/>
  <c r="G1053" i="43" s="1"/>
  <c r="G1054" i="43" s="1"/>
  <c r="G1055" i="43" s="1"/>
  <c r="G1056" i="43" s="1"/>
  <c r="G1057" i="43" s="1"/>
  <c r="G1058" i="43" s="1"/>
  <c r="G1059" i="43" s="1"/>
  <c r="G1060" i="43" s="1"/>
  <c r="G1061" i="43" s="1"/>
  <c r="G1062" i="43" s="1"/>
  <c r="G1063" i="43" s="1"/>
  <c r="G1064" i="43" s="1"/>
  <c r="G1065" i="43" s="1"/>
  <c r="G1066" i="43" s="1"/>
  <c r="G1067" i="43" s="1"/>
  <c r="G1068" i="43" s="1"/>
  <c r="G1069" i="43" s="1"/>
  <c r="G1070" i="43" s="1"/>
  <c r="G1071" i="43" s="1"/>
  <c r="G1072" i="43" s="1"/>
  <c r="G1073" i="43" s="1"/>
  <c r="G1074" i="43" s="1"/>
  <c r="G1075" i="43" s="1"/>
  <c r="G1076" i="43" s="1"/>
  <c r="G1077" i="43" s="1"/>
  <c r="G1078" i="43" s="1"/>
  <c r="G1079" i="43" s="1"/>
  <c r="G1080" i="43" s="1"/>
  <c r="G1081" i="43" s="1"/>
  <c r="G1082" i="43" s="1"/>
  <c r="G1083" i="43" s="1"/>
  <c r="G1084" i="43" s="1"/>
  <c r="G1085" i="43" s="1"/>
  <c r="G1086" i="43" s="1"/>
  <c r="G1087" i="43" s="1"/>
  <c r="G1088" i="43" s="1"/>
  <c r="G1089" i="43" s="1"/>
  <c r="G1090" i="43" s="1"/>
  <c r="G1091" i="43" s="1"/>
  <c r="G1092" i="43" s="1"/>
  <c r="G1093" i="43" s="1"/>
  <c r="G1094" i="43" s="1"/>
  <c r="G1095" i="43" s="1"/>
  <c r="G1096" i="43" s="1"/>
  <c r="G1097" i="43" s="1"/>
  <c r="G1098" i="43" s="1"/>
  <c r="G1099" i="43" s="1"/>
  <c r="G1100" i="43" s="1"/>
  <c r="G1101" i="43" s="1"/>
  <c r="G1102" i="43" s="1"/>
  <c r="G1103" i="43" s="1"/>
  <c r="G1104" i="43" s="1"/>
  <c r="G1105" i="43" s="1"/>
  <c r="G1106" i="43" s="1"/>
  <c r="G1107" i="43" s="1"/>
  <c r="G1108" i="43" s="1"/>
  <c r="G1109" i="43" s="1"/>
  <c r="G1110" i="43" s="1"/>
  <c r="G1111" i="43" s="1"/>
  <c r="G1112" i="43" s="1"/>
  <c r="G1113" i="43" s="1"/>
  <c r="G1114" i="43" s="1"/>
  <c r="G1115" i="43" s="1"/>
  <c r="G1116" i="43" s="1"/>
  <c r="G1117" i="43" s="1"/>
  <c r="G1118" i="43" s="1"/>
  <c r="G1119" i="43" s="1"/>
  <c r="G1120" i="43" s="1"/>
  <c r="G1121" i="43" s="1"/>
  <c r="G1122" i="43" s="1"/>
  <c r="G1123" i="43" s="1"/>
  <c r="G1124" i="43" s="1"/>
  <c r="G1125" i="43" s="1"/>
  <c r="G1126" i="43" s="1"/>
  <c r="G1127" i="43" s="1"/>
  <c r="G1128" i="43" s="1"/>
  <c r="G1129" i="43" s="1"/>
  <c r="G1130" i="43" s="1"/>
  <c r="G1131" i="43" s="1"/>
  <c r="G1132" i="43" s="1"/>
  <c r="G1133" i="43" s="1"/>
  <c r="G1134" i="43" s="1"/>
  <c r="G1135" i="43" s="1"/>
  <c r="G1136" i="43" s="1"/>
  <c r="G1137" i="43" s="1"/>
  <c r="G1138" i="43" s="1"/>
  <c r="G1139" i="43" s="1"/>
  <c r="G1140" i="43" s="1"/>
  <c r="G1141" i="43" s="1"/>
  <c r="G1142" i="43" s="1"/>
  <c r="G1143" i="43" s="1"/>
  <c r="G1144" i="43" s="1"/>
  <c r="G1145" i="43" s="1"/>
  <c r="G1146" i="43" s="1"/>
  <c r="G1147" i="43" s="1"/>
  <c r="G1148" i="43" s="1"/>
  <c r="G1149" i="43" s="1"/>
  <c r="G1150" i="43" s="1"/>
  <c r="G1151" i="43" s="1"/>
  <c r="G1152" i="43" s="1"/>
  <c r="G1153" i="43" s="1"/>
  <c r="G1154" i="43" s="1"/>
  <c r="G1155" i="43" s="1"/>
  <c r="G1156" i="43" s="1"/>
  <c r="G1157" i="43" s="1"/>
  <c r="G1158" i="43" s="1"/>
  <c r="G1159" i="43" s="1"/>
  <c r="G1160" i="43" s="1"/>
  <c r="G1161" i="43" s="1"/>
  <c r="G1162" i="43" s="1"/>
  <c r="G1163" i="43" s="1"/>
  <c r="G1164" i="43" s="1"/>
  <c r="G1165" i="43" s="1"/>
  <c r="G1166" i="43" s="1"/>
  <c r="G1167" i="43" s="1"/>
  <c r="G1168" i="43" s="1"/>
  <c r="G1169" i="43" s="1"/>
  <c r="G1170" i="43" s="1"/>
  <c r="G1171" i="43" s="1"/>
  <c r="G1172" i="43" s="1"/>
  <c r="G1173" i="43" s="1"/>
  <c r="G1174" i="43" s="1"/>
  <c r="G1175" i="43" s="1"/>
  <c r="G1176" i="43" s="1"/>
  <c r="G1177" i="43" s="1"/>
  <c r="G1178" i="43" s="1"/>
  <c r="G1179" i="43" s="1"/>
  <c r="G1180" i="43" s="1"/>
  <c r="G1181" i="43" s="1"/>
  <c r="G1182" i="43" s="1"/>
  <c r="G1183" i="43" s="1"/>
  <c r="G1184" i="43" s="1"/>
  <c r="G1185" i="43" s="1"/>
  <c r="G1186" i="43" s="1"/>
  <c r="G1187" i="43" s="1"/>
  <c r="G1188" i="43" s="1"/>
  <c r="G1189" i="43" s="1"/>
  <c r="G1190" i="43" s="1"/>
  <c r="G1191" i="43" s="1"/>
  <c r="G1192" i="43" s="1"/>
  <c r="G1193" i="43" s="1"/>
  <c r="G1194" i="43" s="1"/>
  <c r="G1195" i="43" s="1"/>
  <c r="G1196" i="43" s="1"/>
  <c r="G1197" i="43" s="1"/>
  <c r="G1198" i="43" s="1"/>
  <c r="G1199" i="43" s="1"/>
  <c r="G1200" i="43" s="1"/>
  <c r="G1201" i="43" s="1"/>
  <c r="G1202" i="43" s="1"/>
  <c r="G1203" i="43" s="1"/>
  <c r="G1204" i="43" s="1"/>
  <c r="G1205" i="43" s="1"/>
  <c r="G1206" i="43" s="1"/>
  <c r="G1207" i="43" s="1"/>
  <c r="G1208" i="43" s="1"/>
  <c r="G1209" i="43" s="1"/>
  <c r="G1210" i="43" s="1"/>
  <c r="G1211" i="43" s="1"/>
  <c r="G1212" i="43" s="1"/>
  <c r="G1213" i="43" s="1"/>
  <c r="G1214" i="43" s="1"/>
  <c r="G1215" i="43" s="1"/>
  <c r="G1216" i="43" s="1"/>
  <c r="G1217" i="43" s="1"/>
  <c r="G1218" i="43" s="1"/>
  <c r="G1219" i="43" s="1"/>
  <c r="G1220" i="43" s="1"/>
  <c r="G1221" i="43" s="1"/>
  <c r="G1222" i="43" s="1"/>
  <c r="G1223" i="43" s="1"/>
  <c r="G1224" i="43" s="1"/>
  <c r="G1225" i="43" s="1"/>
  <c r="G1226" i="43" s="1"/>
  <c r="G1227" i="43" s="1"/>
  <c r="G1228" i="43" s="1"/>
  <c r="G1229" i="43" s="1"/>
  <c r="G1230" i="43" s="1"/>
  <c r="G1231" i="43" s="1"/>
  <c r="G1232" i="43" s="1"/>
  <c r="G1233" i="43" s="1"/>
  <c r="G1234" i="43" s="1"/>
  <c r="G1235" i="43" s="1"/>
  <c r="G1236" i="43" s="1"/>
  <c r="G1237" i="43" s="1"/>
  <c r="G1238" i="43" s="1"/>
  <c r="G1239" i="43" s="1"/>
  <c r="G1240" i="43" s="1"/>
  <c r="G1241" i="43" s="1"/>
  <c r="G1242" i="43" s="1"/>
  <c r="G1243" i="43" s="1"/>
  <c r="G1244" i="43" s="1"/>
  <c r="G1245" i="43" s="1"/>
  <c r="G1246" i="43" s="1"/>
  <c r="G1247" i="43" s="1"/>
  <c r="G1248" i="43" s="1"/>
  <c r="G1249" i="43" s="1"/>
  <c r="G1250" i="43" s="1"/>
  <c r="G1251" i="43" s="1"/>
  <c r="G1252" i="43" s="1"/>
  <c r="G1253" i="43" s="1"/>
  <c r="G1254" i="43" s="1"/>
  <c r="G1255" i="43" s="1"/>
  <c r="G1256" i="43" s="1"/>
  <c r="G1257" i="43" s="1"/>
  <c r="G1258" i="43" s="1"/>
  <c r="G1259" i="43" s="1"/>
  <c r="G1260" i="43" s="1"/>
  <c r="G1261" i="43" s="1"/>
  <c r="G1262" i="43" s="1"/>
  <c r="G1263" i="43" s="1"/>
  <c r="G1264" i="43" s="1"/>
  <c r="G1265" i="43" s="1"/>
  <c r="G1266" i="43" s="1"/>
  <c r="G1267" i="43" s="1"/>
  <c r="G1268" i="43" s="1"/>
  <c r="G1269" i="43" s="1"/>
  <c r="G1270" i="43" s="1"/>
  <c r="G1271" i="43" s="1"/>
  <c r="G1272" i="43" s="1"/>
  <c r="G1273" i="43" s="1"/>
  <c r="G1274" i="43" s="1"/>
  <c r="G1275" i="43" s="1"/>
  <c r="G1276" i="43" s="1"/>
  <c r="G1277" i="43" s="1"/>
  <c r="G1278" i="43" s="1"/>
  <c r="G1279" i="43" s="1"/>
  <c r="G1280" i="43" s="1"/>
  <c r="G1281" i="43" s="1"/>
  <c r="G1282" i="43" s="1"/>
  <c r="G1283" i="43" s="1"/>
  <c r="G1284" i="43" s="1"/>
  <c r="G1285" i="43" s="1"/>
  <c r="G1286" i="43" s="1"/>
  <c r="G1287" i="43" s="1"/>
  <c r="G1288" i="43" s="1"/>
  <c r="G1289" i="43" s="1"/>
  <c r="G1290" i="43" s="1"/>
  <c r="G1291" i="43" s="1"/>
  <c r="G1292" i="43" s="1"/>
  <c r="G1293" i="43" s="1"/>
  <c r="G1294" i="43" s="1"/>
  <c r="G1295" i="43" s="1"/>
  <c r="G1296" i="43" s="1"/>
  <c r="G1297" i="43" s="1"/>
  <c r="G1298" i="43" s="1"/>
  <c r="G1299" i="43" s="1"/>
  <c r="G1300" i="43" s="1"/>
  <c r="G1301" i="43" s="1"/>
  <c r="G1302" i="43" s="1"/>
  <c r="G1303" i="43" s="1"/>
  <c r="G1304" i="43" s="1"/>
  <c r="G1305" i="43" s="1"/>
  <c r="G1306" i="43" s="1"/>
  <c r="G1307" i="43" s="1"/>
  <c r="G1308" i="43" s="1"/>
  <c r="C26" i="46"/>
  <c r="AC26" i="46" s="1"/>
  <c r="G1311" i="23"/>
  <c r="G1312" i="23" s="1"/>
  <c r="G1313" i="23" s="1"/>
  <c r="G1314" i="23" s="1"/>
  <c r="G1315" i="23" s="1"/>
  <c r="G1316" i="23" s="1"/>
  <c r="G1317" i="23" s="1"/>
  <c r="G1318" i="23" s="1"/>
  <c r="G1319" i="23" s="1"/>
  <c r="G1320" i="23" s="1"/>
  <c r="G1321" i="23" s="1"/>
  <c r="G1322" i="23" s="1"/>
  <c r="C47" i="46"/>
  <c r="AC47" i="46" s="1"/>
  <c r="G1309" i="43"/>
  <c r="G1310" i="43" s="1"/>
  <c r="G1311" i="43" s="1"/>
  <c r="G1312" i="43" s="1"/>
  <c r="G1313" i="43" s="1"/>
  <c r="G1314" i="43" s="1"/>
  <c r="G1315" i="43" s="1"/>
  <c r="G1316" i="43" s="1"/>
  <c r="G1317" i="43" s="1"/>
  <c r="G881" i="29"/>
  <c r="G950" i="21"/>
  <c r="G951" i="21" s="1"/>
  <c r="G952" i="21" s="1"/>
  <c r="G953" i="21" s="1"/>
  <c r="G954" i="21" s="1"/>
  <c r="G955" i="21" s="1"/>
  <c r="G956" i="21" s="1"/>
  <c r="G957" i="21" s="1"/>
  <c r="G958" i="21" s="1"/>
  <c r="G959" i="21" s="1"/>
  <c r="G960" i="21" s="1"/>
  <c r="G961" i="21" s="1"/>
  <c r="G962" i="21" s="1"/>
  <c r="G963" i="21" s="1"/>
  <c r="G964" i="21" s="1"/>
  <c r="G965" i="21" s="1"/>
  <c r="G966" i="21" s="1"/>
  <c r="G967" i="21" s="1"/>
  <c r="G968" i="21" s="1"/>
  <c r="G969" i="21" s="1"/>
  <c r="G970" i="21" s="1"/>
  <c r="G971" i="21" s="1"/>
  <c r="G972" i="21" s="1"/>
  <c r="G973" i="21" s="1"/>
  <c r="G974" i="21" s="1"/>
  <c r="G975" i="21" s="1"/>
  <c r="G976" i="21" s="1"/>
  <c r="G977" i="21" s="1"/>
  <c r="G978" i="21" s="1"/>
  <c r="G979" i="21" s="1"/>
  <c r="G980" i="21" s="1"/>
  <c r="G981" i="21" s="1"/>
  <c r="G982" i="21" s="1"/>
  <c r="G983" i="21" s="1"/>
  <c r="G984" i="21" s="1"/>
  <c r="G985" i="21" s="1"/>
  <c r="G986" i="21" s="1"/>
  <c r="G987" i="21" s="1"/>
  <c r="G988" i="21" s="1"/>
  <c r="G989" i="21" s="1"/>
  <c r="G990" i="21" s="1"/>
  <c r="G991" i="21" s="1"/>
  <c r="G992" i="21" s="1"/>
  <c r="G993" i="21" s="1"/>
  <c r="G994" i="21" s="1"/>
  <c r="G995" i="21" s="1"/>
  <c r="G996" i="21" s="1"/>
  <c r="G997" i="21" s="1"/>
  <c r="G998" i="21" s="1"/>
  <c r="G999" i="21" s="1"/>
  <c r="G1000" i="21" s="1"/>
  <c r="G1014" i="26"/>
  <c r="G1015" i="26" s="1"/>
  <c r="G1016" i="26" s="1"/>
  <c r="G1017" i="26" s="1"/>
  <c r="G1018" i="26" s="1"/>
  <c r="G1019" i="26" s="1"/>
  <c r="G917" i="39"/>
  <c r="G918" i="39" s="1"/>
  <c r="G919" i="39" s="1"/>
  <c r="G920" i="39" s="1"/>
  <c r="G921" i="39" s="1"/>
  <c r="G922" i="39" s="1"/>
  <c r="G923" i="39" s="1"/>
  <c r="G924" i="39" s="1"/>
  <c r="G925" i="39" s="1"/>
  <c r="G926" i="39" s="1"/>
  <c r="G927" i="39" s="1"/>
  <c r="G928" i="39" s="1"/>
  <c r="G929" i="39" s="1"/>
  <c r="G930" i="39" s="1"/>
  <c r="G931" i="39" s="1"/>
  <c r="G787" i="42"/>
  <c r="G788" i="42" s="1"/>
  <c r="G789" i="42" s="1"/>
  <c r="G790" i="42" s="1"/>
  <c r="G791" i="42" s="1"/>
  <c r="G792" i="42" s="1"/>
  <c r="G793" i="42" s="1"/>
  <c r="G794" i="42" s="1"/>
  <c r="G795" i="42" s="1"/>
  <c r="G796" i="42" s="1"/>
  <c r="G797" i="42" s="1"/>
  <c r="G798" i="42" s="1"/>
  <c r="G799" i="42" s="1"/>
  <c r="G800" i="42" s="1"/>
  <c r="G801" i="42" s="1"/>
  <c r="G802" i="42" s="1"/>
  <c r="G803" i="42" s="1"/>
  <c r="G804" i="42" s="1"/>
  <c r="G805" i="42" s="1"/>
  <c r="G806" i="42" s="1"/>
  <c r="G807" i="42" s="1"/>
  <c r="G808" i="42" s="1"/>
  <c r="G809" i="42" s="1"/>
  <c r="G810" i="42" s="1"/>
  <c r="G811" i="42" s="1"/>
  <c r="G812" i="42" s="1"/>
  <c r="G813" i="42" s="1"/>
  <c r="G814" i="42" s="1"/>
  <c r="G815" i="42" s="1"/>
  <c r="G816" i="42" s="1"/>
  <c r="G817" i="42" s="1"/>
  <c r="G818" i="42" s="1"/>
  <c r="G819" i="42" s="1"/>
  <c r="G820" i="42" s="1"/>
  <c r="G821" i="42" s="1"/>
  <c r="G811" i="40"/>
  <c r="G812" i="40" s="1"/>
  <c r="G813" i="40" s="1"/>
  <c r="G814" i="40" s="1"/>
  <c r="G815" i="40" s="1"/>
  <c r="G816" i="40" s="1"/>
  <c r="G817" i="40" s="1"/>
  <c r="G805" i="28"/>
  <c r="G806" i="28" s="1"/>
  <c r="G807" i="28" s="1"/>
  <c r="G808" i="28" s="1"/>
  <c r="G809" i="28" s="1"/>
  <c r="G765" i="15"/>
  <c r="G766" i="15" s="1"/>
  <c r="G767" i="15" s="1"/>
  <c r="G768" i="15" s="1"/>
  <c r="G769" i="15" s="1"/>
  <c r="G770" i="15" s="1"/>
  <c r="G771" i="15" s="1"/>
  <c r="G772" i="15" s="1"/>
  <c r="G773" i="15" s="1"/>
  <c r="G774" i="15" s="1"/>
  <c r="G775" i="15" s="1"/>
  <c r="G776" i="15" s="1"/>
  <c r="G777" i="15" s="1"/>
  <c r="G705" i="27"/>
  <c r="G706" i="27" s="1"/>
  <c r="G707" i="27" s="1"/>
  <c r="G708" i="27" s="1"/>
  <c r="G709" i="27" s="1"/>
  <c r="G710" i="27" s="1"/>
  <c r="G711" i="27" s="1"/>
  <c r="G712" i="27" s="1"/>
  <c r="G713" i="27" s="1"/>
  <c r="G714" i="27" s="1"/>
  <c r="G715" i="27" s="1"/>
  <c r="G716" i="27" s="1"/>
  <c r="G717" i="27" s="1"/>
  <c r="G718" i="27" s="1"/>
  <c r="G719" i="27" s="1"/>
  <c r="G720" i="27" s="1"/>
  <c r="G756" i="44"/>
  <c r="G757" i="44" s="1"/>
  <c r="G758" i="44" s="1"/>
  <c r="G759" i="44" s="1"/>
  <c r="G760" i="44" s="1"/>
  <c r="G761" i="44" s="1"/>
  <c r="G762" i="44" s="1"/>
  <c r="G763" i="44" s="1"/>
  <c r="G764" i="44" s="1"/>
  <c r="G765" i="44" s="1"/>
  <c r="G766" i="44" s="1"/>
  <c r="G767" i="44" s="1"/>
  <c r="G768" i="44" s="1"/>
  <c r="G1009" i="22" l="1"/>
  <c r="G1010" i="22" s="1"/>
  <c r="G1011" i="22" s="1"/>
  <c r="G1012" i="22" s="1"/>
  <c r="G1013" i="22" s="1"/>
  <c r="G1014" i="22" s="1"/>
  <c r="G1015" i="22" s="1"/>
  <c r="G1016" i="22" s="1"/>
  <c r="G1017" i="22" s="1"/>
  <c r="G1018" i="22" s="1"/>
  <c r="G1019" i="22" s="1"/>
  <c r="G1020" i="22" s="1"/>
  <c r="G1021" i="22" s="1"/>
  <c r="G1022" i="22" s="1"/>
  <c r="G1023" i="22" s="1"/>
  <c r="G1024" i="22" s="1"/>
  <c r="G1025" i="22" s="1"/>
  <c r="G1026" i="22" s="1"/>
  <c r="G1027" i="22" s="1"/>
  <c r="G1028" i="22" s="1"/>
  <c r="G1029" i="22" s="1"/>
  <c r="G1030" i="22" s="1"/>
  <c r="G1031" i="22" s="1"/>
  <c r="G1032" i="22" s="1"/>
  <c r="G1033" i="22" s="1"/>
  <c r="G1034" i="22" s="1"/>
  <c r="G1035" i="22" s="1"/>
  <c r="G1036" i="22" s="1"/>
  <c r="G1037" i="22" s="1"/>
  <c r="G1038" i="22" s="1"/>
  <c r="G1039" i="22" s="1"/>
  <c r="G1040" i="22" s="1"/>
  <c r="G1041" i="22" s="1"/>
  <c r="G1042" i="22" s="1"/>
  <c r="G1043" i="22" s="1"/>
  <c r="G1044" i="22" s="1"/>
  <c r="G1045" i="22" s="1"/>
  <c r="G1046" i="22" s="1"/>
  <c r="G1047" i="22" s="1"/>
  <c r="G1048" i="22" s="1"/>
  <c r="G1049" i="22" s="1"/>
  <c r="G1050" i="22" s="1"/>
  <c r="G1051" i="22" s="1"/>
  <c r="G1052" i="22" s="1"/>
  <c r="G1053" i="22" s="1"/>
  <c r="G1054" i="22" s="1"/>
  <c r="G1055" i="22" s="1"/>
  <c r="G1056" i="22" s="1"/>
  <c r="G1057" i="22" s="1"/>
  <c r="G1058" i="22" s="1"/>
  <c r="G1059" i="22" s="1"/>
  <c r="G1060" i="22" s="1"/>
  <c r="G1061" i="22" s="1"/>
  <c r="G1062" i="22" s="1"/>
  <c r="G1063" i="22" s="1"/>
  <c r="G1064" i="22" s="1"/>
  <c r="G1065" i="22" s="1"/>
  <c r="G1066" i="22" s="1"/>
  <c r="G1067" i="22" s="1"/>
  <c r="G1068" i="22" s="1"/>
  <c r="G1069" i="22" s="1"/>
  <c r="G1070" i="22" s="1"/>
  <c r="G1071" i="22" s="1"/>
  <c r="G1072" i="22" s="1"/>
  <c r="G1073" i="22" s="1"/>
  <c r="G1074" i="22" s="1"/>
  <c r="G1075" i="22" s="1"/>
  <c r="G1076" i="22" s="1"/>
  <c r="G1077" i="22" s="1"/>
  <c r="G1078" i="22" s="1"/>
  <c r="G1079" i="22" s="1"/>
  <c r="G1080" i="22" s="1"/>
  <c r="G1081" i="22" s="1"/>
  <c r="G1082" i="22" s="1"/>
  <c r="G1083" i="22" s="1"/>
  <c r="G1084" i="22" s="1"/>
  <c r="G1085" i="22" s="1"/>
  <c r="G1086" i="22" s="1"/>
  <c r="G1087" i="22" s="1"/>
  <c r="G1088" i="22" s="1"/>
  <c r="G1089" i="22" s="1"/>
  <c r="G1090" i="22" s="1"/>
  <c r="G1091" i="22" s="1"/>
  <c r="G1092" i="22" s="1"/>
  <c r="G1093" i="22" s="1"/>
  <c r="G1094" i="22" s="1"/>
  <c r="G1095" i="22" s="1"/>
  <c r="G1096" i="22" s="1"/>
  <c r="G1097" i="22" s="1"/>
  <c r="G1098" i="22" s="1"/>
  <c r="G1099" i="22" s="1"/>
  <c r="G1100" i="22" s="1"/>
  <c r="G1101" i="22" s="1"/>
  <c r="G1102" i="22" s="1"/>
  <c r="G1103" i="22" s="1"/>
  <c r="G1104" i="22" s="1"/>
  <c r="G1105" i="22" s="1"/>
  <c r="G1106" i="22" s="1"/>
  <c r="G1107" i="22" s="1"/>
  <c r="G1108" i="22" s="1"/>
  <c r="G1109" i="22" s="1"/>
  <c r="G1110" i="22" s="1"/>
  <c r="G1111" i="22" s="1"/>
  <c r="G1112" i="22" s="1"/>
  <c r="G1113" i="22" s="1"/>
  <c r="G1114" i="22" s="1"/>
  <c r="G1115" i="22" s="1"/>
  <c r="G1116" i="22" s="1"/>
  <c r="G1117" i="22" s="1"/>
  <c r="G1118" i="22" s="1"/>
  <c r="G1119" i="22" s="1"/>
  <c r="G1120" i="22" s="1"/>
  <c r="G1121" i="22" s="1"/>
  <c r="G1122" i="22" s="1"/>
  <c r="G1123" i="22" s="1"/>
  <c r="G1124" i="22" s="1"/>
  <c r="G1125" i="22" s="1"/>
  <c r="G1126" i="22" s="1"/>
  <c r="G1127" i="22" s="1"/>
  <c r="G1128" i="22" s="1"/>
  <c r="G1129" i="22" s="1"/>
  <c r="G1130" i="22" s="1"/>
  <c r="G1131" i="22" s="1"/>
  <c r="G1132" i="22" s="1"/>
  <c r="G1133" i="22" s="1"/>
  <c r="G1134" i="22" s="1"/>
  <c r="G1135" i="22" s="1"/>
  <c r="G1136" i="22" s="1"/>
  <c r="G1137" i="22" s="1"/>
  <c r="G1138" i="22" s="1"/>
  <c r="G1139" i="22" s="1"/>
  <c r="G1140" i="22" s="1"/>
  <c r="G1141" i="22" s="1"/>
  <c r="G1142" i="22" s="1"/>
  <c r="G1143" i="22" s="1"/>
  <c r="G1144" i="22" s="1"/>
  <c r="G1145" i="22" s="1"/>
  <c r="G1146" i="22" s="1"/>
  <c r="G1147" i="22" s="1"/>
  <c r="G1148" i="22" s="1"/>
  <c r="G1149" i="22" s="1"/>
  <c r="G1150" i="22" s="1"/>
  <c r="G1151" i="22" s="1"/>
  <c r="G1152" i="22" s="1"/>
  <c r="G1153" i="22" s="1"/>
  <c r="G1154" i="22" s="1"/>
  <c r="G1155" i="22" s="1"/>
  <c r="G1156" i="22" s="1"/>
  <c r="G1157" i="22" s="1"/>
  <c r="G1158" i="22" s="1"/>
  <c r="G1159" i="22" s="1"/>
  <c r="G1160" i="22" s="1"/>
  <c r="G1161" i="22" s="1"/>
  <c r="G1162" i="22" s="1"/>
  <c r="G1163" i="22" s="1"/>
  <c r="G1164" i="22" s="1"/>
  <c r="G1165" i="22" s="1"/>
  <c r="G1166" i="22" s="1"/>
  <c r="G1167" i="22" s="1"/>
  <c r="G1168" i="22" s="1"/>
  <c r="G1169" i="22" s="1"/>
  <c r="G1170" i="22" s="1"/>
  <c r="G1171" i="22" s="1"/>
  <c r="G1172" i="22" s="1"/>
  <c r="G1173" i="22" s="1"/>
  <c r="G1174" i="22" s="1"/>
  <c r="G1175" i="22" s="1"/>
  <c r="G1176" i="22" s="1"/>
  <c r="G1177" i="22" s="1"/>
  <c r="G1178" i="22" s="1"/>
  <c r="G1179" i="22" s="1"/>
  <c r="G1180" i="22" s="1"/>
  <c r="G1181" i="22" s="1"/>
  <c r="G1182" i="22" s="1"/>
  <c r="G1183" i="22" s="1"/>
  <c r="G1184" i="22" s="1"/>
  <c r="G1185" i="22" s="1"/>
  <c r="G1186" i="22" s="1"/>
  <c r="G1187" i="22" s="1"/>
  <c r="G1188" i="22" s="1"/>
  <c r="G1189" i="22" s="1"/>
  <c r="G1190" i="22" s="1"/>
  <c r="G1191" i="22" s="1"/>
  <c r="G1192" i="22" s="1"/>
  <c r="G1193" i="22" s="1"/>
  <c r="G1194" i="22" s="1"/>
  <c r="G1195" i="22" s="1"/>
  <c r="G1196" i="22" s="1"/>
  <c r="G1197" i="22" s="1"/>
  <c r="G1198" i="22" s="1"/>
  <c r="G1199" i="22" s="1"/>
  <c r="G1200" i="22" s="1"/>
  <c r="G1201" i="22" s="1"/>
  <c r="G1202" i="22" s="1"/>
  <c r="G1203" i="22" s="1"/>
  <c r="G1204" i="22" s="1"/>
  <c r="G1205" i="22" s="1"/>
  <c r="G1206" i="22" s="1"/>
  <c r="G1207" i="22" s="1"/>
  <c r="G1208" i="22" s="1"/>
  <c r="G1209" i="22" s="1"/>
  <c r="G1210" i="22" s="1"/>
  <c r="G1211" i="22" s="1"/>
  <c r="G1212" i="22" s="1"/>
  <c r="G1213" i="22" s="1"/>
  <c r="G1214" i="22" s="1"/>
  <c r="G1215" i="22" s="1"/>
  <c r="G1216" i="22" s="1"/>
  <c r="G1217" i="22" s="1"/>
  <c r="G1218" i="22" s="1"/>
  <c r="G1219" i="22" s="1"/>
  <c r="G1220" i="22" s="1"/>
  <c r="G1221" i="22" s="1"/>
  <c r="G1222" i="22" s="1"/>
  <c r="G1223" i="22" s="1"/>
  <c r="G1224" i="22" s="1"/>
  <c r="G1225" i="22" s="1"/>
  <c r="G1226" i="22" s="1"/>
  <c r="G1227" i="22" s="1"/>
  <c r="G1228" i="22" s="1"/>
  <c r="G1229" i="22" s="1"/>
  <c r="G1230" i="22" s="1"/>
  <c r="G1231" i="22" s="1"/>
  <c r="G1232" i="22" s="1"/>
  <c r="G1233" i="22" s="1"/>
  <c r="G1234" i="22" s="1"/>
  <c r="G1235" i="22" s="1"/>
  <c r="G1236" i="22" s="1"/>
  <c r="G1237" i="22" s="1"/>
  <c r="G1238" i="22" s="1"/>
  <c r="G1239" i="22" s="1"/>
  <c r="G1240" i="22" s="1"/>
  <c r="G1241" i="22" s="1"/>
  <c r="G1242" i="22" s="1"/>
  <c r="G1243" i="22" s="1"/>
  <c r="G1244" i="22" s="1"/>
  <c r="G1245" i="22" s="1"/>
  <c r="G1246" i="22" s="1"/>
  <c r="G1247" i="22" s="1"/>
  <c r="G1248" i="22" s="1"/>
  <c r="G1249" i="22" s="1"/>
  <c r="G1250" i="22" s="1"/>
  <c r="G1251" i="22" s="1"/>
  <c r="G1252" i="22" s="1"/>
  <c r="G1253" i="22" s="1"/>
  <c r="G1254" i="22" s="1"/>
  <c r="G1255" i="22" s="1"/>
  <c r="G1256" i="22" s="1"/>
  <c r="G1257" i="22" s="1"/>
  <c r="G1258" i="22" s="1"/>
  <c r="G1259" i="22" s="1"/>
  <c r="G1260" i="22" s="1"/>
  <c r="G1261" i="22" s="1"/>
  <c r="G1262" i="22" s="1"/>
  <c r="G1263" i="22" s="1"/>
  <c r="G1264" i="22" s="1"/>
  <c r="G1265" i="22" s="1"/>
  <c r="G1266" i="22" s="1"/>
  <c r="G1267" i="22" s="1"/>
  <c r="G1268" i="22" s="1"/>
  <c r="G1269" i="22" s="1"/>
  <c r="G1270" i="22" s="1"/>
  <c r="G1271" i="22" s="1"/>
  <c r="G1272" i="22" s="1"/>
  <c r="G1273" i="22" s="1"/>
  <c r="G1274" i="22" s="1"/>
  <c r="G1275" i="22" s="1"/>
  <c r="G1276" i="22" s="1"/>
  <c r="G1277" i="22" s="1"/>
  <c r="G1278" i="22" s="1"/>
  <c r="G1279" i="22" s="1"/>
  <c r="G1280" i="22" s="1"/>
  <c r="G1281" i="22" s="1"/>
  <c r="G1282" i="22" s="1"/>
  <c r="G1283" i="22" s="1"/>
  <c r="G1284" i="22" s="1"/>
  <c r="G1285" i="22" s="1"/>
  <c r="G1286" i="22" s="1"/>
  <c r="G1287" i="22" s="1"/>
  <c r="G1288" i="22" s="1"/>
  <c r="G1289" i="22" s="1"/>
  <c r="G1290" i="22" s="1"/>
  <c r="G1291" i="22" s="1"/>
  <c r="G1292" i="22" s="1"/>
  <c r="G1293" i="22" s="1"/>
  <c r="G1294" i="22" s="1"/>
  <c r="G1295" i="22" s="1"/>
  <c r="G1296" i="22" s="1"/>
  <c r="G1297" i="22" s="1"/>
  <c r="G1298" i="22" s="1"/>
  <c r="G1299" i="22" s="1"/>
  <c r="G1300" i="22" s="1"/>
  <c r="G1301" i="22" s="1"/>
  <c r="G1302" i="22" s="1"/>
  <c r="G1303" i="22" s="1"/>
  <c r="G1304" i="22" s="1"/>
  <c r="G1305" i="22" s="1"/>
  <c r="G1306" i="22" s="1"/>
  <c r="G1307" i="22" s="1"/>
  <c r="G1308" i="22" s="1"/>
  <c r="G1309" i="22" s="1"/>
  <c r="G1310" i="22" s="1"/>
  <c r="G1311" i="22" s="1"/>
  <c r="G1312" i="22" s="1"/>
  <c r="G1313" i="22" s="1"/>
  <c r="G1314" i="22" s="1"/>
  <c r="C25" i="46"/>
  <c r="AC25" i="46" s="1"/>
  <c r="G1315" i="22"/>
  <c r="G1316" i="22" s="1"/>
  <c r="G1317" i="22" s="1"/>
  <c r="G1318" i="22" s="1"/>
  <c r="G1319" i="22" s="1"/>
  <c r="G1320" i="22" s="1"/>
  <c r="G1321" i="22" s="1"/>
  <c r="G1322" i="22" s="1"/>
  <c r="G923" i="41"/>
  <c r="G924" i="41" s="1"/>
  <c r="G925" i="41" s="1"/>
  <c r="G926" i="41" s="1"/>
  <c r="G927" i="41" s="1"/>
  <c r="G928" i="41" s="1"/>
  <c r="G929" i="41" s="1"/>
  <c r="G930" i="41" s="1"/>
  <c r="G931" i="41" s="1"/>
  <c r="G932" i="41" s="1"/>
  <c r="G882" i="29"/>
  <c r="G883" i="29" s="1"/>
  <c r="G884" i="29" s="1"/>
  <c r="G885" i="29" s="1"/>
  <c r="G886" i="29" s="1"/>
  <c r="G887" i="29" s="1"/>
  <c r="G888" i="29" s="1"/>
  <c r="G889" i="29" s="1"/>
  <c r="G890" i="29" s="1"/>
  <c r="G891" i="29" s="1"/>
  <c r="G932" i="39"/>
  <c r="G933" i="39" s="1"/>
  <c r="G934" i="39" s="1"/>
  <c r="G935" i="39" s="1"/>
  <c r="G936" i="39" s="1"/>
  <c r="G937" i="39" s="1"/>
  <c r="G938" i="39" s="1"/>
  <c r="G939" i="39" s="1"/>
  <c r="G940" i="39" s="1"/>
  <c r="G941" i="39" s="1"/>
  <c r="G942" i="39" s="1"/>
  <c r="G943" i="39" s="1"/>
  <c r="G944" i="39" s="1"/>
  <c r="G945" i="39" s="1"/>
  <c r="G946" i="39" s="1"/>
  <c r="G947" i="39" s="1"/>
  <c r="G948" i="39" s="1"/>
  <c r="G949" i="39" s="1"/>
  <c r="G950" i="39" s="1"/>
  <c r="G951" i="39" s="1"/>
  <c r="G952" i="39" s="1"/>
  <c r="G953" i="39" s="1"/>
  <c r="G954" i="39" s="1"/>
  <c r="G955" i="39" s="1"/>
  <c r="G822" i="42"/>
  <c r="G823" i="42" s="1"/>
  <c r="G824" i="42" s="1"/>
  <c r="G825" i="42" s="1"/>
  <c r="G826" i="42" s="1"/>
  <c r="G827" i="42" s="1"/>
  <c r="G828" i="42" s="1"/>
  <c r="G829" i="42" s="1"/>
  <c r="G830" i="42" s="1"/>
  <c r="G831" i="42" s="1"/>
  <c r="G832" i="42" s="1"/>
  <c r="G833" i="42" s="1"/>
  <c r="G834" i="42" s="1"/>
  <c r="G835" i="42" s="1"/>
  <c r="G836" i="42" s="1"/>
  <c r="G837" i="42" s="1"/>
  <c r="G838" i="42" s="1"/>
  <c r="G839" i="42" s="1"/>
  <c r="G840" i="42" s="1"/>
  <c r="G841" i="42" s="1"/>
  <c r="G842" i="42" s="1"/>
  <c r="G843" i="42" s="1"/>
  <c r="G844" i="42" s="1"/>
  <c r="G845" i="42" s="1"/>
  <c r="G846" i="42" s="1"/>
  <c r="G847" i="42" s="1"/>
  <c r="G848" i="42" s="1"/>
  <c r="G849" i="42" s="1"/>
  <c r="G850" i="42" s="1"/>
  <c r="G851" i="42" s="1"/>
  <c r="G852" i="42" s="1"/>
  <c r="G853" i="42" s="1"/>
  <c r="G854" i="42" s="1"/>
  <c r="G855" i="42" s="1"/>
  <c r="G856" i="42" s="1"/>
  <c r="G857" i="42" s="1"/>
  <c r="G858" i="42" s="1"/>
  <c r="G859" i="42" s="1"/>
  <c r="G860" i="42" s="1"/>
  <c r="G861" i="42" s="1"/>
  <c r="G862" i="42" s="1"/>
  <c r="G863" i="42" s="1"/>
  <c r="G864" i="42" s="1"/>
  <c r="G865" i="42" s="1"/>
  <c r="G866" i="42" s="1"/>
  <c r="G867" i="42" s="1"/>
  <c r="G868" i="42" s="1"/>
  <c r="G1020" i="26"/>
  <c r="G1021" i="26" s="1"/>
  <c r="G1022" i="26" s="1"/>
  <c r="G1023" i="26" s="1"/>
  <c r="G818" i="40"/>
  <c r="G819" i="40" s="1"/>
  <c r="G820" i="40" s="1"/>
  <c r="G821" i="40" s="1"/>
  <c r="G822" i="40" s="1"/>
  <c r="G823" i="40" s="1"/>
  <c r="G824" i="40" s="1"/>
  <c r="G825" i="40" s="1"/>
  <c r="G826" i="40" s="1"/>
  <c r="G827" i="40" s="1"/>
  <c r="G828" i="40" s="1"/>
  <c r="G829" i="40" s="1"/>
  <c r="G830" i="40" s="1"/>
  <c r="G831" i="40" s="1"/>
  <c r="G832" i="40" s="1"/>
  <c r="G833" i="40" s="1"/>
  <c r="G834" i="40" s="1"/>
  <c r="G835" i="40" s="1"/>
  <c r="G836" i="40" s="1"/>
  <c r="G837" i="40" s="1"/>
  <c r="G838" i="40" s="1"/>
  <c r="G839" i="40" s="1"/>
  <c r="G840" i="40" s="1"/>
  <c r="G841" i="40" s="1"/>
  <c r="G842" i="40" s="1"/>
  <c r="G843" i="40" s="1"/>
  <c r="G844" i="40" s="1"/>
  <c r="G845" i="40" s="1"/>
  <c r="G846" i="40" s="1"/>
  <c r="G847" i="40" s="1"/>
  <c r="G848" i="40" s="1"/>
  <c r="G849" i="40" s="1"/>
  <c r="G850" i="40" s="1"/>
  <c r="G851" i="40" s="1"/>
  <c r="G852" i="40" s="1"/>
  <c r="G853" i="40" s="1"/>
  <c r="G854" i="40" s="1"/>
  <c r="G855" i="40" s="1"/>
  <c r="G810" i="28"/>
  <c r="G811" i="28" s="1"/>
  <c r="G812" i="28" s="1"/>
  <c r="G813" i="28" s="1"/>
  <c r="G721" i="27"/>
  <c r="G722" i="27" s="1"/>
  <c r="G778" i="15"/>
  <c r="G779" i="15" s="1"/>
  <c r="G780" i="15" s="1"/>
  <c r="G781" i="15" s="1"/>
  <c r="G782" i="15" s="1"/>
  <c r="G769" i="44"/>
  <c r="G770" i="44" s="1"/>
  <c r="G933" i="41" l="1"/>
  <c r="G945" i="41" s="1"/>
  <c r="G946" i="41" s="1"/>
  <c r="G947" i="41" s="1"/>
  <c r="G948" i="41" s="1"/>
  <c r="G949" i="41" s="1"/>
  <c r="G950" i="41" s="1"/>
  <c r="G951" i="41" s="1"/>
  <c r="G952" i="41" s="1"/>
  <c r="G953" i="41" s="1"/>
  <c r="G954" i="41" s="1"/>
  <c r="G955" i="41" s="1"/>
  <c r="G956" i="41" s="1"/>
  <c r="G957" i="41" s="1"/>
  <c r="G958" i="41" s="1"/>
  <c r="G959" i="41" s="1"/>
  <c r="G960" i="41" s="1"/>
  <c r="G961" i="41" s="1"/>
  <c r="G962" i="41" s="1"/>
  <c r="G963" i="41" s="1"/>
  <c r="G964" i="41" s="1"/>
  <c r="G965" i="41" s="1"/>
  <c r="G966" i="41" s="1"/>
  <c r="G967" i="41" s="1"/>
  <c r="G968" i="41" s="1"/>
  <c r="G969" i="41" s="1"/>
  <c r="G970" i="41" s="1"/>
  <c r="G971" i="41" s="1"/>
  <c r="G972" i="41" s="1"/>
  <c r="G973" i="41" s="1"/>
  <c r="G974" i="41" s="1"/>
  <c r="G975" i="41" s="1"/>
  <c r="G976" i="41" s="1"/>
  <c r="G977" i="41" s="1"/>
  <c r="G978" i="41" s="1"/>
  <c r="G979" i="41" s="1"/>
  <c r="G980" i="41" s="1"/>
  <c r="G981" i="41" s="1"/>
  <c r="G982" i="41" s="1"/>
  <c r="G983" i="41" s="1"/>
  <c r="G984" i="41" s="1"/>
  <c r="G985" i="41" s="1"/>
  <c r="G986" i="41" s="1"/>
  <c r="G987" i="41" s="1"/>
  <c r="G988" i="41" s="1"/>
  <c r="G989" i="41" s="1"/>
  <c r="G990" i="41" s="1"/>
  <c r="G991" i="41" s="1"/>
  <c r="G992" i="41" s="1"/>
  <c r="G993" i="41" s="1"/>
  <c r="G994" i="41" s="1"/>
  <c r="G995" i="41" s="1"/>
  <c r="G996" i="41" s="1"/>
  <c r="G997" i="41" s="1"/>
  <c r="G998" i="41" s="1"/>
  <c r="G999" i="41" s="1"/>
  <c r="G1000" i="41" s="1"/>
  <c r="G1001" i="41" s="1"/>
  <c r="G1002" i="41" s="1"/>
  <c r="G1003" i="41" s="1"/>
  <c r="G1004" i="41" s="1"/>
  <c r="G1005" i="41" s="1"/>
  <c r="G1006" i="41" s="1"/>
  <c r="G1007" i="41" s="1"/>
  <c r="G1008" i="41" s="1"/>
  <c r="G1009" i="41" s="1"/>
  <c r="G1010" i="41" s="1"/>
  <c r="G1011" i="41" s="1"/>
  <c r="G1012" i="41" s="1"/>
  <c r="G1013" i="41" s="1"/>
  <c r="G1014" i="41" s="1"/>
  <c r="G1015" i="41" s="1"/>
  <c r="G1016" i="41" s="1"/>
  <c r="G1017" i="41" s="1"/>
  <c r="G1018" i="41" s="1"/>
  <c r="G1019" i="41" s="1"/>
  <c r="G1020" i="41" s="1"/>
  <c r="G1021" i="41" s="1"/>
  <c r="G1022" i="41" s="1"/>
  <c r="G1023" i="41" s="1"/>
  <c r="G1024" i="41" s="1"/>
  <c r="G1025" i="41" s="1"/>
  <c r="G1026" i="41" s="1"/>
  <c r="G1027" i="41" s="1"/>
  <c r="G1028" i="41" s="1"/>
  <c r="G1029" i="41" s="1"/>
  <c r="G1030" i="41" s="1"/>
  <c r="G1031" i="41" s="1"/>
  <c r="G1032" i="41" s="1"/>
  <c r="G1033" i="41" s="1"/>
  <c r="G1034" i="41" s="1"/>
  <c r="G1035" i="41" s="1"/>
  <c r="G1036" i="41" s="1"/>
  <c r="G1037" i="41" s="1"/>
  <c r="G1038" i="41" s="1"/>
  <c r="G1039" i="41" s="1"/>
  <c r="G1040" i="41" s="1"/>
  <c r="G1041" i="41" s="1"/>
  <c r="G1042" i="41" s="1"/>
  <c r="G1043" i="41" s="1"/>
  <c r="G1044" i="41" s="1"/>
  <c r="G1045" i="41" s="1"/>
  <c r="G1046" i="41" s="1"/>
  <c r="G1047" i="41" s="1"/>
  <c r="G1048" i="41" s="1"/>
  <c r="G1049" i="41" s="1"/>
  <c r="G1050" i="41" s="1"/>
  <c r="G1051" i="41" s="1"/>
  <c r="G1052" i="41" s="1"/>
  <c r="G1053" i="41" s="1"/>
  <c r="G1054" i="41" s="1"/>
  <c r="G1055" i="41" s="1"/>
  <c r="G1056" i="41" s="1"/>
  <c r="G1057" i="41" s="1"/>
  <c r="G1058" i="41" s="1"/>
  <c r="G1059" i="41" s="1"/>
  <c r="G1060" i="41" s="1"/>
  <c r="G1061" i="41" s="1"/>
  <c r="G1062" i="41" s="1"/>
  <c r="G1063" i="41" s="1"/>
  <c r="G1064" i="41" s="1"/>
  <c r="G1065" i="41" s="1"/>
  <c r="G1066" i="41" s="1"/>
  <c r="G1067" i="41" s="1"/>
  <c r="G1068" i="41" s="1"/>
  <c r="G1069" i="41" s="1"/>
  <c r="G1070" i="41" s="1"/>
  <c r="G1071" i="41" s="1"/>
  <c r="G1072" i="41" s="1"/>
  <c r="G1073" i="41" s="1"/>
  <c r="G1074" i="41" s="1"/>
  <c r="G1075" i="41" s="1"/>
  <c r="G1076" i="41" s="1"/>
  <c r="G1077" i="41" s="1"/>
  <c r="G1078" i="41" s="1"/>
  <c r="G1079" i="41" s="1"/>
  <c r="G1080" i="41" s="1"/>
  <c r="G1081" i="41" s="1"/>
  <c r="G1082" i="41" s="1"/>
  <c r="G1083" i="41" s="1"/>
  <c r="G1084" i="41" s="1"/>
  <c r="G1085" i="41" s="1"/>
  <c r="G1086" i="41" s="1"/>
  <c r="G1087" i="41" s="1"/>
  <c r="G1088" i="41" s="1"/>
  <c r="G1089" i="41" s="1"/>
  <c r="G1090" i="41" s="1"/>
  <c r="G1091" i="41" s="1"/>
  <c r="G1092" i="41" s="1"/>
  <c r="G1093" i="41" s="1"/>
  <c r="G1094" i="41" s="1"/>
  <c r="G1095" i="41" s="1"/>
  <c r="G1096" i="41" s="1"/>
  <c r="G1097" i="41" s="1"/>
  <c r="G1098" i="41" s="1"/>
  <c r="G1099" i="41" s="1"/>
  <c r="G1100" i="41" s="1"/>
  <c r="G1101" i="41" s="1"/>
  <c r="G1102" i="41" s="1"/>
  <c r="G1103" i="41" s="1"/>
  <c r="G1104" i="41" s="1"/>
  <c r="G1105" i="41" s="1"/>
  <c r="G1106" i="41" s="1"/>
  <c r="G1107" i="41" s="1"/>
  <c r="G1108" i="41" s="1"/>
  <c r="G1109" i="41" s="1"/>
  <c r="G1110" i="41" s="1"/>
  <c r="G1111" i="41" s="1"/>
  <c r="G1112" i="41" s="1"/>
  <c r="G1113" i="41" s="1"/>
  <c r="G1114" i="41" s="1"/>
  <c r="G1115" i="41" s="1"/>
  <c r="G1116" i="41" s="1"/>
  <c r="G1117" i="41" s="1"/>
  <c r="G1118" i="41" s="1"/>
  <c r="G1119" i="41" s="1"/>
  <c r="G1120" i="41" s="1"/>
  <c r="G1121" i="41" s="1"/>
  <c r="G1122" i="41" s="1"/>
  <c r="G1123" i="41" s="1"/>
  <c r="G1124" i="41" s="1"/>
  <c r="G1125" i="41" s="1"/>
  <c r="G1126" i="41" s="1"/>
  <c r="G1127" i="41" s="1"/>
  <c r="G1128" i="41" s="1"/>
  <c r="G1129" i="41" s="1"/>
  <c r="G1130" i="41" s="1"/>
  <c r="G1131" i="41" s="1"/>
  <c r="G1132" i="41" s="1"/>
  <c r="G1133" i="41" s="1"/>
  <c r="G1134" i="41" s="1"/>
  <c r="G1135" i="41" s="1"/>
  <c r="G1136" i="41" s="1"/>
  <c r="G1137" i="41" s="1"/>
  <c r="G1138" i="41" s="1"/>
  <c r="G1139" i="41" s="1"/>
  <c r="G1140" i="41" s="1"/>
  <c r="G1141" i="41" s="1"/>
  <c r="G1142" i="41" s="1"/>
  <c r="G1143" i="41" s="1"/>
  <c r="G1144" i="41" s="1"/>
  <c r="G1145" i="41" s="1"/>
  <c r="G1146" i="41" s="1"/>
  <c r="G1147" i="41" s="1"/>
  <c r="G1148" i="41" s="1"/>
  <c r="G1149" i="41" s="1"/>
  <c r="G1150" i="41" s="1"/>
  <c r="G1151" i="41" s="1"/>
  <c r="G1152" i="41" s="1"/>
  <c r="G1153" i="41" s="1"/>
  <c r="G1154" i="41" s="1"/>
  <c r="G1155" i="41" s="1"/>
  <c r="G1156" i="41" s="1"/>
  <c r="G1157" i="41" s="1"/>
  <c r="G1158" i="41" s="1"/>
  <c r="G1159" i="41" s="1"/>
  <c r="G1160" i="41" s="1"/>
  <c r="G1161" i="41" s="1"/>
  <c r="G1162" i="41" s="1"/>
  <c r="G1163" i="41" s="1"/>
  <c r="G1164" i="41" s="1"/>
  <c r="G1165" i="41" s="1"/>
  <c r="G1166" i="41" s="1"/>
  <c r="G1167" i="41" s="1"/>
  <c r="G1168" i="41" s="1"/>
  <c r="G1169" i="41" s="1"/>
  <c r="G1170" i="41" s="1"/>
  <c r="G1171" i="41" s="1"/>
  <c r="G1172" i="41" s="1"/>
  <c r="G1173" i="41" s="1"/>
  <c r="G1174" i="41" s="1"/>
  <c r="G1175" i="41" s="1"/>
  <c r="G1176" i="41" s="1"/>
  <c r="G1177" i="41" s="1"/>
  <c r="G1178" i="41" s="1"/>
  <c r="G1179" i="41" s="1"/>
  <c r="G1180" i="41" s="1"/>
  <c r="G1181" i="41" s="1"/>
  <c r="G1182" i="41" s="1"/>
  <c r="G1183" i="41" s="1"/>
  <c r="G1184" i="41" s="1"/>
  <c r="G1185" i="41" s="1"/>
  <c r="G1186" i="41" s="1"/>
  <c r="G1187" i="41" s="1"/>
  <c r="G1188" i="41" s="1"/>
  <c r="G1189" i="41" s="1"/>
  <c r="G1190" i="41" s="1"/>
  <c r="G1191" i="41" s="1"/>
  <c r="G1192" i="41" s="1"/>
  <c r="G1193" i="41" s="1"/>
  <c r="G1194" i="41" s="1"/>
  <c r="G1195" i="41" s="1"/>
  <c r="G1196" i="41" s="1"/>
  <c r="G1197" i="41" s="1"/>
  <c r="G1198" i="41" s="1"/>
  <c r="G1199" i="41" s="1"/>
  <c r="G1200" i="41" s="1"/>
  <c r="G1201" i="41" s="1"/>
  <c r="G1202" i="41" s="1"/>
  <c r="G1203" i="41" s="1"/>
  <c r="G1204" i="41" s="1"/>
  <c r="G1205" i="41" s="1"/>
  <c r="G1206" i="41" s="1"/>
  <c r="G1207" i="41" s="1"/>
  <c r="G1208" i="41" s="1"/>
  <c r="G1209" i="41" s="1"/>
  <c r="G1210" i="41" s="1"/>
  <c r="G1211" i="41" s="1"/>
  <c r="G1212" i="41" s="1"/>
  <c r="G1213" i="41" s="1"/>
  <c r="G1214" i="41" s="1"/>
  <c r="G1215" i="41" s="1"/>
  <c r="G1216" i="41" s="1"/>
  <c r="G1217" i="41" s="1"/>
  <c r="G1218" i="41" s="1"/>
  <c r="G1219" i="41" s="1"/>
  <c r="G1220" i="41" s="1"/>
  <c r="G1221" i="41" s="1"/>
  <c r="G1222" i="41" s="1"/>
  <c r="G1223" i="41" s="1"/>
  <c r="G1224" i="41" s="1"/>
  <c r="G1225" i="41" s="1"/>
  <c r="G1226" i="41" s="1"/>
  <c r="G1227" i="41" s="1"/>
  <c r="G1228" i="41" s="1"/>
  <c r="G1229" i="41" s="1"/>
  <c r="G1230" i="41" s="1"/>
  <c r="G1231" i="41" s="1"/>
  <c r="G1232" i="41" s="1"/>
  <c r="G1233" i="41" s="1"/>
  <c r="G1234" i="41" s="1"/>
  <c r="G1235" i="41" s="1"/>
  <c r="G1236" i="41" s="1"/>
  <c r="G1237" i="41" s="1"/>
  <c r="G1238" i="41" s="1"/>
  <c r="G1239" i="41" s="1"/>
  <c r="G1240" i="41" s="1"/>
  <c r="G1241" i="41" s="1"/>
  <c r="G1242" i="41" s="1"/>
  <c r="G1243" i="41" s="1"/>
  <c r="G1244" i="41" s="1"/>
  <c r="G1245" i="41" s="1"/>
  <c r="G1246" i="41" s="1"/>
  <c r="G1247" i="41" s="1"/>
  <c r="G1248" i="41" s="1"/>
  <c r="G1249" i="41" s="1"/>
  <c r="G1250" i="41" s="1"/>
  <c r="G1251" i="41" s="1"/>
  <c r="G1252" i="41" s="1"/>
  <c r="G1253" i="41" s="1"/>
  <c r="G1254" i="41" s="1"/>
  <c r="G1255" i="41" s="1"/>
  <c r="G1256" i="41" s="1"/>
  <c r="G1257" i="41" s="1"/>
  <c r="G1258" i="41" s="1"/>
  <c r="G1259" i="41" s="1"/>
  <c r="G1260" i="41" s="1"/>
  <c r="G1261" i="41" s="1"/>
  <c r="G1262" i="41" s="1"/>
  <c r="G1263" i="41" s="1"/>
  <c r="G1264" i="41" s="1"/>
  <c r="G1265" i="41" s="1"/>
  <c r="G1266" i="41" s="1"/>
  <c r="G1267" i="41" s="1"/>
  <c r="G1268" i="41" s="1"/>
  <c r="G1269" i="41" s="1"/>
  <c r="G1270" i="41" s="1"/>
  <c r="G1271" i="41" s="1"/>
  <c r="G1272" i="41" s="1"/>
  <c r="G1273" i="41" s="1"/>
  <c r="G1274" i="41" s="1"/>
  <c r="G1275" i="41" s="1"/>
  <c r="G1276" i="41" s="1"/>
  <c r="G1277" i="41" s="1"/>
  <c r="G1278" i="41" s="1"/>
  <c r="G1279" i="41" s="1"/>
  <c r="G1280" i="41" s="1"/>
  <c r="G1281" i="41" s="1"/>
  <c r="G1282" i="41" s="1"/>
  <c r="G1283" i="41" s="1"/>
  <c r="G1284" i="41" s="1"/>
  <c r="G1285" i="41" s="1"/>
  <c r="G1286" i="41" s="1"/>
  <c r="G1287" i="41" s="1"/>
  <c r="G1288" i="41" s="1"/>
  <c r="G1289" i="41" s="1"/>
  <c r="G1290" i="41" s="1"/>
  <c r="G1291" i="41" s="1"/>
  <c r="G1292" i="41" s="1"/>
  <c r="G1293" i="41" s="1"/>
  <c r="G1294" i="41" s="1"/>
  <c r="G1295" i="41" s="1"/>
  <c r="G1296" i="41" s="1"/>
  <c r="G1297" i="41" s="1"/>
  <c r="G1298" i="41" s="1"/>
  <c r="G1299" i="41" s="1"/>
  <c r="G1300" i="41" s="1"/>
  <c r="G1301" i="41" s="1"/>
  <c r="G1302" i="41" s="1"/>
  <c r="G1303" i="41" s="1"/>
  <c r="G1304" i="41" s="1"/>
  <c r="G1305" i="41" s="1"/>
  <c r="G1306" i="41" s="1"/>
  <c r="G1307" i="41" s="1"/>
  <c r="G1308" i="41" s="1"/>
  <c r="G1309" i="41" s="1"/>
  <c r="G1310" i="41" s="1"/>
  <c r="G1311" i="41" s="1"/>
  <c r="G1312" i="41" s="1"/>
  <c r="G1313" i="41" s="1"/>
  <c r="G1314" i="41" s="1"/>
  <c r="G1315" i="41" s="1"/>
  <c r="G1316" i="41" s="1"/>
  <c r="G892" i="29"/>
  <c r="G893" i="29" s="1"/>
  <c r="G894" i="29" s="1"/>
  <c r="G895" i="29" s="1"/>
  <c r="G896" i="29" s="1"/>
  <c r="G897" i="29" s="1"/>
  <c r="G898" i="29" s="1"/>
  <c r="G899" i="29" s="1"/>
  <c r="G900" i="29" s="1"/>
  <c r="G901" i="29" s="1"/>
  <c r="G902" i="29" s="1"/>
  <c r="G903" i="29" s="1"/>
  <c r="G904" i="29" s="1"/>
  <c r="G905" i="29" s="1"/>
  <c r="G906" i="29" s="1"/>
  <c r="G907" i="29" s="1"/>
  <c r="G1001" i="21"/>
  <c r="G1002" i="21" s="1"/>
  <c r="G1003" i="21" s="1"/>
  <c r="G1004" i="21" s="1"/>
  <c r="G1012" i="21" s="1"/>
  <c r="G1013" i="21" s="1"/>
  <c r="G1014" i="21" s="1"/>
  <c r="G1015" i="21" s="1"/>
  <c r="G1016" i="21" s="1"/>
  <c r="G1017" i="21" s="1"/>
  <c r="G869" i="42"/>
  <c r="G870" i="42" s="1"/>
  <c r="G871" i="42" s="1"/>
  <c r="G956" i="39"/>
  <c r="G957" i="39" s="1"/>
  <c r="G958" i="39" s="1"/>
  <c r="G959" i="39" s="1"/>
  <c r="G960" i="39" s="1"/>
  <c r="G961" i="39" s="1"/>
  <c r="G962" i="39" s="1"/>
  <c r="G963" i="39" s="1"/>
  <c r="G964" i="39" s="1"/>
  <c r="G965" i="39" s="1"/>
  <c r="G966" i="39" s="1"/>
  <c r="G967" i="39" s="1"/>
  <c r="G968" i="39" s="1"/>
  <c r="G969" i="39" s="1"/>
  <c r="G1024" i="26"/>
  <c r="G1025" i="26" s="1"/>
  <c r="G1026" i="26" s="1"/>
  <c r="G1027" i="26" s="1"/>
  <c r="G1028" i="26" s="1"/>
  <c r="G1029" i="26" s="1"/>
  <c r="G1030" i="26" s="1"/>
  <c r="G1031" i="26" s="1"/>
  <c r="G1032" i="26" s="1"/>
  <c r="G1033" i="26" s="1"/>
  <c r="G1034" i="26" s="1"/>
  <c r="G1035" i="26" s="1"/>
  <c r="G1036" i="26" s="1"/>
  <c r="G1037" i="26" s="1"/>
  <c r="G1038" i="26" s="1"/>
  <c r="G1039" i="26" s="1"/>
  <c r="G1040" i="26" s="1"/>
  <c r="G1041" i="26" s="1"/>
  <c r="G1042" i="26" s="1"/>
  <c r="G1043" i="26" s="1"/>
  <c r="G1044" i="26" s="1"/>
  <c r="G856" i="40"/>
  <c r="G857" i="40" s="1"/>
  <c r="G858" i="40" s="1"/>
  <c r="G859" i="40" s="1"/>
  <c r="G860" i="40" s="1"/>
  <c r="G861" i="40" s="1"/>
  <c r="G862" i="40" s="1"/>
  <c r="G863" i="40" s="1"/>
  <c r="H829" i="42"/>
  <c r="H812" i="42"/>
  <c r="G814" i="28"/>
  <c r="G815" i="28" s="1"/>
  <c r="G816" i="28" s="1"/>
  <c r="G817" i="28" s="1"/>
  <c r="G818" i="28" s="1"/>
  <c r="G819" i="28" s="1"/>
  <c r="G820" i="28" s="1"/>
  <c r="G783" i="15"/>
  <c r="G784" i="15" s="1"/>
  <c r="G785" i="15" s="1"/>
  <c r="G786" i="15" s="1"/>
  <c r="G787" i="15" s="1"/>
  <c r="G788" i="15" s="1"/>
  <c r="G789" i="15" s="1"/>
  <c r="G790" i="15" s="1"/>
  <c r="G791" i="15" s="1"/>
  <c r="G792" i="15" s="1"/>
  <c r="G793" i="15" s="1"/>
  <c r="G794" i="15" s="1"/>
  <c r="G795" i="15" s="1"/>
  <c r="G796" i="15" s="1"/>
  <c r="G797" i="15" s="1"/>
  <c r="G798" i="15" s="1"/>
  <c r="G799" i="15" s="1"/>
  <c r="G800" i="15" s="1"/>
  <c r="G801" i="15" s="1"/>
  <c r="G802" i="15" s="1"/>
  <c r="G803" i="15" s="1"/>
  <c r="G804" i="15" s="1"/>
  <c r="G805" i="15" s="1"/>
  <c r="G723" i="27"/>
  <c r="G771" i="44"/>
  <c r="G772" i="44" s="1"/>
  <c r="G773" i="44" s="1"/>
  <c r="G774" i="44" s="1"/>
  <c r="G775" i="44" s="1"/>
  <c r="G776" i="44" s="1"/>
  <c r="G777" i="44" s="1"/>
  <c r="G778" i="44" s="1"/>
  <c r="G779" i="44" s="1"/>
  <c r="C45" i="46" l="1"/>
  <c r="AC45" i="46" s="1"/>
  <c r="G1317" i="41"/>
  <c r="G1318" i="41" s="1"/>
  <c r="G1319" i="41" s="1"/>
  <c r="G1320" i="41" s="1"/>
  <c r="G1321" i="41" s="1"/>
  <c r="G1322" i="41" s="1"/>
  <c r="G1323" i="41" s="1"/>
  <c r="G1324" i="41" s="1"/>
  <c r="G970" i="39"/>
  <c r="G971" i="39" s="1"/>
  <c r="G972" i="39" s="1"/>
  <c r="G973" i="39" s="1"/>
  <c r="G974" i="39" s="1"/>
  <c r="G975" i="39" s="1"/>
  <c r="G976" i="39" s="1"/>
  <c r="G977" i="39" s="1"/>
  <c r="G978" i="39" s="1"/>
  <c r="G979" i="39" s="1"/>
  <c r="G980" i="39" s="1"/>
  <c r="G981" i="39" s="1"/>
  <c r="G982" i="39" s="1"/>
  <c r="G983" i="39" s="1"/>
  <c r="G984" i="39" s="1"/>
  <c r="G985" i="39" s="1"/>
  <c r="G986" i="39" s="1"/>
  <c r="G987" i="39" s="1"/>
  <c r="G988" i="39" s="1"/>
  <c r="G989" i="39" s="1"/>
  <c r="G990" i="39" s="1"/>
  <c r="G991" i="39" s="1"/>
  <c r="G992" i="39" s="1"/>
  <c r="G993" i="39" s="1"/>
  <c r="G994" i="39" s="1"/>
  <c r="G995" i="39" s="1"/>
  <c r="G996" i="39" s="1"/>
  <c r="G997" i="39" s="1"/>
  <c r="G998" i="39" s="1"/>
  <c r="G999" i="39" s="1"/>
  <c r="G1000" i="39" s="1"/>
  <c r="G1001" i="39" s="1"/>
  <c r="G1002" i="39" s="1"/>
  <c r="G1003" i="39" s="1"/>
  <c r="G1004" i="39" s="1"/>
  <c r="G1005" i="39" s="1"/>
  <c r="G1006" i="39" s="1"/>
  <c r="G1007" i="39" s="1"/>
  <c r="G1008" i="39" s="1"/>
  <c r="G1009" i="39" s="1"/>
  <c r="G1010" i="39" s="1"/>
  <c r="G1011" i="39" s="1"/>
  <c r="G872" i="42"/>
  <c r="G873" i="42" s="1"/>
  <c r="G874" i="42" s="1"/>
  <c r="G875" i="42" s="1"/>
  <c r="G876" i="42" s="1"/>
  <c r="G877" i="42" s="1"/>
  <c r="G878" i="42" s="1"/>
  <c r="G879" i="42"/>
  <c r="G880" i="42" s="1"/>
  <c r="G881" i="42" s="1"/>
  <c r="G882" i="42" s="1"/>
  <c r="G883" i="42" s="1"/>
  <c r="G884" i="42" s="1"/>
  <c r="G885" i="42" s="1"/>
  <c r="G886" i="42" s="1"/>
  <c r="G887" i="42" s="1"/>
  <c r="G888" i="42" s="1"/>
  <c r="G889" i="42" s="1"/>
  <c r="G890" i="42" s="1"/>
  <c r="G891" i="42" s="1"/>
  <c r="G892" i="42" s="1"/>
  <c r="G893" i="42" s="1"/>
  <c r="G894" i="42" s="1"/>
  <c r="G895" i="42" s="1"/>
  <c r="G896" i="42" s="1"/>
  <c r="G1018" i="21"/>
  <c r="G1019" i="21" s="1"/>
  <c r="G1020" i="21" s="1"/>
  <c r="G1021" i="21" s="1"/>
  <c r="G1022" i="21" s="1"/>
  <c r="G1023" i="21" s="1"/>
  <c r="G1024" i="21" s="1"/>
  <c r="G1025" i="21" s="1"/>
  <c r="G1026" i="21" s="1"/>
  <c r="G1027" i="21" s="1"/>
  <c r="G1028" i="21" s="1"/>
  <c r="G1029" i="21" s="1"/>
  <c r="G1030" i="21" s="1"/>
  <c r="G1031" i="21" s="1"/>
  <c r="G1032" i="21" s="1"/>
  <c r="G1033" i="21" s="1"/>
  <c r="G1034" i="21" s="1"/>
  <c r="G1035" i="21" s="1"/>
  <c r="G1036" i="21" s="1"/>
  <c r="G1037" i="21" s="1"/>
  <c r="G1038" i="21" s="1"/>
  <c r="G1039" i="21" s="1"/>
  <c r="G1040" i="21" s="1"/>
  <c r="G1041" i="21" s="1"/>
  <c r="G1042" i="21" s="1"/>
  <c r="G1043" i="21" s="1"/>
  <c r="G1044" i="21" s="1"/>
  <c r="G1045" i="21" s="1"/>
  <c r="G1046" i="21" s="1"/>
  <c r="G1047" i="21" s="1"/>
  <c r="G1048" i="21" s="1"/>
  <c r="G1049" i="21" s="1"/>
  <c r="G1050" i="21" s="1"/>
  <c r="G1051" i="21" s="1"/>
  <c r="G1052" i="21" s="1"/>
  <c r="G1053" i="21" s="1"/>
  <c r="G1054" i="21" s="1"/>
  <c r="G1055" i="21" s="1"/>
  <c r="G1056" i="21" s="1"/>
  <c r="G1057" i="21" s="1"/>
  <c r="G1058" i="21" s="1"/>
  <c r="G1059" i="21" s="1"/>
  <c r="G1060" i="21" s="1"/>
  <c r="G1061" i="21" s="1"/>
  <c r="G1062" i="21" s="1"/>
  <c r="G1063" i="21" s="1"/>
  <c r="G1064" i="21" s="1"/>
  <c r="G1065" i="21" s="1"/>
  <c r="G1066" i="21" s="1"/>
  <c r="G1067" i="21" s="1"/>
  <c r="G1068" i="21" s="1"/>
  <c r="G1069" i="21" s="1"/>
  <c r="G1070" i="21" s="1"/>
  <c r="G1071" i="21" s="1"/>
  <c r="G1072" i="21" s="1"/>
  <c r="G1073" i="21" s="1"/>
  <c r="G1074" i="21" s="1"/>
  <c r="G1075" i="21" s="1"/>
  <c r="G1076" i="21" s="1"/>
  <c r="G1077" i="21" s="1"/>
  <c r="G1078" i="21" s="1"/>
  <c r="G1079" i="21" s="1"/>
  <c r="G1080" i="21" s="1"/>
  <c r="G1081" i="21" s="1"/>
  <c r="G1082" i="21" s="1"/>
  <c r="G1083" i="21" s="1"/>
  <c r="G1084" i="21" s="1"/>
  <c r="G1085" i="21" s="1"/>
  <c r="G1086" i="21" s="1"/>
  <c r="G1087" i="21" s="1"/>
  <c r="G1088" i="21" s="1"/>
  <c r="G1089" i="21" s="1"/>
  <c r="G1090" i="21" s="1"/>
  <c r="G1091" i="21" s="1"/>
  <c r="G1092" i="21" s="1"/>
  <c r="G1093" i="21" s="1"/>
  <c r="G1094" i="21" s="1"/>
  <c r="G1095" i="21" s="1"/>
  <c r="G1096" i="21" s="1"/>
  <c r="G1097" i="21" s="1"/>
  <c r="G1098" i="21" s="1"/>
  <c r="G1099" i="21" s="1"/>
  <c r="G1100" i="21" s="1"/>
  <c r="G1101" i="21" s="1"/>
  <c r="G1102" i="21" s="1"/>
  <c r="G1103" i="21" s="1"/>
  <c r="G1104" i="21" s="1"/>
  <c r="G1105" i="21" s="1"/>
  <c r="G1106" i="21" s="1"/>
  <c r="G1107" i="21" s="1"/>
  <c r="G1108" i="21" s="1"/>
  <c r="G1109" i="21" s="1"/>
  <c r="G1110" i="21" s="1"/>
  <c r="G1111" i="21" s="1"/>
  <c r="G1112" i="21" s="1"/>
  <c r="G1113" i="21" s="1"/>
  <c r="G1114" i="21" s="1"/>
  <c r="G1115" i="21" s="1"/>
  <c r="G1116" i="21" s="1"/>
  <c r="G1117" i="21" s="1"/>
  <c r="G1118" i="21" s="1"/>
  <c r="G1119" i="21" s="1"/>
  <c r="G1120" i="21" s="1"/>
  <c r="G1121" i="21" s="1"/>
  <c r="G1122" i="21" s="1"/>
  <c r="G1123" i="21" s="1"/>
  <c r="G1124" i="21" s="1"/>
  <c r="G1125" i="21" s="1"/>
  <c r="G1126" i="21" s="1"/>
  <c r="G1127" i="21" s="1"/>
  <c r="G1128" i="21" s="1"/>
  <c r="G1129" i="21" s="1"/>
  <c r="G1130" i="21" s="1"/>
  <c r="G1131" i="21" s="1"/>
  <c r="G1132" i="21" s="1"/>
  <c r="G1133" i="21" s="1"/>
  <c r="G1134" i="21" s="1"/>
  <c r="G1135" i="21" s="1"/>
  <c r="G1136" i="21" s="1"/>
  <c r="G1137" i="21" s="1"/>
  <c r="G1138" i="21" s="1"/>
  <c r="G1139" i="21" s="1"/>
  <c r="G1140" i="21" s="1"/>
  <c r="G1141" i="21" s="1"/>
  <c r="G1142" i="21" s="1"/>
  <c r="G1143" i="21" s="1"/>
  <c r="G1144" i="21" s="1"/>
  <c r="G1145" i="21" s="1"/>
  <c r="G1146" i="21" s="1"/>
  <c r="G1147" i="21" s="1"/>
  <c r="G1148" i="21" s="1"/>
  <c r="G1149" i="21" s="1"/>
  <c r="G1150" i="21" s="1"/>
  <c r="G1151" i="21" s="1"/>
  <c r="G1152" i="21" s="1"/>
  <c r="G1153" i="21" s="1"/>
  <c r="G1154" i="21" s="1"/>
  <c r="G1155" i="21" s="1"/>
  <c r="G1156" i="21" s="1"/>
  <c r="G1157" i="21" s="1"/>
  <c r="G1158" i="21" s="1"/>
  <c r="G1159" i="21" s="1"/>
  <c r="G1160" i="21" s="1"/>
  <c r="G1161" i="21" s="1"/>
  <c r="G1162" i="21" s="1"/>
  <c r="G1163" i="21" s="1"/>
  <c r="G1164" i="21" s="1"/>
  <c r="G1165" i="21" s="1"/>
  <c r="G1166" i="21" s="1"/>
  <c r="G1167" i="21" s="1"/>
  <c r="G1168" i="21" s="1"/>
  <c r="G1169" i="21" s="1"/>
  <c r="G1170" i="21" s="1"/>
  <c r="G1171" i="21" s="1"/>
  <c r="G1172" i="21" s="1"/>
  <c r="G1173" i="21" s="1"/>
  <c r="G1174" i="21" s="1"/>
  <c r="G1175" i="21" s="1"/>
  <c r="G1176" i="21" s="1"/>
  <c r="G1177" i="21" s="1"/>
  <c r="G1178" i="21" s="1"/>
  <c r="G1179" i="21" s="1"/>
  <c r="G1180" i="21" s="1"/>
  <c r="G1181" i="21" s="1"/>
  <c r="G1182" i="21" s="1"/>
  <c r="G1183" i="21" s="1"/>
  <c r="G1184" i="21" s="1"/>
  <c r="G1185" i="21" s="1"/>
  <c r="G1186" i="21" s="1"/>
  <c r="G1187" i="21" s="1"/>
  <c r="G1188" i="21" s="1"/>
  <c r="G1189" i="21" s="1"/>
  <c r="G1190" i="21" s="1"/>
  <c r="G1191" i="21" s="1"/>
  <c r="G1192" i="21" s="1"/>
  <c r="G1193" i="21" s="1"/>
  <c r="G1194" i="21" s="1"/>
  <c r="G1195" i="21" s="1"/>
  <c r="G1196" i="21" s="1"/>
  <c r="G1197" i="21" s="1"/>
  <c r="G1198" i="21" s="1"/>
  <c r="G1199" i="21" s="1"/>
  <c r="G1200" i="21" s="1"/>
  <c r="G1201" i="21" s="1"/>
  <c r="G1202" i="21" s="1"/>
  <c r="G1203" i="21" s="1"/>
  <c r="G1204" i="21" s="1"/>
  <c r="G1205" i="21" s="1"/>
  <c r="G1206" i="21" s="1"/>
  <c r="G1207" i="21" s="1"/>
  <c r="G1208" i="21" s="1"/>
  <c r="G1209" i="21" s="1"/>
  <c r="G1210" i="21" s="1"/>
  <c r="G1211" i="21" s="1"/>
  <c r="G1212" i="21" s="1"/>
  <c r="G1213" i="21" s="1"/>
  <c r="G1214" i="21" s="1"/>
  <c r="G1215" i="21" s="1"/>
  <c r="G1216" i="21" s="1"/>
  <c r="G1217" i="21" s="1"/>
  <c r="G1218" i="21" s="1"/>
  <c r="G1219" i="21" s="1"/>
  <c r="G1220" i="21" s="1"/>
  <c r="G1221" i="21" s="1"/>
  <c r="G1222" i="21" s="1"/>
  <c r="G1223" i="21" s="1"/>
  <c r="G1224" i="21" s="1"/>
  <c r="G1225" i="21" s="1"/>
  <c r="G1226" i="21" s="1"/>
  <c r="G1227" i="21" s="1"/>
  <c r="G1228" i="21" s="1"/>
  <c r="G1229" i="21" s="1"/>
  <c r="G1230" i="21" s="1"/>
  <c r="G1231" i="21" s="1"/>
  <c r="G1232" i="21" s="1"/>
  <c r="G1233" i="21" s="1"/>
  <c r="G1234" i="21" s="1"/>
  <c r="G1235" i="21" s="1"/>
  <c r="G1236" i="21" s="1"/>
  <c r="G1237" i="21" s="1"/>
  <c r="G1238" i="21" s="1"/>
  <c r="G1239" i="21" s="1"/>
  <c r="G1240" i="21" s="1"/>
  <c r="G1241" i="21" s="1"/>
  <c r="G1242" i="21" s="1"/>
  <c r="G1243" i="21" s="1"/>
  <c r="G1244" i="21" s="1"/>
  <c r="G1245" i="21" s="1"/>
  <c r="G1246" i="21" s="1"/>
  <c r="G1247" i="21" s="1"/>
  <c r="G1248" i="21" s="1"/>
  <c r="G1249" i="21" s="1"/>
  <c r="G1250" i="21" s="1"/>
  <c r="G1251" i="21" s="1"/>
  <c r="G1252" i="21" s="1"/>
  <c r="G1253" i="21" s="1"/>
  <c r="G1254" i="21" s="1"/>
  <c r="G1255" i="21" s="1"/>
  <c r="G1256" i="21" s="1"/>
  <c r="G1257" i="21" s="1"/>
  <c r="G1258" i="21" s="1"/>
  <c r="G1259" i="21" s="1"/>
  <c r="G1260" i="21" s="1"/>
  <c r="G1261" i="21" s="1"/>
  <c r="G1262" i="21" s="1"/>
  <c r="G1263" i="21" s="1"/>
  <c r="G1264" i="21" s="1"/>
  <c r="G1265" i="21" s="1"/>
  <c r="G1266" i="21" s="1"/>
  <c r="G1267" i="21" s="1"/>
  <c r="G1268" i="21" s="1"/>
  <c r="G1269" i="21" s="1"/>
  <c r="G1270" i="21" s="1"/>
  <c r="G1271" i="21" s="1"/>
  <c r="G1272" i="21" s="1"/>
  <c r="G1273" i="21" s="1"/>
  <c r="G1274" i="21" s="1"/>
  <c r="G1275" i="21" s="1"/>
  <c r="G1276" i="21" s="1"/>
  <c r="G1277" i="21" s="1"/>
  <c r="G1278" i="21" s="1"/>
  <c r="G1279" i="21" s="1"/>
  <c r="G1280" i="21" s="1"/>
  <c r="G1281" i="21" s="1"/>
  <c r="G1282" i="21" s="1"/>
  <c r="G1283" i="21" s="1"/>
  <c r="G1284" i="21" s="1"/>
  <c r="G1285" i="21" s="1"/>
  <c r="G1286" i="21" s="1"/>
  <c r="G1287" i="21" s="1"/>
  <c r="G1288" i="21" s="1"/>
  <c r="G1289" i="21" s="1"/>
  <c r="G1290" i="21" s="1"/>
  <c r="G1291" i="21" s="1"/>
  <c r="G1292" i="21" s="1"/>
  <c r="G1293" i="21" s="1"/>
  <c r="G1294" i="21" s="1"/>
  <c r="G1295" i="21" s="1"/>
  <c r="G1296" i="21" s="1"/>
  <c r="G1297" i="21" s="1"/>
  <c r="G1298" i="21" s="1"/>
  <c r="G1299" i="21" s="1"/>
  <c r="G1300" i="21" s="1"/>
  <c r="G1301" i="21" s="1"/>
  <c r="G1302" i="21" s="1"/>
  <c r="G1303" i="21" s="1"/>
  <c r="G1304" i="21" s="1"/>
  <c r="G1012" i="39"/>
  <c r="G1045" i="26"/>
  <c r="G1046" i="26" s="1"/>
  <c r="G1047" i="26" s="1"/>
  <c r="G1048" i="26" s="1"/>
  <c r="G1049" i="26" s="1"/>
  <c r="G1050" i="26" s="1"/>
  <c r="G1051" i="26" s="1"/>
  <c r="G864" i="40"/>
  <c r="G865" i="40" s="1"/>
  <c r="H818" i="42"/>
  <c r="G821" i="28"/>
  <c r="G822" i="28" s="1"/>
  <c r="G823" i="28" s="1"/>
  <c r="G824" i="28" s="1"/>
  <c r="G825" i="28" s="1"/>
  <c r="G826" i="28" s="1"/>
  <c r="G827" i="28" s="1"/>
  <c r="G828" i="28" s="1"/>
  <c r="G829" i="28" s="1"/>
  <c r="G830" i="28" s="1"/>
  <c r="G831" i="28" s="1"/>
  <c r="G832" i="28" s="1"/>
  <c r="G833" i="28" s="1"/>
  <c r="G834" i="28" s="1"/>
  <c r="G835" i="28" s="1"/>
  <c r="G836" i="28" s="1"/>
  <c r="G837" i="28" s="1"/>
  <c r="G838" i="28" s="1"/>
  <c r="G839" i="28" s="1"/>
  <c r="G840" i="28" s="1"/>
  <c r="G841" i="28" s="1"/>
  <c r="G842" i="28" s="1"/>
  <c r="G843" i="28" s="1"/>
  <c r="G844" i="28" s="1"/>
  <c r="G845" i="28" s="1"/>
  <c r="G846" i="28" s="1"/>
  <c r="G847" i="28" s="1"/>
  <c r="G848" i="28" s="1"/>
  <c r="G849" i="28" s="1"/>
  <c r="G850" i="28" s="1"/>
  <c r="G851" i="28" s="1"/>
  <c r="G724" i="27"/>
  <c r="G725" i="27" s="1"/>
  <c r="G726" i="27" s="1"/>
  <c r="G727" i="27" s="1"/>
  <c r="G728" i="27" s="1"/>
  <c r="G729" i="27" s="1"/>
  <c r="G730" i="27" s="1"/>
  <c r="G731" i="27" s="1"/>
  <c r="G780" i="44"/>
  <c r="G781" i="44" s="1"/>
  <c r="G782" i="44" s="1"/>
  <c r="G783" i="44" s="1"/>
  <c r="G1013" i="39" l="1"/>
  <c r="G1014" i="39" s="1"/>
  <c r="G1015" i="39" s="1"/>
  <c r="G1016" i="39" s="1"/>
  <c r="G1017" i="39" s="1"/>
  <c r="G1018" i="39" s="1"/>
  <c r="G1019" i="39" s="1"/>
  <c r="G1020" i="39" s="1"/>
  <c r="G1026" i="39" s="1"/>
  <c r="G1027" i="39" s="1"/>
  <c r="G897" i="42"/>
  <c r="G898" i="42" s="1"/>
  <c r="G899" i="42" s="1"/>
  <c r="G900" i="42" s="1"/>
  <c r="G901" i="42" s="1"/>
  <c r="G902" i="42" s="1"/>
  <c r="C24" i="46"/>
  <c r="AC24" i="46" s="1"/>
  <c r="G1305" i="21"/>
  <c r="G1306" i="21" s="1"/>
  <c r="G1307" i="21" s="1"/>
  <c r="G1308" i="21" s="1"/>
  <c r="G1309" i="21" s="1"/>
  <c r="G1310" i="21" s="1"/>
  <c r="G1311" i="21" s="1"/>
  <c r="G1312" i="21" s="1"/>
  <c r="G1313" i="21" s="1"/>
  <c r="G1314" i="21" s="1"/>
  <c r="G1315" i="21" s="1"/>
  <c r="G1028" i="39"/>
  <c r="G1029" i="39" s="1"/>
  <c r="G1052" i="26"/>
  <c r="G1053" i="26" s="1"/>
  <c r="G866" i="40"/>
  <c r="G867" i="40" s="1"/>
  <c r="G868" i="40" s="1"/>
  <c r="G869" i="40" s="1"/>
  <c r="G870" i="40" s="1"/>
  <c r="G871" i="40" s="1"/>
  <c r="G872" i="40" s="1"/>
  <c r="G873" i="40" s="1"/>
  <c r="G874" i="40" s="1"/>
  <c r="G875" i="40" s="1"/>
  <c r="G876" i="40" s="1"/>
  <c r="G877" i="40" s="1"/>
  <c r="G878" i="40" s="1"/>
  <c r="G879" i="40" s="1"/>
  <c r="G880" i="40" s="1"/>
  <c r="G881" i="40" s="1"/>
  <c r="G882" i="40" s="1"/>
  <c r="G883" i="40" s="1"/>
  <c r="G884" i="40" s="1"/>
  <c r="G885" i="40" s="1"/>
  <c r="G886" i="40" s="1"/>
  <c r="G852" i="28"/>
  <c r="G853" i="28" s="1"/>
  <c r="G854" i="28" s="1"/>
  <c r="G855" i="28" s="1"/>
  <c r="G856" i="28" s="1"/>
  <c r="G857" i="28" s="1"/>
  <c r="G858" i="28" s="1"/>
  <c r="G859" i="28" s="1"/>
  <c r="G860" i="28" s="1"/>
  <c r="G861" i="28" s="1"/>
  <c r="G862" i="28" s="1"/>
  <c r="G863" i="28" s="1"/>
  <c r="G864" i="28" s="1"/>
  <c r="G865" i="28" s="1"/>
  <c r="G866" i="28" s="1"/>
  <c r="G867" i="28" s="1"/>
  <c r="G868" i="28" s="1"/>
  <c r="G869" i="28" s="1"/>
  <c r="G870" i="28" s="1"/>
  <c r="G871" i="28" s="1"/>
  <c r="G872" i="28" s="1"/>
  <c r="G873" i="28" s="1"/>
  <c r="G874" i="28" s="1"/>
  <c r="G875" i="28" s="1"/>
  <c r="G876" i="28" s="1"/>
  <c r="G877" i="28" s="1"/>
  <c r="G878" i="28" s="1"/>
  <c r="G879" i="28" s="1"/>
  <c r="G880" i="28" s="1"/>
  <c r="G881" i="28" s="1"/>
  <c r="G882" i="28" s="1"/>
  <c r="G883" i="28" s="1"/>
  <c r="G908" i="29"/>
  <c r="G909" i="29" s="1"/>
  <c r="G910" i="29" s="1"/>
  <c r="G911" i="29" s="1"/>
  <c r="G912" i="29" s="1"/>
  <c r="G913" i="29" s="1"/>
  <c r="G914" i="29" s="1"/>
  <c r="G915" i="29" s="1"/>
  <c r="G732" i="27"/>
  <c r="G733" i="27" s="1"/>
  <c r="G734" i="27" s="1"/>
  <c r="G735" i="27" s="1"/>
  <c r="G736" i="27" s="1"/>
  <c r="G737" i="27" s="1"/>
  <c r="G738" i="27" s="1"/>
  <c r="G739" i="27" s="1"/>
  <c r="G740" i="27" s="1"/>
  <c r="G741" i="27" s="1"/>
  <c r="G742" i="27" s="1"/>
  <c r="G743" i="27" s="1"/>
  <c r="G744" i="27" s="1"/>
  <c r="G806" i="15"/>
  <c r="G807" i="15" s="1"/>
  <c r="G808" i="15" s="1"/>
  <c r="G809" i="15" s="1"/>
  <c r="G810" i="15" s="1"/>
  <c r="G811" i="15" s="1"/>
  <c r="G812" i="15" s="1"/>
  <c r="G813" i="15" s="1"/>
  <c r="G814" i="15" s="1"/>
  <c r="G815" i="15" s="1"/>
  <c r="G816" i="15" s="1"/>
  <c r="G817" i="15" s="1"/>
  <c r="G818" i="15" s="1"/>
  <c r="G819" i="15" s="1"/>
  <c r="G820" i="15" s="1"/>
  <c r="G821" i="15" s="1"/>
  <c r="G822" i="15" s="1"/>
  <c r="G823" i="15" s="1"/>
  <c r="G824" i="15" s="1"/>
  <c r="G825" i="15" s="1"/>
  <c r="G826" i="15" s="1"/>
  <c r="G827" i="15" s="1"/>
  <c r="G828" i="15" s="1"/>
  <c r="G829" i="15" s="1"/>
  <c r="G830" i="15" s="1"/>
  <c r="G831" i="15" s="1"/>
  <c r="G832" i="15" s="1"/>
  <c r="G833" i="15" s="1"/>
  <c r="G834" i="15" s="1"/>
  <c r="G835" i="15" s="1"/>
  <c r="G836" i="15" s="1"/>
  <c r="G837" i="15" s="1"/>
  <c r="G838" i="15" s="1"/>
  <c r="G839" i="15" s="1"/>
  <c r="G784" i="44"/>
  <c r="G785" i="44" s="1"/>
  <c r="G786" i="44" s="1"/>
  <c r="G787" i="44" s="1"/>
  <c r="G788" i="44" s="1"/>
  <c r="G789" i="44" s="1"/>
  <c r="G790" i="44" s="1"/>
  <c r="G791" i="44" s="1"/>
  <c r="G792" i="44" s="1"/>
  <c r="G1030" i="39" l="1"/>
  <c r="G1039" i="39" s="1"/>
  <c r="G1040" i="39" s="1"/>
  <c r="G1041" i="39" s="1"/>
  <c r="G1042" i="39" s="1"/>
  <c r="G1043" i="39" s="1"/>
  <c r="G1044" i="39" s="1"/>
  <c r="G1045" i="39" s="1"/>
  <c r="G1046" i="39" s="1"/>
  <c r="G1047" i="39" s="1"/>
  <c r="G1048" i="39" s="1"/>
  <c r="G1049" i="39" s="1"/>
  <c r="G1050" i="39" s="1"/>
  <c r="G1051" i="39" s="1"/>
  <c r="G1052" i="39" s="1"/>
  <c r="G1053" i="39" s="1"/>
  <c r="G1054" i="39" s="1"/>
  <c r="G1055" i="39" s="1"/>
  <c r="G1056" i="39" s="1"/>
  <c r="G1057" i="39" s="1"/>
  <c r="G1058" i="39" s="1"/>
  <c r="G1059" i="39" s="1"/>
  <c r="G1060" i="39" s="1"/>
  <c r="G1061" i="39" s="1"/>
  <c r="G1062" i="39" s="1"/>
  <c r="G1063" i="39" s="1"/>
  <c r="G1064" i="39" s="1"/>
  <c r="G1065" i="39" s="1"/>
  <c r="G1066" i="39" s="1"/>
  <c r="G1067" i="39" s="1"/>
  <c r="G1068" i="39" s="1"/>
  <c r="G1069" i="39" s="1"/>
  <c r="G1070" i="39" s="1"/>
  <c r="G1071" i="39" s="1"/>
  <c r="G1072" i="39" s="1"/>
  <c r="G1073" i="39" s="1"/>
  <c r="G1074" i="39" s="1"/>
  <c r="G1075" i="39" s="1"/>
  <c r="G1076" i="39" s="1"/>
  <c r="G1077" i="39" s="1"/>
  <c r="G1078" i="39" s="1"/>
  <c r="G1079" i="39" s="1"/>
  <c r="G1080" i="39" s="1"/>
  <c r="G1081" i="39" s="1"/>
  <c r="G1082" i="39" s="1"/>
  <c r="G1083" i="39" s="1"/>
  <c r="G1084" i="39" s="1"/>
  <c r="G1085" i="39" s="1"/>
  <c r="G1086" i="39" s="1"/>
  <c r="G1087" i="39" s="1"/>
  <c r="G1088" i="39" s="1"/>
  <c r="G1089" i="39" s="1"/>
  <c r="G1090" i="39" s="1"/>
  <c r="G1091" i="39" s="1"/>
  <c r="G1092" i="39" s="1"/>
  <c r="G1093" i="39" s="1"/>
  <c r="G1094" i="39" s="1"/>
  <c r="G1095" i="39" s="1"/>
  <c r="G1096" i="39" s="1"/>
  <c r="G1097" i="39" s="1"/>
  <c r="G1098" i="39" s="1"/>
  <c r="G1099" i="39" s="1"/>
  <c r="G1100" i="39" s="1"/>
  <c r="G1101" i="39" s="1"/>
  <c r="G1102" i="39" s="1"/>
  <c r="G1103" i="39" s="1"/>
  <c r="G1104" i="39" s="1"/>
  <c r="G1105" i="39" s="1"/>
  <c r="G1106" i="39" s="1"/>
  <c r="G1107" i="39" s="1"/>
  <c r="G1108" i="39" s="1"/>
  <c r="G1109" i="39" s="1"/>
  <c r="G1110" i="39" s="1"/>
  <c r="G1111" i="39" s="1"/>
  <c r="G1112" i="39" s="1"/>
  <c r="G1113" i="39" s="1"/>
  <c r="G1114" i="39" s="1"/>
  <c r="G1115" i="39" s="1"/>
  <c r="G1116" i="39" s="1"/>
  <c r="G1117" i="39" s="1"/>
  <c r="G1118" i="39" s="1"/>
  <c r="G1119" i="39" s="1"/>
  <c r="G1120" i="39" s="1"/>
  <c r="G1121" i="39" s="1"/>
  <c r="G1122" i="39" s="1"/>
  <c r="G1123" i="39" s="1"/>
  <c r="G1124" i="39" s="1"/>
  <c r="G1125" i="39" s="1"/>
  <c r="G1126" i="39" s="1"/>
  <c r="G1127" i="39" s="1"/>
  <c r="G1128" i="39" s="1"/>
  <c r="G1129" i="39" s="1"/>
  <c r="G1130" i="39" s="1"/>
  <c r="G1131" i="39" s="1"/>
  <c r="G1132" i="39" s="1"/>
  <c r="G1133" i="39" s="1"/>
  <c r="G1134" i="39" s="1"/>
  <c r="G1135" i="39" s="1"/>
  <c r="G1136" i="39" s="1"/>
  <c r="G1137" i="39" s="1"/>
  <c r="G1138" i="39" s="1"/>
  <c r="G1139" i="39" s="1"/>
  <c r="G1140" i="39" s="1"/>
  <c r="G1141" i="39" s="1"/>
  <c r="G1142" i="39" s="1"/>
  <c r="G1143" i="39" s="1"/>
  <c r="G1144" i="39" s="1"/>
  <c r="G1145" i="39" s="1"/>
  <c r="G1146" i="39" s="1"/>
  <c r="G1147" i="39" s="1"/>
  <c r="G1148" i="39" s="1"/>
  <c r="G1149" i="39" s="1"/>
  <c r="G1150" i="39" s="1"/>
  <c r="G1151" i="39" s="1"/>
  <c r="G1152" i="39" s="1"/>
  <c r="G1153" i="39" s="1"/>
  <c r="G1154" i="39" s="1"/>
  <c r="G1155" i="39" s="1"/>
  <c r="G1156" i="39" s="1"/>
  <c r="G1157" i="39" s="1"/>
  <c r="G1158" i="39" s="1"/>
  <c r="G1159" i="39" s="1"/>
  <c r="G1160" i="39" s="1"/>
  <c r="G1161" i="39" s="1"/>
  <c r="G1162" i="39" s="1"/>
  <c r="G1163" i="39" s="1"/>
  <c r="G1164" i="39" s="1"/>
  <c r="G1165" i="39" s="1"/>
  <c r="G1166" i="39" s="1"/>
  <c r="G1167" i="39" s="1"/>
  <c r="G1168" i="39" s="1"/>
  <c r="G1169" i="39" s="1"/>
  <c r="G1170" i="39" s="1"/>
  <c r="G1171" i="39" s="1"/>
  <c r="G1172" i="39" s="1"/>
  <c r="G1173" i="39" s="1"/>
  <c r="G1174" i="39" s="1"/>
  <c r="G1175" i="39" s="1"/>
  <c r="G1176" i="39" s="1"/>
  <c r="G1177" i="39" s="1"/>
  <c r="G1178" i="39" s="1"/>
  <c r="G1179" i="39" s="1"/>
  <c r="G1180" i="39" s="1"/>
  <c r="G1181" i="39" s="1"/>
  <c r="G1182" i="39" s="1"/>
  <c r="G1183" i="39" s="1"/>
  <c r="G1184" i="39" s="1"/>
  <c r="G1185" i="39" s="1"/>
  <c r="G1186" i="39" s="1"/>
  <c r="G1187" i="39" s="1"/>
  <c r="G1188" i="39" s="1"/>
  <c r="G1189" i="39" s="1"/>
  <c r="G1190" i="39" s="1"/>
  <c r="G1191" i="39" s="1"/>
  <c r="G1192" i="39" s="1"/>
  <c r="G1193" i="39" s="1"/>
  <c r="G1194" i="39" s="1"/>
  <c r="G1195" i="39" s="1"/>
  <c r="G1196" i="39" s="1"/>
  <c r="G1197" i="39" s="1"/>
  <c r="G1198" i="39" s="1"/>
  <c r="G1199" i="39" s="1"/>
  <c r="G1200" i="39" s="1"/>
  <c r="G1201" i="39" s="1"/>
  <c r="G1202" i="39" s="1"/>
  <c r="G1203" i="39" s="1"/>
  <c r="G1204" i="39" s="1"/>
  <c r="G1205" i="39" s="1"/>
  <c r="G1206" i="39" s="1"/>
  <c r="G1207" i="39" s="1"/>
  <c r="G1208" i="39" s="1"/>
  <c r="G1209" i="39" s="1"/>
  <c r="G1210" i="39" s="1"/>
  <c r="G1211" i="39" s="1"/>
  <c r="G1212" i="39" s="1"/>
  <c r="G1213" i="39" s="1"/>
  <c r="G1214" i="39" s="1"/>
  <c r="G1215" i="39" s="1"/>
  <c r="G1216" i="39" s="1"/>
  <c r="G1217" i="39" s="1"/>
  <c r="G1218" i="39" s="1"/>
  <c r="G1219" i="39" s="1"/>
  <c r="G1220" i="39" s="1"/>
  <c r="G1221" i="39" s="1"/>
  <c r="G1222" i="39" s="1"/>
  <c r="G1223" i="39" s="1"/>
  <c r="G1224" i="39" s="1"/>
  <c r="G1225" i="39" s="1"/>
  <c r="G1226" i="39" s="1"/>
  <c r="G1227" i="39" s="1"/>
  <c r="G1228" i="39" s="1"/>
  <c r="G1229" i="39" s="1"/>
  <c r="G1230" i="39" s="1"/>
  <c r="G1231" i="39" s="1"/>
  <c r="G1232" i="39" s="1"/>
  <c r="G1233" i="39" s="1"/>
  <c r="G1234" i="39" s="1"/>
  <c r="G1235" i="39" s="1"/>
  <c r="G1236" i="39" s="1"/>
  <c r="G1237" i="39" s="1"/>
  <c r="G1238" i="39" s="1"/>
  <c r="G1239" i="39" s="1"/>
  <c r="G1240" i="39" s="1"/>
  <c r="G1241" i="39" s="1"/>
  <c r="G1242" i="39" s="1"/>
  <c r="G1243" i="39" s="1"/>
  <c r="G1244" i="39" s="1"/>
  <c r="G1245" i="39" s="1"/>
  <c r="G1246" i="39" s="1"/>
  <c r="G1247" i="39" s="1"/>
  <c r="G1248" i="39" s="1"/>
  <c r="G1249" i="39" s="1"/>
  <c r="G1250" i="39" s="1"/>
  <c r="G1251" i="39" s="1"/>
  <c r="G1252" i="39" s="1"/>
  <c r="G1253" i="39" s="1"/>
  <c r="G1254" i="39" s="1"/>
  <c r="G1255" i="39" s="1"/>
  <c r="G1256" i="39" s="1"/>
  <c r="G1257" i="39" s="1"/>
  <c r="G1258" i="39" s="1"/>
  <c r="G1259" i="39" s="1"/>
  <c r="G1260" i="39" s="1"/>
  <c r="G1261" i="39" s="1"/>
  <c r="G1262" i="39" s="1"/>
  <c r="G1263" i="39" s="1"/>
  <c r="G1264" i="39" s="1"/>
  <c r="G1265" i="39" s="1"/>
  <c r="G1266" i="39" s="1"/>
  <c r="G1267" i="39" s="1"/>
  <c r="G1268" i="39" s="1"/>
  <c r="G1269" i="39" s="1"/>
  <c r="G1270" i="39" s="1"/>
  <c r="G1271" i="39" s="1"/>
  <c r="G1272" i="39" s="1"/>
  <c r="G1273" i="39" s="1"/>
  <c r="G1274" i="39" s="1"/>
  <c r="G1275" i="39" s="1"/>
  <c r="G1276" i="39" s="1"/>
  <c r="G1277" i="39" s="1"/>
  <c r="G1278" i="39" s="1"/>
  <c r="G1279" i="39" s="1"/>
  <c r="G1280" i="39" s="1"/>
  <c r="G1281" i="39" s="1"/>
  <c r="G1282" i="39" s="1"/>
  <c r="G1283" i="39" s="1"/>
  <c r="G1284" i="39" s="1"/>
  <c r="G1285" i="39" s="1"/>
  <c r="G1286" i="39" s="1"/>
  <c r="G1287" i="39" s="1"/>
  <c r="G1288" i="39" s="1"/>
  <c r="G1289" i="39" s="1"/>
  <c r="G1290" i="39" s="1"/>
  <c r="G1291" i="39" s="1"/>
  <c r="G1292" i="39" s="1"/>
  <c r="G1293" i="39" s="1"/>
  <c r="G1294" i="39" s="1"/>
  <c r="G1295" i="39" s="1"/>
  <c r="G1296" i="39" s="1"/>
  <c r="G1297" i="39" s="1"/>
  <c r="G1298" i="39" s="1"/>
  <c r="G1299" i="39" s="1"/>
  <c r="G1300" i="39" s="1"/>
  <c r="G1301" i="39" s="1"/>
  <c r="G1302" i="39" s="1"/>
  <c r="G1303" i="39" s="1"/>
  <c r="G1304" i="39" s="1"/>
  <c r="G1305" i="39" s="1"/>
  <c r="G1306" i="39" s="1"/>
  <c r="G1307" i="39" s="1"/>
  <c r="G1308" i="39" s="1"/>
  <c r="G1309" i="39" s="1"/>
  <c r="G1310" i="39" s="1"/>
  <c r="G1311" i="39" s="1"/>
  <c r="G1312" i="39" s="1"/>
  <c r="G903" i="42"/>
  <c r="G904" i="42" s="1"/>
  <c r="G905" i="42" s="1"/>
  <c r="G906" i="42" s="1"/>
  <c r="G907" i="42" s="1"/>
  <c r="G908" i="42" s="1"/>
  <c r="G909" i="42" s="1"/>
  <c r="G910" i="42" s="1"/>
  <c r="G911" i="42" s="1"/>
  <c r="G912" i="42" s="1"/>
  <c r="C43" i="46"/>
  <c r="AC43" i="46" s="1"/>
  <c r="G1313" i="39"/>
  <c r="G1314" i="39" s="1"/>
  <c r="G1315" i="39" s="1"/>
  <c r="G1316" i="39" s="1"/>
  <c r="G1317" i="39" s="1"/>
  <c r="G1318" i="39" s="1"/>
  <c r="G1319" i="39" s="1"/>
  <c r="G1320" i="39" s="1"/>
  <c r="G1321" i="39" s="1"/>
  <c r="G1322" i="39" s="1"/>
  <c r="G1323" i="39" s="1"/>
  <c r="G1324" i="39" s="1"/>
  <c r="G1325" i="39" s="1"/>
  <c r="G1326" i="39" s="1"/>
  <c r="G1327" i="39" s="1"/>
  <c r="G916" i="29"/>
  <c r="H886" i="40"/>
  <c r="G887" i="40"/>
  <c r="G888" i="40" s="1"/>
  <c r="G889" i="40" s="1"/>
  <c r="G890" i="40" s="1"/>
  <c r="G891" i="40" s="1"/>
  <c r="G892" i="40" s="1"/>
  <c r="G893" i="40" s="1"/>
  <c r="G894" i="40" s="1"/>
  <c r="G895" i="40" s="1"/>
  <c r="G896" i="40" s="1"/>
  <c r="G897" i="40" s="1"/>
  <c r="G898" i="40" s="1"/>
  <c r="G899" i="40" s="1"/>
  <c r="G900" i="40" s="1"/>
  <c r="G901" i="40" s="1"/>
  <c r="G902" i="40" s="1"/>
  <c r="G903" i="40" s="1"/>
  <c r="G904" i="40" s="1"/>
  <c r="G905" i="40" s="1"/>
  <c r="G906" i="40" s="1"/>
  <c r="G907" i="40" s="1"/>
  <c r="G1054" i="26"/>
  <c r="G1055" i="26" s="1"/>
  <c r="G1056" i="26" s="1"/>
  <c r="G1057" i="26" s="1"/>
  <c r="G1058" i="26" s="1"/>
  <c r="G1059" i="26" s="1"/>
  <c r="G1060" i="26" s="1"/>
  <c r="G1061" i="26" s="1"/>
  <c r="G884" i="28"/>
  <c r="G885" i="28" s="1"/>
  <c r="G886" i="28" s="1"/>
  <c r="G887" i="28" s="1"/>
  <c r="G888" i="28" s="1"/>
  <c r="G889" i="28" s="1"/>
  <c r="G890" i="28" s="1"/>
  <c r="G891" i="28" s="1"/>
  <c r="G892" i="28" s="1"/>
  <c r="G893" i="28" s="1"/>
  <c r="G894" i="28" s="1"/>
  <c r="G895" i="28" s="1"/>
  <c r="G896" i="28" s="1"/>
  <c r="G897" i="28" s="1"/>
  <c r="G898" i="28" s="1"/>
  <c r="G899" i="28" s="1"/>
  <c r="G900" i="28" s="1"/>
  <c r="G901" i="28" s="1"/>
  <c r="G902" i="28" s="1"/>
  <c r="G903" i="28" s="1"/>
  <c r="G904" i="28" s="1"/>
  <c r="G905" i="28" s="1"/>
  <c r="G906" i="28" s="1"/>
  <c r="G907" i="28" s="1"/>
  <c r="G908" i="28" s="1"/>
  <c r="G909" i="28" s="1"/>
  <c r="G910" i="28" s="1"/>
  <c r="G911" i="28" s="1"/>
  <c r="G840" i="15"/>
  <c r="G841" i="15" s="1"/>
  <c r="G842" i="15" s="1"/>
  <c r="H743" i="27"/>
  <c r="G745" i="27"/>
  <c r="G746" i="27" s="1"/>
  <c r="G747" i="27" s="1"/>
  <c r="G748" i="27" s="1"/>
  <c r="G749" i="27" s="1"/>
  <c r="G750" i="27" s="1"/>
  <c r="G751" i="27" s="1"/>
  <c r="G752" i="27" s="1"/>
  <c r="G753" i="27" s="1"/>
  <c r="G754" i="27" s="1"/>
  <c r="G755" i="27" s="1"/>
  <c r="G756" i="27" s="1"/>
  <c r="G757" i="27" s="1"/>
  <c r="G758" i="27" s="1"/>
  <c r="G759" i="27" s="1"/>
  <c r="G760" i="27" s="1"/>
  <c r="G761" i="27" s="1"/>
  <c r="G762" i="27" s="1"/>
  <c r="G763" i="27" s="1"/>
  <c r="G793" i="44"/>
  <c r="G794" i="44" s="1"/>
  <c r="G795" i="44" s="1"/>
  <c r="G796" i="44" s="1"/>
  <c r="G797" i="44" s="1"/>
  <c r="G917" i="29" l="1"/>
  <c r="G918" i="29" s="1"/>
  <c r="G913" i="42"/>
  <c r="G914" i="42" s="1"/>
  <c r="G915" i="42" s="1"/>
  <c r="G916" i="42" s="1"/>
  <c r="G926" i="42" s="1"/>
  <c r="G927" i="42" s="1"/>
  <c r="G928" i="42" s="1"/>
  <c r="G929" i="42" s="1"/>
  <c r="G930" i="42" s="1"/>
  <c r="G931" i="42" s="1"/>
  <c r="G932" i="42" s="1"/>
  <c r="G933" i="42" s="1"/>
  <c r="G934" i="42" s="1"/>
  <c r="G935" i="42" s="1"/>
  <c r="G936" i="42" s="1"/>
  <c r="G937" i="42" s="1"/>
  <c r="G938" i="42" s="1"/>
  <c r="G939" i="42" s="1"/>
  <c r="G940" i="42" s="1"/>
  <c r="G941" i="42" s="1"/>
  <c r="G942" i="42" s="1"/>
  <c r="G943" i="42" s="1"/>
  <c r="G944" i="42" s="1"/>
  <c r="G945" i="42" s="1"/>
  <c r="G946" i="42" s="1"/>
  <c r="G947" i="42" s="1"/>
  <c r="G948" i="42" s="1"/>
  <c r="G949" i="42" s="1"/>
  <c r="G950" i="42" s="1"/>
  <c r="G951" i="42" s="1"/>
  <c r="G952" i="42" s="1"/>
  <c r="G953" i="42" s="1"/>
  <c r="G954" i="42" s="1"/>
  <c r="G955" i="42" s="1"/>
  <c r="G956" i="42" s="1"/>
  <c r="G957" i="42" s="1"/>
  <c r="G958" i="42" s="1"/>
  <c r="G959" i="42" s="1"/>
  <c r="G960" i="42" s="1"/>
  <c r="G961" i="42" s="1"/>
  <c r="G962" i="42" s="1"/>
  <c r="G963" i="42" s="1"/>
  <c r="G964" i="42" s="1"/>
  <c r="G965" i="42" s="1"/>
  <c r="G966" i="42" s="1"/>
  <c r="G967" i="42" s="1"/>
  <c r="G968" i="42" s="1"/>
  <c r="G969" i="42" s="1"/>
  <c r="G970" i="42" s="1"/>
  <c r="G971" i="42" s="1"/>
  <c r="G972" i="42" s="1"/>
  <c r="G973" i="42" s="1"/>
  <c r="G974" i="42" s="1"/>
  <c r="G975" i="42" s="1"/>
  <c r="G976" i="42" s="1"/>
  <c r="G977" i="42" s="1"/>
  <c r="G978" i="42" s="1"/>
  <c r="G979" i="42" s="1"/>
  <c r="G980" i="42" s="1"/>
  <c r="G981" i="42" s="1"/>
  <c r="G982" i="42" s="1"/>
  <c r="G983" i="42" s="1"/>
  <c r="G984" i="42" s="1"/>
  <c r="G985" i="42" s="1"/>
  <c r="G986" i="42" s="1"/>
  <c r="G987" i="42" s="1"/>
  <c r="G988" i="42" s="1"/>
  <c r="G989" i="42" s="1"/>
  <c r="G990" i="42" s="1"/>
  <c r="G991" i="42" s="1"/>
  <c r="G992" i="42" s="1"/>
  <c r="G993" i="42" s="1"/>
  <c r="G994" i="42" s="1"/>
  <c r="G995" i="42" s="1"/>
  <c r="G996" i="42" s="1"/>
  <c r="G997" i="42" s="1"/>
  <c r="G998" i="42" s="1"/>
  <c r="G999" i="42" s="1"/>
  <c r="G1000" i="42" s="1"/>
  <c r="G1001" i="42" s="1"/>
  <c r="G1002" i="42" s="1"/>
  <c r="G1003" i="42" s="1"/>
  <c r="G1004" i="42" s="1"/>
  <c r="G1005" i="42" s="1"/>
  <c r="G1006" i="42" s="1"/>
  <c r="G1007" i="42" s="1"/>
  <c r="G1008" i="42" s="1"/>
  <c r="G1009" i="42" s="1"/>
  <c r="G1010" i="42" s="1"/>
  <c r="G1011" i="42" s="1"/>
  <c r="G1012" i="42" s="1"/>
  <c r="G1013" i="42" s="1"/>
  <c r="G1014" i="42" s="1"/>
  <c r="G1015" i="42" s="1"/>
  <c r="G1016" i="42" s="1"/>
  <c r="G1017" i="42" s="1"/>
  <c r="G1018" i="42" s="1"/>
  <c r="G1019" i="42" s="1"/>
  <c r="G1020" i="42" s="1"/>
  <c r="G1021" i="42" s="1"/>
  <c r="G1022" i="42" s="1"/>
  <c r="G1023" i="42" s="1"/>
  <c r="G1024" i="42" s="1"/>
  <c r="G1025" i="42" s="1"/>
  <c r="G1026" i="42" s="1"/>
  <c r="G1027" i="42" s="1"/>
  <c r="G1028" i="42" s="1"/>
  <c r="G1029" i="42" s="1"/>
  <c r="G1030" i="42" s="1"/>
  <c r="G1031" i="42" s="1"/>
  <c r="G1032" i="42" s="1"/>
  <c r="G1033" i="42" s="1"/>
  <c r="G1034" i="42" s="1"/>
  <c r="G1035" i="42" s="1"/>
  <c r="G1036" i="42" s="1"/>
  <c r="G1037" i="42" s="1"/>
  <c r="G1038" i="42" s="1"/>
  <c r="G1039" i="42" s="1"/>
  <c r="G1040" i="42" s="1"/>
  <c r="G1041" i="42" s="1"/>
  <c r="G1042" i="42" s="1"/>
  <c r="G1043" i="42" s="1"/>
  <c r="G1044" i="42" s="1"/>
  <c r="G1045" i="42" s="1"/>
  <c r="G1046" i="42" s="1"/>
  <c r="G1047" i="42" s="1"/>
  <c r="G1048" i="42" s="1"/>
  <c r="G1049" i="42" s="1"/>
  <c r="G1050" i="42" s="1"/>
  <c r="G1051" i="42" s="1"/>
  <c r="G1052" i="42" s="1"/>
  <c r="G1053" i="42" s="1"/>
  <c r="G1054" i="42" s="1"/>
  <c r="G1055" i="42" s="1"/>
  <c r="G1056" i="42" s="1"/>
  <c r="G1057" i="42" s="1"/>
  <c r="G1058" i="42" s="1"/>
  <c r="G1059" i="42" s="1"/>
  <c r="G1060" i="42" s="1"/>
  <c r="G1061" i="42" s="1"/>
  <c r="G1062" i="42" s="1"/>
  <c r="G1063" i="42" s="1"/>
  <c r="G1064" i="42" s="1"/>
  <c r="G1065" i="42" s="1"/>
  <c r="G1066" i="42" s="1"/>
  <c r="G1067" i="42" s="1"/>
  <c r="G1068" i="42" s="1"/>
  <c r="G1069" i="42" s="1"/>
  <c r="G1070" i="42" s="1"/>
  <c r="G1071" i="42" s="1"/>
  <c r="G1072" i="42" s="1"/>
  <c r="G1073" i="42" s="1"/>
  <c r="G1074" i="42" s="1"/>
  <c r="G1075" i="42" s="1"/>
  <c r="G1076" i="42" s="1"/>
  <c r="G1077" i="42" s="1"/>
  <c r="G1078" i="42" s="1"/>
  <c r="G1079" i="42" s="1"/>
  <c r="G1080" i="42" s="1"/>
  <c r="G1081" i="42" s="1"/>
  <c r="G1082" i="42" s="1"/>
  <c r="G1083" i="42" s="1"/>
  <c r="G1084" i="42" s="1"/>
  <c r="G1085" i="42" s="1"/>
  <c r="G1086" i="42" s="1"/>
  <c r="G1087" i="42" s="1"/>
  <c r="G1088" i="42" s="1"/>
  <c r="G1089" i="42" s="1"/>
  <c r="G1090" i="42" s="1"/>
  <c r="G1091" i="42" s="1"/>
  <c r="G1092" i="42" s="1"/>
  <c r="G1093" i="42" s="1"/>
  <c r="G1094" i="42" s="1"/>
  <c r="G1095" i="42" s="1"/>
  <c r="G1096" i="42" s="1"/>
  <c r="G1097" i="42" s="1"/>
  <c r="G1098" i="42" s="1"/>
  <c r="G1099" i="42" s="1"/>
  <c r="G1100" i="42" s="1"/>
  <c r="G1101" i="42" s="1"/>
  <c r="G1102" i="42" s="1"/>
  <c r="G1103" i="42" s="1"/>
  <c r="G1104" i="42" s="1"/>
  <c r="G1105" i="42" s="1"/>
  <c r="G1106" i="42" s="1"/>
  <c r="G1107" i="42" s="1"/>
  <c r="G1108" i="42" s="1"/>
  <c r="G1109" i="42" s="1"/>
  <c r="G1110" i="42" s="1"/>
  <c r="G1111" i="42" s="1"/>
  <c r="G1112" i="42" s="1"/>
  <c r="G1113" i="42" s="1"/>
  <c r="G1114" i="42" s="1"/>
  <c r="G1115" i="42" s="1"/>
  <c r="G1116" i="42" s="1"/>
  <c r="G1117" i="42" s="1"/>
  <c r="G1118" i="42" s="1"/>
  <c r="G1119" i="42" s="1"/>
  <c r="G1120" i="42" s="1"/>
  <c r="G1121" i="42" s="1"/>
  <c r="G1122" i="42" s="1"/>
  <c r="G1123" i="42" s="1"/>
  <c r="G1124" i="42" s="1"/>
  <c r="G1125" i="42" s="1"/>
  <c r="G1126" i="42" s="1"/>
  <c r="G1127" i="42" s="1"/>
  <c r="G1128" i="42" s="1"/>
  <c r="G1129" i="42" s="1"/>
  <c r="G1130" i="42" s="1"/>
  <c r="G1131" i="42" s="1"/>
  <c r="G1132" i="42" s="1"/>
  <c r="G1133" i="42" s="1"/>
  <c r="G1134" i="42" s="1"/>
  <c r="G1135" i="42" s="1"/>
  <c r="G1136" i="42" s="1"/>
  <c r="G1137" i="42" s="1"/>
  <c r="G1138" i="42" s="1"/>
  <c r="G1139" i="42" s="1"/>
  <c r="G1140" i="42" s="1"/>
  <c r="G1141" i="42" s="1"/>
  <c r="G1142" i="42" s="1"/>
  <c r="G1143" i="42" s="1"/>
  <c r="G1144" i="42" s="1"/>
  <c r="G1145" i="42" s="1"/>
  <c r="G1146" i="42" s="1"/>
  <c r="G1147" i="42" s="1"/>
  <c r="G1148" i="42" s="1"/>
  <c r="G1149" i="42" s="1"/>
  <c r="G1150" i="42" s="1"/>
  <c r="G1151" i="42" s="1"/>
  <c r="G1152" i="42" s="1"/>
  <c r="G1153" i="42" s="1"/>
  <c r="G1154" i="42" s="1"/>
  <c r="G1155" i="42" s="1"/>
  <c r="G1156" i="42" s="1"/>
  <c r="G1157" i="42" s="1"/>
  <c r="G1158" i="42" s="1"/>
  <c r="G1159" i="42" s="1"/>
  <c r="G1160" i="42" s="1"/>
  <c r="G1161" i="42" s="1"/>
  <c r="G1162" i="42" s="1"/>
  <c r="G1163" i="42" s="1"/>
  <c r="G1164" i="42" s="1"/>
  <c r="G1165" i="42" s="1"/>
  <c r="G1166" i="42" s="1"/>
  <c r="G1167" i="42" s="1"/>
  <c r="G1168" i="42" s="1"/>
  <c r="G1169" i="42" s="1"/>
  <c r="G1170" i="42" s="1"/>
  <c r="G1171" i="42" s="1"/>
  <c r="G1172" i="42" s="1"/>
  <c r="G1173" i="42" s="1"/>
  <c r="G1174" i="42" s="1"/>
  <c r="G1175" i="42" s="1"/>
  <c r="G1176" i="42" s="1"/>
  <c r="G1177" i="42" s="1"/>
  <c r="G1178" i="42" s="1"/>
  <c r="G1179" i="42" s="1"/>
  <c r="G1180" i="42" s="1"/>
  <c r="G1181" i="42" s="1"/>
  <c r="G1182" i="42" s="1"/>
  <c r="G1183" i="42" s="1"/>
  <c r="G1184" i="42" s="1"/>
  <c r="G1185" i="42" s="1"/>
  <c r="G1186" i="42" s="1"/>
  <c r="G1187" i="42" s="1"/>
  <c r="G1188" i="42" s="1"/>
  <c r="G1189" i="42" s="1"/>
  <c r="G1190" i="42" s="1"/>
  <c r="G1191" i="42" s="1"/>
  <c r="G1192" i="42" s="1"/>
  <c r="G1193" i="42" s="1"/>
  <c r="G1194" i="42" s="1"/>
  <c r="G1195" i="42" s="1"/>
  <c r="G1196" i="42" s="1"/>
  <c r="G1197" i="42" s="1"/>
  <c r="G1198" i="42" s="1"/>
  <c r="G1199" i="42" s="1"/>
  <c r="G1200" i="42" s="1"/>
  <c r="G1201" i="42" s="1"/>
  <c r="G1202" i="42" s="1"/>
  <c r="G1203" i="42" s="1"/>
  <c r="G1204" i="42" s="1"/>
  <c r="G1205" i="42" s="1"/>
  <c r="G1206" i="42" s="1"/>
  <c r="G1207" i="42" s="1"/>
  <c r="G1208" i="42" s="1"/>
  <c r="G1209" i="42" s="1"/>
  <c r="G1210" i="42" s="1"/>
  <c r="G1211" i="42" s="1"/>
  <c r="G1212" i="42" s="1"/>
  <c r="G1213" i="42" s="1"/>
  <c r="G1214" i="42" s="1"/>
  <c r="G1215" i="42" s="1"/>
  <c r="G1216" i="42" s="1"/>
  <c r="G1217" i="42" s="1"/>
  <c r="G1218" i="42" s="1"/>
  <c r="G1219" i="42" s="1"/>
  <c r="G1220" i="42" s="1"/>
  <c r="G1221" i="42" s="1"/>
  <c r="G1222" i="42" s="1"/>
  <c r="G1223" i="42" s="1"/>
  <c r="G1224" i="42" s="1"/>
  <c r="G1225" i="42" s="1"/>
  <c r="G1226" i="42" s="1"/>
  <c r="G1227" i="42" s="1"/>
  <c r="G1228" i="42" s="1"/>
  <c r="G1229" i="42" s="1"/>
  <c r="G1230" i="42" s="1"/>
  <c r="G1231" i="42" s="1"/>
  <c r="G1232" i="42" s="1"/>
  <c r="G1233" i="42" s="1"/>
  <c r="G1234" i="42" s="1"/>
  <c r="G1235" i="42" s="1"/>
  <c r="G1236" i="42" s="1"/>
  <c r="G1237" i="42" s="1"/>
  <c r="G1238" i="42" s="1"/>
  <c r="G1239" i="42" s="1"/>
  <c r="G1240" i="42" s="1"/>
  <c r="G1241" i="42" s="1"/>
  <c r="G1242" i="42" s="1"/>
  <c r="G1243" i="42" s="1"/>
  <c r="G1244" i="42" s="1"/>
  <c r="G1245" i="42" s="1"/>
  <c r="G1246" i="42" s="1"/>
  <c r="G1247" i="42" s="1"/>
  <c r="G1248" i="42" s="1"/>
  <c r="G1249" i="42" s="1"/>
  <c r="G1250" i="42" s="1"/>
  <c r="G1251" i="42" s="1"/>
  <c r="G1252" i="42" s="1"/>
  <c r="G1253" i="42" s="1"/>
  <c r="G1254" i="42" s="1"/>
  <c r="G1255" i="42" s="1"/>
  <c r="G1256" i="42" s="1"/>
  <c r="G1257" i="42" s="1"/>
  <c r="G1258" i="42" s="1"/>
  <c r="G1259" i="42" s="1"/>
  <c r="G1260" i="42" s="1"/>
  <c r="G1261" i="42" s="1"/>
  <c r="G1262" i="42" s="1"/>
  <c r="G1263" i="42" s="1"/>
  <c r="G1264" i="42" s="1"/>
  <c r="G1265" i="42" s="1"/>
  <c r="G1266" i="42" s="1"/>
  <c r="G1267" i="42" s="1"/>
  <c r="G1268" i="42" s="1"/>
  <c r="G1269" i="42" s="1"/>
  <c r="G1270" i="42" s="1"/>
  <c r="G1271" i="42" s="1"/>
  <c r="G1272" i="42" s="1"/>
  <c r="G1273" i="42" s="1"/>
  <c r="G1274" i="42" s="1"/>
  <c r="G1275" i="42" s="1"/>
  <c r="G1276" i="42" s="1"/>
  <c r="G1277" i="42" s="1"/>
  <c r="G1278" i="42" s="1"/>
  <c r="G1279" i="42" s="1"/>
  <c r="G1280" i="42" s="1"/>
  <c r="G1281" i="42" s="1"/>
  <c r="G1282" i="42" s="1"/>
  <c r="G1283" i="42" s="1"/>
  <c r="G1284" i="42" s="1"/>
  <c r="G1285" i="42" s="1"/>
  <c r="G1286" i="42" s="1"/>
  <c r="G1287" i="42" s="1"/>
  <c r="G1288" i="42" s="1"/>
  <c r="G1289" i="42" s="1"/>
  <c r="G1290" i="42" s="1"/>
  <c r="G1291" i="42" s="1"/>
  <c r="G1292" i="42" s="1"/>
  <c r="G1293" i="42" s="1"/>
  <c r="G1294" i="42" s="1"/>
  <c r="G1295" i="42" s="1"/>
  <c r="G1296" i="42" s="1"/>
  <c r="G1297" i="42" s="1"/>
  <c r="G1298" i="42" s="1"/>
  <c r="G1299" i="42" s="1"/>
  <c r="G1300" i="42" s="1"/>
  <c r="G1301" i="42" s="1"/>
  <c r="G1302" i="42" s="1"/>
  <c r="G1303" i="42" s="1"/>
  <c r="G1304" i="42" s="1"/>
  <c r="G1305" i="42" s="1"/>
  <c r="G1306" i="42" s="1"/>
  <c r="G1307" i="42" s="1"/>
  <c r="G1308" i="42" s="1"/>
  <c r="G1309" i="42" s="1"/>
  <c r="C46" i="46" s="1"/>
  <c r="G908" i="40"/>
  <c r="G909" i="40" s="1"/>
  <c r="G910" i="40" s="1"/>
  <c r="G911" i="40" s="1"/>
  <c r="G912" i="40" s="1"/>
  <c r="G913" i="40" s="1"/>
  <c r="G914" i="40" s="1"/>
  <c r="G915" i="40" s="1"/>
  <c r="G916" i="40" s="1"/>
  <c r="G917" i="40" s="1"/>
  <c r="G918" i="40" s="1"/>
  <c r="G919" i="40" s="1"/>
  <c r="G920" i="40" s="1"/>
  <c r="G921" i="40" s="1"/>
  <c r="G922" i="40" s="1"/>
  <c r="G923" i="40" s="1"/>
  <c r="G924" i="40" s="1"/>
  <c r="G925" i="40" s="1"/>
  <c r="AC46" i="46"/>
  <c r="G1310" i="42"/>
  <c r="G1311" i="42" s="1"/>
  <c r="G1312" i="42" s="1"/>
  <c r="G1313" i="42" s="1"/>
  <c r="G1314" i="42" s="1"/>
  <c r="G1315" i="42" s="1"/>
  <c r="G1316" i="42" s="1"/>
  <c r="G1317" i="42" s="1"/>
  <c r="G1318" i="42" s="1"/>
  <c r="G1319" i="42" s="1"/>
  <c r="G1320" i="42" s="1"/>
  <c r="G1321" i="42" s="1"/>
  <c r="G1322" i="42" s="1"/>
  <c r="G1062" i="26"/>
  <c r="G1063" i="26" s="1"/>
  <c r="G1064" i="26" s="1"/>
  <c r="G1065" i="26" s="1"/>
  <c r="G1066" i="26" s="1"/>
  <c r="G1067" i="26" s="1"/>
  <c r="G1068" i="26" s="1"/>
  <c r="G1069" i="26" s="1"/>
  <c r="G1070" i="26" s="1"/>
  <c r="G1071" i="26" s="1"/>
  <c r="G1072" i="26" s="1"/>
  <c r="G1073" i="26" s="1"/>
  <c r="G1074" i="26" s="1"/>
  <c r="G1075" i="26" s="1"/>
  <c r="G1076" i="26" s="1"/>
  <c r="G1077" i="26" s="1"/>
  <c r="G1078" i="26" s="1"/>
  <c r="G1079" i="26" s="1"/>
  <c r="G1080" i="26" s="1"/>
  <c r="G1081" i="26" s="1"/>
  <c r="G1082" i="26" s="1"/>
  <c r="G1083" i="26" s="1"/>
  <c r="G1084" i="26" s="1"/>
  <c r="G1085" i="26" s="1"/>
  <c r="G1086" i="26" s="1"/>
  <c r="G1087" i="26" s="1"/>
  <c r="G1088" i="26" s="1"/>
  <c r="G1089" i="26" s="1"/>
  <c r="G1090" i="26" s="1"/>
  <c r="G1091" i="26" s="1"/>
  <c r="G1092" i="26" s="1"/>
  <c r="G1093" i="26" s="1"/>
  <c r="G1094" i="26" s="1"/>
  <c r="G1095" i="26" s="1"/>
  <c r="G1096" i="26" s="1"/>
  <c r="G1097" i="26" s="1"/>
  <c r="G1098" i="26" s="1"/>
  <c r="G1099" i="26" s="1"/>
  <c r="G1100" i="26" s="1"/>
  <c r="G1101" i="26" s="1"/>
  <c r="G1102" i="26" s="1"/>
  <c r="G1103" i="26" s="1"/>
  <c r="G843" i="15"/>
  <c r="G844" i="15" s="1"/>
  <c r="G845" i="15" s="1"/>
  <c r="G846" i="15" s="1"/>
  <c r="G847" i="15" s="1"/>
  <c r="G848" i="15" s="1"/>
  <c r="G849" i="15" s="1"/>
  <c r="G850" i="15" s="1"/>
  <c r="G851" i="15" s="1"/>
  <c r="G852" i="15" s="1"/>
  <c r="G853" i="15" s="1"/>
  <c r="G854" i="15" s="1"/>
  <c r="G855" i="15" s="1"/>
  <c r="G856" i="15" s="1"/>
  <c r="G857" i="15" s="1"/>
  <c r="G858" i="15" s="1"/>
  <c r="G859" i="15" s="1"/>
  <c r="G860" i="15" s="1"/>
  <c r="G861" i="15" s="1"/>
  <c r="G862" i="15" s="1"/>
  <c r="G863" i="15" s="1"/>
  <c r="G864" i="15" s="1"/>
  <c r="G865" i="15" s="1"/>
  <c r="G866" i="15" s="1"/>
  <c r="G867" i="15" s="1"/>
  <c r="G868" i="15" s="1"/>
  <c r="G764" i="27"/>
  <c r="G765" i="27" s="1"/>
  <c r="G766" i="27" s="1"/>
  <c r="G767" i="27" s="1"/>
  <c r="G768" i="27" s="1"/>
  <c r="G769" i="27" s="1"/>
  <c r="G770" i="27" s="1"/>
  <c r="G771" i="27" s="1"/>
  <c r="G772" i="27" s="1"/>
  <c r="G773" i="27" s="1"/>
  <c r="G774" i="27" s="1"/>
  <c r="G775" i="27" s="1"/>
  <c r="G776" i="27" s="1"/>
  <c r="G777" i="27" s="1"/>
  <c r="G778" i="27" s="1"/>
  <c r="G779" i="27" s="1"/>
  <c r="G780" i="27" s="1"/>
  <c r="G781" i="27" s="1"/>
  <c r="G782" i="27" s="1"/>
  <c r="G783" i="27" s="1"/>
  <c r="G784" i="27" s="1"/>
  <c r="G785" i="27" s="1"/>
  <c r="G786" i="27" s="1"/>
  <c r="G787" i="27" s="1"/>
  <c r="H770" i="27"/>
  <c r="I757" i="27"/>
  <c r="G798" i="44"/>
  <c r="G799" i="44" s="1"/>
  <c r="G800" i="44" s="1"/>
  <c r="G801" i="44" s="1"/>
  <c r="G802" i="44" s="1"/>
  <c r="G803" i="44" s="1"/>
  <c r="G804" i="44" s="1"/>
  <c r="G805" i="44" s="1"/>
  <c r="G912" i="28" l="1"/>
  <c r="G913" i="28" s="1"/>
  <c r="G914" i="28" s="1"/>
  <c r="G915" i="28" s="1"/>
  <c r="G916" i="28" s="1"/>
  <c r="G917" i="28" s="1"/>
  <c r="G918" i="28" s="1"/>
  <c r="G919" i="28" s="1"/>
  <c r="G920" i="28" s="1"/>
  <c r="G921" i="28" s="1"/>
  <c r="G922" i="28" s="1"/>
  <c r="G923" i="28" s="1"/>
  <c r="G924" i="28" s="1"/>
  <c r="G925" i="28" s="1"/>
  <c r="G926" i="28" s="1"/>
  <c r="G927" i="28" s="1"/>
  <c r="G919" i="29"/>
  <c r="G920" i="29" s="1"/>
  <c r="G924" i="29" s="1"/>
  <c r="G925" i="29" s="1"/>
  <c r="G926" i="29" s="1"/>
  <c r="G927" i="29" s="1"/>
  <c r="G928" i="29" s="1"/>
  <c r="G929" i="29" s="1"/>
  <c r="G930" i="29" s="1"/>
  <c r="G931" i="29" s="1"/>
  <c r="G932" i="29" s="1"/>
  <c r="G933" i="29" s="1"/>
  <c r="G934" i="29" s="1"/>
  <c r="G935" i="29" s="1"/>
  <c r="G936" i="29" s="1"/>
  <c r="G937" i="29" s="1"/>
  <c r="G938" i="29" s="1"/>
  <c r="G939" i="29" s="1"/>
  <c r="G940" i="29" s="1"/>
  <c r="G941" i="29" s="1"/>
  <c r="G942" i="29" s="1"/>
  <c r="G943" i="29" s="1"/>
  <c r="G944" i="29" s="1"/>
  <c r="G945" i="29" s="1"/>
  <c r="G946" i="29" s="1"/>
  <c r="G947" i="29" s="1"/>
  <c r="G948" i="29" s="1"/>
  <c r="G949" i="29" s="1"/>
  <c r="G950" i="29" s="1"/>
  <c r="G951" i="29" s="1"/>
  <c r="G952" i="29" s="1"/>
  <c r="G953" i="29" s="1"/>
  <c r="G954" i="29" s="1"/>
  <c r="G955" i="29" s="1"/>
  <c r="G956" i="29" s="1"/>
  <c r="G957" i="29" s="1"/>
  <c r="G958" i="29" s="1"/>
  <c r="G959" i="29" s="1"/>
  <c r="G960" i="29" s="1"/>
  <c r="G961" i="29" s="1"/>
  <c r="G962" i="29" s="1"/>
  <c r="G963" i="29" s="1"/>
  <c r="G964" i="29" s="1"/>
  <c r="G965" i="29" s="1"/>
  <c r="G966" i="29" s="1"/>
  <c r="G967" i="29" s="1"/>
  <c r="G968" i="29" s="1"/>
  <c r="G969" i="29" s="1"/>
  <c r="G970" i="29" s="1"/>
  <c r="G971" i="29" s="1"/>
  <c r="G972" i="29" s="1"/>
  <c r="G973" i="29" s="1"/>
  <c r="G974" i="29" s="1"/>
  <c r="G975" i="29" s="1"/>
  <c r="G976" i="29" s="1"/>
  <c r="G977" i="29" s="1"/>
  <c r="G978" i="29" s="1"/>
  <c r="G979" i="29" s="1"/>
  <c r="G980" i="29" s="1"/>
  <c r="G981" i="29" s="1"/>
  <c r="G982" i="29" s="1"/>
  <c r="G983" i="29" s="1"/>
  <c r="G984" i="29" s="1"/>
  <c r="G985" i="29" s="1"/>
  <c r="G986" i="29" s="1"/>
  <c r="G987" i="29" s="1"/>
  <c r="G988" i="29" s="1"/>
  <c r="G989" i="29" s="1"/>
  <c r="G990" i="29" s="1"/>
  <c r="G991" i="29" s="1"/>
  <c r="G992" i="29" s="1"/>
  <c r="G993" i="29" s="1"/>
  <c r="G994" i="29" s="1"/>
  <c r="G995" i="29" s="1"/>
  <c r="G996" i="29" s="1"/>
  <c r="G997" i="29" s="1"/>
  <c r="G998" i="29" s="1"/>
  <c r="G999" i="29" s="1"/>
  <c r="G1000" i="29" s="1"/>
  <c r="G1001" i="29" s="1"/>
  <c r="G1002" i="29" s="1"/>
  <c r="G1003" i="29" s="1"/>
  <c r="G1004" i="29" s="1"/>
  <c r="G1005" i="29" s="1"/>
  <c r="G1006" i="29" s="1"/>
  <c r="G1007" i="29" s="1"/>
  <c r="G1008" i="29" s="1"/>
  <c r="G1009" i="29" s="1"/>
  <c r="G1010" i="29" s="1"/>
  <c r="G1011" i="29" s="1"/>
  <c r="G1012" i="29" s="1"/>
  <c r="G1013" i="29" s="1"/>
  <c r="G1014" i="29" s="1"/>
  <c r="G1015" i="29" s="1"/>
  <c r="G1016" i="29" s="1"/>
  <c r="G1017" i="29" s="1"/>
  <c r="G1018" i="29" s="1"/>
  <c r="G1019" i="29" s="1"/>
  <c r="G1020" i="29" s="1"/>
  <c r="G1021" i="29" s="1"/>
  <c r="G1022" i="29" s="1"/>
  <c r="G1023" i="29" s="1"/>
  <c r="G1024" i="29" s="1"/>
  <c r="G1025" i="29" s="1"/>
  <c r="G1026" i="29" s="1"/>
  <c r="G1027" i="29" s="1"/>
  <c r="G1028" i="29" s="1"/>
  <c r="G1029" i="29" s="1"/>
  <c r="G1030" i="29" s="1"/>
  <c r="G1031" i="29" s="1"/>
  <c r="G1032" i="29" s="1"/>
  <c r="G1033" i="29" s="1"/>
  <c r="G1034" i="29" s="1"/>
  <c r="G1035" i="29" s="1"/>
  <c r="G1036" i="29" s="1"/>
  <c r="G1037" i="29" s="1"/>
  <c r="G1038" i="29" s="1"/>
  <c r="G1039" i="29" s="1"/>
  <c r="G1040" i="29" s="1"/>
  <c r="G1041" i="29" s="1"/>
  <c r="G1042" i="29" s="1"/>
  <c r="G1043" i="29" s="1"/>
  <c r="G1044" i="29" s="1"/>
  <c r="G1045" i="29" s="1"/>
  <c r="G1046" i="29" s="1"/>
  <c r="G1047" i="29" s="1"/>
  <c r="G1048" i="29" s="1"/>
  <c r="G1049" i="29" s="1"/>
  <c r="G1050" i="29" s="1"/>
  <c r="G1051" i="29" s="1"/>
  <c r="G1052" i="29" s="1"/>
  <c r="G1053" i="29" s="1"/>
  <c r="G1054" i="29" s="1"/>
  <c r="G1055" i="29" s="1"/>
  <c r="G1056" i="29" s="1"/>
  <c r="G1057" i="29" s="1"/>
  <c r="G1058" i="29" s="1"/>
  <c r="G1059" i="29" s="1"/>
  <c r="G1060" i="29" s="1"/>
  <c r="G1061" i="29" s="1"/>
  <c r="G1062" i="29" s="1"/>
  <c r="G1063" i="29" s="1"/>
  <c r="G1064" i="29" s="1"/>
  <c r="G1065" i="29" s="1"/>
  <c r="G1066" i="29" s="1"/>
  <c r="G1067" i="29" s="1"/>
  <c r="G1068" i="29" s="1"/>
  <c r="G1069" i="29" s="1"/>
  <c r="G1070" i="29" s="1"/>
  <c r="G1071" i="29" s="1"/>
  <c r="G1072" i="29" s="1"/>
  <c r="G1073" i="29" s="1"/>
  <c r="G1074" i="29" s="1"/>
  <c r="G1075" i="29" s="1"/>
  <c r="G1076" i="29" s="1"/>
  <c r="G1077" i="29" s="1"/>
  <c r="G1078" i="29" s="1"/>
  <c r="G1079" i="29" s="1"/>
  <c r="G1080" i="29" s="1"/>
  <c r="G1081" i="29" s="1"/>
  <c r="G1082" i="29" s="1"/>
  <c r="G1083" i="29" s="1"/>
  <c r="G1084" i="29" s="1"/>
  <c r="G1085" i="29" s="1"/>
  <c r="G1086" i="29" s="1"/>
  <c r="G1087" i="29" s="1"/>
  <c r="G1088" i="29" s="1"/>
  <c r="G1089" i="29" s="1"/>
  <c r="G1090" i="29" s="1"/>
  <c r="G1091" i="29" s="1"/>
  <c r="G1092" i="29" s="1"/>
  <c r="G1093" i="29" s="1"/>
  <c r="G1094" i="29" s="1"/>
  <c r="G1095" i="29" s="1"/>
  <c r="G1096" i="29" s="1"/>
  <c r="G1097" i="29" s="1"/>
  <c r="G1098" i="29" s="1"/>
  <c r="G1099" i="29" s="1"/>
  <c r="G1100" i="29" s="1"/>
  <c r="G1101" i="29" s="1"/>
  <c r="G1102" i="29" s="1"/>
  <c r="G1103" i="29" s="1"/>
  <c r="G1104" i="29" s="1"/>
  <c r="G1105" i="29" s="1"/>
  <c r="G1106" i="29" s="1"/>
  <c r="G1107" i="29" s="1"/>
  <c r="G1108" i="29" s="1"/>
  <c r="G1109" i="29" s="1"/>
  <c r="G1110" i="29" s="1"/>
  <c r="G1111" i="29" s="1"/>
  <c r="G1112" i="29" s="1"/>
  <c r="G1113" i="29" s="1"/>
  <c r="G1114" i="29" s="1"/>
  <c r="G1115" i="29" s="1"/>
  <c r="G1116" i="29" s="1"/>
  <c r="G1117" i="29" s="1"/>
  <c r="G1118" i="29" s="1"/>
  <c r="G1119" i="29" s="1"/>
  <c r="G1120" i="29" s="1"/>
  <c r="G1121" i="29" s="1"/>
  <c r="G1122" i="29" s="1"/>
  <c r="G1123" i="29" s="1"/>
  <c r="G1124" i="29" s="1"/>
  <c r="G1125" i="29" s="1"/>
  <c r="G1126" i="29" s="1"/>
  <c r="G1127" i="29" s="1"/>
  <c r="G1128" i="29" s="1"/>
  <c r="G1129" i="29" s="1"/>
  <c r="G1130" i="29" s="1"/>
  <c r="G1131" i="29" s="1"/>
  <c r="G1132" i="29" s="1"/>
  <c r="G1133" i="29" s="1"/>
  <c r="G1134" i="29" s="1"/>
  <c r="G1135" i="29" s="1"/>
  <c r="G1136" i="29" s="1"/>
  <c r="G1137" i="29" s="1"/>
  <c r="G1138" i="29" s="1"/>
  <c r="G1139" i="29" s="1"/>
  <c r="G1140" i="29" s="1"/>
  <c r="G1141" i="29" s="1"/>
  <c r="G1142" i="29" s="1"/>
  <c r="G1143" i="29" s="1"/>
  <c r="G1144" i="29" s="1"/>
  <c r="G1145" i="29" s="1"/>
  <c r="G1146" i="29" s="1"/>
  <c r="G1147" i="29" s="1"/>
  <c r="G1148" i="29" s="1"/>
  <c r="G1149" i="29" s="1"/>
  <c r="G1150" i="29" s="1"/>
  <c r="G1151" i="29" s="1"/>
  <c r="G1152" i="29" s="1"/>
  <c r="G1153" i="29" s="1"/>
  <c r="G1154" i="29" s="1"/>
  <c r="G1155" i="29" s="1"/>
  <c r="G1156" i="29" s="1"/>
  <c r="G1157" i="29" s="1"/>
  <c r="G1158" i="29" s="1"/>
  <c r="G1159" i="29" s="1"/>
  <c r="G1160" i="29" s="1"/>
  <c r="G1161" i="29" s="1"/>
  <c r="G1162" i="29" s="1"/>
  <c r="G1163" i="29" s="1"/>
  <c r="G1164" i="29" s="1"/>
  <c r="G1165" i="29" s="1"/>
  <c r="G1166" i="29" s="1"/>
  <c r="G1167" i="29" s="1"/>
  <c r="G1168" i="29" s="1"/>
  <c r="G1169" i="29" s="1"/>
  <c r="G1170" i="29" s="1"/>
  <c r="G1171" i="29" s="1"/>
  <c r="G1172" i="29" s="1"/>
  <c r="G1173" i="29" s="1"/>
  <c r="G1174" i="29" s="1"/>
  <c r="G1175" i="29" s="1"/>
  <c r="G1176" i="29" s="1"/>
  <c r="G1177" i="29" s="1"/>
  <c r="G1178" i="29" s="1"/>
  <c r="G1179" i="29" s="1"/>
  <c r="G1180" i="29" s="1"/>
  <c r="G1181" i="29" s="1"/>
  <c r="G1182" i="29" s="1"/>
  <c r="G1183" i="29" s="1"/>
  <c r="G1184" i="29" s="1"/>
  <c r="G1185" i="29" s="1"/>
  <c r="G1186" i="29" s="1"/>
  <c r="G1187" i="29" s="1"/>
  <c r="G1188" i="29" s="1"/>
  <c r="G1189" i="29" s="1"/>
  <c r="G1190" i="29" s="1"/>
  <c r="G1191" i="29" s="1"/>
  <c r="G1192" i="29" s="1"/>
  <c r="G1193" i="29" s="1"/>
  <c r="G1194" i="29" s="1"/>
  <c r="G1195" i="29" s="1"/>
  <c r="G1196" i="29" s="1"/>
  <c r="G1197" i="29" s="1"/>
  <c r="G1198" i="29" s="1"/>
  <c r="G1199" i="29" s="1"/>
  <c r="G1200" i="29" s="1"/>
  <c r="G1201" i="29" s="1"/>
  <c r="G1202" i="29" s="1"/>
  <c r="G1203" i="29" s="1"/>
  <c r="G1204" i="29" s="1"/>
  <c r="G1205" i="29" s="1"/>
  <c r="G1206" i="29" s="1"/>
  <c r="G1207" i="29" s="1"/>
  <c r="G1208" i="29" s="1"/>
  <c r="G1209" i="29" s="1"/>
  <c r="G1210" i="29" s="1"/>
  <c r="G1211" i="29" s="1"/>
  <c r="G1212" i="29" s="1"/>
  <c r="G1213" i="29" s="1"/>
  <c r="G1214" i="29" s="1"/>
  <c r="G1215" i="29" s="1"/>
  <c r="G1216" i="29" s="1"/>
  <c r="G1217" i="29" s="1"/>
  <c r="G1218" i="29" s="1"/>
  <c r="G1219" i="29" s="1"/>
  <c r="G1220" i="29" s="1"/>
  <c r="G1221" i="29" s="1"/>
  <c r="G1222" i="29" s="1"/>
  <c r="G1223" i="29" s="1"/>
  <c r="G1224" i="29" s="1"/>
  <c r="G1225" i="29" s="1"/>
  <c r="G1226" i="29" s="1"/>
  <c r="G1227" i="29" s="1"/>
  <c r="G1228" i="29" s="1"/>
  <c r="G1229" i="29" s="1"/>
  <c r="G1230" i="29" s="1"/>
  <c r="G1231" i="29" s="1"/>
  <c r="G1232" i="29" s="1"/>
  <c r="G1233" i="29" s="1"/>
  <c r="G1234" i="29" s="1"/>
  <c r="G1235" i="29" s="1"/>
  <c r="G1236" i="29" s="1"/>
  <c r="G1237" i="29" s="1"/>
  <c r="G1238" i="29" s="1"/>
  <c r="G1239" i="29" s="1"/>
  <c r="G1240" i="29" s="1"/>
  <c r="G1241" i="29" s="1"/>
  <c r="G1242" i="29" s="1"/>
  <c r="G1243" i="29" s="1"/>
  <c r="G1244" i="29" s="1"/>
  <c r="G1245" i="29" s="1"/>
  <c r="G1246" i="29" s="1"/>
  <c r="G1247" i="29" s="1"/>
  <c r="G1248" i="29" s="1"/>
  <c r="G1249" i="29" s="1"/>
  <c r="G1250" i="29" s="1"/>
  <c r="G1251" i="29" s="1"/>
  <c r="G1252" i="29" s="1"/>
  <c r="G1253" i="29" s="1"/>
  <c r="G1254" i="29" s="1"/>
  <c r="G1255" i="29" s="1"/>
  <c r="G1256" i="29" s="1"/>
  <c r="G1257" i="29" s="1"/>
  <c r="G1258" i="29" s="1"/>
  <c r="G1259" i="29" s="1"/>
  <c r="G1260" i="29" s="1"/>
  <c r="G1261" i="29" s="1"/>
  <c r="G1262" i="29" s="1"/>
  <c r="G1263" i="29" s="1"/>
  <c r="G1264" i="29" s="1"/>
  <c r="G1265" i="29" s="1"/>
  <c r="G1266" i="29" s="1"/>
  <c r="G1267" i="29" s="1"/>
  <c r="G1268" i="29" s="1"/>
  <c r="G1269" i="29" s="1"/>
  <c r="G1270" i="29" s="1"/>
  <c r="G1271" i="29" s="1"/>
  <c r="G1272" i="29" s="1"/>
  <c r="G1273" i="29" s="1"/>
  <c r="G1274" i="29" s="1"/>
  <c r="G1275" i="29" s="1"/>
  <c r="G1276" i="29" s="1"/>
  <c r="G1277" i="29" s="1"/>
  <c r="G1278" i="29" s="1"/>
  <c r="G1279" i="29" s="1"/>
  <c r="G1280" i="29" s="1"/>
  <c r="G1281" i="29" s="1"/>
  <c r="G1282" i="29" s="1"/>
  <c r="G1283" i="29" s="1"/>
  <c r="G1284" i="29" s="1"/>
  <c r="G1285" i="29" s="1"/>
  <c r="G1286" i="29" s="1"/>
  <c r="G1287" i="29" s="1"/>
  <c r="G1288" i="29" s="1"/>
  <c r="G1289" i="29" s="1"/>
  <c r="G1290" i="29" s="1"/>
  <c r="G1291" i="29" s="1"/>
  <c r="G1292" i="29" s="1"/>
  <c r="G1293" i="29" s="1"/>
  <c r="G1294" i="29" s="1"/>
  <c r="G1295" i="29" s="1"/>
  <c r="G1296" i="29" s="1"/>
  <c r="G1297" i="29" s="1"/>
  <c r="G1298" i="29" s="1"/>
  <c r="G1299" i="29" s="1"/>
  <c r="G1300" i="29" s="1"/>
  <c r="G1301" i="29" s="1"/>
  <c r="G1302" i="29" s="1"/>
  <c r="G1303" i="29" s="1"/>
  <c r="G1304" i="29" s="1"/>
  <c r="G1305" i="29" s="1"/>
  <c r="G1306" i="29" s="1"/>
  <c r="G1307" i="29" s="1"/>
  <c r="G1308" i="29" s="1"/>
  <c r="G1309" i="29" s="1"/>
  <c r="G1310" i="29" s="1"/>
  <c r="G926" i="40"/>
  <c r="G927" i="40" s="1"/>
  <c r="G928" i="40" s="1"/>
  <c r="G929" i="40" s="1"/>
  <c r="G930" i="40" s="1"/>
  <c r="G931" i="40" s="1"/>
  <c r="G932" i="40" s="1"/>
  <c r="G933" i="40" s="1"/>
  <c r="G934" i="40" s="1"/>
  <c r="G935" i="40" s="1"/>
  <c r="G936" i="40" s="1"/>
  <c r="G937" i="40" s="1"/>
  <c r="G938" i="40" s="1"/>
  <c r="G939" i="40" s="1"/>
  <c r="G940" i="40" s="1"/>
  <c r="G941" i="40" s="1"/>
  <c r="G942" i="40" s="1"/>
  <c r="G943" i="40" s="1"/>
  <c r="G944" i="40" s="1"/>
  <c r="G945" i="40" s="1"/>
  <c r="G946" i="40" s="1"/>
  <c r="G947" i="40" s="1"/>
  <c r="G948" i="40" s="1"/>
  <c r="G949" i="40" s="1"/>
  <c r="G950" i="40" s="1"/>
  <c r="G951" i="40" s="1"/>
  <c r="G952" i="40" s="1"/>
  <c r="G953" i="40" s="1"/>
  <c r="G954" i="40" s="1"/>
  <c r="G955" i="40" s="1"/>
  <c r="G956" i="40" s="1"/>
  <c r="G957" i="40" s="1"/>
  <c r="G958" i="40" s="1"/>
  <c r="G959" i="40" s="1"/>
  <c r="G960" i="40" s="1"/>
  <c r="G961" i="40" s="1"/>
  <c r="G962" i="40" s="1"/>
  <c r="G963" i="40" s="1"/>
  <c r="G964" i="40" s="1"/>
  <c r="G965" i="40" s="1"/>
  <c r="G966" i="40" s="1"/>
  <c r="G967" i="40" s="1"/>
  <c r="G968" i="40" s="1"/>
  <c r="G969" i="40" s="1"/>
  <c r="G970" i="40" s="1"/>
  <c r="G971" i="40" s="1"/>
  <c r="G972" i="40" s="1"/>
  <c r="G973" i="40" s="1"/>
  <c r="G974" i="40" s="1"/>
  <c r="G975" i="40" s="1"/>
  <c r="G976" i="40" s="1"/>
  <c r="G977" i="40" s="1"/>
  <c r="G978" i="40" s="1"/>
  <c r="G979" i="40" s="1"/>
  <c r="G980" i="40" s="1"/>
  <c r="G981" i="40" s="1"/>
  <c r="G982" i="40" s="1"/>
  <c r="G983" i="40" s="1"/>
  <c r="G984" i="40" s="1"/>
  <c r="G985" i="40" s="1"/>
  <c r="G986" i="40" s="1"/>
  <c r="G987" i="40" s="1"/>
  <c r="G988" i="40" s="1"/>
  <c r="G989" i="40" s="1"/>
  <c r="G990" i="40" s="1"/>
  <c r="G991" i="40" s="1"/>
  <c r="G992" i="40" s="1"/>
  <c r="G993" i="40" s="1"/>
  <c r="G994" i="40" s="1"/>
  <c r="G995" i="40" s="1"/>
  <c r="G996" i="40" s="1"/>
  <c r="G997" i="40" s="1"/>
  <c r="G998" i="40" s="1"/>
  <c r="G999" i="40" s="1"/>
  <c r="G1000" i="40" s="1"/>
  <c r="G1001" i="40" s="1"/>
  <c r="G1002" i="40" s="1"/>
  <c r="G1003" i="40" s="1"/>
  <c r="G1004" i="40" s="1"/>
  <c r="G1005" i="40" s="1"/>
  <c r="G1006" i="40" s="1"/>
  <c r="G1007" i="40" s="1"/>
  <c r="G1008" i="40" s="1"/>
  <c r="G1009" i="40" s="1"/>
  <c r="G1010" i="40" s="1"/>
  <c r="G1011" i="40" s="1"/>
  <c r="G1012" i="40" s="1"/>
  <c r="G1013" i="40" s="1"/>
  <c r="G1014" i="40" s="1"/>
  <c r="G1015" i="40" s="1"/>
  <c r="G1016" i="40" s="1"/>
  <c r="G1017" i="40" s="1"/>
  <c r="G1018" i="40" s="1"/>
  <c r="G1019" i="40" s="1"/>
  <c r="G1020" i="40" s="1"/>
  <c r="G1021" i="40" s="1"/>
  <c r="G1022" i="40" s="1"/>
  <c r="G1023" i="40" s="1"/>
  <c r="G1024" i="40" s="1"/>
  <c r="G1025" i="40" s="1"/>
  <c r="G1026" i="40" s="1"/>
  <c r="G1027" i="40" s="1"/>
  <c r="G1028" i="40" s="1"/>
  <c r="G1029" i="40" s="1"/>
  <c r="G1030" i="40" s="1"/>
  <c r="G1031" i="40" s="1"/>
  <c r="G1032" i="40" s="1"/>
  <c r="G1033" i="40" s="1"/>
  <c r="G1034" i="40" s="1"/>
  <c r="G1035" i="40" s="1"/>
  <c r="G1036" i="40" s="1"/>
  <c r="G1037" i="40" s="1"/>
  <c r="G1038" i="40" s="1"/>
  <c r="G1039" i="40" s="1"/>
  <c r="G1040" i="40" s="1"/>
  <c r="G1041" i="40" s="1"/>
  <c r="G1042" i="40" s="1"/>
  <c r="G1043" i="40" s="1"/>
  <c r="G1044" i="40" s="1"/>
  <c r="G1045" i="40" s="1"/>
  <c r="G1046" i="40" s="1"/>
  <c r="G1047" i="40" s="1"/>
  <c r="G1048" i="40" s="1"/>
  <c r="G1049" i="40" s="1"/>
  <c r="G1050" i="40" s="1"/>
  <c r="G1051" i="40" s="1"/>
  <c r="G1052" i="40" s="1"/>
  <c r="G1053" i="40" s="1"/>
  <c r="G1054" i="40" s="1"/>
  <c r="G1055" i="40" s="1"/>
  <c r="G1056" i="40" s="1"/>
  <c r="G1057" i="40" s="1"/>
  <c r="G1058" i="40" s="1"/>
  <c r="G1059" i="40" s="1"/>
  <c r="G1060" i="40" s="1"/>
  <c r="G1061" i="40" s="1"/>
  <c r="G1062" i="40" s="1"/>
  <c r="G1063" i="40" s="1"/>
  <c r="G1064" i="40" s="1"/>
  <c r="G1065" i="40" s="1"/>
  <c r="G1066" i="40" s="1"/>
  <c r="G1067" i="40" s="1"/>
  <c r="G1068" i="40" s="1"/>
  <c r="G1069" i="40" s="1"/>
  <c r="G1070" i="40" s="1"/>
  <c r="G1071" i="40" s="1"/>
  <c r="G1072" i="40" s="1"/>
  <c r="G1073" i="40" s="1"/>
  <c r="G1074" i="40" s="1"/>
  <c r="G1075" i="40" s="1"/>
  <c r="G1076" i="40" s="1"/>
  <c r="G1077" i="40" s="1"/>
  <c r="G1078" i="40" s="1"/>
  <c r="G1079" i="40" s="1"/>
  <c r="G1080" i="40" s="1"/>
  <c r="G1081" i="40" s="1"/>
  <c r="G1082" i="40" s="1"/>
  <c r="G1083" i="40" s="1"/>
  <c r="G1084" i="40" s="1"/>
  <c r="G1085" i="40" s="1"/>
  <c r="G1086" i="40" s="1"/>
  <c r="G1087" i="40" s="1"/>
  <c r="G1088" i="40" s="1"/>
  <c r="G1089" i="40" s="1"/>
  <c r="G1090" i="40" s="1"/>
  <c r="G1091" i="40" s="1"/>
  <c r="G1092" i="40" s="1"/>
  <c r="G1093" i="40" s="1"/>
  <c r="G1094" i="40" s="1"/>
  <c r="G1095" i="40" s="1"/>
  <c r="G1096" i="40" s="1"/>
  <c r="G1097" i="40" s="1"/>
  <c r="G1098" i="40" s="1"/>
  <c r="G1099" i="40" s="1"/>
  <c r="G1100" i="40" s="1"/>
  <c r="G1101" i="40" s="1"/>
  <c r="G1102" i="40" s="1"/>
  <c r="G1103" i="40" s="1"/>
  <c r="G1104" i="40" s="1"/>
  <c r="G1105" i="40" s="1"/>
  <c r="G1106" i="40" s="1"/>
  <c r="G1107" i="40" s="1"/>
  <c r="G1108" i="40" s="1"/>
  <c r="G1109" i="40" s="1"/>
  <c r="G1110" i="40" s="1"/>
  <c r="G1111" i="40" s="1"/>
  <c r="G1112" i="40" s="1"/>
  <c r="G1113" i="40" s="1"/>
  <c r="G1114" i="40" s="1"/>
  <c r="G1115" i="40" s="1"/>
  <c r="G1116" i="40" s="1"/>
  <c r="G1117" i="40" s="1"/>
  <c r="G1118" i="40" s="1"/>
  <c r="G1119" i="40" s="1"/>
  <c r="G1120" i="40" s="1"/>
  <c r="G1121" i="40" s="1"/>
  <c r="G1122" i="40" s="1"/>
  <c r="G1123" i="40" s="1"/>
  <c r="G1124" i="40" s="1"/>
  <c r="G1125" i="40" s="1"/>
  <c r="G1126" i="40" s="1"/>
  <c r="G1127" i="40" s="1"/>
  <c r="G1128" i="40" s="1"/>
  <c r="G1129" i="40" s="1"/>
  <c r="G1130" i="40" s="1"/>
  <c r="G1131" i="40" s="1"/>
  <c r="G1132" i="40" s="1"/>
  <c r="G1133" i="40" s="1"/>
  <c r="G1134" i="40" s="1"/>
  <c r="G1135" i="40" s="1"/>
  <c r="G1136" i="40" s="1"/>
  <c r="G1137" i="40" s="1"/>
  <c r="G1138" i="40" s="1"/>
  <c r="G1139" i="40" s="1"/>
  <c r="G1140" i="40" s="1"/>
  <c r="G1141" i="40" s="1"/>
  <c r="G1142" i="40" s="1"/>
  <c r="G1143" i="40" s="1"/>
  <c r="G1144" i="40" s="1"/>
  <c r="G1145" i="40" s="1"/>
  <c r="G1146" i="40" s="1"/>
  <c r="G1147" i="40" s="1"/>
  <c r="G1148" i="40" s="1"/>
  <c r="G1149" i="40" s="1"/>
  <c r="G1150" i="40" s="1"/>
  <c r="G1151" i="40" s="1"/>
  <c r="G1152" i="40" s="1"/>
  <c r="G1153" i="40" s="1"/>
  <c r="G1154" i="40" s="1"/>
  <c r="G1155" i="40" s="1"/>
  <c r="G1156" i="40" s="1"/>
  <c r="G1157" i="40" s="1"/>
  <c r="G1158" i="40" s="1"/>
  <c r="G1159" i="40" s="1"/>
  <c r="G1160" i="40" s="1"/>
  <c r="G1161" i="40" s="1"/>
  <c r="G1162" i="40" s="1"/>
  <c r="G1163" i="40" s="1"/>
  <c r="G1164" i="40" s="1"/>
  <c r="G1165" i="40" s="1"/>
  <c r="G1166" i="40" s="1"/>
  <c r="G1167" i="40" s="1"/>
  <c r="G1168" i="40" s="1"/>
  <c r="G1169" i="40" s="1"/>
  <c r="G1170" i="40" s="1"/>
  <c r="G1171" i="40" s="1"/>
  <c r="G1172" i="40" s="1"/>
  <c r="G1173" i="40" s="1"/>
  <c r="G1174" i="40" s="1"/>
  <c r="G1175" i="40" s="1"/>
  <c r="G1176" i="40" s="1"/>
  <c r="G1177" i="40" s="1"/>
  <c r="G1178" i="40" s="1"/>
  <c r="G1179" i="40" s="1"/>
  <c r="G1180" i="40" s="1"/>
  <c r="G1181" i="40" s="1"/>
  <c r="G1182" i="40" s="1"/>
  <c r="G1183" i="40" s="1"/>
  <c r="G1184" i="40" s="1"/>
  <c r="G1185" i="40" s="1"/>
  <c r="G1186" i="40" s="1"/>
  <c r="G1187" i="40" s="1"/>
  <c r="G1188" i="40" s="1"/>
  <c r="G1189" i="40" s="1"/>
  <c r="G1190" i="40" s="1"/>
  <c r="G1191" i="40" s="1"/>
  <c r="G1192" i="40" s="1"/>
  <c r="G1193" i="40" s="1"/>
  <c r="G1194" i="40" s="1"/>
  <c r="G1195" i="40" s="1"/>
  <c r="G1196" i="40" s="1"/>
  <c r="G1197" i="40" s="1"/>
  <c r="G1198" i="40" s="1"/>
  <c r="G1199" i="40" s="1"/>
  <c r="G1200" i="40" s="1"/>
  <c r="G1201" i="40" s="1"/>
  <c r="G1202" i="40" s="1"/>
  <c r="G1203" i="40" s="1"/>
  <c r="G1204" i="40" s="1"/>
  <c r="G1205" i="40" s="1"/>
  <c r="G1206" i="40" s="1"/>
  <c r="G1207" i="40" s="1"/>
  <c r="G1208" i="40" s="1"/>
  <c r="G1209" i="40" s="1"/>
  <c r="G1210" i="40" s="1"/>
  <c r="G1211" i="40" s="1"/>
  <c r="G1212" i="40" s="1"/>
  <c r="G1213" i="40" s="1"/>
  <c r="G1214" i="40" s="1"/>
  <c r="G1215" i="40" s="1"/>
  <c r="G1216" i="40" s="1"/>
  <c r="G1217" i="40" s="1"/>
  <c r="G1218" i="40" s="1"/>
  <c r="G1219" i="40" s="1"/>
  <c r="G1220" i="40" s="1"/>
  <c r="G1221" i="40" s="1"/>
  <c r="G1222" i="40" s="1"/>
  <c r="G1223" i="40" s="1"/>
  <c r="G1224" i="40" s="1"/>
  <c r="G1225" i="40" s="1"/>
  <c r="G1226" i="40" s="1"/>
  <c r="G1227" i="40" s="1"/>
  <c r="G1228" i="40" s="1"/>
  <c r="G1229" i="40" s="1"/>
  <c r="G1230" i="40" s="1"/>
  <c r="G1231" i="40" s="1"/>
  <c r="G1232" i="40" s="1"/>
  <c r="G1233" i="40" s="1"/>
  <c r="G1234" i="40" s="1"/>
  <c r="G1235" i="40" s="1"/>
  <c r="G1236" i="40" s="1"/>
  <c r="G1237" i="40" s="1"/>
  <c r="G1238" i="40" s="1"/>
  <c r="G1239" i="40" s="1"/>
  <c r="G1240" i="40" s="1"/>
  <c r="G1241" i="40" s="1"/>
  <c r="G1242" i="40" s="1"/>
  <c r="G1243" i="40" s="1"/>
  <c r="G1244" i="40" s="1"/>
  <c r="G1245" i="40" s="1"/>
  <c r="G1246" i="40" s="1"/>
  <c r="G1247" i="40" s="1"/>
  <c r="G1248" i="40" s="1"/>
  <c r="G1249" i="40" s="1"/>
  <c r="G1250" i="40" s="1"/>
  <c r="G1251" i="40" s="1"/>
  <c r="G1252" i="40" s="1"/>
  <c r="G1253" i="40" s="1"/>
  <c r="G1254" i="40" s="1"/>
  <c r="G1255" i="40" s="1"/>
  <c r="G1256" i="40" s="1"/>
  <c r="G1257" i="40" s="1"/>
  <c r="G1258" i="40" s="1"/>
  <c r="G1259" i="40" s="1"/>
  <c r="G1260" i="40" s="1"/>
  <c r="G1261" i="40" s="1"/>
  <c r="G1262" i="40" s="1"/>
  <c r="G1263" i="40" s="1"/>
  <c r="G1264" i="40" s="1"/>
  <c r="G1265" i="40" s="1"/>
  <c r="G1266" i="40" s="1"/>
  <c r="G1267" i="40" s="1"/>
  <c r="G1268" i="40" s="1"/>
  <c r="G1269" i="40" s="1"/>
  <c r="G1270" i="40" s="1"/>
  <c r="G1271" i="40" s="1"/>
  <c r="G1272" i="40" s="1"/>
  <c r="G1273" i="40" s="1"/>
  <c r="G1274" i="40" s="1"/>
  <c r="G1275" i="40" s="1"/>
  <c r="G1276" i="40" s="1"/>
  <c r="G1277" i="40" s="1"/>
  <c r="G1278" i="40" s="1"/>
  <c r="G1279" i="40" s="1"/>
  <c r="G1280" i="40" s="1"/>
  <c r="G1281" i="40" s="1"/>
  <c r="G1282" i="40" s="1"/>
  <c r="G1283" i="40" s="1"/>
  <c r="G1284" i="40" s="1"/>
  <c r="G1285" i="40" s="1"/>
  <c r="G1286" i="40" s="1"/>
  <c r="G1287" i="40" s="1"/>
  <c r="G1288" i="40" s="1"/>
  <c r="G1289" i="40" s="1"/>
  <c r="G1290" i="40" s="1"/>
  <c r="G1291" i="40" s="1"/>
  <c r="G1292" i="40" s="1"/>
  <c r="G1293" i="40" s="1"/>
  <c r="G1294" i="40" s="1"/>
  <c r="G1295" i="40" s="1"/>
  <c r="G1296" i="40" s="1"/>
  <c r="G1297" i="40" s="1"/>
  <c r="G1298" i="40" s="1"/>
  <c r="G1299" i="40" s="1"/>
  <c r="G1300" i="40" s="1"/>
  <c r="G1301" i="40" s="1"/>
  <c r="G1302" i="40" s="1"/>
  <c r="G1303" i="40" s="1"/>
  <c r="G1304" i="40" s="1"/>
  <c r="C44" i="46"/>
  <c r="AC44" i="46" s="1"/>
  <c r="G1305" i="40"/>
  <c r="G1306" i="40" s="1"/>
  <c r="G1307" i="40" s="1"/>
  <c r="G1308" i="40" s="1"/>
  <c r="G1309" i="40" s="1"/>
  <c r="G1310" i="40" s="1"/>
  <c r="G1311" i="40" s="1"/>
  <c r="G1312" i="40" s="1"/>
  <c r="G1313" i="40" s="1"/>
  <c r="G1314" i="40" s="1"/>
  <c r="G1315" i="40" s="1"/>
  <c r="G1104" i="26"/>
  <c r="G1105" i="26" s="1"/>
  <c r="G1106" i="26" s="1"/>
  <c r="G1107" i="26" s="1"/>
  <c r="G1108" i="26" s="1"/>
  <c r="G1109" i="26" s="1"/>
  <c r="G1110" i="26" s="1"/>
  <c r="G1111" i="26" s="1"/>
  <c r="G1112" i="26" s="1"/>
  <c r="G1113" i="26" s="1"/>
  <c r="G1114" i="26" s="1"/>
  <c r="G1115" i="26" s="1"/>
  <c r="G1116" i="26" s="1"/>
  <c r="G1117" i="26" s="1"/>
  <c r="G1118" i="26" s="1"/>
  <c r="G1119" i="26" s="1"/>
  <c r="G1120" i="26" s="1"/>
  <c r="G1121" i="26" s="1"/>
  <c r="G1122" i="26"/>
  <c r="G1123" i="26" s="1"/>
  <c r="G869" i="15"/>
  <c r="G870" i="15" s="1"/>
  <c r="G871" i="15" s="1"/>
  <c r="G872" i="15" s="1"/>
  <c r="G873" i="15" s="1"/>
  <c r="G874" i="15" s="1"/>
  <c r="G875" i="15" s="1"/>
  <c r="G876" i="15" s="1"/>
  <c r="G877" i="15" s="1"/>
  <c r="G878" i="15" s="1"/>
  <c r="G879" i="15" s="1"/>
  <c r="G880" i="15" s="1"/>
  <c r="G881" i="15" s="1"/>
  <c r="G882" i="15" s="1"/>
  <c r="G883" i="15" s="1"/>
  <c r="G884" i="15" s="1"/>
  <c r="G885" i="15" s="1"/>
  <c r="G886" i="15" s="1"/>
  <c r="G887" i="15" s="1"/>
  <c r="G888" i="15" s="1"/>
  <c r="G889" i="15" s="1"/>
  <c r="G890" i="15" s="1"/>
  <c r="G891" i="15" s="1"/>
  <c r="G892" i="15" s="1"/>
  <c r="G893" i="15" s="1"/>
  <c r="G894" i="15" s="1"/>
  <c r="G895" i="15" s="1"/>
  <c r="G788" i="27"/>
  <c r="G789" i="27" s="1"/>
  <c r="G790" i="27" s="1"/>
  <c r="G791" i="27" s="1"/>
  <c r="G792" i="27" s="1"/>
  <c r="G793" i="27" s="1"/>
  <c r="G794" i="27" s="1"/>
  <c r="G795" i="27" s="1"/>
  <c r="G796" i="27"/>
  <c r="G797" i="27" s="1"/>
  <c r="G798" i="27" s="1"/>
  <c r="G799" i="27" s="1"/>
  <c r="G800" i="27" s="1"/>
  <c r="G801" i="27" s="1"/>
  <c r="G802" i="27" s="1"/>
  <c r="G803" i="27" s="1"/>
  <c r="G804" i="27" s="1"/>
  <c r="G805" i="27" s="1"/>
  <c r="G806" i="27" s="1"/>
  <c r="G807" i="27" s="1"/>
  <c r="G808" i="27" s="1"/>
  <c r="G809" i="27" s="1"/>
  <c r="G810" i="27" s="1"/>
  <c r="G811" i="27" s="1"/>
  <c r="G812" i="27" s="1"/>
  <c r="G813" i="27" s="1"/>
  <c r="G806" i="44"/>
  <c r="G807" i="44" s="1"/>
  <c r="C33" i="46" l="1"/>
  <c r="AC33" i="46" s="1"/>
  <c r="G1311" i="29"/>
  <c r="G1312" i="29" s="1"/>
  <c r="G1313" i="29" s="1"/>
  <c r="G1314" i="29" s="1"/>
  <c r="G1315" i="29" s="1"/>
  <c r="G1316" i="29" s="1"/>
  <c r="G1317" i="29" s="1"/>
  <c r="G1318" i="29" s="1"/>
  <c r="G1319" i="29" s="1"/>
  <c r="G1320" i="29" s="1"/>
  <c r="G1321" i="29" s="1"/>
  <c r="G1124" i="26"/>
  <c r="G1125" i="26" s="1"/>
  <c r="G1126" i="26" s="1"/>
  <c r="G1127" i="26" s="1"/>
  <c r="G1128" i="26" s="1"/>
  <c r="G1129" i="26" s="1"/>
  <c r="G1130" i="26" s="1"/>
  <c r="G1131" i="26" s="1"/>
  <c r="G1132" i="26" s="1"/>
  <c r="G1133" i="26" s="1"/>
  <c r="G1134" i="26" s="1"/>
  <c r="G1135" i="26" s="1"/>
  <c r="G1136" i="26" s="1"/>
  <c r="G1137" i="26" s="1"/>
  <c r="G1138" i="26" s="1"/>
  <c r="G1139" i="26"/>
  <c r="G1140" i="26" s="1"/>
  <c r="G1141" i="26" s="1"/>
  <c r="G1142" i="26" s="1"/>
  <c r="G1143" i="26" s="1"/>
  <c r="G1144" i="26" s="1"/>
  <c r="G896" i="15"/>
  <c r="G897" i="15" s="1"/>
  <c r="G898" i="15" s="1"/>
  <c r="G899" i="15" s="1"/>
  <c r="G900" i="15" s="1"/>
  <c r="G901" i="15" s="1"/>
  <c r="G902" i="15" s="1"/>
  <c r="G903" i="15" s="1"/>
  <c r="G904" i="15" s="1"/>
  <c r="G814" i="27"/>
  <c r="G815" i="27" s="1"/>
  <c r="G816" i="27" s="1"/>
  <c r="G817" i="27" s="1"/>
  <c r="G818" i="27" s="1"/>
  <c r="G819" i="27" s="1"/>
  <c r="G820" i="27" s="1"/>
  <c r="G821" i="27" s="1"/>
  <c r="G808" i="44"/>
  <c r="G809" i="44" s="1"/>
  <c r="G928" i="28" l="1"/>
  <c r="G929" i="28" s="1"/>
  <c r="G930" i="28" s="1"/>
  <c r="G1145" i="26"/>
  <c r="G1146" i="26" s="1"/>
  <c r="G905" i="15"/>
  <c r="G906" i="15" s="1"/>
  <c r="G907" i="15" s="1"/>
  <c r="G908" i="15" s="1"/>
  <c r="G909" i="15" s="1"/>
  <c r="G910" i="15" s="1"/>
  <c r="G911" i="15" s="1"/>
  <c r="G912" i="15" s="1"/>
  <c r="G913" i="15" s="1"/>
  <c r="G822" i="27"/>
  <c r="G823" i="27" s="1"/>
  <c r="G824" i="27" s="1"/>
  <c r="G825" i="27" s="1"/>
  <c r="G826" i="27" s="1"/>
  <c r="G827" i="27" s="1"/>
  <c r="G828" i="27" s="1"/>
  <c r="G829" i="27" s="1"/>
  <c r="G830" i="27" s="1"/>
  <c r="G831" i="27" s="1"/>
  <c r="G832" i="27" s="1"/>
  <c r="G833" i="27" s="1"/>
  <c r="G834" i="27" s="1"/>
  <c r="G810" i="44"/>
  <c r="G1147" i="26" l="1"/>
  <c r="G1148" i="26" s="1"/>
  <c r="G1149" i="26" s="1"/>
  <c r="G1150" i="26" s="1"/>
  <c r="G1151" i="26" s="1"/>
  <c r="G1152" i="26" s="1"/>
  <c r="G1153" i="26" s="1"/>
  <c r="G1154" i="26" s="1"/>
  <c r="G1155" i="26" s="1"/>
  <c r="G1156" i="26" s="1"/>
  <c r="G1157" i="26" s="1"/>
  <c r="G1158" i="26" s="1"/>
  <c r="G1159" i="26" s="1"/>
  <c r="G1160" i="26" s="1"/>
  <c r="G1161" i="26" s="1"/>
  <c r="G1162" i="26" s="1"/>
  <c r="G1163" i="26" s="1"/>
  <c r="G1164" i="26" s="1"/>
  <c r="G1165" i="26" s="1"/>
  <c r="G1166" i="26" s="1"/>
  <c r="G1167" i="26" s="1"/>
  <c r="G1168" i="26" s="1"/>
  <c r="G1169" i="26" s="1"/>
  <c r="G1170" i="26" s="1"/>
  <c r="G1171" i="26" s="1"/>
  <c r="G1172" i="26" s="1"/>
  <c r="G1173" i="26" s="1"/>
  <c r="G1174" i="26" s="1"/>
  <c r="G1175" i="26" s="1"/>
  <c r="G1176" i="26" s="1"/>
  <c r="G1177" i="26" s="1"/>
  <c r="G1178" i="26" s="1"/>
  <c r="G1179" i="26" s="1"/>
  <c r="G1180" i="26" s="1"/>
  <c r="G1181" i="26" s="1"/>
  <c r="G1182" i="26" s="1"/>
  <c r="G1183" i="26" s="1"/>
  <c r="G1184" i="26" s="1"/>
  <c r="G1185" i="26" s="1"/>
  <c r="G1186" i="26" s="1"/>
  <c r="G1187" i="26" s="1"/>
  <c r="G1188" i="26" s="1"/>
  <c r="G1189" i="26" s="1"/>
  <c r="G1190" i="26" s="1"/>
  <c r="G1191" i="26" s="1"/>
  <c r="G1192" i="26" s="1"/>
  <c r="G1193" i="26" s="1"/>
  <c r="G1194" i="26" s="1"/>
  <c r="G1195" i="26" s="1"/>
  <c r="G1196" i="26" s="1"/>
  <c r="G1197" i="26" s="1"/>
  <c r="G1198" i="26" s="1"/>
  <c r="G1199" i="26" s="1"/>
  <c r="G1200" i="26" s="1"/>
  <c r="G1201" i="26" s="1"/>
  <c r="G1202" i="26" s="1"/>
  <c r="G1203" i="26" s="1"/>
  <c r="G1204" i="26" s="1"/>
  <c r="G1205" i="26" s="1"/>
  <c r="G1206" i="26" s="1"/>
  <c r="G1207" i="26" s="1"/>
  <c r="G1208" i="26" s="1"/>
  <c r="G1209" i="26" s="1"/>
  <c r="G1210" i="26" s="1"/>
  <c r="G1211" i="26" s="1"/>
  <c r="G1212" i="26" s="1"/>
  <c r="G1213" i="26" s="1"/>
  <c r="G1214" i="26" s="1"/>
  <c r="G1215" i="26" s="1"/>
  <c r="G1216" i="26" s="1"/>
  <c r="G1217" i="26" s="1"/>
  <c r="G1218" i="26" s="1"/>
  <c r="G1219" i="26" s="1"/>
  <c r="G1220" i="26" s="1"/>
  <c r="G1221" i="26" s="1"/>
  <c r="G1222" i="26" s="1"/>
  <c r="G1223" i="26" s="1"/>
  <c r="G1224" i="26" s="1"/>
  <c r="G1225" i="26" s="1"/>
  <c r="G1226" i="26" s="1"/>
  <c r="G1227" i="26" s="1"/>
  <c r="G1228" i="26" s="1"/>
  <c r="G1229" i="26" s="1"/>
  <c r="G1230" i="26" s="1"/>
  <c r="G1231" i="26" s="1"/>
  <c r="G1232" i="26" s="1"/>
  <c r="G1233" i="26" s="1"/>
  <c r="G1234" i="26" s="1"/>
  <c r="G1235" i="26" s="1"/>
  <c r="G1236" i="26" s="1"/>
  <c r="G1237" i="26" s="1"/>
  <c r="G1238" i="26" s="1"/>
  <c r="G1239" i="26" s="1"/>
  <c r="G1240" i="26" s="1"/>
  <c r="G1241" i="26" s="1"/>
  <c r="G1242" i="26" s="1"/>
  <c r="G1243" i="26" s="1"/>
  <c r="G1244" i="26" s="1"/>
  <c r="G1245" i="26" s="1"/>
  <c r="G1246" i="26" s="1"/>
  <c r="G1247" i="26" s="1"/>
  <c r="G1248" i="26" s="1"/>
  <c r="G1249" i="26" s="1"/>
  <c r="G1250" i="26" s="1"/>
  <c r="G1251" i="26" s="1"/>
  <c r="G1252" i="26" s="1"/>
  <c r="G1253" i="26" s="1"/>
  <c r="G1254" i="26" s="1"/>
  <c r="G1255" i="26" s="1"/>
  <c r="G1256" i="26" s="1"/>
  <c r="G1257" i="26" s="1"/>
  <c r="G1258" i="26" s="1"/>
  <c r="G1259" i="26" s="1"/>
  <c r="G1260" i="26" s="1"/>
  <c r="G1261" i="26" s="1"/>
  <c r="G1262" i="26" s="1"/>
  <c r="G1263" i="26" s="1"/>
  <c r="G1264" i="26" s="1"/>
  <c r="G1265" i="26" s="1"/>
  <c r="G1266" i="26" s="1"/>
  <c r="G1267" i="26" s="1"/>
  <c r="G1268" i="26" s="1"/>
  <c r="G1269" i="26" s="1"/>
  <c r="G1270" i="26" s="1"/>
  <c r="G1271" i="26" s="1"/>
  <c r="G1272" i="26" s="1"/>
  <c r="G1273" i="26" s="1"/>
  <c r="G1274" i="26" s="1"/>
  <c r="G1275" i="26" s="1"/>
  <c r="G1276" i="26" s="1"/>
  <c r="G1277" i="26" s="1"/>
  <c r="G1278" i="26" s="1"/>
  <c r="G1279" i="26" s="1"/>
  <c r="G1280" i="26" s="1"/>
  <c r="G1281" i="26" s="1"/>
  <c r="G1282" i="26" s="1"/>
  <c r="G1283" i="26" s="1"/>
  <c r="G1284" i="26" s="1"/>
  <c r="G1285" i="26" s="1"/>
  <c r="G1286" i="26" s="1"/>
  <c r="G1287" i="26" s="1"/>
  <c r="G1288" i="26" s="1"/>
  <c r="G1289" i="26" s="1"/>
  <c r="G1290" i="26" s="1"/>
  <c r="G1291" i="26" s="1"/>
  <c r="G1292" i="26" s="1"/>
  <c r="G1293" i="26" s="1"/>
  <c r="G1294" i="26" s="1"/>
  <c r="G1295" i="26" s="1"/>
  <c r="G1296" i="26" s="1"/>
  <c r="G1297" i="26" s="1"/>
  <c r="G1298" i="26" s="1"/>
  <c r="G1299" i="26" s="1"/>
  <c r="G1300" i="26" s="1"/>
  <c r="G1301" i="26" s="1"/>
  <c r="G1302" i="26" s="1"/>
  <c r="G1303" i="26" s="1"/>
  <c r="G1304" i="26" s="1"/>
  <c r="G1305" i="26" s="1"/>
  <c r="G931" i="28"/>
  <c r="G914" i="15"/>
  <c r="G915" i="15" s="1"/>
  <c r="G916" i="15" s="1"/>
  <c r="G917" i="15" s="1"/>
  <c r="G918" i="15" s="1"/>
  <c r="G919" i="15" s="1"/>
  <c r="G920" i="15" s="1"/>
  <c r="G835" i="27"/>
  <c r="G836" i="27" s="1"/>
  <c r="G837" i="27" s="1"/>
  <c r="G838" i="27" s="1"/>
  <c r="G839" i="27" s="1"/>
  <c r="G840" i="27" s="1"/>
  <c r="G841" i="27" s="1"/>
  <c r="G842" i="27" s="1"/>
  <c r="G843" i="27" s="1"/>
  <c r="G844" i="27" s="1"/>
  <c r="G811" i="44"/>
  <c r="G812" i="44" s="1"/>
  <c r="G813" i="44" s="1"/>
  <c r="G814" i="44" s="1"/>
  <c r="G815" i="44" s="1"/>
  <c r="G816" i="44" s="1"/>
  <c r="G817" i="44" s="1"/>
  <c r="G818" i="44" s="1"/>
  <c r="G819" i="44" s="1"/>
  <c r="G820" i="44" s="1"/>
  <c r="G821" i="44" s="1"/>
  <c r="G822" i="44" s="1"/>
  <c r="G823" i="44" s="1"/>
  <c r="G824" i="44" s="1"/>
  <c r="G825" i="44" s="1"/>
  <c r="G826" i="44" s="1"/>
  <c r="G827" i="44" s="1"/>
  <c r="G828" i="44" s="1"/>
  <c r="G829" i="44" s="1"/>
  <c r="C30" i="46" l="1"/>
  <c r="AC30" i="46" s="1"/>
  <c r="G1306" i="26"/>
  <c r="G1307" i="26" s="1"/>
  <c r="G1308" i="26" s="1"/>
  <c r="G1309" i="26" s="1"/>
  <c r="G1310" i="26" s="1"/>
  <c r="G1311" i="26" s="1"/>
  <c r="G1312" i="26" s="1"/>
  <c r="G1313" i="26" s="1"/>
  <c r="G1314" i="26" s="1"/>
  <c r="G1315" i="26" s="1"/>
  <c r="G932" i="28"/>
  <c r="G933" i="28" s="1"/>
  <c r="G921" i="15"/>
  <c r="G922" i="15" s="1"/>
  <c r="G923" i="15" s="1"/>
  <c r="G924" i="15" s="1"/>
  <c r="G925" i="15" s="1"/>
  <c r="G926" i="15" s="1"/>
  <c r="G927" i="15" s="1"/>
  <c r="G928" i="15" s="1"/>
  <c r="G929" i="15" s="1"/>
  <c r="G930" i="15" s="1"/>
  <c r="G931" i="15" s="1"/>
  <c r="G932" i="15" s="1"/>
  <c r="G845" i="27"/>
  <c r="G846" i="27" s="1"/>
  <c r="G847" i="27" s="1"/>
  <c r="G848" i="27" s="1"/>
  <c r="G849" i="27" s="1"/>
  <c r="G830" i="44"/>
  <c r="G831" i="44" s="1"/>
  <c r="G953" i="28" l="1"/>
  <c r="G954" i="28" s="1"/>
  <c r="G955" i="28" s="1"/>
  <c r="G956" i="28" s="1"/>
  <c r="G957" i="28" s="1"/>
  <c r="G958" i="28" s="1"/>
  <c r="G959" i="28" s="1"/>
  <c r="G960" i="28" s="1"/>
  <c r="G961" i="28" s="1"/>
  <c r="G962" i="28" s="1"/>
  <c r="G963" i="28" s="1"/>
  <c r="G964" i="28" s="1"/>
  <c r="G965" i="28" s="1"/>
  <c r="G966" i="28" s="1"/>
  <c r="G967" i="28" s="1"/>
  <c r="G968" i="28" s="1"/>
  <c r="G969" i="28" s="1"/>
  <c r="G970" i="28" s="1"/>
  <c r="G971" i="28" s="1"/>
  <c r="G972" i="28" s="1"/>
  <c r="G973" i="28" s="1"/>
  <c r="G974" i="28" s="1"/>
  <c r="G975" i="28" s="1"/>
  <c r="G976" i="28" s="1"/>
  <c r="G977" i="28" s="1"/>
  <c r="G978" i="28" s="1"/>
  <c r="G979" i="28" s="1"/>
  <c r="G980" i="28" s="1"/>
  <c r="G981" i="28" s="1"/>
  <c r="G982" i="28" s="1"/>
  <c r="G983" i="28" s="1"/>
  <c r="G984" i="28" s="1"/>
  <c r="G985" i="28" s="1"/>
  <c r="G986" i="28" s="1"/>
  <c r="G987" i="28" s="1"/>
  <c r="G988" i="28" s="1"/>
  <c r="G989" i="28" s="1"/>
  <c r="G990" i="28" s="1"/>
  <c r="G991" i="28" s="1"/>
  <c r="G992" i="28" s="1"/>
  <c r="G993" i="28" s="1"/>
  <c r="G994" i="28" s="1"/>
  <c r="G995" i="28" s="1"/>
  <c r="G996" i="28" s="1"/>
  <c r="G997" i="28" s="1"/>
  <c r="G998" i="28" s="1"/>
  <c r="G999" i="28" s="1"/>
  <c r="G1000" i="28" s="1"/>
  <c r="G1001" i="28" s="1"/>
  <c r="G1002" i="28" s="1"/>
  <c r="G1003" i="28" s="1"/>
  <c r="G1004" i="28" s="1"/>
  <c r="G1005" i="28" s="1"/>
  <c r="G1006" i="28" s="1"/>
  <c r="G1007" i="28" s="1"/>
  <c r="G1008" i="28" s="1"/>
  <c r="G1009" i="28" s="1"/>
  <c r="G1010" i="28" s="1"/>
  <c r="G1011" i="28" s="1"/>
  <c r="G1012" i="28" s="1"/>
  <c r="G1013" i="28" s="1"/>
  <c r="G1014" i="28" s="1"/>
  <c r="G1015" i="28" s="1"/>
  <c r="G1016" i="28" s="1"/>
  <c r="G1017" i="28" s="1"/>
  <c r="G1018" i="28" s="1"/>
  <c r="G1019" i="28" s="1"/>
  <c r="G1020" i="28" s="1"/>
  <c r="G1021" i="28" s="1"/>
  <c r="G1022" i="28" s="1"/>
  <c r="G1023" i="28" s="1"/>
  <c r="G1024" i="28" s="1"/>
  <c r="G1025" i="28" s="1"/>
  <c r="G1026" i="28" s="1"/>
  <c r="G1027" i="28" s="1"/>
  <c r="G1028" i="28" s="1"/>
  <c r="G1029" i="28" s="1"/>
  <c r="G1030" i="28" s="1"/>
  <c r="G1031" i="28" s="1"/>
  <c r="G1032" i="28" s="1"/>
  <c r="G1033" i="28" s="1"/>
  <c r="G1034" i="28" s="1"/>
  <c r="G1035" i="28" s="1"/>
  <c r="G1036" i="28" s="1"/>
  <c r="G1037" i="28" s="1"/>
  <c r="G1038" i="28" s="1"/>
  <c r="G1039" i="28" s="1"/>
  <c r="G1040" i="28" s="1"/>
  <c r="G1041" i="28" s="1"/>
  <c r="G1042" i="28" s="1"/>
  <c r="G1043" i="28" s="1"/>
  <c r="G1044" i="28" s="1"/>
  <c r="G1045" i="28" s="1"/>
  <c r="G1046" i="28" s="1"/>
  <c r="G1047" i="28" s="1"/>
  <c r="G1048" i="28" s="1"/>
  <c r="G1049" i="28" s="1"/>
  <c r="G1050" i="28" s="1"/>
  <c r="G1051" i="28" s="1"/>
  <c r="G1052" i="28" s="1"/>
  <c r="G1053" i="28" s="1"/>
  <c r="G1054" i="28" s="1"/>
  <c r="G1055" i="28" s="1"/>
  <c r="G1056" i="28" s="1"/>
  <c r="G1057" i="28" s="1"/>
  <c r="G1058" i="28" s="1"/>
  <c r="G1059" i="28" s="1"/>
  <c r="G1060" i="28" s="1"/>
  <c r="G1061" i="28" s="1"/>
  <c r="G1062" i="28" s="1"/>
  <c r="G1063" i="28" s="1"/>
  <c r="G1064" i="28" s="1"/>
  <c r="G1065" i="28" s="1"/>
  <c r="G1066" i="28" s="1"/>
  <c r="G1067" i="28" s="1"/>
  <c r="G1068" i="28" s="1"/>
  <c r="G1069" i="28" s="1"/>
  <c r="G1070" i="28" s="1"/>
  <c r="G1071" i="28" s="1"/>
  <c r="G1072" i="28" s="1"/>
  <c r="G1073" i="28" s="1"/>
  <c r="G1074" i="28" s="1"/>
  <c r="G1075" i="28" s="1"/>
  <c r="G1076" i="28" s="1"/>
  <c r="G1077" i="28" s="1"/>
  <c r="G1078" i="28" s="1"/>
  <c r="G1079" i="28" s="1"/>
  <c r="G1080" i="28" s="1"/>
  <c r="G1081" i="28" s="1"/>
  <c r="G1082" i="28" s="1"/>
  <c r="G1083" i="28" s="1"/>
  <c r="G1084" i="28" s="1"/>
  <c r="G1085" i="28" s="1"/>
  <c r="G1086" i="28" s="1"/>
  <c r="G1087" i="28" s="1"/>
  <c r="G1088" i="28" s="1"/>
  <c r="G1089" i="28" s="1"/>
  <c r="G1090" i="28" s="1"/>
  <c r="G1091" i="28" s="1"/>
  <c r="G1092" i="28" s="1"/>
  <c r="G1093" i="28" s="1"/>
  <c r="G1094" i="28" s="1"/>
  <c r="G1095" i="28" s="1"/>
  <c r="G1096" i="28" s="1"/>
  <c r="G1097" i="28" s="1"/>
  <c r="G1098" i="28" s="1"/>
  <c r="G1099" i="28" s="1"/>
  <c r="G1100" i="28" s="1"/>
  <c r="G1101" i="28" s="1"/>
  <c r="G1102" i="28" s="1"/>
  <c r="G1103" i="28" s="1"/>
  <c r="G1104" i="28" s="1"/>
  <c r="G1105" i="28" s="1"/>
  <c r="G1106" i="28" s="1"/>
  <c r="G1107" i="28" s="1"/>
  <c r="G1108" i="28" s="1"/>
  <c r="G1109" i="28" s="1"/>
  <c r="G1110" i="28" s="1"/>
  <c r="G1111" i="28" s="1"/>
  <c r="G1112" i="28" s="1"/>
  <c r="G1113" i="28" s="1"/>
  <c r="G1114" i="28" s="1"/>
  <c r="G1115" i="28" s="1"/>
  <c r="G1116" i="28" s="1"/>
  <c r="G1117" i="28" s="1"/>
  <c r="G1118" i="28" s="1"/>
  <c r="G1119" i="28" s="1"/>
  <c r="G1120" i="28" s="1"/>
  <c r="G1121" i="28" s="1"/>
  <c r="G1122" i="28" s="1"/>
  <c r="G1123" i="28" s="1"/>
  <c r="G1124" i="28" s="1"/>
  <c r="G1125" i="28" s="1"/>
  <c r="G1126" i="28" s="1"/>
  <c r="G1127" i="28" s="1"/>
  <c r="G1128" i="28" s="1"/>
  <c r="G1129" i="28" s="1"/>
  <c r="G1130" i="28" s="1"/>
  <c r="G1131" i="28" s="1"/>
  <c r="G1132" i="28" s="1"/>
  <c r="G1133" i="28" s="1"/>
  <c r="G1134" i="28" s="1"/>
  <c r="G1135" i="28" s="1"/>
  <c r="G1136" i="28" s="1"/>
  <c r="G1137" i="28" s="1"/>
  <c r="G1138" i="28" s="1"/>
  <c r="G1139" i="28" s="1"/>
  <c r="G1140" i="28" s="1"/>
  <c r="G1141" i="28" s="1"/>
  <c r="G1142" i="28" s="1"/>
  <c r="G1143" i="28" s="1"/>
  <c r="G1144" i="28" s="1"/>
  <c r="G1145" i="28" s="1"/>
  <c r="G1146" i="28" s="1"/>
  <c r="G1147" i="28" s="1"/>
  <c r="G1148" i="28" s="1"/>
  <c r="G1149" i="28" s="1"/>
  <c r="G1150" i="28" s="1"/>
  <c r="G1151" i="28" s="1"/>
  <c r="G1152" i="28" s="1"/>
  <c r="G1153" i="28" s="1"/>
  <c r="G1154" i="28" s="1"/>
  <c r="G1155" i="28" s="1"/>
  <c r="G1156" i="28" s="1"/>
  <c r="G1157" i="28" s="1"/>
  <c r="G1158" i="28" s="1"/>
  <c r="G1159" i="28" s="1"/>
  <c r="G1160" i="28" s="1"/>
  <c r="G1161" i="28" s="1"/>
  <c r="G1162" i="28" s="1"/>
  <c r="G1163" i="28" s="1"/>
  <c r="G1164" i="28" s="1"/>
  <c r="G1165" i="28" s="1"/>
  <c r="G1166" i="28" s="1"/>
  <c r="G1167" i="28" s="1"/>
  <c r="G1168" i="28" s="1"/>
  <c r="G1169" i="28" s="1"/>
  <c r="G1170" i="28" s="1"/>
  <c r="G1171" i="28" s="1"/>
  <c r="G1172" i="28" s="1"/>
  <c r="G1173" i="28" s="1"/>
  <c r="G1174" i="28" s="1"/>
  <c r="G1175" i="28" s="1"/>
  <c r="G1176" i="28" s="1"/>
  <c r="G1177" i="28" s="1"/>
  <c r="G1178" i="28" s="1"/>
  <c r="G1179" i="28" s="1"/>
  <c r="G1180" i="28" s="1"/>
  <c r="G1181" i="28" s="1"/>
  <c r="G1182" i="28" s="1"/>
  <c r="G1183" i="28" s="1"/>
  <c r="G1184" i="28" s="1"/>
  <c r="G1185" i="28" s="1"/>
  <c r="G1186" i="28" s="1"/>
  <c r="G1187" i="28" s="1"/>
  <c r="G1188" i="28" s="1"/>
  <c r="G1189" i="28" s="1"/>
  <c r="G1190" i="28" s="1"/>
  <c r="G1191" i="28" s="1"/>
  <c r="G1192" i="28" s="1"/>
  <c r="G1193" i="28" s="1"/>
  <c r="G1194" i="28" s="1"/>
  <c r="G1195" i="28" s="1"/>
  <c r="G1196" i="28" s="1"/>
  <c r="G1197" i="28" s="1"/>
  <c r="G1198" i="28" s="1"/>
  <c r="G1199" i="28" s="1"/>
  <c r="G1200" i="28" s="1"/>
  <c r="G1201" i="28" s="1"/>
  <c r="G1202" i="28" s="1"/>
  <c r="G1203" i="28" s="1"/>
  <c r="G1204" i="28" s="1"/>
  <c r="G1205" i="28" s="1"/>
  <c r="G1206" i="28" s="1"/>
  <c r="G1207" i="28" s="1"/>
  <c r="G1208" i="28" s="1"/>
  <c r="G1209" i="28" s="1"/>
  <c r="G1210" i="28" s="1"/>
  <c r="G1211" i="28" s="1"/>
  <c r="G1212" i="28" s="1"/>
  <c r="G1213" i="28" s="1"/>
  <c r="G1214" i="28" s="1"/>
  <c r="G1215" i="28" s="1"/>
  <c r="G1216" i="28" s="1"/>
  <c r="G1217" i="28" s="1"/>
  <c r="G1218" i="28" s="1"/>
  <c r="G1219" i="28" s="1"/>
  <c r="G1220" i="28" s="1"/>
  <c r="G1221" i="28" s="1"/>
  <c r="G1222" i="28" s="1"/>
  <c r="G1223" i="28" s="1"/>
  <c r="G1224" i="28" s="1"/>
  <c r="G1225" i="28" s="1"/>
  <c r="G1226" i="28" s="1"/>
  <c r="G1227" i="28" s="1"/>
  <c r="G1228" i="28" s="1"/>
  <c r="G1229" i="28" s="1"/>
  <c r="G1230" i="28" s="1"/>
  <c r="G1231" i="28" s="1"/>
  <c r="G1232" i="28" s="1"/>
  <c r="G1233" i="28" s="1"/>
  <c r="G1234" i="28" s="1"/>
  <c r="G1235" i="28" s="1"/>
  <c r="G1236" i="28" s="1"/>
  <c r="G1237" i="28" s="1"/>
  <c r="G1238" i="28" s="1"/>
  <c r="G1239" i="28" s="1"/>
  <c r="G1240" i="28" s="1"/>
  <c r="G1241" i="28" s="1"/>
  <c r="G1242" i="28" s="1"/>
  <c r="G1243" i="28" s="1"/>
  <c r="G1244" i="28" s="1"/>
  <c r="G1245" i="28" s="1"/>
  <c r="G1246" i="28" s="1"/>
  <c r="G1247" i="28" s="1"/>
  <c r="G1248" i="28" s="1"/>
  <c r="G1249" i="28" s="1"/>
  <c r="G1250" i="28" s="1"/>
  <c r="G1251" i="28" s="1"/>
  <c r="G1252" i="28" s="1"/>
  <c r="G1253" i="28" s="1"/>
  <c r="G1254" i="28" s="1"/>
  <c r="G1255" i="28" s="1"/>
  <c r="G1256" i="28" s="1"/>
  <c r="G1257" i="28" s="1"/>
  <c r="G1258" i="28" s="1"/>
  <c r="G1259" i="28" s="1"/>
  <c r="G1260" i="28" s="1"/>
  <c r="G1261" i="28" s="1"/>
  <c r="G1262" i="28" s="1"/>
  <c r="G1263" i="28" s="1"/>
  <c r="G1264" i="28" s="1"/>
  <c r="G1265" i="28" s="1"/>
  <c r="G1266" i="28" s="1"/>
  <c r="G1267" i="28" s="1"/>
  <c r="G1268" i="28" s="1"/>
  <c r="G1269" i="28" s="1"/>
  <c r="G1270" i="28" s="1"/>
  <c r="G1271" i="28" s="1"/>
  <c r="G1272" i="28" s="1"/>
  <c r="G1273" i="28" s="1"/>
  <c r="G1274" i="28" s="1"/>
  <c r="G1275" i="28" s="1"/>
  <c r="G1276" i="28" s="1"/>
  <c r="G1277" i="28" s="1"/>
  <c r="G1278" i="28" s="1"/>
  <c r="G1279" i="28" s="1"/>
  <c r="G1280" i="28" s="1"/>
  <c r="G1281" i="28" s="1"/>
  <c r="G1282" i="28" s="1"/>
  <c r="G1283" i="28" s="1"/>
  <c r="G1284" i="28" s="1"/>
  <c r="G1285" i="28" s="1"/>
  <c r="G1286" i="28" s="1"/>
  <c r="G1287" i="28" s="1"/>
  <c r="G1288" i="28" s="1"/>
  <c r="G1289" i="28" s="1"/>
  <c r="G1290" i="28" s="1"/>
  <c r="G1291" i="28" s="1"/>
  <c r="G1292" i="28" s="1"/>
  <c r="G1293" i="28" s="1"/>
  <c r="G1294" i="28" s="1"/>
  <c r="G1295" i="28" s="1"/>
  <c r="G1296" i="28" s="1"/>
  <c r="G1297" i="28" s="1"/>
  <c r="G1298" i="28" s="1"/>
  <c r="G1299" i="28" s="1"/>
  <c r="G1300" i="28" s="1"/>
  <c r="G1301" i="28" s="1"/>
  <c r="G1302" i="28" s="1"/>
  <c r="G1303" i="28" s="1"/>
  <c r="G1304" i="28" s="1"/>
  <c r="G1305" i="28" s="1"/>
  <c r="G1306" i="28" s="1"/>
  <c r="G1307" i="28" s="1"/>
  <c r="G1308" i="28" s="1"/>
  <c r="G1309" i="28" s="1"/>
  <c r="G1310" i="28" s="1"/>
  <c r="G933" i="15"/>
  <c r="G934" i="15" s="1"/>
  <c r="G935" i="15" s="1"/>
  <c r="G936" i="15" s="1"/>
  <c r="G937" i="15" s="1"/>
  <c r="G938" i="15" s="1"/>
  <c r="G939" i="15" s="1"/>
  <c r="G940" i="15" s="1"/>
  <c r="G941" i="15" s="1"/>
  <c r="G942" i="15" s="1"/>
  <c r="G943" i="15" s="1"/>
  <c r="G944" i="15" s="1"/>
  <c r="G945" i="15" s="1"/>
  <c r="G946" i="15" s="1"/>
  <c r="G947" i="15" s="1"/>
  <c r="G948" i="15" s="1"/>
  <c r="G949" i="15" s="1"/>
  <c r="G950" i="15" s="1"/>
  <c r="G951" i="15" s="1"/>
  <c r="G952" i="15" s="1"/>
  <c r="G953" i="15" s="1"/>
  <c r="G954" i="15" s="1"/>
  <c r="G955" i="15" s="1"/>
  <c r="G956" i="15" s="1"/>
  <c r="G957" i="15" s="1"/>
  <c r="G958" i="15" s="1"/>
  <c r="G850" i="27"/>
  <c r="G851" i="27" s="1"/>
  <c r="G852" i="27" s="1"/>
  <c r="G853" i="27" s="1"/>
  <c r="G854" i="27" s="1"/>
  <c r="G855" i="27" s="1"/>
  <c r="G856" i="27" s="1"/>
  <c r="G857" i="27" s="1"/>
  <c r="G858" i="27" s="1"/>
  <c r="G859" i="27" s="1"/>
  <c r="G860" i="27" s="1"/>
  <c r="G861" i="27" s="1"/>
  <c r="G862" i="27" s="1"/>
  <c r="G832" i="44"/>
  <c r="G833" i="44" s="1"/>
  <c r="G834" i="44" s="1"/>
  <c r="G835" i="44" s="1"/>
  <c r="G836" i="44" s="1"/>
  <c r="G837" i="44" s="1"/>
  <c r="G838" i="44" s="1"/>
  <c r="G839" i="44" s="1"/>
  <c r="G840" i="44" s="1"/>
  <c r="G841" i="44" s="1"/>
  <c r="G842" i="44" s="1"/>
  <c r="G843" i="44" s="1"/>
  <c r="G844" i="44" s="1"/>
  <c r="G845" i="44" s="1"/>
  <c r="G846" i="44" s="1"/>
  <c r="G847" i="44" s="1"/>
  <c r="G848" i="44" s="1"/>
  <c r="G849" i="44" s="1"/>
  <c r="G850" i="44" s="1"/>
  <c r="G851" i="44" s="1"/>
  <c r="G852" i="44" s="1"/>
  <c r="G853" i="44" s="1"/>
  <c r="G854" i="44" s="1"/>
  <c r="G855" i="44" s="1"/>
  <c r="G856" i="44" s="1"/>
  <c r="G857" i="44" s="1"/>
  <c r="G858" i="44" s="1"/>
  <c r="G859" i="44" s="1"/>
  <c r="G860" i="44" s="1"/>
  <c r="G861" i="44" s="1"/>
  <c r="G862" i="44" s="1"/>
  <c r="G863" i="44" s="1"/>
  <c r="G864" i="44" s="1"/>
  <c r="G865" i="44" s="1"/>
  <c r="G866" i="44" s="1"/>
  <c r="G867" i="44" s="1"/>
  <c r="C32" i="46" l="1"/>
  <c r="AC32" i="46" s="1"/>
  <c r="G1311" i="28"/>
  <c r="G1312" i="28" s="1"/>
  <c r="G1313" i="28" s="1"/>
  <c r="G1314" i="28" s="1"/>
  <c r="G1315" i="28" s="1"/>
  <c r="G1316" i="28" s="1"/>
  <c r="G1317" i="28" s="1"/>
  <c r="G1318" i="28" s="1"/>
  <c r="G959" i="15"/>
  <c r="G960" i="15" s="1"/>
  <c r="G961" i="15" s="1"/>
  <c r="G962" i="15" s="1"/>
  <c r="G963" i="15" s="1"/>
  <c r="G964" i="15" s="1"/>
  <c r="G965" i="15" s="1"/>
  <c r="G863" i="27"/>
  <c r="G864" i="27" s="1"/>
  <c r="G865" i="27" s="1"/>
  <c r="G866" i="27" s="1"/>
  <c r="G867" i="27" s="1"/>
  <c r="G868" i="27" s="1"/>
  <c r="G869" i="27" s="1"/>
  <c r="G870" i="27" s="1"/>
  <c r="G871" i="27" s="1"/>
  <c r="G872" i="27" s="1"/>
  <c r="G868" i="44"/>
  <c r="G869" i="44" s="1"/>
  <c r="G870" i="44" s="1"/>
  <c r="G871" i="44" s="1"/>
  <c r="G872" i="44" s="1"/>
  <c r="G873" i="27" l="1"/>
  <c r="G874" i="27" s="1"/>
  <c r="G875" i="27" s="1"/>
  <c r="G876" i="27" s="1"/>
  <c r="G877" i="27" s="1"/>
  <c r="G878" i="27" s="1"/>
  <c r="G879" i="27" s="1"/>
  <c r="G880" i="27" s="1"/>
  <c r="G881" i="27" s="1"/>
  <c r="G882" i="27" s="1"/>
  <c r="G883" i="27" s="1"/>
  <c r="G884" i="27" s="1"/>
  <c r="G885" i="27" s="1"/>
  <c r="G886" i="27" s="1"/>
  <c r="G887" i="27" s="1"/>
  <c r="G888" i="27" s="1"/>
  <c r="G889" i="27" s="1"/>
  <c r="G890" i="27" s="1"/>
  <c r="G891" i="27" s="1"/>
  <c r="G892" i="27" s="1"/>
  <c r="G893" i="27" s="1"/>
  <c r="G894" i="27" s="1"/>
  <c r="G895" i="27" s="1"/>
  <c r="G896" i="27" s="1"/>
  <c r="G897" i="27" s="1"/>
  <c r="G898" i="27" s="1"/>
  <c r="G899" i="27" s="1"/>
  <c r="G900" i="27" s="1"/>
  <c r="G901" i="27" s="1"/>
  <c r="G966" i="15"/>
  <c r="G967" i="15" s="1"/>
  <c r="G873" i="44"/>
  <c r="G874" i="44" s="1"/>
  <c r="G875" i="44" s="1"/>
  <c r="G876" i="44" s="1"/>
  <c r="G877" i="44" s="1"/>
  <c r="G878" i="44" s="1"/>
  <c r="G879" i="44" s="1"/>
  <c r="G968" i="15" l="1"/>
  <c r="G969" i="15" s="1"/>
  <c r="G970" i="15" s="1"/>
  <c r="G971" i="15" s="1"/>
  <c r="G972" i="15" s="1"/>
  <c r="G973" i="15" s="1"/>
  <c r="G974" i="15" s="1"/>
  <c r="G975" i="15" s="1"/>
  <c r="G902" i="27"/>
  <c r="G903" i="27" s="1"/>
  <c r="H899" i="27"/>
  <c r="G880" i="44"/>
  <c r="G881" i="44" s="1"/>
  <c r="G882" i="44" s="1"/>
  <c r="G883" i="44" s="1"/>
  <c r="G884" i="44" s="1"/>
  <c r="G885" i="44" s="1"/>
  <c r="G886" i="44" s="1"/>
  <c r="G887" i="44" s="1"/>
  <c r="G888" i="44" s="1"/>
  <c r="G889" i="44" s="1"/>
  <c r="G890" i="44" s="1"/>
  <c r="G891" i="44" s="1"/>
  <c r="G892" i="44" s="1"/>
  <c r="G893" i="44" s="1"/>
  <c r="G894" i="44" s="1"/>
  <c r="G895" i="44" s="1"/>
  <c r="G896" i="44" s="1"/>
  <c r="G897" i="44" s="1"/>
  <c r="G898" i="44" s="1"/>
  <c r="G899" i="44" s="1"/>
  <c r="G900" i="44" s="1"/>
  <c r="G904" i="27" l="1"/>
  <c r="G905" i="27" s="1"/>
  <c r="G906" i="27" s="1"/>
  <c r="G907" i="27" s="1"/>
  <c r="G908" i="27" s="1"/>
  <c r="G909" i="27" s="1"/>
  <c r="G910" i="27" s="1"/>
  <c r="G911" i="27" s="1"/>
  <c r="G912" i="27" s="1"/>
  <c r="G913" i="27" s="1"/>
  <c r="G914" i="27" s="1"/>
  <c r="G915" i="27" s="1"/>
  <c r="G916" i="27" s="1"/>
  <c r="G917" i="27" s="1"/>
  <c r="G918" i="27" s="1"/>
  <c r="G919" i="27" s="1"/>
  <c r="G920" i="27" s="1"/>
  <c r="G976" i="15"/>
  <c r="G977" i="15" s="1"/>
  <c r="G978" i="15" s="1"/>
  <c r="G979" i="15" s="1"/>
  <c r="G980" i="15" s="1"/>
  <c r="G981" i="15" s="1"/>
  <c r="G982" i="15" s="1"/>
  <c r="G983" i="15" s="1"/>
  <c r="G984" i="15" s="1"/>
  <c r="G985" i="15" s="1"/>
  <c r="G986" i="15"/>
  <c r="G901" i="44"/>
  <c r="G902" i="44" s="1"/>
  <c r="G903" i="44" s="1"/>
  <c r="G904" i="44" s="1"/>
  <c r="G905" i="44" s="1"/>
  <c r="G906" i="44" s="1"/>
  <c r="G907" i="44" s="1"/>
  <c r="G908" i="44" s="1"/>
  <c r="G909" i="44" s="1"/>
  <c r="G910" i="44" s="1"/>
  <c r="G911" i="44" s="1"/>
  <c r="G912" i="44" s="1"/>
  <c r="G913" i="44" s="1"/>
  <c r="G914" i="44" s="1"/>
  <c r="G915" i="44" s="1"/>
  <c r="G916" i="44" s="1"/>
  <c r="G917" i="44" s="1"/>
  <c r="G921" i="27" l="1"/>
  <c r="G922" i="27" s="1"/>
  <c r="G923" i="27" s="1"/>
  <c r="G924" i="27" s="1"/>
  <c r="G925" i="27" s="1"/>
  <c r="G926" i="27" s="1"/>
  <c r="G927" i="27" s="1"/>
  <c r="G928" i="27" s="1"/>
  <c r="G929" i="27" s="1"/>
  <c r="G930" i="27" s="1"/>
  <c r="G931" i="27" s="1"/>
  <c r="G932" i="27" s="1"/>
  <c r="G933" i="27" s="1"/>
  <c r="G934" i="27" s="1"/>
  <c r="G987" i="15"/>
  <c r="G918" i="44"/>
  <c r="G919" i="44" s="1"/>
  <c r="G920" i="44" s="1"/>
  <c r="G921" i="44" s="1"/>
  <c r="G922" i="44" s="1"/>
  <c r="G923" i="44" s="1"/>
  <c r="G924" i="44" s="1"/>
  <c r="G925" i="44" s="1"/>
  <c r="G926" i="44" s="1"/>
  <c r="G927" i="44" s="1"/>
  <c r="G928" i="44" s="1"/>
  <c r="G929" i="44" s="1"/>
  <c r="G930" i="44" s="1"/>
  <c r="G931" i="44" s="1"/>
  <c r="G932" i="44" s="1"/>
  <c r="G933" i="44" s="1"/>
  <c r="G934" i="44" s="1"/>
  <c r="G935" i="44" s="1"/>
  <c r="G936" i="44" s="1"/>
  <c r="G937" i="44" s="1"/>
  <c r="G938" i="44" s="1"/>
  <c r="G939" i="44" s="1"/>
  <c r="G940" i="44" s="1"/>
  <c r="G941" i="44" s="1"/>
  <c r="G942" i="44" s="1"/>
  <c r="G935" i="27" l="1"/>
  <c r="G936" i="27" s="1"/>
  <c r="G937" i="27" s="1"/>
  <c r="G947" i="27" s="1"/>
  <c r="G948" i="27" s="1"/>
  <c r="G949" i="27" s="1"/>
  <c r="G950" i="27" s="1"/>
  <c r="G951" i="27" s="1"/>
  <c r="G952" i="27" s="1"/>
  <c r="G953" i="27" s="1"/>
  <c r="G954" i="27" s="1"/>
  <c r="G955" i="27" s="1"/>
  <c r="G956" i="27" s="1"/>
  <c r="G957" i="27" s="1"/>
  <c r="G958" i="27" s="1"/>
  <c r="G959" i="27" s="1"/>
  <c r="G960" i="27" s="1"/>
  <c r="G961" i="27" s="1"/>
  <c r="G962" i="27" s="1"/>
  <c r="G963" i="27" s="1"/>
  <c r="G964" i="27" s="1"/>
  <c r="G965" i="27" s="1"/>
  <c r="G966" i="27" s="1"/>
  <c r="G967" i="27" s="1"/>
  <c r="G968" i="27" s="1"/>
  <c r="G969" i="27" s="1"/>
  <c r="G970" i="27" s="1"/>
  <c r="G971" i="27" s="1"/>
  <c r="G972" i="27" s="1"/>
  <c r="G973" i="27" s="1"/>
  <c r="G974" i="27" s="1"/>
  <c r="G975" i="27" s="1"/>
  <c r="G976" i="27" s="1"/>
  <c r="G977" i="27" s="1"/>
  <c r="G978" i="27" s="1"/>
  <c r="G979" i="27" s="1"/>
  <c r="G980" i="27" s="1"/>
  <c r="G981" i="27" s="1"/>
  <c r="G982" i="27" s="1"/>
  <c r="G983" i="27" s="1"/>
  <c r="G984" i="27" s="1"/>
  <c r="G985" i="27" s="1"/>
  <c r="G986" i="27" s="1"/>
  <c r="G987" i="27" s="1"/>
  <c r="G988" i="27" s="1"/>
  <c r="G989" i="27" s="1"/>
  <c r="G990" i="27" s="1"/>
  <c r="G991" i="27" s="1"/>
  <c r="G992" i="27" s="1"/>
  <c r="G993" i="27" s="1"/>
  <c r="G994" i="27" s="1"/>
  <c r="G995" i="27" s="1"/>
  <c r="G996" i="27" s="1"/>
  <c r="G997" i="27" s="1"/>
  <c r="G998" i="27" s="1"/>
  <c r="G999" i="27" s="1"/>
  <c r="G1000" i="27" s="1"/>
  <c r="G1001" i="27" s="1"/>
  <c r="G1002" i="27" s="1"/>
  <c r="G1003" i="27" s="1"/>
  <c r="G1004" i="27" s="1"/>
  <c r="G1005" i="27" s="1"/>
  <c r="G1006" i="27" s="1"/>
  <c r="G1007" i="27" s="1"/>
  <c r="G1008" i="27" s="1"/>
  <c r="G1009" i="27" s="1"/>
  <c r="G1010" i="27" s="1"/>
  <c r="G1011" i="27" s="1"/>
  <c r="G1012" i="27" s="1"/>
  <c r="G1013" i="27" s="1"/>
  <c r="G1014" i="27" s="1"/>
  <c r="G1015" i="27" s="1"/>
  <c r="G1016" i="27" s="1"/>
  <c r="G1017" i="27" s="1"/>
  <c r="G1018" i="27" s="1"/>
  <c r="G1019" i="27" s="1"/>
  <c r="G1020" i="27" s="1"/>
  <c r="G1021" i="27" s="1"/>
  <c r="G1022" i="27" s="1"/>
  <c r="G1023" i="27" s="1"/>
  <c r="G1024" i="27" s="1"/>
  <c r="G1025" i="27" s="1"/>
  <c r="G1026" i="27" s="1"/>
  <c r="G1027" i="27" s="1"/>
  <c r="G1028" i="27" s="1"/>
  <c r="G1029" i="27" s="1"/>
  <c r="G1030" i="27" s="1"/>
  <c r="G1031" i="27" s="1"/>
  <c r="G1032" i="27" s="1"/>
  <c r="G1033" i="27" s="1"/>
  <c r="G1034" i="27" s="1"/>
  <c r="G1035" i="27" s="1"/>
  <c r="G1036" i="27" s="1"/>
  <c r="G1037" i="27" s="1"/>
  <c r="G1038" i="27" s="1"/>
  <c r="G1039" i="27" s="1"/>
  <c r="G1040" i="27" s="1"/>
  <c r="G1041" i="27" s="1"/>
  <c r="G1042" i="27" s="1"/>
  <c r="G1043" i="27" s="1"/>
  <c r="G1044" i="27" s="1"/>
  <c r="G1045" i="27" s="1"/>
  <c r="G1046" i="27" s="1"/>
  <c r="G1047" i="27" s="1"/>
  <c r="G1048" i="27" s="1"/>
  <c r="G1049" i="27" s="1"/>
  <c r="G1050" i="27" s="1"/>
  <c r="G1051" i="27" s="1"/>
  <c r="G1052" i="27" s="1"/>
  <c r="G1053" i="27" s="1"/>
  <c r="G1054" i="27" s="1"/>
  <c r="G1055" i="27" s="1"/>
  <c r="G1056" i="27" s="1"/>
  <c r="G1057" i="27" s="1"/>
  <c r="G1058" i="27" s="1"/>
  <c r="G1059" i="27" s="1"/>
  <c r="G1060" i="27" s="1"/>
  <c r="G1061" i="27" s="1"/>
  <c r="G1062" i="27" s="1"/>
  <c r="G1063" i="27" s="1"/>
  <c r="G1064" i="27" s="1"/>
  <c r="G1065" i="27" s="1"/>
  <c r="G1066" i="27" s="1"/>
  <c r="G1067" i="27" s="1"/>
  <c r="G1068" i="27" s="1"/>
  <c r="G1069" i="27" s="1"/>
  <c r="G1070" i="27" s="1"/>
  <c r="G1071" i="27" s="1"/>
  <c r="G1072" i="27" s="1"/>
  <c r="G1073" i="27" s="1"/>
  <c r="G1074" i="27" s="1"/>
  <c r="G1075" i="27" s="1"/>
  <c r="G1076" i="27" s="1"/>
  <c r="G1077" i="27" s="1"/>
  <c r="G1078" i="27" s="1"/>
  <c r="G1079" i="27" s="1"/>
  <c r="G1080" i="27" s="1"/>
  <c r="G1081" i="27" s="1"/>
  <c r="G1082" i="27" s="1"/>
  <c r="G1083" i="27" s="1"/>
  <c r="G1084" i="27" s="1"/>
  <c r="G1085" i="27" s="1"/>
  <c r="G1086" i="27" s="1"/>
  <c r="G1087" i="27" s="1"/>
  <c r="G1088" i="27" s="1"/>
  <c r="G1089" i="27" s="1"/>
  <c r="G1090" i="27" s="1"/>
  <c r="G1091" i="27" s="1"/>
  <c r="G1092" i="27" s="1"/>
  <c r="G1093" i="27" s="1"/>
  <c r="G1094" i="27" s="1"/>
  <c r="G1095" i="27" s="1"/>
  <c r="G1096" i="27" s="1"/>
  <c r="G1097" i="27" s="1"/>
  <c r="G1098" i="27" s="1"/>
  <c r="G1099" i="27" s="1"/>
  <c r="G1100" i="27" s="1"/>
  <c r="G1101" i="27" s="1"/>
  <c r="G1102" i="27" s="1"/>
  <c r="G1103" i="27" s="1"/>
  <c r="G1104" i="27" s="1"/>
  <c r="G1105" i="27" s="1"/>
  <c r="G1106" i="27" s="1"/>
  <c r="G1107" i="27" s="1"/>
  <c r="G1108" i="27" s="1"/>
  <c r="G1109" i="27" s="1"/>
  <c r="G1110" i="27" s="1"/>
  <c r="G1111" i="27" s="1"/>
  <c r="G1112" i="27" s="1"/>
  <c r="G1113" i="27" s="1"/>
  <c r="G1114" i="27" s="1"/>
  <c r="G1115" i="27" s="1"/>
  <c r="G1116" i="27" s="1"/>
  <c r="G1117" i="27" s="1"/>
  <c r="G1118" i="27" s="1"/>
  <c r="G1119" i="27" s="1"/>
  <c r="G1120" i="27" s="1"/>
  <c r="G1121" i="27" s="1"/>
  <c r="G1122" i="27" s="1"/>
  <c r="G1123" i="27" s="1"/>
  <c r="G1124" i="27" s="1"/>
  <c r="G1125" i="27" s="1"/>
  <c r="G1126" i="27" s="1"/>
  <c r="G1127" i="27" s="1"/>
  <c r="G1128" i="27" s="1"/>
  <c r="G1129" i="27" s="1"/>
  <c r="G1130" i="27" s="1"/>
  <c r="G1131" i="27" s="1"/>
  <c r="G1132" i="27" s="1"/>
  <c r="G1133" i="27" s="1"/>
  <c r="G1134" i="27" s="1"/>
  <c r="G1135" i="27" s="1"/>
  <c r="G1136" i="27" s="1"/>
  <c r="G1137" i="27" s="1"/>
  <c r="G1138" i="27" s="1"/>
  <c r="G1139" i="27" s="1"/>
  <c r="G1140" i="27" s="1"/>
  <c r="G1141" i="27" s="1"/>
  <c r="G1142" i="27" s="1"/>
  <c r="G1143" i="27" s="1"/>
  <c r="G1144" i="27" s="1"/>
  <c r="G1145" i="27" s="1"/>
  <c r="G1146" i="27" s="1"/>
  <c r="G1147" i="27" s="1"/>
  <c r="G1148" i="27" s="1"/>
  <c r="G1149" i="27" s="1"/>
  <c r="G1150" i="27" s="1"/>
  <c r="G1151" i="27" s="1"/>
  <c r="G1152" i="27" s="1"/>
  <c r="G1153" i="27" s="1"/>
  <c r="G1154" i="27" s="1"/>
  <c r="G1155" i="27" s="1"/>
  <c r="G1156" i="27" s="1"/>
  <c r="G1157" i="27" s="1"/>
  <c r="G1158" i="27" s="1"/>
  <c r="G1159" i="27" s="1"/>
  <c r="G1160" i="27" s="1"/>
  <c r="G1161" i="27" s="1"/>
  <c r="G1162" i="27" s="1"/>
  <c r="G1163" i="27" s="1"/>
  <c r="G1164" i="27" s="1"/>
  <c r="G1165" i="27" s="1"/>
  <c r="G1166" i="27" s="1"/>
  <c r="G1167" i="27" s="1"/>
  <c r="G1168" i="27" s="1"/>
  <c r="G1169" i="27" s="1"/>
  <c r="G1170" i="27" s="1"/>
  <c r="G1171" i="27" s="1"/>
  <c r="G1172" i="27" s="1"/>
  <c r="G1173" i="27" s="1"/>
  <c r="G1174" i="27" s="1"/>
  <c r="G1175" i="27" s="1"/>
  <c r="G1176" i="27" s="1"/>
  <c r="G1177" i="27" s="1"/>
  <c r="G1178" i="27" s="1"/>
  <c r="G1179" i="27" s="1"/>
  <c r="G1180" i="27" s="1"/>
  <c r="G1181" i="27" s="1"/>
  <c r="G1182" i="27" s="1"/>
  <c r="G1183" i="27" s="1"/>
  <c r="G1184" i="27" s="1"/>
  <c r="G1185" i="27" s="1"/>
  <c r="G1186" i="27" s="1"/>
  <c r="G1187" i="27" s="1"/>
  <c r="G1188" i="27" s="1"/>
  <c r="G1189" i="27" s="1"/>
  <c r="G1190" i="27" s="1"/>
  <c r="G1191" i="27" s="1"/>
  <c r="G1192" i="27" s="1"/>
  <c r="G1193" i="27" s="1"/>
  <c r="G1194" i="27" s="1"/>
  <c r="G1195" i="27" s="1"/>
  <c r="G1196" i="27" s="1"/>
  <c r="G1197" i="27" s="1"/>
  <c r="G1198" i="27" s="1"/>
  <c r="G1199" i="27" s="1"/>
  <c r="G1200" i="27" s="1"/>
  <c r="G1201" i="27" s="1"/>
  <c r="G1202" i="27" s="1"/>
  <c r="G1203" i="27" s="1"/>
  <c r="G1204" i="27" s="1"/>
  <c r="G1205" i="27" s="1"/>
  <c r="G1206" i="27" s="1"/>
  <c r="G1207" i="27" s="1"/>
  <c r="G1208" i="27" s="1"/>
  <c r="G1209" i="27" s="1"/>
  <c r="G1210" i="27" s="1"/>
  <c r="G1211" i="27" s="1"/>
  <c r="G1212" i="27" s="1"/>
  <c r="G1213" i="27" s="1"/>
  <c r="G1214" i="27" s="1"/>
  <c r="G1215" i="27" s="1"/>
  <c r="G1216" i="27" s="1"/>
  <c r="G1217" i="27" s="1"/>
  <c r="G1218" i="27" s="1"/>
  <c r="G1219" i="27" s="1"/>
  <c r="G1220" i="27" s="1"/>
  <c r="G1221" i="27" s="1"/>
  <c r="G1222" i="27" s="1"/>
  <c r="G1223" i="27" s="1"/>
  <c r="G1224" i="27" s="1"/>
  <c r="G1225" i="27" s="1"/>
  <c r="G1226" i="27" s="1"/>
  <c r="G1227" i="27" s="1"/>
  <c r="G1228" i="27" s="1"/>
  <c r="G1229" i="27" s="1"/>
  <c r="G1230" i="27" s="1"/>
  <c r="G1231" i="27" s="1"/>
  <c r="G1232" i="27" s="1"/>
  <c r="G1233" i="27" s="1"/>
  <c r="G1234" i="27" s="1"/>
  <c r="G1235" i="27" s="1"/>
  <c r="G1236" i="27" s="1"/>
  <c r="G1237" i="27" s="1"/>
  <c r="G1238" i="27" s="1"/>
  <c r="G1239" i="27" s="1"/>
  <c r="G1240" i="27" s="1"/>
  <c r="G1241" i="27" s="1"/>
  <c r="G1242" i="27" s="1"/>
  <c r="G1243" i="27" s="1"/>
  <c r="G1244" i="27" s="1"/>
  <c r="G1245" i="27" s="1"/>
  <c r="G1246" i="27" s="1"/>
  <c r="G1247" i="27" s="1"/>
  <c r="G1248" i="27" s="1"/>
  <c r="G1249" i="27" s="1"/>
  <c r="G1250" i="27" s="1"/>
  <c r="G1251" i="27" s="1"/>
  <c r="G1252" i="27" s="1"/>
  <c r="G1253" i="27" s="1"/>
  <c r="G1254" i="27" s="1"/>
  <c r="G1255" i="27" s="1"/>
  <c r="G1256" i="27" s="1"/>
  <c r="G1257" i="27" s="1"/>
  <c r="G1258" i="27" s="1"/>
  <c r="G1259" i="27" s="1"/>
  <c r="G1260" i="27" s="1"/>
  <c r="G1261" i="27" s="1"/>
  <c r="G1262" i="27" s="1"/>
  <c r="G1263" i="27" s="1"/>
  <c r="G1264" i="27" s="1"/>
  <c r="G1265" i="27" s="1"/>
  <c r="G1266" i="27" s="1"/>
  <c r="G1267" i="27" s="1"/>
  <c r="G1268" i="27" s="1"/>
  <c r="G1269" i="27" s="1"/>
  <c r="G1270" i="27" s="1"/>
  <c r="G1271" i="27" s="1"/>
  <c r="G1272" i="27" s="1"/>
  <c r="G1273" i="27" s="1"/>
  <c r="G1274" i="27" s="1"/>
  <c r="G1275" i="27" s="1"/>
  <c r="G1276" i="27" s="1"/>
  <c r="G1277" i="27" s="1"/>
  <c r="G1278" i="27" s="1"/>
  <c r="G1279" i="27" s="1"/>
  <c r="G1280" i="27" s="1"/>
  <c r="G1281" i="27" s="1"/>
  <c r="G1282" i="27" s="1"/>
  <c r="G1283" i="27" s="1"/>
  <c r="G1284" i="27" s="1"/>
  <c r="G1285" i="27" s="1"/>
  <c r="G1286" i="27" s="1"/>
  <c r="G1287" i="27" s="1"/>
  <c r="G1288" i="27" s="1"/>
  <c r="G1289" i="27" s="1"/>
  <c r="G1290" i="27" s="1"/>
  <c r="G1291" i="27" s="1"/>
  <c r="G1292" i="27" s="1"/>
  <c r="G1293" i="27" s="1"/>
  <c r="G1294" i="27" s="1"/>
  <c r="G1295" i="27" s="1"/>
  <c r="G1296" i="27" s="1"/>
  <c r="G1297" i="27" s="1"/>
  <c r="G1298" i="27" s="1"/>
  <c r="G1299" i="27" s="1"/>
  <c r="G1300" i="27" s="1"/>
  <c r="G1301" i="27" s="1"/>
  <c r="G1302" i="27" s="1"/>
  <c r="G1303" i="27" s="1"/>
  <c r="G1304" i="27" s="1"/>
  <c r="G1305" i="27" s="1"/>
  <c r="G1306" i="27" s="1"/>
  <c r="G988" i="15"/>
  <c r="G989" i="15" s="1"/>
  <c r="G943" i="44"/>
  <c r="G1307" i="27" l="1"/>
  <c r="G1308" i="27" s="1"/>
  <c r="G1309" i="27" s="1"/>
  <c r="G1310" i="27" s="1"/>
  <c r="G1311" i="27" s="1"/>
  <c r="G1312" i="27" s="1"/>
  <c r="G1313" i="27" s="1"/>
  <c r="G1314" i="27" s="1"/>
  <c r="G1315" i="27" s="1"/>
  <c r="G1316" i="27" s="1"/>
  <c r="G1317" i="27" s="1"/>
  <c r="G1318" i="27" s="1"/>
  <c r="G1319" i="27" s="1"/>
  <c r="G1320" i="27" s="1"/>
  <c r="G1321" i="27" s="1"/>
  <c r="G1322" i="27" s="1"/>
  <c r="G1323" i="27" s="1"/>
  <c r="G1324" i="27" s="1"/>
  <c r="G1325" i="27" s="1"/>
  <c r="G1326" i="27" s="1"/>
  <c r="G1327" i="27" s="1"/>
  <c r="G1328" i="27" s="1"/>
  <c r="G1329" i="27" s="1"/>
  <c r="G1330" i="27" s="1"/>
  <c r="G1331" i="27" s="1"/>
  <c r="G1332" i="27" s="1"/>
  <c r="G1333" i="27" s="1"/>
  <c r="G1334" i="27" s="1"/>
  <c r="C31" i="46"/>
  <c r="AC31" i="46" s="1"/>
  <c r="G990" i="15"/>
  <c r="G944" i="44"/>
  <c r="G945" i="44" s="1"/>
  <c r="G946" i="44" s="1"/>
  <c r="G947" i="44" s="1"/>
  <c r="G948" i="44" s="1"/>
  <c r="G991" i="15" l="1"/>
  <c r="G992" i="15" s="1"/>
  <c r="G993" i="15" s="1"/>
  <c r="G994" i="15" s="1"/>
  <c r="G995" i="15" s="1"/>
  <c r="G996" i="15" s="1"/>
  <c r="G997" i="15" s="1"/>
  <c r="G998" i="15" s="1"/>
  <c r="G999" i="15" s="1"/>
  <c r="G1000" i="15" s="1"/>
  <c r="G1001" i="15" s="1"/>
  <c r="G1002" i="15" s="1"/>
  <c r="G1003" i="15" s="1"/>
  <c r="G1004" i="15" s="1"/>
  <c r="G1005" i="15" s="1"/>
  <c r="G1006" i="15" s="1"/>
  <c r="G1007" i="15"/>
  <c r="G949" i="44"/>
  <c r="G950" i="44" s="1"/>
  <c r="G951" i="44" s="1"/>
  <c r="G952" i="44" s="1"/>
  <c r="G953" i="44" s="1"/>
  <c r="G954" i="44" s="1"/>
  <c r="G955" i="44" s="1"/>
  <c r="G956" i="44" s="1"/>
  <c r="G957" i="44" s="1"/>
  <c r="G958" i="44" s="1"/>
  <c r="G959" i="44" s="1"/>
  <c r="G960" i="44" s="1"/>
  <c r="G961" i="44"/>
  <c r="G962" i="44" s="1"/>
  <c r="G963" i="44" s="1"/>
  <c r="G964" i="44" s="1"/>
  <c r="G965" i="44" s="1"/>
  <c r="G966" i="44" s="1"/>
  <c r="G967" i="44" s="1"/>
  <c r="G968" i="44" s="1"/>
  <c r="G969" i="44" s="1"/>
  <c r="G970" i="44" s="1"/>
  <c r="G971" i="44" s="1"/>
  <c r="G972" i="44" s="1"/>
  <c r="G973" i="44" s="1"/>
  <c r="G974" i="44" s="1"/>
  <c r="G975" i="44" s="1"/>
  <c r="G976" i="44" s="1"/>
  <c r="G977" i="44" s="1"/>
  <c r="G978" i="44" s="1"/>
  <c r="G979" i="44" s="1"/>
  <c r="G980" i="44" s="1"/>
  <c r="G981" i="44" s="1"/>
  <c r="G982" i="44" s="1"/>
  <c r="G983" i="44" s="1"/>
  <c r="G984" i="44" s="1"/>
  <c r="G985" i="44" s="1"/>
  <c r="G986" i="44" s="1"/>
  <c r="G987" i="44" s="1"/>
  <c r="G988" i="44" s="1"/>
  <c r="G989" i="44" s="1"/>
  <c r="G990" i="44" s="1"/>
  <c r="G991" i="44" s="1"/>
  <c r="G992" i="44" s="1"/>
  <c r="G993" i="44" s="1"/>
  <c r="G994" i="44" s="1"/>
  <c r="G995" i="44" s="1"/>
  <c r="G996" i="44" s="1"/>
  <c r="G997" i="44" s="1"/>
  <c r="G998" i="44" s="1"/>
  <c r="G999" i="44" s="1"/>
  <c r="G1000" i="44" s="1"/>
  <c r="G1001" i="44" s="1"/>
  <c r="G1002" i="44" s="1"/>
  <c r="G1003" i="44" s="1"/>
  <c r="G1004" i="44" s="1"/>
  <c r="G1005" i="44" s="1"/>
  <c r="G1006" i="44" s="1"/>
  <c r="G1007" i="44" s="1"/>
  <c r="G1008" i="44" s="1"/>
  <c r="G1009" i="44" s="1"/>
  <c r="G1010" i="44" s="1"/>
  <c r="G1011" i="44" s="1"/>
  <c r="G1012" i="44" s="1"/>
  <c r="G1013" i="44" s="1"/>
  <c r="G1014" i="44" s="1"/>
  <c r="G1015" i="44" s="1"/>
  <c r="G1016" i="44" s="1"/>
  <c r="G1017" i="44" s="1"/>
  <c r="G1008" i="15" l="1"/>
  <c r="G1009" i="15" s="1"/>
  <c r="G1010" i="15" s="1"/>
  <c r="G1011" i="15" s="1"/>
  <c r="G1012" i="15" s="1"/>
  <c r="G1013" i="15" s="1"/>
  <c r="G1014" i="15" s="1"/>
  <c r="G1015" i="15" s="1"/>
  <c r="G1016" i="15" s="1"/>
  <c r="G1017" i="15" s="1"/>
  <c r="G1018" i="15" s="1"/>
  <c r="G1019" i="15" s="1"/>
  <c r="G1020" i="15" s="1"/>
  <c r="G1021" i="15" s="1"/>
  <c r="G1022" i="15" s="1"/>
  <c r="G1023" i="15" s="1"/>
  <c r="G1024" i="15"/>
  <c r="G1025" i="15" s="1"/>
  <c r="G1026" i="15" s="1"/>
  <c r="G1027" i="15" s="1"/>
  <c r="G1028" i="15" s="1"/>
  <c r="G1029" i="15" s="1"/>
  <c r="G1030" i="15" s="1"/>
  <c r="G1031" i="15" s="1"/>
  <c r="G1032" i="15" s="1"/>
  <c r="G1033" i="15" s="1"/>
  <c r="G1034" i="15" s="1"/>
  <c r="G1018" i="44"/>
  <c r="G1019" i="44" s="1"/>
  <c r="G1020" i="44" s="1"/>
  <c r="G1021" i="44" s="1"/>
  <c r="G1022" i="44" s="1"/>
  <c r="G1023" i="44" s="1"/>
  <c r="G1024" i="44" s="1"/>
  <c r="G1025" i="44" s="1"/>
  <c r="G1026" i="44" s="1"/>
  <c r="G1027" i="44" s="1"/>
  <c r="G1028" i="44" s="1"/>
  <c r="G1029" i="44" s="1"/>
  <c r="G1030" i="44" s="1"/>
  <c r="G1031" i="44" s="1"/>
  <c r="G1032" i="44" s="1"/>
  <c r="G1033" i="44" s="1"/>
  <c r="G1034" i="44" s="1"/>
  <c r="G1035" i="44" s="1"/>
  <c r="G1036" i="44" s="1"/>
  <c r="G1037" i="44" s="1"/>
  <c r="G1038" i="44" s="1"/>
  <c r="G1039" i="44" s="1"/>
  <c r="G1040" i="44" s="1"/>
  <c r="G1035" i="15" l="1"/>
  <c r="G1036" i="15" s="1"/>
  <c r="G1037" i="15" s="1"/>
  <c r="G1038" i="15" s="1"/>
  <c r="G1039" i="15" s="1"/>
  <c r="G1040" i="15" s="1"/>
  <c r="G1041" i="15" s="1"/>
  <c r="G1042" i="15" s="1"/>
  <c r="G1043" i="15" s="1"/>
  <c r="G1044" i="15" s="1"/>
  <c r="G1045" i="15" s="1"/>
  <c r="G1046" i="15" s="1"/>
  <c r="G1047" i="15" s="1"/>
  <c r="G1048" i="15" s="1"/>
  <c r="G1049" i="15" s="1"/>
  <c r="G1050" i="15" s="1"/>
  <c r="G1051" i="15" s="1"/>
  <c r="G1052" i="15" s="1"/>
  <c r="G1053" i="15" s="1"/>
  <c r="G1054" i="15" s="1"/>
  <c r="G1055" i="15" s="1"/>
  <c r="G1056" i="15" s="1"/>
  <c r="G1057" i="15" s="1"/>
  <c r="G1058" i="15" s="1"/>
  <c r="G1059" i="15" s="1"/>
  <c r="G1060" i="15" s="1"/>
  <c r="G1061" i="15" s="1"/>
  <c r="G1062" i="15" s="1"/>
  <c r="G1063" i="15" s="1"/>
  <c r="G1064" i="15" s="1"/>
  <c r="G1065" i="15" s="1"/>
  <c r="G1066" i="15" s="1"/>
  <c r="G1067" i="15" s="1"/>
  <c r="G1068" i="15" s="1"/>
  <c r="G1069" i="15" s="1"/>
  <c r="G1070" i="15" s="1"/>
  <c r="G1071" i="15" s="1"/>
  <c r="G1072" i="15" s="1"/>
  <c r="G1073" i="15" s="1"/>
  <c r="G1074" i="15" s="1"/>
  <c r="G1075" i="15" s="1"/>
  <c r="G1076" i="15" s="1"/>
  <c r="G1077" i="15" s="1"/>
  <c r="G1078" i="15" s="1"/>
  <c r="G1079" i="15" s="1"/>
  <c r="G1080" i="15" s="1"/>
  <c r="G1081" i="15" s="1"/>
  <c r="G1082" i="15" s="1"/>
  <c r="G1083" i="15" s="1"/>
  <c r="G1084" i="15" s="1"/>
  <c r="G1085" i="15" s="1"/>
  <c r="G1086" i="15" s="1"/>
  <c r="G1087" i="15" s="1"/>
  <c r="G1088" i="15" s="1"/>
  <c r="G1089" i="15" s="1"/>
  <c r="G1090" i="15" s="1"/>
  <c r="G1091" i="15" s="1"/>
  <c r="G1092" i="15" s="1"/>
  <c r="G1093" i="15" s="1"/>
  <c r="G1094" i="15" s="1"/>
  <c r="G1095" i="15" s="1"/>
  <c r="G1096" i="15" s="1"/>
  <c r="G1097" i="15" s="1"/>
  <c r="G1098" i="15" s="1"/>
  <c r="G1099" i="15" s="1"/>
  <c r="G1100" i="15" s="1"/>
  <c r="G1101" i="15" s="1"/>
  <c r="G1102" i="15" s="1"/>
  <c r="G1103" i="15" s="1"/>
  <c r="G1104" i="15" s="1"/>
  <c r="G1105" i="15" s="1"/>
  <c r="G1106" i="15" s="1"/>
  <c r="G1107" i="15" s="1"/>
  <c r="G1108" i="15" s="1"/>
  <c r="G1109" i="15" s="1"/>
  <c r="G1110" i="15" s="1"/>
  <c r="G1111" i="15" s="1"/>
  <c r="G1112" i="15" s="1"/>
  <c r="G1113" i="15" s="1"/>
  <c r="G1114" i="15" s="1"/>
  <c r="G1115" i="15" s="1"/>
  <c r="G1116" i="15" s="1"/>
  <c r="G1117" i="15" s="1"/>
  <c r="G1118" i="15" s="1"/>
  <c r="G1119" i="15" s="1"/>
  <c r="G1120" i="15" s="1"/>
  <c r="G1121" i="15" s="1"/>
  <c r="G1122" i="15" s="1"/>
  <c r="G1123" i="15" s="1"/>
  <c r="G1124" i="15" s="1"/>
  <c r="G1125" i="15" s="1"/>
  <c r="G1126" i="15" s="1"/>
  <c r="G1127" i="15" s="1"/>
  <c r="G1128" i="15" s="1"/>
  <c r="G1129" i="15" s="1"/>
  <c r="G1130" i="15" s="1"/>
  <c r="G1131" i="15" s="1"/>
  <c r="G1132" i="15" s="1"/>
  <c r="G1133" i="15" s="1"/>
  <c r="G1134" i="15" s="1"/>
  <c r="G1135" i="15" s="1"/>
  <c r="G1136" i="15" s="1"/>
  <c r="G1137" i="15" s="1"/>
  <c r="G1138" i="15" s="1"/>
  <c r="G1139" i="15" s="1"/>
  <c r="G1140" i="15" s="1"/>
  <c r="G1141" i="15" s="1"/>
  <c r="G1142" i="15" s="1"/>
  <c r="G1143" i="15" s="1"/>
  <c r="G1144" i="15" s="1"/>
  <c r="G1145" i="15" s="1"/>
  <c r="G1146" i="15" s="1"/>
  <c r="G1147" i="15" s="1"/>
  <c r="G1148" i="15" s="1"/>
  <c r="G1149" i="15" s="1"/>
  <c r="G1150" i="15" s="1"/>
  <c r="G1151" i="15" s="1"/>
  <c r="G1152" i="15" s="1"/>
  <c r="G1153" i="15" s="1"/>
  <c r="G1154" i="15" s="1"/>
  <c r="G1155" i="15" s="1"/>
  <c r="G1156" i="15" s="1"/>
  <c r="G1157" i="15" s="1"/>
  <c r="G1158" i="15" s="1"/>
  <c r="G1159" i="15" s="1"/>
  <c r="G1160" i="15" s="1"/>
  <c r="G1161" i="15" s="1"/>
  <c r="G1162" i="15" s="1"/>
  <c r="G1163" i="15" s="1"/>
  <c r="G1164" i="15" s="1"/>
  <c r="G1165" i="15" s="1"/>
  <c r="G1166" i="15" s="1"/>
  <c r="G1167" i="15" s="1"/>
  <c r="G1168" i="15" s="1"/>
  <c r="G1169" i="15" s="1"/>
  <c r="G1170" i="15" s="1"/>
  <c r="G1171" i="15" s="1"/>
  <c r="G1172" i="15" s="1"/>
  <c r="G1173" i="15" s="1"/>
  <c r="G1174" i="15" s="1"/>
  <c r="G1175" i="15" s="1"/>
  <c r="G1176" i="15" s="1"/>
  <c r="G1177" i="15" s="1"/>
  <c r="G1178" i="15" s="1"/>
  <c r="G1179" i="15" s="1"/>
  <c r="G1180" i="15" s="1"/>
  <c r="G1181" i="15" s="1"/>
  <c r="G1182" i="15" s="1"/>
  <c r="G1183" i="15" s="1"/>
  <c r="G1184" i="15" s="1"/>
  <c r="G1185" i="15" s="1"/>
  <c r="G1186" i="15" s="1"/>
  <c r="G1187" i="15" s="1"/>
  <c r="G1188" i="15" s="1"/>
  <c r="G1189" i="15" s="1"/>
  <c r="G1190" i="15" s="1"/>
  <c r="G1191" i="15" s="1"/>
  <c r="G1192" i="15" s="1"/>
  <c r="G1193" i="15" s="1"/>
  <c r="G1194" i="15" s="1"/>
  <c r="G1195" i="15" s="1"/>
  <c r="G1196" i="15" s="1"/>
  <c r="G1197" i="15" s="1"/>
  <c r="G1198" i="15" s="1"/>
  <c r="G1199" i="15" s="1"/>
  <c r="G1200" i="15" s="1"/>
  <c r="G1201" i="15" s="1"/>
  <c r="G1202" i="15" s="1"/>
  <c r="G1203" i="15" s="1"/>
  <c r="G1204" i="15" s="1"/>
  <c r="G1205" i="15" s="1"/>
  <c r="G1206" i="15" s="1"/>
  <c r="G1207" i="15" s="1"/>
  <c r="G1208" i="15" s="1"/>
  <c r="G1209" i="15" s="1"/>
  <c r="G1210" i="15" s="1"/>
  <c r="G1211" i="15" s="1"/>
  <c r="G1212" i="15" s="1"/>
  <c r="G1213" i="15" s="1"/>
  <c r="G1214" i="15" s="1"/>
  <c r="G1215" i="15" s="1"/>
  <c r="G1216" i="15" s="1"/>
  <c r="G1217" i="15" s="1"/>
  <c r="G1218" i="15" s="1"/>
  <c r="G1219" i="15" s="1"/>
  <c r="G1220" i="15" s="1"/>
  <c r="G1221" i="15" s="1"/>
  <c r="G1222" i="15" s="1"/>
  <c r="G1223" i="15" s="1"/>
  <c r="G1224" i="15" s="1"/>
  <c r="G1225" i="15" s="1"/>
  <c r="G1226" i="15" s="1"/>
  <c r="G1227" i="15" s="1"/>
  <c r="G1228" i="15" s="1"/>
  <c r="G1229" i="15" s="1"/>
  <c r="G1230" i="15" s="1"/>
  <c r="G1231" i="15" s="1"/>
  <c r="G1232" i="15" s="1"/>
  <c r="G1233" i="15" s="1"/>
  <c r="G1234" i="15" s="1"/>
  <c r="G1235" i="15" s="1"/>
  <c r="G1236" i="15" s="1"/>
  <c r="G1237" i="15" s="1"/>
  <c r="G1238" i="15" s="1"/>
  <c r="G1239" i="15" s="1"/>
  <c r="G1240" i="15" s="1"/>
  <c r="G1241" i="15" s="1"/>
  <c r="G1242" i="15" s="1"/>
  <c r="G1243" i="15" s="1"/>
  <c r="G1244" i="15" s="1"/>
  <c r="G1245" i="15" s="1"/>
  <c r="G1246" i="15" s="1"/>
  <c r="G1247" i="15" s="1"/>
  <c r="G1248" i="15" s="1"/>
  <c r="G1249" i="15" s="1"/>
  <c r="G1250" i="15" s="1"/>
  <c r="G1251" i="15" s="1"/>
  <c r="G1252" i="15" s="1"/>
  <c r="G1253" i="15" s="1"/>
  <c r="G1254" i="15" s="1"/>
  <c r="G1255" i="15" s="1"/>
  <c r="G1256" i="15" s="1"/>
  <c r="G1257" i="15" s="1"/>
  <c r="G1258" i="15" s="1"/>
  <c r="G1259" i="15" s="1"/>
  <c r="G1260" i="15" s="1"/>
  <c r="G1261" i="15" s="1"/>
  <c r="G1262" i="15" s="1"/>
  <c r="G1263" i="15" s="1"/>
  <c r="G1264" i="15" s="1"/>
  <c r="G1265" i="15" s="1"/>
  <c r="G1266" i="15" s="1"/>
  <c r="G1267" i="15" s="1"/>
  <c r="G1268" i="15" s="1"/>
  <c r="G1269" i="15" s="1"/>
  <c r="G1270" i="15" s="1"/>
  <c r="G1271" i="15" s="1"/>
  <c r="G1272" i="15" s="1"/>
  <c r="G1273" i="15" s="1"/>
  <c r="G1274" i="15" s="1"/>
  <c r="G1275" i="15" s="1"/>
  <c r="G1276" i="15" s="1"/>
  <c r="G1277" i="15" s="1"/>
  <c r="G1278" i="15" s="1"/>
  <c r="G1279" i="15" s="1"/>
  <c r="G1280" i="15" s="1"/>
  <c r="G1281" i="15" s="1"/>
  <c r="G1282" i="15" s="1"/>
  <c r="G1283" i="15" s="1"/>
  <c r="G1284" i="15" s="1"/>
  <c r="G1285" i="15" s="1"/>
  <c r="G1286" i="15" s="1"/>
  <c r="G1287" i="15" s="1"/>
  <c r="G1288" i="15" s="1"/>
  <c r="G1289" i="15" s="1"/>
  <c r="G1290" i="15" s="1"/>
  <c r="G1291" i="15" s="1"/>
  <c r="G1292" i="15" s="1"/>
  <c r="G1293" i="15" s="1"/>
  <c r="G1294" i="15" s="1"/>
  <c r="G1295" i="15" s="1"/>
  <c r="G1296" i="15" s="1"/>
  <c r="G1297" i="15" s="1"/>
  <c r="G1298" i="15" s="1"/>
  <c r="G1299" i="15" s="1"/>
  <c r="G1300" i="15" s="1"/>
  <c r="G1301" i="15" s="1"/>
  <c r="G1302" i="15" s="1"/>
  <c r="G1303" i="15" s="1"/>
  <c r="G1304" i="15" s="1"/>
  <c r="G1305" i="15" s="1"/>
  <c r="G1306" i="15" s="1"/>
  <c r="C19" i="46"/>
  <c r="AC19" i="46" s="1"/>
  <c r="G1307" i="15"/>
  <c r="G1308" i="15" s="1"/>
  <c r="G1309" i="15" s="1"/>
  <c r="G1310" i="15" s="1"/>
  <c r="G1311" i="15" s="1"/>
  <c r="G1312" i="15" s="1"/>
  <c r="G1313" i="15" s="1"/>
  <c r="G1314" i="15" s="1"/>
  <c r="G1315" i="15" s="1"/>
  <c r="G1316" i="15" s="1"/>
  <c r="G1317" i="15" s="1"/>
  <c r="G1318" i="15" s="1"/>
  <c r="G1319" i="15" s="1"/>
  <c r="G1041" i="44"/>
  <c r="G1042" i="44" s="1"/>
  <c r="G1043" i="44" s="1"/>
  <c r="G1044" i="44" s="1"/>
  <c r="G1045" i="44" s="1"/>
  <c r="G1046" i="44" s="1"/>
  <c r="G1047" i="44" s="1"/>
  <c r="G1048" i="44" s="1"/>
  <c r="G1049" i="44" s="1"/>
  <c r="G1050" i="44" s="1"/>
  <c r="G1051" i="44" s="1"/>
  <c r="G1052" i="44" s="1"/>
  <c r="G1053" i="44" s="1"/>
  <c r="G1054" i="44" s="1"/>
  <c r="G1055" i="44" s="1"/>
  <c r="G1056" i="44" s="1"/>
  <c r="G1057" i="44" s="1"/>
  <c r="G1058" i="44" s="1"/>
  <c r="G1059" i="44" s="1"/>
  <c r="G1060" i="44" l="1"/>
  <c r="G1061" i="44" s="1"/>
  <c r="G1062" i="44" s="1"/>
  <c r="G1063" i="44" s="1"/>
  <c r="G1064" i="44" s="1"/>
  <c r="G1065" i="44" s="1"/>
  <c r="G1066" i="44" s="1"/>
  <c r="G1067" i="44" s="1"/>
  <c r="G1068" i="44" s="1"/>
  <c r="G1069" i="44" s="1"/>
  <c r="G1070" i="44" s="1"/>
  <c r="G1071" i="44" s="1"/>
  <c r="G1072" i="44" s="1"/>
  <c r="G1073" i="44" l="1"/>
  <c r="G1074" i="44" s="1"/>
  <c r="G1075" i="44" l="1"/>
  <c r="G1076" i="44" s="1"/>
  <c r="G1077" i="44" l="1"/>
  <c r="G1078" i="44" s="1"/>
  <c r="G1079" i="44" s="1"/>
  <c r="G1080" i="44" l="1"/>
  <c r="G1081" i="44" s="1"/>
  <c r="G1082" i="44" s="1"/>
  <c r="G1083" i="44" s="1"/>
  <c r="G1084" i="44" s="1"/>
  <c r="G1085" i="44" s="1"/>
  <c r="G1086" i="44" s="1"/>
  <c r="G1087" i="44" s="1"/>
  <c r="G1088" i="44" s="1"/>
  <c r="G1089" i="44" s="1"/>
  <c r="G1090" i="44" s="1"/>
  <c r="G1091" i="44" s="1"/>
  <c r="G1092" i="44" s="1"/>
  <c r="G1093" i="44" s="1"/>
  <c r="G1094" i="44" s="1"/>
  <c r="G1095" i="44" s="1"/>
  <c r="G1096" i="44" s="1"/>
  <c r="G1097" i="44" s="1"/>
  <c r="G1098" i="44" s="1"/>
  <c r="G1099" i="44" s="1"/>
  <c r="G1100" i="44" s="1"/>
  <c r="G1101" i="44" s="1"/>
  <c r="G1102" i="44" s="1"/>
  <c r="G1103" i="44" s="1"/>
  <c r="G1104" i="44" s="1"/>
  <c r="G1105" i="44" s="1"/>
  <c r="G1106" i="44" s="1"/>
  <c r="G1107" i="44" s="1"/>
  <c r="G1108" i="44" s="1"/>
  <c r="G1109" i="44" s="1"/>
  <c r="G1110" i="44" s="1"/>
  <c r="G1111" i="44" s="1"/>
  <c r="G1112" i="44" s="1"/>
  <c r="G1113" i="44" s="1"/>
  <c r="G1114" i="44" s="1"/>
  <c r="G1115" i="44" s="1"/>
  <c r="G1116" i="44" s="1"/>
  <c r="G1117" i="44" s="1"/>
  <c r="G1118" i="44" s="1"/>
  <c r="G1119" i="44" s="1"/>
  <c r="G1120" i="44" s="1"/>
  <c r="G1121" i="44" s="1"/>
  <c r="G1122" i="44" s="1"/>
  <c r="G1123" i="44" s="1"/>
  <c r="G1124" i="44" s="1"/>
  <c r="G1125" i="44" s="1"/>
  <c r="G1126" i="44" s="1"/>
  <c r="G1127" i="44" s="1"/>
  <c r="G1128" i="44" s="1"/>
  <c r="G1129" i="44" s="1"/>
  <c r="G1130" i="44" s="1"/>
  <c r="G1131" i="44" l="1"/>
  <c r="G1132" i="44" s="1"/>
  <c r="G1133" i="44" s="1"/>
  <c r="G1134" i="44" s="1"/>
  <c r="G1135" i="44" s="1"/>
  <c r="G1136" i="44" s="1"/>
  <c r="G1137" i="44" s="1"/>
  <c r="G1138" i="44" s="1"/>
  <c r="G1139" i="44" s="1"/>
  <c r="G1140" i="44" s="1"/>
  <c r="G1141" i="44" s="1"/>
  <c r="G1142" i="44" s="1"/>
  <c r="G1143" i="44" s="1"/>
  <c r="G1144" i="44" s="1"/>
  <c r="G1145" i="44" l="1"/>
  <c r="G1146" i="44" s="1"/>
  <c r="G1147" i="44" s="1"/>
  <c r="G1148" i="44" s="1"/>
  <c r="G1149" i="44" s="1"/>
  <c r="G1150" i="44" s="1"/>
  <c r="G1151" i="44" s="1"/>
  <c r="G1152" i="44" s="1"/>
  <c r="G1153" i="44" s="1"/>
  <c r="G1154" i="44" s="1"/>
  <c r="G1155" i="44" s="1"/>
  <c r="G1156" i="44" s="1"/>
  <c r="G1157" i="44" s="1"/>
  <c r="G1158" i="44" s="1"/>
  <c r="G1159" i="44" s="1"/>
  <c r="G1160" i="44" s="1"/>
  <c r="G1161" i="44" s="1"/>
  <c r="G1162" i="44" s="1"/>
  <c r="G1163" i="44" s="1"/>
  <c r="G1164" i="44" s="1"/>
  <c r="G1165" i="44" s="1"/>
  <c r="G1166" i="44" s="1"/>
  <c r="G1167" i="44" s="1"/>
  <c r="G1168" i="44" s="1"/>
  <c r="G1169" i="44" s="1"/>
  <c r="G1170" i="44" s="1"/>
  <c r="G1171" i="44" s="1"/>
  <c r="G1172" i="44" s="1"/>
  <c r="G1173" i="44" s="1"/>
  <c r="G1174" i="44" s="1"/>
  <c r="G1175" i="44" s="1"/>
  <c r="G1176" i="44" s="1"/>
  <c r="G1177" i="44" s="1"/>
  <c r="G1178" i="44" s="1"/>
  <c r="G1179" i="44" s="1"/>
  <c r="G1180" i="44" s="1"/>
  <c r="G1181" i="44" s="1"/>
  <c r="G1182" i="44" s="1"/>
  <c r="G1183" i="44" s="1"/>
  <c r="G1184" i="44" s="1"/>
  <c r="G1185" i="44" s="1"/>
  <c r="G1186" i="44" s="1"/>
  <c r="G1187" i="44" s="1"/>
  <c r="G1188" i="44" s="1"/>
  <c r="G1189" i="44" s="1"/>
  <c r="G1190" i="44" s="1"/>
  <c r="G1191" i="44" s="1"/>
  <c r="G1192" i="44" s="1"/>
  <c r="G1193" i="44" s="1"/>
  <c r="G1194" i="44" s="1"/>
  <c r="G1195" i="44" s="1"/>
  <c r="G1196" i="44" s="1"/>
  <c r="G1197" i="44" s="1"/>
  <c r="G1198" i="44" s="1"/>
  <c r="G1199" i="44" s="1"/>
  <c r="G1200" i="44" s="1"/>
  <c r="G1201" i="44" s="1"/>
  <c r="G1202" i="44" s="1"/>
  <c r="G1203" i="44" s="1"/>
  <c r="G1204" i="44" s="1"/>
  <c r="G1205" i="44" s="1"/>
  <c r="G1206" i="44" l="1"/>
  <c r="G1207" i="44" s="1"/>
  <c r="G1208" i="44" s="1"/>
  <c r="G1209" i="44" s="1"/>
  <c r="G1210" i="44" s="1"/>
  <c r="G1211" i="44" s="1"/>
  <c r="G1212" i="44" s="1"/>
  <c r="G1213" i="44" s="1"/>
  <c r="G1214" i="44" s="1"/>
  <c r="G1215" i="44" s="1"/>
  <c r="G1216" i="44" s="1"/>
  <c r="G1217" i="44" s="1"/>
  <c r="G1218" i="44" s="1"/>
  <c r="G1219" i="44" s="1"/>
  <c r="G1220" i="44" l="1"/>
  <c r="G1221" i="44" s="1"/>
  <c r="G1222" i="44" s="1"/>
  <c r="G1223" i="44" s="1"/>
  <c r="G1224" i="44" s="1"/>
  <c r="G1225" i="44" s="1"/>
  <c r="G1226" i="44" s="1"/>
  <c r="G1227" i="44" s="1"/>
  <c r="G1228" i="44" s="1"/>
  <c r="G1229" i="44" s="1"/>
  <c r="G1230" i="44" s="1"/>
  <c r="G1231" i="44" s="1"/>
  <c r="G1232" i="44" s="1"/>
  <c r="G1233" i="44" s="1"/>
  <c r="G1234" i="44" s="1"/>
  <c r="G1235" i="44" s="1"/>
  <c r="G1236" i="44" s="1"/>
  <c r="G1237" i="44" s="1"/>
  <c r="G1238" i="44" s="1"/>
  <c r="G1239" i="44" s="1"/>
  <c r="G1240" i="44" s="1"/>
  <c r="G1241" i="44" s="1"/>
  <c r="G1242" i="44" s="1"/>
  <c r="G1243" i="44" s="1"/>
  <c r="G1244" i="44" s="1"/>
  <c r="G1245" i="44" l="1"/>
  <c r="G1246" i="44" s="1"/>
  <c r="G1247" i="44" s="1"/>
  <c r="G1248" i="44" s="1"/>
  <c r="G1249" i="44" s="1"/>
  <c r="G1250" i="44" s="1"/>
  <c r="G1251" i="44" s="1"/>
  <c r="G1252" i="44" s="1"/>
  <c r="G1253" i="44" s="1"/>
  <c r="G1254" i="44" s="1"/>
  <c r="G1255" i="44" s="1"/>
  <c r="G1256" i="44" s="1"/>
  <c r="G1257" i="44" s="1"/>
  <c r="G1258" i="44" s="1"/>
  <c r="G1259" i="44" s="1"/>
  <c r="G1260" i="44" s="1"/>
  <c r="G1261" i="44" s="1"/>
  <c r="G1262" i="44" s="1"/>
  <c r="G1263" i="44" s="1"/>
  <c r="G1264" i="44" s="1"/>
  <c r="G1265" i="44" l="1"/>
  <c r="G1266" i="44" l="1"/>
  <c r="G1267" i="44" s="1"/>
  <c r="G1268" i="44" s="1"/>
  <c r="G1269" i="44" l="1"/>
  <c r="G1270" i="44" s="1"/>
  <c r="G1271" i="44" l="1"/>
  <c r="G1272" i="44" s="1"/>
  <c r="G1273" i="44" s="1"/>
  <c r="G1274" i="44" s="1"/>
  <c r="G1275" i="44" s="1"/>
  <c r="G1276" i="44" s="1"/>
  <c r="G1277" i="44" s="1"/>
  <c r="G1278" i="44" s="1"/>
  <c r="G1279" i="44" s="1"/>
  <c r="G1280" i="44" s="1"/>
  <c r="G1281" i="44" s="1"/>
  <c r="G1282" i="44" s="1"/>
  <c r="G1283" i="44" s="1"/>
  <c r="G1284" i="44" s="1"/>
  <c r="G1285" i="44" s="1"/>
  <c r="G1286" i="44" s="1"/>
  <c r="G1287" i="44" s="1"/>
  <c r="G1288" i="44" s="1"/>
  <c r="G1289" i="44" s="1"/>
  <c r="G1290" i="44" s="1"/>
  <c r="G1291" i="44" s="1"/>
  <c r="G1292" i="44" s="1"/>
  <c r="G1293" i="44" s="1"/>
  <c r="G1294" i="44" s="1"/>
  <c r="G1295" i="44" l="1"/>
  <c r="G1296" i="44" s="1"/>
  <c r="G1297" i="44" s="1"/>
  <c r="G1298" i="44" s="1"/>
  <c r="G1299" i="44" s="1"/>
  <c r="G1300" i="44" s="1"/>
  <c r="G1301" i="44" s="1"/>
  <c r="G1302" i="44" s="1"/>
  <c r="G1303" i="44" s="1"/>
  <c r="G1304" i="44" s="1"/>
  <c r="G1305" i="44" s="1"/>
  <c r="G1306" i="44" s="1"/>
  <c r="G1307" i="44" s="1"/>
  <c r="G1308" i="44" s="1"/>
  <c r="G1309" i="44" s="1"/>
  <c r="G1310" i="44" l="1"/>
  <c r="G1311" i="44" s="1"/>
  <c r="G1312" i="44" s="1"/>
  <c r="G1313" i="44" s="1"/>
  <c r="G1314" i="44" s="1"/>
  <c r="G1315" i="44" s="1"/>
  <c r="G1316" i="44" s="1"/>
  <c r="G1317" i="44" s="1"/>
  <c r="G1318" i="44" s="1"/>
  <c r="G1319" i="44" s="1"/>
  <c r="G1320" i="44" s="1"/>
  <c r="G1321" i="44" s="1"/>
  <c r="G1322" i="44" s="1"/>
  <c r="G1323" i="44" s="1"/>
  <c r="G1324" i="44" s="1"/>
  <c r="G1325" i="44" l="1"/>
  <c r="G1326" i="44" s="1"/>
  <c r="G1327" i="44" s="1"/>
  <c r="G1328" i="44" s="1"/>
  <c r="G1329" i="44" s="1"/>
  <c r="G1330" i="44" s="1"/>
  <c r="G1331" i="44" s="1"/>
  <c r="G1332" i="44" s="1"/>
  <c r="G1333" i="44" s="1"/>
  <c r="G1334" i="44" s="1"/>
  <c r="G1335" i="44" s="1"/>
  <c r="G1336" i="44" s="1"/>
  <c r="G1337" i="44" s="1"/>
  <c r="G1338" i="44" s="1"/>
  <c r="C48" i="46"/>
  <c r="AC48" i="46" l="1"/>
  <c r="C50" i="46"/>
  <c r="L1045" i="55"/>
  <c r="L520" i="5"/>
  <c r="K924" i="17"/>
  <c r="L1038" i="12"/>
  <c r="K978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9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POR IND. DELG.G SE COBRO S/. 55.00 </t>
        </r>
      </text>
    </comment>
    <comment ref="E103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POR IND. DELG.G SE COBRO S/. 55.00 </t>
        </r>
      </text>
    </comment>
    <comment ref="E13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 LES ESTA DESCONTANDO S/. 15.8 UN FOCO POR IND. DEL GG</t>
        </r>
      </text>
    </comment>
    <comment ref="E14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 LES ESTA DESCONTANDO S/. 15.8 UN FOCO POR IND. DEL GG</t>
        </r>
      </text>
    </comment>
    <comment ref="B41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SESION 30-06-21 SE ACORDO DESCONTAR EL 30% POR EL CONCEPTO DE ALQUILER DE DEPOSITO DE MARZO 2020 A MARZO 2021
</t>
        </r>
      </text>
    </comment>
    <comment ref="B43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SESION 30-06-21 SE ACORDO DESCONTAR EL 30% POR EL CONCEPTO DE ALQUILER DE DEPOSITO DE MARZO 2020 A MARZO 2021
</t>
        </r>
      </text>
    </comment>
    <comment ref="B44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SESION 30-06-21 SE ACORDO DESCONTAR EL 30% POR EL CONCEPTO DE ALQUILER DE DEPOSITO DE MARZO 2020 A MARZO 2021
</t>
        </r>
      </text>
    </comment>
    <comment ref="B454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SESION 30-06-21 SE ACORDO DESCONTAR EL 30% POR EL CONCEPTO DE ALQUILER DE DEPOSITO DE MARZO 2020 A MARZO 2021
</t>
        </r>
      </text>
    </comment>
    <comment ref="B47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SESION 30-06-21 SE ACORDO DESCONTAR EL 30% POR EL CONCEPTO DE ALQUILER DE DEPOSITO DE MARZO 2020 A MARZO 2021
</t>
        </r>
      </text>
    </comment>
    <comment ref="B48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SESION 30-06-21 SE ACORDO DESCONTAR EL 30% POR EL CONCEPTO DE ALQUILER DE DEPOSITO DE MARZO 2020 A MARZO 2021
</t>
        </r>
      </text>
    </comment>
    <comment ref="B496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SESION 30-06-21 SE ACORDO DESCONTAR EL 30% POR EL CONCEPTO DE ALQUILER DE DEPOSITO DE MARZO 2020 A MARZO 2021
</t>
        </r>
      </text>
    </comment>
    <comment ref="B51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SESION 30-06-21 SE ACORDO DESCONTAR EL 30% POR EL CONCEPTO DE ALQUILER DE DEPOSITO DE MARZO 2020 A MARZO 2021
</t>
        </r>
      </text>
    </comment>
    <comment ref="B52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SESION 30-06-21 SE ACORDO DESCONTAR EL 30% POR EL CONCEPTO DE ALQUILER DE DEPOSITO DE MARZO 2020 A MARZO 2021
</t>
        </r>
      </text>
    </comment>
    <comment ref="B535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SESION 30-06-21 SE ACORDO DESCONTAR EL 30% POR EL CONCEPTO DE ALQUILER DE DEPOSITO DE MARZO 2020 A MARZO 2021
</t>
        </r>
      </text>
    </comment>
    <comment ref="B54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SESION 30-06-21 SE ACORDO DESCONTAR EL 30% POR EL CONCEPTO DE ALQUILER DE DEPOSITO DE MARZO 2020 A MARZO 2021
</t>
        </r>
      </text>
    </comment>
    <comment ref="B560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SESION 30-06-21 SE ACORDO DESCONTAR EL 30% POR EL CONCEPTO DE ALQUILER DE DEPOSITO DE MARZO 2020 A MARZO 2021
</t>
        </r>
      </text>
    </comment>
    <comment ref="B57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SESION 30-06-21 SE ACORDO DESCONTAR EL 30% POR EL CONCEPTO DE ALQUILER DE DEPOSITO DE MARZO 2020 A MARZO 2021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41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DE ABARROTES A FRUTA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76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C. TEMPORAL DE BAZAR A MANICURE Y PEDICURE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667" authorId="0" shapeId="0" xr:uid="{3CCAE1AC-4991-48B7-9913-672D3D045EF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multa de s/200.00 soles, sanción que se efectúa debido a que usted hizo caso omiso al comunicado enviado por el consejo de administración de cerrar los puestos el día 24 de noviembre a horas 2:30 de la tarde por motivo de las obras</t>
        </r>
      </text>
    </comment>
    <comment ref="C673" authorId="0" shapeId="0" xr:uid="{157D80E7-8208-42BF-82E4-B2399809B2D6}">
      <text>
        <r>
          <rPr>
            <b/>
            <sz val="9"/>
            <color indexed="81"/>
            <rFont val="Tahoma"/>
            <family val="2"/>
          </rPr>
          <t>EXONERACON POR CONSEJO DE ADMINISTRACION SESION 18/01/23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73" authorId="0" shapeId="0" xr:uid="{67B66ACB-3039-440E-B29C-A3FBDABAD7C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multa de s/200.00 soles, sanción que se efectúa debido a que usted hizo caso omiso al comunicado enviado por el consejo de administración de cerrar los puestos el día 24 de noviembre a horas 2:30 de la tarde por motivo de las obras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453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SOLES DE SALDO
</t>
        </r>
      </text>
    </comment>
    <comment ref="F577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SALDO DEL RECIBO MES DE ENERO SE COBRO 58 FEB DE GA Y ERA 56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7" authorId="0" shapeId="0" xr:uid="{00000000-0006-0000-0E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191
</t>
        </r>
      </text>
    </comment>
    <comment ref="E59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126.1
 SEGÚN RELACION
</t>
        </r>
      </text>
    </comment>
    <comment ref="E12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DSCT 60.00
</t>
        </r>
      </text>
    </comment>
    <comment ref="I583" authorId="0" shapeId="0" xr:uid="{C27FB06E-B87B-4DAE-95DE-E1D73C46002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TARJETA DE MAYO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250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SESION DEL 03-12-19
</t>
        </r>
      </text>
    </comment>
    <comment ref="B294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SESION DEL 03-12-19
</t>
        </r>
      </text>
    </comment>
    <comment ref="B313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SESION DEL 03-12-19</t>
        </r>
      </text>
    </comment>
    <comment ref="D639" authorId="0" shapeId="0" xr:uid="{30B1B67C-1437-424D-81E8-CD5D7BD3BBF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multa de s/200.00 soles, sanción que se efectúa debido a que usted hizo caso omiso al comunicado enviado por el consejo de administración de cerrar los puestos el día 24 de noviembre a horas 2:30 de la tarde por motivo de las obras</t>
        </r>
      </text>
    </comment>
    <comment ref="C645" authorId="0" shapeId="0" xr:uid="{EABCD428-C83F-4633-AC57-13274460C99F}">
      <text>
        <r>
          <rPr>
            <b/>
            <sz val="9"/>
            <color indexed="81"/>
            <rFont val="Tahoma"/>
            <family val="2"/>
          </rPr>
          <t>EXONERACON POR CONSEJO DE ADMINISTRACION SESION 18/01/23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45" authorId="0" shapeId="0" xr:uid="{5094DCA2-70C2-4B94-9E47-013ECA0D40A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multa de s/200.00 soles, sanción que se efectúa debido a que usted hizo caso omiso al comunicado enviado por el consejo de administración de cerrar los puestos el día 24 de noviembre a horas 2:30 de la tarde por motivo de las obras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34" authorId="0" shapeId="0" xr:uid="{00000000-0006-0000-10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DEBIO PAGAR 170.1
</t>
        </r>
      </text>
    </comment>
    <comment ref="D310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N° 26 CA/COOP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57" authorId="0" shapeId="0" xr:uid="{00000000-0006-0000-26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SE LE DEBIO COBRAR 94.60 POR OPERACIÓN IND. POR EL GG.
</t>
        </r>
      </text>
    </comment>
    <comment ref="E58" authorId="0" shapeId="0" xr:uid="{00000000-0006-0000-2600-000002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SE LE DEBIO COBRAR 36.00
 POR OPERACIÓN IND. POR EL GG.</t>
        </r>
      </text>
    </comment>
    <comment ref="E65" authorId="0" shapeId="0" xr:uid="{00000000-0006-0000-2600-000003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SE LE DEBIO COBRAR 94.60 POR OPERACIÓN IND. POR EL GG.
</t>
        </r>
      </text>
    </comment>
    <comment ref="E66" authorId="0" shapeId="0" xr:uid="{00000000-0006-0000-2600-000004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SE LE DEBIO COBRAR 36.00
 POR OPERACIÓN IND. POR EL GG.</t>
        </r>
      </text>
    </comment>
    <comment ref="E75" authorId="0" shapeId="0" xr:uid="{00000000-0006-0000-2600-000005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SE LE DEBIO COBRAR S/. 117.00 
POR OPERACIÓN IND. DEL GG.
</t>
        </r>
      </text>
    </comment>
    <comment ref="E76" authorId="0" shapeId="0" xr:uid="{00000000-0006-0000-2600-000006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SE LE DEBIO COBRAR S/. 36.30
POR OPERACIÓN IND. DEL GG.</t>
        </r>
      </text>
    </comment>
    <comment ref="E105" authorId="0" shapeId="0" xr:uid="{00000000-0006-0000-2600-000007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SE DEBIO COBRAR 126.20 POR IND. DEL GG. SE DSCT. 10.00 DE 01 FOCO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47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DE EMBUTIDOS A CEVICHE DEFINITIVO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cooperativa primero de mayo</author>
  </authors>
  <commentList>
    <comment ref="B77" authorId="0" shapeId="0" xr:uid="{00000000-0006-0000-15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POR SALUD GG.</t>
        </r>
      </text>
    </comment>
    <comment ref="E78" authorId="0" shapeId="0" xr:uid="{00000000-0006-0000-1500-000002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SE DEBIO COBRAR 15.50 POR IND. GG. ESTABA CERRADO
</t>
        </r>
      </text>
    </comment>
    <comment ref="E86" authorId="0" shapeId="0" xr:uid="{00000000-0006-0000-1500-000003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SE DEBIO COBRAR 15.40 POR IND. GG. ESTABA CERRADO
</t>
        </r>
      </text>
    </comment>
    <comment ref="D13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DE BAZAR A HUEVOS
</t>
        </r>
      </text>
    </comment>
    <comment ref="D194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DE BAZAR  A PIÑATERIA</t>
        </r>
      </text>
    </comment>
    <comment ref="D305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DE BAZAR A LIMPIEZA TEMPORAL</t>
        </r>
      </text>
    </comment>
    <comment ref="E664" authorId="1" shapeId="0" xr:uid="{73ABC387-14C9-4F96-A09A-9E0396BF71BA}">
      <text>
        <r>
          <rPr>
            <sz val="11"/>
            <color theme="1"/>
            <rFont val="Calibri"/>
            <family val="2"/>
            <scheme val="minor"/>
          </rPr>
          <t>DESCUENTO POR PUESTO CERRA 27 A 13.50 ALUMBRADO PUBLICO</t>
        </r>
      </text>
    </comment>
    <comment ref="E673" authorId="1" shapeId="0" xr:uid="{0DD18BDB-5857-4371-877A-FC7942BE2AB3}">
      <text>
        <r>
          <rPr>
            <sz val="11"/>
            <color theme="1"/>
            <rFont val="Calibri"/>
            <family val="2"/>
            <scheme val="minor"/>
          </rPr>
          <t>DESCUENTO POR PUESTO CERRA 27 A 13.50 ALUMBRADO PUBLICO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691" authorId="0" shapeId="0" xr:uid="{0488F6C8-F6BA-4976-90E0-F64A63035650}">
      <text>
        <r>
          <rPr>
            <b/>
            <sz val="9"/>
            <color indexed="81"/>
            <rFont val="Tahoma"/>
            <family val="2"/>
          </rPr>
          <t>PUESTO CERRADO CON CORTE DESDE NOVIEMBRE 2022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779" authorId="0" shapeId="0" xr:uid="{18FD0DA1-9D13-46ED-85F2-4C3A96FE24D5}">
      <text>
        <r>
          <rPr>
            <b/>
            <sz val="9"/>
            <color indexed="81"/>
            <rFont val="Tahoma"/>
            <family val="2"/>
          </rPr>
          <t>PUESTO CERRADO CON CORTE DESDE NOVIEMBRE 2022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399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SALDO DEL RECIBO 20256</t>
        </r>
      </text>
    </comment>
    <comment ref="F400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SALDO DEL RECIBO 20256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Primero De Mayo</author>
  </authors>
  <commentList>
    <comment ref="B12" authorId="0" shapeId="0" xr:uid="{2ADC7A77-9B7D-46AF-9F1B-396FC0DB26D8}">
      <text>
        <r>
          <rPr>
            <sz val="9"/>
            <color indexed="81"/>
            <rFont val="Tahoma"/>
            <family val="2"/>
          </rPr>
          <t xml:space="preserve">DESCUENTO DE 50 % EN MULTAS TOTAL DE 450
</t>
        </r>
      </text>
    </comment>
    <comment ref="E642" authorId="1" shapeId="0" xr:uid="{384EC1A7-0930-4883-B9B2-06C0F8180407}">
      <text>
        <r>
          <rPr>
            <sz val="11"/>
            <color theme="1"/>
            <rFont val="Calibri"/>
            <family val="2"/>
            <scheme val="minor"/>
          </rPr>
          <t xml:space="preserve">LUZ POR REMODELACION DE PUESTO
</t>
        </r>
      </text>
    </comment>
    <comment ref="F646" authorId="1" shapeId="0" xr:uid="{8950C91E-49F7-48A0-A65A-1C8155EE6329}">
      <text>
        <r>
          <rPr>
            <sz val="11"/>
            <color theme="1"/>
            <rFont val="Calibri"/>
            <family val="2"/>
            <scheme val="minor"/>
          </rPr>
          <t xml:space="preserve">LUZ POR REMODELACION DE PUESTO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Primero De Mayo</author>
  </authors>
  <commentList>
    <comment ref="D757" authorId="0" shapeId="0" xr:uid="{0164818D-DA0D-4392-A4E5-9E742E38FD9B}">
      <text>
        <r>
          <rPr>
            <sz val="11"/>
            <color theme="1"/>
            <rFont val="Calibri"/>
            <family val="2"/>
            <scheme val="minor"/>
          </rPr>
          <t xml:space="preserve">Primero De Mayo:
CAMBIO DE GIRO BAZAR A
TECNOLOGIA, REPACACION Y ACCESORIOS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427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075-2021
</t>
        </r>
      </text>
    </comment>
    <comment ref="B438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075-2021
</t>
        </r>
      </text>
    </comment>
    <comment ref="B449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075-2021
</t>
        </r>
      </text>
    </comment>
    <comment ref="B464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075-2021
</t>
        </r>
      </text>
    </comment>
    <comment ref="B477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075-2021
</t>
        </r>
      </text>
    </comment>
    <comment ref="B490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075-2021
</t>
        </r>
      </text>
    </comment>
    <comment ref="B50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075-2021
</t>
        </r>
      </text>
    </comment>
    <comment ref="B513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075-2021
</t>
        </r>
      </text>
    </comment>
    <comment ref="B524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075-2021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300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GRO DE ABARROTES A P. DE LIMPIEZA TEMPORAL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1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BAZAR A ABARROTE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Primero De Mayo</author>
  </authors>
  <commentList>
    <comment ref="D237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DE AVE A PIÑATERIA TEMPORAL</t>
        </r>
      </text>
    </comment>
    <comment ref="F337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 uso 10 soles de saldo del recibo 20038
</t>
        </r>
      </text>
    </comment>
    <comment ref="J820" authorId="1" shapeId="0" xr:uid="{37802FD6-BDFB-41D1-BB78-C9F4F56C0BB7}">
      <text>
        <r>
          <rPr>
            <sz val="11"/>
            <color theme="1"/>
            <rFont val="Calibri"/>
            <family val="2"/>
            <scheme val="minor"/>
          </rPr>
          <t xml:space="preserve">Primero De Mayo:
CAMBIO DE GIRO DE AVES A PRODUCTOS DE LIMPIEZA 
PROVISIONAL
</t>
        </r>
      </text>
    </comment>
    <comment ref="D821" authorId="1" shapeId="0" xr:uid="{BE918ADE-73D7-4A58-A5DA-7EA5E218CD88}">
      <text>
        <r>
          <rPr>
            <sz val="11"/>
            <color theme="1"/>
            <rFont val="Calibri"/>
            <family val="2"/>
            <scheme val="minor"/>
          </rPr>
          <t xml:space="preserve">Primero De Mayo:
CAMBIO DE GIRO DE AVES A PRODUCTOS DE LIMPIEZA 
PROVISIONAL
</t>
        </r>
      </text>
    </comment>
    <comment ref="D826" authorId="1" shapeId="0" xr:uid="{FEBED693-22FB-4369-9335-C40ADB9D8353}">
      <text>
        <r>
          <rPr>
            <sz val="11"/>
            <color theme="1"/>
            <rFont val="Calibri"/>
            <family val="2"/>
            <scheme val="minor"/>
          </rPr>
          <t xml:space="preserve">Primero De Mayo:
CAMBIO DE GIRO DE AVES A PRODUCTOS DE LIMPIEZA 
PROVISIONAL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120" authorId="0" shapeId="0" xr:uid="{00000000-0006-0000-22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CARTA N°008-2018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336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 uso 12 soles de saldo del recibo 20036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316" authorId="0" shapeId="0" xr:uid="{00000000-0006-0000-2C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002E-2020 SESION 14-01-2020
</t>
        </r>
      </text>
    </comment>
    <comment ref="D638" authorId="0" shapeId="0" xr:uid="{A5E40046-3D48-4E5A-9F7B-76DDCFC0FD0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multa de s/200.00 soles, sanción que se efectúa debido a que usted hizo caso omiso al comunicado enviado por el consejo de administración de cerrar los puestos el día 24 de noviembre a horas 2:30 de la tarde por motivo de las obras</t>
        </r>
      </text>
    </comment>
    <comment ref="C645" authorId="0" shapeId="0" xr:uid="{A37373AC-5EBA-44E6-A603-3C9583A16DFD}">
      <text>
        <r>
          <rPr>
            <b/>
            <sz val="9"/>
            <color indexed="81"/>
            <rFont val="Tahoma"/>
            <family val="2"/>
          </rPr>
          <t>EXONERACON POR CONSEJO DE ADMINISTRACION SESION 18/01/23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45" authorId="0" shapeId="0" xr:uid="{7AA68E4D-5F91-4DEA-A99B-FF35EE19A14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multa de s/200.00 soles, sanción que se efectúa debido a que usted hizo caso omiso al comunicado enviado por el consejo de administración de cerrar los puestos el día 24 de noviembre a horas 2:30 de la tarde por motivo de las obras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143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PR NO DECLARAR TV EN EL MES DE SEP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Primero De Mayo</author>
  </authors>
  <commentList>
    <comment ref="D128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111-2018 </t>
        </r>
      </text>
    </comment>
    <comment ref="E138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 PELUQUERIA
</t>
        </r>
      </text>
    </comment>
    <comment ref="D808" authorId="1" shapeId="0" xr:uid="{ED735FC6-EAAB-4CEE-BB3E-F5DC42229EF0}">
      <text>
        <r>
          <rPr>
            <sz val="11"/>
            <color theme="1"/>
            <rFont val="Calibri"/>
            <family val="2"/>
            <scheme val="minor"/>
          </rPr>
          <t xml:space="preserve">Primero De Mayo:
CAMBIO DE GIRO PROVISIONAL A TECNOLOGIA, ACCSESORIOS Y REPACION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589" authorId="0" shapeId="0" xr:uid="{83FBEC06-D23D-4CD4-9464-AC10E63CA4E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multa de s/200.00 soles, sanción que se efectúa debido a que usted hizo caso omiso al comunicado enviado por el consejo de administración de cerrar los puestos el día 24 de noviembre a horas 2:30 de la tarde por motivo de las obras</t>
        </r>
      </text>
    </comment>
    <comment ref="C596" authorId="0" shapeId="0" xr:uid="{D22399CB-EF56-4BF1-96DB-765CFB5394CF}">
      <text>
        <r>
          <rPr>
            <b/>
            <sz val="9"/>
            <color indexed="81"/>
            <rFont val="Tahoma"/>
            <family val="2"/>
          </rPr>
          <t>EXONERACON POR CONSEJO DE ADMINISTRACION SESION 18/01/23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96" authorId="0" shapeId="0" xr:uid="{6CB3838B-2FA2-4E2B-8A79-B6FBDC5EBEDE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multa de s/200.00 soles, sanción que se efectúa debido a que usted hizo caso omiso al comunicado enviado por el consejo de administración de cerrar los puestos el día 24 de noviembre a horas 2:30 de la tarde por motivo de las obras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462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055-2021
</t>
        </r>
      </text>
    </comment>
    <comment ref="B475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055-2021
</t>
        </r>
      </text>
    </comment>
    <comment ref="B489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055-2021
</t>
        </r>
      </text>
    </comment>
    <comment ref="B502" authorId="0" shapeId="0" xr:uid="{00000000-0006-0000-2A00-000004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055-2021
</t>
        </r>
      </text>
    </comment>
    <comment ref="B515" authorId="0" shapeId="0" xr:uid="{00000000-0006-0000-2A00-000005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055-2021
</t>
        </r>
      </text>
    </comment>
    <comment ref="B532" authorId="0" shapeId="0" xr:uid="{00000000-0006-0000-2A00-000006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055-2021
</t>
        </r>
      </text>
    </comment>
    <comment ref="B547" authorId="0" shapeId="0" xr:uid="{00000000-0006-0000-2A00-000007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055-2021
</t>
        </r>
      </text>
    </comment>
    <comment ref="B560" authorId="0" shapeId="0" xr:uid="{00000000-0006-0000-2A00-000008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055-2021
</t>
        </r>
      </text>
    </comment>
    <comment ref="B573" authorId="0" shapeId="0" xr:uid="{00000000-0006-0000-2A00-000009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055-2021
</t>
        </r>
      </text>
    </comment>
    <comment ref="B586" authorId="0" shapeId="0" xr:uid="{00000000-0006-0000-2A00-00000A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055-2021
</t>
        </r>
      </text>
    </comment>
    <comment ref="B596" authorId="0" shapeId="0" xr:uid="{00000000-0006-0000-2A00-00000B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055-2021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tc={659B10F0-4BB4-4C5F-810F-89F6D5A58077}</author>
    <author>tc={F9B68203-8DD9-4EE5-99AA-C31168725C5C}</author>
  </authors>
  <commentList>
    <comment ref="E30" authorId="0" shapeId="0" xr:uid="{659B10F0-4BB4-4C5F-810F-89F6D5A58077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JULIO Y AGOSTO 2025</t>
      </text>
    </comment>
    <comment ref="S30" authorId="1" shapeId="0" xr:uid="{F9B68203-8DD9-4EE5-99AA-C31168725C5C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JULIO Y AGOSTO 2025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<sst xmlns="http://schemas.openxmlformats.org/spreadsheetml/2006/main" count="87808" uniqueCount="752">
  <si>
    <t>CORNEJO DONATO DE CORDOVA ESTELA PILAR</t>
  </si>
  <si>
    <t>FECHA</t>
  </si>
  <si>
    <t>DOCUMENTO</t>
  </si>
  <si>
    <t>PERIODO</t>
  </si>
  <si>
    <t xml:space="preserve">CONCEPTO </t>
  </si>
  <si>
    <t xml:space="preserve">POR COBRAR </t>
  </si>
  <si>
    <t>PAGADO</t>
  </si>
  <si>
    <t>SALDO POR COBRAR</t>
  </si>
  <si>
    <t>SALDO AL 2016</t>
  </si>
  <si>
    <t>A CUENTA 2016</t>
  </si>
  <si>
    <t>TARJETA</t>
  </si>
  <si>
    <t>POR COBRAR</t>
  </si>
  <si>
    <t>ENERO</t>
  </si>
  <si>
    <t>LUZ</t>
  </si>
  <si>
    <t>AGUA</t>
  </si>
  <si>
    <t>G. ADM</t>
  </si>
  <si>
    <t>P. SOCIAL</t>
  </si>
  <si>
    <t>DEPOSITO</t>
  </si>
  <si>
    <t>P.S. FALLEC.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</si>
  <si>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</si>
  <si>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</si>
  <si>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</si>
  <si>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</si>
  <si>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</si>
  <si>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</si>
  <si>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</si>
  <si>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</si>
  <si>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</si>
  <si>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</si>
  <si>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</si>
  <si>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TARJETA </t>
  </si>
  <si>
    <t>P.SOCIAL</t>
  </si>
  <si>
    <t>TARJETA-JUL</t>
  </si>
  <si>
    <t>G.ADM</t>
  </si>
  <si>
    <t>DESCUENTO</t>
  </si>
  <si>
    <t>P.S X FALLEC. ROCHA</t>
  </si>
  <si>
    <t>P.S X FALLEC. ATANASIO</t>
  </si>
  <si>
    <t>FISCALIZACIÓN</t>
  </si>
  <si>
    <t>P.S X FALLEC. MARIN</t>
  </si>
  <si>
    <t>P.S X FALLEC. LIONILA</t>
  </si>
  <si>
    <t>P. S X FALL. SERMEÑO QUISPE</t>
  </si>
  <si>
    <t>SETIEMBRE</t>
  </si>
  <si>
    <t>R 25015</t>
  </si>
  <si>
    <t>total</t>
  </si>
  <si>
    <t>R 25016</t>
  </si>
  <si>
    <t>P.S FALL. MARIO MARIN</t>
  </si>
  <si>
    <t>MULTA</t>
  </si>
  <si>
    <t>EXONERACION 50%</t>
  </si>
  <si>
    <t>TARJETA-DIC</t>
  </si>
  <si>
    <t>TARJETA-ENE</t>
  </si>
  <si>
    <t>TARJETA-FEB</t>
  </si>
  <si>
    <t>MULTA 02/03/22</t>
  </si>
  <si>
    <t>MULTA 30/03/22</t>
  </si>
  <si>
    <t>TARJETA-MAR</t>
  </si>
  <si>
    <t xml:space="preserve">FALL. OLIMPIA PORRAS </t>
  </si>
  <si>
    <t>TARJETA-MAY</t>
  </si>
  <si>
    <t>TARJETA-JUN</t>
  </si>
  <si>
    <t>TARJETA-AGO</t>
  </si>
  <si>
    <t>R25929</t>
  </si>
  <si>
    <t>R26111</t>
  </si>
  <si>
    <t>SETIEMBE</t>
  </si>
  <si>
    <t>TARJETA-SET</t>
  </si>
  <si>
    <t>TARJETA-OCT</t>
  </si>
  <si>
    <t>R26112</t>
  </si>
  <si>
    <t>TARJETA-NOV</t>
  </si>
  <si>
    <t>TARJETA-ABR</t>
  </si>
  <si>
    <t xml:space="preserve">TALONARIO MAMÁ </t>
  </si>
  <si>
    <t>DEPOSITO N° 10</t>
  </si>
  <si>
    <t>TALONARIO SANTA ROSA</t>
  </si>
  <si>
    <t xml:space="preserve">JUNIO </t>
  </si>
  <si>
    <t>PAGO EXTRAORDINARIO PARA ARBITRIOS MUNICIPALES</t>
  </si>
  <si>
    <t xml:space="preserve">AGOSTO </t>
  </si>
  <si>
    <t>CORNEJO ESTELA</t>
  </si>
  <si>
    <t xml:space="preserve">NOVIEMBRE </t>
  </si>
  <si>
    <t>31/11/2024</t>
  </si>
  <si>
    <t>TARJETA-AGOS</t>
  </si>
  <si>
    <t>P.S X FALL. MANUEL RIOS</t>
  </si>
  <si>
    <t xml:space="preserve">CORNEJO ESTELA		</t>
  </si>
  <si>
    <t>CRUZ JARAMILLO LUIS</t>
  </si>
  <si>
    <t>JUMIO</t>
  </si>
  <si>
    <t>P. SOCIAL X FALL. SORIA S.</t>
  </si>
  <si>
    <t>TRAJETA</t>
  </si>
  <si>
    <t>31/06/2020</t>
  </si>
  <si>
    <t>P. S X FALL. HEREDIA BRAVO</t>
  </si>
  <si>
    <t>P.S.X FALL. ESTEBAN ROMERO</t>
  </si>
  <si>
    <t>R24831</t>
  </si>
  <si>
    <t>R 25032</t>
  </si>
  <si>
    <t>R25510</t>
  </si>
  <si>
    <t>R25836</t>
  </si>
  <si>
    <t>R26006</t>
  </si>
  <si>
    <t>R26124</t>
  </si>
  <si>
    <t>R26358</t>
  </si>
  <si>
    <t>F</t>
  </si>
  <si>
    <t>P. S X FALL. HUAMAN VISITACION</t>
  </si>
  <si>
    <t>P. S X FALL. CHALCO NICOLAZA</t>
  </si>
  <si>
    <t>TARJETA-ABRIL</t>
  </si>
  <si>
    <t>TARJETA-MAYO</t>
  </si>
  <si>
    <t xml:space="preserve">PAGO EXTRAORDINARIO- ARBITRIOS MUNICIPALES </t>
  </si>
  <si>
    <t xml:space="preserve">                                                          </t>
  </si>
  <si>
    <t>CRUZ LUIS</t>
  </si>
  <si>
    <t>P.S X FALL. FLORES FLORES UMBELINA</t>
  </si>
  <si>
    <t xml:space="preserve">MULTA X CAPACITACION </t>
  </si>
  <si>
    <t>CUCHO DE LA CRUZ SAUL</t>
  </si>
  <si>
    <t>P. SOCIAL X FALL.</t>
  </si>
  <si>
    <t>CUOTA SANTA ROSA</t>
  </si>
  <si>
    <t>P. S FALL MARIO MARIN</t>
  </si>
  <si>
    <t>R 25017</t>
  </si>
  <si>
    <t>FUMIGACION</t>
  </si>
  <si>
    <t>R25809</t>
  </si>
  <si>
    <t>R25912</t>
  </si>
  <si>
    <t>R25913</t>
  </si>
  <si>
    <t>R26203</t>
  </si>
  <si>
    <t>TOLDO</t>
  </si>
  <si>
    <t>TALONARIO MAMÁ</t>
  </si>
  <si>
    <t>CUCHO SAUL</t>
  </si>
  <si>
    <t>ARBITRIOS</t>
  </si>
  <si>
    <t>}</t>
  </si>
  <si>
    <t>CUEVAS MAYO ENRIQUE</t>
  </si>
  <si>
    <t>31/02/2022</t>
  </si>
  <si>
    <t>R 25142</t>
  </si>
  <si>
    <t>R25911</t>
  </si>
  <si>
    <t>R 26060</t>
  </si>
  <si>
    <t>R26172</t>
  </si>
  <si>
    <t>R 26061</t>
  </si>
  <si>
    <t>R26352</t>
  </si>
  <si>
    <t>MULTA 09/03/2023</t>
  </si>
  <si>
    <t>MULTA 29/03/2023</t>
  </si>
  <si>
    <t>CUEVAS ENRIQUE</t>
  </si>
  <si>
    <t>MULTA 11/07/24</t>
  </si>
  <si>
    <t>EXONERACION</t>
  </si>
  <si>
    <t>PINTADO DE FACHADA</t>
  </si>
  <si>
    <t>CULE CARRASCO HAYDEE MONICA</t>
  </si>
  <si>
    <t>AGUA R.</t>
  </si>
  <si>
    <t>A CUENTA DEL 2016</t>
  </si>
  <si>
    <t>PS X FALLEC</t>
  </si>
  <si>
    <t>TARJERA</t>
  </si>
  <si>
    <t>P.S FALL MARIO MARIN</t>
  </si>
  <si>
    <t>R24860</t>
  </si>
  <si>
    <t>MULTA 24/08/22</t>
  </si>
  <si>
    <t>MULTA 31/08/22</t>
  </si>
  <si>
    <t>TARJETA- NOV</t>
  </si>
  <si>
    <t>R26142</t>
  </si>
  <si>
    <t>MULTA 09-03-23</t>
  </si>
  <si>
    <t>MULTA 29-03-23</t>
  </si>
  <si>
    <t>MULTA 06/07/23</t>
  </si>
  <si>
    <t>MULTA 26/07/23</t>
  </si>
  <si>
    <t>LIMPIEZA DE POZO SEPTICO</t>
  </si>
  <si>
    <t>MULTA 07/03/24</t>
  </si>
  <si>
    <t>MULTA 26/03/24</t>
  </si>
  <si>
    <t>TARJETA-MARZ</t>
  </si>
  <si>
    <t>TARJETA-SET.</t>
  </si>
  <si>
    <t>CULE HAYDEE</t>
  </si>
  <si>
    <t>CUSI LAURA SONIA</t>
  </si>
  <si>
    <t>RIFA DIA DE LA MADRE</t>
  </si>
  <si>
    <t xml:space="preserve">JULIO </t>
  </si>
  <si>
    <t>MULTA CARTA - 35</t>
  </si>
  <si>
    <t>MULTA CARTA - 53</t>
  </si>
  <si>
    <t>MULTA CARTA - 53 (EXONERACION)</t>
  </si>
  <si>
    <t>CAMBIO DE GIRO DEFINITIVO</t>
  </si>
  <si>
    <t>MULTA - 14-01-21</t>
  </si>
  <si>
    <t>MULTA - 14-01-21 (EXONERACION)</t>
  </si>
  <si>
    <t>P.S.X FALL. MARIO MARIN</t>
  </si>
  <si>
    <t>MULTA EXONERACION 50%</t>
  </si>
  <si>
    <t xml:space="preserve">P.S.X FALL. ROMERO YSLA ESTEBAN </t>
  </si>
  <si>
    <t>R25084</t>
  </si>
  <si>
    <t>R 25409</t>
  </si>
  <si>
    <t>R 25176</t>
  </si>
  <si>
    <t>R25811</t>
  </si>
  <si>
    <t>R 26041</t>
  </si>
  <si>
    <t>R26220</t>
  </si>
  <si>
    <t>CUSI SONIA</t>
  </si>
  <si>
    <t>MULTA 06-07-23</t>
  </si>
  <si>
    <t xml:space="preserve">VER MULTA </t>
  </si>
  <si>
    <t xml:space="preserve">CUYA SANCHEZ ALBERTO </t>
  </si>
  <si>
    <t>NUEVO SOCIO CUYA SANCHEZ ALBERTO</t>
  </si>
  <si>
    <t>TRANSFERENCIA</t>
  </si>
  <si>
    <t>R25716</t>
  </si>
  <si>
    <t>P.S X FALLEC.MARIN ARECHE</t>
  </si>
  <si>
    <t>P.S X FALLEC. ROJAS LIONILA</t>
  </si>
  <si>
    <t>R24897</t>
  </si>
  <si>
    <t>R 25458</t>
  </si>
  <si>
    <t>R25688</t>
  </si>
  <si>
    <t>R 26302</t>
  </si>
  <si>
    <t>CUYA ALBERTO</t>
  </si>
  <si>
    <t>MULTAS</t>
  </si>
  <si>
    <t xml:space="preserve">EXONERACION </t>
  </si>
  <si>
    <t>MULTA 06/03/24</t>
  </si>
  <si>
    <t>MULTA 27/03/24</t>
  </si>
  <si>
    <t>MULTA 27/03/25</t>
  </si>
  <si>
    <t>TARJETA- JUN</t>
  </si>
  <si>
    <t>MULTA 17/07/25</t>
  </si>
  <si>
    <t>MULTA 17/11/25</t>
  </si>
  <si>
    <t>MULTA 27/11/25</t>
  </si>
  <si>
    <t>MULTA 26/03/26</t>
  </si>
  <si>
    <t>DAVILA  CAHUANA MARISOL</t>
  </si>
  <si>
    <t>CANCELACION DEL 2016</t>
  </si>
  <si>
    <t>ACT. SANTA ROSA</t>
  </si>
  <si>
    <t>PARRILLA</t>
  </si>
  <si>
    <t>P. S X FALL. FLORES EMMA</t>
  </si>
  <si>
    <t>C. DE GIRO</t>
  </si>
  <si>
    <t>16/1121</t>
  </si>
  <si>
    <t>FUMIGACION Y DESRATIZACION</t>
  </si>
  <si>
    <t>P.S X FALL. MARIO MARIN</t>
  </si>
  <si>
    <t>R24928</t>
  </si>
  <si>
    <t>A CUENTA LUZ</t>
  </si>
  <si>
    <t>R 25116</t>
  </si>
  <si>
    <t>R25888</t>
  </si>
  <si>
    <t>R 26050</t>
  </si>
  <si>
    <t>R 26056</t>
  </si>
  <si>
    <t>R26532</t>
  </si>
  <si>
    <t xml:space="preserve">ENERO </t>
  </si>
  <si>
    <t>01/07/203</t>
  </si>
  <si>
    <t>DEPOSITO N° 7</t>
  </si>
  <si>
    <t>auentar  1 punto de camara para setiemre   23</t>
  </si>
  <si>
    <t xml:space="preserve">MULTA </t>
  </si>
  <si>
    <t>DAVILA MARISOL</t>
  </si>
  <si>
    <t>p.S X FALL. FLORES FLORES UMBELINA</t>
  </si>
  <si>
    <t>DELA CRUZ ESTEBAN JOSE</t>
  </si>
  <si>
    <t>CARTA -124-2020</t>
  </si>
  <si>
    <t>CANCELACION</t>
  </si>
  <si>
    <t>cu</t>
  </si>
  <si>
    <t>EXONERAICON</t>
  </si>
  <si>
    <t>R 24837</t>
  </si>
  <si>
    <t>MULTA FIS. MUNICIPAL</t>
  </si>
  <si>
    <t>R 25085</t>
  </si>
  <si>
    <t>R25454</t>
  </si>
  <si>
    <t>R25796</t>
  </si>
  <si>
    <t>R25824</t>
  </si>
  <si>
    <t>R 26030</t>
  </si>
  <si>
    <t>R26599</t>
  </si>
  <si>
    <t>DE LA CRUZ JOSE</t>
  </si>
  <si>
    <t xml:space="preserve">ESPEJO URBANO ROSA FLORENCIA </t>
  </si>
  <si>
    <t xml:space="preserve">CANCELACION </t>
  </si>
  <si>
    <t>JULO</t>
  </si>
  <si>
    <t xml:space="preserve">MAYO </t>
  </si>
  <si>
    <t>C. DE GIRO A DESCARTABLE</t>
  </si>
  <si>
    <t xml:space="preserve">P.S.X FALL. MARIO MARIN </t>
  </si>
  <si>
    <t>R 25180</t>
  </si>
  <si>
    <t>R25813</t>
  </si>
  <si>
    <t>R26228</t>
  </si>
  <si>
    <t>R26229</t>
  </si>
  <si>
    <t xml:space="preserve">SETIEMBRE </t>
  </si>
  <si>
    <t>ESPEJO ROSA</t>
  </si>
  <si>
    <t>ESTELA SUAREZ ELVIA</t>
  </si>
  <si>
    <t>CANCELACION 2016</t>
  </si>
  <si>
    <t>SALDO S/. 4.00 RC 14933</t>
  </si>
  <si>
    <t xml:space="preserve">ESTELA SUAREZ ELVIA </t>
  </si>
  <si>
    <t>R24877</t>
  </si>
  <si>
    <t>R 25053</t>
  </si>
  <si>
    <t>R 25170</t>
  </si>
  <si>
    <t>SETIEMBTE</t>
  </si>
  <si>
    <t>R25906</t>
  </si>
  <si>
    <t>VIDAL</t>
  </si>
  <si>
    <t>R 26084</t>
  </si>
  <si>
    <t>R26241</t>
  </si>
  <si>
    <t xml:space="preserve"> 164.60</t>
  </si>
  <si>
    <t xml:space="preserve">        26.60</t>
  </si>
  <si>
    <t>ESTELA ELVIA</t>
  </si>
  <si>
    <t>W</t>
  </si>
  <si>
    <t>ESTRADA OSORIO DONATO</t>
  </si>
  <si>
    <t>ESTRADA CHACON OSCAR ALFREDO</t>
  </si>
  <si>
    <t>MULTA POZO</t>
  </si>
  <si>
    <t>A CUENTA2016</t>
  </si>
  <si>
    <t>CANCELACION TOTAL 2016</t>
  </si>
  <si>
    <t>CUOTA</t>
  </si>
  <si>
    <t>R 25504</t>
  </si>
  <si>
    <t>R 25505</t>
  </si>
  <si>
    <t>R25723</t>
  </si>
  <si>
    <t>R25724</t>
  </si>
  <si>
    <t>R25725</t>
  </si>
  <si>
    <t>R26691</t>
  </si>
  <si>
    <t>EXONERACON DE MULTA DEL DIA 17/11/2021</t>
  </si>
  <si>
    <t>R24914</t>
  </si>
  <si>
    <t>R25660</t>
  </si>
  <si>
    <t>TARJEA-FEB</t>
  </si>
  <si>
    <t>R26692</t>
  </si>
  <si>
    <t>R25916</t>
  </si>
  <si>
    <t>SANCION MULTA</t>
  </si>
  <si>
    <t>R 26299</t>
  </si>
  <si>
    <t xml:space="preserve">TALONARIO MAMÁ	 </t>
  </si>
  <si>
    <t>ESTRADO DONATO</t>
  </si>
  <si>
    <t>ESTRADA DONATO</t>
  </si>
  <si>
    <t>TRAMITE ADMINISTRATIVO</t>
  </si>
  <si>
    <t>FALCON CHIARA HECTOR</t>
  </si>
  <si>
    <t>CAMBIO DE GIRO</t>
  </si>
  <si>
    <t>P. SOCIAL X FALL. EMMA FLORES</t>
  </si>
  <si>
    <t>P.S.FALLEC.</t>
  </si>
  <si>
    <t>DEUDA</t>
  </si>
  <si>
    <t>RI 20034</t>
  </si>
  <si>
    <t>R25717</t>
  </si>
  <si>
    <t>SALDO A FAVOR 2.00 RC 21343</t>
  </si>
  <si>
    <t>R 25949</t>
  </si>
  <si>
    <t>AGUA-SALDO RECIBO FEB 2021 (G.A)</t>
  </si>
  <si>
    <t>R24898</t>
  </si>
  <si>
    <t>R 25457</t>
  </si>
  <si>
    <t>R26769</t>
  </si>
  <si>
    <t>R25690</t>
  </si>
  <si>
    <t>R25973</t>
  </si>
  <si>
    <t>R 26305</t>
  </si>
  <si>
    <t>R26597</t>
  </si>
  <si>
    <t>R26916</t>
  </si>
  <si>
    <t>FALCON HECTOR</t>
  </si>
  <si>
    <t>MULTA 11-07-2024</t>
  </si>
  <si>
    <t>MULTA 17/07/2025</t>
  </si>
  <si>
    <t xml:space="preserve">OCTUBRE </t>
  </si>
  <si>
    <t>MULTA 27/11/2025</t>
  </si>
  <si>
    <t>MULTA 27/07/2025</t>
  </si>
  <si>
    <t>MULTA 26/03/2026</t>
  </si>
  <si>
    <t>FLORES FLORES IRENE BERTILIA</t>
  </si>
  <si>
    <t>TARJETEA</t>
  </si>
  <si>
    <t>T.GASTOS 2 SOLES DE SALDO</t>
  </si>
  <si>
    <t xml:space="preserve">P. S X FALL. SERMEÑO QUISPE </t>
  </si>
  <si>
    <t>G ADM</t>
  </si>
  <si>
    <t>P SOCIAL</t>
  </si>
  <si>
    <t>R24885</t>
  </si>
  <si>
    <t>TARJETA-ABRI</t>
  </si>
  <si>
    <t>R 25033</t>
  </si>
  <si>
    <t>R 25179</t>
  </si>
  <si>
    <t>R26198</t>
  </si>
  <si>
    <t>R25827</t>
  </si>
  <si>
    <t>R26155</t>
  </si>
  <si>
    <t>FLORES IRENE</t>
  </si>
  <si>
    <t>MARINA RIVERA</t>
  </si>
  <si>
    <t>R26156</t>
  </si>
  <si>
    <t>Foco</t>
  </si>
  <si>
    <t>1 FLUORECENTE</t>
  </si>
  <si>
    <t xml:space="preserve"> TV </t>
  </si>
  <si>
    <t>2 FLUOR. CHICO</t>
  </si>
  <si>
    <t>Licuadora</t>
  </si>
  <si>
    <t>1 BALANZA</t>
  </si>
  <si>
    <t>CAMARA</t>
  </si>
  <si>
    <t>1 CORTADORA</t>
  </si>
  <si>
    <t xml:space="preserve">Exhibidora </t>
  </si>
  <si>
    <t>1 MOLEDORA</t>
  </si>
  <si>
    <t>Exhibidora CHICO</t>
  </si>
  <si>
    <t>1 EXHIBIDORA</t>
  </si>
  <si>
    <t>EXTRACTOR</t>
  </si>
  <si>
    <t>1 CAMARA FRIG.</t>
  </si>
  <si>
    <t>HERBIDOR</t>
  </si>
  <si>
    <t>2 LUCES NAV.</t>
  </si>
  <si>
    <t>ALUMBRADO</t>
  </si>
  <si>
    <t>DIF. POR RECIBO</t>
  </si>
  <si>
    <t>DIF. RECIBO</t>
  </si>
  <si>
    <t>R26689</t>
  </si>
  <si>
    <t>17-07-</t>
  </si>
  <si>
    <t xml:space="preserve">FLORES FLORES IRENE </t>
  </si>
  <si>
    <t>FLORES FLORES UMBELINA DORA</t>
  </si>
  <si>
    <t>R 25495</t>
  </si>
  <si>
    <t>R 25651</t>
  </si>
  <si>
    <t>R 25899</t>
  </si>
  <si>
    <t>R 26300</t>
  </si>
  <si>
    <t>FLORES FLORES UMBELINA</t>
  </si>
  <si>
    <t xml:space="preserve">LUZ </t>
  </si>
  <si>
    <t xml:space="preserve">FLORES UMBELINA </t>
  </si>
  <si>
    <t>FLORES YATO FRANCISCA DOLORES</t>
  </si>
  <si>
    <t>POZO SEPTICO</t>
  </si>
  <si>
    <t>P.S.FALLEC</t>
  </si>
  <si>
    <t>P.SOCIAL X FALL. SIVIRICHI</t>
  </si>
  <si>
    <t>CORTE Y RECONEXION</t>
  </si>
  <si>
    <t>F.S.X FALL. MARIO MARIN</t>
  </si>
  <si>
    <t xml:space="preserve">F.S.X FALL. ROMERO YSLA </t>
  </si>
  <si>
    <t>R26120</t>
  </si>
  <si>
    <t>R 26259</t>
  </si>
  <si>
    <t xml:space="preserve">MARZO </t>
  </si>
  <si>
    <t xml:space="preserve">FLORES FRANCISCA </t>
  </si>
  <si>
    <t>GAVILAN MOSQUERA NORMA</t>
  </si>
  <si>
    <t>R 25100</t>
  </si>
  <si>
    <t>R 25101</t>
  </si>
  <si>
    <t>R 25517</t>
  </si>
  <si>
    <t>R 27368</t>
  </si>
  <si>
    <t>DEUDA 2013</t>
  </si>
  <si>
    <t>MULTA CARTA - 50</t>
  </si>
  <si>
    <t>MULTA 14-01-21</t>
  </si>
  <si>
    <t xml:space="preserve">P.S.X FALL. ESTEBAN ROMERO </t>
  </si>
  <si>
    <t>R24890</t>
  </si>
  <si>
    <t>CORTE</t>
  </si>
  <si>
    <t>RECONECCION</t>
  </si>
  <si>
    <t>R 25467</t>
  </si>
  <si>
    <t>R 25897</t>
  </si>
  <si>
    <t>R26186</t>
  </si>
  <si>
    <t xml:space="preserve"> </t>
  </si>
  <si>
    <t>GAVILAN NORMA</t>
  </si>
  <si>
    <t xml:space="preserve">A FINES DE MARZO CANCELA LA DEUDA </t>
  </si>
  <si>
    <t>P</t>
  </si>
  <si>
    <t>GELDRES REVILLA MIGUEL</t>
  </si>
  <si>
    <t>P.S.X FALL ESTEBAN ROMERO</t>
  </si>
  <si>
    <t>R25837</t>
  </si>
  <si>
    <t>R 26278</t>
  </si>
  <si>
    <t>R26375</t>
  </si>
  <si>
    <t>GELDRES MIGUEL</t>
  </si>
  <si>
    <t>RECONEXION DE LUZ</t>
  </si>
  <si>
    <t>GUTIERREZ CASTILLO  JORGE</t>
  </si>
  <si>
    <t xml:space="preserve">C. DE GIRO </t>
  </si>
  <si>
    <t>MULTA 24/08//22</t>
  </si>
  <si>
    <t>R25915</t>
  </si>
  <si>
    <t>R 26277</t>
  </si>
  <si>
    <t>R26373</t>
  </si>
  <si>
    <t>R26374</t>
  </si>
  <si>
    <t>GUTIERREZ CASTILLO JORGE</t>
  </si>
  <si>
    <t>SOCIO FALLECIDO</t>
  </si>
  <si>
    <t>GUTIERREZ CASTILLO  TERESA JESUS  21/6</t>
  </si>
  <si>
    <t>185-2017</t>
  </si>
  <si>
    <t xml:space="preserve">SANTA ROSA </t>
  </si>
  <si>
    <t>R 25539</t>
  </si>
  <si>
    <t>GUTIERREZ CASTILLO TERESA</t>
  </si>
  <si>
    <t>R 25540</t>
  </si>
  <si>
    <t>R 25541</t>
  </si>
  <si>
    <t>R25844</t>
  </si>
  <si>
    <t>R25843</t>
  </si>
  <si>
    <t>R25706</t>
  </si>
  <si>
    <t>R 24847</t>
  </si>
  <si>
    <t>R25707</t>
  </si>
  <si>
    <t>R 24848</t>
  </si>
  <si>
    <t>R 25118</t>
  </si>
  <si>
    <t>R25705</t>
  </si>
  <si>
    <t>R 26252</t>
  </si>
  <si>
    <t>CORTE DE LUZ</t>
  </si>
  <si>
    <t>R26215</t>
  </si>
  <si>
    <t>R26216</t>
  </si>
  <si>
    <t>R26251</t>
  </si>
  <si>
    <t>PAGO LA SEÑORA, COBRAR MISMO MONTO A LA INQUILINA Y DEVOLVER R26553</t>
  </si>
  <si>
    <t>GUITIEREZ CASTILLO TERESA</t>
  </si>
  <si>
    <t>ASD</t>
  </si>
  <si>
    <t>GUTIERRES CASTRO JORGE RICARDO</t>
  </si>
  <si>
    <t>SANTA ROSA</t>
  </si>
  <si>
    <t>R 26088</t>
  </si>
  <si>
    <t>R 26089</t>
  </si>
  <si>
    <t>R25701</t>
  </si>
  <si>
    <t>P.S.X FALL MARIO MARIN</t>
  </si>
  <si>
    <t xml:space="preserve">P.S.X FALL ESTABAN ROMERO </t>
  </si>
  <si>
    <t>R25702</t>
  </si>
  <si>
    <t>R25703</t>
  </si>
  <si>
    <t>RECONEXION</t>
  </si>
  <si>
    <t>R25709</t>
  </si>
  <si>
    <t>R 26318</t>
  </si>
  <si>
    <t>MULTA 11-07-024</t>
  </si>
  <si>
    <t>GUTIERRES CASTRO JORGE</t>
  </si>
  <si>
    <t>DEUDA 2016</t>
  </si>
  <si>
    <t>CAMBIO DE GIRO PROVISIONAL</t>
  </si>
  <si>
    <t>GUTIERREZ FLORES ROGER REYNAN</t>
  </si>
  <si>
    <t>P. SOCIAL POR FALLECIMIENTO</t>
  </si>
  <si>
    <t>MULTA POR REGULARIZAR 03-18</t>
  </si>
  <si>
    <t>30/09/202</t>
  </si>
  <si>
    <t>SE PASA PARA NOVIEMBRE UNA PARTE-CORREGIR RECIBO</t>
  </si>
  <si>
    <t>R 25162</t>
  </si>
  <si>
    <t>R 25163</t>
  </si>
  <si>
    <t>GUTIERREZ FLORES ROGER</t>
  </si>
  <si>
    <t>R25931</t>
  </si>
  <si>
    <t>R26218</t>
  </si>
  <si>
    <t>GUTIERREZ ROGER</t>
  </si>
  <si>
    <t xml:space="preserve">GUTIERREZ ROGER </t>
  </si>
  <si>
    <t xml:space="preserve">JUAREZ LEONOR </t>
  </si>
  <si>
    <t>HALIRE YUCRA JOSUE</t>
  </si>
  <si>
    <t>TARJETAS</t>
  </si>
  <si>
    <t>T.GASTOS SALDO 2 SOLES</t>
  </si>
  <si>
    <t>FISCALIZACION</t>
  </si>
  <si>
    <t>Z. DE CARGA Y DESCARGA</t>
  </si>
  <si>
    <t>RI 000419</t>
  </si>
  <si>
    <t>P. S X FALL. SEMEÑO QUISPE</t>
  </si>
  <si>
    <t>P.S FALL.ROMERO YSLA ESTEBAN</t>
  </si>
  <si>
    <t>TICKET MAMÁ</t>
  </si>
  <si>
    <t>Z. DE CARGA Y DESCARGA N° 2 1PISO</t>
  </si>
  <si>
    <t xml:space="preserve">HALIRE JOSUE </t>
  </si>
  <si>
    <t>GARANTIA DE DEPOSTO</t>
  </si>
  <si>
    <t>HALIRE JOSUE</t>
  </si>
  <si>
    <t>TARJETA-MARZO</t>
  </si>
  <si>
    <t>HEREDIA MUÑOZ DE BRAVO MARIA</t>
  </si>
  <si>
    <t>DESCUENTO 50%</t>
  </si>
  <si>
    <t>R 25078</t>
  </si>
  <si>
    <t>CORTE LUZ</t>
  </si>
  <si>
    <t>F. MARIO MARIN</t>
  </si>
  <si>
    <t xml:space="preserve">DESCUENTO </t>
  </si>
  <si>
    <t>FAL. ROMERO YSLA ESTEBAN</t>
  </si>
  <si>
    <t>R24887</t>
  </si>
  <si>
    <t>R 25079</t>
  </si>
  <si>
    <t>R26125</t>
  </si>
  <si>
    <t>R26233</t>
  </si>
  <si>
    <t>R26106</t>
  </si>
  <si>
    <t>R26234</t>
  </si>
  <si>
    <t>R26773</t>
  </si>
  <si>
    <t>HEREDIA MARIA</t>
  </si>
  <si>
    <t>HUAMANI ROMERO DOMITILA CLEOFE</t>
  </si>
  <si>
    <t>DOMITILA CLEOFE HUAMANI ROMERO</t>
  </si>
  <si>
    <t>CN°297-2022</t>
  </si>
  <si>
    <t>R 26283</t>
  </si>
  <si>
    <t>R 26284</t>
  </si>
  <si>
    <t>R26965</t>
  </si>
  <si>
    <t xml:space="preserve">FEBRERO </t>
  </si>
  <si>
    <t>HUAMANI DOMITILA</t>
  </si>
  <si>
    <t>MULTA 06/04/24</t>
  </si>
  <si>
    <t xml:space="preserve">CAMBIO DE GIRO </t>
  </si>
  <si>
    <t>HUASHUAYO GOMEZ EUDOSIA</t>
  </si>
  <si>
    <t>P.S</t>
  </si>
  <si>
    <t>231-2017</t>
  </si>
  <si>
    <t xml:space="preserve">ENRO </t>
  </si>
  <si>
    <t>DEPOSITO (CARTA 075-2021)</t>
  </si>
  <si>
    <t>.</t>
  </si>
  <si>
    <t>R 24867</t>
  </si>
  <si>
    <t>R24835</t>
  </si>
  <si>
    <t>R 25036</t>
  </si>
  <si>
    <t>R 25173</t>
  </si>
  <si>
    <t>R 25403</t>
  </si>
  <si>
    <t>R 25401</t>
  </si>
  <si>
    <t>R25700</t>
  </si>
  <si>
    <t>R25764</t>
  </si>
  <si>
    <t>R25866</t>
  </si>
  <si>
    <t>R25994</t>
  </si>
  <si>
    <t>R 26046</t>
  </si>
  <si>
    <t>R26175</t>
  </si>
  <si>
    <t>R 26316</t>
  </si>
  <si>
    <t>R26935</t>
  </si>
  <si>
    <t>DEPOSITO N° 2</t>
  </si>
  <si>
    <t>HUASHUAYO EUDOSIA</t>
  </si>
  <si>
    <t>DIEGO</t>
  </si>
  <si>
    <t>HUAYHUALLA DE LOPEZ DONATILA</t>
  </si>
  <si>
    <t>R 21898</t>
  </si>
  <si>
    <t>MARIO MARIN</t>
  </si>
  <si>
    <t>P.S. FALLC. MARIO MARIN</t>
  </si>
  <si>
    <t>TARJEA-ENE</t>
  </si>
  <si>
    <t>R 25023</t>
  </si>
  <si>
    <t>R 25141</t>
  </si>
  <si>
    <t>R 25873</t>
  </si>
  <si>
    <t>R 26031</t>
  </si>
  <si>
    <t>R26150</t>
  </si>
  <si>
    <t>R26357</t>
  </si>
  <si>
    <t>R26930</t>
  </si>
  <si>
    <t xml:space="preserve"> MAYO </t>
  </si>
  <si>
    <t>29-02-20224</t>
  </si>
  <si>
    <t xml:space="preserve">HUAYHUALLA DONATILA </t>
  </si>
  <si>
    <t>HUAYHUALLA DONATILA</t>
  </si>
  <si>
    <t>JARA ALVARES CRISTALINA</t>
  </si>
  <si>
    <t>P.S. FALLECIMIENTO</t>
  </si>
  <si>
    <t xml:space="preserve">DICIEMBRE </t>
  </si>
  <si>
    <t>R 25143</t>
  </si>
  <si>
    <t>R24832</t>
  </si>
  <si>
    <t>R 25087</t>
  </si>
  <si>
    <t>R 25430</t>
  </si>
  <si>
    <t>R 25431</t>
  </si>
  <si>
    <t>R 25896</t>
  </si>
  <si>
    <t>R25846</t>
  </si>
  <si>
    <t>R 26264</t>
  </si>
  <si>
    <t>R26332</t>
  </si>
  <si>
    <t>R26588</t>
  </si>
  <si>
    <t>R26592</t>
  </si>
  <si>
    <t xml:space="preserve">ABRIL </t>
  </si>
  <si>
    <t>p. SOCIAL</t>
  </si>
  <si>
    <t>JARA ALVAREZ MARIA CENAIDA</t>
  </si>
  <si>
    <t>NOVIMEBRE</t>
  </si>
  <si>
    <t>R 25900</t>
  </si>
  <si>
    <t>R 26009</t>
  </si>
  <si>
    <t>R 26273</t>
  </si>
  <si>
    <t>JARA MARIA</t>
  </si>
  <si>
    <t>JARA ALVAREZ SANTOS PEDRO</t>
  </si>
  <si>
    <t>FUNIGACION</t>
  </si>
  <si>
    <t>P.S.FALLEC. SIVIRICHI</t>
  </si>
  <si>
    <t>J. MARIA</t>
  </si>
  <si>
    <t>R24821</t>
  </si>
  <si>
    <t>R24822</t>
  </si>
  <si>
    <t>JARA SANTOS</t>
  </si>
  <si>
    <t xml:space="preserve">JARA SANTOS </t>
  </si>
  <si>
    <t>JUAREZ CUELLAR LEONOR</t>
  </si>
  <si>
    <t>AGUA RESIDUAL</t>
  </si>
  <si>
    <t>SALDO DE 2 SOLES, RECIBO 20199</t>
  </si>
  <si>
    <t>R 24839</t>
  </si>
  <si>
    <t>R 25183</t>
  </si>
  <si>
    <t>R 25097</t>
  </si>
  <si>
    <t>JUAREZ LEONOR</t>
  </si>
  <si>
    <t>R25814</t>
  </si>
  <si>
    <t>R25821</t>
  </si>
  <si>
    <t>R26230</t>
  </si>
  <si>
    <t>R 25997</t>
  </si>
  <si>
    <t>R26101</t>
  </si>
  <si>
    <t>R26336</t>
  </si>
  <si>
    <t>´MAYO</t>
  </si>
  <si>
    <t>LAGOS LUNA DE LEYVA ZAIDA</t>
  </si>
  <si>
    <t>P.S X FALL. FLORES ENMA</t>
  </si>
  <si>
    <t>R25519</t>
  </si>
  <si>
    <t>R25520</t>
  </si>
  <si>
    <t>R25753</t>
  </si>
  <si>
    <t>R26139</t>
  </si>
  <si>
    <t>R26140</t>
  </si>
  <si>
    <t>R24849</t>
  </si>
  <si>
    <t>R25463</t>
  </si>
  <si>
    <t>R25928</t>
  </si>
  <si>
    <t>R26121</t>
  </si>
  <si>
    <t>R 26260</t>
  </si>
  <si>
    <t>MULTA 09-3-23</t>
  </si>
  <si>
    <t>MULTA 29-3-23</t>
  </si>
  <si>
    <t>FALLEC. HUAMAN VISITACION</t>
  </si>
  <si>
    <t>LAGOS ZAIDA</t>
  </si>
  <si>
    <t>LIMAS VARGAS CARMEN ROSA</t>
  </si>
  <si>
    <t>P. SOCAL</t>
  </si>
  <si>
    <t>R25925</t>
  </si>
  <si>
    <t>R 26285</t>
  </si>
  <si>
    <t>R 26286</t>
  </si>
  <si>
    <t>R26768</t>
  </si>
  <si>
    <t>DEPOSITO N° 7 3PSIO</t>
  </si>
  <si>
    <t>CARMEN LIMAS</t>
  </si>
  <si>
    <t>TOTAL</t>
  </si>
  <si>
    <t>LOPEZ HUAYHUALLA NELLY NATIVIDAD</t>
  </si>
  <si>
    <t>P.  SOCIAL</t>
  </si>
  <si>
    <t xml:space="preserve">CUOTA </t>
  </si>
  <si>
    <t>P. SANTA ROSA</t>
  </si>
  <si>
    <t>RC 9075</t>
  </si>
  <si>
    <t>P.S X FALLEC ATANASIO</t>
  </si>
  <si>
    <t>P.S X FALLEC ROCHA</t>
  </si>
  <si>
    <t>P.S X FALLEC MARIN ARECHE</t>
  </si>
  <si>
    <t>P.S X FALLEC ROJAS LIONILA</t>
  </si>
  <si>
    <t>R25064</t>
  </si>
  <si>
    <t>R 25070</t>
  </si>
  <si>
    <t>R25799</t>
  </si>
  <si>
    <t>R 26023</t>
  </si>
  <si>
    <t>NELLY LOPEZ</t>
  </si>
  <si>
    <t>LOPEZ NELLY</t>
  </si>
  <si>
    <t>MALLQUI ALEJANDRINO</t>
  </si>
  <si>
    <t>MALLQUI LOPEZ LIZBETH</t>
  </si>
  <si>
    <t>LUJAN GONZALES MARINO JUAN</t>
  </si>
  <si>
    <t>R25920</t>
  </si>
  <si>
    <t>R 26322</t>
  </si>
  <si>
    <t>R 26077</t>
  </si>
  <si>
    <t>R26255</t>
  </si>
  <si>
    <t>LUJAN MARINO</t>
  </si>
  <si>
    <t>LUJAN JUAN</t>
  </si>
  <si>
    <t xml:space="preserve">MALLQUI JULCA ALEJANDRINO TEODORO </t>
  </si>
  <si>
    <t>R 25068</t>
  </si>
  <si>
    <t>R 25069</t>
  </si>
  <si>
    <t>R 26024</t>
  </si>
  <si>
    <t>MALLQUI JULCA ALEJANDRINO TEODORO</t>
  </si>
  <si>
    <t>POR COBAR</t>
  </si>
  <si>
    <t>TARJTEA-FEB</t>
  </si>
  <si>
    <t>P.S.X FALL OLIMPIA PORRAS</t>
  </si>
  <si>
    <t>R 25050</t>
  </si>
  <si>
    <t>R 251510</t>
  </si>
  <si>
    <t>R 25774</t>
  </si>
  <si>
    <t>R25868</t>
  </si>
  <si>
    <t>R 25946</t>
  </si>
  <si>
    <t>TRANSFERENCIA NUEVA SOCIA</t>
  </si>
  <si>
    <t>R25825</t>
  </si>
  <si>
    <t>R 26016</t>
  </si>
  <si>
    <t>R 26034</t>
  </si>
  <si>
    <t>R26219</t>
  </si>
  <si>
    <t>R26925</t>
  </si>
  <si>
    <t xml:space="preserve">                             </t>
  </si>
  <si>
    <t xml:space="preserve">MAYTA MATOS HERMELINDA </t>
  </si>
  <si>
    <t>CANCELADO</t>
  </si>
  <si>
    <t xml:space="preserve">TRANSFERENCIA </t>
  </si>
  <si>
    <t xml:space="preserve">P. SOCIAL X FALL. SORIA S. </t>
  </si>
  <si>
    <t>EXONCERAION</t>
  </si>
  <si>
    <t>29/12/21 PAGO 1000 DOLARES POR TRASPASO</t>
  </si>
  <si>
    <t>EXONCERACION 50%</t>
  </si>
  <si>
    <t>R 25149</t>
  </si>
  <si>
    <t>R25800</t>
  </si>
  <si>
    <t>R 25898</t>
  </si>
  <si>
    <t>R26162</t>
  </si>
  <si>
    <t>R26922</t>
  </si>
  <si>
    <t>MAYTA HERMELINDA</t>
  </si>
  <si>
    <t>MAYTA MATOS HERMELINDA</t>
  </si>
  <si>
    <t>EXONERADO</t>
  </si>
  <si>
    <t>MORENO CHAVEZ RAFAEL FREDY</t>
  </si>
  <si>
    <t>CANCELACON 2016</t>
  </si>
  <si>
    <t>TARJJETA</t>
  </si>
  <si>
    <t>R25909</t>
  </si>
  <si>
    <t>R 26279</t>
  </si>
  <si>
    <t>MARIN ARECHE ANTONIO</t>
  </si>
  <si>
    <t xml:space="preserve">TARJETA-MAYO </t>
  </si>
  <si>
    <t>MARIN ANTONIO</t>
  </si>
  <si>
    <t>MORENO FREDY</t>
  </si>
  <si>
    <t>MARIN HUAMAN DE SALAMANCA MARIA YNES</t>
  </si>
  <si>
    <t>ESTATUTO</t>
  </si>
  <si>
    <t>P. SOCAL X FALL. SORIA S.</t>
  </si>
  <si>
    <t>RI 20479</t>
  </si>
  <si>
    <t>R 24841</t>
  </si>
  <si>
    <t>R 25099</t>
  </si>
  <si>
    <t>R25965</t>
  </si>
  <si>
    <t>R 26079</t>
  </si>
  <si>
    <t>R26231</t>
  </si>
  <si>
    <t>MARIN MARIA</t>
  </si>
  <si>
    <t>HUAMAN YNCA VISITACION</t>
  </si>
  <si>
    <t>R 25114</t>
  </si>
  <si>
    <t>R 25115</t>
  </si>
  <si>
    <t>R25986</t>
  </si>
  <si>
    <t>R26591</t>
  </si>
  <si>
    <t>R26210</t>
  </si>
  <si>
    <t xml:space="preserve">    18.40</t>
  </si>
  <si>
    <t xml:space="preserve">          1.30</t>
  </si>
  <si>
    <t>HUAMAN VISITACION</t>
  </si>
  <si>
    <t xml:space="preserve">ISIDRO MARIN CARLOS DANIEL </t>
  </si>
  <si>
    <t>MARIN ILIZARDE BASILISA</t>
  </si>
  <si>
    <t>ENREO</t>
  </si>
  <si>
    <t>SALDO A FAVOR C/YTARJETA DE S/2.00 PARA SGTE MES SOLO GASTOS</t>
  </si>
  <si>
    <t>R24842</t>
  </si>
  <si>
    <t>R 25065</t>
  </si>
  <si>
    <t xml:space="preserve">FUMIGACION </t>
  </si>
  <si>
    <t>R25922</t>
  </si>
  <si>
    <t>R26213</t>
  </si>
  <si>
    <t>R26371</t>
  </si>
  <si>
    <t xml:space="preserve"> 151.10</t>
  </si>
  <si>
    <t xml:space="preserve">        68.80</t>
  </si>
  <si>
    <t>16-07-</t>
  </si>
  <si>
    <t>MARIN BASILISA</t>
  </si>
  <si>
    <t xml:space="preserve">TALONARIO SANTA ROSA </t>
  </si>
  <si>
    <t>PROCESOS LEGALES</t>
  </si>
  <si>
    <t>ISIDRO MARIN CARLOS DANIEL</t>
  </si>
  <si>
    <t xml:space="preserve">MARIN LONDOÑE EDUARDO SANTIAGO </t>
  </si>
  <si>
    <t>MARIN LONDOÑE EDUARDO</t>
  </si>
  <si>
    <t>R24859</t>
  </si>
  <si>
    <t>MARIN EDUARDO</t>
  </si>
  <si>
    <t>R25816</t>
  </si>
  <si>
    <t>R26240</t>
  </si>
  <si>
    <t>MARIN LONDOÑE MARIA LUZ</t>
  </si>
  <si>
    <t>GUARDIANIA</t>
  </si>
  <si>
    <t>SALDO 2,00  TARJETA DIC.</t>
  </si>
  <si>
    <t>FALTO COLOCAR EL DEPOSITO</t>
  </si>
  <si>
    <t>P.S FALLEC. MARIO MARIN</t>
  </si>
  <si>
    <t>DEPOSITO 1ER PISO /2</t>
  </si>
  <si>
    <t>ALVAREZ MARIANELA</t>
  </si>
  <si>
    <t>DEPOSITO 2DO PISO</t>
  </si>
  <si>
    <t>R26253</t>
  </si>
  <si>
    <t>R26576</t>
  </si>
  <si>
    <t>DEPOSITO N° 8 Y 9 1PISO</t>
  </si>
  <si>
    <t>MARIN MARIA LUZ</t>
  </si>
  <si>
    <t xml:space="preserve">MEDINA HONORATA </t>
  </si>
  <si>
    <t>50% EXONERACION</t>
  </si>
  <si>
    <t>09/10/20</t>
  </si>
  <si>
    <t>FUMIGACION  Y DESRATIZACION</t>
  </si>
  <si>
    <t>R9211</t>
  </si>
  <si>
    <t>P.S FALL. ROMERO Y. ESTEBAN</t>
  </si>
  <si>
    <t>P.S X FALL. OLIMPIA PORRAS</t>
  </si>
  <si>
    <t>R 25095</t>
  </si>
  <si>
    <t>R 25414</t>
  </si>
  <si>
    <t>R 25080</t>
  </si>
  <si>
    <t>R25686</t>
  </si>
  <si>
    <t>R25871</t>
  </si>
  <si>
    <t>R26169</t>
  </si>
  <si>
    <t>R26536</t>
  </si>
  <si>
    <t>R26694</t>
  </si>
  <si>
    <t>MEDINA HONORATA</t>
  </si>
  <si>
    <t xml:space="preserve"> GASTOS ADMINISTRATIVOS Y PREVENCION SOCIAL  (65.00)          </t>
  </si>
  <si>
    <t>LUZ Y AGUA</t>
  </si>
  <si>
    <t>OTROS</t>
  </si>
  <si>
    <t>DEUDA DE SOCIOS 2</t>
  </si>
  <si>
    <t>TODAS</t>
  </si>
  <si>
    <t>TODOS</t>
  </si>
  <si>
    <t xml:space="preserve">VIENEN </t>
  </si>
  <si>
    <t>CUYA SANCHEZ ALBERTO</t>
  </si>
  <si>
    <t>ESTRADA OSCAR</t>
  </si>
  <si>
    <t>HALIRE YUCRA JOSUE HASSIEL</t>
  </si>
  <si>
    <t>HUAMANI ROMERO DOMITILA</t>
  </si>
  <si>
    <t>LAGOS LUNA  DE LEIVA ZAIDA</t>
  </si>
  <si>
    <t>MALLQUI  LOPEZ LIZBETH</t>
  </si>
  <si>
    <t>MEDINA GUTIERREZ HONORATA</t>
  </si>
  <si>
    <t>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</si>
</sst>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 * #,##0.00_ ;_ * \-#,##0.00_ ;_ * &quot;-&quot;??_ ;_ @_ "/>
    <numFmt numFmtId="165" formatCode="_(&quot;S/.&quot;\ * #,##0.00_);_(&quot;S/.&quot;\ * \(#,##0.00\);_(&quot;S/.&quot;\ * &quot;-&quot;??_);_(@_)"/>
    <numFmt numFmtId="166" formatCode="0.0"/>
    <numFmt numFmtId="167" formatCode="0.000"/>
  </numFmts>
  <fonts count="6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Times New Roman"/>
      <family val="1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8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8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rgb="FF000000"/>
      <name val="Calibri"/>
    </font>
    <font>
      <sz val="11"/>
      <color rgb="FF444444"/>
      <name val="Calibri"/>
      <family val="2"/>
      <charset val="1"/>
    </font>
    <font>
      <b/>
      <sz val="11"/>
      <color rgb="FF444444"/>
      <name val="Calibri"/>
      <family val="2"/>
      <charset val="1"/>
    </font>
    <font>
      <sz val="11"/>
      <color rgb="FF242424"/>
      <name val="Calibri"/>
      <charset val="1"/>
    </font>
    <font>
      <b/>
      <sz val="11"/>
      <color rgb="FF242424"/>
      <name val="Calibri"/>
      <family val="2"/>
      <charset val="1"/>
    </font>
    <font>
      <sz val="11"/>
      <color rgb="FF242424"/>
      <name val="Aptos Narrow"/>
      <charset val="1"/>
    </font>
    <font>
      <b/>
      <sz val="11"/>
      <color rgb="FF000000"/>
      <name val="Calibri"/>
      <family val="2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name val="Calibri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6F39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BBC9"/>
        <bgColor indexed="64"/>
      </patternFill>
    </fill>
    <fill>
      <patternFill patternType="solid">
        <fgColor rgb="FFC7E7F1"/>
        <bgColor indexed="64"/>
      </patternFill>
    </fill>
    <fill>
      <patternFill patternType="solid">
        <fgColor theme="3" tint="0.59999389629810485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603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2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5" fillId="34" borderId="5" applyNumberFormat="0" applyAlignment="0" applyProtection="0"/>
    <xf numFmtId="0" fontId="35" fillId="34" borderId="5" applyNumberFormat="0" applyAlignment="0" applyProtection="0"/>
    <xf numFmtId="0" fontId="35" fillId="34" borderId="5" applyNumberFormat="0" applyAlignment="0" applyProtection="0"/>
    <xf numFmtId="0" fontId="35" fillId="34" borderId="5" applyNumberFormat="0" applyAlignment="0" applyProtection="0"/>
    <xf numFmtId="0" fontId="35" fillId="34" borderId="5" applyNumberFormat="0" applyAlignment="0" applyProtection="0"/>
    <xf numFmtId="0" fontId="35" fillId="34" borderId="5" applyNumberFormat="0" applyAlignment="0" applyProtection="0"/>
    <xf numFmtId="0" fontId="35" fillId="34" borderId="5" applyNumberFormat="0" applyAlignment="0" applyProtection="0"/>
    <xf numFmtId="0" fontId="35" fillId="34" borderId="5" applyNumberFormat="0" applyAlignment="0" applyProtection="0"/>
    <xf numFmtId="0" fontId="35" fillId="34" borderId="5" applyNumberFormat="0" applyAlignment="0" applyProtection="0"/>
    <xf numFmtId="0" fontId="35" fillId="34" borderId="5" applyNumberFormat="0" applyAlignment="0" applyProtection="0"/>
    <xf numFmtId="0" fontId="35" fillId="34" borderId="5" applyNumberFormat="0" applyAlignment="0" applyProtection="0"/>
    <xf numFmtId="0" fontId="35" fillId="34" borderId="5" applyNumberFormat="0" applyAlignment="0" applyProtection="0"/>
    <xf numFmtId="0" fontId="36" fillId="35" borderId="6" applyNumberFormat="0" applyAlignment="0" applyProtection="0"/>
    <xf numFmtId="0" fontId="36" fillId="35" borderId="6" applyNumberFormat="0" applyAlignment="0" applyProtection="0"/>
    <xf numFmtId="0" fontId="36" fillId="35" borderId="6" applyNumberFormat="0" applyAlignment="0" applyProtection="0"/>
    <xf numFmtId="0" fontId="36" fillId="35" borderId="6" applyNumberFormat="0" applyAlignment="0" applyProtection="0"/>
    <xf numFmtId="0" fontId="36" fillId="35" borderId="6" applyNumberFormat="0" applyAlignment="0" applyProtection="0"/>
    <xf numFmtId="0" fontId="36" fillId="35" borderId="6" applyNumberFormat="0" applyAlignment="0" applyProtection="0"/>
    <xf numFmtId="0" fontId="36" fillId="35" borderId="6" applyNumberFormat="0" applyAlignment="0" applyProtection="0"/>
    <xf numFmtId="0" fontId="36" fillId="35" borderId="6" applyNumberFormat="0" applyAlignment="0" applyProtection="0"/>
    <xf numFmtId="0" fontId="36" fillId="35" borderId="6" applyNumberFormat="0" applyAlignment="0" applyProtection="0"/>
    <xf numFmtId="0" fontId="36" fillId="35" borderId="6" applyNumberFormat="0" applyAlignment="0" applyProtection="0"/>
    <xf numFmtId="0" fontId="36" fillId="35" borderId="6" applyNumberFormat="0" applyAlignment="0" applyProtection="0"/>
    <xf numFmtId="0" fontId="36" fillId="35" borderId="6" applyNumberFormat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" fillId="0" borderId="0" applyFill="0" applyBorder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9" fillId="25" borderId="5" applyNumberFormat="0" applyAlignment="0" applyProtection="0"/>
    <xf numFmtId="0" fontId="39" fillId="25" borderId="5" applyNumberFormat="0" applyAlignment="0" applyProtection="0"/>
    <xf numFmtId="0" fontId="39" fillId="25" borderId="5" applyNumberFormat="0" applyAlignment="0" applyProtection="0"/>
    <xf numFmtId="0" fontId="39" fillId="25" borderId="5" applyNumberFormat="0" applyAlignment="0" applyProtection="0"/>
    <xf numFmtId="0" fontId="39" fillId="25" borderId="5" applyNumberFormat="0" applyAlignment="0" applyProtection="0"/>
    <xf numFmtId="0" fontId="39" fillId="25" borderId="5" applyNumberFormat="0" applyAlignment="0" applyProtection="0"/>
    <xf numFmtId="0" fontId="39" fillId="25" borderId="5" applyNumberFormat="0" applyAlignment="0" applyProtection="0"/>
    <xf numFmtId="0" fontId="39" fillId="25" borderId="5" applyNumberFormat="0" applyAlignment="0" applyProtection="0"/>
    <xf numFmtId="0" fontId="39" fillId="25" borderId="5" applyNumberFormat="0" applyAlignment="0" applyProtection="0"/>
    <xf numFmtId="0" fontId="39" fillId="25" borderId="5" applyNumberFormat="0" applyAlignment="0" applyProtection="0"/>
    <xf numFmtId="0" fontId="39" fillId="25" borderId="5" applyNumberFormat="0" applyAlignment="0" applyProtection="0"/>
    <xf numFmtId="0" fontId="39" fillId="25" borderId="5" applyNumberFormat="0" applyAlignment="0" applyProtection="0"/>
    <xf numFmtId="44" fontId="3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4" fillId="0" borderId="0">
      <alignment vertical="top"/>
    </xf>
    <xf numFmtId="0" fontId="44" fillId="0" borderId="0">
      <alignment vertical="top"/>
    </xf>
    <xf numFmtId="0" fontId="45" fillId="0" borderId="0"/>
    <xf numFmtId="0" fontId="3" fillId="0" borderId="0"/>
    <xf numFmtId="0" fontId="3" fillId="0" borderId="0"/>
    <xf numFmtId="0" fontId="3" fillId="0" borderId="0"/>
    <xf numFmtId="0" fontId="44" fillId="0" borderId="0">
      <alignment vertical="top"/>
    </xf>
    <xf numFmtId="0" fontId="45" fillId="0" borderId="0"/>
    <xf numFmtId="0" fontId="45" fillId="0" borderId="0"/>
    <xf numFmtId="0" fontId="2" fillId="0" borderId="0"/>
    <xf numFmtId="0" fontId="3" fillId="0" borderId="0"/>
    <xf numFmtId="0" fontId="3" fillId="0" borderId="0"/>
    <xf numFmtId="0" fontId="45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ill="0" applyBorder="0"/>
    <xf numFmtId="0" fontId="45" fillId="0" borderId="0"/>
    <xf numFmtId="0" fontId="3" fillId="0" borderId="0" applyFill="0" applyBorder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1" borderId="8" applyNumberFormat="0" applyFont="0" applyAlignment="0" applyProtection="0"/>
    <xf numFmtId="0" fontId="32" fillId="41" borderId="8" applyNumberFormat="0" applyFont="0" applyAlignment="0" applyProtection="0"/>
    <xf numFmtId="0" fontId="32" fillId="41" borderId="8" applyNumberFormat="0" applyFont="0" applyAlignment="0" applyProtection="0"/>
    <xf numFmtId="0" fontId="32" fillId="41" borderId="8" applyNumberFormat="0" applyFont="0" applyAlignment="0" applyProtection="0"/>
    <xf numFmtId="0" fontId="32" fillId="41" borderId="8" applyNumberFormat="0" applyFont="0" applyAlignment="0" applyProtection="0"/>
    <xf numFmtId="0" fontId="32" fillId="41" borderId="8" applyNumberFormat="0" applyFont="0" applyAlignment="0" applyProtection="0"/>
    <xf numFmtId="0" fontId="32" fillId="41" borderId="8" applyNumberFormat="0" applyFont="0" applyAlignment="0" applyProtection="0"/>
    <xf numFmtId="0" fontId="32" fillId="41" borderId="8" applyNumberFormat="0" applyFont="0" applyAlignment="0" applyProtection="0"/>
    <xf numFmtId="0" fontId="32" fillId="41" borderId="8" applyNumberFormat="0" applyFont="0" applyAlignment="0" applyProtection="0"/>
    <xf numFmtId="0" fontId="32" fillId="41" borderId="8" applyNumberFormat="0" applyFont="0" applyAlignment="0" applyProtection="0"/>
    <xf numFmtId="0" fontId="32" fillId="41" borderId="8" applyNumberFormat="0" applyFont="0" applyAlignment="0" applyProtection="0"/>
    <xf numFmtId="0" fontId="32" fillId="41" borderId="8" applyNumberFormat="0" applyFont="0" applyAlignment="0" applyProtection="0"/>
    <xf numFmtId="0" fontId="46" fillId="34" borderId="9" applyNumberFormat="0" applyAlignment="0" applyProtection="0"/>
    <xf numFmtId="0" fontId="46" fillId="34" borderId="9" applyNumberFormat="0" applyAlignment="0" applyProtection="0"/>
    <xf numFmtId="0" fontId="46" fillId="34" borderId="9" applyNumberFormat="0" applyAlignment="0" applyProtection="0"/>
    <xf numFmtId="0" fontId="46" fillId="34" borderId="9" applyNumberFormat="0" applyAlignment="0" applyProtection="0"/>
    <xf numFmtId="0" fontId="46" fillId="34" borderId="9" applyNumberFormat="0" applyAlignment="0" applyProtection="0"/>
    <xf numFmtId="0" fontId="46" fillId="34" borderId="9" applyNumberFormat="0" applyAlignment="0" applyProtection="0"/>
    <xf numFmtId="0" fontId="46" fillId="34" borderId="9" applyNumberFormat="0" applyAlignment="0" applyProtection="0"/>
    <xf numFmtId="0" fontId="46" fillId="34" borderId="9" applyNumberFormat="0" applyAlignment="0" applyProtection="0"/>
    <xf numFmtId="0" fontId="46" fillId="34" borderId="9" applyNumberFormat="0" applyAlignment="0" applyProtection="0"/>
    <xf numFmtId="0" fontId="46" fillId="34" borderId="9" applyNumberFormat="0" applyAlignment="0" applyProtection="0"/>
    <xf numFmtId="0" fontId="46" fillId="34" borderId="9" applyNumberFormat="0" applyAlignment="0" applyProtection="0"/>
    <xf numFmtId="0" fontId="46" fillId="34" borderId="9" applyNumberFormat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23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2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16">
    <xf numFmtId="0" fontId="0" fillId="0" borderId="0" xfId="0"/>
    <xf numFmtId="164" fontId="0" fillId="0" borderId="0" xfId="1" applyFont="1"/>
    <xf numFmtId="16" fontId="0" fillId="0" borderId="0" xfId="0" applyNumberFormat="1"/>
    <xf numFmtId="0" fontId="0" fillId="0" borderId="0" xfId="0" applyAlignment="1">
      <alignment horizontal="center"/>
    </xf>
    <xf numFmtId="164" fontId="11" fillId="0" borderId="0" xfId="1" applyFont="1"/>
    <xf numFmtId="0" fontId="11" fillId="0" borderId="0" xfId="0" applyFont="1"/>
    <xf numFmtId="0" fontId="11" fillId="0" borderId="0" xfId="0" applyFont="1" applyAlignment="1">
      <alignment horizontal="center"/>
    </xf>
    <xf numFmtId="164" fontId="6" fillId="0" borderId="0" xfId="1" applyFont="1" applyAlignment="1">
      <alignment horizontal="center" vertical="center" wrapText="1"/>
    </xf>
    <xf numFmtId="164" fontId="7" fillId="0" borderId="0" xfId="1" applyFont="1" applyAlignment="1">
      <alignment horizontal="center" vertical="center" wrapText="1"/>
    </xf>
    <xf numFmtId="164" fontId="7" fillId="0" borderId="0" xfId="1" applyFont="1"/>
    <xf numFmtId="16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164" fontId="0" fillId="0" borderId="0" xfId="0" applyNumberFormat="1"/>
    <xf numFmtId="0" fontId="10" fillId="0" borderId="0" xfId="0" applyFont="1"/>
    <xf numFmtId="0" fontId="14" fillId="0" borderId="0" xfId="0" applyFont="1"/>
    <xf numFmtId="16" fontId="0" fillId="0" borderId="0" xfId="0" applyNumberFormat="1" applyAlignment="1">
      <alignment horizontal="center"/>
    </xf>
    <xf numFmtId="164" fontId="10" fillId="0" borderId="0" xfId="1" applyFont="1"/>
    <xf numFmtId="164" fontId="14" fillId="0" borderId="0" xfId="0" applyNumberFormat="1" applyFont="1"/>
    <xf numFmtId="164" fontId="14" fillId="0" borderId="0" xfId="1" applyFont="1"/>
    <xf numFmtId="164" fontId="2" fillId="0" borderId="0" xfId="1"/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64" fontId="6" fillId="0" borderId="0" xfId="1" applyFont="1"/>
    <xf numFmtId="0" fontId="16" fillId="0" borderId="0" xfId="0" applyFont="1"/>
    <xf numFmtId="2" fontId="0" fillId="0" borderId="0" xfId="1" applyNumberFormat="1" applyFont="1"/>
    <xf numFmtId="164" fontId="6" fillId="0" borderId="0" xfId="0" applyNumberFormat="1" applyFont="1"/>
    <xf numFmtId="164" fontId="11" fillId="0" borderId="0" xfId="1" applyFont="1" applyAlignment="1">
      <alignment horizontal="center" vertical="center" wrapText="1"/>
    </xf>
    <xf numFmtId="164" fontId="2" fillId="0" borderId="0" xfId="1" applyAlignment="1">
      <alignment horizontal="center" vertical="center" wrapText="1"/>
    </xf>
    <xf numFmtId="43" fontId="0" fillId="0" borderId="0" xfId="0" applyNumberFormat="1"/>
    <xf numFmtId="14" fontId="0" fillId="0" borderId="0" xfId="0" applyNumberFormat="1"/>
    <xf numFmtId="14" fontId="6" fillId="0" borderId="0" xfId="0" applyNumberFormat="1" applyFont="1" applyAlignment="1">
      <alignment horizontal="center" vertical="center" wrapText="1"/>
    </xf>
    <xf numFmtId="14" fontId="6" fillId="0" borderId="0" xfId="0" applyNumberFormat="1" applyFont="1"/>
    <xf numFmtId="14" fontId="11" fillId="0" borderId="0" xfId="0" applyNumberFormat="1" applyFont="1"/>
    <xf numFmtId="14" fontId="10" fillId="0" borderId="0" xfId="0" applyNumberFormat="1" applyFont="1"/>
    <xf numFmtId="0" fontId="0" fillId="2" borderId="0" xfId="0" applyFill="1"/>
    <xf numFmtId="164" fontId="7" fillId="0" borderId="0" xfId="1" applyFont="1" applyFill="1" applyAlignment="1">
      <alignment horizontal="center" vertical="center" wrapText="1"/>
    </xf>
    <xf numFmtId="164" fontId="6" fillId="0" borderId="0" xfId="1" applyFont="1" applyFill="1" applyAlignment="1">
      <alignment horizontal="center" vertical="center" wrapText="1"/>
    </xf>
    <xf numFmtId="164" fontId="0" fillId="0" borderId="0" xfId="1" applyFont="1" applyFill="1"/>
    <xf numFmtId="164" fontId="2" fillId="0" borderId="0" xfId="1" applyFill="1"/>
    <xf numFmtId="43" fontId="6" fillId="0" borderId="0" xfId="0" applyNumberFormat="1" applyFont="1"/>
    <xf numFmtId="164" fontId="18" fillId="0" borderId="0" xfId="1" applyFont="1"/>
    <xf numFmtId="164" fontId="12" fillId="0" borderId="0" xfId="1" applyFont="1"/>
    <xf numFmtId="0" fontId="0" fillId="3" borderId="0" xfId="0" applyFill="1"/>
    <xf numFmtId="2" fontId="0" fillId="0" borderId="0" xfId="0" applyNumberFormat="1"/>
    <xf numFmtId="164" fontId="2" fillId="0" borderId="0" xfId="1" applyFont="1"/>
    <xf numFmtId="14" fontId="0" fillId="0" borderId="0" xfId="0" applyNumberFormat="1" applyAlignment="1">
      <alignment horizontal="right"/>
    </xf>
    <xf numFmtId="17" fontId="0" fillId="0" borderId="0" xfId="0" applyNumberFormat="1" applyAlignment="1">
      <alignment horizontal="center"/>
    </xf>
    <xf numFmtId="17" fontId="6" fillId="0" borderId="0" xfId="0" applyNumberFormat="1" applyFont="1" applyAlignment="1">
      <alignment horizontal="center"/>
    </xf>
    <xf numFmtId="164" fontId="18" fillId="0" borderId="0" xfId="0" applyNumberFormat="1" applyFont="1"/>
    <xf numFmtId="164" fontId="11" fillId="0" borderId="0" xfId="0" applyNumberFormat="1" applyFont="1"/>
    <xf numFmtId="164" fontId="0" fillId="4" borderId="0" xfId="1" applyFont="1" applyFill="1"/>
    <xf numFmtId="0" fontId="0" fillId="5" borderId="0" xfId="0" applyFill="1"/>
    <xf numFmtId="164" fontId="21" fillId="0" borderId="0" xfId="1" applyFont="1" applyAlignment="1">
      <alignment horizontal="center" vertical="center" wrapText="1"/>
    </xf>
    <xf numFmtId="164" fontId="22" fillId="0" borderId="0" xfId="1" applyFont="1"/>
    <xf numFmtId="164" fontId="22" fillId="0" borderId="0" xfId="1" applyFont="1" applyAlignment="1">
      <alignment wrapText="1"/>
    </xf>
    <xf numFmtId="0" fontId="23" fillId="0" borderId="0" xfId="0" applyFont="1"/>
    <xf numFmtId="164" fontId="21" fillId="0" borderId="0" xfId="1" applyFont="1" applyFill="1" applyAlignment="1">
      <alignment horizontal="center" vertical="center" wrapText="1"/>
    </xf>
    <xf numFmtId="164" fontId="22" fillId="0" borderId="0" xfId="1" applyFont="1" applyFill="1"/>
    <xf numFmtId="164" fontId="0" fillId="0" borderId="1" xfId="0" applyNumberFormat="1" applyBorder="1"/>
    <xf numFmtId="0" fontId="25" fillId="0" borderId="0" xfId="0" applyFont="1"/>
    <xf numFmtId="164" fontId="23" fillId="0" borderId="0" xfId="0" applyNumberFormat="1" applyFont="1"/>
    <xf numFmtId="0" fontId="24" fillId="0" borderId="0" xfId="0" applyFont="1" applyAlignment="1">
      <alignment vertical="center"/>
    </xf>
    <xf numFmtId="164" fontId="26" fillId="0" borderId="0" xfId="1" applyFont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27" fillId="0" borderId="0" xfId="0" applyFont="1"/>
    <xf numFmtId="164" fontId="18" fillId="0" borderId="0" xfId="1" applyFont="1" applyAlignment="1">
      <alignment vertical="center"/>
    </xf>
    <xf numFmtId="14" fontId="6" fillId="0" borderId="0" xfId="0" applyNumberFormat="1" applyFont="1" applyAlignment="1">
      <alignment horizontal="right"/>
    </xf>
    <xf numFmtId="14" fontId="19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64" fontId="26" fillId="0" borderId="0" xfId="1" applyFont="1" applyAlignment="1">
      <alignment horizontal="center"/>
    </xf>
    <xf numFmtId="164" fontId="11" fillId="0" borderId="0" xfId="1" applyFont="1" applyFill="1"/>
    <xf numFmtId="164" fontId="29" fillId="0" borderId="0" xfId="3" applyNumberFormat="1" applyFont="1"/>
    <xf numFmtId="4" fontId="29" fillId="0" borderId="0" xfId="3" applyNumberFormat="1" applyFont="1"/>
    <xf numFmtId="164" fontId="0" fillId="6" borderId="0" xfId="1" applyFont="1" applyFill="1"/>
    <xf numFmtId="14" fontId="0" fillId="8" borderId="0" xfId="0" applyNumberFormat="1" applyFill="1"/>
    <xf numFmtId="0" fontId="0" fillId="8" borderId="0" xfId="0" applyFill="1" applyAlignment="1">
      <alignment horizontal="center"/>
    </xf>
    <xf numFmtId="0" fontId="23" fillId="8" borderId="0" xfId="0" applyFont="1" applyFill="1"/>
    <xf numFmtId="164" fontId="0" fillId="8" borderId="0" xfId="1" applyFont="1" applyFill="1"/>
    <xf numFmtId="0" fontId="0" fillId="8" borderId="0" xfId="0" applyFill="1"/>
    <xf numFmtId="17" fontId="0" fillId="0" borderId="0" xfId="0" applyNumberFormat="1"/>
    <xf numFmtId="164" fontId="0" fillId="9" borderId="0" xfId="1" applyFont="1" applyFill="1"/>
    <xf numFmtId="164" fontId="0" fillId="10" borderId="0" xfId="1" applyFont="1" applyFill="1"/>
    <xf numFmtId="14" fontId="0" fillId="10" borderId="0" xfId="0" applyNumberFormat="1" applyFill="1"/>
    <xf numFmtId="0" fontId="0" fillId="10" borderId="0" xfId="0" applyFill="1" applyAlignment="1">
      <alignment horizontal="center"/>
    </xf>
    <xf numFmtId="0" fontId="0" fillId="10" borderId="0" xfId="0" applyFill="1"/>
    <xf numFmtId="164" fontId="2" fillId="10" borderId="0" xfId="1" applyFill="1"/>
    <xf numFmtId="164" fontId="0" fillId="2" borderId="0" xfId="1" applyFont="1" applyFill="1"/>
    <xf numFmtId="14" fontId="0" fillId="2" borderId="0" xfId="0" applyNumberFormat="1" applyFill="1" applyAlignment="1">
      <alignment horizontal="right"/>
    </xf>
    <xf numFmtId="164" fontId="2" fillId="0" borderId="0" xfId="1" applyFont="1" applyFill="1"/>
    <xf numFmtId="0" fontId="0" fillId="11" borderId="0" xfId="0" applyFill="1"/>
    <xf numFmtId="164" fontId="29" fillId="2" borderId="0" xfId="3" applyNumberFormat="1" applyFont="1" applyFill="1"/>
    <xf numFmtId="14" fontId="7" fillId="0" borderId="0" xfId="0" applyNumberFormat="1" applyFont="1"/>
    <xf numFmtId="164" fontId="6" fillId="0" borderId="0" xfId="1" applyFont="1" applyFill="1"/>
    <xf numFmtId="164" fontId="0" fillId="12" borderId="0" xfId="1" applyFont="1" applyFill="1"/>
    <xf numFmtId="14" fontId="0" fillId="12" borderId="0" xfId="0" applyNumberFormat="1" applyFill="1" applyAlignment="1">
      <alignment horizontal="right"/>
    </xf>
    <xf numFmtId="14" fontId="0" fillId="6" borderId="0" xfId="0" applyNumberFormat="1" applyFill="1"/>
    <xf numFmtId="14" fontId="0" fillId="12" borderId="0" xfId="0" applyNumberFormat="1" applyFill="1"/>
    <xf numFmtId="14" fontId="0" fillId="4" borderId="0" xfId="0" applyNumberFormat="1" applyFill="1"/>
    <xf numFmtId="0" fontId="0" fillId="4" borderId="0" xfId="0" applyFill="1" applyAlignment="1">
      <alignment horizontal="center"/>
    </xf>
    <xf numFmtId="14" fontId="6" fillId="2" borderId="0" xfId="0" applyNumberFormat="1" applyFont="1" applyFill="1"/>
    <xf numFmtId="0" fontId="6" fillId="2" borderId="0" xfId="0" applyFont="1" applyFill="1" applyAlignment="1">
      <alignment horizontal="center"/>
    </xf>
    <xf numFmtId="0" fontId="23" fillId="2" borderId="0" xfId="0" applyFont="1" applyFill="1"/>
    <xf numFmtId="164" fontId="2" fillId="2" borderId="0" xfId="1" applyFill="1"/>
    <xf numFmtId="14" fontId="0" fillId="2" borderId="0" xfId="0" applyNumberFormat="1" applyFill="1"/>
    <xf numFmtId="164" fontId="0" fillId="2" borderId="0" xfId="0" applyNumberFormat="1" applyFill="1"/>
    <xf numFmtId="164" fontId="0" fillId="13" borderId="0" xfId="1" applyFont="1" applyFill="1"/>
    <xf numFmtId="2" fontId="0" fillId="13" borderId="0" xfId="0" applyNumberFormat="1" applyFill="1"/>
    <xf numFmtId="14" fontId="0" fillId="14" borderId="0" xfId="0" applyNumberFormat="1" applyFill="1"/>
    <xf numFmtId="0" fontId="0" fillId="14" borderId="0" xfId="0" applyFill="1" applyAlignment="1">
      <alignment horizontal="center"/>
    </xf>
    <xf numFmtId="0" fontId="0" fillId="14" borderId="0" xfId="0" applyFill="1"/>
    <xf numFmtId="164" fontId="0" fillId="14" borderId="0" xfId="0" applyNumberFormat="1" applyFill="1"/>
    <xf numFmtId="164" fontId="0" fillId="14" borderId="0" xfId="1" applyFont="1" applyFill="1"/>
    <xf numFmtId="164" fontId="29" fillId="14" borderId="0" xfId="3" applyNumberFormat="1" applyFont="1" applyFill="1"/>
    <xf numFmtId="14" fontId="0" fillId="15" borderId="0" xfId="0" applyNumberFormat="1" applyFill="1"/>
    <xf numFmtId="0" fontId="0" fillId="15" borderId="0" xfId="0" applyFill="1" applyAlignment="1">
      <alignment horizontal="center"/>
    </xf>
    <xf numFmtId="0" fontId="0" fillId="15" borderId="0" xfId="0" applyFill="1"/>
    <xf numFmtId="164" fontId="0" fillId="15" borderId="0" xfId="1" applyFont="1" applyFill="1"/>
    <xf numFmtId="14" fontId="0" fillId="16" borderId="0" xfId="0" applyNumberFormat="1" applyFill="1"/>
    <xf numFmtId="0" fontId="0" fillId="16" borderId="0" xfId="0" applyFill="1" applyAlignment="1">
      <alignment horizontal="center"/>
    </xf>
    <xf numFmtId="0" fontId="0" fillId="16" borderId="0" xfId="0" applyFill="1"/>
    <xf numFmtId="164" fontId="0" fillId="16" borderId="0" xfId="1" applyFont="1" applyFill="1"/>
    <xf numFmtId="14" fontId="0" fillId="10" borderId="0" xfId="0" applyNumberFormat="1" applyFill="1" applyAlignment="1">
      <alignment horizontal="right"/>
    </xf>
    <xf numFmtId="164" fontId="11" fillId="2" borderId="0" xfId="1" applyFont="1" applyFill="1"/>
    <xf numFmtId="0" fontId="0" fillId="0" borderId="0" xfId="1" applyNumberFormat="1" applyFont="1"/>
    <xf numFmtId="164" fontId="11" fillId="2" borderId="0" xfId="1" applyFont="1" applyFill="1" applyAlignment="1"/>
    <xf numFmtId="17" fontId="6" fillId="0" borderId="1" xfId="0" applyNumberFormat="1" applyFont="1" applyBorder="1" applyAlignment="1">
      <alignment horizontal="center"/>
    </xf>
    <xf numFmtId="0" fontId="0" fillId="0" borderId="1" xfId="0" applyBorder="1"/>
    <xf numFmtId="0" fontId="6" fillId="0" borderId="1" xfId="0" applyFont="1" applyBorder="1"/>
    <xf numFmtId="164" fontId="11" fillId="0" borderId="1" xfId="1" applyFont="1" applyBorder="1"/>
    <xf numFmtId="17" fontId="6" fillId="0" borderId="2" xfId="0" applyNumberFormat="1" applyFont="1" applyBorder="1" applyAlignment="1">
      <alignment horizontal="center"/>
    </xf>
    <xf numFmtId="0" fontId="0" fillId="2" borderId="0" xfId="0" applyFill="1" applyAlignment="1">
      <alignment horizontal="left"/>
    </xf>
    <xf numFmtId="14" fontId="0" fillId="19" borderId="0" xfId="0" applyNumberFormat="1" applyFill="1"/>
    <xf numFmtId="0" fontId="0" fillId="19" borderId="0" xfId="0" applyFill="1" applyAlignment="1">
      <alignment horizontal="center"/>
    </xf>
    <xf numFmtId="14" fontId="22" fillId="0" borderId="0" xfId="0" applyNumberFormat="1" applyFont="1"/>
    <xf numFmtId="0" fontId="22" fillId="0" borderId="0" xfId="0" applyFont="1"/>
    <xf numFmtId="14" fontId="21" fillId="0" borderId="0" xfId="0" applyNumberFormat="1" applyFont="1"/>
    <xf numFmtId="2" fontId="22" fillId="0" borderId="0" xfId="0" applyNumberFormat="1" applyFont="1"/>
    <xf numFmtId="0" fontId="13" fillId="0" borderId="0" xfId="2" applyFont="1"/>
    <xf numFmtId="164" fontId="0" fillId="0" borderId="0" xfId="4" applyFont="1"/>
    <xf numFmtId="164" fontId="0" fillId="2" borderId="0" xfId="4" applyFont="1" applyFill="1"/>
    <xf numFmtId="2" fontId="30" fillId="0" borderId="3" xfId="3" applyNumberFormat="1" applyFont="1" applyBorder="1"/>
    <xf numFmtId="2" fontId="0" fillId="0" borderId="1" xfId="0" applyNumberFormat="1" applyBorder="1"/>
    <xf numFmtId="2" fontId="30" fillId="0" borderId="0" xfId="3" applyNumberFormat="1" applyFont="1"/>
    <xf numFmtId="2" fontId="10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0" fontId="0" fillId="0" borderId="4" xfId="0" applyBorder="1"/>
    <xf numFmtId="2" fontId="0" fillId="0" borderId="4" xfId="0" applyNumberFormat="1" applyBorder="1" applyAlignment="1">
      <alignment horizontal="center" vertical="center"/>
    </xf>
    <xf numFmtId="2" fontId="6" fillId="0" borderId="0" xfId="1" applyNumberFormat="1" applyFont="1" applyAlignment="1">
      <alignment horizontal="center" vertical="center" wrapText="1"/>
    </xf>
    <xf numFmtId="2" fontId="6" fillId="0" borderId="0" xfId="1" applyNumberFormat="1" applyFont="1"/>
    <xf numFmtId="2" fontId="11" fillId="0" borderId="0" xfId="1" applyNumberFormat="1" applyFont="1"/>
    <xf numFmtId="2" fontId="7" fillId="0" borderId="0" xfId="0" applyNumberFormat="1" applyFont="1"/>
    <xf numFmtId="2" fontId="29" fillId="0" borderId="0" xfId="3" applyNumberFormat="1" applyFont="1"/>
    <xf numFmtId="2" fontId="0" fillId="0" borderId="0" xfId="1" applyNumberFormat="1" applyFont="1" applyFill="1"/>
    <xf numFmtId="2" fontId="0" fillId="13" borderId="0" xfId="1" applyNumberFormat="1" applyFont="1" applyFill="1"/>
    <xf numFmtId="2" fontId="0" fillId="2" borderId="0" xfId="1" applyNumberFormat="1" applyFont="1" applyFill="1" applyAlignment="1">
      <alignment horizontal="left"/>
    </xf>
    <xf numFmtId="2" fontId="0" fillId="0" borderId="0" xfId="4" applyNumberFormat="1" applyFont="1"/>
    <xf numFmtId="2" fontId="0" fillId="2" borderId="0" xfId="0" applyNumberFormat="1" applyFill="1"/>
    <xf numFmtId="2" fontId="0" fillId="2" borderId="0" xfId="1" applyNumberFormat="1" applyFont="1" applyFill="1"/>
    <xf numFmtId="0" fontId="2" fillId="0" borderId="0" xfId="0" applyFont="1"/>
    <xf numFmtId="9" fontId="0" fillId="0" borderId="0" xfId="0" applyNumberFormat="1" applyAlignment="1">
      <alignment horizontal="center"/>
    </xf>
    <xf numFmtId="164" fontId="0" fillId="0" borderId="0" xfId="4" applyFont="1" applyFill="1"/>
    <xf numFmtId="0" fontId="6" fillId="0" borderId="0" xfId="0" applyFont="1" applyAlignment="1">
      <alignment horizontal="center" vertical="center"/>
    </xf>
    <xf numFmtId="164" fontId="23" fillId="0" borderId="0" xfId="1" applyFont="1"/>
    <xf numFmtId="14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3" fontId="23" fillId="0" borderId="0" xfId="0" applyNumberFormat="1" applyFont="1" applyAlignment="1">
      <alignment horizontal="right"/>
    </xf>
    <xf numFmtId="2" fontId="23" fillId="0" borderId="0" xfId="0" applyNumberFormat="1" applyFont="1"/>
    <xf numFmtId="2" fontId="23" fillId="0" borderId="0" xfId="0" applyNumberFormat="1" applyFont="1" applyAlignment="1">
      <alignment horizontal="right"/>
    </xf>
    <xf numFmtId="16" fontId="0" fillId="2" borderId="0" xfId="0" applyNumberFormat="1" applyFill="1" applyAlignment="1">
      <alignment horizontal="center"/>
    </xf>
    <xf numFmtId="17" fontId="0" fillId="0" borderId="0" xfId="0" applyNumberFormat="1" applyAlignment="1">
      <alignment horizontal="center" vertical="center" wrapText="1"/>
    </xf>
    <xf numFmtId="164" fontId="0" fillId="0" borderId="0" xfId="1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17" fillId="0" borderId="0" xfId="0" applyFont="1"/>
    <xf numFmtId="43" fontId="28" fillId="0" borderId="0" xfId="0" applyNumberFormat="1" applyFont="1"/>
    <xf numFmtId="43" fontId="11" fillId="0" borderId="0" xfId="1" applyNumberFormat="1" applyFont="1"/>
    <xf numFmtId="43" fontId="11" fillId="0" borderId="0" xfId="0" applyNumberFormat="1" applyFont="1"/>
    <xf numFmtId="2" fontId="0" fillId="0" borderId="14" xfId="0" applyNumberFormat="1" applyBorder="1"/>
    <xf numFmtId="0" fontId="0" fillId="17" borderId="0" xfId="0" applyFill="1"/>
    <xf numFmtId="164" fontId="0" fillId="0" borderId="1" xfId="1" applyFont="1" applyFill="1" applyBorder="1"/>
    <xf numFmtId="0" fontId="0" fillId="0" borderId="15" xfId="0" applyBorder="1"/>
    <xf numFmtId="164" fontId="0" fillId="0" borderId="2" xfId="1" applyFont="1" applyFill="1" applyBorder="1"/>
    <xf numFmtId="14" fontId="0" fillId="17" borderId="0" xfId="0" applyNumberFormat="1" applyFill="1"/>
    <xf numFmtId="0" fontId="0" fillId="17" borderId="0" xfId="0" applyFill="1" applyAlignment="1">
      <alignment horizontal="center"/>
    </xf>
    <xf numFmtId="14" fontId="0" fillId="17" borderId="0" xfId="0" applyNumberFormat="1" applyFill="1" applyAlignment="1">
      <alignment horizontal="right"/>
    </xf>
    <xf numFmtId="1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3" fontId="0" fillId="0" borderId="0" xfId="9" applyFont="1"/>
    <xf numFmtId="43" fontId="6" fillId="0" borderId="0" xfId="9" applyFont="1" applyAlignment="1">
      <alignment horizontal="center" vertical="center" wrapText="1"/>
    </xf>
    <xf numFmtId="43" fontId="16" fillId="0" borderId="0" xfId="9" applyFont="1"/>
    <xf numFmtId="43" fontId="0" fillId="0" borderId="0" xfId="9" applyFont="1" applyFill="1"/>
    <xf numFmtId="43" fontId="2" fillId="0" borderId="0" xfId="9" applyFont="1"/>
    <xf numFmtId="14" fontId="6" fillId="0" borderId="0" xfId="0" applyNumberFormat="1" applyFont="1" applyAlignment="1">
      <alignment horizontal="left"/>
    </xf>
    <xf numFmtId="43" fontId="23" fillId="0" borderId="0" xfId="9" applyFont="1"/>
    <xf numFmtId="164" fontId="2" fillId="0" borderId="0" xfId="9" applyNumberFormat="1" applyFont="1"/>
    <xf numFmtId="164" fontId="0" fillId="0" borderId="0" xfId="9" applyNumberFormat="1" applyFont="1"/>
    <xf numFmtId="43" fontId="0" fillId="10" borderId="0" xfId="9" applyFont="1" applyFill="1"/>
    <xf numFmtId="43" fontId="0" fillId="0" borderId="0" xfId="601" applyFont="1"/>
    <xf numFmtId="17" fontId="0" fillId="0" borderId="0" xfId="0" applyNumberFormat="1" applyAlignment="1">
      <alignment vertical="center" wrapText="1"/>
    </xf>
    <xf numFmtId="43" fontId="0" fillId="0" borderId="0" xfId="9" applyFont="1" applyFill="1" applyBorder="1" applyAlignment="1">
      <alignment vertical="center"/>
    </xf>
    <xf numFmtId="14" fontId="6" fillId="0" borderId="0" xfId="0" applyNumberFormat="1" applyFont="1" applyAlignment="1">
      <alignment horizontal="center"/>
    </xf>
    <xf numFmtId="43" fontId="0" fillId="2" borderId="0" xfId="9" applyFont="1" applyFill="1"/>
    <xf numFmtId="0" fontId="0" fillId="0" borderId="0" xfId="0" applyAlignment="1">
      <alignment wrapText="1"/>
    </xf>
    <xf numFmtId="0" fontId="53" fillId="0" borderId="0" xfId="0" applyFont="1"/>
    <xf numFmtId="164" fontId="0" fillId="0" borderId="0" xfId="1" applyFont="1" applyAlignment="1"/>
    <xf numFmtId="164" fontId="0" fillId="10" borderId="0" xfId="0" applyNumberFormat="1" applyFill="1"/>
    <xf numFmtId="0" fontId="6" fillId="10" borderId="0" xfId="0" applyFont="1" applyFill="1" applyAlignment="1">
      <alignment horizontal="center"/>
    </xf>
    <xf numFmtId="2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right" vertical="center"/>
    </xf>
    <xf numFmtId="2" fontId="0" fillId="0" borderId="0" xfId="0" applyNumberFormat="1" applyAlignment="1">
      <alignment horizontal="center" vertical="center" wrapText="1"/>
    </xf>
    <xf numFmtId="164" fontId="0" fillId="0" borderId="0" xfId="1" applyFont="1" applyFill="1" applyAlignment="1">
      <alignment horizontal="right" vertical="center"/>
    </xf>
    <xf numFmtId="14" fontId="0" fillId="2" borderId="0" xfId="0" applyNumberFormat="1" applyFill="1" applyAlignment="1">
      <alignment horizontal="center"/>
    </xf>
    <xf numFmtId="0" fontId="29" fillId="0" borderId="1" xfId="0" applyFont="1" applyBorder="1"/>
    <xf numFmtId="0" fontId="29" fillId="0" borderId="16" xfId="0" applyFont="1" applyBorder="1"/>
    <xf numFmtId="43" fontId="0" fillId="0" borderId="0" xfId="602" applyFont="1"/>
    <xf numFmtId="2" fontId="11" fillId="0" borderId="0" xfId="0" applyNumberFormat="1" applyFont="1"/>
    <xf numFmtId="0" fontId="29" fillId="0" borderId="17" xfId="0" applyFont="1" applyBorder="1"/>
    <xf numFmtId="0" fontId="29" fillId="0" borderId="18" xfId="0" applyFont="1" applyBorder="1"/>
    <xf numFmtId="14" fontId="6" fillId="0" borderId="19" xfId="0" applyNumberFormat="1" applyFont="1" applyBorder="1"/>
    <xf numFmtId="0" fontId="6" fillId="0" borderId="19" xfId="0" applyFont="1" applyBorder="1" applyAlignment="1">
      <alignment horizontal="center"/>
    </xf>
    <xf numFmtId="2" fontId="0" fillId="0" borderId="0" xfId="602" applyNumberFormat="1" applyFont="1"/>
    <xf numFmtId="2" fontId="0" fillId="0" borderId="0" xfId="602" applyNumberFormat="1" applyFont="1" applyFill="1"/>
    <xf numFmtId="2" fontId="0" fillId="0" borderId="0" xfId="9" applyNumberFormat="1" applyFont="1"/>
    <xf numFmtId="0" fontId="0" fillId="15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26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1" applyFont="1" applyAlignment="1">
      <alignment horizontal="right"/>
    </xf>
    <xf numFmtId="164" fontId="0" fillId="0" borderId="0" xfId="4" applyFont="1" applyAlignment="1">
      <alignment horizontal="right"/>
    </xf>
    <xf numFmtId="43" fontId="0" fillId="0" borderId="0" xfId="9" applyFont="1" applyAlignment="1">
      <alignment horizontal="right"/>
    </xf>
    <xf numFmtId="43" fontId="0" fillId="0" borderId="0" xfId="602" applyFont="1" applyAlignment="1">
      <alignment horizontal="right"/>
    </xf>
    <xf numFmtId="2" fontId="7" fillId="0" borderId="0" xfId="1" applyNumberFormat="1" applyFont="1" applyAlignment="1">
      <alignment horizontal="center" vertical="center" wrapText="1"/>
    </xf>
    <xf numFmtId="2" fontId="0" fillId="7" borderId="0" xfId="1" applyNumberFormat="1" applyFont="1" applyFill="1"/>
    <xf numFmtId="2" fontId="0" fillId="2" borderId="0" xfId="4" applyNumberFormat="1" applyFont="1" applyFill="1"/>
    <xf numFmtId="2" fontId="0" fillId="4" borderId="0" xfId="1" applyNumberFormat="1" applyFont="1" applyFill="1"/>
    <xf numFmtId="43" fontId="23" fillId="0" borderId="0" xfId="0" applyNumberFormat="1" applyFont="1"/>
    <xf numFmtId="43" fontId="6" fillId="0" borderId="0" xfId="602" applyFont="1" applyAlignment="1">
      <alignment horizontal="center" vertical="center" wrapText="1"/>
    </xf>
    <xf numFmtId="43" fontId="11" fillId="0" borderId="0" xfId="602" applyFont="1"/>
    <xf numFmtId="43" fontId="23" fillId="0" borderId="0" xfId="602" applyFont="1"/>
    <xf numFmtId="43" fontId="0" fillId="2" borderId="0" xfId="602" applyFont="1" applyFill="1"/>
    <xf numFmtId="43" fontId="23" fillId="2" borderId="0" xfId="602" applyFont="1" applyFill="1"/>
    <xf numFmtId="2" fontId="0" fillId="0" borderId="0" xfId="601" applyNumberFormat="1" applyFont="1"/>
    <xf numFmtId="0" fontId="0" fillId="0" borderId="0" xfId="0" applyAlignment="1">
      <alignment horizontal="left" wrapText="1"/>
    </xf>
    <xf numFmtId="0" fontId="55" fillId="0" borderId="0" xfId="0" applyFont="1" applyAlignment="1">
      <alignment wrapText="1"/>
    </xf>
    <xf numFmtId="0" fontId="55" fillId="0" borderId="0" xfId="0" applyFont="1"/>
    <xf numFmtId="166" fontId="0" fillId="0" borderId="0" xfId="0" applyNumberFormat="1"/>
    <xf numFmtId="14" fontId="2" fillId="0" borderId="0" xfId="0" applyNumberFormat="1" applyFont="1"/>
    <xf numFmtId="2" fontId="6" fillId="0" borderId="0" xfId="9" applyNumberFormat="1" applyFont="1" applyAlignment="1">
      <alignment horizontal="center" vertical="center" wrapText="1"/>
    </xf>
    <xf numFmtId="2" fontId="2" fillId="0" borderId="0" xfId="9" applyNumberFormat="1" applyFont="1"/>
    <xf numFmtId="2" fontId="23" fillId="0" borderId="0" xfId="9" applyNumberFormat="1" applyFont="1"/>
    <xf numFmtId="167" fontId="0" fillId="0" borderId="0" xfId="0" applyNumberFormat="1"/>
    <xf numFmtId="43" fontId="6" fillId="0" borderId="0" xfId="0" applyNumberFormat="1" applyFont="1" applyAlignment="1">
      <alignment horizontal="center"/>
    </xf>
    <xf numFmtId="2" fontId="0" fillId="0" borderId="0" xfId="0" applyNumberFormat="1" applyAlignment="1">
      <alignment horizontal="right"/>
    </xf>
    <xf numFmtId="43" fontId="0" fillId="0" borderId="0" xfId="602" applyFont="1" applyFill="1"/>
    <xf numFmtId="2" fontId="0" fillId="0" borderId="0" xfId="602" applyNumberFormat="1" applyFont="1" applyAlignment="1">
      <alignment horizontal="right"/>
    </xf>
    <xf numFmtId="0" fontId="6" fillId="0" borderId="0" xfId="0" applyFont="1" applyAlignment="1">
      <alignment horizontal="left"/>
    </xf>
    <xf numFmtId="43" fontId="0" fillId="11" borderId="0" xfId="602" applyFont="1" applyFill="1"/>
    <xf numFmtId="2" fontId="6" fillId="0" borderId="0" xfId="602" applyNumberFormat="1" applyFont="1" applyAlignment="1">
      <alignment horizontal="center" vertical="center" wrapText="1"/>
    </xf>
    <xf numFmtId="2" fontId="11" fillId="0" borderId="0" xfId="602" applyNumberFormat="1" applyFont="1"/>
    <xf numFmtId="2" fontId="23" fillId="0" borderId="0" xfId="602" applyNumberFormat="1" applyFont="1"/>
    <xf numFmtId="0" fontId="0" fillId="0" borderId="0" xfId="0" applyAlignment="1"/>
    <xf numFmtId="0" fontId="6" fillId="0" borderId="0" xfId="0" applyFont="1" applyAlignment="1"/>
    <xf numFmtId="2" fontId="0" fillId="0" borderId="0" xfId="0" applyNumberFormat="1" applyAlignment="1"/>
    <xf numFmtId="0" fontId="23" fillId="0" borderId="0" xfId="0" applyFont="1" applyAlignment="1">
      <alignment wrapText="1"/>
    </xf>
    <xf numFmtId="43" fontId="0" fillId="0" borderId="0" xfId="0" applyNumberFormat="1" applyAlignment="1">
      <alignment horizontal="right"/>
    </xf>
    <xf numFmtId="0" fontId="59" fillId="0" borderId="0" xfId="0" applyFont="1" applyFill="1" applyBorder="1" applyAlignment="1"/>
    <xf numFmtId="0" fontId="23" fillId="0" borderId="0" xfId="0" applyFont="1" applyFill="1" applyBorder="1" applyAlignment="1"/>
    <xf numFmtId="0" fontId="23" fillId="0" borderId="0" xfId="0" applyFont="1" applyBorder="1" applyAlignment="1"/>
    <xf numFmtId="43" fontId="0" fillId="0" borderId="0" xfId="0" applyNumberFormat="1" applyFill="1"/>
    <xf numFmtId="14" fontId="22" fillId="0" borderId="0" xfId="0" applyNumberFormat="1" applyFont="1" applyAlignment="1">
      <alignment horizontal="right"/>
    </xf>
    <xf numFmtId="2" fontId="11" fillId="0" borderId="0" xfId="1" applyNumberFormat="1" applyFont="1" applyAlignment="1">
      <alignment horizontal="center" vertical="center" wrapText="1"/>
    </xf>
    <xf numFmtId="2" fontId="2" fillId="0" borderId="0" xfId="1" applyNumberFormat="1"/>
    <xf numFmtId="0" fontId="0" fillId="0" borderId="0" xfId="0" applyAlignment="1">
      <alignment horizontal="left"/>
    </xf>
    <xf numFmtId="43" fontId="0" fillId="2" borderId="0" xfId="0" applyNumberFormat="1" applyFill="1"/>
    <xf numFmtId="164" fontId="0" fillId="3" borderId="0" xfId="1" applyFont="1" applyFill="1"/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59" fillId="0" borderId="0" xfId="0" applyFont="1" applyFill="1" applyBorder="1" applyAlignment="1">
      <alignment horizontal="center"/>
    </xf>
    <xf numFmtId="14" fontId="59" fillId="0" borderId="0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14" fontId="23" fillId="0" borderId="0" xfId="0" applyNumberFormat="1" applyFont="1" applyFill="1" applyBorder="1" applyAlignment="1">
      <alignment horizontal="center" vertical="center"/>
    </xf>
    <xf numFmtId="0" fontId="59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14" fontId="0" fillId="0" borderId="0" xfId="0" applyNumberFormat="1" applyFill="1" applyAlignment="1">
      <alignment horizontal="right"/>
    </xf>
    <xf numFmtId="0" fontId="23" fillId="0" borderId="0" xfId="0" applyFont="1" applyFill="1" applyAlignment="1">
      <alignment wrapText="1"/>
    </xf>
    <xf numFmtId="0" fontId="0" fillId="0" borderId="0" xfId="0" applyFill="1"/>
    <xf numFmtId="0" fontId="60" fillId="0" borderId="0" xfId="0" applyFont="1"/>
    <xf numFmtId="43" fontId="60" fillId="0" borderId="0" xfId="602" applyFont="1"/>
    <xf numFmtId="43" fontId="2" fillId="0" borderId="0" xfId="602"/>
    <xf numFmtId="2" fontId="60" fillId="0" borderId="0" xfId="1" applyNumberFormat="1" applyFont="1"/>
    <xf numFmtId="43" fontId="60" fillId="0" borderId="0" xfId="0" applyNumberFormat="1" applyFont="1"/>
    <xf numFmtId="2" fontId="60" fillId="0" borderId="0" xfId="602" applyNumberFormat="1" applyFont="1"/>
    <xf numFmtId="2" fontId="60" fillId="0" borderId="0" xfId="0" applyNumberFormat="1" applyFont="1"/>
    <xf numFmtId="2" fontId="0" fillId="42" borderId="0" xfId="0" applyNumberFormat="1" applyFill="1" applyAlignment="1">
      <alignment horizontal="right" vertical="center"/>
    </xf>
    <xf numFmtId="164" fontId="0" fillId="42" borderId="0" xfId="1" applyFont="1" applyFill="1" applyAlignment="1">
      <alignment horizontal="right" vertical="center"/>
    </xf>
    <xf numFmtId="164" fontId="0" fillId="42" borderId="0" xfId="1" applyFont="1" applyFill="1"/>
    <xf numFmtId="164" fontId="0" fillId="5" borderId="0" xfId="1" applyFont="1" applyFill="1"/>
    <xf numFmtId="43" fontId="0" fillId="5" borderId="0" xfId="602" applyFont="1" applyFill="1"/>
    <xf numFmtId="43" fontId="0" fillId="43" borderId="0" xfId="602" applyFont="1" applyFill="1"/>
    <xf numFmtId="164" fontId="0" fillId="43" borderId="0" xfId="1" applyFont="1" applyFill="1"/>
    <xf numFmtId="43" fontId="22" fillId="44" borderId="0" xfId="602" applyFont="1" applyFill="1"/>
    <xf numFmtId="164" fontId="22" fillId="44" borderId="0" xfId="1" applyFont="1" applyFill="1"/>
    <xf numFmtId="2" fontId="22" fillId="44" borderId="0" xfId="0" applyNumberFormat="1" applyFont="1" applyFill="1" applyAlignment="1">
      <alignment horizontal="right" vertical="center"/>
    </xf>
    <xf numFmtId="2" fontId="22" fillId="44" borderId="0" xfId="602" applyNumberFormat="1" applyFont="1" applyFill="1"/>
    <xf numFmtId="43" fontId="0" fillId="45" borderId="0" xfId="602" applyFont="1" applyFill="1"/>
    <xf numFmtId="2" fontId="0" fillId="45" borderId="0" xfId="0" applyNumberFormat="1" applyFill="1" applyAlignment="1">
      <alignment horizontal="right" vertical="center"/>
    </xf>
    <xf numFmtId="0" fontId="12" fillId="0" borderId="0" xfId="0" applyFont="1"/>
    <xf numFmtId="43" fontId="12" fillId="0" borderId="0" xfId="602" applyFont="1"/>
    <xf numFmtId="43" fontId="12" fillId="2" borderId="0" xfId="0" applyNumberFormat="1" applyFont="1" applyFill="1"/>
    <xf numFmtId="43" fontId="0" fillId="0" borderId="0" xfId="602" applyFont="1" applyFill="1" applyBorder="1"/>
    <xf numFmtId="0" fontId="0" fillId="0" borderId="0" xfId="0" applyFill="1" applyBorder="1"/>
    <xf numFmtId="2" fontId="0" fillId="0" borderId="0" xfId="1" applyNumberFormat="1" applyFont="1" applyFill="1" applyBorder="1"/>
    <xf numFmtId="0" fontId="23" fillId="0" borderId="0" xfId="0" applyFont="1" applyFill="1" applyBorder="1" applyAlignment="1">
      <alignment horizontal="center"/>
    </xf>
    <xf numFmtId="14" fontId="0" fillId="0" borderId="0" xfId="0" applyNumberFormat="1" applyFont="1"/>
    <xf numFmtId="0" fontId="0" fillId="0" borderId="0" xfId="0" applyFont="1" applyAlignment="1">
      <alignment horizontal="center"/>
    </xf>
    <xf numFmtId="2" fontId="0" fillId="0" borderId="0" xfId="0" applyNumberFormat="1" applyFill="1"/>
    <xf numFmtId="2" fontId="12" fillId="0" borderId="0" xfId="0" applyNumberFormat="1" applyFont="1"/>
    <xf numFmtId="14" fontId="12" fillId="0" borderId="0" xfId="0" applyNumberFormat="1" applyFont="1"/>
    <xf numFmtId="2" fontId="12" fillId="2" borderId="0" xfId="0" applyNumberFormat="1" applyFont="1" applyFill="1"/>
    <xf numFmtId="164" fontId="6" fillId="0" borderId="0" xfId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14" fontId="6" fillId="0" borderId="0" xfId="0" applyNumberFormat="1" applyFont="1" applyAlignment="1">
      <alignment horizontal="right" vertical="center" wrapText="1"/>
    </xf>
    <xf numFmtId="0" fontId="61" fillId="0" borderId="0" xfId="0" applyFont="1"/>
    <xf numFmtId="164" fontId="0" fillId="0" borderId="0" xfId="0" applyNumberFormat="1" applyFill="1"/>
    <xf numFmtId="0" fontId="0" fillId="0" borderId="0" xfId="0" applyFont="1"/>
    <xf numFmtId="164" fontId="0" fillId="0" borderId="0" xfId="0" applyNumberFormat="1" applyFont="1"/>
    <xf numFmtId="2" fontId="0" fillId="0" borderId="0" xfId="0" applyNumberFormat="1" applyFont="1"/>
    <xf numFmtId="43" fontId="0" fillId="0" borderId="0" xfId="602" applyFont="1" applyAlignment="1"/>
    <xf numFmtId="0" fontId="0" fillId="0" borderId="0" xfId="0" applyFont="1" applyAlignment="1"/>
    <xf numFmtId="0" fontId="28" fillId="0" borderId="0" xfId="0" applyFont="1"/>
    <xf numFmtId="43" fontId="12" fillId="0" borderId="0" xfId="0" applyNumberFormat="1" applyFont="1"/>
    <xf numFmtId="0" fontId="0" fillId="46" borderId="0" xfId="0" applyFill="1"/>
    <xf numFmtId="43" fontId="0" fillId="46" borderId="0" xfId="602" applyFont="1" applyFill="1"/>
    <xf numFmtId="0" fontId="0" fillId="9" borderId="0" xfId="0" applyFill="1"/>
    <xf numFmtId="43" fontId="0" fillId="9" borderId="0" xfId="602" applyFont="1" applyFill="1"/>
    <xf numFmtId="0" fontId="0" fillId="9" borderId="0" xfId="0" applyFont="1" applyFill="1"/>
    <xf numFmtId="2" fontId="22" fillId="0" borderId="0" xfId="1" applyNumberFormat="1" applyFont="1"/>
    <xf numFmtId="43" fontId="0" fillId="3" borderId="0" xfId="602" applyFont="1" applyFill="1"/>
    <xf numFmtId="0" fontId="0" fillId="3" borderId="0" xfId="0" applyFont="1" applyFill="1"/>
    <xf numFmtId="164" fontId="6" fillId="0" borderId="0" xfId="0" applyNumberFormat="1" applyFont="1" applyFill="1" applyAlignment="1">
      <alignment horizontal="center"/>
    </xf>
    <xf numFmtId="0" fontId="63" fillId="0" borderId="21" xfId="0" applyFont="1" applyBorder="1" applyAlignment="1">
      <alignment horizontal="center" vertical="center" wrapText="1"/>
    </xf>
    <xf numFmtId="0" fontId="64" fillId="0" borderId="1" xfId="2" applyFont="1" applyBorder="1"/>
    <xf numFmtId="0" fontId="64" fillId="0" borderId="1" xfId="0" applyFont="1" applyBorder="1"/>
    <xf numFmtId="0" fontId="64" fillId="0" borderId="1" xfId="2" applyFont="1" applyBorder="1" applyAlignment="1">
      <alignment wrapText="1"/>
    </xf>
    <xf numFmtId="164" fontId="64" fillId="0" borderId="1" xfId="0" applyNumberFormat="1" applyFont="1" applyBorder="1"/>
    <xf numFmtId="164" fontId="64" fillId="0" borderId="0" xfId="0" applyNumberFormat="1" applyFont="1" applyBorder="1"/>
    <xf numFmtId="0" fontId="64" fillId="2" borderId="1" xfId="2" applyFont="1" applyFill="1" applyBorder="1"/>
    <xf numFmtId="43" fontId="64" fillId="0" borderId="1" xfId="2" applyNumberFormat="1" applyFont="1" applyBorder="1"/>
    <xf numFmtId="43" fontId="64" fillId="0" borderId="0" xfId="2" applyNumberFormat="1" applyFont="1" applyBorder="1"/>
    <xf numFmtId="0" fontId="64" fillId="0" borderId="1" xfId="0" applyFont="1" applyFill="1" applyBorder="1" applyAlignment="1"/>
    <xf numFmtId="164" fontId="62" fillId="0" borderId="0" xfId="0" applyNumberFormat="1" applyFont="1"/>
    <xf numFmtId="2" fontId="0" fillId="2" borderId="0" xfId="0" applyNumberFormat="1" applyFont="1" applyFill="1"/>
    <xf numFmtId="0" fontId="6" fillId="0" borderId="0" xfId="0" applyFont="1" applyFill="1"/>
    <xf numFmtId="0" fontId="6" fillId="0" borderId="0" xfId="0" applyFont="1" applyFill="1" applyAlignment="1"/>
    <xf numFmtId="0" fontId="0" fillId="0" borderId="0" xfId="0" applyFill="1" applyAlignment="1"/>
    <xf numFmtId="164" fontId="0" fillId="0" borderId="0" xfId="0" applyNumberFormat="1" applyFill="1" applyAlignment="1"/>
    <xf numFmtId="43" fontId="0" fillId="0" borderId="0" xfId="602" applyFont="1" applyFill="1" applyAlignment="1"/>
    <xf numFmtId="0" fontId="6" fillId="0" borderId="0" xfId="0" applyFont="1" applyFill="1" applyAlignment="1">
      <alignment wrapText="1"/>
    </xf>
    <xf numFmtId="43" fontId="0" fillId="0" borderId="0" xfId="0" applyNumberFormat="1" applyFill="1" applyAlignment="1"/>
    <xf numFmtId="2" fontId="0" fillId="0" borderId="0" xfId="0" applyNumberFormat="1" applyFill="1" applyAlignment="1"/>
    <xf numFmtId="43" fontId="0" fillId="2" borderId="0" xfId="0" applyNumberFormat="1" applyFont="1" applyFill="1" applyAlignment="1"/>
    <xf numFmtId="2" fontId="0" fillId="0" borderId="0" xfId="0" applyNumberFormat="1" applyFont="1" applyAlignment="1"/>
    <xf numFmtId="2" fontId="0" fillId="0" borderId="0" xfId="0" applyNumberFormat="1" applyFont="1" applyFill="1" applyAlignment="1">
      <alignment horizontal="center"/>
    </xf>
    <xf numFmtId="2" fontId="0" fillId="0" borderId="0" xfId="0" applyNumberFormat="1" applyFont="1" applyFill="1" applyAlignment="1">
      <alignment horizontal="right"/>
    </xf>
    <xf numFmtId="0" fontId="63" fillId="0" borderId="20" xfId="0" applyFont="1" applyBorder="1" applyAlignment="1">
      <alignment horizontal="center" vertical="center"/>
    </xf>
    <xf numFmtId="14" fontId="0" fillId="0" borderId="0" xfId="0" applyNumberFormat="1" applyAlignment="1">
      <alignment wrapText="1"/>
    </xf>
    <xf numFmtId="164" fontId="0" fillId="46" borderId="0" xfId="1" applyFont="1" applyFill="1"/>
    <xf numFmtId="0" fontId="64" fillId="0" borderId="34" xfId="2" applyFont="1" applyBorder="1"/>
    <xf numFmtId="0" fontId="64" fillId="0" borderId="15" xfId="2" applyFont="1" applyBorder="1"/>
    <xf numFmtId="0" fontId="62" fillId="0" borderId="23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14" borderId="0" xfId="0" applyFill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6" fillId="0" borderId="0" xfId="0" applyNumberFormat="1" applyFont="1" applyAlignment="1">
      <alignment horizontal="center" wrapText="1"/>
    </xf>
    <xf numFmtId="14" fontId="0" fillId="14" borderId="0" xfId="0" applyNumberFormat="1" applyFill="1" applyAlignment="1">
      <alignment horizontal="center" wrapText="1"/>
    </xf>
    <xf numFmtId="43" fontId="0" fillId="0" borderId="0" xfId="602" applyFont="1" applyAlignment="1">
      <alignment horizontal="center" wrapText="1"/>
    </xf>
    <xf numFmtId="2" fontId="0" fillId="0" borderId="24" xfId="0" applyNumberFormat="1" applyBorder="1"/>
    <xf numFmtId="2" fontId="0" fillId="17" borderId="0" xfId="0" applyNumberFormat="1" applyFill="1"/>
    <xf numFmtId="0" fontId="0" fillId="47" borderId="0" xfId="0" applyFill="1"/>
    <xf numFmtId="164" fontId="0" fillId="47" borderId="0" xfId="0" applyNumberFormat="1" applyFill="1"/>
    <xf numFmtId="164" fontId="0" fillId="0" borderId="0" xfId="0" applyNumberFormat="1" applyAlignment="1">
      <alignment horizontal="center"/>
    </xf>
    <xf numFmtId="0" fontId="6" fillId="0" borderId="0" xfId="1" applyNumberFormat="1" applyFont="1"/>
    <xf numFmtId="2" fontId="10" fillId="0" borderId="0" xfId="0" applyNumberFormat="1" applyFont="1" applyAlignment="1">
      <alignment horizontal="right"/>
    </xf>
    <xf numFmtId="0" fontId="6" fillId="4" borderId="0" xfId="0" applyFont="1" applyFill="1" applyAlignment="1">
      <alignment horizontal="center"/>
    </xf>
    <xf numFmtId="0" fontId="0" fillId="4" borderId="0" xfId="0" applyFill="1"/>
    <xf numFmtId="0" fontId="6" fillId="0" borderId="0" xfId="0" applyFont="1" applyFill="1" applyAlignment="1">
      <alignment vertical="center"/>
    </xf>
    <xf numFmtId="0" fontId="0" fillId="6" borderId="0" xfId="0" applyFill="1"/>
    <xf numFmtId="164" fontId="0" fillId="6" borderId="0" xfId="0" applyNumberFormat="1" applyFill="1"/>
    <xf numFmtId="2" fontId="0" fillId="4" borderId="0" xfId="0" applyNumberFormat="1" applyFill="1"/>
    <xf numFmtId="2" fontId="0" fillId="47" borderId="0" xfId="0" applyNumberFormat="1" applyFill="1"/>
    <xf numFmtId="2" fontId="0" fillId="0" borderId="0" xfId="0" applyNumberFormat="1" applyBorder="1"/>
    <xf numFmtId="2" fontId="0" fillId="2" borderId="3" xfId="602" applyNumberFormat="1" applyFont="1" applyFill="1" applyBorder="1" applyAlignment="1">
      <alignment horizontal="center" vertical="center"/>
    </xf>
    <xf numFmtId="2" fontId="0" fillId="2" borderId="23" xfId="0" applyNumberFormat="1" applyFill="1" applyBorder="1" applyAlignment="1">
      <alignment horizontal="center" vertical="center"/>
    </xf>
    <xf numFmtId="0" fontId="64" fillId="48" borderId="1" xfId="2" applyFont="1" applyFill="1" applyBorder="1"/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2" fontId="0" fillId="0" borderId="56" xfId="0" applyNumberFormat="1" applyBorder="1"/>
    <xf numFmtId="2" fontId="0" fillId="0" borderId="35" xfId="0" applyNumberFormat="1" applyBorder="1"/>
    <xf numFmtId="2" fontId="0" fillId="0" borderId="60" xfId="0" applyNumberFormat="1" applyBorder="1"/>
    <xf numFmtId="2" fontId="0" fillId="0" borderId="61" xfId="0" applyNumberFormat="1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6" fillId="0" borderId="0" xfId="0" applyFont="1" applyAlignment="1">
      <alignment horizontal="center" wrapText="1"/>
    </xf>
    <xf numFmtId="164" fontId="0" fillId="0" borderId="0" xfId="1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26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2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/>
    </xf>
    <xf numFmtId="0" fontId="60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5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6" fillId="0" borderId="0" xfId="0" applyFont="1" applyAlignment="1">
      <alignment horizontal="center" wrapText="1"/>
    </xf>
    <xf numFmtId="164" fontId="0" fillId="0" borderId="0" xfId="1" applyFont="1" applyAlignment="1">
      <alignment horizontal="center"/>
    </xf>
    <xf numFmtId="0" fontId="0" fillId="0" borderId="0" xfId="0" applyFill="1" applyAlignment="1">
      <alignment horizontal="center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6" fillId="0" borderId="0" xfId="0" applyFont="1" applyAlignment="1">
      <alignment horizontal="center"/>
    </xf>
    <xf numFmtId="164" fontId="0" fillId="0" borderId="0" xfId="1" applyFont="1" applyFill="1" applyAlignment="1">
      <alignment horizontal="center"/>
    </xf>
    <xf numFmtId="164" fontId="6" fillId="0" borderId="0" xfId="1" applyFont="1" applyAlignment="1">
      <alignment horizontal="center"/>
    </xf>
    <xf numFmtId="0" fontId="0" fillId="2" borderId="0" xfId="0" applyFill="1" applyAlignment="1">
      <alignment horizontal="center"/>
    </xf>
    <xf numFmtId="0" fontId="31" fillId="0" borderId="0" xfId="0" applyFont="1" applyAlignment="1">
      <alignment horizontal="center" vertical="center" wrapText="1"/>
    </xf>
    <xf numFmtId="43" fontId="60" fillId="0" borderId="0" xfId="602" applyFont="1" applyAlignment="1">
      <alignment horizontal="center"/>
    </xf>
    <xf numFmtId="2" fontId="60" fillId="0" borderId="0" xfId="602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14" fontId="6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28" fillId="0" borderId="0" xfId="0" applyNumberFormat="1" applyFont="1" applyAlignment="1">
      <alignment horizontal="center" vertical="center" wrapText="1"/>
    </xf>
    <xf numFmtId="14" fontId="0" fillId="10" borderId="0" xfId="0" applyNumberFormat="1" applyFill="1" applyAlignment="1">
      <alignment horizontal="center" wrapText="1"/>
    </xf>
    <xf numFmtId="14" fontId="28" fillId="0" borderId="0" xfId="0" applyNumberFormat="1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0" fillId="0" borderId="0" xfId="0" applyFont="1" applyAlignment="1">
      <alignment horizontal="center"/>
    </xf>
    <xf numFmtId="14" fontId="26" fillId="0" borderId="0" xfId="0" applyNumberFormat="1" applyFont="1" applyAlignment="1">
      <alignment horizontal="center"/>
    </xf>
    <xf numFmtId="14" fontId="18" fillId="0" borderId="0" xfId="0" applyNumberFormat="1" applyFont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54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0" fillId="18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43" fontId="0" fillId="0" borderId="0" xfId="602" applyFont="1" applyAlignment="1">
      <alignment horizontal="center"/>
    </xf>
    <xf numFmtId="0" fontId="63" fillId="0" borderId="22" xfId="0" applyFont="1" applyBorder="1" applyAlignment="1">
      <alignment horizontal="center" vertical="center"/>
    </xf>
    <xf numFmtId="0" fontId="63" fillId="0" borderId="38" xfId="0" applyFont="1" applyBorder="1" applyAlignment="1">
      <alignment horizontal="center" vertical="center"/>
    </xf>
    <xf numFmtId="0" fontId="63" fillId="0" borderId="3" xfId="0" applyFont="1" applyBorder="1" applyAlignment="1">
      <alignment horizontal="center" vertical="center"/>
    </xf>
    <xf numFmtId="0" fontId="63" fillId="0" borderId="31" xfId="0" applyFont="1" applyBorder="1" applyAlignment="1">
      <alignment horizontal="center" vertical="center"/>
    </xf>
    <xf numFmtId="0" fontId="63" fillId="0" borderId="37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5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0" borderId="1" xfId="0" applyNumberFormat="1" applyFont="1" applyBorder="1" applyAlignment="1">
      <alignment wrapText="1"/>
    </xf>
    <xf numFmtId="49" fontId="1" fillId="0" borderId="0" xfId="0" applyNumberFormat="1" applyFont="1" applyBorder="1" applyAlignment="1">
      <alignment wrapText="1"/>
    </xf>
    <xf numFmtId="2" fontId="1" fillId="0" borderId="40" xfId="0" applyNumberFormat="1" applyFont="1" applyBorder="1"/>
    <xf numFmtId="2" fontId="1" fillId="0" borderId="41" xfId="0" applyNumberFormat="1" applyFont="1" applyBorder="1"/>
    <xf numFmtId="2" fontId="1" fillId="0" borderId="55" xfId="0" applyNumberFormat="1" applyFont="1" applyBorder="1"/>
    <xf numFmtId="2" fontId="1" fillId="0" borderId="57" xfId="0" applyNumberFormat="1" applyFont="1" applyBorder="1"/>
    <xf numFmtId="2" fontId="1" fillId="0" borderId="39" xfId="0" applyNumberFormat="1" applyFont="1" applyBorder="1"/>
    <xf numFmtId="2" fontId="1" fillId="0" borderId="19" xfId="0" applyNumberFormat="1" applyFont="1" applyBorder="1"/>
    <xf numFmtId="2" fontId="1" fillId="0" borderId="48" xfId="0" applyNumberFormat="1" applyFont="1" applyBorder="1"/>
    <xf numFmtId="2" fontId="1" fillId="0" borderId="33" xfId="0" applyNumberFormat="1" applyFont="1" applyBorder="1"/>
    <xf numFmtId="2" fontId="1" fillId="0" borderId="24" xfId="0" applyNumberFormat="1" applyFont="1" applyBorder="1"/>
    <xf numFmtId="43" fontId="1" fillId="0" borderId="0" xfId="0" applyNumberFormat="1" applyFont="1"/>
    <xf numFmtId="164" fontId="1" fillId="0" borderId="0" xfId="0" applyNumberFormat="1" applyFont="1" applyBorder="1" applyAlignment="1">
      <alignment wrapText="1"/>
    </xf>
    <xf numFmtId="2" fontId="1" fillId="0" borderId="25" xfId="0" applyNumberFormat="1" applyFont="1" applyBorder="1"/>
    <xf numFmtId="2" fontId="1" fillId="0" borderId="26" xfId="0" applyNumberFormat="1" applyFont="1" applyBorder="1"/>
    <xf numFmtId="2" fontId="1" fillId="0" borderId="56" xfId="0" applyNumberFormat="1" applyFont="1" applyBorder="1"/>
    <xf numFmtId="2" fontId="1" fillId="0" borderId="35" xfId="0" applyNumberFormat="1" applyFont="1" applyBorder="1"/>
    <xf numFmtId="2" fontId="1" fillId="0" borderId="42" xfId="0" applyNumberFormat="1" applyFont="1" applyBorder="1"/>
    <xf numFmtId="2" fontId="1" fillId="0" borderId="46" xfId="0" applyNumberFormat="1" applyFont="1" applyBorder="1"/>
    <xf numFmtId="2" fontId="1" fillId="0" borderId="27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 applyBorder="1"/>
    <xf numFmtId="43" fontId="1" fillId="2" borderId="0" xfId="0" applyNumberFormat="1" applyFont="1" applyFill="1"/>
    <xf numFmtId="2" fontId="1" fillId="0" borderId="32" xfId="0" applyNumberFormat="1" applyFont="1" applyBorder="1"/>
    <xf numFmtId="2" fontId="1" fillId="0" borderId="45" xfId="0" applyNumberFormat="1" applyFont="1" applyBorder="1"/>
    <xf numFmtId="2" fontId="1" fillId="0" borderId="43" xfId="0" applyNumberFormat="1" applyFont="1" applyBorder="1"/>
    <xf numFmtId="2" fontId="1" fillId="0" borderId="29" xfId="0" applyNumberFormat="1" applyFont="1" applyBorder="1"/>
    <xf numFmtId="2" fontId="1" fillId="0" borderId="28" xfId="0" applyNumberFormat="1" applyFont="1" applyBorder="1"/>
    <xf numFmtId="2" fontId="1" fillId="0" borderId="58" xfId="0" applyNumberFormat="1" applyFont="1" applyBorder="1"/>
    <xf numFmtId="2" fontId="1" fillId="0" borderId="36" xfId="0" applyNumberFormat="1" applyFont="1" applyBorder="1"/>
    <xf numFmtId="2" fontId="1" fillId="0" borderId="47" xfId="0" applyNumberFormat="1" applyFont="1" applyBorder="1"/>
    <xf numFmtId="2" fontId="1" fillId="0" borderId="30" xfId="0" applyNumberFormat="1" applyFont="1" applyBorder="1"/>
    <xf numFmtId="2" fontId="1" fillId="0" borderId="23" xfId="0" applyNumberFormat="1" applyFont="1" applyBorder="1"/>
    <xf numFmtId="2" fontId="1" fillId="0" borderId="59" xfId="0" applyNumberFormat="1" applyFont="1" applyBorder="1"/>
    <xf numFmtId="2" fontId="1" fillId="0" borderId="44" xfId="0" applyNumberFormat="1" applyFont="1" applyBorder="1"/>
  </cellXfs>
  <cellStyles count="603">
    <cellStyle name="20% - Énfasis1 2" xfId="14" xr:uid="{916BB05C-0005-4E07-853D-35943586B0BF}"/>
    <cellStyle name="20% - Énfasis1 2 10" xfId="15" xr:uid="{69C61D7D-A7EB-4FC7-BB2E-0BD023A8D780}"/>
    <cellStyle name="20% - Énfasis1 2 11" xfId="16" xr:uid="{0322081D-3988-4C93-ADA6-89DC4E1C7194}"/>
    <cellStyle name="20% - Énfasis1 2 12" xfId="17" xr:uid="{2E7EEB6A-09CE-4B82-8175-121D8F04FBB0}"/>
    <cellStyle name="20% - Énfasis1 2 2" xfId="18" xr:uid="{75293AA6-CB7F-4E0A-9BA7-DF4976EE0D37}"/>
    <cellStyle name="20% - Énfasis1 2 3" xfId="19" xr:uid="{9E5ED9D0-468D-4DCD-8287-8778DD9AED89}"/>
    <cellStyle name="20% - Énfasis1 2 4" xfId="20" xr:uid="{1D5829A3-B6D6-43E2-90A4-4039BBA45D1A}"/>
    <cellStyle name="20% - Énfasis1 2 5" xfId="21" xr:uid="{4688239C-1625-4646-B8B7-F065E8E23576}"/>
    <cellStyle name="20% - Énfasis1 2 6" xfId="22" xr:uid="{14051FD9-2A20-456B-AFFA-9065EEF74977}"/>
    <cellStyle name="20% - Énfasis1 2 7" xfId="23" xr:uid="{64F46697-82D4-4FAB-BE8E-2A37ABA176BE}"/>
    <cellStyle name="20% - Énfasis1 2 8" xfId="24" xr:uid="{C1B6768D-2791-4A83-BE58-2CB4067EE15E}"/>
    <cellStyle name="20% - Énfasis1 2 9" xfId="25" xr:uid="{33F26B83-6AF5-4748-BC0A-DF830B8D7717}"/>
    <cellStyle name="20% - Énfasis2 2" xfId="26" xr:uid="{8E23B8F4-570A-42E4-80BB-5FE083289A24}"/>
    <cellStyle name="20% - Énfasis2 2 10" xfId="27" xr:uid="{748B37DE-1A8F-42CD-B926-310D5CC4BFBC}"/>
    <cellStyle name="20% - Énfasis2 2 11" xfId="28" xr:uid="{7C3DF6BF-B437-457D-965D-D4231FA84067}"/>
    <cellStyle name="20% - Énfasis2 2 12" xfId="29" xr:uid="{B9877E32-C0F1-4357-B661-5A252D07B82F}"/>
    <cellStyle name="20% - Énfasis2 2 2" xfId="30" xr:uid="{947F46D1-C29B-45E3-9AE0-CCD187249A87}"/>
    <cellStyle name="20% - Énfasis2 2 3" xfId="31" xr:uid="{627C9385-5D2E-40D5-93AF-95D31ADEB9E4}"/>
    <cellStyle name="20% - Énfasis2 2 4" xfId="32" xr:uid="{3AB957EC-62FA-4F46-A814-A843FD754D11}"/>
    <cellStyle name="20% - Énfasis2 2 5" xfId="33" xr:uid="{BAD3825C-4E99-4EFF-ACCB-BB8BD9119770}"/>
    <cellStyle name="20% - Énfasis2 2 6" xfId="34" xr:uid="{03956283-2968-4DBC-B35D-F0EFC8B1B284}"/>
    <cellStyle name="20% - Énfasis2 2 7" xfId="35" xr:uid="{ABDB0E65-E264-472C-8917-873F01E669C2}"/>
    <cellStyle name="20% - Énfasis2 2 8" xfId="36" xr:uid="{B7DF7463-36D2-41CB-BB21-FFFF145E271A}"/>
    <cellStyle name="20% - Énfasis2 2 9" xfId="37" xr:uid="{F563DEBB-8567-4EB5-B178-3EEEBB41C6E6}"/>
    <cellStyle name="20% - Énfasis3 2" xfId="38" xr:uid="{D7E0178F-7FFF-462B-A118-74A4187D7A6B}"/>
    <cellStyle name="20% - Énfasis3 2 10" xfId="39" xr:uid="{A1A007E4-B5B7-4AAD-8BF3-EEA7F8B4CFAE}"/>
    <cellStyle name="20% - Énfasis3 2 11" xfId="40" xr:uid="{61FACB5A-07B7-4E49-BD50-C3F7442FC6AA}"/>
    <cellStyle name="20% - Énfasis3 2 12" xfId="41" xr:uid="{B1D15AB6-52D7-46F2-A687-F2FCDFCC3EC9}"/>
    <cellStyle name="20% - Énfasis3 2 2" xfId="42" xr:uid="{007CCEFC-7F3B-43B7-8F9F-BEB8F46CE76C}"/>
    <cellStyle name="20% - Énfasis3 2 3" xfId="43" xr:uid="{6DEAAD35-6BFC-41AF-9D45-F3DA71CB40AC}"/>
    <cellStyle name="20% - Énfasis3 2 4" xfId="44" xr:uid="{0C80F708-8F22-4255-B1C1-C94908072F78}"/>
    <cellStyle name="20% - Énfasis3 2 5" xfId="45" xr:uid="{1751C4F5-E32F-4050-B923-7982F5347998}"/>
    <cellStyle name="20% - Énfasis3 2 6" xfId="46" xr:uid="{B266E0DA-DB42-4699-8AA9-9301094D328A}"/>
    <cellStyle name="20% - Énfasis3 2 7" xfId="47" xr:uid="{B06512A6-DF85-41C8-A221-2C3620A4BDC9}"/>
    <cellStyle name="20% - Énfasis3 2 8" xfId="48" xr:uid="{737112BC-14FE-4E67-873D-D29D333A3175}"/>
    <cellStyle name="20% - Énfasis3 2 9" xfId="49" xr:uid="{6492DCB8-5907-4648-8199-14C24A30D09B}"/>
    <cellStyle name="20% - Énfasis4 2" xfId="50" xr:uid="{11B3CB3C-EB80-4706-B4F1-155EE8FAB2DC}"/>
    <cellStyle name="20% - Énfasis4 2 10" xfId="51" xr:uid="{294924A4-4869-4337-A7D4-C32B268DF95D}"/>
    <cellStyle name="20% - Énfasis4 2 11" xfId="52" xr:uid="{DC152560-160D-4A97-A43C-3710BE6D3751}"/>
    <cellStyle name="20% - Énfasis4 2 12" xfId="53" xr:uid="{8D693AA8-0F51-4BBE-A7F4-1191015A96C7}"/>
    <cellStyle name="20% - Énfasis4 2 2" xfId="54" xr:uid="{525F26F4-2C44-4837-9B0D-2C9AADE47112}"/>
    <cellStyle name="20% - Énfasis4 2 3" xfId="55" xr:uid="{9D35452F-6221-4351-A6CF-4E5B3027A4E1}"/>
    <cellStyle name="20% - Énfasis4 2 4" xfId="56" xr:uid="{4A64271D-B41E-45FE-AD93-5DF23C2787F7}"/>
    <cellStyle name="20% - Énfasis4 2 5" xfId="57" xr:uid="{FF0C2815-8896-463C-BEBF-A9FB85CA05C2}"/>
    <cellStyle name="20% - Énfasis4 2 6" xfId="58" xr:uid="{A6F7F513-0327-46D2-A162-FA50F013316F}"/>
    <cellStyle name="20% - Énfasis4 2 7" xfId="59" xr:uid="{A1A88EF5-DC4F-412F-BD59-56C2969F8CB8}"/>
    <cellStyle name="20% - Énfasis4 2 8" xfId="60" xr:uid="{EFEC5E81-7691-4057-9E92-6B5B66B93F47}"/>
    <cellStyle name="20% - Énfasis4 2 9" xfId="61" xr:uid="{7D9E11D3-DCB2-4FF6-9AF3-F231CF644152}"/>
    <cellStyle name="20% - Énfasis5 2" xfId="62" xr:uid="{FD62EB02-A995-4E52-8934-CB2B1026B9D1}"/>
    <cellStyle name="20% - Énfasis5 2 10" xfId="63" xr:uid="{ED1A3E1C-F7C8-4D4D-975B-45C1D11D2B86}"/>
    <cellStyle name="20% - Énfasis5 2 11" xfId="64" xr:uid="{AE82F81C-3FB6-4651-AB93-2F740BAC6C63}"/>
    <cellStyle name="20% - Énfasis5 2 12" xfId="65" xr:uid="{652D0EC0-15B0-4B60-8362-158AA4238288}"/>
    <cellStyle name="20% - Énfasis5 2 2" xfId="66" xr:uid="{0BC9BF5F-9333-4ADE-84E1-53F7FA4065CF}"/>
    <cellStyle name="20% - Énfasis5 2 3" xfId="67" xr:uid="{F74B49B4-F176-4A9C-BC7C-52466DB15393}"/>
    <cellStyle name="20% - Énfasis5 2 4" xfId="68" xr:uid="{414DCC52-E541-4126-8F23-E84BB2312DD1}"/>
    <cellStyle name="20% - Énfasis5 2 5" xfId="69" xr:uid="{ADD92C7E-8600-44AF-9393-FB792415FCAF}"/>
    <cellStyle name="20% - Énfasis5 2 6" xfId="70" xr:uid="{7F8BD1C9-323B-4B9F-AAE1-5605E29F797B}"/>
    <cellStyle name="20% - Énfasis5 2 7" xfId="71" xr:uid="{057BC671-CD1E-4788-A1C5-0658441185E5}"/>
    <cellStyle name="20% - Énfasis5 2 8" xfId="72" xr:uid="{B8922C03-01DE-48D9-8C07-E7B588BA9B90}"/>
    <cellStyle name="20% - Énfasis5 2 9" xfId="73" xr:uid="{75AC39C5-9A01-46BF-99A9-D3B1AAA956D6}"/>
    <cellStyle name="20% - Énfasis6 2" xfId="74" xr:uid="{66D29746-052A-4499-B239-22324B9405C7}"/>
    <cellStyle name="20% - Énfasis6 2 10" xfId="75" xr:uid="{A2B8AF6C-4F5C-4E34-8291-20A5532F33A9}"/>
    <cellStyle name="20% - Énfasis6 2 11" xfId="76" xr:uid="{E392C5CC-A0E7-4FA5-A5AD-C3BD719F7CCB}"/>
    <cellStyle name="20% - Énfasis6 2 12" xfId="77" xr:uid="{85B90484-2AB7-4B4C-922A-67782984CAD8}"/>
    <cellStyle name="20% - Énfasis6 2 2" xfId="78" xr:uid="{67BF4FDB-1B04-44B2-9F70-6B824C6551C8}"/>
    <cellStyle name="20% - Énfasis6 2 3" xfId="79" xr:uid="{DD8DA033-823E-4E00-9780-B7A05172B985}"/>
    <cellStyle name="20% - Énfasis6 2 4" xfId="80" xr:uid="{AAD2B133-9F58-456A-8676-F9A1B7972D56}"/>
    <cellStyle name="20% - Énfasis6 2 5" xfId="81" xr:uid="{69B97B80-AEF1-4EDB-AA6E-2A01D5F308F9}"/>
    <cellStyle name="20% - Énfasis6 2 6" xfId="82" xr:uid="{D6E7D75B-4403-4FDD-93F5-1D7CFF55B1C7}"/>
    <cellStyle name="20% - Énfasis6 2 7" xfId="83" xr:uid="{E71AFF6B-C41B-41DA-ADBA-0D65B76BF38E}"/>
    <cellStyle name="20% - Énfasis6 2 8" xfId="84" xr:uid="{21E6AEB4-9C37-45E3-8294-C9A5645A8711}"/>
    <cellStyle name="20% - Énfasis6 2 9" xfId="85" xr:uid="{C27194B3-F80B-4E34-9F57-239CFA20ED04}"/>
    <cellStyle name="40% - Énfasis1 2" xfId="86" xr:uid="{13B13D2B-236D-4D8E-A746-FF8DDE1CB9A2}"/>
    <cellStyle name="40% - Énfasis1 2 10" xfId="87" xr:uid="{16BDB374-BA5A-4E5F-B79D-AEE42E61D453}"/>
    <cellStyle name="40% - Énfasis1 2 11" xfId="88" xr:uid="{CB214409-20CD-44B6-88B1-980A02975618}"/>
    <cellStyle name="40% - Énfasis1 2 12" xfId="89" xr:uid="{894392EE-5485-4CCD-A92A-80EBD4AB1D5D}"/>
    <cellStyle name="40% - Énfasis1 2 2" xfId="90" xr:uid="{76424FDD-97D2-4E34-AB7A-6728D88CC791}"/>
    <cellStyle name="40% - Énfasis1 2 3" xfId="91" xr:uid="{CAFF6DA9-FDEF-45F8-86C0-E8D49E935743}"/>
    <cellStyle name="40% - Énfasis1 2 4" xfId="92" xr:uid="{1F0BDB63-F3CF-4FAA-887E-838545C97939}"/>
    <cellStyle name="40% - Énfasis1 2 5" xfId="93" xr:uid="{64CCC990-130A-4291-B10E-D35E6DEA30C9}"/>
    <cellStyle name="40% - Énfasis1 2 6" xfId="94" xr:uid="{B64801DF-3AC3-49E9-BA67-12131C495923}"/>
    <cellStyle name="40% - Énfasis1 2 7" xfId="95" xr:uid="{E297C4D9-229A-4950-9B12-16055D4EB69D}"/>
    <cellStyle name="40% - Énfasis1 2 8" xfId="96" xr:uid="{A4650D96-1D8C-4133-A66A-29DFAD2FB9E6}"/>
    <cellStyle name="40% - Énfasis1 2 9" xfId="97" xr:uid="{90F79C4F-4873-4621-B9E3-4D4E650C1682}"/>
    <cellStyle name="40% - Énfasis2 2" xfId="98" xr:uid="{2BEAA74B-0FE9-4AA7-BF4A-5D8237F646C7}"/>
    <cellStyle name="40% - Énfasis2 2 10" xfId="99" xr:uid="{E8387669-BBA7-4FEF-B109-5FCB525EDF61}"/>
    <cellStyle name="40% - Énfasis2 2 11" xfId="100" xr:uid="{AF9DA590-D669-4B1B-9806-5B7115649F2A}"/>
    <cellStyle name="40% - Énfasis2 2 12" xfId="101" xr:uid="{81208F68-2259-47CD-9C44-8ADBF04A1BF2}"/>
    <cellStyle name="40% - Énfasis2 2 2" xfId="102" xr:uid="{7E686526-083E-4CAA-84DD-66989367A4C1}"/>
    <cellStyle name="40% - Énfasis2 2 3" xfId="103" xr:uid="{BC86C62E-7B57-4747-B927-0EF6669AC154}"/>
    <cellStyle name="40% - Énfasis2 2 4" xfId="104" xr:uid="{8F72D70E-BB4F-4BFA-832E-0C5E1026E59E}"/>
    <cellStyle name="40% - Énfasis2 2 5" xfId="105" xr:uid="{E341C6A1-629C-4D61-ACA5-B1438026E211}"/>
    <cellStyle name="40% - Énfasis2 2 6" xfId="106" xr:uid="{6A01546D-D37C-43F0-909E-AAFFD396B7DB}"/>
    <cellStyle name="40% - Énfasis2 2 7" xfId="107" xr:uid="{F74D071F-E8F2-4E09-854C-D4E1D9A69AF8}"/>
    <cellStyle name="40% - Énfasis2 2 8" xfId="108" xr:uid="{B4B0048F-0FA4-47A3-9315-6A46AA9A3B3B}"/>
    <cellStyle name="40% - Énfasis2 2 9" xfId="109" xr:uid="{DC1E469E-A070-4D93-90E2-6165DAA41C83}"/>
    <cellStyle name="40% - Énfasis3 2" xfId="110" xr:uid="{E49DEB5C-89B4-414A-98B8-849E55EDEA35}"/>
    <cellStyle name="40% - Énfasis3 2 10" xfId="111" xr:uid="{3291134B-53E8-4D2F-BD4E-DD2A0DD11C2B}"/>
    <cellStyle name="40% - Énfasis3 2 11" xfId="112" xr:uid="{96413B11-A520-4AD4-9316-F99779449C6B}"/>
    <cellStyle name="40% - Énfasis3 2 12" xfId="113" xr:uid="{6E802C31-615C-4C6C-A66B-8EB9F077FD6A}"/>
    <cellStyle name="40% - Énfasis3 2 2" xfId="114" xr:uid="{3E60A082-6298-4C4C-9B59-52158086A324}"/>
    <cellStyle name="40% - Énfasis3 2 3" xfId="115" xr:uid="{27ADBE2E-896F-4D03-A670-2D5A1CC68443}"/>
    <cellStyle name="40% - Énfasis3 2 4" xfId="116" xr:uid="{F636E20E-C5F1-40FF-A9A6-B10A152D17DE}"/>
    <cellStyle name="40% - Énfasis3 2 5" xfId="117" xr:uid="{FA3BE141-BB7F-4081-BB9C-9AA2D72F68BB}"/>
    <cellStyle name="40% - Énfasis3 2 6" xfId="118" xr:uid="{7052CAA0-AC16-4F63-BE73-EE77C92D4DC0}"/>
    <cellStyle name="40% - Énfasis3 2 7" xfId="119" xr:uid="{80AFC7C3-6895-4F73-967D-06759ACCED23}"/>
    <cellStyle name="40% - Énfasis3 2 8" xfId="120" xr:uid="{F45E0369-B740-4F2B-A2E4-5CE064ACBA20}"/>
    <cellStyle name="40% - Énfasis3 2 9" xfId="121" xr:uid="{16A37241-9175-4C22-81BF-3D3EECCE1D92}"/>
    <cellStyle name="40% - Énfasis4 2" xfId="122" xr:uid="{7E7E3DB2-1ABA-4DD9-B186-DE5B05967828}"/>
    <cellStyle name="40% - Énfasis4 2 10" xfId="123" xr:uid="{CBFCB12E-89AE-45A8-A0B7-8E0D41E552D5}"/>
    <cellStyle name="40% - Énfasis4 2 11" xfId="124" xr:uid="{B10130A7-3119-494A-89D8-C804EB3D7B9B}"/>
    <cellStyle name="40% - Énfasis4 2 12" xfId="125" xr:uid="{08F4CC28-CE1D-497F-B006-55E6EEFCC34D}"/>
    <cellStyle name="40% - Énfasis4 2 2" xfId="126" xr:uid="{83659A23-B17F-41ED-82D9-FE8D8EEC9EB5}"/>
    <cellStyle name="40% - Énfasis4 2 3" xfId="127" xr:uid="{2D64E011-C5EC-4260-8964-D8F63B7C4011}"/>
    <cellStyle name="40% - Énfasis4 2 4" xfId="128" xr:uid="{8E695E82-51BC-4ED7-A252-33988167C15E}"/>
    <cellStyle name="40% - Énfasis4 2 5" xfId="129" xr:uid="{B4246A37-6951-47B6-81FA-EC320D1CC3DF}"/>
    <cellStyle name="40% - Énfasis4 2 6" xfId="130" xr:uid="{7718D02A-37B7-4FEE-8C18-F86FD5CBE492}"/>
    <cellStyle name="40% - Énfasis4 2 7" xfId="131" xr:uid="{47B6D104-2C91-4A56-B88F-9342121388C1}"/>
    <cellStyle name="40% - Énfasis4 2 8" xfId="132" xr:uid="{539FA2EE-0941-473E-967D-F49528980192}"/>
    <cellStyle name="40% - Énfasis4 2 9" xfId="133" xr:uid="{AA86FC66-C59A-47CD-B40F-F4E73CF060BB}"/>
    <cellStyle name="40% - Énfasis5 2" xfId="134" xr:uid="{B873DF96-8F60-478A-846A-01528D27C759}"/>
    <cellStyle name="40% - Énfasis5 2 10" xfId="135" xr:uid="{287F1130-BB59-4CAD-AA81-8B334B735C24}"/>
    <cellStyle name="40% - Énfasis5 2 11" xfId="136" xr:uid="{0DD8607D-6C5B-4511-9B75-9F91A42ACBC8}"/>
    <cellStyle name="40% - Énfasis5 2 12" xfId="137" xr:uid="{FAED88D0-1E88-4A79-98E4-3073C5A056A0}"/>
    <cellStyle name="40% - Énfasis5 2 2" xfId="138" xr:uid="{9A8471F8-1B46-480D-8B91-493E25E86E90}"/>
    <cellStyle name="40% - Énfasis5 2 3" xfId="139" xr:uid="{6EC0B8AF-1F70-45D1-BD40-8352700BDF73}"/>
    <cellStyle name="40% - Énfasis5 2 4" xfId="140" xr:uid="{4458284B-C370-4C79-8087-1DFC6315BF2D}"/>
    <cellStyle name="40% - Énfasis5 2 5" xfId="141" xr:uid="{4B263B24-6964-41CE-8B8A-874E18760CA7}"/>
    <cellStyle name="40% - Énfasis5 2 6" xfId="142" xr:uid="{B69F1EB4-8DD6-4FC1-933E-549E4D217DF1}"/>
    <cellStyle name="40% - Énfasis5 2 7" xfId="143" xr:uid="{026C73F2-2FE1-49BB-9CC6-687C4512174B}"/>
    <cellStyle name="40% - Énfasis5 2 8" xfId="144" xr:uid="{260036F9-0530-4014-BEA8-A25702A21F39}"/>
    <cellStyle name="40% - Énfasis5 2 9" xfId="145" xr:uid="{D72B5A44-846C-4669-9392-C78AE4141B4A}"/>
    <cellStyle name="40% - Énfasis6 2" xfId="146" xr:uid="{B70B4B9B-E38B-4864-8B71-21A03C4ADA89}"/>
    <cellStyle name="40% - Énfasis6 2 10" xfId="147" xr:uid="{49BE0D52-4356-4271-BDF9-D1B41518A30B}"/>
    <cellStyle name="40% - Énfasis6 2 11" xfId="148" xr:uid="{9A2D652F-7D90-4879-A412-5B4B2CFCED9D}"/>
    <cellStyle name="40% - Énfasis6 2 12" xfId="149" xr:uid="{3DF7001C-F6EC-4940-9A1D-526D4444A6EA}"/>
    <cellStyle name="40% - Énfasis6 2 2" xfId="150" xr:uid="{CF979A2D-CE81-4F92-B008-7FDB2E4F2382}"/>
    <cellStyle name="40% - Énfasis6 2 3" xfId="151" xr:uid="{6AA4A485-D78B-4710-8C9D-C09CF9016691}"/>
    <cellStyle name="40% - Énfasis6 2 4" xfId="152" xr:uid="{803B6C67-02FF-4693-ABE8-ADF52EB4955C}"/>
    <cellStyle name="40% - Énfasis6 2 5" xfId="153" xr:uid="{D7EE47AC-A0A4-474B-A0E8-5E37FD0EF58C}"/>
    <cellStyle name="40% - Énfasis6 2 6" xfId="154" xr:uid="{3600F377-CB08-4793-91A2-885483055CF8}"/>
    <cellStyle name="40% - Énfasis6 2 7" xfId="155" xr:uid="{6B3A7434-462E-4258-8C87-A72171EE8C83}"/>
    <cellStyle name="40% - Énfasis6 2 8" xfId="156" xr:uid="{08ADFB55-58E0-4CED-B1EF-2A4AAEC4349C}"/>
    <cellStyle name="40% - Énfasis6 2 9" xfId="157" xr:uid="{3F584953-9FDB-49EC-866C-7C900AAB23D2}"/>
    <cellStyle name="60% - Énfasis1 2" xfId="158" xr:uid="{294E0F0F-CDB7-42B3-B56F-B3DAF59062EF}"/>
    <cellStyle name="60% - Énfasis1 2 10" xfId="159" xr:uid="{2E84F731-251F-4211-B80C-4C838D615111}"/>
    <cellStyle name="60% - Énfasis1 2 11" xfId="160" xr:uid="{DA23D72B-5089-4699-B8CC-3D879929D2B3}"/>
    <cellStyle name="60% - Énfasis1 2 12" xfId="161" xr:uid="{75927CEA-0DBA-41C0-B0C1-85FFFA0D71E0}"/>
    <cellStyle name="60% - Énfasis1 2 2" xfId="162" xr:uid="{DE87BB76-D2E5-4294-8B04-594AFA9B7DD8}"/>
    <cellStyle name="60% - Énfasis1 2 3" xfId="163" xr:uid="{F4057E09-4CDC-4AB6-AA76-99891328C9FD}"/>
    <cellStyle name="60% - Énfasis1 2 4" xfId="164" xr:uid="{B5CB3DCE-525F-48BF-BB60-56151D3BC9F8}"/>
    <cellStyle name="60% - Énfasis1 2 5" xfId="165" xr:uid="{64DDD7A6-7890-448E-B07E-773D6D358B22}"/>
    <cellStyle name="60% - Énfasis1 2 6" xfId="166" xr:uid="{BB9EFEB4-8291-407D-9D7F-32D3F3371212}"/>
    <cellStyle name="60% - Énfasis1 2 7" xfId="167" xr:uid="{D53AB928-EDA6-4026-B4C1-BBDAEF78A378}"/>
    <cellStyle name="60% - Énfasis1 2 8" xfId="168" xr:uid="{7EC60001-D52E-4E64-A5E9-5AE6063E9D6C}"/>
    <cellStyle name="60% - Énfasis1 2 9" xfId="169" xr:uid="{A9A63981-9838-45D5-949A-3509A396A85F}"/>
    <cellStyle name="60% - Énfasis2 2" xfId="170" xr:uid="{D641DED1-FBCA-4F2A-BDB4-9495E9CF859D}"/>
    <cellStyle name="60% - Énfasis2 2 10" xfId="171" xr:uid="{F1A25FF4-417E-4C19-A584-0CF535AFEB10}"/>
    <cellStyle name="60% - Énfasis2 2 11" xfId="172" xr:uid="{13AC94FA-C6CF-48EC-8A1C-3DD2339088F6}"/>
    <cellStyle name="60% - Énfasis2 2 12" xfId="173" xr:uid="{1391E9DB-72DC-4C58-B9A0-89367687BA15}"/>
    <cellStyle name="60% - Énfasis2 2 2" xfId="174" xr:uid="{1C3E3FEE-1F43-400B-9372-A82EF37C4863}"/>
    <cellStyle name="60% - Énfasis2 2 3" xfId="175" xr:uid="{03293638-5073-4073-828F-B2726A72B575}"/>
    <cellStyle name="60% - Énfasis2 2 4" xfId="176" xr:uid="{4A7F0F79-0902-4BD2-B37F-30842C89861C}"/>
    <cellStyle name="60% - Énfasis2 2 5" xfId="177" xr:uid="{075F80A5-4949-476D-84B2-D6B5474FA274}"/>
    <cellStyle name="60% - Énfasis2 2 6" xfId="178" xr:uid="{6AD1E542-F3CF-43A6-A680-BC538C7BC323}"/>
    <cellStyle name="60% - Énfasis2 2 7" xfId="179" xr:uid="{1E2293BD-4611-45FB-B5D7-8AADAB1C728E}"/>
    <cellStyle name="60% - Énfasis2 2 8" xfId="180" xr:uid="{AD6693B2-3EE7-41D0-BA5F-BCC4E4AF40D2}"/>
    <cellStyle name="60% - Énfasis2 2 9" xfId="181" xr:uid="{84FFB627-63FF-443B-AB97-E92F03F885D1}"/>
    <cellStyle name="60% - Énfasis3 2" xfId="182" xr:uid="{336C4B7A-ADD7-44E4-976E-5152C10D4658}"/>
    <cellStyle name="60% - Énfasis3 2 10" xfId="183" xr:uid="{BC8643A1-6211-4A2D-BF36-7607168723AD}"/>
    <cellStyle name="60% - Énfasis3 2 11" xfId="184" xr:uid="{873C27BB-C8FE-427C-9132-9D1790B0ABA2}"/>
    <cellStyle name="60% - Énfasis3 2 12" xfId="185" xr:uid="{A79742C6-6278-458C-AB94-34950E6835B1}"/>
    <cellStyle name="60% - Énfasis3 2 2" xfId="186" xr:uid="{2CDE5504-81C2-4A59-89AC-DC9F747B1306}"/>
    <cellStyle name="60% - Énfasis3 2 3" xfId="187" xr:uid="{2E941FB7-6CE8-41F1-BF70-5789B5817250}"/>
    <cellStyle name="60% - Énfasis3 2 4" xfId="188" xr:uid="{B5A4C213-A7FF-49A2-B9A4-FCD89DB953EC}"/>
    <cellStyle name="60% - Énfasis3 2 5" xfId="189" xr:uid="{5FAC7688-B8EA-4887-959B-BEDCEAE3F634}"/>
    <cellStyle name="60% - Énfasis3 2 6" xfId="190" xr:uid="{C92CE7BD-6EE8-42C5-AD0B-37D236A6E880}"/>
    <cellStyle name="60% - Énfasis3 2 7" xfId="191" xr:uid="{7D0528FA-C859-4C41-B82C-F87D6E090660}"/>
    <cellStyle name="60% - Énfasis3 2 8" xfId="192" xr:uid="{8FDCECD2-A5C3-4AB4-B566-C2E72095C99B}"/>
    <cellStyle name="60% - Énfasis3 2 9" xfId="193" xr:uid="{558446AE-EBFC-4749-9D43-48DC601C8362}"/>
    <cellStyle name="60% - Énfasis4 2" xfId="194" xr:uid="{C90A01B9-C9A9-4B75-9C08-342214BB0407}"/>
    <cellStyle name="60% - Énfasis4 2 10" xfId="195" xr:uid="{04AC7F48-539D-48E5-8277-4472734EEFEF}"/>
    <cellStyle name="60% - Énfasis4 2 11" xfId="196" xr:uid="{4A8A6736-2D5F-4DAB-88EE-338561BFF8EC}"/>
    <cellStyle name="60% - Énfasis4 2 12" xfId="197" xr:uid="{1030FCD6-6D26-4119-842C-C9000115BD55}"/>
    <cellStyle name="60% - Énfasis4 2 2" xfId="198" xr:uid="{42C9F3E6-4E2A-4B8F-B5F1-F5CA5F68535F}"/>
    <cellStyle name="60% - Énfasis4 2 3" xfId="199" xr:uid="{04B354F9-87D1-47A2-A4F1-CD3F5FA6092B}"/>
    <cellStyle name="60% - Énfasis4 2 4" xfId="200" xr:uid="{BF4EE88D-5C91-4227-93B3-BC2644DDBC6B}"/>
    <cellStyle name="60% - Énfasis4 2 5" xfId="201" xr:uid="{84C3DEDE-65F4-466E-B640-B135E89A4478}"/>
    <cellStyle name="60% - Énfasis4 2 6" xfId="202" xr:uid="{0CB15270-CD97-49DC-856E-45E8B87EF98B}"/>
    <cellStyle name="60% - Énfasis4 2 7" xfId="203" xr:uid="{DE9A09E6-967F-458A-B7DA-E3B1CB9CEA4B}"/>
    <cellStyle name="60% - Énfasis4 2 8" xfId="204" xr:uid="{F9B81726-F207-4D23-8C33-29E06AD0E6A1}"/>
    <cellStyle name="60% - Énfasis4 2 9" xfId="205" xr:uid="{D37F56F0-74A4-410C-960F-02C763978E81}"/>
    <cellStyle name="60% - Énfasis5 2" xfId="206" xr:uid="{F1686584-85BC-4DD4-BC1F-64FC1229F101}"/>
    <cellStyle name="60% - Énfasis5 2 10" xfId="207" xr:uid="{54C91629-113E-4921-AF86-E72B3683F1FF}"/>
    <cellStyle name="60% - Énfasis5 2 11" xfId="208" xr:uid="{7205B03E-4043-49B0-BAE0-FE496A90473D}"/>
    <cellStyle name="60% - Énfasis5 2 12" xfId="209" xr:uid="{8178DB43-58EB-42BA-A42E-608E2C7A9955}"/>
    <cellStyle name="60% - Énfasis5 2 2" xfId="210" xr:uid="{86952BC1-3925-4FBE-B6F5-327ED576B596}"/>
    <cellStyle name="60% - Énfasis5 2 3" xfId="211" xr:uid="{C8B57556-B731-45E4-A94E-897245A627BD}"/>
    <cellStyle name="60% - Énfasis5 2 4" xfId="212" xr:uid="{BCB4AFD6-A20F-4C9E-B58F-5F8F0D915BC0}"/>
    <cellStyle name="60% - Énfasis5 2 5" xfId="213" xr:uid="{63363E1A-CAA7-4C87-A28A-0B3F5710678D}"/>
    <cellStyle name="60% - Énfasis5 2 6" xfId="214" xr:uid="{604E2FD3-84A0-4863-BD3A-E7186045B90A}"/>
    <cellStyle name="60% - Énfasis5 2 7" xfId="215" xr:uid="{B095F6FF-F72E-415B-8F55-8266865BAE7E}"/>
    <cellStyle name="60% - Énfasis5 2 8" xfId="216" xr:uid="{58AF837C-C03B-4BD9-83E2-73112212BC1F}"/>
    <cellStyle name="60% - Énfasis5 2 9" xfId="217" xr:uid="{752A50A8-97C9-4F53-87D1-02BBD6F9AEC5}"/>
    <cellStyle name="60% - Énfasis6 2" xfId="218" xr:uid="{A20B35C6-4A31-4C31-A667-1514AF039443}"/>
    <cellStyle name="60% - Énfasis6 2 10" xfId="219" xr:uid="{6259EF86-67B6-4574-BF2D-863F497DB5D1}"/>
    <cellStyle name="60% - Énfasis6 2 11" xfId="220" xr:uid="{54D9EDED-377B-4CD3-AEFF-2E057327845F}"/>
    <cellStyle name="60% - Énfasis6 2 12" xfId="221" xr:uid="{AA1EA388-0693-4553-A4D2-A46817F57E9C}"/>
    <cellStyle name="60% - Énfasis6 2 2" xfId="222" xr:uid="{AAF810E7-40BE-4020-8B7C-F48E55716E69}"/>
    <cellStyle name="60% - Énfasis6 2 3" xfId="223" xr:uid="{74B557A4-6883-46F9-922F-75519470B38D}"/>
    <cellStyle name="60% - Énfasis6 2 4" xfId="224" xr:uid="{6DCBE6E5-07F1-4B2C-BAE8-3F7DC9C6360F}"/>
    <cellStyle name="60% - Énfasis6 2 5" xfId="225" xr:uid="{637712ED-9347-4594-BFE1-6F32BD5F100E}"/>
    <cellStyle name="60% - Énfasis6 2 6" xfId="226" xr:uid="{4FA4B30D-9558-4A03-939E-735901DBB670}"/>
    <cellStyle name="60% - Énfasis6 2 7" xfId="227" xr:uid="{555B5862-2A79-4D2F-BCA6-DE6110A8F04C}"/>
    <cellStyle name="60% - Énfasis6 2 8" xfId="228" xr:uid="{E22F89DB-2D46-4CCC-A52A-9F967BEE17A1}"/>
    <cellStyle name="60% - Énfasis6 2 9" xfId="229" xr:uid="{48BB68AA-2A0B-425B-83E3-40D63F46337F}"/>
    <cellStyle name="Buena 2" xfId="230" xr:uid="{22BEB124-3A8C-4233-9EC5-1DD2E04DF6DF}"/>
    <cellStyle name="Buena 2 10" xfId="231" xr:uid="{F2D448F7-F8F7-4FBC-BF10-11E2A701F9BD}"/>
    <cellStyle name="Buena 2 11" xfId="232" xr:uid="{2B32F4EB-A460-449A-9164-EEE99E3E77F9}"/>
    <cellStyle name="Buena 2 12" xfId="233" xr:uid="{39787C7F-D129-4613-AFBA-1FE7A9B018C8}"/>
    <cellStyle name="Buena 2 2" xfId="234" xr:uid="{4BCF669B-3B4A-4B01-B45A-5C1AA79C30E1}"/>
    <cellStyle name="Buena 2 3" xfId="235" xr:uid="{8D387992-D13B-44C0-B2F2-E5D434D25EA6}"/>
    <cellStyle name="Buena 2 4" xfId="236" xr:uid="{D069681E-076E-4FF8-9E87-BADFD300251A}"/>
    <cellStyle name="Buena 2 5" xfId="237" xr:uid="{ED4DD690-1C86-4847-8F85-915DC3E76354}"/>
    <cellStyle name="Buena 2 6" xfId="238" xr:uid="{B9CDE31B-B5E3-4F07-9873-D38286A21583}"/>
    <cellStyle name="Buena 2 7" xfId="239" xr:uid="{FE388D4A-E897-43AE-B820-38CC100FAAE9}"/>
    <cellStyle name="Buena 2 8" xfId="240" xr:uid="{C542AAF9-7694-415A-96C6-1641DE3F74DE}"/>
    <cellStyle name="Buena 2 9" xfId="241" xr:uid="{F80169AB-3DDE-4A58-9325-DE98D48E2D95}"/>
    <cellStyle name="Cálculo 2" xfId="242" xr:uid="{3F3AC3DD-D764-4C14-ADC3-AB9FCBE40B8F}"/>
    <cellStyle name="Cálculo 2 10" xfId="243" xr:uid="{ADCFAF00-C31F-4DA7-9AEF-3E5452F8152F}"/>
    <cellStyle name="Cálculo 2 11" xfId="244" xr:uid="{D735F723-BE6E-4520-8DBC-C3B94C54BBBD}"/>
    <cellStyle name="Cálculo 2 12" xfId="245" xr:uid="{870C718D-8788-4CAD-92D2-B98A9BFF9859}"/>
    <cellStyle name="Cálculo 2 2" xfId="246" xr:uid="{07959476-8FDF-4580-9C7F-BF6770105F93}"/>
    <cellStyle name="Cálculo 2 3" xfId="247" xr:uid="{88741F9B-BCC1-471B-B34E-F2DEE851AFAA}"/>
    <cellStyle name="Cálculo 2 4" xfId="248" xr:uid="{FE8BF358-3EC8-4509-924A-508136242DD3}"/>
    <cellStyle name="Cálculo 2 5" xfId="249" xr:uid="{F8EA0566-B0FB-43F3-96FB-9F8EE1ECF7C8}"/>
    <cellStyle name="Cálculo 2 6" xfId="250" xr:uid="{EA148854-65F4-49F7-92C0-CDB8E8625125}"/>
    <cellStyle name="Cálculo 2 7" xfId="251" xr:uid="{12305D60-20F5-415A-807F-BB683182833B}"/>
    <cellStyle name="Cálculo 2 8" xfId="252" xr:uid="{885588EB-FDAE-4301-8291-590FD7A7EDEA}"/>
    <cellStyle name="Cálculo 2 9" xfId="253" xr:uid="{42BD8BE9-EFD4-4956-8F73-11DD8A7D2BD3}"/>
    <cellStyle name="Celda de comprobación 2" xfId="254" xr:uid="{5ADA07DA-2B0A-4AF7-9736-D703569F1983}"/>
    <cellStyle name="Celda de comprobación 2 10" xfId="255" xr:uid="{2AF5FA5C-E993-4AAD-8A7C-36EC2D1F4FA0}"/>
    <cellStyle name="Celda de comprobación 2 11" xfId="256" xr:uid="{F8C835BA-2BF1-4B61-AC96-022F5448F9CB}"/>
    <cellStyle name="Celda de comprobación 2 12" xfId="257" xr:uid="{83415F2D-8359-455A-B98F-22FA982FCA91}"/>
    <cellStyle name="Celda de comprobación 2 2" xfId="258" xr:uid="{42E8295F-F0CC-4C48-9211-C164578D0256}"/>
    <cellStyle name="Celda de comprobación 2 3" xfId="259" xr:uid="{8B9BAFBC-BBD3-4EAE-8445-7CD7A3F307DD}"/>
    <cellStyle name="Celda de comprobación 2 4" xfId="260" xr:uid="{0002D8B2-D750-42B5-AB4D-C84FF5303A10}"/>
    <cellStyle name="Celda de comprobación 2 5" xfId="261" xr:uid="{8AFF5BC1-22A3-4CD7-8161-1B8D98312996}"/>
    <cellStyle name="Celda de comprobación 2 6" xfId="262" xr:uid="{30DA0B00-B645-4BF1-A6BF-EFB6F29F49DB}"/>
    <cellStyle name="Celda de comprobación 2 7" xfId="263" xr:uid="{A2EC7129-BEBF-4A16-BE57-347520A64736}"/>
    <cellStyle name="Celda de comprobación 2 8" xfId="264" xr:uid="{34D8ABD7-243B-4E75-982A-68D53B3FFBE8}"/>
    <cellStyle name="Celda de comprobación 2 9" xfId="265" xr:uid="{B3ED04A9-C56D-49AB-A101-AA7ECEBD17F6}"/>
    <cellStyle name="Celda vinculada 2" xfId="266" xr:uid="{F8DCF65B-8E13-42AE-A452-3A746FCEF3EA}"/>
    <cellStyle name="Celda vinculada 2 10" xfId="267" xr:uid="{4696F4FE-7D26-48D2-A30B-415E529FEC44}"/>
    <cellStyle name="Celda vinculada 2 11" xfId="268" xr:uid="{202848FB-C755-43D8-8CBA-3764ECE685E7}"/>
    <cellStyle name="Celda vinculada 2 12" xfId="269" xr:uid="{D9AE0A1B-FF48-44C0-8933-1A6C6E718CA7}"/>
    <cellStyle name="Celda vinculada 2 2" xfId="270" xr:uid="{322A5077-2BB8-4C0D-80A6-31C0C0D0CD28}"/>
    <cellStyle name="Celda vinculada 2 3" xfId="271" xr:uid="{0106B500-8791-472C-AB13-13D940B06572}"/>
    <cellStyle name="Celda vinculada 2 4" xfId="272" xr:uid="{8293570F-E936-4485-936F-35E585341FA3}"/>
    <cellStyle name="Celda vinculada 2 5" xfId="273" xr:uid="{4F0D4DD0-2FCA-4049-8B21-130C2AC2EC34}"/>
    <cellStyle name="Celda vinculada 2 6" xfId="274" xr:uid="{E5754763-B9EA-4E35-A450-DA588D670615}"/>
    <cellStyle name="Celda vinculada 2 7" xfId="275" xr:uid="{87F08321-C730-4C90-A903-8CCF35774E67}"/>
    <cellStyle name="Celda vinculada 2 8" xfId="276" xr:uid="{CA38907F-DC59-4B3D-9BAA-301A92F53C7B}"/>
    <cellStyle name="Celda vinculada 2 9" xfId="277" xr:uid="{FFCF0C54-2034-4DF8-87AD-49CFBF2A82BD}"/>
    <cellStyle name="Diseño" xfId="278" xr:uid="{F0EC461B-E95D-4E2C-8AF2-EBA273BE01B0}"/>
    <cellStyle name="Encabezado 4 2" xfId="279" xr:uid="{9E48232B-45EB-4670-8458-CF0DCE7E4C9E}"/>
    <cellStyle name="Encabezado 4 2 10" xfId="280" xr:uid="{4DC06E0C-55A1-4E31-A9EF-3B31FEAA440F}"/>
    <cellStyle name="Encabezado 4 2 11" xfId="281" xr:uid="{AB6200E5-157C-408C-90CE-E300C1E12EC6}"/>
    <cellStyle name="Encabezado 4 2 12" xfId="282" xr:uid="{A2326C89-90E4-48BB-BF18-C7F1A3412657}"/>
    <cellStyle name="Encabezado 4 2 2" xfId="283" xr:uid="{C123C71F-E2A0-4901-9270-4C23F78E9656}"/>
    <cellStyle name="Encabezado 4 2 3" xfId="284" xr:uid="{B4681723-8B7A-4F4B-A5F1-F90A9DC8FD42}"/>
    <cellStyle name="Encabezado 4 2 4" xfId="285" xr:uid="{B5E93819-6994-4C90-9FA3-465FF26EAEF5}"/>
    <cellStyle name="Encabezado 4 2 5" xfId="286" xr:uid="{7A2156D4-2CC7-4552-AE2B-19FF2CEDE3FE}"/>
    <cellStyle name="Encabezado 4 2 6" xfId="287" xr:uid="{276D46B1-6EA9-4074-AB7C-0EF8AA941B85}"/>
    <cellStyle name="Encabezado 4 2 7" xfId="288" xr:uid="{22929A0B-E69A-4F0E-85E1-1BD29C1427EF}"/>
    <cellStyle name="Encabezado 4 2 8" xfId="289" xr:uid="{10461EA6-FBC4-4460-93B6-CDA25197775C}"/>
    <cellStyle name="Encabezado 4 2 9" xfId="290" xr:uid="{9F5CAEB8-6EDB-4C47-80CF-151ECD6F1677}"/>
    <cellStyle name="Énfasis1 2" xfId="291" xr:uid="{D8C61028-D138-4B6A-A15F-EB64166E2689}"/>
    <cellStyle name="Énfasis1 2 10" xfId="292" xr:uid="{FC140972-6247-4D2B-9F14-3323116CE1CD}"/>
    <cellStyle name="Énfasis1 2 11" xfId="293" xr:uid="{0FDF1A3B-8940-41F4-AE38-ADEB06BD7CFF}"/>
    <cellStyle name="Énfasis1 2 12" xfId="294" xr:uid="{6D61E759-88BB-4FB1-9468-D7FD547B7BD9}"/>
    <cellStyle name="Énfasis1 2 2" xfId="295" xr:uid="{E24333F6-8F53-472F-9695-DEFAFE48E94D}"/>
    <cellStyle name="Énfasis1 2 3" xfId="296" xr:uid="{2507AE75-A277-4FA0-A63E-6149A201DAD8}"/>
    <cellStyle name="Énfasis1 2 4" xfId="297" xr:uid="{0B4993E2-FA4B-4755-87E3-A5381C1AB866}"/>
    <cellStyle name="Énfasis1 2 5" xfId="298" xr:uid="{049F0453-151A-4D5F-8E8E-F1816CD1E71C}"/>
    <cellStyle name="Énfasis1 2 6" xfId="299" xr:uid="{F4378247-EC85-468C-8791-894559A6EFF1}"/>
    <cellStyle name="Énfasis1 2 7" xfId="300" xr:uid="{FE6844F3-0758-46AA-AC96-2990B6F50903}"/>
    <cellStyle name="Énfasis1 2 8" xfId="301" xr:uid="{13B726B0-2A4B-4069-AE51-66BC689EF10E}"/>
    <cellStyle name="Énfasis1 2 9" xfId="302" xr:uid="{60175628-6E9A-4D01-AE7A-20286F1AF1C4}"/>
    <cellStyle name="Énfasis2 2" xfId="303" xr:uid="{05D46E90-A82F-4D9A-B97F-843B20EF96BC}"/>
    <cellStyle name="Énfasis2 2 10" xfId="304" xr:uid="{6CF19D54-A0AD-4FFB-9DA0-5198D0E3DD22}"/>
    <cellStyle name="Énfasis2 2 11" xfId="305" xr:uid="{5065D0C4-DD77-4E4B-80A3-D5058E9917B0}"/>
    <cellStyle name="Énfasis2 2 12" xfId="306" xr:uid="{70D61BCF-7FE1-46D4-A8D5-AA989A009002}"/>
    <cellStyle name="Énfasis2 2 2" xfId="307" xr:uid="{9D481A3C-FF29-4B2C-B6FA-F81618EB4B82}"/>
    <cellStyle name="Énfasis2 2 3" xfId="308" xr:uid="{6EE2A7EB-A893-460F-A32C-C130B5AFA4F9}"/>
    <cellStyle name="Énfasis2 2 4" xfId="309" xr:uid="{876F783F-1BAC-4737-A041-69143B8E02D2}"/>
    <cellStyle name="Énfasis2 2 5" xfId="310" xr:uid="{7E6BBB50-92C2-42FB-A545-6573F29F5FC5}"/>
    <cellStyle name="Énfasis2 2 6" xfId="311" xr:uid="{4FA777A5-2786-4236-9D1D-7729E10908F2}"/>
    <cellStyle name="Énfasis2 2 7" xfId="312" xr:uid="{D67421F9-F2F4-4359-8E86-9E99B7E5C454}"/>
    <cellStyle name="Énfasis2 2 8" xfId="313" xr:uid="{A8AC5ABA-A4A1-4A23-A947-2F5E1E2BFD68}"/>
    <cellStyle name="Énfasis2 2 9" xfId="314" xr:uid="{1614B770-6378-4B39-BC80-5AEB4285EF86}"/>
    <cellStyle name="Énfasis3 2" xfId="315" xr:uid="{253A63B0-91DB-48AB-ACA5-E968014CDC18}"/>
    <cellStyle name="Énfasis3 2 10" xfId="316" xr:uid="{EE2278DC-3002-439F-9294-15437765D556}"/>
    <cellStyle name="Énfasis3 2 11" xfId="317" xr:uid="{DDCD79FA-8A00-4CD2-AEE0-E679ED2F7D80}"/>
    <cellStyle name="Énfasis3 2 12" xfId="318" xr:uid="{C7F4A48F-174A-4230-8B16-39985830A337}"/>
    <cellStyle name="Énfasis3 2 2" xfId="319" xr:uid="{E2176E72-87DA-4A29-B00E-B09145AC4C90}"/>
    <cellStyle name="Énfasis3 2 3" xfId="320" xr:uid="{245AE7D0-68B9-4E36-AFAE-E9EE9807E298}"/>
    <cellStyle name="Énfasis3 2 4" xfId="321" xr:uid="{5BF033E1-12FE-47A9-B919-43295091B32C}"/>
    <cellStyle name="Énfasis3 2 5" xfId="322" xr:uid="{C1469983-A461-4739-9387-CBD45690C3AC}"/>
    <cellStyle name="Énfasis3 2 6" xfId="323" xr:uid="{284A7001-6B81-488B-9241-1660194C4CE9}"/>
    <cellStyle name="Énfasis3 2 7" xfId="324" xr:uid="{B5AD2EE7-09AE-43A1-A415-3D3A6941AA02}"/>
    <cellStyle name="Énfasis3 2 8" xfId="325" xr:uid="{4B77B023-3DB8-4979-B2F9-CBA7810217E7}"/>
    <cellStyle name="Énfasis3 2 9" xfId="326" xr:uid="{81FD2CCD-3299-4B4E-B55B-49DB76DE2A34}"/>
    <cellStyle name="Énfasis4 2" xfId="327" xr:uid="{BFF29F19-B8C0-4CDB-AE4F-A624776FC02E}"/>
    <cellStyle name="Énfasis4 2 10" xfId="328" xr:uid="{7EA3DCC2-A435-42FE-B104-98CAEB307B50}"/>
    <cellStyle name="Énfasis4 2 11" xfId="329" xr:uid="{84460BC6-9157-4D31-BC3B-6492F5313750}"/>
    <cellStyle name="Énfasis4 2 12" xfId="330" xr:uid="{89BE41D1-D34D-49C1-B959-AF0D7369840D}"/>
    <cellStyle name="Énfasis4 2 2" xfId="331" xr:uid="{C91FD52F-D523-4AC7-ADCD-5C48AE47E21D}"/>
    <cellStyle name="Énfasis4 2 3" xfId="332" xr:uid="{D3A3499C-7FA3-4FDB-A04A-26A5A8C65AD5}"/>
    <cellStyle name="Énfasis4 2 4" xfId="333" xr:uid="{B8B09E61-0AC4-4F18-A14D-F40F22105885}"/>
    <cellStyle name="Énfasis4 2 5" xfId="334" xr:uid="{D45188A7-7B2A-486B-899B-FF7772F4BE6D}"/>
    <cellStyle name="Énfasis4 2 6" xfId="335" xr:uid="{2F251060-8EA8-48A8-99E5-85BD63DEC2D3}"/>
    <cellStyle name="Énfasis4 2 7" xfId="336" xr:uid="{8F6DBBE6-2F9B-450D-9B77-8F179F24AEC8}"/>
    <cellStyle name="Énfasis4 2 8" xfId="337" xr:uid="{0810E3AF-76A3-4FA7-9117-7932E50E8EF7}"/>
    <cellStyle name="Énfasis4 2 9" xfId="338" xr:uid="{6BD1B79A-808D-4F86-900D-D20C12C38139}"/>
    <cellStyle name="Énfasis5 2" xfId="339" xr:uid="{D89B3604-8D39-4F1C-B12A-C236A16EC7AD}"/>
    <cellStyle name="Énfasis5 2 10" xfId="340" xr:uid="{124F8A98-3166-4C02-96C1-615CAE2B9C11}"/>
    <cellStyle name="Énfasis5 2 11" xfId="341" xr:uid="{AF1D74CD-F103-4785-9A27-2194E0E851BE}"/>
    <cellStyle name="Énfasis5 2 12" xfId="342" xr:uid="{3BF63E38-40EB-4AA9-85D8-A005B5852009}"/>
    <cellStyle name="Énfasis5 2 2" xfId="343" xr:uid="{9E012D44-6527-4EE6-B090-03F786EE2F98}"/>
    <cellStyle name="Énfasis5 2 3" xfId="344" xr:uid="{24733F35-EA54-4F6E-B551-19DBA7763BBC}"/>
    <cellStyle name="Énfasis5 2 4" xfId="345" xr:uid="{60B63332-9E89-472C-A7AC-E2E128F973ED}"/>
    <cellStyle name="Énfasis5 2 5" xfId="346" xr:uid="{061A32AC-4219-46E3-BC29-5201699F1C88}"/>
    <cellStyle name="Énfasis5 2 6" xfId="347" xr:uid="{3B8975DF-45C1-4F35-ACA5-480A4A99182F}"/>
    <cellStyle name="Énfasis5 2 7" xfId="348" xr:uid="{A98086E7-F23C-4A15-81F7-004333B5AD01}"/>
    <cellStyle name="Énfasis5 2 8" xfId="349" xr:uid="{3CE8A504-884C-48A8-94AC-D5C91C7344FE}"/>
    <cellStyle name="Énfasis5 2 9" xfId="350" xr:uid="{F586FB1F-3880-4F64-A1B6-06D3542374E5}"/>
    <cellStyle name="Énfasis6 2" xfId="351" xr:uid="{EDFA2C92-9701-4EE7-8AC3-29A8CF231BB6}"/>
    <cellStyle name="Énfasis6 2 10" xfId="352" xr:uid="{B55858E5-3093-4C21-A255-02DEE566B0A3}"/>
    <cellStyle name="Énfasis6 2 11" xfId="353" xr:uid="{9976ECAC-632E-4704-B38D-F7CFA162CE4E}"/>
    <cellStyle name="Énfasis6 2 12" xfId="354" xr:uid="{40F76A9A-7ECF-457C-9AFB-2F790FB33BBE}"/>
    <cellStyle name="Énfasis6 2 2" xfId="355" xr:uid="{B964B727-C087-496F-BF69-80653B5F6D71}"/>
    <cellStyle name="Énfasis6 2 3" xfId="356" xr:uid="{6097F90E-E702-47DF-AD30-920C33164851}"/>
    <cellStyle name="Énfasis6 2 4" xfId="357" xr:uid="{6B3953BE-C65A-490C-9370-CC80AC3CD86E}"/>
    <cellStyle name="Énfasis6 2 5" xfId="358" xr:uid="{D829AD61-06CE-4052-9032-1318EE6471E1}"/>
    <cellStyle name="Énfasis6 2 6" xfId="359" xr:uid="{3B992390-0216-4481-805E-1964DC5E948A}"/>
    <cellStyle name="Énfasis6 2 7" xfId="360" xr:uid="{579333E2-5A5E-42DD-8643-6055D50FD298}"/>
    <cellStyle name="Énfasis6 2 8" xfId="361" xr:uid="{FA1E2235-420F-42B9-91A8-BD6D32282936}"/>
    <cellStyle name="Énfasis6 2 9" xfId="362" xr:uid="{F5058530-277D-4516-824F-1B6839E87628}"/>
    <cellStyle name="Entrada 2" xfId="363" xr:uid="{79947A24-BC20-46E2-BF07-0531EA57C762}"/>
    <cellStyle name="Entrada 2 10" xfId="364" xr:uid="{2F6A84F2-3A88-4B5D-ABE5-C36E431AB163}"/>
    <cellStyle name="Entrada 2 11" xfId="365" xr:uid="{A7C79D49-B444-4F35-8E09-4C3A293C2B1D}"/>
    <cellStyle name="Entrada 2 12" xfId="366" xr:uid="{6AAEE02F-4F94-4AB7-9ED3-F6DE68BA7347}"/>
    <cellStyle name="Entrada 2 2" xfId="367" xr:uid="{93503E23-3BAA-4C92-99AD-45A6BCD58000}"/>
    <cellStyle name="Entrada 2 3" xfId="368" xr:uid="{AFB03C2D-2CBA-4985-9BCE-84085F241DC3}"/>
    <cellStyle name="Entrada 2 4" xfId="369" xr:uid="{3E2A9D60-25FD-4F2E-A32E-876E5919BE54}"/>
    <cellStyle name="Entrada 2 5" xfId="370" xr:uid="{ADAE9F4F-A1DA-4C12-90A7-D8EFF0FF825B}"/>
    <cellStyle name="Entrada 2 6" xfId="371" xr:uid="{6E071ADA-6693-4A02-93C3-506323CE5717}"/>
    <cellStyle name="Entrada 2 7" xfId="372" xr:uid="{432F6442-C99C-49DA-8E3F-A2E9E5CEB4B6}"/>
    <cellStyle name="Entrada 2 8" xfId="373" xr:uid="{B57ED76B-4236-476D-8317-4DB6CFD05DA7}"/>
    <cellStyle name="Entrada 2 9" xfId="374" xr:uid="{6B6E0ABD-F33F-43DB-9950-E4987AE5E54C}"/>
    <cellStyle name="Euro" xfId="375" xr:uid="{264D108F-4769-440E-9AA7-E7C25ACE7994}"/>
    <cellStyle name="Hipervínculo 2" xfId="376" xr:uid="{A0D00036-A552-4EE5-B8CF-36D1B9DC248F}"/>
    <cellStyle name="Hipervínculo 3" xfId="377" xr:uid="{8BDA183C-B04B-4E16-8307-72359C18FEC1}"/>
    <cellStyle name="Incorrecto 2" xfId="378" xr:uid="{38D5F53B-1178-43D5-A929-8101BD03F894}"/>
    <cellStyle name="Incorrecto 2 10" xfId="379" xr:uid="{B4A31F1D-E3E4-4E9A-9A03-2FF50E1F5653}"/>
    <cellStyle name="Incorrecto 2 11" xfId="380" xr:uid="{E8AB0755-F071-43B4-8D54-203FCF05AB6D}"/>
    <cellStyle name="Incorrecto 2 12" xfId="381" xr:uid="{5423B2CF-0B9A-41B9-83A4-9CEF5EF62B3A}"/>
    <cellStyle name="Incorrecto 2 2" xfId="382" xr:uid="{46BA172F-E2D4-4903-95E8-513C37E2CF9B}"/>
    <cellStyle name="Incorrecto 2 3" xfId="383" xr:uid="{429A1713-033B-4C1B-A873-E53929736EEB}"/>
    <cellStyle name="Incorrecto 2 4" xfId="384" xr:uid="{3B0A8610-6815-4749-85C1-F8B776C95B3E}"/>
    <cellStyle name="Incorrecto 2 5" xfId="385" xr:uid="{09E62E6C-1751-4C65-9283-A2A40B219C15}"/>
    <cellStyle name="Incorrecto 2 6" xfId="386" xr:uid="{BB32B8A4-BFE3-4010-81CE-0C81DBFB416A}"/>
    <cellStyle name="Incorrecto 2 7" xfId="387" xr:uid="{6557FE77-154C-43DB-95B6-79038AB25D6B}"/>
    <cellStyle name="Incorrecto 2 8" xfId="388" xr:uid="{03732E48-3559-4A07-AFEB-82D96CE23284}"/>
    <cellStyle name="Incorrecto 2 9" xfId="389" xr:uid="{DBF04C4E-9225-4BA4-A03D-2C1F9CC2732F}"/>
    <cellStyle name="Millares" xfId="1" builtinId="3"/>
    <cellStyle name="Millares 10" xfId="602" xr:uid="{785AF36E-B6F1-45DB-A186-20FF27A52C0B}"/>
    <cellStyle name="Millares 2" xfId="5" xr:uid="{0B4B6E3A-B89A-43FF-AFB1-04E67135D8C2}"/>
    <cellStyle name="Millares 2 10" xfId="9" xr:uid="{5E2E6398-50F6-4AFC-82FB-69B2BAB146DB}"/>
    <cellStyle name="Millares 2 10 2" xfId="601" xr:uid="{37EF84DD-0030-408B-8C29-C53CA863CC5A}"/>
    <cellStyle name="Millares 2 2" xfId="10" xr:uid="{46658C31-4D55-4B08-9347-6B5CE5C14ED5}"/>
    <cellStyle name="Millares 2 2 2" xfId="561" xr:uid="{C56CC23C-7D8A-4F23-B02C-8D48A9A31297}"/>
    <cellStyle name="Millares 2 2 2 2" xfId="591" xr:uid="{BF9D05B0-53F5-4015-91B9-7B776B0752FE}"/>
    <cellStyle name="Millares 2 2 2 3" xfId="576" xr:uid="{24D73C2A-2787-4668-AB5C-80EB6C1A0C15}"/>
    <cellStyle name="Millares 2 2 3" xfId="391" xr:uid="{375255D6-579A-46A2-868A-66212297015A}"/>
    <cellStyle name="Millares 2 2 3 2" xfId="584" xr:uid="{2AEE13D8-39EE-48A6-A4AB-EBEE41A5DC09}"/>
    <cellStyle name="Millares 2 2 4" xfId="569" xr:uid="{1FE312C7-A0C0-4EA6-9AF7-F62BCF9218A3}"/>
    <cellStyle name="Millares 2 3" xfId="392" xr:uid="{A1140C50-FB32-4420-8F83-232FBE1FE057}"/>
    <cellStyle name="Millares 2 3 2" xfId="393" xr:uid="{8D94C7D7-A3E3-440F-B71F-4DE4B76F9CD0}"/>
    <cellStyle name="Millares 2 4" xfId="394" xr:uid="{D55BEC9F-A240-4B0F-90D7-47F8824BACF4}"/>
    <cellStyle name="Millares 2 4 2" xfId="395" xr:uid="{3D6BCB52-A4E1-4AD7-803A-DC2623AE93F8}"/>
    <cellStyle name="Millares 2 5" xfId="560" xr:uid="{E57908E4-208E-426F-A635-2EE120D18534}"/>
    <cellStyle name="Millares 2 5 2" xfId="590" xr:uid="{A5326926-6B16-4B0E-9F16-19F5E3861677}"/>
    <cellStyle name="Millares 2 5 3" xfId="575" xr:uid="{9A746533-81D3-4375-B3BC-E040A362E12B}"/>
    <cellStyle name="Millares 2 6" xfId="390" xr:uid="{0DB5F09B-EE21-460D-AB19-C24F90F4001F}"/>
    <cellStyle name="Millares 2 6 2" xfId="597" xr:uid="{A2E8A374-6559-4EA4-B3C2-A127A62B0FDC}"/>
    <cellStyle name="Millares 2 7" xfId="598" xr:uid="{8F07D960-EC1A-4A30-8687-C284B8B9CE5E}"/>
    <cellStyle name="Millares 2 8" xfId="583" xr:uid="{F43A1FC5-3CD8-4639-8087-23598FE59D38}"/>
    <cellStyle name="Millares 2 9" xfId="568" xr:uid="{53659911-AEB0-46D1-89D2-7B9C9C03F741}"/>
    <cellStyle name="Millares 3" xfId="4" xr:uid="{46C751C1-304B-475E-A2F6-EE78DD811DB6}"/>
    <cellStyle name="Millares 3 2" xfId="396" xr:uid="{88B3D124-8FFF-4A7F-B2A2-99BAA6F2D871}"/>
    <cellStyle name="Millares 3 2 2" xfId="397" xr:uid="{CBB09C43-7C09-43CB-96BB-49A9BF78C72D}"/>
    <cellStyle name="Millares 3 3" xfId="398" xr:uid="{FD92C56C-4E35-4EEC-B4C6-70A73C2543BF}"/>
    <cellStyle name="Millares 4" xfId="399" xr:uid="{7864D31B-9975-4561-8D00-FDA6780E4B0E}"/>
    <cellStyle name="Millares 4 2" xfId="400" xr:uid="{F0FB2C1A-6B8E-4493-BCF3-00576019240B}"/>
    <cellStyle name="Millares 4 2 2" xfId="563" xr:uid="{731285AC-D3AA-4035-8495-634A33374B4C}"/>
    <cellStyle name="Millares 4 2 2 2" xfId="593" xr:uid="{4BBC8CAB-339E-48E6-8698-AD9431E8D169}"/>
    <cellStyle name="Millares 4 2 2 3" xfId="578" xr:uid="{9EF80731-1B29-4C41-AEEA-70CBCBEA86E9}"/>
    <cellStyle name="Millares 4 2 3" xfId="586" xr:uid="{ED4A3A58-3726-431F-B32B-91620F4017C5}"/>
    <cellStyle name="Millares 4 2 4" xfId="571" xr:uid="{5CF052D3-9A84-4697-98AA-D9117BA752FF}"/>
    <cellStyle name="Millares 4 3" xfId="562" xr:uid="{82BF5262-B726-4DF2-96DD-2CBC831F6BB2}"/>
    <cellStyle name="Millares 4 3 2" xfId="592" xr:uid="{BF9DAF63-990A-4C73-A7D4-0E0C57D89272}"/>
    <cellStyle name="Millares 4 3 3" xfId="577" xr:uid="{90AE34BC-B813-4381-A095-93DD8C7DE55D}"/>
    <cellStyle name="Millares 4 4" xfId="585" xr:uid="{24CC7BC9-18AB-45B4-AB46-3664D5A2A779}"/>
    <cellStyle name="Millares 4 5" xfId="570" xr:uid="{502B8F7C-5BD3-4F9A-B69A-C4C4383BC1B4}"/>
    <cellStyle name="Millares 5" xfId="401" xr:uid="{C3E41DDB-E007-4F2D-A031-745224655969}"/>
    <cellStyle name="Millares 5 2" xfId="402" xr:uid="{C86B2D00-D65A-4C80-ADC8-7EBA47F65C5F}"/>
    <cellStyle name="Millares 5 2 2" xfId="565" xr:uid="{7567D1F9-28DB-4DFE-8BAB-96BFAEB2514E}"/>
    <cellStyle name="Millares 5 2 2 2" xfId="595" xr:uid="{21E784A3-8A2C-4731-9625-C47BA555732A}"/>
    <cellStyle name="Millares 5 2 2 3" xfId="580" xr:uid="{29CB9C25-C5B3-4F04-8DFE-240B55C8DC18}"/>
    <cellStyle name="Millares 5 2 3" xfId="588" xr:uid="{BB832558-A1FA-491A-948E-6C8F154452E1}"/>
    <cellStyle name="Millares 5 2 4" xfId="573" xr:uid="{19F1B67C-E53F-4A58-8DF8-83EBBC97F267}"/>
    <cellStyle name="Millares 5 3" xfId="564" xr:uid="{12962F2D-BBDE-4A84-A3DF-11619AD88761}"/>
    <cellStyle name="Millares 5 3 2" xfId="594" xr:uid="{AE8362D3-9D81-452E-B421-A82D362EEEB7}"/>
    <cellStyle name="Millares 5 3 3" xfId="579" xr:uid="{0EFA4878-0D28-49D2-A605-354E6262546D}"/>
    <cellStyle name="Millares 5 4" xfId="587" xr:uid="{EDC88899-05A5-42F7-8A48-32B043322220}"/>
    <cellStyle name="Millares 5 5" xfId="572" xr:uid="{E441A937-DA65-4867-8C03-8ACFF85C94F3}"/>
    <cellStyle name="Millares 6" xfId="13" xr:uid="{7E14673B-5CD7-471C-8185-70E7B5360890}"/>
    <cellStyle name="Millares 6 2" xfId="582" xr:uid="{4699FDFE-3A9F-409D-B8B0-E45721220CEF}"/>
    <cellStyle name="Millares 6 3" xfId="567" xr:uid="{24A1472E-1D1F-42DF-96FA-F6E80283A942}"/>
    <cellStyle name="Millares 7" xfId="559" xr:uid="{69115910-B20B-42C8-A1BF-93868BEB8F7B}"/>
    <cellStyle name="Millares 7 2" xfId="589" xr:uid="{3A3F0A46-F93D-48D1-A53C-4D8CC765402C}"/>
    <cellStyle name="Millares 7 3" xfId="574" xr:uid="{DA6EE044-19E7-4720-BC90-00C472604884}"/>
    <cellStyle name="Millares 8" xfId="12" xr:uid="{044DD4A4-E920-4F31-9ECB-7CC98321360F}"/>
    <cellStyle name="Millares 8 2" xfId="581" xr:uid="{DD489F69-F83B-445D-8E9E-1ED2CC4C657D}"/>
    <cellStyle name="Millares 9" xfId="566" xr:uid="{38D022C4-ACE5-41D4-9ED5-A09ECEBBB318}"/>
    <cellStyle name="Moneda 2" xfId="403" xr:uid="{E4C7FF13-64B1-438D-84CA-4447B985BB20}"/>
    <cellStyle name="Moneda 2 2" xfId="404" xr:uid="{A2FD9794-2515-472C-87E2-B52DFEB00E77}"/>
    <cellStyle name="Neutral 2" xfId="405" xr:uid="{2494E3CA-B173-4F95-89EF-9BBC9AFBE45E}"/>
    <cellStyle name="Neutral 2 10" xfId="406" xr:uid="{51D356CA-E52D-4DB7-94CB-E1D9849E0004}"/>
    <cellStyle name="Neutral 2 11" xfId="407" xr:uid="{EF3270E6-191B-4E17-B0DE-BAAAF34702B2}"/>
    <cellStyle name="Neutral 2 12" xfId="408" xr:uid="{ED3D7D52-AFDB-4587-B32B-ECEFF610FD27}"/>
    <cellStyle name="Neutral 2 2" xfId="409" xr:uid="{7D0BC8E2-CCC4-44F5-895F-44B6C6D7AA28}"/>
    <cellStyle name="Neutral 2 3" xfId="410" xr:uid="{DFB65296-EC65-4BE9-B932-C5D6740325A2}"/>
    <cellStyle name="Neutral 2 4" xfId="411" xr:uid="{7D928935-0458-46C2-A00F-FA3EFE4ADF32}"/>
    <cellStyle name="Neutral 2 5" xfId="412" xr:uid="{D6230517-DDED-4964-A84F-CF89567218C4}"/>
    <cellStyle name="Neutral 2 6" xfId="413" xr:uid="{7BE1ED89-EABB-40FC-9085-71E75C1158EB}"/>
    <cellStyle name="Neutral 2 7" xfId="414" xr:uid="{B82B7D9D-4D4D-46BD-9B23-EBEF7F32CCEB}"/>
    <cellStyle name="Neutral 2 8" xfId="415" xr:uid="{3D2B6FBB-512D-48FC-97AE-DC81B81C495B}"/>
    <cellStyle name="Neutral 2 9" xfId="416" xr:uid="{F1642378-2DCB-413E-AC14-0C7515B9A88B}"/>
    <cellStyle name="Normal" xfId="0" builtinId="0"/>
    <cellStyle name="Normal 10" xfId="417" xr:uid="{4BE980CE-2AFF-4999-86DB-FD2D188D67AD}"/>
    <cellStyle name="Normal 11" xfId="418" xr:uid="{F7594BC4-D207-43A7-9ED4-0F82D8F96EE9}"/>
    <cellStyle name="Normal 12" xfId="419" xr:uid="{F63CD1C4-10FE-4D04-A9EB-38EC5239EF08}"/>
    <cellStyle name="Normal 13" xfId="420" xr:uid="{DFEDB3D0-C47F-40C7-ABD5-CF3AD7FBD64F}"/>
    <cellStyle name="Normal 14" xfId="421" xr:uid="{7F746EA4-42D3-44B8-B2C1-3270AE7E2663}"/>
    <cellStyle name="Normal 15" xfId="422" xr:uid="{E2BCF47A-F979-43DA-B998-C0011413777B}"/>
    <cellStyle name="Normal 16" xfId="423" xr:uid="{CA32AE2F-1FBE-4D9B-A6DB-A0E8AAAE2323}"/>
    <cellStyle name="Normal 2" xfId="6" xr:uid="{905CA9B7-29BB-49A7-8B53-A31F794787FD}"/>
    <cellStyle name="Normal 2 10" xfId="2" xr:uid="{00000000-0005-0000-0000-000002000000}"/>
    <cellStyle name="Normal 2 11" xfId="425" xr:uid="{1D786CB0-B27D-4D46-9667-D7DD5A0F7580}"/>
    <cellStyle name="Normal 2 12" xfId="426" xr:uid="{B6721C7F-2D54-4100-B1BE-71D4E82F141F}"/>
    <cellStyle name="Normal 2 13" xfId="427" xr:uid="{9CEFE397-9056-42CB-AF09-B1C652C7A62E}"/>
    <cellStyle name="Normal 2 14" xfId="428" xr:uid="{4E346B1A-D12A-4E4E-96FC-11F70892617E}"/>
    <cellStyle name="Normal 2 15" xfId="424" xr:uid="{96BFD1C1-F102-4C87-A0BC-C5B26771E8A4}"/>
    <cellStyle name="Normal 2 2" xfId="7" xr:uid="{66E91CF2-F1F8-4DB3-8FE8-90B1150BB048}"/>
    <cellStyle name="Normal 2 2 2" xfId="430" xr:uid="{19A629A5-1BCC-43FD-A34B-3D6FAC45F813}"/>
    <cellStyle name="Normal 2 2 3" xfId="431" xr:uid="{1E5953E7-6DBA-41C9-962D-8A52950A7EF6}"/>
    <cellStyle name="Normal 2 2 4" xfId="429" xr:uid="{21CFBCD1-8135-4523-BA3B-A36A601855FF}"/>
    <cellStyle name="Normal 2 2 4 2" xfId="599" xr:uid="{1099A5E1-80C7-4AC9-907E-3ED273830D28}"/>
    <cellStyle name="Normal 2 3" xfId="11" xr:uid="{EF88C460-D53C-42BA-8E4F-88D4A4EE3B4C}"/>
    <cellStyle name="Normal 2 3 2" xfId="433" xr:uid="{AFF251E2-2438-4D96-8359-5689F3EC4040}"/>
    <cellStyle name="Normal 2 3 3" xfId="434" xr:uid="{95A473CE-8469-4EAE-A547-1F3A7E61F902}"/>
    <cellStyle name="Normal 2 3 4" xfId="432" xr:uid="{A766CFDD-DA95-4646-BD5B-3FBEB41009EE}"/>
    <cellStyle name="Normal 2 4" xfId="435" xr:uid="{5609FB20-23A7-4BD5-A356-A9D539CB1910}"/>
    <cellStyle name="Normal 2 5" xfId="436" xr:uid="{A9FEE781-89E3-4735-9041-D13A1ABA3FA0}"/>
    <cellStyle name="Normal 2 6" xfId="437" xr:uid="{60919824-AC70-4772-A386-56D1A0BD8BBC}"/>
    <cellStyle name="Normal 2 7" xfId="438" xr:uid="{769696C9-5D9F-414F-88CD-C9DDD8B2225F}"/>
    <cellStyle name="Normal 2 8" xfId="439" xr:uid="{A80C7240-A70E-4432-8092-C991BAAEA1D7}"/>
    <cellStyle name="Normal 2 9" xfId="440" xr:uid="{F8355C56-34DB-4FA4-81F4-440FF32BDE7A}"/>
    <cellStyle name="Normal 3" xfId="3" xr:uid="{00000000-0005-0000-0000-000003000000}"/>
    <cellStyle name="Normal 3 2" xfId="8" xr:uid="{D1BF0CA4-901B-47F8-82D1-E8033E849C27}"/>
    <cellStyle name="Normal 3 2 2" xfId="442" xr:uid="{40755808-AAA6-4A3D-9B28-425A2E3AE81F}"/>
    <cellStyle name="Normal 3 2 2 2" xfId="600" xr:uid="{FD33564E-8314-456A-820D-F1CA80CB8507}"/>
    <cellStyle name="Normal 3 3" xfId="443" xr:uid="{FB6425BD-332C-42EC-9375-95E34E530E61}"/>
    <cellStyle name="Normal 3 4" xfId="441" xr:uid="{758A22D8-3B14-4453-BF91-91F76B781DE5}"/>
    <cellStyle name="Normal 3 4 2" xfId="596" xr:uid="{40984AF7-E4A4-40DB-9C93-8A0FA3854AEF}"/>
    <cellStyle name="Normal 4" xfId="444" xr:uid="{CCAFD21B-AFEA-405B-A01C-A9B9D727D14B}"/>
    <cellStyle name="Normal 5" xfId="445" xr:uid="{67C6D904-33C5-48A5-B653-ABB62FB043B2}"/>
    <cellStyle name="Normal 5 2" xfId="446" xr:uid="{974AF028-48D2-4A3A-A422-5BBD7BAC7452}"/>
    <cellStyle name="Normal 6" xfId="447" xr:uid="{A7B52BD2-E2DF-420B-847C-D9A161732D66}"/>
    <cellStyle name="Normal 7" xfId="448" xr:uid="{1512B12D-A9DF-47A0-9041-1F67990F41B8}"/>
    <cellStyle name="Normal 8" xfId="449" xr:uid="{08A7FF08-1029-483E-AB8C-39D064D9A72C}"/>
    <cellStyle name="Normal 9" xfId="450" xr:uid="{6A8D52EB-80BC-4D00-A8C4-BD0E8D612F10}"/>
    <cellStyle name="Notas 2" xfId="451" xr:uid="{D1AE0EB1-6B3B-4FBB-A199-D6D30D5FCD06}"/>
    <cellStyle name="Notas 2 10" xfId="452" xr:uid="{94D1DFDC-DB09-40D0-AF9E-51DFD8B76DB2}"/>
    <cellStyle name="Notas 2 11" xfId="453" xr:uid="{0F98FA5E-0B38-4E89-98FB-AE5692B2097D}"/>
    <cellStyle name="Notas 2 12" xfId="454" xr:uid="{8B4EDC88-E850-4BCC-A6DA-D26B9DADE265}"/>
    <cellStyle name="Notas 2 2" xfId="455" xr:uid="{62E6A24D-4BEC-4602-BB1C-28FF3A8A5B7C}"/>
    <cellStyle name="Notas 2 3" xfId="456" xr:uid="{B4F26C64-A3A2-45A2-942B-C0F722D64F96}"/>
    <cellStyle name="Notas 2 4" xfId="457" xr:uid="{F6326D59-341C-4F59-BD21-96468D59D574}"/>
    <cellStyle name="Notas 2 5" xfId="458" xr:uid="{8E896B7B-F2EC-4336-88B7-E0DCB4581917}"/>
    <cellStyle name="Notas 2 6" xfId="459" xr:uid="{387896FC-6CB0-414E-B5C3-4E4481F394FB}"/>
    <cellStyle name="Notas 2 7" xfId="460" xr:uid="{BE0359E6-F853-4D54-97A9-BD2E2EE426FE}"/>
    <cellStyle name="Notas 2 8" xfId="461" xr:uid="{40F839F5-C592-4927-B6B8-0FA69EE91733}"/>
    <cellStyle name="Notas 2 9" xfId="462" xr:uid="{CCAC2E56-4284-4571-B854-AD2782DCEC77}"/>
    <cellStyle name="Salida 2" xfId="463" xr:uid="{AEA517A5-D507-4692-B8AF-1C998982FBF2}"/>
    <cellStyle name="Salida 2 10" xfId="464" xr:uid="{7C795FA6-D0F0-4677-9D4D-F2C91AD14815}"/>
    <cellStyle name="Salida 2 11" xfId="465" xr:uid="{4896926F-73A6-4089-B94B-CC056196A30A}"/>
    <cellStyle name="Salida 2 12" xfId="466" xr:uid="{9C167CAE-6E65-4D98-BE4F-4BAD1D80061C}"/>
    <cellStyle name="Salida 2 2" xfId="467" xr:uid="{B0C49BC0-7733-41E0-A7E5-0FF256B1AFB4}"/>
    <cellStyle name="Salida 2 3" xfId="468" xr:uid="{110409CB-3472-4DCD-8804-C5D2F924E3C2}"/>
    <cellStyle name="Salida 2 4" xfId="469" xr:uid="{40F039AD-9821-46F1-B2FF-1920B536FAAB}"/>
    <cellStyle name="Salida 2 5" xfId="470" xr:uid="{970722F8-B567-4431-AEF4-D5149EE1A035}"/>
    <cellStyle name="Salida 2 6" xfId="471" xr:uid="{E8923B46-2682-4E49-9CAA-218FAE58B682}"/>
    <cellStyle name="Salida 2 7" xfId="472" xr:uid="{C8DA32E9-F524-496F-9EE4-E1A62E21059D}"/>
    <cellStyle name="Salida 2 8" xfId="473" xr:uid="{9BE4F576-920F-4956-929B-C3371930E719}"/>
    <cellStyle name="Salida 2 9" xfId="474" xr:uid="{921E0FAE-9C99-4919-8BED-40FAE6CAE0D5}"/>
    <cellStyle name="Texto de advertencia 2" xfId="475" xr:uid="{6C6D2079-0836-46CA-8232-CD9F7A8F2A78}"/>
    <cellStyle name="Texto de advertencia 2 10" xfId="476" xr:uid="{7E009EEB-1F8F-4577-BEBF-912374A19232}"/>
    <cellStyle name="Texto de advertencia 2 11" xfId="477" xr:uid="{8AD21EAD-2AAB-4B02-8E0B-3717E611CC93}"/>
    <cellStyle name="Texto de advertencia 2 12" xfId="478" xr:uid="{9DCC70AD-4EA0-4A0A-9565-92E26DA06AB4}"/>
    <cellStyle name="Texto de advertencia 2 2" xfId="479" xr:uid="{0C7B81A0-C070-4CC3-8F3D-9E21AEEC8876}"/>
    <cellStyle name="Texto de advertencia 2 3" xfId="480" xr:uid="{39EC284C-8FD8-4DA2-8CC2-C2116F5A9A13}"/>
    <cellStyle name="Texto de advertencia 2 4" xfId="481" xr:uid="{7BCBF78E-1BA0-4217-A6B2-DAFC866A1064}"/>
    <cellStyle name="Texto de advertencia 2 5" xfId="482" xr:uid="{76B9E792-C314-4F27-B6E7-2CA57DBC9F1C}"/>
    <cellStyle name="Texto de advertencia 2 6" xfId="483" xr:uid="{9C10FC67-DFDE-4934-8C0B-215556EE6A15}"/>
    <cellStyle name="Texto de advertencia 2 7" xfId="484" xr:uid="{42B440CE-315F-4817-BF10-C05E96C909FA}"/>
    <cellStyle name="Texto de advertencia 2 8" xfId="485" xr:uid="{D70893EA-D2A5-4482-A437-8D0CF9E65225}"/>
    <cellStyle name="Texto de advertencia 2 9" xfId="486" xr:uid="{EEA08F3E-F78B-485A-9964-5BD5C862926E}"/>
    <cellStyle name="Texto explicativo 2" xfId="487" xr:uid="{888E3A45-06ED-4866-B34A-DCBC64558AC0}"/>
    <cellStyle name="Texto explicativo 2 10" xfId="488" xr:uid="{7EE6B50D-977D-437E-B7A7-16DDD7FE48DC}"/>
    <cellStyle name="Texto explicativo 2 11" xfId="489" xr:uid="{8CA8C115-2945-4C6F-9906-6D418E6CFE94}"/>
    <cellStyle name="Texto explicativo 2 12" xfId="490" xr:uid="{AEDEA5A4-7F9C-4665-8BD4-7E0FF76F58C8}"/>
    <cellStyle name="Texto explicativo 2 2" xfId="491" xr:uid="{94BFBC53-9CA7-4739-A5D1-455148E3D8A0}"/>
    <cellStyle name="Texto explicativo 2 3" xfId="492" xr:uid="{7EEB8DCF-5695-4A4B-B36E-9CC468C71252}"/>
    <cellStyle name="Texto explicativo 2 4" xfId="493" xr:uid="{B0B14475-FC0E-468F-8358-ADD9A7ECE95A}"/>
    <cellStyle name="Texto explicativo 2 5" xfId="494" xr:uid="{9C5911A6-DB16-4813-939B-252C44BA6BDE}"/>
    <cellStyle name="Texto explicativo 2 6" xfId="495" xr:uid="{B6BC39B7-8911-4D66-805E-BB604A78F2C4}"/>
    <cellStyle name="Texto explicativo 2 7" xfId="496" xr:uid="{C076901D-9FAF-4678-B433-C179D5EBA262}"/>
    <cellStyle name="Texto explicativo 2 8" xfId="497" xr:uid="{2E86D431-6A74-450A-93CB-48F3E9B47C2B}"/>
    <cellStyle name="Texto explicativo 2 9" xfId="498" xr:uid="{A8184E4F-E4E8-4B82-A281-BEE414A3576B}"/>
    <cellStyle name="Título 1 2" xfId="499" xr:uid="{79B446F2-B681-4A9D-8627-59E169B0F116}"/>
    <cellStyle name="Título 1 2 10" xfId="500" xr:uid="{44652788-B4F3-4FA7-83DE-67775C530AD0}"/>
    <cellStyle name="Título 1 2 11" xfId="501" xr:uid="{84FAF332-1A60-4D6E-945C-E83A37E2E608}"/>
    <cellStyle name="Título 1 2 12" xfId="502" xr:uid="{FF96E840-EF04-4ACC-90D4-99824A066334}"/>
    <cellStyle name="Título 1 2 2" xfId="503" xr:uid="{A5F7C031-1A3C-4C65-9EEC-68333A34627C}"/>
    <cellStyle name="Título 1 2 3" xfId="504" xr:uid="{FB2C04A8-F3E2-4752-95BA-89CED7A917C2}"/>
    <cellStyle name="Título 1 2 4" xfId="505" xr:uid="{BB71A97C-8BDD-4EB6-B85C-2A12BAE78B36}"/>
    <cellStyle name="Título 1 2 5" xfId="506" xr:uid="{31CCC64C-8ACB-4390-B148-6B755043D19B}"/>
    <cellStyle name="Título 1 2 6" xfId="507" xr:uid="{675F8E5C-8674-4ABA-A059-CBC9446F4D53}"/>
    <cellStyle name="Título 1 2 7" xfId="508" xr:uid="{48DC62D7-04EB-4CB2-967C-A8E98BC55764}"/>
    <cellStyle name="Título 1 2 8" xfId="509" xr:uid="{6438A378-2158-4883-913F-539530FF764C}"/>
    <cellStyle name="Título 1 2 9" xfId="510" xr:uid="{AA94A1F9-ADD7-49BD-8A99-358A7D476BCE}"/>
    <cellStyle name="Título 2 2" xfId="511" xr:uid="{946E9B3C-B7FB-4269-A1C2-8DDFB47363AA}"/>
    <cellStyle name="Título 2 2 10" xfId="512" xr:uid="{B36C0D1C-2D76-4637-AF95-475B3001AFC0}"/>
    <cellStyle name="Título 2 2 11" xfId="513" xr:uid="{C16E3342-24FA-4D21-B3B8-1C6FA2A50488}"/>
    <cellStyle name="Título 2 2 12" xfId="514" xr:uid="{63F51DD7-0073-4BC9-8F31-E42E751672CC}"/>
    <cellStyle name="Título 2 2 2" xfId="515" xr:uid="{3A3D23BE-35F1-4E72-991A-28302A1DFD3E}"/>
    <cellStyle name="Título 2 2 3" xfId="516" xr:uid="{CAC1AA70-C060-4DD2-91A4-FDD02C2985AF}"/>
    <cellStyle name="Título 2 2 4" xfId="517" xr:uid="{B0AD8B6E-3C07-456B-BC6C-3521D7D15A02}"/>
    <cellStyle name="Título 2 2 5" xfId="518" xr:uid="{0E395CE5-9C0A-4500-95C6-BD284D914C49}"/>
    <cellStyle name="Título 2 2 6" xfId="519" xr:uid="{AAA915EA-EB6D-4E54-BE0F-D3302B09CEF3}"/>
    <cellStyle name="Título 2 2 7" xfId="520" xr:uid="{C44851ED-D712-4AFA-9CAA-74B4354645BA}"/>
    <cellStyle name="Título 2 2 8" xfId="521" xr:uid="{1B1A0283-F27E-45F0-86F4-4B03F9325A56}"/>
    <cellStyle name="Título 2 2 9" xfId="522" xr:uid="{8FBFFE94-8D8C-41DB-A901-AB3A7EF79865}"/>
    <cellStyle name="Título 3 2" xfId="523" xr:uid="{CE147E4D-2F3C-49C2-AED1-617DA8F93B89}"/>
    <cellStyle name="Título 3 2 10" xfId="524" xr:uid="{F63AF6B2-3086-4960-8555-A410AD1DA6F2}"/>
    <cellStyle name="Título 3 2 11" xfId="525" xr:uid="{A0235289-1BE6-4C75-ACBF-82007E4491C0}"/>
    <cellStyle name="Título 3 2 12" xfId="526" xr:uid="{84D4C507-28DA-4831-ABDE-7E33B248F3C7}"/>
    <cellStyle name="Título 3 2 2" xfId="527" xr:uid="{6F58B1FD-A3C0-47D4-A335-E18D24446E16}"/>
    <cellStyle name="Título 3 2 3" xfId="528" xr:uid="{43EDFCF8-8ABC-4167-ABF4-ECE5AC2F103F}"/>
    <cellStyle name="Título 3 2 4" xfId="529" xr:uid="{DFCE1AF9-9F08-4919-9B38-E3369DC0A0BA}"/>
    <cellStyle name="Título 3 2 5" xfId="530" xr:uid="{F37B10B4-59DD-4B7A-9D2D-8355D963BEBF}"/>
    <cellStyle name="Título 3 2 6" xfId="531" xr:uid="{B7C22CA9-C97A-421C-B7DA-9EE5BBC20839}"/>
    <cellStyle name="Título 3 2 7" xfId="532" xr:uid="{E50F0DCE-B6A5-40AB-B61F-66EC3EAA355B}"/>
    <cellStyle name="Título 3 2 8" xfId="533" xr:uid="{3D391154-9823-4889-99C2-C7866A358B16}"/>
    <cellStyle name="Título 3 2 9" xfId="534" xr:uid="{1274901B-983F-4A4D-AFB0-3EF6CB59AF3D}"/>
    <cellStyle name="Título 4" xfId="535" xr:uid="{5B85D9A7-A212-4FB4-AA6B-4531EC46E80A}"/>
    <cellStyle name="Título 4 10" xfId="536" xr:uid="{69D3F14A-0E18-4287-849B-B8C552937682}"/>
    <cellStyle name="Título 4 11" xfId="537" xr:uid="{707B69E8-E2C7-471B-A8E8-E0EDCEA56E1D}"/>
    <cellStyle name="Título 4 12" xfId="538" xr:uid="{257BB2BF-08B8-4541-9F83-D393443DE196}"/>
    <cellStyle name="Título 4 2" xfId="539" xr:uid="{3C13C222-7B27-4F45-AECA-B914A2ED0AA8}"/>
    <cellStyle name="Título 4 3" xfId="540" xr:uid="{DC3C205B-FC84-4467-96F8-59D499B87CDC}"/>
    <cellStyle name="Título 4 4" xfId="541" xr:uid="{B8ADC87A-E93D-4D23-AADC-A85DBBC0FF66}"/>
    <cellStyle name="Título 4 5" xfId="542" xr:uid="{49D14F83-4EB6-49EE-BA64-F48A031906A2}"/>
    <cellStyle name="Título 4 6" xfId="543" xr:uid="{9D61E239-690C-42F4-839B-905AA0348079}"/>
    <cellStyle name="Título 4 7" xfId="544" xr:uid="{5AC63555-EC51-47B1-83C7-6A41655883AE}"/>
    <cellStyle name="Título 4 8" xfId="545" xr:uid="{49BDEC37-717F-47F7-8977-9220E3C25EA0}"/>
    <cellStyle name="Título 4 9" xfId="546" xr:uid="{10A5372C-A869-49AE-893C-AAD15E951F89}"/>
    <cellStyle name="Total 2" xfId="547" xr:uid="{8A7E9EC4-F259-4EB5-9ACC-38C3EDA39A82}"/>
    <cellStyle name="Total 2 10" xfId="548" xr:uid="{9B859201-162F-4049-8414-480D05EE6640}"/>
    <cellStyle name="Total 2 11" xfId="549" xr:uid="{C48D201E-062A-4802-891F-3FB7FCCEF9FE}"/>
    <cellStyle name="Total 2 12" xfId="550" xr:uid="{18D67997-1A19-45F8-954B-079B7B275C4B}"/>
    <cellStyle name="Total 2 2" xfId="551" xr:uid="{4BE129F5-1AD3-4FE9-9095-C2A06C953AC1}"/>
    <cellStyle name="Total 2 3" xfId="552" xr:uid="{FFEF4459-9538-4853-BB6E-7D3F9010B4FA}"/>
    <cellStyle name="Total 2 4" xfId="553" xr:uid="{2BE24A6C-D223-4FAC-BD65-3851AD19CF88}"/>
    <cellStyle name="Total 2 5" xfId="554" xr:uid="{0BD26318-10C1-4566-B45D-6A4936A1CF8E}"/>
    <cellStyle name="Total 2 6" xfId="555" xr:uid="{3048ED63-B46A-4394-A441-D2841A094F1A}"/>
    <cellStyle name="Total 2 7" xfId="556" xr:uid="{2DA66DBE-A886-4F14-BA0B-1D6AB32B0471}"/>
    <cellStyle name="Total 2 8" xfId="557" xr:uid="{07523FEB-E47C-4BF5-B68C-C069551AB32D}"/>
    <cellStyle name="Total 2 9" xfId="558" xr:uid="{72942A0B-FA91-4843-A852-FC6E5F3CD16C}"/>
  </cellStyles>
  <dxfs count="0"/>
  <tableStyles count="0" defaultTableStyle="TableStyleMedium2" defaultPivotStyle="PivotStyleMedium9"/>
  <colors>
    <mruColors>
      <color rgb="FFFDBB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03AF03FB70E3E7/DEUDA%20SOCIOS%20E%20INQUILINOS/CUENTAS%20POR%20COBRAR%20SOCIOS%202025/1.DETALLE%20SOCIO%20A-C%20NV%204-11-2025.xlsx" TargetMode="External"/><Relationship Id="rId1" Type="http://schemas.openxmlformats.org/officeDocument/2006/relationships/externalLinkPath" Target="1.DETALLE%20SOCIO%20A-C%20NV%204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5F03AF03FB70E3E7" itemId="5F03AF03FB70E3E7!110">
      <xxl21:absoluteUrl r:id="rId2"/>
    </xxl21:alternateUrls>
    <sheetNames>
      <sheetName val="2016"/>
      <sheetName val="DEUDA DE SOCIOS 2016"/>
      <sheetName val="Hoja1"/>
      <sheetName val="AGUIRRE WILFREDO"/>
      <sheetName val="ALARCON BETSY"/>
      <sheetName val="ALARCON NANCY"/>
      <sheetName val="ALHUAY JUANA"/>
      <sheetName val="ALVAREZ CAMPOS ROLANDO"/>
      <sheetName val="ALVAREZ CAMPOS VICTOR"/>
      <sheetName val="ALVAREZ MARIANELA"/>
      <sheetName val="ANAMPA CLEMENCIA"/>
      <sheetName val="ANCCO VALENTINA"/>
      <sheetName val="ATANASIO MAXIMILIANA"/>
      <sheetName val="AYALA HUASHUAYO NORMA"/>
      <sheetName val="AYALA ELISEO"/>
      <sheetName val="BASTIDAS DINA"/>
      <sheetName val="BASTIDAS HERMENEGILDO"/>
      <sheetName val="BERNAOLA FLORENCIA"/>
      <sheetName val="BRAVO ANA"/>
      <sheetName val="BURGA ELIDA"/>
      <sheetName val="CABALLERO GLADYS"/>
      <sheetName val="CABERO GLORIA"/>
      <sheetName val="CAHUANA VICENTINA"/>
      <sheetName val="CAJALEON LUIS"/>
      <sheetName val="CALDERON ESTELA"/>
      <sheetName val="CALDERON SEGUNDO"/>
      <sheetName val="CALLE ALVAREZ MARCO"/>
      <sheetName val="CALLE FIDEL"/>
      <sheetName val="CAMPUZANO VICENTA"/>
      <sheetName val="CARDEÑA ALEJANDRINA"/>
      <sheetName val="CARPIO TEOFILA"/>
      <sheetName val="CARRASCO FELICITA"/>
      <sheetName val="Cartagena Mamani Benjamin"/>
      <sheetName val="Cartagena Palomino Alvaro"/>
      <sheetName val="CASTRO ALEJANDRO HORTENCIA"/>
      <sheetName val="CASTRO AQUILA"/>
      <sheetName val="CCOYLLO CHINCHAY DANIEL"/>
      <sheetName val="CCOYLLO CHINCHAY JUDITH"/>
      <sheetName val="CCOYLLO POLANCO GERMAN"/>
      <sheetName val="CCOYLLO POLANCO DANIEL"/>
      <sheetName val="CCOYLLO MAYHUASCA ALEXIS"/>
      <sheetName val="CERDA CARMEN"/>
      <sheetName val="CHALLCO NICOLAZA"/>
      <sheetName val="CHIRINOS MARIA"/>
      <sheetName val="CCOYLLO DEYSI"/>
      <sheetName val="CHOQUEHUAMANI CEFERINO"/>
      <sheetName val="CHUCHULLO JOSE"/>
      <sheetName val="CLEMENTE CIRILA"/>
      <sheetName val="CORDOVA MARCO"/>
      <sheetName val="resumen soc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51">
          <cell r="E51">
            <v>520</v>
          </cell>
          <cell r="F51">
            <v>130</v>
          </cell>
          <cell r="G51">
            <v>130</v>
          </cell>
          <cell r="H51">
            <v>130</v>
          </cell>
          <cell r="I51">
            <v>65</v>
          </cell>
          <cell r="J51">
            <v>122</v>
          </cell>
          <cell r="K51">
            <v>1705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43.9</v>
          </cell>
          <cell r="R51">
            <v>4350.1000000000004</v>
          </cell>
          <cell r="S51">
            <v>300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1050</v>
          </cell>
          <cell r="Z51">
            <v>565</v>
          </cell>
          <cell r="AA51">
            <v>264.3</v>
          </cell>
          <cell r="AB51">
            <v>9375.2999999999993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rimero De Mayo" id="{8846E0D7-0CBD-4733-8DC4-995233A7580C}" userId="5f03af03fb70e3e7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0" dT="2026-03-03T16:57:49.85" personId="{8846E0D7-0CBD-4733-8DC4-995233A7580C}" id="{659B10F0-4BB4-4C5F-810F-89F6D5A58077}">
    <text>JULIO Y AGOSTO 2025</text>
  </threadedComment>
  <threadedComment ref="S30" dT="2026-03-03T16:59:36.62" personId="{8846E0D7-0CBD-4733-8DC4-995233A7580C}" id="{F9B68203-8DD9-4EE5-99AA-C31168725C5C}">
    <text>JULIO Y AGOSTO 2025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44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1323"/>
  <sheetViews>
    <sheetView topLeftCell="A1183" zoomScaleNormal="100" workbookViewId="0">
      <selection activeCell="F1201" sqref="F1201"/>
    </sheetView>
  </sheetViews>
  <sheetFormatPr defaultColWidth="9.140625" defaultRowHeight="15"/>
  <cols>
    <col min="1" max="1" width="11.42578125" style="30" bestFit="1" customWidth="1"/>
    <col min="2" max="2" width="18.140625" style="3" bestFit="1" customWidth="1"/>
    <col min="3" max="3" width="14.28515625" style="3" bestFit="1" customWidth="1"/>
    <col min="4" max="4" width="51.5703125" bestFit="1" customWidth="1"/>
    <col min="5" max="5" width="15.140625" style="1" bestFit="1" customWidth="1"/>
    <col min="6" max="6" width="12" style="1" bestFit="1" customWidth="1"/>
    <col min="7" max="7" width="14.7109375" customWidth="1"/>
    <col min="9" max="9" width="17.42578125" customWidth="1"/>
    <col min="10" max="10" width="15.28515625" bestFit="1" customWidth="1"/>
    <col min="11" max="11" width="14.28515625" bestFit="1" customWidth="1"/>
    <col min="12" max="12" width="11.85546875" bestFit="1" customWidth="1"/>
    <col min="13" max="13" width="11.7109375" customWidth="1"/>
    <col min="14" max="14" width="13" customWidth="1"/>
    <col min="15" max="15" width="11.85546875" bestFit="1" customWidth="1"/>
    <col min="16" max="16" width="9.85546875" bestFit="1" customWidth="1"/>
  </cols>
  <sheetData>
    <row r="2" spans="1:7">
      <c r="B2" s="422" t="s">
        <v>0</v>
      </c>
      <c r="C2" s="422"/>
      <c r="D2" s="422"/>
      <c r="E2" s="422"/>
      <c r="F2" s="422"/>
      <c r="G2" s="422"/>
    </row>
    <row r="4" spans="1:7" ht="30.75">
      <c r="A4" s="31" t="s">
        <v>1</v>
      </c>
      <c r="B4" s="12" t="s">
        <v>2</v>
      </c>
      <c r="C4" s="12" t="s">
        <v>3</v>
      </c>
      <c r="D4" s="12" t="s">
        <v>4</v>
      </c>
      <c r="E4" s="7" t="s">
        <v>5</v>
      </c>
      <c r="F4" s="7" t="s">
        <v>6</v>
      </c>
      <c r="G4" s="7" t="s">
        <v>7</v>
      </c>
    </row>
    <row r="5" spans="1:7">
      <c r="A5" s="30">
        <v>42736</v>
      </c>
      <c r="B5" s="405" t="s">
        <v>8</v>
      </c>
      <c r="C5" s="405"/>
      <c r="G5" s="1">
        <v>1045.3</v>
      </c>
    </row>
    <row r="6" spans="1:7">
      <c r="A6" s="30">
        <v>42740</v>
      </c>
      <c r="B6" s="405">
        <v>12074</v>
      </c>
      <c r="C6" s="405" t="s">
        <v>9</v>
      </c>
      <c r="F6" s="1">
        <v>8</v>
      </c>
      <c r="G6" s="1">
        <f>+G5+E6-F6</f>
        <v>1037.3</v>
      </c>
    </row>
    <row r="7" spans="1:7">
      <c r="A7" s="30">
        <v>42804</v>
      </c>
      <c r="B7" s="405">
        <v>12414</v>
      </c>
      <c r="C7" s="405" t="s">
        <v>9</v>
      </c>
      <c r="F7" s="1">
        <v>66.900000000000006</v>
      </c>
      <c r="G7" s="1">
        <f t="shared" ref="G7:G70" si="0">+G6+E7-F7</f>
        <v>970.4</v>
      </c>
    </row>
    <row r="8" spans="1:7">
      <c r="A8" s="30">
        <v>42787</v>
      </c>
      <c r="B8" s="405">
        <v>12339</v>
      </c>
      <c r="C8" s="405" t="s">
        <v>9</v>
      </c>
      <c r="F8" s="1">
        <v>50.3</v>
      </c>
      <c r="G8" s="1">
        <f t="shared" si="0"/>
        <v>920.1</v>
      </c>
    </row>
    <row r="9" spans="1:7">
      <c r="A9" s="30">
        <v>42763</v>
      </c>
      <c r="B9" s="405" t="s">
        <v>10</v>
      </c>
      <c r="C9" s="405" t="s">
        <v>9</v>
      </c>
      <c r="F9" s="1">
        <v>80</v>
      </c>
      <c r="G9" s="1">
        <f t="shared" si="0"/>
        <v>840.1</v>
      </c>
    </row>
    <row r="10" spans="1:7">
      <c r="A10" s="30">
        <v>42794</v>
      </c>
      <c r="B10" s="405" t="s">
        <v>10</v>
      </c>
      <c r="C10" s="405" t="s">
        <v>9</v>
      </c>
      <c r="F10" s="1">
        <v>197</v>
      </c>
      <c r="G10" s="1">
        <f t="shared" si="0"/>
        <v>643.1</v>
      </c>
    </row>
    <row r="11" spans="1:7">
      <c r="A11" s="30">
        <v>42802</v>
      </c>
      <c r="B11" s="405" t="s">
        <v>10</v>
      </c>
      <c r="C11" s="405" t="s">
        <v>9</v>
      </c>
      <c r="F11" s="1">
        <v>43.1</v>
      </c>
      <c r="G11" s="1">
        <f t="shared" si="0"/>
        <v>600</v>
      </c>
    </row>
    <row r="12" spans="1:7">
      <c r="A12" s="30">
        <v>42804</v>
      </c>
      <c r="B12" s="405">
        <v>12413</v>
      </c>
      <c r="C12" s="405" t="s">
        <v>9</v>
      </c>
      <c r="F12" s="1">
        <v>600</v>
      </c>
      <c r="G12" s="1">
        <f t="shared" si="0"/>
        <v>0</v>
      </c>
    </row>
    <row r="13" spans="1:7">
      <c r="A13" s="32">
        <v>42766</v>
      </c>
      <c r="B13" s="404" t="s">
        <v>11</v>
      </c>
      <c r="C13" s="404" t="s">
        <v>12</v>
      </c>
      <c r="D13" t="s">
        <v>13</v>
      </c>
      <c r="E13" s="1">
        <v>22</v>
      </c>
      <c r="G13" s="1">
        <f t="shared" si="0"/>
        <v>22</v>
      </c>
    </row>
    <row r="14" spans="1:7">
      <c r="B14" s="405"/>
      <c r="C14" s="405"/>
      <c r="D14" t="s">
        <v>14</v>
      </c>
      <c r="E14" s="1">
        <v>2.8</v>
      </c>
      <c r="G14" s="1">
        <f t="shared" si="0"/>
        <v>24.8</v>
      </c>
    </row>
    <row r="15" spans="1:7">
      <c r="B15" s="405"/>
      <c r="C15" s="405"/>
      <c r="D15" t="s">
        <v>15</v>
      </c>
      <c r="E15" s="1">
        <v>60</v>
      </c>
      <c r="G15" s="1">
        <f t="shared" si="0"/>
        <v>84.8</v>
      </c>
    </row>
    <row r="16" spans="1:7">
      <c r="B16" s="405"/>
      <c r="C16" s="405"/>
      <c r="D16" t="s">
        <v>16</v>
      </c>
      <c r="E16" s="1">
        <v>2</v>
      </c>
      <c r="G16" s="1">
        <f t="shared" si="0"/>
        <v>86.8</v>
      </c>
    </row>
    <row r="17" spans="1:7">
      <c r="B17" s="405"/>
      <c r="C17" s="405"/>
      <c r="D17" t="s">
        <v>17</v>
      </c>
      <c r="E17" s="1">
        <v>55</v>
      </c>
      <c r="G17" s="1">
        <f t="shared" si="0"/>
        <v>141.80000000000001</v>
      </c>
    </row>
    <row r="18" spans="1:7">
      <c r="B18" s="405"/>
      <c r="C18" s="405"/>
      <c r="D18" t="s">
        <v>18</v>
      </c>
      <c r="E18" s="1">
        <v>10</v>
      </c>
      <c r="G18" s="1">
        <f t="shared" si="0"/>
        <v>151.80000000000001</v>
      </c>
    </row>
    <row r="19" spans="1:7">
      <c r="A19" s="30">
        <v>42763</v>
      </c>
      <c r="B19" s="405" t="s">
        <v>10</v>
      </c>
      <c r="C19" s="405" t="s">
        <v>12</v>
      </c>
      <c r="D19" t="s">
        <v>15</v>
      </c>
      <c r="F19" s="1">
        <v>56</v>
      </c>
      <c r="G19" s="1">
        <f t="shared" si="0"/>
        <v>95.800000000000011</v>
      </c>
    </row>
    <row r="20" spans="1:7">
      <c r="A20" s="30">
        <v>42804</v>
      </c>
      <c r="B20" s="405">
        <v>12413</v>
      </c>
      <c r="C20" s="405" t="s">
        <v>12</v>
      </c>
      <c r="D20" t="s">
        <v>17</v>
      </c>
      <c r="F20" s="1">
        <v>55</v>
      </c>
      <c r="G20" s="1">
        <f t="shared" si="0"/>
        <v>40.800000000000011</v>
      </c>
    </row>
    <row r="21" spans="1:7">
      <c r="A21" s="30">
        <v>42787</v>
      </c>
      <c r="B21" s="405">
        <v>12339</v>
      </c>
      <c r="C21" s="405" t="s">
        <v>12</v>
      </c>
      <c r="D21" t="s">
        <v>13</v>
      </c>
      <c r="F21" s="1">
        <v>22</v>
      </c>
      <c r="G21" s="1">
        <f t="shared" si="0"/>
        <v>18.800000000000011</v>
      </c>
    </row>
    <row r="22" spans="1:7">
      <c r="A22" s="30">
        <v>42787</v>
      </c>
      <c r="B22" s="405">
        <v>12339</v>
      </c>
      <c r="C22" s="405" t="s">
        <v>12</v>
      </c>
      <c r="D22" t="s">
        <v>14</v>
      </c>
      <c r="F22" s="1">
        <v>2.8</v>
      </c>
      <c r="G22" s="1">
        <f t="shared" si="0"/>
        <v>16.000000000000011</v>
      </c>
    </row>
    <row r="23" spans="1:7">
      <c r="A23" s="30">
        <v>42787</v>
      </c>
      <c r="B23" s="405">
        <v>12339</v>
      </c>
      <c r="C23" s="405" t="s">
        <v>12</v>
      </c>
      <c r="D23" t="s">
        <v>18</v>
      </c>
      <c r="F23" s="1">
        <v>10</v>
      </c>
      <c r="G23" s="1">
        <f t="shared" si="0"/>
        <v>6.0000000000000107</v>
      </c>
    </row>
    <row r="24" spans="1:7">
      <c r="A24" s="30">
        <v>42769</v>
      </c>
      <c r="B24" s="405">
        <v>12910</v>
      </c>
      <c r="C24" s="405" t="s">
        <v>12</v>
      </c>
      <c r="D24" t="s">
        <v>16</v>
      </c>
      <c r="F24" s="1">
        <v>2</v>
      </c>
      <c r="G24" s="1">
        <f t="shared" si="0"/>
        <v>4.0000000000000107</v>
      </c>
    </row>
    <row r="25" spans="1:7">
      <c r="A25" s="30">
        <v>42773</v>
      </c>
      <c r="B25" s="405">
        <v>12926</v>
      </c>
      <c r="C25" s="405" t="s">
        <v>12</v>
      </c>
      <c r="D25" t="s">
        <v>15</v>
      </c>
      <c r="F25" s="1">
        <v>4</v>
      </c>
      <c r="G25" s="1">
        <f t="shared" si="0"/>
        <v>1.0658141036401503E-14</v>
      </c>
    </row>
    <row r="26" spans="1:7">
      <c r="A26" s="32">
        <v>42794</v>
      </c>
      <c r="B26" s="404" t="s">
        <v>11</v>
      </c>
      <c r="C26" s="404" t="s">
        <v>19</v>
      </c>
      <c r="D26" t="s">
        <v>13</v>
      </c>
      <c r="E26" s="1">
        <v>21.8</v>
      </c>
      <c r="G26" s="1">
        <f t="shared" si="0"/>
        <v>21.800000000000011</v>
      </c>
    </row>
    <row r="27" spans="1:7">
      <c r="B27" s="405"/>
      <c r="C27" s="405"/>
      <c r="D27" t="s">
        <v>14</v>
      </c>
      <c r="E27" s="1">
        <v>2</v>
      </c>
      <c r="G27" s="1">
        <f t="shared" si="0"/>
        <v>23.800000000000011</v>
      </c>
    </row>
    <row r="28" spans="1:7">
      <c r="B28" s="405"/>
      <c r="C28" s="405"/>
      <c r="D28" t="s">
        <v>15</v>
      </c>
      <c r="E28" s="1">
        <v>56</v>
      </c>
      <c r="G28" s="1">
        <f t="shared" si="0"/>
        <v>79.800000000000011</v>
      </c>
    </row>
    <row r="29" spans="1:7">
      <c r="B29" s="405"/>
      <c r="C29" s="405"/>
      <c r="D29" t="s">
        <v>16</v>
      </c>
      <c r="E29" s="1">
        <v>2</v>
      </c>
      <c r="G29" s="1">
        <f t="shared" si="0"/>
        <v>81.800000000000011</v>
      </c>
    </row>
    <row r="30" spans="1:7">
      <c r="B30" s="405"/>
      <c r="C30" s="405"/>
      <c r="D30" t="s">
        <v>17</v>
      </c>
      <c r="E30" s="1">
        <v>55</v>
      </c>
      <c r="G30" s="1">
        <f t="shared" si="0"/>
        <v>136.80000000000001</v>
      </c>
    </row>
    <row r="31" spans="1:7">
      <c r="A31" s="30">
        <v>42794</v>
      </c>
      <c r="B31" s="405" t="s">
        <v>10</v>
      </c>
      <c r="C31" s="405" t="s">
        <v>19</v>
      </c>
      <c r="D31" t="s">
        <v>17</v>
      </c>
      <c r="F31" s="1">
        <v>2</v>
      </c>
      <c r="G31" s="1">
        <f t="shared" si="0"/>
        <v>134.80000000000001</v>
      </c>
    </row>
    <row r="32" spans="1:7">
      <c r="A32" s="30">
        <v>42794</v>
      </c>
      <c r="B32" s="405" t="s">
        <v>10</v>
      </c>
      <c r="C32" s="405" t="s">
        <v>19</v>
      </c>
      <c r="D32" t="s">
        <v>15</v>
      </c>
      <c r="F32" s="1">
        <v>56</v>
      </c>
      <c r="G32" s="1">
        <f t="shared" si="0"/>
        <v>78.800000000000011</v>
      </c>
    </row>
    <row r="33" spans="1:7">
      <c r="A33" s="30">
        <v>42794</v>
      </c>
      <c r="B33" s="405" t="s">
        <v>10</v>
      </c>
      <c r="C33" s="405" t="s">
        <v>19</v>
      </c>
      <c r="D33" t="s">
        <v>16</v>
      </c>
      <c r="F33" s="1">
        <v>2</v>
      </c>
      <c r="G33" s="1">
        <f t="shared" si="0"/>
        <v>76.800000000000011</v>
      </c>
    </row>
    <row r="34" spans="1:7">
      <c r="A34" s="30">
        <v>42825</v>
      </c>
      <c r="B34" s="405" t="s">
        <v>10</v>
      </c>
      <c r="C34" s="405" t="s">
        <v>19</v>
      </c>
      <c r="D34" t="s">
        <v>17</v>
      </c>
      <c r="F34" s="1">
        <v>20.9</v>
      </c>
      <c r="G34" s="1">
        <f t="shared" si="0"/>
        <v>55.900000000000013</v>
      </c>
    </row>
    <row r="35" spans="1:7">
      <c r="A35" s="30">
        <v>42804</v>
      </c>
      <c r="B35" s="405">
        <v>12413</v>
      </c>
      <c r="C35" s="405" t="s">
        <v>19</v>
      </c>
      <c r="D35" t="s">
        <v>17</v>
      </c>
      <c r="F35" s="1">
        <v>32.1</v>
      </c>
      <c r="G35" s="1">
        <f t="shared" si="0"/>
        <v>23.800000000000011</v>
      </c>
    </row>
    <row r="36" spans="1:7">
      <c r="A36" s="30">
        <v>42818</v>
      </c>
      <c r="B36" s="405">
        <v>12464</v>
      </c>
      <c r="C36" s="405" t="s">
        <v>19</v>
      </c>
      <c r="D36" t="s">
        <v>13</v>
      </c>
      <c r="F36" s="1">
        <v>21.8</v>
      </c>
      <c r="G36" s="1">
        <f t="shared" si="0"/>
        <v>2.0000000000000107</v>
      </c>
    </row>
    <row r="37" spans="1:7">
      <c r="A37" s="30">
        <v>42818</v>
      </c>
      <c r="B37" s="405">
        <v>12464</v>
      </c>
      <c r="C37" s="405" t="s">
        <v>19</v>
      </c>
      <c r="D37" t="s">
        <v>14</v>
      </c>
      <c r="F37" s="1">
        <v>2</v>
      </c>
      <c r="G37" s="1">
        <f t="shared" si="0"/>
        <v>1.0658141036401503E-14</v>
      </c>
    </row>
    <row r="38" spans="1:7">
      <c r="A38" s="32">
        <v>42825</v>
      </c>
      <c r="B38" s="404" t="s">
        <v>11</v>
      </c>
      <c r="C38" s="404" t="s">
        <v>20</v>
      </c>
      <c r="D38" t="s">
        <v>13</v>
      </c>
      <c r="E38" s="1">
        <v>20.5</v>
      </c>
      <c r="G38" s="1">
        <f t="shared" si="0"/>
        <v>20.500000000000011</v>
      </c>
    </row>
    <row r="39" spans="1:7">
      <c r="B39" s="405"/>
      <c r="C39" s="405"/>
      <c r="D39" t="s">
        <v>14</v>
      </c>
      <c r="E39" s="1">
        <v>2</v>
      </c>
      <c r="G39" s="1">
        <f t="shared" si="0"/>
        <v>22.500000000000011</v>
      </c>
    </row>
    <row r="40" spans="1:7">
      <c r="B40" s="405"/>
      <c r="C40" s="405"/>
      <c r="D40" t="s">
        <v>15</v>
      </c>
      <c r="E40" s="1">
        <v>60</v>
      </c>
      <c r="G40" s="1">
        <f t="shared" si="0"/>
        <v>82.500000000000014</v>
      </c>
    </row>
    <row r="41" spans="1:7">
      <c r="B41" s="405"/>
      <c r="C41" s="405"/>
      <c r="D41" t="s">
        <v>16</v>
      </c>
      <c r="E41" s="1">
        <v>2</v>
      </c>
      <c r="G41" s="1">
        <f t="shared" si="0"/>
        <v>84.500000000000014</v>
      </c>
    </row>
    <row r="42" spans="1:7">
      <c r="B42" s="405"/>
      <c r="C42" s="405"/>
      <c r="D42" t="s">
        <v>17</v>
      </c>
      <c r="E42" s="1">
        <v>55</v>
      </c>
      <c r="F42" s="1">
        <v>0</v>
      </c>
      <c r="G42" s="1">
        <f t="shared" si="0"/>
        <v>139.5</v>
      </c>
    </row>
    <row r="43" spans="1:7">
      <c r="A43" s="30">
        <v>42824</v>
      </c>
      <c r="B43" s="405" t="s">
        <v>10</v>
      </c>
      <c r="C43" s="405" t="s">
        <v>20</v>
      </c>
      <c r="D43" t="s">
        <v>15</v>
      </c>
      <c r="F43" s="1">
        <v>60</v>
      </c>
      <c r="G43" s="1">
        <f t="shared" si="0"/>
        <v>79.5</v>
      </c>
    </row>
    <row r="44" spans="1:7">
      <c r="A44" s="30">
        <v>42824</v>
      </c>
      <c r="B44" s="405" t="s">
        <v>10</v>
      </c>
      <c r="C44" s="405" t="s">
        <v>20</v>
      </c>
      <c r="D44" t="s">
        <v>16</v>
      </c>
      <c r="F44" s="1">
        <v>2</v>
      </c>
      <c r="G44" s="1">
        <f t="shared" si="0"/>
        <v>77.5</v>
      </c>
    </row>
    <row r="45" spans="1:7">
      <c r="A45" s="30">
        <v>42885</v>
      </c>
      <c r="B45" s="405">
        <v>13001</v>
      </c>
      <c r="C45" s="405" t="s">
        <v>20</v>
      </c>
      <c r="D45" t="s">
        <v>13</v>
      </c>
      <c r="F45" s="1">
        <v>20.5</v>
      </c>
      <c r="G45" s="1">
        <f t="shared" si="0"/>
        <v>57</v>
      </c>
    </row>
    <row r="46" spans="1:7">
      <c r="A46" s="30">
        <v>42885</v>
      </c>
      <c r="B46" s="405">
        <v>13001</v>
      </c>
      <c r="C46" s="405" t="s">
        <v>20</v>
      </c>
      <c r="D46" t="s">
        <v>14</v>
      </c>
      <c r="F46" s="1">
        <v>2</v>
      </c>
      <c r="G46" s="1">
        <f t="shared" si="0"/>
        <v>55</v>
      </c>
    </row>
    <row r="47" spans="1:7">
      <c r="A47" s="30">
        <v>42885</v>
      </c>
      <c r="B47" s="405">
        <v>13001</v>
      </c>
      <c r="C47" s="405" t="s">
        <v>20</v>
      </c>
      <c r="D47" t="s">
        <v>17</v>
      </c>
      <c r="F47" s="1">
        <v>55</v>
      </c>
      <c r="G47" s="1">
        <f t="shared" si="0"/>
        <v>0</v>
      </c>
    </row>
    <row r="48" spans="1:7">
      <c r="A48" s="32">
        <v>42855</v>
      </c>
      <c r="B48" s="404" t="s">
        <v>11</v>
      </c>
      <c r="C48" s="404" t="s">
        <v>21</v>
      </c>
      <c r="D48" t="s">
        <v>13</v>
      </c>
      <c r="E48" s="1">
        <v>21.6</v>
      </c>
      <c r="G48" s="1">
        <f t="shared" si="0"/>
        <v>21.6</v>
      </c>
    </row>
    <row r="49" spans="1:7">
      <c r="B49" s="405"/>
      <c r="C49" s="405"/>
      <c r="D49" t="s">
        <v>14</v>
      </c>
      <c r="E49" s="1">
        <v>2</v>
      </c>
      <c r="G49" s="1">
        <f t="shared" si="0"/>
        <v>23.6</v>
      </c>
    </row>
    <row r="50" spans="1:7">
      <c r="B50" s="405"/>
      <c r="C50" s="405"/>
      <c r="D50" t="s">
        <v>15</v>
      </c>
      <c r="E50" s="1">
        <v>60</v>
      </c>
      <c r="G50" s="1">
        <f t="shared" si="0"/>
        <v>83.6</v>
      </c>
    </row>
    <row r="51" spans="1:7">
      <c r="B51" s="405"/>
      <c r="C51" s="405"/>
      <c r="D51" t="s">
        <v>16</v>
      </c>
      <c r="E51" s="1">
        <v>2</v>
      </c>
      <c r="G51" s="1">
        <f t="shared" si="0"/>
        <v>85.6</v>
      </c>
    </row>
    <row r="52" spans="1:7">
      <c r="B52" s="405"/>
      <c r="C52" s="405"/>
      <c r="D52" t="s">
        <v>17</v>
      </c>
      <c r="E52" s="1">
        <v>55</v>
      </c>
      <c r="G52" s="1">
        <f t="shared" si="0"/>
        <v>140.6</v>
      </c>
    </row>
    <row r="53" spans="1:7">
      <c r="A53" s="30">
        <v>42824</v>
      </c>
      <c r="B53" s="405" t="s">
        <v>10</v>
      </c>
      <c r="C53" s="405" t="s">
        <v>21</v>
      </c>
      <c r="D53" t="s">
        <v>15</v>
      </c>
      <c r="F53" s="1">
        <v>60</v>
      </c>
      <c r="G53" s="1">
        <f t="shared" si="0"/>
        <v>80.599999999999994</v>
      </c>
    </row>
    <row r="54" spans="1:7">
      <c r="A54" s="30">
        <v>42824</v>
      </c>
      <c r="B54" s="405" t="s">
        <v>10</v>
      </c>
      <c r="C54" s="405" t="s">
        <v>21</v>
      </c>
      <c r="D54" t="s">
        <v>16</v>
      </c>
      <c r="F54" s="1">
        <v>2</v>
      </c>
      <c r="G54" s="1">
        <f t="shared" si="0"/>
        <v>78.599999999999994</v>
      </c>
    </row>
    <row r="55" spans="1:7">
      <c r="A55" s="30">
        <v>42885</v>
      </c>
      <c r="B55" s="405">
        <v>13001</v>
      </c>
      <c r="C55" s="405" t="s">
        <v>21</v>
      </c>
      <c r="D55" t="s">
        <v>13</v>
      </c>
      <c r="F55" s="1">
        <v>21.6</v>
      </c>
      <c r="G55" s="1">
        <f t="shared" si="0"/>
        <v>56.999999999999993</v>
      </c>
    </row>
    <row r="56" spans="1:7">
      <c r="A56" s="30">
        <v>42885</v>
      </c>
      <c r="B56" s="405">
        <v>13001</v>
      </c>
      <c r="C56" s="405" t="s">
        <v>21</v>
      </c>
      <c r="D56" t="s">
        <v>14</v>
      </c>
      <c r="F56" s="1">
        <v>2</v>
      </c>
      <c r="G56" s="1">
        <f t="shared" si="0"/>
        <v>54.999999999999993</v>
      </c>
    </row>
    <row r="57" spans="1:7">
      <c r="A57" s="30">
        <v>42885</v>
      </c>
      <c r="B57" s="405">
        <v>13001</v>
      </c>
      <c r="C57" s="405" t="s">
        <v>21</v>
      </c>
      <c r="D57" t="s">
        <v>17</v>
      </c>
      <c r="F57" s="1">
        <v>55</v>
      </c>
      <c r="G57" s="1">
        <f t="shared" si="0"/>
        <v>0</v>
      </c>
    </row>
    <row r="58" spans="1:7">
      <c r="A58" s="32">
        <v>42886</v>
      </c>
      <c r="B58" s="404" t="s">
        <v>11</v>
      </c>
      <c r="C58" s="404" t="s">
        <v>22</v>
      </c>
      <c r="D58" t="s">
        <v>13</v>
      </c>
      <c r="E58" s="1">
        <v>26.9</v>
      </c>
      <c r="G58" s="1">
        <f t="shared" si="0"/>
        <v>26.9</v>
      </c>
    </row>
    <row r="59" spans="1:7">
      <c r="B59" s="405"/>
      <c r="C59" s="405"/>
      <c r="D59" t="s">
        <v>14</v>
      </c>
      <c r="E59" s="1">
        <v>2</v>
      </c>
      <c r="G59" s="1">
        <f t="shared" si="0"/>
        <v>28.9</v>
      </c>
    </row>
    <row r="60" spans="1:7">
      <c r="B60" s="405"/>
      <c r="C60" s="405"/>
      <c r="D60" t="s">
        <v>15</v>
      </c>
      <c r="E60" s="1">
        <v>60</v>
      </c>
      <c r="G60" s="1">
        <f t="shared" si="0"/>
        <v>88.9</v>
      </c>
    </row>
    <row r="61" spans="1:7">
      <c r="B61" s="405"/>
      <c r="C61" s="405"/>
      <c r="D61" t="s">
        <v>16</v>
      </c>
      <c r="E61" s="1">
        <v>2</v>
      </c>
      <c r="G61" s="1">
        <f t="shared" si="0"/>
        <v>90.9</v>
      </c>
    </row>
    <row r="62" spans="1:7">
      <c r="B62" s="405"/>
      <c r="C62" s="405"/>
      <c r="D62" t="s">
        <v>17</v>
      </c>
      <c r="E62" s="1">
        <v>55</v>
      </c>
      <c r="G62" s="1">
        <f t="shared" si="0"/>
        <v>145.9</v>
      </c>
    </row>
    <row r="63" spans="1:7">
      <c r="A63" s="30">
        <v>42886</v>
      </c>
      <c r="B63" s="405" t="s">
        <v>10</v>
      </c>
      <c r="C63" s="405" t="s">
        <v>22</v>
      </c>
      <c r="D63" t="s">
        <v>15</v>
      </c>
      <c r="F63" s="1">
        <v>60</v>
      </c>
      <c r="G63" s="1">
        <f t="shared" si="0"/>
        <v>85.9</v>
      </c>
    </row>
    <row r="64" spans="1:7">
      <c r="A64" s="30">
        <v>42886</v>
      </c>
      <c r="B64" s="405" t="s">
        <v>10</v>
      </c>
      <c r="C64" s="405" t="s">
        <v>22</v>
      </c>
      <c r="D64" t="s">
        <v>16</v>
      </c>
      <c r="F64" s="1">
        <v>2</v>
      </c>
      <c r="G64" s="1">
        <f t="shared" si="0"/>
        <v>83.9</v>
      </c>
    </row>
    <row r="65" spans="1:7">
      <c r="A65" s="30">
        <v>42950</v>
      </c>
      <c r="B65" s="405">
        <v>13395</v>
      </c>
      <c r="C65" s="405" t="s">
        <v>22</v>
      </c>
      <c r="D65" t="s">
        <v>13</v>
      </c>
      <c r="F65" s="1">
        <v>26.9</v>
      </c>
      <c r="G65" s="1">
        <f t="shared" si="0"/>
        <v>57.000000000000007</v>
      </c>
    </row>
    <row r="66" spans="1:7">
      <c r="A66" s="30">
        <v>42950</v>
      </c>
      <c r="B66" s="405">
        <v>13395</v>
      </c>
      <c r="C66" s="405" t="s">
        <v>22</v>
      </c>
      <c r="D66" t="s">
        <v>14</v>
      </c>
      <c r="F66" s="1">
        <v>2</v>
      </c>
      <c r="G66" s="1">
        <f t="shared" si="0"/>
        <v>55.000000000000007</v>
      </c>
    </row>
    <row r="67" spans="1:7">
      <c r="A67" s="30">
        <v>42950</v>
      </c>
      <c r="B67" s="405">
        <v>13395</v>
      </c>
      <c r="C67" s="405" t="s">
        <v>22</v>
      </c>
      <c r="D67" t="s">
        <v>17</v>
      </c>
      <c r="F67" s="1">
        <v>55</v>
      </c>
      <c r="G67" s="1">
        <f t="shared" si="0"/>
        <v>0</v>
      </c>
    </row>
    <row r="68" spans="1:7">
      <c r="A68" s="32">
        <v>42916</v>
      </c>
      <c r="B68" s="404" t="s">
        <v>11</v>
      </c>
      <c r="C68" s="404" t="s">
        <v>23</v>
      </c>
      <c r="D68" t="s">
        <v>13</v>
      </c>
      <c r="E68" s="1">
        <v>26.1</v>
      </c>
      <c r="G68" s="1">
        <f t="shared" si="0"/>
        <v>26.1</v>
      </c>
    </row>
    <row r="69" spans="1:7">
      <c r="B69" s="405"/>
      <c r="C69" s="405"/>
      <c r="D69" t="s">
        <v>14</v>
      </c>
      <c r="E69" s="1">
        <v>2</v>
      </c>
      <c r="G69" s="1">
        <f t="shared" si="0"/>
        <v>28.1</v>
      </c>
    </row>
    <row r="70" spans="1:7">
      <c r="B70" s="405"/>
      <c r="C70" s="405"/>
      <c r="D70" t="s">
        <v>15</v>
      </c>
      <c r="E70" s="1">
        <v>60</v>
      </c>
      <c r="G70" s="1">
        <f t="shared" si="0"/>
        <v>88.1</v>
      </c>
    </row>
    <row r="71" spans="1:7">
      <c r="B71" s="405"/>
      <c r="C71" s="405"/>
      <c r="D71" t="s">
        <v>16</v>
      </c>
      <c r="E71" s="1">
        <v>2</v>
      </c>
      <c r="G71" s="1">
        <f t="shared" ref="G71:G134" si="1">+G70+E71-F71</f>
        <v>90.1</v>
      </c>
    </row>
    <row r="72" spans="1:7">
      <c r="B72" s="405"/>
      <c r="C72" s="405"/>
      <c r="D72" t="s">
        <v>17</v>
      </c>
      <c r="E72" s="1">
        <v>55</v>
      </c>
      <c r="G72" s="1">
        <f t="shared" si="1"/>
        <v>145.1</v>
      </c>
    </row>
    <row r="73" spans="1:7">
      <c r="A73" s="30">
        <v>42913</v>
      </c>
      <c r="B73" s="405" t="s">
        <v>10</v>
      </c>
      <c r="C73" s="405" t="s">
        <v>23</v>
      </c>
      <c r="D73" t="s">
        <v>15</v>
      </c>
      <c r="F73" s="1">
        <v>50</v>
      </c>
      <c r="G73" s="1">
        <f t="shared" si="1"/>
        <v>95.1</v>
      </c>
    </row>
    <row r="74" spans="1:7">
      <c r="A74" s="30">
        <v>42950</v>
      </c>
      <c r="B74" s="405">
        <v>13395</v>
      </c>
      <c r="C74" s="405" t="s">
        <v>23</v>
      </c>
      <c r="D74" t="s">
        <v>15</v>
      </c>
      <c r="F74" s="1">
        <v>10</v>
      </c>
      <c r="G74" s="1">
        <f t="shared" si="1"/>
        <v>85.1</v>
      </c>
    </row>
    <row r="75" spans="1:7">
      <c r="A75" s="30">
        <v>42950</v>
      </c>
      <c r="B75" s="405">
        <v>13395</v>
      </c>
      <c r="C75" s="405" t="s">
        <v>23</v>
      </c>
      <c r="D75" t="s">
        <v>16</v>
      </c>
      <c r="F75" s="1">
        <v>2</v>
      </c>
      <c r="G75" s="1">
        <f t="shared" si="1"/>
        <v>83.1</v>
      </c>
    </row>
    <row r="76" spans="1:7">
      <c r="A76" s="30">
        <v>42950</v>
      </c>
      <c r="B76" s="405">
        <v>13395</v>
      </c>
      <c r="C76" s="405" t="s">
        <v>23</v>
      </c>
      <c r="D76" t="s">
        <v>13</v>
      </c>
      <c r="F76" s="1">
        <v>26.1</v>
      </c>
      <c r="G76" s="1">
        <f t="shared" si="1"/>
        <v>56.999999999999993</v>
      </c>
    </row>
    <row r="77" spans="1:7">
      <c r="A77" s="30">
        <v>42950</v>
      </c>
      <c r="B77" s="405">
        <v>13395</v>
      </c>
      <c r="C77" s="405" t="s">
        <v>23</v>
      </c>
      <c r="D77" t="s">
        <v>14</v>
      </c>
      <c r="F77" s="1">
        <v>2</v>
      </c>
      <c r="G77" s="1">
        <f t="shared" si="1"/>
        <v>54.999999999999993</v>
      </c>
    </row>
    <row r="78" spans="1:7">
      <c r="A78" s="30">
        <v>42950</v>
      </c>
      <c r="B78" s="405">
        <v>13395</v>
      </c>
      <c r="C78" s="405" t="s">
        <v>23</v>
      </c>
      <c r="D78" t="s">
        <v>17</v>
      </c>
      <c r="F78" s="1">
        <v>55</v>
      </c>
      <c r="G78" s="1">
        <f t="shared" si="1"/>
        <v>0</v>
      </c>
    </row>
    <row r="79" spans="1:7">
      <c r="A79" s="30">
        <v>42947</v>
      </c>
      <c r="B79" s="404" t="s">
        <v>11</v>
      </c>
      <c r="C79" s="405" t="s">
        <v>24</v>
      </c>
      <c r="D79" t="s">
        <v>13</v>
      </c>
      <c r="E79" s="1">
        <v>24.9</v>
      </c>
      <c r="G79" s="1">
        <f t="shared" si="1"/>
        <v>24.9</v>
      </c>
    </row>
    <row r="80" spans="1:7">
      <c r="B80" s="405"/>
      <c r="C80" s="405"/>
      <c r="D80" t="s">
        <v>14</v>
      </c>
      <c r="E80" s="1">
        <v>2</v>
      </c>
      <c r="G80" s="1">
        <f t="shared" si="1"/>
        <v>26.9</v>
      </c>
    </row>
    <row r="81" spans="1:7">
      <c r="B81" s="405"/>
      <c r="C81" s="405"/>
      <c r="D81" t="s">
        <v>15</v>
      </c>
      <c r="E81" s="1">
        <v>60</v>
      </c>
      <c r="G81" s="1">
        <f t="shared" si="1"/>
        <v>86.9</v>
      </c>
    </row>
    <row r="82" spans="1:7">
      <c r="B82" s="405"/>
      <c r="C82" s="405"/>
      <c r="D82" t="s">
        <v>16</v>
      </c>
      <c r="E82" s="1">
        <v>2</v>
      </c>
      <c r="G82" s="1">
        <f t="shared" si="1"/>
        <v>88.9</v>
      </c>
    </row>
    <row r="83" spans="1:7">
      <c r="B83" s="405"/>
      <c r="C83" s="405"/>
      <c r="D83" t="s">
        <v>17</v>
      </c>
      <c r="E83" s="1">
        <v>55</v>
      </c>
      <c r="G83" s="1">
        <f t="shared" si="1"/>
        <v>143.9</v>
      </c>
    </row>
    <row r="84" spans="1:7">
      <c r="A84" s="30">
        <v>42947</v>
      </c>
      <c r="B84" s="405" t="s">
        <v>10</v>
      </c>
      <c r="C84" s="405" t="s">
        <v>24</v>
      </c>
      <c r="D84" t="s">
        <v>15</v>
      </c>
      <c r="F84" s="1">
        <v>60</v>
      </c>
      <c r="G84" s="1">
        <f t="shared" si="1"/>
        <v>83.9</v>
      </c>
    </row>
    <row r="85" spans="1:7">
      <c r="A85" s="30">
        <v>42947</v>
      </c>
      <c r="B85" s="405" t="s">
        <v>10</v>
      </c>
      <c r="C85" s="405" t="s">
        <v>24</v>
      </c>
      <c r="D85" t="s">
        <v>16</v>
      </c>
      <c r="F85" s="1">
        <v>2</v>
      </c>
      <c r="G85" s="1">
        <f t="shared" si="1"/>
        <v>81.900000000000006</v>
      </c>
    </row>
    <row r="86" spans="1:7">
      <c r="A86" s="30">
        <v>42971</v>
      </c>
      <c r="B86" s="405">
        <v>13479</v>
      </c>
      <c r="C86" s="405" t="s">
        <v>24</v>
      </c>
      <c r="D86" t="s">
        <v>13</v>
      </c>
      <c r="F86" s="1">
        <v>24.9</v>
      </c>
      <c r="G86" s="1">
        <f t="shared" si="1"/>
        <v>57.000000000000007</v>
      </c>
    </row>
    <row r="87" spans="1:7">
      <c r="A87" s="30">
        <v>42971</v>
      </c>
      <c r="B87" s="405">
        <v>13479</v>
      </c>
      <c r="C87" s="405" t="s">
        <v>24</v>
      </c>
      <c r="D87" t="s">
        <v>14</v>
      </c>
      <c r="F87" s="1">
        <v>2</v>
      </c>
      <c r="G87" s="1">
        <f t="shared" si="1"/>
        <v>55.000000000000007</v>
      </c>
    </row>
    <row r="88" spans="1:7">
      <c r="A88" s="30">
        <v>42950</v>
      </c>
      <c r="B88" s="405">
        <v>13395</v>
      </c>
      <c r="C88" s="405" t="s">
        <v>24</v>
      </c>
      <c r="D88" t="s">
        <v>17</v>
      </c>
      <c r="F88" s="1">
        <v>55</v>
      </c>
      <c r="G88" s="1">
        <f t="shared" si="1"/>
        <v>0</v>
      </c>
    </row>
    <row r="89" spans="1:7">
      <c r="A89" s="32">
        <v>42978</v>
      </c>
      <c r="B89" s="404" t="s">
        <v>11</v>
      </c>
      <c r="C89" s="404" t="s">
        <v>25</v>
      </c>
      <c r="D89" t="s">
        <v>13</v>
      </c>
      <c r="E89" s="1">
        <v>24.9</v>
      </c>
      <c r="G89" s="1">
        <f t="shared" si="1"/>
        <v>24.9</v>
      </c>
    </row>
    <row r="90" spans="1:7">
      <c r="B90" s="405"/>
      <c r="C90" s="405"/>
      <c r="D90" t="s">
        <v>14</v>
      </c>
      <c r="E90" s="1">
        <v>2</v>
      </c>
      <c r="G90" s="1">
        <f t="shared" si="1"/>
        <v>26.9</v>
      </c>
    </row>
    <row r="91" spans="1:7">
      <c r="B91" s="405"/>
      <c r="C91" s="405"/>
      <c r="D91" t="s">
        <v>15</v>
      </c>
      <c r="E91" s="1">
        <v>60</v>
      </c>
      <c r="G91" s="1">
        <f t="shared" si="1"/>
        <v>86.9</v>
      </c>
    </row>
    <row r="92" spans="1:7">
      <c r="B92" s="405"/>
      <c r="C92" s="405"/>
      <c r="D92" t="s">
        <v>16</v>
      </c>
      <c r="E92" s="1">
        <v>2</v>
      </c>
      <c r="G92" s="1">
        <f t="shared" si="1"/>
        <v>88.9</v>
      </c>
    </row>
    <row r="93" spans="1:7">
      <c r="B93" s="405"/>
      <c r="C93" s="405"/>
      <c r="D93" t="s">
        <v>17</v>
      </c>
      <c r="E93" s="1">
        <v>55</v>
      </c>
      <c r="G93" s="1">
        <f t="shared" si="1"/>
        <v>143.9</v>
      </c>
    </row>
    <row r="94" spans="1:7" ht="14.25" customHeight="1">
      <c r="A94" s="30">
        <v>42978</v>
      </c>
      <c r="B94" s="405" t="s">
        <v>10</v>
      </c>
      <c r="C94" s="405" t="s">
        <v>25</v>
      </c>
      <c r="D94" t="s">
        <v>15</v>
      </c>
      <c r="F94" s="1">
        <v>60</v>
      </c>
      <c r="G94" s="1">
        <f t="shared" si="1"/>
        <v>83.9</v>
      </c>
    </row>
    <row r="95" spans="1:7">
      <c r="A95" s="30">
        <v>42978</v>
      </c>
      <c r="B95" s="405" t="s">
        <v>10</v>
      </c>
      <c r="C95" s="405" t="s">
        <v>25</v>
      </c>
      <c r="D95" t="s">
        <v>16</v>
      </c>
      <c r="F95" s="1">
        <v>2</v>
      </c>
      <c r="G95" s="1">
        <f t="shared" si="1"/>
        <v>81.900000000000006</v>
      </c>
    </row>
    <row r="96" spans="1:7">
      <c r="A96" s="30">
        <v>43021</v>
      </c>
      <c r="B96" s="405">
        <v>13826</v>
      </c>
      <c r="C96" s="405" t="s">
        <v>25</v>
      </c>
      <c r="D96" t="s">
        <v>13</v>
      </c>
      <c r="F96" s="1">
        <v>24.9</v>
      </c>
      <c r="G96" s="1">
        <f t="shared" si="1"/>
        <v>57.000000000000007</v>
      </c>
    </row>
    <row r="97" spans="1:7">
      <c r="A97" s="30">
        <v>43021</v>
      </c>
      <c r="B97" s="405">
        <v>13826</v>
      </c>
      <c r="C97" s="405" t="s">
        <v>25</v>
      </c>
      <c r="D97" t="s">
        <v>14</v>
      </c>
      <c r="F97" s="1">
        <v>2</v>
      </c>
      <c r="G97" s="1">
        <f t="shared" si="1"/>
        <v>55.000000000000007</v>
      </c>
    </row>
    <row r="98" spans="1:7">
      <c r="A98" s="30">
        <v>43021</v>
      </c>
      <c r="B98" s="405">
        <v>13826</v>
      </c>
      <c r="C98" s="405" t="s">
        <v>25</v>
      </c>
      <c r="D98" t="s">
        <v>17</v>
      </c>
      <c r="F98" s="1">
        <v>55</v>
      </c>
      <c r="G98" s="1">
        <f t="shared" si="1"/>
        <v>0</v>
      </c>
    </row>
    <row r="99" spans="1:7">
      <c r="A99" s="32">
        <v>43008</v>
      </c>
      <c r="B99" s="404" t="s">
        <v>11</v>
      </c>
      <c r="C99" s="404" t="s">
        <v>26</v>
      </c>
      <c r="D99" t="s">
        <v>13</v>
      </c>
      <c r="E99" s="1">
        <v>21.3</v>
      </c>
      <c r="G99" s="1">
        <f t="shared" si="1"/>
        <v>21.3</v>
      </c>
    </row>
    <row r="100" spans="1:7">
      <c r="B100" s="405"/>
      <c r="C100" s="405"/>
      <c r="D100" t="s">
        <v>14</v>
      </c>
      <c r="E100" s="1">
        <v>2</v>
      </c>
      <c r="G100" s="1">
        <f t="shared" si="1"/>
        <v>23.3</v>
      </c>
    </row>
    <row r="101" spans="1:7">
      <c r="B101" s="405"/>
      <c r="C101" s="405"/>
      <c r="D101" t="s">
        <v>15</v>
      </c>
      <c r="E101" s="1">
        <v>60</v>
      </c>
      <c r="G101" s="1">
        <f t="shared" si="1"/>
        <v>83.3</v>
      </c>
    </row>
    <row r="102" spans="1:7">
      <c r="B102" s="405"/>
      <c r="C102" s="405"/>
      <c r="D102" t="s">
        <v>16</v>
      </c>
      <c r="E102" s="1">
        <v>2</v>
      </c>
      <c r="G102" s="1">
        <f t="shared" si="1"/>
        <v>85.3</v>
      </c>
    </row>
    <row r="103" spans="1:7">
      <c r="B103" s="405"/>
      <c r="C103" s="405"/>
      <c r="D103" t="s">
        <v>17</v>
      </c>
      <c r="E103" s="1">
        <v>55</v>
      </c>
      <c r="G103" s="1">
        <f t="shared" si="1"/>
        <v>140.30000000000001</v>
      </c>
    </row>
    <row r="104" spans="1:7">
      <c r="A104" s="30">
        <v>43008</v>
      </c>
      <c r="B104" s="405" t="s">
        <v>10</v>
      </c>
      <c r="C104" s="405" t="s">
        <v>26</v>
      </c>
      <c r="D104" t="s">
        <v>15</v>
      </c>
      <c r="F104" s="1">
        <v>52</v>
      </c>
      <c r="G104" s="1">
        <f t="shared" si="1"/>
        <v>88.300000000000011</v>
      </c>
    </row>
    <row r="105" spans="1:7">
      <c r="A105" s="30">
        <v>43021</v>
      </c>
      <c r="B105" s="405">
        <v>13826</v>
      </c>
      <c r="C105" s="405" t="s">
        <v>26</v>
      </c>
      <c r="D105" t="s">
        <v>15</v>
      </c>
      <c r="F105" s="1">
        <v>8</v>
      </c>
      <c r="G105" s="1">
        <f t="shared" si="1"/>
        <v>80.300000000000011</v>
      </c>
    </row>
    <row r="106" spans="1:7">
      <c r="A106" s="30">
        <v>43021</v>
      </c>
      <c r="B106" s="405">
        <v>13826</v>
      </c>
      <c r="C106" s="405" t="s">
        <v>26</v>
      </c>
      <c r="D106" t="s">
        <v>16</v>
      </c>
      <c r="F106" s="1">
        <v>2</v>
      </c>
      <c r="G106" s="1">
        <f t="shared" si="1"/>
        <v>78.300000000000011</v>
      </c>
    </row>
    <row r="107" spans="1:7">
      <c r="A107" s="30">
        <v>43021</v>
      </c>
      <c r="B107" s="405">
        <v>13826</v>
      </c>
      <c r="C107" s="405" t="s">
        <v>26</v>
      </c>
      <c r="D107" t="s">
        <v>17</v>
      </c>
      <c r="F107" s="1">
        <v>55</v>
      </c>
      <c r="G107" s="1">
        <f t="shared" si="1"/>
        <v>23.300000000000011</v>
      </c>
    </row>
    <row r="108" spans="1:7">
      <c r="A108" s="30">
        <v>43062</v>
      </c>
      <c r="B108" s="405">
        <v>14027</v>
      </c>
      <c r="C108" s="405" t="s">
        <v>26</v>
      </c>
      <c r="D108" t="s">
        <v>13</v>
      </c>
      <c r="F108" s="1">
        <v>21.3</v>
      </c>
      <c r="G108" s="1">
        <f t="shared" si="1"/>
        <v>2.0000000000000107</v>
      </c>
    </row>
    <row r="109" spans="1:7">
      <c r="A109" s="30">
        <v>43062</v>
      </c>
      <c r="B109" s="405">
        <v>14027</v>
      </c>
      <c r="C109" s="405" t="s">
        <v>26</v>
      </c>
      <c r="D109" t="s">
        <v>14</v>
      </c>
      <c r="F109" s="1">
        <v>2</v>
      </c>
      <c r="G109" s="1">
        <f t="shared" si="1"/>
        <v>1.0658141036401503E-14</v>
      </c>
    </row>
    <row r="110" spans="1:7">
      <c r="A110" s="32">
        <v>43039</v>
      </c>
      <c r="B110" s="404" t="s">
        <v>11</v>
      </c>
      <c r="C110" s="404" t="s">
        <v>27</v>
      </c>
      <c r="D110" t="s">
        <v>13</v>
      </c>
      <c r="E110" s="1">
        <v>21.2</v>
      </c>
      <c r="G110" s="1">
        <f t="shared" si="1"/>
        <v>21.20000000000001</v>
      </c>
    </row>
    <row r="111" spans="1:7">
      <c r="B111" s="405"/>
      <c r="C111" s="405"/>
      <c r="D111" t="s">
        <v>14</v>
      </c>
      <c r="E111" s="1">
        <v>2</v>
      </c>
      <c r="G111" s="1">
        <f t="shared" si="1"/>
        <v>23.20000000000001</v>
      </c>
    </row>
    <row r="112" spans="1:7">
      <c r="B112" s="405"/>
      <c r="C112" s="405"/>
      <c r="D112" t="s">
        <v>15</v>
      </c>
      <c r="E112" s="1">
        <v>60</v>
      </c>
      <c r="G112" s="1">
        <f t="shared" si="1"/>
        <v>83.200000000000017</v>
      </c>
    </row>
    <row r="113" spans="1:7">
      <c r="B113" s="405"/>
      <c r="C113" s="405"/>
      <c r="D113" t="s">
        <v>16</v>
      </c>
      <c r="E113" s="1">
        <v>2</v>
      </c>
      <c r="G113" s="1">
        <f t="shared" si="1"/>
        <v>85.200000000000017</v>
      </c>
    </row>
    <row r="114" spans="1:7">
      <c r="B114" s="405"/>
      <c r="C114" s="405"/>
      <c r="D114" t="s">
        <v>17</v>
      </c>
      <c r="E114" s="1">
        <v>55</v>
      </c>
      <c r="G114" s="1">
        <f t="shared" si="1"/>
        <v>140.20000000000002</v>
      </c>
    </row>
    <row r="115" spans="1:7">
      <c r="A115" s="30">
        <v>43039</v>
      </c>
      <c r="B115" s="405" t="s">
        <v>10</v>
      </c>
      <c r="C115" s="405" t="s">
        <v>27</v>
      </c>
      <c r="D115" t="s">
        <v>15</v>
      </c>
      <c r="F115" s="1">
        <v>60</v>
      </c>
      <c r="G115" s="1">
        <f t="shared" si="1"/>
        <v>80.200000000000017</v>
      </c>
    </row>
    <row r="116" spans="1:7">
      <c r="A116" s="30">
        <v>43039</v>
      </c>
      <c r="B116" s="405" t="s">
        <v>10</v>
      </c>
      <c r="C116" s="405" t="s">
        <v>27</v>
      </c>
      <c r="D116" t="s">
        <v>16</v>
      </c>
      <c r="F116" s="1">
        <v>2</v>
      </c>
      <c r="G116" s="1">
        <f t="shared" si="1"/>
        <v>78.200000000000017</v>
      </c>
    </row>
    <row r="117" spans="1:7">
      <c r="A117" s="30">
        <v>43062</v>
      </c>
      <c r="B117" s="405">
        <v>14027</v>
      </c>
      <c r="C117" s="405" t="s">
        <v>27</v>
      </c>
      <c r="D117" t="s">
        <v>13</v>
      </c>
      <c r="F117" s="1">
        <v>21.2</v>
      </c>
      <c r="G117" s="1">
        <f t="shared" si="1"/>
        <v>57.000000000000014</v>
      </c>
    </row>
    <row r="118" spans="1:7">
      <c r="A118" s="30">
        <v>43062</v>
      </c>
      <c r="B118" s="405">
        <v>14027</v>
      </c>
      <c r="C118" s="405" t="s">
        <v>27</v>
      </c>
      <c r="D118" t="s">
        <v>14</v>
      </c>
      <c r="F118" s="1">
        <v>2</v>
      </c>
      <c r="G118" s="1">
        <f t="shared" si="1"/>
        <v>55.000000000000014</v>
      </c>
    </row>
    <row r="119" spans="1:7">
      <c r="A119" s="30">
        <v>43021</v>
      </c>
      <c r="B119" s="405">
        <v>13826</v>
      </c>
      <c r="C119" s="405" t="s">
        <v>27</v>
      </c>
      <c r="D119" t="s">
        <v>17</v>
      </c>
      <c r="F119" s="1">
        <v>55</v>
      </c>
      <c r="G119" s="1">
        <f t="shared" si="1"/>
        <v>0</v>
      </c>
    </row>
    <row r="120" spans="1:7">
      <c r="A120" s="32">
        <v>43069</v>
      </c>
      <c r="B120" s="404" t="s">
        <v>11</v>
      </c>
      <c r="C120" s="404" t="s">
        <v>28</v>
      </c>
      <c r="D120" t="s">
        <v>13</v>
      </c>
      <c r="E120" s="1">
        <v>22.6</v>
      </c>
      <c r="G120" s="1">
        <f t="shared" si="1"/>
        <v>22.6</v>
      </c>
    </row>
    <row r="121" spans="1:7">
      <c r="B121" s="405"/>
      <c r="C121" s="405"/>
      <c r="D121" t="s">
        <v>14</v>
      </c>
      <c r="E121" s="1">
        <v>2</v>
      </c>
      <c r="G121" s="1">
        <f t="shared" si="1"/>
        <v>24.6</v>
      </c>
    </row>
    <row r="122" spans="1:7">
      <c r="B122" s="405"/>
      <c r="C122" s="405"/>
      <c r="D122" t="s">
        <v>15</v>
      </c>
      <c r="E122" s="1">
        <v>60</v>
      </c>
      <c r="G122" s="1">
        <f t="shared" si="1"/>
        <v>84.6</v>
      </c>
    </row>
    <row r="123" spans="1:7">
      <c r="B123" s="405"/>
      <c r="C123" s="405"/>
      <c r="D123" t="s">
        <v>16</v>
      </c>
      <c r="E123" s="1">
        <v>2</v>
      </c>
      <c r="G123" s="1">
        <f t="shared" si="1"/>
        <v>86.6</v>
      </c>
    </row>
    <row r="124" spans="1:7">
      <c r="B124" s="405"/>
      <c r="C124" s="405"/>
      <c r="D124" t="s">
        <v>17</v>
      </c>
      <c r="E124" s="1">
        <v>55</v>
      </c>
      <c r="G124" s="1">
        <f t="shared" si="1"/>
        <v>141.6</v>
      </c>
    </row>
    <row r="125" spans="1:7">
      <c r="A125" s="30">
        <v>43087</v>
      </c>
      <c r="B125" s="405">
        <v>14285</v>
      </c>
      <c r="C125" s="405" t="s">
        <v>28</v>
      </c>
      <c r="D125" t="s">
        <v>13</v>
      </c>
      <c r="F125" s="1">
        <v>22.6</v>
      </c>
      <c r="G125" s="1">
        <f t="shared" si="1"/>
        <v>119</v>
      </c>
    </row>
    <row r="126" spans="1:7">
      <c r="A126" s="30">
        <v>43087</v>
      </c>
      <c r="B126" s="405">
        <v>14285</v>
      </c>
      <c r="C126" s="405" t="s">
        <v>28</v>
      </c>
      <c r="D126" t="s">
        <v>14</v>
      </c>
      <c r="F126" s="1">
        <v>2</v>
      </c>
      <c r="G126" s="1">
        <f t="shared" si="1"/>
        <v>117</v>
      </c>
    </row>
    <row r="127" spans="1:7">
      <c r="A127" s="30">
        <v>43386</v>
      </c>
      <c r="B127" s="405">
        <v>13826</v>
      </c>
      <c r="C127" s="405" t="s">
        <v>28</v>
      </c>
      <c r="D127" t="s">
        <v>17</v>
      </c>
      <c r="F127" s="1">
        <v>35</v>
      </c>
      <c r="G127" s="1">
        <f t="shared" si="1"/>
        <v>82</v>
      </c>
    </row>
    <row r="128" spans="1:7">
      <c r="A128" s="30">
        <v>43069</v>
      </c>
      <c r="B128" s="405" t="s">
        <v>10</v>
      </c>
      <c r="C128" s="405" t="s">
        <v>28</v>
      </c>
      <c r="D128" t="s">
        <v>15</v>
      </c>
      <c r="F128" s="1">
        <v>54</v>
      </c>
      <c r="G128" s="1">
        <f t="shared" si="1"/>
        <v>28</v>
      </c>
    </row>
    <row r="129" spans="1:7">
      <c r="A129" s="30">
        <v>43216</v>
      </c>
      <c r="B129" s="405">
        <v>15235</v>
      </c>
      <c r="C129" s="405" t="s">
        <v>28</v>
      </c>
      <c r="D129" t="s">
        <v>17</v>
      </c>
      <c r="F129" s="1">
        <v>20</v>
      </c>
      <c r="G129" s="1">
        <f t="shared" si="1"/>
        <v>8</v>
      </c>
    </row>
    <row r="130" spans="1:7">
      <c r="A130" s="30">
        <v>43216</v>
      </c>
      <c r="B130" s="405">
        <v>15235</v>
      </c>
      <c r="C130" s="405" t="s">
        <v>28</v>
      </c>
      <c r="D130" t="s">
        <v>15</v>
      </c>
      <c r="F130" s="1">
        <v>6</v>
      </c>
      <c r="G130" s="1">
        <f t="shared" si="1"/>
        <v>2</v>
      </c>
    </row>
    <row r="131" spans="1:7">
      <c r="A131" s="30">
        <v>43216</v>
      </c>
      <c r="B131" s="405">
        <v>15235</v>
      </c>
      <c r="C131" s="405" t="s">
        <v>28</v>
      </c>
      <c r="D131" t="s">
        <v>16</v>
      </c>
      <c r="F131" s="1">
        <v>2</v>
      </c>
      <c r="G131" s="1">
        <f t="shared" si="1"/>
        <v>0</v>
      </c>
    </row>
    <row r="132" spans="1:7">
      <c r="A132" s="32">
        <v>43100</v>
      </c>
      <c r="B132" s="404" t="s">
        <v>11</v>
      </c>
      <c r="C132" s="404" t="s">
        <v>29</v>
      </c>
      <c r="D132" t="s">
        <v>13</v>
      </c>
      <c r="E132" s="1">
        <v>22</v>
      </c>
      <c r="G132" s="1">
        <f t="shared" si="1"/>
        <v>22</v>
      </c>
    </row>
    <row r="133" spans="1:7">
      <c r="B133" s="405"/>
      <c r="C133" s="405"/>
      <c r="D133" t="s">
        <v>14</v>
      </c>
      <c r="E133" s="1">
        <v>2</v>
      </c>
      <c r="G133" s="1">
        <f t="shared" si="1"/>
        <v>24</v>
      </c>
    </row>
    <row r="134" spans="1:7">
      <c r="B134" s="405"/>
      <c r="C134" s="405"/>
      <c r="D134" t="s">
        <v>15</v>
      </c>
      <c r="E134" s="1">
        <v>60</v>
      </c>
      <c r="G134" s="1">
        <f t="shared" si="1"/>
        <v>84</v>
      </c>
    </row>
    <row r="135" spans="1:7">
      <c r="B135" s="405"/>
      <c r="C135" s="405"/>
      <c r="D135" t="s">
        <v>16</v>
      </c>
      <c r="E135" s="1">
        <v>2</v>
      </c>
      <c r="G135" s="1">
        <f t="shared" ref="G135:G198" si="2">+G134+E135-F135</f>
        <v>86</v>
      </c>
    </row>
    <row r="136" spans="1:7">
      <c r="B136" s="405"/>
      <c r="C136" s="405"/>
      <c r="D136" t="s">
        <v>17</v>
      </c>
      <c r="E136" s="1">
        <v>55</v>
      </c>
      <c r="G136" s="1">
        <f t="shared" si="2"/>
        <v>141</v>
      </c>
    </row>
    <row r="137" spans="1:7">
      <c r="A137" s="30">
        <v>43099</v>
      </c>
      <c r="B137" s="405" t="s">
        <v>10</v>
      </c>
      <c r="C137" s="405" t="s">
        <v>29</v>
      </c>
      <c r="D137" t="s">
        <v>15</v>
      </c>
      <c r="F137" s="1">
        <v>44</v>
      </c>
      <c r="G137" s="1">
        <f t="shared" si="2"/>
        <v>97</v>
      </c>
    </row>
    <row r="138" spans="1:7">
      <c r="A138" s="30">
        <v>43154</v>
      </c>
      <c r="B138" s="405">
        <v>14719</v>
      </c>
      <c r="C138" s="405" t="s">
        <v>29</v>
      </c>
      <c r="D138" t="s">
        <v>13</v>
      </c>
      <c r="F138" s="1">
        <v>22</v>
      </c>
      <c r="G138" s="1">
        <f t="shared" si="2"/>
        <v>75</v>
      </c>
    </row>
    <row r="139" spans="1:7">
      <c r="A139" s="30">
        <v>43154</v>
      </c>
      <c r="B139" s="405">
        <v>14719</v>
      </c>
      <c r="C139" s="405" t="s">
        <v>29</v>
      </c>
      <c r="D139" t="s">
        <v>14</v>
      </c>
      <c r="F139" s="1">
        <v>2</v>
      </c>
      <c r="G139" s="1">
        <f t="shared" si="2"/>
        <v>73</v>
      </c>
    </row>
    <row r="140" spans="1:7">
      <c r="A140" s="30">
        <v>43216</v>
      </c>
      <c r="B140" s="405">
        <v>15235</v>
      </c>
      <c r="C140" s="405" t="s">
        <v>29</v>
      </c>
      <c r="D140" t="s">
        <v>15</v>
      </c>
      <c r="F140" s="1">
        <v>16</v>
      </c>
      <c r="G140" s="1">
        <f t="shared" si="2"/>
        <v>57</v>
      </c>
    </row>
    <row r="141" spans="1:7">
      <c r="A141" s="30">
        <v>43216</v>
      </c>
      <c r="B141" s="405">
        <v>15235</v>
      </c>
      <c r="C141" s="405" t="s">
        <v>29</v>
      </c>
      <c r="D141" t="s">
        <v>17</v>
      </c>
      <c r="F141" s="1">
        <v>55</v>
      </c>
      <c r="G141" s="1">
        <f t="shared" si="2"/>
        <v>2</v>
      </c>
    </row>
    <row r="142" spans="1:7">
      <c r="A142" s="30">
        <v>43216</v>
      </c>
      <c r="B142" s="405">
        <v>15235</v>
      </c>
      <c r="C142" s="405" t="s">
        <v>29</v>
      </c>
      <c r="D142" t="s">
        <v>16</v>
      </c>
      <c r="F142" s="1">
        <v>2</v>
      </c>
      <c r="G142" s="1">
        <f t="shared" si="2"/>
        <v>0</v>
      </c>
    </row>
    <row r="143" spans="1:7">
      <c r="A143" s="32">
        <v>43131</v>
      </c>
      <c r="B143" s="404" t="s">
        <v>11</v>
      </c>
      <c r="C143" s="404" t="s">
        <v>12</v>
      </c>
      <c r="D143" t="s">
        <v>13</v>
      </c>
      <c r="E143" s="1">
        <v>22</v>
      </c>
      <c r="G143" s="1">
        <f t="shared" si="2"/>
        <v>22</v>
      </c>
    </row>
    <row r="144" spans="1:7">
      <c r="B144" s="405"/>
      <c r="C144" s="405"/>
      <c r="D144" t="s">
        <v>14</v>
      </c>
      <c r="E144" s="1">
        <v>2</v>
      </c>
      <c r="G144" s="1">
        <f t="shared" si="2"/>
        <v>24</v>
      </c>
    </row>
    <row r="145" spans="1:7">
      <c r="B145" s="405"/>
      <c r="C145" s="405"/>
      <c r="D145" t="s">
        <v>15</v>
      </c>
      <c r="E145" s="1">
        <v>60</v>
      </c>
      <c r="G145" s="1">
        <f t="shared" si="2"/>
        <v>84</v>
      </c>
    </row>
    <row r="146" spans="1:7">
      <c r="B146" s="405"/>
      <c r="C146" s="405"/>
      <c r="D146" t="s">
        <v>16</v>
      </c>
      <c r="E146" s="1">
        <v>2</v>
      </c>
      <c r="G146" s="1">
        <f t="shared" si="2"/>
        <v>86</v>
      </c>
    </row>
    <row r="147" spans="1:7">
      <c r="B147" s="405"/>
      <c r="C147" s="405"/>
      <c r="D147" t="s">
        <v>17</v>
      </c>
      <c r="E147" s="1">
        <v>100</v>
      </c>
      <c r="G147" s="1">
        <f t="shared" si="2"/>
        <v>186</v>
      </c>
    </row>
    <row r="148" spans="1:7">
      <c r="A148" s="30">
        <v>43131</v>
      </c>
      <c r="B148" s="405" t="s">
        <v>10</v>
      </c>
      <c r="C148" s="405" t="s">
        <v>12</v>
      </c>
      <c r="D148" t="s">
        <v>15</v>
      </c>
      <c r="F148" s="1">
        <v>60</v>
      </c>
      <c r="G148" s="1">
        <f t="shared" si="2"/>
        <v>126</v>
      </c>
    </row>
    <row r="149" spans="1:7">
      <c r="A149" s="30">
        <v>43131</v>
      </c>
      <c r="B149" s="405" t="s">
        <v>10</v>
      </c>
      <c r="C149" s="405" t="s">
        <v>12</v>
      </c>
      <c r="D149" t="s">
        <v>16</v>
      </c>
      <c r="F149" s="1">
        <v>2</v>
      </c>
      <c r="G149" s="1">
        <f t="shared" si="2"/>
        <v>124</v>
      </c>
    </row>
    <row r="150" spans="1:7">
      <c r="A150" s="30">
        <v>43154</v>
      </c>
      <c r="B150" s="405">
        <v>14718</v>
      </c>
      <c r="C150" s="405" t="s">
        <v>12</v>
      </c>
      <c r="D150" t="s">
        <v>13</v>
      </c>
      <c r="F150" s="1">
        <v>22</v>
      </c>
      <c r="G150" s="1">
        <f t="shared" si="2"/>
        <v>102</v>
      </c>
    </row>
    <row r="151" spans="1:7" ht="14.25" customHeight="1">
      <c r="A151" s="30">
        <v>43154</v>
      </c>
      <c r="B151" s="405">
        <v>14718</v>
      </c>
      <c r="C151" s="405" t="s">
        <v>12</v>
      </c>
      <c r="D151" t="s">
        <v>14</v>
      </c>
      <c r="F151" s="1">
        <v>2</v>
      </c>
      <c r="G151" s="1">
        <f t="shared" si="2"/>
        <v>100</v>
      </c>
    </row>
    <row r="152" spans="1:7" ht="14.25" customHeight="1">
      <c r="A152" s="30">
        <v>43216</v>
      </c>
      <c r="B152" s="405">
        <v>15235</v>
      </c>
      <c r="C152" s="405" t="s">
        <v>12</v>
      </c>
      <c r="D152" t="s">
        <v>17</v>
      </c>
      <c r="F152" s="1">
        <v>100</v>
      </c>
      <c r="G152" s="1">
        <f t="shared" si="2"/>
        <v>0</v>
      </c>
    </row>
    <row r="153" spans="1:7">
      <c r="A153" s="32">
        <v>43159</v>
      </c>
      <c r="B153" s="404" t="s">
        <v>11</v>
      </c>
      <c r="C153" s="404" t="s">
        <v>19</v>
      </c>
      <c r="D153" t="s">
        <v>13</v>
      </c>
      <c r="E153" s="1">
        <v>27.1</v>
      </c>
      <c r="G153" s="1">
        <f t="shared" si="2"/>
        <v>27.1</v>
      </c>
    </row>
    <row r="154" spans="1:7">
      <c r="B154" s="405"/>
      <c r="C154" s="405"/>
      <c r="D154" t="s">
        <v>14</v>
      </c>
      <c r="E154" s="1">
        <v>2</v>
      </c>
      <c r="G154" s="1">
        <f t="shared" si="2"/>
        <v>29.1</v>
      </c>
    </row>
    <row r="155" spans="1:7">
      <c r="B155" s="405"/>
      <c r="C155" s="405"/>
      <c r="D155" t="s">
        <v>15</v>
      </c>
      <c r="E155" s="1">
        <v>56</v>
      </c>
      <c r="G155" s="1">
        <f t="shared" si="2"/>
        <v>85.1</v>
      </c>
    </row>
    <row r="156" spans="1:7">
      <c r="B156" s="405"/>
      <c r="C156" s="405"/>
      <c r="D156" t="s">
        <v>16</v>
      </c>
      <c r="E156" s="1">
        <v>5</v>
      </c>
      <c r="G156" s="1">
        <f t="shared" si="2"/>
        <v>90.1</v>
      </c>
    </row>
    <row r="157" spans="1:7">
      <c r="B157" s="405"/>
      <c r="C157" s="405"/>
      <c r="D157" t="s">
        <v>17</v>
      </c>
      <c r="E157" s="1">
        <v>100</v>
      </c>
      <c r="G157" s="1">
        <f t="shared" si="2"/>
        <v>190.1</v>
      </c>
    </row>
    <row r="158" spans="1:7">
      <c r="A158" s="30">
        <v>43159</v>
      </c>
      <c r="B158" s="405" t="s">
        <v>10</v>
      </c>
      <c r="C158" s="405" t="s">
        <v>19</v>
      </c>
      <c r="D158" t="s">
        <v>15</v>
      </c>
      <c r="F158" s="1">
        <v>56</v>
      </c>
      <c r="G158" s="1">
        <f t="shared" si="2"/>
        <v>134.1</v>
      </c>
    </row>
    <row r="159" spans="1:7">
      <c r="A159" s="30">
        <v>43159</v>
      </c>
      <c r="B159" s="405" t="s">
        <v>10</v>
      </c>
      <c r="C159" s="405" t="s">
        <v>19</v>
      </c>
      <c r="D159" t="s">
        <v>16</v>
      </c>
      <c r="F159" s="1">
        <v>5</v>
      </c>
      <c r="G159" s="1">
        <f t="shared" si="2"/>
        <v>129.1</v>
      </c>
    </row>
    <row r="160" spans="1:7">
      <c r="A160" s="30">
        <v>43216</v>
      </c>
      <c r="B160" s="405">
        <v>15235</v>
      </c>
      <c r="C160" s="405" t="s">
        <v>19</v>
      </c>
      <c r="D160" t="s">
        <v>13</v>
      </c>
      <c r="F160" s="1">
        <v>27.1</v>
      </c>
      <c r="G160" s="1">
        <f t="shared" si="2"/>
        <v>102</v>
      </c>
    </row>
    <row r="161" spans="1:7">
      <c r="A161" s="30">
        <v>43216</v>
      </c>
      <c r="B161" s="405">
        <v>15235</v>
      </c>
      <c r="C161" s="405" t="s">
        <v>19</v>
      </c>
      <c r="D161" t="s">
        <v>14</v>
      </c>
      <c r="F161" s="1">
        <v>2</v>
      </c>
      <c r="G161" s="1">
        <f t="shared" si="2"/>
        <v>100</v>
      </c>
    </row>
    <row r="162" spans="1:7">
      <c r="A162" s="30">
        <v>43216</v>
      </c>
      <c r="B162" s="405">
        <v>15235</v>
      </c>
      <c r="C162" s="405" t="s">
        <v>19</v>
      </c>
      <c r="D162" t="s">
        <v>17</v>
      </c>
      <c r="F162" s="1">
        <v>100</v>
      </c>
      <c r="G162" s="1">
        <f t="shared" si="2"/>
        <v>0</v>
      </c>
    </row>
    <row r="163" spans="1:7">
      <c r="A163" s="32">
        <v>43189</v>
      </c>
      <c r="B163" s="404" t="s">
        <v>11</v>
      </c>
      <c r="C163" s="404" t="s">
        <v>20</v>
      </c>
      <c r="D163" t="s">
        <v>13</v>
      </c>
      <c r="E163" s="1">
        <v>26.3</v>
      </c>
      <c r="G163" s="1">
        <f t="shared" si="2"/>
        <v>26.3</v>
      </c>
    </row>
    <row r="164" spans="1:7">
      <c r="B164" s="405"/>
      <c r="C164" s="405"/>
      <c r="D164" t="s">
        <v>14</v>
      </c>
      <c r="E164" s="1">
        <v>2</v>
      </c>
      <c r="G164" s="1">
        <f t="shared" si="2"/>
        <v>28.3</v>
      </c>
    </row>
    <row r="165" spans="1:7">
      <c r="B165" s="405"/>
      <c r="C165" s="405"/>
      <c r="D165" t="s">
        <v>15</v>
      </c>
      <c r="E165" s="1">
        <v>60</v>
      </c>
      <c r="G165" s="1">
        <f t="shared" si="2"/>
        <v>88.3</v>
      </c>
    </row>
    <row r="166" spans="1:7">
      <c r="B166" s="405"/>
      <c r="C166" s="405"/>
      <c r="D166" t="s">
        <v>16</v>
      </c>
      <c r="E166" s="1">
        <v>5</v>
      </c>
      <c r="G166" s="1">
        <f t="shared" si="2"/>
        <v>93.3</v>
      </c>
    </row>
    <row r="167" spans="1:7">
      <c r="B167" s="405"/>
      <c r="C167" s="405"/>
      <c r="D167" t="s">
        <v>17</v>
      </c>
      <c r="E167" s="1">
        <v>100</v>
      </c>
      <c r="G167" s="1">
        <f t="shared" si="2"/>
        <v>193.3</v>
      </c>
    </row>
    <row r="168" spans="1:7">
      <c r="A168" s="30">
        <v>43190</v>
      </c>
      <c r="B168" s="405" t="s">
        <v>10</v>
      </c>
      <c r="C168" s="405" t="s">
        <v>20</v>
      </c>
      <c r="D168" t="s">
        <v>15</v>
      </c>
      <c r="F168" s="1">
        <v>52</v>
      </c>
      <c r="G168" s="1">
        <f t="shared" si="2"/>
        <v>141.30000000000001</v>
      </c>
    </row>
    <row r="169" spans="1:7">
      <c r="A169" s="30">
        <v>43216</v>
      </c>
      <c r="B169" s="405">
        <v>15238</v>
      </c>
      <c r="C169" s="405" t="s">
        <v>20</v>
      </c>
      <c r="D169" t="s">
        <v>13</v>
      </c>
      <c r="F169" s="1">
        <v>26.3</v>
      </c>
      <c r="G169" s="1">
        <f t="shared" si="2"/>
        <v>115.00000000000001</v>
      </c>
    </row>
    <row r="170" spans="1:7">
      <c r="A170" s="30">
        <v>43216</v>
      </c>
      <c r="B170" s="405">
        <v>15238</v>
      </c>
      <c r="C170" s="405" t="s">
        <v>20</v>
      </c>
      <c r="D170" t="s">
        <v>14</v>
      </c>
      <c r="F170" s="1">
        <v>2</v>
      </c>
      <c r="G170" s="1">
        <f t="shared" si="2"/>
        <v>113.00000000000001</v>
      </c>
    </row>
    <row r="171" spans="1:7">
      <c r="A171" s="30">
        <v>43216</v>
      </c>
      <c r="B171" s="405">
        <v>15238</v>
      </c>
      <c r="C171" s="405" t="s">
        <v>20</v>
      </c>
      <c r="D171" t="s">
        <v>15</v>
      </c>
      <c r="F171" s="1">
        <v>8</v>
      </c>
      <c r="G171" s="1">
        <f t="shared" si="2"/>
        <v>105.00000000000001</v>
      </c>
    </row>
    <row r="172" spans="1:7">
      <c r="A172" s="30">
        <v>43216</v>
      </c>
      <c r="B172" s="405">
        <v>15238</v>
      </c>
      <c r="C172" s="405" t="s">
        <v>20</v>
      </c>
      <c r="D172" t="s">
        <v>16</v>
      </c>
      <c r="F172" s="1">
        <v>5</v>
      </c>
      <c r="G172" s="1">
        <f t="shared" si="2"/>
        <v>100.00000000000001</v>
      </c>
    </row>
    <row r="173" spans="1:7">
      <c r="A173" s="30">
        <v>43216</v>
      </c>
      <c r="B173" s="405">
        <v>15238</v>
      </c>
      <c r="C173" s="405" t="s">
        <v>20</v>
      </c>
      <c r="D173" t="s">
        <v>17</v>
      </c>
      <c r="F173" s="1">
        <v>100</v>
      </c>
      <c r="G173" s="1">
        <f t="shared" si="2"/>
        <v>0</v>
      </c>
    </row>
    <row r="174" spans="1:7">
      <c r="A174" s="30">
        <v>43220</v>
      </c>
      <c r="B174" s="405" t="s">
        <v>11</v>
      </c>
      <c r="C174" s="405" t="s">
        <v>21</v>
      </c>
      <c r="D174" t="s">
        <v>13</v>
      </c>
      <c r="E174" s="1">
        <v>27.6</v>
      </c>
      <c r="G174" s="1">
        <f t="shared" si="2"/>
        <v>27.6</v>
      </c>
    </row>
    <row r="175" spans="1:7">
      <c r="B175" s="405"/>
      <c r="C175" s="405"/>
      <c r="D175" t="s">
        <v>14</v>
      </c>
      <c r="E175" s="1">
        <v>2</v>
      </c>
      <c r="G175" s="1">
        <f t="shared" si="2"/>
        <v>29.6</v>
      </c>
    </row>
    <row r="176" spans="1:7">
      <c r="B176" s="405"/>
      <c r="C176" s="405"/>
      <c r="D176" t="s">
        <v>15</v>
      </c>
      <c r="E176" s="1">
        <v>60</v>
      </c>
      <c r="G176" s="1">
        <f t="shared" si="2"/>
        <v>89.6</v>
      </c>
    </row>
    <row r="177" spans="1:7">
      <c r="B177" s="405"/>
      <c r="C177" s="405"/>
      <c r="D177" t="s">
        <v>16</v>
      </c>
      <c r="E177" s="1">
        <v>5</v>
      </c>
      <c r="G177" s="1">
        <f t="shared" si="2"/>
        <v>94.6</v>
      </c>
    </row>
    <row r="178" spans="1:7">
      <c r="B178" s="405"/>
      <c r="C178" s="405"/>
      <c r="D178" t="s">
        <v>17</v>
      </c>
      <c r="E178" s="1">
        <v>100</v>
      </c>
      <c r="G178" s="1">
        <f t="shared" si="2"/>
        <v>194.6</v>
      </c>
    </row>
    <row r="179" spans="1:7" ht="14.25" customHeight="1">
      <c r="A179" s="30">
        <v>43220</v>
      </c>
      <c r="B179" s="405" t="s">
        <v>10</v>
      </c>
      <c r="C179" s="405" t="s">
        <v>21</v>
      </c>
      <c r="D179" t="s">
        <v>15</v>
      </c>
      <c r="F179" s="1">
        <v>54</v>
      </c>
      <c r="G179" s="1">
        <f t="shared" si="2"/>
        <v>140.6</v>
      </c>
    </row>
    <row r="180" spans="1:7" s="11" customFormat="1">
      <c r="A180" s="30">
        <v>43318</v>
      </c>
      <c r="B180" s="405">
        <v>15912</v>
      </c>
      <c r="C180" s="405" t="s">
        <v>21</v>
      </c>
      <c r="D180" t="s">
        <v>15</v>
      </c>
      <c r="E180" s="20"/>
      <c r="F180" s="20">
        <v>6</v>
      </c>
      <c r="G180" s="1">
        <f t="shared" si="2"/>
        <v>134.6</v>
      </c>
    </row>
    <row r="181" spans="1:7" s="11" customFormat="1">
      <c r="A181" s="30">
        <v>43318</v>
      </c>
      <c r="B181" s="405">
        <v>15912</v>
      </c>
      <c r="C181" s="405" t="s">
        <v>21</v>
      </c>
      <c r="D181" t="s">
        <v>16</v>
      </c>
      <c r="E181" s="20"/>
      <c r="F181" s="20">
        <v>5</v>
      </c>
      <c r="G181" s="1">
        <f t="shared" si="2"/>
        <v>129.6</v>
      </c>
    </row>
    <row r="182" spans="1:7" s="11" customFormat="1">
      <c r="A182" s="30">
        <v>43318</v>
      </c>
      <c r="B182" s="405">
        <v>15912</v>
      </c>
      <c r="C182" s="405" t="s">
        <v>21</v>
      </c>
      <c r="D182" t="s">
        <v>13</v>
      </c>
      <c r="E182" s="20"/>
      <c r="F182" s="20">
        <v>27.6</v>
      </c>
      <c r="G182" s="1">
        <f t="shared" si="2"/>
        <v>102</v>
      </c>
    </row>
    <row r="183" spans="1:7" s="11" customFormat="1">
      <c r="A183" s="30">
        <v>43318</v>
      </c>
      <c r="B183" s="405">
        <v>15912</v>
      </c>
      <c r="C183" s="405" t="s">
        <v>21</v>
      </c>
      <c r="D183" t="s">
        <v>14</v>
      </c>
      <c r="E183" s="20"/>
      <c r="F183" s="20">
        <v>2</v>
      </c>
      <c r="G183" s="1">
        <f t="shared" si="2"/>
        <v>100</v>
      </c>
    </row>
    <row r="184" spans="1:7" s="11" customFormat="1">
      <c r="A184" s="30">
        <v>43318</v>
      </c>
      <c r="B184" s="405">
        <v>15912</v>
      </c>
      <c r="C184" s="405" t="s">
        <v>21</v>
      </c>
      <c r="D184" t="s">
        <v>17</v>
      </c>
      <c r="E184" s="20"/>
      <c r="F184" s="20">
        <v>100</v>
      </c>
      <c r="G184" s="1">
        <f t="shared" si="2"/>
        <v>0</v>
      </c>
    </row>
    <row r="185" spans="1:7">
      <c r="A185" s="30">
        <v>43251</v>
      </c>
      <c r="B185" s="405" t="s">
        <v>11</v>
      </c>
      <c r="C185" s="405" t="s">
        <v>22</v>
      </c>
      <c r="D185" t="s">
        <v>13</v>
      </c>
      <c r="E185" s="1">
        <v>25.1</v>
      </c>
      <c r="G185" s="1">
        <f t="shared" si="2"/>
        <v>25.1</v>
      </c>
    </row>
    <row r="186" spans="1:7">
      <c r="B186" s="405"/>
      <c r="C186" s="405"/>
      <c r="D186" t="s">
        <v>14</v>
      </c>
      <c r="E186" s="1">
        <v>2</v>
      </c>
      <c r="G186" s="1">
        <f t="shared" si="2"/>
        <v>27.1</v>
      </c>
    </row>
    <row r="187" spans="1:7">
      <c r="B187" s="405"/>
      <c r="C187" s="405"/>
      <c r="D187" t="s">
        <v>15</v>
      </c>
      <c r="E187" s="1">
        <v>60</v>
      </c>
      <c r="G187" s="1">
        <f t="shared" si="2"/>
        <v>87.1</v>
      </c>
    </row>
    <row r="188" spans="1:7">
      <c r="B188" s="405"/>
      <c r="C188" s="405"/>
      <c r="D188" t="s">
        <v>16</v>
      </c>
      <c r="E188" s="1">
        <v>5</v>
      </c>
      <c r="G188" s="1">
        <f t="shared" si="2"/>
        <v>92.1</v>
      </c>
    </row>
    <row r="189" spans="1:7">
      <c r="B189" s="405"/>
      <c r="C189" s="405"/>
      <c r="D189" t="s">
        <v>17</v>
      </c>
      <c r="E189" s="1">
        <v>100</v>
      </c>
      <c r="G189" s="1">
        <f t="shared" si="2"/>
        <v>192.1</v>
      </c>
    </row>
    <row r="190" spans="1:7">
      <c r="A190" s="30">
        <v>43251</v>
      </c>
      <c r="B190" s="405" t="s">
        <v>10</v>
      </c>
      <c r="C190" s="405" t="s">
        <v>22</v>
      </c>
      <c r="D190" t="s">
        <v>15</v>
      </c>
      <c r="F190" s="1">
        <v>60</v>
      </c>
      <c r="G190" s="1">
        <f t="shared" si="2"/>
        <v>132.1</v>
      </c>
    </row>
    <row r="191" spans="1:7">
      <c r="A191" s="30">
        <v>43251</v>
      </c>
      <c r="B191" s="405" t="s">
        <v>10</v>
      </c>
      <c r="C191" s="405" t="s">
        <v>22</v>
      </c>
      <c r="D191" t="s">
        <v>16</v>
      </c>
      <c r="F191" s="1">
        <v>5</v>
      </c>
      <c r="G191" s="1">
        <f t="shared" si="2"/>
        <v>127.1</v>
      </c>
    </row>
    <row r="192" spans="1:7" s="11" customFormat="1">
      <c r="A192" s="30">
        <v>43318</v>
      </c>
      <c r="B192" s="405">
        <v>15912</v>
      </c>
      <c r="C192" s="405" t="s">
        <v>22</v>
      </c>
      <c r="D192" t="s">
        <v>13</v>
      </c>
      <c r="E192" s="20"/>
      <c r="F192" s="20">
        <v>25.1</v>
      </c>
      <c r="G192" s="1">
        <f t="shared" si="2"/>
        <v>102</v>
      </c>
    </row>
    <row r="193" spans="1:7" s="11" customFormat="1">
      <c r="A193" s="30">
        <v>43318</v>
      </c>
      <c r="B193" s="405">
        <v>15912</v>
      </c>
      <c r="C193" s="405" t="s">
        <v>22</v>
      </c>
      <c r="D193" t="s">
        <v>14</v>
      </c>
      <c r="E193" s="20"/>
      <c r="F193" s="20">
        <v>2</v>
      </c>
      <c r="G193" s="1">
        <f t="shared" si="2"/>
        <v>100</v>
      </c>
    </row>
    <row r="194" spans="1:7" s="11" customFormat="1">
      <c r="A194" s="30">
        <v>43318</v>
      </c>
      <c r="B194" s="405">
        <v>15912</v>
      </c>
      <c r="C194" s="405" t="s">
        <v>22</v>
      </c>
      <c r="D194" t="s">
        <v>17</v>
      </c>
      <c r="E194" s="20"/>
      <c r="F194" s="20">
        <v>100</v>
      </c>
      <c r="G194" s="1">
        <f t="shared" si="2"/>
        <v>0</v>
      </c>
    </row>
    <row r="195" spans="1:7">
      <c r="A195" s="30">
        <v>43281</v>
      </c>
      <c r="B195" s="405" t="s">
        <v>11</v>
      </c>
      <c r="C195" s="405" t="s">
        <v>23</v>
      </c>
      <c r="D195" t="s">
        <v>13</v>
      </c>
      <c r="E195" s="1">
        <v>23.1</v>
      </c>
      <c r="G195" s="1">
        <f t="shared" si="2"/>
        <v>23.1</v>
      </c>
    </row>
    <row r="196" spans="1:7">
      <c r="B196" s="405"/>
      <c r="C196" s="405"/>
      <c r="D196" t="s">
        <v>14</v>
      </c>
      <c r="E196" s="1">
        <v>4</v>
      </c>
      <c r="G196" s="1">
        <f t="shared" si="2"/>
        <v>27.1</v>
      </c>
    </row>
    <row r="197" spans="1:7">
      <c r="B197" s="405"/>
      <c r="C197" s="405"/>
      <c r="D197" t="s">
        <v>15</v>
      </c>
      <c r="E197" s="1">
        <v>60</v>
      </c>
      <c r="G197" s="1">
        <f t="shared" si="2"/>
        <v>87.1</v>
      </c>
    </row>
    <row r="198" spans="1:7">
      <c r="B198" s="405"/>
      <c r="C198" s="405"/>
      <c r="D198" t="s">
        <v>16</v>
      </c>
      <c r="E198" s="1">
        <v>5</v>
      </c>
      <c r="G198" s="1">
        <f t="shared" si="2"/>
        <v>92.1</v>
      </c>
    </row>
    <row r="199" spans="1:7">
      <c r="B199" s="405"/>
      <c r="C199" s="405"/>
      <c r="D199" t="s">
        <v>17</v>
      </c>
      <c r="E199" s="1">
        <v>100</v>
      </c>
      <c r="G199" s="1">
        <f t="shared" ref="G199:G262" si="3">+G198+E199-F199</f>
        <v>192.1</v>
      </c>
    </row>
    <row r="200" spans="1:7">
      <c r="A200" s="30">
        <v>43281</v>
      </c>
      <c r="B200" s="405" t="s">
        <v>10</v>
      </c>
      <c r="C200" s="405" t="s">
        <v>23</v>
      </c>
      <c r="D200" t="s">
        <v>15</v>
      </c>
      <c r="F200" s="1">
        <v>60</v>
      </c>
      <c r="G200" s="1">
        <f t="shared" si="3"/>
        <v>132.1</v>
      </c>
    </row>
    <row r="201" spans="1:7">
      <c r="A201" s="30">
        <v>43281</v>
      </c>
      <c r="B201" s="405" t="s">
        <v>10</v>
      </c>
      <c r="C201" s="405" t="s">
        <v>23</v>
      </c>
      <c r="D201" t="s">
        <v>16</v>
      </c>
      <c r="F201" s="1">
        <v>5</v>
      </c>
      <c r="G201" s="1">
        <f t="shared" si="3"/>
        <v>127.1</v>
      </c>
    </row>
    <row r="202" spans="1:7" s="11" customFormat="1">
      <c r="A202" s="30">
        <v>43318</v>
      </c>
      <c r="B202" s="405">
        <v>15912</v>
      </c>
      <c r="C202" s="405" t="s">
        <v>23</v>
      </c>
      <c r="D202" t="s">
        <v>13</v>
      </c>
      <c r="E202" s="20"/>
      <c r="F202" s="20">
        <v>23.1</v>
      </c>
      <c r="G202" s="1">
        <f t="shared" si="3"/>
        <v>104</v>
      </c>
    </row>
    <row r="203" spans="1:7" s="11" customFormat="1">
      <c r="A203" s="30">
        <v>43318</v>
      </c>
      <c r="B203" s="405">
        <v>15912</v>
      </c>
      <c r="C203" s="405" t="s">
        <v>23</v>
      </c>
      <c r="D203" t="s">
        <v>14</v>
      </c>
      <c r="E203" s="20"/>
      <c r="F203" s="20">
        <v>4</v>
      </c>
      <c r="G203" s="1">
        <f t="shared" si="3"/>
        <v>100</v>
      </c>
    </row>
    <row r="204" spans="1:7" s="11" customFormat="1">
      <c r="A204" s="30">
        <v>43318</v>
      </c>
      <c r="B204" s="405">
        <v>15912</v>
      </c>
      <c r="C204" s="405" t="s">
        <v>23</v>
      </c>
      <c r="D204" t="s">
        <v>17</v>
      </c>
      <c r="E204" s="20"/>
      <c r="F204" s="20">
        <v>100</v>
      </c>
      <c r="G204" s="1">
        <f t="shared" si="3"/>
        <v>0</v>
      </c>
    </row>
    <row r="205" spans="1:7">
      <c r="A205" s="30">
        <v>43312</v>
      </c>
      <c r="B205" s="405" t="s">
        <v>11</v>
      </c>
      <c r="C205" s="405" t="s">
        <v>24</v>
      </c>
      <c r="D205" t="s">
        <v>13</v>
      </c>
      <c r="E205" s="1">
        <v>22.7</v>
      </c>
      <c r="G205" s="1">
        <f t="shared" si="3"/>
        <v>22.7</v>
      </c>
    </row>
    <row r="206" spans="1:7">
      <c r="B206" s="405"/>
      <c r="C206" s="405"/>
      <c r="D206" t="s">
        <v>14</v>
      </c>
      <c r="E206" s="1">
        <v>4</v>
      </c>
      <c r="G206" s="1">
        <f t="shared" si="3"/>
        <v>26.7</v>
      </c>
    </row>
    <row r="207" spans="1:7">
      <c r="B207" s="405"/>
      <c r="C207" s="405"/>
      <c r="D207" t="s">
        <v>15</v>
      </c>
      <c r="E207" s="1">
        <v>60</v>
      </c>
      <c r="G207" s="1">
        <f t="shared" si="3"/>
        <v>86.7</v>
      </c>
    </row>
    <row r="208" spans="1:7">
      <c r="B208" s="405"/>
      <c r="C208" s="405"/>
      <c r="D208" t="s">
        <v>16</v>
      </c>
      <c r="E208" s="1">
        <v>5</v>
      </c>
      <c r="G208" s="1">
        <f t="shared" si="3"/>
        <v>91.7</v>
      </c>
    </row>
    <row r="209" spans="1:7">
      <c r="B209" s="405"/>
      <c r="C209" s="405"/>
      <c r="D209" t="s">
        <v>17</v>
      </c>
      <c r="E209" s="1">
        <v>100</v>
      </c>
      <c r="G209" s="1">
        <f t="shared" si="3"/>
        <v>191.7</v>
      </c>
    </row>
    <row r="210" spans="1:7">
      <c r="A210" s="30">
        <v>43312</v>
      </c>
      <c r="B210" s="405" t="s">
        <v>30</v>
      </c>
      <c r="C210" s="405" t="s">
        <v>24</v>
      </c>
      <c r="D210" t="s">
        <v>15</v>
      </c>
      <c r="F210" s="1">
        <v>60</v>
      </c>
      <c r="G210" s="1">
        <f t="shared" si="3"/>
        <v>131.69999999999999</v>
      </c>
    </row>
    <row r="211" spans="1:7">
      <c r="A211" s="30">
        <v>43312</v>
      </c>
      <c r="B211" s="405" t="s">
        <v>30</v>
      </c>
      <c r="C211" s="405" t="s">
        <v>24</v>
      </c>
      <c r="D211" t="s">
        <v>16</v>
      </c>
      <c r="F211" s="1">
        <v>5</v>
      </c>
      <c r="G211" s="1">
        <f t="shared" si="3"/>
        <v>126.69999999999999</v>
      </c>
    </row>
    <row r="212" spans="1:7" s="11" customFormat="1">
      <c r="A212" s="30">
        <v>43318</v>
      </c>
      <c r="B212" s="405">
        <v>15912</v>
      </c>
      <c r="C212" s="405" t="s">
        <v>24</v>
      </c>
      <c r="D212" t="s">
        <v>17</v>
      </c>
      <c r="E212" s="20"/>
      <c r="F212" s="20">
        <v>100</v>
      </c>
      <c r="G212" s="1">
        <f t="shared" si="3"/>
        <v>26.699999999999989</v>
      </c>
    </row>
    <row r="213" spans="1:7" s="11" customFormat="1">
      <c r="A213" s="30">
        <v>43385</v>
      </c>
      <c r="B213" s="405">
        <v>16304</v>
      </c>
      <c r="C213" s="405" t="s">
        <v>24</v>
      </c>
      <c r="D213" t="s">
        <v>13</v>
      </c>
      <c r="E213" s="20"/>
      <c r="F213" s="20">
        <v>22.7</v>
      </c>
      <c r="G213" s="1">
        <f t="shared" si="3"/>
        <v>3.9999999999999893</v>
      </c>
    </row>
    <row r="214" spans="1:7" s="11" customFormat="1">
      <c r="A214" s="30">
        <v>43385</v>
      </c>
      <c r="B214" s="405">
        <v>16304</v>
      </c>
      <c r="C214" s="405" t="s">
        <v>24</v>
      </c>
      <c r="D214" t="s">
        <v>14</v>
      </c>
      <c r="E214" s="20"/>
      <c r="F214" s="20">
        <v>4</v>
      </c>
      <c r="G214" s="1">
        <f t="shared" si="3"/>
        <v>-1.0658141036401503E-14</v>
      </c>
    </row>
    <row r="215" spans="1:7" s="11" customFormat="1">
      <c r="A215" s="30">
        <v>43343</v>
      </c>
      <c r="B215" s="405" t="s">
        <v>11</v>
      </c>
      <c r="C215" s="405" t="s">
        <v>25</v>
      </c>
      <c r="D215" t="s">
        <v>13</v>
      </c>
      <c r="E215" s="1">
        <v>22.5</v>
      </c>
      <c r="F215" s="20"/>
      <c r="G215" s="1">
        <f t="shared" si="3"/>
        <v>22.499999999999989</v>
      </c>
    </row>
    <row r="216" spans="1:7" s="11" customFormat="1">
      <c r="A216" s="30"/>
      <c r="B216" s="405"/>
      <c r="C216" s="405"/>
      <c r="D216" t="s">
        <v>14</v>
      </c>
      <c r="E216" s="1">
        <v>4</v>
      </c>
      <c r="F216" s="20"/>
      <c r="G216" s="1">
        <f t="shared" si="3"/>
        <v>26.499999999999989</v>
      </c>
    </row>
    <row r="217" spans="1:7" s="11" customFormat="1">
      <c r="A217" s="30"/>
      <c r="B217" s="405"/>
      <c r="C217" s="405"/>
      <c r="D217" t="s">
        <v>15</v>
      </c>
      <c r="E217" s="1">
        <v>60</v>
      </c>
      <c r="F217" s="20"/>
      <c r="G217" s="1">
        <f t="shared" si="3"/>
        <v>86.499999999999986</v>
      </c>
    </row>
    <row r="218" spans="1:7" s="11" customFormat="1">
      <c r="A218" s="30"/>
      <c r="B218" s="405"/>
      <c r="C218" s="405"/>
      <c r="D218" t="s">
        <v>16</v>
      </c>
      <c r="E218" s="1">
        <v>5</v>
      </c>
      <c r="F218" s="20"/>
      <c r="G218" s="1">
        <f t="shared" si="3"/>
        <v>91.499999999999986</v>
      </c>
    </row>
    <row r="219" spans="1:7" s="11" customFormat="1">
      <c r="A219" s="30"/>
      <c r="B219" s="405"/>
      <c r="C219" s="405"/>
      <c r="D219" t="s">
        <v>17</v>
      </c>
      <c r="E219" s="1">
        <v>100</v>
      </c>
      <c r="F219" s="20"/>
      <c r="G219" s="1">
        <f t="shared" si="3"/>
        <v>191.5</v>
      </c>
    </row>
    <row r="220" spans="1:7" s="11" customFormat="1">
      <c r="A220" s="30">
        <v>43343</v>
      </c>
      <c r="B220" s="405" t="s">
        <v>10</v>
      </c>
      <c r="C220" s="405" t="s">
        <v>25</v>
      </c>
      <c r="D220" t="s">
        <v>15</v>
      </c>
      <c r="E220" s="20"/>
      <c r="F220" s="20">
        <v>60</v>
      </c>
      <c r="G220" s="1">
        <f t="shared" si="3"/>
        <v>131.5</v>
      </c>
    </row>
    <row r="221" spans="1:7" s="11" customFormat="1">
      <c r="A221" s="30">
        <v>43343</v>
      </c>
      <c r="B221" s="405" t="s">
        <v>10</v>
      </c>
      <c r="C221" s="405" t="s">
        <v>25</v>
      </c>
      <c r="D221" t="s">
        <v>16</v>
      </c>
      <c r="E221" s="20"/>
      <c r="F221" s="20">
        <v>5</v>
      </c>
      <c r="G221" s="1">
        <f t="shared" si="3"/>
        <v>126.5</v>
      </c>
    </row>
    <row r="222" spans="1:7" s="11" customFormat="1">
      <c r="A222" s="30">
        <v>43385</v>
      </c>
      <c r="B222" s="405">
        <v>16304</v>
      </c>
      <c r="C222" s="405" t="s">
        <v>25</v>
      </c>
      <c r="D222" t="s">
        <v>13</v>
      </c>
      <c r="E222" s="20"/>
      <c r="F222" s="20">
        <v>22.5</v>
      </c>
      <c r="G222" s="1">
        <f t="shared" si="3"/>
        <v>104</v>
      </c>
    </row>
    <row r="223" spans="1:7" s="11" customFormat="1">
      <c r="A223" s="30">
        <v>43385</v>
      </c>
      <c r="B223" s="405">
        <v>16304</v>
      </c>
      <c r="C223" s="405" t="s">
        <v>25</v>
      </c>
      <c r="D223" t="s">
        <v>14</v>
      </c>
      <c r="E223" s="20"/>
      <c r="F223" s="20">
        <v>4</v>
      </c>
      <c r="G223" s="1">
        <f t="shared" si="3"/>
        <v>100</v>
      </c>
    </row>
    <row r="224" spans="1:7" s="11" customFormat="1">
      <c r="A224" s="30">
        <v>43395</v>
      </c>
      <c r="B224" s="405">
        <v>16419</v>
      </c>
      <c r="C224" s="405" t="s">
        <v>25</v>
      </c>
      <c r="D224" t="s">
        <v>17</v>
      </c>
      <c r="E224" s="20"/>
      <c r="F224" s="20">
        <v>100</v>
      </c>
      <c r="G224" s="1">
        <f t="shared" si="3"/>
        <v>0</v>
      </c>
    </row>
    <row r="225" spans="1:7" s="11" customFormat="1">
      <c r="A225" s="32">
        <v>43373</v>
      </c>
      <c r="B225" s="404" t="s">
        <v>11</v>
      </c>
      <c r="C225" s="404" t="s">
        <v>26</v>
      </c>
      <c r="D225" t="s">
        <v>13</v>
      </c>
      <c r="E225" s="1">
        <v>23.1</v>
      </c>
      <c r="F225" s="20"/>
      <c r="G225" s="1">
        <f t="shared" si="3"/>
        <v>23.1</v>
      </c>
    </row>
    <row r="226" spans="1:7" s="11" customFormat="1">
      <c r="A226" s="30"/>
      <c r="B226" s="405"/>
      <c r="C226" s="405"/>
      <c r="D226" t="s">
        <v>14</v>
      </c>
      <c r="E226" s="1">
        <v>4</v>
      </c>
      <c r="F226" s="20"/>
      <c r="G226" s="1">
        <f t="shared" si="3"/>
        <v>27.1</v>
      </c>
    </row>
    <row r="227" spans="1:7" s="11" customFormat="1">
      <c r="A227" s="30"/>
      <c r="B227" s="405"/>
      <c r="C227" s="405"/>
      <c r="D227" t="s">
        <v>15</v>
      </c>
      <c r="E227" s="1">
        <v>60</v>
      </c>
      <c r="F227" s="20"/>
      <c r="G227" s="1">
        <f t="shared" si="3"/>
        <v>87.1</v>
      </c>
    </row>
    <row r="228" spans="1:7" s="11" customFormat="1">
      <c r="A228" s="30"/>
      <c r="B228" s="405"/>
      <c r="C228" s="405"/>
      <c r="D228" t="s">
        <v>16</v>
      </c>
      <c r="E228" s="1">
        <v>5</v>
      </c>
      <c r="F228" s="20"/>
      <c r="G228" s="1">
        <f t="shared" si="3"/>
        <v>92.1</v>
      </c>
    </row>
    <row r="229" spans="1:7" s="11" customFormat="1">
      <c r="A229" s="30"/>
      <c r="B229" s="405"/>
      <c r="C229" s="405"/>
      <c r="D229" t="s">
        <v>17</v>
      </c>
      <c r="E229" s="1">
        <v>100</v>
      </c>
      <c r="F229" s="20"/>
      <c r="G229" s="1">
        <f t="shared" si="3"/>
        <v>192.1</v>
      </c>
    </row>
    <row r="230" spans="1:7" s="11" customFormat="1">
      <c r="A230" s="30">
        <v>43373</v>
      </c>
      <c r="B230" s="405" t="s">
        <v>10</v>
      </c>
      <c r="C230" s="405" t="s">
        <v>26</v>
      </c>
      <c r="D230" t="s">
        <v>15</v>
      </c>
      <c r="E230" s="20"/>
      <c r="F230" s="20">
        <v>60</v>
      </c>
      <c r="G230" s="1">
        <f t="shared" si="3"/>
        <v>132.1</v>
      </c>
    </row>
    <row r="231" spans="1:7" s="11" customFormat="1">
      <c r="A231" s="30">
        <v>43373</v>
      </c>
      <c r="B231" s="405" t="s">
        <v>10</v>
      </c>
      <c r="C231" s="405" t="s">
        <v>26</v>
      </c>
      <c r="D231" t="s">
        <v>16</v>
      </c>
      <c r="E231" s="20"/>
      <c r="F231" s="20">
        <v>5</v>
      </c>
      <c r="G231" s="1">
        <f t="shared" si="3"/>
        <v>127.1</v>
      </c>
    </row>
    <row r="232" spans="1:7" s="11" customFormat="1">
      <c r="A232" s="30">
        <v>43395</v>
      </c>
      <c r="B232" s="405">
        <v>16419</v>
      </c>
      <c r="C232" s="405" t="s">
        <v>26</v>
      </c>
      <c r="D232" t="s">
        <v>17</v>
      </c>
      <c r="E232" s="20"/>
      <c r="F232" s="20">
        <v>100</v>
      </c>
      <c r="G232" s="1">
        <f t="shared" si="3"/>
        <v>27.099999999999994</v>
      </c>
    </row>
    <row r="233" spans="1:7" s="11" customFormat="1">
      <c r="A233" s="30">
        <v>43410</v>
      </c>
      <c r="B233" s="405">
        <v>16534</v>
      </c>
      <c r="C233" s="405" t="s">
        <v>26</v>
      </c>
      <c r="D233" t="s">
        <v>13</v>
      </c>
      <c r="E233" s="20"/>
      <c r="F233" s="20">
        <v>23.1</v>
      </c>
      <c r="G233" s="1">
        <f t="shared" si="3"/>
        <v>3.9999999999999929</v>
      </c>
    </row>
    <row r="234" spans="1:7" s="11" customFormat="1">
      <c r="A234" s="30">
        <v>43410</v>
      </c>
      <c r="B234" s="405">
        <v>16534</v>
      </c>
      <c r="C234" s="405" t="s">
        <v>26</v>
      </c>
      <c r="D234" t="s">
        <v>14</v>
      </c>
      <c r="E234" s="20"/>
      <c r="F234" s="20">
        <v>4</v>
      </c>
      <c r="G234" s="1">
        <f t="shared" si="3"/>
        <v>-7.1054273576010019E-15</v>
      </c>
    </row>
    <row r="235" spans="1:7" s="11" customFormat="1">
      <c r="A235" s="32">
        <v>43404</v>
      </c>
      <c r="B235" s="404" t="s">
        <v>11</v>
      </c>
      <c r="C235" s="404" t="s">
        <v>27</v>
      </c>
      <c r="D235" t="s">
        <v>13</v>
      </c>
      <c r="E235" s="1">
        <v>23.3</v>
      </c>
      <c r="F235" s="20"/>
      <c r="G235" s="1">
        <f t="shared" si="3"/>
        <v>23.299999999999994</v>
      </c>
    </row>
    <row r="236" spans="1:7" s="11" customFormat="1">
      <c r="A236" s="30"/>
      <c r="B236" s="405"/>
      <c r="C236" s="405"/>
      <c r="D236" t="s">
        <v>14</v>
      </c>
      <c r="E236" s="1">
        <v>5</v>
      </c>
      <c r="F236" s="20"/>
      <c r="G236" s="1">
        <f t="shared" si="3"/>
        <v>28.299999999999994</v>
      </c>
    </row>
    <row r="237" spans="1:7" s="11" customFormat="1">
      <c r="A237" s="30"/>
      <c r="B237" s="405"/>
      <c r="C237" s="405"/>
      <c r="D237" t="s">
        <v>15</v>
      </c>
      <c r="E237" s="1">
        <v>60</v>
      </c>
      <c r="F237" s="20"/>
      <c r="G237" s="1">
        <f t="shared" si="3"/>
        <v>88.3</v>
      </c>
    </row>
    <row r="238" spans="1:7" s="11" customFormat="1">
      <c r="A238" s="30"/>
      <c r="B238" s="405"/>
      <c r="C238" s="405"/>
      <c r="D238" t="s">
        <v>16</v>
      </c>
      <c r="E238" s="1">
        <v>5</v>
      </c>
      <c r="F238" s="20"/>
      <c r="G238" s="1">
        <f t="shared" si="3"/>
        <v>93.3</v>
      </c>
    </row>
    <row r="239" spans="1:7" s="11" customFormat="1">
      <c r="A239" s="30"/>
      <c r="B239" s="405"/>
      <c r="C239" s="405"/>
      <c r="D239" t="s">
        <v>17</v>
      </c>
      <c r="E239" s="1">
        <v>100</v>
      </c>
      <c r="F239" s="20"/>
      <c r="G239" s="1">
        <f t="shared" si="3"/>
        <v>193.3</v>
      </c>
    </row>
    <row r="240" spans="1:7" s="11" customFormat="1">
      <c r="A240" s="30">
        <v>43404</v>
      </c>
      <c r="B240" s="405" t="s">
        <v>10</v>
      </c>
      <c r="C240" s="405" t="s">
        <v>27</v>
      </c>
      <c r="D240" t="s">
        <v>15</v>
      </c>
      <c r="E240" s="1"/>
      <c r="F240" s="20">
        <v>60</v>
      </c>
      <c r="G240" s="1">
        <f t="shared" si="3"/>
        <v>133.30000000000001</v>
      </c>
    </row>
    <row r="241" spans="1:7" s="11" customFormat="1">
      <c r="A241" s="30">
        <v>43404</v>
      </c>
      <c r="B241" s="405" t="s">
        <v>10</v>
      </c>
      <c r="C241" s="405" t="s">
        <v>27</v>
      </c>
      <c r="D241" t="s">
        <v>16</v>
      </c>
      <c r="E241" s="1"/>
      <c r="F241" s="20">
        <v>5</v>
      </c>
      <c r="G241" s="1">
        <f t="shared" si="3"/>
        <v>128.30000000000001</v>
      </c>
    </row>
    <row r="242" spans="1:7" s="11" customFormat="1">
      <c r="A242" s="30">
        <v>43474</v>
      </c>
      <c r="B242" s="405">
        <v>16904</v>
      </c>
      <c r="C242" s="405" t="s">
        <v>27</v>
      </c>
      <c r="D242" t="s">
        <v>13</v>
      </c>
      <c r="E242" s="1"/>
      <c r="F242" s="20">
        <v>23.3</v>
      </c>
      <c r="G242" s="1">
        <f t="shared" si="3"/>
        <v>105.00000000000001</v>
      </c>
    </row>
    <row r="243" spans="1:7" s="11" customFormat="1">
      <c r="A243" s="30">
        <v>43474</v>
      </c>
      <c r="B243" s="405">
        <v>16904</v>
      </c>
      <c r="C243" s="405" t="s">
        <v>27</v>
      </c>
      <c r="D243" t="s">
        <v>14</v>
      </c>
      <c r="E243" s="1"/>
      <c r="F243" s="20">
        <v>5</v>
      </c>
      <c r="G243" s="1">
        <f t="shared" si="3"/>
        <v>100.00000000000001</v>
      </c>
    </row>
    <row r="244" spans="1:7" s="15" customFormat="1">
      <c r="A244" s="34">
        <v>43551</v>
      </c>
      <c r="B244" s="21">
        <v>17471</v>
      </c>
      <c r="C244" s="21" t="s">
        <v>27</v>
      </c>
      <c r="D244" s="14" t="s">
        <v>17</v>
      </c>
      <c r="E244" s="17"/>
      <c r="F244" s="17">
        <v>100</v>
      </c>
      <c r="G244" s="1">
        <f t="shared" si="3"/>
        <v>0</v>
      </c>
    </row>
    <row r="245" spans="1:7" s="11" customFormat="1">
      <c r="A245" s="32">
        <v>43434</v>
      </c>
      <c r="B245" s="404" t="s">
        <v>11</v>
      </c>
      <c r="C245" s="404" t="s">
        <v>28</v>
      </c>
      <c r="D245" t="s">
        <v>13</v>
      </c>
      <c r="E245" s="1">
        <v>23.9</v>
      </c>
      <c r="F245" s="20"/>
      <c r="G245" s="1">
        <f t="shared" si="3"/>
        <v>23.9</v>
      </c>
    </row>
    <row r="246" spans="1:7" s="11" customFormat="1">
      <c r="A246" s="30"/>
      <c r="B246" s="405"/>
      <c r="C246" s="405"/>
      <c r="D246" t="s">
        <v>14</v>
      </c>
      <c r="E246" s="1">
        <v>5</v>
      </c>
      <c r="F246" s="20"/>
      <c r="G246" s="1">
        <f t="shared" si="3"/>
        <v>28.9</v>
      </c>
    </row>
    <row r="247" spans="1:7" s="11" customFormat="1">
      <c r="A247" s="30"/>
      <c r="B247" s="405"/>
      <c r="C247" s="405"/>
      <c r="D247" t="s">
        <v>15</v>
      </c>
      <c r="E247" s="1">
        <v>60</v>
      </c>
      <c r="F247" s="20"/>
      <c r="G247" s="1">
        <f t="shared" si="3"/>
        <v>88.9</v>
      </c>
    </row>
    <row r="248" spans="1:7" s="11" customFormat="1">
      <c r="A248" s="30"/>
      <c r="B248" s="405"/>
      <c r="C248" s="405"/>
      <c r="D248" t="s">
        <v>16</v>
      </c>
      <c r="E248" s="1">
        <v>5</v>
      </c>
      <c r="F248" s="20"/>
      <c r="G248" s="1">
        <f t="shared" si="3"/>
        <v>93.9</v>
      </c>
    </row>
    <row r="249" spans="1:7" s="11" customFormat="1">
      <c r="A249" s="30"/>
      <c r="B249" s="405"/>
      <c r="C249" s="405"/>
      <c r="D249" t="s">
        <v>17</v>
      </c>
      <c r="E249" s="1">
        <v>100</v>
      </c>
      <c r="F249" s="20"/>
      <c r="G249" s="1">
        <f t="shared" si="3"/>
        <v>193.9</v>
      </c>
    </row>
    <row r="250" spans="1:7" s="11" customFormat="1">
      <c r="A250" s="30">
        <v>43434</v>
      </c>
      <c r="B250" s="405" t="s">
        <v>10</v>
      </c>
      <c r="C250" s="405" t="s">
        <v>28</v>
      </c>
      <c r="D250" t="s">
        <v>15</v>
      </c>
      <c r="E250" s="1"/>
      <c r="F250" s="20">
        <v>60</v>
      </c>
      <c r="G250" s="1">
        <f t="shared" si="3"/>
        <v>133.9</v>
      </c>
    </row>
    <row r="251" spans="1:7" s="11" customFormat="1">
      <c r="A251" s="30">
        <v>43434</v>
      </c>
      <c r="B251" s="405" t="s">
        <v>10</v>
      </c>
      <c r="C251" s="405" t="s">
        <v>28</v>
      </c>
      <c r="D251" t="s">
        <v>16</v>
      </c>
      <c r="E251" s="1"/>
      <c r="F251" s="20">
        <v>5</v>
      </c>
      <c r="G251" s="1">
        <f t="shared" si="3"/>
        <v>128.9</v>
      </c>
    </row>
    <row r="252" spans="1:7" s="11" customFormat="1">
      <c r="A252" s="30">
        <v>43474</v>
      </c>
      <c r="B252" s="405">
        <v>16904</v>
      </c>
      <c r="C252" s="405" t="s">
        <v>28</v>
      </c>
      <c r="D252" t="s">
        <v>13</v>
      </c>
      <c r="E252" s="1"/>
      <c r="F252" s="20">
        <v>23.9</v>
      </c>
      <c r="G252" s="1">
        <f t="shared" si="3"/>
        <v>105</v>
      </c>
    </row>
    <row r="253" spans="1:7" s="11" customFormat="1">
      <c r="A253" s="30">
        <v>43474</v>
      </c>
      <c r="B253" s="405">
        <v>16904</v>
      </c>
      <c r="C253" s="405" t="s">
        <v>28</v>
      </c>
      <c r="D253" t="s">
        <v>14</v>
      </c>
      <c r="E253" s="1"/>
      <c r="F253" s="20">
        <v>5</v>
      </c>
      <c r="G253" s="1">
        <f t="shared" si="3"/>
        <v>100</v>
      </c>
    </row>
    <row r="254" spans="1:7" s="15" customFormat="1">
      <c r="A254" s="34">
        <v>43551</v>
      </c>
      <c r="B254" s="21">
        <v>17471</v>
      </c>
      <c r="C254" s="21" t="s">
        <v>28</v>
      </c>
      <c r="D254" s="14" t="s">
        <v>17</v>
      </c>
      <c r="E254" s="17"/>
      <c r="F254" s="17">
        <v>100</v>
      </c>
      <c r="G254" s="1">
        <f t="shared" si="3"/>
        <v>0</v>
      </c>
    </row>
    <row r="255" spans="1:7" s="11" customFormat="1">
      <c r="A255" s="32">
        <v>43465</v>
      </c>
      <c r="B255" s="404" t="s">
        <v>11</v>
      </c>
      <c r="C255" s="404" t="s">
        <v>29</v>
      </c>
      <c r="D255" t="s">
        <v>13</v>
      </c>
      <c r="E255" s="1">
        <v>44.1</v>
      </c>
      <c r="F255" s="20"/>
      <c r="G255" s="1">
        <f t="shared" si="3"/>
        <v>44.1</v>
      </c>
    </row>
    <row r="256" spans="1:7" s="11" customFormat="1">
      <c r="A256" s="30"/>
      <c r="B256" s="405"/>
      <c r="C256" s="405"/>
      <c r="D256" t="s">
        <v>14</v>
      </c>
      <c r="E256" s="1">
        <v>5</v>
      </c>
      <c r="F256" s="20"/>
      <c r="G256" s="1">
        <f t="shared" si="3"/>
        <v>49.1</v>
      </c>
    </row>
    <row r="257" spans="1:7" s="11" customFormat="1">
      <c r="A257" s="30"/>
      <c r="B257" s="405"/>
      <c r="C257" s="405"/>
      <c r="D257" t="s">
        <v>15</v>
      </c>
      <c r="E257" s="1">
        <v>60</v>
      </c>
      <c r="F257" s="20"/>
      <c r="G257" s="1">
        <f t="shared" si="3"/>
        <v>109.1</v>
      </c>
    </row>
    <row r="258" spans="1:7" s="11" customFormat="1">
      <c r="A258" s="30"/>
      <c r="B258" s="405"/>
      <c r="C258" s="405"/>
      <c r="D258" t="s">
        <v>16</v>
      </c>
      <c r="E258" s="1">
        <v>5</v>
      </c>
      <c r="F258" s="20"/>
      <c r="G258" s="1">
        <f t="shared" si="3"/>
        <v>114.1</v>
      </c>
    </row>
    <row r="259" spans="1:7" s="11" customFormat="1">
      <c r="A259" s="30"/>
      <c r="B259" s="405"/>
      <c r="C259" s="405"/>
      <c r="D259" t="s">
        <v>17</v>
      </c>
      <c r="E259" s="1">
        <v>100</v>
      </c>
      <c r="F259" s="20"/>
      <c r="G259" s="1">
        <f t="shared" si="3"/>
        <v>214.1</v>
      </c>
    </row>
    <row r="260" spans="1:7" s="11" customFormat="1">
      <c r="A260" s="30">
        <v>43465</v>
      </c>
      <c r="B260" s="405" t="s">
        <v>10</v>
      </c>
      <c r="C260" s="405" t="s">
        <v>29</v>
      </c>
      <c r="D260" t="s">
        <v>15</v>
      </c>
      <c r="E260" s="1"/>
      <c r="F260" s="20">
        <v>60</v>
      </c>
      <c r="G260" s="1">
        <f t="shared" si="3"/>
        <v>154.1</v>
      </c>
    </row>
    <row r="261" spans="1:7" s="11" customFormat="1">
      <c r="A261" s="30">
        <v>43465</v>
      </c>
      <c r="B261" s="405" t="s">
        <v>10</v>
      </c>
      <c r="C261" s="405" t="s">
        <v>29</v>
      </c>
      <c r="D261" t="s">
        <v>16</v>
      </c>
      <c r="E261" s="1"/>
      <c r="F261" s="20">
        <v>5</v>
      </c>
      <c r="G261" s="1">
        <f t="shared" si="3"/>
        <v>149.1</v>
      </c>
    </row>
    <row r="262" spans="1:7" s="11" customFormat="1">
      <c r="A262" s="30">
        <v>43525</v>
      </c>
      <c r="B262" s="405">
        <v>17262</v>
      </c>
      <c r="C262" s="405" t="s">
        <v>29</v>
      </c>
      <c r="D262" t="s">
        <v>13</v>
      </c>
      <c r="E262" s="1"/>
      <c r="F262" s="20">
        <v>44.1</v>
      </c>
      <c r="G262" s="1">
        <f t="shared" si="3"/>
        <v>105</v>
      </c>
    </row>
    <row r="263" spans="1:7" s="11" customFormat="1">
      <c r="A263" s="30">
        <v>43525</v>
      </c>
      <c r="B263" s="405">
        <v>17262</v>
      </c>
      <c r="C263" s="405" t="s">
        <v>29</v>
      </c>
      <c r="D263" t="s">
        <v>14</v>
      </c>
      <c r="E263" s="1"/>
      <c r="F263" s="20">
        <v>5</v>
      </c>
      <c r="G263" s="1">
        <f t="shared" ref="G263:G326" si="4">+G262+E263-F263</f>
        <v>100</v>
      </c>
    </row>
    <row r="264" spans="1:7" s="15" customFormat="1">
      <c r="A264" s="34">
        <v>43551</v>
      </c>
      <c r="B264" s="21">
        <v>17471</v>
      </c>
      <c r="C264" s="21" t="s">
        <v>29</v>
      </c>
      <c r="D264" s="14" t="s">
        <v>17</v>
      </c>
      <c r="E264" s="17"/>
      <c r="F264" s="17">
        <v>100</v>
      </c>
      <c r="G264" s="1">
        <f t="shared" si="4"/>
        <v>0</v>
      </c>
    </row>
    <row r="265" spans="1:7" s="11" customFormat="1">
      <c r="A265" s="32">
        <v>43496</v>
      </c>
      <c r="B265" s="404" t="s">
        <v>11</v>
      </c>
      <c r="C265" s="404" t="s">
        <v>12</v>
      </c>
      <c r="D265" t="s">
        <v>13</v>
      </c>
      <c r="E265" s="1">
        <v>26.6</v>
      </c>
      <c r="F265" s="20"/>
      <c r="G265" s="1">
        <f t="shared" si="4"/>
        <v>26.6</v>
      </c>
    </row>
    <row r="266" spans="1:7" s="11" customFormat="1">
      <c r="A266" s="30"/>
      <c r="B266" s="405"/>
      <c r="C266" s="405"/>
      <c r="D266" t="s">
        <v>14</v>
      </c>
      <c r="E266" s="1">
        <v>5</v>
      </c>
      <c r="F266" s="20"/>
      <c r="G266" s="1">
        <f t="shared" si="4"/>
        <v>31.6</v>
      </c>
    </row>
    <row r="267" spans="1:7" s="11" customFormat="1">
      <c r="A267" s="30"/>
      <c r="B267" s="405"/>
      <c r="C267" s="405"/>
      <c r="D267" t="s">
        <v>15</v>
      </c>
      <c r="E267" s="1">
        <v>60</v>
      </c>
      <c r="F267" s="20"/>
      <c r="G267" s="1">
        <f t="shared" si="4"/>
        <v>91.6</v>
      </c>
    </row>
    <row r="268" spans="1:7" s="11" customFormat="1">
      <c r="A268" s="30"/>
      <c r="B268" s="405"/>
      <c r="C268" s="405"/>
      <c r="D268" t="s">
        <v>16</v>
      </c>
      <c r="E268" s="1">
        <v>5</v>
      </c>
      <c r="F268" s="20"/>
      <c r="G268" s="1">
        <f t="shared" si="4"/>
        <v>96.6</v>
      </c>
    </row>
    <row r="269" spans="1:7" s="11" customFormat="1">
      <c r="A269" s="30"/>
      <c r="B269" s="405"/>
      <c r="C269" s="405"/>
      <c r="D269" t="s">
        <v>17</v>
      </c>
      <c r="E269" s="1">
        <v>100</v>
      </c>
      <c r="F269" s="20"/>
      <c r="G269" s="1">
        <f t="shared" si="4"/>
        <v>196.6</v>
      </c>
    </row>
    <row r="270" spans="1:7" s="11" customFormat="1">
      <c r="A270" s="30">
        <v>43496</v>
      </c>
      <c r="B270" s="405" t="s">
        <v>10</v>
      </c>
      <c r="C270" s="405" t="s">
        <v>12</v>
      </c>
      <c r="D270" t="s">
        <v>15</v>
      </c>
      <c r="E270" s="1"/>
      <c r="F270" s="20">
        <v>60</v>
      </c>
      <c r="G270" s="1">
        <f t="shared" si="4"/>
        <v>136.6</v>
      </c>
    </row>
    <row r="271" spans="1:7" s="11" customFormat="1">
      <c r="A271" s="30">
        <v>43496</v>
      </c>
      <c r="B271" s="405" t="s">
        <v>10</v>
      </c>
      <c r="C271" s="405" t="s">
        <v>12</v>
      </c>
      <c r="D271" t="s">
        <v>16</v>
      </c>
      <c r="E271" s="1"/>
      <c r="F271" s="20">
        <v>5</v>
      </c>
      <c r="G271" s="1">
        <f t="shared" si="4"/>
        <v>131.6</v>
      </c>
    </row>
    <row r="272" spans="1:7" s="11" customFormat="1">
      <c r="A272" s="30">
        <v>43525</v>
      </c>
      <c r="B272" s="405">
        <v>17262</v>
      </c>
      <c r="C272" s="405" t="s">
        <v>12</v>
      </c>
      <c r="D272" t="s">
        <v>13</v>
      </c>
      <c r="E272" s="1"/>
      <c r="F272" s="20">
        <v>26.6</v>
      </c>
      <c r="G272" s="1">
        <f t="shared" si="4"/>
        <v>105</v>
      </c>
    </row>
    <row r="273" spans="1:7" s="11" customFormat="1" ht="14.25" customHeight="1">
      <c r="A273" s="30">
        <v>43525</v>
      </c>
      <c r="B273" s="405">
        <v>17262</v>
      </c>
      <c r="C273" s="405" t="s">
        <v>12</v>
      </c>
      <c r="D273" t="s">
        <v>14</v>
      </c>
      <c r="E273" s="1"/>
      <c r="F273" s="20">
        <v>5</v>
      </c>
      <c r="G273" s="1">
        <f t="shared" si="4"/>
        <v>100</v>
      </c>
    </row>
    <row r="274" spans="1:7" s="11" customFormat="1" ht="14.25" customHeight="1">
      <c r="A274" s="30">
        <v>43551</v>
      </c>
      <c r="B274" s="405">
        <v>17471</v>
      </c>
      <c r="C274" s="405" t="s">
        <v>12</v>
      </c>
      <c r="D274" t="s">
        <v>17</v>
      </c>
      <c r="E274" s="1"/>
      <c r="F274" s="20">
        <v>100</v>
      </c>
      <c r="G274" s="1">
        <f t="shared" si="4"/>
        <v>0</v>
      </c>
    </row>
    <row r="275" spans="1:7" s="11" customFormat="1">
      <c r="A275" s="32">
        <v>43524</v>
      </c>
      <c r="B275" s="404" t="s">
        <v>11</v>
      </c>
      <c r="C275" s="404" t="s">
        <v>19</v>
      </c>
      <c r="D275" t="s">
        <v>13</v>
      </c>
      <c r="E275" s="1">
        <v>28.1</v>
      </c>
      <c r="F275" s="20"/>
      <c r="G275" s="1">
        <f t="shared" si="4"/>
        <v>28.1</v>
      </c>
    </row>
    <row r="276" spans="1:7" s="11" customFormat="1">
      <c r="A276" s="30"/>
      <c r="B276" s="405"/>
      <c r="C276" s="405"/>
      <c r="D276" t="s">
        <v>14</v>
      </c>
      <c r="E276" s="1">
        <v>6.1</v>
      </c>
      <c r="F276" s="20"/>
      <c r="G276" s="1">
        <f t="shared" si="4"/>
        <v>34.200000000000003</v>
      </c>
    </row>
    <row r="277" spans="1:7" s="11" customFormat="1">
      <c r="A277" s="30"/>
      <c r="B277" s="405"/>
      <c r="C277" s="405"/>
      <c r="D277" t="s">
        <v>15</v>
      </c>
      <c r="E277" s="1">
        <v>56</v>
      </c>
      <c r="F277" s="20"/>
      <c r="G277" s="1">
        <f t="shared" si="4"/>
        <v>90.2</v>
      </c>
    </row>
    <row r="278" spans="1:7" s="11" customFormat="1">
      <c r="A278" s="30"/>
      <c r="B278" s="405"/>
      <c r="C278" s="405"/>
      <c r="D278" t="s">
        <v>16</v>
      </c>
      <c r="E278" s="1">
        <v>5</v>
      </c>
      <c r="F278" s="20"/>
      <c r="G278" s="1">
        <f t="shared" si="4"/>
        <v>95.2</v>
      </c>
    </row>
    <row r="279" spans="1:7" s="11" customFormat="1">
      <c r="A279" s="30"/>
      <c r="B279" s="405"/>
      <c r="C279" s="405"/>
      <c r="D279" t="s">
        <v>17</v>
      </c>
      <c r="E279" s="1">
        <v>100</v>
      </c>
      <c r="F279" s="20"/>
      <c r="G279" s="1">
        <f t="shared" si="4"/>
        <v>195.2</v>
      </c>
    </row>
    <row r="280" spans="1:7" s="11" customFormat="1">
      <c r="A280" s="30">
        <v>43524</v>
      </c>
      <c r="B280" s="405" t="s">
        <v>10</v>
      </c>
      <c r="C280" s="405" t="s">
        <v>19</v>
      </c>
      <c r="D280" t="s">
        <v>15</v>
      </c>
      <c r="E280" s="1"/>
      <c r="F280" s="20">
        <v>30</v>
      </c>
      <c r="G280" s="1">
        <f t="shared" si="4"/>
        <v>165.2</v>
      </c>
    </row>
    <row r="281" spans="1:7" s="11" customFormat="1">
      <c r="A281" s="30">
        <v>43551</v>
      </c>
      <c r="B281" s="405">
        <v>17471</v>
      </c>
      <c r="C281" s="405" t="s">
        <v>19</v>
      </c>
      <c r="D281" t="s">
        <v>15</v>
      </c>
      <c r="E281" s="1"/>
      <c r="F281" s="20">
        <v>26</v>
      </c>
      <c r="G281" s="1">
        <f t="shared" si="4"/>
        <v>139.19999999999999</v>
      </c>
    </row>
    <row r="282" spans="1:7" s="11" customFormat="1">
      <c r="A282" s="30">
        <v>43551</v>
      </c>
      <c r="B282" s="405">
        <v>17471</v>
      </c>
      <c r="C282" s="405" t="s">
        <v>19</v>
      </c>
      <c r="D282" t="s">
        <v>16</v>
      </c>
      <c r="E282" s="1"/>
      <c r="F282" s="20">
        <v>5</v>
      </c>
      <c r="G282" s="1">
        <f t="shared" si="4"/>
        <v>134.19999999999999</v>
      </c>
    </row>
    <row r="283" spans="1:7" s="11" customFormat="1">
      <c r="A283" s="30">
        <v>43551</v>
      </c>
      <c r="B283" s="405">
        <v>17471</v>
      </c>
      <c r="C283" s="405" t="s">
        <v>19</v>
      </c>
      <c r="D283" t="s">
        <v>17</v>
      </c>
      <c r="E283" s="1"/>
      <c r="F283" s="20">
        <v>100</v>
      </c>
      <c r="G283" s="1">
        <f t="shared" si="4"/>
        <v>34.199999999999989</v>
      </c>
    </row>
    <row r="284" spans="1:7" s="11" customFormat="1">
      <c r="A284" s="30">
        <v>43551</v>
      </c>
      <c r="B284" s="405">
        <v>17471</v>
      </c>
      <c r="C284" s="405" t="s">
        <v>19</v>
      </c>
      <c r="D284" t="s">
        <v>13</v>
      </c>
      <c r="E284" s="1"/>
      <c r="F284" s="20">
        <v>28.1</v>
      </c>
      <c r="G284" s="1">
        <f t="shared" si="4"/>
        <v>6.0999999999999872</v>
      </c>
    </row>
    <row r="285" spans="1:7" s="11" customFormat="1">
      <c r="A285" s="30">
        <v>43589</v>
      </c>
      <c r="B285" s="405">
        <v>17786</v>
      </c>
      <c r="C285" s="405" t="s">
        <v>20</v>
      </c>
      <c r="D285" t="s">
        <v>14</v>
      </c>
      <c r="E285" s="1"/>
      <c r="F285" s="20">
        <v>6.1</v>
      </c>
      <c r="G285" s="1">
        <f t="shared" si="4"/>
        <v>-1.2434497875801753E-14</v>
      </c>
    </row>
    <row r="286" spans="1:7" s="11" customFormat="1">
      <c r="A286" s="32">
        <v>43555</v>
      </c>
      <c r="B286" s="404" t="s">
        <v>11</v>
      </c>
      <c r="C286" s="404" t="s">
        <v>20</v>
      </c>
      <c r="D286" t="s">
        <v>13</v>
      </c>
      <c r="E286" s="1">
        <v>26.1</v>
      </c>
      <c r="F286" s="20"/>
      <c r="G286" s="1">
        <f t="shared" si="4"/>
        <v>26.099999999999987</v>
      </c>
    </row>
    <row r="287" spans="1:7" s="11" customFormat="1">
      <c r="A287" s="30"/>
      <c r="B287" s="405"/>
      <c r="C287" s="405"/>
      <c r="D287" t="s">
        <v>14</v>
      </c>
      <c r="E287" s="1">
        <v>4.9000000000000004</v>
      </c>
      <c r="F287" s="20"/>
      <c r="G287" s="1">
        <f t="shared" si="4"/>
        <v>30.999999999999986</v>
      </c>
    </row>
    <row r="288" spans="1:7" s="11" customFormat="1">
      <c r="A288" s="30"/>
      <c r="B288" s="405"/>
      <c r="C288" s="405"/>
      <c r="D288" t="s">
        <v>15</v>
      </c>
      <c r="E288" s="1">
        <v>60</v>
      </c>
      <c r="F288" s="20"/>
      <c r="G288" s="1">
        <f t="shared" si="4"/>
        <v>90.999999999999986</v>
      </c>
    </row>
    <row r="289" spans="1:7" s="11" customFormat="1">
      <c r="A289" s="30"/>
      <c r="B289" s="405"/>
      <c r="C289" s="405"/>
      <c r="D289" t="s">
        <v>16</v>
      </c>
      <c r="E289" s="1">
        <v>5</v>
      </c>
      <c r="F289" s="20"/>
      <c r="G289" s="1">
        <f t="shared" si="4"/>
        <v>95.999999999999986</v>
      </c>
    </row>
    <row r="290" spans="1:7" s="11" customFormat="1">
      <c r="A290" s="30"/>
      <c r="B290" s="405"/>
      <c r="C290" s="405"/>
      <c r="D290" t="s">
        <v>17</v>
      </c>
      <c r="E290" s="1">
        <v>100</v>
      </c>
      <c r="F290" s="20"/>
      <c r="G290" s="1">
        <f t="shared" si="4"/>
        <v>196</v>
      </c>
    </row>
    <row r="291" spans="1:7" s="11" customFormat="1">
      <c r="A291" s="30">
        <v>43555</v>
      </c>
      <c r="B291" s="405" t="s">
        <v>10</v>
      </c>
      <c r="C291" s="405" t="s">
        <v>20</v>
      </c>
      <c r="D291" t="s">
        <v>15</v>
      </c>
      <c r="E291" s="1"/>
      <c r="F291" s="20">
        <v>60</v>
      </c>
      <c r="G291" s="1">
        <f t="shared" si="4"/>
        <v>136</v>
      </c>
    </row>
    <row r="292" spans="1:7" s="11" customFormat="1">
      <c r="A292" s="30">
        <v>43555</v>
      </c>
      <c r="B292" s="405" t="s">
        <v>10</v>
      </c>
      <c r="C292" s="405" t="s">
        <v>20</v>
      </c>
      <c r="D292" t="s">
        <v>16</v>
      </c>
      <c r="E292" s="1"/>
      <c r="F292" s="20">
        <v>5</v>
      </c>
      <c r="G292" s="1">
        <f t="shared" si="4"/>
        <v>131</v>
      </c>
    </row>
    <row r="293" spans="1:7" s="11" customFormat="1">
      <c r="A293" s="30">
        <v>43589</v>
      </c>
      <c r="B293" s="405">
        <v>17786</v>
      </c>
      <c r="C293" s="405" t="s">
        <v>20</v>
      </c>
      <c r="D293" t="s">
        <v>13</v>
      </c>
      <c r="E293" s="1"/>
      <c r="F293" s="20">
        <v>26.1</v>
      </c>
      <c r="G293" s="1">
        <f t="shared" si="4"/>
        <v>104.9</v>
      </c>
    </row>
    <row r="294" spans="1:7" s="11" customFormat="1">
      <c r="A294" s="30">
        <v>43589</v>
      </c>
      <c r="B294" s="405">
        <v>17786</v>
      </c>
      <c r="C294" s="405" t="s">
        <v>20</v>
      </c>
      <c r="D294" t="s">
        <v>14</v>
      </c>
      <c r="E294" s="1"/>
      <c r="F294" s="20">
        <v>4.9000000000000004</v>
      </c>
      <c r="G294" s="1">
        <f t="shared" si="4"/>
        <v>100</v>
      </c>
    </row>
    <row r="295" spans="1:7" s="11" customFormat="1">
      <c r="A295" s="30">
        <v>43683</v>
      </c>
      <c r="B295" s="405">
        <v>18504</v>
      </c>
      <c r="C295" s="405" t="s">
        <v>20</v>
      </c>
      <c r="D295" t="s">
        <v>17</v>
      </c>
      <c r="E295" s="1"/>
      <c r="F295" s="20">
        <v>100</v>
      </c>
      <c r="G295" s="1">
        <f t="shared" si="4"/>
        <v>0</v>
      </c>
    </row>
    <row r="296" spans="1:7" s="11" customFormat="1">
      <c r="A296" s="32">
        <v>43585</v>
      </c>
      <c r="B296" s="404" t="s">
        <v>11</v>
      </c>
      <c r="C296" s="404" t="s">
        <v>21</v>
      </c>
      <c r="D296" t="s">
        <v>13</v>
      </c>
      <c r="E296" s="1">
        <v>26.4</v>
      </c>
      <c r="F296" s="20"/>
      <c r="G296" s="1">
        <f t="shared" si="4"/>
        <v>26.4</v>
      </c>
    </row>
    <row r="297" spans="1:7" s="11" customFormat="1">
      <c r="A297" s="30"/>
      <c r="B297" s="405"/>
      <c r="C297" s="405"/>
      <c r="D297" t="s">
        <v>14</v>
      </c>
      <c r="E297" s="1">
        <v>4.5</v>
      </c>
      <c r="F297" s="20"/>
      <c r="G297" s="1">
        <f t="shared" si="4"/>
        <v>30.9</v>
      </c>
    </row>
    <row r="298" spans="1:7" s="11" customFormat="1">
      <c r="A298" s="30"/>
      <c r="B298" s="405"/>
      <c r="C298" s="405"/>
      <c r="D298" t="s">
        <v>15</v>
      </c>
      <c r="E298" s="1">
        <v>60</v>
      </c>
      <c r="F298" s="20"/>
      <c r="G298" s="1">
        <f t="shared" si="4"/>
        <v>90.9</v>
      </c>
    </row>
    <row r="299" spans="1:7" s="11" customFormat="1">
      <c r="A299" s="30"/>
      <c r="B299" s="405"/>
      <c r="C299" s="405"/>
      <c r="D299" t="s">
        <v>16</v>
      </c>
      <c r="E299" s="1">
        <v>5</v>
      </c>
      <c r="F299" s="20"/>
      <c r="G299" s="1">
        <f t="shared" si="4"/>
        <v>95.9</v>
      </c>
    </row>
    <row r="300" spans="1:7" s="11" customFormat="1">
      <c r="A300" s="30"/>
      <c r="B300" s="405"/>
      <c r="C300" s="405"/>
      <c r="D300" t="s">
        <v>17</v>
      </c>
      <c r="E300" s="1">
        <v>100</v>
      </c>
      <c r="F300" s="20"/>
      <c r="G300" s="1">
        <f t="shared" si="4"/>
        <v>195.9</v>
      </c>
    </row>
    <row r="301" spans="1:7" s="11" customFormat="1">
      <c r="A301" s="30">
        <v>43585</v>
      </c>
      <c r="B301" s="405" t="s">
        <v>10</v>
      </c>
      <c r="C301" s="405" t="s">
        <v>21</v>
      </c>
      <c r="D301" t="s">
        <v>15</v>
      </c>
      <c r="E301" s="1"/>
      <c r="F301" s="20">
        <v>60</v>
      </c>
      <c r="G301" s="1">
        <f t="shared" si="4"/>
        <v>135.9</v>
      </c>
    </row>
    <row r="302" spans="1:7" s="11" customFormat="1">
      <c r="A302" s="30">
        <v>43585</v>
      </c>
      <c r="B302" s="405" t="s">
        <v>10</v>
      </c>
      <c r="C302" s="405" t="s">
        <v>21</v>
      </c>
      <c r="D302" t="s">
        <v>16</v>
      </c>
      <c r="E302" s="1"/>
      <c r="F302" s="20">
        <v>5</v>
      </c>
      <c r="G302" s="1">
        <f t="shared" si="4"/>
        <v>130.9</v>
      </c>
    </row>
    <row r="303" spans="1:7" s="11" customFormat="1">
      <c r="A303" s="30">
        <v>43608</v>
      </c>
      <c r="B303" s="405">
        <v>17950</v>
      </c>
      <c r="C303" s="405" t="s">
        <v>21</v>
      </c>
      <c r="D303" t="s">
        <v>13</v>
      </c>
      <c r="E303" s="1"/>
      <c r="F303" s="20">
        <v>26.4</v>
      </c>
      <c r="G303" s="1">
        <f t="shared" si="4"/>
        <v>104.5</v>
      </c>
    </row>
    <row r="304" spans="1:7" s="11" customFormat="1">
      <c r="A304" s="30">
        <v>43608</v>
      </c>
      <c r="B304" s="405">
        <v>17950</v>
      </c>
      <c r="C304" s="405" t="s">
        <v>21</v>
      </c>
      <c r="D304" t="s">
        <v>14</v>
      </c>
      <c r="E304" s="1"/>
      <c r="F304" s="20">
        <v>4.5</v>
      </c>
      <c r="G304" s="1">
        <f t="shared" si="4"/>
        <v>100</v>
      </c>
    </row>
    <row r="305" spans="1:7" s="11" customFormat="1">
      <c r="A305" s="30">
        <v>43683</v>
      </c>
      <c r="B305" s="405">
        <v>18504</v>
      </c>
      <c r="C305" s="405" t="s">
        <v>21</v>
      </c>
      <c r="D305" t="s">
        <v>17</v>
      </c>
      <c r="E305" s="1"/>
      <c r="F305" s="20">
        <v>100</v>
      </c>
      <c r="G305" s="1">
        <f t="shared" si="4"/>
        <v>0</v>
      </c>
    </row>
    <row r="306" spans="1:7" s="11" customFormat="1">
      <c r="A306" s="32">
        <v>43616</v>
      </c>
      <c r="B306" s="404" t="s">
        <v>11</v>
      </c>
      <c r="C306" s="404" t="s">
        <v>22</v>
      </c>
      <c r="D306" t="s">
        <v>13</v>
      </c>
      <c r="E306" s="1">
        <v>24.3</v>
      </c>
      <c r="F306" s="20"/>
      <c r="G306" s="1">
        <f t="shared" si="4"/>
        <v>24.3</v>
      </c>
    </row>
    <row r="307" spans="1:7" s="11" customFormat="1">
      <c r="A307" s="30"/>
      <c r="B307" s="405"/>
      <c r="C307" s="405"/>
      <c r="D307" t="s">
        <v>14</v>
      </c>
      <c r="E307" s="1">
        <v>5.2</v>
      </c>
      <c r="F307" s="20"/>
      <c r="G307" s="1">
        <f t="shared" si="4"/>
        <v>29.5</v>
      </c>
    </row>
    <row r="308" spans="1:7" s="11" customFormat="1">
      <c r="A308" s="30"/>
      <c r="B308" s="405"/>
      <c r="C308" s="405"/>
      <c r="D308" t="s">
        <v>15</v>
      </c>
      <c r="E308" s="1">
        <v>60</v>
      </c>
      <c r="F308" s="20"/>
      <c r="G308" s="1">
        <f t="shared" si="4"/>
        <v>89.5</v>
      </c>
    </row>
    <row r="309" spans="1:7" s="11" customFormat="1">
      <c r="A309" s="30"/>
      <c r="B309" s="405"/>
      <c r="C309" s="405"/>
      <c r="D309" t="s">
        <v>16</v>
      </c>
      <c r="E309" s="1">
        <v>5</v>
      </c>
      <c r="F309" s="20"/>
      <c r="G309" s="1">
        <f t="shared" si="4"/>
        <v>94.5</v>
      </c>
    </row>
    <row r="310" spans="1:7" s="11" customFormat="1">
      <c r="A310" s="30"/>
      <c r="B310" s="405"/>
      <c r="C310" s="405"/>
      <c r="D310" t="s">
        <v>17</v>
      </c>
      <c r="E310" s="1">
        <v>100</v>
      </c>
      <c r="F310" s="20"/>
      <c r="G310" s="1">
        <f t="shared" si="4"/>
        <v>194.5</v>
      </c>
    </row>
    <row r="311" spans="1:7" s="11" customFormat="1">
      <c r="A311" s="30">
        <v>43616</v>
      </c>
      <c r="B311" s="405" t="s">
        <v>10</v>
      </c>
      <c r="C311" s="405" t="s">
        <v>22</v>
      </c>
      <c r="D311" t="s">
        <v>15</v>
      </c>
      <c r="E311" s="1"/>
      <c r="F311" s="20">
        <v>60</v>
      </c>
      <c r="G311" s="1">
        <f t="shared" si="4"/>
        <v>134.5</v>
      </c>
    </row>
    <row r="312" spans="1:7" s="11" customFormat="1">
      <c r="A312" s="30">
        <v>43616</v>
      </c>
      <c r="B312" s="405" t="s">
        <v>10</v>
      </c>
      <c r="C312" s="405" t="s">
        <v>22</v>
      </c>
      <c r="D312" t="s">
        <v>16</v>
      </c>
      <c r="E312" s="1"/>
      <c r="F312" s="20">
        <v>5</v>
      </c>
      <c r="G312" s="1">
        <f t="shared" si="4"/>
        <v>129.5</v>
      </c>
    </row>
    <row r="313" spans="1:7" s="11" customFormat="1">
      <c r="A313" s="30">
        <v>43650</v>
      </c>
      <c r="B313" s="405">
        <v>18181</v>
      </c>
      <c r="C313" s="405" t="s">
        <v>22</v>
      </c>
      <c r="D313" t="s">
        <v>13</v>
      </c>
      <c r="E313" s="1"/>
      <c r="F313" s="20">
        <v>24.3</v>
      </c>
      <c r="G313" s="1">
        <f t="shared" si="4"/>
        <v>105.2</v>
      </c>
    </row>
    <row r="314" spans="1:7" s="11" customFormat="1">
      <c r="A314" s="30">
        <v>43650</v>
      </c>
      <c r="B314" s="405">
        <v>18181</v>
      </c>
      <c r="C314" s="405" t="s">
        <v>22</v>
      </c>
      <c r="D314" t="s">
        <v>14</v>
      </c>
      <c r="E314" s="1"/>
      <c r="F314" s="20">
        <v>5.2</v>
      </c>
      <c r="G314" s="1">
        <f t="shared" si="4"/>
        <v>100</v>
      </c>
    </row>
    <row r="315" spans="1:7" s="11" customFormat="1">
      <c r="A315" s="30">
        <v>43683</v>
      </c>
      <c r="B315" s="405">
        <v>18504</v>
      </c>
      <c r="C315" s="405" t="s">
        <v>22</v>
      </c>
      <c r="D315" t="s">
        <v>17</v>
      </c>
      <c r="E315" s="1"/>
      <c r="F315" s="20">
        <v>100</v>
      </c>
      <c r="G315" s="1">
        <f t="shared" si="4"/>
        <v>0</v>
      </c>
    </row>
    <row r="316" spans="1:7" s="11" customFormat="1">
      <c r="A316" s="32">
        <v>43585</v>
      </c>
      <c r="B316" s="404" t="s">
        <v>11</v>
      </c>
      <c r="C316" s="404" t="s">
        <v>23</v>
      </c>
      <c r="D316" t="s">
        <v>13</v>
      </c>
      <c r="E316" s="1">
        <v>21.7</v>
      </c>
      <c r="F316" s="20"/>
      <c r="G316" s="1">
        <f t="shared" si="4"/>
        <v>21.7</v>
      </c>
    </row>
    <row r="317" spans="1:7" s="11" customFormat="1">
      <c r="A317" s="30"/>
      <c r="B317" s="405"/>
      <c r="C317" s="405"/>
      <c r="D317" t="s">
        <v>14</v>
      </c>
      <c r="E317" s="1">
        <v>4.9000000000000004</v>
      </c>
      <c r="F317" s="20"/>
      <c r="G317" s="1">
        <f t="shared" si="4"/>
        <v>26.6</v>
      </c>
    </row>
    <row r="318" spans="1:7" s="11" customFormat="1">
      <c r="A318" s="30"/>
      <c r="B318" s="405"/>
      <c r="C318" s="405"/>
      <c r="D318" t="s">
        <v>15</v>
      </c>
      <c r="E318" s="1">
        <v>60</v>
      </c>
      <c r="F318" s="20"/>
      <c r="G318" s="1">
        <f t="shared" si="4"/>
        <v>86.6</v>
      </c>
    </row>
    <row r="319" spans="1:7" s="11" customFormat="1">
      <c r="A319" s="30"/>
      <c r="B319" s="405"/>
      <c r="C319" s="405"/>
      <c r="D319" t="s">
        <v>16</v>
      </c>
      <c r="E319" s="1">
        <v>5</v>
      </c>
      <c r="F319" s="20"/>
      <c r="G319" s="1">
        <f t="shared" si="4"/>
        <v>91.6</v>
      </c>
    </row>
    <row r="320" spans="1:7" s="11" customFormat="1">
      <c r="A320" s="30"/>
      <c r="B320" s="405"/>
      <c r="C320" s="405"/>
      <c r="D320" t="s">
        <v>17</v>
      </c>
      <c r="E320" s="1">
        <v>100</v>
      </c>
      <c r="F320" s="20"/>
      <c r="G320" s="1">
        <f t="shared" si="4"/>
        <v>191.6</v>
      </c>
    </row>
    <row r="321" spans="1:7" s="11" customFormat="1">
      <c r="A321" s="30">
        <v>43646</v>
      </c>
      <c r="B321" s="405" t="s">
        <v>10</v>
      </c>
      <c r="C321" s="405" t="s">
        <v>23</v>
      </c>
      <c r="D321" t="s">
        <v>15</v>
      </c>
      <c r="E321" s="1"/>
      <c r="F321" s="20">
        <v>60</v>
      </c>
      <c r="G321" s="1">
        <f t="shared" si="4"/>
        <v>131.6</v>
      </c>
    </row>
    <row r="322" spans="1:7" s="11" customFormat="1">
      <c r="A322" s="30">
        <v>43646</v>
      </c>
      <c r="B322" s="405" t="s">
        <v>10</v>
      </c>
      <c r="C322" s="405" t="s">
        <v>23</v>
      </c>
      <c r="D322" t="s">
        <v>16</v>
      </c>
      <c r="E322" s="1"/>
      <c r="F322" s="20">
        <v>5</v>
      </c>
      <c r="G322" s="1">
        <f t="shared" si="4"/>
        <v>126.6</v>
      </c>
    </row>
    <row r="323" spans="1:7" s="11" customFormat="1">
      <c r="A323" s="30">
        <v>43683</v>
      </c>
      <c r="B323" s="405">
        <v>18504</v>
      </c>
      <c r="C323" s="405" t="s">
        <v>23</v>
      </c>
      <c r="D323" t="s">
        <v>13</v>
      </c>
      <c r="E323" s="1"/>
      <c r="F323" s="20">
        <v>21.7</v>
      </c>
      <c r="G323" s="1">
        <f t="shared" si="4"/>
        <v>104.89999999999999</v>
      </c>
    </row>
    <row r="324" spans="1:7" s="11" customFormat="1">
      <c r="A324" s="30">
        <v>43683</v>
      </c>
      <c r="B324" s="405">
        <v>18504</v>
      </c>
      <c r="C324" s="405" t="s">
        <v>23</v>
      </c>
      <c r="D324" t="s">
        <v>14</v>
      </c>
      <c r="E324" s="1"/>
      <c r="F324" s="20">
        <v>4.9000000000000004</v>
      </c>
      <c r="G324" s="1">
        <f t="shared" si="4"/>
        <v>99.999999999999986</v>
      </c>
    </row>
    <row r="325" spans="1:7" s="11" customFormat="1">
      <c r="A325" s="30">
        <v>43683</v>
      </c>
      <c r="B325" s="405">
        <v>18504</v>
      </c>
      <c r="C325" s="405" t="s">
        <v>23</v>
      </c>
      <c r="D325" t="s">
        <v>17</v>
      </c>
      <c r="E325" s="1"/>
      <c r="F325" s="20">
        <v>100</v>
      </c>
      <c r="G325" s="1">
        <f t="shared" si="4"/>
        <v>0</v>
      </c>
    </row>
    <row r="326" spans="1:7" s="11" customFormat="1">
      <c r="A326" s="32">
        <v>43677</v>
      </c>
      <c r="B326" s="404" t="s">
        <v>11</v>
      </c>
      <c r="C326" s="404" t="s">
        <v>24</v>
      </c>
      <c r="D326" t="s">
        <v>13</v>
      </c>
      <c r="E326" s="1">
        <v>21.8</v>
      </c>
      <c r="F326" s="20"/>
      <c r="G326" s="1">
        <f t="shared" si="4"/>
        <v>21.8</v>
      </c>
    </row>
    <row r="327" spans="1:7" s="11" customFormat="1">
      <c r="A327" s="30"/>
      <c r="B327" s="405"/>
      <c r="C327" s="405"/>
      <c r="D327" t="s">
        <v>14</v>
      </c>
      <c r="E327" s="1">
        <v>4.8</v>
      </c>
      <c r="F327" s="20"/>
      <c r="G327" s="1">
        <f t="shared" ref="G327:G390" si="5">+G326+E327-F327</f>
        <v>26.6</v>
      </c>
    </row>
    <row r="328" spans="1:7" s="11" customFormat="1">
      <c r="A328" s="30"/>
      <c r="B328" s="405"/>
      <c r="C328" s="405"/>
      <c r="D328" t="s">
        <v>15</v>
      </c>
      <c r="E328" s="1">
        <v>60</v>
      </c>
      <c r="F328" s="20"/>
      <c r="G328" s="1">
        <f t="shared" si="5"/>
        <v>86.6</v>
      </c>
    </row>
    <row r="329" spans="1:7" s="11" customFormat="1">
      <c r="A329" s="30"/>
      <c r="B329" s="405"/>
      <c r="C329" s="405"/>
      <c r="D329" t="s">
        <v>16</v>
      </c>
      <c r="E329" s="1">
        <v>5</v>
      </c>
      <c r="F329" s="20"/>
      <c r="G329" s="1">
        <f t="shared" si="5"/>
        <v>91.6</v>
      </c>
    </row>
    <row r="330" spans="1:7" s="11" customFormat="1">
      <c r="A330" s="30"/>
      <c r="B330" s="405"/>
      <c r="C330" s="405"/>
      <c r="D330" t="s">
        <v>17</v>
      </c>
      <c r="E330" s="1">
        <v>100</v>
      </c>
      <c r="F330" s="20"/>
      <c r="G330" s="1">
        <f t="shared" si="5"/>
        <v>191.6</v>
      </c>
    </row>
    <row r="331" spans="1:7" s="11" customFormat="1">
      <c r="A331" s="30">
        <v>43677</v>
      </c>
      <c r="B331" s="405" t="s">
        <v>10</v>
      </c>
      <c r="C331" s="405" t="s">
        <v>24</v>
      </c>
      <c r="D331" t="s">
        <v>15</v>
      </c>
      <c r="E331" s="1"/>
      <c r="F331" s="20">
        <v>60</v>
      </c>
      <c r="G331" s="1">
        <f t="shared" si="5"/>
        <v>131.6</v>
      </c>
    </row>
    <row r="332" spans="1:7" s="11" customFormat="1">
      <c r="A332" s="30">
        <v>43677</v>
      </c>
      <c r="B332" s="405" t="s">
        <v>10</v>
      </c>
      <c r="C332" s="405" t="s">
        <v>24</v>
      </c>
      <c r="D332" t="s">
        <v>16</v>
      </c>
      <c r="E332" s="1"/>
      <c r="F332" s="20">
        <v>5</v>
      </c>
      <c r="G332" s="1">
        <f t="shared" si="5"/>
        <v>126.6</v>
      </c>
    </row>
    <row r="333" spans="1:7" s="11" customFormat="1">
      <c r="A333" s="30">
        <v>43683</v>
      </c>
      <c r="B333" s="405">
        <v>18504</v>
      </c>
      <c r="C333" s="405" t="s">
        <v>24</v>
      </c>
      <c r="D333" t="s">
        <v>17</v>
      </c>
      <c r="E333" s="1"/>
      <c r="F333" s="20">
        <v>100</v>
      </c>
      <c r="G333" s="1">
        <f t="shared" si="5"/>
        <v>26.599999999999994</v>
      </c>
    </row>
    <row r="334" spans="1:7" s="11" customFormat="1">
      <c r="A334" s="30">
        <v>43732</v>
      </c>
      <c r="B334" s="405">
        <v>18763</v>
      </c>
      <c r="C334" s="405" t="s">
        <v>24</v>
      </c>
      <c r="D334" t="s">
        <v>13</v>
      </c>
      <c r="E334" s="1"/>
      <c r="F334" s="20">
        <v>21.8</v>
      </c>
      <c r="G334" s="1">
        <f t="shared" si="5"/>
        <v>4.7999999999999936</v>
      </c>
    </row>
    <row r="335" spans="1:7" s="11" customFormat="1">
      <c r="A335" s="30">
        <v>43732</v>
      </c>
      <c r="B335" s="405">
        <v>18763</v>
      </c>
      <c r="C335" s="405" t="s">
        <v>24</v>
      </c>
      <c r="D335" t="s">
        <v>14</v>
      </c>
      <c r="E335" s="1"/>
      <c r="F335" s="20">
        <v>4.8</v>
      </c>
      <c r="G335" s="1">
        <f t="shared" si="5"/>
        <v>0</v>
      </c>
    </row>
    <row r="336" spans="1:7" s="11" customFormat="1">
      <c r="A336" s="32">
        <v>43708</v>
      </c>
      <c r="B336" s="404" t="s">
        <v>11</v>
      </c>
      <c r="C336" s="404" t="s">
        <v>25</v>
      </c>
      <c r="D336" t="s">
        <v>13</v>
      </c>
      <c r="E336" s="1">
        <v>21.1</v>
      </c>
      <c r="F336" s="20"/>
      <c r="G336" s="1">
        <f t="shared" si="5"/>
        <v>21.1</v>
      </c>
    </row>
    <row r="337" spans="1:7" s="11" customFormat="1">
      <c r="A337" s="30"/>
      <c r="B337" s="405"/>
      <c r="C337" s="405"/>
      <c r="D337" t="s">
        <v>14</v>
      </c>
      <c r="E337" s="1">
        <v>4.5999999999999996</v>
      </c>
      <c r="F337" s="20"/>
      <c r="G337" s="1">
        <f t="shared" si="5"/>
        <v>25.700000000000003</v>
      </c>
    </row>
    <row r="338" spans="1:7" s="11" customFormat="1">
      <c r="A338" s="30"/>
      <c r="B338" s="405"/>
      <c r="C338" s="405"/>
      <c r="D338" t="s">
        <v>15</v>
      </c>
      <c r="E338" s="1">
        <v>60</v>
      </c>
      <c r="F338" s="20"/>
      <c r="G338" s="1">
        <f t="shared" si="5"/>
        <v>85.7</v>
      </c>
    </row>
    <row r="339" spans="1:7" s="11" customFormat="1">
      <c r="A339" s="30"/>
      <c r="B339" s="405"/>
      <c r="C339" s="405"/>
      <c r="D339" t="s">
        <v>16</v>
      </c>
      <c r="E339" s="1">
        <v>5</v>
      </c>
      <c r="F339" s="20"/>
      <c r="G339" s="1">
        <f t="shared" si="5"/>
        <v>90.7</v>
      </c>
    </row>
    <row r="340" spans="1:7" s="11" customFormat="1">
      <c r="A340" s="30"/>
      <c r="B340" s="405"/>
      <c r="C340" s="405"/>
      <c r="D340" t="s">
        <v>17</v>
      </c>
      <c r="E340" s="1">
        <v>100</v>
      </c>
      <c r="F340" s="20"/>
      <c r="G340" s="1">
        <f t="shared" si="5"/>
        <v>190.7</v>
      </c>
    </row>
    <row r="341" spans="1:7" s="11" customFormat="1">
      <c r="A341" s="30">
        <v>43708</v>
      </c>
      <c r="B341" s="405" t="s">
        <v>10</v>
      </c>
      <c r="C341" s="405" t="s">
        <v>25</v>
      </c>
      <c r="D341" t="s">
        <v>15</v>
      </c>
      <c r="E341" s="1"/>
      <c r="F341" s="20">
        <v>60</v>
      </c>
      <c r="G341" s="1">
        <f t="shared" si="5"/>
        <v>130.69999999999999</v>
      </c>
    </row>
    <row r="342" spans="1:7" s="11" customFormat="1">
      <c r="A342" s="30">
        <v>43708</v>
      </c>
      <c r="B342" s="405" t="s">
        <v>10</v>
      </c>
      <c r="C342" s="405" t="s">
        <v>25</v>
      </c>
      <c r="D342" t="s">
        <v>16</v>
      </c>
      <c r="E342" s="1"/>
      <c r="F342" s="20">
        <v>5</v>
      </c>
      <c r="G342" s="1">
        <f t="shared" si="5"/>
        <v>125.69999999999999</v>
      </c>
    </row>
    <row r="343" spans="1:7" s="11" customFormat="1">
      <c r="A343" s="30">
        <v>43732</v>
      </c>
      <c r="B343" s="405">
        <v>18763</v>
      </c>
      <c r="C343" s="405" t="s">
        <v>25</v>
      </c>
      <c r="D343" t="s">
        <v>13</v>
      </c>
      <c r="E343" s="1"/>
      <c r="F343" s="20">
        <v>21.1</v>
      </c>
      <c r="G343" s="1">
        <f t="shared" si="5"/>
        <v>104.6</v>
      </c>
    </row>
    <row r="344" spans="1:7" s="11" customFormat="1">
      <c r="A344" s="30">
        <v>43732</v>
      </c>
      <c r="B344" s="405">
        <v>18763</v>
      </c>
      <c r="C344" s="405" t="s">
        <v>25</v>
      </c>
      <c r="D344" t="s">
        <v>14</v>
      </c>
      <c r="E344" s="1"/>
      <c r="F344" s="20">
        <v>4.5999999999999996</v>
      </c>
      <c r="G344" s="1">
        <f t="shared" si="5"/>
        <v>100</v>
      </c>
    </row>
    <row r="345" spans="1:7" s="11" customFormat="1">
      <c r="A345" s="30">
        <v>43767</v>
      </c>
      <c r="B345" s="405">
        <v>190101</v>
      </c>
      <c r="C345" s="405" t="s">
        <v>25</v>
      </c>
      <c r="D345" t="s">
        <v>17</v>
      </c>
      <c r="E345" s="1"/>
      <c r="F345" s="20">
        <v>100</v>
      </c>
      <c r="G345" s="1">
        <f t="shared" si="5"/>
        <v>0</v>
      </c>
    </row>
    <row r="346" spans="1:7" s="11" customFormat="1">
      <c r="A346" s="32">
        <v>43738</v>
      </c>
      <c r="B346" s="404" t="s">
        <v>11</v>
      </c>
      <c r="C346" s="404" t="s">
        <v>26</v>
      </c>
      <c r="D346" t="s">
        <v>13</v>
      </c>
      <c r="E346" s="1">
        <v>21.2</v>
      </c>
      <c r="F346" s="20"/>
      <c r="G346" s="1">
        <f t="shared" si="5"/>
        <v>21.2</v>
      </c>
    </row>
    <row r="347" spans="1:7" s="11" customFormat="1">
      <c r="A347" s="30"/>
      <c r="B347" s="405"/>
      <c r="C347" s="405"/>
      <c r="D347" t="s">
        <v>14</v>
      </c>
      <c r="E347" s="1">
        <v>4.7</v>
      </c>
      <c r="F347" s="20"/>
      <c r="G347" s="1">
        <f t="shared" si="5"/>
        <v>25.9</v>
      </c>
    </row>
    <row r="348" spans="1:7" s="11" customFormat="1">
      <c r="A348" s="30"/>
      <c r="B348" s="405"/>
      <c r="C348" s="405"/>
      <c r="D348" t="s">
        <v>15</v>
      </c>
      <c r="E348" s="1">
        <v>60</v>
      </c>
      <c r="F348" s="20"/>
      <c r="G348" s="1">
        <f t="shared" si="5"/>
        <v>85.9</v>
      </c>
    </row>
    <row r="349" spans="1:7" s="11" customFormat="1">
      <c r="A349" s="30"/>
      <c r="B349" s="405"/>
      <c r="C349" s="405"/>
      <c r="D349" t="s">
        <v>16</v>
      </c>
      <c r="E349" s="1">
        <v>5</v>
      </c>
      <c r="F349" s="20"/>
      <c r="G349" s="1">
        <f t="shared" si="5"/>
        <v>90.9</v>
      </c>
    </row>
    <row r="350" spans="1:7" s="11" customFormat="1">
      <c r="A350" s="30"/>
      <c r="B350" s="405"/>
      <c r="C350" s="405"/>
      <c r="D350" t="s">
        <v>17</v>
      </c>
      <c r="E350" s="1">
        <v>150</v>
      </c>
      <c r="F350" s="20"/>
      <c r="G350" s="1">
        <f t="shared" si="5"/>
        <v>240.9</v>
      </c>
    </row>
    <row r="351" spans="1:7" s="11" customFormat="1">
      <c r="A351" s="30">
        <v>43738</v>
      </c>
      <c r="B351" s="405" t="s">
        <v>10</v>
      </c>
      <c r="C351" s="405" t="s">
        <v>26</v>
      </c>
      <c r="D351" t="s">
        <v>15</v>
      </c>
      <c r="E351" s="1"/>
      <c r="F351" s="20">
        <v>60</v>
      </c>
      <c r="G351" s="1">
        <f t="shared" si="5"/>
        <v>180.9</v>
      </c>
    </row>
    <row r="352" spans="1:7" s="11" customFormat="1">
      <c r="A352" s="30">
        <v>43738</v>
      </c>
      <c r="B352" s="405" t="s">
        <v>10</v>
      </c>
      <c r="C352" s="405" t="s">
        <v>26</v>
      </c>
      <c r="D352" t="s">
        <v>16</v>
      </c>
      <c r="E352" s="1"/>
      <c r="F352" s="20">
        <v>5</v>
      </c>
      <c r="G352" s="1">
        <f t="shared" si="5"/>
        <v>175.9</v>
      </c>
    </row>
    <row r="353" spans="1:7" s="11" customFormat="1">
      <c r="A353" s="30">
        <v>43761</v>
      </c>
      <c r="B353" s="405">
        <v>18965</v>
      </c>
      <c r="C353" s="405" t="s">
        <v>26</v>
      </c>
      <c r="D353" t="s">
        <v>13</v>
      </c>
      <c r="E353" s="1"/>
      <c r="F353" s="20">
        <v>21.2</v>
      </c>
      <c r="G353" s="1">
        <f t="shared" si="5"/>
        <v>154.70000000000002</v>
      </c>
    </row>
    <row r="354" spans="1:7" s="11" customFormat="1">
      <c r="A354" s="30">
        <v>43761</v>
      </c>
      <c r="B354" s="405">
        <v>18965</v>
      </c>
      <c r="C354" s="405" t="s">
        <v>26</v>
      </c>
      <c r="D354" t="s">
        <v>14</v>
      </c>
      <c r="E354" s="1"/>
      <c r="F354" s="20">
        <v>4.7</v>
      </c>
      <c r="G354" s="1">
        <f t="shared" si="5"/>
        <v>150.00000000000003</v>
      </c>
    </row>
    <row r="355" spans="1:7" s="11" customFormat="1">
      <c r="A355" s="30">
        <v>43767</v>
      </c>
      <c r="B355" s="405">
        <v>19101</v>
      </c>
      <c r="C355" s="405" t="s">
        <v>26</v>
      </c>
      <c r="D355" t="s">
        <v>17</v>
      </c>
      <c r="E355" s="1"/>
      <c r="F355" s="20">
        <v>100</v>
      </c>
      <c r="G355" s="1">
        <f t="shared" si="5"/>
        <v>50.000000000000028</v>
      </c>
    </row>
    <row r="356" spans="1:7" s="11" customFormat="1">
      <c r="A356" s="30">
        <v>43857</v>
      </c>
      <c r="B356" s="405">
        <v>19713</v>
      </c>
      <c r="C356" s="405" t="s">
        <v>26</v>
      </c>
      <c r="D356" t="s">
        <v>17</v>
      </c>
      <c r="E356" s="1"/>
      <c r="F356" s="20">
        <v>50</v>
      </c>
      <c r="G356" s="1">
        <f t="shared" si="5"/>
        <v>0</v>
      </c>
    </row>
    <row r="357" spans="1:7" s="11" customFormat="1">
      <c r="A357" s="32">
        <v>43769</v>
      </c>
      <c r="B357" s="404" t="s">
        <v>11</v>
      </c>
      <c r="C357" s="404" t="s">
        <v>27</v>
      </c>
      <c r="D357" t="s">
        <v>13</v>
      </c>
      <c r="E357" s="1">
        <v>15.5</v>
      </c>
      <c r="F357" s="20"/>
      <c r="G357" s="1">
        <f t="shared" si="5"/>
        <v>15.5</v>
      </c>
    </row>
    <row r="358" spans="1:7" s="11" customFormat="1">
      <c r="A358" s="30"/>
      <c r="B358" s="405"/>
      <c r="C358" s="405"/>
      <c r="D358" t="s">
        <v>14</v>
      </c>
      <c r="E358" s="1">
        <v>4.5</v>
      </c>
      <c r="F358" s="20"/>
      <c r="G358" s="1">
        <f t="shared" si="5"/>
        <v>20</v>
      </c>
    </row>
    <row r="359" spans="1:7" s="11" customFormat="1">
      <c r="A359" s="30"/>
      <c r="B359" s="405"/>
      <c r="C359" s="405"/>
      <c r="D359" t="s">
        <v>15</v>
      </c>
      <c r="E359" s="1">
        <v>60</v>
      </c>
      <c r="F359" s="20"/>
      <c r="G359" s="1">
        <f t="shared" si="5"/>
        <v>80</v>
      </c>
    </row>
    <row r="360" spans="1:7" s="11" customFormat="1">
      <c r="A360" s="30"/>
      <c r="B360" s="405"/>
      <c r="C360" s="405"/>
      <c r="D360" t="s">
        <v>16</v>
      </c>
      <c r="E360" s="1">
        <v>5</v>
      </c>
      <c r="F360" s="20"/>
      <c r="G360" s="1">
        <f t="shared" si="5"/>
        <v>85</v>
      </c>
    </row>
    <row r="361" spans="1:7" s="11" customFormat="1">
      <c r="A361" s="30"/>
      <c r="B361" s="405"/>
      <c r="C361" s="405"/>
      <c r="D361" t="s">
        <v>17</v>
      </c>
      <c r="E361" s="1">
        <v>150</v>
      </c>
      <c r="F361" s="20"/>
      <c r="G361" s="1">
        <f t="shared" si="5"/>
        <v>235</v>
      </c>
    </row>
    <row r="362" spans="1:7" s="11" customFormat="1">
      <c r="A362" s="30">
        <v>43769</v>
      </c>
      <c r="B362" s="405" t="s">
        <v>10</v>
      </c>
      <c r="C362" s="405" t="s">
        <v>27</v>
      </c>
      <c r="D362" t="s">
        <v>15</v>
      </c>
      <c r="E362" s="1"/>
      <c r="F362" s="20">
        <v>60</v>
      </c>
      <c r="G362" s="1">
        <f t="shared" si="5"/>
        <v>175</v>
      </c>
    </row>
    <row r="363" spans="1:7" s="11" customFormat="1">
      <c r="A363" s="30">
        <v>43769</v>
      </c>
      <c r="B363" s="405" t="s">
        <v>10</v>
      </c>
      <c r="C363" s="405" t="s">
        <v>27</v>
      </c>
      <c r="D363" t="s">
        <v>16</v>
      </c>
      <c r="E363" s="1"/>
      <c r="F363" s="20">
        <v>5</v>
      </c>
      <c r="G363" s="1">
        <f t="shared" si="5"/>
        <v>170</v>
      </c>
    </row>
    <row r="364" spans="1:7" s="11" customFormat="1">
      <c r="A364" s="30">
        <v>43796</v>
      </c>
      <c r="B364" s="405">
        <v>19228</v>
      </c>
      <c r="C364" s="405" t="s">
        <v>27</v>
      </c>
      <c r="D364" t="s">
        <v>13</v>
      </c>
      <c r="E364" s="1"/>
      <c r="F364" s="20">
        <v>15.5</v>
      </c>
      <c r="G364" s="1">
        <f t="shared" si="5"/>
        <v>154.5</v>
      </c>
    </row>
    <row r="365" spans="1:7" s="11" customFormat="1">
      <c r="A365" s="30">
        <v>43796</v>
      </c>
      <c r="B365" s="405">
        <v>19228</v>
      </c>
      <c r="C365" s="405" t="s">
        <v>27</v>
      </c>
      <c r="D365" t="s">
        <v>14</v>
      </c>
      <c r="E365" s="1"/>
      <c r="F365" s="20">
        <v>4.5</v>
      </c>
      <c r="G365" s="1">
        <f t="shared" si="5"/>
        <v>150</v>
      </c>
    </row>
    <row r="366" spans="1:7" s="11" customFormat="1">
      <c r="A366" s="30">
        <v>43857</v>
      </c>
      <c r="B366" s="405">
        <v>19713</v>
      </c>
      <c r="C366" s="405" t="s">
        <v>27</v>
      </c>
      <c r="D366" t="s">
        <v>17</v>
      </c>
      <c r="E366" s="1"/>
      <c r="F366" s="1">
        <v>150</v>
      </c>
      <c r="G366" s="1">
        <f t="shared" si="5"/>
        <v>0</v>
      </c>
    </row>
    <row r="367" spans="1:7" s="11" customFormat="1">
      <c r="A367" s="32">
        <v>43799</v>
      </c>
      <c r="B367" s="404" t="s">
        <v>11</v>
      </c>
      <c r="C367" s="404" t="s">
        <v>28</v>
      </c>
      <c r="D367" t="s">
        <v>13</v>
      </c>
      <c r="E367" s="1">
        <v>23.9</v>
      </c>
      <c r="F367" s="20"/>
      <c r="G367" s="1">
        <f t="shared" si="5"/>
        <v>23.9</v>
      </c>
    </row>
    <row r="368" spans="1:7" s="11" customFormat="1">
      <c r="A368" s="30"/>
      <c r="B368" s="405"/>
      <c r="C368" s="405"/>
      <c r="D368" t="s">
        <v>14</v>
      </c>
      <c r="E368" s="1">
        <v>4.7</v>
      </c>
      <c r="F368" s="20"/>
      <c r="G368" s="1">
        <f t="shared" si="5"/>
        <v>28.599999999999998</v>
      </c>
    </row>
    <row r="369" spans="1:7" s="11" customFormat="1">
      <c r="A369" s="30"/>
      <c r="B369" s="405"/>
      <c r="C369" s="405"/>
      <c r="D369" t="s">
        <v>15</v>
      </c>
      <c r="E369" s="1">
        <v>60</v>
      </c>
      <c r="F369" s="20"/>
      <c r="G369" s="1">
        <f t="shared" si="5"/>
        <v>88.6</v>
      </c>
    </row>
    <row r="370" spans="1:7" s="11" customFormat="1">
      <c r="A370" s="30"/>
      <c r="B370" s="405"/>
      <c r="C370" s="405"/>
      <c r="D370" t="s">
        <v>16</v>
      </c>
      <c r="E370" s="1">
        <v>5</v>
      </c>
      <c r="F370" s="20"/>
      <c r="G370" s="1">
        <f t="shared" si="5"/>
        <v>93.6</v>
      </c>
    </row>
    <row r="371" spans="1:7" s="11" customFormat="1">
      <c r="A371" s="30"/>
      <c r="B371" s="405"/>
      <c r="C371" s="405"/>
      <c r="D371" t="s">
        <v>17</v>
      </c>
      <c r="E371" s="1">
        <v>150</v>
      </c>
      <c r="F371" s="20"/>
      <c r="G371" s="1">
        <f t="shared" si="5"/>
        <v>243.6</v>
      </c>
    </row>
    <row r="372" spans="1:7" s="11" customFormat="1">
      <c r="A372" s="30">
        <v>43799</v>
      </c>
      <c r="B372" s="405" t="s">
        <v>10</v>
      </c>
      <c r="C372" s="405" t="s">
        <v>28</v>
      </c>
      <c r="D372" t="s">
        <v>15</v>
      </c>
      <c r="E372" s="1"/>
      <c r="F372" s="20">
        <v>60</v>
      </c>
      <c r="G372" s="1">
        <f t="shared" si="5"/>
        <v>183.6</v>
      </c>
    </row>
    <row r="373" spans="1:7" s="11" customFormat="1">
      <c r="A373" s="30">
        <v>43799</v>
      </c>
      <c r="B373" s="405" t="s">
        <v>10</v>
      </c>
      <c r="C373" s="405" t="s">
        <v>28</v>
      </c>
      <c r="D373" t="s">
        <v>16</v>
      </c>
      <c r="E373" s="1"/>
      <c r="F373" s="20">
        <v>5</v>
      </c>
      <c r="G373" s="1">
        <f t="shared" si="5"/>
        <v>178.6</v>
      </c>
    </row>
    <row r="374" spans="1:7" s="11" customFormat="1">
      <c r="A374" s="30">
        <v>43826</v>
      </c>
      <c r="B374" s="405">
        <v>19399</v>
      </c>
      <c r="C374" s="405" t="s">
        <v>28</v>
      </c>
      <c r="D374" t="s">
        <v>13</v>
      </c>
      <c r="E374" s="1"/>
      <c r="F374" s="20">
        <v>23.9</v>
      </c>
      <c r="G374" s="1">
        <f t="shared" si="5"/>
        <v>154.69999999999999</v>
      </c>
    </row>
    <row r="375" spans="1:7" s="11" customFormat="1">
      <c r="A375" s="30">
        <v>43826</v>
      </c>
      <c r="B375" s="405">
        <v>19399</v>
      </c>
      <c r="C375" s="405" t="s">
        <v>28</v>
      </c>
      <c r="D375" t="s">
        <v>14</v>
      </c>
      <c r="E375" s="1"/>
      <c r="F375" s="20">
        <v>4.7</v>
      </c>
      <c r="G375" s="1">
        <f t="shared" si="5"/>
        <v>150</v>
      </c>
    </row>
    <row r="376" spans="1:7" s="11" customFormat="1">
      <c r="A376" s="30">
        <v>43857</v>
      </c>
      <c r="B376" s="405">
        <v>19713</v>
      </c>
      <c r="C376" s="405" t="s">
        <v>28</v>
      </c>
      <c r="D376" t="s">
        <v>17</v>
      </c>
      <c r="E376" s="1"/>
      <c r="F376" s="1">
        <v>150</v>
      </c>
      <c r="G376" s="1">
        <f t="shared" si="5"/>
        <v>0</v>
      </c>
    </row>
    <row r="377" spans="1:7" s="11" customFormat="1">
      <c r="A377" s="32">
        <v>43830</v>
      </c>
      <c r="B377" s="404" t="s">
        <v>11</v>
      </c>
      <c r="C377" s="404" t="s">
        <v>29</v>
      </c>
      <c r="D377" t="s">
        <v>13</v>
      </c>
      <c r="E377" s="1">
        <v>25</v>
      </c>
      <c r="F377" s="20"/>
      <c r="G377" s="1">
        <f t="shared" si="5"/>
        <v>25</v>
      </c>
    </row>
    <row r="378" spans="1:7" s="11" customFormat="1">
      <c r="A378" s="30"/>
      <c r="B378" s="405"/>
      <c r="C378" s="405"/>
      <c r="D378" t="s">
        <v>14</v>
      </c>
      <c r="E378" s="1">
        <v>4.7</v>
      </c>
      <c r="F378" s="20"/>
      <c r="G378" s="1">
        <f t="shared" si="5"/>
        <v>29.7</v>
      </c>
    </row>
    <row r="379" spans="1:7" s="11" customFormat="1">
      <c r="A379" s="30"/>
      <c r="B379" s="405"/>
      <c r="C379" s="405"/>
      <c r="D379" t="s">
        <v>15</v>
      </c>
      <c r="E379" s="1">
        <v>60</v>
      </c>
      <c r="F379" s="20"/>
      <c r="G379" s="1">
        <f t="shared" si="5"/>
        <v>89.7</v>
      </c>
    </row>
    <row r="380" spans="1:7" s="11" customFormat="1">
      <c r="A380" s="30"/>
      <c r="B380" s="405"/>
      <c r="C380" s="405"/>
      <c r="D380" t="s">
        <v>16</v>
      </c>
      <c r="E380" s="1">
        <v>5</v>
      </c>
      <c r="F380" s="20"/>
      <c r="G380" s="1">
        <f t="shared" si="5"/>
        <v>94.7</v>
      </c>
    </row>
    <row r="381" spans="1:7" s="11" customFormat="1">
      <c r="A381" s="30"/>
      <c r="B381" s="405"/>
      <c r="C381" s="405"/>
      <c r="D381" t="s">
        <v>17</v>
      </c>
      <c r="E381" s="1">
        <v>150</v>
      </c>
      <c r="F381" s="20"/>
      <c r="G381" s="1">
        <f t="shared" si="5"/>
        <v>244.7</v>
      </c>
    </row>
    <row r="382" spans="1:7" s="11" customFormat="1">
      <c r="A382" s="30">
        <v>43830</v>
      </c>
      <c r="B382" s="405" t="s">
        <v>10</v>
      </c>
      <c r="C382" s="405" t="s">
        <v>29</v>
      </c>
      <c r="D382" t="s">
        <v>15</v>
      </c>
      <c r="E382" s="1"/>
      <c r="F382" s="20">
        <v>60</v>
      </c>
      <c r="G382" s="1">
        <f t="shared" si="5"/>
        <v>184.7</v>
      </c>
    </row>
    <row r="383" spans="1:7" s="11" customFormat="1">
      <c r="A383" s="30">
        <v>43830</v>
      </c>
      <c r="B383" s="405" t="s">
        <v>10</v>
      </c>
      <c r="C383" s="405" t="s">
        <v>29</v>
      </c>
      <c r="D383" t="s">
        <v>16</v>
      </c>
      <c r="E383" s="1"/>
      <c r="F383" s="20">
        <v>5</v>
      </c>
      <c r="G383" s="1">
        <f t="shared" si="5"/>
        <v>179.7</v>
      </c>
    </row>
    <row r="384" spans="1:7" s="11" customFormat="1">
      <c r="A384" s="30">
        <v>43853</v>
      </c>
      <c r="B384" s="405">
        <v>19623</v>
      </c>
      <c r="C384" s="405" t="s">
        <v>29</v>
      </c>
      <c r="D384" t="s">
        <v>13</v>
      </c>
      <c r="E384" s="1"/>
      <c r="F384" s="1">
        <v>25</v>
      </c>
      <c r="G384" s="1">
        <f t="shared" si="5"/>
        <v>154.69999999999999</v>
      </c>
    </row>
    <row r="385" spans="1:7" s="11" customFormat="1">
      <c r="A385" s="30">
        <v>43853</v>
      </c>
      <c r="B385" s="405">
        <v>19623</v>
      </c>
      <c r="C385" s="405" t="s">
        <v>29</v>
      </c>
      <c r="D385" t="s">
        <v>14</v>
      </c>
      <c r="E385" s="1"/>
      <c r="F385" s="1">
        <v>4.7</v>
      </c>
      <c r="G385" s="1">
        <f t="shared" si="5"/>
        <v>150</v>
      </c>
    </row>
    <row r="386" spans="1:7" s="11" customFormat="1">
      <c r="A386" s="30">
        <v>43857</v>
      </c>
      <c r="B386" s="405">
        <v>19713</v>
      </c>
      <c r="C386" s="405" t="s">
        <v>29</v>
      </c>
      <c r="D386" t="s">
        <v>17</v>
      </c>
      <c r="E386" s="1"/>
      <c r="F386" s="1">
        <v>150</v>
      </c>
      <c r="G386" s="1">
        <f t="shared" si="5"/>
        <v>0</v>
      </c>
    </row>
    <row r="387" spans="1:7" s="11" customFormat="1">
      <c r="A387" s="32">
        <v>43861</v>
      </c>
      <c r="B387" s="404" t="s">
        <v>11</v>
      </c>
      <c r="C387" s="404" t="s">
        <v>12</v>
      </c>
      <c r="D387" t="s">
        <v>13</v>
      </c>
      <c r="E387" s="1">
        <v>27.9</v>
      </c>
      <c r="F387" s="1"/>
      <c r="G387" s="1">
        <f t="shared" si="5"/>
        <v>27.9</v>
      </c>
    </row>
    <row r="388" spans="1:7" s="11" customFormat="1">
      <c r="A388" s="30"/>
      <c r="B388" s="405"/>
      <c r="C388" s="405"/>
      <c r="D388" t="s">
        <v>14</v>
      </c>
      <c r="E388" s="1">
        <v>4.5</v>
      </c>
      <c r="F388" s="1"/>
      <c r="G388" s="1">
        <f t="shared" si="5"/>
        <v>32.4</v>
      </c>
    </row>
    <row r="389" spans="1:7" s="11" customFormat="1">
      <c r="A389" s="30"/>
      <c r="B389" s="405"/>
      <c r="C389" s="405"/>
      <c r="D389" t="s">
        <v>15</v>
      </c>
      <c r="E389" s="1">
        <v>60</v>
      </c>
      <c r="F389" s="1"/>
      <c r="G389" s="1">
        <f t="shared" si="5"/>
        <v>92.4</v>
      </c>
    </row>
    <row r="390" spans="1:7" s="11" customFormat="1">
      <c r="A390" s="30"/>
      <c r="B390" s="405"/>
      <c r="C390" s="405"/>
      <c r="D390" t="s">
        <v>16</v>
      </c>
      <c r="E390" s="1">
        <v>5</v>
      </c>
      <c r="F390" s="1"/>
      <c r="G390" s="1">
        <f t="shared" si="5"/>
        <v>97.4</v>
      </c>
    </row>
    <row r="391" spans="1:7" s="11" customFormat="1">
      <c r="A391" s="30"/>
      <c r="B391" s="405"/>
      <c r="C391" s="405"/>
      <c r="D391" t="s">
        <v>17</v>
      </c>
      <c r="E391" s="1">
        <v>150</v>
      </c>
      <c r="F391" s="1"/>
      <c r="G391" s="1">
        <f t="shared" ref="G391:G455" si="6">+G390+E391-F391</f>
        <v>247.4</v>
      </c>
    </row>
    <row r="392" spans="1:7" s="11" customFormat="1">
      <c r="A392" s="30">
        <v>43861</v>
      </c>
      <c r="B392" s="405" t="s">
        <v>10</v>
      </c>
      <c r="C392" s="405" t="s">
        <v>12</v>
      </c>
      <c r="D392" t="s">
        <v>15</v>
      </c>
      <c r="E392" s="4"/>
      <c r="F392" s="1">
        <v>60</v>
      </c>
      <c r="G392" s="1">
        <f t="shared" si="6"/>
        <v>187.4</v>
      </c>
    </row>
    <row r="393" spans="1:7" s="11" customFormat="1">
      <c r="A393" s="30">
        <v>43861</v>
      </c>
      <c r="B393" s="405" t="s">
        <v>10</v>
      </c>
      <c r="C393" s="405" t="s">
        <v>12</v>
      </c>
      <c r="D393" t="s">
        <v>16</v>
      </c>
      <c r="E393" s="4"/>
      <c r="F393" s="1">
        <v>5</v>
      </c>
      <c r="G393" s="1">
        <f t="shared" si="6"/>
        <v>182.4</v>
      </c>
    </row>
    <row r="394" spans="1:7" s="11" customFormat="1">
      <c r="A394" s="30">
        <v>43949</v>
      </c>
      <c r="B394" s="405">
        <v>19915</v>
      </c>
      <c r="C394" s="405" t="s">
        <v>12</v>
      </c>
      <c r="D394" t="s">
        <v>13</v>
      </c>
      <c r="E394" s="4"/>
      <c r="F394" s="1">
        <v>27.9</v>
      </c>
      <c r="G394" s="1">
        <f t="shared" si="6"/>
        <v>154.5</v>
      </c>
    </row>
    <row r="395" spans="1:7" s="11" customFormat="1">
      <c r="A395" s="30">
        <v>43949</v>
      </c>
      <c r="B395" s="405">
        <v>19915</v>
      </c>
      <c r="C395" s="405" t="s">
        <v>12</v>
      </c>
      <c r="D395" t="s">
        <v>14</v>
      </c>
      <c r="E395" s="4"/>
      <c r="F395" s="1">
        <v>4.5</v>
      </c>
      <c r="G395" s="1">
        <f t="shared" si="6"/>
        <v>150</v>
      </c>
    </row>
    <row r="396" spans="1:7" s="11" customFormat="1">
      <c r="A396" s="30">
        <v>43949</v>
      </c>
      <c r="B396" s="405">
        <v>19915</v>
      </c>
      <c r="C396" s="405" t="s">
        <v>12</v>
      </c>
      <c r="D396" t="s">
        <v>17</v>
      </c>
      <c r="E396" s="4"/>
      <c r="F396" s="1">
        <v>150</v>
      </c>
      <c r="G396" s="83">
        <f t="shared" si="6"/>
        <v>0</v>
      </c>
    </row>
    <row r="397" spans="1:7" s="11" customFormat="1">
      <c r="A397" s="32">
        <v>43890</v>
      </c>
      <c r="B397" s="404" t="s">
        <v>11</v>
      </c>
      <c r="C397" s="404" t="s">
        <v>19</v>
      </c>
      <c r="D397" t="s">
        <v>13</v>
      </c>
      <c r="E397" s="4">
        <v>28.9</v>
      </c>
      <c r="F397" s="1"/>
      <c r="G397" s="1">
        <f t="shared" si="6"/>
        <v>28.9</v>
      </c>
    </row>
    <row r="398" spans="1:7" s="11" customFormat="1">
      <c r="A398" s="30"/>
      <c r="B398" s="405"/>
      <c r="C398" s="405"/>
      <c r="D398" t="s">
        <v>14</v>
      </c>
      <c r="E398" s="4">
        <v>4.8</v>
      </c>
      <c r="F398" s="1"/>
      <c r="G398" s="1">
        <f t="shared" si="6"/>
        <v>33.699999999999996</v>
      </c>
    </row>
    <row r="399" spans="1:7" s="11" customFormat="1">
      <c r="A399" s="30"/>
      <c r="B399" s="405"/>
      <c r="C399" s="405"/>
      <c r="D399" t="s">
        <v>15</v>
      </c>
      <c r="E399" s="4">
        <v>58</v>
      </c>
      <c r="F399" s="1"/>
      <c r="G399" s="1">
        <f t="shared" si="6"/>
        <v>91.699999999999989</v>
      </c>
    </row>
    <row r="400" spans="1:7" s="11" customFormat="1">
      <c r="A400" s="30"/>
      <c r="B400" s="405"/>
      <c r="C400" s="405"/>
      <c r="D400" t="s">
        <v>16</v>
      </c>
      <c r="E400" s="4">
        <v>5</v>
      </c>
      <c r="F400" s="1"/>
      <c r="G400" s="1">
        <f t="shared" si="6"/>
        <v>96.699999999999989</v>
      </c>
    </row>
    <row r="401" spans="1:10" s="11" customFormat="1">
      <c r="A401" s="30"/>
      <c r="B401" s="405"/>
      <c r="C401" s="405"/>
      <c r="D401" s="35" t="s">
        <v>17</v>
      </c>
      <c r="E401" s="126">
        <v>150</v>
      </c>
      <c r="F401" s="1"/>
      <c r="G401" s="1">
        <f t="shared" si="6"/>
        <v>246.7</v>
      </c>
    </row>
    <row r="402" spans="1:10" s="11" customFormat="1">
      <c r="A402" s="30">
        <v>43890</v>
      </c>
      <c r="B402" s="405" t="s">
        <v>10</v>
      </c>
      <c r="C402" s="405" t="s">
        <v>19</v>
      </c>
      <c r="D402" t="s">
        <v>15</v>
      </c>
      <c r="E402" s="4"/>
      <c r="F402" s="1">
        <v>58</v>
      </c>
      <c r="G402" s="1">
        <f t="shared" si="6"/>
        <v>188.7</v>
      </c>
    </row>
    <row r="403" spans="1:10" s="11" customFormat="1">
      <c r="A403" s="30">
        <v>43890</v>
      </c>
      <c r="B403" s="405" t="s">
        <v>10</v>
      </c>
      <c r="C403" s="405" t="s">
        <v>19</v>
      </c>
      <c r="D403" t="s">
        <v>31</v>
      </c>
      <c r="E403" s="4"/>
      <c r="F403" s="1">
        <v>5</v>
      </c>
      <c r="G403" s="1">
        <f t="shared" si="6"/>
        <v>183.7</v>
      </c>
    </row>
    <row r="404" spans="1:10" s="11" customFormat="1">
      <c r="A404" s="30">
        <v>44156</v>
      </c>
      <c r="B404" s="405">
        <v>20828</v>
      </c>
      <c r="C404" s="405" t="s">
        <v>19</v>
      </c>
      <c r="D404" t="s">
        <v>13</v>
      </c>
      <c r="E404" s="4"/>
      <c r="F404" s="1">
        <v>28.9</v>
      </c>
      <c r="G404" s="1">
        <f t="shared" si="6"/>
        <v>154.79999999999998</v>
      </c>
    </row>
    <row r="405" spans="1:10" s="11" customFormat="1">
      <c r="A405" s="30">
        <v>44156</v>
      </c>
      <c r="B405" s="405">
        <v>20828</v>
      </c>
      <c r="C405" s="405" t="s">
        <v>19</v>
      </c>
      <c r="D405" t="s">
        <v>14</v>
      </c>
      <c r="E405" s="4"/>
      <c r="F405" s="1">
        <v>4.8</v>
      </c>
      <c r="G405" s="1">
        <f t="shared" si="6"/>
        <v>149.99999999999997</v>
      </c>
    </row>
    <row r="406" spans="1:10" s="11" customFormat="1">
      <c r="A406" s="30">
        <v>44316</v>
      </c>
      <c r="B406" s="405" t="s">
        <v>10</v>
      </c>
      <c r="C406" s="405" t="s">
        <v>19</v>
      </c>
      <c r="D406" t="s">
        <v>17</v>
      </c>
      <c r="E406" s="4"/>
      <c r="F406" s="1">
        <v>60</v>
      </c>
      <c r="G406" s="1">
        <f t="shared" si="6"/>
        <v>89.999999999999972</v>
      </c>
      <c r="J406" s="404"/>
    </row>
    <row r="407" spans="1:10" s="11" customFormat="1">
      <c r="A407" s="30">
        <v>44773</v>
      </c>
      <c r="B407" s="405" t="s">
        <v>32</v>
      </c>
      <c r="C407" s="405" t="s">
        <v>19</v>
      </c>
      <c r="D407" t="s">
        <v>17</v>
      </c>
      <c r="E407" s="4"/>
      <c r="F407" s="1">
        <v>90</v>
      </c>
      <c r="G407" s="1">
        <f t="shared" si="6"/>
        <v>0</v>
      </c>
      <c r="J407" s="404"/>
    </row>
    <row r="408" spans="1:10" s="11" customFormat="1">
      <c r="A408" s="32">
        <v>43921</v>
      </c>
      <c r="B408" s="404" t="s">
        <v>11</v>
      </c>
      <c r="C408" s="404" t="s">
        <v>20</v>
      </c>
      <c r="D408" t="s">
        <v>13</v>
      </c>
      <c r="E408" s="4">
        <v>30.2</v>
      </c>
      <c r="F408" s="1"/>
      <c r="G408" s="1">
        <f t="shared" si="6"/>
        <v>30.2</v>
      </c>
    </row>
    <row r="409" spans="1:10" s="11" customFormat="1">
      <c r="A409" s="30"/>
      <c r="B409" s="405"/>
      <c r="C409" s="405"/>
      <c r="D409" t="s">
        <v>14</v>
      </c>
      <c r="E409" s="4">
        <v>4.9000000000000004</v>
      </c>
      <c r="F409" s="1"/>
      <c r="G409" s="1">
        <f t="shared" si="6"/>
        <v>35.1</v>
      </c>
    </row>
    <row r="410" spans="1:10" s="11" customFormat="1">
      <c r="A410" s="30"/>
      <c r="B410" s="405"/>
      <c r="C410" s="405"/>
      <c r="D410" t="s">
        <v>15</v>
      </c>
      <c r="E410" s="4">
        <v>60</v>
      </c>
      <c r="F410" s="1"/>
      <c r="G410" s="1">
        <f t="shared" si="6"/>
        <v>95.1</v>
      </c>
    </row>
    <row r="411" spans="1:10" s="11" customFormat="1">
      <c r="A411" s="30"/>
      <c r="B411" s="405"/>
      <c r="C411" s="405"/>
      <c r="D411" t="s">
        <v>16</v>
      </c>
      <c r="E411" s="4">
        <v>5</v>
      </c>
      <c r="F411" s="1"/>
      <c r="G411" s="1">
        <f t="shared" si="6"/>
        <v>100.1</v>
      </c>
    </row>
    <row r="412" spans="1:10" s="11" customFormat="1">
      <c r="A412" s="30"/>
      <c r="B412" s="405"/>
      <c r="C412" s="405"/>
      <c r="D412" t="s">
        <v>17</v>
      </c>
      <c r="E412" s="4">
        <v>150</v>
      </c>
      <c r="F412" s="1"/>
      <c r="G412" s="1">
        <f t="shared" si="6"/>
        <v>250.1</v>
      </c>
    </row>
    <row r="413" spans="1:10" s="11" customFormat="1">
      <c r="A413" s="30">
        <v>43921</v>
      </c>
      <c r="B413" s="405" t="s">
        <v>10</v>
      </c>
      <c r="C413" s="405" t="s">
        <v>20</v>
      </c>
      <c r="D413" t="s">
        <v>15</v>
      </c>
      <c r="E413" s="4"/>
      <c r="F413" s="1">
        <v>20</v>
      </c>
      <c r="G413" s="1">
        <f t="shared" si="6"/>
        <v>230.1</v>
      </c>
    </row>
    <row r="414" spans="1:10" s="11" customFormat="1">
      <c r="A414" s="30">
        <v>44156</v>
      </c>
      <c r="B414" s="405">
        <v>20828</v>
      </c>
      <c r="C414" s="405" t="s">
        <v>20</v>
      </c>
      <c r="D414" t="s">
        <v>13</v>
      </c>
      <c r="E414" s="4"/>
      <c r="F414" s="1">
        <v>30.2</v>
      </c>
      <c r="G414" s="1">
        <f t="shared" si="6"/>
        <v>199.9</v>
      </c>
    </row>
    <row r="415" spans="1:10" s="11" customFormat="1">
      <c r="A415" s="30">
        <v>44156</v>
      </c>
      <c r="B415" s="405">
        <v>20828</v>
      </c>
      <c r="C415" s="405" t="s">
        <v>20</v>
      </c>
      <c r="D415" t="s">
        <v>14</v>
      </c>
      <c r="E415" s="4"/>
      <c r="F415" s="1">
        <v>4.9000000000000004</v>
      </c>
      <c r="G415" s="1">
        <f t="shared" si="6"/>
        <v>195</v>
      </c>
    </row>
    <row r="416" spans="1:10" s="11" customFormat="1">
      <c r="A416" s="30">
        <v>44196</v>
      </c>
      <c r="B416" s="405" t="s">
        <v>10</v>
      </c>
      <c r="C416" s="405" t="s">
        <v>20</v>
      </c>
      <c r="D416" t="s">
        <v>33</v>
      </c>
      <c r="E416" s="4"/>
      <c r="F416" s="1">
        <v>40</v>
      </c>
      <c r="G416" s="1">
        <f t="shared" si="6"/>
        <v>155</v>
      </c>
    </row>
    <row r="417" spans="1:7" s="11" customFormat="1">
      <c r="A417" s="30">
        <v>44196</v>
      </c>
      <c r="B417" s="405" t="s">
        <v>10</v>
      </c>
      <c r="C417" s="405" t="s">
        <v>20</v>
      </c>
      <c r="D417" t="s">
        <v>31</v>
      </c>
      <c r="E417" s="4"/>
      <c r="F417" s="1">
        <v>5</v>
      </c>
      <c r="G417" s="1">
        <f t="shared" si="6"/>
        <v>150</v>
      </c>
    </row>
    <row r="418" spans="1:7" s="11" customFormat="1">
      <c r="A418" s="30">
        <v>44377</v>
      </c>
      <c r="B418" s="405" t="s">
        <v>34</v>
      </c>
      <c r="C418" s="405" t="s">
        <v>20</v>
      </c>
      <c r="D418" t="s">
        <v>17</v>
      </c>
      <c r="E418" s="4"/>
      <c r="F418" s="1">
        <v>45</v>
      </c>
      <c r="G418" s="1">
        <f t="shared" si="6"/>
        <v>105</v>
      </c>
    </row>
    <row r="419" spans="1:7" s="11" customFormat="1">
      <c r="A419" s="30">
        <v>44441</v>
      </c>
      <c r="B419" s="405">
        <v>23363</v>
      </c>
      <c r="C419" s="405" t="s">
        <v>20</v>
      </c>
      <c r="D419" t="s">
        <v>17</v>
      </c>
      <c r="E419" s="4"/>
      <c r="F419" s="1">
        <v>105</v>
      </c>
      <c r="G419" s="1">
        <f t="shared" si="6"/>
        <v>0</v>
      </c>
    </row>
    <row r="420" spans="1:7" s="11" customFormat="1">
      <c r="A420" s="32">
        <v>43951</v>
      </c>
      <c r="B420" s="404" t="s">
        <v>11</v>
      </c>
      <c r="C420" s="404" t="s">
        <v>21</v>
      </c>
      <c r="D420" t="s">
        <v>13</v>
      </c>
      <c r="E420" s="4">
        <v>31.3</v>
      </c>
      <c r="F420" s="1"/>
      <c r="G420" s="1">
        <f t="shared" si="6"/>
        <v>31.3</v>
      </c>
    </row>
    <row r="421" spans="1:7" s="11" customFormat="1">
      <c r="A421" s="30"/>
      <c r="B421" s="405"/>
      <c r="C421" s="405"/>
      <c r="D421" t="s">
        <v>14</v>
      </c>
      <c r="E421" s="4">
        <v>7.7</v>
      </c>
      <c r="F421" s="1"/>
      <c r="G421" s="1">
        <f t="shared" si="6"/>
        <v>39</v>
      </c>
    </row>
    <row r="422" spans="1:7" s="11" customFormat="1">
      <c r="A422" s="30"/>
      <c r="B422" s="405"/>
      <c r="C422" s="405"/>
      <c r="D422" t="s">
        <v>15</v>
      </c>
      <c r="E422" s="4">
        <v>60</v>
      </c>
      <c r="F422" s="1"/>
      <c r="G422" s="1">
        <f t="shared" si="6"/>
        <v>99</v>
      </c>
    </row>
    <row r="423" spans="1:7" s="11" customFormat="1">
      <c r="A423" s="30"/>
      <c r="B423" s="405"/>
      <c r="C423" s="405"/>
      <c r="D423" t="s">
        <v>16</v>
      </c>
      <c r="E423" s="4">
        <v>5</v>
      </c>
      <c r="F423" s="1"/>
      <c r="G423" s="1">
        <f t="shared" si="6"/>
        <v>104</v>
      </c>
    </row>
    <row r="424" spans="1:7" s="11" customFormat="1">
      <c r="A424" s="30"/>
      <c r="B424" s="405"/>
      <c r="C424" s="405"/>
      <c r="D424" t="s">
        <v>17</v>
      </c>
      <c r="E424" s="4">
        <v>150</v>
      </c>
      <c r="F424" s="1"/>
      <c r="G424" s="1">
        <f t="shared" si="6"/>
        <v>254</v>
      </c>
    </row>
    <row r="425" spans="1:7" s="11" customFormat="1">
      <c r="A425" s="30">
        <v>44156</v>
      </c>
      <c r="B425" s="405">
        <v>20828</v>
      </c>
      <c r="C425" s="405" t="s">
        <v>21</v>
      </c>
      <c r="D425" t="s">
        <v>13</v>
      </c>
      <c r="E425" s="4"/>
      <c r="F425" s="1">
        <v>31.3</v>
      </c>
      <c r="G425" s="1">
        <f t="shared" si="6"/>
        <v>222.7</v>
      </c>
    </row>
    <row r="426" spans="1:7" s="11" customFormat="1">
      <c r="A426" s="30">
        <v>44156</v>
      </c>
      <c r="B426" s="405">
        <v>20828</v>
      </c>
      <c r="C426" s="405" t="s">
        <v>21</v>
      </c>
      <c r="D426" t="s">
        <v>14</v>
      </c>
      <c r="E426" s="4"/>
      <c r="F426" s="1">
        <v>7.7</v>
      </c>
      <c r="G426" s="1">
        <f t="shared" si="6"/>
        <v>215</v>
      </c>
    </row>
    <row r="427" spans="1:7" s="11" customFormat="1">
      <c r="A427" s="30">
        <v>44196</v>
      </c>
      <c r="B427" s="405" t="s">
        <v>10</v>
      </c>
      <c r="C427" s="405" t="s">
        <v>21</v>
      </c>
      <c r="D427" t="s">
        <v>33</v>
      </c>
      <c r="E427" s="4"/>
      <c r="F427" s="1">
        <v>5</v>
      </c>
      <c r="G427" s="1">
        <f t="shared" si="6"/>
        <v>210</v>
      </c>
    </row>
    <row r="428" spans="1:7" s="11" customFormat="1">
      <c r="A428" s="30">
        <v>44227</v>
      </c>
      <c r="B428" s="405" t="s">
        <v>10</v>
      </c>
      <c r="C428" s="405" t="s">
        <v>21</v>
      </c>
      <c r="D428" t="s">
        <v>33</v>
      </c>
      <c r="E428" s="4"/>
      <c r="F428" s="1">
        <v>30</v>
      </c>
      <c r="G428" s="1">
        <f t="shared" si="6"/>
        <v>180</v>
      </c>
    </row>
    <row r="429" spans="1:7" s="11" customFormat="1">
      <c r="A429" s="30">
        <v>44255</v>
      </c>
      <c r="B429" s="405" t="s">
        <v>10</v>
      </c>
      <c r="C429" s="405" t="s">
        <v>21</v>
      </c>
      <c r="D429" t="s">
        <v>15</v>
      </c>
      <c r="E429" s="4"/>
      <c r="F429" s="1">
        <v>25</v>
      </c>
      <c r="G429" s="1">
        <f t="shared" si="6"/>
        <v>155</v>
      </c>
    </row>
    <row r="430" spans="1:7" s="11" customFormat="1">
      <c r="A430" s="30">
        <v>44255</v>
      </c>
      <c r="B430" s="405" t="s">
        <v>10</v>
      </c>
      <c r="C430" s="405" t="s">
        <v>21</v>
      </c>
      <c r="D430" t="s">
        <v>16</v>
      </c>
      <c r="E430" s="4"/>
      <c r="F430" s="1">
        <v>5</v>
      </c>
      <c r="G430" s="1">
        <f t="shared" si="6"/>
        <v>150</v>
      </c>
    </row>
    <row r="431" spans="1:7" s="11" customFormat="1">
      <c r="A431" s="30">
        <v>44377</v>
      </c>
      <c r="B431" s="405" t="s">
        <v>34</v>
      </c>
      <c r="C431" s="405" t="s">
        <v>21</v>
      </c>
      <c r="D431" t="s">
        <v>17</v>
      </c>
      <c r="E431" s="4"/>
      <c r="F431" s="1">
        <v>45</v>
      </c>
      <c r="G431" s="1">
        <f t="shared" si="6"/>
        <v>105</v>
      </c>
    </row>
    <row r="432" spans="1:7" s="11" customFormat="1">
      <c r="A432" s="30">
        <v>44441</v>
      </c>
      <c r="B432" s="405">
        <v>23363</v>
      </c>
      <c r="C432" s="405" t="s">
        <v>21</v>
      </c>
      <c r="D432" t="s">
        <v>17</v>
      </c>
      <c r="E432" s="4"/>
      <c r="F432" s="1">
        <v>105</v>
      </c>
      <c r="G432" s="1">
        <f t="shared" si="6"/>
        <v>0</v>
      </c>
    </row>
    <row r="433" spans="1:8">
      <c r="A433" s="32">
        <v>43982</v>
      </c>
      <c r="B433" s="404" t="s">
        <v>11</v>
      </c>
      <c r="C433" s="404" t="s">
        <v>22</v>
      </c>
      <c r="D433" t="s">
        <v>13</v>
      </c>
      <c r="E433" s="1">
        <v>29.1</v>
      </c>
      <c r="G433" s="1">
        <f t="shared" si="6"/>
        <v>29.1</v>
      </c>
    </row>
    <row r="434" spans="1:8">
      <c r="B434" s="405"/>
      <c r="C434" s="405"/>
      <c r="D434" t="s">
        <v>14</v>
      </c>
      <c r="E434" s="4">
        <v>4.2</v>
      </c>
      <c r="G434" s="1">
        <f t="shared" si="6"/>
        <v>33.300000000000004</v>
      </c>
    </row>
    <row r="435" spans="1:8">
      <c r="B435" s="405"/>
      <c r="C435" s="405"/>
      <c r="D435" t="s">
        <v>33</v>
      </c>
      <c r="E435" s="4">
        <v>60</v>
      </c>
      <c r="G435" s="1">
        <f t="shared" si="6"/>
        <v>93.300000000000011</v>
      </c>
    </row>
    <row r="436" spans="1:8">
      <c r="B436" s="405"/>
      <c r="C436" s="405"/>
      <c r="D436" t="s">
        <v>31</v>
      </c>
      <c r="E436" s="4">
        <v>5</v>
      </c>
      <c r="G436" s="1">
        <f t="shared" si="6"/>
        <v>98.300000000000011</v>
      </c>
    </row>
    <row r="437" spans="1:8">
      <c r="B437" s="405"/>
      <c r="C437" s="405"/>
      <c r="D437" t="s">
        <v>17</v>
      </c>
      <c r="E437" s="4">
        <v>150</v>
      </c>
      <c r="G437" s="1">
        <f t="shared" si="6"/>
        <v>248.3</v>
      </c>
    </row>
    <row r="438" spans="1:8">
      <c r="A438" s="30">
        <v>44156</v>
      </c>
      <c r="B438" s="405">
        <v>20828</v>
      </c>
      <c r="C438" s="405" t="s">
        <v>22</v>
      </c>
      <c r="D438" t="s">
        <v>13</v>
      </c>
      <c r="E438" s="4"/>
      <c r="F438" s="1">
        <v>29.1</v>
      </c>
      <c r="G438" s="1">
        <f t="shared" si="6"/>
        <v>219.20000000000002</v>
      </c>
    </row>
    <row r="439" spans="1:8">
      <c r="A439" s="30">
        <v>44156</v>
      </c>
      <c r="B439" s="405">
        <v>20828</v>
      </c>
      <c r="C439" s="405" t="s">
        <v>22</v>
      </c>
      <c r="D439" t="s">
        <v>14</v>
      </c>
      <c r="E439" s="4"/>
      <c r="F439" s="1">
        <v>4.2</v>
      </c>
      <c r="G439" s="1">
        <f t="shared" si="6"/>
        <v>215.00000000000003</v>
      </c>
    </row>
    <row r="440" spans="1:8">
      <c r="A440" s="30">
        <v>44255</v>
      </c>
      <c r="B440" s="405" t="s">
        <v>10</v>
      </c>
      <c r="C440" s="405" t="s">
        <v>22</v>
      </c>
      <c r="D440" t="s">
        <v>15</v>
      </c>
      <c r="E440" s="4"/>
      <c r="F440" s="1">
        <v>60</v>
      </c>
      <c r="G440" s="1">
        <f t="shared" si="6"/>
        <v>155.00000000000003</v>
      </c>
    </row>
    <row r="441" spans="1:8">
      <c r="A441" s="30">
        <v>44255</v>
      </c>
      <c r="B441" s="405" t="s">
        <v>10</v>
      </c>
      <c r="C441" s="405" t="s">
        <v>22</v>
      </c>
      <c r="D441" t="s">
        <v>16</v>
      </c>
      <c r="E441" s="4"/>
      <c r="F441" s="1">
        <v>5</v>
      </c>
      <c r="G441" s="1">
        <f t="shared" si="6"/>
        <v>150.00000000000003</v>
      </c>
    </row>
    <row r="442" spans="1:8" s="11" customFormat="1">
      <c r="A442" s="30">
        <v>44377</v>
      </c>
      <c r="B442" s="405" t="s">
        <v>34</v>
      </c>
      <c r="C442" s="405" t="s">
        <v>22</v>
      </c>
      <c r="D442" t="s">
        <v>17</v>
      </c>
      <c r="E442" s="4"/>
      <c r="F442" s="1">
        <v>45</v>
      </c>
      <c r="G442" s="1">
        <f t="shared" si="6"/>
        <v>105.00000000000003</v>
      </c>
    </row>
    <row r="443" spans="1:8" s="11" customFormat="1">
      <c r="A443" s="30">
        <v>44441</v>
      </c>
      <c r="B443" s="405">
        <v>23363</v>
      </c>
      <c r="C443" s="405" t="s">
        <v>22</v>
      </c>
      <c r="D443" t="s">
        <v>17</v>
      </c>
      <c r="E443" s="4"/>
      <c r="F443" s="1">
        <v>105</v>
      </c>
      <c r="G443" s="1">
        <f t="shared" si="6"/>
        <v>0</v>
      </c>
    </row>
    <row r="444" spans="1:8">
      <c r="A444" s="32">
        <v>44012</v>
      </c>
      <c r="B444" s="404" t="s">
        <v>11</v>
      </c>
      <c r="C444" s="404" t="s">
        <v>23</v>
      </c>
      <c r="D444" t="s">
        <v>13</v>
      </c>
      <c r="E444" s="4">
        <v>25.7</v>
      </c>
      <c r="G444" s="1">
        <f t="shared" si="6"/>
        <v>25.7</v>
      </c>
    </row>
    <row r="445" spans="1:8">
      <c r="B445" s="405"/>
      <c r="C445" s="405"/>
      <c r="D445" t="s">
        <v>14</v>
      </c>
      <c r="E445" s="4">
        <v>2</v>
      </c>
      <c r="G445" s="1">
        <f t="shared" si="6"/>
        <v>27.7</v>
      </c>
    </row>
    <row r="446" spans="1:8">
      <c r="B446" s="405"/>
      <c r="C446" s="405"/>
      <c r="D446" t="s">
        <v>33</v>
      </c>
      <c r="E446" s="4">
        <v>60</v>
      </c>
      <c r="G446" s="1">
        <f t="shared" si="6"/>
        <v>87.7</v>
      </c>
    </row>
    <row r="447" spans="1:8">
      <c r="B447" s="405"/>
      <c r="C447" s="405"/>
      <c r="D447" s="35" t="s">
        <v>31</v>
      </c>
      <c r="E447" s="124">
        <v>5</v>
      </c>
      <c r="G447" s="1">
        <f t="shared" si="6"/>
        <v>92.7</v>
      </c>
      <c r="H447">
        <v>2</v>
      </c>
    </row>
    <row r="448" spans="1:8">
      <c r="B448" s="405"/>
      <c r="C448" s="405"/>
      <c r="D448" t="s">
        <v>17</v>
      </c>
      <c r="E448" s="4">
        <v>150</v>
      </c>
      <c r="G448" s="1">
        <f t="shared" si="6"/>
        <v>242.7</v>
      </c>
    </row>
    <row r="449" spans="1:7">
      <c r="A449" s="30">
        <v>44156</v>
      </c>
      <c r="B449" s="405">
        <v>20828</v>
      </c>
      <c r="C449" s="405" t="s">
        <v>23</v>
      </c>
      <c r="D449" t="s">
        <v>13</v>
      </c>
      <c r="E449" s="4"/>
      <c r="F449" s="1">
        <v>25.7</v>
      </c>
      <c r="G449" s="1">
        <f t="shared" si="6"/>
        <v>217</v>
      </c>
    </row>
    <row r="450" spans="1:7">
      <c r="A450" s="30">
        <v>44156</v>
      </c>
      <c r="B450" s="405">
        <v>20828</v>
      </c>
      <c r="C450" s="405" t="s">
        <v>23</v>
      </c>
      <c r="D450" t="s">
        <v>14</v>
      </c>
      <c r="E450" s="4"/>
      <c r="F450" s="1">
        <v>2</v>
      </c>
      <c r="G450" s="1">
        <f t="shared" si="6"/>
        <v>215</v>
      </c>
    </row>
    <row r="451" spans="1:7">
      <c r="A451" s="30">
        <v>44255</v>
      </c>
      <c r="B451" s="405" t="s">
        <v>10</v>
      </c>
      <c r="C451" s="405" t="s">
        <v>23</v>
      </c>
      <c r="D451" t="s">
        <v>33</v>
      </c>
      <c r="E451" s="4"/>
      <c r="F451" s="1">
        <v>23</v>
      </c>
      <c r="G451" s="1">
        <f t="shared" si="6"/>
        <v>192</v>
      </c>
    </row>
    <row r="452" spans="1:7">
      <c r="A452" s="30">
        <v>44286</v>
      </c>
      <c r="B452" s="405" t="s">
        <v>10</v>
      </c>
      <c r="C452" s="405" t="s">
        <v>23</v>
      </c>
      <c r="D452" t="s">
        <v>15</v>
      </c>
      <c r="E452" s="4"/>
      <c r="F452" s="1">
        <v>37</v>
      </c>
      <c r="G452" s="1">
        <f t="shared" si="6"/>
        <v>155</v>
      </c>
    </row>
    <row r="453" spans="1:7">
      <c r="A453" s="30">
        <v>44286</v>
      </c>
      <c r="B453" s="405" t="s">
        <v>10</v>
      </c>
      <c r="C453" s="405" t="s">
        <v>23</v>
      </c>
      <c r="D453" t="s">
        <v>16</v>
      </c>
      <c r="E453" s="4"/>
      <c r="F453" s="1">
        <v>3</v>
      </c>
      <c r="G453" s="1">
        <f t="shared" si="6"/>
        <v>152</v>
      </c>
    </row>
    <row r="454" spans="1:7" s="11" customFormat="1">
      <c r="A454" s="30">
        <v>44377</v>
      </c>
      <c r="B454" s="405" t="s">
        <v>34</v>
      </c>
      <c r="C454" s="405" t="s">
        <v>23</v>
      </c>
      <c r="D454" t="s">
        <v>17</v>
      </c>
      <c r="E454" s="4"/>
      <c r="F454" s="1">
        <v>45</v>
      </c>
      <c r="G454" s="1">
        <f t="shared" si="6"/>
        <v>107</v>
      </c>
    </row>
    <row r="455" spans="1:7" s="11" customFormat="1">
      <c r="A455" s="30">
        <v>44441</v>
      </c>
      <c r="B455" s="405">
        <v>23363</v>
      </c>
      <c r="C455" s="405" t="s">
        <v>23</v>
      </c>
      <c r="D455" t="s">
        <v>17</v>
      </c>
      <c r="E455" s="4"/>
      <c r="F455" s="1">
        <v>105</v>
      </c>
      <c r="G455" s="1">
        <f t="shared" si="6"/>
        <v>2</v>
      </c>
    </row>
    <row r="456" spans="1:7" s="11" customFormat="1">
      <c r="A456" s="30">
        <v>44734</v>
      </c>
      <c r="B456" s="405">
        <v>25015</v>
      </c>
      <c r="C456" s="405" t="s">
        <v>23</v>
      </c>
      <c r="D456" t="s">
        <v>16</v>
      </c>
      <c r="E456" s="4"/>
      <c r="F456" s="1">
        <v>2</v>
      </c>
      <c r="G456" s="1">
        <f t="shared" ref="G456:G461" si="7">+G455+E456-F456</f>
        <v>0</v>
      </c>
    </row>
    <row r="457" spans="1:7">
      <c r="A457" s="32">
        <v>44043</v>
      </c>
      <c r="B457" s="404" t="s">
        <v>11</v>
      </c>
      <c r="C457" s="404" t="s">
        <v>24</v>
      </c>
      <c r="D457" t="s">
        <v>13</v>
      </c>
      <c r="E457" s="4">
        <v>21.6</v>
      </c>
      <c r="G457" s="1">
        <f t="shared" si="7"/>
        <v>21.6</v>
      </c>
    </row>
    <row r="458" spans="1:7">
      <c r="B458" s="405"/>
      <c r="C458" s="405"/>
      <c r="D458" t="s">
        <v>14</v>
      </c>
      <c r="E458" s="4">
        <v>6.2</v>
      </c>
      <c r="G458" s="1">
        <f t="shared" si="7"/>
        <v>27.8</v>
      </c>
    </row>
    <row r="459" spans="1:7">
      <c r="B459" s="405"/>
      <c r="C459" s="405"/>
      <c r="D459" t="s">
        <v>33</v>
      </c>
      <c r="E459" s="4">
        <v>60</v>
      </c>
      <c r="G459" s="1">
        <f t="shared" si="7"/>
        <v>87.8</v>
      </c>
    </row>
    <row r="460" spans="1:7">
      <c r="B460" s="405"/>
      <c r="C460" s="405"/>
      <c r="D460" t="s">
        <v>31</v>
      </c>
      <c r="E460" s="4">
        <v>5</v>
      </c>
      <c r="G460" s="1">
        <f t="shared" si="7"/>
        <v>92.8</v>
      </c>
    </row>
    <row r="461" spans="1:7">
      <c r="B461" s="405"/>
      <c r="C461" s="405"/>
      <c r="D461" t="s">
        <v>17</v>
      </c>
      <c r="E461" s="4">
        <v>150</v>
      </c>
      <c r="G461" s="1">
        <f t="shared" si="7"/>
        <v>242.8</v>
      </c>
    </row>
    <row r="462" spans="1:7">
      <c r="B462" s="405"/>
      <c r="C462" s="405"/>
      <c r="D462" s="56" t="s">
        <v>35</v>
      </c>
      <c r="E462" s="4">
        <v>10</v>
      </c>
      <c r="G462" s="1">
        <f t="shared" ref="G462:G525" si="8">+G461+E462-F462</f>
        <v>252.8</v>
      </c>
    </row>
    <row r="463" spans="1:7">
      <c r="B463" s="405"/>
      <c r="C463" s="405"/>
      <c r="D463" s="56" t="s">
        <v>36</v>
      </c>
      <c r="E463" s="4">
        <v>10</v>
      </c>
      <c r="G463" s="1">
        <f t="shared" si="8"/>
        <v>262.8</v>
      </c>
    </row>
    <row r="464" spans="1:7">
      <c r="A464" s="30">
        <v>44043</v>
      </c>
      <c r="B464" s="405" t="s">
        <v>10</v>
      </c>
      <c r="C464" s="405" t="s">
        <v>24</v>
      </c>
      <c r="D464" t="s">
        <v>15</v>
      </c>
      <c r="E464" s="4"/>
      <c r="F464" s="1">
        <v>60</v>
      </c>
      <c r="G464" s="1">
        <f t="shared" si="8"/>
        <v>202.8</v>
      </c>
    </row>
    <row r="465" spans="1:8">
      <c r="A465" s="30">
        <v>44043</v>
      </c>
      <c r="B465" s="405" t="s">
        <v>10</v>
      </c>
      <c r="C465" s="405" t="s">
        <v>24</v>
      </c>
      <c r="D465" t="s">
        <v>16</v>
      </c>
      <c r="E465" s="4"/>
      <c r="F465" s="1">
        <v>5</v>
      </c>
      <c r="G465" s="1">
        <f t="shared" si="8"/>
        <v>197.8</v>
      </c>
    </row>
    <row r="466" spans="1:8">
      <c r="A466" s="30">
        <v>44111</v>
      </c>
      <c r="B466" s="405">
        <v>20420</v>
      </c>
      <c r="C466" s="405" t="s">
        <v>24</v>
      </c>
      <c r="D466" t="s">
        <v>13</v>
      </c>
      <c r="E466" s="4"/>
      <c r="F466" s="4">
        <v>21.6</v>
      </c>
      <c r="G466" s="1">
        <f t="shared" si="8"/>
        <v>176.20000000000002</v>
      </c>
    </row>
    <row r="467" spans="1:8">
      <c r="A467" s="30">
        <v>44111</v>
      </c>
      <c r="B467" s="405">
        <v>20420</v>
      </c>
      <c r="C467" s="405" t="s">
        <v>24</v>
      </c>
      <c r="D467" t="s">
        <v>14</v>
      </c>
      <c r="E467" s="4"/>
      <c r="F467" s="4">
        <v>6.2</v>
      </c>
      <c r="G467" s="1">
        <f t="shared" si="8"/>
        <v>170.00000000000003</v>
      </c>
    </row>
    <row r="468" spans="1:8">
      <c r="A468" s="30">
        <v>44156</v>
      </c>
      <c r="B468" s="405">
        <v>20831</v>
      </c>
      <c r="C468" s="405" t="s">
        <v>24</v>
      </c>
      <c r="D468" s="56" t="s">
        <v>35</v>
      </c>
      <c r="E468" s="4"/>
      <c r="F468" s="4">
        <v>10</v>
      </c>
      <c r="G468" s="1">
        <f t="shared" si="8"/>
        <v>160.00000000000003</v>
      </c>
    </row>
    <row r="469" spans="1:8">
      <c r="A469" s="30">
        <v>44156</v>
      </c>
      <c r="B469" s="405">
        <v>20831</v>
      </c>
      <c r="C469" s="405" t="s">
        <v>24</v>
      </c>
      <c r="D469" s="56" t="s">
        <v>36</v>
      </c>
      <c r="E469" s="4"/>
      <c r="F469" s="4">
        <v>10</v>
      </c>
      <c r="G469" s="1">
        <f t="shared" si="8"/>
        <v>150.00000000000003</v>
      </c>
    </row>
    <row r="470" spans="1:8" s="11" customFormat="1">
      <c r="A470" s="30">
        <v>44377</v>
      </c>
      <c r="B470" s="405" t="s">
        <v>34</v>
      </c>
      <c r="C470" s="405" t="s">
        <v>24</v>
      </c>
      <c r="D470" t="s">
        <v>17</v>
      </c>
      <c r="E470" s="4"/>
      <c r="F470" s="1">
        <v>45</v>
      </c>
      <c r="G470" s="1">
        <f t="shared" si="8"/>
        <v>105.00000000000003</v>
      </c>
    </row>
    <row r="471" spans="1:8" s="11" customFormat="1">
      <c r="A471" s="30">
        <v>44441</v>
      </c>
      <c r="B471" s="405">
        <v>23363</v>
      </c>
      <c r="C471" s="405" t="s">
        <v>24</v>
      </c>
      <c r="D471" t="s">
        <v>17</v>
      </c>
      <c r="E471" s="4"/>
      <c r="F471" s="1">
        <v>35</v>
      </c>
      <c r="G471" s="1">
        <f t="shared" si="8"/>
        <v>70.000000000000028</v>
      </c>
    </row>
    <row r="472" spans="1:8" s="11" customFormat="1">
      <c r="A472" s="30">
        <v>44476</v>
      </c>
      <c r="B472" s="405">
        <v>23602</v>
      </c>
      <c r="C472" s="405" t="s">
        <v>24</v>
      </c>
      <c r="D472" t="s">
        <v>17</v>
      </c>
      <c r="E472" s="4"/>
      <c r="F472" s="1">
        <v>70</v>
      </c>
      <c r="G472" s="1">
        <f t="shared" si="8"/>
        <v>0</v>
      </c>
    </row>
    <row r="473" spans="1:8">
      <c r="A473" s="32">
        <v>44074</v>
      </c>
      <c r="B473" s="404" t="s">
        <v>11</v>
      </c>
      <c r="C473" s="404" t="s">
        <v>25</v>
      </c>
      <c r="D473" t="s">
        <v>13</v>
      </c>
      <c r="E473" s="4">
        <v>20.7</v>
      </c>
      <c r="G473" s="1">
        <f>+G472+E473-F473</f>
        <v>20.7</v>
      </c>
    </row>
    <row r="474" spans="1:8">
      <c r="B474" s="405"/>
      <c r="C474" s="405"/>
      <c r="D474" t="s">
        <v>14</v>
      </c>
      <c r="E474" s="4">
        <v>4.4000000000000004</v>
      </c>
      <c r="G474" s="1">
        <f t="shared" si="8"/>
        <v>25.1</v>
      </c>
    </row>
    <row r="475" spans="1:8">
      <c r="B475" s="405"/>
      <c r="C475" s="405"/>
      <c r="D475" t="s">
        <v>33</v>
      </c>
      <c r="E475" s="4">
        <v>60</v>
      </c>
      <c r="G475" s="1">
        <f t="shared" si="8"/>
        <v>85.1</v>
      </c>
    </row>
    <row r="476" spans="1:8">
      <c r="B476" s="405"/>
      <c r="C476" s="405"/>
      <c r="D476" t="s">
        <v>31</v>
      </c>
      <c r="E476" s="4">
        <v>5</v>
      </c>
      <c r="G476" s="1">
        <f t="shared" si="8"/>
        <v>90.1</v>
      </c>
    </row>
    <row r="477" spans="1:8">
      <c r="B477" s="405"/>
      <c r="C477" s="405"/>
      <c r="D477" t="s">
        <v>17</v>
      </c>
      <c r="E477" s="4">
        <v>150</v>
      </c>
      <c r="G477" s="1">
        <f t="shared" si="8"/>
        <v>240.1</v>
      </c>
    </row>
    <row r="478" spans="1:8">
      <c r="B478" s="405"/>
      <c r="C478" s="405"/>
      <c r="D478" s="35" t="s">
        <v>37</v>
      </c>
      <c r="E478" s="124">
        <v>15</v>
      </c>
      <c r="G478" s="1">
        <f t="shared" si="8"/>
        <v>255.1</v>
      </c>
      <c r="H478">
        <v>15</v>
      </c>
    </row>
    <row r="479" spans="1:8">
      <c r="A479" s="30">
        <v>44074</v>
      </c>
      <c r="B479" s="405" t="s">
        <v>10</v>
      </c>
      <c r="C479" s="405" t="s">
        <v>25</v>
      </c>
      <c r="D479" t="s">
        <v>15</v>
      </c>
      <c r="E479" s="4"/>
      <c r="F479" s="1">
        <v>60</v>
      </c>
      <c r="G479" s="1">
        <f t="shared" si="8"/>
        <v>195.1</v>
      </c>
    </row>
    <row r="480" spans="1:8">
      <c r="A480" s="30">
        <v>44074</v>
      </c>
      <c r="B480" s="405" t="s">
        <v>10</v>
      </c>
      <c r="C480" s="405" t="s">
        <v>25</v>
      </c>
      <c r="D480" t="s">
        <v>16</v>
      </c>
      <c r="E480" s="4"/>
      <c r="F480" s="1">
        <v>5</v>
      </c>
      <c r="G480" s="1">
        <f t="shared" si="8"/>
        <v>190.1</v>
      </c>
    </row>
    <row r="481" spans="1:11">
      <c r="A481" s="30">
        <v>44156</v>
      </c>
      <c r="B481" s="405">
        <v>20828</v>
      </c>
      <c r="C481" s="405" t="s">
        <v>25</v>
      </c>
      <c r="D481" t="s">
        <v>13</v>
      </c>
      <c r="E481" s="4"/>
      <c r="F481" s="1">
        <v>20.7</v>
      </c>
      <c r="G481" s="1">
        <f t="shared" si="8"/>
        <v>169.4</v>
      </c>
    </row>
    <row r="482" spans="1:11">
      <c r="A482" s="30">
        <v>44156</v>
      </c>
      <c r="B482" s="405">
        <v>20828</v>
      </c>
      <c r="C482" s="405" t="s">
        <v>25</v>
      </c>
      <c r="D482" t="s">
        <v>14</v>
      </c>
      <c r="E482" s="4"/>
      <c r="F482" s="1">
        <v>4.4000000000000004</v>
      </c>
      <c r="G482" s="1">
        <f t="shared" si="8"/>
        <v>165</v>
      </c>
    </row>
    <row r="483" spans="1:11" s="11" customFormat="1">
      <c r="A483" s="30">
        <v>44377</v>
      </c>
      <c r="B483" s="405" t="s">
        <v>34</v>
      </c>
      <c r="C483" s="405" t="s">
        <v>25</v>
      </c>
      <c r="D483" t="s">
        <v>17</v>
      </c>
      <c r="E483" s="4"/>
      <c r="F483" s="1">
        <v>45</v>
      </c>
      <c r="G483" s="1">
        <f t="shared" si="8"/>
        <v>120</v>
      </c>
    </row>
    <row r="484" spans="1:11" s="11" customFormat="1">
      <c r="A484" s="30">
        <v>44476</v>
      </c>
      <c r="B484" s="405">
        <v>23602</v>
      </c>
      <c r="C484" s="405" t="s">
        <v>25</v>
      </c>
      <c r="D484" t="s">
        <v>17</v>
      </c>
      <c r="E484" s="4"/>
      <c r="F484" s="1">
        <v>105</v>
      </c>
      <c r="G484" s="1">
        <f t="shared" si="8"/>
        <v>15</v>
      </c>
      <c r="H484" s="26"/>
      <c r="K484"/>
    </row>
    <row r="485" spans="1:11" s="11" customFormat="1">
      <c r="A485" s="30">
        <v>44734</v>
      </c>
      <c r="B485" s="405">
        <v>25015</v>
      </c>
      <c r="C485" s="405" t="s">
        <v>25</v>
      </c>
      <c r="D485" s="35" t="s">
        <v>37</v>
      </c>
      <c r="E485" s="4"/>
      <c r="F485" s="1">
        <v>15</v>
      </c>
      <c r="G485" s="1">
        <f t="shared" si="8"/>
        <v>0</v>
      </c>
      <c r="H485" s="26"/>
      <c r="K485"/>
    </row>
    <row r="486" spans="1:11">
      <c r="A486" s="32">
        <v>44104</v>
      </c>
      <c r="B486" s="404" t="s">
        <v>11</v>
      </c>
      <c r="C486" s="404" t="s">
        <v>26</v>
      </c>
      <c r="D486" t="s">
        <v>13</v>
      </c>
      <c r="E486" s="1">
        <v>21.3</v>
      </c>
      <c r="G486" s="1">
        <f t="shared" si="8"/>
        <v>21.3</v>
      </c>
    </row>
    <row r="487" spans="1:11">
      <c r="B487" s="405"/>
      <c r="C487" s="405"/>
      <c r="D487" t="s">
        <v>14</v>
      </c>
      <c r="E487" s="1">
        <v>5.0999999999999996</v>
      </c>
      <c r="G487" s="1">
        <f t="shared" si="8"/>
        <v>26.4</v>
      </c>
    </row>
    <row r="488" spans="1:11">
      <c r="B488" s="405"/>
      <c r="C488" s="405"/>
      <c r="D488" t="s">
        <v>33</v>
      </c>
      <c r="E488" s="4">
        <v>60</v>
      </c>
      <c r="G488" s="1">
        <f t="shared" si="8"/>
        <v>86.4</v>
      </c>
    </row>
    <row r="489" spans="1:11">
      <c r="B489" s="405"/>
      <c r="C489" s="405"/>
      <c r="D489" t="s">
        <v>31</v>
      </c>
      <c r="E489" s="4">
        <v>5</v>
      </c>
      <c r="G489" s="1">
        <f t="shared" si="8"/>
        <v>91.4</v>
      </c>
    </row>
    <row r="490" spans="1:11">
      <c r="B490" s="405"/>
      <c r="C490" s="405"/>
      <c r="D490" t="s">
        <v>17</v>
      </c>
      <c r="E490" s="4">
        <v>150</v>
      </c>
      <c r="G490" s="1">
        <f t="shared" si="8"/>
        <v>241.4</v>
      </c>
    </row>
    <row r="491" spans="1:11">
      <c r="B491" s="405"/>
      <c r="C491" s="405"/>
      <c r="D491" s="35" t="s">
        <v>37</v>
      </c>
      <c r="E491" s="124">
        <v>8.5</v>
      </c>
      <c r="G491" s="1">
        <f t="shared" si="8"/>
        <v>249.9</v>
      </c>
      <c r="H491">
        <v>8.5</v>
      </c>
    </row>
    <row r="492" spans="1:11">
      <c r="A492" s="30">
        <v>44104</v>
      </c>
      <c r="B492" s="405" t="s">
        <v>10</v>
      </c>
      <c r="C492" s="405" t="s">
        <v>26</v>
      </c>
      <c r="D492" t="s">
        <v>15</v>
      </c>
      <c r="E492" s="4"/>
      <c r="F492" s="1">
        <v>60</v>
      </c>
      <c r="G492" s="1">
        <f t="shared" si="8"/>
        <v>189.9</v>
      </c>
    </row>
    <row r="493" spans="1:11">
      <c r="A493" s="30">
        <v>44104</v>
      </c>
      <c r="B493" s="405" t="s">
        <v>10</v>
      </c>
      <c r="C493" s="405" t="s">
        <v>26</v>
      </c>
      <c r="D493" t="s">
        <v>16</v>
      </c>
      <c r="E493" s="4"/>
      <c r="F493" s="1">
        <v>5</v>
      </c>
      <c r="G493" s="1">
        <f t="shared" si="8"/>
        <v>184.9</v>
      </c>
    </row>
    <row r="494" spans="1:11">
      <c r="A494" s="30">
        <v>44183</v>
      </c>
      <c r="B494" s="405">
        <v>21128</v>
      </c>
      <c r="C494" s="405" t="s">
        <v>26</v>
      </c>
      <c r="D494" t="s">
        <v>13</v>
      </c>
      <c r="E494" s="4"/>
      <c r="F494" s="1">
        <v>21.3</v>
      </c>
      <c r="G494" s="1">
        <f t="shared" si="8"/>
        <v>163.6</v>
      </c>
    </row>
    <row r="495" spans="1:11">
      <c r="A495" s="30">
        <v>44183</v>
      </c>
      <c r="B495" s="405">
        <v>21128</v>
      </c>
      <c r="C495" s="405" t="s">
        <v>26</v>
      </c>
      <c r="D495" t="s">
        <v>14</v>
      </c>
      <c r="E495" s="4"/>
      <c r="F495" s="1">
        <v>5.0999999999999996</v>
      </c>
      <c r="G495" s="1">
        <f t="shared" si="8"/>
        <v>158.5</v>
      </c>
    </row>
    <row r="496" spans="1:11" s="11" customFormat="1">
      <c r="A496" s="30">
        <v>44377</v>
      </c>
      <c r="B496" s="405" t="s">
        <v>34</v>
      </c>
      <c r="C496" s="405" t="s">
        <v>26</v>
      </c>
      <c r="D496" t="s">
        <v>17</v>
      </c>
      <c r="E496" s="4"/>
      <c r="F496" s="1">
        <v>45</v>
      </c>
      <c r="G496" s="1">
        <f t="shared" si="8"/>
        <v>113.5</v>
      </c>
    </row>
    <row r="497" spans="1:15" s="11" customFormat="1">
      <c r="A497" s="30">
        <v>44476</v>
      </c>
      <c r="B497" s="405">
        <v>23602</v>
      </c>
      <c r="C497" s="405" t="s">
        <v>26</v>
      </c>
      <c r="D497" t="s">
        <v>17</v>
      </c>
      <c r="E497" s="4"/>
      <c r="F497" s="1">
        <v>105</v>
      </c>
      <c r="G497" s="1">
        <f t="shared" si="8"/>
        <v>8.5</v>
      </c>
    </row>
    <row r="498" spans="1:15" s="11" customFormat="1">
      <c r="A498" s="30">
        <v>44734</v>
      </c>
      <c r="B498" s="405">
        <v>25015</v>
      </c>
      <c r="C498" s="405" t="s">
        <v>26</v>
      </c>
      <c r="D498" s="35" t="s">
        <v>37</v>
      </c>
      <c r="E498" s="4"/>
      <c r="F498" s="1">
        <v>8.5</v>
      </c>
      <c r="G498" s="1">
        <f t="shared" si="8"/>
        <v>0</v>
      </c>
    </row>
    <row r="499" spans="1:15">
      <c r="A499" s="32">
        <v>44135</v>
      </c>
      <c r="B499" s="404" t="s">
        <v>11</v>
      </c>
      <c r="C499" s="404" t="s">
        <v>27</v>
      </c>
      <c r="D499" t="s">
        <v>13</v>
      </c>
      <c r="E499" s="1">
        <v>24.9</v>
      </c>
      <c r="G499" s="1">
        <f t="shared" si="8"/>
        <v>24.9</v>
      </c>
    </row>
    <row r="500" spans="1:15">
      <c r="B500" s="405"/>
      <c r="C500" s="405"/>
      <c r="D500" t="s">
        <v>14</v>
      </c>
      <c r="E500" s="1">
        <v>5.4</v>
      </c>
      <c r="G500" s="1">
        <f t="shared" si="8"/>
        <v>30.299999999999997</v>
      </c>
    </row>
    <row r="501" spans="1:15">
      <c r="B501" s="405"/>
      <c r="C501" s="405"/>
      <c r="D501" t="s">
        <v>33</v>
      </c>
      <c r="E501" s="4">
        <v>60</v>
      </c>
      <c r="G501" s="1">
        <f t="shared" si="8"/>
        <v>90.3</v>
      </c>
      <c r="O501" s="4"/>
    </row>
    <row r="502" spans="1:15">
      <c r="B502" s="405"/>
      <c r="C502" s="405"/>
      <c r="D502" t="s">
        <v>31</v>
      </c>
      <c r="E502" s="4">
        <v>5</v>
      </c>
      <c r="G502" s="1">
        <f t="shared" si="8"/>
        <v>95.3</v>
      </c>
    </row>
    <row r="503" spans="1:15">
      <c r="B503" s="405"/>
      <c r="C503" s="405"/>
      <c r="D503" t="s">
        <v>17</v>
      </c>
      <c r="E503" s="4">
        <v>150</v>
      </c>
      <c r="G503" s="1">
        <f t="shared" si="8"/>
        <v>245.3</v>
      </c>
    </row>
    <row r="504" spans="1:15">
      <c r="B504" s="405"/>
      <c r="C504" s="405"/>
      <c r="D504" s="56" t="s">
        <v>38</v>
      </c>
      <c r="E504" s="4">
        <v>10</v>
      </c>
      <c r="G504" s="1">
        <f t="shared" si="8"/>
        <v>255.3</v>
      </c>
    </row>
    <row r="505" spans="1:15">
      <c r="B505" s="405"/>
      <c r="C505" s="405"/>
      <c r="D505" s="56" t="s">
        <v>39</v>
      </c>
      <c r="E505" s="4">
        <v>10</v>
      </c>
      <c r="G505" s="1">
        <f t="shared" si="8"/>
        <v>265.3</v>
      </c>
    </row>
    <row r="506" spans="1:15">
      <c r="A506" s="30">
        <v>44135</v>
      </c>
      <c r="B506" s="405" t="s">
        <v>10</v>
      </c>
      <c r="C506" s="405" t="s">
        <v>27</v>
      </c>
      <c r="D506" t="s">
        <v>15</v>
      </c>
      <c r="E506" s="4"/>
      <c r="F506" s="1">
        <v>60</v>
      </c>
      <c r="G506" s="1">
        <f t="shared" si="8"/>
        <v>205.3</v>
      </c>
    </row>
    <row r="507" spans="1:15">
      <c r="A507" s="30">
        <v>44135</v>
      </c>
      <c r="B507" s="405" t="s">
        <v>10</v>
      </c>
      <c r="C507" s="405" t="s">
        <v>27</v>
      </c>
      <c r="D507" t="s">
        <v>16</v>
      </c>
      <c r="E507" s="4"/>
      <c r="F507" s="1">
        <v>5</v>
      </c>
      <c r="G507" s="1">
        <f t="shared" si="8"/>
        <v>200.3</v>
      </c>
    </row>
    <row r="508" spans="1:15">
      <c r="A508" s="30">
        <v>44156</v>
      </c>
      <c r="B508" s="405">
        <v>20831</v>
      </c>
      <c r="C508" s="405" t="s">
        <v>27</v>
      </c>
      <c r="D508" s="56" t="s">
        <v>38</v>
      </c>
      <c r="E508" s="4"/>
      <c r="F508" s="1">
        <v>10</v>
      </c>
      <c r="G508" s="1">
        <f t="shared" si="8"/>
        <v>190.3</v>
      </c>
    </row>
    <row r="509" spans="1:15">
      <c r="A509" s="30">
        <v>44156</v>
      </c>
      <c r="B509" s="405">
        <v>20831</v>
      </c>
      <c r="C509" s="405" t="s">
        <v>27</v>
      </c>
      <c r="D509" s="56" t="s">
        <v>39</v>
      </c>
      <c r="E509" s="4"/>
      <c r="F509" s="1">
        <v>10</v>
      </c>
      <c r="G509" s="1">
        <f t="shared" si="8"/>
        <v>180.3</v>
      </c>
    </row>
    <row r="510" spans="1:15">
      <c r="A510" s="30">
        <v>44183</v>
      </c>
      <c r="B510" s="405">
        <v>21128</v>
      </c>
      <c r="C510" s="405" t="s">
        <v>27</v>
      </c>
      <c r="D510" s="56" t="s">
        <v>13</v>
      </c>
      <c r="E510" s="4"/>
      <c r="F510" s="1">
        <v>24.9</v>
      </c>
      <c r="G510" s="1">
        <f t="shared" si="8"/>
        <v>155.4</v>
      </c>
    </row>
    <row r="511" spans="1:15">
      <c r="A511" s="30">
        <v>44183</v>
      </c>
      <c r="B511" s="405">
        <v>21128</v>
      </c>
      <c r="C511" s="405" t="s">
        <v>27</v>
      </c>
      <c r="D511" s="56" t="s">
        <v>14</v>
      </c>
      <c r="E511" s="4"/>
      <c r="F511" s="1">
        <v>5.4</v>
      </c>
      <c r="G511" s="1">
        <f t="shared" si="8"/>
        <v>150</v>
      </c>
    </row>
    <row r="512" spans="1:15" s="11" customFormat="1">
      <c r="A512" s="30">
        <v>44377</v>
      </c>
      <c r="B512" s="405" t="s">
        <v>34</v>
      </c>
      <c r="C512" s="405" t="s">
        <v>27</v>
      </c>
      <c r="D512" t="s">
        <v>17</v>
      </c>
      <c r="E512" s="4"/>
      <c r="F512" s="1">
        <v>45</v>
      </c>
      <c r="G512" s="1">
        <f t="shared" si="8"/>
        <v>105</v>
      </c>
    </row>
    <row r="513" spans="1:8" s="11" customFormat="1">
      <c r="A513" s="30">
        <v>44476</v>
      </c>
      <c r="B513" s="405">
        <v>23602</v>
      </c>
      <c r="C513" s="405" t="s">
        <v>27</v>
      </c>
      <c r="D513" t="s">
        <v>17</v>
      </c>
      <c r="E513" s="4"/>
      <c r="F513" s="1">
        <v>105</v>
      </c>
      <c r="G513" s="1">
        <f t="shared" si="8"/>
        <v>0</v>
      </c>
    </row>
    <row r="514" spans="1:8">
      <c r="A514" s="32">
        <v>44165</v>
      </c>
      <c r="B514" s="404" t="s">
        <v>11</v>
      </c>
      <c r="C514" s="404" t="s">
        <v>28</v>
      </c>
      <c r="D514" t="s">
        <v>13</v>
      </c>
      <c r="E514" s="1">
        <v>23.6</v>
      </c>
      <c r="G514" s="1">
        <f t="shared" si="8"/>
        <v>23.6</v>
      </c>
    </row>
    <row r="515" spans="1:8">
      <c r="B515" s="405"/>
      <c r="C515" s="405"/>
      <c r="D515" t="s">
        <v>14</v>
      </c>
      <c r="E515" s="1">
        <v>5.6</v>
      </c>
      <c r="G515" s="1">
        <f t="shared" si="8"/>
        <v>29.200000000000003</v>
      </c>
    </row>
    <row r="516" spans="1:8">
      <c r="B516" s="405"/>
      <c r="C516" s="405"/>
      <c r="D516" t="s">
        <v>33</v>
      </c>
      <c r="E516" s="4">
        <v>60</v>
      </c>
      <c r="G516" s="1">
        <f t="shared" si="8"/>
        <v>89.2</v>
      </c>
    </row>
    <row r="517" spans="1:8">
      <c r="B517" s="405"/>
      <c r="C517" s="405"/>
      <c r="D517" t="s">
        <v>31</v>
      </c>
      <c r="E517" s="4">
        <v>5</v>
      </c>
      <c r="G517" s="1">
        <f t="shared" si="8"/>
        <v>94.2</v>
      </c>
    </row>
    <row r="518" spans="1:8">
      <c r="B518" s="405"/>
      <c r="C518" s="405"/>
      <c r="D518" s="35" t="s">
        <v>17</v>
      </c>
      <c r="E518" s="124">
        <v>150</v>
      </c>
      <c r="G518" s="1">
        <f t="shared" si="8"/>
        <v>244.2</v>
      </c>
      <c r="H518">
        <v>35</v>
      </c>
    </row>
    <row r="519" spans="1:8">
      <c r="A519" s="30">
        <v>44165</v>
      </c>
      <c r="B519" s="405" t="s">
        <v>10</v>
      </c>
      <c r="C519" s="405" t="s">
        <v>28</v>
      </c>
      <c r="D519" t="s">
        <v>33</v>
      </c>
      <c r="E519" s="61"/>
      <c r="F519" s="1">
        <v>60</v>
      </c>
      <c r="G519" s="1">
        <f t="shared" si="8"/>
        <v>184.2</v>
      </c>
    </row>
    <row r="520" spans="1:8">
      <c r="A520" s="30">
        <v>44165</v>
      </c>
      <c r="B520" s="405" t="s">
        <v>10</v>
      </c>
      <c r="C520" s="405" t="s">
        <v>28</v>
      </c>
      <c r="D520" t="s">
        <v>31</v>
      </c>
      <c r="E520" s="61"/>
      <c r="F520" s="1">
        <v>5</v>
      </c>
      <c r="G520" s="1">
        <f t="shared" si="8"/>
        <v>179.2</v>
      </c>
    </row>
    <row r="521" spans="1:8">
      <c r="A521" s="30">
        <v>44183</v>
      </c>
      <c r="B521" s="405">
        <v>21128</v>
      </c>
      <c r="C521" s="405" t="s">
        <v>28</v>
      </c>
      <c r="D521" t="s">
        <v>13</v>
      </c>
      <c r="E521" s="61"/>
      <c r="F521" s="1">
        <v>23.6</v>
      </c>
      <c r="G521" s="1">
        <f t="shared" si="8"/>
        <v>155.6</v>
      </c>
    </row>
    <row r="522" spans="1:8">
      <c r="A522" s="30">
        <v>44183</v>
      </c>
      <c r="B522" s="405">
        <v>21128</v>
      </c>
      <c r="C522" s="405" t="s">
        <v>28</v>
      </c>
      <c r="D522" t="s">
        <v>14</v>
      </c>
      <c r="E522" s="61"/>
      <c r="F522" s="1">
        <v>5.6</v>
      </c>
      <c r="G522" s="1">
        <f t="shared" si="8"/>
        <v>150</v>
      </c>
    </row>
    <row r="523" spans="1:8" s="11" customFormat="1">
      <c r="A523" s="30">
        <v>44377</v>
      </c>
      <c r="B523" s="405" t="s">
        <v>34</v>
      </c>
      <c r="C523" s="405" t="s">
        <v>28</v>
      </c>
      <c r="D523" t="s">
        <v>17</v>
      </c>
      <c r="E523" s="4"/>
      <c r="F523" s="1">
        <v>45</v>
      </c>
      <c r="G523" s="1">
        <f t="shared" si="8"/>
        <v>105</v>
      </c>
    </row>
    <row r="524" spans="1:8" s="11" customFormat="1">
      <c r="A524" s="30">
        <v>44476</v>
      </c>
      <c r="B524" s="405">
        <v>23602</v>
      </c>
      <c r="C524" s="405" t="s">
        <v>28</v>
      </c>
      <c r="D524" t="s">
        <v>17</v>
      </c>
      <c r="E524" s="4"/>
      <c r="F524" s="1">
        <v>70</v>
      </c>
      <c r="G524" s="1">
        <f t="shared" si="8"/>
        <v>35</v>
      </c>
    </row>
    <row r="525" spans="1:8" s="11" customFormat="1">
      <c r="A525" s="30">
        <v>44773</v>
      </c>
      <c r="B525" s="405" t="s">
        <v>32</v>
      </c>
      <c r="C525" s="405" t="s">
        <v>28</v>
      </c>
      <c r="D525" t="s">
        <v>17</v>
      </c>
      <c r="E525" s="4"/>
      <c r="F525" s="1">
        <v>35</v>
      </c>
      <c r="G525" s="1">
        <f t="shared" si="8"/>
        <v>0</v>
      </c>
    </row>
    <row r="526" spans="1:8">
      <c r="A526" s="32">
        <v>44196</v>
      </c>
      <c r="B526" s="404" t="s">
        <v>11</v>
      </c>
      <c r="C526" s="404" t="s">
        <v>29</v>
      </c>
      <c r="D526" t="s">
        <v>13</v>
      </c>
      <c r="E526" s="1">
        <v>27</v>
      </c>
      <c r="G526" s="1">
        <f t="shared" ref="G526:G531" si="9">+G525+E526-F526</f>
        <v>27</v>
      </c>
    </row>
    <row r="527" spans="1:8">
      <c r="B527" s="405"/>
      <c r="C527" s="405"/>
      <c r="D527" t="s">
        <v>14</v>
      </c>
      <c r="E527" s="1">
        <v>4.9000000000000004</v>
      </c>
      <c r="G527" s="1">
        <f t="shared" si="9"/>
        <v>31.9</v>
      </c>
    </row>
    <row r="528" spans="1:8">
      <c r="B528" s="405"/>
      <c r="C528" s="405"/>
      <c r="D528" t="s">
        <v>33</v>
      </c>
      <c r="E528" s="4">
        <v>60</v>
      </c>
      <c r="G528" s="1">
        <f t="shared" si="9"/>
        <v>91.9</v>
      </c>
    </row>
    <row r="529" spans="1:11">
      <c r="B529" s="405"/>
      <c r="C529" s="405"/>
      <c r="D529" t="s">
        <v>31</v>
      </c>
      <c r="E529" s="4">
        <v>5</v>
      </c>
      <c r="G529" s="1">
        <f t="shared" si="9"/>
        <v>96.9</v>
      </c>
    </row>
    <row r="530" spans="1:11">
      <c r="B530" s="405"/>
      <c r="C530" s="405"/>
      <c r="D530" s="35" t="s">
        <v>17</v>
      </c>
      <c r="E530" s="124">
        <v>150</v>
      </c>
      <c r="G530" s="1">
        <f t="shared" si="9"/>
        <v>246.9</v>
      </c>
      <c r="H530">
        <v>105</v>
      </c>
      <c r="J530" s="30"/>
      <c r="K530" s="405"/>
    </row>
    <row r="531" spans="1:11">
      <c r="A531" s="46">
        <v>44196</v>
      </c>
      <c r="B531" s="405" t="s">
        <v>10</v>
      </c>
      <c r="C531" s="405" t="s">
        <v>29</v>
      </c>
      <c r="D531" t="s">
        <v>33</v>
      </c>
      <c r="F531" s="1">
        <v>60</v>
      </c>
      <c r="G531" s="1">
        <f t="shared" si="9"/>
        <v>186.9</v>
      </c>
    </row>
    <row r="532" spans="1:11">
      <c r="A532" s="46">
        <v>44196</v>
      </c>
      <c r="B532" s="405" t="s">
        <v>10</v>
      </c>
      <c r="C532" s="405" t="s">
        <v>29</v>
      </c>
      <c r="D532" t="s">
        <v>31</v>
      </c>
      <c r="F532" s="1">
        <v>5</v>
      </c>
      <c r="G532" s="1">
        <f t="shared" ref="G532:G599" si="10">+G531+E532-F532</f>
        <v>181.9</v>
      </c>
    </row>
    <row r="533" spans="1:11">
      <c r="A533" s="46">
        <v>44225</v>
      </c>
      <c r="B533" s="405">
        <v>21478</v>
      </c>
      <c r="C533" s="405" t="s">
        <v>29</v>
      </c>
      <c r="D533" t="s">
        <v>13</v>
      </c>
      <c r="F533" s="1">
        <v>27</v>
      </c>
      <c r="G533" s="1">
        <f t="shared" si="10"/>
        <v>154.9</v>
      </c>
    </row>
    <row r="534" spans="1:11">
      <c r="A534" s="46">
        <v>44225</v>
      </c>
      <c r="B534" s="405">
        <v>21478</v>
      </c>
      <c r="C534" s="405" t="s">
        <v>29</v>
      </c>
      <c r="D534" t="s">
        <v>14</v>
      </c>
      <c r="F534" s="1">
        <v>4.9000000000000004</v>
      </c>
      <c r="G534" s="1">
        <f t="shared" si="10"/>
        <v>150</v>
      </c>
    </row>
    <row r="535" spans="1:11" s="11" customFormat="1">
      <c r="A535" s="30">
        <v>44377</v>
      </c>
      <c r="B535" s="405" t="s">
        <v>34</v>
      </c>
      <c r="C535" s="405" t="s">
        <v>29</v>
      </c>
      <c r="D535" t="s">
        <v>17</v>
      </c>
      <c r="E535" s="4"/>
      <c r="F535" s="1">
        <v>45</v>
      </c>
      <c r="G535" s="1">
        <f t="shared" si="10"/>
        <v>105</v>
      </c>
    </row>
    <row r="536" spans="1:11" s="11" customFormat="1">
      <c r="A536" s="30">
        <v>44773</v>
      </c>
      <c r="B536" s="405" t="s">
        <v>32</v>
      </c>
      <c r="C536" s="405" t="s">
        <v>29</v>
      </c>
      <c r="D536" t="s">
        <v>17</v>
      </c>
      <c r="E536" s="4"/>
      <c r="F536" s="1">
        <v>75</v>
      </c>
      <c r="G536" s="1">
        <f t="shared" si="10"/>
        <v>30</v>
      </c>
    </row>
    <row r="537" spans="1:11" s="11" customFormat="1">
      <c r="A537" s="30">
        <v>44734</v>
      </c>
      <c r="B537" s="405">
        <v>25015</v>
      </c>
      <c r="C537" s="405" t="s">
        <v>29</v>
      </c>
      <c r="D537" t="s">
        <v>17</v>
      </c>
      <c r="E537" s="4"/>
      <c r="F537" s="1">
        <v>3</v>
      </c>
      <c r="G537" s="1">
        <f t="shared" si="10"/>
        <v>27</v>
      </c>
    </row>
    <row r="538" spans="1:11" s="11" customFormat="1">
      <c r="A538" s="30">
        <v>44792</v>
      </c>
      <c r="B538" s="405">
        <v>25228</v>
      </c>
      <c r="C538" s="405" t="s">
        <v>29</v>
      </c>
      <c r="D538" t="s">
        <v>17</v>
      </c>
      <c r="E538" s="4"/>
      <c r="F538" s="1">
        <v>27</v>
      </c>
      <c r="G538" s="1">
        <f t="shared" si="10"/>
        <v>0</v>
      </c>
    </row>
    <row r="539" spans="1:11">
      <c r="A539" s="32">
        <v>44227</v>
      </c>
      <c r="B539" s="404" t="s">
        <v>11</v>
      </c>
      <c r="C539" s="404" t="s">
        <v>12</v>
      </c>
      <c r="D539" t="s">
        <v>13</v>
      </c>
      <c r="E539" s="1">
        <v>28.9</v>
      </c>
      <c r="G539" s="1">
        <f t="shared" si="10"/>
        <v>28.9</v>
      </c>
    </row>
    <row r="540" spans="1:11">
      <c r="B540" s="405"/>
      <c r="C540" s="405"/>
      <c r="D540" t="s">
        <v>14</v>
      </c>
      <c r="E540" s="1">
        <v>6.3</v>
      </c>
      <c r="G540" s="1">
        <f t="shared" si="10"/>
        <v>35.199999999999996</v>
      </c>
    </row>
    <row r="541" spans="1:11">
      <c r="B541" s="405"/>
      <c r="C541" s="405"/>
      <c r="D541" t="s">
        <v>33</v>
      </c>
      <c r="E541" s="4">
        <v>60</v>
      </c>
      <c r="G541" s="1">
        <f t="shared" si="10"/>
        <v>95.199999999999989</v>
      </c>
    </row>
    <row r="542" spans="1:11">
      <c r="B542" s="405"/>
      <c r="C542" s="405"/>
      <c r="D542" t="s">
        <v>31</v>
      </c>
      <c r="E542" s="4">
        <v>5</v>
      </c>
      <c r="G542" s="1">
        <f t="shared" si="10"/>
        <v>100.19999999999999</v>
      </c>
    </row>
    <row r="543" spans="1:11">
      <c r="B543" s="405"/>
      <c r="C543" s="405"/>
      <c r="D543" s="35" t="s">
        <v>17</v>
      </c>
      <c r="E543" s="124">
        <v>150</v>
      </c>
      <c r="G543" s="1">
        <f t="shared" si="10"/>
        <v>250.2</v>
      </c>
      <c r="H543">
        <v>105</v>
      </c>
    </row>
    <row r="544" spans="1:11">
      <c r="A544" s="30">
        <v>44227</v>
      </c>
      <c r="B544" s="405" t="s">
        <v>10</v>
      </c>
      <c r="C544" s="405" t="s">
        <v>12</v>
      </c>
      <c r="D544" t="s">
        <v>33</v>
      </c>
      <c r="E544" s="4"/>
      <c r="F544" s="1">
        <v>40</v>
      </c>
      <c r="G544" s="1">
        <f t="shared" si="10"/>
        <v>210.2</v>
      </c>
    </row>
    <row r="545" spans="1:7">
      <c r="A545" s="30">
        <v>44231</v>
      </c>
      <c r="B545" s="405">
        <v>21518</v>
      </c>
      <c r="C545" s="405" t="s">
        <v>12</v>
      </c>
      <c r="D545" t="s">
        <v>33</v>
      </c>
      <c r="E545" s="4"/>
      <c r="F545" s="1">
        <v>20</v>
      </c>
      <c r="G545" s="1">
        <f t="shared" si="10"/>
        <v>190.2</v>
      </c>
    </row>
    <row r="546" spans="1:7">
      <c r="A546" s="30">
        <v>44231</v>
      </c>
      <c r="B546" s="405">
        <v>21518</v>
      </c>
      <c r="C546" s="405" t="s">
        <v>12</v>
      </c>
      <c r="D546" t="s">
        <v>31</v>
      </c>
      <c r="E546" s="4"/>
      <c r="F546" s="1">
        <v>5</v>
      </c>
      <c r="G546" s="1">
        <f t="shared" si="10"/>
        <v>185.2</v>
      </c>
    </row>
    <row r="547" spans="1:7">
      <c r="A547" s="30">
        <v>44257</v>
      </c>
      <c r="B547" s="405">
        <v>21697</v>
      </c>
      <c r="C547" s="405" t="s">
        <v>12</v>
      </c>
      <c r="D547" t="s">
        <v>13</v>
      </c>
      <c r="E547" s="4"/>
      <c r="F547" s="1">
        <v>28.9</v>
      </c>
      <c r="G547" s="1">
        <f t="shared" si="10"/>
        <v>156.29999999999998</v>
      </c>
    </row>
    <row r="548" spans="1:7">
      <c r="A548" s="30">
        <v>44257</v>
      </c>
      <c r="B548" s="405">
        <v>21697</v>
      </c>
      <c r="C548" s="405" t="s">
        <v>12</v>
      </c>
      <c r="D548" t="s">
        <v>14</v>
      </c>
      <c r="E548" s="4"/>
      <c r="F548" s="1">
        <v>6.3</v>
      </c>
      <c r="G548" s="1">
        <f t="shared" si="10"/>
        <v>149.99999999999997</v>
      </c>
    </row>
    <row r="549" spans="1:7" s="11" customFormat="1">
      <c r="A549" s="30">
        <v>44377</v>
      </c>
      <c r="B549" s="405" t="s">
        <v>34</v>
      </c>
      <c r="C549" s="405" t="s">
        <v>12</v>
      </c>
      <c r="D549" t="s">
        <v>17</v>
      </c>
      <c r="E549" s="4"/>
      <c r="F549" s="1">
        <v>45</v>
      </c>
      <c r="G549" s="1">
        <f t="shared" si="10"/>
        <v>104.99999999999997</v>
      </c>
    </row>
    <row r="550" spans="1:7" s="11" customFormat="1">
      <c r="A550" s="30">
        <v>44792</v>
      </c>
      <c r="B550" s="405">
        <v>25228</v>
      </c>
      <c r="C550" s="405" t="s">
        <v>12</v>
      </c>
      <c r="D550" t="s">
        <v>17</v>
      </c>
      <c r="E550" s="4"/>
      <c r="F550" s="1">
        <v>105</v>
      </c>
      <c r="G550" s="1">
        <f t="shared" si="10"/>
        <v>0</v>
      </c>
    </row>
    <row r="551" spans="1:7">
      <c r="A551" s="32">
        <v>44255</v>
      </c>
      <c r="B551" s="404" t="s">
        <v>11</v>
      </c>
      <c r="C551" s="404" t="s">
        <v>19</v>
      </c>
      <c r="D551" t="s">
        <v>13</v>
      </c>
      <c r="E551" s="1">
        <v>26.1</v>
      </c>
      <c r="G551" s="1">
        <f t="shared" si="10"/>
        <v>26.1</v>
      </c>
    </row>
    <row r="552" spans="1:7">
      <c r="B552" s="405"/>
      <c r="C552" s="405"/>
      <c r="D552" t="s">
        <v>14</v>
      </c>
      <c r="E552" s="1">
        <v>5.7</v>
      </c>
      <c r="G552" s="1">
        <f t="shared" si="10"/>
        <v>31.8</v>
      </c>
    </row>
    <row r="553" spans="1:7">
      <c r="B553" s="405"/>
      <c r="C553" s="405"/>
      <c r="D553" t="s">
        <v>33</v>
      </c>
      <c r="E553" s="4">
        <v>56</v>
      </c>
      <c r="G553" s="1">
        <f t="shared" si="10"/>
        <v>87.8</v>
      </c>
    </row>
    <row r="554" spans="1:7">
      <c r="B554" s="405"/>
      <c r="C554" s="405"/>
      <c r="D554" t="s">
        <v>31</v>
      </c>
      <c r="E554" s="4">
        <v>5</v>
      </c>
      <c r="G554" s="1">
        <f t="shared" si="10"/>
        <v>92.8</v>
      </c>
    </row>
    <row r="555" spans="1:7">
      <c r="B555" s="405"/>
      <c r="C555" s="405"/>
      <c r="D555" t="s">
        <v>17</v>
      </c>
      <c r="E555" s="4">
        <v>150</v>
      </c>
      <c r="G555" s="1">
        <f t="shared" si="10"/>
        <v>242.8</v>
      </c>
    </row>
    <row r="556" spans="1:7">
      <c r="A556" s="30">
        <v>44255</v>
      </c>
      <c r="B556" s="405" t="s">
        <v>10</v>
      </c>
      <c r="C556" s="405" t="s">
        <v>19</v>
      </c>
      <c r="D556" t="s">
        <v>15</v>
      </c>
      <c r="E556" s="4"/>
      <c r="F556" s="1">
        <v>56</v>
      </c>
      <c r="G556" s="1">
        <f t="shared" si="10"/>
        <v>186.8</v>
      </c>
    </row>
    <row r="557" spans="1:7">
      <c r="A557" s="30">
        <v>44255</v>
      </c>
      <c r="B557" s="405" t="s">
        <v>10</v>
      </c>
      <c r="C557" s="405" t="s">
        <v>19</v>
      </c>
      <c r="D557" t="s">
        <v>16</v>
      </c>
      <c r="E557" s="4"/>
      <c r="F557" s="1">
        <v>5</v>
      </c>
      <c r="G557" s="1">
        <f t="shared" si="10"/>
        <v>181.8</v>
      </c>
    </row>
    <row r="558" spans="1:7">
      <c r="A558" s="30">
        <v>44355</v>
      </c>
      <c r="B558" s="405">
        <v>22780</v>
      </c>
      <c r="C558" s="405" t="s">
        <v>19</v>
      </c>
      <c r="D558" t="s">
        <v>13</v>
      </c>
      <c r="E558" s="4"/>
      <c r="F558" s="1">
        <v>26.1</v>
      </c>
      <c r="G558" s="1">
        <f t="shared" si="10"/>
        <v>155.70000000000002</v>
      </c>
    </row>
    <row r="559" spans="1:7">
      <c r="A559" s="30">
        <v>44355</v>
      </c>
      <c r="B559" s="405">
        <v>22780</v>
      </c>
      <c r="C559" s="405" t="s">
        <v>19</v>
      </c>
      <c r="D559" t="s">
        <v>14</v>
      </c>
      <c r="E559" s="4"/>
      <c r="F559" s="1">
        <v>5.7</v>
      </c>
      <c r="G559" s="1">
        <f t="shared" si="10"/>
        <v>150.00000000000003</v>
      </c>
    </row>
    <row r="560" spans="1:7" s="11" customFormat="1">
      <c r="A560" s="30">
        <v>44377</v>
      </c>
      <c r="B560" s="405" t="s">
        <v>34</v>
      </c>
      <c r="C560" s="405" t="s">
        <v>19</v>
      </c>
      <c r="D560" t="s">
        <v>17</v>
      </c>
      <c r="E560" s="4"/>
      <c r="F560" s="1">
        <v>45</v>
      </c>
      <c r="G560" s="1">
        <f t="shared" si="10"/>
        <v>105.00000000000003</v>
      </c>
    </row>
    <row r="561" spans="1:7" s="11" customFormat="1">
      <c r="A561" s="30">
        <v>44792</v>
      </c>
      <c r="B561" s="405">
        <v>25228</v>
      </c>
      <c r="C561" s="405" t="s">
        <v>19</v>
      </c>
      <c r="D561" t="s">
        <v>17</v>
      </c>
      <c r="E561" s="4"/>
      <c r="F561" s="1">
        <v>105</v>
      </c>
      <c r="G561" s="1">
        <f t="shared" si="10"/>
        <v>0</v>
      </c>
    </row>
    <row r="562" spans="1:7">
      <c r="A562" s="32">
        <v>44286</v>
      </c>
      <c r="B562" s="404" t="s">
        <v>11</v>
      </c>
      <c r="C562" s="404" t="s">
        <v>20</v>
      </c>
      <c r="D562" t="s">
        <v>13</v>
      </c>
      <c r="E562" s="1">
        <v>28.7</v>
      </c>
      <c r="G562" s="1">
        <f t="shared" si="10"/>
        <v>28.7</v>
      </c>
    </row>
    <row r="563" spans="1:7">
      <c r="B563" s="405"/>
      <c r="C563" s="405"/>
      <c r="D563" t="s">
        <v>14</v>
      </c>
      <c r="E563" s="1">
        <v>3.8</v>
      </c>
      <c r="G563" s="1">
        <f t="shared" si="10"/>
        <v>32.5</v>
      </c>
    </row>
    <row r="564" spans="1:7">
      <c r="B564" s="405"/>
      <c r="C564" s="405"/>
      <c r="D564" t="s">
        <v>33</v>
      </c>
      <c r="E564" s="4">
        <v>60</v>
      </c>
      <c r="G564" s="1">
        <f t="shared" si="10"/>
        <v>92.5</v>
      </c>
    </row>
    <row r="565" spans="1:7">
      <c r="B565" s="405"/>
      <c r="C565" s="405"/>
      <c r="D565" t="s">
        <v>31</v>
      </c>
      <c r="E565" s="4">
        <v>5</v>
      </c>
      <c r="G565" s="1">
        <f t="shared" si="10"/>
        <v>97.5</v>
      </c>
    </row>
    <row r="566" spans="1:7">
      <c r="B566" s="405"/>
      <c r="C566" s="405"/>
      <c r="D566" t="s">
        <v>17</v>
      </c>
      <c r="E566" s="4">
        <v>150</v>
      </c>
      <c r="G566" s="1">
        <f t="shared" si="10"/>
        <v>247.5</v>
      </c>
    </row>
    <row r="567" spans="1:7">
      <c r="B567" s="405"/>
      <c r="C567" s="405"/>
      <c r="D567" t="s">
        <v>40</v>
      </c>
      <c r="E567" s="4">
        <v>10</v>
      </c>
      <c r="G567" s="1">
        <f t="shared" si="10"/>
        <v>257.5</v>
      </c>
    </row>
    <row r="568" spans="1:7">
      <c r="A568" s="30">
        <v>44277</v>
      </c>
      <c r="B568" s="405">
        <v>21980</v>
      </c>
      <c r="C568" s="405" t="s">
        <v>20</v>
      </c>
      <c r="D568" t="s">
        <v>40</v>
      </c>
      <c r="E568" s="4"/>
      <c r="F568" s="1">
        <v>10</v>
      </c>
      <c r="G568" s="1">
        <f t="shared" si="10"/>
        <v>247.5</v>
      </c>
    </row>
    <row r="569" spans="1:7">
      <c r="A569" s="30">
        <v>44286</v>
      </c>
      <c r="B569" s="405" t="s">
        <v>10</v>
      </c>
      <c r="C569" s="405" t="s">
        <v>20</v>
      </c>
      <c r="D569" t="s">
        <v>15</v>
      </c>
      <c r="E569" s="4"/>
      <c r="F569" s="1">
        <v>60</v>
      </c>
      <c r="G569" s="1">
        <f t="shared" si="10"/>
        <v>187.5</v>
      </c>
    </row>
    <row r="570" spans="1:7">
      <c r="A570" s="30">
        <v>44286</v>
      </c>
      <c r="B570" s="405" t="s">
        <v>10</v>
      </c>
      <c r="C570" s="405" t="s">
        <v>20</v>
      </c>
      <c r="D570" t="s">
        <v>16</v>
      </c>
      <c r="E570" s="4"/>
      <c r="F570" s="1">
        <v>5</v>
      </c>
      <c r="G570" s="1">
        <f t="shared" si="10"/>
        <v>182.5</v>
      </c>
    </row>
    <row r="571" spans="1:7">
      <c r="A571" s="30">
        <v>44355</v>
      </c>
      <c r="B571" s="405">
        <v>22780</v>
      </c>
      <c r="C571" s="405" t="s">
        <v>20</v>
      </c>
      <c r="D571" t="s">
        <v>13</v>
      </c>
      <c r="E571" s="4"/>
      <c r="F571" s="1">
        <v>28.7</v>
      </c>
      <c r="G571" s="1">
        <f t="shared" si="10"/>
        <v>153.80000000000001</v>
      </c>
    </row>
    <row r="572" spans="1:7">
      <c r="A572" s="30">
        <v>44355</v>
      </c>
      <c r="B572" s="405">
        <v>22780</v>
      </c>
      <c r="C572" s="405" t="s">
        <v>20</v>
      </c>
      <c r="D572" t="s">
        <v>14</v>
      </c>
      <c r="E572" s="4"/>
      <c r="F572" s="1">
        <v>3.8</v>
      </c>
      <c r="G572" s="1">
        <f t="shared" si="10"/>
        <v>150</v>
      </c>
    </row>
    <row r="573" spans="1:7" s="11" customFormat="1">
      <c r="A573" s="30">
        <v>44377</v>
      </c>
      <c r="B573" s="405" t="s">
        <v>34</v>
      </c>
      <c r="C573" s="405" t="s">
        <v>20</v>
      </c>
      <c r="D573" t="s">
        <v>17</v>
      </c>
      <c r="E573" s="4"/>
      <c r="F573" s="1">
        <v>45</v>
      </c>
      <c r="G573" s="1">
        <f t="shared" si="10"/>
        <v>105</v>
      </c>
    </row>
    <row r="574" spans="1:7" s="11" customFormat="1">
      <c r="A574" s="30">
        <v>44792</v>
      </c>
      <c r="B574" s="405">
        <v>25228</v>
      </c>
      <c r="C574" s="405" t="s">
        <v>20</v>
      </c>
      <c r="D574" t="s">
        <v>17</v>
      </c>
      <c r="E574" s="4"/>
      <c r="F574" s="1">
        <v>105</v>
      </c>
      <c r="G574" s="1">
        <f t="shared" si="10"/>
        <v>0</v>
      </c>
    </row>
    <row r="575" spans="1:7">
      <c r="A575" s="32">
        <v>44316</v>
      </c>
      <c r="B575" s="404" t="s">
        <v>11</v>
      </c>
      <c r="C575" s="404" t="s">
        <v>21</v>
      </c>
      <c r="D575" t="s">
        <v>13</v>
      </c>
      <c r="E575" s="1">
        <v>27.7</v>
      </c>
      <c r="G575" s="1">
        <f t="shared" si="10"/>
        <v>27.7</v>
      </c>
    </row>
    <row r="576" spans="1:7">
      <c r="B576" s="405"/>
      <c r="C576" s="405"/>
      <c r="D576" t="s">
        <v>14</v>
      </c>
      <c r="E576" s="1">
        <v>4.8</v>
      </c>
      <c r="G576" s="1">
        <f t="shared" si="10"/>
        <v>32.5</v>
      </c>
    </row>
    <row r="577" spans="1:15">
      <c r="B577" s="405"/>
      <c r="C577" s="405"/>
      <c r="D577" t="s">
        <v>33</v>
      </c>
      <c r="E577" s="4">
        <v>60</v>
      </c>
      <c r="G577" s="1">
        <f t="shared" si="10"/>
        <v>92.5</v>
      </c>
    </row>
    <row r="578" spans="1:15">
      <c r="B578" s="405"/>
      <c r="C578" s="405"/>
      <c r="D578" t="s">
        <v>31</v>
      </c>
      <c r="E578" s="4">
        <v>5</v>
      </c>
      <c r="G578" s="1">
        <f t="shared" si="10"/>
        <v>97.5</v>
      </c>
    </row>
    <row r="579" spans="1:15">
      <c r="B579" s="405"/>
      <c r="C579" s="405"/>
      <c r="D579" t="s">
        <v>17</v>
      </c>
      <c r="E579" s="4">
        <v>150</v>
      </c>
      <c r="G579" s="1">
        <f t="shared" si="10"/>
        <v>247.5</v>
      </c>
    </row>
    <row r="580" spans="1:15">
      <c r="A580" s="30">
        <v>44316</v>
      </c>
      <c r="B580" s="405" t="s">
        <v>10</v>
      </c>
      <c r="C580" s="405" t="s">
        <v>21</v>
      </c>
      <c r="D580" t="s">
        <v>15</v>
      </c>
      <c r="E580" s="4"/>
      <c r="F580" s="1">
        <v>45</v>
      </c>
      <c r="G580" s="1">
        <f t="shared" si="10"/>
        <v>202.5</v>
      </c>
      <c r="O580" s="11"/>
    </row>
    <row r="581" spans="1:15">
      <c r="A581" s="30">
        <v>44355</v>
      </c>
      <c r="B581" s="405">
        <v>22780</v>
      </c>
      <c r="C581" s="405" t="s">
        <v>21</v>
      </c>
      <c r="D581" t="s">
        <v>13</v>
      </c>
      <c r="E581" s="4"/>
      <c r="F581" s="1">
        <v>27.7</v>
      </c>
      <c r="G581" s="1">
        <f t="shared" si="10"/>
        <v>174.8</v>
      </c>
    </row>
    <row r="582" spans="1:15">
      <c r="A582" s="30">
        <v>44355</v>
      </c>
      <c r="B582" s="405">
        <v>22780</v>
      </c>
      <c r="C582" s="405" t="s">
        <v>21</v>
      </c>
      <c r="D582" t="s">
        <v>14</v>
      </c>
      <c r="E582" s="4"/>
      <c r="F582" s="1">
        <v>4.8</v>
      </c>
      <c r="G582" s="1">
        <f t="shared" si="10"/>
        <v>170</v>
      </c>
    </row>
    <row r="583" spans="1:15">
      <c r="A583" s="30">
        <v>44734</v>
      </c>
      <c r="B583" s="405">
        <v>25015</v>
      </c>
      <c r="C583" s="405" t="s">
        <v>21</v>
      </c>
      <c r="D583" t="s">
        <v>33</v>
      </c>
      <c r="E583" s="4"/>
      <c r="F583" s="1">
        <v>15</v>
      </c>
      <c r="G583" s="1">
        <f t="shared" si="10"/>
        <v>155</v>
      </c>
    </row>
    <row r="584" spans="1:15">
      <c r="A584" s="30">
        <v>44734</v>
      </c>
      <c r="B584" s="405">
        <v>25015</v>
      </c>
      <c r="C584" s="405" t="s">
        <v>21</v>
      </c>
      <c r="D584" t="s">
        <v>31</v>
      </c>
      <c r="E584" s="4"/>
      <c r="F584" s="1">
        <v>5</v>
      </c>
      <c r="G584" s="1">
        <f t="shared" si="10"/>
        <v>150</v>
      </c>
    </row>
    <row r="585" spans="1:15">
      <c r="A585" s="30">
        <v>44792</v>
      </c>
      <c r="B585" s="405">
        <v>25228</v>
      </c>
      <c r="C585" s="405" t="s">
        <v>21</v>
      </c>
      <c r="D585" t="s">
        <v>17</v>
      </c>
      <c r="E585" s="4"/>
      <c r="F585" s="1">
        <v>150</v>
      </c>
      <c r="G585" s="1">
        <f t="shared" si="10"/>
        <v>0</v>
      </c>
    </row>
    <row r="586" spans="1:15">
      <c r="A586" s="32">
        <v>44347</v>
      </c>
      <c r="B586" s="404" t="s">
        <v>11</v>
      </c>
      <c r="C586" s="404" t="s">
        <v>22</v>
      </c>
      <c r="D586" t="s">
        <v>13</v>
      </c>
      <c r="E586" s="1">
        <v>22.5</v>
      </c>
      <c r="G586" s="1">
        <f t="shared" si="10"/>
        <v>22.5</v>
      </c>
    </row>
    <row r="587" spans="1:15">
      <c r="B587" s="405"/>
      <c r="C587" s="405"/>
      <c r="D587" t="s">
        <v>14</v>
      </c>
      <c r="E587" s="1">
        <v>3.5</v>
      </c>
      <c r="G587" s="1">
        <f t="shared" si="10"/>
        <v>26</v>
      </c>
    </row>
    <row r="588" spans="1:15">
      <c r="B588" s="405"/>
      <c r="C588" s="405"/>
      <c r="D588" t="s">
        <v>33</v>
      </c>
      <c r="E588" s="4">
        <v>60</v>
      </c>
      <c r="G588" s="1">
        <f t="shared" si="10"/>
        <v>86</v>
      </c>
    </row>
    <row r="589" spans="1:15">
      <c r="B589" s="405"/>
      <c r="C589" s="405"/>
      <c r="D589" t="s">
        <v>31</v>
      </c>
      <c r="E589" s="4">
        <v>5</v>
      </c>
      <c r="G589" s="1">
        <f t="shared" si="10"/>
        <v>91</v>
      </c>
    </row>
    <row r="590" spans="1:15">
      <c r="B590" s="405"/>
      <c r="C590" s="405"/>
      <c r="D590" t="s">
        <v>17</v>
      </c>
      <c r="E590" s="4">
        <v>100</v>
      </c>
      <c r="G590" s="1">
        <f t="shared" si="10"/>
        <v>191</v>
      </c>
    </row>
    <row r="591" spans="1:15">
      <c r="A591" s="30">
        <v>44347</v>
      </c>
      <c r="B591" s="405" t="s">
        <v>10</v>
      </c>
      <c r="C591" s="405" t="s">
        <v>22</v>
      </c>
      <c r="D591" t="s">
        <v>15</v>
      </c>
      <c r="E591" s="4"/>
      <c r="F591" s="1">
        <v>20</v>
      </c>
      <c r="G591" s="1">
        <f t="shared" si="10"/>
        <v>171</v>
      </c>
    </row>
    <row r="592" spans="1:15">
      <c r="A592" s="30">
        <v>44420</v>
      </c>
      <c r="B592" s="405">
        <v>23210</v>
      </c>
      <c r="C592" s="405" t="s">
        <v>22</v>
      </c>
      <c r="D592" t="s">
        <v>13</v>
      </c>
      <c r="E592" s="4"/>
      <c r="F592" s="1">
        <v>22.5</v>
      </c>
      <c r="G592" s="1">
        <f t="shared" si="10"/>
        <v>148.5</v>
      </c>
    </row>
    <row r="593" spans="1:15">
      <c r="A593" s="30">
        <v>44420</v>
      </c>
      <c r="B593" s="405">
        <v>23210</v>
      </c>
      <c r="C593" s="405" t="s">
        <v>22</v>
      </c>
      <c r="D593" t="s">
        <v>14</v>
      </c>
      <c r="E593" s="4"/>
      <c r="F593" s="1">
        <v>3.5</v>
      </c>
      <c r="G593" s="1">
        <f t="shared" si="10"/>
        <v>145</v>
      </c>
    </row>
    <row r="594" spans="1:15">
      <c r="A594" s="30">
        <v>44734</v>
      </c>
      <c r="B594" s="405">
        <v>25015</v>
      </c>
      <c r="C594" s="405" t="s">
        <v>22</v>
      </c>
      <c r="D594" t="s">
        <v>33</v>
      </c>
      <c r="E594" s="4"/>
      <c r="F594" s="1">
        <v>40</v>
      </c>
      <c r="G594" s="1">
        <f t="shared" si="10"/>
        <v>105</v>
      </c>
    </row>
    <row r="595" spans="1:15">
      <c r="A595" s="30">
        <v>44734</v>
      </c>
      <c r="B595" s="405">
        <v>25015</v>
      </c>
      <c r="C595" s="405" t="s">
        <v>22</v>
      </c>
      <c r="D595" t="s">
        <v>31</v>
      </c>
      <c r="E595" s="4"/>
      <c r="F595" s="1">
        <v>5</v>
      </c>
      <c r="G595" s="1">
        <f t="shared" si="10"/>
        <v>100</v>
      </c>
    </row>
    <row r="596" spans="1:15">
      <c r="A596" s="30">
        <v>44792</v>
      </c>
      <c r="B596" s="405">
        <v>25228</v>
      </c>
      <c r="C596" s="405" t="s">
        <v>22</v>
      </c>
      <c r="D596" t="s">
        <v>17</v>
      </c>
      <c r="E596" s="4"/>
      <c r="F596" s="1">
        <v>100</v>
      </c>
      <c r="G596" s="1">
        <f t="shared" si="10"/>
        <v>0</v>
      </c>
    </row>
    <row r="597" spans="1:15">
      <c r="A597" s="32">
        <v>44377</v>
      </c>
      <c r="B597" s="404" t="s">
        <v>11</v>
      </c>
      <c r="C597" s="404" t="s">
        <v>23</v>
      </c>
      <c r="D597" t="s">
        <v>13</v>
      </c>
      <c r="E597" s="1">
        <v>24.6</v>
      </c>
      <c r="G597" s="1">
        <f t="shared" si="10"/>
        <v>24.6</v>
      </c>
      <c r="O597" s="11"/>
    </row>
    <row r="598" spans="1:15">
      <c r="B598" s="405"/>
      <c r="C598" s="405"/>
      <c r="D598" t="s">
        <v>14</v>
      </c>
      <c r="E598" s="73">
        <v>5.4</v>
      </c>
      <c r="G598" s="1">
        <f t="shared" si="10"/>
        <v>30</v>
      </c>
    </row>
    <row r="599" spans="1:15">
      <c r="B599" s="405"/>
      <c r="C599" s="405"/>
      <c r="D599" t="s">
        <v>33</v>
      </c>
      <c r="E599" s="4">
        <v>60</v>
      </c>
      <c r="G599" s="1">
        <f t="shared" si="10"/>
        <v>90</v>
      </c>
    </row>
    <row r="600" spans="1:15">
      <c r="B600" s="405"/>
      <c r="C600" s="405"/>
      <c r="D600" t="s">
        <v>31</v>
      </c>
      <c r="E600" s="4">
        <v>5</v>
      </c>
      <c r="G600" s="1">
        <f t="shared" ref="G600:G691" si="11">+G599+E600-F600</f>
        <v>95</v>
      </c>
    </row>
    <row r="601" spans="1:15">
      <c r="B601" s="405"/>
      <c r="C601" s="405"/>
      <c r="D601" t="s">
        <v>17</v>
      </c>
      <c r="E601" s="4">
        <v>100</v>
      </c>
      <c r="G601" s="1">
        <f t="shared" si="11"/>
        <v>195</v>
      </c>
    </row>
    <row r="602" spans="1:15">
      <c r="A602" s="30">
        <v>44377</v>
      </c>
      <c r="B602" s="405" t="s">
        <v>10</v>
      </c>
      <c r="C602" s="405" t="s">
        <v>23</v>
      </c>
      <c r="D602" t="s">
        <v>15</v>
      </c>
      <c r="E602" s="4"/>
      <c r="F602" s="1">
        <v>60</v>
      </c>
      <c r="G602" s="1">
        <f t="shared" si="11"/>
        <v>135</v>
      </c>
    </row>
    <row r="603" spans="1:15">
      <c r="A603" s="30">
        <v>44377</v>
      </c>
      <c r="B603" s="405" t="s">
        <v>10</v>
      </c>
      <c r="C603" s="405" t="s">
        <v>23</v>
      </c>
      <c r="D603" t="s">
        <v>16</v>
      </c>
      <c r="E603" s="4"/>
      <c r="F603" s="1">
        <v>5</v>
      </c>
      <c r="G603" s="1">
        <f t="shared" si="11"/>
        <v>130</v>
      </c>
    </row>
    <row r="604" spans="1:15">
      <c r="A604" s="30">
        <v>44420</v>
      </c>
      <c r="B604" s="405">
        <v>23210</v>
      </c>
      <c r="C604" s="405" t="s">
        <v>23</v>
      </c>
      <c r="D604" t="s">
        <v>13</v>
      </c>
      <c r="E604" s="4"/>
      <c r="F604" s="1">
        <v>24.6</v>
      </c>
      <c r="G604" s="1">
        <f t="shared" si="11"/>
        <v>105.4</v>
      </c>
    </row>
    <row r="605" spans="1:15">
      <c r="A605" s="30">
        <v>44420</v>
      </c>
      <c r="B605" s="405">
        <v>23210</v>
      </c>
      <c r="C605" s="405" t="s">
        <v>23</v>
      </c>
      <c r="D605" t="s">
        <v>14</v>
      </c>
      <c r="E605" s="4"/>
      <c r="F605" s="73">
        <v>5.4</v>
      </c>
      <c r="G605" s="1">
        <f t="shared" si="11"/>
        <v>100</v>
      </c>
    </row>
    <row r="606" spans="1:15">
      <c r="A606" s="30">
        <v>44792</v>
      </c>
      <c r="B606" s="405">
        <v>25228</v>
      </c>
      <c r="C606" s="405" t="s">
        <v>23</v>
      </c>
      <c r="D606" t="s">
        <v>17</v>
      </c>
      <c r="E606" s="4"/>
      <c r="F606" s="1">
        <v>100</v>
      </c>
      <c r="G606" s="1">
        <f t="shared" si="11"/>
        <v>0</v>
      </c>
    </row>
    <row r="607" spans="1:15">
      <c r="A607" s="68">
        <v>44408</v>
      </c>
      <c r="B607" s="404" t="s">
        <v>11</v>
      </c>
      <c r="C607" s="404" t="s">
        <v>24</v>
      </c>
      <c r="D607" t="s">
        <v>13</v>
      </c>
      <c r="E607" s="1">
        <v>21.6</v>
      </c>
      <c r="G607" s="1">
        <f t="shared" si="11"/>
        <v>21.6</v>
      </c>
      <c r="H607" s="13"/>
    </row>
    <row r="608" spans="1:15">
      <c r="A608" s="46"/>
      <c r="B608" s="405"/>
      <c r="C608" s="405"/>
      <c r="D608" t="s">
        <v>14</v>
      </c>
      <c r="E608" s="1">
        <v>2.8</v>
      </c>
      <c r="G608" s="1">
        <f t="shared" si="11"/>
        <v>24.400000000000002</v>
      </c>
    </row>
    <row r="609" spans="1:17">
      <c r="A609" s="46"/>
      <c r="B609" s="405"/>
      <c r="C609" s="405"/>
      <c r="D609" t="s">
        <v>15</v>
      </c>
      <c r="E609" s="1">
        <v>60</v>
      </c>
      <c r="G609" s="1">
        <f t="shared" si="11"/>
        <v>84.4</v>
      </c>
    </row>
    <row r="610" spans="1:17">
      <c r="A610" s="46"/>
      <c r="B610" s="405"/>
      <c r="C610" s="405"/>
      <c r="D610" t="s">
        <v>16</v>
      </c>
      <c r="E610" s="1">
        <v>5</v>
      </c>
      <c r="G610" s="1">
        <f t="shared" si="11"/>
        <v>89.4</v>
      </c>
    </row>
    <row r="611" spans="1:17">
      <c r="B611" s="405"/>
      <c r="C611" s="405"/>
      <c r="D611" t="s">
        <v>17</v>
      </c>
      <c r="E611" s="4">
        <v>100</v>
      </c>
      <c r="G611" s="1">
        <f t="shared" si="11"/>
        <v>189.4</v>
      </c>
    </row>
    <row r="612" spans="1:17">
      <c r="A612" s="46">
        <v>44408</v>
      </c>
      <c r="B612" s="405" t="s">
        <v>10</v>
      </c>
      <c r="C612" s="405" t="s">
        <v>24</v>
      </c>
      <c r="D612" t="s">
        <v>33</v>
      </c>
      <c r="F612" s="1">
        <v>60</v>
      </c>
      <c r="G612" s="1">
        <f t="shared" si="11"/>
        <v>129.4</v>
      </c>
    </row>
    <row r="613" spans="1:17">
      <c r="A613" s="46">
        <v>44408</v>
      </c>
      <c r="B613" s="405" t="s">
        <v>10</v>
      </c>
      <c r="C613" s="405" t="s">
        <v>24</v>
      </c>
      <c r="D613" t="s">
        <v>31</v>
      </c>
      <c r="F613" s="1">
        <v>5</v>
      </c>
      <c r="G613" s="1">
        <f t="shared" si="11"/>
        <v>124.4</v>
      </c>
      <c r="J613" s="422"/>
      <c r="K613" s="422"/>
      <c r="L613" s="422"/>
    </row>
    <row r="614" spans="1:17">
      <c r="A614" s="46">
        <v>44580</v>
      </c>
      <c r="B614" s="405">
        <v>24136</v>
      </c>
      <c r="C614" s="405" t="s">
        <v>24</v>
      </c>
      <c r="D614" t="s">
        <v>13</v>
      </c>
      <c r="F614" s="1">
        <v>21.6</v>
      </c>
      <c r="G614" s="1">
        <f t="shared" si="11"/>
        <v>102.80000000000001</v>
      </c>
      <c r="J614" s="13"/>
    </row>
    <row r="615" spans="1:17">
      <c r="A615" s="46">
        <v>44580</v>
      </c>
      <c r="B615" s="405">
        <v>24136</v>
      </c>
      <c r="C615" s="405" t="s">
        <v>24</v>
      </c>
      <c r="D615" t="s">
        <v>14</v>
      </c>
      <c r="F615" s="1">
        <v>2.8</v>
      </c>
      <c r="G615" s="1">
        <f t="shared" si="11"/>
        <v>100.00000000000001</v>
      </c>
      <c r="I615" s="11"/>
      <c r="J615" s="404"/>
      <c r="L615" s="4"/>
    </row>
    <row r="616" spans="1:17">
      <c r="A616" s="30">
        <v>44792</v>
      </c>
      <c r="B616" s="405">
        <v>25228</v>
      </c>
      <c r="C616" s="405" t="s">
        <v>24</v>
      </c>
      <c r="D616" t="s">
        <v>17</v>
      </c>
      <c r="E616" s="4"/>
      <c r="F616" s="1">
        <v>100</v>
      </c>
      <c r="G616" s="1">
        <f t="shared" si="11"/>
        <v>0</v>
      </c>
      <c r="I616" s="11"/>
      <c r="J616" s="404"/>
      <c r="L616" s="4"/>
    </row>
    <row r="617" spans="1:17">
      <c r="A617" s="32">
        <v>44439</v>
      </c>
      <c r="B617" s="404" t="s">
        <v>11</v>
      </c>
      <c r="C617" s="404" t="s">
        <v>25</v>
      </c>
      <c r="D617" t="s">
        <v>13</v>
      </c>
      <c r="E617" s="1">
        <v>24.4</v>
      </c>
      <c r="G617" s="1">
        <f t="shared" si="11"/>
        <v>24.4</v>
      </c>
      <c r="J617" s="404"/>
      <c r="M617" s="4"/>
    </row>
    <row r="618" spans="1:17">
      <c r="B618" s="405"/>
      <c r="C618" s="405"/>
      <c r="D618" t="s">
        <v>14</v>
      </c>
      <c r="E618" s="1">
        <v>3.1</v>
      </c>
      <c r="G618" s="1">
        <f t="shared" si="11"/>
        <v>27.5</v>
      </c>
      <c r="J618" s="404"/>
      <c r="M618" s="4"/>
    </row>
    <row r="619" spans="1:17">
      <c r="B619" s="405"/>
      <c r="C619" s="405"/>
      <c r="D619" t="s">
        <v>15</v>
      </c>
      <c r="E619" s="1">
        <v>60</v>
      </c>
      <c r="G619" s="1">
        <f t="shared" si="11"/>
        <v>87.5</v>
      </c>
      <c r="J619" s="404"/>
      <c r="M619" s="4"/>
    </row>
    <row r="620" spans="1:17">
      <c r="B620" s="405"/>
      <c r="C620" s="405"/>
      <c r="D620" t="s">
        <v>16</v>
      </c>
      <c r="E620" s="1">
        <v>5</v>
      </c>
      <c r="G620" s="1">
        <f t="shared" si="11"/>
        <v>92.5</v>
      </c>
      <c r="J620" s="404"/>
      <c r="L620" s="4"/>
    </row>
    <row r="621" spans="1:17">
      <c r="B621" s="405"/>
      <c r="C621" s="405"/>
      <c r="D621" t="s">
        <v>17</v>
      </c>
      <c r="E621" s="4">
        <v>100</v>
      </c>
      <c r="G621" s="1">
        <f t="shared" si="11"/>
        <v>192.5</v>
      </c>
      <c r="J621" s="404"/>
      <c r="L621" s="4"/>
    </row>
    <row r="622" spans="1:17">
      <c r="A622" s="46">
        <v>44439</v>
      </c>
      <c r="B622" s="405" t="s">
        <v>10</v>
      </c>
      <c r="C622" s="405" t="s">
        <v>25</v>
      </c>
      <c r="D622" t="s">
        <v>15</v>
      </c>
      <c r="F622" s="1">
        <v>60</v>
      </c>
      <c r="G622" s="1">
        <f t="shared" si="11"/>
        <v>132.5</v>
      </c>
      <c r="J622" s="404"/>
      <c r="L622" s="4"/>
      <c r="N622" s="11"/>
      <c r="O622" s="127">
        <v>43862</v>
      </c>
      <c r="P622" s="128" t="s">
        <v>17</v>
      </c>
      <c r="Q622" s="130">
        <v>90</v>
      </c>
    </row>
    <row r="623" spans="1:17">
      <c r="A623" s="46">
        <v>44439</v>
      </c>
      <c r="B623" s="405" t="s">
        <v>10</v>
      </c>
      <c r="C623" s="405" t="s">
        <v>25</v>
      </c>
      <c r="D623" t="s">
        <v>16</v>
      </c>
      <c r="F623" s="1">
        <v>5</v>
      </c>
      <c r="G623" s="1">
        <f t="shared" si="11"/>
        <v>127.5</v>
      </c>
      <c r="J623" s="404"/>
      <c r="L623" s="4"/>
      <c r="O623" s="127">
        <v>44136</v>
      </c>
      <c r="P623" s="128" t="s">
        <v>17</v>
      </c>
      <c r="Q623" s="130">
        <v>35</v>
      </c>
    </row>
    <row r="624" spans="1:17">
      <c r="A624" s="46">
        <v>44580</v>
      </c>
      <c r="B624" s="405">
        <v>24136</v>
      </c>
      <c r="C624" s="405" t="s">
        <v>25</v>
      </c>
      <c r="D624" t="s">
        <v>13</v>
      </c>
      <c r="F624" s="1">
        <v>24.4</v>
      </c>
      <c r="G624" s="1">
        <f t="shared" si="11"/>
        <v>103.1</v>
      </c>
      <c r="J624" s="404"/>
      <c r="L624" s="4"/>
      <c r="O624" s="127">
        <v>44166</v>
      </c>
      <c r="P624" s="128" t="s">
        <v>17</v>
      </c>
      <c r="Q624" s="130">
        <v>105</v>
      </c>
    </row>
    <row r="625" spans="1:17">
      <c r="A625" s="46">
        <v>44580</v>
      </c>
      <c r="B625" s="405">
        <v>24136</v>
      </c>
      <c r="C625" s="405" t="s">
        <v>25</v>
      </c>
      <c r="D625" t="s">
        <v>14</v>
      </c>
      <c r="F625" s="1">
        <v>3.1</v>
      </c>
      <c r="G625" s="1">
        <f t="shared" si="11"/>
        <v>100</v>
      </c>
      <c r="J625" s="404"/>
      <c r="M625" s="4"/>
      <c r="O625" s="127">
        <v>44197</v>
      </c>
      <c r="P625" s="128" t="s">
        <v>17</v>
      </c>
      <c r="Q625" s="130">
        <v>105</v>
      </c>
    </row>
    <row r="626" spans="1:17">
      <c r="A626" s="30">
        <v>44792</v>
      </c>
      <c r="B626" s="405">
        <v>25228</v>
      </c>
      <c r="C626" s="405" t="s">
        <v>25</v>
      </c>
      <c r="D626" t="s">
        <v>17</v>
      </c>
      <c r="E626" s="4"/>
      <c r="F626" s="1">
        <v>100</v>
      </c>
      <c r="G626" s="1">
        <f t="shared" si="11"/>
        <v>0</v>
      </c>
      <c r="J626" s="404"/>
      <c r="M626" s="4"/>
      <c r="O626" s="127"/>
      <c r="P626" s="128"/>
      <c r="Q626" s="130"/>
    </row>
    <row r="627" spans="1:17">
      <c r="A627" s="32">
        <v>44469</v>
      </c>
      <c r="B627" s="404" t="s">
        <v>11</v>
      </c>
      <c r="C627" s="404" t="s">
        <v>41</v>
      </c>
      <c r="D627" t="s">
        <v>13</v>
      </c>
      <c r="E627" s="1">
        <v>25.3</v>
      </c>
      <c r="G627" s="1">
        <f t="shared" si="11"/>
        <v>25.3</v>
      </c>
      <c r="M627" s="4"/>
      <c r="O627" s="127">
        <v>44228</v>
      </c>
      <c r="P627" s="128" t="s">
        <v>17</v>
      </c>
      <c r="Q627" s="130">
        <v>105</v>
      </c>
    </row>
    <row r="628" spans="1:17">
      <c r="B628" s="405"/>
      <c r="C628" s="405"/>
      <c r="D628" t="s">
        <v>14</v>
      </c>
      <c r="E628" s="1">
        <v>4.7</v>
      </c>
      <c r="G628" s="1">
        <f t="shared" si="11"/>
        <v>30</v>
      </c>
      <c r="L628" s="4"/>
      <c r="N628" s="13"/>
      <c r="O628" s="127">
        <v>44256</v>
      </c>
      <c r="P628" s="128" t="s">
        <v>17</v>
      </c>
      <c r="Q628" s="130">
        <v>105</v>
      </c>
    </row>
    <row r="629" spans="1:17">
      <c r="B629" s="405"/>
      <c r="C629" s="405"/>
      <c r="D629" t="s">
        <v>15</v>
      </c>
      <c r="E629" s="1">
        <v>60</v>
      </c>
      <c r="G629" s="1">
        <f t="shared" si="11"/>
        <v>90</v>
      </c>
      <c r="J629" s="404"/>
      <c r="M629" s="4"/>
      <c r="O629" s="127">
        <v>44287</v>
      </c>
      <c r="P629" s="128" t="s">
        <v>17</v>
      </c>
      <c r="Q629" s="130">
        <v>150</v>
      </c>
    </row>
    <row r="630" spans="1:17">
      <c r="B630" s="405"/>
      <c r="C630" s="405"/>
      <c r="D630" t="s">
        <v>16</v>
      </c>
      <c r="E630" s="1">
        <v>5</v>
      </c>
      <c r="G630" s="1">
        <f t="shared" si="11"/>
        <v>95</v>
      </c>
      <c r="M630" s="4"/>
      <c r="O630" s="127">
        <v>44317</v>
      </c>
      <c r="P630" s="128" t="s">
        <v>17</v>
      </c>
      <c r="Q630" s="130">
        <v>100</v>
      </c>
    </row>
    <row r="631" spans="1:17">
      <c r="B631" s="405"/>
      <c r="C631" s="405"/>
      <c r="D631" t="s">
        <v>17</v>
      </c>
      <c r="E631" s="4">
        <v>100</v>
      </c>
      <c r="G631" s="1">
        <f t="shared" si="11"/>
        <v>195</v>
      </c>
      <c r="I631" s="11"/>
      <c r="J631" s="11"/>
      <c r="L631" s="4"/>
      <c r="O631" s="127">
        <v>44348</v>
      </c>
      <c r="P631" s="128" t="s">
        <v>17</v>
      </c>
      <c r="Q631" s="130">
        <v>100</v>
      </c>
    </row>
    <row r="632" spans="1:17">
      <c r="A632" s="30">
        <v>44469</v>
      </c>
      <c r="B632" s="405" t="s">
        <v>10</v>
      </c>
      <c r="C632" s="405" t="s">
        <v>41</v>
      </c>
      <c r="D632" t="s">
        <v>15</v>
      </c>
      <c r="E632" s="4"/>
      <c r="F632" s="1">
        <v>50</v>
      </c>
      <c r="G632" s="1">
        <f t="shared" si="11"/>
        <v>145</v>
      </c>
      <c r="J632" s="404"/>
      <c r="L632" s="4"/>
      <c r="O632" s="127">
        <v>44378</v>
      </c>
      <c r="P632" s="128" t="s">
        <v>17</v>
      </c>
      <c r="Q632" s="130">
        <v>100</v>
      </c>
    </row>
    <row r="633" spans="1:17">
      <c r="A633" s="46">
        <v>44580</v>
      </c>
      <c r="B633" s="405">
        <v>24136</v>
      </c>
      <c r="C633" s="405" t="s">
        <v>41</v>
      </c>
      <c r="D633" t="s">
        <v>13</v>
      </c>
      <c r="E633" s="4"/>
      <c r="F633" s="1">
        <v>25.3</v>
      </c>
      <c r="G633" s="1">
        <f t="shared" si="11"/>
        <v>119.7</v>
      </c>
      <c r="J633" s="404"/>
      <c r="L633" s="4"/>
      <c r="O633" s="127">
        <v>44409</v>
      </c>
      <c r="P633" s="128" t="s">
        <v>17</v>
      </c>
      <c r="Q633" s="130">
        <v>100</v>
      </c>
    </row>
    <row r="634" spans="1:17">
      <c r="A634" s="46">
        <v>44580</v>
      </c>
      <c r="B634" s="405">
        <v>24136</v>
      </c>
      <c r="C634" s="405" t="s">
        <v>41</v>
      </c>
      <c r="D634" t="s">
        <v>14</v>
      </c>
      <c r="E634" s="4"/>
      <c r="F634" s="1">
        <v>4.7</v>
      </c>
      <c r="G634" s="1">
        <f t="shared" si="11"/>
        <v>115</v>
      </c>
      <c r="J634" s="404"/>
      <c r="L634" s="4"/>
      <c r="O634" s="127">
        <v>44440</v>
      </c>
      <c r="P634" s="128" t="s">
        <v>17</v>
      </c>
      <c r="Q634" s="130">
        <v>100</v>
      </c>
    </row>
    <row r="635" spans="1:17">
      <c r="A635" s="46">
        <v>44734</v>
      </c>
      <c r="B635" s="405" t="s">
        <v>42</v>
      </c>
      <c r="C635" s="405" t="s">
        <v>41</v>
      </c>
      <c r="D635" t="s">
        <v>15</v>
      </c>
      <c r="E635" s="4"/>
      <c r="F635" s="1">
        <v>10</v>
      </c>
      <c r="G635" s="1">
        <f t="shared" si="11"/>
        <v>105</v>
      </c>
      <c r="J635" s="404"/>
      <c r="L635" s="4"/>
      <c r="O635" s="127"/>
      <c r="P635" s="128"/>
      <c r="Q635" s="130"/>
    </row>
    <row r="636" spans="1:17">
      <c r="A636" s="46">
        <v>44734</v>
      </c>
      <c r="B636" s="405" t="s">
        <v>42</v>
      </c>
      <c r="C636" s="405" t="s">
        <v>41</v>
      </c>
      <c r="D636" t="s">
        <v>16</v>
      </c>
      <c r="E636" s="4"/>
      <c r="F636" s="1">
        <v>5</v>
      </c>
      <c r="G636" s="1">
        <f t="shared" si="11"/>
        <v>100</v>
      </c>
      <c r="J636" s="404"/>
      <c r="L636" s="4"/>
      <c r="O636" s="127"/>
      <c r="P636" s="128"/>
      <c r="Q636" s="130"/>
    </row>
    <row r="637" spans="1:17">
      <c r="A637" s="30">
        <v>44792</v>
      </c>
      <c r="B637" s="405">
        <v>25228</v>
      </c>
      <c r="C637" s="405" t="s">
        <v>41</v>
      </c>
      <c r="D637" t="s">
        <v>17</v>
      </c>
      <c r="E637" s="4"/>
      <c r="F637" s="1">
        <v>100</v>
      </c>
      <c r="G637" s="1">
        <f t="shared" si="11"/>
        <v>0</v>
      </c>
      <c r="J637" s="404"/>
      <c r="L637" s="4"/>
      <c r="O637" s="127"/>
      <c r="P637" s="128"/>
      <c r="Q637" s="130"/>
    </row>
    <row r="638" spans="1:17">
      <c r="A638" s="32">
        <v>44500</v>
      </c>
      <c r="B638" s="404" t="s">
        <v>11</v>
      </c>
      <c r="C638" s="404" t="s">
        <v>27</v>
      </c>
      <c r="D638" t="s">
        <v>13</v>
      </c>
      <c r="E638" s="1">
        <v>26.2</v>
      </c>
      <c r="G638" s="1">
        <f t="shared" si="11"/>
        <v>26.2</v>
      </c>
      <c r="J638" s="404"/>
      <c r="M638" s="1"/>
      <c r="O638" s="127">
        <v>44470</v>
      </c>
      <c r="P638" s="128" t="s">
        <v>17</v>
      </c>
      <c r="Q638" s="130">
        <v>100</v>
      </c>
    </row>
    <row r="639" spans="1:17">
      <c r="B639" s="405"/>
      <c r="C639" s="405"/>
      <c r="D639" t="s">
        <v>14</v>
      </c>
      <c r="E639" s="1">
        <v>2.6</v>
      </c>
      <c r="G639" s="1">
        <f t="shared" si="11"/>
        <v>28.8</v>
      </c>
      <c r="M639" s="1"/>
      <c r="O639" s="131">
        <v>44501</v>
      </c>
      <c r="P639" s="128" t="s">
        <v>17</v>
      </c>
      <c r="Q639" s="130">
        <v>100</v>
      </c>
    </row>
    <row r="640" spans="1:17">
      <c r="B640" s="405"/>
      <c r="C640" s="405"/>
      <c r="D640" t="s">
        <v>15</v>
      </c>
      <c r="E640" s="1">
        <v>60</v>
      </c>
      <c r="G640" s="1">
        <f t="shared" si="11"/>
        <v>88.8</v>
      </c>
      <c r="L640" s="4"/>
      <c r="O640" s="127">
        <v>44531</v>
      </c>
      <c r="P640" s="128" t="s">
        <v>17</v>
      </c>
      <c r="Q640" s="130">
        <v>100</v>
      </c>
    </row>
    <row r="641" spans="1:17">
      <c r="B641" s="405"/>
      <c r="C641" s="405"/>
      <c r="D641" t="s">
        <v>16</v>
      </c>
      <c r="E641" s="1">
        <v>5</v>
      </c>
      <c r="G641" s="1">
        <f t="shared" si="11"/>
        <v>93.8</v>
      </c>
      <c r="J641" s="404"/>
      <c r="M641" s="1"/>
      <c r="P641" s="129" t="s">
        <v>43</v>
      </c>
      <c r="Q641" s="59">
        <f>SUM(Q622:Q640)</f>
        <v>1495</v>
      </c>
    </row>
    <row r="642" spans="1:17">
      <c r="B642" s="405"/>
      <c r="C642" s="405"/>
      <c r="D642" t="s">
        <v>17</v>
      </c>
      <c r="E642" s="4">
        <v>100</v>
      </c>
      <c r="G642" s="1">
        <f t="shared" si="11"/>
        <v>193.8</v>
      </c>
      <c r="J642" s="405"/>
      <c r="M642" s="1"/>
    </row>
    <row r="643" spans="1:17">
      <c r="A643" s="30">
        <v>44500</v>
      </c>
      <c r="B643" s="405" t="s">
        <v>10</v>
      </c>
      <c r="C643" s="405" t="s">
        <v>27</v>
      </c>
      <c r="D643" t="s">
        <v>15</v>
      </c>
      <c r="E643" s="4"/>
      <c r="F643" s="1">
        <v>50</v>
      </c>
      <c r="G643" s="1">
        <f t="shared" si="11"/>
        <v>143.80000000000001</v>
      </c>
      <c r="J643" s="405"/>
      <c r="L643" s="4"/>
    </row>
    <row r="644" spans="1:17">
      <c r="A644" s="46">
        <v>44580</v>
      </c>
      <c r="B644" s="405">
        <v>24136</v>
      </c>
      <c r="C644" s="405" t="s">
        <v>27</v>
      </c>
      <c r="D644" t="s">
        <v>13</v>
      </c>
      <c r="E644" s="4"/>
      <c r="F644" s="1">
        <v>26.2</v>
      </c>
      <c r="G644" s="1">
        <f t="shared" si="11"/>
        <v>117.60000000000001</v>
      </c>
      <c r="J644" s="404"/>
      <c r="L644" s="4"/>
    </row>
    <row r="645" spans="1:17">
      <c r="A645" s="46">
        <v>44580</v>
      </c>
      <c r="B645" s="405">
        <v>24136</v>
      </c>
      <c r="C645" s="405" t="s">
        <v>27</v>
      </c>
      <c r="D645" t="s">
        <v>14</v>
      </c>
      <c r="E645" s="4"/>
      <c r="F645" s="1">
        <v>2.6</v>
      </c>
      <c r="G645" s="1">
        <f t="shared" si="11"/>
        <v>115.00000000000001</v>
      </c>
      <c r="J645" s="404"/>
      <c r="L645" s="1"/>
      <c r="M645" s="1"/>
    </row>
    <row r="646" spans="1:17">
      <c r="A646" s="46">
        <v>44734</v>
      </c>
      <c r="B646" s="405" t="s">
        <v>44</v>
      </c>
      <c r="C646" s="405" t="s">
        <v>27</v>
      </c>
      <c r="D646" t="s">
        <v>15</v>
      </c>
      <c r="E646" s="4"/>
      <c r="F646" s="1">
        <v>10</v>
      </c>
      <c r="G646" s="1">
        <f t="shared" si="11"/>
        <v>105.00000000000001</v>
      </c>
      <c r="J646" s="404"/>
      <c r="L646" s="1"/>
      <c r="M646" s="1"/>
    </row>
    <row r="647" spans="1:17">
      <c r="A647" s="46">
        <v>44734</v>
      </c>
      <c r="B647" s="405" t="s">
        <v>44</v>
      </c>
      <c r="C647" s="405" t="s">
        <v>27</v>
      </c>
      <c r="D647" t="s">
        <v>16</v>
      </c>
      <c r="E647" s="4"/>
      <c r="F647" s="1">
        <v>5</v>
      </c>
      <c r="G647" s="1">
        <f t="shared" si="11"/>
        <v>100.00000000000001</v>
      </c>
      <c r="J647" s="404"/>
      <c r="L647" s="1"/>
      <c r="M647" s="1"/>
    </row>
    <row r="648" spans="1:17">
      <c r="A648" s="30">
        <v>44792</v>
      </c>
      <c r="B648" s="405">
        <v>25228</v>
      </c>
      <c r="C648" s="405" t="s">
        <v>27</v>
      </c>
      <c r="D648" t="s">
        <v>17</v>
      </c>
      <c r="E648" s="4"/>
      <c r="F648" s="1">
        <v>100</v>
      </c>
      <c r="G648" s="1">
        <f t="shared" si="11"/>
        <v>0</v>
      </c>
      <c r="J648" s="404"/>
      <c r="L648" s="1"/>
      <c r="M648" s="1"/>
    </row>
    <row r="649" spans="1:17">
      <c r="A649" s="32">
        <v>44530</v>
      </c>
      <c r="B649" s="404" t="s">
        <v>11</v>
      </c>
      <c r="C649" s="404" t="s">
        <v>28</v>
      </c>
      <c r="D649" t="s">
        <v>13</v>
      </c>
      <c r="E649" s="1">
        <v>27.9</v>
      </c>
      <c r="G649" s="1">
        <f t="shared" si="11"/>
        <v>27.9</v>
      </c>
      <c r="J649" s="405"/>
      <c r="L649" s="1"/>
      <c r="M649" s="1"/>
    </row>
    <row r="650" spans="1:17">
      <c r="B650" s="405"/>
      <c r="C650" s="405"/>
      <c r="D650" t="s">
        <v>14</v>
      </c>
      <c r="E650" s="1">
        <v>4</v>
      </c>
      <c r="G650" s="1">
        <f t="shared" si="11"/>
        <v>31.9</v>
      </c>
      <c r="L650" s="4"/>
      <c r="M650" s="1"/>
    </row>
    <row r="651" spans="1:17">
      <c r="B651" s="405"/>
      <c r="C651" s="405"/>
      <c r="D651" t="s">
        <v>15</v>
      </c>
      <c r="E651" s="1">
        <v>60</v>
      </c>
      <c r="G651" s="1">
        <f t="shared" si="11"/>
        <v>91.9</v>
      </c>
      <c r="J651" s="404"/>
      <c r="L651" s="1"/>
      <c r="M651" s="1"/>
    </row>
    <row r="652" spans="1:17">
      <c r="B652" s="405"/>
      <c r="C652" s="405"/>
      <c r="D652" t="s">
        <v>16</v>
      </c>
      <c r="E652" s="1">
        <v>5</v>
      </c>
      <c r="G652" s="1">
        <f t="shared" si="11"/>
        <v>96.9</v>
      </c>
    </row>
    <row r="653" spans="1:17">
      <c r="B653" s="405"/>
      <c r="C653" s="405"/>
      <c r="D653" t="s">
        <v>17</v>
      </c>
      <c r="E653" s="4">
        <v>100</v>
      </c>
      <c r="G653" s="1">
        <f t="shared" si="11"/>
        <v>196.9</v>
      </c>
    </row>
    <row r="654" spans="1:17">
      <c r="B654" s="405"/>
      <c r="C654" s="405"/>
      <c r="D654" t="s">
        <v>45</v>
      </c>
      <c r="E654" s="4">
        <v>10</v>
      </c>
      <c r="G654" s="1">
        <f t="shared" si="11"/>
        <v>206.9</v>
      </c>
      <c r="L654" s="13"/>
      <c r="M654" s="13"/>
    </row>
    <row r="655" spans="1:17">
      <c r="B655" s="405"/>
      <c r="C655" s="405"/>
      <c r="D655" t="s">
        <v>46</v>
      </c>
      <c r="E655" s="4">
        <v>93</v>
      </c>
      <c r="G655" s="1">
        <f t="shared" si="11"/>
        <v>299.89999999999998</v>
      </c>
      <c r="L655" s="13"/>
    </row>
    <row r="656" spans="1:17">
      <c r="A656" s="30">
        <v>44530</v>
      </c>
      <c r="B656" s="405" t="s">
        <v>10</v>
      </c>
      <c r="C656" s="405" t="s">
        <v>28</v>
      </c>
      <c r="D656" t="s">
        <v>15</v>
      </c>
      <c r="E656" s="4"/>
      <c r="F656" s="1">
        <v>60</v>
      </c>
      <c r="G656" s="1">
        <f t="shared" si="11"/>
        <v>239.89999999999998</v>
      </c>
    </row>
    <row r="657" spans="1:19">
      <c r="A657" s="30">
        <v>44530</v>
      </c>
      <c r="B657" s="405" t="s">
        <v>10</v>
      </c>
      <c r="C657" s="405" t="s">
        <v>28</v>
      </c>
      <c r="D657" t="s">
        <v>16</v>
      </c>
      <c r="E657" s="4"/>
      <c r="F657" s="1">
        <v>5</v>
      </c>
      <c r="G657" s="1">
        <f t="shared" si="11"/>
        <v>234.89999999999998</v>
      </c>
    </row>
    <row r="658" spans="1:19">
      <c r="A658" s="46">
        <v>44580</v>
      </c>
      <c r="B658" s="405">
        <v>24137</v>
      </c>
      <c r="C658" s="405" t="s">
        <v>28</v>
      </c>
      <c r="D658" t="s">
        <v>13</v>
      </c>
      <c r="E658" s="4"/>
      <c r="F658" s="1">
        <v>27.9</v>
      </c>
      <c r="G658" s="1">
        <f t="shared" si="11"/>
        <v>206.99999999999997</v>
      </c>
      <c r="P658">
        <v>305</v>
      </c>
      <c r="S658">
        <v>156.5</v>
      </c>
    </row>
    <row r="659" spans="1:19">
      <c r="A659" s="46">
        <v>44580</v>
      </c>
      <c r="B659" s="405">
        <v>24137</v>
      </c>
      <c r="C659" s="405" t="s">
        <v>28</v>
      </c>
      <c r="D659" t="s">
        <v>14</v>
      </c>
      <c r="E659" s="4"/>
      <c r="F659" s="1">
        <v>4</v>
      </c>
      <c r="G659" s="1">
        <f t="shared" si="11"/>
        <v>202.99999999999997</v>
      </c>
      <c r="P659">
        <v>203.5</v>
      </c>
      <c r="S659">
        <v>305</v>
      </c>
    </row>
    <row r="660" spans="1:19">
      <c r="A660" s="46">
        <v>44580</v>
      </c>
      <c r="B660" s="405">
        <v>24139</v>
      </c>
      <c r="C660" s="405" t="s">
        <v>28</v>
      </c>
      <c r="D660" t="s">
        <v>45</v>
      </c>
      <c r="E660" s="4"/>
      <c r="F660" s="1">
        <v>10</v>
      </c>
      <c r="G660" s="1">
        <f t="shared" si="11"/>
        <v>192.99999999999997</v>
      </c>
      <c r="P660">
        <v>131</v>
      </c>
      <c r="S660">
        <v>334.5</v>
      </c>
    </row>
    <row r="661" spans="1:19">
      <c r="A661" s="30">
        <v>44792</v>
      </c>
      <c r="B661" s="405">
        <v>25228</v>
      </c>
      <c r="C661" s="405" t="s">
        <v>28</v>
      </c>
      <c r="D661" t="s">
        <v>17</v>
      </c>
      <c r="E661" s="4"/>
      <c r="F661" s="1">
        <v>100</v>
      </c>
      <c r="G661" s="1">
        <f t="shared" si="11"/>
        <v>92.999999999999972</v>
      </c>
    </row>
    <row r="662" spans="1:19">
      <c r="B662" s="405" t="s">
        <v>47</v>
      </c>
      <c r="C662" s="405" t="s">
        <v>28</v>
      </c>
      <c r="D662" t="s">
        <v>46</v>
      </c>
      <c r="E662" s="4"/>
      <c r="F662" s="1">
        <v>46.5</v>
      </c>
      <c r="G662" s="1">
        <f t="shared" si="11"/>
        <v>46.499999999999972</v>
      </c>
    </row>
    <row r="663" spans="1:19">
      <c r="A663" s="30">
        <v>44795</v>
      </c>
      <c r="B663" s="405">
        <v>25279</v>
      </c>
      <c r="C663" s="405" t="s">
        <v>28</v>
      </c>
      <c r="D663" t="s">
        <v>46</v>
      </c>
      <c r="E663" s="4"/>
      <c r="F663" s="1">
        <v>46.5</v>
      </c>
      <c r="G663" s="1">
        <f t="shared" si="11"/>
        <v>0</v>
      </c>
    </row>
    <row r="664" spans="1:19">
      <c r="A664" s="32">
        <v>44561</v>
      </c>
      <c r="B664" s="404" t="s">
        <v>11</v>
      </c>
      <c r="C664" s="404" t="s">
        <v>29</v>
      </c>
      <c r="D664" t="s">
        <v>13</v>
      </c>
      <c r="E664" s="1">
        <v>29.3</v>
      </c>
      <c r="G664" s="1">
        <f t="shared" si="11"/>
        <v>29.3</v>
      </c>
      <c r="J664" s="404"/>
      <c r="L664" s="1"/>
      <c r="P664">
        <v>105.5</v>
      </c>
    </row>
    <row r="665" spans="1:19">
      <c r="B665" s="405"/>
      <c r="C665" s="405"/>
      <c r="D665" t="s">
        <v>14</v>
      </c>
      <c r="E665" s="1">
        <v>4.0999999999999996</v>
      </c>
      <c r="G665" s="1">
        <f t="shared" si="11"/>
        <v>33.4</v>
      </c>
      <c r="L665" s="1"/>
      <c r="P665">
        <v>51</v>
      </c>
    </row>
    <row r="666" spans="1:19">
      <c r="B666" s="405"/>
      <c r="C666" s="405"/>
      <c r="D666" t="s">
        <v>15</v>
      </c>
      <c r="E666" s="1">
        <v>60</v>
      </c>
      <c r="G666" s="1">
        <f t="shared" si="11"/>
        <v>93.4</v>
      </c>
      <c r="J666" s="404"/>
      <c r="L666" s="1"/>
    </row>
    <row r="667" spans="1:19">
      <c r="B667" s="405"/>
      <c r="C667" s="405"/>
      <c r="D667" t="s">
        <v>16</v>
      </c>
      <c r="E667" s="1">
        <v>5</v>
      </c>
      <c r="G667" s="1">
        <f t="shared" si="11"/>
        <v>98.4</v>
      </c>
      <c r="L667" s="1"/>
    </row>
    <row r="668" spans="1:19">
      <c r="B668" s="405"/>
      <c r="C668" s="405"/>
      <c r="D668" t="s">
        <v>17</v>
      </c>
      <c r="E668" s="4">
        <v>100</v>
      </c>
      <c r="G668" s="1">
        <f t="shared" si="11"/>
        <v>198.4</v>
      </c>
      <c r="I668" s="404"/>
      <c r="K668" s="1"/>
    </row>
    <row r="669" spans="1:19">
      <c r="A669" s="30">
        <v>44561</v>
      </c>
      <c r="B669" s="405" t="s">
        <v>48</v>
      </c>
      <c r="C669" s="405" t="s">
        <v>29</v>
      </c>
      <c r="D669" t="s">
        <v>15</v>
      </c>
      <c r="F669" s="1">
        <v>60</v>
      </c>
      <c r="G669" s="1">
        <f t="shared" si="11"/>
        <v>138.4</v>
      </c>
      <c r="I669" s="405"/>
      <c r="K669" s="1"/>
    </row>
    <row r="670" spans="1:19">
      <c r="A670" s="30">
        <v>44561</v>
      </c>
      <c r="B670" s="405" t="s">
        <v>48</v>
      </c>
      <c r="C670" s="405" t="s">
        <v>29</v>
      </c>
      <c r="D670" t="s">
        <v>16</v>
      </c>
      <c r="F670" s="1">
        <v>5</v>
      </c>
      <c r="G670" s="1">
        <f t="shared" si="11"/>
        <v>133.4</v>
      </c>
      <c r="I670" s="404"/>
      <c r="K670" s="1"/>
    </row>
    <row r="671" spans="1:19">
      <c r="A671" s="30">
        <v>44712</v>
      </c>
      <c r="B671" s="405">
        <v>24937</v>
      </c>
      <c r="C671" s="405" t="s">
        <v>29</v>
      </c>
      <c r="D671" t="s">
        <v>13</v>
      </c>
      <c r="F671" s="1">
        <v>29.3</v>
      </c>
      <c r="G671" s="1">
        <f t="shared" si="11"/>
        <v>104.10000000000001</v>
      </c>
      <c r="I671" s="404"/>
      <c r="K671" s="1"/>
    </row>
    <row r="672" spans="1:19">
      <c r="A672" s="30">
        <v>44712</v>
      </c>
      <c r="B672" s="405">
        <v>24937</v>
      </c>
      <c r="C672" s="405" t="s">
        <v>29</v>
      </c>
      <c r="D672" t="s">
        <v>14</v>
      </c>
      <c r="F672" s="1">
        <v>4.0999999999999996</v>
      </c>
      <c r="G672" s="1">
        <f t="shared" si="11"/>
        <v>100.00000000000001</v>
      </c>
      <c r="I672" s="404"/>
      <c r="K672" s="1"/>
    </row>
    <row r="673" spans="1:11">
      <c r="A673" s="30">
        <v>44792</v>
      </c>
      <c r="B673" s="405">
        <v>25228</v>
      </c>
      <c r="C673" s="405" t="s">
        <v>29</v>
      </c>
      <c r="D673" t="s">
        <v>17</v>
      </c>
      <c r="E673" s="4"/>
      <c r="F673" s="1">
        <v>100</v>
      </c>
      <c r="G673" s="1">
        <f t="shared" si="11"/>
        <v>0</v>
      </c>
      <c r="I673" s="404"/>
      <c r="K673" s="1"/>
    </row>
    <row r="674" spans="1:11">
      <c r="A674" s="32">
        <v>44592</v>
      </c>
      <c r="B674" s="404" t="s">
        <v>11</v>
      </c>
      <c r="C674" s="404" t="s">
        <v>12</v>
      </c>
      <c r="D674" t="s">
        <v>13</v>
      </c>
      <c r="E674" s="1">
        <v>31</v>
      </c>
      <c r="G674" s="1">
        <f t="shared" si="11"/>
        <v>31</v>
      </c>
      <c r="I674" s="405"/>
      <c r="K674" s="1"/>
    </row>
    <row r="675" spans="1:11">
      <c r="B675" s="405"/>
      <c r="C675" s="405"/>
      <c r="D675" t="s">
        <v>14</v>
      </c>
      <c r="E675" s="1">
        <v>1.3</v>
      </c>
      <c r="G675" s="1">
        <f t="shared" si="11"/>
        <v>32.299999999999997</v>
      </c>
      <c r="I675" s="404"/>
      <c r="K675" s="1"/>
    </row>
    <row r="676" spans="1:11">
      <c r="B676" s="405"/>
      <c r="C676" s="405"/>
      <c r="D676" t="s">
        <v>15</v>
      </c>
      <c r="E676" s="1">
        <v>60</v>
      </c>
      <c r="G676" s="1">
        <f t="shared" si="11"/>
        <v>92.3</v>
      </c>
      <c r="I676" s="405"/>
      <c r="K676" s="1"/>
    </row>
    <row r="677" spans="1:11">
      <c r="B677" s="405"/>
      <c r="C677" s="405"/>
      <c r="D677" t="s">
        <v>16</v>
      </c>
      <c r="E677" s="1">
        <v>5</v>
      </c>
      <c r="G677" s="1">
        <f t="shared" si="11"/>
        <v>97.3</v>
      </c>
      <c r="I677" s="404"/>
      <c r="K677" s="1"/>
    </row>
    <row r="678" spans="1:11">
      <c r="B678" s="405"/>
      <c r="C678" s="405"/>
      <c r="D678" t="s">
        <v>17</v>
      </c>
      <c r="E678" s="1">
        <v>100</v>
      </c>
      <c r="G678" s="1">
        <f t="shared" si="11"/>
        <v>197.3</v>
      </c>
      <c r="I678" s="405"/>
      <c r="K678" s="1"/>
    </row>
    <row r="679" spans="1:11">
      <c r="A679" s="30">
        <v>44592</v>
      </c>
      <c r="B679" s="405" t="s">
        <v>49</v>
      </c>
      <c r="C679" s="405" t="s">
        <v>12</v>
      </c>
      <c r="D679" t="s">
        <v>15</v>
      </c>
      <c r="F679" s="1">
        <v>60</v>
      </c>
      <c r="G679" s="1">
        <f t="shared" si="11"/>
        <v>137.30000000000001</v>
      </c>
      <c r="I679" s="404"/>
      <c r="K679" s="1"/>
    </row>
    <row r="680" spans="1:11">
      <c r="A680" s="30">
        <v>44592</v>
      </c>
      <c r="B680" s="405" t="s">
        <v>49</v>
      </c>
      <c r="C680" s="405" t="s">
        <v>12</v>
      </c>
      <c r="D680" t="s">
        <v>16</v>
      </c>
      <c r="F680" s="1">
        <v>5</v>
      </c>
      <c r="G680" s="1">
        <f t="shared" si="11"/>
        <v>132.30000000000001</v>
      </c>
      <c r="I680" s="405"/>
      <c r="K680" s="1"/>
    </row>
    <row r="681" spans="1:11">
      <c r="A681" s="30">
        <v>44712</v>
      </c>
      <c r="B681" s="405">
        <v>24937</v>
      </c>
      <c r="C681" s="405" t="s">
        <v>12</v>
      </c>
      <c r="D681" t="s">
        <v>13</v>
      </c>
      <c r="F681" s="1">
        <v>31</v>
      </c>
      <c r="G681" s="1">
        <f t="shared" si="11"/>
        <v>101.30000000000001</v>
      </c>
      <c r="I681" s="405"/>
      <c r="K681" s="1"/>
    </row>
    <row r="682" spans="1:11">
      <c r="A682" s="30">
        <v>44712</v>
      </c>
      <c r="B682" s="405">
        <v>24937</v>
      </c>
      <c r="C682" s="405" t="s">
        <v>12</v>
      </c>
      <c r="D682" t="s">
        <v>14</v>
      </c>
      <c r="F682" s="1">
        <v>1.3</v>
      </c>
      <c r="G682" s="1">
        <f t="shared" si="11"/>
        <v>100.00000000000001</v>
      </c>
      <c r="I682" s="405"/>
      <c r="K682" s="1"/>
    </row>
    <row r="683" spans="1:11">
      <c r="A683" s="30">
        <v>44792</v>
      </c>
      <c r="B683" s="405">
        <v>25228</v>
      </c>
      <c r="C683" s="405" t="s">
        <v>12</v>
      </c>
      <c r="D683" t="s">
        <v>17</v>
      </c>
      <c r="E683" s="4"/>
      <c r="F683" s="1">
        <v>100</v>
      </c>
      <c r="G683" s="1">
        <f t="shared" si="11"/>
        <v>0</v>
      </c>
      <c r="I683" s="405"/>
      <c r="K683" s="1"/>
    </row>
    <row r="684" spans="1:11">
      <c r="A684" s="32">
        <v>44620</v>
      </c>
      <c r="B684" s="404" t="s">
        <v>11</v>
      </c>
      <c r="C684" s="404" t="s">
        <v>19</v>
      </c>
      <c r="D684" t="s">
        <v>13</v>
      </c>
      <c r="E684" s="1">
        <v>61.1</v>
      </c>
      <c r="G684" s="1">
        <f t="shared" si="11"/>
        <v>61.1</v>
      </c>
      <c r="K684" s="1"/>
    </row>
    <row r="685" spans="1:11">
      <c r="B685" s="405"/>
      <c r="C685" s="405"/>
      <c r="D685" t="s">
        <v>14</v>
      </c>
      <c r="E685" s="1">
        <v>4.3</v>
      </c>
      <c r="G685" s="1">
        <f t="shared" si="11"/>
        <v>65.400000000000006</v>
      </c>
    </row>
    <row r="686" spans="1:11">
      <c r="B686" s="405"/>
      <c r="C686" s="405"/>
      <c r="D686" t="s">
        <v>15</v>
      </c>
      <c r="E686" s="1">
        <v>56</v>
      </c>
      <c r="G686" s="1">
        <f t="shared" si="11"/>
        <v>121.4</v>
      </c>
      <c r="K686" s="13"/>
    </row>
    <row r="687" spans="1:11">
      <c r="B687" s="405"/>
      <c r="C687" s="405"/>
      <c r="D687" t="s">
        <v>16</v>
      </c>
      <c r="E687" s="1">
        <v>5</v>
      </c>
      <c r="G687" s="1">
        <f t="shared" si="11"/>
        <v>126.4</v>
      </c>
    </row>
    <row r="688" spans="1:11">
      <c r="B688" s="405"/>
      <c r="C688" s="405"/>
      <c r="D688" t="s">
        <v>17</v>
      </c>
      <c r="E688" s="1">
        <v>100</v>
      </c>
      <c r="G688" s="1">
        <f t="shared" si="11"/>
        <v>226.4</v>
      </c>
    </row>
    <row r="689" spans="1:7">
      <c r="A689" s="30">
        <v>44620</v>
      </c>
      <c r="B689" s="405" t="s">
        <v>50</v>
      </c>
      <c r="C689" s="405" t="s">
        <v>19</v>
      </c>
      <c r="D689" t="s">
        <v>15</v>
      </c>
      <c r="F689" s="1">
        <v>40</v>
      </c>
      <c r="G689" s="1">
        <f t="shared" si="11"/>
        <v>186.4</v>
      </c>
    </row>
    <row r="690" spans="1:7">
      <c r="A690" s="30">
        <v>44712</v>
      </c>
      <c r="B690" s="405">
        <v>24937</v>
      </c>
      <c r="C690" s="405" t="s">
        <v>19</v>
      </c>
      <c r="D690" t="s">
        <v>13</v>
      </c>
      <c r="F690" s="1">
        <v>61.1</v>
      </c>
      <c r="G690" s="1">
        <f t="shared" ref="G690:G714" si="12">+G689+E690-F690</f>
        <v>125.30000000000001</v>
      </c>
    </row>
    <row r="691" spans="1:7">
      <c r="A691" s="30">
        <v>44712</v>
      </c>
      <c r="B691" s="405">
        <v>24937</v>
      </c>
      <c r="C691" s="405" t="s">
        <v>19</v>
      </c>
      <c r="D691" t="s">
        <v>14</v>
      </c>
      <c r="F691" s="1">
        <v>4.3</v>
      </c>
      <c r="G691" s="1">
        <f t="shared" si="11"/>
        <v>121.00000000000001</v>
      </c>
    </row>
    <row r="692" spans="1:7">
      <c r="A692" s="46">
        <v>44734</v>
      </c>
      <c r="B692" s="405" t="s">
        <v>44</v>
      </c>
      <c r="C692" s="405" t="s">
        <v>19</v>
      </c>
      <c r="D692" t="s">
        <v>15</v>
      </c>
      <c r="F692" s="1">
        <v>16</v>
      </c>
      <c r="G692" s="1">
        <f t="shared" si="12"/>
        <v>105.00000000000001</v>
      </c>
    </row>
    <row r="693" spans="1:7">
      <c r="A693" s="46">
        <v>44734</v>
      </c>
      <c r="B693" s="405" t="s">
        <v>44</v>
      </c>
      <c r="C693" s="405" t="s">
        <v>19</v>
      </c>
      <c r="D693" t="s">
        <v>16</v>
      </c>
      <c r="F693" s="1">
        <v>5</v>
      </c>
      <c r="G693" s="1">
        <f t="shared" si="12"/>
        <v>100.00000000000001</v>
      </c>
    </row>
    <row r="694" spans="1:7">
      <c r="A694" s="30">
        <v>44792</v>
      </c>
      <c r="B694" s="405">
        <v>25228</v>
      </c>
      <c r="C694" s="405" t="s">
        <v>19</v>
      </c>
      <c r="D694" t="s">
        <v>17</v>
      </c>
      <c r="E694" s="4"/>
      <c r="F694" s="1">
        <v>100</v>
      </c>
      <c r="G694" s="1">
        <f t="shared" si="12"/>
        <v>0</v>
      </c>
    </row>
    <row r="695" spans="1:7">
      <c r="A695" s="32">
        <v>44651</v>
      </c>
      <c r="B695" s="404" t="s">
        <v>11</v>
      </c>
      <c r="C695" s="404" t="s">
        <v>20</v>
      </c>
      <c r="D695" t="s">
        <v>13</v>
      </c>
      <c r="E695" s="1">
        <v>60.9</v>
      </c>
      <c r="G695" s="1">
        <f t="shared" si="12"/>
        <v>60.9</v>
      </c>
    </row>
    <row r="696" spans="1:7">
      <c r="B696" s="405"/>
      <c r="C696" s="405"/>
      <c r="D696" t="s">
        <v>14</v>
      </c>
      <c r="E696" s="1">
        <v>5.2</v>
      </c>
      <c r="G696" s="1">
        <f t="shared" si="12"/>
        <v>66.099999999999994</v>
      </c>
    </row>
    <row r="697" spans="1:7">
      <c r="B697" s="405"/>
      <c r="C697" s="405"/>
      <c r="D697" t="s">
        <v>15</v>
      </c>
      <c r="E697" s="1">
        <v>60</v>
      </c>
      <c r="G697" s="1">
        <f t="shared" si="12"/>
        <v>126.1</v>
      </c>
    </row>
    <row r="698" spans="1:7">
      <c r="B698" s="405"/>
      <c r="C698" s="405"/>
      <c r="D698" t="s">
        <v>16</v>
      </c>
      <c r="E698" s="1">
        <v>5</v>
      </c>
      <c r="G698" s="1">
        <f t="shared" si="12"/>
        <v>131.1</v>
      </c>
    </row>
    <row r="699" spans="1:7">
      <c r="B699" s="405"/>
      <c r="C699" s="405"/>
      <c r="D699" t="s">
        <v>17</v>
      </c>
      <c r="E699" s="1">
        <v>100</v>
      </c>
      <c r="G699" s="1">
        <f t="shared" si="12"/>
        <v>231.1</v>
      </c>
    </row>
    <row r="700" spans="1:7">
      <c r="B700" s="405"/>
      <c r="C700" s="405"/>
      <c r="D700" t="s">
        <v>51</v>
      </c>
      <c r="E700" s="1">
        <v>93</v>
      </c>
      <c r="G700" s="1">
        <f t="shared" si="12"/>
        <v>324.10000000000002</v>
      </c>
    </row>
    <row r="701" spans="1:7">
      <c r="B701" s="405"/>
      <c r="C701" s="405"/>
      <c r="D701" t="s">
        <v>52</v>
      </c>
      <c r="E701" s="1">
        <v>93</v>
      </c>
      <c r="G701" s="1">
        <f t="shared" si="12"/>
        <v>417.1</v>
      </c>
    </row>
    <row r="702" spans="1:7">
      <c r="A702" s="30">
        <v>44651</v>
      </c>
      <c r="B702" s="405" t="s">
        <v>53</v>
      </c>
      <c r="C702" s="405" t="s">
        <v>20</v>
      </c>
      <c r="D702" t="s">
        <v>15</v>
      </c>
      <c r="F702" s="1">
        <v>60</v>
      </c>
      <c r="G702" s="1">
        <f t="shared" si="12"/>
        <v>357.1</v>
      </c>
    </row>
    <row r="703" spans="1:7">
      <c r="A703" s="30">
        <v>44651</v>
      </c>
      <c r="B703" s="405" t="s">
        <v>53</v>
      </c>
      <c r="C703" s="405" t="s">
        <v>20</v>
      </c>
      <c r="D703" t="s">
        <v>16</v>
      </c>
      <c r="F703" s="1">
        <v>5</v>
      </c>
      <c r="G703" s="1">
        <f t="shared" si="12"/>
        <v>352.1</v>
      </c>
    </row>
    <row r="704" spans="1:7">
      <c r="A704" s="30">
        <v>44712</v>
      </c>
      <c r="B704" s="405">
        <v>24937</v>
      </c>
      <c r="C704" s="405" t="s">
        <v>20</v>
      </c>
      <c r="D704" t="s">
        <v>13</v>
      </c>
      <c r="F704" s="1">
        <v>60.9</v>
      </c>
      <c r="G704" s="1">
        <f t="shared" si="12"/>
        <v>291.20000000000005</v>
      </c>
    </row>
    <row r="705" spans="1:7">
      <c r="A705" s="30">
        <v>44712</v>
      </c>
      <c r="B705" s="405">
        <v>24937</v>
      </c>
      <c r="C705" s="405" t="s">
        <v>20</v>
      </c>
      <c r="D705" t="s">
        <v>14</v>
      </c>
      <c r="F705" s="1">
        <v>5.2</v>
      </c>
      <c r="G705" s="1">
        <f t="shared" si="12"/>
        <v>286.00000000000006</v>
      </c>
    </row>
    <row r="706" spans="1:7">
      <c r="A706" s="30">
        <v>44792</v>
      </c>
      <c r="B706" s="405">
        <v>25228</v>
      </c>
      <c r="C706" s="405" t="s">
        <v>20</v>
      </c>
      <c r="D706" t="s">
        <v>17</v>
      </c>
      <c r="E706" s="4"/>
      <c r="F706" s="1">
        <v>100</v>
      </c>
      <c r="G706" s="1">
        <f t="shared" si="12"/>
        <v>186.00000000000006</v>
      </c>
    </row>
    <row r="707" spans="1:7">
      <c r="B707" s="405" t="s">
        <v>47</v>
      </c>
      <c r="C707" s="405" t="s">
        <v>20</v>
      </c>
      <c r="D707" t="s">
        <v>51</v>
      </c>
      <c r="E707" s="4"/>
      <c r="F707" s="1">
        <v>46.5</v>
      </c>
      <c r="G707" s="1">
        <f t="shared" si="12"/>
        <v>139.50000000000006</v>
      </c>
    </row>
    <row r="708" spans="1:7">
      <c r="A708" s="30">
        <v>44795</v>
      </c>
      <c r="B708" s="405">
        <v>25279</v>
      </c>
      <c r="C708" s="405" t="s">
        <v>20</v>
      </c>
      <c r="D708" t="s">
        <v>52</v>
      </c>
      <c r="E708" s="4"/>
      <c r="F708" s="1">
        <v>46.5</v>
      </c>
      <c r="G708" s="1">
        <f t="shared" si="12"/>
        <v>93.000000000000057</v>
      </c>
    </row>
    <row r="709" spans="1:7">
      <c r="B709" s="405" t="s">
        <v>47</v>
      </c>
      <c r="C709" s="405" t="s">
        <v>20</v>
      </c>
      <c r="D709" t="s">
        <v>51</v>
      </c>
      <c r="E709" s="4"/>
      <c r="F709" s="1">
        <v>46.5</v>
      </c>
      <c r="G709" s="1">
        <f t="shared" si="12"/>
        <v>46.500000000000057</v>
      </c>
    </row>
    <row r="710" spans="1:7">
      <c r="A710" s="30">
        <v>44795</v>
      </c>
      <c r="B710" s="405">
        <v>25279</v>
      </c>
      <c r="C710" s="405" t="s">
        <v>20</v>
      </c>
      <c r="D710" t="s">
        <v>52</v>
      </c>
      <c r="E710" s="4"/>
      <c r="F710" s="1">
        <v>46.5</v>
      </c>
      <c r="G710" s="1">
        <f t="shared" si="12"/>
        <v>5.6843418860808015E-14</v>
      </c>
    </row>
    <row r="711" spans="1:7">
      <c r="A711" s="32">
        <v>44681</v>
      </c>
      <c r="B711" s="404" t="s">
        <v>11</v>
      </c>
      <c r="C711" s="404" t="s">
        <v>21</v>
      </c>
      <c r="D711" t="s">
        <v>13</v>
      </c>
      <c r="E711" s="1">
        <v>62</v>
      </c>
      <c r="G711" s="1">
        <f t="shared" si="12"/>
        <v>62.000000000000057</v>
      </c>
    </row>
    <row r="712" spans="1:7">
      <c r="B712" s="405"/>
      <c r="C712" s="405"/>
      <c r="D712" t="s">
        <v>14</v>
      </c>
      <c r="E712" s="1">
        <v>2.8</v>
      </c>
      <c r="G712" s="1">
        <f t="shared" si="12"/>
        <v>64.800000000000054</v>
      </c>
    </row>
    <row r="713" spans="1:7">
      <c r="B713" s="405"/>
      <c r="C713" s="405"/>
      <c r="D713" t="s">
        <v>15</v>
      </c>
      <c r="E713" s="1">
        <v>60</v>
      </c>
      <c r="G713" s="1">
        <f t="shared" si="12"/>
        <v>124.80000000000005</v>
      </c>
    </row>
    <row r="714" spans="1:7">
      <c r="B714" s="405"/>
      <c r="C714" s="405"/>
      <c r="D714" t="s">
        <v>16</v>
      </c>
      <c r="E714" s="1">
        <v>5</v>
      </c>
      <c r="G714" s="1">
        <f t="shared" si="12"/>
        <v>129.80000000000007</v>
      </c>
    </row>
    <row r="715" spans="1:7">
      <c r="B715" s="405"/>
      <c r="C715" s="405"/>
      <c r="D715" t="s">
        <v>17</v>
      </c>
      <c r="E715" s="1">
        <v>100</v>
      </c>
      <c r="G715" s="1">
        <f t="shared" ref="G715:G735" si="13">+G714+E715-F715</f>
        <v>229.80000000000007</v>
      </c>
    </row>
    <row r="716" spans="1:7">
      <c r="B716" s="405"/>
      <c r="C716" s="405"/>
      <c r="D716" t="s">
        <v>54</v>
      </c>
      <c r="E716" s="1">
        <v>10</v>
      </c>
      <c r="G716" s="1">
        <f t="shared" si="13"/>
        <v>239.80000000000007</v>
      </c>
    </row>
    <row r="717" spans="1:7">
      <c r="A717" s="30">
        <v>44681</v>
      </c>
      <c r="B717" s="405" t="s">
        <v>53</v>
      </c>
      <c r="C717" s="405" t="s">
        <v>21</v>
      </c>
      <c r="D717" t="s">
        <v>15</v>
      </c>
      <c r="F717" s="1">
        <v>60</v>
      </c>
      <c r="G717" s="1">
        <f t="shared" si="13"/>
        <v>179.80000000000007</v>
      </c>
    </row>
    <row r="718" spans="1:7">
      <c r="A718" s="30">
        <v>44681</v>
      </c>
      <c r="B718" s="405" t="s">
        <v>53</v>
      </c>
      <c r="C718" s="405" t="s">
        <v>21</v>
      </c>
      <c r="D718" t="s">
        <v>16</v>
      </c>
      <c r="F718" s="1">
        <v>5</v>
      </c>
      <c r="G718" s="1">
        <f t="shared" si="13"/>
        <v>174.80000000000007</v>
      </c>
    </row>
    <row r="719" spans="1:7">
      <c r="A719" s="30">
        <v>44712</v>
      </c>
      <c r="B719" s="405">
        <v>24937</v>
      </c>
      <c r="C719" s="405" t="s">
        <v>21</v>
      </c>
      <c r="D719" t="s">
        <v>13</v>
      </c>
      <c r="F719" s="1">
        <v>62</v>
      </c>
      <c r="G719" s="1">
        <f t="shared" si="13"/>
        <v>112.80000000000007</v>
      </c>
    </row>
    <row r="720" spans="1:7">
      <c r="A720" s="30">
        <v>44712</v>
      </c>
      <c r="B720" s="405">
        <v>24937</v>
      </c>
      <c r="C720" s="405" t="s">
        <v>21</v>
      </c>
      <c r="D720" t="s">
        <v>14</v>
      </c>
      <c r="F720" s="1">
        <v>2.8</v>
      </c>
      <c r="G720" s="1">
        <f t="shared" si="13"/>
        <v>110.00000000000007</v>
      </c>
    </row>
    <row r="721" spans="1:7">
      <c r="A721" s="30">
        <v>44712</v>
      </c>
      <c r="B721" s="405">
        <v>24937</v>
      </c>
      <c r="C721" s="405" t="s">
        <v>21</v>
      </c>
      <c r="D721" t="s">
        <v>54</v>
      </c>
      <c r="F721" s="1">
        <v>10</v>
      </c>
      <c r="G721" s="1">
        <f t="shared" si="13"/>
        <v>100.00000000000007</v>
      </c>
    </row>
    <row r="722" spans="1:7">
      <c r="A722" s="30">
        <v>44792</v>
      </c>
      <c r="B722" s="405">
        <v>25228</v>
      </c>
      <c r="C722" s="405" t="s">
        <v>21</v>
      </c>
      <c r="D722" t="s">
        <v>17</v>
      </c>
      <c r="E722" s="4"/>
      <c r="F722" s="1">
        <v>100</v>
      </c>
      <c r="G722" s="1">
        <f t="shared" si="13"/>
        <v>0</v>
      </c>
    </row>
    <row r="723" spans="1:7">
      <c r="A723" s="32">
        <v>44712</v>
      </c>
      <c r="B723" s="404" t="s">
        <v>11</v>
      </c>
      <c r="C723" s="404" t="s">
        <v>22</v>
      </c>
      <c r="D723" t="s">
        <v>13</v>
      </c>
      <c r="E723" s="1">
        <v>2.1</v>
      </c>
      <c r="G723" s="1">
        <f t="shared" si="13"/>
        <v>2.1</v>
      </c>
    </row>
    <row r="724" spans="1:7">
      <c r="A724" s="32"/>
      <c r="B724" s="404"/>
      <c r="C724" s="405"/>
      <c r="D724" t="s">
        <v>14</v>
      </c>
      <c r="E724" s="1">
        <v>9.1</v>
      </c>
      <c r="G724" s="1">
        <f t="shared" si="13"/>
        <v>11.2</v>
      </c>
    </row>
    <row r="725" spans="1:7">
      <c r="B725" s="405"/>
      <c r="C725" s="405"/>
      <c r="D725" t="s">
        <v>15</v>
      </c>
      <c r="E725" s="1">
        <v>60</v>
      </c>
      <c r="G725" s="1">
        <f t="shared" si="13"/>
        <v>71.2</v>
      </c>
    </row>
    <row r="726" spans="1:7">
      <c r="B726" s="405"/>
      <c r="C726" s="405"/>
      <c r="D726" t="s">
        <v>16</v>
      </c>
      <c r="E726" s="1">
        <v>5</v>
      </c>
      <c r="G726" s="1">
        <f t="shared" si="13"/>
        <v>76.2</v>
      </c>
    </row>
    <row r="727" spans="1:7">
      <c r="B727" s="405"/>
      <c r="C727" s="405"/>
      <c r="D727" t="s">
        <v>17</v>
      </c>
      <c r="E727" s="1">
        <v>100</v>
      </c>
      <c r="G727" s="1">
        <f t="shared" si="13"/>
        <v>176.2</v>
      </c>
    </row>
    <row r="728" spans="1:7">
      <c r="A728" s="30">
        <v>44712</v>
      </c>
      <c r="B728" s="405" t="s">
        <v>55</v>
      </c>
      <c r="C728" s="405" t="s">
        <v>22</v>
      </c>
      <c r="D728" t="s">
        <v>15</v>
      </c>
      <c r="F728" s="1">
        <v>50</v>
      </c>
      <c r="G728" s="1">
        <f t="shared" si="13"/>
        <v>126.19999999999999</v>
      </c>
    </row>
    <row r="729" spans="1:7">
      <c r="A729" s="46">
        <v>44734</v>
      </c>
      <c r="B729" s="405" t="s">
        <v>44</v>
      </c>
      <c r="C729" s="405" t="s">
        <v>22</v>
      </c>
      <c r="D729" t="s">
        <v>15</v>
      </c>
      <c r="F729" s="1">
        <v>10</v>
      </c>
      <c r="G729" s="1">
        <f t="shared" si="13"/>
        <v>116.19999999999999</v>
      </c>
    </row>
    <row r="730" spans="1:7">
      <c r="A730" s="46">
        <v>44734</v>
      </c>
      <c r="B730" s="405" t="s">
        <v>44</v>
      </c>
      <c r="C730" s="405" t="s">
        <v>22</v>
      </c>
      <c r="D730" t="s">
        <v>16</v>
      </c>
      <c r="F730" s="1">
        <v>5</v>
      </c>
      <c r="G730" s="1">
        <f t="shared" si="13"/>
        <v>111.19999999999999</v>
      </c>
    </row>
    <row r="731" spans="1:7">
      <c r="A731" s="30">
        <v>44792</v>
      </c>
      <c r="B731" s="405">
        <v>25228</v>
      </c>
      <c r="C731" s="405" t="s">
        <v>22</v>
      </c>
      <c r="D731" t="s">
        <v>13</v>
      </c>
      <c r="F731" s="1">
        <v>2.1</v>
      </c>
      <c r="G731" s="1">
        <f t="shared" si="13"/>
        <v>109.1</v>
      </c>
    </row>
    <row r="732" spans="1:7">
      <c r="A732" s="30">
        <v>44792</v>
      </c>
      <c r="B732" s="405">
        <v>25228</v>
      </c>
      <c r="C732" s="405" t="s">
        <v>22</v>
      </c>
      <c r="D732" t="s">
        <v>14</v>
      </c>
      <c r="F732" s="1">
        <v>9.1</v>
      </c>
      <c r="G732" s="1">
        <f t="shared" si="13"/>
        <v>100</v>
      </c>
    </row>
    <row r="733" spans="1:7">
      <c r="A733" s="30">
        <v>44792</v>
      </c>
      <c r="B733" s="405">
        <v>25228</v>
      </c>
      <c r="C733" s="405" t="s">
        <v>22</v>
      </c>
      <c r="D733" t="s">
        <v>17</v>
      </c>
      <c r="F733" s="1">
        <v>100</v>
      </c>
      <c r="G733" s="1">
        <f t="shared" si="13"/>
        <v>0</v>
      </c>
    </row>
    <row r="734" spans="1:7">
      <c r="A734" s="68">
        <v>44742</v>
      </c>
      <c r="B734" s="404" t="s">
        <v>11</v>
      </c>
      <c r="C734" s="404" t="s">
        <v>23</v>
      </c>
      <c r="D734" t="s">
        <v>13</v>
      </c>
      <c r="E734" s="1">
        <v>1.1000000000000001</v>
      </c>
      <c r="G734" s="1">
        <f t="shared" si="13"/>
        <v>1.1000000000000001</v>
      </c>
    </row>
    <row r="735" spans="1:7">
      <c r="A735" s="46"/>
      <c r="B735" s="405"/>
      <c r="C735" s="405"/>
      <c r="D735" t="s">
        <v>14</v>
      </c>
      <c r="E735" s="1">
        <v>6.9</v>
      </c>
      <c r="G735" s="1">
        <f t="shared" si="13"/>
        <v>8</v>
      </c>
    </row>
    <row r="736" spans="1:7">
      <c r="A736" s="46"/>
      <c r="B736" s="405"/>
      <c r="C736" s="405"/>
      <c r="D736" t="s">
        <v>15</v>
      </c>
      <c r="E736" s="1">
        <v>60</v>
      </c>
      <c r="G736" s="1">
        <f t="shared" ref="G736:G806" si="14">+G735+E736-F736</f>
        <v>68</v>
      </c>
    </row>
    <row r="737" spans="1:14">
      <c r="A737" s="46"/>
      <c r="B737" s="405"/>
      <c r="C737" s="405"/>
      <c r="D737" t="s">
        <v>16</v>
      </c>
      <c r="E737" s="1">
        <v>5</v>
      </c>
      <c r="G737" s="1">
        <f t="shared" si="14"/>
        <v>73</v>
      </c>
      <c r="L737" s="404"/>
      <c r="N737" s="13"/>
    </row>
    <row r="738" spans="1:14">
      <c r="A738" s="46"/>
      <c r="B738" s="405"/>
      <c r="C738" s="405"/>
      <c r="D738" t="s">
        <v>17</v>
      </c>
      <c r="E738" s="1">
        <v>100</v>
      </c>
      <c r="G738" s="1">
        <f t="shared" si="14"/>
        <v>173</v>
      </c>
      <c r="L738" s="404"/>
      <c r="N738" s="1"/>
    </row>
    <row r="739" spans="1:14">
      <c r="A739" s="46">
        <v>44742</v>
      </c>
      <c r="B739" s="405" t="s">
        <v>56</v>
      </c>
      <c r="C739" s="405" t="s">
        <v>23</v>
      </c>
      <c r="D739" t="s">
        <v>15</v>
      </c>
      <c r="F739" s="1">
        <v>55</v>
      </c>
      <c r="G739" s="1">
        <f t="shared" si="14"/>
        <v>118</v>
      </c>
      <c r="N739" s="1"/>
    </row>
    <row r="740" spans="1:14">
      <c r="A740" s="30">
        <v>44792</v>
      </c>
      <c r="B740" s="405">
        <v>25228</v>
      </c>
      <c r="C740" s="405" t="s">
        <v>23</v>
      </c>
      <c r="D740" t="s">
        <v>13</v>
      </c>
      <c r="F740" s="1">
        <v>1.1000000000000001</v>
      </c>
      <c r="G740" s="1">
        <f t="shared" si="14"/>
        <v>116.9</v>
      </c>
      <c r="L740" s="161"/>
      <c r="M740" s="161"/>
      <c r="N740" s="161"/>
    </row>
    <row r="741" spans="1:14">
      <c r="A741" s="30">
        <v>44792</v>
      </c>
      <c r="B741" s="405">
        <v>25228</v>
      </c>
      <c r="C741" s="405" t="s">
        <v>23</v>
      </c>
      <c r="D741" t="s">
        <v>14</v>
      </c>
      <c r="F741" s="1">
        <v>6.9</v>
      </c>
      <c r="G741" s="1">
        <f t="shared" si="14"/>
        <v>110</v>
      </c>
      <c r="N741" s="13"/>
    </row>
    <row r="742" spans="1:14">
      <c r="A742" s="30">
        <v>44792</v>
      </c>
      <c r="B742" s="405">
        <v>25228</v>
      </c>
      <c r="C742" s="405" t="s">
        <v>23</v>
      </c>
      <c r="D742" t="s">
        <v>15</v>
      </c>
      <c r="F742" s="1">
        <v>5</v>
      </c>
      <c r="G742" s="1">
        <f t="shared" si="14"/>
        <v>105</v>
      </c>
    </row>
    <row r="743" spans="1:14">
      <c r="A743" s="30">
        <v>44792</v>
      </c>
      <c r="B743" s="405">
        <v>25228</v>
      </c>
      <c r="C743" s="405" t="s">
        <v>23</v>
      </c>
      <c r="D743" t="s">
        <v>16</v>
      </c>
      <c r="F743" s="1">
        <v>5</v>
      </c>
      <c r="G743" s="1">
        <f t="shared" si="14"/>
        <v>100</v>
      </c>
    </row>
    <row r="744" spans="1:14">
      <c r="A744" s="30">
        <v>44792</v>
      </c>
      <c r="B744" s="405">
        <v>25228</v>
      </c>
      <c r="C744" s="405" t="s">
        <v>23</v>
      </c>
      <c r="D744" t="s">
        <v>17</v>
      </c>
      <c r="F744" s="1">
        <v>100</v>
      </c>
      <c r="G744" s="1">
        <f t="shared" si="14"/>
        <v>0</v>
      </c>
    </row>
    <row r="745" spans="1:14">
      <c r="A745" s="68">
        <v>44773</v>
      </c>
      <c r="B745" s="404" t="s">
        <v>11</v>
      </c>
      <c r="C745" s="404" t="s">
        <v>24</v>
      </c>
      <c r="D745" t="s">
        <v>13</v>
      </c>
      <c r="E745" s="1">
        <v>1.5</v>
      </c>
      <c r="G745" s="1">
        <f t="shared" si="14"/>
        <v>1.5</v>
      </c>
      <c r="L745" s="161"/>
      <c r="N745" s="161"/>
    </row>
    <row r="746" spans="1:14">
      <c r="A746" s="46"/>
      <c r="B746" s="405"/>
      <c r="C746" s="405"/>
      <c r="D746" t="s">
        <v>14</v>
      </c>
      <c r="E746" s="1">
        <v>9.6999999999999993</v>
      </c>
      <c r="G746" s="1">
        <f t="shared" si="14"/>
        <v>11.2</v>
      </c>
      <c r="L746" s="161"/>
      <c r="M746" s="161"/>
      <c r="N746" s="161"/>
    </row>
    <row r="747" spans="1:14">
      <c r="A747" s="46"/>
      <c r="B747" s="405"/>
      <c r="C747" s="405"/>
      <c r="D747" t="s">
        <v>15</v>
      </c>
      <c r="E747" s="1">
        <v>60</v>
      </c>
      <c r="G747" s="1">
        <f t="shared" si="14"/>
        <v>71.2</v>
      </c>
      <c r="L747" s="161"/>
      <c r="M747" s="161"/>
      <c r="N747" s="161"/>
    </row>
    <row r="748" spans="1:14">
      <c r="A748" s="46"/>
      <c r="B748" s="405"/>
      <c r="C748" s="405"/>
      <c r="D748" t="s">
        <v>16</v>
      </c>
      <c r="E748" s="1">
        <v>5</v>
      </c>
      <c r="G748" s="1">
        <f t="shared" si="14"/>
        <v>76.2</v>
      </c>
      <c r="L748" s="161"/>
      <c r="M748" s="161"/>
      <c r="N748" s="161"/>
    </row>
    <row r="749" spans="1:14">
      <c r="A749" s="46"/>
      <c r="B749" s="405"/>
      <c r="C749" s="405"/>
      <c r="D749" t="s">
        <v>17</v>
      </c>
      <c r="E749" s="1">
        <v>100</v>
      </c>
      <c r="G749" s="1">
        <f t="shared" si="14"/>
        <v>176.2</v>
      </c>
      <c r="L749" s="161"/>
      <c r="M749" s="161"/>
      <c r="N749" s="161"/>
    </row>
    <row r="750" spans="1:14">
      <c r="A750" s="46">
        <v>44773</v>
      </c>
      <c r="B750" s="405" t="s">
        <v>32</v>
      </c>
      <c r="C750" s="405" t="s">
        <v>24</v>
      </c>
      <c r="D750" t="s">
        <v>15</v>
      </c>
      <c r="F750" s="1">
        <v>60</v>
      </c>
      <c r="G750" s="1">
        <f t="shared" si="14"/>
        <v>116.19999999999999</v>
      </c>
      <c r="L750" s="404"/>
      <c r="N750" s="1"/>
    </row>
    <row r="751" spans="1:14">
      <c r="A751" s="30">
        <v>44792</v>
      </c>
      <c r="B751" s="405">
        <v>25229</v>
      </c>
      <c r="C751" s="405" t="s">
        <v>24</v>
      </c>
      <c r="D751" t="s">
        <v>13</v>
      </c>
      <c r="F751" s="1">
        <v>1.5</v>
      </c>
      <c r="G751" s="1">
        <f t="shared" si="14"/>
        <v>114.69999999999999</v>
      </c>
      <c r="N751" s="1"/>
    </row>
    <row r="752" spans="1:14">
      <c r="A752" s="30">
        <v>44792</v>
      </c>
      <c r="B752" s="405">
        <v>25229</v>
      </c>
      <c r="C752" s="405" t="s">
        <v>24</v>
      </c>
      <c r="D752" t="s">
        <v>14</v>
      </c>
      <c r="F752" s="1">
        <v>9.6999999999999993</v>
      </c>
      <c r="G752" s="1">
        <f t="shared" si="14"/>
        <v>104.99999999999999</v>
      </c>
    </row>
    <row r="753" spans="1:14">
      <c r="A753" s="30">
        <v>44792</v>
      </c>
      <c r="B753" s="405">
        <v>25229</v>
      </c>
      <c r="C753" s="405" t="s">
        <v>24</v>
      </c>
      <c r="D753" t="s">
        <v>16</v>
      </c>
      <c r="F753" s="1">
        <v>5</v>
      </c>
      <c r="G753" s="1">
        <f t="shared" si="14"/>
        <v>99.999999999999986</v>
      </c>
      <c r="N753" s="13"/>
    </row>
    <row r="754" spans="1:14">
      <c r="A754" s="30">
        <v>44792</v>
      </c>
      <c r="B754" s="405">
        <v>25229</v>
      </c>
      <c r="C754" s="405" t="s">
        <v>24</v>
      </c>
      <c r="D754" t="s">
        <v>17</v>
      </c>
      <c r="F754" s="1">
        <v>100</v>
      </c>
      <c r="G754" s="1">
        <f t="shared" si="14"/>
        <v>0</v>
      </c>
    </row>
    <row r="755" spans="1:14">
      <c r="A755" s="68">
        <v>44804</v>
      </c>
      <c r="B755" s="404" t="s">
        <v>11</v>
      </c>
      <c r="C755" s="404" t="s">
        <v>25</v>
      </c>
      <c r="D755" t="s">
        <v>13</v>
      </c>
      <c r="E755" s="1">
        <v>1.5</v>
      </c>
      <c r="G755" s="1">
        <f t="shared" si="14"/>
        <v>1.5</v>
      </c>
      <c r="I755" s="404"/>
      <c r="K755" s="1"/>
      <c r="M755" s="405"/>
      <c r="N755" s="405"/>
    </row>
    <row r="756" spans="1:14">
      <c r="A756" s="46"/>
      <c r="B756" s="405"/>
      <c r="C756" s="405"/>
      <c r="D756" t="s">
        <v>14</v>
      </c>
      <c r="E756" s="1">
        <v>7</v>
      </c>
      <c r="G756" s="1">
        <f t="shared" si="14"/>
        <v>8.5</v>
      </c>
      <c r="I756" s="405"/>
      <c r="K756" s="1"/>
    </row>
    <row r="757" spans="1:14">
      <c r="A757" s="46"/>
      <c r="B757" s="405"/>
      <c r="C757" s="405"/>
      <c r="D757" t="s">
        <v>15</v>
      </c>
      <c r="E757" s="1">
        <v>60</v>
      </c>
      <c r="G757" s="1">
        <f t="shared" si="14"/>
        <v>68.5</v>
      </c>
      <c r="I757" s="404"/>
      <c r="K757" s="1"/>
      <c r="L757" s="404"/>
      <c r="N757" s="1"/>
    </row>
    <row r="758" spans="1:14">
      <c r="A758" s="46"/>
      <c r="B758" s="405"/>
      <c r="C758" s="405"/>
      <c r="D758" t="s">
        <v>16</v>
      </c>
      <c r="E758" s="1">
        <v>5</v>
      </c>
      <c r="G758" s="1">
        <f t="shared" si="14"/>
        <v>73.5</v>
      </c>
      <c r="I758" s="405"/>
      <c r="K758" s="1"/>
      <c r="N758" s="1"/>
    </row>
    <row r="759" spans="1:14">
      <c r="A759" s="46"/>
      <c r="B759" s="405"/>
      <c r="C759" s="405"/>
      <c r="D759" t="s">
        <v>17</v>
      </c>
      <c r="E759" s="1">
        <v>100</v>
      </c>
      <c r="G759" s="1">
        <f t="shared" si="14"/>
        <v>173.5</v>
      </c>
      <c r="N759" s="1"/>
    </row>
    <row r="760" spans="1:14">
      <c r="A760" s="30">
        <v>44804</v>
      </c>
      <c r="B760" s="405" t="s">
        <v>57</v>
      </c>
      <c r="C760" s="405" t="s">
        <v>25</v>
      </c>
      <c r="D760" t="s">
        <v>15</v>
      </c>
      <c r="F760" s="1">
        <v>60</v>
      </c>
      <c r="G760" s="1">
        <f t="shared" si="14"/>
        <v>113.5</v>
      </c>
      <c r="J760" s="404"/>
      <c r="K760" s="13"/>
      <c r="L760" s="1"/>
    </row>
    <row r="761" spans="1:14">
      <c r="A761" s="30">
        <v>44804</v>
      </c>
      <c r="B761" s="405" t="s">
        <v>57</v>
      </c>
      <c r="C761" s="405" t="s">
        <v>25</v>
      </c>
      <c r="D761" t="s">
        <v>17</v>
      </c>
      <c r="F761" s="1">
        <v>90</v>
      </c>
      <c r="G761" s="1">
        <f t="shared" si="14"/>
        <v>23.5</v>
      </c>
      <c r="J761" s="405"/>
      <c r="L761" s="1"/>
    </row>
    <row r="762" spans="1:14">
      <c r="A762" s="30">
        <v>44897</v>
      </c>
      <c r="B762" s="405" t="s">
        <v>58</v>
      </c>
      <c r="C762" s="405" t="s">
        <v>25</v>
      </c>
      <c r="D762" t="s">
        <v>13</v>
      </c>
      <c r="F762" s="1">
        <v>1.5</v>
      </c>
      <c r="G762" s="1">
        <f t="shared" si="14"/>
        <v>22</v>
      </c>
      <c r="J762" s="405"/>
      <c r="L762" s="1"/>
    </row>
    <row r="763" spans="1:14">
      <c r="A763" s="30">
        <v>44897</v>
      </c>
      <c r="B763" s="405" t="s">
        <v>58</v>
      </c>
      <c r="C763" s="405" t="s">
        <v>25</v>
      </c>
      <c r="D763" t="s">
        <v>14</v>
      </c>
      <c r="F763" s="1">
        <v>7</v>
      </c>
      <c r="G763" s="1">
        <f t="shared" si="14"/>
        <v>15</v>
      </c>
      <c r="J763" s="405"/>
      <c r="L763" s="1"/>
    </row>
    <row r="764" spans="1:14">
      <c r="A764" s="30">
        <v>44946</v>
      </c>
      <c r="B764" s="405" t="s">
        <v>59</v>
      </c>
      <c r="C764" s="405" t="s">
        <v>25</v>
      </c>
      <c r="D764" t="s">
        <v>16</v>
      </c>
      <c r="F764" s="1">
        <v>5</v>
      </c>
      <c r="G764" s="1">
        <f t="shared" si="14"/>
        <v>10</v>
      </c>
      <c r="J764" s="405"/>
      <c r="L764" s="1"/>
    </row>
    <row r="765" spans="1:14">
      <c r="A765" s="30">
        <v>44946</v>
      </c>
      <c r="B765" s="405" t="s">
        <v>59</v>
      </c>
      <c r="C765" s="405" t="s">
        <v>25</v>
      </c>
      <c r="D765" t="s">
        <v>17</v>
      </c>
      <c r="F765" s="1">
        <v>10</v>
      </c>
      <c r="G765" s="1">
        <f t="shared" si="14"/>
        <v>0</v>
      </c>
      <c r="J765" s="405"/>
      <c r="L765" s="1"/>
    </row>
    <row r="766" spans="1:14">
      <c r="A766" s="68">
        <v>44834</v>
      </c>
      <c r="B766" s="404" t="s">
        <v>11</v>
      </c>
      <c r="C766" s="404" t="s">
        <v>60</v>
      </c>
      <c r="D766" t="s">
        <v>13</v>
      </c>
      <c r="E766" s="1">
        <v>27.6</v>
      </c>
      <c r="G766" s="1">
        <f t="shared" si="14"/>
        <v>27.6</v>
      </c>
      <c r="L766" s="1"/>
    </row>
    <row r="767" spans="1:14">
      <c r="A767" s="46"/>
      <c r="B767" s="405"/>
      <c r="C767" s="405"/>
      <c r="D767" t="s">
        <v>14</v>
      </c>
      <c r="E767" s="1">
        <v>8.1999999999999993</v>
      </c>
      <c r="G767" s="1">
        <f t="shared" si="14"/>
        <v>35.799999999999997</v>
      </c>
      <c r="J767" s="404"/>
      <c r="L767" s="1"/>
    </row>
    <row r="768" spans="1:14">
      <c r="A768" s="46"/>
      <c r="B768" s="405"/>
      <c r="C768" s="405"/>
      <c r="D768" t="s">
        <v>15</v>
      </c>
      <c r="E768" s="1">
        <v>60</v>
      </c>
      <c r="G768" s="1">
        <f t="shared" si="14"/>
        <v>95.8</v>
      </c>
      <c r="J768" s="405"/>
      <c r="L768" s="1"/>
    </row>
    <row r="769" spans="1:12">
      <c r="A769" s="46"/>
      <c r="B769" s="405"/>
      <c r="C769" s="405"/>
      <c r="D769" t="s">
        <v>16</v>
      </c>
      <c r="E769" s="1">
        <v>5</v>
      </c>
      <c r="G769" s="1">
        <f t="shared" si="14"/>
        <v>100.8</v>
      </c>
      <c r="I769" s="404"/>
      <c r="K769" s="1"/>
      <c r="L769" s="1"/>
    </row>
    <row r="770" spans="1:12">
      <c r="A770" s="46"/>
      <c r="B770" s="405"/>
      <c r="C770" s="405"/>
      <c r="D770" t="s">
        <v>17</v>
      </c>
      <c r="E770" s="1">
        <v>100</v>
      </c>
      <c r="G770" s="1">
        <f t="shared" si="14"/>
        <v>200.8</v>
      </c>
      <c r="K770" s="1"/>
      <c r="L770" s="1"/>
    </row>
    <row r="771" spans="1:12">
      <c r="A771" s="46">
        <v>44834</v>
      </c>
      <c r="B771" s="405" t="s">
        <v>61</v>
      </c>
      <c r="C771" s="405" t="s">
        <v>60</v>
      </c>
      <c r="D771" t="s">
        <v>15</v>
      </c>
      <c r="F771" s="1">
        <v>50</v>
      </c>
      <c r="G771" s="1">
        <f t="shared" si="14"/>
        <v>150.80000000000001</v>
      </c>
      <c r="I771" s="404"/>
      <c r="K771" s="1"/>
      <c r="L771" s="13"/>
    </row>
    <row r="772" spans="1:12">
      <c r="A772" s="46">
        <v>44834</v>
      </c>
      <c r="B772" s="405" t="s">
        <v>61</v>
      </c>
      <c r="C772" s="405" t="s">
        <v>60</v>
      </c>
      <c r="D772" t="s">
        <v>17</v>
      </c>
      <c r="F772" s="1">
        <v>90</v>
      </c>
      <c r="G772" s="1">
        <f t="shared" si="14"/>
        <v>60.800000000000011</v>
      </c>
      <c r="K772" s="1"/>
    </row>
    <row r="773" spans="1:12">
      <c r="A773" s="30">
        <v>44897</v>
      </c>
      <c r="B773" s="405" t="s">
        <v>58</v>
      </c>
      <c r="C773" s="405" t="s">
        <v>60</v>
      </c>
      <c r="D773" t="s">
        <v>13</v>
      </c>
      <c r="F773" s="1">
        <v>27.6</v>
      </c>
      <c r="G773" s="1">
        <f t="shared" si="14"/>
        <v>33.20000000000001</v>
      </c>
      <c r="K773" s="1"/>
    </row>
    <row r="774" spans="1:12">
      <c r="A774" s="30">
        <v>44897</v>
      </c>
      <c r="B774" s="405" t="s">
        <v>58</v>
      </c>
      <c r="C774" s="405" t="s">
        <v>60</v>
      </c>
      <c r="D774" t="s">
        <v>14</v>
      </c>
      <c r="F774" s="1">
        <v>8.1999999999999993</v>
      </c>
      <c r="G774" s="1">
        <f t="shared" si="14"/>
        <v>25.000000000000011</v>
      </c>
      <c r="I774" s="404"/>
    </row>
    <row r="775" spans="1:12">
      <c r="A775" s="30">
        <v>44946</v>
      </c>
      <c r="B775" s="405" t="s">
        <v>59</v>
      </c>
      <c r="C775" s="405" t="s">
        <v>60</v>
      </c>
      <c r="D775" t="s">
        <v>15</v>
      </c>
      <c r="F775" s="1">
        <v>10</v>
      </c>
      <c r="G775" s="1">
        <f t="shared" si="14"/>
        <v>15.000000000000011</v>
      </c>
      <c r="I775" s="404"/>
    </row>
    <row r="776" spans="1:12">
      <c r="A776" s="30">
        <v>44946</v>
      </c>
      <c r="B776" s="405" t="s">
        <v>59</v>
      </c>
      <c r="C776" s="405" t="s">
        <v>60</v>
      </c>
      <c r="D776" t="s">
        <v>16</v>
      </c>
      <c r="F776" s="1">
        <v>5</v>
      </c>
      <c r="G776" s="1">
        <f t="shared" si="14"/>
        <v>10.000000000000011</v>
      </c>
      <c r="I776" s="404"/>
    </row>
    <row r="777" spans="1:12">
      <c r="A777" s="30">
        <v>44946</v>
      </c>
      <c r="B777" s="405" t="s">
        <v>59</v>
      </c>
      <c r="C777" s="405" t="s">
        <v>60</v>
      </c>
      <c r="D777" t="s">
        <v>17</v>
      </c>
      <c r="F777" s="1">
        <v>10</v>
      </c>
      <c r="G777" s="1">
        <f t="shared" si="14"/>
        <v>0</v>
      </c>
      <c r="I777" s="404"/>
    </row>
    <row r="778" spans="1:12">
      <c r="A778" s="68">
        <v>44865</v>
      </c>
      <c r="B778" s="404" t="s">
        <v>11</v>
      </c>
      <c r="C778" s="404" t="s">
        <v>27</v>
      </c>
      <c r="D778" t="s">
        <v>13</v>
      </c>
      <c r="E778" s="1">
        <v>27.6</v>
      </c>
      <c r="G778" s="1">
        <f t="shared" si="14"/>
        <v>27.6</v>
      </c>
      <c r="I778" s="405"/>
      <c r="L778" s="1"/>
    </row>
    <row r="779" spans="1:12">
      <c r="A779" s="46"/>
      <c r="B779" s="405"/>
      <c r="C779" s="405"/>
      <c r="D779" t="s">
        <v>14</v>
      </c>
      <c r="E779" s="1">
        <v>4.9000000000000004</v>
      </c>
      <c r="G779" s="1">
        <f t="shared" si="14"/>
        <v>32.5</v>
      </c>
      <c r="K779" s="1"/>
      <c r="L779" s="1"/>
    </row>
    <row r="780" spans="1:12">
      <c r="A780" s="46"/>
      <c r="B780" s="405"/>
      <c r="C780" s="405"/>
      <c r="D780" t="s">
        <v>15</v>
      </c>
      <c r="E780" s="1">
        <v>60</v>
      </c>
      <c r="G780" s="1">
        <f t="shared" si="14"/>
        <v>92.5</v>
      </c>
      <c r="K780" s="1"/>
    </row>
    <row r="781" spans="1:12">
      <c r="A781" s="46"/>
      <c r="B781" s="405"/>
      <c r="C781" s="405"/>
      <c r="D781" t="s">
        <v>16</v>
      </c>
      <c r="E781" s="1">
        <v>5</v>
      </c>
      <c r="G781" s="1">
        <f t="shared" si="14"/>
        <v>97.5</v>
      </c>
      <c r="I781" s="404"/>
      <c r="L781" s="1"/>
    </row>
    <row r="782" spans="1:12">
      <c r="A782" s="46"/>
      <c r="B782" s="405"/>
      <c r="C782" s="405"/>
      <c r="D782" t="s">
        <v>17</v>
      </c>
      <c r="E782" s="1">
        <v>100</v>
      </c>
      <c r="G782" s="1">
        <f t="shared" si="14"/>
        <v>197.5</v>
      </c>
      <c r="I782" s="405"/>
      <c r="L782" s="1"/>
    </row>
    <row r="783" spans="1:12">
      <c r="A783" s="46">
        <v>44865</v>
      </c>
      <c r="B783" s="405" t="s">
        <v>62</v>
      </c>
      <c r="C783" s="405" t="s">
        <v>27</v>
      </c>
      <c r="D783" t="s">
        <v>15</v>
      </c>
      <c r="F783" s="1">
        <v>60</v>
      </c>
      <c r="G783" s="1">
        <f t="shared" si="14"/>
        <v>137.5</v>
      </c>
      <c r="K783" s="1"/>
    </row>
    <row r="784" spans="1:12">
      <c r="A784" s="46">
        <v>44865</v>
      </c>
      <c r="B784" s="405" t="s">
        <v>62</v>
      </c>
      <c r="C784" s="405" t="s">
        <v>27</v>
      </c>
      <c r="D784" t="s">
        <v>17</v>
      </c>
      <c r="F784" s="1">
        <v>80</v>
      </c>
      <c r="G784" s="1">
        <f t="shared" si="14"/>
        <v>57.5</v>
      </c>
      <c r="K784" s="1"/>
    </row>
    <row r="785" spans="1:12">
      <c r="A785" s="30">
        <v>44946</v>
      </c>
      <c r="B785" s="405" t="s">
        <v>59</v>
      </c>
      <c r="C785" s="405" t="s">
        <v>27</v>
      </c>
      <c r="D785" t="s">
        <v>16</v>
      </c>
      <c r="F785" s="1">
        <v>5</v>
      </c>
      <c r="G785" s="1">
        <f t="shared" si="14"/>
        <v>52.5</v>
      </c>
      <c r="K785" s="1"/>
    </row>
    <row r="786" spans="1:12">
      <c r="A786" s="30">
        <v>44946</v>
      </c>
      <c r="B786" s="405" t="s">
        <v>59</v>
      </c>
      <c r="C786" s="405" t="s">
        <v>27</v>
      </c>
      <c r="D786" t="s">
        <v>17</v>
      </c>
      <c r="F786" s="1">
        <v>20</v>
      </c>
      <c r="G786" s="1">
        <f t="shared" si="14"/>
        <v>32.5</v>
      </c>
      <c r="K786" s="1"/>
    </row>
    <row r="787" spans="1:12">
      <c r="A787" s="30">
        <v>44946</v>
      </c>
      <c r="B787" s="405" t="s">
        <v>63</v>
      </c>
      <c r="C787" s="405" t="s">
        <v>27</v>
      </c>
      <c r="D787" t="s">
        <v>13</v>
      </c>
      <c r="F787" s="1">
        <v>27.6</v>
      </c>
      <c r="G787" s="1">
        <f t="shared" si="14"/>
        <v>4.8999999999999986</v>
      </c>
      <c r="K787" s="1"/>
    </row>
    <row r="788" spans="1:12">
      <c r="A788" s="30">
        <v>44946</v>
      </c>
      <c r="B788" s="405" t="s">
        <v>63</v>
      </c>
      <c r="C788" s="405" t="s">
        <v>27</v>
      </c>
      <c r="D788" t="s">
        <v>14</v>
      </c>
      <c r="F788" s="1">
        <v>4.9000000000000004</v>
      </c>
      <c r="G788" s="1">
        <f t="shared" si="14"/>
        <v>0</v>
      </c>
      <c r="K788" s="1"/>
    </row>
    <row r="789" spans="1:12">
      <c r="A789" s="68">
        <v>44895</v>
      </c>
      <c r="B789" s="404" t="s">
        <v>11</v>
      </c>
      <c r="C789" s="404" t="s">
        <v>28</v>
      </c>
      <c r="D789" t="s">
        <v>13</v>
      </c>
      <c r="E789" s="1">
        <v>30.8</v>
      </c>
      <c r="G789" s="1">
        <f t="shared" si="14"/>
        <v>30.8</v>
      </c>
      <c r="I789" s="404"/>
      <c r="K789" s="1"/>
    </row>
    <row r="790" spans="1:12">
      <c r="A790" s="46"/>
      <c r="B790" s="405"/>
      <c r="C790" s="405"/>
      <c r="D790" t="s">
        <v>14</v>
      </c>
      <c r="E790" s="1">
        <v>6.3</v>
      </c>
      <c r="G790" s="1">
        <f t="shared" si="14"/>
        <v>37.1</v>
      </c>
      <c r="K790" s="1"/>
      <c r="L790" s="13"/>
    </row>
    <row r="791" spans="1:12">
      <c r="A791" s="46"/>
      <c r="B791" s="405"/>
      <c r="C791" s="405"/>
      <c r="D791" t="s">
        <v>15</v>
      </c>
      <c r="E791" s="1">
        <v>60</v>
      </c>
      <c r="G791" s="1">
        <f t="shared" si="14"/>
        <v>97.1</v>
      </c>
      <c r="K791" s="13"/>
    </row>
    <row r="792" spans="1:12">
      <c r="A792" s="46"/>
      <c r="B792" s="405"/>
      <c r="C792" s="405"/>
      <c r="D792" t="s">
        <v>16</v>
      </c>
      <c r="E792" s="1">
        <v>5</v>
      </c>
      <c r="G792" s="1">
        <f t="shared" si="14"/>
        <v>102.1</v>
      </c>
    </row>
    <row r="793" spans="1:12">
      <c r="B793" s="405"/>
      <c r="C793" s="405"/>
      <c r="D793" t="s">
        <v>17</v>
      </c>
      <c r="E793" s="1">
        <v>100</v>
      </c>
      <c r="G793" s="1">
        <f t="shared" si="14"/>
        <v>202.1</v>
      </c>
    </row>
    <row r="794" spans="1:12">
      <c r="A794" s="30">
        <v>44895</v>
      </c>
      <c r="B794" s="405" t="s">
        <v>64</v>
      </c>
      <c r="C794" s="405" t="s">
        <v>28</v>
      </c>
      <c r="D794" t="s">
        <v>15</v>
      </c>
      <c r="F794" s="1">
        <v>60</v>
      </c>
      <c r="G794" s="1">
        <f t="shared" si="14"/>
        <v>142.1</v>
      </c>
    </row>
    <row r="795" spans="1:12">
      <c r="A795" s="30">
        <v>44895</v>
      </c>
      <c r="B795" s="405" t="s">
        <v>64</v>
      </c>
      <c r="C795" s="405" t="s">
        <v>28</v>
      </c>
      <c r="D795" t="s">
        <v>17</v>
      </c>
      <c r="F795" s="1">
        <v>90</v>
      </c>
      <c r="G795" s="1">
        <f t="shared" si="14"/>
        <v>52.099999999999994</v>
      </c>
    </row>
    <row r="796" spans="1:12">
      <c r="A796" s="30">
        <v>44946</v>
      </c>
      <c r="B796" s="405" t="s">
        <v>59</v>
      </c>
      <c r="C796" s="405" t="s">
        <v>28</v>
      </c>
      <c r="D796" t="s">
        <v>16</v>
      </c>
      <c r="F796" s="1">
        <v>5</v>
      </c>
      <c r="G796" s="1">
        <f t="shared" si="14"/>
        <v>47.099999999999994</v>
      </c>
    </row>
    <row r="797" spans="1:12">
      <c r="A797" s="30">
        <v>44946</v>
      </c>
      <c r="B797" s="405" t="s">
        <v>59</v>
      </c>
      <c r="C797" s="405" t="s">
        <v>28</v>
      </c>
      <c r="D797" t="s">
        <v>17</v>
      </c>
      <c r="F797" s="1">
        <v>10</v>
      </c>
      <c r="G797" s="1">
        <f t="shared" si="14"/>
        <v>37.099999999999994</v>
      </c>
    </row>
    <row r="798" spans="1:12">
      <c r="A798" s="30">
        <v>44946</v>
      </c>
      <c r="B798" s="405" t="s">
        <v>63</v>
      </c>
      <c r="C798" s="405" t="s">
        <v>28</v>
      </c>
      <c r="D798" t="s">
        <v>13</v>
      </c>
      <c r="F798" s="1">
        <v>30.8</v>
      </c>
      <c r="G798" s="1">
        <f t="shared" si="14"/>
        <v>6.2999999999999936</v>
      </c>
    </row>
    <row r="799" spans="1:12">
      <c r="A799" s="30">
        <v>44946</v>
      </c>
      <c r="B799" s="405" t="s">
        <v>63</v>
      </c>
      <c r="C799" s="405" t="s">
        <v>28</v>
      </c>
      <c r="D799" t="s">
        <v>14</v>
      </c>
      <c r="F799" s="1">
        <v>6.3</v>
      </c>
      <c r="G799" s="1">
        <f t="shared" si="14"/>
        <v>0</v>
      </c>
    </row>
    <row r="800" spans="1:12">
      <c r="A800" s="68">
        <v>44926</v>
      </c>
      <c r="B800" s="404" t="s">
        <v>11</v>
      </c>
      <c r="C800" s="404" t="s">
        <v>29</v>
      </c>
      <c r="D800" t="s">
        <v>13</v>
      </c>
      <c r="E800" s="1">
        <v>35.200000000000003</v>
      </c>
      <c r="G800" s="1">
        <f t="shared" si="14"/>
        <v>35.200000000000003</v>
      </c>
    </row>
    <row r="801" spans="1:11">
      <c r="A801" s="46"/>
      <c r="B801" s="405"/>
      <c r="C801" s="405"/>
      <c r="D801" t="s">
        <v>14</v>
      </c>
      <c r="E801" s="1">
        <v>5.7</v>
      </c>
      <c r="G801" s="1">
        <f t="shared" si="14"/>
        <v>40.900000000000006</v>
      </c>
    </row>
    <row r="802" spans="1:11">
      <c r="A802" s="46"/>
      <c r="B802" s="405"/>
      <c r="C802" s="405"/>
      <c r="D802" t="s">
        <v>15</v>
      </c>
      <c r="E802" s="1">
        <v>60</v>
      </c>
      <c r="G802" s="1">
        <f t="shared" si="14"/>
        <v>100.9</v>
      </c>
    </row>
    <row r="803" spans="1:11">
      <c r="A803" s="46"/>
      <c r="B803" s="405"/>
      <c r="C803" s="405"/>
      <c r="D803" t="s">
        <v>16</v>
      </c>
      <c r="E803" s="1">
        <v>5</v>
      </c>
      <c r="G803" s="1">
        <f t="shared" si="14"/>
        <v>105.9</v>
      </c>
      <c r="I803" s="404"/>
      <c r="K803" s="1"/>
    </row>
    <row r="804" spans="1:11">
      <c r="A804" s="46"/>
      <c r="B804" s="405"/>
      <c r="C804" s="405"/>
      <c r="D804" t="s">
        <v>17</v>
      </c>
      <c r="E804" s="1">
        <v>100</v>
      </c>
      <c r="G804" s="1">
        <f t="shared" si="14"/>
        <v>205.9</v>
      </c>
      <c r="I804" s="405"/>
      <c r="K804" s="1"/>
    </row>
    <row r="805" spans="1:11">
      <c r="A805" s="46">
        <v>44926</v>
      </c>
      <c r="B805" s="405" t="s">
        <v>48</v>
      </c>
      <c r="C805" s="405" t="s">
        <v>29</v>
      </c>
      <c r="D805" t="s">
        <v>15</v>
      </c>
      <c r="F805" s="1">
        <v>60</v>
      </c>
      <c r="G805" s="1">
        <f t="shared" si="14"/>
        <v>145.9</v>
      </c>
      <c r="I805" s="404"/>
      <c r="K805" s="189"/>
    </row>
    <row r="806" spans="1:11">
      <c r="A806" s="46">
        <v>44926</v>
      </c>
      <c r="B806" s="405" t="s">
        <v>48</v>
      </c>
      <c r="C806" s="405" t="s">
        <v>29</v>
      </c>
      <c r="D806" t="s">
        <v>17</v>
      </c>
      <c r="F806" s="1">
        <v>90</v>
      </c>
      <c r="G806" s="1">
        <f t="shared" si="14"/>
        <v>55.900000000000006</v>
      </c>
      <c r="I806" s="405"/>
      <c r="K806" s="189"/>
    </row>
    <row r="807" spans="1:11">
      <c r="A807" s="30">
        <v>44946</v>
      </c>
      <c r="B807" s="405" t="s">
        <v>59</v>
      </c>
      <c r="C807" s="405" t="s">
        <v>29</v>
      </c>
      <c r="D807" t="s">
        <v>16</v>
      </c>
      <c r="F807" s="1">
        <v>5</v>
      </c>
      <c r="G807" s="1">
        <f t="shared" ref="G807:G874" si="15">+G806+E807-F807</f>
        <v>50.900000000000006</v>
      </c>
      <c r="K807" s="1"/>
    </row>
    <row r="808" spans="1:11">
      <c r="A808" s="30">
        <v>44946</v>
      </c>
      <c r="B808" s="405" t="s">
        <v>59</v>
      </c>
      <c r="C808" s="405" t="s">
        <v>29</v>
      </c>
      <c r="D808" t="s">
        <v>17</v>
      </c>
      <c r="F808" s="1">
        <v>10</v>
      </c>
      <c r="G808" s="1">
        <f t="shared" si="15"/>
        <v>40.900000000000006</v>
      </c>
      <c r="I808" s="404"/>
      <c r="K808" s="1"/>
    </row>
    <row r="809" spans="1:11">
      <c r="A809" s="30">
        <v>44992</v>
      </c>
      <c r="B809" s="405">
        <v>26512</v>
      </c>
      <c r="C809" s="405" t="s">
        <v>29</v>
      </c>
      <c r="D809" t="s">
        <v>13</v>
      </c>
      <c r="F809" s="1">
        <v>35.200000000000003</v>
      </c>
      <c r="G809" s="1">
        <f t="shared" si="15"/>
        <v>5.7000000000000028</v>
      </c>
      <c r="I809" s="404"/>
      <c r="K809" s="1"/>
    </row>
    <row r="810" spans="1:11">
      <c r="A810" s="30">
        <v>44992</v>
      </c>
      <c r="B810" s="405">
        <v>26512</v>
      </c>
      <c r="C810" s="405" t="s">
        <v>29</v>
      </c>
      <c r="D810" t="s">
        <v>14</v>
      </c>
      <c r="F810" s="1">
        <v>5.7</v>
      </c>
      <c r="G810" s="1">
        <f t="shared" si="15"/>
        <v>0</v>
      </c>
      <c r="I810" s="404"/>
      <c r="K810" s="1"/>
    </row>
    <row r="811" spans="1:11">
      <c r="A811" s="68">
        <v>44957</v>
      </c>
      <c r="B811" s="404" t="s">
        <v>11</v>
      </c>
      <c r="C811" s="404" t="s">
        <v>12</v>
      </c>
      <c r="D811" t="s">
        <v>13</v>
      </c>
      <c r="E811" s="189">
        <v>31.8</v>
      </c>
      <c r="F811" s="189"/>
      <c r="G811" s="1">
        <f t="shared" si="15"/>
        <v>31.8</v>
      </c>
      <c r="K811" s="1"/>
    </row>
    <row r="812" spans="1:11">
      <c r="A812" s="46"/>
      <c r="B812" s="405"/>
      <c r="C812" s="405"/>
      <c r="D812" t="s">
        <v>14</v>
      </c>
      <c r="E812" s="189">
        <v>4.8</v>
      </c>
      <c r="F812" s="189"/>
      <c r="G812" s="1">
        <f t="shared" si="15"/>
        <v>36.6</v>
      </c>
      <c r="K812" s="1"/>
    </row>
    <row r="813" spans="1:11">
      <c r="A813" s="46"/>
      <c r="B813" s="405"/>
      <c r="C813" s="405"/>
      <c r="D813" t="s">
        <v>15</v>
      </c>
      <c r="E813" s="189">
        <v>60</v>
      </c>
      <c r="F813" s="189"/>
      <c r="G813" s="1">
        <f t="shared" si="15"/>
        <v>96.6</v>
      </c>
    </row>
    <row r="814" spans="1:11">
      <c r="A814" s="46"/>
      <c r="B814" s="405"/>
      <c r="C814" s="405"/>
      <c r="D814" t="s">
        <v>16</v>
      </c>
      <c r="E814" s="189">
        <v>5</v>
      </c>
      <c r="F814" s="189"/>
      <c r="G814" s="1">
        <f t="shared" si="15"/>
        <v>101.6</v>
      </c>
      <c r="K814" s="13"/>
    </row>
    <row r="815" spans="1:11">
      <c r="A815" s="46"/>
      <c r="B815" s="405"/>
      <c r="C815" s="405"/>
      <c r="D815" t="s">
        <v>17</v>
      </c>
      <c r="E815" s="1">
        <v>100</v>
      </c>
      <c r="F815" s="189"/>
      <c r="G815" s="1">
        <f t="shared" si="15"/>
        <v>201.6</v>
      </c>
    </row>
    <row r="816" spans="1:11">
      <c r="A816" s="46">
        <v>44957</v>
      </c>
      <c r="B816" s="405" t="s">
        <v>49</v>
      </c>
      <c r="C816" s="405" t="s">
        <v>12</v>
      </c>
      <c r="D816" t="s">
        <v>15</v>
      </c>
      <c r="E816" s="189"/>
      <c r="F816" s="189">
        <v>60</v>
      </c>
      <c r="G816" s="1">
        <f t="shared" si="15"/>
        <v>141.6</v>
      </c>
    </row>
    <row r="817" spans="1:7">
      <c r="A817" s="46">
        <v>44957</v>
      </c>
      <c r="B817" s="405" t="s">
        <v>49</v>
      </c>
      <c r="C817" s="405" t="s">
        <v>12</v>
      </c>
      <c r="D817" t="s">
        <v>16</v>
      </c>
      <c r="E817" s="189"/>
      <c r="F817" s="189">
        <v>5</v>
      </c>
      <c r="G817" s="1">
        <f t="shared" si="15"/>
        <v>136.6</v>
      </c>
    </row>
    <row r="818" spans="1:7">
      <c r="A818" s="46">
        <v>44957</v>
      </c>
      <c r="B818" s="405" t="s">
        <v>49</v>
      </c>
      <c r="C818" s="405" t="s">
        <v>12</v>
      </c>
      <c r="D818" t="s">
        <v>17</v>
      </c>
      <c r="F818" s="1">
        <v>60</v>
      </c>
      <c r="G818" s="1">
        <f t="shared" si="15"/>
        <v>76.599999999999994</v>
      </c>
    </row>
    <row r="819" spans="1:7">
      <c r="A819" s="30">
        <v>44992</v>
      </c>
      <c r="B819" s="405">
        <v>26512</v>
      </c>
      <c r="C819" s="405" t="s">
        <v>12</v>
      </c>
      <c r="D819" t="s">
        <v>13</v>
      </c>
      <c r="F819" s="189">
        <v>31.8</v>
      </c>
      <c r="G819" s="1">
        <f t="shared" si="15"/>
        <v>44.8</v>
      </c>
    </row>
    <row r="820" spans="1:7">
      <c r="A820" s="30">
        <v>44992</v>
      </c>
      <c r="B820" s="405">
        <v>26512</v>
      </c>
      <c r="C820" s="405" t="s">
        <v>12</v>
      </c>
      <c r="D820" t="s">
        <v>14</v>
      </c>
      <c r="F820" s="189">
        <v>4.8</v>
      </c>
      <c r="G820" s="1">
        <f t="shared" si="15"/>
        <v>40</v>
      </c>
    </row>
    <row r="821" spans="1:7">
      <c r="A821" s="30">
        <v>44992</v>
      </c>
      <c r="B821" s="405">
        <v>26513</v>
      </c>
      <c r="C821" s="405" t="s">
        <v>12</v>
      </c>
      <c r="D821" t="s">
        <v>17</v>
      </c>
      <c r="F821" s="189">
        <v>40</v>
      </c>
      <c r="G821" s="1">
        <f t="shared" si="15"/>
        <v>0</v>
      </c>
    </row>
    <row r="822" spans="1:7">
      <c r="A822" s="68">
        <v>44985</v>
      </c>
      <c r="B822" s="404" t="s">
        <v>11</v>
      </c>
      <c r="C822" s="404" t="s">
        <v>19</v>
      </c>
      <c r="D822" t="s">
        <v>13</v>
      </c>
      <c r="E822" s="189">
        <v>34.700000000000003</v>
      </c>
      <c r="F822" s="189"/>
      <c r="G822" s="1">
        <f t="shared" si="15"/>
        <v>34.700000000000003</v>
      </c>
    </row>
    <row r="823" spans="1:7">
      <c r="A823" s="46"/>
      <c r="B823" s="405"/>
      <c r="C823" s="405"/>
      <c r="D823" t="s">
        <v>14</v>
      </c>
      <c r="E823" s="189">
        <v>1.2</v>
      </c>
      <c r="F823" s="189"/>
      <c r="G823" s="1">
        <f t="shared" si="15"/>
        <v>35.900000000000006</v>
      </c>
    </row>
    <row r="824" spans="1:7">
      <c r="A824" s="46"/>
      <c r="B824" s="405"/>
      <c r="C824" s="405"/>
      <c r="D824" t="s">
        <v>15</v>
      </c>
      <c r="E824" s="189">
        <v>56</v>
      </c>
      <c r="F824" s="189"/>
      <c r="G824" s="1">
        <f t="shared" si="15"/>
        <v>91.9</v>
      </c>
    </row>
    <row r="825" spans="1:7">
      <c r="A825" s="46"/>
      <c r="B825" s="405"/>
      <c r="C825" s="405"/>
      <c r="D825" t="s">
        <v>16</v>
      </c>
      <c r="E825" s="189">
        <v>5</v>
      </c>
      <c r="F825" s="189"/>
      <c r="G825" s="1">
        <f t="shared" si="15"/>
        <v>96.9</v>
      </c>
    </row>
    <row r="826" spans="1:7">
      <c r="A826" s="46"/>
      <c r="B826" s="405"/>
      <c r="C826" s="405"/>
      <c r="D826" t="s">
        <v>17</v>
      </c>
      <c r="E826" s="1">
        <v>100</v>
      </c>
      <c r="F826" s="189"/>
      <c r="G826" s="1">
        <f t="shared" si="15"/>
        <v>196.9</v>
      </c>
    </row>
    <row r="827" spans="1:7">
      <c r="A827" s="46">
        <v>44985</v>
      </c>
      <c r="B827" s="405" t="s">
        <v>50</v>
      </c>
      <c r="C827" s="405" t="s">
        <v>19</v>
      </c>
      <c r="D827" t="s">
        <v>15</v>
      </c>
      <c r="E827" s="189"/>
      <c r="F827" s="189">
        <v>30</v>
      </c>
      <c r="G827" s="1">
        <f t="shared" si="15"/>
        <v>166.9</v>
      </c>
    </row>
    <row r="828" spans="1:7">
      <c r="A828" s="46">
        <v>44985</v>
      </c>
      <c r="B828" s="405" t="s">
        <v>50</v>
      </c>
      <c r="C828" s="405" t="s">
        <v>19</v>
      </c>
      <c r="D828" t="s">
        <v>17</v>
      </c>
      <c r="F828" s="1">
        <v>40</v>
      </c>
      <c r="G828" s="1">
        <f t="shared" si="15"/>
        <v>126.9</v>
      </c>
    </row>
    <row r="829" spans="1:7">
      <c r="A829" s="46">
        <v>44992</v>
      </c>
      <c r="B829" s="405">
        <v>26513</v>
      </c>
      <c r="C829" s="405" t="s">
        <v>19</v>
      </c>
      <c r="D829" t="s">
        <v>15</v>
      </c>
      <c r="F829" s="1">
        <v>26</v>
      </c>
      <c r="G829" s="1">
        <f t="shared" si="15"/>
        <v>100.9</v>
      </c>
    </row>
    <row r="830" spans="1:7">
      <c r="A830" s="46">
        <v>44992</v>
      </c>
      <c r="B830" s="405">
        <v>26513</v>
      </c>
      <c r="C830" s="405" t="s">
        <v>19</v>
      </c>
      <c r="D830" t="s">
        <v>16</v>
      </c>
      <c r="F830" s="1">
        <v>5</v>
      </c>
      <c r="G830" s="1">
        <f t="shared" si="15"/>
        <v>95.9</v>
      </c>
    </row>
    <row r="831" spans="1:7">
      <c r="A831" s="46">
        <v>44992</v>
      </c>
      <c r="B831" s="405">
        <v>26513</v>
      </c>
      <c r="C831" s="405" t="s">
        <v>19</v>
      </c>
      <c r="D831" t="s">
        <v>17</v>
      </c>
      <c r="F831" s="1">
        <v>60</v>
      </c>
      <c r="G831" s="1">
        <f t="shared" si="15"/>
        <v>35.900000000000006</v>
      </c>
    </row>
    <row r="832" spans="1:7">
      <c r="A832" s="46">
        <v>45010</v>
      </c>
      <c r="B832" s="405">
        <v>26720</v>
      </c>
      <c r="C832" s="405" t="s">
        <v>19</v>
      </c>
      <c r="D832" t="s">
        <v>13</v>
      </c>
      <c r="F832" s="189">
        <v>34.700000000000003</v>
      </c>
      <c r="G832" s="1">
        <f t="shared" si="15"/>
        <v>1.2000000000000028</v>
      </c>
    </row>
    <row r="833" spans="1:12">
      <c r="A833" s="46">
        <v>45010</v>
      </c>
      <c r="B833" s="405">
        <v>26720</v>
      </c>
      <c r="C833" s="405" t="s">
        <v>19</v>
      </c>
      <c r="D833" t="s">
        <v>14</v>
      </c>
      <c r="F833" s="189">
        <v>1.2</v>
      </c>
      <c r="G833" s="1">
        <f t="shared" si="15"/>
        <v>2.886579864025407E-15</v>
      </c>
    </row>
    <row r="834" spans="1:12">
      <c r="A834" s="68">
        <v>45016</v>
      </c>
      <c r="B834" s="404" t="s">
        <v>11</v>
      </c>
      <c r="C834" s="404" t="s">
        <v>20</v>
      </c>
      <c r="D834" t="s">
        <v>13</v>
      </c>
      <c r="E834" s="1">
        <v>38.1</v>
      </c>
      <c r="F834" s="189"/>
      <c r="G834" s="1">
        <f t="shared" si="15"/>
        <v>38.1</v>
      </c>
    </row>
    <row r="835" spans="1:12">
      <c r="A835" s="46"/>
      <c r="B835" s="405"/>
      <c r="C835" s="405"/>
      <c r="D835" t="s">
        <v>14</v>
      </c>
      <c r="E835" s="1">
        <v>1.3</v>
      </c>
      <c r="F835" s="189"/>
      <c r="G835" s="1">
        <f t="shared" si="15"/>
        <v>39.4</v>
      </c>
    </row>
    <row r="836" spans="1:12">
      <c r="A836" s="46"/>
      <c r="B836" s="405"/>
      <c r="C836" s="405"/>
      <c r="D836" t="s">
        <v>15</v>
      </c>
      <c r="E836" s="1">
        <v>60</v>
      </c>
      <c r="F836" s="189"/>
      <c r="G836" s="1">
        <f t="shared" si="15"/>
        <v>99.4</v>
      </c>
    </row>
    <row r="837" spans="1:12">
      <c r="A837" s="46"/>
      <c r="B837" s="405"/>
      <c r="C837" s="405"/>
      <c r="D837" t="s">
        <v>16</v>
      </c>
      <c r="E837" s="1">
        <v>5</v>
      </c>
      <c r="F837" s="189"/>
      <c r="G837" s="1">
        <f t="shared" si="15"/>
        <v>104.4</v>
      </c>
      <c r="H837" s="422"/>
      <c r="I837" s="422"/>
      <c r="J837" s="422"/>
    </row>
    <row r="838" spans="1:12">
      <c r="A838" s="46"/>
      <c r="B838" s="405"/>
      <c r="C838" s="405"/>
      <c r="D838" t="s">
        <v>17</v>
      </c>
      <c r="E838" s="1">
        <v>100</v>
      </c>
      <c r="F838" s="189"/>
      <c r="G838" s="1">
        <f t="shared" si="15"/>
        <v>204.4</v>
      </c>
    </row>
    <row r="839" spans="1:12">
      <c r="A839" s="46">
        <v>45016</v>
      </c>
      <c r="B839" s="405" t="s">
        <v>53</v>
      </c>
      <c r="C839" s="405" t="s">
        <v>20</v>
      </c>
      <c r="D839" t="s">
        <v>15</v>
      </c>
      <c r="F839" s="189">
        <v>20</v>
      </c>
      <c r="G839" s="1">
        <f t="shared" si="15"/>
        <v>184.4</v>
      </c>
      <c r="H839" s="404"/>
      <c r="J839" s="1"/>
    </row>
    <row r="840" spans="1:12">
      <c r="A840" s="46">
        <v>45016</v>
      </c>
      <c r="B840" s="405" t="s">
        <v>53</v>
      </c>
      <c r="C840" s="405" t="s">
        <v>20</v>
      </c>
      <c r="D840" t="s">
        <v>17</v>
      </c>
      <c r="F840" s="189">
        <v>20</v>
      </c>
      <c r="G840" s="1">
        <f t="shared" si="15"/>
        <v>164.4</v>
      </c>
      <c r="H840" s="405"/>
      <c r="J840" s="1"/>
    </row>
    <row r="841" spans="1:12">
      <c r="A841" s="46">
        <v>45111</v>
      </c>
      <c r="B841" s="405">
        <v>27197</v>
      </c>
      <c r="C841" s="405" t="s">
        <v>20</v>
      </c>
      <c r="D841" t="s">
        <v>13</v>
      </c>
      <c r="F841" s="189">
        <v>38.1</v>
      </c>
      <c r="G841" s="1">
        <f t="shared" si="15"/>
        <v>126.30000000000001</v>
      </c>
      <c r="H841" s="405"/>
      <c r="J841" s="1"/>
    </row>
    <row r="842" spans="1:12">
      <c r="A842" s="46">
        <v>45111</v>
      </c>
      <c r="B842" s="405">
        <v>27197</v>
      </c>
      <c r="C842" s="405" t="s">
        <v>20</v>
      </c>
      <c r="D842" t="s">
        <v>14</v>
      </c>
      <c r="F842" s="189">
        <v>1.3</v>
      </c>
      <c r="G842" s="1">
        <f t="shared" si="15"/>
        <v>125.00000000000001</v>
      </c>
      <c r="H842" s="405"/>
      <c r="J842" s="1"/>
    </row>
    <row r="843" spans="1:12">
      <c r="A843" s="46">
        <v>45111</v>
      </c>
      <c r="B843" s="405">
        <v>27197</v>
      </c>
      <c r="C843" s="405" t="s">
        <v>20</v>
      </c>
      <c r="D843" t="s">
        <v>15</v>
      </c>
      <c r="F843" s="189">
        <v>40</v>
      </c>
      <c r="G843" s="1">
        <f t="shared" si="15"/>
        <v>85.000000000000014</v>
      </c>
      <c r="H843" s="405"/>
      <c r="J843" s="1"/>
    </row>
    <row r="844" spans="1:12">
      <c r="A844" s="46">
        <v>45111</v>
      </c>
      <c r="B844" s="405">
        <v>27197</v>
      </c>
      <c r="C844" s="405" t="s">
        <v>20</v>
      </c>
      <c r="D844" t="s">
        <v>16</v>
      </c>
      <c r="F844" s="189">
        <v>5</v>
      </c>
      <c r="G844" s="1">
        <f t="shared" si="15"/>
        <v>80.000000000000014</v>
      </c>
      <c r="H844" s="405"/>
      <c r="J844" s="1"/>
    </row>
    <row r="845" spans="1:12">
      <c r="A845" s="46">
        <v>45111</v>
      </c>
      <c r="B845" s="405">
        <v>27197</v>
      </c>
      <c r="C845" s="405" t="s">
        <v>20</v>
      </c>
      <c r="D845" t="s">
        <v>17</v>
      </c>
      <c r="F845" s="189">
        <v>80</v>
      </c>
      <c r="G845" s="1">
        <f t="shared" si="15"/>
        <v>0</v>
      </c>
      <c r="H845" s="405"/>
      <c r="J845" s="1"/>
    </row>
    <row r="846" spans="1:12">
      <c r="A846" s="68">
        <v>45046</v>
      </c>
      <c r="B846" s="404" t="s">
        <v>11</v>
      </c>
      <c r="C846" s="404" t="s">
        <v>21</v>
      </c>
      <c r="D846" t="s">
        <v>13</v>
      </c>
      <c r="E846" s="217">
        <v>39.9</v>
      </c>
      <c r="F846" s="217"/>
      <c r="G846" s="1">
        <f t="shared" si="15"/>
        <v>39.9</v>
      </c>
      <c r="J846" s="425"/>
      <c r="K846" s="425"/>
      <c r="L846" s="425"/>
    </row>
    <row r="847" spans="1:12">
      <c r="A847" s="46"/>
      <c r="B847" s="405"/>
      <c r="C847" s="405"/>
      <c r="D847" t="s">
        <v>14</v>
      </c>
      <c r="E847" s="217">
        <v>1.5</v>
      </c>
      <c r="F847" s="217"/>
      <c r="G847" s="1">
        <f t="shared" si="15"/>
        <v>41.4</v>
      </c>
      <c r="J847" s="404"/>
      <c r="L847" s="1"/>
    </row>
    <row r="848" spans="1:12">
      <c r="A848" s="46"/>
      <c r="B848" s="405"/>
      <c r="C848" s="405"/>
      <c r="D848" t="s">
        <v>15</v>
      </c>
      <c r="E848" s="217">
        <v>60</v>
      </c>
      <c r="F848" s="217"/>
      <c r="G848" s="1">
        <f t="shared" si="15"/>
        <v>101.4</v>
      </c>
      <c r="J848" s="405"/>
      <c r="L848" s="1"/>
    </row>
    <row r="849" spans="1:12">
      <c r="A849" s="46"/>
      <c r="B849" s="405"/>
      <c r="C849" s="405"/>
      <c r="D849" t="s">
        <v>16</v>
      </c>
      <c r="E849" s="217">
        <v>5</v>
      </c>
      <c r="F849" s="217"/>
      <c r="G849" s="1">
        <f t="shared" si="15"/>
        <v>106.4</v>
      </c>
      <c r="H849" s="404"/>
      <c r="J849" s="217"/>
      <c r="L849" s="1"/>
    </row>
    <row r="850" spans="1:12">
      <c r="A850" s="46"/>
      <c r="B850" s="405"/>
      <c r="C850" s="405"/>
      <c r="D850" t="s">
        <v>17</v>
      </c>
      <c r="E850" s="1">
        <v>100</v>
      </c>
      <c r="F850" s="217"/>
      <c r="G850" s="1">
        <f t="shared" si="15"/>
        <v>206.4</v>
      </c>
      <c r="J850" s="217"/>
      <c r="L850" s="1"/>
    </row>
    <row r="851" spans="1:12">
      <c r="A851" s="46">
        <v>45046</v>
      </c>
      <c r="B851" s="405" t="s">
        <v>65</v>
      </c>
      <c r="C851" s="405" t="s">
        <v>21</v>
      </c>
      <c r="D851" t="s">
        <v>15</v>
      </c>
      <c r="E851" s="217"/>
      <c r="F851" s="217">
        <v>55</v>
      </c>
      <c r="G851" s="1">
        <f t="shared" si="15"/>
        <v>151.4</v>
      </c>
      <c r="J851" s="1"/>
      <c r="L851" s="1"/>
    </row>
    <row r="852" spans="1:12">
      <c r="A852" s="46">
        <v>45046</v>
      </c>
      <c r="B852" s="405" t="s">
        <v>65</v>
      </c>
      <c r="C852" s="405" t="s">
        <v>21</v>
      </c>
      <c r="D852" t="s">
        <v>17</v>
      </c>
      <c r="E852" s="217"/>
      <c r="F852" s="217">
        <v>70</v>
      </c>
      <c r="G852" s="1">
        <f t="shared" si="15"/>
        <v>81.400000000000006</v>
      </c>
      <c r="J852" s="404"/>
      <c r="L852" s="217"/>
    </row>
    <row r="853" spans="1:12">
      <c r="A853" s="46">
        <v>45111</v>
      </c>
      <c r="B853" s="405">
        <v>27197</v>
      </c>
      <c r="C853" s="405" t="s">
        <v>21</v>
      </c>
      <c r="D853" t="s">
        <v>13</v>
      </c>
      <c r="E853" s="217"/>
      <c r="F853" s="217">
        <v>39.9</v>
      </c>
      <c r="G853" s="1">
        <f t="shared" si="15"/>
        <v>41.500000000000007</v>
      </c>
      <c r="J853" s="404"/>
      <c r="L853" s="217"/>
    </row>
    <row r="854" spans="1:12">
      <c r="A854" s="46">
        <v>45111</v>
      </c>
      <c r="B854" s="405">
        <v>27197</v>
      </c>
      <c r="C854" s="405" t="s">
        <v>21</v>
      </c>
      <c r="D854" t="s">
        <v>14</v>
      </c>
      <c r="E854" s="217"/>
      <c r="F854" s="217">
        <v>1.5</v>
      </c>
      <c r="G854" s="1">
        <f t="shared" si="15"/>
        <v>40.000000000000007</v>
      </c>
      <c r="J854" s="404"/>
      <c r="L854" s="217"/>
    </row>
    <row r="855" spans="1:12">
      <c r="A855" s="46">
        <v>45111</v>
      </c>
      <c r="B855" s="405">
        <v>27197</v>
      </c>
      <c r="C855" s="405" t="s">
        <v>21</v>
      </c>
      <c r="D855" t="s">
        <v>15</v>
      </c>
      <c r="E855" s="217"/>
      <c r="F855" s="217">
        <v>5</v>
      </c>
      <c r="G855" s="1">
        <f t="shared" si="15"/>
        <v>35.000000000000007</v>
      </c>
      <c r="J855" s="404"/>
      <c r="L855" s="217"/>
    </row>
    <row r="856" spans="1:12">
      <c r="A856" s="46">
        <v>45111</v>
      </c>
      <c r="B856" s="405">
        <v>27197</v>
      </c>
      <c r="C856" s="405" t="s">
        <v>21</v>
      </c>
      <c r="D856" t="s">
        <v>16</v>
      </c>
      <c r="E856" s="217"/>
      <c r="F856" s="217">
        <v>5</v>
      </c>
      <c r="G856" s="1">
        <f t="shared" si="15"/>
        <v>30.000000000000007</v>
      </c>
      <c r="J856" s="404"/>
      <c r="L856" s="217"/>
    </row>
    <row r="857" spans="1:12">
      <c r="A857" s="46">
        <v>45111</v>
      </c>
      <c r="B857" s="405">
        <v>27197</v>
      </c>
      <c r="C857" s="405" t="s">
        <v>21</v>
      </c>
      <c r="D857" t="s">
        <v>17</v>
      </c>
      <c r="E857" s="217"/>
      <c r="F857" s="217">
        <v>30</v>
      </c>
      <c r="G857" s="1">
        <f t="shared" si="15"/>
        <v>0</v>
      </c>
      <c r="J857" s="404"/>
      <c r="L857" s="217"/>
    </row>
    <row r="858" spans="1:12">
      <c r="A858" s="68">
        <v>45077</v>
      </c>
      <c r="B858" s="404" t="s">
        <v>11</v>
      </c>
      <c r="C858" s="404" t="s">
        <v>22</v>
      </c>
      <c r="D858" t="s">
        <v>13</v>
      </c>
      <c r="E858" s="217">
        <v>36.799999999999997</v>
      </c>
      <c r="F858" s="217"/>
      <c r="G858" s="1">
        <f t="shared" si="15"/>
        <v>36.799999999999997</v>
      </c>
      <c r="J858" s="404" t="s">
        <v>22</v>
      </c>
      <c r="K858" t="s">
        <v>13</v>
      </c>
      <c r="L858" s="217">
        <v>36.799999999999997</v>
      </c>
    </row>
    <row r="859" spans="1:12">
      <c r="A859" s="46"/>
      <c r="B859" s="405"/>
      <c r="C859" s="405"/>
      <c r="D859" t="s">
        <v>14</v>
      </c>
      <c r="E859" s="217">
        <v>2.1</v>
      </c>
      <c r="F859" s="217"/>
      <c r="G859" s="1">
        <f t="shared" si="15"/>
        <v>38.9</v>
      </c>
      <c r="J859" s="405"/>
      <c r="K859" t="s">
        <v>14</v>
      </c>
      <c r="L859" s="217">
        <v>2.1</v>
      </c>
    </row>
    <row r="860" spans="1:12">
      <c r="A860" s="46"/>
      <c r="B860" s="405"/>
      <c r="C860" s="405"/>
      <c r="D860" t="s">
        <v>15</v>
      </c>
      <c r="E860" s="217">
        <v>60</v>
      </c>
      <c r="F860" s="217"/>
      <c r="G860" s="1">
        <f t="shared" si="15"/>
        <v>98.9</v>
      </c>
      <c r="J860" s="405"/>
      <c r="L860" s="217"/>
    </row>
    <row r="861" spans="1:12">
      <c r="A861" s="46"/>
      <c r="B861" s="405"/>
      <c r="C861" s="405"/>
      <c r="D861" t="s">
        <v>16</v>
      </c>
      <c r="E861" s="217">
        <v>5</v>
      </c>
      <c r="F861" s="217"/>
      <c r="G861" s="1">
        <f t="shared" si="15"/>
        <v>103.9</v>
      </c>
      <c r="L861" s="1"/>
    </row>
    <row r="862" spans="1:12">
      <c r="A862" s="46"/>
      <c r="B862" s="405"/>
      <c r="C862" s="405"/>
      <c r="D862" t="s">
        <v>17</v>
      </c>
      <c r="E862" s="1">
        <v>100</v>
      </c>
      <c r="F862" s="217"/>
      <c r="G862" s="1">
        <f t="shared" si="15"/>
        <v>203.9</v>
      </c>
      <c r="J862" s="404"/>
      <c r="L862" s="217"/>
    </row>
    <row r="863" spans="1:12">
      <c r="A863" s="46"/>
      <c r="B863" s="405"/>
      <c r="C863" s="405"/>
      <c r="D863" s="217" t="s">
        <v>66</v>
      </c>
      <c r="E863" s="13">
        <v>10</v>
      </c>
      <c r="F863" s="217"/>
      <c r="G863" s="1">
        <f t="shared" si="15"/>
        <v>213.9</v>
      </c>
      <c r="J863" s="405"/>
      <c r="L863" s="217"/>
    </row>
    <row r="864" spans="1:12">
      <c r="A864" s="46">
        <v>45077</v>
      </c>
      <c r="B864" s="405" t="s">
        <v>55</v>
      </c>
      <c r="C864" s="405" t="s">
        <v>22</v>
      </c>
      <c r="D864" t="s">
        <v>15</v>
      </c>
      <c r="E864" s="217"/>
      <c r="F864" s="217">
        <v>45</v>
      </c>
      <c r="G864" s="1">
        <f t="shared" si="15"/>
        <v>168.9</v>
      </c>
      <c r="J864" s="405"/>
      <c r="L864" s="217"/>
    </row>
    <row r="865" spans="1:12">
      <c r="A865" s="46">
        <v>45077</v>
      </c>
      <c r="B865" s="405" t="s">
        <v>55</v>
      </c>
      <c r="C865" s="405" t="s">
        <v>22</v>
      </c>
      <c r="D865" t="s">
        <v>17</v>
      </c>
      <c r="F865" s="1">
        <v>60</v>
      </c>
      <c r="G865" s="1">
        <f t="shared" si="15"/>
        <v>108.9</v>
      </c>
      <c r="J865" s="405"/>
      <c r="L865" s="217"/>
    </row>
    <row r="866" spans="1:12">
      <c r="A866" s="30">
        <v>45111</v>
      </c>
      <c r="B866" s="405">
        <v>27198</v>
      </c>
      <c r="C866" s="405" t="s">
        <v>22</v>
      </c>
      <c r="D866" t="s">
        <v>13</v>
      </c>
      <c r="F866" s="1">
        <v>36.799999999999997</v>
      </c>
      <c r="G866" s="1">
        <f t="shared" si="15"/>
        <v>72.100000000000009</v>
      </c>
      <c r="J866" s="405"/>
      <c r="L866" s="1"/>
    </row>
    <row r="867" spans="1:12">
      <c r="A867" s="30">
        <v>45111</v>
      </c>
      <c r="B867" s="405">
        <v>27198</v>
      </c>
      <c r="C867" s="405" t="s">
        <v>22</v>
      </c>
      <c r="D867" t="s">
        <v>14</v>
      </c>
      <c r="F867" s="1">
        <v>2.1</v>
      </c>
      <c r="G867" s="1">
        <f t="shared" si="15"/>
        <v>70.000000000000014</v>
      </c>
      <c r="J867" s="405"/>
      <c r="K867" s="217"/>
      <c r="L867" s="13"/>
    </row>
    <row r="868" spans="1:12">
      <c r="A868" s="30">
        <v>45111</v>
      </c>
      <c r="B868" s="405">
        <v>27198</v>
      </c>
      <c r="C868" s="405" t="s">
        <v>22</v>
      </c>
      <c r="D868" t="s">
        <v>15</v>
      </c>
      <c r="F868" s="1">
        <v>15</v>
      </c>
      <c r="G868" s="1">
        <f t="shared" si="15"/>
        <v>55.000000000000014</v>
      </c>
      <c r="L868" s="13"/>
    </row>
    <row r="869" spans="1:12">
      <c r="A869" s="30">
        <v>45111</v>
      </c>
      <c r="B869" s="405">
        <v>27198</v>
      </c>
      <c r="C869" s="405" t="s">
        <v>22</v>
      </c>
      <c r="D869" t="s">
        <v>16</v>
      </c>
      <c r="F869" s="1">
        <v>5</v>
      </c>
      <c r="G869" s="1">
        <f t="shared" si="15"/>
        <v>50.000000000000014</v>
      </c>
    </row>
    <row r="870" spans="1:12">
      <c r="A870" s="30">
        <v>45111</v>
      </c>
      <c r="B870" s="405">
        <v>27198</v>
      </c>
      <c r="C870" s="405" t="s">
        <v>22</v>
      </c>
      <c r="D870" t="s">
        <v>17</v>
      </c>
      <c r="F870" s="1">
        <v>40</v>
      </c>
      <c r="G870" s="1">
        <f t="shared" si="15"/>
        <v>10.000000000000014</v>
      </c>
    </row>
    <row r="871" spans="1:12">
      <c r="A871" s="30">
        <v>45111</v>
      </c>
      <c r="B871" s="405">
        <v>27198</v>
      </c>
      <c r="C871" s="405" t="s">
        <v>22</v>
      </c>
      <c r="D871" s="217" t="s">
        <v>66</v>
      </c>
      <c r="F871" s="1">
        <v>10</v>
      </c>
      <c r="G871" s="1">
        <f t="shared" si="15"/>
        <v>1.4210854715202004E-14</v>
      </c>
    </row>
    <row r="872" spans="1:12">
      <c r="A872" s="68">
        <v>45107</v>
      </c>
      <c r="B872" s="404" t="s">
        <v>11</v>
      </c>
      <c r="C872" s="404" t="s">
        <v>23</v>
      </c>
      <c r="D872" t="s">
        <v>13</v>
      </c>
      <c r="E872" s="217">
        <v>37.5</v>
      </c>
      <c r="F872" s="217"/>
      <c r="G872" s="1">
        <f t="shared" si="15"/>
        <v>37.500000000000014</v>
      </c>
    </row>
    <row r="873" spans="1:12">
      <c r="A873" s="46"/>
      <c r="B873" s="405"/>
      <c r="C873" s="405"/>
      <c r="D873" t="s">
        <v>14</v>
      </c>
      <c r="E873" s="217">
        <v>2</v>
      </c>
      <c r="F873" s="217"/>
      <c r="G873" s="1">
        <f t="shared" si="15"/>
        <v>39.500000000000014</v>
      </c>
    </row>
    <row r="874" spans="1:12">
      <c r="A874" s="46"/>
      <c r="B874" s="405"/>
      <c r="C874" s="405"/>
      <c r="D874" t="s">
        <v>15</v>
      </c>
      <c r="E874" s="217">
        <v>60</v>
      </c>
      <c r="F874" s="217"/>
      <c r="G874" s="1">
        <f t="shared" si="15"/>
        <v>99.500000000000014</v>
      </c>
    </row>
    <row r="875" spans="1:12">
      <c r="A875" s="46"/>
      <c r="B875" s="405"/>
      <c r="C875" s="405"/>
      <c r="D875" t="s">
        <v>16</v>
      </c>
      <c r="E875" s="217">
        <v>5</v>
      </c>
      <c r="F875" s="217"/>
      <c r="G875" s="1">
        <f t="shared" ref="G875:G925" si="16">+G874+E875-F875</f>
        <v>104.50000000000001</v>
      </c>
    </row>
    <row r="876" spans="1:12">
      <c r="A876" s="46"/>
      <c r="B876" s="405"/>
      <c r="C876" s="405"/>
      <c r="D876" t="s">
        <v>17</v>
      </c>
      <c r="E876" s="1">
        <v>100</v>
      </c>
      <c r="F876" s="217"/>
      <c r="G876" s="1">
        <f t="shared" si="16"/>
        <v>204.5</v>
      </c>
    </row>
    <row r="877" spans="1:12" ht="14.25" customHeight="1">
      <c r="A877" s="46">
        <v>45107</v>
      </c>
      <c r="B877" s="405" t="s">
        <v>56</v>
      </c>
      <c r="C877" s="405" t="s">
        <v>23</v>
      </c>
      <c r="D877" t="s">
        <v>15</v>
      </c>
      <c r="E877" s="217"/>
      <c r="F877" s="217">
        <v>60</v>
      </c>
      <c r="G877" s="1">
        <f t="shared" si="16"/>
        <v>144.5</v>
      </c>
      <c r="I877" s="404"/>
    </row>
    <row r="878" spans="1:12">
      <c r="A878" s="46">
        <v>45107</v>
      </c>
      <c r="B878" s="405" t="s">
        <v>56</v>
      </c>
      <c r="C878" s="405" t="s">
        <v>23</v>
      </c>
      <c r="D878" t="s">
        <v>17</v>
      </c>
      <c r="F878" s="1">
        <v>80</v>
      </c>
      <c r="G878" s="1">
        <f t="shared" si="16"/>
        <v>64.5</v>
      </c>
      <c r="I878" s="405"/>
      <c r="J878" s="422"/>
      <c r="K878" s="422"/>
      <c r="L878" s="422"/>
    </row>
    <row r="879" spans="1:12">
      <c r="A879" s="46">
        <v>45244</v>
      </c>
      <c r="B879" s="405">
        <v>27773</v>
      </c>
      <c r="C879" s="405" t="s">
        <v>23</v>
      </c>
      <c r="D879" t="s">
        <v>13</v>
      </c>
      <c r="F879" s="217">
        <v>37.5</v>
      </c>
      <c r="G879" s="1">
        <f t="shared" si="16"/>
        <v>27</v>
      </c>
      <c r="I879" s="405"/>
      <c r="J879" s="405"/>
      <c r="K879" s="405"/>
      <c r="L879" s="405"/>
    </row>
    <row r="880" spans="1:12">
      <c r="A880" s="46">
        <v>45244</v>
      </c>
      <c r="B880" s="405">
        <v>27773</v>
      </c>
      <c r="C880" s="405" t="s">
        <v>23</v>
      </c>
      <c r="D880" t="s">
        <v>14</v>
      </c>
      <c r="F880" s="217">
        <v>2</v>
      </c>
      <c r="G880" s="1">
        <f t="shared" si="16"/>
        <v>25</v>
      </c>
      <c r="I880" s="405"/>
      <c r="J880" s="405"/>
      <c r="K880" s="405"/>
      <c r="L880" s="405"/>
    </row>
    <row r="881" spans="1:12">
      <c r="A881" s="46">
        <v>45244</v>
      </c>
      <c r="B881" s="405">
        <v>27773</v>
      </c>
      <c r="C881" s="405" t="s">
        <v>23</v>
      </c>
      <c r="D881" t="s">
        <v>16</v>
      </c>
      <c r="F881" s="1">
        <v>5</v>
      </c>
      <c r="G881" s="1">
        <f t="shared" si="16"/>
        <v>20</v>
      </c>
      <c r="I881" s="405"/>
      <c r="J881" s="405"/>
      <c r="K881" s="405"/>
      <c r="L881" s="405"/>
    </row>
    <row r="882" spans="1:12">
      <c r="A882" s="46">
        <v>45244</v>
      </c>
      <c r="B882" s="405">
        <v>27773</v>
      </c>
      <c r="C882" s="405" t="s">
        <v>23</v>
      </c>
      <c r="D882" t="s">
        <v>17</v>
      </c>
      <c r="F882" s="1">
        <v>20</v>
      </c>
      <c r="G882" s="1">
        <f t="shared" si="16"/>
        <v>0</v>
      </c>
      <c r="I882" s="405"/>
      <c r="J882" s="405"/>
      <c r="K882" s="405"/>
      <c r="L882" s="405"/>
    </row>
    <row r="883" spans="1:12">
      <c r="A883" s="68">
        <v>45138</v>
      </c>
      <c r="B883" s="404" t="s">
        <v>11</v>
      </c>
      <c r="C883" s="404" t="s">
        <v>24</v>
      </c>
      <c r="D883" t="s">
        <v>13</v>
      </c>
      <c r="E883" s="217">
        <v>35.4</v>
      </c>
      <c r="F883" s="217"/>
      <c r="G883" s="1">
        <f t="shared" si="16"/>
        <v>35.4</v>
      </c>
      <c r="I883" s="405"/>
      <c r="J883" s="404"/>
      <c r="L883" s="217"/>
    </row>
    <row r="884" spans="1:12">
      <c r="A884" s="46"/>
      <c r="B884" s="405"/>
      <c r="C884" s="405"/>
      <c r="D884" t="s">
        <v>14</v>
      </c>
      <c r="E884" s="217">
        <v>2</v>
      </c>
      <c r="F884" s="217"/>
      <c r="G884" s="1">
        <f t="shared" si="16"/>
        <v>37.4</v>
      </c>
      <c r="I884" s="405"/>
      <c r="J884" s="405"/>
      <c r="L884" s="217"/>
    </row>
    <row r="885" spans="1:12">
      <c r="A885" s="46"/>
      <c r="B885" s="405"/>
      <c r="C885" s="405"/>
      <c r="D885" t="s">
        <v>15</v>
      </c>
      <c r="E885" s="217">
        <v>60</v>
      </c>
      <c r="F885" s="217"/>
      <c r="G885" s="1">
        <f t="shared" si="16"/>
        <v>97.4</v>
      </c>
      <c r="I885" s="404"/>
      <c r="L885" s="217"/>
    </row>
    <row r="886" spans="1:12">
      <c r="A886" s="46"/>
      <c r="B886" s="405"/>
      <c r="C886" s="405"/>
      <c r="D886" t="s">
        <v>16</v>
      </c>
      <c r="E886" s="217">
        <v>5</v>
      </c>
      <c r="F886" s="217"/>
      <c r="G886" s="1">
        <f t="shared" si="16"/>
        <v>102.4</v>
      </c>
      <c r="I886" s="405"/>
      <c r="L886" s="1"/>
    </row>
    <row r="887" spans="1:12">
      <c r="A887" s="46"/>
      <c r="B887" s="405"/>
      <c r="C887" s="405"/>
      <c r="D887" t="s">
        <v>67</v>
      </c>
      <c r="E887" s="1">
        <v>100</v>
      </c>
      <c r="F887" s="217"/>
      <c r="G887" s="1">
        <f t="shared" si="16"/>
        <v>202.4</v>
      </c>
      <c r="I887" s="405"/>
      <c r="J887" s="404"/>
      <c r="L887" s="217"/>
    </row>
    <row r="888" spans="1:12">
      <c r="A888" s="46">
        <v>45138</v>
      </c>
      <c r="B888" s="405" t="s">
        <v>32</v>
      </c>
      <c r="C888" s="405" t="s">
        <v>24</v>
      </c>
      <c r="D888" t="s">
        <v>15</v>
      </c>
      <c r="E888" s="217"/>
      <c r="F888" s="217">
        <v>40</v>
      </c>
      <c r="G888" s="1">
        <f t="shared" si="16"/>
        <v>162.4</v>
      </c>
      <c r="I888" s="405"/>
      <c r="L888" s="217"/>
    </row>
    <row r="889" spans="1:12">
      <c r="A889" s="46">
        <v>45138</v>
      </c>
      <c r="B889" s="405" t="s">
        <v>32</v>
      </c>
      <c r="C889" s="405" t="s">
        <v>24</v>
      </c>
      <c r="D889" t="s">
        <v>67</v>
      </c>
      <c r="E889" s="217"/>
      <c r="F889" s="217">
        <v>10</v>
      </c>
      <c r="G889" s="1">
        <f t="shared" si="16"/>
        <v>152.4</v>
      </c>
      <c r="I889" s="405"/>
      <c r="L889" s="217"/>
    </row>
    <row r="890" spans="1:12">
      <c r="A890" s="46">
        <v>45244</v>
      </c>
      <c r="B890" s="405">
        <v>27773</v>
      </c>
      <c r="C890" s="405" t="s">
        <v>24</v>
      </c>
      <c r="D890" t="s">
        <v>13</v>
      </c>
      <c r="E890" s="217"/>
      <c r="F890" s="217">
        <v>35.4</v>
      </c>
      <c r="G890" s="1">
        <f t="shared" si="16"/>
        <v>117</v>
      </c>
      <c r="I890" s="405"/>
      <c r="L890" s="217"/>
    </row>
    <row r="891" spans="1:12">
      <c r="A891" s="46">
        <v>45244</v>
      </c>
      <c r="B891" s="405">
        <v>27773</v>
      </c>
      <c r="C891" s="405" t="s">
        <v>24</v>
      </c>
      <c r="D891" t="s">
        <v>14</v>
      </c>
      <c r="E891" s="217"/>
      <c r="F891" s="217">
        <v>2</v>
      </c>
      <c r="G891" s="1">
        <f t="shared" si="16"/>
        <v>115</v>
      </c>
      <c r="I891" s="405"/>
      <c r="L891" s="217"/>
    </row>
    <row r="892" spans="1:12">
      <c r="A892" s="46">
        <v>45244</v>
      </c>
      <c r="B892" s="405">
        <v>27773</v>
      </c>
      <c r="C892" s="405" t="s">
        <v>24</v>
      </c>
      <c r="D892" t="s">
        <v>15</v>
      </c>
      <c r="E892" s="217"/>
      <c r="F892" s="217">
        <v>20</v>
      </c>
      <c r="G892" s="1">
        <f t="shared" si="16"/>
        <v>95</v>
      </c>
      <c r="I892" s="405"/>
      <c r="L892" s="217"/>
    </row>
    <row r="893" spans="1:12">
      <c r="A893" s="46">
        <v>45244</v>
      </c>
      <c r="B893" s="405">
        <v>27773</v>
      </c>
      <c r="C893" s="405" t="s">
        <v>24</v>
      </c>
      <c r="D893" t="s">
        <v>16</v>
      </c>
      <c r="E893" s="217"/>
      <c r="F893" s="217">
        <v>5</v>
      </c>
      <c r="G893" s="1">
        <f t="shared" si="16"/>
        <v>90</v>
      </c>
      <c r="I893" s="405"/>
      <c r="L893" s="217"/>
    </row>
    <row r="894" spans="1:12">
      <c r="A894" s="46">
        <v>45244</v>
      </c>
      <c r="B894" s="405">
        <v>27773</v>
      </c>
      <c r="C894" s="405" t="s">
        <v>24</v>
      </c>
      <c r="D894" t="s">
        <v>67</v>
      </c>
      <c r="E894" s="217"/>
      <c r="F894" s="217">
        <v>90</v>
      </c>
      <c r="G894" s="1">
        <f t="shared" si="16"/>
        <v>0</v>
      </c>
      <c r="I894" s="405"/>
      <c r="L894" s="217"/>
    </row>
    <row r="895" spans="1:12">
      <c r="A895" s="32">
        <v>45169</v>
      </c>
      <c r="B895" s="404" t="s">
        <v>11</v>
      </c>
      <c r="C895" s="404" t="s">
        <v>25</v>
      </c>
      <c r="D895" t="s">
        <v>13</v>
      </c>
      <c r="E895" s="217">
        <v>33.799999999999997</v>
      </c>
      <c r="F895" s="217"/>
      <c r="G895" s="1">
        <f t="shared" si="16"/>
        <v>33.799999999999997</v>
      </c>
      <c r="I895" s="404"/>
      <c r="L895" s="217"/>
    </row>
    <row r="896" spans="1:12">
      <c r="B896" s="405"/>
      <c r="C896" s="405"/>
      <c r="D896" t="s">
        <v>14</v>
      </c>
      <c r="E896" s="217">
        <v>2.2999999999999998</v>
      </c>
      <c r="F896" s="217"/>
      <c r="G896" s="1">
        <f t="shared" si="16"/>
        <v>36.099999999999994</v>
      </c>
      <c r="I896" s="405"/>
      <c r="L896" s="1"/>
    </row>
    <row r="897" spans="1:12">
      <c r="B897" s="405"/>
      <c r="C897" s="405"/>
      <c r="D897" t="s">
        <v>15</v>
      </c>
      <c r="E897" s="217">
        <v>60</v>
      </c>
      <c r="F897" s="217"/>
      <c r="G897" s="1">
        <f t="shared" si="16"/>
        <v>96.1</v>
      </c>
      <c r="I897" s="405"/>
      <c r="J897" s="404"/>
      <c r="L897" s="217"/>
    </row>
    <row r="898" spans="1:12">
      <c r="B898" s="405"/>
      <c r="C898" s="405"/>
      <c r="D898" t="s">
        <v>16</v>
      </c>
      <c r="E898" s="217">
        <v>5</v>
      </c>
      <c r="F898" s="217"/>
      <c r="G898" s="1">
        <f t="shared" si="16"/>
        <v>101.1</v>
      </c>
      <c r="I898" s="405"/>
      <c r="J898" s="405"/>
      <c r="L898" s="217"/>
    </row>
    <row r="899" spans="1:12">
      <c r="B899" s="405"/>
      <c r="C899" s="405"/>
      <c r="D899" t="s">
        <v>67</v>
      </c>
      <c r="E899" s="1">
        <v>100</v>
      </c>
      <c r="F899" s="217"/>
      <c r="G899" s="1">
        <f t="shared" si="16"/>
        <v>201.1</v>
      </c>
      <c r="I899" s="405"/>
      <c r="J899" s="405"/>
      <c r="L899" s="217"/>
    </row>
    <row r="900" spans="1:12">
      <c r="B900" s="405"/>
      <c r="C900" s="405"/>
      <c r="D900" t="s">
        <v>68</v>
      </c>
      <c r="E900" s="13">
        <v>15</v>
      </c>
      <c r="F900" s="217"/>
      <c r="G900" s="1">
        <f t="shared" si="16"/>
        <v>216.1</v>
      </c>
      <c r="I900" s="405"/>
      <c r="J900" s="405"/>
      <c r="L900" s="217"/>
    </row>
    <row r="901" spans="1:12">
      <c r="A901" s="30">
        <v>45169</v>
      </c>
      <c r="B901" s="405" t="s">
        <v>57</v>
      </c>
      <c r="C901" s="405" t="s">
        <v>25</v>
      </c>
      <c r="D901" t="s">
        <v>15</v>
      </c>
      <c r="E901" s="217"/>
      <c r="F901" s="217">
        <v>55</v>
      </c>
      <c r="G901" s="1">
        <f t="shared" si="16"/>
        <v>161.1</v>
      </c>
      <c r="J901" s="405"/>
      <c r="L901" s="1"/>
    </row>
    <row r="902" spans="1:12">
      <c r="A902" s="30">
        <v>45169</v>
      </c>
      <c r="B902" s="405" t="s">
        <v>57</v>
      </c>
      <c r="C902" s="405" t="s">
        <v>25</v>
      </c>
      <c r="D902" t="s">
        <v>67</v>
      </c>
      <c r="E902" s="217"/>
      <c r="F902" s="217">
        <v>90</v>
      </c>
      <c r="G902" s="1">
        <f t="shared" si="16"/>
        <v>71.099999999999994</v>
      </c>
      <c r="J902" s="405"/>
      <c r="L902" s="13"/>
    </row>
    <row r="903" spans="1:12">
      <c r="A903" s="30">
        <v>45244</v>
      </c>
      <c r="B903" s="405">
        <v>27776</v>
      </c>
      <c r="C903" s="405" t="s">
        <v>25</v>
      </c>
      <c r="D903" t="s">
        <v>13</v>
      </c>
      <c r="E903" s="217"/>
      <c r="F903" s="217">
        <v>33.799999999999997</v>
      </c>
      <c r="G903" s="1">
        <f t="shared" si="16"/>
        <v>37.299999999999997</v>
      </c>
      <c r="J903" s="405"/>
      <c r="L903" s="13"/>
    </row>
    <row r="904" spans="1:12">
      <c r="A904" s="30">
        <v>45244</v>
      </c>
      <c r="B904" s="405">
        <v>27776</v>
      </c>
      <c r="C904" s="405" t="s">
        <v>25</v>
      </c>
      <c r="D904" t="s">
        <v>14</v>
      </c>
      <c r="E904" s="217"/>
      <c r="F904" s="217">
        <v>2.2999999999999998</v>
      </c>
      <c r="G904" s="1">
        <f t="shared" si="16"/>
        <v>35</v>
      </c>
      <c r="J904" s="405"/>
      <c r="L904" s="13"/>
    </row>
    <row r="905" spans="1:12">
      <c r="A905" s="30">
        <v>45244</v>
      </c>
      <c r="B905" s="405">
        <v>27776</v>
      </c>
      <c r="C905" s="405" t="s">
        <v>25</v>
      </c>
      <c r="D905" t="s">
        <v>15</v>
      </c>
      <c r="E905" s="217"/>
      <c r="F905" s="217">
        <v>5</v>
      </c>
      <c r="G905" s="1">
        <f t="shared" si="16"/>
        <v>30</v>
      </c>
      <c r="J905" s="405"/>
      <c r="L905" s="13"/>
    </row>
    <row r="906" spans="1:12">
      <c r="A906" s="30">
        <v>45244</v>
      </c>
      <c r="B906" s="405">
        <v>27776</v>
      </c>
      <c r="C906" s="405" t="s">
        <v>25</v>
      </c>
      <c r="D906" t="s">
        <v>16</v>
      </c>
      <c r="E906" s="217"/>
      <c r="F906" s="217">
        <v>5</v>
      </c>
      <c r="G906" s="1">
        <f>+G905+E906-F906</f>
        <v>25</v>
      </c>
      <c r="J906" s="405"/>
      <c r="L906" s="13"/>
    </row>
    <row r="907" spans="1:12">
      <c r="A907" s="30">
        <v>45244</v>
      </c>
      <c r="B907" s="405">
        <v>27776</v>
      </c>
      <c r="C907" s="405" t="s">
        <v>25</v>
      </c>
      <c r="D907" t="s">
        <v>67</v>
      </c>
      <c r="E907" s="217"/>
      <c r="F907" s="217">
        <v>10</v>
      </c>
      <c r="G907" s="1">
        <f>+G906+E907-F907</f>
        <v>15</v>
      </c>
      <c r="J907" s="405"/>
      <c r="L907" s="13"/>
    </row>
    <row r="908" spans="1:12">
      <c r="A908" s="30">
        <v>45244</v>
      </c>
      <c r="B908" s="405">
        <v>27776</v>
      </c>
      <c r="C908" s="405" t="s">
        <v>25</v>
      </c>
      <c r="D908" t="s">
        <v>68</v>
      </c>
      <c r="E908" s="217"/>
      <c r="F908" s="217">
        <v>15</v>
      </c>
      <c r="G908" s="1">
        <f>+G907+E908-F908</f>
        <v>0</v>
      </c>
      <c r="J908" s="405"/>
      <c r="L908" s="13"/>
    </row>
    <row r="909" spans="1:12">
      <c r="A909" s="32">
        <v>45199</v>
      </c>
      <c r="B909" s="404" t="s">
        <v>11</v>
      </c>
      <c r="C909" s="404" t="s">
        <v>41</v>
      </c>
      <c r="D909" t="s">
        <v>13</v>
      </c>
      <c r="E909" s="217">
        <v>33.700000000000003</v>
      </c>
      <c r="G909" s="1">
        <f>+G908+E909-F909</f>
        <v>33.700000000000003</v>
      </c>
      <c r="J909" s="404"/>
      <c r="L909" s="217"/>
    </row>
    <row r="910" spans="1:12">
      <c r="B910" s="405"/>
      <c r="C910" s="405"/>
      <c r="D910" t="s">
        <v>14</v>
      </c>
      <c r="E910" s="217">
        <v>2</v>
      </c>
      <c r="G910" s="1">
        <f>+G909+E910-F910</f>
        <v>35.700000000000003</v>
      </c>
      <c r="J910" s="405"/>
      <c r="L910" s="217"/>
    </row>
    <row r="911" spans="1:12">
      <c r="B911" s="405"/>
      <c r="C911" s="405"/>
      <c r="D911" t="s">
        <v>15</v>
      </c>
      <c r="E911" s="217">
        <v>60</v>
      </c>
      <c r="G911" s="1">
        <f>+G910+E911-F911</f>
        <v>95.7</v>
      </c>
      <c r="J911" s="405"/>
      <c r="L911" s="217"/>
    </row>
    <row r="912" spans="1:12">
      <c r="B912" s="405"/>
      <c r="C912" s="405"/>
      <c r="D912" t="s">
        <v>16</v>
      </c>
      <c r="E912" s="217">
        <v>5</v>
      </c>
      <c r="G912" s="1">
        <f>+G911+E912-F912</f>
        <v>100.7</v>
      </c>
      <c r="J912" s="405"/>
      <c r="L912" s="217"/>
    </row>
    <row r="913" spans="1:12">
      <c r="B913" s="405"/>
      <c r="C913" s="405"/>
      <c r="D913" t="s">
        <v>67</v>
      </c>
      <c r="E913" s="1">
        <v>100</v>
      </c>
      <c r="G913" s="1">
        <f>+G912+E913-F913</f>
        <v>200.7</v>
      </c>
      <c r="J913" s="405"/>
      <c r="L913" s="1"/>
    </row>
    <row r="914" spans="1:12">
      <c r="A914" s="30">
        <v>45199</v>
      </c>
      <c r="B914" s="405" t="s">
        <v>61</v>
      </c>
      <c r="C914" s="405" t="s">
        <v>41</v>
      </c>
      <c r="D914" t="s">
        <v>15</v>
      </c>
      <c r="F914" s="1">
        <v>25</v>
      </c>
      <c r="G914" s="1">
        <f>+G913+E914-F914</f>
        <v>175.7</v>
      </c>
      <c r="J914" s="404"/>
      <c r="L914" s="217"/>
    </row>
    <row r="915" spans="1:12">
      <c r="A915" s="30">
        <v>45199</v>
      </c>
      <c r="B915" s="405" t="s">
        <v>61</v>
      </c>
      <c r="C915" s="405" t="s">
        <v>41</v>
      </c>
      <c r="D915" t="s">
        <v>17</v>
      </c>
      <c r="F915" s="1">
        <v>40</v>
      </c>
      <c r="G915" s="1">
        <f>+G914+E915-F915</f>
        <v>135.69999999999999</v>
      </c>
      <c r="L915" s="217"/>
    </row>
    <row r="916" spans="1:12">
      <c r="A916" s="30">
        <v>45244</v>
      </c>
      <c r="B916" s="405">
        <v>27776</v>
      </c>
      <c r="C916" s="405" t="s">
        <v>41</v>
      </c>
      <c r="D916" t="s">
        <v>13</v>
      </c>
      <c r="F916" s="1">
        <v>33.700000000000003</v>
      </c>
      <c r="G916" s="1">
        <f>+G915+E916-F916</f>
        <v>101.99999999999999</v>
      </c>
      <c r="L916" s="217"/>
    </row>
    <row r="917" spans="1:12">
      <c r="A917" s="30">
        <v>45244</v>
      </c>
      <c r="B917" s="405">
        <v>27776</v>
      </c>
      <c r="C917" s="405" t="s">
        <v>41</v>
      </c>
      <c r="D917" t="s">
        <v>14</v>
      </c>
      <c r="F917" s="1">
        <v>2</v>
      </c>
      <c r="G917" s="1">
        <f>+G916+E917-F917</f>
        <v>99.999999999999986</v>
      </c>
      <c r="L917" s="217"/>
    </row>
    <row r="918" spans="1:12">
      <c r="A918" s="30">
        <v>45244</v>
      </c>
      <c r="B918" s="405">
        <v>27776</v>
      </c>
      <c r="C918" s="405" t="s">
        <v>41</v>
      </c>
      <c r="D918" t="s">
        <v>15</v>
      </c>
      <c r="F918" s="1">
        <v>35</v>
      </c>
      <c r="G918" s="1">
        <f>+G917+E918-F918</f>
        <v>64.999999999999986</v>
      </c>
      <c r="L918" s="217"/>
    </row>
    <row r="919" spans="1:12">
      <c r="A919" s="30">
        <v>45244</v>
      </c>
      <c r="B919" s="405">
        <v>27776</v>
      </c>
      <c r="C919" s="405" t="s">
        <v>41</v>
      </c>
      <c r="D919" t="s">
        <v>16</v>
      </c>
      <c r="F919" s="1">
        <v>5</v>
      </c>
      <c r="G919" s="1">
        <f>+G918+E919-F919</f>
        <v>59.999999999999986</v>
      </c>
      <c r="L919" s="217"/>
    </row>
    <row r="920" spans="1:12">
      <c r="A920" s="30">
        <v>45244</v>
      </c>
      <c r="B920" s="405">
        <v>27776</v>
      </c>
      <c r="C920" s="405" t="s">
        <v>41</v>
      </c>
      <c r="D920" t="s">
        <v>67</v>
      </c>
      <c r="F920" s="1">
        <v>60</v>
      </c>
      <c r="G920" s="1">
        <f>+G919+E920-F920</f>
        <v>0</v>
      </c>
      <c r="I920" s="427"/>
      <c r="J920" s="427"/>
      <c r="K920" s="427"/>
      <c r="L920" s="217"/>
    </row>
    <row r="921" spans="1:12">
      <c r="A921" s="32">
        <v>45230</v>
      </c>
      <c r="B921" s="404" t="s">
        <v>11</v>
      </c>
      <c r="C921" s="404" t="s">
        <v>27</v>
      </c>
      <c r="D921" t="s">
        <v>13</v>
      </c>
      <c r="E921" s="44">
        <v>32.700000000000003</v>
      </c>
      <c r="G921" s="1">
        <f>+G920+E921-F921</f>
        <v>32.700000000000003</v>
      </c>
      <c r="I921" s="404"/>
      <c r="K921" s="44"/>
      <c r="L921" s="1"/>
    </row>
    <row r="922" spans="1:12">
      <c r="B922" s="405"/>
      <c r="C922" s="405"/>
      <c r="D922" t="s">
        <v>14</v>
      </c>
      <c r="E922" s="44">
        <v>2</v>
      </c>
      <c r="G922" s="1">
        <f t="shared" ref="G922:G947" si="17">+G921+E922-F922</f>
        <v>34.700000000000003</v>
      </c>
      <c r="I922" s="405"/>
      <c r="K922" s="44"/>
      <c r="L922" s="29"/>
    </row>
    <row r="923" spans="1:12">
      <c r="B923" s="405"/>
      <c r="C923" s="405"/>
      <c r="D923" t="s">
        <v>15</v>
      </c>
      <c r="E923" s="217">
        <v>60</v>
      </c>
      <c r="G923" s="1">
        <f t="shared" si="17"/>
        <v>94.7</v>
      </c>
      <c r="I923" s="405"/>
      <c r="K923" s="217"/>
    </row>
    <row r="924" spans="1:12">
      <c r="B924" s="405"/>
      <c r="C924" s="405"/>
      <c r="D924" t="s">
        <v>16</v>
      </c>
      <c r="E924" s="217">
        <v>5</v>
      </c>
      <c r="G924" s="1">
        <f t="shared" si="17"/>
        <v>99.7</v>
      </c>
      <c r="I924" s="405"/>
      <c r="K924" s="217"/>
    </row>
    <row r="925" spans="1:12">
      <c r="B925" s="405"/>
      <c r="C925" s="405"/>
      <c r="D925" t="s">
        <v>67</v>
      </c>
      <c r="E925" s="1">
        <v>100</v>
      </c>
      <c r="G925" s="1">
        <f t="shared" si="17"/>
        <v>199.7</v>
      </c>
      <c r="I925" s="405"/>
      <c r="K925" s="1"/>
    </row>
    <row r="926" spans="1:12">
      <c r="A926" s="30">
        <v>45357</v>
      </c>
      <c r="B926" s="405">
        <v>28484</v>
      </c>
      <c r="C926" s="405" t="s">
        <v>27</v>
      </c>
      <c r="D926" t="s">
        <v>13</v>
      </c>
      <c r="F926" s="44">
        <v>32.700000000000003</v>
      </c>
      <c r="G926" s="1">
        <f t="shared" si="17"/>
        <v>167</v>
      </c>
      <c r="I926" s="405"/>
      <c r="K926" s="1"/>
    </row>
    <row r="927" spans="1:12">
      <c r="A927" s="30">
        <v>45357</v>
      </c>
      <c r="B927" s="405">
        <v>28484</v>
      </c>
      <c r="C927" s="405" t="s">
        <v>27</v>
      </c>
      <c r="D927" t="s">
        <v>14</v>
      </c>
      <c r="F927" s="44">
        <v>2</v>
      </c>
      <c r="G927" s="1">
        <f t="shared" si="17"/>
        <v>165</v>
      </c>
      <c r="I927" s="405"/>
      <c r="K927" s="1"/>
    </row>
    <row r="928" spans="1:12">
      <c r="A928" s="30">
        <v>45357</v>
      </c>
      <c r="B928" s="405">
        <v>28484</v>
      </c>
      <c r="C928" s="405" t="s">
        <v>27</v>
      </c>
      <c r="D928" t="s">
        <v>15</v>
      </c>
      <c r="F928" s="217">
        <v>60</v>
      </c>
      <c r="G928" s="1">
        <f t="shared" si="17"/>
        <v>105</v>
      </c>
      <c r="I928" s="405"/>
      <c r="K928" s="1"/>
    </row>
    <row r="929" spans="1:11">
      <c r="A929" s="30">
        <v>45357</v>
      </c>
      <c r="B929" s="405">
        <v>28484</v>
      </c>
      <c r="C929" s="405" t="s">
        <v>27</v>
      </c>
      <c r="D929" t="s">
        <v>16</v>
      </c>
      <c r="F929" s="217">
        <v>5</v>
      </c>
      <c r="G929" s="1">
        <f t="shared" si="17"/>
        <v>100</v>
      </c>
      <c r="I929" s="405"/>
      <c r="K929" s="1"/>
    </row>
    <row r="930" spans="1:11">
      <c r="A930" s="30">
        <v>45357</v>
      </c>
      <c r="B930" s="405">
        <v>28484</v>
      </c>
      <c r="C930" s="405" t="s">
        <v>27</v>
      </c>
      <c r="D930" t="s">
        <v>67</v>
      </c>
      <c r="F930" s="1">
        <v>100</v>
      </c>
      <c r="G930" s="1">
        <f t="shared" si="17"/>
        <v>0</v>
      </c>
      <c r="I930" s="405"/>
      <c r="K930" s="1"/>
    </row>
    <row r="931" spans="1:11">
      <c r="A931" s="32">
        <v>45260</v>
      </c>
      <c r="B931" s="404" t="s">
        <v>11</v>
      </c>
      <c r="C931" s="404" t="s">
        <v>28</v>
      </c>
      <c r="D931" t="s">
        <v>13</v>
      </c>
      <c r="E931" s="44">
        <v>35.6</v>
      </c>
      <c r="F931" s="217"/>
      <c r="G931" s="1">
        <f t="shared" si="17"/>
        <v>35.6</v>
      </c>
      <c r="I931" s="404"/>
      <c r="K931" s="44"/>
    </row>
    <row r="932" spans="1:11">
      <c r="B932" s="405"/>
      <c r="C932" s="405"/>
      <c r="D932" t="s">
        <v>14</v>
      </c>
      <c r="E932" s="44">
        <v>5</v>
      </c>
      <c r="F932" s="217"/>
      <c r="G932" s="1">
        <f t="shared" si="17"/>
        <v>40.6</v>
      </c>
      <c r="I932" s="405"/>
      <c r="K932" s="44"/>
    </row>
    <row r="933" spans="1:11">
      <c r="B933" s="405"/>
      <c r="C933" s="405"/>
      <c r="D933" t="s">
        <v>15</v>
      </c>
      <c r="E933" s="217">
        <v>60</v>
      </c>
      <c r="F933" s="217"/>
      <c r="G933" s="1">
        <f t="shared" si="17"/>
        <v>100.6</v>
      </c>
      <c r="I933" s="405"/>
      <c r="K933" s="217"/>
    </row>
    <row r="934" spans="1:11">
      <c r="B934" s="405"/>
      <c r="C934" s="405"/>
      <c r="D934" t="s">
        <v>16</v>
      </c>
      <c r="E934" s="217">
        <v>5</v>
      </c>
      <c r="F934" s="217"/>
      <c r="G934" s="1">
        <f t="shared" si="17"/>
        <v>105.6</v>
      </c>
      <c r="I934" s="405"/>
      <c r="K934" s="217"/>
    </row>
    <row r="935" spans="1:11">
      <c r="B935" s="405"/>
      <c r="C935" s="405"/>
      <c r="D935" t="s">
        <v>67</v>
      </c>
      <c r="E935" s="1">
        <v>100</v>
      </c>
      <c r="F935" s="217"/>
      <c r="G935" s="1">
        <f t="shared" si="17"/>
        <v>205.6</v>
      </c>
      <c r="I935" s="405"/>
      <c r="K935" s="1"/>
    </row>
    <row r="936" spans="1:11">
      <c r="A936" s="30">
        <v>45260</v>
      </c>
      <c r="B936" s="405" t="s">
        <v>64</v>
      </c>
      <c r="C936" s="405" t="s">
        <v>28</v>
      </c>
      <c r="D936" t="s">
        <v>15</v>
      </c>
      <c r="E936" s="217"/>
      <c r="F936" s="217">
        <v>20</v>
      </c>
      <c r="G936" s="1">
        <f t="shared" si="17"/>
        <v>185.6</v>
      </c>
      <c r="I936" s="404"/>
      <c r="K936" s="44"/>
    </row>
    <row r="937" spans="1:11">
      <c r="A937" s="30">
        <v>45260</v>
      </c>
      <c r="B937" s="405" t="s">
        <v>64</v>
      </c>
      <c r="C937" s="405" t="s">
        <v>28</v>
      </c>
      <c r="D937" t="s">
        <v>67</v>
      </c>
      <c r="E937" s="217"/>
      <c r="F937" s="217">
        <v>30</v>
      </c>
      <c r="G937" s="1">
        <f t="shared" si="17"/>
        <v>155.6</v>
      </c>
      <c r="I937" s="405"/>
      <c r="K937" s="44"/>
    </row>
    <row r="938" spans="1:11">
      <c r="A938" s="30">
        <v>45357</v>
      </c>
      <c r="B938" s="405">
        <v>28484</v>
      </c>
      <c r="C938" s="405" t="s">
        <v>28</v>
      </c>
      <c r="D938" t="s">
        <v>13</v>
      </c>
      <c r="E938" s="217"/>
      <c r="F938" s="44">
        <v>35.6</v>
      </c>
      <c r="G938" s="1">
        <f t="shared" si="17"/>
        <v>120</v>
      </c>
      <c r="I938" s="405"/>
      <c r="K938" s="44"/>
    </row>
    <row r="939" spans="1:11">
      <c r="A939" s="30">
        <v>45357</v>
      </c>
      <c r="B939" s="405">
        <v>28484</v>
      </c>
      <c r="C939" s="405" t="s">
        <v>28</v>
      </c>
      <c r="D939" t="s">
        <v>14</v>
      </c>
      <c r="E939" s="217"/>
      <c r="F939" s="44">
        <v>5</v>
      </c>
      <c r="G939" s="1">
        <f t="shared" si="17"/>
        <v>115</v>
      </c>
      <c r="I939" s="405"/>
      <c r="K939" s="44"/>
    </row>
    <row r="940" spans="1:11">
      <c r="A940" s="30">
        <v>45357</v>
      </c>
      <c r="B940" s="405">
        <v>28484</v>
      </c>
      <c r="C940" s="405" t="s">
        <v>28</v>
      </c>
      <c r="D940" t="s">
        <v>15</v>
      </c>
      <c r="E940" s="217"/>
      <c r="F940" s="217">
        <v>40</v>
      </c>
      <c r="G940" s="1">
        <f t="shared" si="17"/>
        <v>75</v>
      </c>
      <c r="I940" s="405"/>
      <c r="K940" s="44"/>
    </row>
    <row r="941" spans="1:11">
      <c r="A941" s="30">
        <v>45357</v>
      </c>
      <c r="B941" s="405">
        <v>28484</v>
      </c>
      <c r="C941" s="405" t="s">
        <v>28</v>
      </c>
      <c r="D941" t="s">
        <v>16</v>
      </c>
      <c r="E941" s="217"/>
      <c r="F941" s="217">
        <v>5</v>
      </c>
      <c r="G941" s="1">
        <f t="shared" si="17"/>
        <v>70</v>
      </c>
      <c r="I941" s="405"/>
      <c r="K941" s="44"/>
    </row>
    <row r="942" spans="1:11">
      <c r="A942" s="30">
        <v>45357</v>
      </c>
      <c r="B942" s="405">
        <v>28484</v>
      </c>
      <c r="C942" s="405" t="s">
        <v>28</v>
      </c>
      <c r="D942" t="s">
        <v>67</v>
      </c>
      <c r="E942" s="217"/>
      <c r="F942" s="1">
        <v>70</v>
      </c>
      <c r="G942" s="1">
        <f t="shared" si="17"/>
        <v>0</v>
      </c>
      <c r="I942" s="405"/>
      <c r="K942" s="44"/>
    </row>
    <row r="943" spans="1:11">
      <c r="A943" s="32">
        <v>45291</v>
      </c>
      <c r="B943" s="404" t="s">
        <v>11</v>
      </c>
      <c r="C943" s="404" t="s">
        <v>29</v>
      </c>
      <c r="D943" t="s">
        <v>13</v>
      </c>
      <c r="E943" s="44">
        <v>38</v>
      </c>
      <c r="F943" s="217"/>
      <c r="G943" s="1">
        <f t="shared" si="17"/>
        <v>38</v>
      </c>
      <c r="I943" s="405"/>
      <c r="K943" s="217"/>
    </row>
    <row r="944" spans="1:11">
      <c r="B944" s="405"/>
      <c r="C944" s="405"/>
      <c r="D944" t="s">
        <v>14</v>
      </c>
      <c r="E944" s="44">
        <v>5</v>
      </c>
      <c r="F944" s="217"/>
      <c r="G944" s="1">
        <f t="shared" si="17"/>
        <v>43</v>
      </c>
      <c r="I944" s="405"/>
      <c r="K944" s="217"/>
    </row>
    <row r="945" spans="1:11">
      <c r="B945" s="405"/>
      <c r="C945" s="405"/>
      <c r="D945" t="s">
        <v>15</v>
      </c>
      <c r="E945" s="217">
        <v>60</v>
      </c>
      <c r="F945" s="217"/>
      <c r="G945" s="1">
        <f t="shared" si="17"/>
        <v>103</v>
      </c>
      <c r="I945" s="405"/>
      <c r="K945" s="1"/>
    </row>
    <row r="946" spans="1:11">
      <c r="B946" s="405"/>
      <c r="C946" s="405"/>
      <c r="D946" t="s">
        <v>16</v>
      </c>
      <c r="E946" s="217">
        <v>5</v>
      </c>
      <c r="F946" s="217"/>
      <c r="G946" s="1">
        <f t="shared" si="17"/>
        <v>108</v>
      </c>
      <c r="I946" s="404"/>
      <c r="K946" s="44"/>
    </row>
    <row r="947" spans="1:11">
      <c r="B947" s="405"/>
      <c r="C947" s="405"/>
      <c r="D947" t="s">
        <v>67</v>
      </c>
      <c r="E947" s="1">
        <v>100</v>
      </c>
      <c r="F947" s="217"/>
      <c r="G947" s="1">
        <f t="shared" si="17"/>
        <v>208</v>
      </c>
      <c r="I947" s="405"/>
      <c r="K947" s="44"/>
    </row>
    <row r="948" spans="1:11">
      <c r="A948" s="30">
        <v>45291</v>
      </c>
      <c r="B948" s="405" t="s">
        <v>48</v>
      </c>
      <c r="C948" s="405" t="s">
        <v>29</v>
      </c>
      <c r="D948" t="s">
        <v>15</v>
      </c>
      <c r="E948" s="217"/>
      <c r="F948" s="217">
        <v>50</v>
      </c>
      <c r="G948" s="1">
        <f t="shared" ref="G948:G971" si="18">+G947+E948-F948</f>
        <v>158</v>
      </c>
      <c r="I948" s="405"/>
      <c r="K948" s="217"/>
    </row>
    <row r="949" spans="1:11">
      <c r="A949" s="30">
        <v>45291</v>
      </c>
      <c r="B949" s="405" t="s">
        <v>48</v>
      </c>
      <c r="C949" s="405" t="s">
        <v>29</v>
      </c>
      <c r="D949" t="s">
        <v>67</v>
      </c>
      <c r="E949" s="217"/>
      <c r="F949" s="217">
        <v>80</v>
      </c>
      <c r="G949" s="1">
        <f t="shared" si="18"/>
        <v>78</v>
      </c>
      <c r="I949" s="405"/>
      <c r="K949" s="217"/>
    </row>
    <row r="950" spans="1:11">
      <c r="A950" s="30">
        <v>45357</v>
      </c>
      <c r="B950" s="405">
        <v>28485</v>
      </c>
      <c r="C950" s="405" t="s">
        <v>29</v>
      </c>
      <c r="D950" t="s">
        <v>13</v>
      </c>
      <c r="E950" s="217"/>
      <c r="F950" s="44">
        <v>38</v>
      </c>
      <c r="G950" s="1">
        <f t="shared" si="18"/>
        <v>40</v>
      </c>
      <c r="I950" s="405"/>
      <c r="K950" s="217"/>
    </row>
    <row r="951" spans="1:11">
      <c r="A951" s="30">
        <v>45357</v>
      </c>
      <c r="B951" s="405">
        <v>28485</v>
      </c>
      <c r="C951" s="405" t="s">
        <v>29</v>
      </c>
      <c r="D951" t="s">
        <v>14</v>
      </c>
      <c r="E951" s="217"/>
      <c r="F951" s="44">
        <v>5</v>
      </c>
      <c r="G951" s="1">
        <f t="shared" si="18"/>
        <v>35</v>
      </c>
      <c r="I951" s="405"/>
      <c r="K951" s="217"/>
    </row>
    <row r="952" spans="1:11">
      <c r="A952" s="30">
        <v>45357</v>
      </c>
      <c r="B952" s="405">
        <v>28485</v>
      </c>
      <c r="C952" s="405" t="s">
        <v>29</v>
      </c>
      <c r="D952" t="s">
        <v>15</v>
      </c>
      <c r="E952" s="217"/>
      <c r="F952" s="217">
        <v>10</v>
      </c>
      <c r="G952" s="1">
        <f t="shared" si="18"/>
        <v>25</v>
      </c>
      <c r="I952" s="405"/>
      <c r="K952" s="217"/>
    </row>
    <row r="953" spans="1:11">
      <c r="A953" s="30">
        <v>45357</v>
      </c>
      <c r="B953" s="405">
        <v>28485</v>
      </c>
      <c r="C953" s="405" t="s">
        <v>29</v>
      </c>
      <c r="D953" t="s">
        <v>16</v>
      </c>
      <c r="E953" s="217"/>
      <c r="F953" s="217">
        <v>5</v>
      </c>
      <c r="G953" s="1">
        <f t="shared" si="18"/>
        <v>20</v>
      </c>
      <c r="I953" s="405"/>
      <c r="K953" s="217"/>
    </row>
    <row r="954" spans="1:11">
      <c r="A954" s="30">
        <v>45357</v>
      </c>
      <c r="B954" s="405">
        <v>28485</v>
      </c>
      <c r="C954" s="405" t="s">
        <v>29</v>
      </c>
      <c r="D954" t="s">
        <v>67</v>
      </c>
      <c r="E954" s="217"/>
      <c r="F954" s="1">
        <v>20</v>
      </c>
      <c r="G954" s="1">
        <f t="shared" si="18"/>
        <v>0</v>
      </c>
      <c r="I954" s="405"/>
      <c r="K954" s="217"/>
    </row>
    <row r="955" spans="1:11">
      <c r="A955" s="68">
        <v>45322</v>
      </c>
      <c r="B955" s="404" t="s">
        <v>11</v>
      </c>
      <c r="C955" s="404" t="s">
        <v>12</v>
      </c>
      <c r="D955" t="s">
        <v>13</v>
      </c>
      <c r="E955" s="44">
        <v>42.4</v>
      </c>
      <c r="F955" s="217"/>
      <c r="G955" s="1">
        <f t="shared" si="18"/>
        <v>42.4</v>
      </c>
      <c r="I955" s="405"/>
      <c r="K955" s="1"/>
    </row>
    <row r="956" spans="1:11">
      <c r="A956" s="46"/>
      <c r="B956" s="405"/>
      <c r="C956" s="405"/>
      <c r="D956" t="s">
        <v>14</v>
      </c>
      <c r="E956" s="44">
        <v>8.8000000000000007</v>
      </c>
      <c r="F956" s="217"/>
      <c r="G956" s="1">
        <f t="shared" si="18"/>
        <v>51.2</v>
      </c>
      <c r="I956" s="404"/>
      <c r="K956" s="217"/>
    </row>
    <row r="957" spans="1:11">
      <c r="A957" s="46"/>
      <c r="B957" s="405"/>
      <c r="C957" s="405"/>
      <c r="D957" t="s">
        <v>15</v>
      </c>
      <c r="E957" s="217">
        <v>60</v>
      </c>
      <c r="F957" s="217"/>
      <c r="G957" s="1">
        <f t="shared" si="18"/>
        <v>111.2</v>
      </c>
      <c r="I957" s="405"/>
      <c r="K957" s="217"/>
    </row>
    <row r="958" spans="1:11">
      <c r="A958" s="46"/>
      <c r="B958" s="405"/>
      <c r="C958" s="405"/>
      <c r="D958" t="s">
        <v>16</v>
      </c>
      <c r="E958" s="217">
        <v>5</v>
      </c>
      <c r="F958" s="217"/>
      <c r="G958" s="1">
        <f t="shared" si="18"/>
        <v>116.2</v>
      </c>
      <c r="I958" s="405"/>
      <c r="K958" s="1"/>
    </row>
    <row r="959" spans="1:11">
      <c r="A959" s="46"/>
      <c r="B959" s="405"/>
      <c r="C959" s="405"/>
      <c r="D959" t="s">
        <v>67</v>
      </c>
      <c r="E959" s="1">
        <v>100</v>
      </c>
      <c r="F959" s="217"/>
      <c r="G959" s="1">
        <f t="shared" si="18"/>
        <v>216.2</v>
      </c>
      <c r="I959" s="405"/>
      <c r="K959" s="44"/>
    </row>
    <row r="960" spans="1:11">
      <c r="A960" s="46">
        <v>45322</v>
      </c>
      <c r="B960" s="405" t="s">
        <v>49</v>
      </c>
      <c r="C960" s="405" t="s">
        <v>12</v>
      </c>
      <c r="D960" t="s">
        <v>15</v>
      </c>
      <c r="E960" s="217"/>
      <c r="F960" s="217">
        <v>20</v>
      </c>
      <c r="G960" s="1">
        <f t="shared" si="18"/>
        <v>196.2</v>
      </c>
      <c r="I960" s="405"/>
    </row>
    <row r="961" spans="1:7">
      <c r="A961" s="46">
        <v>45322</v>
      </c>
      <c r="B961" s="405" t="s">
        <v>49</v>
      </c>
      <c r="C961" s="405" t="s">
        <v>12</v>
      </c>
      <c r="D961" t="s">
        <v>67</v>
      </c>
      <c r="E961" s="217"/>
      <c r="F961" s="217">
        <v>30</v>
      </c>
      <c r="G961" s="1">
        <f t="shared" si="18"/>
        <v>166.2</v>
      </c>
    </row>
    <row r="962" spans="1:7">
      <c r="A962" s="30">
        <v>45357</v>
      </c>
      <c r="B962" s="405">
        <v>28485</v>
      </c>
      <c r="C962" s="405" t="s">
        <v>12</v>
      </c>
      <c r="D962" t="s">
        <v>13</v>
      </c>
      <c r="E962" s="217"/>
      <c r="F962" s="44">
        <v>42.4</v>
      </c>
      <c r="G962" s="1">
        <f t="shared" si="18"/>
        <v>123.79999999999998</v>
      </c>
    </row>
    <row r="963" spans="1:7">
      <c r="A963" s="30">
        <v>45357</v>
      </c>
      <c r="B963" s="405">
        <v>28485</v>
      </c>
      <c r="C963" s="405" t="s">
        <v>12</v>
      </c>
      <c r="D963" t="s">
        <v>14</v>
      </c>
      <c r="E963" s="217"/>
      <c r="F963" s="44">
        <v>8.8000000000000007</v>
      </c>
      <c r="G963" s="1">
        <f t="shared" si="18"/>
        <v>114.99999999999999</v>
      </c>
    </row>
    <row r="964" spans="1:7">
      <c r="A964" s="30">
        <v>45357</v>
      </c>
      <c r="B964" s="405">
        <v>28485</v>
      </c>
      <c r="C964" s="405" t="s">
        <v>12</v>
      </c>
      <c r="D964" t="s">
        <v>15</v>
      </c>
      <c r="E964" s="217"/>
      <c r="F964" s="217">
        <v>40</v>
      </c>
      <c r="G964" s="1">
        <f t="shared" si="18"/>
        <v>74.999999999999986</v>
      </c>
    </row>
    <row r="965" spans="1:7">
      <c r="A965" s="30">
        <v>45357</v>
      </c>
      <c r="B965" s="405">
        <v>28485</v>
      </c>
      <c r="C965" s="405" t="s">
        <v>12</v>
      </c>
      <c r="D965" t="s">
        <v>16</v>
      </c>
      <c r="E965" s="217"/>
      <c r="F965" s="217">
        <v>5</v>
      </c>
      <c r="G965" s="1">
        <f t="shared" si="18"/>
        <v>69.999999999999986</v>
      </c>
    </row>
    <row r="966" spans="1:7">
      <c r="A966" s="30">
        <v>45357</v>
      </c>
      <c r="B966" s="405">
        <v>28485</v>
      </c>
      <c r="C966" s="405" t="s">
        <v>12</v>
      </c>
      <c r="D966" t="s">
        <v>67</v>
      </c>
      <c r="E966" s="217"/>
      <c r="F966" s="1">
        <v>70</v>
      </c>
      <c r="G966" s="1">
        <f t="shared" si="18"/>
        <v>0</v>
      </c>
    </row>
    <row r="967" spans="1:7">
      <c r="A967" s="68">
        <v>45351</v>
      </c>
      <c r="B967" s="404" t="s">
        <v>11</v>
      </c>
      <c r="C967" s="404" t="s">
        <v>19</v>
      </c>
      <c r="D967" t="s">
        <v>13</v>
      </c>
      <c r="E967" s="217">
        <v>44</v>
      </c>
      <c r="F967" s="217"/>
      <c r="G967" s="1">
        <f t="shared" si="18"/>
        <v>44</v>
      </c>
    </row>
    <row r="968" spans="1:7">
      <c r="A968" s="46"/>
      <c r="B968" s="405"/>
      <c r="C968" s="405"/>
      <c r="D968" t="s">
        <v>14</v>
      </c>
      <c r="E968" s="217">
        <v>5</v>
      </c>
      <c r="F968" s="217"/>
      <c r="G968" s="1">
        <f t="shared" si="18"/>
        <v>49</v>
      </c>
    </row>
    <row r="969" spans="1:7">
      <c r="A969" s="46"/>
      <c r="B969" s="405"/>
      <c r="C969" s="405"/>
      <c r="D969" t="s">
        <v>15</v>
      </c>
      <c r="E969" s="217">
        <v>58</v>
      </c>
      <c r="F969" s="217"/>
      <c r="G969" s="1">
        <f t="shared" si="18"/>
        <v>107</v>
      </c>
    </row>
    <row r="970" spans="1:7">
      <c r="A970" s="46"/>
      <c r="B970" s="405"/>
      <c r="C970" s="405"/>
      <c r="D970" t="s">
        <v>16</v>
      </c>
      <c r="E970" s="217">
        <v>5</v>
      </c>
      <c r="F970" s="217"/>
      <c r="G970" s="1">
        <f t="shared" si="18"/>
        <v>112</v>
      </c>
    </row>
    <row r="971" spans="1:7">
      <c r="A971" s="46"/>
      <c r="B971" s="405"/>
      <c r="C971" s="405"/>
      <c r="D971" t="s">
        <v>67</v>
      </c>
      <c r="E971" s="1">
        <v>150</v>
      </c>
      <c r="F971" s="217"/>
      <c r="G971" s="1">
        <f t="shared" si="18"/>
        <v>262</v>
      </c>
    </row>
    <row r="972" spans="1:7">
      <c r="A972" s="46">
        <v>45351</v>
      </c>
      <c r="B972" s="405" t="s">
        <v>50</v>
      </c>
      <c r="C972" s="405" t="s">
        <v>19</v>
      </c>
      <c r="D972" t="s">
        <v>15</v>
      </c>
      <c r="E972" s="217"/>
      <c r="F972" s="217">
        <v>30</v>
      </c>
      <c r="G972" s="1">
        <f t="shared" ref="G972:G999" si="19">+G971+E972-F972</f>
        <v>232</v>
      </c>
    </row>
    <row r="973" spans="1:7">
      <c r="A973" s="46">
        <v>45351</v>
      </c>
      <c r="B973" s="405" t="s">
        <v>50</v>
      </c>
      <c r="C973" s="405" t="s">
        <v>19</v>
      </c>
      <c r="D973" t="s">
        <v>67</v>
      </c>
      <c r="F973" s="1">
        <v>40</v>
      </c>
      <c r="G973" s="1">
        <f t="shared" si="19"/>
        <v>192</v>
      </c>
    </row>
    <row r="974" spans="1:7">
      <c r="A974" s="30">
        <v>45357</v>
      </c>
      <c r="B974" s="405">
        <v>28485</v>
      </c>
      <c r="C974" s="405" t="s">
        <v>19</v>
      </c>
      <c r="D974" t="s">
        <v>15</v>
      </c>
      <c r="F974" s="1">
        <v>28</v>
      </c>
      <c r="G974" s="1">
        <f t="shared" si="19"/>
        <v>164</v>
      </c>
    </row>
    <row r="975" spans="1:7">
      <c r="A975" s="30">
        <v>45357</v>
      </c>
      <c r="B975" s="405">
        <v>28485</v>
      </c>
      <c r="C975" s="405" t="s">
        <v>19</v>
      </c>
      <c r="D975" t="s">
        <v>16</v>
      </c>
      <c r="F975" s="1">
        <v>5</v>
      </c>
      <c r="G975" s="1">
        <f t="shared" si="19"/>
        <v>159</v>
      </c>
    </row>
    <row r="976" spans="1:7">
      <c r="A976" s="30">
        <v>45357</v>
      </c>
      <c r="B976" s="405">
        <v>28485</v>
      </c>
      <c r="C976" s="405" t="s">
        <v>19</v>
      </c>
      <c r="D976" t="s">
        <v>67</v>
      </c>
      <c r="F976" s="1">
        <v>110</v>
      </c>
      <c r="G976" s="1">
        <f t="shared" si="19"/>
        <v>49</v>
      </c>
    </row>
    <row r="977" spans="1:12">
      <c r="A977" s="30">
        <v>45376</v>
      </c>
      <c r="B977" s="405">
        <v>28651</v>
      </c>
      <c r="C977" s="405" t="s">
        <v>19</v>
      </c>
      <c r="D977" t="s">
        <v>13</v>
      </c>
      <c r="F977" s="217">
        <v>44</v>
      </c>
      <c r="G977" s="1">
        <f t="shared" si="19"/>
        <v>5</v>
      </c>
    </row>
    <row r="978" spans="1:12">
      <c r="A978" s="30">
        <v>45376</v>
      </c>
      <c r="B978" s="405">
        <v>28651</v>
      </c>
      <c r="C978" s="405" t="s">
        <v>19</v>
      </c>
      <c r="D978" t="s">
        <v>14</v>
      </c>
      <c r="F978" s="217">
        <v>5</v>
      </c>
      <c r="G978" s="1">
        <f t="shared" si="19"/>
        <v>0</v>
      </c>
    </row>
    <row r="979" spans="1:12">
      <c r="A979" s="32">
        <v>45382</v>
      </c>
      <c r="B979" s="404" t="s">
        <v>11</v>
      </c>
      <c r="C979" s="404" t="s">
        <v>20</v>
      </c>
      <c r="D979" t="s">
        <v>13</v>
      </c>
      <c r="E979" s="217">
        <v>42.6</v>
      </c>
      <c r="F979" s="217"/>
      <c r="G979" s="1">
        <f t="shared" si="19"/>
        <v>42.6</v>
      </c>
    </row>
    <row r="980" spans="1:12">
      <c r="B980" s="405"/>
      <c r="C980" s="405"/>
      <c r="D980" t="s">
        <v>14</v>
      </c>
      <c r="E980" s="217">
        <v>5</v>
      </c>
      <c r="F980" s="217"/>
      <c r="G980" s="1">
        <f t="shared" si="19"/>
        <v>47.6</v>
      </c>
    </row>
    <row r="981" spans="1:12">
      <c r="B981" s="405"/>
      <c r="C981" s="405"/>
      <c r="D981" t="s">
        <v>15</v>
      </c>
      <c r="E981" s="217">
        <v>60</v>
      </c>
      <c r="F981" s="217"/>
      <c r="G981" s="1">
        <f t="shared" si="19"/>
        <v>107.6</v>
      </c>
      <c r="L981" s="217"/>
    </row>
    <row r="982" spans="1:12">
      <c r="B982" s="405"/>
      <c r="C982" s="405"/>
      <c r="D982" t="s">
        <v>16</v>
      </c>
      <c r="E982" s="217">
        <v>5</v>
      </c>
      <c r="F982" s="217"/>
      <c r="G982" s="1">
        <f t="shared" si="19"/>
        <v>112.6</v>
      </c>
      <c r="L982" s="217"/>
    </row>
    <row r="983" spans="1:12">
      <c r="B983" s="405"/>
      <c r="C983" s="405"/>
      <c r="D983" t="s">
        <v>67</v>
      </c>
      <c r="E983" s="1">
        <v>150</v>
      </c>
      <c r="F983" s="217"/>
      <c r="G983" s="1">
        <f t="shared" si="19"/>
        <v>262.60000000000002</v>
      </c>
    </row>
    <row r="984" spans="1:12">
      <c r="A984" s="30">
        <v>45382</v>
      </c>
      <c r="B984" s="405" t="s">
        <v>53</v>
      </c>
      <c r="C984" s="405" t="s">
        <v>20</v>
      </c>
      <c r="D984" t="s">
        <v>15</v>
      </c>
      <c r="E984" s="217"/>
      <c r="F984" s="217">
        <v>25</v>
      </c>
      <c r="G984" s="1">
        <f t="shared" si="19"/>
        <v>237.60000000000002</v>
      </c>
    </row>
    <row r="985" spans="1:12">
      <c r="A985" s="30">
        <v>45382</v>
      </c>
      <c r="B985" s="405" t="s">
        <v>53</v>
      </c>
      <c r="C985" s="405" t="s">
        <v>20</v>
      </c>
      <c r="D985" t="s">
        <v>67</v>
      </c>
      <c r="E985" s="217"/>
      <c r="F985" s="217">
        <v>40</v>
      </c>
      <c r="G985" s="1">
        <f t="shared" si="19"/>
        <v>197.60000000000002</v>
      </c>
    </row>
    <row r="986" spans="1:12">
      <c r="A986" s="30">
        <v>45469</v>
      </c>
      <c r="B986" s="405">
        <v>29091</v>
      </c>
      <c r="C986" s="405" t="s">
        <v>20</v>
      </c>
      <c r="D986" t="s">
        <v>13</v>
      </c>
      <c r="E986" s="217"/>
      <c r="F986" s="217">
        <v>42.6</v>
      </c>
      <c r="G986" s="1">
        <f t="shared" si="19"/>
        <v>155.00000000000003</v>
      </c>
    </row>
    <row r="987" spans="1:12">
      <c r="A987" s="30">
        <v>45469</v>
      </c>
      <c r="B987" s="405">
        <v>29091</v>
      </c>
      <c r="C987" s="405" t="s">
        <v>20</v>
      </c>
      <c r="D987" t="s">
        <v>14</v>
      </c>
      <c r="E987" s="217"/>
      <c r="F987" s="217">
        <v>5</v>
      </c>
      <c r="G987" s="1">
        <f t="shared" si="19"/>
        <v>150.00000000000003</v>
      </c>
      <c r="I987" s="405"/>
      <c r="K987" s="1"/>
    </row>
    <row r="988" spans="1:12">
      <c r="A988" s="30">
        <v>45481</v>
      </c>
      <c r="B988" s="405">
        <v>29206</v>
      </c>
      <c r="C988" s="405" t="s">
        <v>20</v>
      </c>
      <c r="D988" t="s">
        <v>15</v>
      </c>
      <c r="E988" s="217"/>
      <c r="F988" s="217">
        <v>35</v>
      </c>
      <c r="G988" s="1">
        <f t="shared" si="19"/>
        <v>115.00000000000003</v>
      </c>
      <c r="I988" s="405"/>
      <c r="K988" s="1"/>
    </row>
    <row r="989" spans="1:12">
      <c r="A989" s="30">
        <v>45481</v>
      </c>
      <c r="B989" s="405">
        <v>29206</v>
      </c>
      <c r="C989" s="405" t="s">
        <v>20</v>
      </c>
      <c r="D989" t="s">
        <v>16</v>
      </c>
      <c r="E989" s="217"/>
      <c r="F989" s="217">
        <v>5</v>
      </c>
      <c r="G989" s="1">
        <f t="shared" si="19"/>
        <v>110.00000000000003</v>
      </c>
      <c r="I989" s="405"/>
      <c r="K989" s="1"/>
    </row>
    <row r="990" spans="1:12">
      <c r="A990" s="30">
        <v>45481</v>
      </c>
      <c r="B990" s="405">
        <v>29206</v>
      </c>
      <c r="C990" s="405" t="s">
        <v>20</v>
      </c>
      <c r="D990" t="s">
        <v>67</v>
      </c>
      <c r="E990" s="217"/>
      <c r="F990" s="217">
        <v>110</v>
      </c>
      <c r="G990" s="1">
        <f t="shared" si="19"/>
        <v>0</v>
      </c>
      <c r="I990" s="405"/>
      <c r="K990" s="1"/>
    </row>
    <row r="991" spans="1:12">
      <c r="A991" s="32">
        <v>45412</v>
      </c>
      <c r="B991" s="404" t="s">
        <v>11</v>
      </c>
      <c r="C991" s="404" t="s">
        <v>21</v>
      </c>
      <c r="D991" t="s">
        <v>13</v>
      </c>
      <c r="E991" s="217">
        <v>42.3</v>
      </c>
      <c r="G991" s="1">
        <f t="shared" si="19"/>
        <v>42.3</v>
      </c>
      <c r="I991" s="263"/>
      <c r="J991" s="263"/>
      <c r="K991" s="263"/>
      <c r="L991" s="217"/>
    </row>
    <row r="992" spans="1:12">
      <c r="B992" s="405"/>
      <c r="C992" s="405"/>
      <c r="D992" t="s">
        <v>14</v>
      </c>
      <c r="E992" s="217">
        <v>5</v>
      </c>
      <c r="G992" s="1">
        <f t="shared" si="19"/>
        <v>47.3</v>
      </c>
      <c r="I992" s="404"/>
      <c r="K992" s="217"/>
      <c r="L992" s="217"/>
    </row>
    <row r="993" spans="1:12">
      <c r="B993" s="405"/>
      <c r="C993" s="405"/>
      <c r="D993" t="s">
        <v>15</v>
      </c>
      <c r="E993" s="217">
        <v>60</v>
      </c>
      <c r="G993" s="1">
        <f t="shared" si="19"/>
        <v>107.3</v>
      </c>
      <c r="I993" s="405"/>
      <c r="K993" s="217"/>
    </row>
    <row r="994" spans="1:12">
      <c r="B994" s="405"/>
      <c r="C994" s="405"/>
      <c r="D994" t="s">
        <v>16</v>
      </c>
      <c r="E994" s="217">
        <v>5</v>
      </c>
      <c r="G994" s="1">
        <f t="shared" si="19"/>
        <v>112.3</v>
      </c>
      <c r="I994" s="405"/>
      <c r="K994" s="1"/>
    </row>
    <row r="995" spans="1:12">
      <c r="B995" s="405"/>
      <c r="C995" s="405"/>
      <c r="D995" t="s">
        <v>67</v>
      </c>
      <c r="E995" s="1">
        <v>150</v>
      </c>
      <c r="G995" s="1">
        <f t="shared" si="19"/>
        <v>262.3</v>
      </c>
      <c r="I995" s="404"/>
      <c r="K995" s="217"/>
    </row>
    <row r="996" spans="1:12">
      <c r="A996" s="30">
        <v>45469</v>
      </c>
      <c r="B996" s="405">
        <v>29091</v>
      </c>
      <c r="C996" s="405" t="s">
        <v>21</v>
      </c>
      <c r="D996" t="s">
        <v>13</v>
      </c>
      <c r="F996" s="217">
        <v>42.3</v>
      </c>
      <c r="G996" s="1">
        <f t="shared" si="19"/>
        <v>220</v>
      </c>
      <c r="I996" s="404"/>
      <c r="K996" s="217"/>
    </row>
    <row r="997" spans="1:12">
      <c r="A997" s="30">
        <v>45469</v>
      </c>
      <c r="B997" s="405">
        <v>29091</v>
      </c>
      <c r="C997" s="405" t="s">
        <v>21</v>
      </c>
      <c r="D997" t="s">
        <v>14</v>
      </c>
      <c r="F997" s="217">
        <v>5</v>
      </c>
      <c r="G997" s="1">
        <f t="shared" si="19"/>
        <v>215</v>
      </c>
      <c r="I997" s="405"/>
      <c r="K997" s="1"/>
    </row>
    <row r="998" spans="1:12">
      <c r="A998" s="30">
        <v>45481</v>
      </c>
      <c r="B998" s="405">
        <v>29206</v>
      </c>
      <c r="C998" s="405" t="s">
        <v>21</v>
      </c>
      <c r="D998" t="s">
        <v>15</v>
      </c>
      <c r="F998" s="217">
        <v>60</v>
      </c>
      <c r="G998" s="1">
        <f t="shared" si="19"/>
        <v>155</v>
      </c>
      <c r="I998" s="405"/>
      <c r="K998" s="1"/>
    </row>
    <row r="999" spans="1:12">
      <c r="A999" s="30">
        <v>45481</v>
      </c>
      <c r="B999" s="405">
        <v>29206</v>
      </c>
      <c r="C999" s="405" t="s">
        <v>21</v>
      </c>
      <c r="D999" t="s">
        <v>16</v>
      </c>
      <c r="F999" s="217">
        <v>5</v>
      </c>
      <c r="G999" s="1">
        <f t="shared" si="19"/>
        <v>150</v>
      </c>
      <c r="I999" s="405"/>
      <c r="K999" s="1"/>
    </row>
    <row r="1000" spans="1:12">
      <c r="A1000" s="30">
        <v>45481</v>
      </c>
      <c r="B1000" s="405">
        <v>29206</v>
      </c>
      <c r="C1000" s="405" t="s">
        <v>21</v>
      </c>
      <c r="D1000" t="s">
        <v>67</v>
      </c>
      <c r="F1000" s="217">
        <v>150</v>
      </c>
      <c r="G1000" s="1">
        <f>+G999+E1000-F1000</f>
        <v>0</v>
      </c>
      <c r="I1000" s="405"/>
      <c r="K1000" s="1"/>
    </row>
    <row r="1001" spans="1:12">
      <c r="A1001" s="32">
        <v>45443</v>
      </c>
      <c r="B1001" s="404" t="s">
        <v>11</v>
      </c>
      <c r="C1001" s="404" t="s">
        <v>22</v>
      </c>
      <c r="D1001" t="s">
        <v>13</v>
      </c>
      <c r="E1001" s="217">
        <v>38.5</v>
      </c>
      <c r="G1001" s="1">
        <f>+G1000+E1001-F1001</f>
        <v>38.5</v>
      </c>
      <c r="I1001" s="404"/>
      <c r="K1001" s="217"/>
      <c r="L1001" s="217"/>
    </row>
    <row r="1002" spans="1:12">
      <c r="B1002" s="405"/>
      <c r="C1002" s="405"/>
      <c r="D1002" t="s">
        <v>14</v>
      </c>
      <c r="E1002" s="217">
        <v>5</v>
      </c>
      <c r="G1002" s="1">
        <f>+G1001+E1002-F1002</f>
        <v>43.5</v>
      </c>
      <c r="I1002" s="405"/>
      <c r="K1002" s="217"/>
      <c r="L1002" s="217"/>
    </row>
    <row r="1003" spans="1:12">
      <c r="B1003" s="405"/>
      <c r="C1003" s="405"/>
      <c r="D1003" t="s">
        <v>15</v>
      </c>
      <c r="E1003" s="217">
        <v>60</v>
      </c>
      <c r="G1003" s="1">
        <f>+G1002+E1003-F1003</f>
        <v>103.5</v>
      </c>
      <c r="I1003" s="404"/>
      <c r="L1003" s="1"/>
    </row>
    <row r="1004" spans="1:12">
      <c r="B1004" s="405"/>
      <c r="C1004" s="405"/>
      <c r="D1004" t="s">
        <v>16</v>
      </c>
      <c r="E1004" s="217">
        <v>5</v>
      </c>
      <c r="G1004" s="1">
        <f>+G1003+E1004-F1004</f>
        <v>108.5</v>
      </c>
      <c r="I1004" s="405"/>
      <c r="L1004" s="1"/>
    </row>
    <row r="1005" spans="1:12">
      <c r="B1005" s="405"/>
      <c r="C1005" s="405"/>
      <c r="D1005" t="s">
        <v>67</v>
      </c>
      <c r="E1005" s="217">
        <v>75</v>
      </c>
      <c r="G1005" s="1">
        <f>+G1004+E1005-F1005</f>
        <v>183.5</v>
      </c>
      <c r="I1005" s="405"/>
      <c r="K1005" s="217"/>
    </row>
    <row r="1006" spans="1:12">
      <c r="A1006" s="30">
        <v>45469</v>
      </c>
      <c r="B1006" s="405">
        <v>29091</v>
      </c>
      <c r="C1006" s="405" t="s">
        <v>22</v>
      </c>
      <c r="D1006" t="s">
        <v>67</v>
      </c>
      <c r="F1006" s="1">
        <v>75</v>
      </c>
      <c r="G1006" s="1">
        <f>+G1005+E1006-F1006</f>
        <v>108.5</v>
      </c>
      <c r="I1006" s="405"/>
      <c r="K1006" s="1"/>
    </row>
    <row r="1007" spans="1:12">
      <c r="A1007" s="30">
        <v>45469</v>
      </c>
      <c r="B1007" s="405">
        <v>29091</v>
      </c>
      <c r="C1007" s="405" t="s">
        <v>22</v>
      </c>
      <c r="D1007" t="s">
        <v>13</v>
      </c>
      <c r="F1007" s="217">
        <v>38.5</v>
      </c>
      <c r="G1007" s="1">
        <f>+G1006+E1007-F1007</f>
        <v>70</v>
      </c>
      <c r="K1007" s="29"/>
      <c r="L1007" s="29"/>
    </row>
    <row r="1008" spans="1:12">
      <c r="A1008" s="30">
        <v>45469</v>
      </c>
      <c r="B1008" s="405">
        <v>29091</v>
      </c>
      <c r="C1008" s="405" t="s">
        <v>22</v>
      </c>
      <c r="D1008" t="s">
        <v>14</v>
      </c>
      <c r="F1008" s="217">
        <v>5</v>
      </c>
      <c r="G1008" s="1">
        <f>+G1007+E1008-F1008</f>
        <v>65</v>
      </c>
    </row>
    <row r="1009" spans="1:12">
      <c r="A1009" s="30">
        <v>45481</v>
      </c>
      <c r="B1009" s="405">
        <v>29206</v>
      </c>
      <c r="C1009" s="405" t="s">
        <v>22</v>
      </c>
      <c r="D1009" t="s">
        <v>15</v>
      </c>
      <c r="F1009" s="217">
        <v>60</v>
      </c>
      <c r="G1009" s="1">
        <f>+G1008+E1009-F1009</f>
        <v>5</v>
      </c>
    </row>
    <row r="1010" spans="1:12">
      <c r="A1010" s="30">
        <v>45481</v>
      </c>
      <c r="B1010" s="405">
        <v>29206</v>
      </c>
      <c r="C1010" s="405" t="s">
        <v>22</v>
      </c>
      <c r="D1010" t="s">
        <v>16</v>
      </c>
      <c r="F1010" s="217">
        <v>5</v>
      </c>
      <c r="G1010" s="1">
        <f>+G1009+E1010-F1010</f>
        <v>0</v>
      </c>
    </row>
    <row r="1011" spans="1:12">
      <c r="A1011" s="32">
        <v>45473</v>
      </c>
      <c r="B1011" s="404" t="s">
        <v>11</v>
      </c>
      <c r="C1011" s="404" t="s">
        <v>69</v>
      </c>
      <c r="D1011" t="s">
        <v>13</v>
      </c>
      <c r="E1011" s="1">
        <v>37.4</v>
      </c>
      <c r="G1011" s="1">
        <f>+G1010+E1011-F1011</f>
        <v>37.4</v>
      </c>
    </row>
    <row r="1012" spans="1:12">
      <c r="B1012" s="405"/>
      <c r="C1012" s="405"/>
      <c r="D1012" t="s">
        <v>14</v>
      </c>
      <c r="E1012" s="1">
        <v>7</v>
      </c>
      <c r="G1012" s="1">
        <f t="shared" ref="G1012:G1089" si="20">+G1011+E1012-F1012</f>
        <v>44.4</v>
      </c>
    </row>
    <row r="1013" spans="1:12">
      <c r="B1013" s="405"/>
      <c r="C1013" s="405"/>
      <c r="D1013" t="s">
        <v>15</v>
      </c>
      <c r="E1013" s="1">
        <v>60</v>
      </c>
      <c r="G1013" s="1">
        <f t="shared" si="20"/>
        <v>104.4</v>
      </c>
    </row>
    <row r="1014" spans="1:12">
      <c r="B1014" s="405"/>
      <c r="C1014" s="405"/>
      <c r="D1014" t="s">
        <v>16</v>
      </c>
      <c r="E1014" s="1">
        <v>5</v>
      </c>
      <c r="G1014" s="1">
        <f t="shared" si="20"/>
        <v>109.4</v>
      </c>
    </row>
    <row r="1015" spans="1:12">
      <c r="A1015" s="46">
        <v>45504</v>
      </c>
      <c r="B1015" s="405" t="s">
        <v>32</v>
      </c>
      <c r="C1015" s="405" t="s">
        <v>69</v>
      </c>
      <c r="D1015" t="s">
        <v>13</v>
      </c>
      <c r="F1015" s="1">
        <v>37.4</v>
      </c>
      <c r="G1015" s="1">
        <f t="shared" si="20"/>
        <v>72</v>
      </c>
    </row>
    <row r="1016" spans="1:12">
      <c r="A1016" s="46">
        <v>45504</v>
      </c>
      <c r="B1016" s="405" t="s">
        <v>32</v>
      </c>
      <c r="C1016" s="405" t="s">
        <v>69</v>
      </c>
      <c r="D1016" t="s">
        <v>14</v>
      </c>
      <c r="F1016" s="1">
        <v>7</v>
      </c>
      <c r="G1016" s="1">
        <f t="shared" si="20"/>
        <v>65</v>
      </c>
    </row>
    <row r="1017" spans="1:12">
      <c r="A1017" s="46">
        <v>45504</v>
      </c>
      <c r="B1017" s="405" t="s">
        <v>32</v>
      </c>
      <c r="C1017" s="405" t="s">
        <v>69</v>
      </c>
      <c r="D1017" t="s">
        <v>15</v>
      </c>
      <c r="F1017" s="1">
        <v>60</v>
      </c>
      <c r="G1017" s="1">
        <f t="shared" si="20"/>
        <v>5</v>
      </c>
    </row>
    <row r="1018" spans="1:12">
      <c r="A1018" s="46">
        <v>45504</v>
      </c>
      <c r="B1018" s="405" t="s">
        <v>32</v>
      </c>
      <c r="C1018" s="405" t="s">
        <v>69</v>
      </c>
      <c r="D1018" t="s">
        <v>16</v>
      </c>
      <c r="F1018" s="1">
        <v>5</v>
      </c>
      <c r="G1018" s="1">
        <f t="shared" si="20"/>
        <v>0</v>
      </c>
    </row>
    <row r="1019" spans="1:12">
      <c r="A1019" s="68">
        <v>45504</v>
      </c>
      <c r="B1019" s="404" t="s">
        <v>11</v>
      </c>
      <c r="C1019" s="404" t="s">
        <v>24</v>
      </c>
      <c r="D1019" t="s">
        <v>13</v>
      </c>
      <c r="E1019" s="217">
        <v>36.700000000000003</v>
      </c>
      <c r="F1019" s="217"/>
      <c r="G1019" s="1">
        <f t="shared" si="20"/>
        <v>36.700000000000003</v>
      </c>
    </row>
    <row r="1020" spans="1:12">
      <c r="A1020" s="46"/>
      <c r="B1020" s="405"/>
      <c r="C1020" s="405"/>
      <c r="D1020" t="s">
        <v>14</v>
      </c>
      <c r="E1020" s="217">
        <v>7</v>
      </c>
      <c r="F1020" s="217"/>
      <c r="G1020" s="1">
        <f t="shared" si="20"/>
        <v>43.7</v>
      </c>
    </row>
    <row r="1021" spans="1:12">
      <c r="A1021" s="46"/>
      <c r="B1021" s="405"/>
      <c r="C1021" s="405"/>
      <c r="D1021" t="s">
        <v>15</v>
      </c>
      <c r="E1021" s="217">
        <v>60</v>
      </c>
      <c r="F1021" s="217"/>
      <c r="G1021" s="1">
        <f t="shared" si="20"/>
        <v>103.7</v>
      </c>
    </row>
    <row r="1022" spans="1:12">
      <c r="A1022" s="46"/>
      <c r="B1022" s="405"/>
      <c r="C1022" s="405"/>
      <c r="D1022" t="s">
        <v>16</v>
      </c>
      <c r="E1022" s="217">
        <v>5</v>
      </c>
      <c r="F1022" s="217"/>
      <c r="G1022" s="1">
        <f t="shared" si="20"/>
        <v>108.7</v>
      </c>
    </row>
    <row r="1023" spans="1:12">
      <c r="A1023" s="46"/>
      <c r="B1023" s="405"/>
      <c r="C1023" s="405"/>
      <c r="D1023" t="s">
        <v>70</v>
      </c>
      <c r="E1023" s="217">
        <v>250</v>
      </c>
      <c r="F1023" s="217"/>
      <c r="G1023" s="1">
        <f t="shared" si="20"/>
        <v>358.7</v>
      </c>
    </row>
    <row r="1024" spans="1:12">
      <c r="A1024" s="46">
        <v>45504</v>
      </c>
      <c r="B1024" s="405" t="s">
        <v>32</v>
      </c>
      <c r="C1024" s="405" t="s">
        <v>24</v>
      </c>
      <c r="D1024" t="s">
        <v>15</v>
      </c>
      <c r="E1024" s="217"/>
      <c r="F1024" s="217">
        <v>35</v>
      </c>
      <c r="G1024" s="1">
        <f t="shared" si="20"/>
        <v>323.7</v>
      </c>
      <c r="J1024" s="404"/>
      <c r="L1024" s="217"/>
    </row>
    <row r="1025" spans="1:12">
      <c r="A1025" s="46">
        <v>45504</v>
      </c>
      <c r="B1025" s="405" t="s">
        <v>32</v>
      </c>
      <c r="C1025" s="405" t="s">
        <v>24</v>
      </c>
      <c r="D1025" t="s">
        <v>70</v>
      </c>
      <c r="E1025" s="217"/>
      <c r="F1025" s="217">
        <v>250</v>
      </c>
      <c r="G1025" s="1">
        <f t="shared" si="20"/>
        <v>73.699999999999989</v>
      </c>
      <c r="J1025" s="405"/>
      <c r="L1025" s="217"/>
    </row>
    <row r="1026" spans="1:12">
      <c r="A1026" s="30">
        <v>45535</v>
      </c>
      <c r="B1026" s="405" t="s">
        <v>57</v>
      </c>
      <c r="C1026" s="405" t="s">
        <v>24</v>
      </c>
      <c r="D1026" t="s">
        <v>13</v>
      </c>
      <c r="F1026" s="1">
        <v>36.700000000000003</v>
      </c>
      <c r="G1026" s="1">
        <f t="shared" si="20"/>
        <v>36.999999999999986</v>
      </c>
      <c r="J1026" s="405"/>
      <c r="L1026" s="217"/>
    </row>
    <row r="1027" spans="1:12">
      <c r="A1027" s="30">
        <v>45535</v>
      </c>
      <c r="B1027" s="405" t="s">
        <v>57</v>
      </c>
      <c r="C1027" s="405" t="s">
        <v>24</v>
      </c>
      <c r="D1027" t="s">
        <v>14</v>
      </c>
      <c r="F1027" s="1">
        <v>3.3</v>
      </c>
      <c r="G1027" s="1">
        <f t="shared" si="20"/>
        <v>33.699999999999989</v>
      </c>
      <c r="J1027" s="405"/>
      <c r="L1027" s="217"/>
    </row>
    <row r="1028" spans="1:12">
      <c r="A1028" s="46">
        <v>45581</v>
      </c>
      <c r="B1028" s="405">
        <v>29824</v>
      </c>
      <c r="C1028" s="405" t="s">
        <v>24</v>
      </c>
      <c r="D1028" t="s">
        <v>15</v>
      </c>
      <c r="F1028" s="1">
        <v>25</v>
      </c>
      <c r="G1028" s="1">
        <f t="shared" si="20"/>
        <v>8.6999999999999886</v>
      </c>
      <c r="J1028" s="405"/>
      <c r="L1028" s="217"/>
    </row>
    <row r="1029" spans="1:12">
      <c r="A1029" s="46">
        <v>45581</v>
      </c>
      <c r="B1029" s="405">
        <v>29824</v>
      </c>
      <c r="C1029" s="405" t="s">
        <v>24</v>
      </c>
      <c r="D1029" t="s">
        <v>16</v>
      </c>
      <c r="F1029" s="1">
        <v>5</v>
      </c>
      <c r="G1029" s="1">
        <f t="shared" si="20"/>
        <v>3.6999999999999886</v>
      </c>
      <c r="J1029" s="405"/>
      <c r="L1029" s="217"/>
    </row>
    <row r="1030" spans="1:12">
      <c r="A1030" s="46">
        <v>45581</v>
      </c>
      <c r="B1030" s="405">
        <v>29824</v>
      </c>
      <c r="C1030" s="405" t="s">
        <v>24</v>
      </c>
      <c r="D1030" t="s">
        <v>14</v>
      </c>
      <c r="F1030" s="1">
        <v>3.7</v>
      </c>
      <c r="G1030" s="1">
        <f t="shared" si="20"/>
        <v>-1.1546319456101628E-14</v>
      </c>
      <c r="J1030" s="405"/>
      <c r="L1030" s="217"/>
    </row>
    <row r="1031" spans="1:12">
      <c r="A1031" s="32">
        <v>45535</v>
      </c>
      <c r="B1031" s="404" t="s">
        <v>11</v>
      </c>
      <c r="C1031" s="404" t="s">
        <v>71</v>
      </c>
      <c r="D1031" t="s">
        <v>13</v>
      </c>
      <c r="E1031" s="217">
        <v>36.799999999999997</v>
      </c>
      <c r="G1031" s="1">
        <f t="shared" si="20"/>
        <v>36.799999999999983</v>
      </c>
      <c r="J1031" s="404"/>
      <c r="L1031" s="217"/>
    </row>
    <row r="1032" spans="1:12">
      <c r="B1032" s="405"/>
      <c r="C1032" s="405"/>
      <c r="D1032" t="s">
        <v>14</v>
      </c>
      <c r="E1032" s="217">
        <v>7</v>
      </c>
      <c r="G1032" s="1">
        <f t="shared" si="20"/>
        <v>43.799999999999983</v>
      </c>
      <c r="J1032" s="405"/>
      <c r="L1032" s="217"/>
    </row>
    <row r="1033" spans="1:12">
      <c r="B1033" s="405"/>
      <c r="C1033" s="405"/>
      <c r="D1033" t="s">
        <v>15</v>
      </c>
      <c r="E1033" s="217">
        <v>60</v>
      </c>
      <c r="G1033" s="1">
        <f t="shared" si="20"/>
        <v>103.79999999999998</v>
      </c>
      <c r="J1033" s="405"/>
      <c r="L1033" s="217"/>
    </row>
    <row r="1034" spans="1:12">
      <c r="B1034" s="405"/>
      <c r="C1034" s="405"/>
      <c r="D1034" t="s">
        <v>16</v>
      </c>
      <c r="E1034" s="217">
        <v>5</v>
      </c>
      <c r="G1034" s="1">
        <f t="shared" si="20"/>
        <v>108.79999999999998</v>
      </c>
      <c r="J1034" s="405"/>
      <c r="L1034" s="217"/>
    </row>
    <row r="1035" spans="1:12">
      <c r="A1035" s="46">
        <v>45504</v>
      </c>
      <c r="B1035" s="405" t="s">
        <v>32</v>
      </c>
      <c r="C1035" s="405" t="s">
        <v>25</v>
      </c>
      <c r="D1035" t="s">
        <v>15</v>
      </c>
      <c r="E1035" s="217"/>
      <c r="F1035" s="1">
        <v>50</v>
      </c>
      <c r="G1035" s="1">
        <f t="shared" si="20"/>
        <v>58.799999999999983</v>
      </c>
      <c r="L1035" s="29"/>
    </row>
    <row r="1036" spans="1:12">
      <c r="A1036" s="46">
        <v>45581</v>
      </c>
      <c r="B1036" s="405">
        <v>29824</v>
      </c>
      <c r="C1036" s="405" t="s">
        <v>25</v>
      </c>
      <c r="D1036" t="s">
        <v>13</v>
      </c>
      <c r="E1036" s="217"/>
      <c r="F1036" s="1">
        <v>36.799999999999997</v>
      </c>
      <c r="G1036" s="1">
        <f t="shared" si="20"/>
        <v>21.999999999999986</v>
      </c>
      <c r="L1036" s="29"/>
    </row>
    <row r="1037" spans="1:12">
      <c r="A1037" s="46">
        <v>45581</v>
      </c>
      <c r="B1037" s="405">
        <v>29824</v>
      </c>
      <c r="C1037" s="405" t="s">
        <v>25</v>
      </c>
      <c r="D1037" t="s">
        <v>14</v>
      </c>
      <c r="E1037" s="217"/>
      <c r="F1037" s="1">
        <v>7</v>
      </c>
      <c r="G1037" s="1">
        <f t="shared" si="20"/>
        <v>14.999999999999986</v>
      </c>
      <c r="L1037" s="29"/>
    </row>
    <row r="1038" spans="1:12">
      <c r="A1038" s="46">
        <v>45581</v>
      </c>
      <c r="B1038" s="405">
        <v>29824</v>
      </c>
      <c r="C1038" s="405" t="s">
        <v>25</v>
      </c>
      <c r="D1038" t="s">
        <v>15</v>
      </c>
      <c r="E1038" s="217"/>
      <c r="F1038" s="1">
        <v>10</v>
      </c>
      <c r="G1038" s="1">
        <f t="shared" si="20"/>
        <v>4.9999999999999858</v>
      </c>
      <c r="L1038" s="29"/>
    </row>
    <row r="1039" spans="1:12">
      <c r="A1039" s="46">
        <v>45581</v>
      </c>
      <c r="B1039" s="405">
        <v>29824</v>
      </c>
      <c r="C1039" s="405" t="s">
        <v>25</v>
      </c>
      <c r="D1039" t="s">
        <v>16</v>
      </c>
      <c r="E1039" s="217"/>
      <c r="F1039" s="1">
        <v>5</v>
      </c>
      <c r="G1039" s="1">
        <f t="shared" si="20"/>
        <v>-1.4210854715202004E-14</v>
      </c>
      <c r="L1039" s="29"/>
    </row>
    <row r="1040" spans="1:12">
      <c r="A1040" s="68">
        <v>45565</v>
      </c>
      <c r="B1040" s="404" t="s">
        <v>11</v>
      </c>
      <c r="C1040" s="404" t="s">
        <v>41</v>
      </c>
      <c r="D1040" t="s">
        <v>13</v>
      </c>
      <c r="E1040" s="217">
        <v>37</v>
      </c>
      <c r="G1040" s="1">
        <f t="shared" si="20"/>
        <v>36.999999999999986</v>
      </c>
    </row>
    <row r="1041" spans="1:11">
      <c r="A1041" s="46"/>
      <c r="B1041" s="405"/>
      <c r="C1041" s="405"/>
      <c r="D1041" t="s">
        <v>14</v>
      </c>
      <c r="E1041" s="217">
        <v>5</v>
      </c>
      <c r="G1041" s="1">
        <f t="shared" si="20"/>
        <v>41.999999999999986</v>
      </c>
    </row>
    <row r="1042" spans="1:11">
      <c r="A1042" s="46"/>
      <c r="B1042" s="405"/>
      <c r="C1042" s="405"/>
      <c r="D1042" t="s">
        <v>15</v>
      </c>
      <c r="E1042" s="217">
        <v>60</v>
      </c>
      <c r="G1042" s="1">
        <f t="shared" si="20"/>
        <v>101.99999999999999</v>
      </c>
    </row>
    <row r="1043" spans="1:11">
      <c r="A1043" s="46"/>
      <c r="B1043" s="405"/>
      <c r="C1043" s="405"/>
      <c r="D1043" t="s">
        <v>16</v>
      </c>
      <c r="E1043" s="217">
        <v>5</v>
      </c>
      <c r="G1043" s="1">
        <f t="shared" si="20"/>
        <v>106.99999999999999</v>
      </c>
    </row>
    <row r="1044" spans="1:11">
      <c r="A1044" s="46">
        <v>45581</v>
      </c>
      <c r="B1044" s="405">
        <v>29824</v>
      </c>
      <c r="C1044" s="405" t="s">
        <v>41</v>
      </c>
      <c r="D1044" t="s">
        <v>13</v>
      </c>
      <c r="E1044" s="217"/>
      <c r="F1044" s="1">
        <v>37</v>
      </c>
      <c r="G1044" s="1">
        <f t="shared" si="20"/>
        <v>69.999999999999986</v>
      </c>
    </row>
    <row r="1045" spans="1:11">
      <c r="A1045" s="46">
        <v>45581</v>
      </c>
      <c r="B1045" s="405">
        <v>29824</v>
      </c>
      <c r="C1045" s="405" t="s">
        <v>41</v>
      </c>
      <c r="D1045" t="s">
        <v>14</v>
      </c>
      <c r="E1045" s="217"/>
      <c r="F1045" s="1">
        <v>5</v>
      </c>
      <c r="G1045" s="1">
        <f t="shared" si="20"/>
        <v>64.999999999999986</v>
      </c>
      <c r="I1045" s="422" t="s">
        <v>72</v>
      </c>
      <c r="J1045" s="422"/>
      <c r="K1045" s="422"/>
    </row>
    <row r="1046" spans="1:11">
      <c r="A1046" s="46">
        <v>45581</v>
      </c>
      <c r="B1046" s="405">
        <v>29824</v>
      </c>
      <c r="C1046" s="405" t="s">
        <v>41</v>
      </c>
      <c r="D1046" t="s">
        <v>15</v>
      </c>
      <c r="E1046" s="217"/>
      <c r="F1046" s="1">
        <v>60</v>
      </c>
      <c r="G1046" s="1">
        <f t="shared" si="20"/>
        <v>4.9999999999999858</v>
      </c>
      <c r="H1046">
        <v>2024</v>
      </c>
      <c r="I1046" s="404" t="s">
        <v>27</v>
      </c>
      <c r="J1046" t="s">
        <v>15</v>
      </c>
      <c r="K1046" s="217">
        <v>35</v>
      </c>
    </row>
    <row r="1047" spans="1:11">
      <c r="A1047" s="46">
        <v>45581</v>
      </c>
      <c r="B1047" s="405">
        <v>29824</v>
      </c>
      <c r="C1047" s="405" t="s">
        <v>41</v>
      </c>
      <c r="D1047" t="s">
        <v>16</v>
      </c>
      <c r="E1047" s="217"/>
      <c r="F1047" s="1">
        <v>5</v>
      </c>
      <c r="G1047" s="1">
        <f t="shared" si="20"/>
        <v>-1.4210854715202004E-14</v>
      </c>
      <c r="J1047" t="s">
        <v>16</v>
      </c>
      <c r="K1047" s="217">
        <v>5</v>
      </c>
    </row>
    <row r="1048" spans="1:11">
      <c r="A1048" s="68">
        <v>45596</v>
      </c>
      <c r="B1048" s="404" t="s">
        <v>11</v>
      </c>
      <c r="C1048" s="404" t="s">
        <v>27</v>
      </c>
      <c r="D1048" t="s">
        <v>13</v>
      </c>
      <c r="E1048" s="217">
        <v>12.8</v>
      </c>
      <c r="F1048" s="217"/>
      <c r="G1048" s="1">
        <f t="shared" si="20"/>
        <v>12.799999999999986</v>
      </c>
      <c r="J1048" t="s">
        <v>13</v>
      </c>
      <c r="K1048" s="217">
        <v>12.8</v>
      </c>
    </row>
    <row r="1049" spans="1:11">
      <c r="A1049" s="46"/>
      <c r="B1049" s="405"/>
      <c r="C1049" s="405"/>
      <c r="D1049" t="s">
        <v>14</v>
      </c>
      <c r="E1049" s="217">
        <v>7</v>
      </c>
      <c r="F1049" s="217"/>
      <c r="G1049" s="1">
        <f t="shared" si="20"/>
        <v>19.799999999999986</v>
      </c>
      <c r="J1049" t="s">
        <v>14</v>
      </c>
      <c r="K1049" s="217">
        <v>7</v>
      </c>
    </row>
    <row r="1050" spans="1:11">
      <c r="A1050" s="46"/>
      <c r="B1050" s="405"/>
      <c r="C1050" s="405"/>
      <c r="D1050" t="s">
        <v>15</v>
      </c>
      <c r="E1050" s="217">
        <v>60</v>
      </c>
      <c r="F1050" s="217"/>
      <c r="G1050" s="1">
        <f t="shared" si="20"/>
        <v>79.799999999999983</v>
      </c>
      <c r="I1050" s="404" t="s">
        <v>73</v>
      </c>
      <c r="J1050" t="s">
        <v>13</v>
      </c>
      <c r="K1050" s="217">
        <v>17</v>
      </c>
    </row>
    <row r="1051" spans="1:11">
      <c r="A1051" s="46"/>
      <c r="B1051" s="405"/>
      <c r="C1051" s="405"/>
      <c r="D1051" t="s">
        <v>16</v>
      </c>
      <c r="E1051" s="217">
        <v>5</v>
      </c>
      <c r="F1051" s="217"/>
      <c r="G1051" s="1">
        <f t="shared" si="20"/>
        <v>84.799999999999983</v>
      </c>
      <c r="I1051" s="405"/>
      <c r="J1051" t="s">
        <v>14</v>
      </c>
      <c r="K1051" s="217">
        <v>7</v>
      </c>
    </row>
    <row r="1052" spans="1:11">
      <c r="A1052" s="46">
        <v>45596</v>
      </c>
      <c r="B1052" s="405" t="s">
        <v>62</v>
      </c>
      <c r="C1052" s="405" t="s">
        <v>27</v>
      </c>
      <c r="D1052" t="s">
        <v>15</v>
      </c>
      <c r="E1052" s="217"/>
      <c r="F1052" s="217">
        <v>25</v>
      </c>
      <c r="G1052" s="1">
        <f t="shared" si="20"/>
        <v>59.799999999999983</v>
      </c>
      <c r="I1052" s="404" t="s">
        <v>29</v>
      </c>
      <c r="J1052" t="s">
        <v>15</v>
      </c>
      <c r="K1052" s="217">
        <v>10</v>
      </c>
    </row>
    <row r="1053" spans="1:11">
      <c r="A1053" s="46">
        <v>45743</v>
      </c>
      <c r="B1053" s="405">
        <v>30865</v>
      </c>
      <c r="C1053" s="405" t="s">
        <v>27</v>
      </c>
      <c r="D1053" t="s">
        <v>13</v>
      </c>
      <c r="E1053" s="217"/>
      <c r="F1053" s="217">
        <v>12.8</v>
      </c>
      <c r="G1053" s="1">
        <f t="shared" si="20"/>
        <v>46.999999999999986</v>
      </c>
      <c r="I1053" s="404"/>
      <c r="K1053" s="217"/>
    </row>
    <row r="1054" spans="1:11">
      <c r="A1054" s="46">
        <v>45743</v>
      </c>
      <c r="B1054" s="405">
        <v>30865</v>
      </c>
      <c r="C1054" s="405" t="s">
        <v>27</v>
      </c>
      <c r="D1054" t="s">
        <v>14</v>
      </c>
      <c r="E1054" s="217"/>
      <c r="F1054" s="217">
        <v>7</v>
      </c>
      <c r="G1054" s="1">
        <f t="shared" si="20"/>
        <v>39.999999999999986</v>
      </c>
      <c r="I1054" s="404"/>
      <c r="K1054" s="217"/>
    </row>
    <row r="1055" spans="1:11">
      <c r="A1055" s="46">
        <v>45743</v>
      </c>
      <c r="B1055" s="405">
        <v>30865</v>
      </c>
      <c r="C1055" s="405" t="s">
        <v>27</v>
      </c>
      <c r="D1055" t="s">
        <v>15</v>
      </c>
      <c r="E1055" s="217"/>
      <c r="F1055" s="217">
        <v>35</v>
      </c>
      <c r="G1055" s="1">
        <f t="shared" si="20"/>
        <v>4.9999999999999858</v>
      </c>
      <c r="I1055" s="404"/>
      <c r="K1055" s="217"/>
    </row>
    <row r="1056" spans="1:11">
      <c r="A1056" s="46">
        <v>45743</v>
      </c>
      <c r="B1056" s="405">
        <v>30865</v>
      </c>
      <c r="C1056" s="405" t="s">
        <v>27</v>
      </c>
      <c r="D1056" t="s">
        <v>16</v>
      </c>
      <c r="E1056" s="217"/>
      <c r="F1056" s="217">
        <v>5</v>
      </c>
      <c r="G1056" s="1">
        <f t="shared" si="20"/>
        <v>-1.4210854715202004E-14</v>
      </c>
      <c r="I1056" s="404"/>
      <c r="K1056" s="217"/>
    </row>
    <row r="1057" spans="1:11">
      <c r="A1057" s="68">
        <v>45626</v>
      </c>
      <c r="B1057" s="404" t="s">
        <v>11</v>
      </c>
      <c r="C1057" s="404" t="s">
        <v>73</v>
      </c>
      <c r="D1057" t="s">
        <v>13</v>
      </c>
      <c r="E1057" s="217">
        <v>17</v>
      </c>
      <c r="F1057" s="217"/>
      <c r="G1057" s="1">
        <f t="shared" si="20"/>
        <v>16.999999999999986</v>
      </c>
      <c r="J1057" t="s">
        <v>16</v>
      </c>
      <c r="K1057" s="217">
        <v>5</v>
      </c>
    </row>
    <row r="1058" spans="1:11">
      <c r="A1058" s="46"/>
      <c r="B1058" s="405"/>
      <c r="C1058" s="405"/>
      <c r="D1058" t="s">
        <v>14</v>
      </c>
      <c r="E1058" s="217">
        <v>7</v>
      </c>
      <c r="F1058" s="217"/>
      <c r="G1058" s="1">
        <f t="shared" si="20"/>
        <v>23.999999999999986</v>
      </c>
      <c r="J1058" t="s">
        <v>13</v>
      </c>
      <c r="K1058" s="217">
        <v>31.7</v>
      </c>
    </row>
    <row r="1059" spans="1:11">
      <c r="A1059" s="46"/>
      <c r="B1059" s="405"/>
      <c r="C1059" s="405"/>
      <c r="D1059" t="s">
        <v>15</v>
      </c>
      <c r="E1059" s="217">
        <v>60</v>
      </c>
      <c r="F1059" s="217"/>
      <c r="G1059" s="1">
        <f t="shared" si="20"/>
        <v>83.999999999999986</v>
      </c>
      <c r="J1059" t="s">
        <v>14</v>
      </c>
      <c r="K1059" s="217">
        <v>3</v>
      </c>
    </row>
    <row r="1060" spans="1:11">
      <c r="A1060" s="46"/>
      <c r="B1060" s="405"/>
      <c r="C1060" s="405"/>
      <c r="D1060" t="s">
        <v>16</v>
      </c>
      <c r="E1060" s="217">
        <v>5</v>
      </c>
      <c r="F1060" s="217"/>
      <c r="G1060" s="1">
        <f t="shared" si="20"/>
        <v>88.999999999999986</v>
      </c>
      <c r="H1060">
        <v>2025</v>
      </c>
      <c r="I1060" s="404" t="s">
        <v>12</v>
      </c>
      <c r="J1060" t="s">
        <v>13</v>
      </c>
      <c r="K1060" s="217">
        <v>19.899999999999999</v>
      </c>
    </row>
    <row r="1061" spans="1:11">
      <c r="A1061" s="46">
        <v>45626</v>
      </c>
      <c r="B1061" s="405" t="s">
        <v>64</v>
      </c>
      <c r="C1061" s="405" t="s">
        <v>73</v>
      </c>
      <c r="D1061" t="s">
        <v>15</v>
      </c>
      <c r="E1061" s="217"/>
      <c r="F1061" s="217">
        <v>60</v>
      </c>
      <c r="G1061" s="1">
        <f t="shared" si="20"/>
        <v>28.999999999999986</v>
      </c>
      <c r="J1061" t="s">
        <v>14</v>
      </c>
      <c r="K1061" s="217">
        <v>3</v>
      </c>
    </row>
    <row r="1062" spans="1:11">
      <c r="A1062" s="46">
        <v>45626</v>
      </c>
      <c r="B1062" s="405" t="s">
        <v>64</v>
      </c>
      <c r="C1062" s="405" t="s">
        <v>73</v>
      </c>
      <c r="D1062" t="s">
        <v>16</v>
      </c>
      <c r="E1062" s="217"/>
      <c r="F1062" s="217">
        <v>5</v>
      </c>
      <c r="G1062" s="1">
        <f t="shared" si="20"/>
        <v>23.999999999999986</v>
      </c>
      <c r="J1062" t="s">
        <v>15</v>
      </c>
      <c r="K1062" s="217">
        <v>50</v>
      </c>
    </row>
    <row r="1063" spans="1:11">
      <c r="A1063" s="46">
        <v>45743</v>
      </c>
      <c r="B1063" s="405">
        <v>30865</v>
      </c>
      <c r="C1063" s="405" t="s">
        <v>73</v>
      </c>
      <c r="D1063" t="s">
        <v>13</v>
      </c>
      <c r="E1063" s="217"/>
      <c r="F1063" s="217">
        <v>17</v>
      </c>
      <c r="G1063" s="1">
        <f t="shared" si="20"/>
        <v>6.9999999999999858</v>
      </c>
      <c r="K1063" s="217"/>
    </row>
    <row r="1064" spans="1:11">
      <c r="A1064" s="46">
        <v>45743</v>
      </c>
      <c r="B1064" s="405">
        <v>30865</v>
      </c>
      <c r="C1064" s="405" t="s">
        <v>73</v>
      </c>
      <c r="D1064" t="s">
        <v>14</v>
      </c>
      <c r="E1064" s="217"/>
      <c r="F1064" s="217">
        <v>7</v>
      </c>
      <c r="G1064" s="1">
        <f t="shared" si="20"/>
        <v>-1.4210854715202004E-14</v>
      </c>
      <c r="K1064" s="217"/>
    </row>
    <row r="1065" spans="1:11">
      <c r="A1065" s="32" t="s">
        <v>74</v>
      </c>
      <c r="B1065" s="404" t="s">
        <v>11</v>
      </c>
      <c r="C1065" s="404" t="s">
        <v>29</v>
      </c>
      <c r="D1065" t="s">
        <v>13</v>
      </c>
      <c r="E1065" s="217">
        <v>31.7</v>
      </c>
      <c r="F1065" s="217"/>
      <c r="G1065" s="1">
        <f t="shared" si="20"/>
        <v>31.699999999999985</v>
      </c>
      <c r="J1065" t="s">
        <v>16</v>
      </c>
      <c r="K1065" s="217">
        <v>5</v>
      </c>
    </row>
    <row r="1066" spans="1:11">
      <c r="B1066" s="405"/>
      <c r="C1066" s="405"/>
      <c r="D1066" t="s">
        <v>14</v>
      </c>
      <c r="E1066" s="217">
        <v>3</v>
      </c>
      <c r="F1066" s="217"/>
      <c r="G1066" s="1">
        <f t="shared" si="20"/>
        <v>34.699999999999989</v>
      </c>
      <c r="I1066" s="404" t="s">
        <v>19</v>
      </c>
      <c r="J1066" t="s">
        <v>15</v>
      </c>
      <c r="K1066" s="217">
        <v>11</v>
      </c>
    </row>
    <row r="1067" spans="1:11">
      <c r="B1067" s="405"/>
      <c r="C1067" s="405"/>
      <c r="D1067" t="s">
        <v>15</v>
      </c>
      <c r="E1067" s="217">
        <v>60</v>
      </c>
      <c r="F1067" s="217"/>
      <c r="G1067" s="1">
        <f t="shared" si="20"/>
        <v>94.699999999999989</v>
      </c>
      <c r="J1067" t="s">
        <v>16</v>
      </c>
      <c r="K1067" s="217">
        <v>5</v>
      </c>
    </row>
    <row r="1068" spans="1:11">
      <c r="B1068" s="405"/>
      <c r="C1068" s="405"/>
      <c r="D1068" t="s">
        <v>16</v>
      </c>
      <c r="E1068" s="217">
        <v>5</v>
      </c>
      <c r="F1068" s="217"/>
      <c r="G1068" s="1">
        <f t="shared" si="20"/>
        <v>99.699999999999989</v>
      </c>
      <c r="J1068" t="s">
        <v>13</v>
      </c>
      <c r="K1068" s="217">
        <v>28.8</v>
      </c>
    </row>
    <row r="1069" spans="1:11">
      <c r="A1069" s="30">
        <v>45657</v>
      </c>
      <c r="B1069" s="405" t="s">
        <v>48</v>
      </c>
      <c r="C1069" s="405" t="s">
        <v>29</v>
      </c>
      <c r="D1069" t="s">
        <v>15</v>
      </c>
      <c r="E1069" s="217"/>
      <c r="F1069" s="217">
        <v>50</v>
      </c>
      <c r="G1069" s="1">
        <f t="shared" si="20"/>
        <v>49.699999999999989</v>
      </c>
      <c r="J1069" t="s">
        <v>14</v>
      </c>
      <c r="K1069" s="217">
        <v>3</v>
      </c>
    </row>
    <row r="1070" spans="1:11">
      <c r="A1070" s="30">
        <v>45743</v>
      </c>
      <c r="B1070" s="405">
        <v>30865</v>
      </c>
      <c r="C1070" s="405" t="s">
        <v>29</v>
      </c>
      <c r="D1070" t="s">
        <v>13</v>
      </c>
      <c r="E1070" s="217"/>
      <c r="F1070" s="217">
        <v>10</v>
      </c>
      <c r="G1070" s="1">
        <f t="shared" si="20"/>
        <v>39.699999999999989</v>
      </c>
      <c r="K1070" s="217"/>
    </row>
    <row r="1071" spans="1:11">
      <c r="A1071" s="30">
        <v>45743</v>
      </c>
      <c r="B1071" s="405">
        <v>30865</v>
      </c>
      <c r="C1071" s="405" t="s">
        <v>29</v>
      </c>
      <c r="D1071" t="s">
        <v>14</v>
      </c>
      <c r="E1071" s="217"/>
      <c r="F1071" s="217">
        <v>5</v>
      </c>
      <c r="G1071" s="1">
        <f t="shared" si="20"/>
        <v>34.699999999999989</v>
      </c>
      <c r="K1071" s="217"/>
    </row>
    <row r="1072" spans="1:11">
      <c r="A1072" s="30">
        <v>45743</v>
      </c>
      <c r="B1072" s="405">
        <v>30865</v>
      </c>
      <c r="C1072" s="405" t="s">
        <v>29</v>
      </c>
      <c r="D1072" t="s">
        <v>15</v>
      </c>
      <c r="E1072" s="217"/>
      <c r="F1072" s="217">
        <v>31.7</v>
      </c>
      <c r="G1072" s="1">
        <f t="shared" si="20"/>
        <v>2.9999999999999893</v>
      </c>
      <c r="K1072" s="217"/>
    </row>
    <row r="1073" spans="1:12">
      <c r="A1073" s="30">
        <v>45743</v>
      </c>
      <c r="B1073" s="405">
        <v>30865</v>
      </c>
      <c r="C1073" s="405" t="s">
        <v>29</v>
      </c>
      <c r="D1073" t="s">
        <v>16</v>
      </c>
      <c r="E1073" s="217"/>
      <c r="F1073" s="217">
        <v>3</v>
      </c>
      <c r="G1073" s="1">
        <f t="shared" si="20"/>
        <v>-1.0658141036401503E-14</v>
      </c>
      <c r="K1073" s="217"/>
    </row>
    <row r="1074" spans="1:12">
      <c r="A1074" s="68">
        <v>45688</v>
      </c>
      <c r="B1074" s="404" t="s">
        <v>11</v>
      </c>
      <c r="C1074" s="404" t="s">
        <v>12</v>
      </c>
      <c r="D1074" t="s">
        <v>13</v>
      </c>
      <c r="E1074" s="217">
        <v>19.899999999999999</v>
      </c>
      <c r="F1074" s="217"/>
      <c r="G1074" s="1">
        <f t="shared" si="20"/>
        <v>19.899999999999988</v>
      </c>
      <c r="K1074" s="29">
        <f>SUM(K1046:K1069)</f>
        <v>259.2</v>
      </c>
    </row>
    <row r="1075" spans="1:12">
      <c r="A1075" s="46"/>
      <c r="B1075" s="405"/>
      <c r="C1075" s="405"/>
      <c r="D1075" t="s">
        <v>14</v>
      </c>
      <c r="E1075" s="217">
        <v>3</v>
      </c>
      <c r="F1075" s="217"/>
      <c r="G1075" s="1">
        <f t="shared" si="20"/>
        <v>22.899999999999988</v>
      </c>
      <c r="K1075" s="29">
        <f>300-K1074</f>
        <v>40.800000000000011</v>
      </c>
    </row>
    <row r="1076" spans="1:12">
      <c r="A1076" s="46"/>
      <c r="B1076" s="405"/>
      <c r="C1076" s="405"/>
      <c r="D1076" t="s">
        <v>15</v>
      </c>
      <c r="E1076" s="217">
        <v>60</v>
      </c>
      <c r="F1076" s="217"/>
      <c r="G1076" s="1">
        <f t="shared" si="20"/>
        <v>82.899999999999991</v>
      </c>
    </row>
    <row r="1077" spans="1:12">
      <c r="A1077" s="46"/>
      <c r="B1077" s="405"/>
      <c r="C1077" s="405"/>
      <c r="D1077" t="s">
        <v>16</v>
      </c>
      <c r="E1077" s="217">
        <v>5</v>
      </c>
      <c r="F1077" s="217"/>
      <c r="G1077" s="1">
        <f t="shared" si="20"/>
        <v>87.899999999999991</v>
      </c>
    </row>
    <row r="1078" spans="1:12">
      <c r="A1078" s="46">
        <v>45688</v>
      </c>
      <c r="B1078" s="405" t="s">
        <v>49</v>
      </c>
      <c r="C1078" s="405" t="s">
        <v>12</v>
      </c>
      <c r="D1078" t="s">
        <v>15</v>
      </c>
      <c r="E1078" s="217"/>
      <c r="F1078" s="217">
        <v>10</v>
      </c>
      <c r="G1078" s="1">
        <f t="shared" si="20"/>
        <v>77.899999999999991</v>
      </c>
    </row>
    <row r="1079" spans="1:12">
      <c r="A1079" s="30">
        <v>45743</v>
      </c>
      <c r="B1079" s="405">
        <v>30866</v>
      </c>
      <c r="C1079" s="405" t="s">
        <v>12</v>
      </c>
      <c r="D1079" t="s">
        <v>13</v>
      </c>
      <c r="E1079" s="217"/>
      <c r="F1079" s="217">
        <v>19.899999999999999</v>
      </c>
      <c r="G1079" s="1">
        <f t="shared" si="20"/>
        <v>57.999999999999993</v>
      </c>
    </row>
    <row r="1080" spans="1:12">
      <c r="A1080" s="30">
        <v>45743</v>
      </c>
      <c r="B1080" s="405">
        <v>30866</v>
      </c>
      <c r="C1080" s="405" t="s">
        <v>12</v>
      </c>
      <c r="D1080" t="s">
        <v>14</v>
      </c>
      <c r="E1080" s="217"/>
      <c r="F1080" s="217">
        <v>3</v>
      </c>
      <c r="G1080" s="1">
        <f t="shared" si="20"/>
        <v>54.999999999999993</v>
      </c>
    </row>
    <row r="1081" spans="1:12">
      <c r="A1081" s="30">
        <v>45743</v>
      </c>
      <c r="B1081" s="405">
        <v>30866</v>
      </c>
      <c r="C1081" s="405" t="s">
        <v>12</v>
      </c>
      <c r="D1081" t="s">
        <v>15</v>
      </c>
      <c r="E1081" s="217"/>
      <c r="F1081" s="217">
        <v>50</v>
      </c>
      <c r="G1081" s="1">
        <f t="shared" si="20"/>
        <v>4.9999999999999929</v>
      </c>
    </row>
    <row r="1082" spans="1:12">
      <c r="A1082" s="30">
        <v>45743</v>
      </c>
      <c r="B1082" s="405">
        <v>30866</v>
      </c>
      <c r="C1082" s="405" t="s">
        <v>12</v>
      </c>
      <c r="D1082" t="s">
        <v>16</v>
      </c>
      <c r="E1082" s="217"/>
      <c r="F1082" s="217">
        <v>5</v>
      </c>
      <c r="G1082" s="1">
        <f t="shared" si="20"/>
        <v>-7.1054273576010019E-15</v>
      </c>
    </row>
    <row r="1083" spans="1:12">
      <c r="A1083" s="32">
        <v>45716</v>
      </c>
      <c r="B1083" s="404" t="s">
        <v>11</v>
      </c>
      <c r="C1083" s="404" t="s">
        <v>19</v>
      </c>
      <c r="D1083" t="s">
        <v>13</v>
      </c>
      <c r="E1083" s="217">
        <v>28.8</v>
      </c>
      <c r="F1083" s="217"/>
      <c r="G1083" s="1">
        <f t="shared" si="20"/>
        <v>28.799999999999994</v>
      </c>
    </row>
    <row r="1084" spans="1:12">
      <c r="B1084" s="405"/>
      <c r="C1084" s="405"/>
      <c r="D1084" t="s">
        <v>14</v>
      </c>
      <c r="E1084" s="217">
        <v>3</v>
      </c>
      <c r="F1084" s="217"/>
      <c r="G1084" s="1">
        <f t="shared" si="20"/>
        <v>31.799999999999994</v>
      </c>
    </row>
    <row r="1085" spans="1:12">
      <c r="B1085" s="405"/>
      <c r="C1085" s="405"/>
      <c r="D1085" t="s">
        <v>15</v>
      </c>
      <c r="E1085" s="217">
        <v>56</v>
      </c>
      <c r="F1085" s="217"/>
      <c r="G1085" s="1">
        <f t="shared" si="20"/>
        <v>87.8</v>
      </c>
    </row>
    <row r="1086" spans="1:12">
      <c r="B1086" s="405"/>
      <c r="C1086" s="405"/>
      <c r="D1086" t="s">
        <v>16</v>
      </c>
      <c r="E1086" s="217">
        <v>5</v>
      </c>
      <c r="F1086" s="217"/>
      <c r="G1086" s="1">
        <f t="shared" si="20"/>
        <v>92.8</v>
      </c>
    </row>
    <row r="1087" spans="1:12">
      <c r="A1087" s="30">
        <v>45716</v>
      </c>
      <c r="B1087" s="405" t="s">
        <v>50</v>
      </c>
      <c r="C1087" s="405" t="s">
        <v>19</v>
      </c>
      <c r="D1087" t="s">
        <v>15</v>
      </c>
      <c r="E1087" s="217"/>
      <c r="F1087" s="217">
        <v>45</v>
      </c>
      <c r="G1087" s="1">
        <f t="shared" si="20"/>
        <v>47.8</v>
      </c>
      <c r="I1087" s="422" t="s">
        <v>72</v>
      </c>
      <c r="J1087" s="422"/>
      <c r="K1087" s="422"/>
    </row>
    <row r="1088" spans="1:12">
      <c r="A1088" s="30">
        <v>45743</v>
      </c>
      <c r="B1088" s="405">
        <v>30866</v>
      </c>
      <c r="C1088" s="405" t="s">
        <v>19</v>
      </c>
      <c r="D1088" t="s">
        <v>13</v>
      </c>
      <c r="E1088" s="217"/>
      <c r="F1088" s="217">
        <v>11</v>
      </c>
      <c r="G1088" s="1">
        <f t="shared" si="20"/>
        <v>36.799999999999997</v>
      </c>
      <c r="H1088">
        <v>2025</v>
      </c>
      <c r="I1088" s="404" t="s">
        <v>20</v>
      </c>
      <c r="J1088" t="s">
        <v>13</v>
      </c>
      <c r="K1088" s="217">
        <v>29.7</v>
      </c>
      <c r="L1088" s="288"/>
    </row>
    <row r="1089" spans="1:12">
      <c r="A1089" s="30">
        <v>45743</v>
      </c>
      <c r="B1089" s="405">
        <v>30866</v>
      </c>
      <c r="C1089" s="405" t="s">
        <v>19</v>
      </c>
      <c r="D1089" t="s">
        <v>14</v>
      </c>
      <c r="F1089" s="1">
        <v>5</v>
      </c>
      <c r="G1089" s="1">
        <f t="shared" si="20"/>
        <v>31.799999999999997</v>
      </c>
      <c r="I1089" s="405"/>
      <c r="J1089" t="s">
        <v>14</v>
      </c>
      <c r="K1089" s="217">
        <v>3</v>
      </c>
      <c r="L1089" s="288"/>
    </row>
    <row r="1090" spans="1:12">
      <c r="A1090" s="30">
        <v>45743</v>
      </c>
      <c r="B1090" s="405">
        <v>30866</v>
      </c>
      <c r="C1090" s="405" t="s">
        <v>19</v>
      </c>
      <c r="D1090" t="s">
        <v>15</v>
      </c>
      <c r="F1090" s="1">
        <v>28.8</v>
      </c>
      <c r="G1090" s="1">
        <f t="shared" ref="G1090:G1166" si="21">+G1089+E1090-F1090</f>
        <v>2.9999999999999964</v>
      </c>
      <c r="I1090" s="405"/>
      <c r="J1090" t="s">
        <v>15</v>
      </c>
      <c r="K1090" s="217">
        <v>10</v>
      </c>
      <c r="L1090" s="288"/>
    </row>
    <row r="1091" spans="1:12">
      <c r="A1091" s="30">
        <v>45743</v>
      </c>
      <c r="B1091" s="405">
        <v>30866</v>
      </c>
      <c r="C1091" s="405" t="s">
        <v>19</v>
      </c>
      <c r="D1091" t="s">
        <v>16</v>
      </c>
      <c r="F1091" s="1">
        <v>3</v>
      </c>
      <c r="G1091" s="1">
        <f t="shared" si="21"/>
        <v>-3.5527136788005009E-15</v>
      </c>
      <c r="I1091" s="405"/>
      <c r="J1091" t="s">
        <v>16</v>
      </c>
      <c r="K1091" s="217">
        <v>5</v>
      </c>
      <c r="L1091" s="288"/>
    </row>
    <row r="1092" spans="1:12">
      <c r="A1092" s="32">
        <v>45747</v>
      </c>
      <c r="B1092" s="404" t="s">
        <v>11</v>
      </c>
      <c r="C1092" s="404" t="s">
        <v>20</v>
      </c>
      <c r="D1092" t="s">
        <v>13</v>
      </c>
      <c r="E1092" s="217">
        <v>29.7</v>
      </c>
      <c r="F1092" s="217"/>
      <c r="G1092" s="1">
        <f t="shared" si="21"/>
        <v>29.699999999999996</v>
      </c>
      <c r="I1092" s="404" t="s">
        <v>21</v>
      </c>
      <c r="J1092" t="s">
        <v>13</v>
      </c>
      <c r="K1092" s="217">
        <v>28.1</v>
      </c>
      <c r="L1092" s="288"/>
    </row>
    <row r="1093" spans="1:12">
      <c r="B1093" s="405"/>
      <c r="C1093" s="405"/>
      <c r="D1093" t="s">
        <v>14</v>
      </c>
      <c r="E1093" s="217">
        <v>3</v>
      </c>
      <c r="F1093" s="217"/>
      <c r="G1093" s="1">
        <f t="shared" si="21"/>
        <v>32.699999999999996</v>
      </c>
      <c r="I1093" s="405"/>
      <c r="J1093" t="s">
        <v>14</v>
      </c>
      <c r="K1093" s="217">
        <v>3</v>
      </c>
      <c r="L1093" s="288"/>
    </row>
    <row r="1094" spans="1:12">
      <c r="B1094" s="405"/>
      <c r="C1094" s="405"/>
      <c r="D1094" t="s">
        <v>15</v>
      </c>
      <c r="E1094" s="217">
        <v>60</v>
      </c>
      <c r="F1094" s="217"/>
      <c r="G1094" s="1">
        <f t="shared" si="21"/>
        <v>92.699999999999989</v>
      </c>
      <c r="I1094" s="288"/>
      <c r="J1094" s="288"/>
      <c r="K1094" s="271">
        <f>SUM(K1088:K1093)</f>
        <v>78.800000000000011</v>
      </c>
      <c r="L1094" s="288"/>
    </row>
    <row r="1095" spans="1:12">
      <c r="B1095" s="405"/>
      <c r="C1095" s="405"/>
      <c r="D1095" t="s">
        <v>16</v>
      </c>
      <c r="E1095" s="217">
        <v>5</v>
      </c>
      <c r="F1095" s="217"/>
      <c r="G1095" s="1">
        <f t="shared" si="21"/>
        <v>97.699999999999989</v>
      </c>
      <c r="I1095" s="426"/>
      <c r="J1095" s="426"/>
      <c r="K1095" s="426"/>
      <c r="L1095" s="288"/>
    </row>
    <row r="1096" spans="1:12">
      <c r="A1096" s="30">
        <v>45747</v>
      </c>
      <c r="B1096" s="405" t="s">
        <v>53</v>
      </c>
      <c r="C1096" s="405" t="s">
        <v>20</v>
      </c>
      <c r="D1096" t="s">
        <v>15</v>
      </c>
      <c r="E1096" s="217"/>
      <c r="F1096" s="217">
        <v>50</v>
      </c>
      <c r="G1096" s="1">
        <f t="shared" si="21"/>
        <v>47.699999999999989</v>
      </c>
      <c r="I1096" s="419"/>
      <c r="J1096" s="288"/>
      <c r="K1096" s="256"/>
      <c r="L1096" s="288"/>
    </row>
    <row r="1097" spans="1:12">
      <c r="A1097" s="30">
        <v>45806</v>
      </c>
      <c r="B1097" s="405">
        <v>31053</v>
      </c>
      <c r="C1097" s="405" t="s">
        <v>20</v>
      </c>
      <c r="D1097" t="s">
        <v>13</v>
      </c>
      <c r="E1097" s="217"/>
      <c r="F1097" s="217">
        <v>29.7</v>
      </c>
      <c r="G1097" s="1">
        <f t="shared" si="21"/>
        <v>17.999999999999989</v>
      </c>
      <c r="I1097" s="419"/>
      <c r="J1097" s="288"/>
      <c r="K1097" s="256"/>
      <c r="L1097" s="288"/>
    </row>
    <row r="1098" spans="1:12">
      <c r="A1098" s="30">
        <v>45806</v>
      </c>
      <c r="B1098" s="405">
        <v>31053</v>
      </c>
      <c r="C1098" s="405" t="s">
        <v>20</v>
      </c>
      <c r="D1098" t="s">
        <v>14</v>
      </c>
      <c r="E1098" s="217"/>
      <c r="F1098" s="217">
        <v>3</v>
      </c>
      <c r="G1098" s="1">
        <f t="shared" si="21"/>
        <v>14.999999999999989</v>
      </c>
      <c r="I1098" s="419"/>
      <c r="J1098" s="288"/>
      <c r="K1098" s="256"/>
      <c r="L1098" s="288"/>
    </row>
    <row r="1099" spans="1:12">
      <c r="A1099" s="30">
        <v>45806</v>
      </c>
      <c r="B1099" s="405">
        <v>31053</v>
      </c>
      <c r="C1099" s="405" t="s">
        <v>20</v>
      </c>
      <c r="D1099" t="s">
        <v>15</v>
      </c>
      <c r="E1099" s="217"/>
      <c r="F1099" s="217">
        <v>10</v>
      </c>
      <c r="G1099" s="1">
        <f t="shared" si="21"/>
        <v>4.9999999999999893</v>
      </c>
      <c r="I1099" s="419"/>
      <c r="J1099" s="288"/>
      <c r="K1099" s="256"/>
      <c r="L1099" s="288"/>
    </row>
    <row r="1100" spans="1:12">
      <c r="A1100" s="30">
        <v>45806</v>
      </c>
      <c r="B1100" s="405">
        <v>31053</v>
      </c>
      <c r="C1100" s="405" t="s">
        <v>20</v>
      </c>
      <c r="D1100" t="s">
        <v>16</v>
      </c>
      <c r="E1100" s="217"/>
      <c r="F1100" s="217">
        <v>5</v>
      </c>
      <c r="G1100" s="1">
        <f t="shared" si="21"/>
        <v>-1.0658141036401503E-14</v>
      </c>
      <c r="I1100" s="419"/>
      <c r="J1100" s="288"/>
      <c r="K1100" s="256"/>
      <c r="L1100" s="288"/>
    </row>
    <row r="1101" spans="1:12">
      <c r="A1101" s="68">
        <v>45777</v>
      </c>
      <c r="B1101" s="404" t="s">
        <v>11</v>
      </c>
      <c r="C1101" s="404" t="s">
        <v>21</v>
      </c>
      <c r="D1101" t="s">
        <v>13</v>
      </c>
      <c r="E1101" s="217">
        <v>28.1</v>
      </c>
      <c r="F1101" s="217"/>
      <c r="G1101" s="1">
        <f t="shared" si="21"/>
        <v>28.099999999999991</v>
      </c>
      <c r="I1101" s="409"/>
      <c r="J1101" s="288"/>
      <c r="K1101" s="256"/>
      <c r="L1101" s="288"/>
    </row>
    <row r="1102" spans="1:12">
      <c r="A1102" s="46"/>
      <c r="B1102" s="405"/>
      <c r="C1102" s="405"/>
      <c r="D1102" t="s">
        <v>14</v>
      </c>
      <c r="E1102" s="217">
        <v>3</v>
      </c>
      <c r="F1102" s="217"/>
      <c r="G1102" s="1">
        <f t="shared" si="21"/>
        <v>31.099999999999991</v>
      </c>
      <c r="I1102" s="419"/>
      <c r="J1102" s="288"/>
      <c r="K1102" s="256"/>
      <c r="L1102" s="288"/>
    </row>
    <row r="1103" spans="1:12">
      <c r="A1103" s="46"/>
      <c r="B1103" s="405"/>
      <c r="C1103" s="405"/>
      <c r="D1103" t="s">
        <v>15</v>
      </c>
      <c r="E1103" s="217">
        <v>60</v>
      </c>
      <c r="F1103" s="217"/>
      <c r="G1103" s="1">
        <f t="shared" si="21"/>
        <v>91.1</v>
      </c>
      <c r="I1103" s="409"/>
      <c r="J1103" s="288"/>
      <c r="K1103" s="256"/>
      <c r="L1103" s="288"/>
    </row>
    <row r="1104" spans="1:12">
      <c r="A1104" s="46"/>
      <c r="B1104" s="405"/>
      <c r="C1104" s="405"/>
      <c r="D1104" t="s">
        <v>16</v>
      </c>
      <c r="E1104" s="217">
        <v>5</v>
      </c>
      <c r="F1104" s="217"/>
      <c r="G1104" s="1">
        <f t="shared" si="21"/>
        <v>96.1</v>
      </c>
      <c r="I1104" s="288"/>
      <c r="J1104" s="288"/>
      <c r="K1104" s="271"/>
      <c r="L1104" s="288"/>
    </row>
    <row r="1105" spans="1:12">
      <c r="A1105" s="46">
        <v>45777</v>
      </c>
      <c r="B1105" s="405" t="s">
        <v>65</v>
      </c>
      <c r="C1105" s="405" t="s">
        <v>21</v>
      </c>
      <c r="D1105" t="s">
        <v>15</v>
      </c>
      <c r="E1105" s="217"/>
      <c r="F1105" s="217">
        <v>60</v>
      </c>
      <c r="G1105" s="1">
        <f t="shared" si="21"/>
        <v>36.099999999999994</v>
      </c>
      <c r="I1105" s="288"/>
      <c r="J1105" s="288"/>
      <c r="K1105" s="288"/>
      <c r="L1105" s="288"/>
    </row>
    <row r="1106" spans="1:12">
      <c r="A1106" s="46">
        <v>45777</v>
      </c>
      <c r="B1106" s="405" t="s">
        <v>65</v>
      </c>
      <c r="C1106" s="405" t="s">
        <v>21</v>
      </c>
      <c r="D1106" t="s">
        <v>16</v>
      </c>
      <c r="E1106" s="217"/>
      <c r="F1106" s="217">
        <v>5</v>
      </c>
      <c r="G1106" s="1">
        <f t="shared" si="21"/>
        <v>31.099999999999994</v>
      </c>
      <c r="I1106" s="288"/>
      <c r="J1106" s="288"/>
      <c r="K1106" s="288"/>
      <c r="L1106" s="288"/>
    </row>
    <row r="1107" spans="1:12">
      <c r="A1107" s="30">
        <v>45806</v>
      </c>
      <c r="B1107" s="405">
        <v>31053</v>
      </c>
      <c r="C1107" s="405" t="s">
        <v>21</v>
      </c>
      <c r="D1107" t="s">
        <v>13</v>
      </c>
      <c r="F1107" s="1">
        <v>28.1</v>
      </c>
      <c r="G1107" s="1">
        <f t="shared" si="21"/>
        <v>2.9999999999999929</v>
      </c>
      <c r="I1107" s="422" t="s">
        <v>72</v>
      </c>
      <c r="J1107" s="422"/>
      <c r="K1107" s="422"/>
      <c r="L1107" s="288"/>
    </row>
    <row r="1108" spans="1:12">
      <c r="A1108" s="30">
        <v>45806</v>
      </c>
      <c r="B1108" s="405">
        <v>31053</v>
      </c>
      <c r="C1108" s="405" t="s">
        <v>21</v>
      </c>
      <c r="D1108" t="s">
        <v>14</v>
      </c>
      <c r="F1108" s="1">
        <v>3</v>
      </c>
      <c r="G1108" s="1">
        <f t="shared" si="21"/>
        <v>-7.1054273576010019E-15</v>
      </c>
      <c r="H1108">
        <v>2025</v>
      </c>
      <c r="I1108" s="404" t="s">
        <v>22</v>
      </c>
      <c r="J1108" t="s">
        <v>13</v>
      </c>
      <c r="K1108" s="217">
        <v>29.5</v>
      </c>
      <c r="L1108" s="288"/>
    </row>
    <row r="1109" spans="1:12">
      <c r="A1109" s="68">
        <v>45808</v>
      </c>
      <c r="B1109" s="404" t="s">
        <v>11</v>
      </c>
      <c r="C1109" s="404" t="s">
        <v>22</v>
      </c>
      <c r="D1109" t="s">
        <v>13</v>
      </c>
      <c r="E1109" s="217">
        <v>29.5</v>
      </c>
      <c r="F1109" s="217"/>
      <c r="G1109" s="1">
        <f t="shared" si="21"/>
        <v>29.499999999999993</v>
      </c>
      <c r="I1109" s="405"/>
      <c r="J1109" t="s">
        <v>14</v>
      </c>
      <c r="K1109" s="217">
        <v>5</v>
      </c>
      <c r="L1109" s="288"/>
    </row>
    <row r="1110" spans="1:12">
      <c r="A1110" s="46"/>
      <c r="B1110" s="405"/>
      <c r="C1110" s="405"/>
      <c r="D1110" t="s">
        <v>14</v>
      </c>
      <c r="E1110" s="217">
        <v>5</v>
      </c>
      <c r="F1110" s="217"/>
      <c r="G1110" s="1">
        <f t="shared" si="21"/>
        <v>34.499999999999993</v>
      </c>
      <c r="I1110" s="288"/>
      <c r="J1110" t="s">
        <v>16</v>
      </c>
      <c r="K1110" s="217">
        <v>5</v>
      </c>
      <c r="L1110" s="288"/>
    </row>
    <row r="1111" spans="1:12">
      <c r="A1111" s="46"/>
      <c r="B1111" s="405"/>
      <c r="C1111" s="405"/>
      <c r="D1111" t="s">
        <v>15</v>
      </c>
      <c r="E1111" s="217">
        <v>60</v>
      </c>
      <c r="F1111" s="217"/>
      <c r="G1111" s="1">
        <f t="shared" si="21"/>
        <v>94.5</v>
      </c>
      <c r="I1111" s="404" t="s">
        <v>23</v>
      </c>
      <c r="J1111" t="s">
        <v>15</v>
      </c>
      <c r="K1111" s="217">
        <v>20</v>
      </c>
      <c r="L1111" s="288"/>
    </row>
    <row r="1112" spans="1:12">
      <c r="A1112" s="46"/>
      <c r="B1112" s="405"/>
      <c r="C1112" s="405"/>
      <c r="D1112" t="s">
        <v>16</v>
      </c>
      <c r="E1112" s="217">
        <v>5</v>
      </c>
      <c r="F1112" s="217"/>
      <c r="G1112" s="1">
        <f t="shared" si="21"/>
        <v>99.5</v>
      </c>
      <c r="J1112" t="s">
        <v>16</v>
      </c>
      <c r="K1112" s="217">
        <v>5</v>
      </c>
    </row>
    <row r="1113" spans="1:12">
      <c r="A1113" s="46">
        <v>45808</v>
      </c>
      <c r="B1113" s="405" t="s">
        <v>55</v>
      </c>
      <c r="C1113" s="405" t="s">
        <v>22</v>
      </c>
      <c r="D1113" t="s">
        <v>15</v>
      </c>
      <c r="E1113" s="217"/>
      <c r="F1113" s="217">
        <v>60</v>
      </c>
      <c r="G1113" s="1">
        <f t="shared" si="21"/>
        <v>39.5</v>
      </c>
      <c r="J1113" t="s">
        <v>13</v>
      </c>
      <c r="K1113" s="217">
        <v>22.6</v>
      </c>
    </row>
    <row r="1114" spans="1:12">
      <c r="A1114" s="46">
        <v>45853</v>
      </c>
      <c r="B1114" s="405">
        <v>31373</v>
      </c>
      <c r="C1114" s="405" t="s">
        <v>22</v>
      </c>
      <c r="D1114" t="s">
        <v>13</v>
      </c>
      <c r="E1114" s="217"/>
      <c r="F1114" s="217">
        <v>29.5</v>
      </c>
      <c r="G1114" s="1">
        <f t="shared" si="21"/>
        <v>10</v>
      </c>
      <c r="K1114" s="217"/>
    </row>
    <row r="1115" spans="1:12">
      <c r="A1115" s="46">
        <v>45853</v>
      </c>
      <c r="B1115" s="405">
        <v>31373</v>
      </c>
      <c r="C1115" s="405" t="s">
        <v>22</v>
      </c>
      <c r="D1115" t="s">
        <v>14</v>
      </c>
      <c r="E1115" s="217"/>
      <c r="F1115" s="217">
        <v>5</v>
      </c>
      <c r="G1115" s="1">
        <f t="shared" si="21"/>
        <v>5</v>
      </c>
      <c r="K1115" s="217"/>
    </row>
    <row r="1116" spans="1:12">
      <c r="A1116" s="46">
        <v>45853</v>
      </c>
      <c r="B1116" s="405">
        <v>31373</v>
      </c>
      <c r="C1116" s="405" t="s">
        <v>22</v>
      </c>
      <c r="D1116" t="s">
        <v>16</v>
      </c>
      <c r="E1116" s="217"/>
      <c r="F1116" s="217">
        <v>5</v>
      </c>
      <c r="G1116" s="1">
        <f t="shared" si="21"/>
        <v>0</v>
      </c>
      <c r="K1116" s="217"/>
    </row>
    <row r="1117" spans="1:12">
      <c r="A1117" s="68">
        <v>45838</v>
      </c>
      <c r="B1117" s="404" t="s">
        <v>11</v>
      </c>
      <c r="C1117" s="404" t="s">
        <v>23</v>
      </c>
      <c r="D1117" t="s">
        <v>13</v>
      </c>
      <c r="E1117" s="217">
        <v>22.6</v>
      </c>
      <c r="F1117" s="217"/>
      <c r="G1117" s="1">
        <f t="shared" si="21"/>
        <v>22.6</v>
      </c>
      <c r="J1117" t="s">
        <v>14</v>
      </c>
      <c r="K1117" s="217">
        <v>4</v>
      </c>
    </row>
    <row r="1118" spans="1:12">
      <c r="A1118" s="46"/>
      <c r="B1118" s="405"/>
      <c r="C1118" s="405"/>
      <c r="D1118" t="s">
        <v>14</v>
      </c>
      <c r="E1118" s="217">
        <v>4</v>
      </c>
      <c r="F1118" s="217"/>
      <c r="G1118" s="1">
        <f t="shared" si="21"/>
        <v>26.6</v>
      </c>
      <c r="K1118" s="276">
        <f>SUM(K1108:K1117)</f>
        <v>91.1</v>
      </c>
    </row>
    <row r="1119" spans="1:12">
      <c r="A1119" s="46"/>
      <c r="B1119" s="405"/>
      <c r="C1119" s="405"/>
      <c r="D1119" t="s">
        <v>15</v>
      </c>
      <c r="E1119" s="217">
        <v>60</v>
      </c>
      <c r="F1119" s="217"/>
      <c r="G1119" s="1">
        <f t="shared" si="21"/>
        <v>86.6</v>
      </c>
    </row>
    <row r="1120" spans="1:12">
      <c r="A1120" s="46"/>
      <c r="B1120" s="405"/>
      <c r="C1120" s="405"/>
      <c r="D1120" t="s">
        <v>16</v>
      </c>
      <c r="E1120" s="217">
        <v>5</v>
      </c>
      <c r="F1120" s="217"/>
      <c r="G1120" s="1">
        <f t="shared" si="21"/>
        <v>91.6</v>
      </c>
    </row>
    <row r="1121" spans="1:11">
      <c r="A1121" s="46">
        <v>45838</v>
      </c>
      <c r="B1121" s="405" t="s">
        <v>56</v>
      </c>
      <c r="C1121" s="405" t="s">
        <v>23</v>
      </c>
      <c r="D1121" t="s">
        <v>15</v>
      </c>
      <c r="E1121" s="217"/>
      <c r="F1121" s="217">
        <v>40</v>
      </c>
      <c r="G1121" s="1">
        <f t="shared" si="21"/>
        <v>51.599999999999994</v>
      </c>
    </row>
    <row r="1122" spans="1:11">
      <c r="A1122" s="46">
        <v>45853</v>
      </c>
      <c r="B1122" s="405">
        <v>31373</v>
      </c>
      <c r="C1122" s="405" t="s">
        <v>23</v>
      </c>
      <c r="D1122" t="s">
        <v>13</v>
      </c>
      <c r="E1122" s="217"/>
      <c r="F1122" s="217">
        <v>22.6</v>
      </c>
      <c r="G1122" s="1">
        <f t="shared" si="21"/>
        <v>28.999999999999993</v>
      </c>
    </row>
    <row r="1123" spans="1:11">
      <c r="A1123" s="46">
        <v>45853</v>
      </c>
      <c r="B1123" s="405">
        <v>31373</v>
      </c>
      <c r="C1123" s="405" t="s">
        <v>23</v>
      </c>
      <c r="D1123" t="s">
        <v>14</v>
      </c>
      <c r="E1123" s="217"/>
      <c r="F1123" s="217">
        <v>4</v>
      </c>
      <c r="G1123" s="1">
        <f t="shared" si="21"/>
        <v>24.999999999999993</v>
      </c>
    </row>
    <row r="1124" spans="1:11">
      <c r="A1124" s="46">
        <v>45853</v>
      </c>
      <c r="B1124" s="405">
        <v>31373</v>
      </c>
      <c r="C1124" s="405" t="s">
        <v>23</v>
      </c>
      <c r="D1124" t="s">
        <v>15</v>
      </c>
      <c r="E1124" s="217"/>
      <c r="F1124" s="217">
        <v>20</v>
      </c>
      <c r="G1124" s="1">
        <f t="shared" si="21"/>
        <v>4.9999999999999929</v>
      </c>
    </row>
    <row r="1125" spans="1:11">
      <c r="A1125" s="46">
        <v>45853</v>
      </c>
      <c r="B1125" s="405">
        <v>31373</v>
      </c>
      <c r="C1125" s="405" t="s">
        <v>23</v>
      </c>
      <c r="D1125" t="s">
        <v>16</v>
      </c>
      <c r="F1125" s="1">
        <v>5</v>
      </c>
      <c r="G1125" s="1">
        <f t="shared" si="21"/>
        <v>-7.1054273576010019E-15</v>
      </c>
    </row>
    <row r="1126" spans="1:11">
      <c r="A1126" s="68">
        <v>45869</v>
      </c>
      <c r="B1126" s="404" t="s">
        <v>11</v>
      </c>
      <c r="C1126" s="404" t="s">
        <v>24</v>
      </c>
      <c r="D1126" t="s">
        <v>13</v>
      </c>
      <c r="E1126" s="217">
        <v>22.1</v>
      </c>
      <c r="F1126" s="217"/>
      <c r="G1126" s="1">
        <f t="shared" si="21"/>
        <v>22.099999999999994</v>
      </c>
    </row>
    <row r="1127" spans="1:11">
      <c r="A1127" s="46"/>
      <c r="B1127" s="405"/>
      <c r="C1127" s="405"/>
      <c r="D1127" t="s">
        <v>14</v>
      </c>
      <c r="E1127" s="217">
        <v>4</v>
      </c>
      <c r="F1127" s="217"/>
      <c r="G1127" s="1">
        <f t="shared" si="21"/>
        <v>26.099999999999994</v>
      </c>
    </row>
    <row r="1128" spans="1:11">
      <c r="A1128" s="46"/>
      <c r="B1128" s="405"/>
      <c r="C1128" s="405"/>
      <c r="D1128" t="s">
        <v>15</v>
      </c>
      <c r="E1128" s="217">
        <v>60</v>
      </c>
      <c r="F1128" s="217"/>
      <c r="G1128" s="1">
        <f t="shared" si="21"/>
        <v>86.1</v>
      </c>
      <c r="I1128" s="421" t="s">
        <v>72</v>
      </c>
      <c r="J1128" s="421"/>
      <c r="K1128" s="421"/>
    </row>
    <row r="1129" spans="1:11">
      <c r="A1129" s="46"/>
      <c r="B1129" s="405"/>
      <c r="C1129" s="405"/>
      <c r="D1129" t="s">
        <v>16</v>
      </c>
      <c r="E1129" s="217">
        <v>5</v>
      </c>
      <c r="F1129" s="217"/>
      <c r="G1129" s="1">
        <f t="shared" si="21"/>
        <v>91.1</v>
      </c>
      <c r="H1129" s="11">
        <v>2025</v>
      </c>
      <c r="I1129" s="404" t="s">
        <v>24</v>
      </c>
      <c r="J1129" t="s">
        <v>13</v>
      </c>
      <c r="K1129" s="217">
        <v>22.1</v>
      </c>
    </row>
    <row r="1130" spans="1:11">
      <c r="A1130" s="46">
        <v>45869</v>
      </c>
      <c r="B1130" s="405" t="s">
        <v>32</v>
      </c>
      <c r="C1130" s="405" t="s">
        <v>24</v>
      </c>
      <c r="D1130" t="s">
        <v>15</v>
      </c>
      <c r="E1130" s="217"/>
      <c r="F1130" s="217">
        <v>35</v>
      </c>
      <c r="G1130" s="1">
        <f t="shared" si="21"/>
        <v>56.099999999999994</v>
      </c>
      <c r="I1130" s="405"/>
      <c r="J1130" t="s">
        <v>14</v>
      </c>
      <c r="K1130" s="217">
        <v>4</v>
      </c>
    </row>
    <row r="1131" spans="1:11">
      <c r="A1131" s="46">
        <v>45964</v>
      </c>
      <c r="B1131" s="405">
        <v>31844</v>
      </c>
      <c r="C1131" s="405" t="s">
        <v>24</v>
      </c>
      <c r="D1131" t="s">
        <v>13</v>
      </c>
      <c r="E1131" s="217"/>
      <c r="F1131" s="217">
        <v>22.1</v>
      </c>
      <c r="G1131" s="1">
        <f t="shared" si="21"/>
        <v>33.999999999999993</v>
      </c>
      <c r="I1131" s="405"/>
      <c r="K1131" s="217"/>
    </row>
    <row r="1132" spans="1:11">
      <c r="A1132" s="46">
        <v>45964</v>
      </c>
      <c r="B1132" s="405">
        <v>31844</v>
      </c>
      <c r="C1132" s="405" t="s">
        <v>24</v>
      </c>
      <c r="D1132" t="s">
        <v>14</v>
      </c>
      <c r="E1132" s="217"/>
      <c r="F1132" s="217">
        <v>4</v>
      </c>
      <c r="G1132" s="1">
        <f t="shared" si="21"/>
        <v>29.999999999999993</v>
      </c>
      <c r="I1132" s="405"/>
      <c r="K1132" s="217"/>
    </row>
    <row r="1133" spans="1:11">
      <c r="A1133" s="46">
        <v>45964</v>
      </c>
      <c r="B1133" s="405">
        <v>31844</v>
      </c>
      <c r="C1133" s="405" t="s">
        <v>24</v>
      </c>
      <c r="D1133" t="s">
        <v>15</v>
      </c>
      <c r="E1133" s="217"/>
      <c r="F1133" s="217">
        <f>E1128-F1130</f>
        <v>25</v>
      </c>
      <c r="G1133" s="1">
        <f t="shared" si="21"/>
        <v>4.9999999999999929</v>
      </c>
      <c r="I1133" s="405"/>
      <c r="K1133" s="217"/>
    </row>
    <row r="1134" spans="1:11">
      <c r="A1134" s="46">
        <v>45964</v>
      </c>
      <c r="B1134" s="405">
        <v>31844</v>
      </c>
      <c r="C1134" s="405" t="s">
        <v>24</v>
      </c>
      <c r="D1134" t="s">
        <v>16</v>
      </c>
      <c r="E1134" s="217"/>
      <c r="F1134" s="217">
        <v>5</v>
      </c>
      <c r="G1134" s="1">
        <f t="shared" si="21"/>
        <v>-7.1054273576010019E-15</v>
      </c>
      <c r="I1134" s="405"/>
      <c r="K1134" s="217"/>
    </row>
    <row r="1135" spans="1:11">
      <c r="A1135" s="32">
        <v>45900</v>
      </c>
      <c r="B1135" s="404" t="s">
        <v>11</v>
      </c>
      <c r="C1135" s="404" t="s">
        <v>25</v>
      </c>
      <c r="D1135" t="s">
        <v>13</v>
      </c>
      <c r="E1135" s="217">
        <v>22.7</v>
      </c>
      <c r="F1135" s="217"/>
      <c r="G1135" s="1">
        <f t="shared" si="21"/>
        <v>22.699999999999992</v>
      </c>
      <c r="I1135" s="405"/>
      <c r="J1135" t="s">
        <v>15</v>
      </c>
      <c r="K1135" s="217">
        <f>E1128-F1130</f>
        <v>25</v>
      </c>
    </row>
    <row r="1136" spans="1:11">
      <c r="B1136" s="405"/>
      <c r="C1136" s="405"/>
      <c r="D1136" t="s">
        <v>14</v>
      </c>
      <c r="E1136" s="217">
        <v>8</v>
      </c>
      <c r="F1136" s="217"/>
      <c r="G1136" s="1">
        <f t="shared" si="21"/>
        <v>30.699999999999992</v>
      </c>
      <c r="I1136" s="405"/>
      <c r="J1136" t="s">
        <v>16</v>
      </c>
      <c r="K1136" s="223">
        <v>5</v>
      </c>
    </row>
    <row r="1137" spans="1:11">
      <c r="B1137" s="405"/>
      <c r="C1137" s="405"/>
      <c r="D1137" t="s">
        <v>15</v>
      </c>
      <c r="E1137" s="217">
        <v>60</v>
      </c>
      <c r="F1137" s="217"/>
      <c r="G1137" s="1">
        <f t="shared" si="21"/>
        <v>90.699999999999989</v>
      </c>
      <c r="I1137" s="404" t="s">
        <v>25</v>
      </c>
      <c r="J1137" t="s">
        <v>13</v>
      </c>
      <c r="K1137" s="223">
        <v>22.7</v>
      </c>
    </row>
    <row r="1138" spans="1:11">
      <c r="B1138" s="405"/>
      <c r="C1138" s="405"/>
      <c r="D1138" t="s">
        <v>16</v>
      </c>
      <c r="E1138" s="217">
        <v>5</v>
      </c>
      <c r="F1138" s="217"/>
      <c r="G1138" s="1">
        <f t="shared" si="21"/>
        <v>95.699999999999989</v>
      </c>
      <c r="I1138" s="405"/>
      <c r="J1138" t="s">
        <v>14</v>
      </c>
      <c r="K1138" s="223">
        <v>8</v>
      </c>
    </row>
    <row r="1139" spans="1:11">
      <c r="A1139" s="30">
        <v>45900</v>
      </c>
      <c r="B1139" s="405" t="s">
        <v>75</v>
      </c>
      <c r="C1139" s="405" t="s">
        <v>25</v>
      </c>
      <c r="D1139" t="s">
        <v>15</v>
      </c>
      <c r="E1139" s="217"/>
      <c r="F1139" s="217">
        <v>45</v>
      </c>
      <c r="G1139" s="1">
        <f t="shared" si="21"/>
        <v>50.699999999999989</v>
      </c>
      <c r="I1139" s="405"/>
      <c r="J1139" t="s">
        <v>15</v>
      </c>
      <c r="K1139" s="223">
        <v>15</v>
      </c>
    </row>
    <row r="1140" spans="1:11">
      <c r="A1140" s="46">
        <v>45964</v>
      </c>
      <c r="B1140" s="405">
        <v>31844</v>
      </c>
      <c r="C1140" s="405" t="s">
        <v>25</v>
      </c>
      <c r="D1140" t="s">
        <v>13</v>
      </c>
      <c r="E1140" s="217"/>
      <c r="F1140" s="217">
        <v>22.7</v>
      </c>
      <c r="G1140" s="1">
        <f t="shared" si="21"/>
        <v>27.999999999999989</v>
      </c>
      <c r="I1140" s="405"/>
      <c r="K1140" s="223"/>
    </row>
    <row r="1141" spans="1:11">
      <c r="A1141" s="46">
        <v>45964</v>
      </c>
      <c r="B1141" s="405">
        <v>31844</v>
      </c>
      <c r="C1141" s="405" t="s">
        <v>25</v>
      </c>
      <c r="D1141" t="s">
        <v>14</v>
      </c>
      <c r="E1141" s="217"/>
      <c r="F1141" s="217">
        <v>8</v>
      </c>
      <c r="G1141" s="1">
        <f t="shared" si="21"/>
        <v>19.999999999999989</v>
      </c>
      <c r="I1141" s="405"/>
      <c r="K1141" s="223"/>
    </row>
    <row r="1142" spans="1:11">
      <c r="A1142" s="46">
        <v>45964</v>
      </c>
      <c r="B1142" s="405">
        <v>31844</v>
      </c>
      <c r="C1142" s="405" t="s">
        <v>25</v>
      </c>
      <c r="D1142" t="s">
        <v>15</v>
      </c>
      <c r="E1142" s="217"/>
      <c r="F1142" s="217">
        <f>E1137-F1139</f>
        <v>15</v>
      </c>
      <c r="G1142" s="1">
        <f t="shared" si="21"/>
        <v>4.9999999999999893</v>
      </c>
      <c r="I1142" s="405"/>
      <c r="K1142" s="223"/>
    </row>
    <row r="1143" spans="1:11">
      <c r="A1143" s="46">
        <v>45964</v>
      </c>
      <c r="B1143" s="405">
        <v>31844</v>
      </c>
      <c r="C1143" s="405" t="s">
        <v>25</v>
      </c>
      <c r="D1143" t="s">
        <v>16</v>
      </c>
      <c r="E1143" s="217"/>
      <c r="F1143" s="217">
        <v>5</v>
      </c>
      <c r="G1143" s="1">
        <f t="shared" si="21"/>
        <v>-1.0658141036401503E-14</v>
      </c>
      <c r="I1143" s="405"/>
      <c r="K1143" s="223"/>
    </row>
    <row r="1144" spans="1:11">
      <c r="A1144" s="68">
        <v>45930</v>
      </c>
      <c r="B1144" s="404" t="s">
        <v>11</v>
      </c>
      <c r="C1144" s="404" t="s">
        <v>41</v>
      </c>
      <c r="D1144" t="s">
        <v>13</v>
      </c>
      <c r="E1144" s="217">
        <v>18.8</v>
      </c>
      <c r="F1144" s="217"/>
      <c r="G1144" s="1">
        <f t="shared" si="21"/>
        <v>18.79999999999999</v>
      </c>
      <c r="I1144" s="405"/>
      <c r="J1144" t="s">
        <v>16</v>
      </c>
      <c r="K1144" s="223">
        <v>5</v>
      </c>
    </row>
    <row r="1145" spans="1:11">
      <c r="A1145" s="46"/>
      <c r="B1145" s="405"/>
      <c r="C1145" s="405"/>
      <c r="D1145" t="s">
        <v>14</v>
      </c>
      <c r="E1145" s="217">
        <v>4</v>
      </c>
      <c r="G1145" s="1">
        <f t="shared" si="21"/>
        <v>22.79999999999999</v>
      </c>
      <c r="I1145" s="404" t="s">
        <v>41</v>
      </c>
      <c r="J1145" t="s">
        <v>13</v>
      </c>
      <c r="K1145" s="223">
        <v>18.8</v>
      </c>
    </row>
    <row r="1146" spans="1:11">
      <c r="A1146" s="46"/>
      <c r="B1146" s="405"/>
      <c r="C1146" s="405"/>
      <c r="D1146" t="s">
        <v>15</v>
      </c>
      <c r="E1146" s="217">
        <v>60</v>
      </c>
      <c r="G1146" s="1">
        <f t="shared" si="21"/>
        <v>82.799999999999983</v>
      </c>
      <c r="I1146" s="405"/>
      <c r="J1146" t="s">
        <v>14</v>
      </c>
      <c r="K1146" s="223">
        <v>4</v>
      </c>
    </row>
    <row r="1147" spans="1:11">
      <c r="A1147" s="46"/>
      <c r="B1147" s="405"/>
      <c r="C1147" s="405"/>
      <c r="D1147" t="s">
        <v>16</v>
      </c>
      <c r="E1147" s="217">
        <v>5</v>
      </c>
      <c r="G1147" s="1">
        <f t="shared" si="21"/>
        <v>87.799999999999983</v>
      </c>
      <c r="I1147" s="405"/>
      <c r="J1147" t="s">
        <v>15</v>
      </c>
      <c r="K1147" s="223">
        <v>30</v>
      </c>
    </row>
    <row r="1148" spans="1:11">
      <c r="B1148" s="405"/>
      <c r="C1148" s="405"/>
      <c r="D1148" t="s">
        <v>76</v>
      </c>
      <c r="E1148" s="217">
        <v>10</v>
      </c>
      <c r="F1148" s="217"/>
      <c r="G1148" s="1">
        <f t="shared" si="21"/>
        <v>97.799999999999983</v>
      </c>
      <c r="I1148" s="405"/>
      <c r="J1148" t="s">
        <v>16</v>
      </c>
      <c r="K1148" s="223">
        <v>5</v>
      </c>
    </row>
    <row r="1149" spans="1:11">
      <c r="A1149" s="30">
        <v>45905</v>
      </c>
      <c r="B1149" s="405"/>
      <c r="C1149" s="405" t="s">
        <v>41</v>
      </c>
      <c r="D1149" t="s">
        <v>76</v>
      </c>
      <c r="E1149" s="217"/>
      <c r="F1149" s="217">
        <v>10</v>
      </c>
      <c r="G1149" s="1">
        <f t="shared" si="21"/>
        <v>87.799999999999983</v>
      </c>
      <c r="I1149" s="404" t="s">
        <v>27</v>
      </c>
      <c r="J1149" t="s">
        <v>15</v>
      </c>
      <c r="K1149" s="318">
        <v>40</v>
      </c>
    </row>
    <row r="1150" spans="1:11">
      <c r="A1150" s="30">
        <v>45930</v>
      </c>
      <c r="B1150" s="405" t="s">
        <v>61</v>
      </c>
      <c r="C1150" s="405" t="s">
        <v>41</v>
      </c>
      <c r="D1150" t="s">
        <v>15</v>
      </c>
      <c r="E1150" s="217"/>
      <c r="F1150" s="217">
        <v>30</v>
      </c>
      <c r="G1150" s="1">
        <f t="shared" si="21"/>
        <v>57.799999999999983</v>
      </c>
      <c r="J1150" t="s">
        <v>16</v>
      </c>
      <c r="K1150" s="44">
        <v>5</v>
      </c>
    </row>
    <row r="1151" spans="1:11">
      <c r="A1151" s="46">
        <v>45964</v>
      </c>
      <c r="B1151" s="405">
        <v>31844</v>
      </c>
      <c r="C1151" s="405" t="s">
        <v>41</v>
      </c>
      <c r="D1151" t="s">
        <v>13</v>
      </c>
      <c r="E1151" s="217"/>
      <c r="F1151" s="217">
        <v>18.8</v>
      </c>
      <c r="G1151" s="1">
        <f t="shared" si="21"/>
        <v>38.999999999999986</v>
      </c>
      <c r="K1151" s="44"/>
    </row>
    <row r="1152" spans="1:11">
      <c r="A1152" s="46">
        <v>45964</v>
      </c>
      <c r="B1152" s="405">
        <v>31844</v>
      </c>
      <c r="C1152" s="405" t="s">
        <v>41</v>
      </c>
      <c r="D1152" t="s">
        <v>14</v>
      </c>
      <c r="E1152" s="217"/>
      <c r="F1152" s="217">
        <v>4</v>
      </c>
      <c r="G1152" s="1">
        <f t="shared" si="21"/>
        <v>34.999999999999986</v>
      </c>
      <c r="K1152" s="44"/>
    </row>
    <row r="1153" spans="1:11">
      <c r="A1153" s="46">
        <v>45964</v>
      </c>
      <c r="B1153" s="405">
        <v>31844</v>
      </c>
      <c r="C1153" s="405" t="s">
        <v>41</v>
      </c>
      <c r="D1153" t="s">
        <v>15</v>
      </c>
      <c r="E1153" s="217"/>
      <c r="F1153" s="217">
        <f>E1146-F1150</f>
        <v>30</v>
      </c>
      <c r="G1153" s="1">
        <f t="shared" si="21"/>
        <v>4.9999999999999858</v>
      </c>
      <c r="K1153" s="44"/>
    </row>
    <row r="1154" spans="1:11">
      <c r="A1154" s="46">
        <v>45964</v>
      </c>
      <c r="B1154" s="405">
        <v>31844</v>
      </c>
      <c r="C1154" s="405" t="s">
        <v>41</v>
      </c>
      <c r="D1154" t="s">
        <v>16</v>
      </c>
      <c r="E1154" s="217"/>
      <c r="F1154" s="217">
        <v>5</v>
      </c>
      <c r="G1154" s="1">
        <f t="shared" si="21"/>
        <v>-1.4210854715202004E-14</v>
      </c>
      <c r="K1154" s="44"/>
    </row>
    <row r="1155" spans="1:11">
      <c r="A1155" s="68">
        <v>45961</v>
      </c>
      <c r="B1155" s="404" t="s">
        <v>11</v>
      </c>
      <c r="C1155" s="404" t="s">
        <v>27</v>
      </c>
      <c r="D1155" t="s">
        <v>13</v>
      </c>
      <c r="E1155" s="1">
        <v>19.5</v>
      </c>
      <c r="G1155" s="1">
        <f t="shared" si="21"/>
        <v>19.499999999999986</v>
      </c>
      <c r="K1155" s="44">
        <f>SUM(K1129:K1150)</f>
        <v>209.6</v>
      </c>
    </row>
    <row r="1156" spans="1:11">
      <c r="A1156" s="46"/>
      <c r="B1156" s="405"/>
      <c r="C1156" s="405"/>
      <c r="D1156" t="s">
        <v>14</v>
      </c>
      <c r="E1156" s="1">
        <v>7</v>
      </c>
      <c r="G1156" s="1">
        <f t="shared" si="21"/>
        <v>26.499999999999986</v>
      </c>
      <c r="K1156" s="44"/>
    </row>
    <row r="1157" spans="1:11">
      <c r="A1157" s="46"/>
      <c r="B1157" s="405"/>
      <c r="C1157" s="405"/>
      <c r="D1157" t="s">
        <v>15</v>
      </c>
      <c r="E1157" s="217">
        <v>60</v>
      </c>
      <c r="G1157" s="1">
        <f t="shared" si="21"/>
        <v>86.499999999999986</v>
      </c>
    </row>
    <row r="1158" spans="1:11">
      <c r="A1158" s="46"/>
      <c r="B1158" s="405"/>
      <c r="C1158" s="405"/>
      <c r="D1158" t="s">
        <v>16</v>
      </c>
      <c r="E1158" s="217">
        <v>5</v>
      </c>
      <c r="G1158" s="1">
        <f t="shared" si="21"/>
        <v>91.499999999999986</v>
      </c>
      <c r="I1158" s="424" t="s">
        <v>77</v>
      </c>
      <c r="J1158" s="424"/>
      <c r="K1158" s="424"/>
    </row>
    <row r="1159" spans="1:11">
      <c r="A1159" s="30">
        <v>45961</v>
      </c>
      <c r="B1159" s="405" t="s">
        <v>62</v>
      </c>
      <c r="C1159" s="405" t="s">
        <v>27</v>
      </c>
      <c r="D1159" t="s">
        <v>15</v>
      </c>
      <c r="F1159" s="1">
        <v>20</v>
      </c>
      <c r="G1159" s="1">
        <f t="shared" si="21"/>
        <v>71.499999999999986</v>
      </c>
      <c r="H1159" s="11">
        <v>2025</v>
      </c>
      <c r="I1159" s="404" t="s">
        <v>27</v>
      </c>
      <c r="J1159" t="s">
        <v>13</v>
      </c>
      <c r="K1159" s="1">
        <v>19.5</v>
      </c>
    </row>
    <row r="1160" spans="1:11">
      <c r="A1160" s="46">
        <v>45964</v>
      </c>
      <c r="B1160" s="405">
        <v>31845</v>
      </c>
      <c r="C1160" s="405" t="s">
        <v>27</v>
      </c>
      <c r="D1160" t="s">
        <v>15</v>
      </c>
      <c r="F1160" s="1">
        <v>40</v>
      </c>
      <c r="G1160" s="1">
        <f t="shared" si="21"/>
        <v>31.499999999999986</v>
      </c>
      <c r="I1160" s="405"/>
      <c r="J1160" t="s">
        <v>14</v>
      </c>
      <c r="K1160" s="1">
        <v>7</v>
      </c>
    </row>
    <row r="1161" spans="1:11">
      <c r="A1161" s="46">
        <v>45964</v>
      </c>
      <c r="B1161" s="405">
        <v>31845</v>
      </c>
      <c r="C1161" s="405" t="s">
        <v>27</v>
      </c>
      <c r="D1161" t="s">
        <v>16</v>
      </c>
      <c r="F1161" s="1">
        <v>5</v>
      </c>
      <c r="G1161" s="1">
        <f t="shared" si="21"/>
        <v>26.499999999999986</v>
      </c>
      <c r="K1161" s="106">
        <f>SUM(K1159:K1160)</f>
        <v>26.5</v>
      </c>
    </row>
    <row r="1162" spans="1:11">
      <c r="A1162" s="30">
        <v>45986</v>
      </c>
      <c r="B1162" s="405">
        <v>32123</v>
      </c>
      <c r="C1162" s="405" t="s">
        <v>27</v>
      </c>
      <c r="D1162" t="s">
        <v>13</v>
      </c>
      <c r="F1162" s="1">
        <v>19.5</v>
      </c>
      <c r="G1162" s="1">
        <f t="shared" si="21"/>
        <v>6.9999999999999858</v>
      </c>
    </row>
    <row r="1163" spans="1:11">
      <c r="A1163" s="30">
        <v>45986</v>
      </c>
      <c r="B1163" s="405">
        <v>32123</v>
      </c>
      <c r="C1163" s="405" t="s">
        <v>27</v>
      </c>
      <c r="D1163" t="s">
        <v>14</v>
      </c>
      <c r="F1163" s="1">
        <v>7</v>
      </c>
      <c r="G1163" s="1">
        <f t="shared" si="21"/>
        <v>-1.4210854715202004E-14</v>
      </c>
    </row>
    <row r="1164" spans="1:11">
      <c r="A1164" s="68">
        <v>45991</v>
      </c>
      <c r="B1164" s="404" t="s">
        <v>11</v>
      </c>
      <c r="C1164" s="404" t="s">
        <v>28</v>
      </c>
      <c r="D1164" t="s">
        <v>13</v>
      </c>
      <c r="E1164" s="44">
        <v>19.3</v>
      </c>
      <c r="G1164" s="1">
        <f t="shared" si="21"/>
        <v>19.299999999999986</v>
      </c>
    </row>
    <row r="1165" spans="1:11">
      <c r="A1165" s="46"/>
      <c r="B1165" s="405"/>
      <c r="C1165" s="405"/>
      <c r="D1165" t="s">
        <v>14</v>
      </c>
      <c r="E1165" s="44">
        <v>6</v>
      </c>
      <c r="G1165" s="1">
        <f t="shared" si="21"/>
        <v>25.299999999999986</v>
      </c>
    </row>
    <row r="1166" spans="1:11">
      <c r="A1166" s="46"/>
      <c r="B1166" s="405"/>
      <c r="C1166" s="405"/>
      <c r="D1166" t="s">
        <v>15</v>
      </c>
      <c r="E1166" s="217">
        <v>60</v>
      </c>
      <c r="G1166" s="1">
        <f t="shared" si="21"/>
        <v>85.299999999999983</v>
      </c>
    </row>
    <row r="1167" spans="1:11">
      <c r="A1167" s="46"/>
      <c r="B1167" s="405"/>
      <c r="C1167" s="405"/>
      <c r="D1167" t="s">
        <v>16</v>
      </c>
      <c r="E1167" s="217">
        <v>5</v>
      </c>
      <c r="G1167" s="1">
        <f t="shared" ref="G1167:G1241" si="22">+G1166+E1167-F1167</f>
        <v>90.299999999999983</v>
      </c>
    </row>
    <row r="1168" spans="1:11">
      <c r="A1168" s="368">
        <v>45991</v>
      </c>
      <c r="B1168" s="405" t="s">
        <v>64</v>
      </c>
      <c r="C1168" s="405" t="s">
        <v>28</v>
      </c>
      <c r="D1168" t="s">
        <v>15</v>
      </c>
      <c r="F1168" s="1">
        <v>10</v>
      </c>
      <c r="G1168" s="1">
        <f t="shared" si="22"/>
        <v>80.299999999999983</v>
      </c>
    </row>
    <row r="1169" spans="1:11">
      <c r="A1169" s="368">
        <v>46101</v>
      </c>
      <c r="B1169" s="405">
        <v>32718</v>
      </c>
      <c r="C1169" s="405" t="s">
        <v>28</v>
      </c>
      <c r="D1169" t="s">
        <v>13</v>
      </c>
      <c r="F1169" s="1">
        <v>19.3</v>
      </c>
      <c r="G1169" s="1">
        <f t="shared" si="22"/>
        <v>60.999999999999986</v>
      </c>
    </row>
    <row r="1170" spans="1:11">
      <c r="A1170" s="368">
        <v>46101</v>
      </c>
      <c r="B1170" s="405">
        <v>32718</v>
      </c>
      <c r="C1170" s="405" t="s">
        <v>28</v>
      </c>
      <c r="D1170" t="s">
        <v>14</v>
      </c>
      <c r="F1170" s="1">
        <v>6</v>
      </c>
      <c r="G1170" s="1">
        <f t="shared" si="22"/>
        <v>54.999999999999986</v>
      </c>
    </row>
    <row r="1171" spans="1:11">
      <c r="A1171" s="368">
        <v>46101</v>
      </c>
      <c r="B1171" s="405">
        <v>32718</v>
      </c>
      <c r="C1171" s="405" t="s">
        <v>28</v>
      </c>
      <c r="D1171" t="s">
        <v>15</v>
      </c>
      <c r="F1171" s="1">
        <v>50</v>
      </c>
      <c r="G1171" s="1">
        <f t="shared" si="22"/>
        <v>4.9999999999999858</v>
      </c>
    </row>
    <row r="1172" spans="1:11">
      <c r="A1172" s="368">
        <v>46101</v>
      </c>
      <c r="B1172" s="405">
        <v>32718</v>
      </c>
      <c r="C1172" s="405" t="s">
        <v>28</v>
      </c>
      <c r="D1172" t="s">
        <v>16</v>
      </c>
      <c r="F1172" s="1">
        <v>5</v>
      </c>
      <c r="G1172" s="1">
        <f t="shared" si="22"/>
        <v>-1.4210854715202004E-14</v>
      </c>
    </row>
    <row r="1173" spans="1:11">
      <c r="A1173" s="68">
        <v>46022</v>
      </c>
      <c r="B1173" s="404" t="s">
        <v>11</v>
      </c>
      <c r="C1173" s="404" t="s">
        <v>29</v>
      </c>
      <c r="D1173" t="s">
        <v>13</v>
      </c>
      <c r="E1173" s="44">
        <v>22.6</v>
      </c>
      <c r="G1173" s="1">
        <f t="shared" si="22"/>
        <v>22.599999999999987</v>
      </c>
    </row>
    <row r="1174" spans="1:11">
      <c r="A1174" s="46"/>
      <c r="B1174" s="405"/>
      <c r="C1174" s="405"/>
      <c r="D1174" t="s">
        <v>14</v>
      </c>
      <c r="E1174" s="44">
        <v>6</v>
      </c>
      <c r="G1174" s="1">
        <f t="shared" si="22"/>
        <v>28.599999999999987</v>
      </c>
      <c r="I1174" s="424" t="s">
        <v>77</v>
      </c>
      <c r="J1174" s="424"/>
      <c r="K1174" s="424"/>
    </row>
    <row r="1175" spans="1:11">
      <c r="A1175" s="46"/>
      <c r="B1175" s="405"/>
      <c r="C1175" s="405"/>
      <c r="D1175" t="s">
        <v>15</v>
      </c>
      <c r="E1175" s="217">
        <v>60</v>
      </c>
      <c r="G1175" s="1">
        <f t="shared" si="22"/>
        <v>88.6</v>
      </c>
      <c r="H1175" s="11">
        <v>2025</v>
      </c>
      <c r="I1175" s="404" t="s">
        <v>28</v>
      </c>
      <c r="J1175" t="s">
        <v>13</v>
      </c>
      <c r="K1175" s="44">
        <v>19.3</v>
      </c>
    </row>
    <row r="1176" spans="1:11">
      <c r="A1176" s="46"/>
      <c r="B1176" s="405"/>
      <c r="C1176" s="405"/>
      <c r="D1176" t="s">
        <v>16</v>
      </c>
      <c r="E1176" s="217">
        <v>5</v>
      </c>
      <c r="G1176" s="1">
        <f t="shared" si="22"/>
        <v>93.6</v>
      </c>
      <c r="I1176" s="405"/>
      <c r="J1176" t="s">
        <v>14</v>
      </c>
      <c r="K1176" s="44">
        <v>6</v>
      </c>
    </row>
    <row r="1177" spans="1:11">
      <c r="A1177" s="46">
        <v>46022</v>
      </c>
      <c r="B1177" s="405" t="s">
        <v>48</v>
      </c>
      <c r="C1177" s="167" t="s">
        <v>29</v>
      </c>
      <c r="D1177" t="s">
        <v>15</v>
      </c>
      <c r="F1177" s="1">
        <v>35</v>
      </c>
      <c r="G1177" s="1">
        <f t="shared" si="22"/>
        <v>58.599999999999994</v>
      </c>
      <c r="I1177" s="405"/>
      <c r="J1177" t="s">
        <v>15</v>
      </c>
      <c r="K1177" s="217">
        <v>50</v>
      </c>
    </row>
    <row r="1178" spans="1:11">
      <c r="A1178" s="368">
        <v>46101</v>
      </c>
      <c r="B1178" s="405">
        <v>32718</v>
      </c>
      <c r="C1178" s="167" t="s">
        <v>29</v>
      </c>
      <c r="D1178" t="s">
        <v>13</v>
      </c>
      <c r="F1178" s="1">
        <v>22.6</v>
      </c>
      <c r="G1178" s="1">
        <f t="shared" si="22"/>
        <v>35.999999999999993</v>
      </c>
      <c r="I1178" s="405"/>
      <c r="K1178" s="217"/>
    </row>
    <row r="1179" spans="1:11">
      <c r="A1179" s="368">
        <v>46101</v>
      </c>
      <c r="B1179" s="405">
        <v>32718</v>
      </c>
      <c r="C1179" s="167" t="s">
        <v>29</v>
      </c>
      <c r="D1179" t="s">
        <v>14</v>
      </c>
      <c r="F1179" s="1">
        <v>6</v>
      </c>
      <c r="G1179" s="1">
        <f t="shared" si="22"/>
        <v>29.999999999999993</v>
      </c>
      <c r="I1179" s="405"/>
      <c r="K1179" s="217"/>
    </row>
    <row r="1180" spans="1:11">
      <c r="A1180" s="368">
        <v>46101</v>
      </c>
      <c r="B1180" s="405">
        <v>32718</v>
      </c>
      <c r="C1180" s="167" t="s">
        <v>29</v>
      </c>
      <c r="D1180" t="s">
        <v>15</v>
      </c>
      <c r="F1180" s="1">
        <v>25</v>
      </c>
      <c r="G1180" s="1">
        <f t="shared" si="22"/>
        <v>4.9999999999999929</v>
      </c>
      <c r="I1180" s="405"/>
      <c r="K1180" s="217"/>
    </row>
    <row r="1181" spans="1:11">
      <c r="A1181" s="368">
        <v>46101</v>
      </c>
      <c r="B1181" s="405">
        <v>32718</v>
      </c>
      <c r="C1181" s="167" t="s">
        <v>29</v>
      </c>
      <c r="D1181" t="s">
        <v>16</v>
      </c>
      <c r="F1181" s="1">
        <v>5</v>
      </c>
      <c r="G1181" s="1">
        <f t="shared" si="22"/>
        <v>-7.1054273576010019E-15</v>
      </c>
      <c r="I1181" s="405"/>
      <c r="K1181" s="217"/>
    </row>
    <row r="1182" spans="1:11">
      <c r="A1182" s="68">
        <v>46053</v>
      </c>
      <c r="B1182" s="404" t="s">
        <v>11</v>
      </c>
      <c r="C1182" s="404" t="s">
        <v>12</v>
      </c>
      <c r="D1182" t="s">
        <v>13</v>
      </c>
      <c r="E1182" s="44">
        <v>20.7</v>
      </c>
      <c r="G1182" s="1">
        <f t="shared" si="22"/>
        <v>20.699999999999992</v>
      </c>
      <c r="I1182" s="405"/>
      <c r="J1182" t="s">
        <v>16</v>
      </c>
      <c r="K1182" s="217">
        <v>5</v>
      </c>
    </row>
    <row r="1183" spans="1:11">
      <c r="A1183" s="46"/>
      <c r="B1183" s="405"/>
      <c r="C1183" s="405"/>
      <c r="D1183" t="s">
        <v>14</v>
      </c>
      <c r="E1183" s="44">
        <v>5</v>
      </c>
      <c r="G1183" s="1">
        <f t="shared" si="22"/>
        <v>25.699999999999992</v>
      </c>
      <c r="I1183" s="404" t="s">
        <v>29</v>
      </c>
      <c r="J1183" t="s">
        <v>13</v>
      </c>
      <c r="K1183" s="44">
        <v>22.6</v>
      </c>
    </row>
    <row r="1184" spans="1:11">
      <c r="A1184" s="46"/>
      <c r="B1184" s="405"/>
      <c r="C1184" s="405"/>
      <c r="D1184" t="s">
        <v>15</v>
      </c>
      <c r="E1184" s="217">
        <v>60</v>
      </c>
      <c r="G1184" s="1">
        <f t="shared" si="22"/>
        <v>85.699999999999989</v>
      </c>
      <c r="I1184" s="405"/>
      <c r="J1184" t="s">
        <v>14</v>
      </c>
      <c r="K1184" s="44">
        <v>6</v>
      </c>
    </row>
    <row r="1185" spans="1:11">
      <c r="A1185" s="46"/>
      <c r="B1185" s="405"/>
      <c r="C1185" s="405"/>
      <c r="D1185" t="s">
        <v>16</v>
      </c>
      <c r="E1185" s="217">
        <v>5</v>
      </c>
      <c r="G1185" s="1">
        <f t="shared" si="22"/>
        <v>90.699999999999989</v>
      </c>
      <c r="I1185" s="405"/>
      <c r="J1185" t="s">
        <v>15</v>
      </c>
      <c r="K1185" s="217">
        <v>25</v>
      </c>
    </row>
    <row r="1186" spans="1:11">
      <c r="A1186" s="46">
        <v>46053</v>
      </c>
      <c r="B1186" s="405" t="s">
        <v>49</v>
      </c>
      <c r="C1186" s="405" t="s">
        <v>12</v>
      </c>
      <c r="D1186" t="s">
        <v>15</v>
      </c>
      <c r="E1186" s="217"/>
      <c r="F1186" s="217">
        <v>40</v>
      </c>
      <c r="G1186" s="1">
        <f t="shared" si="22"/>
        <v>50.699999999999989</v>
      </c>
      <c r="I1186" s="405"/>
      <c r="J1186" t="s">
        <v>16</v>
      </c>
      <c r="K1186" s="217">
        <v>5</v>
      </c>
    </row>
    <row r="1187" spans="1:11">
      <c r="A1187" s="368">
        <v>46101</v>
      </c>
      <c r="B1187" s="405">
        <v>32718</v>
      </c>
      <c r="C1187" s="405" t="s">
        <v>12</v>
      </c>
      <c r="D1187" t="s">
        <v>13</v>
      </c>
      <c r="E1187" s="217"/>
      <c r="F1187" s="217">
        <v>20.7</v>
      </c>
      <c r="G1187" s="1">
        <f t="shared" si="22"/>
        <v>29.999999999999989</v>
      </c>
      <c r="I1187" s="405"/>
      <c r="K1187" s="217"/>
    </row>
    <row r="1188" spans="1:11">
      <c r="A1188" s="368">
        <v>46101</v>
      </c>
      <c r="B1188" s="405">
        <v>32718</v>
      </c>
      <c r="C1188" s="405" t="s">
        <v>12</v>
      </c>
      <c r="D1188" t="s">
        <v>14</v>
      </c>
      <c r="E1188" s="217"/>
      <c r="F1188" s="217">
        <v>5</v>
      </c>
      <c r="G1188" s="1">
        <f t="shared" si="22"/>
        <v>24.999999999999989</v>
      </c>
      <c r="I1188" s="405"/>
      <c r="K1188" s="217"/>
    </row>
    <row r="1189" spans="1:11">
      <c r="A1189" s="368">
        <v>46101</v>
      </c>
      <c r="B1189" s="405">
        <v>32718</v>
      </c>
      <c r="C1189" s="405" t="s">
        <v>12</v>
      </c>
      <c r="D1189" t="s">
        <v>15</v>
      </c>
      <c r="E1189" s="217"/>
      <c r="F1189" s="217">
        <v>20</v>
      </c>
      <c r="G1189" s="1">
        <f t="shared" si="22"/>
        <v>4.9999999999999893</v>
      </c>
      <c r="I1189" s="405"/>
      <c r="K1189" s="217"/>
    </row>
    <row r="1190" spans="1:11">
      <c r="A1190" s="368">
        <v>46101</v>
      </c>
      <c r="B1190" s="405">
        <v>32718</v>
      </c>
      <c r="C1190" s="405" t="s">
        <v>12</v>
      </c>
      <c r="D1190" t="s">
        <v>16</v>
      </c>
      <c r="E1190" s="217"/>
      <c r="F1190" s="217">
        <v>5</v>
      </c>
      <c r="G1190" s="1">
        <f t="shared" si="22"/>
        <v>-1.0658141036401503E-14</v>
      </c>
      <c r="I1190" s="405"/>
      <c r="K1190" s="217"/>
    </row>
    <row r="1191" spans="1:11">
      <c r="A1191" s="32">
        <v>46081</v>
      </c>
      <c r="B1191" s="404" t="s">
        <v>11</v>
      </c>
      <c r="C1191" s="404" t="s">
        <v>19</v>
      </c>
      <c r="D1191" t="s">
        <v>13</v>
      </c>
      <c r="E1191" s="44">
        <v>16.600000000000001</v>
      </c>
      <c r="G1191" s="1">
        <f t="shared" si="22"/>
        <v>16.599999999999991</v>
      </c>
      <c r="H1191" s="11">
        <v>2026</v>
      </c>
      <c r="I1191" s="404" t="s">
        <v>12</v>
      </c>
      <c r="J1191" t="s">
        <v>13</v>
      </c>
      <c r="K1191" s="44">
        <v>20.7</v>
      </c>
    </row>
    <row r="1192" spans="1:11">
      <c r="B1192" s="405"/>
      <c r="C1192" s="405"/>
      <c r="D1192" t="s">
        <v>14</v>
      </c>
      <c r="E1192" s="44">
        <v>10</v>
      </c>
      <c r="G1192" s="1">
        <f t="shared" si="22"/>
        <v>26.599999999999991</v>
      </c>
      <c r="J1192" t="s">
        <v>14</v>
      </c>
      <c r="K1192" s="44">
        <v>5</v>
      </c>
    </row>
    <row r="1193" spans="1:11">
      <c r="B1193" s="405"/>
      <c r="C1193" s="405"/>
      <c r="D1193" t="s">
        <v>15</v>
      </c>
      <c r="E1193" s="217">
        <v>56</v>
      </c>
      <c r="G1193" s="1">
        <f t="shared" si="22"/>
        <v>82.6</v>
      </c>
      <c r="J1193" t="s">
        <v>15</v>
      </c>
      <c r="K1193" s="217">
        <v>20</v>
      </c>
    </row>
    <row r="1194" spans="1:11">
      <c r="B1194" s="405"/>
      <c r="C1194" s="405"/>
      <c r="D1194" t="s">
        <v>16</v>
      </c>
      <c r="E1194" s="217">
        <v>5</v>
      </c>
      <c r="G1194" s="1">
        <f t="shared" si="22"/>
        <v>87.6</v>
      </c>
      <c r="J1194" t="s">
        <v>16</v>
      </c>
      <c r="K1194" s="217">
        <v>5</v>
      </c>
    </row>
    <row r="1195" spans="1:11">
      <c r="A1195" s="46">
        <v>46081</v>
      </c>
      <c r="B1195" s="405" t="s">
        <v>50</v>
      </c>
      <c r="C1195" s="405" t="s">
        <v>19</v>
      </c>
      <c r="D1195" t="s">
        <v>15</v>
      </c>
      <c r="F1195" s="1">
        <v>30</v>
      </c>
      <c r="G1195" s="1">
        <f t="shared" si="22"/>
        <v>57.599999999999994</v>
      </c>
      <c r="I1195" s="404" t="s">
        <v>19</v>
      </c>
      <c r="J1195" t="s">
        <v>13</v>
      </c>
      <c r="K1195" s="44">
        <v>16.600000000000001</v>
      </c>
    </row>
    <row r="1196" spans="1:11">
      <c r="A1196" s="368">
        <v>46101</v>
      </c>
      <c r="B1196" s="405">
        <v>32719</v>
      </c>
      <c r="C1196" s="405" t="s">
        <v>19</v>
      </c>
      <c r="D1196" t="s">
        <v>13</v>
      </c>
      <c r="F1196" s="1">
        <v>16.600000000000001</v>
      </c>
      <c r="G1196" s="1">
        <f t="shared" si="22"/>
        <v>40.999999999999993</v>
      </c>
      <c r="I1196" s="405"/>
      <c r="J1196" t="s">
        <v>14</v>
      </c>
      <c r="K1196" s="44">
        <v>10</v>
      </c>
    </row>
    <row r="1197" spans="1:11">
      <c r="A1197" s="368">
        <v>46101</v>
      </c>
      <c r="B1197" s="405">
        <v>32719</v>
      </c>
      <c r="C1197" s="405" t="s">
        <v>19</v>
      </c>
      <c r="D1197" t="s">
        <v>14</v>
      </c>
      <c r="F1197" s="1">
        <v>10</v>
      </c>
      <c r="G1197" s="1">
        <f t="shared" si="22"/>
        <v>30.999999999999993</v>
      </c>
      <c r="J1197" t="s">
        <v>15</v>
      </c>
      <c r="K1197" s="217">
        <v>26</v>
      </c>
    </row>
    <row r="1198" spans="1:11">
      <c r="A1198" s="368">
        <v>46101</v>
      </c>
      <c r="B1198" s="405">
        <v>32719</v>
      </c>
      <c r="C1198" s="405" t="s">
        <v>19</v>
      </c>
      <c r="D1198" t="s">
        <v>15</v>
      </c>
      <c r="F1198" s="1">
        <v>26</v>
      </c>
      <c r="G1198" s="1">
        <f t="shared" si="22"/>
        <v>4.9999999999999929</v>
      </c>
      <c r="J1198" t="s">
        <v>16</v>
      </c>
      <c r="K1198" s="217">
        <v>5</v>
      </c>
    </row>
    <row r="1199" spans="1:11">
      <c r="A1199" s="368">
        <v>46101</v>
      </c>
      <c r="B1199" s="405">
        <v>32719</v>
      </c>
      <c r="C1199" s="405" t="s">
        <v>19</v>
      </c>
      <c r="D1199" t="s">
        <v>16</v>
      </c>
      <c r="F1199" s="1">
        <v>5</v>
      </c>
      <c r="G1199" s="1">
        <f t="shared" si="22"/>
        <v>-7.1054273576010019E-15</v>
      </c>
      <c r="K1199" s="159">
        <f>SUM(K1175:K1198)</f>
        <v>247.2</v>
      </c>
    </row>
    <row r="1200" spans="1:11">
      <c r="A1200" s="68">
        <v>46112</v>
      </c>
      <c r="B1200" s="404" t="s">
        <v>11</v>
      </c>
      <c r="C1200" s="404" t="s">
        <v>20</v>
      </c>
      <c r="D1200" t="s">
        <v>13</v>
      </c>
      <c r="E1200" s="217">
        <v>18</v>
      </c>
      <c r="G1200" s="1">
        <f t="shared" si="22"/>
        <v>17.999999999999993</v>
      </c>
    </row>
    <row r="1201" spans="1:7">
      <c r="A1201" s="46"/>
      <c r="B1201" s="405"/>
      <c r="C1201" s="405"/>
      <c r="D1201" t="s">
        <v>14</v>
      </c>
      <c r="E1201" s="217">
        <v>6</v>
      </c>
      <c r="G1201" s="1">
        <f t="shared" si="22"/>
        <v>23.999999999999993</v>
      </c>
    </row>
    <row r="1202" spans="1:7">
      <c r="A1202" s="46"/>
      <c r="B1202" s="405"/>
      <c r="C1202" s="405"/>
      <c r="D1202" t="s">
        <v>15</v>
      </c>
      <c r="E1202" s="217">
        <v>60</v>
      </c>
      <c r="G1202" s="1">
        <f t="shared" si="22"/>
        <v>84</v>
      </c>
    </row>
    <row r="1203" spans="1:7">
      <c r="A1203" s="46"/>
      <c r="B1203" s="405"/>
      <c r="C1203" s="405"/>
      <c r="D1203" t="s">
        <v>16</v>
      </c>
      <c r="E1203" s="217">
        <v>5</v>
      </c>
      <c r="G1203" s="1">
        <f t="shared" si="22"/>
        <v>89</v>
      </c>
    </row>
    <row r="1204" spans="1:7">
      <c r="A1204" s="46">
        <v>46112</v>
      </c>
      <c r="B1204" s="405" t="s">
        <v>53</v>
      </c>
      <c r="C1204" s="405" t="s">
        <v>20</v>
      </c>
      <c r="D1204" t="s">
        <v>15</v>
      </c>
      <c r="E1204" s="217"/>
      <c r="F1204" s="217">
        <v>20</v>
      </c>
      <c r="G1204" s="1">
        <f t="shared" si="22"/>
        <v>69</v>
      </c>
    </row>
    <row r="1205" spans="1:7">
      <c r="B1205" s="405"/>
      <c r="C1205" s="405"/>
      <c r="G1205" s="1">
        <f t="shared" si="22"/>
        <v>69</v>
      </c>
    </row>
    <row r="1206" spans="1:7">
      <c r="B1206" s="405"/>
      <c r="C1206" s="405"/>
      <c r="G1206" s="1">
        <f t="shared" si="22"/>
        <v>69</v>
      </c>
    </row>
    <row r="1207" spans="1:7">
      <c r="B1207" s="405"/>
      <c r="C1207" s="405"/>
      <c r="G1207" s="1">
        <f t="shared" si="22"/>
        <v>69</v>
      </c>
    </row>
    <row r="1208" spans="1:7">
      <c r="B1208" s="405"/>
      <c r="C1208" s="405"/>
      <c r="G1208" s="1">
        <f t="shared" si="22"/>
        <v>69</v>
      </c>
    </row>
    <row r="1209" spans="1:7">
      <c r="B1209" s="405"/>
      <c r="C1209" s="405"/>
      <c r="G1209" s="1">
        <f t="shared" si="22"/>
        <v>69</v>
      </c>
    </row>
    <row r="1210" spans="1:7">
      <c r="B1210" s="405"/>
      <c r="C1210" s="405"/>
      <c r="G1210" s="1">
        <f t="shared" si="22"/>
        <v>69</v>
      </c>
    </row>
    <row r="1211" spans="1:7">
      <c r="B1211" s="405"/>
      <c r="C1211" s="405"/>
      <c r="G1211" s="1">
        <f t="shared" si="22"/>
        <v>69</v>
      </c>
    </row>
    <row r="1212" spans="1:7">
      <c r="B1212" s="405"/>
      <c r="C1212" s="405"/>
      <c r="G1212" s="1">
        <f t="shared" si="22"/>
        <v>69</v>
      </c>
    </row>
    <row r="1213" spans="1:7">
      <c r="B1213" s="405"/>
      <c r="C1213" s="405"/>
      <c r="G1213" s="1">
        <f t="shared" si="22"/>
        <v>69</v>
      </c>
    </row>
    <row r="1214" spans="1:7">
      <c r="B1214" s="405"/>
      <c r="C1214" s="405"/>
      <c r="G1214" s="1">
        <f t="shared" si="22"/>
        <v>69</v>
      </c>
    </row>
    <row r="1215" spans="1:7">
      <c r="B1215" s="405"/>
      <c r="C1215" s="405"/>
      <c r="G1215" s="1">
        <f t="shared" si="22"/>
        <v>69</v>
      </c>
    </row>
    <row r="1216" spans="1:7">
      <c r="B1216" s="405"/>
      <c r="C1216" s="405"/>
      <c r="G1216" s="1">
        <f t="shared" si="22"/>
        <v>69</v>
      </c>
    </row>
    <row r="1217" spans="2:7">
      <c r="B1217" s="405"/>
      <c r="C1217" s="405"/>
      <c r="G1217" s="1">
        <f t="shared" si="22"/>
        <v>69</v>
      </c>
    </row>
    <row r="1218" spans="2:7">
      <c r="B1218" s="405"/>
      <c r="C1218" s="405"/>
      <c r="G1218" s="1">
        <f t="shared" si="22"/>
        <v>69</v>
      </c>
    </row>
    <row r="1219" spans="2:7">
      <c r="B1219" s="405"/>
      <c r="C1219" s="405"/>
      <c r="G1219" s="1">
        <f t="shared" si="22"/>
        <v>69</v>
      </c>
    </row>
    <row r="1220" spans="2:7">
      <c r="B1220" s="405"/>
      <c r="C1220" s="405"/>
      <c r="G1220" s="1">
        <f t="shared" si="22"/>
        <v>69</v>
      </c>
    </row>
    <row r="1221" spans="2:7">
      <c r="B1221" s="405"/>
      <c r="C1221" s="405"/>
      <c r="G1221" s="1">
        <f t="shared" si="22"/>
        <v>69</v>
      </c>
    </row>
    <row r="1222" spans="2:7">
      <c r="B1222" s="405"/>
      <c r="C1222" s="405"/>
      <c r="G1222" s="1">
        <f t="shared" si="22"/>
        <v>69</v>
      </c>
    </row>
    <row r="1223" spans="2:7">
      <c r="B1223" s="405"/>
      <c r="C1223" s="405"/>
      <c r="G1223" s="1">
        <f t="shared" si="22"/>
        <v>69</v>
      </c>
    </row>
    <row r="1224" spans="2:7">
      <c r="B1224" s="405"/>
      <c r="C1224" s="405"/>
      <c r="G1224" s="1">
        <f t="shared" si="22"/>
        <v>69</v>
      </c>
    </row>
    <row r="1225" spans="2:7">
      <c r="B1225" s="405"/>
      <c r="C1225" s="405"/>
      <c r="G1225" s="1">
        <f t="shared" si="22"/>
        <v>69</v>
      </c>
    </row>
    <row r="1226" spans="2:7">
      <c r="B1226" s="405"/>
      <c r="C1226" s="405"/>
      <c r="G1226" s="1">
        <f t="shared" si="22"/>
        <v>69</v>
      </c>
    </row>
    <row r="1227" spans="2:7">
      <c r="B1227" s="405"/>
      <c r="C1227" s="405"/>
      <c r="G1227" s="1">
        <f t="shared" si="22"/>
        <v>69</v>
      </c>
    </row>
    <row r="1228" spans="2:7">
      <c r="B1228" s="405"/>
      <c r="C1228" s="405"/>
      <c r="G1228" s="1">
        <f t="shared" si="22"/>
        <v>69</v>
      </c>
    </row>
    <row r="1229" spans="2:7">
      <c r="B1229" s="405"/>
      <c r="C1229" s="405"/>
      <c r="G1229" s="1">
        <f t="shared" si="22"/>
        <v>69</v>
      </c>
    </row>
    <row r="1230" spans="2:7">
      <c r="B1230" s="405"/>
      <c r="C1230" s="405"/>
      <c r="G1230" s="1">
        <f t="shared" si="22"/>
        <v>69</v>
      </c>
    </row>
    <row r="1231" spans="2:7">
      <c r="B1231" s="405"/>
      <c r="C1231" s="405"/>
      <c r="G1231" s="1">
        <f t="shared" si="22"/>
        <v>69</v>
      </c>
    </row>
    <row r="1232" spans="2:7">
      <c r="B1232" s="405"/>
      <c r="C1232" s="405"/>
      <c r="G1232" s="1">
        <f t="shared" si="22"/>
        <v>69</v>
      </c>
    </row>
    <row r="1233" spans="2:7">
      <c r="B1233" s="405"/>
      <c r="C1233" s="405"/>
      <c r="G1233" s="1">
        <f t="shared" si="22"/>
        <v>69</v>
      </c>
    </row>
    <row r="1234" spans="2:7">
      <c r="B1234" s="405"/>
      <c r="C1234" s="405"/>
      <c r="G1234" s="1">
        <f t="shared" si="22"/>
        <v>69</v>
      </c>
    </row>
    <row r="1235" spans="2:7">
      <c r="B1235" s="405"/>
      <c r="C1235" s="405"/>
      <c r="G1235" s="1">
        <f t="shared" si="22"/>
        <v>69</v>
      </c>
    </row>
    <row r="1236" spans="2:7">
      <c r="B1236" s="405"/>
      <c r="C1236" s="405"/>
      <c r="G1236" s="1">
        <f t="shared" si="22"/>
        <v>69</v>
      </c>
    </row>
    <row r="1237" spans="2:7">
      <c r="B1237" s="405"/>
      <c r="C1237" s="405"/>
      <c r="G1237" s="1">
        <f t="shared" si="22"/>
        <v>69</v>
      </c>
    </row>
    <row r="1238" spans="2:7">
      <c r="B1238" s="405"/>
      <c r="C1238" s="405"/>
      <c r="G1238" s="1">
        <f t="shared" si="22"/>
        <v>69</v>
      </c>
    </row>
    <row r="1239" spans="2:7">
      <c r="B1239" s="405"/>
      <c r="C1239" s="405"/>
      <c r="G1239" s="1">
        <f t="shared" si="22"/>
        <v>69</v>
      </c>
    </row>
    <row r="1240" spans="2:7">
      <c r="B1240" s="405"/>
      <c r="C1240" s="405"/>
      <c r="G1240" s="1">
        <f t="shared" si="22"/>
        <v>69</v>
      </c>
    </row>
    <row r="1241" spans="2:7">
      <c r="B1241" s="405"/>
      <c r="C1241" s="405"/>
      <c r="G1241" s="1">
        <f t="shared" si="22"/>
        <v>69</v>
      </c>
    </row>
    <row r="1242" spans="2:7">
      <c r="B1242" s="405"/>
      <c r="C1242" s="405"/>
      <c r="G1242" s="1">
        <f t="shared" ref="G1242:G1305" si="23">+G1241+E1242-F1242</f>
        <v>69</v>
      </c>
    </row>
    <row r="1243" spans="2:7">
      <c r="B1243" s="405"/>
      <c r="C1243" s="405"/>
      <c r="G1243" s="1">
        <f t="shared" si="23"/>
        <v>69</v>
      </c>
    </row>
    <row r="1244" spans="2:7">
      <c r="B1244" s="405"/>
      <c r="C1244" s="405"/>
      <c r="G1244" s="1">
        <f t="shared" si="23"/>
        <v>69</v>
      </c>
    </row>
    <row r="1245" spans="2:7">
      <c r="B1245" s="405"/>
      <c r="C1245" s="405"/>
      <c r="G1245" s="1">
        <f t="shared" si="23"/>
        <v>69</v>
      </c>
    </row>
    <row r="1246" spans="2:7">
      <c r="B1246" s="405"/>
      <c r="C1246" s="405"/>
      <c r="G1246" s="1">
        <f t="shared" si="23"/>
        <v>69</v>
      </c>
    </row>
    <row r="1247" spans="2:7">
      <c r="B1247" s="405"/>
      <c r="C1247" s="405"/>
      <c r="G1247" s="1">
        <f t="shared" si="23"/>
        <v>69</v>
      </c>
    </row>
    <row r="1248" spans="2:7">
      <c r="B1248" s="405"/>
      <c r="C1248" s="405"/>
      <c r="G1248" s="1">
        <f t="shared" si="23"/>
        <v>69</v>
      </c>
    </row>
    <row r="1249" spans="2:7">
      <c r="B1249" s="405"/>
      <c r="C1249" s="405"/>
      <c r="G1249" s="1">
        <f t="shared" si="23"/>
        <v>69</v>
      </c>
    </row>
    <row r="1250" spans="2:7">
      <c r="B1250" s="405"/>
      <c r="C1250" s="405"/>
      <c r="G1250" s="1">
        <f t="shared" si="23"/>
        <v>69</v>
      </c>
    </row>
    <row r="1251" spans="2:7">
      <c r="B1251" s="405"/>
      <c r="C1251" s="405"/>
      <c r="G1251" s="1">
        <f t="shared" si="23"/>
        <v>69</v>
      </c>
    </row>
    <row r="1252" spans="2:7">
      <c r="B1252" s="405"/>
      <c r="C1252" s="405"/>
      <c r="G1252" s="1">
        <f t="shared" si="23"/>
        <v>69</v>
      </c>
    </row>
    <row r="1253" spans="2:7">
      <c r="B1253" s="405"/>
      <c r="C1253" s="405"/>
      <c r="G1253" s="1">
        <f t="shared" si="23"/>
        <v>69</v>
      </c>
    </row>
    <row r="1254" spans="2:7">
      <c r="B1254" s="405"/>
      <c r="C1254" s="405"/>
      <c r="G1254" s="1">
        <f t="shared" si="23"/>
        <v>69</v>
      </c>
    </row>
    <row r="1255" spans="2:7">
      <c r="B1255" s="405"/>
      <c r="C1255" s="405"/>
      <c r="G1255" s="1">
        <f t="shared" si="23"/>
        <v>69</v>
      </c>
    </row>
    <row r="1256" spans="2:7">
      <c r="B1256" s="405"/>
      <c r="C1256" s="405"/>
      <c r="G1256" s="1">
        <f t="shared" si="23"/>
        <v>69</v>
      </c>
    </row>
    <row r="1257" spans="2:7">
      <c r="B1257" s="405"/>
      <c r="C1257" s="405"/>
      <c r="G1257" s="1">
        <f t="shared" si="23"/>
        <v>69</v>
      </c>
    </row>
    <row r="1258" spans="2:7">
      <c r="B1258" s="405"/>
      <c r="C1258" s="405"/>
      <c r="G1258" s="1">
        <f t="shared" si="23"/>
        <v>69</v>
      </c>
    </row>
    <row r="1259" spans="2:7">
      <c r="B1259" s="405"/>
      <c r="C1259" s="405"/>
      <c r="G1259" s="1">
        <f t="shared" si="23"/>
        <v>69</v>
      </c>
    </row>
    <row r="1260" spans="2:7">
      <c r="B1260" s="405"/>
      <c r="C1260" s="405"/>
      <c r="G1260" s="1">
        <f t="shared" si="23"/>
        <v>69</v>
      </c>
    </row>
    <row r="1261" spans="2:7">
      <c r="B1261" s="405"/>
      <c r="C1261" s="405"/>
      <c r="G1261" s="1">
        <f t="shared" si="23"/>
        <v>69</v>
      </c>
    </row>
    <row r="1262" spans="2:7">
      <c r="B1262" s="405"/>
      <c r="C1262" s="405"/>
      <c r="G1262" s="1">
        <f t="shared" si="23"/>
        <v>69</v>
      </c>
    </row>
    <row r="1263" spans="2:7">
      <c r="B1263" s="405"/>
      <c r="C1263" s="405"/>
      <c r="G1263" s="1">
        <f t="shared" si="23"/>
        <v>69</v>
      </c>
    </row>
    <row r="1264" spans="2:7">
      <c r="B1264" s="405"/>
      <c r="C1264" s="405"/>
      <c r="G1264" s="1">
        <f t="shared" si="23"/>
        <v>69</v>
      </c>
    </row>
    <row r="1265" spans="2:7">
      <c r="B1265" s="405"/>
      <c r="C1265" s="405"/>
      <c r="G1265" s="1">
        <f t="shared" si="23"/>
        <v>69</v>
      </c>
    </row>
    <row r="1266" spans="2:7">
      <c r="B1266" s="405"/>
      <c r="C1266" s="405"/>
      <c r="G1266" s="1">
        <f t="shared" si="23"/>
        <v>69</v>
      </c>
    </row>
    <row r="1267" spans="2:7">
      <c r="B1267" s="405"/>
      <c r="C1267" s="405"/>
      <c r="G1267" s="1">
        <f t="shared" si="23"/>
        <v>69</v>
      </c>
    </row>
    <row r="1268" spans="2:7">
      <c r="B1268" s="405"/>
      <c r="C1268" s="405"/>
      <c r="G1268" s="1">
        <f t="shared" si="23"/>
        <v>69</v>
      </c>
    </row>
    <row r="1269" spans="2:7">
      <c r="B1269" s="405"/>
      <c r="C1269" s="405"/>
      <c r="G1269" s="1">
        <f t="shared" si="23"/>
        <v>69</v>
      </c>
    </row>
    <row r="1270" spans="2:7">
      <c r="B1270" s="405"/>
      <c r="C1270" s="405"/>
      <c r="G1270" s="1">
        <f t="shared" si="23"/>
        <v>69</v>
      </c>
    </row>
    <row r="1271" spans="2:7">
      <c r="B1271" s="405"/>
      <c r="C1271" s="405"/>
      <c r="G1271" s="1">
        <f t="shared" si="23"/>
        <v>69</v>
      </c>
    </row>
    <row r="1272" spans="2:7">
      <c r="B1272" s="405"/>
      <c r="C1272" s="405"/>
      <c r="G1272" s="1">
        <f t="shared" si="23"/>
        <v>69</v>
      </c>
    </row>
    <row r="1273" spans="2:7">
      <c r="B1273" s="405"/>
      <c r="C1273" s="405"/>
      <c r="G1273" s="1">
        <f t="shared" si="23"/>
        <v>69</v>
      </c>
    </row>
    <row r="1274" spans="2:7">
      <c r="B1274" s="405"/>
      <c r="C1274" s="405"/>
      <c r="G1274" s="1">
        <f t="shared" si="23"/>
        <v>69</v>
      </c>
    </row>
    <row r="1275" spans="2:7">
      <c r="B1275" s="405"/>
      <c r="C1275" s="405"/>
      <c r="G1275" s="1">
        <f t="shared" si="23"/>
        <v>69</v>
      </c>
    </row>
    <row r="1276" spans="2:7">
      <c r="B1276" s="405"/>
      <c r="C1276" s="405"/>
      <c r="G1276" s="1">
        <f t="shared" si="23"/>
        <v>69</v>
      </c>
    </row>
    <row r="1277" spans="2:7">
      <c r="B1277" s="405"/>
      <c r="C1277" s="405"/>
      <c r="G1277" s="1">
        <f t="shared" si="23"/>
        <v>69</v>
      </c>
    </row>
    <row r="1278" spans="2:7">
      <c r="B1278" s="405"/>
      <c r="C1278" s="405"/>
      <c r="G1278" s="1">
        <f t="shared" si="23"/>
        <v>69</v>
      </c>
    </row>
    <row r="1279" spans="2:7">
      <c r="B1279" s="405"/>
      <c r="C1279" s="405"/>
      <c r="G1279" s="1">
        <f t="shared" si="23"/>
        <v>69</v>
      </c>
    </row>
    <row r="1280" spans="2:7">
      <c r="B1280" s="405"/>
      <c r="C1280" s="405"/>
      <c r="G1280" s="1">
        <f t="shared" si="23"/>
        <v>69</v>
      </c>
    </row>
    <row r="1281" spans="2:7">
      <c r="B1281" s="405"/>
      <c r="C1281" s="405"/>
      <c r="G1281" s="1">
        <f t="shared" si="23"/>
        <v>69</v>
      </c>
    </row>
    <row r="1282" spans="2:7">
      <c r="B1282" s="405"/>
      <c r="C1282" s="405"/>
      <c r="G1282" s="1">
        <f t="shared" si="23"/>
        <v>69</v>
      </c>
    </row>
    <row r="1283" spans="2:7">
      <c r="B1283" s="405"/>
      <c r="C1283" s="405"/>
      <c r="G1283" s="1">
        <f t="shared" si="23"/>
        <v>69</v>
      </c>
    </row>
    <row r="1284" spans="2:7">
      <c r="B1284" s="405"/>
      <c r="C1284" s="405"/>
      <c r="G1284" s="1">
        <f t="shared" si="23"/>
        <v>69</v>
      </c>
    </row>
    <row r="1285" spans="2:7">
      <c r="B1285" s="405"/>
      <c r="C1285" s="405"/>
      <c r="G1285" s="1">
        <f t="shared" si="23"/>
        <v>69</v>
      </c>
    </row>
    <row r="1286" spans="2:7">
      <c r="B1286" s="405"/>
      <c r="C1286" s="405"/>
      <c r="G1286" s="1">
        <f t="shared" si="23"/>
        <v>69</v>
      </c>
    </row>
    <row r="1287" spans="2:7">
      <c r="B1287" s="405"/>
      <c r="C1287" s="405"/>
      <c r="G1287" s="1">
        <f t="shared" si="23"/>
        <v>69</v>
      </c>
    </row>
    <row r="1288" spans="2:7">
      <c r="B1288" s="405"/>
      <c r="C1288" s="405"/>
      <c r="G1288" s="1">
        <f t="shared" si="23"/>
        <v>69</v>
      </c>
    </row>
    <row r="1289" spans="2:7">
      <c r="B1289" s="405"/>
      <c r="C1289" s="405"/>
      <c r="G1289" s="1">
        <f t="shared" si="23"/>
        <v>69</v>
      </c>
    </row>
    <row r="1290" spans="2:7">
      <c r="B1290" s="405"/>
      <c r="C1290" s="405"/>
      <c r="G1290" s="1">
        <f t="shared" si="23"/>
        <v>69</v>
      </c>
    </row>
    <row r="1291" spans="2:7">
      <c r="B1291" s="405"/>
      <c r="C1291" s="405"/>
      <c r="G1291" s="1">
        <f t="shared" si="23"/>
        <v>69</v>
      </c>
    </row>
    <row r="1292" spans="2:7">
      <c r="B1292" s="405"/>
      <c r="C1292" s="405"/>
      <c r="G1292" s="1">
        <f t="shared" si="23"/>
        <v>69</v>
      </c>
    </row>
    <row r="1293" spans="2:7">
      <c r="B1293" s="405"/>
      <c r="C1293" s="405"/>
      <c r="G1293" s="1">
        <f t="shared" si="23"/>
        <v>69</v>
      </c>
    </row>
    <row r="1294" spans="2:7">
      <c r="B1294" s="405"/>
      <c r="C1294" s="405"/>
      <c r="G1294" s="1">
        <f t="shared" si="23"/>
        <v>69</v>
      </c>
    </row>
    <row r="1295" spans="2:7">
      <c r="B1295" s="405"/>
      <c r="C1295" s="405"/>
      <c r="G1295" s="1">
        <f t="shared" si="23"/>
        <v>69</v>
      </c>
    </row>
    <row r="1296" spans="2:7">
      <c r="B1296" s="405"/>
      <c r="C1296" s="405"/>
      <c r="G1296" s="1">
        <f t="shared" si="23"/>
        <v>69</v>
      </c>
    </row>
    <row r="1297" spans="2:7">
      <c r="B1297" s="405"/>
      <c r="C1297" s="405"/>
      <c r="G1297" s="1">
        <f t="shared" si="23"/>
        <v>69</v>
      </c>
    </row>
    <row r="1298" spans="2:7">
      <c r="B1298" s="405"/>
      <c r="C1298" s="405"/>
      <c r="G1298" s="1">
        <f t="shared" si="23"/>
        <v>69</v>
      </c>
    </row>
    <row r="1299" spans="2:7">
      <c r="B1299" s="405"/>
      <c r="C1299" s="405"/>
      <c r="G1299" s="1">
        <f t="shared" si="23"/>
        <v>69</v>
      </c>
    </row>
    <row r="1300" spans="2:7">
      <c r="B1300" s="405"/>
      <c r="C1300" s="405"/>
      <c r="G1300" s="1">
        <f t="shared" si="23"/>
        <v>69</v>
      </c>
    </row>
    <row r="1301" spans="2:7">
      <c r="B1301" s="405"/>
      <c r="C1301" s="405"/>
      <c r="G1301" s="1">
        <f t="shared" si="23"/>
        <v>69</v>
      </c>
    </row>
    <row r="1302" spans="2:7">
      <c r="B1302" s="405"/>
      <c r="C1302" s="405"/>
      <c r="G1302" s="1">
        <f t="shared" si="23"/>
        <v>69</v>
      </c>
    </row>
    <row r="1303" spans="2:7">
      <c r="B1303" s="405"/>
      <c r="C1303" s="405"/>
      <c r="G1303" s="1">
        <f t="shared" si="23"/>
        <v>69</v>
      </c>
    </row>
    <row r="1304" spans="2:7">
      <c r="B1304" s="405"/>
      <c r="C1304" s="405"/>
      <c r="G1304" s="1">
        <f t="shared" si="23"/>
        <v>69</v>
      </c>
    </row>
    <row r="1305" spans="2:7">
      <c r="B1305" s="405"/>
      <c r="C1305" s="405"/>
      <c r="G1305" s="1">
        <f t="shared" si="23"/>
        <v>69</v>
      </c>
    </row>
    <row r="1306" spans="2:7">
      <c r="B1306" s="405"/>
      <c r="C1306" s="405"/>
      <c r="G1306" s="1">
        <f t="shared" ref="G1306:G1322" si="24">+G1305+E1306-F1306</f>
        <v>69</v>
      </c>
    </row>
    <row r="1307" spans="2:7">
      <c r="B1307" s="405"/>
      <c r="C1307" s="405"/>
      <c r="G1307" s="1">
        <f t="shared" si="24"/>
        <v>69</v>
      </c>
    </row>
    <row r="1308" spans="2:7">
      <c r="B1308" s="405"/>
      <c r="C1308" s="405"/>
      <c r="G1308" s="1">
        <f t="shared" si="24"/>
        <v>69</v>
      </c>
    </row>
    <row r="1309" spans="2:7">
      <c r="B1309" s="405"/>
      <c r="C1309" s="405"/>
      <c r="G1309" s="1">
        <f t="shared" si="24"/>
        <v>69</v>
      </c>
    </row>
    <row r="1310" spans="2:7">
      <c r="B1310" s="405"/>
      <c r="C1310" s="405"/>
      <c r="G1310" s="1">
        <f t="shared" si="24"/>
        <v>69</v>
      </c>
    </row>
    <row r="1311" spans="2:7">
      <c r="B1311" s="405"/>
      <c r="C1311" s="405"/>
      <c r="G1311" s="1">
        <f t="shared" si="24"/>
        <v>69</v>
      </c>
    </row>
    <row r="1312" spans="2:7">
      <c r="B1312" s="405"/>
      <c r="C1312" s="405"/>
      <c r="G1312" s="1">
        <f t="shared" si="24"/>
        <v>69</v>
      </c>
    </row>
    <row r="1313" spans="2:7">
      <c r="B1313" s="405"/>
      <c r="C1313" s="405"/>
      <c r="G1313" s="1">
        <f t="shared" si="24"/>
        <v>69</v>
      </c>
    </row>
    <row r="1314" spans="2:7">
      <c r="B1314" s="405"/>
      <c r="C1314" s="405"/>
      <c r="G1314" s="1">
        <f t="shared" si="24"/>
        <v>69</v>
      </c>
    </row>
    <row r="1315" spans="2:7">
      <c r="B1315" s="405"/>
      <c r="C1315" s="405"/>
      <c r="G1315" s="1">
        <f t="shared" si="24"/>
        <v>69</v>
      </c>
    </row>
    <row r="1316" spans="2:7">
      <c r="B1316" s="405"/>
      <c r="C1316" s="405"/>
      <c r="G1316" s="1">
        <f t="shared" si="24"/>
        <v>69</v>
      </c>
    </row>
    <row r="1317" spans="2:7">
      <c r="B1317" s="405"/>
      <c r="C1317" s="405"/>
      <c r="G1317" s="1">
        <f t="shared" si="24"/>
        <v>69</v>
      </c>
    </row>
    <row r="1318" spans="2:7">
      <c r="B1318" s="405"/>
      <c r="C1318" s="405"/>
      <c r="G1318" s="1">
        <f t="shared" si="24"/>
        <v>69</v>
      </c>
    </row>
    <row r="1319" spans="2:7">
      <c r="B1319" s="405"/>
      <c r="C1319" s="405"/>
      <c r="G1319" s="1">
        <f t="shared" si="24"/>
        <v>69</v>
      </c>
    </row>
    <row r="1320" spans="2:7">
      <c r="B1320" s="405"/>
      <c r="C1320" s="405"/>
      <c r="G1320" s="1">
        <f t="shared" si="24"/>
        <v>69</v>
      </c>
    </row>
    <row r="1321" spans="2:7">
      <c r="B1321" s="405"/>
      <c r="C1321" s="405"/>
      <c r="G1321" s="1">
        <f t="shared" si="24"/>
        <v>69</v>
      </c>
    </row>
    <row r="1322" spans="2:7">
      <c r="B1322" s="405"/>
      <c r="C1322" s="405"/>
      <c r="G1322" s="1">
        <f t="shared" si="24"/>
        <v>69</v>
      </c>
    </row>
    <row r="1323" spans="2:7">
      <c r="B1323" s="405"/>
      <c r="C1323" s="405"/>
    </row>
  </sheetData>
  <autoFilter ref="A4:S4" xr:uid="{00000000-0001-0000-0000-000000000000}"/>
  <mergeCells count="13">
    <mergeCell ref="I1174:K1174"/>
    <mergeCell ref="I1158:K1158"/>
    <mergeCell ref="I1128:K1128"/>
    <mergeCell ref="B2:G2"/>
    <mergeCell ref="J613:L613"/>
    <mergeCell ref="H837:J837"/>
    <mergeCell ref="J846:L846"/>
    <mergeCell ref="J878:L878"/>
    <mergeCell ref="I1107:K1107"/>
    <mergeCell ref="I1095:K1095"/>
    <mergeCell ref="I1087:K1087"/>
    <mergeCell ref="I1045:K1045"/>
    <mergeCell ref="I920:K920"/>
  </mergeCells>
  <phoneticPr fontId="20" type="noConversion"/>
  <pageMargins left="0.70866141732283472" right="0.70866141732283472" top="0.62992125984251968" bottom="0.35433070866141736" header="0.31496062992125984" footer="0.31496062992125984"/>
  <pageSetup paperSize="9" scale="75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323"/>
  <sheetViews>
    <sheetView topLeftCell="A921" zoomScaleNormal="100" workbookViewId="0">
      <selection activeCell="E941" sqref="E941"/>
    </sheetView>
  </sheetViews>
  <sheetFormatPr defaultColWidth="11.42578125" defaultRowHeight="15"/>
  <cols>
    <col min="1" max="1" width="11.42578125" style="30"/>
    <col min="2" max="2" width="13.5703125" style="3" customWidth="1"/>
    <col min="3" max="3" width="15.140625" style="3" customWidth="1"/>
    <col min="4" max="4" width="35.140625" customWidth="1"/>
    <col min="5" max="6" width="11.42578125" style="38"/>
    <col min="7" max="7" width="11.42578125" style="1"/>
    <col min="10" max="10" width="34" customWidth="1"/>
  </cols>
  <sheetData>
    <row r="2" spans="1:7">
      <c r="B2" s="422" t="s">
        <v>78</v>
      </c>
      <c r="C2" s="422"/>
      <c r="D2" s="422"/>
      <c r="E2" s="422"/>
      <c r="F2" s="422"/>
      <c r="G2" s="422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37" t="s">
        <v>5</v>
      </c>
      <c r="F4" s="37" t="s">
        <v>6</v>
      </c>
      <c r="G4" s="7" t="s">
        <v>7</v>
      </c>
    </row>
    <row r="5" spans="1:7">
      <c r="A5" s="30">
        <v>42736</v>
      </c>
      <c r="B5" s="405" t="s">
        <v>8</v>
      </c>
      <c r="C5" s="405"/>
      <c r="G5" s="1">
        <v>152.19999999999999</v>
      </c>
    </row>
    <row r="6" spans="1:7">
      <c r="A6" s="30">
        <v>42739</v>
      </c>
      <c r="B6" s="405">
        <v>12061</v>
      </c>
      <c r="C6" s="405" t="s">
        <v>9</v>
      </c>
      <c r="F6" s="38">
        <v>73.5</v>
      </c>
      <c r="G6" s="1">
        <f>+G5+E6-F6</f>
        <v>78.699999999999989</v>
      </c>
    </row>
    <row r="7" spans="1:7">
      <c r="A7" s="30">
        <v>42763</v>
      </c>
      <c r="B7" s="405">
        <v>12173</v>
      </c>
      <c r="C7" s="405" t="s">
        <v>9</v>
      </c>
      <c r="F7" s="38">
        <v>78.7</v>
      </c>
      <c r="G7" s="1">
        <f t="shared" ref="G7:G70" si="0">+G6+E7-F7</f>
        <v>0</v>
      </c>
    </row>
    <row r="8" spans="1:7">
      <c r="A8" s="32">
        <v>42766</v>
      </c>
      <c r="B8" s="404" t="s">
        <v>11</v>
      </c>
      <c r="C8" s="404" t="s">
        <v>12</v>
      </c>
      <c r="D8" t="s">
        <v>13</v>
      </c>
      <c r="E8" s="38">
        <v>79.2</v>
      </c>
      <c r="G8" s="1">
        <f t="shared" si="0"/>
        <v>79.2</v>
      </c>
    </row>
    <row r="9" spans="1:7">
      <c r="B9" s="405"/>
      <c r="C9" s="405"/>
      <c r="D9" t="s">
        <v>14</v>
      </c>
      <c r="E9" s="38">
        <v>2.8</v>
      </c>
      <c r="G9" s="1">
        <f t="shared" si="0"/>
        <v>82</v>
      </c>
    </row>
    <row r="10" spans="1:7">
      <c r="B10" s="405"/>
      <c r="C10" s="405"/>
      <c r="D10" t="s">
        <v>15</v>
      </c>
      <c r="E10" s="38">
        <v>60</v>
      </c>
      <c r="G10" s="1">
        <f t="shared" si="0"/>
        <v>142</v>
      </c>
    </row>
    <row r="11" spans="1:7">
      <c r="B11" s="405"/>
      <c r="C11" s="405"/>
      <c r="D11" t="s">
        <v>16</v>
      </c>
      <c r="E11" s="38">
        <v>2</v>
      </c>
      <c r="G11" s="1">
        <f t="shared" si="0"/>
        <v>144</v>
      </c>
    </row>
    <row r="12" spans="1:7">
      <c r="A12" s="30">
        <v>42765</v>
      </c>
      <c r="B12" s="405" t="s">
        <v>10</v>
      </c>
      <c r="C12" s="405" t="s">
        <v>12</v>
      </c>
      <c r="D12" t="s">
        <v>15</v>
      </c>
      <c r="F12" s="38">
        <v>60</v>
      </c>
      <c r="G12" s="1">
        <f t="shared" si="0"/>
        <v>84</v>
      </c>
    </row>
    <row r="13" spans="1:7">
      <c r="A13" s="30">
        <v>42765</v>
      </c>
      <c r="B13" s="405" t="s">
        <v>10</v>
      </c>
      <c r="C13" s="405" t="s">
        <v>12</v>
      </c>
      <c r="D13" t="s">
        <v>16</v>
      </c>
      <c r="F13" s="38">
        <v>2</v>
      </c>
      <c r="G13" s="1">
        <f t="shared" si="0"/>
        <v>82</v>
      </c>
    </row>
    <row r="14" spans="1:7">
      <c r="A14" s="30">
        <v>42784</v>
      </c>
      <c r="B14" s="405">
        <v>12990</v>
      </c>
      <c r="C14" s="405" t="s">
        <v>12</v>
      </c>
      <c r="D14" t="s">
        <v>13</v>
      </c>
      <c r="F14" s="38">
        <v>79.2</v>
      </c>
      <c r="G14" s="1">
        <f t="shared" si="0"/>
        <v>2.7999999999999972</v>
      </c>
    </row>
    <row r="15" spans="1:7">
      <c r="A15" s="30">
        <v>42784</v>
      </c>
      <c r="B15" s="405">
        <v>12990</v>
      </c>
      <c r="C15" s="405" t="s">
        <v>12</v>
      </c>
      <c r="D15" t="s">
        <v>14</v>
      </c>
      <c r="F15" s="38">
        <v>2.8</v>
      </c>
      <c r="G15" s="1">
        <f t="shared" si="0"/>
        <v>0</v>
      </c>
    </row>
    <row r="16" spans="1:7">
      <c r="A16" s="32">
        <v>42794</v>
      </c>
      <c r="B16" s="404" t="s">
        <v>11</v>
      </c>
      <c r="C16" s="404" t="s">
        <v>19</v>
      </c>
      <c r="D16" t="s">
        <v>13</v>
      </c>
      <c r="E16" s="38">
        <v>76</v>
      </c>
      <c r="G16" s="1">
        <f t="shared" si="0"/>
        <v>76</v>
      </c>
    </row>
    <row r="17" spans="1:7">
      <c r="B17" s="405"/>
      <c r="C17" s="405"/>
      <c r="D17" t="s">
        <v>14</v>
      </c>
      <c r="E17" s="38">
        <v>2</v>
      </c>
      <c r="G17" s="1">
        <f t="shared" si="0"/>
        <v>78</v>
      </c>
    </row>
    <row r="18" spans="1:7">
      <c r="B18" s="405"/>
      <c r="C18" s="405"/>
      <c r="D18" t="s">
        <v>15</v>
      </c>
      <c r="E18" s="38">
        <v>56</v>
      </c>
      <c r="G18" s="1">
        <f t="shared" si="0"/>
        <v>134</v>
      </c>
    </row>
    <row r="19" spans="1:7">
      <c r="B19" s="405"/>
      <c r="C19" s="405"/>
      <c r="D19" t="s">
        <v>16</v>
      </c>
      <c r="E19" s="38">
        <v>2</v>
      </c>
      <c r="G19" s="1">
        <f t="shared" si="0"/>
        <v>136</v>
      </c>
    </row>
    <row r="20" spans="1:7">
      <c r="B20" s="405"/>
      <c r="C20" s="405"/>
      <c r="D20" t="s">
        <v>18</v>
      </c>
      <c r="E20" s="38">
        <v>10</v>
      </c>
      <c r="G20" s="1">
        <f t="shared" si="0"/>
        <v>146</v>
      </c>
    </row>
    <row r="21" spans="1:7">
      <c r="A21" s="30">
        <v>42783</v>
      </c>
      <c r="B21" s="405">
        <v>12974</v>
      </c>
      <c r="C21" s="405" t="s">
        <v>19</v>
      </c>
      <c r="D21" t="s">
        <v>18</v>
      </c>
      <c r="F21" s="38">
        <v>10</v>
      </c>
      <c r="G21" s="1">
        <f t="shared" si="0"/>
        <v>136</v>
      </c>
    </row>
    <row r="22" spans="1:7">
      <c r="A22" s="30">
        <v>42794</v>
      </c>
      <c r="B22" s="405" t="s">
        <v>10</v>
      </c>
      <c r="C22" s="405" t="s">
        <v>19</v>
      </c>
      <c r="D22" t="s">
        <v>15</v>
      </c>
      <c r="F22" s="38">
        <v>56</v>
      </c>
      <c r="G22" s="1">
        <f t="shared" si="0"/>
        <v>80</v>
      </c>
    </row>
    <row r="23" spans="1:7">
      <c r="A23" s="30">
        <v>42794</v>
      </c>
      <c r="B23" s="405" t="s">
        <v>10</v>
      </c>
      <c r="C23" s="405" t="s">
        <v>19</v>
      </c>
      <c r="D23" t="s">
        <v>16</v>
      </c>
      <c r="F23" s="38">
        <v>2</v>
      </c>
      <c r="G23" s="1">
        <f t="shared" si="0"/>
        <v>78</v>
      </c>
    </row>
    <row r="24" spans="1:7">
      <c r="A24" s="30">
        <v>42818</v>
      </c>
      <c r="B24" s="405">
        <v>12456</v>
      </c>
      <c r="C24" s="405" t="s">
        <v>19</v>
      </c>
      <c r="D24" t="s">
        <v>13</v>
      </c>
      <c r="F24" s="38">
        <v>76</v>
      </c>
      <c r="G24" s="1">
        <f t="shared" si="0"/>
        <v>2</v>
      </c>
    </row>
    <row r="25" spans="1:7">
      <c r="A25" s="30">
        <v>42818</v>
      </c>
      <c r="B25" s="405">
        <v>12456</v>
      </c>
      <c r="C25" s="405" t="s">
        <v>19</v>
      </c>
      <c r="D25" t="s">
        <v>14</v>
      </c>
      <c r="F25" s="38">
        <v>2</v>
      </c>
      <c r="G25" s="1">
        <f t="shared" si="0"/>
        <v>0</v>
      </c>
    </row>
    <row r="26" spans="1:7">
      <c r="A26" s="32">
        <v>42825</v>
      </c>
      <c r="B26" s="404" t="s">
        <v>11</v>
      </c>
      <c r="C26" s="404" t="s">
        <v>20</v>
      </c>
      <c r="D26" t="s">
        <v>13</v>
      </c>
      <c r="E26" s="38">
        <v>72.7</v>
      </c>
      <c r="G26" s="1">
        <f t="shared" si="0"/>
        <v>72.7</v>
      </c>
    </row>
    <row r="27" spans="1:7">
      <c r="B27" s="405"/>
      <c r="C27" s="405"/>
      <c r="D27" t="s">
        <v>14</v>
      </c>
      <c r="E27" s="38">
        <v>2</v>
      </c>
      <c r="G27" s="1">
        <f t="shared" si="0"/>
        <v>74.7</v>
      </c>
    </row>
    <row r="28" spans="1:7">
      <c r="B28" s="405"/>
      <c r="C28" s="405"/>
      <c r="D28" t="s">
        <v>15</v>
      </c>
      <c r="E28" s="38">
        <v>60</v>
      </c>
      <c r="G28" s="1">
        <f t="shared" si="0"/>
        <v>134.69999999999999</v>
      </c>
    </row>
    <row r="29" spans="1:7">
      <c r="B29" s="405"/>
      <c r="C29" s="405"/>
      <c r="D29" t="s">
        <v>16</v>
      </c>
      <c r="E29" s="38">
        <v>2</v>
      </c>
      <c r="G29" s="1">
        <f t="shared" si="0"/>
        <v>136.69999999999999</v>
      </c>
    </row>
    <row r="30" spans="1:7">
      <c r="A30" s="30">
        <v>42824</v>
      </c>
      <c r="B30" s="405" t="s">
        <v>10</v>
      </c>
      <c r="C30" s="405" t="s">
        <v>20</v>
      </c>
      <c r="D30" t="s">
        <v>15</v>
      </c>
      <c r="F30" s="38">
        <v>60</v>
      </c>
      <c r="G30" s="1">
        <f t="shared" si="0"/>
        <v>76.699999999999989</v>
      </c>
    </row>
    <row r="31" spans="1:7">
      <c r="A31" s="30">
        <v>42824</v>
      </c>
      <c r="B31" s="405" t="s">
        <v>10</v>
      </c>
      <c r="C31" s="405" t="s">
        <v>20</v>
      </c>
      <c r="D31" t="s">
        <v>16</v>
      </c>
      <c r="F31" s="38">
        <v>2</v>
      </c>
      <c r="G31" s="1">
        <f t="shared" si="0"/>
        <v>74.699999999999989</v>
      </c>
    </row>
    <row r="32" spans="1:7">
      <c r="A32" s="30">
        <v>42845</v>
      </c>
      <c r="B32" s="405">
        <v>12664</v>
      </c>
      <c r="C32" s="405" t="s">
        <v>20</v>
      </c>
      <c r="D32" t="s">
        <v>14</v>
      </c>
      <c r="F32" s="38">
        <v>2</v>
      </c>
      <c r="G32" s="1">
        <f t="shared" si="0"/>
        <v>72.699999999999989</v>
      </c>
    </row>
    <row r="33" spans="1:7">
      <c r="A33" s="30">
        <v>42845</v>
      </c>
      <c r="B33" s="405">
        <v>12664</v>
      </c>
      <c r="C33" s="405" t="s">
        <v>20</v>
      </c>
      <c r="D33" t="s">
        <v>13</v>
      </c>
      <c r="F33" s="38">
        <v>72.7</v>
      </c>
      <c r="G33" s="1">
        <f t="shared" si="0"/>
        <v>0</v>
      </c>
    </row>
    <row r="34" spans="1:7">
      <c r="A34" s="32">
        <v>42855</v>
      </c>
      <c r="B34" s="404" t="s">
        <v>11</v>
      </c>
      <c r="C34" s="404" t="s">
        <v>21</v>
      </c>
      <c r="D34" t="s">
        <v>13</v>
      </c>
      <c r="E34" s="38">
        <v>74.3</v>
      </c>
      <c r="G34" s="1">
        <f t="shared" si="0"/>
        <v>74.3</v>
      </c>
    </row>
    <row r="35" spans="1:7">
      <c r="B35" s="405"/>
      <c r="C35" s="405"/>
      <c r="D35" t="s">
        <v>14</v>
      </c>
      <c r="E35" s="38">
        <v>2</v>
      </c>
      <c r="G35" s="1">
        <f t="shared" si="0"/>
        <v>76.3</v>
      </c>
    </row>
    <row r="36" spans="1:7">
      <c r="B36" s="405"/>
      <c r="C36" s="405"/>
      <c r="D36" t="s">
        <v>15</v>
      </c>
      <c r="E36" s="38">
        <v>60</v>
      </c>
      <c r="G36" s="1">
        <f t="shared" si="0"/>
        <v>136.30000000000001</v>
      </c>
    </row>
    <row r="37" spans="1:7">
      <c r="B37" s="405"/>
      <c r="C37" s="405"/>
      <c r="D37" t="s">
        <v>16</v>
      </c>
      <c r="E37" s="38">
        <v>2</v>
      </c>
      <c r="G37" s="1">
        <f t="shared" si="0"/>
        <v>138.30000000000001</v>
      </c>
    </row>
    <row r="38" spans="1:7">
      <c r="A38" s="30">
        <v>42855</v>
      </c>
      <c r="B38" s="405" t="s">
        <v>10</v>
      </c>
      <c r="C38" s="405" t="s">
        <v>21</v>
      </c>
      <c r="D38" t="s">
        <v>15</v>
      </c>
      <c r="F38" s="38">
        <v>60</v>
      </c>
      <c r="G38" s="1">
        <f t="shared" si="0"/>
        <v>78.300000000000011</v>
      </c>
    </row>
    <row r="39" spans="1:7">
      <c r="A39" s="30">
        <v>42855</v>
      </c>
      <c r="B39" s="405" t="s">
        <v>10</v>
      </c>
      <c r="C39" s="405" t="s">
        <v>21</v>
      </c>
      <c r="D39" t="s">
        <v>16</v>
      </c>
      <c r="F39" s="38">
        <v>2</v>
      </c>
      <c r="G39" s="1">
        <f t="shared" si="0"/>
        <v>76.300000000000011</v>
      </c>
    </row>
    <row r="40" spans="1:7">
      <c r="A40" s="30">
        <v>42878</v>
      </c>
      <c r="B40" s="405">
        <v>12803</v>
      </c>
      <c r="C40" s="405" t="s">
        <v>21</v>
      </c>
      <c r="D40" t="s">
        <v>13</v>
      </c>
      <c r="F40" s="38">
        <v>74.3</v>
      </c>
      <c r="G40" s="1">
        <f t="shared" si="0"/>
        <v>2.0000000000000142</v>
      </c>
    </row>
    <row r="41" spans="1:7">
      <c r="A41" s="30">
        <v>42878</v>
      </c>
      <c r="B41" s="405">
        <v>12803</v>
      </c>
      <c r="C41" s="405" t="s">
        <v>21</v>
      </c>
      <c r="D41" t="s">
        <v>14</v>
      </c>
      <c r="F41" s="38">
        <v>2</v>
      </c>
      <c r="G41" s="1">
        <f t="shared" si="0"/>
        <v>1.4210854715202004E-14</v>
      </c>
    </row>
    <row r="42" spans="1:7">
      <c r="A42" s="32">
        <v>42886</v>
      </c>
      <c r="B42" s="404" t="s">
        <v>11</v>
      </c>
      <c r="C42" s="404" t="s">
        <v>22</v>
      </c>
      <c r="D42" t="s">
        <v>13</v>
      </c>
      <c r="E42" s="38">
        <v>69.400000000000006</v>
      </c>
      <c r="G42" s="1">
        <f t="shared" si="0"/>
        <v>69.40000000000002</v>
      </c>
    </row>
    <row r="43" spans="1:7">
      <c r="B43" s="405"/>
      <c r="C43" s="405"/>
      <c r="D43" t="s">
        <v>14</v>
      </c>
      <c r="E43" s="38">
        <v>2</v>
      </c>
      <c r="G43" s="1">
        <f t="shared" si="0"/>
        <v>71.40000000000002</v>
      </c>
    </row>
    <row r="44" spans="1:7">
      <c r="B44" s="405"/>
      <c r="C44" s="405"/>
      <c r="D44" t="s">
        <v>15</v>
      </c>
      <c r="E44" s="38">
        <v>60</v>
      </c>
      <c r="G44" s="1">
        <f t="shared" si="0"/>
        <v>131.40000000000003</v>
      </c>
    </row>
    <row r="45" spans="1:7">
      <c r="B45" s="405"/>
      <c r="C45" s="405"/>
      <c r="D45" t="s">
        <v>16</v>
      </c>
      <c r="E45" s="38">
        <v>2</v>
      </c>
      <c r="G45" s="1">
        <f t="shared" si="0"/>
        <v>133.40000000000003</v>
      </c>
    </row>
    <row r="46" spans="1:7">
      <c r="A46" s="30">
        <v>42885</v>
      </c>
      <c r="B46" s="405" t="s">
        <v>10</v>
      </c>
      <c r="C46" s="405" t="s">
        <v>22</v>
      </c>
      <c r="D46" t="s">
        <v>15</v>
      </c>
      <c r="F46" s="38">
        <v>60</v>
      </c>
      <c r="G46" s="1">
        <f t="shared" si="0"/>
        <v>73.400000000000034</v>
      </c>
    </row>
    <row r="47" spans="1:7">
      <c r="A47" s="30">
        <v>42885</v>
      </c>
      <c r="B47" s="405" t="s">
        <v>10</v>
      </c>
      <c r="C47" s="405" t="s">
        <v>22</v>
      </c>
      <c r="D47" t="s">
        <v>16</v>
      </c>
      <c r="F47" s="38">
        <v>2</v>
      </c>
      <c r="G47" s="1">
        <f t="shared" si="0"/>
        <v>71.400000000000034</v>
      </c>
    </row>
    <row r="48" spans="1:7">
      <c r="A48" s="30">
        <v>42908</v>
      </c>
      <c r="B48" s="405">
        <v>13128</v>
      </c>
      <c r="C48" s="405" t="s">
        <v>22</v>
      </c>
      <c r="D48" t="s">
        <v>13</v>
      </c>
      <c r="F48" s="38">
        <v>69.400000000000006</v>
      </c>
      <c r="G48" s="1">
        <f t="shared" si="0"/>
        <v>2.0000000000000284</v>
      </c>
    </row>
    <row r="49" spans="1:7">
      <c r="A49" s="30">
        <v>42908</v>
      </c>
      <c r="B49" s="405">
        <v>13128</v>
      </c>
      <c r="C49" s="405" t="s">
        <v>22</v>
      </c>
      <c r="D49" t="s">
        <v>14</v>
      </c>
      <c r="F49" s="38">
        <v>2</v>
      </c>
      <c r="G49" s="1">
        <f t="shared" si="0"/>
        <v>2.8421709430404007E-14</v>
      </c>
    </row>
    <row r="50" spans="1:7">
      <c r="A50" s="32">
        <v>42916</v>
      </c>
      <c r="B50" s="404" t="s">
        <v>11</v>
      </c>
      <c r="C50" s="404" t="s">
        <v>23</v>
      </c>
      <c r="D50" t="s">
        <v>13</v>
      </c>
      <c r="E50" s="38">
        <v>67.8</v>
      </c>
      <c r="G50" s="1">
        <f t="shared" si="0"/>
        <v>67.800000000000026</v>
      </c>
    </row>
    <row r="51" spans="1:7">
      <c r="B51" s="405"/>
      <c r="C51" s="405"/>
      <c r="D51" t="s">
        <v>14</v>
      </c>
      <c r="E51" s="38">
        <v>2</v>
      </c>
      <c r="G51" s="1">
        <f t="shared" si="0"/>
        <v>69.800000000000026</v>
      </c>
    </row>
    <row r="52" spans="1:7">
      <c r="B52" s="405"/>
      <c r="C52" s="405"/>
      <c r="D52" t="s">
        <v>15</v>
      </c>
      <c r="E52" s="38">
        <v>60</v>
      </c>
      <c r="G52" s="1">
        <f t="shared" si="0"/>
        <v>129.80000000000001</v>
      </c>
    </row>
    <row r="53" spans="1:7">
      <c r="B53" s="405"/>
      <c r="C53" s="405"/>
      <c r="D53" t="s">
        <v>16</v>
      </c>
      <c r="E53" s="38">
        <v>2</v>
      </c>
      <c r="G53" s="1">
        <f t="shared" si="0"/>
        <v>131.80000000000001</v>
      </c>
    </row>
    <row r="54" spans="1:7">
      <c r="A54" s="30">
        <v>42916</v>
      </c>
      <c r="B54" s="405" t="s">
        <v>10</v>
      </c>
      <c r="C54" s="405" t="s">
        <v>23</v>
      </c>
      <c r="D54" t="s">
        <v>15</v>
      </c>
      <c r="F54" s="38">
        <v>60</v>
      </c>
      <c r="G54" s="1">
        <f t="shared" si="0"/>
        <v>71.800000000000011</v>
      </c>
    </row>
    <row r="55" spans="1:7">
      <c r="A55" s="30">
        <v>42916</v>
      </c>
      <c r="B55" s="405" t="s">
        <v>10</v>
      </c>
      <c r="C55" s="405" t="s">
        <v>23</v>
      </c>
      <c r="D55" t="s">
        <v>16</v>
      </c>
      <c r="F55" s="38">
        <v>2</v>
      </c>
      <c r="G55" s="1">
        <f t="shared" si="0"/>
        <v>69.800000000000011</v>
      </c>
    </row>
    <row r="56" spans="1:7">
      <c r="A56" s="30">
        <v>42936</v>
      </c>
      <c r="B56" s="405">
        <v>13224</v>
      </c>
      <c r="C56" s="405" t="s">
        <v>79</v>
      </c>
      <c r="D56" t="s">
        <v>13</v>
      </c>
      <c r="F56" s="38">
        <v>67.8</v>
      </c>
      <c r="G56" s="1">
        <f t="shared" si="0"/>
        <v>2.0000000000000142</v>
      </c>
    </row>
    <row r="57" spans="1:7">
      <c r="A57" s="30">
        <v>42936</v>
      </c>
      <c r="B57" s="405">
        <v>13224</v>
      </c>
      <c r="C57" s="405" t="s">
        <v>23</v>
      </c>
      <c r="D57" t="s">
        <v>14</v>
      </c>
      <c r="F57" s="38">
        <v>2</v>
      </c>
      <c r="G57" s="1">
        <f t="shared" si="0"/>
        <v>1.4210854715202004E-14</v>
      </c>
    </row>
    <row r="58" spans="1:7">
      <c r="A58" s="32">
        <v>42947</v>
      </c>
      <c r="B58" s="404" t="s">
        <v>11</v>
      </c>
      <c r="C58" s="404" t="s">
        <v>24</v>
      </c>
      <c r="D58" t="s">
        <v>13</v>
      </c>
      <c r="E58" s="38">
        <v>61.5</v>
      </c>
      <c r="G58" s="1">
        <f t="shared" si="0"/>
        <v>61.500000000000014</v>
      </c>
    </row>
    <row r="59" spans="1:7">
      <c r="B59" s="405"/>
      <c r="C59" s="405"/>
      <c r="D59" t="s">
        <v>14</v>
      </c>
      <c r="E59" s="38">
        <v>2</v>
      </c>
      <c r="G59" s="1">
        <f t="shared" si="0"/>
        <v>63.500000000000014</v>
      </c>
    </row>
    <row r="60" spans="1:7">
      <c r="B60" s="405"/>
      <c r="C60" s="405"/>
      <c r="D60" t="s">
        <v>15</v>
      </c>
      <c r="E60" s="38">
        <v>60</v>
      </c>
      <c r="G60" s="1">
        <f t="shared" si="0"/>
        <v>123.50000000000001</v>
      </c>
    </row>
    <row r="61" spans="1:7">
      <c r="B61" s="405"/>
      <c r="C61" s="405"/>
      <c r="D61" t="s">
        <v>16</v>
      </c>
      <c r="E61" s="38">
        <v>2</v>
      </c>
      <c r="G61" s="1">
        <f t="shared" si="0"/>
        <v>125.50000000000001</v>
      </c>
    </row>
    <row r="62" spans="1:7">
      <c r="A62" s="30">
        <v>42947</v>
      </c>
      <c r="B62" s="405" t="s">
        <v>10</v>
      </c>
      <c r="C62" s="405" t="s">
        <v>24</v>
      </c>
      <c r="D62" t="s">
        <v>15</v>
      </c>
      <c r="F62" s="38">
        <v>60</v>
      </c>
      <c r="G62" s="1">
        <f t="shared" si="0"/>
        <v>65.500000000000014</v>
      </c>
    </row>
    <row r="63" spans="1:7">
      <c r="A63" s="30">
        <v>42947</v>
      </c>
      <c r="B63" s="405" t="s">
        <v>10</v>
      </c>
      <c r="C63" s="405" t="s">
        <v>24</v>
      </c>
      <c r="D63" t="s">
        <v>16</v>
      </c>
      <c r="F63" s="38">
        <v>2</v>
      </c>
      <c r="G63" s="1">
        <f t="shared" si="0"/>
        <v>63.500000000000014</v>
      </c>
    </row>
    <row r="64" spans="1:7">
      <c r="A64" s="30">
        <v>42972</v>
      </c>
      <c r="B64" s="405">
        <v>13487</v>
      </c>
      <c r="C64" s="405" t="s">
        <v>24</v>
      </c>
      <c r="D64" t="s">
        <v>13</v>
      </c>
      <c r="F64" s="38">
        <v>61.5</v>
      </c>
      <c r="G64" s="1">
        <f t="shared" si="0"/>
        <v>2.0000000000000142</v>
      </c>
    </row>
    <row r="65" spans="1:7">
      <c r="A65" s="30">
        <v>42972</v>
      </c>
      <c r="B65" s="405">
        <v>13487</v>
      </c>
      <c r="C65" s="405" t="s">
        <v>24</v>
      </c>
      <c r="D65" t="s">
        <v>14</v>
      </c>
      <c r="F65" s="38">
        <v>2</v>
      </c>
      <c r="G65" s="1">
        <f t="shared" si="0"/>
        <v>1.4210854715202004E-14</v>
      </c>
    </row>
    <row r="66" spans="1:7">
      <c r="A66" s="32">
        <v>42978</v>
      </c>
      <c r="B66" s="404" t="s">
        <v>11</v>
      </c>
      <c r="C66" s="404" t="s">
        <v>25</v>
      </c>
      <c r="D66" t="s">
        <v>13</v>
      </c>
      <c r="E66" s="38">
        <v>61.5</v>
      </c>
      <c r="G66" s="1">
        <f t="shared" si="0"/>
        <v>61.500000000000014</v>
      </c>
    </row>
    <row r="67" spans="1:7">
      <c r="B67" s="405"/>
      <c r="C67" s="405"/>
      <c r="D67" t="s">
        <v>14</v>
      </c>
      <c r="E67" s="38">
        <v>2</v>
      </c>
      <c r="G67" s="1">
        <f t="shared" si="0"/>
        <v>63.500000000000014</v>
      </c>
    </row>
    <row r="68" spans="1:7">
      <c r="B68" s="405"/>
      <c r="C68" s="405"/>
      <c r="D68" t="s">
        <v>15</v>
      </c>
      <c r="E68" s="38">
        <v>60</v>
      </c>
      <c r="G68" s="1">
        <f t="shared" si="0"/>
        <v>123.50000000000001</v>
      </c>
    </row>
    <row r="69" spans="1:7">
      <c r="B69" s="405"/>
      <c r="C69" s="405"/>
      <c r="D69" t="s">
        <v>16</v>
      </c>
      <c r="E69" s="38">
        <v>2</v>
      </c>
      <c r="G69" s="1">
        <f t="shared" si="0"/>
        <v>125.50000000000001</v>
      </c>
    </row>
    <row r="70" spans="1:7">
      <c r="A70" s="30">
        <v>42978</v>
      </c>
      <c r="B70" s="405" t="s">
        <v>10</v>
      </c>
      <c r="C70" s="405" t="s">
        <v>25</v>
      </c>
      <c r="D70" t="s">
        <v>15</v>
      </c>
      <c r="F70" s="38">
        <v>60</v>
      </c>
      <c r="G70" s="1">
        <f t="shared" si="0"/>
        <v>65.500000000000014</v>
      </c>
    </row>
    <row r="71" spans="1:7">
      <c r="A71" s="30">
        <v>42978</v>
      </c>
      <c r="B71" s="405" t="s">
        <v>10</v>
      </c>
      <c r="C71" s="405" t="s">
        <v>25</v>
      </c>
      <c r="D71" t="s">
        <v>16</v>
      </c>
      <c r="F71" s="38">
        <v>2</v>
      </c>
      <c r="G71" s="1">
        <f t="shared" ref="G71:G134" si="1">+G70+E71-F71</f>
        <v>63.500000000000014</v>
      </c>
    </row>
    <row r="72" spans="1:7">
      <c r="A72" s="30">
        <v>42997</v>
      </c>
      <c r="B72" s="405">
        <v>13608</v>
      </c>
      <c r="C72" s="405" t="s">
        <v>25</v>
      </c>
      <c r="D72" t="s">
        <v>13</v>
      </c>
      <c r="F72" s="38">
        <v>61.5</v>
      </c>
      <c r="G72" s="1">
        <f t="shared" si="1"/>
        <v>2.0000000000000142</v>
      </c>
    </row>
    <row r="73" spans="1:7">
      <c r="A73" s="30">
        <v>42997</v>
      </c>
      <c r="B73" s="405">
        <v>13608</v>
      </c>
      <c r="C73" s="405" t="s">
        <v>25</v>
      </c>
      <c r="D73" t="s">
        <v>14</v>
      </c>
      <c r="F73" s="38">
        <v>2</v>
      </c>
      <c r="G73" s="1">
        <f t="shared" si="1"/>
        <v>1.4210854715202004E-14</v>
      </c>
    </row>
    <row r="74" spans="1:7">
      <c r="A74" s="32">
        <v>43008</v>
      </c>
      <c r="B74" s="404" t="s">
        <v>11</v>
      </c>
      <c r="C74" s="404" t="s">
        <v>26</v>
      </c>
      <c r="D74" t="s">
        <v>13</v>
      </c>
      <c r="E74" s="38">
        <v>71.599999999999994</v>
      </c>
      <c r="G74" s="1">
        <f t="shared" si="1"/>
        <v>71.600000000000009</v>
      </c>
    </row>
    <row r="75" spans="1:7">
      <c r="B75" s="405"/>
      <c r="C75" s="405"/>
      <c r="D75" t="s">
        <v>14</v>
      </c>
      <c r="E75" s="38">
        <v>1.3</v>
      </c>
      <c r="G75" s="1">
        <f t="shared" si="1"/>
        <v>72.900000000000006</v>
      </c>
    </row>
    <row r="76" spans="1:7">
      <c r="B76" s="405"/>
      <c r="C76" s="405"/>
      <c r="D76" t="s">
        <v>15</v>
      </c>
      <c r="E76" s="38">
        <v>60</v>
      </c>
      <c r="G76" s="1">
        <f t="shared" si="1"/>
        <v>132.9</v>
      </c>
    </row>
    <row r="77" spans="1:7">
      <c r="B77" s="405"/>
      <c r="C77" s="405"/>
      <c r="D77" t="s">
        <v>16</v>
      </c>
      <c r="E77" s="38">
        <v>2</v>
      </c>
      <c r="G77" s="1">
        <f t="shared" si="1"/>
        <v>134.9</v>
      </c>
    </row>
    <row r="78" spans="1:7">
      <c r="A78" s="30">
        <v>43008</v>
      </c>
      <c r="B78" s="405" t="s">
        <v>10</v>
      </c>
      <c r="C78" s="405" t="s">
        <v>26</v>
      </c>
      <c r="D78" t="s">
        <v>15</v>
      </c>
      <c r="F78" s="38">
        <v>60</v>
      </c>
      <c r="G78" s="1">
        <f t="shared" si="1"/>
        <v>74.900000000000006</v>
      </c>
    </row>
    <row r="79" spans="1:7">
      <c r="A79" s="30">
        <v>43008</v>
      </c>
      <c r="B79" s="405" t="s">
        <v>10</v>
      </c>
      <c r="C79" s="405" t="s">
        <v>26</v>
      </c>
      <c r="D79" t="s">
        <v>16</v>
      </c>
      <c r="F79" s="38">
        <v>2</v>
      </c>
      <c r="G79" s="1">
        <f t="shared" si="1"/>
        <v>72.900000000000006</v>
      </c>
    </row>
    <row r="80" spans="1:7">
      <c r="A80" s="30">
        <v>43031</v>
      </c>
      <c r="B80" s="405">
        <v>13856</v>
      </c>
      <c r="C80" s="405" t="s">
        <v>26</v>
      </c>
      <c r="D80" t="s">
        <v>13</v>
      </c>
      <c r="F80" s="38">
        <v>71.599999999999994</v>
      </c>
      <c r="G80" s="1">
        <f t="shared" si="1"/>
        <v>1.3000000000000114</v>
      </c>
    </row>
    <row r="81" spans="1:7">
      <c r="A81" s="30">
        <v>43031</v>
      </c>
      <c r="B81" s="405">
        <v>13856</v>
      </c>
      <c r="C81" s="405" t="s">
        <v>26</v>
      </c>
      <c r="D81" t="s">
        <v>14</v>
      </c>
      <c r="F81" s="38">
        <v>1.3</v>
      </c>
      <c r="G81" s="1">
        <f t="shared" si="1"/>
        <v>1.1324274851176597E-14</v>
      </c>
    </row>
    <row r="82" spans="1:7">
      <c r="A82" s="32">
        <v>43039</v>
      </c>
      <c r="B82" s="404" t="s">
        <v>11</v>
      </c>
      <c r="C82" s="404" t="s">
        <v>27</v>
      </c>
      <c r="D82" t="s">
        <v>13</v>
      </c>
      <c r="E82" s="38">
        <v>71.2</v>
      </c>
      <c r="G82" s="1">
        <f t="shared" si="1"/>
        <v>71.200000000000017</v>
      </c>
    </row>
    <row r="83" spans="1:7">
      <c r="B83" s="405"/>
      <c r="C83" s="405"/>
      <c r="D83" t="s">
        <v>14</v>
      </c>
      <c r="E83" s="38">
        <v>2.7</v>
      </c>
      <c r="G83" s="1">
        <f t="shared" si="1"/>
        <v>73.90000000000002</v>
      </c>
    </row>
    <row r="84" spans="1:7">
      <c r="B84" s="405"/>
      <c r="C84" s="405"/>
      <c r="D84" t="s">
        <v>15</v>
      </c>
      <c r="E84" s="38">
        <v>60</v>
      </c>
      <c r="G84" s="1">
        <f t="shared" si="1"/>
        <v>133.90000000000003</v>
      </c>
    </row>
    <row r="85" spans="1:7">
      <c r="B85" s="405"/>
      <c r="C85" s="405"/>
      <c r="D85" t="s">
        <v>16</v>
      </c>
      <c r="E85" s="38">
        <v>2</v>
      </c>
      <c r="G85" s="1">
        <f t="shared" si="1"/>
        <v>135.90000000000003</v>
      </c>
    </row>
    <row r="86" spans="1:7">
      <c r="A86" s="30">
        <v>43039</v>
      </c>
      <c r="B86" s="405" t="s">
        <v>10</v>
      </c>
      <c r="C86" s="405" t="s">
        <v>27</v>
      </c>
      <c r="D86" t="s">
        <v>15</v>
      </c>
      <c r="F86" s="38">
        <v>60</v>
      </c>
      <c r="G86" s="1">
        <f t="shared" si="1"/>
        <v>75.900000000000034</v>
      </c>
    </row>
    <row r="87" spans="1:7">
      <c r="A87" s="30">
        <v>43039</v>
      </c>
      <c r="B87" s="405" t="s">
        <v>10</v>
      </c>
      <c r="C87" s="405" t="s">
        <v>27</v>
      </c>
      <c r="D87" t="s">
        <v>16</v>
      </c>
      <c r="F87" s="38">
        <v>2</v>
      </c>
      <c r="G87" s="1">
        <f t="shared" si="1"/>
        <v>73.900000000000034</v>
      </c>
    </row>
    <row r="88" spans="1:7">
      <c r="A88" s="30">
        <v>43062</v>
      </c>
      <c r="B88" s="405">
        <v>14003</v>
      </c>
      <c r="C88" s="405" t="s">
        <v>27</v>
      </c>
      <c r="D88" t="s">
        <v>13</v>
      </c>
      <c r="F88" s="38">
        <v>71.2</v>
      </c>
      <c r="G88" s="1">
        <f t="shared" si="1"/>
        <v>2.7000000000000313</v>
      </c>
    </row>
    <row r="89" spans="1:7">
      <c r="A89" s="30">
        <v>43062</v>
      </c>
      <c r="B89" s="405">
        <v>14003</v>
      </c>
      <c r="C89" s="405" t="s">
        <v>27</v>
      </c>
      <c r="D89" t="s">
        <v>14</v>
      </c>
      <c r="F89" s="38">
        <v>2.7</v>
      </c>
      <c r="G89" s="1">
        <f t="shared" si="1"/>
        <v>3.1086244689504383E-14</v>
      </c>
    </row>
    <row r="90" spans="1:7">
      <c r="A90" s="32">
        <v>43069</v>
      </c>
      <c r="B90" s="404" t="s">
        <v>11</v>
      </c>
      <c r="C90" s="404" t="s">
        <v>28</v>
      </c>
      <c r="D90" t="s">
        <v>13</v>
      </c>
      <c r="E90" s="38">
        <v>76</v>
      </c>
      <c r="G90" s="1">
        <f t="shared" si="1"/>
        <v>76.000000000000028</v>
      </c>
    </row>
    <row r="91" spans="1:7">
      <c r="B91" s="405"/>
      <c r="C91" s="405"/>
      <c r="D91" t="s">
        <v>14</v>
      </c>
      <c r="E91" s="38">
        <v>2</v>
      </c>
      <c r="G91" s="1">
        <f t="shared" si="1"/>
        <v>78.000000000000028</v>
      </c>
    </row>
    <row r="92" spans="1:7">
      <c r="B92" s="405"/>
      <c r="C92" s="405"/>
      <c r="D92" t="s">
        <v>15</v>
      </c>
      <c r="E92" s="38">
        <v>60</v>
      </c>
      <c r="G92" s="1">
        <f t="shared" si="1"/>
        <v>138.00000000000003</v>
      </c>
    </row>
    <row r="93" spans="1:7">
      <c r="B93" s="405"/>
      <c r="C93" s="405"/>
      <c r="D93" t="s">
        <v>16</v>
      </c>
      <c r="E93" s="38">
        <v>2</v>
      </c>
      <c r="G93" s="1">
        <f t="shared" si="1"/>
        <v>140.00000000000003</v>
      </c>
    </row>
    <row r="94" spans="1:7">
      <c r="A94" s="30">
        <v>43087</v>
      </c>
      <c r="B94" s="405">
        <v>14234</v>
      </c>
      <c r="C94" s="405" t="s">
        <v>28</v>
      </c>
      <c r="D94" t="s">
        <v>13</v>
      </c>
      <c r="F94" s="38">
        <v>76</v>
      </c>
      <c r="G94" s="1">
        <f t="shared" si="1"/>
        <v>64.000000000000028</v>
      </c>
    </row>
    <row r="95" spans="1:7">
      <c r="A95" s="30">
        <v>43087</v>
      </c>
      <c r="B95" s="405">
        <v>14234</v>
      </c>
      <c r="C95" s="405" t="s">
        <v>28</v>
      </c>
      <c r="D95" t="s">
        <v>14</v>
      </c>
      <c r="F95" s="38">
        <v>2</v>
      </c>
      <c r="G95" s="1">
        <f t="shared" si="1"/>
        <v>62.000000000000028</v>
      </c>
    </row>
    <row r="96" spans="1:7">
      <c r="A96" s="30">
        <v>43069</v>
      </c>
      <c r="B96" s="405" t="s">
        <v>10</v>
      </c>
      <c r="C96" s="405" t="s">
        <v>28</v>
      </c>
      <c r="D96" t="s">
        <v>15</v>
      </c>
      <c r="F96" s="38">
        <v>60</v>
      </c>
      <c r="G96" s="1">
        <f t="shared" si="1"/>
        <v>2.0000000000000284</v>
      </c>
    </row>
    <row r="97" spans="1:7">
      <c r="A97" s="30">
        <v>43069</v>
      </c>
      <c r="B97" s="405" t="s">
        <v>10</v>
      </c>
      <c r="C97" s="405" t="s">
        <v>28</v>
      </c>
      <c r="D97" t="s">
        <v>16</v>
      </c>
      <c r="F97" s="38">
        <v>2</v>
      </c>
      <c r="G97" s="1">
        <f t="shared" si="1"/>
        <v>2.8421709430404007E-14</v>
      </c>
    </row>
    <row r="98" spans="1:7">
      <c r="A98" s="32">
        <v>43100</v>
      </c>
      <c r="B98" s="404" t="s">
        <v>11</v>
      </c>
      <c r="C98" s="404" t="s">
        <v>29</v>
      </c>
      <c r="D98" t="s">
        <v>13</v>
      </c>
      <c r="E98" s="38">
        <v>82.7</v>
      </c>
      <c r="G98" s="1">
        <f t="shared" si="1"/>
        <v>82.700000000000031</v>
      </c>
    </row>
    <row r="99" spans="1:7">
      <c r="B99" s="405"/>
      <c r="C99" s="405"/>
      <c r="D99" t="s">
        <v>14</v>
      </c>
      <c r="E99" s="38">
        <v>2</v>
      </c>
      <c r="G99" s="1">
        <f t="shared" si="1"/>
        <v>84.700000000000031</v>
      </c>
    </row>
    <row r="100" spans="1:7">
      <c r="B100" s="405"/>
      <c r="C100" s="405"/>
      <c r="D100" t="s">
        <v>15</v>
      </c>
      <c r="E100" s="38">
        <v>60</v>
      </c>
      <c r="G100" s="1">
        <f t="shared" si="1"/>
        <v>144.70000000000005</v>
      </c>
    </row>
    <row r="101" spans="1:7">
      <c r="B101" s="405"/>
      <c r="C101" s="405"/>
      <c r="D101" t="s">
        <v>16</v>
      </c>
      <c r="E101" s="38">
        <v>2</v>
      </c>
      <c r="G101" s="1">
        <f t="shared" si="1"/>
        <v>146.70000000000005</v>
      </c>
    </row>
    <row r="102" spans="1:7">
      <c r="A102" s="30">
        <v>43099</v>
      </c>
      <c r="B102" s="405" t="s">
        <v>10</v>
      </c>
      <c r="C102" s="405" t="s">
        <v>29</v>
      </c>
      <c r="D102" t="s">
        <v>15</v>
      </c>
      <c r="F102" s="38">
        <v>60</v>
      </c>
      <c r="G102" s="1">
        <f t="shared" si="1"/>
        <v>86.700000000000045</v>
      </c>
    </row>
    <row r="103" spans="1:7">
      <c r="A103" s="30">
        <v>43099</v>
      </c>
      <c r="B103" s="405" t="s">
        <v>10</v>
      </c>
      <c r="C103" s="405" t="s">
        <v>29</v>
      </c>
      <c r="D103" t="s">
        <v>16</v>
      </c>
      <c r="F103" s="38">
        <v>2</v>
      </c>
      <c r="G103" s="1">
        <f t="shared" si="1"/>
        <v>84.700000000000045</v>
      </c>
    </row>
    <row r="104" spans="1:7">
      <c r="A104" s="30">
        <v>43118</v>
      </c>
      <c r="B104" s="405">
        <v>14493</v>
      </c>
      <c r="C104" s="405" t="s">
        <v>29</v>
      </c>
      <c r="D104" t="s">
        <v>13</v>
      </c>
      <c r="F104" s="38">
        <v>82.7</v>
      </c>
      <c r="G104" s="1">
        <f t="shared" si="1"/>
        <v>2.0000000000000426</v>
      </c>
    </row>
    <row r="105" spans="1:7">
      <c r="A105" s="30">
        <v>43118</v>
      </c>
      <c r="B105" s="405">
        <v>14493</v>
      </c>
      <c r="C105" s="405" t="s">
        <v>29</v>
      </c>
      <c r="D105" t="s">
        <v>14</v>
      </c>
      <c r="F105" s="38">
        <v>2</v>
      </c>
      <c r="G105" s="1">
        <f t="shared" si="1"/>
        <v>4.2632564145606011E-14</v>
      </c>
    </row>
    <row r="106" spans="1:7">
      <c r="A106" s="32">
        <v>43131</v>
      </c>
      <c r="B106" s="404" t="s">
        <v>11</v>
      </c>
      <c r="C106" s="404" t="s">
        <v>12</v>
      </c>
      <c r="D106" t="s">
        <v>13</v>
      </c>
      <c r="E106" s="38">
        <v>73.599999999999994</v>
      </c>
      <c r="G106" s="1">
        <f t="shared" si="1"/>
        <v>73.600000000000037</v>
      </c>
    </row>
    <row r="107" spans="1:7">
      <c r="B107" s="405"/>
      <c r="C107" s="405"/>
      <c r="D107" t="s">
        <v>14</v>
      </c>
      <c r="E107" s="38">
        <v>2</v>
      </c>
      <c r="G107" s="1">
        <f t="shared" si="1"/>
        <v>75.600000000000037</v>
      </c>
    </row>
    <row r="108" spans="1:7">
      <c r="B108" s="405"/>
      <c r="C108" s="405"/>
      <c r="D108" t="s">
        <v>15</v>
      </c>
      <c r="E108" s="38">
        <v>60</v>
      </c>
      <c r="G108" s="1">
        <f t="shared" si="1"/>
        <v>135.60000000000002</v>
      </c>
    </row>
    <row r="109" spans="1:7">
      <c r="B109" s="405"/>
      <c r="C109" s="405"/>
      <c r="D109" t="s">
        <v>16</v>
      </c>
      <c r="E109" s="38">
        <v>2</v>
      </c>
      <c r="G109" s="1">
        <f t="shared" si="1"/>
        <v>137.60000000000002</v>
      </c>
    </row>
    <row r="110" spans="1:7">
      <c r="A110" s="30">
        <v>43131</v>
      </c>
      <c r="B110" s="405" t="s">
        <v>10</v>
      </c>
      <c r="C110" s="405" t="s">
        <v>12</v>
      </c>
      <c r="D110" t="s">
        <v>15</v>
      </c>
      <c r="F110" s="38">
        <v>60</v>
      </c>
      <c r="G110" s="1">
        <f t="shared" si="1"/>
        <v>77.600000000000023</v>
      </c>
    </row>
    <row r="111" spans="1:7">
      <c r="A111" s="30">
        <v>43131</v>
      </c>
      <c r="B111" s="405" t="s">
        <v>10</v>
      </c>
      <c r="C111" s="405" t="s">
        <v>12</v>
      </c>
      <c r="D111" t="s">
        <v>16</v>
      </c>
      <c r="F111" s="38">
        <v>2</v>
      </c>
      <c r="G111" s="1">
        <f t="shared" si="1"/>
        <v>75.600000000000023</v>
      </c>
    </row>
    <row r="112" spans="1:7">
      <c r="A112" s="30">
        <v>43148</v>
      </c>
      <c r="B112" s="405">
        <v>14647</v>
      </c>
      <c r="C112" s="405" t="s">
        <v>12</v>
      </c>
      <c r="D112" t="s">
        <v>13</v>
      </c>
      <c r="F112" s="38">
        <v>73.599999999999994</v>
      </c>
      <c r="G112" s="1">
        <f t="shared" si="1"/>
        <v>2.0000000000000284</v>
      </c>
    </row>
    <row r="113" spans="1:7">
      <c r="A113" s="30">
        <v>43148</v>
      </c>
      <c r="B113" s="405">
        <v>14647</v>
      </c>
      <c r="C113" s="405" t="s">
        <v>12</v>
      </c>
      <c r="D113" t="s">
        <v>14</v>
      </c>
      <c r="F113" s="38">
        <v>2</v>
      </c>
      <c r="G113" s="1">
        <f t="shared" si="1"/>
        <v>2.8421709430404007E-14</v>
      </c>
    </row>
    <row r="114" spans="1:7">
      <c r="A114" s="32">
        <v>43159</v>
      </c>
      <c r="B114" s="404" t="s">
        <v>11</v>
      </c>
      <c r="C114" s="404" t="s">
        <v>19</v>
      </c>
      <c r="D114" t="s">
        <v>13</v>
      </c>
      <c r="E114" s="38">
        <v>91.2</v>
      </c>
      <c r="G114" s="1">
        <f t="shared" si="1"/>
        <v>91.200000000000031</v>
      </c>
    </row>
    <row r="115" spans="1:7">
      <c r="B115" s="405"/>
      <c r="C115" s="405"/>
      <c r="D115" t="s">
        <v>14</v>
      </c>
      <c r="E115" s="38">
        <v>2</v>
      </c>
      <c r="G115" s="1">
        <f t="shared" si="1"/>
        <v>93.200000000000031</v>
      </c>
    </row>
    <row r="116" spans="1:7">
      <c r="B116" s="405"/>
      <c r="C116" s="405"/>
      <c r="D116" t="s">
        <v>15</v>
      </c>
      <c r="E116" s="38">
        <v>56</v>
      </c>
      <c r="G116" s="1">
        <f t="shared" si="1"/>
        <v>149.20000000000005</v>
      </c>
    </row>
    <row r="117" spans="1:7">
      <c r="B117" s="405"/>
      <c r="C117" s="405"/>
      <c r="D117" t="s">
        <v>16</v>
      </c>
      <c r="E117" s="38">
        <v>5</v>
      </c>
      <c r="G117" s="1">
        <f t="shared" si="1"/>
        <v>154.20000000000005</v>
      </c>
    </row>
    <row r="118" spans="1:7">
      <c r="A118" s="30">
        <v>43159</v>
      </c>
      <c r="B118" s="405" t="s">
        <v>10</v>
      </c>
      <c r="C118" s="405" t="s">
        <v>19</v>
      </c>
      <c r="D118" t="s">
        <v>15</v>
      </c>
      <c r="F118" s="38">
        <v>56</v>
      </c>
      <c r="G118" s="1">
        <f t="shared" si="1"/>
        <v>98.200000000000045</v>
      </c>
    </row>
    <row r="119" spans="1:7">
      <c r="A119" s="30">
        <v>43159</v>
      </c>
      <c r="B119" s="405" t="s">
        <v>10</v>
      </c>
      <c r="C119" s="405" t="s">
        <v>19</v>
      </c>
      <c r="D119" t="s">
        <v>16</v>
      </c>
      <c r="F119" s="38">
        <v>5</v>
      </c>
      <c r="G119" s="1">
        <f t="shared" si="1"/>
        <v>93.200000000000045</v>
      </c>
    </row>
    <row r="120" spans="1:7">
      <c r="A120" s="30">
        <v>43182</v>
      </c>
      <c r="B120" s="405">
        <v>14917</v>
      </c>
      <c r="C120" s="405" t="s">
        <v>19</v>
      </c>
      <c r="D120" t="s">
        <v>13</v>
      </c>
      <c r="F120" s="38">
        <v>91.2</v>
      </c>
      <c r="G120" s="1">
        <f t="shared" si="1"/>
        <v>2.0000000000000426</v>
      </c>
    </row>
    <row r="121" spans="1:7">
      <c r="A121" s="30">
        <v>43182</v>
      </c>
      <c r="B121" s="405">
        <v>14917</v>
      </c>
      <c r="C121" s="405" t="s">
        <v>19</v>
      </c>
      <c r="D121" t="s">
        <v>14</v>
      </c>
      <c r="F121" s="38">
        <v>2</v>
      </c>
      <c r="G121" s="1">
        <f t="shared" si="1"/>
        <v>4.2632564145606011E-14</v>
      </c>
    </row>
    <row r="122" spans="1:7">
      <c r="A122" s="32">
        <v>43189</v>
      </c>
      <c r="B122" s="404" t="s">
        <v>11</v>
      </c>
      <c r="C122" s="404" t="s">
        <v>20</v>
      </c>
      <c r="D122" t="s">
        <v>13</v>
      </c>
      <c r="E122" s="38">
        <v>87.5</v>
      </c>
      <c r="G122" s="1">
        <f t="shared" si="1"/>
        <v>87.500000000000043</v>
      </c>
    </row>
    <row r="123" spans="1:7">
      <c r="B123" s="405"/>
      <c r="C123" s="405"/>
      <c r="D123" t="s">
        <v>14</v>
      </c>
      <c r="E123" s="38">
        <v>2</v>
      </c>
      <c r="G123" s="1">
        <f t="shared" si="1"/>
        <v>89.500000000000043</v>
      </c>
    </row>
    <row r="124" spans="1:7">
      <c r="B124" s="405"/>
      <c r="C124" s="405"/>
      <c r="D124" t="s">
        <v>15</v>
      </c>
      <c r="E124" s="38">
        <v>60</v>
      </c>
      <c r="G124" s="1">
        <f t="shared" si="1"/>
        <v>149.50000000000006</v>
      </c>
    </row>
    <row r="125" spans="1:7">
      <c r="B125" s="405"/>
      <c r="C125" s="405"/>
      <c r="D125" t="s">
        <v>16</v>
      </c>
      <c r="E125" s="38">
        <v>5</v>
      </c>
      <c r="G125" s="1">
        <f t="shared" si="1"/>
        <v>154.50000000000006</v>
      </c>
    </row>
    <row r="126" spans="1:7">
      <c r="A126" s="30">
        <v>43209</v>
      </c>
      <c r="B126" s="405">
        <v>15127</v>
      </c>
      <c r="C126" s="405" t="s">
        <v>20</v>
      </c>
      <c r="D126" t="s">
        <v>13</v>
      </c>
      <c r="F126" s="38">
        <v>87.5</v>
      </c>
      <c r="G126" s="1">
        <f t="shared" si="1"/>
        <v>67.000000000000057</v>
      </c>
    </row>
    <row r="127" spans="1:7">
      <c r="A127" s="30">
        <v>43209</v>
      </c>
      <c r="B127" s="405">
        <v>15127</v>
      </c>
      <c r="C127" s="405" t="s">
        <v>20</v>
      </c>
      <c r="D127" t="s">
        <v>14</v>
      </c>
      <c r="F127" s="38">
        <v>2</v>
      </c>
      <c r="G127" s="1">
        <f t="shared" si="1"/>
        <v>65.000000000000057</v>
      </c>
    </row>
    <row r="128" spans="1:7">
      <c r="A128" s="30">
        <v>43190</v>
      </c>
      <c r="B128" s="405" t="s">
        <v>10</v>
      </c>
      <c r="C128" s="405" t="s">
        <v>20</v>
      </c>
      <c r="D128" t="s">
        <v>15</v>
      </c>
      <c r="F128" s="38">
        <v>60</v>
      </c>
      <c r="G128" s="1">
        <f t="shared" si="1"/>
        <v>5.0000000000000568</v>
      </c>
    </row>
    <row r="129" spans="1:7">
      <c r="A129" s="30">
        <v>43190</v>
      </c>
      <c r="B129" s="405" t="s">
        <v>10</v>
      </c>
      <c r="C129" s="405" t="s">
        <v>20</v>
      </c>
      <c r="D129" t="s">
        <v>16</v>
      </c>
      <c r="F129" s="38">
        <v>5</v>
      </c>
      <c r="G129" s="1">
        <f t="shared" si="1"/>
        <v>5.6843418860808015E-14</v>
      </c>
    </row>
    <row r="130" spans="1:7">
      <c r="A130" s="30">
        <v>43220</v>
      </c>
      <c r="B130" s="405" t="s">
        <v>11</v>
      </c>
      <c r="C130" s="405" t="s">
        <v>21</v>
      </c>
      <c r="D130" t="s">
        <v>13</v>
      </c>
      <c r="E130" s="38">
        <v>90.6</v>
      </c>
      <c r="G130" s="1">
        <f t="shared" si="1"/>
        <v>90.600000000000051</v>
      </c>
    </row>
    <row r="131" spans="1:7">
      <c r="B131" s="405"/>
      <c r="C131" s="405"/>
      <c r="D131" t="s">
        <v>14</v>
      </c>
      <c r="E131" s="38">
        <v>2</v>
      </c>
      <c r="G131" s="1">
        <f t="shared" si="1"/>
        <v>92.600000000000051</v>
      </c>
    </row>
    <row r="132" spans="1:7">
      <c r="B132" s="405"/>
      <c r="C132" s="405"/>
      <c r="D132" t="s">
        <v>15</v>
      </c>
      <c r="E132" s="38">
        <v>60</v>
      </c>
      <c r="G132" s="1">
        <f t="shared" si="1"/>
        <v>152.60000000000005</v>
      </c>
    </row>
    <row r="133" spans="1:7">
      <c r="B133" s="405"/>
      <c r="C133" s="405"/>
      <c r="D133" t="s">
        <v>16</v>
      </c>
      <c r="E133" s="38">
        <v>5</v>
      </c>
      <c r="G133" s="1">
        <f t="shared" si="1"/>
        <v>157.60000000000005</v>
      </c>
    </row>
    <row r="134" spans="1:7">
      <c r="A134" s="30">
        <v>43220</v>
      </c>
      <c r="B134" s="405" t="s">
        <v>10</v>
      </c>
      <c r="C134" s="405" t="s">
        <v>21</v>
      </c>
      <c r="D134" t="s">
        <v>15</v>
      </c>
      <c r="F134" s="38">
        <v>60</v>
      </c>
      <c r="G134" s="1">
        <f t="shared" si="1"/>
        <v>97.600000000000051</v>
      </c>
    </row>
    <row r="135" spans="1:7">
      <c r="A135" s="30">
        <v>43220</v>
      </c>
      <c r="B135" s="405" t="s">
        <v>10</v>
      </c>
      <c r="C135" s="405" t="s">
        <v>21</v>
      </c>
      <c r="D135" t="s">
        <v>16</v>
      </c>
      <c r="F135" s="38">
        <v>5</v>
      </c>
      <c r="G135" s="1">
        <f t="shared" ref="G135:G198" si="2">+G134+E135-F135</f>
        <v>92.600000000000051</v>
      </c>
    </row>
    <row r="136" spans="1:7">
      <c r="A136" s="30">
        <v>43241</v>
      </c>
      <c r="B136" s="405">
        <v>15360</v>
      </c>
      <c r="C136" s="405" t="s">
        <v>21</v>
      </c>
      <c r="D136" t="s">
        <v>13</v>
      </c>
      <c r="F136" s="38">
        <v>90.6</v>
      </c>
      <c r="G136" s="1">
        <f t="shared" si="2"/>
        <v>2.0000000000000568</v>
      </c>
    </row>
    <row r="137" spans="1:7">
      <c r="A137" s="30">
        <v>43241</v>
      </c>
      <c r="B137" s="405">
        <v>15360</v>
      </c>
      <c r="C137" s="405" t="s">
        <v>21</v>
      </c>
      <c r="D137" t="s">
        <v>14</v>
      </c>
      <c r="F137" s="38">
        <v>2</v>
      </c>
      <c r="G137" s="1">
        <f t="shared" si="2"/>
        <v>5.6843418860808015E-14</v>
      </c>
    </row>
    <row r="138" spans="1:7">
      <c r="A138" s="30">
        <v>43251</v>
      </c>
      <c r="B138" s="405" t="s">
        <v>11</v>
      </c>
      <c r="C138" s="405" t="s">
        <v>22</v>
      </c>
      <c r="D138" t="s">
        <v>13</v>
      </c>
      <c r="E138" s="38">
        <v>84.3</v>
      </c>
      <c r="G138" s="1">
        <f t="shared" si="2"/>
        <v>84.300000000000054</v>
      </c>
    </row>
    <row r="139" spans="1:7">
      <c r="B139" s="405"/>
      <c r="C139" s="405"/>
      <c r="D139" t="s">
        <v>14</v>
      </c>
      <c r="E139" s="38">
        <v>2</v>
      </c>
      <c r="G139" s="1">
        <f t="shared" si="2"/>
        <v>86.300000000000054</v>
      </c>
    </row>
    <row r="140" spans="1:7">
      <c r="B140" s="405"/>
      <c r="C140" s="405"/>
      <c r="D140" t="s">
        <v>15</v>
      </c>
      <c r="E140" s="38">
        <v>60</v>
      </c>
      <c r="G140" s="1">
        <f t="shared" si="2"/>
        <v>146.30000000000007</v>
      </c>
    </row>
    <row r="141" spans="1:7">
      <c r="B141" s="405"/>
      <c r="C141" s="405"/>
      <c r="D141" t="s">
        <v>16</v>
      </c>
      <c r="E141" s="38">
        <v>5</v>
      </c>
      <c r="G141" s="1">
        <f t="shared" si="2"/>
        <v>151.30000000000007</v>
      </c>
    </row>
    <row r="142" spans="1:7">
      <c r="A142" s="30">
        <v>43251</v>
      </c>
      <c r="B142" s="405" t="s">
        <v>10</v>
      </c>
      <c r="C142" s="405" t="s">
        <v>22</v>
      </c>
      <c r="D142" t="s">
        <v>15</v>
      </c>
      <c r="F142" s="38">
        <v>60</v>
      </c>
      <c r="G142" s="1">
        <f t="shared" si="2"/>
        <v>91.300000000000068</v>
      </c>
    </row>
    <row r="143" spans="1:7">
      <c r="A143" s="30">
        <v>43251</v>
      </c>
      <c r="B143" s="405" t="s">
        <v>10</v>
      </c>
      <c r="C143" s="405" t="s">
        <v>22</v>
      </c>
      <c r="D143" t="s">
        <v>16</v>
      </c>
      <c r="F143" s="38">
        <v>5</v>
      </c>
      <c r="G143" s="1">
        <f t="shared" si="2"/>
        <v>86.300000000000068</v>
      </c>
    </row>
    <row r="144" spans="1:7">
      <c r="A144" s="30">
        <v>43272</v>
      </c>
      <c r="B144" s="405">
        <v>15536</v>
      </c>
      <c r="C144" s="405" t="s">
        <v>22</v>
      </c>
      <c r="D144" t="s">
        <v>13</v>
      </c>
      <c r="F144" s="38">
        <v>84.3</v>
      </c>
      <c r="G144" s="1">
        <f t="shared" si="2"/>
        <v>2.0000000000000711</v>
      </c>
    </row>
    <row r="145" spans="1:7">
      <c r="A145" s="30">
        <v>43272</v>
      </c>
      <c r="B145" s="405">
        <v>15536</v>
      </c>
      <c r="C145" s="405" t="s">
        <v>22</v>
      </c>
      <c r="D145" t="s">
        <v>14</v>
      </c>
      <c r="F145" s="38">
        <v>2</v>
      </c>
      <c r="G145" s="1">
        <f t="shared" si="2"/>
        <v>7.1054273576010019E-14</v>
      </c>
    </row>
    <row r="146" spans="1:7">
      <c r="A146" s="30">
        <v>43281</v>
      </c>
      <c r="B146" s="405" t="s">
        <v>11</v>
      </c>
      <c r="C146" s="405" t="s">
        <v>23</v>
      </c>
      <c r="D146" t="s">
        <v>13</v>
      </c>
      <c r="E146" s="38">
        <v>77.8</v>
      </c>
      <c r="G146" s="1">
        <f t="shared" si="2"/>
        <v>77.800000000000068</v>
      </c>
    </row>
    <row r="147" spans="1:7">
      <c r="B147" s="405"/>
      <c r="C147" s="405"/>
      <c r="D147" t="s">
        <v>14</v>
      </c>
      <c r="E147" s="38">
        <v>4</v>
      </c>
      <c r="G147" s="1">
        <f t="shared" si="2"/>
        <v>81.800000000000068</v>
      </c>
    </row>
    <row r="148" spans="1:7">
      <c r="B148" s="405"/>
      <c r="C148" s="405"/>
      <c r="D148" t="s">
        <v>15</v>
      </c>
      <c r="E148" s="38">
        <v>60</v>
      </c>
      <c r="G148" s="1">
        <f t="shared" si="2"/>
        <v>141.80000000000007</v>
      </c>
    </row>
    <row r="149" spans="1:7">
      <c r="B149" s="405"/>
      <c r="C149" s="405"/>
      <c r="D149" t="s">
        <v>16</v>
      </c>
      <c r="E149" s="38">
        <v>5</v>
      </c>
      <c r="G149" s="1">
        <f t="shared" si="2"/>
        <v>146.80000000000007</v>
      </c>
    </row>
    <row r="150" spans="1:7">
      <c r="A150" s="30">
        <v>43281</v>
      </c>
      <c r="B150" s="405" t="s">
        <v>10</v>
      </c>
      <c r="C150" s="405" t="s">
        <v>23</v>
      </c>
      <c r="D150" t="s">
        <v>15</v>
      </c>
      <c r="F150" s="38">
        <v>60</v>
      </c>
      <c r="G150" s="1">
        <f t="shared" si="2"/>
        <v>86.800000000000068</v>
      </c>
    </row>
    <row r="151" spans="1:7">
      <c r="A151" s="30">
        <v>43281</v>
      </c>
      <c r="B151" s="405" t="s">
        <v>10</v>
      </c>
      <c r="C151" s="405" t="s">
        <v>23</v>
      </c>
      <c r="D151" t="s">
        <v>16</v>
      </c>
      <c r="F151" s="38">
        <v>5</v>
      </c>
      <c r="G151" s="1">
        <f t="shared" si="2"/>
        <v>81.800000000000068</v>
      </c>
    </row>
    <row r="152" spans="1:7">
      <c r="A152" s="30">
        <v>43304</v>
      </c>
      <c r="B152" s="405">
        <v>15781</v>
      </c>
      <c r="C152" s="405" t="s">
        <v>23</v>
      </c>
      <c r="D152" t="s">
        <v>13</v>
      </c>
      <c r="F152" s="38">
        <v>77.8</v>
      </c>
      <c r="G152" s="1">
        <f t="shared" si="2"/>
        <v>4.0000000000000711</v>
      </c>
    </row>
    <row r="153" spans="1:7">
      <c r="A153" s="30">
        <v>43304</v>
      </c>
      <c r="B153" s="405">
        <v>15781</v>
      </c>
      <c r="C153" s="405" t="s">
        <v>23</v>
      </c>
      <c r="D153" t="s">
        <v>14</v>
      </c>
      <c r="F153" s="38">
        <v>4</v>
      </c>
      <c r="G153" s="1">
        <f t="shared" si="2"/>
        <v>7.1054273576010019E-14</v>
      </c>
    </row>
    <row r="154" spans="1:7">
      <c r="A154" s="30">
        <v>43312</v>
      </c>
      <c r="B154" s="405" t="s">
        <v>11</v>
      </c>
      <c r="C154" s="405" t="s">
        <v>24</v>
      </c>
      <c r="D154" t="s">
        <v>13</v>
      </c>
      <c r="E154" s="38">
        <v>76.3</v>
      </c>
      <c r="G154" s="1">
        <f t="shared" si="2"/>
        <v>76.300000000000068</v>
      </c>
    </row>
    <row r="155" spans="1:7">
      <c r="B155" s="405"/>
      <c r="C155" s="405"/>
      <c r="D155" t="s">
        <v>14</v>
      </c>
      <c r="E155" s="38">
        <v>2</v>
      </c>
      <c r="G155" s="1">
        <f t="shared" si="2"/>
        <v>78.300000000000068</v>
      </c>
    </row>
    <row r="156" spans="1:7">
      <c r="B156" s="405"/>
      <c r="C156" s="405"/>
      <c r="D156" t="s">
        <v>15</v>
      </c>
      <c r="E156" s="38">
        <v>60</v>
      </c>
      <c r="G156" s="1">
        <f t="shared" si="2"/>
        <v>138.30000000000007</v>
      </c>
    </row>
    <row r="157" spans="1:7">
      <c r="B157" s="405"/>
      <c r="C157" s="405"/>
      <c r="D157" t="s">
        <v>16</v>
      </c>
      <c r="E157" s="38">
        <v>5</v>
      </c>
      <c r="G157" s="1">
        <f t="shared" si="2"/>
        <v>143.30000000000007</v>
      </c>
    </row>
    <row r="158" spans="1:7">
      <c r="A158" s="30">
        <v>43312</v>
      </c>
      <c r="B158" s="405" t="s">
        <v>10</v>
      </c>
      <c r="C158" s="405" t="s">
        <v>24</v>
      </c>
      <c r="D158" t="s">
        <v>15</v>
      </c>
      <c r="F158" s="38">
        <v>60</v>
      </c>
      <c r="G158" s="1">
        <f t="shared" si="2"/>
        <v>83.300000000000068</v>
      </c>
    </row>
    <row r="159" spans="1:7">
      <c r="A159" s="30">
        <v>43312</v>
      </c>
      <c r="B159" s="405" t="s">
        <v>10</v>
      </c>
      <c r="C159" s="405" t="s">
        <v>24</v>
      </c>
      <c r="D159" t="s">
        <v>16</v>
      </c>
      <c r="F159" s="38">
        <v>5</v>
      </c>
      <c r="G159" s="1">
        <f t="shared" si="2"/>
        <v>78.300000000000068</v>
      </c>
    </row>
    <row r="160" spans="1:7">
      <c r="A160" s="30">
        <v>43334</v>
      </c>
      <c r="B160" s="405">
        <v>16028</v>
      </c>
      <c r="C160" s="405" t="s">
        <v>24</v>
      </c>
      <c r="D160" t="s">
        <v>13</v>
      </c>
      <c r="F160" s="38">
        <v>76.3</v>
      </c>
      <c r="G160" s="1">
        <f t="shared" si="2"/>
        <v>2.0000000000000711</v>
      </c>
    </row>
    <row r="161" spans="1:7">
      <c r="A161" s="30">
        <v>43334</v>
      </c>
      <c r="B161" s="405">
        <v>16028</v>
      </c>
      <c r="C161" s="405" t="s">
        <v>24</v>
      </c>
      <c r="D161" t="s">
        <v>14</v>
      </c>
      <c r="F161" s="38">
        <v>2</v>
      </c>
      <c r="G161" s="1">
        <f t="shared" si="2"/>
        <v>7.1054273576010019E-14</v>
      </c>
    </row>
    <row r="162" spans="1:7">
      <c r="A162" s="30">
        <v>43343</v>
      </c>
      <c r="B162" s="405" t="s">
        <v>11</v>
      </c>
      <c r="C162" s="405" t="s">
        <v>25</v>
      </c>
      <c r="D162" t="s">
        <v>13</v>
      </c>
      <c r="E162" s="38">
        <v>75.7</v>
      </c>
      <c r="G162" s="1">
        <f t="shared" si="2"/>
        <v>75.700000000000074</v>
      </c>
    </row>
    <row r="163" spans="1:7">
      <c r="B163" s="405"/>
      <c r="C163" s="405"/>
      <c r="D163" t="s">
        <v>14</v>
      </c>
      <c r="E163" s="38">
        <v>2</v>
      </c>
      <c r="G163" s="1">
        <f t="shared" si="2"/>
        <v>77.700000000000074</v>
      </c>
    </row>
    <row r="164" spans="1:7">
      <c r="B164" s="405"/>
      <c r="C164" s="405"/>
      <c r="D164" t="s">
        <v>15</v>
      </c>
      <c r="E164" s="38">
        <v>60</v>
      </c>
      <c r="G164" s="1">
        <f t="shared" si="2"/>
        <v>137.70000000000007</v>
      </c>
    </row>
    <row r="165" spans="1:7">
      <c r="B165" s="405"/>
      <c r="C165" s="405"/>
      <c r="D165" t="s">
        <v>16</v>
      </c>
      <c r="E165" s="38">
        <v>5</v>
      </c>
      <c r="G165" s="1">
        <f t="shared" si="2"/>
        <v>142.70000000000007</v>
      </c>
    </row>
    <row r="166" spans="1:7">
      <c r="A166" s="30">
        <v>43343</v>
      </c>
      <c r="B166" s="405" t="s">
        <v>10</v>
      </c>
      <c r="C166" s="405" t="s">
        <v>25</v>
      </c>
      <c r="D166" t="s">
        <v>15</v>
      </c>
      <c r="F166" s="38">
        <v>60</v>
      </c>
      <c r="G166" s="1">
        <f t="shared" si="2"/>
        <v>82.700000000000074</v>
      </c>
    </row>
    <row r="167" spans="1:7">
      <c r="A167" s="30">
        <v>43343</v>
      </c>
      <c r="B167" s="405" t="s">
        <v>10</v>
      </c>
      <c r="C167" s="405" t="s">
        <v>25</v>
      </c>
      <c r="D167" t="s">
        <v>16</v>
      </c>
      <c r="F167" s="38">
        <v>5</v>
      </c>
      <c r="G167" s="1">
        <f t="shared" si="2"/>
        <v>77.700000000000074</v>
      </c>
    </row>
    <row r="168" spans="1:7">
      <c r="A168" s="30">
        <v>43367</v>
      </c>
      <c r="B168" s="405">
        <v>16185</v>
      </c>
      <c r="C168" s="405" t="s">
        <v>25</v>
      </c>
      <c r="D168" t="s">
        <v>13</v>
      </c>
      <c r="F168" s="38">
        <v>75.7</v>
      </c>
      <c r="G168" s="1">
        <f t="shared" si="2"/>
        <v>2.0000000000000711</v>
      </c>
    </row>
    <row r="169" spans="1:7">
      <c r="A169" s="30">
        <v>43367</v>
      </c>
      <c r="B169" s="405">
        <v>16185</v>
      </c>
      <c r="C169" s="405" t="s">
        <v>25</v>
      </c>
      <c r="D169" t="s">
        <v>14</v>
      </c>
      <c r="F169" s="38">
        <v>2</v>
      </c>
      <c r="G169" s="1">
        <f t="shared" si="2"/>
        <v>7.1054273576010019E-14</v>
      </c>
    </row>
    <row r="170" spans="1:7">
      <c r="A170" s="32">
        <v>43373</v>
      </c>
      <c r="B170" s="404" t="s">
        <v>11</v>
      </c>
      <c r="C170" s="404" t="s">
        <v>26</v>
      </c>
      <c r="D170" t="s">
        <v>13</v>
      </c>
      <c r="E170" s="38">
        <v>77.599999999999994</v>
      </c>
      <c r="G170" s="1">
        <f t="shared" si="2"/>
        <v>77.600000000000065</v>
      </c>
    </row>
    <row r="171" spans="1:7">
      <c r="B171" s="405"/>
      <c r="C171" s="405"/>
      <c r="D171" t="s">
        <v>14</v>
      </c>
      <c r="E171" s="38">
        <v>4</v>
      </c>
      <c r="G171" s="1">
        <f t="shared" si="2"/>
        <v>81.600000000000065</v>
      </c>
    </row>
    <row r="172" spans="1:7">
      <c r="B172" s="405"/>
      <c r="C172" s="405"/>
      <c r="D172" t="s">
        <v>15</v>
      </c>
      <c r="E172" s="38">
        <v>60</v>
      </c>
      <c r="G172" s="1">
        <f t="shared" si="2"/>
        <v>141.60000000000008</v>
      </c>
    </row>
    <row r="173" spans="1:7">
      <c r="B173" s="405"/>
      <c r="C173" s="405"/>
      <c r="D173" t="s">
        <v>16</v>
      </c>
      <c r="E173" s="38">
        <v>5</v>
      </c>
      <c r="G173" s="1">
        <f t="shared" si="2"/>
        <v>146.60000000000008</v>
      </c>
    </row>
    <row r="174" spans="1:7">
      <c r="B174" s="405"/>
      <c r="C174" s="405"/>
      <c r="D174" t="s">
        <v>80</v>
      </c>
      <c r="E174" s="38">
        <v>10</v>
      </c>
      <c r="G174" s="1">
        <f t="shared" si="2"/>
        <v>156.60000000000008</v>
      </c>
    </row>
    <row r="175" spans="1:7">
      <c r="A175" s="30">
        <v>43373</v>
      </c>
      <c r="B175" s="405" t="s">
        <v>10</v>
      </c>
      <c r="C175" s="405" t="s">
        <v>26</v>
      </c>
      <c r="D175" t="s">
        <v>15</v>
      </c>
      <c r="F175" s="38">
        <v>60</v>
      </c>
      <c r="G175" s="1">
        <f t="shared" si="2"/>
        <v>96.60000000000008</v>
      </c>
    </row>
    <row r="176" spans="1:7">
      <c r="A176" s="30">
        <v>43373</v>
      </c>
      <c r="B176" s="405" t="s">
        <v>10</v>
      </c>
      <c r="C176" s="405" t="s">
        <v>26</v>
      </c>
      <c r="D176" t="s">
        <v>16</v>
      </c>
      <c r="F176" s="38">
        <v>5</v>
      </c>
      <c r="G176" s="1">
        <f t="shared" si="2"/>
        <v>91.60000000000008</v>
      </c>
    </row>
    <row r="177" spans="1:7">
      <c r="A177" s="30">
        <v>43394</v>
      </c>
      <c r="B177" s="405">
        <v>16394</v>
      </c>
      <c r="C177" s="405" t="s">
        <v>26</v>
      </c>
      <c r="D177" t="s">
        <v>80</v>
      </c>
      <c r="F177" s="38">
        <v>10</v>
      </c>
      <c r="G177" s="1">
        <f t="shared" si="2"/>
        <v>81.60000000000008</v>
      </c>
    </row>
    <row r="178" spans="1:7">
      <c r="A178" s="30">
        <v>43402</v>
      </c>
      <c r="B178" s="405">
        <v>16495</v>
      </c>
      <c r="C178" s="405" t="s">
        <v>26</v>
      </c>
      <c r="D178" t="s">
        <v>13</v>
      </c>
      <c r="F178" s="38">
        <v>77.599999999999994</v>
      </c>
      <c r="G178" s="1">
        <f t="shared" si="2"/>
        <v>4.0000000000000853</v>
      </c>
    </row>
    <row r="179" spans="1:7">
      <c r="A179" s="30">
        <v>43402</v>
      </c>
      <c r="B179" s="405">
        <v>16495</v>
      </c>
      <c r="C179" s="405" t="s">
        <v>26</v>
      </c>
      <c r="D179" t="s">
        <v>14</v>
      </c>
      <c r="F179" s="38">
        <v>4</v>
      </c>
      <c r="G179" s="1">
        <f t="shared" si="2"/>
        <v>8.5265128291212022E-14</v>
      </c>
    </row>
    <row r="180" spans="1:7">
      <c r="A180" s="32">
        <v>43404</v>
      </c>
      <c r="B180" s="404" t="s">
        <v>11</v>
      </c>
      <c r="C180" s="404" t="s">
        <v>27</v>
      </c>
      <c r="D180" t="s">
        <v>13</v>
      </c>
      <c r="E180" s="38">
        <v>78.2</v>
      </c>
      <c r="G180" s="1">
        <f t="shared" si="2"/>
        <v>78.200000000000088</v>
      </c>
    </row>
    <row r="181" spans="1:7">
      <c r="A181" s="32"/>
      <c r="B181" s="404"/>
      <c r="C181" s="404"/>
      <c r="D181" t="s">
        <v>14</v>
      </c>
      <c r="E181" s="38">
        <v>5</v>
      </c>
      <c r="G181" s="1">
        <f t="shared" si="2"/>
        <v>83.200000000000088</v>
      </c>
    </row>
    <row r="182" spans="1:7">
      <c r="A182" s="32"/>
      <c r="B182" s="404"/>
      <c r="C182" s="404"/>
      <c r="D182" t="s">
        <v>15</v>
      </c>
      <c r="E182" s="38">
        <v>60</v>
      </c>
      <c r="G182" s="1">
        <f t="shared" si="2"/>
        <v>143.2000000000001</v>
      </c>
    </row>
    <row r="183" spans="1:7">
      <c r="A183" s="32"/>
      <c r="B183" s="404"/>
      <c r="C183" s="404"/>
      <c r="D183" t="s">
        <v>16</v>
      </c>
      <c r="E183" s="38">
        <v>5</v>
      </c>
      <c r="G183" s="1">
        <f t="shared" si="2"/>
        <v>148.2000000000001</v>
      </c>
    </row>
    <row r="184" spans="1:7">
      <c r="A184" s="30">
        <v>43404</v>
      </c>
      <c r="B184" s="405" t="s">
        <v>10</v>
      </c>
      <c r="C184" s="405" t="s">
        <v>27</v>
      </c>
      <c r="D184" t="s">
        <v>15</v>
      </c>
      <c r="F184" s="38">
        <v>60</v>
      </c>
      <c r="G184" s="1">
        <f t="shared" si="2"/>
        <v>88.200000000000102</v>
      </c>
    </row>
    <row r="185" spans="1:7">
      <c r="A185" s="30">
        <v>43404</v>
      </c>
      <c r="B185" s="405" t="s">
        <v>10</v>
      </c>
      <c r="C185" s="405" t="s">
        <v>27</v>
      </c>
      <c r="D185" t="s">
        <v>16</v>
      </c>
      <c r="F185" s="38">
        <v>5</v>
      </c>
      <c r="G185" s="1">
        <f t="shared" si="2"/>
        <v>83.200000000000102</v>
      </c>
    </row>
    <row r="186" spans="1:7">
      <c r="A186" s="30">
        <v>43432</v>
      </c>
      <c r="B186" s="405">
        <v>16615</v>
      </c>
      <c r="C186" s="405" t="s">
        <v>27</v>
      </c>
      <c r="D186" t="s">
        <v>13</v>
      </c>
      <c r="F186" s="38">
        <v>78.2</v>
      </c>
      <c r="G186" s="1">
        <f t="shared" si="2"/>
        <v>5.0000000000000995</v>
      </c>
    </row>
    <row r="187" spans="1:7">
      <c r="A187" s="30">
        <v>43432</v>
      </c>
      <c r="B187" s="405">
        <v>16615</v>
      </c>
      <c r="C187" s="405" t="s">
        <v>27</v>
      </c>
      <c r="D187" t="s">
        <v>14</v>
      </c>
      <c r="F187" s="38">
        <v>5</v>
      </c>
      <c r="G187" s="1">
        <f t="shared" si="2"/>
        <v>9.9475983006414026E-14</v>
      </c>
    </row>
    <row r="188" spans="1:7">
      <c r="A188" s="32">
        <v>43434</v>
      </c>
      <c r="B188" s="404" t="s">
        <v>11</v>
      </c>
      <c r="C188" s="404" t="s">
        <v>28</v>
      </c>
      <c r="D188" t="s">
        <v>13</v>
      </c>
      <c r="E188" s="38">
        <v>80.3</v>
      </c>
      <c r="G188" s="1">
        <f t="shared" si="2"/>
        <v>80.300000000000097</v>
      </c>
    </row>
    <row r="189" spans="1:7">
      <c r="A189" s="32"/>
      <c r="B189" s="404"/>
      <c r="C189" s="404"/>
      <c r="D189" t="s">
        <v>14</v>
      </c>
      <c r="E189" s="38">
        <v>5</v>
      </c>
      <c r="G189" s="1">
        <f t="shared" si="2"/>
        <v>85.300000000000097</v>
      </c>
    </row>
    <row r="190" spans="1:7">
      <c r="A190" s="32"/>
      <c r="B190" s="404"/>
      <c r="C190" s="404"/>
      <c r="D190" t="s">
        <v>15</v>
      </c>
      <c r="E190" s="38">
        <v>60</v>
      </c>
      <c r="G190" s="1">
        <f t="shared" si="2"/>
        <v>145.3000000000001</v>
      </c>
    </row>
    <row r="191" spans="1:7">
      <c r="A191" s="32"/>
      <c r="B191" s="404"/>
      <c r="C191" s="404"/>
      <c r="D191" t="s">
        <v>16</v>
      </c>
      <c r="E191" s="38">
        <v>5</v>
      </c>
      <c r="G191" s="1">
        <f t="shared" si="2"/>
        <v>150.3000000000001</v>
      </c>
    </row>
    <row r="192" spans="1:7">
      <c r="A192" s="30">
        <v>43434</v>
      </c>
      <c r="B192" s="405" t="s">
        <v>10</v>
      </c>
      <c r="C192" s="405" t="s">
        <v>28</v>
      </c>
      <c r="D192" t="s">
        <v>15</v>
      </c>
      <c r="F192" s="38">
        <v>60</v>
      </c>
      <c r="G192" s="1">
        <f t="shared" si="2"/>
        <v>90.300000000000097</v>
      </c>
    </row>
    <row r="193" spans="1:7">
      <c r="A193" s="30">
        <v>43434</v>
      </c>
      <c r="B193" s="405" t="s">
        <v>10</v>
      </c>
      <c r="C193" s="405" t="s">
        <v>28</v>
      </c>
      <c r="D193" t="s">
        <v>16</v>
      </c>
      <c r="F193" s="38">
        <v>5</v>
      </c>
      <c r="G193" s="1">
        <f t="shared" si="2"/>
        <v>85.300000000000097</v>
      </c>
    </row>
    <row r="194" spans="1:7">
      <c r="A194" s="30">
        <v>43474</v>
      </c>
      <c r="B194" s="405">
        <v>16885</v>
      </c>
      <c r="C194" s="405" t="s">
        <v>28</v>
      </c>
      <c r="D194" t="s">
        <v>13</v>
      </c>
      <c r="F194" s="38">
        <v>80.3</v>
      </c>
      <c r="G194" s="1">
        <f t="shared" si="2"/>
        <v>5.0000000000000995</v>
      </c>
    </row>
    <row r="195" spans="1:7">
      <c r="A195" s="30">
        <v>43474</v>
      </c>
      <c r="B195" s="405">
        <v>16885</v>
      </c>
      <c r="C195" s="405" t="s">
        <v>28</v>
      </c>
      <c r="D195" t="s">
        <v>14</v>
      </c>
      <c r="F195" s="38">
        <v>5</v>
      </c>
      <c r="G195" s="1">
        <f t="shared" si="2"/>
        <v>9.9475983006414026E-14</v>
      </c>
    </row>
    <row r="196" spans="1:7">
      <c r="A196" s="32">
        <v>43465</v>
      </c>
      <c r="B196" s="404" t="s">
        <v>11</v>
      </c>
      <c r="C196" s="404" t="s">
        <v>29</v>
      </c>
      <c r="D196" t="s">
        <v>13</v>
      </c>
      <c r="E196" s="38">
        <v>85.8</v>
      </c>
      <c r="G196" s="1">
        <f t="shared" si="2"/>
        <v>85.800000000000097</v>
      </c>
    </row>
    <row r="197" spans="1:7">
      <c r="A197" s="32"/>
      <c r="B197" s="404"/>
      <c r="C197" s="404"/>
      <c r="D197" t="s">
        <v>14</v>
      </c>
      <c r="E197" s="38">
        <v>5</v>
      </c>
      <c r="G197" s="1">
        <f t="shared" si="2"/>
        <v>90.800000000000097</v>
      </c>
    </row>
    <row r="198" spans="1:7">
      <c r="A198" s="32"/>
      <c r="B198" s="404"/>
      <c r="C198" s="404"/>
      <c r="D198" t="s">
        <v>15</v>
      </c>
      <c r="E198" s="38">
        <v>60</v>
      </c>
      <c r="G198" s="1">
        <f t="shared" si="2"/>
        <v>150.8000000000001</v>
      </c>
    </row>
    <row r="199" spans="1:7">
      <c r="A199" s="32"/>
      <c r="B199" s="404"/>
      <c r="C199" s="404"/>
      <c r="D199" t="s">
        <v>16</v>
      </c>
      <c r="E199" s="38">
        <v>5</v>
      </c>
      <c r="G199" s="1">
        <f t="shared" ref="G199:G262" si="3">+G198+E199-F199</f>
        <v>155.8000000000001</v>
      </c>
    </row>
    <row r="200" spans="1:7">
      <c r="A200" s="30">
        <v>43465</v>
      </c>
      <c r="B200" s="405" t="s">
        <v>10</v>
      </c>
      <c r="C200" s="405" t="s">
        <v>29</v>
      </c>
      <c r="D200" t="s">
        <v>15</v>
      </c>
      <c r="F200" s="38">
        <v>60</v>
      </c>
      <c r="G200" s="1">
        <f t="shared" si="3"/>
        <v>95.800000000000097</v>
      </c>
    </row>
    <row r="201" spans="1:7">
      <c r="A201" s="30">
        <v>43465</v>
      </c>
      <c r="B201" s="405" t="s">
        <v>10</v>
      </c>
      <c r="C201" s="405" t="s">
        <v>29</v>
      </c>
      <c r="D201" t="s">
        <v>16</v>
      </c>
      <c r="F201" s="38">
        <v>5</v>
      </c>
      <c r="G201" s="1">
        <f t="shared" si="3"/>
        <v>90.800000000000097</v>
      </c>
    </row>
    <row r="202" spans="1:7">
      <c r="A202" s="30">
        <v>43500</v>
      </c>
      <c r="B202" s="405">
        <v>17090</v>
      </c>
      <c r="C202" s="405" t="s">
        <v>29</v>
      </c>
      <c r="D202" t="s">
        <v>13</v>
      </c>
      <c r="F202" s="38">
        <v>85.8</v>
      </c>
      <c r="G202" s="1">
        <f t="shared" si="3"/>
        <v>5.0000000000000995</v>
      </c>
    </row>
    <row r="203" spans="1:7">
      <c r="A203" s="30">
        <v>43500</v>
      </c>
      <c r="B203" s="405">
        <v>17090</v>
      </c>
      <c r="C203" s="405" t="s">
        <v>29</v>
      </c>
      <c r="D203" t="s">
        <v>14</v>
      </c>
      <c r="F203" s="38">
        <v>5</v>
      </c>
      <c r="G203" s="1">
        <f t="shared" si="3"/>
        <v>9.9475983006414026E-14</v>
      </c>
    </row>
    <row r="204" spans="1:7">
      <c r="A204" s="32">
        <v>43496</v>
      </c>
      <c r="B204" s="404" t="s">
        <v>11</v>
      </c>
      <c r="C204" s="404" t="s">
        <v>12</v>
      </c>
      <c r="D204" t="s">
        <v>13</v>
      </c>
      <c r="E204" s="38">
        <v>95.4</v>
      </c>
      <c r="G204" s="1">
        <f t="shared" si="3"/>
        <v>95.400000000000105</v>
      </c>
    </row>
    <row r="205" spans="1:7">
      <c r="A205" s="32"/>
      <c r="B205" s="404"/>
      <c r="C205" s="404"/>
      <c r="D205" t="s">
        <v>14</v>
      </c>
      <c r="E205" s="38">
        <v>5</v>
      </c>
      <c r="G205" s="1">
        <f t="shared" si="3"/>
        <v>100.40000000000011</v>
      </c>
    </row>
    <row r="206" spans="1:7">
      <c r="A206" s="32"/>
      <c r="B206" s="404"/>
      <c r="C206" s="404"/>
      <c r="D206" t="s">
        <v>15</v>
      </c>
      <c r="E206" s="38">
        <v>60</v>
      </c>
      <c r="G206" s="1">
        <f t="shared" si="3"/>
        <v>160.40000000000009</v>
      </c>
    </row>
    <row r="207" spans="1:7">
      <c r="A207" s="32"/>
      <c r="B207" s="404"/>
      <c r="C207" s="404"/>
      <c r="D207" t="s">
        <v>16</v>
      </c>
      <c r="E207" s="38">
        <v>5</v>
      </c>
      <c r="G207" s="1">
        <f t="shared" si="3"/>
        <v>165.40000000000009</v>
      </c>
    </row>
    <row r="208" spans="1:7">
      <c r="A208" s="30">
        <v>43496</v>
      </c>
      <c r="B208" s="405" t="s">
        <v>10</v>
      </c>
      <c r="C208" s="405" t="s">
        <v>12</v>
      </c>
      <c r="D208" t="s">
        <v>15</v>
      </c>
      <c r="F208" s="38">
        <v>60</v>
      </c>
      <c r="G208" s="1">
        <f t="shared" si="3"/>
        <v>105.40000000000009</v>
      </c>
    </row>
    <row r="209" spans="1:7">
      <c r="A209" s="30">
        <v>43496</v>
      </c>
      <c r="B209" s="405" t="s">
        <v>10</v>
      </c>
      <c r="C209" s="405" t="s">
        <v>12</v>
      </c>
      <c r="D209" t="s">
        <v>16</v>
      </c>
      <c r="F209" s="38">
        <v>5</v>
      </c>
      <c r="G209" s="1">
        <f t="shared" si="3"/>
        <v>100.40000000000009</v>
      </c>
    </row>
    <row r="210" spans="1:7">
      <c r="A210" s="30">
        <v>43523</v>
      </c>
      <c r="B210" s="405">
        <v>17216</v>
      </c>
      <c r="C210" s="405" t="s">
        <v>12</v>
      </c>
      <c r="D210" t="s">
        <v>13</v>
      </c>
      <c r="F210" s="38">
        <v>95.4</v>
      </c>
      <c r="G210" s="1">
        <f t="shared" si="3"/>
        <v>5.0000000000000853</v>
      </c>
    </row>
    <row r="211" spans="1:7">
      <c r="A211" s="30">
        <v>43523</v>
      </c>
      <c r="B211" s="405">
        <v>17216</v>
      </c>
      <c r="C211" s="405" t="s">
        <v>12</v>
      </c>
      <c r="D211" t="s">
        <v>14</v>
      </c>
      <c r="F211" s="38">
        <v>5</v>
      </c>
      <c r="G211" s="1">
        <f t="shared" si="3"/>
        <v>8.5265128291212022E-14</v>
      </c>
    </row>
    <row r="212" spans="1:7">
      <c r="A212" s="32">
        <v>43524</v>
      </c>
      <c r="B212" s="404" t="s">
        <v>11</v>
      </c>
      <c r="C212" s="404" t="s">
        <v>19</v>
      </c>
      <c r="D212" t="s">
        <v>13</v>
      </c>
      <c r="E212" s="38">
        <v>100.9</v>
      </c>
      <c r="G212" s="1">
        <f t="shared" si="3"/>
        <v>100.90000000000009</v>
      </c>
    </row>
    <row r="213" spans="1:7">
      <c r="A213" s="32"/>
      <c r="B213" s="404"/>
      <c r="C213" s="404"/>
      <c r="D213" t="s">
        <v>14</v>
      </c>
      <c r="E213" s="38">
        <v>6.1</v>
      </c>
      <c r="G213" s="1">
        <f t="shared" si="3"/>
        <v>107.00000000000009</v>
      </c>
    </row>
    <row r="214" spans="1:7">
      <c r="A214" s="32"/>
      <c r="B214" s="404"/>
      <c r="C214" s="404"/>
      <c r="D214" t="s">
        <v>15</v>
      </c>
      <c r="E214" s="38">
        <v>56</v>
      </c>
      <c r="G214" s="1">
        <f t="shared" si="3"/>
        <v>163.00000000000009</v>
      </c>
    </row>
    <row r="215" spans="1:7">
      <c r="A215" s="32"/>
      <c r="B215" s="404"/>
      <c r="C215" s="404"/>
      <c r="D215" t="s">
        <v>16</v>
      </c>
      <c r="E215" s="38">
        <v>5</v>
      </c>
      <c r="G215" s="1">
        <f t="shared" si="3"/>
        <v>168.00000000000009</v>
      </c>
    </row>
    <row r="216" spans="1:7">
      <c r="A216" s="30">
        <v>43524</v>
      </c>
      <c r="B216" s="405" t="s">
        <v>81</v>
      </c>
      <c r="C216" s="405" t="s">
        <v>19</v>
      </c>
      <c r="D216" t="s">
        <v>15</v>
      </c>
      <c r="F216" s="38">
        <v>56</v>
      </c>
      <c r="G216" s="1">
        <f t="shared" si="3"/>
        <v>112.00000000000009</v>
      </c>
    </row>
    <row r="217" spans="1:7">
      <c r="A217" s="30">
        <v>43524</v>
      </c>
      <c r="B217" s="405" t="s">
        <v>81</v>
      </c>
      <c r="C217" s="405" t="s">
        <v>19</v>
      </c>
      <c r="D217" t="s">
        <v>16</v>
      </c>
      <c r="F217" s="38">
        <v>5</v>
      </c>
      <c r="G217" s="1">
        <f t="shared" si="3"/>
        <v>107.00000000000009</v>
      </c>
    </row>
    <row r="218" spans="1:7">
      <c r="A218" s="30">
        <v>43550</v>
      </c>
      <c r="B218" s="405">
        <v>17401</v>
      </c>
      <c r="C218" s="405" t="s">
        <v>19</v>
      </c>
      <c r="D218" t="s">
        <v>13</v>
      </c>
      <c r="F218" s="38">
        <v>100.9</v>
      </c>
      <c r="G218" s="1">
        <f t="shared" si="3"/>
        <v>6.1000000000000796</v>
      </c>
    </row>
    <row r="219" spans="1:7">
      <c r="A219" s="30">
        <v>43580</v>
      </c>
      <c r="B219" s="405">
        <v>17699</v>
      </c>
      <c r="C219" s="405" t="s">
        <v>19</v>
      </c>
      <c r="D219" t="s">
        <v>14</v>
      </c>
      <c r="F219" s="38">
        <v>6.1</v>
      </c>
      <c r="G219" s="1">
        <f t="shared" si="3"/>
        <v>7.9936057773011271E-14</v>
      </c>
    </row>
    <row r="220" spans="1:7">
      <c r="A220" s="32">
        <v>43555</v>
      </c>
      <c r="B220" s="404" t="s">
        <v>11</v>
      </c>
      <c r="C220" s="404" t="s">
        <v>20</v>
      </c>
      <c r="D220" t="s">
        <v>13</v>
      </c>
      <c r="E220" s="38">
        <v>93.7</v>
      </c>
      <c r="G220" s="1">
        <f t="shared" si="3"/>
        <v>93.700000000000088</v>
      </c>
    </row>
    <row r="221" spans="1:7">
      <c r="A221" s="32"/>
      <c r="B221" s="404"/>
      <c r="C221" s="404"/>
      <c r="D221" t="s">
        <v>14</v>
      </c>
      <c r="E221" s="38">
        <v>4.9000000000000004</v>
      </c>
      <c r="G221" s="1">
        <f t="shared" si="3"/>
        <v>98.600000000000094</v>
      </c>
    </row>
    <row r="222" spans="1:7">
      <c r="A222" s="32"/>
      <c r="B222" s="404"/>
      <c r="C222" s="404"/>
      <c r="D222" t="s">
        <v>15</v>
      </c>
      <c r="E222" s="38">
        <v>60</v>
      </c>
      <c r="G222" s="1">
        <f t="shared" si="3"/>
        <v>158.60000000000008</v>
      </c>
    </row>
    <row r="223" spans="1:7">
      <c r="A223" s="32"/>
      <c r="B223" s="404"/>
      <c r="C223" s="404"/>
      <c r="D223" t="s">
        <v>16</v>
      </c>
      <c r="E223" s="38">
        <v>5</v>
      </c>
      <c r="G223" s="1">
        <f t="shared" si="3"/>
        <v>163.60000000000008</v>
      </c>
    </row>
    <row r="224" spans="1:7">
      <c r="A224" s="30">
        <v>43555</v>
      </c>
      <c r="B224" s="405" t="s">
        <v>10</v>
      </c>
      <c r="C224" s="405" t="s">
        <v>20</v>
      </c>
      <c r="D224" t="s">
        <v>15</v>
      </c>
      <c r="F224" s="38">
        <v>60</v>
      </c>
      <c r="G224" s="1">
        <f t="shared" si="3"/>
        <v>103.60000000000008</v>
      </c>
    </row>
    <row r="225" spans="1:7">
      <c r="A225" s="30">
        <v>43555</v>
      </c>
      <c r="B225" s="405" t="s">
        <v>10</v>
      </c>
      <c r="C225" s="405" t="s">
        <v>20</v>
      </c>
      <c r="D225" t="s">
        <v>16</v>
      </c>
      <c r="F225" s="38">
        <v>5</v>
      </c>
      <c r="G225" s="1">
        <f t="shared" si="3"/>
        <v>98.60000000000008</v>
      </c>
    </row>
    <row r="226" spans="1:7">
      <c r="A226" s="30">
        <v>43588</v>
      </c>
      <c r="B226" s="405">
        <v>17745</v>
      </c>
      <c r="C226" s="405" t="s">
        <v>20</v>
      </c>
      <c r="D226" t="s">
        <v>13</v>
      </c>
      <c r="F226" s="38">
        <v>93.7</v>
      </c>
      <c r="G226" s="1">
        <f t="shared" si="3"/>
        <v>4.9000000000000767</v>
      </c>
    </row>
    <row r="227" spans="1:7">
      <c r="A227" s="30">
        <v>43588</v>
      </c>
      <c r="B227" s="405">
        <v>17745</v>
      </c>
      <c r="C227" s="405" t="s">
        <v>20</v>
      </c>
      <c r="D227" t="s">
        <v>14</v>
      </c>
      <c r="F227" s="38">
        <v>4.9000000000000004</v>
      </c>
      <c r="G227" s="1">
        <f t="shared" si="3"/>
        <v>7.638334409421077E-14</v>
      </c>
    </row>
    <row r="228" spans="1:7">
      <c r="A228" s="32">
        <v>43585</v>
      </c>
      <c r="B228" s="404" t="s">
        <v>11</v>
      </c>
      <c r="C228" s="404" t="s">
        <v>21</v>
      </c>
      <c r="D228" t="s">
        <v>13</v>
      </c>
      <c r="E228" s="38">
        <v>94.8</v>
      </c>
      <c r="G228" s="1">
        <f t="shared" si="3"/>
        <v>94.800000000000068</v>
      </c>
    </row>
    <row r="229" spans="1:7">
      <c r="A229" s="32"/>
      <c r="B229" s="404"/>
      <c r="C229" s="404"/>
      <c r="D229" t="s">
        <v>14</v>
      </c>
      <c r="E229" s="38">
        <v>4.5</v>
      </c>
      <c r="G229" s="1">
        <f t="shared" si="3"/>
        <v>99.300000000000068</v>
      </c>
    </row>
    <row r="230" spans="1:7">
      <c r="A230" s="32"/>
      <c r="B230" s="404"/>
      <c r="C230" s="404"/>
      <c r="D230" t="s">
        <v>15</v>
      </c>
      <c r="E230" s="38">
        <v>60</v>
      </c>
      <c r="G230" s="1">
        <f t="shared" si="3"/>
        <v>159.30000000000007</v>
      </c>
    </row>
    <row r="231" spans="1:7">
      <c r="A231" s="32"/>
      <c r="B231" s="404"/>
      <c r="C231" s="404"/>
      <c r="D231" t="s">
        <v>16</v>
      </c>
      <c r="E231" s="38">
        <v>5</v>
      </c>
      <c r="G231" s="1">
        <f t="shared" si="3"/>
        <v>164.30000000000007</v>
      </c>
    </row>
    <row r="232" spans="1:7">
      <c r="A232" s="30">
        <v>60</v>
      </c>
      <c r="B232" s="405" t="s">
        <v>10</v>
      </c>
      <c r="C232" s="405" t="s">
        <v>21</v>
      </c>
      <c r="D232" t="s">
        <v>15</v>
      </c>
      <c r="F232" s="38">
        <v>60</v>
      </c>
      <c r="G232" s="1">
        <f t="shared" si="3"/>
        <v>104.30000000000007</v>
      </c>
    </row>
    <row r="233" spans="1:7">
      <c r="A233" s="30">
        <v>60</v>
      </c>
      <c r="B233" s="405" t="s">
        <v>10</v>
      </c>
      <c r="C233" s="405" t="s">
        <v>21</v>
      </c>
      <c r="D233" t="s">
        <v>16</v>
      </c>
      <c r="F233" s="38">
        <v>5</v>
      </c>
      <c r="G233" s="1">
        <f t="shared" si="3"/>
        <v>99.300000000000068</v>
      </c>
    </row>
    <row r="234" spans="1:7">
      <c r="A234" s="30">
        <v>43608</v>
      </c>
      <c r="B234" s="405">
        <v>17918</v>
      </c>
      <c r="C234" s="405" t="s">
        <v>21</v>
      </c>
      <c r="D234" t="s">
        <v>13</v>
      </c>
      <c r="F234" s="38">
        <v>94.8</v>
      </c>
      <c r="G234" s="1">
        <f t="shared" si="3"/>
        <v>4.5000000000000711</v>
      </c>
    </row>
    <row r="235" spans="1:7">
      <c r="A235" s="30">
        <v>43608</v>
      </c>
      <c r="B235" s="405">
        <v>17918</v>
      </c>
      <c r="C235" s="405" t="s">
        <v>21</v>
      </c>
      <c r="D235" t="s">
        <v>14</v>
      </c>
      <c r="F235" s="38">
        <v>4.5</v>
      </c>
      <c r="G235" s="1">
        <f t="shared" si="3"/>
        <v>7.1054273576010019E-14</v>
      </c>
    </row>
    <row r="236" spans="1:7">
      <c r="A236" s="32">
        <v>43616</v>
      </c>
      <c r="B236" s="404" t="s">
        <v>11</v>
      </c>
      <c r="C236" s="404" t="s">
        <v>22</v>
      </c>
      <c r="D236" t="s">
        <v>13</v>
      </c>
      <c r="E236" s="38">
        <v>79.3</v>
      </c>
      <c r="G236" s="1">
        <f t="shared" si="3"/>
        <v>79.300000000000068</v>
      </c>
    </row>
    <row r="237" spans="1:7">
      <c r="B237" s="405"/>
      <c r="C237" s="405"/>
      <c r="D237" t="s">
        <v>14</v>
      </c>
      <c r="E237" s="38">
        <v>5.2</v>
      </c>
      <c r="G237" s="1">
        <f t="shared" si="3"/>
        <v>84.500000000000071</v>
      </c>
    </row>
    <row r="238" spans="1:7">
      <c r="B238" s="405"/>
      <c r="C238" s="405"/>
      <c r="D238" t="s">
        <v>15</v>
      </c>
      <c r="E238" s="38">
        <v>60</v>
      </c>
      <c r="G238" s="1">
        <f t="shared" si="3"/>
        <v>144.50000000000006</v>
      </c>
    </row>
    <row r="239" spans="1:7">
      <c r="B239" s="405"/>
      <c r="C239" s="405"/>
      <c r="D239" t="s">
        <v>16</v>
      </c>
      <c r="E239" s="38">
        <v>5</v>
      </c>
      <c r="G239" s="1">
        <f t="shared" si="3"/>
        <v>149.50000000000006</v>
      </c>
    </row>
    <row r="240" spans="1:7">
      <c r="A240" s="30">
        <v>43616</v>
      </c>
      <c r="B240" s="405" t="s">
        <v>10</v>
      </c>
      <c r="C240" s="405" t="s">
        <v>22</v>
      </c>
      <c r="D240" t="s">
        <v>15</v>
      </c>
      <c r="F240" s="38">
        <v>60</v>
      </c>
      <c r="G240" s="1">
        <f t="shared" si="3"/>
        <v>89.500000000000057</v>
      </c>
    </row>
    <row r="241" spans="1:7">
      <c r="A241" s="30">
        <v>43616</v>
      </c>
      <c r="B241" s="405" t="s">
        <v>10</v>
      </c>
      <c r="C241" s="405" t="s">
        <v>22</v>
      </c>
      <c r="D241" t="s">
        <v>16</v>
      </c>
      <c r="F241" s="38">
        <v>5</v>
      </c>
      <c r="G241" s="1">
        <f t="shared" si="3"/>
        <v>84.500000000000057</v>
      </c>
    </row>
    <row r="242" spans="1:7">
      <c r="A242" s="30">
        <v>43642</v>
      </c>
      <c r="B242" s="405">
        <v>18107</v>
      </c>
      <c r="C242" s="405" t="s">
        <v>22</v>
      </c>
      <c r="D242" t="s">
        <v>13</v>
      </c>
      <c r="F242" s="38">
        <v>79.3</v>
      </c>
      <c r="G242" s="1">
        <f t="shared" si="3"/>
        <v>5.2000000000000597</v>
      </c>
    </row>
    <row r="243" spans="1:7">
      <c r="A243" s="30">
        <v>43642</v>
      </c>
      <c r="B243" s="405">
        <v>18107</v>
      </c>
      <c r="C243" s="405" t="s">
        <v>22</v>
      </c>
      <c r="D243" t="s">
        <v>14</v>
      </c>
      <c r="F243" s="38">
        <v>5.2</v>
      </c>
      <c r="G243" s="1">
        <f t="shared" si="3"/>
        <v>5.9507954119908391E-14</v>
      </c>
    </row>
    <row r="244" spans="1:7">
      <c r="A244" s="32">
        <v>43646</v>
      </c>
      <c r="B244" s="404" t="s">
        <v>11</v>
      </c>
      <c r="C244" s="404" t="s">
        <v>23</v>
      </c>
      <c r="D244" t="s">
        <v>13</v>
      </c>
      <c r="E244" s="38">
        <v>56.3</v>
      </c>
      <c r="G244" s="1">
        <f t="shared" si="3"/>
        <v>56.300000000000054</v>
      </c>
    </row>
    <row r="245" spans="1:7">
      <c r="B245" s="405"/>
      <c r="C245" s="405"/>
      <c r="D245" t="s">
        <v>14</v>
      </c>
      <c r="E245" s="38">
        <v>4.9000000000000004</v>
      </c>
      <c r="G245" s="1">
        <f t="shared" si="3"/>
        <v>61.200000000000053</v>
      </c>
    </row>
    <row r="246" spans="1:7">
      <c r="B246" s="405"/>
      <c r="C246" s="405"/>
      <c r="D246" t="s">
        <v>15</v>
      </c>
      <c r="E246" s="38">
        <v>60</v>
      </c>
      <c r="G246" s="1">
        <f t="shared" si="3"/>
        <v>121.20000000000005</v>
      </c>
    </row>
    <row r="247" spans="1:7">
      <c r="B247" s="405"/>
      <c r="C247" s="405"/>
      <c r="D247" t="s">
        <v>16</v>
      </c>
      <c r="E247" s="38">
        <v>5</v>
      </c>
      <c r="G247" s="1">
        <f t="shared" si="3"/>
        <v>126.20000000000005</v>
      </c>
    </row>
    <row r="248" spans="1:7">
      <c r="A248" s="30">
        <v>43646</v>
      </c>
      <c r="B248" s="405" t="s">
        <v>10</v>
      </c>
      <c r="C248" s="405" t="s">
        <v>23</v>
      </c>
      <c r="D248" t="s">
        <v>15</v>
      </c>
      <c r="F248" s="38">
        <v>52</v>
      </c>
      <c r="G248" s="1">
        <f t="shared" si="3"/>
        <v>74.200000000000045</v>
      </c>
    </row>
    <row r="249" spans="1:7">
      <c r="A249" s="30">
        <v>43648</v>
      </c>
      <c r="B249" s="405">
        <v>18152</v>
      </c>
      <c r="C249" s="405" t="s">
        <v>23</v>
      </c>
      <c r="D249" t="s">
        <v>15</v>
      </c>
      <c r="F249" s="38">
        <v>8</v>
      </c>
      <c r="G249" s="1">
        <f t="shared" si="3"/>
        <v>66.200000000000045</v>
      </c>
    </row>
    <row r="250" spans="1:7">
      <c r="A250" s="30">
        <v>43648</v>
      </c>
      <c r="B250" s="405">
        <v>18152</v>
      </c>
      <c r="C250" s="405" t="s">
        <v>23</v>
      </c>
      <c r="D250" t="s">
        <v>16</v>
      </c>
      <c r="F250" s="38">
        <v>5</v>
      </c>
      <c r="G250" s="1">
        <f t="shared" si="3"/>
        <v>61.200000000000045</v>
      </c>
    </row>
    <row r="251" spans="1:7">
      <c r="A251" s="30">
        <v>43670</v>
      </c>
      <c r="B251" s="405">
        <v>18283</v>
      </c>
      <c r="C251" s="405" t="s">
        <v>23</v>
      </c>
      <c r="D251" t="s">
        <v>13</v>
      </c>
      <c r="F251" s="38">
        <v>56.3</v>
      </c>
      <c r="G251" s="1">
        <f t="shared" si="3"/>
        <v>4.9000000000000483</v>
      </c>
    </row>
    <row r="252" spans="1:7">
      <c r="A252" s="30">
        <v>43670</v>
      </c>
      <c r="B252" s="405">
        <v>18283</v>
      </c>
      <c r="C252" s="405" t="s">
        <v>23</v>
      </c>
      <c r="D252" t="s">
        <v>14</v>
      </c>
      <c r="F252" s="38">
        <v>4.9000000000000004</v>
      </c>
      <c r="G252" s="1">
        <f t="shared" si="3"/>
        <v>4.7961634663806763E-14</v>
      </c>
    </row>
    <row r="253" spans="1:7">
      <c r="A253" s="32">
        <v>43677</v>
      </c>
      <c r="B253" s="404" t="s">
        <v>11</v>
      </c>
      <c r="C253" s="404" t="s">
        <v>24</v>
      </c>
      <c r="D253" t="s">
        <v>13</v>
      </c>
      <c r="E253" s="38">
        <v>56.3</v>
      </c>
      <c r="G253" s="1">
        <f t="shared" si="3"/>
        <v>56.300000000000047</v>
      </c>
    </row>
    <row r="254" spans="1:7">
      <c r="B254" s="405"/>
      <c r="C254" s="405"/>
      <c r="D254" t="s">
        <v>14</v>
      </c>
      <c r="E254" s="38">
        <v>4.8</v>
      </c>
      <c r="G254" s="1">
        <f t="shared" si="3"/>
        <v>61.100000000000044</v>
      </c>
    </row>
    <row r="255" spans="1:7">
      <c r="B255" s="405"/>
      <c r="C255" s="405"/>
      <c r="D255" t="s">
        <v>15</v>
      </c>
      <c r="E255" s="38">
        <v>60</v>
      </c>
      <c r="G255" s="1">
        <f t="shared" si="3"/>
        <v>121.10000000000005</v>
      </c>
    </row>
    <row r="256" spans="1:7">
      <c r="B256" s="405"/>
      <c r="C256" s="405"/>
      <c r="D256" t="s">
        <v>16</v>
      </c>
      <c r="E256" s="38">
        <v>5</v>
      </c>
      <c r="G256" s="1">
        <f t="shared" si="3"/>
        <v>126.10000000000005</v>
      </c>
    </row>
    <row r="257" spans="1:7">
      <c r="A257" s="30">
        <v>43677</v>
      </c>
      <c r="B257" s="405" t="s">
        <v>10</v>
      </c>
      <c r="C257" s="405" t="s">
        <v>24</v>
      </c>
      <c r="D257" t="s">
        <v>15</v>
      </c>
      <c r="F257" s="38">
        <v>60</v>
      </c>
      <c r="G257" s="1">
        <f t="shared" si="3"/>
        <v>66.100000000000051</v>
      </c>
    </row>
    <row r="258" spans="1:7">
      <c r="A258" s="30">
        <v>43677</v>
      </c>
      <c r="B258" s="405" t="s">
        <v>10</v>
      </c>
      <c r="C258" s="405" t="s">
        <v>24</v>
      </c>
      <c r="D258" t="s">
        <v>31</v>
      </c>
      <c r="F258" s="38">
        <v>5</v>
      </c>
      <c r="G258" s="1">
        <f t="shared" si="3"/>
        <v>61.100000000000051</v>
      </c>
    </row>
    <row r="259" spans="1:7">
      <c r="A259" s="30">
        <v>43701</v>
      </c>
      <c r="B259" s="405">
        <v>18567</v>
      </c>
      <c r="C259" s="405" t="s">
        <v>24</v>
      </c>
      <c r="D259" t="s">
        <v>13</v>
      </c>
      <c r="F259" s="38">
        <v>56.3</v>
      </c>
      <c r="G259" s="1">
        <f t="shared" si="3"/>
        <v>4.800000000000054</v>
      </c>
    </row>
    <row r="260" spans="1:7">
      <c r="A260" s="30">
        <v>43701</v>
      </c>
      <c r="B260" s="405">
        <v>18567</v>
      </c>
      <c r="C260" s="405" t="s">
        <v>24</v>
      </c>
      <c r="D260" t="s">
        <v>14</v>
      </c>
      <c r="F260" s="38">
        <v>4.8</v>
      </c>
      <c r="G260" s="1">
        <f t="shared" si="3"/>
        <v>5.4178883601707639E-14</v>
      </c>
    </row>
    <row r="261" spans="1:7">
      <c r="A261" s="32">
        <v>43708</v>
      </c>
      <c r="B261" s="404" t="s">
        <v>11</v>
      </c>
      <c r="C261" s="404" t="s">
        <v>25</v>
      </c>
      <c r="D261" t="s">
        <v>13</v>
      </c>
      <c r="E261" s="38">
        <v>54.8</v>
      </c>
      <c r="G261" s="1">
        <f t="shared" si="3"/>
        <v>54.800000000000054</v>
      </c>
    </row>
    <row r="262" spans="1:7">
      <c r="B262" s="405"/>
      <c r="C262" s="405"/>
      <c r="D262" t="s">
        <v>14</v>
      </c>
      <c r="E262" s="38">
        <v>4.5999999999999996</v>
      </c>
      <c r="G262" s="1">
        <f t="shared" si="3"/>
        <v>59.400000000000055</v>
      </c>
    </row>
    <row r="263" spans="1:7">
      <c r="B263" s="405"/>
      <c r="C263" s="405"/>
      <c r="D263" t="s">
        <v>15</v>
      </c>
      <c r="E263" s="38">
        <v>60</v>
      </c>
      <c r="G263" s="1">
        <f t="shared" ref="G263:G326" si="4">+G262+E263-F263</f>
        <v>119.40000000000006</v>
      </c>
    </row>
    <row r="264" spans="1:7">
      <c r="B264" s="405"/>
      <c r="C264" s="405"/>
      <c r="D264" t="s">
        <v>16</v>
      </c>
      <c r="E264" s="38">
        <v>5</v>
      </c>
      <c r="G264" s="1">
        <f t="shared" si="4"/>
        <v>124.40000000000006</v>
      </c>
    </row>
    <row r="265" spans="1:7">
      <c r="A265" s="30">
        <v>43708</v>
      </c>
      <c r="B265" s="405" t="s">
        <v>10</v>
      </c>
      <c r="C265" s="405" t="s">
        <v>25</v>
      </c>
      <c r="D265" t="s">
        <v>15</v>
      </c>
      <c r="F265" s="38">
        <v>60</v>
      </c>
      <c r="G265" s="1">
        <f t="shared" si="4"/>
        <v>64.400000000000063</v>
      </c>
    </row>
    <row r="266" spans="1:7">
      <c r="A266" s="30">
        <v>43708</v>
      </c>
      <c r="B266" s="405" t="s">
        <v>10</v>
      </c>
      <c r="C266" s="405" t="s">
        <v>25</v>
      </c>
      <c r="D266" t="s">
        <v>16</v>
      </c>
      <c r="F266" s="38">
        <v>5</v>
      </c>
      <c r="G266" s="1">
        <f t="shared" si="4"/>
        <v>59.400000000000063</v>
      </c>
    </row>
    <row r="267" spans="1:7">
      <c r="A267" s="30">
        <v>43729</v>
      </c>
      <c r="B267" s="405">
        <v>18709</v>
      </c>
      <c r="C267" s="405" t="s">
        <v>25</v>
      </c>
      <c r="D267" t="s">
        <v>13</v>
      </c>
      <c r="F267" s="38">
        <v>54.8</v>
      </c>
      <c r="G267" s="1">
        <f t="shared" si="4"/>
        <v>4.6000000000000654</v>
      </c>
    </row>
    <row r="268" spans="1:7">
      <c r="A268" s="30">
        <v>43729</v>
      </c>
      <c r="B268" s="405">
        <v>18709</v>
      </c>
      <c r="C268" s="405" t="s">
        <v>25</v>
      </c>
      <c r="D268" t="s">
        <v>14</v>
      </c>
      <c r="F268" s="38">
        <v>4.5999999999999996</v>
      </c>
      <c r="G268" s="1">
        <f t="shared" si="4"/>
        <v>6.5725203057809267E-14</v>
      </c>
    </row>
    <row r="269" spans="1:7">
      <c r="A269" s="32">
        <v>43738</v>
      </c>
      <c r="B269" s="404" t="s">
        <v>11</v>
      </c>
      <c r="C269" s="404" t="s">
        <v>26</v>
      </c>
      <c r="D269" t="s">
        <v>13</v>
      </c>
      <c r="E269" s="38">
        <v>55</v>
      </c>
      <c r="G269" s="1">
        <f t="shared" si="4"/>
        <v>55.000000000000064</v>
      </c>
    </row>
    <row r="270" spans="1:7">
      <c r="B270" s="405"/>
      <c r="C270" s="405"/>
      <c r="D270" t="s">
        <v>14</v>
      </c>
      <c r="E270" s="38">
        <v>4.7</v>
      </c>
      <c r="G270" s="1">
        <f t="shared" si="4"/>
        <v>59.700000000000067</v>
      </c>
    </row>
    <row r="271" spans="1:7">
      <c r="B271" s="405"/>
      <c r="C271" s="405"/>
      <c r="D271" t="s">
        <v>15</v>
      </c>
      <c r="E271" s="38">
        <v>60</v>
      </c>
      <c r="G271" s="1">
        <f t="shared" si="4"/>
        <v>119.70000000000007</v>
      </c>
    </row>
    <row r="272" spans="1:7">
      <c r="B272" s="405"/>
      <c r="C272" s="405"/>
      <c r="D272" t="s">
        <v>16</v>
      </c>
      <c r="E272" s="38">
        <v>5</v>
      </c>
      <c r="G272" s="1">
        <f t="shared" si="4"/>
        <v>124.70000000000007</v>
      </c>
    </row>
    <row r="273" spans="1:7">
      <c r="A273" s="30">
        <v>43738</v>
      </c>
      <c r="B273" s="405" t="s">
        <v>10</v>
      </c>
      <c r="C273" s="405" t="s">
        <v>26</v>
      </c>
      <c r="D273" t="s">
        <v>15</v>
      </c>
      <c r="F273" s="38">
        <v>60</v>
      </c>
      <c r="G273" s="1">
        <f t="shared" si="4"/>
        <v>64.700000000000074</v>
      </c>
    </row>
    <row r="274" spans="1:7">
      <c r="A274" s="30">
        <v>43738</v>
      </c>
      <c r="B274" s="405" t="s">
        <v>10</v>
      </c>
      <c r="C274" s="405" t="s">
        <v>26</v>
      </c>
      <c r="D274" t="s">
        <v>16</v>
      </c>
      <c r="F274" s="38">
        <v>5</v>
      </c>
      <c r="G274" s="1">
        <f t="shared" si="4"/>
        <v>59.700000000000074</v>
      </c>
    </row>
    <row r="275" spans="1:7">
      <c r="A275" s="30">
        <v>43760</v>
      </c>
      <c r="B275" s="405">
        <v>18927</v>
      </c>
      <c r="C275" s="405" t="s">
        <v>26</v>
      </c>
      <c r="D275" t="s">
        <v>13</v>
      </c>
      <c r="F275" s="38">
        <v>55</v>
      </c>
      <c r="G275" s="1">
        <f t="shared" si="4"/>
        <v>4.7000000000000739</v>
      </c>
    </row>
    <row r="276" spans="1:7">
      <c r="A276" s="30">
        <v>43760</v>
      </c>
      <c r="B276" s="405">
        <v>18927</v>
      </c>
      <c r="C276" s="405" t="s">
        <v>26</v>
      </c>
      <c r="D276" t="s">
        <v>14</v>
      </c>
      <c r="F276" s="38">
        <v>4.7</v>
      </c>
      <c r="G276" s="1">
        <f t="shared" si="4"/>
        <v>7.3718808835110394E-14</v>
      </c>
    </row>
    <row r="277" spans="1:7">
      <c r="A277" s="32">
        <v>43768</v>
      </c>
      <c r="B277" s="404" t="s">
        <v>11</v>
      </c>
      <c r="C277" s="404" t="s">
        <v>27</v>
      </c>
      <c r="D277" t="s">
        <v>13</v>
      </c>
      <c r="E277" s="38">
        <v>55.4</v>
      </c>
      <c r="G277" s="1">
        <f t="shared" si="4"/>
        <v>55.40000000000007</v>
      </c>
    </row>
    <row r="278" spans="1:7">
      <c r="B278" s="405"/>
      <c r="C278" s="405"/>
      <c r="D278" t="s">
        <v>14</v>
      </c>
      <c r="E278" s="38">
        <v>4.5</v>
      </c>
      <c r="G278" s="1">
        <f t="shared" si="4"/>
        <v>59.90000000000007</v>
      </c>
    </row>
    <row r="279" spans="1:7">
      <c r="B279" s="405"/>
      <c r="C279" s="405"/>
      <c r="D279" t="s">
        <v>15</v>
      </c>
      <c r="E279" s="38">
        <v>60</v>
      </c>
      <c r="G279" s="1">
        <f t="shared" si="4"/>
        <v>119.90000000000006</v>
      </c>
    </row>
    <row r="280" spans="1:7">
      <c r="B280" s="405"/>
      <c r="C280" s="405"/>
      <c r="D280" t="s">
        <v>16</v>
      </c>
      <c r="E280" s="38">
        <v>5</v>
      </c>
      <c r="G280" s="1">
        <f t="shared" si="4"/>
        <v>124.90000000000006</v>
      </c>
    </row>
    <row r="281" spans="1:7">
      <c r="A281" s="30">
        <v>43769</v>
      </c>
      <c r="B281" s="405" t="s">
        <v>10</v>
      </c>
      <c r="C281" s="405" t="s">
        <v>27</v>
      </c>
      <c r="D281" t="s">
        <v>15</v>
      </c>
      <c r="F281" s="38">
        <v>60</v>
      </c>
      <c r="G281" s="1">
        <f t="shared" si="4"/>
        <v>64.900000000000063</v>
      </c>
    </row>
    <row r="282" spans="1:7">
      <c r="A282" s="30">
        <v>43769</v>
      </c>
      <c r="B282" s="405" t="s">
        <v>10</v>
      </c>
      <c r="C282" s="405" t="s">
        <v>27</v>
      </c>
      <c r="D282" t="s">
        <v>16</v>
      </c>
      <c r="F282" s="38">
        <v>5</v>
      </c>
      <c r="G282" s="1">
        <f t="shared" si="4"/>
        <v>59.900000000000063</v>
      </c>
    </row>
    <row r="283" spans="1:7">
      <c r="A283" s="30">
        <v>43491</v>
      </c>
      <c r="B283" s="405">
        <v>19191</v>
      </c>
      <c r="C283" s="405" t="s">
        <v>27</v>
      </c>
      <c r="D283" t="s">
        <v>13</v>
      </c>
      <c r="F283" s="38">
        <v>55.4</v>
      </c>
      <c r="G283" s="1">
        <f t="shared" si="4"/>
        <v>4.5000000000000639</v>
      </c>
    </row>
    <row r="284" spans="1:7">
      <c r="A284" s="30">
        <v>43491</v>
      </c>
      <c r="B284" s="405">
        <v>19191</v>
      </c>
      <c r="C284" s="405" t="s">
        <v>27</v>
      </c>
      <c r="D284" t="s">
        <v>14</v>
      </c>
      <c r="F284" s="38">
        <v>4.5</v>
      </c>
      <c r="G284" s="1">
        <f t="shared" si="4"/>
        <v>6.3948846218409017E-14</v>
      </c>
    </row>
    <row r="285" spans="1:7">
      <c r="A285" s="32">
        <v>43799</v>
      </c>
      <c r="B285" s="404" t="s">
        <v>11</v>
      </c>
      <c r="C285" s="404" t="s">
        <v>28</v>
      </c>
      <c r="D285" t="s">
        <v>13</v>
      </c>
      <c r="E285" s="38">
        <v>62</v>
      </c>
      <c r="G285" s="1">
        <f t="shared" si="4"/>
        <v>62.000000000000064</v>
      </c>
    </row>
    <row r="286" spans="1:7">
      <c r="B286" s="405"/>
      <c r="C286" s="405"/>
      <c r="D286" t="s">
        <v>14</v>
      </c>
      <c r="E286" s="38">
        <v>4.7</v>
      </c>
      <c r="G286" s="1">
        <f t="shared" si="4"/>
        <v>66.70000000000006</v>
      </c>
    </row>
    <row r="287" spans="1:7">
      <c r="B287" s="405"/>
      <c r="C287" s="405"/>
      <c r="D287" t="s">
        <v>15</v>
      </c>
      <c r="E287" s="38">
        <v>60</v>
      </c>
      <c r="G287" s="1">
        <f t="shared" si="4"/>
        <v>126.70000000000006</v>
      </c>
    </row>
    <row r="288" spans="1:7">
      <c r="B288" s="405"/>
      <c r="C288" s="405"/>
      <c r="D288" t="s">
        <v>16</v>
      </c>
      <c r="E288" s="38">
        <v>5</v>
      </c>
      <c r="G288" s="1">
        <f t="shared" si="4"/>
        <v>131.70000000000005</v>
      </c>
    </row>
    <row r="289" spans="1:7">
      <c r="A289" s="30">
        <v>43799</v>
      </c>
      <c r="B289" s="405" t="s">
        <v>10</v>
      </c>
      <c r="C289" s="405" t="s">
        <v>28</v>
      </c>
      <c r="D289" t="s">
        <v>15</v>
      </c>
      <c r="F289" s="38">
        <v>60</v>
      </c>
      <c r="G289" s="1">
        <f t="shared" si="4"/>
        <v>71.700000000000045</v>
      </c>
    </row>
    <row r="290" spans="1:7">
      <c r="A290" s="30">
        <v>43799</v>
      </c>
      <c r="B290" s="405" t="s">
        <v>10</v>
      </c>
      <c r="C290" s="405" t="s">
        <v>28</v>
      </c>
      <c r="D290" t="s">
        <v>16</v>
      </c>
      <c r="F290" s="38">
        <v>5</v>
      </c>
      <c r="G290" s="1">
        <f t="shared" si="4"/>
        <v>66.700000000000045</v>
      </c>
    </row>
    <row r="291" spans="1:7">
      <c r="A291" s="30">
        <v>43825</v>
      </c>
      <c r="B291" s="405">
        <v>19380</v>
      </c>
      <c r="C291" s="405" t="s">
        <v>28</v>
      </c>
      <c r="F291" s="38">
        <v>62</v>
      </c>
      <c r="G291" s="1">
        <f t="shared" si="4"/>
        <v>4.7000000000000455</v>
      </c>
    </row>
    <row r="292" spans="1:7">
      <c r="A292" s="30">
        <v>43825</v>
      </c>
      <c r="B292" s="405">
        <v>19380</v>
      </c>
      <c r="C292" s="405" t="s">
        <v>28</v>
      </c>
      <c r="F292" s="38">
        <v>4.7</v>
      </c>
      <c r="G292" s="1">
        <f t="shared" si="4"/>
        <v>4.5297099404706387E-14</v>
      </c>
    </row>
    <row r="293" spans="1:7">
      <c r="A293" s="32">
        <v>43830</v>
      </c>
      <c r="B293" s="404" t="s">
        <v>11</v>
      </c>
      <c r="C293" s="404" t="s">
        <v>29</v>
      </c>
      <c r="D293" t="s">
        <v>13</v>
      </c>
      <c r="E293" s="38">
        <v>64.900000000000006</v>
      </c>
      <c r="G293" s="1">
        <f t="shared" si="4"/>
        <v>64.900000000000048</v>
      </c>
    </row>
    <row r="294" spans="1:7">
      <c r="B294" s="405"/>
      <c r="C294" s="405"/>
      <c r="D294" t="s">
        <v>14</v>
      </c>
      <c r="E294" s="38">
        <v>4.7</v>
      </c>
      <c r="G294" s="1">
        <f t="shared" si="4"/>
        <v>69.600000000000051</v>
      </c>
    </row>
    <row r="295" spans="1:7">
      <c r="B295" s="405"/>
      <c r="C295" s="405"/>
      <c r="D295" t="s">
        <v>15</v>
      </c>
      <c r="E295" s="38">
        <v>60</v>
      </c>
      <c r="G295" s="1">
        <f t="shared" si="4"/>
        <v>129.60000000000005</v>
      </c>
    </row>
    <row r="296" spans="1:7">
      <c r="B296" s="405"/>
      <c r="C296" s="405"/>
      <c r="D296" t="s">
        <v>16</v>
      </c>
      <c r="E296" s="38">
        <v>5</v>
      </c>
      <c r="G296" s="1">
        <f t="shared" si="4"/>
        <v>134.60000000000005</v>
      </c>
    </row>
    <row r="297" spans="1:7">
      <c r="A297" s="30">
        <v>43830</v>
      </c>
      <c r="B297" s="405" t="s">
        <v>10</v>
      </c>
      <c r="C297" s="405" t="s">
        <v>29</v>
      </c>
      <c r="D297" t="s">
        <v>15</v>
      </c>
      <c r="F297" s="38">
        <v>60</v>
      </c>
      <c r="G297" s="1">
        <f t="shared" si="4"/>
        <v>74.600000000000051</v>
      </c>
    </row>
    <row r="298" spans="1:7">
      <c r="A298" s="30">
        <v>43830</v>
      </c>
      <c r="B298" s="405" t="s">
        <v>10</v>
      </c>
      <c r="C298" s="405" t="s">
        <v>29</v>
      </c>
      <c r="D298" t="s">
        <v>16</v>
      </c>
      <c r="F298" s="38">
        <v>5</v>
      </c>
      <c r="G298" s="1">
        <f t="shared" si="4"/>
        <v>69.600000000000051</v>
      </c>
    </row>
    <row r="299" spans="1:7">
      <c r="A299" s="30">
        <v>43853</v>
      </c>
      <c r="B299" s="405">
        <v>19585</v>
      </c>
      <c r="C299" s="405" t="s">
        <v>29</v>
      </c>
      <c r="D299" t="s">
        <v>13</v>
      </c>
      <c r="F299" s="38">
        <v>64.900000000000006</v>
      </c>
      <c r="G299" s="1">
        <f t="shared" si="4"/>
        <v>4.7000000000000455</v>
      </c>
    </row>
    <row r="300" spans="1:7">
      <c r="A300" s="30">
        <v>43853</v>
      </c>
      <c r="B300" s="405">
        <v>19585</v>
      </c>
      <c r="C300" s="405" t="s">
        <v>29</v>
      </c>
      <c r="D300" t="s">
        <v>14</v>
      </c>
      <c r="F300" s="38">
        <v>4.7</v>
      </c>
      <c r="G300" s="1">
        <f t="shared" si="4"/>
        <v>4.5297099404706387E-14</v>
      </c>
    </row>
    <row r="301" spans="1:7">
      <c r="A301" s="32">
        <v>43861</v>
      </c>
      <c r="B301" s="404" t="s">
        <v>11</v>
      </c>
      <c r="C301" s="404" t="s">
        <v>12</v>
      </c>
      <c r="D301" t="s">
        <v>13</v>
      </c>
      <c r="E301" s="38">
        <v>68.5</v>
      </c>
      <c r="G301" s="1">
        <f t="shared" si="4"/>
        <v>68.500000000000043</v>
      </c>
    </row>
    <row r="302" spans="1:7">
      <c r="B302" s="405"/>
      <c r="C302" s="405"/>
      <c r="D302" t="s">
        <v>14</v>
      </c>
      <c r="E302" s="38">
        <v>4.5</v>
      </c>
      <c r="G302" s="1">
        <f t="shared" si="4"/>
        <v>73.000000000000043</v>
      </c>
    </row>
    <row r="303" spans="1:7">
      <c r="B303" s="405"/>
      <c r="C303" s="405"/>
      <c r="D303" t="s">
        <v>15</v>
      </c>
      <c r="E303" s="38">
        <v>60</v>
      </c>
      <c r="G303" s="1">
        <f t="shared" si="4"/>
        <v>133.00000000000006</v>
      </c>
    </row>
    <row r="304" spans="1:7">
      <c r="B304" s="405"/>
      <c r="C304" s="405"/>
      <c r="D304" t="s">
        <v>16</v>
      </c>
      <c r="E304" s="38">
        <v>5</v>
      </c>
      <c r="G304" s="1">
        <f t="shared" si="4"/>
        <v>138.00000000000006</v>
      </c>
    </row>
    <row r="305" spans="1:7">
      <c r="A305" s="30">
        <v>43861</v>
      </c>
      <c r="B305" s="405" t="s">
        <v>10</v>
      </c>
      <c r="C305" s="405" t="s">
        <v>12</v>
      </c>
      <c r="D305" t="s">
        <v>15</v>
      </c>
      <c r="F305" s="38">
        <v>60</v>
      </c>
      <c r="G305" s="1">
        <f t="shared" si="4"/>
        <v>78.000000000000057</v>
      </c>
    </row>
    <row r="306" spans="1:7">
      <c r="A306" s="30">
        <v>43861</v>
      </c>
      <c r="B306" s="405" t="s">
        <v>10</v>
      </c>
      <c r="C306" s="405" t="s">
        <v>12</v>
      </c>
      <c r="D306" t="s">
        <v>16</v>
      </c>
      <c r="E306" s="72"/>
      <c r="F306" s="38">
        <v>5</v>
      </c>
      <c r="G306" s="1">
        <f t="shared" si="4"/>
        <v>73.000000000000057</v>
      </c>
    </row>
    <row r="307" spans="1:7">
      <c r="A307" s="30">
        <v>43886</v>
      </c>
      <c r="B307" s="405">
        <v>19803</v>
      </c>
      <c r="C307" s="405" t="s">
        <v>12</v>
      </c>
      <c r="D307" t="s">
        <v>13</v>
      </c>
      <c r="E307" s="72"/>
      <c r="F307" s="38">
        <v>68.5</v>
      </c>
      <c r="G307" s="1">
        <f t="shared" si="4"/>
        <v>4.5000000000000568</v>
      </c>
    </row>
    <row r="308" spans="1:7">
      <c r="A308" s="30">
        <v>43886</v>
      </c>
      <c r="B308" s="405">
        <v>19803</v>
      </c>
      <c r="C308" s="405" t="s">
        <v>12</v>
      </c>
      <c r="D308" t="s">
        <v>14</v>
      </c>
      <c r="E308" s="72"/>
      <c r="F308" s="38">
        <v>4.5</v>
      </c>
      <c r="G308" s="1">
        <f t="shared" si="4"/>
        <v>5.6843418860808015E-14</v>
      </c>
    </row>
    <row r="309" spans="1:7">
      <c r="A309" s="32">
        <v>43890</v>
      </c>
      <c r="B309" s="404" t="s">
        <v>11</v>
      </c>
      <c r="C309" s="404" t="s">
        <v>19</v>
      </c>
      <c r="D309" t="s">
        <v>13</v>
      </c>
      <c r="E309" s="72">
        <v>71.099999999999994</v>
      </c>
      <c r="G309" s="1">
        <f t="shared" si="4"/>
        <v>71.100000000000051</v>
      </c>
    </row>
    <row r="310" spans="1:7">
      <c r="B310" s="405"/>
      <c r="C310" s="405"/>
      <c r="D310" t="s">
        <v>14</v>
      </c>
      <c r="E310" s="72">
        <v>4.8</v>
      </c>
      <c r="G310" s="1">
        <f t="shared" si="4"/>
        <v>75.900000000000048</v>
      </c>
    </row>
    <row r="311" spans="1:7">
      <c r="B311" s="405"/>
      <c r="C311" s="405"/>
      <c r="D311" t="s">
        <v>15</v>
      </c>
      <c r="E311" s="72">
        <v>58</v>
      </c>
      <c r="G311" s="1">
        <f t="shared" si="4"/>
        <v>133.90000000000003</v>
      </c>
    </row>
    <row r="312" spans="1:7">
      <c r="B312" s="405"/>
      <c r="C312" s="405"/>
      <c r="D312" t="s">
        <v>31</v>
      </c>
      <c r="E312" s="72">
        <v>5</v>
      </c>
      <c r="G312" s="1">
        <f t="shared" si="4"/>
        <v>138.90000000000003</v>
      </c>
    </row>
    <row r="313" spans="1:7">
      <c r="A313" s="30">
        <v>43890</v>
      </c>
      <c r="B313" s="405" t="s">
        <v>10</v>
      </c>
      <c r="C313" s="405" t="s">
        <v>19</v>
      </c>
      <c r="D313" t="s">
        <v>15</v>
      </c>
      <c r="E313" s="72"/>
      <c r="F313" s="38">
        <v>58</v>
      </c>
      <c r="G313" s="1">
        <f t="shared" si="4"/>
        <v>80.900000000000034</v>
      </c>
    </row>
    <row r="314" spans="1:7">
      <c r="A314" s="30">
        <v>43890</v>
      </c>
      <c r="B314" s="405" t="s">
        <v>10</v>
      </c>
      <c r="C314" s="405" t="s">
        <v>19</v>
      </c>
      <c r="D314" t="s">
        <v>31</v>
      </c>
      <c r="E314" s="72"/>
      <c r="F314" s="38">
        <v>5</v>
      </c>
      <c r="G314" s="1">
        <f t="shared" si="4"/>
        <v>75.900000000000034</v>
      </c>
    </row>
    <row r="315" spans="1:7">
      <c r="A315" s="30">
        <v>44158</v>
      </c>
      <c r="B315" s="405">
        <v>20838</v>
      </c>
      <c r="C315" s="405" t="s">
        <v>19</v>
      </c>
      <c r="D315" t="s">
        <v>13</v>
      </c>
      <c r="E315" s="72"/>
      <c r="F315" s="38">
        <v>71.099999999999994</v>
      </c>
      <c r="G315" s="1">
        <f t="shared" si="4"/>
        <v>4.8000000000000398</v>
      </c>
    </row>
    <row r="316" spans="1:7">
      <c r="A316" s="30">
        <v>44158</v>
      </c>
      <c r="B316" s="405">
        <v>20838</v>
      </c>
      <c r="C316" s="405" t="s">
        <v>19</v>
      </c>
      <c r="D316" t="s">
        <v>14</v>
      </c>
      <c r="E316" s="72"/>
      <c r="F316" s="38">
        <v>4.8</v>
      </c>
      <c r="G316" s="1">
        <f t="shared" si="4"/>
        <v>3.9968028886505635E-14</v>
      </c>
    </row>
    <row r="317" spans="1:7">
      <c r="A317" s="32">
        <v>43921</v>
      </c>
      <c r="B317" s="404" t="s">
        <v>11</v>
      </c>
      <c r="C317" s="404" t="s">
        <v>20</v>
      </c>
      <c r="D317" t="s">
        <v>13</v>
      </c>
      <c r="E317" s="72">
        <v>55.8</v>
      </c>
      <c r="G317" s="1">
        <f t="shared" si="4"/>
        <v>55.80000000000004</v>
      </c>
    </row>
    <row r="318" spans="1:7">
      <c r="B318" s="405"/>
      <c r="C318" s="405"/>
      <c r="D318" t="s">
        <v>14</v>
      </c>
      <c r="E318" s="72">
        <v>4.9000000000000004</v>
      </c>
      <c r="G318" s="1">
        <f t="shared" si="4"/>
        <v>60.700000000000038</v>
      </c>
    </row>
    <row r="319" spans="1:7">
      <c r="B319" s="405"/>
      <c r="C319" s="405"/>
      <c r="D319" t="s">
        <v>15</v>
      </c>
      <c r="E319" s="72">
        <v>60</v>
      </c>
      <c r="G319" s="1">
        <f t="shared" si="4"/>
        <v>120.70000000000005</v>
      </c>
    </row>
    <row r="320" spans="1:7">
      <c r="B320" s="405"/>
      <c r="C320" s="405"/>
      <c r="D320" t="s">
        <v>31</v>
      </c>
      <c r="E320" s="72">
        <v>5</v>
      </c>
      <c r="G320" s="1">
        <f t="shared" si="4"/>
        <v>125.70000000000005</v>
      </c>
    </row>
    <row r="321" spans="1:7" s="43" customFormat="1">
      <c r="A321" s="30">
        <v>43921</v>
      </c>
      <c r="B321" s="405" t="s">
        <v>10</v>
      </c>
      <c r="C321" s="405" t="s">
        <v>20</v>
      </c>
      <c r="D321" t="s">
        <v>15</v>
      </c>
      <c r="E321" s="72"/>
      <c r="F321" s="38">
        <v>20</v>
      </c>
      <c r="G321" s="1">
        <f t="shared" si="4"/>
        <v>105.70000000000005</v>
      </c>
    </row>
    <row r="322" spans="1:7">
      <c r="A322" s="30">
        <v>43984</v>
      </c>
      <c r="B322" s="405">
        <v>20005</v>
      </c>
      <c r="C322" s="405" t="s">
        <v>20</v>
      </c>
      <c r="D322" t="s">
        <v>15</v>
      </c>
      <c r="E322" s="72"/>
      <c r="F322" s="72">
        <v>40</v>
      </c>
      <c r="G322" s="1">
        <f t="shared" si="4"/>
        <v>65.700000000000045</v>
      </c>
    </row>
    <row r="323" spans="1:7">
      <c r="A323" s="30">
        <v>43984</v>
      </c>
      <c r="B323" s="405">
        <v>20005</v>
      </c>
      <c r="C323" s="405" t="s">
        <v>20</v>
      </c>
      <c r="D323" t="s">
        <v>31</v>
      </c>
      <c r="E323" s="72"/>
      <c r="F323" s="72">
        <v>5</v>
      </c>
      <c r="G323" s="1">
        <f t="shared" si="4"/>
        <v>60.700000000000045</v>
      </c>
    </row>
    <row r="324" spans="1:7">
      <c r="A324" s="30">
        <v>44158</v>
      </c>
      <c r="B324" s="405">
        <v>20838</v>
      </c>
      <c r="C324" s="405" t="s">
        <v>20</v>
      </c>
      <c r="D324" t="s">
        <v>13</v>
      </c>
      <c r="E324" s="72"/>
      <c r="F324" s="72">
        <v>55.8</v>
      </c>
      <c r="G324" s="1">
        <f t="shared" si="4"/>
        <v>4.9000000000000483</v>
      </c>
    </row>
    <row r="325" spans="1:7">
      <c r="A325" s="30">
        <v>44158</v>
      </c>
      <c r="B325" s="405">
        <v>20838</v>
      </c>
      <c r="C325" s="405" t="s">
        <v>20</v>
      </c>
      <c r="D325" t="s">
        <v>14</v>
      </c>
      <c r="E325" s="72"/>
      <c r="F325" s="72">
        <v>4.9000000000000004</v>
      </c>
      <c r="G325" s="1">
        <f t="shared" si="4"/>
        <v>4.7961634663806763E-14</v>
      </c>
    </row>
    <row r="326" spans="1:7">
      <c r="A326" s="32">
        <v>43951</v>
      </c>
      <c r="B326" s="404" t="s">
        <v>11</v>
      </c>
      <c r="C326" s="404" t="s">
        <v>21</v>
      </c>
      <c r="D326" t="s">
        <v>13</v>
      </c>
      <c r="E326" s="72">
        <v>13.1</v>
      </c>
      <c r="F326" s="72"/>
      <c r="G326" s="1">
        <f t="shared" si="4"/>
        <v>13.100000000000048</v>
      </c>
    </row>
    <row r="327" spans="1:7">
      <c r="B327" s="405"/>
      <c r="C327" s="405"/>
      <c r="D327" t="s">
        <v>14</v>
      </c>
      <c r="E327" s="72">
        <v>7.7</v>
      </c>
      <c r="G327" s="1">
        <f t="shared" ref="G327:G394" si="5">+G326+E327-F327</f>
        <v>20.800000000000047</v>
      </c>
    </row>
    <row r="328" spans="1:7">
      <c r="B328" s="405"/>
      <c r="C328" s="405"/>
      <c r="D328" t="s">
        <v>15</v>
      </c>
      <c r="E328" s="38">
        <v>60</v>
      </c>
      <c r="G328" s="1">
        <f t="shared" si="5"/>
        <v>80.80000000000004</v>
      </c>
    </row>
    <row r="329" spans="1:7">
      <c r="B329" s="405"/>
      <c r="C329" s="405"/>
      <c r="D329" t="s">
        <v>31</v>
      </c>
      <c r="E329" s="38">
        <v>5</v>
      </c>
      <c r="G329" s="1">
        <f t="shared" si="5"/>
        <v>85.80000000000004</v>
      </c>
    </row>
    <row r="330" spans="1:7">
      <c r="A330" s="30">
        <v>44018</v>
      </c>
      <c r="B330" s="405">
        <v>20048</v>
      </c>
      <c r="C330" s="405" t="s">
        <v>21</v>
      </c>
      <c r="D330" t="s">
        <v>15</v>
      </c>
      <c r="F330" s="38">
        <v>60</v>
      </c>
      <c r="G330" s="1">
        <f t="shared" si="5"/>
        <v>25.80000000000004</v>
      </c>
    </row>
    <row r="331" spans="1:7">
      <c r="A331" s="30">
        <v>44018</v>
      </c>
      <c r="B331" s="405">
        <v>20048</v>
      </c>
      <c r="C331" s="405" t="s">
        <v>21</v>
      </c>
      <c r="D331" t="s">
        <v>31</v>
      </c>
      <c r="F331" s="38">
        <v>5</v>
      </c>
      <c r="G331" s="1">
        <f t="shared" si="5"/>
        <v>20.80000000000004</v>
      </c>
    </row>
    <row r="332" spans="1:7">
      <c r="A332" s="30">
        <v>44158</v>
      </c>
      <c r="B332" s="405">
        <v>20844</v>
      </c>
      <c r="C332" s="405" t="s">
        <v>21</v>
      </c>
      <c r="D332" t="s">
        <v>13</v>
      </c>
      <c r="F332" s="38">
        <v>13.1</v>
      </c>
      <c r="G332" s="1">
        <f t="shared" si="5"/>
        <v>7.7000000000000401</v>
      </c>
    </row>
    <row r="333" spans="1:7">
      <c r="A333" s="30">
        <v>44158</v>
      </c>
      <c r="B333" s="405">
        <v>20844</v>
      </c>
      <c r="C333" s="405" t="s">
        <v>21</v>
      </c>
      <c r="D333" t="s">
        <v>14</v>
      </c>
      <c r="F333" s="38">
        <v>7.7</v>
      </c>
      <c r="G333" s="1">
        <f t="shared" si="5"/>
        <v>3.9968028886505635E-14</v>
      </c>
    </row>
    <row r="334" spans="1:7">
      <c r="A334" s="32">
        <v>43982</v>
      </c>
      <c r="B334" s="404" t="s">
        <v>11</v>
      </c>
      <c r="C334" s="404" t="s">
        <v>22</v>
      </c>
      <c r="D334" t="s">
        <v>13</v>
      </c>
      <c r="E334" s="72">
        <v>12.1</v>
      </c>
      <c r="G334" s="1">
        <f t="shared" si="5"/>
        <v>12.100000000000041</v>
      </c>
    </row>
    <row r="335" spans="1:7">
      <c r="B335" s="405"/>
      <c r="C335" s="405"/>
      <c r="D335" t="s">
        <v>14</v>
      </c>
      <c r="E335" s="72">
        <v>4.2</v>
      </c>
      <c r="G335" s="1">
        <f t="shared" si="5"/>
        <v>16.30000000000004</v>
      </c>
    </row>
    <row r="336" spans="1:7">
      <c r="B336" s="405"/>
      <c r="C336" s="405"/>
      <c r="D336" t="s">
        <v>15</v>
      </c>
      <c r="E336" s="72">
        <v>60</v>
      </c>
      <c r="G336" s="1">
        <f t="shared" si="5"/>
        <v>76.30000000000004</v>
      </c>
    </row>
    <row r="337" spans="1:7">
      <c r="B337" s="405"/>
      <c r="C337" s="405"/>
      <c r="D337" t="s">
        <v>31</v>
      </c>
      <c r="E337" s="72">
        <v>5</v>
      </c>
      <c r="G337" s="1">
        <f t="shared" si="5"/>
        <v>81.30000000000004</v>
      </c>
    </row>
    <row r="338" spans="1:7">
      <c r="A338" s="30">
        <v>44041</v>
      </c>
      <c r="B338" s="405">
        <v>20116</v>
      </c>
      <c r="C338" s="405" t="s">
        <v>22</v>
      </c>
      <c r="D338" t="s">
        <v>15</v>
      </c>
      <c r="F338" s="38">
        <v>60</v>
      </c>
      <c r="G338" s="1">
        <f t="shared" si="5"/>
        <v>21.30000000000004</v>
      </c>
    </row>
    <row r="339" spans="1:7">
      <c r="A339" s="30">
        <v>44041</v>
      </c>
      <c r="B339" s="405">
        <v>20116</v>
      </c>
      <c r="C339" s="405" t="s">
        <v>22</v>
      </c>
      <c r="D339" t="s">
        <v>31</v>
      </c>
      <c r="F339" s="38">
        <v>5</v>
      </c>
      <c r="G339" s="1">
        <f t="shared" si="5"/>
        <v>16.30000000000004</v>
      </c>
    </row>
    <row r="340" spans="1:7">
      <c r="A340" s="30">
        <v>44158</v>
      </c>
      <c r="B340" s="405">
        <v>20844</v>
      </c>
      <c r="C340" s="405" t="s">
        <v>22</v>
      </c>
      <c r="D340" t="s">
        <v>13</v>
      </c>
      <c r="F340" s="38">
        <v>12.1</v>
      </c>
      <c r="G340" s="1">
        <f t="shared" si="5"/>
        <v>4.2000000000000401</v>
      </c>
    </row>
    <row r="341" spans="1:7">
      <c r="A341" s="30">
        <v>44158</v>
      </c>
      <c r="B341" s="405">
        <v>20844</v>
      </c>
      <c r="C341" s="405" t="s">
        <v>22</v>
      </c>
      <c r="D341" t="s">
        <v>14</v>
      </c>
      <c r="F341" s="38">
        <v>4.2</v>
      </c>
      <c r="G341" s="1">
        <f t="shared" si="5"/>
        <v>3.9968028886505635E-14</v>
      </c>
    </row>
    <row r="342" spans="1:7">
      <c r="A342" s="32" t="s">
        <v>82</v>
      </c>
      <c r="B342" s="404" t="s">
        <v>11</v>
      </c>
      <c r="C342" s="404" t="s">
        <v>23</v>
      </c>
      <c r="D342" t="s">
        <v>13</v>
      </c>
      <c r="E342" s="72">
        <v>10.7</v>
      </c>
      <c r="G342" s="1">
        <f t="shared" si="5"/>
        <v>10.700000000000038</v>
      </c>
    </row>
    <row r="343" spans="1:7">
      <c r="B343" s="405"/>
      <c r="C343" s="405"/>
      <c r="D343" t="s">
        <v>14</v>
      </c>
      <c r="E343" s="72">
        <v>2</v>
      </c>
      <c r="G343" s="1">
        <f t="shared" si="5"/>
        <v>12.700000000000038</v>
      </c>
    </row>
    <row r="344" spans="1:7">
      <c r="B344" s="405"/>
      <c r="C344" s="405"/>
      <c r="D344" t="s">
        <v>15</v>
      </c>
      <c r="E344" s="72">
        <v>60</v>
      </c>
      <c r="G344" s="1">
        <f t="shared" si="5"/>
        <v>72.700000000000045</v>
      </c>
    </row>
    <row r="345" spans="1:7">
      <c r="B345" s="405"/>
      <c r="C345" s="405"/>
      <c r="D345" t="s">
        <v>31</v>
      </c>
      <c r="E345" s="72">
        <v>5</v>
      </c>
      <c r="G345" s="1">
        <f t="shared" si="5"/>
        <v>77.700000000000045</v>
      </c>
    </row>
    <row r="346" spans="1:7">
      <c r="A346" s="30">
        <v>44041</v>
      </c>
      <c r="B346" s="405">
        <v>20116</v>
      </c>
      <c r="C346" s="405" t="s">
        <v>23</v>
      </c>
      <c r="D346" t="s">
        <v>15</v>
      </c>
      <c r="F346" s="38">
        <v>60</v>
      </c>
      <c r="G346" s="1">
        <f t="shared" si="5"/>
        <v>17.700000000000045</v>
      </c>
    </row>
    <row r="347" spans="1:7">
      <c r="A347" s="30">
        <v>44041</v>
      </c>
      <c r="B347" s="405">
        <v>20116</v>
      </c>
      <c r="C347" s="405" t="s">
        <v>23</v>
      </c>
      <c r="D347" t="s">
        <v>31</v>
      </c>
      <c r="F347" s="38">
        <v>5</v>
      </c>
      <c r="G347" s="1">
        <f t="shared" si="5"/>
        <v>12.700000000000045</v>
      </c>
    </row>
    <row r="348" spans="1:7">
      <c r="A348" s="30">
        <v>44158</v>
      </c>
      <c r="B348" s="405">
        <v>20844</v>
      </c>
      <c r="C348" s="405" t="s">
        <v>23</v>
      </c>
      <c r="D348" t="s">
        <v>13</v>
      </c>
      <c r="F348" s="38">
        <v>10.7</v>
      </c>
      <c r="G348" s="1">
        <f t="shared" si="5"/>
        <v>2.0000000000000462</v>
      </c>
    </row>
    <row r="349" spans="1:7">
      <c r="A349" s="30">
        <v>44158</v>
      </c>
      <c r="B349" s="405">
        <v>20844</v>
      </c>
      <c r="C349" s="405" t="s">
        <v>23</v>
      </c>
      <c r="D349" t="s">
        <v>14</v>
      </c>
      <c r="F349" s="38">
        <v>2</v>
      </c>
      <c r="G349" s="1">
        <f t="shared" si="5"/>
        <v>4.6185277824406512E-14</v>
      </c>
    </row>
    <row r="350" spans="1:7">
      <c r="A350" s="32">
        <v>44043</v>
      </c>
      <c r="B350" s="404" t="s">
        <v>11</v>
      </c>
      <c r="C350" s="404" t="s">
        <v>24</v>
      </c>
      <c r="D350" t="s">
        <v>13</v>
      </c>
      <c r="E350" s="72">
        <v>9</v>
      </c>
      <c r="G350" s="1">
        <f t="shared" si="5"/>
        <v>9.0000000000000462</v>
      </c>
    </row>
    <row r="351" spans="1:7">
      <c r="B351" s="405"/>
      <c r="C351" s="405"/>
      <c r="D351" t="s">
        <v>14</v>
      </c>
      <c r="E351" s="72">
        <v>6.2</v>
      </c>
      <c r="G351" s="1">
        <f t="shared" si="5"/>
        <v>15.200000000000045</v>
      </c>
    </row>
    <row r="352" spans="1:7">
      <c r="B352" s="405"/>
      <c r="C352" s="405"/>
      <c r="D352" t="s">
        <v>15</v>
      </c>
      <c r="E352" s="72">
        <v>60</v>
      </c>
      <c r="G352" s="1">
        <f t="shared" si="5"/>
        <v>75.200000000000045</v>
      </c>
    </row>
    <row r="353" spans="1:8">
      <c r="B353" s="405"/>
      <c r="C353" s="405"/>
      <c r="D353" t="s">
        <v>31</v>
      </c>
      <c r="E353" s="72">
        <v>5</v>
      </c>
      <c r="G353" s="1">
        <f t="shared" si="5"/>
        <v>80.200000000000045</v>
      </c>
    </row>
    <row r="354" spans="1:8">
      <c r="B354" s="405"/>
      <c r="C354" s="405"/>
      <c r="D354" s="56" t="s">
        <v>35</v>
      </c>
      <c r="E354" s="72">
        <v>10</v>
      </c>
      <c r="G354" s="1">
        <f t="shared" si="5"/>
        <v>90.200000000000045</v>
      </c>
    </row>
    <row r="355" spans="1:8">
      <c r="B355" s="405"/>
      <c r="C355" s="405"/>
      <c r="D355" s="56" t="s">
        <v>36</v>
      </c>
      <c r="E355" s="72">
        <v>10</v>
      </c>
      <c r="G355" s="1">
        <f t="shared" si="5"/>
        <v>100.20000000000005</v>
      </c>
    </row>
    <row r="356" spans="1:8">
      <c r="A356" s="30">
        <v>44055</v>
      </c>
      <c r="B356" s="405">
        <v>20177</v>
      </c>
      <c r="C356" s="405" t="s">
        <v>24</v>
      </c>
      <c r="D356" t="s">
        <v>33</v>
      </c>
      <c r="E356" s="72"/>
      <c r="F356" s="38">
        <v>60</v>
      </c>
      <c r="G356" s="1">
        <f t="shared" si="5"/>
        <v>40.200000000000045</v>
      </c>
    </row>
    <row r="357" spans="1:8">
      <c r="A357" s="30">
        <v>44055</v>
      </c>
      <c r="B357" s="405">
        <v>20177</v>
      </c>
      <c r="C357" s="405" t="s">
        <v>24</v>
      </c>
      <c r="D357" t="s">
        <v>31</v>
      </c>
      <c r="E357" s="72"/>
      <c r="F357" s="38">
        <v>5</v>
      </c>
      <c r="G357" s="1">
        <f t="shared" si="5"/>
        <v>35.200000000000045</v>
      </c>
    </row>
    <row r="358" spans="1:8">
      <c r="A358" s="30">
        <v>44113</v>
      </c>
      <c r="B358" s="405">
        <v>20460</v>
      </c>
      <c r="C358" s="405" t="s">
        <v>24</v>
      </c>
      <c r="D358" t="s">
        <v>13</v>
      </c>
      <c r="E358" s="72"/>
      <c r="F358" s="72">
        <v>9</v>
      </c>
      <c r="G358" s="1">
        <f t="shared" si="5"/>
        <v>26.200000000000045</v>
      </c>
    </row>
    <row r="359" spans="1:8">
      <c r="A359" s="30">
        <v>44113</v>
      </c>
      <c r="B359" s="405">
        <v>20460</v>
      </c>
      <c r="C359" s="405" t="s">
        <v>24</v>
      </c>
      <c r="D359" t="s">
        <v>14</v>
      </c>
      <c r="E359" s="72"/>
      <c r="F359" s="38">
        <v>3.7</v>
      </c>
      <c r="G359" s="1">
        <f t="shared" si="5"/>
        <v>22.500000000000046</v>
      </c>
    </row>
    <row r="360" spans="1:8">
      <c r="A360" s="30">
        <v>44362</v>
      </c>
      <c r="B360" s="405">
        <v>22816</v>
      </c>
      <c r="C360" s="405" t="s">
        <v>24</v>
      </c>
      <c r="D360" t="s">
        <v>14</v>
      </c>
      <c r="E360" s="72"/>
      <c r="F360" s="38">
        <v>2.5</v>
      </c>
      <c r="G360" s="1">
        <f t="shared" si="5"/>
        <v>20.000000000000046</v>
      </c>
    </row>
    <row r="361" spans="1:8">
      <c r="A361" s="30">
        <v>44517</v>
      </c>
      <c r="B361" s="405">
        <v>23932</v>
      </c>
      <c r="C361" s="405" t="s">
        <v>24</v>
      </c>
      <c r="D361" s="56" t="s">
        <v>35</v>
      </c>
      <c r="E361" s="72"/>
      <c r="F361" s="38">
        <v>10</v>
      </c>
      <c r="G361" s="1">
        <f t="shared" si="5"/>
        <v>10.000000000000046</v>
      </c>
    </row>
    <row r="362" spans="1:8">
      <c r="A362" s="30">
        <v>44517</v>
      </c>
      <c r="B362" s="405">
        <v>23932</v>
      </c>
      <c r="C362" s="405" t="s">
        <v>24</v>
      </c>
      <c r="D362" s="56" t="s">
        <v>36</v>
      </c>
      <c r="E362" s="72"/>
      <c r="F362" s="38">
        <v>10</v>
      </c>
      <c r="G362" s="1">
        <f t="shared" si="5"/>
        <v>4.6185277824406512E-14</v>
      </c>
    </row>
    <row r="363" spans="1:8">
      <c r="A363" s="32">
        <v>44074</v>
      </c>
      <c r="B363" s="404" t="s">
        <v>11</v>
      </c>
      <c r="C363" s="404" t="s">
        <v>25</v>
      </c>
      <c r="D363" t="s">
        <v>13</v>
      </c>
      <c r="E363" s="38">
        <v>50.9</v>
      </c>
      <c r="G363" s="1">
        <f t="shared" si="5"/>
        <v>50.900000000000048</v>
      </c>
    </row>
    <row r="364" spans="1:8">
      <c r="B364" s="405"/>
      <c r="C364" s="405"/>
      <c r="D364" t="s">
        <v>14</v>
      </c>
      <c r="E364" s="38">
        <v>4.4000000000000004</v>
      </c>
      <c r="G364" s="1">
        <f t="shared" si="5"/>
        <v>55.300000000000047</v>
      </c>
    </row>
    <row r="365" spans="1:8">
      <c r="B365" s="405"/>
      <c r="C365" s="405"/>
      <c r="D365" t="s">
        <v>15</v>
      </c>
      <c r="E365" s="38">
        <v>60</v>
      </c>
      <c r="G365" s="1">
        <f t="shared" si="5"/>
        <v>115.30000000000004</v>
      </c>
      <c r="H365" s="52"/>
    </row>
    <row r="366" spans="1:8">
      <c r="B366" s="405"/>
      <c r="C366" s="405"/>
      <c r="D366" t="s">
        <v>31</v>
      </c>
      <c r="E366" s="38">
        <v>5</v>
      </c>
      <c r="G366" s="1">
        <f t="shared" si="5"/>
        <v>120.30000000000004</v>
      </c>
    </row>
    <row r="367" spans="1:8">
      <c r="B367" s="405"/>
      <c r="C367" s="405"/>
      <c r="D367" t="s">
        <v>37</v>
      </c>
      <c r="E367" s="38">
        <v>15</v>
      </c>
      <c r="G367" s="1">
        <f t="shared" si="5"/>
        <v>135.30000000000004</v>
      </c>
    </row>
    <row r="368" spans="1:8">
      <c r="A368" s="30">
        <v>44085</v>
      </c>
      <c r="B368" s="405">
        <v>20283</v>
      </c>
      <c r="C368" s="405" t="s">
        <v>25</v>
      </c>
      <c r="D368" t="s">
        <v>15</v>
      </c>
      <c r="F368" s="38">
        <v>60</v>
      </c>
      <c r="G368" s="1">
        <f t="shared" si="5"/>
        <v>75.30000000000004</v>
      </c>
    </row>
    <row r="369" spans="1:7">
      <c r="A369" s="30">
        <v>44085</v>
      </c>
      <c r="B369" s="405">
        <v>20283</v>
      </c>
      <c r="C369" s="405" t="s">
        <v>25</v>
      </c>
      <c r="D369" t="s">
        <v>31</v>
      </c>
      <c r="F369" s="38">
        <v>5</v>
      </c>
      <c r="G369" s="1">
        <f t="shared" si="5"/>
        <v>70.30000000000004</v>
      </c>
    </row>
    <row r="370" spans="1:7">
      <c r="A370" s="30">
        <v>44131</v>
      </c>
      <c r="B370" s="405">
        <v>20556</v>
      </c>
      <c r="C370" s="405" t="s">
        <v>25</v>
      </c>
      <c r="D370" t="s">
        <v>13</v>
      </c>
      <c r="F370" s="38">
        <v>50.9</v>
      </c>
      <c r="G370" s="1">
        <f t="shared" si="5"/>
        <v>19.400000000000041</v>
      </c>
    </row>
    <row r="371" spans="1:7">
      <c r="A371" s="30">
        <v>44131</v>
      </c>
      <c r="B371" s="405">
        <v>20556</v>
      </c>
      <c r="C371" s="405" t="s">
        <v>25</v>
      </c>
      <c r="D371" t="s">
        <v>14</v>
      </c>
      <c r="F371" s="38">
        <v>4.4000000000000004</v>
      </c>
      <c r="G371" s="1">
        <f t="shared" si="5"/>
        <v>15.000000000000041</v>
      </c>
    </row>
    <row r="372" spans="1:7">
      <c r="A372" s="30">
        <v>44517</v>
      </c>
      <c r="B372" s="405">
        <v>23932</v>
      </c>
      <c r="C372" s="405" t="s">
        <v>25</v>
      </c>
      <c r="D372" t="s">
        <v>37</v>
      </c>
      <c r="F372" s="38">
        <v>15</v>
      </c>
      <c r="G372" s="1">
        <f t="shared" si="5"/>
        <v>4.0856207306205761E-14</v>
      </c>
    </row>
    <row r="373" spans="1:7">
      <c r="A373" s="32">
        <v>44104</v>
      </c>
      <c r="B373" s="404" t="s">
        <v>11</v>
      </c>
      <c r="C373" s="404" t="s">
        <v>26</v>
      </c>
      <c r="D373" t="s">
        <v>13</v>
      </c>
      <c r="E373" s="38">
        <v>52.2</v>
      </c>
      <c r="G373" s="1">
        <f t="shared" si="5"/>
        <v>52.200000000000045</v>
      </c>
    </row>
    <row r="374" spans="1:7">
      <c r="B374" s="405"/>
      <c r="C374" s="405"/>
      <c r="D374" t="s">
        <v>14</v>
      </c>
      <c r="E374" s="38">
        <v>5.0999999999999996</v>
      </c>
      <c r="G374" s="1">
        <f t="shared" si="5"/>
        <v>57.300000000000047</v>
      </c>
    </row>
    <row r="375" spans="1:7">
      <c r="B375" s="405"/>
      <c r="C375" s="405"/>
      <c r="D375" t="s">
        <v>33</v>
      </c>
      <c r="E375" s="38">
        <v>60</v>
      </c>
      <c r="G375" s="1">
        <f t="shared" si="5"/>
        <v>117.30000000000004</v>
      </c>
    </row>
    <row r="376" spans="1:7">
      <c r="B376" s="405"/>
      <c r="C376" s="405"/>
      <c r="D376" t="s">
        <v>31</v>
      </c>
      <c r="E376" s="38">
        <v>5</v>
      </c>
      <c r="G376" s="1">
        <f t="shared" si="5"/>
        <v>122.30000000000004</v>
      </c>
    </row>
    <row r="377" spans="1:7">
      <c r="B377" s="405"/>
      <c r="C377" s="405"/>
      <c r="D377" t="s">
        <v>37</v>
      </c>
      <c r="E377" s="38">
        <v>8.5</v>
      </c>
      <c r="G377" s="1">
        <f t="shared" si="5"/>
        <v>130.80000000000004</v>
      </c>
    </row>
    <row r="378" spans="1:7">
      <c r="A378" s="30">
        <v>44104</v>
      </c>
      <c r="B378" s="405" t="s">
        <v>10</v>
      </c>
      <c r="C378" s="405" t="s">
        <v>26</v>
      </c>
      <c r="D378" t="s">
        <v>15</v>
      </c>
      <c r="F378" s="38">
        <v>60</v>
      </c>
      <c r="G378" s="1">
        <f t="shared" si="5"/>
        <v>70.80000000000004</v>
      </c>
    </row>
    <row r="379" spans="1:7">
      <c r="A379" s="30">
        <v>44104</v>
      </c>
      <c r="B379" s="405" t="s">
        <v>10</v>
      </c>
      <c r="C379" s="405" t="s">
        <v>26</v>
      </c>
      <c r="D379" t="s">
        <v>16</v>
      </c>
      <c r="F379" s="38">
        <v>5</v>
      </c>
      <c r="G379" s="1">
        <f t="shared" si="5"/>
        <v>65.80000000000004</v>
      </c>
    </row>
    <row r="380" spans="1:7">
      <c r="A380" s="30">
        <v>44170</v>
      </c>
      <c r="B380" s="405">
        <v>20961</v>
      </c>
      <c r="C380" s="405" t="s">
        <v>26</v>
      </c>
      <c r="D380" t="s">
        <v>13</v>
      </c>
      <c r="F380" s="38">
        <v>52.2</v>
      </c>
      <c r="G380" s="1">
        <f t="shared" si="5"/>
        <v>13.600000000000037</v>
      </c>
    </row>
    <row r="381" spans="1:7">
      <c r="A381" s="30">
        <v>44170</v>
      </c>
      <c r="B381" s="405">
        <v>20961</v>
      </c>
      <c r="C381" s="405" t="s">
        <v>26</v>
      </c>
      <c r="D381" t="s">
        <v>14</v>
      </c>
      <c r="F381" s="38">
        <v>5.0999999999999996</v>
      </c>
      <c r="G381" s="1">
        <f t="shared" si="5"/>
        <v>8.5000000000000373</v>
      </c>
    </row>
    <row r="382" spans="1:7">
      <c r="A382" s="30">
        <v>44517</v>
      </c>
      <c r="B382" s="405">
        <v>23932</v>
      </c>
      <c r="C382" s="405" t="s">
        <v>26</v>
      </c>
      <c r="F382" s="38">
        <v>8.5</v>
      </c>
      <c r="G382" s="1">
        <f t="shared" si="5"/>
        <v>3.730349362740526E-14</v>
      </c>
    </row>
    <row r="383" spans="1:7">
      <c r="A383" s="32">
        <v>44135</v>
      </c>
      <c r="B383" s="404" t="s">
        <v>11</v>
      </c>
      <c r="C383" s="404" t="s">
        <v>27</v>
      </c>
      <c r="D383" t="s">
        <v>37</v>
      </c>
      <c r="E383" s="38">
        <v>61.3</v>
      </c>
      <c r="G383" s="1">
        <f t="shared" si="5"/>
        <v>61.300000000000033</v>
      </c>
    </row>
    <row r="384" spans="1:7">
      <c r="B384" s="405"/>
      <c r="C384" s="405"/>
      <c r="D384" t="s">
        <v>14</v>
      </c>
      <c r="E384" s="38">
        <v>5.4</v>
      </c>
      <c r="G384" s="1">
        <f t="shared" si="5"/>
        <v>66.700000000000031</v>
      </c>
    </row>
    <row r="385" spans="1:7">
      <c r="B385" s="405"/>
      <c r="C385" s="405"/>
      <c r="D385" t="s">
        <v>33</v>
      </c>
      <c r="E385" s="38">
        <v>60</v>
      </c>
      <c r="G385" s="1">
        <f t="shared" si="5"/>
        <v>126.70000000000003</v>
      </c>
    </row>
    <row r="386" spans="1:7">
      <c r="B386" s="405"/>
      <c r="C386" s="405"/>
      <c r="D386" t="s">
        <v>31</v>
      </c>
      <c r="E386" s="38">
        <v>5</v>
      </c>
      <c r="G386" s="1">
        <f t="shared" si="5"/>
        <v>131.70000000000005</v>
      </c>
    </row>
    <row r="387" spans="1:7">
      <c r="B387" s="405"/>
      <c r="C387" s="405"/>
      <c r="D387" s="56" t="s">
        <v>38</v>
      </c>
      <c r="E387" s="38">
        <v>10</v>
      </c>
      <c r="G387" s="1">
        <f t="shared" si="5"/>
        <v>141.70000000000005</v>
      </c>
    </row>
    <row r="388" spans="1:7">
      <c r="B388" s="405"/>
      <c r="C388" s="405"/>
      <c r="D388" s="56" t="s">
        <v>39</v>
      </c>
      <c r="E388" s="38">
        <v>10</v>
      </c>
      <c r="G388" s="1">
        <f t="shared" si="5"/>
        <v>151.70000000000005</v>
      </c>
    </row>
    <row r="389" spans="1:7">
      <c r="A389" s="30">
        <v>44135</v>
      </c>
      <c r="B389" s="405" t="s">
        <v>10</v>
      </c>
      <c r="C389" s="405" t="s">
        <v>27</v>
      </c>
      <c r="D389" t="s">
        <v>15</v>
      </c>
      <c r="F389" s="38">
        <v>30</v>
      </c>
      <c r="G389" s="1">
        <f t="shared" si="5"/>
        <v>121.70000000000005</v>
      </c>
    </row>
    <row r="390" spans="1:7">
      <c r="A390" s="30">
        <v>44140</v>
      </c>
      <c r="B390" s="405">
        <v>20622</v>
      </c>
      <c r="C390" s="405" t="s">
        <v>27</v>
      </c>
      <c r="D390" t="s">
        <v>33</v>
      </c>
      <c r="F390" s="38">
        <v>30</v>
      </c>
      <c r="G390" s="1">
        <f t="shared" si="5"/>
        <v>91.700000000000045</v>
      </c>
    </row>
    <row r="391" spans="1:7">
      <c r="A391" s="30">
        <v>44140</v>
      </c>
      <c r="B391" s="405">
        <v>20622</v>
      </c>
      <c r="C391" s="405" t="s">
        <v>27</v>
      </c>
      <c r="D391" t="s">
        <v>31</v>
      </c>
      <c r="F391" s="38">
        <v>5</v>
      </c>
      <c r="G391" s="1">
        <f t="shared" si="5"/>
        <v>86.700000000000045</v>
      </c>
    </row>
    <row r="392" spans="1:7">
      <c r="A392" s="30">
        <v>44176</v>
      </c>
      <c r="B392" s="405">
        <v>21039</v>
      </c>
      <c r="C392" s="405" t="s">
        <v>27</v>
      </c>
      <c r="D392" t="s">
        <v>13</v>
      </c>
      <c r="F392" s="38">
        <v>61.3</v>
      </c>
      <c r="G392" s="1">
        <f t="shared" si="5"/>
        <v>25.400000000000048</v>
      </c>
    </row>
    <row r="393" spans="1:7">
      <c r="A393" s="30">
        <v>44176</v>
      </c>
      <c r="B393" s="405">
        <v>21039</v>
      </c>
      <c r="C393" s="405" t="s">
        <v>27</v>
      </c>
      <c r="D393" t="s">
        <v>14</v>
      </c>
      <c r="F393" s="38">
        <v>5.4</v>
      </c>
      <c r="G393" s="1">
        <f t="shared" si="5"/>
        <v>20.00000000000005</v>
      </c>
    </row>
    <row r="394" spans="1:7">
      <c r="A394" s="30">
        <v>44517</v>
      </c>
      <c r="B394" s="405">
        <v>23932</v>
      </c>
      <c r="C394" s="405" t="s">
        <v>27</v>
      </c>
      <c r="D394" s="56" t="s">
        <v>38</v>
      </c>
      <c r="F394" s="38">
        <v>10</v>
      </c>
      <c r="G394" s="1">
        <f t="shared" si="5"/>
        <v>10.00000000000005</v>
      </c>
    </row>
    <row r="395" spans="1:7">
      <c r="A395" s="30">
        <v>44517</v>
      </c>
      <c r="B395" s="405">
        <v>23932</v>
      </c>
      <c r="C395" s="405" t="s">
        <v>27</v>
      </c>
      <c r="D395" s="56" t="s">
        <v>39</v>
      </c>
      <c r="F395" s="38">
        <v>10</v>
      </c>
      <c r="G395" s="1">
        <f t="shared" ref="G395:G408" si="6">+G394+E395-F395</f>
        <v>4.9737991503207013E-14</v>
      </c>
    </row>
    <row r="396" spans="1:7">
      <c r="A396" s="32">
        <v>44165</v>
      </c>
      <c r="B396" s="404" t="s">
        <v>11</v>
      </c>
      <c r="C396" s="404" t="s">
        <v>28</v>
      </c>
      <c r="D396" t="s">
        <v>13</v>
      </c>
      <c r="E396" s="38">
        <v>58.1</v>
      </c>
      <c r="G396" s="1">
        <f t="shared" si="6"/>
        <v>58.100000000000051</v>
      </c>
    </row>
    <row r="397" spans="1:7">
      <c r="B397" s="405"/>
      <c r="C397" s="405"/>
      <c r="D397" t="s">
        <v>14</v>
      </c>
      <c r="E397" s="38">
        <v>5.6</v>
      </c>
      <c r="G397" s="1">
        <f t="shared" si="6"/>
        <v>63.700000000000053</v>
      </c>
    </row>
    <row r="398" spans="1:7">
      <c r="B398" s="405"/>
      <c r="C398" s="405"/>
      <c r="D398" t="s">
        <v>33</v>
      </c>
      <c r="E398" s="38">
        <v>60</v>
      </c>
      <c r="G398" s="1">
        <f t="shared" si="6"/>
        <v>123.70000000000005</v>
      </c>
    </row>
    <row r="399" spans="1:7">
      <c r="B399" s="405"/>
      <c r="C399" s="405"/>
      <c r="D399" t="s">
        <v>31</v>
      </c>
      <c r="E399" s="38">
        <v>5</v>
      </c>
      <c r="G399" s="1">
        <f t="shared" si="6"/>
        <v>128.70000000000005</v>
      </c>
    </row>
    <row r="400" spans="1:7">
      <c r="A400" s="30">
        <v>44165</v>
      </c>
      <c r="B400" s="405" t="s">
        <v>10</v>
      </c>
      <c r="C400" s="405" t="s">
        <v>28</v>
      </c>
      <c r="D400" t="s">
        <v>33</v>
      </c>
      <c r="E400" s="61"/>
      <c r="F400" s="38">
        <v>60</v>
      </c>
      <c r="G400" s="1">
        <f t="shared" si="6"/>
        <v>68.700000000000045</v>
      </c>
    </row>
    <row r="401" spans="1:7">
      <c r="A401" s="30">
        <v>44165</v>
      </c>
      <c r="B401" s="405" t="s">
        <v>10</v>
      </c>
      <c r="C401" s="405" t="s">
        <v>28</v>
      </c>
      <c r="D401" t="s">
        <v>31</v>
      </c>
      <c r="E401" s="61"/>
      <c r="F401" s="38">
        <v>5</v>
      </c>
      <c r="G401" s="1">
        <f t="shared" si="6"/>
        <v>63.700000000000045</v>
      </c>
    </row>
    <row r="402" spans="1:7">
      <c r="A402" s="30">
        <v>44193</v>
      </c>
      <c r="B402" s="405">
        <v>21226</v>
      </c>
      <c r="C402" s="405" t="s">
        <v>28</v>
      </c>
      <c r="D402" t="s">
        <v>13</v>
      </c>
      <c r="E402" s="61"/>
      <c r="F402" s="38">
        <v>58.1</v>
      </c>
      <c r="G402" s="1">
        <f t="shared" si="6"/>
        <v>5.6000000000000441</v>
      </c>
    </row>
    <row r="403" spans="1:7">
      <c r="A403" s="30">
        <v>44193</v>
      </c>
      <c r="B403" s="405">
        <v>21226</v>
      </c>
      <c r="C403" s="405" t="s">
        <v>28</v>
      </c>
      <c r="D403" t="s">
        <v>14</v>
      </c>
      <c r="E403" s="61"/>
      <c r="F403" s="38">
        <v>5.6</v>
      </c>
      <c r="G403" s="1">
        <f t="shared" si="6"/>
        <v>4.4408920985006262E-14</v>
      </c>
    </row>
    <row r="404" spans="1:7">
      <c r="A404" s="32">
        <v>44196</v>
      </c>
      <c r="B404" s="404" t="s">
        <v>11</v>
      </c>
      <c r="C404" s="404" t="s">
        <v>29</v>
      </c>
      <c r="D404" t="s">
        <v>13</v>
      </c>
      <c r="E404" s="38">
        <v>66.5</v>
      </c>
      <c r="G404" s="1">
        <f t="shared" si="6"/>
        <v>66.500000000000043</v>
      </c>
    </row>
    <row r="405" spans="1:7">
      <c r="B405" s="405"/>
      <c r="C405" s="405"/>
      <c r="D405" t="s">
        <v>14</v>
      </c>
      <c r="E405" s="38">
        <v>4.9000000000000004</v>
      </c>
      <c r="G405" s="1">
        <f t="shared" si="6"/>
        <v>71.400000000000048</v>
      </c>
    </row>
    <row r="406" spans="1:7">
      <c r="B406" s="405"/>
      <c r="C406" s="405"/>
      <c r="D406" t="s">
        <v>33</v>
      </c>
      <c r="E406" s="38">
        <v>60</v>
      </c>
      <c r="G406" s="1">
        <f t="shared" si="6"/>
        <v>131.40000000000003</v>
      </c>
    </row>
    <row r="407" spans="1:7">
      <c r="B407" s="405"/>
      <c r="C407" s="405"/>
      <c r="D407" t="s">
        <v>31</v>
      </c>
      <c r="E407" s="38">
        <v>5</v>
      </c>
      <c r="G407" s="1">
        <f t="shared" si="6"/>
        <v>136.40000000000003</v>
      </c>
    </row>
    <row r="408" spans="1:7">
      <c r="A408" s="46">
        <v>44196</v>
      </c>
      <c r="B408" s="405" t="s">
        <v>10</v>
      </c>
      <c r="C408" s="405" t="s">
        <v>29</v>
      </c>
      <c r="D408" t="s">
        <v>33</v>
      </c>
      <c r="F408" s="38">
        <v>60</v>
      </c>
      <c r="G408" s="1">
        <f t="shared" si="6"/>
        <v>76.400000000000034</v>
      </c>
    </row>
    <row r="409" spans="1:7">
      <c r="A409" s="46">
        <v>44196</v>
      </c>
      <c r="B409" s="405" t="s">
        <v>10</v>
      </c>
      <c r="C409" s="405" t="s">
        <v>29</v>
      </c>
      <c r="D409" t="s">
        <v>31</v>
      </c>
      <c r="F409" s="38">
        <v>5</v>
      </c>
      <c r="G409" s="1">
        <f t="shared" ref="G409:G462" si="7">+G408+E409-F409</f>
        <v>71.400000000000034</v>
      </c>
    </row>
    <row r="410" spans="1:7">
      <c r="A410" s="46">
        <v>44222</v>
      </c>
      <c r="B410" s="405" t="s">
        <v>10</v>
      </c>
      <c r="C410" s="405" t="s">
        <v>29</v>
      </c>
      <c r="D410" t="s">
        <v>13</v>
      </c>
      <c r="F410" s="38">
        <v>66.5</v>
      </c>
      <c r="G410" s="1">
        <f t="shared" si="7"/>
        <v>4.9000000000000341</v>
      </c>
    </row>
    <row r="411" spans="1:7">
      <c r="A411" s="46">
        <v>44222</v>
      </c>
      <c r="B411" s="405" t="s">
        <v>10</v>
      </c>
      <c r="C411" s="405" t="s">
        <v>29</v>
      </c>
      <c r="D411" t="s">
        <v>14</v>
      </c>
      <c r="F411" s="38">
        <v>4.9000000000000004</v>
      </c>
      <c r="G411" s="1">
        <f t="shared" si="7"/>
        <v>3.3750779948604759E-14</v>
      </c>
    </row>
    <row r="412" spans="1:7">
      <c r="A412" s="32">
        <v>44227</v>
      </c>
      <c r="B412" s="404" t="s">
        <v>11</v>
      </c>
      <c r="C412" s="404" t="s">
        <v>12</v>
      </c>
      <c r="D412" t="s">
        <v>13</v>
      </c>
      <c r="E412" s="38">
        <v>71</v>
      </c>
      <c r="G412" s="1">
        <f t="shared" si="7"/>
        <v>71.000000000000028</v>
      </c>
    </row>
    <row r="413" spans="1:7">
      <c r="B413" s="405"/>
      <c r="C413" s="405"/>
      <c r="D413" t="s">
        <v>14</v>
      </c>
      <c r="E413" s="38">
        <v>6.3</v>
      </c>
      <c r="G413" s="1">
        <f t="shared" si="7"/>
        <v>77.300000000000026</v>
      </c>
    </row>
    <row r="414" spans="1:7">
      <c r="B414" s="405"/>
      <c r="C414" s="405"/>
      <c r="D414" t="s">
        <v>33</v>
      </c>
      <c r="E414" s="38">
        <v>60</v>
      </c>
      <c r="G414" s="1">
        <f t="shared" si="7"/>
        <v>137.30000000000001</v>
      </c>
    </row>
    <row r="415" spans="1:7">
      <c r="B415" s="405"/>
      <c r="C415" s="405"/>
      <c r="D415" t="s">
        <v>31</v>
      </c>
      <c r="E415" s="38">
        <v>5</v>
      </c>
      <c r="G415" s="1">
        <f t="shared" si="7"/>
        <v>142.30000000000001</v>
      </c>
    </row>
    <row r="416" spans="1:7">
      <c r="A416" s="46">
        <v>44227</v>
      </c>
      <c r="B416" s="405" t="s">
        <v>10</v>
      </c>
      <c r="C416" s="405" t="s">
        <v>12</v>
      </c>
      <c r="D416" t="s">
        <v>33</v>
      </c>
      <c r="F416" s="38">
        <v>60</v>
      </c>
      <c r="G416" s="1">
        <f t="shared" si="7"/>
        <v>82.300000000000011</v>
      </c>
    </row>
    <row r="417" spans="1:7">
      <c r="A417" s="46">
        <v>44227</v>
      </c>
      <c r="B417" s="405" t="s">
        <v>10</v>
      </c>
      <c r="C417" s="405" t="s">
        <v>12</v>
      </c>
      <c r="D417" t="s">
        <v>31</v>
      </c>
      <c r="F417" s="38">
        <v>5</v>
      </c>
      <c r="G417" s="1">
        <f t="shared" si="7"/>
        <v>77.300000000000011</v>
      </c>
    </row>
    <row r="418" spans="1:7">
      <c r="A418" s="46">
        <v>44253</v>
      </c>
      <c r="B418" s="405">
        <v>21664</v>
      </c>
      <c r="C418" s="405" t="s">
        <v>12</v>
      </c>
      <c r="D418" t="s">
        <v>13</v>
      </c>
      <c r="F418" s="38">
        <v>71</v>
      </c>
      <c r="G418" s="1">
        <f t="shared" si="7"/>
        <v>6.3000000000000114</v>
      </c>
    </row>
    <row r="419" spans="1:7">
      <c r="A419" s="46">
        <v>44253</v>
      </c>
      <c r="B419" s="405">
        <v>21664</v>
      </c>
      <c r="C419" s="405" t="s">
        <v>12</v>
      </c>
      <c r="D419" t="s">
        <v>14</v>
      </c>
      <c r="F419" s="38">
        <v>6.3</v>
      </c>
      <c r="G419" s="1">
        <f t="shared" si="7"/>
        <v>1.1546319456101628E-14</v>
      </c>
    </row>
    <row r="420" spans="1:7">
      <c r="A420" s="32">
        <v>44255</v>
      </c>
      <c r="B420" s="404" t="s">
        <v>11</v>
      </c>
      <c r="C420" s="404" t="s">
        <v>19</v>
      </c>
      <c r="D420" t="s">
        <v>13</v>
      </c>
      <c r="E420" s="38">
        <v>37.6</v>
      </c>
      <c r="G420" s="1">
        <f t="shared" si="7"/>
        <v>37.600000000000016</v>
      </c>
    </row>
    <row r="421" spans="1:7">
      <c r="B421" s="405"/>
      <c r="C421" s="405"/>
      <c r="D421" t="s">
        <v>14</v>
      </c>
      <c r="E421" s="38">
        <v>4.7</v>
      </c>
      <c r="G421" s="1">
        <f t="shared" si="7"/>
        <v>42.300000000000018</v>
      </c>
    </row>
    <row r="422" spans="1:7">
      <c r="B422" s="405"/>
      <c r="C422" s="405"/>
      <c r="D422" t="s">
        <v>33</v>
      </c>
      <c r="E422" s="38">
        <v>56</v>
      </c>
      <c r="G422" s="1">
        <f t="shared" si="7"/>
        <v>98.300000000000011</v>
      </c>
    </row>
    <row r="423" spans="1:7">
      <c r="B423" s="405"/>
      <c r="C423" s="405"/>
      <c r="D423" t="s">
        <v>31</v>
      </c>
      <c r="E423" s="38">
        <v>5</v>
      </c>
      <c r="G423" s="1">
        <f t="shared" si="7"/>
        <v>103.30000000000001</v>
      </c>
    </row>
    <row r="424" spans="1:7">
      <c r="B424" s="405"/>
      <c r="C424" s="405"/>
      <c r="D424" t="s">
        <v>83</v>
      </c>
      <c r="E424" s="38">
        <v>10</v>
      </c>
      <c r="G424" s="1">
        <f t="shared" si="7"/>
        <v>113.30000000000001</v>
      </c>
    </row>
    <row r="425" spans="1:7">
      <c r="A425" s="30">
        <v>44255</v>
      </c>
      <c r="B425" s="405" t="s">
        <v>10</v>
      </c>
      <c r="C425" s="405" t="s">
        <v>19</v>
      </c>
      <c r="D425" t="s">
        <v>15</v>
      </c>
      <c r="F425" s="38">
        <v>56</v>
      </c>
      <c r="G425" s="1">
        <f t="shared" si="7"/>
        <v>57.300000000000011</v>
      </c>
    </row>
    <row r="426" spans="1:7">
      <c r="A426" s="30">
        <v>44255</v>
      </c>
      <c r="B426" s="405" t="s">
        <v>10</v>
      </c>
      <c r="C426" s="405" t="s">
        <v>19</v>
      </c>
      <c r="D426" t="s">
        <v>16</v>
      </c>
      <c r="F426" s="38">
        <v>5</v>
      </c>
      <c r="G426" s="1">
        <f t="shared" si="7"/>
        <v>52.300000000000011</v>
      </c>
    </row>
    <row r="427" spans="1:7">
      <c r="A427" s="30">
        <v>44300</v>
      </c>
      <c r="B427" s="405">
        <v>22153</v>
      </c>
      <c r="C427" s="405" t="s">
        <v>19</v>
      </c>
      <c r="D427" t="s">
        <v>13</v>
      </c>
      <c r="F427" s="38">
        <v>37.6</v>
      </c>
      <c r="G427" s="1">
        <f t="shared" si="7"/>
        <v>14.70000000000001</v>
      </c>
    </row>
    <row r="428" spans="1:7">
      <c r="A428" s="30">
        <v>44300</v>
      </c>
      <c r="B428" s="405">
        <v>22153</v>
      </c>
      <c r="C428" s="405" t="s">
        <v>19</v>
      </c>
      <c r="D428" t="s">
        <v>14</v>
      </c>
      <c r="F428" s="38">
        <v>4.7</v>
      </c>
      <c r="G428" s="1">
        <f t="shared" si="7"/>
        <v>10.000000000000011</v>
      </c>
    </row>
    <row r="429" spans="1:7">
      <c r="A429" s="30">
        <v>44517</v>
      </c>
      <c r="B429" s="405">
        <v>23932</v>
      </c>
      <c r="C429" s="405" t="s">
        <v>19</v>
      </c>
      <c r="D429" t="s">
        <v>83</v>
      </c>
      <c r="F429" s="38">
        <v>10</v>
      </c>
      <c r="G429" s="1">
        <f t="shared" si="7"/>
        <v>0</v>
      </c>
    </row>
    <row r="430" spans="1:7">
      <c r="A430" s="32">
        <v>44286</v>
      </c>
      <c r="B430" s="404" t="s">
        <v>11</v>
      </c>
      <c r="C430" s="404" t="s">
        <v>20</v>
      </c>
      <c r="D430" t="s">
        <v>13</v>
      </c>
      <c r="E430" s="38">
        <v>70.5</v>
      </c>
      <c r="G430" s="1">
        <f t="shared" si="7"/>
        <v>70.5</v>
      </c>
    </row>
    <row r="431" spans="1:7">
      <c r="B431" s="405"/>
      <c r="C431" s="405"/>
      <c r="D431" t="s">
        <v>14</v>
      </c>
      <c r="E431" s="38">
        <v>3.8</v>
      </c>
      <c r="G431" s="1">
        <f t="shared" si="7"/>
        <v>74.3</v>
      </c>
    </row>
    <row r="432" spans="1:7">
      <c r="B432" s="405"/>
      <c r="C432" s="405"/>
      <c r="D432" t="s">
        <v>33</v>
      </c>
      <c r="E432" s="38">
        <v>60</v>
      </c>
      <c r="G432" s="1">
        <f t="shared" si="7"/>
        <v>134.30000000000001</v>
      </c>
    </row>
    <row r="433" spans="1:7">
      <c r="B433" s="405"/>
      <c r="C433" s="405"/>
      <c r="D433" t="s">
        <v>31</v>
      </c>
      <c r="E433" s="38">
        <v>5</v>
      </c>
      <c r="G433" s="1">
        <f t="shared" si="7"/>
        <v>139.30000000000001</v>
      </c>
    </row>
    <row r="434" spans="1:7">
      <c r="B434" s="405"/>
      <c r="C434" s="405"/>
      <c r="D434" t="s">
        <v>40</v>
      </c>
      <c r="E434" s="38">
        <v>10</v>
      </c>
      <c r="G434" s="1">
        <f t="shared" si="7"/>
        <v>149.30000000000001</v>
      </c>
    </row>
    <row r="435" spans="1:7">
      <c r="A435" s="30">
        <v>44286</v>
      </c>
      <c r="B435" s="405" t="s">
        <v>10</v>
      </c>
      <c r="C435" s="405" t="s">
        <v>20</v>
      </c>
      <c r="D435" t="s">
        <v>15</v>
      </c>
      <c r="F435" s="38">
        <v>22</v>
      </c>
      <c r="G435" s="1">
        <f t="shared" si="7"/>
        <v>127.30000000000001</v>
      </c>
    </row>
    <row r="436" spans="1:7">
      <c r="A436" s="30">
        <v>44305</v>
      </c>
      <c r="B436" s="405">
        <v>22200</v>
      </c>
      <c r="C436" s="405" t="s">
        <v>20</v>
      </c>
      <c r="D436" t="s">
        <v>15</v>
      </c>
      <c r="F436" s="38">
        <v>38</v>
      </c>
      <c r="G436" s="1">
        <f t="shared" si="7"/>
        <v>89.300000000000011</v>
      </c>
    </row>
    <row r="437" spans="1:7">
      <c r="A437" s="30">
        <v>44305</v>
      </c>
      <c r="B437" s="405">
        <v>22200</v>
      </c>
      <c r="C437" s="405" t="s">
        <v>20</v>
      </c>
      <c r="D437" t="s">
        <v>16</v>
      </c>
      <c r="F437" s="38">
        <v>5</v>
      </c>
      <c r="G437" s="1">
        <f t="shared" si="7"/>
        <v>84.300000000000011</v>
      </c>
    </row>
    <row r="438" spans="1:7">
      <c r="A438" s="30">
        <v>44335</v>
      </c>
      <c r="B438" s="405">
        <v>22482</v>
      </c>
      <c r="C438" s="405" t="s">
        <v>20</v>
      </c>
      <c r="D438" t="s">
        <v>13</v>
      </c>
      <c r="F438" s="38">
        <v>70.5</v>
      </c>
      <c r="G438" s="1">
        <f t="shared" si="7"/>
        <v>13.800000000000011</v>
      </c>
    </row>
    <row r="439" spans="1:7">
      <c r="A439" s="30">
        <v>44335</v>
      </c>
      <c r="B439" s="405">
        <v>22482</v>
      </c>
      <c r="C439" s="405" t="s">
        <v>20</v>
      </c>
      <c r="D439" t="s">
        <v>14</v>
      </c>
      <c r="F439" s="38">
        <v>3.8</v>
      </c>
      <c r="G439" s="1">
        <f t="shared" si="7"/>
        <v>10.000000000000011</v>
      </c>
    </row>
    <row r="440" spans="1:7">
      <c r="A440" s="30">
        <v>44517</v>
      </c>
      <c r="B440" s="405">
        <v>23932</v>
      </c>
      <c r="C440" s="405" t="s">
        <v>20</v>
      </c>
      <c r="D440" t="s">
        <v>40</v>
      </c>
      <c r="F440" s="38">
        <v>10</v>
      </c>
      <c r="G440" s="1">
        <f t="shared" si="7"/>
        <v>0</v>
      </c>
    </row>
    <row r="441" spans="1:7">
      <c r="A441" s="32">
        <v>44316</v>
      </c>
      <c r="B441" s="404" t="s">
        <v>11</v>
      </c>
      <c r="C441" s="404" t="s">
        <v>21</v>
      </c>
      <c r="D441" t="s">
        <v>13</v>
      </c>
      <c r="E441" s="38">
        <v>68</v>
      </c>
      <c r="G441" s="1">
        <f t="shared" si="7"/>
        <v>68</v>
      </c>
    </row>
    <row r="442" spans="1:7">
      <c r="B442" s="405"/>
      <c r="C442" s="405"/>
      <c r="D442" t="s">
        <v>14</v>
      </c>
      <c r="E442" s="38">
        <v>4.8</v>
      </c>
      <c r="G442" s="1">
        <f t="shared" si="7"/>
        <v>72.8</v>
      </c>
    </row>
    <row r="443" spans="1:7">
      <c r="B443" s="405"/>
      <c r="C443" s="405"/>
      <c r="D443" t="s">
        <v>33</v>
      </c>
      <c r="E443" s="38">
        <v>60</v>
      </c>
      <c r="G443" s="1">
        <f t="shared" si="7"/>
        <v>132.80000000000001</v>
      </c>
    </row>
    <row r="444" spans="1:7">
      <c r="B444" s="405"/>
      <c r="C444" s="405"/>
      <c r="D444" t="s">
        <v>31</v>
      </c>
      <c r="E444" s="38">
        <v>5</v>
      </c>
      <c r="G444" s="1">
        <f t="shared" si="7"/>
        <v>137.80000000000001</v>
      </c>
    </row>
    <row r="445" spans="1:7">
      <c r="A445" s="30">
        <v>44316</v>
      </c>
      <c r="B445" s="405" t="s">
        <v>10</v>
      </c>
      <c r="C445" s="405" t="s">
        <v>21</v>
      </c>
      <c r="D445" t="s">
        <v>15</v>
      </c>
      <c r="F445" s="38">
        <v>14</v>
      </c>
      <c r="G445" s="1">
        <f t="shared" si="7"/>
        <v>123.80000000000001</v>
      </c>
    </row>
    <row r="446" spans="1:7">
      <c r="A446" s="30">
        <v>44328</v>
      </c>
      <c r="B446" s="405">
        <v>22433</v>
      </c>
      <c r="C446" s="405" t="s">
        <v>21</v>
      </c>
      <c r="D446" t="s">
        <v>15</v>
      </c>
      <c r="F446" s="38">
        <v>46</v>
      </c>
      <c r="G446" s="1">
        <f t="shared" si="7"/>
        <v>77.800000000000011</v>
      </c>
    </row>
    <row r="447" spans="1:7">
      <c r="A447" s="30">
        <v>44328</v>
      </c>
      <c r="B447" s="405">
        <v>22433</v>
      </c>
      <c r="C447" s="405" t="s">
        <v>21</v>
      </c>
      <c r="D447" t="s">
        <v>16</v>
      </c>
      <c r="F447" s="38">
        <v>5</v>
      </c>
      <c r="G447" s="1">
        <f t="shared" si="7"/>
        <v>72.800000000000011</v>
      </c>
    </row>
    <row r="448" spans="1:7">
      <c r="A448" s="30">
        <v>44362</v>
      </c>
      <c r="B448" s="405">
        <v>22816</v>
      </c>
      <c r="C448" s="405" t="s">
        <v>21</v>
      </c>
      <c r="D448" t="s">
        <v>13</v>
      </c>
      <c r="F448" s="38">
        <v>68</v>
      </c>
      <c r="G448" s="1">
        <f t="shared" si="7"/>
        <v>4.8000000000000114</v>
      </c>
    </row>
    <row r="449" spans="1:7">
      <c r="A449" s="30">
        <v>44362</v>
      </c>
      <c r="B449" s="405">
        <v>22816</v>
      </c>
      <c r="C449" s="405" t="s">
        <v>21</v>
      </c>
      <c r="D449" t="s">
        <v>14</v>
      </c>
      <c r="F449" s="38">
        <v>4.8</v>
      </c>
      <c r="G449" s="1">
        <f t="shared" si="7"/>
        <v>1.1546319456101628E-14</v>
      </c>
    </row>
    <row r="450" spans="1:7">
      <c r="A450" s="32">
        <v>44347</v>
      </c>
      <c r="B450" s="404" t="s">
        <v>11</v>
      </c>
      <c r="C450" s="404" t="s">
        <v>22</v>
      </c>
      <c r="D450" t="s">
        <v>13</v>
      </c>
      <c r="E450" s="38">
        <v>55.2</v>
      </c>
      <c r="G450" s="1">
        <f t="shared" si="7"/>
        <v>55.200000000000017</v>
      </c>
    </row>
    <row r="451" spans="1:7">
      <c r="B451" s="405"/>
      <c r="C451" s="405"/>
      <c r="D451" t="s">
        <v>14</v>
      </c>
      <c r="E451" s="38">
        <v>3.5</v>
      </c>
      <c r="G451" s="1">
        <f t="shared" si="7"/>
        <v>58.700000000000017</v>
      </c>
    </row>
    <row r="452" spans="1:7">
      <c r="B452" s="405"/>
      <c r="C452" s="405"/>
      <c r="D452" t="s">
        <v>33</v>
      </c>
      <c r="E452" s="38">
        <v>60</v>
      </c>
      <c r="G452" s="1">
        <f t="shared" si="7"/>
        <v>118.70000000000002</v>
      </c>
    </row>
    <row r="453" spans="1:7">
      <c r="B453" s="405"/>
      <c r="C453" s="405"/>
      <c r="D453" t="s">
        <v>31</v>
      </c>
      <c r="E453" s="38">
        <v>5</v>
      </c>
      <c r="G453" s="1">
        <f t="shared" si="7"/>
        <v>123.70000000000002</v>
      </c>
    </row>
    <row r="454" spans="1:7">
      <c r="A454" s="30">
        <v>44347</v>
      </c>
      <c r="B454" s="405" t="s">
        <v>10</v>
      </c>
      <c r="C454" s="405" t="s">
        <v>22</v>
      </c>
      <c r="D454" t="s">
        <v>15</v>
      </c>
      <c r="F454" s="38">
        <v>60</v>
      </c>
      <c r="G454" s="1">
        <f t="shared" si="7"/>
        <v>63.700000000000017</v>
      </c>
    </row>
    <row r="455" spans="1:7">
      <c r="A455" s="30">
        <v>44347</v>
      </c>
      <c r="B455" s="405" t="s">
        <v>10</v>
      </c>
      <c r="C455" s="405" t="s">
        <v>22</v>
      </c>
      <c r="D455" t="s">
        <v>16</v>
      </c>
      <c r="F455" s="38">
        <v>5</v>
      </c>
      <c r="G455" s="1">
        <f t="shared" si="7"/>
        <v>58.700000000000017</v>
      </c>
    </row>
    <row r="456" spans="1:7">
      <c r="A456" s="30">
        <v>44377</v>
      </c>
      <c r="B456" s="405">
        <v>22906</v>
      </c>
      <c r="C456" s="405" t="s">
        <v>22</v>
      </c>
      <c r="D456" t="s">
        <v>13</v>
      </c>
      <c r="F456" s="38">
        <v>55.2</v>
      </c>
      <c r="G456" s="1">
        <f t="shared" si="7"/>
        <v>3.5000000000000142</v>
      </c>
    </row>
    <row r="457" spans="1:7">
      <c r="A457" s="30">
        <v>44377</v>
      </c>
      <c r="B457" s="405">
        <v>22906</v>
      </c>
      <c r="C457" s="405" t="s">
        <v>22</v>
      </c>
      <c r="D457" t="s">
        <v>14</v>
      </c>
      <c r="F457" s="38">
        <v>3.5</v>
      </c>
      <c r="G457" s="1">
        <f t="shared" si="7"/>
        <v>1.4210854715202004E-14</v>
      </c>
    </row>
    <row r="458" spans="1:7">
      <c r="A458" s="32">
        <v>44377</v>
      </c>
      <c r="B458" s="404" t="s">
        <v>11</v>
      </c>
      <c r="C458" s="404" t="s">
        <v>23</v>
      </c>
      <c r="D458" t="s">
        <v>13</v>
      </c>
      <c r="E458" s="38">
        <v>60.5</v>
      </c>
      <c r="G458" s="1">
        <f t="shared" si="7"/>
        <v>60.500000000000014</v>
      </c>
    </row>
    <row r="459" spans="1:7">
      <c r="B459" s="405"/>
      <c r="C459" s="405"/>
      <c r="D459" t="s">
        <v>14</v>
      </c>
      <c r="E459" s="73">
        <v>5.4</v>
      </c>
      <c r="G459" s="1">
        <f t="shared" si="7"/>
        <v>65.90000000000002</v>
      </c>
    </row>
    <row r="460" spans="1:7">
      <c r="B460" s="405"/>
      <c r="C460" s="405"/>
      <c r="D460" t="s">
        <v>33</v>
      </c>
      <c r="E460" s="38">
        <v>60</v>
      </c>
      <c r="G460" s="1">
        <f t="shared" si="7"/>
        <v>125.90000000000002</v>
      </c>
    </row>
    <row r="461" spans="1:7">
      <c r="B461" s="405"/>
      <c r="C461" s="405"/>
      <c r="D461" t="s">
        <v>31</v>
      </c>
      <c r="E461" s="38">
        <v>5</v>
      </c>
      <c r="G461" s="1">
        <f t="shared" si="7"/>
        <v>130.90000000000003</v>
      </c>
    </row>
    <row r="462" spans="1:7">
      <c r="A462" s="30">
        <v>44377</v>
      </c>
      <c r="B462" s="405" t="s">
        <v>10</v>
      </c>
      <c r="C462" s="405" t="s">
        <v>23</v>
      </c>
      <c r="D462" t="s">
        <v>15</v>
      </c>
      <c r="F462" s="38">
        <v>32</v>
      </c>
      <c r="G462" s="1">
        <f t="shared" si="7"/>
        <v>98.900000000000034</v>
      </c>
    </row>
    <row r="463" spans="1:7">
      <c r="A463" s="30">
        <v>44390</v>
      </c>
      <c r="B463" s="405">
        <v>23017</v>
      </c>
      <c r="C463" s="405" t="s">
        <v>23</v>
      </c>
      <c r="D463" t="s">
        <v>15</v>
      </c>
      <c r="F463" s="38">
        <v>28</v>
      </c>
      <c r="G463" s="1">
        <f t="shared" ref="G463:G531" si="8">+G462+E463-F463</f>
        <v>70.900000000000034</v>
      </c>
    </row>
    <row r="464" spans="1:7">
      <c r="A464" s="30">
        <v>44390</v>
      </c>
      <c r="B464" s="405">
        <v>23017</v>
      </c>
      <c r="C464" s="405" t="s">
        <v>23</v>
      </c>
      <c r="D464" t="s">
        <v>31</v>
      </c>
      <c r="F464" s="38">
        <v>5</v>
      </c>
      <c r="G464" s="1">
        <f t="shared" si="8"/>
        <v>65.900000000000034</v>
      </c>
    </row>
    <row r="465" spans="1:7">
      <c r="A465" s="30">
        <v>44440</v>
      </c>
      <c r="B465" s="405">
        <v>23346</v>
      </c>
      <c r="C465" s="405" t="s">
        <v>23</v>
      </c>
      <c r="D465" t="s">
        <v>13</v>
      </c>
      <c r="F465" s="38">
        <v>60.5</v>
      </c>
      <c r="G465" s="1">
        <f t="shared" si="8"/>
        <v>5.4000000000000341</v>
      </c>
    </row>
    <row r="466" spans="1:7">
      <c r="A466" s="30">
        <v>44440</v>
      </c>
      <c r="B466" s="405">
        <v>23346</v>
      </c>
      <c r="C466" s="405" t="s">
        <v>23</v>
      </c>
      <c r="D466" t="s">
        <v>14</v>
      </c>
      <c r="F466" s="73">
        <v>5.4</v>
      </c>
      <c r="G466" s="1">
        <f t="shared" si="8"/>
        <v>3.3750779948604759E-14</v>
      </c>
    </row>
    <row r="467" spans="1:7">
      <c r="A467" s="68">
        <v>44408</v>
      </c>
      <c r="B467" s="404" t="s">
        <v>11</v>
      </c>
      <c r="C467" s="404" t="s">
        <v>24</v>
      </c>
      <c r="D467" t="s">
        <v>13</v>
      </c>
      <c r="E467" s="1">
        <v>53</v>
      </c>
      <c r="G467" s="1">
        <f t="shared" si="8"/>
        <v>53.000000000000036</v>
      </c>
    </row>
    <row r="468" spans="1:7">
      <c r="A468" s="46"/>
      <c r="B468" s="405"/>
      <c r="C468" s="405"/>
      <c r="D468" t="s">
        <v>14</v>
      </c>
      <c r="E468" s="1">
        <v>2.8</v>
      </c>
      <c r="G468" s="1">
        <f t="shared" si="8"/>
        <v>55.800000000000033</v>
      </c>
    </row>
    <row r="469" spans="1:7">
      <c r="A469" s="46"/>
      <c r="B469" s="405"/>
      <c r="C469" s="405"/>
      <c r="D469" t="s">
        <v>15</v>
      </c>
      <c r="E469" s="1">
        <v>60</v>
      </c>
      <c r="G469" s="1">
        <f t="shared" si="8"/>
        <v>115.80000000000004</v>
      </c>
    </row>
    <row r="470" spans="1:7">
      <c r="A470" s="46"/>
      <c r="B470" s="405"/>
      <c r="C470" s="405"/>
      <c r="D470" t="s">
        <v>16</v>
      </c>
      <c r="E470" s="1">
        <v>5</v>
      </c>
      <c r="G470" s="1">
        <f t="shared" si="8"/>
        <v>120.80000000000004</v>
      </c>
    </row>
    <row r="471" spans="1:7">
      <c r="A471" s="46">
        <v>44408</v>
      </c>
      <c r="B471" s="405" t="s">
        <v>10</v>
      </c>
      <c r="C471" s="405" t="s">
        <v>24</v>
      </c>
      <c r="D471" t="s">
        <v>33</v>
      </c>
      <c r="E471" s="1"/>
      <c r="F471" s="38">
        <v>24</v>
      </c>
      <c r="G471" s="1">
        <f t="shared" si="8"/>
        <v>96.80000000000004</v>
      </c>
    </row>
    <row r="472" spans="1:7">
      <c r="A472" s="46">
        <v>44418</v>
      </c>
      <c r="B472" s="405">
        <v>23193</v>
      </c>
      <c r="C472" s="405" t="s">
        <v>24</v>
      </c>
      <c r="D472" t="s">
        <v>33</v>
      </c>
      <c r="E472" s="1"/>
      <c r="F472" s="38">
        <v>36</v>
      </c>
      <c r="G472" s="1">
        <f t="shared" si="8"/>
        <v>60.80000000000004</v>
      </c>
    </row>
    <row r="473" spans="1:7">
      <c r="A473" s="46">
        <v>44418</v>
      </c>
      <c r="B473" s="405">
        <v>23193</v>
      </c>
      <c r="C473" s="405" t="s">
        <v>24</v>
      </c>
      <c r="D473" t="s">
        <v>31</v>
      </c>
      <c r="E473" s="1"/>
      <c r="F473" s="38">
        <v>5</v>
      </c>
      <c r="G473" s="1">
        <f t="shared" si="8"/>
        <v>55.80000000000004</v>
      </c>
    </row>
    <row r="474" spans="1:7">
      <c r="A474" s="46">
        <v>44474</v>
      </c>
      <c r="B474" s="405">
        <v>23576</v>
      </c>
      <c r="C474" s="405" t="s">
        <v>24</v>
      </c>
      <c r="D474" t="s">
        <v>13</v>
      </c>
      <c r="E474" s="1"/>
      <c r="F474" s="38">
        <v>53</v>
      </c>
      <c r="G474" s="1">
        <f t="shared" si="8"/>
        <v>2.8000000000000398</v>
      </c>
    </row>
    <row r="475" spans="1:7">
      <c r="A475" s="46">
        <v>44474</v>
      </c>
      <c r="B475" s="405">
        <v>23576</v>
      </c>
      <c r="C475" s="405" t="s">
        <v>24</v>
      </c>
      <c r="D475" t="s">
        <v>14</v>
      </c>
      <c r="E475" s="1"/>
      <c r="F475" s="38">
        <v>2.8</v>
      </c>
      <c r="G475" s="1">
        <f t="shared" si="8"/>
        <v>3.9968028886505635E-14</v>
      </c>
    </row>
    <row r="476" spans="1:7">
      <c r="A476" s="32">
        <v>44439</v>
      </c>
      <c r="B476" s="404" t="s">
        <v>11</v>
      </c>
      <c r="C476" s="404" t="s">
        <v>25</v>
      </c>
      <c r="D476" t="s">
        <v>13</v>
      </c>
      <c r="E476" s="1">
        <v>60</v>
      </c>
      <c r="G476" s="1">
        <f t="shared" si="8"/>
        <v>60.000000000000043</v>
      </c>
    </row>
    <row r="477" spans="1:7">
      <c r="B477" s="405"/>
      <c r="C477" s="405"/>
      <c r="D477" t="s">
        <v>14</v>
      </c>
      <c r="E477" s="1">
        <v>3.1</v>
      </c>
      <c r="G477" s="1">
        <f t="shared" si="8"/>
        <v>63.100000000000044</v>
      </c>
    </row>
    <row r="478" spans="1:7">
      <c r="B478" s="405"/>
      <c r="C478" s="405"/>
      <c r="D478" t="s">
        <v>15</v>
      </c>
      <c r="E478" s="1">
        <v>60</v>
      </c>
      <c r="G478" s="1">
        <f t="shared" si="8"/>
        <v>123.10000000000005</v>
      </c>
    </row>
    <row r="479" spans="1:7">
      <c r="B479" s="405"/>
      <c r="C479" s="405"/>
      <c r="D479" t="s">
        <v>16</v>
      </c>
      <c r="E479" s="1">
        <v>5</v>
      </c>
      <c r="G479" s="1">
        <f t="shared" si="8"/>
        <v>128.10000000000005</v>
      </c>
    </row>
    <row r="480" spans="1:7">
      <c r="A480" s="46">
        <v>44439</v>
      </c>
      <c r="B480" s="405" t="s">
        <v>10</v>
      </c>
      <c r="C480" s="405" t="s">
        <v>25</v>
      </c>
      <c r="D480" t="s">
        <v>15</v>
      </c>
      <c r="E480" s="1"/>
      <c r="F480" s="1">
        <v>60</v>
      </c>
      <c r="G480" s="1">
        <f t="shared" si="8"/>
        <v>68.100000000000051</v>
      </c>
    </row>
    <row r="481" spans="1:13">
      <c r="A481" s="46">
        <v>44439</v>
      </c>
      <c r="B481" s="405" t="s">
        <v>10</v>
      </c>
      <c r="C481" s="405" t="s">
        <v>25</v>
      </c>
      <c r="D481" t="s">
        <v>16</v>
      </c>
      <c r="E481" s="1"/>
      <c r="F481" s="1">
        <v>5</v>
      </c>
      <c r="G481" s="1">
        <f t="shared" si="8"/>
        <v>63.100000000000051</v>
      </c>
    </row>
    <row r="482" spans="1:13">
      <c r="A482" s="46">
        <v>44495</v>
      </c>
      <c r="B482" s="405">
        <v>23650</v>
      </c>
      <c r="C482" s="405" t="s">
        <v>25</v>
      </c>
      <c r="D482" t="s">
        <v>13</v>
      </c>
      <c r="E482" s="1"/>
      <c r="F482" s="1">
        <v>60</v>
      </c>
      <c r="G482" s="1">
        <f t="shared" si="8"/>
        <v>3.1000000000000512</v>
      </c>
    </row>
    <row r="483" spans="1:13">
      <c r="A483" s="46">
        <v>44495</v>
      </c>
      <c r="B483" s="405">
        <v>23650</v>
      </c>
      <c r="C483" s="405" t="s">
        <v>25</v>
      </c>
      <c r="D483" t="s">
        <v>14</v>
      </c>
      <c r="E483" s="1"/>
      <c r="F483" s="1">
        <v>3.1</v>
      </c>
      <c r="G483" s="1">
        <f t="shared" si="8"/>
        <v>5.1070259132757201E-14</v>
      </c>
    </row>
    <row r="484" spans="1:13">
      <c r="A484" s="32">
        <v>44469</v>
      </c>
      <c r="B484" s="404" t="s">
        <v>11</v>
      </c>
      <c r="C484" s="404" t="s">
        <v>41</v>
      </c>
      <c r="D484" t="s">
        <v>13</v>
      </c>
      <c r="E484" s="1">
        <v>62.1</v>
      </c>
      <c r="F484" s="1"/>
      <c r="G484" s="1">
        <f t="shared" si="8"/>
        <v>62.100000000000051</v>
      </c>
    </row>
    <row r="485" spans="1:13">
      <c r="B485" s="405"/>
      <c r="C485" s="405"/>
      <c r="D485" t="s">
        <v>14</v>
      </c>
      <c r="E485" s="1">
        <v>4.7</v>
      </c>
      <c r="F485" s="1"/>
      <c r="G485" s="1">
        <f t="shared" si="8"/>
        <v>66.800000000000054</v>
      </c>
    </row>
    <row r="486" spans="1:13">
      <c r="B486" s="405"/>
      <c r="C486" s="405"/>
      <c r="D486" t="s">
        <v>15</v>
      </c>
      <c r="E486" s="1">
        <v>60</v>
      </c>
      <c r="F486" s="1"/>
      <c r="G486" s="1">
        <f t="shared" si="8"/>
        <v>126.80000000000005</v>
      </c>
    </row>
    <row r="487" spans="1:13">
      <c r="B487" s="405"/>
      <c r="C487" s="405"/>
      <c r="D487" t="s">
        <v>16</v>
      </c>
      <c r="E487" s="1">
        <v>5</v>
      </c>
      <c r="F487" s="1"/>
      <c r="G487" s="1">
        <f t="shared" si="8"/>
        <v>131.80000000000007</v>
      </c>
    </row>
    <row r="488" spans="1:13">
      <c r="A488" s="30">
        <v>44469</v>
      </c>
      <c r="B488" s="405" t="s">
        <v>10</v>
      </c>
      <c r="C488" s="405" t="s">
        <v>41</v>
      </c>
      <c r="D488" t="s">
        <v>15</v>
      </c>
      <c r="E488" s="1"/>
      <c r="F488" s="1">
        <v>60</v>
      </c>
      <c r="G488" s="1">
        <f t="shared" si="8"/>
        <v>71.800000000000068</v>
      </c>
    </row>
    <row r="489" spans="1:13">
      <c r="A489" s="30">
        <v>44469</v>
      </c>
      <c r="B489" s="405" t="s">
        <v>10</v>
      </c>
      <c r="C489" s="405" t="s">
        <v>41</v>
      </c>
      <c r="D489" t="s">
        <v>16</v>
      </c>
      <c r="E489" s="1"/>
      <c r="F489" s="1">
        <v>5</v>
      </c>
      <c r="G489" s="1">
        <f t="shared" si="8"/>
        <v>66.800000000000068</v>
      </c>
      <c r="K489" s="404" t="s">
        <v>41</v>
      </c>
      <c r="L489" t="s">
        <v>13</v>
      </c>
      <c r="M489" s="1">
        <v>62.1</v>
      </c>
    </row>
    <row r="490" spans="1:13">
      <c r="A490" s="30">
        <v>44618</v>
      </c>
      <c r="B490" s="405">
        <v>24321</v>
      </c>
      <c r="C490" s="405" t="s">
        <v>41</v>
      </c>
      <c r="D490" t="s">
        <v>13</v>
      </c>
      <c r="E490" s="1"/>
      <c r="F490" s="1">
        <v>62.1</v>
      </c>
      <c r="G490" s="1">
        <f t="shared" si="8"/>
        <v>4.7000000000000668</v>
      </c>
      <c r="K490" s="404"/>
      <c r="M490" s="1"/>
    </row>
    <row r="491" spans="1:13">
      <c r="A491" s="30">
        <v>44618</v>
      </c>
      <c r="B491" s="405">
        <v>24321</v>
      </c>
      <c r="C491" s="405" t="s">
        <v>41</v>
      </c>
      <c r="D491" t="s">
        <v>14</v>
      </c>
      <c r="E491" s="1"/>
      <c r="F491" s="1">
        <v>4.7</v>
      </c>
      <c r="G491" s="1">
        <f t="shared" si="8"/>
        <v>6.6613381477509392E-14</v>
      </c>
      <c r="K491" s="404"/>
      <c r="M491" s="1"/>
    </row>
    <row r="492" spans="1:13">
      <c r="A492" s="32">
        <v>44500</v>
      </c>
      <c r="B492" s="404" t="s">
        <v>11</v>
      </c>
      <c r="C492" s="404" t="s">
        <v>27</v>
      </c>
      <c r="D492" t="s">
        <v>13</v>
      </c>
      <c r="E492" s="1">
        <v>64.400000000000006</v>
      </c>
      <c r="F492" s="1"/>
      <c r="G492" s="1">
        <f t="shared" si="8"/>
        <v>64.400000000000077</v>
      </c>
      <c r="L492" t="s">
        <v>14</v>
      </c>
      <c r="M492" s="1">
        <v>4.7</v>
      </c>
    </row>
    <row r="493" spans="1:13">
      <c r="B493" s="405"/>
      <c r="C493" s="405"/>
      <c r="D493" t="s">
        <v>14</v>
      </c>
      <c r="E493" s="1">
        <v>2.6</v>
      </c>
      <c r="F493" s="1"/>
      <c r="G493" s="1">
        <f t="shared" si="8"/>
        <v>67.000000000000071</v>
      </c>
      <c r="K493" s="404" t="s">
        <v>27</v>
      </c>
      <c r="L493" t="s">
        <v>13</v>
      </c>
      <c r="M493" s="1">
        <v>64.400000000000006</v>
      </c>
    </row>
    <row r="494" spans="1:13">
      <c r="B494" s="405"/>
      <c r="C494" s="405"/>
      <c r="D494" t="s">
        <v>15</v>
      </c>
      <c r="E494" s="1">
        <v>60</v>
      </c>
      <c r="F494" s="1"/>
      <c r="G494" s="1">
        <f t="shared" si="8"/>
        <v>127.00000000000007</v>
      </c>
      <c r="K494" s="405"/>
      <c r="L494" t="s">
        <v>14</v>
      </c>
      <c r="M494" s="1">
        <v>2.6</v>
      </c>
    </row>
    <row r="495" spans="1:13">
      <c r="B495" s="405"/>
      <c r="C495" s="405"/>
      <c r="D495" t="s">
        <v>16</v>
      </c>
      <c r="E495" s="1">
        <v>5</v>
      </c>
      <c r="F495" s="1"/>
      <c r="G495" s="1">
        <f t="shared" si="8"/>
        <v>132.00000000000006</v>
      </c>
      <c r="K495" s="404" t="s">
        <v>28</v>
      </c>
      <c r="L495" t="s">
        <v>13</v>
      </c>
      <c r="M495" s="1">
        <v>68.7</v>
      </c>
    </row>
    <row r="496" spans="1:13">
      <c r="A496" s="30">
        <v>44500</v>
      </c>
      <c r="B496" s="405" t="s">
        <v>10</v>
      </c>
      <c r="C496" s="405" t="s">
        <v>27</v>
      </c>
      <c r="D496" t="s">
        <v>15</v>
      </c>
      <c r="E496" s="1"/>
      <c r="F496" s="1">
        <v>60</v>
      </c>
      <c r="G496" s="1">
        <f t="shared" si="8"/>
        <v>72.000000000000057</v>
      </c>
      <c r="K496" s="405"/>
      <c r="L496" t="s">
        <v>14</v>
      </c>
      <c r="M496" s="1">
        <v>4</v>
      </c>
    </row>
    <row r="497" spans="1:13">
      <c r="A497" s="30">
        <v>44500</v>
      </c>
      <c r="B497" s="405" t="s">
        <v>10</v>
      </c>
      <c r="C497" s="405" t="s">
        <v>27</v>
      </c>
      <c r="D497" t="s">
        <v>16</v>
      </c>
      <c r="E497" s="1"/>
      <c r="F497" s="1">
        <v>5</v>
      </c>
      <c r="G497" s="1">
        <f t="shared" si="8"/>
        <v>67.000000000000057</v>
      </c>
      <c r="K497" s="404" t="s">
        <v>29</v>
      </c>
      <c r="L497" t="s">
        <v>13</v>
      </c>
      <c r="M497" s="1">
        <v>72.099999999999994</v>
      </c>
    </row>
    <row r="498" spans="1:13">
      <c r="A498" s="30">
        <v>44618</v>
      </c>
      <c r="B498" s="405">
        <v>24321</v>
      </c>
      <c r="C498" s="405" t="s">
        <v>27</v>
      </c>
      <c r="D498" t="s">
        <v>13</v>
      </c>
      <c r="E498" s="1"/>
      <c r="F498" s="1">
        <v>64.400000000000006</v>
      </c>
      <c r="G498" s="1">
        <f t="shared" si="8"/>
        <v>2.6000000000000512</v>
      </c>
      <c r="K498" s="404"/>
      <c r="M498" s="1"/>
    </row>
    <row r="499" spans="1:13">
      <c r="A499" s="30">
        <v>44618</v>
      </c>
      <c r="B499" s="405">
        <v>24321</v>
      </c>
      <c r="C499" s="405" t="s">
        <v>27</v>
      </c>
      <c r="D499" t="s">
        <v>14</v>
      </c>
      <c r="E499" s="1"/>
      <c r="F499" s="1">
        <v>2.6</v>
      </c>
      <c r="G499" s="1">
        <f t="shared" si="8"/>
        <v>5.1070259132757201E-14</v>
      </c>
      <c r="K499" s="404"/>
      <c r="M499" s="1"/>
    </row>
    <row r="500" spans="1:13">
      <c r="A500" s="32">
        <v>44530</v>
      </c>
      <c r="B500" s="404" t="s">
        <v>11</v>
      </c>
      <c r="C500" s="404" t="s">
        <v>28</v>
      </c>
      <c r="D500" t="s">
        <v>13</v>
      </c>
      <c r="E500" s="1">
        <v>68.7</v>
      </c>
      <c r="F500" s="1"/>
      <c r="G500" s="1">
        <f t="shared" si="8"/>
        <v>68.70000000000006</v>
      </c>
      <c r="K500" s="405"/>
      <c r="L500" t="s">
        <v>14</v>
      </c>
      <c r="M500" s="1">
        <v>4.4000000000000004</v>
      </c>
    </row>
    <row r="501" spans="1:13">
      <c r="B501" s="405"/>
      <c r="C501" s="405"/>
      <c r="D501" t="s">
        <v>14</v>
      </c>
      <c r="E501" s="1">
        <v>4</v>
      </c>
      <c r="F501" s="1"/>
      <c r="G501" s="1">
        <f t="shared" si="8"/>
        <v>72.70000000000006</v>
      </c>
    </row>
    <row r="502" spans="1:13">
      <c r="B502" s="405"/>
      <c r="C502" s="405"/>
      <c r="D502" t="s">
        <v>15</v>
      </c>
      <c r="E502" s="1">
        <v>60</v>
      </c>
      <c r="F502" s="1"/>
      <c r="G502" s="1">
        <f t="shared" si="8"/>
        <v>132.70000000000005</v>
      </c>
    </row>
    <row r="503" spans="1:13">
      <c r="B503" s="405"/>
      <c r="C503" s="405"/>
      <c r="D503" t="s">
        <v>16</v>
      </c>
      <c r="E503" s="1">
        <v>5</v>
      </c>
      <c r="F503" s="1"/>
      <c r="G503" s="1">
        <f t="shared" si="8"/>
        <v>137.70000000000005</v>
      </c>
    </row>
    <row r="504" spans="1:13">
      <c r="A504" s="30">
        <v>44530</v>
      </c>
      <c r="B504" s="405" t="s">
        <v>10</v>
      </c>
      <c r="C504" s="405" t="s">
        <v>28</v>
      </c>
      <c r="D504" t="s">
        <v>15</v>
      </c>
      <c r="E504" s="1"/>
      <c r="F504" s="1">
        <v>60</v>
      </c>
      <c r="G504" s="1">
        <f t="shared" si="8"/>
        <v>77.700000000000045</v>
      </c>
      <c r="M504" s="13">
        <f>SUM(M489:M503)</f>
        <v>283</v>
      </c>
    </row>
    <row r="505" spans="1:13">
      <c r="A505" s="30">
        <v>44530</v>
      </c>
      <c r="B505" s="405" t="s">
        <v>10</v>
      </c>
      <c r="C505" s="405" t="s">
        <v>28</v>
      </c>
      <c r="D505" t="s">
        <v>16</v>
      </c>
      <c r="E505" s="1"/>
      <c r="F505" s="1">
        <v>5</v>
      </c>
      <c r="G505" s="1">
        <f t="shared" si="8"/>
        <v>72.700000000000045</v>
      </c>
    </row>
    <row r="506" spans="1:13">
      <c r="A506" s="30">
        <v>44618</v>
      </c>
      <c r="B506" s="405">
        <v>24321</v>
      </c>
      <c r="C506" s="405" t="s">
        <v>28</v>
      </c>
      <c r="D506" t="s">
        <v>13</v>
      </c>
      <c r="E506" s="1"/>
      <c r="F506" s="1">
        <v>16.2</v>
      </c>
      <c r="G506" s="1">
        <f t="shared" si="8"/>
        <v>56.500000000000043</v>
      </c>
    </row>
    <row r="507" spans="1:13">
      <c r="A507" s="30">
        <v>44621</v>
      </c>
      <c r="B507" s="405">
        <v>24447</v>
      </c>
      <c r="C507" s="405" t="s">
        <v>28</v>
      </c>
      <c r="D507" t="s">
        <v>13</v>
      </c>
      <c r="E507" s="1"/>
      <c r="F507" s="1">
        <v>52.5</v>
      </c>
      <c r="G507" s="1">
        <f t="shared" si="8"/>
        <v>4.0000000000000426</v>
      </c>
    </row>
    <row r="508" spans="1:13">
      <c r="A508" s="30">
        <v>44621</v>
      </c>
      <c r="B508" s="405">
        <v>24447</v>
      </c>
      <c r="C508" s="405" t="s">
        <v>28</v>
      </c>
      <c r="D508" t="s">
        <v>14</v>
      </c>
      <c r="E508" s="1"/>
      <c r="F508" s="1">
        <v>4</v>
      </c>
      <c r="G508" s="1">
        <f t="shared" si="8"/>
        <v>4.2632564145606011E-14</v>
      </c>
    </row>
    <row r="509" spans="1:13">
      <c r="A509" s="32">
        <v>44561</v>
      </c>
      <c r="B509" s="404" t="s">
        <v>11</v>
      </c>
      <c r="C509" s="404" t="s">
        <v>29</v>
      </c>
      <c r="D509" t="s">
        <v>13</v>
      </c>
      <c r="E509" s="1">
        <v>72.099999999999994</v>
      </c>
      <c r="F509" s="1"/>
      <c r="G509" s="1">
        <f t="shared" si="8"/>
        <v>72.100000000000037</v>
      </c>
    </row>
    <row r="510" spans="1:13">
      <c r="B510" s="405"/>
      <c r="C510" s="405"/>
      <c r="D510" t="s">
        <v>14</v>
      </c>
      <c r="E510" s="1">
        <v>4.4000000000000004</v>
      </c>
      <c r="F510" s="1"/>
      <c r="G510" s="1">
        <f t="shared" si="8"/>
        <v>76.500000000000043</v>
      </c>
    </row>
    <row r="511" spans="1:13">
      <c r="B511" s="405"/>
      <c r="C511" s="405"/>
      <c r="D511" t="s">
        <v>15</v>
      </c>
      <c r="E511" s="1">
        <v>60</v>
      </c>
      <c r="F511" s="1"/>
      <c r="G511" s="1">
        <f t="shared" si="8"/>
        <v>136.50000000000006</v>
      </c>
    </row>
    <row r="512" spans="1:13">
      <c r="B512" s="405"/>
      <c r="C512" s="405"/>
      <c r="D512" t="s">
        <v>16</v>
      </c>
      <c r="E512" s="1">
        <v>5</v>
      </c>
      <c r="F512" s="1"/>
      <c r="G512" s="1">
        <f t="shared" si="8"/>
        <v>141.50000000000006</v>
      </c>
    </row>
    <row r="513" spans="1:7">
      <c r="A513" s="30">
        <v>44561</v>
      </c>
      <c r="B513" s="405" t="s">
        <v>48</v>
      </c>
      <c r="C513" s="405" t="s">
        <v>29</v>
      </c>
      <c r="D513" t="s">
        <v>15</v>
      </c>
      <c r="E513" s="1"/>
      <c r="F513" s="1">
        <v>60</v>
      </c>
      <c r="G513" s="1">
        <f t="shared" si="8"/>
        <v>81.500000000000057</v>
      </c>
    </row>
    <row r="514" spans="1:7">
      <c r="A514" s="30">
        <v>44561</v>
      </c>
      <c r="B514" s="405" t="s">
        <v>48</v>
      </c>
      <c r="C514" s="405" t="s">
        <v>29</v>
      </c>
      <c r="D514" t="s">
        <v>16</v>
      </c>
      <c r="F514" s="38">
        <v>5</v>
      </c>
      <c r="G514" s="1">
        <f t="shared" si="8"/>
        <v>76.500000000000057</v>
      </c>
    </row>
    <row r="515" spans="1:7">
      <c r="A515" s="30">
        <v>44621</v>
      </c>
      <c r="B515" s="405">
        <v>24447</v>
      </c>
      <c r="C515" s="405" t="s">
        <v>29</v>
      </c>
      <c r="D515" t="s">
        <v>13</v>
      </c>
      <c r="F515" s="1">
        <v>72.099999999999994</v>
      </c>
      <c r="G515" s="1">
        <f t="shared" si="8"/>
        <v>4.4000000000000625</v>
      </c>
    </row>
    <row r="516" spans="1:7">
      <c r="A516" s="30">
        <v>44621</v>
      </c>
      <c r="B516" s="405">
        <v>24447</v>
      </c>
      <c r="C516" s="405" t="s">
        <v>29</v>
      </c>
      <c r="D516" t="s">
        <v>14</v>
      </c>
      <c r="F516" s="1">
        <v>4.4000000000000004</v>
      </c>
      <c r="G516" s="1">
        <f t="shared" si="8"/>
        <v>6.2172489379008766E-14</v>
      </c>
    </row>
    <row r="517" spans="1:7">
      <c r="A517" s="32">
        <v>44592</v>
      </c>
      <c r="B517" s="404" t="s">
        <v>11</v>
      </c>
      <c r="C517" s="404" t="s">
        <v>12</v>
      </c>
      <c r="D517" t="s">
        <v>13</v>
      </c>
      <c r="E517" s="38">
        <v>61</v>
      </c>
      <c r="G517" s="1">
        <f t="shared" si="8"/>
        <v>61.000000000000064</v>
      </c>
    </row>
    <row r="518" spans="1:7">
      <c r="B518" s="405"/>
      <c r="C518" s="405"/>
      <c r="D518" t="s">
        <v>14</v>
      </c>
      <c r="E518" s="38">
        <v>1.3</v>
      </c>
      <c r="G518" s="1">
        <f t="shared" si="8"/>
        <v>62.300000000000061</v>
      </c>
    </row>
    <row r="519" spans="1:7">
      <c r="B519" s="405"/>
      <c r="C519" s="405"/>
      <c r="D519" t="s">
        <v>15</v>
      </c>
      <c r="E519" s="38">
        <v>60</v>
      </c>
      <c r="G519" s="1">
        <f t="shared" si="8"/>
        <v>122.30000000000007</v>
      </c>
    </row>
    <row r="520" spans="1:7">
      <c r="B520" s="405"/>
      <c r="C520" s="405"/>
      <c r="D520" t="s">
        <v>16</v>
      </c>
      <c r="E520" s="38">
        <v>5</v>
      </c>
      <c r="G520" s="1">
        <f t="shared" si="8"/>
        <v>127.30000000000007</v>
      </c>
    </row>
    <row r="521" spans="1:7">
      <c r="B521" s="405"/>
      <c r="C521" s="405"/>
      <c r="D521" t="s">
        <v>84</v>
      </c>
      <c r="E521" s="38">
        <v>10</v>
      </c>
      <c r="G521" s="1">
        <f t="shared" si="8"/>
        <v>137.30000000000007</v>
      </c>
    </row>
    <row r="522" spans="1:7">
      <c r="A522" s="30">
        <v>44592</v>
      </c>
      <c r="B522" s="405" t="s">
        <v>49</v>
      </c>
      <c r="C522" s="405" t="s">
        <v>12</v>
      </c>
      <c r="D522" t="s">
        <v>15</v>
      </c>
      <c r="F522" s="38">
        <v>18</v>
      </c>
      <c r="G522" s="1">
        <f t="shared" si="8"/>
        <v>119.30000000000007</v>
      </c>
    </row>
    <row r="523" spans="1:7">
      <c r="A523" s="30">
        <v>44603</v>
      </c>
      <c r="B523" s="405">
        <v>24215</v>
      </c>
      <c r="C523" s="405" t="s">
        <v>12</v>
      </c>
      <c r="D523" t="s">
        <v>15</v>
      </c>
      <c r="F523" s="38">
        <v>42</v>
      </c>
      <c r="G523" s="1">
        <f t="shared" si="8"/>
        <v>77.300000000000068</v>
      </c>
    </row>
    <row r="524" spans="1:7">
      <c r="A524" s="30">
        <v>44603</v>
      </c>
      <c r="B524" s="405">
        <v>24215</v>
      </c>
      <c r="C524" s="405" t="s">
        <v>12</v>
      </c>
      <c r="D524" t="s">
        <v>16</v>
      </c>
      <c r="F524" s="38">
        <v>5</v>
      </c>
      <c r="G524" s="1">
        <f t="shared" si="8"/>
        <v>72.300000000000068</v>
      </c>
    </row>
    <row r="525" spans="1:7">
      <c r="A525" s="30">
        <v>44621</v>
      </c>
      <c r="B525" s="405">
        <v>24447</v>
      </c>
      <c r="C525" s="405" t="s">
        <v>12</v>
      </c>
      <c r="D525" t="s">
        <v>13</v>
      </c>
      <c r="F525" s="38">
        <v>61</v>
      </c>
      <c r="G525" s="1">
        <f t="shared" si="8"/>
        <v>11.300000000000068</v>
      </c>
    </row>
    <row r="526" spans="1:7">
      <c r="A526" s="30">
        <v>44621</v>
      </c>
      <c r="B526" s="405">
        <v>24447</v>
      </c>
      <c r="C526" s="405" t="s">
        <v>12</v>
      </c>
      <c r="D526" t="s">
        <v>14</v>
      </c>
      <c r="F526" s="38">
        <v>1.3</v>
      </c>
      <c r="G526" s="1">
        <f t="shared" si="8"/>
        <v>10.000000000000068</v>
      </c>
    </row>
    <row r="527" spans="1:7">
      <c r="A527" s="30">
        <v>44621</v>
      </c>
      <c r="B527" s="405">
        <v>24447</v>
      </c>
      <c r="C527" s="405" t="s">
        <v>12</v>
      </c>
      <c r="D527" t="s">
        <v>84</v>
      </c>
      <c r="F527" s="38">
        <v>10</v>
      </c>
      <c r="G527" s="83">
        <f t="shared" si="8"/>
        <v>6.7501559897209518E-14</v>
      </c>
    </row>
    <row r="528" spans="1:7">
      <c r="A528" s="32">
        <v>44620</v>
      </c>
      <c r="B528" s="404" t="s">
        <v>11</v>
      </c>
      <c r="C528" s="404" t="s">
        <v>19</v>
      </c>
      <c r="D528" t="s">
        <v>13</v>
      </c>
      <c r="E528" s="38">
        <v>45.6</v>
      </c>
      <c r="G528" s="1">
        <f t="shared" si="8"/>
        <v>45.600000000000065</v>
      </c>
    </row>
    <row r="529" spans="1:7">
      <c r="B529" s="405"/>
      <c r="C529" s="405"/>
      <c r="D529" t="s">
        <v>14</v>
      </c>
      <c r="E529" s="38">
        <v>4.3</v>
      </c>
      <c r="G529" s="1">
        <f t="shared" si="8"/>
        <v>49.900000000000063</v>
      </c>
    </row>
    <row r="530" spans="1:7">
      <c r="B530" s="405"/>
      <c r="C530" s="405"/>
      <c r="D530" t="s">
        <v>15</v>
      </c>
      <c r="E530" s="38">
        <v>56</v>
      </c>
      <c r="G530" s="1">
        <f t="shared" si="8"/>
        <v>105.90000000000006</v>
      </c>
    </row>
    <row r="531" spans="1:7">
      <c r="B531" s="405"/>
      <c r="C531" s="405"/>
      <c r="D531" t="s">
        <v>16</v>
      </c>
      <c r="E531" s="38">
        <v>5</v>
      </c>
      <c r="G531" s="1">
        <f t="shared" si="8"/>
        <v>110.90000000000006</v>
      </c>
    </row>
    <row r="532" spans="1:7">
      <c r="A532" s="30">
        <v>44620</v>
      </c>
      <c r="B532" s="405" t="s">
        <v>50</v>
      </c>
      <c r="C532" s="405" t="s">
        <v>19</v>
      </c>
      <c r="D532" t="s">
        <v>15</v>
      </c>
      <c r="F532" s="38">
        <v>56</v>
      </c>
      <c r="G532" s="1">
        <f t="shared" ref="G532:G602" si="9">+G531+E532-F532</f>
        <v>54.900000000000063</v>
      </c>
    </row>
    <row r="533" spans="1:7">
      <c r="A533" s="30">
        <v>44620</v>
      </c>
      <c r="B533" s="405" t="s">
        <v>50</v>
      </c>
      <c r="C533" s="405" t="s">
        <v>19</v>
      </c>
      <c r="D533" t="s">
        <v>16</v>
      </c>
      <c r="F533" s="38">
        <v>5</v>
      </c>
      <c r="G533" s="1">
        <f t="shared" si="9"/>
        <v>49.900000000000063</v>
      </c>
    </row>
    <row r="534" spans="1:7">
      <c r="A534" s="30">
        <v>44645</v>
      </c>
      <c r="B534" s="405">
        <v>24598</v>
      </c>
      <c r="C534" s="405" t="s">
        <v>19</v>
      </c>
      <c r="D534" t="s">
        <v>13</v>
      </c>
      <c r="F534" s="38">
        <v>45.6</v>
      </c>
      <c r="G534" s="1">
        <f t="shared" si="9"/>
        <v>4.3000000000000611</v>
      </c>
    </row>
    <row r="535" spans="1:7">
      <c r="A535" s="30">
        <v>44645</v>
      </c>
      <c r="B535" s="405">
        <v>24598</v>
      </c>
      <c r="C535" s="405" t="s">
        <v>19</v>
      </c>
      <c r="D535" t="s">
        <v>14</v>
      </c>
      <c r="F535" s="38">
        <v>4.3</v>
      </c>
      <c r="G535" s="1">
        <f t="shared" si="9"/>
        <v>6.1284310959308641E-14</v>
      </c>
    </row>
    <row r="536" spans="1:7">
      <c r="A536" s="32">
        <v>44651</v>
      </c>
      <c r="B536" s="404" t="s">
        <v>11</v>
      </c>
      <c r="C536" s="404" t="s">
        <v>20</v>
      </c>
      <c r="D536" t="s">
        <v>13</v>
      </c>
      <c r="E536" s="1">
        <v>74.7</v>
      </c>
      <c r="F536" s="1"/>
      <c r="G536" s="1">
        <f t="shared" si="9"/>
        <v>74.70000000000006</v>
      </c>
    </row>
    <row r="537" spans="1:7">
      <c r="B537" s="405"/>
      <c r="C537" s="405"/>
      <c r="D537" t="s">
        <v>14</v>
      </c>
      <c r="E537" s="1">
        <v>5.2</v>
      </c>
      <c r="F537" s="1"/>
      <c r="G537" s="1">
        <f t="shared" si="9"/>
        <v>79.900000000000063</v>
      </c>
    </row>
    <row r="538" spans="1:7">
      <c r="B538" s="405"/>
      <c r="C538" s="405"/>
      <c r="D538" t="s">
        <v>15</v>
      </c>
      <c r="E538" s="1">
        <v>60</v>
      </c>
      <c r="F538" s="1"/>
      <c r="G538" s="1">
        <f t="shared" si="9"/>
        <v>139.90000000000006</v>
      </c>
    </row>
    <row r="539" spans="1:7">
      <c r="B539" s="405"/>
      <c r="C539" s="405"/>
      <c r="D539" t="s">
        <v>16</v>
      </c>
      <c r="E539" s="1">
        <v>5</v>
      </c>
      <c r="F539" s="1"/>
      <c r="G539" s="1">
        <f t="shared" si="9"/>
        <v>144.90000000000006</v>
      </c>
    </row>
    <row r="540" spans="1:7">
      <c r="A540" s="30">
        <v>44651</v>
      </c>
      <c r="B540" s="405" t="s">
        <v>53</v>
      </c>
      <c r="C540" s="405" t="s">
        <v>20</v>
      </c>
      <c r="D540" t="s">
        <v>15</v>
      </c>
      <c r="E540" s="1"/>
      <c r="F540" s="1">
        <v>60</v>
      </c>
      <c r="G540" s="1">
        <f t="shared" si="9"/>
        <v>84.900000000000063</v>
      </c>
    </row>
    <row r="541" spans="1:7">
      <c r="A541" s="30">
        <v>44651</v>
      </c>
      <c r="B541" s="405" t="s">
        <v>53</v>
      </c>
      <c r="C541" s="405" t="s">
        <v>20</v>
      </c>
      <c r="D541" t="s">
        <v>16</v>
      </c>
      <c r="E541" s="1"/>
      <c r="F541" s="1">
        <v>5</v>
      </c>
      <c r="G541" s="1">
        <f t="shared" si="9"/>
        <v>79.900000000000063</v>
      </c>
    </row>
    <row r="542" spans="1:7">
      <c r="A542" s="30">
        <v>44692</v>
      </c>
      <c r="B542" s="405" t="s">
        <v>85</v>
      </c>
      <c r="C542" s="405" t="s">
        <v>20</v>
      </c>
      <c r="D542" t="s">
        <v>13</v>
      </c>
      <c r="F542" s="1">
        <v>74.7</v>
      </c>
      <c r="G542" s="1">
        <f t="shared" si="9"/>
        <v>5.2000000000000597</v>
      </c>
    </row>
    <row r="543" spans="1:7">
      <c r="A543" s="30">
        <v>44692</v>
      </c>
      <c r="B543" s="405" t="s">
        <v>85</v>
      </c>
      <c r="C543" s="405" t="s">
        <v>20</v>
      </c>
      <c r="D543" t="s">
        <v>14</v>
      </c>
      <c r="F543" s="1">
        <v>5.2</v>
      </c>
      <c r="G543" s="1">
        <f t="shared" si="9"/>
        <v>5.9507954119908391E-14</v>
      </c>
    </row>
    <row r="544" spans="1:7">
      <c r="A544" s="32">
        <v>44681</v>
      </c>
      <c r="B544" s="404" t="s">
        <v>11</v>
      </c>
      <c r="C544" s="404" t="s">
        <v>21</v>
      </c>
      <c r="D544" t="s">
        <v>13</v>
      </c>
      <c r="E544" s="1">
        <v>76.2</v>
      </c>
      <c r="F544" s="1"/>
      <c r="G544" s="1">
        <f t="shared" si="9"/>
        <v>76.20000000000006</v>
      </c>
    </row>
    <row r="545" spans="1:7">
      <c r="B545" s="405"/>
      <c r="C545" s="405"/>
      <c r="D545" t="s">
        <v>14</v>
      </c>
      <c r="E545" s="1">
        <v>2.8</v>
      </c>
      <c r="F545" s="1"/>
      <c r="G545" s="1">
        <f t="shared" si="9"/>
        <v>79.000000000000057</v>
      </c>
    </row>
    <row r="546" spans="1:7">
      <c r="B546" s="405"/>
      <c r="C546" s="405"/>
      <c r="D546" t="s">
        <v>15</v>
      </c>
      <c r="E546" s="1">
        <v>60</v>
      </c>
      <c r="F546" s="1"/>
      <c r="G546" s="1">
        <f t="shared" si="9"/>
        <v>139.00000000000006</v>
      </c>
    </row>
    <row r="547" spans="1:7">
      <c r="B547" s="405"/>
      <c r="C547" s="405"/>
      <c r="D547" t="s">
        <v>16</v>
      </c>
      <c r="E547" s="1">
        <v>5</v>
      </c>
      <c r="F547" s="1"/>
      <c r="G547" s="1">
        <f t="shared" si="9"/>
        <v>144.00000000000006</v>
      </c>
    </row>
    <row r="548" spans="1:7">
      <c r="A548" s="30">
        <v>44681</v>
      </c>
      <c r="B548" s="405" t="s">
        <v>65</v>
      </c>
      <c r="C548" s="405" t="s">
        <v>21</v>
      </c>
      <c r="D548" t="s">
        <v>15</v>
      </c>
      <c r="E548" s="1"/>
      <c r="F548" s="1">
        <v>60</v>
      </c>
      <c r="G548" s="1">
        <f t="shared" si="9"/>
        <v>84.000000000000057</v>
      </c>
    </row>
    <row r="549" spans="1:7">
      <c r="A549" s="30">
        <v>44681</v>
      </c>
      <c r="B549" s="405" t="s">
        <v>65</v>
      </c>
      <c r="C549" s="405" t="s">
        <v>21</v>
      </c>
      <c r="D549" t="s">
        <v>16</v>
      </c>
      <c r="E549" s="1"/>
      <c r="F549" s="1">
        <v>5</v>
      </c>
      <c r="G549" s="1">
        <f t="shared" si="9"/>
        <v>79.000000000000057</v>
      </c>
    </row>
    <row r="550" spans="1:7">
      <c r="A550" s="30">
        <v>44791</v>
      </c>
      <c r="B550" s="405">
        <v>25210</v>
      </c>
      <c r="C550" s="405" t="s">
        <v>21</v>
      </c>
      <c r="D550" t="s">
        <v>13</v>
      </c>
      <c r="E550" s="1"/>
      <c r="F550" s="1">
        <v>76.2</v>
      </c>
      <c r="G550" s="1">
        <f t="shared" si="9"/>
        <v>2.800000000000054</v>
      </c>
    </row>
    <row r="551" spans="1:7">
      <c r="A551" s="30">
        <v>44791</v>
      </c>
      <c r="B551" s="405">
        <v>25210</v>
      </c>
      <c r="C551" s="405" t="s">
        <v>21</v>
      </c>
      <c r="D551" t="s">
        <v>14</v>
      </c>
      <c r="E551" s="1"/>
      <c r="F551" s="1">
        <v>2.8</v>
      </c>
      <c r="G551" s="1">
        <f t="shared" si="9"/>
        <v>5.4178883601707639E-14</v>
      </c>
    </row>
    <row r="552" spans="1:7">
      <c r="A552" s="32">
        <v>44712</v>
      </c>
      <c r="B552" s="404" t="s">
        <v>11</v>
      </c>
      <c r="C552" s="404" t="s">
        <v>22</v>
      </c>
      <c r="D552" t="s">
        <v>13</v>
      </c>
      <c r="E552" s="1">
        <v>72.900000000000006</v>
      </c>
      <c r="F552" s="1"/>
      <c r="G552" s="1">
        <f t="shared" si="9"/>
        <v>72.900000000000063</v>
      </c>
    </row>
    <row r="553" spans="1:7">
      <c r="B553" s="405"/>
      <c r="C553" s="405"/>
      <c r="D553" t="s">
        <v>14</v>
      </c>
      <c r="E553" s="1">
        <v>9.1</v>
      </c>
      <c r="F553" s="1"/>
      <c r="G553" s="1">
        <f t="shared" si="9"/>
        <v>82.000000000000057</v>
      </c>
    </row>
    <row r="554" spans="1:7">
      <c r="B554" s="405"/>
      <c r="C554" s="405"/>
      <c r="D554" t="s">
        <v>15</v>
      </c>
      <c r="E554" s="1">
        <v>60</v>
      </c>
      <c r="F554" s="1"/>
      <c r="G554" s="1">
        <f t="shared" si="9"/>
        <v>142.00000000000006</v>
      </c>
    </row>
    <row r="555" spans="1:7">
      <c r="B555" s="405"/>
      <c r="C555" s="405"/>
      <c r="D555" t="s">
        <v>16</v>
      </c>
      <c r="E555" s="1">
        <v>5</v>
      </c>
      <c r="F555" s="1"/>
      <c r="G555" s="1">
        <f t="shared" si="9"/>
        <v>147.00000000000006</v>
      </c>
    </row>
    <row r="556" spans="1:7">
      <c r="A556" s="30">
        <v>44712</v>
      </c>
      <c r="B556" s="405" t="s">
        <v>55</v>
      </c>
      <c r="C556" s="405" t="s">
        <v>22</v>
      </c>
      <c r="D556" t="s">
        <v>15</v>
      </c>
      <c r="E556" s="1"/>
      <c r="F556" s="1">
        <v>60</v>
      </c>
      <c r="G556" s="1">
        <f t="shared" si="9"/>
        <v>87.000000000000057</v>
      </c>
    </row>
    <row r="557" spans="1:7">
      <c r="A557" s="30">
        <v>44712</v>
      </c>
      <c r="B557" s="405" t="s">
        <v>55</v>
      </c>
      <c r="C557" s="405" t="s">
        <v>22</v>
      </c>
      <c r="D557" t="s">
        <v>16</v>
      </c>
      <c r="E557" s="1"/>
      <c r="F557" s="1">
        <v>5</v>
      </c>
      <c r="G557" s="1">
        <f t="shared" si="9"/>
        <v>82.000000000000057</v>
      </c>
    </row>
    <row r="558" spans="1:7">
      <c r="A558" s="30">
        <v>44743</v>
      </c>
      <c r="B558" s="405" t="s">
        <v>86</v>
      </c>
      <c r="C558" s="405" t="s">
        <v>22</v>
      </c>
      <c r="D558" t="s">
        <v>13</v>
      </c>
      <c r="E558" s="1"/>
      <c r="F558" s="1">
        <v>72.900000000000006</v>
      </c>
      <c r="G558" s="1">
        <f t="shared" si="9"/>
        <v>9.1000000000000512</v>
      </c>
    </row>
    <row r="559" spans="1:7">
      <c r="A559" s="30">
        <v>44743</v>
      </c>
      <c r="B559" s="405" t="s">
        <v>86</v>
      </c>
      <c r="C559" s="405" t="s">
        <v>22</v>
      </c>
      <c r="D559" t="s">
        <v>14</v>
      </c>
      <c r="E559" s="1"/>
      <c r="F559" s="1">
        <v>9.1</v>
      </c>
      <c r="G559" s="1">
        <f t="shared" si="9"/>
        <v>5.1514348342607263E-14</v>
      </c>
    </row>
    <row r="560" spans="1:7">
      <c r="A560" s="68">
        <v>44742</v>
      </c>
      <c r="B560" s="404" t="s">
        <v>11</v>
      </c>
      <c r="C560" s="404" t="s">
        <v>23</v>
      </c>
      <c r="D560" t="s">
        <v>13</v>
      </c>
      <c r="E560" s="1">
        <v>70.599999999999994</v>
      </c>
      <c r="F560" s="1"/>
      <c r="G560" s="1">
        <f>+G559+E560-F560</f>
        <v>70.600000000000051</v>
      </c>
    </row>
    <row r="561" spans="1:7">
      <c r="A561" s="46"/>
      <c r="B561" s="405"/>
      <c r="C561" s="405"/>
      <c r="D561" t="s">
        <v>14</v>
      </c>
      <c r="E561" s="1">
        <v>6.9</v>
      </c>
      <c r="F561" s="1"/>
      <c r="G561" s="1">
        <f t="shared" si="9"/>
        <v>77.500000000000057</v>
      </c>
    </row>
    <row r="562" spans="1:7">
      <c r="A562" s="46"/>
      <c r="B562" s="405"/>
      <c r="C562" s="405"/>
      <c r="D562" t="s">
        <v>15</v>
      </c>
      <c r="E562" s="1">
        <v>60</v>
      </c>
      <c r="F562" s="1"/>
      <c r="G562" s="1">
        <f t="shared" si="9"/>
        <v>137.50000000000006</v>
      </c>
    </row>
    <row r="563" spans="1:7">
      <c r="A563" s="46"/>
      <c r="B563" s="405"/>
      <c r="C563" s="405"/>
      <c r="D563" t="s">
        <v>16</v>
      </c>
      <c r="E563" s="1">
        <v>5</v>
      </c>
      <c r="F563" s="1"/>
      <c r="G563" s="1">
        <f t="shared" si="9"/>
        <v>142.50000000000006</v>
      </c>
    </row>
    <row r="564" spans="1:7">
      <c r="A564" s="46">
        <v>44742</v>
      </c>
      <c r="B564" s="405" t="s">
        <v>56</v>
      </c>
      <c r="C564" s="405" t="s">
        <v>23</v>
      </c>
      <c r="D564" t="s">
        <v>15</v>
      </c>
      <c r="E564" s="1"/>
      <c r="F564" s="1">
        <v>60</v>
      </c>
      <c r="G564" s="1">
        <f t="shared" si="9"/>
        <v>82.500000000000057</v>
      </c>
    </row>
    <row r="565" spans="1:7">
      <c r="A565" s="46">
        <v>44742</v>
      </c>
      <c r="B565" s="405" t="s">
        <v>56</v>
      </c>
      <c r="C565" s="405" t="s">
        <v>23</v>
      </c>
      <c r="D565" t="s">
        <v>16</v>
      </c>
      <c r="E565" s="1"/>
      <c r="F565" s="1">
        <v>5</v>
      </c>
      <c r="G565" s="1">
        <f t="shared" si="9"/>
        <v>77.500000000000057</v>
      </c>
    </row>
    <row r="566" spans="1:7">
      <c r="A566" s="46">
        <v>44791</v>
      </c>
      <c r="B566" s="405">
        <v>25211</v>
      </c>
      <c r="C566" s="405" t="s">
        <v>23</v>
      </c>
      <c r="D566" t="s">
        <v>13</v>
      </c>
      <c r="E566" s="1"/>
      <c r="F566" s="1">
        <v>70.599999999999994</v>
      </c>
      <c r="G566" s="1">
        <f t="shared" si="9"/>
        <v>6.9000000000000625</v>
      </c>
    </row>
    <row r="567" spans="1:7">
      <c r="A567" s="46">
        <v>44791</v>
      </c>
      <c r="B567" s="405">
        <v>25211</v>
      </c>
      <c r="C567" s="405" t="s">
        <v>23</v>
      </c>
      <c r="D567" t="s">
        <v>14</v>
      </c>
      <c r="E567" s="1"/>
      <c r="F567" s="1">
        <v>6.9</v>
      </c>
      <c r="G567" s="1">
        <f t="shared" si="9"/>
        <v>6.2172489379008766E-14</v>
      </c>
    </row>
    <row r="568" spans="1:7">
      <c r="A568" s="32">
        <v>44773</v>
      </c>
      <c r="B568" s="404" t="s">
        <v>11</v>
      </c>
      <c r="C568" s="404" t="s">
        <v>24</v>
      </c>
      <c r="D568" t="s">
        <v>13</v>
      </c>
      <c r="E568" s="1">
        <v>70.3</v>
      </c>
      <c r="F568" s="1"/>
      <c r="G568" s="1">
        <f t="shared" si="9"/>
        <v>70.300000000000054</v>
      </c>
    </row>
    <row r="569" spans="1:7">
      <c r="B569" s="405"/>
      <c r="C569" s="405"/>
      <c r="D569" t="s">
        <v>14</v>
      </c>
      <c r="E569" s="1">
        <v>9.6999999999999993</v>
      </c>
      <c r="F569" s="1"/>
      <c r="G569" s="1">
        <f t="shared" si="9"/>
        <v>80.000000000000057</v>
      </c>
    </row>
    <row r="570" spans="1:7">
      <c r="B570" s="405"/>
      <c r="C570" s="405"/>
      <c r="D570" t="s">
        <v>15</v>
      </c>
      <c r="E570" s="1">
        <v>60</v>
      </c>
      <c r="F570" s="1"/>
      <c r="G570" s="1">
        <f t="shared" si="9"/>
        <v>140.00000000000006</v>
      </c>
    </row>
    <row r="571" spans="1:7">
      <c r="B571" s="405"/>
      <c r="C571" s="405"/>
      <c r="D571" t="s">
        <v>16</v>
      </c>
      <c r="E571" s="1">
        <v>5</v>
      </c>
      <c r="F571" s="1"/>
      <c r="G571" s="1">
        <f t="shared" si="9"/>
        <v>145.00000000000006</v>
      </c>
    </row>
    <row r="572" spans="1:7">
      <c r="A572" s="30">
        <v>44773</v>
      </c>
      <c r="B572" s="405" t="s">
        <v>32</v>
      </c>
      <c r="C572" s="405" t="s">
        <v>24</v>
      </c>
      <c r="D572" t="s">
        <v>15</v>
      </c>
      <c r="E572" s="1"/>
      <c r="F572" s="1">
        <v>60</v>
      </c>
      <c r="G572" s="1">
        <f t="shared" si="9"/>
        <v>85.000000000000057</v>
      </c>
    </row>
    <row r="573" spans="1:7">
      <c r="A573" s="30">
        <v>44773</v>
      </c>
      <c r="B573" s="405" t="s">
        <v>32</v>
      </c>
      <c r="C573" s="405" t="s">
        <v>24</v>
      </c>
      <c r="D573" t="s">
        <v>16</v>
      </c>
      <c r="E573" s="1"/>
      <c r="F573" s="1">
        <v>5</v>
      </c>
      <c r="G573" s="1">
        <f t="shared" si="9"/>
        <v>80.000000000000057</v>
      </c>
    </row>
    <row r="574" spans="1:7">
      <c r="A574" s="30">
        <v>44791</v>
      </c>
      <c r="B574" s="405">
        <v>25212</v>
      </c>
      <c r="C574" s="405" t="s">
        <v>24</v>
      </c>
      <c r="D574" t="s">
        <v>13</v>
      </c>
      <c r="E574" s="1"/>
      <c r="F574" s="1">
        <v>70.3</v>
      </c>
      <c r="G574" s="1">
        <f t="shared" si="9"/>
        <v>9.7000000000000597</v>
      </c>
    </row>
    <row r="575" spans="1:7">
      <c r="A575" s="30">
        <v>44791</v>
      </c>
      <c r="B575" s="405">
        <v>25212</v>
      </c>
      <c r="C575" s="405" t="s">
        <v>24</v>
      </c>
      <c r="D575" t="s">
        <v>14</v>
      </c>
      <c r="E575" s="1"/>
      <c r="F575" s="1">
        <v>9.6999999999999993</v>
      </c>
      <c r="G575" s="1">
        <f t="shared" si="9"/>
        <v>6.0396132539608516E-14</v>
      </c>
    </row>
    <row r="576" spans="1:7">
      <c r="A576" s="32">
        <v>44804</v>
      </c>
      <c r="B576" s="404" t="s">
        <v>11</v>
      </c>
      <c r="C576" s="404" t="s">
        <v>25</v>
      </c>
      <c r="D576" t="s">
        <v>13</v>
      </c>
      <c r="E576" s="1">
        <v>70.7</v>
      </c>
      <c r="F576" s="1"/>
      <c r="G576" s="1">
        <f t="shared" si="9"/>
        <v>70.70000000000006</v>
      </c>
    </row>
    <row r="577" spans="1:7">
      <c r="B577" s="405"/>
      <c r="C577" s="405"/>
      <c r="D577" t="s">
        <v>14</v>
      </c>
      <c r="E577" s="1">
        <v>7</v>
      </c>
      <c r="F577" s="1"/>
      <c r="G577" s="1">
        <f t="shared" si="9"/>
        <v>77.70000000000006</v>
      </c>
    </row>
    <row r="578" spans="1:7">
      <c r="B578" s="405"/>
      <c r="C578" s="405"/>
      <c r="D578" t="s">
        <v>15</v>
      </c>
      <c r="E578" s="1">
        <v>60</v>
      </c>
      <c r="F578" s="1"/>
      <c r="G578" s="1">
        <f t="shared" si="9"/>
        <v>137.70000000000005</v>
      </c>
    </row>
    <row r="579" spans="1:7">
      <c r="B579" s="405"/>
      <c r="C579" s="405"/>
      <c r="D579" t="s">
        <v>16</v>
      </c>
      <c r="E579" s="1">
        <v>5</v>
      </c>
      <c r="F579" s="1"/>
      <c r="G579" s="1">
        <f t="shared" si="9"/>
        <v>142.70000000000005</v>
      </c>
    </row>
    <row r="580" spans="1:7">
      <c r="A580" s="30">
        <v>44819</v>
      </c>
      <c r="B580" s="405" t="s">
        <v>87</v>
      </c>
      <c r="C580" s="405" t="s">
        <v>25</v>
      </c>
      <c r="D580" t="s">
        <v>13</v>
      </c>
      <c r="E580" s="1"/>
      <c r="F580" s="1">
        <v>70.7</v>
      </c>
      <c r="G580" s="1">
        <f t="shared" si="9"/>
        <v>72.000000000000043</v>
      </c>
    </row>
    <row r="581" spans="1:7">
      <c r="A581" s="30">
        <v>44819</v>
      </c>
      <c r="B581" s="405" t="s">
        <v>87</v>
      </c>
      <c r="C581" s="405" t="s">
        <v>25</v>
      </c>
      <c r="D581" t="s">
        <v>14</v>
      </c>
      <c r="E581" s="1"/>
      <c r="F581" s="1">
        <v>7</v>
      </c>
      <c r="G581" s="1">
        <f t="shared" si="9"/>
        <v>65.000000000000043</v>
      </c>
    </row>
    <row r="582" spans="1:7">
      <c r="A582" s="30">
        <v>44804</v>
      </c>
      <c r="B582" s="405" t="s">
        <v>57</v>
      </c>
      <c r="C582" s="405" t="s">
        <v>25</v>
      </c>
      <c r="D582" t="s">
        <v>15</v>
      </c>
      <c r="E582" s="1"/>
      <c r="F582" s="1">
        <v>60</v>
      </c>
      <c r="G582" s="1">
        <f t="shared" si="9"/>
        <v>5.0000000000000426</v>
      </c>
    </row>
    <row r="583" spans="1:7">
      <c r="A583" s="30">
        <v>44804</v>
      </c>
      <c r="B583" s="405" t="s">
        <v>57</v>
      </c>
      <c r="C583" s="405" t="s">
        <v>25</v>
      </c>
      <c r="D583" t="s">
        <v>16</v>
      </c>
      <c r="E583" s="1"/>
      <c r="F583" s="1">
        <v>5</v>
      </c>
      <c r="G583" s="1">
        <f t="shared" si="9"/>
        <v>4.2632564145606011E-14</v>
      </c>
    </row>
    <row r="584" spans="1:7">
      <c r="A584" s="68">
        <v>44834</v>
      </c>
      <c r="B584" s="404" t="s">
        <v>11</v>
      </c>
      <c r="C584" s="404" t="s">
        <v>60</v>
      </c>
      <c r="D584" t="s">
        <v>13</v>
      </c>
      <c r="E584" s="1">
        <v>62.7</v>
      </c>
      <c r="F584" s="1"/>
      <c r="G584" s="1">
        <f t="shared" si="9"/>
        <v>62.700000000000045</v>
      </c>
    </row>
    <row r="585" spans="1:7">
      <c r="A585" s="46"/>
      <c r="B585" s="405"/>
      <c r="C585" s="405"/>
      <c r="D585" t="s">
        <v>14</v>
      </c>
      <c r="E585" s="1">
        <v>8.1999999999999993</v>
      </c>
      <c r="F585" s="1"/>
      <c r="G585" s="1">
        <f t="shared" si="9"/>
        <v>70.900000000000048</v>
      </c>
    </row>
    <row r="586" spans="1:7">
      <c r="A586" s="46"/>
      <c r="B586" s="405"/>
      <c r="C586" s="405"/>
      <c r="D586" t="s">
        <v>15</v>
      </c>
      <c r="E586" s="1">
        <v>60</v>
      </c>
      <c r="F586" s="1"/>
      <c r="G586" s="1">
        <f t="shared" si="9"/>
        <v>130.90000000000003</v>
      </c>
    </row>
    <row r="587" spans="1:7">
      <c r="A587" s="46"/>
      <c r="B587" s="405"/>
      <c r="C587" s="405"/>
      <c r="D587" t="s">
        <v>16</v>
      </c>
      <c r="E587" s="1">
        <v>5</v>
      </c>
      <c r="F587" s="1"/>
      <c r="G587" s="1">
        <f t="shared" si="9"/>
        <v>135.90000000000003</v>
      </c>
    </row>
    <row r="588" spans="1:7">
      <c r="A588" s="46">
        <v>44834</v>
      </c>
      <c r="B588" s="405" t="s">
        <v>61</v>
      </c>
      <c r="C588" s="405" t="s">
        <v>60</v>
      </c>
      <c r="D588" t="s">
        <v>15</v>
      </c>
      <c r="E588" s="1"/>
      <c r="F588" s="1">
        <v>60</v>
      </c>
      <c r="G588" s="1">
        <f t="shared" si="9"/>
        <v>75.900000000000034</v>
      </c>
    </row>
    <row r="589" spans="1:7">
      <c r="A589" s="46">
        <v>44834</v>
      </c>
      <c r="B589" s="405" t="s">
        <v>61</v>
      </c>
      <c r="C589" s="405" t="s">
        <v>60</v>
      </c>
      <c r="D589" t="s">
        <v>16</v>
      </c>
      <c r="E589" s="1"/>
      <c r="F589" s="1">
        <v>5</v>
      </c>
      <c r="G589" s="1">
        <f t="shared" si="9"/>
        <v>70.900000000000034</v>
      </c>
    </row>
    <row r="590" spans="1:7">
      <c r="A590" s="46">
        <v>44859</v>
      </c>
      <c r="B590" s="405">
        <v>25671</v>
      </c>
      <c r="C590" s="405" t="s">
        <v>60</v>
      </c>
      <c r="D590" t="s">
        <v>13</v>
      </c>
      <c r="E590" s="1"/>
      <c r="F590" s="1">
        <v>62.7</v>
      </c>
      <c r="G590" s="1">
        <f t="shared" si="9"/>
        <v>8.2000000000000313</v>
      </c>
    </row>
    <row r="591" spans="1:7">
      <c r="A591" s="46">
        <v>44859</v>
      </c>
      <c r="B591" s="405">
        <v>25671</v>
      </c>
      <c r="C591" s="405" t="s">
        <v>60</v>
      </c>
      <c r="D591" t="s">
        <v>14</v>
      </c>
      <c r="E591" s="1"/>
      <c r="F591" s="1">
        <v>8.1999999999999993</v>
      </c>
      <c r="G591" s="1">
        <f t="shared" si="9"/>
        <v>3.1974423109204508E-14</v>
      </c>
    </row>
    <row r="592" spans="1:7">
      <c r="A592" s="68">
        <v>44865</v>
      </c>
      <c r="B592" s="404" t="s">
        <v>11</v>
      </c>
      <c r="C592" s="404" t="s">
        <v>27</v>
      </c>
      <c r="D592" t="s">
        <v>13</v>
      </c>
      <c r="E592" s="1">
        <v>62.5</v>
      </c>
      <c r="F592" s="1"/>
      <c r="G592" s="1">
        <f t="shared" si="9"/>
        <v>62.500000000000028</v>
      </c>
    </row>
    <row r="593" spans="1:7">
      <c r="A593" s="46"/>
      <c r="B593" s="405"/>
      <c r="C593" s="405"/>
      <c r="D593" t="s">
        <v>14</v>
      </c>
      <c r="E593" s="1">
        <v>4.9000000000000004</v>
      </c>
      <c r="F593" s="1"/>
      <c r="G593" s="1">
        <f t="shared" si="9"/>
        <v>67.400000000000034</v>
      </c>
    </row>
    <row r="594" spans="1:7">
      <c r="A594" s="46"/>
      <c r="B594" s="405"/>
      <c r="C594" s="405"/>
      <c r="D594" t="s">
        <v>15</v>
      </c>
      <c r="E594" s="1">
        <v>60</v>
      </c>
      <c r="F594" s="1"/>
      <c r="G594" s="1">
        <f t="shared" si="9"/>
        <v>127.40000000000003</v>
      </c>
    </row>
    <row r="595" spans="1:7">
      <c r="A595" s="46"/>
      <c r="B595" s="405"/>
      <c r="C595" s="405"/>
      <c r="D595" t="s">
        <v>16</v>
      </c>
      <c r="E595" s="1">
        <v>5</v>
      </c>
      <c r="F595" s="1"/>
      <c r="G595" s="1">
        <f t="shared" si="9"/>
        <v>132.40000000000003</v>
      </c>
    </row>
    <row r="596" spans="1:7">
      <c r="A596" s="46">
        <v>44865</v>
      </c>
      <c r="B596" s="405" t="s">
        <v>62</v>
      </c>
      <c r="C596" s="405" t="s">
        <v>27</v>
      </c>
      <c r="D596" t="s">
        <v>15</v>
      </c>
      <c r="E596" s="1"/>
      <c r="F596" s="1">
        <v>60</v>
      </c>
      <c r="G596" s="1">
        <f t="shared" si="9"/>
        <v>72.400000000000034</v>
      </c>
    </row>
    <row r="597" spans="1:7">
      <c r="A597" s="46">
        <v>44865</v>
      </c>
      <c r="B597" s="405" t="s">
        <v>62</v>
      </c>
      <c r="C597" s="405" t="s">
        <v>27</v>
      </c>
      <c r="D597" t="s">
        <v>16</v>
      </c>
      <c r="E597" s="1"/>
      <c r="F597" s="1">
        <v>5</v>
      </c>
      <c r="G597" s="1">
        <f t="shared" si="9"/>
        <v>67.400000000000034</v>
      </c>
    </row>
    <row r="598" spans="1:7">
      <c r="A598" s="46">
        <v>44887</v>
      </c>
      <c r="B598" s="405" t="s">
        <v>88</v>
      </c>
      <c r="C598" s="405" t="s">
        <v>27</v>
      </c>
      <c r="D598" t="s">
        <v>13</v>
      </c>
      <c r="E598" s="1"/>
      <c r="F598" s="1">
        <v>62.5</v>
      </c>
      <c r="G598" s="1">
        <f t="shared" si="9"/>
        <v>4.9000000000000341</v>
      </c>
    </row>
    <row r="599" spans="1:7">
      <c r="A599" s="46">
        <v>44887</v>
      </c>
      <c r="B599" s="405" t="s">
        <v>88</v>
      </c>
      <c r="C599" s="405" t="s">
        <v>27</v>
      </c>
      <c r="D599" t="s">
        <v>14</v>
      </c>
      <c r="E599" s="1"/>
      <c r="F599" s="1">
        <v>4.9000000000000004</v>
      </c>
      <c r="G599" s="1">
        <f t="shared" si="9"/>
        <v>3.3750779948604759E-14</v>
      </c>
    </row>
    <row r="600" spans="1:7">
      <c r="A600" s="68">
        <v>44895</v>
      </c>
      <c r="B600" s="404" t="s">
        <v>11</v>
      </c>
      <c r="C600" s="404" t="s">
        <v>28</v>
      </c>
      <c r="D600" t="s">
        <v>13</v>
      </c>
      <c r="E600" s="1">
        <v>69.8</v>
      </c>
      <c r="F600" s="1"/>
      <c r="G600" s="1">
        <f t="shared" si="9"/>
        <v>69.800000000000026</v>
      </c>
    </row>
    <row r="601" spans="1:7">
      <c r="A601" s="46"/>
      <c r="B601" s="405"/>
      <c r="C601" s="405"/>
      <c r="D601" t="s">
        <v>14</v>
      </c>
      <c r="E601" s="1">
        <v>6.3</v>
      </c>
      <c r="F601" s="1"/>
      <c r="G601" s="1">
        <f t="shared" si="9"/>
        <v>76.100000000000023</v>
      </c>
    </row>
    <row r="602" spans="1:7">
      <c r="A602" s="46"/>
      <c r="B602" s="405"/>
      <c r="C602" s="405"/>
      <c r="D602" t="s">
        <v>15</v>
      </c>
      <c r="E602" s="1">
        <v>60</v>
      </c>
      <c r="F602" s="1"/>
      <c r="G602" s="1">
        <f t="shared" si="9"/>
        <v>136.10000000000002</v>
      </c>
    </row>
    <row r="603" spans="1:7">
      <c r="A603" s="46"/>
      <c r="B603" s="405"/>
      <c r="C603" s="405"/>
      <c r="D603" t="s">
        <v>16</v>
      </c>
      <c r="E603" s="1">
        <v>5</v>
      </c>
      <c r="F603" s="1"/>
      <c r="G603" s="1">
        <f t="shared" ref="G603:G604" si="10">+G602+E603-F603</f>
        <v>141.10000000000002</v>
      </c>
    </row>
    <row r="604" spans="1:7">
      <c r="A604" s="30">
        <v>44895</v>
      </c>
      <c r="B604" s="405" t="s">
        <v>64</v>
      </c>
      <c r="C604" s="405" t="s">
        <v>28</v>
      </c>
      <c r="D604" t="s">
        <v>15</v>
      </c>
      <c r="E604" s="1"/>
      <c r="F604" s="1">
        <v>60</v>
      </c>
      <c r="G604" s="1">
        <f t="shared" si="10"/>
        <v>81.100000000000023</v>
      </c>
    </row>
    <row r="605" spans="1:7">
      <c r="A605" s="30">
        <v>44895</v>
      </c>
      <c r="B605" s="405" t="s">
        <v>64</v>
      </c>
      <c r="C605" s="405" t="s">
        <v>28</v>
      </c>
      <c r="D605" t="s">
        <v>16</v>
      </c>
      <c r="E605" s="1"/>
      <c r="F605" s="1">
        <v>5</v>
      </c>
      <c r="G605" s="1">
        <f t="shared" ref="G605:G609" si="11">+G604+E605-F605</f>
        <v>76.100000000000023</v>
      </c>
    </row>
    <row r="606" spans="1:7">
      <c r="A606" s="30">
        <v>44922</v>
      </c>
      <c r="B606" s="405" t="s">
        <v>89</v>
      </c>
      <c r="C606" s="405" t="s">
        <v>28</v>
      </c>
      <c r="D606" t="s">
        <v>13</v>
      </c>
      <c r="F606" s="1">
        <v>69.8</v>
      </c>
      <c r="G606" s="1">
        <f t="shared" si="11"/>
        <v>6.3000000000000256</v>
      </c>
    </row>
    <row r="607" spans="1:7">
      <c r="A607" s="30">
        <v>44922</v>
      </c>
      <c r="B607" s="405" t="s">
        <v>89</v>
      </c>
      <c r="C607" s="405" t="s">
        <v>28</v>
      </c>
      <c r="D607" t="s">
        <v>14</v>
      </c>
      <c r="F607" s="1">
        <v>6.3</v>
      </c>
      <c r="G607" s="1">
        <f t="shared" si="11"/>
        <v>2.5757174171303632E-14</v>
      </c>
    </row>
    <row r="608" spans="1:7">
      <c r="A608" s="68">
        <v>44926</v>
      </c>
      <c r="B608" s="404" t="s">
        <v>11</v>
      </c>
      <c r="C608" s="404" t="s">
        <v>29</v>
      </c>
      <c r="D608" t="s">
        <v>13</v>
      </c>
      <c r="E608" s="1">
        <v>79.8</v>
      </c>
      <c r="F608" s="1"/>
      <c r="G608" s="1">
        <f t="shared" si="11"/>
        <v>79.800000000000026</v>
      </c>
    </row>
    <row r="609" spans="1:7">
      <c r="A609" s="46"/>
      <c r="B609" s="405"/>
      <c r="C609" s="405"/>
      <c r="D609" t="s">
        <v>14</v>
      </c>
      <c r="E609" s="1">
        <v>5.7</v>
      </c>
      <c r="F609" s="1"/>
      <c r="G609" s="1">
        <f t="shared" si="11"/>
        <v>85.500000000000028</v>
      </c>
    </row>
    <row r="610" spans="1:7">
      <c r="A610" s="46"/>
      <c r="B610" s="405"/>
      <c r="C610" s="405"/>
      <c r="D610" t="s">
        <v>15</v>
      </c>
      <c r="E610" s="1">
        <v>60</v>
      </c>
      <c r="F610" s="1"/>
      <c r="G610" s="1">
        <f t="shared" ref="G610:G619" si="12">+G609+E610-F610</f>
        <v>145.50000000000003</v>
      </c>
    </row>
    <row r="611" spans="1:7">
      <c r="A611" s="46"/>
      <c r="B611" s="405"/>
      <c r="C611" s="405"/>
      <c r="D611" t="s">
        <v>16</v>
      </c>
      <c r="E611" s="1">
        <v>5</v>
      </c>
      <c r="F611" s="1"/>
      <c r="G611" s="1">
        <f t="shared" si="12"/>
        <v>150.50000000000003</v>
      </c>
    </row>
    <row r="612" spans="1:7">
      <c r="A612" s="46">
        <v>44926</v>
      </c>
      <c r="B612" s="405" t="s">
        <v>48</v>
      </c>
      <c r="C612" s="405" t="s">
        <v>29</v>
      </c>
      <c r="D612" t="s">
        <v>15</v>
      </c>
      <c r="E612" s="1"/>
      <c r="F612" s="1">
        <v>60</v>
      </c>
      <c r="G612" s="1">
        <f t="shared" si="12"/>
        <v>90.500000000000028</v>
      </c>
    </row>
    <row r="613" spans="1:7">
      <c r="A613" s="46">
        <v>44926</v>
      </c>
      <c r="B613" s="405" t="s">
        <v>48</v>
      </c>
      <c r="C613" s="405" t="s">
        <v>29</v>
      </c>
      <c r="D613" t="s">
        <v>16</v>
      </c>
      <c r="E613" s="1"/>
      <c r="F613" s="1">
        <v>5</v>
      </c>
      <c r="G613" s="1">
        <f t="shared" si="12"/>
        <v>85.500000000000028</v>
      </c>
    </row>
    <row r="614" spans="1:7">
      <c r="A614" s="46">
        <v>44947</v>
      </c>
      <c r="B614" s="405" t="s">
        <v>90</v>
      </c>
      <c r="C614" s="405" t="s">
        <v>29</v>
      </c>
      <c r="D614" t="s">
        <v>13</v>
      </c>
      <c r="E614" s="1"/>
      <c r="F614" s="1">
        <v>79.8</v>
      </c>
      <c r="G614" s="1">
        <f t="shared" si="12"/>
        <v>5.7000000000000313</v>
      </c>
    </row>
    <row r="615" spans="1:7">
      <c r="A615" s="46">
        <v>44947</v>
      </c>
      <c r="B615" s="405" t="s">
        <v>90</v>
      </c>
      <c r="C615" s="405" t="s">
        <v>29</v>
      </c>
      <c r="D615" t="s">
        <v>14</v>
      </c>
      <c r="E615" s="1"/>
      <c r="F615" s="1">
        <v>5.7</v>
      </c>
      <c r="G615" s="1">
        <f t="shared" si="12"/>
        <v>3.1086244689504383E-14</v>
      </c>
    </row>
    <row r="616" spans="1:7">
      <c r="A616" s="68">
        <v>44957</v>
      </c>
      <c r="B616" s="404" t="s">
        <v>11</v>
      </c>
      <c r="C616" s="404" t="s">
        <v>12</v>
      </c>
      <c r="D616" t="s">
        <v>13</v>
      </c>
      <c r="E616" s="189">
        <v>72.3</v>
      </c>
      <c r="F616" s="189"/>
      <c r="G616" s="1">
        <f t="shared" si="12"/>
        <v>72.300000000000026</v>
      </c>
    </row>
    <row r="617" spans="1:7">
      <c r="A617" s="46"/>
      <c r="B617" s="405"/>
      <c r="C617" s="405"/>
      <c r="D617" t="s">
        <v>14</v>
      </c>
      <c r="E617" s="189">
        <v>4.8</v>
      </c>
      <c r="F617" s="189"/>
      <c r="G617" s="1">
        <f>+G616+E617-F617</f>
        <v>77.100000000000023</v>
      </c>
    </row>
    <row r="618" spans="1:7">
      <c r="A618" s="46"/>
      <c r="B618" s="405"/>
      <c r="C618" s="405"/>
      <c r="D618" t="s">
        <v>15</v>
      </c>
      <c r="E618" s="189">
        <v>60</v>
      </c>
      <c r="F618" s="189"/>
      <c r="G618" s="1">
        <f>+G617+E618-F618</f>
        <v>137.10000000000002</v>
      </c>
    </row>
    <row r="619" spans="1:7">
      <c r="A619" s="46"/>
      <c r="B619" s="405"/>
      <c r="C619" s="405"/>
      <c r="D619" t="s">
        <v>16</v>
      </c>
      <c r="E619" s="189">
        <v>5</v>
      </c>
      <c r="F619" s="189"/>
      <c r="G619" s="1">
        <f>+G618+E619-F619</f>
        <v>142.10000000000002</v>
      </c>
    </row>
    <row r="620" spans="1:7">
      <c r="A620" s="46">
        <v>44957</v>
      </c>
      <c r="B620" s="405" t="s">
        <v>49</v>
      </c>
      <c r="C620" s="405" t="s">
        <v>12</v>
      </c>
      <c r="D620" t="s">
        <v>15</v>
      </c>
      <c r="E620" s="189"/>
      <c r="F620" s="189">
        <v>60</v>
      </c>
      <c r="G620" s="1">
        <f>+G619+E620-F620</f>
        <v>82.100000000000023</v>
      </c>
    </row>
    <row r="621" spans="1:7">
      <c r="A621" s="46">
        <v>44957</v>
      </c>
      <c r="B621" s="405" t="s">
        <v>49</v>
      </c>
      <c r="C621" s="405" t="s">
        <v>12</v>
      </c>
      <c r="D621" t="s">
        <v>16</v>
      </c>
      <c r="E621" s="189"/>
      <c r="F621" s="189">
        <v>5</v>
      </c>
      <c r="G621" s="1">
        <f>+G620+E621-F621</f>
        <v>77.100000000000023</v>
      </c>
    </row>
    <row r="622" spans="1:7">
      <c r="A622" s="30">
        <v>44986</v>
      </c>
      <c r="B622" s="405" t="s">
        <v>91</v>
      </c>
      <c r="C622" s="405" t="s">
        <v>12</v>
      </c>
      <c r="D622" t="s">
        <v>13</v>
      </c>
      <c r="F622" s="189">
        <v>72.3</v>
      </c>
      <c r="G622" s="1">
        <f>+G621+E622-F622</f>
        <v>4.8000000000000256</v>
      </c>
    </row>
    <row r="623" spans="1:7">
      <c r="A623" s="30">
        <v>44986</v>
      </c>
      <c r="B623" s="405" t="s">
        <v>91</v>
      </c>
      <c r="C623" s="405" t="s">
        <v>12</v>
      </c>
      <c r="D623" t="s">
        <v>14</v>
      </c>
      <c r="F623" s="189">
        <v>4.8</v>
      </c>
      <c r="G623" s="1">
        <f>+G622+E623-F623</f>
        <v>2.5757174171303632E-14</v>
      </c>
    </row>
    <row r="624" spans="1:7">
      <c r="A624" s="68">
        <v>44985</v>
      </c>
      <c r="B624" s="404" t="s">
        <v>11</v>
      </c>
      <c r="C624" s="404" t="s">
        <v>19</v>
      </c>
      <c r="D624" t="s">
        <v>13</v>
      </c>
      <c r="E624" s="189">
        <v>78.8</v>
      </c>
      <c r="F624" s="189"/>
      <c r="G624" s="1">
        <f t="shared" ref="G624:G684" si="13">+G623+E624-F624</f>
        <v>78.800000000000026</v>
      </c>
    </row>
    <row r="625" spans="1:7">
      <c r="A625" s="46"/>
      <c r="B625" s="405"/>
      <c r="C625" s="405"/>
      <c r="D625" t="s">
        <v>14</v>
      </c>
      <c r="E625" s="189">
        <v>1.2</v>
      </c>
      <c r="F625" s="189"/>
      <c r="G625" s="1">
        <f t="shared" si="13"/>
        <v>80.000000000000028</v>
      </c>
    </row>
    <row r="626" spans="1:7">
      <c r="A626" s="46"/>
      <c r="B626" s="405"/>
      <c r="C626" s="405"/>
      <c r="D626" t="s">
        <v>15</v>
      </c>
      <c r="E626" s="189">
        <v>56</v>
      </c>
      <c r="F626" s="189"/>
      <c r="G626" s="1">
        <f t="shared" si="13"/>
        <v>136.00000000000003</v>
      </c>
    </row>
    <row r="627" spans="1:7">
      <c r="A627" s="46"/>
      <c r="B627" s="405"/>
      <c r="C627" s="405"/>
      <c r="D627" t="s">
        <v>16</v>
      </c>
      <c r="E627" s="189">
        <v>5</v>
      </c>
      <c r="F627" s="189"/>
      <c r="G627" s="1">
        <f t="shared" si="13"/>
        <v>141.00000000000003</v>
      </c>
    </row>
    <row r="628" spans="1:7">
      <c r="A628" s="46">
        <v>44985</v>
      </c>
      <c r="B628" s="405" t="s">
        <v>50</v>
      </c>
      <c r="C628" s="405" t="s">
        <v>19</v>
      </c>
      <c r="D628" t="s">
        <v>15</v>
      </c>
      <c r="E628" s="189"/>
      <c r="F628" s="189">
        <v>56</v>
      </c>
      <c r="G628" s="1">
        <f t="shared" si="13"/>
        <v>85.000000000000028</v>
      </c>
    </row>
    <row r="629" spans="1:7">
      <c r="A629" s="46">
        <v>44985</v>
      </c>
      <c r="B629" s="405" t="s">
        <v>50</v>
      </c>
      <c r="C629" s="405" t="s">
        <v>19</v>
      </c>
      <c r="D629" t="s">
        <v>16</v>
      </c>
      <c r="E629" s="189"/>
      <c r="F629" s="189">
        <v>5</v>
      </c>
      <c r="G629" s="1">
        <f t="shared" si="13"/>
        <v>80.000000000000028</v>
      </c>
    </row>
    <row r="630" spans="1:7">
      <c r="A630" s="46">
        <v>45008</v>
      </c>
      <c r="B630" s="405">
        <v>26618</v>
      </c>
      <c r="C630" s="405" t="s">
        <v>19</v>
      </c>
      <c r="D630" t="s">
        <v>13</v>
      </c>
      <c r="E630" s="189"/>
      <c r="F630" s="189">
        <v>78.8</v>
      </c>
      <c r="G630" s="1">
        <f t="shared" si="13"/>
        <v>1.2000000000000313</v>
      </c>
    </row>
    <row r="631" spans="1:7">
      <c r="A631" s="46">
        <v>45008</v>
      </c>
      <c r="B631" s="405">
        <v>26618</v>
      </c>
      <c r="C631" s="405" t="s">
        <v>19</v>
      </c>
      <c r="D631" t="s">
        <v>14</v>
      </c>
      <c r="E631" s="189"/>
      <c r="F631" s="189">
        <v>1.2</v>
      </c>
      <c r="G631" s="1">
        <f t="shared" si="13"/>
        <v>3.1308289294429414E-14</v>
      </c>
    </row>
    <row r="632" spans="1:7">
      <c r="A632" s="68">
        <v>45016</v>
      </c>
      <c r="B632" s="404" t="s">
        <v>11</v>
      </c>
      <c r="C632" s="404" t="s">
        <v>20</v>
      </c>
      <c r="D632" t="s">
        <v>13</v>
      </c>
      <c r="E632" s="189">
        <v>78.599999999999994</v>
      </c>
      <c r="F632" s="189"/>
      <c r="G632" s="1">
        <f t="shared" si="13"/>
        <v>78.600000000000023</v>
      </c>
    </row>
    <row r="633" spans="1:7">
      <c r="A633" s="46"/>
      <c r="B633" s="405"/>
      <c r="C633" s="405"/>
      <c r="D633" t="s">
        <v>14</v>
      </c>
      <c r="E633" s="189">
        <v>1.3</v>
      </c>
      <c r="F633" s="189"/>
      <c r="G633" s="1">
        <f t="shared" si="13"/>
        <v>79.90000000000002</v>
      </c>
    </row>
    <row r="634" spans="1:7">
      <c r="A634" s="46"/>
      <c r="B634" s="405"/>
      <c r="C634" s="405"/>
      <c r="D634" t="s">
        <v>15</v>
      </c>
      <c r="E634" s="189">
        <v>60</v>
      </c>
      <c r="F634" s="189"/>
      <c r="G634" s="1">
        <f t="shared" si="13"/>
        <v>139.90000000000003</v>
      </c>
    </row>
    <row r="635" spans="1:7">
      <c r="A635" s="46"/>
      <c r="B635" s="405"/>
      <c r="C635" s="405"/>
      <c r="D635" t="s">
        <v>16</v>
      </c>
      <c r="E635" s="189">
        <v>5</v>
      </c>
      <c r="F635" s="189"/>
      <c r="G635" s="1">
        <f t="shared" si="13"/>
        <v>144.90000000000003</v>
      </c>
    </row>
    <row r="636" spans="1:7">
      <c r="A636" s="46">
        <v>45016</v>
      </c>
      <c r="B636" s="405" t="s">
        <v>53</v>
      </c>
      <c r="C636" s="405" t="s">
        <v>20</v>
      </c>
      <c r="D636" t="s">
        <v>15</v>
      </c>
      <c r="E636" s="189"/>
      <c r="F636" s="189">
        <v>60</v>
      </c>
      <c r="G636" s="1">
        <f t="shared" si="13"/>
        <v>84.900000000000034</v>
      </c>
    </row>
    <row r="637" spans="1:7">
      <c r="A637" s="46">
        <v>45016</v>
      </c>
      <c r="B637" s="405" t="s">
        <v>53</v>
      </c>
      <c r="C637" s="405" t="s">
        <v>20</v>
      </c>
      <c r="D637" t="s">
        <v>16</v>
      </c>
      <c r="E637" s="189"/>
      <c r="F637" s="189">
        <v>5</v>
      </c>
      <c r="G637" s="1">
        <f t="shared" si="13"/>
        <v>79.900000000000034</v>
      </c>
    </row>
    <row r="638" spans="1:7">
      <c r="A638" s="46">
        <v>45051</v>
      </c>
      <c r="B638" s="405">
        <v>26838</v>
      </c>
      <c r="C638" s="405" t="s">
        <v>20</v>
      </c>
      <c r="D638" t="s">
        <v>13</v>
      </c>
      <c r="E638" s="189"/>
      <c r="F638" s="189">
        <v>78.599999999999994</v>
      </c>
      <c r="G638" s="1">
        <f t="shared" si="13"/>
        <v>1.3000000000000398</v>
      </c>
    </row>
    <row r="639" spans="1:7">
      <c r="A639" s="46">
        <v>45051</v>
      </c>
      <c r="B639" s="405">
        <v>26838</v>
      </c>
      <c r="C639" s="405" t="s">
        <v>20</v>
      </c>
      <c r="D639" t="s">
        <v>14</v>
      </c>
      <c r="E639" s="189"/>
      <c r="F639" s="189">
        <v>1.3</v>
      </c>
      <c r="G639" s="1">
        <f t="shared" si="13"/>
        <v>3.9745984281580604E-14</v>
      </c>
    </row>
    <row r="640" spans="1:7">
      <c r="A640" s="68">
        <v>45046</v>
      </c>
      <c r="B640" s="404" t="s">
        <v>11</v>
      </c>
      <c r="C640" s="404" t="s">
        <v>21</v>
      </c>
      <c r="D640" t="s">
        <v>13</v>
      </c>
      <c r="E640" s="217">
        <v>82.3</v>
      </c>
      <c r="F640" s="217"/>
      <c r="G640" s="1">
        <f t="shared" si="13"/>
        <v>82.30000000000004</v>
      </c>
    </row>
    <row r="641" spans="1:7">
      <c r="A641" s="46"/>
      <c r="B641" s="405"/>
      <c r="C641" s="405"/>
      <c r="D641" t="s">
        <v>14</v>
      </c>
      <c r="E641" s="217">
        <v>1.5</v>
      </c>
      <c r="F641" s="217"/>
      <c r="G641" s="1">
        <f t="shared" si="13"/>
        <v>83.80000000000004</v>
      </c>
    </row>
    <row r="642" spans="1:7">
      <c r="A642" s="46"/>
      <c r="B642" s="405"/>
      <c r="C642" s="405"/>
      <c r="D642" t="s">
        <v>15</v>
      </c>
      <c r="E642" s="217">
        <v>60</v>
      </c>
      <c r="F642" s="217"/>
      <c r="G642" s="1">
        <f t="shared" si="13"/>
        <v>143.80000000000004</v>
      </c>
    </row>
    <row r="643" spans="1:7">
      <c r="A643" s="46"/>
      <c r="B643" s="405"/>
      <c r="C643" s="405"/>
      <c r="D643" t="s">
        <v>16</v>
      </c>
      <c r="E643" s="217">
        <v>5</v>
      </c>
      <c r="F643" s="217"/>
      <c r="G643" s="1">
        <f t="shared" si="13"/>
        <v>148.80000000000004</v>
      </c>
    </row>
    <row r="644" spans="1:7">
      <c r="A644" s="46">
        <v>45046</v>
      </c>
      <c r="B644" s="405" t="s">
        <v>65</v>
      </c>
      <c r="C644" s="405" t="s">
        <v>21</v>
      </c>
      <c r="D644" t="s">
        <v>15</v>
      </c>
      <c r="E644" s="217"/>
      <c r="F644" s="217">
        <v>60</v>
      </c>
      <c r="G644" s="1">
        <f t="shared" si="13"/>
        <v>88.80000000000004</v>
      </c>
    </row>
    <row r="645" spans="1:7">
      <c r="A645" s="46">
        <v>45046</v>
      </c>
      <c r="B645" s="405" t="s">
        <v>65</v>
      </c>
      <c r="C645" s="405" t="s">
        <v>21</v>
      </c>
      <c r="D645" t="s">
        <v>16</v>
      </c>
      <c r="E645" s="217"/>
      <c r="F645" s="217">
        <v>5</v>
      </c>
      <c r="G645" s="1">
        <f t="shared" si="13"/>
        <v>83.80000000000004</v>
      </c>
    </row>
    <row r="646" spans="1:7">
      <c r="A646" s="46">
        <v>45082</v>
      </c>
      <c r="B646" s="405">
        <v>26914</v>
      </c>
      <c r="C646" s="405" t="s">
        <v>21</v>
      </c>
      <c r="D646" t="s">
        <v>13</v>
      </c>
      <c r="E646" s="217"/>
      <c r="F646" s="217">
        <v>82.3</v>
      </c>
      <c r="G646" s="1">
        <f t="shared" si="13"/>
        <v>1.5000000000000426</v>
      </c>
    </row>
    <row r="647" spans="1:7">
      <c r="A647" s="46">
        <v>45082</v>
      </c>
      <c r="B647" s="405">
        <v>26914</v>
      </c>
      <c r="C647" s="405" t="s">
        <v>21</v>
      </c>
      <c r="D647" t="s">
        <v>14</v>
      </c>
      <c r="E647" s="217"/>
      <c r="F647" s="217">
        <v>1.5</v>
      </c>
      <c r="G647" s="1">
        <f t="shared" si="13"/>
        <v>4.2632564145606011E-14</v>
      </c>
    </row>
    <row r="648" spans="1:7">
      <c r="A648" s="68">
        <v>45077</v>
      </c>
      <c r="B648" s="404" t="s">
        <v>11</v>
      </c>
      <c r="C648" s="404" t="s">
        <v>22</v>
      </c>
      <c r="D648" t="s">
        <v>13</v>
      </c>
      <c r="E648" s="217">
        <v>76.099999999999994</v>
      </c>
      <c r="F648" s="217"/>
      <c r="G648" s="1">
        <f t="shared" si="13"/>
        <v>76.100000000000037</v>
      </c>
    </row>
    <row r="649" spans="1:7">
      <c r="A649" s="46"/>
      <c r="B649" s="405"/>
      <c r="C649" s="405"/>
      <c r="D649" t="s">
        <v>14</v>
      </c>
      <c r="E649" s="217">
        <v>2.1</v>
      </c>
      <c r="F649" s="217"/>
      <c r="G649" s="1">
        <f t="shared" si="13"/>
        <v>78.200000000000031</v>
      </c>
    </row>
    <row r="650" spans="1:7">
      <c r="A650" s="46"/>
      <c r="B650" s="405"/>
      <c r="C650" s="405"/>
      <c r="D650" t="s">
        <v>15</v>
      </c>
      <c r="E650" s="217">
        <v>60</v>
      </c>
      <c r="F650" s="217"/>
      <c r="G650" s="1">
        <f t="shared" si="13"/>
        <v>138.20000000000005</v>
      </c>
    </row>
    <row r="651" spans="1:7">
      <c r="A651" s="46"/>
      <c r="B651" s="405"/>
      <c r="C651" s="405"/>
      <c r="D651" t="s">
        <v>16</v>
      </c>
      <c r="E651" s="217">
        <v>5</v>
      </c>
      <c r="F651" s="217"/>
      <c r="G651" s="1">
        <f t="shared" si="13"/>
        <v>143.20000000000005</v>
      </c>
    </row>
    <row r="652" spans="1:7">
      <c r="A652" s="46">
        <v>45077</v>
      </c>
      <c r="B652" s="405" t="s">
        <v>55</v>
      </c>
      <c r="C652" s="405" t="s">
        <v>22</v>
      </c>
      <c r="D652" t="s">
        <v>15</v>
      </c>
      <c r="E652" s="217"/>
      <c r="F652" s="217">
        <v>60</v>
      </c>
      <c r="G652" s="1">
        <f t="shared" si="13"/>
        <v>83.200000000000045</v>
      </c>
    </row>
    <row r="653" spans="1:7">
      <c r="A653" s="46">
        <v>45077</v>
      </c>
      <c r="B653" s="405" t="s">
        <v>55</v>
      </c>
      <c r="C653" s="405" t="s">
        <v>22</v>
      </c>
      <c r="D653" t="s">
        <v>16</v>
      </c>
      <c r="E653" s="217"/>
      <c r="F653" s="217">
        <v>5</v>
      </c>
      <c r="G653" s="1">
        <f t="shared" si="13"/>
        <v>78.200000000000045</v>
      </c>
    </row>
    <row r="654" spans="1:7">
      <c r="A654" s="46">
        <v>45110</v>
      </c>
      <c r="B654" s="405">
        <v>27019</v>
      </c>
      <c r="C654" s="405" t="s">
        <v>22</v>
      </c>
      <c r="D654" t="s">
        <v>13</v>
      </c>
      <c r="E654" s="217"/>
      <c r="F654" s="217">
        <v>76.099999999999994</v>
      </c>
      <c r="G654" s="1">
        <f t="shared" si="13"/>
        <v>2.1000000000000512</v>
      </c>
    </row>
    <row r="655" spans="1:7">
      <c r="A655" s="46">
        <v>45110</v>
      </c>
      <c r="B655" s="405">
        <v>27019</v>
      </c>
      <c r="C655" s="405" t="s">
        <v>22</v>
      </c>
      <c r="D655" t="s">
        <v>14</v>
      </c>
      <c r="E655" s="217"/>
      <c r="F655" s="217">
        <v>2.1</v>
      </c>
      <c r="G655" s="1">
        <f t="shared" si="13"/>
        <v>5.1070259132757201E-14</v>
      </c>
    </row>
    <row r="656" spans="1:7">
      <c r="A656" s="68">
        <v>45107</v>
      </c>
      <c r="B656" s="404" t="s">
        <v>11</v>
      </c>
      <c r="C656" s="404" t="s">
        <v>23</v>
      </c>
      <c r="D656" t="s">
        <v>13</v>
      </c>
      <c r="E656" s="217">
        <v>77.5</v>
      </c>
      <c r="F656" s="217"/>
      <c r="G656" s="1">
        <f t="shared" si="13"/>
        <v>77.500000000000057</v>
      </c>
    </row>
    <row r="657" spans="1:14">
      <c r="A657" s="46"/>
      <c r="B657" s="405"/>
      <c r="C657" s="405"/>
      <c r="D657" t="s">
        <v>14</v>
      </c>
      <c r="E657" s="217">
        <v>2</v>
      </c>
      <c r="F657" s="217"/>
      <c r="G657" s="1">
        <f t="shared" si="13"/>
        <v>79.500000000000057</v>
      </c>
    </row>
    <row r="658" spans="1:14">
      <c r="A658" s="46"/>
      <c r="B658" s="405"/>
      <c r="C658" s="405"/>
      <c r="D658" t="s">
        <v>15</v>
      </c>
      <c r="E658" s="217">
        <v>60</v>
      </c>
      <c r="F658" s="217"/>
      <c r="G658" s="1">
        <f t="shared" si="13"/>
        <v>139.50000000000006</v>
      </c>
    </row>
    <row r="659" spans="1:14">
      <c r="A659" s="46"/>
      <c r="B659" s="405"/>
      <c r="C659" s="405"/>
      <c r="D659" t="s">
        <v>16</v>
      </c>
      <c r="E659" s="217">
        <v>5</v>
      </c>
      <c r="F659" s="217"/>
      <c r="G659" s="1">
        <f t="shared" si="13"/>
        <v>144.50000000000006</v>
      </c>
    </row>
    <row r="660" spans="1:14">
      <c r="A660" s="46">
        <v>45107</v>
      </c>
      <c r="B660" s="405" t="s">
        <v>56</v>
      </c>
      <c r="C660" s="405" t="s">
        <v>23</v>
      </c>
      <c r="D660" t="s">
        <v>15</v>
      </c>
      <c r="E660" s="217"/>
      <c r="F660" s="217">
        <v>60</v>
      </c>
      <c r="G660" s="1">
        <f t="shared" si="13"/>
        <v>84.500000000000057</v>
      </c>
    </row>
    <row r="661" spans="1:14">
      <c r="A661" s="46">
        <v>45107</v>
      </c>
      <c r="B661" s="405" t="s">
        <v>56</v>
      </c>
      <c r="C661" s="405" t="s">
        <v>23</v>
      </c>
      <c r="D661" t="s">
        <v>16</v>
      </c>
      <c r="E661" s="217"/>
      <c r="F661" s="217">
        <v>5</v>
      </c>
      <c r="G661" s="1">
        <f t="shared" si="13"/>
        <v>79.500000000000057</v>
      </c>
    </row>
    <row r="662" spans="1:14">
      <c r="A662" s="46">
        <v>45171</v>
      </c>
      <c r="B662" s="405">
        <v>27399</v>
      </c>
      <c r="C662" s="405" t="s">
        <v>23</v>
      </c>
      <c r="D662" t="s">
        <v>13</v>
      </c>
      <c r="E662" s="217"/>
      <c r="F662" s="217">
        <v>77.5</v>
      </c>
      <c r="G662" s="1">
        <f t="shared" si="13"/>
        <v>2.0000000000000568</v>
      </c>
    </row>
    <row r="663" spans="1:14">
      <c r="A663" s="46">
        <v>45171</v>
      </c>
      <c r="B663" s="405">
        <v>27399</v>
      </c>
      <c r="C663" s="405" t="s">
        <v>23</v>
      </c>
      <c r="D663" t="s">
        <v>14</v>
      </c>
      <c r="E663" s="217"/>
      <c r="F663" s="217">
        <v>2</v>
      </c>
      <c r="G663" s="1">
        <f t="shared" si="13"/>
        <v>5.6843418860808015E-14</v>
      </c>
    </row>
    <row r="664" spans="1:14">
      <c r="A664" s="68">
        <v>45138</v>
      </c>
      <c r="B664" s="404" t="s">
        <v>11</v>
      </c>
      <c r="C664" s="404" t="s">
        <v>24</v>
      </c>
      <c r="D664" t="s">
        <v>13</v>
      </c>
      <c r="E664" s="217">
        <v>73</v>
      </c>
      <c r="F664" s="217"/>
      <c r="G664" s="1">
        <f t="shared" si="13"/>
        <v>73.000000000000057</v>
      </c>
      <c r="J664" s="404"/>
      <c r="L664" s="217"/>
    </row>
    <row r="665" spans="1:14">
      <c r="A665" s="46"/>
      <c r="B665" s="405"/>
      <c r="C665" s="405"/>
      <c r="D665" t="s">
        <v>14</v>
      </c>
      <c r="E665" s="217">
        <v>2</v>
      </c>
      <c r="F665" s="217"/>
      <c r="G665" s="1">
        <f t="shared" si="13"/>
        <v>75.000000000000057</v>
      </c>
      <c r="J665" s="405"/>
      <c r="L665" s="217"/>
      <c r="N665" s="29"/>
    </row>
    <row r="666" spans="1:14">
      <c r="A666" s="46"/>
      <c r="B666" s="405"/>
      <c r="C666" s="405"/>
      <c r="D666" t="s">
        <v>15</v>
      </c>
      <c r="E666" s="217">
        <v>60</v>
      </c>
      <c r="F666" s="217"/>
      <c r="G666" s="1">
        <f t="shared" si="13"/>
        <v>135.00000000000006</v>
      </c>
      <c r="J666" s="404"/>
      <c r="L666" s="217"/>
    </row>
    <row r="667" spans="1:14">
      <c r="A667" s="46"/>
      <c r="B667" s="405"/>
      <c r="C667" s="405"/>
      <c r="D667" t="s">
        <v>16</v>
      </c>
      <c r="E667" s="217">
        <v>5</v>
      </c>
      <c r="F667" s="217"/>
      <c r="G667" s="1">
        <f t="shared" si="13"/>
        <v>140.00000000000006</v>
      </c>
      <c r="J667" s="405"/>
      <c r="L667" s="217"/>
    </row>
    <row r="668" spans="1:14">
      <c r="A668" s="46">
        <v>45138</v>
      </c>
      <c r="B668" s="405" t="s">
        <v>32</v>
      </c>
      <c r="C668" s="405" t="s">
        <v>24</v>
      </c>
      <c r="D668" t="s">
        <v>15</v>
      </c>
      <c r="E668" s="217"/>
      <c r="F668" s="217">
        <v>60</v>
      </c>
      <c r="G668" s="1">
        <f t="shared" si="13"/>
        <v>80.000000000000057</v>
      </c>
      <c r="J668" s="404"/>
      <c r="L668" s="217"/>
    </row>
    <row r="669" spans="1:14">
      <c r="A669" s="46">
        <v>45138</v>
      </c>
      <c r="B669" s="405" t="s">
        <v>32</v>
      </c>
      <c r="C669" s="405" t="s">
        <v>24</v>
      </c>
      <c r="D669" t="s">
        <v>16</v>
      </c>
      <c r="E669" s="217"/>
      <c r="F669" s="217">
        <v>5</v>
      </c>
      <c r="G669" s="1">
        <f t="shared" si="13"/>
        <v>75.000000000000057</v>
      </c>
      <c r="L669" s="217"/>
    </row>
    <row r="670" spans="1:14">
      <c r="A670" s="46">
        <v>45190</v>
      </c>
      <c r="B670" s="405">
        <v>27497</v>
      </c>
      <c r="C670" s="405" t="s">
        <v>24</v>
      </c>
      <c r="D670" t="s">
        <v>13</v>
      </c>
      <c r="E670" s="217"/>
      <c r="F670" s="217">
        <v>73</v>
      </c>
      <c r="G670" s="1">
        <f t="shared" si="13"/>
        <v>2.0000000000000568</v>
      </c>
      <c r="L670" s="217"/>
    </row>
    <row r="671" spans="1:14">
      <c r="A671" s="46">
        <v>45190</v>
      </c>
      <c r="B671" s="405">
        <v>27497</v>
      </c>
      <c r="C671" s="405" t="s">
        <v>24</v>
      </c>
      <c r="D671" t="s">
        <v>14</v>
      </c>
      <c r="E671" s="217"/>
      <c r="F671" s="217">
        <v>2</v>
      </c>
      <c r="G671" s="1">
        <f t="shared" si="13"/>
        <v>5.6843418860808015E-14</v>
      </c>
      <c r="L671" s="217"/>
    </row>
    <row r="672" spans="1:14">
      <c r="A672" s="32">
        <v>45169</v>
      </c>
      <c r="B672" s="404" t="s">
        <v>11</v>
      </c>
      <c r="C672" s="404" t="s">
        <v>25</v>
      </c>
      <c r="D672" t="s">
        <v>13</v>
      </c>
      <c r="E672" s="38">
        <v>16.399999999999999</v>
      </c>
      <c r="G672" s="1">
        <f t="shared" si="13"/>
        <v>16.400000000000055</v>
      </c>
      <c r="L672" s="29"/>
    </row>
    <row r="673" spans="1:15">
      <c r="B673" s="405"/>
      <c r="C673" s="405"/>
      <c r="D673" t="s">
        <v>14</v>
      </c>
      <c r="E673" s="38">
        <v>2.2999999999999998</v>
      </c>
      <c r="G673" s="1">
        <f t="shared" si="13"/>
        <v>18.700000000000056</v>
      </c>
    </row>
    <row r="674" spans="1:15">
      <c r="B674" s="405"/>
      <c r="C674" s="405"/>
      <c r="D674" t="s">
        <v>15</v>
      </c>
      <c r="E674" s="217">
        <v>60</v>
      </c>
      <c r="F674" s="217"/>
      <c r="G674" s="1">
        <f t="shared" si="13"/>
        <v>78.70000000000006</v>
      </c>
    </row>
    <row r="675" spans="1:15">
      <c r="B675" s="405"/>
      <c r="C675" s="405"/>
      <c r="D675" t="s">
        <v>16</v>
      </c>
      <c r="E675" s="217">
        <v>5</v>
      </c>
      <c r="F675" s="217"/>
      <c r="G675" s="1">
        <f t="shared" si="13"/>
        <v>83.70000000000006</v>
      </c>
    </row>
    <row r="676" spans="1:15">
      <c r="B676" s="405"/>
      <c r="C676" s="405"/>
      <c r="D676" t="s">
        <v>68</v>
      </c>
      <c r="E676" s="217">
        <v>15</v>
      </c>
      <c r="F676" s="217"/>
      <c r="G676" s="1">
        <f t="shared" si="13"/>
        <v>98.70000000000006</v>
      </c>
    </row>
    <row r="677" spans="1:15">
      <c r="A677" s="30">
        <v>45176</v>
      </c>
      <c r="B677" s="405">
        <v>27414</v>
      </c>
      <c r="C677" s="405" t="s">
        <v>25</v>
      </c>
      <c r="D677" t="s">
        <v>15</v>
      </c>
      <c r="E677" s="217"/>
      <c r="F677" s="217">
        <v>60</v>
      </c>
      <c r="G677" s="1">
        <f t="shared" si="13"/>
        <v>38.70000000000006</v>
      </c>
      <c r="K677" s="1"/>
      <c r="O677" t="s">
        <v>92</v>
      </c>
    </row>
    <row r="678" spans="1:15">
      <c r="A678" s="30">
        <v>45176</v>
      </c>
      <c r="B678" s="405">
        <v>27414</v>
      </c>
      <c r="C678" s="405" t="s">
        <v>25</v>
      </c>
      <c r="D678" t="s">
        <v>16</v>
      </c>
      <c r="E678" s="217"/>
      <c r="F678" s="217">
        <v>5</v>
      </c>
      <c r="G678" s="1">
        <f t="shared" si="13"/>
        <v>33.70000000000006</v>
      </c>
      <c r="K678" s="1"/>
    </row>
    <row r="679" spans="1:15">
      <c r="A679" s="46">
        <v>45190</v>
      </c>
      <c r="B679" s="405">
        <v>27498</v>
      </c>
      <c r="C679" s="405" t="s">
        <v>25</v>
      </c>
      <c r="D679" t="s">
        <v>13</v>
      </c>
      <c r="F679" s="38">
        <v>16.399999999999999</v>
      </c>
      <c r="G679" s="1">
        <f t="shared" si="13"/>
        <v>17.300000000000061</v>
      </c>
      <c r="J679" s="217"/>
    </row>
    <row r="680" spans="1:15">
      <c r="A680" s="46">
        <v>45190</v>
      </c>
      <c r="B680" s="405">
        <v>27498</v>
      </c>
      <c r="C680" s="405" t="s">
        <v>25</v>
      </c>
      <c r="D680" t="s">
        <v>14</v>
      </c>
      <c r="F680" s="38">
        <v>2.2999999999999998</v>
      </c>
      <c r="G680" s="1">
        <f t="shared" si="13"/>
        <v>15.00000000000006</v>
      </c>
      <c r="J680" s="38"/>
    </row>
    <row r="681" spans="1:15">
      <c r="A681" s="30">
        <v>45266</v>
      </c>
      <c r="B681" s="405">
        <v>27911</v>
      </c>
      <c r="C681" s="405" t="s">
        <v>25</v>
      </c>
      <c r="D681" t="s">
        <v>68</v>
      </c>
      <c r="F681" s="217">
        <v>15</v>
      </c>
      <c r="G681" s="1">
        <f t="shared" si="13"/>
        <v>6.0396132539608516E-14</v>
      </c>
      <c r="J681" s="38"/>
    </row>
    <row r="682" spans="1:15">
      <c r="A682" s="32">
        <v>45199</v>
      </c>
      <c r="B682" s="404" t="s">
        <v>11</v>
      </c>
      <c r="C682" s="404" t="s">
        <v>41</v>
      </c>
      <c r="D682" t="s">
        <v>13</v>
      </c>
      <c r="E682" s="217">
        <v>66.3</v>
      </c>
      <c r="F682" s="217"/>
      <c r="G682" s="1">
        <f t="shared" si="13"/>
        <v>66.300000000000054</v>
      </c>
      <c r="J682" s="38"/>
    </row>
    <row r="683" spans="1:15">
      <c r="B683" s="405"/>
      <c r="C683" s="405"/>
      <c r="D683" t="s">
        <v>14</v>
      </c>
      <c r="E683" s="217">
        <v>2</v>
      </c>
      <c r="F683" s="217"/>
      <c r="G683" s="1">
        <f t="shared" si="13"/>
        <v>68.300000000000054</v>
      </c>
      <c r="J683" s="29"/>
      <c r="K683" s="29"/>
    </row>
    <row r="684" spans="1:15">
      <c r="B684" s="405"/>
      <c r="C684" s="405"/>
      <c r="D684" t="s">
        <v>15</v>
      </c>
      <c r="E684" s="217">
        <v>60</v>
      </c>
      <c r="F684" s="217"/>
      <c r="G684" s="1">
        <f t="shared" si="13"/>
        <v>128.30000000000007</v>
      </c>
    </row>
    <row r="685" spans="1:15">
      <c r="B685" s="405"/>
      <c r="C685" s="405"/>
      <c r="D685" t="s">
        <v>16</v>
      </c>
      <c r="E685" s="217">
        <v>5</v>
      </c>
      <c r="F685" s="217"/>
      <c r="G685" s="1">
        <f>+G684+E685-F685</f>
        <v>133.30000000000007</v>
      </c>
    </row>
    <row r="686" spans="1:15">
      <c r="B686" s="405"/>
      <c r="C686" s="405"/>
      <c r="D686" t="s">
        <v>93</v>
      </c>
      <c r="E686" s="1">
        <v>10</v>
      </c>
      <c r="F686" s="217"/>
      <c r="G686" s="1">
        <f>+G685+E686-F686</f>
        <v>143.30000000000007</v>
      </c>
    </row>
    <row r="687" spans="1:15">
      <c r="B687" s="405"/>
      <c r="C687" s="405"/>
      <c r="D687" t="s">
        <v>94</v>
      </c>
      <c r="E687" s="1">
        <v>10</v>
      </c>
      <c r="F687" s="217"/>
      <c r="G687" s="1">
        <f>+G686+E687-F687</f>
        <v>153.30000000000007</v>
      </c>
    </row>
    <row r="688" spans="1:15">
      <c r="A688" s="30">
        <v>45199</v>
      </c>
      <c r="B688" s="405" t="s">
        <v>61</v>
      </c>
      <c r="C688" s="405" t="s">
        <v>41</v>
      </c>
      <c r="D688" t="s">
        <v>15</v>
      </c>
      <c r="E688" s="217"/>
      <c r="F688" s="217">
        <v>60</v>
      </c>
      <c r="G688" s="1">
        <f>+G687+E688-F688</f>
        <v>93.300000000000068</v>
      </c>
    </row>
    <row r="689" spans="1:7">
      <c r="A689" s="30">
        <v>45199</v>
      </c>
      <c r="B689" s="405" t="s">
        <v>61</v>
      </c>
      <c r="C689" s="405" t="s">
        <v>41</v>
      </c>
      <c r="D689" t="s">
        <v>16</v>
      </c>
      <c r="E689" s="217"/>
      <c r="F689" s="217">
        <v>5</v>
      </c>
      <c r="G689" s="1">
        <f>+G688+E689-F689</f>
        <v>88.300000000000068</v>
      </c>
    </row>
    <row r="690" spans="1:7">
      <c r="A690" s="30">
        <v>45226</v>
      </c>
      <c r="B690" s="405">
        <v>27705</v>
      </c>
      <c r="C690" s="405" t="s">
        <v>41</v>
      </c>
      <c r="D690" t="s">
        <v>13</v>
      </c>
      <c r="F690" s="217">
        <v>66.3</v>
      </c>
      <c r="G690" s="1">
        <f>+G689+E690-F690</f>
        <v>22.000000000000071</v>
      </c>
    </row>
    <row r="691" spans="1:7">
      <c r="A691" s="30">
        <v>45226</v>
      </c>
      <c r="B691" s="405">
        <v>27705</v>
      </c>
      <c r="C691" s="405" t="s">
        <v>41</v>
      </c>
      <c r="D691" t="s">
        <v>14</v>
      </c>
      <c r="F691" s="217">
        <v>2</v>
      </c>
      <c r="G691" s="1">
        <f>+G690+E691-F691</f>
        <v>20.000000000000071</v>
      </c>
    </row>
    <row r="692" spans="1:7">
      <c r="A692" s="30">
        <v>45266</v>
      </c>
      <c r="B692" s="405">
        <v>27911</v>
      </c>
      <c r="C692" s="405" t="s">
        <v>41</v>
      </c>
      <c r="D692" t="s">
        <v>93</v>
      </c>
      <c r="F692" s="1">
        <v>10</v>
      </c>
      <c r="G692" s="1">
        <f t="shared" ref="G692:G694" si="14">+G691+E692-F692</f>
        <v>10.000000000000071</v>
      </c>
    </row>
    <row r="693" spans="1:7">
      <c r="A693" s="30">
        <v>45266</v>
      </c>
      <c r="B693" s="405">
        <v>27911</v>
      </c>
      <c r="C693" s="405" t="s">
        <v>41</v>
      </c>
      <c r="D693" t="s">
        <v>94</v>
      </c>
      <c r="F693" s="1">
        <v>10</v>
      </c>
      <c r="G693" s="1">
        <f t="shared" si="14"/>
        <v>7.1054273576010019E-14</v>
      </c>
    </row>
    <row r="694" spans="1:7">
      <c r="A694" s="32">
        <v>45230</v>
      </c>
      <c r="B694" s="404" t="s">
        <v>11</v>
      </c>
      <c r="C694" s="404" t="s">
        <v>27</v>
      </c>
      <c r="D694" t="s">
        <v>13</v>
      </c>
      <c r="E694" s="44">
        <v>75.8</v>
      </c>
      <c r="F694" s="50"/>
      <c r="G694" s="1">
        <f t="shared" si="14"/>
        <v>75.800000000000068</v>
      </c>
    </row>
    <row r="695" spans="1:7">
      <c r="B695" s="405"/>
      <c r="C695" s="405"/>
      <c r="D695" t="s">
        <v>14</v>
      </c>
      <c r="E695" s="44">
        <v>2</v>
      </c>
      <c r="F695" s="50"/>
      <c r="G695" s="1">
        <f>+G694+E695-F695</f>
        <v>77.800000000000068</v>
      </c>
    </row>
    <row r="696" spans="1:7">
      <c r="B696" s="405"/>
      <c r="C696" s="405"/>
      <c r="D696" t="s">
        <v>15</v>
      </c>
      <c r="E696" s="217">
        <v>60</v>
      </c>
      <c r="F696" s="50"/>
      <c r="G696" s="1">
        <f t="shared" ref="G696:G713" si="15">+G695+E696-F696</f>
        <v>137.80000000000007</v>
      </c>
    </row>
    <row r="697" spans="1:7">
      <c r="B697" s="405"/>
      <c r="C697" s="405"/>
      <c r="D697" t="s">
        <v>16</v>
      </c>
      <c r="E697" s="217">
        <v>5</v>
      </c>
      <c r="F697" s="50"/>
      <c r="G697" s="1">
        <f t="shared" si="15"/>
        <v>142.80000000000007</v>
      </c>
    </row>
    <row r="698" spans="1:7">
      <c r="A698" s="46">
        <v>45230</v>
      </c>
      <c r="B698" s="405" t="s">
        <v>62</v>
      </c>
      <c r="C698" s="405" t="s">
        <v>27</v>
      </c>
      <c r="D698" t="s">
        <v>15</v>
      </c>
      <c r="E698" s="217"/>
      <c r="F698" s="217">
        <v>60</v>
      </c>
      <c r="G698" s="1">
        <f t="shared" si="15"/>
        <v>82.800000000000068</v>
      </c>
    </row>
    <row r="699" spans="1:7">
      <c r="A699" s="46">
        <v>45230</v>
      </c>
      <c r="B699" s="405" t="s">
        <v>62</v>
      </c>
      <c r="C699" s="405" t="s">
        <v>27</v>
      </c>
      <c r="D699" t="s">
        <v>16</v>
      </c>
      <c r="E699" s="217"/>
      <c r="F699" s="217">
        <v>5</v>
      </c>
      <c r="G699" s="1">
        <f t="shared" si="15"/>
        <v>77.800000000000068</v>
      </c>
    </row>
    <row r="700" spans="1:7">
      <c r="A700" s="46">
        <v>45289</v>
      </c>
      <c r="B700" s="405">
        <v>28080</v>
      </c>
      <c r="C700" s="405" t="s">
        <v>27</v>
      </c>
      <c r="D700" t="s">
        <v>13</v>
      </c>
      <c r="E700" s="217"/>
      <c r="F700" s="44">
        <v>75.8</v>
      </c>
      <c r="G700" s="1">
        <f t="shared" si="15"/>
        <v>2.0000000000000711</v>
      </c>
    </row>
    <row r="701" spans="1:7">
      <c r="A701" s="46">
        <v>45289</v>
      </c>
      <c r="B701" s="405">
        <v>28080</v>
      </c>
      <c r="C701" s="405" t="s">
        <v>27</v>
      </c>
      <c r="D701" t="s">
        <v>14</v>
      </c>
      <c r="E701" s="217"/>
      <c r="F701" s="44">
        <v>2</v>
      </c>
      <c r="G701" s="1">
        <f t="shared" si="15"/>
        <v>7.1054273576010019E-14</v>
      </c>
    </row>
    <row r="702" spans="1:7">
      <c r="A702" s="32">
        <v>45260</v>
      </c>
      <c r="B702" s="404" t="s">
        <v>11</v>
      </c>
      <c r="C702" s="404" t="s">
        <v>28</v>
      </c>
      <c r="D702" t="s">
        <v>13</v>
      </c>
      <c r="E702" s="44">
        <v>73.400000000000006</v>
      </c>
      <c r="F702" s="217"/>
      <c r="G702" s="1">
        <f t="shared" si="15"/>
        <v>73.400000000000077</v>
      </c>
    </row>
    <row r="703" spans="1:7">
      <c r="B703" s="405"/>
      <c r="C703" s="405"/>
      <c r="D703" t="s">
        <v>14</v>
      </c>
      <c r="E703" s="44">
        <v>10</v>
      </c>
      <c r="F703" s="217"/>
      <c r="G703" s="1">
        <f t="shared" si="15"/>
        <v>83.400000000000077</v>
      </c>
    </row>
    <row r="704" spans="1:7">
      <c r="B704" s="405"/>
      <c r="C704" s="405"/>
      <c r="D704" t="s">
        <v>15</v>
      </c>
      <c r="E704" s="217">
        <v>60</v>
      </c>
      <c r="F704" s="217"/>
      <c r="G704" s="1">
        <f t="shared" si="15"/>
        <v>143.40000000000009</v>
      </c>
    </row>
    <row r="705" spans="1:8">
      <c r="B705" s="405"/>
      <c r="C705" s="405"/>
      <c r="D705" t="s">
        <v>16</v>
      </c>
      <c r="E705" s="217">
        <v>5</v>
      </c>
      <c r="F705" s="217"/>
      <c r="G705" s="1">
        <f t="shared" si="15"/>
        <v>148.40000000000009</v>
      </c>
    </row>
    <row r="706" spans="1:8">
      <c r="A706" s="30">
        <v>45260</v>
      </c>
      <c r="B706" s="405" t="s">
        <v>64</v>
      </c>
      <c r="C706" s="405" t="s">
        <v>28</v>
      </c>
      <c r="D706" t="s">
        <v>15</v>
      </c>
      <c r="E706" s="217"/>
      <c r="F706" s="217">
        <v>60</v>
      </c>
      <c r="G706" s="1">
        <f t="shared" si="15"/>
        <v>88.400000000000091</v>
      </c>
    </row>
    <row r="707" spans="1:8">
      <c r="A707" s="30">
        <v>45260</v>
      </c>
      <c r="B707" s="405" t="s">
        <v>64</v>
      </c>
      <c r="C707" s="405" t="s">
        <v>28</v>
      </c>
      <c r="D707" t="s">
        <v>16</v>
      </c>
      <c r="E707" s="217"/>
      <c r="F707" s="217">
        <v>5</v>
      </c>
      <c r="G707" s="1">
        <f t="shared" si="15"/>
        <v>83.400000000000091</v>
      </c>
    </row>
    <row r="708" spans="1:8">
      <c r="A708" s="30">
        <v>45299</v>
      </c>
      <c r="B708" s="405">
        <v>28118</v>
      </c>
      <c r="C708" s="405" t="s">
        <v>28</v>
      </c>
      <c r="D708" t="s">
        <v>13</v>
      </c>
      <c r="E708" s="217"/>
      <c r="F708" s="44">
        <v>73.400000000000006</v>
      </c>
      <c r="G708" s="1">
        <f t="shared" si="15"/>
        <v>10.000000000000085</v>
      </c>
    </row>
    <row r="709" spans="1:8">
      <c r="A709" s="30">
        <v>45299</v>
      </c>
      <c r="B709" s="405">
        <v>28118</v>
      </c>
      <c r="C709" s="405" t="s">
        <v>28</v>
      </c>
      <c r="D709" t="s">
        <v>14</v>
      </c>
      <c r="E709" s="217"/>
      <c r="F709" s="44">
        <v>10</v>
      </c>
      <c r="G709" s="1">
        <f t="shared" si="15"/>
        <v>8.5265128291212022E-14</v>
      </c>
    </row>
    <row r="710" spans="1:8">
      <c r="A710" s="32">
        <v>45291</v>
      </c>
      <c r="B710" s="404" t="s">
        <v>11</v>
      </c>
      <c r="C710" s="404" t="s">
        <v>29</v>
      </c>
      <c r="D710" t="s">
        <v>13</v>
      </c>
      <c r="E710" s="44">
        <v>78.5</v>
      </c>
      <c r="F710" s="217"/>
      <c r="G710" s="1">
        <f t="shared" si="15"/>
        <v>78.500000000000085</v>
      </c>
    </row>
    <row r="711" spans="1:8">
      <c r="B711" s="405"/>
      <c r="C711" s="405"/>
      <c r="D711" t="s">
        <v>14</v>
      </c>
      <c r="E711" s="44">
        <v>5</v>
      </c>
      <c r="F711" s="217"/>
      <c r="G711" s="1">
        <f t="shared" si="15"/>
        <v>83.500000000000085</v>
      </c>
    </row>
    <row r="712" spans="1:8">
      <c r="B712" s="405"/>
      <c r="C712" s="405"/>
      <c r="D712" t="s">
        <v>15</v>
      </c>
      <c r="E712" s="217">
        <v>60</v>
      </c>
      <c r="F712" s="217"/>
      <c r="G712" s="1">
        <f t="shared" si="15"/>
        <v>143.50000000000009</v>
      </c>
    </row>
    <row r="713" spans="1:8">
      <c r="B713" s="405"/>
      <c r="C713" s="405"/>
      <c r="D713" t="s">
        <v>16</v>
      </c>
      <c r="E713" s="217">
        <v>5</v>
      </c>
      <c r="F713" s="217"/>
      <c r="G713" s="1">
        <f t="shared" si="15"/>
        <v>148.50000000000009</v>
      </c>
    </row>
    <row r="714" spans="1:8">
      <c r="A714" s="30">
        <v>45291</v>
      </c>
      <c r="B714" s="405" t="s">
        <v>48</v>
      </c>
      <c r="C714" s="405" t="s">
        <v>29</v>
      </c>
      <c r="D714" t="s">
        <v>15</v>
      </c>
      <c r="E714" s="217"/>
      <c r="F714" s="217">
        <v>60</v>
      </c>
      <c r="G714" s="1">
        <f t="shared" ref="G711:G728" si="16">+G713+E714-F714</f>
        <v>88.500000000000085</v>
      </c>
    </row>
    <row r="715" spans="1:8">
      <c r="A715" s="30">
        <v>45291</v>
      </c>
      <c r="B715" s="405" t="s">
        <v>48</v>
      </c>
      <c r="C715" s="405" t="s">
        <v>29</v>
      </c>
      <c r="D715" t="s">
        <v>16</v>
      </c>
      <c r="E715" s="217"/>
      <c r="F715" s="217">
        <v>5</v>
      </c>
      <c r="G715" s="1">
        <f t="shared" si="16"/>
        <v>83.500000000000085</v>
      </c>
    </row>
    <row r="716" spans="1:8">
      <c r="A716" s="30">
        <v>45317</v>
      </c>
      <c r="B716" s="405">
        <v>28175</v>
      </c>
      <c r="C716" s="405" t="s">
        <v>29</v>
      </c>
      <c r="D716" t="s">
        <v>13</v>
      </c>
      <c r="F716" s="44">
        <v>78.5</v>
      </c>
      <c r="G716" s="1">
        <f t="shared" si="16"/>
        <v>5.0000000000000853</v>
      </c>
      <c r="H716" s="248"/>
    </row>
    <row r="717" spans="1:8">
      <c r="A717" s="30">
        <v>45317</v>
      </c>
      <c r="B717" s="405">
        <v>28175</v>
      </c>
      <c r="C717" s="405" t="s">
        <v>29</v>
      </c>
      <c r="D717" t="s">
        <v>14</v>
      </c>
      <c r="F717" s="44">
        <v>5</v>
      </c>
      <c r="G717" s="1">
        <f t="shared" si="16"/>
        <v>8.5265128291212022E-14</v>
      </c>
    </row>
    <row r="718" spans="1:8">
      <c r="A718" s="68">
        <v>45322</v>
      </c>
      <c r="B718" s="404" t="s">
        <v>11</v>
      </c>
      <c r="C718" s="404" t="s">
        <v>12</v>
      </c>
      <c r="D718" t="s">
        <v>13</v>
      </c>
      <c r="E718" s="44">
        <v>87.6</v>
      </c>
      <c r="F718" s="217"/>
      <c r="G718" s="1">
        <f t="shared" si="16"/>
        <v>87.60000000000008</v>
      </c>
      <c r="H718" s="248"/>
    </row>
    <row r="719" spans="1:8">
      <c r="A719" s="46"/>
      <c r="B719" s="405"/>
      <c r="C719" s="405"/>
      <c r="D719" t="s">
        <v>14</v>
      </c>
      <c r="E719" s="44">
        <v>8.8000000000000007</v>
      </c>
      <c r="F719" s="217"/>
      <c r="G719" s="1">
        <f t="shared" si="16"/>
        <v>96.400000000000077</v>
      </c>
    </row>
    <row r="720" spans="1:8">
      <c r="A720" s="46"/>
      <c r="B720" s="405"/>
      <c r="C720" s="405"/>
      <c r="D720" t="s">
        <v>15</v>
      </c>
      <c r="E720" s="217">
        <v>60</v>
      </c>
      <c r="F720" s="217"/>
      <c r="G720" s="1">
        <f t="shared" si="16"/>
        <v>156.40000000000009</v>
      </c>
    </row>
    <row r="721" spans="1:9">
      <c r="A721" s="46"/>
      <c r="B721" s="405"/>
      <c r="C721" s="405"/>
      <c r="D721" t="s">
        <v>16</v>
      </c>
      <c r="E721" s="217">
        <v>5</v>
      </c>
      <c r="F721" s="217"/>
      <c r="G721" s="1">
        <f t="shared" si="16"/>
        <v>161.40000000000009</v>
      </c>
    </row>
    <row r="722" spans="1:9">
      <c r="A722" s="46">
        <v>45322</v>
      </c>
      <c r="B722" s="405" t="s">
        <v>49</v>
      </c>
      <c r="C722" s="405" t="s">
        <v>12</v>
      </c>
      <c r="D722" t="s">
        <v>15</v>
      </c>
      <c r="E722" s="217"/>
      <c r="F722" s="217">
        <v>60</v>
      </c>
      <c r="G722" s="1">
        <f t="shared" si="16"/>
        <v>101.40000000000009</v>
      </c>
    </row>
    <row r="723" spans="1:9">
      <c r="A723" s="46">
        <v>45322</v>
      </c>
      <c r="B723" s="405" t="s">
        <v>49</v>
      </c>
      <c r="C723" s="405" t="s">
        <v>12</v>
      </c>
      <c r="D723" t="s">
        <v>16</v>
      </c>
      <c r="E723" s="217"/>
      <c r="F723" s="217">
        <v>5</v>
      </c>
      <c r="G723" s="1">
        <f t="shared" si="16"/>
        <v>96.400000000000091</v>
      </c>
    </row>
    <row r="724" spans="1:9">
      <c r="A724" s="30">
        <v>45348</v>
      </c>
      <c r="B724" s="405">
        <v>28297</v>
      </c>
      <c r="C724" s="405" t="s">
        <v>12</v>
      </c>
      <c r="D724" t="s">
        <v>13</v>
      </c>
      <c r="F724" s="44">
        <v>87.6</v>
      </c>
      <c r="G724" s="1">
        <f t="shared" si="16"/>
        <v>8.8000000000000966</v>
      </c>
    </row>
    <row r="725" spans="1:9">
      <c r="A725" s="30">
        <v>45348</v>
      </c>
      <c r="B725" s="405">
        <v>28297</v>
      </c>
      <c r="C725" s="405" t="s">
        <v>12</v>
      </c>
      <c r="D725" t="s">
        <v>14</v>
      </c>
      <c r="F725" s="44">
        <v>8.8000000000000007</v>
      </c>
      <c r="G725" s="1">
        <f t="shared" si="16"/>
        <v>9.5923269327613525E-14</v>
      </c>
    </row>
    <row r="726" spans="1:9">
      <c r="A726" s="68">
        <v>45351</v>
      </c>
      <c r="B726" s="404" t="s">
        <v>11</v>
      </c>
      <c r="C726" s="404" t="s">
        <v>19</v>
      </c>
      <c r="D726" t="s">
        <v>13</v>
      </c>
      <c r="E726" s="217">
        <v>90.8</v>
      </c>
      <c r="F726" s="217"/>
      <c r="G726" s="1">
        <f t="shared" si="16"/>
        <v>90.800000000000097</v>
      </c>
    </row>
    <row r="727" spans="1:9">
      <c r="A727" s="46"/>
      <c r="B727" s="405"/>
      <c r="C727" s="405"/>
      <c r="D727" t="s">
        <v>14</v>
      </c>
      <c r="E727" s="217">
        <v>5</v>
      </c>
      <c r="F727" s="217"/>
      <c r="G727" s="1">
        <f>+G726+E727-F727</f>
        <v>95.800000000000097</v>
      </c>
    </row>
    <row r="728" spans="1:9">
      <c r="A728" s="46"/>
      <c r="B728" s="405"/>
      <c r="C728" s="405"/>
      <c r="D728" t="s">
        <v>15</v>
      </c>
      <c r="E728" s="217">
        <v>58</v>
      </c>
      <c r="F728" s="217"/>
      <c r="G728" s="1">
        <f>+G727+E728-F728</f>
        <v>153.8000000000001</v>
      </c>
    </row>
    <row r="729" spans="1:9">
      <c r="A729" s="46"/>
      <c r="B729" s="405"/>
      <c r="C729" s="405"/>
      <c r="D729" t="s">
        <v>16</v>
      </c>
      <c r="E729" s="217">
        <v>5</v>
      </c>
      <c r="F729" s="217"/>
      <c r="G729" s="1">
        <f>+G728+E729-F729</f>
        <v>158.8000000000001</v>
      </c>
    </row>
    <row r="730" spans="1:9">
      <c r="A730" s="46">
        <v>45351</v>
      </c>
      <c r="B730" s="405" t="s">
        <v>50</v>
      </c>
      <c r="C730" s="405" t="s">
        <v>19</v>
      </c>
      <c r="D730" t="s">
        <v>15</v>
      </c>
      <c r="E730" s="217"/>
      <c r="F730" s="217">
        <v>58</v>
      </c>
      <c r="G730" s="1">
        <f>+G729+E730-F730</f>
        <v>100.8000000000001</v>
      </c>
    </row>
    <row r="731" spans="1:9">
      <c r="A731" s="46">
        <v>45351</v>
      </c>
      <c r="B731" s="405" t="s">
        <v>50</v>
      </c>
      <c r="C731" s="405" t="s">
        <v>19</v>
      </c>
      <c r="D731" t="s">
        <v>16</v>
      </c>
      <c r="E731" s="217"/>
      <c r="F731" s="217">
        <v>5</v>
      </c>
      <c r="G731" s="1">
        <f>+G730+E731-F731</f>
        <v>95.800000000000097</v>
      </c>
      <c r="I731" s="29"/>
    </row>
    <row r="732" spans="1:9">
      <c r="A732" s="30">
        <v>45372</v>
      </c>
      <c r="B732" s="405">
        <v>28560</v>
      </c>
      <c r="C732" s="405" t="s">
        <v>19</v>
      </c>
      <c r="D732" t="s">
        <v>13</v>
      </c>
      <c r="F732" s="217">
        <v>90.8</v>
      </c>
      <c r="G732" s="1">
        <f>+G731+E732-F732</f>
        <v>5.0000000000000995</v>
      </c>
    </row>
    <row r="733" spans="1:9">
      <c r="A733" s="30">
        <v>45372</v>
      </c>
      <c r="B733" s="405">
        <v>28560</v>
      </c>
      <c r="C733" s="405" t="s">
        <v>19</v>
      </c>
      <c r="D733" t="s">
        <v>14</v>
      </c>
      <c r="F733" s="217">
        <v>5</v>
      </c>
      <c r="G733" s="1">
        <f>+G732+E733-F733</f>
        <v>9.9475983006414026E-14</v>
      </c>
    </row>
    <row r="734" spans="1:9">
      <c r="A734" s="32">
        <v>45382</v>
      </c>
      <c r="B734" s="404" t="s">
        <v>11</v>
      </c>
      <c r="C734" s="404" t="s">
        <v>20</v>
      </c>
      <c r="D734" t="s">
        <v>13</v>
      </c>
      <c r="E734" s="217">
        <v>87.9</v>
      </c>
      <c r="F734" s="217"/>
      <c r="G734" s="1">
        <f>+G733+E734-F734</f>
        <v>87.900000000000105</v>
      </c>
    </row>
    <row r="735" spans="1:9">
      <c r="B735" s="405"/>
      <c r="C735" s="405"/>
      <c r="D735" t="s">
        <v>14</v>
      </c>
      <c r="E735" s="217">
        <v>5</v>
      </c>
      <c r="F735" s="217"/>
      <c r="G735" s="1">
        <f>+G734+E735-F735</f>
        <v>92.900000000000105</v>
      </c>
    </row>
    <row r="736" spans="1:9">
      <c r="B736" s="405"/>
      <c r="C736" s="405"/>
      <c r="D736" t="s">
        <v>15</v>
      </c>
      <c r="E736" s="217">
        <v>60</v>
      </c>
      <c r="F736" s="217"/>
      <c r="G736" s="1">
        <f>+G735+E736-F736</f>
        <v>152.90000000000009</v>
      </c>
    </row>
    <row r="737" spans="1:9">
      <c r="B737" s="405"/>
      <c r="C737" s="405"/>
      <c r="D737" t="s">
        <v>16</v>
      </c>
      <c r="E737" s="217">
        <v>5</v>
      </c>
      <c r="F737" s="217"/>
      <c r="G737" s="1">
        <f>+G736+E737-F737</f>
        <v>157.90000000000009</v>
      </c>
    </row>
    <row r="738" spans="1:9">
      <c r="A738" s="30">
        <v>45382</v>
      </c>
      <c r="B738" s="405" t="s">
        <v>53</v>
      </c>
      <c r="C738" s="405" t="s">
        <v>20</v>
      </c>
      <c r="D738" t="s">
        <v>15</v>
      </c>
      <c r="E738" s="217"/>
      <c r="F738" s="217">
        <v>60</v>
      </c>
      <c r="G738" s="1">
        <f>+G737+E738-F738</f>
        <v>97.900000000000091</v>
      </c>
    </row>
    <row r="739" spans="1:9">
      <c r="A739" s="30">
        <v>45382</v>
      </c>
      <c r="B739" s="405" t="s">
        <v>53</v>
      </c>
      <c r="C739" s="405" t="s">
        <v>20</v>
      </c>
      <c r="D739" t="s">
        <v>16</v>
      </c>
      <c r="E739" s="217"/>
      <c r="F739" s="217">
        <v>5</v>
      </c>
      <c r="G739" s="1">
        <f>+G738+E739-F739</f>
        <v>92.900000000000091</v>
      </c>
    </row>
    <row r="740" spans="1:9">
      <c r="A740" s="30">
        <v>45411</v>
      </c>
      <c r="B740" s="405">
        <v>28767</v>
      </c>
      <c r="C740" s="405" t="s">
        <v>20</v>
      </c>
      <c r="D740" t="s">
        <v>13</v>
      </c>
      <c r="F740" s="217">
        <v>87.9</v>
      </c>
      <c r="G740" s="1">
        <f>+G739+E740-F740</f>
        <v>5.0000000000000853</v>
      </c>
    </row>
    <row r="741" spans="1:9">
      <c r="A741" s="30">
        <v>45411</v>
      </c>
      <c r="B741" s="405">
        <v>28767</v>
      </c>
      <c r="C741" s="405" t="s">
        <v>20</v>
      </c>
      <c r="D741" t="s">
        <v>14</v>
      </c>
      <c r="F741" s="217">
        <v>5</v>
      </c>
      <c r="G741" s="1">
        <f t="shared" ref="G741:G812" si="17">+G740+E741-F741</f>
        <v>8.5265128291212022E-14</v>
      </c>
    </row>
    <row r="742" spans="1:9">
      <c r="A742" s="32">
        <v>45412</v>
      </c>
      <c r="B742" s="404" t="s">
        <v>11</v>
      </c>
      <c r="C742" s="404" t="s">
        <v>21</v>
      </c>
      <c r="D742" t="s">
        <v>13</v>
      </c>
      <c r="E742" s="217">
        <v>87.4</v>
      </c>
      <c r="F742" s="217"/>
      <c r="G742" s="1">
        <f t="shared" si="17"/>
        <v>87.400000000000091</v>
      </c>
    </row>
    <row r="743" spans="1:9">
      <c r="B743" s="405"/>
      <c r="C743" s="405"/>
      <c r="D743" t="s">
        <v>14</v>
      </c>
      <c r="E743" s="217">
        <v>5</v>
      </c>
      <c r="F743" s="217"/>
      <c r="G743" s="1">
        <f t="shared" si="17"/>
        <v>92.400000000000091</v>
      </c>
    </row>
    <row r="744" spans="1:9">
      <c r="B744" s="405"/>
      <c r="C744" s="405"/>
      <c r="D744" t="s">
        <v>15</v>
      </c>
      <c r="E744" s="217">
        <v>60</v>
      </c>
      <c r="F744" s="217"/>
      <c r="G744" s="1">
        <f t="shared" si="17"/>
        <v>152.40000000000009</v>
      </c>
    </row>
    <row r="745" spans="1:9">
      <c r="B745" s="405"/>
      <c r="C745" s="405"/>
      <c r="D745" t="s">
        <v>16</v>
      </c>
      <c r="E745" s="217">
        <v>5</v>
      </c>
      <c r="F745" s="217"/>
      <c r="G745" s="1">
        <f t="shared" si="17"/>
        <v>157.40000000000009</v>
      </c>
    </row>
    <row r="746" spans="1:9">
      <c r="A746" s="30">
        <v>45412</v>
      </c>
      <c r="B746" s="405" t="s">
        <v>95</v>
      </c>
      <c r="C746" s="405" t="s">
        <v>21</v>
      </c>
      <c r="D746" t="s">
        <v>15</v>
      </c>
      <c r="E746" s="217"/>
      <c r="F746" s="217">
        <v>30</v>
      </c>
      <c r="G746" s="1">
        <f t="shared" si="17"/>
        <v>127.40000000000009</v>
      </c>
    </row>
    <row r="747" spans="1:9">
      <c r="A747" s="30">
        <v>45419</v>
      </c>
      <c r="B747" s="405">
        <v>28822</v>
      </c>
      <c r="C747" s="405" t="s">
        <v>21</v>
      </c>
      <c r="D747" t="s">
        <v>15</v>
      </c>
      <c r="E747" s="217"/>
      <c r="F747" s="217">
        <v>30</v>
      </c>
      <c r="G747" s="1">
        <f t="shared" si="17"/>
        <v>97.400000000000091</v>
      </c>
    </row>
    <row r="748" spans="1:9">
      <c r="A748" s="30">
        <v>45419</v>
      </c>
      <c r="B748" s="405">
        <v>28822</v>
      </c>
      <c r="C748" s="405" t="s">
        <v>21</v>
      </c>
      <c r="D748" t="s">
        <v>16</v>
      </c>
      <c r="E748" s="217"/>
      <c r="F748" s="217">
        <v>5</v>
      </c>
      <c r="G748" s="1">
        <f t="shared" si="17"/>
        <v>92.400000000000091</v>
      </c>
      <c r="I748" s="29"/>
    </row>
    <row r="749" spans="1:9">
      <c r="A749" s="30">
        <v>45437</v>
      </c>
      <c r="B749" s="405">
        <v>28934</v>
      </c>
      <c r="C749" s="405" t="s">
        <v>21</v>
      </c>
      <c r="D749" t="s">
        <v>13</v>
      </c>
      <c r="F749" s="38">
        <v>87.4</v>
      </c>
      <c r="G749" s="1">
        <f t="shared" si="17"/>
        <v>5.0000000000000853</v>
      </c>
    </row>
    <row r="750" spans="1:9">
      <c r="A750" s="30">
        <v>45437</v>
      </c>
      <c r="B750" s="405">
        <v>28934</v>
      </c>
      <c r="C750" s="405" t="s">
        <v>21</v>
      </c>
      <c r="D750" t="s">
        <v>14</v>
      </c>
      <c r="F750" s="38">
        <v>5</v>
      </c>
      <c r="G750" s="1">
        <f t="shared" si="17"/>
        <v>8.5265128291212022E-14</v>
      </c>
    </row>
    <row r="751" spans="1:9">
      <c r="A751" s="32">
        <v>45443</v>
      </c>
      <c r="B751" s="404" t="s">
        <v>11</v>
      </c>
      <c r="C751" s="404" t="s">
        <v>22</v>
      </c>
      <c r="D751" t="s">
        <v>13</v>
      </c>
      <c r="E751" s="217">
        <v>79.5</v>
      </c>
      <c r="F751" s="217"/>
      <c r="G751" s="1">
        <f t="shared" si="17"/>
        <v>79.500000000000085</v>
      </c>
    </row>
    <row r="752" spans="1:9">
      <c r="B752" s="405"/>
      <c r="C752" s="405"/>
      <c r="D752" t="s">
        <v>14</v>
      </c>
      <c r="E752" s="217">
        <v>5</v>
      </c>
      <c r="F752" s="217"/>
      <c r="G752" s="1">
        <f t="shared" si="17"/>
        <v>84.500000000000085</v>
      </c>
    </row>
    <row r="753" spans="1:9">
      <c r="B753" s="405"/>
      <c r="C753" s="405"/>
      <c r="D753" t="s">
        <v>15</v>
      </c>
      <c r="E753" s="217">
        <v>60</v>
      </c>
      <c r="F753" s="217"/>
      <c r="G753" s="1">
        <f t="shared" si="17"/>
        <v>144.50000000000009</v>
      </c>
    </row>
    <row r="754" spans="1:9">
      <c r="B754" s="405"/>
      <c r="C754" s="405"/>
      <c r="D754" t="s">
        <v>16</v>
      </c>
      <c r="E754" s="217">
        <v>5</v>
      </c>
      <c r="F754" s="217"/>
      <c r="G754" s="1">
        <f t="shared" si="17"/>
        <v>149.50000000000009</v>
      </c>
    </row>
    <row r="755" spans="1:9">
      <c r="A755" s="30">
        <v>45443</v>
      </c>
      <c r="B755" s="405" t="s">
        <v>96</v>
      </c>
      <c r="C755" s="405" t="s">
        <v>22</v>
      </c>
      <c r="D755" t="s">
        <v>15</v>
      </c>
      <c r="E755" s="217"/>
      <c r="F755" s="217">
        <v>60</v>
      </c>
      <c r="G755" s="1">
        <f t="shared" si="17"/>
        <v>89.500000000000085</v>
      </c>
    </row>
    <row r="756" spans="1:9">
      <c r="A756" s="30">
        <v>45443</v>
      </c>
      <c r="B756" s="405" t="s">
        <v>96</v>
      </c>
      <c r="C756" s="405" t="s">
        <v>22</v>
      </c>
      <c r="D756" t="s">
        <v>16</v>
      </c>
      <c r="E756" s="217"/>
      <c r="F756" s="217">
        <v>5</v>
      </c>
      <c r="G756" s="1">
        <f t="shared" si="17"/>
        <v>84.500000000000085</v>
      </c>
    </row>
    <row r="757" spans="1:9">
      <c r="A757" s="30">
        <v>45471</v>
      </c>
      <c r="B757" s="405">
        <v>29125</v>
      </c>
      <c r="C757" s="405" t="s">
        <v>22</v>
      </c>
      <c r="D757" t="s">
        <v>13</v>
      </c>
      <c r="F757" s="38">
        <v>79.5</v>
      </c>
      <c r="G757" s="1">
        <f t="shared" si="17"/>
        <v>5.0000000000000853</v>
      </c>
    </row>
    <row r="758" spans="1:9">
      <c r="A758" s="30">
        <v>45471</v>
      </c>
      <c r="B758" s="405">
        <v>29125</v>
      </c>
      <c r="C758" s="405" t="s">
        <v>22</v>
      </c>
      <c r="D758" t="s">
        <v>14</v>
      </c>
      <c r="F758" s="38">
        <v>5</v>
      </c>
      <c r="G758" s="1">
        <f t="shared" si="17"/>
        <v>8.5265128291212022E-14</v>
      </c>
    </row>
    <row r="759" spans="1:9">
      <c r="A759" s="68">
        <v>45473</v>
      </c>
      <c r="B759" s="404" t="s">
        <v>11</v>
      </c>
      <c r="C759" s="404" t="s">
        <v>23</v>
      </c>
      <c r="D759" t="s">
        <v>13</v>
      </c>
      <c r="E759" s="217">
        <v>77.2</v>
      </c>
      <c r="F759" s="217"/>
      <c r="G759" s="1">
        <f t="shared" si="17"/>
        <v>77.200000000000088</v>
      </c>
    </row>
    <row r="760" spans="1:9">
      <c r="A760" s="46"/>
      <c r="B760" s="405"/>
      <c r="C760" s="405"/>
      <c r="D760" t="s">
        <v>14</v>
      </c>
      <c r="E760" s="217">
        <v>7</v>
      </c>
      <c r="F760" s="217"/>
      <c r="G760" s="1">
        <f t="shared" si="17"/>
        <v>84.200000000000088</v>
      </c>
    </row>
    <row r="761" spans="1:9">
      <c r="A761" s="46"/>
      <c r="B761" s="405"/>
      <c r="C761" s="405"/>
      <c r="D761" t="s">
        <v>15</v>
      </c>
      <c r="E761" s="217">
        <v>60</v>
      </c>
      <c r="F761" s="217"/>
      <c r="G761" s="1">
        <f t="shared" si="17"/>
        <v>144.2000000000001</v>
      </c>
    </row>
    <row r="762" spans="1:9">
      <c r="A762" s="46"/>
      <c r="B762" s="405"/>
      <c r="C762" s="405"/>
      <c r="D762" t="s">
        <v>16</v>
      </c>
      <c r="E762" s="217">
        <v>5</v>
      </c>
      <c r="F762" s="217"/>
      <c r="G762" s="1">
        <f t="shared" si="17"/>
        <v>149.2000000000001</v>
      </c>
    </row>
    <row r="763" spans="1:9">
      <c r="A763" s="46">
        <v>45473</v>
      </c>
      <c r="B763" s="405" t="s">
        <v>56</v>
      </c>
      <c r="C763" s="405" t="s">
        <v>23</v>
      </c>
      <c r="D763" t="s">
        <v>15</v>
      </c>
      <c r="E763" s="217"/>
      <c r="F763" s="217">
        <v>60</v>
      </c>
      <c r="G763" s="1">
        <f t="shared" si="17"/>
        <v>89.200000000000102</v>
      </c>
    </row>
    <row r="764" spans="1:9">
      <c r="A764" s="46">
        <v>45473</v>
      </c>
      <c r="B764" s="405" t="s">
        <v>56</v>
      </c>
      <c r="C764" s="405" t="s">
        <v>23</v>
      </c>
      <c r="D764" t="s">
        <v>16</v>
      </c>
      <c r="E764" s="217"/>
      <c r="F764" s="217">
        <v>5</v>
      </c>
      <c r="G764" s="1">
        <f t="shared" si="17"/>
        <v>84.200000000000102</v>
      </c>
    </row>
    <row r="765" spans="1:9">
      <c r="A765" s="46">
        <v>45524</v>
      </c>
      <c r="B765" s="405">
        <v>29555</v>
      </c>
      <c r="C765" s="405" t="s">
        <v>23</v>
      </c>
      <c r="D765" t="s">
        <v>13</v>
      </c>
      <c r="E765" s="217"/>
      <c r="F765" s="217">
        <v>77.2</v>
      </c>
      <c r="G765" s="1">
        <f t="shared" si="17"/>
        <v>7.0000000000000995</v>
      </c>
    </row>
    <row r="766" spans="1:9">
      <c r="A766" s="46">
        <v>45524</v>
      </c>
      <c r="B766" s="405">
        <v>29555</v>
      </c>
      <c r="C766" s="405" t="s">
        <v>23</v>
      </c>
      <c r="D766" t="s">
        <v>14</v>
      </c>
      <c r="E766" s="217"/>
      <c r="F766" s="217">
        <v>7</v>
      </c>
      <c r="G766" s="1">
        <f t="shared" si="17"/>
        <v>9.9475983006414026E-14</v>
      </c>
    </row>
    <row r="767" spans="1:9">
      <c r="A767" s="68">
        <v>45504</v>
      </c>
      <c r="B767" s="404" t="s">
        <v>11</v>
      </c>
      <c r="C767" s="404" t="s">
        <v>24</v>
      </c>
      <c r="D767" t="s">
        <v>13</v>
      </c>
      <c r="E767" s="217">
        <v>75.8</v>
      </c>
      <c r="F767" s="217"/>
      <c r="G767" s="1">
        <f t="shared" si="17"/>
        <v>75.800000000000097</v>
      </c>
    </row>
    <row r="768" spans="1:9">
      <c r="A768" s="46"/>
      <c r="B768" s="405"/>
      <c r="C768" s="405"/>
      <c r="D768" t="s">
        <v>14</v>
      </c>
      <c r="E768" s="217">
        <v>7</v>
      </c>
      <c r="F768" s="217"/>
      <c r="G768" s="1">
        <f t="shared" si="17"/>
        <v>82.800000000000097</v>
      </c>
      <c r="I768" s="217">
        <v>75.8</v>
      </c>
    </row>
    <row r="769" spans="1:10">
      <c r="A769" s="46"/>
      <c r="B769" s="405"/>
      <c r="C769" s="405"/>
      <c r="D769" t="s">
        <v>15</v>
      </c>
      <c r="E769" s="217">
        <v>60</v>
      </c>
      <c r="F769" s="217"/>
      <c r="G769" s="1">
        <f t="shared" si="17"/>
        <v>142.8000000000001</v>
      </c>
      <c r="I769" s="217">
        <v>7</v>
      </c>
    </row>
    <row r="770" spans="1:10">
      <c r="A770" s="46"/>
      <c r="B770" s="405"/>
      <c r="C770" s="405"/>
      <c r="D770" t="s">
        <v>16</v>
      </c>
      <c r="E770" s="217">
        <v>5</v>
      </c>
      <c r="F770" s="217"/>
      <c r="G770" s="1">
        <f t="shared" si="17"/>
        <v>147.8000000000001</v>
      </c>
      <c r="I770" s="29">
        <f>SUM(I768:I769)</f>
        <v>82.8</v>
      </c>
    </row>
    <row r="771" spans="1:10">
      <c r="A771" s="46"/>
      <c r="B771" s="405"/>
      <c r="C771" s="405"/>
      <c r="D771" t="s">
        <v>97</v>
      </c>
      <c r="E771" s="217">
        <v>250</v>
      </c>
      <c r="F771" s="217"/>
      <c r="G771" s="1">
        <f t="shared" si="17"/>
        <v>397.80000000000007</v>
      </c>
      <c r="I771" s="29"/>
    </row>
    <row r="772" spans="1:10">
      <c r="A772" s="46">
        <v>45504</v>
      </c>
      <c r="B772" s="405" t="s">
        <v>32</v>
      </c>
      <c r="C772" s="405" t="s">
        <v>24</v>
      </c>
      <c r="D772" t="s">
        <v>15</v>
      </c>
      <c r="E772" s="217"/>
      <c r="F772" s="217">
        <v>60</v>
      </c>
      <c r="G772" s="1">
        <f t="shared" si="17"/>
        <v>337.80000000000007</v>
      </c>
    </row>
    <row r="773" spans="1:10">
      <c r="A773" s="46">
        <v>45504</v>
      </c>
      <c r="B773" s="405" t="s">
        <v>32</v>
      </c>
      <c r="C773" s="405" t="s">
        <v>24</v>
      </c>
      <c r="D773" t="s">
        <v>16</v>
      </c>
      <c r="E773" s="217"/>
      <c r="F773" s="217">
        <v>5</v>
      </c>
      <c r="G773" s="1">
        <f t="shared" si="17"/>
        <v>332.80000000000007</v>
      </c>
      <c r="J773" s="29">
        <f>100-I770</f>
        <v>17.200000000000003</v>
      </c>
    </row>
    <row r="774" spans="1:10">
      <c r="A774" s="46">
        <v>45559</v>
      </c>
      <c r="B774" s="405">
        <v>29708</v>
      </c>
      <c r="C774" s="405" t="s">
        <v>24</v>
      </c>
      <c r="D774" t="s">
        <v>13</v>
      </c>
      <c r="E774" s="217"/>
      <c r="F774" s="217">
        <v>75.8</v>
      </c>
      <c r="G774" s="1">
        <f t="shared" si="17"/>
        <v>257.00000000000006</v>
      </c>
      <c r="J774" s="29"/>
    </row>
    <row r="775" spans="1:10">
      <c r="A775" s="46">
        <v>45559</v>
      </c>
      <c r="B775" s="405">
        <v>29708</v>
      </c>
      <c r="C775" s="405" t="s">
        <v>24</v>
      </c>
      <c r="D775" t="s">
        <v>14</v>
      </c>
      <c r="E775" s="217"/>
      <c r="F775" s="217">
        <v>7</v>
      </c>
      <c r="G775" s="1">
        <f t="shared" si="17"/>
        <v>250.00000000000006</v>
      </c>
      <c r="J775" s="29"/>
    </row>
    <row r="776" spans="1:10">
      <c r="A776" s="30">
        <v>45486</v>
      </c>
      <c r="B776" s="405">
        <v>29335</v>
      </c>
      <c r="C776" s="405" t="s">
        <v>24</v>
      </c>
      <c r="D776" t="s">
        <v>97</v>
      </c>
      <c r="E776" s="217"/>
      <c r="F776" s="217">
        <v>250</v>
      </c>
      <c r="G776" s="1">
        <f t="shared" si="17"/>
        <v>0</v>
      </c>
      <c r="J776" s="29"/>
    </row>
    <row r="777" spans="1:10">
      <c r="A777" s="32">
        <v>45535</v>
      </c>
      <c r="B777" s="404" t="s">
        <v>11</v>
      </c>
      <c r="C777" s="404" t="s">
        <v>71</v>
      </c>
      <c r="D777" t="s">
        <v>13</v>
      </c>
      <c r="E777" s="217">
        <v>76</v>
      </c>
      <c r="F777" s="217"/>
      <c r="G777" s="1">
        <f t="shared" si="17"/>
        <v>76</v>
      </c>
      <c r="J777" t="s">
        <v>98</v>
      </c>
    </row>
    <row r="778" spans="1:10">
      <c r="B778" s="405"/>
      <c r="C778" s="405"/>
      <c r="D778" t="s">
        <v>14</v>
      </c>
      <c r="E778" s="217">
        <v>7</v>
      </c>
      <c r="F778" s="217"/>
      <c r="G778" s="1">
        <f t="shared" si="17"/>
        <v>83</v>
      </c>
    </row>
    <row r="779" spans="1:10">
      <c r="B779" s="405"/>
      <c r="C779" s="405"/>
      <c r="D779" t="s">
        <v>15</v>
      </c>
      <c r="E779" s="217">
        <v>60</v>
      </c>
      <c r="F779" s="217"/>
      <c r="G779" s="1">
        <f t="shared" si="17"/>
        <v>143</v>
      </c>
    </row>
    <row r="780" spans="1:10">
      <c r="B780" s="405"/>
      <c r="C780" s="405"/>
      <c r="D780" t="s">
        <v>16</v>
      </c>
      <c r="E780" s="217">
        <v>5</v>
      </c>
      <c r="F780" s="217"/>
      <c r="G780" s="1">
        <f t="shared" si="17"/>
        <v>148</v>
      </c>
    </row>
    <row r="781" spans="1:10">
      <c r="A781" s="30">
        <v>45535</v>
      </c>
      <c r="B781" s="405" t="s">
        <v>75</v>
      </c>
      <c r="C781" s="405" t="s">
        <v>71</v>
      </c>
      <c r="D781" t="s">
        <v>15</v>
      </c>
      <c r="E781" s="217"/>
      <c r="F781" s="217">
        <v>60</v>
      </c>
      <c r="G781" s="1">
        <f t="shared" si="17"/>
        <v>88</v>
      </c>
      <c r="J781" s="217">
        <v>76</v>
      </c>
    </row>
    <row r="782" spans="1:10">
      <c r="A782" s="30">
        <v>45535</v>
      </c>
      <c r="B782" s="405" t="s">
        <v>75</v>
      </c>
      <c r="C782" s="405" t="s">
        <v>71</v>
      </c>
      <c r="D782" t="s">
        <v>16</v>
      </c>
      <c r="E782" s="217"/>
      <c r="F782" s="217">
        <v>5</v>
      </c>
      <c r="G782" s="1">
        <f t="shared" si="17"/>
        <v>83</v>
      </c>
      <c r="J782" s="217">
        <v>7</v>
      </c>
    </row>
    <row r="783" spans="1:10">
      <c r="A783" s="30">
        <v>45581</v>
      </c>
      <c r="B783" s="405">
        <v>29834</v>
      </c>
      <c r="C783" s="405" t="s">
        <v>71</v>
      </c>
      <c r="D783" t="s">
        <v>13</v>
      </c>
      <c r="E783" s="217"/>
      <c r="F783" s="217">
        <v>76</v>
      </c>
      <c r="G783" s="1">
        <f t="shared" si="17"/>
        <v>7</v>
      </c>
      <c r="J783" s="217"/>
    </row>
    <row r="784" spans="1:10">
      <c r="A784" s="30">
        <v>45581</v>
      </c>
      <c r="B784" s="405">
        <v>29834</v>
      </c>
      <c r="C784" s="405" t="s">
        <v>71</v>
      </c>
      <c r="D784" t="s">
        <v>14</v>
      </c>
      <c r="E784" s="217"/>
      <c r="F784" s="217">
        <v>7</v>
      </c>
      <c r="G784" s="1">
        <f t="shared" si="17"/>
        <v>0</v>
      </c>
      <c r="J784" s="217"/>
    </row>
    <row r="785" spans="1:12">
      <c r="A785" s="68">
        <v>45565</v>
      </c>
      <c r="B785" s="404" t="s">
        <v>11</v>
      </c>
      <c r="C785" s="404" t="s">
        <v>41</v>
      </c>
      <c r="D785" t="s">
        <v>13</v>
      </c>
      <c r="E785" s="217">
        <v>76.5</v>
      </c>
      <c r="F785" s="217"/>
      <c r="G785" s="1">
        <f t="shared" si="17"/>
        <v>76.5</v>
      </c>
      <c r="J785" s="29">
        <f>SUM(J781:J782)</f>
        <v>83</v>
      </c>
    </row>
    <row r="786" spans="1:12">
      <c r="A786" s="46"/>
      <c r="B786" s="405"/>
      <c r="C786" s="405"/>
      <c r="D786" t="s">
        <v>14</v>
      </c>
      <c r="E786" s="217">
        <v>5</v>
      </c>
      <c r="F786" s="217"/>
      <c r="G786" s="1">
        <f t="shared" si="17"/>
        <v>81.5</v>
      </c>
      <c r="J786" s="29">
        <f>100-J785</f>
        <v>17</v>
      </c>
    </row>
    <row r="787" spans="1:12">
      <c r="A787" s="46"/>
      <c r="B787" s="405"/>
      <c r="C787" s="405"/>
      <c r="D787" t="s">
        <v>15</v>
      </c>
      <c r="E787" s="217">
        <v>60</v>
      </c>
      <c r="F787" s="217"/>
      <c r="G787" s="1">
        <f t="shared" si="17"/>
        <v>141.5</v>
      </c>
    </row>
    <row r="788" spans="1:12">
      <c r="A788" s="46"/>
      <c r="B788" s="405"/>
      <c r="C788" s="405"/>
      <c r="D788" t="s">
        <v>16</v>
      </c>
      <c r="E788" s="217">
        <v>5</v>
      </c>
      <c r="F788" s="217"/>
      <c r="G788" s="1">
        <f t="shared" si="17"/>
        <v>146.5</v>
      </c>
      <c r="L788">
        <f>500*25%</f>
        <v>125</v>
      </c>
    </row>
    <row r="789" spans="1:12">
      <c r="A789" s="46">
        <v>45565</v>
      </c>
      <c r="B789" s="405" t="s">
        <v>61</v>
      </c>
      <c r="C789" s="405" t="s">
        <v>41</v>
      </c>
      <c r="D789" t="s">
        <v>15</v>
      </c>
      <c r="E789" s="217"/>
      <c r="F789" s="217">
        <v>60</v>
      </c>
      <c r="G789" s="1">
        <f t="shared" si="17"/>
        <v>86.5</v>
      </c>
    </row>
    <row r="790" spans="1:12">
      <c r="A790" s="46">
        <v>45565</v>
      </c>
      <c r="B790" s="405" t="s">
        <v>61</v>
      </c>
      <c r="C790" s="405" t="s">
        <v>41</v>
      </c>
      <c r="D790" t="s">
        <v>16</v>
      </c>
      <c r="E790" s="217"/>
      <c r="F790" s="217">
        <v>5</v>
      </c>
      <c r="G790" s="1">
        <f t="shared" si="17"/>
        <v>81.5</v>
      </c>
    </row>
    <row r="791" spans="1:12">
      <c r="A791" s="46">
        <v>45624</v>
      </c>
      <c r="B791" s="405">
        <v>30049</v>
      </c>
      <c r="C791" s="405" t="s">
        <v>41</v>
      </c>
      <c r="D791" t="s">
        <v>13</v>
      </c>
      <c r="E791" s="217"/>
      <c r="F791" s="217">
        <v>76.5</v>
      </c>
      <c r="G791" s="1">
        <f t="shared" si="17"/>
        <v>5</v>
      </c>
    </row>
    <row r="792" spans="1:12">
      <c r="A792" s="46">
        <v>45624</v>
      </c>
      <c r="B792" s="405">
        <v>30049</v>
      </c>
      <c r="C792" s="405" t="s">
        <v>41</v>
      </c>
      <c r="D792" t="s">
        <v>14</v>
      </c>
      <c r="E792" s="217"/>
      <c r="F792" s="217">
        <v>5</v>
      </c>
      <c r="G792" s="1">
        <f t="shared" si="17"/>
        <v>0</v>
      </c>
    </row>
    <row r="793" spans="1:12">
      <c r="A793" s="68">
        <v>45596</v>
      </c>
      <c r="B793" s="404" t="s">
        <v>11</v>
      </c>
      <c r="C793" s="404" t="s">
        <v>27</v>
      </c>
      <c r="D793" t="s">
        <v>13</v>
      </c>
      <c r="E793" s="217">
        <v>22.5</v>
      </c>
      <c r="F793" s="217"/>
      <c r="G793" s="1">
        <f t="shared" si="17"/>
        <v>22.5</v>
      </c>
    </row>
    <row r="794" spans="1:12">
      <c r="A794" s="46"/>
      <c r="B794" s="405"/>
      <c r="C794" s="405"/>
      <c r="D794" t="s">
        <v>14</v>
      </c>
      <c r="E794" s="217">
        <v>7</v>
      </c>
      <c r="F794" s="217"/>
      <c r="G794" s="1">
        <f t="shared" si="17"/>
        <v>29.5</v>
      </c>
    </row>
    <row r="795" spans="1:12">
      <c r="A795" s="46"/>
      <c r="B795" s="405"/>
      <c r="C795" s="405"/>
      <c r="D795" t="s">
        <v>15</v>
      </c>
      <c r="E795" s="217">
        <v>60</v>
      </c>
      <c r="F795" s="217"/>
      <c r="G795" s="1">
        <f t="shared" si="17"/>
        <v>89.5</v>
      </c>
    </row>
    <row r="796" spans="1:12">
      <c r="A796" s="46"/>
      <c r="B796" s="405"/>
      <c r="C796" s="405"/>
      <c r="D796" t="s">
        <v>16</v>
      </c>
      <c r="E796" s="217">
        <v>5</v>
      </c>
      <c r="F796" s="217"/>
      <c r="G796" s="1">
        <f t="shared" si="17"/>
        <v>94.5</v>
      </c>
      <c r="I796" s="404"/>
      <c r="K796" s="217"/>
    </row>
    <row r="797" spans="1:12">
      <c r="A797" s="46">
        <v>45596</v>
      </c>
      <c r="B797" s="405" t="s">
        <v>62</v>
      </c>
      <c r="C797" s="405" t="s">
        <v>27</v>
      </c>
      <c r="D797" t="s">
        <v>15</v>
      </c>
      <c r="E797" s="217"/>
      <c r="F797" s="217">
        <v>60</v>
      </c>
      <c r="G797" s="1">
        <f t="shared" si="17"/>
        <v>34.5</v>
      </c>
      <c r="I797" s="405"/>
      <c r="K797" s="217"/>
    </row>
    <row r="798" spans="1:12">
      <c r="A798" s="46">
        <v>45596</v>
      </c>
      <c r="B798" s="405" t="s">
        <v>62</v>
      </c>
      <c r="C798" s="405" t="s">
        <v>27</v>
      </c>
      <c r="D798" t="s">
        <v>16</v>
      </c>
      <c r="E798" s="217"/>
      <c r="F798" s="217">
        <v>5</v>
      </c>
      <c r="G798" s="1">
        <f t="shared" si="17"/>
        <v>29.5</v>
      </c>
      <c r="I798" s="404"/>
      <c r="K798" s="217"/>
    </row>
    <row r="799" spans="1:12">
      <c r="A799" s="46">
        <v>45660</v>
      </c>
      <c r="B799" s="405">
        <v>30263</v>
      </c>
      <c r="C799" s="405" t="s">
        <v>27</v>
      </c>
      <c r="D799" t="s">
        <v>13</v>
      </c>
      <c r="E799" s="217"/>
      <c r="F799" s="217">
        <v>22.5</v>
      </c>
      <c r="G799" s="1">
        <f t="shared" si="17"/>
        <v>7</v>
      </c>
      <c r="I799" s="404"/>
      <c r="K799" s="217"/>
    </row>
    <row r="800" spans="1:12">
      <c r="A800" s="46">
        <v>45660</v>
      </c>
      <c r="B800" s="405">
        <v>30263</v>
      </c>
      <c r="C800" s="405" t="s">
        <v>27</v>
      </c>
      <c r="D800" t="s">
        <v>14</v>
      </c>
      <c r="E800" s="217"/>
      <c r="F800" s="217">
        <v>7</v>
      </c>
      <c r="G800" s="1">
        <f t="shared" si="17"/>
        <v>0</v>
      </c>
      <c r="I800" s="404"/>
      <c r="K800" s="217"/>
    </row>
    <row r="801" spans="1:13">
      <c r="A801" s="68">
        <v>45626</v>
      </c>
      <c r="B801" s="404" t="s">
        <v>11</v>
      </c>
      <c r="C801" s="404" t="s">
        <v>73</v>
      </c>
      <c r="D801" t="s">
        <v>13</v>
      </c>
      <c r="E801" s="217">
        <v>25.1</v>
      </c>
      <c r="F801" s="217"/>
      <c r="G801" s="1">
        <f t="shared" si="17"/>
        <v>25.1</v>
      </c>
      <c r="I801" s="405"/>
      <c r="K801" s="217"/>
    </row>
    <row r="802" spans="1:13">
      <c r="A802" s="46"/>
      <c r="B802" s="405"/>
      <c r="C802" s="405"/>
      <c r="D802" t="s">
        <v>14</v>
      </c>
      <c r="E802" s="217">
        <v>7</v>
      </c>
      <c r="F802" s="217"/>
      <c r="G802" s="1">
        <f t="shared" si="17"/>
        <v>32.1</v>
      </c>
      <c r="I802" s="405"/>
      <c r="L802" s="217"/>
    </row>
    <row r="803" spans="1:13">
      <c r="A803" s="46"/>
      <c r="B803" s="405"/>
      <c r="C803" s="405"/>
      <c r="D803" t="s">
        <v>15</v>
      </c>
      <c r="E803" s="217">
        <v>60</v>
      </c>
      <c r="F803" s="217"/>
      <c r="G803" s="1">
        <f t="shared" si="17"/>
        <v>92.1</v>
      </c>
      <c r="I803" s="405"/>
      <c r="L803" s="217"/>
    </row>
    <row r="804" spans="1:13">
      <c r="A804" s="46"/>
      <c r="B804" s="405"/>
      <c r="C804" s="405"/>
      <c r="D804" t="s">
        <v>16</v>
      </c>
      <c r="E804" s="217">
        <v>5</v>
      </c>
      <c r="F804" s="217"/>
      <c r="G804" s="1">
        <f t="shared" si="17"/>
        <v>97.1</v>
      </c>
      <c r="I804" s="404"/>
      <c r="L804" s="217"/>
    </row>
    <row r="805" spans="1:13">
      <c r="A805" s="46">
        <v>45626</v>
      </c>
      <c r="B805" s="405" t="s">
        <v>64</v>
      </c>
      <c r="C805" s="405" t="s">
        <v>73</v>
      </c>
      <c r="D805" t="s">
        <v>15</v>
      </c>
      <c r="E805" s="217"/>
      <c r="F805" s="217">
        <v>55</v>
      </c>
      <c r="G805" s="1">
        <f t="shared" si="17"/>
        <v>42.099999999999994</v>
      </c>
      <c r="L805" s="217"/>
    </row>
    <row r="806" spans="1:13">
      <c r="A806" s="30">
        <v>45660</v>
      </c>
      <c r="B806" s="405">
        <v>30262</v>
      </c>
      <c r="C806" s="405" t="s">
        <v>73</v>
      </c>
      <c r="D806" t="s">
        <v>15</v>
      </c>
      <c r="E806" s="217"/>
      <c r="F806" s="217">
        <v>5</v>
      </c>
      <c r="G806" s="1">
        <f t="shared" si="17"/>
        <v>37.099999999999994</v>
      </c>
      <c r="L806" s="217"/>
    </row>
    <row r="807" spans="1:13">
      <c r="A807" s="30">
        <v>45660</v>
      </c>
      <c r="B807" s="405">
        <v>30262</v>
      </c>
      <c r="C807" s="405" t="s">
        <v>73</v>
      </c>
      <c r="D807" t="s">
        <v>16</v>
      </c>
      <c r="E807" s="217"/>
      <c r="F807" s="217">
        <v>5</v>
      </c>
      <c r="G807" s="1">
        <f t="shared" si="17"/>
        <v>32.099999999999994</v>
      </c>
      <c r="L807" s="217"/>
    </row>
    <row r="808" spans="1:13">
      <c r="A808" s="30">
        <v>45673</v>
      </c>
      <c r="B808" s="405">
        <v>30308</v>
      </c>
      <c r="C808" s="405" t="s">
        <v>73</v>
      </c>
      <c r="D808" t="s">
        <v>13</v>
      </c>
      <c r="E808" s="217"/>
      <c r="F808" s="217">
        <v>25.1</v>
      </c>
      <c r="G808" s="1">
        <f t="shared" si="17"/>
        <v>6.9999999999999929</v>
      </c>
      <c r="L808" s="217"/>
    </row>
    <row r="809" spans="1:13">
      <c r="A809" s="30">
        <v>45673</v>
      </c>
      <c r="B809" s="405">
        <v>30308</v>
      </c>
      <c r="C809" s="405" t="s">
        <v>73</v>
      </c>
      <c r="D809" t="s">
        <v>14</v>
      </c>
      <c r="E809" s="217"/>
      <c r="F809" s="217">
        <v>7</v>
      </c>
      <c r="G809" s="1">
        <f t="shared" si="17"/>
        <v>-7.1054273576010019E-15</v>
      </c>
      <c r="L809" s="217"/>
    </row>
    <row r="810" spans="1:13">
      <c r="A810" s="32" t="s">
        <v>74</v>
      </c>
      <c r="B810" s="404" t="s">
        <v>11</v>
      </c>
      <c r="C810" s="404" t="s">
        <v>29</v>
      </c>
      <c r="D810" t="s">
        <v>13</v>
      </c>
      <c r="E810" s="217">
        <v>2.2000000000000002</v>
      </c>
      <c r="F810" s="217"/>
      <c r="G810" s="1">
        <f t="shared" si="17"/>
        <v>2.1999999999999931</v>
      </c>
      <c r="H810" s="29"/>
      <c r="K810" s="29"/>
      <c r="L810" s="29"/>
    </row>
    <row r="811" spans="1:13">
      <c r="B811" s="405"/>
      <c r="C811" s="405"/>
      <c r="D811" t="s">
        <v>14</v>
      </c>
      <c r="E811" s="217">
        <v>3</v>
      </c>
      <c r="F811" s="217"/>
      <c r="G811" s="1">
        <f t="shared" si="17"/>
        <v>5.1999999999999931</v>
      </c>
      <c r="M811" s="29"/>
    </row>
    <row r="812" spans="1:13">
      <c r="B812" s="405"/>
      <c r="C812" s="405"/>
      <c r="D812" t="s">
        <v>15</v>
      </c>
      <c r="E812" s="217">
        <v>60</v>
      </c>
      <c r="F812" s="217"/>
      <c r="G812" s="1">
        <f t="shared" si="17"/>
        <v>65.199999999999989</v>
      </c>
    </row>
    <row r="813" spans="1:13">
      <c r="B813" s="405"/>
      <c r="C813" s="405"/>
      <c r="D813" t="s">
        <v>16</v>
      </c>
      <c r="E813" s="217">
        <v>5</v>
      </c>
      <c r="F813" s="217"/>
      <c r="G813" s="1">
        <f t="shared" ref="G813:G814" si="18">+G812+E813-F813</f>
        <v>70.199999999999989</v>
      </c>
    </row>
    <row r="814" spans="1:13">
      <c r="A814" s="30">
        <v>45660</v>
      </c>
      <c r="B814" s="405">
        <v>30262</v>
      </c>
      <c r="C814" s="405" t="s">
        <v>29</v>
      </c>
      <c r="D814" t="s">
        <v>15</v>
      </c>
      <c r="E814" s="217"/>
      <c r="F814" s="217">
        <v>60</v>
      </c>
      <c r="G814" s="1">
        <f t="shared" si="18"/>
        <v>10.199999999999989</v>
      </c>
    </row>
    <row r="815" spans="1:13">
      <c r="A815" s="30">
        <v>45660</v>
      </c>
      <c r="B815" s="405">
        <v>30262</v>
      </c>
      <c r="C815" s="405" t="s">
        <v>29</v>
      </c>
      <c r="D815" t="s">
        <v>16</v>
      </c>
      <c r="E815" s="217"/>
      <c r="F815" s="217">
        <v>5</v>
      </c>
      <c r="G815" s="1">
        <f t="shared" ref="G815:G878" si="19">+G814+E815-F815</f>
        <v>5.1999999999999886</v>
      </c>
      <c r="I815" s="29"/>
    </row>
    <row r="816" spans="1:13">
      <c r="A816" s="30">
        <v>45691</v>
      </c>
      <c r="B816" s="405">
        <v>30404</v>
      </c>
      <c r="C816" s="405" t="s">
        <v>29</v>
      </c>
      <c r="D816" t="s">
        <v>13</v>
      </c>
      <c r="F816" s="38">
        <v>2.2000000000000002</v>
      </c>
      <c r="G816" s="1">
        <f t="shared" si="19"/>
        <v>2.9999999999999885</v>
      </c>
    </row>
    <row r="817" spans="1:7">
      <c r="A817" s="30">
        <v>45691</v>
      </c>
      <c r="B817" s="405">
        <v>30404</v>
      </c>
      <c r="C817" s="405" t="s">
        <v>29</v>
      </c>
      <c r="D817" t="s">
        <v>14</v>
      </c>
      <c r="F817" s="38">
        <v>3</v>
      </c>
      <c r="G817" s="1">
        <f t="shared" si="19"/>
        <v>-1.1546319456101628E-14</v>
      </c>
    </row>
    <row r="818" spans="1:7">
      <c r="A818" s="68">
        <v>45688</v>
      </c>
      <c r="B818" s="404" t="s">
        <v>11</v>
      </c>
      <c r="C818" s="404" t="s">
        <v>12</v>
      </c>
      <c r="D818" t="s">
        <v>13</v>
      </c>
      <c r="E818" s="217">
        <v>19.7</v>
      </c>
      <c r="F818" s="217"/>
      <c r="G818" s="1">
        <f t="shared" si="19"/>
        <v>19.699999999999989</v>
      </c>
    </row>
    <row r="819" spans="1:7">
      <c r="A819" s="46"/>
      <c r="B819" s="405"/>
      <c r="C819" s="405"/>
      <c r="D819" t="s">
        <v>14</v>
      </c>
      <c r="E819" s="217">
        <v>3</v>
      </c>
      <c r="F819" s="217"/>
      <c r="G819" s="1">
        <f t="shared" si="19"/>
        <v>22.699999999999989</v>
      </c>
    </row>
    <row r="820" spans="1:7">
      <c r="A820" s="46"/>
      <c r="B820" s="405"/>
      <c r="C820" s="405"/>
      <c r="D820" t="s">
        <v>15</v>
      </c>
      <c r="E820" s="217">
        <v>60</v>
      </c>
      <c r="F820" s="217"/>
      <c r="G820" s="1">
        <f t="shared" si="19"/>
        <v>82.699999999999989</v>
      </c>
    </row>
    <row r="821" spans="1:7">
      <c r="A821" s="46"/>
      <c r="B821" s="405"/>
      <c r="C821" s="405"/>
      <c r="D821" t="s">
        <v>16</v>
      </c>
      <c r="E821" s="217">
        <v>5</v>
      </c>
      <c r="F821" s="217"/>
      <c r="G821" s="1">
        <f t="shared" si="19"/>
        <v>87.699999999999989</v>
      </c>
    </row>
    <row r="822" spans="1:7">
      <c r="A822" s="46">
        <v>45688</v>
      </c>
      <c r="B822" s="405" t="s">
        <v>49</v>
      </c>
      <c r="C822" s="405" t="s">
        <v>12</v>
      </c>
      <c r="D822" t="s">
        <v>15</v>
      </c>
      <c r="E822" s="217"/>
      <c r="F822" s="217">
        <v>60</v>
      </c>
      <c r="G822" s="1">
        <f t="shared" si="19"/>
        <v>27.699999999999989</v>
      </c>
    </row>
    <row r="823" spans="1:7">
      <c r="A823" s="46">
        <v>45688</v>
      </c>
      <c r="B823" s="405" t="s">
        <v>49</v>
      </c>
      <c r="C823" s="405" t="s">
        <v>12</v>
      </c>
      <c r="D823" t="s">
        <v>16</v>
      </c>
      <c r="E823" s="217"/>
      <c r="F823" s="217">
        <v>5</v>
      </c>
      <c r="G823" s="1">
        <f t="shared" si="19"/>
        <v>22.699999999999989</v>
      </c>
    </row>
    <row r="824" spans="1:7">
      <c r="A824" s="30">
        <v>45713</v>
      </c>
      <c r="B824" s="405">
        <v>30529</v>
      </c>
      <c r="C824" s="405" t="s">
        <v>12</v>
      </c>
      <c r="D824" t="s">
        <v>13</v>
      </c>
      <c r="F824" s="38">
        <v>19.7</v>
      </c>
      <c r="G824" s="1">
        <f t="shared" si="19"/>
        <v>2.9999999999999893</v>
      </c>
    </row>
    <row r="825" spans="1:7">
      <c r="A825" s="30">
        <v>45713</v>
      </c>
      <c r="B825" s="405">
        <v>30529</v>
      </c>
      <c r="C825" s="405" t="s">
        <v>12</v>
      </c>
      <c r="D825" t="s">
        <v>14</v>
      </c>
      <c r="F825" s="38">
        <v>3</v>
      </c>
      <c r="G825" s="1">
        <f t="shared" si="19"/>
        <v>-1.0658141036401503E-14</v>
      </c>
    </row>
    <row r="826" spans="1:7">
      <c r="A826" s="32">
        <v>45716</v>
      </c>
      <c r="B826" s="404" t="s">
        <v>11</v>
      </c>
      <c r="C826" s="404" t="s">
        <v>19</v>
      </c>
      <c r="D826" t="s">
        <v>13</v>
      </c>
      <c r="E826" s="217">
        <v>31</v>
      </c>
      <c r="F826" s="217"/>
      <c r="G826" s="1">
        <f t="shared" si="19"/>
        <v>30.999999999999989</v>
      </c>
    </row>
    <row r="827" spans="1:7">
      <c r="B827" s="405"/>
      <c r="C827" s="405"/>
      <c r="D827" t="s">
        <v>14</v>
      </c>
      <c r="E827" s="217">
        <v>3</v>
      </c>
      <c r="F827" s="217"/>
      <c r="G827" s="1">
        <f t="shared" si="19"/>
        <v>33.999999999999986</v>
      </c>
    </row>
    <row r="828" spans="1:7">
      <c r="B828" s="405"/>
      <c r="C828" s="405"/>
      <c r="D828" t="s">
        <v>15</v>
      </c>
      <c r="E828" s="217">
        <v>56</v>
      </c>
      <c r="F828" s="217"/>
      <c r="G828" s="1">
        <f t="shared" si="19"/>
        <v>89.999999999999986</v>
      </c>
    </row>
    <row r="829" spans="1:7">
      <c r="B829" s="405"/>
      <c r="C829" s="405"/>
      <c r="D829" t="s">
        <v>16</v>
      </c>
      <c r="E829" s="217">
        <v>5</v>
      </c>
      <c r="F829" s="217"/>
      <c r="G829" s="1">
        <f t="shared" si="19"/>
        <v>94.999999999999986</v>
      </c>
    </row>
    <row r="830" spans="1:7">
      <c r="A830" s="30">
        <v>45716</v>
      </c>
      <c r="B830" s="405" t="s">
        <v>50</v>
      </c>
      <c r="C830" s="405" t="s">
        <v>19</v>
      </c>
      <c r="D830" t="s">
        <v>15</v>
      </c>
      <c r="E830" s="217"/>
      <c r="F830" s="217">
        <v>56</v>
      </c>
      <c r="G830" s="1">
        <f t="shared" si="19"/>
        <v>38.999999999999986</v>
      </c>
    </row>
    <row r="831" spans="1:7">
      <c r="A831" s="30">
        <v>45716</v>
      </c>
      <c r="B831" s="405" t="s">
        <v>50</v>
      </c>
      <c r="C831" s="405" t="s">
        <v>19</v>
      </c>
      <c r="D831" t="s">
        <v>16</v>
      </c>
      <c r="E831" s="217"/>
      <c r="F831" s="217">
        <v>5</v>
      </c>
      <c r="G831" s="1">
        <f t="shared" si="19"/>
        <v>33.999999999999986</v>
      </c>
    </row>
    <row r="832" spans="1:7">
      <c r="A832" s="30">
        <v>45737</v>
      </c>
      <c r="B832" s="405">
        <v>30682</v>
      </c>
      <c r="C832" s="405" t="s">
        <v>19</v>
      </c>
      <c r="D832" t="s">
        <v>13</v>
      </c>
      <c r="F832" s="38">
        <v>31</v>
      </c>
      <c r="G832" s="1">
        <f t="shared" si="19"/>
        <v>2.9999999999999858</v>
      </c>
    </row>
    <row r="833" spans="1:12">
      <c r="A833" s="30">
        <v>45737</v>
      </c>
      <c r="B833" s="405">
        <v>30682</v>
      </c>
      <c r="C833" s="405" t="s">
        <v>19</v>
      </c>
      <c r="D833" t="s">
        <v>14</v>
      </c>
      <c r="F833" s="38">
        <v>3</v>
      </c>
      <c r="G833" s="1">
        <f t="shared" si="19"/>
        <v>-1.4210854715202004E-14</v>
      </c>
    </row>
    <row r="834" spans="1:12">
      <c r="A834" s="32">
        <v>45747</v>
      </c>
      <c r="B834" s="404" t="s">
        <v>11</v>
      </c>
      <c r="C834" s="404" t="s">
        <v>20</v>
      </c>
      <c r="D834" t="s">
        <v>13</v>
      </c>
      <c r="E834" s="217">
        <v>30.2</v>
      </c>
      <c r="F834" s="217"/>
      <c r="G834" s="1">
        <f t="shared" si="19"/>
        <v>30.199999999999985</v>
      </c>
    </row>
    <row r="835" spans="1:12">
      <c r="B835" s="405"/>
      <c r="C835" s="405"/>
      <c r="D835" t="s">
        <v>14</v>
      </c>
      <c r="E835" s="217">
        <v>3</v>
      </c>
      <c r="F835" s="217"/>
      <c r="G835" s="1">
        <f t="shared" si="19"/>
        <v>33.199999999999989</v>
      </c>
    </row>
    <row r="836" spans="1:12">
      <c r="B836" s="405"/>
      <c r="C836" s="405"/>
      <c r="D836" t="s">
        <v>15</v>
      </c>
      <c r="E836" s="217">
        <v>60</v>
      </c>
      <c r="F836" s="217"/>
      <c r="G836" s="1">
        <f t="shared" si="19"/>
        <v>93.199999999999989</v>
      </c>
    </row>
    <row r="837" spans="1:12">
      <c r="B837" s="405"/>
      <c r="C837" s="405"/>
      <c r="D837" t="s">
        <v>16</v>
      </c>
      <c r="E837" s="217">
        <v>5</v>
      </c>
      <c r="F837" s="217"/>
      <c r="G837" s="1">
        <f t="shared" si="19"/>
        <v>98.199999999999989</v>
      </c>
    </row>
    <row r="838" spans="1:12">
      <c r="A838" s="30">
        <v>45747</v>
      </c>
      <c r="B838" s="405" t="s">
        <v>53</v>
      </c>
      <c r="C838" s="405" t="s">
        <v>20</v>
      </c>
      <c r="D838" t="s">
        <v>15</v>
      </c>
      <c r="E838" s="217"/>
      <c r="F838" s="217">
        <v>60</v>
      </c>
      <c r="G838" s="1">
        <f t="shared" si="19"/>
        <v>38.199999999999989</v>
      </c>
    </row>
    <row r="839" spans="1:12">
      <c r="A839" s="30">
        <v>45747</v>
      </c>
      <c r="B839" s="405" t="s">
        <v>53</v>
      </c>
      <c r="C839" s="405" t="s">
        <v>20</v>
      </c>
      <c r="D839" t="s">
        <v>16</v>
      </c>
      <c r="E839" s="217"/>
      <c r="F839" s="217">
        <v>5</v>
      </c>
      <c r="G839" s="1">
        <f t="shared" si="19"/>
        <v>33.199999999999989</v>
      </c>
    </row>
    <row r="840" spans="1:12">
      <c r="A840" s="30">
        <v>45782</v>
      </c>
      <c r="B840" s="405">
        <v>30934</v>
      </c>
      <c r="C840" s="405" t="s">
        <v>20</v>
      </c>
      <c r="D840" t="s">
        <v>13</v>
      </c>
      <c r="F840" s="38">
        <v>30.2</v>
      </c>
      <c r="G840" s="1">
        <f t="shared" si="19"/>
        <v>2.9999999999999893</v>
      </c>
    </row>
    <row r="841" spans="1:12">
      <c r="A841" s="30">
        <v>45782</v>
      </c>
      <c r="B841" s="405">
        <v>30934</v>
      </c>
      <c r="C841" s="405" t="s">
        <v>20</v>
      </c>
      <c r="D841" t="s">
        <v>14</v>
      </c>
      <c r="F841" s="38">
        <v>3</v>
      </c>
      <c r="G841" s="1">
        <f t="shared" si="19"/>
        <v>-1.0658141036401503E-14</v>
      </c>
    </row>
    <row r="842" spans="1:12">
      <c r="A842" s="68">
        <v>45777</v>
      </c>
      <c r="B842" s="404" t="s">
        <v>11</v>
      </c>
      <c r="C842" s="404" t="s">
        <v>21</v>
      </c>
      <c r="D842" t="s">
        <v>13</v>
      </c>
      <c r="E842" s="217">
        <v>27.9</v>
      </c>
      <c r="F842" s="217"/>
      <c r="G842" s="1">
        <f t="shared" si="19"/>
        <v>27.899999999999988</v>
      </c>
      <c r="H842" s="29">
        <f>40-G842</f>
        <v>12.100000000000012</v>
      </c>
    </row>
    <row r="843" spans="1:12">
      <c r="A843" s="46"/>
      <c r="B843" s="405"/>
      <c r="C843" s="405"/>
      <c r="D843" t="s">
        <v>14</v>
      </c>
      <c r="E843" s="217">
        <v>3</v>
      </c>
      <c r="F843" s="217"/>
      <c r="G843" s="1">
        <f t="shared" si="19"/>
        <v>30.899999999999988</v>
      </c>
    </row>
    <row r="844" spans="1:12">
      <c r="A844" s="46"/>
      <c r="B844" s="405"/>
      <c r="C844" s="405"/>
      <c r="D844" t="s">
        <v>15</v>
      </c>
      <c r="E844" s="217">
        <v>60</v>
      </c>
      <c r="F844" s="217"/>
      <c r="G844" s="1">
        <f t="shared" si="19"/>
        <v>90.899999999999991</v>
      </c>
    </row>
    <row r="845" spans="1:12">
      <c r="A845" s="46"/>
      <c r="B845" s="405"/>
      <c r="C845" s="405"/>
      <c r="D845" t="s">
        <v>16</v>
      </c>
      <c r="E845" s="217">
        <v>5</v>
      </c>
      <c r="F845" s="217"/>
      <c r="G845" s="1">
        <f t="shared" si="19"/>
        <v>95.899999999999991</v>
      </c>
    </row>
    <row r="846" spans="1:12">
      <c r="A846" s="46">
        <v>45777</v>
      </c>
      <c r="B846" s="405" t="s">
        <v>65</v>
      </c>
      <c r="C846" s="405" t="s">
        <v>21</v>
      </c>
      <c r="D846" t="s">
        <v>15</v>
      </c>
      <c r="E846" s="217"/>
      <c r="F846" s="217">
        <v>60</v>
      </c>
      <c r="G846" s="1">
        <f t="shared" si="19"/>
        <v>35.899999999999991</v>
      </c>
    </row>
    <row r="847" spans="1:12">
      <c r="A847" s="46">
        <v>45777</v>
      </c>
      <c r="B847" s="405" t="s">
        <v>65</v>
      </c>
      <c r="C847" s="405" t="s">
        <v>21</v>
      </c>
      <c r="D847" t="s">
        <v>16</v>
      </c>
      <c r="E847" s="217"/>
      <c r="F847" s="217">
        <v>5</v>
      </c>
      <c r="G847" s="1">
        <f t="shared" si="19"/>
        <v>30.899999999999991</v>
      </c>
      <c r="J847" s="404"/>
      <c r="L847" s="217"/>
    </row>
    <row r="848" spans="1:12">
      <c r="A848" s="30">
        <v>45797</v>
      </c>
      <c r="B848" s="405">
        <v>31003</v>
      </c>
      <c r="C848" s="405" t="s">
        <v>21</v>
      </c>
      <c r="D848" t="s">
        <v>13</v>
      </c>
      <c r="F848" s="38">
        <v>27.9</v>
      </c>
      <c r="G848" s="1">
        <f t="shared" si="19"/>
        <v>2.9999999999999929</v>
      </c>
      <c r="J848" s="405"/>
      <c r="L848" s="217"/>
    </row>
    <row r="849" spans="1:12">
      <c r="A849" s="30">
        <v>45797</v>
      </c>
      <c r="B849" s="405">
        <v>31003</v>
      </c>
      <c r="C849" s="405" t="s">
        <v>21</v>
      </c>
      <c r="D849" t="s">
        <v>14</v>
      </c>
      <c r="F849" s="38">
        <v>3</v>
      </c>
      <c r="G849" s="1">
        <f t="shared" si="19"/>
        <v>-7.1054273576010019E-15</v>
      </c>
      <c r="L849" s="29"/>
    </row>
    <row r="850" spans="1:12">
      <c r="A850" s="68">
        <v>45808</v>
      </c>
      <c r="B850" s="404" t="s">
        <v>11</v>
      </c>
      <c r="C850" s="404" t="s">
        <v>22</v>
      </c>
      <c r="D850" t="s">
        <v>13</v>
      </c>
      <c r="E850" s="217">
        <v>33.200000000000003</v>
      </c>
      <c r="F850" s="217"/>
      <c r="G850" s="1">
        <f t="shared" si="19"/>
        <v>33.199999999999996</v>
      </c>
    </row>
    <row r="851" spans="1:12">
      <c r="A851" s="46"/>
      <c r="B851" s="405"/>
      <c r="C851" s="405"/>
      <c r="D851" t="s">
        <v>14</v>
      </c>
      <c r="E851" s="217">
        <v>5</v>
      </c>
      <c r="F851" s="217"/>
      <c r="G851" s="1">
        <f t="shared" si="19"/>
        <v>38.199999999999996</v>
      </c>
    </row>
    <row r="852" spans="1:12">
      <c r="A852" s="46"/>
      <c r="B852" s="405"/>
      <c r="C852" s="405"/>
      <c r="D852" t="s">
        <v>15</v>
      </c>
      <c r="E852" s="217">
        <v>60</v>
      </c>
      <c r="F852" s="217"/>
      <c r="G852" s="1">
        <f t="shared" si="19"/>
        <v>98.199999999999989</v>
      </c>
    </row>
    <row r="853" spans="1:12">
      <c r="A853" s="46"/>
      <c r="B853" s="405"/>
      <c r="C853" s="405"/>
      <c r="D853" t="s">
        <v>16</v>
      </c>
      <c r="E853" s="217">
        <v>5</v>
      </c>
      <c r="F853" s="217"/>
      <c r="G853" s="1">
        <f t="shared" si="19"/>
        <v>103.19999999999999</v>
      </c>
      <c r="I853" s="404"/>
      <c r="K853" s="217"/>
    </row>
    <row r="854" spans="1:12">
      <c r="A854" s="46">
        <v>45808</v>
      </c>
      <c r="B854" s="405" t="s">
        <v>55</v>
      </c>
      <c r="C854" s="405" t="s">
        <v>22</v>
      </c>
      <c r="D854" t="s">
        <v>15</v>
      </c>
      <c r="E854" s="217"/>
      <c r="F854" s="217">
        <v>60</v>
      </c>
      <c r="G854" s="1">
        <f t="shared" si="19"/>
        <v>43.199999999999989</v>
      </c>
      <c r="I854" s="405"/>
      <c r="K854" s="217"/>
    </row>
    <row r="855" spans="1:12">
      <c r="A855" s="46">
        <v>45808</v>
      </c>
      <c r="B855" s="405" t="s">
        <v>55</v>
      </c>
      <c r="C855" s="405" t="s">
        <v>22</v>
      </c>
      <c r="D855" t="s">
        <v>16</v>
      </c>
      <c r="E855" s="217"/>
      <c r="F855" s="217">
        <v>5</v>
      </c>
      <c r="G855" s="1">
        <f t="shared" si="19"/>
        <v>38.199999999999989</v>
      </c>
      <c r="K855" s="29"/>
    </row>
    <row r="856" spans="1:12">
      <c r="A856" s="30">
        <v>45831</v>
      </c>
      <c r="B856" s="405">
        <v>31183</v>
      </c>
      <c r="C856" s="405" t="s">
        <v>22</v>
      </c>
      <c r="D856" t="s">
        <v>13</v>
      </c>
      <c r="F856" s="38">
        <v>33.200000000000003</v>
      </c>
      <c r="G856" s="1">
        <f t="shared" si="19"/>
        <v>4.9999999999999858</v>
      </c>
    </row>
    <row r="857" spans="1:12">
      <c r="A857" s="30">
        <v>45831</v>
      </c>
      <c r="B857" s="405">
        <v>31183</v>
      </c>
      <c r="C857" s="405" t="s">
        <v>22</v>
      </c>
      <c r="D857" t="s">
        <v>14</v>
      </c>
      <c r="F857" s="38">
        <v>5</v>
      </c>
      <c r="G857" s="1">
        <f t="shared" si="19"/>
        <v>-1.4210854715202004E-14</v>
      </c>
    </row>
    <row r="858" spans="1:12">
      <c r="A858" s="68">
        <v>45838</v>
      </c>
      <c r="B858" s="404" t="s">
        <v>11</v>
      </c>
      <c r="C858" s="404" t="s">
        <v>23</v>
      </c>
      <c r="D858" t="s">
        <v>13</v>
      </c>
      <c r="E858" s="217">
        <v>24.5</v>
      </c>
      <c r="F858" s="217"/>
      <c r="G858" s="1">
        <f t="shared" si="19"/>
        <v>24.499999999999986</v>
      </c>
    </row>
    <row r="859" spans="1:12">
      <c r="A859" s="46"/>
      <c r="B859" s="405"/>
      <c r="C859" s="405"/>
      <c r="D859" t="s">
        <v>14</v>
      </c>
      <c r="E859" s="217">
        <v>4</v>
      </c>
      <c r="F859" s="217"/>
      <c r="G859" s="1">
        <f t="shared" si="19"/>
        <v>28.499999999999986</v>
      </c>
    </row>
    <row r="860" spans="1:12">
      <c r="A860" s="46"/>
      <c r="B860" s="405"/>
      <c r="C860" s="405"/>
      <c r="D860" t="s">
        <v>15</v>
      </c>
      <c r="E860" s="217">
        <v>60</v>
      </c>
      <c r="F860" s="217"/>
      <c r="G860" s="1">
        <f t="shared" si="19"/>
        <v>88.499999999999986</v>
      </c>
    </row>
    <row r="861" spans="1:12">
      <c r="A861" s="46"/>
      <c r="B861" s="405"/>
      <c r="C861" s="405"/>
      <c r="D861" t="s">
        <v>16</v>
      </c>
      <c r="E861" s="217">
        <v>5</v>
      </c>
      <c r="F861" s="217"/>
      <c r="G861" s="1">
        <f t="shared" si="19"/>
        <v>93.499999999999986</v>
      </c>
    </row>
    <row r="862" spans="1:12">
      <c r="A862" s="46">
        <v>45838</v>
      </c>
      <c r="B862" s="405" t="s">
        <v>56</v>
      </c>
      <c r="C862" s="405" t="s">
        <v>23</v>
      </c>
      <c r="D862" t="s">
        <v>15</v>
      </c>
      <c r="E862" s="217"/>
      <c r="F862" s="217">
        <v>48</v>
      </c>
      <c r="G862" s="1">
        <f t="shared" si="19"/>
        <v>45.499999999999986</v>
      </c>
    </row>
    <row r="863" spans="1:12">
      <c r="A863" s="30">
        <v>45789</v>
      </c>
      <c r="B863" s="405">
        <v>31279</v>
      </c>
      <c r="C863" s="405" t="s">
        <v>23</v>
      </c>
      <c r="D863" t="s">
        <v>15</v>
      </c>
      <c r="F863" s="38">
        <v>12</v>
      </c>
      <c r="G863" s="1">
        <f t="shared" si="19"/>
        <v>33.499999999999986</v>
      </c>
    </row>
    <row r="864" spans="1:12">
      <c r="A864" s="30">
        <v>45789</v>
      </c>
      <c r="B864" s="405">
        <v>31279</v>
      </c>
      <c r="C864" s="405" t="s">
        <v>23</v>
      </c>
      <c r="D864" t="s">
        <v>16</v>
      </c>
      <c r="F864" s="38">
        <v>5</v>
      </c>
      <c r="G864" s="1">
        <f t="shared" si="19"/>
        <v>28.499999999999986</v>
      </c>
    </row>
    <row r="865" spans="1:11">
      <c r="A865" s="30">
        <v>45852</v>
      </c>
      <c r="B865" s="405">
        <v>31320</v>
      </c>
      <c r="C865" s="405" t="s">
        <v>23</v>
      </c>
      <c r="D865" t="s">
        <v>13</v>
      </c>
      <c r="F865" s="38">
        <v>24.5</v>
      </c>
      <c r="G865" s="1">
        <f t="shared" si="19"/>
        <v>3.9999999999999858</v>
      </c>
    </row>
    <row r="866" spans="1:11">
      <c r="A866" s="30">
        <v>45852</v>
      </c>
      <c r="B866" s="405">
        <v>31320</v>
      </c>
      <c r="C866" s="405" t="s">
        <v>23</v>
      </c>
      <c r="D866" t="s">
        <v>14</v>
      </c>
      <c r="F866" s="38">
        <v>4</v>
      </c>
      <c r="G866" s="1">
        <f t="shared" si="19"/>
        <v>-1.4210854715202004E-14</v>
      </c>
    </row>
    <row r="867" spans="1:11">
      <c r="A867" s="68">
        <v>45869</v>
      </c>
      <c r="B867" s="404" t="s">
        <v>11</v>
      </c>
      <c r="C867" s="404" t="s">
        <v>24</v>
      </c>
      <c r="D867" t="s">
        <v>13</v>
      </c>
      <c r="E867" s="217">
        <v>25.2</v>
      </c>
      <c r="F867" s="217"/>
      <c r="G867" s="1">
        <f t="shared" si="19"/>
        <v>25.199999999999985</v>
      </c>
    </row>
    <row r="868" spans="1:11">
      <c r="A868" s="46"/>
      <c r="B868" s="405"/>
      <c r="C868" s="405"/>
      <c r="D868" t="s">
        <v>14</v>
      </c>
      <c r="E868" s="217">
        <v>4</v>
      </c>
      <c r="F868" s="217"/>
      <c r="G868" s="1">
        <f t="shared" si="19"/>
        <v>29.199999999999985</v>
      </c>
      <c r="I868" s="404"/>
      <c r="K868" s="217"/>
    </row>
    <row r="869" spans="1:11">
      <c r="A869" s="46"/>
      <c r="B869" s="405"/>
      <c r="C869" s="405"/>
      <c r="D869" t="s">
        <v>15</v>
      </c>
      <c r="E869" s="217">
        <v>60</v>
      </c>
      <c r="F869" s="217"/>
      <c r="G869" s="1">
        <f t="shared" si="19"/>
        <v>89.199999999999989</v>
      </c>
      <c r="I869" s="405"/>
      <c r="K869" s="217"/>
    </row>
    <row r="870" spans="1:11">
      <c r="A870" s="46"/>
      <c r="B870" s="405"/>
      <c r="C870" s="405"/>
      <c r="D870" t="s">
        <v>16</v>
      </c>
      <c r="E870" s="217">
        <v>5</v>
      </c>
      <c r="F870" s="217"/>
      <c r="G870" s="1">
        <f t="shared" si="19"/>
        <v>94.199999999999989</v>
      </c>
      <c r="K870" s="29"/>
    </row>
    <row r="871" spans="1:11">
      <c r="A871" s="46">
        <v>45869</v>
      </c>
      <c r="B871" s="405" t="s">
        <v>32</v>
      </c>
      <c r="C871" s="405" t="s">
        <v>24</v>
      </c>
      <c r="D871" t="s">
        <v>15</v>
      </c>
      <c r="E871" s="217"/>
      <c r="F871" s="217">
        <v>60</v>
      </c>
      <c r="G871" s="1">
        <f t="shared" si="19"/>
        <v>34.199999999999989</v>
      </c>
    </row>
    <row r="872" spans="1:11">
      <c r="A872" s="46">
        <v>45869</v>
      </c>
      <c r="B872" s="405" t="s">
        <v>32</v>
      </c>
      <c r="C872" s="405" t="s">
        <v>24</v>
      </c>
      <c r="D872" t="s">
        <v>16</v>
      </c>
      <c r="E872" s="217"/>
      <c r="F872" s="217">
        <v>5</v>
      </c>
      <c r="G872" s="1">
        <f t="shared" si="19"/>
        <v>29.199999999999989</v>
      </c>
    </row>
    <row r="873" spans="1:11">
      <c r="A873" s="30">
        <v>45889</v>
      </c>
      <c r="B873" s="405">
        <v>31548</v>
      </c>
      <c r="C873" s="405" t="s">
        <v>24</v>
      </c>
      <c r="D873" t="s">
        <v>13</v>
      </c>
      <c r="F873" s="38">
        <v>25.2</v>
      </c>
      <c r="G873" s="1">
        <f t="shared" si="19"/>
        <v>3.9999999999999893</v>
      </c>
    </row>
    <row r="874" spans="1:11">
      <c r="A874" s="30">
        <v>45889</v>
      </c>
      <c r="B874" s="405">
        <v>31548</v>
      </c>
      <c r="C874" s="405" t="s">
        <v>24</v>
      </c>
      <c r="D874" t="s">
        <v>14</v>
      </c>
      <c r="F874" s="38">
        <v>4</v>
      </c>
      <c r="G874" s="1">
        <f t="shared" si="19"/>
        <v>-1.0658141036401503E-14</v>
      </c>
    </row>
    <row r="875" spans="1:11">
      <c r="A875" s="32">
        <v>45900</v>
      </c>
      <c r="B875" s="404" t="s">
        <v>11</v>
      </c>
      <c r="C875" s="404" t="s">
        <v>25</v>
      </c>
      <c r="D875" t="s">
        <v>13</v>
      </c>
      <c r="E875" s="217">
        <v>32.6</v>
      </c>
      <c r="F875" s="217"/>
      <c r="G875" s="1">
        <f t="shared" si="19"/>
        <v>32.599999999999994</v>
      </c>
    </row>
    <row r="876" spans="1:11">
      <c r="B876" s="405"/>
      <c r="C876" s="405"/>
      <c r="D876" t="s">
        <v>14</v>
      </c>
      <c r="E876" s="217">
        <v>8</v>
      </c>
      <c r="F876" s="217"/>
      <c r="G876" s="1">
        <f t="shared" si="19"/>
        <v>40.599999999999994</v>
      </c>
    </row>
    <row r="877" spans="1:11">
      <c r="B877" s="405"/>
      <c r="C877" s="405"/>
      <c r="D877" t="s">
        <v>15</v>
      </c>
      <c r="E877" s="217">
        <v>60</v>
      </c>
      <c r="F877" s="217"/>
      <c r="G877" s="1">
        <f t="shared" si="19"/>
        <v>100.6</v>
      </c>
      <c r="I877" s="404"/>
      <c r="K877" s="217"/>
    </row>
    <row r="878" spans="1:11">
      <c r="B878" s="405"/>
      <c r="C878" s="405"/>
      <c r="D878" t="s">
        <v>16</v>
      </c>
      <c r="E878" s="217">
        <v>5</v>
      </c>
      <c r="F878" s="217"/>
      <c r="G878" s="1">
        <f t="shared" si="19"/>
        <v>105.6</v>
      </c>
      <c r="I878" s="405"/>
      <c r="K878" s="217"/>
    </row>
    <row r="879" spans="1:11">
      <c r="A879" s="30">
        <v>45900</v>
      </c>
      <c r="B879" s="405" t="s">
        <v>75</v>
      </c>
      <c r="C879" s="405" t="s">
        <v>25</v>
      </c>
      <c r="D879" t="s">
        <v>15</v>
      </c>
      <c r="E879" s="217"/>
      <c r="F879" s="217">
        <v>60</v>
      </c>
      <c r="G879" s="1">
        <f t="shared" ref="G879:G921" si="20">+G878+E879-F879</f>
        <v>45.599999999999994</v>
      </c>
      <c r="K879" s="29"/>
    </row>
    <row r="880" spans="1:11">
      <c r="A880" s="30">
        <v>45900</v>
      </c>
      <c r="B880" s="405" t="s">
        <v>75</v>
      </c>
      <c r="C880" s="405" t="s">
        <v>25</v>
      </c>
      <c r="D880" t="s">
        <v>16</v>
      </c>
      <c r="E880" s="217"/>
      <c r="F880" s="217">
        <v>5</v>
      </c>
      <c r="G880" s="1">
        <f t="shared" si="20"/>
        <v>40.599999999999994</v>
      </c>
    </row>
    <row r="881" spans="1:12">
      <c r="A881" s="30">
        <v>45931</v>
      </c>
      <c r="B881" s="405">
        <v>31679</v>
      </c>
      <c r="C881" s="405" t="s">
        <v>25</v>
      </c>
      <c r="D881" t="s">
        <v>13</v>
      </c>
      <c r="E881" s="217"/>
      <c r="F881" s="217">
        <v>32.6</v>
      </c>
      <c r="G881" s="1">
        <f t="shared" si="20"/>
        <v>7.9999999999999929</v>
      </c>
    </row>
    <row r="882" spans="1:12">
      <c r="A882" s="30">
        <v>45931</v>
      </c>
      <c r="B882" s="405">
        <v>31679</v>
      </c>
      <c r="C882" s="405" t="s">
        <v>25</v>
      </c>
      <c r="D882" t="s">
        <v>14</v>
      </c>
      <c r="E882" s="217"/>
      <c r="F882" s="217">
        <v>8</v>
      </c>
      <c r="G882" s="1">
        <f t="shared" si="20"/>
        <v>-7.1054273576010019E-15</v>
      </c>
    </row>
    <row r="883" spans="1:12">
      <c r="A883" s="68">
        <v>45930</v>
      </c>
      <c r="B883" s="404" t="s">
        <v>11</v>
      </c>
      <c r="C883" s="404" t="s">
        <v>41</v>
      </c>
      <c r="D883" t="s">
        <v>13</v>
      </c>
      <c r="E883" s="217">
        <v>27.2</v>
      </c>
      <c r="G883" s="1">
        <f t="shared" si="20"/>
        <v>27.199999999999992</v>
      </c>
    </row>
    <row r="884" spans="1:12">
      <c r="A884" s="46"/>
      <c r="B884" s="405"/>
      <c r="C884" s="405"/>
      <c r="D884" t="s">
        <v>14</v>
      </c>
      <c r="E884" s="217">
        <v>4</v>
      </c>
      <c r="G884" s="1">
        <f t="shared" si="20"/>
        <v>31.199999999999992</v>
      </c>
    </row>
    <row r="885" spans="1:12">
      <c r="A885" s="46"/>
      <c r="B885" s="405"/>
      <c r="C885" s="405"/>
      <c r="D885" t="s">
        <v>15</v>
      </c>
      <c r="E885" s="217">
        <v>60</v>
      </c>
      <c r="G885" s="1">
        <f t="shared" si="20"/>
        <v>91.199999999999989</v>
      </c>
      <c r="K885" s="217"/>
    </row>
    <row r="886" spans="1:12">
      <c r="A886" s="46"/>
      <c r="B886" s="405"/>
      <c r="C886" s="405"/>
      <c r="D886" t="s">
        <v>16</v>
      </c>
      <c r="E886" s="217">
        <v>5</v>
      </c>
      <c r="G886" s="1">
        <f t="shared" si="20"/>
        <v>96.199999999999989</v>
      </c>
      <c r="K886" s="217"/>
    </row>
    <row r="887" spans="1:12">
      <c r="B887" s="405"/>
      <c r="C887" s="405"/>
      <c r="D887" t="s">
        <v>76</v>
      </c>
      <c r="E887" s="217">
        <v>10</v>
      </c>
      <c r="F887" s="217"/>
      <c r="G887" s="1">
        <f t="shared" si="20"/>
        <v>106.19999999999999</v>
      </c>
      <c r="K887" s="29"/>
      <c r="L887" s="29"/>
    </row>
    <row r="888" spans="1:12">
      <c r="A888" s="30">
        <v>45905</v>
      </c>
      <c r="B888" s="405"/>
      <c r="C888" s="405" t="s">
        <v>41</v>
      </c>
      <c r="D888" t="s">
        <v>76</v>
      </c>
      <c r="E888" s="217"/>
      <c r="F888" s="217">
        <v>10</v>
      </c>
      <c r="G888" s="1">
        <f t="shared" si="20"/>
        <v>96.199999999999989</v>
      </c>
    </row>
    <row r="889" spans="1:12">
      <c r="A889" s="30">
        <v>45930</v>
      </c>
      <c r="B889" s="405" t="s">
        <v>61</v>
      </c>
      <c r="C889" s="405" t="s">
        <v>41</v>
      </c>
      <c r="D889" t="s">
        <v>15</v>
      </c>
      <c r="E889" s="217"/>
      <c r="F889" s="217">
        <v>60</v>
      </c>
      <c r="G889" s="1">
        <f t="shared" si="20"/>
        <v>36.199999999999989</v>
      </c>
    </row>
    <row r="890" spans="1:12">
      <c r="A890" s="30">
        <v>45930</v>
      </c>
      <c r="B890" s="405" t="s">
        <v>61</v>
      </c>
      <c r="C890" s="405" t="s">
        <v>41</v>
      </c>
      <c r="D890" t="s">
        <v>16</v>
      </c>
      <c r="E890" s="217"/>
      <c r="F890" s="217">
        <v>5</v>
      </c>
      <c r="G890" s="1">
        <f t="shared" si="20"/>
        <v>31.199999999999989</v>
      </c>
    </row>
    <row r="891" spans="1:12">
      <c r="A891" s="30">
        <v>45955</v>
      </c>
      <c r="B891" s="405">
        <v>31812</v>
      </c>
      <c r="C891" s="405" t="s">
        <v>41</v>
      </c>
      <c r="D891" t="s">
        <v>13</v>
      </c>
      <c r="E891" s="217"/>
      <c r="F891" s="217">
        <v>27.2</v>
      </c>
      <c r="G891" s="1">
        <f t="shared" si="20"/>
        <v>3.9999999999999893</v>
      </c>
    </row>
    <row r="892" spans="1:12">
      <c r="A892" s="30">
        <v>45955</v>
      </c>
      <c r="B892" s="405">
        <v>31812</v>
      </c>
      <c r="C892" s="405" t="s">
        <v>41</v>
      </c>
      <c r="D892" t="s">
        <v>14</v>
      </c>
      <c r="E892" s="217"/>
      <c r="F892" s="217">
        <v>4</v>
      </c>
      <c r="G892" s="1">
        <f t="shared" si="20"/>
        <v>-1.0658141036401503E-14</v>
      </c>
    </row>
    <row r="893" spans="1:12">
      <c r="A893" s="68">
        <v>45961</v>
      </c>
      <c r="B893" s="404" t="s">
        <v>11</v>
      </c>
      <c r="C893" s="404" t="s">
        <v>27</v>
      </c>
      <c r="D893" t="s">
        <v>13</v>
      </c>
      <c r="E893" s="38">
        <v>24.9</v>
      </c>
      <c r="G893" s="1">
        <f t="shared" si="20"/>
        <v>24.899999999999988</v>
      </c>
    </row>
    <row r="894" spans="1:12">
      <c r="A894" s="46"/>
      <c r="B894" s="405"/>
      <c r="C894" s="405"/>
      <c r="D894" t="s">
        <v>14</v>
      </c>
      <c r="E894" s="38">
        <v>7</v>
      </c>
      <c r="G894" s="1">
        <f>+G893+E894-F894</f>
        <v>31.899999999999988</v>
      </c>
    </row>
    <row r="895" spans="1:12">
      <c r="A895" s="46"/>
      <c r="B895" s="405"/>
      <c r="C895" s="405"/>
      <c r="D895" t="s">
        <v>15</v>
      </c>
      <c r="E895" s="217">
        <v>60</v>
      </c>
      <c r="G895" s="1">
        <f t="shared" si="20"/>
        <v>91.899999999999991</v>
      </c>
    </row>
    <row r="896" spans="1:12">
      <c r="A896" s="46"/>
      <c r="B896" s="405"/>
      <c r="C896" s="405"/>
      <c r="D896" t="s">
        <v>16</v>
      </c>
      <c r="E896" s="217">
        <v>5</v>
      </c>
      <c r="G896" s="1">
        <f t="shared" si="20"/>
        <v>96.899999999999991</v>
      </c>
    </row>
    <row r="897" spans="1:13">
      <c r="A897" s="30">
        <v>45961</v>
      </c>
      <c r="B897" s="405" t="s">
        <v>62</v>
      </c>
      <c r="C897" s="405" t="s">
        <v>27</v>
      </c>
      <c r="D897" t="s">
        <v>15</v>
      </c>
      <c r="F897" s="217">
        <v>60</v>
      </c>
      <c r="G897" s="1">
        <f t="shared" si="20"/>
        <v>36.899999999999991</v>
      </c>
    </row>
    <row r="898" spans="1:13">
      <c r="A898" s="30">
        <v>45961</v>
      </c>
      <c r="B898" s="405" t="s">
        <v>62</v>
      </c>
      <c r="C898" s="405" t="s">
        <v>27</v>
      </c>
      <c r="D898" t="s">
        <v>16</v>
      </c>
      <c r="F898" s="217">
        <v>5</v>
      </c>
      <c r="G898" s="1">
        <f t="shared" si="20"/>
        <v>31.899999999999991</v>
      </c>
    </row>
    <row r="899" spans="1:13">
      <c r="A899" s="30">
        <v>45979</v>
      </c>
      <c r="B899" s="405">
        <v>31962</v>
      </c>
      <c r="C899" s="405" t="s">
        <v>27</v>
      </c>
      <c r="D899" t="s">
        <v>13</v>
      </c>
      <c r="F899" s="38">
        <v>24.9</v>
      </c>
      <c r="G899" s="1">
        <f t="shared" si="20"/>
        <v>6.9999999999999929</v>
      </c>
      <c r="J899" s="404"/>
      <c r="L899" s="38"/>
    </row>
    <row r="900" spans="1:13">
      <c r="A900" s="30">
        <v>45979</v>
      </c>
      <c r="B900" s="405">
        <v>31962</v>
      </c>
      <c r="C900" s="405" t="s">
        <v>27</v>
      </c>
      <c r="D900" t="s">
        <v>14</v>
      </c>
      <c r="F900" s="38">
        <v>7</v>
      </c>
      <c r="G900" s="1">
        <f t="shared" si="20"/>
        <v>-7.1054273576010019E-15</v>
      </c>
      <c r="J900" s="405"/>
      <c r="L900" s="38"/>
    </row>
    <row r="901" spans="1:13">
      <c r="A901" s="68">
        <v>45991</v>
      </c>
      <c r="B901" s="404" t="s">
        <v>11</v>
      </c>
      <c r="C901" s="404" t="s">
        <v>28</v>
      </c>
      <c r="D901" t="s">
        <v>13</v>
      </c>
      <c r="E901" s="44">
        <v>25.7</v>
      </c>
      <c r="G901" s="1">
        <f t="shared" si="20"/>
        <v>25.699999999999992</v>
      </c>
      <c r="L901" s="13"/>
      <c r="M901" s="29"/>
    </row>
    <row r="902" spans="1:13">
      <c r="A902" s="46"/>
      <c r="B902" s="405"/>
      <c r="C902" s="405"/>
      <c r="D902" t="s">
        <v>14</v>
      </c>
      <c r="E902" s="44">
        <v>6</v>
      </c>
      <c r="G902" s="1">
        <f t="shared" si="20"/>
        <v>31.699999999999992</v>
      </c>
    </row>
    <row r="903" spans="1:13">
      <c r="A903" s="46"/>
      <c r="B903" s="405"/>
      <c r="C903" s="405"/>
      <c r="D903" t="s">
        <v>15</v>
      </c>
      <c r="E903" s="217">
        <v>60</v>
      </c>
      <c r="G903" s="1">
        <f t="shared" si="20"/>
        <v>91.699999999999989</v>
      </c>
    </row>
    <row r="904" spans="1:13">
      <c r="A904" s="46"/>
      <c r="B904" s="405"/>
      <c r="C904" s="405"/>
      <c r="D904" t="s">
        <v>16</v>
      </c>
      <c r="E904" s="217">
        <v>5</v>
      </c>
      <c r="G904" s="1">
        <f t="shared" si="20"/>
        <v>96.699999999999989</v>
      </c>
    </row>
    <row r="905" spans="1:13">
      <c r="A905" s="30">
        <v>45991</v>
      </c>
      <c r="B905" s="405" t="s">
        <v>64</v>
      </c>
      <c r="C905" s="405" t="s">
        <v>28</v>
      </c>
      <c r="D905" t="s">
        <v>15</v>
      </c>
      <c r="F905" s="217">
        <v>60</v>
      </c>
      <c r="G905" s="1">
        <f t="shared" si="20"/>
        <v>36.699999999999989</v>
      </c>
      <c r="J905" s="404"/>
      <c r="L905" s="44"/>
    </row>
    <row r="906" spans="1:13">
      <c r="A906" s="30">
        <v>45991</v>
      </c>
      <c r="B906" s="405" t="s">
        <v>64</v>
      </c>
      <c r="C906" s="405" t="s">
        <v>28</v>
      </c>
      <c r="D906" t="s">
        <v>16</v>
      </c>
      <c r="F906" s="217">
        <v>5</v>
      </c>
      <c r="G906" s="1">
        <f t="shared" si="20"/>
        <v>31.699999999999989</v>
      </c>
      <c r="J906" s="405"/>
      <c r="L906" s="44"/>
    </row>
    <row r="907" spans="1:13">
      <c r="A907" s="30">
        <v>46020</v>
      </c>
      <c r="B907" s="405">
        <v>32240</v>
      </c>
      <c r="C907" s="405" t="s">
        <v>28</v>
      </c>
      <c r="D907" t="s">
        <v>13</v>
      </c>
      <c r="F907" s="38">
        <v>25.7</v>
      </c>
      <c r="G907" s="1">
        <f t="shared" si="20"/>
        <v>5.9999999999999893</v>
      </c>
      <c r="L907" s="44"/>
      <c r="M907" s="44"/>
    </row>
    <row r="908" spans="1:13">
      <c r="A908" s="30">
        <v>46020</v>
      </c>
      <c r="B908" s="405">
        <v>32240</v>
      </c>
      <c r="C908" s="405" t="s">
        <v>28</v>
      </c>
      <c r="D908" t="s">
        <v>14</v>
      </c>
      <c r="F908" s="38">
        <v>6</v>
      </c>
      <c r="G908" s="1">
        <f t="shared" si="20"/>
        <v>-1.0658141036401503E-14</v>
      </c>
    </row>
    <row r="909" spans="1:13">
      <c r="A909" s="68">
        <v>46022</v>
      </c>
      <c r="B909" s="404" t="s">
        <v>11</v>
      </c>
      <c r="C909" s="404" t="s">
        <v>29</v>
      </c>
      <c r="D909" t="s">
        <v>13</v>
      </c>
      <c r="E909" s="44">
        <v>25.8</v>
      </c>
      <c r="G909" s="1">
        <f t="shared" si="20"/>
        <v>25.79999999999999</v>
      </c>
    </row>
    <row r="910" spans="1:13">
      <c r="A910" s="46"/>
      <c r="B910" s="405"/>
      <c r="C910" s="405"/>
      <c r="D910" t="s">
        <v>14</v>
      </c>
      <c r="E910" s="44">
        <v>6</v>
      </c>
      <c r="G910" s="1">
        <f t="shared" si="20"/>
        <v>31.79999999999999</v>
      </c>
    </row>
    <row r="911" spans="1:13">
      <c r="A911" s="46"/>
      <c r="B911" s="405"/>
      <c r="C911" s="405"/>
      <c r="D911" t="s">
        <v>15</v>
      </c>
      <c r="E911" s="217">
        <v>60</v>
      </c>
      <c r="G911" s="1">
        <f t="shared" si="20"/>
        <v>91.799999999999983</v>
      </c>
    </row>
    <row r="912" spans="1:13">
      <c r="A912" s="46"/>
      <c r="B912" s="405"/>
      <c r="C912" s="405"/>
      <c r="D912" t="s">
        <v>16</v>
      </c>
      <c r="E912" s="217">
        <v>5</v>
      </c>
      <c r="G912" s="1">
        <f t="shared" si="20"/>
        <v>96.799999999999983</v>
      </c>
      <c r="J912" s="404"/>
      <c r="L912" s="44"/>
    </row>
    <row r="913" spans="1:13">
      <c r="A913" s="46">
        <v>46022</v>
      </c>
      <c r="B913" s="405" t="s">
        <v>48</v>
      </c>
      <c r="C913" s="167" t="s">
        <v>29</v>
      </c>
      <c r="D913" t="s">
        <v>15</v>
      </c>
      <c r="F913" s="217">
        <v>60</v>
      </c>
      <c r="G913" s="1">
        <f t="shared" si="20"/>
        <v>36.799999999999983</v>
      </c>
      <c r="J913" s="405"/>
      <c r="L913" s="44"/>
    </row>
    <row r="914" spans="1:13">
      <c r="A914" s="46">
        <v>46022</v>
      </c>
      <c r="B914" s="405" t="s">
        <v>48</v>
      </c>
      <c r="C914" s="167" t="s">
        <v>29</v>
      </c>
      <c r="D914" t="s">
        <v>16</v>
      </c>
      <c r="F914" s="217">
        <v>5</v>
      </c>
      <c r="G914" s="1">
        <f t="shared" si="20"/>
        <v>31.799999999999983</v>
      </c>
      <c r="L914" s="44"/>
      <c r="M914" s="44"/>
    </row>
    <row r="915" spans="1:13">
      <c r="A915" s="30">
        <v>46041</v>
      </c>
      <c r="B915" s="405">
        <v>32359</v>
      </c>
      <c r="C915" s="405" t="s">
        <v>29</v>
      </c>
      <c r="D915" t="s">
        <v>13</v>
      </c>
      <c r="F915" s="38">
        <v>25.8</v>
      </c>
      <c r="G915" s="1">
        <f t="shared" si="20"/>
        <v>5.9999999999999822</v>
      </c>
    </row>
    <row r="916" spans="1:13">
      <c r="A916" s="30">
        <v>46041</v>
      </c>
      <c r="B916" s="405">
        <v>32359</v>
      </c>
      <c r="C916" s="405" t="s">
        <v>29</v>
      </c>
      <c r="D916" t="s">
        <v>14</v>
      </c>
      <c r="F916" s="38">
        <v>6</v>
      </c>
      <c r="G916" s="1">
        <f t="shared" si="20"/>
        <v>-1.7763568394002505E-14</v>
      </c>
    </row>
    <row r="917" spans="1:13">
      <c r="A917" s="68">
        <v>46053</v>
      </c>
      <c r="B917" s="404" t="s">
        <v>11</v>
      </c>
      <c r="C917" s="404" t="s">
        <v>12</v>
      </c>
      <c r="D917" t="s">
        <v>13</v>
      </c>
      <c r="E917" s="44">
        <v>21.4</v>
      </c>
      <c r="G917" s="1">
        <f t="shared" si="20"/>
        <v>21.399999999999981</v>
      </c>
    </row>
    <row r="918" spans="1:13">
      <c r="A918" s="46"/>
      <c r="B918" s="405"/>
      <c r="C918" s="405"/>
      <c r="D918" t="s">
        <v>14</v>
      </c>
      <c r="E918" s="44">
        <v>5</v>
      </c>
      <c r="G918" s="1">
        <f t="shared" si="20"/>
        <v>26.399999999999981</v>
      </c>
    </row>
    <row r="919" spans="1:13">
      <c r="A919" s="46"/>
      <c r="B919" s="405"/>
      <c r="C919" s="405"/>
      <c r="D919" t="s">
        <v>15</v>
      </c>
      <c r="E919" s="217">
        <v>60</v>
      </c>
      <c r="G919" s="1">
        <f t="shared" si="20"/>
        <v>86.399999999999977</v>
      </c>
    </row>
    <row r="920" spans="1:13">
      <c r="A920" s="46"/>
      <c r="B920" s="405"/>
      <c r="C920" s="405"/>
      <c r="D920" t="s">
        <v>16</v>
      </c>
      <c r="E920" s="217">
        <v>5</v>
      </c>
      <c r="G920" s="1">
        <f t="shared" si="20"/>
        <v>91.399999999999977</v>
      </c>
      <c r="J920" s="421" t="s">
        <v>99</v>
      </c>
      <c r="K920" s="421"/>
    </row>
    <row r="921" spans="1:13">
      <c r="A921" s="46"/>
      <c r="B921" s="405"/>
      <c r="C921" s="405"/>
      <c r="D921" t="s">
        <v>100</v>
      </c>
      <c r="E921" s="217">
        <v>10</v>
      </c>
      <c r="G921" s="1">
        <f t="shared" si="20"/>
        <v>101.39999999999998</v>
      </c>
      <c r="H921" s="404">
        <v>2026</v>
      </c>
      <c r="I921" s="404" t="s">
        <v>12</v>
      </c>
      <c r="J921" t="s">
        <v>13</v>
      </c>
      <c r="K921" s="44">
        <v>21.4</v>
      </c>
    </row>
    <row r="922" spans="1:13">
      <c r="A922" s="46"/>
      <c r="B922" s="405"/>
      <c r="C922" s="405"/>
      <c r="D922" t="s">
        <v>15</v>
      </c>
      <c r="E922" s="217"/>
      <c r="G922" s="1">
        <f>+G921+E922-F922</f>
        <v>101.39999999999998</v>
      </c>
      <c r="J922" t="s">
        <v>14</v>
      </c>
      <c r="K922" s="44">
        <v>5</v>
      </c>
    </row>
    <row r="923" spans="1:13">
      <c r="A923" s="46">
        <v>46053</v>
      </c>
      <c r="B923" s="405" t="s">
        <v>49</v>
      </c>
      <c r="C923" s="405" t="s">
        <v>12</v>
      </c>
      <c r="D923" t="s">
        <v>16</v>
      </c>
      <c r="E923" s="217"/>
      <c r="F923" s="217">
        <v>60</v>
      </c>
      <c r="G923" s="1">
        <f>+G922+E923-F923</f>
        <v>41.399999999999977</v>
      </c>
      <c r="J923" t="s">
        <v>100</v>
      </c>
      <c r="K923" s="217">
        <v>10</v>
      </c>
    </row>
    <row r="924" spans="1:13">
      <c r="A924" s="46">
        <v>46053</v>
      </c>
      <c r="B924" s="405" t="s">
        <v>49</v>
      </c>
      <c r="C924" s="405" t="s">
        <v>12</v>
      </c>
      <c r="D924" t="s">
        <v>13</v>
      </c>
      <c r="F924" s="217">
        <v>5</v>
      </c>
      <c r="G924" s="1">
        <f>+G923+E924-F924</f>
        <v>36.399999999999977</v>
      </c>
      <c r="J924" s="381" t="s">
        <v>101</v>
      </c>
      <c r="K924" s="382"/>
    </row>
    <row r="925" spans="1:13">
      <c r="A925" s="30">
        <v>46073</v>
      </c>
      <c r="B925" s="405">
        <v>32542</v>
      </c>
      <c r="C925" s="405" t="s">
        <v>12</v>
      </c>
      <c r="D925" t="s">
        <v>14</v>
      </c>
      <c r="F925" s="38">
        <v>21.4</v>
      </c>
      <c r="G925" s="1">
        <f>+G924+E925-F925</f>
        <v>14.999999999999979</v>
      </c>
      <c r="K925" s="276">
        <f>SUM(K921:K924)</f>
        <v>36.4</v>
      </c>
    </row>
    <row r="926" spans="1:13">
      <c r="A926" s="30">
        <v>46073</v>
      </c>
      <c r="B926" s="405">
        <v>32542</v>
      </c>
      <c r="C926" s="405" t="s">
        <v>12</v>
      </c>
      <c r="D926" t="s">
        <v>100</v>
      </c>
      <c r="F926" s="38">
        <v>5</v>
      </c>
      <c r="G926" s="1">
        <f>+G925+E926-F926</f>
        <v>9.9999999999999787</v>
      </c>
    </row>
    <row r="927" spans="1:13">
      <c r="A927" s="30">
        <v>46073</v>
      </c>
      <c r="B927" s="405">
        <v>32542</v>
      </c>
      <c r="C927" s="405" t="s">
        <v>12</v>
      </c>
      <c r="D927" t="s">
        <v>13</v>
      </c>
      <c r="E927" s="44">
        <v>21.1</v>
      </c>
      <c r="F927" s="38">
        <v>10</v>
      </c>
      <c r="G927" s="1">
        <f>+G926+E927-F927</f>
        <v>21.09999999999998</v>
      </c>
    </row>
    <row r="928" spans="1:13">
      <c r="A928" s="32">
        <v>46081</v>
      </c>
      <c r="B928" s="404" t="s">
        <v>11</v>
      </c>
      <c r="C928" s="404" t="s">
        <v>19</v>
      </c>
      <c r="D928" t="s">
        <v>14</v>
      </c>
      <c r="E928" s="44">
        <v>10</v>
      </c>
      <c r="G928" s="1">
        <f>+G927+E928-F928</f>
        <v>31.09999999999998</v>
      </c>
    </row>
    <row r="929" spans="1:11">
      <c r="B929" s="405"/>
      <c r="C929" s="405"/>
      <c r="D929" t="s">
        <v>15</v>
      </c>
      <c r="E929" s="217">
        <v>56</v>
      </c>
      <c r="G929" s="1">
        <f>+G928+E929-F929</f>
        <v>87.09999999999998</v>
      </c>
      <c r="I929" s="421" t="s">
        <v>99</v>
      </c>
      <c r="J929" s="421"/>
      <c r="K929" s="421"/>
    </row>
    <row r="930" spans="1:11">
      <c r="B930" s="405"/>
      <c r="C930" s="405"/>
      <c r="D930" t="s">
        <v>16</v>
      </c>
      <c r="E930" s="217">
        <v>5</v>
      </c>
      <c r="G930" s="1">
        <f>+G929+E930-F930</f>
        <v>92.09999999999998</v>
      </c>
      <c r="H930" s="404">
        <v>2026</v>
      </c>
      <c r="I930" s="404" t="s">
        <v>12</v>
      </c>
      <c r="J930" s="381" t="s">
        <v>101</v>
      </c>
      <c r="K930" s="382">
        <v>28.3</v>
      </c>
    </row>
    <row r="931" spans="1:11">
      <c r="A931" s="46">
        <v>46081</v>
      </c>
      <c r="B931" s="405" t="s">
        <v>50</v>
      </c>
      <c r="C931" s="405" t="s">
        <v>19</v>
      </c>
      <c r="D931" t="s">
        <v>15</v>
      </c>
      <c r="F931" s="217">
        <v>56</v>
      </c>
      <c r="G931" s="1">
        <f t="shared" ref="G931:G934" si="21">+G930+E931-F931</f>
        <v>36.09999999999998</v>
      </c>
      <c r="I931" s="404" t="s">
        <v>19</v>
      </c>
      <c r="J931" t="s">
        <v>13</v>
      </c>
      <c r="K931" s="44">
        <v>21.1</v>
      </c>
    </row>
    <row r="932" spans="1:11">
      <c r="A932" s="46">
        <v>46081</v>
      </c>
      <c r="B932" s="405" t="s">
        <v>50</v>
      </c>
      <c r="C932" s="405" t="s">
        <v>19</v>
      </c>
      <c r="D932" t="s">
        <v>16</v>
      </c>
      <c r="F932" s="217">
        <v>5</v>
      </c>
      <c r="G932" s="1">
        <f t="shared" si="21"/>
        <v>31.09999999999998</v>
      </c>
      <c r="I932" s="405"/>
      <c r="J932" t="s">
        <v>14</v>
      </c>
      <c r="K932" s="44">
        <v>10</v>
      </c>
    </row>
    <row r="933" spans="1:11">
      <c r="A933" s="30">
        <v>46101</v>
      </c>
      <c r="B933" s="405">
        <v>32715</v>
      </c>
      <c r="C933" s="405" t="s">
        <v>19</v>
      </c>
      <c r="D933" t="s">
        <v>13</v>
      </c>
      <c r="F933" s="38">
        <v>21.1</v>
      </c>
      <c r="G933" s="1">
        <f t="shared" si="21"/>
        <v>9.9999999999999787</v>
      </c>
      <c r="K933" s="106">
        <f>SUM(K930:K932)</f>
        <v>59.400000000000006</v>
      </c>
    </row>
    <row r="934" spans="1:11">
      <c r="A934" s="30">
        <v>46101</v>
      </c>
      <c r="B934" s="405">
        <v>32715</v>
      </c>
      <c r="C934" s="405" t="s">
        <v>19</v>
      </c>
      <c r="D934" t="s">
        <v>14</v>
      </c>
      <c r="F934" s="38">
        <v>10</v>
      </c>
      <c r="G934" s="1">
        <f t="shared" si="21"/>
        <v>-2.1316282072803006E-14</v>
      </c>
    </row>
    <row r="935" spans="1:11">
      <c r="A935" s="68">
        <v>46112</v>
      </c>
      <c r="B935" s="404" t="s">
        <v>11</v>
      </c>
      <c r="C935" s="404" t="s">
        <v>20</v>
      </c>
      <c r="D935" t="s">
        <v>13</v>
      </c>
      <c r="E935" s="217">
        <v>23.3</v>
      </c>
      <c r="G935" s="1">
        <f>+G934+E935-F935</f>
        <v>23.299999999999979</v>
      </c>
    </row>
    <row r="936" spans="1:11">
      <c r="A936" s="46"/>
      <c r="B936" s="405"/>
      <c r="C936" s="405"/>
      <c r="D936" t="s">
        <v>14</v>
      </c>
      <c r="E936" s="217">
        <v>6</v>
      </c>
      <c r="G936" s="1">
        <f>+G935+E936-F936</f>
        <v>29.299999999999979</v>
      </c>
    </row>
    <row r="937" spans="1:11">
      <c r="A937" s="46"/>
      <c r="B937" s="405"/>
      <c r="C937" s="405"/>
      <c r="D937" t="s">
        <v>15</v>
      </c>
      <c r="E937" s="217">
        <v>60</v>
      </c>
      <c r="G937" s="1">
        <f>+G936+E937-F937</f>
        <v>89.299999999999983</v>
      </c>
    </row>
    <row r="938" spans="1:11">
      <c r="A938" s="46"/>
      <c r="B938" s="405"/>
      <c r="C938" s="405"/>
      <c r="D938" t="s">
        <v>16</v>
      </c>
      <c r="E938" s="217">
        <v>5</v>
      </c>
      <c r="G938" s="1">
        <f>+G937+E938-F938</f>
        <v>94.299999999999983</v>
      </c>
    </row>
    <row r="939" spans="1:11">
      <c r="A939" s="46">
        <v>46112</v>
      </c>
      <c r="B939" s="405" t="s">
        <v>53</v>
      </c>
      <c r="C939" s="405" t="s">
        <v>20</v>
      </c>
      <c r="D939" t="s">
        <v>15</v>
      </c>
      <c r="E939" s="217"/>
      <c r="F939" s="217">
        <v>60</v>
      </c>
      <c r="G939" s="1">
        <f>+G938+E939-F939</f>
        <v>34.299999999999983</v>
      </c>
    </row>
    <row r="940" spans="1:11">
      <c r="A940" s="46">
        <v>46112</v>
      </c>
      <c r="B940" s="405" t="s">
        <v>53</v>
      </c>
      <c r="C940" s="405" t="s">
        <v>20</v>
      </c>
      <c r="D940" t="s">
        <v>16</v>
      </c>
      <c r="E940" s="217"/>
      <c r="F940" s="217">
        <v>5</v>
      </c>
      <c r="G940" s="1">
        <f>+G939+E940-F940</f>
        <v>29.299999999999983</v>
      </c>
    </row>
    <row r="941" spans="1:11">
      <c r="A941" s="30">
        <v>46136</v>
      </c>
      <c r="B941" s="405">
        <v>32962</v>
      </c>
      <c r="C941" s="405" t="s">
        <v>20</v>
      </c>
      <c r="D941" t="s">
        <v>13</v>
      </c>
      <c r="F941" s="38">
        <v>23.3</v>
      </c>
      <c r="G941" s="1">
        <f>+G940+E941-F941</f>
        <v>5.9999999999999822</v>
      </c>
    </row>
    <row r="942" spans="1:11">
      <c r="A942" s="30">
        <v>46136</v>
      </c>
      <c r="B942" s="405">
        <v>32960</v>
      </c>
      <c r="C942" s="405" t="s">
        <v>20</v>
      </c>
      <c r="D942" t="s">
        <v>14</v>
      </c>
      <c r="F942" s="38">
        <v>6</v>
      </c>
      <c r="G942" s="1">
        <f>+G941+E942-F942</f>
        <v>-1.7763568394002505E-14</v>
      </c>
    </row>
    <row r="943" spans="1:11">
      <c r="B943" s="405"/>
      <c r="C943" s="405"/>
      <c r="G943" s="1">
        <f>+G942+E943-F943</f>
        <v>-1.7763568394002505E-14</v>
      </c>
    </row>
    <row r="944" spans="1:11">
      <c r="B944" s="405"/>
      <c r="C944" s="405"/>
      <c r="G944" s="1">
        <f>+G943+E944-F944</f>
        <v>-1.7763568394002505E-14</v>
      </c>
    </row>
    <row r="945" spans="2:7">
      <c r="B945" s="405"/>
      <c r="C945" s="405"/>
      <c r="G945" s="1">
        <f>+G944+E945-F945</f>
        <v>-1.7763568394002505E-14</v>
      </c>
    </row>
    <row r="946" spans="2:7">
      <c r="B946" s="405"/>
      <c r="C946" s="405"/>
      <c r="G946" s="1">
        <f>+G945+E946-F946</f>
        <v>-1.7763568394002505E-14</v>
      </c>
    </row>
    <row r="947" spans="2:7">
      <c r="B947" s="405"/>
      <c r="C947" s="405"/>
      <c r="G947" s="1">
        <f>+G946+E947-F947</f>
        <v>-1.7763568394002505E-14</v>
      </c>
    </row>
    <row r="948" spans="2:7">
      <c r="B948" s="405"/>
      <c r="C948" s="405"/>
      <c r="G948" s="1">
        <f>+G947+E947-F948</f>
        <v>-1.7763568394002505E-14</v>
      </c>
    </row>
    <row r="949" spans="2:7">
      <c r="B949" s="405"/>
      <c r="C949" s="405"/>
      <c r="G949" s="1">
        <f>+G948+E948-F949</f>
        <v>-1.7763568394002505E-14</v>
      </c>
    </row>
    <row r="950" spans="2:7">
      <c r="B950" s="405"/>
      <c r="C950" s="405"/>
      <c r="G950" s="1">
        <f>+G949+E949-F950</f>
        <v>-1.7763568394002505E-14</v>
      </c>
    </row>
    <row r="951" spans="2:7">
      <c r="B951" s="405"/>
      <c r="C951" s="405"/>
      <c r="G951" s="1">
        <f>+G950+E950-F951</f>
        <v>-1.7763568394002505E-14</v>
      </c>
    </row>
    <row r="952" spans="2:7">
      <c r="B952" s="405"/>
      <c r="C952" s="405"/>
      <c r="G952" s="1">
        <f>+G951+E951-F952</f>
        <v>-1.7763568394002505E-14</v>
      </c>
    </row>
    <row r="953" spans="2:7">
      <c r="B953" s="405"/>
      <c r="C953" s="405"/>
      <c r="G953" s="1">
        <f>+G952+E952-F953</f>
        <v>-1.7763568394002505E-14</v>
      </c>
    </row>
    <row r="954" spans="2:7">
      <c r="B954" s="405"/>
      <c r="C954" s="405"/>
      <c r="G954" s="1">
        <f>+G953+E953-F954</f>
        <v>-1.7763568394002505E-14</v>
      </c>
    </row>
    <row r="955" spans="2:7">
      <c r="B955" s="405"/>
      <c r="C955" s="405"/>
      <c r="G955" s="1">
        <f>+G954+E954-F955</f>
        <v>-1.7763568394002505E-14</v>
      </c>
    </row>
    <row r="956" spans="2:7">
      <c r="B956" s="405"/>
      <c r="C956" s="405"/>
      <c r="G956" s="1">
        <f>+G955+E955-F956</f>
        <v>-1.7763568394002505E-14</v>
      </c>
    </row>
    <row r="957" spans="2:7">
      <c r="B957" s="405"/>
      <c r="C957" s="405"/>
      <c r="G957" s="1">
        <f>+G956+E956-F957</f>
        <v>-1.7763568394002505E-14</v>
      </c>
    </row>
    <row r="958" spans="2:7">
      <c r="B958" s="405"/>
      <c r="C958" s="405"/>
      <c r="G958" s="1">
        <f>+G957+E957-F958</f>
        <v>-1.7763568394002505E-14</v>
      </c>
    </row>
    <row r="959" spans="2:7">
      <c r="B959" s="405"/>
      <c r="C959" s="405"/>
      <c r="G959" s="1">
        <f>+G958+E958-F959</f>
        <v>-1.7763568394002505E-14</v>
      </c>
    </row>
    <row r="960" spans="2:7">
      <c r="B960" s="405"/>
      <c r="C960" s="405"/>
      <c r="G960" s="1">
        <f>+G959+E959-F960</f>
        <v>-1.7763568394002505E-14</v>
      </c>
    </row>
    <row r="961" spans="2:7">
      <c r="B961" s="405"/>
      <c r="C961" s="405"/>
      <c r="G961" s="1">
        <f>+G960+E960-F961</f>
        <v>-1.7763568394002505E-14</v>
      </c>
    </row>
    <row r="962" spans="2:7">
      <c r="B962" s="405"/>
      <c r="C962" s="405"/>
      <c r="G962" s="1">
        <f>+G961+E961-F962</f>
        <v>-1.7763568394002505E-14</v>
      </c>
    </row>
    <row r="963" spans="2:7">
      <c r="B963" s="405"/>
      <c r="C963" s="405"/>
      <c r="G963" s="1">
        <f>+G962+E962-F963</f>
        <v>-1.7763568394002505E-14</v>
      </c>
    </row>
    <row r="964" spans="2:7">
      <c r="B964" s="405"/>
      <c r="C964" s="405"/>
      <c r="G964" s="1">
        <f>+G963+E963-F964</f>
        <v>-1.7763568394002505E-14</v>
      </c>
    </row>
    <row r="965" spans="2:7">
      <c r="B965" s="405"/>
      <c r="C965" s="405"/>
      <c r="G965" s="1">
        <f>+G964+E964-F965</f>
        <v>-1.7763568394002505E-14</v>
      </c>
    </row>
    <row r="966" spans="2:7">
      <c r="B966" s="405"/>
      <c r="C966" s="405"/>
      <c r="G966" s="1">
        <f>+G965+E965-F966</f>
        <v>-1.7763568394002505E-14</v>
      </c>
    </row>
    <row r="967" spans="2:7">
      <c r="B967" s="405"/>
      <c r="C967" s="405"/>
      <c r="G967" s="1">
        <f>+G966+E966-F967</f>
        <v>-1.7763568394002505E-14</v>
      </c>
    </row>
    <row r="968" spans="2:7">
      <c r="B968" s="405"/>
      <c r="C968" s="405"/>
      <c r="G968" s="1">
        <f>+G967+E967-F968</f>
        <v>-1.7763568394002505E-14</v>
      </c>
    </row>
    <row r="969" spans="2:7">
      <c r="B969" s="405"/>
      <c r="C969" s="405"/>
      <c r="G969" s="1">
        <f>+G968+E968-F969</f>
        <v>-1.7763568394002505E-14</v>
      </c>
    </row>
    <row r="970" spans="2:7">
      <c r="B970" s="405"/>
      <c r="C970" s="405"/>
      <c r="G970" s="1">
        <f>+G969+E969-F970</f>
        <v>-1.7763568394002505E-14</v>
      </c>
    </row>
    <row r="971" spans="2:7">
      <c r="B971" s="405"/>
      <c r="C971" s="405"/>
      <c r="G971" s="1">
        <f>+G970+E970-F971</f>
        <v>-1.7763568394002505E-14</v>
      </c>
    </row>
    <row r="972" spans="2:7">
      <c r="B972" s="405"/>
      <c r="C972" s="405"/>
      <c r="G972" s="1">
        <f>+G971+E971-F972</f>
        <v>-1.7763568394002505E-14</v>
      </c>
    </row>
    <row r="973" spans="2:7">
      <c r="B973" s="405"/>
      <c r="C973" s="405"/>
      <c r="G973" s="1">
        <f>+G972+E972-F973</f>
        <v>-1.7763568394002505E-14</v>
      </c>
    </row>
    <row r="974" spans="2:7">
      <c r="B974" s="405"/>
      <c r="C974" s="405"/>
      <c r="G974" s="1">
        <f>+G973+E973-F974</f>
        <v>-1.7763568394002505E-14</v>
      </c>
    </row>
    <row r="975" spans="2:7">
      <c r="B975" s="405"/>
      <c r="C975" s="405"/>
      <c r="G975" s="1">
        <f>+G974+E974-F975</f>
        <v>-1.7763568394002505E-14</v>
      </c>
    </row>
    <row r="976" spans="2:7">
      <c r="B976" s="405"/>
      <c r="C976" s="405"/>
      <c r="G976" s="1">
        <f>+G975+E975-F976</f>
        <v>-1.7763568394002505E-14</v>
      </c>
    </row>
    <row r="977" spans="2:7">
      <c r="B977" s="405"/>
      <c r="C977" s="405"/>
      <c r="G977" s="1">
        <f>+G976+E976-F977</f>
        <v>-1.7763568394002505E-14</v>
      </c>
    </row>
    <row r="978" spans="2:7">
      <c r="B978" s="405"/>
      <c r="C978" s="405"/>
      <c r="G978" s="1">
        <f>+G977+E977-F978</f>
        <v>-1.7763568394002505E-14</v>
      </c>
    </row>
    <row r="979" spans="2:7">
      <c r="B979" s="405"/>
      <c r="C979" s="405"/>
      <c r="G979" s="1">
        <f>+G978+E978-F979</f>
        <v>-1.7763568394002505E-14</v>
      </c>
    </row>
    <row r="980" spans="2:7">
      <c r="B980" s="405"/>
      <c r="C980" s="405"/>
      <c r="G980" s="1">
        <f>+G979+E979-F980</f>
        <v>-1.7763568394002505E-14</v>
      </c>
    </row>
    <row r="981" spans="2:7">
      <c r="B981" s="405"/>
      <c r="C981" s="405"/>
      <c r="G981" s="1">
        <f>+G980+E980-F981</f>
        <v>-1.7763568394002505E-14</v>
      </c>
    </row>
    <row r="982" spans="2:7">
      <c r="B982" s="405"/>
      <c r="C982" s="405"/>
      <c r="G982" s="1">
        <f>+G981+E981-F982</f>
        <v>-1.7763568394002505E-14</v>
      </c>
    </row>
    <row r="983" spans="2:7">
      <c r="B983" s="405"/>
      <c r="C983" s="405"/>
      <c r="G983" s="1">
        <f>+G982+E982-F983</f>
        <v>-1.7763568394002505E-14</v>
      </c>
    </row>
    <row r="984" spans="2:7">
      <c r="B984" s="405"/>
      <c r="C984" s="405"/>
      <c r="G984" s="1">
        <f>+G983+E983-F984</f>
        <v>-1.7763568394002505E-14</v>
      </c>
    </row>
    <row r="985" spans="2:7">
      <c r="B985" s="405"/>
      <c r="C985" s="405"/>
      <c r="G985" s="1">
        <f>+G984+E984-F985</f>
        <v>-1.7763568394002505E-14</v>
      </c>
    </row>
    <row r="986" spans="2:7">
      <c r="B986" s="405"/>
      <c r="C986" s="405"/>
      <c r="G986" s="1">
        <f>+G985+E985-F986</f>
        <v>-1.7763568394002505E-14</v>
      </c>
    </row>
    <row r="987" spans="2:7">
      <c r="B987" s="405"/>
      <c r="C987" s="405"/>
      <c r="G987" s="1">
        <f>+G986+E986-F987</f>
        <v>-1.7763568394002505E-14</v>
      </c>
    </row>
    <row r="988" spans="2:7">
      <c r="B988" s="405"/>
      <c r="C988" s="405"/>
      <c r="G988" s="1">
        <f>+G987+E987-F988</f>
        <v>-1.7763568394002505E-14</v>
      </c>
    </row>
    <row r="989" spans="2:7">
      <c r="B989" s="405"/>
      <c r="C989" s="405"/>
      <c r="G989" s="1">
        <f>+G988+E988-F989</f>
        <v>-1.7763568394002505E-14</v>
      </c>
    </row>
    <row r="990" spans="2:7">
      <c r="B990" s="405"/>
      <c r="C990" s="405"/>
      <c r="G990" s="1">
        <f>+G989+E989-F990</f>
        <v>-1.7763568394002505E-14</v>
      </c>
    </row>
    <row r="991" spans="2:7">
      <c r="B991" s="405"/>
      <c r="C991" s="405"/>
      <c r="G991" s="1">
        <f>+G990+E990-F991</f>
        <v>-1.7763568394002505E-14</v>
      </c>
    </row>
    <row r="992" spans="2:7">
      <c r="B992" s="405"/>
      <c r="C992" s="405"/>
      <c r="G992" s="1">
        <f>+G991+E991-F992</f>
        <v>-1.7763568394002505E-14</v>
      </c>
    </row>
    <row r="993" spans="2:7">
      <c r="B993" s="405"/>
      <c r="C993" s="405"/>
      <c r="G993" s="1">
        <f>+G992+E992-F993</f>
        <v>-1.7763568394002505E-14</v>
      </c>
    </row>
    <row r="994" spans="2:7">
      <c r="B994" s="405"/>
      <c r="C994" s="405"/>
      <c r="G994" s="1">
        <f>+G993+E993-F994</f>
        <v>-1.7763568394002505E-14</v>
      </c>
    </row>
    <row r="995" spans="2:7">
      <c r="B995" s="405"/>
      <c r="C995" s="405"/>
      <c r="G995" s="1">
        <f>+G994+E994-F995</f>
        <v>-1.7763568394002505E-14</v>
      </c>
    </row>
    <row r="996" spans="2:7">
      <c r="B996" s="405"/>
      <c r="C996" s="405"/>
      <c r="G996" s="1">
        <f>+G995+E995-F996</f>
        <v>-1.7763568394002505E-14</v>
      </c>
    </row>
    <row r="997" spans="2:7">
      <c r="B997" s="405"/>
      <c r="C997" s="405"/>
      <c r="G997" s="1">
        <f>+G996+E996-F997</f>
        <v>-1.7763568394002505E-14</v>
      </c>
    </row>
    <row r="998" spans="2:7">
      <c r="B998" s="405"/>
      <c r="C998" s="405"/>
      <c r="G998" s="1">
        <f>+G997+E997-F998</f>
        <v>-1.7763568394002505E-14</v>
      </c>
    </row>
    <row r="999" spans="2:7">
      <c r="B999" s="405"/>
      <c r="C999" s="405"/>
      <c r="G999" s="1">
        <f>+G998+E998-F999</f>
        <v>-1.7763568394002505E-14</v>
      </c>
    </row>
    <row r="1000" spans="2:7">
      <c r="B1000" s="405"/>
      <c r="C1000" s="405"/>
      <c r="G1000" s="1">
        <f>+G999+E999-F1000</f>
        <v>-1.7763568394002505E-14</v>
      </c>
    </row>
    <row r="1001" spans="2:7">
      <c r="B1001" s="405"/>
      <c r="C1001" s="405"/>
      <c r="G1001" s="1">
        <f>+G1000+E1000-F1001</f>
        <v>-1.7763568394002505E-14</v>
      </c>
    </row>
    <row r="1002" spans="2:7">
      <c r="B1002" s="405"/>
      <c r="C1002" s="405"/>
      <c r="G1002" s="1">
        <f>+G1001+E1001-F1002</f>
        <v>-1.7763568394002505E-14</v>
      </c>
    </row>
    <row r="1003" spans="2:7">
      <c r="B1003" s="405"/>
      <c r="C1003" s="405"/>
      <c r="G1003" s="1">
        <f>+G1002+E1002-F1003</f>
        <v>-1.7763568394002505E-14</v>
      </c>
    </row>
    <row r="1004" spans="2:7">
      <c r="B1004" s="405"/>
      <c r="C1004" s="405"/>
      <c r="G1004" s="1">
        <f>+G1003+E1003-F1004</f>
        <v>-1.7763568394002505E-14</v>
      </c>
    </row>
    <row r="1005" spans="2:7">
      <c r="B1005" s="405"/>
      <c r="C1005" s="405"/>
      <c r="G1005" s="1">
        <f>+G1004+E1004-F1005</f>
        <v>-1.7763568394002505E-14</v>
      </c>
    </row>
    <row r="1006" spans="2:7">
      <c r="B1006" s="405"/>
      <c r="C1006" s="405"/>
      <c r="G1006" s="1">
        <f>+G1005+E1005-F1006</f>
        <v>-1.7763568394002505E-14</v>
      </c>
    </row>
    <row r="1007" spans="2:7">
      <c r="B1007" s="405"/>
      <c r="C1007" s="405"/>
      <c r="G1007" s="1">
        <f>+G1006+E1006-F1007</f>
        <v>-1.7763568394002505E-14</v>
      </c>
    </row>
    <row r="1008" spans="2:7">
      <c r="B1008" s="405"/>
      <c r="C1008" s="405"/>
      <c r="G1008" s="1">
        <f>+G1007+E1007-F1008</f>
        <v>-1.7763568394002505E-14</v>
      </c>
    </row>
    <row r="1009" spans="2:7">
      <c r="B1009" s="405"/>
      <c r="C1009" s="405"/>
      <c r="G1009" s="1">
        <f>+G1008+E1008-F1009</f>
        <v>-1.7763568394002505E-14</v>
      </c>
    </row>
    <row r="1010" spans="2:7">
      <c r="B1010" s="405"/>
      <c r="C1010" s="405"/>
      <c r="G1010" s="1">
        <f>+G1009+E1009-F1010</f>
        <v>-1.7763568394002505E-14</v>
      </c>
    </row>
    <row r="1011" spans="2:7">
      <c r="B1011" s="405"/>
      <c r="C1011" s="405"/>
      <c r="G1011" s="1">
        <f>+G1010+E1010-F1011</f>
        <v>-1.7763568394002505E-14</v>
      </c>
    </row>
    <row r="1012" spans="2:7">
      <c r="B1012" s="405"/>
      <c r="C1012" s="405"/>
      <c r="G1012" s="1">
        <f>+G1011+E1011-F1012</f>
        <v>-1.7763568394002505E-14</v>
      </c>
    </row>
    <row r="1013" spans="2:7">
      <c r="B1013" s="405"/>
      <c r="C1013" s="405"/>
      <c r="G1013" s="1">
        <f>+G1012+E1012-F1013</f>
        <v>-1.7763568394002505E-14</v>
      </c>
    </row>
    <row r="1014" spans="2:7">
      <c r="B1014" s="405"/>
      <c r="C1014" s="405"/>
      <c r="G1014" s="1">
        <f>+G1013+E1013-F1014</f>
        <v>-1.7763568394002505E-14</v>
      </c>
    </row>
    <row r="1015" spans="2:7">
      <c r="B1015" s="405"/>
      <c r="C1015" s="405"/>
      <c r="G1015" s="1">
        <f>+G1014+E1014-F1015</f>
        <v>-1.7763568394002505E-14</v>
      </c>
    </row>
    <row r="1016" spans="2:7">
      <c r="B1016" s="405"/>
      <c r="C1016" s="405"/>
      <c r="G1016" s="1">
        <f>+G1015+E1015-F1016</f>
        <v>-1.7763568394002505E-14</v>
      </c>
    </row>
    <row r="1017" spans="2:7">
      <c r="B1017" s="405"/>
      <c r="C1017" s="405"/>
      <c r="G1017" s="1">
        <f>+G1016+E1016-F1017</f>
        <v>-1.7763568394002505E-14</v>
      </c>
    </row>
    <row r="1018" spans="2:7">
      <c r="B1018" s="405"/>
      <c r="C1018" s="405"/>
      <c r="G1018" s="1">
        <f>+G1017+E1017-F1018</f>
        <v>-1.7763568394002505E-14</v>
      </c>
    </row>
    <row r="1019" spans="2:7">
      <c r="B1019" s="405"/>
      <c r="C1019" s="405"/>
      <c r="G1019" s="1">
        <f>+G1018+E1018-F1019</f>
        <v>-1.7763568394002505E-14</v>
      </c>
    </row>
    <row r="1020" spans="2:7">
      <c r="B1020" s="405"/>
      <c r="C1020" s="405"/>
      <c r="G1020" s="1">
        <f>+G1019+E1019-F1020</f>
        <v>-1.7763568394002505E-14</v>
      </c>
    </row>
    <row r="1021" spans="2:7">
      <c r="B1021" s="405"/>
      <c r="C1021" s="405"/>
      <c r="G1021" s="1">
        <f>+G1020+E1020-F1021</f>
        <v>-1.7763568394002505E-14</v>
      </c>
    </row>
    <row r="1022" spans="2:7">
      <c r="B1022" s="405"/>
      <c r="C1022" s="405"/>
      <c r="G1022" s="1">
        <f>+G1021+E1021-F1022</f>
        <v>-1.7763568394002505E-14</v>
      </c>
    </row>
    <row r="1023" spans="2:7">
      <c r="B1023" s="405"/>
      <c r="C1023" s="405"/>
      <c r="G1023" s="1">
        <f>+G1022+E1022-F1023</f>
        <v>-1.7763568394002505E-14</v>
      </c>
    </row>
    <row r="1024" spans="2:7">
      <c r="B1024" s="405"/>
      <c r="C1024" s="405"/>
      <c r="G1024" s="1">
        <f>+G1023+E1023-F1024</f>
        <v>-1.7763568394002505E-14</v>
      </c>
    </row>
    <row r="1025" spans="2:7">
      <c r="B1025" s="405"/>
      <c r="C1025" s="405"/>
      <c r="G1025" s="1">
        <f>+G1024+E1024-F1025</f>
        <v>-1.7763568394002505E-14</v>
      </c>
    </row>
    <row r="1026" spans="2:7">
      <c r="B1026" s="405"/>
      <c r="C1026" s="405"/>
      <c r="G1026" s="1">
        <f>+G1025+E1025-F1026</f>
        <v>-1.7763568394002505E-14</v>
      </c>
    </row>
    <row r="1027" spans="2:7">
      <c r="B1027" s="405"/>
      <c r="C1027" s="405"/>
      <c r="G1027" s="1">
        <f>+G1026+E1026-F1027</f>
        <v>-1.7763568394002505E-14</v>
      </c>
    </row>
    <row r="1028" spans="2:7">
      <c r="B1028" s="405"/>
      <c r="C1028" s="405"/>
      <c r="G1028" s="1">
        <f>+G1027+E1027-F1028</f>
        <v>-1.7763568394002505E-14</v>
      </c>
    </row>
    <row r="1029" spans="2:7">
      <c r="B1029" s="405"/>
      <c r="C1029" s="405"/>
      <c r="G1029" s="1">
        <f>+G1028+E1028-F1029</f>
        <v>-1.7763568394002505E-14</v>
      </c>
    </row>
    <row r="1030" spans="2:7">
      <c r="B1030" s="405"/>
      <c r="C1030" s="405"/>
      <c r="G1030" s="1">
        <f>+G1029+E1029-F1030</f>
        <v>-1.7763568394002505E-14</v>
      </c>
    </row>
    <row r="1031" spans="2:7">
      <c r="B1031" s="405"/>
      <c r="C1031" s="405"/>
      <c r="G1031" s="1">
        <f>+G1030+E1030-F1031</f>
        <v>-1.7763568394002505E-14</v>
      </c>
    </row>
    <row r="1032" spans="2:7">
      <c r="B1032" s="405"/>
      <c r="C1032" s="405"/>
      <c r="G1032" s="1">
        <f>+G1031+E1031-F1032</f>
        <v>-1.7763568394002505E-14</v>
      </c>
    </row>
    <row r="1033" spans="2:7">
      <c r="B1033" s="405"/>
      <c r="C1033" s="405"/>
      <c r="G1033" s="1">
        <f>+G1032+E1032-F1033</f>
        <v>-1.7763568394002505E-14</v>
      </c>
    </row>
    <row r="1034" spans="2:7">
      <c r="B1034" s="405"/>
      <c r="C1034" s="405"/>
      <c r="G1034" s="1">
        <f>+G1033+E1033-F1034</f>
        <v>-1.7763568394002505E-14</v>
      </c>
    </row>
    <row r="1035" spans="2:7">
      <c r="B1035" s="405"/>
      <c r="C1035" s="405"/>
      <c r="G1035" s="1">
        <f>+G1034+E1034-F1035</f>
        <v>-1.7763568394002505E-14</v>
      </c>
    </row>
    <row r="1036" spans="2:7">
      <c r="B1036" s="405"/>
      <c r="C1036" s="405"/>
      <c r="G1036" s="1">
        <f>+G1035+E1035-F1036</f>
        <v>-1.7763568394002505E-14</v>
      </c>
    </row>
    <row r="1037" spans="2:7">
      <c r="B1037" s="405"/>
      <c r="C1037" s="405"/>
      <c r="G1037" s="1">
        <f>+G1036+E1036-F1037</f>
        <v>-1.7763568394002505E-14</v>
      </c>
    </row>
    <row r="1038" spans="2:7">
      <c r="B1038" s="405"/>
      <c r="C1038" s="405"/>
      <c r="G1038" s="1">
        <f>+G1037+E1037-F1038</f>
        <v>-1.7763568394002505E-14</v>
      </c>
    </row>
    <row r="1039" spans="2:7">
      <c r="B1039" s="405"/>
      <c r="C1039" s="405"/>
      <c r="G1039" s="1">
        <f>+G1038+E1038-F1039</f>
        <v>-1.7763568394002505E-14</v>
      </c>
    </row>
    <row r="1040" spans="2:7">
      <c r="B1040" s="405"/>
      <c r="C1040" s="405"/>
      <c r="G1040" s="1">
        <f>+G1039+E1039-F1040</f>
        <v>-1.7763568394002505E-14</v>
      </c>
    </row>
    <row r="1041" spans="2:7">
      <c r="B1041" s="405"/>
      <c r="C1041" s="405"/>
      <c r="G1041" s="1">
        <f>+G1040+E1040-F1041</f>
        <v>-1.7763568394002505E-14</v>
      </c>
    </row>
    <row r="1042" spans="2:7">
      <c r="B1042" s="405"/>
      <c r="C1042" s="405"/>
      <c r="G1042" s="1">
        <f>+G1041+E1041-F1042</f>
        <v>-1.7763568394002505E-14</v>
      </c>
    </row>
    <row r="1043" spans="2:7">
      <c r="B1043" s="405"/>
      <c r="C1043" s="405"/>
      <c r="G1043" s="1">
        <f>+G1042+E1042-F1043</f>
        <v>-1.7763568394002505E-14</v>
      </c>
    </row>
    <row r="1044" spans="2:7">
      <c r="B1044" s="405"/>
      <c r="C1044" s="405"/>
      <c r="G1044" s="1">
        <f>+G1043+E1043-F1044</f>
        <v>-1.7763568394002505E-14</v>
      </c>
    </row>
    <row r="1045" spans="2:7">
      <c r="B1045" s="405"/>
      <c r="C1045" s="405"/>
      <c r="G1045" s="1">
        <f>+G1044+E1044-F1045</f>
        <v>-1.7763568394002505E-14</v>
      </c>
    </row>
    <row r="1046" spans="2:7">
      <c r="B1046" s="405"/>
      <c r="C1046" s="405"/>
      <c r="G1046" s="1">
        <f>+G1045+E1045-F1046</f>
        <v>-1.7763568394002505E-14</v>
      </c>
    </row>
    <row r="1047" spans="2:7">
      <c r="B1047" s="405"/>
      <c r="C1047" s="405"/>
      <c r="G1047" s="1">
        <f>+G1046+E1046-F1047</f>
        <v>-1.7763568394002505E-14</v>
      </c>
    </row>
    <row r="1048" spans="2:7">
      <c r="B1048" s="405"/>
      <c r="C1048" s="405"/>
      <c r="G1048" s="1">
        <f>+G1047+E1047-F1048</f>
        <v>-1.7763568394002505E-14</v>
      </c>
    </row>
    <row r="1049" spans="2:7">
      <c r="B1049" s="405"/>
      <c r="C1049" s="405"/>
      <c r="G1049" s="1">
        <f>+G1048+E1048-F1049</f>
        <v>-1.7763568394002505E-14</v>
      </c>
    </row>
    <row r="1050" spans="2:7">
      <c r="B1050" s="405"/>
      <c r="C1050" s="405"/>
      <c r="G1050" s="1">
        <f>+G1049+E1049-F1050</f>
        <v>-1.7763568394002505E-14</v>
      </c>
    </row>
    <row r="1051" spans="2:7">
      <c r="B1051" s="405"/>
      <c r="C1051" s="405"/>
      <c r="G1051" s="1">
        <f>+G1050+E1050-F1051</f>
        <v>-1.7763568394002505E-14</v>
      </c>
    </row>
    <row r="1052" spans="2:7">
      <c r="B1052" s="405"/>
      <c r="C1052" s="405"/>
      <c r="G1052" s="1">
        <f>+G1051+E1051-F1052</f>
        <v>-1.7763568394002505E-14</v>
      </c>
    </row>
    <row r="1053" spans="2:7">
      <c r="B1053" s="405"/>
      <c r="C1053" s="405"/>
      <c r="G1053" s="1">
        <f>+G1052+E1052-F1053</f>
        <v>-1.7763568394002505E-14</v>
      </c>
    </row>
    <row r="1054" spans="2:7">
      <c r="B1054" s="405"/>
      <c r="C1054" s="405"/>
      <c r="G1054" s="1">
        <f>+G1053+E1053-F1054</f>
        <v>-1.7763568394002505E-14</v>
      </c>
    </row>
    <row r="1055" spans="2:7">
      <c r="B1055" s="405"/>
      <c r="C1055" s="405"/>
      <c r="G1055" s="1">
        <f>+G1054+E1054-F1055</f>
        <v>-1.7763568394002505E-14</v>
      </c>
    </row>
    <row r="1056" spans="2:7">
      <c r="B1056" s="405"/>
      <c r="C1056" s="405"/>
      <c r="G1056" s="1">
        <f>+G1055+E1055-F1056</f>
        <v>-1.7763568394002505E-14</v>
      </c>
    </row>
    <row r="1057" spans="2:7">
      <c r="B1057" s="405"/>
      <c r="C1057" s="405"/>
      <c r="G1057" s="1">
        <f>+G1056+E1056-F1057</f>
        <v>-1.7763568394002505E-14</v>
      </c>
    </row>
    <row r="1058" spans="2:7">
      <c r="B1058" s="405"/>
      <c r="C1058" s="405"/>
      <c r="G1058" s="1">
        <f>+G1057+E1057-F1058</f>
        <v>-1.7763568394002505E-14</v>
      </c>
    </row>
    <row r="1059" spans="2:7">
      <c r="B1059" s="405"/>
      <c r="C1059" s="405"/>
      <c r="G1059" s="1">
        <f>+G1058+E1058-F1059</f>
        <v>-1.7763568394002505E-14</v>
      </c>
    </row>
    <row r="1060" spans="2:7">
      <c r="B1060" s="405"/>
      <c r="C1060" s="405"/>
      <c r="G1060" s="1">
        <f>+G1059+E1059-F1060</f>
        <v>-1.7763568394002505E-14</v>
      </c>
    </row>
    <row r="1061" spans="2:7">
      <c r="B1061" s="405"/>
      <c r="C1061" s="405"/>
      <c r="G1061" s="1">
        <f>+G1060+E1060-F1061</f>
        <v>-1.7763568394002505E-14</v>
      </c>
    </row>
    <row r="1062" spans="2:7">
      <c r="B1062" s="405"/>
      <c r="C1062" s="405"/>
      <c r="G1062" s="1">
        <f>+G1061+E1061-F1062</f>
        <v>-1.7763568394002505E-14</v>
      </c>
    </row>
    <row r="1063" spans="2:7">
      <c r="B1063" s="405"/>
      <c r="C1063" s="405"/>
      <c r="G1063" s="1">
        <f>+G1062+E1062-F1063</f>
        <v>-1.7763568394002505E-14</v>
      </c>
    </row>
    <row r="1064" spans="2:7">
      <c r="B1064" s="405"/>
      <c r="C1064" s="405"/>
      <c r="G1064" s="1">
        <f>+G1063+E1063-F1064</f>
        <v>-1.7763568394002505E-14</v>
      </c>
    </row>
    <row r="1065" spans="2:7">
      <c r="B1065" s="405"/>
      <c r="C1065" s="405"/>
      <c r="G1065" s="1">
        <f>+G1064+E1064-F1065</f>
        <v>-1.7763568394002505E-14</v>
      </c>
    </row>
    <row r="1066" spans="2:7">
      <c r="B1066" s="405"/>
      <c r="C1066" s="405"/>
      <c r="G1066" s="1">
        <f>+G1065+E1065-F1066</f>
        <v>-1.7763568394002505E-14</v>
      </c>
    </row>
    <row r="1067" spans="2:7">
      <c r="B1067" s="405"/>
      <c r="C1067" s="405"/>
      <c r="G1067" s="1">
        <f>+G1066+E1066-F1067</f>
        <v>-1.7763568394002505E-14</v>
      </c>
    </row>
    <row r="1068" spans="2:7">
      <c r="B1068" s="405"/>
      <c r="C1068" s="405"/>
      <c r="G1068" s="1">
        <f>+G1067+E1067-F1068</f>
        <v>-1.7763568394002505E-14</v>
      </c>
    </row>
    <row r="1069" spans="2:7">
      <c r="B1069" s="405"/>
      <c r="C1069" s="405"/>
      <c r="G1069" s="1">
        <f>+G1068+E1068-F1069</f>
        <v>-1.7763568394002505E-14</v>
      </c>
    </row>
    <row r="1070" spans="2:7">
      <c r="B1070" s="405"/>
      <c r="C1070" s="405"/>
      <c r="G1070" s="1">
        <f>+G1069+E1069-F1070</f>
        <v>-1.7763568394002505E-14</v>
      </c>
    </row>
    <row r="1071" spans="2:7">
      <c r="B1071" s="405"/>
      <c r="C1071" s="405"/>
      <c r="G1071" s="1">
        <f>+G1070+E1070-F1071</f>
        <v>-1.7763568394002505E-14</v>
      </c>
    </row>
    <row r="1072" spans="2:7">
      <c r="B1072" s="405"/>
      <c r="C1072" s="405"/>
      <c r="G1072" s="1">
        <f>+G1071+E1071-F1072</f>
        <v>-1.7763568394002505E-14</v>
      </c>
    </row>
    <row r="1073" spans="2:7">
      <c r="B1073" s="405"/>
      <c r="C1073" s="405"/>
      <c r="G1073" s="1">
        <f>+G1072+E1072-F1073</f>
        <v>-1.7763568394002505E-14</v>
      </c>
    </row>
    <row r="1074" spans="2:7">
      <c r="B1074" s="405"/>
      <c r="C1074" s="405"/>
      <c r="G1074" s="1">
        <f>+G1073+E1073-F1074</f>
        <v>-1.7763568394002505E-14</v>
      </c>
    </row>
    <row r="1075" spans="2:7">
      <c r="B1075" s="405"/>
      <c r="C1075" s="405"/>
      <c r="G1075" s="1">
        <f>+G1074+E1074-F1075</f>
        <v>-1.7763568394002505E-14</v>
      </c>
    </row>
    <row r="1076" spans="2:7">
      <c r="B1076" s="405"/>
      <c r="C1076" s="405"/>
      <c r="G1076" s="1">
        <f>+G1075+E1075-F1076</f>
        <v>-1.7763568394002505E-14</v>
      </c>
    </row>
    <row r="1077" spans="2:7">
      <c r="B1077" s="405"/>
      <c r="C1077" s="405"/>
      <c r="G1077" s="1">
        <f>+G1076+E1076-F1077</f>
        <v>-1.7763568394002505E-14</v>
      </c>
    </row>
    <row r="1078" spans="2:7">
      <c r="B1078" s="405"/>
      <c r="C1078" s="405"/>
      <c r="G1078" s="1">
        <f>+G1077+E1077-F1078</f>
        <v>-1.7763568394002505E-14</v>
      </c>
    </row>
    <row r="1079" spans="2:7">
      <c r="B1079" s="405"/>
      <c r="C1079" s="405"/>
      <c r="G1079" s="1">
        <f>+G1078+E1078-F1079</f>
        <v>-1.7763568394002505E-14</v>
      </c>
    </row>
    <row r="1080" spans="2:7">
      <c r="B1080" s="405"/>
      <c r="C1080" s="405"/>
      <c r="G1080" s="1">
        <f>+G1079+E1079-F1080</f>
        <v>-1.7763568394002505E-14</v>
      </c>
    </row>
    <row r="1081" spans="2:7">
      <c r="B1081" s="405"/>
      <c r="C1081" s="405"/>
      <c r="G1081" s="1">
        <f>+G1080+E1080-F1081</f>
        <v>-1.7763568394002505E-14</v>
      </c>
    </row>
    <row r="1082" spans="2:7">
      <c r="B1082" s="405"/>
      <c r="C1082" s="405"/>
      <c r="G1082" s="1">
        <f>+G1081+E1081-F1082</f>
        <v>-1.7763568394002505E-14</v>
      </c>
    </row>
    <row r="1083" spans="2:7">
      <c r="B1083" s="405"/>
      <c r="C1083" s="405"/>
      <c r="G1083" s="1">
        <f>+G1082+E1082-F1083</f>
        <v>-1.7763568394002505E-14</v>
      </c>
    </row>
    <row r="1084" spans="2:7">
      <c r="B1084" s="405"/>
      <c r="C1084" s="405"/>
      <c r="G1084" s="1">
        <f>+G1083+E1083-F1084</f>
        <v>-1.7763568394002505E-14</v>
      </c>
    </row>
    <row r="1085" spans="2:7">
      <c r="B1085" s="405"/>
      <c r="C1085" s="405"/>
      <c r="G1085" s="1">
        <f>+G1084+E1084-F1085</f>
        <v>-1.7763568394002505E-14</v>
      </c>
    </row>
    <row r="1086" spans="2:7">
      <c r="B1086" s="405"/>
      <c r="C1086" s="405"/>
      <c r="G1086" s="1">
        <f>+G1085+E1085-F1086</f>
        <v>-1.7763568394002505E-14</v>
      </c>
    </row>
    <row r="1087" spans="2:7">
      <c r="B1087" s="405"/>
      <c r="C1087" s="405"/>
      <c r="G1087" s="1">
        <f>+G1086+E1086-F1087</f>
        <v>-1.7763568394002505E-14</v>
      </c>
    </row>
    <row r="1088" spans="2:7">
      <c r="B1088" s="405"/>
      <c r="C1088" s="405"/>
      <c r="G1088" s="1">
        <f>+G1087+E1087-F1088</f>
        <v>-1.7763568394002505E-14</v>
      </c>
    </row>
    <row r="1089" spans="2:7">
      <c r="B1089" s="405"/>
      <c r="C1089" s="405"/>
      <c r="G1089" s="1">
        <f>+G1088+E1088-F1089</f>
        <v>-1.7763568394002505E-14</v>
      </c>
    </row>
    <row r="1090" spans="2:7">
      <c r="B1090" s="405"/>
      <c r="C1090" s="405"/>
      <c r="G1090" s="1">
        <f>+G1089+E1089-F1090</f>
        <v>-1.7763568394002505E-14</v>
      </c>
    </row>
    <row r="1091" spans="2:7">
      <c r="B1091" s="405"/>
      <c r="C1091" s="405"/>
      <c r="G1091" s="1">
        <f>+G1090+E1090-F1091</f>
        <v>-1.7763568394002505E-14</v>
      </c>
    </row>
    <row r="1092" spans="2:7">
      <c r="B1092" s="405"/>
      <c r="C1092" s="405"/>
      <c r="G1092" s="1">
        <f>+G1091+E1091-F1092</f>
        <v>-1.7763568394002505E-14</v>
      </c>
    </row>
    <row r="1093" spans="2:7">
      <c r="B1093" s="405"/>
      <c r="C1093" s="405"/>
      <c r="G1093" s="1">
        <f>+G1092+E1092-F1093</f>
        <v>-1.7763568394002505E-14</v>
      </c>
    </row>
    <row r="1094" spans="2:7">
      <c r="B1094" s="405"/>
      <c r="C1094" s="405"/>
      <c r="G1094" s="1">
        <f>+G1093+E1093-F1094</f>
        <v>-1.7763568394002505E-14</v>
      </c>
    </row>
    <row r="1095" spans="2:7">
      <c r="B1095" s="405"/>
      <c r="C1095" s="405"/>
      <c r="G1095" s="1">
        <f>+G1094+E1094-F1095</f>
        <v>-1.7763568394002505E-14</v>
      </c>
    </row>
    <row r="1096" spans="2:7">
      <c r="B1096" s="405"/>
      <c r="C1096" s="405"/>
      <c r="G1096" s="1">
        <f>+G1095+E1095-F1096</f>
        <v>-1.7763568394002505E-14</v>
      </c>
    </row>
    <row r="1097" spans="2:7">
      <c r="B1097" s="405"/>
      <c r="C1097" s="405"/>
      <c r="G1097" s="1">
        <f>+G1096+E1096-F1097</f>
        <v>-1.7763568394002505E-14</v>
      </c>
    </row>
    <row r="1098" spans="2:7">
      <c r="B1098" s="405"/>
      <c r="C1098" s="405"/>
      <c r="G1098" s="1">
        <f>+G1097+E1097-F1098</f>
        <v>-1.7763568394002505E-14</v>
      </c>
    </row>
    <row r="1099" spans="2:7">
      <c r="B1099" s="405"/>
      <c r="C1099" s="405"/>
      <c r="G1099" s="1">
        <f>+G1098+E1098-F1099</f>
        <v>-1.7763568394002505E-14</v>
      </c>
    </row>
    <row r="1100" spans="2:7">
      <c r="B1100" s="405"/>
      <c r="C1100" s="405"/>
      <c r="G1100" s="1">
        <f>+G1099+E1099-F1100</f>
        <v>-1.7763568394002505E-14</v>
      </c>
    </row>
    <row r="1101" spans="2:7">
      <c r="B1101" s="405"/>
      <c r="C1101" s="405"/>
      <c r="G1101" s="1">
        <f>+G1100+E1100-F1101</f>
        <v>-1.7763568394002505E-14</v>
      </c>
    </row>
    <row r="1102" spans="2:7">
      <c r="B1102" s="405"/>
      <c r="C1102" s="405"/>
      <c r="G1102" s="1">
        <f>+G1101+E1101-F1102</f>
        <v>-1.7763568394002505E-14</v>
      </c>
    </row>
    <row r="1103" spans="2:7">
      <c r="B1103" s="405"/>
      <c r="C1103" s="405"/>
      <c r="G1103" s="1">
        <f>+G1102+E1102-F1103</f>
        <v>-1.7763568394002505E-14</v>
      </c>
    </row>
    <row r="1104" spans="2:7">
      <c r="B1104" s="405"/>
      <c r="C1104" s="405"/>
      <c r="G1104" s="1">
        <f>+G1103+E1103-F1104</f>
        <v>-1.7763568394002505E-14</v>
      </c>
    </row>
    <row r="1105" spans="2:7">
      <c r="B1105" s="405"/>
      <c r="C1105" s="405"/>
      <c r="G1105" s="1">
        <f>+G1104+E1104-F1105</f>
        <v>-1.7763568394002505E-14</v>
      </c>
    </row>
    <row r="1106" spans="2:7">
      <c r="B1106" s="405"/>
      <c r="C1106" s="405"/>
      <c r="G1106" s="1">
        <f>+G1105+E1105-F1106</f>
        <v>-1.7763568394002505E-14</v>
      </c>
    </row>
    <row r="1107" spans="2:7">
      <c r="B1107" s="405"/>
      <c r="C1107" s="405"/>
      <c r="G1107" s="1">
        <f>+G1106+E1106-F1107</f>
        <v>-1.7763568394002505E-14</v>
      </c>
    </row>
    <row r="1108" spans="2:7">
      <c r="B1108" s="405"/>
      <c r="C1108" s="405"/>
      <c r="G1108" s="1">
        <f>+G1107+E1107-F1108</f>
        <v>-1.7763568394002505E-14</v>
      </c>
    </row>
    <row r="1109" spans="2:7">
      <c r="B1109" s="405"/>
      <c r="C1109" s="405"/>
      <c r="G1109" s="1">
        <f>+G1108+E1108-F1109</f>
        <v>-1.7763568394002505E-14</v>
      </c>
    </row>
    <row r="1110" spans="2:7">
      <c r="B1110" s="405"/>
      <c r="C1110" s="405"/>
      <c r="G1110" s="1">
        <f>+G1109+E1109-F1110</f>
        <v>-1.7763568394002505E-14</v>
      </c>
    </row>
    <row r="1111" spans="2:7">
      <c r="B1111" s="405"/>
      <c r="C1111" s="405"/>
      <c r="G1111" s="1">
        <f>+G1110+E1110-F1111</f>
        <v>-1.7763568394002505E-14</v>
      </c>
    </row>
    <row r="1112" spans="2:7">
      <c r="B1112" s="405"/>
      <c r="C1112" s="405"/>
      <c r="G1112" s="1">
        <f>+G1111+E1111-F1112</f>
        <v>-1.7763568394002505E-14</v>
      </c>
    </row>
    <row r="1113" spans="2:7">
      <c r="B1113" s="405"/>
      <c r="C1113" s="405"/>
      <c r="G1113" s="1">
        <f>+G1112+E1112-F1113</f>
        <v>-1.7763568394002505E-14</v>
      </c>
    </row>
    <row r="1114" spans="2:7">
      <c r="B1114" s="405"/>
      <c r="C1114" s="405"/>
      <c r="G1114" s="1">
        <f>+G1113+E1113-F1114</f>
        <v>-1.7763568394002505E-14</v>
      </c>
    </row>
    <row r="1115" spans="2:7">
      <c r="B1115" s="405"/>
      <c r="C1115" s="405"/>
      <c r="G1115" s="1">
        <f>+G1114+E1114-F1115</f>
        <v>-1.7763568394002505E-14</v>
      </c>
    </row>
    <row r="1116" spans="2:7">
      <c r="B1116" s="405"/>
      <c r="C1116" s="405"/>
      <c r="G1116" s="1">
        <f>+G1115+E1115-F1116</f>
        <v>-1.7763568394002505E-14</v>
      </c>
    </row>
    <row r="1117" spans="2:7">
      <c r="B1117" s="405"/>
      <c r="C1117" s="405"/>
      <c r="G1117" s="1">
        <f>+G1116+E1116-F1117</f>
        <v>-1.7763568394002505E-14</v>
      </c>
    </row>
    <row r="1118" spans="2:7">
      <c r="B1118" s="405"/>
      <c r="C1118" s="405"/>
      <c r="G1118" s="1">
        <f>+G1117+E1117-F1118</f>
        <v>-1.7763568394002505E-14</v>
      </c>
    </row>
    <row r="1119" spans="2:7">
      <c r="B1119" s="405"/>
      <c r="C1119" s="405"/>
      <c r="G1119" s="1">
        <f>+G1118+E1118-F1119</f>
        <v>-1.7763568394002505E-14</v>
      </c>
    </row>
    <row r="1120" spans="2:7">
      <c r="B1120" s="405"/>
      <c r="C1120" s="405"/>
      <c r="G1120" s="1">
        <f>+G1119+E1119-F1120</f>
        <v>-1.7763568394002505E-14</v>
      </c>
    </row>
    <row r="1121" spans="2:7">
      <c r="B1121" s="405"/>
      <c r="C1121" s="405"/>
      <c r="G1121" s="1">
        <f>+G1120+E1120-F1121</f>
        <v>-1.7763568394002505E-14</v>
      </c>
    </row>
    <row r="1122" spans="2:7">
      <c r="B1122" s="405"/>
      <c r="C1122" s="405"/>
      <c r="G1122" s="1">
        <f>+G1121+E1121-F1122</f>
        <v>-1.7763568394002505E-14</v>
      </c>
    </row>
    <row r="1123" spans="2:7">
      <c r="B1123" s="405"/>
      <c r="C1123" s="405"/>
      <c r="G1123" s="1">
        <f>+G1122+E1122-F1123</f>
        <v>-1.7763568394002505E-14</v>
      </c>
    </row>
    <row r="1124" spans="2:7">
      <c r="B1124" s="405"/>
      <c r="C1124" s="405"/>
      <c r="G1124" s="1">
        <f>+G1123+E1123-F1124</f>
        <v>-1.7763568394002505E-14</v>
      </c>
    </row>
    <row r="1125" spans="2:7">
      <c r="B1125" s="405"/>
      <c r="C1125" s="405"/>
      <c r="G1125" s="1">
        <f>+G1124+E1124-F1125</f>
        <v>-1.7763568394002505E-14</v>
      </c>
    </row>
    <row r="1126" spans="2:7">
      <c r="B1126" s="405"/>
      <c r="C1126" s="405"/>
      <c r="G1126" s="1">
        <f>+G1125+E1125-F1126</f>
        <v>-1.7763568394002505E-14</v>
      </c>
    </row>
    <row r="1127" spans="2:7">
      <c r="B1127" s="405"/>
      <c r="C1127" s="405"/>
      <c r="G1127" s="1">
        <f>+G1126+E1126-F1127</f>
        <v>-1.7763568394002505E-14</v>
      </c>
    </row>
    <row r="1128" spans="2:7">
      <c r="B1128" s="405"/>
      <c r="C1128" s="405"/>
      <c r="G1128" s="1">
        <f>+G1127+E1127-F1128</f>
        <v>-1.7763568394002505E-14</v>
      </c>
    </row>
    <row r="1129" spans="2:7">
      <c r="B1129" s="405"/>
      <c r="C1129" s="405"/>
      <c r="G1129" s="1">
        <f>+G1128+E1128-F1129</f>
        <v>-1.7763568394002505E-14</v>
      </c>
    </row>
    <row r="1130" spans="2:7">
      <c r="B1130" s="405"/>
      <c r="C1130" s="405"/>
      <c r="G1130" s="1">
        <f>+G1129+E1129-F1130</f>
        <v>-1.7763568394002505E-14</v>
      </c>
    </row>
    <row r="1131" spans="2:7">
      <c r="B1131" s="405"/>
      <c r="C1131" s="405"/>
      <c r="G1131" s="1">
        <f>+G1130+E1130-F1131</f>
        <v>-1.7763568394002505E-14</v>
      </c>
    </row>
    <row r="1132" spans="2:7">
      <c r="B1132" s="405"/>
      <c r="C1132" s="405"/>
      <c r="G1132" s="1">
        <f>+G1131+E1131-F1132</f>
        <v>-1.7763568394002505E-14</v>
      </c>
    </row>
    <row r="1133" spans="2:7">
      <c r="B1133" s="405"/>
      <c r="C1133" s="405"/>
      <c r="G1133" s="1">
        <f>+G1132+E1132-F1133</f>
        <v>-1.7763568394002505E-14</v>
      </c>
    </row>
    <row r="1134" spans="2:7">
      <c r="B1134" s="405"/>
      <c r="C1134" s="405"/>
      <c r="G1134" s="1">
        <f>+G1133+E1133-F1134</f>
        <v>-1.7763568394002505E-14</v>
      </c>
    </row>
    <row r="1135" spans="2:7">
      <c r="B1135" s="405"/>
      <c r="C1135" s="405"/>
      <c r="G1135" s="1">
        <f>+G1134+E1134-F1135</f>
        <v>-1.7763568394002505E-14</v>
      </c>
    </row>
    <row r="1136" spans="2:7">
      <c r="B1136" s="405"/>
      <c r="C1136" s="405"/>
      <c r="G1136" s="1">
        <f>+G1135+E1135-F1136</f>
        <v>-1.7763568394002505E-14</v>
      </c>
    </row>
    <row r="1137" spans="2:7">
      <c r="B1137" s="405"/>
      <c r="C1137" s="405"/>
      <c r="G1137" s="1">
        <f>+G1136+E1136-F1137</f>
        <v>-1.7763568394002505E-14</v>
      </c>
    </row>
    <row r="1138" spans="2:7">
      <c r="B1138" s="405"/>
      <c r="C1138" s="405"/>
      <c r="G1138" s="1">
        <f>+G1137+E1137-F1138</f>
        <v>-1.7763568394002505E-14</v>
      </c>
    </row>
    <row r="1139" spans="2:7">
      <c r="B1139" s="405"/>
      <c r="C1139" s="405"/>
      <c r="G1139" s="1">
        <f>+G1138+E1138-F1139</f>
        <v>-1.7763568394002505E-14</v>
      </c>
    </row>
    <row r="1140" spans="2:7">
      <c r="B1140" s="405"/>
      <c r="C1140" s="405"/>
      <c r="G1140" s="1">
        <f>+G1139+E1139-F1140</f>
        <v>-1.7763568394002505E-14</v>
      </c>
    </row>
    <row r="1141" spans="2:7">
      <c r="B1141" s="405"/>
      <c r="C1141" s="405"/>
      <c r="G1141" s="1">
        <f>+G1140+E1140-F1141</f>
        <v>-1.7763568394002505E-14</v>
      </c>
    </row>
    <row r="1142" spans="2:7">
      <c r="B1142" s="405"/>
      <c r="C1142" s="405"/>
      <c r="G1142" s="1">
        <f>+G1141+E1141-F1142</f>
        <v>-1.7763568394002505E-14</v>
      </c>
    </row>
    <row r="1143" spans="2:7">
      <c r="B1143" s="405"/>
      <c r="C1143" s="405"/>
      <c r="G1143" s="1">
        <f>+G1142+E1142-F1143</f>
        <v>-1.7763568394002505E-14</v>
      </c>
    </row>
    <row r="1144" spans="2:7">
      <c r="B1144" s="405"/>
      <c r="C1144" s="405"/>
      <c r="G1144" s="1">
        <f>+G1143+E1143-F1144</f>
        <v>-1.7763568394002505E-14</v>
      </c>
    </row>
    <row r="1145" spans="2:7">
      <c r="B1145" s="405"/>
      <c r="C1145" s="405"/>
      <c r="G1145" s="1">
        <f>+G1144+E1144-F1145</f>
        <v>-1.7763568394002505E-14</v>
      </c>
    </row>
    <row r="1146" spans="2:7">
      <c r="B1146" s="405"/>
      <c r="C1146" s="405"/>
      <c r="G1146" s="1">
        <f>+G1145+E1145-F1146</f>
        <v>-1.7763568394002505E-14</v>
      </c>
    </row>
    <row r="1147" spans="2:7">
      <c r="B1147" s="405"/>
      <c r="C1147" s="405"/>
      <c r="G1147" s="1">
        <f>+G1146+E1146-F1147</f>
        <v>-1.7763568394002505E-14</v>
      </c>
    </row>
    <row r="1148" spans="2:7">
      <c r="B1148" s="405"/>
      <c r="C1148" s="405"/>
      <c r="G1148" s="1">
        <f>+G1147+E1147-F1148</f>
        <v>-1.7763568394002505E-14</v>
      </c>
    </row>
    <row r="1149" spans="2:7">
      <c r="B1149" s="405"/>
      <c r="C1149" s="405"/>
      <c r="G1149" s="1">
        <f>+G1148+E1148-F1149</f>
        <v>-1.7763568394002505E-14</v>
      </c>
    </row>
    <row r="1150" spans="2:7">
      <c r="B1150" s="405"/>
      <c r="C1150" s="405"/>
      <c r="G1150" s="1">
        <f>+G1149+E1149-F1150</f>
        <v>-1.7763568394002505E-14</v>
      </c>
    </row>
    <row r="1151" spans="2:7">
      <c r="B1151" s="405"/>
      <c r="C1151" s="405"/>
      <c r="G1151" s="1">
        <f>+G1150+E1150-F1151</f>
        <v>-1.7763568394002505E-14</v>
      </c>
    </row>
    <row r="1152" spans="2:7">
      <c r="B1152" s="405"/>
      <c r="C1152" s="405"/>
      <c r="G1152" s="1">
        <f>+G1151+E1151-F1152</f>
        <v>-1.7763568394002505E-14</v>
      </c>
    </row>
    <row r="1153" spans="2:7">
      <c r="B1153" s="405"/>
      <c r="C1153" s="405"/>
      <c r="G1153" s="1">
        <f>+G1152+E1152-F1153</f>
        <v>-1.7763568394002505E-14</v>
      </c>
    </row>
    <row r="1154" spans="2:7">
      <c r="B1154" s="405"/>
      <c r="C1154" s="405"/>
      <c r="G1154" s="1">
        <f>+G1153+E1153-F1154</f>
        <v>-1.7763568394002505E-14</v>
      </c>
    </row>
    <row r="1155" spans="2:7">
      <c r="B1155" s="405"/>
      <c r="C1155" s="405"/>
      <c r="G1155" s="1">
        <f>+G1154+E1154-F1155</f>
        <v>-1.7763568394002505E-14</v>
      </c>
    </row>
    <row r="1156" spans="2:7">
      <c r="B1156" s="405"/>
      <c r="C1156" s="405"/>
      <c r="G1156" s="1">
        <f>+G1155+E1155-F1156</f>
        <v>-1.7763568394002505E-14</v>
      </c>
    </row>
    <row r="1157" spans="2:7">
      <c r="B1157" s="405"/>
      <c r="C1157" s="405"/>
      <c r="G1157" s="1">
        <f>+G1156+E1156-F1157</f>
        <v>-1.7763568394002505E-14</v>
      </c>
    </row>
    <row r="1158" spans="2:7">
      <c r="B1158" s="405"/>
      <c r="C1158" s="405"/>
      <c r="G1158" s="1">
        <f>+G1157+E1157-F1158</f>
        <v>-1.7763568394002505E-14</v>
      </c>
    </row>
    <row r="1159" spans="2:7">
      <c r="B1159" s="405"/>
      <c r="C1159" s="405"/>
      <c r="G1159" s="1">
        <f>+G1158+E1158-F1159</f>
        <v>-1.7763568394002505E-14</v>
      </c>
    </row>
    <row r="1160" spans="2:7">
      <c r="B1160" s="405"/>
      <c r="C1160" s="405"/>
      <c r="G1160" s="1">
        <f>+G1159+E1159-F1160</f>
        <v>-1.7763568394002505E-14</v>
      </c>
    </row>
    <row r="1161" spans="2:7">
      <c r="B1161" s="405"/>
      <c r="C1161" s="405"/>
      <c r="G1161" s="1">
        <f>+G1160+E1160-F1161</f>
        <v>-1.7763568394002505E-14</v>
      </c>
    </row>
    <row r="1162" spans="2:7">
      <c r="B1162" s="405"/>
      <c r="C1162" s="405"/>
      <c r="G1162" s="1">
        <f>+G1161+E1161-F1162</f>
        <v>-1.7763568394002505E-14</v>
      </c>
    </row>
    <row r="1163" spans="2:7">
      <c r="B1163" s="405"/>
      <c r="C1163" s="405"/>
      <c r="G1163" s="1">
        <f>+G1162+E1162-F1163</f>
        <v>-1.7763568394002505E-14</v>
      </c>
    </row>
    <row r="1164" spans="2:7">
      <c r="B1164" s="405"/>
      <c r="C1164" s="405"/>
      <c r="G1164" s="1">
        <f>+G1163+E1163-F1164</f>
        <v>-1.7763568394002505E-14</v>
      </c>
    </row>
    <row r="1165" spans="2:7">
      <c r="B1165" s="405"/>
      <c r="C1165" s="405"/>
      <c r="G1165" s="1">
        <f>+G1164+E1164-F1165</f>
        <v>-1.7763568394002505E-14</v>
      </c>
    </row>
    <row r="1166" spans="2:7">
      <c r="B1166" s="405"/>
      <c r="C1166" s="405"/>
      <c r="G1166" s="1">
        <f>+G1165+E1165-F1166</f>
        <v>-1.7763568394002505E-14</v>
      </c>
    </row>
    <row r="1167" spans="2:7">
      <c r="B1167" s="405"/>
      <c r="C1167" s="405"/>
      <c r="G1167" s="1">
        <f>+G1166+E1166-F1167</f>
        <v>-1.7763568394002505E-14</v>
      </c>
    </row>
    <row r="1168" spans="2:7">
      <c r="B1168" s="405"/>
      <c r="C1168" s="405"/>
      <c r="G1168" s="1">
        <f>+G1167+E1167-F1168</f>
        <v>-1.7763568394002505E-14</v>
      </c>
    </row>
    <row r="1169" spans="2:7">
      <c r="B1169" s="405"/>
      <c r="C1169" s="405"/>
      <c r="G1169" s="1">
        <f>+G1168+E1168-F1169</f>
        <v>-1.7763568394002505E-14</v>
      </c>
    </row>
    <row r="1170" spans="2:7">
      <c r="B1170" s="405"/>
      <c r="C1170" s="405"/>
      <c r="G1170" s="1">
        <f>+G1169+E1169-F1170</f>
        <v>-1.7763568394002505E-14</v>
      </c>
    </row>
    <row r="1171" spans="2:7">
      <c r="B1171" s="405"/>
      <c r="C1171" s="405"/>
      <c r="G1171" s="1">
        <f>+G1170+E1170-F1171</f>
        <v>-1.7763568394002505E-14</v>
      </c>
    </row>
    <row r="1172" spans="2:7">
      <c r="B1172" s="405"/>
      <c r="C1172" s="405"/>
      <c r="G1172" s="1">
        <f>+G1171+E1171-F1172</f>
        <v>-1.7763568394002505E-14</v>
      </c>
    </row>
    <row r="1173" spans="2:7">
      <c r="B1173" s="405"/>
      <c r="C1173" s="405"/>
      <c r="G1173" s="1">
        <f>+G1172+E1172-F1173</f>
        <v>-1.7763568394002505E-14</v>
      </c>
    </row>
    <row r="1174" spans="2:7">
      <c r="B1174" s="405"/>
      <c r="C1174" s="405"/>
      <c r="G1174" s="1">
        <f>+G1173+E1173-F1174</f>
        <v>-1.7763568394002505E-14</v>
      </c>
    </row>
    <row r="1175" spans="2:7">
      <c r="B1175" s="405"/>
      <c r="C1175" s="405"/>
      <c r="G1175" s="1">
        <f>+G1174+E1174-F1175</f>
        <v>-1.7763568394002505E-14</v>
      </c>
    </row>
    <row r="1176" spans="2:7">
      <c r="B1176" s="405"/>
      <c r="C1176" s="405"/>
      <c r="G1176" s="1">
        <f>+G1175+E1175-F1176</f>
        <v>-1.7763568394002505E-14</v>
      </c>
    </row>
    <row r="1177" spans="2:7">
      <c r="B1177" s="405"/>
      <c r="C1177" s="405"/>
      <c r="G1177" s="1">
        <f>+G1176+E1176-F1177</f>
        <v>-1.7763568394002505E-14</v>
      </c>
    </row>
    <row r="1178" spans="2:7">
      <c r="B1178" s="405"/>
      <c r="C1178" s="405"/>
      <c r="G1178" s="1">
        <f>+G1177+E1177-F1178</f>
        <v>-1.7763568394002505E-14</v>
      </c>
    </row>
    <row r="1179" spans="2:7">
      <c r="B1179" s="405"/>
      <c r="C1179" s="405"/>
      <c r="G1179" s="1">
        <f>+G1178+E1178-F1179</f>
        <v>-1.7763568394002505E-14</v>
      </c>
    </row>
    <row r="1180" spans="2:7">
      <c r="B1180" s="405"/>
      <c r="C1180" s="405"/>
      <c r="G1180" s="1">
        <f>+G1179+E1179-F1180</f>
        <v>-1.7763568394002505E-14</v>
      </c>
    </row>
    <row r="1181" spans="2:7">
      <c r="B1181" s="405"/>
      <c r="C1181" s="405"/>
      <c r="G1181" s="1">
        <f>+G1180+E1180-F1181</f>
        <v>-1.7763568394002505E-14</v>
      </c>
    </row>
    <row r="1182" spans="2:7">
      <c r="B1182" s="405"/>
      <c r="C1182" s="405"/>
      <c r="G1182" s="1">
        <f>+G1181+E1181-F1182</f>
        <v>-1.7763568394002505E-14</v>
      </c>
    </row>
    <row r="1183" spans="2:7">
      <c r="B1183" s="405"/>
      <c r="C1183" s="405"/>
      <c r="G1183" s="1">
        <f>+G1182+E1182-F1183</f>
        <v>-1.7763568394002505E-14</v>
      </c>
    </row>
    <row r="1184" spans="2:7">
      <c r="B1184" s="405"/>
      <c r="C1184" s="405"/>
      <c r="G1184" s="1">
        <f>+G1183+E1183-F1184</f>
        <v>-1.7763568394002505E-14</v>
      </c>
    </row>
    <row r="1185" spans="2:7">
      <c r="B1185" s="405"/>
      <c r="C1185" s="405"/>
      <c r="G1185" s="1">
        <f>+G1184+E1184-F1185</f>
        <v>-1.7763568394002505E-14</v>
      </c>
    </row>
    <row r="1186" spans="2:7">
      <c r="B1186" s="405"/>
      <c r="C1186" s="405"/>
      <c r="G1186" s="1">
        <f>+G1185+E1185-F1186</f>
        <v>-1.7763568394002505E-14</v>
      </c>
    </row>
    <row r="1187" spans="2:7">
      <c r="B1187" s="405"/>
      <c r="C1187" s="405"/>
      <c r="G1187" s="1">
        <f>+G1186+E1186-F1187</f>
        <v>-1.7763568394002505E-14</v>
      </c>
    </row>
    <row r="1188" spans="2:7">
      <c r="B1188" s="405"/>
      <c r="C1188" s="405"/>
      <c r="G1188" s="1">
        <f>+G1187+E1187-F1188</f>
        <v>-1.7763568394002505E-14</v>
      </c>
    </row>
    <row r="1189" spans="2:7">
      <c r="B1189" s="405"/>
      <c r="C1189" s="405"/>
      <c r="G1189" s="1">
        <f>+G1188+E1188-F1189</f>
        <v>-1.7763568394002505E-14</v>
      </c>
    </row>
    <row r="1190" spans="2:7">
      <c r="B1190" s="405"/>
      <c r="C1190" s="405"/>
      <c r="G1190" s="1">
        <f>+G1189+E1189-F1190</f>
        <v>-1.7763568394002505E-14</v>
      </c>
    </row>
    <row r="1191" spans="2:7">
      <c r="B1191" s="405"/>
      <c r="C1191" s="405"/>
      <c r="G1191" s="1">
        <f>+G1190+E1190-F1191</f>
        <v>-1.7763568394002505E-14</v>
      </c>
    </row>
    <row r="1192" spans="2:7">
      <c r="B1192" s="405"/>
      <c r="C1192" s="405"/>
      <c r="G1192" s="1">
        <f>+G1191+E1191-F1192</f>
        <v>-1.7763568394002505E-14</v>
      </c>
    </row>
    <row r="1193" spans="2:7">
      <c r="B1193" s="405"/>
      <c r="C1193" s="405"/>
      <c r="G1193" s="1">
        <f>+G1192+E1192-F1193</f>
        <v>-1.7763568394002505E-14</v>
      </c>
    </row>
    <row r="1194" spans="2:7">
      <c r="B1194" s="405"/>
      <c r="C1194" s="405"/>
      <c r="G1194" s="1">
        <f>+G1193+E1193-F1194</f>
        <v>-1.7763568394002505E-14</v>
      </c>
    </row>
    <row r="1195" spans="2:7">
      <c r="B1195" s="405"/>
      <c r="C1195" s="405"/>
      <c r="G1195" s="1">
        <f>+G1194+E1194-F1195</f>
        <v>-1.7763568394002505E-14</v>
      </c>
    </row>
    <row r="1196" spans="2:7">
      <c r="B1196" s="405"/>
      <c r="C1196" s="405"/>
      <c r="G1196" s="1">
        <f>+G1195+E1195-F1196</f>
        <v>-1.7763568394002505E-14</v>
      </c>
    </row>
    <row r="1197" spans="2:7">
      <c r="B1197" s="405"/>
      <c r="C1197" s="405"/>
      <c r="G1197" s="1">
        <f>+G1196+E1196-F1197</f>
        <v>-1.7763568394002505E-14</v>
      </c>
    </row>
    <row r="1198" spans="2:7">
      <c r="B1198" s="405"/>
      <c r="C1198" s="405"/>
      <c r="G1198" s="1">
        <f>+G1197+E1197-F1198</f>
        <v>-1.7763568394002505E-14</v>
      </c>
    </row>
    <row r="1199" spans="2:7">
      <c r="B1199" s="405"/>
      <c r="C1199" s="405"/>
      <c r="G1199" s="1">
        <f>+G1198+E1198-F1199</f>
        <v>-1.7763568394002505E-14</v>
      </c>
    </row>
    <row r="1200" spans="2:7">
      <c r="B1200" s="405"/>
      <c r="C1200" s="405"/>
      <c r="G1200" s="1">
        <f>+G1199+E1199-F1200</f>
        <v>-1.7763568394002505E-14</v>
      </c>
    </row>
    <row r="1201" spans="2:7">
      <c r="B1201" s="405"/>
      <c r="C1201" s="405"/>
      <c r="G1201" s="1">
        <f>+G1200+E1200-F1201</f>
        <v>-1.7763568394002505E-14</v>
      </c>
    </row>
    <row r="1202" spans="2:7">
      <c r="B1202" s="405"/>
      <c r="C1202" s="405"/>
      <c r="G1202" s="1">
        <f>+G1201+E1201-F1202</f>
        <v>-1.7763568394002505E-14</v>
      </c>
    </row>
    <row r="1203" spans="2:7">
      <c r="B1203" s="405"/>
      <c r="C1203" s="405"/>
      <c r="G1203" s="1">
        <f>+G1202+E1202-F1203</f>
        <v>-1.7763568394002505E-14</v>
      </c>
    </row>
    <row r="1204" spans="2:7">
      <c r="B1204" s="405"/>
      <c r="C1204" s="405"/>
      <c r="G1204" s="1">
        <f>+G1203+E1203-F1204</f>
        <v>-1.7763568394002505E-14</v>
      </c>
    </row>
    <row r="1205" spans="2:7">
      <c r="B1205" s="405"/>
      <c r="C1205" s="405"/>
      <c r="G1205" s="1">
        <f>+G1204+E1204-F1205</f>
        <v>-1.7763568394002505E-14</v>
      </c>
    </row>
    <row r="1206" spans="2:7">
      <c r="B1206" s="405"/>
      <c r="C1206" s="405"/>
      <c r="G1206" s="1">
        <f>+G1205+E1205-F1206</f>
        <v>-1.7763568394002505E-14</v>
      </c>
    </row>
    <row r="1207" spans="2:7">
      <c r="B1207" s="405"/>
      <c r="C1207" s="405"/>
      <c r="G1207" s="1">
        <f>+G1206+E1206-F1207</f>
        <v>-1.7763568394002505E-14</v>
      </c>
    </row>
    <row r="1208" spans="2:7">
      <c r="B1208" s="405"/>
      <c r="C1208" s="405"/>
      <c r="G1208" s="1">
        <f>+G1207+E1207-F1208</f>
        <v>-1.7763568394002505E-14</v>
      </c>
    </row>
    <row r="1209" spans="2:7">
      <c r="B1209" s="405"/>
      <c r="C1209" s="405"/>
      <c r="G1209" s="1">
        <f>+G1208+E1208-F1209</f>
        <v>-1.7763568394002505E-14</v>
      </c>
    </row>
    <row r="1210" spans="2:7">
      <c r="B1210" s="405"/>
      <c r="C1210" s="405"/>
      <c r="G1210" s="1">
        <f>+G1209+E1209-F1210</f>
        <v>-1.7763568394002505E-14</v>
      </c>
    </row>
    <row r="1211" spans="2:7">
      <c r="B1211" s="405"/>
      <c r="C1211" s="405"/>
      <c r="G1211" s="1">
        <f>+G1210+E1210-F1211</f>
        <v>-1.7763568394002505E-14</v>
      </c>
    </row>
    <row r="1212" spans="2:7">
      <c r="B1212" s="405"/>
      <c r="C1212" s="405"/>
      <c r="G1212" s="1">
        <f>+G1211+E1211-F1212</f>
        <v>-1.7763568394002505E-14</v>
      </c>
    </row>
    <row r="1213" spans="2:7">
      <c r="B1213" s="405"/>
      <c r="C1213" s="405"/>
      <c r="G1213" s="1">
        <f>+G1212+E1212-F1213</f>
        <v>-1.7763568394002505E-14</v>
      </c>
    </row>
    <row r="1214" spans="2:7">
      <c r="B1214" s="405"/>
      <c r="C1214" s="405"/>
      <c r="G1214" s="1">
        <f>+G1213+E1213-F1214</f>
        <v>-1.7763568394002505E-14</v>
      </c>
    </row>
    <row r="1215" spans="2:7">
      <c r="B1215" s="405"/>
      <c r="C1215" s="405"/>
      <c r="G1215" s="1">
        <f>+G1214+E1214-F1215</f>
        <v>-1.7763568394002505E-14</v>
      </c>
    </row>
    <row r="1216" spans="2:7">
      <c r="B1216" s="405"/>
      <c r="C1216" s="405"/>
      <c r="G1216" s="1">
        <f>+G1215+E1215-F1216</f>
        <v>-1.7763568394002505E-14</v>
      </c>
    </row>
    <row r="1217" spans="2:7">
      <c r="B1217" s="405"/>
      <c r="C1217" s="405"/>
      <c r="G1217" s="1">
        <f>+G1216+E1216-F1217</f>
        <v>-1.7763568394002505E-14</v>
      </c>
    </row>
    <row r="1218" spans="2:7">
      <c r="B1218" s="405"/>
      <c r="C1218" s="405"/>
      <c r="G1218" s="1">
        <f>+G1217+E1217-F1218</f>
        <v>-1.7763568394002505E-14</v>
      </c>
    </row>
    <row r="1219" spans="2:7">
      <c r="B1219" s="405"/>
      <c r="C1219" s="405"/>
      <c r="G1219" s="1">
        <f>+G1218+E1218-F1219</f>
        <v>-1.7763568394002505E-14</v>
      </c>
    </row>
    <row r="1220" spans="2:7">
      <c r="B1220" s="405"/>
      <c r="C1220" s="405"/>
      <c r="G1220" s="1">
        <f>+G1219+E1219-F1220</f>
        <v>-1.7763568394002505E-14</v>
      </c>
    </row>
    <row r="1221" spans="2:7">
      <c r="B1221" s="405"/>
      <c r="C1221" s="405"/>
      <c r="G1221" s="1">
        <f>+G1220+E1220-F1221</f>
        <v>-1.7763568394002505E-14</v>
      </c>
    </row>
    <row r="1222" spans="2:7">
      <c r="B1222" s="405"/>
      <c r="C1222" s="405"/>
      <c r="G1222" s="1">
        <f>+G1221+E1221-F1222</f>
        <v>-1.7763568394002505E-14</v>
      </c>
    </row>
    <row r="1223" spans="2:7">
      <c r="B1223" s="405"/>
      <c r="C1223" s="405"/>
      <c r="G1223" s="1">
        <f>+G1222+E1222-F1223</f>
        <v>-1.7763568394002505E-14</v>
      </c>
    </row>
    <row r="1224" spans="2:7">
      <c r="B1224" s="405"/>
      <c r="C1224" s="405"/>
      <c r="G1224" s="1">
        <f>+G1223+E1223-F1224</f>
        <v>-1.7763568394002505E-14</v>
      </c>
    </row>
    <row r="1225" spans="2:7">
      <c r="B1225" s="405"/>
      <c r="C1225" s="405"/>
      <c r="G1225" s="1">
        <f>+G1224+E1224-F1225</f>
        <v>-1.7763568394002505E-14</v>
      </c>
    </row>
    <row r="1226" spans="2:7">
      <c r="B1226" s="405"/>
      <c r="C1226" s="405"/>
      <c r="G1226" s="1">
        <f>+G1225+E1225-F1226</f>
        <v>-1.7763568394002505E-14</v>
      </c>
    </row>
    <row r="1227" spans="2:7">
      <c r="B1227" s="405"/>
      <c r="C1227" s="405"/>
      <c r="G1227" s="1">
        <f>+G1226+E1226-F1227</f>
        <v>-1.7763568394002505E-14</v>
      </c>
    </row>
    <row r="1228" spans="2:7">
      <c r="B1228" s="405"/>
      <c r="C1228" s="405"/>
      <c r="G1228" s="1">
        <f>+G1227+E1227-F1228</f>
        <v>-1.7763568394002505E-14</v>
      </c>
    </row>
    <row r="1229" spans="2:7">
      <c r="B1229" s="405"/>
      <c r="C1229" s="405"/>
      <c r="G1229" s="1">
        <f>+G1228+E1228-F1229</f>
        <v>-1.7763568394002505E-14</v>
      </c>
    </row>
    <row r="1230" spans="2:7">
      <c r="B1230" s="405"/>
      <c r="C1230" s="405"/>
      <c r="G1230" s="1">
        <f>+G1229+E1229-F1230</f>
        <v>-1.7763568394002505E-14</v>
      </c>
    </row>
    <row r="1231" spans="2:7">
      <c r="B1231" s="405"/>
      <c r="C1231" s="405"/>
      <c r="G1231" s="1">
        <f>+G1230+E1230-F1231</f>
        <v>-1.7763568394002505E-14</v>
      </c>
    </row>
    <row r="1232" spans="2:7">
      <c r="B1232" s="405"/>
      <c r="C1232" s="405"/>
      <c r="G1232" s="1">
        <f>+G1231+E1231-F1232</f>
        <v>-1.7763568394002505E-14</v>
      </c>
    </row>
    <row r="1233" spans="2:7">
      <c r="B1233" s="405"/>
      <c r="C1233" s="405"/>
      <c r="G1233" s="1">
        <f>+G1232+E1232-F1233</f>
        <v>-1.7763568394002505E-14</v>
      </c>
    </row>
    <row r="1234" spans="2:7">
      <c r="B1234" s="405"/>
      <c r="C1234" s="405"/>
      <c r="G1234" s="1">
        <f>+G1233+E1233-F1234</f>
        <v>-1.7763568394002505E-14</v>
      </c>
    </row>
    <row r="1235" spans="2:7">
      <c r="B1235" s="405"/>
      <c r="C1235" s="405"/>
      <c r="G1235" s="1">
        <f>+G1234+E1234-F1235</f>
        <v>-1.7763568394002505E-14</v>
      </c>
    </row>
    <row r="1236" spans="2:7">
      <c r="B1236" s="405"/>
      <c r="C1236" s="405"/>
      <c r="G1236" s="1">
        <f>+G1235+E1235-F1236</f>
        <v>-1.7763568394002505E-14</v>
      </c>
    </row>
    <row r="1237" spans="2:7">
      <c r="B1237" s="405"/>
      <c r="C1237" s="405"/>
      <c r="G1237" s="1">
        <f>+G1236+E1236-F1237</f>
        <v>-1.7763568394002505E-14</v>
      </c>
    </row>
    <row r="1238" spans="2:7">
      <c r="B1238" s="405"/>
      <c r="C1238" s="405"/>
      <c r="G1238" s="1">
        <f>+G1237+E1237-F1238</f>
        <v>-1.7763568394002505E-14</v>
      </c>
    </row>
    <row r="1239" spans="2:7">
      <c r="B1239" s="405"/>
      <c r="C1239" s="405"/>
      <c r="G1239" s="1">
        <f>+G1238+E1238-F1239</f>
        <v>-1.7763568394002505E-14</v>
      </c>
    </row>
    <row r="1240" spans="2:7">
      <c r="B1240" s="405"/>
      <c r="C1240" s="405"/>
      <c r="G1240" s="1">
        <f>+G1239+E1239-F1240</f>
        <v>-1.7763568394002505E-14</v>
      </c>
    </row>
    <row r="1241" spans="2:7">
      <c r="B1241" s="405"/>
      <c r="C1241" s="405"/>
      <c r="G1241" s="1">
        <f>+G1240+E1240-F1241</f>
        <v>-1.7763568394002505E-14</v>
      </c>
    </row>
    <row r="1242" spans="2:7">
      <c r="B1242" s="405"/>
      <c r="C1242" s="405"/>
      <c r="G1242" s="1">
        <f>+G1241+E1241-F1242</f>
        <v>-1.7763568394002505E-14</v>
      </c>
    </row>
    <row r="1243" spans="2:7">
      <c r="B1243" s="405"/>
      <c r="C1243" s="405"/>
      <c r="G1243" s="1">
        <f>+G1242+E1242-F1243</f>
        <v>-1.7763568394002505E-14</v>
      </c>
    </row>
    <row r="1244" spans="2:7">
      <c r="B1244" s="405"/>
      <c r="C1244" s="405"/>
      <c r="G1244" s="1">
        <f>+G1243+E1243-F1244</f>
        <v>-1.7763568394002505E-14</v>
      </c>
    </row>
    <row r="1245" spans="2:7">
      <c r="B1245" s="405"/>
      <c r="C1245" s="405"/>
      <c r="G1245" s="1">
        <f>+G1244+E1244-F1245</f>
        <v>-1.7763568394002505E-14</v>
      </c>
    </row>
    <row r="1246" spans="2:7">
      <c r="B1246" s="405"/>
      <c r="C1246" s="405"/>
      <c r="G1246" s="1">
        <f>+G1245+E1245-F1246</f>
        <v>-1.7763568394002505E-14</v>
      </c>
    </row>
    <row r="1247" spans="2:7">
      <c r="B1247" s="405"/>
      <c r="C1247" s="405"/>
      <c r="G1247" s="1">
        <f>+G1246+E1246-F1247</f>
        <v>-1.7763568394002505E-14</v>
      </c>
    </row>
    <row r="1248" spans="2:7">
      <c r="B1248" s="405"/>
      <c r="C1248" s="405"/>
      <c r="G1248" s="1">
        <f>+G1247+E1247-F1248</f>
        <v>-1.7763568394002505E-14</v>
      </c>
    </row>
    <row r="1249" spans="2:7">
      <c r="B1249" s="405"/>
      <c r="C1249" s="405"/>
      <c r="G1249" s="1">
        <f>+G1248+E1248-F1249</f>
        <v>-1.7763568394002505E-14</v>
      </c>
    </row>
    <row r="1250" spans="2:7">
      <c r="B1250" s="405"/>
      <c r="C1250" s="405"/>
      <c r="G1250" s="1">
        <f>+G1249+E1249-F1250</f>
        <v>-1.7763568394002505E-14</v>
      </c>
    </row>
    <row r="1251" spans="2:7">
      <c r="B1251" s="405"/>
      <c r="C1251" s="405"/>
      <c r="G1251" s="1">
        <f>+G1250+E1250-F1251</f>
        <v>-1.7763568394002505E-14</v>
      </c>
    </row>
    <row r="1252" spans="2:7">
      <c r="B1252" s="405"/>
      <c r="C1252" s="405"/>
      <c r="G1252" s="1">
        <f>+G1251+E1251-F1252</f>
        <v>-1.7763568394002505E-14</v>
      </c>
    </row>
    <row r="1253" spans="2:7">
      <c r="B1253" s="405"/>
      <c r="C1253" s="405"/>
      <c r="G1253" s="1">
        <f>+G1252+E1252-F1253</f>
        <v>-1.7763568394002505E-14</v>
      </c>
    </row>
    <row r="1254" spans="2:7">
      <c r="B1254" s="405"/>
      <c r="C1254" s="405"/>
      <c r="G1254" s="1">
        <f>+G1253+E1253-F1254</f>
        <v>-1.7763568394002505E-14</v>
      </c>
    </row>
    <row r="1255" spans="2:7">
      <c r="B1255" s="405"/>
      <c r="C1255" s="405"/>
      <c r="G1255" s="1">
        <f>+G1254+E1254-F1255</f>
        <v>-1.7763568394002505E-14</v>
      </c>
    </row>
    <row r="1256" spans="2:7">
      <c r="B1256" s="405"/>
      <c r="C1256" s="405"/>
      <c r="G1256" s="1">
        <f>+G1255+E1255-F1256</f>
        <v>-1.7763568394002505E-14</v>
      </c>
    </row>
    <row r="1257" spans="2:7">
      <c r="B1257" s="405"/>
      <c r="C1257" s="405"/>
      <c r="G1257" s="1">
        <f>+G1256+E1256-F1257</f>
        <v>-1.7763568394002505E-14</v>
      </c>
    </row>
    <row r="1258" spans="2:7">
      <c r="B1258" s="405"/>
      <c r="C1258" s="405"/>
      <c r="G1258" s="1">
        <f>+G1257+E1257-F1258</f>
        <v>-1.7763568394002505E-14</v>
      </c>
    </row>
    <row r="1259" spans="2:7">
      <c r="B1259" s="405"/>
      <c r="C1259" s="405"/>
      <c r="G1259" s="1">
        <f>+G1258+E1258-F1259</f>
        <v>-1.7763568394002505E-14</v>
      </c>
    </row>
    <row r="1260" spans="2:7">
      <c r="B1260" s="405"/>
      <c r="C1260" s="405"/>
      <c r="G1260" s="1">
        <f>+G1259+E1259-F1260</f>
        <v>-1.7763568394002505E-14</v>
      </c>
    </row>
    <row r="1261" spans="2:7">
      <c r="B1261" s="405"/>
      <c r="C1261" s="405"/>
      <c r="G1261" s="1">
        <f>+G1260+E1260-F1261</f>
        <v>-1.7763568394002505E-14</v>
      </c>
    </row>
    <row r="1262" spans="2:7">
      <c r="B1262" s="405"/>
      <c r="C1262" s="405"/>
      <c r="G1262" s="1">
        <f>+G1261+E1261-F1262</f>
        <v>-1.7763568394002505E-14</v>
      </c>
    </row>
    <row r="1263" spans="2:7">
      <c r="B1263" s="405"/>
      <c r="C1263" s="405"/>
      <c r="G1263" s="1">
        <f>+G1262+E1262-F1263</f>
        <v>-1.7763568394002505E-14</v>
      </c>
    </row>
    <row r="1264" spans="2:7">
      <c r="B1264" s="405"/>
      <c r="C1264" s="405"/>
      <c r="G1264" s="1">
        <f>+G1263+E1263-F1264</f>
        <v>-1.7763568394002505E-14</v>
      </c>
    </row>
    <row r="1265" spans="2:7">
      <c r="B1265" s="405"/>
      <c r="C1265" s="405"/>
      <c r="G1265" s="1">
        <f>+G1264+E1264-F1265</f>
        <v>-1.7763568394002505E-14</v>
      </c>
    </row>
    <row r="1266" spans="2:7">
      <c r="B1266" s="405"/>
      <c r="C1266" s="405"/>
      <c r="G1266" s="1">
        <f>+G1265+E1265-F1266</f>
        <v>-1.7763568394002505E-14</v>
      </c>
    </row>
    <row r="1267" spans="2:7">
      <c r="B1267" s="405"/>
      <c r="C1267" s="405"/>
      <c r="G1267" s="1">
        <f>+G1266+E1266-F1267</f>
        <v>-1.7763568394002505E-14</v>
      </c>
    </row>
    <row r="1268" spans="2:7">
      <c r="B1268" s="405"/>
      <c r="C1268" s="405"/>
      <c r="G1268" s="1">
        <f>+G1267+E1267-F1268</f>
        <v>-1.7763568394002505E-14</v>
      </c>
    </row>
    <row r="1269" spans="2:7">
      <c r="B1269" s="405"/>
      <c r="C1269" s="405"/>
      <c r="G1269" s="1">
        <f>+G1268+E1268-F1269</f>
        <v>-1.7763568394002505E-14</v>
      </c>
    </row>
    <row r="1270" spans="2:7">
      <c r="B1270" s="405"/>
      <c r="C1270" s="405"/>
      <c r="G1270" s="1">
        <f>+G1269+E1269-F1270</f>
        <v>-1.7763568394002505E-14</v>
      </c>
    </row>
    <row r="1271" spans="2:7">
      <c r="B1271" s="405"/>
      <c r="C1271" s="405"/>
      <c r="G1271" s="1">
        <f>+G1270+E1270-F1271</f>
        <v>-1.7763568394002505E-14</v>
      </c>
    </row>
    <row r="1272" spans="2:7">
      <c r="B1272" s="405"/>
      <c r="C1272" s="405"/>
      <c r="G1272" s="1">
        <f>+G1271+E1271-F1272</f>
        <v>-1.7763568394002505E-14</v>
      </c>
    </row>
    <row r="1273" spans="2:7">
      <c r="B1273" s="405"/>
      <c r="C1273" s="405"/>
      <c r="G1273" s="1">
        <f>+G1272+E1272-F1273</f>
        <v>-1.7763568394002505E-14</v>
      </c>
    </row>
    <row r="1274" spans="2:7">
      <c r="B1274" s="405"/>
      <c r="C1274" s="405"/>
      <c r="G1274" s="1">
        <f>+G1273+E1273-F1274</f>
        <v>-1.7763568394002505E-14</v>
      </c>
    </row>
    <row r="1275" spans="2:7">
      <c r="B1275" s="405"/>
      <c r="C1275" s="405"/>
      <c r="G1275" s="1">
        <f>+G1274+E1274-F1275</f>
        <v>-1.7763568394002505E-14</v>
      </c>
    </row>
    <row r="1276" spans="2:7">
      <c r="B1276" s="405"/>
      <c r="C1276" s="405"/>
      <c r="G1276" s="1">
        <f>+G1275+E1275-F1276</f>
        <v>-1.7763568394002505E-14</v>
      </c>
    </row>
    <row r="1277" spans="2:7">
      <c r="B1277" s="405"/>
      <c r="C1277" s="405"/>
      <c r="G1277" s="1">
        <f>+G1276+E1276-F1277</f>
        <v>-1.7763568394002505E-14</v>
      </c>
    </row>
    <row r="1278" spans="2:7">
      <c r="B1278" s="405"/>
      <c r="C1278" s="405"/>
      <c r="G1278" s="1">
        <f>+G1277+E1277-F1278</f>
        <v>-1.7763568394002505E-14</v>
      </c>
    </row>
    <row r="1279" spans="2:7">
      <c r="B1279" s="405"/>
      <c r="C1279" s="405"/>
      <c r="G1279" s="1">
        <f>+G1278+E1278-F1279</f>
        <v>-1.7763568394002505E-14</v>
      </c>
    </row>
    <row r="1280" spans="2:7">
      <c r="B1280" s="405"/>
      <c r="C1280" s="405"/>
      <c r="G1280" s="1">
        <f>+G1279+E1279-F1280</f>
        <v>-1.7763568394002505E-14</v>
      </c>
    </row>
    <row r="1281" spans="2:7">
      <c r="B1281" s="405"/>
      <c r="C1281" s="405"/>
      <c r="G1281" s="1">
        <f>+G1280+E1280-F1281</f>
        <v>-1.7763568394002505E-14</v>
      </c>
    </row>
    <row r="1282" spans="2:7">
      <c r="B1282" s="405"/>
      <c r="C1282" s="405"/>
      <c r="G1282" s="1">
        <f>+G1281+E1281-F1282</f>
        <v>-1.7763568394002505E-14</v>
      </c>
    </row>
    <row r="1283" spans="2:7">
      <c r="B1283" s="405"/>
      <c r="C1283" s="405"/>
      <c r="G1283" s="1">
        <f>+G1282+E1282-F1283</f>
        <v>-1.7763568394002505E-14</v>
      </c>
    </row>
    <row r="1284" spans="2:7">
      <c r="B1284" s="405"/>
      <c r="C1284" s="405"/>
      <c r="G1284" s="1">
        <f>+G1283+E1283-F1284</f>
        <v>-1.7763568394002505E-14</v>
      </c>
    </row>
    <row r="1285" spans="2:7">
      <c r="B1285" s="405"/>
      <c r="C1285" s="405"/>
      <c r="G1285" s="1">
        <f>+G1284+E1284-F1285</f>
        <v>-1.7763568394002505E-14</v>
      </c>
    </row>
    <row r="1286" spans="2:7">
      <c r="B1286" s="405"/>
      <c r="C1286" s="405"/>
      <c r="G1286" s="1">
        <f>+G1285+E1285-F1286</f>
        <v>-1.7763568394002505E-14</v>
      </c>
    </row>
    <row r="1287" spans="2:7">
      <c r="B1287" s="405"/>
      <c r="C1287" s="405"/>
      <c r="G1287" s="1">
        <f>+G1286+E1286-F1287</f>
        <v>-1.7763568394002505E-14</v>
      </c>
    </row>
    <row r="1288" spans="2:7">
      <c r="B1288" s="405"/>
      <c r="C1288" s="405"/>
      <c r="G1288" s="1">
        <f>+G1287+E1287-F1288</f>
        <v>-1.7763568394002505E-14</v>
      </c>
    </row>
    <row r="1289" spans="2:7">
      <c r="B1289" s="405"/>
      <c r="C1289" s="405"/>
      <c r="G1289" s="1">
        <f>+G1288+E1288-F1289</f>
        <v>-1.7763568394002505E-14</v>
      </c>
    </row>
    <row r="1290" spans="2:7">
      <c r="B1290" s="405"/>
      <c r="C1290" s="405"/>
      <c r="G1290" s="1">
        <f>+G1289+E1289-F1290</f>
        <v>-1.7763568394002505E-14</v>
      </c>
    </row>
    <row r="1291" spans="2:7">
      <c r="B1291" s="405"/>
      <c r="C1291" s="405"/>
      <c r="G1291" s="1">
        <f>+G1290+E1290-F1291</f>
        <v>-1.7763568394002505E-14</v>
      </c>
    </row>
    <row r="1292" spans="2:7">
      <c r="B1292" s="405"/>
      <c r="C1292" s="405"/>
      <c r="G1292" s="1">
        <f>+G1291+E1291-F1292</f>
        <v>-1.7763568394002505E-14</v>
      </c>
    </row>
    <row r="1293" spans="2:7">
      <c r="B1293" s="405"/>
      <c r="C1293" s="405"/>
      <c r="G1293" s="1">
        <f>+G1292+E1292-F1293</f>
        <v>-1.7763568394002505E-14</v>
      </c>
    </row>
    <row r="1294" spans="2:7">
      <c r="B1294" s="405"/>
      <c r="C1294" s="405"/>
      <c r="G1294" s="1">
        <f>+G1293+E1293-F1294</f>
        <v>-1.7763568394002505E-14</v>
      </c>
    </row>
    <row r="1295" spans="2:7">
      <c r="B1295" s="405"/>
      <c r="C1295" s="405"/>
      <c r="G1295" s="1">
        <f>+G1294+E1294-F1295</f>
        <v>-1.7763568394002505E-14</v>
      </c>
    </row>
    <row r="1296" spans="2:7">
      <c r="B1296" s="405"/>
      <c r="C1296" s="405"/>
      <c r="G1296" s="1">
        <f>+G1295+E1295-F1296</f>
        <v>-1.7763568394002505E-14</v>
      </c>
    </row>
    <row r="1297" spans="2:7">
      <c r="B1297" s="405"/>
      <c r="C1297" s="405"/>
      <c r="G1297" s="1">
        <f>+G1296+E1296-F1297</f>
        <v>-1.7763568394002505E-14</v>
      </c>
    </row>
    <row r="1298" spans="2:7">
      <c r="B1298" s="405"/>
      <c r="C1298" s="405"/>
      <c r="G1298" s="1">
        <f>+G1297+E1297-F1298</f>
        <v>-1.7763568394002505E-14</v>
      </c>
    </row>
    <row r="1299" spans="2:7">
      <c r="B1299" s="405"/>
      <c r="C1299" s="405"/>
      <c r="G1299" s="1">
        <f>+G1298+E1298-F1299</f>
        <v>-1.7763568394002505E-14</v>
      </c>
    </row>
    <row r="1300" spans="2:7">
      <c r="B1300" s="405"/>
      <c r="C1300" s="405"/>
      <c r="G1300" s="1">
        <f>+G1299+E1299-F1300</f>
        <v>-1.7763568394002505E-14</v>
      </c>
    </row>
    <row r="1301" spans="2:7">
      <c r="B1301" s="405"/>
      <c r="C1301" s="405"/>
      <c r="G1301" s="1">
        <f>+G1300+E1300-F1301</f>
        <v>-1.7763568394002505E-14</v>
      </c>
    </row>
    <row r="1302" spans="2:7">
      <c r="B1302" s="405"/>
      <c r="C1302" s="405"/>
      <c r="G1302" s="1">
        <f>+G1301+E1301-F1302</f>
        <v>-1.7763568394002505E-14</v>
      </c>
    </row>
    <row r="1303" spans="2:7">
      <c r="B1303" s="405"/>
      <c r="C1303" s="405"/>
      <c r="G1303" s="1">
        <f>+G1302+E1302-F1303</f>
        <v>-1.7763568394002505E-14</v>
      </c>
    </row>
    <row r="1304" spans="2:7">
      <c r="B1304" s="405"/>
      <c r="C1304" s="405"/>
      <c r="G1304" s="1">
        <f>+G1303+E1303-F1304</f>
        <v>-1.7763568394002505E-14</v>
      </c>
    </row>
    <row r="1305" spans="2:7">
      <c r="B1305" s="405"/>
      <c r="C1305" s="405"/>
      <c r="G1305" s="1">
        <f>+G1304+E1304-F1305</f>
        <v>-1.7763568394002505E-14</v>
      </c>
    </row>
    <row r="1306" spans="2:7">
      <c r="B1306" s="405"/>
      <c r="C1306" s="405"/>
      <c r="G1306" s="1">
        <f>+G1305+E1305-F1306</f>
        <v>-1.7763568394002505E-14</v>
      </c>
    </row>
    <row r="1307" spans="2:7">
      <c r="B1307" s="405"/>
      <c r="C1307" s="405"/>
      <c r="G1307" s="1">
        <f>+G1306+E1306-F1307</f>
        <v>-1.7763568394002505E-14</v>
      </c>
    </row>
    <row r="1308" spans="2:7">
      <c r="B1308" s="405"/>
      <c r="C1308" s="405"/>
      <c r="G1308" s="1">
        <f>+G1307+E1307-F1308</f>
        <v>-1.7763568394002505E-14</v>
      </c>
    </row>
    <row r="1309" spans="2:7">
      <c r="B1309" s="405"/>
      <c r="C1309" s="405"/>
      <c r="G1309" s="1">
        <f>+G1308+E1308-F1309</f>
        <v>-1.7763568394002505E-14</v>
      </c>
    </row>
    <row r="1310" spans="2:7">
      <c r="B1310" s="405"/>
      <c r="C1310" s="405"/>
      <c r="G1310" s="1">
        <f>+G1309+E1309-F1310</f>
        <v>-1.7763568394002505E-14</v>
      </c>
    </row>
    <row r="1311" spans="2:7">
      <c r="B1311" s="405"/>
      <c r="C1311" s="405"/>
      <c r="G1311" s="1">
        <f>+G1310+E1310-F1311</f>
        <v>-1.7763568394002505E-14</v>
      </c>
    </row>
    <row r="1312" spans="2:7">
      <c r="B1312" s="405"/>
      <c r="C1312" s="405"/>
      <c r="G1312" s="1">
        <f>+G1311+E1311-F1312</f>
        <v>-1.7763568394002505E-14</v>
      </c>
    </row>
    <row r="1313" spans="2:7">
      <c r="B1313" s="405"/>
      <c r="C1313" s="405"/>
      <c r="G1313" s="1">
        <f>+G1312+E1312-F1313</f>
        <v>-1.7763568394002505E-14</v>
      </c>
    </row>
    <row r="1314" spans="2:7">
      <c r="B1314" s="405"/>
      <c r="C1314" s="405"/>
      <c r="G1314" s="1">
        <f>+G1313+E1313-F1314</f>
        <v>-1.7763568394002505E-14</v>
      </c>
    </row>
    <row r="1315" spans="2:7">
      <c r="B1315" s="405"/>
      <c r="C1315" s="405"/>
      <c r="G1315" s="1">
        <f>+G1314+E1314-F1315</f>
        <v>-1.7763568394002505E-14</v>
      </c>
    </row>
    <row r="1316" spans="2:7">
      <c r="B1316" s="405"/>
      <c r="C1316" s="405"/>
      <c r="G1316" s="1">
        <f>+G1315+E1315-F1316</f>
        <v>-1.7763568394002505E-14</v>
      </c>
    </row>
    <row r="1317" spans="2:7">
      <c r="B1317" s="405"/>
      <c r="C1317" s="405"/>
      <c r="G1317" s="1">
        <f>+G1316+E1316-F1317</f>
        <v>-1.7763568394002505E-14</v>
      </c>
    </row>
    <row r="1318" spans="2:7">
      <c r="B1318" s="405"/>
      <c r="C1318" s="405"/>
      <c r="G1318" s="1">
        <f>+G1317+E1317-F1318</f>
        <v>-1.7763568394002505E-14</v>
      </c>
    </row>
    <row r="1319" spans="2:7">
      <c r="B1319" s="405"/>
      <c r="C1319" s="405"/>
      <c r="G1319" s="1">
        <f>+G1318+E1318-F1319</f>
        <v>-1.7763568394002505E-14</v>
      </c>
    </row>
    <row r="1320" spans="2:7">
      <c r="B1320" s="405"/>
      <c r="C1320" s="405"/>
      <c r="G1320" s="1">
        <f>+G1319+E1319-F1320</f>
        <v>-1.7763568394002505E-14</v>
      </c>
    </row>
    <row r="1321" spans="2:7">
      <c r="B1321" s="405"/>
      <c r="C1321" s="405"/>
      <c r="G1321" s="1">
        <f>+G1320+E1320-F1321</f>
        <v>-1.7763568394002505E-14</v>
      </c>
    </row>
    <row r="1322" spans="2:7">
      <c r="B1322" s="405"/>
      <c r="C1322" s="405"/>
    </row>
    <row r="1323" spans="2:7">
      <c r="B1323" s="405"/>
      <c r="C1323" s="405"/>
    </row>
  </sheetData>
  <autoFilter ref="A4:G145" xr:uid="{00000000-0009-0000-0000-000001000000}"/>
  <mergeCells count="3">
    <mergeCell ref="B2:G2"/>
    <mergeCell ref="J920:K920"/>
    <mergeCell ref="I929:K929"/>
  </mergeCells>
  <phoneticPr fontId="20" type="noConversion"/>
  <pageMargins left="0.70866141732283472" right="0.70866141732283472" top="0.51181102362204722" bottom="0.74803149606299213" header="0.31496062992125984" footer="0.31496062992125984"/>
  <pageSetup paperSize="9" scale="8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1323"/>
  <sheetViews>
    <sheetView topLeftCell="A920" zoomScaleNormal="100" workbookViewId="0">
      <selection activeCell="G939" sqref="G939"/>
    </sheetView>
  </sheetViews>
  <sheetFormatPr defaultColWidth="11.42578125" defaultRowHeight="15"/>
  <cols>
    <col min="1" max="1" width="11.42578125" style="30"/>
    <col min="2" max="2" width="15.5703125" style="3" customWidth="1"/>
    <col min="3" max="3" width="14.28515625" style="3" bestFit="1" customWidth="1"/>
    <col min="4" max="4" width="51.5703125" bestFit="1" customWidth="1"/>
    <col min="5" max="6" width="11.42578125" style="1"/>
    <col min="9" max="9" width="12.28515625" bestFit="1" customWidth="1"/>
    <col min="10" max="10" width="30" bestFit="1" customWidth="1"/>
  </cols>
  <sheetData>
    <row r="2" spans="1:7">
      <c r="B2" s="422" t="s">
        <v>102</v>
      </c>
      <c r="C2" s="422"/>
      <c r="D2" s="422"/>
      <c r="E2" s="422"/>
      <c r="F2" s="422"/>
      <c r="G2" s="422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7" t="s">
        <v>5</v>
      </c>
      <c r="F4" s="7" t="s">
        <v>6</v>
      </c>
      <c r="G4" s="7" t="s">
        <v>7</v>
      </c>
    </row>
    <row r="5" spans="1:7">
      <c r="A5" s="30">
        <v>42736</v>
      </c>
      <c r="B5" s="405" t="s">
        <v>8</v>
      </c>
      <c r="C5" s="405"/>
      <c r="G5" s="1">
        <v>217</v>
      </c>
    </row>
    <row r="6" spans="1:7">
      <c r="A6" s="30">
        <v>42786</v>
      </c>
      <c r="B6" s="405">
        <v>12241</v>
      </c>
      <c r="C6" s="405" t="s">
        <v>9</v>
      </c>
      <c r="F6" s="1">
        <v>217</v>
      </c>
      <c r="G6" s="1">
        <f>+G5+E6-F6</f>
        <v>0</v>
      </c>
    </row>
    <row r="7" spans="1:7">
      <c r="A7" s="30">
        <v>42766</v>
      </c>
      <c r="B7" s="405" t="s">
        <v>11</v>
      </c>
      <c r="C7" s="405" t="s">
        <v>12</v>
      </c>
      <c r="D7" t="s">
        <v>13</v>
      </c>
      <c r="E7" s="1">
        <v>107.1</v>
      </c>
      <c r="G7" s="1">
        <f t="shared" ref="G7:G70" si="0">+G6+E7-F7</f>
        <v>107.1</v>
      </c>
    </row>
    <row r="8" spans="1:7">
      <c r="B8" s="405"/>
      <c r="C8" s="405"/>
      <c r="D8" t="s">
        <v>14</v>
      </c>
      <c r="E8" s="1">
        <v>2.8</v>
      </c>
      <c r="G8" s="1">
        <f t="shared" si="0"/>
        <v>109.89999999999999</v>
      </c>
    </row>
    <row r="9" spans="1:7">
      <c r="B9" s="405"/>
      <c r="C9" s="405"/>
      <c r="D9" t="s">
        <v>15</v>
      </c>
      <c r="E9" s="1">
        <v>60</v>
      </c>
      <c r="G9" s="1">
        <f t="shared" si="0"/>
        <v>169.89999999999998</v>
      </c>
    </row>
    <row r="10" spans="1:7">
      <c r="B10" s="405"/>
      <c r="C10" s="405"/>
      <c r="D10" t="s">
        <v>16</v>
      </c>
      <c r="E10" s="1">
        <v>2</v>
      </c>
      <c r="G10" s="1">
        <f t="shared" si="0"/>
        <v>171.89999999999998</v>
      </c>
    </row>
    <row r="11" spans="1:7">
      <c r="A11" s="30">
        <v>42765</v>
      </c>
      <c r="B11" s="405" t="s">
        <v>10</v>
      </c>
      <c r="C11" s="405" t="s">
        <v>12</v>
      </c>
      <c r="D11" t="s">
        <v>15</v>
      </c>
      <c r="F11" s="1">
        <v>60</v>
      </c>
      <c r="G11" s="1">
        <f t="shared" si="0"/>
        <v>111.89999999999998</v>
      </c>
    </row>
    <row r="12" spans="1:7">
      <c r="A12" s="30">
        <v>42765</v>
      </c>
      <c r="B12" s="405" t="s">
        <v>10</v>
      </c>
      <c r="C12" s="405" t="s">
        <v>12</v>
      </c>
      <c r="D12" t="s">
        <v>16</v>
      </c>
      <c r="F12" s="1">
        <v>2</v>
      </c>
      <c r="G12" s="1">
        <f t="shared" si="0"/>
        <v>109.89999999999998</v>
      </c>
    </row>
    <row r="13" spans="1:7">
      <c r="A13" s="30">
        <v>42786</v>
      </c>
      <c r="B13" s="405">
        <v>12241</v>
      </c>
      <c r="C13" s="405" t="s">
        <v>12</v>
      </c>
      <c r="D13" t="s">
        <v>14</v>
      </c>
      <c r="F13" s="1">
        <v>2.8</v>
      </c>
      <c r="G13" s="1">
        <f t="shared" si="0"/>
        <v>107.09999999999998</v>
      </c>
    </row>
    <row r="14" spans="1:7">
      <c r="A14" s="30">
        <v>42786</v>
      </c>
      <c r="B14" s="405">
        <v>12241</v>
      </c>
      <c r="C14" s="405" t="s">
        <v>12</v>
      </c>
      <c r="D14" t="s">
        <v>13</v>
      </c>
      <c r="F14" s="1">
        <v>107.1</v>
      </c>
      <c r="G14" s="1">
        <f t="shared" si="0"/>
        <v>0</v>
      </c>
    </row>
    <row r="15" spans="1:7">
      <c r="A15" s="30">
        <v>42794</v>
      </c>
      <c r="B15" s="405" t="s">
        <v>11</v>
      </c>
      <c r="C15" s="405" t="s">
        <v>19</v>
      </c>
      <c r="D15" t="s">
        <v>13</v>
      </c>
      <c r="E15" s="1">
        <v>110.2</v>
      </c>
      <c r="G15" s="1">
        <f t="shared" si="0"/>
        <v>110.2</v>
      </c>
    </row>
    <row r="16" spans="1:7">
      <c r="B16" s="405"/>
      <c r="C16" s="405"/>
      <c r="D16" t="s">
        <v>14</v>
      </c>
      <c r="E16" s="1">
        <v>2</v>
      </c>
      <c r="G16" s="1">
        <f t="shared" si="0"/>
        <v>112.2</v>
      </c>
    </row>
    <row r="17" spans="1:7">
      <c r="B17" s="405"/>
      <c r="C17" s="405"/>
      <c r="D17" t="s">
        <v>15</v>
      </c>
      <c r="E17" s="1">
        <v>56</v>
      </c>
      <c r="G17" s="1">
        <f t="shared" si="0"/>
        <v>168.2</v>
      </c>
    </row>
    <row r="18" spans="1:7">
      <c r="B18" s="405"/>
      <c r="C18" s="405"/>
      <c r="D18" t="s">
        <v>16</v>
      </c>
      <c r="E18" s="1">
        <v>2</v>
      </c>
      <c r="G18" s="1">
        <f t="shared" si="0"/>
        <v>170.2</v>
      </c>
    </row>
    <row r="19" spans="1:7">
      <c r="A19" s="30">
        <v>42794</v>
      </c>
      <c r="B19" s="405" t="s">
        <v>10</v>
      </c>
      <c r="C19" s="405" t="s">
        <v>12</v>
      </c>
      <c r="D19" t="s">
        <v>15</v>
      </c>
      <c r="F19" s="1">
        <v>56</v>
      </c>
      <c r="G19" s="1">
        <f t="shared" si="0"/>
        <v>114.19999999999999</v>
      </c>
    </row>
    <row r="20" spans="1:7">
      <c r="A20" s="30">
        <v>42794</v>
      </c>
      <c r="B20" s="405" t="s">
        <v>10</v>
      </c>
      <c r="C20" s="405" t="s">
        <v>12</v>
      </c>
      <c r="D20" t="s">
        <v>16</v>
      </c>
      <c r="F20" s="1">
        <v>2</v>
      </c>
      <c r="G20" s="1">
        <f t="shared" si="0"/>
        <v>112.19999999999999</v>
      </c>
    </row>
    <row r="21" spans="1:7">
      <c r="A21" s="30">
        <v>42828</v>
      </c>
      <c r="B21" s="405">
        <v>12626</v>
      </c>
      <c r="C21" s="405" t="s">
        <v>19</v>
      </c>
      <c r="D21" t="s">
        <v>14</v>
      </c>
      <c r="F21" s="1">
        <v>2</v>
      </c>
      <c r="G21" s="1">
        <f t="shared" si="0"/>
        <v>110.19999999999999</v>
      </c>
    </row>
    <row r="22" spans="1:7">
      <c r="A22" s="30">
        <v>42828</v>
      </c>
      <c r="B22" s="405">
        <v>12626</v>
      </c>
      <c r="C22" s="405" t="s">
        <v>19</v>
      </c>
      <c r="D22" t="s">
        <v>13</v>
      </c>
      <c r="F22" s="1">
        <v>110.2</v>
      </c>
      <c r="G22" s="1">
        <f t="shared" si="0"/>
        <v>0</v>
      </c>
    </row>
    <row r="23" spans="1:7">
      <c r="A23" s="30">
        <v>42825</v>
      </c>
      <c r="B23" s="405" t="s">
        <v>11</v>
      </c>
      <c r="C23" s="405" t="s">
        <v>20</v>
      </c>
      <c r="D23" t="s">
        <v>13</v>
      </c>
      <c r="E23" s="1">
        <v>105.7</v>
      </c>
      <c r="G23" s="1">
        <f t="shared" si="0"/>
        <v>105.7</v>
      </c>
    </row>
    <row r="24" spans="1:7">
      <c r="B24" s="405"/>
      <c r="C24" s="405"/>
      <c r="D24" t="s">
        <v>14</v>
      </c>
      <c r="E24" s="1">
        <v>2</v>
      </c>
      <c r="G24" s="1">
        <f t="shared" si="0"/>
        <v>107.7</v>
      </c>
    </row>
    <row r="25" spans="1:7">
      <c r="B25" s="405"/>
      <c r="C25" s="405"/>
      <c r="D25" t="s">
        <v>15</v>
      </c>
      <c r="E25" s="1">
        <v>60</v>
      </c>
      <c r="G25" s="1">
        <f t="shared" si="0"/>
        <v>167.7</v>
      </c>
    </row>
    <row r="26" spans="1:7">
      <c r="B26" s="405"/>
      <c r="C26" s="405"/>
      <c r="D26" t="s">
        <v>16</v>
      </c>
      <c r="E26" s="1">
        <v>2</v>
      </c>
      <c r="G26" s="1">
        <f t="shared" si="0"/>
        <v>169.7</v>
      </c>
    </row>
    <row r="27" spans="1:7">
      <c r="B27" s="405"/>
      <c r="C27" s="405"/>
      <c r="D27" t="s">
        <v>46</v>
      </c>
      <c r="E27" s="1">
        <v>85</v>
      </c>
      <c r="G27" s="1">
        <f t="shared" si="0"/>
        <v>254.7</v>
      </c>
    </row>
    <row r="28" spans="1:7">
      <c r="A28" s="30">
        <v>42824</v>
      </c>
      <c r="B28" s="405" t="s">
        <v>10</v>
      </c>
      <c r="C28" s="405" t="s">
        <v>20</v>
      </c>
      <c r="D28" t="s">
        <v>15</v>
      </c>
      <c r="F28" s="1">
        <v>105.7</v>
      </c>
      <c r="G28" s="1">
        <f t="shared" si="0"/>
        <v>149</v>
      </c>
    </row>
    <row r="29" spans="1:7">
      <c r="A29" s="30">
        <v>42885</v>
      </c>
      <c r="B29" s="405">
        <v>12885</v>
      </c>
      <c r="C29" s="405" t="s">
        <v>20</v>
      </c>
      <c r="D29" t="s">
        <v>13</v>
      </c>
      <c r="F29" s="1">
        <v>50</v>
      </c>
      <c r="G29" s="1">
        <f t="shared" si="0"/>
        <v>99</v>
      </c>
    </row>
    <row r="30" spans="1:7">
      <c r="A30" s="30">
        <v>42885</v>
      </c>
      <c r="B30" s="405">
        <v>12885</v>
      </c>
      <c r="C30" s="405" t="s">
        <v>20</v>
      </c>
      <c r="D30" t="s">
        <v>14</v>
      </c>
      <c r="F30" s="1">
        <v>2</v>
      </c>
      <c r="G30" s="1">
        <f t="shared" si="0"/>
        <v>97</v>
      </c>
    </row>
    <row r="31" spans="1:7">
      <c r="A31" s="30">
        <v>42948</v>
      </c>
      <c r="B31" s="405">
        <v>13298</v>
      </c>
      <c r="C31" s="405" t="s">
        <v>20</v>
      </c>
      <c r="D31" t="s">
        <v>15</v>
      </c>
      <c r="F31" s="1">
        <v>10</v>
      </c>
      <c r="G31" s="1">
        <f t="shared" si="0"/>
        <v>87</v>
      </c>
    </row>
    <row r="32" spans="1:7">
      <c r="A32" s="30">
        <v>42948</v>
      </c>
      <c r="B32" s="405">
        <v>13298</v>
      </c>
      <c r="C32" s="405" t="s">
        <v>20</v>
      </c>
      <c r="D32" t="s">
        <v>16</v>
      </c>
      <c r="F32" s="1">
        <v>2</v>
      </c>
      <c r="G32" s="1">
        <f t="shared" si="0"/>
        <v>85</v>
      </c>
    </row>
    <row r="33" spans="1:7">
      <c r="A33" s="30">
        <v>42948</v>
      </c>
      <c r="B33" s="405">
        <v>13298</v>
      </c>
      <c r="C33" s="405" t="s">
        <v>20</v>
      </c>
      <c r="D33" t="s">
        <v>46</v>
      </c>
      <c r="F33" s="1">
        <v>85</v>
      </c>
      <c r="G33" s="1">
        <f t="shared" si="0"/>
        <v>0</v>
      </c>
    </row>
    <row r="34" spans="1:7">
      <c r="A34" s="30">
        <v>42855</v>
      </c>
      <c r="B34" s="405" t="s">
        <v>11</v>
      </c>
      <c r="C34" s="405" t="s">
        <v>21</v>
      </c>
      <c r="D34" t="s">
        <v>13</v>
      </c>
      <c r="E34" s="1">
        <v>107.6</v>
      </c>
      <c r="G34" s="1">
        <f t="shared" si="0"/>
        <v>107.6</v>
      </c>
    </row>
    <row r="35" spans="1:7">
      <c r="B35" s="405"/>
      <c r="C35" s="405"/>
      <c r="D35" t="s">
        <v>14</v>
      </c>
      <c r="E35" s="1">
        <v>2</v>
      </c>
      <c r="G35" s="1">
        <f t="shared" si="0"/>
        <v>109.6</v>
      </c>
    </row>
    <row r="36" spans="1:7">
      <c r="B36" s="405"/>
      <c r="C36" s="405"/>
      <c r="D36" t="s">
        <v>15</v>
      </c>
      <c r="E36" s="1">
        <v>60</v>
      </c>
      <c r="G36" s="1">
        <f t="shared" si="0"/>
        <v>169.6</v>
      </c>
    </row>
    <row r="37" spans="1:7">
      <c r="B37" s="405"/>
      <c r="C37" s="405"/>
      <c r="D37" t="s">
        <v>16</v>
      </c>
      <c r="E37" s="1">
        <v>2</v>
      </c>
      <c r="G37" s="1">
        <f t="shared" si="0"/>
        <v>171.6</v>
      </c>
    </row>
    <row r="38" spans="1:7">
      <c r="A38" s="30">
        <v>42855</v>
      </c>
      <c r="B38" s="405" t="s">
        <v>10</v>
      </c>
      <c r="C38" s="405" t="s">
        <v>21</v>
      </c>
      <c r="D38" t="s">
        <v>15</v>
      </c>
      <c r="F38" s="1">
        <v>60</v>
      </c>
      <c r="G38" s="1">
        <f t="shared" si="0"/>
        <v>111.6</v>
      </c>
    </row>
    <row r="39" spans="1:7">
      <c r="A39" s="30">
        <v>42855</v>
      </c>
      <c r="B39" s="405" t="s">
        <v>10</v>
      </c>
      <c r="C39" s="405" t="s">
        <v>21</v>
      </c>
      <c r="D39" t="s">
        <v>16</v>
      </c>
      <c r="F39" s="1">
        <v>2</v>
      </c>
      <c r="G39" s="1">
        <f t="shared" si="0"/>
        <v>109.6</v>
      </c>
    </row>
    <row r="40" spans="1:7">
      <c r="A40" s="30">
        <v>42885</v>
      </c>
      <c r="B40" s="405">
        <v>12885</v>
      </c>
      <c r="C40" s="405" t="s">
        <v>21</v>
      </c>
      <c r="D40" t="s">
        <v>13</v>
      </c>
      <c r="F40" s="1">
        <v>107.6</v>
      </c>
      <c r="G40" s="1">
        <f t="shared" si="0"/>
        <v>2</v>
      </c>
    </row>
    <row r="41" spans="1:7">
      <c r="A41" s="30">
        <v>42885</v>
      </c>
      <c r="B41" s="405">
        <v>12885</v>
      </c>
      <c r="C41" s="405" t="s">
        <v>21</v>
      </c>
      <c r="D41" t="s">
        <v>14</v>
      </c>
      <c r="F41" s="1">
        <v>2</v>
      </c>
      <c r="G41" s="1">
        <f t="shared" si="0"/>
        <v>0</v>
      </c>
    </row>
    <row r="42" spans="1:7">
      <c r="A42" s="30">
        <v>42886</v>
      </c>
      <c r="B42" s="405" t="s">
        <v>11</v>
      </c>
      <c r="C42" s="405" t="s">
        <v>22</v>
      </c>
      <c r="D42" t="s">
        <v>13</v>
      </c>
      <c r="E42" s="1">
        <v>100.1</v>
      </c>
      <c r="G42" s="1">
        <f t="shared" si="0"/>
        <v>100.1</v>
      </c>
    </row>
    <row r="43" spans="1:7">
      <c r="B43" s="405"/>
      <c r="C43" s="405"/>
      <c r="D43" t="s">
        <v>14</v>
      </c>
      <c r="E43" s="1">
        <v>2</v>
      </c>
      <c r="G43" s="1">
        <f t="shared" si="0"/>
        <v>102.1</v>
      </c>
    </row>
    <row r="44" spans="1:7">
      <c r="B44" s="405"/>
      <c r="C44" s="405"/>
      <c r="D44" t="s">
        <v>15</v>
      </c>
      <c r="E44" s="1">
        <v>60</v>
      </c>
      <c r="G44" s="1">
        <f t="shared" si="0"/>
        <v>162.1</v>
      </c>
    </row>
    <row r="45" spans="1:7">
      <c r="B45" s="405"/>
      <c r="C45" s="405"/>
      <c r="D45" t="s">
        <v>16</v>
      </c>
      <c r="E45" s="1">
        <v>2</v>
      </c>
      <c r="G45" s="1">
        <f t="shared" si="0"/>
        <v>164.1</v>
      </c>
    </row>
    <row r="46" spans="1:7">
      <c r="A46" s="30">
        <v>42886</v>
      </c>
      <c r="B46" s="405" t="s">
        <v>10</v>
      </c>
      <c r="C46" s="405" t="s">
        <v>22</v>
      </c>
      <c r="D46" t="s">
        <v>15</v>
      </c>
      <c r="F46" s="1">
        <v>60</v>
      </c>
      <c r="G46" s="1">
        <f t="shared" si="0"/>
        <v>104.1</v>
      </c>
    </row>
    <row r="47" spans="1:7">
      <c r="A47" s="30">
        <v>42886</v>
      </c>
      <c r="B47" s="405" t="s">
        <v>10</v>
      </c>
      <c r="C47" s="405" t="s">
        <v>22</v>
      </c>
      <c r="D47" t="s">
        <v>16</v>
      </c>
      <c r="F47" s="1">
        <v>2</v>
      </c>
      <c r="G47" s="1">
        <f t="shared" si="0"/>
        <v>102.1</v>
      </c>
    </row>
    <row r="48" spans="1:7">
      <c r="A48" s="30">
        <v>42916</v>
      </c>
      <c r="B48" s="405">
        <v>13171</v>
      </c>
      <c r="C48" s="405" t="s">
        <v>22</v>
      </c>
      <c r="D48" t="s">
        <v>13</v>
      </c>
      <c r="F48" s="1">
        <v>100.1</v>
      </c>
      <c r="G48" s="1">
        <f t="shared" si="0"/>
        <v>2</v>
      </c>
    </row>
    <row r="49" spans="1:7">
      <c r="A49" s="30">
        <v>42916</v>
      </c>
      <c r="B49" s="405">
        <v>13171</v>
      </c>
      <c r="C49" s="405" t="s">
        <v>22</v>
      </c>
      <c r="D49" t="s">
        <v>14</v>
      </c>
      <c r="F49" s="1">
        <v>2</v>
      </c>
      <c r="G49" s="1">
        <f t="shared" si="0"/>
        <v>0</v>
      </c>
    </row>
    <row r="50" spans="1:7">
      <c r="A50" s="32">
        <v>42916</v>
      </c>
      <c r="B50" s="404" t="s">
        <v>11</v>
      </c>
      <c r="C50" s="404" t="s">
        <v>69</v>
      </c>
      <c r="D50" t="s">
        <v>13</v>
      </c>
      <c r="E50" s="1">
        <v>97.9</v>
      </c>
      <c r="G50" s="1">
        <f t="shared" si="0"/>
        <v>97.9</v>
      </c>
    </row>
    <row r="51" spans="1:7">
      <c r="B51" s="405"/>
      <c r="C51" s="405"/>
      <c r="D51" t="s">
        <v>14</v>
      </c>
      <c r="E51" s="1">
        <v>2</v>
      </c>
      <c r="G51" s="1">
        <f t="shared" si="0"/>
        <v>99.9</v>
      </c>
    </row>
    <row r="52" spans="1:7">
      <c r="B52" s="405"/>
      <c r="C52" s="405"/>
      <c r="D52" t="s">
        <v>15</v>
      </c>
      <c r="E52" s="1">
        <v>60</v>
      </c>
      <c r="G52" s="1">
        <f t="shared" si="0"/>
        <v>159.9</v>
      </c>
    </row>
    <row r="53" spans="1:7">
      <c r="B53" s="405"/>
      <c r="C53" s="405"/>
      <c r="D53" t="s">
        <v>16</v>
      </c>
      <c r="E53" s="1">
        <v>2</v>
      </c>
      <c r="G53" s="1">
        <f t="shared" si="0"/>
        <v>161.9</v>
      </c>
    </row>
    <row r="54" spans="1:7">
      <c r="A54" s="30">
        <v>42916</v>
      </c>
      <c r="B54" s="405" t="s">
        <v>10</v>
      </c>
      <c r="C54" s="405" t="s">
        <v>69</v>
      </c>
      <c r="D54" t="s">
        <v>15</v>
      </c>
      <c r="F54" s="1">
        <v>60</v>
      </c>
      <c r="G54" s="1">
        <f t="shared" si="0"/>
        <v>101.9</v>
      </c>
    </row>
    <row r="55" spans="1:7">
      <c r="A55" s="30">
        <v>42916</v>
      </c>
      <c r="B55" s="405" t="s">
        <v>10</v>
      </c>
      <c r="C55" s="405" t="s">
        <v>69</v>
      </c>
      <c r="D55" t="s">
        <v>16</v>
      </c>
      <c r="F55" s="1">
        <v>2</v>
      </c>
      <c r="G55" s="1">
        <f t="shared" si="0"/>
        <v>99.9</v>
      </c>
    </row>
    <row r="56" spans="1:7">
      <c r="A56" s="30">
        <v>42948</v>
      </c>
      <c r="B56" s="405">
        <v>13298</v>
      </c>
      <c r="C56" s="405" t="s">
        <v>69</v>
      </c>
      <c r="D56" t="s">
        <v>13</v>
      </c>
      <c r="F56" s="1">
        <v>97.9</v>
      </c>
      <c r="G56" s="1">
        <f t="shared" si="0"/>
        <v>2</v>
      </c>
    </row>
    <row r="57" spans="1:7">
      <c r="A57" s="30">
        <v>42948</v>
      </c>
      <c r="B57" s="405">
        <v>13298</v>
      </c>
      <c r="C57" s="405" t="s">
        <v>69</v>
      </c>
      <c r="D57" t="s">
        <v>14</v>
      </c>
      <c r="F57" s="1">
        <v>2</v>
      </c>
      <c r="G57" s="1">
        <f t="shared" si="0"/>
        <v>0</v>
      </c>
    </row>
    <row r="58" spans="1:7">
      <c r="A58" s="32">
        <v>42947</v>
      </c>
      <c r="B58" s="404" t="s">
        <v>11</v>
      </c>
      <c r="C58" s="404" t="s">
        <v>24</v>
      </c>
      <c r="D58" t="s">
        <v>13</v>
      </c>
      <c r="E58" s="1">
        <v>87.8</v>
      </c>
      <c r="G58" s="1">
        <f t="shared" si="0"/>
        <v>87.8</v>
      </c>
    </row>
    <row r="59" spans="1:7">
      <c r="B59" s="405"/>
      <c r="C59" s="405"/>
      <c r="D59" t="s">
        <v>14</v>
      </c>
      <c r="E59" s="1">
        <v>2</v>
      </c>
      <c r="G59" s="1">
        <f t="shared" si="0"/>
        <v>89.8</v>
      </c>
    </row>
    <row r="60" spans="1:7">
      <c r="B60" s="405"/>
      <c r="C60" s="405"/>
      <c r="D60" t="s">
        <v>15</v>
      </c>
      <c r="E60" s="1">
        <v>60</v>
      </c>
      <c r="G60" s="1">
        <f t="shared" si="0"/>
        <v>149.80000000000001</v>
      </c>
    </row>
    <row r="61" spans="1:7">
      <c r="B61" s="405"/>
      <c r="C61" s="405"/>
      <c r="D61" t="s">
        <v>16</v>
      </c>
      <c r="E61" s="1">
        <v>2</v>
      </c>
      <c r="G61" s="1">
        <f t="shared" si="0"/>
        <v>151.80000000000001</v>
      </c>
    </row>
    <row r="62" spans="1:7">
      <c r="B62" s="405"/>
      <c r="C62" s="405"/>
      <c r="D62" t="s">
        <v>103</v>
      </c>
      <c r="E62" s="1">
        <v>10</v>
      </c>
      <c r="G62" s="1">
        <f t="shared" si="0"/>
        <v>161.80000000000001</v>
      </c>
    </row>
    <row r="63" spans="1:7">
      <c r="A63" s="30">
        <v>42947</v>
      </c>
      <c r="B63" s="405" t="s">
        <v>10</v>
      </c>
      <c r="C63" s="405" t="s">
        <v>24</v>
      </c>
      <c r="D63" t="s">
        <v>15</v>
      </c>
      <c r="F63" s="1">
        <v>60</v>
      </c>
      <c r="G63" s="1">
        <f t="shared" si="0"/>
        <v>101.80000000000001</v>
      </c>
    </row>
    <row r="64" spans="1:7" ht="18" customHeight="1">
      <c r="A64" s="30">
        <v>42947</v>
      </c>
      <c r="B64" s="405" t="s">
        <v>10</v>
      </c>
      <c r="C64" s="405" t="s">
        <v>24</v>
      </c>
      <c r="D64" t="s">
        <v>16</v>
      </c>
      <c r="F64" s="1">
        <v>2</v>
      </c>
      <c r="G64" s="1">
        <f t="shared" si="0"/>
        <v>99.800000000000011</v>
      </c>
    </row>
    <row r="65" spans="1:7" ht="18" customHeight="1">
      <c r="A65" s="30">
        <v>42948</v>
      </c>
      <c r="B65" s="405">
        <v>13298</v>
      </c>
      <c r="C65" s="405" t="s">
        <v>24</v>
      </c>
      <c r="D65" t="s">
        <v>103</v>
      </c>
      <c r="F65" s="1">
        <v>10</v>
      </c>
      <c r="G65" s="1">
        <f t="shared" si="0"/>
        <v>89.800000000000011</v>
      </c>
    </row>
    <row r="66" spans="1:7" ht="18" customHeight="1">
      <c r="A66" s="30">
        <v>42996</v>
      </c>
      <c r="B66" s="405">
        <v>13597</v>
      </c>
      <c r="C66" s="405" t="s">
        <v>24</v>
      </c>
      <c r="D66" t="s">
        <v>13</v>
      </c>
      <c r="F66" s="1">
        <v>87.8</v>
      </c>
      <c r="G66" s="1">
        <f t="shared" si="0"/>
        <v>2.0000000000000142</v>
      </c>
    </row>
    <row r="67" spans="1:7" ht="18" customHeight="1">
      <c r="A67" s="30">
        <v>42996</v>
      </c>
      <c r="B67" s="405">
        <v>13597</v>
      </c>
      <c r="C67" s="405" t="s">
        <v>24</v>
      </c>
      <c r="D67" t="s">
        <v>14</v>
      </c>
      <c r="F67" s="1">
        <v>2</v>
      </c>
      <c r="G67" s="1">
        <f t="shared" si="0"/>
        <v>1.4210854715202004E-14</v>
      </c>
    </row>
    <row r="68" spans="1:7" ht="18" customHeight="1">
      <c r="A68" s="32">
        <v>42978</v>
      </c>
      <c r="B68" s="404" t="s">
        <v>11</v>
      </c>
      <c r="C68" s="404" t="s">
        <v>25</v>
      </c>
      <c r="D68" t="s">
        <v>13</v>
      </c>
      <c r="E68" s="1">
        <v>87.8</v>
      </c>
      <c r="G68" s="1">
        <f t="shared" si="0"/>
        <v>87.800000000000011</v>
      </c>
    </row>
    <row r="69" spans="1:7" ht="18" customHeight="1">
      <c r="B69" s="405"/>
      <c r="C69" s="405"/>
      <c r="D69" t="s">
        <v>14</v>
      </c>
      <c r="E69" s="1">
        <v>2</v>
      </c>
      <c r="G69" s="1">
        <f t="shared" si="0"/>
        <v>89.800000000000011</v>
      </c>
    </row>
    <row r="70" spans="1:7" ht="18" customHeight="1">
      <c r="B70" s="405"/>
      <c r="C70" s="405"/>
      <c r="D70" t="s">
        <v>15</v>
      </c>
      <c r="E70" s="1">
        <v>60</v>
      </c>
      <c r="G70" s="1">
        <f t="shared" si="0"/>
        <v>149.80000000000001</v>
      </c>
    </row>
    <row r="71" spans="1:7" ht="18" customHeight="1">
      <c r="B71" s="405"/>
      <c r="C71" s="405"/>
      <c r="D71" t="s">
        <v>16</v>
      </c>
      <c r="E71" s="1">
        <v>2</v>
      </c>
      <c r="G71" s="1">
        <f t="shared" ref="G71:G134" si="1">+G70+E71-F71</f>
        <v>151.80000000000001</v>
      </c>
    </row>
    <row r="72" spans="1:7" ht="18" customHeight="1">
      <c r="A72" s="30">
        <v>42978</v>
      </c>
      <c r="B72" s="405" t="s">
        <v>10</v>
      </c>
      <c r="C72" s="405" t="s">
        <v>25</v>
      </c>
      <c r="D72" t="s">
        <v>15</v>
      </c>
      <c r="F72" s="1">
        <v>60</v>
      </c>
      <c r="G72" s="1">
        <f t="shared" si="1"/>
        <v>91.800000000000011</v>
      </c>
    </row>
    <row r="73" spans="1:7" ht="18" customHeight="1">
      <c r="A73" s="30">
        <v>42978</v>
      </c>
      <c r="B73" s="405" t="s">
        <v>10</v>
      </c>
      <c r="C73" s="405" t="s">
        <v>25</v>
      </c>
      <c r="D73" t="s">
        <v>16</v>
      </c>
      <c r="F73" s="1">
        <v>2</v>
      </c>
      <c r="G73" s="1">
        <f t="shared" si="1"/>
        <v>89.800000000000011</v>
      </c>
    </row>
    <row r="74" spans="1:7" ht="18" customHeight="1">
      <c r="A74" s="30">
        <v>42996</v>
      </c>
      <c r="B74" s="405">
        <v>13597</v>
      </c>
      <c r="C74" s="405" t="s">
        <v>24</v>
      </c>
      <c r="D74" t="s">
        <v>13</v>
      </c>
      <c r="F74" s="1">
        <v>87.8</v>
      </c>
      <c r="G74" s="1">
        <f t="shared" si="1"/>
        <v>2.0000000000000142</v>
      </c>
    </row>
    <row r="75" spans="1:7" ht="18" customHeight="1">
      <c r="A75" s="30">
        <v>42996</v>
      </c>
      <c r="B75" s="405">
        <v>13597</v>
      </c>
      <c r="C75" s="405" t="s">
        <v>24</v>
      </c>
      <c r="D75" t="s">
        <v>14</v>
      </c>
      <c r="F75" s="1">
        <v>2</v>
      </c>
      <c r="G75" s="1">
        <f t="shared" si="1"/>
        <v>1.4210854715202004E-14</v>
      </c>
    </row>
    <row r="76" spans="1:7" ht="18" customHeight="1">
      <c r="A76" s="32">
        <v>43008</v>
      </c>
      <c r="B76" s="404" t="s">
        <v>11</v>
      </c>
      <c r="C76" s="404" t="s">
        <v>26</v>
      </c>
      <c r="D76" t="s">
        <v>13</v>
      </c>
      <c r="E76" s="1">
        <v>100.6</v>
      </c>
      <c r="G76" s="1">
        <f t="shared" si="1"/>
        <v>100.60000000000001</v>
      </c>
    </row>
    <row r="77" spans="1:7" ht="18" customHeight="1">
      <c r="B77" s="405"/>
      <c r="C77" s="405"/>
      <c r="D77" t="s">
        <v>14</v>
      </c>
      <c r="E77" s="1">
        <v>2</v>
      </c>
      <c r="G77" s="1">
        <f t="shared" si="1"/>
        <v>102.60000000000001</v>
      </c>
    </row>
    <row r="78" spans="1:7" ht="18" customHeight="1">
      <c r="B78" s="405"/>
      <c r="C78" s="405"/>
      <c r="D78" t="s">
        <v>15</v>
      </c>
      <c r="E78" s="1">
        <v>60</v>
      </c>
      <c r="G78" s="1">
        <f t="shared" si="1"/>
        <v>162.60000000000002</v>
      </c>
    </row>
    <row r="79" spans="1:7" ht="18" customHeight="1">
      <c r="B79" s="405"/>
      <c r="C79" s="405"/>
      <c r="D79" t="s">
        <v>16</v>
      </c>
      <c r="E79" s="1">
        <v>2</v>
      </c>
      <c r="G79" s="1">
        <f t="shared" si="1"/>
        <v>164.60000000000002</v>
      </c>
    </row>
    <row r="80" spans="1:7" ht="18" customHeight="1">
      <c r="A80" s="30">
        <v>43008</v>
      </c>
      <c r="B80" s="405" t="s">
        <v>10</v>
      </c>
      <c r="C80" s="405" t="s">
        <v>26</v>
      </c>
      <c r="D80" t="s">
        <v>15</v>
      </c>
      <c r="F80" s="1">
        <v>60</v>
      </c>
      <c r="G80" s="1">
        <f t="shared" si="1"/>
        <v>104.60000000000002</v>
      </c>
    </row>
    <row r="81" spans="1:7" ht="18" customHeight="1">
      <c r="A81" s="30">
        <v>43008</v>
      </c>
      <c r="B81" s="405" t="s">
        <v>10</v>
      </c>
      <c r="C81" s="405" t="s">
        <v>26</v>
      </c>
      <c r="D81" t="s">
        <v>16</v>
      </c>
      <c r="F81" s="1">
        <v>2</v>
      </c>
      <c r="G81" s="1">
        <f t="shared" si="1"/>
        <v>102.60000000000002</v>
      </c>
    </row>
    <row r="82" spans="1:7" ht="18" customHeight="1">
      <c r="A82" s="30">
        <v>43038</v>
      </c>
      <c r="B82" s="405">
        <v>13901</v>
      </c>
      <c r="C82" s="405" t="s">
        <v>26</v>
      </c>
      <c r="D82" t="s">
        <v>13</v>
      </c>
      <c r="F82" s="1">
        <v>100.6</v>
      </c>
      <c r="G82" s="1">
        <f t="shared" si="1"/>
        <v>2.0000000000000284</v>
      </c>
    </row>
    <row r="83" spans="1:7" ht="18" customHeight="1">
      <c r="A83" s="30">
        <v>43038</v>
      </c>
      <c r="B83" s="405">
        <v>13901</v>
      </c>
      <c r="C83" s="405" t="s">
        <v>26</v>
      </c>
      <c r="D83" t="s">
        <v>14</v>
      </c>
      <c r="F83" s="1">
        <v>2</v>
      </c>
      <c r="G83" s="1">
        <f t="shared" si="1"/>
        <v>2.8421709430404007E-14</v>
      </c>
    </row>
    <row r="84" spans="1:7" ht="18" customHeight="1">
      <c r="A84" s="32">
        <v>43039</v>
      </c>
      <c r="B84" s="404" t="s">
        <v>11</v>
      </c>
      <c r="C84" s="404" t="s">
        <v>27</v>
      </c>
      <c r="D84" t="s">
        <v>13</v>
      </c>
      <c r="E84" s="1">
        <v>100</v>
      </c>
      <c r="G84" s="1">
        <f t="shared" si="1"/>
        <v>100.00000000000003</v>
      </c>
    </row>
    <row r="85" spans="1:7" ht="18" customHeight="1">
      <c r="B85" s="405"/>
      <c r="C85" s="405"/>
      <c r="D85" t="s">
        <v>14</v>
      </c>
      <c r="E85" s="1">
        <v>2</v>
      </c>
      <c r="G85" s="1">
        <f t="shared" si="1"/>
        <v>102.00000000000003</v>
      </c>
    </row>
    <row r="86" spans="1:7" ht="18" customHeight="1">
      <c r="B86" s="405"/>
      <c r="C86" s="405"/>
      <c r="D86" t="s">
        <v>15</v>
      </c>
      <c r="E86" s="1">
        <v>60</v>
      </c>
      <c r="G86" s="1">
        <f t="shared" si="1"/>
        <v>162.00000000000003</v>
      </c>
    </row>
    <row r="87" spans="1:7" ht="18" customHeight="1">
      <c r="B87" s="405"/>
      <c r="C87" s="405"/>
      <c r="D87" t="s">
        <v>16</v>
      </c>
      <c r="E87" s="1">
        <v>2</v>
      </c>
      <c r="G87" s="1">
        <f t="shared" si="1"/>
        <v>164.00000000000003</v>
      </c>
    </row>
    <row r="88" spans="1:7" ht="18" customHeight="1">
      <c r="A88" s="30">
        <v>43039</v>
      </c>
      <c r="B88" s="405" t="s">
        <v>10</v>
      </c>
      <c r="C88" s="405" t="s">
        <v>27</v>
      </c>
      <c r="D88" t="s">
        <v>15</v>
      </c>
      <c r="F88" s="1">
        <v>60</v>
      </c>
      <c r="G88" s="1">
        <f t="shared" si="1"/>
        <v>104.00000000000003</v>
      </c>
    </row>
    <row r="89" spans="1:7" ht="18" customHeight="1">
      <c r="A89" s="30">
        <v>43039</v>
      </c>
      <c r="B89" s="405" t="s">
        <v>10</v>
      </c>
      <c r="C89" s="405" t="s">
        <v>27</v>
      </c>
      <c r="D89" t="s">
        <v>16</v>
      </c>
      <c r="F89" s="1">
        <v>2</v>
      </c>
      <c r="G89" s="1">
        <f t="shared" si="1"/>
        <v>102.00000000000003</v>
      </c>
    </row>
    <row r="90" spans="1:7" ht="18" customHeight="1">
      <c r="A90" s="30">
        <v>43067</v>
      </c>
      <c r="B90" s="405">
        <v>14123</v>
      </c>
      <c r="C90" s="405" t="s">
        <v>27</v>
      </c>
      <c r="D90" t="s">
        <v>13</v>
      </c>
      <c r="F90" s="1">
        <v>100</v>
      </c>
      <c r="G90" s="1">
        <f t="shared" si="1"/>
        <v>2.0000000000000284</v>
      </c>
    </row>
    <row r="91" spans="1:7" ht="18" customHeight="1">
      <c r="A91" s="30">
        <v>43067</v>
      </c>
      <c r="B91" s="405">
        <v>14123</v>
      </c>
      <c r="C91" s="405" t="s">
        <v>27</v>
      </c>
      <c r="D91" t="s">
        <v>14</v>
      </c>
      <c r="F91" s="1">
        <v>2</v>
      </c>
      <c r="G91" s="1">
        <f t="shared" si="1"/>
        <v>2.8421709430404007E-14</v>
      </c>
    </row>
    <row r="92" spans="1:7" ht="18" customHeight="1">
      <c r="A92" s="32">
        <v>43069</v>
      </c>
      <c r="B92" s="404" t="s">
        <v>11</v>
      </c>
      <c r="C92" s="404" t="s">
        <v>28</v>
      </c>
      <c r="D92" t="s">
        <v>13</v>
      </c>
      <c r="E92" s="1">
        <v>106.8</v>
      </c>
      <c r="G92" s="1">
        <f t="shared" si="1"/>
        <v>106.80000000000003</v>
      </c>
    </row>
    <row r="93" spans="1:7" ht="18" customHeight="1">
      <c r="B93" s="405"/>
      <c r="C93" s="405"/>
      <c r="D93" t="s">
        <v>14</v>
      </c>
      <c r="E93" s="1">
        <v>2</v>
      </c>
      <c r="G93" s="1">
        <f t="shared" si="1"/>
        <v>108.80000000000003</v>
      </c>
    </row>
    <row r="94" spans="1:7" ht="18" customHeight="1">
      <c r="B94" s="405"/>
      <c r="C94" s="405"/>
      <c r="D94" t="s">
        <v>15</v>
      </c>
      <c r="E94" s="1">
        <v>60</v>
      </c>
      <c r="G94" s="1">
        <f t="shared" si="1"/>
        <v>168.8</v>
      </c>
    </row>
    <row r="95" spans="1:7" ht="18" customHeight="1">
      <c r="B95" s="405"/>
      <c r="C95" s="405"/>
      <c r="D95" t="s">
        <v>16</v>
      </c>
      <c r="E95" s="1">
        <v>2</v>
      </c>
      <c r="G95" s="1">
        <f t="shared" si="1"/>
        <v>170.8</v>
      </c>
    </row>
    <row r="96" spans="1:7" ht="18" customHeight="1">
      <c r="A96" s="30">
        <v>43095</v>
      </c>
      <c r="B96" s="405">
        <v>14348</v>
      </c>
      <c r="C96" s="405" t="s">
        <v>28</v>
      </c>
      <c r="D96" t="s">
        <v>13</v>
      </c>
      <c r="F96" s="1">
        <v>106.8</v>
      </c>
      <c r="G96" s="1">
        <f t="shared" si="1"/>
        <v>64.000000000000014</v>
      </c>
    </row>
    <row r="97" spans="1:7" ht="18" customHeight="1">
      <c r="A97" s="30">
        <v>43095</v>
      </c>
      <c r="B97" s="405">
        <v>14348</v>
      </c>
      <c r="C97" s="405" t="s">
        <v>28</v>
      </c>
      <c r="D97" t="s">
        <v>14</v>
      </c>
      <c r="F97" s="1">
        <v>2</v>
      </c>
      <c r="G97" s="1">
        <f t="shared" si="1"/>
        <v>62.000000000000014</v>
      </c>
    </row>
    <row r="98" spans="1:7" ht="18" customHeight="1">
      <c r="A98" s="30">
        <v>43069</v>
      </c>
      <c r="B98" s="405" t="s">
        <v>10</v>
      </c>
      <c r="C98" s="405" t="s">
        <v>28</v>
      </c>
      <c r="D98" t="s">
        <v>15</v>
      </c>
      <c r="F98" s="1">
        <v>40</v>
      </c>
      <c r="G98" s="1">
        <f t="shared" si="1"/>
        <v>22.000000000000014</v>
      </c>
    </row>
    <row r="99" spans="1:7" ht="18" customHeight="1">
      <c r="A99" s="30">
        <v>43155</v>
      </c>
      <c r="B99" s="405">
        <v>14729</v>
      </c>
      <c r="C99" s="405" t="s">
        <v>28</v>
      </c>
      <c r="D99" t="s">
        <v>15</v>
      </c>
      <c r="F99" s="1">
        <v>20</v>
      </c>
      <c r="G99" s="1">
        <f t="shared" si="1"/>
        <v>2.0000000000000142</v>
      </c>
    </row>
    <row r="100" spans="1:7" ht="18" customHeight="1">
      <c r="A100" s="30">
        <v>43155</v>
      </c>
      <c r="B100" s="405">
        <v>14729</v>
      </c>
      <c r="C100" s="405" t="s">
        <v>28</v>
      </c>
      <c r="D100" t="s">
        <v>16</v>
      </c>
      <c r="F100" s="1">
        <v>2</v>
      </c>
      <c r="G100" s="1">
        <f t="shared" si="1"/>
        <v>1.4210854715202004E-14</v>
      </c>
    </row>
    <row r="101" spans="1:7" ht="18" customHeight="1">
      <c r="A101" s="32">
        <v>43100</v>
      </c>
      <c r="B101" s="404" t="s">
        <v>11</v>
      </c>
      <c r="C101" s="404" t="s">
        <v>29</v>
      </c>
      <c r="D101" t="s">
        <v>13</v>
      </c>
      <c r="E101" s="1">
        <v>116.2</v>
      </c>
      <c r="G101" s="1">
        <f t="shared" si="1"/>
        <v>116.20000000000002</v>
      </c>
    </row>
    <row r="102" spans="1:7" ht="18" customHeight="1">
      <c r="B102" s="405"/>
      <c r="C102" s="405"/>
      <c r="D102" t="s">
        <v>14</v>
      </c>
      <c r="E102" s="1">
        <v>2</v>
      </c>
      <c r="G102" s="1">
        <f t="shared" si="1"/>
        <v>118.20000000000002</v>
      </c>
    </row>
    <row r="103" spans="1:7" ht="18" customHeight="1">
      <c r="B103" s="405"/>
      <c r="C103" s="405"/>
      <c r="D103" t="s">
        <v>15</v>
      </c>
      <c r="E103" s="1">
        <v>60</v>
      </c>
      <c r="G103" s="1">
        <f t="shared" si="1"/>
        <v>178.20000000000002</v>
      </c>
    </row>
    <row r="104" spans="1:7" ht="18" customHeight="1">
      <c r="B104" s="405"/>
      <c r="C104" s="405"/>
      <c r="D104" t="s">
        <v>16</v>
      </c>
      <c r="E104" s="1">
        <v>2</v>
      </c>
      <c r="G104" s="1">
        <f t="shared" si="1"/>
        <v>180.20000000000002</v>
      </c>
    </row>
    <row r="105" spans="1:7" ht="18" customHeight="1">
      <c r="A105" s="30">
        <v>43099</v>
      </c>
      <c r="B105" s="405" t="s">
        <v>10</v>
      </c>
      <c r="C105" s="405" t="s">
        <v>29</v>
      </c>
      <c r="D105" t="s">
        <v>15</v>
      </c>
      <c r="F105" s="1">
        <v>60</v>
      </c>
      <c r="G105" s="1">
        <f t="shared" si="1"/>
        <v>120.20000000000002</v>
      </c>
    </row>
    <row r="106" spans="1:7" ht="18" customHeight="1">
      <c r="A106" s="30">
        <v>43099</v>
      </c>
      <c r="B106" s="405" t="s">
        <v>10</v>
      </c>
      <c r="C106" s="405" t="s">
        <v>29</v>
      </c>
      <c r="D106" t="s">
        <v>16</v>
      </c>
      <c r="F106" s="1">
        <v>2</v>
      </c>
      <c r="G106" s="1">
        <f t="shared" si="1"/>
        <v>118.20000000000002</v>
      </c>
    </row>
    <row r="107" spans="1:7" ht="18" customHeight="1">
      <c r="A107" s="30">
        <v>43123</v>
      </c>
      <c r="B107" s="405">
        <v>14572</v>
      </c>
      <c r="C107" s="405" t="s">
        <v>29</v>
      </c>
      <c r="D107" t="s">
        <v>13</v>
      </c>
      <c r="F107" s="1">
        <v>116.2</v>
      </c>
      <c r="G107" s="1">
        <f t="shared" si="1"/>
        <v>2.0000000000000142</v>
      </c>
    </row>
    <row r="108" spans="1:7" ht="18" customHeight="1">
      <c r="A108" s="30">
        <v>43123</v>
      </c>
      <c r="B108" s="405">
        <v>14572</v>
      </c>
      <c r="C108" s="405" t="s">
        <v>29</v>
      </c>
      <c r="D108" t="s">
        <v>14</v>
      </c>
      <c r="F108" s="1">
        <v>2</v>
      </c>
      <c r="G108" s="1">
        <f t="shared" si="1"/>
        <v>1.4210854715202004E-14</v>
      </c>
    </row>
    <row r="109" spans="1:7" ht="18" customHeight="1">
      <c r="A109" s="32">
        <v>43131</v>
      </c>
      <c r="B109" s="404" t="s">
        <v>11</v>
      </c>
      <c r="C109" s="404" t="s">
        <v>12</v>
      </c>
      <c r="D109" t="s">
        <v>13</v>
      </c>
      <c r="E109" s="1">
        <v>103.4</v>
      </c>
      <c r="G109" s="1">
        <f t="shared" si="1"/>
        <v>103.40000000000002</v>
      </c>
    </row>
    <row r="110" spans="1:7" ht="18" customHeight="1">
      <c r="B110" s="405"/>
      <c r="C110" s="405"/>
      <c r="D110" t="s">
        <v>14</v>
      </c>
      <c r="E110" s="1">
        <v>2</v>
      </c>
      <c r="G110" s="1">
        <f t="shared" si="1"/>
        <v>105.40000000000002</v>
      </c>
    </row>
    <row r="111" spans="1:7" ht="18" customHeight="1">
      <c r="B111" s="405"/>
      <c r="C111" s="405"/>
      <c r="D111" t="s">
        <v>15</v>
      </c>
      <c r="E111" s="1">
        <v>60</v>
      </c>
      <c r="G111" s="1">
        <f t="shared" si="1"/>
        <v>165.40000000000003</v>
      </c>
    </row>
    <row r="112" spans="1:7" ht="18" customHeight="1">
      <c r="B112" s="405"/>
      <c r="C112" s="405"/>
      <c r="D112" t="s">
        <v>16</v>
      </c>
      <c r="E112" s="1">
        <v>2</v>
      </c>
      <c r="G112" s="1">
        <f t="shared" si="1"/>
        <v>167.40000000000003</v>
      </c>
    </row>
    <row r="113" spans="1:7" ht="18" customHeight="1">
      <c r="A113" s="30">
        <v>43131</v>
      </c>
      <c r="B113" s="405" t="s">
        <v>10</v>
      </c>
      <c r="C113" s="405" t="s">
        <v>12</v>
      </c>
      <c r="D113" t="s">
        <v>15</v>
      </c>
      <c r="F113" s="1">
        <v>60</v>
      </c>
      <c r="G113" s="1">
        <f t="shared" si="1"/>
        <v>107.40000000000003</v>
      </c>
    </row>
    <row r="114" spans="1:7" ht="18" customHeight="1">
      <c r="A114" s="30">
        <v>43131</v>
      </c>
      <c r="B114" s="405" t="s">
        <v>10</v>
      </c>
      <c r="C114" s="405" t="s">
        <v>12</v>
      </c>
      <c r="D114" t="s">
        <v>16</v>
      </c>
      <c r="F114" s="1">
        <v>2</v>
      </c>
      <c r="G114" s="1">
        <f t="shared" si="1"/>
        <v>105.40000000000003</v>
      </c>
    </row>
    <row r="115" spans="1:7" ht="18" customHeight="1">
      <c r="A115" s="30">
        <v>43155</v>
      </c>
      <c r="B115" s="405">
        <v>14729</v>
      </c>
      <c r="C115" s="405" t="s">
        <v>12</v>
      </c>
      <c r="D115" t="s">
        <v>13</v>
      </c>
      <c r="F115" s="1">
        <v>103.4</v>
      </c>
      <c r="G115" s="1">
        <f t="shared" si="1"/>
        <v>2.0000000000000284</v>
      </c>
    </row>
    <row r="116" spans="1:7" ht="18" customHeight="1">
      <c r="A116" s="30">
        <v>43155</v>
      </c>
      <c r="B116" s="405">
        <v>14729</v>
      </c>
      <c r="C116" s="405" t="s">
        <v>12</v>
      </c>
      <c r="D116" t="s">
        <v>14</v>
      </c>
      <c r="F116" s="1">
        <v>2</v>
      </c>
      <c r="G116" s="1">
        <f t="shared" si="1"/>
        <v>2.8421709430404007E-14</v>
      </c>
    </row>
    <row r="117" spans="1:7" ht="18" customHeight="1">
      <c r="A117" s="32">
        <v>43159</v>
      </c>
      <c r="B117" s="404" t="s">
        <v>11</v>
      </c>
      <c r="C117" s="404" t="s">
        <v>19</v>
      </c>
      <c r="D117" t="s">
        <v>13</v>
      </c>
      <c r="E117" s="1">
        <v>128.1</v>
      </c>
      <c r="G117" s="1">
        <f t="shared" si="1"/>
        <v>128.10000000000002</v>
      </c>
    </row>
    <row r="118" spans="1:7" ht="18" customHeight="1">
      <c r="B118" s="405"/>
      <c r="C118" s="405"/>
      <c r="D118" t="s">
        <v>14</v>
      </c>
      <c r="E118" s="1">
        <v>2</v>
      </c>
      <c r="G118" s="1">
        <f t="shared" si="1"/>
        <v>130.10000000000002</v>
      </c>
    </row>
    <row r="119" spans="1:7" ht="18" customHeight="1">
      <c r="B119" s="405"/>
      <c r="C119" s="405"/>
      <c r="D119" t="s">
        <v>15</v>
      </c>
      <c r="E119" s="1">
        <v>56</v>
      </c>
      <c r="G119" s="1">
        <f t="shared" si="1"/>
        <v>186.10000000000002</v>
      </c>
    </row>
    <row r="120" spans="1:7" ht="18" customHeight="1">
      <c r="B120" s="405"/>
      <c r="C120" s="405"/>
      <c r="D120" t="s">
        <v>16</v>
      </c>
      <c r="E120" s="1">
        <v>5</v>
      </c>
      <c r="G120" s="1">
        <f t="shared" si="1"/>
        <v>191.10000000000002</v>
      </c>
    </row>
    <row r="121" spans="1:7" ht="18" customHeight="1">
      <c r="A121" s="30">
        <v>43180</v>
      </c>
      <c r="B121" s="405">
        <v>14878</v>
      </c>
      <c r="C121" s="405" t="s">
        <v>19</v>
      </c>
      <c r="D121" t="s">
        <v>13</v>
      </c>
      <c r="F121" s="1">
        <v>128.1</v>
      </c>
      <c r="G121" s="1">
        <f t="shared" si="1"/>
        <v>63.000000000000028</v>
      </c>
    </row>
    <row r="122" spans="1:7" ht="18" customHeight="1">
      <c r="A122" s="30">
        <v>43180</v>
      </c>
      <c r="B122" s="405">
        <v>14878</v>
      </c>
      <c r="C122" s="405" t="s">
        <v>19</v>
      </c>
      <c r="D122" t="s">
        <v>14</v>
      </c>
      <c r="F122" s="1">
        <v>2</v>
      </c>
      <c r="G122" s="1">
        <f t="shared" si="1"/>
        <v>61.000000000000028</v>
      </c>
    </row>
    <row r="123" spans="1:7" ht="18" customHeight="1">
      <c r="A123" s="30">
        <v>43159</v>
      </c>
      <c r="B123" s="405" t="s">
        <v>10</v>
      </c>
      <c r="C123" s="405" t="s">
        <v>19</v>
      </c>
      <c r="D123" t="s">
        <v>15</v>
      </c>
      <c r="F123" s="1">
        <v>56</v>
      </c>
      <c r="G123" s="1">
        <f t="shared" si="1"/>
        <v>5.0000000000000284</v>
      </c>
    </row>
    <row r="124" spans="1:7" ht="18" customHeight="1">
      <c r="A124" s="30">
        <v>43159</v>
      </c>
      <c r="B124" s="405" t="s">
        <v>10</v>
      </c>
      <c r="C124" s="405" t="s">
        <v>19</v>
      </c>
      <c r="D124" t="s">
        <v>16</v>
      </c>
      <c r="F124" s="1">
        <v>5</v>
      </c>
      <c r="G124" s="1">
        <f t="shared" si="1"/>
        <v>2.8421709430404007E-14</v>
      </c>
    </row>
    <row r="125" spans="1:7" ht="18" customHeight="1">
      <c r="A125" s="32">
        <v>43189</v>
      </c>
      <c r="B125" s="404" t="s">
        <v>11</v>
      </c>
      <c r="C125" s="404" t="s">
        <v>20</v>
      </c>
      <c r="D125" t="s">
        <v>13</v>
      </c>
      <c r="E125" s="1">
        <v>124</v>
      </c>
      <c r="G125" s="1">
        <f t="shared" si="1"/>
        <v>124.00000000000003</v>
      </c>
    </row>
    <row r="126" spans="1:7" ht="18" customHeight="1">
      <c r="B126" s="405"/>
      <c r="C126" s="405"/>
      <c r="D126" t="s">
        <v>14</v>
      </c>
      <c r="E126" s="1">
        <v>2</v>
      </c>
      <c r="G126" s="1">
        <f t="shared" si="1"/>
        <v>126.00000000000003</v>
      </c>
    </row>
    <row r="127" spans="1:7" ht="18" customHeight="1">
      <c r="B127" s="405"/>
      <c r="C127" s="405"/>
      <c r="D127" t="s">
        <v>15</v>
      </c>
      <c r="E127" s="1">
        <v>60</v>
      </c>
      <c r="G127" s="1">
        <f t="shared" si="1"/>
        <v>186.00000000000003</v>
      </c>
    </row>
    <row r="128" spans="1:7" ht="18" customHeight="1">
      <c r="B128" s="405"/>
      <c r="C128" s="405"/>
      <c r="D128" t="s">
        <v>16</v>
      </c>
      <c r="E128" s="1">
        <v>5</v>
      </c>
      <c r="G128" s="1">
        <f t="shared" si="1"/>
        <v>191.00000000000003</v>
      </c>
    </row>
    <row r="129" spans="1:7" ht="18" customHeight="1">
      <c r="A129" s="30">
        <v>43190</v>
      </c>
      <c r="B129" s="405" t="s">
        <v>10</v>
      </c>
      <c r="C129" s="405" t="s">
        <v>20</v>
      </c>
      <c r="D129" t="s">
        <v>15</v>
      </c>
      <c r="F129" s="1">
        <v>60</v>
      </c>
      <c r="G129" s="1">
        <f t="shared" si="1"/>
        <v>131.00000000000003</v>
      </c>
    </row>
    <row r="130" spans="1:7" ht="18" customHeight="1">
      <c r="A130" s="30">
        <v>43190</v>
      </c>
      <c r="B130" s="405" t="s">
        <v>10</v>
      </c>
      <c r="C130" s="405" t="s">
        <v>20</v>
      </c>
      <c r="D130" t="s">
        <v>16</v>
      </c>
      <c r="F130" s="1">
        <v>5</v>
      </c>
      <c r="G130" s="1">
        <f t="shared" si="1"/>
        <v>126.00000000000003</v>
      </c>
    </row>
    <row r="131" spans="1:7" ht="18" customHeight="1">
      <c r="A131" s="30">
        <v>43216</v>
      </c>
      <c r="B131" s="405">
        <v>15196</v>
      </c>
      <c r="C131" s="405" t="s">
        <v>20</v>
      </c>
      <c r="D131" t="s">
        <v>13</v>
      </c>
      <c r="F131" s="1">
        <v>124</v>
      </c>
      <c r="G131" s="1">
        <f t="shared" si="1"/>
        <v>2.0000000000000284</v>
      </c>
    </row>
    <row r="132" spans="1:7" ht="18" customHeight="1">
      <c r="A132" s="30">
        <v>43216</v>
      </c>
      <c r="B132" s="405">
        <v>15196</v>
      </c>
      <c r="C132" s="405" t="s">
        <v>20</v>
      </c>
      <c r="D132" t="s">
        <v>14</v>
      </c>
      <c r="F132" s="1">
        <v>2</v>
      </c>
      <c r="G132" s="1">
        <f t="shared" si="1"/>
        <v>2.8421709430404007E-14</v>
      </c>
    </row>
    <row r="133" spans="1:7" ht="18" customHeight="1">
      <c r="A133" s="30">
        <v>43220</v>
      </c>
      <c r="B133" s="405" t="s">
        <v>11</v>
      </c>
      <c r="C133" s="405" t="s">
        <v>21</v>
      </c>
      <c r="D133" t="s">
        <v>13</v>
      </c>
      <c r="E133" s="1">
        <v>127.3</v>
      </c>
      <c r="G133" s="1">
        <f t="shared" si="1"/>
        <v>127.30000000000003</v>
      </c>
    </row>
    <row r="134" spans="1:7" ht="18" customHeight="1">
      <c r="B134" s="405"/>
      <c r="C134" s="405"/>
      <c r="D134" t="s">
        <v>14</v>
      </c>
      <c r="E134" s="1">
        <v>2</v>
      </c>
      <c r="G134" s="1">
        <f t="shared" si="1"/>
        <v>129.30000000000001</v>
      </c>
    </row>
    <row r="135" spans="1:7" ht="18" customHeight="1">
      <c r="B135" s="405"/>
      <c r="C135" s="405"/>
      <c r="D135" t="s">
        <v>15</v>
      </c>
      <c r="E135" s="1">
        <v>60</v>
      </c>
      <c r="G135" s="1">
        <f t="shared" ref="G135:G198" si="2">+G134+E135-F135</f>
        <v>189.3</v>
      </c>
    </row>
    <row r="136" spans="1:7" ht="18" customHeight="1">
      <c r="B136" s="405"/>
      <c r="C136" s="405"/>
      <c r="D136" t="s">
        <v>16</v>
      </c>
      <c r="E136" s="1">
        <v>5</v>
      </c>
      <c r="G136" s="1">
        <f t="shared" si="2"/>
        <v>194.3</v>
      </c>
    </row>
    <row r="137" spans="1:7" ht="18" customHeight="1">
      <c r="A137" s="30">
        <v>43220</v>
      </c>
      <c r="B137" s="405" t="s">
        <v>10</v>
      </c>
      <c r="C137" s="405" t="s">
        <v>21</v>
      </c>
      <c r="D137" t="s">
        <v>15</v>
      </c>
      <c r="F137" s="1">
        <v>60</v>
      </c>
      <c r="G137" s="1">
        <f t="shared" si="2"/>
        <v>134.30000000000001</v>
      </c>
    </row>
    <row r="138" spans="1:7" ht="18" customHeight="1">
      <c r="A138" s="30">
        <v>43220</v>
      </c>
      <c r="B138" s="405" t="s">
        <v>10</v>
      </c>
      <c r="C138" s="405" t="s">
        <v>21</v>
      </c>
      <c r="D138" t="s">
        <v>16</v>
      </c>
      <c r="F138" s="1">
        <v>5</v>
      </c>
      <c r="G138" s="1">
        <f t="shared" si="2"/>
        <v>129.30000000000001</v>
      </c>
    </row>
    <row r="139" spans="1:7" ht="18" customHeight="1">
      <c r="A139" s="30">
        <v>43253</v>
      </c>
      <c r="B139" s="405">
        <v>15482</v>
      </c>
      <c r="C139" s="405" t="s">
        <v>21</v>
      </c>
      <c r="D139" t="s">
        <v>13</v>
      </c>
      <c r="F139" s="1">
        <v>127.3</v>
      </c>
      <c r="G139" s="1">
        <f t="shared" si="2"/>
        <v>2.0000000000000142</v>
      </c>
    </row>
    <row r="140" spans="1:7" ht="18" customHeight="1">
      <c r="A140" s="30">
        <v>43253</v>
      </c>
      <c r="B140" s="405">
        <v>15482</v>
      </c>
      <c r="C140" s="405" t="s">
        <v>21</v>
      </c>
      <c r="D140" t="s">
        <v>14</v>
      </c>
      <c r="F140" s="1">
        <v>2</v>
      </c>
      <c r="G140" s="1">
        <f t="shared" si="2"/>
        <v>1.4210854715202004E-14</v>
      </c>
    </row>
    <row r="141" spans="1:7" ht="18" customHeight="1">
      <c r="A141" s="30">
        <v>43250</v>
      </c>
      <c r="B141" s="405" t="s">
        <v>11</v>
      </c>
      <c r="C141" s="405" t="s">
        <v>22</v>
      </c>
      <c r="D141" t="s">
        <v>13</v>
      </c>
      <c r="E141" s="1">
        <v>118.5</v>
      </c>
      <c r="G141" s="1">
        <f t="shared" si="2"/>
        <v>118.50000000000001</v>
      </c>
    </row>
    <row r="142" spans="1:7" ht="18" customHeight="1">
      <c r="B142" s="405"/>
      <c r="C142" s="405"/>
      <c r="D142" t="s">
        <v>14</v>
      </c>
      <c r="E142" s="1">
        <v>2</v>
      </c>
      <c r="G142" s="1">
        <f t="shared" si="2"/>
        <v>120.50000000000001</v>
      </c>
    </row>
    <row r="143" spans="1:7" ht="18" customHeight="1">
      <c r="B143" s="405"/>
      <c r="C143" s="405"/>
      <c r="D143" t="s">
        <v>15</v>
      </c>
      <c r="E143" s="1">
        <v>60</v>
      </c>
      <c r="G143" s="1">
        <f t="shared" si="2"/>
        <v>180.5</v>
      </c>
    </row>
    <row r="144" spans="1:7" ht="18" customHeight="1">
      <c r="B144" s="405"/>
      <c r="C144" s="405"/>
      <c r="D144" t="s">
        <v>16</v>
      </c>
      <c r="E144" s="1">
        <v>5</v>
      </c>
      <c r="G144" s="1">
        <f t="shared" si="2"/>
        <v>185.5</v>
      </c>
    </row>
    <row r="145" spans="1:7" ht="18" customHeight="1">
      <c r="A145" s="30">
        <v>43251</v>
      </c>
      <c r="B145" s="405" t="s">
        <v>10</v>
      </c>
      <c r="C145" s="405" t="s">
        <v>22</v>
      </c>
      <c r="D145" t="s">
        <v>15</v>
      </c>
      <c r="F145" s="1">
        <v>60</v>
      </c>
      <c r="G145" s="1">
        <f t="shared" si="2"/>
        <v>125.5</v>
      </c>
    </row>
    <row r="146" spans="1:7" ht="18" customHeight="1">
      <c r="A146" s="30">
        <v>43251</v>
      </c>
      <c r="B146" s="405" t="s">
        <v>10</v>
      </c>
      <c r="C146" s="405" t="s">
        <v>22</v>
      </c>
      <c r="D146" t="s">
        <v>16</v>
      </c>
      <c r="F146" s="1">
        <v>5</v>
      </c>
      <c r="G146" s="1">
        <f t="shared" si="2"/>
        <v>120.5</v>
      </c>
    </row>
    <row r="147" spans="1:7" ht="18" customHeight="1">
      <c r="A147" s="30">
        <v>43279</v>
      </c>
      <c r="B147" s="405">
        <v>15620</v>
      </c>
      <c r="C147" s="405" t="s">
        <v>22</v>
      </c>
      <c r="D147" t="s">
        <v>13</v>
      </c>
      <c r="F147" s="1">
        <v>118.5</v>
      </c>
      <c r="G147" s="1">
        <f t="shared" si="2"/>
        <v>2</v>
      </c>
    </row>
    <row r="148" spans="1:7" ht="18" customHeight="1">
      <c r="A148" s="30">
        <v>43279</v>
      </c>
      <c r="B148" s="405">
        <v>15620</v>
      </c>
      <c r="C148" s="405" t="s">
        <v>22</v>
      </c>
      <c r="D148" t="s">
        <v>14</v>
      </c>
      <c r="F148" s="1">
        <v>2</v>
      </c>
      <c r="G148" s="1">
        <f t="shared" si="2"/>
        <v>0</v>
      </c>
    </row>
    <row r="149" spans="1:7" ht="18" customHeight="1">
      <c r="A149" s="30">
        <v>43281</v>
      </c>
      <c r="B149" s="405" t="s">
        <v>11</v>
      </c>
      <c r="C149" s="405" t="s">
        <v>69</v>
      </c>
      <c r="D149" t="s">
        <v>13</v>
      </c>
      <c r="E149" s="1">
        <v>109.4</v>
      </c>
      <c r="G149" s="1">
        <f t="shared" si="2"/>
        <v>109.4</v>
      </c>
    </row>
    <row r="150" spans="1:7" ht="18" customHeight="1">
      <c r="B150" s="405"/>
      <c r="C150" s="405"/>
      <c r="D150" t="s">
        <v>14</v>
      </c>
      <c r="E150" s="1">
        <v>4</v>
      </c>
      <c r="G150" s="1">
        <f t="shared" si="2"/>
        <v>113.4</v>
      </c>
    </row>
    <row r="151" spans="1:7" ht="18" customHeight="1">
      <c r="B151" s="405"/>
      <c r="C151" s="405"/>
      <c r="D151" t="s">
        <v>15</v>
      </c>
      <c r="E151" s="1">
        <v>60</v>
      </c>
      <c r="G151" s="1">
        <f t="shared" si="2"/>
        <v>173.4</v>
      </c>
    </row>
    <row r="152" spans="1:7" ht="18" customHeight="1">
      <c r="B152" s="405"/>
      <c r="C152" s="405"/>
      <c r="D152" t="s">
        <v>16</v>
      </c>
      <c r="E152" s="1">
        <v>5</v>
      </c>
      <c r="G152" s="1">
        <f t="shared" si="2"/>
        <v>178.4</v>
      </c>
    </row>
    <row r="153" spans="1:7" ht="18" customHeight="1">
      <c r="A153" s="30">
        <v>43281</v>
      </c>
      <c r="B153" s="405" t="s">
        <v>10</v>
      </c>
      <c r="C153" s="405" t="s">
        <v>69</v>
      </c>
      <c r="D153" t="s">
        <v>15</v>
      </c>
      <c r="F153" s="1">
        <v>60</v>
      </c>
      <c r="G153" s="1">
        <f t="shared" si="2"/>
        <v>118.4</v>
      </c>
    </row>
    <row r="154" spans="1:7" ht="18" customHeight="1">
      <c r="A154" s="30">
        <v>43281</v>
      </c>
      <c r="B154" s="405" t="s">
        <v>10</v>
      </c>
      <c r="C154" s="405" t="s">
        <v>69</v>
      </c>
      <c r="D154" t="s">
        <v>16</v>
      </c>
      <c r="F154" s="1">
        <v>5</v>
      </c>
      <c r="G154" s="1">
        <f t="shared" si="2"/>
        <v>113.4</v>
      </c>
    </row>
    <row r="155" spans="1:7" s="11" customFormat="1" ht="18" customHeight="1">
      <c r="A155" s="30">
        <v>43318</v>
      </c>
      <c r="B155" s="405">
        <v>15898</v>
      </c>
      <c r="C155" s="405" t="s">
        <v>69</v>
      </c>
      <c r="D155" t="s">
        <v>13</v>
      </c>
      <c r="E155" s="20"/>
      <c r="F155" s="20">
        <v>109.4</v>
      </c>
      <c r="G155" s="1">
        <f t="shared" si="2"/>
        <v>4</v>
      </c>
    </row>
    <row r="156" spans="1:7" s="11" customFormat="1" ht="18" customHeight="1">
      <c r="A156" s="30">
        <v>43318</v>
      </c>
      <c r="B156" s="405">
        <v>15899</v>
      </c>
      <c r="C156" s="405" t="s">
        <v>69</v>
      </c>
      <c r="D156" t="s">
        <v>14</v>
      </c>
      <c r="E156" s="20"/>
      <c r="F156" s="20">
        <v>4</v>
      </c>
      <c r="G156" s="1">
        <f t="shared" si="2"/>
        <v>0</v>
      </c>
    </row>
    <row r="157" spans="1:7" ht="18" customHeight="1">
      <c r="A157" s="32">
        <v>43312</v>
      </c>
      <c r="B157" s="404" t="s">
        <v>11</v>
      </c>
      <c r="C157" s="404" t="s">
        <v>24</v>
      </c>
      <c r="D157" t="s">
        <v>13</v>
      </c>
      <c r="E157" s="1">
        <v>107.2</v>
      </c>
      <c r="G157" s="1">
        <f t="shared" si="2"/>
        <v>107.2</v>
      </c>
    </row>
    <row r="158" spans="1:7" ht="18" customHeight="1">
      <c r="B158" s="405"/>
      <c r="C158" s="405"/>
      <c r="D158" t="s">
        <v>14</v>
      </c>
      <c r="E158" s="1">
        <v>2</v>
      </c>
      <c r="G158" s="1">
        <f t="shared" si="2"/>
        <v>109.2</v>
      </c>
    </row>
    <row r="159" spans="1:7" ht="18" customHeight="1">
      <c r="B159" s="405"/>
      <c r="C159" s="405"/>
      <c r="D159" t="s">
        <v>15</v>
      </c>
      <c r="E159" s="1">
        <v>60</v>
      </c>
      <c r="G159" s="1">
        <f t="shared" si="2"/>
        <v>169.2</v>
      </c>
    </row>
    <row r="160" spans="1:7" ht="18" customHeight="1">
      <c r="B160" s="405"/>
      <c r="C160" s="405"/>
      <c r="D160" t="s">
        <v>16</v>
      </c>
      <c r="E160" s="1">
        <v>5</v>
      </c>
      <c r="G160" s="1">
        <f t="shared" si="2"/>
        <v>174.2</v>
      </c>
    </row>
    <row r="161" spans="1:7" ht="18" customHeight="1">
      <c r="A161" s="30">
        <v>43312</v>
      </c>
      <c r="B161" s="405" t="s">
        <v>10</v>
      </c>
      <c r="C161" s="405" t="s">
        <v>24</v>
      </c>
      <c r="D161" t="s">
        <v>15</v>
      </c>
      <c r="F161" s="1">
        <v>60</v>
      </c>
      <c r="G161" s="1">
        <f t="shared" si="2"/>
        <v>114.19999999999999</v>
      </c>
    </row>
    <row r="162" spans="1:7" ht="18" customHeight="1">
      <c r="A162" s="30">
        <v>43312</v>
      </c>
      <c r="B162" s="405" t="s">
        <v>10</v>
      </c>
      <c r="C162" s="405" t="s">
        <v>24</v>
      </c>
      <c r="D162" t="s">
        <v>16</v>
      </c>
      <c r="F162" s="1">
        <v>5</v>
      </c>
      <c r="G162" s="1">
        <f t="shared" si="2"/>
        <v>109.19999999999999</v>
      </c>
    </row>
    <row r="163" spans="1:7" ht="18" customHeight="1">
      <c r="A163" s="30">
        <v>43368</v>
      </c>
      <c r="B163" s="405">
        <v>16238</v>
      </c>
      <c r="C163" s="405" t="s">
        <v>24</v>
      </c>
      <c r="D163" t="s">
        <v>13</v>
      </c>
      <c r="F163" s="1">
        <v>107.2</v>
      </c>
      <c r="G163" s="1">
        <f t="shared" si="2"/>
        <v>1.9999999999999858</v>
      </c>
    </row>
    <row r="164" spans="1:7" ht="18" customHeight="1">
      <c r="A164" s="30">
        <v>43368</v>
      </c>
      <c r="B164" s="405">
        <v>16238</v>
      </c>
      <c r="C164" s="405" t="s">
        <v>24</v>
      </c>
      <c r="D164" t="s">
        <v>14</v>
      </c>
      <c r="F164" s="1">
        <v>2</v>
      </c>
      <c r="G164" s="1">
        <f t="shared" si="2"/>
        <v>-1.4210854715202004E-14</v>
      </c>
    </row>
    <row r="165" spans="1:7" ht="18" customHeight="1">
      <c r="A165" s="32">
        <v>43343</v>
      </c>
      <c r="B165" s="404" t="s">
        <v>11</v>
      </c>
      <c r="C165" s="404" t="s">
        <v>25</v>
      </c>
      <c r="D165" t="s">
        <v>13</v>
      </c>
      <c r="E165" s="1">
        <v>106.4</v>
      </c>
      <c r="G165" s="1">
        <f t="shared" si="2"/>
        <v>106.39999999999999</v>
      </c>
    </row>
    <row r="166" spans="1:7" ht="18" customHeight="1">
      <c r="B166" s="405"/>
      <c r="C166" s="405"/>
      <c r="D166" t="s">
        <v>14</v>
      </c>
      <c r="E166" s="1">
        <v>2</v>
      </c>
      <c r="G166" s="1">
        <f t="shared" si="2"/>
        <v>108.39999999999999</v>
      </c>
    </row>
    <row r="167" spans="1:7" ht="18" customHeight="1">
      <c r="B167" s="405"/>
      <c r="C167" s="405"/>
      <c r="D167" t="s">
        <v>15</v>
      </c>
      <c r="E167" s="1">
        <v>60</v>
      </c>
      <c r="G167" s="1">
        <f t="shared" si="2"/>
        <v>168.39999999999998</v>
      </c>
    </row>
    <row r="168" spans="1:7" ht="18" customHeight="1">
      <c r="B168" s="405"/>
      <c r="C168" s="405"/>
      <c r="D168" t="s">
        <v>16</v>
      </c>
      <c r="E168" s="1">
        <v>5</v>
      </c>
      <c r="G168" s="1">
        <f t="shared" si="2"/>
        <v>173.39999999999998</v>
      </c>
    </row>
    <row r="169" spans="1:7" ht="18" customHeight="1">
      <c r="B169" s="405"/>
      <c r="C169" s="405"/>
      <c r="D169" t="s">
        <v>104</v>
      </c>
      <c r="E169" s="1">
        <v>25</v>
      </c>
      <c r="G169" s="1">
        <f t="shared" si="2"/>
        <v>198.39999999999998</v>
      </c>
    </row>
    <row r="170" spans="1:7" ht="18" customHeight="1">
      <c r="A170" s="30">
        <v>43343</v>
      </c>
      <c r="B170" s="405" t="s">
        <v>10</v>
      </c>
      <c r="C170" s="405" t="s">
        <v>25</v>
      </c>
      <c r="D170" t="s">
        <v>15</v>
      </c>
      <c r="F170" s="1">
        <v>60</v>
      </c>
      <c r="G170" s="1">
        <f t="shared" si="2"/>
        <v>138.39999999999998</v>
      </c>
    </row>
    <row r="171" spans="1:7" ht="18" customHeight="1">
      <c r="A171" s="30">
        <v>43343</v>
      </c>
      <c r="B171" s="405" t="s">
        <v>10</v>
      </c>
      <c r="C171" s="405" t="s">
        <v>25</v>
      </c>
      <c r="D171" t="s">
        <v>16</v>
      </c>
      <c r="F171" s="1">
        <v>5</v>
      </c>
      <c r="G171" s="1">
        <f t="shared" si="2"/>
        <v>133.39999999999998</v>
      </c>
    </row>
    <row r="172" spans="1:7" ht="18" customHeight="1">
      <c r="A172" s="30">
        <v>43393</v>
      </c>
      <c r="B172" s="405">
        <v>16391</v>
      </c>
      <c r="C172" s="405" t="s">
        <v>25</v>
      </c>
      <c r="D172" t="s">
        <v>13</v>
      </c>
      <c r="F172" s="1">
        <v>106.4</v>
      </c>
      <c r="G172" s="1">
        <f t="shared" si="2"/>
        <v>26.999999999999972</v>
      </c>
    </row>
    <row r="173" spans="1:7" ht="18" customHeight="1">
      <c r="A173" s="30">
        <v>43393</v>
      </c>
      <c r="B173" s="405">
        <v>16391</v>
      </c>
      <c r="C173" s="405" t="s">
        <v>25</v>
      </c>
      <c r="D173" t="s">
        <v>14</v>
      </c>
      <c r="F173" s="1">
        <v>2</v>
      </c>
      <c r="G173" s="1">
        <f t="shared" si="2"/>
        <v>24.999999999999972</v>
      </c>
    </row>
    <row r="174" spans="1:7" ht="18" customHeight="1">
      <c r="A174" s="30">
        <v>43393</v>
      </c>
      <c r="B174" s="405">
        <v>9019</v>
      </c>
      <c r="C174" s="405" t="s">
        <v>25</v>
      </c>
      <c r="D174" t="s">
        <v>104</v>
      </c>
      <c r="F174" s="1">
        <v>25</v>
      </c>
      <c r="G174" s="1">
        <f t="shared" si="2"/>
        <v>-2.8421709430404007E-14</v>
      </c>
    </row>
    <row r="175" spans="1:7" ht="18" customHeight="1">
      <c r="A175" s="32">
        <v>43373</v>
      </c>
      <c r="B175" s="404" t="s">
        <v>11</v>
      </c>
      <c r="C175" s="404" t="s">
        <v>26</v>
      </c>
      <c r="D175" t="s">
        <v>13</v>
      </c>
      <c r="E175" s="1">
        <v>109.1</v>
      </c>
      <c r="G175" s="1">
        <f t="shared" si="2"/>
        <v>109.09999999999997</v>
      </c>
    </row>
    <row r="176" spans="1:7" ht="18" customHeight="1">
      <c r="B176" s="405"/>
      <c r="C176" s="405"/>
      <c r="D176" t="s">
        <v>14</v>
      </c>
      <c r="E176" s="1">
        <v>4</v>
      </c>
      <c r="G176" s="1">
        <f t="shared" si="2"/>
        <v>113.09999999999997</v>
      </c>
    </row>
    <row r="177" spans="1:7" ht="18" customHeight="1">
      <c r="B177" s="405"/>
      <c r="C177" s="405"/>
      <c r="D177" t="s">
        <v>15</v>
      </c>
      <c r="E177" s="1">
        <v>60</v>
      </c>
      <c r="G177" s="1">
        <f t="shared" si="2"/>
        <v>173.09999999999997</v>
      </c>
    </row>
    <row r="178" spans="1:7" ht="18" customHeight="1">
      <c r="B178" s="405"/>
      <c r="C178" s="405"/>
      <c r="D178" t="s">
        <v>16</v>
      </c>
      <c r="E178" s="1">
        <v>5</v>
      </c>
      <c r="G178" s="1">
        <f t="shared" si="2"/>
        <v>178.09999999999997</v>
      </c>
    </row>
    <row r="179" spans="1:7" ht="18" customHeight="1">
      <c r="A179" s="30">
        <v>43373</v>
      </c>
      <c r="B179" s="405" t="s">
        <v>10</v>
      </c>
      <c r="C179" s="405" t="s">
        <v>26</v>
      </c>
      <c r="D179" t="s">
        <v>15</v>
      </c>
      <c r="F179" s="1">
        <v>20</v>
      </c>
      <c r="G179" s="1">
        <f t="shared" si="2"/>
        <v>158.09999999999997</v>
      </c>
    </row>
    <row r="180" spans="1:7" ht="18" customHeight="1">
      <c r="A180" s="30">
        <v>43393</v>
      </c>
      <c r="B180" s="405">
        <v>16391</v>
      </c>
      <c r="C180" s="405" t="s">
        <v>26</v>
      </c>
      <c r="D180" t="s">
        <v>15</v>
      </c>
      <c r="F180" s="1">
        <v>40</v>
      </c>
      <c r="G180" s="1">
        <f t="shared" si="2"/>
        <v>118.09999999999997</v>
      </c>
    </row>
    <row r="181" spans="1:7" ht="18" customHeight="1">
      <c r="A181" s="30">
        <v>43393</v>
      </c>
      <c r="B181" s="405">
        <v>16391</v>
      </c>
      <c r="C181" s="405" t="s">
        <v>26</v>
      </c>
      <c r="D181" t="s">
        <v>16</v>
      </c>
      <c r="F181" s="1">
        <v>5</v>
      </c>
      <c r="G181" s="1">
        <f t="shared" si="2"/>
        <v>113.09999999999997</v>
      </c>
    </row>
    <row r="182" spans="1:7" ht="18" customHeight="1">
      <c r="A182" s="30">
        <v>43441</v>
      </c>
      <c r="B182" s="405">
        <v>16723</v>
      </c>
      <c r="C182" s="405" t="s">
        <v>26</v>
      </c>
      <c r="D182" t="s">
        <v>13</v>
      </c>
      <c r="F182" s="1">
        <v>109.1</v>
      </c>
      <c r="G182" s="1">
        <f t="shared" si="2"/>
        <v>3.9999999999999716</v>
      </c>
    </row>
    <row r="183" spans="1:7" ht="18" customHeight="1">
      <c r="A183" s="30">
        <v>43441</v>
      </c>
      <c r="B183" s="405">
        <v>16723</v>
      </c>
      <c r="C183" s="405" t="s">
        <v>26</v>
      </c>
      <c r="D183" t="s">
        <v>14</v>
      </c>
      <c r="F183" s="1">
        <v>4</v>
      </c>
      <c r="G183" s="1">
        <f t="shared" si="2"/>
        <v>-2.8421709430404007E-14</v>
      </c>
    </row>
    <row r="184" spans="1:7" ht="18" customHeight="1">
      <c r="A184" s="32">
        <v>43404</v>
      </c>
      <c r="B184" s="404" t="s">
        <v>11</v>
      </c>
      <c r="C184" s="404" t="s">
        <v>27</v>
      </c>
      <c r="D184" t="s">
        <v>13</v>
      </c>
      <c r="E184" s="1">
        <v>109.9</v>
      </c>
      <c r="G184" s="1">
        <f t="shared" si="2"/>
        <v>109.89999999999998</v>
      </c>
    </row>
    <row r="185" spans="1:7" ht="18" customHeight="1">
      <c r="B185" s="405"/>
      <c r="C185" s="405"/>
      <c r="D185" t="s">
        <v>14</v>
      </c>
      <c r="E185" s="1">
        <v>5</v>
      </c>
      <c r="G185" s="1">
        <f t="shared" si="2"/>
        <v>114.89999999999998</v>
      </c>
    </row>
    <row r="186" spans="1:7" ht="18" customHeight="1">
      <c r="B186" s="405"/>
      <c r="C186" s="405"/>
      <c r="D186" t="s">
        <v>15</v>
      </c>
      <c r="E186" s="1">
        <v>60</v>
      </c>
      <c r="G186" s="1">
        <f t="shared" si="2"/>
        <v>174.89999999999998</v>
      </c>
    </row>
    <row r="187" spans="1:7" ht="18" customHeight="1">
      <c r="B187" s="405"/>
      <c r="C187" s="405"/>
      <c r="D187" t="s">
        <v>16</v>
      </c>
      <c r="E187" s="1">
        <v>5</v>
      </c>
      <c r="G187" s="1">
        <f t="shared" si="2"/>
        <v>179.89999999999998</v>
      </c>
    </row>
    <row r="188" spans="1:7" ht="18" customHeight="1">
      <c r="A188" s="30">
        <v>43404</v>
      </c>
      <c r="B188" s="405" t="s">
        <v>10</v>
      </c>
      <c r="C188" s="405" t="s">
        <v>27</v>
      </c>
      <c r="D188" t="s">
        <v>15</v>
      </c>
      <c r="F188" s="1">
        <v>60</v>
      </c>
      <c r="G188" s="1">
        <f t="shared" si="2"/>
        <v>119.89999999999998</v>
      </c>
    </row>
    <row r="189" spans="1:7" ht="18" customHeight="1">
      <c r="A189" s="30">
        <v>43404</v>
      </c>
      <c r="B189" s="405" t="s">
        <v>10</v>
      </c>
      <c r="C189" s="405" t="s">
        <v>27</v>
      </c>
      <c r="D189" t="s">
        <v>16</v>
      </c>
      <c r="F189" s="1">
        <v>5</v>
      </c>
      <c r="G189" s="1">
        <f t="shared" si="2"/>
        <v>114.89999999999998</v>
      </c>
    </row>
    <row r="190" spans="1:7" ht="18" customHeight="1">
      <c r="A190" s="30">
        <v>43441</v>
      </c>
      <c r="B190" s="405">
        <v>16723</v>
      </c>
      <c r="C190" s="405" t="s">
        <v>27</v>
      </c>
      <c r="D190" t="s">
        <v>13</v>
      </c>
      <c r="F190" s="1">
        <v>109.9</v>
      </c>
      <c r="G190" s="1">
        <f t="shared" si="2"/>
        <v>4.9999999999999716</v>
      </c>
    </row>
    <row r="191" spans="1:7" ht="18" customHeight="1">
      <c r="A191" s="30">
        <v>43441</v>
      </c>
      <c r="B191" s="405">
        <v>16723</v>
      </c>
      <c r="C191" s="405" t="s">
        <v>27</v>
      </c>
      <c r="D191" t="s">
        <v>14</v>
      </c>
      <c r="F191" s="1">
        <v>5</v>
      </c>
      <c r="G191" s="1">
        <f t="shared" si="2"/>
        <v>-2.8421709430404007E-14</v>
      </c>
    </row>
    <row r="192" spans="1:7" ht="18" customHeight="1">
      <c r="A192" s="32">
        <v>43434</v>
      </c>
      <c r="B192" s="404" t="s">
        <v>11</v>
      </c>
      <c r="C192" s="404" t="s">
        <v>28</v>
      </c>
      <c r="D192" t="s">
        <v>13</v>
      </c>
      <c r="E192" s="1">
        <v>112.9</v>
      </c>
      <c r="G192" s="1">
        <f t="shared" si="2"/>
        <v>112.89999999999998</v>
      </c>
    </row>
    <row r="193" spans="1:7" ht="18" customHeight="1">
      <c r="B193" s="405"/>
      <c r="C193" s="405"/>
      <c r="D193" t="s">
        <v>14</v>
      </c>
      <c r="E193" s="1">
        <v>5</v>
      </c>
      <c r="G193" s="1">
        <f t="shared" si="2"/>
        <v>117.89999999999998</v>
      </c>
    </row>
    <row r="194" spans="1:7" ht="18" customHeight="1">
      <c r="B194" s="405"/>
      <c r="C194" s="405"/>
      <c r="D194" t="s">
        <v>15</v>
      </c>
      <c r="E194" s="1">
        <v>60</v>
      </c>
      <c r="G194" s="1">
        <f t="shared" si="2"/>
        <v>177.89999999999998</v>
      </c>
    </row>
    <row r="195" spans="1:7" ht="18" customHeight="1">
      <c r="B195" s="405"/>
      <c r="C195" s="405"/>
      <c r="D195" t="s">
        <v>16</v>
      </c>
      <c r="E195" s="1">
        <v>5</v>
      </c>
      <c r="G195" s="1">
        <f t="shared" si="2"/>
        <v>182.89999999999998</v>
      </c>
    </row>
    <row r="196" spans="1:7" ht="18" customHeight="1">
      <c r="A196" s="30">
        <v>43434</v>
      </c>
      <c r="B196" s="405" t="s">
        <v>10</v>
      </c>
      <c r="C196" s="405" t="s">
        <v>28</v>
      </c>
      <c r="D196" t="s">
        <v>15</v>
      </c>
      <c r="F196" s="1">
        <v>60</v>
      </c>
      <c r="G196" s="1">
        <f t="shared" si="2"/>
        <v>122.89999999999998</v>
      </c>
    </row>
    <row r="197" spans="1:7" ht="18" customHeight="1">
      <c r="A197" s="30">
        <v>43434</v>
      </c>
      <c r="B197" s="405" t="s">
        <v>10</v>
      </c>
      <c r="C197" s="405" t="s">
        <v>28</v>
      </c>
      <c r="D197" t="s">
        <v>16</v>
      </c>
      <c r="F197" s="1">
        <v>5</v>
      </c>
      <c r="G197" s="1">
        <f t="shared" si="2"/>
        <v>117.89999999999998</v>
      </c>
    </row>
    <row r="198" spans="1:7" ht="18" customHeight="1">
      <c r="A198" s="30">
        <v>43480</v>
      </c>
      <c r="B198" s="405">
        <v>16940</v>
      </c>
      <c r="C198" s="405" t="s">
        <v>28</v>
      </c>
      <c r="D198" t="s">
        <v>13</v>
      </c>
      <c r="F198" s="1">
        <v>112.9</v>
      </c>
      <c r="G198" s="1">
        <f t="shared" si="2"/>
        <v>4.9999999999999716</v>
      </c>
    </row>
    <row r="199" spans="1:7" ht="18" customHeight="1">
      <c r="A199" s="30">
        <v>43480</v>
      </c>
      <c r="B199" s="405">
        <v>16940</v>
      </c>
      <c r="C199" s="405" t="s">
        <v>28</v>
      </c>
      <c r="D199" t="s">
        <v>14</v>
      </c>
      <c r="F199" s="1">
        <v>5</v>
      </c>
      <c r="G199" s="1">
        <f t="shared" ref="G199:G262" si="3">+G198+E199-F199</f>
        <v>-2.8421709430404007E-14</v>
      </c>
    </row>
    <row r="200" spans="1:7" ht="18" customHeight="1">
      <c r="A200" s="32">
        <v>43465</v>
      </c>
      <c r="B200" s="404" t="s">
        <v>11</v>
      </c>
      <c r="C200" s="404" t="s">
        <v>29</v>
      </c>
      <c r="D200" t="s">
        <v>13</v>
      </c>
      <c r="E200" s="1">
        <v>120.6</v>
      </c>
      <c r="G200" s="1">
        <f t="shared" si="3"/>
        <v>120.59999999999997</v>
      </c>
    </row>
    <row r="201" spans="1:7" ht="18" customHeight="1">
      <c r="B201" s="405"/>
      <c r="C201" s="405"/>
      <c r="D201" t="s">
        <v>14</v>
      </c>
      <c r="E201" s="1">
        <v>5</v>
      </c>
      <c r="G201" s="1">
        <f t="shared" si="3"/>
        <v>125.59999999999997</v>
      </c>
    </row>
    <row r="202" spans="1:7" ht="18" customHeight="1">
      <c r="B202" s="405"/>
      <c r="C202" s="405"/>
      <c r="D202" t="s">
        <v>15</v>
      </c>
      <c r="E202" s="1">
        <v>60</v>
      </c>
      <c r="G202" s="1">
        <f t="shared" si="3"/>
        <v>185.59999999999997</v>
      </c>
    </row>
    <row r="203" spans="1:7" ht="18" customHeight="1">
      <c r="B203" s="405"/>
      <c r="C203" s="405"/>
      <c r="D203" t="s">
        <v>16</v>
      </c>
      <c r="E203" s="1">
        <v>5</v>
      </c>
      <c r="G203" s="1">
        <f t="shared" si="3"/>
        <v>190.59999999999997</v>
      </c>
    </row>
    <row r="204" spans="1:7" ht="18" customHeight="1">
      <c r="A204" s="30">
        <v>43465</v>
      </c>
      <c r="B204" s="405" t="s">
        <v>10</v>
      </c>
      <c r="C204" s="405" t="s">
        <v>29</v>
      </c>
      <c r="D204" t="s">
        <v>15</v>
      </c>
      <c r="F204" s="1">
        <v>50</v>
      </c>
      <c r="G204" s="1">
        <f t="shared" si="3"/>
        <v>140.59999999999997</v>
      </c>
    </row>
    <row r="205" spans="1:7" ht="18" customHeight="1">
      <c r="A205" s="30">
        <v>43474</v>
      </c>
      <c r="B205" s="405">
        <v>16922</v>
      </c>
      <c r="C205" s="405" t="s">
        <v>29</v>
      </c>
      <c r="D205" t="s">
        <v>15</v>
      </c>
      <c r="F205" s="1">
        <v>10</v>
      </c>
      <c r="G205" s="1">
        <f t="shared" si="3"/>
        <v>130.59999999999997</v>
      </c>
    </row>
    <row r="206" spans="1:7" ht="18" customHeight="1">
      <c r="A206" s="30">
        <v>43474</v>
      </c>
      <c r="B206" s="405">
        <v>16922</v>
      </c>
      <c r="C206" s="405" t="s">
        <v>29</v>
      </c>
      <c r="D206" t="s">
        <v>16</v>
      </c>
      <c r="F206" s="1">
        <v>5</v>
      </c>
      <c r="G206" s="1">
        <f t="shared" si="3"/>
        <v>125.59999999999997</v>
      </c>
    </row>
    <row r="207" spans="1:7" ht="18" customHeight="1">
      <c r="A207" s="30">
        <v>43525</v>
      </c>
      <c r="B207" s="405">
        <v>17259</v>
      </c>
      <c r="C207" s="405" t="s">
        <v>29</v>
      </c>
      <c r="D207" t="s">
        <v>13</v>
      </c>
      <c r="F207" s="1">
        <v>120.6</v>
      </c>
      <c r="G207" s="1">
        <f t="shared" si="3"/>
        <v>4.9999999999999716</v>
      </c>
    </row>
    <row r="208" spans="1:7" ht="18" customHeight="1">
      <c r="A208" s="30">
        <v>43525</v>
      </c>
      <c r="B208" s="405">
        <v>17259</v>
      </c>
      <c r="C208" s="405" t="s">
        <v>29</v>
      </c>
      <c r="D208" t="s">
        <v>14</v>
      </c>
      <c r="F208" s="1">
        <v>5</v>
      </c>
      <c r="G208" s="1">
        <f t="shared" si="3"/>
        <v>-2.8421709430404007E-14</v>
      </c>
    </row>
    <row r="209" spans="1:7" ht="18" customHeight="1">
      <c r="A209" s="32">
        <v>43496</v>
      </c>
      <c r="B209" s="404" t="s">
        <v>11</v>
      </c>
      <c r="C209" s="404" t="s">
        <v>12</v>
      </c>
      <c r="D209" t="s">
        <v>13</v>
      </c>
      <c r="E209" s="1">
        <v>125.6</v>
      </c>
      <c r="G209" s="1">
        <f t="shared" si="3"/>
        <v>125.59999999999997</v>
      </c>
    </row>
    <row r="210" spans="1:7" ht="18" customHeight="1">
      <c r="B210" s="405"/>
      <c r="C210" s="405"/>
      <c r="D210" t="s">
        <v>14</v>
      </c>
      <c r="E210" s="1">
        <v>5</v>
      </c>
      <c r="G210" s="1">
        <f t="shared" si="3"/>
        <v>130.59999999999997</v>
      </c>
    </row>
    <row r="211" spans="1:7" ht="18" customHeight="1">
      <c r="B211" s="405"/>
      <c r="C211" s="405"/>
      <c r="D211" t="s">
        <v>15</v>
      </c>
      <c r="E211" s="1">
        <v>60</v>
      </c>
      <c r="G211" s="1">
        <f t="shared" si="3"/>
        <v>190.59999999999997</v>
      </c>
    </row>
    <row r="212" spans="1:7" ht="18" customHeight="1">
      <c r="B212" s="405"/>
      <c r="C212" s="405"/>
      <c r="D212" t="s">
        <v>16</v>
      </c>
      <c r="E212" s="1">
        <v>5</v>
      </c>
      <c r="G212" s="1">
        <f t="shared" si="3"/>
        <v>195.59999999999997</v>
      </c>
    </row>
    <row r="213" spans="1:7" ht="18" customHeight="1">
      <c r="A213" s="30">
        <v>43496</v>
      </c>
      <c r="B213" s="405" t="s">
        <v>10</v>
      </c>
      <c r="C213" s="405" t="s">
        <v>12</v>
      </c>
      <c r="D213" t="s">
        <v>15</v>
      </c>
      <c r="F213" s="1">
        <v>60</v>
      </c>
      <c r="G213" s="1">
        <f t="shared" si="3"/>
        <v>135.59999999999997</v>
      </c>
    </row>
    <row r="214" spans="1:7" ht="18" customHeight="1">
      <c r="A214" s="30">
        <v>43496</v>
      </c>
      <c r="B214" s="405" t="s">
        <v>10</v>
      </c>
      <c r="C214" s="405" t="s">
        <v>12</v>
      </c>
      <c r="D214" t="s">
        <v>16</v>
      </c>
      <c r="F214" s="1">
        <v>5</v>
      </c>
      <c r="G214" s="1">
        <f t="shared" si="3"/>
        <v>130.59999999999997</v>
      </c>
    </row>
    <row r="215" spans="1:7" ht="18" customHeight="1">
      <c r="A215" s="30">
        <v>43551</v>
      </c>
      <c r="B215" s="405">
        <v>17468</v>
      </c>
      <c r="C215" s="405" t="s">
        <v>12</v>
      </c>
      <c r="D215" t="s">
        <v>13</v>
      </c>
      <c r="F215" s="1">
        <v>125.6</v>
      </c>
      <c r="G215" s="1">
        <f t="shared" si="3"/>
        <v>4.9999999999999716</v>
      </c>
    </row>
    <row r="216" spans="1:7" ht="18" customHeight="1">
      <c r="A216" s="30">
        <v>43551</v>
      </c>
      <c r="B216" s="405">
        <v>17468</v>
      </c>
      <c r="C216" s="405" t="s">
        <v>12</v>
      </c>
      <c r="D216" t="s">
        <v>14</v>
      </c>
      <c r="F216" s="1">
        <v>5</v>
      </c>
      <c r="G216" s="1">
        <f t="shared" si="3"/>
        <v>-2.8421709430404007E-14</v>
      </c>
    </row>
    <row r="217" spans="1:7" ht="18" customHeight="1">
      <c r="A217" s="32">
        <v>43524</v>
      </c>
      <c r="B217" s="404" t="s">
        <v>11</v>
      </c>
      <c r="C217" s="404" t="s">
        <v>19</v>
      </c>
      <c r="D217" t="s">
        <v>13</v>
      </c>
      <c r="E217" s="1">
        <v>132.80000000000001</v>
      </c>
      <c r="G217" s="1">
        <f t="shared" si="3"/>
        <v>132.79999999999998</v>
      </c>
    </row>
    <row r="218" spans="1:7" ht="18" customHeight="1">
      <c r="B218" s="405"/>
      <c r="C218" s="405"/>
      <c r="D218" t="s">
        <v>14</v>
      </c>
      <c r="E218" s="1">
        <v>6.1</v>
      </c>
      <c r="G218" s="1">
        <f t="shared" si="3"/>
        <v>138.89999999999998</v>
      </c>
    </row>
    <row r="219" spans="1:7" ht="18" customHeight="1">
      <c r="B219" s="405"/>
      <c r="C219" s="405"/>
      <c r="D219" t="s">
        <v>15</v>
      </c>
      <c r="E219" s="1">
        <v>56</v>
      </c>
      <c r="G219" s="1">
        <f t="shared" si="3"/>
        <v>194.89999999999998</v>
      </c>
    </row>
    <row r="220" spans="1:7" ht="18" customHeight="1">
      <c r="B220" s="405"/>
      <c r="C220" s="405"/>
      <c r="D220" t="s">
        <v>16</v>
      </c>
      <c r="E220" s="1">
        <v>5</v>
      </c>
      <c r="G220" s="1">
        <f t="shared" si="3"/>
        <v>199.89999999999998</v>
      </c>
    </row>
    <row r="221" spans="1:7" ht="18" customHeight="1">
      <c r="A221" s="30">
        <v>43524</v>
      </c>
      <c r="B221" s="405" t="s">
        <v>10</v>
      </c>
      <c r="C221" s="405" t="s">
        <v>19</v>
      </c>
      <c r="D221" t="s">
        <v>15</v>
      </c>
      <c r="F221" s="1">
        <v>56</v>
      </c>
      <c r="G221" s="1">
        <f t="shared" si="3"/>
        <v>143.89999999999998</v>
      </c>
    </row>
    <row r="222" spans="1:7" ht="18" customHeight="1">
      <c r="A222" s="30">
        <v>43524</v>
      </c>
      <c r="B222" s="405" t="s">
        <v>10</v>
      </c>
      <c r="C222" s="405" t="s">
        <v>19</v>
      </c>
      <c r="D222" t="s">
        <v>16</v>
      </c>
      <c r="F222" s="1">
        <v>5</v>
      </c>
      <c r="G222" s="1">
        <f t="shared" si="3"/>
        <v>138.89999999999998</v>
      </c>
    </row>
    <row r="223" spans="1:7" ht="18" customHeight="1">
      <c r="A223" s="30">
        <v>43551</v>
      </c>
      <c r="B223" s="405">
        <v>17468</v>
      </c>
      <c r="C223" s="405" t="s">
        <v>19</v>
      </c>
      <c r="D223" t="s">
        <v>13</v>
      </c>
      <c r="F223" s="1">
        <v>132.80000000000001</v>
      </c>
      <c r="G223" s="1">
        <f t="shared" si="3"/>
        <v>6.0999999999999659</v>
      </c>
    </row>
    <row r="224" spans="1:7" ht="18" customHeight="1">
      <c r="A224" s="30">
        <v>43579</v>
      </c>
      <c r="B224" s="405">
        <v>17674</v>
      </c>
      <c r="C224" s="405" t="s">
        <v>19</v>
      </c>
      <c r="D224" t="s">
        <v>14</v>
      </c>
      <c r="F224" s="1">
        <v>6.1</v>
      </c>
      <c r="G224" s="1">
        <f t="shared" si="3"/>
        <v>-3.3750779948604759E-14</v>
      </c>
    </row>
    <row r="225" spans="1:7" ht="18" customHeight="1">
      <c r="A225" s="32">
        <v>43554</v>
      </c>
      <c r="B225" s="404" t="s">
        <v>11</v>
      </c>
      <c r="C225" s="404" t="s">
        <v>20</v>
      </c>
      <c r="D225" t="s">
        <v>13</v>
      </c>
      <c r="E225" s="1">
        <v>123.3</v>
      </c>
      <c r="G225" s="1">
        <f t="shared" si="3"/>
        <v>123.29999999999997</v>
      </c>
    </row>
    <row r="226" spans="1:7" ht="18" customHeight="1">
      <c r="B226" s="405"/>
      <c r="C226" s="405"/>
      <c r="D226" t="s">
        <v>14</v>
      </c>
      <c r="E226" s="1">
        <v>4.9000000000000004</v>
      </c>
      <c r="G226" s="1">
        <f t="shared" si="3"/>
        <v>128.19999999999996</v>
      </c>
    </row>
    <row r="227" spans="1:7" ht="18" customHeight="1">
      <c r="B227" s="405"/>
      <c r="C227" s="405"/>
      <c r="D227" t="s">
        <v>15</v>
      </c>
      <c r="E227" s="1">
        <v>60</v>
      </c>
      <c r="G227" s="1">
        <f t="shared" si="3"/>
        <v>188.19999999999996</v>
      </c>
    </row>
    <row r="228" spans="1:7" ht="18" customHeight="1">
      <c r="B228" s="405"/>
      <c r="C228" s="405"/>
      <c r="D228" t="s">
        <v>16</v>
      </c>
      <c r="E228" s="1">
        <v>5</v>
      </c>
      <c r="G228" s="1">
        <f t="shared" si="3"/>
        <v>193.19999999999996</v>
      </c>
    </row>
    <row r="229" spans="1:7" ht="18" customHeight="1">
      <c r="A229" s="30">
        <v>43555</v>
      </c>
      <c r="B229" s="405" t="s">
        <v>10</v>
      </c>
      <c r="C229" s="405" t="s">
        <v>20</v>
      </c>
      <c r="D229" t="s">
        <v>15</v>
      </c>
      <c r="F229" s="1">
        <v>50</v>
      </c>
      <c r="G229" s="1">
        <f t="shared" si="3"/>
        <v>143.19999999999996</v>
      </c>
    </row>
    <row r="230" spans="1:7" ht="18" customHeight="1">
      <c r="A230" s="30">
        <v>43558</v>
      </c>
      <c r="B230" s="405">
        <v>17593</v>
      </c>
      <c r="C230" s="405" t="s">
        <v>20</v>
      </c>
      <c r="D230" t="s">
        <v>15</v>
      </c>
      <c r="F230" s="1">
        <v>10</v>
      </c>
      <c r="G230" s="1">
        <f t="shared" si="3"/>
        <v>133.19999999999996</v>
      </c>
    </row>
    <row r="231" spans="1:7" ht="18" customHeight="1">
      <c r="A231" s="30">
        <v>43558</v>
      </c>
      <c r="B231" s="405">
        <v>17593</v>
      </c>
      <c r="C231" s="405" t="s">
        <v>20</v>
      </c>
      <c r="D231" t="s">
        <v>16</v>
      </c>
      <c r="F231" s="1">
        <v>5</v>
      </c>
      <c r="G231" s="1">
        <f t="shared" si="3"/>
        <v>128.19999999999996</v>
      </c>
    </row>
    <row r="232" spans="1:7" ht="18" customHeight="1">
      <c r="A232" s="30">
        <v>43623</v>
      </c>
      <c r="B232" s="405">
        <v>18026</v>
      </c>
      <c r="C232" s="405" t="s">
        <v>20</v>
      </c>
      <c r="D232" t="s">
        <v>13</v>
      </c>
      <c r="F232" s="1">
        <v>123.3</v>
      </c>
      <c r="G232" s="1">
        <f t="shared" si="3"/>
        <v>4.8999999999999631</v>
      </c>
    </row>
    <row r="233" spans="1:7" ht="18" customHeight="1">
      <c r="A233" s="30">
        <v>43623</v>
      </c>
      <c r="B233" s="405">
        <v>18026</v>
      </c>
      <c r="C233" s="405" t="s">
        <v>20</v>
      </c>
      <c r="D233" t="s">
        <v>14</v>
      </c>
      <c r="F233" s="1">
        <v>4.9000000000000004</v>
      </c>
      <c r="G233" s="1">
        <f t="shared" si="3"/>
        <v>-3.730349362740526E-14</v>
      </c>
    </row>
    <row r="234" spans="1:7" ht="18" customHeight="1">
      <c r="A234" s="32">
        <v>43585</v>
      </c>
      <c r="B234" s="404" t="s">
        <v>11</v>
      </c>
      <c r="C234" s="404" t="s">
        <v>21</v>
      </c>
      <c r="D234" t="s">
        <v>13</v>
      </c>
      <c r="E234" s="1">
        <v>124.8</v>
      </c>
      <c r="G234" s="1">
        <f t="shared" si="3"/>
        <v>124.79999999999995</v>
      </c>
    </row>
    <row r="235" spans="1:7" ht="18" customHeight="1">
      <c r="B235" s="405"/>
      <c r="C235" s="405"/>
      <c r="D235" t="s">
        <v>14</v>
      </c>
      <c r="E235" s="1">
        <v>4.5</v>
      </c>
      <c r="G235" s="1">
        <f t="shared" si="3"/>
        <v>129.29999999999995</v>
      </c>
    </row>
    <row r="236" spans="1:7" ht="18" customHeight="1">
      <c r="B236" s="405"/>
      <c r="C236" s="405"/>
      <c r="D236" t="s">
        <v>15</v>
      </c>
      <c r="E236" s="1">
        <v>60</v>
      </c>
      <c r="G236" s="1">
        <f t="shared" si="3"/>
        <v>189.29999999999995</v>
      </c>
    </row>
    <row r="237" spans="1:7" ht="18" customHeight="1">
      <c r="B237" s="405"/>
      <c r="C237" s="405"/>
      <c r="D237" t="s">
        <v>16</v>
      </c>
      <c r="E237" s="1">
        <v>5</v>
      </c>
      <c r="G237" s="1">
        <f t="shared" si="3"/>
        <v>194.29999999999995</v>
      </c>
    </row>
    <row r="238" spans="1:7" ht="18" customHeight="1">
      <c r="A238" s="30">
        <v>43585</v>
      </c>
      <c r="B238" s="405" t="s">
        <v>10</v>
      </c>
      <c r="C238" s="405" t="s">
        <v>21</v>
      </c>
      <c r="D238" t="s">
        <v>15</v>
      </c>
      <c r="F238" s="1">
        <v>60</v>
      </c>
      <c r="G238" s="1">
        <f t="shared" si="3"/>
        <v>134.29999999999995</v>
      </c>
    </row>
    <row r="239" spans="1:7" ht="18" customHeight="1">
      <c r="A239" s="30">
        <v>43585</v>
      </c>
      <c r="B239" s="405" t="s">
        <v>10</v>
      </c>
      <c r="C239" s="405" t="s">
        <v>21</v>
      </c>
      <c r="D239" t="s">
        <v>16</v>
      </c>
      <c r="F239" s="1">
        <v>5</v>
      </c>
      <c r="G239" s="1">
        <f t="shared" si="3"/>
        <v>129.29999999999995</v>
      </c>
    </row>
    <row r="240" spans="1:7" ht="18" customHeight="1">
      <c r="A240" s="30">
        <v>43651</v>
      </c>
      <c r="B240" s="405">
        <v>18195</v>
      </c>
      <c r="C240" s="405" t="s">
        <v>21</v>
      </c>
      <c r="D240" t="s">
        <v>13</v>
      </c>
      <c r="F240" s="1">
        <v>124.8</v>
      </c>
      <c r="G240" s="1">
        <f t="shared" si="3"/>
        <v>4.4999999999999574</v>
      </c>
    </row>
    <row r="241" spans="1:7" ht="18" customHeight="1">
      <c r="A241" s="30">
        <v>43651</v>
      </c>
      <c r="B241" s="405">
        <v>18195</v>
      </c>
      <c r="C241" s="405" t="s">
        <v>21</v>
      </c>
      <c r="D241" t="s">
        <v>14</v>
      </c>
      <c r="F241" s="1">
        <v>4.5</v>
      </c>
      <c r="G241" s="1">
        <f t="shared" si="3"/>
        <v>-4.2632564145606011E-14</v>
      </c>
    </row>
    <row r="242" spans="1:7" ht="18" customHeight="1">
      <c r="A242" s="32">
        <v>43616</v>
      </c>
      <c r="B242" s="404" t="s">
        <v>11</v>
      </c>
      <c r="C242" s="404" t="s">
        <v>22</v>
      </c>
      <c r="D242" t="s">
        <v>13</v>
      </c>
      <c r="E242" s="1">
        <v>115</v>
      </c>
      <c r="G242" s="1">
        <f t="shared" si="3"/>
        <v>114.99999999999996</v>
      </c>
    </row>
    <row r="243" spans="1:7" ht="18" customHeight="1">
      <c r="B243" s="405"/>
      <c r="C243" s="405"/>
      <c r="D243" t="s">
        <v>14</v>
      </c>
      <c r="E243" s="1">
        <v>5.2</v>
      </c>
      <c r="G243" s="1">
        <f t="shared" si="3"/>
        <v>120.19999999999996</v>
      </c>
    </row>
    <row r="244" spans="1:7" ht="18" customHeight="1">
      <c r="B244" s="405"/>
      <c r="C244" s="405"/>
      <c r="D244" t="s">
        <v>15</v>
      </c>
      <c r="E244" s="1">
        <v>60</v>
      </c>
      <c r="G244" s="1">
        <f t="shared" si="3"/>
        <v>180.19999999999996</v>
      </c>
    </row>
    <row r="245" spans="1:7" ht="18" customHeight="1">
      <c r="B245" s="405"/>
      <c r="C245" s="405"/>
      <c r="D245" t="s">
        <v>16</v>
      </c>
      <c r="E245" s="1">
        <v>5</v>
      </c>
      <c r="G245" s="1">
        <f t="shared" si="3"/>
        <v>185.19999999999996</v>
      </c>
    </row>
    <row r="246" spans="1:7" ht="18" customHeight="1">
      <c r="A246" s="30">
        <v>43616</v>
      </c>
      <c r="B246" s="405" t="s">
        <v>10</v>
      </c>
      <c r="C246" s="405" t="s">
        <v>22</v>
      </c>
      <c r="D246" t="s">
        <v>15</v>
      </c>
      <c r="F246" s="1">
        <v>60</v>
      </c>
      <c r="G246" s="1">
        <f t="shared" si="3"/>
        <v>125.19999999999996</v>
      </c>
    </row>
    <row r="247" spans="1:7" ht="18" customHeight="1">
      <c r="A247" s="30">
        <v>43616</v>
      </c>
      <c r="B247" s="405" t="s">
        <v>10</v>
      </c>
      <c r="C247" s="405" t="s">
        <v>22</v>
      </c>
      <c r="D247" t="s">
        <v>16</v>
      </c>
      <c r="F247" s="1">
        <v>5</v>
      </c>
      <c r="G247" s="1">
        <f t="shared" si="3"/>
        <v>120.19999999999996</v>
      </c>
    </row>
    <row r="248" spans="1:7" ht="18" customHeight="1">
      <c r="A248" s="30">
        <v>43682</v>
      </c>
      <c r="B248" s="405">
        <v>18434</v>
      </c>
      <c r="C248" s="405" t="s">
        <v>22</v>
      </c>
      <c r="D248" t="s">
        <v>13</v>
      </c>
      <c r="F248" s="1">
        <v>115</v>
      </c>
      <c r="G248" s="1">
        <f t="shared" si="3"/>
        <v>5.1999999999999602</v>
      </c>
    </row>
    <row r="249" spans="1:7" ht="18" customHeight="1">
      <c r="A249" s="30">
        <v>43682</v>
      </c>
      <c r="B249" s="405">
        <v>18434</v>
      </c>
      <c r="C249" s="405" t="s">
        <v>22</v>
      </c>
      <c r="D249" t="s">
        <v>14</v>
      </c>
      <c r="F249" s="1">
        <v>5.2</v>
      </c>
      <c r="G249" s="1">
        <f t="shared" si="3"/>
        <v>-3.9968028886505635E-14</v>
      </c>
    </row>
    <row r="250" spans="1:7" ht="18" customHeight="1">
      <c r="A250" s="32">
        <v>43646</v>
      </c>
      <c r="B250" s="404" t="s">
        <v>11</v>
      </c>
      <c r="C250" s="404" t="s">
        <v>69</v>
      </c>
      <c r="D250" t="s">
        <v>13</v>
      </c>
      <c r="E250" s="1">
        <v>102.7</v>
      </c>
      <c r="G250" s="1">
        <f t="shared" si="3"/>
        <v>102.69999999999996</v>
      </c>
    </row>
    <row r="251" spans="1:7" ht="18" customHeight="1">
      <c r="B251" s="405"/>
      <c r="C251" s="405"/>
      <c r="D251" t="s">
        <v>14</v>
      </c>
      <c r="E251" s="1">
        <v>4.9000000000000004</v>
      </c>
      <c r="G251" s="1">
        <f t="shared" si="3"/>
        <v>107.59999999999997</v>
      </c>
    </row>
    <row r="252" spans="1:7" ht="18" customHeight="1">
      <c r="B252" s="405"/>
      <c r="C252" s="405"/>
      <c r="D252" t="s">
        <v>15</v>
      </c>
      <c r="E252" s="1">
        <v>60</v>
      </c>
      <c r="G252" s="1">
        <f t="shared" si="3"/>
        <v>167.59999999999997</v>
      </c>
    </row>
    <row r="253" spans="1:7" ht="18" customHeight="1">
      <c r="B253" s="405"/>
      <c r="C253" s="405"/>
      <c r="D253" t="s">
        <v>16</v>
      </c>
      <c r="E253" s="1">
        <v>5</v>
      </c>
      <c r="G253" s="1">
        <f t="shared" si="3"/>
        <v>172.59999999999997</v>
      </c>
    </row>
    <row r="254" spans="1:7" ht="18" customHeight="1">
      <c r="A254" s="30">
        <v>43646</v>
      </c>
      <c r="B254" s="405" t="s">
        <v>10</v>
      </c>
      <c r="C254" s="405" t="s">
        <v>69</v>
      </c>
      <c r="D254" t="s">
        <v>15</v>
      </c>
      <c r="F254" s="1">
        <v>50</v>
      </c>
      <c r="G254" s="1">
        <f t="shared" si="3"/>
        <v>122.59999999999997</v>
      </c>
    </row>
    <row r="255" spans="1:7" ht="18" customHeight="1">
      <c r="A255" s="30">
        <v>43647</v>
      </c>
      <c r="B255" s="405">
        <v>18148</v>
      </c>
      <c r="C255" s="405" t="s">
        <v>69</v>
      </c>
      <c r="D255" t="s">
        <v>15</v>
      </c>
      <c r="F255" s="1">
        <v>10</v>
      </c>
      <c r="G255" s="1">
        <f t="shared" si="3"/>
        <v>112.59999999999997</v>
      </c>
    </row>
    <row r="256" spans="1:7" ht="18" customHeight="1">
      <c r="A256" s="30">
        <v>43647</v>
      </c>
      <c r="B256" s="405">
        <v>18148</v>
      </c>
      <c r="C256" s="405" t="s">
        <v>69</v>
      </c>
      <c r="D256" t="s">
        <v>16</v>
      </c>
      <c r="F256" s="1">
        <v>5</v>
      </c>
      <c r="G256" s="1">
        <f t="shared" si="3"/>
        <v>107.59999999999997</v>
      </c>
    </row>
    <row r="257" spans="1:7" ht="18" customHeight="1">
      <c r="A257" s="30">
        <v>43682</v>
      </c>
      <c r="B257" s="405">
        <v>18434</v>
      </c>
      <c r="C257" s="405" t="s">
        <v>69</v>
      </c>
      <c r="D257" t="s">
        <v>13</v>
      </c>
      <c r="F257" s="1">
        <v>102.7</v>
      </c>
      <c r="G257" s="1">
        <f t="shared" si="3"/>
        <v>4.8999999999999631</v>
      </c>
    </row>
    <row r="258" spans="1:7" ht="18" customHeight="1">
      <c r="A258" s="30">
        <v>43682</v>
      </c>
      <c r="B258" s="405">
        <v>18434</v>
      </c>
      <c r="C258" s="405" t="s">
        <v>69</v>
      </c>
      <c r="D258" t="s">
        <v>14</v>
      </c>
      <c r="F258" s="1">
        <v>4.9000000000000004</v>
      </c>
      <c r="G258" s="1">
        <f t="shared" si="3"/>
        <v>-3.730349362740526E-14</v>
      </c>
    </row>
    <row r="259" spans="1:7" ht="18" customHeight="1">
      <c r="A259" s="32">
        <v>43677</v>
      </c>
      <c r="B259" s="404" t="s">
        <v>11</v>
      </c>
      <c r="C259" s="404" t="s">
        <v>24</v>
      </c>
      <c r="D259" t="s">
        <v>13</v>
      </c>
      <c r="E259" s="1">
        <v>102.8</v>
      </c>
      <c r="G259" s="1">
        <f t="shared" si="3"/>
        <v>102.79999999999995</v>
      </c>
    </row>
    <row r="260" spans="1:7" ht="18" customHeight="1">
      <c r="B260" s="405"/>
      <c r="C260" s="405"/>
      <c r="D260" t="s">
        <v>14</v>
      </c>
      <c r="E260" s="1">
        <v>4.8</v>
      </c>
      <c r="G260" s="1">
        <f t="shared" si="3"/>
        <v>107.59999999999995</v>
      </c>
    </row>
    <row r="261" spans="1:7" ht="18" customHeight="1">
      <c r="B261" s="405"/>
      <c r="C261" s="405"/>
      <c r="D261" t="s">
        <v>15</v>
      </c>
      <c r="E261" s="1">
        <v>60</v>
      </c>
      <c r="G261" s="1">
        <f t="shared" si="3"/>
        <v>167.59999999999997</v>
      </c>
    </row>
    <row r="262" spans="1:7" ht="18" customHeight="1">
      <c r="B262" s="405"/>
      <c r="C262" s="405"/>
      <c r="D262" t="s">
        <v>16</v>
      </c>
      <c r="E262" s="1">
        <v>5</v>
      </c>
      <c r="G262" s="1">
        <f t="shared" si="3"/>
        <v>172.59999999999997</v>
      </c>
    </row>
    <row r="263" spans="1:7" ht="18" customHeight="1">
      <c r="A263" s="30">
        <v>43677</v>
      </c>
      <c r="B263" s="405" t="s">
        <v>10</v>
      </c>
      <c r="C263" s="405" t="s">
        <v>24</v>
      </c>
      <c r="D263" t="s">
        <v>15</v>
      </c>
      <c r="F263" s="1">
        <v>50</v>
      </c>
      <c r="G263" s="1">
        <f t="shared" ref="G263:G326" si="4">+G262+E263-F263</f>
        <v>122.59999999999997</v>
      </c>
    </row>
    <row r="264" spans="1:7" ht="18" customHeight="1">
      <c r="A264" s="30">
        <v>43682</v>
      </c>
      <c r="B264" s="405">
        <v>18434</v>
      </c>
      <c r="C264" s="405" t="s">
        <v>24</v>
      </c>
      <c r="D264" t="s">
        <v>15</v>
      </c>
      <c r="F264" s="1">
        <v>10</v>
      </c>
      <c r="G264" s="1">
        <f t="shared" si="4"/>
        <v>112.59999999999997</v>
      </c>
    </row>
    <row r="265" spans="1:7" ht="18" customHeight="1">
      <c r="A265" s="30">
        <v>43682</v>
      </c>
      <c r="B265" s="405">
        <v>18434</v>
      </c>
      <c r="C265" s="405" t="s">
        <v>24</v>
      </c>
      <c r="D265" t="s">
        <v>16</v>
      </c>
      <c r="F265" s="1">
        <v>5</v>
      </c>
      <c r="G265" s="1">
        <f t="shared" si="4"/>
        <v>107.59999999999997</v>
      </c>
    </row>
    <row r="266" spans="1:7" ht="18" customHeight="1">
      <c r="A266" s="30">
        <v>43732</v>
      </c>
      <c r="B266" s="405">
        <v>18768</v>
      </c>
      <c r="C266" s="405" t="s">
        <v>24</v>
      </c>
      <c r="D266" t="s">
        <v>13</v>
      </c>
      <c r="F266" s="1">
        <v>102.8</v>
      </c>
      <c r="G266" s="1">
        <f t="shared" si="4"/>
        <v>4.7999999999999687</v>
      </c>
    </row>
    <row r="267" spans="1:7" ht="18" customHeight="1">
      <c r="A267" s="30">
        <v>43732</v>
      </c>
      <c r="B267" s="405">
        <v>18768</v>
      </c>
      <c r="C267" s="405" t="s">
        <v>24</v>
      </c>
      <c r="D267" t="s">
        <v>14</v>
      </c>
      <c r="F267" s="1">
        <v>4.8</v>
      </c>
      <c r="G267" s="1">
        <f t="shared" si="4"/>
        <v>-3.1086244689504383E-14</v>
      </c>
    </row>
    <row r="268" spans="1:7" ht="18" customHeight="1">
      <c r="A268" s="32">
        <v>43708</v>
      </c>
      <c r="B268" s="404" t="s">
        <v>11</v>
      </c>
      <c r="C268" s="404" t="s">
        <v>25</v>
      </c>
      <c r="D268" t="s">
        <v>13</v>
      </c>
      <c r="E268" s="1">
        <v>100</v>
      </c>
      <c r="G268" s="1">
        <f t="shared" si="4"/>
        <v>99.999999999999972</v>
      </c>
    </row>
    <row r="269" spans="1:7" ht="18" customHeight="1">
      <c r="B269" s="405"/>
      <c r="C269" s="405"/>
      <c r="D269" t="s">
        <v>14</v>
      </c>
      <c r="E269" s="1">
        <v>4.5999999999999996</v>
      </c>
      <c r="G269" s="1">
        <f t="shared" si="4"/>
        <v>104.59999999999997</v>
      </c>
    </row>
    <row r="270" spans="1:7" ht="18" customHeight="1">
      <c r="B270" s="405"/>
      <c r="C270" s="405"/>
      <c r="D270" t="s">
        <v>15</v>
      </c>
      <c r="E270" s="1">
        <v>60</v>
      </c>
      <c r="G270" s="1">
        <f t="shared" si="4"/>
        <v>164.59999999999997</v>
      </c>
    </row>
    <row r="271" spans="1:7" ht="18" customHeight="1">
      <c r="B271" s="405"/>
      <c r="C271" s="405"/>
      <c r="D271" t="s">
        <v>16</v>
      </c>
      <c r="E271" s="1">
        <v>5</v>
      </c>
      <c r="G271" s="1">
        <f t="shared" si="4"/>
        <v>169.59999999999997</v>
      </c>
    </row>
    <row r="272" spans="1:7" ht="18" customHeight="1">
      <c r="A272" s="30">
        <v>43708</v>
      </c>
      <c r="B272" s="405" t="s">
        <v>10</v>
      </c>
      <c r="C272" s="405" t="s">
        <v>25</v>
      </c>
      <c r="D272" t="s">
        <v>15</v>
      </c>
      <c r="F272" s="1">
        <v>40</v>
      </c>
      <c r="G272" s="1">
        <f t="shared" si="4"/>
        <v>129.59999999999997</v>
      </c>
    </row>
    <row r="273" spans="1:7" ht="18" customHeight="1">
      <c r="A273" s="30">
        <v>43766</v>
      </c>
      <c r="B273" s="405">
        <v>19041</v>
      </c>
      <c r="C273" s="405" t="s">
        <v>25</v>
      </c>
      <c r="D273" t="s">
        <v>13</v>
      </c>
      <c r="F273" s="1">
        <v>100</v>
      </c>
      <c r="G273" s="1">
        <f t="shared" si="4"/>
        <v>29.599999999999966</v>
      </c>
    </row>
    <row r="274" spans="1:7" ht="18" customHeight="1">
      <c r="A274" s="30">
        <v>43766</v>
      </c>
      <c r="B274" s="405">
        <v>19041</v>
      </c>
      <c r="C274" s="405" t="s">
        <v>25</v>
      </c>
      <c r="D274" t="s">
        <v>14</v>
      </c>
      <c r="F274" s="1">
        <v>4.5999999999999996</v>
      </c>
      <c r="G274" s="1">
        <f t="shared" si="4"/>
        <v>24.999999999999964</v>
      </c>
    </row>
    <row r="275" spans="1:7" ht="18" customHeight="1">
      <c r="A275" s="30">
        <v>43766</v>
      </c>
      <c r="B275" s="405">
        <v>19041</v>
      </c>
      <c r="C275" s="405" t="s">
        <v>25</v>
      </c>
      <c r="D275" t="s">
        <v>15</v>
      </c>
      <c r="F275" s="1">
        <v>20</v>
      </c>
      <c r="G275" s="1">
        <f t="shared" si="4"/>
        <v>4.9999999999999645</v>
      </c>
    </row>
    <row r="276" spans="1:7" ht="18" customHeight="1">
      <c r="A276" s="30">
        <v>43766</v>
      </c>
      <c r="B276" s="405">
        <v>19041</v>
      </c>
      <c r="C276" s="405" t="s">
        <v>25</v>
      </c>
      <c r="D276" t="s">
        <v>16</v>
      </c>
      <c r="F276" s="1">
        <v>5</v>
      </c>
      <c r="G276" s="1">
        <f t="shared" si="4"/>
        <v>-3.5527136788005009E-14</v>
      </c>
    </row>
    <row r="277" spans="1:7" ht="18" customHeight="1">
      <c r="A277" s="32">
        <v>43738</v>
      </c>
      <c r="B277" s="404" t="s">
        <v>11</v>
      </c>
      <c r="C277" s="404" t="s">
        <v>26</v>
      </c>
      <c r="D277" t="s">
        <v>13</v>
      </c>
      <c r="E277" s="1">
        <v>100</v>
      </c>
      <c r="G277" s="1">
        <f t="shared" si="4"/>
        <v>99.999999999999972</v>
      </c>
    </row>
    <row r="278" spans="1:7" ht="18" customHeight="1">
      <c r="B278" s="405"/>
      <c r="C278" s="405"/>
      <c r="D278" t="s">
        <v>14</v>
      </c>
      <c r="E278" s="1">
        <v>4.7</v>
      </c>
      <c r="G278" s="1">
        <f t="shared" si="4"/>
        <v>104.69999999999997</v>
      </c>
    </row>
    <row r="279" spans="1:7" ht="18" customHeight="1">
      <c r="B279" s="405"/>
      <c r="C279" s="405"/>
      <c r="D279" t="s">
        <v>15</v>
      </c>
      <c r="E279" s="1">
        <v>60</v>
      </c>
      <c r="G279" s="1">
        <f t="shared" si="4"/>
        <v>164.7</v>
      </c>
    </row>
    <row r="280" spans="1:7" ht="18" customHeight="1">
      <c r="B280" s="405"/>
      <c r="C280" s="405"/>
      <c r="D280" t="s">
        <v>16</v>
      </c>
      <c r="E280" s="1">
        <v>5</v>
      </c>
      <c r="G280" s="1">
        <f t="shared" si="4"/>
        <v>169.7</v>
      </c>
    </row>
    <row r="281" spans="1:7" ht="18" customHeight="1">
      <c r="A281" s="30">
        <v>43738</v>
      </c>
      <c r="B281" s="405" t="s">
        <v>10</v>
      </c>
      <c r="C281" s="405" t="s">
        <v>26</v>
      </c>
      <c r="D281" t="s">
        <v>15</v>
      </c>
      <c r="F281" s="1">
        <v>60</v>
      </c>
      <c r="G281" s="1">
        <f t="shared" si="4"/>
        <v>109.69999999999999</v>
      </c>
    </row>
    <row r="282" spans="1:7" ht="18" customHeight="1">
      <c r="A282" s="30">
        <v>43738</v>
      </c>
      <c r="B282" s="405" t="s">
        <v>10</v>
      </c>
      <c r="C282" s="405" t="s">
        <v>26</v>
      </c>
      <c r="D282" t="s">
        <v>16</v>
      </c>
      <c r="F282" s="1">
        <v>5</v>
      </c>
      <c r="G282" s="1">
        <f t="shared" si="4"/>
        <v>104.69999999999999</v>
      </c>
    </row>
    <row r="283" spans="1:7" ht="18" customHeight="1">
      <c r="A283" s="30">
        <v>43766</v>
      </c>
      <c r="B283" s="405">
        <v>19041</v>
      </c>
      <c r="C283" s="405" t="s">
        <v>26</v>
      </c>
      <c r="D283" t="s">
        <v>13</v>
      </c>
      <c r="F283" s="1">
        <v>100</v>
      </c>
      <c r="G283" s="1">
        <f t="shared" si="4"/>
        <v>4.6999999999999886</v>
      </c>
    </row>
    <row r="284" spans="1:7" ht="18" customHeight="1">
      <c r="A284" s="30">
        <v>43766</v>
      </c>
      <c r="B284" s="405">
        <v>19041</v>
      </c>
      <c r="C284" s="405" t="s">
        <v>26</v>
      </c>
      <c r="D284" t="s">
        <v>14</v>
      </c>
      <c r="F284" s="1">
        <v>4.7</v>
      </c>
      <c r="G284" s="1">
        <f t="shared" si="4"/>
        <v>-1.1546319456101628E-14</v>
      </c>
    </row>
    <row r="285" spans="1:7" ht="18" customHeight="1">
      <c r="A285" s="32">
        <v>43769</v>
      </c>
      <c r="B285" s="404" t="s">
        <v>11</v>
      </c>
      <c r="C285" s="404" t="s">
        <v>27</v>
      </c>
      <c r="D285" t="s">
        <v>13</v>
      </c>
      <c r="E285" s="1">
        <v>101.1</v>
      </c>
      <c r="G285" s="1">
        <f t="shared" si="4"/>
        <v>101.09999999999998</v>
      </c>
    </row>
    <row r="286" spans="1:7" ht="18" customHeight="1">
      <c r="B286" s="405"/>
      <c r="C286" s="405"/>
      <c r="D286" t="s">
        <v>14</v>
      </c>
      <c r="E286" s="1">
        <v>4.5</v>
      </c>
      <c r="G286" s="1">
        <f t="shared" si="4"/>
        <v>105.59999999999998</v>
      </c>
    </row>
    <row r="287" spans="1:7" ht="18" customHeight="1">
      <c r="B287" s="405"/>
      <c r="C287" s="405"/>
      <c r="D287" t="s">
        <v>15</v>
      </c>
      <c r="E287" s="1">
        <v>60</v>
      </c>
      <c r="G287" s="1">
        <f t="shared" si="4"/>
        <v>165.59999999999997</v>
      </c>
    </row>
    <row r="288" spans="1:7" ht="18" customHeight="1">
      <c r="B288" s="405"/>
      <c r="C288" s="405"/>
      <c r="D288" t="s">
        <v>16</v>
      </c>
      <c r="E288" s="1">
        <v>5</v>
      </c>
      <c r="G288" s="1">
        <f t="shared" si="4"/>
        <v>170.59999999999997</v>
      </c>
    </row>
    <row r="289" spans="1:7" ht="18" customHeight="1">
      <c r="A289" s="30">
        <v>43769</v>
      </c>
      <c r="B289" s="405" t="s">
        <v>10</v>
      </c>
      <c r="C289" s="405" t="s">
        <v>27</v>
      </c>
      <c r="D289" t="s">
        <v>15</v>
      </c>
      <c r="F289" s="1">
        <v>60</v>
      </c>
      <c r="G289" s="1">
        <f t="shared" si="4"/>
        <v>110.59999999999997</v>
      </c>
    </row>
    <row r="290" spans="1:7" ht="18" customHeight="1">
      <c r="A290" s="30">
        <v>43769</v>
      </c>
      <c r="B290" s="405" t="s">
        <v>10</v>
      </c>
      <c r="C290" s="405" t="s">
        <v>27</v>
      </c>
      <c r="D290" t="s">
        <v>16</v>
      </c>
      <c r="F290" s="1">
        <v>5</v>
      </c>
      <c r="G290" s="1">
        <f t="shared" si="4"/>
        <v>105.59999999999997</v>
      </c>
    </row>
    <row r="291" spans="1:7" ht="18" customHeight="1">
      <c r="A291" s="30">
        <v>43826</v>
      </c>
      <c r="B291" s="405">
        <v>19429</v>
      </c>
      <c r="C291" s="405" t="s">
        <v>27</v>
      </c>
      <c r="D291" t="s">
        <v>13</v>
      </c>
      <c r="F291" s="1">
        <v>101.1</v>
      </c>
      <c r="G291" s="1">
        <f t="shared" si="4"/>
        <v>4.4999999999999716</v>
      </c>
    </row>
    <row r="292" spans="1:7" ht="18" customHeight="1">
      <c r="A292" s="30">
        <v>43826</v>
      </c>
      <c r="B292" s="405">
        <v>19429</v>
      </c>
      <c r="C292" s="405" t="s">
        <v>27</v>
      </c>
      <c r="D292" t="s">
        <v>14</v>
      </c>
      <c r="F292" s="1">
        <v>4.5</v>
      </c>
      <c r="G292" s="1">
        <f t="shared" si="4"/>
        <v>-2.8421709430404007E-14</v>
      </c>
    </row>
    <row r="293" spans="1:7" ht="18" customHeight="1">
      <c r="A293" s="32">
        <v>43799</v>
      </c>
      <c r="B293" s="404" t="s">
        <v>11</v>
      </c>
      <c r="C293" s="404" t="s">
        <v>28</v>
      </c>
      <c r="D293" t="s">
        <v>13</v>
      </c>
      <c r="E293" s="1">
        <v>113.2</v>
      </c>
      <c r="G293" s="1">
        <f t="shared" si="4"/>
        <v>113.19999999999997</v>
      </c>
    </row>
    <row r="294" spans="1:7" ht="18" customHeight="1">
      <c r="B294" s="405"/>
      <c r="C294" s="405"/>
      <c r="D294" t="s">
        <v>14</v>
      </c>
      <c r="E294" s="1">
        <v>4.7</v>
      </c>
      <c r="G294" s="1">
        <f t="shared" si="4"/>
        <v>117.89999999999998</v>
      </c>
    </row>
    <row r="295" spans="1:7" ht="18" customHeight="1">
      <c r="B295" s="405"/>
      <c r="C295" s="405"/>
      <c r="D295" t="s">
        <v>15</v>
      </c>
      <c r="E295" s="1">
        <v>60</v>
      </c>
      <c r="G295" s="1">
        <f t="shared" si="4"/>
        <v>177.89999999999998</v>
      </c>
    </row>
    <row r="296" spans="1:7" ht="18" customHeight="1">
      <c r="B296" s="405"/>
      <c r="C296" s="405"/>
      <c r="D296" t="s">
        <v>16</v>
      </c>
      <c r="E296" s="1">
        <v>5</v>
      </c>
      <c r="G296" s="1">
        <f t="shared" si="4"/>
        <v>182.89999999999998</v>
      </c>
    </row>
    <row r="297" spans="1:7" ht="18" customHeight="1">
      <c r="A297" s="30">
        <v>43799</v>
      </c>
      <c r="B297" s="405" t="s">
        <v>10</v>
      </c>
      <c r="C297" s="405" t="s">
        <v>28</v>
      </c>
      <c r="D297" t="s">
        <v>15</v>
      </c>
      <c r="F297" s="1">
        <v>60</v>
      </c>
      <c r="G297" s="1">
        <f t="shared" si="4"/>
        <v>122.89999999999998</v>
      </c>
    </row>
    <row r="298" spans="1:7" ht="18" customHeight="1">
      <c r="A298" s="30">
        <v>43799</v>
      </c>
      <c r="B298" s="405" t="s">
        <v>10</v>
      </c>
      <c r="C298" s="405" t="s">
        <v>28</v>
      </c>
      <c r="D298" t="s">
        <v>16</v>
      </c>
      <c r="F298" s="1">
        <v>5</v>
      </c>
      <c r="G298" s="1">
        <f t="shared" si="4"/>
        <v>117.89999999999998</v>
      </c>
    </row>
    <row r="299" spans="1:7" ht="18" customHeight="1">
      <c r="A299" s="30">
        <v>43855</v>
      </c>
      <c r="B299" s="405">
        <v>19672</v>
      </c>
      <c r="C299" s="405" t="s">
        <v>28</v>
      </c>
      <c r="D299" t="s">
        <v>13</v>
      </c>
      <c r="F299" s="1">
        <v>113.2</v>
      </c>
      <c r="G299" s="1">
        <f t="shared" si="4"/>
        <v>4.6999999999999744</v>
      </c>
    </row>
    <row r="300" spans="1:7" ht="18" customHeight="1">
      <c r="A300" s="30">
        <v>43855</v>
      </c>
      <c r="B300" s="405">
        <v>19672</v>
      </c>
      <c r="C300" s="405" t="s">
        <v>28</v>
      </c>
      <c r="D300" t="s">
        <v>14</v>
      </c>
      <c r="F300" s="1">
        <v>4.7</v>
      </c>
      <c r="G300" s="1">
        <f t="shared" si="4"/>
        <v>-2.5757174171303632E-14</v>
      </c>
    </row>
    <row r="301" spans="1:7" ht="18" customHeight="1">
      <c r="A301" s="32">
        <v>43830</v>
      </c>
      <c r="B301" s="404" t="s">
        <v>11</v>
      </c>
      <c r="C301" s="404" t="s">
        <v>29</v>
      </c>
      <c r="D301" t="s">
        <v>13</v>
      </c>
      <c r="E301" s="1">
        <v>118.3</v>
      </c>
      <c r="G301" s="1">
        <f t="shared" si="4"/>
        <v>118.29999999999997</v>
      </c>
    </row>
    <row r="302" spans="1:7" ht="18" customHeight="1">
      <c r="B302" s="405"/>
      <c r="C302" s="405"/>
      <c r="D302" t="s">
        <v>14</v>
      </c>
      <c r="E302" s="1">
        <v>4.7</v>
      </c>
      <c r="G302" s="1">
        <f t="shared" si="4"/>
        <v>122.99999999999997</v>
      </c>
    </row>
    <row r="303" spans="1:7" ht="18" customHeight="1">
      <c r="B303" s="405"/>
      <c r="C303" s="405"/>
      <c r="D303" t="s">
        <v>15</v>
      </c>
      <c r="E303" s="1">
        <v>60</v>
      </c>
      <c r="G303" s="1">
        <f t="shared" si="4"/>
        <v>182.99999999999997</v>
      </c>
    </row>
    <row r="304" spans="1:7" ht="18" customHeight="1">
      <c r="B304" s="405"/>
      <c r="C304" s="405"/>
      <c r="D304" t="s">
        <v>16</v>
      </c>
      <c r="E304" s="1">
        <v>5</v>
      </c>
      <c r="G304" s="1">
        <f t="shared" si="4"/>
        <v>187.99999999999997</v>
      </c>
    </row>
    <row r="305" spans="1:7" ht="18" customHeight="1">
      <c r="A305" s="30">
        <v>43830</v>
      </c>
      <c r="B305" s="405" t="s">
        <v>10</v>
      </c>
      <c r="C305" s="405" t="s">
        <v>29</v>
      </c>
      <c r="D305" t="s">
        <v>15</v>
      </c>
      <c r="F305" s="1">
        <v>60</v>
      </c>
      <c r="G305" s="1">
        <f t="shared" si="4"/>
        <v>127.99999999999997</v>
      </c>
    </row>
    <row r="306" spans="1:7" ht="18" customHeight="1">
      <c r="A306" s="30">
        <v>43830</v>
      </c>
      <c r="B306" s="405" t="s">
        <v>10</v>
      </c>
      <c r="C306" s="405" t="s">
        <v>29</v>
      </c>
      <c r="D306" t="s">
        <v>16</v>
      </c>
      <c r="F306" s="1">
        <v>5</v>
      </c>
      <c r="G306" s="1">
        <f t="shared" si="4"/>
        <v>122.99999999999997</v>
      </c>
    </row>
    <row r="307" spans="1:7" ht="18" customHeight="1">
      <c r="A307" s="30">
        <v>43855</v>
      </c>
      <c r="B307" s="405">
        <v>19672</v>
      </c>
      <c r="C307" s="405" t="s">
        <v>29</v>
      </c>
      <c r="D307" t="s">
        <v>13</v>
      </c>
      <c r="E307" s="4"/>
      <c r="F307" s="1">
        <v>118.3</v>
      </c>
      <c r="G307" s="1">
        <f t="shared" si="4"/>
        <v>4.6999999999999744</v>
      </c>
    </row>
    <row r="308" spans="1:7" ht="18" customHeight="1">
      <c r="A308" s="30">
        <v>43855</v>
      </c>
      <c r="B308" s="405">
        <v>19672</v>
      </c>
      <c r="C308" s="405" t="s">
        <v>29</v>
      </c>
      <c r="D308" t="s">
        <v>14</v>
      </c>
      <c r="E308" s="4"/>
      <c r="F308" s="1">
        <v>4.7</v>
      </c>
      <c r="G308" s="1">
        <f t="shared" si="4"/>
        <v>-2.5757174171303632E-14</v>
      </c>
    </row>
    <row r="309" spans="1:7" ht="18" customHeight="1">
      <c r="A309" s="32">
        <v>43861</v>
      </c>
      <c r="B309" s="404" t="s">
        <v>11</v>
      </c>
      <c r="C309" s="404" t="s">
        <v>12</v>
      </c>
      <c r="D309" t="s">
        <v>13</v>
      </c>
      <c r="E309" s="4">
        <v>123</v>
      </c>
      <c r="G309" s="1">
        <f t="shared" si="4"/>
        <v>122.99999999999997</v>
      </c>
    </row>
    <row r="310" spans="1:7" ht="18" customHeight="1">
      <c r="B310" s="405"/>
      <c r="C310" s="405"/>
      <c r="D310" t="s">
        <v>14</v>
      </c>
      <c r="E310" s="4">
        <v>4.5</v>
      </c>
      <c r="G310" s="1">
        <f t="shared" si="4"/>
        <v>127.49999999999997</v>
      </c>
    </row>
    <row r="311" spans="1:7" ht="18" customHeight="1">
      <c r="B311" s="405"/>
      <c r="C311" s="405"/>
      <c r="D311" t="s">
        <v>15</v>
      </c>
      <c r="E311" s="4">
        <v>60</v>
      </c>
      <c r="G311" s="1">
        <f t="shared" si="4"/>
        <v>187.49999999999997</v>
      </c>
    </row>
    <row r="312" spans="1:7" ht="18" customHeight="1">
      <c r="B312" s="405"/>
      <c r="C312" s="405"/>
      <c r="D312" t="s">
        <v>16</v>
      </c>
      <c r="E312" s="4">
        <v>5</v>
      </c>
      <c r="G312" s="1">
        <f t="shared" si="4"/>
        <v>192.49999999999997</v>
      </c>
    </row>
    <row r="313" spans="1:7" ht="18" customHeight="1">
      <c r="A313" s="30">
        <v>43861</v>
      </c>
      <c r="B313" s="405" t="s">
        <v>10</v>
      </c>
      <c r="C313" s="405" t="s">
        <v>12</v>
      </c>
      <c r="D313" t="s">
        <v>15</v>
      </c>
      <c r="E313" s="4"/>
      <c r="F313" s="1">
        <v>60</v>
      </c>
      <c r="G313" s="1">
        <f t="shared" si="4"/>
        <v>132.49999999999997</v>
      </c>
    </row>
    <row r="314" spans="1:7" ht="18" customHeight="1">
      <c r="A314" s="30">
        <v>43861</v>
      </c>
      <c r="B314" s="405" t="s">
        <v>10</v>
      </c>
      <c r="C314" s="405" t="s">
        <v>12</v>
      </c>
      <c r="D314" t="s">
        <v>16</v>
      </c>
      <c r="E314" s="4"/>
      <c r="F314" s="1">
        <v>5</v>
      </c>
      <c r="G314" s="1">
        <f t="shared" si="4"/>
        <v>127.49999999999997</v>
      </c>
    </row>
    <row r="315" spans="1:7" ht="18" customHeight="1">
      <c r="A315" s="30">
        <v>44139</v>
      </c>
      <c r="B315" s="405">
        <v>20611</v>
      </c>
      <c r="C315" s="405" t="s">
        <v>12</v>
      </c>
      <c r="D315" t="s">
        <v>13</v>
      </c>
      <c r="E315" s="4"/>
      <c r="F315" s="1">
        <v>123</v>
      </c>
      <c r="G315" s="1">
        <f t="shared" si="4"/>
        <v>4.4999999999999716</v>
      </c>
    </row>
    <row r="316" spans="1:7" ht="18" customHeight="1">
      <c r="A316" s="30">
        <v>44139</v>
      </c>
      <c r="B316" s="405">
        <v>20611</v>
      </c>
      <c r="C316" s="405" t="s">
        <v>12</v>
      </c>
      <c r="D316" t="s">
        <v>14</v>
      </c>
      <c r="E316" s="4"/>
      <c r="F316" s="1">
        <v>4.5</v>
      </c>
      <c r="G316" s="1">
        <f t="shared" si="4"/>
        <v>-2.8421709430404007E-14</v>
      </c>
    </row>
    <row r="317" spans="1:7" ht="18" customHeight="1">
      <c r="A317" s="32">
        <v>43890</v>
      </c>
      <c r="B317" s="404" t="s">
        <v>11</v>
      </c>
      <c r="C317" s="404" t="s">
        <v>19</v>
      </c>
      <c r="D317" t="s">
        <v>13</v>
      </c>
      <c r="E317" s="4">
        <v>127.7</v>
      </c>
      <c r="G317" s="1">
        <f t="shared" si="4"/>
        <v>127.69999999999997</v>
      </c>
    </row>
    <row r="318" spans="1:7" ht="18" customHeight="1">
      <c r="B318" s="405"/>
      <c r="C318" s="405"/>
      <c r="D318" t="s">
        <v>14</v>
      </c>
      <c r="E318" s="4">
        <v>4.8</v>
      </c>
      <c r="G318" s="1">
        <f t="shared" si="4"/>
        <v>132.49999999999997</v>
      </c>
    </row>
    <row r="319" spans="1:7" ht="18" customHeight="1">
      <c r="B319" s="405"/>
      <c r="C319" s="405"/>
      <c r="D319" t="s">
        <v>15</v>
      </c>
      <c r="E319" s="4">
        <v>58</v>
      </c>
      <c r="G319" s="1">
        <f t="shared" si="4"/>
        <v>190.49999999999997</v>
      </c>
    </row>
    <row r="320" spans="1:7" ht="18" customHeight="1">
      <c r="B320" s="405"/>
      <c r="C320" s="405"/>
      <c r="D320" t="s">
        <v>16</v>
      </c>
      <c r="E320" s="4">
        <v>5</v>
      </c>
      <c r="G320" s="1">
        <f t="shared" si="4"/>
        <v>195.49999999999997</v>
      </c>
    </row>
    <row r="321" spans="1:7" ht="18" customHeight="1">
      <c r="A321" s="30">
        <v>43890</v>
      </c>
      <c r="B321" s="405" t="s">
        <v>10</v>
      </c>
      <c r="C321" s="405" t="s">
        <v>19</v>
      </c>
      <c r="D321" t="s">
        <v>15</v>
      </c>
      <c r="E321" s="4"/>
      <c r="F321" s="1">
        <v>58</v>
      </c>
      <c r="G321" s="1">
        <f t="shared" si="4"/>
        <v>137.49999999999997</v>
      </c>
    </row>
    <row r="322" spans="1:7" ht="18" customHeight="1">
      <c r="A322" s="30">
        <v>43890</v>
      </c>
      <c r="B322" s="405" t="s">
        <v>10</v>
      </c>
      <c r="C322" s="405" t="s">
        <v>19</v>
      </c>
      <c r="D322" t="s">
        <v>31</v>
      </c>
      <c r="E322" s="4"/>
      <c r="F322" s="1">
        <v>5</v>
      </c>
      <c r="G322" s="1">
        <f t="shared" si="4"/>
        <v>132.49999999999997</v>
      </c>
    </row>
    <row r="323" spans="1:7" ht="18" customHeight="1">
      <c r="A323" s="30">
        <v>44139</v>
      </c>
      <c r="B323" s="405">
        <v>20611</v>
      </c>
      <c r="C323" s="405" t="s">
        <v>19</v>
      </c>
      <c r="D323" t="s">
        <v>13</v>
      </c>
      <c r="E323" s="4"/>
      <c r="F323" s="1">
        <v>127.7</v>
      </c>
      <c r="G323" s="1">
        <f t="shared" si="4"/>
        <v>4.7999999999999687</v>
      </c>
    </row>
    <row r="324" spans="1:7" ht="18" customHeight="1">
      <c r="A324" s="30">
        <v>44139</v>
      </c>
      <c r="B324" s="405">
        <v>20611</v>
      </c>
      <c r="C324" s="405" t="s">
        <v>19</v>
      </c>
      <c r="D324" t="s">
        <v>14</v>
      </c>
      <c r="E324" s="4"/>
      <c r="F324" s="1">
        <v>4.8</v>
      </c>
      <c r="G324" s="1">
        <f t="shared" si="4"/>
        <v>-3.1086244689504383E-14</v>
      </c>
    </row>
    <row r="325" spans="1:7" ht="18" customHeight="1">
      <c r="A325" s="32">
        <v>43920</v>
      </c>
      <c r="B325" s="404" t="s">
        <v>11</v>
      </c>
      <c r="C325" s="404" t="s">
        <v>20</v>
      </c>
      <c r="D325" t="s">
        <v>13</v>
      </c>
      <c r="E325" s="4">
        <v>133.5</v>
      </c>
      <c r="G325" s="1">
        <f t="shared" si="4"/>
        <v>133.49999999999997</v>
      </c>
    </row>
    <row r="326" spans="1:7" ht="18" customHeight="1">
      <c r="B326" s="405"/>
      <c r="C326" s="405"/>
      <c r="D326" t="s">
        <v>14</v>
      </c>
      <c r="E326" s="4">
        <v>4.9000000000000004</v>
      </c>
      <c r="G326" s="1">
        <f t="shared" si="4"/>
        <v>138.39999999999998</v>
      </c>
    </row>
    <row r="327" spans="1:7" ht="18" customHeight="1">
      <c r="B327" s="405"/>
      <c r="C327" s="405"/>
      <c r="D327" t="s">
        <v>15</v>
      </c>
      <c r="E327" s="4">
        <v>60</v>
      </c>
      <c r="G327" s="1">
        <f t="shared" ref="G327:G390" si="5">+G326+E327-F327</f>
        <v>198.39999999999998</v>
      </c>
    </row>
    <row r="328" spans="1:7" ht="18" customHeight="1">
      <c r="B328" s="405"/>
      <c r="C328" s="405"/>
      <c r="D328" t="s">
        <v>16</v>
      </c>
      <c r="E328" s="4">
        <v>5</v>
      </c>
      <c r="G328" s="1">
        <f t="shared" si="5"/>
        <v>203.39999999999998</v>
      </c>
    </row>
    <row r="329" spans="1:7" ht="18" customHeight="1">
      <c r="A329" s="30">
        <v>43921</v>
      </c>
      <c r="B329" s="405" t="s">
        <v>10</v>
      </c>
      <c r="C329" s="405" t="s">
        <v>20</v>
      </c>
      <c r="D329" t="s">
        <v>15</v>
      </c>
      <c r="E329" s="4"/>
      <c r="F329" s="1">
        <v>20</v>
      </c>
      <c r="G329" s="1">
        <f t="shared" si="5"/>
        <v>183.39999999999998</v>
      </c>
    </row>
    <row r="330" spans="1:7" ht="18" customHeight="1">
      <c r="A330" s="30">
        <v>44139</v>
      </c>
      <c r="B330" s="405">
        <v>20612</v>
      </c>
      <c r="C330" s="405" t="s">
        <v>20</v>
      </c>
      <c r="D330" t="s">
        <v>13</v>
      </c>
      <c r="E330" s="4"/>
      <c r="F330" s="1">
        <v>133.5</v>
      </c>
      <c r="G330" s="1">
        <f t="shared" si="5"/>
        <v>49.899999999999977</v>
      </c>
    </row>
    <row r="331" spans="1:7" ht="18" customHeight="1">
      <c r="A331" s="30">
        <v>44139</v>
      </c>
      <c r="B331" s="405">
        <v>20612</v>
      </c>
      <c r="C331" s="405" t="s">
        <v>20</v>
      </c>
      <c r="D331" t="s">
        <v>14</v>
      </c>
      <c r="E331" s="4"/>
      <c r="F331" s="1">
        <v>4.9000000000000004</v>
      </c>
      <c r="G331" s="1">
        <f t="shared" si="5"/>
        <v>44.999999999999979</v>
      </c>
    </row>
    <row r="332" spans="1:7" ht="18" customHeight="1">
      <c r="A332" s="30">
        <v>44270</v>
      </c>
      <c r="B332" s="405">
        <v>21912</v>
      </c>
      <c r="C332" s="405" t="s">
        <v>20</v>
      </c>
      <c r="D332" t="s">
        <v>15</v>
      </c>
      <c r="E332" s="4"/>
      <c r="F332" s="1">
        <v>40</v>
      </c>
      <c r="G332" s="1">
        <f t="shared" si="5"/>
        <v>4.9999999999999787</v>
      </c>
    </row>
    <row r="333" spans="1:7" ht="18" customHeight="1">
      <c r="A333" s="30">
        <v>44270</v>
      </c>
      <c r="B333" s="405">
        <v>21912</v>
      </c>
      <c r="C333" s="405" t="s">
        <v>20</v>
      </c>
      <c r="D333" t="s">
        <v>16</v>
      </c>
      <c r="E333" s="4"/>
      <c r="F333" s="1">
        <v>5</v>
      </c>
      <c r="G333" s="1">
        <f t="shared" si="5"/>
        <v>-2.1316282072803006E-14</v>
      </c>
    </row>
    <row r="334" spans="1:7" ht="18" customHeight="1">
      <c r="A334" s="32">
        <v>43951</v>
      </c>
      <c r="B334" s="404" t="s">
        <v>11</v>
      </c>
      <c r="C334" s="404" t="s">
        <v>21</v>
      </c>
      <c r="D334" t="s">
        <v>13</v>
      </c>
      <c r="E334" s="4">
        <v>13.1</v>
      </c>
      <c r="G334" s="1">
        <f t="shared" si="5"/>
        <v>13.099999999999978</v>
      </c>
    </row>
    <row r="335" spans="1:7" ht="18" customHeight="1">
      <c r="B335" s="405"/>
      <c r="C335" s="405"/>
      <c r="D335" t="s">
        <v>14</v>
      </c>
      <c r="E335" s="4">
        <v>4.5999999999999996</v>
      </c>
      <c r="G335" s="1">
        <f t="shared" si="5"/>
        <v>17.699999999999978</v>
      </c>
    </row>
    <row r="336" spans="1:7" ht="18" customHeight="1">
      <c r="B336" s="405"/>
      <c r="C336" s="405"/>
      <c r="D336" t="s">
        <v>15</v>
      </c>
      <c r="E336" s="4">
        <v>60</v>
      </c>
      <c r="G336" s="1">
        <f t="shared" si="5"/>
        <v>77.699999999999974</v>
      </c>
    </row>
    <row r="337" spans="1:7" ht="18" customHeight="1">
      <c r="B337" s="405"/>
      <c r="C337" s="405"/>
      <c r="D337" t="s">
        <v>16</v>
      </c>
      <c r="E337" s="1">
        <v>5</v>
      </c>
      <c r="G337" s="1">
        <f t="shared" si="5"/>
        <v>82.699999999999974</v>
      </c>
    </row>
    <row r="338" spans="1:7" ht="18" customHeight="1">
      <c r="A338" s="30">
        <v>44139</v>
      </c>
      <c r="B338" s="405">
        <v>20612</v>
      </c>
      <c r="C338" s="405" t="s">
        <v>21</v>
      </c>
      <c r="D338" t="s">
        <v>13</v>
      </c>
      <c r="F338" s="1">
        <v>13.1</v>
      </c>
      <c r="G338" s="1">
        <f t="shared" si="5"/>
        <v>69.59999999999998</v>
      </c>
    </row>
    <row r="339" spans="1:7" ht="18" customHeight="1">
      <c r="A339" s="30">
        <v>44139</v>
      </c>
      <c r="B339" s="405">
        <v>20612</v>
      </c>
      <c r="C339" s="405" t="s">
        <v>21</v>
      </c>
      <c r="D339" t="s">
        <v>14</v>
      </c>
      <c r="F339" s="1">
        <v>4.5999999999999996</v>
      </c>
      <c r="G339" s="1">
        <f t="shared" si="5"/>
        <v>64.999999999999986</v>
      </c>
    </row>
    <row r="340" spans="1:7" ht="18" customHeight="1">
      <c r="A340" s="30">
        <v>44270</v>
      </c>
      <c r="B340" s="405">
        <v>21912</v>
      </c>
      <c r="C340" s="405" t="s">
        <v>21</v>
      </c>
      <c r="D340" t="s">
        <v>15</v>
      </c>
      <c r="F340" s="1">
        <v>60</v>
      </c>
      <c r="G340" s="1">
        <f t="shared" si="5"/>
        <v>4.9999999999999858</v>
      </c>
    </row>
    <row r="341" spans="1:7" ht="18" customHeight="1">
      <c r="A341" s="30">
        <v>44270</v>
      </c>
      <c r="B341" s="405">
        <v>21912</v>
      </c>
      <c r="C341" s="405" t="s">
        <v>21</v>
      </c>
      <c r="D341" t="s">
        <v>16</v>
      </c>
      <c r="F341" s="1">
        <v>5</v>
      </c>
      <c r="G341" s="1">
        <f t="shared" si="5"/>
        <v>-1.4210854715202004E-14</v>
      </c>
    </row>
    <row r="342" spans="1:7" ht="18" customHeight="1">
      <c r="A342" s="32">
        <v>43982</v>
      </c>
      <c r="B342" s="404" t="s">
        <v>5</v>
      </c>
      <c r="C342" s="404" t="s">
        <v>22</v>
      </c>
      <c r="D342" t="s">
        <v>13</v>
      </c>
      <c r="E342" s="1">
        <v>12.1</v>
      </c>
      <c r="G342" s="1">
        <f t="shared" si="5"/>
        <v>12.099999999999985</v>
      </c>
    </row>
    <row r="343" spans="1:7" ht="18" customHeight="1">
      <c r="B343" s="405"/>
      <c r="C343" s="405"/>
      <c r="D343" t="s">
        <v>14</v>
      </c>
      <c r="E343" s="1">
        <v>2.5</v>
      </c>
      <c r="G343" s="1">
        <f t="shared" si="5"/>
        <v>14.599999999999985</v>
      </c>
    </row>
    <row r="344" spans="1:7" ht="18" customHeight="1">
      <c r="B344" s="405"/>
      <c r="C344" s="405"/>
      <c r="D344" t="s">
        <v>15</v>
      </c>
      <c r="E344" s="1">
        <v>60</v>
      </c>
      <c r="G344" s="1">
        <f t="shared" si="5"/>
        <v>74.59999999999998</v>
      </c>
    </row>
    <row r="345" spans="1:7" ht="18" customHeight="1">
      <c r="B345" s="405"/>
      <c r="C345" s="405"/>
      <c r="D345" t="s">
        <v>31</v>
      </c>
      <c r="E345" s="1">
        <v>5</v>
      </c>
      <c r="G345" s="1">
        <f t="shared" si="5"/>
        <v>79.59999999999998</v>
      </c>
    </row>
    <row r="346" spans="1:7" ht="18" customHeight="1">
      <c r="A346" s="30">
        <v>44139</v>
      </c>
      <c r="B346" s="405">
        <v>20613</v>
      </c>
      <c r="C346" s="405" t="s">
        <v>22</v>
      </c>
      <c r="D346" t="s">
        <v>13</v>
      </c>
      <c r="F346" s="1">
        <v>12.1</v>
      </c>
      <c r="G346" s="1">
        <f t="shared" si="5"/>
        <v>67.499999999999986</v>
      </c>
    </row>
    <row r="347" spans="1:7" ht="18" customHeight="1">
      <c r="A347" s="30">
        <v>44139</v>
      </c>
      <c r="B347" s="405">
        <v>20613</v>
      </c>
      <c r="C347" s="405" t="s">
        <v>22</v>
      </c>
      <c r="D347" t="s">
        <v>14</v>
      </c>
      <c r="F347" s="1">
        <v>2.5</v>
      </c>
      <c r="G347" s="1">
        <f t="shared" si="5"/>
        <v>64.999999999999986</v>
      </c>
    </row>
    <row r="348" spans="1:7" ht="18" customHeight="1">
      <c r="A348" s="30">
        <v>44270</v>
      </c>
      <c r="B348" s="405">
        <v>21912</v>
      </c>
      <c r="C348" s="405" t="s">
        <v>22</v>
      </c>
      <c r="D348" t="s">
        <v>15</v>
      </c>
      <c r="F348" s="1">
        <v>60</v>
      </c>
      <c r="G348" s="1">
        <f t="shared" si="5"/>
        <v>4.9999999999999858</v>
      </c>
    </row>
    <row r="349" spans="1:7" ht="18" customHeight="1">
      <c r="A349" s="30">
        <v>44270</v>
      </c>
      <c r="B349" s="405">
        <v>21912</v>
      </c>
      <c r="C349" s="405" t="s">
        <v>22</v>
      </c>
      <c r="D349" t="s">
        <v>16</v>
      </c>
      <c r="F349" s="1">
        <v>5</v>
      </c>
      <c r="G349" s="1">
        <f t="shared" si="5"/>
        <v>-1.4210854715202004E-14</v>
      </c>
    </row>
    <row r="350" spans="1:7" ht="18" customHeight="1">
      <c r="A350" s="32">
        <v>44012</v>
      </c>
      <c r="B350" s="404" t="s">
        <v>11</v>
      </c>
      <c r="C350" s="404" t="s">
        <v>69</v>
      </c>
      <c r="D350" t="s">
        <v>13</v>
      </c>
      <c r="E350" s="1">
        <v>10.7</v>
      </c>
      <c r="G350" s="1">
        <f t="shared" si="5"/>
        <v>10.699999999999985</v>
      </c>
    </row>
    <row r="351" spans="1:7" ht="18" customHeight="1">
      <c r="B351" s="405"/>
      <c r="C351" s="405"/>
      <c r="D351" t="s">
        <v>14</v>
      </c>
      <c r="E351" s="1">
        <v>1.2</v>
      </c>
      <c r="G351" s="1">
        <f t="shared" si="5"/>
        <v>11.899999999999984</v>
      </c>
    </row>
    <row r="352" spans="1:7" ht="18" customHeight="1">
      <c r="B352" s="405"/>
      <c r="C352" s="405"/>
      <c r="D352" t="s">
        <v>15</v>
      </c>
      <c r="E352" s="1">
        <v>60</v>
      </c>
      <c r="G352" s="1">
        <f t="shared" si="5"/>
        <v>71.899999999999977</v>
      </c>
    </row>
    <row r="353" spans="1:7" ht="18" customHeight="1">
      <c r="B353" s="405"/>
      <c r="C353" s="405"/>
      <c r="D353" t="s">
        <v>31</v>
      </c>
      <c r="E353" s="1">
        <v>5</v>
      </c>
      <c r="G353" s="1">
        <f t="shared" si="5"/>
        <v>76.899999999999977</v>
      </c>
    </row>
    <row r="354" spans="1:7" ht="18" customHeight="1">
      <c r="A354" s="30">
        <v>44139</v>
      </c>
      <c r="B354" s="405">
        <v>20613</v>
      </c>
      <c r="C354" s="405" t="s">
        <v>69</v>
      </c>
      <c r="D354" t="s">
        <v>13</v>
      </c>
      <c r="F354" s="1">
        <v>10.7</v>
      </c>
      <c r="G354" s="1">
        <f t="shared" si="5"/>
        <v>66.199999999999974</v>
      </c>
    </row>
    <row r="355" spans="1:7" ht="18" customHeight="1">
      <c r="A355" s="30">
        <v>44139</v>
      </c>
      <c r="B355" s="405">
        <v>20613</v>
      </c>
      <c r="C355" s="405" t="s">
        <v>69</v>
      </c>
      <c r="D355" t="s">
        <v>14</v>
      </c>
      <c r="F355" s="1">
        <v>1.2</v>
      </c>
      <c r="G355" s="1">
        <f t="shared" si="5"/>
        <v>64.999999999999972</v>
      </c>
    </row>
    <row r="356" spans="1:7" ht="18" customHeight="1">
      <c r="A356" s="30">
        <v>44270</v>
      </c>
      <c r="B356" s="405">
        <v>21912</v>
      </c>
      <c r="C356" s="405" t="s">
        <v>69</v>
      </c>
      <c r="D356" t="s">
        <v>15</v>
      </c>
      <c r="F356" s="1">
        <v>60</v>
      </c>
      <c r="G356" s="1">
        <f t="shared" si="5"/>
        <v>4.9999999999999716</v>
      </c>
    </row>
    <row r="357" spans="1:7" ht="18" customHeight="1">
      <c r="A357" s="30">
        <v>44270</v>
      </c>
      <c r="B357" s="405">
        <v>21912</v>
      </c>
      <c r="C357" s="405" t="s">
        <v>69</v>
      </c>
      <c r="D357" t="s">
        <v>16</v>
      </c>
      <c r="F357" s="1">
        <v>5</v>
      </c>
      <c r="G357" s="1">
        <f t="shared" si="5"/>
        <v>-2.8421709430404007E-14</v>
      </c>
    </row>
    <row r="358" spans="1:7" ht="18" customHeight="1">
      <c r="A358" s="32">
        <v>44043</v>
      </c>
      <c r="B358" s="404" t="s">
        <v>11</v>
      </c>
      <c r="C358" s="404" t="s">
        <v>24</v>
      </c>
      <c r="D358" t="s">
        <v>13</v>
      </c>
      <c r="E358" s="1">
        <v>54.8</v>
      </c>
      <c r="G358" s="1">
        <f t="shared" si="5"/>
        <v>54.799999999999969</v>
      </c>
    </row>
    <row r="359" spans="1:7" ht="18" customHeight="1">
      <c r="B359" s="405"/>
      <c r="C359" s="405"/>
      <c r="D359" t="s">
        <v>14</v>
      </c>
      <c r="E359" s="1">
        <v>6.2</v>
      </c>
      <c r="G359" s="1">
        <f t="shared" si="5"/>
        <v>60.999999999999972</v>
      </c>
    </row>
    <row r="360" spans="1:7" ht="18" customHeight="1">
      <c r="B360" s="405"/>
      <c r="C360" s="405"/>
      <c r="D360" t="s">
        <v>15</v>
      </c>
      <c r="E360" s="1">
        <v>60</v>
      </c>
      <c r="G360" s="1">
        <f t="shared" si="5"/>
        <v>120.99999999999997</v>
      </c>
    </row>
    <row r="361" spans="1:7" ht="18" customHeight="1">
      <c r="B361" s="405"/>
      <c r="C361" s="405"/>
      <c r="D361" t="s">
        <v>31</v>
      </c>
      <c r="E361" s="1">
        <v>5</v>
      </c>
      <c r="G361" s="1">
        <f t="shared" si="5"/>
        <v>125.99999999999997</v>
      </c>
    </row>
    <row r="362" spans="1:7" ht="18" customHeight="1">
      <c r="A362" s="30">
        <v>44139</v>
      </c>
      <c r="B362" s="405">
        <v>20614</v>
      </c>
      <c r="C362" s="405" t="s">
        <v>24</v>
      </c>
      <c r="D362" t="s">
        <v>13</v>
      </c>
      <c r="F362" s="1">
        <v>54.8</v>
      </c>
      <c r="G362" s="1">
        <f t="shared" si="5"/>
        <v>71.199999999999974</v>
      </c>
    </row>
    <row r="363" spans="1:7" ht="18" customHeight="1">
      <c r="A363" s="30">
        <v>44139</v>
      </c>
      <c r="B363" s="405">
        <v>20614</v>
      </c>
      <c r="C363" s="405" t="s">
        <v>24</v>
      </c>
      <c r="D363" t="s">
        <v>14</v>
      </c>
      <c r="F363" s="1">
        <v>6.2</v>
      </c>
      <c r="G363" s="1">
        <f t="shared" si="5"/>
        <v>64.999999999999972</v>
      </c>
    </row>
    <row r="364" spans="1:7" ht="18" customHeight="1">
      <c r="A364" s="30">
        <v>44270</v>
      </c>
      <c r="B364" s="405">
        <v>21913</v>
      </c>
      <c r="C364" s="405" t="s">
        <v>24</v>
      </c>
      <c r="D364" t="s">
        <v>15</v>
      </c>
      <c r="F364" s="1">
        <v>60</v>
      </c>
      <c r="G364" s="1">
        <f t="shared" si="5"/>
        <v>4.9999999999999716</v>
      </c>
    </row>
    <row r="365" spans="1:7" ht="18" customHeight="1">
      <c r="A365" s="30">
        <v>44270</v>
      </c>
      <c r="B365" s="405">
        <v>21913</v>
      </c>
      <c r="C365" s="405" t="s">
        <v>24</v>
      </c>
      <c r="D365" t="s">
        <v>16</v>
      </c>
      <c r="F365" s="1">
        <v>5</v>
      </c>
      <c r="G365" s="1">
        <f t="shared" si="5"/>
        <v>-2.8421709430404007E-14</v>
      </c>
    </row>
    <row r="366" spans="1:7" ht="18" customHeight="1">
      <c r="A366" s="32">
        <v>44074</v>
      </c>
      <c r="B366" s="404" t="s">
        <v>11</v>
      </c>
      <c r="C366" s="404" t="s">
        <v>25</v>
      </c>
      <c r="D366" t="s">
        <v>13</v>
      </c>
      <c r="E366" s="1">
        <v>52.7</v>
      </c>
      <c r="G366" s="1">
        <f t="shared" si="5"/>
        <v>52.699999999999974</v>
      </c>
    </row>
    <row r="367" spans="1:7" ht="18" customHeight="1">
      <c r="B367" s="405"/>
      <c r="C367" s="405"/>
      <c r="D367" t="s">
        <v>14</v>
      </c>
      <c r="E367" s="1">
        <v>4.4000000000000004</v>
      </c>
      <c r="G367" s="1">
        <f t="shared" si="5"/>
        <v>57.099999999999973</v>
      </c>
    </row>
    <row r="368" spans="1:7" ht="18" customHeight="1">
      <c r="B368" s="405"/>
      <c r="C368" s="405"/>
      <c r="D368" t="s">
        <v>15</v>
      </c>
      <c r="E368" s="1">
        <v>60</v>
      </c>
      <c r="G368" s="1">
        <f t="shared" si="5"/>
        <v>117.09999999999997</v>
      </c>
    </row>
    <row r="369" spans="1:7" ht="18" customHeight="1">
      <c r="B369" s="405"/>
      <c r="C369" s="405"/>
      <c r="D369" t="s">
        <v>31</v>
      </c>
      <c r="E369" s="1">
        <v>5</v>
      </c>
      <c r="G369" s="1">
        <f t="shared" si="5"/>
        <v>122.09999999999997</v>
      </c>
    </row>
    <row r="370" spans="1:7" ht="18" customHeight="1">
      <c r="B370" s="405"/>
      <c r="C370" s="405"/>
      <c r="D370" t="s">
        <v>37</v>
      </c>
      <c r="E370" s="1">
        <v>15</v>
      </c>
      <c r="G370" s="1">
        <f t="shared" si="5"/>
        <v>137.09999999999997</v>
      </c>
    </row>
    <row r="371" spans="1:7" ht="18" customHeight="1">
      <c r="A371" s="30">
        <v>44139</v>
      </c>
      <c r="B371" s="405">
        <v>20614</v>
      </c>
      <c r="C371" s="405" t="s">
        <v>25</v>
      </c>
      <c r="D371" t="s">
        <v>13</v>
      </c>
      <c r="F371" s="1">
        <v>52.7</v>
      </c>
      <c r="G371" s="1">
        <f t="shared" si="5"/>
        <v>84.399999999999963</v>
      </c>
    </row>
    <row r="372" spans="1:7" ht="18" customHeight="1">
      <c r="A372" s="30">
        <v>44139</v>
      </c>
      <c r="B372" s="405">
        <v>20614</v>
      </c>
      <c r="C372" s="405" t="s">
        <v>25</v>
      </c>
      <c r="D372" t="s">
        <v>14</v>
      </c>
      <c r="F372" s="1">
        <v>4.4000000000000004</v>
      </c>
      <c r="G372" s="1">
        <f t="shared" si="5"/>
        <v>79.999999999999957</v>
      </c>
    </row>
    <row r="373" spans="1:7" ht="18" customHeight="1">
      <c r="A373" s="30">
        <v>44270</v>
      </c>
      <c r="B373" s="405">
        <v>21913</v>
      </c>
      <c r="C373" s="405" t="s">
        <v>25</v>
      </c>
      <c r="D373" t="s">
        <v>15</v>
      </c>
      <c r="F373" s="1">
        <v>60</v>
      </c>
      <c r="G373" s="1">
        <f t="shared" si="5"/>
        <v>19.999999999999957</v>
      </c>
    </row>
    <row r="374" spans="1:7" ht="18" customHeight="1">
      <c r="A374" s="30">
        <v>44270</v>
      </c>
      <c r="B374" s="405">
        <v>21913</v>
      </c>
      <c r="C374" s="405" t="s">
        <v>25</v>
      </c>
      <c r="D374" t="s">
        <v>16</v>
      </c>
      <c r="F374" s="1">
        <v>5</v>
      </c>
      <c r="G374" s="1">
        <f t="shared" si="5"/>
        <v>14.999999999999957</v>
      </c>
    </row>
    <row r="375" spans="1:7" ht="18" customHeight="1">
      <c r="A375" s="30">
        <v>44270</v>
      </c>
      <c r="B375" s="405">
        <v>21914</v>
      </c>
      <c r="C375" s="405" t="s">
        <v>25</v>
      </c>
      <c r="D375" t="s">
        <v>37</v>
      </c>
      <c r="F375" s="1">
        <v>15</v>
      </c>
      <c r="G375" s="1">
        <f t="shared" si="5"/>
        <v>-4.2632564145606011E-14</v>
      </c>
    </row>
    <row r="376" spans="1:7" ht="18" customHeight="1">
      <c r="A376" s="32">
        <v>44104</v>
      </c>
      <c r="B376" s="404" t="s">
        <v>11</v>
      </c>
      <c r="C376" s="404" t="s">
        <v>26</v>
      </c>
      <c r="D376" t="s">
        <v>13</v>
      </c>
      <c r="E376" s="1">
        <v>54</v>
      </c>
      <c r="G376" s="1">
        <f t="shared" si="5"/>
        <v>53.999999999999957</v>
      </c>
    </row>
    <row r="377" spans="1:7" ht="18" customHeight="1">
      <c r="B377" s="405"/>
      <c r="C377" s="405"/>
      <c r="D377" t="s">
        <v>14</v>
      </c>
      <c r="E377" s="1">
        <v>5.0999999999999996</v>
      </c>
      <c r="G377" s="1">
        <f t="shared" si="5"/>
        <v>59.099999999999959</v>
      </c>
    </row>
    <row r="378" spans="1:7" ht="18" customHeight="1">
      <c r="B378" s="405"/>
      <c r="C378" s="405"/>
      <c r="D378" t="s">
        <v>15</v>
      </c>
      <c r="E378" s="1">
        <v>60</v>
      </c>
      <c r="G378" s="1">
        <f t="shared" si="5"/>
        <v>119.09999999999997</v>
      </c>
    </row>
    <row r="379" spans="1:7" ht="18" customHeight="1">
      <c r="B379" s="405"/>
      <c r="C379" s="405"/>
      <c r="D379" t="s">
        <v>31</v>
      </c>
      <c r="E379" s="1">
        <v>5</v>
      </c>
      <c r="G379" s="1">
        <f t="shared" si="5"/>
        <v>124.09999999999997</v>
      </c>
    </row>
    <row r="380" spans="1:7" ht="18" customHeight="1">
      <c r="B380" s="405"/>
      <c r="C380" s="405"/>
      <c r="D380" t="s">
        <v>37</v>
      </c>
      <c r="E380" s="1">
        <v>8.5</v>
      </c>
      <c r="G380" s="1">
        <f t="shared" si="5"/>
        <v>132.59999999999997</v>
      </c>
    </row>
    <row r="381" spans="1:7" ht="18" customHeight="1">
      <c r="A381" s="30">
        <v>44187</v>
      </c>
      <c r="B381" s="405">
        <v>21162</v>
      </c>
      <c r="C381" s="405" t="s">
        <v>26</v>
      </c>
      <c r="D381" t="s">
        <v>13</v>
      </c>
      <c r="F381" s="1">
        <v>54</v>
      </c>
      <c r="G381" s="1">
        <f t="shared" si="5"/>
        <v>78.599999999999966</v>
      </c>
    </row>
    <row r="382" spans="1:7" ht="18" customHeight="1">
      <c r="A382" s="30">
        <v>44187</v>
      </c>
      <c r="B382" s="405">
        <v>21162</v>
      </c>
      <c r="C382" s="405" t="s">
        <v>26</v>
      </c>
      <c r="D382" t="s">
        <v>14</v>
      </c>
      <c r="F382" s="1">
        <v>5.0999999999999996</v>
      </c>
      <c r="G382" s="1">
        <f t="shared" si="5"/>
        <v>73.499999999999972</v>
      </c>
    </row>
    <row r="383" spans="1:7" ht="18" customHeight="1">
      <c r="A383" s="30">
        <v>44270</v>
      </c>
      <c r="B383" s="405">
        <v>21913</v>
      </c>
      <c r="C383" s="405" t="s">
        <v>26</v>
      </c>
      <c r="D383" t="s">
        <v>15</v>
      </c>
      <c r="F383" s="1">
        <v>60</v>
      </c>
      <c r="G383" s="1">
        <f t="shared" si="5"/>
        <v>13.499999999999972</v>
      </c>
    </row>
    <row r="384" spans="1:7" ht="18" customHeight="1">
      <c r="A384" s="30">
        <v>44270</v>
      </c>
      <c r="B384" s="405">
        <v>21913</v>
      </c>
      <c r="C384" s="405" t="s">
        <v>26</v>
      </c>
      <c r="D384" t="s">
        <v>16</v>
      </c>
      <c r="F384" s="1">
        <v>5</v>
      </c>
      <c r="G384" s="1">
        <f t="shared" si="5"/>
        <v>8.4999999999999716</v>
      </c>
    </row>
    <row r="385" spans="1:7" ht="18" customHeight="1">
      <c r="A385" s="30">
        <v>44270</v>
      </c>
      <c r="B385" s="405">
        <v>21914</v>
      </c>
      <c r="C385" s="405" t="s">
        <v>26</v>
      </c>
      <c r="D385" t="s">
        <v>37</v>
      </c>
      <c r="F385" s="1">
        <v>8.5</v>
      </c>
      <c r="G385" s="1">
        <f t="shared" si="5"/>
        <v>-2.8421709430404007E-14</v>
      </c>
    </row>
    <row r="386" spans="1:7" ht="18" customHeight="1">
      <c r="A386" s="32">
        <v>44135</v>
      </c>
      <c r="B386" s="404" t="s">
        <v>11</v>
      </c>
      <c r="C386" s="404" t="s">
        <v>27</v>
      </c>
      <c r="D386" t="s">
        <v>13</v>
      </c>
      <c r="E386" s="1">
        <v>63.4</v>
      </c>
      <c r="G386" s="1">
        <f t="shared" si="5"/>
        <v>63.39999999999997</v>
      </c>
    </row>
    <row r="387" spans="1:7" ht="18" customHeight="1">
      <c r="B387" s="405"/>
      <c r="C387" s="405"/>
      <c r="D387" t="s">
        <v>14</v>
      </c>
      <c r="E387" s="1">
        <v>5.4</v>
      </c>
      <c r="G387" s="1">
        <f t="shared" si="5"/>
        <v>68.799999999999969</v>
      </c>
    </row>
    <row r="388" spans="1:7" ht="18" customHeight="1">
      <c r="B388" s="405"/>
      <c r="C388" s="405"/>
      <c r="D388" t="s">
        <v>15</v>
      </c>
      <c r="E388" s="1">
        <v>60</v>
      </c>
      <c r="G388" s="1">
        <f t="shared" si="5"/>
        <v>128.79999999999995</v>
      </c>
    </row>
    <row r="389" spans="1:7" ht="18" customHeight="1">
      <c r="B389" s="405"/>
      <c r="C389" s="405"/>
      <c r="D389" t="s">
        <v>31</v>
      </c>
      <c r="E389" s="1">
        <v>5</v>
      </c>
      <c r="G389" s="1">
        <f t="shared" si="5"/>
        <v>133.79999999999995</v>
      </c>
    </row>
    <row r="390" spans="1:7" ht="18" customHeight="1">
      <c r="B390" s="405"/>
      <c r="C390" s="405"/>
      <c r="D390" s="56" t="s">
        <v>38</v>
      </c>
      <c r="E390" s="1">
        <v>10</v>
      </c>
      <c r="G390" s="1">
        <f t="shared" si="5"/>
        <v>143.79999999999995</v>
      </c>
    </row>
    <row r="391" spans="1:7" ht="18" customHeight="1">
      <c r="B391" s="405"/>
      <c r="C391" s="405"/>
      <c r="D391" s="56" t="s">
        <v>39</v>
      </c>
      <c r="E391" s="1">
        <v>10</v>
      </c>
      <c r="G391" s="1">
        <f t="shared" ref="G391:G455" si="6">+G390+E391-F391</f>
        <v>153.79999999999995</v>
      </c>
    </row>
    <row r="392" spans="1:7" ht="18" customHeight="1">
      <c r="A392" s="30">
        <v>44187</v>
      </c>
      <c r="B392" s="405">
        <v>21162</v>
      </c>
      <c r="C392" s="405" t="s">
        <v>27</v>
      </c>
      <c r="D392" s="56" t="s">
        <v>13</v>
      </c>
      <c r="F392" s="1">
        <v>63.4</v>
      </c>
      <c r="G392" s="1">
        <f t="shared" si="6"/>
        <v>90.399999999999949</v>
      </c>
    </row>
    <row r="393" spans="1:7" ht="18" customHeight="1">
      <c r="A393" s="30">
        <v>44187</v>
      </c>
      <c r="B393" s="405">
        <v>21162</v>
      </c>
      <c r="C393" s="405" t="s">
        <v>27</v>
      </c>
      <c r="D393" s="56" t="s">
        <v>14</v>
      </c>
      <c r="F393" s="1">
        <v>5.4</v>
      </c>
      <c r="G393" s="1">
        <f t="shared" si="6"/>
        <v>84.999999999999943</v>
      </c>
    </row>
    <row r="394" spans="1:7" ht="18" customHeight="1">
      <c r="A394" s="30">
        <v>44270</v>
      </c>
      <c r="B394" s="405">
        <v>21913</v>
      </c>
      <c r="C394" s="405" t="s">
        <v>27</v>
      </c>
      <c r="D394" s="56" t="s">
        <v>15</v>
      </c>
      <c r="F394" s="1">
        <v>60</v>
      </c>
      <c r="G394" s="1">
        <f t="shared" si="6"/>
        <v>24.999999999999943</v>
      </c>
    </row>
    <row r="395" spans="1:7" ht="18" customHeight="1">
      <c r="A395" s="30">
        <v>44270</v>
      </c>
      <c r="B395" s="405">
        <v>21913</v>
      </c>
      <c r="C395" s="405" t="s">
        <v>27</v>
      </c>
      <c r="D395" s="56" t="s">
        <v>16</v>
      </c>
      <c r="F395" s="1">
        <v>5</v>
      </c>
      <c r="G395" s="1">
        <f t="shared" si="6"/>
        <v>19.999999999999943</v>
      </c>
    </row>
    <row r="396" spans="1:7" ht="18" customHeight="1">
      <c r="A396" s="30">
        <v>44270</v>
      </c>
      <c r="B396" s="405">
        <v>21915</v>
      </c>
      <c r="C396" s="405" t="s">
        <v>27</v>
      </c>
      <c r="D396" s="56" t="s">
        <v>38</v>
      </c>
      <c r="F396" s="1">
        <v>10</v>
      </c>
      <c r="G396" s="1">
        <f t="shared" si="6"/>
        <v>9.9999999999999432</v>
      </c>
    </row>
    <row r="397" spans="1:7" ht="18" customHeight="1">
      <c r="A397" s="30">
        <v>44270</v>
      </c>
      <c r="B397" s="405">
        <v>21915</v>
      </c>
      <c r="C397" s="405" t="s">
        <v>27</v>
      </c>
      <c r="D397" s="56" t="s">
        <v>39</v>
      </c>
      <c r="F397" s="1">
        <v>10</v>
      </c>
      <c r="G397" s="1">
        <f t="shared" si="6"/>
        <v>-5.6843418860808015E-14</v>
      </c>
    </row>
    <row r="398" spans="1:7" ht="18" customHeight="1">
      <c r="A398" s="32">
        <v>44165</v>
      </c>
      <c r="B398" s="404" t="s">
        <v>11</v>
      </c>
      <c r="C398" s="404" t="s">
        <v>28</v>
      </c>
      <c r="D398" t="s">
        <v>13</v>
      </c>
      <c r="E398" s="1">
        <v>60.1</v>
      </c>
      <c r="G398" s="1">
        <f t="shared" si="6"/>
        <v>60.099999999999945</v>
      </c>
    </row>
    <row r="399" spans="1:7" ht="18" customHeight="1">
      <c r="B399" s="405"/>
      <c r="C399" s="405"/>
      <c r="D399" t="s">
        <v>14</v>
      </c>
      <c r="E399" s="1">
        <v>5.6</v>
      </c>
      <c r="G399" s="1">
        <f t="shared" si="6"/>
        <v>65.699999999999946</v>
      </c>
    </row>
    <row r="400" spans="1:7" ht="18" customHeight="1">
      <c r="B400" s="405"/>
      <c r="C400" s="405"/>
      <c r="D400" t="s">
        <v>15</v>
      </c>
      <c r="E400" s="1">
        <v>60</v>
      </c>
      <c r="G400" s="1">
        <f t="shared" si="6"/>
        <v>125.69999999999995</v>
      </c>
    </row>
    <row r="401" spans="1:7" ht="18" customHeight="1">
      <c r="B401" s="405"/>
      <c r="C401" s="405"/>
      <c r="D401" t="s">
        <v>31</v>
      </c>
      <c r="E401" s="1">
        <v>5</v>
      </c>
      <c r="G401" s="1">
        <f t="shared" si="6"/>
        <v>130.69999999999993</v>
      </c>
    </row>
    <row r="402" spans="1:7" ht="18" customHeight="1">
      <c r="A402" s="30">
        <v>44165</v>
      </c>
      <c r="B402" s="405" t="s">
        <v>10</v>
      </c>
      <c r="C402" s="405" t="s">
        <v>28</v>
      </c>
      <c r="D402" t="s">
        <v>33</v>
      </c>
      <c r="E402" s="61"/>
      <c r="F402" s="1">
        <v>60</v>
      </c>
      <c r="G402" s="1">
        <f t="shared" si="6"/>
        <v>70.699999999999932</v>
      </c>
    </row>
    <row r="403" spans="1:7" ht="18" customHeight="1">
      <c r="A403" s="30">
        <v>44165</v>
      </c>
      <c r="B403" s="405" t="s">
        <v>10</v>
      </c>
      <c r="C403" s="405" t="s">
        <v>28</v>
      </c>
      <c r="D403" t="s">
        <v>31</v>
      </c>
      <c r="E403" s="61"/>
      <c r="F403" s="1">
        <v>5</v>
      </c>
      <c r="G403" s="1">
        <f t="shared" si="6"/>
        <v>65.699999999999932</v>
      </c>
    </row>
    <row r="404" spans="1:7" ht="18" customHeight="1">
      <c r="A404" s="30">
        <v>44187</v>
      </c>
      <c r="B404" s="405">
        <v>21162</v>
      </c>
      <c r="C404" s="405" t="s">
        <v>28</v>
      </c>
      <c r="D404" t="s">
        <v>13</v>
      </c>
      <c r="E404" s="61"/>
      <c r="F404" s="1">
        <v>60.1</v>
      </c>
      <c r="G404" s="1">
        <f t="shared" si="6"/>
        <v>5.5999999999999304</v>
      </c>
    </row>
    <row r="405" spans="1:7" ht="18" customHeight="1">
      <c r="A405" s="30">
        <v>44187</v>
      </c>
      <c r="B405" s="405">
        <v>21162</v>
      </c>
      <c r="C405" s="405" t="s">
        <v>28</v>
      </c>
      <c r="D405" t="s">
        <v>14</v>
      </c>
      <c r="E405" s="61"/>
      <c r="F405" s="1">
        <v>5.6</v>
      </c>
      <c r="G405" s="1">
        <f t="shared" si="6"/>
        <v>-6.9277916736609768E-14</v>
      </c>
    </row>
    <row r="406" spans="1:7" ht="18" customHeight="1">
      <c r="A406" s="32">
        <v>44196</v>
      </c>
      <c r="B406" s="404" t="s">
        <v>11</v>
      </c>
      <c r="C406" s="404" t="s">
        <v>29</v>
      </c>
      <c r="D406" t="s">
        <v>13</v>
      </c>
      <c r="E406" s="1">
        <v>68.7</v>
      </c>
      <c r="G406" s="1">
        <f t="shared" si="6"/>
        <v>68.699999999999932</v>
      </c>
    </row>
    <row r="407" spans="1:7" ht="18" customHeight="1">
      <c r="B407" s="405"/>
      <c r="C407" s="405"/>
      <c r="D407" t="s">
        <v>14</v>
      </c>
      <c r="E407" s="1">
        <v>4.9000000000000004</v>
      </c>
      <c r="G407" s="1">
        <f t="shared" si="6"/>
        <v>73.599999999999937</v>
      </c>
    </row>
    <row r="408" spans="1:7" ht="18" customHeight="1">
      <c r="B408" s="405"/>
      <c r="C408" s="405"/>
      <c r="D408" t="s">
        <v>15</v>
      </c>
      <c r="E408" s="1">
        <v>60</v>
      </c>
      <c r="G408" s="1">
        <f t="shared" si="6"/>
        <v>133.59999999999994</v>
      </c>
    </row>
    <row r="409" spans="1:7">
      <c r="B409" s="405"/>
      <c r="C409" s="405"/>
      <c r="D409" t="s">
        <v>31</v>
      </c>
      <c r="E409" s="1">
        <v>5</v>
      </c>
      <c r="G409" s="1">
        <f t="shared" si="6"/>
        <v>138.59999999999994</v>
      </c>
    </row>
    <row r="410" spans="1:7">
      <c r="A410" s="46">
        <v>44196</v>
      </c>
      <c r="B410" s="405" t="s">
        <v>10</v>
      </c>
      <c r="C410" s="405" t="s">
        <v>29</v>
      </c>
      <c r="D410" t="s">
        <v>33</v>
      </c>
      <c r="F410" s="1">
        <v>60</v>
      </c>
      <c r="G410" s="1">
        <f t="shared" si="6"/>
        <v>78.599999999999937</v>
      </c>
    </row>
    <row r="411" spans="1:7">
      <c r="A411" s="46">
        <v>44196</v>
      </c>
      <c r="B411" s="405" t="s">
        <v>10</v>
      </c>
      <c r="C411" s="405" t="s">
        <v>29</v>
      </c>
      <c r="D411" t="s">
        <v>31</v>
      </c>
      <c r="F411" s="1">
        <v>5</v>
      </c>
      <c r="G411" s="1">
        <f t="shared" si="6"/>
        <v>73.599999999999937</v>
      </c>
    </row>
    <row r="412" spans="1:7">
      <c r="A412" s="46">
        <v>44225</v>
      </c>
      <c r="B412" s="405">
        <v>21477</v>
      </c>
      <c r="C412" s="405" t="s">
        <v>29</v>
      </c>
      <c r="D412" t="s">
        <v>13</v>
      </c>
      <c r="F412" s="1">
        <v>68.7</v>
      </c>
      <c r="G412" s="1">
        <f t="shared" si="6"/>
        <v>4.8999999999999346</v>
      </c>
    </row>
    <row r="413" spans="1:7">
      <c r="A413" s="46">
        <v>44225</v>
      </c>
      <c r="B413" s="405">
        <v>21477</v>
      </c>
      <c r="C413" s="405" t="s">
        <v>29</v>
      </c>
      <c r="D413" t="s">
        <v>14</v>
      </c>
      <c r="F413" s="1">
        <v>4.9000000000000004</v>
      </c>
      <c r="G413" s="1">
        <f t="shared" si="6"/>
        <v>-6.5725203057809267E-14</v>
      </c>
    </row>
    <row r="414" spans="1:7">
      <c r="A414" s="32">
        <v>44227</v>
      </c>
      <c r="B414" s="404" t="s">
        <v>11</v>
      </c>
      <c r="C414" s="404" t="s">
        <v>12</v>
      </c>
      <c r="D414" t="s">
        <v>13</v>
      </c>
      <c r="E414" s="1">
        <v>73.400000000000006</v>
      </c>
      <c r="G414" s="1">
        <f t="shared" si="6"/>
        <v>73.399999999999935</v>
      </c>
    </row>
    <row r="415" spans="1:7">
      <c r="B415" s="405"/>
      <c r="C415" s="405"/>
      <c r="D415" t="s">
        <v>14</v>
      </c>
      <c r="E415" s="1">
        <v>6.3</v>
      </c>
      <c r="G415" s="1">
        <f t="shared" si="6"/>
        <v>79.699999999999932</v>
      </c>
    </row>
    <row r="416" spans="1:7">
      <c r="B416" s="405"/>
      <c r="C416" s="405"/>
      <c r="D416" t="s">
        <v>15</v>
      </c>
      <c r="E416" s="1">
        <v>60</v>
      </c>
      <c r="G416" s="1">
        <f t="shared" si="6"/>
        <v>139.69999999999993</v>
      </c>
    </row>
    <row r="417" spans="1:7">
      <c r="B417" s="405"/>
      <c r="C417" s="405"/>
      <c r="D417" t="s">
        <v>31</v>
      </c>
      <c r="E417" s="1">
        <v>5</v>
      </c>
      <c r="G417" s="1">
        <f t="shared" si="6"/>
        <v>144.69999999999993</v>
      </c>
    </row>
    <row r="418" spans="1:7">
      <c r="A418" s="46">
        <v>44227</v>
      </c>
      <c r="B418" s="405" t="s">
        <v>10</v>
      </c>
      <c r="C418" s="405" t="s">
        <v>12</v>
      </c>
      <c r="D418" t="s">
        <v>33</v>
      </c>
      <c r="F418" s="1">
        <v>60</v>
      </c>
      <c r="G418" s="1">
        <f t="shared" si="6"/>
        <v>84.699999999999932</v>
      </c>
    </row>
    <row r="419" spans="1:7">
      <c r="A419" s="46">
        <v>44227</v>
      </c>
      <c r="B419" s="405" t="s">
        <v>10</v>
      </c>
      <c r="C419" s="405" t="s">
        <v>12</v>
      </c>
      <c r="D419" t="s">
        <v>31</v>
      </c>
      <c r="F419" s="1">
        <v>5</v>
      </c>
      <c r="G419" s="1">
        <f t="shared" si="6"/>
        <v>79.699999999999932</v>
      </c>
    </row>
    <row r="420" spans="1:7">
      <c r="A420" s="46">
        <v>44261</v>
      </c>
      <c r="B420" s="405">
        <v>21764</v>
      </c>
      <c r="C420" s="405" t="s">
        <v>12</v>
      </c>
      <c r="D420" t="s">
        <v>13</v>
      </c>
      <c r="F420" s="1">
        <v>73.400000000000006</v>
      </c>
      <c r="G420" s="1">
        <f t="shared" si="6"/>
        <v>6.2999999999999261</v>
      </c>
    </row>
    <row r="421" spans="1:7">
      <c r="A421" s="46">
        <v>44261</v>
      </c>
      <c r="B421" s="405">
        <v>21764</v>
      </c>
      <c r="C421" s="405" t="s">
        <v>12</v>
      </c>
      <c r="D421" t="s">
        <v>14</v>
      </c>
      <c r="F421" s="1">
        <v>6.3</v>
      </c>
      <c r="G421" s="1">
        <f t="shared" si="6"/>
        <v>-7.3718808835110394E-14</v>
      </c>
    </row>
    <row r="422" spans="1:7">
      <c r="A422" s="32">
        <v>44255</v>
      </c>
      <c r="B422" s="404" t="s">
        <v>11</v>
      </c>
      <c r="C422" s="404" t="s">
        <v>19</v>
      </c>
      <c r="D422" t="s">
        <v>13</v>
      </c>
      <c r="E422" s="1">
        <v>66.400000000000006</v>
      </c>
      <c r="G422" s="1">
        <f t="shared" si="6"/>
        <v>66.399999999999935</v>
      </c>
    </row>
    <row r="423" spans="1:7">
      <c r="B423" s="405"/>
      <c r="C423" s="405"/>
      <c r="D423" t="s">
        <v>14</v>
      </c>
      <c r="E423" s="1">
        <v>5.7</v>
      </c>
      <c r="G423" s="1">
        <f t="shared" si="6"/>
        <v>72.099999999999937</v>
      </c>
    </row>
    <row r="424" spans="1:7">
      <c r="B424" s="405"/>
      <c r="C424" s="405"/>
      <c r="D424" t="s">
        <v>15</v>
      </c>
      <c r="E424" s="1">
        <v>56</v>
      </c>
      <c r="G424" s="1">
        <f t="shared" si="6"/>
        <v>128.09999999999994</v>
      </c>
    </row>
    <row r="425" spans="1:7">
      <c r="B425" s="405"/>
      <c r="C425" s="405"/>
      <c r="D425" t="s">
        <v>31</v>
      </c>
      <c r="E425" s="1">
        <v>5</v>
      </c>
      <c r="G425" s="1">
        <f t="shared" si="6"/>
        <v>133.09999999999994</v>
      </c>
    </row>
    <row r="426" spans="1:7">
      <c r="A426" s="30">
        <v>44255</v>
      </c>
      <c r="B426" s="405" t="s">
        <v>10</v>
      </c>
      <c r="C426" s="405" t="s">
        <v>19</v>
      </c>
      <c r="D426" t="s">
        <v>15</v>
      </c>
      <c r="F426" s="1">
        <v>50</v>
      </c>
      <c r="G426" s="1">
        <f t="shared" si="6"/>
        <v>83.099999999999937</v>
      </c>
    </row>
    <row r="427" spans="1:7">
      <c r="A427" s="30">
        <v>44261</v>
      </c>
      <c r="B427" s="405">
        <v>21765</v>
      </c>
      <c r="C427" s="405" t="s">
        <v>19</v>
      </c>
      <c r="D427" t="s">
        <v>15</v>
      </c>
      <c r="F427" s="1">
        <v>6</v>
      </c>
      <c r="G427" s="1">
        <f t="shared" si="6"/>
        <v>77.099999999999937</v>
      </c>
    </row>
    <row r="428" spans="1:7">
      <c r="A428" s="30">
        <v>44261</v>
      </c>
      <c r="B428" s="405">
        <v>21765</v>
      </c>
      <c r="C428" s="405" t="s">
        <v>19</v>
      </c>
      <c r="D428" t="s">
        <v>31</v>
      </c>
      <c r="F428" s="1">
        <v>5</v>
      </c>
      <c r="G428" s="1">
        <f t="shared" si="6"/>
        <v>72.099999999999937</v>
      </c>
    </row>
    <row r="429" spans="1:7">
      <c r="A429" s="30">
        <v>44305</v>
      </c>
      <c r="B429" s="405">
        <v>22202</v>
      </c>
      <c r="C429" s="405" t="s">
        <v>19</v>
      </c>
      <c r="D429" t="s">
        <v>13</v>
      </c>
      <c r="F429" s="1">
        <v>66.400000000000006</v>
      </c>
      <c r="G429" s="1">
        <f t="shared" si="6"/>
        <v>5.6999999999999318</v>
      </c>
    </row>
    <row r="430" spans="1:7">
      <c r="A430" s="30">
        <v>44305</v>
      </c>
      <c r="B430" s="405">
        <v>22202</v>
      </c>
      <c r="C430" s="405" t="s">
        <v>19</v>
      </c>
      <c r="D430" t="s">
        <v>14</v>
      </c>
      <c r="F430" s="1">
        <v>5.7</v>
      </c>
      <c r="G430" s="1">
        <f t="shared" si="6"/>
        <v>-6.8389738316909643E-14</v>
      </c>
    </row>
    <row r="431" spans="1:7">
      <c r="A431" s="32">
        <v>44286</v>
      </c>
      <c r="B431" s="404" t="s">
        <v>11</v>
      </c>
      <c r="C431" s="404" t="s">
        <v>20</v>
      </c>
      <c r="D431" t="s">
        <v>13</v>
      </c>
      <c r="E431" s="1">
        <v>72.900000000000006</v>
      </c>
      <c r="G431" s="1">
        <f t="shared" si="6"/>
        <v>72.899999999999935</v>
      </c>
    </row>
    <row r="432" spans="1:7">
      <c r="B432" s="405"/>
      <c r="C432" s="405"/>
      <c r="D432" t="s">
        <v>14</v>
      </c>
      <c r="E432" s="1">
        <v>3.8</v>
      </c>
      <c r="G432" s="1">
        <f t="shared" si="6"/>
        <v>76.699999999999932</v>
      </c>
    </row>
    <row r="433" spans="1:7">
      <c r="B433" s="405"/>
      <c r="C433" s="405"/>
      <c r="D433" t="s">
        <v>15</v>
      </c>
      <c r="E433" s="1">
        <v>60</v>
      </c>
      <c r="G433" s="1">
        <f t="shared" si="6"/>
        <v>136.69999999999993</v>
      </c>
    </row>
    <row r="434" spans="1:7">
      <c r="B434" s="405"/>
      <c r="C434" s="405"/>
      <c r="D434" t="s">
        <v>31</v>
      </c>
      <c r="E434" s="1">
        <v>5</v>
      </c>
      <c r="G434" s="1">
        <f t="shared" si="6"/>
        <v>141.69999999999993</v>
      </c>
    </row>
    <row r="435" spans="1:7">
      <c r="B435" s="405"/>
      <c r="C435" s="405"/>
      <c r="D435" t="s">
        <v>40</v>
      </c>
      <c r="E435" s="1">
        <v>10</v>
      </c>
      <c r="G435" s="1">
        <f t="shared" si="6"/>
        <v>151.69999999999993</v>
      </c>
    </row>
    <row r="436" spans="1:7">
      <c r="A436" s="30">
        <v>44286</v>
      </c>
      <c r="B436" s="405" t="s">
        <v>10</v>
      </c>
      <c r="C436" s="405" t="s">
        <v>20</v>
      </c>
      <c r="D436" t="s">
        <v>15</v>
      </c>
      <c r="F436" s="1">
        <v>60</v>
      </c>
      <c r="G436" s="1">
        <f t="shared" si="6"/>
        <v>91.699999999999932</v>
      </c>
    </row>
    <row r="437" spans="1:7">
      <c r="A437" s="30">
        <v>44286</v>
      </c>
      <c r="B437" s="405" t="s">
        <v>10</v>
      </c>
      <c r="C437" s="405" t="s">
        <v>20</v>
      </c>
      <c r="D437" t="s">
        <v>16</v>
      </c>
      <c r="F437" s="1">
        <v>5</v>
      </c>
      <c r="G437" s="1">
        <f t="shared" si="6"/>
        <v>86.699999999999932</v>
      </c>
    </row>
    <row r="438" spans="1:7">
      <c r="A438" s="30">
        <v>44322</v>
      </c>
      <c r="B438" s="405">
        <v>22377</v>
      </c>
      <c r="C438" s="405" t="s">
        <v>20</v>
      </c>
      <c r="D438" t="s">
        <v>13</v>
      </c>
      <c r="F438" s="1">
        <v>72.900000000000006</v>
      </c>
      <c r="G438" s="1">
        <f t="shared" si="6"/>
        <v>13.799999999999926</v>
      </c>
    </row>
    <row r="439" spans="1:7">
      <c r="A439" s="30">
        <v>44322</v>
      </c>
      <c r="B439" s="405">
        <v>22377</v>
      </c>
      <c r="C439" s="405" t="s">
        <v>20</v>
      </c>
      <c r="D439" t="s">
        <v>14</v>
      </c>
      <c r="F439" s="1">
        <v>3.8</v>
      </c>
      <c r="G439" s="1">
        <f t="shared" si="6"/>
        <v>9.9999999999999254</v>
      </c>
    </row>
    <row r="440" spans="1:7">
      <c r="A440" s="30">
        <v>44512</v>
      </c>
      <c r="B440" s="405">
        <v>23767</v>
      </c>
      <c r="C440" s="405" t="s">
        <v>20</v>
      </c>
      <c r="D440" t="s">
        <v>40</v>
      </c>
      <c r="F440" s="1">
        <v>10</v>
      </c>
      <c r="G440" s="1">
        <f t="shared" si="6"/>
        <v>-7.460698725481052E-14</v>
      </c>
    </row>
    <row r="441" spans="1:7">
      <c r="A441" s="32">
        <v>44316</v>
      </c>
      <c r="B441" s="404" t="s">
        <v>11</v>
      </c>
      <c r="C441" s="404" t="s">
        <v>21</v>
      </c>
      <c r="D441" t="s">
        <v>13</v>
      </c>
      <c r="E441" s="1">
        <v>70.3</v>
      </c>
      <c r="G441" s="1">
        <f t="shared" si="6"/>
        <v>70.299999999999926</v>
      </c>
    </row>
    <row r="442" spans="1:7">
      <c r="B442" s="405"/>
      <c r="C442" s="405"/>
      <c r="D442" t="s">
        <v>14</v>
      </c>
      <c r="E442" s="1">
        <v>4.8</v>
      </c>
      <c r="G442" s="1">
        <f t="shared" si="6"/>
        <v>75.099999999999923</v>
      </c>
    </row>
    <row r="443" spans="1:7">
      <c r="B443" s="405"/>
      <c r="C443" s="405"/>
      <c r="D443" t="s">
        <v>15</v>
      </c>
      <c r="E443" s="1">
        <v>60</v>
      </c>
      <c r="G443" s="1">
        <f t="shared" si="6"/>
        <v>135.09999999999991</v>
      </c>
    </row>
    <row r="444" spans="1:7">
      <c r="B444" s="405"/>
      <c r="C444" s="405"/>
      <c r="D444" t="s">
        <v>31</v>
      </c>
      <c r="E444" s="1">
        <v>5</v>
      </c>
      <c r="G444" s="1">
        <f t="shared" si="6"/>
        <v>140.09999999999991</v>
      </c>
    </row>
    <row r="445" spans="1:7">
      <c r="A445" s="30">
        <v>44316</v>
      </c>
      <c r="B445" s="405" t="s">
        <v>10</v>
      </c>
      <c r="C445" s="405" t="s">
        <v>21</v>
      </c>
      <c r="D445" t="s">
        <v>15</v>
      </c>
      <c r="F445" s="1">
        <v>60</v>
      </c>
      <c r="G445" s="1">
        <f t="shared" si="6"/>
        <v>80.099999999999909</v>
      </c>
    </row>
    <row r="446" spans="1:7">
      <c r="A446" s="30">
        <v>44316</v>
      </c>
      <c r="B446" s="405" t="s">
        <v>10</v>
      </c>
      <c r="C446" s="405" t="s">
        <v>21</v>
      </c>
      <c r="D446" t="s">
        <v>16</v>
      </c>
      <c r="F446" s="1">
        <v>5</v>
      </c>
      <c r="G446" s="1">
        <f t="shared" si="6"/>
        <v>75.099999999999909</v>
      </c>
    </row>
    <row r="447" spans="1:7">
      <c r="A447" s="30">
        <v>44351</v>
      </c>
      <c r="B447" s="405">
        <v>22761</v>
      </c>
      <c r="C447" s="405" t="s">
        <v>21</v>
      </c>
      <c r="D447" t="s">
        <v>13</v>
      </c>
      <c r="F447" s="1">
        <v>70.3</v>
      </c>
      <c r="G447" s="1">
        <f t="shared" si="6"/>
        <v>4.7999999999999119</v>
      </c>
    </row>
    <row r="448" spans="1:7">
      <c r="A448" s="30">
        <v>44351</v>
      </c>
      <c r="B448" s="405">
        <v>22761</v>
      </c>
      <c r="C448" s="405" t="s">
        <v>21</v>
      </c>
      <c r="D448" t="s">
        <v>14</v>
      </c>
      <c r="F448" s="1">
        <v>4.8</v>
      </c>
      <c r="G448" s="1">
        <f t="shared" si="6"/>
        <v>-8.7929663550312398E-14</v>
      </c>
    </row>
    <row r="449" spans="1:7">
      <c r="A449" s="32">
        <v>44347</v>
      </c>
      <c r="B449" s="404" t="s">
        <v>11</v>
      </c>
      <c r="C449" s="404" t="s">
        <v>22</v>
      </c>
      <c r="D449" t="s">
        <v>13</v>
      </c>
      <c r="E449" s="1">
        <v>57.1</v>
      </c>
      <c r="G449" s="1">
        <f t="shared" si="6"/>
        <v>57.099999999999916</v>
      </c>
    </row>
    <row r="450" spans="1:7">
      <c r="B450" s="405"/>
      <c r="C450" s="405"/>
      <c r="D450" t="s">
        <v>14</v>
      </c>
      <c r="E450" s="1">
        <v>3.5</v>
      </c>
      <c r="G450" s="1">
        <f t="shared" si="6"/>
        <v>60.599999999999916</v>
      </c>
    </row>
    <row r="451" spans="1:7">
      <c r="B451" s="405"/>
      <c r="C451" s="405"/>
      <c r="D451" t="s">
        <v>15</v>
      </c>
      <c r="E451" s="1">
        <v>60</v>
      </c>
      <c r="G451" s="1">
        <f t="shared" si="6"/>
        <v>120.59999999999991</v>
      </c>
    </row>
    <row r="452" spans="1:7">
      <c r="B452" s="405"/>
      <c r="C452" s="405"/>
      <c r="D452" t="s">
        <v>31</v>
      </c>
      <c r="E452" s="1">
        <v>5</v>
      </c>
      <c r="G452" s="1">
        <f t="shared" si="6"/>
        <v>125.59999999999991</v>
      </c>
    </row>
    <row r="453" spans="1:7">
      <c r="A453" s="30">
        <v>44386</v>
      </c>
      <c r="B453" s="405">
        <v>22967</v>
      </c>
      <c r="C453" s="404" t="s">
        <v>22</v>
      </c>
      <c r="D453" t="s">
        <v>13</v>
      </c>
      <c r="F453" s="1">
        <v>57.1</v>
      </c>
      <c r="G453" s="1">
        <f t="shared" si="6"/>
        <v>68.499999999999915</v>
      </c>
    </row>
    <row r="454" spans="1:7">
      <c r="A454" s="30">
        <v>44386</v>
      </c>
      <c r="B454" s="405">
        <v>22967</v>
      </c>
      <c r="C454" s="404" t="s">
        <v>22</v>
      </c>
      <c r="D454" t="s">
        <v>14</v>
      </c>
      <c r="F454" s="1">
        <v>3.5</v>
      </c>
      <c r="G454" s="1">
        <f t="shared" si="6"/>
        <v>64.999999999999915</v>
      </c>
    </row>
    <row r="455" spans="1:7">
      <c r="A455" s="30">
        <v>44347</v>
      </c>
      <c r="B455" s="405" t="s">
        <v>10</v>
      </c>
      <c r="C455" s="405" t="s">
        <v>22</v>
      </c>
      <c r="D455" t="s">
        <v>15</v>
      </c>
      <c r="F455" s="1">
        <v>60</v>
      </c>
      <c r="G455" s="1">
        <f t="shared" si="6"/>
        <v>4.9999999999999147</v>
      </c>
    </row>
    <row r="456" spans="1:7">
      <c r="A456" s="30">
        <v>44347</v>
      </c>
      <c r="B456" s="405" t="s">
        <v>10</v>
      </c>
      <c r="C456" s="405" t="s">
        <v>22</v>
      </c>
      <c r="D456" t="s">
        <v>16</v>
      </c>
      <c r="F456" s="1">
        <v>5</v>
      </c>
      <c r="G456" s="1">
        <f t="shared" ref="G456:G527" si="7">+G455+E456-F456</f>
        <v>-8.5265128291212022E-14</v>
      </c>
    </row>
    <row r="457" spans="1:7">
      <c r="A457" s="32">
        <v>44377</v>
      </c>
      <c r="B457" s="404" t="s">
        <v>11</v>
      </c>
      <c r="C457" s="404" t="s">
        <v>69</v>
      </c>
      <c r="D457" t="s">
        <v>13</v>
      </c>
      <c r="E457" s="73">
        <v>62.6</v>
      </c>
      <c r="G457" s="1">
        <f t="shared" si="7"/>
        <v>62.599999999999916</v>
      </c>
    </row>
    <row r="458" spans="1:7">
      <c r="B458" s="405"/>
      <c r="C458" s="405"/>
      <c r="D458" t="s">
        <v>14</v>
      </c>
      <c r="E458" s="73">
        <v>5.4</v>
      </c>
      <c r="G458" s="1">
        <f t="shared" si="7"/>
        <v>67.999999999999915</v>
      </c>
    </row>
    <row r="459" spans="1:7">
      <c r="B459" s="405"/>
      <c r="C459" s="405"/>
      <c r="D459" t="s">
        <v>15</v>
      </c>
      <c r="E459" s="1">
        <v>60</v>
      </c>
      <c r="G459" s="1">
        <f t="shared" si="7"/>
        <v>127.99999999999991</v>
      </c>
    </row>
    <row r="460" spans="1:7">
      <c r="B460" s="405"/>
      <c r="C460" s="405"/>
      <c r="D460" t="s">
        <v>31</v>
      </c>
      <c r="E460" s="1">
        <v>5</v>
      </c>
      <c r="G460" s="1">
        <f t="shared" si="7"/>
        <v>132.99999999999991</v>
      </c>
    </row>
    <row r="461" spans="1:7">
      <c r="A461" s="30">
        <v>44377</v>
      </c>
      <c r="B461" s="405" t="s">
        <v>10</v>
      </c>
      <c r="C461" s="405" t="s">
        <v>69</v>
      </c>
      <c r="D461" t="s">
        <v>15</v>
      </c>
      <c r="F461" s="1">
        <v>60</v>
      </c>
      <c r="G461" s="1">
        <f t="shared" si="7"/>
        <v>72.999999999999915</v>
      </c>
    </row>
    <row r="462" spans="1:7">
      <c r="A462" s="30">
        <v>44377</v>
      </c>
      <c r="B462" s="405" t="s">
        <v>10</v>
      </c>
      <c r="C462" s="405" t="s">
        <v>69</v>
      </c>
      <c r="D462" t="s">
        <v>16</v>
      </c>
      <c r="F462" s="1">
        <v>5</v>
      </c>
      <c r="G462" s="1">
        <f t="shared" si="7"/>
        <v>67.999999999999915</v>
      </c>
    </row>
    <row r="463" spans="1:7">
      <c r="A463" s="30">
        <v>44421</v>
      </c>
      <c r="B463" s="405">
        <v>23224</v>
      </c>
      <c r="C463" s="405" t="s">
        <v>69</v>
      </c>
      <c r="D463" t="s">
        <v>13</v>
      </c>
      <c r="F463" s="73">
        <v>62.6</v>
      </c>
      <c r="G463" s="1">
        <f t="shared" si="7"/>
        <v>5.3999999999999133</v>
      </c>
    </row>
    <row r="464" spans="1:7">
      <c r="A464" s="30">
        <v>44421</v>
      </c>
      <c r="B464" s="405">
        <v>23224</v>
      </c>
      <c r="C464" s="405" t="s">
        <v>69</v>
      </c>
      <c r="D464" t="s">
        <v>14</v>
      </c>
      <c r="F464" s="73">
        <v>5.4</v>
      </c>
      <c r="G464" s="1">
        <f t="shared" si="7"/>
        <v>-8.7041485130612273E-14</v>
      </c>
    </row>
    <row r="465" spans="1:7">
      <c r="A465" s="68">
        <v>44408</v>
      </c>
      <c r="B465" s="404" t="s">
        <v>11</v>
      </c>
      <c r="C465" s="404" t="s">
        <v>24</v>
      </c>
      <c r="D465" t="s">
        <v>13</v>
      </c>
      <c r="E465" s="1">
        <v>54.8</v>
      </c>
      <c r="G465" s="1">
        <f t="shared" si="7"/>
        <v>54.799999999999912</v>
      </c>
    </row>
    <row r="466" spans="1:7">
      <c r="B466" s="405"/>
      <c r="C466" s="405"/>
      <c r="D466" t="s">
        <v>14</v>
      </c>
      <c r="E466" s="1">
        <v>2.8</v>
      </c>
      <c r="G466" s="1">
        <f t="shared" si="7"/>
        <v>57.599999999999909</v>
      </c>
    </row>
    <row r="467" spans="1:7">
      <c r="B467" s="405"/>
      <c r="C467" s="405"/>
      <c r="D467" t="s">
        <v>15</v>
      </c>
      <c r="E467" s="1">
        <v>60</v>
      </c>
      <c r="G467" s="1">
        <f t="shared" si="7"/>
        <v>117.59999999999991</v>
      </c>
    </row>
    <row r="468" spans="1:7">
      <c r="B468" s="405"/>
      <c r="C468" s="405"/>
      <c r="D468" t="s">
        <v>16</v>
      </c>
      <c r="E468" s="1">
        <v>5</v>
      </c>
      <c r="G468" s="1">
        <f t="shared" si="7"/>
        <v>122.59999999999991</v>
      </c>
    </row>
    <row r="469" spans="1:7">
      <c r="A469" s="46">
        <v>44408</v>
      </c>
      <c r="B469" s="405" t="s">
        <v>10</v>
      </c>
      <c r="C469" s="405" t="s">
        <v>24</v>
      </c>
      <c r="D469" t="s">
        <v>33</v>
      </c>
      <c r="F469" s="1">
        <v>60</v>
      </c>
      <c r="G469" s="1">
        <f t="shared" si="7"/>
        <v>62.599999999999909</v>
      </c>
    </row>
    <row r="470" spans="1:7">
      <c r="A470" s="46">
        <v>44408</v>
      </c>
      <c r="B470" s="405" t="s">
        <v>10</v>
      </c>
      <c r="C470" s="405" t="s">
        <v>24</v>
      </c>
      <c r="D470" t="s">
        <v>31</v>
      </c>
      <c r="F470" s="1">
        <v>5</v>
      </c>
      <c r="G470" s="1">
        <f t="shared" si="7"/>
        <v>57.599999999999909</v>
      </c>
    </row>
    <row r="471" spans="1:7">
      <c r="A471" s="46">
        <v>44447</v>
      </c>
      <c r="B471" s="405">
        <v>23385</v>
      </c>
      <c r="C471" s="405" t="s">
        <v>24</v>
      </c>
      <c r="D471" t="s">
        <v>13</v>
      </c>
      <c r="F471" s="1">
        <v>54.8</v>
      </c>
      <c r="G471" s="1">
        <f t="shared" si="7"/>
        <v>2.7999999999999119</v>
      </c>
    </row>
    <row r="472" spans="1:7">
      <c r="A472" s="46">
        <v>44447</v>
      </c>
      <c r="B472" s="405">
        <v>23385</v>
      </c>
      <c r="C472" s="405" t="s">
        <v>24</v>
      </c>
      <c r="D472" t="s">
        <v>14</v>
      </c>
      <c r="F472" s="1">
        <v>2.8</v>
      </c>
      <c r="G472" s="1">
        <f t="shared" si="7"/>
        <v>-8.7929663550312398E-14</v>
      </c>
    </row>
    <row r="473" spans="1:7">
      <c r="A473" s="32">
        <v>44439</v>
      </c>
      <c r="B473" s="404" t="s">
        <v>11</v>
      </c>
      <c r="C473" s="404" t="s">
        <v>25</v>
      </c>
      <c r="D473" t="s">
        <v>13</v>
      </c>
      <c r="E473" s="1">
        <v>62.1</v>
      </c>
      <c r="G473" s="1">
        <f t="shared" si="7"/>
        <v>62.099999999999916</v>
      </c>
    </row>
    <row r="474" spans="1:7">
      <c r="B474" s="405"/>
      <c r="C474" s="405"/>
      <c r="D474" t="s">
        <v>14</v>
      </c>
      <c r="E474" s="1">
        <v>3.1</v>
      </c>
      <c r="G474" s="1">
        <f t="shared" si="7"/>
        <v>65.199999999999918</v>
      </c>
    </row>
    <row r="475" spans="1:7">
      <c r="B475" s="405"/>
      <c r="C475" s="405"/>
      <c r="D475" t="s">
        <v>15</v>
      </c>
      <c r="E475" s="1">
        <v>60</v>
      </c>
      <c r="G475" s="1">
        <f t="shared" si="7"/>
        <v>125.19999999999992</v>
      </c>
    </row>
    <row r="476" spans="1:7">
      <c r="B476" s="405"/>
      <c r="C476" s="405"/>
      <c r="D476" t="s">
        <v>16</v>
      </c>
      <c r="E476" s="1">
        <v>5</v>
      </c>
      <c r="G476" s="1">
        <f t="shared" si="7"/>
        <v>130.19999999999993</v>
      </c>
    </row>
    <row r="477" spans="1:7">
      <c r="A477" s="46">
        <v>44439</v>
      </c>
      <c r="B477" s="405" t="s">
        <v>10</v>
      </c>
      <c r="C477" s="405" t="s">
        <v>25</v>
      </c>
      <c r="D477" t="s">
        <v>15</v>
      </c>
      <c r="F477" s="1">
        <v>60</v>
      </c>
      <c r="G477" s="1">
        <f t="shared" si="7"/>
        <v>70.199999999999932</v>
      </c>
    </row>
    <row r="478" spans="1:7">
      <c r="A478" s="46">
        <v>44439</v>
      </c>
      <c r="B478" s="405" t="s">
        <v>10</v>
      </c>
      <c r="C478" s="405" t="s">
        <v>25</v>
      </c>
      <c r="D478" t="s">
        <v>16</v>
      </c>
      <c r="F478" s="1">
        <v>5</v>
      </c>
      <c r="G478" s="1">
        <f t="shared" si="7"/>
        <v>65.199999999999932</v>
      </c>
    </row>
    <row r="479" spans="1:7">
      <c r="A479" s="46">
        <v>44512</v>
      </c>
      <c r="B479" s="405">
        <v>23767</v>
      </c>
      <c r="C479" s="405" t="s">
        <v>25</v>
      </c>
      <c r="D479" t="s">
        <v>13</v>
      </c>
      <c r="F479" s="1">
        <v>62.1</v>
      </c>
      <c r="G479" s="1">
        <f t="shared" si="7"/>
        <v>3.0999999999999304</v>
      </c>
    </row>
    <row r="480" spans="1:7">
      <c r="A480" s="46">
        <v>44512</v>
      </c>
      <c r="B480" s="405">
        <v>23767</v>
      </c>
      <c r="C480" s="405" t="s">
        <v>25</v>
      </c>
      <c r="D480" t="s">
        <v>14</v>
      </c>
      <c r="F480" s="1">
        <v>3.1</v>
      </c>
      <c r="G480" s="88">
        <f t="shared" si="7"/>
        <v>-6.9722005946459831E-14</v>
      </c>
    </row>
    <row r="481" spans="1:12">
      <c r="A481" s="32">
        <v>44469</v>
      </c>
      <c r="B481" s="404" t="s">
        <v>11</v>
      </c>
      <c r="C481" s="404" t="s">
        <v>41</v>
      </c>
      <c r="D481" t="s">
        <v>13</v>
      </c>
      <c r="E481" s="1">
        <v>64.2</v>
      </c>
      <c r="G481" s="1">
        <f t="shared" si="7"/>
        <v>64.199999999999932</v>
      </c>
    </row>
    <row r="482" spans="1:12">
      <c r="B482" s="405"/>
      <c r="C482" s="405"/>
      <c r="D482" t="s">
        <v>14</v>
      </c>
      <c r="E482" s="1">
        <v>4.7</v>
      </c>
      <c r="G482" s="1">
        <f t="shared" si="7"/>
        <v>68.899999999999935</v>
      </c>
    </row>
    <row r="483" spans="1:12">
      <c r="B483" s="405"/>
      <c r="C483" s="405"/>
      <c r="D483" t="s">
        <v>15</v>
      </c>
      <c r="E483" s="1">
        <v>60</v>
      </c>
      <c r="G483" s="1">
        <f t="shared" si="7"/>
        <v>128.89999999999992</v>
      </c>
    </row>
    <row r="484" spans="1:12">
      <c r="B484" s="405"/>
      <c r="C484" s="405"/>
      <c r="D484" t="s">
        <v>16</v>
      </c>
      <c r="E484" s="1">
        <v>5</v>
      </c>
      <c r="G484" s="1">
        <f t="shared" si="7"/>
        <v>133.89999999999992</v>
      </c>
    </row>
    <row r="485" spans="1:12">
      <c r="A485" s="30">
        <v>44469</v>
      </c>
      <c r="B485" s="405" t="s">
        <v>10</v>
      </c>
      <c r="C485" s="405" t="s">
        <v>41</v>
      </c>
      <c r="D485" t="s">
        <v>15</v>
      </c>
      <c r="F485" s="1">
        <v>50</v>
      </c>
      <c r="G485" s="1">
        <f t="shared" si="7"/>
        <v>83.89999999999992</v>
      </c>
    </row>
    <row r="486" spans="1:12">
      <c r="A486" s="30">
        <v>44512</v>
      </c>
      <c r="B486" s="405">
        <v>23767</v>
      </c>
      <c r="C486" s="405" t="s">
        <v>41</v>
      </c>
      <c r="D486" t="s">
        <v>13</v>
      </c>
      <c r="F486" s="1">
        <v>64.2</v>
      </c>
      <c r="G486" s="1">
        <f t="shared" si="7"/>
        <v>19.699999999999918</v>
      </c>
    </row>
    <row r="487" spans="1:12">
      <c r="A487" s="30">
        <v>44512</v>
      </c>
      <c r="B487" s="405">
        <v>23767</v>
      </c>
      <c r="C487" s="405" t="s">
        <v>41</v>
      </c>
      <c r="D487" t="s">
        <v>15</v>
      </c>
      <c r="F487" s="1">
        <v>10</v>
      </c>
      <c r="G487" s="1">
        <f t="shared" si="7"/>
        <v>9.6999999999999176</v>
      </c>
      <c r="J487" s="404"/>
      <c r="L487" s="1"/>
    </row>
    <row r="488" spans="1:12">
      <c r="A488" s="30">
        <v>44512</v>
      </c>
      <c r="B488" s="405">
        <v>23767</v>
      </c>
      <c r="C488" s="405" t="s">
        <v>41</v>
      </c>
      <c r="D488" t="s">
        <v>16</v>
      </c>
      <c r="F488" s="1">
        <v>5</v>
      </c>
      <c r="G488" s="1">
        <f t="shared" si="7"/>
        <v>4.6999999999999176</v>
      </c>
      <c r="J488" s="404"/>
      <c r="L488" s="1"/>
    </row>
    <row r="489" spans="1:12">
      <c r="A489" s="30">
        <v>44620</v>
      </c>
      <c r="B489" s="405">
        <v>24394</v>
      </c>
      <c r="C489" s="405" t="s">
        <v>41</v>
      </c>
      <c r="D489" t="s">
        <v>14</v>
      </c>
      <c r="F489" s="1">
        <v>4.7</v>
      </c>
      <c r="G489" s="1">
        <f t="shared" si="7"/>
        <v>-8.2600593032111647E-14</v>
      </c>
      <c r="J489" s="404"/>
      <c r="L489" s="1"/>
    </row>
    <row r="490" spans="1:12">
      <c r="A490" s="32">
        <v>44500</v>
      </c>
      <c r="B490" s="404" t="s">
        <v>11</v>
      </c>
      <c r="C490" s="404" t="s">
        <v>27</v>
      </c>
      <c r="D490" t="s">
        <v>13</v>
      </c>
      <c r="E490" s="1">
        <v>66.599999999999994</v>
      </c>
      <c r="G490" s="1">
        <f t="shared" si="7"/>
        <v>66.599999999999909</v>
      </c>
      <c r="I490" s="404"/>
      <c r="L490" s="1"/>
    </row>
    <row r="491" spans="1:12">
      <c r="B491" s="405"/>
      <c r="C491" s="405"/>
      <c r="D491" t="s">
        <v>14</v>
      </c>
      <c r="E491" s="1">
        <v>2.6</v>
      </c>
      <c r="G491" s="1">
        <f t="shared" si="7"/>
        <v>69.199999999999903</v>
      </c>
      <c r="I491" s="404"/>
      <c r="J491" s="404"/>
      <c r="L491" s="1"/>
    </row>
    <row r="492" spans="1:12">
      <c r="B492" s="405"/>
      <c r="C492" s="405"/>
      <c r="D492" t="s">
        <v>15</v>
      </c>
      <c r="E492" s="1">
        <v>60</v>
      </c>
      <c r="G492" s="1">
        <f t="shared" si="7"/>
        <v>129.1999999999999</v>
      </c>
      <c r="I492" s="405"/>
      <c r="J492" s="405"/>
      <c r="L492" s="1"/>
    </row>
    <row r="493" spans="1:12">
      <c r="B493" s="405"/>
      <c r="C493" s="405"/>
      <c r="D493" t="s">
        <v>16</v>
      </c>
      <c r="E493" s="1">
        <v>5</v>
      </c>
      <c r="G493" s="1">
        <f t="shared" si="7"/>
        <v>134.1999999999999</v>
      </c>
      <c r="I493" s="404"/>
      <c r="L493" s="1"/>
    </row>
    <row r="494" spans="1:12">
      <c r="A494" s="32">
        <v>44500</v>
      </c>
      <c r="B494" s="405" t="s">
        <v>10</v>
      </c>
      <c r="C494" s="405" t="s">
        <v>27</v>
      </c>
      <c r="D494" t="s">
        <v>15</v>
      </c>
      <c r="F494" s="1">
        <v>60</v>
      </c>
      <c r="G494" s="1">
        <f t="shared" si="7"/>
        <v>74.199999999999903</v>
      </c>
      <c r="I494" s="405"/>
      <c r="J494" s="404"/>
      <c r="L494" s="1"/>
    </row>
    <row r="495" spans="1:12">
      <c r="A495" s="32">
        <v>44500</v>
      </c>
      <c r="B495" s="405" t="s">
        <v>10</v>
      </c>
      <c r="C495" s="405" t="s">
        <v>27</v>
      </c>
      <c r="D495" t="s">
        <v>16</v>
      </c>
      <c r="F495" s="1">
        <v>5</v>
      </c>
      <c r="G495" s="1">
        <f t="shared" si="7"/>
        <v>69.199999999999903</v>
      </c>
      <c r="J495" s="405"/>
      <c r="L495" s="1"/>
    </row>
    <row r="496" spans="1:12">
      <c r="A496" s="30">
        <v>44620</v>
      </c>
      <c r="B496" s="405">
        <v>24394</v>
      </c>
      <c r="C496" s="405" t="s">
        <v>27</v>
      </c>
      <c r="D496" t="s">
        <v>13</v>
      </c>
      <c r="F496" s="1">
        <v>66.599999999999994</v>
      </c>
      <c r="G496" s="1">
        <f t="shared" si="7"/>
        <v>2.5999999999999091</v>
      </c>
      <c r="J496" s="405"/>
      <c r="L496" s="1"/>
    </row>
    <row r="497" spans="1:12">
      <c r="A497" s="30">
        <v>44620</v>
      </c>
      <c r="B497" s="405">
        <v>24394</v>
      </c>
      <c r="C497" s="405" t="s">
        <v>27</v>
      </c>
      <c r="D497" t="s">
        <v>14</v>
      </c>
      <c r="F497" s="1">
        <v>2.6</v>
      </c>
      <c r="G497" s="1">
        <f t="shared" si="7"/>
        <v>-9.1038288019262836E-14</v>
      </c>
      <c r="J497" s="405"/>
      <c r="L497" s="1"/>
    </row>
    <row r="498" spans="1:12">
      <c r="A498" s="32">
        <v>44530</v>
      </c>
      <c r="B498" s="404" t="s">
        <v>11</v>
      </c>
      <c r="C498" s="404" t="s">
        <v>28</v>
      </c>
      <c r="D498" t="s">
        <v>13</v>
      </c>
      <c r="E498" s="1">
        <v>71</v>
      </c>
      <c r="G498" s="1">
        <f t="shared" si="7"/>
        <v>70.999999999999915</v>
      </c>
      <c r="J498" s="404"/>
      <c r="L498" s="1"/>
    </row>
    <row r="499" spans="1:12">
      <c r="B499" s="405"/>
      <c r="C499" s="405"/>
      <c r="D499" t="s">
        <v>14</v>
      </c>
      <c r="E499" s="1">
        <v>4</v>
      </c>
      <c r="G499" s="1">
        <f t="shared" si="7"/>
        <v>74.999999999999915</v>
      </c>
      <c r="J499" s="405"/>
      <c r="L499" s="1"/>
    </row>
    <row r="500" spans="1:12">
      <c r="B500" s="405"/>
      <c r="C500" s="405"/>
      <c r="D500" t="s">
        <v>15</v>
      </c>
      <c r="E500" s="1">
        <v>60</v>
      </c>
      <c r="G500" s="1">
        <f t="shared" si="7"/>
        <v>134.99999999999991</v>
      </c>
      <c r="L500" s="13"/>
    </row>
    <row r="501" spans="1:12">
      <c r="B501" s="405"/>
      <c r="C501" s="405"/>
      <c r="D501" t="s">
        <v>16</v>
      </c>
      <c r="E501" s="1">
        <v>5</v>
      </c>
      <c r="G501" s="1">
        <f t="shared" si="7"/>
        <v>139.99999999999991</v>
      </c>
    </row>
    <row r="502" spans="1:12">
      <c r="B502" s="405"/>
      <c r="C502" s="405"/>
      <c r="D502" t="s">
        <v>105</v>
      </c>
      <c r="E502" s="1">
        <v>10</v>
      </c>
      <c r="G502" s="1">
        <f t="shared" si="7"/>
        <v>149.99999999999991</v>
      </c>
    </row>
    <row r="503" spans="1:12">
      <c r="A503" s="30">
        <v>44530</v>
      </c>
      <c r="B503" s="405" t="s">
        <v>10</v>
      </c>
      <c r="C503" s="405" t="s">
        <v>28</v>
      </c>
      <c r="D503" t="s">
        <v>15</v>
      </c>
      <c r="F503" s="1">
        <v>60</v>
      </c>
      <c r="G503" s="1">
        <f t="shared" si="7"/>
        <v>89.999999999999915</v>
      </c>
    </row>
    <row r="504" spans="1:12">
      <c r="A504" s="30">
        <v>44530</v>
      </c>
      <c r="B504" s="405" t="s">
        <v>10</v>
      </c>
      <c r="C504" s="405" t="s">
        <v>28</v>
      </c>
      <c r="D504" t="s">
        <v>16</v>
      </c>
      <c r="F504" s="1">
        <v>5</v>
      </c>
      <c r="G504" s="1">
        <f t="shared" si="7"/>
        <v>84.999999999999915</v>
      </c>
    </row>
    <row r="505" spans="1:12">
      <c r="A505" s="30">
        <v>44620</v>
      </c>
      <c r="B505" s="405">
        <v>24394</v>
      </c>
      <c r="C505" s="405" t="s">
        <v>28</v>
      </c>
      <c r="D505" t="s">
        <v>13</v>
      </c>
      <c r="F505" s="1">
        <v>71</v>
      </c>
      <c r="G505" s="1">
        <f t="shared" si="7"/>
        <v>13.999999999999915</v>
      </c>
    </row>
    <row r="506" spans="1:12">
      <c r="A506" s="30">
        <v>44620</v>
      </c>
      <c r="B506" s="405">
        <v>24394</v>
      </c>
      <c r="C506" s="405" t="s">
        <v>28</v>
      </c>
      <c r="D506" t="s">
        <v>14</v>
      </c>
      <c r="F506" s="1">
        <v>4</v>
      </c>
      <c r="G506" s="1">
        <f t="shared" si="7"/>
        <v>9.9999999999999147</v>
      </c>
    </row>
    <row r="507" spans="1:12">
      <c r="A507" s="30">
        <v>44620</v>
      </c>
      <c r="B507" s="405">
        <v>24394</v>
      </c>
      <c r="C507" s="405" t="s">
        <v>28</v>
      </c>
      <c r="D507" t="s">
        <v>105</v>
      </c>
      <c r="F507" s="1">
        <v>10</v>
      </c>
      <c r="G507" s="1">
        <f t="shared" si="7"/>
        <v>-8.5265128291212022E-14</v>
      </c>
    </row>
    <row r="508" spans="1:12">
      <c r="A508" s="32">
        <v>44561</v>
      </c>
      <c r="B508" s="404" t="s">
        <v>11</v>
      </c>
      <c r="C508" s="404" t="s">
        <v>29</v>
      </c>
      <c r="D508" t="s">
        <v>13</v>
      </c>
      <c r="E508" s="1">
        <v>92.9</v>
      </c>
      <c r="G508" s="1">
        <f t="shared" si="7"/>
        <v>92.89999999999992</v>
      </c>
    </row>
    <row r="509" spans="1:12">
      <c r="B509" s="405"/>
      <c r="C509" s="405"/>
      <c r="D509" t="s">
        <v>14</v>
      </c>
      <c r="E509" s="1">
        <v>4.4000000000000004</v>
      </c>
      <c r="G509" s="1">
        <f t="shared" si="7"/>
        <v>97.299999999999926</v>
      </c>
    </row>
    <row r="510" spans="1:12">
      <c r="B510" s="405"/>
      <c r="C510" s="405"/>
      <c r="D510" t="s">
        <v>15</v>
      </c>
      <c r="E510" s="1">
        <v>60</v>
      </c>
      <c r="G510" s="1">
        <f t="shared" si="7"/>
        <v>157.29999999999993</v>
      </c>
    </row>
    <row r="511" spans="1:12">
      <c r="B511" s="405"/>
      <c r="C511" s="405"/>
      <c r="D511" t="s">
        <v>16</v>
      </c>
      <c r="E511" s="1">
        <v>5</v>
      </c>
      <c r="G511" s="1">
        <f t="shared" si="7"/>
        <v>162.29999999999993</v>
      </c>
    </row>
    <row r="512" spans="1:12">
      <c r="A512" s="30">
        <v>44561</v>
      </c>
      <c r="B512" s="405" t="s">
        <v>48</v>
      </c>
      <c r="C512" s="405" t="s">
        <v>29</v>
      </c>
      <c r="D512" t="s">
        <v>15</v>
      </c>
      <c r="F512" s="1">
        <v>60</v>
      </c>
      <c r="G512" s="1">
        <f t="shared" si="7"/>
        <v>102.29999999999993</v>
      </c>
    </row>
    <row r="513" spans="1:7">
      <c r="A513" s="30">
        <v>44561</v>
      </c>
      <c r="B513" s="405" t="s">
        <v>48</v>
      </c>
      <c r="C513" s="405" t="s">
        <v>29</v>
      </c>
      <c r="D513" t="s">
        <v>16</v>
      </c>
      <c r="F513" s="1">
        <v>5</v>
      </c>
      <c r="G513" s="1">
        <f t="shared" si="7"/>
        <v>97.299999999999926</v>
      </c>
    </row>
    <row r="514" spans="1:7">
      <c r="A514" s="30">
        <v>44620</v>
      </c>
      <c r="B514" s="405">
        <v>24394</v>
      </c>
      <c r="C514" s="405" t="s">
        <v>29</v>
      </c>
      <c r="D514" t="s">
        <v>13</v>
      </c>
      <c r="F514" s="1">
        <v>92.9</v>
      </c>
      <c r="G514" s="1">
        <f t="shared" si="7"/>
        <v>4.3999999999999204</v>
      </c>
    </row>
    <row r="515" spans="1:7">
      <c r="A515" s="30">
        <v>44620</v>
      </c>
      <c r="B515" s="405">
        <v>24394</v>
      </c>
      <c r="C515" s="405" t="s">
        <v>29</v>
      </c>
      <c r="D515" t="s">
        <v>14</v>
      </c>
      <c r="F515" s="1">
        <v>4.4000000000000004</v>
      </c>
      <c r="G515" s="1">
        <f t="shared" si="7"/>
        <v>-7.9936057773011271E-14</v>
      </c>
    </row>
    <row r="516" spans="1:7">
      <c r="A516" s="32">
        <v>44592</v>
      </c>
      <c r="B516" s="404" t="s">
        <v>11</v>
      </c>
      <c r="C516" s="404" t="s">
        <v>12</v>
      </c>
      <c r="D516" t="s">
        <v>13</v>
      </c>
      <c r="E516" s="1">
        <v>98.3</v>
      </c>
      <c r="G516" s="1">
        <f t="shared" si="7"/>
        <v>98.299999999999912</v>
      </c>
    </row>
    <row r="517" spans="1:7">
      <c r="B517" s="405"/>
      <c r="C517" s="405"/>
      <c r="D517" t="s">
        <v>14</v>
      </c>
      <c r="E517" s="1">
        <v>1.3</v>
      </c>
      <c r="G517" s="1">
        <f t="shared" si="7"/>
        <v>99.599999999999909</v>
      </c>
    </row>
    <row r="518" spans="1:7">
      <c r="B518" s="405"/>
      <c r="C518" s="405"/>
      <c r="D518" t="s">
        <v>15</v>
      </c>
      <c r="E518" s="1">
        <v>60</v>
      </c>
      <c r="G518" s="1">
        <f t="shared" si="7"/>
        <v>159.59999999999991</v>
      </c>
    </row>
    <row r="519" spans="1:7">
      <c r="B519" s="405"/>
      <c r="C519" s="405"/>
      <c r="D519" t="s">
        <v>16</v>
      </c>
      <c r="E519" s="1">
        <v>5</v>
      </c>
      <c r="G519" s="1">
        <f t="shared" si="7"/>
        <v>164.59999999999991</v>
      </c>
    </row>
    <row r="520" spans="1:7">
      <c r="A520" s="30">
        <v>44592</v>
      </c>
      <c r="B520" s="405" t="s">
        <v>49</v>
      </c>
      <c r="C520" s="405" t="s">
        <v>12</v>
      </c>
      <c r="D520" t="s">
        <v>15</v>
      </c>
      <c r="F520" s="1">
        <v>60</v>
      </c>
      <c r="G520" s="1">
        <f t="shared" si="7"/>
        <v>104.59999999999991</v>
      </c>
    </row>
    <row r="521" spans="1:7">
      <c r="A521" s="30">
        <v>44592</v>
      </c>
      <c r="B521" s="405" t="s">
        <v>49</v>
      </c>
      <c r="C521" s="405" t="s">
        <v>12</v>
      </c>
      <c r="D521" t="s">
        <v>16</v>
      </c>
      <c r="F521" s="1">
        <v>5</v>
      </c>
      <c r="G521" s="1">
        <f t="shared" si="7"/>
        <v>99.599999999999909</v>
      </c>
    </row>
    <row r="522" spans="1:7">
      <c r="A522" s="30">
        <v>44620</v>
      </c>
      <c r="B522" s="405">
        <v>24394</v>
      </c>
      <c r="C522" s="405" t="s">
        <v>12</v>
      </c>
      <c r="D522" t="s">
        <v>13</v>
      </c>
      <c r="F522" s="1">
        <v>98.3</v>
      </c>
      <c r="G522" s="1">
        <f t="shared" si="7"/>
        <v>1.2999999999999119</v>
      </c>
    </row>
    <row r="523" spans="1:7">
      <c r="A523" s="30">
        <v>44620</v>
      </c>
      <c r="B523" s="405">
        <v>24394</v>
      </c>
      <c r="C523" s="405" t="s">
        <v>12</v>
      </c>
      <c r="D523" t="s">
        <v>14</v>
      </c>
      <c r="F523" s="1">
        <v>1.3</v>
      </c>
      <c r="G523" s="1">
        <f t="shared" si="7"/>
        <v>-8.8151708155237429E-14</v>
      </c>
    </row>
    <row r="524" spans="1:7">
      <c r="A524" s="32">
        <v>44620</v>
      </c>
      <c r="B524" s="404" t="s">
        <v>11</v>
      </c>
      <c r="C524" s="404" t="s">
        <v>19</v>
      </c>
      <c r="D524" t="s">
        <v>13</v>
      </c>
      <c r="E524" s="1">
        <v>145.1</v>
      </c>
      <c r="G524" s="1">
        <f t="shared" si="7"/>
        <v>145.09999999999991</v>
      </c>
    </row>
    <row r="525" spans="1:7">
      <c r="B525" s="405"/>
      <c r="C525" s="405"/>
      <c r="D525" t="s">
        <v>14</v>
      </c>
      <c r="E525" s="1">
        <v>4.3</v>
      </c>
      <c r="G525" s="1">
        <f t="shared" si="7"/>
        <v>149.39999999999992</v>
      </c>
    </row>
    <row r="526" spans="1:7">
      <c r="B526" s="405"/>
      <c r="C526" s="405"/>
      <c r="D526" t="s">
        <v>15</v>
      </c>
      <c r="E526" s="1">
        <v>56</v>
      </c>
      <c r="G526" s="1">
        <f t="shared" si="7"/>
        <v>205.39999999999992</v>
      </c>
    </row>
    <row r="527" spans="1:7">
      <c r="B527" s="405"/>
      <c r="C527" s="405"/>
      <c r="D527" t="s">
        <v>16</v>
      </c>
      <c r="E527" s="1">
        <v>5</v>
      </c>
      <c r="G527" s="1">
        <f t="shared" si="7"/>
        <v>210.39999999999992</v>
      </c>
    </row>
    <row r="528" spans="1:7">
      <c r="A528" s="30">
        <v>44620</v>
      </c>
      <c r="B528" s="405" t="s">
        <v>50</v>
      </c>
      <c r="C528" s="405" t="s">
        <v>19</v>
      </c>
      <c r="D528" t="s">
        <v>15</v>
      </c>
      <c r="F528" s="1">
        <v>56</v>
      </c>
      <c r="G528" s="1">
        <f t="shared" ref="G528:G595" si="8">+G527+E528-F528</f>
        <v>154.39999999999992</v>
      </c>
    </row>
    <row r="529" spans="1:12">
      <c r="A529" s="30">
        <v>44620</v>
      </c>
      <c r="B529" s="405" t="s">
        <v>50</v>
      </c>
      <c r="C529" s="405" t="s">
        <v>19</v>
      </c>
      <c r="D529" t="s">
        <v>16</v>
      </c>
      <c r="F529" s="1">
        <v>5</v>
      </c>
      <c r="G529" s="1">
        <f t="shared" si="8"/>
        <v>149.39999999999992</v>
      </c>
    </row>
    <row r="530" spans="1:12">
      <c r="A530" s="30">
        <v>44648</v>
      </c>
      <c r="B530" s="405">
        <v>24635</v>
      </c>
      <c r="C530" s="405" t="s">
        <v>19</v>
      </c>
      <c r="D530" t="s">
        <v>13</v>
      </c>
      <c r="F530" s="1">
        <v>145.1</v>
      </c>
      <c r="G530" s="1">
        <f t="shared" si="8"/>
        <v>4.2999999999999261</v>
      </c>
    </row>
    <row r="531" spans="1:12">
      <c r="A531" s="30">
        <v>44648</v>
      </c>
      <c r="B531" s="405">
        <v>24635</v>
      </c>
      <c r="C531" s="405" t="s">
        <v>19</v>
      </c>
      <c r="D531" t="s">
        <v>14</v>
      </c>
      <c r="F531" s="1">
        <v>4.3</v>
      </c>
      <c r="G531" s="1">
        <f t="shared" si="8"/>
        <v>-7.3718808835110394E-14</v>
      </c>
    </row>
    <row r="532" spans="1:12">
      <c r="A532" s="32">
        <v>44651</v>
      </c>
      <c r="B532" s="404" t="s">
        <v>11</v>
      </c>
      <c r="C532" s="404" t="s">
        <v>20</v>
      </c>
      <c r="D532" t="s">
        <v>13</v>
      </c>
      <c r="E532" s="1">
        <v>143.9</v>
      </c>
      <c r="G532" s="1">
        <f t="shared" si="8"/>
        <v>143.89999999999992</v>
      </c>
    </row>
    <row r="533" spans="1:12">
      <c r="B533" s="405"/>
      <c r="C533" s="405"/>
      <c r="D533" t="s">
        <v>14</v>
      </c>
      <c r="E533" s="1">
        <v>5.2</v>
      </c>
      <c r="G533" s="1">
        <f t="shared" si="8"/>
        <v>149.09999999999991</v>
      </c>
    </row>
    <row r="534" spans="1:12">
      <c r="B534" s="405"/>
      <c r="C534" s="405"/>
      <c r="D534" t="s">
        <v>15</v>
      </c>
      <c r="E534" s="1">
        <v>60</v>
      </c>
      <c r="G534" s="1">
        <f t="shared" si="8"/>
        <v>209.09999999999991</v>
      </c>
    </row>
    <row r="535" spans="1:12">
      <c r="B535" s="405"/>
      <c r="C535" s="405"/>
      <c r="D535" t="s">
        <v>16</v>
      </c>
      <c r="E535" s="1">
        <v>5</v>
      </c>
      <c r="G535" s="1">
        <f t="shared" si="8"/>
        <v>214.09999999999991</v>
      </c>
    </row>
    <row r="536" spans="1:12">
      <c r="A536" s="30">
        <v>44651</v>
      </c>
      <c r="B536" s="405" t="s">
        <v>53</v>
      </c>
      <c r="C536" s="405" t="s">
        <v>20</v>
      </c>
      <c r="D536" t="s">
        <v>15</v>
      </c>
      <c r="F536" s="1">
        <v>60</v>
      </c>
      <c r="G536" s="1">
        <f t="shared" si="8"/>
        <v>154.09999999999991</v>
      </c>
      <c r="J536" s="404"/>
      <c r="L536" s="1"/>
    </row>
    <row r="537" spans="1:12">
      <c r="A537" s="30">
        <v>44651</v>
      </c>
      <c r="B537" s="405" t="s">
        <v>53</v>
      </c>
      <c r="C537" s="405" t="s">
        <v>20</v>
      </c>
      <c r="D537" t="s">
        <v>16</v>
      </c>
      <c r="F537" s="1">
        <v>5</v>
      </c>
      <c r="G537" s="1">
        <f t="shared" si="8"/>
        <v>149.09999999999991</v>
      </c>
      <c r="J537" s="405"/>
      <c r="L537" s="1"/>
    </row>
    <row r="538" spans="1:12">
      <c r="A538" s="30">
        <v>44734</v>
      </c>
      <c r="B538" s="405" t="s">
        <v>106</v>
      </c>
      <c r="C538" s="405" t="s">
        <v>20</v>
      </c>
      <c r="D538" t="s">
        <v>13</v>
      </c>
      <c r="F538" s="1">
        <v>143.9</v>
      </c>
      <c r="G538" s="1">
        <f t="shared" si="8"/>
        <v>5.1999999999999034</v>
      </c>
      <c r="J538" s="405"/>
      <c r="L538" s="1"/>
    </row>
    <row r="539" spans="1:12">
      <c r="A539" s="30">
        <v>44734</v>
      </c>
      <c r="B539" s="405" t="s">
        <v>106</v>
      </c>
      <c r="C539" s="405" t="s">
        <v>20</v>
      </c>
      <c r="D539" t="s">
        <v>14</v>
      </c>
      <c r="F539" s="1">
        <v>5.2</v>
      </c>
      <c r="G539" s="1">
        <f t="shared" si="8"/>
        <v>-9.681144774731365E-14</v>
      </c>
      <c r="J539" s="405"/>
      <c r="L539" s="1"/>
    </row>
    <row r="540" spans="1:12">
      <c r="A540" s="32">
        <v>44681</v>
      </c>
      <c r="B540" s="404" t="s">
        <v>11</v>
      </c>
      <c r="C540" s="404" t="s">
        <v>21</v>
      </c>
      <c r="D540" t="s">
        <v>13</v>
      </c>
      <c r="E540" s="1">
        <v>126.6</v>
      </c>
      <c r="G540" s="1">
        <f t="shared" si="8"/>
        <v>126.59999999999989</v>
      </c>
      <c r="J540" s="404"/>
      <c r="L540" s="1"/>
    </row>
    <row r="541" spans="1:12">
      <c r="B541" s="405"/>
      <c r="C541" s="405"/>
      <c r="D541" t="s">
        <v>14</v>
      </c>
      <c r="E541" s="1">
        <v>2.8</v>
      </c>
      <c r="G541" s="1">
        <f t="shared" si="8"/>
        <v>129.39999999999989</v>
      </c>
      <c r="J541" s="405"/>
      <c r="L541" s="1"/>
    </row>
    <row r="542" spans="1:12">
      <c r="B542" s="405"/>
      <c r="C542" s="405"/>
      <c r="D542" t="s">
        <v>15</v>
      </c>
      <c r="E542" s="1">
        <v>60</v>
      </c>
      <c r="G542" s="1">
        <f t="shared" si="8"/>
        <v>189.39999999999989</v>
      </c>
    </row>
    <row r="543" spans="1:12">
      <c r="B543" s="405"/>
      <c r="C543" s="405"/>
      <c r="D543" t="s">
        <v>16</v>
      </c>
      <c r="E543" s="1">
        <v>5</v>
      </c>
      <c r="G543" s="1">
        <f t="shared" si="8"/>
        <v>194.39999999999989</v>
      </c>
    </row>
    <row r="544" spans="1:12">
      <c r="A544" s="30">
        <v>44681</v>
      </c>
      <c r="B544" s="405" t="s">
        <v>53</v>
      </c>
      <c r="C544" s="405" t="s">
        <v>21</v>
      </c>
      <c r="D544" t="s">
        <v>15</v>
      </c>
      <c r="F544" s="1">
        <v>60</v>
      </c>
      <c r="G544" s="1">
        <f t="shared" si="8"/>
        <v>134.39999999999989</v>
      </c>
      <c r="L544" s="13"/>
    </row>
    <row r="545" spans="1:7">
      <c r="A545" s="30">
        <v>44681</v>
      </c>
      <c r="B545" s="405" t="s">
        <v>53</v>
      </c>
      <c r="C545" s="405" t="s">
        <v>21</v>
      </c>
      <c r="D545" t="s">
        <v>16</v>
      </c>
      <c r="F545" s="1">
        <v>5</v>
      </c>
      <c r="G545" s="1">
        <f t="shared" si="8"/>
        <v>129.39999999999989</v>
      </c>
    </row>
    <row r="546" spans="1:7">
      <c r="A546" s="30">
        <v>44795</v>
      </c>
      <c r="B546" s="405">
        <v>25331</v>
      </c>
      <c r="C546" s="405" t="s">
        <v>21</v>
      </c>
      <c r="D546" t="s">
        <v>13</v>
      </c>
      <c r="F546" s="1">
        <v>126.6</v>
      </c>
      <c r="G546" s="1">
        <f t="shared" si="8"/>
        <v>2.7999999999998977</v>
      </c>
    </row>
    <row r="547" spans="1:7">
      <c r="A547" s="30">
        <v>44795</v>
      </c>
      <c r="B547" s="405">
        <v>25331</v>
      </c>
      <c r="C547" s="405" t="s">
        <v>21</v>
      </c>
      <c r="D547" t="s">
        <v>14</v>
      </c>
      <c r="F547" s="1">
        <v>2.8</v>
      </c>
      <c r="G547" s="1">
        <f t="shared" si="8"/>
        <v>-1.021405182655144E-13</v>
      </c>
    </row>
    <row r="548" spans="1:7">
      <c r="A548" s="32">
        <v>44712</v>
      </c>
      <c r="B548" s="404" t="s">
        <v>11</v>
      </c>
      <c r="C548" s="404" t="s">
        <v>22</v>
      </c>
      <c r="D548" t="s">
        <v>13</v>
      </c>
      <c r="E548" s="1">
        <v>121.1</v>
      </c>
      <c r="G548" s="1">
        <f t="shared" si="8"/>
        <v>121.09999999999989</v>
      </c>
    </row>
    <row r="549" spans="1:7">
      <c r="B549" s="405"/>
      <c r="C549" s="405"/>
      <c r="D549" t="s">
        <v>14</v>
      </c>
      <c r="E549" s="1">
        <v>9.1</v>
      </c>
      <c r="G549" s="1">
        <f t="shared" si="8"/>
        <v>130.1999999999999</v>
      </c>
    </row>
    <row r="550" spans="1:7">
      <c r="B550" s="405"/>
      <c r="C550" s="405"/>
      <c r="D550" t="s">
        <v>15</v>
      </c>
      <c r="E550" s="1">
        <v>60</v>
      </c>
      <c r="G550" s="1">
        <f t="shared" si="8"/>
        <v>190.1999999999999</v>
      </c>
    </row>
    <row r="551" spans="1:7">
      <c r="B551" s="405"/>
      <c r="C551" s="405"/>
      <c r="D551" t="s">
        <v>16</v>
      </c>
      <c r="E551" s="1">
        <v>5</v>
      </c>
      <c r="G551" s="1">
        <f t="shared" si="8"/>
        <v>195.1999999999999</v>
      </c>
    </row>
    <row r="552" spans="1:7">
      <c r="B552" s="405"/>
      <c r="C552" s="405"/>
      <c r="D552" t="s">
        <v>107</v>
      </c>
      <c r="E552" s="1">
        <v>6</v>
      </c>
      <c r="G552" s="1">
        <f t="shared" si="8"/>
        <v>201.1999999999999</v>
      </c>
    </row>
    <row r="553" spans="1:7">
      <c r="A553" s="30">
        <v>44712</v>
      </c>
      <c r="B553" s="405" t="s">
        <v>55</v>
      </c>
      <c r="C553" s="405" t="s">
        <v>22</v>
      </c>
      <c r="D553" t="s">
        <v>15</v>
      </c>
      <c r="F553" s="1">
        <v>50</v>
      </c>
      <c r="G553" s="1">
        <f t="shared" si="8"/>
        <v>151.1999999999999</v>
      </c>
    </row>
    <row r="554" spans="1:7">
      <c r="A554" s="30">
        <v>44718</v>
      </c>
      <c r="B554" s="405">
        <v>24963</v>
      </c>
      <c r="C554" s="405" t="s">
        <v>22</v>
      </c>
      <c r="D554" t="s">
        <v>15</v>
      </c>
      <c r="F554" s="1">
        <v>10</v>
      </c>
      <c r="G554" s="1">
        <f t="shared" si="8"/>
        <v>141.1999999999999</v>
      </c>
    </row>
    <row r="555" spans="1:7">
      <c r="A555" s="30">
        <v>44718</v>
      </c>
      <c r="B555" s="405">
        <v>24963</v>
      </c>
      <c r="C555" s="405" t="s">
        <v>22</v>
      </c>
      <c r="D555" t="s">
        <v>16</v>
      </c>
      <c r="F555" s="1">
        <v>5</v>
      </c>
      <c r="G555" s="1">
        <f t="shared" si="8"/>
        <v>136.1999999999999</v>
      </c>
    </row>
    <row r="556" spans="1:7">
      <c r="A556" s="30">
        <v>44795</v>
      </c>
      <c r="B556" s="405">
        <v>25331</v>
      </c>
      <c r="C556" s="405" t="s">
        <v>22</v>
      </c>
      <c r="D556" t="s">
        <v>13</v>
      </c>
      <c r="F556" s="1">
        <v>121.1</v>
      </c>
      <c r="G556" s="1">
        <f t="shared" si="8"/>
        <v>15.099999999999909</v>
      </c>
    </row>
    <row r="557" spans="1:7">
      <c r="A557" s="30">
        <v>44795</v>
      </c>
      <c r="B557" s="405">
        <v>25331</v>
      </c>
      <c r="C557" s="405" t="s">
        <v>22</v>
      </c>
      <c r="D557" t="s">
        <v>14</v>
      </c>
      <c r="F557" s="1">
        <v>9.1</v>
      </c>
      <c r="G557" s="1">
        <f t="shared" si="8"/>
        <v>5.9999999999999094</v>
      </c>
    </row>
    <row r="558" spans="1:7">
      <c r="A558" s="30">
        <v>44795</v>
      </c>
      <c r="B558" s="405">
        <v>25331</v>
      </c>
      <c r="C558" s="405" t="s">
        <v>22</v>
      </c>
      <c r="D558" t="s">
        <v>107</v>
      </c>
      <c r="F558" s="1">
        <v>6</v>
      </c>
      <c r="G558" s="1">
        <f t="shared" si="8"/>
        <v>-9.0594198809412774E-14</v>
      </c>
    </row>
    <row r="559" spans="1:7">
      <c r="A559" s="68">
        <v>44742</v>
      </c>
      <c r="B559" s="404" t="s">
        <v>11</v>
      </c>
      <c r="C559" s="404" t="s">
        <v>23</v>
      </c>
      <c r="D559" t="s">
        <v>13</v>
      </c>
      <c r="E559" s="1">
        <v>117.2</v>
      </c>
      <c r="G559" s="1">
        <f t="shared" si="8"/>
        <v>117.19999999999992</v>
      </c>
    </row>
    <row r="560" spans="1:7">
      <c r="A560" s="46"/>
      <c r="B560" s="405"/>
      <c r="C560" s="405"/>
      <c r="D560" t="s">
        <v>14</v>
      </c>
      <c r="E560" s="1">
        <v>6.9</v>
      </c>
      <c r="G560" s="1">
        <f t="shared" si="8"/>
        <v>124.09999999999992</v>
      </c>
    </row>
    <row r="561" spans="1:7">
      <c r="A561" s="46"/>
      <c r="B561" s="405"/>
      <c r="C561" s="405"/>
      <c r="D561" t="s">
        <v>15</v>
      </c>
      <c r="E561" s="1">
        <v>60</v>
      </c>
      <c r="G561" s="1">
        <f t="shared" si="8"/>
        <v>184.09999999999991</v>
      </c>
    </row>
    <row r="562" spans="1:7">
      <c r="A562" s="46"/>
      <c r="B562" s="405"/>
      <c r="C562" s="405"/>
      <c r="D562" t="s">
        <v>16</v>
      </c>
      <c r="E562" s="1">
        <v>5</v>
      </c>
      <c r="G562" s="1">
        <f t="shared" si="8"/>
        <v>189.09999999999991</v>
      </c>
    </row>
    <row r="563" spans="1:7">
      <c r="A563" s="46">
        <v>44742</v>
      </c>
      <c r="B563" s="405" t="s">
        <v>56</v>
      </c>
      <c r="C563" s="405" t="s">
        <v>23</v>
      </c>
      <c r="D563" t="s">
        <v>15</v>
      </c>
      <c r="F563" s="1">
        <v>60</v>
      </c>
      <c r="G563" s="1">
        <f t="shared" si="8"/>
        <v>129.09999999999991</v>
      </c>
    </row>
    <row r="564" spans="1:7">
      <c r="A564" s="46">
        <v>44742</v>
      </c>
      <c r="B564" s="405" t="s">
        <v>56</v>
      </c>
      <c r="C564" s="405" t="s">
        <v>23</v>
      </c>
      <c r="D564" t="s">
        <v>16</v>
      </c>
      <c r="F564" s="1">
        <v>5</v>
      </c>
      <c r="G564" s="1">
        <f t="shared" si="8"/>
        <v>124.09999999999991</v>
      </c>
    </row>
    <row r="565" spans="1:7">
      <c r="A565" s="30">
        <v>44795</v>
      </c>
      <c r="B565" s="405">
        <v>25331</v>
      </c>
      <c r="C565" s="405" t="s">
        <v>23</v>
      </c>
      <c r="D565" t="s">
        <v>13</v>
      </c>
      <c r="F565" s="1">
        <v>117.2</v>
      </c>
      <c r="G565" s="1">
        <f t="shared" si="8"/>
        <v>6.8999999999999062</v>
      </c>
    </row>
    <row r="566" spans="1:7">
      <c r="A566" s="30">
        <v>44795</v>
      </c>
      <c r="B566" s="405">
        <v>25331</v>
      </c>
      <c r="C566" s="405" t="s">
        <v>23</v>
      </c>
      <c r="D566" t="s">
        <v>14</v>
      </c>
      <c r="F566" s="1">
        <v>6.9</v>
      </c>
      <c r="G566" s="1">
        <f t="shared" si="8"/>
        <v>-9.4146912488213275E-14</v>
      </c>
    </row>
    <row r="567" spans="1:7">
      <c r="A567" s="32">
        <v>44773</v>
      </c>
      <c r="B567" s="404" t="s">
        <v>11</v>
      </c>
      <c r="C567" s="404" t="s">
        <v>24</v>
      </c>
      <c r="D567" t="s">
        <v>13</v>
      </c>
      <c r="E567" s="1">
        <v>116.7</v>
      </c>
      <c r="G567" s="1">
        <f t="shared" si="8"/>
        <v>116.6999999999999</v>
      </c>
    </row>
    <row r="568" spans="1:7">
      <c r="B568" s="405"/>
      <c r="C568" s="405"/>
      <c r="D568" t="s">
        <v>14</v>
      </c>
      <c r="E568" s="1">
        <v>9.6999999999999993</v>
      </c>
      <c r="G568" s="1">
        <f t="shared" si="8"/>
        <v>126.39999999999991</v>
      </c>
    </row>
    <row r="569" spans="1:7">
      <c r="B569" s="405"/>
      <c r="C569" s="405"/>
      <c r="D569" t="s">
        <v>15</v>
      </c>
      <c r="E569" s="1">
        <v>60</v>
      </c>
      <c r="G569" s="1">
        <f t="shared" si="8"/>
        <v>186.39999999999992</v>
      </c>
    </row>
    <row r="570" spans="1:7">
      <c r="B570" s="405"/>
      <c r="C570" s="405"/>
      <c r="D570" t="s">
        <v>16</v>
      </c>
      <c r="E570" s="1">
        <v>5</v>
      </c>
      <c r="G570" s="1">
        <f t="shared" si="8"/>
        <v>191.39999999999992</v>
      </c>
    </row>
    <row r="571" spans="1:7">
      <c r="B571" s="405"/>
      <c r="C571" s="405"/>
      <c r="G571" s="1">
        <f t="shared" si="8"/>
        <v>191.39999999999992</v>
      </c>
    </row>
    <row r="572" spans="1:7">
      <c r="A572" s="30">
        <v>44773</v>
      </c>
      <c r="B572" s="405" t="s">
        <v>32</v>
      </c>
      <c r="C572" s="405" t="s">
        <v>24</v>
      </c>
      <c r="D572" t="s">
        <v>15</v>
      </c>
      <c r="F572" s="1">
        <v>60</v>
      </c>
      <c r="G572" s="1">
        <f t="shared" si="8"/>
        <v>131.39999999999992</v>
      </c>
    </row>
    <row r="573" spans="1:7">
      <c r="A573" s="30">
        <v>44773</v>
      </c>
      <c r="B573" s="405" t="s">
        <v>32</v>
      </c>
      <c r="C573" s="405" t="s">
        <v>24</v>
      </c>
      <c r="D573" t="s">
        <v>16</v>
      </c>
      <c r="F573" s="1">
        <v>5</v>
      </c>
      <c r="G573" s="1">
        <f t="shared" si="8"/>
        <v>126.39999999999992</v>
      </c>
    </row>
    <row r="574" spans="1:7">
      <c r="A574" s="30">
        <v>44795</v>
      </c>
      <c r="B574" s="405">
        <v>25331</v>
      </c>
      <c r="C574" s="405" t="s">
        <v>24</v>
      </c>
      <c r="D574" t="s">
        <v>13</v>
      </c>
      <c r="F574" s="1">
        <v>116.7</v>
      </c>
      <c r="G574" s="1">
        <f t="shared" si="8"/>
        <v>9.6999999999999176</v>
      </c>
    </row>
    <row r="575" spans="1:7">
      <c r="A575" s="30">
        <v>44795</v>
      </c>
      <c r="B575" s="405">
        <v>25331</v>
      </c>
      <c r="C575" s="405" t="s">
        <v>24</v>
      </c>
      <c r="D575" t="s">
        <v>14</v>
      </c>
      <c r="F575" s="1">
        <v>9.6999999999999993</v>
      </c>
      <c r="G575" s="1">
        <f t="shared" si="8"/>
        <v>-8.1712414612411521E-14</v>
      </c>
    </row>
    <row r="576" spans="1:7">
      <c r="A576" s="32">
        <v>44804</v>
      </c>
      <c r="B576" s="404" t="s">
        <v>11</v>
      </c>
      <c r="C576" s="404" t="s">
        <v>25</v>
      </c>
      <c r="D576" t="s">
        <v>13</v>
      </c>
      <c r="E576" s="1">
        <v>117.4</v>
      </c>
      <c r="G576" s="1">
        <f t="shared" si="8"/>
        <v>117.39999999999992</v>
      </c>
    </row>
    <row r="577" spans="1:11">
      <c r="B577" s="405"/>
      <c r="C577" s="405"/>
      <c r="D577" t="s">
        <v>14</v>
      </c>
      <c r="E577" s="1">
        <v>7</v>
      </c>
      <c r="G577" s="1">
        <f t="shared" si="8"/>
        <v>124.39999999999992</v>
      </c>
    </row>
    <row r="578" spans="1:11">
      <c r="B578" s="405"/>
      <c r="C578" s="405"/>
      <c r="D578" t="s">
        <v>15</v>
      </c>
      <c r="E578" s="1">
        <v>60</v>
      </c>
      <c r="G578" s="1">
        <f t="shared" si="8"/>
        <v>184.39999999999992</v>
      </c>
    </row>
    <row r="579" spans="1:11">
      <c r="B579" s="405"/>
      <c r="C579" s="405"/>
      <c r="D579" t="s">
        <v>16</v>
      </c>
      <c r="E579" s="1">
        <v>5</v>
      </c>
      <c r="G579" s="1">
        <f t="shared" si="8"/>
        <v>189.39999999999992</v>
      </c>
    </row>
    <row r="580" spans="1:11">
      <c r="A580" s="30">
        <v>44804</v>
      </c>
      <c r="B580" s="405" t="s">
        <v>57</v>
      </c>
      <c r="C580" s="405" t="s">
        <v>25</v>
      </c>
      <c r="D580" t="s">
        <v>15</v>
      </c>
      <c r="F580" s="1">
        <v>60</v>
      </c>
      <c r="G580" s="1">
        <f t="shared" si="8"/>
        <v>129.39999999999992</v>
      </c>
    </row>
    <row r="581" spans="1:11">
      <c r="A581" s="30">
        <v>44804</v>
      </c>
      <c r="B581" s="405" t="s">
        <v>57</v>
      </c>
      <c r="C581" s="405" t="s">
        <v>25</v>
      </c>
      <c r="D581" t="s">
        <v>16</v>
      </c>
      <c r="F581" s="1">
        <v>5</v>
      </c>
      <c r="G581" s="1">
        <f t="shared" si="8"/>
        <v>124.39999999999992</v>
      </c>
    </row>
    <row r="582" spans="1:11">
      <c r="A582" s="30">
        <v>44880</v>
      </c>
      <c r="B582" s="405" t="s">
        <v>108</v>
      </c>
      <c r="C582" s="405" t="s">
        <v>25</v>
      </c>
      <c r="D582" t="s">
        <v>13</v>
      </c>
      <c r="F582" s="1">
        <v>117.4</v>
      </c>
      <c r="G582" s="1">
        <f t="shared" si="8"/>
        <v>6.9999999999999147</v>
      </c>
      <c r="I582" s="405"/>
      <c r="J582" s="405"/>
      <c r="K582" s="405"/>
    </row>
    <row r="583" spans="1:11">
      <c r="A583" s="30">
        <v>44880</v>
      </c>
      <c r="B583" s="405" t="s">
        <v>108</v>
      </c>
      <c r="C583" s="405" t="s">
        <v>25</v>
      </c>
      <c r="D583" t="s">
        <v>14</v>
      </c>
      <c r="F583" s="1">
        <v>7</v>
      </c>
      <c r="G583" s="1">
        <f t="shared" si="8"/>
        <v>-8.5265128291212022E-14</v>
      </c>
      <c r="I583" s="405"/>
      <c r="J583" s="405"/>
      <c r="K583" s="405"/>
    </row>
    <row r="584" spans="1:11">
      <c r="A584" s="68">
        <v>44834</v>
      </c>
      <c r="B584" s="404" t="s">
        <v>11</v>
      </c>
      <c r="C584" s="404" t="s">
        <v>41</v>
      </c>
      <c r="D584" t="s">
        <v>13</v>
      </c>
      <c r="E584" s="1">
        <v>104.2</v>
      </c>
      <c r="G584" s="1">
        <f t="shared" si="8"/>
        <v>104.19999999999992</v>
      </c>
    </row>
    <row r="585" spans="1:11">
      <c r="A585" s="46"/>
      <c r="B585" s="405"/>
      <c r="C585" s="405"/>
      <c r="D585" t="s">
        <v>14</v>
      </c>
      <c r="E585" s="1">
        <v>8.1999999999999993</v>
      </c>
      <c r="G585" s="1">
        <f t="shared" si="8"/>
        <v>112.39999999999992</v>
      </c>
      <c r="I585" s="404"/>
      <c r="K585" s="1"/>
    </row>
    <row r="586" spans="1:11">
      <c r="A586" s="46"/>
      <c r="B586" s="405"/>
      <c r="C586" s="405"/>
      <c r="D586" t="s">
        <v>15</v>
      </c>
      <c r="E586" s="1">
        <v>60</v>
      </c>
      <c r="G586" s="1">
        <f t="shared" si="8"/>
        <v>172.39999999999992</v>
      </c>
      <c r="I586" s="405"/>
      <c r="K586" s="1"/>
    </row>
    <row r="587" spans="1:11">
      <c r="A587" s="46"/>
      <c r="B587" s="405"/>
      <c r="C587" s="405"/>
      <c r="D587" t="s">
        <v>16</v>
      </c>
      <c r="E587" s="1">
        <v>5</v>
      </c>
      <c r="G587" s="1">
        <f t="shared" si="8"/>
        <v>177.39999999999992</v>
      </c>
      <c r="I587" s="404"/>
      <c r="K587" s="1"/>
    </row>
    <row r="588" spans="1:11">
      <c r="A588" s="46">
        <v>44834</v>
      </c>
      <c r="B588" s="405" t="s">
        <v>61</v>
      </c>
      <c r="C588" s="405" t="s">
        <v>41</v>
      </c>
      <c r="D588" t="s">
        <v>15</v>
      </c>
      <c r="F588" s="1">
        <v>60</v>
      </c>
      <c r="G588" s="1">
        <f t="shared" si="8"/>
        <v>117.39999999999992</v>
      </c>
      <c r="I588" s="405"/>
      <c r="K588" s="1"/>
    </row>
    <row r="589" spans="1:11">
      <c r="A589" s="46">
        <v>44834</v>
      </c>
      <c r="B589" s="405" t="s">
        <v>61</v>
      </c>
      <c r="C589" s="405" t="s">
        <v>41</v>
      </c>
      <c r="D589" t="s">
        <v>16</v>
      </c>
      <c r="F589" s="1">
        <v>5</v>
      </c>
      <c r="G589" s="1">
        <f t="shared" si="8"/>
        <v>112.39999999999992</v>
      </c>
    </row>
    <row r="590" spans="1:11">
      <c r="A590" s="46">
        <v>44897</v>
      </c>
      <c r="B590" s="405" t="s">
        <v>109</v>
      </c>
      <c r="C590" s="405" t="s">
        <v>41</v>
      </c>
      <c r="D590" t="s">
        <v>13</v>
      </c>
      <c r="F590" s="1">
        <v>104.2</v>
      </c>
      <c r="G590" s="1">
        <f t="shared" si="8"/>
        <v>8.1999999999999176</v>
      </c>
    </row>
    <row r="591" spans="1:11">
      <c r="A591" s="46">
        <v>44897</v>
      </c>
      <c r="B591" s="405" t="s">
        <v>109</v>
      </c>
      <c r="C591" s="405" t="s">
        <v>41</v>
      </c>
      <c r="D591" t="s">
        <v>14</v>
      </c>
      <c r="F591" s="1">
        <v>8.1999999999999993</v>
      </c>
      <c r="G591" s="1">
        <f t="shared" si="8"/>
        <v>-8.1712414612411521E-14</v>
      </c>
    </row>
    <row r="592" spans="1:11">
      <c r="A592" s="68">
        <v>44865</v>
      </c>
      <c r="B592" s="404" t="s">
        <v>11</v>
      </c>
      <c r="C592" s="404" t="s">
        <v>27</v>
      </c>
      <c r="D592" t="s">
        <v>13</v>
      </c>
      <c r="E592" s="1">
        <v>103.9</v>
      </c>
      <c r="G592" s="1">
        <f t="shared" si="8"/>
        <v>103.89999999999992</v>
      </c>
      <c r="K592" s="13"/>
    </row>
    <row r="593" spans="1:11">
      <c r="A593" s="46"/>
      <c r="B593" s="405"/>
      <c r="C593" s="405"/>
      <c r="D593" t="s">
        <v>14</v>
      </c>
      <c r="E593" s="1">
        <v>4.9000000000000004</v>
      </c>
      <c r="G593" s="1">
        <f t="shared" si="8"/>
        <v>108.79999999999993</v>
      </c>
    </row>
    <row r="594" spans="1:11">
      <c r="A594" s="46"/>
      <c r="B594" s="405"/>
      <c r="C594" s="405"/>
      <c r="D594" t="s">
        <v>15</v>
      </c>
      <c r="E594" s="1">
        <v>60</v>
      </c>
      <c r="G594" s="1">
        <f t="shared" si="8"/>
        <v>168.79999999999993</v>
      </c>
    </row>
    <row r="595" spans="1:11">
      <c r="A595" s="46"/>
      <c r="B595" s="405"/>
      <c r="C595" s="405"/>
      <c r="D595" t="s">
        <v>16</v>
      </c>
      <c r="E595" s="1">
        <v>5</v>
      </c>
      <c r="G595" s="1">
        <f t="shared" si="8"/>
        <v>173.79999999999993</v>
      </c>
      <c r="I595" s="404"/>
      <c r="K595" s="1"/>
    </row>
    <row r="596" spans="1:11">
      <c r="A596" s="46">
        <v>44865</v>
      </c>
      <c r="B596" s="405" t="s">
        <v>62</v>
      </c>
      <c r="C596" s="405" t="s">
        <v>27</v>
      </c>
      <c r="D596" t="s">
        <v>15</v>
      </c>
      <c r="F596" s="1">
        <v>60</v>
      </c>
      <c r="G596" s="1">
        <f t="shared" ref="G596:G603" si="9">+G595+E596-F596</f>
        <v>113.79999999999993</v>
      </c>
      <c r="I596" s="405"/>
      <c r="K596" s="1"/>
    </row>
    <row r="597" spans="1:11">
      <c r="A597" s="46">
        <v>44865</v>
      </c>
      <c r="B597" s="405" t="s">
        <v>62</v>
      </c>
      <c r="C597" s="405" t="s">
        <v>27</v>
      </c>
      <c r="D597" t="s">
        <v>16</v>
      </c>
      <c r="F597" s="1">
        <v>5</v>
      </c>
      <c r="G597" s="1">
        <f t="shared" si="9"/>
        <v>108.79999999999993</v>
      </c>
      <c r="I597" s="404"/>
      <c r="K597" s="1"/>
    </row>
    <row r="598" spans="1:11">
      <c r="A598" s="46">
        <v>44897</v>
      </c>
      <c r="B598" s="405" t="s">
        <v>110</v>
      </c>
      <c r="C598" s="405" t="s">
        <v>27</v>
      </c>
      <c r="D598" t="s">
        <v>13</v>
      </c>
      <c r="F598" s="1">
        <v>103.9</v>
      </c>
      <c r="G598" s="1">
        <f t="shared" si="9"/>
        <v>4.8999999999999204</v>
      </c>
      <c r="I598" s="404"/>
      <c r="K598" s="1"/>
    </row>
    <row r="599" spans="1:11">
      <c r="A599" s="46">
        <v>44897</v>
      </c>
      <c r="B599" s="405" t="s">
        <v>110</v>
      </c>
      <c r="C599" s="405" t="s">
        <v>27</v>
      </c>
      <c r="D599" t="s">
        <v>14</v>
      </c>
      <c r="F599" s="1">
        <v>4.9000000000000004</v>
      </c>
      <c r="G599" s="1">
        <f t="shared" si="9"/>
        <v>-7.9936057773011271E-14</v>
      </c>
      <c r="I599" s="404"/>
      <c r="K599" s="1"/>
    </row>
    <row r="600" spans="1:11">
      <c r="A600" s="68">
        <v>44895</v>
      </c>
      <c r="B600" s="404" t="s">
        <v>11</v>
      </c>
      <c r="C600" s="404" t="s">
        <v>28</v>
      </c>
      <c r="D600" t="s">
        <v>13</v>
      </c>
      <c r="E600" s="1">
        <v>115.9</v>
      </c>
      <c r="G600" s="1">
        <f t="shared" si="9"/>
        <v>115.89999999999992</v>
      </c>
      <c r="I600" s="405"/>
      <c r="K600" s="1"/>
    </row>
    <row r="601" spans="1:11">
      <c r="A601" s="46"/>
      <c r="B601" s="405"/>
      <c r="C601" s="405"/>
      <c r="D601" t="s">
        <v>14</v>
      </c>
      <c r="E601" s="1">
        <v>6.3</v>
      </c>
      <c r="G601" s="1">
        <f t="shared" si="9"/>
        <v>122.19999999999992</v>
      </c>
      <c r="I601" s="422"/>
      <c r="J601" s="422"/>
      <c r="K601" s="422"/>
    </row>
    <row r="602" spans="1:11">
      <c r="A602" s="46"/>
      <c r="B602" s="405"/>
      <c r="C602" s="405"/>
      <c r="D602" t="s">
        <v>15</v>
      </c>
      <c r="E602" s="1">
        <v>60</v>
      </c>
      <c r="G602" s="1">
        <f t="shared" si="9"/>
        <v>182.19999999999993</v>
      </c>
      <c r="K602" s="13"/>
    </row>
    <row r="603" spans="1:11">
      <c r="A603" s="46"/>
      <c r="B603" s="405"/>
      <c r="C603" s="405"/>
      <c r="D603" t="s">
        <v>16</v>
      </c>
      <c r="E603" s="1">
        <v>5</v>
      </c>
      <c r="G603" s="1">
        <f t="shared" si="9"/>
        <v>187.19999999999993</v>
      </c>
      <c r="I603" s="404"/>
      <c r="K603" s="1"/>
    </row>
    <row r="604" spans="1:11">
      <c r="A604" s="30">
        <v>44895</v>
      </c>
      <c r="B604" s="405" t="s">
        <v>64</v>
      </c>
      <c r="C604" s="405" t="s">
        <v>28</v>
      </c>
      <c r="D604" t="s">
        <v>15</v>
      </c>
      <c r="F604" s="1">
        <v>60</v>
      </c>
      <c r="G604" s="1">
        <f t="shared" ref="G604:G670" si="10">+G603+E604-F604</f>
        <v>127.19999999999993</v>
      </c>
      <c r="I604" s="405"/>
      <c r="K604" s="1"/>
    </row>
    <row r="605" spans="1:11">
      <c r="A605" s="30">
        <v>44895</v>
      </c>
      <c r="B605" s="405" t="s">
        <v>64</v>
      </c>
      <c r="C605" s="405" t="s">
        <v>28</v>
      </c>
      <c r="D605" t="s">
        <v>16</v>
      </c>
      <c r="F605" s="1">
        <v>5</v>
      </c>
      <c r="G605" s="1">
        <f t="shared" si="10"/>
        <v>122.19999999999993</v>
      </c>
      <c r="I605" s="404"/>
      <c r="K605" s="1"/>
    </row>
    <row r="606" spans="1:11">
      <c r="A606" s="30">
        <v>44959</v>
      </c>
      <c r="B606" s="405" t="s">
        <v>111</v>
      </c>
      <c r="C606" s="405" t="s">
        <v>28</v>
      </c>
      <c r="D606" t="s">
        <v>13</v>
      </c>
      <c r="F606" s="1">
        <v>115.9</v>
      </c>
      <c r="G606" s="1">
        <f t="shared" si="10"/>
        <v>6.2999999999999261</v>
      </c>
      <c r="I606" s="404"/>
      <c r="K606" s="1"/>
    </row>
    <row r="607" spans="1:11">
      <c r="A607" s="30">
        <v>44959</v>
      </c>
      <c r="B607" s="405" t="s">
        <v>111</v>
      </c>
      <c r="C607" s="405" t="s">
        <v>28</v>
      </c>
      <c r="D607" t="s">
        <v>14</v>
      </c>
      <c r="F607" s="1">
        <v>6.3</v>
      </c>
      <c r="G607" s="1">
        <f t="shared" si="10"/>
        <v>-7.3718808835110394E-14</v>
      </c>
      <c r="I607" s="404"/>
      <c r="K607" s="1"/>
    </row>
    <row r="608" spans="1:11">
      <c r="A608" s="68">
        <v>44926</v>
      </c>
      <c r="B608" s="404" t="s">
        <v>11</v>
      </c>
      <c r="C608" s="404" t="s">
        <v>29</v>
      </c>
      <c r="D608" t="s">
        <v>13</v>
      </c>
      <c r="E608" s="1">
        <v>132.5</v>
      </c>
      <c r="G608" s="1">
        <f t="shared" si="10"/>
        <v>132.49999999999991</v>
      </c>
      <c r="I608" s="405"/>
      <c r="K608" s="1"/>
    </row>
    <row r="609" spans="1:11">
      <c r="A609" s="46"/>
      <c r="B609" s="405"/>
      <c r="C609" s="405"/>
      <c r="D609" t="s">
        <v>14</v>
      </c>
      <c r="E609" s="1">
        <v>5.7</v>
      </c>
      <c r="G609" s="1">
        <f t="shared" si="10"/>
        <v>138.1999999999999</v>
      </c>
    </row>
    <row r="610" spans="1:11">
      <c r="A610" s="46"/>
      <c r="B610" s="405"/>
      <c r="C610" s="405"/>
      <c r="D610" t="s">
        <v>15</v>
      </c>
      <c r="E610" s="1">
        <v>60</v>
      </c>
      <c r="G610" s="1">
        <f t="shared" si="10"/>
        <v>198.1999999999999</v>
      </c>
      <c r="K610" s="13"/>
    </row>
    <row r="611" spans="1:11">
      <c r="A611" s="46"/>
      <c r="B611" s="405"/>
      <c r="C611" s="405"/>
      <c r="D611" t="s">
        <v>16</v>
      </c>
      <c r="E611" s="1">
        <v>5</v>
      </c>
      <c r="G611" s="1">
        <f t="shared" si="10"/>
        <v>203.1999999999999</v>
      </c>
    </row>
    <row r="612" spans="1:11">
      <c r="A612" s="46">
        <v>44926</v>
      </c>
      <c r="B612" s="405" t="s">
        <v>48</v>
      </c>
      <c r="C612" s="405" t="s">
        <v>29</v>
      </c>
      <c r="D612" t="s">
        <v>15</v>
      </c>
      <c r="F612" s="1">
        <v>60</v>
      </c>
      <c r="G612" s="1">
        <f t="shared" si="10"/>
        <v>143.1999999999999</v>
      </c>
    </row>
    <row r="613" spans="1:11">
      <c r="A613" s="46">
        <v>44926</v>
      </c>
      <c r="B613" s="405" t="s">
        <v>48</v>
      </c>
      <c r="C613" s="405" t="s">
        <v>29</v>
      </c>
      <c r="D613" t="s">
        <v>16</v>
      </c>
      <c r="F613" s="1">
        <v>5</v>
      </c>
      <c r="G613" s="1">
        <f t="shared" si="10"/>
        <v>138.1999999999999</v>
      </c>
    </row>
    <row r="614" spans="1:11">
      <c r="A614" s="46">
        <v>44991</v>
      </c>
      <c r="B614" s="405">
        <v>26472</v>
      </c>
      <c r="C614" s="405" t="s">
        <v>29</v>
      </c>
      <c r="D614" t="s">
        <v>13</v>
      </c>
      <c r="F614" s="1">
        <v>132.5</v>
      </c>
      <c r="G614" s="1">
        <f t="shared" si="10"/>
        <v>5.6999999999999034</v>
      </c>
    </row>
    <row r="615" spans="1:11">
      <c r="A615" s="46">
        <v>44991</v>
      </c>
      <c r="B615" s="405">
        <v>26472</v>
      </c>
      <c r="C615" s="405" t="s">
        <v>29</v>
      </c>
      <c r="D615" t="s">
        <v>14</v>
      </c>
      <c r="F615" s="1">
        <v>5.7</v>
      </c>
      <c r="G615" s="1">
        <f t="shared" si="10"/>
        <v>-9.681144774731365E-14</v>
      </c>
    </row>
    <row r="616" spans="1:11">
      <c r="A616" s="68">
        <v>44957</v>
      </c>
      <c r="B616" s="404" t="s">
        <v>11</v>
      </c>
      <c r="C616" s="404" t="s">
        <v>12</v>
      </c>
      <c r="D616" t="s">
        <v>13</v>
      </c>
      <c r="E616" s="189">
        <v>120</v>
      </c>
      <c r="F616" s="189"/>
      <c r="G616" s="1">
        <f t="shared" si="10"/>
        <v>119.9999999999999</v>
      </c>
    </row>
    <row r="617" spans="1:11">
      <c r="A617" s="46"/>
      <c r="B617" s="405"/>
      <c r="C617" s="405"/>
      <c r="D617" t="s">
        <v>14</v>
      </c>
      <c r="E617" s="189">
        <v>4.8</v>
      </c>
      <c r="F617" s="189"/>
      <c r="G617" s="1">
        <f t="shared" si="10"/>
        <v>124.7999999999999</v>
      </c>
    </row>
    <row r="618" spans="1:11">
      <c r="A618" s="46"/>
      <c r="B618" s="405"/>
      <c r="C618" s="405"/>
      <c r="D618" t="s">
        <v>15</v>
      </c>
      <c r="E618" s="189">
        <v>60</v>
      </c>
      <c r="F618" s="189"/>
      <c r="G618" s="1">
        <f t="shared" si="10"/>
        <v>184.7999999999999</v>
      </c>
    </row>
    <row r="619" spans="1:11">
      <c r="A619" s="46"/>
      <c r="B619" s="405"/>
      <c r="C619" s="405"/>
      <c r="D619" t="s">
        <v>16</v>
      </c>
      <c r="E619" s="189">
        <v>5</v>
      </c>
      <c r="F619" s="189"/>
      <c r="G619" s="1">
        <f t="shared" si="10"/>
        <v>189.7999999999999</v>
      </c>
      <c r="I619" s="404"/>
      <c r="K619" s="1"/>
    </row>
    <row r="620" spans="1:11">
      <c r="A620" s="46">
        <v>44957</v>
      </c>
      <c r="B620" s="405" t="s">
        <v>49</v>
      </c>
      <c r="C620" s="405" t="s">
        <v>12</v>
      </c>
      <c r="D620" t="s">
        <v>15</v>
      </c>
      <c r="E620" s="189"/>
      <c r="F620" s="189">
        <v>60</v>
      </c>
      <c r="G620" s="1">
        <f t="shared" si="10"/>
        <v>129.7999999999999</v>
      </c>
      <c r="I620" s="405"/>
      <c r="K620" s="1"/>
    </row>
    <row r="621" spans="1:11">
      <c r="A621" s="46">
        <v>44957</v>
      </c>
      <c r="B621" s="405" t="s">
        <v>49</v>
      </c>
      <c r="C621" s="405" t="s">
        <v>12</v>
      </c>
      <c r="D621" t="s">
        <v>16</v>
      </c>
      <c r="E621" s="189"/>
      <c r="F621" s="189">
        <v>5</v>
      </c>
      <c r="G621" s="1">
        <f t="shared" si="10"/>
        <v>124.7999999999999</v>
      </c>
      <c r="I621" s="404"/>
      <c r="K621" s="189"/>
    </row>
    <row r="622" spans="1:11">
      <c r="A622" s="46">
        <v>44991</v>
      </c>
      <c r="B622" s="405">
        <v>26472</v>
      </c>
      <c r="C622" s="405" t="s">
        <v>12</v>
      </c>
      <c r="D622" t="s">
        <v>13</v>
      </c>
      <c r="E622" s="189"/>
      <c r="F622" s="189">
        <v>120</v>
      </c>
      <c r="G622" s="1">
        <f t="shared" si="10"/>
        <v>4.7999999999998977</v>
      </c>
      <c r="I622" s="404"/>
      <c r="K622" s="189"/>
    </row>
    <row r="623" spans="1:11">
      <c r="A623" s="46">
        <v>44991</v>
      </c>
      <c r="B623" s="405">
        <v>26472</v>
      </c>
      <c r="C623" s="405" t="s">
        <v>12</v>
      </c>
      <c r="D623" t="s">
        <v>14</v>
      </c>
      <c r="E623" s="189"/>
      <c r="F623" s="189">
        <v>4.8</v>
      </c>
      <c r="G623" s="1">
        <f t="shared" si="10"/>
        <v>-1.021405182655144E-13</v>
      </c>
      <c r="I623" s="404"/>
      <c r="K623" s="189"/>
    </row>
    <row r="624" spans="1:11">
      <c r="A624" s="68">
        <v>44985</v>
      </c>
      <c r="B624" s="404" t="s">
        <v>11</v>
      </c>
      <c r="C624" s="404" t="s">
        <v>19</v>
      </c>
      <c r="D624" t="s">
        <v>13</v>
      </c>
      <c r="E624" s="189">
        <v>130.9</v>
      </c>
      <c r="F624" s="189"/>
      <c r="G624" s="1">
        <f t="shared" si="10"/>
        <v>130.89999999999989</v>
      </c>
      <c r="I624" s="405"/>
      <c r="K624" s="189"/>
    </row>
    <row r="625" spans="1:11">
      <c r="A625" s="46"/>
      <c r="B625" s="405"/>
      <c r="C625" s="405"/>
      <c r="D625" t="s">
        <v>14</v>
      </c>
      <c r="E625" s="189">
        <v>1.2</v>
      </c>
      <c r="F625" s="189"/>
      <c r="G625" s="1">
        <f t="shared" si="10"/>
        <v>132.09999999999988</v>
      </c>
      <c r="K625" s="13"/>
    </row>
    <row r="626" spans="1:11">
      <c r="A626" s="46"/>
      <c r="B626" s="405"/>
      <c r="C626" s="405"/>
      <c r="D626" t="s">
        <v>15</v>
      </c>
      <c r="E626" s="189">
        <v>56</v>
      </c>
      <c r="F626" s="189"/>
      <c r="G626" s="1">
        <f t="shared" si="10"/>
        <v>188.09999999999988</v>
      </c>
    </row>
    <row r="627" spans="1:11">
      <c r="A627" s="46"/>
      <c r="B627" s="405"/>
      <c r="C627" s="405"/>
      <c r="D627" t="s">
        <v>16</v>
      </c>
      <c r="E627" s="189">
        <v>5</v>
      </c>
      <c r="F627" s="189"/>
      <c r="G627" s="1">
        <f t="shared" si="10"/>
        <v>193.09999999999988</v>
      </c>
    </row>
    <row r="628" spans="1:11">
      <c r="A628" s="46">
        <v>44985</v>
      </c>
      <c r="B628" s="405" t="s">
        <v>50</v>
      </c>
      <c r="C628" s="405" t="s">
        <v>19</v>
      </c>
      <c r="D628" t="s">
        <v>15</v>
      </c>
      <c r="E628" s="189"/>
      <c r="F628" s="189">
        <v>56</v>
      </c>
      <c r="G628" s="1">
        <f t="shared" si="10"/>
        <v>137.09999999999988</v>
      </c>
    </row>
    <row r="629" spans="1:11">
      <c r="A629" s="46">
        <v>44985</v>
      </c>
      <c r="B629" s="405" t="s">
        <v>50</v>
      </c>
      <c r="C629" s="405" t="s">
        <v>19</v>
      </c>
      <c r="D629" t="s">
        <v>16</v>
      </c>
      <c r="E629" s="189"/>
      <c r="F629" s="189">
        <v>5</v>
      </c>
      <c r="G629" s="1">
        <f t="shared" si="10"/>
        <v>132.09999999999988</v>
      </c>
    </row>
    <row r="630" spans="1:11">
      <c r="A630" s="30">
        <v>45010</v>
      </c>
      <c r="B630" s="405">
        <v>26717</v>
      </c>
      <c r="C630" s="405" t="s">
        <v>19</v>
      </c>
      <c r="D630" t="s">
        <v>13</v>
      </c>
      <c r="F630" s="189">
        <v>130.9</v>
      </c>
      <c r="G630" s="1">
        <f t="shared" si="10"/>
        <v>1.1999999999998749</v>
      </c>
    </row>
    <row r="631" spans="1:11">
      <c r="A631" s="30">
        <v>45010</v>
      </c>
      <c r="B631" s="405">
        <v>26717</v>
      </c>
      <c r="C631" s="405" t="s">
        <v>19</v>
      </c>
      <c r="D631" t="s">
        <v>14</v>
      </c>
      <c r="F631" s="189">
        <v>1.2</v>
      </c>
      <c r="G631" s="1">
        <f t="shared" si="10"/>
        <v>-1.2501111257279263E-13</v>
      </c>
    </row>
    <row r="632" spans="1:11">
      <c r="A632" s="68">
        <v>45016</v>
      </c>
      <c r="B632" s="404" t="s">
        <v>11</v>
      </c>
      <c r="C632" s="404" t="s">
        <v>20</v>
      </c>
      <c r="D632" t="s">
        <v>13</v>
      </c>
      <c r="E632" s="189">
        <v>126.6</v>
      </c>
      <c r="F632" s="189"/>
      <c r="G632" s="1">
        <f t="shared" si="10"/>
        <v>126.59999999999987</v>
      </c>
    </row>
    <row r="633" spans="1:11">
      <c r="A633" s="46"/>
      <c r="B633" s="405"/>
      <c r="C633" s="405"/>
      <c r="D633" t="s">
        <v>14</v>
      </c>
      <c r="E633" s="189">
        <v>1.3</v>
      </c>
      <c r="F633" s="189"/>
      <c r="G633" s="1">
        <f t="shared" si="10"/>
        <v>127.89999999999986</v>
      </c>
    </row>
    <row r="634" spans="1:11">
      <c r="A634" s="46"/>
      <c r="B634" s="405"/>
      <c r="C634" s="405"/>
      <c r="D634" t="s">
        <v>15</v>
      </c>
      <c r="E634" s="189">
        <v>60</v>
      </c>
      <c r="F634" s="189"/>
      <c r="G634" s="1">
        <f t="shared" si="10"/>
        <v>187.89999999999986</v>
      </c>
    </row>
    <row r="635" spans="1:11">
      <c r="A635" s="46"/>
      <c r="B635" s="405"/>
      <c r="C635" s="405"/>
      <c r="D635" t="s">
        <v>16</v>
      </c>
      <c r="E635" s="189">
        <v>5</v>
      </c>
      <c r="F635" s="189"/>
      <c r="G635" s="1">
        <f t="shared" si="10"/>
        <v>192.89999999999986</v>
      </c>
    </row>
    <row r="636" spans="1:11">
      <c r="A636" s="46">
        <v>45016</v>
      </c>
      <c r="B636" s="405" t="s">
        <v>53</v>
      </c>
      <c r="C636" s="405" t="s">
        <v>20</v>
      </c>
      <c r="D636" t="s">
        <v>15</v>
      </c>
      <c r="E636" s="189"/>
      <c r="F636" s="189">
        <v>60</v>
      </c>
      <c r="G636" s="1">
        <f t="shared" si="10"/>
        <v>132.89999999999986</v>
      </c>
    </row>
    <row r="637" spans="1:11">
      <c r="A637" s="46">
        <v>45016</v>
      </c>
      <c r="B637" s="405" t="s">
        <v>53</v>
      </c>
      <c r="C637" s="405" t="s">
        <v>20</v>
      </c>
      <c r="D637" t="s">
        <v>16</v>
      </c>
      <c r="E637" s="189"/>
      <c r="F637" s="189">
        <v>5</v>
      </c>
      <c r="G637" s="1">
        <f t="shared" si="10"/>
        <v>127.89999999999986</v>
      </c>
    </row>
    <row r="638" spans="1:11">
      <c r="A638" s="46">
        <v>45100</v>
      </c>
      <c r="B638" s="405">
        <v>26975</v>
      </c>
      <c r="C638" s="405" t="s">
        <v>20</v>
      </c>
      <c r="D638" t="s">
        <v>13</v>
      </c>
      <c r="E638" s="189"/>
      <c r="F638" s="189">
        <v>126.6</v>
      </c>
      <c r="G638" s="1">
        <f t="shared" si="10"/>
        <v>1.2999999999998693</v>
      </c>
    </row>
    <row r="639" spans="1:11">
      <c r="A639" s="46">
        <v>45100</v>
      </c>
      <c r="B639" s="405">
        <v>26975</v>
      </c>
      <c r="C639" s="405" t="s">
        <v>20</v>
      </c>
      <c r="D639" t="s">
        <v>14</v>
      </c>
      <c r="E639" s="189"/>
      <c r="F639" s="189">
        <v>1.3</v>
      </c>
      <c r="G639" s="1">
        <f t="shared" si="10"/>
        <v>-1.3078427230084344E-13</v>
      </c>
    </row>
    <row r="640" spans="1:11">
      <c r="A640" s="68">
        <v>45046</v>
      </c>
      <c r="B640" s="404" t="s">
        <v>11</v>
      </c>
      <c r="C640" s="404" t="s">
        <v>21</v>
      </c>
      <c r="D640" t="s">
        <v>13</v>
      </c>
      <c r="E640" s="217">
        <v>132.4</v>
      </c>
      <c r="F640" s="217"/>
      <c r="G640" s="1">
        <f t="shared" si="10"/>
        <v>132.39999999999986</v>
      </c>
    </row>
    <row r="641" spans="1:14">
      <c r="A641" s="46"/>
      <c r="B641" s="405"/>
      <c r="C641" s="405"/>
      <c r="D641" t="s">
        <v>14</v>
      </c>
      <c r="E641" s="217">
        <v>1.5</v>
      </c>
      <c r="F641" s="217"/>
      <c r="G641" s="1">
        <f t="shared" si="10"/>
        <v>133.89999999999986</v>
      </c>
    </row>
    <row r="642" spans="1:14">
      <c r="A642" s="46"/>
      <c r="B642" s="405"/>
      <c r="C642" s="405"/>
      <c r="D642" t="s">
        <v>15</v>
      </c>
      <c r="E642" s="217">
        <v>60</v>
      </c>
      <c r="F642" s="217"/>
      <c r="G642" s="1">
        <f t="shared" si="10"/>
        <v>193.89999999999986</v>
      </c>
    </row>
    <row r="643" spans="1:14">
      <c r="A643" s="46"/>
      <c r="B643" s="405"/>
      <c r="C643" s="405"/>
      <c r="D643" t="s">
        <v>16</v>
      </c>
      <c r="E643" s="217">
        <v>5</v>
      </c>
      <c r="F643" s="217"/>
      <c r="G643" s="1">
        <f t="shared" si="10"/>
        <v>198.89999999999986</v>
      </c>
    </row>
    <row r="644" spans="1:14">
      <c r="A644" s="46">
        <v>45046</v>
      </c>
      <c r="B644" s="405" t="s">
        <v>65</v>
      </c>
      <c r="C644" s="405" t="s">
        <v>21</v>
      </c>
      <c r="D644" t="s">
        <v>15</v>
      </c>
      <c r="E644" s="217"/>
      <c r="F644" s="217">
        <v>60</v>
      </c>
      <c r="G644" s="1">
        <f t="shared" si="10"/>
        <v>138.89999999999986</v>
      </c>
      <c r="K644" s="404"/>
      <c r="M644" s="217"/>
    </row>
    <row r="645" spans="1:14">
      <c r="A645" s="46">
        <v>45046</v>
      </c>
      <c r="B645" s="405" t="s">
        <v>65</v>
      </c>
      <c r="C645" s="405" t="s">
        <v>21</v>
      </c>
      <c r="D645" t="s">
        <v>16</v>
      </c>
      <c r="E645" s="217"/>
      <c r="F645" s="217">
        <v>5</v>
      </c>
      <c r="G645" s="1">
        <f t="shared" si="10"/>
        <v>133.89999999999986</v>
      </c>
      <c r="K645" s="405"/>
      <c r="M645" s="217"/>
    </row>
    <row r="646" spans="1:14">
      <c r="A646" s="46">
        <v>45111</v>
      </c>
      <c r="B646" s="405">
        <v>27125</v>
      </c>
      <c r="C646" s="405" t="s">
        <v>21</v>
      </c>
      <c r="D646" t="s">
        <v>13</v>
      </c>
      <c r="E646" s="217"/>
      <c r="F646" s="217">
        <v>132.4</v>
      </c>
      <c r="G646" s="1">
        <f t="shared" si="10"/>
        <v>1.4999999999998579</v>
      </c>
      <c r="K646" s="405"/>
      <c r="M646" s="217"/>
    </row>
    <row r="647" spans="1:14">
      <c r="A647" s="46">
        <v>45111</v>
      </c>
      <c r="B647" s="405">
        <v>27125</v>
      </c>
      <c r="C647" s="405" t="s">
        <v>21</v>
      </c>
      <c r="D647" t="s">
        <v>14</v>
      </c>
      <c r="E647" s="217"/>
      <c r="F647" s="217">
        <v>1.5</v>
      </c>
      <c r="G647" s="1">
        <f t="shared" si="10"/>
        <v>-1.4210854715202004E-13</v>
      </c>
      <c r="K647" s="405"/>
      <c r="M647" s="217"/>
    </row>
    <row r="648" spans="1:14">
      <c r="A648" s="68">
        <v>45077</v>
      </c>
      <c r="B648" s="404" t="s">
        <v>11</v>
      </c>
      <c r="C648" s="404" t="s">
        <v>22</v>
      </c>
      <c r="D648" t="s">
        <v>13</v>
      </c>
      <c r="E648" s="217">
        <v>122.4</v>
      </c>
      <c r="F648" s="217"/>
      <c r="G648" s="1">
        <f t="shared" si="10"/>
        <v>122.39999999999986</v>
      </c>
      <c r="K648" s="404"/>
      <c r="M648" s="217"/>
    </row>
    <row r="649" spans="1:14">
      <c r="A649" s="46"/>
      <c r="B649" s="405"/>
      <c r="C649" s="405"/>
      <c r="D649" t="s">
        <v>14</v>
      </c>
      <c r="E649" s="217">
        <v>2.1</v>
      </c>
      <c r="F649" s="217"/>
      <c r="G649" s="1">
        <f t="shared" si="10"/>
        <v>124.49999999999986</v>
      </c>
      <c r="K649" s="405"/>
      <c r="M649" s="217"/>
    </row>
    <row r="650" spans="1:14">
      <c r="A650" s="46"/>
      <c r="B650" s="405"/>
      <c r="C650" s="405"/>
      <c r="D650" t="s">
        <v>15</v>
      </c>
      <c r="E650" s="217">
        <v>60</v>
      </c>
      <c r="F650" s="217"/>
      <c r="G650" s="1">
        <f t="shared" si="10"/>
        <v>184.49999999999986</v>
      </c>
      <c r="M650" s="29"/>
    </row>
    <row r="651" spans="1:14">
      <c r="A651" s="46"/>
      <c r="B651" s="405"/>
      <c r="C651" s="405"/>
      <c r="D651" t="s">
        <v>16</v>
      </c>
      <c r="E651" s="217">
        <v>5</v>
      </c>
      <c r="F651" s="217"/>
      <c r="G651" s="1">
        <f t="shared" si="10"/>
        <v>189.49999999999986</v>
      </c>
    </row>
    <row r="652" spans="1:14">
      <c r="A652" s="46">
        <v>45077</v>
      </c>
      <c r="B652" s="405" t="s">
        <v>55</v>
      </c>
      <c r="C652" s="405" t="s">
        <v>22</v>
      </c>
      <c r="D652" t="s">
        <v>15</v>
      </c>
      <c r="E652" s="217"/>
      <c r="F652" s="217">
        <v>60</v>
      </c>
      <c r="G652" s="1">
        <f t="shared" si="10"/>
        <v>129.49999999999986</v>
      </c>
      <c r="N652" s="29"/>
    </row>
    <row r="653" spans="1:14">
      <c r="A653" s="46">
        <v>45077</v>
      </c>
      <c r="B653" s="405" t="s">
        <v>55</v>
      </c>
      <c r="C653" s="405" t="s">
        <v>22</v>
      </c>
      <c r="D653" t="s">
        <v>16</v>
      </c>
      <c r="E653" s="217"/>
      <c r="F653" s="217">
        <v>5</v>
      </c>
      <c r="G653" s="1">
        <f t="shared" si="10"/>
        <v>124.49999999999986</v>
      </c>
    </row>
    <row r="654" spans="1:14">
      <c r="A654" s="46">
        <v>45111</v>
      </c>
      <c r="B654" s="405">
        <v>27126</v>
      </c>
      <c r="C654" s="405" t="s">
        <v>22</v>
      </c>
      <c r="D654" t="s">
        <v>13</v>
      </c>
      <c r="F654" s="217">
        <v>122.4</v>
      </c>
      <c r="G654" s="1">
        <f t="shared" si="10"/>
        <v>2.0999999999998522</v>
      </c>
    </row>
    <row r="655" spans="1:14">
      <c r="A655" s="46">
        <v>45111</v>
      </c>
      <c r="B655" s="405">
        <v>27126</v>
      </c>
      <c r="C655" s="405" t="s">
        <v>22</v>
      </c>
      <c r="D655" t="s">
        <v>14</v>
      </c>
      <c r="F655" s="217">
        <v>2.1</v>
      </c>
      <c r="G655" s="1">
        <f t="shared" si="10"/>
        <v>-1.4788170688007085E-13</v>
      </c>
    </row>
    <row r="656" spans="1:14">
      <c r="A656" s="68">
        <v>45107</v>
      </c>
      <c r="B656" s="404" t="s">
        <v>11</v>
      </c>
      <c r="C656" s="404" t="s">
        <v>23</v>
      </c>
      <c r="D656" t="s">
        <v>13</v>
      </c>
      <c r="E656" s="217">
        <v>124.7</v>
      </c>
      <c r="F656" s="217"/>
      <c r="G656" s="1">
        <f t="shared" si="10"/>
        <v>124.69999999999986</v>
      </c>
    </row>
    <row r="657" spans="1:11">
      <c r="A657" s="46"/>
      <c r="B657" s="405"/>
      <c r="C657" s="405"/>
      <c r="D657" t="s">
        <v>14</v>
      </c>
      <c r="E657" s="217">
        <v>2</v>
      </c>
      <c r="F657" s="217"/>
      <c r="G657" s="1">
        <f t="shared" si="10"/>
        <v>126.69999999999986</v>
      </c>
      <c r="I657" s="404"/>
      <c r="K657" s="217"/>
    </row>
    <row r="658" spans="1:11">
      <c r="A658" s="46"/>
      <c r="B658" s="405"/>
      <c r="C658" s="405"/>
      <c r="D658" t="s">
        <v>15</v>
      </c>
      <c r="E658" s="217">
        <v>60</v>
      </c>
      <c r="F658" s="217"/>
      <c r="G658" s="1">
        <f t="shared" si="10"/>
        <v>186.69999999999987</v>
      </c>
      <c r="I658" s="405"/>
      <c r="K658" s="217"/>
    </row>
    <row r="659" spans="1:11">
      <c r="A659" s="46"/>
      <c r="B659" s="405"/>
      <c r="C659" s="405"/>
      <c r="D659" t="s">
        <v>16</v>
      </c>
      <c r="E659" s="217">
        <v>5</v>
      </c>
      <c r="F659" s="217"/>
      <c r="G659" s="1">
        <f t="shared" si="10"/>
        <v>191.69999999999987</v>
      </c>
      <c r="I659" s="404"/>
      <c r="K659" s="217"/>
    </row>
    <row r="660" spans="1:11">
      <c r="A660" s="46">
        <v>45107</v>
      </c>
      <c r="B660" s="405" t="s">
        <v>56</v>
      </c>
      <c r="C660" s="405" t="s">
        <v>23</v>
      </c>
      <c r="D660" t="s">
        <v>15</v>
      </c>
      <c r="E660" s="217"/>
      <c r="F660" s="217">
        <v>60</v>
      </c>
      <c r="G660" s="1">
        <f t="shared" si="10"/>
        <v>131.69999999999987</v>
      </c>
      <c r="I660" s="405"/>
      <c r="K660" s="217"/>
    </row>
    <row r="661" spans="1:11">
      <c r="A661" s="46">
        <v>45107</v>
      </c>
      <c r="B661" s="405" t="s">
        <v>56</v>
      </c>
      <c r="C661" s="405" t="s">
        <v>23</v>
      </c>
      <c r="D661" t="s">
        <v>16</v>
      </c>
      <c r="E661" s="217"/>
      <c r="F661" s="217">
        <v>5</v>
      </c>
      <c r="G661" s="1">
        <f t="shared" si="10"/>
        <v>126.69999999999987</v>
      </c>
      <c r="K661" s="29"/>
    </row>
    <row r="662" spans="1:11">
      <c r="A662" s="46">
        <v>45184</v>
      </c>
      <c r="B662" s="405">
        <v>27459</v>
      </c>
      <c r="C662" s="405" t="s">
        <v>23</v>
      </c>
      <c r="D662" t="s">
        <v>13</v>
      </c>
      <c r="E662" s="217"/>
      <c r="F662" s="217">
        <v>124.7</v>
      </c>
      <c r="G662" s="1">
        <f t="shared" si="10"/>
        <v>1.9999999999998721</v>
      </c>
      <c r="K662" s="29"/>
    </row>
    <row r="663" spans="1:11">
      <c r="A663" s="46">
        <v>45184</v>
      </c>
      <c r="B663" s="405">
        <v>27459</v>
      </c>
      <c r="C663" s="405" t="s">
        <v>23</v>
      </c>
      <c r="D663" t="s">
        <v>14</v>
      </c>
      <c r="E663" s="217"/>
      <c r="F663" s="217">
        <v>2</v>
      </c>
      <c r="G663" s="1">
        <f t="shared" si="10"/>
        <v>-1.2789769243681803E-13</v>
      </c>
      <c r="K663" s="29"/>
    </row>
    <row r="664" spans="1:11">
      <c r="A664" s="68">
        <v>45138</v>
      </c>
      <c r="B664" s="404" t="s">
        <v>11</v>
      </c>
      <c r="C664" s="404" t="s">
        <v>24</v>
      </c>
      <c r="D664" t="s">
        <v>13</v>
      </c>
      <c r="E664" s="217">
        <v>117.5</v>
      </c>
      <c r="F664" s="217"/>
      <c r="G664" s="1">
        <f t="shared" si="10"/>
        <v>117.49999999999987</v>
      </c>
    </row>
    <row r="665" spans="1:11">
      <c r="A665" s="46"/>
      <c r="B665" s="405"/>
      <c r="C665" s="405"/>
      <c r="D665" t="s">
        <v>14</v>
      </c>
      <c r="E665" s="217">
        <v>2</v>
      </c>
      <c r="F665" s="217"/>
      <c r="G665" s="1">
        <f t="shared" si="10"/>
        <v>119.49999999999987</v>
      </c>
    </row>
    <row r="666" spans="1:11">
      <c r="A666" s="46"/>
      <c r="B666" s="405"/>
      <c r="C666" s="405"/>
      <c r="D666" t="s">
        <v>15</v>
      </c>
      <c r="E666" s="217">
        <v>60</v>
      </c>
      <c r="F666" s="217"/>
      <c r="G666" s="1">
        <f t="shared" si="10"/>
        <v>179.49999999999989</v>
      </c>
    </row>
    <row r="667" spans="1:11">
      <c r="A667" s="46"/>
      <c r="B667" s="405"/>
      <c r="C667" s="405"/>
      <c r="D667" t="s">
        <v>16</v>
      </c>
      <c r="E667" s="217">
        <v>5</v>
      </c>
      <c r="F667" s="217"/>
      <c r="G667" s="1">
        <f t="shared" si="10"/>
        <v>184.49999999999989</v>
      </c>
    </row>
    <row r="668" spans="1:11">
      <c r="A668" s="46">
        <v>45138</v>
      </c>
      <c r="B668" s="405" t="s">
        <v>32</v>
      </c>
      <c r="C668" s="405" t="s">
        <v>24</v>
      </c>
      <c r="D668" t="s">
        <v>15</v>
      </c>
      <c r="E668" s="217"/>
      <c r="F668" s="217">
        <v>60</v>
      </c>
      <c r="G668" s="1">
        <f t="shared" si="10"/>
        <v>124.49999999999989</v>
      </c>
    </row>
    <row r="669" spans="1:11">
      <c r="A669" s="46">
        <v>45138</v>
      </c>
      <c r="B669" s="405" t="s">
        <v>32</v>
      </c>
      <c r="C669" s="405" t="s">
        <v>24</v>
      </c>
      <c r="D669" t="s">
        <v>16</v>
      </c>
      <c r="E669" s="217"/>
      <c r="F669" s="217">
        <v>5</v>
      </c>
      <c r="G669" s="1">
        <f t="shared" si="10"/>
        <v>119.49999999999989</v>
      </c>
    </row>
    <row r="670" spans="1:11">
      <c r="A670" s="46">
        <v>45224</v>
      </c>
      <c r="B670" s="405">
        <v>27692</v>
      </c>
      <c r="C670" s="405" t="s">
        <v>24</v>
      </c>
      <c r="D670" t="s">
        <v>13</v>
      </c>
      <c r="E670" s="217"/>
      <c r="F670" s="217">
        <v>117.5</v>
      </c>
      <c r="G670" s="1">
        <f t="shared" si="10"/>
        <v>1.9999999999998863</v>
      </c>
    </row>
    <row r="671" spans="1:11">
      <c r="A671" s="46">
        <v>45224</v>
      </c>
      <c r="B671" s="405">
        <v>27692</v>
      </c>
      <c r="C671" s="405" t="s">
        <v>24</v>
      </c>
      <c r="D671" t="s">
        <v>14</v>
      </c>
      <c r="E671" s="217"/>
      <c r="F671" s="217">
        <v>2</v>
      </c>
      <c r="G671" s="1">
        <f t="shared" ref="G671:G675" si="11">+G670+E671-F671</f>
        <v>-1.1368683772161603E-13</v>
      </c>
    </row>
    <row r="672" spans="1:11">
      <c r="A672" s="32">
        <v>45169</v>
      </c>
      <c r="B672" s="404" t="s">
        <v>11</v>
      </c>
      <c r="C672" s="404" t="s">
        <v>25</v>
      </c>
      <c r="D672" t="s">
        <v>13</v>
      </c>
      <c r="E672" s="217">
        <v>112.4</v>
      </c>
      <c r="F672" s="217"/>
      <c r="G672" s="1">
        <f t="shared" si="11"/>
        <v>112.39999999999989</v>
      </c>
    </row>
    <row r="673" spans="1:13">
      <c r="B673" s="405"/>
      <c r="C673" s="405"/>
      <c r="D673" t="s">
        <v>14</v>
      </c>
      <c r="E673" s="217">
        <v>2.2999999999999998</v>
      </c>
      <c r="F673" s="217"/>
      <c r="G673" s="1">
        <f t="shared" si="11"/>
        <v>114.69999999999989</v>
      </c>
    </row>
    <row r="674" spans="1:13">
      <c r="B674" s="405"/>
      <c r="C674" s="405"/>
      <c r="D674" t="s">
        <v>15</v>
      </c>
      <c r="E674" s="217">
        <v>60</v>
      </c>
      <c r="F674" s="217"/>
      <c r="G674" s="1">
        <f t="shared" si="11"/>
        <v>174.69999999999987</v>
      </c>
    </row>
    <row r="675" spans="1:13">
      <c r="B675" s="405"/>
      <c r="C675" s="405"/>
      <c r="D675" t="s">
        <v>16</v>
      </c>
      <c r="E675" s="217">
        <v>5</v>
      </c>
      <c r="F675" s="217"/>
      <c r="G675" s="1">
        <f t="shared" si="11"/>
        <v>179.69999999999987</v>
      </c>
    </row>
    <row r="676" spans="1:13">
      <c r="A676" s="30">
        <v>45169</v>
      </c>
      <c r="B676" s="405" t="s">
        <v>57</v>
      </c>
      <c r="C676" s="405" t="s">
        <v>25</v>
      </c>
      <c r="D676" t="s">
        <v>15</v>
      </c>
      <c r="E676" s="217"/>
      <c r="F676" s="217">
        <v>60</v>
      </c>
      <c r="G676" s="1">
        <f t="shared" ref="G676:G739" si="12">+G675+E676-F676</f>
        <v>119.69999999999987</v>
      </c>
    </row>
    <row r="677" spans="1:13">
      <c r="A677" s="30">
        <v>45169</v>
      </c>
      <c r="B677" s="405" t="s">
        <v>57</v>
      </c>
      <c r="C677" s="405" t="s">
        <v>25</v>
      </c>
      <c r="D677" t="s">
        <v>16</v>
      </c>
      <c r="E677" s="217"/>
      <c r="F677" s="217">
        <v>5</v>
      </c>
      <c r="G677" s="1">
        <f t="shared" si="12"/>
        <v>114.69999999999987</v>
      </c>
    </row>
    <row r="678" spans="1:13">
      <c r="A678" s="46">
        <v>45224</v>
      </c>
      <c r="B678" s="405">
        <v>27692</v>
      </c>
      <c r="C678" s="405" t="s">
        <v>25</v>
      </c>
      <c r="D678" t="s">
        <v>13</v>
      </c>
      <c r="E678" s="217"/>
      <c r="F678" s="217">
        <v>112.4</v>
      </c>
      <c r="G678" s="1">
        <f t="shared" si="12"/>
        <v>2.2999999999998693</v>
      </c>
    </row>
    <row r="679" spans="1:13">
      <c r="A679" s="46">
        <v>45224</v>
      </c>
      <c r="B679" s="405">
        <v>27692</v>
      </c>
      <c r="C679" s="405" t="s">
        <v>25</v>
      </c>
      <c r="D679" t="s">
        <v>14</v>
      </c>
      <c r="E679" s="217"/>
      <c r="F679" s="217">
        <v>2.2999999999999998</v>
      </c>
      <c r="G679" s="1">
        <f t="shared" si="12"/>
        <v>-1.3056222769591841E-13</v>
      </c>
    </row>
    <row r="680" spans="1:13">
      <c r="A680" s="32">
        <v>45199</v>
      </c>
      <c r="B680" s="404" t="s">
        <v>11</v>
      </c>
      <c r="C680" s="404" t="s">
        <v>41</v>
      </c>
      <c r="D680" t="s">
        <v>13</v>
      </c>
      <c r="E680" s="217">
        <v>111.8</v>
      </c>
      <c r="F680" s="217"/>
      <c r="G680" s="1">
        <f t="shared" si="12"/>
        <v>111.79999999999987</v>
      </c>
    </row>
    <row r="681" spans="1:13">
      <c r="B681" s="405"/>
      <c r="C681" s="405"/>
      <c r="D681" t="s">
        <v>14</v>
      </c>
      <c r="E681" s="217">
        <v>2</v>
      </c>
      <c r="F681" s="217"/>
      <c r="G681" s="1">
        <f t="shared" si="12"/>
        <v>113.79999999999987</v>
      </c>
    </row>
    <row r="682" spans="1:13">
      <c r="B682" s="405"/>
      <c r="C682" s="405"/>
      <c r="D682" t="s">
        <v>15</v>
      </c>
      <c r="E682" s="217">
        <v>60</v>
      </c>
      <c r="F682" s="217"/>
      <c r="G682" s="1">
        <f t="shared" si="12"/>
        <v>173.79999999999987</v>
      </c>
      <c r="I682" s="422"/>
      <c r="J682" s="422"/>
      <c r="K682" s="422"/>
    </row>
    <row r="683" spans="1:13">
      <c r="B683" s="405"/>
      <c r="C683" s="405"/>
      <c r="D683" t="s">
        <v>16</v>
      </c>
      <c r="E683" s="217">
        <v>5</v>
      </c>
      <c r="F683" s="217"/>
      <c r="G683" s="1">
        <f t="shared" si="12"/>
        <v>178.79999999999987</v>
      </c>
      <c r="I683" s="404"/>
      <c r="K683" s="217"/>
      <c r="L683" s="217"/>
    </row>
    <row r="684" spans="1:13">
      <c r="B684" s="405"/>
      <c r="C684" s="405"/>
      <c r="D684" t="s">
        <v>93</v>
      </c>
      <c r="E684" s="1">
        <v>10</v>
      </c>
      <c r="F684" s="217"/>
      <c r="G684" s="1">
        <f t="shared" si="12"/>
        <v>188.79999999999987</v>
      </c>
      <c r="I684" s="405"/>
      <c r="K684" s="217"/>
      <c r="L684" s="217"/>
    </row>
    <row r="685" spans="1:13">
      <c r="B685" s="405"/>
      <c r="C685" s="405"/>
      <c r="D685" t="s">
        <v>94</v>
      </c>
      <c r="E685" s="1">
        <v>10</v>
      </c>
      <c r="F685" s="217"/>
      <c r="G685" s="1">
        <f t="shared" si="12"/>
        <v>198.79999999999987</v>
      </c>
      <c r="K685" s="1"/>
      <c r="L685" s="217"/>
    </row>
    <row r="686" spans="1:13">
      <c r="A686" s="30">
        <v>45199</v>
      </c>
      <c r="B686" s="405" t="s">
        <v>61</v>
      </c>
      <c r="C686" s="405" t="s">
        <v>41</v>
      </c>
      <c r="D686" t="s">
        <v>15</v>
      </c>
      <c r="E686" s="217"/>
      <c r="F686" s="217">
        <v>60</v>
      </c>
      <c r="G686" s="1">
        <f t="shared" si="12"/>
        <v>138.79999999999987</v>
      </c>
      <c r="K686" s="1"/>
      <c r="L686" s="217"/>
    </row>
    <row r="687" spans="1:13">
      <c r="A687" s="30">
        <v>45199</v>
      </c>
      <c r="B687" s="405" t="s">
        <v>61</v>
      </c>
      <c r="C687" s="405" t="s">
        <v>41</v>
      </c>
      <c r="D687" t="s">
        <v>16</v>
      </c>
      <c r="E687" s="217"/>
      <c r="F687" s="217">
        <v>5</v>
      </c>
      <c r="G687" s="1">
        <f t="shared" si="12"/>
        <v>133.79999999999987</v>
      </c>
      <c r="I687" s="404"/>
      <c r="K687" s="44"/>
      <c r="L687" s="29"/>
      <c r="M687" s="29"/>
    </row>
    <row r="688" spans="1:13">
      <c r="A688" s="30">
        <v>45273</v>
      </c>
      <c r="B688" s="405">
        <v>27963</v>
      </c>
      <c r="C688" s="405" t="s">
        <v>41</v>
      </c>
      <c r="D688" t="s">
        <v>13</v>
      </c>
      <c r="E688" s="217"/>
      <c r="F688" s="217">
        <v>111.8</v>
      </c>
      <c r="G688" s="1">
        <f t="shared" si="12"/>
        <v>21.999999999999872</v>
      </c>
      <c r="I688" s="404"/>
      <c r="K688" s="44"/>
      <c r="L688" s="29"/>
      <c r="M688" s="29"/>
    </row>
    <row r="689" spans="1:13">
      <c r="A689" s="30">
        <v>45273</v>
      </c>
      <c r="B689" s="405">
        <v>27963</v>
      </c>
      <c r="C689" s="405" t="s">
        <v>41</v>
      </c>
      <c r="D689" t="s">
        <v>14</v>
      </c>
      <c r="E689" s="217"/>
      <c r="F689" s="217">
        <v>2</v>
      </c>
      <c r="G689" s="1">
        <f t="shared" si="12"/>
        <v>19.999999999999872</v>
      </c>
      <c r="I689" s="404"/>
      <c r="K689" s="44"/>
      <c r="L689" s="29"/>
      <c r="M689" s="29"/>
    </row>
    <row r="690" spans="1:13">
      <c r="A690" s="30">
        <v>45273</v>
      </c>
      <c r="B690" s="405">
        <v>27963</v>
      </c>
      <c r="C690" s="405" t="s">
        <v>41</v>
      </c>
      <c r="D690" t="s">
        <v>93</v>
      </c>
      <c r="E690" s="217"/>
      <c r="F690" s="217">
        <v>10</v>
      </c>
      <c r="G690" s="1">
        <f t="shared" si="12"/>
        <v>9.9999999999998721</v>
      </c>
      <c r="I690" s="404"/>
      <c r="K690" s="44"/>
      <c r="L690" s="29"/>
      <c r="M690" s="29"/>
    </row>
    <row r="691" spans="1:13">
      <c r="A691" s="30">
        <v>45273</v>
      </c>
      <c r="B691" s="405">
        <v>27963</v>
      </c>
      <c r="C691" s="405" t="s">
        <v>41</v>
      </c>
      <c r="D691" t="s">
        <v>94</v>
      </c>
      <c r="E691" s="217"/>
      <c r="F691" s="217">
        <v>10</v>
      </c>
      <c r="G691" s="1">
        <f t="shared" si="12"/>
        <v>-1.2789769243681803E-13</v>
      </c>
      <c r="I691" s="404"/>
      <c r="K691" s="44"/>
      <c r="L691" s="29"/>
      <c r="M691" s="29"/>
    </row>
    <row r="692" spans="1:13">
      <c r="A692" s="32">
        <v>45230</v>
      </c>
      <c r="B692" s="404" t="s">
        <v>11</v>
      </c>
      <c r="C692" s="404" t="s">
        <v>27</v>
      </c>
      <c r="D692" t="s">
        <v>13</v>
      </c>
      <c r="E692" s="44">
        <v>108.8</v>
      </c>
      <c r="F692" s="50"/>
      <c r="G692" s="1">
        <f t="shared" si="12"/>
        <v>108.79999999999987</v>
      </c>
      <c r="I692" s="405"/>
      <c r="K692" s="44"/>
    </row>
    <row r="693" spans="1:13">
      <c r="B693" s="405"/>
      <c r="C693" s="405"/>
      <c r="D693" t="s">
        <v>14</v>
      </c>
      <c r="E693" s="44">
        <v>2</v>
      </c>
      <c r="F693" s="50"/>
      <c r="G693" s="1">
        <f t="shared" si="12"/>
        <v>110.79999999999987</v>
      </c>
      <c r="K693" s="29"/>
    </row>
    <row r="694" spans="1:13">
      <c r="B694" s="405"/>
      <c r="C694" s="405"/>
      <c r="D694" t="s">
        <v>15</v>
      </c>
      <c r="E694" s="217">
        <v>60</v>
      </c>
      <c r="F694" s="50"/>
      <c r="G694" s="1">
        <f t="shared" si="12"/>
        <v>170.79999999999987</v>
      </c>
      <c r="K694" s="29"/>
    </row>
    <row r="695" spans="1:13">
      <c r="B695" s="405"/>
      <c r="C695" s="405"/>
      <c r="D695" t="s">
        <v>16</v>
      </c>
      <c r="E695" s="217">
        <v>5</v>
      </c>
      <c r="F695" s="50"/>
      <c r="G695" s="1">
        <f t="shared" si="12"/>
        <v>175.79999999999987</v>
      </c>
    </row>
    <row r="696" spans="1:13">
      <c r="A696" s="46">
        <v>45230</v>
      </c>
      <c r="B696" s="405" t="s">
        <v>62</v>
      </c>
      <c r="C696" s="405" t="s">
        <v>27</v>
      </c>
      <c r="D696" t="s">
        <v>15</v>
      </c>
      <c r="E696" s="217"/>
      <c r="F696" s="217">
        <v>60</v>
      </c>
      <c r="G696" s="1">
        <f t="shared" si="12"/>
        <v>115.79999999999987</v>
      </c>
    </row>
    <row r="697" spans="1:13">
      <c r="A697" s="46">
        <v>45230</v>
      </c>
      <c r="B697" s="405" t="s">
        <v>62</v>
      </c>
      <c r="C697" s="405" t="s">
        <v>27</v>
      </c>
      <c r="D697" t="s">
        <v>16</v>
      </c>
      <c r="E697" s="217"/>
      <c r="F697" s="217">
        <v>5</v>
      </c>
      <c r="G697" s="1">
        <f t="shared" si="12"/>
        <v>110.79999999999987</v>
      </c>
    </row>
    <row r="698" spans="1:13">
      <c r="A698" s="30">
        <v>45273</v>
      </c>
      <c r="B698" s="405">
        <v>27963</v>
      </c>
      <c r="C698" s="405" t="s">
        <v>27</v>
      </c>
      <c r="D698" t="s">
        <v>13</v>
      </c>
      <c r="E698" s="217"/>
      <c r="F698" s="217">
        <v>108.8</v>
      </c>
      <c r="G698" s="1">
        <f t="shared" si="12"/>
        <v>1.9999999999998721</v>
      </c>
    </row>
    <row r="699" spans="1:13">
      <c r="A699" s="30">
        <v>45273</v>
      </c>
      <c r="B699" s="405">
        <v>27963</v>
      </c>
      <c r="C699" s="405" t="s">
        <v>27</v>
      </c>
      <c r="D699" t="s">
        <v>14</v>
      </c>
      <c r="E699" s="217"/>
      <c r="F699" s="217">
        <v>2</v>
      </c>
      <c r="G699" s="1">
        <f t="shared" si="12"/>
        <v>-1.2789769243681803E-13</v>
      </c>
    </row>
    <row r="700" spans="1:13">
      <c r="A700" s="32">
        <v>45260</v>
      </c>
      <c r="B700" s="404" t="s">
        <v>11</v>
      </c>
      <c r="C700" s="404" t="s">
        <v>28</v>
      </c>
      <c r="D700" t="s">
        <v>13</v>
      </c>
      <c r="E700" s="44">
        <v>118.2</v>
      </c>
      <c r="F700" s="217"/>
      <c r="G700" s="1">
        <f t="shared" si="12"/>
        <v>118.19999999999987</v>
      </c>
    </row>
    <row r="701" spans="1:13">
      <c r="B701" s="405"/>
      <c r="C701" s="405"/>
      <c r="D701" t="s">
        <v>14</v>
      </c>
      <c r="E701" s="44">
        <v>5</v>
      </c>
      <c r="F701" s="217"/>
      <c r="G701" s="1">
        <f t="shared" si="12"/>
        <v>123.19999999999987</v>
      </c>
    </row>
    <row r="702" spans="1:13">
      <c r="B702" s="405"/>
      <c r="C702" s="405"/>
      <c r="D702" t="s">
        <v>15</v>
      </c>
      <c r="E702" s="217">
        <v>60</v>
      </c>
      <c r="F702" s="217"/>
      <c r="G702" s="1">
        <f t="shared" si="12"/>
        <v>183.19999999999987</v>
      </c>
      <c r="I702" s="422"/>
      <c r="J702" s="422"/>
      <c r="K702" s="422"/>
    </row>
    <row r="703" spans="1:13">
      <c r="B703" s="405"/>
      <c r="C703" s="405"/>
      <c r="D703" t="s">
        <v>16</v>
      </c>
      <c r="E703" s="217">
        <v>5</v>
      </c>
      <c r="F703" s="217"/>
      <c r="G703" s="1">
        <f t="shared" si="12"/>
        <v>188.19999999999987</v>
      </c>
      <c r="I703" s="404"/>
      <c r="L703" s="44"/>
    </row>
    <row r="704" spans="1:13">
      <c r="A704" s="30">
        <v>45260</v>
      </c>
      <c r="B704" s="405" t="s">
        <v>64</v>
      </c>
      <c r="C704" s="405" t="s">
        <v>28</v>
      </c>
      <c r="D704" t="s">
        <v>15</v>
      </c>
      <c r="E704" s="217"/>
      <c r="F704" s="217">
        <v>60</v>
      </c>
      <c r="G704" s="1">
        <f t="shared" si="12"/>
        <v>128.19999999999987</v>
      </c>
      <c r="I704" s="405"/>
      <c r="L704" s="44"/>
    </row>
    <row r="705" spans="1:13">
      <c r="A705" s="30">
        <v>45260</v>
      </c>
      <c r="B705" s="405" t="s">
        <v>64</v>
      </c>
      <c r="C705" s="405" t="s">
        <v>28</v>
      </c>
      <c r="D705" t="s">
        <v>16</v>
      </c>
      <c r="E705" s="217"/>
      <c r="F705" s="217">
        <v>5</v>
      </c>
      <c r="G705" s="1">
        <f t="shared" si="12"/>
        <v>123.19999999999987</v>
      </c>
      <c r="I705" s="404"/>
      <c r="L705" s="44"/>
    </row>
    <row r="706" spans="1:13">
      <c r="A706" s="30">
        <v>45344</v>
      </c>
      <c r="B706" s="405">
        <v>28287</v>
      </c>
      <c r="C706" s="405" t="s">
        <v>28</v>
      </c>
      <c r="D706" t="s">
        <v>13</v>
      </c>
      <c r="E706" s="217"/>
      <c r="F706" s="44">
        <v>118.2</v>
      </c>
      <c r="G706" s="1">
        <f t="shared" si="12"/>
        <v>4.9999999999998721</v>
      </c>
      <c r="I706" s="404"/>
      <c r="L706" s="44"/>
    </row>
    <row r="707" spans="1:13">
      <c r="A707" s="30">
        <v>45344</v>
      </c>
      <c r="B707" s="405">
        <v>28287</v>
      </c>
      <c r="C707" s="405" t="s">
        <v>28</v>
      </c>
      <c r="D707" t="s">
        <v>14</v>
      </c>
      <c r="E707" s="217"/>
      <c r="F707" s="44">
        <v>5</v>
      </c>
      <c r="G707" s="1">
        <f t="shared" si="12"/>
        <v>-1.2789769243681803E-13</v>
      </c>
      <c r="I707" s="404"/>
      <c r="L707" s="44"/>
    </row>
    <row r="708" spans="1:13">
      <c r="A708" s="32">
        <v>45291</v>
      </c>
      <c r="B708" s="404" t="s">
        <v>11</v>
      </c>
      <c r="C708" s="404" t="s">
        <v>29</v>
      </c>
      <c r="D708" t="s">
        <v>13</v>
      </c>
      <c r="E708" s="44">
        <v>126.3</v>
      </c>
      <c r="F708" s="217"/>
      <c r="G708" s="1">
        <f t="shared" si="12"/>
        <v>126.29999999999987</v>
      </c>
      <c r="I708" s="405"/>
      <c r="L708" s="44"/>
    </row>
    <row r="709" spans="1:13">
      <c r="B709" s="405"/>
      <c r="C709" s="405"/>
      <c r="D709" t="s">
        <v>14</v>
      </c>
      <c r="E709" s="44">
        <v>5</v>
      </c>
      <c r="F709" s="217"/>
      <c r="G709" s="1">
        <f t="shared" si="12"/>
        <v>131.29999999999987</v>
      </c>
      <c r="I709" s="404"/>
    </row>
    <row r="710" spans="1:13">
      <c r="B710" s="405"/>
      <c r="C710" s="405"/>
      <c r="D710" t="s">
        <v>15</v>
      </c>
      <c r="E710" s="217">
        <v>60</v>
      </c>
      <c r="F710" s="217"/>
      <c r="G710" s="1">
        <f t="shared" si="12"/>
        <v>191.29999999999987</v>
      </c>
      <c r="I710" s="405"/>
    </row>
    <row r="711" spans="1:13">
      <c r="B711" s="405"/>
      <c r="C711" s="405"/>
      <c r="D711" t="s">
        <v>16</v>
      </c>
      <c r="E711" s="217">
        <v>5</v>
      </c>
      <c r="F711" s="217"/>
      <c r="G711" s="1">
        <f t="shared" si="12"/>
        <v>196.29999999999987</v>
      </c>
      <c r="L711" s="44"/>
      <c r="M711" s="44"/>
    </row>
    <row r="712" spans="1:13">
      <c r="A712" s="30">
        <v>45291</v>
      </c>
      <c r="B712" s="405" t="s">
        <v>48</v>
      </c>
      <c r="C712" s="405" t="s">
        <v>29</v>
      </c>
      <c r="D712" t="s">
        <v>15</v>
      </c>
      <c r="E712" s="217"/>
      <c r="F712" s="217">
        <v>60</v>
      </c>
      <c r="G712" s="1">
        <f t="shared" si="12"/>
        <v>136.29999999999987</v>
      </c>
    </row>
    <row r="713" spans="1:13">
      <c r="A713" s="30">
        <v>45291</v>
      </c>
      <c r="B713" s="405" t="s">
        <v>48</v>
      </c>
      <c r="C713" s="405" t="s">
        <v>29</v>
      </c>
      <c r="D713" t="s">
        <v>16</v>
      </c>
      <c r="E713" s="217"/>
      <c r="F713" s="217">
        <v>5</v>
      </c>
      <c r="G713" s="1">
        <f t="shared" si="12"/>
        <v>131.29999999999987</v>
      </c>
      <c r="J713" s="404"/>
      <c r="L713" s="44"/>
    </row>
    <row r="714" spans="1:13">
      <c r="A714" s="30">
        <v>45344</v>
      </c>
      <c r="B714" s="405">
        <v>28287</v>
      </c>
      <c r="C714" s="405" t="s">
        <v>29</v>
      </c>
      <c r="D714" t="s">
        <v>13</v>
      </c>
      <c r="E714" s="217"/>
      <c r="F714" s="44">
        <v>126.3</v>
      </c>
      <c r="G714" s="1">
        <f t="shared" si="12"/>
        <v>4.9999999999998721</v>
      </c>
      <c r="J714" s="405"/>
      <c r="L714" s="44"/>
    </row>
    <row r="715" spans="1:13">
      <c r="A715" s="30">
        <v>45344</v>
      </c>
      <c r="B715" s="405">
        <v>28287</v>
      </c>
      <c r="C715" s="405" t="s">
        <v>29</v>
      </c>
      <c r="D715" t="s">
        <v>14</v>
      </c>
      <c r="E715" s="217"/>
      <c r="F715" s="44">
        <v>5</v>
      </c>
      <c r="G715" s="1">
        <f t="shared" si="12"/>
        <v>-1.2789769243681803E-13</v>
      </c>
      <c r="L715" s="217"/>
    </row>
    <row r="716" spans="1:13">
      <c r="A716" s="68">
        <v>45322</v>
      </c>
      <c r="B716" s="404" t="s">
        <v>11</v>
      </c>
      <c r="C716" s="404" t="s">
        <v>12</v>
      </c>
      <c r="D716" t="s">
        <v>13</v>
      </c>
      <c r="E716" s="44">
        <v>141</v>
      </c>
      <c r="F716" s="217"/>
      <c r="G716" s="1">
        <f t="shared" si="12"/>
        <v>140.99999999999989</v>
      </c>
    </row>
    <row r="717" spans="1:13">
      <c r="A717" s="46"/>
      <c r="B717" s="405"/>
      <c r="C717" s="405"/>
      <c r="D717" t="s">
        <v>14</v>
      </c>
      <c r="E717" s="44">
        <v>8.8000000000000007</v>
      </c>
      <c r="F717" s="217"/>
      <c r="G717" s="1">
        <f t="shared" si="12"/>
        <v>149.7999999999999</v>
      </c>
    </row>
    <row r="718" spans="1:13">
      <c r="A718" s="46"/>
      <c r="B718" s="405"/>
      <c r="C718" s="405"/>
      <c r="D718" t="s">
        <v>15</v>
      </c>
      <c r="E718" s="217">
        <v>60</v>
      </c>
      <c r="F718" s="217"/>
      <c r="G718" s="1">
        <f t="shared" si="12"/>
        <v>209.7999999999999</v>
      </c>
    </row>
    <row r="719" spans="1:13">
      <c r="A719" s="46"/>
      <c r="B719" s="405"/>
      <c r="C719" s="405"/>
      <c r="D719" t="s">
        <v>16</v>
      </c>
      <c r="E719" s="217">
        <v>5</v>
      </c>
      <c r="F719" s="217"/>
      <c r="G719" s="1">
        <f t="shared" si="12"/>
        <v>214.7999999999999</v>
      </c>
    </row>
    <row r="720" spans="1:13">
      <c r="A720" s="46"/>
      <c r="B720" s="405"/>
      <c r="C720" s="217">
        <v>426.5</v>
      </c>
      <c r="D720" t="s">
        <v>112</v>
      </c>
      <c r="F720" s="217"/>
      <c r="G720" s="1">
        <f t="shared" si="12"/>
        <v>214.7999999999999</v>
      </c>
    </row>
    <row r="721" spans="1:13">
      <c r="A721" s="46">
        <v>45322</v>
      </c>
      <c r="B721" s="405" t="s">
        <v>49</v>
      </c>
      <c r="C721" s="405" t="s">
        <v>12</v>
      </c>
      <c r="D721" t="s">
        <v>15</v>
      </c>
      <c r="E721" s="217"/>
      <c r="F721" s="217">
        <v>60</v>
      </c>
      <c r="G721" s="1">
        <f t="shared" si="12"/>
        <v>154.7999999999999</v>
      </c>
    </row>
    <row r="722" spans="1:13">
      <c r="A722" s="46">
        <v>45322</v>
      </c>
      <c r="B722" s="405" t="s">
        <v>49</v>
      </c>
      <c r="C722" s="405" t="s">
        <v>12</v>
      </c>
      <c r="D722" t="s">
        <v>16</v>
      </c>
      <c r="E722" s="217"/>
      <c r="F722" s="217">
        <v>5</v>
      </c>
      <c r="G722" s="1">
        <f t="shared" si="12"/>
        <v>149.7999999999999</v>
      </c>
    </row>
    <row r="723" spans="1:13">
      <c r="A723" s="30">
        <v>45355</v>
      </c>
      <c r="B723" s="405">
        <v>28352</v>
      </c>
      <c r="C723" s="405" t="s">
        <v>12</v>
      </c>
      <c r="D723" t="s">
        <v>13</v>
      </c>
      <c r="F723" s="44">
        <v>141</v>
      </c>
      <c r="G723" s="1">
        <f t="shared" si="12"/>
        <v>8.7999999999998977</v>
      </c>
    </row>
    <row r="724" spans="1:13">
      <c r="A724" s="30">
        <v>45355</v>
      </c>
      <c r="B724" s="405">
        <v>28352</v>
      </c>
      <c r="C724" s="405" t="s">
        <v>12</v>
      </c>
      <c r="D724" t="s">
        <v>14</v>
      </c>
      <c r="F724" s="44">
        <v>8.8000000000000007</v>
      </c>
      <c r="G724" s="1">
        <f t="shared" si="12"/>
        <v>-1.0302869668521453E-13</v>
      </c>
      <c r="M724" s="29"/>
    </row>
    <row r="725" spans="1:13">
      <c r="A725" s="32">
        <v>45350</v>
      </c>
      <c r="B725" s="404" t="s">
        <v>11</v>
      </c>
      <c r="C725" s="404" t="s">
        <v>19</v>
      </c>
      <c r="D725" t="s">
        <v>13</v>
      </c>
      <c r="E725" s="1">
        <v>146.1</v>
      </c>
      <c r="G725" s="1">
        <f t="shared" si="12"/>
        <v>146.09999999999988</v>
      </c>
    </row>
    <row r="726" spans="1:13">
      <c r="B726" s="405"/>
      <c r="C726" s="405"/>
      <c r="D726" t="s">
        <v>14</v>
      </c>
      <c r="E726" s="1">
        <v>5</v>
      </c>
      <c r="G726" s="1">
        <f t="shared" si="12"/>
        <v>151.09999999999988</v>
      </c>
    </row>
    <row r="727" spans="1:13">
      <c r="B727" s="405"/>
      <c r="C727" s="405"/>
      <c r="D727" t="s">
        <v>15</v>
      </c>
      <c r="E727" s="1">
        <v>58</v>
      </c>
      <c r="G727" s="1">
        <f t="shared" si="12"/>
        <v>209.09999999999988</v>
      </c>
    </row>
    <row r="728" spans="1:13">
      <c r="B728" s="405"/>
      <c r="C728" s="405"/>
      <c r="D728" t="s">
        <v>16</v>
      </c>
      <c r="E728" s="1">
        <v>5</v>
      </c>
      <c r="G728" s="1">
        <f>+G727+E728-F728</f>
        <v>214.09999999999988</v>
      </c>
    </row>
    <row r="729" spans="1:13">
      <c r="A729" s="46">
        <v>45351</v>
      </c>
      <c r="B729" s="405" t="s">
        <v>50</v>
      </c>
      <c r="C729" s="405" t="s">
        <v>19</v>
      </c>
      <c r="D729" t="s">
        <v>15</v>
      </c>
      <c r="F729" s="1">
        <v>50</v>
      </c>
      <c r="G729" s="1">
        <f>+G728+E729-F729</f>
        <v>164.09999999999988</v>
      </c>
    </row>
    <row r="730" spans="1:13">
      <c r="A730" s="30">
        <v>45355</v>
      </c>
      <c r="B730" s="405">
        <v>28384</v>
      </c>
      <c r="C730" s="405" t="s">
        <v>19</v>
      </c>
      <c r="D730" t="s">
        <v>15</v>
      </c>
      <c r="F730" s="1">
        <v>8</v>
      </c>
      <c r="G730" s="1">
        <f>+G729+E730-F730</f>
        <v>156.09999999999988</v>
      </c>
    </row>
    <row r="731" spans="1:13">
      <c r="A731" s="30">
        <v>45355</v>
      </c>
      <c r="B731" s="405">
        <v>28384</v>
      </c>
      <c r="C731" s="405" t="s">
        <v>19</v>
      </c>
      <c r="D731" t="s">
        <v>16</v>
      </c>
      <c r="F731" s="1">
        <v>5</v>
      </c>
      <c r="G731" s="1">
        <f>+G730+E731-F731</f>
        <v>151.09999999999988</v>
      </c>
    </row>
    <row r="732" spans="1:13">
      <c r="A732" s="30">
        <v>45376</v>
      </c>
      <c r="B732" s="405">
        <v>28611</v>
      </c>
      <c r="C732" s="405" t="s">
        <v>19</v>
      </c>
      <c r="D732" t="s">
        <v>13</v>
      </c>
      <c r="F732" s="1">
        <v>146.1</v>
      </c>
      <c r="G732" s="1">
        <f>+G731+E732-F732</f>
        <v>4.9999999999998863</v>
      </c>
    </row>
    <row r="733" spans="1:13">
      <c r="A733" s="30">
        <v>45376</v>
      </c>
      <c r="B733" s="405">
        <v>28611</v>
      </c>
      <c r="C733" s="405" t="s">
        <v>19</v>
      </c>
      <c r="D733" t="s">
        <v>14</v>
      </c>
      <c r="F733" s="1">
        <v>5</v>
      </c>
      <c r="G733" s="1">
        <f>+G732+E733-F733</f>
        <v>-1.1368683772161603E-13</v>
      </c>
    </row>
    <row r="734" spans="1:13">
      <c r="A734" s="32">
        <v>45382</v>
      </c>
      <c r="B734" s="404" t="s">
        <v>11</v>
      </c>
      <c r="C734" s="404" t="s">
        <v>20</v>
      </c>
      <c r="D734" t="s">
        <v>13</v>
      </c>
      <c r="E734" s="217">
        <v>141.4</v>
      </c>
      <c r="F734" s="217"/>
      <c r="G734" s="1">
        <f>+G733+E734-F734</f>
        <v>141.39999999999989</v>
      </c>
    </row>
    <row r="735" spans="1:13">
      <c r="B735" s="405"/>
      <c r="C735" s="405"/>
      <c r="D735" t="s">
        <v>14</v>
      </c>
      <c r="E735" s="217">
        <v>5</v>
      </c>
      <c r="F735" s="217"/>
      <c r="G735" s="1">
        <f>+G734+E735-F735</f>
        <v>146.39999999999989</v>
      </c>
    </row>
    <row r="736" spans="1:13">
      <c r="B736" s="405"/>
      <c r="C736" s="405"/>
      <c r="D736" t="s">
        <v>15</v>
      </c>
      <c r="E736" s="217">
        <v>60</v>
      </c>
      <c r="F736" s="217"/>
      <c r="G736" s="1">
        <f>+G735+E736-F736</f>
        <v>206.39999999999989</v>
      </c>
      <c r="I736" s="29"/>
    </row>
    <row r="737" spans="1:10">
      <c r="B737" s="405"/>
      <c r="C737" s="405"/>
      <c r="D737" t="s">
        <v>16</v>
      </c>
      <c r="E737" s="217">
        <v>5</v>
      </c>
      <c r="F737" s="217"/>
      <c r="G737" s="1">
        <f t="shared" ref="G737:G801" si="13">+G736+E737-F737</f>
        <v>211.39999999999989</v>
      </c>
    </row>
    <row r="738" spans="1:10">
      <c r="A738" s="30">
        <v>45382</v>
      </c>
      <c r="B738" s="405" t="s">
        <v>53</v>
      </c>
      <c r="C738" s="405" t="s">
        <v>20</v>
      </c>
      <c r="D738" t="s">
        <v>15</v>
      </c>
      <c r="E738" s="217"/>
      <c r="F738" s="217">
        <v>60</v>
      </c>
      <c r="G738" s="1">
        <f t="shared" si="13"/>
        <v>151.39999999999989</v>
      </c>
    </row>
    <row r="739" spans="1:10">
      <c r="A739" s="30">
        <v>45382</v>
      </c>
      <c r="B739" s="405" t="s">
        <v>53</v>
      </c>
      <c r="C739" s="405" t="s">
        <v>20</v>
      </c>
      <c r="D739" t="s">
        <v>16</v>
      </c>
      <c r="E739" s="217"/>
      <c r="F739" s="217">
        <v>5</v>
      </c>
      <c r="G739" s="1">
        <f t="shared" si="13"/>
        <v>146.39999999999989</v>
      </c>
    </row>
    <row r="740" spans="1:10">
      <c r="A740" s="30">
        <v>45434</v>
      </c>
      <c r="B740" s="405">
        <v>28908</v>
      </c>
      <c r="C740" s="405" t="s">
        <v>20</v>
      </c>
      <c r="D740" t="s">
        <v>13</v>
      </c>
      <c r="E740" s="217"/>
      <c r="F740" s="217">
        <v>141.4</v>
      </c>
      <c r="G740" s="1">
        <f t="shared" si="13"/>
        <v>4.9999999999998863</v>
      </c>
    </row>
    <row r="741" spans="1:10">
      <c r="A741" s="30">
        <v>45434</v>
      </c>
      <c r="B741" s="405">
        <v>28908</v>
      </c>
      <c r="C741" s="405" t="s">
        <v>20</v>
      </c>
      <c r="D741" t="s">
        <v>14</v>
      </c>
      <c r="E741" s="217"/>
      <c r="F741" s="217">
        <v>5</v>
      </c>
      <c r="G741" s="1">
        <f t="shared" si="13"/>
        <v>-1.1368683772161603E-13</v>
      </c>
    </row>
    <row r="742" spans="1:10">
      <c r="A742" s="32">
        <v>45412</v>
      </c>
      <c r="B742" s="404" t="s">
        <v>11</v>
      </c>
      <c r="C742" s="404" t="s">
        <v>21</v>
      </c>
      <c r="D742" t="s">
        <v>13</v>
      </c>
      <c r="E742" s="217">
        <v>140.6</v>
      </c>
      <c r="F742" s="217"/>
      <c r="G742" s="1">
        <f t="shared" si="13"/>
        <v>140.59999999999988</v>
      </c>
    </row>
    <row r="743" spans="1:10">
      <c r="B743" s="405"/>
      <c r="C743" s="405"/>
      <c r="D743" t="s">
        <v>14</v>
      </c>
      <c r="E743" s="217">
        <v>5</v>
      </c>
      <c r="F743" s="217"/>
      <c r="G743" s="1">
        <f t="shared" si="13"/>
        <v>145.59999999999988</v>
      </c>
    </row>
    <row r="744" spans="1:10">
      <c r="B744" s="405"/>
      <c r="C744" s="405"/>
      <c r="D744" t="s">
        <v>15</v>
      </c>
      <c r="E744" s="217">
        <v>60</v>
      </c>
      <c r="F744" s="217"/>
      <c r="G744" s="1">
        <f t="shared" si="13"/>
        <v>205.59999999999988</v>
      </c>
    </row>
    <row r="745" spans="1:10">
      <c r="B745" s="405"/>
      <c r="C745" s="405"/>
      <c r="D745" t="s">
        <v>16</v>
      </c>
      <c r="E745" s="217">
        <v>5</v>
      </c>
      <c r="F745" s="217"/>
      <c r="G745" s="1">
        <f t="shared" si="13"/>
        <v>210.59999999999988</v>
      </c>
    </row>
    <row r="746" spans="1:10">
      <c r="A746" s="30">
        <v>45412</v>
      </c>
      <c r="B746" s="405" t="s">
        <v>95</v>
      </c>
      <c r="C746" s="405" t="s">
        <v>21</v>
      </c>
      <c r="D746" t="s">
        <v>15</v>
      </c>
      <c r="E746" s="217"/>
      <c r="F746" s="217">
        <v>50</v>
      </c>
      <c r="G746" s="1">
        <f t="shared" si="13"/>
        <v>160.59999999999988</v>
      </c>
    </row>
    <row r="747" spans="1:10">
      <c r="A747" s="30">
        <v>45421</v>
      </c>
      <c r="B747" s="405">
        <v>28857</v>
      </c>
      <c r="C747" s="405" t="s">
        <v>21</v>
      </c>
      <c r="D747" t="s">
        <v>15</v>
      </c>
      <c r="E747" s="217"/>
      <c r="F747" s="217">
        <v>10</v>
      </c>
      <c r="G747" s="1">
        <f t="shared" si="13"/>
        <v>150.59999999999988</v>
      </c>
      <c r="H747" s="404"/>
      <c r="J747" s="217"/>
    </row>
    <row r="748" spans="1:10">
      <c r="A748" s="30">
        <v>45421</v>
      </c>
      <c r="B748" s="405">
        <v>28857</v>
      </c>
      <c r="C748" s="405" t="s">
        <v>21</v>
      </c>
      <c r="D748" t="s">
        <v>16</v>
      </c>
      <c r="E748" s="217"/>
      <c r="F748" s="217">
        <v>5</v>
      </c>
      <c r="G748" s="1">
        <f t="shared" si="13"/>
        <v>145.59999999999988</v>
      </c>
      <c r="H748" s="405"/>
      <c r="J748" s="217"/>
    </row>
    <row r="749" spans="1:10">
      <c r="A749" s="30">
        <v>45482</v>
      </c>
      <c r="B749" s="405">
        <v>29269</v>
      </c>
      <c r="C749" s="405" t="s">
        <v>21</v>
      </c>
      <c r="D749" t="s">
        <v>13</v>
      </c>
      <c r="E749" s="217"/>
      <c r="F749" s="217">
        <v>140.6</v>
      </c>
      <c r="G749" s="1">
        <f t="shared" si="13"/>
        <v>4.9999999999998863</v>
      </c>
      <c r="H749" s="405"/>
      <c r="J749" s="217"/>
    </row>
    <row r="750" spans="1:10">
      <c r="A750" s="30">
        <v>45482</v>
      </c>
      <c r="B750" s="405">
        <v>29269</v>
      </c>
      <c r="C750" s="405" t="s">
        <v>21</v>
      </c>
      <c r="D750" t="s">
        <v>14</v>
      </c>
      <c r="E750" s="217"/>
      <c r="F750" s="217">
        <v>5</v>
      </c>
      <c r="G750" s="1">
        <f t="shared" si="13"/>
        <v>-1.1368683772161603E-13</v>
      </c>
      <c r="H750" s="405"/>
      <c r="J750" s="217"/>
    </row>
    <row r="751" spans="1:10">
      <c r="A751" s="32">
        <v>45443</v>
      </c>
      <c r="B751" s="404" t="s">
        <v>11</v>
      </c>
      <c r="C751" s="404" t="s">
        <v>22</v>
      </c>
      <c r="D751" t="s">
        <v>13</v>
      </c>
      <c r="E751" s="217">
        <v>127.9</v>
      </c>
      <c r="F751" s="217"/>
      <c r="G751" s="1">
        <f t="shared" si="13"/>
        <v>127.89999999999989</v>
      </c>
      <c r="H751" s="404"/>
      <c r="J751" s="217"/>
    </row>
    <row r="752" spans="1:10">
      <c r="B752" s="405"/>
      <c r="C752" s="405"/>
      <c r="D752" t="s">
        <v>14</v>
      </c>
      <c r="E752" s="217">
        <v>5</v>
      </c>
      <c r="F752" s="217"/>
      <c r="G752" s="1">
        <f t="shared" si="13"/>
        <v>132.89999999999989</v>
      </c>
      <c r="H752" s="405"/>
      <c r="J752" s="217"/>
    </row>
    <row r="753" spans="1:11">
      <c r="B753" s="405"/>
      <c r="C753" s="405"/>
      <c r="D753" t="s">
        <v>15</v>
      </c>
      <c r="E753" s="217">
        <v>60</v>
      </c>
      <c r="F753" s="217"/>
      <c r="G753" s="1">
        <f t="shared" si="13"/>
        <v>192.89999999999989</v>
      </c>
      <c r="J753" s="217"/>
    </row>
    <row r="754" spans="1:11">
      <c r="B754" s="405"/>
      <c r="C754" s="405"/>
      <c r="D754" t="s">
        <v>16</v>
      </c>
      <c r="E754" s="217">
        <v>5</v>
      </c>
      <c r="F754" s="217"/>
      <c r="G754" s="1">
        <f t="shared" si="13"/>
        <v>197.89999999999989</v>
      </c>
      <c r="J754" s="29"/>
    </row>
    <row r="755" spans="1:11">
      <c r="B755" s="405"/>
      <c r="C755" s="405"/>
      <c r="D755" t="s">
        <v>113</v>
      </c>
      <c r="E755" s="217">
        <v>10</v>
      </c>
      <c r="F755" s="217"/>
      <c r="G755" s="1">
        <f t="shared" si="13"/>
        <v>207.89999999999989</v>
      </c>
      <c r="J755" s="29"/>
    </row>
    <row r="756" spans="1:11">
      <c r="A756" s="30">
        <v>45443</v>
      </c>
      <c r="B756" s="405" t="s">
        <v>96</v>
      </c>
      <c r="C756" s="405" t="s">
        <v>22</v>
      </c>
      <c r="D756" t="s">
        <v>15</v>
      </c>
      <c r="E756" s="217"/>
      <c r="F756" s="217">
        <v>60</v>
      </c>
      <c r="G756" s="1">
        <f t="shared" si="13"/>
        <v>147.89999999999989</v>
      </c>
    </row>
    <row r="757" spans="1:11">
      <c r="A757" s="30">
        <v>45443</v>
      </c>
      <c r="B757" s="405" t="s">
        <v>96</v>
      </c>
      <c r="C757" s="405" t="s">
        <v>22</v>
      </c>
      <c r="D757" t="s">
        <v>16</v>
      </c>
      <c r="E757" s="217"/>
      <c r="F757" s="217">
        <v>5</v>
      </c>
      <c r="G757" s="1">
        <f t="shared" si="13"/>
        <v>142.89999999999989</v>
      </c>
    </row>
    <row r="758" spans="1:11">
      <c r="A758" s="30">
        <v>45482</v>
      </c>
      <c r="B758" s="405">
        <v>29269</v>
      </c>
      <c r="C758" s="405" t="s">
        <v>22</v>
      </c>
      <c r="D758" t="s">
        <v>13</v>
      </c>
      <c r="E758" s="217"/>
      <c r="F758" s="217">
        <v>127.9</v>
      </c>
      <c r="G758" s="1">
        <f t="shared" si="13"/>
        <v>14.999999999999886</v>
      </c>
    </row>
    <row r="759" spans="1:11">
      <c r="A759" s="30">
        <v>45482</v>
      </c>
      <c r="B759" s="405">
        <v>29269</v>
      </c>
      <c r="C759" s="405" t="s">
        <v>22</v>
      </c>
      <c r="D759" t="s">
        <v>14</v>
      </c>
      <c r="E759" s="217"/>
      <c r="F759" s="217">
        <v>5</v>
      </c>
      <c r="G759" s="1">
        <f t="shared" si="13"/>
        <v>9.9999999999998863</v>
      </c>
    </row>
    <row r="760" spans="1:11">
      <c r="A760" s="30">
        <v>45482</v>
      </c>
      <c r="B760" s="405">
        <v>29269</v>
      </c>
      <c r="C760" s="405" t="s">
        <v>22</v>
      </c>
      <c r="D760" t="s">
        <v>113</v>
      </c>
      <c r="E760" s="217"/>
      <c r="F760" s="217">
        <v>10</v>
      </c>
      <c r="G760" s="1">
        <f t="shared" si="13"/>
        <v>-1.1368683772161603E-13</v>
      </c>
    </row>
    <row r="761" spans="1:11">
      <c r="A761" s="68">
        <v>45473</v>
      </c>
      <c r="B761" s="404" t="s">
        <v>11</v>
      </c>
      <c r="C761" s="404" t="s">
        <v>23</v>
      </c>
      <c r="D761" t="s">
        <v>13</v>
      </c>
      <c r="E761" s="217">
        <v>124.2</v>
      </c>
      <c r="F761" s="217"/>
      <c r="G761" s="1">
        <f t="shared" si="13"/>
        <v>124.19999999999989</v>
      </c>
    </row>
    <row r="762" spans="1:11">
      <c r="A762" s="46"/>
      <c r="B762" s="405"/>
      <c r="C762" s="405"/>
      <c r="D762" t="s">
        <v>14</v>
      </c>
      <c r="E762" s="217">
        <v>7</v>
      </c>
      <c r="F762" s="217"/>
      <c r="G762" s="1">
        <f t="shared" si="13"/>
        <v>131.19999999999987</v>
      </c>
    </row>
    <row r="763" spans="1:11">
      <c r="A763" s="46"/>
      <c r="B763" s="405"/>
      <c r="C763" s="405"/>
      <c r="D763" t="s">
        <v>15</v>
      </c>
      <c r="E763" s="217">
        <v>60</v>
      </c>
      <c r="F763" s="217"/>
      <c r="G763" s="1">
        <f t="shared" si="13"/>
        <v>191.19999999999987</v>
      </c>
    </row>
    <row r="764" spans="1:11">
      <c r="A764" s="46"/>
      <c r="B764" s="405"/>
      <c r="C764" s="405"/>
      <c r="D764" t="s">
        <v>16</v>
      </c>
      <c r="E764" s="217">
        <v>5</v>
      </c>
      <c r="F764" s="217"/>
      <c r="G764" s="1">
        <f t="shared" si="13"/>
        <v>196.19999999999987</v>
      </c>
    </row>
    <row r="765" spans="1:11">
      <c r="A765" s="46">
        <v>45473</v>
      </c>
      <c r="B765" s="405" t="s">
        <v>56</v>
      </c>
      <c r="C765" s="405" t="s">
        <v>23</v>
      </c>
      <c r="D765" t="s">
        <v>15</v>
      </c>
      <c r="E765" s="217"/>
      <c r="F765" s="217">
        <v>60</v>
      </c>
      <c r="G765" s="1">
        <f t="shared" si="13"/>
        <v>136.19999999999987</v>
      </c>
    </row>
    <row r="766" spans="1:11">
      <c r="A766" s="46">
        <v>45473</v>
      </c>
      <c r="B766" s="405" t="s">
        <v>56</v>
      </c>
      <c r="C766" s="405" t="s">
        <v>23</v>
      </c>
      <c r="D766" t="s">
        <v>16</v>
      </c>
      <c r="E766" s="217"/>
      <c r="F766" s="217">
        <v>5</v>
      </c>
      <c r="G766" s="1">
        <f t="shared" si="13"/>
        <v>131.19999999999987</v>
      </c>
    </row>
    <row r="767" spans="1:11">
      <c r="A767" s="46">
        <v>45532</v>
      </c>
      <c r="B767" s="405">
        <v>29584</v>
      </c>
      <c r="C767" s="405" t="s">
        <v>24</v>
      </c>
      <c r="D767" t="s">
        <v>13</v>
      </c>
      <c r="E767" s="217"/>
      <c r="F767" s="217">
        <v>124.2</v>
      </c>
      <c r="G767" s="1">
        <f t="shared" si="13"/>
        <v>6.9999999999998721</v>
      </c>
      <c r="K767" s="29"/>
    </row>
    <row r="768" spans="1:11">
      <c r="A768" s="46">
        <v>45532</v>
      </c>
      <c r="B768" s="405">
        <v>29584</v>
      </c>
      <c r="C768" s="405" t="s">
        <v>24</v>
      </c>
      <c r="D768" t="s">
        <v>14</v>
      </c>
      <c r="E768" s="217"/>
      <c r="F768" s="217">
        <v>7</v>
      </c>
      <c r="G768" s="1">
        <f t="shared" si="13"/>
        <v>-1.2789769243681803E-13</v>
      </c>
      <c r="K768" s="29"/>
    </row>
    <row r="769" spans="1:7">
      <c r="A769" s="68">
        <v>45504</v>
      </c>
      <c r="B769" s="404" t="s">
        <v>11</v>
      </c>
      <c r="C769" s="404" t="s">
        <v>24</v>
      </c>
      <c r="D769" t="s">
        <v>13</v>
      </c>
      <c r="E769" s="217">
        <v>121.9</v>
      </c>
      <c r="F769" s="217"/>
      <c r="G769" s="1">
        <f t="shared" si="13"/>
        <v>121.89999999999988</v>
      </c>
    </row>
    <row r="770" spans="1:7">
      <c r="A770" s="46"/>
      <c r="B770" s="405"/>
      <c r="C770" s="405"/>
      <c r="D770" t="s">
        <v>14</v>
      </c>
      <c r="E770" s="217">
        <v>7</v>
      </c>
      <c r="F770" s="217"/>
      <c r="G770" s="1">
        <f t="shared" si="13"/>
        <v>128.89999999999986</v>
      </c>
    </row>
    <row r="771" spans="1:7">
      <c r="A771" s="46"/>
      <c r="B771" s="405"/>
      <c r="C771" s="405"/>
      <c r="D771" t="s">
        <v>15</v>
      </c>
      <c r="E771" s="217">
        <v>60</v>
      </c>
      <c r="F771" s="217"/>
      <c r="G771" s="1">
        <f t="shared" si="13"/>
        <v>188.89999999999986</v>
      </c>
    </row>
    <row r="772" spans="1:7">
      <c r="A772" s="46"/>
      <c r="B772" s="405"/>
      <c r="C772" s="405"/>
      <c r="D772" t="s">
        <v>16</v>
      </c>
      <c r="E772" s="217">
        <v>5</v>
      </c>
      <c r="F772" s="217"/>
      <c r="G772" s="1">
        <f t="shared" si="13"/>
        <v>193.89999999999986</v>
      </c>
    </row>
    <row r="773" spans="1:7">
      <c r="A773" s="46"/>
      <c r="B773" s="405"/>
      <c r="C773" s="405"/>
      <c r="D773" t="s">
        <v>70</v>
      </c>
      <c r="E773" s="217">
        <v>250</v>
      </c>
      <c r="F773" s="217"/>
      <c r="G773" s="1">
        <f t="shared" si="13"/>
        <v>443.89999999999986</v>
      </c>
    </row>
    <row r="774" spans="1:7">
      <c r="A774" s="46">
        <v>45504</v>
      </c>
      <c r="B774" s="405" t="s">
        <v>32</v>
      </c>
      <c r="C774" s="405" t="s">
        <v>24</v>
      </c>
      <c r="D774" t="s">
        <v>15</v>
      </c>
      <c r="E774" s="217"/>
      <c r="F774" s="217">
        <v>60</v>
      </c>
      <c r="G774" s="1">
        <f t="shared" si="13"/>
        <v>383.89999999999986</v>
      </c>
    </row>
    <row r="775" spans="1:7">
      <c r="A775" s="46">
        <v>45504</v>
      </c>
      <c r="B775" s="405" t="s">
        <v>32</v>
      </c>
      <c r="C775" s="405" t="s">
        <v>24</v>
      </c>
      <c r="D775" t="s">
        <v>16</v>
      </c>
      <c r="E775" s="217"/>
      <c r="F775" s="217">
        <v>5</v>
      </c>
      <c r="G775" s="1">
        <f t="shared" si="13"/>
        <v>378.89999999999986</v>
      </c>
    </row>
    <row r="776" spans="1:7">
      <c r="A776" s="30">
        <v>45587</v>
      </c>
      <c r="B776" s="405">
        <v>29880</v>
      </c>
      <c r="C776" s="405" t="s">
        <v>24</v>
      </c>
      <c r="D776" t="s">
        <v>13</v>
      </c>
      <c r="E776" s="217"/>
      <c r="F776" s="217">
        <v>121.9</v>
      </c>
      <c r="G776" s="1">
        <f t="shared" si="13"/>
        <v>256.99999999999989</v>
      </c>
    </row>
    <row r="777" spans="1:7">
      <c r="A777" s="30">
        <v>45587</v>
      </c>
      <c r="B777" s="405">
        <v>29880</v>
      </c>
      <c r="C777" s="405" t="s">
        <v>24</v>
      </c>
      <c r="D777" t="s">
        <v>14</v>
      </c>
      <c r="E777" s="217"/>
      <c r="F777" s="217">
        <v>7</v>
      </c>
      <c r="G777" s="1">
        <f t="shared" si="13"/>
        <v>249.99999999999989</v>
      </c>
    </row>
    <row r="778" spans="1:7">
      <c r="A778" s="30">
        <v>45623</v>
      </c>
      <c r="B778" s="405">
        <v>30042</v>
      </c>
      <c r="C778" s="405" t="s">
        <v>24</v>
      </c>
      <c r="D778" t="s">
        <v>70</v>
      </c>
      <c r="E778" s="217"/>
      <c r="F778" s="217">
        <v>125</v>
      </c>
      <c r="G778" s="1">
        <f t="shared" si="13"/>
        <v>124.99999999999989</v>
      </c>
    </row>
    <row r="779" spans="1:7">
      <c r="A779" s="30">
        <v>45741</v>
      </c>
      <c r="B779" s="405">
        <v>30773</v>
      </c>
      <c r="C779" s="405" t="s">
        <v>24</v>
      </c>
      <c r="D779" t="s">
        <v>70</v>
      </c>
      <c r="E779" s="217"/>
      <c r="F779" s="217">
        <v>125</v>
      </c>
      <c r="G779" s="1">
        <f t="shared" si="13"/>
        <v>-1.1368683772161603E-13</v>
      </c>
    </row>
    <row r="780" spans="1:7">
      <c r="A780" s="32">
        <v>45535</v>
      </c>
      <c r="B780" s="404" t="s">
        <v>11</v>
      </c>
      <c r="C780" s="404" t="s">
        <v>71</v>
      </c>
      <c r="E780" s="217">
        <v>122.3</v>
      </c>
      <c r="F780" s="217"/>
      <c r="G780" s="1">
        <f t="shared" si="13"/>
        <v>122.29999999999988</v>
      </c>
    </row>
    <row r="781" spans="1:7">
      <c r="B781" s="405"/>
      <c r="C781" s="405"/>
      <c r="D781" t="s">
        <v>14</v>
      </c>
      <c r="E781" s="217">
        <v>7</v>
      </c>
      <c r="F781" s="217"/>
      <c r="G781" s="1">
        <f t="shared" si="13"/>
        <v>129.2999999999999</v>
      </c>
    </row>
    <row r="782" spans="1:7">
      <c r="B782" s="405"/>
      <c r="C782" s="405"/>
      <c r="D782" t="s">
        <v>15</v>
      </c>
      <c r="E782" s="217">
        <v>60</v>
      </c>
      <c r="F782" s="217"/>
      <c r="G782" s="1">
        <f t="shared" si="13"/>
        <v>189.2999999999999</v>
      </c>
    </row>
    <row r="783" spans="1:7">
      <c r="B783" s="405"/>
      <c r="C783" s="405"/>
      <c r="D783" t="s">
        <v>16</v>
      </c>
      <c r="E783" s="217">
        <v>5</v>
      </c>
      <c r="F783" s="217"/>
      <c r="G783" s="1">
        <f t="shared" si="13"/>
        <v>194.2999999999999</v>
      </c>
    </row>
    <row r="784" spans="1:7">
      <c r="A784" s="30">
        <v>45535</v>
      </c>
      <c r="B784" s="405" t="s">
        <v>75</v>
      </c>
      <c r="C784" s="405" t="s">
        <v>71</v>
      </c>
      <c r="D784" t="s">
        <v>15</v>
      </c>
      <c r="E784" s="217"/>
      <c r="F784" s="217">
        <v>60</v>
      </c>
      <c r="G784" s="1">
        <f t="shared" si="13"/>
        <v>134.2999999999999</v>
      </c>
    </row>
    <row r="785" spans="1:13">
      <c r="A785" s="30">
        <v>45535</v>
      </c>
      <c r="B785" s="405" t="s">
        <v>75</v>
      </c>
      <c r="C785" s="405" t="s">
        <v>71</v>
      </c>
      <c r="D785" t="s">
        <v>16</v>
      </c>
      <c r="E785" s="217"/>
      <c r="F785" s="217">
        <v>5</v>
      </c>
      <c r="G785" s="1">
        <f t="shared" si="13"/>
        <v>129.2999999999999</v>
      </c>
      <c r="L785" s="217"/>
    </row>
    <row r="786" spans="1:13">
      <c r="A786" s="30">
        <v>45587</v>
      </c>
      <c r="B786" s="405">
        <v>29880</v>
      </c>
      <c r="C786" s="405" t="s">
        <v>71</v>
      </c>
      <c r="D786" t="s">
        <v>13</v>
      </c>
      <c r="E786" s="217"/>
      <c r="F786" s="217">
        <v>122.3</v>
      </c>
      <c r="G786" s="1">
        <f t="shared" si="13"/>
        <v>6.9999999999999005</v>
      </c>
      <c r="I786" s="404"/>
      <c r="K786" s="217"/>
      <c r="L786" s="217"/>
    </row>
    <row r="787" spans="1:13">
      <c r="A787" s="30">
        <v>45587</v>
      </c>
      <c r="B787" s="405">
        <v>29880</v>
      </c>
      <c r="C787" s="405" t="s">
        <v>71</v>
      </c>
      <c r="D787" t="s">
        <v>14</v>
      </c>
      <c r="E787" s="217"/>
      <c r="F787" s="217">
        <v>7</v>
      </c>
      <c r="G787" s="1">
        <f t="shared" si="13"/>
        <v>-9.9475983006414026E-14</v>
      </c>
      <c r="I787" s="405"/>
      <c r="K787" s="217"/>
      <c r="L787" s="217"/>
    </row>
    <row r="788" spans="1:13">
      <c r="A788" s="68">
        <v>45565</v>
      </c>
      <c r="B788" s="404" t="s">
        <v>11</v>
      </c>
      <c r="C788" s="404" t="s">
        <v>41</v>
      </c>
      <c r="D788" t="s">
        <v>13</v>
      </c>
      <c r="E788" s="217">
        <v>69.3</v>
      </c>
      <c r="F788" s="217"/>
      <c r="G788" s="1">
        <f t="shared" si="13"/>
        <v>69.299999999999898</v>
      </c>
      <c r="I788" s="405"/>
      <c r="L788" s="217"/>
    </row>
    <row r="789" spans="1:13">
      <c r="A789" s="46"/>
      <c r="B789" s="405"/>
      <c r="C789" s="405"/>
      <c r="D789" t="s">
        <v>14</v>
      </c>
      <c r="E789" s="217">
        <v>5</v>
      </c>
      <c r="F789" s="217"/>
      <c r="G789" s="1">
        <f t="shared" si="13"/>
        <v>74.299999999999898</v>
      </c>
      <c r="I789" s="404"/>
      <c r="K789" s="217"/>
    </row>
    <row r="790" spans="1:13">
      <c r="A790" s="46"/>
      <c r="B790" s="405"/>
      <c r="C790" s="405"/>
      <c r="D790" t="s">
        <v>15</v>
      </c>
      <c r="E790" s="217">
        <v>60</v>
      </c>
      <c r="F790" s="217"/>
      <c r="G790" s="1">
        <f t="shared" si="13"/>
        <v>134.2999999999999</v>
      </c>
      <c r="I790" s="404"/>
      <c r="L790" s="217"/>
    </row>
    <row r="791" spans="1:13">
      <c r="A791" s="46"/>
      <c r="B791" s="405"/>
      <c r="C791" s="405"/>
      <c r="D791" t="s">
        <v>16</v>
      </c>
      <c r="E791" s="217">
        <v>5</v>
      </c>
      <c r="F791" s="217"/>
      <c r="G791" s="1">
        <f t="shared" si="13"/>
        <v>139.2999999999999</v>
      </c>
      <c r="I791" s="405"/>
      <c r="L791" s="217"/>
    </row>
    <row r="792" spans="1:13">
      <c r="A792" s="46">
        <v>45565</v>
      </c>
      <c r="B792" s="405" t="s">
        <v>61</v>
      </c>
      <c r="C792" s="405" t="s">
        <v>41</v>
      </c>
      <c r="D792" t="s">
        <v>15</v>
      </c>
      <c r="E792" s="217"/>
      <c r="F792" s="217">
        <v>60</v>
      </c>
      <c r="G792" s="1">
        <f t="shared" si="13"/>
        <v>79.299999999999898</v>
      </c>
      <c r="I792" s="404"/>
      <c r="K792" s="217"/>
    </row>
    <row r="793" spans="1:13">
      <c r="A793" s="46">
        <v>45565</v>
      </c>
      <c r="B793" s="405" t="s">
        <v>61</v>
      </c>
      <c r="C793" s="405" t="s">
        <v>41</v>
      </c>
      <c r="D793" t="s">
        <v>16</v>
      </c>
      <c r="E793" s="217"/>
      <c r="F793" s="217">
        <v>5</v>
      </c>
      <c r="G793" s="1">
        <f t="shared" si="13"/>
        <v>74.299999999999898</v>
      </c>
      <c r="I793" s="405"/>
      <c r="K793" s="217"/>
    </row>
    <row r="794" spans="1:13">
      <c r="A794" s="46">
        <v>45623</v>
      </c>
      <c r="B794" s="405">
        <v>30041</v>
      </c>
      <c r="C794" s="405" t="s">
        <v>41</v>
      </c>
      <c r="D794" t="s">
        <v>13</v>
      </c>
      <c r="E794" s="217"/>
      <c r="F794" s="217">
        <v>69.3</v>
      </c>
      <c r="G794" s="1">
        <f t="shared" si="13"/>
        <v>4.9999999999999005</v>
      </c>
      <c r="I794" s="405"/>
      <c r="K794" s="217"/>
    </row>
    <row r="795" spans="1:13">
      <c r="A795" s="46">
        <v>45623</v>
      </c>
      <c r="B795" s="405">
        <v>30041</v>
      </c>
      <c r="C795" s="405" t="s">
        <v>41</v>
      </c>
      <c r="D795" t="s">
        <v>14</v>
      </c>
      <c r="E795" s="217"/>
      <c r="F795" s="217">
        <v>5</v>
      </c>
      <c r="G795" s="1">
        <f t="shared" si="13"/>
        <v>-9.9475983006414026E-14</v>
      </c>
      <c r="I795" s="405"/>
      <c r="K795" s="217"/>
    </row>
    <row r="796" spans="1:13">
      <c r="A796" s="68">
        <v>45596</v>
      </c>
      <c r="B796" s="404" t="s">
        <v>11</v>
      </c>
      <c r="C796" s="404" t="s">
        <v>27</v>
      </c>
      <c r="D796" t="s">
        <v>13</v>
      </c>
      <c r="E796" s="217">
        <v>9.5</v>
      </c>
      <c r="F796" s="217"/>
      <c r="G796" s="1">
        <f t="shared" si="13"/>
        <v>9.4999999999999005</v>
      </c>
      <c r="L796" s="29"/>
    </row>
    <row r="797" spans="1:13">
      <c r="A797" s="46"/>
      <c r="B797" s="405"/>
      <c r="C797" s="405"/>
      <c r="D797" t="s">
        <v>14</v>
      </c>
      <c r="E797" s="217">
        <v>7</v>
      </c>
      <c r="F797" s="217"/>
      <c r="G797" s="1">
        <f t="shared" si="13"/>
        <v>16.499999999999901</v>
      </c>
      <c r="L797" s="217"/>
    </row>
    <row r="798" spans="1:13">
      <c r="A798" s="46"/>
      <c r="B798" s="405"/>
      <c r="C798" s="405"/>
      <c r="D798" t="s">
        <v>15</v>
      </c>
      <c r="E798" s="217">
        <v>60</v>
      </c>
      <c r="F798" s="217"/>
      <c r="G798" s="1">
        <f t="shared" si="13"/>
        <v>76.499999999999901</v>
      </c>
      <c r="L798" s="217"/>
    </row>
    <row r="799" spans="1:13">
      <c r="A799" s="46"/>
      <c r="B799" s="405"/>
      <c r="C799" s="405"/>
      <c r="D799" t="s">
        <v>16</v>
      </c>
      <c r="E799" s="217">
        <v>5</v>
      </c>
      <c r="F799" s="217"/>
      <c r="G799" s="1">
        <f t="shared" si="13"/>
        <v>81.499999999999901</v>
      </c>
      <c r="L799" s="29"/>
    </row>
    <row r="800" spans="1:13">
      <c r="A800" s="46">
        <v>45596</v>
      </c>
      <c r="B800" s="405" t="s">
        <v>62</v>
      </c>
      <c r="C800" s="405" t="s">
        <v>27</v>
      </c>
      <c r="D800" t="s">
        <v>15</v>
      </c>
      <c r="E800" s="217"/>
      <c r="F800" s="217">
        <v>60</v>
      </c>
      <c r="G800" s="1">
        <f t="shared" si="13"/>
        <v>21.499999999999901</v>
      </c>
      <c r="M800" s="29"/>
    </row>
    <row r="801" spans="1:11">
      <c r="A801" s="46">
        <v>45596</v>
      </c>
      <c r="B801" s="405" t="s">
        <v>62</v>
      </c>
      <c r="C801" s="405" t="s">
        <v>27</v>
      </c>
      <c r="D801" t="s">
        <v>16</v>
      </c>
      <c r="E801" s="217"/>
      <c r="F801" s="217">
        <v>5</v>
      </c>
      <c r="G801" s="1">
        <f t="shared" si="13"/>
        <v>16.499999999999901</v>
      </c>
      <c r="I801" s="404"/>
      <c r="K801" s="217"/>
    </row>
    <row r="802" spans="1:11">
      <c r="A802" s="46">
        <v>45671</v>
      </c>
      <c r="B802" s="405">
        <v>30297</v>
      </c>
      <c r="C802" s="405" t="s">
        <v>27</v>
      </c>
      <c r="D802" t="s">
        <v>13</v>
      </c>
      <c r="E802" s="217"/>
      <c r="F802" s="217">
        <v>9.5</v>
      </c>
      <c r="G802" s="1">
        <f t="shared" ref="G802:G812" si="14">+G801+E802-F802</f>
        <v>6.9999999999999005</v>
      </c>
      <c r="I802" s="405"/>
      <c r="K802" s="217"/>
    </row>
    <row r="803" spans="1:11">
      <c r="A803" s="46">
        <v>45671</v>
      </c>
      <c r="B803" s="405">
        <v>30297</v>
      </c>
      <c r="C803" s="405" t="s">
        <v>27</v>
      </c>
      <c r="D803" t="s">
        <v>14</v>
      </c>
      <c r="E803" s="217"/>
      <c r="F803" s="217">
        <v>7</v>
      </c>
      <c r="G803" s="1">
        <f t="shared" si="14"/>
        <v>-9.9475983006414026E-14</v>
      </c>
      <c r="I803" s="404"/>
      <c r="K803" s="217"/>
    </row>
    <row r="804" spans="1:11">
      <c r="A804" s="68">
        <v>45626</v>
      </c>
      <c r="B804" s="404" t="s">
        <v>11</v>
      </c>
      <c r="C804" s="404" t="s">
        <v>73</v>
      </c>
      <c r="D804" t="s">
        <v>13</v>
      </c>
      <c r="E804" s="217">
        <v>11.4</v>
      </c>
      <c r="F804" s="217"/>
      <c r="G804" s="1">
        <f t="shared" si="14"/>
        <v>11.399999999999901</v>
      </c>
      <c r="I804" s="405"/>
      <c r="K804" s="217"/>
    </row>
    <row r="805" spans="1:11">
      <c r="A805" s="46"/>
      <c r="B805" s="405"/>
      <c r="C805" s="405"/>
      <c r="D805" t="s">
        <v>14</v>
      </c>
      <c r="E805" s="217">
        <v>7</v>
      </c>
      <c r="F805" s="217"/>
      <c r="G805" s="1">
        <f t="shared" si="14"/>
        <v>18.399999999999899</v>
      </c>
    </row>
    <row r="806" spans="1:11">
      <c r="A806" s="46"/>
      <c r="B806" s="405"/>
      <c r="C806" s="405"/>
      <c r="D806" t="s">
        <v>15</v>
      </c>
      <c r="E806" s="217">
        <v>60</v>
      </c>
      <c r="F806" s="217"/>
      <c r="G806" s="1">
        <f t="shared" si="14"/>
        <v>78.399999999999892</v>
      </c>
    </row>
    <row r="807" spans="1:11">
      <c r="A807" s="46"/>
      <c r="B807" s="405"/>
      <c r="C807" s="405"/>
      <c r="D807" t="s">
        <v>16</v>
      </c>
      <c r="E807" s="217">
        <v>5</v>
      </c>
      <c r="F807" s="217"/>
      <c r="G807" s="1">
        <f t="shared" si="14"/>
        <v>83.399999999999892</v>
      </c>
    </row>
    <row r="808" spans="1:11">
      <c r="A808" s="46">
        <v>45626</v>
      </c>
      <c r="B808" s="405" t="s">
        <v>64</v>
      </c>
      <c r="C808" s="405" t="s">
        <v>73</v>
      </c>
      <c r="D808" t="s">
        <v>15</v>
      </c>
      <c r="E808" s="217"/>
      <c r="F808" s="217">
        <v>60</v>
      </c>
      <c r="G808" s="1">
        <f t="shared" si="14"/>
        <v>23.399999999999892</v>
      </c>
    </row>
    <row r="809" spans="1:11">
      <c r="A809" s="46">
        <v>45626</v>
      </c>
      <c r="B809" s="405" t="s">
        <v>64</v>
      </c>
      <c r="C809" s="405" t="s">
        <v>73</v>
      </c>
      <c r="D809" t="s">
        <v>16</v>
      </c>
      <c r="E809" s="217"/>
      <c r="F809" s="217">
        <v>5</v>
      </c>
      <c r="G809" s="1">
        <f t="shared" si="14"/>
        <v>18.399999999999892</v>
      </c>
    </row>
    <row r="810" spans="1:11">
      <c r="A810" s="46">
        <v>45671</v>
      </c>
      <c r="B810" s="405">
        <v>30297</v>
      </c>
      <c r="C810" s="405" t="s">
        <v>73</v>
      </c>
      <c r="D810" t="s">
        <v>13</v>
      </c>
      <c r="E810" s="217"/>
      <c r="F810" s="217">
        <v>11.4</v>
      </c>
      <c r="G810" s="1">
        <f t="shared" si="14"/>
        <v>6.9999999999998916</v>
      </c>
    </row>
    <row r="811" spans="1:11">
      <c r="A811" s="46">
        <v>45671</v>
      </c>
      <c r="B811" s="405">
        <v>30297</v>
      </c>
      <c r="C811" s="405" t="s">
        <v>73</v>
      </c>
      <c r="D811" t="s">
        <v>14</v>
      </c>
      <c r="E811" s="217"/>
      <c r="F811" s="217">
        <v>7</v>
      </c>
      <c r="G811" s="1">
        <f t="shared" si="14"/>
        <v>-1.0835776720341528E-13</v>
      </c>
    </row>
    <row r="812" spans="1:11">
      <c r="A812" s="32" t="s">
        <v>74</v>
      </c>
      <c r="B812" s="404" t="s">
        <v>11</v>
      </c>
      <c r="C812" s="404" t="s">
        <v>29</v>
      </c>
      <c r="D812" t="s">
        <v>13</v>
      </c>
      <c r="E812" s="217">
        <v>19.8</v>
      </c>
      <c r="F812" s="217"/>
      <c r="G812" s="1">
        <f t="shared" si="14"/>
        <v>19.799999999999891</v>
      </c>
    </row>
    <row r="813" spans="1:11">
      <c r="B813" s="405"/>
      <c r="C813" s="405"/>
      <c r="D813" t="s">
        <v>14</v>
      </c>
      <c r="E813" s="217">
        <v>3</v>
      </c>
      <c r="F813" s="217"/>
      <c r="G813" s="1">
        <f t="shared" ref="G813:G878" si="15">+G812+E813-F813</f>
        <v>22.799999999999891</v>
      </c>
    </row>
    <row r="814" spans="1:11">
      <c r="B814" s="405"/>
      <c r="C814" s="405"/>
      <c r="D814" t="s">
        <v>15</v>
      </c>
      <c r="E814" s="217">
        <v>60</v>
      </c>
      <c r="F814" s="217"/>
      <c r="G814" s="1">
        <f t="shared" si="15"/>
        <v>82.799999999999898</v>
      </c>
    </row>
    <row r="815" spans="1:11">
      <c r="B815" s="405"/>
      <c r="C815" s="405"/>
      <c r="D815" t="s">
        <v>16</v>
      </c>
      <c r="E815" s="217">
        <v>5</v>
      </c>
      <c r="F815" s="217"/>
      <c r="G815" s="1">
        <f t="shared" si="15"/>
        <v>87.799999999999898</v>
      </c>
    </row>
    <row r="816" spans="1:11">
      <c r="A816" s="30">
        <v>45657</v>
      </c>
      <c r="B816" s="405" t="s">
        <v>48</v>
      </c>
      <c r="C816" s="405" t="s">
        <v>29</v>
      </c>
      <c r="D816" t="s">
        <v>15</v>
      </c>
      <c r="E816" s="217"/>
      <c r="F816" s="217">
        <v>60</v>
      </c>
      <c r="G816" s="1">
        <f t="shared" si="15"/>
        <v>27.799999999999898</v>
      </c>
    </row>
    <row r="817" spans="1:11">
      <c r="A817" s="30">
        <v>45657</v>
      </c>
      <c r="B817" s="405" t="s">
        <v>48</v>
      </c>
      <c r="C817" s="405" t="s">
        <v>29</v>
      </c>
      <c r="D817" t="s">
        <v>16</v>
      </c>
      <c r="E817" s="217"/>
      <c r="F817" s="217">
        <v>5</v>
      </c>
      <c r="G817" s="1">
        <f t="shared" si="15"/>
        <v>22.799999999999898</v>
      </c>
    </row>
    <row r="818" spans="1:11">
      <c r="A818" s="30">
        <v>45713</v>
      </c>
      <c r="B818" s="405">
        <v>30532</v>
      </c>
      <c r="C818" s="405" t="s">
        <v>29</v>
      </c>
      <c r="D818" t="s">
        <v>13</v>
      </c>
      <c r="E818" s="217"/>
      <c r="F818" s="217">
        <v>19.8</v>
      </c>
      <c r="G818" s="1">
        <f t="shared" si="15"/>
        <v>2.999999999999897</v>
      </c>
    </row>
    <row r="819" spans="1:11">
      <c r="A819" s="30">
        <v>45713</v>
      </c>
      <c r="B819" s="405">
        <v>30532</v>
      </c>
      <c r="C819" s="405" t="s">
        <v>29</v>
      </c>
      <c r="D819" t="s">
        <v>14</v>
      </c>
      <c r="E819" s="217"/>
      <c r="F819" s="217">
        <v>3</v>
      </c>
      <c r="G819" s="1">
        <f t="shared" si="15"/>
        <v>-1.0302869668521453E-13</v>
      </c>
    </row>
    <row r="820" spans="1:11">
      <c r="A820" s="68">
        <v>45688</v>
      </c>
      <c r="B820" s="404" t="s">
        <v>11</v>
      </c>
      <c r="C820" s="404" t="s">
        <v>12</v>
      </c>
      <c r="D820" t="s">
        <v>13</v>
      </c>
      <c r="E820" s="217">
        <v>19.8</v>
      </c>
      <c r="F820" s="217"/>
      <c r="G820" s="1">
        <f t="shared" si="15"/>
        <v>19.799999999999898</v>
      </c>
    </row>
    <row r="821" spans="1:11">
      <c r="A821" s="46"/>
      <c r="B821" s="405"/>
      <c r="C821" s="405"/>
      <c r="D821" t="s">
        <v>14</v>
      </c>
      <c r="E821" s="217">
        <v>3</v>
      </c>
      <c r="F821" s="217"/>
      <c r="G821" s="1">
        <f t="shared" si="15"/>
        <v>22.799999999999898</v>
      </c>
      <c r="K821" s="29"/>
    </row>
    <row r="822" spans="1:11">
      <c r="A822" s="46"/>
      <c r="B822" s="405"/>
      <c r="C822" s="405"/>
      <c r="D822" t="s">
        <v>15</v>
      </c>
      <c r="E822" s="217">
        <v>60</v>
      </c>
      <c r="F822" s="217"/>
      <c r="G822" s="1">
        <f t="shared" si="15"/>
        <v>82.799999999999898</v>
      </c>
      <c r="J822" t="s">
        <v>114</v>
      </c>
    </row>
    <row r="823" spans="1:11">
      <c r="A823" s="46"/>
      <c r="B823" s="405"/>
      <c r="C823" s="405"/>
      <c r="D823" t="s">
        <v>16</v>
      </c>
      <c r="E823" s="217">
        <v>5</v>
      </c>
      <c r="F823" s="217"/>
      <c r="G823" s="1">
        <f t="shared" si="15"/>
        <v>87.799999999999898</v>
      </c>
      <c r="H823">
        <v>2024</v>
      </c>
      <c r="I823" s="404" t="s">
        <v>24</v>
      </c>
      <c r="J823" t="s">
        <v>115</v>
      </c>
      <c r="K823">
        <v>125</v>
      </c>
    </row>
    <row r="824" spans="1:11">
      <c r="A824" s="46">
        <v>45688</v>
      </c>
      <c r="B824" s="405" t="s">
        <v>49</v>
      </c>
      <c r="C824" s="405" t="s">
        <v>12</v>
      </c>
      <c r="D824" t="s">
        <v>15</v>
      </c>
      <c r="E824" s="217"/>
      <c r="F824" s="217">
        <v>60</v>
      </c>
      <c r="G824" s="1">
        <f t="shared" si="15"/>
        <v>27.799999999999898</v>
      </c>
      <c r="I824" s="404" t="s">
        <v>19</v>
      </c>
      <c r="J824" t="s">
        <v>13</v>
      </c>
      <c r="K824" s="217">
        <v>19.8</v>
      </c>
    </row>
    <row r="825" spans="1:11">
      <c r="A825" s="46">
        <v>45688</v>
      </c>
      <c r="B825" s="405" t="s">
        <v>49</v>
      </c>
      <c r="C825" s="405" t="s">
        <v>12</v>
      </c>
      <c r="D825" t="s">
        <v>16</v>
      </c>
      <c r="E825" s="217"/>
      <c r="F825" s="217">
        <v>5</v>
      </c>
      <c r="G825" s="1">
        <f t="shared" si="15"/>
        <v>22.799999999999898</v>
      </c>
      <c r="I825" s="405"/>
      <c r="J825" t="s">
        <v>14</v>
      </c>
      <c r="K825" s="217">
        <v>3</v>
      </c>
    </row>
    <row r="826" spans="1:11">
      <c r="A826" s="30">
        <v>45713</v>
      </c>
      <c r="B826" s="405">
        <v>30532</v>
      </c>
      <c r="C826" s="405" t="s">
        <v>12</v>
      </c>
      <c r="D826" t="s">
        <v>13</v>
      </c>
      <c r="F826" s="1">
        <v>19.8</v>
      </c>
      <c r="G826" s="1">
        <f t="shared" si="15"/>
        <v>2.999999999999897</v>
      </c>
      <c r="K826">
        <f>SUM(K823:K825)</f>
        <v>147.80000000000001</v>
      </c>
    </row>
    <row r="827" spans="1:11">
      <c r="A827" s="30">
        <v>45713</v>
      </c>
      <c r="B827" s="405">
        <v>30532</v>
      </c>
      <c r="C827" s="405" t="s">
        <v>12</v>
      </c>
      <c r="D827" t="s">
        <v>14</v>
      </c>
      <c r="F827" s="1">
        <v>3</v>
      </c>
      <c r="G827" s="1">
        <f t="shared" si="15"/>
        <v>-1.0302869668521453E-13</v>
      </c>
      <c r="K827">
        <f>150-K826</f>
        <v>2.1999999999999886</v>
      </c>
    </row>
    <row r="828" spans="1:11">
      <c r="A828" s="32">
        <v>45716</v>
      </c>
      <c r="B828" s="404" t="s">
        <v>11</v>
      </c>
      <c r="C828" s="404" t="s">
        <v>19</v>
      </c>
      <c r="D828" t="s">
        <v>13</v>
      </c>
      <c r="E828" s="217">
        <v>19.8</v>
      </c>
      <c r="F828" s="217"/>
      <c r="G828" s="1">
        <f t="shared" si="15"/>
        <v>19.799999999999898</v>
      </c>
    </row>
    <row r="829" spans="1:11">
      <c r="B829" s="405"/>
      <c r="C829" s="405"/>
      <c r="D829" t="s">
        <v>14</v>
      </c>
      <c r="E829" s="217">
        <v>3</v>
      </c>
      <c r="F829" s="217"/>
      <c r="G829" s="1">
        <f t="shared" si="15"/>
        <v>22.799999999999898</v>
      </c>
    </row>
    <row r="830" spans="1:11">
      <c r="B830" s="405"/>
      <c r="C830" s="405"/>
      <c r="D830" t="s">
        <v>15</v>
      </c>
      <c r="E830" s="217">
        <v>56</v>
      </c>
      <c r="F830" s="217"/>
      <c r="G830" s="1">
        <f t="shared" si="15"/>
        <v>78.799999999999898</v>
      </c>
    </row>
    <row r="831" spans="1:11">
      <c r="B831" s="405"/>
      <c r="C831" s="405"/>
      <c r="D831" t="s">
        <v>16</v>
      </c>
      <c r="E831" s="217">
        <v>5</v>
      </c>
      <c r="F831" s="217"/>
      <c r="G831" s="1">
        <f t="shared" si="15"/>
        <v>83.799999999999898</v>
      </c>
    </row>
    <row r="832" spans="1:11">
      <c r="A832" s="30">
        <v>45716</v>
      </c>
      <c r="B832" s="405" t="s">
        <v>50</v>
      </c>
      <c r="C832" s="405" t="s">
        <v>19</v>
      </c>
      <c r="D832" t="s">
        <v>15</v>
      </c>
      <c r="E832" s="217"/>
      <c r="F832" s="217">
        <v>56</v>
      </c>
      <c r="G832" s="1">
        <f t="shared" si="15"/>
        <v>27.799999999999898</v>
      </c>
    </row>
    <row r="833" spans="1:7">
      <c r="A833" s="30">
        <v>45716</v>
      </c>
      <c r="B833" s="405" t="s">
        <v>50</v>
      </c>
      <c r="C833" s="405" t="s">
        <v>19</v>
      </c>
      <c r="D833" t="s">
        <v>16</v>
      </c>
      <c r="E833" s="217"/>
      <c r="F833" s="217">
        <v>5</v>
      </c>
      <c r="G833" s="1">
        <f t="shared" si="15"/>
        <v>22.799999999999898</v>
      </c>
    </row>
    <row r="834" spans="1:7">
      <c r="A834" s="30">
        <v>45741</v>
      </c>
      <c r="B834" s="405">
        <v>30773</v>
      </c>
      <c r="C834" s="405" t="s">
        <v>19</v>
      </c>
      <c r="D834" t="s">
        <v>13</v>
      </c>
      <c r="F834" s="1">
        <v>19.8</v>
      </c>
      <c r="G834" s="1">
        <f t="shared" si="15"/>
        <v>2.999999999999897</v>
      </c>
    </row>
    <row r="835" spans="1:7">
      <c r="A835" s="30">
        <v>45741</v>
      </c>
      <c r="B835" s="405">
        <v>30773</v>
      </c>
      <c r="C835" s="405" t="s">
        <v>19</v>
      </c>
      <c r="D835" t="s">
        <v>14</v>
      </c>
      <c r="F835" s="1">
        <v>3</v>
      </c>
      <c r="G835" s="1">
        <f t="shared" si="15"/>
        <v>-1.0302869668521453E-13</v>
      </c>
    </row>
    <row r="836" spans="1:7">
      <c r="A836" s="32">
        <v>45747</v>
      </c>
      <c r="B836" s="404" t="s">
        <v>11</v>
      </c>
      <c r="C836" s="404" t="s">
        <v>20</v>
      </c>
      <c r="D836" t="s">
        <v>13</v>
      </c>
      <c r="E836" s="217">
        <v>22.7</v>
      </c>
      <c r="F836" s="217"/>
      <c r="G836" s="1">
        <f t="shared" si="15"/>
        <v>22.699999999999896</v>
      </c>
    </row>
    <row r="837" spans="1:7">
      <c r="B837" s="405"/>
      <c r="C837" s="405"/>
      <c r="D837" t="s">
        <v>14</v>
      </c>
      <c r="E837" s="217">
        <v>3</v>
      </c>
      <c r="F837" s="217"/>
      <c r="G837" s="1">
        <f t="shared" si="15"/>
        <v>25.699999999999896</v>
      </c>
    </row>
    <row r="838" spans="1:7">
      <c r="B838" s="405"/>
      <c r="C838" s="405"/>
      <c r="D838" t="s">
        <v>15</v>
      </c>
      <c r="E838" s="217">
        <v>60</v>
      </c>
      <c r="F838" s="217"/>
      <c r="G838" s="1">
        <f t="shared" si="15"/>
        <v>85.699999999999903</v>
      </c>
    </row>
    <row r="839" spans="1:7">
      <c r="B839" s="405"/>
      <c r="C839" s="405"/>
      <c r="D839" t="s">
        <v>16</v>
      </c>
      <c r="E839" s="217">
        <v>5</v>
      </c>
      <c r="F839" s="217"/>
      <c r="G839" s="1">
        <f t="shared" si="15"/>
        <v>90.699999999999903</v>
      </c>
    </row>
    <row r="840" spans="1:7">
      <c r="A840" s="30">
        <v>45747</v>
      </c>
      <c r="B840" s="405" t="s">
        <v>53</v>
      </c>
      <c r="C840" s="405" t="s">
        <v>20</v>
      </c>
      <c r="D840" t="s">
        <v>15</v>
      </c>
      <c r="E840" s="217"/>
      <c r="F840" s="217">
        <v>60</v>
      </c>
      <c r="G840" s="1">
        <f t="shared" si="15"/>
        <v>30.699999999999903</v>
      </c>
    </row>
    <row r="841" spans="1:7">
      <c r="A841" s="30">
        <v>45747</v>
      </c>
      <c r="B841" s="405" t="s">
        <v>53</v>
      </c>
      <c r="C841" s="405" t="s">
        <v>20</v>
      </c>
      <c r="D841" t="s">
        <v>16</v>
      </c>
      <c r="E841" s="217"/>
      <c r="F841" s="217">
        <v>5</v>
      </c>
      <c r="G841" s="1">
        <f t="shared" si="15"/>
        <v>25.699999999999903</v>
      </c>
    </row>
    <row r="842" spans="1:7">
      <c r="A842" s="30">
        <v>45826</v>
      </c>
      <c r="B842" s="405">
        <v>31152</v>
      </c>
      <c r="C842" s="405" t="s">
        <v>20</v>
      </c>
      <c r="D842" t="s">
        <v>13</v>
      </c>
      <c r="E842" s="217"/>
      <c r="F842" s="217">
        <v>22.7</v>
      </c>
      <c r="G842" s="1">
        <f t="shared" si="15"/>
        <v>2.9999999999999041</v>
      </c>
    </row>
    <row r="843" spans="1:7">
      <c r="A843" s="30">
        <v>45826</v>
      </c>
      <c r="B843" s="405">
        <v>31152</v>
      </c>
      <c r="C843" s="405" t="s">
        <v>20</v>
      </c>
      <c r="D843" t="s">
        <v>14</v>
      </c>
      <c r="E843" s="217"/>
      <c r="F843" s="217">
        <v>3</v>
      </c>
      <c r="G843" s="1">
        <f t="shared" si="15"/>
        <v>-9.5923269327613525E-14</v>
      </c>
    </row>
    <row r="844" spans="1:7">
      <c r="A844" s="68">
        <v>45777</v>
      </c>
      <c r="B844" s="404" t="s">
        <v>11</v>
      </c>
      <c r="C844" s="404" t="s">
        <v>21</v>
      </c>
      <c r="D844" t="s">
        <v>13</v>
      </c>
      <c r="E844" s="217">
        <v>19.899999999999999</v>
      </c>
      <c r="F844" s="217"/>
      <c r="G844" s="1">
        <f t="shared" si="15"/>
        <v>19.899999999999903</v>
      </c>
    </row>
    <row r="845" spans="1:7">
      <c r="A845" s="46"/>
      <c r="B845" s="405"/>
      <c r="C845" s="405"/>
      <c r="D845" t="s">
        <v>14</v>
      </c>
      <c r="E845" s="217">
        <v>3</v>
      </c>
      <c r="F845" s="217"/>
      <c r="G845" s="1">
        <f t="shared" si="15"/>
        <v>22.899999999999903</v>
      </c>
    </row>
    <row r="846" spans="1:7">
      <c r="A846" s="46"/>
      <c r="B846" s="405"/>
      <c r="C846" s="405"/>
      <c r="D846" t="s">
        <v>15</v>
      </c>
      <c r="E846" s="217">
        <v>60</v>
      </c>
      <c r="F846" s="217"/>
      <c r="G846" s="1">
        <f t="shared" si="15"/>
        <v>82.899999999999906</v>
      </c>
    </row>
    <row r="847" spans="1:7">
      <c r="A847" s="46"/>
      <c r="B847" s="405"/>
      <c r="C847" s="405"/>
      <c r="D847" t="s">
        <v>16</v>
      </c>
      <c r="E847" s="217">
        <v>5</v>
      </c>
      <c r="F847" s="217"/>
      <c r="G847" s="1">
        <f t="shared" si="15"/>
        <v>87.899999999999906</v>
      </c>
    </row>
    <row r="848" spans="1:7">
      <c r="A848" s="46">
        <v>45777</v>
      </c>
      <c r="B848" s="405" t="s">
        <v>65</v>
      </c>
      <c r="C848" s="405" t="s">
        <v>21</v>
      </c>
      <c r="D848" t="s">
        <v>15</v>
      </c>
      <c r="E848" s="217"/>
      <c r="F848" s="217">
        <v>60</v>
      </c>
      <c r="G848" s="1">
        <f t="shared" si="15"/>
        <v>27.899999999999906</v>
      </c>
    </row>
    <row r="849" spans="1:12">
      <c r="A849" s="46">
        <v>45777</v>
      </c>
      <c r="B849" s="405" t="s">
        <v>65</v>
      </c>
      <c r="C849" s="405" t="s">
        <v>21</v>
      </c>
      <c r="D849" t="s">
        <v>16</v>
      </c>
      <c r="E849" s="217"/>
      <c r="F849" s="217">
        <v>5</v>
      </c>
      <c r="G849" s="1">
        <f t="shared" si="15"/>
        <v>22.899999999999906</v>
      </c>
      <c r="I849" s="404"/>
      <c r="K849" s="217"/>
    </row>
    <row r="850" spans="1:12">
      <c r="A850" s="30">
        <v>45826</v>
      </c>
      <c r="B850" s="405">
        <v>31152</v>
      </c>
      <c r="C850" s="405" t="s">
        <v>21</v>
      </c>
      <c r="D850" t="s">
        <v>13</v>
      </c>
      <c r="E850" s="217"/>
      <c r="F850" s="217">
        <v>19.899999999999999</v>
      </c>
      <c r="G850" s="1">
        <f t="shared" si="15"/>
        <v>2.9999999999999076</v>
      </c>
      <c r="I850" s="404"/>
      <c r="K850" s="217"/>
    </row>
    <row r="851" spans="1:12">
      <c r="A851" s="30">
        <v>45826</v>
      </c>
      <c r="B851" s="405">
        <v>31152</v>
      </c>
      <c r="C851" s="405" t="s">
        <v>21</v>
      </c>
      <c r="D851" t="s">
        <v>14</v>
      </c>
      <c r="E851" s="217"/>
      <c r="F851" s="217">
        <v>3</v>
      </c>
      <c r="G851" s="1">
        <f t="shared" si="15"/>
        <v>-9.2370555648813024E-14</v>
      </c>
      <c r="I851" s="404"/>
      <c r="K851" s="217"/>
    </row>
    <row r="852" spans="1:12">
      <c r="A852" s="68">
        <v>45808</v>
      </c>
      <c r="B852" s="404" t="s">
        <v>11</v>
      </c>
      <c r="C852" s="404" t="s">
        <v>22</v>
      </c>
      <c r="D852" t="s">
        <v>13</v>
      </c>
      <c r="E852" s="217">
        <v>21.5</v>
      </c>
      <c r="F852" s="217"/>
      <c r="G852" s="1">
        <f t="shared" si="15"/>
        <v>21.499999999999908</v>
      </c>
      <c r="I852" s="405"/>
      <c r="K852" s="217"/>
    </row>
    <row r="853" spans="1:12">
      <c r="A853" s="46"/>
      <c r="B853" s="405"/>
      <c r="C853" s="405"/>
      <c r="D853" t="s">
        <v>14</v>
      </c>
      <c r="E853" s="217">
        <v>5</v>
      </c>
      <c r="F853" s="217"/>
      <c r="G853" s="1">
        <f t="shared" si="15"/>
        <v>26.499999999999908</v>
      </c>
      <c r="I853" s="404"/>
      <c r="K853" s="217"/>
    </row>
    <row r="854" spans="1:12">
      <c r="A854" s="46"/>
      <c r="B854" s="405"/>
      <c r="C854" s="405"/>
      <c r="D854" t="s">
        <v>15</v>
      </c>
      <c r="E854" s="217">
        <v>60</v>
      </c>
      <c r="F854" s="217"/>
      <c r="G854" s="1">
        <f t="shared" si="15"/>
        <v>86.499999999999915</v>
      </c>
      <c r="I854" s="405"/>
      <c r="K854" s="217"/>
    </row>
    <row r="855" spans="1:12">
      <c r="A855" s="46"/>
      <c r="B855" s="405"/>
      <c r="C855" s="405"/>
      <c r="D855" t="s">
        <v>16</v>
      </c>
      <c r="E855" s="217">
        <v>5</v>
      </c>
      <c r="F855" s="217"/>
      <c r="G855" s="1">
        <f t="shared" si="15"/>
        <v>91.499999999999915</v>
      </c>
      <c r="I855" s="404"/>
      <c r="K855" s="217"/>
    </row>
    <row r="856" spans="1:12">
      <c r="A856" s="46">
        <v>45808</v>
      </c>
      <c r="B856" s="405" t="s">
        <v>55</v>
      </c>
      <c r="C856" s="405" t="s">
        <v>22</v>
      </c>
      <c r="D856" t="s">
        <v>15</v>
      </c>
      <c r="E856" s="217"/>
      <c r="F856" s="217">
        <v>60</v>
      </c>
      <c r="G856" s="1">
        <f t="shared" si="15"/>
        <v>31.499999999999915</v>
      </c>
      <c r="I856" s="405"/>
      <c r="K856" s="217"/>
    </row>
    <row r="857" spans="1:12">
      <c r="A857" s="46">
        <v>45808</v>
      </c>
      <c r="B857" s="405" t="s">
        <v>55</v>
      </c>
      <c r="C857" s="405" t="s">
        <v>22</v>
      </c>
      <c r="D857" t="s">
        <v>16</v>
      </c>
      <c r="E857" s="217"/>
      <c r="F857" s="217">
        <v>5</v>
      </c>
      <c r="G857" s="1">
        <f t="shared" si="15"/>
        <v>26.499999999999915</v>
      </c>
      <c r="K857" s="29"/>
      <c r="L857" s="29" t="s">
        <v>116</v>
      </c>
    </row>
    <row r="858" spans="1:12">
      <c r="A858" s="30">
        <v>45826</v>
      </c>
      <c r="B858" s="405">
        <v>31152</v>
      </c>
      <c r="C858" s="405" t="s">
        <v>22</v>
      </c>
      <c r="D858" t="s">
        <v>13</v>
      </c>
      <c r="F858" s="1">
        <v>21.5</v>
      </c>
      <c r="G858" s="1">
        <f t="shared" si="15"/>
        <v>4.9999999999999147</v>
      </c>
    </row>
    <row r="859" spans="1:12">
      <c r="A859" s="30">
        <v>45826</v>
      </c>
      <c r="B859" s="405">
        <v>31152</v>
      </c>
      <c r="C859" s="405" t="s">
        <v>22</v>
      </c>
      <c r="D859" t="s">
        <v>14</v>
      </c>
      <c r="F859" s="1">
        <v>5</v>
      </c>
      <c r="G859" s="1">
        <f t="shared" si="15"/>
        <v>-8.5265128291212022E-14</v>
      </c>
    </row>
    <row r="860" spans="1:12">
      <c r="A860" s="68">
        <v>45838</v>
      </c>
      <c r="B860" s="404" t="s">
        <v>11</v>
      </c>
      <c r="C860" s="404" t="s">
        <v>23</v>
      </c>
      <c r="D860" t="s">
        <v>13</v>
      </c>
      <c r="E860" s="217">
        <v>13.6</v>
      </c>
      <c r="F860" s="217"/>
      <c r="G860" s="1">
        <f t="shared" si="15"/>
        <v>13.599999999999914</v>
      </c>
    </row>
    <row r="861" spans="1:12">
      <c r="A861" s="46"/>
      <c r="B861" s="405"/>
      <c r="C861" s="405"/>
      <c r="D861" t="s">
        <v>14</v>
      </c>
      <c r="E861" s="217">
        <v>4</v>
      </c>
      <c r="F861" s="217"/>
      <c r="G861" s="1">
        <f t="shared" si="15"/>
        <v>17.599999999999916</v>
      </c>
    </row>
    <row r="862" spans="1:12">
      <c r="A862" s="46"/>
      <c r="B862" s="405"/>
      <c r="C862" s="405"/>
      <c r="D862" t="s">
        <v>15</v>
      </c>
      <c r="E862" s="217">
        <v>60</v>
      </c>
      <c r="F862" s="217"/>
      <c r="G862" s="1">
        <f t="shared" si="15"/>
        <v>77.599999999999909</v>
      </c>
    </row>
    <row r="863" spans="1:12">
      <c r="A863" s="46"/>
      <c r="B863" s="405"/>
      <c r="C863" s="405"/>
      <c r="D863" t="s">
        <v>16</v>
      </c>
      <c r="E863" s="217">
        <v>5</v>
      </c>
      <c r="F863" s="217"/>
      <c r="G863" s="1">
        <f t="shared" si="15"/>
        <v>82.599999999999909</v>
      </c>
    </row>
    <row r="864" spans="1:12">
      <c r="A864" s="46">
        <v>45838</v>
      </c>
      <c r="B864" s="405" t="s">
        <v>56</v>
      </c>
      <c r="C864" s="405" t="s">
        <v>23</v>
      </c>
      <c r="D864" t="s">
        <v>15</v>
      </c>
      <c r="E864" s="217"/>
      <c r="F864" s="217">
        <v>60</v>
      </c>
      <c r="G864" s="1">
        <f t="shared" si="15"/>
        <v>22.599999999999909</v>
      </c>
    </row>
    <row r="865" spans="1:8">
      <c r="A865" s="46">
        <v>45838</v>
      </c>
      <c r="B865" s="405" t="s">
        <v>56</v>
      </c>
      <c r="C865" s="405" t="s">
        <v>23</v>
      </c>
      <c r="D865" t="s">
        <v>16</v>
      </c>
      <c r="E865" s="217"/>
      <c r="F865" s="217">
        <v>5</v>
      </c>
      <c r="G865" s="1">
        <f t="shared" si="15"/>
        <v>17.599999999999909</v>
      </c>
    </row>
    <row r="866" spans="1:8">
      <c r="A866" s="30">
        <v>45854</v>
      </c>
      <c r="B866" s="405">
        <v>31462</v>
      </c>
      <c r="C866" s="405" t="s">
        <v>23</v>
      </c>
      <c r="D866" t="s">
        <v>13</v>
      </c>
      <c r="F866" s="1">
        <v>13.6</v>
      </c>
      <c r="G866" s="1">
        <f t="shared" si="15"/>
        <v>3.9999999999999094</v>
      </c>
    </row>
    <row r="867" spans="1:8">
      <c r="A867" s="30">
        <v>45854</v>
      </c>
      <c r="B867" s="405">
        <v>31462</v>
      </c>
      <c r="C867" s="405" t="s">
        <v>23</v>
      </c>
      <c r="D867" t="s">
        <v>14</v>
      </c>
      <c r="F867" s="1">
        <v>4</v>
      </c>
      <c r="G867" s="1">
        <f t="shared" si="15"/>
        <v>-9.0594198809412774E-14</v>
      </c>
    </row>
    <row r="868" spans="1:8">
      <c r="A868" s="68">
        <v>45869</v>
      </c>
      <c r="B868" s="404" t="s">
        <v>11</v>
      </c>
      <c r="C868" s="404" t="s">
        <v>24</v>
      </c>
      <c r="D868" t="s">
        <v>13</v>
      </c>
      <c r="E868" s="217">
        <v>9.6</v>
      </c>
      <c r="F868" s="217"/>
      <c r="G868" s="1">
        <f t="shared" si="15"/>
        <v>9.5999999999999091</v>
      </c>
      <c r="H868" s="29">
        <f>50-G868</f>
        <v>40.400000000000091</v>
      </c>
    </row>
    <row r="869" spans="1:8">
      <c r="A869" s="46"/>
      <c r="B869" s="405"/>
      <c r="C869" s="405"/>
      <c r="D869" t="s">
        <v>14</v>
      </c>
      <c r="E869" s="217">
        <v>4</v>
      </c>
      <c r="F869" s="217"/>
      <c r="G869" s="1">
        <f t="shared" si="15"/>
        <v>13.599999999999909</v>
      </c>
    </row>
    <row r="870" spans="1:8">
      <c r="A870" s="46"/>
      <c r="B870" s="405"/>
      <c r="C870" s="405"/>
      <c r="D870" t="s">
        <v>15</v>
      </c>
      <c r="E870" s="217">
        <v>60</v>
      </c>
      <c r="F870" s="217"/>
      <c r="G870" s="1">
        <f t="shared" si="15"/>
        <v>73.599999999999909</v>
      </c>
    </row>
    <row r="871" spans="1:8">
      <c r="A871" s="46"/>
      <c r="B871" s="405"/>
      <c r="C871" s="405"/>
      <c r="D871" t="s">
        <v>16</v>
      </c>
      <c r="E871" s="217">
        <v>5</v>
      </c>
      <c r="F871" s="217"/>
      <c r="G871" s="1">
        <f t="shared" si="15"/>
        <v>78.599999999999909</v>
      </c>
    </row>
    <row r="872" spans="1:8">
      <c r="A872" s="46">
        <v>45869</v>
      </c>
      <c r="B872" s="405" t="s">
        <v>32</v>
      </c>
      <c r="C872" s="405" t="s">
        <v>24</v>
      </c>
      <c r="D872" t="s">
        <v>15</v>
      </c>
      <c r="E872" s="217"/>
      <c r="F872" s="217">
        <v>60</v>
      </c>
      <c r="G872" s="1">
        <f t="shared" si="15"/>
        <v>18.599999999999909</v>
      </c>
    </row>
    <row r="873" spans="1:8">
      <c r="A873" s="46">
        <v>45869</v>
      </c>
      <c r="B873" s="405" t="s">
        <v>32</v>
      </c>
      <c r="C873" s="405" t="s">
        <v>24</v>
      </c>
      <c r="D873" t="s">
        <v>16</v>
      </c>
      <c r="E873" s="217"/>
      <c r="F873" s="217">
        <v>5</v>
      </c>
      <c r="G873" s="1">
        <f t="shared" si="15"/>
        <v>13.599999999999909</v>
      </c>
    </row>
    <row r="874" spans="1:8">
      <c r="A874" s="30">
        <v>45974</v>
      </c>
      <c r="B874" s="405">
        <v>31926</v>
      </c>
      <c r="C874" s="405" t="s">
        <v>24</v>
      </c>
      <c r="D874" t="s">
        <v>13</v>
      </c>
      <c r="E874" s="217"/>
      <c r="F874" s="217">
        <v>9.6</v>
      </c>
      <c r="G874" s="1">
        <f t="shared" si="15"/>
        <v>3.9999999999999094</v>
      </c>
    </row>
    <row r="875" spans="1:8">
      <c r="A875" s="30">
        <v>45974</v>
      </c>
      <c r="B875" s="405">
        <v>31926</v>
      </c>
      <c r="C875" s="405" t="s">
        <v>24</v>
      </c>
      <c r="D875" t="s">
        <v>14</v>
      </c>
      <c r="E875" s="217"/>
      <c r="F875" s="217">
        <v>4</v>
      </c>
      <c r="G875" s="1">
        <f t="shared" si="15"/>
        <v>-9.0594198809412774E-14</v>
      </c>
    </row>
    <row r="876" spans="1:8">
      <c r="A876" s="32">
        <v>45900</v>
      </c>
      <c r="B876" s="404" t="s">
        <v>11</v>
      </c>
      <c r="C876" s="404" t="s">
        <v>25</v>
      </c>
      <c r="D876" t="s">
        <v>13</v>
      </c>
      <c r="E876" s="217">
        <v>10.7</v>
      </c>
      <c r="F876" s="217"/>
      <c r="G876" s="1">
        <f t="shared" si="15"/>
        <v>10.699999999999909</v>
      </c>
    </row>
    <row r="877" spans="1:8">
      <c r="B877" s="405"/>
      <c r="C877" s="405"/>
      <c r="D877" t="s">
        <v>14</v>
      </c>
      <c r="E877" s="217">
        <v>8</v>
      </c>
      <c r="F877" s="217"/>
      <c r="G877" s="1">
        <f t="shared" si="15"/>
        <v>18.69999999999991</v>
      </c>
    </row>
    <row r="878" spans="1:8">
      <c r="B878" s="405"/>
      <c r="C878" s="405"/>
      <c r="D878" t="s">
        <v>15</v>
      </c>
      <c r="E878" s="217">
        <v>60</v>
      </c>
      <c r="F878" s="217"/>
      <c r="G878" s="1">
        <f t="shared" si="15"/>
        <v>78.699999999999903</v>
      </c>
    </row>
    <row r="879" spans="1:8">
      <c r="B879" s="405"/>
      <c r="C879" s="405"/>
      <c r="D879" t="s">
        <v>16</v>
      </c>
      <c r="E879" s="217">
        <v>5</v>
      </c>
      <c r="F879" s="217"/>
      <c r="G879" s="1">
        <f t="shared" ref="G879:G952" si="16">+G878+E879-F879</f>
        <v>83.699999999999903</v>
      </c>
    </row>
    <row r="880" spans="1:8">
      <c r="A880" s="30">
        <v>45900</v>
      </c>
      <c r="B880" s="405" t="s">
        <v>75</v>
      </c>
      <c r="C880" s="405" t="s">
        <v>25</v>
      </c>
      <c r="D880" t="s">
        <v>15</v>
      </c>
      <c r="E880" s="217"/>
      <c r="F880" s="217">
        <v>60</v>
      </c>
      <c r="G880" s="1">
        <f t="shared" si="16"/>
        <v>23.699999999999903</v>
      </c>
    </row>
    <row r="881" spans="1:12">
      <c r="A881" s="30">
        <v>45900</v>
      </c>
      <c r="B881" s="405" t="s">
        <v>75</v>
      </c>
      <c r="C881" s="405" t="s">
        <v>25</v>
      </c>
      <c r="D881" t="s">
        <v>16</v>
      </c>
      <c r="E881" s="217"/>
      <c r="F881" s="217">
        <v>5</v>
      </c>
      <c r="G881" s="1">
        <f t="shared" si="16"/>
        <v>18.699999999999903</v>
      </c>
    </row>
    <row r="882" spans="1:12">
      <c r="A882" s="30">
        <v>45974</v>
      </c>
      <c r="B882" s="405">
        <v>31926</v>
      </c>
      <c r="C882" s="405" t="s">
        <v>25</v>
      </c>
      <c r="D882" t="s">
        <v>13</v>
      </c>
      <c r="E882" s="217"/>
      <c r="F882" s="217">
        <v>10.7</v>
      </c>
      <c r="G882" s="1">
        <f t="shared" si="16"/>
        <v>7.9999999999999041</v>
      </c>
    </row>
    <row r="883" spans="1:12">
      <c r="A883" s="30">
        <v>45974</v>
      </c>
      <c r="B883" s="405">
        <v>31926</v>
      </c>
      <c r="C883" s="405" t="s">
        <v>25</v>
      </c>
      <c r="D883" t="s">
        <v>14</v>
      </c>
      <c r="E883" s="217"/>
      <c r="F883" s="217">
        <v>8</v>
      </c>
      <c r="G883" s="1">
        <f t="shared" si="16"/>
        <v>-9.5923269327613525E-14</v>
      </c>
    </row>
    <row r="884" spans="1:12">
      <c r="A884" s="68">
        <v>45930</v>
      </c>
      <c r="B884" s="404" t="s">
        <v>11</v>
      </c>
      <c r="C884" s="404" t="s">
        <v>41</v>
      </c>
      <c r="D884" t="s">
        <v>13</v>
      </c>
      <c r="E884" s="217">
        <v>11.5</v>
      </c>
      <c r="G884" s="1">
        <f t="shared" si="16"/>
        <v>11.499999999999904</v>
      </c>
    </row>
    <row r="885" spans="1:12">
      <c r="A885" s="46"/>
      <c r="B885" s="405"/>
      <c r="C885" s="405"/>
      <c r="D885" t="s">
        <v>14</v>
      </c>
      <c r="E885" s="217">
        <v>4</v>
      </c>
      <c r="G885" s="1">
        <f t="shared" si="16"/>
        <v>15.499999999999904</v>
      </c>
    </row>
    <row r="886" spans="1:12">
      <c r="A886" s="46"/>
      <c r="B886" s="405"/>
      <c r="C886" s="405"/>
      <c r="D886" t="s">
        <v>15</v>
      </c>
      <c r="E886" s="217">
        <v>60</v>
      </c>
      <c r="G886" s="1">
        <f t="shared" si="16"/>
        <v>75.499999999999901</v>
      </c>
      <c r="I886" s="404" t="s">
        <v>24</v>
      </c>
      <c r="J886" t="s">
        <v>13</v>
      </c>
      <c r="K886" s="217">
        <v>9.6</v>
      </c>
    </row>
    <row r="887" spans="1:12">
      <c r="A887" s="46"/>
      <c r="B887" s="405"/>
      <c r="C887" s="405"/>
      <c r="D887" t="s">
        <v>16</v>
      </c>
      <c r="E887" s="217">
        <v>5</v>
      </c>
      <c r="G887" s="1">
        <f t="shared" si="16"/>
        <v>80.499999999999901</v>
      </c>
      <c r="I887" s="405"/>
      <c r="J887" t="s">
        <v>14</v>
      </c>
      <c r="K887" s="217">
        <v>4</v>
      </c>
    </row>
    <row r="888" spans="1:12">
      <c r="B888" s="405"/>
      <c r="C888" s="405"/>
      <c r="D888" t="s">
        <v>76</v>
      </c>
      <c r="E888" s="217">
        <v>10</v>
      </c>
      <c r="F888" s="217"/>
      <c r="G888" s="1">
        <f t="shared" si="16"/>
        <v>90.499999999999901</v>
      </c>
      <c r="I888" s="404" t="s">
        <v>25</v>
      </c>
      <c r="J888" t="s">
        <v>13</v>
      </c>
      <c r="K888" s="217">
        <v>10.7</v>
      </c>
    </row>
    <row r="889" spans="1:12">
      <c r="A889" s="30">
        <v>45905</v>
      </c>
      <c r="B889" s="405"/>
      <c r="C889" s="405" t="s">
        <v>41</v>
      </c>
      <c r="D889" t="s">
        <v>76</v>
      </c>
      <c r="E889" s="217"/>
      <c r="F889" s="217">
        <v>10</v>
      </c>
      <c r="G889" s="1">
        <f t="shared" si="16"/>
        <v>80.499999999999901</v>
      </c>
      <c r="I889" s="405"/>
      <c r="J889" t="s">
        <v>14</v>
      </c>
      <c r="K889" s="217">
        <v>8</v>
      </c>
    </row>
    <row r="890" spans="1:12">
      <c r="A890" s="30">
        <v>45930</v>
      </c>
      <c r="B890" s="405" t="s">
        <v>61</v>
      </c>
      <c r="C890" s="405" t="s">
        <v>41</v>
      </c>
      <c r="D890" t="s">
        <v>15</v>
      </c>
      <c r="E890" s="217"/>
      <c r="F890" s="217">
        <v>60</v>
      </c>
      <c r="G890" s="1">
        <f t="shared" si="16"/>
        <v>20.499999999999901</v>
      </c>
      <c r="I890" s="404" t="s">
        <v>41</v>
      </c>
      <c r="J890" t="s">
        <v>13</v>
      </c>
      <c r="K890" s="217">
        <v>11.5</v>
      </c>
    </row>
    <row r="891" spans="1:12">
      <c r="A891" s="30">
        <v>45930</v>
      </c>
      <c r="B891" s="405" t="s">
        <v>61</v>
      </c>
      <c r="C891" s="405" t="s">
        <v>41</v>
      </c>
      <c r="D891" t="s">
        <v>16</v>
      </c>
      <c r="E891" s="217"/>
      <c r="F891" s="217">
        <v>5</v>
      </c>
      <c r="G891" s="1">
        <f t="shared" si="16"/>
        <v>15.499999999999901</v>
      </c>
      <c r="I891" s="405"/>
      <c r="J891" t="s">
        <v>14</v>
      </c>
      <c r="K891" s="217">
        <v>4</v>
      </c>
    </row>
    <row r="892" spans="1:12">
      <c r="A892" s="30">
        <v>45974</v>
      </c>
      <c r="B892" s="405">
        <v>31926</v>
      </c>
      <c r="C892" s="405" t="s">
        <v>41</v>
      </c>
      <c r="D892" t="s">
        <v>13</v>
      </c>
      <c r="E892" s="217"/>
      <c r="F892" s="217">
        <v>11.5</v>
      </c>
      <c r="G892" s="1">
        <f t="shared" si="16"/>
        <v>3.9999999999999005</v>
      </c>
      <c r="I892" s="405"/>
      <c r="K892" s="217"/>
    </row>
    <row r="893" spans="1:12">
      <c r="A893" s="30">
        <v>45974</v>
      </c>
      <c r="B893" s="405">
        <v>31926</v>
      </c>
      <c r="C893" s="405" t="s">
        <v>41</v>
      </c>
      <c r="D893" t="s">
        <v>14</v>
      </c>
      <c r="E893" s="217"/>
      <c r="F893" s="217">
        <v>4</v>
      </c>
      <c r="G893" s="1">
        <f t="shared" si="16"/>
        <v>-9.9475983006414026E-14</v>
      </c>
      <c r="I893" s="405"/>
      <c r="K893" s="217"/>
    </row>
    <row r="894" spans="1:12">
      <c r="A894" s="68">
        <v>45961</v>
      </c>
      <c r="B894" s="404" t="s">
        <v>11</v>
      </c>
      <c r="C894" s="404" t="s">
        <v>27</v>
      </c>
      <c r="D894" t="s">
        <v>13</v>
      </c>
      <c r="E894" s="1">
        <v>9.8000000000000007</v>
      </c>
      <c r="G894" s="1">
        <f t="shared" si="16"/>
        <v>9.7999999999999012</v>
      </c>
      <c r="J894">
        <v>100</v>
      </c>
      <c r="K894" s="29">
        <f>SUM(K886:K891)</f>
        <v>47.8</v>
      </c>
      <c r="L894" s="29">
        <f>J894-K894</f>
        <v>52.2</v>
      </c>
    </row>
    <row r="895" spans="1:12">
      <c r="A895" s="46"/>
      <c r="B895" s="405"/>
      <c r="C895" s="405"/>
      <c r="D895" t="s">
        <v>14</v>
      </c>
      <c r="E895" s="1">
        <v>7</v>
      </c>
      <c r="G895" s="1">
        <f t="shared" si="16"/>
        <v>16.799999999999901</v>
      </c>
    </row>
    <row r="896" spans="1:12">
      <c r="A896" s="46"/>
      <c r="B896" s="405"/>
      <c r="C896" s="405"/>
      <c r="D896" t="s">
        <v>15</v>
      </c>
      <c r="E896" s="217">
        <v>60</v>
      </c>
      <c r="G896" s="1">
        <f t="shared" si="16"/>
        <v>76.799999999999898</v>
      </c>
    </row>
    <row r="897" spans="1:12">
      <c r="A897" s="46"/>
      <c r="B897" s="405"/>
      <c r="C897" s="405"/>
      <c r="D897" t="s">
        <v>16</v>
      </c>
      <c r="E897" s="217">
        <v>5</v>
      </c>
      <c r="G897" s="1">
        <f t="shared" si="16"/>
        <v>81.799999999999898</v>
      </c>
    </row>
    <row r="898" spans="1:12">
      <c r="A898" s="30">
        <v>45961</v>
      </c>
      <c r="B898" s="405" t="s">
        <v>62</v>
      </c>
      <c r="C898" s="405" t="s">
        <v>27</v>
      </c>
      <c r="D898" t="s">
        <v>15</v>
      </c>
      <c r="E898" s="38"/>
      <c r="F898" s="217">
        <v>60</v>
      </c>
      <c r="G898" s="1">
        <f t="shared" si="16"/>
        <v>21.799999999999898</v>
      </c>
      <c r="I898" s="404" t="s">
        <v>27</v>
      </c>
      <c r="J898" t="s">
        <v>13</v>
      </c>
      <c r="K898" s="1">
        <v>9.8000000000000007</v>
      </c>
    </row>
    <row r="899" spans="1:12">
      <c r="A899" s="30">
        <v>45961</v>
      </c>
      <c r="B899" s="405" t="s">
        <v>62</v>
      </c>
      <c r="C899" s="405" t="s">
        <v>27</v>
      </c>
      <c r="D899" t="s">
        <v>16</v>
      </c>
      <c r="E899" s="38"/>
      <c r="F899" s="217">
        <v>5</v>
      </c>
      <c r="G899" s="1">
        <f t="shared" si="16"/>
        <v>16.799999999999898</v>
      </c>
      <c r="I899" s="405"/>
      <c r="J899" t="s">
        <v>14</v>
      </c>
      <c r="K899" s="1">
        <v>7</v>
      </c>
    </row>
    <row r="900" spans="1:12">
      <c r="A900" s="30">
        <v>45986</v>
      </c>
      <c r="B900" s="405">
        <v>32095</v>
      </c>
      <c r="C900" s="405" t="s">
        <v>27</v>
      </c>
      <c r="D900" t="s">
        <v>13</v>
      </c>
      <c r="F900" s="1">
        <v>9.8000000000000007</v>
      </c>
      <c r="G900" s="1">
        <f t="shared" si="16"/>
        <v>6.999999999999897</v>
      </c>
      <c r="J900">
        <v>20</v>
      </c>
      <c r="K900" s="106">
        <f>SUM(K898:K899)</f>
        <v>16.8</v>
      </c>
      <c r="L900" s="29">
        <f>J900-K900</f>
        <v>3.1999999999999993</v>
      </c>
    </row>
    <row r="901" spans="1:12">
      <c r="A901" s="30">
        <v>45986</v>
      </c>
      <c r="B901" s="405">
        <v>32095</v>
      </c>
      <c r="C901" s="405" t="s">
        <v>27</v>
      </c>
      <c r="D901" t="s">
        <v>14</v>
      </c>
      <c r="F901" s="1">
        <v>7</v>
      </c>
      <c r="G901" s="1">
        <f t="shared" si="16"/>
        <v>-1.0302869668521453E-13</v>
      </c>
    </row>
    <row r="902" spans="1:12">
      <c r="A902" s="68">
        <v>45991</v>
      </c>
      <c r="B902" s="404" t="s">
        <v>11</v>
      </c>
      <c r="C902" s="404" t="s">
        <v>28</v>
      </c>
      <c r="D902" t="s">
        <v>13</v>
      </c>
      <c r="E902" s="44">
        <v>9.9</v>
      </c>
      <c r="G902" s="1">
        <f t="shared" si="16"/>
        <v>9.8999999999998973</v>
      </c>
    </row>
    <row r="903" spans="1:12">
      <c r="A903" s="46"/>
      <c r="B903" s="405"/>
      <c r="C903" s="405"/>
      <c r="D903" t="s">
        <v>14</v>
      </c>
      <c r="E903" s="44">
        <v>6</v>
      </c>
      <c r="G903" s="1">
        <f t="shared" si="16"/>
        <v>15.899999999999897</v>
      </c>
    </row>
    <row r="904" spans="1:12">
      <c r="A904" s="46"/>
      <c r="B904" s="405"/>
      <c r="C904" s="405"/>
      <c r="D904" t="s">
        <v>15</v>
      </c>
      <c r="E904" s="217">
        <v>60</v>
      </c>
      <c r="G904" s="1">
        <f t="shared" si="16"/>
        <v>75.899999999999892</v>
      </c>
    </row>
    <row r="905" spans="1:12">
      <c r="A905" s="46"/>
      <c r="B905" s="405"/>
      <c r="C905" s="405"/>
      <c r="D905" t="s">
        <v>16</v>
      </c>
      <c r="E905" s="217">
        <v>5</v>
      </c>
      <c r="G905" s="1">
        <f t="shared" si="16"/>
        <v>80.899999999999892</v>
      </c>
    </row>
    <row r="906" spans="1:12">
      <c r="A906" s="30">
        <v>45991</v>
      </c>
      <c r="B906" s="405" t="s">
        <v>64</v>
      </c>
      <c r="C906" s="405" t="s">
        <v>28</v>
      </c>
      <c r="D906" t="s">
        <v>15</v>
      </c>
      <c r="E906" s="38"/>
      <c r="F906" s="217">
        <v>60</v>
      </c>
      <c r="G906" s="1">
        <f t="shared" si="16"/>
        <v>20.899999999999892</v>
      </c>
    </row>
    <row r="907" spans="1:12">
      <c r="A907" s="30">
        <v>45991</v>
      </c>
      <c r="B907" s="405" t="s">
        <v>64</v>
      </c>
      <c r="C907" s="405" t="s">
        <v>28</v>
      </c>
      <c r="D907" t="s">
        <v>16</v>
      </c>
      <c r="E907" s="38"/>
      <c r="F907" s="217">
        <v>5</v>
      </c>
      <c r="G907" s="1">
        <f t="shared" si="16"/>
        <v>15.899999999999892</v>
      </c>
    </row>
    <row r="908" spans="1:12">
      <c r="A908" s="30">
        <v>46104</v>
      </c>
      <c r="B908" s="405">
        <v>32772</v>
      </c>
      <c r="C908" s="405" t="s">
        <v>28</v>
      </c>
      <c r="D908" t="s">
        <v>13</v>
      </c>
      <c r="E908" s="38"/>
      <c r="F908" s="217">
        <v>9.9</v>
      </c>
      <c r="G908" s="1">
        <f t="shared" si="16"/>
        <v>5.9999999999998916</v>
      </c>
    </row>
    <row r="909" spans="1:12">
      <c r="A909" s="30">
        <v>46104</v>
      </c>
      <c r="B909" s="405">
        <v>32772</v>
      </c>
      <c r="C909" s="405" t="s">
        <v>28</v>
      </c>
      <c r="D909" t="s">
        <v>14</v>
      </c>
      <c r="E909" s="38"/>
      <c r="F909" s="217">
        <v>6</v>
      </c>
      <c r="G909" s="1">
        <f t="shared" si="16"/>
        <v>-1.0835776720341528E-13</v>
      </c>
    </row>
    <row r="910" spans="1:12">
      <c r="A910" s="68">
        <v>46022</v>
      </c>
      <c r="B910" s="404" t="s">
        <v>11</v>
      </c>
      <c r="C910" s="404" t="s">
        <v>29</v>
      </c>
      <c r="D910" t="s">
        <v>13</v>
      </c>
      <c r="E910" s="44">
        <v>10.4</v>
      </c>
      <c r="G910" s="1">
        <f t="shared" si="16"/>
        <v>10.399999999999892</v>
      </c>
    </row>
    <row r="911" spans="1:12">
      <c r="A911" s="46"/>
      <c r="B911" s="405"/>
      <c r="C911" s="405"/>
      <c r="D911" t="s">
        <v>14</v>
      </c>
      <c r="E911" s="44">
        <v>6</v>
      </c>
      <c r="G911" s="1">
        <f t="shared" si="16"/>
        <v>16.399999999999892</v>
      </c>
    </row>
    <row r="912" spans="1:12">
      <c r="A912" s="46"/>
      <c r="B912" s="405"/>
      <c r="C912" s="405"/>
      <c r="D912" t="s">
        <v>15</v>
      </c>
      <c r="E912" s="217">
        <v>60</v>
      </c>
      <c r="G912" s="1">
        <f t="shared" si="16"/>
        <v>76.399999999999892</v>
      </c>
    </row>
    <row r="913" spans="1:11">
      <c r="A913" s="46"/>
      <c r="B913" s="405"/>
      <c r="C913" s="405"/>
      <c r="D913" t="s">
        <v>16</v>
      </c>
      <c r="E913" s="217">
        <v>5</v>
      </c>
      <c r="G913" s="1">
        <f t="shared" si="16"/>
        <v>81.399999999999892</v>
      </c>
    </row>
    <row r="914" spans="1:11">
      <c r="A914" s="46">
        <v>46022</v>
      </c>
      <c r="B914" s="405" t="s">
        <v>48</v>
      </c>
      <c r="C914" s="167" t="s">
        <v>29</v>
      </c>
      <c r="D914" t="s">
        <v>15</v>
      </c>
      <c r="E914" s="38"/>
      <c r="F914" s="217">
        <v>60</v>
      </c>
      <c r="G914" s="1">
        <f t="shared" si="16"/>
        <v>21.399999999999892</v>
      </c>
      <c r="I914" s="421" t="s">
        <v>114</v>
      </c>
      <c r="J914" s="421"/>
      <c r="K914" s="421"/>
    </row>
    <row r="915" spans="1:11">
      <c r="A915" s="46">
        <v>46022</v>
      </c>
      <c r="B915" s="405" t="s">
        <v>48</v>
      </c>
      <c r="C915" s="167" t="s">
        <v>29</v>
      </c>
      <c r="D915" t="s">
        <v>16</v>
      </c>
      <c r="E915" s="38"/>
      <c r="F915" s="217">
        <v>5</v>
      </c>
      <c r="G915" s="1">
        <f t="shared" si="16"/>
        <v>16.399999999999892</v>
      </c>
      <c r="H915" s="11">
        <v>2025</v>
      </c>
      <c r="I915" s="404" t="s">
        <v>28</v>
      </c>
      <c r="J915" t="s">
        <v>13</v>
      </c>
      <c r="K915" s="44">
        <v>9.9</v>
      </c>
    </row>
    <row r="916" spans="1:11">
      <c r="A916" s="46">
        <v>46104</v>
      </c>
      <c r="B916" s="405">
        <v>32772</v>
      </c>
      <c r="C916" s="167" t="s">
        <v>29</v>
      </c>
      <c r="D916" t="s">
        <v>13</v>
      </c>
      <c r="E916" s="38"/>
      <c r="F916" s="217">
        <v>10.4</v>
      </c>
      <c r="G916" s="1">
        <f t="shared" si="16"/>
        <v>5.9999999999998916</v>
      </c>
      <c r="H916" s="11"/>
      <c r="I916" s="404"/>
      <c r="K916" s="44"/>
    </row>
    <row r="917" spans="1:11">
      <c r="A917" s="46">
        <v>46104</v>
      </c>
      <c r="B917" s="405">
        <v>32772</v>
      </c>
      <c r="C917" s="167" t="s">
        <v>29</v>
      </c>
      <c r="D917" t="s">
        <v>14</v>
      </c>
      <c r="E917" s="38"/>
      <c r="F917" s="217">
        <v>6</v>
      </c>
      <c r="G917" s="1">
        <f t="shared" si="16"/>
        <v>-1.0835776720341528E-13</v>
      </c>
      <c r="H917" s="11"/>
      <c r="I917" s="404"/>
      <c r="K917" s="44"/>
    </row>
    <row r="918" spans="1:11">
      <c r="A918" s="68">
        <v>46053</v>
      </c>
      <c r="B918" s="404" t="s">
        <v>11</v>
      </c>
      <c r="C918" s="404" t="s">
        <v>12</v>
      </c>
      <c r="D918" t="s">
        <v>13</v>
      </c>
      <c r="E918" s="44">
        <v>9.5</v>
      </c>
      <c r="G918" s="1">
        <f t="shared" si="16"/>
        <v>9.4999999999998916</v>
      </c>
      <c r="I918" s="405"/>
      <c r="J918" t="s">
        <v>14</v>
      </c>
      <c r="K918" s="44">
        <v>6</v>
      </c>
    </row>
    <row r="919" spans="1:11">
      <c r="A919" s="46"/>
      <c r="B919" s="405"/>
      <c r="C919" s="405"/>
      <c r="D919" t="s">
        <v>14</v>
      </c>
      <c r="E919" s="44">
        <v>5</v>
      </c>
      <c r="G919" s="1">
        <f t="shared" si="16"/>
        <v>14.499999999999892</v>
      </c>
      <c r="I919" s="404" t="s">
        <v>29</v>
      </c>
      <c r="J919" t="s">
        <v>13</v>
      </c>
      <c r="K919" s="44">
        <v>10.4</v>
      </c>
    </row>
    <row r="920" spans="1:11">
      <c r="A920" s="46"/>
      <c r="B920" s="405"/>
      <c r="C920" s="405"/>
      <c r="D920" t="s">
        <v>15</v>
      </c>
      <c r="E920" s="217">
        <v>60</v>
      </c>
      <c r="G920" s="1">
        <f t="shared" si="16"/>
        <v>74.499999999999886</v>
      </c>
      <c r="I920" s="405"/>
      <c r="J920" t="s">
        <v>14</v>
      </c>
      <c r="K920" s="44">
        <v>6</v>
      </c>
    </row>
    <row r="921" spans="1:11">
      <c r="A921" s="46"/>
      <c r="B921" s="405"/>
      <c r="C921" s="405"/>
      <c r="D921" t="s">
        <v>16</v>
      </c>
      <c r="E921" s="217">
        <v>5</v>
      </c>
      <c r="G921" s="1">
        <f t="shared" si="16"/>
        <v>79.499999999999886</v>
      </c>
      <c r="H921" s="11">
        <v>2026</v>
      </c>
      <c r="I921" s="404" t="s">
        <v>12</v>
      </c>
      <c r="J921" t="s">
        <v>13</v>
      </c>
      <c r="K921" s="44">
        <v>9.5</v>
      </c>
    </row>
    <row r="922" spans="1:11">
      <c r="A922" s="46"/>
      <c r="B922" s="405"/>
      <c r="C922" s="405"/>
      <c r="D922" t="s">
        <v>100</v>
      </c>
      <c r="E922" s="217">
        <v>10</v>
      </c>
      <c r="G922" s="1">
        <f t="shared" si="16"/>
        <v>89.499999999999886</v>
      </c>
      <c r="J922" t="s">
        <v>14</v>
      </c>
      <c r="K922" s="44">
        <v>5</v>
      </c>
    </row>
    <row r="923" spans="1:11">
      <c r="A923" s="46"/>
      <c r="B923" s="405"/>
      <c r="C923" s="405"/>
      <c r="D923" s="381" t="s">
        <v>101</v>
      </c>
      <c r="E923" s="382">
        <v>28.3</v>
      </c>
      <c r="G923" s="1">
        <f t="shared" si="16"/>
        <v>117.79999999999988</v>
      </c>
      <c r="J923" t="s">
        <v>100</v>
      </c>
      <c r="K923" s="217">
        <v>10</v>
      </c>
    </row>
    <row r="924" spans="1:11">
      <c r="A924" s="46">
        <v>46053</v>
      </c>
      <c r="B924" s="405" t="s">
        <v>49</v>
      </c>
      <c r="C924" s="405" t="s">
        <v>12</v>
      </c>
      <c r="D924" t="s">
        <v>15</v>
      </c>
      <c r="E924" s="217"/>
      <c r="F924" s="217">
        <v>60</v>
      </c>
      <c r="G924" s="1">
        <f t="shared" si="16"/>
        <v>57.799999999999883</v>
      </c>
      <c r="J924" s="381" t="s">
        <v>101</v>
      </c>
      <c r="K924" s="382">
        <v>28.3</v>
      </c>
    </row>
    <row r="925" spans="1:11">
      <c r="A925" s="46">
        <v>46053</v>
      </c>
      <c r="B925" s="405" t="s">
        <v>49</v>
      </c>
      <c r="C925" s="405" t="s">
        <v>12</v>
      </c>
      <c r="D925" t="s">
        <v>16</v>
      </c>
      <c r="E925" s="217"/>
      <c r="F925" s="217">
        <v>5</v>
      </c>
      <c r="G925" s="1">
        <f t="shared" si="16"/>
        <v>52.799999999999883</v>
      </c>
      <c r="I925" s="404" t="s">
        <v>19</v>
      </c>
      <c r="J925" t="s">
        <v>13</v>
      </c>
      <c r="K925" s="44">
        <v>9.9</v>
      </c>
    </row>
    <row r="926" spans="1:11">
      <c r="A926" s="46">
        <v>46104</v>
      </c>
      <c r="B926" s="405">
        <v>32772</v>
      </c>
      <c r="C926" s="405" t="s">
        <v>12</v>
      </c>
      <c r="D926" t="s">
        <v>13</v>
      </c>
      <c r="E926" s="217"/>
      <c r="F926" s="217">
        <v>9.5</v>
      </c>
      <c r="G926" s="1">
        <f t="shared" si="16"/>
        <v>43.299999999999883</v>
      </c>
      <c r="I926" s="404"/>
      <c r="K926" s="44"/>
    </row>
    <row r="927" spans="1:11">
      <c r="A927" s="46">
        <v>46104</v>
      </c>
      <c r="B927" s="405">
        <v>32772</v>
      </c>
      <c r="C927" s="405" t="s">
        <v>12</v>
      </c>
      <c r="D927" t="s">
        <v>14</v>
      </c>
      <c r="E927" s="217"/>
      <c r="F927" s="217">
        <v>5</v>
      </c>
      <c r="G927" s="1">
        <f t="shared" si="16"/>
        <v>38.299999999999883</v>
      </c>
      <c r="I927" s="404"/>
      <c r="K927" s="44"/>
    </row>
    <row r="928" spans="1:11">
      <c r="A928" s="46">
        <v>46104</v>
      </c>
      <c r="B928" s="405">
        <v>32772</v>
      </c>
      <c r="C928" s="405" t="s">
        <v>12</v>
      </c>
      <c r="D928" t="s">
        <v>100</v>
      </c>
      <c r="E928" s="217"/>
      <c r="F928" s="217">
        <v>10</v>
      </c>
      <c r="G928" s="1">
        <f t="shared" si="16"/>
        <v>28.299999999999883</v>
      </c>
      <c r="I928" s="404"/>
      <c r="K928" s="44"/>
    </row>
    <row r="929" spans="1:11">
      <c r="A929" s="46">
        <v>46104</v>
      </c>
      <c r="B929" s="405">
        <v>32772</v>
      </c>
      <c r="C929" s="405" t="s">
        <v>12</v>
      </c>
      <c r="D929" t="s">
        <v>101</v>
      </c>
      <c r="E929" s="217"/>
      <c r="F929" s="217">
        <v>28.3</v>
      </c>
      <c r="G929" s="1">
        <f t="shared" si="16"/>
        <v>-1.1723955140041653E-13</v>
      </c>
      <c r="I929" s="404"/>
      <c r="K929" s="44"/>
    </row>
    <row r="930" spans="1:11">
      <c r="A930" s="32">
        <v>46081</v>
      </c>
      <c r="B930" s="404" t="s">
        <v>11</v>
      </c>
      <c r="C930" s="404" t="s">
        <v>19</v>
      </c>
      <c r="D930" t="s">
        <v>13</v>
      </c>
      <c r="E930" s="44">
        <v>9.9</v>
      </c>
      <c r="G930" s="1">
        <f t="shared" si="16"/>
        <v>9.8999999999998831</v>
      </c>
      <c r="I930" s="405"/>
      <c r="J930" t="s">
        <v>14</v>
      </c>
      <c r="K930" s="44">
        <v>10</v>
      </c>
    </row>
    <row r="931" spans="1:11">
      <c r="B931" s="405"/>
      <c r="C931" s="405"/>
      <c r="D931" t="s">
        <v>14</v>
      </c>
      <c r="E931" s="44">
        <v>10</v>
      </c>
      <c r="G931" s="1">
        <f t="shared" si="16"/>
        <v>19.899999999999885</v>
      </c>
      <c r="K931" s="44">
        <f>SUM(K915:K930)</f>
        <v>105</v>
      </c>
    </row>
    <row r="932" spans="1:11">
      <c r="B932" s="405"/>
      <c r="C932" s="405"/>
      <c r="D932" t="s">
        <v>15</v>
      </c>
      <c r="E932" s="217">
        <v>56</v>
      </c>
      <c r="G932" s="1">
        <f t="shared" si="16"/>
        <v>75.899999999999892</v>
      </c>
    </row>
    <row r="933" spans="1:11">
      <c r="B933" s="405"/>
      <c r="C933" s="405"/>
      <c r="D933" t="s">
        <v>16</v>
      </c>
      <c r="E933" s="217">
        <v>5</v>
      </c>
      <c r="G933" s="1">
        <f t="shared" si="16"/>
        <v>80.899999999999892</v>
      </c>
    </row>
    <row r="934" spans="1:11">
      <c r="A934" s="46">
        <v>46081</v>
      </c>
      <c r="B934" s="405" t="s">
        <v>50</v>
      </c>
      <c r="C934" s="405" t="s">
        <v>19</v>
      </c>
      <c r="D934" t="s">
        <v>15</v>
      </c>
      <c r="E934" s="38"/>
      <c r="F934" s="217">
        <v>56</v>
      </c>
      <c r="G934" s="1">
        <f t="shared" si="16"/>
        <v>24.899999999999892</v>
      </c>
    </row>
    <row r="935" spans="1:11">
      <c r="A935" s="46">
        <v>46081</v>
      </c>
      <c r="B935" s="405" t="s">
        <v>50</v>
      </c>
      <c r="C935" s="405" t="s">
        <v>19</v>
      </c>
      <c r="D935" t="s">
        <v>16</v>
      </c>
      <c r="E935" s="38"/>
      <c r="F935" s="217">
        <v>5</v>
      </c>
      <c r="G935" s="1">
        <f t="shared" si="16"/>
        <v>19.899999999999892</v>
      </c>
    </row>
    <row r="936" spans="1:11">
      <c r="A936" s="30">
        <v>46104</v>
      </c>
      <c r="B936" s="405">
        <v>32772</v>
      </c>
      <c r="C936" s="405" t="s">
        <v>19</v>
      </c>
      <c r="D936" t="s">
        <v>13</v>
      </c>
      <c r="F936" s="1">
        <v>9.9</v>
      </c>
      <c r="G936" s="1">
        <f t="shared" si="16"/>
        <v>9.9999999999998916</v>
      </c>
    </row>
    <row r="937" spans="1:11">
      <c r="A937" s="30">
        <v>46104</v>
      </c>
      <c r="B937" s="405">
        <v>32772</v>
      </c>
      <c r="C937" s="405" t="s">
        <v>19</v>
      </c>
      <c r="D937" t="s">
        <v>14</v>
      </c>
      <c r="F937" s="1">
        <v>10</v>
      </c>
      <c r="G937" s="1">
        <f t="shared" si="16"/>
        <v>-1.0835776720341528E-13</v>
      </c>
    </row>
    <row r="938" spans="1:11">
      <c r="A938" s="68">
        <v>46112</v>
      </c>
      <c r="B938" s="404" t="s">
        <v>11</v>
      </c>
      <c r="C938" s="404" t="s">
        <v>20</v>
      </c>
      <c r="D938" t="s">
        <v>13</v>
      </c>
      <c r="E938" s="217">
        <v>8.5</v>
      </c>
      <c r="G938" s="1">
        <f t="shared" si="16"/>
        <v>8.4999999999998916</v>
      </c>
    </row>
    <row r="939" spans="1:11">
      <c r="A939" s="46"/>
      <c r="B939" s="405"/>
      <c r="C939" s="405"/>
      <c r="D939" t="s">
        <v>14</v>
      </c>
      <c r="E939" s="217">
        <v>6</v>
      </c>
      <c r="G939" s="1">
        <f t="shared" si="16"/>
        <v>14.499999999999892</v>
      </c>
    </row>
    <row r="940" spans="1:11">
      <c r="A940" s="46"/>
      <c r="B940" s="405"/>
      <c r="C940" s="405"/>
      <c r="D940" t="s">
        <v>15</v>
      </c>
      <c r="E940" s="217">
        <v>60</v>
      </c>
      <c r="G940" s="1">
        <f t="shared" si="16"/>
        <v>74.499999999999886</v>
      </c>
    </row>
    <row r="941" spans="1:11">
      <c r="A941" s="46"/>
      <c r="B941" s="405"/>
      <c r="C941" s="405"/>
      <c r="D941" t="s">
        <v>16</v>
      </c>
      <c r="E941" s="217">
        <v>5</v>
      </c>
      <c r="G941" s="1">
        <f t="shared" si="16"/>
        <v>79.499999999999886</v>
      </c>
    </row>
    <row r="942" spans="1:11">
      <c r="A942" s="46">
        <v>46112</v>
      </c>
      <c r="B942" s="405" t="s">
        <v>53</v>
      </c>
      <c r="C942" s="405" t="s">
        <v>20</v>
      </c>
      <c r="D942" t="s">
        <v>15</v>
      </c>
      <c r="E942" s="217"/>
      <c r="F942" s="217">
        <v>60</v>
      </c>
      <c r="G942" s="1">
        <f t="shared" si="16"/>
        <v>19.499999999999886</v>
      </c>
    </row>
    <row r="943" spans="1:11">
      <c r="A943" s="46">
        <v>46112</v>
      </c>
      <c r="B943" s="405" t="s">
        <v>53</v>
      </c>
      <c r="C943" s="405" t="s">
        <v>20</v>
      </c>
      <c r="D943" t="s">
        <v>16</v>
      </c>
      <c r="E943" s="217"/>
      <c r="F943" s="217">
        <v>5</v>
      </c>
      <c r="G943" s="1">
        <f t="shared" si="16"/>
        <v>14.499999999999886</v>
      </c>
    </row>
    <row r="944" spans="1:11">
      <c r="B944" s="405"/>
      <c r="C944" s="405"/>
      <c r="G944" s="1">
        <f t="shared" si="16"/>
        <v>14.499999999999886</v>
      </c>
    </row>
    <row r="945" spans="2:7">
      <c r="B945" s="405"/>
      <c r="C945" s="405"/>
      <c r="G945" s="1">
        <f t="shared" si="16"/>
        <v>14.499999999999886</v>
      </c>
    </row>
    <row r="946" spans="2:7">
      <c r="B946" s="405"/>
      <c r="C946" s="405"/>
      <c r="G946" s="1">
        <f t="shared" si="16"/>
        <v>14.499999999999886</v>
      </c>
    </row>
    <row r="947" spans="2:7">
      <c r="B947" s="405"/>
      <c r="C947" s="405"/>
      <c r="G947" s="1">
        <f t="shared" si="16"/>
        <v>14.499999999999886</v>
      </c>
    </row>
    <row r="948" spans="2:7">
      <c r="B948" s="405"/>
      <c r="C948" s="405"/>
      <c r="G948" s="1">
        <f t="shared" si="16"/>
        <v>14.499999999999886</v>
      </c>
    </row>
    <row r="949" spans="2:7">
      <c r="B949" s="405"/>
      <c r="C949" s="405"/>
      <c r="G949" s="1">
        <f t="shared" si="16"/>
        <v>14.499999999999886</v>
      </c>
    </row>
    <row r="950" spans="2:7">
      <c r="B950" s="405"/>
      <c r="C950" s="405"/>
      <c r="G950" s="1">
        <f t="shared" si="16"/>
        <v>14.499999999999886</v>
      </c>
    </row>
    <row r="951" spans="2:7">
      <c r="B951" s="405"/>
      <c r="C951" s="405"/>
      <c r="G951" s="1">
        <f t="shared" si="16"/>
        <v>14.499999999999886</v>
      </c>
    </row>
    <row r="952" spans="2:7">
      <c r="B952" s="405"/>
      <c r="C952" s="405"/>
      <c r="G952" s="1">
        <f t="shared" si="16"/>
        <v>14.499999999999886</v>
      </c>
    </row>
    <row r="953" spans="2:7">
      <c r="B953" s="405"/>
      <c r="C953" s="405"/>
      <c r="G953" s="1">
        <f t="shared" ref="G953:G954" si="17">+G952+E953-F953</f>
        <v>14.499999999999886</v>
      </c>
    </row>
    <row r="954" spans="2:7">
      <c r="B954" s="405"/>
      <c r="C954" s="405"/>
      <c r="G954" s="1">
        <f t="shared" si="17"/>
        <v>14.499999999999886</v>
      </c>
    </row>
    <row r="955" spans="2:7">
      <c r="B955" s="405"/>
      <c r="C955" s="405"/>
      <c r="G955" s="1">
        <f t="shared" ref="G953:G1016" si="18">+G954+E955-F955</f>
        <v>14.499999999999886</v>
      </c>
    </row>
    <row r="956" spans="2:7">
      <c r="B956" s="405"/>
      <c r="C956" s="405"/>
      <c r="G956" s="1">
        <f t="shared" si="18"/>
        <v>14.499999999999886</v>
      </c>
    </row>
    <row r="957" spans="2:7">
      <c r="B957" s="405"/>
      <c r="C957" s="405"/>
      <c r="G957" s="1">
        <f t="shared" si="18"/>
        <v>14.499999999999886</v>
      </c>
    </row>
    <row r="958" spans="2:7">
      <c r="B958" s="405"/>
      <c r="C958" s="405"/>
      <c r="G958" s="1">
        <f t="shared" si="18"/>
        <v>14.499999999999886</v>
      </c>
    </row>
    <row r="959" spans="2:7">
      <c r="B959" s="405"/>
      <c r="C959" s="405"/>
      <c r="G959" s="1">
        <f t="shared" si="18"/>
        <v>14.499999999999886</v>
      </c>
    </row>
    <row r="960" spans="2:7">
      <c r="B960" s="405"/>
      <c r="C960" s="405"/>
      <c r="G960" s="1">
        <f t="shared" si="18"/>
        <v>14.499999999999886</v>
      </c>
    </row>
    <row r="961" spans="2:7">
      <c r="B961" s="405"/>
      <c r="C961" s="405"/>
      <c r="G961" s="1">
        <f t="shared" si="18"/>
        <v>14.499999999999886</v>
      </c>
    </row>
    <row r="962" spans="2:7">
      <c r="B962" s="405"/>
      <c r="C962" s="405"/>
      <c r="G962" s="1">
        <f t="shared" si="18"/>
        <v>14.499999999999886</v>
      </c>
    </row>
    <row r="963" spans="2:7">
      <c r="B963" s="405"/>
      <c r="C963" s="405"/>
      <c r="G963" s="1">
        <f t="shared" si="18"/>
        <v>14.499999999999886</v>
      </c>
    </row>
    <row r="964" spans="2:7">
      <c r="B964" s="405"/>
      <c r="C964" s="405"/>
      <c r="G964" s="1">
        <f t="shared" si="18"/>
        <v>14.499999999999886</v>
      </c>
    </row>
    <row r="965" spans="2:7">
      <c r="B965" s="405"/>
      <c r="C965" s="405"/>
      <c r="G965" s="1">
        <f t="shared" si="18"/>
        <v>14.499999999999886</v>
      </c>
    </row>
    <row r="966" spans="2:7">
      <c r="B966" s="405"/>
      <c r="C966" s="405"/>
      <c r="G966" s="1">
        <f t="shared" si="18"/>
        <v>14.499999999999886</v>
      </c>
    </row>
    <row r="967" spans="2:7">
      <c r="B967" s="405"/>
      <c r="C967" s="405"/>
      <c r="G967" s="1">
        <f t="shared" si="18"/>
        <v>14.499999999999886</v>
      </c>
    </row>
    <row r="968" spans="2:7">
      <c r="B968" s="405"/>
      <c r="C968" s="405"/>
      <c r="G968" s="1">
        <f t="shared" si="18"/>
        <v>14.499999999999886</v>
      </c>
    </row>
    <row r="969" spans="2:7">
      <c r="B969" s="405"/>
      <c r="C969" s="405"/>
      <c r="G969" s="1">
        <f t="shared" si="18"/>
        <v>14.499999999999886</v>
      </c>
    </row>
    <row r="970" spans="2:7">
      <c r="B970" s="405"/>
      <c r="C970" s="405"/>
      <c r="G970" s="1">
        <f t="shared" si="18"/>
        <v>14.499999999999886</v>
      </c>
    </row>
    <row r="971" spans="2:7">
      <c r="B971" s="405"/>
      <c r="C971" s="405"/>
      <c r="G971" s="1">
        <f t="shared" si="18"/>
        <v>14.499999999999886</v>
      </c>
    </row>
    <row r="972" spans="2:7">
      <c r="B972" s="405"/>
      <c r="C972" s="405"/>
      <c r="G972" s="1">
        <f t="shared" si="18"/>
        <v>14.499999999999886</v>
      </c>
    </row>
    <row r="973" spans="2:7">
      <c r="B973" s="405"/>
      <c r="C973" s="405"/>
      <c r="G973" s="1">
        <f t="shared" si="18"/>
        <v>14.499999999999886</v>
      </c>
    </row>
    <row r="974" spans="2:7">
      <c r="B974" s="405"/>
      <c r="C974" s="405"/>
      <c r="G974" s="1">
        <f t="shared" si="18"/>
        <v>14.499999999999886</v>
      </c>
    </row>
    <row r="975" spans="2:7">
      <c r="B975" s="405"/>
      <c r="C975" s="405"/>
      <c r="G975" s="1">
        <f t="shared" si="18"/>
        <v>14.499999999999886</v>
      </c>
    </row>
    <row r="976" spans="2:7">
      <c r="B976" s="405"/>
      <c r="C976" s="405"/>
      <c r="G976" s="1">
        <f t="shared" si="18"/>
        <v>14.499999999999886</v>
      </c>
    </row>
    <row r="977" spans="2:7">
      <c r="B977" s="405"/>
      <c r="C977" s="405"/>
      <c r="G977" s="1">
        <f t="shared" si="18"/>
        <v>14.499999999999886</v>
      </c>
    </row>
    <row r="978" spans="2:7">
      <c r="B978" s="405"/>
      <c r="C978" s="405"/>
      <c r="G978" s="1">
        <f t="shared" si="18"/>
        <v>14.499999999999886</v>
      </c>
    </row>
    <row r="979" spans="2:7">
      <c r="B979" s="405"/>
      <c r="C979" s="405"/>
      <c r="G979" s="1">
        <f t="shared" si="18"/>
        <v>14.499999999999886</v>
      </c>
    </row>
    <row r="980" spans="2:7">
      <c r="B980" s="405"/>
      <c r="C980" s="405"/>
      <c r="G980" s="1">
        <f t="shared" si="18"/>
        <v>14.499999999999886</v>
      </c>
    </row>
    <row r="981" spans="2:7">
      <c r="B981" s="405"/>
      <c r="C981" s="405"/>
      <c r="G981" s="1">
        <f t="shared" si="18"/>
        <v>14.499999999999886</v>
      </c>
    </row>
    <row r="982" spans="2:7">
      <c r="B982" s="405"/>
      <c r="C982" s="405"/>
      <c r="G982" s="1">
        <f t="shared" si="18"/>
        <v>14.499999999999886</v>
      </c>
    </row>
    <row r="983" spans="2:7">
      <c r="B983" s="405"/>
      <c r="C983" s="405"/>
      <c r="G983" s="1">
        <f t="shared" si="18"/>
        <v>14.499999999999886</v>
      </c>
    </row>
    <row r="984" spans="2:7">
      <c r="B984" s="405"/>
      <c r="C984" s="405"/>
      <c r="G984" s="1">
        <f t="shared" si="18"/>
        <v>14.499999999999886</v>
      </c>
    </row>
    <row r="985" spans="2:7">
      <c r="B985" s="405"/>
      <c r="C985" s="405"/>
      <c r="G985" s="1">
        <f t="shared" si="18"/>
        <v>14.499999999999886</v>
      </c>
    </row>
    <row r="986" spans="2:7">
      <c r="B986" s="405"/>
      <c r="C986" s="405"/>
      <c r="G986" s="1">
        <f t="shared" si="18"/>
        <v>14.499999999999886</v>
      </c>
    </row>
    <row r="987" spans="2:7">
      <c r="B987" s="405"/>
      <c r="C987" s="405"/>
      <c r="G987" s="1">
        <f t="shared" si="18"/>
        <v>14.499999999999886</v>
      </c>
    </row>
    <row r="988" spans="2:7">
      <c r="B988" s="405"/>
      <c r="C988" s="405"/>
      <c r="G988" s="1">
        <f t="shared" si="18"/>
        <v>14.499999999999886</v>
      </c>
    </row>
    <row r="989" spans="2:7">
      <c r="B989" s="405"/>
      <c r="C989" s="405"/>
      <c r="G989" s="1">
        <f t="shared" si="18"/>
        <v>14.499999999999886</v>
      </c>
    </row>
    <row r="990" spans="2:7">
      <c r="B990" s="405"/>
      <c r="C990" s="405"/>
      <c r="G990" s="1">
        <f t="shared" si="18"/>
        <v>14.499999999999886</v>
      </c>
    </row>
    <row r="991" spans="2:7">
      <c r="B991" s="405"/>
      <c r="C991" s="405"/>
      <c r="G991" s="1">
        <f t="shared" si="18"/>
        <v>14.499999999999886</v>
      </c>
    </row>
    <row r="992" spans="2:7">
      <c r="B992" s="405"/>
      <c r="C992" s="405"/>
      <c r="G992" s="1">
        <f t="shared" si="18"/>
        <v>14.499999999999886</v>
      </c>
    </row>
    <row r="993" spans="2:7">
      <c r="B993" s="405"/>
      <c r="C993" s="405"/>
      <c r="G993" s="1">
        <f t="shared" si="18"/>
        <v>14.499999999999886</v>
      </c>
    </row>
    <row r="994" spans="2:7">
      <c r="B994" s="405"/>
      <c r="C994" s="405"/>
      <c r="G994" s="1">
        <f t="shared" si="18"/>
        <v>14.499999999999886</v>
      </c>
    </row>
    <row r="995" spans="2:7">
      <c r="B995" s="405"/>
      <c r="C995" s="405"/>
      <c r="G995" s="1">
        <f t="shared" si="18"/>
        <v>14.499999999999886</v>
      </c>
    </row>
    <row r="996" spans="2:7">
      <c r="B996" s="405"/>
      <c r="C996" s="405"/>
      <c r="G996" s="1">
        <f t="shared" si="18"/>
        <v>14.499999999999886</v>
      </c>
    </row>
    <row r="997" spans="2:7">
      <c r="B997" s="405"/>
      <c r="C997" s="405"/>
      <c r="G997" s="1">
        <f t="shared" si="18"/>
        <v>14.499999999999886</v>
      </c>
    </row>
    <row r="998" spans="2:7">
      <c r="B998" s="405"/>
      <c r="C998" s="405"/>
      <c r="G998" s="1">
        <f t="shared" si="18"/>
        <v>14.499999999999886</v>
      </c>
    </row>
    <row r="999" spans="2:7">
      <c r="B999" s="405"/>
      <c r="C999" s="405"/>
      <c r="G999" s="1">
        <f t="shared" si="18"/>
        <v>14.499999999999886</v>
      </c>
    </row>
    <row r="1000" spans="2:7">
      <c r="B1000" s="405"/>
      <c r="C1000" s="405"/>
      <c r="G1000" s="1">
        <f t="shared" si="18"/>
        <v>14.499999999999886</v>
      </c>
    </row>
    <row r="1001" spans="2:7">
      <c r="B1001" s="405"/>
      <c r="C1001" s="405"/>
      <c r="G1001" s="1">
        <f t="shared" si="18"/>
        <v>14.499999999999886</v>
      </c>
    </row>
    <row r="1002" spans="2:7">
      <c r="B1002" s="405"/>
      <c r="C1002" s="405"/>
      <c r="G1002" s="1">
        <f t="shared" si="18"/>
        <v>14.499999999999886</v>
      </c>
    </row>
    <row r="1003" spans="2:7">
      <c r="B1003" s="405"/>
      <c r="C1003" s="405"/>
      <c r="G1003" s="1">
        <f t="shared" si="18"/>
        <v>14.499999999999886</v>
      </c>
    </row>
    <row r="1004" spans="2:7">
      <c r="B1004" s="405"/>
      <c r="C1004" s="405"/>
      <c r="G1004" s="1">
        <f t="shared" si="18"/>
        <v>14.499999999999886</v>
      </c>
    </row>
    <row r="1005" spans="2:7">
      <c r="B1005" s="405"/>
      <c r="C1005" s="405"/>
      <c r="G1005" s="1">
        <f t="shared" si="18"/>
        <v>14.499999999999886</v>
      </c>
    </row>
    <row r="1006" spans="2:7">
      <c r="B1006" s="405"/>
      <c r="C1006" s="405"/>
      <c r="G1006" s="1">
        <f t="shared" si="18"/>
        <v>14.499999999999886</v>
      </c>
    </row>
    <row r="1007" spans="2:7">
      <c r="B1007" s="405"/>
      <c r="C1007" s="405"/>
      <c r="G1007" s="1">
        <f t="shared" si="18"/>
        <v>14.499999999999886</v>
      </c>
    </row>
    <row r="1008" spans="2:7">
      <c r="B1008" s="405"/>
      <c r="C1008" s="405"/>
      <c r="G1008" s="1">
        <f t="shared" si="18"/>
        <v>14.499999999999886</v>
      </c>
    </row>
    <row r="1009" spans="2:7">
      <c r="B1009" s="405"/>
      <c r="C1009" s="405"/>
      <c r="G1009" s="1">
        <f t="shared" si="18"/>
        <v>14.499999999999886</v>
      </c>
    </row>
    <row r="1010" spans="2:7">
      <c r="B1010" s="405"/>
      <c r="C1010" s="405"/>
      <c r="G1010" s="1">
        <f t="shared" si="18"/>
        <v>14.499999999999886</v>
      </c>
    </row>
    <row r="1011" spans="2:7">
      <c r="B1011" s="405"/>
      <c r="C1011" s="405"/>
      <c r="G1011" s="1">
        <f t="shared" si="18"/>
        <v>14.499999999999886</v>
      </c>
    </row>
    <row r="1012" spans="2:7">
      <c r="B1012" s="405"/>
      <c r="C1012" s="405"/>
      <c r="G1012" s="1">
        <f t="shared" si="18"/>
        <v>14.499999999999886</v>
      </c>
    </row>
    <row r="1013" spans="2:7">
      <c r="B1013" s="405"/>
      <c r="C1013" s="405"/>
      <c r="G1013" s="1">
        <f t="shared" si="18"/>
        <v>14.499999999999886</v>
      </c>
    </row>
    <row r="1014" spans="2:7">
      <c r="B1014" s="405"/>
      <c r="C1014" s="405"/>
      <c r="G1014" s="1">
        <f t="shared" si="18"/>
        <v>14.499999999999886</v>
      </c>
    </row>
    <row r="1015" spans="2:7">
      <c r="B1015" s="405"/>
      <c r="C1015" s="405"/>
      <c r="G1015" s="1">
        <f t="shared" si="18"/>
        <v>14.499999999999886</v>
      </c>
    </row>
    <row r="1016" spans="2:7">
      <c r="B1016" s="405"/>
      <c r="C1016" s="405"/>
      <c r="G1016" s="1">
        <f t="shared" si="18"/>
        <v>14.499999999999886</v>
      </c>
    </row>
    <row r="1017" spans="2:7">
      <c r="B1017" s="405"/>
      <c r="C1017" s="405"/>
      <c r="G1017" s="1">
        <f t="shared" ref="G1017:G1080" si="19">+G1016+E1017-F1017</f>
        <v>14.499999999999886</v>
      </c>
    </row>
    <row r="1018" spans="2:7">
      <c r="B1018" s="405"/>
      <c r="C1018" s="405"/>
      <c r="G1018" s="1">
        <f t="shared" si="19"/>
        <v>14.499999999999886</v>
      </c>
    </row>
    <row r="1019" spans="2:7">
      <c r="B1019" s="405"/>
      <c r="C1019" s="405"/>
      <c r="G1019" s="1">
        <f t="shared" si="19"/>
        <v>14.499999999999886</v>
      </c>
    </row>
    <row r="1020" spans="2:7">
      <c r="B1020" s="405"/>
      <c r="C1020" s="405"/>
      <c r="G1020" s="1">
        <f t="shared" si="19"/>
        <v>14.499999999999886</v>
      </c>
    </row>
    <row r="1021" spans="2:7">
      <c r="B1021" s="405"/>
      <c r="C1021" s="405"/>
      <c r="G1021" s="1">
        <f t="shared" si="19"/>
        <v>14.499999999999886</v>
      </c>
    </row>
    <row r="1022" spans="2:7">
      <c r="B1022" s="405"/>
      <c r="C1022" s="405"/>
      <c r="G1022" s="1">
        <f t="shared" si="19"/>
        <v>14.499999999999886</v>
      </c>
    </row>
    <row r="1023" spans="2:7">
      <c r="B1023" s="405"/>
      <c r="C1023" s="405"/>
      <c r="G1023" s="1">
        <f t="shared" si="19"/>
        <v>14.499999999999886</v>
      </c>
    </row>
    <row r="1024" spans="2:7">
      <c r="B1024" s="405"/>
      <c r="C1024" s="405"/>
      <c r="G1024" s="1">
        <f t="shared" si="19"/>
        <v>14.499999999999886</v>
      </c>
    </row>
    <row r="1025" spans="2:7">
      <c r="B1025" s="405"/>
      <c r="C1025" s="405"/>
      <c r="G1025" s="1">
        <f t="shared" si="19"/>
        <v>14.499999999999886</v>
      </c>
    </row>
    <row r="1026" spans="2:7">
      <c r="B1026" s="405"/>
      <c r="C1026" s="405"/>
      <c r="G1026" s="1">
        <f t="shared" si="19"/>
        <v>14.499999999999886</v>
      </c>
    </row>
    <row r="1027" spans="2:7">
      <c r="B1027" s="405"/>
      <c r="C1027" s="405"/>
      <c r="G1027" s="1">
        <f t="shared" si="19"/>
        <v>14.499999999999886</v>
      </c>
    </row>
    <row r="1028" spans="2:7">
      <c r="B1028" s="405"/>
      <c r="C1028" s="405"/>
      <c r="G1028" s="1">
        <f t="shared" si="19"/>
        <v>14.499999999999886</v>
      </c>
    </row>
    <row r="1029" spans="2:7">
      <c r="B1029" s="405"/>
      <c r="C1029" s="405"/>
      <c r="G1029" s="1">
        <f t="shared" si="19"/>
        <v>14.499999999999886</v>
      </c>
    </row>
    <row r="1030" spans="2:7">
      <c r="B1030" s="405"/>
      <c r="C1030" s="405"/>
      <c r="G1030" s="1">
        <f t="shared" si="19"/>
        <v>14.499999999999886</v>
      </c>
    </row>
    <row r="1031" spans="2:7">
      <c r="B1031" s="405"/>
      <c r="C1031" s="405"/>
      <c r="G1031" s="1">
        <f t="shared" si="19"/>
        <v>14.499999999999886</v>
      </c>
    </row>
    <row r="1032" spans="2:7">
      <c r="B1032" s="405"/>
      <c r="C1032" s="405"/>
      <c r="G1032" s="1">
        <f t="shared" si="19"/>
        <v>14.499999999999886</v>
      </c>
    </row>
    <row r="1033" spans="2:7">
      <c r="B1033" s="405"/>
      <c r="C1033" s="405"/>
      <c r="G1033" s="1">
        <f t="shared" si="19"/>
        <v>14.499999999999886</v>
      </c>
    </row>
    <row r="1034" spans="2:7">
      <c r="B1034" s="405"/>
      <c r="C1034" s="405"/>
      <c r="G1034" s="1">
        <f t="shared" si="19"/>
        <v>14.499999999999886</v>
      </c>
    </row>
    <row r="1035" spans="2:7">
      <c r="B1035" s="405"/>
      <c r="C1035" s="405"/>
      <c r="G1035" s="1">
        <f t="shared" si="19"/>
        <v>14.499999999999886</v>
      </c>
    </row>
    <row r="1036" spans="2:7">
      <c r="B1036" s="405"/>
      <c r="C1036" s="405"/>
      <c r="G1036" s="1">
        <f t="shared" si="19"/>
        <v>14.499999999999886</v>
      </c>
    </row>
    <row r="1037" spans="2:7">
      <c r="B1037" s="405"/>
      <c r="C1037" s="405"/>
      <c r="G1037" s="1">
        <f t="shared" si="19"/>
        <v>14.499999999999886</v>
      </c>
    </row>
    <row r="1038" spans="2:7">
      <c r="B1038" s="405"/>
      <c r="C1038" s="405"/>
      <c r="G1038" s="1">
        <f t="shared" si="19"/>
        <v>14.499999999999886</v>
      </c>
    </row>
    <row r="1039" spans="2:7">
      <c r="B1039" s="405"/>
      <c r="C1039" s="405"/>
      <c r="G1039" s="1">
        <f t="shared" si="19"/>
        <v>14.499999999999886</v>
      </c>
    </row>
    <row r="1040" spans="2:7">
      <c r="B1040" s="405"/>
      <c r="C1040" s="405"/>
      <c r="G1040" s="1">
        <f t="shared" si="19"/>
        <v>14.499999999999886</v>
      </c>
    </row>
    <row r="1041" spans="2:7">
      <c r="B1041" s="405"/>
      <c r="C1041" s="405"/>
      <c r="G1041" s="1">
        <f t="shared" si="19"/>
        <v>14.499999999999886</v>
      </c>
    </row>
    <row r="1042" spans="2:7">
      <c r="B1042" s="405"/>
      <c r="C1042" s="405"/>
      <c r="G1042" s="1">
        <f t="shared" si="19"/>
        <v>14.499999999999886</v>
      </c>
    </row>
    <row r="1043" spans="2:7">
      <c r="B1043" s="405"/>
      <c r="C1043" s="405"/>
      <c r="G1043" s="1">
        <f t="shared" si="19"/>
        <v>14.499999999999886</v>
      </c>
    </row>
    <row r="1044" spans="2:7">
      <c r="B1044" s="405"/>
      <c r="C1044" s="405"/>
      <c r="G1044" s="1">
        <f t="shared" si="19"/>
        <v>14.499999999999886</v>
      </c>
    </row>
    <row r="1045" spans="2:7">
      <c r="B1045" s="405"/>
      <c r="C1045" s="405"/>
      <c r="G1045" s="1">
        <f t="shared" si="19"/>
        <v>14.499999999999886</v>
      </c>
    </row>
    <row r="1046" spans="2:7">
      <c r="B1046" s="405"/>
      <c r="C1046" s="405"/>
      <c r="G1046" s="1">
        <f t="shared" si="19"/>
        <v>14.499999999999886</v>
      </c>
    </row>
    <row r="1047" spans="2:7">
      <c r="B1047" s="405"/>
      <c r="C1047" s="405"/>
      <c r="G1047" s="1">
        <f t="shared" si="19"/>
        <v>14.499999999999886</v>
      </c>
    </row>
    <row r="1048" spans="2:7">
      <c r="B1048" s="405"/>
      <c r="C1048" s="405"/>
      <c r="G1048" s="1">
        <f t="shared" si="19"/>
        <v>14.499999999999886</v>
      </c>
    </row>
    <row r="1049" spans="2:7">
      <c r="B1049" s="405"/>
      <c r="C1049" s="405"/>
      <c r="G1049" s="1">
        <f t="shared" si="19"/>
        <v>14.499999999999886</v>
      </c>
    </row>
    <row r="1050" spans="2:7">
      <c r="B1050" s="405"/>
      <c r="C1050" s="405"/>
      <c r="G1050" s="1">
        <f t="shared" si="19"/>
        <v>14.499999999999886</v>
      </c>
    </row>
    <row r="1051" spans="2:7">
      <c r="B1051" s="405"/>
      <c r="C1051" s="405"/>
      <c r="G1051" s="1">
        <f t="shared" si="19"/>
        <v>14.499999999999886</v>
      </c>
    </row>
    <row r="1052" spans="2:7">
      <c r="B1052" s="405"/>
      <c r="C1052" s="405"/>
      <c r="G1052" s="1">
        <f t="shared" si="19"/>
        <v>14.499999999999886</v>
      </c>
    </row>
    <row r="1053" spans="2:7">
      <c r="B1053" s="405"/>
      <c r="C1053" s="405"/>
      <c r="G1053" s="1">
        <f t="shared" si="19"/>
        <v>14.499999999999886</v>
      </c>
    </row>
    <row r="1054" spans="2:7">
      <c r="B1054" s="405"/>
      <c r="C1054" s="405"/>
      <c r="G1054" s="1">
        <f t="shared" si="19"/>
        <v>14.499999999999886</v>
      </c>
    </row>
    <row r="1055" spans="2:7">
      <c r="B1055" s="405"/>
      <c r="C1055" s="405"/>
      <c r="G1055" s="1">
        <f t="shared" si="19"/>
        <v>14.499999999999886</v>
      </c>
    </row>
    <row r="1056" spans="2:7">
      <c r="B1056" s="405"/>
      <c r="C1056" s="405"/>
      <c r="G1056" s="1">
        <f t="shared" si="19"/>
        <v>14.499999999999886</v>
      </c>
    </row>
    <row r="1057" spans="2:7">
      <c r="B1057" s="405"/>
      <c r="C1057" s="405"/>
      <c r="G1057" s="1">
        <f t="shared" si="19"/>
        <v>14.499999999999886</v>
      </c>
    </row>
    <row r="1058" spans="2:7">
      <c r="B1058" s="405"/>
      <c r="C1058" s="405"/>
      <c r="G1058" s="1">
        <f t="shared" si="19"/>
        <v>14.499999999999886</v>
      </c>
    </row>
    <row r="1059" spans="2:7">
      <c r="B1059" s="405"/>
      <c r="C1059" s="405"/>
      <c r="G1059" s="1">
        <f t="shared" si="19"/>
        <v>14.499999999999886</v>
      </c>
    </row>
    <row r="1060" spans="2:7">
      <c r="B1060" s="405"/>
      <c r="C1060" s="405"/>
      <c r="G1060" s="1">
        <f t="shared" si="19"/>
        <v>14.499999999999886</v>
      </c>
    </row>
    <row r="1061" spans="2:7">
      <c r="B1061" s="405"/>
      <c r="C1061" s="405"/>
      <c r="G1061" s="1">
        <f t="shared" si="19"/>
        <v>14.499999999999886</v>
      </c>
    </row>
    <row r="1062" spans="2:7">
      <c r="B1062" s="405"/>
      <c r="C1062" s="405"/>
      <c r="G1062" s="1">
        <f t="shared" si="19"/>
        <v>14.499999999999886</v>
      </c>
    </row>
    <row r="1063" spans="2:7">
      <c r="B1063" s="405"/>
      <c r="C1063" s="405"/>
      <c r="G1063" s="1">
        <f t="shared" si="19"/>
        <v>14.499999999999886</v>
      </c>
    </row>
    <row r="1064" spans="2:7">
      <c r="B1064" s="405"/>
      <c r="C1064" s="405"/>
      <c r="G1064" s="1">
        <f t="shared" si="19"/>
        <v>14.499999999999886</v>
      </c>
    </row>
    <row r="1065" spans="2:7">
      <c r="B1065" s="405"/>
      <c r="C1065" s="405"/>
      <c r="G1065" s="1">
        <f t="shared" si="19"/>
        <v>14.499999999999886</v>
      </c>
    </row>
    <row r="1066" spans="2:7">
      <c r="B1066" s="405"/>
      <c r="C1066" s="405"/>
      <c r="G1066" s="1">
        <f t="shared" si="19"/>
        <v>14.499999999999886</v>
      </c>
    </row>
    <row r="1067" spans="2:7">
      <c r="B1067" s="405"/>
      <c r="C1067" s="405"/>
      <c r="G1067" s="1">
        <f t="shared" si="19"/>
        <v>14.499999999999886</v>
      </c>
    </row>
    <row r="1068" spans="2:7">
      <c r="B1068" s="405"/>
      <c r="C1068" s="405"/>
      <c r="G1068" s="1">
        <f t="shared" si="19"/>
        <v>14.499999999999886</v>
      </c>
    </row>
    <row r="1069" spans="2:7">
      <c r="B1069" s="405"/>
      <c r="C1069" s="405"/>
      <c r="G1069" s="1">
        <f t="shared" si="19"/>
        <v>14.499999999999886</v>
      </c>
    </row>
    <row r="1070" spans="2:7">
      <c r="B1070" s="405"/>
      <c r="C1070" s="405"/>
      <c r="G1070" s="1">
        <f t="shared" si="19"/>
        <v>14.499999999999886</v>
      </c>
    </row>
    <row r="1071" spans="2:7">
      <c r="B1071" s="405"/>
      <c r="C1071" s="405"/>
      <c r="G1071" s="1">
        <f t="shared" si="19"/>
        <v>14.499999999999886</v>
      </c>
    </row>
    <row r="1072" spans="2:7">
      <c r="B1072" s="405"/>
      <c r="C1072" s="405"/>
      <c r="G1072" s="1">
        <f t="shared" si="19"/>
        <v>14.499999999999886</v>
      </c>
    </row>
    <row r="1073" spans="2:7">
      <c r="B1073" s="405"/>
      <c r="C1073" s="405"/>
      <c r="G1073" s="1">
        <f t="shared" si="19"/>
        <v>14.499999999999886</v>
      </c>
    </row>
    <row r="1074" spans="2:7">
      <c r="B1074" s="405"/>
      <c r="C1074" s="405"/>
      <c r="G1074" s="1">
        <f t="shared" si="19"/>
        <v>14.499999999999886</v>
      </c>
    </row>
    <row r="1075" spans="2:7">
      <c r="B1075" s="405"/>
      <c r="C1075" s="405"/>
      <c r="G1075" s="1">
        <f t="shared" si="19"/>
        <v>14.499999999999886</v>
      </c>
    </row>
    <row r="1076" spans="2:7">
      <c r="B1076" s="405"/>
      <c r="C1076" s="405"/>
      <c r="G1076" s="1">
        <f t="shared" si="19"/>
        <v>14.499999999999886</v>
      </c>
    </row>
    <row r="1077" spans="2:7">
      <c r="B1077" s="405"/>
      <c r="C1077" s="405"/>
      <c r="G1077" s="1">
        <f t="shared" si="19"/>
        <v>14.499999999999886</v>
      </c>
    </row>
    <row r="1078" spans="2:7">
      <c r="B1078" s="405"/>
      <c r="C1078" s="405"/>
      <c r="G1078" s="1">
        <f t="shared" si="19"/>
        <v>14.499999999999886</v>
      </c>
    </row>
    <row r="1079" spans="2:7">
      <c r="B1079" s="405"/>
      <c r="C1079" s="405"/>
      <c r="G1079" s="1">
        <f t="shared" si="19"/>
        <v>14.499999999999886</v>
      </c>
    </row>
    <row r="1080" spans="2:7">
      <c r="B1080" s="405"/>
      <c r="C1080" s="405"/>
      <c r="G1080" s="1">
        <f t="shared" si="19"/>
        <v>14.499999999999886</v>
      </c>
    </row>
    <row r="1081" spans="2:7">
      <c r="B1081" s="405"/>
      <c r="C1081" s="405"/>
      <c r="G1081" s="1">
        <f t="shared" ref="G1081:G1144" si="20">+G1080+E1081-F1081</f>
        <v>14.499999999999886</v>
      </c>
    </row>
    <row r="1082" spans="2:7">
      <c r="B1082" s="405"/>
      <c r="C1082" s="405"/>
      <c r="G1082" s="1">
        <f t="shared" si="20"/>
        <v>14.499999999999886</v>
      </c>
    </row>
    <row r="1083" spans="2:7">
      <c r="B1083" s="405"/>
      <c r="C1083" s="405"/>
      <c r="G1083" s="1">
        <f t="shared" si="20"/>
        <v>14.499999999999886</v>
      </c>
    </row>
    <row r="1084" spans="2:7">
      <c r="B1084" s="405"/>
      <c r="C1084" s="405"/>
      <c r="G1084" s="1">
        <f t="shared" si="20"/>
        <v>14.499999999999886</v>
      </c>
    </row>
    <row r="1085" spans="2:7">
      <c r="B1085" s="405"/>
      <c r="C1085" s="405"/>
      <c r="G1085" s="1">
        <f t="shared" si="20"/>
        <v>14.499999999999886</v>
      </c>
    </row>
    <row r="1086" spans="2:7">
      <c r="B1086" s="405"/>
      <c r="C1086" s="405"/>
      <c r="G1086" s="1">
        <f t="shared" si="20"/>
        <v>14.499999999999886</v>
      </c>
    </row>
    <row r="1087" spans="2:7">
      <c r="B1087" s="405"/>
      <c r="C1087" s="405"/>
      <c r="G1087" s="1">
        <f t="shared" si="20"/>
        <v>14.499999999999886</v>
      </c>
    </row>
    <row r="1088" spans="2:7">
      <c r="B1088" s="405"/>
      <c r="C1088" s="405"/>
      <c r="G1088" s="1">
        <f t="shared" si="20"/>
        <v>14.499999999999886</v>
      </c>
    </row>
    <row r="1089" spans="2:7">
      <c r="B1089" s="405"/>
      <c r="C1089" s="405"/>
      <c r="G1089" s="1">
        <f t="shared" si="20"/>
        <v>14.499999999999886</v>
      </c>
    </row>
    <row r="1090" spans="2:7">
      <c r="B1090" s="405"/>
      <c r="C1090" s="405"/>
      <c r="G1090" s="1">
        <f t="shared" si="20"/>
        <v>14.499999999999886</v>
      </c>
    </row>
    <row r="1091" spans="2:7">
      <c r="B1091" s="405"/>
      <c r="C1091" s="405"/>
      <c r="G1091" s="1">
        <f t="shared" si="20"/>
        <v>14.499999999999886</v>
      </c>
    </row>
    <row r="1092" spans="2:7">
      <c r="B1092" s="405"/>
      <c r="C1092" s="405"/>
      <c r="G1092" s="1">
        <f t="shared" si="20"/>
        <v>14.499999999999886</v>
      </c>
    </row>
    <row r="1093" spans="2:7">
      <c r="B1093" s="405"/>
      <c r="C1093" s="405"/>
      <c r="G1093" s="1">
        <f t="shared" si="20"/>
        <v>14.499999999999886</v>
      </c>
    </row>
    <row r="1094" spans="2:7">
      <c r="B1094" s="405"/>
      <c r="C1094" s="405"/>
      <c r="G1094" s="1">
        <f t="shared" si="20"/>
        <v>14.499999999999886</v>
      </c>
    </row>
    <row r="1095" spans="2:7">
      <c r="B1095" s="405"/>
      <c r="C1095" s="405"/>
      <c r="G1095" s="1">
        <f t="shared" si="20"/>
        <v>14.499999999999886</v>
      </c>
    </row>
    <row r="1096" spans="2:7">
      <c r="B1096" s="405"/>
      <c r="C1096" s="405"/>
      <c r="G1096" s="1">
        <f t="shared" si="20"/>
        <v>14.499999999999886</v>
      </c>
    </row>
    <row r="1097" spans="2:7">
      <c r="B1097" s="405"/>
      <c r="C1097" s="405"/>
      <c r="G1097" s="1">
        <f t="shared" si="20"/>
        <v>14.499999999999886</v>
      </c>
    </row>
    <row r="1098" spans="2:7">
      <c r="B1098" s="405"/>
      <c r="C1098" s="405"/>
      <c r="G1098" s="1">
        <f t="shared" si="20"/>
        <v>14.499999999999886</v>
      </c>
    </row>
    <row r="1099" spans="2:7">
      <c r="B1099" s="405"/>
      <c r="C1099" s="405"/>
      <c r="G1099" s="1">
        <f t="shared" si="20"/>
        <v>14.499999999999886</v>
      </c>
    </row>
    <row r="1100" spans="2:7">
      <c r="B1100" s="405"/>
      <c r="C1100" s="405"/>
      <c r="G1100" s="1">
        <f t="shared" si="20"/>
        <v>14.499999999999886</v>
      </c>
    </row>
    <row r="1101" spans="2:7">
      <c r="B1101" s="405"/>
      <c r="C1101" s="405"/>
      <c r="G1101" s="1">
        <f t="shared" si="20"/>
        <v>14.499999999999886</v>
      </c>
    </row>
    <row r="1102" spans="2:7">
      <c r="B1102" s="405"/>
      <c r="C1102" s="405"/>
      <c r="G1102" s="1">
        <f t="shared" si="20"/>
        <v>14.499999999999886</v>
      </c>
    </row>
    <row r="1103" spans="2:7">
      <c r="B1103" s="405"/>
      <c r="C1103" s="405"/>
      <c r="G1103" s="1">
        <f t="shared" si="20"/>
        <v>14.499999999999886</v>
      </c>
    </row>
    <row r="1104" spans="2:7">
      <c r="B1104" s="405"/>
      <c r="C1104" s="405"/>
      <c r="G1104" s="1">
        <f t="shared" si="20"/>
        <v>14.499999999999886</v>
      </c>
    </row>
    <row r="1105" spans="2:7">
      <c r="B1105" s="405"/>
      <c r="C1105" s="405"/>
      <c r="G1105" s="1">
        <f t="shared" si="20"/>
        <v>14.499999999999886</v>
      </c>
    </row>
    <row r="1106" spans="2:7">
      <c r="B1106" s="405"/>
      <c r="C1106" s="405"/>
      <c r="G1106" s="1">
        <f t="shared" si="20"/>
        <v>14.499999999999886</v>
      </c>
    </row>
    <row r="1107" spans="2:7">
      <c r="B1107" s="405"/>
      <c r="C1107" s="405"/>
      <c r="G1107" s="1">
        <f t="shared" si="20"/>
        <v>14.499999999999886</v>
      </c>
    </row>
    <row r="1108" spans="2:7">
      <c r="B1108" s="405"/>
      <c r="C1108" s="405"/>
      <c r="G1108" s="1">
        <f t="shared" si="20"/>
        <v>14.499999999999886</v>
      </c>
    </row>
    <row r="1109" spans="2:7">
      <c r="B1109" s="405"/>
      <c r="C1109" s="405"/>
      <c r="G1109" s="1">
        <f t="shared" si="20"/>
        <v>14.499999999999886</v>
      </c>
    </row>
    <row r="1110" spans="2:7">
      <c r="B1110" s="405"/>
      <c r="C1110" s="405"/>
      <c r="G1110" s="1">
        <f t="shared" si="20"/>
        <v>14.499999999999886</v>
      </c>
    </row>
    <row r="1111" spans="2:7">
      <c r="B1111" s="405"/>
      <c r="C1111" s="405"/>
      <c r="G1111" s="1">
        <f t="shared" si="20"/>
        <v>14.499999999999886</v>
      </c>
    </row>
    <row r="1112" spans="2:7">
      <c r="B1112" s="405"/>
      <c r="C1112" s="405"/>
      <c r="G1112" s="1">
        <f t="shared" si="20"/>
        <v>14.499999999999886</v>
      </c>
    </row>
    <row r="1113" spans="2:7">
      <c r="B1113" s="405"/>
      <c r="C1113" s="405"/>
      <c r="G1113" s="1">
        <f t="shared" si="20"/>
        <v>14.499999999999886</v>
      </c>
    </row>
    <row r="1114" spans="2:7">
      <c r="B1114" s="405"/>
      <c r="C1114" s="405"/>
      <c r="G1114" s="1">
        <f t="shared" si="20"/>
        <v>14.499999999999886</v>
      </c>
    </row>
    <row r="1115" spans="2:7">
      <c r="B1115" s="405"/>
      <c r="C1115" s="405"/>
      <c r="G1115" s="1">
        <f t="shared" si="20"/>
        <v>14.499999999999886</v>
      </c>
    </row>
    <row r="1116" spans="2:7">
      <c r="B1116" s="405"/>
      <c r="C1116" s="405"/>
      <c r="G1116" s="1">
        <f t="shared" si="20"/>
        <v>14.499999999999886</v>
      </c>
    </row>
    <row r="1117" spans="2:7">
      <c r="B1117" s="405"/>
      <c r="C1117" s="405"/>
      <c r="G1117" s="1">
        <f t="shared" si="20"/>
        <v>14.499999999999886</v>
      </c>
    </row>
    <row r="1118" spans="2:7">
      <c r="B1118" s="405"/>
      <c r="C1118" s="405"/>
      <c r="G1118" s="1">
        <f t="shared" si="20"/>
        <v>14.499999999999886</v>
      </c>
    </row>
    <row r="1119" spans="2:7">
      <c r="B1119" s="405"/>
      <c r="C1119" s="405"/>
      <c r="G1119" s="1">
        <f t="shared" si="20"/>
        <v>14.499999999999886</v>
      </c>
    </row>
    <row r="1120" spans="2:7">
      <c r="B1120" s="405"/>
      <c r="C1120" s="405"/>
      <c r="G1120" s="1">
        <f t="shared" si="20"/>
        <v>14.499999999999886</v>
      </c>
    </row>
    <row r="1121" spans="2:7">
      <c r="B1121" s="405"/>
      <c r="C1121" s="405"/>
      <c r="G1121" s="1">
        <f t="shared" si="20"/>
        <v>14.499999999999886</v>
      </c>
    </row>
    <row r="1122" spans="2:7">
      <c r="B1122" s="405"/>
      <c r="C1122" s="405"/>
      <c r="G1122" s="1">
        <f t="shared" si="20"/>
        <v>14.499999999999886</v>
      </c>
    </row>
    <row r="1123" spans="2:7">
      <c r="B1123" s="405"/>
      <c r="C1123" s="405"/>
      <c r="G1123" s="1">
        <f t="shared" si="20"/>
        <v>14.499999999999886</v>
      </c>
    </row>
    <row r="1124" spans="2:7">
      <c r="B1124" s="405"/>
      <c r="C1124" s="405"/>
      <c r="G1124" s="1">
        <f t="shared" si="20"/>
        <v>14.499999999999886</v>
      </c>
    </row>
    <row r="1125" spans="2:7">
      <c r="B1125" s="405"/>
      <c r="C1125" s="405"/>
      <c r="G1125" s="1">
        <f t="shared" si="20"/>
        <v>14.499999999999886</v>
      </c>
    </row>
    <row r="1126" spans="2:7">
      <c r="B1126" s="405"/>
      <c r="C1126" s="405"/>
      <c r="G1126" s="1">
        <f t="shared" si="20"/>
        <v>14.499999999999886</v>
      </c>
    </row>
    <row r="1127" spans="2:7">
      <c r="B1127" s="405"/>
      <c r="C1127" s="405"/>
      <c r="G1127" s="1">
        <f t="shared" si="20"/>
        <v>14.499999999999886</v>
      </c>
    </row>
    <row r="1128" spans="2:7">
      <c r="B1128" s="405"/>
      <c r="C1128" s="405"/>
      <c r="G1128" s="1">
        <f t="shared" si="20"/>
        <v>14.499999999999886</v>
      </c>
    </row>
    <row r="1129" spans="2:7">
      <c r="B1129" s="405"/>
      <c r="C1129" s="405"/>
      <c r="G1129" s="1">
        <f t="shared" si="20"/>
        <v>14.499999999999886</v>
      </c>
    </row>
    <row r="1130" spans="2:7">
      <c r="B1130" s="405"/>
      <c r="C1130" s="405"/>
      <c r="G1130" s="1">
        <f t="shared" si="20"/>
        <v>14.499999999999886</v>
      </c>
    </row>
    <row r="1131" spans="2:7">
      <c r="B1131" s="405"/>
      <c r="C1131" s="405"/>
      <c r="G1131" s="1">
        <f t="shared" si="20"/>
        <v>14.499999999999886</v>
      </c>
    </row>
    <row r="1132" spans="2:7">
      <c r="B1132" s="405"/>
      <c r="C1132" s="405"/>
      <c r="G1132" s="1">
        <f t="shared" si="20"/>
        <v>14.499999999999886</v>
      </c>
    </row>
    <row r="1133" spans="2:7">
      <c r="B1133" s="405"/>
      <c r="C1133" s="405"/>
      <c r="G1133" s="1">
        <f t="shared" si="20"/>
        <v>14.499999999999886</v>
      </c>
    </row>
    <row r="1134" spans="2:7">
      <c r="B1134" s="405"/>
      <c r="C1134" s="405"/>
      <c r="G1134" s="1">
        <f t="shared" si="20"/>
        <v>14.499999999999886</v>
      </c>
    </row>
    <row r="1135" spans="2:7">
      <c r="B1135" s="405"/>
      <c r="C1135" s="405"/>
      <c r="G1135" s="1">
        <f t="shared" si="20"/>
        <v>14.499999999999886</v>
      </c>
    </row>
    <row r="1136" spans="2:7">
      <c r="B1136" s="405"/>
      <c r="C1136" s="405"/>
      <c r="G1136" s="1">
        <f t="shared" si="20"/>
        <v>14.499999999999886</v>
      </c>
    </row>
    <row r="1137" spans="2:7">
      <c r="B1137" s="405"/>
      <c r="C1137" s="405"/>
      <c r="G1137" s="1">
        <f t="shared" si="20"/>
        <v>14.499999999999886</v>
      </c>
    </row>
    <row r="1138" spans="2:7">
      <c r="B1138" s="405"/>
      <c r="C1138" s="405"/>
      <c r="G1138" s="1">
        <f t="shared" si="20"/>
        <v>14.499999999999886</v>
      </c>
    </row>
    <row r="1139" spans="2:7">
      <c r="B1139" s="405"/>
      <c r="C1139" s="405"/>
      <c r="G1139" s="1">
        <f t="shared" si="20"/>
        <v>14.499999999999886</v>
      </c>
    </row>
    <row r="1140" spans="2:7">
      <c r="B1140" s="405"/>
      <c r="C1140" s="405"/>
      <c r="G1140" s="1">
        <f t="shared" si="20"/>
        <v>14.499999999999886</v>
      </c>
    </row>
    <row r="1141" spans="2:7">
      <c r="B1141" s="405"/>
      <c r="C1141" s="405"/>
      <c r="G1141" s="1">
        <f t="shared" si="20"/>
        <v>14.499999999999886</v>
      </c>
    </row>
    <row r="1142" spans="2:7">
      <c r="B1142" s="405"/>
      <c r="C1142" s="405"/>
      <c r="G1142" s="1">
        <f t="shared" si="20"/>
        <v>14.499999999999886</v>
      </c>
    </row>
    <row r="1143" spans="2:7">
      <c r="B1143" s="405"/>
      <c r="C1143" s="405"/>
      <c r="G1143" s="1">
        <f t="shared" si="20"/>
        <v>14.499999999999886</v>
      </c>
    </row>
    <row r="1144" spans="2:7">
      <c r="B1144" s="405"/>
      <c r="C1144" s="405"/>
      <c r="G1144" s="1">
        <f t="shared" si="20"/>
        <v>14.499999999999886</v>
      </c>
    </row>
    <row r="1145" spans="2:7">
      <c r="B1145" s="405"/>
      <c r="C1145" s="405"/>
      <c r="G1145" s="1">
        <f t="shared" ref="G1145:G1208" si="21">+G1144+E1145-F1145</f>
        <v>14.499999999999886</v>
      </c>
    </row>
    <row r="1146" spans="2:7">
      <c r="B1146" s="405"/>
      <c r="C1146" s="405"/>
      <c r="G1146" s="1">
        <f t="shared" si="21"/>
        <v>14.499999999999886</v>
      </c>
    </row>
    <row r="1147" spans="2:7">
      <c r="B1147" s="405"/>
      <c r="C1147" s="405"/>
      <c r="G1147" s="1">
        <f t="shared" si="21"/>
        <v>14.499999999999886</v>
      </c>
    </row>
    <row r="1148" spans="2:7">
      <c r="B1148" s="405"/>
      <c r="C1148" s="405"/>
      <c r="G1148" s="1">
        <f t="shared" si="21"/>
        <v>14.499999999999886</v>
      </c>
    </row>
    <row r="1149" spans="2:7">
      <c r="B1149" s="405"/>
      <c r="C1149" s="405"/>
      <c r="G1149" s="1">
        <f t="shared" si="21"/>
        <v>14.499999999999886</v>
      </c>
    </row>
    <row r="1150" spans="2:7">
      <c r="B1150" s="405"/>
      <c r="C1150" s="405"/>
      <c r="G1150" s="1">
        <f t="shared" si="21"/>
        <v>14.499999999999886</v>
      </c>
    </row>
    <row r="1151" spans="2:7">
      <c r="B1151" s="405"/>
      <c r="C1151" s="405"/>
      <c r="G1151" s="1">
        <f t="shared" si="21"/>
        <v>14.499999999999886</v>
      </c>
    </row>
    <row r="1152" spans="2:7">
      <c r="B1152" s="405"/>
      <c r="C1152" s="405"/>
      <c r="G1152" s="1">
        <f t="shared" si="21"/>
        <v>14.499999999999886</v>
      </c>
    </row>
    <row r="1153" spans="2:7">
      <c r="B1153" s="405"/>
      <c r="C1153" s="405"/>
      <c r="G1153" s="1">
        <f t="shared" si="21"/>
        <v>14.499999999999886</v>
      </c>
    </row>
    <row r="1154" spans="2:7">
      <c r="B1154" s="405"/>
      <c r="C1154" s="405"/>
      <c r="G1154" s="1">
        <f t="shared" si="21"/>
        <v>14.499999999999886</v>
      </c>
    </row>
    <row r="1155" spans="2:7">
      <c r="B1155" s="405"/>
      <c r="C1155" s="405"/>
      <c r="G1155" s="1">
        <f t="shared" si="21"/>
        <v>14.499999999999886</v>
      </c>
    </row>
    <row r="1156" spans="2:7">
      <c r="B1156" s="405"/>
      <c r="C1156" s="405"/>
      <c r="G1156" s="1">
        <f t="shared" si="21"/>
        <v>14.499999999999886</v>
      </c>
    </row>
    <row r="1157" spans="2:7">
      <c r="B1157" s="405"/>
      <c r="C1157" s="405"/>
      <c r="G1157" s="1">
        <f t="shared" si="21"/>
        <v>14.499999999999886</v>
      </c>
    </row>
    <row r="1158" spans="2:7">
      <c r="B1158" s="405"/>
      <c r="C1158" s="405"/>
      <c r="G1158" s="1">
        <f t="shared" si="21"/>
        <v>14.499999999999886</v>
      </c>
    </row>
    <row r="1159" spans="2:7">
      <c r="B1159" s="405"/>
      <c r="C1159" s="405"/>
      <c r="G1159" s="1">
        <f t="shared" si="21"/>
        <v>14.499999999999886</v>
      </c>
    </row>
    <row r="1160" spans="2:7">
      <c r="B1160" s="405"/>
      <c r="C1160" s="405"/>
      <c r="G1160" s="1">
        <f t="shared" si="21"/>
        <v>14.499999999999886</v>
      </c>
    </row>
    <row r="1161" spans="2:7">
      <c r="B1161" s="405"/>
      <c r="C1161" s="405"/>
      <c r="G1161" s="1">
        <f t="shared" si="21"/>
        <v>14.499999999999886</v>
      </c>
    </row>
    <row r="1162" spans="2:7">
      <c r="B1162" s="405"/>
      <c r="C1162" s="405"/>
      <c r="G1162" s="1">
        <f t="shared" si="21"/>
        <v>14.499999999999886</v>
      </c>
    </row>
    <row r="1163" spans="2:7">
      <c r="B1163" s="405"/>
      <c r="C1163" s="405"/>
      <c r="G1163" s="1">
        <f t="shared" si="21"/>
        <v>14.499999999999886</v>
      </c>
    </row>
    <row r="1164" spans="2:7">
      <c r="B1164" s="405"/>
      <c r="C1164" s="405"/>
      <c r="G1164" s="1">
        <f t="shared" si="21"/>
        <v>14.499999999999886</v>
      </c>
    </row>
    <row r="1165" spans="2:7">
      <c r="B1165" s="405"/>
      <c r="C1165" s="405"/>
      <c r="G1165" s="1">
        <f t="shared" si="21"/>
        <v>14.499999999999886</v>
      </c>
    </row>
    <row r="1166" spans="2:7">
      <c r="B1166" s="405"/>
      <c r="C1166" s="405"/>
      <c r="G1166" s="1">
        <f t="shared" si="21"/>
        <v>14.499999999999886</v>
      </c>
    </row>
    <row r="1167" spans="2:7">
      <c r="B1167" s="405"/>
      <c r="C1167" s="405"/>
      <c r="G1167" s="1">
        <f t="shared" si="21"/>
        <v>14.499999999999886</v>
      </c>
    </row>
    <row r="1168" spans="2:7">
      <c r="B1168" s="405"/>
      <c r="C1168" s="405"/>
      <c r="G1168" s="1">
        <f t="shared" si="21"/>
        <v>14.499999999999886</v>
      </c>
    </row>
    <row r="1169" spans="2:7">
      <c r="B1169" s="405"/>
      <c r="C1169" s="405"/>
      <c r="G1169" s="1">
        <f t="shared" si="21"/>
        <v>14.499999999999886</v>
      </c>
    </row>
    <row r="1170" spans="2:7">
      <c r="B1170" s="405"/>
      <c r="C1170" s="405"/>
      <c r="G1170" s="1">
        <f t="shared" si="21"/>
        <v>14.499999999999886</v>
      </c>
    </row>
    <row r="1171" spans="2:7">
      <c r="B1171" s="405"/>
      <c r="C1171" s="405"/>
      <c r="G1171" s="1">
        <f t="shared" si="21"/>
        <v>14.499999999999886</v>
      </c>
    </row>
    <row r="1172" spans="2:7">
      <c r="B1172" s="405"/>
      <c r="C1172" s="405"/>
      <c r="G1172" s="1">
        <f t="shared" si="21"/>
        <v>14.499999999999886</v>
      </c>
    </row>
    <row r="1173" spans="2:7">
      <c r="B1173" s="405"/>
      <c r="C1173" s="405"/>
      <c r="G1173" s="1">
        <f t="shared" si="21"/>
        <v>14.499999999999886</v>
      </c>
    </row>
    <row r="1174" spans="2:7">
      <c r="B1174" s="405"/>
      <c r="C1174" s="405"/>
      <c r="G1174" s="1">
        <f t="shared" si="21"/>
        <v>14.499999999999886</v>
      </c>
    </row>
    <row r="1175" spans="2:7">
      <c r="B1175" s="405"/>
      <c r="C1175" s="405"/>
      <c r="G1175" s="1">
        <f t="shared" si="21"/>
        <v>14.499999999999886</v>
      </c>
    </row>
    <row r="1176" spans="2:7">
      <c r="B1176" s="405"/>
      <c r="C1176" s="405"/>
      <c r="G1176" s="1">
        <f t="shared" si="21"/>
        <v>14.499999999999886</v>
      </c>
    </row>
    <row r="1177" spans="2:7">
      <c r="B1177" s="405"/>
      <c r="C1177" s="405"/>
      <c r="G1177" s="1">
        <f t="shared" si="21"/>
        <v>14.499999999999886</v>
      </c>
    </row>
    <row r="1178" spans="2:7">
      <c r="B1178" s="405"/>
      <c r="C1178" s="405"/>
      <c r="G1178" s="1">
        <f t="shared" si="21"/>
        <v>14.499999999999886</v>
      </c>
    </row>
    <row r="1179" spans="2:7">
      <c r="B1179" s="405"/>
      <c r="C1179" s="405"/>
      <c r="G1179" s="1">
        <f t="shared" si="21"/>
        <v>14.499999999999886</v>
      </c>
    </row>
    <row r="1180" spans="2:7">
      <c r="B1180" s="405"/>
      <c r="C1180" s="405"/>
      <c r="G1180" s="1">
        <f t="shared" si="21"/>
        <v>14.499999999999886</v>
      </c>
    </row>
    <row r="1181" spans="2:7">
      <c r="B1181" s="405"/>
      <c r="C1181" s="405"/>
      <c r="G1181" s="1">
        <f t="shared" si="21"/>
        <v>14.499999999999886</v>
      </c>
    </row>
    <row r="1182" spans="2:7">
      <c r="B1182" s="405"/>
      <c r="C1182" s="405"/>
      <c r="G1182" s="1">
        <f t="shared" si="21"/>
        <v>14.499999999999886</v>
      </c>
    </row>
    <row r="1183" spans="2:7">
      <c r="B1183" s="405"/>
      <c r="C1183" s="405"/>
      <c r="G1183" s="1">
        <f t="shared" si="21"/>
        <v>14.499999999999886</v>
      </c>
    </row>
    <row r="1184" spans="2:7">
      <c r="B1184" s="405"/>
      <c r="C1184" s="405"/>
      <c r="G1184" s="1">
        <f t="shared" si="21"/>
        <v>14.499999999999886</v>
      </c>
    </row>
    <row r="1185" spans="2:7">
      <c r="B1185" s="405"/>
      <c r="C1185" s="405"/>
      <c r="G1185" s="1">
        <f t="shared" si="21"/>
        <v>14.499999999999886</v>
      </c>
    </row>
    <row r="1186" spans="2:7">
      <c r="B1186" s="405"/>
      <c r="C1186" s="405"/>
      <c r="G1186" s="1">
        <f t="shared" si="21"/>
        <v>14.499999999999886</v>
      </c>
    </row>
    <row r="1187" spans="2:7">
      <c r="B1187" s="405"/>
      <c r="C1187" s="405"/>
      <c r="G1187" s="1">
        <f t="shared" si="21"/>
        <v>14.499999999999886</v>
      </c>
    </row>
    <row r="1188" spans="2:7">
      <c r="B1188" s="405"/>
      <c r="C1188" s="405"/>
      <c r="G1188" s="1">
        <f t="shared" si="21"/>
        <v>14.499999999999886</v>
      </c>
    </row>
    <row r="1189" spans="2:7">
      <c r="B1189" s="405"/>
      <c r="C1189" s="405"/>
      <c r="G1189" s="1">
        <f t="shared" si="21"/>
        <v>14.499999999999886</v>
      </c>
    </row>
    <row r="1190" spans="2:7">
      <c r="B1190" s="405"/>
      <c r="C1190" s="405"/>
      <c r="G1190" s="1">
        <f t="shared" si="21"/>
        <v>14.499999999999886</v>
      </c>
    </row>
    <row r="1191" spans="2:7">
      <c r="B1191" s="405"/>
      <c r="C1191" s="405"/>
      <c r="G1191" s="1">
        <f t="shared" si="21"/>
        <v>14.499999999999886</v>
      </c>
    </row>
    <row r="1192" spans="2:7">
      <c r="B1192" s="405"/>
      <c r="C1192" s="405"/>
      <c r="G1192" s="1">
        <f t="shared" si="21"/>
        <v>14.499999999999886</v>
      </c>
    </row>
    <row r="1193" spans="2:7">
      <c r="B1193" s="405"/>
      <c r="C1193" s="405"/>
      <c r="G1193" s="1">
        <f t="shared" si="21"/>
        <v>14.499999999999886</v>
      </c>
    </row>
    <row r="1194" spans="2:7">
      <c r="B1194" s="405"/>
      <c r="C1194" s="405"/>
      <c r="G1194" s="1">
        <f t="shared" si="21"/>
        <v>14.499999999999886</v>
      </c>
    </row>
    <row r="1195" spans="2:7">
      <c r="B1195" s="405"/>
      <c r="C1195" s="405"/>
      <c r="G1195" s="1">
        <f t="shared" si="21"/>
        <v>14.499999999999886</v>
      </c>
    </row>
    <row r="1196" spans="2:7">
      <c r="B1196" s="405"/>
      <c r="C1196" s="405"/>
      <c r="G1196" s="1">
        <f t="shared" si="21"/>
        <v>14.499999999999886</v>
      </c>
    </row>
    <row r="1197" spans="2:7">
      <c r="B1197" s="405"/>
      <c r="C1197" s="405"/>
      <c r="G1197" s="1">
        <f t="shared" si="21"/>
        <v>14.499999999999886</v>
      </c>
    </row>
    <row r="1198" spans="2:7">
      <c r="B1198" s="405"/>
      <c r="C1198" s="405"/>
      <c r="G1198" s="1">
        <f t="shared" si="21"/>
        <v>14.499999999999886</v>
      </c>
    </row>
    <row r="1199" spans="2:7">
      <c r="B1199" s="405"/>
      <c r="C1199" s="405"/>
      <c r="G1199" s="1">
        <f t="shared" si="21"/>
        <v>14.499999999999886</v>
      </c>
    </row>
    <row r="1200" spans="2:7">
      <c r="B1200" s="405"/>
      <c r="C1200" s="405"/>
      <c r="G1200" s="1">
        <f t="shared" si="21"/>
        <v>14.499999999999886</v>
      </c>
    </row>
    <row r="1201" spans="2:7">
      <c r="B1201" s="405"/>
      <c r="C1201" s="405"/>
      <c r="G1201" s="1">
        <f t="shared" si="21"/>
        <v>14.499999999999886</v>
      </c>
    </row>
    <row r="1202" spans="2:7">
      <c r="B1202" s="405"/>
      <c r="C1202" s="405"/>
      <c r="G1202" s="1">
        <f t="shared" si="21"/>
        <v>14.499999999999886</v>
      </c>
    </row>
    <row r="1203" spans="2:7">
      <c r="B1203" s="405"/>
      <c r="C1203" s="405"/>
      <c r="G1203" s="1">
        <f t="shared" si="21"/>
        <v>14.499999999999886</v>
      </c>
    </row>
    <row r="1204" spans="2:7">
      <c r="B1204" s="405"/>
      <c r="C1204" s="405"/>
      <c r="G1204" s="1">
        <f t="shared" si="21"/>
        <v>14.499999999999886</v>
      </c>
    </row>
    <row r="1205" spans="2:7">
      <c r="B1205" s="405"/>
      <c r="C1205" s="405"/>
      <c r="G1205" s="1">
        <f t="shared" si="21"/>
        <v>14.499999999999886</v>
      </c>
    </row>
    <row r="1206" spans="2:7">
      <c r="B1206" s="405"/>
      <c r="C1206" s="405"/>
      <c r="G1206" s="1">
        <f t="shared" si="21"/>
        <v>14.499999999999886</v>
      </c>
    </row>
    <row r="1207" spans="2:7">
      <c r="B1207" s="405"/>
      <c r="C1207" s="405"/>
      <c r="G1207" s="1">
        <f t="shared" si="21"/>
        <v>14.499999999999886</v>
      </c>
    </row>
    <row r="1208" spans="2:7">
      <c r="B1208" s="405"/>
      <c r="C1208" s="405"/>
      <c r="G1208" s="1">
        <f t="shared" si="21"/>
        <v>14.499999999999886</v>
      </c>
    </row>
    <row r="1209" spans="2:7">
      <c r="B1209" s="405"/>
      <c r="C1209" s="405"/>
      <c r="G1209" s="1">
        <f t="shared" ref="G1209:G1272" si="22">+G1208+E1209-F1209</f>
        <v>14.499999999999886</v>
      </c>
    </row>
    <row r="1210" spans="2:7">
      <c r="B1210" s="405"/>
      <c r="C1210" s="405"/>
      <c r="G1210" s="1">
        <f t="shared" si="22"/>
        <v>14.499999999999886</v>
      </c>
    </row>
    <row r="1211" spans="2:7">
      <c r="B1211" s="405"/>
      <c r="C1211" s="405"/>
      <c r="G1211" s="1">
        <f t="shared" si="22"/>
        <v>14.499999999999886</v>
      </c>
    </row>
    <row r="1212" spans="2:7">
      <c r="B1212" s="405"/>
      <c r="C1212" s="405"/>
      <c r="G1212" s="1">
        <f t="shared" si="22"/>
        <v>14.499999999999886</v>
      </c>
    </row>
    <row r="1213" spans="2:7">
      <c r="B1213" s="405"/>
      <c r="C1213" s="405"/>
      <c r="G1213" s="1">
        <f t="shared" si="22"/>
        <v>14.499999999999886</v>
      </c>
    </row>
    <row r="1214" spans="2:7">
      <c r="B1214" s="405"/>
      <c r="C1214" s="405"/>
      <c r="G1214" s="1">
        <f t="shared" si="22"/>
        <v>14.499999999999886</v>
      </c>
    </row>
    <row r="1215" spans="2:7">
      <c r="B1215" s="405"/>
      <c r="C1215" s="405"/>
      <c r="G1215" s="1">
        <f t="shared" si="22"/>
        <v>14.499999999999886</v>
      </c>
    </row>
    <row r="1216" spans="2:7">
      <c r="B1216" s="405"/>
      <c r="C1216" s="405"/>
      <c r="G1216" s="1">
        <f t="shared" si="22"/>
        <v>14.499999999999886</v>
      </c>
    </row>
    <row r="1217" spans="2:7">
      <c r="B1217" s="405"/>
      <c r="C1217" s="405"/>
      <c r="G1217" s="1">
        <f t="shared" si="22"/>
        <v>14.499999999999886</v>
      </c>
    </row>
    <row r="1218" spans="2:7">
      <c r="B1218" s="405"/>
      <c r="C1218" s="405"/>
      <c r="G1218" s="1">
        <f t="shared" si="22"/>
        <v>14.499999999999886</v>
      </c>
    </row>
    <row r="1219" spans="2:7">
      <c r="B1219" s="405"/>
      <c r="C1219" s="405"/>
      <c r="G1219" s="1">
        <f t="shared" si="22"/>
        <v>14.499999999999886</v>
      </c>
    </row>
    <row r="1220" spans="2:7">
      <c r="B1220" s="405"/>
      <c r="C1220" s="405"/>
      <c r="G1220" s="1">
        <f t="shared" si="22"/>
        <v>14.499999999999886</v>
      </c>
    </row>
    <row r="1221" spans="2:7">
      <c r="B1221" s="405"/>
      <c r="C1221" s="405"/>
      <c r="G1221" s="1">
        <f t="shared" si="22"/>
        <v>14.499999999999886</v>
      </c>
    </row>
    <row r="1222" spans="2:7">
      <c r="B1222" s="405"/>
      <c r="C1222" s="405"/>
      <c r="G1222" s="1">
        <f t="shared" si="22"/>
        <v>14.499999999999886</v>
      </c>
    </row>
    <row r="1223" spans="2:7">
      <c r="B1223" s="405"/>
      <c r="C1223" s="405"/>
      <c r="G1223" s="1">
        <f t="shared" si="22"/>
        <v>14.499999999999886</v>
      </c>
    </row>
    <row r="1224" spans="2:7">
      <c r="B1224" s="405"/>
      <c r="C1224" s="405"/>
      <c r="G1224" s="1">
        <f t="shared" si="22"/>
        <v>14.499999999999886</v>
      </c>
    </row>
    <row r="1225" spans="2:7">
      <c r="B1225" s="405"/>
      <c r="C1225" s="405"/>
      <c r="G1225" s="1">
        <f t="shared" si="22"/>
        <v>14.499999999999886</v>
      </c>
    </row>
    <row r="1226" spans="2:7">
      <c r="B1226" s="405"/>
      <c r="C1226" s="405"/>
      <c r="G1226" s="1">
        <f t="shared" si="22"/>
        <v>14.499999999999886</v>
      </c>
    </row>
    <row r="1227" spans="2:7">
      <c r="B1227" s="405"/>
      <c r="C1227" s="405"/>
      <c r="G1227" s="1">
        <f t="shared" si="22"/>
        <v>14.499999999999886</v>
      </c>
    </row>
    <row r="1228" spans="2:7">
      <c r="B1228" s="405"/>
      <c r="C1228" s="405"/>
      <c r="G1228" s="1">
        <f t="shared" si="22"/>
        <v>14.499999999999886</v>
      </c>
    </row>
    <row r="1229" spans="2:7">
      <c r="B1229" s="405"/>
      <c r="C1229" s="405"/>
      <c r="G1229" s="1">
        <f t="shared" si="22"/>
        <v>14.499999999999886</v>
      </c>
    </row>
    <row r="1230" spans="2:7">
      <c r="B1230" s="405"/>
      <c r="C1230" s="405"/>
      <c r="G1230" s="1">
        <f t="shared" si="22"/>
        <v>14.499999999999886</v>
      </c>
    </row>
    <row r="1231" spans="2:7">
      <c r="B1231" s="405"/>
      <c r="C1231" s="405"/>
      <c r="G1231" s="1">
        <f t="shared" si="22"/>
        <v>14.499999999999886</v>
      </c>
    </row>
    <row r="1232" spans="2:7">
      <c r="B1232" s="405"/>
      <c r="C1232" s="405"/>
      <c r="G1232" s="1">
        <f t="shared" si="22"/>
        <v>14.499999999999886</v>
      </c>
    </row>
    <row r="1233" spans="2:7">
      <c r="B1233" s="405"/>
      <c r="C1233" s="405"/>
      <c r="G1233" s="1">
        <f t="shared" si="22"/>
        <v>14.499999999999886</v>
      </c>
    </row>
    <row r="1234" spans="2:7">
      <c r="B1234" s="405"/>
      <c r="C1234" s="405"/>
      <c r="G1234" s="1">
        <f t="shared" si="22"/>
        <v>14.499999999999886</v>
      </c>
    </row>
    <row r="1235" spans="2:7">
      <c r="B1235" s="405"/>
      <c r="C1235" s="405"/>
      <c r="G1235" s="1">
        <f t="shared" si="22"/>
        <v>14.499999999999886</v>
      </c>
    </row>
    <row r="1236" spans="2:7">
      <c r="B1236" s="405"/>
      <c r="C1236" s="405"/>
      <c r="G1236" s="1">
        <f t="shared" si="22"/>
        <v>14.499999999999886</v>
      </c>
    </row>
    <row r="1237" spans="2:7">
      <c r="B1237" s="405"/>
      <c r="C1237" s="405"/>
      <c r="G1237" s="1">
        <f t="shared" si="22"/>
        <v>14.499999999999886</v>
      </c>
    </row>
    <row r="1238" spans="2:7">
      <c r="B1238" s="405"/>
      <c r="C1238" s="405"/>
      <c r="G1238" s="1">
        <f t="shared" si="22"/>
        <v>14.499999999999886</v>
      </c>
    </row>
    <row r="1239" spans="2:7">
      <c r="B1239" s="405"/>
      <c r="C1239" s="405"/>
      <c r="G1239" s="1">
        <f t="shared" si="22"/>
        <v>14.499999999999886</v>
      </c>
    </row>
    <row r="1240" spans="2:7">
      <c r="B1240" s="405"/>
      <c r="C1240" s="405"/>
      <c r="G1240" s="1">
        <f t="shared" si="22"/>
        <v>14.499999999999886</v>
      </c>
    </row>
    <row r="1241" spans="2:7">
      <c r="B1241" s="405"/>
      <c r="C1241" s="405"/>
      <c r="G1241" s="1">
        <f t="shared" si="22"/>
        <v>14.499999999999886</v>
      </c>
    </row>
    <row r="1242" spans="2:7">
      <c r="B1242" s="405"/>
      <c r="C1242" s="405"/>
      <c r="G1242" s="1">
        <f t="shared" si="22"/>
        <v>14.499999999999886</v>
      </c>
    </row>
    <row r="1243" spans="2:7">
      <c r="B1243" s="405"/>
      <c r="C1243" s="405"/>
      <c r="G1243" s="1">
        <f t="shared" si="22"/>
        <v>14.499999999999886</v>
      </c>
    </row>
    <row r="1244" spans="2:7">
      <c r="B1244" s="405"/>
      <c r="C1244" s="405"/>
      <c r="G1244" s="1">
        <f t="shared" si="22"/>
        <v>14.499999999999886</v>
      </c>
    </row>
    <row r="1245" spans="2:7">
      <c r="B1245" s="405"/>
      <c r="C1245" s="405"/>
      <c r="G1245" s="1">
        <f t="shared" si="22"/>
        <v>14.499999999999886</v>
      </c>
    </row>
    <row r="1246" spans="2:7">
      <c r="B1246" s="405"/>
      <c r="C1246" s="405"/>
      <c r="G1246" s="1">
        <f t="shared" si="22"/>
        <v>14.499999999999886</v>
      </c>
    </row>
    <row r="1247" spans="2:7">
      <c r="B1247" s="405"/>
      <c r="C1247" s="405"/>
      <c r="G1247" s="1">
        <f t="shared" si="22"/>
        <v>14.499999999999886</v>
      </c>
    </row>
    <row r="1248" spans="2:7">
      <c r="B1248" s="405"/>
      <c r="C1248" s="405"/>
      <c r="G1248" s="1">
        <f t="shared" si="22"/>
        <v>14.499999999999886</v>
      </c>
    </row>
    <row r="1249" spans="2:7">
      <c r="B1249" s="405"/>
      <c r="C1249" s="405"/>
      <c r="G1249" s="1">
        <f t="shared" si="22"/>
        <v>14.499999999999886</v>
      </c>
    </row>
    <row r="1250" spans="2:7">
      <c r="B1250" s="405"/>
      <c r="C1250" s="405"/>
      <c r="G1250" s="1">
        <f t="shared" si="22"/>
        <v>14.499999999999886</v>
      </c>
    </row>
    <row r="1251" spans="2:7">
      <c r="B1251" s="405"/>
      <c r="C1251" s="405"/>
      <c r="G1251" s="1">
        <f t="shared" si="22"/>
        <v>14.499999999999886</v>
      </c>
    </row>
    <row r="1252" spans="2:7">
      <c r="B1252" s="405"/>
      <c r="C1252" s="405"/>
      <c r="G1252" s="1">
        <f t="shared" si="22"/>
        <v>14.499999999999886</v>
      </c>
    </row>
    <row r="1253" spans="2:7">
      <c r="B1253" s="405"/>
      <c r="C1253" s="405"/>
      <c r="G1253" s="1">
        <f t="shared" si="22"/>
        <v>14.499999999999886</v>
      </c>
    </row>
    <row r="1254" spans="2:7">
      <c r="B1254" s="405"/>
      <c r="C1254" s="405"/>
      <c r="G1254" s="1">
        <f t="shared" si="22"/>
        <v>14.499999999999886</v>
      </c>
    </row>
    <row r="1255" spans="2:7">
      <c r="B1255" s="405"/>
      <c r="C1255" s="405"/>
      <c r="G1255" s="1">
        <f t="shared" si="22"/>
        <v>14.499999999999886</v>
      </c>
    </row>
    <row r="1256" spans="2:7">
      <c r="B1256" s="405"/>
      <c r="C1256" s="405"/>
      <c r="G1256" s="1">
        <f t="shared" si="22"/>
        <v>14.499999999999886</v>
      </c>
    </row>
    <row r="1257" spans="2:7">
      <c r="B1257" s="405"/>
      <c r="C1257" s="405"/>
      <c r="G1257" s="1">
        <f t="shared" si="22"/>
        <v>14.499999999999886</v>
      </c>
    </row>
    <row r="1258" spans="2:7">
      <c r="B1258" s="405"/>
      <c r="C1258" s="405"/>
      <c r="G1258" s="1">
        <f t="shared" si="22"/>
        <v>14.499999999999886</v>
      </c>
    </row>
    <row r="1259" spans="2:7">
      <c r="B1259" s="405"/>
      <c r="C1259" s="405"/>
      <c r="G1259" s="1">
        <f t="shared" si="22"/>
        <v>14.499999999999886</v>
      </c>
    </row>
    <row r="1260" spans="2:7">
      <c r="B1260" s="405"/>
      <c r="C1260" s="405"/>
      <c r="G1260" s="1">
        <f t="shared" si="22"/>
        <v>14.499999999999886</v>
      </c>
    </row>
    <row r="1261" spans="2:7">
      <c r="B1261" s="405"/>
      <c r="C1261" s="405"/>
      <c r="G1261" s="1">
        <f t="shared" si="22"/>
        <v>14.499999999999886</v>
      </c>
    </row>
    <row r="1262" spans="2:7">
      <c r="B1262" s="405"/>
      <c r="C1262" s="405"/>
      <c r="G1262" s="1">
        <f t="shared" si="22"/>
        <v>14.499999999999886</v>
      </c>
    </row>
    <row r="1263" spans="2:7">
      <c r="B1263" s="405"/>
      <c r="C1263" s="405"/>
      <c r="G1263" s="1">
        <f t="shared" si="22"/>
        <v>14.499999999999886</v>
      </c>
    </row>
    <row r="1264" spans="2:7">
      <c r="B1264" s="405"/>
      <c r="C1264" s="405"/>
      <c r="G1264" s="1">
        <f t="shared" si="22"/>
        <v>14.499999999999886</v>
      </c>
    </row>
    <row r="1265" spans="2:7">
      <c r="B1265" s="405"/>
      <c r="C1265" s="405"/>
      <c r="G1265" s="1">
        <f t="shared" si="22"/>
        <v>14.499999999999886</v>
      </c>
    </row>
    <row r="1266" spans="2:7">
      <c r="B1266" s="405"/>
      <c r="C1266" s="405"/>
      <c r="G1266" s="1">
        <f t="shared" si="22"/>
        <v>14.499999999999886</v>
      </c>
    </row>
    <row r="1267" spans="2:7">
      <c r="B1267" s="405"/>
      <c r="C1267" s="405"/>
      <c r="G1267" s="1">
        <f t="shared" si="22"/>
        <v>14.499999999999886</v>
      </c>
    </row>
    <row r="1268" spans="2:7">
      <c r="B1268" s="405"/>
      <c r="C1268" s="405"/>
      <c r="G1268" s="1">
        <f t="shared" si="22"/>
        <v>14.499999999999886</v>
      </c>
    </row>
    <row r="1269" spans="2:7">
      <c r="B1269" s="405"/>
      <c r="C1269" s="405"/>
      <c r="G1269" s="1">
        <f t="shared" si="22"/>
        <v>14.499999999999886</v>
      </c>
    </row>
    <row r="1270" spans="2:7">
      <c r="B1270" s="405"/>
      <c r="C1270" s="405"/>
      <c r="G1270" s="1">
        <f t="shared" si="22"/>
        <v>14.499999999999886</v>
      </c>
    </row>
    <row r="1271" spans="2:7">
      <c r="B1271" s="405"/>
      <c r="C1271" s="405"/>
      <c r="G1271" s="1">
        <f t="shared" si="22"/>
        <v>14.499999999999886</v>
      </c>
    </row>
    <row r="1272" spans="2:7">
      <c r="B1272" s="405"/>
      <c r="C1272" s="405"/>
      <c r="G1272" s="1">
        <f t="shared" si="22"/>
        <v>14.499999999999886</v>
      </c>
    </row>
    <row r="1273" spans="2:7">
      <c r="B1273" s="405"/>
      <c r="C1273" s="405"/>
      <c r="G1273" s="1">
        <f t="shared" ref="G1273:G1321" si="23">+G1272+E1273-F1273</f>
        <v>14.499999999999886</v>
      </c>
    </row>
    <row r="1274" spans="2:7">
      <c r="B1274" s="405"/>
      <c r="C1274" s="405"/>
      <c r="G1274" s="1">
        <f t="shared" si="23"/>
        <v>14.499999999999886</v>
      </c>
    </row>
    <row r="1275" spans="2:7">
      <c r="B1275" s="405"/>
      <c r="C1275" s="405"/>
      <c r="G1275" s="1">
        <f t="shared" si="23"/>
        <v>14.499999999999886</v>
      </c>
    </row>
    <row r="1276" spans="2:7">
      <c r="B1276" s="405"/>
      <c r="C1276" s="405"/>
      <c r="G1276" s="1">
        <f t="shared" si="23"/>
        <v>14.499999999999886</v>
      </c>
    </row>
    <row r="1277" spans="2:7">
      <c r="B1277" s="405"/>
      <c r="C1277" s="405"/>
      <c r="G1277" s="1">
        <f t="shared" si="23"/>
        <v>14.499999999999886</v>
      </c>
    </row>
    <row r="1278" spans="2:7">
      <c r="B1278" s="405"/>
      <c r="C1278" s="405"/>
      <c r="G1278" s="1">
        <f t="shared" si="23"/>
        <v>14.499999999999886</v>
      </c>
    </row>
    <row r="1279" spans="2:7">
      <c r="B1279" s="405"/>
      <c r="C1279" s="405"/>
      <c r="G1279" s="1">
        <f t="shared" si="23"/>
        <v>14.499999999999886</v>
      </c>
    </row>
    <row r="1280" spans="2:7">
      <c r="B1280" s="405"/>
      <c r="C1280" s="405"/>
      <c r="G1280" s="1">
        <f t="shared" si="23"/>
        <v>14.499999999999886</v>
      </c>
    </row>
    <row r="1281" spans="2:7">
      <c r="B1281" s="405"/>
      <c r="C1281" s="405"/>
      <c r="G1281" s="1">
        <f t="shared" si="23"/>
        <v>14.499999999999886</v>
      </c>
    </row>
    <row r="1282" spans="2:7">
      <c r="B1282" s="405"/>
      <c r="C1282" s="405"/>
      <c r="G1282" s="1">
        <f t="shared" si="23"/>
        <v>14.499999999999886</v>
      </c>
    </row>
    <row r="1283" spans="2:7">
      <c r="B1283" s="405"/>
      <c r="C1283" s="405"/>
      <c r="G1283" s="1">
        <f t="shared" si="23"/>
        <v>14.499999999999886</v>
      </c>
    </row>
    <row r="1284" spans="2:7">
      <c r="B1284" s="405"/>
      <c r="C1284" s="405"/>
      <c r="G1284" s="1">
        <f t="shared" si="23"/>
        <v>14.499999999999886</v>
      </c>
    </row>
    <row r="1285" spans="2:7">
      <c r="B1285" s="405"/>
      <c r="C1285" s="405"/>
      <c r="G1285" s="1">
        <f t="shared" si="23"/>
        <v>14.499999999999886</v>
      </c>
    </row>
    <row r="1286" spans="2:7">
      <c r="B1286" s="405"/>
      <c r="C1286" s="405"/>
      <c r="G1286" s="1">
        <f t="shared" si="23"/>
        <v>14.499999999999886</v>
      </c>
    </row>
    <row r="1287" spans="2:7">
      <c r="B1287" s="405"/>
      <c r="C1287" s="405"/>
      <c r="G1287" s="1">
        <f t="shared" si="23"/>
        <v>14.499999999999886</v>
      </c>
    </row>
    <row r="1288" spans="2:7">
      <c r="B1288" s="405"/>
      <c r="C1288" s="405"/>
      <c r="G1288" s="1">
        <f t="shared" si="23"/>
        <v>14.499999999999886</v>
      </c>
    </row>
    <row r="1289" spans="2:7">
      <c r="B1289" s="405"/>
      <c r="C1289" s="405"/>
      <c r="G1289" s="1">
        <f t="shared" si="23"/>
        <v>14.499999999999886</v>
      </c>
    </row>
    <row r="1290" spans="2:7">
      <c r="B1290" s="405"/>
      <c r="C1290" s="405"/>
      <c r="G1290" s="1">
        <f t="shared" si="23"/>
        <v>14.499999999999886</v>
      </c>
    </row>
    <row r="1291" spans="2:7">
      <c r="B1291" s="405"/>
      <c r="C1291" s="405"/>
      <c r="G1291" s="1">
        <f t="shared" si="23"/>
        <v>14.499999999999886</v>
      </c>
    </row>
    <row r="1292" spans="2:7">
      <c r="B1292" s="405"/>
      <c r="C1292" s="405"/>
      <c r="G1292" s="1">
        <f t="shared" si="23"/>
        <v>14.499999999999886</v>
      </c>
    </row>
    <row r="1293" spans="2:7">
      <c r="B1293" s="405"/>
      <c r="C1293" s="405"/>
      <c r="G1293" s="1">
        <f t="shared" si="23"/>
        <v>14.499999999999886</v>
      </c>
    </row>
    <row r="1294" spans="2:7">
      <c r="B1294" s="405"/>
      <c r="C1294" s="405"/>
      <c r="G1294" s="1">
        <f t="shared" si="23"/>
        <v>14.499999999999886</v>
      </c>
    </row>
    <row r="1295" spans="2:7">
      <c r="B1295" s="405"/>
      <c r="C1295" s="405"/>
      <c r="G1295" s="1">
        <f t="shared" si="23"/>
        <v>14.499999999999886</v>
      </c>
    </row>
    <row r="1296" spans="2:7">
      <c r="B1296" s="405"/>
      <c r="C1296" s="405"/>
      <c r="G1296" s="1">
        <f t="shared" si="23"/>
        <v>14.499999999999886</v>
      </c>
    </row>
    <row r="1297" spans="2:7">
      <c r="B1297" s="405"/>
      <c r="C1297" s="405"/>
      <c r="G1297" s="1">
        <f t="shared" si="23"/>
        <v>14.499999999999886</v>
      </c>
    </row>
    <row r="1298" spans="2:7">
      <c r="B1298" s="405"/>
      <c r="C1298" s="405"/>
      <c r="G1298" s="1">
        <f t="shared" si="23"/>
        <v>14.499999999999886</v>
      </c>
    </row>
    <row r="1299" spans="2:7">
      <c r="B1299" s="405"/>
      <c r="C1299" s="405"/>
      <c r="G1299" s="1">
        <f t="shared" si="23"/>
        <v>14.499999999999886</v>
      </c>
    </row>
    <row r="1300" spans="2:7">
      <c r="B1300" s="405"/>
      <c r="C1300" s="405"/>
      <c r="G1300" s="1">
        <f t="shared" si="23"/>
        <v>14.499999999999886</v>
      </c>
    </row>
    <row r="1301" spans="2:7">
      <c r="B1301" s="405"/>
      <c r="C1301" s="405"/>
      <c r="G1301" s="1">
        <f t="shared" si="23"/>
        <v>14.499999999999886</v>
      </c>
    </row>
    <row r="1302" spans="2:7">
      <c r="B1302" s="405"/>
      <c r="C1302" s="405"/>
      <c r="G1302" s="1">
        <f t="shared" si="23"/>
        <v>14.499999999999886</v>
      </c>
    </row>
    <row r="1303" spans="2:7">
      <c r="B1303" s="405"/>
      <c r="C1303" s="405"/>
      <c r="G1303" s="1">
        <f t="shared" si="23"/>
        <v>14.499999999999886</v>
      </c>
    </row>
    <row r="1304" spans="2:7">
      <c r="B1304" s="405"/>
      <c r="C1304" s="405"/>
      <c r="G1304" s="1">
        <f t="shared" si="23"/>
        <v>14.499999999999886</v>
      </c>
    </row>
    <row r="1305" spans="2:7">
      <c r="B1305" s="405"/>
      <c r="C1305" s="405"/>
      <c r="G1305" s="1">
        <f t="shared" si="23"/>
        <v>14.499999999999886</v>
      </c>
    </row>
    <row r="1306" spans="2:7">
      <c r="B1306" s="405"/>
      <c r="C1306" s="405"/>
      <c r="G1306" s="1">
        <f t="shared" si="23"/>
        <v>14.499999999999886</v>
      </c>
    </row>
    <row r="1307" spans="2:7">
      <c r="B1307" s="405"/>
      <c r="C1307" s="405"/>
      <c r="G1307" s="1">
        <f t="shared" si="23"/>
        <v>14.499999999999886</v>
      </c>
    </row>
    <row r="1308" spans="2:7">
      <c r="B1308" s="405"/>
      <c r="C1308" s="405"/>
      <c r="G1308" s="1">
        <f t="shared" si="23"/>
        <v>14.499999999999886</v>
      </c>
    </row>
    <row r="1309" spans="2:7">
      <c r="B1309" s="405"/>
      <c r="C1309" s="405"/>
      <c r="G1309" s="1">
        <f t="shared" si="23"/>
        <v>14.499999999999886</v>
      </c>
    </row>
    <row r="1310" spans="2:7">
      <c r="B1310" s="405"/>
      <c r="C1310" s="405"/>
      <c r="G1310" s="1">
        <f t="shared" si="23"/>
        <v>14.499999999999886</v>
      </c>
    </row>
    <row r="1311" spans="2:7">
      <c r="B1311" s="405"/>
      <c r="C1311" s="405"/>
      <c r="G1311" s="1">
        <f t="shared" si="23"/>
        <v>14.499999999999886</v>
      </c>
    </row>
    <row r="1312" spans="2:7">
      <c r="B1312" s="405"/>
      <c r="C1312" s="405"/>
      <c r="G1312" s="1">
        <f t="shared" si="23"/>
        <v>14.499999999999886</v>
      </c>
    </row>
    <row r="1313" spans="2:7">
      <c r="B1313" s="405"/>
      <c r="C1313" s="405"/>
      <c r="G1313" s="1">
        <f t="shared" si="23"/>
        <v>14.499999999999886</v>
      </c>
    </row>
    <row r="1314" spans="2:7">
      <c r="B1314" s="405"/>
      <c r="C1314" s="405"/>
      <c r="G1314" s="1">
        <f t="shared" si="23"/>
        <v>14.499999999999886</v>
      </c>
    </row>
    <row r="1315" spans="2:7">
      <c r="B1315" s="405"/>
      <c r="C1315" s="405"/>
      <c r="G1315" s="1">
        <f t="shared" si="23"/>
        <v>14.499999999999886</v>
      </c>
    </row>
    <row r="1316" spans="2:7">
      <c r="B1316" s="405"/>
      <c r="C1316" s="405"/>
      <c r="G1316" s="1">
        <f t="shared" si="23"/>
        <v>14.499999999999886</v>
      </c>
    </row>
    <row r="1317" spans="2:7">
      <c r="B1317" s="405"/>
      <c r="C1317" s="405"/>
      <c r="G1317" s="1">
        <f t="shared" si="23"/>
        <v>14.499999999999886</v>
      </c>
    </row>
    <row r="1318" spans="2:7">
      <c r="B1318" s="405"/>
      <c r="C1318" s="405"/>
      <c r="G1318" s="1">
        <f t="shared" si="23"/>
        <v>14.499999999999886</v>
      </c>
    </row>
    <row r="1319" spans="2:7">
      <c r="B1319" s="405"/>
      <c r="C1319" s="405"/>
      <c r="G1319" s="1">
        <f t="shared" si="23"/>
        <v>14.499999999999886</v>
      </c>
    </row>
    <row r="1320" spans="2:7">
      <c r="B1320" s="405"/>
      <c r="C1320" s="405"/>
      <c r="G1320" s="1">
        <f t="shared" si="23"/>
        <v>14.499999999999886</v>
      </c>
    </row>
    <row r="1321" spans="2:7">
      <c r="B1321" s="405"/>
      <c r="C1321" s="405"/>
      <c r="G1321" s="1">
        <f t="shared" si="23"/>
        <v>14.499999999999886</v>
      </c>
    </row>
    <row r="1322" spans="2:7">
      <c r="B1322" s="405"/>
      <c r="C1322" s="405"/>
    </row>
    <row r="1323" spans="2:7">
      <c r="B1323" s="405"/>
      <c r="C1323" s="405"/>
    </row>
  </sheetData>
  <autoFilter ref="A4:G526" xr:uid="{00000000-0009-0000-0000-000002000000}"/>
  <mergeCells count="5">
    <mergeCell ref="B2:G2"/>
    <mergeCell ref="I601:K601"/>
    <mergeCell ref="I682:K682"/>
    <mergeCell ref="I702:K702"/>
    <mergeCell ref="I914:K914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1320"/>
  <sheetViews>
    <sheetView topLeftCell="A929" zoomScaleNormal="100" workbookViewId="0">
      <selection activeCell="F940" sqref="F940"/>
    </sheetView>
  </sheetViews>
  <sheetFormatPr defaultColWidth="11.42578125" defaultRowHeight="15"/>
  <cols>
    <col min="1" max="1" width="10.85546875" style="30" customWidth="1"/>
    <col min="2" max="2" width="15.5703125" style="3" customWidth="1"/>
    <col min="3" max="3" width="15.42578125" style="3" customWidth="1"/>
    <col min="4" max="4" width="51.5703125" bestFit="1" customWidth="1"/>
    <col min="5" max="5" width="11.42578125" style="44"/>
    <col min="6" max="6" width="11.42578125" style="1"/>
    <col min="7" max="7" width="11.85546875" bestFit="1" customWidth="1"/>
    <col min="9" max="9" width="14.42578125" customWidth="1"/>
    <col min="10" max="10" width="21.85546875" bestFit="1" customWidth="1"/>
  </cols>
  <sheetData>
    <row r="2" spans="1:7">
      <c r="B2" s="422" t="s">
        <v>117</v>
      </c>
      <c r="C2" s="422"/>
      <c r="D2" s="422"/>
      <c r="E2" s="422"/>
      <c r="F2" s="422"/>
      <c r="G2" s="422"/>
    </row>
    <row r="4" spans="1:7" ht="30.75">
      <c r="A4" s="31" t="s">
        <v>1</v>
      </c>
      <c r="B4" s="12" t="s">
        <v>2</v>
      </c>
      <c r="C4" s="12" t="s">
        <v>3</v>
      </c>
      <c r="D4" s="12" t="s">
        <v>4</v>
      </c>
      <c r="E4" s="150" t="s">
        <v>5</v>
      </c>
      <c r="F4" s="7" t="s">
        <v>6</v>
      </c>
      <c r="G4" s="7" t="s">
        <v>7</v>
      </c>
    </row>
    <row r="5" spans="1:7" hidden="1">
      <c r="A5" s="30">
        <v>42736</v>
      </c>
      <c r="B5" s="405" t="s">
        <v>8</v>
      </c>
      <c r="C5" s="405"/>
      <c r="G5" s="1">
        <v>288.7</v>
      </c>
    </row>
    <row r="6" spans="1:7" hidden="1">
      <c r="A6" s="30">
        <v>42768</v>
      </c>
      <c r="B6" s="405">
        <v>12193</v>
      </c>
      <c r="C6" s="405" t="s">
        <v>9</v>
      </c>
      <c r="F6" s="1">
        <v>282.7</v>
      </c>
      <c r="G6" s="1">
        <f>+G5+E6-F6</f>
        <v>6</v>
      </c>
    </row>
    <row r="7" spans="1:7" hidden="1">
      <c r="A7" s="30">
        <v>42768</v>
      </c>
      <c r="B7" s="405">
        <v>12194</v>
      </c>
      <c r="C7" s="405" t="s">
        <v>9</v>
      </c>
      <c r="F7" s="1">
        <v>6</v>
      </c>
      <c r="G7" s="1">
        <f t="shared" ref="G7:G70" si="0">+G6+E7-F7</f>
        <v>0</v>
      </c>
    </row>
    <row r="8" spans="1:7" hidden="1">
      <c r="A8" s="30">
        <v>42766</v>
      </c>
      <c r="B8" s="405" t="s">
        <v>11</v>
      </c>
      <c r="C8" s="405" t="s">
        <v>12</v>
      </c>
      <c r="D8" t="s">
        <v>13</v>
      </c>
      <c r="E8" s="25">
        <v>120.6</v>
      </c>
      <c r="G8" s="1">
        <f t="shared" si="0"/>
        <v>120.6</v>
      </c>
    </row>
    <row r="9" spans="1:7" hidden="1">
      <c r="B9" s="405"/>
      <c r="C9" s="405"/>
      <c r="D9" t="s">
        <v>14</v>
      </c>
      <c r="E9" s="25">
        <v>2.8</v>
      </c>
      <c r="G9" s="1">
        <f t="shared" si="0"/>
        <v>123.39999999999999</v>
      </c>
    </row>
    <row r="10" spans="1:7" hidden="1">
      <c r="B10" s="405"/>
      <c r="C10" s="405"/>
      <c r="D10" t="s">
        <v>15</v>
      </c>
      <c r="E10" s="25">
        <v>60</v>
      </c>
      <c r="G10" s="1">
        <f t="shared" si="0"/>
        <v>183.39999999999998</v>
      </c>
    </row>
    <row r="11" spans="1:7" hidden="1">
      <c r="B11" s="405"/>
      <c r="C11" s="405"/>
      <c r="D11" t="s">
        <v>16</v>
      </c>
      <c r="E11" s="25">
        <v>2</v>
      </c>
      <c r="G11" s="1">
        <f t="shared" si="0"/>
        <v>185.39999999999998</v>
      </c>
    </row>
    <row r="12" spans="1:7" hidden="1">
      <c r="A12" s="30">
        <v>42768</v>
      </c>
      <c r="B12" s="405">
        <v>12193</v>
      </c>
      <c r="C12" s="405" t="s">
        <v>12</v>
      </c>
      <c r="D12" t="s">
        <v>15</v>
      </c>
      <c r="E12" s="25"/>
      <c r="F12" s="1">
        <v>60</v>
      </c>
      <c r="G12" s="1">
        <f t="shared" si="0"/>
        <v>125.39999999999998</v>
      </c>
    </row>
    <row r="13" spans="1:7" hidden="1">
      <c r="A13" s="30">
        <v>42768</v>
      </c>
      <c r="B13" s="405">
        <v>12193</v>
      </c>
      <c r="C13" s="405" t="s">
        <v>12</v>
      </c>
      <c r="D13" t="s">
        <v>16</v>
      </c>
      <c r="E13" s="25"/>
      <c r="F13" s="1">
        <v>2</v>
      </c>
      <c r="G13" s="1">
        <f t="shared" si="0"/>
        <v>123.39999999999998</v>
      </c>
    </row>
    <row r="14" spans="1:7" hidden="1">
      <c r="A14" s="30">
        <v>42822</v>
      </c>
      <c r="B14" s="405">
        <v>12584</v>
      </c>
      <c r="C14" s="405" t="s">
        <v>12</v>
      </c>
      <c r="D14" t="s">
        <v>14</v>
      </c>
      <c r="E14" s="25"/>
      <c r="F14" s="1">
        <v>2.8</v>
      </c>
      <c r="G14" s="1">
        <f t="shared" si="0"/>
        <v>120.59999999999998</v>
      </c>
    </row>
    <row r="15" spans="1:7" hidden="1">
      <c r="A15" s="30">
        <v>42822</v>
      </c>
      <c r="B15" s="405">
        <v>12584</v>
      </c>
      <c r="C15" s="405" t="s">
        <v>12</v>
      </c>
      <c r="D15" t="s">
        <v>13</v>
      </c>
      <c r="E15" s="25"/>
      <c r="F15" s="1">
        <v>120.6</v>
      </c>
      <c r="G15" s="1">
        <f t="shared" si="0"/>
        <v>0</v>
      </c>
    </row>
    <row r="16" spans="1:7" hidden="1">
      <c r="A16" s="30">
        <v>42794</v>
      </c>
      <c r="B16" s="405" t="s">
        <v>11</v>
      </c>
      <c r="C16" s="405" t="s">
        <v>19</v>
      </c>
      <c r="D16" t="s">
        <v>13</v>
      </c>
      <c r="E16" s="25">
        <v>123.2</v>
      </c>
      <c r="G16" s="1">
        <f t="shared" si="0"/>
        <v>123.2</v>
      </c>
    </row>
    <row r="17" spans="1:7" hidden="1">
      <c r="B17" s="405"/>
      <c r="C17" s="405"/>
      <c r="D17" t="s">
        <v>14</v>
      </c>
      <c r="E17" s="25">
        <v>2</v>
      </c>
      <c r="G17" s="1">
        <f t="shared" si="0"/>
        <v>125.2</v>
      </c>
    </row>
    <row r="18" spans="1:7" hidden="1">
      <c r="B18" s="405"/>
      <c r="C18" s="405"/>
      <c r="D18" t="s">
        <v>15</v>
      </c>
      <c r="E18" s="25">
        <v>56</v>
      </c>
      <c r="G18" s="1">
        <f t="shared" si="0"/>
        <v>181.2</v>
      </c>
    </row>
    <row r="19" spans="1:7" hidden="1">
      <c r="B19" s="405"/>
      <c r="C19" s="405"/>
      <c r="D19" t="s">
        <v>16</v>
      </c>
      <c r="E19" s="25">
        <v>2</v>
      </c>
      <c r="G19" s="1">
        <f t="shared" si="0"/>
        <v>183.2</v>
      </c>
    </row>
    <row r="20" spans="1:7" hidden="1">
      <c r="A20" s="30">
        <v>42822</v>
      </c>
      <c r="B20" s="405">
        <v>12579</v>
      </c>
      <c r="C20" s="405" t="s">
        <v>19</v>
      </c>
      <c r="D20" t="s">
        <v>15</v>
      </c>
      <c r="E20" s="25"/>
      <c r="F20" s="1">
        <v>56</v>
      </c>
      <c r="G20" s="1">
        <f t="shared" si="0"/>
        <v>127.19999999999999</v>
      </c>
    </row>
    <row r="21" spans="1:7" hidden="1">
      <c r="A21" s="30">
        <v>42822</v>
      </c>
      <c r="B21" s="405">
        <v>12579</v>
      </c>
      <c r="C21" s="405" t="s">
        <v>19</v>
      </c>
      <c r="D21" t="s">
        <v>16</v>
      </c>
      <c r="E21" s="25"/>
      <c r="F21" s="1">
        <v>2</v>
      </c>
      <c r="G21" s="1">
        <f t="shared" si="0"/>
        <v>125.19999999999999</v>
      </c>
    </row>
    <row r="22" spans="1:7" hidden="1">
      <c r="A22" s="30">
        <v>42822</v>
      </c>
      <c r="B22" s="405">
        <v>12579</v>
      </c>
      <c r="C22" s="405" t="s">
        <v>19</v>
      </c>
      <c r="D22" t="s">
        <v>14</v>
      </c>
      <c r="E22" s="25"/>
      <c r="F22" s="1">
        <v>2</v>
      </c>
      <c r="G22" s="1">
        <f t="shared" si="0"/>
        <v>123.19999999999999</v>
      </c>
    </row>
    <row r="23" spans="1:7" hidden="1">
      <c r="A23" s="30">
        <v>42822</v>
      </c>
      <c r="B23" s="405">
        <v>12579</v>
      </c>
      <c r="C23" s="405" t="s">
        <v>19</v>
      </c>
      <c r="D23" t="s">
        <v>13</v>
      </c>
      <c r="E23" s="25"/>
      <c r="F23" s="1">
        <v>123.2</v>
      </c>
      <c r="G23" s="1">
        <f t="shared" si="0"/>
        <v>0</v>
      </c>
    </row>
    <row r="24" spans="1:7" hidden="1">
      <c r="A24" s="30">
        <v>42825</v>
      </c>
      <c r="B24" s="405" t="s">
        <v>11</v>
      </c>
      <c r="C24" s="405" t="s">
        <v>20</v>
      </c>
      <c r="D24" t="s">
        <v>13</v>
      </c>
      <c r="E24" s="25">
        <v>117.7</v>
      </c>
      <c r="G24" s="1">
        <f t="shared" si="0"/>
        <v>117.7</v>
      </c>
    </row>
    <row r="25" spans="1:7" hidden="1">
      <c r="B25" s="405"/>
      <c r="C25" s="405"/>
      <c r="D25" t="s">
        <v>14</v>
      </c>
      <c r="E25" s="25">
        <v>2</v>
      </c>
      <c r="G25" s="1">
        <f t="shared" si="0"/>
        <v>119.7</v>
      </c>
    </row>
    <row r="26" spans="1:7" hidden="1">
      <c r="B26" s="405"/>
      <c r="C26" s="405"/>
      <c r="D26" t="s">
        <v>15</v>
      </c>
      <c r="E26" s="25">
        <v>60</v>
      </c>
      <c r="G26" s="1">
        <f t="shared" si="0"/>
        <v>179.7</v>
      </c>
    </row>
    <row r="27" spans="1:7" hidden="1">
      <c r="B27" s="405"/>
      <c r="C27" s="405"/>
      <c r="D27" t="s">
        <v>16</v>
      </c>
      <c r="E27" s="25">
        <v>2</v>
      </c>
      <c r="G27" s="1">
        <f t="shared" si="0"/>
        <v>181.7</v>
      </c>
    </row>
    <row r="28" spans="1:7" hidden="1">
      <c r="A28" s="30">
        <v>42854</v>
      </c>
      <c r="B28" s="405">
        <v>12708</v>
      </c>
      <c r="C28" s="405" t="s">
        <v>20</v>
      </c>
      <c r="D28" t="s">
        <v>13</v>
      </c>
      <c r="E28" s="25"/>
      <c r="F28" s="1">
        <v>2</v>
      </c>
      <c r="G28" s="1">
        <f t="shared" si="0"/>
        <v>179.7</v>
      </c>
    </row>
    <row r="29" spans="1:7" hidden="1">
      <c r="A29" s="30">
        <v>42854</v>
      </c>
      <c r="B29" s="405">
        <v>12708</v>
      </c>
      <c r="C29" s="405" t="s">
        <v>20</v>
      </c>
      <c r="D29" t="s">
        <v>14</v>
      </c>
      <c r="E29" s="25"/>
      <c r="F29" s="1">
        <v>117.7</v>
      </c>
      <c r="G29" s="1">
        <f t="shared" si="0"/>
        <v>61.999999999999986</v>
      </c>
    </row>
    <row r="30" spans="1:7" hidden="1">
      <c r="A30" s="30">
        <v>42854</v>
      </c>
      <c r="B30" s="405">
        <v>12708</v>
      </c>
      <c r="C30" s="405" t="s">
        <v>20</v>
      </c>
      <c r="D30" t="s">
        <v>16</v>
      </c>
      <c r="E30" s="25"/>
      <c r="F30" s="1">
        <v>2</v>
      </c>
      <c r="G30" s="1">
        <f t="shared" si="0"/>
        <v>59.999999999999986</v>
      </c>
    </row>
    <row r="31" spans="1:7" hidden="1">
      <c r="A31" s="30">
        <v>42854</v>
      </c>
      <c r="B31" s="405">
        <v>12708</v>
      </c>
      <c r="C31" s="405" t="s">
        <v>20</v>
      </c>
      <c r="D31" t="s">
        <v>15</v>
      </c>
      <c r="E31" s="25"/>
      <c r="F31" s="1">
        <v>60</v>
      </c>
      <c r="G31" s="1">
        <f t="shared" si="0"/>
        <v>0</v>
      </c>
    </row>
    <row r="32" spans="1:7" hidden="1">
      <c r="A32" s="30">
        <v>42855</v>
      </c>
      <c r="B32" s="405" t="s">
        <v>11</v>
      </c>
      <c r="C32" s="405" t="s">
        <v>21</v>
      </c>
      <c r="D32" t="s">
        <v>13</v>
      </c>
      <c r="E32" s="25">
        <v>120.6</v>
      </c>
      <c r="G32" s="1">
        <f t="shared" si="0"/>
        <v>120.6</v>
      </c>
    </row>
    <row r="33" spans="1:7" hidden="1">
      <c r="B33" s="405"/>
      <c r="C33" s="405"/>
      <c r="D33" t="s">
        <v>14</v>
      </c>
      <c r="E33" s="25">
        <v>2</v>
      </c>
      <c r="G33" s="1">
        <f t="shared" si="0"/>
        <v>122.6</v>
      </c>
    </row>
    <row r="34" spans="1:7" hidden="1">
      <c r="B34" s="405"/>
      <c r="C34" s="405"/>
      <c r="D34" t="s">
        <v>15</v>
      </c>
      <c r="E34" s="25">
        <v>60</v>
      </c>
      <c r="G34" s="1">
        <f t="shared" si="0"/>
        <v>182.6</v>
      </c>
    </row>
    <row r="35" spans="1:7" hidden="1">
      <c r="B35" s="405"/>
      <c r="C35" s="405"/>
      <c r="D35" t="s">
        <v>16</v>
      </c>
      <c r="E35" s="25">
        <v>2</v>
      </c>
      <c r="G35" s="1">
        <f t="shared" si="0"/>
        <v>184.6</v>
      </c>
    </row>
    <row r="36" spans="1:7" hidden="1">
      <c r="A36" s="30">
        <v>42885</v>
      </c>
      <c r="B36" s="405">
        <v>12867</v>
      </c>
      <c r="C36" s="405" t="s">
        <v>21</v>
      </c>
      <c r="D36" t="s">
        <v>15</v>
      </c>
      <c r="E36" s="25"/>
      <c r="F36" s="1">
        <v>60</v>
      </c>
      <c r="G36" s="1">
        <f t="shared" si="0"/>
        <v>124.6</v>
      </c>
    </row>
    <row r="37" spans="1:7" hidden="1">
      <c r="A37" s="30">
        <v>42885</v>
      </c>
      <c r="B37" s="405">
        <v>12867</v>
      </c>
      <c r="C37" s="405" t="s">
        <v>21</v>
      </c>
      <c r="D37" t="s">
        <v>16</v>
      </c>
      <c r="E37" s="25"/>
      <c r="F37" s="1">
        <v>2</v>
      </c>
      <c r="G37" s="1">
        <f t="shared" si="0"/>
        <v>122.6</v>
      </c>
    </row>
    <row r="38" spans="1:7" hidden="1">
      <c r="A38" s="30">
        <v>42885</v>
      </c>
      <c r="B38" s="405">
        <v>12867</v>
      </c>
      <c r="C38" s="405" t="s">
        <v>21</v>
      </c>
      <c r="D38" t="s">
        <v>13</v>
      </c>
      <c r="E38" s="25"/>
      <c r="F38" s="1">
        <v>120.6</v>
      </c>
      <c r="G38" s="1">
        <f t="shared" si="0"/>
        <v>2</v>
      </c>
    </row>
    <row r="39" spans="1:7" hidden="1">
      <c r="A39" s="30">
        <v>42885</v>
      </c>
      <c r="B39" s="405">
        <v>12867</v>
      </c>
      <c r="C39" s="405" t="s">
        <v>21</v>
      </c>
      <c r="D39" t="s">
        <v>14</v>
      </c>
      <c r="E39" s="25"/>
      <c r="F39" s="1">
        <v>2</v>
      </c>
      <c r="G39" s="1">
        <f t="shared" si="0"/>
        <v>0</v>
      </c>
    </row>
    <row r="40" spans="1:7" hidden="1">
      <c r="A40" s="30">
        <v>42886</v>
      </c>
      <c r="B40" s="405" t="s">
        <v>11</v>
      </c>
      <c r="C40" s="405" t="s">
        <v>22</v>
      </c>
      <c r="D40" t="s">
        <v>13</v>
      </c>
      <c r="E40" s="25">
        <v>109.2</v>
      </c>
      <c r="G40" s="1">
        <f t="shared" si="0"/>
        <v>109.2</v>
      </c>
    </row>
    <row r="41" spans="1:7" hidden="1">
      <c r="B41" s="405"/>
      <c r="C41" s="405"/>
      <c r="D41" t="s">
        <v>14</v>
      </c>
      <c r="E41" s="25">
        <v>2</v>
      </c>
      <c r="G41" s="1">
        <f t="shared" si="0"/>
        <v>111.2</v>
      </c>
    </row>
    <row r="42" spans="1:7" hidden="1">
      <c r="B42" s="405"/>
      <c r="C42" s="405"/>
      <c r="D42" t="s">
        <v>15</v>
      </c>
      <c r="E42" s="25">
        <v>60</v>
      </c>
      <c r="G42" s="1">
        <f t="shared" si="0"/>
        <v>171.2</v>
      </c>
    </row>
    <row r="43" spans="1:7" hidden="1">
      <c r="B43" s="405"/>
      <c r="C43" s="405"/>
      <c r="D43" t="s">
        <v>16</v>
      </c>
      <c r="E43" s="25">
        <v>2</v>
      </c>
      <c r="G43" s="1">
        <f t="shared" si="0"/>
        <v>173.2</v>
      </c>
    </row>
    <row r="44" spans="1:7" hidden="1">
      <c r="A44" s="30">
        <v>42885</v>
      </c>
      <c r="B44" s="405">
        <v>12867</v>
      </c>
      <c r="C44" s="405" t="s">
        <v>22</v>
      </c>
      <c r="D44" t="s">
        <v>15</v>
      </c>
      <c r="F44" s="1">
        <v>60</v>
      </c>
      <c r="G44" s="1">
        <f t="shared" si="0"/>
        <v>113.19999999999999</v>
      </c>
    </row>
    <row r="45" spans="1:7" hidden="1">
      <c r="A45" s="30">
        <v>42885</v>
      </c>
      <c r="B45" s="405">
        <v>12867</v>
      </c>
      <c r="C45" s="405" t="s">
        <v>22</v>
      </c>
      <c r="D45" t="s">
        <v>16</v>
      </c>
      <c r="F45" s="1">
        <v>2</v>
      </c>
      <c r="G45" s="1">
        <f t="shared" si="0"/>
        <v>111.19999999999999</v>
      </c>
    </row>
    <row r="46" spans="1:7" hidden="1">
      <c r="A46" s="30">
        <v>42909</v>
      </c>
      <c r="B46" s="405">
        <v>13143</v>
      </c>
      <c r="C46" s="405" t="s">
        <v>22</v>
      </c>
      <c r="D46" t="s">
        <v>14</v>
      </c>
      <c r="F46" s="1">
        <v>2</v>
      </c>
      <c r="G46" s="1">
        <f t="shared" si="0"/>
        <v>109.19999999999999</v>
      </c>
    </row>
    <row r="47" spans="1:7" hidden="1">
      <c r="A47" s="30">
        <v>42909</v>
      </c>
      <c r="B47" s="405">
        <v>13143</v>
      </c>
      <c r="C47" s="405" t="s">
        <v>22</v>
      </c>
      <c r="D47" t="s">
        <v>13</v>
      </c>
      <c r="F47" s="1">
        <v>109.2</v>
      </c>
      <c r="G47" s="1">
        <f t="shared" si="0"/>
        <v>0</v>
      </c>
    </row>
    <row r="48" spans="1:7" hidden="1">
      <c r="A48" s="32">
        <v>42916</v>
      </c>
      <c r="B48" s="404" t="s">
        <v>11</v>
      </c>
      <c r="C48" s="404" t="s">
        <v>23</v>
      </c>
      <c r="D48" t="s">
        <v>13</v>
      </c>
      <c r="E48" s="25">
        <v>106.6</v>
      </c>
      <c r="G48" s="1">
        <f t="shared" si="0"/>
        <v>106.6</v>
      </c>
    </row>
    <row r="49" spans="1:7" hidden="1">
      <c r="B49" s="405"/>
      <c r="C49" s="405"/>
      <c r="D49" t="s">
        <v>14</v>
      </c>
      <c r="E49" s="25">
        <v>2</v>
      </c>
      <c r="G49" s="1">
        <f t="shared" si="0"/>
        <v>108.6</v>
      </c>
    </row>
    <row r="50" spans="1:7" hidden="1">
      <c r="B50" s="405"/>
      <c r="C50" s="405"/>
      <c r="D50" t="s">
        <v>15</v>
      </c>
      <c r="E50" s="25">
        <v>60</v>
      </c>
      <c r="G50" s="1">
        <f t="shared" si="0"/>
        <v>168.6</v>
      </c>
    </row>
    <row r="51" spans="1:7" hidden="1">
      <c r="B51" s="405"/>
      <c r="C51" s="405"/>
      <c r="D51" t="s">
        <v>16</v>
      </c>
      <c r="E51" s="25">
        <v>2</v>
      </c>
      <c r="G51" s="1">
        <f t="shared" si="0"/>
        <v>170.6</v>
      </c>
    </row>
    <row r="52" spans="1:7" hidden="1">
      <c r="A52" s="30">
        <v>42952</v>
      </c>
      <c r="B52" s="405">
        <v>13423</v>
      </c>
      <c r="C52" s="405" t="s">
        <v>23</v>
      </c>
      <c r="D52" t="s">
        <v>15</v>
      </c>
      <c r="E52" s="25"/>
      <c r="F52" s="1">
        <v>60</v>
      </c>
      <c r="G52" s="1">
        <f t="shared" si="0"/>
        <v>110.6</v>
      </c>
    </row>
    <row r="53" spans="1:7" hidden="1">
      <c r="A53" s="30">
        <v>42952</v>
      </c>
      <c r="B53" s="405">
        <v>13423</v>
      </c>
      <c r="C53" s="405" t="s">
        <v>23</v>
      </c>
      <c r="D53" t="s">
        <v>16</v>
      </c>
      <c r="E53" s="25"/>
      <c r="F53" s="1">
        <v>2</v>
      </c>
      <c r="G53" s="1">
        <f t="shared" si="0"/>
        <v>108.6</v>
      </c>
    </row>
    <row r="54" spans="1:7" hidden="1">
      <c r="A54" s="30">
        <v>42952</v>
      </c>
      <c r="B54" s="405">
        <v>13423</v>
      </c>
      <c r="C54" s="405" t="s">
        <v>23</v>
      </c>
      <c r="D54" t="s">
        <v>13</v>
      </c>
      <c r="E54" s="25"/>
      <c r="F54" s="1">
        <v>106.6</v>
      </c>
      <c r="G54" s="1">
        <f t="shared" si="0"/>
        <v>2</v>
      </c>
    </row>
    <row r="55" spans="1:7" hidden="1">
      <c r="A55" s="30">
        <v>42952</v>
      </c>
      <c r="B55" s="405">
        <v>13423</v>
      </c>
      <c r="C55" s="405" t="s">
        <v>23</v>
      </c>
      <c r="D55" t="s">
        <v>14</v>
      </c>
      <c r="E55" s="25"/>
      <c r="F55" s="1">
        <v>2</v>
      </c>
      <c r="G55" s="1">
        <f t="shared" si="0"/>
        <v>0</v>
      </c>
    </row>
    <row r="56" spans="1:7" hidden="1">
      <c r="A56" s="32">
        <v>42947</v>
      </c>
      <c r="B56" s="404" t="s">
        <v>11</v>
      </c>
      <c r="C56" s="404" t="s">
        <v>24</v>
      </c>
      <c r="D56" t="s">
        <v>13</v>
      </c>
      <c r="E56" s="25">
        <v>100.8</v>
      </c>
      <c r="G56" s="1">
        <f t="shared" si="0"/>
        <v>100.8</v>
      </c>
    </row>
    <row r="57" spans="1:7" hidden="1">
      <c r="B57" s="405"/>
      <c r="C57" s="405"/>
      <c r="D57" t="s">
        <v>14</v>
      </c>
      <c r="E57" s="25">
        <v>2</v>
      </c>
      <c r="G57" s="1">
        <f t="shared" si="0"/>
        <v>102.8</v>
      </c>
    </row>
    <row r="58" spans="1:7" hidden="1">
      <c r="B58" s="405"/>
      <c r="C58" s="405"/>
      <c r="D58" t="s">
        <v>15</v>
      </c>
      <c r="E58" s="25">
        <v>60</v>
      </c>
      <c r="G58" s="1">
        <f t="shared" si="0"/>
        <v>162.80000000000001</v>
      </c>
    </row>
    <row r="59" spans="1:7" hidden="1">
      <c r="B59" s="405"/>
      <c r="C59" s="405"/>
      <c r="D59" t="s">
        <v>16</v>
      </c>
      <c r="E59" s="25">
        <v>2</v>
      </c>
      <c r="G59" s="1">
        <f t="shared" si="0"/>
        <v>164.8</v>
      </c>
    </row>
    <row r="60" spans="1:7" hidden="1">
      <c r="A60" s="30">
        <v>42952</v>
      </c>
      <c r="B60" s="405">
        <v>13423</v>
      </c>
      <c r="C60" s="405" t="s">
        <v>24</v>
      </c>
      <c r="D60" t="s">
        <v>15</v>
      </c>
      <c r="E60" s="25"/>
      <c r="F60" s="1">
        <v>60</v>
      </c>
      <c r="G60" s="1">
        <f t="shared" si="0"/>
        <v>104.80000000000001</v>
      </c>
    </row>
    <row r="61" spans="1:7" hidden="1">
      <c r="A61" s="30">
        <v>42952</v>
      </c>
      <c r="B61" s="405">
        <v>13423</v>
      </c>
      <c r="C61" s="405" t="s">
        <v>24</v>
      </c>
      <c r="D61" t="s">
        <v>16</v>
      </c>
      <c r="E61" s="25"/>
      <c r="F61" s="1">
        <v>2</v>
      </c>
      <c r="G61" s="1">
        <f t="shared" si="0"/>
        <v>102.80000000000001</v>
      </c>
    </row>
    <row r="62" spans="1:7" hidden="1">
      <c r="A62" s="30">
        <v>42975</v>
      </c>
      <c r="B62" s="405">
        <v>13512</v>
      </c>
      <c r="C62" s="405" t="s">
        <v>24</v>
      </c>
      <c r="D62" t="s">
        <v>13</v>
      </c>
      <c r="E62" s="25"/>
      <c r="F62" s="1">
        <v>100.8</v>
      </c>
      <c r="G62" s="1">
        <f t="shared" si="0"/>
        <v>2.0000000000000142</v>
      </c>
    </row>
    <row r="63" spans="1:7" hidden="1">
      <c r="A63" s="30">
        <v>42975</v>
      </c>
      <c r="B63" s="405">
        <v>13512</v>
      </c>
      <c r="C63" s="405" t="s">
        <v>24</v>
      </c>
      <c r="D63" t="s">
        <v>14</v>
      </c>
      <c r="E63" s="25"/>
      <c r="F63" s="1">
        <v>2</v>
      </c>
      <c r="G63" s="1">
        <f t="shared" si="0"/>
        <v>1.4210854715202004E-14</v>
      </c>
    </row>
    <row r="64" spans="1:7" hidden="1">
      <c r="A64" s="32">
        <v>42978</v>
      </c>
      <c r="B64" s="404" t="s">
        <v>11</v>
      </c>
      <c r="C64" s="404" t="s">
        <v>25</v>
      </c>
      <c r="D64" t="s">
        <v>13</v>
      </c>
      <c r="E64" s="25">
        <v>100.8</v>
      </c>
      <c r="G64" s="1">
        <f t="shared" si="0"/>
        <v>100.80000000000001</v>
      </c>
    </row>
    <row r="65" spans="1:7" hidden="1">
      <c r="B65" s="405"/>
      <c r="C65" s="405"/>
      <c r="D65" t="s">
        <v>14</v>
      </c>
      <c r="E65" s="25">
        <v>2</v>
      </c>
      <c r="G65" s="1">
        <f t="shared" si="0"/>
        <v>102.80000000000001</v>
      </c>
    </row>
    <row r="66" spans="1:7" hidden="1">
      <c r="B66" s="405"/>
      <c r="C66" s="405"/>
      <c r="D66" t="s">
        <v>15</v>
      </c>
      <c r="E66" s="25">
        <v>60</v>
      </c>
      <c r="G66" s="1">
        <f t="shared" si="0"/>
        <v>162.80000000000001</v>
      </c>
    </row>
    <row r="67" spans="1:7" hidden="1">
      <c r="B67" s="405"/>
      <c r="C67" s="405"/>
      <c r="D67" t="s">
        <v>16</v>
      </c>
      <c r="E67" s="25">
        <v>2</v>
      </c>
      <c r="G67" s="1">
        <f t="shared" si="0"/>
        <v>164.8</v>
      </c>
    </row>
    <row r="68" spans="1:7" hidden="1">
      <c r="B68" s="405"/>
      <c r="C68" s="405"/>
      <c r="D68" t="s">
        <v>46</v>
      </c>
      <c r="E68" s="25">
        <v>85</v>
      </c>
      <c r="G68" s="1">
        <f t="shared" si="0"/>
        <v>249.8</v>
      </c>
    </row>
    <row r="69" spans="1:7" hidden="1">
      <c r="A69" s="30">
        <v>42975</v>
      </c>
      <c r="B69" s="405">
        <v>13512</v>
      </c>
      <c r="C69" s="405" t="s">
        <v>25</v>
      </c>
      <c r="D69" t="s">
        <v>15</v>
      </c>
      <c r="E69" s="25"/>
      <c r="F69" s="1">
        <v>60</v>
      </c>
      <c r="G69" s="1">
        <f t="shared" si="0"/>
        <v>189.8</v>
      </c>
    </row>
    <row r="70" spans="1:7" hidden="1">
      <c r="A70" s="30">
        <v>42975</v>
      </c>
      <c r="B70" s="405">
        <v>13512</v>
      </c>
      <c r="C70" s="405" t="s">
        <v>25</v>
      </c>
      <c r="D70" t="s">
        <v>16</v>
      </c>
      <c r="E70" s="25"/>
      <c r="F70" s="1">
        <v>2</v>
      </c>
      <c r="G70" s="1">
        <f t="shared" si="0"/>
        <v>187.8</v>
      </c>
    </row>
    <row r="71" spans="1:7" hidden="1">
      <c r="A71" s="30">
        <v>42987</v>
      </c>
      <c r="B71" s="405">
        <v>13561</v>
      </c>
      <c r="C71" s="405" t="s">
        <v>25</v>
      </c>
      <c r="D71" t="s">
        <v>13</v>
      </c>
      <c r="E71" s="25"/>
      <c r="F71" s="1">
        <v>100.8</v>
      </c>
      <c r="G71" s="1">
        <f t="shared" ref="G71:G134" si="1">+G70+E71-F71</f>
        <v>87.000000000000014</v>
      </c>
    </row>
    <row r="72" spans="1:7" hidden="1">
      <c r="A72" s="30">
        <v>42987</v>
      </c>
      <c r="B72" s="405">
        <v>13561</v>
      </c>
      <c r="C72" s="405" t="s">
        <v>25</v>
      </c>
      <c r="D72" t="s">
        <v>14</v>
      </c>
      <c r="E72" s="25"/>
      <c r="F72" s="1">
        <v>2</v>
      </c>
      <c r="G72" s="1">
        <f t="shared" si="1"/>
        <v>85.000000000000014</v>
      </c>
    </row>
    <row r="73" spans="1:7" hidden="1">
      <c r="A73" s="30">
        <v>43029</v>
      </c>
      <c r="B73" s="405">
        <v>13846</v>
      </c>
      <c r="C73" s="405" t="s">
        <v>25</v>
      </c>
      <c r="D73" t="s">
        <v>46</v>
      </c>
      <c r="E73" s="25"/>
      <c r="F73" s="1">
        <v>85</v>
      </c>
      <c r="G73" s="1">
        <f t="shared" si="1"/>
        <v>0</v>
      </c>
    </row>
    <row r="74" spans="1:7" hidden="1">
      <c r="A74" s="32">
        <v>43008</v>
      </c>
      <c r="B74" s="404" t="s">
        <v>11</v>
      </c>
      <c r="C74" s="404" t="s">
        <v>26</v>
      </c>
      <c r="D74" t="s">
        <v>13</v>
      </c>
      <c r="E74" s="25">
        <v>48.4</v>
      </c>
      <c r="G74" s="1">
        <f t="shared" si="1"/>
        <v>48.4</v>
      </c>
    </row>
    <row r="75" spans="1:7" hidden="1">
      <c r="B75" s="405"/>
      <c r="C75" s="405"/>
      <c r="D75" t="s">
        <v>14</v>
      </c>
      <c r="E75" s="25">
        <v>1.3</v>
      </c>
      <c r="G75" s="1">
        <f t="shared" si="1"/>
        <v>49.699999999999996</v>
      </c>
    </row>
    <row r="76" spans="1:7" hidden="1">
      <c r="B76" s="405"/>
      <c r="C76" s="405"/>
      <c r="D76" t="s">
        <v>15</v>
      </c>
      <c r="E76" s="25">
        <v>60</v>
      </c>
      <c r="G76" s="1">
        <f t="shared" si="1"/>
        <v>109.69999999999999</v>
      </c>
    </row>
    <row r="77" spans="1:7" hidden="1">
      <c r="B77" s="405"/>
      <c r="C77" s="405"/>
      <c r="D77" t="s">
        <v>16</v>
      </c>
      <c r="E77" s="25">
        <v>2</v>
      </c>
      <c r="G77" s="1">
        <f t="shared" si="1"/>
        <v>111.69999999999999</v>
      </c>
    </row>
    <row r="78" spans="1:7" hidden="1">
      <c r="A78" s="30">
        <v>42998</v>
      </c>
      <c r="B78" s="405">
        <v>13634</v>
      </c>
      <c r="C78" s="405" t="s">
        <v>26</v>
      </c>
      <c r="D78" t="s">
        <v>15</v>
      </c>
      <c r="E78" s="25"/>
      <c r="F78" s="1">
        <v>60</v>
      </c>
      <c r="G78" s="1">
        <f t="shared" si="1"/>
        <v>51.699999999999989</v>
      </c>
    </row>
    <row r="79" spans="1:7" hidden="1">
      <c r="A79" s="30">
        <v>42998</v>
      </c>
      <c r="B79" s="405">
        <v>13634</v>
      </c>
      <c r="C79" s="405" t="s">
        <v>26</v>
      </c>
      <c r="D79" t="s">
        <v>16</v>
      </c>
      <c r="E79" s="25"/>
      <c r="F79" s="1">
        <v>2</v>
      </c>
      <c r="G79" s="1">
        <f t="shared" si="1"/>
        <v>49.699999999999989</v>
      </c>
    </row>
    <row r="80" spans="1:7" hidden="1">
      <c r="A80" s="30">
        <v>43029</v>
      </c>
      <c r="B80" s="405">
        <v>13845</v>
      </c>
      <c r="C80" s="405" t="s">
        <v>26</v>
      </c>
      <c r="D80" t="s">
        <v>14</v>
      </c>
      <c r="E80" s="25"/>
      <c r="F80" s="1">
        <v>1.3</v>
      </c>
      <c r="G80" s="1">
        <f t="shared" si="1"/>
        <v>48.399999999999991</v>
      </c>
    </row>
    <row r="81" spans="1:7" hidden="1">
      <c r="A81" s="30">
        <v>43029</v>
      </c>
      <c r="B81" s="405">
        <v>13845</v>
      </c>
      <c r="C81" s="405" t="s">
        <v>26</v>
      </c>
      <c r="D81" t="s">
        <v>13</v>
      </c>
      <c r="E81" s="25"/>
      <c r="F81" s="1">
        <v>48.4</v>
      </c>
      <c r="G81" s="1">
        <f t="shared" si="1"/>
        <v>0</v>
      </c>
    </row>
    <row r="82" spans="1:7" hidden="1">
      <c r="A82" s="32">
        <v>43039</v>
      </c>
      <c r="B82" s="404" t="s">
        <v>11</v>
      </c>
      <c r="C82" s="404" t="s">
        <v>27</v>
      </c>
      <c r="D82" t="s">
        <v>13</v>
      </c>
      <c r="E82" s="25">
        <v>48.1</v>
      </c>
      <c r="G82" s="1">
        <f t="shared" si="1"/>
        <v>48.1</v>
      </c>
    </row>
    <row r="83" spans="1:7" hidden="1">
      <c r="B83" s="405"/>
      <c r="C83" s="405"/>
      <c r="D83" t="s">
        <v>14</v>
      </c>
      <c r="E83" s="25">
        <v>2</v>
      </c>
      <c r="G83" s="1">
        <f t="shared" si="1"/>
        <v>50.1</v>
      </c>
    </row>
    <row r="84" spans="1:7" hidden="1">
      <c r="B84" s="405"/>
      <c r="C84" s="405"/>
      <c r="D84" t="s">
        <v>15</v>
      </c>
      <c r="E84" s="25">
        <v>60</v>
      </c>
      <c r="G84" s="1">
        <f t="shared" si="1"/>
        <v>110.1</v>
      </c>
    </row>
    <row r="85" spans="1:7" hidden="1">
      <c r="B85" s="405"/>
      <c r="C85" s="405"/>
      <c r="D85" t="s">
        <v>16</v>
      </c>
      <c r="E85" s="25">
        <v>2</v>
      </c>
      <c r="G85" s="1">
        <f t="shared" si="1"/>
        <v>112.1</v>
      </c>
    </row>
    <row r="86" spans="1:7" hidden="1">
      <c r="A86" s="30">
        <v>43063</v>
      </c>
      <c r="B86" s="405">
        <v>14029</v>
      </c>
      <c r="C86" s="405" t="s">
        <v>27</v>
      </c>
      <c r="D86" t="s">
        <v>13</v>
      </c>
      <c r="E86" s="25"/>
      <c r="F86" s="1">
        <v>48.1</v>
      </c>
      <c r="G86" s="1">
        <f t="shared" si="1"/>
        <v>63.999999999999993</v>
      </c>
    </row>
    <row r="87" spans="1:7" hidden="1">
      <c r="A87" s="30">
        <v>43063</v>
      </c>
      <c r="B87" s="405">
        <v>14029</v>
      </c>
      <c r="C87" s="405" t="s">
        <v>27</v>
      </c>
      <c r="D87" t="s">
        <v>14</v>
      </c>
      <c r="E87" s="25"/>
      <c r="F87" s="1">
        <v>2</v>
      </c>
      <c r="G87" s="1">
        <f t="shared" si="1"/>
        <v>61.999999999999993</v>
      </c>
    </row>
    <row r="88" spans="1:7" hidden="1">
      <c r="A88" s="30">
        <v>43064</v>
      </c>
      <c r="B88" s="405">
        <v>14088</v>
      </c>
      <c r="C88" s="405" t="s">
        <v>27</v>
      </c>
      <c r="D88" t="s">
        <v>15</v>
      </c>
      <c r="E88" s="25"/>
      <c r="F88" s="1">
        <v>60</v>
      </c>
      <c r="G88" s="1">
        <f t="shared" si="1"/>
        <v>1.9999999999999929</v>
      </c>
    </row>
    <row r="89" spans="1:7" hidden="1">
      <c r="A89" s="30">
        <v>43064</v>
      </c>
      <c r="B89" s="405">
        <v>14088</v>
      </c>
      <c r="C89" s="405" t="s">
        <v>27</v>
      </c>
      <c r="D89" t="s">
        <v>16</v>
      </c>
      <c r="E89" s="25"/>
      <c r="F89" s="1">
        <v>2</v>
      </c>
      <c r="G89" s="1">
        <f t="shared" si="1"/>
        <v>-7.1054273576010019E-15</v>
      </c>
    </row>
    <row r="90" spans="1:7" hidden="1">
      <c r="A90" s="32">
        <v>43069</v>
      </c>
      <c r="B90" s="404" t="s">
        <v>11</v>
      </c>
      <c r="C90" s="404" t="s">
        <v>28</v>
      </c>
      <c r="D90" t="s">
        <v>13</v>
      </c>
      <c r="E90" s="25">
        <v>51.3</v>
      </c>
      <c r="G90" s="1">
        <f t="shared" si="1"/>
        <v>51.29999999999999</v>
      </c>
    </row>
    <row r="91" spans="1:7" hidden="1">
      <c r="B91" s="405"/>
      <c r="C91" s="405"/>
      <c r="D91" t="s">
        <v>14</v>
      </c>
      <c r="E91" s="25">
        <v>2</v>
      </c>
      <c r="G91" s="1">
        <f t="shared" si="1"/>
        <v>53.29999999999999</v>
      </c>
    </row>
    <row r="92" spans="1:7" hidden="1">
      <c r="B92" s="405"/>
      <c r="C92" s="405"/>
      <c r="D92" t="s">
        <v>15</v>
      </c>
      <c r="E92" s="25">
        <v>60</v>
      </c>
      <c r="G92" s="1">
        <f t="shared" si="1"/>
        <v>113.29999999999998</v>
      </c>
    </row>
    <row r="93" spans="1:7" hidden="1">
      <c r="B93" s="405"/>
      <c r="C93" s="405"/>
      <c r="D93" t="s">
        <v>16</v>
      </c>
      <c r="E93" s="25">
        <v>2</v>
      </c>
      <c r="G93" s="1">
        <f t="shared" si="1"/>
        <v>115.29999999999998</v>
      </c>
    </row>
    <row r="94" spans="1:7" hidden="1">
      <c r="A94" s="30">
        <v>43088</v>
      </c>
      <c r="B94" s="405">
        <v>14310</v>
      </c>
      <c r="C94" s="405" t="s">
        <v>28</v>
      </c>
      <c r="D94" t="s">
        <v>13</v>
      </c>
      <c r="E94" s="25"/>
      <c r="F94" s="1">
        <v>51.3</v>
      </c>
      <c r="G94" s="1">
        <f t="shared" si="1"/>
        <v>63.999999999999986</v>
      </c>
    </row>
    <row r="95" spans="1:7" hidden="1">
      <c r="A95" s="30">
        <v>43088</v>
      </c>
      <c r="B95" s="405">
        <v>14310</v>
      </c>
      <c r="C95" s="405" t="s">
        <v>28</v>
      </c>
      <c r="D95" t="s">
        <v>14</v>
      </c>
      <c r="E95" s="25"/>
      <c r="F95" s="1">
        <v>2</v>
      </c>
      <c r="G95" s="1">
        <f t="shared" si="1"/>
        <v>61.999999999999986</v>
      </c>
    </row>
    <row r="96" spans="1:7" hidden="1">
      <c r="A96" s="30">
        <v>43088</v>
      </c>
      <c r="B96" s="405">
        <v>14311</v>
      </c>
      <c r="C96" s="405" t="s">
        <v>28</v>
      </c>
      <c r="D96" t="s">
        <v>15</v>
      </c>
      <c r="E96" s="25"/>
      <c r="F96" s="1">
        <v>60</v>
      </c>
      <c r="G96" s="1">
        <f t="shared" si="1"/>
        <v>1.9999999999999858</v>
      </c>
    </row>
    <row r="97" spans="1:7" hidden="1">
      <c r="A97" s="30">
        <v>43088</v>
      </c>
      <c r="B97" s="405">
        <v>14311</v>
      </c>
      <c r="C97" s="405" t="s">
        <v>28</v>
      </c>
      <c r="D97" t="s">
        <v>16</v>
      </c>
      <c r="E97" s="25"/>
      <c r="F97" s="1">
        <v>2</v>
      </c>
      <c r="G97" s="1">
        <f t="shared" si="1"/>
        <v>-1.4210854715202004E-14</v>
      </c>
    </row>
    <row r="98" spans="1:7" hidden="1">
      <c r="A98" s="32">
        <v>43100</v>
      </c>
      <c r="B98" s="404" t="s">
        <v>11</v>
      </c>
      <c r="C98" s="404" t="s">
        <v>29</v>
      </c>
      <c r="D98" t="s">
        <v>13</v>
      </c>
      <c r="E98" s="25">
        <v>55.9</v>
      </c>
      <c r="G98" s="1">
        <f t="shared" si="1"/>
        <v>55.899999999999984</v>
      </c>
    </row>
    <row r="99" spans="1:7" hidden="1">
      <c r="B99" s="405"/>
      <c r="C99" s="405"/>
      <c r="D99" t="s">
        <v>14</v>
      </c>
      <c r="E99" s="25">
        <v>2</v>
      </c>
      <c r="G99" s="1">
        <f t="shared" si="1"/>
        <v>57.899999999999984</v>
      </c>
    </row>
    <row r="100" spans="1:7" hidden="1">
      <c r="B100" s="405"/>
      <c r="C100" s="405"/>
      <c r="D100" t="s">
        <v>15</v>
      </c>
      <c r="E100" s="25">
        <v>60</v>
      </c>
      <c r="G100" s="1">
        <f t="shared" si="1"/>
        <v>117.89999999999998</v>
      </c>
    </row>
    <row r="101" spans="1:7" hidden="1">
      <c r="B101" s="405"/>
      <c r="C101" s="405"/>
      <c r="D101" t="s">
        <v>16</v>
      </c>
      <c r="E101" s="25">
        <v>2</v>
      </c>
      <c r="G101" s="1">
        <f t="shared" si="1"/>
        <v>119.89999999999998</v>
      </c>
    </row>
    <row r="102" spans="1:7" hidden="1">
      <c r="A102" s="30">
        <v>43088</v>
      </c>
      <c r="B102" s="405">
        <v>14311</v>
      </c>
      <c r="C102" s="405" t="s">
        <v>29</v>
      </c>
      <c r="D102" t="s">
        <v>15</v>
      </c>
      <c r="E102" s="25"/>
      <c r="F102" s="1">
        <v>60</v>
      </c>
      <c r="G102" s="1">
        <f t="shared" si="1"/>
        <v>59.899999999999977</v>
      </c>
    </row>
    <row r="103" spans="1:7" hidden="1">
      <c r="A103" s="30">
        <v>43088</v>
      </c>
      <c r="B103" s="405">
        <v>14311</v>
      </c>
      <c r="C103" s="405" t="s">
        <v>29</v>
      </c>
      <c r="D103" t="s">
        <v>16</v>
      </c>
      <c r="E103" s="25"/>
      <c r="F103" s="1">
        <v>2</v>
      </c>
      <c r="G103" s="1">
        <f t="shared" si="1"/>
        <v>57.899999999999977</v>
      </c>
    </row>
    <row r="104" spans="1:7" hidden="1">
      <c r="A104" s="30">
        <v>43118</v>
      </c>
      <c r="B104" s="405">
        <v>14438</v>
      </c>
      <c r="C104" s="405" t="s">
        <v>29</v>
      </c>
      <c r="D104" t="s">
        <v>13</v>
      </c>
      <c r="E104" s="25"/>
      <c r="F104" s="1">
        <v>55.9</v>
      </c>
      <c r="G104" s="1">
        <f t="shared" si="1"/>
        <v>1.9999999999999787</v>
      </c>
    </row>
    <row r="105" spans="1:7" hidden="1">
      <c r="A105" s="30">
        <v>43118</v>
      </c>
      <c r="B105" s="405">
        <v>14438</v>
      </c>
      <c r="C105" s="405" t="s">
        <v>29</v>
      </c>
      <c r="D105" t="s">
        <v>14</v>
      </c>
      <c r="E105" s="25"/>
      <c r="F105" s="1">
        <v>2</v>
      </c>
      <c r="G105" s="1">
        <f t="shared" si="1"/>
        <v>-2.1316282072803006E-14</v>
      </c>
    </row>
    <row r="106" spans="1:7" hidden="1">
      <c r="A106" s="32">
        <v>43131</v>
      </c>
      <c r="B106" s="404" t="s">
        <v>11</v>
      </c>
      <c r="C106" s="404" t="s">
        <v>12</v>
      </c>
      <c r="D106" t="s">
        <v>13</v>
      </c>
      <c r="E106" s="25">
        <v>49.7</v>
      </c>
      <c r="G106" s="1">
        <f t="shared" si="1"/>
        <v>49.699999999999982</v>
      </c>
    </row>
    <row r="107" spans="1:7" hidden="1">
      <c r="B107" s="405"/>
      <c r="C107" s="405"/>
      <c r="D107" t="s">
        <v>14</v>
      </c>
      <c r="E107" s="25">
        <v>2</v>
      </c>
      <c r="G107" s="1">
        <f t="shared" si="1"/>
        <v>51.699999999999982</v>
      </c>
    </row>
    <row r="108" spans="1:7" hidden="1">
      <c r="B108" s="405"/>
      <c r="C108" s="405"/>
      <c r="D108" t="s">
        <v>15</v>
      </c>
      <c r="E108" s="25">
        <v>60</v>
      </c>
      <c r="G108" s="1">
        <f t="shared" si="1"/>
        <v>111.69999999999999</v>
      </c>
    </row>
    <row r="109" spans="1:7" hidden="1">
      <c r="B109" s="405"/>
      <c r="C109" s="405"/>
      <c r="D109" t="s">
        <v>16</v>
      </c>
      <c r="E109" s="25">
        <v>2</v>
      </c>
      <c r="G109" s="1">
        <f t="shared" si="1"/>
        <v>113.69999999999999</v>
      </c>
    </row>
    <row r="110" spans="1:7" hidden="1">
      <c r="A110" s="30">
        <v>43118</v>
      </c>
      <c r="B110" s="405">
        <v>14439</v>
      </c>
      <c r="C110" s="405" t="s">
        <v>12</v>
      </c>
      <c r="D110" t="s">
        <v>15</v>
      </c>
      <c r="E110" s="25"/>
      <c r="F110" s="1">
        <v>60</v>
      </c>
      <c r="G110" s="1">
        <f t="shared" si="1"/>
        <v>53.699999999999989</v>
      </c>
    </row>
    <row r="111" spans="1:7" ht="16.5" hidden="1" customHeight="1">
      <c r="A111" s="30">
        <v>43118</v>
      </c>
      <c r="B111" s="405">
        <v>14439</v>
      </c>
      <c r="C111" s="405" t="s">
        <v>12</v>
      </c>
      <c r="D111" t="s">
        <v>16</v>
      </c>
      <c r="E111" s="25"/>
      <c r="F111" s="1">
        <v>2</v>
      </c>
      <c r="G111" s="1">
        <f t="shared" si="1"/>
        <v>51.699999999999989</v>
      </c>
    </row>
    <row r="112" spans="1:7" ht="16.5" hidden="1" customHeight="1">
      <c r="A112" s="30">
        <v>43148</v>
      </c>
      <c r="B112" s="405">
        <v>14649</v>
      </c>
      <c r="C112" s="405" t="s">
        <v>12</v>
      </c>
      <c r="D112" t="s">
        <v>13</v>
      </c>
      <c r="E112" s="25"/>
      <c r="F112" s="1">
        <v>49.7</v>
      </c>
      <c r="G112" s="1">
        <f t="shared" si="1"/>
        <v>1.9999999999999858</v>
      </c>
    </row>
    <row r="113" spans="1:8" ht="16.5" hidden="1" customHeight="1">
      <c r="A113" s="30">
        <v>43148</v>
      </c>
      <c r="B113" s="405">
        <v>14649</v>
      </c>
      <c r="C113" s="405" t="s">
        <v>12</v>
      </c>
      <c r="D113" t="s">
        <v>14</v>
      </c>
      <c r="E113" s="25"/>
      <c r="F113" s="1">
        <v>2</v>
      </c>
      <c r="G113" s="1">
        <f t="shared" si="1"/>
        <v>-1.4210854715202004E-14</v>
      </c>
    </row>
    <row r="114" spans="1:8" hidden="1">
      <c r="A114" s="32">
        <v>43159</v>
      </c>
      <c r="B114" s="404" t="s">
        <v>11</v>
      </c>
      <c r="C114" s="404" t="s">
        <v>19</v>
      </c>
      <c r="D114" t="s">
        <v>13</v>
      </c>
      <c r="E114" s="25">
        <v>61.6</v>
      </c>
      <c r="G114" s="1">
        <f t="shared" si="1"/>
        <v>61.599999999999987</v>
      </c>
    </row>
    <row r="115" spans="1:8" hidden="1">
      <c r="B115" s="405"/>
      <c r="C115" s="405"/>
      <c r="D115" t="s">
        <v>14</v>
      </c>
      <c r="E115" s="25">
        <v>2</v>
      </c>
      <c r="G115" s="1">
        <f t="shared" si="1"/>
        <v>63.599999999999987</v>
      </c>
    </row>
    <row r="116" spans="1:8" hidden="1">
      <c r="B116" s="405"/>
      <c r="C116" s="405"/>
      <c r="D116" t="s">
        <v>15</v>
      </c>
      <c r="E116" s="25">
        <v>56</v>
      </c>
      <c r="G116" s="1">
        <f t="shared" si="1"/>
        <v>119.6</v>
      </c>
    </row>
    <row r="117" spans="1:8" hidden="1">
      <c r="B117" s="405"/>
      <c r="C117" s="405"/>
      <c r="D117" t="s">
        <v>16</v>
      </c>
      <c r="E117" s="25">
        <v>5</v>
      </c>
      <c r="G117" s="1">
        <f t="shared" si="1"/>
        <v>124.6</v>
      </c>
    </row>
    <row r="118" spans="1:8" hidden="1">
      <c r="A118" s="30">
        <v>43148</v>
      </c>
      <c r="B118" s="405">
        <v>14649</v>
      </c>
      <c r="C118" s="405" t="s">
        <v>19</v>
      </c>
      <c r="D118" t="s">
        <v>15</v>
      </c>
      <c r="E118" s="25"/>
      <c r="F118" s="1">
        <v>56</v>
      </c>
      <c r="G118" s="1">
        <f t="shared" si="1"/>
        <v>68.599999999999994</v>
      </c>
    </row>
    <row r="119" spans="1:8" hidden="1">
      <c r="A119" s="30">
        <v>43148</v>
      </c>
      <c r="B119" s="405">
        <v>14649</v>
      </c>
      <c r="C119" s="405" t="s">
        <v>19</v>
      </c>
      <c r="D119" t="s">
        <v>16</v>
      </c>
      <c r="E119" s="25"/>
      <c r="F119" s="1">
        <v>5</v>
      </c>
      <c r="G119" s="1">
        <f t="shared" si="1"/>
        <v>63.599999999999994</v>
      </c>
      <c r="H119" s="15"/>
    </row>
    <row r="120" spans="1:8" hidden="1">
      <c r="A120" s="30">
        <v>43186</v>
      </c>
      <c r="B120" s="405">
        <v>15064</v>
      </c>
      <c r="C120" s="405" t="s">
        <v>19</v>
      </c>
      <c r="D120" t="s">
        <v>13</v>
      </c>
      <c r="E120" s="25"/>
      <c r="F120" s="1">
        <v>61.6</v>
      </c>
      <c r="G120" s="1">
        <f t="shared" si="1"/>
        <v>1.9999999999999929</v>
      </c>
      <c r="H120" s="15"/>
    </row>
    <row r="121" spans="1:8" hidden="1">
      <c r="A121" s="30">
        <v>43186</v>
      </c>
      <c r="B121" s="405">
        <v>15064</v>
      </c>
      <c r="C121" s="405" t="s">
        <v>19</v>
      </c>
      <c r="D121" t="s">
        <v>14</v>
      </c>
      <c r="E121" s="25"/>
      <c r="F121" s="1">
        <v>2</v>
      </c>
      <c r="G121" s="1">
        <f t="shared" si="1"/>
        <v>-7.1054273576010019E-15</v>
      </c>
      <c r="H121" s="15"/>
    </row>
    <row r="122" spans="1:8" hidden="1">
      <c r="A122" s="32">
        <v>43189</v>
      </c>
      <c r="B122" s="404" t="s">
        <v>11</v>
      </c>
      <c r="C122" s="404" t="s">
        <v>20</v>
      </c>
      <c r="D122" t="s">
        <v>13</v>
      </c>
      <c r="E122" s="25">
        <v>59.1</v>
      </c>
      <c r="G122" s="1">
        <f t="shared" si="1"/>
        <v>59.099999999999994</v>
      </c>
      <c r="H122" s="15"/>
    </row>
    <row r="123" spans="1:8" hidden="1">
      <c r="B123" s="405"/>
      <c r="C123" s="405"/>
      <c r="D123" t="s">
        <v>14</v>
      </c>
      <c r="E123" s="25">
        <v>2</v>
      </c>
      <c r="G123" s="1">
        <f t="shared" si="1"/>
        <v>61.099999999999994</v>
      </c>
      <c r="H123" s="15"/>
    </row>
    <row r="124" spans="1:8" hidden="1">
      <c r="B124" s="405"/>
      <c r="C124" s="405"/>
      <c r="D124" t="s">
        <v>15</v>
      </c>
      <c r="E124" s="25">
        <v>60</v>
      </c>
      <c r="G124" s="1">
        <f t="shared" si="1"/>
        <v>121.1</v>
      </c>
      <c r="H124" s="15"/>
    </row>
    <row r="125" spans="1:8" hidden="1">
      <c r="B125" s="405"/>
      <c r="C125" s="405"/>
      <c r="D125" t="s">
        <v>16</v>
      </c>
      <c r="E125" s="25">
        <v>5</v>
      </c>
      <c r="G125" s="1">
        <f t="shared" si="1"/>
        <v>126.1</v>
      </c>
      <c r="H125" s="15"/>
    </row>
    <row r="126" spans="1:8" hidden="1">
      <c r="A126" s="30">
        <v>43208</v>
      </c>
      <c r="B126" s="405">
        <v>15115</v>
      </c>
      <c r="C126" s="405" t="s">
        <v>20</v>
      </c>
      <c r="D126" t="s">
        <v>13</v>
      </c>
      <c r="E126" s="25"/>
      <c r="F126" s="1">
        <v>59.1</v>
      </c>
      <c r="G126" s="1">
        <f t="shared" si="1"/>
        <v>67</v>
      </c>
      <c r="H126" s="15"/>
    </row>
    <row r="127" spans="1:8" hidden="1">
      <c r="A127" s="30">
        <v>43208</v>
      </c>
      <c r="B127" s="405">
        <v>15115</v>
      </c>
      <c r="C127" s="405" t="s">
        <v>20</v>
      </c>
      <c r="D127" t="s">
        <v>14</v>
      </c>
      <c r="E127" s="25"/>
      <c r="F127" s="1">
        <v>2</v>
      </c>
      <c r="G127" s="1">
        <f t="shared" si="1"/>
        <v>65</v>
      </c>
      <c r="H127" s="15"/>
    </row>
    <row r="128" spans="1:8" hidden="1">
      <c r="A128" s="30">
        <v>43242</v>
      </c>
      <c r="B128" s="405">
        <v>15403</v>
      </c>
      <c r="C128" s="405" t="s">
        <v>20</v>
      </c>
      <c r="D128" t="s">
        <v>15</v>
      </c>
      <c r="E128" s="25"/>
      <c r="F128" s="1">
        <v>60</v>
      </c>
      <c r="G128" s="1">
        <f t="shared" si="1"/>
        <v>5</v>
      </c>
      <c r="H128" s="15"/>
    </row>
    <row r="129" spans="1:9" hidden="1">
      <c r="A129" s="30">
        <v>43242</v>
      </c>
      <c r="B129" s="405">
        <v>15403</v>
      </c>
      <c r="C129" s="405" t="s">
        <v>20</v>
      </c>
      <c r="D129" t="s">
        <v>16</v>
      </c>
      <c r="E129" s="25"/>
      <c r="F129" s="1">
        <v>5</v>
      </c>
      <c r="G129" s="1">
        <f t="shared" si="1"/>
        <v>0</v>
      </c>
      <c r="H129" s="15"/>
    </row>
    <row r="130" spans="1:9" hidden="1">
      <c r="A130" s="32">
        <v>43220</v>
      </c>
      <c r="B130" s="404" t="s">
        <v>11</v>
      </c>
      <c r="C130" s="404" t="s">
        <v>21</v>
      </c>
      <c r="D130" t="s">
        <v>13</v>
      </c>
      <c r="E130" s="25">
        <v>61.2</v>
      </c>
      <c r="G130" s="1">
        <f t="shared" si="1"/>
        <v>61.2</v>
      </c>
      <c r="H130" s="15"/>
      <c r="I130" s="22"/>
    </row>
    <row r="131" spans="1:9" hidden="1">
      <c r="B131" s="405"/>
      <c r="C131" s="405"/>
      <c r="D131" t="s">
        <v>14</v>
      </c>
      <c r="E131" s="25">
        <v>2</v>
      </c>
      <c r="G131" s="1">
        <f t="shared" si="1"/>
        <v>63.2</v>
      </c>
      <c r="H131" s="15"/>
    </row>
    <row r="132" spans="1:9" hidden="1">
      <c r="B132" s="405"/>
      <c r="C132" s="405"/>
      <c r="D132" t="s">
        <v>15</v>
      </c>
      <c r="E132" s="25">
        <v>60</v>
      </c>
      <c r="G132" s="1">
        <f t="shared" si="1"/>
        <v>123.2</v>
      </c>
      <c r="H132" s="15"/>
    </row>
    <row r="133" spans="1:9" hidden="1">
      <c r="B133" s="405"/>
      <c r="C133" s="405"/>
      <c r="D133" t="s">
        <v>16</v>
      </c>
      <c r="E133" s="25">
        <v>5</v>
      </c>
      <c r="G133" s="1">
        <f t="shared" si="1"/>
        <v>128.19999999999999</v>
      </c>
      <c r="H133" s="15"/>
    </row>
    <row r="134" spans="1:9" hidden="1">
      <c r="A134" s="30">
        <v>43148</v>
      </c>
      <c r="B134" s="21">
        <v>14649</v>
      </c>
      <c r="C134" s="405" t="s">
        <v>21</v>
      </c>
      <c r="D134" t="s">
        <v>15</v>
      </c>
      <c r="E134" s="25"/>
      <c r="F134" s="1">
        <v>4</v>
      </c>
      <c r="G134" s="1">
        <f t="shared" si="1"/>
        <v>124.19999999999999</v>
      </c>
      <c r="H134" s="15"/>
    </row>
    <row r="135" spans="1:9" hidden="1">
      <c r="A135" s="30">
        <v>43208</v>
      </c>
      <c r="B135" s="405">
        <v>15115</v>
      </c>
      <c r="C135" s="405" t="s">
        <v>21</v>
      </c>
      <c r="D135" t="s">
        <v>15</v>
      </c>
      <c r="E135" s="25"/>
      <c r="F135" s="1">
        <v>56</v>
      </c>
      <c r="G135" s="1">
        <f t="shared" ref="G135:G198" si="2">+G134+E135-F135</f>
        <v>68.199999999999989</v>
      </c>
      <c r="H135" s="15"/>
    </row>
    <row r="136" spans="1:9" hidden="1">
      <c r="A136" s="30">
        <v>43208</v>
      </c>
      <c r="B136" s="405">
        <v>15115</v>
      </c>
      <c r="C136" s="405" t="s">
        <v>21</v>
      </c>
      <c r="D136" t="s">
        <v>16</v>
      </c>
      <c r="E136" s="25"/>
      <c r="F136" s="1">
        <v>5</v>
      </c>
      <c r="G136" s="1">
        <f t="shared" si="2"/>
        <v>63.199999999999989</v>
      </c>
      <c r="H136" s="15"/>
    </row>
    <row r="137" spans="1:9" hidden="1">
      <c r="A137" s="30">
        <v>43242</v>
      </c>
      <c r="B137" s="405">
        <v>15403</v>
      </c>
      <c r="C137" s="405" t="s">
        <v>21</v>
      </c>
      <c r="D137" t="s">
        <v>14</v>
      </c>
      <c r="E137" s="25"/>
      <c r="F137" s="1">
        <v>2</v>
      </c>
      <c r="G137" s="1">
        <f t="shared" si="2"/>
        <v>61.199999999999989</v>
      </c>
      <c r="H137" s="15"/>
    </row>
    <row r="138" spans="1:9" hidden="1">
      <c r="A138" s="30">
        <v>43242</v>
      </c>
      <c r="B138" s="405">
        <v>15403</v>
      </c>
      <c r="C138" s="405" t="s">
        <v>21</v>
      </c>
      <c r="D138" t="s">
        <v>13</v>
      </c>
      <c r="E138" s="25"/>
      <c r="F138" s="1">
        <v>61.2</v>
      </c>
      <c r="G138" s="1">
        <f t="shared" si="2"/>
        <v>0</v>
      </c>
      <c r="H138" s="15"/>
    </row>
    <row r="139" spans="1:9" hidden="1">
      <c r="A139" s="30">
        <v>43250</v>
      </c>
      <c r="B139" s="405" t="s">
        <v>11</v>
      </c>
      <c r="C139" s="405" t="s">
        <v>22</v>
      </c>
      <c r="D139" t="s">
        <v>13</v>
      </c>
      <c r="E139" s="25">
        <v>57</v>
      </c>
      <c r="G139" s="1">
        <f t="shared" si="2"/>
        <v>57</v>
      </c>
      <c r="H139" s="15"/>
    </row>
    <row r="140" spans="1:9" hidden="1">
      <c r="B140" s="405"/>
      <c r="C140" s="405"/>
      <c r="D140" t="s">
        <v>14</v>
      </c>
      <c r="E140" s="25">
        <v>2</v>
      </c>
      <c r="G140" s="1">
        <f t="shared" si="2"/>
        <v>59</v>
      </c>
      <c r="H140" s="15"/>
    </row>
    <row r="141" spans="1:9" hidden="1">
      <c r="B141" s="405"/>
      <c r="C141" s="405"/>
      <c r="D141" t="s">
        <v>15</v>
      </c>
      <c r="E141" s="25">
        <v>60</v>
      </c>
      <c r="G141" s="1">
        <f t="shared" si="2"/>
        <v>119</v>
      </c>
      <c r="H141" s="15"/>
    </row>
    <row r="142" spans="1:9" hidden="1">
      <c r="B142" s="405"/>
      <c r="C142" s="405"/>
      <c r="D142" t="s">
        <v>16</v>
      </c>
      <c r="E142" s="25">
        <v>5</v>
      </c>
      <c r="G142" s="1">
        <f t="shared" si="2"/>
        <v>124</v>
      </c>
      <c r="H142" s="15"/>
    </row>
    <row r="143" spans="1:9" hidden="1">
      <c r="A143" s="30">
        <v>43242</v>
      </c>
      <c r="B143" s="405">
        <v>15403</v>
      </c>
      <c r="C143" s="405" t="s">
        <v>22</v>
      </c>
      <c r="D143" t="s">
        <v>15</v>
      </c>
      <c r="E143" s="25"/>
      <c r="F143" s="1">
        <v>60</v>
      </c>
      <c r="G143" s="1">
        <f t="shared" si="2"/>
        <v>64</v>
      </c>
      <c r="H143" s="15"/>
    </row>
    <row r="144" spans="1:9" hidden="1">
      <c r="A144" s="30">
        <v>43242</v>
      </c>
      <c r="B144" s="405">
        <v>15403</v>
      </c>
      <c r="C144" s="405" t="s">
        <v>22</v>
      </c>
      <c r="D144" t="s">
        <v>16</v>
      </c>
      <c r="E144" s="25"/>
      <c r="F144" s="1">
        <v>5</v>
      </c>
      <c r="G144" s="1">
        <f t="shared" si="2"/>
        <v>59</v>
      </c>
      <c r="H144" s="15"/>
    </row>
    <row r="145" spans="1:8" hidden="1">
      <c r="A145" s="30">
        <v>43273</v>
      </c>
      <c r="B145" s="405">
        <v>15553</v>
      </c>
      <c r="C145" s="405" t="s">
        <v>22</v>
      </c>
      <c r="D145" t="s">
        <v>13</v>
      </c>
      <c r="E145" s="25"/>
      <c r="F145" s="1">
        <v>57</v>
      </c>
      <c r="G145" s="1">
        <f t="shared" si="2"/>
        <v>2</v>
      </c>
      <c r="H145" s="15"/>
    </row>
    <row r="146" spans="1:8" hidden="1">
      <c r="A146" s="30">
        <v>43273</v>
      </c>
      <c r="B146" s="405">
        <v>15553</v>
      </c>
      <c r="C146" s="405" t="s">
        <v>22</v>
      </c>
      <c r="D146" t="s">
        <v>14</v>
      </c>
      <c r="E146" s="25"/>
      <c r="F146" s="1">
        <v>2</v>
      </c>
      <c r="G146" s="1">
        <f t="shared" si="2"/>
        <v>0</v>
      </c>
      <c r="H146" s="15"/>
    </row>
    <row r="147" spans="1:8" hidden="1">
      <c r="A147" s="30">
        <v>43281</v>
      </c>
      <c r="B147" s="405" t="s">
        <v>11</v>
      </c>
      <c r="C147" s="405" t="s">
        <v>23</v>
      </c>
      <c r="D147" t="s">
        <v>13</v>
      </c>
      <c r="E147" s="25">
        <v>52.6</v>
      </c>
      <c r="G147" s="1">
        <f t="shared" si="2"/>
        <v>52.6</v>
      </c>
      <c r="H147" s="15"/>
    </row>
    <row r="148" spans="1:8" hidden="1">
      <c r="B148" s="405"/>
      <c r="C148" s="405"/>
      <c r="D148" t="s">
        <v>14</v>
      </c>
      <c r="E148" s="25">
        <v>4</v>
      </c>
      <c r="G148" s="1">
        <f t="shared" si="2"/>
        <v>56.6</v>
      </c>
      <c r="H148" s="15"/>
    </row>
    <row r="149" spans="1:8" hidden="1">
      <c r="B149" s="405"/>
      <c r="C149" s="405"/>
      <c r="D149" t="s">
        <v>15</v>
      </c>
      <c r="E149" s="25">
        <v>60</v>
      </c>
      <c r="G149" s="1">
        <f t="shared" si="2"/>
        <v>116.6</v>
      </c>
      <c r="H149" s="15"/>
    </row>
    <row r="150" spans="1:8" hidden="1">
      <c r="B150" s="405"/>
      <c r="C150" s="405"/>
      <c r="D150" t="s">
        <v>16</v>
      </c>
      <c r="E150" s="25">
        <v>5</v>
      </c>
      <c r="G150" s="1">
        <f t="shared" si="2"/>
        <v>121.6</v>
      </c>
      <c r="H150" s="15"/>
    </row>
    <row r="151" spans="1:8" hidden="1">
      <c r="A151" s="30">
        <v>43273</v>
      </c>
      <c r="B151" s="405">
        <v>15553</v>
      </c>
      <c r="C151" s="405" t="s">
        <v>23</v>
      </c>
      <c r="D151" t="s">
        <v>15</v>
      </c>
      <c r="E151" s="25"/>
      <c r="F151" s="1">
        <v>60</v>
      </c>
      <c r="G151" s="1">
        <f t="shared" si="2"/>
        <v>61.599999999999994</v>
      </c>
      <c r="H151" s="15"/>
    </row>
    <row r="152" spans="1:8" hidden="1">
      <c r="A152" s="30">
        <v>43273</v>
      </c>
      <c r="B152" s="405">
        <v>15553</v>
      </c>
      <c r="C152" s="405" t="s">
        <v>23</v>
      </c>
      <c r="D152" t="s">
        <v>16</v>
      </c>
      <c r="E152" s="25"/>
      <c r="F152" s="1">
        <v>5</v>
      </c>
      <c r="G152" s="1">
        <f t="shared" si="2"/>
        <v>56.599999999999994</v>
      </c>
      <c r="H152" s="15"/>
    </row>
    <row r="153" spans="1:8" hidden="1">
      <c r="A153" s="30">
        <v>43318</v>
      </c>
      <c r="B153" s="405">
        <v>15965</v>
      </c>
      <c r="C153" s="405" t="s">
        <v>23</v>
      </c>
      <c r="D153" t="s">
        <v>13</v>
      </c>
      <c r="E153" s="25"/>
      <c r="F153" s="1">
        <v>52.6</v>
      </c>
      <c r="G153" s="1">
        <f t="shared" si="2"/>
        <v>3.9999999999999929</v>
      </c>
      <c r="H153" s="15"/>
    </row>
    <row r="154" spans="1:8" hidden="1">
      <c r="A154" s="30">
        <v>43318</v>
      </c>
      <c r="B154" s="405">
        <v>15965</v>
      </c>
      <c r="C154" s="405" t="s">
        <v>23</v>
      </c>
      <c r="D154" t="s">
        <v>14</v>
      </c>
      <c r="E154" s="25"/>
      <c r="F154" s="1">
        <v>4</v>
      </c>
      <c r="G154" s="1">
        <f t="shared" si="2"/>
        <v>-7.1054273576010019E-15</v>
      </c>
      <c r="H154" s="15"/>
    </row>
    <row r="155" spans="1:8" hidden="1">
      <c r="A155" s="30">
        <v>43312</v>
      </c>
      <c r="B155" s="405" t="s">
        <v>11</v>
      </c>
      <c r="C155" s="405" t="s">
        <v>24</v>
      </c>
      <c r="D155" t="s">
        <v>13</v>
      </c>
      <c r="E155" s="25">
        <v>51.6</v>
      </c>
      <c r="G155" s="1">
        <f t="shared" si="2"/>
        <v>51.599999999999994</v>
      </c>
      <c r="H155" s="15"/>
    </row>
    <row r="156" spans="1:8" hidden="1">
      <c r="B156" s="405"/>
      <c r="C156" s="405"/>
      <c r="D156" t="s">
        <v>14</v>
      </c>
      <c r="E156" s="25">
        <v>4</v>
      </c>
      <c r="G156" s="1">
        <f t="shared" si="2"/>
        <v>55.599999999999994</v>
      </c>
      <c r="H156" s="15"/>
    </row>
    <row r="157" spans="1:8" hidden="1">
      <c r="B157" s="405"/>
      <c r="C157" s="405"/>
      <c r="D157" t="s">
        <v>15</v>
      </c>
      <c r="E157" s="25">
        <v>60</v>
      </c>
      <c r="G157" s="1">
        <f t="shared" si="2"/>
        <v>115.6</v>
      </c>
      <c r="H157" s="15"/>
    </row>
    <row r="158" spans="1:8" hidden="1">
      <c r="B158" s="405"/>
      <c r="C158" s="405"/>
      <c r="D158" t="s">
        <v>16</v>
      </c>
      <c r="E158" s="25">
        <v>5</v>
      </c>
      <c r="G158" s="1">
        <f t="shared" si="2"/>
        <v>120.6</v>
      </c>
      <c r="H158" s="15"/>
    </row>
    <row r="159" spans="1:8" hidden="1">
      <c r="A159" s="30">
        <v>43318</v>
      </c>
      <c r="B159" s="405">
        <v>15965</v>
      </c>
      <c r="C159" s="405" t="s">
        <v>24</v>
      </c>
      <c r="D159" t="s">
        <v>15</v>
      </c>
      <c r="E159" s="25"/>
      <c r="F159" s="1">
        <v>60</v>
      </c>
      <c r="G159" s="1">
        <f t="shared" si="2"/>
        <v>60.599999999999994</v>
      </c>
      <c r="H159" s="15"/>
    </row>
    <row r="160" spans="1:8" hidden="1">
      <c r="A160" s="30">
        <v>43318</v>
      </c>
      <c r="B160" s="405">
        <v>15965</v>
      </c>
      <c r="C160" s="405" t="s">
        <v>24</v>
      </c>
      <c r="D160" t="s">
        <v>16</v>
      </c>
      <c r="E160" s="25"/>
      <c r="F160" s="1">
        <v>5</v>
      </c>
      <c r="G160" s="1">
        <f t="shared" si="2"/>
        <v>55.599999999999994</v>
      </c>
      <c r="H160" s="15"/>
    </row>
    <row r="161" spans="1:8" hidden="1">
      <c r="A161" s="30">
        <v>43368</v>
      </c>
      <c r="B161" s="405">
        <v>16251</v>
      </c>
      <c r="C161" s="405" t="s">
        <v>24</v>
      </c>
      <c r="D161" t="s">
        <v>13</v>
      </c>
      <c r="E161" s="25"/>
      <c r="F161" s="1">
        <v>51.6</v>
      </c>
      <c r="G161" s="1">
        <f t="shared" si="2"/>
        <v>3.9999999999999929</v>
      </c>
      <c r="H161" s="15"/>
    </row>
    <row r="162" spans="1:8" hidden="1">
      <c r="A162" s="30">
        <v>43368</v>
      </c>
      <c r="B162" s="405">
        <v>16251</v>
      </c>
      <c r="C162" s="405" t="s">
        <v>24</v>
      </c>
      <c r="D162" t="s">
        <v>14</v>
      </c>
      <c r="E162" s="25"/>
      <c r="F162" s="1">
        <v>4</v>
      </c>
      <c r="G162" s="1">
        <f t="shared" si="2"/>
        <v>-7.1054273576010019E-15</v>
      </c>
      <c r="H162" s="15"/>
    </row>
    <row r="163" spans="1:8" hidden="1">
      <c r="A163" s="30">
        <v>43343</v>
      </c>
      <c r="B163" s="405" t="s">
        <v>11</v>
      </c>
      <c r="C163" s="405" t="s">
        <v>25</v>
      </c>
      <c r="D163" t="s">
        <v>13</v>
      </c>
      <c r="E163" s="25">
        <v>51.2</v>
      </c>
      <c r="G163" s="1">
        <f t="shared" si="2"/>
        <v>51.199999999999996</v>
      </c>
      <c r="H163" s="15"/>
    </row>
    <row r="164" spans="1:8" hidden="1">
      <c r="B164" s="405"/>
      <c r="C164" s="405"/>
      <c r="D164" t="s">
        <v>14</v>
      </c>
      <c r="E164" s="25">
        <v>4</v>
      </c>
      <c r="G164" s="1">
        <f t="shared" si="2"/>
        <v>55.199999999999996</v>
      </c>
      <c r="H164" s="15"/>
    </row>
    <row r="165" spans="1:8" hidden="1">
      <c r="B165" s="405"/>
      <c r="C165" s="405"/>
      <c r="D165" t="s">
        <v>15</v>
      </c>
      <c r="E165" s="25">
        <v>60</v>
      </c>
      <c r="G165" s="1">
        <f t="shared" si="2"/>
        <v>115.19999999999999</v>
      </c>
      <c r="H165" s="15"/>
    </row>
    <row r="166" spans="1:8" hidden="1">
      <c r="B166" s="405"/>
      <c r="C166" s="405"/>
      <c r="D166" t="s">
        <v>16</v>
      </c>
      <c r="E166" s="25">
        <v>5</v>
      </c>
      <c r="G166" s="1">
        <f t="shared" si="2"/>
        <v>120.19999999999999</v>
      </c>
      <c r="H166" s="15"/>
    </row>
    <row r="167" spans="1:8" hidden="1">
      <c r="A167" s="30">
        <v>43368</v>
      </c>
      <c r="B167" s="405">
        <v>16251</v>
      </c>
      <c r="C167" s="405" t="s">
        <v>25</v>
      </c>
      <c r="D167" t="s">
        <v>13</v>
      </c>
      <c r="E167" s="25"/>
      <c r="F167" s="1">
        <v>51.2</v>
      </c>
      <c r="G167" s="1">
        <f t="shared" si="2"/>
        <v>68.999999999999986</v>
      </c>
      <c r="H167" s="15"/>
    </row>
    <row r="168" spans="1:8" hidden="1">
      <c r="A168" s="30">
        <v>43368</v>
      </c>
      <c r="B168" s="405">
        <v>16251</v>
      </c>
      <c r="C168" s="405" t="s">
        <v>25</v>
      </c>
      <c r="D168" t="s">
        <v>14</v>
      </c>
      <c r="E168" s="25"/>
      <c r="F168" s="1">
        <v>4</v>
      </c>
      <c r="G168" s="1">
        <f t="shared" si="2"/>
        <v>64.999999999999986</v>
      </c>
      <c r="H168" s="15"/>
    </row>
    <row r="169" spans="1:8" hidden="1">
      <c r="A169" s="30">
        <v>43368</v>
      </c>
      <c r="B169" s="405">
        <v>16251</v>
      </c>
      <c r="C169" s="405" t="s">
        <v>25</v>
      </c>
      <c r="D169" t="s">
        <v>15</v>
      </c>
      <c r="E169" s="25"/>
      <c r="F169" s="1">
        <v>60</v>
      </c>
      <c r="G169" s="1">
        <f t="shared" si="2"/>
        <v>4.9999999999999858</v>
      </c>
      <c r="H169" s="15"/>
    </row>
    <row r="170" spans="1:8" hidden="1">
      <c r="A170" s="30">
        <v>43368</v>
      </c>
      <c r="B170" s="405">
        <v>16251</v>
      </c>
      <c r="C170" s="405" t="s">
        <v>25</v>
      </c>
      <c r="D170" t="s">
        <v>16</v>
      </c>
      <c r="E170" s="25"/>
      <c r="F170" s="1">
        <v>5</v>
      </c>
      <c r="G170" s="1">
        <f t="shared" si="2"/>
        <v>-1.4210854715202004E-14</v>
      </c>
      <c r="H170" s="15"/>
    </row>
    <row r="171" spans="1:8" hidden="1">
      <c r="A171" s="30">
        <v>43373</v>
      </c>
      <c r="B171" s="405" t="s">
        <v>11</v>
      </c>
      <c r="C171" s="405" t="s">
        <v>26</v>
      </c>
      <c r="D171" t="s">
        <v>13</v>
      </c>
      <c r="E171" s="25">
        <v>52.5</v>
      </c>
      <c r="G171" s="1">
        <f t="shared" si="2"/>
        <v>52.499999999999986</v>
      </c>
      <c r="H171" s="15"/>
    </row>
    <row r="172" spans="1:8" hidden="1">
      <c r="B172" s="405"/>
      <c r="C172" s="405"/>
      <c r="D172" t="s">
        <v>14</v>
      </c>
      <c r="E172" s="25">
        <v>4</v>
      </c>
      <c r="G172" s="1">
        <f t="shared" si="2"/>
        <v>56.499999999999986</v>
      </c>
      <c r="H172" s="15"/>
    </row>
    <row r="173" spans="1:8" hidden="1">
      <c r="B173" s="405"/>
      <c r="C173" s="405"/>
      <c r="D173" t="s">
        <v>15</v>
      </c>
      <c r="E173" s="25">
        <v>60</v>
      </c>
      <c r="G173" s="1">
        <f t="shared" si="2"/>
        <v>116.49999999999999</v>
      </c>
      <c r="H173" s="15"/>
    </row>
    <row r="174" spans="1:8" hidden="1">
      <c r="B174" s="405"/>
      <c r="C174" s="405"/>
      <c r="D174" t="s">
        <v>16</v>
      </c>
      <c r="E174" s="25">
        <v>5</v>
      </c>
      <c r="G174" s="1">
        <f t="shared" si="2"/>
        <v>121.49999999999999</v>
      </c>
      <c r="H174" s="15"/>
    </row>
    <row r="175" spans="1:8" hidden="1">
      <c r="A175" s="30">
        <v>43368</v>
      </c>
      <c r="B175" s="405">
        <v>16251</v>
      </c>
      <c r="C175" s="405" t="s">
        <v>26</v>
      </c>
      <c r="D175" t="s">
        <v>15</v>
      </c>
      <c r="E175" s="25"/>
      <c r="F175" s="1">
        <v>60</v>
      </c>
      <c r="G175" s="1">
        <f t="shared" si="2"/>
        <v>61.499999999999986</v>
      </c>
      <c r="H175" s="15"/>
    </row>
    <row r="176" spans="1:8" hidden="1">
      <c r="A176" s="30">
        <v>43368</v>
      </c>
      <c r="B176" s="405">
        <v>16251</v>
      </c>
      <c r="C176" s="405" t="s">
        <v>26</v>
      </c>
      <c r="D176" t="s">
        <v>16</v>
      </c>
      <c r="E176" s="25"/>
      <c r="F176" s="1">
        <v>5</v>
      </c>
      <c r="G176" s="1">
        <f t="shared" si="2"/>
        <v>56.499999999999986</v>
      </c>
      <c r="H176" s="15"/>
    </row>
    <row r="177" spans="1:8" hidden="1">
      <c r="A177" s="30">
        <v>43399</v>
      </c>
      <c r="B177" s="405">
        <v>16459</v>
      </c>
      <c r="C177" s="405" t="s">
        <v>26</v>
      </c>
      <c r="D177" t="s">
        <v>13</v>
      </c>
      <c r="E177" s="25"/>
      <c r="F177" s="1">
        <v>52.5</v>
      </c>
      <c r="G177" s="1">
        <f t="shared" si="2"/>
        <v>3.9999999999999858</v>
      </c>
      <c r="H177" s="15"/>
    </row>
    <row r="178" spans="1:8" hidden="1">
      <c r="A178" s="30">
        <v>43399</v>
      </c>
      <c r="B178" s="405">
        <v>16459</v>
      </c>
      <c r="C178" s="405" t="s">
        <v>26</v>
      </c>
      <c r="D178" t="s">
        <v>14</v>
      </c>
      <c r="E178" s="25"/>
      <c r="F178" s="1">
        <v>4</v>
      </c>
      <c r="G178" s="1">
        <f t="shared" si="2"/>
        <v>-1.4210854715202004E-14</v>
      </c>
      <c r="H178" s="15"/>
    </row>
    <row r="179" spans="1:8" hidden="1">
      <c r="A179" s="30">
        <v>43404</v>
      </c>
      <c r="B179" s="405" t="s">
        <v>11</v>
      </c>
      <c r="C179" s="405" t="s">
        <v>27</v>
      </c>
      <c r="D179" t="s">
        <v>13</v>
      </c>
      <c r="E179" s="25">
        <v>52.8</v>
      </c>
      <c r="G179" s="1">
        <f t="shared" si="2"/>
        <v>52.799999999999983</v>
      </c>
      <c r="H179" s="15"/>
    </row>
    <row r="180" spans="1:8" hidden="1">
      <c r="B180" s="405"/>
      <c r="C180" s="405"/>
      <c r="D180" t="s">
        <v>14</v>
      </c>
      <c r="E180" s="25">
        <v>4</v>
      </c>
      <c r="G180" s="1">
        <f t="shared" si="2"/>
        <v>56.799999999999983</v>
      </c>
      <c r="H180" s="15"/>
    </row>
    <row r="181" spans="1:8" hidden="1">
      <c r="B181" s="405"/>
      <c r="C181" s="405"/>
      <c r="D181" t="s">
        <v>15</v>
      </c>
      <c r="E181" s="25">
        <v>60</v>
      </c>
      <c r="G181" s="1">
        <f t="shared" si="2"/>
        <v>116.79999999999998</v>
      </c>
      <c r="H181" s="15"/>
    </row>
    <row r="182" spans="1:8" hidden="1">
      <c r="B182" s="405"/>
      <c r="C182" s="405"/>
      <c r="D182" t="s">
        <v>16</v>
      </c>
      <c r="E182" s="25">
        <v>5</v>
      </c>
      <c r="G182" s="1">
        <f t="shared" si="2"/>
        <v>121.79999999999998</v>
      </c>
      <c r="H182" s="15"/>
    </row>
    <row r="183" spans="1:8" hidden="1">
      <c r="A183" s="30">
        <v>43390</v>
      </c>
      <c r="B183" s="405">
        <v>16357</v>
      </c>
      <c r="C183" s="405" t="s">
        <v>27</v>
      </c>
      <c r="D183" t="s">
        <v>15</v>
      </c>
      <c r="E183" s="25"/>
      <c r="F183" s="1">
        <v>60</v>
      </c>
      <c r="G183" s="1">
        <f t="shared" si="2"/>
        <v>61.799999999999983</v>
      </c>
      <c r="H183" s="15"/>
    </row>
    <row r="184" spans="1:8" hidden="1">
      <c r="A184" s="30">
        <v>43390</v>
      </c>
      <c r="B184" s="405">
        <v>16357</v>
      </c>
      <c r="C184" s="405" t="s">
        <v>27</v>
      </c>
      <c r="D184" t="s">
        <v>16</v>
      </c>
      <c r="E184" s="25"/>
      <c r="F184" s="1">
        <v>5</v>
      </c>
      <c r="G184" s="1">
        <f t="shared" si="2"/>
        <v>56.799999999999983</v>
      </c>
      <c r="H184" s="15"/>
    </row>
    <row r="185" spans="1:8" hidden="1">
      <c r="A185" s="30">
        <v>43440</v>
      </c>
      <c r="B185" s="405">
        <v>16715</v>
      </c>
      <c r="C185" s="405" t="s">
        <v>27</v>
      </c>
      <c r="D185" t="s">
        <v>13</v>
      </c>
      <c r="E185" s="25"/>
      <c r="F185" s="1">
        <v>52.8</v>
      </c>
      <c r="G185" s="1">
        <f t="shared" si="2"/>
        <v>3.9999999999999858</v>
      </c>
      <c r="H185" s="15"/>
    </row>
    <row r="186" spans="1:8" hidden="1">
      <c r="A186" s="30">
        <v>43440</v>
      </c>
      <c r="B186" s="405">
        <v>16715</v>
      </c>
      <c r="C186" s="405" t="s">
        <v>27</v>
      </c>
      <c r="D186" t="s">
        <v>14</v>
      </c>
      <c r="E186" s="25"/>
      <c r="F186" s="1">
        <v>4</v>
      </c>
      <c r="G186" s="1">
        <f t="shared" si="2"/>
        <v>-1.4210854715202004E-14</v>
      </c>
      <c r="H186" s="15"/>
    </row>
    <row r="187" spans="1:8" hidden="1">
      <c r="A187" s="30">
        <v>43434</v>
      </c>
      <c r="B187" s="405" t="s">
        <v>11</v>
      </c>
      <c r="C187" s="405" t="s">
        <v>28</v>
      </c>
      <c r="D187" t="s">
        <v>13</v>
      </c>
      <c r="E187" s="25">
        <v>54.3</v>
      </c>
      <c r="G187" s="1">
        <f t="shared" si="2"/>
        <v>54.299999999999983</v>
      </c>
      <c r="H187" s="15"/>
    </row>
    <row r="188" spans="1:8" hidden="1">
      <c r="B188" s="405"/>
      <c r="C188" s="405"/>
      <c r="D188" t="s">
        <v>14</v>
      </c>
      <c r="E188" s="25">
        <v>4</v>
      </c>
      <c r="G188" s="1">
        <f t="shared" si="2"/>
        <v>58.299999999999983</v>
      </c>
      <c r="H188" s="15"/>
    </row>
    <row r="189" spans="1:8" hidden="1">
      <c r="B189" s="405"/>
      <c r="C189" s="405"/>
      <c r="D189" t="s">
        <v>15</v>
      </c>
      <c r="E189" s="25">
        <v>60</v>
      </c>
      <c r="G189" s="1">
        <f t="shared" si="2"/>
        <v>118.29999999999998</v>
      </c>
      <c r="H189" s="15"/>
    </row>
    <row r="190" spans="1:8" hidden="1">
      <c r="B190" s="405"/>
      <c r="C190" s="405"/>
      <c r="D190" t="s">
        <v>16</v>
      </c>
      <c r="E190" s="25">
        <v>5</v>
      </c>
      <c r="G190" s="1">
        <f t="shared" si="2"/>
        <v>123.29999999999998</v>
      </c>
      <c r="H190" s="15"/>
    </row>
    <row r="191" spans="1:8" hidden="1">
      <c r="A191" s="30">
        <v>43440</v>
      </c>
      <c r="B191" s="405">
        <v>16715</v>
      </c>
      <c r="C191" s="405" t="s">
        <v>28</v>
      </c>
      <c r="D191" t="s">
        <v>15</v>
      </c>
      <c r="E191" s="25"/>
      <c r="F191" s="1">
        <v>60</v>
      </c>
      <c r="G191" s="1">
        <f t="shared" si="2"/>
        <v>63.299999999999983</v>
      </c>
      <c r="H191" s="15"/>
    </row>
    <row r="192" spans="1:8" hidden="1">
      <c r="A192" s="30">
        <v>43440</v>
      </c>
      <c r="B192" s="405">
        <v>16715</v>
      </c>
      <c r="C192" s="405" t="s">
        <v>28</v>
      </c>
      <c r="D192" t="s">
        <v>16</v>
      </c>
      <c r="E192" s="25"/>
      <c r="F192" s="1">
        <v>5</v>
      </c>
      <c r="G192" s="1">
        <f t="shared" si="2"/>
        <v>58.299999999999983</v>
      </c>
      <c r="H192" s="15"/>
    </row>
    <row r="193" spans="1:8" hidden="1">
      <c r="A193" s="30">
        <v>43494</v>
      </c>
      <c r="B193" s="405">
        <v>17007</v>
      </c>
      <c r="C193" s="405" t="s">
        <v>28</v>
      </c>
      <c r="D193" t="s">
        <v>13</v>
      </c>
      <c r="E193" s="25"/>
      <c r="F193" s="1">
        <v>54.3</v>
      </c>
      <c r="G193" s="1">
        <f t="shared" si="2"/>
        <v>3.9999999999999858</v>
      </c>
      <c r="H193" s="15"/>
    </row>
    <row r="194" spans="1:8" hidden="1">
      <c r="A194" s="30">
        <v>43494</v>
      </c>
      <c r="B194" s="405">
        <v>17007</v>
      </c>
      <c r="C194" s="405" t="s">
        <v>28</v>
      </c>
      <c r="D194" t="s">
        <v>14</v>
      </c>
      <c r="E194" s="25"/>
      <c r="F194" s="1">
        <v>4</v>
      </c>
      <c r="G194" s="1">
        <f t="shared" si="2"/>
        <v>-1.4210854715202004E-14</v>
      </c>
      <c r="H194" s="15"/>
    </row>
    <row r="195" spans="1:8" hidden="1">
      <c r="A195" s="30">
        <v>43465</v>
      </c>
      <c r="B195" s="405" t="s">
        <v>11</v>
      </c>
      <c r="C195" s="405" t="s">
        <v>29</v>
      </c>
      <c r="D195" t="s">
        <v>13</v>
      </c>
      <c r="E195" s="25">
        <v>58</v>
      </c>
      <c r="G195" s="1">
        <f t="shared" si="2"/>
        <v>57.999999999999986</v>
      </c>
      <c r="H195" s="15"/>
    </row>
    <row r="196" spans="1:8" hidden="1">
      <c r="B196" s="405"/>
      <c r="C196" s="405"/>
      <c r="D196" t="s">
        <v>14</v>
      </c>
      <c r="E196" s="25">
        <v>4</v>
      </c>
      <c r="G196" s="1">
        <f t="shared" si="2"/>
        <v>61.999999999999986</v>
      </c>
      <c r="H196" s="15"/>
    </row>
    <row r="197" spans="1:8" hidden="1">
      <c r="B197" s="405"/>
      <c r="C197" s="405"/>
      <c r="D197" t="s">
        <v>15</v>
      </c>
      <c r="E197" s="25">
        <v>60</v>
      </c>
      <c r="G197" s="1">
        <f t="shared" si="2"/>
        <v>121.99999999999999</v>
      </c>
      <c r="H197" s="15"/>
    </row>
    <row r="198" spans="1:8" hidden="1">
      <c r="B198" s="405"/>
      <c r="C198" s="405"/>
      <c r="D198" t="s">
        <v>16</v>
      </c>
      <c r="E198" s="25">
        <v>5</v>
      </c>
      <c r="G198" s="1">
        <f t="shared" si="2"/>
        <v>126.99999999999999</v>
      </c>
      <c r="H198" s="15"/>
    </row>
    <row r="199" spans="1:8" hidden="1">
      <c r="A199" s="30">
        <v>43494</v>
      </c>
      <c r="B199" s="405">
        <v>17007</v>
      </c>
      <c r="C199" s="405" t="s">
        <v>29</v>
      </c>
      <c r="D199" t="s">
        <v>13</v>
      </c>
      <c r="E199" s="25"/>
      <c r="F199" s="1">
        <v>58</v>
      </c>
      <c r="G199" s="1">
        <f t="shared" ref="G199:G262" si="3">+G198+E199-F199</f>
        <v>68.999999999999986</v>
      </c>
      <c r="H199" s="15"/>
    </row>
    <row r="200" spans="1:8" hidden="1">
      <c r="A200" s="30">
        <v>43494</v>
      </c>
      <c r="B200" s="405">
        <v>17007</v>
      </c>
      <c r="C200" s="405" t="s">
        <v>29</v>
      </c>
      <c r="D200" t="s">
        <v>14</v>
      </c>
      <c r="E200" s="25"/>
      <c r="F200" s="1">
        <v>4</v>
      </c>
      <c r="G200" s="1">
        <f t="shared" si="3"/>
        <v>64.999999999999986</v>
      </c>
      <c r="H200" s="15"/>
    </row>
    <row r="201" spans="1:8" hidden="1">
      <c r="A201" s="30">
        <v>43494</v>
      </c>
      <c r="B201" s="405">
        <v>17007</v>
      </c>
      <c r="C201" s="405" t="s">
        <v>29</v>
      </c>
      <c r="D201" t="s">
        <v>15</v>
      </c>
      <c r="E201" s="25"/>
      <c r="F201" s="1">
        <v>60</v>
      </c>
      <c r="G201" s="1">
        <f t="shared" si="3"/>
        <v>4.9999999999999858</v>
      </c>
      <c r="H201" s="15"/>
    </row>
    <row r="202" spans="1:8" hidden="1">
      <c r="A202" s="30">
        <v>43494</v>
      </c>
      <c r="B202" s="405">
        <v>17007</v>
      </c>
      <c r="C202" s="405" t="s">
        <v>29</v>
      </c>
      <c r="D202" t="s">
        <v>16</v>
      </c>
      <c r="E202" s="25"/>
      <c r="F202" s="1">
        <v>5</v>
      </c>
      <c r="G202" s="1">
        <f t="shared" si="3"/>
        <v>-1.4210854715202004E-14</v>
      </c>
      <c r="H202" s="15"/>
    </row>
    <row r="203" spans="1:8" hidden="1">
      <c r="A203" s="30">
        <v>43496</v>
      </c>
      <c r="B203" s="405" t="s">
        <v>11</v>
      </c>
      <c r="C203" s="405" t="s">
        <v>12</v>
      </c>
      <c r="D203" t="s">
        <v>13</v>
      </c>
      <c r="E203" s="25">
        <v>60.4</v>
      </c>
      <c r="G203" s="1">
        <f t="shared" si="3"/>
        <v>60.399999999999984</v>
      </c>
      <c r="H203" s="15"/>
    </row>
    <row r="204" spans="1:8" hidden="1">
      <c r="B204" s="405"/>
      <c r="C204" s="405"/>
      <c r="D204" t="s">
        <v>14</v>
      </c>
      <c r="E204" s="25">
        <v>4</v>
      </c>
      <c r="G204" s="1">
        <f t="shared" si="3"/>
        <v>64.399999999999977</v>
      </c>
      <c r="H204" s="15"/>
    </row>
    <row r="205" spans="1:8" hidden="1">
      <c r="B205" s="405"/>
      <c r="C205" s="405"/>
      <c r="D205" t="s">
        <v>15</v>
      </c>
      <c r="E205" s="25">
        <v>60</v>
      </c>
      <c r="G205" s="1">
        <f t="shared" si="3"/>
        <v>124.39999999999998</v>
      </c>
      <c r="H205" s="15"/>
    </row>
    <row r="206" spans="1:8" hidden="1">
      <c r="B206" s="405"/>
      <c r="C206" s="405"/>
      <c r="D206" t="s">
        <v>16</v>
      </c>
      <c r="E206" s="25">
        <v>5</v>
      </c>
      <c r="G206" s="1">
        <f t="shared" si="3"/>
        <v>129.39999999999998</v>
      </c>
      <c r="H206" s="15"/>
    </row>
    <row r="207" spans="1:8" hidden="1">
      <c r="A207" s="30">
        <v>43494</v>
      </c>
      <c r="B207" s="405">
        <v>17008</v>
      </c>
      <c r="C207" s="405" t="s">
        <v>12</v>
      </c>
      <c r="D207" t="s">
        <v>15</v>
      </c>
      <c r="E207" s="25"/>
      <c r="F207" s="1">
        <v>60</v>
      </c>
      <c r="G207" s="1">
        <f t="shared" si="3"/>
        <v>69.399999999999977</v>
      </c>
      <c r="H207" s="15"/>
    </row>
    <row r="208" spans="1:8" hidden="1">
      <c r="A208" s="30">
        <v>43494</v>
      </c>
      <c r="B208" s="405">
        <v>17008</v>
      </c>
      <c r="C208" s="405" t="s">
        <v>12</v>
      </c>
      <c r="D208" t="s">
        <v>16</v>
      </c>
      <c r="E208" s="25"/>
      <c r="F208" s="1">
        <v>5</v>
      </c>
      <c r="G208" s="1">
        <f t="shared" si="3"/>
        <v>64.399999999999977</v>
      </c>
      <c r="H208" s="15"/>
    </row>
    <row r="209" spans="1:8" hidden="1">
      <c r="A209" s="30">
        <v>43523</v>
      </c>
      <c r="B209" s="405">
        <v>17236</v>
      </c>
      <c r="C209" s="405" t="s">
        <v>12</v>
      </c>
      <c r="D209" t="s">
        <v>13</v>
      </c>
      <c r="E209" s="25"/>
      <c r="F209" s="1">
        <v>60.4</v>
      </c>
      <c r="G209" s="1">
        <f t="shared" si="3"/>
        <v>3.9999999999999787</v>
      </c>
      <c r="H209" s="15"/>
    </row>
    <row r="210" spans="1:8" hidden="1">
      <c r="A210" s="30">
        <v>43523</v>
      </c>
      <c r="B210" s="405">
        <v>17236</v>
      </c>
      <c r="C210" s="405" t="s">
        <v>12</v>
      </c>
      <c r="D210" t="s">
        <v>14</v>
      </c>
      <c r="E210" s="25"/>
      <c r="F210" s="1">
        <v>4</v>
      </c>
      <c r="G210" s="1">
        <f t="shared" si="3"/>
        <v>-2.1316282072803006E-14</v>
      </c>
      <c r="H210" s="15"/>
    </row>
    <row r="211" spans="1:8" hidden="1">
      <c r="A211" s="30">
        <v>43524</v>
      </c>
      <c r="B211" s="405" t="s">
        <v>11</v>
      </c>
      <c r="C211" s="405" t="s">
        <v>19</v>
      </c>
      <c r="D211" t="s">
        <v>13</v>
      </c>
      <c r="E211" s="25">
        <v>63.9</v>
      </c>
      <c r="G211" s="1">
        <f t="shared" si="3"/>
        <v>63.899999999999977</v>
      </c>
      <c r="H211" s="15"/>
    </row>
    <row r="212" spans="1:8" hidden="1">
      <c r="B212" s="405"/>
      <c r="C212" s="405"/>
      <c r="D212" t="s">
        <v>14</v>
      </c>
      <c r="E212" s="25">
        <v>4.9000000000000004</v>
      </c>
      <c r="G212" s="1">
        <f t="shared" si="3"/>
        <v>68.799999999999983</v>
      </c>
      <c r="H212" s="15"/>
    </row>
    <row r="213" spans="1:8" hidden="1">
      <c r="B213" s="405"/>
      <c r="C213" s="405"/>
      <c r="D213" t="s">
        <v>15</v>
      </c>
      <c r="E213" s="25">
        <v>56</v>
      </c>
      <c r="G213" s="1">
        <f t="shared" si="3"/>
        <v>124.79999999999998</v>
      </c>
      <c r="H213" s="15"/>
    </row>
    <row r="214" spans="1:8" hidden="1">
      <c r="B214" s="405"/>
      <c r="C214" s="405"/>
      <c r="D214" t="s">
        <v>16</v>
      </c>
      <c r="E214" s="25">
        <v>5</v>
      </c>
      <c r="G214" s="1">
        <f t="shared" si="3"/>
        <v>129.79999999999998</v>
      </c>
      <c r="H214" s="15"/>
    </row>
    <row r="215" spans="1:8" hidden="1">
      <c r="A215" s="30">
        <v>43523</v>
      </c>
      <c r="B215" s="405">
        <v>17236</v>
      </c>
      <c r="C215" s="405" t="s">
        <v>19</v>
      </c>
      <c r="D215" t="s">
        <v>15</v>
      </c>
      <c r="E215" s="25"/>
      <c r="F215" s="1">
        <v>56</v>
      </c>
      <c r="G215" s="1">
        <f t="shared" si="3"/>
        <v>73.799999999999983</v>
      </c>
      <c r="H215" s="15"/>
    </row>
    <row r="216" spans="1:8" hidden="1">
      <c r="A216" s="30">
        <v>43523</v>
      </c>
      <c r="B216" s="405">
        <v>17236</v>
      </c>
      <c r="C216" s="405" t="s">
        <v>19</v>
      </c>
      <c r="D216" t="s">
        <v>16</v>
      </c>
      <c r="E216" s="25"/>
      <c r="F216" s="1">
        <v>5</v>
      </c>
      <c r="G216" s="1">
        <f t="shared" si="3"/>
        <v>68.799999999999983</v>
      </c>
      <c r="H216" s="15"/>
    </row>
    <row r="217" spans="1:8" ht="14.25" hidden="1" customHeight="1">
      <c r="A217" s="30">
        <v>43552</v>
      </c>
      <c r="B217" s="405">
        <v>17571</v>
      </c>
      <c r="C217" s="405" t="s">
        <v>19</v>
      </c>
      <c r="D217" t="s">
        <v>13</v>
      </c>
      <c r="E217" s="25"/>
      <c r="F217" s="1">
        <v>63.9</v>
      </c>
      <c r="G217" s="1">
        <f t="shared" si="3"/>
        <v>4.8999999999999844</v>
      </c>
      <c r="H217" s="15"/>
    </row>
    <row r="218" spans="1:8" ht="14.25" hidden="1" customHeight="1">
      <c r="A218" s="30">
        <v>43578</v>
      </c>
      <c r="B218" s="405">
        <v>17653</v>
      </c>
      <c r="C218" s="405" t="s">
        <v>19</v>
      </c>
      <c r="D218" t="s">
        <v>14</v>
      </c>
      <c r="E218" s="25"/>
      <c r="F218" s="1">
        <v>4.9000000000000004</v>
      </c>
      <c r="G218" s="1">
        <f t="shared" si="3"/>
        <v>-1.5987211554602254E-14</v>
      </c>
      <c r="H218" s="15"/>
    </row>
    <row r="219" spans="1:8" ht="14.25" hidden="1" customHeight="1">
      <c r="A219" s="32">
        <v>43555</v>
      </c>
      <c r="B219" s="404" t="s">
        <v>11</v>
      </c>
      <c r="C219" s="404" t="s">
        <v>20</v>
      </c>
      <c r="D219" t="s">
        <v>13</v>
      </c>
      <c r="E219" s="25">
        <v>59.3</v>
      </c>
      <c r="G219" s="1">
        <f t="shared" si="3"/>
        <v>59.299999999999983</v>
      </c>
      <c r="H219" s="15"/>
    </row>
    <row r="220" spans="1:8" ht="14.25" hidden="1" customHeight="1">
      <c r="B220" s="405"/>
      <c r="C220" s="405"/>
      <c r="D220" t="s">
        <v>14</v>
      </c>
      <c r="E220" s="25">
        <v>3.9</v>
      </c>
      <c r="G220" s="1">
        <f t="shared" si="3"/>
        <v>63.199999999999982</v>
      </c>
      <c r="H220" s="15"/>
    </row>
    <row r="221" spans="1:8" ht="14.25" hidden="1" customHeight="1">
      <c r="B221" s="405"/>
      <c r="C221" s="405"/>
      <c r="D221" t="s">
        <v>15</v>
      </c>
      <c r="E221" s="25">
        <v>60</v>
      </c>
      <c r="G221" s="1">
        <f t="shared" si="3"/>
        <v>123.19999999999999</v>
      </c>
      <c r="H221" s="15"/>
    </row>
    <row r="222" spans="1:8" hidden="1">
      <c r="B222" s="405"/>
      <c r="C222" s="405"/>
      <c r="D222" t="s">
        <v>16</v>
      </c>
      <c r="E222" s="25">
        <v>5</v>
      </c>
      <c r="G222" s="1">
        <f t="shared" si="3"/>
        <v>128.19999999999999</v>
      </c>
      <c r="H222" s="15"/>
    </row>
    <row r="223" spans="1:8" hidden="1">
      <c r="A223" s="30">
        <v>43552</v>
      </c>
      <c r="B223" s="405">
        <v>17571</v>
      </c>
      <c r="C223" s="405" t="s">
        <v>20</v>
      </c>
      <c r="D223" t="s">
        <v>15</v>
      </c>
      <c r="E223" s="25"/>
      <c r="F223" s="1">
        <v>60</v>
      </c>
      <c r="G223" s="1">
        <f t="shared" si="3"/>
        <v>68.199999999999989</v>
      </c>
      <c r="H223" s="15"/>
    </row>
    <row r="224" spans="1:8" hidden="1">
      <c r="A224" s="30">
        <v>43552</v>
      </c>
      <c r="B224" s="405">
        <v>17571</v>
      </c>
      <c r="C224" s="405" t="s">
        <v>20</v>
      </c>
      <c r="D224" t="s">
        <v>16</v>
      </c>
      <c r="E224" s="25"/>
      <c r="F224" s="1">
        <v>5</v>
      </c>
      <c r="G224" s="1">
        <f t="shared" si="3"/>
        <v>63.199999999999989</v>
      </c>
      <c r="H224" s="15"/>
    </row>
    <row r="225" spans="1:8" hidden="1">
      <c r="A225" s="30">
        <v>43599</v>
      </c>
      <c r="B225" s="405">
        <v>17837</v>
      </c>
      <c r="C225" s="405" t="s">
        <v>20</v>
      </c>
      <c r="D225" t="s">
        <v>13</v>
      </c>
      <c r="E225" s="25"/>
      <c r="F225" s="1">
        <v>59.3</v>
      </c>
      <c r="G225" s="1">
        <f t="shared" si="3"/>
        <v>3.8999999999999915</v>
      </c>
      <c r="H225" s="15"/>
    </row>
    <row r="226" spans="1:8" hidden="1">
      <c r="A226" s="30">
        <v>43599</v>
      </c>
      <c r="B226" s="405">
        <v>17837</v>
      </c>
      <c r="C226" s="405" t="s">
        <v>20</v>
      </c>
      <c r="D226" t="s">
        <v>14</v>
      </c>
      <c r="E226" s="25"/>
      <c r="F226" s="1">
        <v>3.9</v>
      </c>
      <c r="G226" s="1">
        <f t="shared" si="3"/>
        <v>-8.4376949871511897E-15</v>
      </c>
      <c r="H226" s="15"/>
    </row>
    <row r="227" spans="1:8" hidden="1">
      <c r="A227" s="32">
        <v>43585</v>
      </c>
      <c r="B227" s="404" t="s">
        <v>11</v>
      </c>
      <c r="C227" s="404" t="s">
        <v>21</v>
      </c>
      <c r="D227" t="s">
        <v>13</v>
      </c>
      <c r="E227" s="25">
        <v>60</v>
      </c>
      <c r="G227" s="1">
        <f t="shared" si="3"/>
        <v>59.999999999999993</v>
      </c>
      <c r="H227" s="15"/>
    </row>
    <row r="228" spans="1:8" hidden="1">
      <c r="B228" s="405"/>
      <c r="C228" s="405"/>
      <c r="D228" t="s">
        <v>14</v>
      </c>
      <c r="E228" s="25">
        <v>3.6</v>
      </c>
      <c r="G228" s="1">
        <f t="shared" si="3"/>
        <v>63.599999999999994</v>
      </c>
      <c r="H228" s="15"/>
    </row>
    <row r="229" spans="1:8" hidden="1">
      <c r="B229" s="405"/>
      <c r="C229" s="405"/>
      <c r="D229" t="s">
        <v>15</v>
      </c>
      <c r="E229" s="25">
        <v>60</v>
      </c>
      <c r="G229" s="1">
        <f t="shared" si="3"/>
        <v>123.6</v>
      </c>
      <c r="H229" s="15"/>
    </row>
    <row r="230" spans="1:8" hidden="1">
      <c r="B230" s="405"/>
      <c r="C230" s="405"/>
      <c r="D230" t="s">
        <v>16</v>
      </c>
      <c r="E230" s="25">
        <v>5</v>
      </c>
      <c r="G230" s="1">
        <f t="shared" si="3"/>
        <v>128.6</v>
      </c>
      <c r="H230" s="15"/>
    </row>
    <row r="231" spans="1:8" hidden="1">
      <c r="A231" s="30">
        <v>43599</v>
      </c>
      <c r="B231" s="405">
        <v>17837</v>
      </c>
      <c r="C231" s="405" t="s">
        <v>21</v>
      </c>
      <c r="D231" t="s">
        <v>15</v>
      </c>
      <c r="E231" s="25"/>
      <c r="F231" s="1">
        <v>60</v>
      </c>
      <c r="G231" s="1">
        <f t="shared" si="3"/>
        <v>68.599999999999994</v>
      </c>
      <c r="H231" s="15"/>
    </row>
    <row r="232" spans="1:8" hidden="1">
      <c r="A232" s="30">
        <v>43599</v>
      </c>
      <c r="B232" s="405">
        <v>17837</v>
      </c>
      <c r="C232" s="405" t="s">
        <v>21</v>
      </c>
      <c r="D232" t="s">
        <v>16</v>
      </c>
      <c r="E232" s="25"/>
      <c r="F232" s="1">
        <v>5</v>
      </c>
      <c r="G232" s="1">
        <f t="shared" si="3"/>
        <v>63.599999999999994</v>
      </c>
      <c r="H232" s="18"/>
    </row>
    <row r="233" spans="1:8" hidden="1">
      <c r="A233" s="30">
        <v>43599</v>
      </c>
      <c r="B233" s="405">
        <v>17837</v>
      </c>
      <c r="C233" s="405" t="s">
        <v>21</v>
      </c>
      <c r="D233" t="s">
        <v>14</v>
      </c>
      <c r="E233" s="25"/>
      <c r="F233" s="1">
        <v>3.6</v>
      </c>
      <c r="G233" s="1">
        <f t="shared" si="3"/>
        <v>59.999999999999993</v>
      </c>
      <c r="H233" s="18"/>
    </row>
    <row r="234" spans="1:8" hidden="1">
      <c r="A234" s="30">
        <v>43599</v>
      </c>
      <c r="B234" s="405">
        <v>17837</v>
      </c>
      <c r="C234" s="405" t="s">
        <v>21</v>
      </c>
      <c r="D234" t="s">
        <v>13</v>
      </c>
      <c r="E234" s="25"/>
      <c r="F234" s="1">
        <v>1.3</v>
      </c>
      <c r="G234" s="1">
        <f t="shared" si="3"/>
        <v>58.699999999999996</v>
      </c>
      <c r="H234" s="18"/>
    </row>
    <row r="235" spans="1:8" hidden="1">
      <c r="A235" s="30">
        <v>43614</v>
      </c>
      <c r="B235" s="405">
        <v>17990</v>
      </c>
      <c r="C235" s="405" t="s">
        <v>21</v>
      </c>
      <c r="D235" t="s">
        <v>13</v>
      </c>
      <c r="E235" s="25"/>
      <c r="F235" s="1">
        <v>58.7</v>
      </c>
      <c r="G235" s="1">
        <f t="shared" si="3"/>
        <v>0</v>
      </c>
      <c r="H235" s="18"/>
    </row>
    <row r="236" spans="1:8" hidden="1">
      <c r="A236" s="32">
        <v>43616</v>
      </c>
      <c r="B236" s="404" t="s">
        <v>11</v>
      </c>
      <c r="C236" s="404" t="s">
        <v>22</v>
      </c>
      <c r="D236" t="s">
        <v>13</v>
      </c>
      <c r="E236" s="25">
        <v>55.3</v>
      </c>
      <c r="G236" s="1">
        <f t="shared" si="3"/>
        <v>55.3</v>
      </c>
      <c r="H236" s="15"/>
    </row>
    <row r="237" spans="1:8" hidden="1">
      <c r="B237" s="405"/>
      <c r="C237" s="405"/>
      <c r="D237" t="s">
        <v>14</v>
      </c>
      <c r="E237" s="25">
        <v>4.0999999999999996</v>
      </c>
      <c r="G237" s="1">
        <f t="shared" si="3"/>
        <v>59.4</v>
      </c>
      <c r="H237" s="15"/>
    </row>
    <row r="238" spans="1:8" hidden="1">
      <c r="B238" s="405"/>
      <c r="C238" s="405"/>
      <c r="D238" t="s">
        <v>15</v>
      </c>
      <c r="E238" s="25">
        <v>60</v>
      </c>
      <c r="G238" s="1">
        <f t="shared" si="3"/>
        <v>119.4</v>
      </c>
      <c r="H238" s="15"/>
    </row>
    <row r="239" spans="1:8" hidden="1">
      <c r="B239" s="405"/>
      <c r="C239" s="405"/>
      <c r="D239" t="s">
        <v>16</v>
      </c>
      <c r="E239" s="25">
        <v>5</v>
      </c>
      <c r="G239" s="1">
        <f t="shared" si="3"/>
        <v>124.4</v>
      </c>
      <c r="H239" s="15"/>
    </row>
    <row r="240" spans="1:8" hidden="1">
      <c r="A240" s="30">
        <v>43599</v>
      </c>
      <c r="B240" s="405">
        <v>17838</v>
      </c>
      <c r="C240" s="405" t="s">
        <v>22</v>
      </c>
      <c r="D240" t="s">
        <v>15</v>
      </c>
      <c r="E240" s="25"/>
      <c r="F240" s="1">
        <v>60</v>
      </c>
      <c r="G240" s="1">
        <f t="shared" si="3"/>
        <v>64.400000000000006</v>
      </c>
      <c r="H240" s="15"/>
    </row>
    <row r="241" spans="1:8" hidden="1">
      <c r="A241" s="30">
        <v>43599</v>
      </c>
      <c r="B241" s="405">
        <v>17838</v>
      </c>
      <c r="C241" s="405" t="s">
        <v>22</v>
      </c>
      <c r="D241" t="s">
        <v>16</v>
      </c>
      <c r="E241" s="25"/>
      <c r="F241" s="1">
        <v>5</v>
      </c>
      <c r="G241" s="1">
        <f t="shared" si="3"/>
        <v>59.400000000000006</v>
      </c>
      <c r="H241" s="15"/>
    </row>
    <row r="242" spans="1:8" hidden="1">
      <c r="A242" s="30">
        <v>43671</v>
      </c>
      <c r="B242" s="405">
        <v>18301</v>
      </c>
      <c r="C242" s="405" t="s">
        <v>22</v>
      </c>
      <c r="D242" t="s">
        <v>13</v>
      </c>
      <c r="E242" s="25"/>
      <c r="F242" s="1">
        <v>55.3</v>
      </c>
      <c r="G242" s="1">
        <f t="shared" si="3"/>
        <v>4.1000000000000085</v>
      </c>
      <c r="H242" s="15"/>
    </row>
    <row r="243" spans="1:8" hidden="1">
      <c r="A243" s="30">
        <v>43671</v>
      </c>
      <c r="B243" s="405">
        <v>18301</v>
      </c>
      <c r="C243" s="405" t="s">
        <v>22</v>
      </c>
      <c r="D243" t="s">
        <v>14</v>
      </c>
      <c r="E243" s="25"/>
      <c r="F243" s="1">
        <v>4.0999999999999996</v>
      </c>
      <c r="G243" s="1">
        <f t="shared" si="3"/>
        <v>8.8817841970012523E-15</v>
      </c>
      <c r="H243" s="15"/>
    </row>
    <row r="244" spans="1:8" hidden="1">
      <c r="A244" s="32">
        <v>43646</v>
      </c>
      <c r="B244" s="404" t="s">
        <v>11</v>
      </c>
      <c r="C244" s="404" t="s">
        <v>23</v>
      </c>
      <c r="D244" t="s">
        <v>13</v>
      </c>
      <c r="E244" s="25">
        <v>72.099999999999994</v>
      </c>
      <c r="G244" s="1">
        <f t="shared" si="3"/>
        <v>72.100000000000009</v>
      </c>
      <c r="H244" s="15"/>
    </row>
    <row r="245" spans="1:8" hidden="1">
      <c r="B245" s="405"/>
      <c r="C245" s="405"/>
      <c r="D245" t="s">
        <v>14</v>
      </c>
      <c r="E245" s="25">
        <v>4</v>
      </c>
      <c r="G245" s="1">
        <f t="shared" si="3"/>
        <v>76.100000000000009</v>
      </c>
      <c r="H245" s="15"/>
    </row>
    <row r="246" spans="1:8" hidden="1">
      <c r="B246" s="405"/>
      <c r="C246" s="405"/>
      <c r="D246" t="s">
        <v>15</v>
      </c>
      <c r="E246" s="25">
        <v>60</v>
      </c>
      <c r="G246" s="1">
        <f t="shared" si="3"/>
        <v>136.10000000000002</v>
      </c>
      <c r="H246" s="15"/>
    </row>
    <row r="247" spans="1:8" hidden="1">
      <c r="B247" s="405"/>
      <c r="C247" s="405"/>
      <c r="D247" t="s">
        <v>16</v>
      </c>
      <c r="E247" s="25">
        <v>5</v>
      </c>
      <c r="G247" s="1">
        <f t="shared" si="3"/>
        <v>141.10000000000002</v>
      </c>
      <c r="H247" s="15"/>
    </row>
    <row r="248" spans="1:8" hidden="1">
      <c r="A248" s="30">
        <v>43671</v>
      </c>
      <c r="B248" s="405">
        <v>18301</v>
      </c>
      <c r="C248" s="405" t="s">
        <v>23</v>
      </c>
      <c r="D248" t="s">
        <v>13</v>
      </c>
      <c r="E248" s="25"/>
      <c r="F248" s="1">
        <v>72.099999999999994</v>
      </c>
      <c r="G248" s="1">
        <f t="shared" si="3"/>
        <v>69.000000000000028</v>
      </c>
      <c r="H248" s="15"/>
    </row>
    <row r="249" spans="1:8" hidden="1">
      <c r="A249" s="30">
        <v>43671</v>
      </c>
      <c r="B249" s="405">
        <v>18301</v>
      </c>
      <c r="C249" s="405" t="s">
        <v>23</v>
      </c>
      <c r="D249" t="s">
        <v>14</v>
      </c>
      <c r="E249" s="25"/>
      <c r="F249" s="1">
        <v>4</v>
      </c>
      <c r="G249" s="1">
        <f t="shared" si="3"/>
        <v>65.000000000000028</v>
      </c>
      <c r="H249" s="15"/>
    </row>
    <row r="250" spans="1:8" hidden="1">
      <c r="A250" s="30">
        <v>43671</v>
      </c>
      <c r="B250" s="405">
        <v>18301</v>
      </c>
      <c r="C250" s="405" t="s">
        <v>23</v>
      </c>
      <c r="D250" t="s">
        <v>15</v>
      </c>
      <c r="E250" s="25"/>
      <c r="F250" s="1">
        <v>60</v>
      </c>
      <c r="G250" s="1">
        <f t="shared" si="3"/>
        <v>5.0000000000000284</v>
      </c>
      <c r="H250" s="15"/>
    </row>
    <row r="251" spans="1:8" hidden="1">
      <c r="A251" s="30">
        <v>43671</v>
      </c>
      <c r="B251" s="405">
        <v>18301</v>
      </c>
      <c r="C251" s="405" t="s">
        <v>23</v>
      </c>
      <c r="D251" t="s">
        <v>16</v>
      </c>
      <c r="E251" s="25"/>
      <c r="F251" s="1">
        <v>5</v>
      </c>
      <c r="G251" s="1">
        <f t="shared" si="3"/>
        <v>2.8421709430404007E-14</v>
      </c>
      <c r="H251" s="15"/>
    </row>
    <row r="252" spans="1:8" hidden="1">
      <c r="A252" s="32">
        <v>43677</v>
      </c>
      <c r="B252" s="404" t="s">
        <v>11</v>
      </c>
      <c r="C252" s="404" t="s">
        <v>24</v>
      </c>
      <c r="D252" t="s">
        <v>13</v>
      </c>
      <c r="E252" s="25">
        <v>72.099999999999994</v>
      </c>
      <c r="G252" s="1">
        <f t="shared" si="3"/>
        <v>72.100000000000023</v>
      </c>
      <c r="H252" s="15"/>
    </row>
    <row r="253" spans="1:8" hidden="1">
      <c r="B253" s="405"/>
      <c r="C253" s="405"/>
      <c r="D253" t="s">
        <v>14</v>
      </c>
      <c r="E253" s="25">
        <v>3.8</v>
      </c>
      <c r="G253" s="1">
        <f t="shared" si="3"/>
        <v>75.90000000000002</v>
      </c>
      <c r="H253" s="15"/>
    </row>
    <row r="254" spans="1:8" hidden="1">
      <c r="B254" s="405"/>
      <c r="C254" s="405"/>
      <c r="D254" t="s">
        <v>15</v>
      </c>
      <c r="E254" s="25">
        <v>60</v>
      </c>
      <c r="G254" s="1">
        <f t="shared" si="3"/>
        <v>135.90000000000003</v>
      </c>
      <c r="H254" s="15"/>
    </row>
    <row r="255" spans="1:8" hidden="1">
      <c r="B255" s="405"/>
      <c r="C255" s="405"/>
      <c r="D255" t="s">
        <v>16</v>
      </c>
      <c r="E255" s="25">
        <v>5</v>
      </c>
      <c r="G255" s="1">
        <f t="shared" si="3"/>
        <v>140.90000000000003</v>
      </c>
      <c r="H255" s="15"/>
    </row>
    <row r="256" spans="1:8" hidden="1">
      <c r="A256" s="30">
        <v>43671</v>
      </c>
      <c r="B256" s="405">
        <v>18301</v>
      </c>
      <c r="C256" s="405" t="s">
        <v>24</v>
      </c>
      <c r="D256" t="s">
        <v>15</v>
      </c>
      <c r="E256" s="25"/>
      <c r="F256" s="1">
        <v>60</v>
      </c>
      <c r="G256" s="1">
        <f t="shared" si="3"/>
        <v>80.900000000000034</v>
      </c>
      <c r="H256" s="15"/>
    </row>
    <row r="257" spans="1:8" hidden="1">
      <c r="A257" s="30">
        <v>43671</v>
      </c>
      <c r="B257" s="405">
        <v>18301</v>
      </c>
      <c r="C257" s="405" t="s">
        <v>24</v>
      </c>
      <c r="D257" t="s">
        <v>16</v>
      </c>
      <c r="E257" s="25"/>
      <c r="F257" s="1">
        <v>5</v>
      </c>
      <c r="G257" s="1">
        <f t="shared" si="3"/>
        <v>75.900000000000034</v>
      </c>
      <c r="H257" s="15"/>
    </row>
    <row r="258" spans="1:8" hidden="1">
      <c r="A258" s="30">
        <v>43704</v>
      </c>
      <c r="B258" s="405">
        <v>18571</v>
      </c>
      <c r="C258" s="405" t="s">
        <v>24</v>
      </c>
      <c r="D258" t="s">
        <v>13</v>
      </c>
      <c r="E258" s="25"/>
      <c r="F258" s="1">
        <v>72.099999999999994</v>
      </c>
      <c r="G258" s="1">
        <f t="shared" si="3"/>
        <v>3.8000000000000398</v>
      </c>
      <c r="H258" s="15"/>
    </row>
    <row r="259" spans="1:8" hidden="1">
      <c r="A259" s="30">
        <v>43704</v>
      </c>
      <c r="B259" s="405">
        <v>18571</v>
      </c>
      <c r="C259" s="405" t="s">
        <v>24</v>
      </c>
      <c r="D259" t="s">
        <v>14</v>
      </c>
      <c r="E259" s="25"/>
      <c r="F259" s="1">
        <v>3.8</v>
      </c>
      <c r="G259" s="1">
        <f t="shared" si="3"/>
        <v>3.9968028886505635E-14</v>
      </c>
      <c r="H259" s="15"/>
    </row>
    <row r="260" spans="1:8" hidden="1">
      <c r="A260" s="32">
        <v>43708</v>
      </c>
      <c r="B260" s="404" t="s">
        <v>11</v>
      </c>
      <c r="C260" s="404" t="s">
        <v>25</v>
      </c>
      <c r="D260" t="s">
        <v>13</v>
      </c>
      <c r="E260" s="25">
        <v>70.2</v>
      </c>
      <c r="G260" s="1">
        <f t="shared" si="3"/>
        <v>70.200000000000045</v>
      </c>
      <c r="H260" s="15"/>
    </row>
    <row r="261" spans="1:8" hidden="1">
      <c r="B261" s="405"/>
      <c r="C261" s="405"/>
      <c r="D261" t="s">
        <v>14</v>
      </c>
      <c r="E261" s="25">
        <v>3.7</v>
      </c>
      <c r="G261" s="1">
        <f t="shared" si="3"/>
        <v>73.900000000000048</v>
      </c>
      <c r="H261" s="15"/>
    </row>
    <row r="262" spans="1:8" hidden="1">
      <c r="B262" s="405"/>
      <c r="C262" s="405"/>
      <c r="D262" t="s">
        <v>15</v>
      </c>
      <c r="E262" s="25">
        <v>60</v>
      </c>
      <c r="G262" s="1">
        <f t="shared" si="3"/>
        <v>133.90000000000003</v>
      </c>
      <c r="H262" s="15"/>
    </row>
    <row r="263" spans="1:8" hidden="1">
      <c r="B263" s="405"/>
      <c r="C263" s="405"/>
      <c r="D263" t="s">
        <v>16</v>
      </c>
      <c r="E263" s="25">
        <v>5</v>
      </c>
      <c r="G263" s="1">
        <f t="shared" ref="G263:G326" si="4">+G262+E263-F263</f>
        <v>138.90000000000003</v>
      </c>
      <c r="H263" s="15"/>
    </row>
    <row r="264" spans="1:8" hidden="1">
      <c r="A264" s="30">
        <v>43739</v>
      </c>
      <c r="B264" s="405">
        <v>18838</v>
      </c>
      <c r="C264" s="405" t="s">
        <v>25</v>
      </c>
      <c r="D264" t="s">
        <v>13</v>
      </c>
      <c r="E264" s="25"/>
      <c r="F264" s="1">
        <v>70.2</v>
      </c>
      <c r="G264" s="1">
        <f t="shared" si="4"/>
        <v>68.700000000000031</v>
      </c>
      <c r="H264" s="15"/>
    </row>
    <row r="265" spans="1:8" hidden="1">
      <c r="A265" s="30">
        <v>43739</v>
      </c>
      <c r="B265" s="405">
        <v>18838</v>
      </c>
      <c r="C265" s="405" t="s">
        <v>25</v>
      </c>
      <c r="D265" t="s">
        <v>14</v>
      </c>
      <c r="E265" s="25"/>
      <c r="F265" s="1">
        <v>3.7</v>
      </c>
      <c r="G265" s="1">
        <f t="shared" si="4"/>
        <v>65.000000000000028</v>
      </c>
      <c r="H265" s="15"/>
    </row>
    <row r="266" spans="1:8" hidden="1">
      <c r="A266" s="30">
        <v>43739</v>
      </c>
      <c r="B266" s="405">
        <v>18838</v>
      </c>
      <c r="C266" s="405" t="s">
        <v>25</v>
      </c>
      <c r="D266" t="s">
        <v>15</v>
      </c>
      <c r="E266" s="25"/>
      <c r="F266" s="1">
        <v>60</v>
      </c>
      <c r="G266" s="1">
        <f t="shared" si="4"/>
        <v>5.0000000000000284</v>
      </c>
      <c r="H266" s="15"/>
    </row>
    <row r="267" spans="1:8" hidden="1">
      <c r="A267" s="30">
        <v>43739</v>
      </c>
      <c r="B267" s="405">
        <v>18838</v>
      </c>
      <c r="C267" s="405" t="s">
        <v>25</v>
      </c>
      <c r="D267" t="s">
        <v>16</v>
      </c>
      <c r="E267" s="25"/>
      <c r="F267" s="1">
        <v>5</v>
      </c>
      <c r="G267" s="1">
        <f t="shared" si="4"/>
        <v>2.8421709430404007E-14</v>
      </c>
      <c r="H267" s="15"/>
    </row>
    <row r="268" spans="1:8" hidden="1">
      <c r="A268" s="32">
        <v>43738</v>
      </c>
      <c r="B268" s="404" t="s">
        <v>11</v>
      </c>
      <c r="C268" s="404" t="s">
        <v>26</v>
      </c>
      <c r="D268" t="s">
        <v>13</v>
      </c>
      <c r="E268" s="25">
        <v>70.5</v>
      </c>
      <c r="G268" s="1">
        <f t="shared" si="4"/>
        <v>70.500000000000028</v>
      </c>
      <c r="H268" s="15"/>
    </row>
    <row r="269" spans="1:8" hidden="1">
      <c r="B269" s="405"/>
      <c r="C269" s="405"/>
      <c r="D269" t="s">
        <v>14</v>
      </c>
      <c r="E269" s="25">
        <v>3.7</v>
      </c>
      <c r="G269" s="1">
        <f t="shared" si="4"/>
        <v>74.200000000000031</v>
      </c>
      <c r="H269" s="15"/>
    </row>
    <row r="270" spans="1:8" hidden="1">
      <c r="B270" s="405"/>
      <c r="C270" s="405"/>
      <c r="D270" t="s">
        <v>15</v>
      </c>
      <c r="E270" s="25">
        <v>60</v>
      </c>
      <c r="G270" s="1">
        <f t="shared" si="4"/>
        <v>134.20000000000005</v>
      </c>
      <c r="H270" s="15"/>
    </row>
    <row r="271" spans="1:8" hidden="1">
      <c r="B271" s="405"/>
      <c r="C271" s="405"/>
      <c r="D271" t="s">
        <v>16</v>
      </c>
      <c r="E271" s="25">
        <v>5</v>
      </c>
      <c r="G271" s="1">
        <f t="shared" si="4"/>
        <v>139.20000000000005</v>
      </c>
      <c r="H271" s="15"/>
    </row>
    <row r="272" spans="1:8" hidden="1">
      <c r="A272" s="30">
        <v>43739</v>
      </c>
      <c r="B272" s="405">
        <v>18838</v>
      </c>
      <c r="C272" s="405" t="s">
        <v>26</v>
      </c>
      <c r="D272" t="s">
        <v>15</v>
      </c>
      <c r="E272" s="25"/>
      <c r="F272" s="1">
        <v>60</v>
      </c>
      <c r="G272" s="1">
        <f t="shared" si="4"/>
        <v>79.200000000000045</v>
      </c>
      <c r="H272" s="15"/>
    </row>
    <row r="273" spans="1:8" hidden="1">
      <c r="A273" s="30">
        <v>43739</v>
      </c>
      <c r="B273" s="405">
        <v>18838</v>
      </c>
      <c r="C273" s="405" t="s">
        <v>26</v>
      </c>
      <c r="D273" t="s">
        <v>16</v>
      </c>
      <c r="E273" s="25"/>
      <c r="F273" s="1">
        <v>5</v>
      </c>
      <c r="G273" s="1">
        <f t="shared" si="4"/>
        <v>74.200000000000045</v>
      </c>
      <c r="H273" s="15"/>
    </row>
    <row r="274" spans="1:8" hidden="1">
      <c r="A274" s="30">
        <v>43760</v>
      </c>
      <c r="B274" s="405">
        <v>18895</v>
      </c>
      <c r="C274" s="405" t="s">
        <v>26</v>
      </c>
      <c r="D274" t="s">
        <v>13</v>
      </c>
      <c r="E274" s="25"/>
      <c r="F274" s="1">
        <v>70.5</v>
      </c>
      <c r="G274" s="1">
        <f t="shared" si="4"/>
        <v>3.7000000000000455</v>
      </c>
      <c r="H274" s="15"/>
    </row>
    <row r="275" spans="1:8" hidden="1">
      <c r="A275" s="30">
        <v>43760</v>
      </c>
      <c r="B275" s="405">
        <v>18895</v>
      </c>
      <c r="C275" s="405" t="s">
        <v>26</v>
      </c>
      <c r="D275" t="s">
        <v>14</v>
      </c>
      <c r="E275" s="25"/>
      <c r="F275" s="1">
        <v>3.7</v>
      </c>
      <c r="G275" s="1">
        <f t="shared" si="4"/>
        <v>4.5297099404706387E-14</v>
      </c>
      <c r="H275" s="15"/>
    </row>
    <row r="276" spans="1:8" hidden="1">
      <c r="A276" s="32">
        <v>43769</v>
      </c>
      <c r="B276" s="404" t="s">
        <v>11</v>
      </c>
      <c r="C276" s="404" t="s">
        <v>27</v>
      </c>
      <c r="D276" t="s">
        <v>13</v>
      </c>
      <c r="E276" s="25">
        <v>70.900000000000006</v>
      </c>
      <c r="G276" s="1">
        <f t="shared" si="4"/>
        <v>70.900000000000048</v>
      </c>
      <c r="H276" s="15"/>
    </row>
    <row r="277" spans="1:8" hidden="1">
      <c r="B277" s="405"/>
      <c r="C277" s="405"/>
      <c r="D277" t="s">
        <v>14</v>
      </c>
      <c r="E277" s="25">
        <v>3.6</v>
      </c>
      <c r="G277" s="1">
        <f t="shared" si="4"/>
        <v>74.500000000000043</v>
      </c>
      <c r="H277" s="15"/>
    </row>
    <row r="278" spans="1:8" hidden="1">
      <c r="B278" s="405"/>
      <c r="C278" s="405"/>
      <c r="D278" t="s">
        <v>15</v>
      </c>
      <c r="E278" s="25">
        <v>60</v>
      </c>
      <c r="G278" s="1">
        <f t="shared" si="4"/>
        <v>134.50000000000006</v>
      </c>
      <c r="H278" s="15"/>
    </row>
    <row r="279" spans="1:8" hidden="1">
      <c r="B279" s="405"/>
      <c r="C279" s="405"/>
      <c r="D279" t="s">
        <v>16</v>
      </c>
      <c r="E279" s="25">
        <v>5</v>
      </c>
      <c r="G279" s="1">
        <f t="shared" si="4"/>
        <v>139.50000000000006</v>
      </c>
      <c r="H279" s="15"/>
    </row>
    <row r="280" spans="1:8" hidden="1">
      <c r="A280" s="30">
        <v>43760</v>
      </c>
      <c r="B280" s="405">
        <v>18895</v>
      </c>
      <c r="C280" s="405" t="s">
        <v>27</v>
      </c>
      <c r="D280" t="s">
        <v>15</v>
      </c>
      <c r="E280" s="25"/>
      <c r="F280" s="1">
        <v>60</v>
      </c>
      <c r="G280" s="1">
        <f t="shared" si="4"/>
        <v>79.500000000000057</v>
      </c>
      <c r="H280" s="15"/>
    </row>
    <row r="281" spans="1:8" hidden="1">
      <c r="A281" s="30">
        <v>43760</v>
      </c>
      <c r="B281" s="405">
        <v>18895</v>
      </c>
      <c r="C281" s="405" t="s">
        <v>27</v>
      </c>
      <c r="D281" t="s">
        <v>16</v>
      </c>
      <c r="E281" s="25"/>
      <c r="F281" s="1">
        <v>5</v>
      </c>
      <c r="G281" s="1">
        <f t="shared" si="4"/>
        <v>74.500000000000057</v>
      </c>
      <c r="H281" s="15"/>
    </row>
    <row r="282" spans="1:8" hidden="1">
      <c r="A282" s="30">
        <v>43795</v>
      </c>
      <c r="B282" s="405">
        <v>19184</v>
      </c>
      <c r="C282" s="405" t="s">
        <v>27</v>
      </c>
      <c r="D282" t="s">
        <v>13</v>
      </c>
      <c r="E282" s="25"/>
      <c r="F282" s="1">
        <v>70.900000000000006</v>
      </c>
      <c r="G282" s="1">
        <f t="shared" si="4"/>
        <v>3.6000000000000512</v>
      </c>
      <c r="H282" s="15"/>
    </row>
    <row r="283" spans="1:8" ht="13.5" hidden="1" customHeight="1">
      <c r="A283" s="30">
        <v>43795</v>
      </c>
      <c r="B283" s="405">
        <v>19184</v>
      </c>
      <c r="C283" s="405" t="s">
        <v>27</v>
      </c>
      <c r="D283" t="s">
        <v>14</v>
      </c>
      <c r="E283" s="25"/>
      <c r="F283" s="1">
        <v>3.6</v>
      </c>
      <c r="G283" s="1">
        <f t="shared" si="4"/>
        <v>5.1070259132757201E-14</v>
      </c>
      <c r="H283" s="15"/>
    </row>
    <row r="284" spans="1:8" ht="13.5" hidden="1" customHeight="1">
      <c r="A284" s="32">
        <v>43799</v>
      </c>
      <c r="B284" s="404" t="s">
        <v>11</v>
      </c>
      <c r="C284" s="404" t="s">
        <v>28</v>
      </c>
      <c r="D284" t="s">
        <v>13</v>
      </c>
      <c r="E284" s="25">
        <v>79.5</v>
      </c>
      <c r="G284" s="1">
        <f t="shared" si="4"/>
        <v>79.500000000000057</v>
      </c>
      <c r="H284" s="15"/>
    </row>
    <row r="285" spans="1:8" ht="13.5" hidden="1" customHeight="1">
      <c r="B285" s="405"/>
      <c r="C285" s="405"/>
      <c r="D285" t="s">
        <v>14</v>
      </c>
      <c r="E285" s="25">
        <v>3.7</v>
      </c>
      <c r="G285" s="1">
        <f t="shared" si="4"/>
        <v>83.20000000000006</v>
      </c>
      <c r="H285" s="15"/>
    </row>
    <row r="286" spans="1:8" ht="13.5" hidden="1" customHeight="1">
      <c r="B286" s="405"/>
      <c r="C286" s="405"/>
      <c r="D286" t="s">
        <v>15</v>
      </c>
      <c r="E286" s="25">
        <v>60</v>
      </c>
      <c r="G286" s="1">
        <f t="shared" si="4"/>
        <v>143.20000000000005</v>
      </c>
      <c r="H286" s="15"/>
    </row>
    <row r="287" spans="1:8" ht="13.5" hidden="1" customHeight="1">
      <c r="B287" s="405"/>
      <c r="C287" s="405"/>
      <c r="D287" t="s">
        <v>16</v>
      </c>
      <c r="E287" s="25">
        <v>5</v>
      </c>
      <c r="G287" s="1">
        <f t="shared" si="4"/>
        <v>148.20000000000005</v>
      </c>
      <c r="H287" s="15"/>
    </row>
    <row r="288" spans="1:8" ht="13.5" hidden="1" customHeight="1">
      <c r="A288" s="30">
        <v>43823</v>
      </c>
      <c r="B288" s="405">
        <v>19335</v>
      </c>
      <c r="C288" s="405" t="s">
        <v>28</v>
      </c>
      <c r="D288" t="s">
        <v>13</v>
      </c>
      <c r="E288" s="25"/>
      <c r="F288" s="1">
        <v>79.5</v>
      </c>
      <c r="G288" s="1">
        <f t="shared" si="4"/>
        <v>68.700000000000045</v>
      </c>
      <c r="H288" s="15"/>
    </row>
    <row r="289" spans="1:8" ht="13.5" hidden="1" customHeight="1">
      <c r="A289" s="30">
        <v>43823</v>
      </c>
      <c r="B289" s="405">
        <v>19335</v>
      </c>
      <c r="C289" s="405" t="s">
        <v>28</v>
      </c>
      <c r="D289" t="s">
        <v>14</v>
      </c>
      <c r="E289" s="25"/>
      <c r="F289" s="1">
        <v>3.7</v>
      </c>
      <c r="G289" s="1">
        <f t="shared" si="4"/>
        <v>65.000000000000043</v>
      </c>
      <c r="H289" s="15"/>
    </row>
    <row r="290" spans="1:8" ht="13.5" hidden="1" customHeight="1">
      <c r="A290" s="30">
        <v>43823</v>
      </c>
      <c r="B290" s="405">
        <v>19335</v>
      </c>
      <c r="C290" s="405" t="s">
        <v>28</v>
      </c>
      <c r="D290" t="s">
        <v>15</v>
      </c>
      <c r="E290" s="25"/>
      <c r="F290" s="1">
        <v>60</v>
      </c>
      <c r="G290" s="1">
        <f t="shared" si="4"/>
        <v>5.0000000000000426</v>
      </c>
      <c r="H290" s="15"/>
    </row>
    <row r="291" spans="1:8" ht="13.5" hidden="1" customHeight="1">
      <c r="A291" s="30">
        <v>43823</v>
      </c>
      <c r="B291" s="405">
        <v>19335</v>
      </c>
      <c r="C291" s="405" t="s">
        <v>28</v>
      </c>
      <c r="D291" t="s">
        <v>16</v>
      </c>
      <c r="E291" s="25"/>
      <c r="F291" s="1">
        <v>5</v>
      </c>
      <c r="G291" s="1">
        <f t="shared" si="4"/>
        <v>4.2632564145606011E-14</v>
      </c>
      <c r="H291" s="15"/>
    </row>
    <row r="292" spans="1:8" ht="13.5" hidden="1" customHeight="1">
      <c r="A292" s="32">
        <v>43830</v>
      </c>
      <c r="B292" s="404" t="s">
        <v>11</v>
      </c>
      <c r="C292" s="404" t="s">
        <v>29</v>
      </c>
      <c r="D292" t="s">
        <v>13</v>
      </c>
      <c r="E292" s="25">
        <v>83.1</v>
      </c>
      <c r="G292" s="1">
        <f t="shared" si="4"/>
        <v>83.100000000000037</v>
      </c>
      <c r="H292" s="15"/>
    </row>
    <row r="293" spans="1:8" ht="13.5" hidden="1" customHeight="1">
      <c r="B293" s="405"/>
      <c r="C293" s="405"/>
      <c r="D293" t="s">
        <v>14</v>
      </c>
      <c r="E293" s="25">
        <v>3.8</v>
      </c>
      <c r="G293" s="1">
        <f t="shared" si="4"/>
        <v>86.900000000000034</v>
      </c>
      <c r="H293" s="15"/>
    </row>
    <row r="294" spans="1:8" ht="13.5" hidden="1" customHeight="1">
      <c r="B294" s="405"/>
      <c r="C294" s="405"/>
      <c r="D294" t="s">
        <v>15</v>
      </c>
      <c r="E294" s="25">
        <v>60</v>
      </c>
      <c r="G294" s="1">
        <f t="shared" si="4"/>
        <v>146.90000000000003</v>
      </c>
      <c r="H294" s="15"/>
    </row>
    <row r="295" spans="1:8" ht="13.5" hidden="1" customHeight="1">
      <c r="B295" s="405"/>
      <c r="C295" s="405"/>
      <c r="D295" t="s">
        <v>16</v>
      </c>
      <c r="E295" s="25">
        <v>5</v>
      </c>
      <c r="G295" s="1">
        <f t="shared" si="4"/>
        <v>151.90000000000003</v>
      </c>
      <c r="H295" s="15"/>
    </row>
    <row r="296" spans="1:8" ht="13.5" hidden="1" customHeight="1">
      <c r="A296" s="30">
        <v>43823</v>
      </c>
      <c r="B296" s="405">
        <v>19335</v>
      </c>
      <c r="C296" s="405" t="s">
        <v>29</v>
      </c>
      <c r="D296" t="s">
        <v>15</v>
      </c>
      <c r="E296" s="25"/>
      <c r="F296" s="1">
        <v>60</v>
      </c>
      <c r="G296" s="1">
        <f t="shared" si="4"/>
        <v>91.900000000000034</v>
      </c>
      <c r="H296" s="15"/>
    </row>
    <row r="297" spans="1:8" ht="13.5" hidden="1" customHeight="1">
      <c r="A297" s="30">
        <v>43823</v>
      </c>
      <c r="B297" s="405">
        <v>19335</v>
      </c>
      <c r="C297" s="405" t="s">
        <v>29</v>
      </c>
      <c r="D297" t="s">
        <v>16</v>
      </c>
      <c r="E297" s="25"/>
      <c r="F297" s="1">
        <v>5</v>
      </c>
      <c r="G297" s="1">
        <f t="shared" si="4"/>
        <v>86.900000000000034</v>
      </c>
      <c r="H297" s="15"/>
    </row>
    <row r="298" spans="1:8" ht="13.5" hidden="1" customHeight="1">
      <c r="A298" s="30">
        <v>43853</v>
      </c>
      <c r="B298" s="405">
        <v>19583</v>
      </c>
      <c r="C298" s="405" t="s">
        <v>29</v>
      </c>
      <c r="D298" t="s">
        <v>13</v>
      </c>
      <c r="E298" s="25"/>
      <c r="F298" s="1">
        <v>83.1</v>
      </c>
      <c r="G298" s="1">
        <f t="shared" si="4"/>
        <v>3.8000000000000398</v>
      </c>
      <c r="H298" s="15"/>
    </row>
    <row r="299" spans="1:8" ht="13.5" hidden="1" customHeight="1">
      <c r="A299" s="30">
        <v>43853</v>
      </c>
      <c r="B299" s="405">
        <v>19583</v>
      </c>
      <c r="C299" s="405" t="s">
        <v>29</v>
      </c>
      <c r="D299" t="s">
        <v>14</v>
      </c>
      <c r="E299" s="25"/>
      <c r="F299" s="1">
        <v>3.8</v>
      </c>
      <c r="G299" s="1">
        <f t="shared" si="4"/>
        <v>3.9968028886505635E-14</v>
      </c>
      <c r="H299" s="15"/>
    </row>
    <row r="300" spans="1:8" ht="13.5" hidden="1" customHeight="1">
      <c r="A300" s="32">
        <v>43861</v>
      </c>
      <c r="B300" s="404" t="s">
        <v>11</v>
      </c>
      <c r="C300" s="404" t="s">
        <v>12</v>
      </c>
      <c r="D300" t="s">
        <v>13</v>
      </c>
      <c r="E300" s="25">
        <v>87</v>
      </c>
      <c r="G300" s="1">
        <f t="shared" si="4"/>
        <v>87.000000000000043</v>
      </c>
      <c r="H300" s="15"/>
    </row>
    <row r="301" spans="1:8" ht="13.5" hidden="1" customHeight="1">
      <c r="B301" s="405"/>
      <c r="C301" s="405"/>
      <c r="D301" t="s">
        <v>14</v>
      </c>
      <c r="E301" s="25">
        <v>3.6</v>
      </c>
      <c r="G301" s="1">
        <f t="shared" si="4"/>
        <v>90.600000000000037</v>
      </c>
      <c r="H301" s="15"/>
    </row>
    <row r="302" spans="1:8" ht="13.5" hidden="1" customHeight="1">
      <c r="B302" s="405"/>
      <c r="C302" s="405"/>
      <c r="D302" t="s">
        <v>15</v>
      </c>
      <c r="E302" s="25">
        <v>60</v>
      </c>
      <c r="G302" s="1">
        <f t="shared" si="4"/>
        <v>150.60000000000002</v>
      </c>
      <c r="H302" s="15"/>
    </row>
    <row r="303" spans="1:8" ht="13.5" hidden="1" customHeight="1">
      <c r="B303" s="405"/>
      <c r="C303" s="405"/>
      <c r="D303" t="s">
        <v>16</v>
      </c>
      <c r="E303" s="25">
        <v>5</v>
      </c>
      <c r="G303" s="1">
        <f t="shared" si="4"/>
        <v>155.60000000000002</v>
      </c>
      <c r="H303" s="15"/>
    </row>
    <row r="304" spans="1:8" ht="13.5" hidden="1" customHeight="1">
      <c r="A304" s="30">
        <v>43853</v>
      </c>
      <c r="B304" s="405">
        <v>19583</v>
      </c>
      <c r="C304" s="405" t="s">
        <v>12</v>
      </c>
      <c r="D304" t="s">
        <v>15</v>
      </c>
      <c r="E304" s="25"/>
      <c r="F304" s="1">
        <v>60</v>
      </c>
      <c r="G304" s="1">
        <f t="shared" si="4"/>
        <v>95.600000000000023</v>
      </c>
      <c r="H304" s="15"/>
    </row>
    <row r="305" spans="1:9" ht="13.5" hidden="1" customHeight="1">
      <c r="A305" s="30">
        <v>43853</v>
      </c>
      <c r="B305" s="405">
        <v>19583</v>
      </c>
      <c r="C305" s="405" t="s">
        <v>12</v>
      </c>
      <c r="D305" t="s">
        <v>16</v>
      </c>
      <c r="E305" s="25"/>
      <c r="F305" s="1">
        <v>5</v>
      </c>
      <c r="G305" s="1">
        <f t="shared" si="4"/>
        <v>90.600000000000023</v>
      </c>
      <c r="H305" s="15"/>
    </row>
    <row r="306" spans="1:9" ht="13.5" hidden="1" customHeight="1">
      <c r="A306" s="30">
        <v>43890</v>
      </c>
      <c r="B306" s="405">
        <v>19851</v>
      </c>
      <c r="C306" s="405" t="s">
        <v>12</v>
      </c>
      <c r="D306" t="s">
        <v>13</v>
      </c>
      <c r="E306" s="25"/>
      <c r="F306" s="1">
        <v>87</v>
      </c>
      <c r="G306" s="1">
        <f t="shared" si="4"/>
        <v>3.6000000000000227</v>
      </c>
      <c r="H306" s="15"/>
    </row>
    <row r="307" spans="1:9" ht="13.5" hidden="1" customHeight="1">
      <c r="A307" s="30">
        <v>43890</v>
      </c>
      <c r="B307" s="405">
        <v>19851</v>
      </c>
      <c r="C307" s="405" t="s">
        <v>12</v>
      </c>
      <c r="D307" t="s">
        <v>14</v>
      </c>
      <c r="E307" s="25"/>
      <c r="F307" s="1">
        <v>3.6</v>
      </c>
      <c r="G307" s="1">
        <f t="shared" si="4"/>
        <v>2.2648549702353193E-14</v>
      </c>
      <c r="H307" s="15"/>
    </row>
    <row r="308" spans="1:9" ht="13.5" hidden="1" customHeight="1">
      <c r="A308" s="32">
        <v>43890</v>
      </c>
      <c r="B308" s="404" t="s">
        <v>11</v>
      </c>
      <c r="C308" s="404" t="s">
        <v>19</v>
      </c>
      <c r="D308" t="s">
        <v>13</v>
      </c>
      <c r="E308" s="25">
        <v>90.4</v>
      </c>
      <c r="G308" s="1">
        <f t="shared" si="4"/>
        <v>90.400000000000034</v>
      </c>
      <c r="H308" s="15"/>
    </row>
    <row r="309" spans="1:9" ht="13.5" hidden="1" customHeight="1">
      <c r="B309" s="405"/>
      <c r="C309" s="405"/>
      <c r="D309" t="s">
        <v>14</v>
      </c>
      <c r="E309" s="25">
        <v>3.8</v>
      </c>
      <c r="G309" s="1">
        <f t="shared" si="4"/>
        <v>94.200000000000031</v>
      </c>
      <c r="H309" s="15"/>
    </row>
    <row r="310" spans="1:9" ht="13.5" hidden="1" customHeight="1">
      <c r="B310" s="405"/>
      <c r="C310" s="405"/>
      <c r="D310" t="s">
        <v>15</v>
      </c>
      <c r="E310" s="25">
        <v>58</v>
      </c>
      <c r="G310" s="1">
        <f t="shared" si="4"/>
        <v>152.20000000000005</v>
      </c>
      <c r="H310" s="15"/>
    </row>
    <row r="311" spans="1:9" ht="13.5" hidden="1" customHeight="1">
      <c r="B311" s="405"/>
      <c r="C311" s="405"/>
      <c r="D311" t="s">
        <v>16</v>
      </c>
      <c r="E311" s="25">
        <v>5</v>
      </c>
      <c r="G311" s="1">
        <f t="shared" si="4"/>
        <v>157.20000000000005</v>
      </c>
      <c r="H311" s="15"/>
    </row>
    <row r="312" spans="1:9" ht="13.5" hidden="1" customHeight="1">
      <c r="A312" s="30">
        <v>43883</v>
      </c>
      <c r="B312" s="405">
        <v>19770</v>
      </c>
      <c r="C312" s="405" t="s">
        <v>19</v>
      </c>
      <c r="D312" t="s">
        <v>15</v>
      </c>
      <c r="E312" s="25"/>
      <c r="F312" s="1">
        <v>58</v>
      </c>
      <c r="G312" s="1">
        <f t="shared" si="4"/>
        <v>99.200000000000045</v>
      </c>
      <c r="H312" s="15"/>
      <c r="I312" s="35"/>
    </row>
    <row r="313" spans="1:9" ht="13.5" hidden="1" customHeight="1">
      <c r="A313" s="30">
        <v>43883</v>
      </c>
      <c r="B313" s="405">
        <v>19770</v>
      </c>
      <c r="C313" s="405" t="s">
        <v>19</v>
      </c>
      <c r="D313" t="s">
        <v>16</v>
      </c>
      <c r="E313" s="25"/>
      <c r="F313" s="1">
        <v>5</v>
      </c>
      <c r="G313" s="1">
        <f t="shared" si="4"/>
        <v>94.200000000000045</v>
      </c>
      <c r="H313" s="15"/>
    </row>
    <row r="314" spans="1:9" ht="13.5" hidden="1" customHeight="1">
      <c r="A314" s="30">
        <v>43974</v>
      </c>
      <c r="B314" s="405">
        <v>19998</v>
      </c>
      <c r="C314" s="405" t="s">
        <v>19</v>
      </c>
      <c r="D314" t="s">
        <v>13</v>
      </c>
      <c r="E314" s="25"/>
      <c r="F314" s="1">
        <v>90.4</v>
      </c>
      <c r="G314" s="1">
        <f t="shared" si="4"/>
        <v>3.8000000000000398</v>
      </c>
      <c r="H314" s="15"/>
    </row>
    <row r="315" spans="1:9" ht="13.5" hidden="1" customHeight="1">
      <c r="A315" s="30">
        <v>43974</v>
      </c>
      <c r="B315" s="405">
        <v>19998</v>
      </c>
      <c r="C315" s="405" t="s">
        <v>19</v>
      </c>
      <c r="D315" t="s">
        <v>14</v>
      </c>
      <c r="E315" s="152"/>
      <c r="F315" s="1">
        <v>3.8</v>
      </c>
      <c r="G315" s="1">
        <f t="shared" si="4"/>
        <v>3.9968028886505635E-14</v>
      </c>
      <c r="H315" s="15"/>
    </row>
    <row r="316" spans="1:9" ht="13.5" hidden="1" customHeight="1">
      <c r="A316" s="32">
        <v>43921</v>
      </c>
      <c r="B316" s="404" t="s">
        <v>11</v>
      </c>
      <c r="C316" s="404" t="s">
        <v>20</v>
      </c>
      <c r="D316" t="s">
        <v>13</v>
      </c>
      <c r="E316" s="152">
        <v>69.900000000000006</v>
      </c>
      <c r="G316" s="1">
        <f t="shared" si="4"/>
        <v>69.900000000000048</v>
      </c>
      <c r="H316" s="15"/>
    </row>
    <row r="317" spans="1:9" ht="13.5" hidden="1" customHeight="1">
      <c r="B317" s="405"/>
      <c r="C317" s="405"/>
      <c r="D317" t="s">
        <v>14</v>
      </c>
      <c r="E317" s="152">
        <v>3.9</v>
      </c>
      <c r="G317" s="1">
        <f t="shared" si="4"/>
        <v>73.800000000000054</v>
      </c>
      <c r="H317" s="15"/>
    </row>
    <row r="318" spans="1:9" ht="13.5" hidden="1" customHeight="1">
      <c r="B318" s="405"/>
      <c r="C318" s="405"/>
      <c r="D318" t="s">
        <v>15</v>
      </c>
      <c r="E318" s="152">
        <v>60</v>
      </c>
      <c r="G318" s="1">
        <f t="shared" si="4"/>
        <v>133.80000000000007</v>
      </c>
      <c r="H318" s="15"/>
    </row>
    <row r="319" spans="1:9" ht="13.5" hidden="1" customHeight="1">
      <c r="B319" s="405"/>
      <c r="C319" s="405"/>
      <c r="D319" t="s">
        <v>16</v>
      </c>
      <c r="E319" s="152">
        <v>5</v>
      </c>
      <c r="G319" s="1">
        <f t="shared" si="4"/>
        <v>138.80000000000007</v>
      </c>
      <c r="H319" s="15"/>
    </row>
    <row r="320" spans="1:9" ht="13.5" hidden="1" customHeight="1">
      <c r="A320" s="30">
        <v>43974</v>
      </c>
      <c r="B320" s="405">
        <v>19998</v>
      </c>
      <c r="C320" s="405" t="s">
        <v>20</v>
      </c>
      <c r="D320" t="s">
        <v>15</v>
      </c>
      <c r="E320" s="152"/>
      <c r="F320" s="1">
        <v>60</v>
      </c>
      <c r="G320" s="1">
        <f t="shared" si="4"/>
        <v>78.800000000000068</v>
      </c>
      <c r="H320" s="15"/>
    </row>
    <row r="321" spans="1:8" ht="13.5" hidden="1" customHeight="1">
      <c r="A321" s="30">
        <v>43974</v>
      </c>
      <c r="B321" s="405">
        <v>19998</v>
      </c>
      <c r="C321" s="405" t="s">
        <v>20</v>
      </c>
      <c r="D321" t="s">
        <v>31</v>
      </c>
      <c r="E321" s="152"/>
      <c r="F321" s="1">
        <v>5</v>
      </c>
      <c r="G321" s="1">
        <f t="shared" si="4"/>
        <v>73.800000000000068</v>
      </c>
      <c r="H321" s="15"/>
    </row>
    <row r="322" spans="1:8" ht="13.5" hidden="1" customHeight="1">
      <c r="A322" s="30">
        <v>44027</v>
      </c>
      <c r="B322" s="405">
        <v>20075</v>
      </c>
      <c r="C322" s="405" t="s">
        <v>20</v>
      </c>
      <c r="D322" t="s">
        <v>13</v>
      </c>
      <c r="E322" s="152"/>
      <c r="F322" s="4">
        <v>67.5</v>
      </c>
      <c r="G322" s="1">
        <f t="shared" si="4"/>
        <v>6.3000000000000682</v>
      </c>
      <c r="H322" s="15"/>
    </row>
    <row r="323" spans="1:8" ht="13.5" hidden="1" customHeight="1">
      <c r="A323" s="30">
        <v>44027</v>
      </c>
      <c r="B323" s="405">
        <v>20075</v>
      </c>
      <c r="C323" s="405" t="s">
        <v>20</v>
      </c>
      <c r="D323" t="s">
        <v>14</v>
      </c>
      <c r="E323" s="152"/>
      <c r="F323" s="4">
        <v>3.9</v>
      </c>
      <c r="G323" s="1">
        <f t="shared" si="4"/>
        <v>2.4000000000000683</v>
      </c>
      <c r="H323" s="15"/>
    </row>
    <row r="324" spans="1:8" ht="13.5" hidden="1" customHeight="1">
      <c r="A324" s="30">
        <v>43883</v>
      </c>
      <c r="B324" s="405">
        <v>19770</v>
      </c>
      <c r="C324" s="405" t="s">
        <v>20</v>
      </c>
      <c r="D324" t="s">
        <v>13</v>
      </c>
      <c r="E324" s="152"/>
      <c r="F324" s="4">
        <v>2</v>
      </c>
      <c r="G324" s="1">
        <f t="shared" si="4"/>
        <v>0.4000000000000683</v>
      </c>
      <c r="H324" s="15"/>
    </row>
    <row r="325" spans="1:8" ht="13.5" hidden="1" customHeight="1">
      <c r="A325" s="30">
        <v>44174</v>
      </c>
      <c r="B325" s="405">
        <v>20976</v>
      </c>
      <c r="C325" s="405" t="s">
        <v>20</v>
      </c>
      <c r="D325" t="s">
        <v>13</v>
      </c>
      <c r="E325" s="152"/>
      <c r="F325" s="4">
        <v>0.4</v>
      </c>
      <c r="G325" s="1">
        <f t="shared" si="4"/>
        <v>6.8278716014447127E-14</v>
      </c>
      <c r="H325" s="15"/>
    </row>
    <row r="326" spans="1:8" ht="13.5" hidden="1" customHeight="1">
      <c r="A326" s="32">
        <v>43951</v>
      </c>
      <c r="B326" s="404" t="s">
        <v>11</v>
      </c>
      <c r="C326" s="404" t="s">
        <v>21</v>
      </c>
      <c r="D326" t="s">
        <v>13</v>
      </c>
      <c r="E326" s="152">
        <v>13.1</v>
      </c>
      <c r="G326" s="1">
        <f t="shared" si="4"/>
        <v>13.100000000000067</v>
      </c>
      <c r="H326" s="15"/>
    </row>
    <row r="327" spans="1:8" ht="13.5" hidden="1" customHeight="1">
      <c r="B327" s="405"/>
      <c r="C327" s="405"/>
      <c r="D327" t="s">
        <v>14</v>
      </c>
      <c r="E327" s="152">
        <v>4.5999999999999996</v>
      </c>
      <c r="G327" s="1">
        <f t="shared" ref="G327:G390" si="5">+G326+E327-F327</f>
        <v>17.700000000000067</v>
      </c>
      <c r="H327" s="15"/>
    </row>
    <row r="328" spans="1:8" ht="13.5" hidden="1" customHeight="1">
      <c r="B328" s="405"/>
      <c r="C328" s="405"/>
      <c r="D328" t="s">
        <v>15</v>
      </c>
      <c r="E328" s="152">
        <v>60</v>
      </c>
      <c r="G328" s="1">
        <f t="shared" si="5"/>
        <v>77.700000000000074</v>
      </c>
      <c r="H328" s="15"/>
    </row>
    <row r="329" spans="1:8" ht="13.5" hidden="1" customHeight="1">
      <c r="B329" s="405"/>
      <c r="C329" s="405"/>
      <c r="D329" t="s">
        <v>16</v>
      </c>
      <c r="E329" s="152">
        <v>5</v>
      </c>
      <c r="G329" s="1">
        <f t="shared" si="5"/>
        <v>82.700000000000074</v>
      </c>
      <c r="H329" s="15"/>
    </row>
    <row r="330" spans="1:8" hidden="1">
      <c r="A330" s="30">
        <v>43974</v>
      </c>
      <c r="B330" s="405">
        <v>19998</v>
      </c>
      <c r="C330" s="405" t="s">
        <v>21</v>
      </c>
      <c r="D330" t="s">
        <v>15</v>
      </c>
      <c r="E330" s="218"/>
      <c r="F330" s="1">
        <v>60</v>
      </c>
      <c r="G330" s="1">
        <f t="shared" si="5"/>
        <v>22.700000000000074</v>
      </c>
      <c r="H330" s="13"/>
    </row>
    <row r="331" spans="1:8" hidden="1">
      <c r="A331" s="30">
        <v>43974</v>
      </c>
      <c r="B331" s="405">
        <v>19998</v>
      </c>
      <c r="C331" s="405" t="s">
        <v>21</v>
      </c>
      <c r="D331" t="s">
        <v>31</v>
      </c>
      <c r="E331" s="218"/>
      <c r="F331" s="1">
        <v>5</v>
      </c>
      <c r="G331" s="1">
        <f t="shared" si="5"/>
        <v>17.700000000000074</v>
      </c>
    </row>
    <row r="332" spans="1:8" hidden="1">
      <c r="A332" s="30">
        <v>44027</v>
      </c>
      <c r="B332" s="405">
        <v>20075</v>
      </c>
      <c r="C332" s="405" t="s">
        <v>21</v>
      </c>
      <c r="D332" t="s">
        <v>13</v>
      </c>
      <c r="E332" s="218"/>
      <c r="F332" s="4">
        <v>12.2</v>
      </c>
      <c r="G332" s="1">
        <f t="shared" si="5"/>
        <v>5.5000000000000746</v>
      </c>
    </row>
    <row r="333" spans="1:8" hidden="1">
      <c r="A333" s="30">
        <v>44027</v>
      </c>
      <c r="B333" s="405">
        <v>20075</v>
      </c>
      <c r="C333" s="405" t="s">
        <v>21</v>
      </c>
      <c r="D333" t="s">
        <v>14</v>
      </c>
      <c r="E333" s="218"/>
      <c r="F333" s="4">
        <v>3.8</v>
      </c>
      <c r="G333" s="1">
        <f t="shared" si="5"/>
        <v>1.7000000000000748</v>
      </c>
    </row>
    <row r="334" spans="1:8" hidden="1">
      <c r="A334" s="30">
        <v>44174</v>
      </c>
      <c r="B334" s="405">
        <v>20976</v>
      </c>
      <c r="C334" s="405" t="s">
        <v>21</v>
      </c>
      <c r="D334" t="s">
        <v>13</v>
      </c>
      <c r="E334" s="218"/>
      <c r="F334" s="4">
        <v>0.9</v>
      </c>
      <c r="G334" s="1">
        <f t="shared" si="5"/>
        <v>0.80000000000007476</v>
      </c>
    </row>
    <row r="335" spans="1:8" hidden="1">
      <c r="A335" s="30">
        <v>44174</v>
      </c>
      <c r="B335" s="405">
        <v>20976</v>
      </c>
      <c r="C335" s="405" t="s">
        <v>21</v>
      </c>
      <c r="D335" t="s">
        <v>14</v>
      </c>
      <c r="E335" s="218"/>
      <c r="F335" s="4">
        <v>0.8</v>
      </c>
      <c r="G335" s="1">
        <f t="shared" si="5"/>
        <v>7.4718009557273035E-14</v>
      </c>
    </row>
    <row r="336" spans="1:8" hidden="1">
      <c r="A336" s="32">
        <v>43982</v>
      </c>
      <c r="B336" s="404" t="s">
        <v>11</v>
      </c>
      <c r="C336" s="404" t="s">
        <v>22</v>
      </c>
      <c r="D336" t="s">
        <v>13</v>
      </c>
      <c r="E336" s="152">
        <v>12.1</v>
      </c>
      <c r="G336" s="1">
        <f t="shared" si="5"/>
        <v>12.100000000000074</v>
      </c>
    </row>
    <row r="337" spans="1:7" hidden="1">
      <c r="B337" s="405"/>
      <c r="C337" s="405"/>
      <c r="D337" t="s">
        <v>14</v>
      </c>
      <c r="E337" s="152">
        <v>2.5</v>
      </c>
      <c r="G337" s="1">
        <f t="shared" si="5"/>
        <v>14.600000000000074</v>
      </c>
    </row>
    <row r="338" spans="1:7" hidden="1">
      <c r="B338" s="405"/>
      <c r="C338" s="405"/>
      <c r="D338" t="s">
        <v>15</v>
      </c>
      <c r="E338" s="152">
        <v>60</v>
      </c>
      <c r="G338" s="1">
        <f t="shared" si="5"/>
        <v>74.60000000000008</v>
      </c>
    </row>
    <row r="339" spans="1:7" hidden="1">
      <c r="B339" s="405"/>
      <c r="C339" s="405"/>
      <c r="D339" t="s">
        <v>31</v>
      </c>
      <c r="E339" s="152">
        <v>5</v>
      </c>
      <c r="G339" s="1">
        <f t="shared" si="5"/>
        <v>79.60000000000008</v>
      </c>
    </row>
    <row r="340" spans="1:7" hidden="1">
      <c r="A340" s="30">
        <v>44027</v>
      </c>
      <c r="B340" s="405">
        <v>20075</v>
      </c>
      <c r="C340" s="405" t="s">
        <v>22</v>
      </c>
      <c r="D340" t="s">
        <v>15</v>
      </c>
      <c r="E340" s="152"/>
      <c r="F340" s="1">
        <v>60</v>
      </c>
      <c r="G340" s="1">
        <f t="shared" si="5"/>
        <v>19.60000000000008</v>
      </c>
    </row>
    <row r="341" spans="1:7" hidden="1">
      <c r="A341" s="30">
        <v>44027</v>
      </c>
      <c r="B341" s="405">
        <v>20075</v>
      </c>
      <c r="C341" s="405" t="s">
        <v>22</v>
      </c>
      <c r="D341" t="s">
        <v>31</v>
      </c>
      <c r="E341" s="152"/>
      <c r="F341" s="1">
        <v>5</v>
      </c>
      <c r="G341" s="1">
        <f t="shared" si="5"/>
        <v>14.60000000000008</v>
      </c>
    </row>
    <row r="342" spans="1:7" hidden="1">
      <c r="A342" s="30">
        <v>44092</v>
      </c>
      <c r="B342" s="405">
        <v>20311</v>
      </c>
      <c r="C342" s="405" t="s">
        <v>22</v>
      </c>
      <c r="D342" t="s">
        <v>13</v>
      </c>
      <c r="E342" s="152"/>
      <c r="F342" s="1">
        <v>12.1</v>
      </c>
      <c r="G342" s="1">
        <f t="shared" si="5"/>
        <v>2.5000000000000799</v>
      </c>
    </row>
    <row r="343" spans="1:7" hidden="1">
      <c r="A343" s="30">
        <v>44092</v>
      </c>
      <c r="B343" s="405">
        <v>20311</v>
      </c>
      <c r="C343" s="405" t="s">
        <v>22</v>
      </c>
      <c r="D343" t="s">
        <v>14</v>
      </c>
      <c r="E343" s="152"/>
      <c r="F343" s="1">
        <v>2.5</v>
      </c>
      <c r="G343" s="1">
        <f t="shared" si="5"/>
        <v>7.9936057773011271E-14</v>
      </c>
    </row>
    <row r="344" spans="1:7" hidden="1">
      <c r="A344" s="32">
        <v>44012</v>
      </c>
      <c r="B344" s="404" t="s">
        <v>11</v>
      </c>
      <c r="C344" s="404" t="s">
        <v>23</v>
      </c>
      <c r="D344" t="s">
        <v>13</v>
      </c>
      <c r="E344" s="152">
        <v>10.7</v>
      </c>
      <c r="G344" s="1">
        <f t="shared" si="5"/>
        <v>10.700000000000079</v>
      </c>
    </row>
    <row r="345" spans="1:7" hidden="1">
      <c r="B345" s="405"/>
      <c r="C345" s="405"/>
      <c r="D345" t="s">
        <v>14</v>
      </c>
      <c r="E345" s="152">
        <v>1.2</v>
      </c>
      <c r="G345" s="1">
        <f t="shared" si="5"/>
        <v>11.900000000000079</v>
      </c>
    </row>
    <row r="346" spans="1:7" hidden="1">
      <c r="B346" s="405"/>
      <c r="C346" s="405"/>
      <c r="D346" t="s">
        <v>15</v>
      </c>
      <c r="E346" s="152">
        <v>60</v>
      </c>
      <c r="G346" s="1">
        <f t="shared" si="5"/>
        <v>71.900000000000077</v>
      </c>
    </row>
    <row r="347" spans="1:7" hidden="1">
      <c r="B347" s="405"/>
      <c r="C347" s="405"/>
      <c r="D347" t="s">
        <v>31</v>
      </c>
      <c r="E347" s="152">
        <v>5</v>
      </c>
      <c r="G347" s="1">
        <f t="shared" si="5"/>
        <v>76.900000000000077</v>
      </c>
    </row>
    <row r="348" spans="1:7" hidden="1">
      <c r="A348" s="30">
        <v>44027</v>
      </c>
      <c r="B348" s="405">
        <v>20075</v>
      </c>
      <c r="C348" s="405" t="s">
        <v>23</v>
      </c>
      <c r="D348" t="s">
        <v>15</v>
      </c>
      <c r="E348" s="152"/>
      <c r="F348" s="1">
        <v>60</v>
      </c>
      <c r="G348" s="1">
        <f t="shared" si="5"/>
        <v>16.900000000000077</v>
      </c>
    </row>
    <row r="349" spans="1:7" hidden="1">
      <c r="A349" s="30">
        <v>44027</v>
      </c>
      <c r="B349" s="405">
        <v>20075</v>
      </c>
      <c r="C349" s="405" t="s">
        <v>23</v>
      </c>
      <c r="D349" t="s">
        <v>31</v>
      </c>
      <c r="E349" s="152"/>
      <c r="F349" s="1">
        <v>5</v>
      </c>
      <c r="G349" s="1">
        <f t="shared" si="5"/>
        <v>11.900000000000077</v>
      </c>
    </row>
    <row r="350" spans="1:7" hidden="1">
      <c r="A350" s="30">
        <v>44092</v>
      </c>
      <c r="B350" s="405">
        <v>20311</v>
      </c>
      <c r="C350" s="405" t="s">
        <v>23</v>
      </c>
      <c r="D350" t="s">
        <v>13</v>
      </c>
      <c r="E350" s="152"/>
      <c r="F350" s="1">
        <v>10.7</v>
      </c>
      <c r="G350" s="1">
        <f t="shared" si="5"/>
        <v>1.2000000000000774</v>
      </c>
    </row>
    <row r="351" spans="1:7" hidden="1">
      <c r="A351" s="30">
        <v>44092</v>
      </c>
      <c r="B351" s="405">
        <v>20311</v>
      </c>
      <c r="C351" s="405" t="s">
        <v>23</v>
      </c>
      <c r="D351" t="s">
        <v>14</v>
      </c>
      <c r="E351" s="152"/>
      <c r="F351" s="1">
        <v>1.2</v>
      </c>
      <c r="G351" s="1">
        <f t="shared" si="5"/>
        <v>7.7493567118835927E-14</v>
      </c>
    </row>
    <row r="352" spans="1:7" hidden="1">
      <c r="A352" s="32">
        <v>44043</v>
      </c>
      <c r="B352" s="404" t="s">
        <v>11</v>
      </c>
      <c r="C352" s="404" t="s">
        <v>24</v>
      </c>
      <c r="D352" t="s">
        <v>13</v>
      </c>
      <c r="E352" s="218">
        <v>68.3</v>
      </c>
      <c r="G352" s="1">
        <f t="shared" si="5"/>
        <v>68.300000000000068</v>
      </c>
    </row>
    <row r="353" spans="1:8" hidden="1">
      <c r="B353" s="405"/>
      <c r="C353" s="405"/>
      <c r="D353" t="s">
        <v>14</v>
      </c>
      <c r="E353" s="44">
        <v>4</v>
      </c>
      <c r="G353" s="1">
        <f t="shared" si="5"/>
        <v>72.300000000000068</v>
      </c>
    </row>
    <row r="354" spans="1:8" hidden="1">
      <c r="B354" s="405"/>
      <c r="C354" s="405"/>
      <c r="D354" t="s">
        <v>15</v>
      </c>
      <c r="E354" s="44">
        <v>60</v>
      </c>
      <c r="G354" s="1">
        <f t="shared" si="5"/>
        <v>132.30000000000007</v>
      </c>
    </row>
    <row r="355" spans="1:8" hidden="1">
      <c r="B355" s="405"/>
      <c r="C355" s="405"/>
      <c r="D355" t="s">
        <v>31</v>
      </c>
      <c r="E355" s="44">
        <v>5</v>
      </c>
      <c r="G355" s="1">
        <f t="shared" si="5"/>
        <v>137.30000000000007</v>
      </c>
    </row>
    <row r="356" spans="1:8" hidden="1">
      <c r="B356" s="405"/>
      <c r="C356" s="405"/>
      <c r="D356" s="56" t="s">
        <v>35</v>
      </c>
      <c r="E356" s="44">
        <v>10</v>
      </c>
      <c r="G356" s="1">
        <f t="shared" si="5"/>
        <v>147.30000000000007</v>
      </c>
    </row>
    <row r="357" spans="1:8" hidden="1">
      <c r="B357" s="405"/>
      <c r="C357" s="405"/>
      <c r="D357" s="56" t="s">
        <v>36</v>
      </c>
      <c r="E357" s="44">
        <v>10</v>
      </c>
      <c r="G357" s="1">
        <f t="shared" si="5"/>
        <v>157.30000000000007</v>
      </c>
    </row>
    <row r="358" spans="1:8" hidden="1">
      <c r="A358" s="30">
        <v>44092</v>
      </c>
      <c r="B358" s="405">
        <v>20311</v>
      </c>
      <c r="C358" s="405" t="s">
        <v>24</v>
      </c>
      <c r="D358" t="s">
        <v>15</v>
      </c>
      <c r="F358" s="1">
        <v>60</v>
      </c>
      <c r="G358" s="1">
        <f t="shared" si="5"/>
        <v>97.300000000000068</v>
      </c>
    </row>
    <row r="359" spans="1:8" hidden="1">
      <c r="A359" s="30">
        <v>44092</v>
      </c>
      <c r="B359" s="405">
        <v>20311</v>
      </c>
      <c r="C359" s="405" t="s">
        <v>24</v>
      </c>
      <c r="D359" t="s">
        <v>31</v>
      </c>
      <c r="F359" s="1">
        <v>5</v>
      </c>
      <c r="G359" s="1">
        <f t="shared" si="5"/>
        <v>92.300000000000068</v>
      </c>
    </row>
    <row r="360" spans="1:8" hidden="1">
      <c r="A360" s="30">
        <v>44130</v>
      </c>
      <c r="B360" s="405">
        <v>20530</v>
      </c>
      <c r="C360" s="405" t="s">
        <v>24</v>
      </c>
      <c r="D360" t="s">
        <v>13</v>
      </c>
      <c r="F360" s="1">
        <v>68.3</v>
      </c>
      <c r="G360" s="1">
        <f t="shared" si="5"/>
        <v>24.000000000000071</v>
      </c>
    </row>
    <row r="361" spans="1:8" hidden="1">
      <c r="A361" s="30">
        <v>44130</v>
      </c>
      <c r="B361" s="405">
        <v>20530</v>
      </c>
      <c r="C361" s="405" t="s">
        <v>24</v>
      </c>
      <c r="D361" t="s">
        <v>14</v>
      </c>
      <c r="F361" s="1">
        <v>4</v>
      </c>
      <c r="G361" s="1">
        <f t="shared" si="5"/>
        <v>20.000000000000071</v>
      </c>
    </row>
    <row r="362" spans="1:8" hidden="1">
      <c r="A362" s="30">
        <v>44174</v>
      </c>
      <c r="B362" s="405">
        <v>20977</v>
      </c>
      <c r="C362" s="405" t="s">
        <v>24</v>
      </c>
      <c r="D362" s="56" t="s">
        <v>35</v>
      </c>
      <c r="F362" s="1">
        <v>10</v>
      </c>
      <c r="G362" s="1">
        <f t="shared" si="5"/>
        <v>10.000000000000071</v>
      </c>
    </row>
    <row r="363" spans="1:8" hidden="1">
      <c r="A363" s="30">
        <v>44174</v>
      </c>
      <c r="B363" s="405">
        <v>20977</v>
      </c>
      <c r="C363" s="405" t="s">
        <v>24</v>
      </c>
      <c r="D363" s="56" t="s">
        <v>36</v>
      </c>
      <c r="F363" s="1">
        <v>10</v>
      </c>
      <c r="G363" s="1">
        <f t="shared" si="5"/>
        <v>7.1054273576010019E-14</v>
      </c>
    </row>
    <row r="364" spans="1:8" hidden="1">
      <c r="A364" s="32">
        <v>44074</v>
      </c>
      <c r="B364" s="404" t="s">
        <v>11</v>
      </c>
      <c r="C364" s="404" t="s">
        <v>25</v>
      </c>
      <c r="D364" t="s">
        <v>13</v>
      </c>
      <c r="E364" s="44">
        <v>65.599999999999994</v>
      </c>
      <c r="G364" s="1">
        <f t="shared" si="5"/>
        <v>65.600000000000065</v>
      </c>
      <c r="H364" s="52"/>
    </row>
    <row r="365" spans="1:8" hidden="1">
      <c r="B365" s="405"/>
      <c r="C365" s="405"/>
      <c r="D365" t="s">
        <v>14</v>
      </c>
      <c r="E365" s="44">
        <v>3.5</v>
      </c>
      <c r="G365" s="1">
        <f t="shared" si="5"/>
        <v>69.100000000000065</v>
      </c>
    </row>
    <row r="366" spans="1:8" hidden="1">
      <c r="B366" s="405"/>
      <c r="C366" s="405"/>
      <c r="D366" t="s">
        <v>15</v>
      </c>
      <c r="E366" s="44">
        <v>60</v>
      </c>
      <c r="G366" s="1">
        <f t="shared" si="5"/>
        <v>129.10000000000008</v>
      </c>
    </row>
    <row r="367" spans="1:8" hidden="1">
      <c r="B367" s="405"/>
      <c r="C367" s="405"/>
      <c r="D367" t="s">
        <v>31</v>
      </c>
      <c r="E367" s="44">
        <v>5</v>
      </c>
      <c r="G367" s="1">
        <f t="shared" si="5"/>
        <v>134.10000000000008</v>
      </c>
    </row>
    <row r="368" spans="1:8" hidden="1">
      <c r="B368" s="405"/>
      <c r="C368" s="405"/>
      <c r="D368" t="s">
        <v>37</v>
      </c>
      <c r="E368" s="44">
        <v>15</v>
      </c>
      <c r="G368" s="1">
        <f t="shared" si="5"/>
        <v>149.10000000000008</v>
      </c>
    </row>
    <row r="369" spans="1:7" hidden="1">
      <c r="A369" s="30">
        <v>44092</v>
      </c>
      <c r="B369" s="405">
        <v>20311</v>
      </c>
      <c r="C369" s="405" t="s">
        <v>25</v>
      </c>
      <c r="D369" t="s">
        <v>15</v>
      </c>
      <c r="F369" s="1">
        <v>60</v>
      </c>
      <c r="G369" s="1">
        <f t="shared" si="5"/>
        <v>89.10000000000008</v>
      </c>
    </row>
    <row r="370" spans="1:7" hidden="1">
      <c r="A370" s="30">
        <v>44092</v>
      </c>
      <c r="B370" s="405">
        <v>20311</v>
      </c>
      <c r="C370" s="405" t="s">
        <v>25</v>
      </c>
      <c r="D370" t="s">
        <v>31</v>
      </c>
      <c r="F370" s="1">
        <v>5</v>
      </c>
      <c r="G370" s="1">
        <f t="shared" si="5"/>
        <v>84.10000000000008</v>
      </c>
    </row>
    <row r="371" spans="1:7" hidden="1">
      <c r="A371" s="30">
        <v>44130</v>
      </c>
      <c r="B371" s="405">
        <v>20530</v>
      </c>
      <c r="C371" s="405" t="s">
        <v>25</v>
      </c>
      <c r="D371" t="s">
        <v>13</v>
      </c>
      <c r="F371" s="1">
        <v>65.599999999999994</v>
      </c>
      <c r="G371" s="1">
        <f t="shared" si="5"/>
        <v>18.500000000000085</v>
      </c>
    </row>
    <row r="372" spans="1:7" hidden="1">
      <c r="A372" s="30">
        <v>44130</v>
      </c>
      <c r="B372" s="405">
        <v>20530</v>
      </c>
      <c r="C372" s="405" t="s">
        <v>25</v>
      </c>
      <c r="D372" t="s">
        <v>14</v>
      </c>
      <c r="F372" s="1">
        <v>3.5</v>
      </c>
      <c r="G372" s="1">
        <f t="shared" si="5"/>
        <v>15.000000000000085</v>
      </c>
    </row>
    <row r="373" spans="1:7" hidden="1">
      <c r="A373" s="30">
        <v>44229</v>
      </c>
      <c r="B373" s="405">
        <v>21499</v>
      </c>
      <c r="C373" s="405" t="s">
        <v>25</v>
      </c>
      <c r="D373" t="s">
        <v>37</v>
      </c>
      <c r="F373" s="1">
        <v>15</v>
      </c>
      <c r="G373" s="1">
        <f t="shared" si="5"/>
        <v>8.5265128291212022E-14</v>
      </c>
    </row>
    <row r="374" spans="1:7" hidden="1">
      <c r="A374" s="32">
        <v>44104</v>
      </c>
      <c r="B374" s="404" t="s">
        <v>11</v>
      </c>
      <c r="C374" s="404" t="s">
        <v>41</v>
      </c>
      <c r="D374" t="s">
        <v>13</v>
      </c>
      <c r="E374" s="44">
        <v>67.3</v>
      </c>
      <c r="G374" s="1">
        <f t="shared" si="5"/>
        <v>67.300000000000082</v>
      </c>
    </row>
    <row r="375" spans="1:7" hidden="1">
      <c r="B375" s="405"/>
      <c r="C375" s="405"/>
      <c r="D375" t="s">
        <v>14</v>
      </c>
      <c r="E375" s="44">
        <v>4.0999999999999996</v>
      </c>
      <c r="G375" s="1">
        <f t="shared" si="5"/>
        <v>71.400000000000077</v>
      </c>
    </row>
    <row r="376" spans="1:7" hidden="1">
      <c r="B376" s="405"/>
      <c r="C376" s="405"/>
      <c r="D376" t="s">
        <v>15</v>
      </c>
      <c r="E376" s="44">
        <v>60</v>
      </c>
      <c r="G376" s="1">
        <f t="shared" si="5"/>
        <v>131.40000000000009</v>
      </c>
    </row>
    <row r="377" spans="1:7" hidden="1">
      <c r="B377" s="405"/>
      <c r="C377" s="405"/>
      <c r="D377" t="s">
        <v>31</v>
      </c>
      <c r="E377" s="44">
        <v>5</v>
      </c>
      <c r="G377" s="1">
        <f t="shared" si="5"/>
        <v>136.40000000000009</v>
      </c>
    </row>
    <row r="378" spans="1:7" hidden="1">
      <c r="B378" s="405"/>
      <c r="C378" s="405"/>
      <c r="D378" t="s">
        <v>37</v>
      </c>
      <c r="E378" s="44">
        <v>8.5</v>
      </c>
      <c r="G378" s="1">
        <f t="shared" si="5"/>
        <v>144.90000000000009</v>
      </c>
    </row>
    <row r="379" spans="1:7" hidden="1">
      <c r="A379" s="30">
        <v>44092</v>
      </c>
      <c r="B379" s="405">
        <v>20311</v>
      </c>
      <c r="C379" s="405" t="s">
        <v>41</v>
      </c>
      <c r="D379" t="s">
        <v>15</v>
      </c>
      <c r="F379" s="1">
        <v>60</v>
      </c>
      <c r="G379" s="1">
        <f t="shared" si="5"/>
        <v>84.900000000000091</v>
      </c>
    </row>
    <row r="380" spans="1:7" hidden="1">
      <c r="A380" s="30">
        <v>44092</v>
      </c>
      <c r="B380" s="405">
        <v>20311</v>
      </c>
      <c r="C380" s="405" t="s">
        <v>41</v>
      </c>
      <c r="D380" t="s">
        <v>31</v>
      </c>
      <c r="F380" s="1">
        <v>5</v>
      </c>
      <c r="G380" s="1">
        <f t="shared" si="5"/>
        <v>79.900000000000091</v>
      </c>
    </row>
    <row r="381" spans="1:7" hidden="1">
      <c r="A381" s="30">
        <v>44174</v>
      </c>
      <c r="B381" s="405">
        <v>20976</v>
      </c>
      <c r="C381" s="405" t="s">
        <v>41</v>
      </c>
      <c r="D381" t="s">
        <v>13</v>
      </c>
      <c r="F381" s="1">
        <v>67.3</v>
      </c>
      <c r="G381" s="1">
        <f t="shared" si="5"/>
        <v>12.600000000000094</v>
      </c>
    </row>
    <row r="382" spans="1:7" hidden="1">
      <c r="A382" s="30">
        <v>44174</v>
      </c>
      <c r="B382" s="405">
        <v>20976</v>
      </c>
      <c r="C382" s="405" t="s">
        <v>41</v>
      </c>
      <c r="D382" t="s">
        <v>14</v>
      </c>
      <c r="F382" s="1">
        <v>4.0999999999999996</v>
      </c>
      <c r="G382" s="1">
        <f t="shared" si="5"/>
        <v>8.5000000000000941</v>
      </c>
    </row>
    <row r="383" spans="1:7" hidden="1">
      <c r="A383" s="30">
        <v>44229</v>
      </c>
      <c r="B383" s="405">
        <v>21499</v>
      </c>
      <c r="C383" s="405" t="s">
        <v>41</v>
      </c>
      <c r="D383" t="s">
        <v>37</v>
      </c>
      <c r="F383" s="1">
        <v>8.5</v>
      </c>
      <c r="G383" s="1">
        <f t="shared" si="5"/>
        <v>9.4146912488213275E-14</v>
      </c>
    </row>
    <row r="384" spans="1:7" hidden="1">
      <c r="A384" s="32">
        <v>44135</v>
      </c>
      <c r="B384" s="404" t="s">
        <v>11</v>
      </c>
      <c r="C384" s="404" t="s">
        <v>27</v>
      </c>
      <c r="D384" t="s">
        <v>13</v>
      </c>
      <c r="E384" s="44">
        <v>78.900000000000006</v>
      </c>
      <c r="G384" s="1">
        <f t="shared" si="5"/>
        <v>78.900000000000105</v>
      </c>
    </row>
    <row r="385" spans="1:7" hidden="1">
      <c r="B385" s="405"/>
      <c r="C385" s="405"/>
      <c r="D385" t="s">
        <v>14</v>
      </c>
      <c r="E385" s="44">
        <v>4.3</v>
      </c>
      <c r="G385" s="1">
        <f t="shared" si="5"/>
        <v>83.200000000000102</v>
      </c>
    </row>
    <row r="386" spans="1:7" hidden="1">
      <c r="B386" s="405"/>
      <c r="C386" s="405"/>
      <c r="D386" t="s">
        <v>15</v>
      </c>
      <c r="E386" s="44">
        <v>60</v>
      </c>
      <c r="G386" s="1">
        <f t="shared" si="5"/>
        <v>143.2000000000001</v>
      </c>
    </row>
    <row r="387" spans="1:7" hidden="1">
      <c r="B387" s="405"/>
      <c r="C387" s="405"/>
      <c r="D387" t="s">
        <v>31</v>
      </c>
      <c r="E387" s="44">
        <v>5</v>
      </c>
      <c r="G387" s="1">
        <f t="shared" si="5"/>
        <v>148.2000000000001</v>
      </c>
    </row>
    <row r="388" spans="1:7" hidden="1">
      <c r="A388" s="30">
        <v>44130</v>
      </c>
      <c r="B388" s="405">
        <v>20531</v>
      </c>
      <c r="C388" s="405" t="s">
        <v>27</v>
      </c>
      <c r="D388" t="s">
        <v>15</v>
      </c>
      <c r="F388" s="1">
        <v>60</v>
      </c>
      <c r="G388" s="1">
        <f t="shared" si="5"/>
        <v>88.200000000000102</v>
      </c>
    </row>
    <row r="389" spans="1:7" hidden="1">
      <c r="A389" s="30">
        <v>44130</v>
      </c>
      <c r="B389" s="405">
        <v>20531</v>
      </c>
      <c r="C389" s="405" t="s">
        <v>27</v>
      </c>
      <c r="D389" t="s">
        <v>31</v>
      </c>
      <c r="F389" s="1">
        <v>5</v>
      </c>
      <c r="G389" s="1">
        <f t="shared" si="5"/>
        <v>83.200000000000102</v>
      </c>
    </row>
    <row r="390" spans="1:7" hidden="1">
      <c r="A390" s="30">
        <v>44174</v>
      </c>
      <c r="B390" s="405">
        <v>20976</v>
      </c>
      <c r="C390" s="405" t="s">
        <v>27</v>
      </c>
      <c r="D390" t="s">
        <v>13</v>
      </c>
      <c r="F390" s="1">
        <v>78.900000000000006</v>
      </c>
      <c r="G390" s="1">
        <f t="shared" si="5"/>
        <v>4.3000000000000966</v>
      </c>
    </row>
    <row r="391" spans="1:7" hidden="1">
      <c r="A391" s="30">
        <v>44174</v>
      </c>
      <c r="B391" s="405">
        <v>20976</v>
      </c>
      <c r="C391" s="405" t="s">
        <v>27</v>
      </c>
      <c r="D391" t="s">
        <v>14</v>
      </c>
      <c r="F391" s="1">
        <v>4.3</v>
      </c>
      <c r="G391" s="1">
        <f t="shared" ref="G391:G454" si="6">+G390+E391-F391</f>
        <v>9.681144774731365E-14</v>
      </c>
    </row>
    <row r="392" spans="1:7" hidden="1">
      <c r="A392" s="32">
        <v>44165</v>
      </c>
      <c r="B392" s="404" t="s">
        <v>11</v>
      </c>
      <c r="C392" s="404" t="s">
        <v>28</v>
      </c>
      <c r="D392" t="s">
        <v>13</v>
      </c>
      <c r="E392" s="44">
        <v>74.900000000000006</v>
      </c>
      <c r="G392" s="1">
        <f t="shared" si="6"/>
        <v>74.900000000000105</v>
      </c>
    </row>
    <row r="393" spans="1:7" hidden="1">
      <c r="B393" s="405"/>
      <c r="C393" s="405"/>
      <c r="D393" t="s">
        <v>14</v>
      </c>
      <c r="E393" s="44">
        <v>4.5</v>
      </c>
      <c r="G393" s="1">
        <f t="shared" si="6"/>
        <v>79.400000000000105</v>
      </c>
    </row>
    <row r="394" spans="1:7" hidden="1">
      <c r="B394" s="405"/>
      <c r="C394" s="405"/>
      <c r="D394" t="s">
        <v>15</v>
      </c>
      <c r="E394" s="44">
        <v>60</v>
      </c>
      <c r="G394" s="1">
        <f t="shared" si="6"/>
        <v>139.40000000000009</v>
      </c>
    </row>
    <row r="395" spans="1:7" hidden="1">
      <c r="B395" s="405"/>
      <c r="C395" s="405"/>
      <c r="D395" t="s">
        <v>31</v>
      </c>
      <c r="E395" s="44">
        <v>5</v>
      </c>
      <c r="G395" s="1">
        <f t="shared" si="6"/>
        <v>144.40000000000009</v>
      </c>
    </row>
    <row r="396" spans="1:7" hidden="1">
      <c r="A396" s="30">
        <v>44174</v>
      </c>
      <c r="B396" s="405">
        <v>20976</v>
      </c>
      <c r="C396" s="405" t="s">
        <v>28</v>
      </c>
      <c r="D396" t="s">
        <v>15</v>
      </c>
      <c r="F396" s="1">
        <v>60</v>
      </c>
      <c r="G396" s="1">
        <f t="shared" si="6"/>
        <v>84.400000000000091</v>
      </c>
    </row>
    <row r="397" spans="1:7" hidden="1">
      <c r="A397" s="30">
        <v>44174</v>
      </c>
      <c r="B397" s="405">
        <v>20976</v>
      </c>
      <c r="C397" s="405" t="s">
        <v>28</v>
      </c>
      <c r="D397" t="s">
        <v>16</v>
      </c>
      <c r="F397" s="1">
        <v>5</v>
      </c>
      <c r="G397" s="1">
        <f t="shared" si="6"/>
        <v>79.400000000000091</v>
      </c>
    </row>
    <row r="398" spans="1:7" hidden="1">
      <c r="A398" s="30">
        <v>44229</v>
      </c>
      <c r="B398" s="405">
        <v>21499</v>
      </c>
      <c r="C398" s="405" t="s">
        <v>28</v>
      </c>
      <c r="D398" t="s">
        <v>13</v>
      </c>
      <c r="F398" s="13">
        <v>74.900000000000006</v>
      </c>
      <c r="G398" s="1">
        <f t="shared" si="6"/>
        <v>4.5000000000000853</v>
      </c>
    </row>
    <row r="399" spans="1:7" hidden="1">
      <c r="A399" s="30">
        <v>44229</v>
      </c>
      <c r="B399" s="405">
        <v>21499</v>
      </c>
      <c r="C399" s="405" t="s">
        <v>28</v>
      </c>
      <c r="D399" t="s">
        <v>14</v>
      </c>
      <c r="F399" s="13">
        <v>4.5</v>
      </c>
      <c r="G399" s="1">
        <f t="shared" si="6"/>
        <v>8.5265128291212022E-14</v>
      </c>
    </row>
    <row r="400" spans="1:7" hidden="1">
      <c r="A400" s="32">
        <v>44196</v>
      </c>
      <c r="B400" s="404" t="s">
        <v>11</v>
      </c>
      <c r="C400" s="404" t="s">
        <v>29</v>
      </c>
      <c r="D400" t="s">
        <v>13</v>
      </c>
      <c r="E400" s="44">
        <v>85.6</v>
      </c>
      <c r="G400" s="1">
        <f t="shared" si="6"/>
        <v>85.60000000000008</v>
      </c>
    </row>
    <row r="401" spans="1:7" hidden="1">
      <c r="B401" s="405"/>
      <c r="C401" s="405"/>
      <c r="D401" t="s">
        <v>14</v>
      </c>
      <c r="E401" s="44">
        <v>4</v>
      </c>
      <c r="G401" s="1">
        <f t="shared" si="6"/>
        <v>89.60000000000008</v>
      </c>
    </row>
    <row r="402" spans="1:7" hidden="1">
      <c r="B402" s="405"/>
      <c r="C402" s="405"/>
      <c r="D402" t="s">
        <v>15</v>
      </c>
      <c r="E402" s="44">
        <v>60</v>
      </c>
      <c r="G402" s="1">
        <f t="shared" si="6"/>
        <v>149.60000000000008</v>
      </c>
    </row>
    <row r="403" spans="1:7" hidden="1">
      <c r="B403" s="405"/>
      <c r="C403" s="405"/>
      <c r="D403" t="s">
        <v>31</v>
      </c>
      <c r="E403" s="44">
        <v>5</v>
      </c>
      <c r="G403" s="1">
        <f t="shared" si="6"/>
        <v>154.60000000000008</v>
      </c>
    </row>
    <row r="404" spans="1:7" hidden="1">
      <c r="A404" s="30">
        <v>44229</v>
      </c>
      <c r="B404" s="405">
        <v>21499</v>
      </c>
      <c r="C404" s="405" t="s">
        <v>29</v>
      </c>
      <c r="D404" t="s">
        <v>13</v>
      </c>
      <c r="F404" s="13">
        <v>85.6</v>
      </c>
      <c r="G404" s="1">
        <f t="shared" si="6"/>
        <v>69.000000000000085</v>
      </c>
    </row>
    <row r="405" spans="1:7" hidden="1">
      <c r="A405" s="30">
        <v>44229</v>
      </c>
      <c r="B405" s="405">
        <v>21499</v>
      </c>
      <c r="C405" s="405" t="s">
        <v>29</v>
      </c>
      <c r="D405" t="s">
        <v>14</v>
      </c>
      <c r="F405" s="13">
        <v>4</v>
      </c>
      <c r="G405" s="1">
        <f t="shared" si="6"/>
        <v>65.000000000000085</v>
      </c>
    </row>
    <row r="406" spans="1:7" hidden="1">
      <c r="A406" s="30">
        <v>44229</v>
      </c>
      <c r="B406" s="405">
        <v>21499</v>
      </c>
      <c r="C406" s="405" t="s">
        <v>29</v>
      </c>
      <c r="D406" t="s">
        <v>15</v>
      </c>
      <c r="F406" s="13">
        <v>60</v>
      </c>
      <c r="G406" s="1">
        <f t="shared" si="6"/>
        <v>5.0000000000000853</v>
      </c>
    </row>
    <row r="407" spans="1:7" hidden="1">
      <c r="A407" s="30">
        <v>44229</v>
      </c>
      <c r="B407" s="405">
        <v>21499</v>
      </c>
      <c r="C407" s="405" t="s">
        <v>29</v>
      </c>
      <c r="D407" t="s">
        <v>31</v>
      </c>
      <c r="F407" s="13">
        <v>5</v>
      </c>
      <c r="G407" s="1">
        <f t="shared" si="6"/>
        <v>8.5265128291212022E-14</v>
      </c>
    </row>
    <row r="408" spans="1:7" hidden="1">
      <c r="A408" s="32">
        <v>44227</v>
      </c>
      <c r="B408" s="404" t="s">
        <v>11</v>
      </c>
      <c r="C408" s="404" t="s">
        <v>12</v>
      </c>
      <c r="D408" t="s">
        <v>13</v>
      </c>
      <c r="E408" s="44">
        <v>91.4</v>
      </c>
      <c r="G408" s="1">
        <f t="shared" si="6"/>
        <v>91.400000000000091</v>
      </c>
    </row>
    <row r="409" spans="1:7" hidden="1">
      <c r="B409" s="405"/>
      <c r="C409" s="405"/>
      <c r="D409" t="s">
        <v>14</v>
      </c>
      <c r="E409" s="44">
        <v>5</v>
      </c>
      <c r="G409" s="1">
        <f t="shared" si="6"/>
        <v>96.400000000000091</v>
      </c>
    </row>
    <row r="410" spans="1:7" hidden="1">
      <c r="B410" s="405"/>
      <c r="C410" s="405"/>
      <c r="D410" t="s">
        <v>15</v>
      </c>
      <c r="E410" s="44">
        <v>60</v>
      </c>
      <c r="G410" s="1">
        <f t="shared" si="6"/>
        <v>156.40000000000009</v>
      </c>
    </row>
    <row r="411" spans="1:7" hidden="1">
      <c r="B411" s="405"/>
      <c r="C411" s="405"/>
      <c r="D411" t="s">
        <v>31</v>
      </c>
      <c r="E411" s="44">
        <v>5</v>
      </c>
      <c r="G411" s="1">
        <f t="shared" si="6"/>
        <v>161.40000000000009</v>
      </c>
    </row>
    <row r="412" spans="1:7" hidden="1">
      <c r="A412" s="30">
        <v>44229</v>
      </c>
      <c r="B412" s="405">
        <v>21500</v>
      </c>
      <c r="C412" s="405" t="s">
        <v>12</v>
      </c>
      <c r="D412" t="s">
        <v>15</v>
      </c>
      <c r="F412" s="1">
        <v>60</v>
      </c>
      <c r="G412" s="1">
        <f t="shared" si="6"/>
        <v>101.40000000000009</v>
      </c>
    </row>
    <row r="413" spans="1:7" hidden="1">
      <c r="A413" s="30">
        <v>44229</v>
      </c>
      <c r="B413" s="405">
        <v>21500</v>
      </c>
      <c r="C413" s="405" t="s">
        <v>12</v>
      </c>
      <c r="D413" t="s">
        <v>31</v>
      </c>
      <c r="F413" s="1">
        <v>5</v>
      </c>
      <c r="G413" s="1">
        <f t="shared" si="6"/>
        <v>96.400000000000091</v>
      </c>
    </row>
    <row r="414" spans="1:7" hidden="1">
      <c r="A414" s="30">
        <v>44315</v>
      </c>
      <c r="B414" s="405">
        <v>22299</v>
      </c>
      <c r="C414" s="405" t="s">
        <v>12</v>
      </c>
      <c r="D414" t="s">
        <v>13</v>
      </c>
      <c r="F414" s="1">
        <v>91.4</v>
      </c>
      <c r="G414" s="1">
        <f t="shared" si="6"/>
        <v>5.0000000000000853</v>
      </c>
    </row>
    <row r="415" spans="1:7" hidden="1">
      <c r="A415" s="30">
        <v>44315</v>
      </c>
      <c r="B415" s="405">
        <v>22299</v>
      </c>
      <c r="C415" s="405" t="s">
        <v>12</v>
      </c>
      <c r="D415" t="s">
        <v>14</v>
      </c>
      <c r="F415" s="1">
        <v>5</v>
      </c>
      <c r="G415" s="1">
        <f t="shared" si="6"/>
        <v>8.5265128291212022E-14</v>
      </c>
    </row>
    <row r="416" spans="1:7" hidden="1">
      <c r="A416" s="32">
        <v>44255</v>
      </c>
      <c r="B416" s="404" t="s">
        <v>11</v>
      </c>
      <c r="C416" s="404" t="s">
        <v>19</v>
      </c>
      <c r="D416" t="s">
        <v>13</v>
      </c>
      <c r="E416" s="44">
        <v>82.7</v>
      </c>
      <c r="G416" s="1">
        <f t="shared" si="6"/>
        <v>82.700000000000088</v>
      </c>
    </row>
    <row r="417" spans="1:7" hidden="1">
      <c r="B417" s="405"/>
      <c r="C417" s="405"/>
      <c r="D417" t="s">
        <v>14</v>
      </c>
      <c r="E417" s="44">
        <v>5.7</v>
      </c>
      <c r="G417" s="1">
        <f t="shared" si="6"/>
        <v>88.400000000000091</v>
      </c>
    </row>
    <row r="418" spans="1:7" hidden="1">
      <c r="B418" s="405"/>
      <c r="C418" s="405"/>
      <c r="D418" t="s">
        <v>15</v>
      </c>
      <c r="E418" s="44">
        <v>56</v>
      </c>
      <c r="G418" s="1">
        <f t="shared" si="6"/>
        <v>144.40000000000009</v>
      </c>
    </row>
    <row r="419" spans="1:7" hidden="1">
      <c r="B419" s="405"/>
      <c r="C419" s="405"/>
      <c r="D419" t="s">
        <v>31</v>
      </c>
      <c r="E419" s="44">
        <v>5</v>
      </c>
      <c r="G419" s="1">
        <f t="shared" si="6"/>
        <v>149.40000000000009</v>
      </c>
    </row>
    <row r="420" spans="1:7" hidden="1">
      <c r="A420" s="30">
        <v>44315</v>
      </c>
      <c r="B420" s="405">
        <v>22299</v>
      </c>
      <c r="C420" s="405" t="s">
        <v>19</v>
      </c>
      <c r="D420" t="s">
        <v>13</v>
      </c>
      <c r="F420" s="1">
        <v>82.7</v>
      </c>
      <c r="G420" s="1">
        <f t="shared" si="6"/>
        <v>66.700000000000088</v>
      </c>
    </row>
    <row r="421" spans="1:7" hidden="1">
      <c r="A421" s="30">
        <v>44315</v>
      </c>
      <c r="B421" s="405">
        <v>22299</v>
      </c>
      <c r="C421" s="405" t="s">
        <v>19</v>
      </c>
      <c r="D421" t="s">
        <v>14</v>
      </c>
      <c r="F421" s="1">
        <v>5.7</v>
      </c>
      <c r="G421" s="1">
        <f t="shared" si="6"/>
        <v>61.000000000000085</v>
      </c>
    </row>
    <row r="422" spans="1:7" hidden="1">
      <c r="A422" s="30">
        <v>44315</v>
      </c>
      <c r="B422" s="405">
        <v>22299</v>
      </c>
      <c r="C422" s="405" t="s">
        <v>19</v>
      </c>
      <c r="D422" t="s">
        <v>15</v>
      </c>
      <c r="F422" s="1">
        <v>56</v>
      </c>
      <c r="G422" s="1">
        <f t="shared" si="6"/>
        <v>5.0000000000000853</v>
      </c>
    </row>
    <row r="423" spans="1:7" hidden="1">
      <c r="A423" s="30">
        <v>44315</v>
      </c>
      <c r="B423" s="405">
        <v>22299</v>
      </c>
      <c r="C423" s="405" t="s">
        <v>19</v>
      </c>
      <c r="D423" t="s">
        <v>16</v>
      </c>
      <c r="F423" s="1">
        <v>5</v>
      </c>
      <c r="G423" s="1">
        <f t="shared" si="6"/>
        <v>8.5265128291212022E-14</v>
      </c>
    </row>
    <row r="424" spans="1:7" hidden="1">
      <c r="A424" s="32">
        <v>44286</v>
      </c>
      <c r="B424" s="404" t="s">
        <v>11</v>
      </c>
      <c r="C424" s="404" t="s">
        <v>20</v>
      </c>
      <c r="D424" t="s">
        <v>13</v>
      </c>
      <c r="E424" s="44">
        <v>90.8</v>
      </c>
      <c r="G424" s="1">
        <f t="shared" si="6"/>
        <v>90.800000000000082</v>
      </c>
    </row>
    <row r="425" spans="1:7" hidden="1">
      <c r="B425" s="405"/>
      <c r="C425" s="405"/>
      <c r="D425" t="s">
        <v>14</v>
      </c>
      <c r="E425" s="44">
        <v>3.8</v>
      </c>
      <c r="G425" s="1">
        <f t="shared" si="6"/>
        <v>94.60000000000008</v>
      </c>
    </row>
    <row r="426" spans="1:7" hidden="1">
      <c r="B426" s="405"/>
      <c r="C426" s="405"/>
      <c r="D426" t="s">
        <v>15</v>
      </c>
      <c r="E426" s="44">
        <v>60</v>
      </c>
      <c r="G426" s="1">
        <f t="shared" si="6"/>
        <v>154.60000000000008</v>
      </c>
    </row>
    <row r="427" spans="1:7" hidden="1">
      <c r="B427" s="405"/>
      <c r="C427" s="405"/>
      <c r="D427" t="s">
        <v>31</v>
      </c>
      <c r="E427" s="44">
        <v>5</v>
      </c>
      <c r="G427" s="1">
        <f t="shared" si="6"/>
        <v>159.60000000000008</v>
      </c>
    </row>
    <row r="428" spans="1:7" hidden="1">
      <c r="B428" s="405"/>
      <c r="C428" s="405"/>
      <c r="D428" t="s">
        <v>40</v>
      </c>
      <c r="E428" s="44">
        <v>10</v>
      </c>
      <c r="G428" s="1">
        <f t="shared" si="6"/>
        <v>169.60000000000008</v>
      </c>
    </row>
    <row r="429" spans="1:7" hidden="1">
      <c r="A429" s="30">
        <v>44277</v>
      </c>
      <c r="B429" s="405">
        <v>21981</v>
      </c>
      <c r="C429" s="405" t="s">
        <v>20</v>
      </c>
      <c r="D429" t="s">
        <v>40</v>
      </c>
      <c r="F429" s="1">
        <v>10</v>
      </c>
      <c r="G429" s="1">
        <f t="shared" si="6"/>
        <v>159.60000000000008</v>
      </c>
    </row>
    <row r="430" spans="1:7" hidden="1">
      <c r="A430" s="30">
        <v>44315</v>
      </c>
      <c r="B430" s="405">
        <v>22300</v>
      </c>
      <c r="C430" s="405" t="s">
        <v>20</v>
      </c>
      <c r="D430" t="s">
        <v>13</v>
      </c>
      <c r="F430" s="1">
        <v>90.8</v>
      </c>
      <c r="G430" s="1">
        <f t="shared" si="6"/>
        <v>68.800000000000082</v>
      </c>
    </row>
    <row r="431" spans="1:7" hidden="1">
      <c r="A431" s="30">
        <v>44315</v>
      </c>
      <c r="B431" s="405">
        <v>22300</v>
      </c>
      <c r="C431" s="405" t="s">
        <v>20</v>
      </c>
      <c r="D431" t="s">
        <v>14</v>
      </c>
      <c r="F431" s="1">
        <v>3.8</v>
      </c>
      <c r="G431" s="1">
        <f t="shared" si="6"/>
        <v>65.000000000000085</v>
      </c>
    </row>
    <row r="432" spans="1:7" hidden="1">
      <c r="A432" s="30">
        <v>44315</v>
      </c>
      <c r="B432" s="405">
        <v>22300</v>
      </c>
      <c r="C432" s="405" t="s">
        <v>20</v>
      </c>
      <c r="D432" t="s">
        <v>15</v>
      </c>
      <c r="F432" s="1">
        <v>60</v>
      </c>
      <c r="G432" s="1">
        <f t="shared" si="6"/>
        <v>5.0000000000000853</v>
      </c>
    </row>
    <row r="433" spans="1:7" hidden="1">
      <c r="A433" s="30">
        <v>44315</v>
      </c>
      <c r="B433" s="405">
        <v>22300</v>
      </c>
      <c r="C433" s="405" t="s">
        <v>20</v>
      </c>
      <c r="D433" t="s">
        <v>16</v>
      </c>
      <c r="F433" s="1">
        <v>5</v>
      </c>
      <c r="G433" s="1">
        <f t="shared" si="6"/>
        <v>8.5265128291212022E-14</v>
      </c>
    </row>
    <row r="434" spans="1:7" hidden="1">
      <c r="A434" s="32">
        <v>44316</v>
      </c>
      <c r="B434" s="404" t="s">
        <v>11</v>
      </c>
      <c r="C434" s="404" t="s">
        <v>21</v>
      </c>
      <c r="D434" t="s">
        <v>13</v>
      </c>
      <c r="E434" s="44">
        <v>87.6</v>
      </c>
      <c r="G434" s="1">
        <f t="shared" si="6"/>
        <v>87.60000000000008</v>
      </c>
    </row>
    <row r="435" spans="1:7" hidden="1">
      <c r="B435" s="405"/>
      <c r="C435" s="405"/>
      <c r="D435" t="s">
        <v>14</v>
      </c>
      <c r="E435" s="44">
        <v>4.8</v>
      </c>
      <c r="G435" s="1">
        <f t="shared" si="6"/>
        <v>92.400000000000077</v>
      </c>
    </row>
    <row r="436" spans="1:7" hidden="1">
      <c r="B436" s="405"/>
      <c r="C436" s="405"/>
      <c r="D436" t="s">
        <v>15</v>
      </c>
      <c r="E436" s="44">
        <v>60</v>
      </c>
      <c r="G436" s="1">
        <f t="shared" si="6"/>
        <v>152.40000000000009</v>
      </c>
    </row>
    <row r="437" spans="1:7" hidden="1">
      <c r="B437" s="405"/>
      <c r="C437" s="405"/>
      <c r="D437" t="s">
        <v>31</v>
      </c>
      <c r="E437" s="44">
        <v>5</v>
      </c>
      <c r="G437" s="1">
        <f t="shared" si="6"/>
        <v>157.40000000000009</v>
      </c>
    </row>
    <row r="438" spans="1:7" hidden="1">
      <c r="A438" s="30">
        <v>44389</v>
      </c>
      <c r="B438" s="405">
        <v>22993</v>
      </c>
      <c r="C438" s="404" t="s">
        <v>21</v>
      </c>
      <c r="D438" t="s">
        <v>13</v>
      </c>
      <c r="F438" s="13">
        <v>87.6</v>
      </c>
      <c r="G438" s="1">
        <f t="shared" si="6"/>
        <v>69.800000000000097</v>
      </c>
    </row>
    <row r="439" spans="1:7" hidden="1">
      <c r="A439" s="30">
        <v>44389</v>
      </c>
      <c r="B439" s="405">
        <v>22993</v>
      </c>
      <c r="C439" s="404" t="s">
        <v>21</v>
      </c>
      <c r="D439" t="s">
        <v>14</v>
      </c>
      <c r="F439" s="13">
        <v>4.8</v>
      </c>
      <c r="G439" s="1">
        <f t="shared" si="6"/>
        <v>65.000000000000099</v>
      </c>
    </row>
    <row r="440" spans="1:7" hidden="1">
      <c r="A440" s="30">
        <v>44389</v>
      </c>
      <c r="B440" s="405">
        <v>22993</v>
      </c>
      <c r="C440" s="404" t="s">
        <v>21</v>
      </c>
      <c r="D440" t="s">
        <v>15</v>
      </c>
      <c r="F440" s="13">
        <v>60</v>
      </c>
      <c r="G440" s="1">
        <f t="shared" si="6"/>
        <v>5.0000000000000995</v>
      </c>
    </row>
    <row r="441" spans="1:7" hidden="1">
      <c r="A441" s="30">
        <v>44389</v>
      </c>
      <c r="B441" s="405">
        <v>22993</v>
      </c>
      <c r="C441" s="404" t="s">
        <v>21</v>
      </c>
      <c r="D441" t="s">
        <v>31</v>
      </c>
      <c r="F441" s="13">
        <v>5</v>
      </c>
      <c r="G441" s="1">
        <f t="shared" si="6"/>
        <v>9.9475983006414026E-14</v>
      </c>
    </row>
    <row r="442" spans="1:7" hidden="1">
      <c r="A442" s="32">
        <v>44347</v>
      </c>
      <c r="B442" s="404" t="s">
        <v>11</v>
      </c>
      <c r="C442" s="404" t="s">
        <v>22</v>
      </c>
      <c r="D442" t="s">
        <v>13</v>
      </c>
      <c r="E442" s="44">
        <v>71.2</v>
      </c>
      <c r="G442" s="1">
        <f t="shared" si="6"/>
        <v>71.200000000000102</v>
      </c>
    </row>
    <row r="443" spans="1:7" hidden="1">
      <c r="B443" s="405"/>
      <c r="C443" s="405"/>
      <c r="D443" t="s">
        <v>14</v>
      </c>
      <c r="E443" s="44">
        <v>3.5</v>
      </c>
      <c r="G443" s="1">
        <f t="shared" si="6"/>
        <v>74.700000000000102</v>
      </c>
    </row>
    <row r="444" spans="1:7" hidden="1">
      <c r="B444" s="405"/>
      <c r="C444" s="405"/>
      <c r="D444" t="s">
        <v>15</v>
      </c>
      <c r="E444" s="44">
        <v>60</v>
      </c>
      <c r="G444" s="1">
        <f t="shared" si="6"/>
        <v>134.7000000000001</v>
      </c>
    </row>
    <row r="445" spans="1:7" hidden="1">
      <c r="B445" s="405"/>
      <c r="C445" s="405"/>
      <c r="D445" t="s">
        <v>31</v>
      </c>
      <c r="E445" s="44">
        <v>5</v>
      </c>
      <c r="G445" s="1">
        <f t="shared" si="6"/>
        <v>139.7000000000001</v>
      </c>
    </row>
    <row r="446" spans="1:7" hidden="1">
      <c r="A446" s="30">
        <v>44389</v>
      </c>
      <c r="B446" s="405">
        <v>22993</v>
      </c>
      <c r="C446" s="404" t="s">
        <v>22</v>
      </c>
      <c r="D446" t="s">
        <v>13</v>
      </c>
      <c r="F446" s="13">
        <v>71.2</v>
      </c>
      <c r="G446" s="1">
        <f t="shared" si="6"/>
        <v>68.500000000000099</v>
      </c>
    </row>
    <row r="447" spans="1:7" hidden="1">
      <c r="A447" s="30">
        <v>44389</v>
      </c>
      <c r="B447" s="405">
        <v>22993</v>
      </c>
      <c r="C447" s="404" t="s">
        <v>22</v>
      </c>
      <c r="D447" t="s">
        <v>14</v>
      </c>
      <c r="F447" s="13">
        <v>3.5</v>
      </c>
      <c r="G447" s="1">
        <f t="shared" si="6"/>
        <v>65.000000000000099</v>
      </c>
    </row>
    <row r="448" spans="1:7" hidden="1">
      <c r="A448" s="30">
        <v>44389</v>
      </c>
      <c r="B448" s="405">
        <v>22993</v>
      </c>
      <c r="C448" s="404" t="s">
        <v>22</v>
      </c>
      <c r="D448" t="s">
        <v>15</v>
      </c>
      <c r="F448" s="13">
        <v>60</v>
      </c>
      <c r="G448" s="1">
        <f t="shared" si="6"/>
        <v>5.0000000000000995</v>
      </c>
    </row>
    <row r="449" spans="1:7" hidden="1">
      <c r="A449" s="30">
        <v>44389</v>
      </c>
      <c r="B449" s="405">
        <v>22993</v>
      </c>
      <c r="C449" s="404" t="s">
        <v>22</v>
      </c>
      <c r="D449" t="s">
        <v>31</v>
      </c>
      <c r="F449" s="13">
        <v>5</v>
      </c>
      <c r="G449" s="1">
        <f t="shared" si="6"/>
        <v>9.9475983006414026E-14</v>
      </c>
    </row>
    <row r="450" spans="1:7" hidden="1">
      <c r="A450" s="32">
        <v>44377</v>
      </c>
      <c r="B450" s="404" t="s">
        <v>11</v>
      </c>
      <c r="C450" s="404" t="s">
        <v>23</v>
      </c>
      <c r="D450" t="s">
        <v>13</v>
      </c>
      <c r="E450" s="44">
        <v>78</v>
      </c>
      <c r="G450" s="1">
        <f t="shared" si="6"/>
        <v>78.000000000000099</v>
      </c>
    </row>
    <row r="451" spans="1:7" hidden="1">
      <c r="B451" s="405"/>
      <c r="C451" s="405"/>
      <c r="D451" t="s">
        <v>14</v>
      </c>
      <c r="E451" s="154">
        <v>5.4</v>
      </c>
      <c r="G451" s="1">
        <f t="shared" si="6"/>
        <v>83.400000000000105</v>
      </c>
    </row>
    <row r="452" spans="1:7" hidden="1">
      <c r="B452" s="405"/>
      <c r="C452" s="405"/>
      <c r="D452" t="s">
        <v>15</v>
      </c>
      <c r="E452" s="44">
        <v>60</v>
      </c>
      <c r="G452" s="1">
        <f t="shared" si="6"/>
        <v>143.40000000000009</v>
      </c>
    </row>
    <row r="453" spans="1:7" hidden="1">
      <c r="B453" s="405"/>
      <c r="C453" s="405"/>
      <c r="D453" t="s">
        <v>31</v>
      </c>
      <c r="E453" s="44">
        <v>5</v>
      </c>
      <c r="G453" s="1">
        <f t="shared" si="6"/>
        <v>148.40000000000009</v>
      </c>
    </row>
    <row r="454" spans="1:7" hidden="1">
      <c r="A454" s="30">
        <v>44389</v>
      </c>
      <c r="B454" s="405">
        <v>22993</v>
      </c>
      <c r="C454" s="405" t="s">
        <v>23</v>
      </c>
      <c r="D454" t="s">
        <v>15</v>
      </c>
      <c r="F454" s="13">
        <v>60</v>
      </c>
      <c r="G454" s="1">
        <f t="shared" si="6"/>
        <v>88.400000000000091</v>
      </c>
    </row>
    <row r="455" spans="1:7" hidden="1">
      <c r="A455" s="30">
        <v>44389</v>
      </c>
      <c r="B455" s="405">
        <v>22993</v>
      </c>
      <c r="C455" s="405" t="s">
        <v>23</v>
      </c>
      <c r="D455" t="s">
        <v>31</v>
      </c>
      <c r="F455" s="13">
        <v>5</v>
      </c>
      <c r="G455" s="1">
        <f t="shared" ref="G455:G648" si="7">+G454+E455-F455</f>
        <v>83.400000000000091</v>
      </c>
    </row>
    <row r="456" spans="1:7" hidden="1">
      <c r="A456" s="30">
        <v>44448</v>
      </c>
      <c r="B456" s="405">
        <v>23424</v>
      </c>
      <c r="C456" s="405" t="s">
        <v>23</v>
      </c>
      <c r="D456" t="s">
        <v>13</v>
      </c>
      <c r="F456" s="13">
        <v>78</v>
      </c>
      <c r="G456" s="1">
        <f t="shared" si="7"/>
        <v>5.4000000000000909</v>
      </c>
    </row>
    <row r="457" spans="1:7" hidden="1">
      <c r="A457" s="30">
        <v>44448</v>
      </c>
      <c r="B457" s="405">
        <v>23424</v>
      </c>
      <c r="C457" s="405" t="s">
        <v>23</v>
      </c>
      <c r="D457" t="s">
        <v>14</v>
      </c>
      <c r="F457" s="73">
        <v>5.4</v>
      </c>
      <c r="G457" s="1">
        <f t="shared" si="7"/>
        <v>9.0594198809412774E-14</v>
      </c>
    </row>
    <row r="458" spans="1:7" hidden="1">
      <c r="A458" s="68">
        <v>44408</v>
      </c>
      <c r="B458" s="404" t="s">
        <v>11</v>
      </c>
      <c r="C458" s="404" t="s">
        <v>24</v>
      </c>
      <c r="D458" t="s">
        <v>13</v>
      </c>
      <c r="E458" s="25">
        <v>68.3</v>
      </c>
      <c r="G458" s="1">
        <f t="shared" si="7"/>
        <v>68.300000000000082</v>
      </c>
    </row>
    <row r="459" spans="1:7" hidden="1">
      <c r="A459" s="46"/>
      <c r="B459" s="405"/>
      <c r="C459" s="405"/>
      <c r="D459" t="s">
        <v>14</v>
      </c>
      <c r="E459" s="25">
        <v>2.8</v>
      </c>
      <c r="G459" s="1">
        <f t="shared" si="7"/>
        <v>71.10000000000008</v>
      </c>
    </row>
    <row r="460" spans="1:7" hidden="1">
      <c r="A460" s="46"/>
      <c r="B460" s="405"/>
      <c r="C460" s="405"/>
      <c r="D460" t="s">
        <v>15</v>
      </c>
      <c r="E460" s="25">
        <v>60</v>
      </c>
      <c r="G460" s="1">
        <f t="shared" si="7"/>
        <v>131.10000000000008</v>
      </c>
    </row>
    <row r="461" spans="1:7" hidden="1">
      <c r="A461" s="46"/>
      <c r="B461" s="405"/>
      <c r="C461" s="405"/>
      <c r="D461" t="s">
        <v>16</v>
      </c>
      <c r="E461" s="25">
        <v>5</v>
      </c>
      <c r="G461" s="1">
        <f t="shared" si="7"/>
        <v>136.10000000000008</v>
      </c>
    </row>
    <row r="462" spans="1:7" hidden="1">
      <c r="A462" s="30">
        <v>44448</v>
      </c>
      <c r="B462" s="405">
        <v>23424</v>
      </c>
      <c r="C462" s="405" t="s">
        <v>24</v>
      </c>
      <c r="D462" t="s">
        <v>13</v>
      </c>
      <c r="E462" s="25"/>
      <c r="F462" s="1">
        <v>68.3</v>
      </c>
      <c r="G462" s="1">
        <f t="shared" si="7"/>
        <v>67.800000000000082</v>
      </c>
    </row>
    <row r="463" spans="1:7" hidden="1">
      <c r="A463" s="30">
        <v>44448</v>
      </c>
      <c r="B463" s="405">
        <v>23424</v>
      </c>
      <c r="C463" s="405" t="s">
        <v>24</v>
      </c>
      <c r="D463" t="s">
        <v>14</v>
      </c>
      <c r="E463" s="25"/>
      <c r="F463" s="1">
        <v>2.8</v>
      </c>
      <c r="G463" s="1">
        <f t="shared" si="7"/>
        <v>65.000000000000085</v>
      </c>
    </row>
    <row r="464" spans="1:7" hidden="1">
      <c r="A464" s="30">
        <v>44448</v>
      </c>
      <c r="B464" s="405">
        <v>23424</v>
      </c>
      <c r="C464" s="405" t="s">
        <v>24</v>
      </c>
      <c r="D464" t="s">
        <v>15</v>
      </c>
      <c r="E464" s="25"/>
      <c r="F464" s="1">
        <v>60</v>
      </c>
      <c r="G464" s="1">
        <f t="shared" si="7"/>
        <v>5.0000000000000853</v>
      </c>
    </row>
    <row r="465" spans="1:7" hidden="1">
      <c r="A465" s="30">
        <v>44448</v>
      </c>
      <c r="B465" s="405">
        <v>23424</v>
      </c>
      <c r="C465" s="405" t="s">
        <v>24</v>
      </c>
      <c r="D465" t="s">
        <v>16</v>
      </c>
      <c r="E465" s="25"/>
      <c r="F465" s="1">
        <v>5</v>
      </c>
      <c r="G465" s="1">
        <f t="shared" si="7"/>
        <v>8.5265128291212022E-14</v>
      </c>
    </row>
    <row r="466" spans="1:7" hidden="1">
      <c r="A466" s="32">
        <v>44439</v>
      </c>
      <c r="B466" s="404" t="s">
        <v>11</v>
      </c>
      <c r="C466" s="404" t="s">
        <v>25</v>
      </c>
      <c r="D466" t="s">
        <v>13</v>
      </c>
      <c r="E466" s="25">
        <v>77.3</v>
      </c>
      <c r="G466" s="1">
        <f t="shared" si="7"/>
        <v>77.300000000000082</v>
      </c>
    </row>
    <row r="467" spans="1:7" hidden="1">
      <c r="B467" s="405"/>
      <c r="C467" s="405"/>
      <c r="D467" t="s">
        <v>14</v>
      </c>
      <c r="E467" s="25">
        <v>3.1</v>
      </c>
      <c r="G467" s="1">
        <f t="shared" si="7"/>
        <v>80.400000000000077</v>
      </c>
    </row>
    <row r="468" spans="1:7" hidden="1">
      <c r="B468" s="405"/>
      <c r="C468" s="405"/>
      <c r="D468" t="s">
        <v>15</v>
      </c>
      <c r="E468" s="25">
        <v>60</v>
      </c>
      <c r="G468" s="1">
        <f t="shared" si="7"/>
        <v>140.40000000000009</v>
      </c>
    </row>
    <row r="469" spans="1:7" hidden="1">
      <c r="B469" s="405"/>
      <c r="C469" s="405"/>
      <c r="D469" t="s">
        <v>16</v>
      </c>
      <c r="E469" s="25">
        <v>5</v>
      </c>
      <c r="G469" s="1">
        <f t="shared" si="7"/>
        <v>145.40000000000009</v>
      </c>
    </row>
    <row r="470" spans="1:7" hidden="1">
      <c r="A470" s="30">
        <v>44448</v>
      </c>
      <c r="B470" s="405">
        <v>23424</v>
      </c>
      <c r="C470" s="405" t="s">
        <v>25</v>
      </c>
      <c r="D470" t="s">
        <v>15</v>
      </c>
      <c r="E470" s="25"/>
      <c r="F470" s="1">
        <v>60</v>
      </c>
      <c r="G470" s="1">
        <f t="shared" si="7"/>
        <v>85.400000000000091</v>
      </c>
    </row>
    <row r="471" spans="1:7" hidden="1">
      <c r="A471" s="30">
        <v>44448</v>
      </c>
      <c r="B471" s="405">
        <v>23424</v>
      </c>
      <c r="C471" s="405" t="s">
        <v>25</v>
      </c>
      <c r="D471" t="s">
        <v>16</v>
      </c>
      <c r="E471" s="25"/>
      <c r="F471" s="1">
        <v>5</v>
      </c>
      <c r="G471" s="1">
        <f t="shared" si="7"/>
        <v>80.400000000000091</v>
      </c>
    </row>
    <row r="472" spans="1:7" hidden="1">
      <c r="A472" s="30">
        <v>44468</v>
      </c>
      <c r="B472" s="405">
        <v>23532</v>
      </c>
      <c r="C472" s="405" t="s">
        <v>25</v>
      </c>
      <c r="D472" t="s">
        <v>13</v>
      </c>
      <c r="E472" s="25"/>
      <c r="F472" s="1">
        <v>77.3</v>
      </c>
      <c r="G472" s="1">
        <f t="shared" si="7"/>
        <v>3.1000000000000938</v>
      </c>
    </row>
    <row r="473" spans="1:7" hidden="1">
      <c r="A473" s="30">
        <v>44468</v>
      </c>
      <c r="B473" s="405">
        <v>23532</v>
      </c>
      <c r="C473" s="405" t="s">
        <v>25</v>
      </c>
      <c r="D473" t="s">
        <v>14</v>
      </c>
      <c r="E473" s="25"/>
      <c r="F473" s="1">
        <v>3.1</v>
      </c>
      <c r="G473" s="1">
        <f t="shared" si="7"/>
        <v>9.3702823278363212E-14</v>
      </c>
    </row>
    <row r="474" spans="1:7">
      <c r="A474" s="32">
        <v>44469</v>
      </c>
      <c r="B474" s="404" t="s">
        <v>11</v>
      </c>
      <c r="C474" s="404" t="s">
        <v>41</v>
      </c>
      <c r="D474" t="s">
        <v>13</v>
      </c>
      <c r="E474" s="25">
        <v>80</v>
      </c>
      <c r="G474" s="1">
        <f t="shared" si="7"/>
        <v>80.000000000000099</v>
      </c>
    </row>
    <row r="475" spans="1:7">
      <c r="B475" s="405"/>
      <c r="C475" s="405"/>
      <c r="D475" t="s">
        <v>14</v>
      </c>
      <c r="E475" s="25">
        <v>4.7</v>
      </c>
      <c r="G475" s="1">
        <f t="shared" si="7"/>
        <v>84.700000000000102</v>
      </c>
    </row>
    <row r="476" spans="1:7">
      <c r="B476" s="405"/>
      <c r="C476" s="405"/>
      <c r="D476" t="s">
        <v>15</v>
      </c>
      <c r="E476" s="25">
        <v>60</v>
      </c>
      <c r="G476" s="1">
        <f t="shared" si="7"/>
        <v>144.7000000000001</v>
      </c>
    </row>
    <row r="477" spans="1:7">
      <c r="B477" s="405"/>
      <c r="C477" s="405"/>
      <c r="D477" t="s">
        <v>16</v>
      </c>
      <c r="E477" s="25">
        <v>5</v>
      </c>
      <c r="G477" s="1">
        <f t="shared" si="7"/>
        <v>149.7000000000001</v>
      </c>
    </row>
    <row r="478" spans="1:7">
      <c r="A478" s="30">
        <v>44448</v>
      </c>
      <c r="B478" s="405">
        <v>23425</v>
      </c>
      <c r="C478" s="405" t="s">
        <v>41</v>
      </c>
      <c r="D478" t="s">
        <v>15</v>
      </c>
      <c r="E478" s="25"/>
      <c r="F478" s="1">
        <v>60</v>
      </c>
      <c r="G478" s="1">
        <f t="shared" si="7"/>
        <v>89.700000000000102</v>
      </c>
    </row>
    <row r="479" spans="1:7">
      <c r="A479" s="30">
        <v>44448</v>
      </c>
      <c r="B479" s="405">
        <v>23425</v>
      </c>
      <c r="C479" s="405" t="s">
        <v>41</v>
      </c>
      <c r="D479" t="s">
        <v>16</v>
      </c>
      <c r="E479" s="25"/>
      <c r="F479" s="1">
        <v>5</v>
      </c>
      <c r="G479" s="1">
        <f t="shared" si="7"/>
        <v>84.700000000000102</v>
      </c>
    </row>
    <row r="480" spans="1:7">
      <c r="A480" s="30">
        <v>44523</v>
      </c>
      <c r="B480" s="405">
        <v>23956</v>
      </c>
      <c r="C480" s="405" t="s">
        <v>41</v>
      </c>
      <c r="D480" t="s">
        <v>13</v>
      </c>
      <c r="F480" s="1">
        <v>80</v>
      </c>
      <c r="G480" s="1">
        <f t="shared" si="7"/>
        <v>4.7000000000001023</v>
      </c>
    </row>
    <row r="481" spans="1:10">
      <c r="A481" s="30">
        <v>44523</v>
      </c>
      <c r="B481" s="405">
        <v>23956</v>
      </c>
      <c r="C481" s="405" t="s">
        <v>41</v>
      </c>
      <c r="D481" t="s">
        <v>14</v>
      </c>
      <c r="F481" s="1">
        <v>4.7</v>
      </c>
      <c r="G481" s="1">
        <f t="shared" si="7"/>
        <v>1.021405182655144E-13</v>
      </c>
    </row>
    <row r="482" spans="1:10">
      <c r="A482" s="32">
        <v>44500</v>
      </c>
      <c r="B482" s="404" t="s">
        <v>11</v>
      </c>
      <c r="C482" s="404" t="s">
        <v>27</v>
      </c>
      <c r="D482" t="s">
        <v>13</v>
      </c>
      <c r="E482" s="25">
        <v>82.9</v>
      </c>
      <c r="G482" s="1">
        <f t="shared" si="7"/>
        <v>82.900000000000105</v>
      </c>
    </row>
    <row r="483" spans="1:10">
      <c r="B483" s="405"/>
      <c r="C483" s="405"/>
      <c r="D483" t="s">
        <v>14</v>
      </c>
      <c r="E483" s="25">
        <v>2.6</v>
      </c>
      <c r="G483" s="1">
        <f t="shared" si="7"/>
        <v>85.500000000000099</v>
      </c>
    </row>
    <row r="484" spans="1:10">
      <c r="B484" s="405"/>
      <c r="C484" s="405"/>
      <c r="D484" t="s">
        <v>15</v>
      </c>
      <c r="E484" s="25">
        <v>60</v>
      </c>
      <c r="G484" s="1">
        <f t="shared" si="7"/>
        <v>145.50000000000011</v>
      </c>
    </row>
    <row r="485" spans="1:10">
      <c r="B485" s="405"/>
      <c r="C485" s="405"/>
      <c r="D485" t="s">
        <v>16</v>
      </c>
      <c r="E485" s="25">
        <v>5</v>
      </c>
      <c r="G485" s="1">
        <f t="shared" si="7"/>
        <v>150.50000000000011</v>
      </c>
    </row>
    <row r="486" spans="1:10">
      <c r="A486" s="30">
        <v>44523</v>
      </c>
      <c r="B486" s="405">
        <v>23956</v>
      </c>
      <c r="C486" s="405" t="s">
        <v>27</v>
      </c>
      <c r="D486" t="s">
        <v>15</v>
      </c>
      <c r="E486" s="25"/>
      <c r="F486" s="1">
        <v>60</v>
      </c>
      <c r="G486" s="1">
        <f t="shared" si="7"/>
        <v>90.500000000000114</v>
      </c>
    </row>
    <row r="487" spans="1:10">
      <c r="A487" s="30">
        <v>44523</v>
      </c>
      <c r="B487" s="405">
        <v>23956</v>
      </c>
      <c r="C487" s="405" t="s">
        <v>27</v>
      </c>
      <c r="D487" t="s">
        <v>16</v>
      </c>
      <c r="E487" s="25"/>
      <c r="F487" s="1">
        <v>5</v>
      </c>
      <c r="G487" s="1">
        <f t="shared" si="7"/>
        <v>85.500000000000114</v>
      </c>
    </row>
    <row r="488" spans="1:10">
      <c r="A488" s="30">
        <v>44539</v>
      </c>
      <c r="B488" s="405">
        <v>24003</v>
      </c>
      <c r="C488" s="405" t="s">
        <v>27</v>
      </c>
      <c r="D488" t="s">
        <v>13</v>
      </c>
      <c r="E488" s="25"/>
      <c r="F488" s="1">
        <v>82.9</v>
      </c>
      <c r="G488" s="1">
        <f t="shared" si="7"/>
        <v>2.600000000000108</v>
      </c>
    </row>
    <row r="489" spans="1:10">
      <c r="A489" s="30">
        <v>44539</v>
      </c>
      <c r="B489" s="405">
        <v>24003</v>
      </c>
      <c r="C489" s="405" t="s">
        <v>27</v>
      </c>
      <c r="D489" t="s">
        <v>14</v>
      </c>
      <c r="E489" s="25"/>
      <c r="F489" s="1">
        <v>2.6</v>
      </c>
      <c r="G489" s="1">
        <f t="shared" si="7"/>
        <v>1.0791367799356522E-13</v>
      </c>
    </row>
    <row r="490" spans="1:10">
      <c r="A490" s="32">
        <v>44530</v>
      </c>
      <c r="B490" s="404" t="s">
        <v>11</v>
      </c>
      <c r="C490" s="404" t="s">
        <v>28</v>
      </c>
      <c r="D490" t="s">
        <v>13</v>
      </c>
      <c r="E490" s="25">
        <v>88.5</v>
      </c>
      <c r="G490" s="1">
        <f t="shared" si="7"/>
        <v>88.500000000000114</v>
      </c>
    </row>
    <row r="491" spans="1:10">
      <c r="B491" s="405"/>
      <c r="C491" s="405"/>
      <c r="D491" t="s">
        <v>14</v>
      </c>
      <c r="E491" s="25">
        <v>4</v>
      </c>
      <c r="G491" s="1">
        <f t="shared" si="7"/>
        <v>92.500000000000114</v>
      </c>
    </row>
    <row r="492" spans="1:10">
      <c r="B492" s="405"/>
      <c r="C492" s="405"/>
      <c r="D492" t="s">
        <v>15</v>
      </c>
      <c r="E492" s="25">
        <v>60</v>
      </c>
      <c r="G492" s="1">
        <f t="shared" si="7"/>
        <v>152.50000000000011</v>
      </c>
      <c r="J492" s="1"/>
    </row>
    <row r="493" spans="1:10">
      <c r="B493" s="405"/>
      <c r="C493" s="405"/>
      <c r="D493" t="s">
        <v>16</v>
      </c>
      <c r="E493" s="25">
        <v>5</v>
      </c>
      <c r="G493" s="1">
        <f t="shared" si="7"/>
        <v>157.50000000000011</v>
      </c>
      <c r="J493" s="1"/>
    </row>
    <row r="494" spans="1:10">
      <c r="A494" s="30">
        <v>44523</v>
      </c>
      <c r="B494" s="405">
        <v>23957</v>
      </c>
      <c r="C494" s="405" t="s">
        <v>28</v>
      </c>
      <c r="D494" t="s">
        <v>15</v>
      </c>
      <c r="F494" s="1">
        <v>60</v>
      </c>
      <c r="G494" s="1">
        <f t="shared" si="7"/>
        <v>97.500000000000114</v>
      </c>
      <c r="J494" s="1"/>
    </row>
    <row r="495" spans="1:10">
      <c r="A495" s="30">
        <v>44523</v>
      </c>
      <c r="B495" s="405">
        <v>23957</v>
      </c>
      <c r="C495" s="405" t="s">
        <v>28</v>
      </c>
      <c r="D495" t="s">
        <v>16</v>
      </c>
      <c r="F495" s="1">
        <v>5</v>
      </c>
      <c r="G495" s="1">
        <f t="shared" si="7"/>
        <v>92.500000000000114</v>
      </c>
      <c r="J495" s="1"/>
    </row>
    <row r="496" spans="1:10">
      <c r="A496" s="30">
        <v>44568</v>
      </c>
      <c r="B496" s="405">
        <v>24103</v>
      </c>
      <c r="C496" s="405" t="s">
        <v>28</v>
      </c>
      <c r="D496" t="s">
        <v>13</v>
      </c>
      <c r="F496" s="1">
        <v>88.5</v>
      </c>
      <c r="G496" s="1">
        <f t="shared" si="7"/>
        <v>4.0000000000001137</v>
      </c>
      <c r="J496" s="1"/>
    </row>
    <row r="497" spans="1:11">
      <c r="A497" s="30">
        <v>44568</v>
      </c>
      <c r="B497" s="405">
        <v>24103</v>
      </c>
      <c r="C497" s="405" t="s">
        <v>28</v>
      </c>
      <c r="D497" t="s">
        <v>14</v>
      </c>
      <c r="F497" s="1">
        <v>4</v>
      </c>
      <c r="G497" s="1">
        <f t="shared" si="7"/>
        <v>1.1368683772161603E-13</v>
      </c>
      <c r="J497" s="1"/>
    </row>
    <row r="498" spans="1:11">
      <c r="A498" s="32">
        <v>44561</v>
      </c>
      <c r="B498" s="404" t="s">
        <v>11</v>
      </c>
      <c r="C498" s="404" t="s">
        <v>29</v>
      </c>
      <c r="D498" t="s">
        <v>13</v>
      </c>
      <c r="E498" s="25">
        <v>92.9</v>
      </c>
      <c r="G498" s="1">
        <f t="shared" si="7"/>
        <v>92.900000000000119</v>
      </c>
      <c r="I498" s="404" t="s">
        <v>29</v>
      </c>
      <c r="J498" t="s">
        <v>13</v>
      </c>
      <c r="K498" s="1">
        <v>92.9</v>
      </c>
    </row>
    <row r="499" spans="1:11">
      <c r="A499" s="32"/>
      <c r="B499" s="404"/>
      <c r="C499" s="404"/>
      <c r="D499" t="s">
        <v>14</v>
      </c>
      <c r="E499" s="25">
        <v>4.4000000000000004</v>
      </c>
      <c r="G499" s="1">
        <f t="shared" si="7"/>
        <v>97.300000000000125</v>
      </c>
      <c r="I499" s="404"/>
      <c r="J499" t="s">
        <v>14</v>
      </c>
      <c r="K499" s="1">
        <v>4.4000000000000004</v>
      </c>
    </row>
    <row r="500" spans="1:11">
      <c r="A500" s="32"/>
      <c r="B500" s="404"/>
      <c r="C500" s="404"/>
      <c r="D500" t="s">
        <v>15</v>
      </c>
      <c r="E500" s="25">
        <v>60</v>
      </c>
      <c r="G500" s="1">
        <f t="shared" si="7"/>
        <v>157.30000000000013</v>
      </c>
      <c r="I500" s="404" t="s">
        <v>12</v>
      </c>
      <c r="J500" t="s">
        <v>13</v>
      </c>
      <c r="K500" s="1">
        <v>98.3</v>
      </c>
    </row>
    <row r="501" spans="1:11">
      <c r="A501" s="32"/>
      <c r="B501" s="404"/>
      <c r="C501" s="404"/>
      <c r="D501" t="s">
        <v>16</v>
      </c>
      <c r="E501" s="25">
        <v>5</v>
      </c>
      <c r="G501" s="1">
        <f t="shared" si="7"/>
        <v>162.30000000000013</v>
      </c>
      <c r="I501" s="405"/>
      <c r="J501" t="s">
        <v>14</v>
      </c>
      <c r="K501" s="1">
        <v>1.3</v>
      </c>
    </row>
    <row r="502" spans="1:11">
      <c r="A502" s="30">
        <v>44539</v>
      </c>
      <c r="B502" s="405">
        <v>24003</v>
      </c>
      <c r="C502" s="405" t="s">
        <v>29</v>
      </c>
      <c r="D502" t="s">
        <v>15</v>
      </c>
      <c r="E502" s="25"/>
      <c r="F502" s="1">
        <v>60</v>
      </c>
      <c r="G502" s="1">
        <f t="shared" si="7"/>
        <v>102.30000000000013</v>
      </c>
      <c r="I502" s="405"/>
      <c r="J502" t="s">
        <v>15</v>
      </c>
      <c r="K502" s="1">
        <v>60</v>
      </c>
    </row>
    <row r="503" spans="1:11">
      <c r="A503" s="30">
        <v>44539</v>
      </c>
      <c r="B503" s="405">
        <v>24003</v>
      </c>
      <c r="C503" s="405" t="s">
        <v>29</v>
      </c>
      <c r="D503" t="s">
        <v>16</v>
      </c>
      <c r="E503" s="25"/>
      <c r="F503" s="1">
        <v>5</v>
      </c>
      <c r="G503" s="1">
        <f t="shared" si="7"/>
        <v>97.300000000000125</v>
      </c>
      <c r="I503" s="405"/>
      <c r="J503" t="s">
        <v>16</v>
      </c>
      <c r="K503" s="1">
        <v>5</v>
      </c>
    </row>
    <row r="504" spans="1:11">
      <c r="A504" s="30">
        <v>44624</v>
      </c>
      <c r="B504" s="405">
        <v>24535</v>
      </c>
      <c r="C504" s="405" t="s">
        <v>29</v>
      </c>
      <c r="D504" t="s">
        <v>13</v>
      </c>
      <c r="E504" s="25"/>
      <c r="F504" s="1">
        <v>92.9</v>
      </c>
      <c r="G504" s="1">
        <f t="shared" si="7"/>
        <v>4.4000000000001194</v>
      </c>
      <c r="I504" s="405"/>
      <c r="K504" s="1"/>
    </row>
    <row r="505" spans="1:11">
      <c r="A505" s="30">
        <v>44624</v>
      </c>
      <c r="B505" s="405">
        <v>24535</v>
      </c>
      <c r="C505" s="405" t="s">
        <v>29</v>
      </c>
      <c r="D505" t="s">
        <v>14</v>
      </c>
      <c r="E505" s="25"/>
      <c r="F505" s="1">
        <v>4.4000000000000004</v>
      </c>
      <c r="G505" s="1">
        <f t="shared" si="7"/>
        <v>1.1901590823981678E-13</v>
      </c>
      <c r="I505" s="405"/>
      <c r="K505" s="1"/>
    </row>
    <row r="506" spans="1:11">
      <c r="A506" s="32">
        <v>44592</v>
      </c>
      <c r="B506" s="404" t="s">
        <v>11</v>
      </c>
      <c r="C506" s="404" t="s">
        <v>12</v>
      </c>
      <c r="D506" t="s">
        <v>13</v>
      </c>
      <c r="E506" s="25">
        <v>98.3</v>
      </c>
      <c r="G506" s="1">
        <f t="shared" si="7"/>
        <v>98.300000000000111</v>
      </c>
      <c r="J506" s="1"/>
    </row>
    <row r="507" spans="1:11">
      <c r="B507" s="405"/>
      <c r="C507" s="405"/>
      <c r="D507" t="s">
        <v>14</v>
      </c>
      <c r="E507" s="25">
        <v>1.3</v>
      </c>
      <c r="G507" s="1">
        <f t="shared" si="7"/>
        <v>99.600000000000108</v>
      </c>
      <c r="J507" s="1"/>
      <c r="K507" s="13">
        <f>SUM(K498:K506)</f>
        <v>261.90000000000003</v>
      </c>
    </row>
    <row r="508" spans="1:11">
      <c r="B508" s="405"/>
      <c r="C508" s="405"/>
      <c r="D508" t="s">
        <v>15</v>
      </c>
      <c r="E508" s="25">
        <v>60</v>
      </c>
      <c r="G508" s="1">
        <f t="shared" si="7"/>
        <v>159.60000000000011</v>
      </c>
      <c r="J508" s="1"/>
    </row>
    <row r="509" spans="1:11">
      <c r="B509" s="405"/>
      <c r="C509" s="405"/>
      <c r="D509" t="s">
        <v>16</v>
      </c>
      <c r="E509" s="25">
        <v>5</v>
      </c>
      <c r="G509" s="1">
        <f t="shared" si="7"/>
        <v>164.60000000000011</v>
      </c>
      <c r="J509" s="1"/>
    </row>
    <row r="510" spans="1:11">
      <c r="A510" s="30">
        <v>44624</v>
      </c>
      <c r="B510" s="405">
        <v>24535</v>
      </c>
      <c r="C510" s="405" t="s">
        <v>12</v>
      </c>
      <c r="D510" t="s">
        <v>13</v>
      </c>
      <c r="E510" s="25"/>
      <c r="F510" s="1">
        <v>98.3</v>
      </c>
      <c r="G510" s="1">
        <f t="shared" si="7"/>
        <v>66.300000000000111</v>
      </c>
      <c r="J510" s="1"/>
    </row>
    <row r="511" spans="1:11">
      <c r="A511" s="30">
        <v>44624</v>
      </c>
      <c r="B511" s="405">
        <v>24535</v>
      </c>
      <c r="C511" s="405" t="s">
        <v>12</v>
      </c>
      <c r="D511" t="s">
        <v>14</v>
      </c>
      <c r="E511" s="25"/>
      <c r="F511" s="1">
        <v>1.3</v>
      </c>
      <c r="G511" s="1">
        <f t="shared" si="7"/>
        <v>65.000000000000114</v>
      </c>
      <c r="J511" s="1"/>
    </row>
    <row r="512" spans="1:11">
      <c r="A512" s="30">
        <v>44624</v>
      </c>
      <c r="B512" s="405">
        <v>24535</v>
      </c>
      <c r="C512" s="405" t="s">
        <v>12</v>
      </c>
      <c r="D512" t="s">
        <v>15</v>
      </c>
      <c r="E512" s="25"/>
      <c r="F512" s="1">
        <v>60</v>
      </c>
      <c r="G512" s="1">
        <f t="shared" si="7"/>
        <v>5.0000000000001137</v>
      </c>
      <c r="J512" s="1"/>
    </row>
    <row r="513" spans="1:13">
      <c r="A513" s="30">
        <v>44624</v>
      </c>
      <c r="B513" s="405">
        <v>24535</v>
      </c>
      <c r="C513" s="405" t="s">
        <v>12</v>
      </c>
      <c r="D513" t="s">
        <v>16</v>
      </c>
      <c r="E513" s="25"/>
      <c r="F513" s="1">
        <v>5</v>
      </c>
      <c r="G513" s="1">
        <f t="shared" si="7"/>
        <v>1.1368683772161603E-13</v>
      </c>
      <c r="J513" s="1"/>
    </row>
    <row r="514" spans="1:13">
      <c r="A514" s="32">
        <v>44620</v>
      </c>
      <c r="B514" s="404" t="s">
        <v>11</v>
      </c>
      <c r="C514" s="404" t="s">
        <v>19</v>
      </c>
      <c r="D514" t="s">
        <v>13</v>
      </c>
      <c r="E514" s="44">
        <v>96.1</v>
      </c>
      <c r="G514" s="1">
        <f t="shared" si="7"/>
        <v>96.100000000000108</v>
      </c>
      <c r="I514" s="404"/>
      <c r="K514" s="1"/>
    </row>
    <row r="515" spans="1:13">
      <c r="B515" s="405"/>
      <c r="C515" s="405"/>
      <c r="D515" t="s">
        <v>14</v>
      </c>
      <c r="E515" s="44">
        <v>4.3</v>
      </c>
      <c r="G515" s="1">
        <f t="shared" si="7"/>
        <v>100.40000000000011</v>
      </c>
      <c r="K515" s="1"/>
    </row>
    <row r="516" spans="1:13">
      <c r="B516" s="405"/>
      <c r="C516" s="405"/>
      <c r="D516" t="s">
        <v>15</v>
      </c>
      <c r="E516" s="25">
        <v>56</v>
      </c>
      <c r="G516" s="1">
        <f t="shared" si="7"/>
        <v>156.40000000000009</v>
      </c>
      <c r="K516" s="13"/>
    </row>
    <row r="517" spans="1:13">
      <c r="B517" s="405"/>
      <c r="C517" s="405"/>
      <c r="D517" t="s">
        <v>16</v>
      </c>
      <c r="E517" s="25">
        <v>5</v>
      </c>
      <c r="G517" s="1">
        <f t="shared" si="7"/>
        <v>161.40000000000009</v>
      </c>
      <c r="M517" s="29"/>
    </row>
    <row r="518" spans="1:13">
      <c r="A518" s="30">
        <v>44624</v>
      </c>
      <c r="B518" s="405">
        <v>24536</v>
      </c>
      <c r="C518" s="405" t="s">
        <v>19</v>
      </c>
      <c r="D518" t="s">
        <v>15</v>
      </c>
      <c r="F518" s="1">
        <v>56</v>
      </c>
      <c r="G518" s="1">
        <f t="shared" si="7"/>
        <v>105.40000000000009</v>
      </c>
    </row>
    <row r="519" spans="1:13">
      <c r="A519" s="30">
        <v>44624</v>
      </c>
      <c r="B519" s="405">
        <v>24536</v>
      </c>
      <c r="C519" s="405" t="s">
        <v>19</v>
      </c>
      <c r="D519" t="s">
        <v>16</v>
      </c>
      <c r="F519" s="1">
        <v>5</v>
      </c>
      <c r="G519" s="1">
        <f t="shared" si="7"/>
        <v>100.40000000000009</v>
      </c>
    </row>
    <row r="520" spans="1:13">
      <c r="A520" s="30">
        <v>44641</v>
      </c>
      <c r="B520" s="405">
        <v>24571</v>
      </c>
      <c r="C520" s="405" t="s">
        <v>19</v>
      </c>
      <c r="D520" t="s">
        <v>13</v>
      </c>
      <c r="F520" s="13">
        <v>96.1</v>
      </c>
      <c r="G520" s="1">
        <f t="shared" si="7"/>
        <v>4.3000000000000966</v>
      </c>
    </row>
    <row r="521" spans="1:13">
      <c r="A521" s="30">
        <v>44641</v>
      </c>
      <c r="B521" s="405">
        <v>24571</v>
      </c>
      <c r="C521" s="405" t="s">
        <v>19</v>
      </c>
      <c r="D521" t="s">
        <v>14</v>
      </c>
      <c r="F521" s="13">
        <v>4.3</v>
      </c>
      <c r="G521" s="1">
        <f t="shared" si="7"/>
        <v>9.681144774731365E-14</v>
      </c>
    </row>
    <row r="522" spans="1:13">
      <c r="A522" s="32" t="s">
        <v>118</v>
      </c>
      <c r="B522" s="404" t="s">
        <v>11</v>
      </c>
      <c r="C522" s="404" t="s">
        <v>20</v>
      </c>
      <c r="D522" t="s">
        <v>15</v>
      </c>
      <c r="E522" s="44">
        <v>60</v>
      </c>
      <c r="G522" s="1">
        <f t="shared" si="7"/>
        <v>60.000000000000099</v>
      </c>
    </row>
    <row r="523" spans="1:13">
      <c r="B523" s="405"/>
      <c r="C523" s="405"/>
      <c r="D523" t="s">
        <v>16</v>
      </c>
      <c r="E523" s="44">
        <v>5</v>
      </c>
      <c r="G523" s="1">
        <f t="shared" si="7"/>
        <v>65.000000000000099</v>
      </c>
      <c r="I523" s="404"/>
      <c r="K523" s="13"/>
    </row>
    <row r="524" spans="1:13">
      <c r="B524" s="405"/>
      <c r="C524" s="405"/>
      <c r="D524" t="s">
        <v>13</v>
      </c>
      <c r="E524" s="44">
        <v>95.5</v>
      </c>
      <c r="G524" s="1">
        <f t="shared" si="7"/>
        <v>160.50000000000011</v>
      </c>
      <c r="K524" s="13"/>
    </row>
    <row r="525" spans="1:13">
      <c r="B525" s="405"/>
      <c r="C525" s="405"/>
      <c r="D525" t="s">
        <v>14</v>
      </c>
      <c r="E525" s="44">
        <v>5.2</v>
      </c>
      <c r="G525" s="1">
        <f t="shared" si="7"/>
        <v>165.7000000000001</v>
      </c>
      <c r="K525" s="1"/>
    </row>
    <row r="526" spans="1:13">
      <c r="B526" s="405"/>
      <c r="C526" s="405"/>
      <c r="D526" t="s">
        <v>51</v>
      </c>
      <c r="E526" s="25">
        <v>93</v>
      </c>
      <c r="G526" s="1">
        <f t="shared" si="7"/>
        <v>258.7000000000001</v>
      </c>
      <c r="I526" s="404"/>
      <c r="K526" s="1"/>
    </row>
    <row r="527" spans="1:13">
      <c r="A527" s="30">
        <v>44641</v>
      </c>
      <c r="B527" s="405">
        <v>24571</v>
      </c>
      <c r="C527" s="405" t="s">
        <v>20</v>
      </c>
      <c r="D527" t="s">
        <v>15</v>
      </c>
      <c r="F527" s="13">
        <v>60</v>
      </c>
      <c r="G527" s="1">
        <f t="shared" si="7"/>
        <v>198.7000000000001</v>
      </c>
      <c r="I527" s="405"/>
      <c r="K527" s="1"/>
    </row>
    <row r="528" spans="1:13">
      <c r="A528" s="30">
        <v>44641</v>
      </c>
      <c r="B528" s="405">
        <v>24571</v>
      </c>
      <c r="C528" s="405" t="s">
        <v>20</v>
      </c>
      <c r="D528" t="s">
        <v>16</v>
      </c>
      <c r="F528" s="13">
        <v>5</v>
      </c>
      <c r="G528" s="1">
        <f t="shared" si="7"/>
        <v>193.7000000000001</v>
      </c>
      <c r="I528" s="405"/>
      <c r="K528" s="1"/>
    </row>
    <row r="529" spans="1:12">
      <c r="A529" s="30">
        <v>44727</v>
      </c>
      <c r="B529" s="405">
        <v>24983</v>
      </c>
      <c r="C529" s="405" t="s">
        <v>20</v>
      </c>
      <c r="D529" t="s">
        <v>13</v>
      </c>
      <c r="F529" s="13">
        <v>95.5</v>
      </c>
      <c r="G529" s="1">
        <f t="shared" si="7"/>
        <v>98.200000000000102</v>
      </c>
      <c r="I529" s="405"/>
      <c r="K529" s="1"/>
    </row>
    <row r="530" spans="1:12">
      <c r="A530" s="30">
        <v>44727</v>
      </c>
      <c r="B530" s="405">
        <v>24983</v>
      </c>
      <c r="C530" s="405" t="s">
        <v>20</v>
      </c>
      <c r="D530" t="s">
        <v>14</v>
      </c>
      <c r="F530" s="13">
        <v>5.2</v>
      </c>
      <c r="G530" s="1">
        <f t="shared" si="7"/>
        <v>93.000000000000099</v>
      </c>
      <c r="I530" s="405"/>
      <c r="K530" s="1"/>
    </row>
    <row r="531" spans="1:12">
      <c r="A531" s="30">
        <v>44796</v>
      </c>
      <c r="B531" s="405">
        <v>25372</v>
      </c>
      <c r="C531" s="405" t="s">
        <v>20</v>
      </c>
      <c r="D531" t="s">
        <v>51</v>
      </c>
      <c r="F531" s="13">
        <v>93</v>
      </c>
      <c r="G531" s="1">
        <f t="shared" si="7"/>
        <v>0</v>
      </c>
      <c r="I531" s="405"/>
      <c r="K531" s="1"/>
    </row>
    <row r="532" spans="1:12">
      <c r="A532" s="32">
        <v>44681</v>
      </c>
      <c r="B532" s="404" t="s">
        <v>11</v>
      </c>
      <c r="C532" s="404" t="s">
        <v>21</v>
      </c>
      <c r="D532" t="s">
        <v>13</v>
      </c>
      <c r="E532" s="25">
        <v>97.6</v>
      </c>
      <c r="F532" s="13"/>
      <c r="G532" s="1">
        <f t="shared" si="7"/>
        <v>97.6</v>
      </c>
      <c r="I532" s="405"/>
      <c r="K532" s="1"/>
    </row>
    <row r="533" spans="1:12">
      <c r="B533" s="405"/>
      <c r="C533" s="405"/>
      <c r="D533" t="s">
        <v>14</v>
      </c>
      <c r="E533" s="25">
        <v>2.8</v>
      </c>
      <c r="F533" s="13"/>
      <c r="G533" s="1">
        <f t="shared" si="7"/>
        <v>100.39999999999999</v>
      </c>
      <c r="I533" s="405"/>
      <c r="K533" s="1"/>
    </row>
    <row r="534" spans="1:12">
      <c r="B534" s="405"/>
      <c r="C534" s="405"/>
      <c r="D534" t="s">
        <v>15</v>
      </c>
      <c r="E534" s="25">
        <v>60</v>
      </c>
      <c r="F534" s="13"/>
      <c r="G534" s="1">
        <f t="shared" si="7"/>
        <v>160.39999999999998</v>
      </c>
    </row>
    <row r="535" spans="1:12">
      <c r="B535" s="405"/>
      <c r="C535" s="405"/>
      <c r="D535" t="s">
        <v>16</v>
      </c>
      <c r="E535" s="25">
        <v>5</v>
      </c>
      <c r="F535" s="13"/>
      <c r="G535" s="1">
        <f t="shared" si="7"/>
        <v>165.39999999999998</v>
      </c>
      <c r="K535" s="13"/>
    </row>
    <row r="536" spans="1:12">
      <c r="B536" s="405"/>
      <c r="C536" s="405"/>
      <c r="D536" t="s">
        <v>54</v>
      </c>
      <c r="E536" s="25">
        <v>10</v>
      </c>
      <c r="F536" s="13"/>
      <c r="G536" s="1">
        <f t="shared" si="7"/>
        <v>175.39999999999998</v>
      </c>
    </row>
    <row r="537" spans="1:12">
      <c r="A537" s="30">
        <v>44727</v>
      </c>
      <c r="B537" s="405">
        <v>24983</v>
      </c>
      <c r="C537" s="405" t="s">
        <v>21</v>
      </c>
      <c r="D537" t="s">
        <v>13</v>
      </c>
      <c r="F537" s="1">
        <v>97.6</v>
      </c>
      <c r="G537" s="1">
        <f t="shared" si="7"/>
        <v>77.799999999999983</v>
      </c>
    </row>
    <row r="538" spans="1:12">
      <c r="A538" s="30">
        <v>44727</v>
      </c>
      <c r="B538" s="405">
        <v>24983</v>
      </c>
      <c r="C538" s="405" t="s">
        <v>21</v>
      </c>
      <c r="D538" t="s">
        <v>14</v>
      </c>
      <c r="F538" s="1">
        <v>2.8</v>
      </c>
      <c r="G538" s="1">
        <f t="shared" si="7"/>
        <v>74.999999999999986</v>
      </c>
    </row>
    <row r="539" spans="1:12">
      <c r="A539" s="30">
        <v>44727</v>
      </c>
      <c r="B539" s="405">
        <v>24984</v>
      </c>
      <c r="C539" s="405" t="s">
        <v>21</v>
      </c>
      <c r="D539" t="s">
        <v>15</v>
      </c>
      <c r="E539" s="25"/>
      <c r="F539" s="1">
        <v>60</v>
      </c>
      <c r="G539" s="1">
        <f t="shared" si="7"/>
        <v>14.999999999999986</v>
      </c>
    </row>
    <row r="540" spans="1:12">
      <c r="A540" s="30">
        <v>44727</v>
      </c>
      <c r="B540" s="405">
        <v>24984</v>
      </c>
      <c r="C540" s="405" t="s">
        <v>21</v>
      </c>
      <c r="D540" t="s">
        <v>16</v>
      </c>
      <c r="E540" s="25"/>
      <c r="F540" s="1">
        <v>5</v>
      </c>
      <c r="G540" s="1">
        <f t="shared" si="7"/>
        <v>9.9999999999999858</v>
      </c>
    </row>
    <row r="541" spans="1:12">
      <c r="A541" s="30">
        <v>44727</v>
      </c>
      <c r="B541" s="405">
        <v>24984</v>
      </c>
      <c r="C541" s="405" t="s">
        <v>21</v>
      </c>
      <c r="D541" t="s">
        <v>54</v>
      </c>
      <c r="E541" s="25"/>
      <c r="F541" s="1">
        <v>10</v>
      </c>
      <c r="G541" s="1">
        <f t="shared" si="7"/>
        <v>-1.4210854715202004E-14</v>
      </c>
    </row>
    <row r="542" spans="1:12">
      <c r="A542" s="32">
        <v>44712</v>
      </c>
      <c r="B542" s="404" t="s">
        <v>11</v>
      </c>
      <c r="C542" s="404" t="s">
        <v>22</v>
      </c>
      <c r="D542" t="s">
        <v>13</v>
      </c>
      <c r="E542" s="25">
        <v>93.3</v>
      </c>
      <c r="F542" s="13"/>
      <c r="G542" s="1">
        <f t="shared" si="7"/>
        <v>93.299999999999983</v>
      </c>
    </row>
    <row r="543" spans="1:12">
      <c r="B543" s="405"/>
      <c r="C543" s="405"/>
      <c r="D543" t="s">
        <v>14</v>
      </c>
      <c r="E543" s="25">
        <v>9.1</v>
      </c>
      <c r="F543" s="13"/>
      <c r="G543" s="1">
        <f t="shared" si="7"/>
        <v>102.39999999999998</v>
      </c>
      <c r="I543" s="404"/>
      <c r="L543" s="1"/>
    </row>
    <row r="544" spans="1:12">
      <c r="B544" s="405"/>
      <c r="C544" s="405"/>
      <c r="D544" t="s">
        <v>15</v>
      </c>
      <c r="E544" s="25">
        <v>60</v>
      </c>
      <c r="F544" s="13"/>
      <c r="G544" s="1">
        <f t="shared" si="7"/>
        <v>162.39999999999998</v>
      </c>
      <c r="I544" s="404"/>
      <c r="K544" s="1"/>
    </row>
    <row r="545" spans="1:11">
      <c r="B545" s="405"/>
      <c r="C545" s="405"/>
      <c r="D545" t="s">
        <v>16</v>
      </c>
      <c r="E545" s="25">
        <v>5</v>
      </c>
      <c r="F545" s="13"/>
      <c r="G545" s="1">
        <f t="shared" si="7"/>
        <v>167.39999999999998</v>
      </c>
      <c r="I545" s="405"/>
      <c r="K545" s="1"/>
    </row>
    <row r="546" spans="1:11">
      <c r="B546" s="405"/>
      <c r="C546" s="405"/>
      <c r="D546" t="s">
        <v>107</v>
      </c>
      <c r="E546" s="25">
        <v>6</v>
      </c>
      <c r="F546" s="13"/>
      <c r="G546" s="1">
        <f t="shared" si="7"/>
        <v>173.39999999999998</v>
      </c>
      <c r="I546" s="405"/>
      <c r="K546" s="1"/>
    </row>
    <row r="547" spans="1:11">
      <c r="A547" s="30">
        <v>44774</v>
      </c>
      <c r="B547" s="405" t="s">
        <v>119</v>
      </c>
      <c r="C547" s="405" t="s">
        <v>22</v>
      </c>
      <c r="D547" t="s">
        <v>13</v>
      </c>
      <c r="E547" s="25"/>
      <c r="F547" s="1">
        <v>93.3</v>
      </c>
      <c r="G547" s="1">
        <f t="shared" si="7"/>
        <v>80.09999999999998</v>
      </c>
      <c r="I547" s="405"/>
      <c r="K547" s="1"/>
    </row>
    <row r="548" spans="1:11">
      <c r="A548" s="30">
        <v>44774</v>
      </c>
      <c r="B548" s="405" t="s">
        <v>119</v>
      </c>
      <c r="C548" s="405" t="s">
        <v>22</v>
      </c>
      <c r="D548" t="s">
        <v>14</v>
      </c>
      <c r="E548" s="25"/>
      <c r="F548" s="1">
        <v>9.1</v>
      </c>
      <c r="G548" s="1">
        <f t="shared" si="7"/>
        <v>70.999999999999986</v>
      </c>
      <c r="I548" s="405"/>
      <c r="K548" s="1"/>
    </row>
    <row r="549" spans="1:11">
      <c r="A549" s="30">
        <v>44774</v>
      </c>
      <c r="B549" s="405" t="s">
        <v>119</v>
      </c>
      <c r="C549" s="405" t="s">
        <v>22</v>
      </c>
      <c r="D549" t="s">
        <v>15</v>
      </c>
      <c r="E549" s="25"/>
      <c r="F549" s="1">
        <v>60</v>
      </c>
      <c r="G549" s="1">
        <f t="shared" si="7"/>
        <v>10.999999999999986</v>
      </c>
      <c r="I549" s="405"/>
      <c r="K549" s="1"/>
    </row>
    <row r="550" spans="1:11">
      <c r="A550" s="30">
        <v>44774</v>
      </c>
      <c r="B550" s="405" t="s">
        <v>119</v>
      </c>
      <c r="C550" s="405" t="s">
        <v>22</v>
      </c>
      <c r="D550" t="s">
        <v>16</v>
      </c>
      <c r="E550" s="25"/>
      <c r="F550" s="1">
        <v>5</v>
      </c>
      <c r="G550" s="1">
        <f t="shared" si="7"/>
        <v>5.9999999999999858</v>
      </c>
      <c r="I550" s="405"/>
      <c r="K550" s="1"/>
    </row>
    <row r="551" spans="1:11">
      <c r="A551" s="30">
        <v>44796</v>
      </c>
      <c r="B551" s="405">
        <v>25367</v>
      </c>
      <c r="C551" s="405" t="s">
        <v>22</v>
      </c>
      <c r="D551" t="s">
        <v>107</v>
      </c>
      <c r="E551" s="25"/>
      <c r="F551" s="1">
        <v>6</v>
      </c>
      <c r="G551" s="1">
        <f t="shared" si="7"/>
        <v>-1.4210854715202004E-14</v>
      </c>
      <c r="I551" s="405"/>
      <c r="K551" s="1"/>
    </row>
    <row r="552" spans="1:11">
      <c r="A552" s="32">
        <v>44712</v>
      </c>
      <c r="B552" s="404" t="s">
        <v>11</v>
      </c>
      <c r="C552" s="404" t="s">
        <v>23</v>
      </c>
      <c r="D552" t="s">
        <v>13</v>
      </c>
      <c r="E552" s="44">
        <v>94.5</v>
      </c>
      <c r="F552" s="13"/>
      <c r="G552" s="1">
        <f t="shared" si="7"/>
        <v>94.499999999999986</v>
      </c>
      <c r="I552" s="405"/>
      <c r="K552" s="1"/>
    </row>
    <row r="553" spans="1:11">
      <c r="B553" s="405"/>
      <c r="C553" s="405"/>
      <c r="D553" t="s">
        <v>14</v>
      </c>
      <c r="E553" s="44">
        <v>6.9</v>
      </c>
      <c r="F553" s="13"/>
      <c r="G553" s="1">
        <f t="shared" si="7"/>
        <v>101.39999999999999</v>
      </c>
      <c r="I553" s="405"/>
      <c r="K553" s="1"/>
    </row>
    <row r="554" spans="1:11">
      <c r="B554" s="405"/>
      <c r="C554" s="405"/>
      <c r="D554" t="s">
        <v>15</v>
      </c>
      <c r="E554" s="44">
        <v>60</v>
      </c>
      <c r="F554" s="13"/>
      <c r="G554" s="1">
        <f t="shared" si="7"/>
        <v>161.39999999999998</v>
      </c>
      <c r="I554" s="404"/>
      <c r="K554" s="13"/>
    </row>
    <row r="555" spans="1:11">
      <c r="B555" s="405"/>
      <c r="C555" s="405"/>
      <c r="D555" t="s">
        <v>16</v>
      </c>
      <c r="E555" s="44">
        <v>5</v>
      </c>
      <c r="F555" s="13"/>
      <c r="G555" s="1">
        <f t="shared" si="7"/>
        <v>166.39999999999998</v>
      </c>
      <c r="I555" s="405"/>
      <c r="K555" s="13"/>
    </row>
    <row r="556" spans="1:11">
      <c r="A556" s="30">
        <v>44774</v>
      </c>
      <c r="B556" s="405" t="s">
        <v>119</v>
      </c>
      <c r="C556" s="405" t="s">
        <v>23</v>
      </c>
      <c r="D556" t="s">
        <v>13</v>
      </c>
      <c r="F556" s="13">
        <v>94.5</v>
      </c>
      <c r="G556" s="1">
        <f t="shared" si="7"/>
        <v>71.899999999999977</v>
      </c>
      <c r="I556" s="405"/>
      <c r="K556" s="13"/>
    </row>
    <row r="557" spans="1:11">
      <c r="A557" s="30">
        <v>44774</v>
      </c>
      <c r="B557" s="405" t="s">
        <v>119</v>
      </c>
      <c r="C557" s="405" t="s">
        <v>23</v>
      </c>
      <c r="D557" t="s">
        <v>14</v>
      </c>
      <c r="F557" s="13">
        <v>6.9</v>
      </c>
      <c r="G557" s="1">
        <f t="shared" si="7"/>
        <v>64.999999999999972</v>
      </c>
      <c r="I557" s="405"/>
      <c r="K557" s="13"/>
    </row>
    <row r="558" spans="1:11">
      <c r="A558" s="30">
        <v>44774</v>
      </c>
      <c r="B558" s="405" t="s">
        <v>119</v>
      </c>
      <c r="C558" s="405" t="s">
        <v>23</v>
      </c>
      <c r="D558" t="s">
        <v>15</v>
      </c>
      <c r="F558" s="13">
        <v>60</v>
      </c>
      <c r="G558" s="1">
        <f t="shared" si="7"/>
        <v>4.9999999999999716</v>
      </c>
      <c r="I558" s="405"/>
      <c r="K558" s="13"/>
    </row>
    <row r="559" spans="1:11">
      <c r="A559" s="30">
        <v>44774</v>
      </c>
      <c r="B559" s="405" t="s">
        <v>119</v>
      </c>
      <c r="C559" s="405" t="s">
        <v>23</v>
      </c>
      <c r="D559" t="s">
        <v>16</v>
      </c>
      <c r="F559" s="13">
        <v>5</v>
      </c>
      <c r="G559" s="1">
        <f t="shared" si="7"/>
        <v>-2.8421709430404007E-14</v>
      </c>
      <c r="I559" s="405"/>
      <c r="K559" s="13"/>
    </row>
    <row r="560" spans="1:11">
      <c r="A560" s="32">
        <v>44773</v>
      </c>
      <c r="B560" s="404" t="s">
        <v>11</v>
      </c>
      <c r="C560" s="404" t="s">
        <v>24</v>
      </c>
      <c r="D560" t="s">
        <v>13</v>
      </c>
      <c r="E560" s="25">
        <v>94.1</v>
      </c>
      <c r="G560" s="1">
        <f t="shared" si="7"/>
        <v>94.099999999999966</v>
      </c>
      <c r="I560" s="405"/>
      <c r="K560" s="13"/>
    </row>
    <row r="561" spans="1:11">
      <c r="B561" s="405"/>
      <c r="C561" s="405"/>
      <c r="D561" t="s">
        <v>14</v>
      </c>
      <c r="E561" s="25">
        <v>9.6999999999999993</v>
      </c>
      <c r="G561" s="1">
        <f t="shared" si="7"/>
        <v>103.79999999999997</v>
      </c>
      <c r="I561" s="405"/>
      <c r="K561" s="13"/>
    </row>
    <row r="562" spans="1:11">
      <c r="B562" s="405"/>
      <c r="C562" s="405"/>
      <c r="D562" t="s">
        <v>15</v>
      </c>
      <c r="E562" s="25">
        <v>60</v>
      </c>
      <c r="G562" s="1">
        <f t="shared" si="7"/>
        <v>163.79999999999995</v>
      </c>
    </row>
    <row r="563" spans="1:11">
      <c r="B563" s="405"/>
      <c r="C563" s="405"/>
      <c r="D563" t="s">
        <v>16</v>
      </c>
      <c r="E563" s="25">
        <v>5</v>
      </c>
      <c r="G563" s="1">
        <f t="shared" si="7"/>
        <v>168.79999999999995</v>
      </c>
    </row>
    <row r="564" spans="1:11">
      <c r="B564" s="405"/>
      <c r="C564" s="405"/>
      <c r="G564" s="1">
        <f t="shared" si="7"/>
        <v>168.79999999999995</v>
      </c>
      <c r="K564" s="13"/>
    </row>
    <row r="565" spans="1:11">
      <c r="A565" s="30">
        <v>44796</v>
      </c>
      <c r="B565" s="405">
        <v>25367</v>
      </c>
      <c r="C565" s="405" t="s">
        <v>24</v>
      </c>
      <c r="D565" t="s">
        <v>13</v>
      </c>
      <c r="F565" s="1">
        <v>94.1</v>
      </c>
      <c r="G565" s="1">
        <f t="shared" si="7"/>
        <v>74.69999999999996</v>
      </c>
      <c r="K565" s="13"/>
    </row>
    <row r="566" spans="1:11">
      <c r="A566" s="30">
        <v>44796</v>
      </c>
      <c r="B566" s="405">
        <v>25367</v>
      </c>
      <c r="C566" s="405" t="s">
        <v>24</v>
      </c>
      <c r="D566" t="s">
        <v>14</v>
      </c>
      <c r="F566" s="1">
        <v>9.6999999999999993</v>
      </c>
      <c r="G566" s="1">
        <f t="shared" si="7"/>
        <v>64.999999999999957</v>
      </c>
      <c r="K566" s="13"/>
    </row>
    <row r="567" spans="1:11">
      <c r="A567" s="30">
        <v>44796</v>
      </c>
      <c r="B567" s="405">
        <v>25367</v>
      </c>
      <c r="C567" s="405" t="s">
        <v>24</v>
      </c>
      <c r="D567" t="s">
        <v>15</v>
      </c>
      <c r="F567" s="1">
        <v>60</v>
      </c>
      <c r="G567" s="1">
        <f t="shared" si="7"/>
        <v>4.9999999999999574</v>
      </c>
      <c r="K567" s="13"/>
    </row>
    <row r="568" spans="1:11">
      <c r="A568" s="30">
        <v>44796</v>
      </c>
      <c r="B568" s="405">
        <v>25367</v>
      </c>
      <c r="C568" s="405" t="s">
        <v>24</v>
      </c>
      <c r="D568" t="s">
        <v>16</v>
      </c>
      <c r="F568" s="1">
        <v>5</v>
      </c>
      <c r="G568" s="1">
        <f t="shared" si="7"/>
        <v>-4.2632564145606011E-14</v>
      </c>
      <c r="K568" s="13"/>
    </row>
    <row r="569" spans="1:11">
      <c r="A569" s="32">
        <v>44804</v>
      </c>
      <c r="B569" s="404" t="s">
        <v>11</v>
      </c>
      <c r="C569" s="404" t="s">
        <v>25</v>
      </c>
      <c r="D569" t="s">
        <v>13</v>
      </c>
      <c r="E569" s="44">
        <v>94.6</v>
      </c>
      <c r="G569" s="1">
        <f t="shared" si="7"/>
        <v>94.599999999999952</v>
      </c>
      <c r="K569" s="13"/>
    </row>
    <row r="570" spans="1:11">
      <c r="B570" s="405"/>
      <c r="C570" s="405"/>
      <c r="D570" t="s">
        <v>14</v>
      </c>
      <c r="E570" s="44">
        <v>7</v>
      </c>
      <c r="G570" s="1">
        <f t="shared" si="7"/>
        <v>101.59999999999995</v>
      </c>
      <c r="K570" s="13"/>
    </row>
    <row r="571" spans="1:11">
      <c r="B571" s="405"/>
      <c r="C571" s="405"/>
      <c r="D571" t="s">
        <v>15</v>
      </c>
      <c r="E571" s="25">
        <v>60</v>
      </c>
      <c r="G571" s="1">
        <f t="shared" si="7"/>
        <v>161.59999999999997</v>
      </c>
      <c r="K571" s="13"/>
    </row>
    <row r="572" spans="1:11">
      <c r="B572" s="405"/>
      <c r="C572" s="405"/>
      <c r="D572" t="s">
        <v>16</v>
      </c>
      <c r="E572" s="25">
        <v>5</v>
      </c>
      <c r="G572" s="1">
        <f t="shared" si="7"/>
        <v>166.59999999999997</v>
      </c>
      <c r="K572" s="13"/>
    </row>
    <row r="573" spans="1:11">
      <c r="A573" s="30">
        <v>44796</v>
      </c>
      <c r="B573" s="405">
        <v>25367</v>
      </c>
      <c r="C573" s="405" t="s">
        <v>25</v>
      </c>
      <c r="D573" t="s">
        <v>15</v>
      </c>
      <c r="F573" s="1">
        <v>60</v>
      </c>
      <c r="G573" s="1">
        <f t="shared" si="7"/>
        <v>106.59999999999997</v>
      </c>
      <c r="K573" s="13"/>
    </row>
    <row r="574" spans="1:11">
      <c r="A574" s="30">
        <v>44796</v>
      </c>
      <c r="B574" s="405">
        <v>25367</v>
      </c>
      <c r="C574" s="405" t="s">
        <v>25</v>
      </c>
      <c r="D574" t="s">
        <v>16</v>
      </c>
      <c r="F574" s="1">
        <v>5</v>
      </c>
      <c r="G574" s="1">
        <f t="shared" si="7"/>
        <v>101.59999999999997</v>
      </c>
      <c r="K574" s="13"/>
    </row>
    <row r="575" spans="1:11">
      <c r="A575" s="30">
        <v>44847</v>
      </c>
      <c r="B575" s="405">
        <v>25628</v>
      </c>
      <c r="C575" s="405" t="s">
        <v>25</v>
      </c>
      <c r="D575" t="s">
        <v>13</v>
      </c>
      <c r="F575" s="13">
        <v>94.6</v>
      </c>
      <c r="G575" s="1">
        <f t="shared" si="7"/>
        <v>6.9999999999999716</v>
      </c>
      <c r="K575" s="13"/>
    </row>
    <row r="576" spans="1:11">
      <c r="A576" s="30">
        <v>44847</v>
      </c>
      <c r="B576" s="405">
        <v>25628</v>
      </c>
      <c r="C576" s="405" t="s">
        <v>25</v>
      </c>
      <c r="D576" t="s">
        <v>14</v>
      </c>
      <c r="F576" s="13">
        <v>7</v>
      </c>
      <c r="G576" s="1">
        <f t="shared" si="7"/>
        <v>-2.8421709430404007E-14</v>
      </c>
      <c r="K576" s="13"/>
    </row>
    <row r="577" spans="1:11">
      <c r="A577" s="32">
        <v>44834</v>
      </c>
      <c r="B577" s="404" t="s">
        <v>11</v>
      </c>
      <c r="C577" s="404" t="s">
        <v>41</v>
      </c>
      <c r="D577" t="s">
        <v>13</v>
      </c>
      <c r="E577" s="44">
        <v>84</v>
      </c>
      <c r="G577" s="1">
        <f t="shared" si="7"/>
        <v>83.999999999999972</v>
      </c>
      <c r="K577" s="13"/>
    </row>
    <row r="578" spans="1:11">
      <c r="B578" s="405"/>
      <c r="C578" s="405"/>
      <c r="D578" t="s">
        <v>14</v>
      </c>
      <c r="E578" s="44">
        <v>8.1999999999999993</v>
      </c>
      <c r="G578" s="1">
        <f t="shared" si="7"/>
        <v>92.199999999999974</v>
      </c>
      <c r="K578" s="13"/>
    </row>
    <row r="579" spans="1:11">
      <c r="B579" s="405"/>
      <c r="C579" s="405"/>
      <c r="D579" t="s">
        <v>15</v>
      </c>
      <c r="E579" s="25">
        <v>60</v>
      </c>
      <c r="G579" s="1">
        <f t="shared" si="7"/>
        <v>152.19999999999999</v>
      </c>
      <c r="K579" s="13"/>
    </row>
    <row r="580" spans="1:11">
      <c r="B580" s="405"/>
      <c r="C580" s="405"/>
      <c r="D580" t="s">
        <v>16</v>
      </c>
      <c r="E580" s="25">
        <v>5</v>
      </c>
      <c r="G580" s="1">
        <f t="shared" si="7"/>
        <v>157.19999999999999</v>
      </c>
      <c r="I580" s="404" t="s">
        <v>41</v>
      </c>
      <c r="J580" t="s">
        <v>13</v>
      </c>
      <c r="K580" s="13">
        <v>84</v>
      </c>
    </row>
    <row r="581" spans="1:11">
      <c r="A581" s="30">
        <v>44847</v>
      </c>
      <c r="B581" s="405">
        <v>25628</v>
      </c>
      <c r="C581" s="405" t="s">
        <v>41</v>
      </c>
      <c r="D581" t="s">
        <v>15</v>
      </c>
      <c r="E581" s="25"/>
      <c r="F581" s="1">
        <v>60</v>
      </c>
      <c r="G581" s="1">
        <f t="shared" si="7"/>
        <v>97.199999999999989</v>
      </c>
      <c r="I581" s="405"/>
      <c r="J581" t="s">
        <v>14</v>
      </c>
      <c r="K581" s="13">
        <v>8.1999999999999993</v>
      </c>
    </row>
    <row r="582" spans="1:11">
      <c r="A582" s="30">
        <v>44847</v>
      </c>
      <c r="B582" s="405">
        <v>25628</v>
      </c>
      <c r="C582" s="405" t="s">
        <v>41</v>
      </c>
      <c r="D582" t="s">
        <v>16</v>
      </c>
      <c r="E582" s="25"/>
      <c r="F582" s="1">
        <v>5</v>
      </c>
      <c r="G582" s="1">
        <f t="shared" si="7"/>
        <v>92.199999999999989</v>
      </c>
      <c r="K582">
        <v>83.7</v>
      </c>
    </row>
    <row r="583" spans="1:11">
      <c r="A583" s="30">
        <v>44897</v>
      </c>
      <c r="B583" s="405" t="s">
        <v>120</v>
      </c>
      <c r="C583" s="405" t="s">
        <v>41</v>
      </c>
      <c r="D583" t="s">
        <v>13</v>
      </c>
      <c r="E583" s="25"/>
      <c r="F583" s="13">
        <v>84</v>
      </c>
      <c r="G583" s="1">
        <f t="shared" si="7"/>
        <v>8.1999999999999886</v>
      </c>
    </row>
    <row r="584" spans="1:11">
      <c r="A584" s="30">
        <v>44897</v>
      </c>
      <c r="B584" s="405" t="s">
        <v>120</v>
      </c>
      <c r="C584" s="405" t="s">
        <v>41</v>
      </c>
      <c r="D584" t="s">
        <v>14</v>
      </c>
      <c r="E584" s="25"/>
      <c r="F584" s="13">
        <v>8.1999999999999993</v>
      </c>
      <c r="G584" s="1">
        <f t="shared" si="7"/>
        <v>0</v>
      </c>
    </row>
    <row r="585" spans="1:11">
      <c r="A585" s="68">
        <v>44865</v>
      </c>
      <c r="B585" s="404" t="s">
        <v>11</v>
      </c>
      <c r="C585" s="404" t="s">
        <v>27</v>
      </c>
      <c r="D585" t="s">
        <v>13</v>
      </c>
      <c r="E585" s="25">
        <v>83.7</v>
      </c>
      <c r="G585" s="1">
        <f t="shared" si="7"/>
        <v>83.7</v>
      </c>
      <c r="K585" s="13">
        <v>4.9000000000000004</v>
      </c>
    </row>
    <row r="586" spans="1:11">
      <c r="A586" s="46"/>
      <c r="B586" s="405"/>
      <c r="C586" s="405"/>
      <c r="D586" t="s">
        <v>14</v>
      </c>
      <c r="E586" s="25">
        <v>4.9000000000000004</v>
      </c>
      <c r="G586" s="1">
        <f t="shared" si="7"/>
        <v>88.600000000000009</v>
      </c>
      <c r="K586" s="13">
        <v>65</v>
      </c>
    </row>
    <row r="587" spans="1:11">
      <c r="A587" s="46"/>
      <c r="B587" s="405"/>
      <c r="C587" s="405"/>
      <c r="D587" t="s">
        <v>15</v>
      </c>
      <c r="E587" s="25">
        <v>60</v>
      </c>
      <c r="G587" s="1">
        <f t="shared" si="7"/>
        <v>148.60000000000002</v>
      </c>
      <c r="K587" s="13">
        <f>SUM(K580:K586)</f>
        <v>245.8</v>
      </c>
    </row>
    <row r="588" spans="1:11">
      <c r="A588" s="46"/>
      <c r="B588" s="405"/>
      <c r="C588" s="405"/>
      <c r="D588" t="s">
        <v>16</v>
      </c>
      <c r="E588" s="25">
        <v>5</v>
      </c>
      <c r="G588" s="1">
        <f t="shared" si="7"/>
        <v>153.60000000000002</v>
      </c>
    </row>
    <row r="589" spans="1:11">
      <c r="A589" s="30">
        <v>44897</v>
      </c>
      <c r="B589" s="405" t="s">
        <v>120</v>
      </c>
      <c r="C589" s="405" t="s">
        <v>27</v>
      </c>
      <c r="D589" t="s">
        <v>13</v>
      </c>
      <c r="E589" s="25"/>
      <c r="F589" s="1">
        <v>83.7</v>
      </c>
      <c r="G589" s="1">
        <f t="shared" si="7"/>
        <v>69.90000000000002</v>
      </c>
    </row>
    <row r="590" spans="1:11">
      <c r="A590" s="30">
        <v>44897</v>
      </c>
      <c r="B590" s="405" t="s">
        <v>120</v>
      </c>
      <c r="C590" s="405" t="s">
        <v>27</v>
      </c>
      <c r="D590" t="s">
        <v>14</v>
      </c>
      <c r="E590" s="25"/>
      <c r="F590" s="1">
        <v>4.9000000000000004</v>
      </c>
      <c r="G590" s="1">
        <f t="shared" si="7"/>
        <v>65.000000000000014</v>
      </c>
    </row>
    <row r="591" spans="1:11">
      <c r="A591" s="30">
        <v>44897</v>
      </c>
      <c r="B591" s="405" t="s">
        <v>120</v>
      </c>
      <c r="C591" s="405" t="s">
        <v>27</v>
      </c>
      <c r="D591" t="s">
        <v>15</v>
      </c>
      <c r="E591" s="25"/>
      <c r="F591" s="1">
        <v>60</v>
      </c>
      <c r="G591" s="1">
        <f t="shared" si="7"/>
        <v>5.0000000000000142</v>
      </c>
    </row>
    <row r="592" spans="1:11">
      <c r="A592" s="30">
        <v>44897</v>
      </c>
      <c r="B592" s="405" t="s">
        <v>120</v>
      </c>
      <c r="C592" s="405" t="s">
        <v>27</v>
      </c>
      <c r="D592" t="s">
        <v>16</v>
      </c>
      <c r="E592" s="25"/>
      <c r="F592" s="1">
        <v>5</v>
      </c>
      <c r="G592" s="1">
        <f t="shared" si="7"/>
        <v>1.4210854715202004E-14</v>
      </c>
    </row>
    <row r="593" spans="1:11">
      <c r="A593" s="68">
        <v>44895</v>
      </c>
      <c r="B593" s="404" t="s">
        <v>11</v>
      </c>
      <c r="C593" s="404" t="s">
        <v>28</v>
      </c>
      <c r="D593" t="s">
        <v>13</v>
      </c>
      <c r="E593" s="25">
        <v>93.4</v>
      </c>
      <c r="G593" s="1">
        <f t="shared" si="7"/>
        <v>93.40000000000002</v>
      </c>
    </row>
    <row r="594" spans="1:11">
      <c r="A594" s="46"/>
      <c r="B594" s="405"/>
      <c r="C594" s="405"/>
      <c r="D594" t="s">
        <v>14</v>
      </c>
      <c r="E594" s="25">
        <v>6.3</v>
      </c>
      <c r="G594" s="1">
        <f t="shared" si="7"/>
        <v>99.700000000000017</v>
      </c>
    </row>
    <row r="595" spans="1:11">
      <c r="A595" s="46"/>
      <c r="B595" s="405"/>
      <c r="C595" s="405"/>
      <c r="D595" t="s">
        <v>15</v>
      </c>
      <c r="E595" s="25">
        <v>60</v>
      </c>
      <c r="G595" s="1">
        <f t="shared" si="7"/>
        <v>159.70000000000002</v>
      </c>
    </row>
    <row r="596" spans="1:11">
      <c r="A596" s="46"/>
      <c r="B596" s="405"/>
      <c r="C596" s="405"/>
      <c r="D596" t="s">
        <v>16</v>
      </c>
      <c r="E596" s="25">
        <v>5</v>
      </c>
      <c r="G596" s="1">
        <f t="shared" si="7"/>
        <v>164.70000000000002</v>
      </c>
    </row>
    <row r="597" spans="1:11">
      <c r="A597" s="46">
        <v>44931</v>
      </c>
      <c r="B597" s="405" t="s">
        <v>121</v>
      </c>
      <c r="C597" s="405" t="s">
        <v>28</v>
      </c>
      <c r="D597" t="s">
        <v>13</v>
      </c>
      <c r="E597" s="25"/>
      <c r="F597" s="1">
        <v>93.4</v>
      </c>
      <c r="G597" s="1">
        <f t="shared" si="7"/>
        <v>71.300000000000011</v>
      </c>
    </row>
    <row r="598" spans="1:11">
      <c r="A598" s="46">
        <v>44931</v>
      </c>
      <c r="B598" s="405" t="s">
        <v>121</v>
      </c>
      <c r="C598" s="405" t="s">
        <v>28</v>
      </c>
      <c r="D598" t="s">
        <v>14</v>
      </c>
      <c r="E598" s="25"/>
      <c r="F598" s="1">
        <v>6.3</v>
      </c>
      <c r="G598" s="1">
        <f t="shared" si="7"/>
        <v>65.000000000000014</v>
      </c>
    </row>
    <row r="599" spans="1:11">
      <c r="A599" s="46">
        <v>44931</v>
      </c>
      <c r="B599" s="405" t="s">
        <v>121</v>
      </c>
      <c r="C599" s="405" t="s">
        <v>28</v>
      </c>
      <c r="D599" t="s">
        <v>15</v>
      </c>
      <c r="E599" s="25"/>
      <c r="F599" s="1">
        <v>60</v>
      </c>
      <c r="G599" s="1">
        <f t="shared" si="7"/>
        <v>5.0000000000000142</v>
      </c>
    </row>
    <row r="600" spans="1:11">
      <c r="A600" s="46">
        <v>44931</v>
      </c>
      <c r="B600" s="405" t="s">
        <v>121</v>
      </c>
      <c r="C600" s="405" t="s">
        <v>28</v>
      </c>
      <c r="D600" t="s">
        <v>16</v>
      </c>
      <c r="E600" s="25"/>
      <c r="F600" s="1">
        <v>5</v>
      </c>
      <c r="G600" s="1">
        <f t="shared" si="7"/>
        <v>1.4210854715202004E-14</v>
      </c>
    </row>
    <row r="601" spans="1:11">
      <c r="A601" s="68">
        <v>44926</v>
      </c>
      <c r="B601" s="404" t="s">
        <v>11</v>
      </c>
      <c r="C601" s="404" t="s">
        <v>29</v>
      </c>
      <c r="D601" t="s">
        <v>13</v>
      </c>
      <c r="E601" s="25">
        <v>106.8</v>
      </c>
      <c r="G601" s="1">
        <f t="shared" si="7"/>
        <v>106.80000000000001</v>
      </c>
    </row>
    <row r="602" spans="1:11">
      <c r="A602" s="46"/>
      <c r="B602" s="405"/>
      <c r="C602" s="405"/>
      <c r="D602" t="s">
        <v>14</v>
      </c>
      <c r="E602" s="25">
        <v>5.7</v>
      </c>
      <c r="G602" s="1">
        <f t="shared" si="7"/>
        <v>112.50000000000001</v>
      </c>
    </row>
    <row r="603" spans="1:11">
      <c r="A603" s="46"/>
      <c r="B603" s="405"/>
      <c r="C603" s="405"/>
      <c r="D603" t="s">
        <v>15</v>
      </c>
      <c r="E603" s="25">
        <v>60</v>
      </c>
      <c r="G603" s="1">
        <f t="shared" si="7"/>
        <v>172.5</v>
      </c>
      <c r="I603" s="404" t="s">
        <v>29</v>
      </c>
      <c r="J603" t="s">
        <v>13</v>
      </c>
      <c r="K603" s="1">
        <v>106.8</v>
      </c>
    </row>
    <row r="604" spans="1:11">
      <c r="A604" s="46"/>
      <c r="B604" s="405"/>
      <c r="C604" s="405"/>
      <c r="D604" t="s">
        <v>16</v>
      </c>
      <c r="E604" s="25">
        <v>5</v>
      </c>
      <c r="G604" s="1">
        <f t="shared" si="7"/>
        <v>177.5</v>
      </c>
      <c r="I604" s="405"/>
      <c r="J604" t="s">
        <v>14</v>
      </c>
      <c r="K604" s="1">
        <v>5.7</v>
      </c>
    </row>
    <row r="605" spans="1:11">
      <c r="A605" s="46">
        <v>44931</v>
      </c>
      <c r="B605" s="405" t="s">
        <v>121</v>
      </c>
      <c r="C605" s="405" t="s">
        <v>29</v>
      </c>
      <c r="D605" t="s">
        <v>15</v>
      </c>
      <c r="E605" s="25"/>
      <c r="F605" s="1">
        <v>60</v>
      </c>
      <c r="G605" s="1">
        <f t="shared" si="7"/>
        <v>117.5</v>
      </c>
    </row>
    <row r="606" spans="1:11">
      <c r="A606" s="46">
        <v>44931</v>
      </c>
      <c r="B606" s="405" t="s">
        <v>121</v>
      </c>
      <c r="C606" s="405" t="s">
        <v>29</v>
      </c>
      <c r="D606" t="s">
        <v>16</v>
      </c>
      <c r="E606" s="25"/>
      <c r="F606" s="1">
        <v>5</v>
      </c>
      <c r="G606" s="1">
        <f t="shared" si="7"/>
        <v>112.5</v>
      </c>
    </row>
    <row r="607" spans="1:11">
      <c r="A607" s="46">
        <v>44957</v>
      </c>
      <c r="B607" s="405" t="s">
        <v>122</v>
      </c>
      <c r="C607" s="405" t="s">
        <v>29</v>
      </c>
      <c r="D607" t="s">
        <v>13</v>
      </c>
      <c r="E607" s="25"/>
      <c r="F607" s="1">
        <v>106.8</v>
      </c>
      <c r="G607" s="1">
        <f t="shared" si="7"/>
        <v>5.7000000000000028</v>
      </c>
    </row>
    <row r="608" spans="1:11">
      <c r="A608" s="46">
        <v>44957</v>
      </c>
      <c r="B608" s="405" t="s">
        <v>122</v>
      </c>
      <c r="C608" s="405" t="s">
        <v>29</v>
      </c>
      <c r="D608" t="s">
        <v>14</v>
      </c>
      <c r="E608" s="25"/>
      <c r="F608" s="1">
        <v>5.7</v>
      </c>
      <c r="G608" s="1">
        <f t="shared" si="7"/>
        <v>0</v>
      </c>
    </row>
    <row r="609" spans="1:11">
      <c r="A609" s="68">
        <v>44927</v>
      </c>
      <c r="B609" s="404" t="s">
        <v>11</v>
      </c>
      <c r="C609" s="404" t="s">
        <v>12</v>
      </c>
      <c r="D609" t="s">
        <v>13</v>
      </c>
      <c r="E609" s="25">
        <v>96.7</v>
      </c>
      <c r="G609" s="1">
        <f t="shared" si="7"/>
        <v>96.7</v>
      </c>
    </row>
    <row r="610" spans="1:11">
      <c r="A610" s="46"/>
      <c r="B610" s="405"/>
      <c r="C610" s="405"/>
      <c r="D610" t="s">
        <v>14</v>
      </c>
      <c r="E610" s="25">
        <v>4.8</v>
      </c>
      <c r="G610" s="1">
        <f t="shared" si="7"/>
        <v>101.5</v>
      </c>
    </row>
    <row r="611" spans="1:11">
      <c r="B611" s="405"/>
      <c r="C611" s="405"/>
      <c r="D611" t="s">
        <v>15</v>
      </c>
      <c r="E611" s="25">
        <v>60</v>
      </c>
      <c r="G611" s="1">
        <f t="shared" si="7"/>
        <v>161.5</v>
      </c>
    </row>
    <row r="612" spans="1:11">
      <c r="B612" s="405"/>
      <c r="C612" s="405"/>
      <c r="D612" t="s">
        <v>16</v>
      </c>
      <c r="E612" s="25">
        <v>5</v>
      </c>
      <c r="G612" s="1">
        <f t="shared" si="7"/>
        <v>166.5</v>
      </c>
    </row>
    <row r="613" spans="1:11">
      <c r="A613" s="30">
        <v>44931</v>
      </c>
      <c r="B613" s="405" t="s">
        <v>123</v>
      </c>
      <c r="C613" s="405" t="s">
        <v>12</v>
      </c>
      <c r="D613" t="s">
        <v>15</v>
      </c>
      <c r="E613" s="25"/>
      <c r="F613" s="1">
        <v>60</v>
      </c>
      <c r="G613" s="1">
        <f t="shared" si="7"/>
        <v>106.5</v>
      </c>
    </row>
    <row r="614" spans="1:11">
      <c r="A614" s="30">
        <v>44931</v>
      </c>
      <c r="B614" s="405" t="s">
        <v>123</v>
      </c>
      <c r="C614" s="405" t="s">
        <v>12</v>
      </c>
      <c r="D614" t="s">
        <v>16</v>
      </c>
      <c r="E614" s="25"/>
      <c r="F614" s="1">
        <v>5</v>
      </c>
      <c r="G614" s="1">
        <f t="shared" si="7"/>
        <v>101.5</v>
      </c>
    </row>
    <row r="615" spans="1:11">
      <c r="A615" s="30">
        <v>44985</v>
      </c>
      <c r="B615" s="405" t="s">
        <v>124</v>
      </c>
      <c r="C615" s="405" t="s">
        <v>12</v>
      </c>
      <c r="D615" t="s">
        <v>13</v>
      </c>
      <c r="E615" s="25"/>
      <c r="F615" s="1">
        <v>96.7</v>
      </c>
      <c r="G615" s="1">
        <f t="shared" si="7"/>
        <v>4.7999999999999972</v>
      </c>
    </row>
    <row r="616" spans="1:11">
      <c r="A616" s="30">
        <v>44985</v>
      </c>
      <c r="B616" s="405" t="s">
        <v>124</v>
      </c>
      <c r="C616" s="405" t="s">
        <v>12</v>
      </c>
      <c r="D616" t="s">
        <v>14</v>
      </c>
      <c r="E616" s="25"/>
      <c r="F616" s="1">
        <v>4.8</v>
      </c>
      <c r="G616" s="1">
        <f t="shared" si="7"/>
        <v>0</v>
      </c>
    </row>
    <row r="617" spans="1:11">
      <c r="A617" s="68">
        <v>44927</v>
      </c>
      <c r="B617" s="404" t="s">
        <v>11</v>
      </c>
      <c r="C617" s="404" t="s">
        <v>19</v>
      </c>
      <c r="D617" t="s">
        <v>13</v>
      </c>
      <c r="E617" s="25">
        <v>105.5</v>
      </c>
      <c r="G617" s="1">
        <f t="shared" si="7"/>
        <v>105.5</v>
      </c>
    </row>
    <row r="618" spans="1:11">
      <c r="A618" s="46"/>
      <c r="B618" s="405"/>
      <c r="C618" s="405"/>
      <c r="D618" t="s">
        <v>14</v>
      </c>
      <c r="E618" s="25">
        <v>1.2</v>
      </c>
      <c r="G618" s="1">
        <f t="shared" si="7"/>
        <v>106.7</v>
      </c>
      <c r="I618" s="404"/>
      <c r="K618" s="1"/>
    </row>
    <row r="619" spans="1:11">
      <c r="B619" s="405"/>
      <c r="C619" s="405"/>
      <c r="D619" t="s">
        <v>15</v>
      </c>
      <c r="E619" s="25">
        <v>56</v>
      </c>
      <c r="G619" s="1">
        <f t="shared" si="7"/>
        <v>162.69999999999999</v>
      </c>
      <c r="I619" s="405"/>
      <c r="K619" s="1"/>
    </row>
    <row r="620" spans="1:11">
      <c r="B620" s="405"/>
      <c r="C620" s="405"/>
      <c r="D620" t="s">
        <v>16</v>
      </c>
      <c r="E620" s="25">
        <v>5</v>
      </c>
      <c r="G620" s="1">
        <f t="shared" si="7"/>
        <v>167.7</v>
      </c>
      <c r="I620" s="404"/>
      <c r="K620" s="1"/>
    </row>
    <row r="621" spans="1:11">
      <c r="A621" s="30">
        <v>44985</v>
      </c>
      <c r="B621" s="405" t="s">
        <v>124</v>
      </c>
      <c r="C621" s="405" t="s">
        <v>19</v>
      </c>
      <c r="D621" t="s">
        <v>15</v>
      </c>
      <c r="E621" s="25"/>
      <c r="F621" s="1">
        <v>56</v>
      </c>
      <c r="G621" s="1">
        <f t="shared" si="7"/>
        <v>111.69999999999999</v>
      </c>
      <c r="I621" s="405"/>
      <c r="K621" s="1"/>
    </row>
    <row r="622" spans="1:11">
      <c r="A622" s="30">
        <v>44985</v>
      </c>
      <c r="B622" s="405" t="s">
        <v>124</v>
      </c>
      <c r="C622" s="405" t="s">
        <v>19</v>
      </c>
      <c r="D622" t="s">
        <v>16</v>
      </c>
      <c r="E622" s="25"/>
      <c r="F622" s="1">
        <v>5</v>
      </c>
      <c r="G622" s="1">
        <f t="shared" si="7"/>
        <v>106.69999999999999</v>
      </c>
      <c r="I622" s="405"/>
      <c r="K622" s="1"/>
    </row>
    <row r="623" spans="1:11">
      <c r="A623" s="30">
        <v>45040</v>
      </c>
      <c r="B623" s="405">
        <v>26808</v>
      </c>
      <c r="C623" s="405" t="s">
        <v>19</v>
      </c>
      <c r="D623" t="s">
        <v>13</v>
      </c>
      <c r="E623" s="25"/>
      <c r="F623" s="25">
        <v>105.5</v>
      </c>
      <c r="G623" s="1">
        <f t="shared" si="7"/>
        <v>1.1999999999999886</v>
      </c>
      <c r="I623" s="405"/>
      <c r="K623" s="1"/>
    </row>
    <row r="624" spans="1:11">
      <c r="A624" s="30">
        <v>45040</v>
      </c>
      <c r="B624" s="405">
        <v>26808</v>
      </c>
      <c r="C624" s="405" t="s">
        <v>19</v>
      </c>
      <c r="D624" t="s">
        <v>14</v>
      </c>
      <c r="E624" s="25"/>
      <c r="F624" s="25">
        <v>1.2</v>
      </c>
      <c r="G624" s="1">
        <f t="shared" si="7"/>
        <v>-1.1324274851176597E-14</v>
      </c>
      <c r="I624" s="405"/>
      <c r="K624" s="1"/>
    </row>
    <row r="625" spans="1:11">
      <c r="A625" s="68">
        <v>44927</v>
      </c>
      <c r="B625" s="404" t="s">
        <v>11</v>
      </c>
      <c r="C625" s="404" t="s">
        <v>20</v>
      </c>
      <c r="D625" t="s">
        <v>13</v>
      </c>
      <c r="E625" s="25">
        <v>103.2</v>
      </c>
      <c r="G625" s="1">
        <f t="shared" si="7"/>
        <v>103.19999999999999</v>
      </c>
      <c r="I625" s="405"/>
      <c r="K625" s="1"/>
    </row>
    <row r="626" spans="1:11">
      <c r="A626" s="46"/>
      <c r="B626" s="405"/>
      <c r="C626" s="405"/>
      <c r="D626" t="s">
        <v>14</v>
      </c>
      <c r="E626" s="25">
        <v>1.3</v>
      </c>
      <c r="G626" s="1">
        <f t="shared" si="7"/>
        <v>104.49999999999999</v>
      </c>
    </row>
    <row r="627" spans="1:11">
      <c r="B627" s="405"/>
      <c r="C627" s="405"/>
      <c r="D627" t="s">
        <v>15</v>
      </c>
      <c r="E627" s="25">
        <v>60</v>
      </c>
      <c r="G627" s="1">
        <f t="shared" si="7"/>
        <v>164.5</v>
      </c>
    </row>
    <row r="628" spans="1:11">
      <c r="B628" s="405"/>
      <c r="C628" s="405"/>
      <c r="D628" t="s">
        <v>16</v>
      </c>
      <c r="E628" s="25">
        <v>5</v>
      </c>
      <c r="G628" s="1">
        <f t="shared" si="7"/>
        <v>169.5</v>
      </c>
      <c r="I628" s="404"/>
      <c r="K628" s="1"/>
    </row>
    <row r="629" spans="1:11">
      <c r="B629" s="405"/>
      <c r="C629" s="405"/>
      <c r="D629" t="s">
        <v>125</v>
      </c>
      <c r="E629" s="1">
        <v>102.5</v>
      </c>
      <c r="G629" s="1">
        <f t="shared" si="7"/>
        <v>272</v>
      </c>
      <c r="I629" s="404"/>
      <c r="K629" s="1"/>
    </row>
    <row r="630" spans="1:11">
      <c r="B630" s="405"/>
      <c r="C630" s="405"/>
      <c r="D630" t="s">
        <v>126</v>
      </c>
      <c r="E630" s="1">
        <v>102.5</v>
      </c>
      <c r="G630" s="1">
        <f t="shared" si="7"/>
        <v>374.5</v>
      </c>
      <c r="I630" s="404"/>
      <c r="K630" s="1"/>
    </row>
    <row r="631" spans="1:11">
      <c r="A631" s="30">
        <v>45040</v>
      </c>
      <c r="B631" s="405">
        <v>26808</v>
      </c>
      <c r="C631" s="405" t="s">
        <v>20</v>
      </c>
      <c r="D631" t="s">
        <v>13</v>
      </c>
      <c r="F631" s="25">
        <v>103.2</v>
      </c>
      <c r="G631" s="1">
        <f t="shared" si="7"/>
        <v>271.3</v>
      </c>
      <c r="I631" s="404"/>
      <c r="K631" s="1"/>
    </row>
    <row r="632" spans="1:11">
      <c r="A632" s="30">
        <v>45040</v>
      </c>
      <c r="B632" s="405">
        <v>26808</v>
      </c>
      <c r="C632" s="405" t="s">
        <v>20</v>
      </c>
      <c r="D632" t="s">
        <v>14</v>
      </c>
      <c r="F632" s="25">
        <v>1.3</v>
      </c>
      <c r="G632" s="1">
        <f t="shared" si="7"/>
        <v>270</v>
      </c>
      <c r="I632" s="404"/>
      <c r="K632" s="1"/>
    </row>
    <row r="633" spans="1:11">
      <c r="A633" s="30">
        <v>45040</v>
      </c>
      <c r="B633" s="405">
        <v>26808</v>
      </c>
      <c r="C633" s="405" t="s">
        <v>20</v>
      </c>
      <c r="D633" t="s">
        <v>15</v>
      </c>
      <c r="F633" s="25">
        <v>60</v>
      </c>
      <c r="G633" s="1">
        <f t="shared" si="7"/>
        <v>210</v>
      </c>
      <c r="H633" s="404"/>
      <c r="J633" s="44"/>
      <c r="K633" s="1"/>
    </row>
    <row r="634" spans="1:11">
      <c r="A634" s="30">
        <v>45040</v>
      </c>
      <c r="B634" s="405">
        <v>26808</v>
      </c>
      <c r="C634" s="405" t="s">
        <v>20</v>
      </c>
      <c r="D634" t="s">
        <v>16</v>
      </c>
      <c r="F634" s="25">
        <v>5</v>
      </c>
      <c r="G634" s="1">
        <f t="shared" si="7"/>
        <v>205</v>
      </c>
      <c r="J634" s="44"/>
      <c r="K634" s="1"/>
    </row>
    <row r="635" spans="1:11">
      <c r="A635" s="30">
        <v>45111</v>
      </c>
      <c r="B635" s="405">
        <v>27092</v>
      </c>
      <c r="C635" s="405" t="s">
        <v>20</v>
      </c>
      <c r="D635" t="s">
        <v>125</v>
      </c>
      <c r="F635" s="1">
        <v>102.5</v>
      </c>
      <c r="G635" s="1">
        <f t="shared" si="7"/>
        <v>102.5</v>
      </c>
      <c r="J635" s="44"/>
      <c r="K635" s="1"/>
    </row>
    <row r="636" spans="1:11">
      <c r="A636" s="30">
        <v>45111</v>
      </c>
      <c r="B636" s="405">
        <v>27092</v>
      </c>
      <c r="C636" s="405" t="s">
        <v>20</v>
      </c>
      <c r="D636" t="s">
        <v>126</v>
      </c>
      <c r="F636" s="1">
        <v>102.5</v>
      </c>
      <c r="G636" s="1">
        <f t="shared" si="7"/>
        <v>0</v>
      </c>
      <c r="J636" s="44"/>
      <c r="K636" s="1"/>
    </row>
    <row r="637" spans="1:11">
      <c r="A637" s="68">
        <v>44927</v>
      </c>
      <c r="B637" s="404" t="s">
        <v>11</v>
      </c>
      <c r="C637" s="404" t="s">
        <v>21</v>
      </c>
      <c r="D637" t="s">
        <v>13</v>
      </c>
      <c r="E637" s="160">
        <v>108</v>
      </c>
      <c r="G637" s="1">
        <f t="shared" si="7"/>
        <v>108</v>
      </c>
      <c r="H637" s="404"/>
      <c r="J637" s="44"/>
    </row>
    <row r="638" spans="1:11">
      <c r="A638" s="46"/>
      <c r="B638" s="405"/>
      <c r="C638" s="405"/>
      <c r="D638" t="s">
        <v>14</v>
      </c>
      <c r="E638" s="160">
        <v>1.5</v>
      </c>
      <c r="G638" s="1">
        <f t="shared" si="7"/>
        <v>109.5</v>
      </c>
      <c r="H638" s="405"/>
      <c r="J638" s="44"/>
    </row>
    <row r="639" spans="1:11">
      <c r="B639" s="405"/>
      <c r="C639" s="405"/>
      <c r="D639" t="s">
        <v>15</v>
      </c>
      <c r="E639" s="25">
        <v>60</v>
      </c>
      <c r="G639" s="1">
        <f t="shared" si="7"/>
        <v>169.5</v>
      </c>
      <c r="H639" s="404"/>
      <c r="J639" s="25"/>
      <c r="K639" s="13"/>
    </row>
    <row r="640" spans="1:11">
      <c r="B640" s="405"/>
      <c r="C640" s="405"/>
      <c r="D640" t="s">
        <v>16</v>
      </c>
      <c r="E640" s="25">
        <v>5</v>
      </c>
      <c r="G640" s="1">
        <f t="shared" si="7"/>
        <v>174.5</v>
      </c>
      <c r="H640" s="405"/>
      <c r="J640" s="25"/>
    </row>
    <row r="641" spans="1:12">
      <c r="A641" s="30">
        <v>45040</v>
      </c>
      <c r="B641" s="405">
        <v>26808</v>
      </c>
      <c r="C641" s="405" t="s">
        <v>21</v>
      </c>
      <c r="D641" t="s">
        <v>15</v>
      </c>
      <c r="E641" s="25"/>
      <c r="F641" s="25">
        <v>60</v>
      </c>
      <c r="G641" s="1">
        <f t="shared" si="7"/>
        <v>114.5</v>
      </c>
      <c r="H641" s="405"/>
      <c r="J641" s="25"/>
    </row>
    <row r="642" spans="1:12">
      <c r="A642" s="30">
        <v>45040</v>
      </c>
      <c r="B642" s="405">
        <v>26808</v>
      </c>
      <c r="C642" s="405" t="s">
        <v>21</v>
      </c>
      <c r="D642" t="s">
        <v>16</v>
      </c>
      <c r="E642" s="25"/>
      <c r="F642" s="25">
        <v>5</v>
      </c>
      <c r="G642" s="1">
        <f t="shared" si="7"/>
        <v>109.5</v>
      </c>
      <c r="H642" s="405"/>
      <c r="J642" s="44"/>
    </row>
    <row r="643" spans="1:12">
      <c r="A643" s="30">
        <v>45111</v>
      </c>
      <c r="B643" s="405">
        <v>27092</v>
      </c>
      <c r="C643" s="405" t="s">
        <v>21</v>
      </c>
      <c r="D643" t="s">
        <v>13</v>
      </c>
      <c r="E643" s="25"/>
      <c r="F643" s="25">
        <v>108</v>
      </c>
      <c r="G643" s="1">
        <f t="shared" si="7"/>
        <v>1.5</v>
      </c>
      <c r="H643" s="405"/>
      <c r="J643" s="44"/>
    </row>
    <row r="644" spans="1:12">
      <c r="A644" s="30">
        <v>45111</v>
      </c>
      <c r="B644" s="405">
        <v>27092</v>
      </c>
      <c r="C644" s="405" t="s">
        <v>21</v>
      </c>
      <c r="D644" t="s">
        <v>14</v>
      </c>
      <c r="E644" s="25"/>
      <c r="F644" s="25">
        <v>1.5</v>
      </c>
      <c r="G644" s="1">
        <f t="shared" si="7"/>
        <v>0</v>
      </c>
      <c r="H644" s="405"/>
      <c r="J644" s="44"/>
    </row>
    <row r="645" spans="1:12">
      <c r="A645" s="32">
        <v>45077</v>
      </c>
      <c r="B645" s="404" t="s">
        <v>11</v>
      </c>
      <c r="C645" s="404" t="s">
        <v>22</v>
      </c>
      <c r="D645" t="s">
        <v>13</v>
      </c>
      <c r="E645" s="25">
        <v>99.8</v>
      </c>
      <c r="G645" s="1">
        <f t="shared" si="7"/>
        <v>99.8</v>
      </c>
      <c r="H645" s="404"/>
      <c r="J645" s="25"/>
    </row>
    <row r="646" spans="1:12">
      <c r="B646" s="405"/>
      <c r="C646" s="405"/>
      <c r="D646" t="s">
        <v>14</v>
      </c>
      <c r="E646" s="25">
        <v>2.1</v>
      </c>
      <c r="G646" s="1">
        <f t="shared" si="7"/>
        <v>101.89999999999999</v>
      </c>
      <c r="J646" s="44"/>
    </row>
    <row r="647" spans="1:12">
      <c r="B647" s="405"/>
      <c r="C647" s="405"/>
      <c r="D647" t="s">
        <v>15</v>
      </c>
      <c r="E647" s="25">
        <v>60</v>
      </c>
      <c r="G647" s="1">
        <f t="shared" si="7"/>
        <v>161.89999999999998</v>
      </c>
      <c r="J647" s="44"/>
    </row>
    <row r="648" spans="1:12">
      <c r="B648" s="405"/>
      <c r="C648" s="405"/>
      <c r="D648" t="s">
        <v>16</v>
      </c>
      <c r="E648" s="44">
        <v>5</v>
      </c>
      <c r="G648" s="1">
        <f t="shared" si="7"/>
        <v>166.89999999999998</v>
      </c>
      <c r="L648" s="44"/>
    </row>
    <row r="649" spans="1:12">
      <c r="A649" s="30">
        <v>45111</v>
      </c>
      <c r="B649" s="405">
        <v>27092</v>
      </c>
      <c r="C649" s="405" t="s">
        <v>22</v>
      </c>
      <c r="D649" t="s">
        <v>13</v>
      </c>
      <c r="F649" s="1">
        <v>99.8</v>
      </c>
      <c r="G649" s="1">
        <f t="shared" ref="G649" si="8">+G648+E649-F649</f>
        <v>67.09999999999998</v>
      </c>
      <c r="L649" s="44"/>
    </row>
    <row r="650" spans="1:12">
      <c r="A650" s="30">
        <v>45111</v>
      </c>
      <c r="B650" s="405">
        <v>27092</v>
      </c>
      <c r="C650" s="405" t="s">
        <v>22</v>
      </c>
      <c r="D650" t="s">
        <v>14</v>
      </c>
      <c r="F650" s="1">
        <v>2.1</v>
      </c>
      <c r="G650" s="1">
        <f t="shared" ref="G650:G713" si="9">+G649+E650-F650</f>
        <v>64.999999999999986</v>
      </c>
      <c r="L650" s="44"/>
    </row>
    <row r="651" spans="1:12">
      <c r="A651" s="30">
        <v>45111</v>
      </c>
      <c r="B651" s="405">
        <v>27092</v>
      </c>
      <c r="C651" s="405" t="s">
        <v>22</v>
      </c>
      <c r="D651" t="s">
        <v>15</v>
      </c>
      <c r="F651" s="1">
        <v>60</v>
      </c>
      <c r="G651" s="1">
        <f t="shared" si="9"/>
        <v>4.9999999999999858</v>
      </c>
      <c r="L651" s="44"/>
    </row>
    <row r="652" spans="1:12">
      <c r="A652" s="30">
        <v>45111</v>
      </c>
      <c r="B652" s="405">
        <v>27092</v>
      </c>
      <c r="C652" s="405" t="s">
        <v>22</v>
      </c>
      <c r="D652" t="s">
        <v>16</v>
      </c>
      <c r="F652" s="1">
        <v>5</v>
      </c>
      <c r="G652" s="1">
        <f t="shared" si="9"/>
        <v>-1.4210854715202004E-14</v>
      </c>
      <c r="L652" s="44"/>
    </row>
    <row r="653" spans="1:12">
      <c r="A653" s="32">
        <v>45107</v>
      </c>
      <c r="B653" s="404" t="s">
        <v>11</v>
      </c>
      <c r="C653" s="404" t="s">
        <v>23</v>
      </c>
      <c r="D653" t="s">
        <v>13</v>
      </c>
      <c r="E653" s="44">
        <v>101.7</v>
      </c>
      <c r="G653" s="1">
        <f t="shared" si="9"/>
        <v>101.69999999999999</v>
      </c>
    </row>
    <row r="654" spans="1:12">
      <c r="B654" s="405"/>
      <c r="C654" s="405"/>
      <c r="D654" t="s">
        <v>14</v>
      </c>
      <c r="E654" s="44">
        <v>2</v>
      </c>
      <c r="G654" s="1">
        <f t="shared" si="9"/>
        <v>103.69999999999999</v>
      </c>
      <c r="I654" s="44"/>
    </row>
    <row r="655" spans="1:12">
      <c r="B655" s="405"/>
      <c r="C655" s="405"/>
      <c r="D655" t="s">
        <v>15</v>
      </c>
      <c r="E655" s="25">
        <v>60</v>
      </c>
      <c r="G655" s="1">
        <f t="shared" si="9"/>
        <v>163.69999999999999</v>
      </c>
      <c r="I655" s="44"/>
    </row>
    <row r="656" spans="1:12">
      <c r="B656" s="405"/>
      <c r="C656" s="405"/>
      <c r="D656" t="s">
        <v>16</v>
      </c>
      <c r="E656" s="44">
        <v>5</v>
      </c>
      <c r="G656" s="1">
        <f t="shared" si="9"/>
        <v>168.7</v>
      </c>
      <c r="I656" s="44"/>
    </row>
    <row r="657" spans="1:11">
      <c r="A657" s="30">
        <v>45111</v>
      </c>
      <c r="B657" s="405">
        <v>27093</v>
      </c>
      <c r="C657" s="405" t="s">
        <v>23</v>
      </c>
      <c r="D657" t="s">
        <v>15</v>
      </c>
      <c r="F657" s="1">
        <v>60</v>
      </c>
      <c r="G657" s="1">
        <f t="shared" si="9"/>
        <v>108.69999999999999</v>
      </c>
      <c r="J657" s="44"/>
    </row>
    <row r="658" spans="1:11">
      <c r="A658" s="30">
        <v>45111</v>
      </c>
      <c r="B658" s="405">
        <v>27093</v>
      </c>
      <c r="C658" s="405" t="s">
        <v>23</v>
      </c>
      <c r="D658" t="s">
        <v>16</v>
      </c>
      <c r="F658" s="1">
        <v>5</v>
      </c>
      <c r="G658" s="1">
        <f t="shared" si="9"/>
        <v>103.69999999999999</v>
      </c>
    </row>
    <row r="659" spans="1:11">
      <c r="A659" s="30">
        <v>45139</v>
      </c>
      <c r="B659" s="405">
        <v>27284</v>
      </c>
      <c r="C659" s="405" t="s">
        <v>23</v>
      </c>
      <c r="D659" t="s">
        <v>13</v>
      </c>
      <c r="F659" s="44">
        <v>101.7</v>
      </c>
      <c r="G659" s="1">
        <f t="shared" si="9"/>
        <v>1.9999999999999858</v>
      </c>
    </row>
    <row r="660" spans="1:11">
      <c r="A660" s="30">
        <v>45139</v>
      </c>
      <c r="B660" s="405">
        <v>27284</v>
      </c>
      <c r="C660" s="405" t="s">
        <v>23</v>
      </c>
      <c r="D660" t="s">
        <v>14</v>
      </c>
      <c r="F660" s="44">
        <v>2</v>
      </c>
      <c r="G660" s="1">
        <f t="shared" si="9"/>
        <v>-1.4210854715202004E-14</v>
      </c>
    </row>
    <row r="661" spans="1:11">
      <c r="A661" s="32">
        <v>45138</v>
      </c>
      <c r="B661" s="404" t="s">
        <v>11</v>
      </c>
      <c r="C661" s="404" t="s">
        <v>24</v>
      </c>
      <c r="D661" t="s">
        <v>13</v>
      </c>
      <c r="E661" s="44">
        <v>95.8</v>
      </c>
      <c r="G661" s="1">
        <f t="shared" si="9"/>
        <v>95.799999999999983</v>
      </c>
    </row>
    <row r="662" spans="1:11">
      <c r="B662" s="405"/>
      <c r="C662" s="405"/>
      <c r="D662" t="s">
        <v>14</v>
      </c>
      <c r="E662" s="44">
        <v>2</v>
      </c>
      <c r="G662" s="1">
        <f t="shared" si="9"/>
        <v>97.799999999999983</v>
      </c>
    </row>
    <row r="663" spans="1:11">
      <c r="B663" s="405"/>
      <c r="C663" s="405"/>
      <c r="D663" t="s">
        <v>15</v>
      </c>
      <c r="E663" s="25">
        <v>60</v>
      </c>
      <c r="G663" s="1">
        <f t="shared" si="9"/>
        <v>157.79999999999998</v>
      </c>
    </row>
    <row r="664" spans="1:11">
      <c r="B664" s="405"/>
      <c r="C664" s="405"/>
      <c r="D664" t="s">
        <v>16</v>
      </c>
      <c r="E664" s="44">
        <v>5</v>
      </c>
      <c r="G664" s="1">
        <f t="shared" si="9"/>
        <v>162.79999999999998</v>
      </c>
    </row>
    <row r="665" spans="1:11">
      <c r="A665" s="30">
        <v>45216</v>
      </c>
      <c r="B665" s="405">
        <v>27646</v>
      </c>
      <c r="C665" s="405" t="s">
        <v>24</v>
      </c>
      <c r="D665" t="s">
        <v>13</v>
      </c>
      <c r="F665" s="44">
        <v>95.8</v>
      </c>
      <c r="G665" s="1">
        <f t="shared" si="9"/>
        <v>66.999999999999986</v>
      </c>
    </row>
    <row r="666" spans="1:11">
      <c r="A666" s="30">
        <v>45216</v>
      </c>
      <c r="B666" s="405">
        <v>27646</v>
      </c>
      <c r="C666" s="405" t="s">
        <v>24</v>
      </c>
      <c r="D666" t="s">
        <v>14</v>
      </c>
      <c r="F666" s="44">
        <v>2</v>
      </c>
      <c r="G666" s="1">
        <f t="shared" si="9"/>
        <v>64.999999999999986</v>
      </c>
    </row>
    <row r="667" spans="1:11">
      <c r="A667" s="30">
        <v>45216</v>
      </c>
      <c r="B667" s="405">
        <v>27646</v>
      </c>
      <c r="C667" s="405" t="s">
        <v>24</v>
      </c>
      <c r="D667" t="s">
        <v>15</v>
      </c>
      <c r="F667" s="25">
        <v>60</v>
      </c>
      <c r="G667" s="1">
        <f t="shared" si="9"/>
        <v>4.9999999999999858</v>
      </c>
    </row>
    <row r="668" spans="1:11">
      <c r="A668" s="30">
        <v>45216</v>
      </c>
      <c r="B668" s="405">
        <v>27646</v>
      </c>
      <c r="C668" s="405" t="s">
        <v>24</v>
      </c>
      <c r="D668" t="s">
        <v>16</v>
      </c>
      <c r="F668" s="44">
        <v>5</v>
      </c>
      <c r="G668" s="1">
        <f t="shared" si="9"/>
        <v>-1.4210854715202004E-14</v>
      </c>
    </row>
    <row r="669" spans="1:11">
      <c r="A669" s="32">
        <v>45169</v>
      </c>
      <c r="B669" s="404" t="s">
        <v>11</v>
      </c>
      <c r="C669" s="404" t="s">
        <v>25</v>
      </c>
      <c r="D669" t="s">
        <v>13</v>
      </c>
      <c r="E669" s="44">
        <v>91.6</v>
      </c>
      <c r="G669" s="1">
        <f t="shared" si="9"/>
        <v>91.59999999999998</v>
      </c>
      <c r="I669" s="404"/>
      <c r="K669" s="44"/>
    </row>
    <row r="670" spans="1:11">
      <c r="B670" s="405"/>
      <c r="C670" s="405"/>
      <c r="D670" t="s">
        <v>14</v>
      </c>
      <c r="E670" s="44">
        <v>2.2999999999999998</v>
      </c>
      <c r="G670" s="1">
        <f t="shared" si="9"/>
        <v>93.899999999999977</v>
      </c>
      <c r="I670" s="405"/>
      <c r="K670" s="44"/>
    </row>
    <row r="671" spans="1:11">
      <c r="B671" s="405"/>
      <c r="C671" s="405"/>
      <c r="D671" t="s">
        <v>15</v>
      </c>
      <c r="E671" s="25">
        <v>60</v>
      </c>
      <c r="G671" s="1">
        <f t="shared" si="9"/>
        <v>153.89999999999998</v>
      </c>
      <c r="I671" s="404"/>
      <c r="K671" s="44"/>
    </row>
    <row r="672" spans="1:11">
      <c r="B672" s="405"/>
      <c r="C672" s="405"/>
      <c r="D672" t="s">
        <v>16</v>
      </c>
      <c r="E672" s="44">
        <v>5</v>
      </c>
      <c r="G672" s="1">
        <f t="shared" si="9"/>
        <v>158.89999999999998</v>
      </c>
      <c r="I672" s="405"/>
      <c r="K672" s="44"/>
    </row>
    <row r="673" spans="1:12">
      <c r="B673" s="405"/>
      <c r="C673" s="405"/>
      <c r="D673" t="s">
        <v>68</v>
      </c>
      <c r="E673" s="44">
        <v>15</v>
      </c>
      <c r="G673" s="1">
        <f t="shared" si="9"/>
        <v>173.89999999999998</v>
      </c>
      <c r="I673" s="405"/>
      <c r="K673" s="25"/>
    </row>
    <row r="674" spans="1:12">
      <c r="A674" s="30">
        <v>45216</v>
      </c>
      <c r="B674" s="405">
        <v>27646</v>
      </c>
      <c r="C674" s="405" t="s">
        <v>25</v>
      </c>
      <c r="D674" t="s">
        <v>13</v>
      </c>
      <c r="F674" s="44">
        <v>91.6</v>
      </c>
      <c r="G674" s="1">
        <f t="shared" si="9"/>
        <v>82.299999999999983</v>
      </c>
      <c r="I674" s="405"/>
      <c r="K674" s="25"/>
    </row>
    <row r="675" spans="1:12">
      <c r="A675" s="30">
        <v>45216</v>
      </c>
      <c r="B675" s="405">
        <v>27646</v>
      </c>
      <c r="C675" s="405" t="s">
        <v>25</v>
      </c>
      <c r="D675" t="s">
        <v>14</v>
      </c>
      <c r="F675" s="44">
        <v>2.2999999999999998</v>
      </c>
      <c r="G675" s="1">
        <f t="shared" si="9"/>
        <v>79.999999999999986</v>
      </c>
      <c r="I675" s="405"/>
      <c r="K675" s="25"/>
    </row>
    <row r="676" spans="1:12">
      <c r="A676" s="30">
        <v>45216</v>
      </c>
      <c r="B676" s="405">
        <v>27646</v>
      </c>
      <c r="C676" s="405" t="s">
        <v>25</v>
      </c>
      <c r="D676" t="s">
        <v>15</v>
      </c>
      <c r="F676" s="25">
        <v>60</v>
      </c>
      <c r="G676" s="1">
        <f t="shared" si="9"/>
        <v>19.999999999999986</v>
      </c>
      <c r="I676" s="405"/>
      <c r="K676" s="25"/>
    </row>
    <row r="677" spans="1:12">
      <c r="A677" s="30">
        <v>45216</v>
      </c>
      <c r="B677" s="405">
        <v>27646</v>
      </c>
      <c r="C677" s="405" t="s">
        <v>25</v>
      </c>
      <c r="D677" t="s">
        <v>16</v>
      </c>
      <c r="F677" s="44">
        <v>5</v>
      </c>
      <c r="G677" s="1">
        <f t="shared" si="9"/>
        <v>14.999999999999986</v>
      </c>
      <c r="I677" s="405"/>
      <c r="K677" s="25"/>
    </row>
    <row r="678" spans="1:12">
      <c r="A678" s="30">
        <v>45216</v>
      </c>
      <c r="B678" s="405">
        <v>27646</v>
      </c>
      <c r="C678" s="405" t="s">
        <v>25</v>
      </c>
      <c r="D678" t="s">
        <v>68</v>
      </c>
      <c r="F678" s="44">
        <v>15</v>
      </c>
      <c r="G678" s="1">
        <f t="shared" si="9"/>
        <v>-1.4210854715202004E-14</v>
      </c>
      <c r="I678" s="405"/>
      <c r="K678" s="25"/>
    </row>
    <row r="679" spans="1:12">
      <c r="A679" s="32">
        <v>45199</v>
      </c>
      <c r="B679" s="404" t="s">
        <v>11</v>
      </c>
      <c r="C679" s="404" t="s">
        <v>41</v>
      </c>
      <c r="D679" t="s">
        <v>13</v>
      </c>
      <c r="E679" s="44">
        <v>91.2</v>
      </c>
      <c r="G679" s="1">
        <f t="shared" si="9"/>
        <v>91.199999999999989</v>
      </c>
      <c r="I679" s="405"/>
      <c r="K679" s="44"/>
    </row>
    <row r="680" spans="1:12">
      <c r="B680" s="405"/>
      <c r="C680" s="405"/>
      <c r="D680" t="s">
        <v>14</v>
      </c>
      <c r="E680" s="44">
        <v>2</v>
      </c>
      <c r="G680" s="1">
        <f t="shared" si="9"/>
        <v>93.199999999999989</v>
      </c>
      <c r="I680" s="404"/>
      <c r="K680" s="44"/>
    </row>
    <row r="681" spans="1:12">
      <c r="B681" s="405"/>
      <c r="C681" s="405"/>
      <c r="D681" t="s">
        <v>15</v>
      </c>
      <c r="E681" s="25">
        <v>60</v>
      </c>
      <c r="G681" s="1">
        <f t="shared" si="9"/>
        <v>153.19999999999999</v>
      </c>
      <c r="I681" s="405"/>
      <c r="K681" s="44"/>
    </row>
    <row r="682" spans="1:12">
      <c r="B682" s="405"/>
      <c r="C682" s="405"/>
      <c r="D682" t="s">
        <v>16</v>
      </c>
      <c r="E682" s="44">
        <v>5</v>
      </c>
      <c r="G682" s="1">
        <f t="shared" si="9"/>
        <v>158.19999999999999</v>
      </c>
      <c r="I682" s="405"/>
      <c r="K682" s="25"/>
    </row>
    <row r="683" spans="1:12">
      <c r="B683" s="405"/>
      <c r="C683" s="405"/>
      <c r="D683" t="s">
        <v>93</v>
      </c>
      <c r="E683" s="1">
        <v>10</v>
      </c>
      <c r="G683" s="1">
        <f t="shared" si="9"/>
        <v>168.2</v>
      </c>
      <c r="I683" s="405"/>
      <c r="K683" s="44"/>
    </row>
    <row r="684" spans="1:12">
      <c r="A684" s="30">
        <v>45216</v>
      </c>
      <c r="B684" s="405">
        <v>27646</v>
      </c>
      <c r="C684" s="405" t="s">
        <v>41</v>
      </c>
      <c r="D684" t="s">
        <v>15</v>
      </c>
      <c r="F684" s="25">
        <v>60</v>
      </c>
      <c r="G684" s="1">
        <f t="shared" si="9"/>
        <v>108.19999999999999</v>
      </c>
      <c r="I684" s="405"/>
      <c r="K684" s="44"/>
    </row>
    <row r="685" spans="1:12">
      <c r="A685" s="30">
        <v>45216</v>
      </c>
      <c r="B685" s="405">
        <v>27646</v>
      </c>
      <c r="C685" s="405" t="s">
        <v>41</v>
      </c>
      <c r="D685" t="s">
        <v>16</v>
      </c>
      <c r="F685" s="44">
        <v>5</v>
      </c>
      <c r="G685" s="1">
        <f t="shared" si="9"/>
        <v>103.19999999999999</v>
      </c>
      <c r="I685" s="404"/>
      <c r="K685" s="25"/>
    </row>
    <row r="686" spans="1:12">
      <c r="A686" s="30">
        <v>45216</v>
      </c>
      <c r="B686" s="405">
        <v>27646</v>
      </c>
      <c r="C686" s="405" t="s">
        <v>41</v>
      </c>
      <c r="D686" t="s">
        <v>93</v>
      </c>
      <c r="F686" s="1">
        <v>10</v>
      </c>
      <c r="G686" s="1">
        <f t="shared" si="9"/>
        <v>93.199999999999989</v>
      </c>
      <c r="I686" s="405"/>
      <c r="K686" s="44"/>
    </row>
    <row r="687" spans="1:12">
      <c r="A687" s="30">
        <v>45224</v>
      </c>
      <c r="B687" s="405">
        <v>27689</v>
      </c>
      <c r="C687" s="405" t="s">
        <v>41</v>
      </c>
      <c r="D687" t="s">
        <v>13</v>
      </c>
      <c r="F687" s="44">
        <v>91.2</v>
      </c>
      <c r="G687" s="1">
        <f t="shared" si="9"/>
        <v>1.9999999999999858</v>
      </c>
      <c r="I687" s="405"/>
      <c r="K687" s="1"/>
    </row>
    <row r="688" spans="1:12" ht="14.25" customHeight="1">
      <c r="A688" s="30">
        <v>45224</v>
      </c>
      <c r="B688" s="405">
        <v>27689</v>
      </c>
      <c r="C688" s="405" t="s">
        <v>41</v>
      </c>
      <c r="D688" t="s">
        <v>14</v>
      </c>
      <c r="F688" s="44">
        <v>2</v>
      </c>
      <c r="G688" s="1">
        <f t="shared" si="9"/>
        <v>-1.4210854715202004E-14</v>
      </c>
      <c r="I688" s="245"/>
      <c r="K688" s="44"/>
      <c r="L688" s="44"/>
    </row>
    <row r="689" spans="1:14">
      <c r="A689" s="32">
        <v>45230</v>
      </c>
      <c r="B689" s="404" t="s">
        <v>11</v>
      </c>
      <c r="C689" s="404" t="s">
        <v>27</v>
      </c>
      <c r="D689" t="s">
        <v>13</v>
      </c>
      <c r="E689" s="44">
        <v>88.7</v>
      </c>
      <c r="G689" s="1">
        <f t="shared" si="9"/>
        <v>88.699999999999989</v>
      </c>
    </row>
    <row r="690" spans="1:14">
      <c r="B690" s="405"/>
      <c r="C690" s="405"/>
      <c r="D690" t="s">
        <v>14</v>
      </c>
      <c r="E690" s="44">
        <v>2</v>
      </c>
      <c r="G690" s="1">
        <f t="shared" si="9"/>
        <v>90.699999999999989</v>
      </c>
      <c r="K690" s="44"/>
    </row>
    <row r="691" spans="1:14">
      <c r="B691" s="405"/>
      <c r="C691" s="405"/>
      <c r="D691" t="s">
        <v>15</v>
      </c>
      <c r="E691" s="217">
        <v>60</v>
      </c>
      <c r="G691" s="1">
        <f t="shared" si="9"/>
        <v>150.69999999999999</v>
      </c>
      <c r="I691" s="405"/>
      <c r="K691" s="44"/>
    </row>
    <row r="692" spans="1:14">
      <c r="B692" s="405"/>
      <c r="C692" s="405"/>
      <c r="D692" t="s">
        <v>16</v>
      </c>
      <c r="E692" s="217">
        <v>5</v>
      </c>
      <c r="G692" s="1">
        <f t="shared" si="9"/>
        <v>155.69999999999999</v>
      </c>
      <c r="K692" s="44"/>
      <c r="M692" s="25"/>
    </row>
    <row r="693" spans="1:14">
      <c r="A693" s="30">
        <v>45262</v>
      </c>
      <c r="B693" s="405">
        <v>27889</v>
      </c>
      <c r="C693" s="405" t="s">
        <v>27</v>
      </c>
      <c r="D693" t="s">
        <v>13</v>
      </c>
      <c r="F693" s="44">
        <v>88.7</v>
      </c>
      <c r="G693" s="1">
        <f t="shared" si="9"/>
        <v>66.999999999999986</v>
      </c>
      <c r="M693" s="44"/>
    </row>
    <row r="694" spans="1:14">
      <c r="A694" s="30">
        <v>45262</v>
      </c>
      <c r="B694" s="405">
        <v>27889</v>
      </c>
      <c r="C694" s="405" t="s">
        <v>27</v>
      </c>
      <c r="D694" t="s">
        <v>14</v>
      </c>
      <c r="F694" s="44">
        <v>2</v>
      </c>
      <c r="G694" s="1">
        <f t="shared" si="9"/>
        <v>64.999999999999986</v>
      </c>
      <c r="M694" s="44"/>
    </row>
    <row r="695" spans="1:14">
      <c r="A695" s="30">
        <v>45262</v>
      </c>
      <c r="B695" s="405">
        <v>27889</v>
      </c>
      <c r="C695" s="405" t="s">
        <v>27</v>
      </c>
      <c r="D695" t="s">
        <v>15</v>
      </c>
      <c r="F695" s="217">
        <v>60</v>
      </c>
      <c r="G695" s="1">
        <f t="shared" si="9"/>
        <v>4.9999999999999858</v>
      </c>
      <c r="M695" s="44"/>
    </row>
    <row r="696" spans="1:14">
      <c r="A696" s="30">
        <v>45262</v>
      </c>
      <c r="B696" s="405">
        <v>27889</v>
      </c>
      <c r="C696" s="405" t="s">
        <v>27</v>
      </c>
      <c r="D696" t="s">
        <v>16</v>
      </c>
      <c r="F696" s="217">
        <v>5</v>
      </c>
      <c r="G696" s="1">
        <f t="shared" si="9"/>
        <v>-1.4210854715202004E-14</v>
      </c>
      <c r="M696" s="217"/>
    </row>
    <row r="697" spans="1:14">
      <c r="A697" s="32">
        <v>45260</v>
      </c>
      <c r="B697" s="404" t="s">
        <v>11</v>
      </c>
      <c r="C697" s="404" t="s">
        <v>28</v>
      </c>
      <c r="D697" t="s">
        <v>13</v>
      </c>
      <c r="E697" s="44">
        <v>96.4</v>
      </c>
      <c r="G697" s="1">
        <f t="shared" si="9"/>
        <v>96.399999999999991</v>
      </c>
      <c r="M697" s="217"/>
    </row>
    <row r="698" spans="1:14">
      <c r="B698" s="405"/>
      <c r="C698" s="405"/>
      <c r="D698" t="s">
        <v>14</v>
      </c>
      <c r="E698" s="44">
        <v>5</v>
      </c>
      <c r="G698" s="1">
        <f t="shared" si="9"/>
        <v>101.39999999999999</v>
      </c>
      <c r="M698" s="44"/>
      <c r="N698" s="44"/>
    </row>
    <row r="699" spans="1:14">
      <c r="B699" s="405"/>
      <c r="C699" s="405"/>
      <c r="D699" t="s">
        <v>15</v>
      </c>
      <c r="E699" s="44">
        <v>60</v>
      </c>
      <c r="G699" s="1">
        <f t="shared" si="9"/>
        <v>161.39999999999998</v>
      </c>
    </row>
    <row r="700" spans="1:14">
      <c r="B700" s="405"/>
      <c r="C700" s="405"/>
      <c r="D700" t="s">
        <v>16</v>
      </c>
      <c r="E700" s="44">
        <v>5</v>
      </c>
      <c r="G700" s="1">
        <f t="shared" si="9"/>
        <v>166.39999999999998</v>
      </c>
      <c r="I700" s="404"/>
      <c r="K700" s="44"/>
    </row>
    <row r="701" spans="1:14">
      <c r="A701" s="30">
        <v>45262</v>
      </c>
      <c r="B701" s="405">
        <v>27889</v>
      </c>
      <c r="C701" s="405" t="s">
        <v>28</v>
      </c>
      <c r="D701" t="s">
        <v>15</v>
      </c>
      <c r="F701" s="1">
        <v>60</v>
      </c>
      <c r="G701" s="1">
        <f t="shared" si="9"/>
        <v>106.39999999999998</v>
      </c>
      <c r="I701" s="405"/>
      <c r="K701" s="44"/>
    </row>
    <row r="702" spans="1:14">
      <c r="A702" s="30">
        <v>45262</v>
      </c>
      <c r="B702" s="405">
        <v>27889</v>
      </c>
      <c r="C702" s="405" t="s">
        <v>28</v>
      </c>
      <c r="D702" t="s">
        <v>16</v>
      </c>
      <c r="F702" s="1">
        <v>5</v>
      </c>
      <c r="G702" s="1">
        <f t="shared" si="9"/>
        <v>101.39999999999998</v>
      </c>
      <c r="I702" s="405"/>
      <c r="K702" s="44"/>
    </row>
    <row r="703" spans="1:14">
      <c r="A703" s="30">
        <v>45282</v>
      </c>
      <c r="B703" s="405">
        <v>28037</v>
      </c>
      <c r="C703" s="405" t="s">
        <v>28</v>
      </c>
      <c r="D703" t="s">
        <v>13</v>
      </c>
      <c r="F703" s="1">
        <v>96.4</v>
      </c>
      <c r="G703" s="1">
        <f t="shared" si="9"/>
        <v>4.9999999999999716</v>
      </c>
      <c r="I703" s="405"/>
      <c r="K703" s="44"/>
    </row>
    <row r="704" spans="1:14">
      <c r="A704" s="30">
        <v>45282</v>
      </c>
      <c r="B704" s="405">
        <v>28037</v>
      </c>
      <c r="C704" s="405" t="s">
        <v>28</v>
      </c>
      <c r="D704" t="s">
        <v>14</v>
      </c>
      <c r="F704" s="1">
        <v>5</v>
      </c>
      <c r="G704" s="1">
        <f t="shared" si="9"/>
        <v>-2.8421709430404007E-14</v>
      </c>
      <c r="K704" s="44"/>
      <c r="L704" s="44"/>
    </row>
    <row r="705" spans="1:12">
      <c r="A705" s="32">
        <v>45291</v>
      </c>
      <c r="B705" s="404" t="s">
        <v>11</v>
      </c>
      <c r="C705" s="404" t="s">
        <v>29</v>
      </c>
      <c r="D705" t="s">
        <v>13</v>
      </c>
      <c r="E705" s="44">
        <v>103</v>
      </c>
      <c r="G705" s="1">
        <f t="shared" si="9"/>
        <v>102.99999999999997</v>
      </c>
    </row>
    <row r="706" spans="1:12">
      <c r="B706" s="405"/>
      <c r="C706" s="405"/>
      <c r="D706" t="s">
        <v>14</v>
      </c>
      <c r="E706" s="44">
        <v>5</v>
      </c>
      <c r="G706" s="1">
        <f t="shared" si="9"/>
        <v>107.99999999999997</v>
      </c>
    </row>
    <row r="707" spans="1:12">
      <c r="B707" s="405"/>
      <c r="C707" s="405"/>
      <c r="D707" t="s">
        <v>15</v>
      </c>
      <c r="E707" s="44">
        <v>60</v>
      </c>
      <c r="G707" s="1">
        <f t="shared" si="9"/>
        <v>167.99999999999997</v>
      </c>
    </row>
    <row r="708" spans="1:12">
      <c r="B708" s="405"/>
      <c r="C708" s="405"/>
      <c r="D708" t="s">
        <v>16</v>
      </c>
      <c r="E708" s="44">
        <v>5</v>
      </c>
      <c r="G708" s="1">
        <f t="shared" si="9"/>
        <v>172.99999999999997</v>
      </c>
      <c r="I708" s="428" t="s">
        <v>127</v>
      </c>
      <c r="J708" s="428"/>
    </row>
    <row r="709" spans="1:12">
      <c r="A709" s="30">
        <v>45282</v>
      </c>
      <c r="B709" s="405">
        <v>28037</v>
      </c>
      <c r="C709" s="405" t="s">
        <v>29</v>
      </c>
      <c r="D709" t="s">
        <v>15</v>
      </c>
      <c r="F709" s="1">
        <v>60</v>
      </c>
      <c r="G709" s="1">
        <f t="shared" si="9"/>
        <v>112.99999999999997</v>
      </c>
      <c r="H709">
        <v>2024</v>
      </c>
      <c r="I709" s="404" t="s">
        <v>12</v>
      </c>
      <c r="J709" t="s">
        <v>13</v>
      </c>
      <c r="K709" s="44">
        <v>115</v>
      </c>
    </row>
    <row r="710" spans="1:12">
      <c r="A710" s="30">
        <v>45282</v>
      </c>
      <c r="B710" s="405">
        <v>28037</v>
      </c>
      <c r="C710" s="405" t="s">
        <v>29</v>
      </c>
      <c r="D710" t="s">
        <v>16</v>
      </c>
      <c r="F710" s="1">
        <v>5</v>
      </c>
      <c r="G710" s="1">
        <f t="shared" si="9"/>
        <v>107.99999999999997</v>
      </c>
      <c r="I710" s="405"/>
      <c r="J710" t="s">
        <v>14</v>
      </c>
      <c r="K710" s="44">
        <v>8.8000000000000007</v>
      </c>
    </row>
    <row r="711" spans="1:12">
      <c r="A711" s="30">
        <v>45321</v>
      </c>
      <c r="B711" s="405">
        <v>28189</v>
      </c>
      <c r="C711" s="405" t="s">
        <v>29</v>
      </c>
      <c r="D711" t="s">
        <v>13</v>
      </c>
      <c r="F711" s="1">
        <v>103</v>
      </c>
      <c r="G711" s="1">
        <f t="shared" si="9"/>
        <v>4.9999999999999716</v>
      </c>
      <c r="I711" s="404" t="s">
        <v>19</v>
      </c>
      <c r="J711" t="s">
        <v>15</v>
      </c>
      <c r="K711" s="44">
        <v>58</v>
      </c>
    </row>
    <row r="712" spans="1:12">
      <c r="A712" s="30">
        <v>45321</v>
      </c>
      <c r="B712" s="405">
        <v>28189</v>
      </c>
      <c r="C712" s="405" t="s">
        <v>29</v>
      </c>
      <c r="D712" t="s">
        <v>14</v>
      </c>
      <c r="F712" s="1">
        <v>5</v>
      </c>
      <c r="G712" s="1">
        <f t="shared" si="9"/>
        <v>-2.8421709430404007E-14</v>
      </c>
      <c r="J712" t="s">
        <v>16</v>
      </c>
      <c r="K712" s="44">
        <v>5</v>
      </c>
    </row>
    <row r="713" spans="1:12">
      <c r="A713" s="32">
        <v>45322</v>
      </c>
      <c r="B713" s="404" t="s">
        <v>11</v>
      </c>
      <c r="C713" s="404" t="s">
        <v>12</v>
      </c>
      <c r="D713" t="s">
        <v>13</v>
      </c>
      <c r="E713" s="44">
        <v>115</v>
      </c>
      <c r="G713" s="1">
        <f t="shared" si="9"/>
        <v>114.99999999999997</v>
      </c>
      <c r="J713" s="44"/>
      <c r="K713" s="44">
        <f>SUM(K709:K712)</f>
        <v>186.8</v>
      </c>
    </row>
    <row r="714" spans="1:12">
      <c r="B714" s="405"/>
      <c r="C714" s="405"/>
      <c r="D714" t="s">
        <v>14</v>
      </c>
      <c r="E714" s="44">
        <v>8.8000000000000007</v>
      </c>
      <c r="G714" s="1">
        <f t="shared" ref="G714:G756" si="10">+G713+E714-F714</f>
        <v>123.79999999999997</v>
      </c>
      <c r="L714" s="44">
        <f>200-K713</f>
        <v>13.199999999999989</v>
      </c>
    </row>
    <row r="715" spans="1:12">
      <c r="B715" s="405"/>
      <c r="C715" s="405"/>
      <c r="D715" t="s">
        <v>15</v>
      </c>
      <c r="E715" s="44">
        <v>60</v>
      </c>
      <c r="G715" s="1">
        <f t="shared" si="10"/>
        <v>183.79999999999995</v>
      </c>
    </row>
    <row r="716" spans="1:12">
      <c r="B716" s="405"/>
      <c r="C716" s="405"/>
      <c r="D716" t="s">
        <v>16</v>
      </c>
      <c r="E716" s="44">
        <v>5</v>
      </c>
      <c r="G716" s="1">
        <f t="shared" si="10"/>
        <v>188.79999999999995</v>
      </c>
    </row>
    <row r="717" spans="1:12">
      <c r="B717" s="405"/>
      <c r="C717" s="44">
        <v>500.9</v>
      </c>
      <c r="D717" t="s">
        <v>112</v>
      </c>
      <c r="G717" s="1">
        <f t="shared" si="10"/>
        <v>188.79999999999995</v>
      </c>
    </row>
    <row r="718" spans="1:12">
      <c r="A718" s="30">
        <v>45321</v>
      </c>
      <c r="B718" s="405">
        <v>28189</v>
      </c>
      <c r="C718" s="405" t="s">
        <v>12</v>
      </c>
      <c r="D718" t="s">
        <v>15</v>
      </c>
      <c r="F718" s="1">
        <v>60</v>
      </c>
      <c r="G718" s="1">
        <f t="shared" si="10"/>
        <v>128.79999999999995</v>
      </c>
    </row>
    <row r="719" spans="1:12">
      <c r="A719" s="30">
        <v>45321</v>
      </c>
      <c r="B719" s="405">
        <v>28189</v>
      </c>
      <c r="C719" s="405" t="s">
        <v>12</v>
      </c>
      <c r="D719" t="s">
        <v>16</v>
      </c>
      <c r="F719" s="1">
        <v>5</v>
      </c>
      <c r="G719" s="1">
        <f t="shared" si="10"/>
        <v>123.79999999999995</v>
      </c>
    </row>
    <row r="720" spans="1:12">
      <c r="A720" s="30">
        <v>45356</v>
      </c>
      <c r="B720" s="405">
        <v>28457</v>
      </c>
      <c r="C720" s="405" t="s">
        <v>12</v>
      </c>
      <c r="D720" t="s">
        <v>13</v>
      </c>
      <c r="F720" s="1">
        <v>115</v>
      </c>
      <c r="G720" s="1">
        <f t="shared" si="10"/>
        <v>8.7999999999999545</v>
      </c>
    </row>
    <row r="721" spans="1:12">
      <c r="A721" s="30">
        <v>45356</v>
      </c>
      <c r="B721" s="405">
        <v>28457</v>
      </c>
      <c r="C721" s="405" t="s">
        <v>12</v>
      </c>
      <c r="D721" t="s">
        <v>14</v>
      </c>
      <c r="F721" s="1">
        <v>8.8000000000000007</v>
      </c>
      <c r="G721" s="1">
        <f t="shared" si="10"/>
        <v>-4.6185277824406512E-14</v>
      </c>
    </row>
    <row r="722" spans="1:12">
      <c r="A722" s="32">
        <v>45351</v>
      </c>
      <c r="B722" s="404" t="s">
        <v>11</v>
      </c>
      <c r="C722" s="404" t="s">
        <v>19</v>
      </c>
      <c r="D722" t="s">
        <v>13</v>
      </c>
      <c r="E722" s="44">
        <v>119.1</v>
      </c>
      <c r="G722" s="1">
        <f t="shared" si="10"/>
        <v>119.09999999999995</v>
      </c>
    </row>
    <row r="723" spans="1:12">
      <c r="B723" s="405"/>
      <c r="C723" s="405"/>
      <c r="D723" t="s">
        <v>14</v>
      </c>
      <c r="E723" s="44">
        <v>5</v>
      </c>
      <c r="G723" s="1">
        <f t="shared" si="10"/>
        <v>124.09999999999995</v>
      </c>
    </row>
    <row r="724" spans="1:12">
      <c r="B724" s="405"/>
      <c r="C724" s="405"/>
      <c r="D724" t="s">
        <v>15</v>
      </c>
      <c r="E724" s="217">
        <v>58</v>
      </c>
      <c r="G724" s="1">
        <f t="shared" si="10"/>
        <v>182.09999999999997</v>
      </c>
      <c r="I724" s="44"/>
    </row>
    <row r="725" spans="1:12">
      <c r="B725" s="405"/>
      <c r="C725" s="405"/>
      <c r="D725" t="s">
        <v>16</v>
      </c>
      <c r="E725" s="217">
        <v>5</v>
      </c>
      <c r="G725" s="1">
        <f t="shared" si="10"/>
        <v>187.09999999999997</v>
      </c>
      <c r="I725" s="44"/>
    </row>
    <row r="726" spans="1:12">
      <c r="A726" s="30">
        <v>45356</v>
      </c>
      <c r="B726" s="405">
        <v>28457</v>
      </c>
      <c r="C726" s="405" t="s">
        <v>19</v>
      </c>
      <c r="D726" t="s">
        <v>15</v>
      </c>
      <c r="F726" s="217">
        <v>58</v>
      </c>
      <c r="G726" s="1">
        <f t="shared" si="10"/>
        <v>129.09999999999997</v>
      </c>
      <c r="I726" s="44"/>
    </row>
    <row r="727" spans="1:12">
      <c r="A727" s="30">
        <v>45356</v>
      </c>
      <c r="B727" s="405">
        <v>28457</v>
      </c>
      <c r="C727" s="405" t="s">
        <v>19</v>
      </c>
      <c r="D727" t="s">
        <v>16</v>
      </c>
      <c r="F727" s="217">
        <v>5</v>
      </c>
      <c r="G727" s="1">
        <f t="shared" si="10"/>
        <v>124.09999999999997</v>
      </c>
      <c r="I727" s="44"/>
    </row>
    <row r="728" spans="1:12">
      <c r="A728" s="30">
        <v>45374</v>
      </c>
      <c r="B728" s="405">
        <v>28585</v>
      </c>
      <c r="C728" s="405" t="s">
        <v>19</v>
      </c>
      <c r="D728" t="s">
        <v>13</v>
      </c>
      <c r="F728" s="44">
        <v>119.1</v>
      </c>
      <c r="G728" s="1">
        <f t="shared" si="10"/>
        <v>4.9999999999999716</v>
      </c>
      <c r="I728" s="44"/>
    </row>
    <row r="729" spans="1:12">
      <c r="A729" s="30">
        <v>45374</v>
      </c>
      <c r="B729" s="405">
        <v>28585</v>
      </c>
      <c r="C729" s="405" t="s">
        <v>19</v>
      </c>
      <c r="D729" t="s">
        <v>14</v>
      </c>
      <c r="F729" s="44">
        <v>5</v>
      </c>
      <c r="G729" s="1">
        <f t="shared" si="10"/>
        <v>-2.8421709430404007E-14</v>
      </c>
      <c r="I729" s="44"/>
    </row>
    <row r="730" spans="1:12">
      <c r="A730" s="32">
        <v>45382</v>
      </c>
      <c r="B730" s="404" t="s">
        <v>11</v>
      </c>
      <c r="C730" s="404" t="s">
        <v>20</v>
      </c>
      <c r="D730" t="s">
        <v>13</v>
      </c>
      <c r="E730" s="44">
        <v>115.3</v>
      </c>
      <c r="G730" s="1">
        <f t="shared" si="10"/>
        <v>115.29999999999997</v>
      </c>
    </row>
    <row r="731" spans="1:12">
      <c r="B731" s="405"/>
      <c r="C731" s="405"/>
      <c r="D731" t="s">
        <v>14</v>
      </c>
      <c r="E731" s="44">
        <v>5</v>
      </c>
      <c r="G731" s="1">
        <f t="shared" si="10"/>
        <v>120.29999999999997</v>
      </c>
      <c r="I731" s="404" t="s">
        <v>20</v>
      </c>
      <c r="J731" t="s">
        <v>13</v>
      </c>
      <c r="L731" s="44">
        <v>115.3</v>
      </c>
    </row>
    <row r="732" spans="1:12">
      <c r="B732" s="405"/>
      <c r="C732" s="405"/>
      <c r="D732" t="s">
        <v>15</v>
      </c>
      <c r="E732" s="217">
        <v>60</v>
      </c>
      <c r="G732" s="1">
        <f t="shared" si="10"/>
        <v>180.29999999999995</v>
      </c>
      <c r="I732" s="405"/>
      <c r="J732" t="s">
        <v>14</v>
      </c>
      <c r="L732" s="44">
        <v>5</v>
      </c>
    </row>
    <row r="733" spans="1:12">
      <c r="B733" s="405"/>
      <c r="C733" s="405"/>
      <c r="D733" t="s">
        <v>16</v>
      </c>
      <c r="E733" s="217">
        <v>5</v>
      </c>
      <c r="G733" s="1">
        <f t="shared" si="10"/>
        <v>185.29999999999995</v>
      </c>
      <c r="I733" s="404" t="s">
        <v>21</v>
      </c>
      <c r="J733" t="s">
        <v>13</v>
      </c>
      <c r="L733" s="44">
        <v>114.6</v>
      </c>
    </row>
    <row r="734" spans="1:12">
      <c r="A734" s="30">
        <v>45374</v>
      </c>
      <c r="B734" s="405">
        <v>28585</v>
      </c>
      <c r="C734" s="405" t="s">
        <v>20</v>
      </c>
      <c r="D734" t="s">
        <v>15</v>
      </c>
      <c r="F734" s="1">
        <v>60</v>
      </c>
      <c r="G734" s="1">
        <f t="shared" si="10"/>
        <v>125.29999999999995</v>
      </c>
      <c r="I734" s="405"/>
      <c r="J734" t="s">
        <v>14</v>
      </c>
      <c r="L734" s="44">
        <v>5</v>
      </c>
    </row>
    <row r="735" spans="1:12">
      <c r="A735" s="30">
        <v>45374</v>
      </c>
      <c r="B735" s="405">
        <v>28585</v>
      </c>
      <c r="C735" s="405" t="s">
        <v>20</v>
      </c>
      <c r="D735" t="s">
        <v>16</v>
      </c>
      <c r="F735" s="1">
        <v>5</v>
      </c>
      <c r="G735" s="1">
        <f t="shared" si="10"/>
        <v>120.29999999999995</v>
      </c>
      <c r="I735" s="404" t="s">
        <v>22</v>
      </c>
      <c r="J735" t="s">
        <v>13</v>
      </c>
      <c r="K735" s="217">
        <v>104.3</v>
      </c>
    </row>
    <row r="736" spans="1:12">
      <c r="A736" s="30">
        <v>45469</v>
      </c>
      <c r="B736" s="405">
        <v>29108</v>
      </c>
      <c r="C736" s="405" t="s">
        <v>20</v>
      </c>
      <c r="D736" t="s">
        <v>13</v>
      </c>
      <c r="F736" s="44">
        <v>115.3</v>
      </c>
      <c r="G736" s="1">
        <f t="shared" si="10"/>
        <v>4.9999999999999574</v>
      </c>
      <c r="I736" s="404"/>
      <c r="K736" s="217"/>
    </row>
    <row r="737" spans="1:13">
      <c r="A737" s="30">
        <v>45469</v>
      </c>
      <c r="B737" s="405">
        <v>29108</v>
      </c>
      <c r="C737" s="405" t="s">
        <v>20</v>
      </c>
      <c r="D737" t="s">
        <v>14</v>
      </c>
      <c r="F737" s="44">
        <v>5</v>
      </c>
      <c r="G737" s="1">
        <f t="shared" si="10"/>
        <v>-4.2632564145606011E-14</v>
      </c>
      <c r="I737" s="404"/>
      <c r="K737" s="217"/>
    </row>
    <row r="738" spans="1:13">
      <c r="A738" s="32">
        <v>45412</v>
      </c>
      <c r="B738" s="404" t="s">
        <v>11</v>
      </c>
      <c r="C738" s="404" t="s">
        <v>21</v>
      </c>
      <c r="D738" t="s">
        <v>13</v>
      </c>
      <c r="E738" s="44">
        <v>114.6</v>
      </c>
      <c r="G738" s="1">
        <f t="shared" si="10"/>
        <v>114.59999999999995</v>
      </c>
      <c r="I738" s="405"/>
      <c r="J738" t="s">
        <v>14</v>
      </c>
      <c r="K738" s="217">
        <v>5</v>
      </c>
    </row>
    <row r="739" spans="1:13">
      <c r="B739" s="405"/>
      <c r="C739" s="405"/>
      <c r="D739" t="s">
        <v>14</v>
      </c>
      <c r="E739" s="44">
        <v>5</v>
      </c>
      <c r="G739" s="1">
        <f t="shared" si="10"/>
        <v>119.59999999999995</v>
      </c>
      <c r="K739" s="44">
        <f>SUM(K731:K738)</f>
        <v>109.3</v>
      </c>
      <c r="L739" s="44">
        <f>SUM(L731:L738)</f>
        <v>239.89999999999998</v>
      </c>
      <c r="M739" s="44">
        <f>250-L739</f>
        <v>10.100000000000023</v>
      </c>
    </row>
    <row r="740" spans="1:13">
      <c r="B740" s="405"/>
      <c r="C740" s="405"/>
      <c r="D740" t="s">
        <v>15</v>
      </c>
      <c r="E740" s="217">
        <v>60</v>
      </c>
      <c r="G740" s="1">
        <f t="shared" si="10"/>
        <v>179.59999999999997</v>
      </c>
    </row>
    <row r="741" spans="1:13">
      <c r="B741" s="405"/>
      <c r="C741" s="405"/>
      <c r="D741" t="s">
        <v>16</v>
      </c>
      <c r="E741" s="217">
        <v>5</v>
      </c>
      <c r="G741" s="1">
        <f t="shared" si="10"/>
        <v>184.59999999999997</v>
      </c>
    </row>
    <row r="742" spans="1:13">
      <c r="A742" s="30">
        <v>45392</v>
      </c>
      <c r="B742" s="405">
        <v>28742</v>
      </c>
      <c r="C742" s="405" t="s">
        <v>21</v>
      </c>
      <c r="D742" t="s">
        <v>15</v>
      </c>
      <c r="F742" s="1">
        <v>60</v>
      </c>
      <c r="G742" s="1">
        <f t="shared" si="10"/>
        <v>124.59999999999997</v>
      </c>
    </row>
    <row r="743" spans="1:13">
      <c r="A743" s="30">
        <v>45392</v>
      </c>
      <c r="B743" s="405">
        <v>28742</v>
      </c>
      <c r="C743" s="405" t="s">
        <v>21</v>
      </c>
      <c r="D743" t="s">
        <v>16</v>
      </c>
      <c r="F743" s="1">
        <v>5</v>
      </c>
      <c r="G743" s="1">
        <f t="shared" si="10"/>
        <v>119.59999999999997</v>
      </c>
    </row>
    <row r="744" spans="1:13">
      <c r="A744" s="30">
        <v>45392</v>
      </c>
      <c r="B744" s="405">
        <v>28742</v>
      </c>
      <c r="C744" s="405" t="s">
        <v>21</v>
      </c>
      <c r="D744" t="s">
        <v>13</v>
      </c>
      <c r="F744" s="44">
        <v>114.6</v>
      </c>
      <c r="G744" s="1">
        <f t="shared" si="10"/>
        <v>4.9999999999999716</v>
      </c>
    </row>
    <row r="745" spans="1:13">
      <c r="A745" s="30">
        <v>45392</v>
      </c>
      <c r="B745" s="405">
        <v>28742</v>
      </c>
      <c r="C745" s="405" t="s">
        <v>21</v>
      </c>
      <c r="D745" t="s">
        <v>14</v>
      </c>
      <c r="F745" s="44">
        <v>5</v>
      </c>
      <c r="G745" s="1">
        <f t="shared" si="10"/>
        <v>-2.8421709430404007E-14</v>
      </c>
    </row>
    <row r="746" spans="1:13">
      <c r="A746" s="32">
        <v>45443</v>
      </c>
      <c r="B746" s="404" t="s">
        <v>11</v>
      </c>
      <c r="C746" s="404" t="s">
        <v>22</v>
      </c>
      <c r="D746" t="s">
        <v>13</v>
      </c>
      <c r="E746" s="217">
        <v>104.3</v>
      </c>
      <c r="G746" s="1">
        <f t="shared" si="10"/>
        <v>104.29999999999997</v>
      </c>
      <c r="I746" s="404"/>
      <c r="K746" s="217"/>
      <c r="L746" s="1"/>
    </row>
    <row r="747" spans="1:13">
      <c r="B747" s="405"/>
      <c r="C747" s="405"/>
      <c r="D747" t="s">
        <v>14</v>
      </c>
      <c r="E747" s="217">
        <v>5</v>
      </c>
      <c r="G747" s="1">
        <f t="shared" si="10"/>
        <v>109.29999999999997</v>
      </c>
      <c r="I747" s="405"/>
      <c r="K747" s="217"/>
      <c r="L747" s="1"/>
    </row>
    <row r="748" spans="1:13">
      <c r="B748" s="405"/>
      <c r="C748" s="405"/>
      <c r="D748" t="s">
        <v>15</v>
      </c>
      <c r="E748" s="217">
        <v>60</v>
      </c>
      <c r="G748" s="1">
        <f t="shared" si="10"/>
        <v>169.29999999999995</v>
      </c>
      <c r="I748" s="405"/>
      <c r="K748" s="217"/>
      <c r="L748" s="1"/>
    </row>
    <row r="749" spans="1:13">
      <c r="B749" s="405"/>
      <c r="C749" s="405"/>
      <c r="D749" t="s">
        <v>16</v>
      </c>
      <c r="E749" s="217">
        <v>5</v>
      </c>
      <c r="G749" s="1">
        <f t="shared" si="10"/>
        <v>174.29999999999995</v>
      </c>
      <c r="I749" s="405"/>
      <c r="K749" s="217"/>
      <c r="L749" s="1"/>
    </row>
    <row r="750" spans="1:13">
      <c r="A750" s="30">
        <v>45483</v>
      </c>
      <c r="B750" s="405">
        <v>29308</v>
      </c>
      <c r="C750" s="405" t="s">
        <v>22</v>
      </c>
      <c r="D750" t="s">
        <v>13</v>
      </c>
      <c r="E750" s="217"/>
      <c r="F750" s="217">
        <v>104.3</v>
      </c>
      <c r="G750" s="1">
        <f t="shared" si="10"/>
        <v>69.999999999999957</v>
      </c>
      <c r="I750" s="405"/>
      <c r="K750" s="217"/>
      <c r="L750" s="1"/>
    </row>
    <row r="751" spans="1:13">
      <c r="A751" s="30">
        <v>45483</v>
      </c>
      <c r="B751" s="405">
        <v>29308</v>
      </c>
      <c r="C751" s="405" t="s">
        <v>22</v>
      </c>
      <c r="D751" t="s">
        <v>14</v>
      </c>
      <c r="E751" s="217"/>
      <c r="F751" s="217">
        <v>5</v>
      </c>
      <c r="G751" s="1">
        <f t="shared" si="10"/>
        <v>64.999999999999957</v>
      </c>
      <c r="I751" s="405"/>
      <c r="K751" s="217"/>
      <c r="L751" s="1"/>
    </row>
    <row r="752" spans="1:13">
      <c r="A752" s="30">
        <v>45483</v>
      </c>
      <c r="B752" s="405">
        <v>29308</v>
      </c>
      <c r="C752" s="405" t="s">
        <v>22</v>
      </c>
      <c r="D752" t="s">
        <v>15</v>
      </c>
      <c r="E752" s="217"/>
      <c r="F752" s="217">
        <v>60</v>
      </c>
      <c r="G752" s="1">
        <f t="shared" si="10"/>
        <v>4.9999999999999574</v>
      </c>
      <c r="I752" s="405"/>
      <c r="K752" s="217"/>
      <c r="L752" s="1"/>
    </row>
    <row r="753" spans="1:13">
      <c r="A753" s="30">
        <v>45483</v>
      </c>
      <c r="B753" s="405">
        <v>29308</v>
      </c>
      <c r="C753" s="405" t="s">
        <v>22</v>
      </c>
      <c r="D753" t="s">
        <v>16</v>
      </c>
      <c r="E753" s="217"/>
      <c r="F753" s="217">
        <v>5</v>
      </c>
      <c r="G753" s="1">
        <f t="shared" si="10"/>
        <v>-4.2632564145606011E-14</v>
      </c>
      <c r="I753" s="405"/>
      <c r="K753" s="217"/>
      <c r="L753" s="1"/>
      <c r="M753">
        <v>221.7</v>
      </c>
    </row>
    <row r="754" spans="1:13">
      <c r="A754" s="32">
        <v>45473</v>
      </c>
      <c r="B754" s="404" t="s">
        <v>11</v>
      </c>
      <c r="C754" s="404" t="s">
        <v>69</v>
      </c>
      <c r="D754" t="s">
        <v>13</v>
      </c>
      <c r="E754" s="1">
        <v>101.3</v>
      </c>
      <c r="G754" s="1">
        <f t="shared" si="10"/>
        <v>101.29999999999995</v>
      </c>
      <c r="I754" s="404"/>
      <c r="J754" s="404"/>
      <c r="L754" s="1"/>
      <c r="M754">
        <f>M753*30%</f>
        <v>66.509999999999991</v>
      </c>
    </row>
    <row r="755" spans="1:13">
      <c r="B755" s="405"/>
      <c r="C755" s="405"/>
      <c r="D755" t="s">
        <v>14</v>
      </c>
      <c r="E755" s="1">
        <v>7</v>
      </c>
      <c r="G755" s="1">
        <f t="shared" si="10"/>
        <v>108.29999999999995</v>
      </c>
      <c r="J755" s="405"/>
      <c r="L755" s="1"/>
    </row>
    <row r="756" spans="1:13">
      <c r="B756" s="405"/>
      <c r="C756" s="405"/>
      <c r="D756" t="s">
        <v>15</v>
      </c>
      <c r="E756" s="1">
        <v>60</v>
      </c>
      <c r="G756" s="1">
        <f t="shared" si="10"/>
        <v>168.29999999999995</v>
      </c>
      <c r="J756" s="404"/>
      <c r="L756" s="38"/>
    </row>
    <row r="757" spans="1:13">
      <c r="B757" s="405"/>
      <c r="C757" s="405"/>
      <c r="D757" t="s">
        <v>16</v>
      </c>
      <c r="E757" s="1">
        <v>5</v>
      </c>
      <c r="G757" s="1">
        <f t="shared" ref="G757:G828" si="11">+G756+E757-F757</f>
        <v>173.29999999999995</v>
      </c>
      <c r="J757" s="405"/>
      <c r="L757" s="38"/>
    </row>
    <row r="758" spans="1:13">
      <c r="A758" s="30">
        <v>45483</v>
      </c>
      <c r="B758" s="405">
        <v>29308</v>
      </c>
      <c r="C758" s="405" t="s">
        <v>69</v>
      </c>
      <c r="D758" t="s">
        <v>15</v>
      </c>
      <c r="F758" s="1">
        <v>60</v>
      </c>
      <c r="G758" s="1">
        <f t="shared" si="11"/>
        <v>113.29999999999995</v>
      </c>
      <c r="J758" s="405"/>
      <c r="L758" s="217"/>
    </row>
    <row r="759" spans="1:13">
      <c r="A759" s="30">
        <v>45483</v>
      </c>
      <c r="B759" s="405">
        <v>29308</v>
      </c>
      <c r="C759" s="405" t="s">
        <v>69</v>
      </c>
      <c r="D759" t="s">
        <v>16</v>
      </c>
      <c r="F759" s="1">
        <v>5</v>
      </c>
      <c r="G759" s="1">
        <f t="shared" si="11"/>
        <v>108.29999999999995</v>
      </c>
      <c r="J759" s="405"/>
      <c r="L759" s="217"/>
    </row>
    <row r="760" spans="1:13">
      <c r="A760" s="30">
        <v>45539</v>
      </c>
      <c r="B760" s="405">
        <v>29614</v>
      </c>
      <c r="C760" s="405" t="s">
        <v>69</v>
      </c>
      <c r="D760" t="s">
        <v>13</v>
      </c>
      <c r="F760" s="1">
        <v>101.3</v>
      </c>
      <c r="G760" s="1">
        <f t="shared" si="11"/>
        <v>6.9999999999999574</v>
      </c>
      <c r="J760" s="405"/>
      <c r="L760" s="217"/>
    </row>
    <row r="761" spans="1:13">
      <c r="A761" s="30">
        <v>45539</v>
      </c>
      <c r="B761" s="405">
        <v>29614</v>
      </c>
      <c r="C761" s="405" t="s">
        <v>69</v>
      </c>
      <c r="D761" t="s">
        <v>14</v>
      </c>
      <c r="F761" s="1">
        <v>7</v>
      </c>
      <c r="G761" s="1">
        <f t="shared" si="11"/>
        <v>-4.2632564145606011E-14</v>
      </c>
      <c r="J761" s="405"/>
      <c r="L761" s="217"/>
    </row>
    <row r="762" spans="1:13">
      <c r="A762" s="32">
        <v>45535</v>
      </c>
      <c r="B762" s="404" t="s">
        <v>11</v>
      </c>
      <c r="C762" s="404" t="s">
        <v>24</v>
      </c>
      <c r="D762" t="s">
        <v>13</v>
      </c>
      <c r="E762" s="38">
        <v>99.5</v>
      </c>
      <c r="G762" s="1">
        <f t="shared" si="11"/>
        <v>99.499999999999957</v>
      </c>
      <c r="L762" s="217"/>
    </row>
    <row r="763" spans="1:13">
      <c r="B763" s="405"/>
      <c r="C763" s="405"/>
      <c r="D763" t="s">
        <v>14</v>
      </c>
      <c r="E763" s="38">
        <v>7</v>
      </c>
      <c r="G763" s="1">
        <f t="shared" si="11"/>
        <v>106.49999999999996</v>
      </c>
      <c r="L763" s="217"/>
    </row>
    <row r="764" spans="1:13">
      <c r="B764" s="405"/>
      <c r="C764" s="405"/>
      <c r="D764" t="s">
        <v>15</v>
      </c>
      <c r="E764" s="217">
        <v>60</v>
      </c>
      <c r="G764" s="1">
        <f t="shared" si="11"/>
        <v>166.49999999999994</v>
      </c>
      <c r="L764" s="13"/>
    </row>
    <row r="765" spans="1:13">
      <c r="B765" s="405"/>
      <c r="C765" s="405"/>
      <c r="D765" t="s">
        <v>16</v>
      </c>
      <c r="E765" s="217">
        <v>5</v>
      </c>
      <c r="G765" s="1">
        <f t="shared" si="11"/>
        <v>171.49999999999994</v>
      </c>
      <c r="L765" s="13"/>
    </row>
    <row r="766" spans="1:13">
      <c r="B766" s="405"/>
      <c r="C766" s="405"/>
      <c r="D766" s="266" t="s">
        <v>128</v>
      </c>
      <c r="E766" s="217">
        <v>102.5</v>
      </c>
      <c r="G766" s="1">
        <f t="shared" si="11"/>
        <v>273.99999999999994</v>
      </c>
      <c r="L766" s="29"/>
    </row>
    <row r="767" spans="1:13">
      <c r="B767" s="405"/>
      <c r="C767" s="405"/>
      <c r="D767" t="s">
        <v>70</v>
      </c>
      <c r="E767" s="217">
        <v>250</v>
      </c>
      <c r="G767" s="1">
        <f t="shared" si="11"/>
        <v>524</v>
      </c>
      <c r="L767" s="29"/>
    </row>
    <row r="768" spans="1:13">
      <c r="A768" s="30">
        <v>45539</v>
      </c>
      <c r="B768" s="405">
        <v>29614</v>
      </c>
      <c r="C768" s="405" t="s">
        <v>24</v>
      </c>
      <c r="D768" t="s">
        <v>13</v>
      </c>
      <c r="E768" s="217"/>
      <c r="F768" s="38">
        <v>99.5</v>
      </c>
      <c r="G768" s="1">
        <f t="shared" si="11"/>
        <v>424.5</v>
      </c>
      <c r="L768" s="29"/>
    </row>
    <row r="769" spans="1:12">
      <c r="A769" s="30">
        <v>45539</v>
      </c>
      <c r="B769" s="405">
        <v>29614</v>
      </c>
      <c r="C769" s="405" t="s">
        <v>24</v>
      </c>
      <c r="D769" t="s">
        <v>14</v>
      </c>
      <c r="E769" s="217"/>
      <c r="F769" s="38">
        <v>7</v>
      </c>
      <c r="G769" s="1">
        <f t="shared" si="11"/>
        <v>417.5</v>
      </c>
      <c r="L769" s="29"/>
    </row>
    <row r="770" spans="1:12">
      <c r="A770" s="30">
        <v>45539</v>
      </c>
      <c r="B770" s="405">
        <v>29614</v>
      </c>
      <c r="C770" s="405" t="s">
        <v>24</v>
      </c>
      <c r="D770" t="s">
        <v>15</v>
      </c>
      <c r="F770" s="217">
        <v>60</v>
      </c>
      <c r="G770" s="1">
        <f t="shared" si="11"/>
        <v>357.5</v>
      </c>
    </row>
    <row r="771" spans="1:12">
      <c r="A771" s="30">
        <v>45539</v>
      </c>
      <c r="B771" s="405">
        <v>29614</v>
      </c>
      <c r="C771" s="405" t="s">
        <v>24</v>
      </c>
      <c r="D771" t="s">
        <v>16</v>
      </c>
      <c r="F771" s="217">
        <v>5</v>
      </c>
      <c r="G771" s="1">
        <f t="shared" si="11"/>
        <v>352.5</v>
      </c>
    </row>
    <row r="772" spans="1:12">
      <c r="A772" s="30">
        <v>45499</v>
      </c>
      <c r="B772" s="405">
        <v>29432</v>
      </c>
      <c r="C772" s="405" t="s">
        <v>24</v>
      </c>
      <c r="D772" t="s">
        <v>70</v>
      </c>
      <c r="F772" s="217">
        <v>250</v>
      </c>
      <c r="G772" s="1">
        <f t="shared" si="11"/>
        <v>102.5</v>
      </c>
    </row>
    <row r="773" spans="1:12">
      <c r="B773" s="405" t="s">
        <v>129</v>
      </c>
      <c r="C773" s="405" t="s">
        <v>24</v>
      </c>
      <c r="D773" s="266" t="s">
        <v>128</v>
      </c>
      <c r="F773" s="217">
        <v>51.2</v>
      </c>
      <c r="G773" s="1">
        <f t="shared" si="11"/>
        <v>51.3</v>
      </c>
    </row>
    <row r="774" spans="1:12">
      <c r="A774" s="30">
        <v>45740</v>
      </c>
      <c r="B774" s="405">
        <v>30713</v>
      </c>
      <c r="C774" s="405" t="s">
        <v>24</v>
      </c>
      <c r="D774" s="266" t="s">
        <v>128</v>
      </c>
      <c r="F774" s="217">
        <v>51.3</v>
      </c>
      <c r="G774" s="1">
        <f t="shared" si="11"/>
        <v>0</v>
      </c>
    </row>
    <row r="775" spans="1:12">
      <c r="A775" s="32">
        <v>45535</v>
      </c>
      <c r="B775" s="404" t="s">
        <v>11</v>
      </c>
      <c r="C775" s="404" t="s">
        <v>71</v>
      </c>
      <c r="D775" t="s">
        <v>13</v>
      </c>
      <c r="E775" s="217">
        <v>99.7</v>
      </c>
      <c r="F775" s="217"/>
      <c r="G775" s="1">
        <f t="shared" si="11"/>
        <v>99.7</v>
      </c>
    </row>
    <row r="776" spans="1:12">
      <c r="B776" s="405"/>
      <c r="C776" s="405"/>
      <c r="D776" t="s">
        <v>14</v>
      </c>
      <c r="E776" s="217">
        <v>7</v>
      </c>
      <c r="F776" s="217"/>
      <c r="G776" s="1">
        <f t="shared" si="11"/>
        <v>106.7</v>
      </c>
    </row>
    <row r="777" spans="1:12">
      <c r="B777" s="405"/>
      <c r="C777" s="405"/>
      <c r="D777" t="s">
        <v>15</v>
      </c>
      <c r="E777" s="217">
        <v>60</v>
      </c>
      <c r="F777" s="217"/>
      <c r="G777" s="1">
        <f t="shared" si="11"/>
        <v>166.7</v>
      </c>
    </row>
    <row r="778" spans="1:12">
      <c r="B778" s="405"/>
      <c r="C778" s="405"/>
      <c r="D778" t="s">
        <v>16</v>
      </c>
      <c r="E778" s="217">
        <v>5</v>
      </c>
      <c r="F778" s="217"/>
      <c r="G778" s="1">
        <f t="shared" si="11"/>
        <v>171.7</v>
      </c>
    </row>
    <row r="779" spans="1:12">
      <c r="B779" s="405"/>
      <c r="C779" s="405"/>
      <c r="D779" t="s">
        <v>130</v>
      </c>
      <c r="E779" s="217">
        <v>100</v>
      </c>
      <c r="F779" s="217"/>
      <c r="G779" s="1">
        <f t="shared" si="11"/>
        <v>271.7</v>
      </c>
    </row>
    <row r="780" spans="1:12">
      <c r="A780" s="30">
        <v>45535</v>
      </c>
      <c r="B780" s="405" t="s">
        <v>75</v>
      </c>
      <c r="C780" s="405" t="s">
        <v>71</v>
      </c>
      <c r="D780" t="s">
        <v>15</v>
      </c>
      <c r="E780" s="217"/>
      <c r="F780" s="217">
        <v>60</v>
      </c>
      <c r="G780" s="1">
        <f t="shared" si="11"/>
        <v>211.7</v>
      </c>
    </row>
    <row r="781" spans="1:12">
      <c r="A781" s="30">
        <v>45535</v>
      </c>
      <c r="B781" s="405" t="s">
        <v>75</v>
      </c>
      <c r="C781" s="405" t="s">
        <v>71</v>
      </c>
      <c r="D781" t="s">
        <v>16</v>
      </c>
      <c r="E781" s="217"/>
      <c r="F781" s="217">
        <v>5</v>
      </c>
      <c r="G781" s="1">
        <f t="shared" si="11"/>
        <v>206.7</v>
      </c>
      <c r="I781" s="404"/>
      <c r="J781" s="266"/>
      <c r="K781" s="217"/>
    </row>
    <row r="782" spans="1:12">
      <c r="A782" s="30">
        <v>45539</v>
      </c>
      <c r="B782" s="405">
        <v>29614</v>
      </c>
      <c r="C782" s="405" t="s">
        <v>71</v>
      </c>
      <c r="D782" t="s">
        <v>130</v>
      </c>
      <c r="F782" s="1">
        <v>100</v>
      </c>
      <c r="G782" s="1">
        <f t="shared" si="11"/>
        <v>106.69999999999999</v>
      </c>
      <c r="I782" s="404"/>
      <c r="K782" s="217"/>
    </row>
    <row r="783" spans="1:12">
      <c r="A783" s="30">
        <v>45644</v>
      </c>
      <c r="B783" s="405">
        <v>30165</v>
      </c>
      <c r="C783" s="405" t="s">
        <v>71</v>
      </c>
      <c r="D783" t="s">
        <v>13</v>
      </c>
      <c r="F783" s="1">
        <v>99.7</v>
      </c>
      <c r="G783" s="1">
        <f t="shared" si="11"/>
        <v>6.9999999999999858</v>
      </c>
      <c r="I783" s="404"/>
      <c r="K783" s="217"/>
    </row>
    <row r="784" spans="1:12">
      <c r="A784" s="30">
        <v>45644</v>
      </c>
      <c r="B784" s="405">
        <v>30165</v>
      </c>
      <c r="C784" s="405" t="s">
        <v>71</v>
      </c>
      <c r="D784" t="s">
        <v>14</v>
      </c>
      <c r="F784" s="1">
        <v>7</v>
      </c>
      <c r="G784" s="1">
        <f t="shared" si="11"/>
        <v>-1.4210854715202004E-14</v>
      </c>
      <c r="I784" s="404"/>
      <c r="K784" s="217"/>
    </row>
    <row r="785" spans="1:11">
      <c r="A785" s="68">
        <v>45565</v>
      </c>
      <c r="B785" s="404" t="s">
        <v>11</v>
      </c>
      <c r="C785" s="404" t="s">
        <v>41</v>
      </c>
      <c r="D785" t="s">
        <v>13</v>
      </c>
      <c r="E785" s="217">
        <v>100.4</v>
      </c>
      <c r="G785" s="1">
        <f t="shared" si="11"/>
        <v>100.39999999999999</v>
      </c>
      <c r="I785" s="405"/>
      <c r="K785" s="217"/>
    </row>
    <row r="786" spans="1:11">
      <c r="A786" s="46"/>
      <c r="B786" s="405"/>
      <c r="C786" s="405"/>
      <c r="D786" t="s">
        <v>14</v>
      </c>
      <c r="E786" s="217">
        <v>5</v>
      </c>
      <c r="G786" s="1">
        <f t="shared" si="11"/>
        <v>105.39999999999999</v>
      </c>
      <c r="I786" s="404"/>
      <c r="K786" s="217"/>
    </row>
    <row r="787" spans="1:11">
      <c r="A787" s="46"/>
      <c r="B787" s="405"/>
      <c r="C787" s="405"/>
      <c r="D787" t="s">
        <v>15</v>
      </c>
      <c r="E787" s="217">
        <v>60</v>
      </c>
      <c r="G787" s="1">
        <f t="shared" si="11"/>
        <v>165.39999999999998</v>
      </c>
      <c r="I787" s="405"/>
      <c r="K787" s="217"/>
    </row>
    <row r="788" spans="1:11">
      <c r="A788" s="46"/>
      <c r="B788" s="405"/>
      <c r="C788" s="405"/>
      <c r="D788" t="s">
        <v>16</v>
      </c>
      <c r="E788" s="217">
        <v>5</v>
      </c>
      <c r="G788" s="1">
        <f t="shared" si="11"/>
        <v>170.39999999999998</v>
      </c>
      <c r="I788" s="405"/>
      <c r="K788" s="217"/>
    </row>
    <row r="789" spans="1:11">
      <c r="A789" s="30">
        <v>45644</v>
      </c>
      <c r="B789" s="405">
        <v>30165</v>
      </c>
      <c r="C789" s="405" t="s">
        <v>41</v>
      </c>
      <c r="D789" t="s">
        <v>13</v>
      </c>
      <c r="E789" s="217"/>
      <c r="F789" s="1">
        <v>100.4</v>
      </c>
      <c r="G789" s="1">
        <f t="shared" si="11"/>
        <v>69.999999999999972</v>
      </c>
      <c r="I789" s="405"/>
      <c r="K789" s="217"/>
    </row>
    <row r="790" spans="1:11">
      <c r="A790" s="30">
        <v>45644</v>
      </c>
      <c r="B790" s="405">
        <v>30165</v>
      </c>
      <c r="C790" s="405" t="s">
        <v>41</v>
      </c>
      <c r="D790" t="s">
        <v>14</v>
      </c>
      <c r="E790" s="217"/>
      <c r="F790" s="1">
        <v>5</v>
      </c>
      <c r="G790" s="1">
        <f t="shared" si="11"/>
        <v>64.999999999999972</v>
      </c>
      <c r="I790" s="405"/>
      <c r="K790" s="217"/>
    </row>
    <row r="791" spans="1:11">
      <c r="A791" s="30">
        <v>45644</v>
      </c>
      <c r="B791" s="405">
        <v>30165</v>
      </c>
      <c r="C791" s="405" t="s">
        <v>41</v>
      </c>
      <c r="D791" t="s">
        <v>15</v>
      </c>
      <c r="E791" s="217"/>
      <c r="F791" s="1">
        <v>60</v>
      </c>
      <c r="G791" s="1">
        <f t="shared" si="11"/>
        <v>4.9999999999999716</v>
      </c>
      <c r="I791" s="405"/>
      <c r="K791" s="217"/>
    </row>
    <row r="792" spans="1:11">
      <c r="A792" s="30">
        <v>45644</v>
      </c>
      <c r="B792" s="405">
        <v>30165</v>
      </c>
      <c r="C792" s="405" t="s">
        <v>41</v>
      </c>
      <c r="D792" t="s">
        <v>16</v>
      </c>
      <c r="E792" s="217"/>
      <c r="F792" s="1">
        <v>5</v>
      </c>
      <c r="G792" s="1">
        <f t="shared" si="11"/>
        <v>-2.8421709430404007E-14</v>
      </c>
      <c r="I792" s="405"/>
      <c r="K792" s="217"/>
    </row>
    <row r="793" spans="1:11">
      <c r="A793" s="68">
        <v>45596</v>
      </c>
      <c r="B793" s="404" t="s">
        <v>11</v>
      </c>
      <c r="C793" s="404" t="s">
        <v>27</v>
      </c>
      <c r="D793" t="s">
        <v>13</v>
      </c>
      <c r="E793" s="217">
        <v>84.2</v>
      </c>
      <c r="G793" s="1">
        <f t="shared" si="11"/>
        <v>84.199999999999974</v>
      </c>
      <c r="I793" s="405"/>
      <c r="K793" s="217"/>
    </row>
    <row r="794" spans="1:11">
      <c r="A794" s="46"/>
      <c r="B794" s="405"/>
      <c r="C794" s="405"/>
      <c r="D794" t="s">
        <v>14</v>
      </c>
      <c r="E794" s="217">
        <v>7</v>
      </c>
      <c r="G794" s="1">
        <f t="shared" si="11"/>
        <v>91.199999999999974</v>
      </c>
      <c r="I794" s="404"/>
      <c r="K794" s="217"/>
    </row>
    <row r="795" spans="1:11">
      <c r="A795" s="46"/>
      <c r="B795" s="405"/>
      <c r="C795" s="405"/>
      <c r="D795" t="s">
        <v>15</v>
      </c>
      <c r="E795" s="217">
        <v>60</v>
      </c>
      <c r="G795" s="1">
        <f t="shared" si="11"/>
        <v>151.19999999999999</v>
      </c>
      <c r="I795" s="405"/>
      <c r="K795" s="217"/>
    </row>
    <row r="796" spans="1:11">
      <c r="A796" s="46"/>
      <c r="B796" s="405"/>
      <c r="C796" s="405"/>
      <c r="D796" t="s">
        <v>16</v>
      </c>
      <c r="E796" s="217">
        <v>5</v>
      </c>
      <c r="G796" s="1">
        <f t="shared" si="11"/>
        <v>156.19999999999999</v>
      </c>
      <c r="I796" s="405"/>
      <c r="K796" s="217"/>
    </row>
    <row r="797" spans="1:11">
      <c r="A797" s="30">
        <v>45644</v>
      </c>
      <c r="B797" s="405">
        <v>30165</v>
      </c>
      <c r="C797" s="405" t="s">
        <v>27</v>
      </c>
      <c r="D797" t="s">
        <v>13</v>
      </c>
      <c r="E797" s="217"/>
      <c r="F797" s="1">
        <v>84.2</v>
      </c>
      <c r="G797" s="1">
        <f t="shared" si="11"/>
        <v>71.999999999999986</v>
      </c>
      <c r="I797" s="405"/>
      <c r="K797" s="217"/>
    </row>
    <row r="798" spans="1:11">
      <c r="A798" s="30">
        <v>45644</v>
      </c>
      <c r="B798" s="405">
        <v>30165</v>
      </c>
      <c r="C798" s="405" t="s">
        <v>27</v>
      </c>
      <c r="D798" t="s">
        <v>14</v>
      </c>
      <c r="E798" s="217"/>
      <c r="F798" s="1">
        <v>7</v>
      </c>
      <c r="G798" s="1">
        <f t="shared" si="11"/>
        <v>64.999999999999986</v>
      </c>
      <c r="I798" s="405"/>
      <c r="K798" s="217"/>
    </row>
    <row r="799" spans="1:11">
      <c r="A799" s="30">
        <v>45644</v>
      </c>
      <c r="B799" s="405">
        <v>30165</v>
      </c>
      <c r="C799" s="405" t="s">
        <v>27</v>
      </c>
      <c r="D799" t="s">
        <v>15</v>
      </c>
      <c r="E799" s="217"/>
      <c r="F799" s="1">
        <v>60</v>
      </c>
      <c r="G799" s="1">
        <f t="shared" si="11"/>
        <v>4.9999999999999858</v>
      </c>
      <c r="I799" s="405"/>
      <c r="K799" s="217"/>
    </row>
    <row r="800" spans="1:11">
      <c r="A800" s="30">
        <v>45644</v>
      </c>
      <c r="B800" s="405">
        <v>30165</v>
      </c>
      <c r="C800" s="405" t="s">
        <v>27</v>
      </c>
      <c r="D800" t="s">
        <v>16</v>
      </c>
      <c r="E800" s="217"/>
      <c r="F800" s="1">
        <v>5</v>
      </c>
      <c r="G800" s="1">
        <f t="shared" si="11"/>
        <v>-1.4210854715202004E-14</v>
      </c>
      <c r="I800" s="405"/>
      <c r="K800" s="217"/>
    </row>
    <row r="801" spans="1:11">
      <c r="A801" s="68">
        <v>45626</v>
      </c>
      <c r="B801" s="404" t="s">
        <v>11</v>
      </c>
      <c r="C801" s="404" t="s">
        <v>73</v>
      </c>
      <c r="D801" t="s">
        <v>13</v>
      </c>
      <c r="E801">
        <v>83.2</v>
      </c>
      <c r="G801" s="1">
        <f t="shared" si="11"/>
        <v>83.199999999999989</v>
      </c>
      <c r="I801" s="405"/>
      <c r="K801" s="217"/>
    </row>
    <row r="802" spans="1:11">
      <c r="A802" s="249"/>
      <c r="B802" s="46"/>
      <c r="C802" s="405"/>
      <c r="D802" t="s">
        <v>14</v>
      </c>
      <c r="E802">
        <v>7</v>
      </c>
      <c r="G802" s="1">
        <f t="shared" si="11"/>
        <v>90.199999999999989</v>
      </c>
      <c r="I802" s="404"/>
    </row>
    <row r="803" spans="1:11">
      <c r="A803" s="249"/>
      <c r="B803" s="46"/>
      <c r="C803" s="405"/>
      <c r="D803" t="s">
        <v>15</v>
      </c>
      <c r="E803" s="217">
        <v>60</v>
      </c>
      <c r="G803" s="1">
        <f t="shared" si="11"/>
        <v>150.19999999999999</v>
      </c>
    </row>
    <row r="804" spans="1:11">
      <c r="A804" s="249"/>
      <c r="B804" s="46"/>
      <c r="C804" s="405"/>
      <c r="D804" t="s">
        <v>16</v>
      </c>
      <c r="E804" s="217">
        <v>5</v>
      </c>
      <c r="G804" s="1">
        <f t="shared" si="11"/>
        <v>155.19999999999999</v>
      </c>
    </row>
    <row r="805" spans="1:11">
      <c r="A805" s="30">
        <v>45644</v>
      </c>
      <c r="B805" s="405">
        <v>30165</v>
      </c>
      <c r="C805" s="405" t="s">
        <v>73</v>
      </c>
      <c r="D805" t="s">
        <v>15</v>
      </c>
      <c r="F805" s="1">
        <v>60</v>
      </c>
      <c r="G805" s="1">
        <f t="shared" si="11"/>
        <v>95.199999999999989</v>
      </c>
      <c r="I805" s="404"/>
    </row>
    <row r="806" spans="1:11">
      <c r="A806" s="30">
        <v>45644</v>
      </c>
      <c r="B806" s="405">
        <v>30165</v>
      </c>
      <c r="C806" s="405" t="s">
        <v>73</v>
      </c>
      <c r="D806" t="s">
        <v>16</v>
      </c>
      <c r="F806" s="1">
        <v>5</v>
      </c>
      <c r="G806" s="1">
        <f t="shared" si="11"/>
        <v>90.199999999999989</v>
      </c>
      <c r="I806" s="405"/>
    </row>
    <row r="807" spans="1:11">
      <c r="A807" s="30">
        <v>45713</v>
      </c>
      <c r="B807" s="405">
        <v>30531</v>
      </c>
      <c r="C807" s="405" t="s">
        <v>73</v>
      </c>
      <c r="D807" t="s">
        <v>13</v>
      </c>
      <c r="F807">
        <v>83.2</v>
      </c>
      <c r="G807" s="1">
        <f t="shared" si="11"/>
        <v>6.9999999999999858</v>
      </c>
      <c r="I807" s="405"/>
    </row>
    <row r="808" spans="1:11">
      <c r="A808" s="30">
        <v>45713</v>
      </c>
      <c r="B808" s="405">
        <v>30531</v>
      </c>
      <c r="C808" s="405" t="s">
        <v>73</v>
      </c>
      <c r="D808" t="s">
        <v>14</v>
      </c>
      <c r="F808">
        <v>7</v>
      </c>
      <c r="G808" s="1">
        <f t="shared" si="11"/>
        <v>-1.4210854715202004E-14</v>
      </c>
      <c r="I808" s="405"/>
    </row>
    <row r="809" spans="1:11">
      <c r="A809" s="32" t="s">
        <v>74</v>
      </c>
      <c r="B809" s="404" t="s">
        <v>11</v>
      </c>
      <c r="C809" s="404" t="s">
        <v>29</v>
      </c>
      <c r="D809" t="s">
        <v>13</v>
      </c>
      <c r="E809" s="217">
        <v>70.2</v>
      </c>
      <c r="G809" s="1">
        <f t="shared" si="11"/>
        <v>70.199999999999989</v>
      </c>
      <c r="I809" s="404"/>
      <c r="K809" s="217"/>
    </row>
    <row r="810" spans="1:11">
      <c r="B810" s="405"/>
      <c r="C810" s="405"/>
      <c r="D810" t="s">
        <v>14</v>
      </c>
      <c r="E810" s="217">
        <v>3</v>
      </c>
      <c r="G810" s="1">
        <f t="shared" si="11"/>
        <v>73.199999999999989</v>
      </c>
      <c r="I810" s="405"/>
      <c r="K810" s="217"/>
    </row>
    <row r="811" spans="1:11">
      <c r="B811" s="405"/>
      <c r="C811" s="405"/>
      <c r="D811" t="s">
        <v>15</v>
      </c>
      <c r="E811" s="217">
        <v>60</v>
      </c>
      <c r="G811" s="1">
        <f t="shared" si="11"/>
        <v>133.19999999999999</v>
      </c>
      <c r="I811" s="405"/>
      <c r="K811" s="217"/>
    </row>
    <row r="812" spans="1:11">
      <c r="B812" s="405"/>
      <c r="C812" s="405"/>
      <c r="D812" t="s">
        <v>16</v>
      </c>
      <c r="E812" s="217">
        <v>5</v>
      </c>
      <c r="G812" s="1">
        <f t="shared" si="11"/>
        <v>138.19999999999999</v>
      </c>
      <c r="I812" s="405"/>
      <c r="K812" s="217"/>
    </row>
    <row r="813" spans="1:11">
      <c r="A813" s="30">
        <v>45713</v>
      </c>
      <c r="B813" s="405">
        <v>30531</v>
      </c>
      <c r="C813" s="405" t="s">
        <v>29</v>
      </c>
      <c r="D813" t="s">
        <v>13</v>
      </c>
      <c r="E813" s="217"/>
      <c r="F813" s="217">
        <v>70.2</v>
      </c>
      <c r="G813" s="1">
        <f t="shared" si="11"/>
        <v>67.999999999999986</v>
      </c>
      <c r="I813" s="405"/>
      <c r="K813" s="217"/>
    </row>
    <row r="814" spans="1:11">
      <c r="A814" s="30">
        <v>45713</v>
      </c>
      <c r="B814" s="405">
        <v>30531</v>
      </c>
      <c r="C814" s="405" t="s">
        <v>29</v>
      </c>
      <c r="D814" t="s">
        <v>14</v>
      </c>
      <c r="E814" s="217"/>
      <c r="F814" s="217">
        <v>3</v>
      </c>
      <c r="G814" s="1">
        <f t="shared" si="11"/>
        <v>64.999999999999986</v>
      </c>
      <c r="I814" s="405"/>
      <c r="K814" s="217"/>
    </row>
    <row r="815" spans="1:11">
      <c r="A815" s="30">
        <v>45713</v>
      </c>
      <c r="B815" s="405">
        <v>30531</v>
      </c>
      <c r="C815" s="405" t="s">
        <v>29</v>
      </c>
      <c r="D815" t="s">
        <v>15</v>
      </c>
      <c r="E815" s="217"/>
      <c r="F815" s="217">
        <v>60</v>
      </c>
      <c r="G815" s="1">
        <f t="shared" si="11"/>
        <v>4.9999999999999858</v>
      </c>
      <c r="I815" s="405"/>
      <c r="K815" s="217"/>
    </row>
    <row r="816" spans="1:11">
      <c r="A816" s="30">
        <v>45713</v>
      </c>
      <c r="B816" s="405">
        <v>30531</v>
      </c>
      <c r="C816" s="405" t="s">
        <v>29</v>
      </c>
      <c r="D816" t="s">
        <v>16</v>
      </c>
      <c r="E816" s="217"/>
      <c r="F816" s="217">
        <v>5</v>
      </c>
      <c r="G816" s="1">
        <f t="shared" si="11"/>
        <v>-1.4210854715202004E-14</v>
      </c>
      <c r="I816" s="405"/>
      <c r="K816" s="217"/>
    </row>
    <row r="817" spans="1:12">
      <c r="A817" s="68">
        <v>45688</v>
      </c>
      <c r="B817" s="404" t="s">
        <v>11</v>
      </c>
      <c r="C817" s="404" t="s">
        <v>12</v>
      </c>
      <c r="D817" t="s">
        <v>13</v>
      </c>
      <c r="E817" s="217">
        <v>79.5</v>
      </c>
      <c r="G817" s="1">
        <f t="shared" si="11"/>
        <v>79.499999999999986</v>
      </c>
      <c r="I817" s="404"/>
      <c r="K817" s="217"/>
    </row>
    <row r="818" spans="1:12">
      <c r="A818" s="46"/>
      <c r="B818" s="405"/>
      <c r="C818" s="405"/>
      <c r="D818" t="s">
        <v>14</v>
      </c>
      <c r="E818" s="217">
        <v>3</v>
      </c>
      <c r="G818" s="1">
        <f t="shared" si="11"/>
        <v>82.499999999999986</v>
      </c>
      <c r="I818" s="405"/>
      <c r="K818" s="217"/>
    </row>
    <row r="819" spans="1:12">
      <c r="A819" s="46"/>
      <c r="B819" s="405"/>
      <c r="C819" s="405"/>
      <c r="D819" t="s">
        <v>15</v>
      </c>
      <c r="E819" s="217">
        <v>60</v>
      </c>
      <c r="G819" s="1">
        <f t="shared" si="11"/>
        <v>142.5</v>
      </c>
      <c r="I819" s="405"/>
      <c r="K819" s="217"/>
    </row>
    <row r="820" spans="1:12">
      <c r="A820" s="46"/>
      <c r="B820" s="405"/>
      <c r="C820" s="405"/>
      <c r="D820" t="s">
        <v>16</v>
      </c>
      <c r="E820" s="217">
        <v>5</v>
      </c>
      <c r="G820" s="1">
        <f t="shared" si="11"/>
        <v>147.5</v>
      </c>
      <c r="I820" s="405"/>
      <c r="K820" s="217"/>
    </row>
    <row r="821" spans="1:12">
      <c r="A821" s="30">
        <v>45713</v>
      </c>
      <c r="B821" s="405">
        <v>30531</v>
      </c>
      <c r="C821" s="405" t="s">
        <v>12</v>
      </c>
      <c r="D821" t="s">
        <v>13</v>
      </c>
      <c r="F821" s="217">
        <v>79.5</v>
      </c>
      <c r="G821" s="1">
        <f t="shared" si="11"/>
        <v>68</v>
      </c>
      <c r="K821" s="29"/>
    </row>
    <row r="822" spans="1:12">
      <c r="A822" s="30">
        <v>45713</v>
      </c>
      <c r="B822" s="405">
        <v>30531</v>
      </c>
      <c r="C822" s="405" t="s">
        <v>12</v>
      </c>
      <c r="D822" t="s">
        <v>14</v>
      </c>
      <c r="F822" s="217">
        <v>3</v>
      </c>
      <c r="G822" s="1">
        <f t="shared" si="11"/>
        <v>65</v>
      </c>
    </row>
    <row r="823" spans="1:12">
      <c r="A823" s="30">
        <v>45713</v>
      </c>
      <c r="B823" s="405">
        <v>30531</v>
      </c>
      <c r="C823" s="405" t="s">
        <v>12</v>
      </c>
      <c r="D823" t="s">
        <v>15</v>
      </c>
      <c r="F823" s="217">
        <v>60</v>
      </c>
      <c r="G823" s="1">
        <f t="shared" si="11"/>
        <v>5</v>
      </c>
    </row>
    <row r="824" spans="1:12">
      <c r="A824" s="30">
        <v>45713</v>
      </c>
      <c r="B824" s="405">
        <v>30531</v>
      </c>
      <c r="C824" s="405" t="s">
        <v>12</v>
      </c>
      <c r="D824" t="s">
        <v>16</v>
      </c>
      <c r="F824" s="217">
        <v>5</v>
      </c>
      <c r="G824" s="1">
        <f t="shared" si="11"/>
        <v>0</v>
      </c>
    </row>
    <row r="825" spans="1:12">
      <c r="A825" s="32">
        <v>45716</v>
      </c>
      <c r="B825" s="404" t="s">
        <v>11</v>
      </c>
      <c r="C825" s="404" t="s">
        <v>19</v>
      </c>
      <c r="D825" t="s">
        <v>13</v>
      </c>
      <c r="E825" s="217">
        <v>90.9</v>
      </c>
      <c r="G825" s="1">
        <f t="shared" si="11"/>
        <v>90.9</v>
      </c>
      <c r="I825" s="405"/>
      <c r="J825" t="s">
        <v>127</v>
      </c>
    </row>
    <row r="826" spans="1:12">
      <c r="B826" s="405"/>
      <c r="C826" s="405"/>
      <c r="D826" t="s">
        <v>14</v>
      </c>
      <c r="E826" s="217">
        <v>3</v>
      </c>
      <c r="G826" s="1">
        <f t="shared" si="11"/>
        <v>93.9</v>
      </c>
      <c r="H826">
        <v>2024</v>
      </c>
      <c r="I826" s="404"/>
      <c r="K826" s="217"/>
      <c r="L826" s="29"/>
    </row>
    <row r="827" spans="1:12">
      <c r="B827" s="405"/>
      <c r="C827" s="405"/>
      <c r="D827" t="s">
        <v>15</v>
      </c>
      <c r="E827" s="217">
        <v>56</v>
      </c>
      <c r="G827" s="1">
        <f t="shared" si="11"/>
        <v>149.9</v>
      </c>
      <c r="I827" s="404"/>
      <c r="K827" s="217"/>
    </row>
    <row r="828" spans="1:12">
      <c r="B828" s="405"/>
      <c r="C828" s="405"/>
      <c r="D828" t="s">
        <v>16</v>
      </c>
      <c r="E828" s="217">
        <v>5</v>
      </c>
      <c r="G828" s="1">
        <f t="shared" si="11"/>
        <v>154.9</v>
      </c>
      <c r="I828" s="405"/>
      <c r="K828" s="217"/>
    </row>
    <row r="829" spans="1:12">
      <c r="A829" s="30">
        <v>45740</v>
      </c>
      <c r="B829" s="405">
        <v>30713</v>
      </c>
      <c r="C829" s="405" t="s">
        <v>19</v>
      </c>
      <c r="D829" t="s">
        <v>13</v>
      </c>
      <c r="F829" s="217">
        <v>90.9</v>
      </c>
      <c r="G829" s="1">
        <f t="shared" ref="G829:G898" si="12">+G828+E829-F829</f>
        <v>64</v>
      </c>
      <c r="I829" s="405"/>
      <c r="K829" s="217"/>
    </row>
    <row r="830" spans="1:12">
      <c r="A830" s="30">
        <v>45740</v>
      </c>
      <c r="B830" s="405">
        <v>30713</v>
      </c>
      <c r="C830" s="405" t="s">
        <v>19</v>
      </c>
      <c r="D830" t="s">
        <v>14</v>
      </c>
      <c r="F830" s="217">
        <v>3</v>
      </c>
      <c r="G830" s="1">
        <f t="shared" si="12"/>
        <v>61</v>
      </c>
      <c r="I830" s="405"/>
      <c r="K830" s="217"/>
    </row>
    <row r="831" spans="1:12">
      <c r="A831" s="30">
        <v>45740</v>
      </c>
      <c r="B831" s="405">
        <v>30713</v>
      </c>
      <c r="C831" s="405" t="s">
        <v>19</v>
      </c>
      <c r="D831" t="s">
        <v>15</v>
      </c>
      <c r="F831" s="217">
        <v>56</v>
      </c>
      <c r="G831" s="1">
        <f t="shared" si="12"/>
        <v>5</v>
      </c>
      <c r="K831" s="29"/>
    </row>
    <row r="832" spans="1:12">
      <c r="A832" s="30">
        <v>45740</v>
      </c>
      <c r="B832" s="405">
        <v>30713</v>
      </c>
      <c r="C832" s="405" t="s">
        <v>19</v>
      </c>
      <c r="D832" t="s">
        <v>16</v>
      </c>
      <c r="F832" s="217">
        <v>5</v>
      </c>
      <c r="G832" s="1">
        <f t="shared" si="12"/>
        <v>0</v>
      </c>
      <c r="L832" s="29"/>
    </row>
    <row r="833" spans="1:11">
      <c r="A833" s="32">
        <v>45747</v>
      </c>
      <c r="B833" s="404" t="s">
        <v>11</v>
      </c>
      <c r="C833" s="404" t="s">
        <v>20</v>
      </c>
      <c r="D833" t="s">
        <v>13</v>
      </c>
      <c r="E833" s="217">
        <v>37</v>
      </c>
      <c r="G833" s="1">
        <f t="shared" si="12"/>
        <v>37</v>
      </c>
    </row>
    <row r="834" spans="1:11">
      <c r="B834" s="405"/>
      <c r="C834" s="405"/>
      <c r="D834" t="s">
        <v>14</v>
      </c>
      <c r="E834" s="217">
        <v>3</v>
      </c>
      <c r="G834" s="1">
        <f t="shared" si="12"/>
        <v>40</v>
      </c>
    </row>
    <row r="835" spans="1:11">
      <c r="B835" s="405"/>
      <c r="C835" s="405"/>
      <c r="D835" t="s">
        <v>15</v>
      </c>
      <c r="E835" s="217">
        <v>60</v>
      </c>
      <c r="G835" s="1">
        <f t="shared" si="12"/>
        <v>100</v>
      </c>
    </row>
    <row r="836" spans="1:11">
      <c r="B836" s="405"/>
      <c r="C836" s="405"/>
      <c r="D836" t="s">
        <v>16</v>
      </c>
      <c r="E836" s="217">
        <v>5</v>
      </c>
      <c r="G836" s="1">
        <f t="shared" si="12"/>
        <v>105</v>
      </c>
    </row>
    <row r="837" spans="1:11">
      <c r="A837" s="30">
        <v>45793</v>
      </c>
      <c r="B837" s="405">
        <v>30984</v>
      </c>
      <c r="C837" s="405" t="s">
        <v>20</v>
      </c>
      <c r="D837" t="s">
        <v>13</v>
      </c>
      <c r="E837" s="217"/>
      <c r="F837" s="1">
        <v>37</v>
      </c>
      <c r="G837" s="1">
        <f t="shared" si="12"/>
        <v>68</v>
      </c>
    </row>
    <row r="838" spans="1:11">
      <c r="A838" s="30">
        <v>45793</v>
      </c>
      <c r="B838" s="405">
        <v>30984</v>
      </c>
      <c r="C838" s="405" t="s">
        <v>20</v>
      </c>
      <c r="D838" t="s">
        <v>14</v>
      </c>
      <c r="E838" s="217"/>
      <c r="F838" s="1">
        <v>3</v>
      </c>
      <c r="G838" s="1">
        <f t="shared" si="12"/>
        <v>65</v>
      </c>
    </row>
    <row r="839" spans="1:11">
      <c r="A839" s="30">
        <v>45793</v>
      </c>
      <c r="B839" s="405">
        <v>30984</v>
      </c>
      <c r="C839" s="405" t="s">
        <v>20</v>
      </c>
      <c r="D839" t="s">
        <v>15</v>
      </c>
      <c r="E839" s="217"/>
      <c r="F839" s="1">
        <v>60</v>
      </c>
      <c r="G839" s="1">
        <f t="shared" si="12"/>
        <v>5</v>
      </c>
    </row>
    <row r="840" spans="1:11">
      <c r="A840" s="30">
        <v>45793</v>
      </c>
      <c r="B840" s="405">
        <v>30984</v>
      </c>
      <c r="C840" s="405" t="s">
        <v>20</v>
      </c>
      <c r="D840" t="s">
        <v>16</v>
      </c>
      <c r="E840" s="217"/>
      <c r="F840" s="1">
        <v>5</v>
      </c>
      <c r="G840" s="1">
        <f t="shared" si="12"/>
        <v>0</v>
      </c>
    </row>
    <row r="841" spans="1:11">
      <c r="A841" s="68">
        <v>45777</v>
      </c>
      <c r="B841" s="404" t="s">
        <v>11</v>
      </c>
      <c r="C841" s="404" t="s">
        <v>21</v>
      </c>
      <c r="D841" t="s">
        <v>13</v>
      </c>
      <c r="E841" s="217">
        <v>37</v>
      </c>
      <c r="G841" s="1">
        <f t="shared" si="12"/>
        <v>37</v>
      </c>
    </row>
    <row r="842" spans="1:11">
      <c r="A842" s="46"/>
      <c r="B842" s="405"/>
      <c r="C842" s="405"/>
      <c r="D842" t="s">
        <v>14</v>
      </c>
      <c r="E842" s="217">
        <v>3</v>
      </c>
      <c r="G842" s="1">
        <f t="shared" si="12"/>
        <v>40</v>
      </c>
    </row>
    <row r="843" spans="1:11">
      <c r="A843" s="46"/>
      <c r="B843" s="405"/>
      <c r="C843" s="405"/>
      <c r="D843" t="s">
        <v>15</v>
      </c>
      <c r="E843" s="217">
        <v>60</v>
      </c>
      <c r="G843" s="1">
        <f t="shared" si="12"/>
        <v>100</v>
      </c>
    </row>
    <row r="844" spans="1:11">
      <c r="A844" s="46"/>
      <c r="B844" s="405"/>
      <c r="C844" s="405"/>
      <c r="D844" t="s">
        <v>16</v>
      </c>
      <c r="E844" s="217">
        <v>5</v>
      </c>
      <c r="G844" s="1">
        <f t="shared" si="12"/>
        <v>105</v>
      </c>
      <c r="I844" s="404"/>
      <c r="K844" s="217"/>
    </row>
    <row r="845" spans="1:11">
      <c r="A845" s="30">
        <v>45793</v>
      </c>
      <c r="B845" s="405">
        <v>30984</v>
      </c>
      <c r="C845" s="405" t="s">
        <v>21</v>
      </c>
      <c r="D845" t="s">
        <v>13</v>
      </c>
      <c r="F845" s="217">
        <v>37</v>
      </c>
      <c r="G845" s="1">
        <f t="shared" si="12"/>
        <v>68</v>
      </c>
      <c r="I845" s="405"/>
      <c r="K845" s="217"/>
    </row>
    <row r="846" spans="1:11">
      <c r="A846" s="30">
        <v>45793</v>
      </c>
      <c r="B846" s="405">
        <v>30984</v>
      </c>
      <c r="C846" s="405" t="s">
        <v>21</v>
      </c>
      <c r="D846" t="s">
        <v>14</v>
      </c>
      <c r="F846" s="217">
        <v>3</v>
      </c>
      <c r="G846" s="1">
        <f t="shared" si="12"/>
        <v>65</v>
      </c>
      <c r="I846" s="405"/>
      <c r="K846" s="217"/>
    </row>
    <row r="847" spans="1:11">
      <c r="A847" s="30">
        <v>45793</v>
      </c>
      <c r="B847" s="405">
        <v>30984</v>
      </c>
      <c r="C847" s="405" t="s">
        <v>21</v>
      </c>
      <c r="D847" t="s">
        <v>15</v>
      </c>
      <c r="F847" s="217">
        <v>60</v>
      </c>
      <c r="G847" s="1">
        <f t="shared" si="12"/>
        <v>5</v>
      </c>
      <c r="I847" s="405"/>
      <c r="K847" s="217"/>
    </row>
    <row r="848" spans="1:11">
      <c r="A848" s="30">
        <v>45793</v>
      </c>
      <c r="B848" s="405">
        <v>30984</v>
      </c>
      <c r="C848" s="405" t="s">
        <v>21</v>
      </c>
      <c r="D848" t="s">
        <v>16</v>
      </c>
      <c r="F848" s="217">
        <v>5</v>
      </c>
      <c r="G848" s="1">
        <f t="shared" si="12"/>
        <v>0</v>
      </c>
      <c r="I848" s="404"/>
      <c r="K848" s="217"/>
    </row>
    <row r="849" spans="1:11">
      <c r="A849" s="32">
        <v>45808</v>
      </c>
      <c r="B849" s="404" t="s">
        <v>11</v>
      </c>
      <c r="C849" s="404" t="s">
        <v>22</v>
      </c>
      <c r="D849" t="s">
        <v>13</v>
      </c>
      <c r="E849" s="217">
        <v>36.6</v>
      </c>
      <c r="G849" s="1">
        <f t="shared" si="12"/>
        <v>36.6</v>
      </c>
      <c r="I849" s="404"/>
      <c r="K849" s="217"/>
    </row>
    <row r="850" spans="1:11">
      <c r="A850"/>
      <c r="B850" s="405"/>
      <c r="C850" s="405"/>
      <c r="D850" t="s">
        <v>14</v>
      </c>
      <c r="E850" s="217">
        <v>5</v>
      </c>
      <c r="G850" s="1">
        <f t="shared" si="12"/>
        <v>41.6</v>
      </c>
      <c r="I850" s="405"/>
      <c r="K850" s="217"/>
    </row>
    <row r="851" spans="1:11">
      <c r="A851"/>
      <c r="B851" s="405"/>
      <c r="C851" s="405"/>
      <c r="D851" t="s">
        <v>15</v>
      </c>
      <c r="E851" s="217">
        <v>60</v>
      </c>
      <c r="G851" s="1">
        <f t="shared" si="12"/>
        <v>101.6</v>
      </c>
      <c r="I851" s="405"/>
      <c r="K851" s="217"/>
    </row>
    <row r="852" spans="1:11">
      <c r="A852"/>
      <c r="B852" s="405"/>
      <c r="C852" s="405"/>
      <c r="D852" t="s">
        <v>16</v>
      </c>
      <c r="E852" s="217">
        <v>5</v>
      </c>
      <c r="G852" s="1">
        <f t="shared" si="12"/>
        <v>106.6</v>
      </c>
      <c r="I852" s="405"/>
      <c r="K852" s="217"/>
    </row>
    <row r="853" spans="1:11">
      <c r="A853" s="30">
        <v>45843</v>
      </c>
      <c r="B853" s="405">
        <v>31276</v>
      </c>
      <c r="C853" s="405" t="s">
        <v>22</v>
      </c>
      <c r="D853" t="s">
        <v>13</v>
      </c>
      <c r="E853" s="217"/>
      <c r="F853" s="217">
        <v>36.6</v>
      </c>
      <c r="G853" s="1">
        <f t="shared" si="12"/>
        <v>70</v>
      </c>
      <c r="I853" s="405"/>
      <c r="K853" s="217"/>
    </row>
    <row r="854" spans="1:11">
      <c r="A854" s="30">
        <v>45843</v>
      </c>
      <c r="B854" s="405">
        <v>31276</v>
      </c>
      <c r="C854" s="405" t="s">
        <v>22</v>
      </c>
      <c r="D854" t="s">
        <v>14</v>
      </c>
      <c r="E854" s="217"/>
      <c r="F854" s="217">
        <v>5</v>
      </c>
      <c r="G854" s="1">
        <f t="shared" si="12"/>
        <v>65</v>
      </c>
      <c r="I854" s="405"/>
      <c r="K854" s="217"/>
    </row>
    <row r="855" spans="1:11">
      <c r="A855" s="30">
        <v>45843</v>
      </c>
      <c r="B855" s="405">
        <v>31276</v>
      </c>
      <c r="C855" s="405" t="s">
        <v>22</v>
      </c>
      <c r="D855" t="s">
        <v>15</v>
      </c>
      <c r="E855" s="217"/>
      <c r="F855" s="217">
        <v>60</v>
      </c>
      <c r="G855" s="1">
        <f t="shared" si="12"/>
        <v>5</v>
      </c>
      <c r="I855" s="405"/>
      <c r="K855" s="217"/>
    </row>
    <row r="856" spans="1:11">
      <c r="A856" s="30">
        <v>45843</v>
      </c>
      <c r="B856" s="405">
        <v>31276</v>
      </c>
      <c r="C856" s="405" t="s">
        <v>22</v>
      </c>
      <c r="D856" t="s">
        <v>16</v>
      </c>
      <c r="E856" s="217"/>
      <c r="F856" s="217">
        <v>5</v>
      </c>
      <c r="G856" s="1">
        <f t="shared" si="12"/>
        <v>0</v>
      </c>
      <c r="I856" s="405"/>
      <c r="K856" s="217"/>
    </row>
    <row r="857" spans="1:11">
      <c r="A857" s="32">
        <v>45838</v>
      </c>
      <c r="B857" s="404" t="s">
        <v>11</v>
      </c>
      <c r="C857" s="404" t="s">
        <v>23</v>
      </c>
      <c r="D857" t="s">
        <v>13</v>
      </c>
      <c r="E857" s="217">
        <v>43.2</v>
      </c>
      <c r="G857" s="1">
        <f t="shared" si="12"/>
        <v>43.2</v>
      </c>
      <c r="I857" s="404"/>
      <c r="K857" s="217"/>
    </row>
    <row r="858" spans="1:11">
      <c r="B858" s="405"/>
      <c r="C858" s="405"/>
      <c r="D858" t="s">
        <v>14</v>
      </c>
      <c r="E858" s="217">
        <v>4</v>
      </c>
      <c r="G858" s="1">
        <f t="shared" si="12"/>
        <v>47.2</v>
      </c>
      <c r="K858" s="217"/>
    </row>
    <row r="859" spans="1:11">
      <c r="B859" s="405"/>
      <c r="C859" s="405"/>
      <c r="D859" t="s">
        <v>15</v>
      </c>
      <c r="E859" s="217">
        <v>60</v>
      </c>
      <c r="G859" s="1">
        <f t="shared" si="12"/>
        <v>107.2</v>
      </c>
      <c r="K859" s="29"/>
    </row>
    <row r="860" spans="1:11">
      <c r="B860" s="405"/>
      <c r="C860" s="405"/>
      <c r="D860" t="s">
        <v>16</v>
      </c>
      <c r="E860" s="217">
        <v>5</v>
      </c>
      <c r="G860" s="1">
        <f t="shared" si="12"/>
        <v>112.2</v>
      </c>
      <c r="K860" s="29"/>
    </row>
    <row r="861" spans="1:11">
      <c r="A861" s="30">
        <v>45843</v>
      </c>
      <c r="B861" s="405">
        <v>31276</v>
      </c>
      <c r="C861" s="405" t="s">
        <v>23</v>
      </c>
      <c r="D861" t="s">
        <v>15</v>
      </c>
      <c r="F861" s="217">
        <v>60</v>
      </c>
      <c r="G861" s="1">
        <f t="shared" si="12"/>
        <v>52.2</v>
      </c>
    </row>
    <row r="862" spans="1:11">
      <c r="A862" s="30">
        <v>45843</v>
      </c>
      <c r="B862" s="405">
        <v>31276</v>
      </c>
      <c r="C862" s="405" t="s">
        <v>23</v>
      </c>
      <c r="D862" t="s">
        <v>16</v>
      </c>
      <c r="F862" s="217">
        <v>5</v>
      </c>
      <c r="G862" s="1">
        <f t="shared" si="12"/>
        <v>47.2</v>
      </c>
    </row>
    <row r="863" spans="1:11">
      <c r="A863" s="30">
        <v>45855</v>
      </c>
      <c r="B863" s="405">
        <v>31492</v>
      </c>
      <c r="C863" s="405" t="s">
        <v>23</v>
      </c>
      <c r="D863" t="s">
        <v>13</v>
      </c>
      <c r="F863" s="1">
        <v>43.2</v>
      </c>
      <c r="G863" s="1">
        <f t="shared" si="12"/>
        <v>4</v>
      </c>
      <c r="I863" s="404"/>
      <c r="K863" s="217"/>
    </row>
    <row r="864" spans="1:11">
      <c r="A864" s="30">
        <v>45855</v>
      </c>
      <c r="B864" s="405">
        <v>31492</v>
      </c>
      <c r="C864" s="405" t="s">
        <v>23</v>
      </c>
      <c r="D864" t="s">
        <v>14</v>
      </c>
      <c r="F864" s="1">
        <v>4</v>
      </c>
      <c r="G864" s="1">
        <f t="shared" si="12"/>
        <v>0</v>
      </c>
      <c r="I864" s="405"/>
      <c r="K864" s="217"/>
    </row>
    <row r="865" spans="1:11">
      <c r="A865" s="32">
        <v>45869</v>
      </c>
      <c r="B865" s="404" t="s">
        <v>11</v>
      </c>
      <c r="C865" s="404" t="s">
        <v>24</v>
      </c>
      <c r="D865" t="s">
        <v>13</v>
      </c>
      <c r="E865" s="44">
        <v>43.2</v>
      </c>
      <c r="G865" s="1">
        <f t="shared" si="12"/>
        <v>43.2</v>
      </c>
    </row>
    <row r="866" spans="1:11">
      <c r="B866" s="405"/>
      <c r="C866" s="405"/>
      <c r="D866" t="s">
        <v>14</v>
      </c>
      <c r="E866" s="44">
        <v>4</v>
      </c>
      <c r="G866" s="1">
        <f t="shared" si="12"/>
        <v>47.2</v>
      </c>
    </row>
    <row r="867" spans="1:11">
      <c r="B867" s="405"/>
      <c r="C867" s="405"/>
      <c r="D867" t="s">
        <v>15</v>
      </c>
      <c r="E867" s="44">
        <v>60</v>
      </c>
      <c r="G867" s="1">
        <f t="shared" si="12"/>
        <v>107.2</v>
      </c>
      <c r="I867" s="404" t="s">
        <v>24</v>
      </c>
      <c r="J867" t="s">
        <v>13</v>
      </c>
      <c r="K867" s="44">
        <v>43.2</v>
      </c>
    </row>
    <row r="868" spans="1:11">
      <c r="B868" s="405"/>
      <c r="C868" s="405"/>
      <c r="D868" t="s">
        <v>16</v>
      </c>
      <c r="E868" s="44">
        <v>5</v>
      </c>
      <c r="G868" s="1">
        <f t="shared" si="12"/>
        <v>112.2</v>
      </c>
      <c r="I868" s="405"/>
      <c r="J868" t="s">
        <v>14</v>
      </c>
      <c r="K868" s="44">
        <v>4</v>
      </c>
    </row>
    <row r="869" spans="1:11">
      <c r="A869" s="30">
        <v>45855</v>
      </c>
      <c r="B869" s="405">
        <v>31492</v>
      </c>
      <c r="C869" s="405" t="s">
        <v>24</v>
      </c>
      <c r="D869" t="s">
        <v>15</v>
      </c>
      <c r="F869" s="1">
        <v>60</v>
      </c>
      <c r="G869" s="1">
        <f t="shared" si="12"/>
        <v>52.2</v>
      </c>
    </row>
    <row r="870" spans="1:11">
      <c r="A870" s="30">
        <v>45855</v>
      </c>
      <c r="B870" s="405">
        <v>31492</v>
      </c>
      <c r="C870" s="405" t="s">
        <v>24</v>
      </c>
      <c r="D870" t="s">
        <v>16</v>
      </c>
      <c r="F870" s="1">
        <v>5</v>
      </c>
      <c r="G870" s="1">
        <f t="shared" si="12"/>
        <v>47.2</v>
      </c>
    </row>
    <row r="871" spans="1:11">
      <c r="A871" s="30">
        <v>45888</v>
      </c>
      <c r="B871" s="405">
        <v>31546</v>
      </c>
      <c r="C871" s="405" t="s">
        <v>24</v>
      </c>
      <c r="D871" t="s">
        <v>13</v>
      </c>
      <c r="F871" s="1">
        <v>43.2</v>
      </c>
      <c r="G871" s="1">
        <f t="shared" si="12"/>
        <v>4</v>
      </c>
      <c r="J871" s="44">
        <v>43.2</v>
      </c>
    </row>
    <row r="872" spans="1:11">
      <c r="A872" s="30">
        <v>45888</v>
      </c>
      <c r="B872" s="405">
        <v>31546</v>
      </c>
      <c r="C872" s="405" t="s">
        <v>24</v>
      </c>
      <c r="D872" t="s">
        <v>14</v>
      </c>
      <c r="F872" s="1">
        <v>4</v>
      </c>
      <c r="G872" s="1">
        <f t="shared" si="12"/>
        <v>0</v>
      </c>
      <c r="J872" s="44">
        <v>4</v>
      </c>
    </row>
    <row r="873" spans="1:11">
      <c r="A873" s="32">
        <v>45900</v>
      </c>
      <c r="B873" s="404" t="s">
        <v>11</v>
      </c>
      <c r="C873" s="404" t="s">
        <v>25</v>
      </c>
      <c r="D873" t="s">
        <v>13</v>
      </c>
      <c r="E873" s="44">
        <v>43.2</v>
      </c>
      <c r="G873" s="1">
        <f t="shared" si="12"/>
        <v>43.2</v>
      </c>
      <c r="J873" s="44">
        <v>60</v>
      </c>
    </row>
    <row r="874" spans="1:11">
      <c r="B874" s="405"/>
      <c r="C874" s="405"/>
      <c r="D874" t="s">
        <v>14</v>
      </c>
      <c r="E874" s="44">
        <v>8</v>
      </c>
      <c r="G874" s="1">
        <f t="shared" si="12"/>
        <v>51.2</v>
      </c>
      <c r="J874" s="44">
        <v>5</v>
      </c>
    </row>
    <row r="875" spans="1:11">
      <c r="B875" s="405"/>
      <c r="C875" s="405"/>
      <c r="D875" t="s">
        <v>15</v>
      </c>
      <c r="E875" s="44">
        <v>60</v>
      </c>
      <c r="G875" s="1">
        <f t="shared" si="12"/>
        <v>111.2</v>
      </c>
      <c r="J875" s="44">
        <f>SUM(J871:J874)</f>
        <v>112.2</v>
      </c>
    </row>
    <row r="876" spans="1:11">
      <c r="B876" s="405"/>
      <c r="C876" s="405"/>
      <c r="D876" t="s">
        <v>16</v>
      </c>
      <c r="E876" s="44">
        <v>5</v>
      </c>
      <c r="G876" s="1">
        <f t="shared" si="12"/>
        <v>116.2</v>
      </c>
      <c r="J876" s="44">
        <f>120-J875</f>
        <v>7.7999999999999972</v>
      </c>
    </row>
    <row r="877" spans="1:11">
      <c r="A877" s="30">
        <v>45888</v>
      </c>
      <c r="B877" s="405">
        <v>31546</v>
      </c>
      <c r="C877" s="405" t="s">
        <v>25</v>
      </c>
      <c r="D877" t="s">
        <v>15</v>
      </c>
      <c r="F877" s="1">
        <v>60</v>
      </c>
      <c r="G877" s="1">
        <f t="shared" si="12"/>
        <v>56.2</v>
      </c>
    </row>
    <row r="878" spans="1:11">
      <c r="A878" s="30">
        <v>45888</v>
      </c>
      <c r="B878" s="405">
        <v>31546</v>
      </c>
      <c r="C878" s="405" t="s">
        <v>25</v>
      </c>
      <c r="D878" t="s">
        <v>16</v>
      </c>
      <c r="F878" s="1">
        <v>5</v>
      </c>
      <c r="G878" s="1">
        <f t="shared" si="12"/>
        <v>51.2</v>
      </c>
    </row>
    <row r="879" spans="1:11">
      <c r="A879" s="30">
        <v>45933</v>
      </c>
      <c r="B879" s="405">
        <v>31691</v>
      </c>
      <c r="C879" s="405" t="s">
        <v>25</v>
      </c>
      <c r="D879" t="s">
        <v>13</v>
      </c>
      <c r="F879" s="44">
        <v>43.2</v>
      </c>
      <c r="G879" s="1">
        <f t="shared" si="12"/>
        <v>8</v>
      </c>
    </row>
    <row r="880" spans="1:11">
      <c r="A880" s="30">
        <v>45933</v>
      </c>
      <c r="B880" s="405">
        <v>31691</v>
      </c>
      <c r="C880" s="405" t="s">
        <v>25</v>
      </c>
      <c r="D880" t="s">
        <v>14</v>
      </c>
      <c r="F880" s="44">
        <v>8</v>
      </c>
      <c r="G880" s="1">
        <f t="shared" si="12"/>
        <v>0</v>
      </c>
    </row>
    <row r="881" spans="1:11">
      <c r="A881" s="32">
        <v>45930</v>
      </c>
      <c r="B881" s="404" t="s">
        <v>11</v>
      </c>
      <c r="C881" s="404" t="s">
        <v>41</v>
      </c>
      <c r="D881" t="s">
        <v>13</v>
      </c>
      <c r="E881" s="44">
        <v>41.6</v>
      </c>
      <c r="G881" s="1">
        <f t="shared" si="12"/>
        <v>41.6</v>
      </c>
    </row>
    <row r="882" spans="1:11">
      <c r="B882" s="405"/>
      <c r="C882" s="405"/>
      <c r="D882" t="s">
        <v>14</v>
      </c>
      <c r="E882" s="44">
        <v>4</v>
      </c>
      <c r="G882" s="1">
        <f t="shared" si="12"/>
        <v>45.6</v>
      </c>
    </row>
    <row r="883" spans="1:11">
      <c r="B883" s="405"/>
      <c r="C883" s="405"/>
      <c r="D883" t="s">
        <v>15</v>
      </c>
      <c r="E883" s="44">
        <v>60</v>
      </c>
      <c r="G883" s="1">
        <f t="shared" si="12"/>
        <v>105.6</v>
      </c>
    </row>
    <row r="884" spans="1:11">
      <c r="B884" s="405"/>
      <c r="C884" s="405"/>
      <c r="D884" t="s">
        <v>16</v>
      </c>
      <c r="E884" s="44">
        <v>5</v>
      </c>
      <c r="G884" s="1">
        <f t="shared" si="12"/>
        <v>110.6</v>
      </c>
      <c r="I884" s="404" t="s">
        <v>25</v>
      </c>
      <c r="J884" t="s">
        <v>13</v>
      </c>
      <c r="K884" s="44">
        <v>43.2</v>
      </c>
    </row>
    <row r="885" spans="1:11">
      <c r="B885" s="405"/>
      <c r="C885" s="405"/>
      <c r="D885" t="s">
        <v>76</v>
      </c>
      <c r="E885" s="217">
        <v>10</v>
      </c>
      <c r="F885" s="217"/>
      <c r="G885" s="1">
        <f t="shared" si="12"/>
        <v>120.6</v>
      </c>
      <c r="I885" s="405"/>
      <c r="J885" t="s">
        <v>14</v>
      </c>
      <c r="K885" s="44">
        <v>8</v>
      </c>
    </row>
    <row r="886" spans="1:11">
      <c r="B886" s="405"/>
      <c r="C886" s="405"/>
      <c r="D886" t="s">
        <v>76</v>
      </c>
      <c r="E886" s="217"/>
      <c r="F886" s="217">
        <v>10</v>
      </c>
      <c r="G886" s="1">
        <f t="shared" si="12"/>
        <v>110.6</v>
      </c>
      <c r="I886" s="404" t="s">
        <v>27</v>
      </c>
      <c r="J886" t="s">
        <v>15</v>
      </c>
      <c r="K886" s="44">
        <v>60</v>
      </c>
    </row>
    <row r="887" spans="1:11">
      <c r="A887" s="30">
        <v>45917</v>
      </c>
      <c r="B887" s="405">
        <v>31640</v>
      </c>
      <c r="C887" s="405" t="s">
        <v>41</v>
      </c>
      <c r="D887" t="s">
        <v>15</v>
      </c>
      <c r="F887" s="44">
        <v>60</v>
      </c>
      <c r="G887" s="1">
        <f t="shared" si="12"/>
        <v>50.599999999999994</v>
      </c>
      <c r="J887" t="s">
        <v>16</v>
      </c>
      <c r="K887" s="44">
        <v>5</v>
      </c>
    </row>
    <row r="888" spans="1:11">
      <c r="A888" s="30">
        <v>45917</v>
      </c>
      <c r="B888" s="405">
        <v>31640</v>
      </c>
      <c r="C888" s="405" t="s">
        <v>41</v>
      </c>
      <c r="D888" t="s">
        <v>16</v>
      </c>
      <c r="F888" s="44">
        <v>5</v>
      </c>
      <c r="G888" s="1">
        <f t="shared" si="12"/>
        <v>45.599999999999994</v>
      </c>
      <c r="K888" s="44">
        <f>SUM(K884:K887)</f>
        <v>116.2</v>
      </c>
    </row>
    <row r="889" spans="1:11">
      <c r="A889" s="30">
        <v>45981</v>
      </c>
      <c r="B889" s="405">
        <v>31979</v>
      </c>
      <c r="C889" s="405" t="s">
        <v>41</v>
      </c>
      <c r="D889" t="s">
        <v>13</v>
      </c>
      <c r="F889" s="44">
        <v>41.6</v>
      </c>
      <c r="G889" s="1">
        <f t="shared" si="12"/>
        <v>3.9999999999999929</v>
      </c>
      <c r="K889" s="44"/>
    </row>
    <row r="890" spans="1:11">
      <c r="A890" s="30">
        <v>45981</v>
      </c>
      <c r="B890" s="405">
        <v>31979</v>
      </c>
      <c r="C890" s="405" t="s">
        <v>41</v>
      </c>
      <c r="D890" t="s">
        <v>14</v>
      </c>
      <c r="F890" s="44">
        <v>4</v>
      </c>
      <c r="G890" s="1">
        <f t="shared" si="12"/>
        <v>-7.1054273576010019E-15</v>
      </c>
      <c r="K890" s="44"/>
    </row>
    <row r="891" spans="1:11">
      <c r="A891" s="32">
        <v>45961</v>
      </c>
      <c r="B891" s="404" t="s">
        <v>11</v>
      </c>
      <c r="C891" s="404" t="s">
        <v>27</v>
      </c>
      <c r="D891" t="s">
        <v>13</v>
      </c>
      <c r="E891" s="44">
        <v>41</v>
      </c>
      <c r="G891" s="1">
        <f t="shared" si="12"/>
        <v>40.999999999999993</v>
      </c>
    </row>
    <row r="892" spans="1:11">
      <c r="B892" s="405"/>
      <c r="C892" s="405"/>
      <c r="D892" t="s">
        <v>14</v>
      </c>
      <c r="E892" s="44">
        <v>7</v>
      </c>
      <c r="G892" s="1">
        <f t="shared" si="12"/>
        <v>47.999999999999993</v>
      </c>
    </row>
    <row r="893" spans="1:11">
      <c r="B893" s="405"/>
      <c r="C893" s="405"/>
      <c r="D893" t="s">
        <v>15</v>
      </c>
      <c r="E893" s="44">
        <v>60</v>
      </c>
      <c r="G893" s="1">
        <f t="shared" si="12"/>
        <v>108</v>
      </c>
    </row>
    <row r="894" spans="1:11">
      <c r="B894" s="405"/>
      <c r="C894" s="405"/>
      <c r="D894" t="s">
        <v>16</v>
      </c>
      <c r="E894" s="44">
        <v>5</v>
      </c>
      <c r="G894" s="1">
        <f t="shared" si="12"/>
        <v>113</v>
      </c>
      <c r="I894" s="404"/>
      <c r="K894" s="44"/>
    </row>
    <row r="895" spans="1:11">
      <c r="A895" s="30">
        <v>45933</v>
      </c>
      <c r="B895" s="405">
        <v>31691</v>
      </c>
      <c r="C895" s="405" t="s">
        <v>27</v>
      </c>
      <c r="D895" t="s">
        <v>15</v>
      </c>
      <c r="F895" s="44">
        <v>60</v>
      </c>
      <c r="G895" s="1">
        <f t="shared" si="12"/>
        <v>53</v>
      </c>
      <c r="I895" s="405"/>
      <c r="K895" s="44"/>
    </row>
    <row r="896" spans="1:11">
      <c r="A896" s="30">
        <v>45933</v>
      </c>
      <c r="B896" s="405">
        <v>31691</v>
      </c>
      <c r="C896" s="405" t="s">
        <v>27</v>
      </c>
      <c r="D896" t="s">
        <v>16</v>
      </c>
      <c r="F896" s="44">
        <v>5</v>
      </c>
      <c r="G896" s="1">
        <f t="shared" si="12"/>
        <v>48</v>
      </c>
      <c r="I896" s="404"/>
      <c r="K896" s="44"/>
    </row>
    <row r="897" spans="1:12">
      <c r="A897" s="30">
        <v>45981</v>
      </c>
      <c r="B897" s="405">
        <v>31979</v>
      </c>
      <c r="C897" s="405" t="s">
        <v>27</v>
      </c>
      <c r="D897" t="s">
        <v>13</v>
      </c>
      <c r="F897" s="44">
        <v>41</v>
      </c>
      <c r="G897" s="1">
        <f t="shared" si="12"/>
        <v>7</v>
      </c>
      <c r="I897" s="405"/>
      <c r="K897" s="44"/>
    </row>
    <row r="898" spans="1:12">
      <c r="A898" s="30">
        <v>45981</v>
      </c>
      <c r="B898" s="405">
        <v>31979</v>
      </c>
      <c r="C898" s="405" t="s">
        <v>27</v>
      </c>
      <c r="D898" t="s">
        <v>14</v>
      </c>
      <c r="F898" s="44">
        <v>7</v>
      </c>
      <c r="G898" s="1">
        <f t="shared" si="12"/>
        <v>0</v>
      </c>
      <c r="K898" s="44"/>
    </row>
    <row r="899" spans="1:12">
      <c r="A899" s="68">
        <v>45991</v>
      </c>
      <c r="B899" s="404" t="s">
        <v>11</v>
      </c>
      <c r="C899" s="404" t="s">
        <v>28</v>
      </c>
      <c r="D899" t="s">
        <v>13</v>
      </c>
      <c r="E899" s="44">
        <v>38.799999999999997</v>
      </c>
      <c r="G899" s="1">
        <f t="shared" ref="G899:G901" si="13">+G898+E899-F899</f>
        <v>38.799999999999997</v>
      </c>
    </row>
    <row r="900" spans="1:12">
      <c r="A900" s="46"/>
      <c r="B900" s="405"/>
      <c r="C900" s="405"/>
      <c r="D900" t="s">
        <v>14</v>
      </c>
      <c r="E900" s="44">
        <v>6</v>
      </c>
      <c r="G900" s="1">
        <f t="shared" si="13"/>
        <v>44.8</v>
      </c>
    </row>
    <row r="901" spans="1:12">
      <c r="A901" s="46"/>
      <c r="B901" s="405"/>
      <c r="C901" s="405"/>
      <c r="D901" t="s">
        <v>15</v>
      </c>
      <c r="E901" s="217">
        <v>60</v>
      </c>
      <c r="G901" s="1">
        <f t="shared" si="13"/>
        <v>104.8</v>
      </c>
    </row>
    <row r="902" spans="1:12">
      <c r="A902" s="46"/>
      <c r="B902" s="405"/>
      <c r="C902" s="405"/>
      <c r="D902" t="s">
        <v>16</v>
      </c>
      <c r="E902" s="217">
        <v>5</v>
      </c>
      <c r="G902" s="1">
        <f t="shared" ref="G902:G967" si="14">+G901+E902-F902</f>
        <v>109.8</v>
      </c>
      <c r="I902" s="404"/>
      <c r="K902" s="44"/>
    </row>
    <row r="903" spans="1:12">
      <c r="A903" s="30">
        <v>45992</v>
      </c>
      <c r="B903" s="405">
        <v>32179</v>
      </c>
      <c r="C903" s="405" t="s">
        <v>28</v>
      </c>
      <c r="D903" t="s">
        <v>15</v>
      </c>
      <c r="F903" s="1">
        <v>60</v>
      </c>
      <c r="G903" s="1">
        <f t="shared" si="14"/>
        <v>49.8</v>
      </c>
      <c r="I903" s="421" t="s">
        <v>127</v>
      </c>
      <c r="J903" s="421"/>
      <c r="K903" s="421"/>
    </row>
    <row r="904" spans="1:12">
      <c r="A904" s="30">
        <v>45992</v>
      </c>
      <c r="B904" s="405">
        <v>32179</v>
      </c>
      <c r="C904" s="405" t="s">
        <v>28</v>
      </c>
      <c r="D904" t="s">
        <v>16</v>
      </c>
      <c r="F904" s="1">
        <v>5</v>
      </c>
      <c r="G904" s="1">
        <f t="shared" si="14"/>
        <v>44.8</v>
      </c>
      <c r="I904" s="404" t="s">
        <v>29</v>
      </c>
      <c r="J904" t="s">
        <v>13</v>
      </c>
      <c r="K904" s="44">
        <v>39.4</v>
      </c>
    </row>
    <row r="905" spans="1:12">
      <c r="A905" s="30">
        <v>46022</v>
      </c>
      <c r="B905" s="405">
        <v>32271</v>
      </c>
      <c r="C905" s="405" t="s">
        <v>28</v>
      </c>
      <c r="D905" t="s">
        <v>13</v>
      </c>
      <c r="F905" s="1">
        <v>38.799999999999997</v>
      </c>
      <c r="G905" s="1">
        <f t="shared" si="14"/>
        <v>6</v>
      </c>
      <c r="I905" s="405"/>
      <c r="J905" t="s">
        <v>14</v>
      </c>
      <c r="K905" s="44">
        <v>6</v>
      </c>
    </row>
    <row r="906" spans="1:12">
      <c r="A906" s="30">
        <v>46022</v>
      </c>
      <c r="B906" s="405">
        <v>32271</v>
      </c>
      <c r="C906" s="405" t="s">
        <v>28</v>
      </c>
      <c r="D906" t="s">
        <v>14</v>
      </c>
      <c r="F906" s="1">
        <v>6</v>
      </c>
      <c r="G906" s="1">
        <f t="shared" si="14"/>
        <v>0</v>
      </c>
      <c r="I906" s="404" t="s">
        <v>12</v>
      </c>
      <c r="J906" t="s">
        <v>15</v>
      </c>
      <c r="K906" s="217">
        <v>60</v>
      </c>
    </row>
    <row r="907" spans="1:12">
      <c r="A907" s="68">
        <v>46022</v>
      </c>
      <c r="B907" s="404" t="s">
        <v>11</v>
      </c>
      <c r="C907" s="404" t="s">
        <v>29</v>
      </c>
      <c r="D907" t="s">
        <v>13</v>
      </c>
      <c r="E907" s="44">
        <v>39.4</v>
      </c>
      <c r="G907" s="1">
        <f t="shared" si="14"/>
        <v>39.4</v>
      </c>
      <c r="I907" s="405"/>
      <c r="J907" t="s">
        <v>16</v>
      </c>
      <c r="K907" s="217">
        <v>5</v>
      </c>
    </row>
    <row r="908" spans="1:12">
      <c r="A908" s="46"/>
      <c r="B908" s="405"/>
      <c r="C908" s="405"/>
      <c r="D908" t="s">
        <v>14</v>
      </c>
      <c r="E908" s="44">
        <v>6</v>
      </c>
      <c r="G908" s="1">
        <f t="shared" si="14"/>
        <v>45.4</v>
      </c>
      <c r="J908">
        <v>200</v>
      </c>
      <c r="K908" s="159">
        <f>SUM(K904:K907)</f>
        <v>110.4</v>
      </c>
      <c r="L908" s="44">
        <f>J908-K908</f>
        <v>89.6</v>
      </c>
    </row>
    <row r="909" spans="1:12">
      <c r="A909" s="46"/>
      <c r="B909" s="405"/>
      <c r="C909" s="405"/>
      <c r="D909" t="s">
        <v>15</v>
      </c>
      <c r="E909" s="217">
        <v>60</v>
      </c>
      <c r="G909" s="1">
        <f t="shared" si="14"/>
        <v>105.4</v>
      </c>
    </row>
    <row r="910" spans="1:12">
      <c r="A910" s="46"/>
      <c r="B910" s="405"/>
      <c r="C910" s="405"/>
      <c r="D910" t="s">
        <v>16</v>
      </c>
      <c r="E910" s="217">
        <v>5</v>
      </c>
      <c r="G910" s="1">
        <f t="shared" si="14"/>
        <v>110.4</v>
      </c>
    </row>
    <row r="911" spans="1:12">
      <c r="A911" s="30">
        <v>46022</v>
      </c>
      <c r="B911" s="405">
        <v>32271</v>
      </c>
      <c r="C911" s="405" t="s">
        <v>29</v>
      </c>
      <c r="D911" t="s">
        <v>15</v>
      </c>
      <c r="F911" s="1">
        <v>60</v>
      </c>
      <c r="G911" s="1">
        <f t="shared" si="14"/>
        <v>50.400000000000006</v>
      </c>
    </row>
    <row r="912" spans="1:12">
      <c r="A912" s="30">
        <v>46022</v>
      </c>
      <c r="B912" s="405">
        <v>32271</v>
      </c>
      <c r="C912" s="405" t="s">
        <v>29</v>
      </c>
      <c r="D912" t="s">
        <v>16</v>
      </c>
      <c r="F912" s="1">
        <v>5</v>
      </c>
      <c r="G912" s="1">
        <f t="shared" si="14"/>
        <v>45.400000000000006</v>
      </c>
    </row>
    <row r="913" spans="1:11">
      <c r="A913" s="30">
        <v>46051</v>
      </c>
      <c r="B913" s="405">
        <v>32436</v>
      </c>
      <c r="C913" s="405" t="s">
        <v>29</v>
      </c>
      <c r="D913" t="s">
        <v>13</v>
      </c>
      <c r="F913" s="1">
        <v>39.4</v>
      </c>
      <c r="G913" s="1">
        <f t="shared" si="14"/>
        <v>6.0000000000000071</v>
      </c>
    </row>
    <row r="914" spans="1:11">
      <c r="A914" s="30">
        <v>46051</v>
      </c>
      <c r="B914" s="405">
        <v>32436</v>
      </c>
      <c r="C914" s="405" t="s">
        <v>29</v>
      </c>
      <c r="D914" t="s">
        <v>14</v>
      </c>
      <c r="F914" s="1">
        <v>6</v>
      </c>
      <c r="G914" s="1">
        <f t="shared" si="14"/>
        <v>7.1054273576010019E-15</v>
      </c>
    </row>
    <row r="915" spans="1:11">
      <c r="A915" s="32">
        <v>46053</v>
      </c>
      <c r="B915" s="404" t="s">
        <v>11</v>
      </c>
      <c r="C915" s="404" t="s">
        <v>12</v>
      </c>
      <c r="D915" t="s">
        <v>13</v>
      </c>
      <c r="E915" s="44">
        <v>38.299999999999997</v>
      </c>
      <c r="G915" s="1">
        <f t="shared" si="14"/>
        <v>38.300000000000004</v>
      </c>
    </row>
    <row r="916" spans="1:11">
      <c r="B916" s="405"/>
      <c r="C916" s="405"/>
      <c r="D916" t="s">
        <v>14</v>
      </c>
      <c r="E916" s="44">
        <v>5</v>
      </c>
      <c r="G916" s="1">
        <f t="shared" si="14"/>
        <v>43.300000000000004</v>
      </c>
    </row>
    <row r="917" spans="1:11">
      <c r="B917" s="405"/>
      <c r="C917" s="405"/>
      <c r="D917" t="s">
        <v>15</v>
      </c>
      <c r="E917" s="44">
        <v>60</v>
      </c>
      <c r="G917" s="1">
        <f t="shared" si="14"/>
        <v>103.30000000000001</v>
      </c>
    </row>
    <row r="918" spans="1:11">
      <c r="B918" s="405"/>
      <c r="C918" s="405"/>
      <c r="D918" t="s">
        <v>16</v>
      </c>
      <c r="E918" s="44">
        <v>5</v>
      </c>
      <c r="G918" s="1">
        <f>+G917+E918-F918</f>
        <v>108.30000000000001</v>
      </c>
    </row>
    <row r="919" spans="1:11">
      <c r="B919" s="405"/>
      <c r="C919" s="405"/>
      <c r="D919" s="381" t="s">
        <v>101</v>
      </c>
      <c r="E919" s="382">
        <v>28.3</v>
      </c>
      <c r="G919" s="1">
        <f>+G918+E919-F919</f>
        <v>136.60000000000002</v>
      </c>
    </row>
    <row r="920" spans="1:11">
      <c r="A920" s="30">
        <v>46051</v>
      </c>
      <c r="B920" s="405">
        <v>32436</v>
      </c>
      <c r="C920" s="405" t="s">
        <v>12</v>
      </c>
      <c r="D920" t="s">
        <v>15</v>
      </c>
      <c r="F920" s="1">
        <v>60</v>
      </c>
      <c r="G920" s="1">
        <f>+G919+E920-F920</f>
        <v>76.600000000000023</v>
      </c>
    </row>
    <row r="921" spans="1:11">
      <c r="A921" s="30">
        <v>46051</v>
      </c>
      <c r="B921" s="405">
        <v>32436</v>
      </c>
      <c r="C921" s="405" t="s">
        <v>12</v>
      </c>
      <c r="D921" t="s">
        <v>16</v>
      </c>
      <c r="F921" s="1">
        <v>5</v>
      </c>
      <c r="G921" s="1">
        <f>+G920+E921-F921</f>
        <v>71.600000000000023</v>
      </c>
    </row>
    <row r="922" spans="1:11">
      <c r="A922" s="30">
        <v>46106</v>
      </c>
      <c r="B922" s="405">
        <v>32904</v>
      </c>
      <c r="C922" s="405" t="s">
        <v>12</v>
      </c>
      <c r="D922" t="s">
        <v>13</v>
      </c>
      <c r="F922" s="1">
        <v>38.299999999999997</v>
      </c>
      <c r="G922" s="1">
        <f t="shared" ref="G922:G929" si="15">+G921+E922-F922</f>
        <v>33.300000000000026</v>
      </c>
    </row>
    <row r="923" spans="1:11">
      <c r="A923" s="30">
        <v>46106</v>
      </c>
      <c r="B923" s="405">
        <v>32904</v>
      </c>
      <c r="C923" s="405" t="s">
        <v>12</v>
      </c>
      <c r="D923" t="s">
        <v>14</v>
      </c>
      <c r="F923" s="1">
        <v>5</v>
      </c>
      <c r="G923" s="1">
        <f t="shared" si="15"/>
        <v>28.300000000000026</v>
      </c>
    </row>
    <row r="924" spans="1:11">
      <c r="A924" s="30">
        <v>46106</v>
      </c>
      <c r="B924" s="405">
        <v>32904</v>
      </c>
      <c r="C924" s="405" t="s">
        <v>12</v>
      </c>
      <c r="D924" t="s">
        <v>101</v>
      </c>
      <c r="F924" s="1">
        <v>28.3</v>
      </c>
      <c r="G924" s="1">
        <f t="shared" si="15"/>
        <v>0</v>
      </c>
    </row>
    <row r="925" spans="1:11">
      <c r="A925" s="32">
        <v>46081</v>
      </c>
      <c r="B925" s="404" t="s">
        <v>11</v>
      </c>
      <c r="C925" s="404" t="s">
        <v>19</v>
      </c>
      <c r="D925" t="s">
        <v>13</v>
      </c>
      <c r="E925" s="44">
        <v>37.700000000000003</v>
      </c>
      <c r="G925" s="1">
        <f t="shared" si="15"/>
        <v>37.700000000000003</v>
      </c>
    </row>
    <row r="926" spans="1:11">
      <c r="B926" s="405"/>
      <c r="C926" s="405"/>
      <c r="D926" t="s">
        <v>14</v>
      </c>
      <c r="E926" s="44">
        <v>10</v>
      </c>
      <c r="G926" s="1">
        <f t="shared" si="15"/>
        <v>47.7</v>
      </c>
      <c r="I926" s="421" t="s">
        <v>127</v>
      </c>
      <c r="J926" s="421"/>
      <c r="K926" s="421"/>
    </row>
    <row r="927" spans="1:11">
      <c r="B927" s="405"/>
      <c r="C927" s="405"/>
      <c r="D927" t="s">
        <v>15</v>
      </c>
      <c r="E927" s="217">
        <v>56</v>
      </c>
      <c r="G927" s="1">
        <f t="shared" si="15"/>
        <v>103.7</v>
      </c>
      <c r="I927" s="404" t="s">
        <v>12</v>
      </c>
      <c r="J927" t="s">
        <v>13</v>
      </c>
      <c r="K927" s="44">
        <v>38.299999999999997</v>
      </c>
    </row>
    <row r="928" spans="1:11">
      <c r="B928" s="405"/>
      <c r="C928" s="405"/>
      <c r="D928" t="s">
        <v>16</v>
      </c>
      <c r="E928" s="217">
        <v>5</v>
      </c>
      <c r="G928" s="1">
        <f t="shared" si="15"/>
        <v>108.7</v>
      </c>
      <c r="I928" s="405"/>
      <c r="J928" t="s">
        <v>14</v>
      </c>
      <c r="K928" s="44">
        <v>5</v>
      </c>
    </row>
    <row r="929" spans="1:11">
      <c r="A929" s="30">
        <v>46106</v>
      </c>
      <c r="B929" s="405">
        <v>32904</v>
      </c>
      <c r="C929" s="405" t="s">
        <v>19</v>
      </c>
      <c r="D929" t="s">
        <v>13</v>
      </c>
      <c r="F929" s="1">
        <v>37.700000000000003</v>
      </c>
      <c r="G929" s="1">
        <f t="shared" si="15"/>
        <v>71</v>
      </c>
      <c r="I929" s="405"/>
      <c r="J929" s="381" t="s">
        <v>101</v>
      </c>
      <c r="K929" s="382">
        <v>28.3</v>
      </c>
    </row>
    <row r="930" spans="1:11">
      <c r="A930" s="30">
        <v>46106</v>
      </c>
      <c r="B930" s="405">
        <v>32904</v>
      </c>
      <c r="C930" s="405" t="s">
        <v>19</v>
      </c>
      <c r="D930" t="s">
        <v>14</v>
      </c>
      <c r="F930" s="1">
        <v>10</v>
      </c>
      <c r="G930" s="1">
        <f>+G929+E930-F930</f>
        <v>61</v>
      </c>
      <c r="I930" s="404" t="s">
        <v>19</v>
      </c>
      <c r="J930" t="s">
        <v>13</v>
      </c>
      <c r="K930" s="44">
        <v>37.700000000000003</v>
      </c>
    </row>
    <row r="931" spans="1:11">
      <c r="A931" s="30">
        <v>46106</v>
      </c>
      <c r="B931" s="405">
        <v>32904</v>
      </c>
      <c r="C931" s="405" t="s">
        <v>19</v>
      </c>
      <c r="D931" t="s">
        <v>15</v>
      </c>
      <c r="F931" s="1">
        <v>56</v>
      </c>
      <c r="G931" s="1">
        <f>+G930+E931-F931</f>
        <v>5</v>
      </c>
      <c r="I931" s="405"/>
      <c r="J931" t="s">
        <v>14</v>
      </c>
      <c r="K931" s="44">
        <v>10</v>
      </c>
    </row>
    <row r="932" spans="1:11">
      <c r="A932" s="30">
        <v>46106</v>
      </c>
      <c r="B932" s="405">
        <v>32904</v>
      </c>
      <c r="C932" s="405" t="s">
        <v>19</v>
      </c>
      <c r="D932" t="s">
        <v>16</v>
      </c>
      <c r="F932" s="1">
        <v>5</v>
      </c>
      <c r="G932" s="1">
        <f t="shared" si="14"/>
        <v>0</v>
      </c>
      <c r="I932" s="405"/>
      <c r="J932" t="s">
        <v>15</v>
      </c>
      <c r="K932" s="217">
        <v>56</v>
      </c>
    </row>
    <row r="933" spans="1:11">
      <c r="A933" s="68">
        <v>46112</v>
      </c>
      <c r="B933" s="404" t="s">
        <v>11</v>
      </c>
      <c r="C933" s="404" t="s">
        <v>20</v>
      </c>
      <c r="D933" t="s">
        <v>13</v>
      </c>
      <c r="E933" s="217">
        <v>39.5</v>
      </c>
      <c r="G933" s="1">
        <f t="shared" si="14"/>
        <v>39.5</v>
      </c>
      <c r="I933" s="405"/>
      <c r="J933" t="s">
        <v>16</v>
      </c>
      <c r="K933" s="217">
        <v>5</v>
      </c>
    </row>
    <row r="934" spans="1:11">
      <c r="A934" s="46"/>
      <c r="B934" s="405"/>
      <c r="C934" s="405"/>
      <c r="D934" t="s">
        <v>14</v>
      </c>
      <c r="E934" s="217">
        <v>6</v>
      </c>
      <c r="G934" s="1">
        <f t="shared" si="14"/>
        <v>45.5</v>
      </c>
      <c r="K934" s="29">
        <f>SUM(K927:K933)</f>
        <v>180.3</v>
      </c>
    </row>
    <row r="935" spans="1:11">
      <c r="A935" s="46"/>
      <c r="B935" s="405"/>
      <c r="C935" s="405"/>
      <c r="D935" t="s">
        <v>15</v>
      </c>
      <c r="E935" s="217">
        <v>60</v>
      </c>
      <c r="G935" s="1">
        <f t="shared" si="14"/>
        <v>105.5</v>
      </c>
    </row>
    <row r="936" spans="1:11">
      <c r="A936" s="46"/>
      <c r="B936" s="405"/>
      <c r="C936" s="405"/>
      <c r="D936" t="s">
        <v>16</v>
      </c>
      <c r="E936" s="217">
        <v>5</v>
      </c>
      <c r="G936" s="1">
        <f t="shared" si="14"/>
        <v>110.5</v>
      </c>
    </row>
    <row r="937" spans="1:11">
      <c r="A937" s="30">
        <v>46121</v>
      </c>
      <c r="B937" s="405">
        <v>32933</v>
      </c>
      <c r="C937" s="405" t="s">
        <v>20</v>
      </c>
      <c r="D937" t="s">
        <v>15</v>
      </c>
      <c r="F937" s="1">
        <v>60</v>
      </c>
      <c r="G937" s="1">
        <f t="shared" si="14"/>
        <v>50.5</v>
      </c>
    </row>
    <row r="938" spans="1:11">
      <c r="A938" s="30">
        <v>46121</v>
      </c>
      <c r="B938" s="405">
        <v>32933</v>
      </c>
      <c r="C938" s="405" t="s">
        <v>20</v>
      </c>
      <c r="D938" t="s">
        <v>16</v>
      </c>
      <c r="F938" s="1">
        <v>5</v>
      </c>
      <c r="G938" s="1">
        <f t="shared" si="14"/>
        <v>45.5</v>
      </c>
    </row>
    <row r="939" spans="1:11">
      <c r="A939" s="30">
        <v>46140</v>
      </c>
      <c r="B939" s="405">
        <v>32975</v>
      </c>
      <c r="C939" s="405" t="s">
        <v>20</v>
      </c>
      <c r="D939" t="s">
        <v>13</v>
      </c>
      <c r="F939" s="1">
        <v>39.5</v>
      </c>
      <c r="G939" s="1">
        <f t="shared" si="14"/>
        <v>6</v>
      </c>
    </row>
    <row r="940" spans="1:11">
      <c r="A940" s="30">
        <v>46140</v>
      </c>
      <c r="B940" s="405">
        <v>32975</v>
      </c>
      <c r="C940" s="405" t="s">
        <v>20</v>
      </c>
      <c r="D940" t="s">
        <v>14</v>
      </c>
      <c r="F940" s="1">
        <v>6</v>
      </c>
      <c r="G940" s="1">
        <f t="shared" si="14"/>
        <v>0</v>
      </c>
    </row>
    <row r="941" spans="1:11">
      <c r="B941" s="405"/>
      <c r="C941" s="405"/>
      <c r="G941" s="1">
        <f t="shared" si="14"/>
        <v>0</v>
      </c>
    </row>
    <row r="942" spans="1:11">
      <c r="B942" s="405"/>
      <c r="C942" s="405"/>
      <c r="G942" s="1">
        <f t="shared" si="14"/>
        <v>0</v>
      </c>
    </row>
    <row r="943" spans="1:11">
      <c r="B943" s="405"/>
      <c r="C943" s="405"/>
      <c r="G943" s="1">
        <f t="shared" si="14"/>
        <v>0</v>
      </c>
    </row>
    <row r="944" spans="1:11">
      <c r="B944" s="405"/>
      <c r="C944" s="405"/>
      <c r="G944" s="1">
        <f t="shared" si="14"/>
        <v>0</v>
      </c>
    </row>
    <row r="945" spans="2:7">
      <c r="B945" s="405"/>
      <c r="C945" s="405"/>
      <c r="G945" s="1">
        <f t="shared" si="14"/>
        <v>0</v>
      </c>
    </row>
    <row r="946" spans="2:7">
      <c r="B946" s="405"/>
      <c r="C946" s="405"/>
      <c r="G946" s="1">
        <f t="shared" si="14"/>
        <v>0</v>
      </c>
    </row>
    <row r="947" spans="2:7">
      <c r="B947" s="405"/>
      <c r="C947" s="405"/>
      <c r="G947" s="1">
        <f t="shared" si="14"/>
        <v>0</v>
      </c>
    </row>
    <row r="948" spans="2:7">
      <c r="B948" s="405"/>
      <c r="C948" s="405"/>
      <c r="G948" s="1">
        <f t="shared" si="14"/>
        <v>0</v>
      </c>
    </row>
    <row r="949" spans="2:7">
      <c r="B949" s="405"/>
      <c r="C949" s="405"/>
      <c r="G949" s="1">
        <f t="shared" si="14"/>
        <v>0</v>
      </c>
    </row>
    <row r="950" spans="2:7">
      <c r="B950" s="405"/>
      <c r="C950" s="405"/>
      <c r="G950" s="1">
        <f t="shared" si="14"/>
        <v>0</v>
      </c>
    </row>
    <row r="951" spans="2:7">
      <c r="B951" s="405"/>
      <c r="C951" s="405"/>
      <c r="G951" s="1">
        <f t="shared" si="14"/>
        <v>0</v>
      </c>
    </row>
    <row r="952" spans="2:7">
      <c r="B952" s="405"/>
      <c r="C952" s="405"/>
      <c r="G952" s="1">
        <f t="shared" si="14"/>
        <v>0</v>
      </c>
    </row>
    <row r="953" spans="2:7">
      <c r="B953" s="405"/>
      <c r="C953" s="405"/>
      <c r="G953" s="1">
        <f t="shared" si="14"/>
        <v>0</v>
      </c>
    </row>
    <row r="954" spans="2:7">
      <c r="B954" s="405"/>
      <c r="C954" s="405"/>
      <c r="G954" s="1">
        <f t="shared" si="14"/>
        <v>0</v>
      </c>
    </row>
    <row r="955" spans="2:7">
      <c r="B955" s="405"/>
      <c r="C955" s="405"/>
      <c r="G955" s="1">
        <f t="shared" si="14"/>
        <v>0</v>
      </c>
    </row>
    <row r="956" spans="2:7">
      <c r="B956" s="405"/>
      <c r="C956" s="405"/>
      <c r="G956" s="1">
        <f t="shared" si="14"/>
        <v>0</v>
      </c>
    </row>
    <row r="957" spans="2:7">
      <c r="B957" s="405"/>
      <c r="C957" s="405"/>
      <c r="G957" s="1">
        <f t="shared" si="14"/>
        <v>0</v>
      </c>
    </row>
    <row r="958" spans="2:7">
      <c r="B958" s="405"/>
      <c r="C958" s="405"/>
      <c r="G958" s="1">
        <f t="shared" si="14"/>
        <v>0</v>
      </c>
    </row>
    <row r="959" spans="2:7">
      <c r="B959" s="405"/>
      <c r="C959" s="405"/>
      <c r="G959" s="1">
        <f t="shared" si="14"/>
        <v>0</v>
      </c>
    </row>
    <row r="960" spans="2:7">
      <c r="B960" s="405"/>
      <c r="C960" s="405"/>
      <c r="G960" s="1">
        <f t="shared" si="14"/>
        <v>0</v>
      </c>
    </row>
    <row r="961" spans="2:7">
      <c r="B961" s="405"/>
      <c r="C961" s="405"/>
      <c r="G961" s="1">
        <f t="shared" si="14"/>
        <v>0</v>
      </c>
    </row>
    <row r="962" spans="2:7">
      <c r="B962" s="405"/>
      <c r="C962" s="405"/>
      <c r="G962" s="1">
        <f t="shared" si="14"/>
        <v>0</v>
      </c>
    </row>
    <row r="963" spans="2:7">
      <c r="B963" s="405"/>
      <c r="C963" s="405"/>
      <c r="G963" s="1">
        <f t="shared" si="14"/>
        <v>0</v>
      </c>
    </row>
    <row r="964" spans="2:7">
      <c r="B964" s="405"/>
      <c r="C964" s="405"/>
      <c r="G964" s="1">
        <f t="shared" si="14"/>
        <v>0</v>
      </c>
    </row>
    <row r="965" spans="2:7">
      <c r="B965" s="405"/>
      <c r="C965" s="405"/>
      <c r="G965" s="1">
        <f t="shared" si="14"/>
        <v>0</v>
      </c>
    </row>
    <row r="966" spans="2:7">
      <c r="B966" s="405"/>
      <c r="C966" s="405"/>
      <c r="G966" s="1">
        <f t="shared" si="14"/>
        <v>0</v>
      </c>
    </row>
    <row r="967" spans="2:7">
      <c r="B967" s="405"/>
      <c r="C967" s="405"/>
      <c r="G967" s="1">
        <f t="shared" si="14"/>
        <v>0</v>
      </c>
    </row>
    <row r="968" spans="2:7">
      <c r="B968" s="405"/>
      <c r="C968" s="405"/>
      <c r="G968" s="1">
        <f t="shared" ref="G968:G1031" si="16">+G967+E968-F968</f>
        <v>0</v>
      </c>
    </row>
    <row r="969" spans="2:7">
      <c r="B969" s="405"/>
      <c r="C969" s="405"/>
      <c r="G969" s="1">
        <f t="shared" si="16"/>
        <v>0</v>
      </c>
    </row>
    <row r="970" spans="2:7">
      <c r="B970" s="405"/>
      <c r="C970" s="405"/>
      <c r="G970" s="1">
        <f t="shared" si="16"/>
        <v>0</v>
      </c>
    </row>
    <row r="971" spans="2:7">
      <c r="B971" s="405"/>
      <c r="C971" s="405"/>
      <c r="G971" s="1">
        <f t="shared" si="16"/>
        <v>0</v>
      </c>
    </row>
    <row r="972" spans="2:7">
      <c r="B972" s="405"/>
      <c r="C972" s="405"/>
      <c r="G972" s="1">
        <f t="shared" si="16"/>
        <v>0</v>
      </c>
    </row>
    <row r="973" spans="2:7">
      <c r="B973" s="405"/>
      <c r="C973" s="405"/>
      <c r="G973" s="1">
        <f t="shared" si="16"/>
        <v>0</v>
      </c>
    </row>
    <row r="974" spans="2:7">
      <c r="B974" s="405"/>
      <c r="C974" s="405"/>
      <c r="G974" s="1">
        <f t="shared" si="16"/>
        <v>0</v>
      </c>
    </row>
    <row r="975" spans="2:7">
      <c r="B975" s="405"/>
      <c r="C975" s="405"/>
      <c r="G975" s="1">
        <f t="shared" si="16"/>
        <v>0</v>
      </c>
    </row>
    <row r="976" spans="2:7">
      <c r="B976" s="405"/>
      <c r="C976" s="405"/>
      <c r="G976" s="1">
        <f t="shared" si="16"/>
        <v>0</v>
      </c>
    </row>
    <row r="977" spans="2:7">
      <c r="B977" s="405"/>
      <c r="C977" s="405"/>
      <c r="G977" s="1">
        <f t="shared" si="16"/>
        <v>0</v>
      </c>
    </row>
    <row r="978" spans="2:7">
      <c r="B978" s="405"/>
      <c r="C978" s="405"/>
      <c r="G978" s="1">
        <f t="shared" si="16"/>
        <v>0</v>
      </c>
    </row>
    <row r="979" spans="2:7">
      <c r="B979" s="405"/>
      <c r="C979" s="405"/>
      <c r="G979" s="1">
        <f t="shared" si="16"/>
        <v>0</v>
      </c>
    </row>
    <row r="980" spans="2:7">
      <c r="B980" s="405"/>
      <c r="C980" s="405"/>
      <c r="G980" s="1">
        <f t="shared" si="16"/>
        <v>0</v>
      </c>
    </row>
    <row r="981" spans="2:7">
      <c r="B981" s="405"/>
      <c r="C981" s="405"/>
      <c r="G981" s="1">
        <f t="shared" si="16"/>
        <v>0</v>
      </c>
    </row>
    <row r="982" spans="2:7">
      <c r="B982" s="405"/>
      <c r="C982" s="405"/>
      <c r="G982" s="1">
        <f t="shared" si="16"/>
        <v>0</v>
      </c>
    </row>
    <row r="983" spans="2:7">
      <c r="B983" s="405"/>
      <c r="C983" s="405"/>
      <c r="G983" s="1">
        <f t="shared" si="16"/>
        <v>0</v>
      </c>
    </row>
    <row r="984" spans="2:7">
      <c r="B984" s="405"/>
      <c r="C984" s="405"/>
      <c r="G984" s="1">
        <f t="shared" si="16"/>
        <v>0</v>
      </c>
    </row>
    <row r="985" spans="2:7">
      <c r="B985" s="405"/>
      <c r="C985" s="405"/>
      <c r="G985" s="1">
        <f t="shared" si="16"/>
        <v>0</v>
      </c>
    </row>
    <row r="986" spans="2:7">
      <c r="B986" s="405"/>
      <c r="C986" s="405"/>
      <c r="G986" s="1">
        <f t="shared" si="16"/>
        <v>0</v>
      </c>
    </row>
    <row r="987" spans="2:7">
      <c r="B987" s="405"/>
      <c r="C987" s="405"/>
      <c r="G987" s="1">
        <f t="shared" si="16"/>
        <v>0</v>
      </c>
    </row>
    <row r="988" spans="2:7">
      <c r="B988" s="405"/>
      <c r="C988" s="405"/>
      <c r="G988" s="1">
        <f t="shared" si="16"/>
        <v>0</v>
      </c>
    </row>
    <row r="989" spans="2:7">
      <c r="B989" s="405"/>
      <c r="C989" s="405"/>
      <c r="G989" s="1">
        <f t="shared" si="16"/>
        <v>0</v>
      </c>
    </row>
    <row r="990" spans="2:7">
      <c r="B990" s="405"/>
      <c r="C990" s="405"/>
      <c r="G990" s="1">
        <f t="shared" si="16"/>
        <v>0</v>
      </c>
    </row>
    <row r="991" spans="2:7">
      <c r="B991" s="405"/>
      <c r="C991" s="405"/>
      <c r="G991" s="1">
        <f t="shared" si="16"/>
        <v>0</v>
      </c>
    </row>
    <row r="992" spans="2:7">
      <c r="B992" s="405"/>
      <c r="C992" s="405"/>
      <c r="G992" s="1">
        <f t="shared" si="16"/>
        <v>0</v>
      </c>
    </row>
    <row r="993" spans="2:7">
      <c r="B993" s="405"/>
      <c r="C993" s="405"/>
      <c r="G993" s="1">
        <f t="shared" si="16"/>
        <v>0</v>
      </c>
    </row>
    <row r="994" spans="2:7">
      <c r="B994" s="405"/>
      <c r="C994" s="405"/>
      <c r="G994" s="1">
        <f t="shared" si="16"/>
        <v>0</v>
      </c>
    </row>
    <row r="995" spans="2:7">
      <c r="B995" s="405"/>
      <c r="C995" s="405"/>
      <c r="G995" s="1">
        <f t="shared" si="16"/>
        <v>0</v>
      </c>
    </row>
    <row r="996" spans="2:7">
      <c r="B996" s="405"/>
      <c r="C996" s="405"/>
      <c r="G996" s="1">
        <f t="shared" si="16"/>
        <v>0</v>
      </c>
    </row>
    <row r="997" spans="2:7">
      <c r="B997" s="405"/>
      <c r="C997" s="405"/>
      <c r="G997" s="1">
        <f t="shared" si="16"/>
        <v>0</v>
      </c>
    </row>
    <row r="998" spans="2:7">
      <c r="B998" s="405"/>
      <c r="C998" s="405"/>
      <c r="G998" s="1">
        <f t="shared" si="16"/>
        <v>0</v>
      </c>
    </row>
    <row r="999" spans="2:7">
      <c r="B999" s="405"/>
      <c r="C999" s="405"/>
      <c r="G999" s="1">
        <f t="shared" si="16"/>
        <v>0</v>
      </c>
    </row>
    <row r="1000" spans="2:7">
      <c r="B1000" s="405"/>
      <c r="C1000" s="405"/>
      <c r="G1000" s="1">
        <f t="shared" si="16"/>
        <v>0</v>
      </c>
    </row>
    <row r="1001" spans="2:7">
      <c r="B1001" s="405"/>
      <c r="C1001" s="405"/>
      <c r="G1001" s="1">
        <f t="shared" si="16"/>
        <v>0</v>
      </c>
    </row>
    <row r="1002" spans="2:7">
      <c r="B1002" s="405"/>
      <c r="C1002" s="405"/>
      <c r="G1002" s="1">
        <f t="shared" si="16"/>
        <v>0</v>
      </c>
    </row>
    <row r="1003" spans="2:7">
      <c r="B1003" s="405"/>
      <c r="C1003" s="405"/>
      <c r="G1003" s="1">
        <f t="shared" si="16"/>
        <v>0</v>
      </c>
    </row>
    <row r="1004" spans="2:7">
      <c r="B1004" s="405"/>
      <c r="C1004" s="405"/>
      <c r="G1004" s="1">
        <f t="shared" si="16"/>
        <v>0</v>
      </c>
    </row>
    <row r="1005" spans="2:7">
      <c r="B1005" s="405"/>
      <c r="C1005" s="405"/>
      <c r="G1005" s="1">
        <f t="shared" si="16"/>
        <v>0</v>
      </c>
    </row>
    <row r="1006" spans="2:7">
      <c r="B1006" s="405"/>
      <c r="C1006" s="405"/>
      <c r="G1006" s="1">
        <f t="shared" si="16"/>
        <v>0</v>
      </c>
    </row>
    <row r="1007" spans="2:7">
      <c r="B1007" s="405"/>
      <c r="C1007" s="405"/>
      <c r="G1007" s="1">
        <f t="shared" si="16"/>
        <v>0</v>
      </c>
    </row>
    <row r="1008" spans="2:7">
      <c r="B1008" s="405"/>
      <c r="C1008" s="405"/>
      <c r="G1008" s="1">
        <f t="shared" si="16"/>
        <v>0</v>
      </c>
    </row>
    <row r="1009" spans="2:7">
      <c r="B1009" s="405"/>
      <c r="C1009" s="405"/>
      <c r="G1009" s="1">
        <f t="shared" si="16"/>
        <v>0</v>
      </c>
    </row>
    <row r="1010" spans="2:7">
      <c r="B1010" s="405"/>
      <c r="C1010" s="405"/>
      <c r="G1010" s="1">
        <f t="shared" si="16"/>
        <v>0</v>
      </c>
    </row>
    <row r="1011" spans="2:7">
      <c r="B1011" s="405"/>
      <c r="C1011" s="405"/>
      <c r="G1011" s="1">
        <f t="shared" si="16"/>
        <v>0</v>
      </c>
    </row>
    <row r="1012" spans="2:7">
      <c r="B1012" s="405"/>
      <c r="C1012" s="405"/>
      <c r="G1012" s="1">
        <f t="shared" si="16"/>
        <v>0</v>
      </c>
    </row>
    <row r="1013" spans="2:7">
      <c r="B1013" s="405"/>
      <c r="C1013" s="405"/>
      <c r="G1013" s="1">
        <f t="shared" si="16"/>
        <v>0</v>
      </c>
    </row>
    <row r="1014" spans="2:7">
      <c r="B1014" s="405"/>
      <c r="C1014" s="405"/>
      <c r="G1014" s="1">
        <f t="shared" si="16"/>
        <v>0</v>
      </c>
    </row>
    <row r="1015" spans="2:7">
      <c r="B1015" s="405"/>
      <c r="C1015" s="405"/>
      <c r="G1015" s="1">
        <f t="shared" si="16"/>
        <v>0</v>
      </c>
    </row>
    <row r="1016" spans="2:7">
      <c r="B1016" s="405"/>
      <c r="C1016" s="405"/>
      <c r="G1016" s="1">
        <f t="shared" si="16"/>
        <v>0</v>
      </c>
    </row>
    <row r="1017" spans="2:7">
      <c r="B1017" s="405"/>
      <c r="C1017" s="405"/>
      <c r="G1017" s="1">
        <f t="shared" si="16"/>
        <v>0</v>
      </c>
    </row>
    <row r="1018" spans="2:7">
      <c r="B1018" s="405"/>
      <c r="C1018" s="405"/>
      <c r="G1018" s="1">
        <f t="shared" si="16"/>
        <v>0</v>
      </c>
    </row>
    <row r="1019" spans="2:7">
      <c r="B1019" s="405"/>
      <c r="C1019" s="405"/>
      <c r="G1019" s="1">
        <f t="shared" si="16"/>
        <v>0</v>
      </c>
    </row>
    <row r="1020" spans="2:7">
      <c r="B1020" s="405"/>
      <c r="C1020" s="405"/>
      <c r="G1020" s="1">
        <f t="shared" si="16"/>
        <v>0</v>
      </c>
    </row>
    <row r="1021" spans="2:7">
      <c r="B1021" s="405"/>
      <c r="C1021" s="405"/>
      <c r="G1021" s="1">
        <f t="shared" si="16"/>
        <v>0</v>
      </c>
    </row>
    <row r="1022" spans="2:7">
      <c r="B1022" s="405"/>
      <c r="C1022" s="405"/>
      <c r="G1022" s="1">
        <f t="shared" si="16"/>
        <v>0</v>
      </c>
    </row>
    <row r="1023" spans="2:7">
      <c r="B1023" s="405"/>
      <c r="C1023" s="405"/>
      <c r="G1023" s="1">
        <f t="shared" si="16"/>
        <v>0</v>
      </c>
    </row>
    <row r="1024" spans="2:7">
      <c r="B1024" s="405"/>
      <c r="C1024" s="405"/>
      <c r="G1024" s="1">
        <f t="shared" si="16"/>
        <v>0</v>
      </c>
    </row>
    <row r="1025" spans="2:7">
      <c r="B1025" s="405"/>
      <c r="C1025" s="405"/>
      <c r="G1025" s="1">
        <f t="shared" si="16"/>
        <v>0</v>
      </c>
    </row>
    <row r="1026" spans="2:7">
      <c r="B1026" s="405"/>
      <c r="C1026" s="405"/>
      <c r="G1026" s="1">
        <f t="shared" si="16"/>
        <v>0</v>
      </c>
    </row>
    <row r="1027" spans="2:7">
      <c r="B1027" s="405"/>
      <c r="C1027" s="405"/>
      <c r="G1027" s="1">
        <f t="shared" si="16"/>
        <v>0</v>
      </c>
    </row>
    <row r="1028" spans="2:7">
      <c r="B1028" s="405"/>
      <c r="C1028" s="405"/>
      <c r="G1028" s="1">
        <f t="shared" si="16"/>
        <v>0</v>
      </c>
    </row>
    <row r="1029" spans="2:7">
      <c r="B1029" s="405"/>
      <c r="C1029" s="405"/>
      <c r="G1029" s="1">
        <f t="shared" si="16"/>
        <v>0</v>
      </c>
    </row>
    <row r="1030" spans="2:7">
      <c r="B1030" s="405"/>
      <c r="C1030" s="405"/>
      <c r="G1030" s="1">
        <f t="shared" si="16"/>
        <v>0</v>
      </c>
    </row>
    <row r="1031" spans="2:7">
      <c r="B1031" s="405"/>
      <c r="C1031" s="405"/>
      <c r="G1031" s="1">
        <f t="shared" si="16"/>
        <v>0</v>
      </c>
    </row>
    <row r="1032" spans="2:7">
      <c r="B1032" s="405"/>
      <c r="C1032" s="405"/>
      <c r="G1032" s="1">
        <f t="shared" ref="G1032:G1095" si="17">+G1031+E1032-F1032</f>
        <v>0</v>
      </c>
    </row>
    <row r="1033" spans="2:7">
      <c r="B1033" s="405"/>
      <c r="C1033" s="405"/>
      <c r="G1033" s="1">
        <f t="shared" si="17"/>
        <v>0</v>
      </c>
    </row>
    <row r="1034" spans="2:7">
      <c r="B1034" s="405"/>
      <c r="C1034" s="405"/>
      <c r="G1034" s="1">
        <f t="shared" si="17"/>
        <v>0</v>
      </c>
    </row>
    <row r="1035" spans="2:7">
      <c r="B1035" s="405"/>
      <c r="C1035" s="405"/>
      <c r="G1035" s="1">
        <f t="shared" si="17"/>
        <v>0</v>
      </c>
    </row>
    <row r="1036" spans="2:7">
      <c r="B1036" s="405"/>
      <c r="C1036" s="405"/>
      <c r="G1036" s="1">
        <f t="shared" si="17"/>
        <v>0</v>
      </c>
    </row>
    <row r="1037" spans="2:7">
      <c r="B1037" s="405"/>
      <c r="C1037" s="405"/>
      <c r="G1037" s="1">
        <f t="shared" si="17"/>
        <v>0</v>
      </c>
    </row>
    <row r="1038" spans="2:7">
      <c r="B1038" s="405"/>
      <c r="C1038" s="405"/>
      <c r="G1038" s="1">
        <f t="shared" si="17"/>
        <v>0</v>
      </c>
    </row>
    <row r="1039" spans="2:7">
      <c r="B1039" s="405"/>
      <c r="C1039" s="405"/>
      <c r="G1039" s="1">
        <f t="shared" si="17"/>
        <v>0</v>
      </c>
    </row>
    <row r="1040" spans="2:7">
      <c r="B1040" s="405"/>
      <c r="C1040" s="405"/>
      <c r="G1040" s="1">
        <f t="shared" si="17"/>
        <v>0</v>
      </c>
    </row>
    <row r="1041" spans="2:7">
      <c r="B1041" s="405"/>
      <c r="C1041" s="405"/>
      <c r="G1041" s="1">
        <f t="shared" si="17"/>
        <v>0</v>
      </c>
    </row>
    <row r="1042" spans="2:7">
      <c r="B1042" s="405"/>
      <c r="C1042" s="405"/>
      <c r="G1042" s="1">
        <f t="shared" si="17"/>
        <v>0</v>
      </c>
    </row>
    <row r="1043" spans="2:7">
      <c r="B1043" s="405"/>
      <c r="C1043" s="405"/>
      <c r="G1043" s="1">
        <f t="shared" si="17"/>
        <v>0</v>
      </c>
    </row>
    <row r="1044" spans="2:7">
      <c r="B1044" s="405"/>
      <c r="C1044" s="405"/>
      <c r="G1044" s="1">
        <f t="shared" si="17"/>
        <v>0</v>
      </c>
    </row>
    <row r="1045" spans="2:7">
      <c r="B1045" s="405"/>
      <c r="C1045" s="405"/>
      <c r="G1045" s="1">
        <f t="shared" si="17"/>
        <v>0</v>
      </c>
    </row>
    <row r="1046" spans="2:7">
      <c r="B1046" s="405"/>
      <c r="C1046" s="405"/>
      <c r="G1046" s="1">
        <f t="shared" si="17"/>
        <v>0</v>
      </c>
    </row>
    <row r="1047" spans="2:7">
      <c r="B1047" s="405"/>
      <c r="C1047" s="405"/>
      <c r="G1047" s="1">
        <f t="shared" si="17"/>
        <v>0</v>
      </c>
    </row>
    <row r="1048" spans="2:7">
      <c r="B1048" s="405"/>
      <c r="C1048" s="405"/>
      <c r="G1048" s="1">
        <f t="shared" si="17"/>
        <v>0</v>
      </c>
    </row>
    <row r="1049" spans="2:7">
      <c r="B1049" s="405"/>
      <c r="C1049" s="405"/>
      <c r="G1049" s="1">
        <f t="shared" si="17"/>
        <v>0</v>
      </c>
    </row>
    <row r="1050" spans="2:7">
      <c r="B1050" s="405"/>
      <c r="C1050" s="405"/>
      <c r="G1050" s="1">
        <f t="shared" si="17"/>
        <v>0</v>
      </c>
    </row>
    <row r="1051" spans="2:7">
      <c r="B1051" s="405"/>
      <c r="C1051" s="405"/>
      <c r="G1051" s="1">
        <f t="shared" si="17"/>
        <v>0</v>
      </c>
    </row>
    <row r="1052" spans="2:7">
      <c r="B1052" s="405"/>
      <c r="C1052" s="405"/>
      <c r="G1052" s="1">
        <f t="shared" si="17"/>
        <v>0</v>
      </c>
    </row>
    <row r="1053" spans="2:7">
      <c r="B1053" s="405"/>
      <c r="C1053" s="405"/>
      <c r="G1053" s="1">
        <f t="shared" si="17"/>
        <v>0</v>
      </c>
    </row>
    <row r="1054" spans="2:7">
      <c r="B1054" s="405"/>
      <c r="C1054" s="405"/>
      <c r="G1054" s="1">
        <f t="shared" si="17"/>
        <v>0</v>
      </c>
    </row>
    <row r="1055" spans="2:7">
      <c r="B1055" s="405"/>
      <c r="C1055" s="405"/>
      <c r="G1055" s="1">
        <f t="shared" si="17"/>
        <v>0</v>
      </c>
    </row>
    <row r="1056" spans="2:7">
      <c r="B1056" s="405"/>
      <c r="C1056" s="405"/>
      <c r="G1056" s="1">
        <f t="shared" si="17"/>
        <v>0</v>
      </c>
    </row>
    <row r="1057" spans="2:7">
      <c r="B1057" s="405"/>
      <c r="C1057" s="405"/>
      <c r="G1057" s="1">
        <f t="shared" si="17"/>
        <v>0</v>
      </c>
    </row>
    <row r="1058" spans="2:7">
      <c r="B1058" s="405"/>
      <c r="C1058" s="405"/>
      <c r="G1058" s="1">
        <f t="shared" si="17"/>
        <v>0</v>
      </c>
    </row>
    <row r="1059" spans="2:7">
      <c r="B1059" s="405"/>
      <c r="C1059" s="405"/>
      <c r="G1059" s="1">
        <f t="shared" si="17"/>
        <v>0</v>
      </c>
    </row>
    <row r="1060" spans="2:7">
      <c r="B1060" s="405"/>
      <c r="C1060" s="405"/>
      <c r="G1060" s="1">
        <f t="shared" si="17"/>
        <v>0</v>
      </c>
    </row>
    <row r="1061" spans="2:7">
      <c r="B1061" s="405"/>
      <c r="C1061" s="405"/>
      <c r="G1061" s="1">
        <f t="shared" si="17"/>
        <v>0</v>
      </c>
    </row>
    <row r="1062" spans="2:7">
      <c r="B1062" s="405"/>
      <c r="C1062" s="405"/>
      <c r="G1062" s="1">
        <f t="shared" si="17"/>
        <v>0</v>
      </c>
    </row>
    <row r="1063" spans="2:7">
      <c r="B1063" s="405"/>
      <c r="C1063" s="405"/>
      <c r="G1063" s="1">
        <f t="shared" si="17"/>
        <v>0</v>
      </c>
    </row>
    <row r="1064" spans="2:7">
      <c r="B1064" s="405"/>
      <c r="C1064" s="405"/>
      <c r="G1064" s="1">
        <f t="shared" si="17"/>
        <v>0</v>
      </c>
    </row>
    <row r="1065" spans="2:7">
      <c r="B1065" s="405"/>
      <c r="C1065" s="405"/>
      <c r="G1065" s="1">
        <f t="shared" si="17"/>
        <v>0</v>
      </c>
    </row>
    <row r="1066" spans="2:7">
      <c r="B1066" s="405"/>
      <c r="C1066" s="405"/>
      <c r="G1066" s="1">
        <f t="shared" si="17"/>
        <v>0</v>
      </c>
    </row>
    <row r="1067" spans="2:7">
      <c r="B1067" s="405"/>
      <c r="C1067" s="405"/>
      <c r="G1067" s="1">
        <f t="shared" si="17"/>
        <v>0</v>
      </c>
    </row>
    <row r="1068" spans="2:7">
      <c r="B1068" s="405"/>
      <c r="C1068" s="405"/>
      <c r="G1068" s="1">
        <f t="shared" si="17"/>
        <v>0</v>
      </c>
    </row>
    <row r="1069" spans="2:7">
      <c r="B1069" s="405"/>
      <c r="C1069" s="405"/>
      <c r="G1069" s="1">
        <f t="shared" si="17"/>
        <v>0</v>
      </c>
    </row>
    <row r="1070" spans="2:7">
      <c r="B1070" s="405"/>
      <c r="C1070" s="405"/>
      <c r="G1070" s="1">
        <f t="shared" si="17"/>
        <v>0</v>
      </c>
    </row>
    <row r="1071" spans="2:7">
      <c r="B1071" s="405"/>
      <c r="C1071" s="405"/>
      <c r="G1071" s="1">
        <f t="shared" si="17"/>
        <v>0</v>
      </c>
    </row>
    <row r="1072" spans="2:7">
      <c r="B1072" s="405"/>
      <c r="C1072" s="405"/>
      <c r="G1072" s="1">
        <f t="shared" si="17"/>
        <v>0</v>
      </c>
    </row>
    <row r="1073" spans="2:7">
      <c r="B1073" s="405"/>
      <c r="C1073" s="405"/>
      <c r="G1073" s="1">
        <f t="shared" si="17"/>
        <v>0</v>
      </c>
    </row>
    <row r="1074" spans="2:7">
      <c r="B1074" s="405"/>
      <c r="C1074" s="405"/>
      <c r="G1074" s="1">
        <f t="shared" si="17"/>
        <v>0</v>
      </c>
    </row>
    <row r="1075" spans="2:7">
      <c r="B1075" s="405"/>
      <c r="C1075" s="405"/>
      <c r="G1075" s="1">
        <f t="shared" si="17"/>
        <v>0</v>
      </c>
    </row>
    <row r="1076" spans="2:7">
      <c r="B1076" s="405"/>
      <c r="C1076" s="405"/>
      <c r="G1076" s="1">
        <f t="shared" si="17"/>
        <v>0</v>
      </c>
    </row>
    <row r="1077" spans="2:7">
      <c r="B1077" s="405"/>
      <c r="C1077" s="405"/>
      <c r="G1077" s="1">
        <f t="shared" si="17"/>
        <v>0</v>
      </c>
    </row>
    <row r="1078" spans="2:7">
      <c r="B1078" s="405"/>
      <c r="C1078" s="405"/>
      <c r="G1078" s="1">
        <f t="shared" si="17"/>
        <v>0</v>
      </c>
    </row>
    <row r="1079" spans="2:7">
      <c r="B1079" s="405"/>
      <c r="C1079" s="405"/>
      <c r="G1079" s="1">
        <f t="shared" si="17"/>
        <v>0</v>
      </c>
    </row>
    <row r="1080" spans="2:7">
      <c r="B1080" s="405"/>
      <c r="C1080" s="405"/>
      <c r="G1080" s="1">
        <f t="shared" si="17"/>
        <v>0</v>
      </c>
    </row>
    <row r="1081" spans="2:7">
      <c r="B1081" s="405"/>
      <c r="C1081" s="405"/>
      <c r="G1081" s="1">
        <f t="shared" si="17"/>
        <v>0</v>
      </c>
    </row>
    <row r="1082" spans="2:7">
      <c r="B1082" s="405"/>
      <c r="C1082" s="405"/>
      <c r="G1082" s="1">
        <f t="shared" si="17"/>
        <v>0</v>
      </c>
    </row>
    <row r="1083" spans="2:7">
      <c r="B1083" s="405"/>
      <c r="C1083" s="405"/>
      <c r="G1083" s="1">
        <f t="shared" si="17"/>
        <v>0</v>
      </c>
    </row>
    <row r="1084" spans="2:7">
      <c r="B1084" s="405"/>
      <c r="C1084" s="405"/>
      <c r="G1084" s="1">
        <f t="shared" si="17"/>
        <v>0</v>
      </c>
    </row>
    <row r="1085" spans="2:7">
      <c r="B1085" s="405"/>
      <c r="C1085" s="405"/>
      <c r="G1085" s="1">
        <f t="shared" si="17"/>
        <v>0</v>
      </c>
    </row>
    <row r="1086" spans="2:7">
      <c r="B1086" s="405"/>
      <c r="C1086" s="405"/>
      <c r="G1086" s="1">
        <f t="shared" si="17"/>
        <v>0</v>
      </c>
    </row>
    <row r="1087" spans="2:7">
      <c r="B1087" s="405"/>
      <c r="C1087" s="405"/>
      <c r="G1087" s="1">
        <f t="shared" si="17"/>
        <v>0</v>
      </c>
    </row>
    <row r="1088" spans="2:7">
      <c r="B1088" s="405"/>
      <c r="C1088" s="405"/>
      <c r="G1088" s="1">
        <f t="shared" si="17"/>
        <v>0</v>
      </c>
    </row>
    <row r="1089" spans="2:7">
      <c r="B1089" s="405"/>
      <c r="C1089" s="405"/>
      <c r="G1089" s="1">
        <f t="shared" si="17"/>
        <v>0</v>
      </c>
    </row>
    <row r="1090" spans="2:7">
      <c r="B1090" s="405"/>
      <c r="C1090" s="405"/>
      <c r="G1090" s="1">
        <f t="shared" si="17"/>
        <v>0</v>
      </c>
    </row>
    <row r="1091" spans="2:7">
      <c r="B1091" s="405"/>
      <c r="C1091" s="405"/>
      <c r="G1091" s="1">
        <f t="shared" si="17"/>
        <v>0</v>
      </c>
    </row>
    <row r="1092" spans="2:7">
      <c r="B1092" s="405"/>
      <c r="C1092" s="405"/>
      <c r="G1092" s="1">
        <f t="shared" si="17"/>
        <v>0</v>
      </c>
    </row>
    <row r="1093" spans="2:7">
      <c r="B1093" s="405"/>
      <c r="C1093" s="405"/>
      <c r="G1093" s="1">
        <f t="shared" si="17"/>
        <v>0</v>
      </c>
    </row>
    <row r="1094" spans="2:7">
      <c r="B1094" s="405"/>
      <c r="C1094" s="405"/>
      <c r="G1094" s="1">
        <f t="shared" si="17"/>
        <v>0</v>
      </c>
    </row>
    <row r="1095" spans="2:7">
      <c r="B1095" s="405"/>
      <c r="C1095" s="405"/>
      <c r="G1095" s="1">
        <f t="shared" si="17"/>
        <v>0</v>
      </c>
    </row>
    <row r="1096" spans="2:7">
      <c r="B1096" s="405"/>
      <c r="C1096" s="405"/>
      <c r="G1096" s="1">
        <f t="shared" ref="G1096:G1159" si="18">+G1095+E1096-F1096</f>
        <v>0</v>
      </c>
    </row>
    <row r="1097" spans="2:7">
      <c r="B1097" s="405"/>
      <c r="C1097" s="405"/>
      <c r="G1097" s="1">
        <f t="shared" si="18"/>
        <v>0</v>
      </c>
    </row>
    <row r="1098" spans="2:7">
      <c r="B1098" s="405"/>
      <c r="C1098" s="405"/>
      <c r="G1098" s="1">
        <f t="shared" si="18"/>
        <v>0</v>
      </c>
    </row>
    <row r="1099" spans="2:7">
      <c r="B1099" s="405"/>
      <c r="C1099" s="405"/>
      <c r="G1099" s="1">
        <f t="shared" si="18"/>
        <v>0</v>
      </c>
    </row>
    <row r="1100" spans="2:7">
      <c r="B1100" s="405"/>
      <c r="C1100" s="405"/>
      <c r="G1100" s="1">
        <f t="shared" si="18"/>
        <v>0</v>
      </c>
    </row>
    <row r="1101" spans="2:7">
      <c r="B1101" s="405"/>
      <c r="C1101" s="405"/>
      <c r="G1101" s="1">
        <f t="shared" si="18"/>
        <v>0</v>
      </c>
    </row>
    <row r="1102" spans="2:7">
      <c r="B1102" s="405"/>
      <c r="C1102" s="405"/>
      <c r="G1102" s="1">
        <f t="shared" si="18"/>
        <v>0</v>
      </c>
    </row>
    <row r="1103" spans="2:7">
      <c r="B1103" s="405"/>
      <c r="C1103" s="405"/>
      <c r="G1103" s="1">
        <f t="shared" si="18"/>
        <v>0</v>
      </c>
    </row>
    <row r="1104" spans="2:7">
      <c r="B1104" s="405"/>
      <c r="C1104" s="405"/>
      <c r="G1104" s="1">
        <f t="shared" si="18"/>
        <v>0</v>
      </c>
    </row>
    <row r="1105" spans="2:7">
      <c r="B1105" s="405"/>
      <c r="C1105" s="405"/>
      <c r="G1105" s="1">
        <f t="shared" si="18"/>
        <v>0</v>
      </c>
    </row>
    <row r="1106" spans="2:7">
      <c r="B1106" s="405"/>
      <c r="C1106" s="405"/>
      <c r="G1106" s="1">
        <f t="shared" si="18"/>
        <v>0</v>
      </c>
    </row>
    <row r="1107" spans="2:7">
      <c r="B1107" s="405"/>
      <c r="C1107" s="405"/>
      <c r="G1107" s="1">
        <f t="shared" si="18"/>
        <v>0</v>
      </c>
    </row>
    <row r="1108" spans="2:7">
      <c r="B1108" s="405"/>
      <c r="C1108" s="405"/>
      <c r="G1108" s="1">
        <f t="shared" si="18"/>
        <v>0</v>
      </c>
    </row>
    <row r="1109" spans="2:7">
      <c r="B1109" s="405"/>
      <c r="C1109" s="405"/>
      <c r="G1109" s="1">
        <f t="shared" si="18"/>
        <v>0</v>
      </c>
    </row>
    <row r="1110" spans="2:7">
      <c r="B1110" s="405"/>
      <c r="C1110" s="405"/>
      <c r="G1110" s="1">
        <f t="shared" si="18"/>
        <v>0</v>
      </c>
    </row>
    <row r="1111" spans="2:7">
      <c r="B1111" s="405"/>
      <c r="C1111" s="405"/>
      <c r="G1111" s="1">
        <f t="shared" si="18"/>
        <v>0</v>
      </c>
    </row>
    <row r="1112" spans="2:7">
      <c r="B1112" s="405"/>
      <c r="C1112" s="405"/>
      <c r="G1112" s="1">
        <f t="shared" si="18"/>
        <v>0</v>
      </c>
    </row>
    <row r="1113" spans="2:7">
      <c r="B1113" s="405"/>
      <c r="C1113" s="405"/>
      <c r="G1113" s="1">
        <f t="shared" si="18"/>
        <v>0</v>
      </c>
    </row>
    <row r="1114" spans="2:7">
      <c r="B1114" s="405"/>
      <c r="C1114" s="405"/>
      <c r="G1114" s="1">
        <f t="shared" si="18"/>
        <v>0</v>
      </c>
    </row>
    <row r="1115" spans="2:7">
      <c r="B1115" s="405"/>
      <c r="C1115" s="405"/>
      <c r="G1115" s="1">
        <f t="shared" si="18"/>
        <v>0</v>
      </c>
    </row>
    <row r="1116" spans="2:7">
      <c r="B1116" s="405"/>
      <c r="C1116" s="405"/>
      <c r="G1116" s="1">
        <f t="shared" si="18"/>
        <v>0</v>
      </c>
    </row>
    <row r="1117" spans="2:7">
      <c r="B1117" s="405"/>
      <c r="C1117" s="405"/>
      <c r="G1117" s="1">
        <f t="shared" si="18"/>
        <v>0</v>
      </c>
    </row>
    <row r="1118" spans="2:7">
      <c r="B1118" s="405"/>
      <c r="C1118" s="405"/>
      <c r="G1118" s="1">
        <f t="shared" si="18"/>
        <v>0</v>
      </c>
    </row>
    <row r="1119" spans="2:7">
      <c r="B1119" s="405"/>
      <c r="C1119" s="405"/>
      <c r="G1119" s="1">
        <f t="shared" si="18"/>
        <v>0</v>
      </c>
    </row>
    <row r="1120" spans="2:7">
      <c r="B1120" s="405"/>
      <c r="C1120" s="405"/>
      <c r="G1120" s="1">
        <f t="shared" si="18"/>
        <v>0</v>
      </c>
    </row>
    <row r="1121" spans="2:7">
      <c r="B1121" s="405"/>
      <c r="C1121" s="405"/>
      <c r="G1121" s="1">
        <f t="shared" si="18"/>
        <v>0</v>
      </c>
    </row>
    <row r="1122" spans="2:7">
      <c r="B1122" s="405"/>
      <c r="C1122" s="405"/>
      <c r="G1122" s="1">
        <f t="shared" si="18"/>
        <v>0</v>
      </c>
    </row>
    <row r="1123" spans="2:7">
      <c r="B1123" s="405"/>
      <c r="C1123" s="405"/>
      <c r="G1123" s="1">
        <f t="shared" si="18"/>
        <v>0</v>
      </c>
    </row>
    <row r="1124" spans="2:7">
      <c r="B1124" s="405"/>
      <c r="C1124" s="405"/>
      <c r="G1124" s="1">
        <f t="shared" si="18"/>
        <v>0</v>
      </c>
    </row>
    <row r="1125" spans="2:7">
      <c r="B1125" s="405"/>
      <c r="C1125" s="405"/>
      <c r="G1125" s="1">
        <f t="shared" si="18"/>
        <v>0</v>
      </c>
    </row>
    <row r="1126" spans="2:7">
      <c r="B1126" s="405"/>
      <c r="C1126" s="405"/>
      <c r="G1126" s="1">
        <f t="shared" si="18"/>
        <v>0</v>
      </c>
    </row>
    <row r="1127" spans="2:7">
      <c r="B1127" s="405"/>
      <c r="C1127" s="405"/>
      <c r="G1127" s="1">
        <f t="shared" si="18"/>
        <v>0</v>
      </c>
    </row>
    <row r="1128" spans="2:7">
      <c r="B1128" s="405"/>
      <c r="C1128" s="405"/>
      <c r="G1128" s="1">
        <f t="shared" si="18"/>
        <v>0</v>
      </c>
    </row>
    <row r="1129" spans="2:7">
      <c r="B1129" s="405"/>
      <c r="C1129" s="405"/>
      <c r="G1129" s="1">
        <f t="shared" si="18"/>
        <v>0</v>
      </c>
    </row>
    <row r="1130" spans="2:7">
      <c r="B1130" s="405"/>
      <c r="C1130" s="405"/>
      <c r="G1130" s="1">
        <f t="shared" si="18"/>
        <v>0</v>
      </c>
    </row>
    <row r="1131" spans="2:7">
      <c r="B1131" s="405"/>
      <c r="C1131" s="405"/>
      <c r="G1131" s="1">
        <f t="shared" si="18"/>
        <v>0</v>
      </c>
    </row>
    <row r="1132" spans="2:7">
      <c r="B1132" s="405"/>
      <c r="C1132" s="405"/>
      <c r="G1132" s="1">
        <f t="shared" si="18"/>
        <v>0</v>
      </c>
    </row>
    <row r="1133" spans="2:7">
      <c r="B1133" s="405"/>
      <c r="C1133" s="405"/>
      <c r="G1133" s="1">
        <f t="shared" si="18"/>
        <v>0</v>
      </c>
    </row>
    <row r="1134" spans="2:7">
      <c r="B1134" s="405"/>
      <c r="C1134" s="405"/>
      <c r="G1134" s="1">
        <f t="shared" si="18"/>
        <v>0</v>
      </c>
    </row>
    <row r="1135" spans="2:7">
      <c r="B1135" s="405"/>
      <c r="C1135" s="405"/>
      <c r="G1135" s="1">
        <f t="shared" si="18"/>
        <v>0</v>
      </c>
    </row>
    <row r="1136" spans="2:7">
      <c r="B1136" s="405"/>
      <c r="C1136" s="405"/>
      <c r="G1136" s="1">
        <f t="shared" si="18"/>
        <v>0</v>
      </c>
    </row>
    <row r="1137" spans="2:7">
      <c r="B1137" s="405"/>
      <c r="C1137" s="405"/>
      <c r="G1137" s="1">
        <f t="shared" si="18"/>
        <v>0</v>
      </c>
    </row>
    <row r="1138" spans="2:7">
      <c r="B1138" s="405"/>
      <c r="C1138" s="405"/>
      <c r="G1138" s="1">
        <f t="shared" si="18"/>
        <v>0</v>
      </c>
    </row>
    <row r="1139" spans="2:7">
      <c r="B1139" s="405"/>
      <c r="C1139" s="405"/>
      <c r="G1139" s="1">
        <f t="shared" si="18"/>
        <v>0</v>
      </c>
    </row>
    <row r="1140" spans="2:7">
      <c r="B1140" s="405"/>
      <c r="C1140" s="405"/>
      <c r="G1140" s="1">
        <f t="shared" si="18"/>
        <v>0</v>
      </c>
    </row>
    <row r="1141" spans="2:7">
      <c r="B1141" s="405"/>
      <c r="C1141" s="405"/>
      <c r="G1141" s="1">
        <f t="shared" si="18"/>
        <v>0</v>
      </c>
    </row>
    <row r="1142" spans="2:7">
      <c r="B1142" s="405"/>
      <c r="C1142" s="405"/>
      <c r="G1142" s="1">
        <f t="shared" si="18"/>
        <v>0</v>
      </c>
    </row>
    <row r="1143" spans="2:7">
      <c r="B1143" s="405"/>
      <c r="C1143" s="405"/>
      <c r="G1143" s="1">
        <f t="shared" si="18"/>
        <v>0</v>
      </c>
    </row>
    <row r="1144" spans="2:7">
      <c r="B1144" s="405"/>
      <c r="C1144" s="405"/>
      <c r="G1144" s="1">
        <f t="shared" si="18"/>
        <v>0</v>
      </c>
    </row>
    <row r="1145" spans="2:7">
      <c r="B1145" s="405"/>
      <c r="C1145" s="405"/>
      <c r="G1145" s="1">
        <f t="shared" si="18"/>
        <v>0</v>
      </c>
    </row>
    <row r="1146" spans="2:7">
      <c r="B1146" s="405"/>
      <c r="C1146" s="405"/>
      <c r="G1146" s="1">
        <f t="shared" si="18"/>
        <v>0</v>
      </c>
    </row>
    <row r="1147" spans="2:7">
      <c r="B1147" s="405"/>
      <c r="C1147" s="405"/>
      <c r="G1147" s="1">
        <f t="shared" si="18"/>
        <v>0</v>
      </c>
    </row>
    <row r="1148" spans="2:7">
      <c r="B1148" s="405"/>
      <c r="C1148" s="405"/>
      <c r="G1148" s="1">
        <f t="shared" si="18"/>
        <v>0</v>
      </c>
    </row>
    <row r="1149" spans="2:7">
      <c r="B1149" s="405"/>
      <c r="C1149" s="405"/>
      <c r="G1149" s="1">
        <f t="shared" si="18"/>
        <v>0</v>
      </c>
    </row>
    <row r="1150" spans="2:7">
      <c r="B1150" s="405"/>
      <c r="C1150" s="405"/>
      <c r="G1150" s="1">
        <f t="shared" si="18"/>
        <v>0</v>
      </c>
    </row>
    <row r="1151" spans="2:7">
      <c r="B1151" s="405"/>
      <c r="C1151" s="405"/>
      <c r="G1151" s="1">
        <f t="shared" si="18"/>
        <v>0</v>
      </c>
    </row>
    <row r="1152" spans="2:7">
      <c r="B1152" s="405"/>
      <c r="C1152" s="405"/>
      <c r="G1152" s="1">
        <f t="shared" si="18"/>
        <v>0</v>
      </c>
    </row>
    <row r="1153" spans="2:7">
      <c r="B1153" s="405"/>
      <c r="C1153" s="405"/>
      <c r="G1153" s="1">
        <f t="shared" si="18"/>
        <v>0</v>
      </c>
    </row>
    <row r="1154" spans="2:7">
      <c r="B1154" s="405"/>
      <c r="C1154" s="405"/>
      <c r="G1154" s="1">
        <f t="shared" si="18"/>
        <v>0</v>
      </c>
    </row>
    <row r="1155" spans="2:7">
      <c r="B1155" s="405"/>
      <c r="C1155" s="405"/>
      <c r="G1155" s="1">
        <f t="shared" si="18"/>
        <v>0</v>
      </c>
    </row>
    <row r="1156" spans="2:7">
      <c r="B1156" s="405"/>
      <c r="C1156" s="405"/>
      <c r="G1156" s="1">
        <f t="shared" si="18"/>
        <v>0</v>
      </c>
    </row>
    <row r="1157" spans="2:7">
      <c r="B1157" s="405"/>
      <c r="C1157" s="405"/>
      <c r="G1157" s="1">
        <f t="shared" si="18"/>
        <v>0</v>
      </c>
    </row>
    <row r="1158" spans="2:7">
      <c r="B1158" s="405"/>
      <c r="C1158" s="405"/>
      <c r="G1158" s="1">
        <f t="shared" si="18"/>
        <v>0</v>
      </c>
    </row>
    <row r="1159" spans="2:7">
      <c r="B1159" s="405"/>
      <c r="C1159" s="405"/>
      <c r="G1159" s="1">
        <f t="shared" si="18"/>
        <v>0</v>
      </c>
    </row>
    <row r="1160" spans="2:7">
      <c r="B1160" s="405"/>
      <c r="C1160" s="405"/>
      <c r="G1160" s="1">
        <f t="shared" ref="G1160:G1223" si="19">+G1159+E1160-F1160</f>
        <v>0</v>
      </c>
    </row>
    <row r="1161" spans="2:7">
      <c r="B1161" s="405"/>
      <c r="C1161" s="405"/>
      <c r="G1161" s="1">
        <f t="shared" si="19"/>
        <v>0</v>
      </c>
    </row>
    <row r="1162" spans="2:7">
      <c r="B1162" s="405"/>
      <c r="C1162" s="405"/>
      <c r="G1162" s="1">
        <f t="shared" si="19"/>
        <v>0</v>
      </c>
    </row>
    <row r="1163" spans="2:7">
      <c r="B1163" s="405"/>
      <c r="C1163" s="405"/>
      <c r="G1163" s="1">
        <f t="shared" si="19"/>
        <v>0</v>
      </c>
    </row>
    <row r="1164" spans="2:7">
      <c r="B1164" s="405"/>
      <c r="C1164" s="405"/>
      <c r="G1164" s="1">
        <f t="shared" si="19"/>
        <v>0</v>
      </c>
    </row>
    <row r="1165" spans="2:7">
      <c r="B1165" s="405"/>
      <c r="C1165" s="405"/>
      <c r="G1165" s="1">
        <f t="shared" si="19"/>
        <v>0</v>
      </c>
    </row>
    <row r="1166" spans="2:7">
      <c r="B1166" s="405"/>
      <c r="C1166" s="405"/>
      <c r="G1166" s="1">
        <f t="shared" si="19"/>
        <v>0</v>
      </c>
    </row>
    <row r="1167" spans="2:7">
      <c r="B1167" s="405"/>
      <c r="C1167" s="405"/>
      <c r="G1167" s="1">
        <f t="shared" si="19"/>
        <v>0</v>
      </c>
    </row>
    <row r="1168" spans="2:7">
      <c r="B1168" s="405"/>
      <c r="C1168" s="405"/>
      <c r="G1168" s="1">
        <f t="shared" si="19"/>
        <v>0</v>
      </c>
    </row>
    <row r="1169" spans="2:7">
      <c r="B1169" s="405"/>
      <c r="C1169" s="405"/>
      <c r="G1169" s="1">
        <f t="shared" si="19"/>
        <v>0</v>
      </c>
    </row>
    <row r="1170" spans="2:7">
      <c r="B1170" s="405"/>
      <c r="C1170" s="405"/>
      <c r="G1170" s="1">
        <f t="shared" si="19"/>
        <v>0</v>
      </c>
    </row>
    <row r="1171" spans="2:7">
      <c r="B1171" s="405"/>
      <c r="C1171" s="405"/>
      <c r="G1171" s="1">
        <f t="shared" si="19"/>
        <v>0</v>
      </c>
    </row>
    <row r="1172" spans="2:7">
      <c r="B1172" s="405"/>
      <c r="C1172" s="405"/>
      <c r="G1172" s="1">
        <f t="shared" si="19"/>
        <v>0</v>
      </c>
    </row>
    <row r="1173" spans="2:7">
      <c r="B1173" s="405"/>
      <c r="C1173" s="405"/>
      <c r="G1173" s="1">
        <f t="shared" si="19"/>
        <v>0</v>
      </c>
    </row>
    <row r="1174" spans="2:7">
      <c r="B1174" s="405"/>
      <c r="C1174" s="405"/>
      <c r="G1174" s="1">
        <f t="shared" si="19"/>
        <v>0</v>
      </c>
    </row>
    <row r="1175" spans="2:7">
      <c r="B1175" s="405"/>
      <c r="C1175" s="405"/>
      <c r="G1175" s="1">
        <f t="shared" si="19"/>
        <v>0</v>
      </c>
    </row>
    <row r="1176" spans="2:7">
      <c r="B1176" s="405"/>
      <c r="C1176" s="405"/>
      <c r="G1176" s="1">
        <f t="shared" si="19"/>
        <v>0</v>
      </c>
    </row>
    <row r="1177" spans="2:7">
      <c r="B1177" s="405"/>
      <c r="C1177" s="405"/>
      <c r="G1177" s="1">
        <f t="shared" si="19"/>
        <v>0</v>
      </c>
    </row>
    <row r="1178" spans="2:7">
      <c r="B1178" s="405"/>
      <c r="C1178" s="405"/>
      <c r="G1178" s="1">
        <f t="shared" si="19"/>
        <v>0</v>
      </c>
    </row>
    <row r="1179" spans="2:7">
      <c r="B1179" s="405"/>
      <c r="C1179" s="405"/>
      <c r="G1179" s="1">
        <f t="shared" si="19"/>
        <v>0</v>
      </c>
    </row>
    <row r="1180" spans="2:7">
      <c r="B1180" s="405"/>
      <c r="C1180" s="405"/>
      <c r="G1180" s="1">
        <f t="shared" si="19"/>
        <v>0</v>
      </c>
    </row>
    <row r="1181" spans="2:7">
      <c r="B1181" s="405"/>
      <c r="C1181" s="405"/>
      <c r="G1181" s="1">
        <f t="shared" si="19"/>
        <v>0</v>
      </c>
    </row>
    <row r="1182" spans="2:7">
      <c r="B1182" s="405"/>
      <c r="C1182" s="405"/>
      <c r="G1182" s="1">
        <f t="shared" si="19"/>
        <v>0</v>
      </c>
    </row>
    <row r="1183" spans="2:7">
      <c r="B1183" s="405"/>
      <c r="C1183" s="405"/>
      <c r="G1183" s="1">
        <f t="shared" si="19"/>
        <v>0</v>
      </c>
    </row>
    <row r="1184" spans="2:7">
      <c r="B1184" s="405"/>
      <c r="C1184" s="405"/>
      <c r="G1184" s="1">
        <f t="shared" si="19"/>
        <v>0</v>
      </c>
    </row>
    <row r="1185" spans="2:7">
      <c r="B1185" s="405"/>
      <c r="C1185" s="405"/>
      <c r="G1185" s="1">
        <f t="shared" si="19"/>
        <v>0</v>
      </c>
    </row>
    <row r="1186" spans="2:7">
      <c r="B1186" s="405"/>
      <c r="C1186" s="405"/>
      <c r="G1186" s="1">
        <f t="shared" si="19"/>
        <v>0</v>
      </c>
    </row>
    <row r="1187" spans="2:7">
      <c r="B1187" s="405"/>
      <c r="C1187" s="405"/>
      <c r="G1187" s="1">
        <f t="shared" si="19"/>
        <v>0</v>
      </c>
    </row>
    <row r="1188" spans="2:7">
      <c r="B1188" s="405"/>
      <c r="C1188" s="405"/>
      <c r="G1188" s="1">
        <f t="shared" si="19"/>
        <v>0</v>
      </c>
    </row>
    <row r="1189" spans="2:7">
      <c r="B1189" s="405"/>
      <c r="C1189" s="405"/>
      <c r="G1189" s="1">
        <f t="shared" si="19"/>
        <v>0</v>
      </c>
    </row>
    <row r="1190" spans="2:7">
      <c r="B1190" s="405"/>
      <c r="C1190" s="405"/>
      <c r="G1190" s="1">
        <f t="shared" si="19"/>
        <v>0</v>
      </c>
    </row>
    <row r="1191" spans="2:7">
      <c r="B1191" s="405"/>
      <c r="C1191" s="405"/>
      <c r="G1191" s="1">
        <f t="shared" si="19"/>
        <v>0</v>
      </c>
    </row>
    <row r="1192" spans="2:7">
      <c r="B1192" s="405"/>
      <c r="C1192" s="405"/>
      <c r="G1192" s="1">
        <f t="shared" si="19"/>
        <v>0</v>
      </c>
    </row>
    <row r="1193" spans="2:7">
      <c r="B1193" s="405"/>
      <c r="C1193" s="405"/>
      <c r="G1193" s="1">
        <f t="shared" si="19"/>
        <v>0</v>
      </c>
    </row>
    <row r="1194" spans="2:7">
      <c r="B1194" s="405"/>
      <c r="C1194" s="405"/>
      <c r="G1194" s="1">
        <f t="shared" si="19"/>
        <v>0</v>
      </c>
    </row>
    <row r="1195" spans="2:7">
      <c r="B1195" s="405"/>
      <c r="C1195" s="405"/>
      <c r="G1195" s="1">
        <f t="shared" si="19"/>
        <v>0</v>
      </c>
    </row>
    <row r="1196" spans="2:7">
      <c r="B1196" s="405"/>
      <c r="C1196" s="405"/>
      <c r="G1196" s="1">
        <f t="shared" si="19"/>
        <v>0</v>
      </c>
    </row>
    <row r="1197" spans="2:7">
      <c r="B1197" s="405"/>
      <c r="C1197" s="405"/>
      <c r="G1197" s="1">
        <f t="shared" si="19"/>
        <v>0</v>
      </c>
    </row>
    <row r="1198" spans="2:7">
      <c r="B1198" s="405"/>
      <c r="C1198" s="405"/>
      <c r="G1198" s="1">
        <f t="shared" si="19"/>
        <v>0</v>
      </c>
    </row>
    <row r="1199" spans="2:7">
      <c r="B1199" s="405"/>
      <c r="C1199" s="405"/>
      <c r="G1199" s="1">
        <f t="shared" si="19"/>
        <v>0</v>
      </c>
    </row>
    <row r="1200" spans="2:7">
      <c r="B1200" s="405"/>
      <c r="C1200" s="405"/>
      <c r="G1200" s="1">
        <f t="shared" si="19"/>
        <v>0</v>
      </c>
    </row>
    <row r="1201" spans="2:7">
      <c r="B1201" s="405"/>
      <c r="C1201" s="405"/>
      <c r="G1201" s="1">
        <f t="shared" si="19"/>
        <v>0</v>
      </c>
    </row>
    <row r="1202" spans="2:7">
      <c r="B1202" s="405"/>
      <c r="C1202" s="405"/>
      <c r="G1202" s="1">
        <f t="shared" si="19"/>
        <v>0</v>
      </c>
    </row>
    <row r="1203" spans="2:7">
      <c r="B1203" s="405"/>
      <c r="C1203" s="405"/>
      <c r="G1203" s="1">
        <f t="shared" si="19"/>
        <v>0</v>
      </c>
    </row>
    <row r="1204" spans="2:7">
      <c r="B1204" s="405"/>
      <c r="C1204" s="405"/>
      <c r="G1204" s="1">
        <f t="shared" si="19"/>
        <v>0</v>
      </c>
    </row>
    <row r="1205" spans="2:7">
      <c r="B1205" s="405"/>
      <c r="C1205" s="405"/>
      <c r="G1205" s="1">
        <f t="shared" si="19"/>
        <v>0</v>
      </c>
    </row>
    <row r="1206" spans="2:7">
      <c r="B1206" s="405"/>
      <c r="C1206" s="405"/>
      <c r="G1206" s="1">
        <f t="shared" si="19"/>
        <v>0</v>
      </c>
    </row>
    <row r="1207" spans="2:7">
      <c r="B1207" s="405"/>
      <c r="C1207" s="405"/>
      <c r="G1207" s="1">
        <f t="shared" si="19"/>
        <v>0</v>
      </c>
    </row>
    <row r="1208" spans="2:7">
      <c r="B1208" s="405"/>
      <c r="C1208" s="405"/>
      <c r="G1208" s="1">
        <f t="shared" si="19"/>
        <v>0</v>
      </c>
    </row>
    <row r="1209" spans="2:7">
      <c r="B1209" s="405"/>
      <c r="C1209" s="405"/>
      <c r="G1209" s="1">
        <f t="shared" si="19"/>
        <v>0</v>
      </c>
    </row>
    <row r="1210" spans="2:7">
      <c r="B1210" s="405"/>
      <c r="C1210" s="405"/>
      <c r="G1210" s="1">
        <f t="shared" si="19"/>
        <v>0</v>
      </c>
    </row>
    <row r="1211" spans="2:7">
      <c r="B1211" s="405"/>
      <c r="C1211" s="405"/>
      <c r="G1211" s="1">
        <f t="shared" si="19"/>
        <v>0</v>
      </c>
    </row>
    <row r="1212" spans="2:7">
      <c r="B1212" s="405"/>
      <c r="C1212" s="405"/>
      <c r="G1212" s="1">
        <f t="shared" si="19"/>
        <v>0</v>
      </c>
    </row>
    <row r="1213" spans="2:7">
      <c r="B1213" s="405"/>
      <c r="C1213" s="405"/>
      <c r="G1213" s="1">
        <f t="shared" si="19"/>
        <v>0</v>
      </c>
    </row>
    <row r="1214" spans="2:7">
      <c r="B1214" s="405"/>
      <c r="C1214" s="405"/>
      <c r="G1214" s="1">
        <f t="shared" si="19"/>
        <v>0</v>
      </c>
    </row>
    <row r="1215" spans="2:7">
      <c r="B1215" s="405"/>
      <c r="C1215" s="405"/>
      <c r="G1215" s="1">
        <f t="shared" si="19"/>
        <v>0</v>
      </c>
    </row>
    <row r="1216" spans="2:7">
      <c r="B1216" s="405"/>
      <c r="C1216" s="405"/>
      <c r="G1216" s="1">
        <f t="shared" si="19"/>
        <v>0</v>
      </c>
    </row>
    <row r="1217" spans="2:7">
      <c r="B1217" s="405"/>
      <c r="C1217" s="405"/>
      <c r="G1217" s="1">
        <f t="shared" si="19"/>
        <v>0</v>
      </c>
    </row>
    <row r="1218" spans="2:7">
      <c r="B1218" s="405"/>
      <c r="C1218" s="405"/>
      <c r="G1218" s="1">
        <f t="shared" si="19"/>
        <v>0</v>
      </c>
    </row>
    <row r="1219" spans="2:7">
      <c r="B1219" s="405"/>
      <c r="C1219" s="405"/>
      <c r="G1219" s="1">
        <f t="shared" si="19"/>
        <v>0</v>
      </c>
    </row>
    <row r="1220" spans="2:7">
      <c r="B1220" s="405"/>
      <c r="C1220" s="405"/>
      <c r="G1220" s="1">
        <f t="shared" si="19"/>
        <v>0</v>
      </c>
    </row>
    <row r="1221" spans="2:7">
      <c r="B1221" s="405"/>
      <c r="C1221" s="405"/>
      <c r="G1221" s="1">
        <f t="shared" si="19"/>
        <v>0</v>
      </c>
    </row>
    <row r="1222" spans="2:7">
      <c r="B1222" s="405"/>
      <c r="C1222" s="405"/>
      <c r="G1222" s="1">
        <f t="shared" si="19"/>
        <v>0</v>
      </c>
    </row>
    <row r="1223" spans="2:7">
      <c r="B1223" s="405"/>
      <c r="C1223" s="405"/>
      <c r="G1223" s="1">
        <f t="shared" si="19"/>
        <v>0</v>
      </c>
    </row>
    <row r="1224" spans="2:7">
      <c r="B1224" s="405"/>
      <c r="C1224" s="405"/>
      <c r="G1224" s="1">
        <f t="shared" ref="G1224:G1287" si="20">+G1223+E1224-F1224</f>
        <v>0</v>
      </c>
    </row>
    <row r="1225" spans="2:7">
      <c r="B1225" s="405"/>
      <c r="C1225" s="405"/>
      <c r="G1225" s="1">
        <f t="shared" si="20"/>
        <v>0</v>
      </c>
    </row>
    <row r="1226" spans="2:7">
      <c r="B1226" s="405"/>
      <c r="C1226" s="405"/>
      <c r="G1226" s="1">
        <f t="shared" si="20"/>
        <v>0</v>
      </c>
    </row>
    <row r="1227" spans="2:7">
      <c r="B1227" s="405"/>
      <c r="C1227" s="405"/>
      <c r="G1227" s="1">
        <f t="shared" si="20"/>
        <v>0</v>
      </c>
    </row>
    <row r="1228" spans="2:7">
      <c r="B1228" s="405"/>
      <c r="C1228" s="405"/>
      <c r="G1228" s="1">
        <f t="shared" si="20"/>
        <v>0</v>
      </c>
    </row>
    <row r="1229" spans="2:7">
      <c r="B1229" s="405"/>
      <c r="C1229" s="405"/>
      <c r="G1229" s="1">
        <f t="shared" si="20"/>
        <v>0</v>
      </c>
    </row>
    <row r="1230" spans="2:7">
      <c r="B1230" s="405"/>
      <c r="C1230" s="405"/>
      <c r="G1230" s="1">
        <f t="shared" si="20"/>
        <v>0</v>
      </c>
    </row>
    <row r="1231" spans="2:7">
      <c r="B1231" s="405"/>
      <c r="C1231" s="405"/>
      <c r="G1231" s="1">
        <f t="shared" si="20"/>
        <v>0</v>
      </c>
    </row>
    <row r="1232" spans="2:7">
      <c r="B1232" s="405"/>
      <c r="C1232" s="405"/>
      <c r="G1232" s="1">
        <f t="shared" si="20"/>
        <v>0</v>
      </c>
    </row>
    <row r="1233" spans="2:7">
      <c r="B1233" s="405"/>
      <c r="C1233" s="405"/>
      <c r="G1233" s="1">
        <f t="shared" si="20"/>
        <v>0</v>
      </c>
    </row>
    <row r="1234" spans="2:7">
      <c r="B1234" s="405"/>
      <c r="C1234" s="405"/>
      <c r="G1234" s="1">
        <f t="shared" si="20"/>
        <v>0</v>
      </c>
    </row>
    <row r="1235" spans="2:7">
      <c r="B1235" s="405"/>
      <c r="C1235" s="405"/>
      <c r="G1235" s="1">
        <f t="shared" si="20"/>
        <v>0</v>
      </c>
    </row>
    <row r="1236" spans="2:7">
      <c r="B1236" s="405"/>
      <c r="C1236" s="405"/>
      <c r="G1236" s="1">
        <f t="shared" si="20"/>
        <v>0</v>
      </c>
    </row>
    <row r="1237" spans="2:7">
      <c r="B1237" s="405"/>
      <c r="C1237" s="405"/>
      <c r="G1237" s="1">
        <f t="shared" si="20"/>
        <v>0</v>
      </c>
    </row>
    <row r="1238" spans="2:7">
      <c r="B1238" s="405"/>
      <c r="C1238" s="405"/>
      <c r="G1238" s="1">
        <f t="shared" si="20"/>
        <v>0</v>
      </c>
    </row>
    <row r="1239" spans="2:7">
      <c r="B1239" s="405"/>
      <c r="C1239" s="405"/>
      <c r="G1239" s="1">
        <f t="shared" si="20"/>
        <v>0</v>
      </c>
    </row>
    <row r="1240" spans="2:7">
      <c r="B1240" s="405"/>
      <c r="C1240" s="405"/>
      <c r="G1240" s="1">
        <f t="shared" si="20"/>
        <v>0</v>
      </c>
    </row>
    <row r="1241" spans="2:7">
      <c r="B1241" s="405"/>
      <c r="C1241" s="405"/>
      <c r="G1241" s="1">
        <f t="shared" si="20"/>
        <v>0</v>
      </c>
    </row>
    <row r="1242" spans="2:7">
      <c r="B1242" s="405"/>
      <c r="C1242" s="405"/>
      <c r="G1242" s="1">
        <f t="shared" si="20"/>
        <v>0</v>
      </c>
    </row>
    <row r="1243" spans="2:7">
      <c r="B1243" s="405"/>
      <c r="C1243" s="405"/>
      <c r="G1243" s="1">
        <f t="shared" si="20"/>
        <v>0</v>
      </c>
    </row>
    <row r="1244" spans="2:7">
      <c r="B1244" s="405"/>
      <c r="C1244" s="405"/>
      <c r="G1244" s="1">
        <f t="shared" si="20"/>
        <v>0</v>
      </c>
    </row>
    <row r="1245" spans="2:7">
      <c r="B1245" s="405"/>
      <c r="C1245" s="405"/>
      <c r="G1245" s="1">
        <f t="shared" si="20"/>
        <v>0</v>
      </c>
    </row>
    <row r="1246" spans="2:7">
      <c r="B1246" s="405"/>
      <c r="C1246" s="405"/>
      <c r="G1246" s="1">
        <f t="shared" si="20"/>
        <v>0</v>
      </c>
    </row>
    <row r="1247" spans="2:7">
      <c r="B1247" s="405"/>
      <c r="C1247" s="405"/>
      <c r="G1247" s="1">
        <f t="shared" si="20"/>
        <v>0</v>
      </c>
    </row>
    <row r="1248" spans="2:7">
      <c r="B1248" s="405"/>
      <c r="C1248" s="405"/>
      <c r="G1248" s="1">
        <f t="shared" si="20"/>
        <v>0</v>
      </c>
    </row>
    <row r="1249" spans="2:7">
      <c r="B1249" s="405"/>
      <c r="C1249" s="405"/>
      <c r="G1249" s="1">
        <f t="shared" si="20"/>
        <v>0</v>
      </c>
    </row>
    <row r="1250" spans="2:7">
      <c r="B1250" s="405"/>
      <c r="C1250" s="405"/>
      <c r="G1250" s="1">
        <f t="shared" si="20"/>
        <v>0</v>
      </c>
    </row>
    <row r="1251" spans="2:7">
      <c r="B1251" s="405"/>
      <c r="C1251" s="405"/>
      <c r="G1251" s="1">
        <f t="shared" si="20"/>
        <v>0</v>
      </c>
    </row>
    <row r="1252" spans="2:7">
      <c r="B1252" s="405"/>
      <c r="C1252" s="405"/>
      <c r="G1252" s="1">
        <f t="shared" si="20"/>
        <v>0</v>
      </c>
    </row>
    <row r="1253" spans="2:7">
      <c r="B1253" s="405"/>
      <c r="C1253" s="405"/>
      <c r="G1253" s="1">
        <f t="shared" si="20"/>
        <v>0</v>
      </c>
    </row>
    <row r="1254" spans="2:7">
      <c r="B1254" s="405"/>
      <c r="C1254" s="405"/>
      <c r="G1254" s="1">
        <f t="shared" si="20"/>
        <v>0</v>
      </c>
    </row>
    <row r="1255" spans="2:7">
      <c r="B1255" s="405"/>
      <c r="C1255" s="405"/>
      <c r="G1255" s="1">
        <f t="shared" si="20"/>
        <v>0</v>
      </c>
    </row>
    <row r="1256" spans="2:7">
      <c r="B1256" s="405"/>
      <c r="C1256" s="405"/>
      <c r="G1256" s="1">
        <f t="shared" si="20"/>
        <v>0</v>
      </c>
    </row>
    <row r="1257" spans="2:7">
      <c r="B1257" s="405"/>
      <c r="C1257" s="405"/>
      <c r="G1257" s="1">
        <f t="shared" si="20"/>
        <v>0</v>
      </c>
    </row>
    <row r="1258" spans="2:7">
      <c r="B1258" s="405"/>
      <c r="C1258" s="405"/>
      <c r="G1258" s="1">
        <f t="shared" si="20"/>
        <v>0</v>
      </c>
    </row>
    <row r="1259" spans="2:7">
      <c r="B1259" s="405"/>
      <c r="C1259" s="405"/>
      <c r="G1259" s="1">
        <f t="shared" si="20"/>
        <v>0</v>
      </c>
    </row>
    <row r="1260" spans="2:7">
      <c r="B1260" s="405"/>
      <c r="C1260" s="405"/>
      <c r="G1260" s="1">
        <f t="shared" si="20"/>
        <v>0</v>
      </c>
    </row>
    <row r="1261" spans="2:7">
      <c r="B1261" s="405"/>
      <c r="C1261" s="405"/>
      <c r="G1261" s="1">
        <f t="shared" si="20"/>
        <v>0</v>
      </c>
    </row>
    <row r="1262" spans="2:7">
      <c r="B1262" s="405"/>
      <c r="C1262" s="405"/>
      <c r="G1262" s="1">
        <f t="shared" si="20"/>
        <v>0</v>
      </c>
    </row>
    <row r="1263" spans="2:7">
      <c r="B1263" s="405"/>
      <c r="C1263" s="405"/>
      <c r="G1263" s="1">
        <f t="shared" si="20"/>
        <v>0</v>
      </c>
    </row>
    <row r="1264" spans="2:7">
      <c r="B1264" s="405"/>
      <c r="C1264" s="405"/>
      <c r="G1264" s="1">
        <f t="shared" si="20"/>
        <v>0</v>
      </c>
    </row>
    <row r="1265" spans="2:7">
      <c r="B1265" s="405"/>
      <c r="C1265" s="405"/>
      <c r="G1265" s="1">
        <f t="shared" si="20"/>
        <v>0</v>
      </c>
    </row>
    <row r="1266" spans="2:7">
      <c r="B1266" s="405"/>
      <c r="C1266" s="405"/>
      <c r="G1266" s="1">
        <f t="shared" si="20"/>
        <v>0</v>
      </c>
    </row>
    <row r="1267" spans="2:7">
      <c r="B1267" s="405"/>
      <c r="C1267" s="405"/>
      <c r="G1267" s="1">
        <f t="shared" si="20"/>
        <v>0</v>
      </c>
    </row>
    <row r="1268" spans="2:7">
      <c r="B1268" s="405"/>
      <c r="C1268" s="405"/>
      <c r="G1268" s="1">
        <f t="shared" si="20"/>
        <v>0</v>
      </c>
    </row>
    <row r="1269" spans="2:7">
      <c r="B1269" s="405"/>
      <c r="C1269" s="405"/>
      <c r="G1269" s="1">
        <f t="shared" si="20"/>
        <v>0</v>
      </c>
    </row>
    <row r="1270" spans="2:7">
      <c r="B1270" s="405"/>
      <c r="C1270" s="405"/>
      <c r="G1270" s="1">
        <f t="shared" si="20"/>
        <v>0</v>
      </c>
    </row>
    <row r="1271" spans="2:7">
      <c r="B1271" s="405"/>
      <c r="C1271" s="405"/>
      <c r="G1271" s="1">
        <f t="shared" si="20"/>
        <v>0</v>
      </c>
    </row>
    <row r="1272" spans="2:7">
      <c r="B1272" s="405"/>
      <c r="C1272" s="405"/>
      <c r="G1272" s="1">
        <f t="shared" si="20"/>
        <v>0</v>
      </c>
    </row>
    <row r="1273" spans="2:7">
      <c r="B1273" s="405"/>
      <c r="C1273" s="405"/>
      <c r="G1273" s="1">
        <f t="shared" si="20"/>
        <v>0</v>
      </c>
    </row>
    <row r="1274" spans="2:7">
      <c r="B1274" s="405"/>
      <c r="C1274" s="405"/>
      <c r="G1274" s="1">
        <f t="shared" si="20"/>
        <v>0</v>
      </c>
    </row>
    <row r="1275" spans="2:7">
      <c r="B1275" s="405"/>
      <c r="C1275" s="405"/>
      <c r="G1275" s="1">
        <f t="shared" si="20"/>
        <v>0</v>
      </c>
    </row>
    <row r="1276" spans="2:7">
      <c r="B1276" s="405"/>
      <c r="C1276" s="405"/>
      <c r="G1276" s="1">
        <f t="shared" si="20"/>
        <v>0</v>
      </c>
    </row>
    <row r="1277" spans="2:7">
      <c r="B1277" s="405"/>
      <c r="C1277" s="405"/>
      <c r="G1277" s="1">
        <f t="shared" si="20"/>
        <v>0</v>
      </c>
    </row>
    <row r="1278" spans="2:7">
      <c r="B1278" s="405"/>
      <c r="C1278" s="405"/>
      <c r="G1278" s="1">
        <f t="shared" si="20"/>
        <v>0</v>
      </c>
    </row>
    <row r="1279" spans="2:7">
      <c r="B1279" s="405"/>
      <c r="C1279" s="405"/>
      <c r="G1279" s="1">
        <f t="shared" si="20"/>
        <v>0</v>
      </c>
    </row>
    <row r="1280" spans="2:7">
      <c r="B1280" s="405"/>
      <c r="C1280" s="405"/>
      <c r="G1280" s="1">
        <f t="shared" si="20"/>
        <v>0</v>
      </c>
    </row>
    <row r="1281" spans="2:7">
      <c r="B1281" s="405"/>
      <c r="C1281" s="405"/>
      <c r="G1281" s="1">
        <f t="shared" si="20"/>
        <v>0</v>
      </c>
    </row>
    <row r="1282" spans="2:7">
      <c r="B1282" s="405"/>
      <c r="C1282" s="405"/>
      <c r="G1282" s="1">
        <f t="shared" si="20"/>
        <v>0</v>
      </c>
    </row>
    <row r="1283" spans="2:7">
      <c r="B1283" s="405"/>
      <c r="C1283" s="405"/>
      <c r="G1283" s="1">
        <f t="shared" si="20"/>
        <v>0</v>
      </c>
    </row>
    <row r="1284" spans="2:7">
      <c r="B1284" s="405"/>
      <c r="C1284" s="405"/>
      <c r="G1284" s="1">
        <f t="shared" si="20"/>
        <v>0</v>
      </c>
    </row>
    <row r="1285" spans="2:7">
      <c r="B1285" s="405"/>
      <c r="C1285" s="405"/>
      <c r="G1285" s="1">
        <f t="shared" si="20"/>
        <v>0</v>
      </c>
    </row>
    <row r="1286" spans="2:7">
      <c r="B1286" s="405"/>
      <c r="C1286" s="405"/>
      <c r="G1286" s="1">
        <f t="shared" si="20"/>
        <v>0</v>
      </c>
    </row>
    <row r="1287" spans="2:7">
      <c r="B1287" s="405"/>
      <c r="C1287" s="405"/>
      <c r="G1287" s="1">
        <f t="shared" si="20"/>
        <v>0</v>
      </c>
    </row>
    <row r="1288" spans="2:7">
      <c r="B1288" s="405"/>
      <c r="C1288" s="405"/>
      <c r="G1288" s="1">
        <f t="shared" ref="G1288:G1320" si="21">+G1287+E1288-F1288</f>
        <v>0</v>
      </c>
    </row>
    <row r="1289" spans="2:7">
      <c r="B1289" s="405"/>
      <c r="C1289" s="405"/>
      <c r="G1289" s="1">
        <f t="shared" si="21"/>
        <v>0</v>
      </c>
    </row>
    <row r="1290" spans="2:7">
      <c r="B1290" s="405"/>
      <c r="C1290" s="405"/>
      <c r="G1290" s="1">
        <f t="shared" si="21"/>
        <v>0</v>
      </c>
    </row>
    <row r="1291" spans="2:7">
      <c r="B1291" s="405"/>
      <c r="C1291" s="405"/>
      <c r="G1291" s="1">
        <f t="shared" si="21"/>
        <v>0</v>
      </c>
    </row>
    <row r="1292" spans="2:7">
      <c r="B1292" s="405"/>
      <c r="C1292" s="405"/>
      <c r="G1292" s="1">
        <f t="shared" si="21"/>
        <v>0</v>
      </c>
    </row>
    <row r="1293" spans="2:7">
      <c r="B1293" s="405"/>
      <c r="C1293" s="405"/>
      <c r="G1293" s="1">
        <f t="shared" si="21"/>
        <v>0</v>
      </c>
    </row>
    <row r="1294" spans="2:7">
      <c r="B1294" s="405"/>
      <c r="C1294" s="405"/>
      <c r="G1294" s="1">
        <f t="shared" si="21"/>
        <v>0</v>
      </c>
    </row>
    <row r="1295" spans="2:7">
      <c r="B1295" s="405"/>
      <c r="C1295" s="405"/>
      <c r="G1295" s="1">
        <f t="shared" si="21"/>
        <v>0</v>
      </c>
    </row>
    <row r="1296" spans="2:7">
      <c r="B1296" s="405"/>
      <c r="C1296" s="405"/>
      <c r="G1296" s="1">
        <f t="shared" si="21"/>
        <v>0</v>
      </c>
    </row>
    <row r="1297" spans="2:7">
      <c r="B1297" s="405"/>
      <c r="C1297" s="405"/>
      <c r="G1297" s="1">
        <f t="shared" si="21"/>
        <v>0</v>
      </c>
    </row>
    <row r="1298" spans="2:7">
      <c r="B1298" s="405"/>
      <c r="C1298" s="405"/>
      <c r="G1298" s="1">
        <f t="shared" si="21"/>
        <v>0</v>
      </c>
    </row>
    <row r="1299" spans="2:7">
      <c r="B1299" s="405"/>
      <c r="C1299" s="405"/>
      <c r="G1299" s="1">
        <f t="shared" si="21"/>
        <v>0</v>
      </c>
    </row>
    <row r="1300" spans="2:7">
      <c r="B1300" s="405"/>
      <c r="C1300" s="405"/>
      <c r="G1300" s="1">
        <f t="shared" si="21"/>
        <v>0</v>
      </c>
    </row>
    <row r="1301" spans="2:7">
      <c r="B1301" s="405"/>
      <c r="C1301" s="405"/>
      <c r="G1301" s="1">
        <f t="shared" si="21"/>
        <v>0</v>
      </c>
    </row>
    <row r="1302" spans="2:7">
      <c r="B1302" s="405"/>
      <c r="C1302" s="405"/>
      <c r="G1302" s="1">
        <f t="shared" si="21"/>
        <v>0</v>
      </c>
    </row>
    <row r="1303" spans="2:7">
      <c r="B1303" s="405"/>
      <c r="C1303" s="405"/>
      <c r="G1303" s="1">
        <f t="shared" si="21"/>
        <v>0</v>
      </c>
    </row>
    <row r="1304" spans="2:7">
      <c r="B1304" s="405"/>
      <c r="C1304" s="405"/>
      <c r="G1304" s="1">
        <f t="shared" si="21"/>
        <v>0</v>
      </c>
    </row>
    <row r="1305" spans="2:7">
      <c r="B1305" s="405"/>
      <c r="C1305" s="405"/>
      <c r="G1305" s="1">
        <f t="shared" si="21"/>
        <v>0</v>
      </c>
    </row>
    <row r="1306" spans="2:7">
      <c r="B1306" s="405"/>
      <c r="C1306" s="405"/>
      <c r="G1306" s="1">
        <f t="shared" si="21"/>
        <v>0</v>
      </c>
    </row>
    <row r="1307" spans="2:7">
      <c r="B1307" s="405"/>
      <c r="C1307" s="405"/>
      <c r="G1307" s="1">
        <f t="shared" si="21"/>
        <v>0</v>
      </c>
    </row>
    <row r="1308" spans="2:7">
      <c r="B1308" s="405"/>
      <c r="C1308" s="405"/>
      <c r="G1308" s="1">
        <f t="shared" si="21"/>
        <v>0</v>
      </c>
    </row>
    <row r="1309" spans="2:7">
      <c r="B1309" s="405"/>
      <c r="C1309" s="405"/>
      <c r="G1309" s="1">
        <f t="shared" si="21"/>
        <v>0</v>
      </c>
    </row>
    <row r="1310" spans="2:7">
      <c r="B1310" s="405"/>
      <c r="C1310" s="405"/>
      <c r="G1310" s="1">
        <f t="shared" si="21"/>
        <v>0</v>
      </c>
    </row>
    <row r="1311" spans="2:7">
      <c r="B1311" s="405"/>
      <c r="C1311" s="405"/>
      <c r="G1311" s="1">
        <f t="shared" si="21"/>
        <v>0</v>
      </c>
    </row>
    <row r="1312" spans="2:7">
      <c r="B1312" s="405"/>
      <c r="C1312" s="405"/>
      <c r="G1312" s="1">
        <f t="shared" si="21"/>
        <v>0</v>
      </c>
    </row>
    <row r="1313" spans="2:7">
      <c r="B1313" s="405"/>
      <c r="C1313" s="405"/>
      <c r="G1313" s="1">
        <f t="shared" si="21"/>
        <v>0</v>
      </c>
    </row>
    <row r="1314" spans="2:7">
      <c r="B1314" s="405"/>
      <c r="C1314" s="405"/>
      <c r="G1314" s="1">
        <f t="shared" si="21"/>
        <v>0</v>
      </c>
    </row>
    <row r="1315" spans="2:7">
      <c r="B1315" s="405"/>
      <c r="C1315" s="405"/>
      <c r="G1315" s="1">
        <f t="shared" si="21"/>
        <v>0</v>
      </c>
    </row>
    <row r="1316" spans="2:7">
      <c r="B1316" s="405"/>
      <c r="C1316" s="405"/>
      <c r="G1316" s="1">
        <f t="shared" si="21"/>
        <v>0</v>
      </c>
    </row>
    <row r="1317" spans="2:7">
      <c r="B1317" s="405"/>
      <c r="C1317" s="405"/>
      <c r="G1317" s="1">
        <f t="shared" si="21"/>
        <v>0</v>
      </c>
    </row>
    <row r="1318" spans="2:7">
      <c r="B1318" s="405"/>
      <c r="C1318" s="405"/>
      <c r="G1318" s="1">
        <f t="shared" si="21"/>
        <v>0</v>
      </c>
    </row>
    <row r="1319" spans="2:7">
      <c r="B1319" s="405"/>
      <c r="C1319" s="405"/>
      <c r="G1319" s="1">
        <f t="shared" si="21"/>
        <v>0</v>
      </c>
    </row>
    <row r="1320" spans="2:7">
      <c r="B1320" s="405"/>
      <c r="C1320" s="405"/>
      <c r="G1320" s="1">
        <f t="shared" si="21"/>
        <v>0</v>
      </c>
    </row>
  </sheetData>
  <autoFilter ref="A4:H330" xr:uid="{00000000-0009-0000-0000-000003000000}"/>
  <mergeCells count="4">
    <mergeCell ref="B2:G2"/>
    <mergeCell ref="I708:J708"/>
    <mergeCell ref="I903:K903"/>
    <mergeCell ref="I926:K926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2:P1317"/>
  <sheetViews>
    <sheetView topLeftCell="A1027" zoomScaleNormal="100" workbookViewId="0">
      <selection activeCell="H1047" sqref="H1047"/>
    </sheetView>
  </sheetViews>
  <sheetFormatPr defaultColWidth="11.42578125" defaultRowHeight="15"/>
  <cols>
    <col min="1" max="1" width="11.42578125" style="188" bestFit="1" customWidth="1"/>
    <col min="2" max="2" width="15.28515625" style="279" customWidth="1"/>
    <col min="3" max="3" width="18" style="279" bestFit="1" customWidth="1"/>
    <col min="4" max="4" width="35.28515625" customWidth="1"/>
    <col min="5" max="6" width="12.140625" style="1" bestFit="1" customWidth="1"/>
    <col min="7" max="7" width="11.42578125" style="1"/>
    <col min="8" max="8" width="18.140625" style="1" bestFit="1" customWidth="1"/>
    <col min="9" max="9" width="11.42578125" style="1"/>
    <col min="10" max="10" width="33.42578125" style="1" customWidth="1"/>
    <col min="12" max="12" width="16.42578125" customWidth="1"/>
  </cols>
  <sheetData>
    <row r="2" spans="1:7" ht="18.75">
      <c r="B2" s="429" t="s">
        <v>131</v>
      </c>
      <c r="C2" s="429"/>
      <c r="D2" s="429"/>
      <c r="E2" s="429"/>
      <c r="F2" s="429"/>
      <c r="G2" s="429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7" t="s">
        <v>5</v>
      </c>
      <c r="F4" s="7" t="s">
        <v>6</v>
      </c>
      <c r="G4" s="7" t="s">
        <v>7</v>
      </c>
    </row>
    <row r="5" spans="1:7">
      <c r="A5" s="188">
        <v>42736</v>
      </c>
      <c r="B5" s="405" t="s">
        <v>8</v>
      </c>
      <c r="C5" s="405"/>
      <c r="G5" s="1">
        <v>495.1</v>
      </c>
    </row>
    <row r="6" spans="1:7">
      <c r="A6" s="188">
        <v>42736</v>
      </c>
      <c r="B6" s="405" t="s">
        <v>132</v>
      </c>
      <c r="C6" s="405"/>
      <c r="E6" s="1">
        <v>9</v>
      </c>
      <c r="G6" s="1">
        <f>+G5+E6-F6</f>
        <v>504.1</v>
      </c>
    </row>
    <row r="7" spans="1:7">
      <c r="A7" s="188">
        <v>42763</v>
      </c>
      <c r="B7" s="405" t="s">
        <v>10</v>
      </c>
      <c r="C7" s="405" t="s">
        <v>133</v>
      </c>
      <c r="F7" s="1">
        <v>60</v>
      </c>
      <c r="G7" s="1">
        <f t="shared" ref="G7:G70" si="0">+G6+E7-F7</f>
        <v>444.1</v>
      </c>
    </row>
    <row r="8" spans="1:7">
      <c r="A8" s="188">
        <v>42794</v>
      </c>
      <c r="B8" s="405" t="s">
        <v>10</v>
      </c>
      <c r="C8" s="405" t="s">
        <v>133</v>
      </c>
      <c r="F8" s="1">
        <v>445</v>
      </c>
      <c r="G8" s="1">
        <f t="shared" si="0"/>
        <v>-0.89999999999997726</v>
      </c>
    </row>
    <row r="9" spans="1:7">
      <c r="A9" s="166">
        <v>42766</v>
      </c>
      <c r="B9" s="404" t="s">
        <v>11</v>
      </c>
      <c r="C9" s="404" t="s">
        <v>12</v>
      </c>
      <c r="D9" t="s">
        <v>13</v>
      </c>
      <c r="E9" s="1">
        <v>113.5</v>
      </c>
      <c r="G9" s="1">
        <f t="shared" si="0"/>
        <v>112.60000000000002</v>
      </c>
    </row>
    <row r="10" spans="1:7">
      <c r="B10" s="405"/>
      <c r="C10" s="405"/>
      <c r="D10" t="s">
        <v>14</v>
      </c>
      <c r="E10" s="1">
        <v>50</v>
      </c>
      <c r="G10" s="1">
        <f t="shared" si="0"/>
        <v>162.60000000000002</v>
      </c>
    </row>
    <row r="11" spans="1:7">
      <c r="B11" s="405"/>
      <c r="C11" s="405"/>
      <c r="D11" t="s">
        <v>15</v>
      </c>
      <c r="E11" s="1">
        <v>60</v>
      </c>
      <c r="G11" s="1">
        <f t="shared" si="0"/>
        <v>222.60000000000002</v>
      </c>
    </row>
    <row r="12" spans="1:7">
      <c r="B12" s="405"/>
      <c r="C12" s="405"/>
      <c r="D12" t="s">
        <v>16</v>
      </c>
      <c r="E12" s="1">
        <v>2</v>
      </c>
      <c r="G12" s="1">
        <f t="shared" si="0"/>
        <v>224.60000000000002</v>
      </c>
    </row>
    <row r="13" spans="1:7">
      <c r="B13" s="405"/>
      <c r="C13" s="405"/>
      <c r="D13" t="s">
        <v>134</v>
      </c>
      <c r="E13" s="1">
        <v>10</v>
      </c>
      <c r="G13" s="1">
        <f t="shared" si="0"/>
        <v>234.60000000000002</v>
      </c>
    </row>
    <row r="14" spans="1:7">
      <c r="A14" s="188">
        <v>42763</v>
      </c>
      <c r="B14" s="405" t="s">
        <v>10</v>
      </c>
      <c r="C14" s="405" t="s">
        <v>12</v>
      </c>
      <c r="D14" t="s">
        <v>15</v>
      </c>
      <c r="F14" s="1">
        <v>24</v>
      </c>
      <c r="G14" s="1">
        <f t="shared" si="0"/>
        <v>210.60000000000002</v>
      </c>
    </row>
    <row r="15" spans="1:7">
      <c r="A15" s="188">
        <v>42763</v>
      </c>
      <c r="B15" s="405" t="s">
        <v>10</v>
      </c>
      <c r="C15" s="405" t="s">
        <v>12</v>
      </c>
      <c r="D15" t="s">
        <v>13</v>
      </c>
      <c r="F15" s="1">
        <v>36</v>
      </c>
      <c r="G15" s="1">
        <f t="shared" si="0"/>
        <v>174.60000000000002</v>
      </c>
    </row>
    <row r="16" spans="1:7">
      <c r="A16" s="188">
        <v>42809</v>
      </c>
      <c r="B16" s="405">
        <v>12421</v>
      </c>
      <c r="C16" s="405" t="s">
        <v>12</v>
      </c>
      <c r="D16" t="s">
        <v>15</v>
      </c>
      <c r="F16" s="1">
        <v>35.1</v>
      </c>
      <c r="G16" s="1">
        <f t="shared" si="0"/>
        <v>139.50000000000003</v>
      </c>
    </row>
    <row r="17" spans="1:7">
      <c r="A17" s="188">
        <v>42809</v>
      </c>
      <c r="B17" s="405">
        <v>12421</v>
      </c>
      <c r="C17" s="405" t="s">
        <v>12</v>
      </c>
      <c r="D17" t="s">
        <v>16</v>
      </c>
      <c r="F17" s="1">
        <v>2</v>
      </c>
      <c r="G17" s="1">
        <f t="shared" si="0"/>
        <v>137.50000000000003</v>
      </c>
    </row>
    <row r="18" spans="1:7">
      <c r="A18" s="188">
        <v>42809</v>
      </c>
      <c r="B18" s="405">
        <v>12421</v>
      </c>
      <c r="C18" s="405" t="s">
        <v>12</v>
      </c>
      <c r="D18" t="s">
        <v>13</v>
      </c>
      <c r="F18" s="1">
        <v>77.5</v>
      </c>
      <c r="G18" s="1">
        <f t="shared" si="0"/>
        <v>60.000000000000028</v>
      </c>
    </row>
    <row r="19" spans="1:7">
      <c r="A19" s="188">
        <v>42809</v>
      </c>
      <c r="B19" s="405">
        <v>12421</v>
      </c>
      <c r="C19" s="405" t="s">
        <v>12</v>
      </c>
      <c r="D19" t="s">
        <v>14</v>
      </c>
      <c r="F19" s="1">
        <v>50</v>
      </c>
      <c r="G19" s="1">
        <f t="shared" si="0"/>
        <v>10.000000000000028</v>
      </c>
    </row>
    <row r="20" spans="1:7">
      <c r="A20" s="188">
        <v>42809</v>
      </c>
      <c r="B20" s="405">
        <v>12421</v>
      </c>
      <c r="C20" s="405" t="s">
        <v>12</v>
      </c>
      <c r="D20" t="s">
        <v>134</v>
      </c>
      <c r="F20" s="1">
        <v>10</v>
      </c>
      <c r="G20" s="1">
        <f t="shared" si="0"/>
        <v>2.8421709430404007E-14</v>
      </c>
    </row>
    <row r="21" spans="1:7">
      <c r="A21" s="166">
        <v>42794</v>
      </c>
      <c r="B21" s="404" t="s">
        <v>11</v>
      </c>
      <c r="C21" s="404" t="s">
        <v>19</v>
      </c>
      <c r="D21" t="s">
        <v>13</v>
      </c>
      <c r="E21" s="1">
        <v>118</v>
      </c>
      <c r="G21" s="1">
        <f t="shared" si="0"/>
        <v>118.00000000000003</v>
      </c>
    </row>
    <row r="22" spans="1:7">
      <c r="B22" s="405"/>
      <c r="C22" s="405"/>
      <c r="D22" t="s">
        <v>14</v>
      </c>
      <c r="E22" s="1">
        <v>35</v>
      </c>
      <c r="G22" s="1">
        <f t="shared" si="0"/>
        <v>153.00000000000003</v>
      </c>
    </row>
    <row r="23" spans="1:7">
      <c r="B23" s="405"/>
      <c r="C23" s="405"/>
      <c r="D23" t="s">
        <v>15</v>
      </c>
      <c r="E23" s="1">
        <v>56</v>
      </c>
      <c r="G23" s="1">
        <f t="shared" si="0"/>
        <v>209.00000000000003</v>
      </c>
    </row>
    <row r="24" spans="1:7">
      <c r="B24" s="405"/>
      <c r="C24" s="405"/>
      <c r="D24" t="s">
        <v>16</v>
      </c>
      <c r="E24" s="1">
        <v>2</v>
      </c>
      <c r="G24" s="1">
        <f t="shared" si="0"/>
        <v>211.00000000000003</v>
      </c>
    </row>
    <row r="25" spans="1:7">
      <c r="A25" s="188">
        <v>42794</v>
      </c>
      <c r="B25" s="405" t="s">
        <v>10</v>
      </c>
      <c r="C25" s="405" t="s">
        <v>19</v>
      </c>
      <c r="D25" t="s">
        <v>15</v>
      </c>
      <c r="F25" s="1">
        <v>18</v>
      </c>
      <c r="G25" s="1">
        <f t="shared" si="0"/>
        <v>193.00000000000003</v>
      </c>
    </row>
    <row r="26" spans="1:7">
      <c r="A26" s="188">
        <v>42794</v>
      </c>
      <c r="B26" s="405" t="s">
        <v>10</v>
      </c>
      <c r="C26" s="405" t="s">
        <v>19</v>
      </c>
      <c r="D26" t="s">
        <v>13</v>
      </c>
      <c r="F26" s="1">
        <v>27</v>
      </c>
      <c r="G26" s="1">
        <f t="shared" si="0"/>
        <v>166.00000000000003</v>
      </c>
    </row>
    <row r="27" spans="1:7">
      <c r="A27" s="188">
        <v>42809</v>
      </c>
      <c r="B27" s="405">
        <v>12421</v>
      </c>
      <c r="C27" s="405" t="s">
        <v>19</v>
      </c>
      <c r="D27" t="s">
        <v>15</v>
      </c>
      <c r="F27" s="1">
        <v>38</v>
      </c>
      <c r="G27" s="1">
        <f t="shared" si="0"/>
        <v>128.00000000000003</v>
      </c>
    </row>
    <row r="28" spans="1:7">
      <c r="A28" s="188">
        <v>42809</v>
      </c>
      <c r="B28" s="405">
        <v>12421</v>
      </c>
      <c r="C28" s="405" t="s">
        <v>19</v>
      </c>
      <c r="D28" t="s">
        <v>16</v>
      </c>
      <c r="F28" s="1">
        <v>2</v>
      </c>
      <c r="G28" s="1">
        <f t="shared" si="0"/>
        <v>126.00000000000003</v>
      </c>
    </row>
    <row r="29" spans="1:7">
      <c r="A29" s="188">
        <v>42822</v>
      </c>
      <c r="B29" s="405">
        <v>12600</v>
      </c>
      <c r="C29" s="405" t="s">
        <v>19</v>
      </c>
      <c r="D29" t="s">
        <v>13</v>
      </c>
      <c r="F29" s="1">
        <v>91</v>
      </c>
      <c r="G29" s="1">
        <f t="shared" si="0"/>
        <v>35.000000000000028</v>
      </c>
    </row>
    <row r="30" spans="1:7">
      <c r="A30" s="188">
        <v>42822</v>
      </c>
      <c r="B30" s="405">
        <v>12600</v>
      </c>
      <c r="C30" s="405" t="s">
        <v>19</v>
      </c>
      <c r="D30" t="s">
        <v>14</v>
      </c>
      <c r="F30" s="1">
        <v>35</v>
      </c>
      <c r="G30" s="1">
        <f t="shared" si="0"/>
        <v>0</v>
      </c>
    </row>
    <row r="31" spans="1:7">
      <c r="A31" s="166">
        <v>42825</v>
      </c>
      <c r="B31" s="404" t="s">
        <v>11</v>
      </c>
      <c r="C31" s="404" t="s">
        <v>20</v>
      </c>
      <c r="D31" t="s">
        <v>13</v>
      </c>
      <c r="E31" s="1">
        <v>116.2</v>
      </c>
      <c r="G31" s="1">
        <f t="shared" si="0"/>
        <v>116.2</v>
      </c>
    </row>
    <row r="32" spans="1:7">
      <c r="B32" s="405"/>
      <c r="C32" s="405"/>
      <c r="D32" t="s">
        <v>14</v>
      </c>
      <c r="E32" s="1">
        <v>36</v>
      </c>
      <c r="G32" s="1">
        <f t="shared" si="0"/>
        <v>152.19999999999999</v>
      </c>
    </row>
    <row r="33" spans="1:7">
      <c r="B33" s="405"/>
      <c r="C33" s="405"/>
      <c r="D33" t="s">
        <v>15</v>
      </c>
      <c r="E33" s="1">
        <v>60</v>
      </c>
      <c r="G33" s="1">
        <f t="shared" si="0"/>
        <v>212.2</v>
      </c>
    </row>
    <row r="34" spans="1:7">
      <c r="B34" s="405"/>
      <c r="C34" s="405"/>
      <c r="D34" t="s">
        <v>16</v>
      </c>
      <c r="E34" s="1">
        <v>2</v>
      </c>
      <c r="G34" s="1">
        <f t="shared" si="0"/>
        <v>214.2</v>
      </c>
    </row>
    <row r="35" spans="1:7">
      <c r="A35" s="188">
        <v>42823</v>
      </c>
      <c r="B35" s="405" t="s">
        <v>10</v>
      </c>
      <c r="C35" s="405" t="s">
        <v>20</v>
      </c>
      <c r="D35" t="s">
        <v>15</v>
      </c>
      <c r="F35" s="1">
        <v>26</v>
      </c>
      <c r="G35" s="1">
        <f t="shared" si="0"/>
        <v>188.2</v>
      </c>
    </row>
    <row r="36" spans="1:7">
      <c r="A36" s="188">
        <v>42823</v>
      </c>
      <c r="B36" s="405" t="s">
        <v>10</v>
      </c>
      <c r="C36" s="405" t="s">
        <v>20</v>
      </c>
      <c r="D36" t="s">
        <v>13</v>
      </c>
      <c r="F36" s="1">
        <v>104</v>
      </c>
      <c r="G36" s="1">
        <f t="shared" si="0"/>
        <v>84.199999999999989</v>
      </c>
    </row>
    <row r="37" spans="1:7">
      <c r="A37" s="188">
        <v>42898</v>
      </c>
      <c r="B37" s="405">
        <v>13094</v>
      </c>
      <c r="C37" s="405" t="s">
        <v>20</v>
      </c>
      <c r="D37" t="s">
        <v>13</v>
      </c>
      <c r="F37" s="1">
        <v>12.2</v>
      </c>
      <c r="G37" s="1">
        <f t="shared" si="0"/>
        <v>71.999999999999986</v>
      </c>
    </row>
    <row r="38" spans="1:7">
      <c r="A38" s="188">
        <v>42898</v>
      </c>
      <c r="B38" s="405">
        <v>13094</v>
      </c>
      <c r="C38" s="405" t="s">
        <v>20</v>
      </c>
      <c r="D38" t="s">
        <v>14</v>
      </c>
      <c r="F38" s="1">
        <v>36</v>
      </c>
      <c r="G38" s="1">
        <f t="shared" si="0"/>
        <v>35.999999999999986</v>
      </c>
    </row>
    <row r="39" spans="1:7">
      <c r="A39" s="188">
        <v>42950</v>
      </c>
      <c r="B39" s="405">
        <v>13410</v>
      </c>
      <c r="C39" s="405" t="s">
        <v>20</v>
      </c>
      <c r="D39" t="s">
        <v>15</v>
      </c>
      <c r="F39" s="1">
        <v>2</v>
      </c>
      <c r="G39" s="1">
        <f t="shared" si="0"/>
        <v>33.999999999999986</v>
      </c>
    </row>
    <row r="40" spans="1:7">
      <c r="A40" s="188">
        <v>42950</v>
      </c>
      <c r="B40" s="405">
        <v>13410</v>
      </c>
      <c r="C40" s="405" t="s">
        <v>20</v>
      </c>
      <c r="D40" t="s">
        <v>16</v>
      </c>
      <c r="F40" s="1">
        <v>34</v>
      </c>
      <c r="G40" s="1">
        <f t="shared" si="0"/>
        <v>0</v>
      </c>
    </row>
    <row r="41" spans="1:7">
      <c r="A41" s="166">
        <v>42855</v>
      </c>
      <c r="B41" s="404" t="s">
        <v>11</v>
      </c>
      <c r="C41" s="404" t="s">
        <v>21</v>
      </c>
      <c r="D41" t="s">
        <v>13</v>
      </c>
      <c r="E41" s="1">
        <v>115</v>
      </c>
      <c r="G41" s="1">
        <f t="shared" si="0"/>
        <v>115</v>
      </c>
    </row>
    <row r="42" spans="1:7">
      <c r="B42" s="405"/>
      <c r="C42" s="405"/>
      <c r="D42" t="s">
        <v>14</v>
      </c>
      <c r="E42" s="1">
        <v>36.799999999999997</v>
      </c>
      <c r="G42" s="1">
        <f t="shared" si="0"/>
        <v>151.80000000000001</v>
      </c>
    </row>
    <row r="43" spans="1:7">
      <c r="B43" s="405"/>
      <c r="C43" s="405"/>
      <c r="D43" t="s">
        <v>15</v>
      </c>
      <c r="E43" s="1">
        <v>60</v>
      </c>
      <c r="G43" s="1">
        <f t="shared" si="0"/>
        <v>211.8</v>
      </c>
    </row>
    <row r="44" spans="1:7">
      <c r="B44" s="405"/>
      <c r="C44" s="405"/>
      <c r="D44" t="s">
        <v>16</v>
      </c>
      <c r="E44" s="1">
        <v>2</v>
      </c>
      <c r="G44" s="1">
        <f t="shared" si="0"/>
        <v>213.8</v>
      </c>
    </row>
    <row r="45" spans="1:7">
      <c r="A45" s="188">
        <v>42854</v>
      </c>
      <c r="B45" s="405" t="s">
        <v>10</v>
      </c>
      <c r="C45" s="405" t="s">
        <v>21</v>
      </c>
      <c r="D45" t="s">
        <v>15</v>
      </c>
      <c r="F45" s="1">
        <v>60</v>
      </c>
      <c r="G45" s="1">
        <f t="shared" si="0"/>
        <v>153.80000000000001</v>
      </c>
    </row>
    <row r="46" spans="1:7">
      <c r="A46" s="188">
        <v>42854</v>
      </c>
      <c r="B46" s="405" t="s">
        <v>10</v>
      </c>
      <c r="C46" s="405" t="s">
        <v>21</v>
      </c>
      <c r="D46" t="s">
        <v>16</v>
      </c>
      <c r="F46" s="1">
        <v>2</v>
      </c>
      <c r="G46" s="1">
        <f t="shared" si="0"/>
        <v>151.80000000000001</v>
      </c>
    </row>
    <row r="47" spans="1:7">
      <c r="A47" s="188">
        <v>42854</v>
      </c>
      <c r="B47" s="405" t="s">
        <v>10</v>
      </c>
      <c r="C47" s="405" t="s">
        <v>21</v>
      </c>
      <c r="D47" t="s">
        <v>13</v>
      </c>
      <c r="F47" s="1">
        <v>90</v>
      </c>
      <c r="G47" s="1">
        <f t="shared" si="0"/>
        <v>61.800000000000011</v>
      </c>
    </row>
    <row r="48" spans="1:7">
      <c r="A48" s="188">
        <v>42898</v>
      </c>
      <c r="B48" s="405">
        <v>13094</v>
      </c>
      <c r="C48" s="405" t="s">
        <v>21</v>
      </c>
      <c r="D48" t="s">
        <v>13</v>
      </c>
      <c r="F48" s="1">
        <v>25</v>
      </c>
      <c r="G48" s="1">
        <f t="shared" si="0"/>
        <v>36.800000000000011</v>
      </c>
    </row>
    <row r="49" spans="1:7">
      <c r="A49" s="188">
        <v>42898</v>
      </c>
      <c r="B49" s="405">
        <v>13094</v>
      </c>
      <c r="C49" s="405" t="s">
        <v>21</v>
      </c>
      <c r="D49" t="s">
        <v>14</v>
      </c>
      <c r="F49" s="1">
        <v>36.799999999999997</v>
      </c>
      <c r="G49" s="1">
        <f t="shared" si="0"/>
        <v>0</v>
      </c>
    </row>
    <row r="50" spans="1:7">
      <c r="A50" s="166">
        <v>42886</v>
      </c>
      <c r="B50" s="404" t="s">
        <v>11</v>
      </c>
      <c r="C50" s="404" t="s">
        <v>22</v>
      </c>
      <c r="D50" t="s">
        <v>13</v>
      </c>
      <c r="E50" s="1">
        <v>97.2</v>
      </c>
      <c r="G50" s="1">
        <f t="shared" si="0"/>
        <v>97.2</v>
      </c>
    </row>
    <row r="51" spans="1:7">
      <c r="B51" s="405"/>
      <c r="C51" s="405"/>
      <c r="D51" t="s">
        <v>14</v>
      </c>
      <c r="E51" s="1">
        <v>35.1</v>
      </c>
      <c r="G51" s="1">
        <f t="shared" si="0"/>
        <v>132.30000000000001</v>
      </c>
    </row>
    <row r="52" spans="1:7">
      <c r="B52" s="405"/>
      <c r="C52" s="405"/>
      <c r="D52" t="s">
        <v>15</v>
      </c>
      <c r="E52" s="1">
        <v>60</v>
      </c>
      <c r="G52" s="1">
        <f t="shared" si="0"/>
        <v>192.3</v>
      </c>
    </row>
    <row r="53" spans="1:7">
      <c r="B53" s="405"/>
      <c r="C53" s="405"/>
      <c r="D53" t="s">
        <v>16</v>
      </c>
      <c r="E53" s="1">
        <v>2</v>
      </c>
      <c r="G53" s="1">
        <f t="shared" si="0"/>
        <v>194.3</v>
      </c>
    </row>
    <row r="54" spans="1:7">
      <c r="A54" s="188">
        <v>42884</v>
      </c>
      <c r="B54" s="405" t="s">
        <v>10</v>
      </c>
      <c r="C54" s="405" t="s">
        <v>22</v>
      </c>
      <c r="D54" t="s">
        <v>15</v>
      </c>
      <c r="F54" s="1">
        <v>60</v>
      </c>
      <c r="G54" s="1">
        <f t="shared" si="0"/>
        <v>134.30000000000001</v>
      </c>
    </row>
    <row r="55" spans="1:7">
      <c r="A55" s="188">
        <v>42884</v>
      </c>
      <c r="B55" s="405" t="s">
        <v>10</v>
      </c>
      <c r="C55" s="405" t="s">
        <v>22</v>
      </c>
      <c r="D55" t="s">
        <v>16</v>
      </c>
      <c r="F55" s="1">
        <v>2</v>
      </c>
      <c r="G55" s="1">
        <f t="shared" si="0"/>
        <v>132.30000000000001</v>
      </c>
    </row>
    <row r="56" spans="1:7">
      <c r="A56" s="188">
        <v>42884</v>
      </c>
      <c r="B56" s="405" t="s">
        <v>10</v>
      </c>
      <c r="C56" s="405" t="s">
        <v>22</v>
      </c>
      <c r="D56" t="s">
        <v>13</v>
      </c>
      <c r="F56" s="1">
        <v>60</v>
      </c>
      <c r="G56" s="1">
        <f t="shared" si="0"/>
        <v>72.300000000000011</v>
      </c>
    </row>
    <row r="57" spans="1:7">
      <c r="A57" s="188">
        <v>42950</v>
      </c>
      <c r="B57" s="405">
        <v>13410</v>
      </c>
      <c r="C57" s="405" t="s">
        <v>22</v>
      </c>
      <c r="D57" t="s">
        <v>13</v>
      </c>
      <c r="F57" s="1">
        <v>37.200000000000003</v>
      </c>
      <c r="G57" s="1">
        <f t="shared" si="0"/>
        <v>35.100000000000009</v>
      </c>
    </row>
    <row r="58" spans="1:7">
      <c r="A58" s="188">
        <v>42950</v>
      </c>
      <c r="B58" s="405">
        <v>13410</v>
      </c>
      <c r="C58" s="405" t="s">
        <v>22</v>
      </c>
      <c r="D58" t="s">
        <v>14</v>
      </c>
      <c r="F58" s="1">
        <v>35.1</v>
      </c>
      <c r="G58" s="1">
        <f t="shared" si="0"/>
        <v>0</v>
      </c>
    </row>
    <row r="59" spans="1:7">
      <c r="A59" s="166">
        <v>42916</v>
      </c>
      <c r="B59" s="404" t="s">
        <v>11</v>
      </c>
      <c r="C59" s="404" t="s">
        <v>23</v>
      </c>
      <c r="D59" t="s">
        <v>13</v>
      </c>
      <c r="E59" s="1">
        <v>80.5</v>
      </c>
      <c r="G59" s="1">
        <f t="shared" si="0"/>
        <v>80.5</v>
      </c>
    </row>
    <row r="60" spans="1:7">
      <c r="B60" s="405"/>
      <c r="C60" s="405"/>
      <c r="D60" t="s">
        <v>14</v>
      </c>
      <c r="E60" s="1">
        <v>35.5</v>
      </c>
      <c r="G60" s="1">
        <f t="shared" si="0"/>
        <v>116</v>
      </c>
    </row>
    <row r="61" spans="1:7">
      <c r="B61" s="405"/>
      <c r="C61" s="405"/>
      <c r="D61" t="s">
        <v>15</v>
      </c>
      <c r="E61" s="1">
        <v>60</v>
      </c>
      <c r="G61" s="1">
        <f t="shared" si="0"/>
        <v>176</v>
      </c>
    </row>
    <row r="62" spans="1:7">
      <c r="B62" s="405"/>
      <c r="C62" s="405"/>
      <c r="D62" t="s">
        <v>16</v>
      </c>
      <c r="E62" s="1">
        <v>2</v>
      </c>
      <c r="G62" s="1">
        <f t="shared" si="0"/>
        <v>178</v>
      </c>
    </row>
    <row r="63" spans="1:7">
      <c r="A63" s="188">
        <v>42916</v>
      </c>
      <c r="B63" s="405" t="s">
        <v>10</v>
      </c>
      <c r="C63" s="405" t="s">
        <v>23</v>
      </c>
      <c r="D63" t="s">
        <v>15</v>
      </c>
      <c r="F63" s="1">
        <v>60</v>
      </c>
      <c r="G63" s="1">
        <f t="shared" si="0"/>
        <v>118</v>
      </c>
    </row>
    <row r="64" spans="1:7">
      <c r="A64" s="188">
        <v>42916</v>
      </c>
      <c r="B64" s="405" t="s">
        <v>10</v>
      </c>
      <c r="C64" s="405" t="s">
        <v>23</v>
      </c>
      <c r="D64" t="s">
        <v>16</v>
      </c>
      <c r="F64" s="1">
        <v>2</v>
      </c>
      <c r="G64" s="1">
        <f t="shared" si="0"/>
        <v>116</v>
      </c>
    </row>
    <row r="65" spans="1:7">
      <c r="A65" s="188">
        <v>42916</v>
      </c>
      <c r="B65" s="405" t="s">
        <v>10</v>
      </c>
      <c r="C65" s="405" t="s">
        <v>23</v>
      </c>
      <c r="D65" t="s">
        <v>13</v>
      </c>
      <c r="F65" s="1">
        <v>80.5</v>
      </c>
      <c r="G65" s="1">
        <f t="shared" si="0"/>
        <v>35.5</v>
      </c>
    </row>
    <row r="66" spans="1:7">
      <c r="A66" s="188">
        <v>42916</v>
      </c>
      <c r="B66" s="405" t="s">
        <v>10</v>
      </c>
      <c r="C66" s="405" t="s">
        <v>23</v>
      </c>
      <c r="D66" t="s">
        <v>14</v>
      </c>
      <c r="F66" s="1">
        <v>19.5</v>
      </c>
      <c r="G66" s="1">
        <f t="shared" si="0"/>
        <v>16</v>
      </c>
    </row>
    <row r="67" spans="1:7">
      <c r="A67" s="188">
        <v>42950</v>
      </c>
      <c r="B67" s="405">
        <v>13410</v>
      </c>
      <c r="C67" s="405" t="s">
        <v>23</v>
      </c>
      <c r="D67" t="s">
        <v>14</v>
      </c>
      <c r="F67" s="1">
        <v>16</v>
      </c>
      <c r="G67" s="1">
        <f t="shared" si="0"/>
        <v>0</v>
      </c>
    </row>
    <row r="68" spans="1:7">
      <c r="A68" s="188">
        <v>42947</v>
      </c>
      <c r="B68" s="404" t="s">
        <v>11</v>
      </c>
      <c r="C68" s="405" t="s">
        <v>24</v>
      </c>
      <c r="D68" t="s">
        <v>13</v>
      </c>
      <c r="E68" s="1">
        <v>93.8</v>
      </c>
      <c r="G68" s="1">
        <f t="shared" si="0"/>
        <v>93.8</v>
      </c>
    </row>
    <row r="69" spans="1:7">
      <c r="B69" s="405"/>
      <c r="C69" s="405"/>
      <c r="D69" t="s">
        <v>14</v>
      </c>
      <c r="E69" s="1">
        <v>35</v>
      </c>
      <c r="G69" s="1">
        <f t="shared" si="0"/>
        <v>128.80000000000001</v>
      </c>
    </row>
    <row r="70" spans="1:7">
      <c r="B70" s="405"/>
      <c r="C70" s="405"/>
      <c r="D70" t="s">
        <v>15</v>
      </c>
      <c r="E70" s="1">
        <v>60</v>
      </c>
      <c r="G70" s="1">
        <f t="shared" si="0"/>
        <v>188.8</v>
      </c>
    </row>
    <row r="71" spans="1:7">
      <c r="B71" s="405"/>
      <c r="C71" s="405"/>
      <c r="D71" t="s">
        <v>16</v>
      </c>
      <c r="E71" s="1">
        <v>2</v>
      </c>
      <c r="G71" s="1">
        <f t="shared" ref="G71:G134" si="1">+G70+E71-F71</f>
        <v>190.8</v>
      </c>
    </row>
    <row r="72" spans="1:7">
      <c r="A72" s="188">
        <v>42928</v>
      </c>
      <c r="B72" s="405" t="s">
        <v>10</v>
      </c>
      <c r="C72" s="405" t="s">
        <v>24</v>
      </c>
      <c r="D72" t="s">
        <v>15</v>
      </c>
      <c r="F72" s="1">
        <v>60</v>
      </c>
      <c r="G72" s="1">
        <f t="shared" si="1"/>
        <v>130.80000000000001</v>
      </c>
    </row>
    <row r="73" spans="1:7">
      <c r="A73" s="188">
        <v>42928</v>
      </c>
      <c r="B73" s="405" t="s">
        <v>10</v>
      </c>
      <c r="C73" s="405" t="s">
        <v>24</v>
      </c>
      <c r="D73" t="s">
        <v>16</v>
      </c>
      <c r="F73" s="1">
        <v>2</v>
      </c>
      <c r="G73" s="1">
        <f t="shared" si="1"/>
        <v>128.80000000000001</v>
      </c>
    </row>
    <row r="74" spans="1:7">
      <c r="A74" s="188">
        <v>42947</v>
      </c>
      <c r="B74" s="405" t="s">
        <v>10</v>
      </c>
      <c r="C74" s="405" t="s">
        <v>24</v>
      </c>
      <c r="D74" t="s">
        <v>13</v>
      </c>
      <c r="F74" s="1">
        <v>80</v>
      </c>
      <c r="G74" s="1">
        <f t="shared" si="1"/>
        <v>48.800000000000011</v>
      </c>
    </row>
    <row r="75" spans="1:7">
      <c r="A75" s="188">
        <v>43008</v>
      </c>
      <c r="B75" s="405" t="s">
        <v>10</v>
      </c>
      <c r="C75" s="405" t="s">
        <v>24</v>
      </c>
      <c r="D75" t="s">
        <v>13</v>
      </c>
      <c r="F75" s="1">
        <v>13.8</v>
      </c>
      <c r="G75" s="1">
        <f t="shared" si="1"/>
        <v>35.000000000000014</v>
      </c>
    </row>
    <row r="76" spans="1:7">
      <c r="A76" s="188">
        <v>43008</v>
      </c>
      <c r="B76" s="405" t="s">
        <v>10</v>
      </c>
      <c r="C76" s="405" t="s">
        <v>24</v>
      </c>
      <c r="D76" t="s">
        <v>14</v>
      </c>
      <c r="F76" s="1">
        <v>35</v>
      </c>
      <c r="G76" s="1">
        <f t="shared" si="1"/>
        <v>0</v>
      </c>
    </row>
    <row r="77" spans="1:7">
      <c r="A77" s="188">
        <v>42978</v>
      </c>
      <c r="B77" s="404" t="s">
        <v>11</v>
      </c>
      <c r="C77" s="405" t="s">
        <v>25</v>
      </c>
      <c r="D77" t="s">
        <v>13</v>
      </c>
      <c r="E77" s="1">
        <v>93.8</v>
      </c>
      <c r="G77" s="1">
        <f t="shared" si="1"/>
        <v>93.8</v>
      </c>
    </row>
    <row r="78" spans="1:7">
      <c r="B78" s="405"/>
      <c r="C78" s="405"/>
      <c r="D78" t="s">
        <v>14</v>
      </c>
      <c r="E78" s="1">
        <v>35</v>
      </c>
      <c r="G78" s="1">
        <f t="shared" si="1"/>
        <v>128.80000000000001</v>
      </c>
    </row>
    <row r="79" spans="1:7">
      <c r="B79" s="405"/>
      <c r="C79" s="405"/>
      <c r="D79" t="s">
        <v>15</v>
      </c>
      <c r="E79" s="1">
        <v>60</v>
      </c>
      <c r="G79" s="1">
        <f t="shared" si="1"/>
        <v>188.8</v>
      </c>
    </row>
    <row r="80" spans="1:7">
      <c r="B80" s="405"/>
      <c r="C80" s="405"/>
      <c r="D80" t="s">
        <v>16</v>
      </c>
      <c r="E80" s="1">
        <v>2</v>
      </c>
      <c r="G80" s="1">
        <f t="shared" si="1"/>
        <v>190.8</v>
      </c>
    </row>
    <row r="81" spans="1:7">
      <c r="A81" s="188">
        <v>42978</v>
      </c>
      <c r="B81" s="405" t="s">
        <v>10</v>
      </c>
      <c r="C81" s="405" t="s">
        <v>25</v>
      </c>
      <c r="D81" t="s">
        <v>15</v>
      </c>
      <c r="F81" s="1">
        <v>60</v>
      </c>
      <c r="G81" s="1">
        <f t="shared" si="1"/>
        <v>130.80000000000001</v>
      </c>
    </row>
    <row r="82" spans="1:7">
      <c r="A82" s="188">
        <v>42978</v>
      </c>
      <c r="B82" s="405" t="s">
        <v>10</v>
      </c>
      <c r="C82" s="405" t="s">
        <v>25</v>
      </c>
      <c r="D82" t="s">
        <v>16</v>
      </c>
      <c r="F82" s="1">
        <v>2</v>
      </c>
      <c r="G82" s="1">
        <f t="shared" si="1"/>
        <v>128.80000000000001</v>
      </c>
    </row>
    <row r="83" spans="1:7" ht="15.75" customHeight="1">
      <c r="A83" s="188">
        <v>43008</v>
      </c>
      <c r="B83" s="405" t="s">
        <v>10</v>
      </c>
      <c r="C83" s="405" t="s">
        <v>25</v>
      </c>
      <c r="D83" t="s">
        <v>13</v>
      </c>
      <c r="F83" s="1">
        <v>31.2</v>
      </c>
      <c r="G83" s="1">
        <f t="shared" si="1"/>
        <v>97.600000000000009</v>
      </c>
    </row>
    <row r="84" spans="1:7" ht="15.75" customHeight="1">
      <c r="A84" s="188">
        <v>43039</v>
      </c>
      <c r="B84" s="405" t="s">
        <v>10</v>
      </c>
      <c r="C84" s="405" t="s">
        <v>25</v>
      </c>
      <c r="D84" t="s">
        <v>13</v>
      </c>
      <c r="F84" s="1">
        <v>62.6</v>
      </c>
      <c r="G84" s="1">
        <f t="shared" si="1"/>
        <v>35.000000000000007</v>
      </c>
    </row>
    <row r="85" spans="1:7" ht="15.75" customHeight="1">
      <c r="A85" s="188">
        <v>43039</v>
      </c>
      <c r="B85" s="405" t="s">
        <v>10</v>
      </c>
      <c r="C85" s="405" t="s">
        <v>25</v>
      </c>
      <c r="D85" t="s">
        <v>14</v>
      </c>
      <c r="F85" s="1">
        <v>35</v>
      </c>
      <c r="G85" s="1">
        <f t="shared" si="1"/>
        <v>0</v>
      </c>
    </row>
    <row r="86" spans="1:7">
      <c r="A86" s="188">
        <v>43008</v>
      </c>
      <c r="B86" s="404" t="s">
        <v>11</v>
      </c>
      <c r="C86" s="405" t="s">
        <v>26</v>
      </c>
      <c r="D86" t="s">
        <v>13</v>
      </c>
      <c r="E86" s="1">
        <v>79.3</v>
      </c>
      <c r="G86" s="1">
        <f t="shared" si="1"/>
        <v>79.3</v>
      </c>
    </row>
    <row r="87" spans="1:7">
      <c r="B87" s="405"/>
      <c r="C87" s="405"/>
      <c r="D87" t="s">
        <v>14</v>
      </c>
      <c r="E87" s="1">
        <v>35.1</v>
      </c>
      <c r="G87" s="1">
        <f t="shared" si="1"/>
        <v>114.4</v>
      </c>
    </row>
    <row r="88" spans="1:7">
      <c r="B88" s="405"/>
      <c r="C88" s="405"/>
      <c r="D88" t="s">
        <v>15</v>
      </c>
      <c r="E88" s="1">
        <v>60</v>
      </c>
      <c r="G88" s="1">
        <f t="shared" si="1"/>
        <v>174.4</v>
      </c>
    </row>
    <row r="89" spans="1:7">
      <c r="B89" s="405"/>
      <c r="C89" s="405"/>
      <c r="D89" t="s">
        <v>16</v>
      </c>
      <c r="E89" s="1">
        <v>2</v>
      </c>
      <c r="G89" s="1">
        <f t="shared" si="1"/>
        <v>176.4</v>
      </c>
    </row>
    <row r="90" spans="1:7">
      <c r="A90" s="188">
        <v>43008</v>
      </c>
      <c r="B90" s="405" t="s">
        <v>10</v>
      </c>
      <c r="C90" s="405" t="s">
        <v>26</v>
      </c>
      <c r="D90" t="s">
        <v>15</v>
      </c>
      <c r="F90" s="1">
        <v>60</v>
      </c>
      <c r="G90" s="1">
        <f t="shared" si="1"/>
        <v>116.4</v>
      </c>
    </row>
    <row r="91" spans="1:7">
      <c r="A91" s="188">
        <v>43008</v>
      </c>
      <c r="B91" s="405" t="s">
        <v>10</v>
      </c>
      <c r="C91" s="405" t="s">
        <v>26</v>
      </c>
      <c r="D91" t="s">
        <v>16</v>
      </c>
      <c r="F91" s="1">
        <v>2</v>
      </c>
      <c r="G91" s="1">
        <f t="shared" si="1"/>
        <v>114.4</v>
      </c>
    </row>
    <row r="92" spans="1:7">
      <c r="A92" s="188">
        <v>43039</v>
      </c>
      <c r="B92" s="405" t="s">
        <v>10</v>
      </c>
      <c r="C92" s="405" t="s">
        <v>26</v>
      </c>
      <c r="D92" t="s">
        <v>13</v>
      </c>
      <c r="F92" s="1">
        <v>40.4</v>
      </c>
      <c r="G92" s="1">
        <f t="shared" si="1"/>
        <v>74</v>
      </c>
    </row>
    <row r="93" spans="1:7">
      <c r="A93" s="188">
        <v>43068</v>
      </c>
      <c r="B93" s="405">
        <v>14211</v>
      </c>
      <c r="C93" s="405" t="s">
        <v>26</v>
      </c>
      <c r="D93" t="s">
        <v>13</v>
      </c>
      <c r="F93" s="1">
        <v>38.9</v>
      </c>
      <c r="G93" s="1">
        <f t="shared" si="1"/>
        <v>35.1</v>
      </c>
    </row>
    <row r="94" spans="1:7">
      <c r="A94" s="188">
        <v>43068</v>
      </c>
      <c r="B94" s="405">
        <v>14211</v>
      </c>
      <c r="C94" s="405" t="s">
        <v>26</v>
      </c>
      <c r="D94" t="s">
        <v>14</v>
      </c>
      <c r="F94" s="1">
        <v>35.1</v>
      </c>
      <c r="G94" s="1">
        <f t="shared" si="1"/>
        <v>0</v>
      </c>
    </row>
    <row r="95" spans="1:7">
      <c r="A95" s="188">
        <v>43039</v>
      </c>
      <c r="B95" s="404" t="s">
        <v>11</v>
      </c>
      <c r="C95" s="405" t="s">
        <v>27</v>
      </c>
      <c r="D95" t="s">
        <v>13</v>
      </c>
      <c r="E95" s="1">
        <v>78.900000000000006</v>
      </c>
      <c r="G95" s="1">
        <f t="shared" si="1"/>
        <v>78.900000000000006</v>
      </c>
    </row>
    <row r="96" spans="1:7">
      <c r="B96" s="405"/>
      <c r="C96" s="405"/>
      <c r="D96" t="s">
        <v>14</v>
      </c>
      <c r="E96" s="1">
        <v>35.1</v>
      </c>
      <c r="G96" s="1">
        <f t="shared" si="1"/>
        <v>114</v>
      </c>
    </row>
    <row r="97" spans="1:7">
      <c r="B97" s="405"/>
      <c r="C97" s="405"/>
      <c r="D97" t="s">
        <v>15</v>
      </c>
      <c r="E97" s="1">
        <v>60</v>
      </c>
      <c r="G97" s="1">
        <f t="shared" si="1"/>
        <v>174</v>
      </c>
    </row>
    <row r="98" spans="1:7">
      <c r="B98" s="405"/>
      <c r="C98" s="405"/>
      <c r="D98" t="s">
        <v>16</v>
      </c>
      <c r="E98" s="1">
        <v>2</v>
      </c>
      <c r="G98" s="1">
        <f t="shared" si="1"/>
        <v>176</v>
      </c>
    </row>
    <row r="99" spans="1:7">
      <c r="A99" s="188">
        <v>43039</v>
      </c>
      <c r="B99" s="405" t="s">
        <v>10</v>
      </c>
      <c r="C99" s="405" t="s">
        <v>27</v>
      </c>
      <c r="D99" t="s">
        <v>15</v>
      </c>
      <c r="F99" s="1">
        <v>60</v>
      </c>
      <c r="G99" s="1">
        <f t="shared" si="1"/>
        <v>116</v>
      </c>
    </row>
    <row r="100" spans="1:7">
      <c r="A100" s="188">
        <v>43039</v>
      </c>
      <c r="B100" s="405" t="s">
        <v>10</v>
      </c>
      <c r="C100" s="405" t="s">
        <v>27</v>
      </c>
      <c r="D100" t="s">
        <v>16</v>
      </c>
      <c r="F100" s="1">
        <v>2</v>
      </c>
      <c r="G100" s="1">
        <f t="shared" si="1"/>
        <v>114</v>
      </c>
    </row>
    <row r="101" spans="1:7">
      <c r="A101" s="188">
        <v>43068</v>
      </c>
      <c r="B101" s="405">
        <v>14211</v>
      </c>
      <c r="C101" s="405" t="s">
        <v>27</v>
      </c>
      <c r="D101" t="s">
        <v>13</v>
      </c>
      <c r="F101" s="1">
        <v>78.900000000000006</v>
      </c>
      <c r="G101" s="1">
        <f t="shared" si="1"/>
        <v>35.099999999999994</v>
      </c>
    </row>
    <row r="102" spans="1:7">
      <c r="A102" s="188">
        <v>43068</v>
      </c>
      <c r="B102" s="405">
        <v>14211</v>
      </c>
      <c r="C102" s="405" t="s">
        <v>27</v>
      </c>
      <c r="D102" t="s">
        <v>14</v>
      </c>
      <c r="F102" s="1">
        <v>35.1</v>
      </c>
      <c r="G102" s="1">
        <f t="shared" si="1"/>
        <v>0</v>
      </c>
    </row>
    <row r="103" spans="1:7">
      <c r="A103" s="188">
        <v>43069</v>
      </c>
      <c r="B103" s="404" t="s">
        <v>11</v>
      </c>
      <c r="C103" s="405" t="s">
        <v>28</v>
      </c>
      <c r="D103" t="s">
        <v>13</v>
      </c>
      <c r="E103" s="1">
        <v>84.2</v>
      </c>
      <c r="G103" s="1">
        <f t="shared" si="1"/>
        <v>84.2</v>
      </c>
    </row>
    <row r="104" spans="1:7">
      <c r="B104" s="405"/>
      <c r="C104" s="405"/>
      <c r="D104" t="s">
        <v>14</v>
      </c>
      <c r="E104" s="1">
        <v>35.1</v>
      </c>
      <c r="G104" s="1">
        <f t="shared" si="1"/>
        <v>119.30000000000001</v>
      </c>
    </row>
    <row r="105" spans="1:7">
      <c r="B105" s="405"/>
      <c r="C105" s="405"/>
      <c r="D105" t="s">
        <v>15</v>
      </c>
      <c r="E105" s="1">
        <v>60</v>
      </c>
      <c r="G105" s="1">
        <f t="shared" si="1"/>
        <v>179.3</v>
      </c>
    </row>
    <row r="106" spans="1:7">
      <c r="B106" s="405"/>
      <c r="C106" s="405"/>
      <c r="D106" t="s">
        <v>16</v>
      </c>
      <c r="E106" s="1">
        <v>2</v>
      </c>
      <c r="G106" s="1">
        <f t="shared" si="1"/>
        <v>181.3</v>
      </c>
    </row>
    <row r="107" spans="1:7">
      <c r="A107" s="188">
        <v>43434</v>
      </c>
      <c r="B107" s="405" t="s">
        <v>10</v>
      </c>
      <c r="C107" s="405" t="s">
        <v>28</v>
      </c>
      <c r="D107" t="s">
        <v>15</v>
      </c>
      <c r="F107" s="1">
        <v>60</v>
      </c>
      <c r="G107" s="1">
        <f t="shared" si="1"/>
        <v>121.30000000000001</v>
      </c>
    </row>
    <row r="108" spans="1:7">
      <c r="A108" s="188">
        <v>43434</v>
      </c>
      <c r="B108" s="405" t="s">
        <v>10</v>
      </c>
      <c r="C108" s="405" t="s">
        <v>28</v>
      </c>
      <c r="D108" t="s">
        <v>16</v>
      </c>
      <c r="F108" s="1">
        <v>2</v>
      </c>
      <c r="G108" s="1">
        <f t="shared" si="1"/>
        <v>119.30000000000001</v>
      </c>
    </row>
    <row r="109" spans="1:7">
      <c r="A109" s="188">
        <v>43434</v>
      </c>
      <c r="B109" s="405" t="s">
        <v>10</v>
      </c>
      <c r="C109" s="405" t="s">
        <v>28</v>
      </c>
      <c r="D109" t="s">
        <v>13</v>
      </c>
      <c r="F109" s="1">
        <v>84.2</v>
      </c>
      <c r="G109" s="1">
        <f t="shared" si="1"/>
        <v>35.100000000000009</v>
      </c>
    </row>
    <row r="110" spans="1:7">
      <c r="A110" s="188">
        <v>43434</v>
      </c>
      <c r="B110" s="405" t="s">
        <v>10</v>
      </c>
      <c r="C110" s="405" t="s">
        <v>28</v>
      </c>
      <c r="D110" t="s">
        <v>14</v>
      </c>
      <c r="F110" s="1">
        <v>23.8</v>
      </c>
      <c r="G110" s="1">
        <f t="shared" si="1"/>
        <v>11.300000000000008</v>
      </c>
    </row>
    <row r="111" spans="1:7">
      <c r="A111" s="188">
        <v>43087</v>
      </c>
      <c r="B111" s="405">
        <v>14292</v>
      </c>
      <c r="C111" s="405" t="s">
        <v>28</v>
      </c>
      <c r="D111" t="s">
        <v>14</v>
      </c>
      <c r="F111" s="1">
        <v>11.3</v>
      </c>
      <c r="G111" s="1">
        <f t="shared" si="1"/>
        <v>0</v>
      </c>
    </row>
    <row r="112" spans="1:7">
      <c r="A112" s="188">
        <v>43100</v>
      </c>
      <c r="B112" s="404" t="s">
        <v>11</v>
      </c>
      <c r="C112" s="405" t="s">
        <v>29</v>
      </c>
      <c r="D112" t="s">
        <v>13</v>
      </c>
      <c r="E112" s="1">
        <v>96.3</v>
      </c>
      <c r="G112" s="1">
        <f t="shared" si="1"/>
        <v>96.3</v>
      </c>
    </row>
    <row r="113" spans="1:7">
      <c r="B113" s="405"/>
      <c r="C113" s="405"/>
      <c r="D113" t="s">
        <v>14</v>
      </c>
      <c r="E113" s="1">
        <v>35.1</v>
      </c>
      <c r="G113" s="1">
        <f t="shared" si="1"/>
        <v>131.4</v>
      </c>
    </row>
    <row r="114" spans="1:7">
      <c r="B114" s="405"/>
      <c r="C114" s="405"/>
      <c r="D114" t="s">
        <v>15</v>
      </c>
      <c r="E114" s="1">
        <v>60</v>
      </c>
      <c r="G114" s="1">
        <f t="shared" si="1"/>
        <v>191.4</v>
      </c>
    </row>
    <row r="115" spans="1:7">
      <c r="B115" s="405"/>
      <c r="C115" s="405"/>
      <c r="D115" t="s">
        <v>16</v>
      </c>
      <c r="E115" s="1">
        <v>2</v>
      </c>
      <c r="G115" s="1">
        <f t="shared" si="1"/>
        <v>193.4</v>
      </c>
    </row>
    <row r="116" spans="1:7">
      <c r="A116" s="188">
        <v>43099</v>
      </c>
      <c r="B116" s="405" t="s">
        <v>10</v>
      </c>
      <c r="C116" s="405" t="s">
        <v>29</v>
      </c>
      <c r="D116" t="s">
        <v>15</v>
      </c>
      <c r="F116" s="1">
        <v>60</v>
      </c>
      <c r="G116" s="1">
        <f t="shared" si="1"/>
        <v>133.4</v>
      </c>
    </row>
    <row r="117" spans="1:7">
      <c r="A117" s="188">
        <v>43099</v>
      </c>
      <c r="B117" s="405" t="s">
        <v>10</v>
      </c>
      <c r="C117" s="405" t="s">
        <v>29</v>
      </c>
      <c r="D117" t="s">
        <v>16</v>
      </c>
      <c r="F117" s="1">
        <v>2</v>
      </c>
      <c r="G117" s="1">
        <f t="shared" si="1"/>
        <v>131.4</v>
      </c>
    </row>
    <row r="118" spans="1:7">
      <c r="A118" s="188">
        <v>43099</v>
      </c>
      <c r="B118" s="405" t="s">
        <v>10</v>
      </c>
      <c r="C118" s="405" t="s">
        <v>29</v>
      </c>
      <c r="D118" t="s">
        <v>13</v>
      </c>
      <c r="F118" s="1">
        <v>80</v>
      </c>
      <c r="G118" s="1">
        <f t="shared" si="1"/>
        <v>51.400000000000006</v>
      </c>
    </row>
    <row r="119" spans="1:7">
      <c r="A119" s="188">
        <v>43159</v>
      </c>
      <c r="B119" s="405" t="s">
        <v>10</v>
      </c>
      <c r="C119" s="405" t="s">
        <v>29</v>
      </c>
      <c r="D119" t="s">
        <v>13</v>
      </c>
      <c r="F119" s="1">
        <v>4</v>
      </c>
      <c r="G119" s="1">
        <f t="shared" si="1"/>
        <v>47.400000000000006</v>
      </c>
    </row>
    <row r="120" spans="1:7">
      <c r="A120" s="188">
        <v>43186</v>
      </c>
      <c r="B120" s="405">
        <v>15046</v>
      </c>
      <c r="C120" s="405" t="s">
        <v>29</v>
      </c>
      <c r="D120" t="s">
        <v>13</v>
      </c>
      <c r="F120" s="1">
        <v>12.3</v>
      </c>
      <c r="G120" s="1">
        <f t="shared" si="1"/>
        <v>35.100000000000009</v>
      </c>
    </row>
    <row r="121" spans="1:7">
      <c r="A121" s="188">
        <v>43186</v>
      </c>
      <c r="B121" s="405">
        <v>15046</v>
      </c>
      <c r="C121" s="405" t="s">
        <v>29</v>
      </c>
      <c r="D121" t="s">
        <v>14</v>
      </c>
      <c r="F121" s="1">
        <v>35.1</v>
      </c>
      <c r="G121" s="1">
        <f t="shared" si="1"/>
        <v>0</v>
      </c>
    </row>
    <row r="122" spans="1:7">
      <c r="A122" s="188">
        <v>43131</v>
      </c>
      <c r="B122" s="404" t="s">
        <v>11</v>
      </c>
      <c r="C122" s="405" t="s">
        <v>12</v>
      </c>
      <c r="D122" t="s">
        <v>13</v>
      </c>
      <c r="E122" s="1">
        <v>77.2</v>
      </c>
      <c r="G122" s="1">
        <f t="shared" si="1"/>
        <v>77.2</v>
      </c>
    </row>
    <row r="123" spans="1:7">
      <c r="B123" s="405"/>
      <c r="C123" s="405"/>
      <c r="D123" t="s">
        <v>14</v>
      </c>
      <c r="E123" s="1">
        <v>35.1</v>
      </c>
      <c r="G123" s="1">
        <f t="shared" si="1"/>
        <v>112.30000000000001</v>
      </c>
    </row>
    <row r="124" spans="1:7">
      <c r="B124" s="405"/>
      <c r="C124" s="405"/>
      <c r="D124" t="s">
        <v>15</v>
      </c>
      <c r="E124" s="1">
        <v>60</v>
      </c>
      <c r="G124" s="1">
        <f t="shared" si="1"/>
        <v>172.3</v>
      </c>
    </row>
    <row r="125" spans="1:7">
      <c r="B125" s="405"/>
      <c r="C125" s="405"/>
      <c r="D125" t="s">
        <v>16</v>
      </c>
      <c r="E125" s="1">
        <v>2</v>
      </c>
      <c r="G125" s="1">
        <f t="shared" si="1"/>
        <v>174.3</v>
      </c>
    </row>
    <row r="126" spans="1:7">
      <c r="A126" s="188">
        <v>43131</v>
      </c>
      <c r="B126" s="405" t="s">
        <v>10</v>
      </c>
      <c r="C126" s="405" t="s">
        <v>12</v>
      </c>
      <c r="D126" t="s">
        <v>15</v>
      </c>
      <c r="F126" s="1">
        <v>60</v>
      </c>
      <c r="G126" s="1">
        <f t="shared" si="1"/>
        <v>114.30000000000001</v>
      </c>
    </row>
    <row r="127" spans="1:7">
      <c r="A127" s="188">
        <v>43131</v>
      </c>
      <c r="B127" s="405" t="s">
        <v>10</v>
      </c>
      <c r="C127" s="405" t="s">
        <v>12</v>
      </c>
      <c r="D127" t="s">
        <v>16</v>
      </c>
      <c r="F127" s="1">
        <v>2</v>
      </c>
      <c r="G127" s="1">
        <f t="shared" si="1"/>
        <v>112.30000000000001</v>
      </c>
    </row>
    <row r="128" spans="1:7">
      <c r="A128" s="188">
        <v>43131</v>
      </c>
      <c r="B128" s="405" t="s">
        <v>10</v>
      </c>
      <c r="C128" s="405" t="s">
        <v>12</v>
      </c>
      <c r="D128" t="s">
        <v>13</v>
      </c>
      <c r="F128" s="1">
        <v>70</v>
      </c>
      <c r="G128" s="1">
        <f t="shared" si="1"/>
        <v>42.300000000000011</v>
      </c>
    </row>
    <row r="129" spans="1:8">
      <c r="A129" s="188">
        <v>43186</v>
      </c>
      <c r="B129" s="405">
        <v>15046</v>
      </c>
      <c r="C129" s="405" t="s">
        <v>12</v>
      </c>
      <c r="D129" t="s">
        <v>13</v>
      </c>
      <c r="F129" s="1">
        <v>7.2</v>
      </c>
      <c r="G129" s="1">
        <f t="shared" si="1"/>
        <v>35.100000000000009</v>
      </c>
    </row>
    <row r="130" spans="1:8">
      <c r="A130" s="188">
        <v>43186</v>
      </c>
      <c r="B130" s="405">
        <v>15046</v>
      </c>
      <c r="C130" s="405" t="s">
        <v>12</v>
      </c>
      <c r="D130" t="s">
        <v>14</v>
      </c>
      <c r="F130" s="1">
        <v>35.1</v>
      </c>
      <c r="G130" s="1">
        <f t="shared" si="1"/>
        <v>0</v>
      </c>
    </row>
    <row r="131" spans="1:8">
      <c r="A131" s="188">
        <v>43159</v>
      </c>
      <c r="B131" s="404" t="s">
        <v>11</v>
      </c>
      <c r="C131" s="405" t="s">
        <v>19</v>
      </c>
      <c r="D131" t="s">
        <v>13</v>
      </c>
      <c r="E131" s="1">
        <v>102</v>
      </c>
      <c r="G131" s="1">
        <f t="shared" si="1"/>
        <v>102</v>
      </c>
    </row>
    <row r="132" spans="1:8">
      <c r="B132" s="405"/>
      <c r="C132" s="405"/>
      <c r="D132" t="s">
        <v>14</v>
      </c>
      <c r="E132" s="1">
        <v>35.1</v>
      </c>
      <c r="G132" s="1">
        <f t="shared" si="1"/>
        <v>137.1</v>
      </c>
    </row>
    <row r="133" spans="1:8">
      <c r="B133" s="405"/>
      <c r="C133" s="405"/>
      <c r="D133" t="s">
        <v>15</v>
      </c>
      <c r="E133" s="1">
        <v>56</v>
      </c>
      <c r="G133" s="1">
        <f t="shared" si="1"/>
        <v>193.1</v>
      </c>
    </row>
    <row r="134" spans="1:8">
      <c r="B134" s="405"/>
      <c r="C134" s="405"/>
      <c r="D134" t="s">
        <v>16</v>
      </c>
      <c r="E134" s="1">
        <v>5</v>
      </c>
      <c r="G134" s="1">
        <f t="shared" si="1"/>
        <v>198.1</v>
      </c>
      <c r="H134" s="19"/>
    </row>
    <row r="135" spans="1:8">
      <c r="A135" s="188">
        <v>43159</v>
      </c>
      <c r="B135" s="405" t="s">
        <v>10</v>
      </c>
      <c r="C135" s="405" t="s">
        <v>19</v>
      </c>
      <c r="D135" t="s">
        <v>15</v>
      </c>
      <c r="F135" s="1">
        <v>56</v>
      </c>
      <c r="G135" s="1">
        <f t="shared" ref="G135:G198" si="2">+G134+E135-F135</f>
        <v>142.1</v>
      </c>
      <c r="H135" s="19"/>
    </row>
    <row r="136" spans="1:8">
      <c r="A136" s="188">
        <v>43159</v>
      </c>
      <c r="B136" s="405" t="s">
        <v>10</v>
      </c>
      <c r="C136" s="405" t="s">
        <v>19</v>
      </c>
      <c r="D136" t="s">
        <v>16</v>
      </c>
      <c r="F136" s="1">
        <v>5</v>
      </c>
      <c r="G136" s="1">
        <f t="shared" si="2"/>
        <v>137.1</v>
      </c>
    </row>
    <row r="137" spans="1:8">
      <c r="A137" s="188">
        <v>43159</v>
      </c>
      <c r="B137" s="405" t="s">
        <v>10</v>
      </c>
      <c r="C137" s="405" t="s">
        <v>19</v>
      </c>
      <c r="D137" t="s">
        <v>13</v>
      </c>
      <c r="F137" s="1">
        <v>80</v>
      </c>
      <c r="G137" s="1">
        <f t="shared" si="2"/>
        <v>57.099999999999994</v>
      </c>
    </row>
    <row r="138" spans="1:8">
      <c r="A138" s="188">
        <v>43186</v>
      </c>
      <c r="B138" s="405">
        <v>15046</v>
      </c>
      <c r="C138" s="405" t="s">
        <v>19</v>
      </c>
      <c r="D138" t="s">
        <v>13</v>
      </c>
      <c r="F138" s="1">
        <v>22</v>
      </c>
      <c r="G138" s="1">
        <f t="shared" si="2"/>
        <v>35.099999999999994</v>
      </c>
    </row>
    <row r="139" spans="1:8" ht="15.75" customHeight="1">
      <c r="A139" s="188">
        <v>43186</v>
      </c>
      <c r="B139" s="405">
        <v>15046</v>
      </c>
      <c r="C139" s="405" t="s">
        <v>19</v>
      </c>
      <c r="D139" t="s">
        <v>14</v>
      </c>
      <c r="F139" s="1">
        <v>35.1</v>
      </c>
      <c r="G139" s="1">
        <f t="shared" si="2"/>
        <v>0</v>
      </c>
    </row>
    <row r="140" spans="1:8" ht="15.75" customHeight="1">
      <c r="A140" s="188">
        <v>43189</v>
      </c>
      <c r="B140" s="404" t="s">
        <v>11</v>
      </c>
      <c r="C140" s="405" t="s">
        <v>20</v>
      </c>
      <c r="D140" t="s">
        <v>13</v>
      </c>
      <c r="E140" s="1">
        <v>97.8</v>
      </c>
      <c r="G140" s="1">
        <f t="shared" si="2"/>
        <v>97.8</v>
      </c>
    </row>
    <row r="141" spans="1:8" ht="15.75" customHeight="1">
      <c r="B141" s="405"/>
      <c r="C141" s="405"/>
      <c r="D141" t="s">
        <v>14</v>
      </c>
      <c r="E141" s="1">
        <v>35</v>
      </c>
      <c r="G141" s="1">
        <f t="shared" si="2"/>
        <v>132.80000000000001</v>
      </c>
    </row>
    <row r="142" spans="1:8" ht="15.75" customHeight="1">
      <c r="B142" s="405"/>
      <c r="C142" s="405"/>
      <c r="D142" t="s">
        <v>15</v>
      </c>
      <c r="E142" s="1">
        <v>60</v>
      </c>
      <c r="G142" s="1">
        <f t="shared" si="2"/>
        <v>192.8</v>
      </c>
    </row>
    <row r="143" spans="1:8" ht="15.75" customHeight="1">
      <c r="B143" s="405"/>
      <c r="C143" s="405"/>
      <c r="D143" t="s">
        <v>16</v>
      </c>
      <c r="E143" s="1">
        <v>5</v>
      </c>
      <c r="G143" s="1">
        <f t="shared" si="2"/>
        <v>197.8</v>
      </c>
    </row>
    <row r="144" spans="1:8" ht="15.75" customHeight="1">
      <c r="A144" s="188">
        <v>43190</v>
      </c>
      <c r="B144" s="405" t="s">
        <v>10</v>
      </c>
      <c r="C144" s="405" t="s">
        <v>20</v>
      </c>
      <c r="D144" t="s">
        <v>15</v>
      </c>
      <c r="F144" s="1">
        <v>60</v>
      </c>
      <c r="G144" s="1">
        <f t="shared" si="2"/>
        <v>137.80000000000001</v>
      </c>
    </row>
    <row r="145" spans="1:8" ht="15.75" customHeight="1">
      <c r="A145" s="188">
        <v>43190</v>
      </c>
      <c r="B145" s="405" t="s">
        <v>10</v>
      </c>
      <c r="C145" s="405" t="s">
        <v>20</v>
      </c>
      <c r="D145" t="s">
        <v>16</v>
      </c>
      <c r="F145" s="1">
        <v>5</v>
      </c>
      <c r="G145" s="1">
        <f t="shared" si="2"/>
        <v>132.80000000000001</v>
      </c>
      <c r="H145" s="19"/>
    </row>
    <row r="146" spans="1:8" ht="15.75" customHeight="1">
      <c r="A146" s="188">
        <v>43190</v>
      </c>
      <c r="B146" s="405" t="s">
        <v>10</v>
      </c>
      <c r="C146" s="405" t="s">
        <v>20</v>
      </c>
      <c r="D146" t="s">
        <v>13</v>
      </c>
      <c r="F146" s="1">
        <v>60</v>
      </c>
      <c r="G146" s="1">
        <f t="shared" si="2"/>
        <v>72.800000000000011</v>
      </c>
      <c r="H146" s="19"/>
    </row>
    <row r="147" spans="1:8" ht="15.75" customHeight="1">
      <c r="A147" s="188">
        <v>43216</v>
      </c>
      <c r="B147" s="405">
        <v>15272</v>
      </c>
      <c r="C147" s="405" t="s">
        <v>20</v>
      </c>
      <c r="D147" t="s">
        <v>14</v>
      </c>
      <c r="F147" s="1">
        <v>37.799999999999997</v>
      </c>
      <c r="G147" s="1">
        <f t="shared" si="2"/>
        <v>35.000000000000014</v>
      </c>
      <c r="H147" s="19"/>
    </row>
    <row r="148" spans="1:8" ht="15.75" customHeight="1">
      <c r="A148" s="188">
        <v>43216</v>
      </c>
      <c r="B148" s="405">
        <v>15272</v>
      </c>
      <c r="C148" s="405" t="s">
        <v>20</v>
      </c>
      <c r="D148" t="s">
        <v>13</v>
      </c>
      <c r="F148" s="1">
        <v>35</v>
      </c>
      <c r="G148" s="1">
        <f t="shared" si="2"/>
        <v>0</v>
      </c>
      <c r="H148" s="19"/>
    </row>
    <row r="149" spans="1:8" ht="15.75" customHeight="1">
      <c r="A149" s="188">
        <v>43220</v>
      </c>
      <c r="B149" s="405" t="s">
        <v>11</v>
      </c>
      <c r="C149" s="405" t="s">
        <v>21</v>
      </c>
      <c r="D149" t="s">
        <v>13</v>
      </c>
      <c r="E149" s="1">
        <v>53.8</v>
      </c>
      <c r="G149" s="1">
        <f t="shared" si="2"/>
        <v>53.8</v>
      </c>
      <c r="H149" s="19"/>
    </row>
    <row r="150" spans="1:8" ht="15.75" customHeight="1">
      <c r="B150" s="405"/>
      <c r="C150" s="405"/>
      <c r="D150" t="s">
        <v>14</v>
      </c>
      <c r="E150" s="1">
        <v>35.1</v>
      </c>
      <c r="G150" s="1">
        <f t="shared" si="2"/>
        <v>88.9</v>
      </c>
      <c r="H150" s="19"/>
    </row>
    <row r="151" spans="1:8" ht="15.75" customHeight="1">
      <c r="B151" s="405"/>
      <c r="C151" s="405"/>
      <c r="D151" t="s">
        <v>15</v>
      </c>
      <c r="E151" s="1">
        <v>60</v>
      </c>
      <c r="G151" s="1">
        <f t="shared" si="2"/>
        <v>148.9</v>
      </c>
      <c r="H151" s="19"/>
    </row>
    <row r="152" spans="1:8" ht="15.75" customHeight="1">
      <c r="B152" s="405"/>
      <c r="C152" s="405"/>
      <c r="D152" t="s">
        <v>16</v>
      </c>
      <c r="E152" s="1">
        <v>5</v>
      </c>
      <c r="G152" s="1">
        <f t="shared" si="2"/>
        <v>153.9</v>
      </c>
      <c r="H152" s="19"/>
    </row>
    <row r="153" spans="1:8" ht="15.75" customHeight="1">
      <c r="A153" s="188">
        <v>43220</v>
      </c>
      <c r="B153" s="405" t="s">
        <v>10</v>
      </c>
      <c r="C153" s="405" t="s">
        <v>21</v>
      </c>
      <c r="D153" t="s">
        <v>15</v>
      </c>
      <c r="F153" s="1">
        <v>60</v>
      </c>
      <c r="G153" s="1">
        <f t="shared" si="2"/>
        <v>93.9</v>
      </c>
      <c r="H153" s="19"/>
    </row>
    <row r="154" spans="1:8">
      <c r="A154" s="188">
        <v>43220</v>
      </c>
      <c r="B154" s="405" t="s">
        <v>10</v>
      </c>
      <c r="C154" s="405" t="s">
        <v>21</v>
      </c>
      <c r="D154" t="s">
        <v>16</v>
      </c>
      <c r="F154" s="1">
        <v>5</v>
      </c>
      <c r="G154" s="1">
        <f t="shared" si="2"/>
        <v>88.9</v>
      </c>
    </row>
    <row r="155" spans="1:8">
      <c r="A155" s="188">
        <v>43220</v>
      </c>
      <c r="B155" s="405" t="s">
        <v>10</v>
      </c>
      <c r="C155" s="405" t="s">
        <v>21</v>
      </c>
      <c r="D155" t="s">
        <v>13</v>
      </c>
      <c r="F155" s="1">
        <v>53.8</v>
      </c>
      <c r="G155" s="1">
        <f t="shared" si="2"/>
        <v>35.100000000000009</v>
      </c>
    </row>
    <row r="156" spans="1:8">
      <c r="A156" s="188">
        <v>43220</v>
      </c>
      <c r="B156" s="405" t="s">
        <v>10</v>
      </c>
      <c r="C156" s="405" t="s">
        <v>21</v>
      </c>
      <c r="D156" t="s">
        <v>14</v>
      </c>
      <c r="F156" s="1">
        <v>26.2</v>
      </c>
      <c r="G156" s="1">
        <f t="shared" si="2"/>
        <v>8.9000000000000092</v>
      </c>
    </row>
    <row r="157" spans="1:8">
      <c r="A157" s="188">
        <v>43251</v>
      </c>
      <c r="B157" s="405" t="s">
        <v>10</v>
      </c>
      <c r="C157" s="405" t="s">
        <v>21</v>
      </c>
      <c r="D157" t="s">
        <v>14</v>
      </c>
      <c r="F157" s="1">
        <v>8.9</v>
      </c>
      <c r="G157" s="1">
        <f t="shared" si="2"/>
        <v>0</v>
      </c>
    </row>
    <row r="158" spans="1:8">
      <c r="A158" s="188">
        <v>43250</v>
      </c>
      <c r="B158" s="405" t="s">
        <v>11</v>
      </c>
      <c r="C158" s="405" t="s">
        <v>22</v>
      </c>
      <c r="D158" t="s">
        <v>13</v>
      </c>
      <c r="E158" s="1">
        <v>50.1</v>
      </c>
      <c r="G158" s="1">
        <f t="shared" si="2"/>
        <v>50.1</v>
      </c>
    </row>
    <row r="159" spans="1:8">
      <c r="B159" s="405"/>
      <c r="C159" s="405"/>
      <c r="D159" t="s">
        <v>14</v>
      </c>
      <c r="E159" s="1">
        <v>35.1</v>
      </c>
      <c r="G159" s="1">
        <f t="shared" si="2"/>
        <v>85.2</v>
      </c>
    </row>
    <row r="160" spans="1:8">
      <c r="B160" s="405"/>
      <c r="C160" s="405"/>
      <c r="D160" t="s">
        <v>15</v>
      </c>
      <c r="E160" s="1">
        <v>60</v>
      </c>
      <c r="G160" s="1">
        <f t="shared" si="2"/>
        <v>145.19999999999999</v>
      </c>
    </row>
    <row r="161" spans="1:8">
      <c r="B161" s="405"/>
      <c r="C161" s="405"/>
      <c r="D161" t="s">
        <v>16</v>
      </c>
      <c r="E161" s="1">
        <v>5</v>
      </c>
      <c r="G161" s="1">
        <f t="shared" si="2"/>
        <v>150.19999999999999</v>
      </c>
    </row>
    <row r="162" spans="1:8">
      <c r="A162" s="188">
        <v>43251</v>
      </c>
      <c r="B162" s="405" t="s">
        <v>10</v>
      </c>
      <c r="C162" s="405" t="s">
        <v>22</v>
      </c>
      <c r="D162" t="s">
        <v>15</v>
      </c>
      <c r="F162" s="1">
        <v>60</v>
      </c>
      <c r="G162" s="1">
        <f t="shared" si="2"/>
        <v>90.199999999999989</v>
      </c>
      <c r="H162" s="23"/>
    </row>
    <row r="163" spans="1:8">
      <c r="A163" s="188">
        <v>43251</v>
      </c>
      <c r="B163" s="405" t="s">
        <v>10</v>
      </c>
      <c r="C163" s="405" t="s">
        <v>22</v>
      </c>
      <c r="D163" t="s">
        <v>16</v>
      </c>
      <c r="F163" s="1">
        <v>5</v>
      </c>
      <c r="G163" s="1">
        <f t="shared" si="2"/>
        <v>85.199999999999989</v>
      </c>
    </row>
    <row r="164" spans="1:8">
      <c r="A164" s="188">
        <v>43251</v>
      </c>
      <c r="B164" s="405" t="s">
        <v>10</v>
      </c>
      <c r="C164" s="405" t="s">
        <v>22</v>
      </c>
      <c r="D164" t="s">
        <v>13</v>
      </c>
      <c r="F164" s="1">
        <v>50.1</v>
      </c>
      <c r="G164" s="1">
        <f t="shared" si="2"/>
        <v>35.099999999999987</v>
      </c>
    </row>
    <row r="165" spans="1:8">
      <c r="A165" s="188">
        <v>43251</v>
      </c>
      <c r="B165" s="405" t="s">
        <v>10</v>
      </c>
      <c r="C165" s="405" t="s">
        <v>22</v>
      </c>
      <c r="D165" t="s">
        <v>14</v>
      </c>
      <c r="F165" s="1">
        <v>16</v>
      </c>
      <c r="G165" s="1">
        <f t="shared" si="2"/>
        <v>19.099999999999987</v>
      </c>
    </row>
    <row r="166" spans="1:8">
      <c r="A166" s="188">
        <v>43281</v>
      </c>
      <c r="B166" s="405" t="s">
        <v>10</v>
      </c>
      <c r="C166" s="405" t="s">
        <v>22</v>
      </c>
      <c r="D166" t="s">
        <v>14</v>
      </c>
      <c r="F166" s="1">
        <v>19.100000000000001</v>
      </c>
      <c r="G166" s="1">
        <f t="shared" si="2"/>
        <v>0</v>
      </c>
    </row>
    <row r="167" spans="1:8">
      <c r="A167" s="188">
        <v>43281</v>
      </c>
      <c r="B167" s="405" t="s">
        <v>11</v>
      </c>
      <c r="C167" s="405" t="s">
        <v>23</v>
      </c>
      <c r="D167" t="s">
        <v>13</v>
      </c>
      <c r="E167" s="1">
        <v>56.8</v>
      </c>
      <c r="G167" s="1">
        <f t="shared" si="2"/>
        <v>56.8</v>
      </c>
    </row>
    <row r="168" spans="1:8">
      <c r="B168" s="405"/>
      <c r="C168" s="405"/>
      <c r="D168" t="s">
        <v>14</v>
      </c>
      <c r="E168" s="1">
        <v>35.1</v>
      </c>
      <c r="G168" s="1">
        <f t="shared" si="2"/>
        <v>91.9</v>
      </c>
    </row>
    <row r="169" spans="1:8">
      <c r="B169" s="405"/>
      <c r="C169" s="405"/>
      <c r="D169" t="s">
        <v>15</v>
      </c>
      <c r="E169" s="1">
        <v>60</v>
      </c>
      <c r="G169" s="1">
        <f t="shared" si="2"/>
        <v>151.9</v>
      </c>
    </row>
    <row r="170" spans="1:8">
      <c r="B170" s="405"/>
      <c r="C170" s="405"/>
      <c r="D170" t="s">
        <v>16</v>
      </c>
      <c r="E170" s="1">
        <v>5</v>
      </c>
      <c r="G170" s="1">
        <f t="shared" si="2"/>
        <v>156.9</v>
      </c>
    </row>
    <row r="171" spans="1:8">
      <c r="A171" s="188">
        <v>43281</v>
      </c>
      <c r="B171" s="405" t="s">
        <v>10</v>
      </c>
      <c r="C171" s="405" t="s">
        <v>23</v>
      </c>
      <c r="D171" t="s">
        <v>15</v>
      </c>
      <c r="F171" s="1">
        <v>60</v>
      </c>
      <c r="G171" s="1">
        <f t="shared" si="2"/>
        <v>96.9</v>
      </c>
    </row>
    <row r="172" spans="1:8">
      <c r="A172" s="188">
        <v>43281</v>
      </c>
      <c r="B172" s="405" t="s">
        <v>10</v>
      </c>
      <c r="C172" s="405" t="s">
        <v>23</v>
      </c>
      <c r="D172" t="s">
        <v>16</v>
      </c>
      <c r="F172" s="1">
        <v>5</v>
      </c>
      <c r="G172" s="1">
        <f t="shared" si="2"/>
        <v>91.9</v>
      </c>
    </row>
    <row r="173" spans="1:8">
      <c r="A173" s="188">
        <v>43281</v>
      </c>
      <c r="B173" s="405" t="s">
        <v>10</v>
      </c>
      <c r="C173" s="405" t="s">
        <v>23</v>
      </c>
      <c r="D173" t="s">
        <v>13</v>
      </c>
      <c r="F173" s="1">
        <v>56.8</v>
      </c>
      <c r="G173" s="1">
        <f t="shared" si="2"/>
        <v>35.100000000000009</v>
      </c>
    </row>
    <row r="174" spans="1:8">
      <c r="A174" s="188">
        <v>43281</v>
      </c>
      <c r="B174" s="405" t="s">
        <v>10</v>
      </c>
      <c r="C174" s="405" t="s">
        <v>23</v>
      </c>
      <c r="D174" t="s">
        <v>14</v>
      </c>
      <c r="F174" s="1">
        <v>4.0999999999999996</v>
      </c>
      <c r="G174" s="1">
        <f t="shared" si="2"/>
        <v>31.000000000000007</v>
      </c>
    </row>
    <row r="175" spans="1:8">
      <c r="A175" s="188">
        <v>43312</v>
      </c>
      <c r="B175" s="405" t="s">
        <v>10</v>
      </c>
      <c r="C175" s="405" t="s">
        <v>23</v>
      </c>
      <c r="D175" t="s">
        <v>14</v>
      </c>
      <c r="F175" s="1">
        <v>31</v>
      </c>
      <c r="G175" s="1">
        <f t="shared" si="2"/>
        <v>0</v>
      </c>
    </row>
    <row r="176" spans="1:8">
      <c r="A176" s="188">
        <v>43312</v>
      </c>
      <c r="B176" s="405" t="s">
        <v>11</v>
      </c>
      <c r="C176" s="405" t="s">
        <v>24</v>
      </c>
      <c r="D176" t="s">
        <v>13</v>
      </c>
      <c r="E176" s="1">
        <v>55.7</v>
      </c>
      <c r="G176" s="1">
        <f t="shared" si="2"/>
        <v>55.7</v>
      </c>
    </row>
    <row r="177" spans="1:7">
      <c r="B177" s="405"/>
      <c r="C177" s="405"/>
      <c r="D177" t="s">
        <v>14</v>
      </c>
      <c r="E177" s="1">
        <v>35.1</v>
      </c>
      <c r="G177" s="1">
        <f t="shared" si="2"/>
        <v>90.800000000000011</v>
      </c>
    </row>
    <row r="178" spans="1:7">
      <c r="B178" s="405"/>
      <c r="C178" s="405"/>
      <c r="D178" t="s">
        <v>15</v>
      </c>
      <c r="E178" s="1">
        <v>60</v>
      </c>
      <c r="G178" s="1">
        <f t="shared" si="2"/>
        <v>150.80000000000001</v>
      </c>
    </row>
    <row r="179" spans="1:7">
      <c r="B179" s="405"/>
      <c r="C179" s="405"/>
      <c r="D179" t="s">
        <v>16</v>
      </c>
      <c r="E179" s="1">
        <v>5</v>
      </c>
      <c r="G179" s="1">
        <f t="shared" si="2"/>
        <v>155.80000000000001</v>
      </c>
    </row>
    <row r="180" spans="1:7">
      <c r="A180" s="188">
        <v>43312</v>
      </c>
      <c r="B180" s="405" t="s">
        <v>10</v>
      </c>
      <c r="C180" s="405" t="s">
        <v>24</v>
      </c>
      <c r="D180" t="s">
        <v>15</v>
      </c>
      <c r="F180" s="1">
        <v>60</v>
      </c>
      <c r="G180" s="1">
        <f t="shared" si="2"/>
        <v>95.800000000000011</v>
      </c>
    </row>
    <row r="181" spans="1:7">
      <c r="A181" s="188">
        <v>43312</v>
      </c>
      <c r="B181" s="405" t="s">
        <v>10</v>
      </c>
      <c r="C181" s="405" t="s">
        <v>24</v>
      </c>
      <c r="D181" t="s">
        <v>16</v>
      </c>
      <c r="F181" s="1">
        <v>5</v>
      </c>
      <c r="G181" s="1">
        <f t="shared" si="2"/>
        <v>90.800000000000011</v>
      </c>
    </row>
    <row r="182" spans="1:7">
      <c r="A182" s="188">
        <v>43312</v>
      </c>
      <c r="B182" s="405" t="s">
        <v>10</v>
      </c>
      <c r="C182" s="405" t="s">
        <v>24</v>
      </c>
      <c r="D182" t="s">
        <v>13</v>
      </c>
      <c r="F182" s="1">
        <v>24</v>
      </c>
      <c r="G182" s="1">
        <f t="shared" si="2"/>
        <v>66.800000000000011</v>
      </c>
    </row>
    <row r="183" spans="1:7">
      <c r="A183" s="188">
        <v>43343</v>
      </c>
      <c r="B183" s="405" t="s">
        <v>10</v>
      </c>
      <c r="C183" s="405" t="s">
        <v>24</v>
      </c>
      <c r="D183" t="s">
        <v>13</v>
      </c>
      <c r="F183" s="1">
        <v>31.7</v>
      </c>
      <c r="G183" s="1">
        <f t="shared" si="2"/>
        <v>35.100000000000009</v>
      </c>
    </row>
    <row r="184" spans="1:7">
      <c r="A184" s="188">
        <v>43343</v>
      </c>
      <c r="B184" s="405" t="s">
        <v>10</v>
      </c>
      <c r="C184" s="405" t="s">
        <v>24</v>
      </c>
      <c r="D184" t="s">
        <v>14</v>
      </c>
      <c r="F184" s="1">
        <v>23.3</v>
      </c>
      <c r="G184" s="1">
        <f t="shared" si="2"/>
        <v>11.800000000000008</v>
      </c>
    </row>
    <row r="185" spans="1:7">
      <c r="A185" s="188">
        <v>43373</v>
      </c>
      <c r="B185" s="405" t="s">
        <v>10</v>
      </c>
      <c r="C185" s="405" t="s">
        <v>24</v>
      </c>
      <c r="D185" t="s">
        <v>14</v>
      </c>
      <c r="F185" s="1">
        <v>11.8</v>
      </c>
      <c r="G185" s="1">
        <f t="shared" si="2"/>
        <v>0</v>
      </c>
    </row>
    <row r="186" spans="1:7">
      <c r="A186" s="188">
        <v>43343</v>
      </c>
      <c r="B186" s="405" t="s">
        <v>11</v>
      </c>
      <c r="C186" s="405" t="s">
        <v>25</v>
      </c>
      <c r="D186" t="s">
        <v>13</v>
      </c>
      <c r="E186" s="1">
        <v>55.3</v>
      </c>
      <c r="G186" s="1">
        <f t="shared" si="2"/>
        <v>55.3</v>
      </c>
    </row>
    <row r="187" spans="1:7">
      <c r="B187" s="405"/>
      <c r="C187" s="405"/>
      <c r="D187" t="s">
        <v>14</v>
      </c>
      <c r="E187" s="1">
        <v>35.1</v>
      </c>
      <c r="G187" s="1">
        <f t="shared" si="2"/>
        <v>90.4</v>
      </c>
    </row>
    <row r="188" spans="1:7">
      <c r="B188" s="405"/>
      <c r="C188" s="405"/>
      <c r="D188" t="s">
        <v>15</v>
      </c>
      <c r="E188" s="1">
        <v>60</v>
      </c>
      <c r="G188" s="1">
        <f t="shared" si="2"/>
        <v>150.4</v>
      </c>
    </row>
    <row r="189" spans="1:7">
      <c r="B189" s="405"/>
      <c r="C189" s="405"/>
      <c r="D189" t="s">
        <v>16</v>
      </c>
      <c r="E189" s="1">
        <v>5</v>
      </c>
      <c r="G189" s="1">
        <f t="shared" si="2"/>
        <v>155.4</v>
      </c>
    </row>
    <row r="190" spans="1:7">
      <c r="A190" s="188">
        <v>43343</v>
      </c>
      <c r="B190" s="405" t="s">
        <v>10</v>
      </c>
      <c r="C190" s="405" t="s">
        <v>25</v>
      </c>
      <c r="D190" t="s">
        <v>15</v>
      </c>
      <c r="F190" s="1">
        <v>60</v>
      </c>
      <c r="G190" s="1">
        <f t="shared" si="2"/>
        <v>95.4</v>
      </c>
    </row>
    <row r="191" spans="1:7">
      <c r="A191" s="188">
        <v>43343</v>
      </c>
      <c r="B191" s="405" t="s">
        <v>10</v>
      </c>
      <c r="C191" s="405" t="s">
        <v>25</v>
      </c>
      <c r="D191" t="s">
        <v>16</v>
      </c>
      <c r="F191" s="1">
        <v>5</v>
      </c>
      <c r="G191" s="1">
        <f t="shared" si="2"/>
        <v>90.4</v>
      </c>
    </row>
    <row r="192" spans="1:7">
      <c r="A192" s="188">
        <v>43373</v>
      </c>
      <c r="B192" s="405" t="s">
        <v>10</v>
      </c>
      <c r="C192" s="405" t="s">
        <v>25</v>
      </c>
      <c r="D192" t="s">
        <v>13</v>
      </c>
      <c r="F192" s="1">
        <v>55.3</v>
      </c>
      <c r="G192" s="1">
        <f t="shared" si="2"/>
        <v>35.100000000000009</v>
      </c>
    </row>
    <row r="193" spans="1:7">
      <c r="A193" s="188">
        <v>43373</v>
      </c>
      <c r="B193" s="405" t="s">
        <v>10</v>
      </c>
      <c r="C193" s="405" t="s">
        <v>25</v>
      </c>
      <c r="D193" t="s">
        <v>14</v>
      </c>
      <c r="F193" s="1">
        <v>7.9</v>
      </c>
      <c r="G193" s="1">
        <f t="shared" si="2"/>
        <v>27.20000000000001</v>
      </c>
    </row>
    <row r="194" spans="1:7">
      <c r="A194" s="188">
        <v>43395</v>
      </c>
      <c r="B194" s="405">
        <v>16418</v>
      </c>
      <c r="C194" s="405" t="s">
        <v>25</v>
      </c>
      <c r="D194" t="s">
        <v>14</v>
      </c>
      <c r="F194" s="1">
        <v>27.2</v>
      </c>
      <c r="G194" s="1">
        <f t="shared" si="2"/>
        <v>0</v>
      </c>
    </row>
    <row r="195" spans="1:7">
      <c r="A195" s="188">
        <v>43373</v>
      </c>
      <c r="B195" s="405" t="s">
        <v>11</v>
      </c>
      <c r="C195" s="405" t="s">
        <v>26</v>
      </c>
      <c r="D195" t="s">
        <v>13</v>
      </c>
      <c r="E195" s="1">
        <v>56.6</v>
      </c>
      <c r="G195" s="1">
        <f t="shared" si="2"/>
        <v>56.6</v>
      </c>
    </row>
    <row r="196" spans="1:7">
      <c r="B196" s="405"/>
      <c r="C196" s="405"/>
      <c r="D196" t="s">
        <v>14</v>
      </c>
      <c r="E196" s="1">
        <v>35</v>
      </c>
      <c r="G196" s="1">
        <f t="shared" si="2"/>
        <v>91.6</v>
      </c>
    </row>
    <row r="197" spans="1:7">
      <c r="B197" s="405"/>
      <c r="C197" s="405"/>
      <c r="D197" t="s">
        <v>15</v>
      </c>
      <c r="E197" s="1">
        <v>60</v>
      </c>
      <c r="G197" s="1">
        <f t="shared" si="2"/>
        <v>151.6</v>
      </c>
    </row>
    <row r="198" spans="1:7">
      <c r="B198" s="405"/>
      <c r="C198" s="405"/>
      <c r="D198" t="s">
        <v>16</v>
      </c>
      <c r="E198" s="1">
        <v>5</v>
      </c>
      <c r="G198" s="1">
        <f t="shared" si="2"/>
        <v>156.6</v>
      </c>
    </row>
    <row r="199" spans="1:7">
      <c r="B199" s="405"/>
      <c r="C199" s="405"/>
      <c r="D199" t="s">
        <v>80</v>
      </c>
      <c r="E199" s="1">
        <v>10</v>
      </c>
      <c r="G199" s="1">
        <f t="shared" ref="G199:G262" si="3">+G198+E199-F199</f>
        <v>166.6</v>
      </c>
    </row>
    <row r="200" spans="1:7">
      <c r="A200" s="188">
        <v>43373</v>
      </c>
      <c r="B200" s="405" t="s">
        <v>10</v>
      </c>
      <c r="C200" s="405" t="s">
        <v>26</v>
      </c>
      <c r="D200" t="s">
        <v>15</v>
      </c>
      <c r="F200" s="1">
        <v>60</v>
      </c>
      <c r="G200" s="1">
        <f t="shared" si="3"/>
        <v>106.6</v>
      </c>
    </row>
    <row r="201" spans="1:7">
      <c r="A201" s="188">
        <v>43373</v>
      </c>
      <c r="B201" s="405" t="s">
        <v>10</v>
      </c>
      <c r="C201" s="405" t="s">
        <v>26</v>
      </c>
      <c r="D201" t="s">
        <v>16</v>
      </c>
      <c r="F201" s="1">
        <v>5</v>
      </c>
      <c r="G201" s="1">
        <f t="shared" si="3"/>
        <v>101.6</v>
      </c>
    </row>
    <row r="202" spans="1:7">
      <c r="A202" s="188">
        <v>43395</v>
      </c>
      <c r="B202" s="405">
        <v>16418</v>
      </c>
      <c r="C202" s="405" t="s">
        <v>26</v>
      </c>
      <c r="D202" t="s">
        <v>80</v>
      </c>
      <c r="F202" s="1">
        <v>10</v>
      </c>
      <c r="G202" s="1">
        <f t="shared" si="3"/>
        <v>91.6</v>
      </c>
    </row>
    <row r="203" spans="1:7">
      <c r="A203" s="188">
        <v>43404</v>
      </c>
      <c r="B203" s="405" t="s">
        <v>10</v>
      </c>
      <c r="C203" s="405" t="s">
        <v>26</v>
      </c>
      <c r="D203" t="s">
        <v>13</v>
      </c>
      <c r="F203" s="1">
        <v>56.6</v>
      </c>
      <c r="G203" s="1">
        <f t="shared" si="3"/>
        <v>34.999999999999993</v>
      </c>
    </row>
    <row r="204" spans="1:7">
      <c r="A204" s="188">
        <v>43404</v>
      </c>
      <c r="B204" s="405" t="s">
        <v>10</v>
      </c>
      <c r="C204" s="405" t="s">
        <v>26</v>
      </c>
      <c r="D204" t="s">
        <v>14</v>
      </c>
      <c r="F204" s="1">
        <v>18.399999999999999</v>
      </c>
      <c r="G204" s="1">
        <f t="shared" si="3"/>
        <v>16.599999999999994</v>
      </c>
    </row>
    <row r="205" spans="1:7">
      <c r="A205" s="188">
        <v>43434</v>
      </c>
      <c r="B205" s="405" t="s">
        <v>10</v>
      </c>
      <c r="C205" s="405" t="s">
        <v>26</v>
      </c>
      <c r="D205" t="s">
        <v>14</v>
      </c>
      <c r="F205" s="1">
        <v>16.600000000000001</v>
      </c>
      <c r="G205" s="1">
        <f t="shared" si="3"/>
        <v>0</v>
      </c>
    </row>
    <row r="206" spans="1:7">
      <c r="A206" s="188">
        <v>43404</v>
      </c>
      <c r="B206" s="405" t="s">
        <v>11</v>
      </c>
      <c r="C206" s="405" t="s">
        <v>27</v>
      </c>
      <c r="D206" t="s">
        <v>13</v>
      </c>
      <c r="E206" s="1">
        <v>57.1</v>
      </c>
      <c r="G206" s="1">
        <f t="shared" si="3"/>
        <v>57.1</v>
      </c>
    </row>
    <row r="207" spans="1:7">
      <c r="B207" s="405"/>
      <c r="C207" s="405"/>
      <c r="D207" t="s">
        <v>14</v>
      </c>
      <c r="E207" s="1">
        <v>43</v>
      </c>
      <c r="G207" s="1">
        <f t="shared" si="3"/>
        <v>100.1</v>
      </c>
    </row>
    <row r="208" spans="1:7">
      <c r="B208" s="405"/>
      <c r="C208" s="405"/>
      <c r="D208" t="s">
        <v>15</v>
      </c>
      <c r="E208" s="1">
        <v>60</v>
      </c>
      <c r="G208" s="1">
        <f t="shared" si="3"/>
        <v>160.1</v>
      </c>
    </row>
    <row r="209" spans="1:10">
      <c r="B209" s="405"/>
      <c r="C209" s="405"/>
      <c r="D209" t="s">
        <v>16</v>
      </c>
      <c r="E209" s="1">
        <v>5</v>
      </c>
      <c r="G209" s="1">
        <f t="shared" si="3"/>
        <v>165.1</v>
      </c>
    </row>
    <row r="210" spans="1:10">
      <c r="A210" s="188">
        <v>43404</v>
      </c>
      <c r="B210" s="405" t="s">
        <v>10</v>
      </c>
      <c r="C210" s="405" t="s">
        <v>27</v>
      </c>
      <c r="D210" t="s">
        <v>15</v>
      </c>
      <c r="F210" s="1">
        <v>60</v>
      </c>
      <c r="G210" s="1">
        <f t="shared" si="3"/>
        <v>105.1</v>
      </c>
    </row>
    <row r="211" spans="1:10">
      <c r="A211" s="188">
        <v>43404</v>
      </c>
      <c r="B211" s="405" t="s">
        <v>10</v>
      </c>
      <c r="C211" s="405" t="s">
        <v>27</v>
      </c>
      <c r="D211" t="s">
        <v>16</v>
      </c>
      <c r="F211" s="1">
        <v>5</v>
      </c>
      <c r="G211" s="1">
        <f t="shared" si="3"/>
        <v>100.1</v>
      </c>
    </row>
    <row r="212" spans="1:10">
      <c r="A212" s="188">
        <v>43434</v>
      </c>
      <c r="B212" s="405" t="s">
        <v>10</v>
      </c>
      <c r="C212" s="405" t="s">
        <v>27</v>
      </c>
      <c r="D212" t="s">
        <v>13</v>
      </c>
      <c r="F212" s="1">
        <v>57.1</v>
      </c>
      <c r="G212" s="1">
        <f t="shared" si="3"/>
        <v>42.999999999999993</v>
      </c>
      <c r="H212" s="19"/>
      <c r="I212" s="19"/>
      <c r="J212" s="19"/>
    </row>
    <row r="213" spans="1:10">
      <c r="A213" s="188">
        <v>43434</v>
      </c>
      <c r="B213" s="405" t="s">
        <v>10</v>
      </c>
      <c r="C213" s="405" t="s">
        <v>27</v>
      </c>
      <c r="D213" t="s">
        <v>14</v>
      </c>
      <c r="F213" s="1">
        <v>1.3</v>
      </c>
      <c r="G213" s="1">
        <f t="shared" si="3"/>
        <v>41.699999999999996</v>
      </c>
      <c r="H213" s="19"/>
      <c r="I213" s="19"/>
      <c r="J213" s="19"/>
    </row>
    <row r="214" spans="1:10">
      <c r="A214" s="188">
        <v>43465</v>
      </c>
      <c r="B214" s="405" t="s">
        <v>10</v>
      </c>
      <c r="C214" s="405" t="s">
        <v>27</v>
      </c>
      <c r="D214" t="s">
        <v>14</v>
      </c>
      <c r="F214" s="1">
        <v>40</v>
      </c>
      <c r="G214" s="1">
        <f t="shared" si="3"/>
        <v>1.6999999999999957</v>
      </c>
      <c r="H214" s="19"/>
      <c r="I214" s="19"/>
      <c r="J214" s="19"/>
    </row>
    <row r="215" spans="1:10">
      <c r="A215" s="188">
        <v>43496</v>
      </c>
      <c r="B215" s="405" t="s">
        <v>10</v>
      </c>
      <c r="C215" s="405" t="s">
        <v>27</v>
      </c>
      <c r="D215" t="s">
        <v>14</v>
      </c>
      <c r="F215" s="1">
        <v>1.7</v>
      </c>
      <c r="G215" s="1">
        <f t="shared" si="3"/>
        <v>-4.2188474935755949E-15</v>
      </c>
      <c r="H215" s="19"/>
      <c r="I215" s="19"/>
      <c r="J215" s="19"/>
    </row>
    <row r="216" spans="1:10">
      <c r="A216" s="188">
        <v>43434</v>
      </c>
      <c r="B216" s="405" t="s">
        <v>11</v>
      </c>
      <c r="C216" s="405" t="s">
        <v>28</v>
      </c>
      <c r="D216" t="s">
        <v>13</v>
      </c>
      <c r="E216" s="1">
        <v>58.6</v>
      </c>
      <c r="G216" s="1">
        <f t="shared" si="3"/>
        <v>58.599999999999994</v>
      </c>
    </row>
    <row r="217" spans="1:10">
      <c r="B217" s="405"/>
      <c r="C217" s="405"/>
      <c r="D217" t="s">
        <v>14</v>
      </c>
      <c r="E217" s="1">
        <v>43</v>
      </c>
      <c r="G217" s="1">
        <f t="shared" si="3"/>
        <v>101.6</v>
      </c>
    </row>
    <row r="218" spans="1:10">
      <c r="B218" s="405"/>
      <c r="C218" s="405"/>
      <c r="D218" t="s">
        <v>15</v>
      </c>
      <c r="E218" s="1">
        <v>60</v>
      </c>
      <c r="G218" s="1">
        <f t="shared" si="3"/>
        <v>161.6</v>
      </c>
    </row>
    <row r="219" spans="1:10">
      <c r="B219" s="405"/>
      <c r="C219" s="405"/>
      <c r="D219" t="s">
        <v>16</v>
      </c>
      <c r="E219" s="1">
        <v>5</v>
      </c>
      <c r="G219" s="1">
        <f t="shared" si="3"/>
        <v>166.6</v>
      </c>
    </row>
    <row r="220" spans="1:10">
      <c r="A220" s="188">
        <v>43434</v>
      </c>
      <c r="B220" s="405" t="s">
        <v>10</v>
      </c>
      <c r="C220" s="405" t="s">
        <v>28</v>
      </c>
      <c r="D220" t="s">
        <v>15</v>
      </c>
      <c r="F220" s="1">
        <v>60</v>
      </c>
      <c r="G220" s="1">
        <f t="shared" si="3"/>
        <v>106.6</v>
      </c>
    </row>
    <row r="221" spans="1:10">
      <c r="A221" s="188">
        <v>43434</v>
      </c>
      <c r="B221" s="405" t="s">
        <v>10</v>
      </c>
      <c r="C221" s="405" t="s">
        <v>28</v>
      </c>
      <c r="D221" t="s">
        <v>16</v>
      </c>
      <c r="F221" s="1">
        <v>5</v>
      </c>
      <c r="G221" s="1">
        <f t="shared" si="3"/>
        <v>101.6</v>
      </c>
    </row>
    <row r="222" spans="1:10">
      <c r="A222" s="188">
        <v>43496</v>
      </c>
      <c r="B222" s="405" t="s">
        <v>10</v>
      </c>
      <c r="C222" s="405" t="s">
        <v>28</v>
      </c>
      <c r="D222" t="s">
        <v>13</v>
      </c>
      <c r="F222" s="1">
        <v>33.299999999999997</v>
      </c>
      <c r="G222" s="1">
        <f t="shared" si="3"/>
        <v>68.3</v>
      </c>
    </row>
    <row r="223" spans="1:10">
      <c r="A223" s="188">
        <v>43509</v>
      </c>
      <c r="B223" s="405">
        <v>17154</v>
      </c>
      <c r="C223" s="405" t="s">
        <v>28</v>
      </c>
      <c r="D223" t="s">
        <v>13</v>
      </c>
      <c r="F223" s="1">
        <v>25.3</v>
      </c>
      <c r="G223" s="1">
        <f t="shared" si="3"/>
        <v>43</v>
      </c>
    </row>
    <row r="224" spans="1:10">
      <c r="A224" s="188">
        <v>43509</v>
      </c>
      <c r="B224" s="405">
        <v>17154</v>
      </c>
      <c r="C224" s="405" t="s">
        <v>28</v>
      </c>
      <c r="D224" t="s">
        <v>14</v>
      </c>
      <c r="F224" s="1">
        <v>43</v>
      </c>
      <c r="G224" s="1">
        <f t="shared" si="3"/>
        <v>0</v>
      </c>
    </row>
    <row r="225" spans="1:7">
      <c r="A225" s="188">
        <v>43465</v>
      </c>
      <c r="B225" s="405" t="s">
        <v>11</v>
      </c>
      <c r="C225" s="405" t="s">
        <v>29</v>
      </c>
      <c r="D225" t="s">
        <v>13</v>
      </c>
      <c r="E225" s="1">
        <v>62.6</v>
      </c>
      <c r="G225" s="1">
        <f t="shared" si="3"/>
        <v>62.6</v>
      </c>
    </row>
    <row r="226" spans="1:7">
      <c r="B226" s="405"/>
      <c r="C226" s="405"/>
      <c r="D226" t="s">
        <v>14</v>
      </c>
      <c r="E226" s="1">
        <v>43</v>
      </c>
      <c r="G226" s="1">
        <f t="shared" si="3"/>
        <v>105.6</v>
      </c>
    </row>
    <row r="227" spans="1:7">
      <c r="B227" s="405"/>
      <c r="C227" s="405"/>
      <c r="D227" t="s">
        <v>15</v>
      </c>
      <c r="E227" s="1">
        <v>60</v>
      </c>
      <c r="G227" s="1">
        <f t="shared" si="3"/>
        <v>165.6</v>
      </c>
    </row>
    <row r="228" spans="1:7">
      <c r="B228" s="405"/>
      <c r="C228" s="405"/>
      <c r="D228" t="s">
        <v>16</v>
      </c>
      <c r="E228" s="1">
        <v>5</v>
      </c>
      <c r="G228" s="1">
        <f t="shared" si="3"/>
        <v>170.6</v>
      </c>
    </row>
    <row r="229" spans="1:7">
      <c r="A229" s="188">
        <v>43465</v>
      </c>
      <c r="B229" s="405" t="s">
        <v>10</v>
      </c>
      <c r="C229" s="405" t="s">
        <v>29</v>
      </c>
      <c r="D229" t="s">
        <v>15</v>
      </c>
      <c r="F229" s="1">
        <v>60</v>
      </c>
      <c r="G229" s="1">
        <f t="shared" si="3"/>
        <v>110.6</v>
      </c>
    </row>
    <row r="230" spans="1:7">
      <c r="A230" s="188">
        <v>43465</v>
      </c>
      <c r="B230" s="405" t="s">
        <v>10</v>
      </c>
      <c r="C230" s="405" t="s">
        <v>29</v>
      </c>
      <c r="D230" t="s">
        <v>16</v>
      </c>
      <c r="F230" s="1">
        <v>5</v>
      </c>
      <c r="G230" s="1">
        <f t="shared" si="3"/>
        <v>105.6</v>
      </c>
    </row>
    <row r="231" spans="1:7">
      <c r="A231" s="188">
        <v>43509</v>
      </c>
      <c r="B231" s="405">
        <v>17154</v>
      </c>
      <c r="C231" s="405" t="s">
        <v>29</v>
      </c>
      <c r="D231" t="s">
        <v>13</v>
      </c>
      <c r="F231" s="1">
        <v>62.6</v>
      </c>
      <c r="G231" s="1">
        <f t="shared" si="3"/>
        <v>42.999999999999993</v>
      </c>
    </row>
    <row r="232" spans="1:7">
      <c r="A232" s="188">
        <v>43509</v>
      </c>
      <c r="B232" s="405">
        <v>17154</v>
      </c>
      <c r="C232" s="405" t="s">
        <v>29</v>
      </c>
      <c r="D232" t="s">
        <v>14</v>
      </c>
      <c r="F232" s="1">
        <v>43</v>
      </c>
      <c r="G232" s="1">
        <f t="shared" si="3"/>
        <v>0</v>
      </c>
    </row>
    <row r="233" spans="1:7">
      <c r="A233" s="188">
        <v>43496</v>
      </c>
      <c r="B233" s="405" t="s">
        <v>11</v>
      </c>
      <c r="C233" s="405" t="s">
        <v>12</v>
      </c>
      <c r="D233" t="s">
        <v>13</v>
      </c>
      <c r="E233" s="1">
        <v>71.3</v>
      </c>
      <c r="G233" s="1">
        <f t="shared" si="3"/>
        <v>71.3</v>
      </c>
    </row>
    <row r="234" spans="1:7">
      <c r="B234" s="405"/>
      <c r="C234" s="405"/>
      <c r="D234" t="s">
        <v>14</v>
      </c>
      <c r="E234" s="1">
        <v>43</v>
      </c>
      <c r="G234" s="1">
        <f t="shared" si="3"/>
        <v>114.3</v>
      </c>
    </row>
    <row r="235" spans="1:7">
      <c r="B235" s="405"/>
      <c r="C235" s="405"/>
      <c r="D235" t="s">
        <v>15</v>
      </c>
      <c r="E235" s="1">
        <v>60</v>
      </c>
      <c r="G235" s="1">
        <f t="shared" si="3"/>
        <v>174.3</v>
      </c>
    </row>
    <row r="236" spans="1:7">
      <c r="B236" s="405"/>
      <c r="C236" s="405"/>
      <c r="D236" t="s">
        <v>16</v>
      </c>
      <c r="E236" s="1">
        <v>5</v>
      </c>
      <c r="G236" s="1">
        <f t="shared" si="3"/>
        <v>179.3</v>
      </c>
    </row>
    <row r="237" spans="1:7">
      <c r="A237" s="188">
        <v>43496</v>
      </c>
      <c r="B237" s="405" t="s">
        <v>10</v>
      </c>
      <c r="C237" s="405" t="s">
        <v>12</v>
      </c>
      <c r="D237" t="s">
        <v>15</v>
      </c>
      <c r="F237" s="1">
        <v>60</v>
      </c>
      <c r="G237" s="1">
        <f t="shared" si="3"/>
        <v>119.30000000000001</v>
      </c>
    </row>
    <row r="238" spans="1:7">
      <c r="A238" s="188">
        <v>43496</v>
      </c>
      <c r="B238" s="405" t="s">
        <v>10</v>
      </c>
      <c r="C238" s="405" t="s">
        <v>12</v>
      </c>
      <c r="D238" t="s">
        <v>16</v>
      </c>
      <c r="F238" s="1">
        <v>5</v>
      </c>
      <c r="G238" s="1">
        <f t="shared" si="3"/>
        <v>114.30000000000001</v>
      </c>
    </row>
    <row r="239" spans="1:7">
      <c r="A239" s="188">
        <v>43524</v>
      </c>
      <c r="B239" s="405" t="s">
        <v>10</v>
      </c>
      <c r="C239" s="405" t="s">
        <v>12</v>
      </c>
      <c r="D239" t="s">
        <v>13</v>
      </c>
      <c r="F239" s="1">
        <v>71.3</v>
      </c>
      <c r="G239" s="1">
        <f t="shared" si="3"/>
        <v>43.000000000000014</v>
      </c>
    </row>
    <row r="240" spans="1:7">
      <c r="A240" s="188">
        <v>43524</v>
      </c>
      <c r="B240" s="405" t="s">
        <v>10</v>
      </c>
      <c r="C240" s="405" t="s">
        <v>12</v>
      </c>
      <c r="D240" t="s">
        <v>14</v>
      </c>
      <c r="F240" s="1">
        <v>7.7</v>
      </c>
      <c r="G240" s="1">
        <f t="shared" si="3"/>
        <v>35.300000000000011</v>
      </c>
    </row>
    <row r="241" spans="1:8">
      <c r="A241" s="188">
        <v>43540</v>
      </c>
      <c r="B241" s="405">
        <v>17350</v>
      </c>
      <c r="C241" s="405" t="s">
        <v>12</v>
      </c>
      <c r="D241" t="s">
        <v>14</v>
      </c>
      <c r="F241" s="1">
        <v>35.299999999999997</v>
      </c>
      <c r="G241" s="1">
        <f t="shared" si="3"/>
        <v>0</v>
      </c>
    </row>
    <row r="242" spans="1:8">
      <c r="A242" s="166">
        <v>43524</v>
      </c>
      <c r="B242" s="404" t="s">
        <v>11</v>
      </c>
      <c r="C242" s="404" t="s">
        <v>19</v>
      </c>
      <c r="D242" t="s">
        <v>13</v>
      </c>
      <c r="E242" s="1">
        <v>75.400000000000006</v>
      </c>
      <c r="G242" s="1">
        <f t="shared" si="3"/>
        <v>75.400000000000006</v>
      </c>
    </row>
    <row r="243" spans="1:8">
      <c r="B243" s="405"/>
      <c r="C243" s="405"/>
      <c r="D243" t="s">
        <v>14</v>
      </c>
      <c r="E243" s="1">
        <v>52.6</v>
      </c>
      <c r="G243" s="1">
        <f t="shared" si="3"/>
        <v>128</v>
      </c>
    </row>
    <row r="244" spans="1:8">
      <c r="B244" s="405"/>
      <c r="C244" s="405"/>
      <c r="D244" t="s">
        <v>15</v>
      </c>
      <c r="E244" s="1">
        <v>56</v>
      </c>
      <c r="G244" s="1">
        <f t="shared" si="3"/>
        <v>184</v>
      </c>
    </row>
    <row r="245" spans="1:8">
      <c r="B245" s="405"/>
      <c r="C245" s="405"/>
      <c r="D245" t="s">
        <v>16</v>
      </c>
      <c r="E245" s="1">
        <v>5</v>
      </c>
      <c r="G245" s="1">
        <f t="shared" si="3"/>
        <v>189</v>
      </c>
    </row>
    <row r="246" spans="1:8">
      <c r="A246" s="188">
        <v>43524</v>
      </c>
      <c r="B246" s="405" t="s">
        <v>10</v>
      </c>
      <c r="C246" s="405" t="s">
        <v>19</v>
      </c>
      <c r="D246" t="s">
        <v>15</v>
      </c>
      <c r="F246" s="1">
        <v>56</v>
      </c>
      <c r="G246" s="1">
        <f t="shared" si="3"/>
        <v>133</v>
      </c>
    </row>
    <row r="247" spans="1:8">
      <c r="A247" s="188">
        <v>43524</v>
      </c>
      <c r="B247" s="405" t="s">
        <v>10</v>
      </c>
      <c r="C247" s="405" t="s">
        <v>19</v>
      </c>
      <c r="D247" t="s">
        <v>16</v>
      </c>
      <c r="F247" s="1">
        <v>5</v>
      </c>
      <c r="G247" s="1">
        <f t="shared" si="3"/>
        <v>128</v>
      </c>
    </row>
    <row r="248" spans="1:8">
      <c r="A248" s="188">
        <v>43551</v>
      </c>
      <c r="B248" s="405" t="s">
        <v>10</v>
      </c>
      <c r="C248" s="405" t="s">
        <v>19</v>
      </c>
      <c r="D248" t="s">
        <v>13</v>
      </c>
      <c r="F248" s="1">
        <v>35</v>
      </c>
      <c r="G248" s="1">
        <f t="shared" si="3"/>
        <v>93</v>
      </c>
    </row>
    <row r="249" spans="1:8">
      <c r="A249" s="188">
        <v>43553</v>
      </c>
      <c r="B249" s="405">
        <v>17588</v>
      </c>
      <c r="C249" s="405" t="s">
        <v>19</v>
      </c>
      <c r="D249" t="s">
        <v>13</v>
      </c>
      <c r="F249" s="1">
        <v>40.4</v>
      </c>
      <c r="G249" s="1">
        <f t="shared" si="3"/>
        <v>52.6</v>
      </c>
    </row>
    <row r="250" spans="1:8">
      <c r="A250" s="188">
        <v>43555</v>
      </c>
      <c r="B250" s="405" t="s">
        <v>10</v>
      </c>
      <c r="C250" s="405" t="s">
        <v>19</v>
      </c>
      <c r="D250" t="s">
        <v>14</v>
      </c>
      <c r="F250" s="1">
        <v>30</v>
      </c>
      <c r="G250" s="1">
        <f t="shared" si="3"/>
        <v>22.6</v>
      </c>
    </row>
    <row r="251" spans="1:8">
      <c r="A251" s="188">
        <v>43585</v>
      </c>
      <c r="B251" s="405" t="s">
        <v>10</v>
      </c>
      <c r="C251" s="405" t="s">
        <v>19</v>
      </c>
      <c r="D251" t="s">
        <v>14</v>
      </c>
      <c r="F251" s="1">
        <v>15</v>
      </c>
      <c r="G251" s="1">
        <f t="shared" si="3"/>
        <v>7.6000000000000014</v>
      </c>
    </row>
    <row r="252" spans="1:8">
      <c r="A252" s="188">
        <v>43607</v>
      </c>
      <c r="B252" s="405">
        <v>17888</v>
      </c>
      <c r="C252" s="405" t="s">
        <v>19</v>
      </c>
      <c r="D252" t="s">
        <v>14</v>
      </c>
      <c r="F252" s="1">
        <v>7.6</v>
      </c>
      <c r="G252" s="1">
        <f t="shared" si="3"/>
        <v>0</v>
      </c>
    </row>
    <row r="253" spans="1:8">
      <c r="A253" s="166">
        <v>43555</v>
      </c>
      <c r="B253" s="404" t="s">
        <v>11</v>
      </c>
      <c r="C253" s="404" t="s">
        <v>20</v>
      </c>
      <c r="D253" t="s">
        <v>13</v>
      </c>
      <c r="E253" s="1">
        <v>70</v>
      </c>
      <c r="G253" s="1">
        <f t="shared" si="3"/>
        <v>70</v>
      </c>
    </row>
    <row r="254" spans="1:8">
      <c r="B254" s="405"/>
      <c r="C254" s="405"/>
      <c r="D254" t="s">
        <v>14</v>
      </c>
      <c r="E254" s="1">
        <v>41.8</v>
      </c>
      <c r="G254" s="1">
        <f t="shared" si="3"/>
        <v>111.8</v>
      </c>
    </row>
    <row r="255" spans="1:8">
      <c r="B255" s="405"/>
      <c r="C255" s="405"/>
      <c r="D255" t="s">
        <v>15</v>
      </c>
      <c r="E255" s="1">
        <v>60</v>
      </c>
      <c r="G255" s="1">
        <f t="shared" si="3"/>
        <v>171.8</v>
      </c>
      <c r="H255" s="19"/>
    </row>
    <row r="256" spans="1:8">
      <c r="B256" s="405"/>
      <c r="C256" s="405"/>
      <c r="D256" t="s">
        <v>16</v>
      </c>
      <c r="E256" s="1">
        <v>5</v>
      </c>
      <c r="G256" s="1">
        <f t="shared" si="3"/>
        <v>176.8</v>
      </c>
    </row>
    <row r="257" spans="1:7">
      <c r="A257" s="188">
        <v>43555</v>
      </c>
      <c r="B257" s="405" t="s">
        <v>10</v>
      </c>
      <c r="C257" s="405" t="s">
        <v>20</v>
      </c>
      <c r="D257" t="s">
        <v>15</v>
      </c>
      <c r="F257" s="1">
        <v>60</v>
      </c>
      <c r="G257" s="1">
        <f t="shared" si="3"/>
        <v>116.80000000000001</v>
      </c>
    </row>
    <row r="258" spans="1:7">
      <c r="A258" s="188">
        <v>43555</v>
      </c>
      <c r="B258" s="405" t="s">
        <v>10</v>
      </c>
      <c r="C258" s="405" t="s">
        <v>20</v>
      </c>
      <c r="D258" t="s">
        <v>16</v>
      </c>
      <c r="F258" s="1">
        <v>5</v>
      </c>
      <c r="G258" s="1">
        <f t="shared" si="3"/>
        <v>111.80000000000001</v>
      </c>
    </row>
    <row r="259" spans="1:7">
      <c r="A259" s="188">
        <v>43607</v>
      </c>
      <c r="B259" s="405">
        <v>17888</v>
      </c>
      <c r="C259" s="405" t="s">
        <v>20</v>
      </c>
      <c r="D259" t="s">
        <v>13</v>
      </c>
      <c r="F259" s="1">
        <v>70</v>
      </c>
      <c r="G259" s="1">
        <f t="shared" si="3"/>
        <v>41.800000000000011</v>
      </c>
    </row>
    <row r="260" spans="1:7">
      <c r="A260" s="188">
        <v>43607</v>
      </c>
      <c r="B260" s="405">
        <v>17888</v>
      </c>
      <c r="C260" s="405" t="s">
        <v>20</v>
      </c>
      <c r="D260" t="s">
        <v>14</v>
      </c>
      <c r="F260" s="1">
        <v>41.8</v>
      </c>
      <c r="G260" s="1">
        <f t="shared" si="3"/>
        <v>0</v>
      </c>
    </row>
    <row r="261" spans="1:7">
      <c r="A261" s="166">
        <v>43585</v>
      </c>
      <c r="B261" s="404" t="s">
        <v>11</v>
      </c>
      <c r="C261" s="404" t="s">
        <v>21</v>
      </c>
      <c r="D261" t="s">
        <v>13</v>
      </c>
      <c r="E261" s="1">
        <v>70.8</v>
      </c>
      <c r="G261" s="1">
        <f t="shared" si="3"/>
        <v>70.8</v>
      </c>
    </row>
    <row r="262" spans="1:7">
      <c r="B262" s="405"/>
      <c r="C262" s="405"/>
      <c r="D262" t="s">
        <v>14</v>
      </c>
      <c r="E262" s="1">
        <v>38.1</v>
      </c>
      <c r="G262" s="1">
        <f t="shared" si="3"/>
        <v>108.9</v>
      </c>
    </row>
    <row r="263" spans="1:7">
      <c r="B263" s="405"/>
      <c r="C263" s="405"/>
      <c r="D263" t="s">
        <v>15</v>
      </c>
      <c r="E263" s="1">
        <v>60</v>
      </c>
      <c r="G263" s="1">
        <f t="shared" ref="G263:G326" si="4">+G262+E263-F263</f>
        <v>168.9</v>
      </c>
    </row>
    <row r="264" spans="1:7">
      <c r="B264" s="405"/>
      <c r="C264" s="405"/>
      <c r="D264" t="s">
        <v>16</v>
      </c>
      <c r="E264" s="1">
        <v>5</v>
      </c>
      <c r="G264" s="1">
        <f t="shared" si="4"/>
        <v>173.9</v>
      </c>
    </row>
    <row r="265" spans="1:7">
      <c r="A265" s="188">
        <v>43585</v>
      </c>
      <c r="B265" s="405" t="s">
        <v>10</v>
      </c>
      <c r="C265" s="405" t="s">
        <v>21</v>
      </c>
      <c r="D265" t="s">
        <v>15</v>
      </c>
      <c r="F265" s="1">
        <v>60</v>
      </c>
      <c r="G265" s="1">
        <f t="shared" si="4"/>
        <v>113.9</v>
      </c>
    </row>
    <row r="266" spans="1:7">
      <c r="A266" s="188">
        <v>43585</v>
      </c>
      <c r="B266" s="405" t="s">
        <v>10</v>
      </c>
      <c r="C266" s="405" t="s">
        <v>21</v>
      </c>
      <c r="D266" t="s">
        <v>16</v>
      </c>
      <c r="F266" s="1">
        <v>5</v>
      </c>
      <c r="G266" s="1">
        <f t="shared" si="4"/>
        <v>108.9</v>
      </c>
    </row>
    <row r="267" spans="1:7">
      <c r="A267" s="188">
        <v>43616</v>
      </c>
      <c r="B267" s="405" t="s">
        <v>10</v>
      </c>
      <c r="C267" s="405" t="s">
        <v>21</v>
      </c>
      <c r="D267" t="s">
        <v>13</v>
      </c>
      <c r="F267" s="1">
        <v>35</v>
      </c>
      <c r="G267" s="1">
        <f t="shared" si="4"/>
        <v>73.900000000000006</v>
      </c>
    </row>
    <row r="268" spans="1:7">
      <c r="A268" s="188">
        <v>43623</v>
      </c>
      <c r="B268" s="405">
        <v>18023</v>
      </c>
      <c r="C268" s="405" t="s">
        <v>21</v>
      </c>
      <c r="D268" t="s">
        <v>13</v>
      </c>
      <c r="F268" s="1">
        <v>35.799999999999997</v>
      </c>
      <c r="G268" s="1">
        <f t="shared" si="4"/>
        <v>38.100000000000009</v>
      </c>
    </row>
    <row r="269" spans="1:7">
      <c r="A269" s="188">
        <v>43623</v>
      </c>
      <c r="B269" s="405">
        <v>18023</v>
      </c>
      <c r="C269" s="405" t="s">
        <v>21</v>
      </c>
      <c r="D269" t="s">
        <v>14</v>
      </c>
      <c r="F269" s="1">
        <v>38.1</v>
      </c>
      <c r="G269" s="1">
        <f t="shared" si="4"/>
        <v>0</v>
      </c>
    </row>
    <row r="270" spans="1:7">
      <c r="A270" s="166">
        <v>43616</v>
      </c>
      <c r="B270" s="404" t="s">
        <v>11</v>
      </c>
      <c r="C270" s="404" t="s">
        <v>22</v>
      </c>
      <c r="D270" t="s">
        <v>13</v>
      </c>
      <c r="E270" s="1">
        <v>65.2</v>
      </c>
      <c r="G270" s="1">
        <f t="shared" si="4"/>
        <v>65.2</v>
      </c>
    </row>
    <row r="271" spans="1:7">
      <c r="B271" s="405"/>
      <c r="C271" s="405"/>
      <c r="D271" t="s">
        <v>14</v>
      </c>
      <c r="E271" s="1">
        <v>44.2</v>
      </c>
      <c r="G271" s="1">
        <f t="shared" si="4"/>
        <v>109.4</v>
      </c>
    </row>
    <row r="272" spans="1:7">
      <c r="B272" s="405"/>
      <c r="C272" s="405"/>
      <c r="D272" t="s">
        <v>15</v>
      </c>
      <c r="E272" s="1">
        <v>60</v>
      </c>
      <c r="G272" s="1">
        <f t="shared" si="4"/>
        <v>169.4</v>
      </c>
    </row>
    <row r="273" spans="1:7" ht="14.25" customHeight="1">
      <c r="B273" s="405"/>
      <c r="C273" s="405"/>
      <c r="D273" t="s">
        <v>16</v>
      </c>
      <c r="E273" s="1">
        <v>5</v>
      </c>
      <c r="G273" s="1">
        <f t="shared" si="4"/>
        <v>174.4</v>
      </c>
    </row>
    <row r="274" spans="1:7" ht="14.25" customHeight="1">
      <c r="A274" s="188">
        <v>43616</v>
      </c>
      <c r="B274" s="405" t="s">
        <v>10</v>
      </c>
      <c r="C274" s="405" t="s">
        <v>22</v>
      </c>
      <c r="D274" t="s">
        <v>15</v>
      </c>
      <c r="F274" s="1">
        <v>60</v>
      </c>
      <c r="G274" s="1">
        <f t="shared" si="4"/>
        <v>114.4</v>
      </c>
    </row>
    <row r="275" spans="1:7" ht="14.25" customHeight="1">
      <c r="A275" s="188">
        <v>43616</v>
      </c>
      <c r="B275" s="405" t="s">
        <v>10</v>
      </c>
      <c r="C275" s="405" t="s">
        <v>22</v>
      </c>
      <c r="D275" t="s">
        <v>16</v>
      </c>
      <c r="F275" s="1">
        <v>5</v>
      </c>
      <c r="G275" s="1">
        <f t="shared" si="4"/>
        <v>109.4</v>
      </c>
    </row>
    <row r="276" spans="1:7" ht="14.25" customHeight="1">
      <c r="A276" s="188">
        <v>43646</v>
      </c>
      <c r="B276" s="405" t="s">
        <v>10</v>
      </c>
      <c r="C276" s="405" t="s">
        <v>22</v>
      </c>
      <c r="D276" t="s">
        <v>13</v>
      </c>
      <c r="F276" s="1">
        <v>25</v>
      </c>
      <c r="G276" s="1">
        <f t="shared" si="4"/>
        <v>84.4</v>
      </c>
    </row>
    <row r="277" spans="1:7" ht="14.25" customHeight="1">
      <c r="A277" s="188">
        <v>43677</v>
      </c>
      <c r="B277" s="405" t="s">
        <v>10</v>
      </c>
      <c r="C277" s="405" t="s">
        <v>22</v>
      </c>
      <c r="D277" t="s">
        <v>13</v>
      </c>
      <c r="F277" s="1">
        <v>5</v>
      </c>
      <c r="G277" s="1">
        <f t="shared" si="4"/>
        <v>79.400000000000006</v>
      </c>
    </row>
    <row r="278" spans="1:7" ht="14.25" customHeight="1">
      <c r="A278" s="188">
        <v>43683</v>
      </c>
      <c r="B278" s="405">
        <v>18486</v>
      </c>
      <c r="C278" s="405" t="s">
        <v>22</v>
      </c>
      <c r="D278" t="s">
        <v>13</v>
      </c>
      <c r="F278" s="1">
        <v>35.200000000000003</v>
      </c>
      <c r="G278" s="1">
        <f t="shared" si="4"/>
        <v>44.2</v>
      </c>
    </row>
    <row r="279" spans="1:7" ht="14.25" customHeight="1">
      <c r="A279" s="188">
        <v>43683</v>
      </c>
      <c r="B279" s="405">
        <v>18486</v>
      </c>
      <c r="C279" s="405" t="s">
        <v>22</v>
      </c>
      <c r="D279" t="s">
        <v>14</v>
      </c>
      <c r="F279" s="1">
        <v>44.2</v>
      </c>
      <c r="G279" s="1">
        <f t="shared" si="4"/>
        <v>0</v>
      </c>
    </row>
    <row r="280" spans="1:7" ht="14.25" customHeight="1">
      <c r="A280" s="166">
        <v>43646</v>
      </c>
      <c r="B280" s="404" t="s">
        <v>11</v>
      </c>
      <c r="C280" s="404" t="s">
        <v>23</v>
      </c>
      <c r="D280" t="s">
        <v>13</v>
      </c>
      <c r="E280" s="1">
        <v>28.6</v>
      </c>
      <c r="G280" s="1">
        <f t="shared" si="4"/>
        <v>28.6</v>
      </c>
    </row>
    <row r="281" spans="1:7" ht="14.25" customHeight="1">
      <c r="B281" s="405"/>
      <c r="C281" s="405"/>
      <c r="D281" t="s">
        <v>14</v>
      </c>
      <c r="E281" s="1">
        <v>42.3</v>
      </c>
      <c r="G281" s="1">
        <f t="shared" si="4"/>
        <v>70.900000000000006</v>
      </c>
    </row>
    <row r="282" spans="1:7" ht="14.25" customHeight="1">
      <c r="B282" s="405"/>
      <c r="C282" s="405"/>
      <c r="D282" t="s">
        <v>15</v>
      </c>
      <c r="E282" s="1">
        <v>60</v>
      </c>
      <c r="G282" s="1">
        <f t="shared" si="4"/>
        <v>130.9</v>
      </c>
    </row>
    <row r="283" spans="1:7" ht="14.25" customHeight="1">
      <c r="B283" s="405"/>
      <c r="C283" s="405"/>
      <c r="D283" t="s">
        <v>16</v>
      </c>
      <c r="E283" s="1">
        <v>5</v>
      </c>
      <c r="G283" s="1">
        <f t="shared" si="4"/>
        <v>135.9</v>
      </c>
    </row>
    <row r="284" spans="1:7" ht="14.25" customHeight="1">
      <c r="A284" s="188">
        <v>43646</v>
      </c>
      <c r="B284" s="405" t="s">
        <v>10</v>
      </c>
      <c r="C284" s="405" t="s">
        <v>23</v>
      </c>
      <c r="D284" t="s">
        <v>15</v>
      </c>
      <c r="F284" s="1">
        <v>60</v>
      </c>
      <c r="G284" s="1">
        <f t="shared" si="4"/>
        <v>75.900000000000006</v>
      </c>
    </row>
    <row r="285" spans="1:7" ht="14.25" customHeight="1">
      <c r="A285" s="188">
        <v>43646</v>
      </c>
      <c r="B285" s="405" t="s">
        <v>10</v>
      </c>
      <c r="C285" s="405" t="s">
        <v>23</v>
      </c>
      <c r="D285" t="s">
        <v>16</v>
      </c>
      <c r="F285" s="1">
        <v>5</v>
      </c>
      <c r="G285" s="1">
        <f t="shared" si="4"/>
        <v>70.900000000000006</v>
      </c>
    </row>
    <row r="286" spans="1:7" ht="14.25" customHeight="1">
      <c r="A286" s="188">
        <v>43683</v>
      </c>
      <c r="B286" s="405">
        <v>18486</v>
      </c>
      <c r="C286" s="405" t="s">
        <v>23</v>
      </c>
      <c r="D286" t="s">
        <v>13</v>
      </c>
      <c r="F286" s="1">
        <v>28.6</v>
      </c>
      <c r="G286" s="1">
        <f t="shared" si="4"/>
        <v>42.300000000000004</v>
      </c>
    </row>
    <row r="287" spans="1:7" ht="14.25" customHeight="1">
      <c r="A287" s="188">
        <v>43683</v>
      </c>
      <c r="B287" s="405">
        <v>18486</v>
      </c>
      <c r="C287" s="405" t="s">
        <v>23</v>
      </c>
      <c r="D287" t="s">
        <v>14</v>
      </c>
      <c r="F287" s="1">
        <v>42.3</v>
      </c>
      <c r="G287" s="1">
        <f t="shared" si="4"/>
        <v>0</v>
      </c>
    </row>
    <row r="288" spans="1:7" ht="14.25" customHeight="1">
      <c r="A288" s="166">
        <v>43677</v>
      </c>
      <c r="B288" s="404" t="s">
        <v>11</v>
      </c>
      <c r="C288" s="404" t="s">
        <v>24</v>
      </c>
      <c r="D288" t="s">
        <v>13</v>
      </c>
      <c r="E288" s="1">
        <v>28.7</v>
      </c>
      <c r="G288" s="1">
        <f t="shared" si="4"/>
        <v>28.7</v>
      </c>
    </row>
    <row r="289" spans="1:7" ht="14.25" customHeight="1">
      <c r="B289" s="405"/>
      <c r="C289" s="405"/>
      <c r="D289" t="s">
        <v>14</v>
      </c>
      <c r="E289" s="1">
        <v>41</v>
      </c>
      <c r="G289" s="1">
        <f t="shared" si="4"/>
        <v>69.7</v>
      </c>
    </row>
    <row r="290" spans="1:7" ht="14.25" customHeight="1">
      <c r="B290" s="405"/>
      <c r="C290" s="405"/>
      <c r="D290" t="s">
        <v>15</v>
      </c>
      <c r="E290" s="1">
        <v>60</v>
      </c>
      <c r="G290" s="1">
        <f t="shared" si="4"/>
        <v>129.69999999999999</v>
      </c>
    </row>
    <row r="291" spans="1:7" ht="14.25" customHeight="1">
      <c r="B291" s="405"/>
      <c r="C291" s="405"/>
      <c r="D291" t="s">
        <v>16</v>
      </c>
      <c r="E291" s="1">
        <v>5</v>
      </c>
      <c r="G291" s="1">
        <f t="shared" si="4"/>
        <v>134.69999999999999</v>
      </c>
    </row>
    <row r="292" spans="1:7" ht="14.25" customHeight="1">
      <c r="A292" s="188">
        <v>43677</v>
      </c>
      <c r="B292" s="405" t="s">
        <v>10</v>
      </c>
      <c r="C292" s="405" t="s">
        <v>24</v>
      </c>
      <c r="D292" t="s">
        <v>15</v>
      </c>
      <c r="F292" s="1">
        <v>60</v>
      </c>
      <c r="G292" s="1">
        <f t="shared" si="4"/>
        <v>74.699999999999989</v>
      </c>
    </row>
    <row r="293" spans="1:7" ht="14.25" customHeight="1">
      <c r="A293" s="188">
        <v>43677</v>
      </c>
      <c r="B293" s="405" t="s">
        <v>10</v>
      </c>
      <c r="C293" s="405" t="s">
        <v>24</v>
      </c>
      <c r="D293" t="s">
        <v>31</v>
      </c>
      <c r="F293" s="1">
        <v>5</v>
      </c>
      <c r="G293" s="1">
        <f t="shared" si="4"/>
        <v>69.699999999999989</v>
      </c>
    </row>
    <row r="294" spans="1:7" ht="14.25" customHeight="1">
      <c r="A294" s="188">
        <v>43708</v>
      </c>
      <c r="B294" s="405" t="s">
        <v>10</v>
      </c>
      <c r="C294" s="405" t="s">
        <v>24</v>
      </c>
      <c r="D294" t="s">
        <v>13</v>
      </c>
      <c r="F294" s="1">
        <v>25</v>
      </c>
      <c r="G294" s="1">
        <f t="shared" si="4"/>
        <v>44.699999999999989</v>
      </c>
    </row>
    <row r="295" spans="1:7" ht="14.25" customHeight="1">
      <c r="A295" s="188">
        <v>43743</v>
      </c>
      <c r="B295" s="405">
        <v>18873</v>
      </c>
      <c r="C295" s="405" t="s">
        <v>24</v>
      </c>
      <c r="D295" t="s">
        <v>13</v>
      </c>
      <c r="F295" s="1">
        <v>3.7</v>
      </c>
      <c r="G295" s="1">
        <f t="shared" si="4"/>
        <v>40.999999999999986</v>
      </c>
    </row>
    <row r="296" spans="1:7" ht="14.25" customHeight="1">
      <c r="A296" s="188">
        <v>43743</v>
      </c>
      <c r="B296" s="405">
        <v>18873</v>
      </c>
      <c r="C296" s="405" t="s">
        <v>24</v>
      </c>
      <c r="D296" t="s">
        <v>14</v>
      </c>
      <c r="F296" s="1">
        <v>41</v>
      </c>
      <c r="G296" s="1">
        <f t="shared" si="4"/>
        <v>0</v>
      </c>
    </row>
    <row r="297" spans="1:7" ht="14.25" customHeight="1">
      <c r="A297" s="166">
        <v>43708</v>
      </c>
      <c r="B297" s="404" t="s">
        <v>11</v>
      </c>
      <c r="C297" s="404" t="s">
        <v>25</v>
      </c>
      <c r="D297" t="s">
        <v>13</v>
      </c>
      <c r="E297" s="1">
        <v>27.9</v>
      </c>
      <c r="G297" s="1">
        <f t="shared" si="4"/>
        <v>27.9</v>
      </c>
    </row>
    <row r="298" spans="1:7" ht="14.25" customHeight="1">
      <c r="B298" s="405"/>
      <c r="C298" s="405"/>
      <c r="D298" t="s">
        <v>14</v>
      </c>
      <c r="E298" s="1">
        <v>39.700000000000003</v>
      </c>
      <c r="G298" s="1">
        <f t="shared" si="4"/>
        <v>67.599999999999994</v>
      </c>
    </row>
    <row r="299" spans="1:7" ht="14.25" customHeight="1">
      <c r="B299" s="405"/>
      <c r="C299" s="405"/>
      <c r="D299" t="s">
        <v>15</v>
      </c>
      <c r="E299" s="1">
        <v>60</v>
      </c>
      <c r="G299" s="1">
        <f t="shared" si="4"/>
        <v>127.6</v>
      </c>
    </row>
    <row r="300" spans="1:7" ht="14.25" customHeight="1">
      <c r="B300" s="405"/>
      <c r="C300" s="405"/>
      <c r="D300" t="s">
        <v>16</v>
      </c>
      <c r="E300" s="1">
        <v>5</v>
      </c>
      <c r="G300" s="1">
        <f t="shared" si="4"/>
        <v>132.6</v>
      </c>
    </row>
    <row r="301" spans="1:7" ht="14.25" customHeight="1">
      <c r="B301" s="405"/>
      <c r="C301" s="405"/>
      <c r="D301" t="s">
        <v>104</v>
      </c>
      <c r="E301" s="1">
        <v>25</v>
      </c>
      <c r="G301" s="1">
        <f t="shared" si="4"/>
        <v>157.6</v>
      </c>
    </row>
    <row r="302" spans="1:7" ht="14.25" customHeight="1">
      <c r="B302" s="405"/>
      <c r="C302" s="405"/>
      <c r="D302" t="s">
        <v>46</v>
      </c>
      <c r="E302" s="1">
        <v>93</v>
      </c>
      <c r="G302" s="1">
        <f t="shared" si="4"/>
        <v>250.6</v>
      </c>
    </row>
    <row r="303" spans="1:7" ht="14.25" customHeight="1">
      <c r="A303" s="188">
        <v>43708</v>
      </c>
      <c r="B303" s="405" t="s">
        <v>10</v>
      </c>
      <c r="C303" s="405" t="s">
        <v>25</v>
      </c>
      <c r="D303" t="s">
        <v>15</v>
      </c>
      <c r="F303" s="1">
        <v>60</v>
      </c>
      <c r="G303" s="1">
        <f t="shared" si="4"/>
        <v>190.6</v>
      </c>
    </row>
    <row r="304" spans="1:7" ht="14.25" customHeight="1">
      <c r="A304" s="188">
        <v>43708</v>
      </c>
      <c r="B304" s="405" t="s">
        <v>10</v>
      </c>
      <c r="C304" s="405" t="s">
        <v>25</v>
      </c>
      <c r="D304" t="s">
        <v>16</v>
      </c>
      <c r="F304" s="1">
        <v>5</v>
      </c>
      <c r="G304" s="1">
        <f t="shared" si="4"/>
        <v>185.6</v>
      </c>
    </row>
    <row r="305" spans="1:12" ht="14.25" customHeight="1">
      <c r="A305" s="188">
        <v>43743</v>
      </c>
      <c r="B305" s="405">
        <v>18873</v>
      </c>
      <c r="C305" s="405" t="s">
        <v>25</v>
      </c>
      <c r="D305" t="s">
        <v>13</v>
      </c>
      <c r="F305" s="1">
        <v>27.9</v>
      </c>
      <c r="G305" s="1">
        <f t="shared" si="4"/>
        <v>157.69999999999999</v>
      </c>
    </row>
    <row r="306" spans="1:12" ht="14.25" customHeight="1">
      <c r="A306" s="188">
        <v>43743</v>
      </c>
      <c r="B306" s="405">
        <v>18873</v>
      </c>
      <c r="C306" s="405" t="s">
        <v>25</v>
      </c>
      <c r="D306" t="s">
        <v>14</v>
      </c>
      <c r="F306" s="1">
        <v>39.700000000000003</v>
      </c>
      <c r="G306" s="1">
        <f t="shared" si="4"/>
        <v>117.99999999999999</v>
      </c>
    </row>
    <row r="307" spans="1:12" ht="14.25" customHeight="1">
      <c r="A307" s="188">
        <v>43767</v>
      </c>
      <c r="B307" s="405">
        <v>19102</v>
      </c>
      <c r="C307" s="405" t="s">
        <v>25</v>
      </c>
      <c r="D307" t="s">
        <v>46</v>
      </c>
      <c r="F307" s="1">
        <v>93</v>
      </c>
      <c r="G307" s="1">
        <f t="shared" si="4"/>
        <v>24.999999999999986</v>
      </c>
    </row>
    <row r="308" spans="1:12" ht="14.25" customHeight="1">
      <c r="A308" s="188">
        <v>43767</v>
      </c>
      <c r="B308" s="405">
        <v>9576</v>
      </c>
      <c r="C308" s="405" t="s">
        <v>25</v>
      </c>
      <c r="D308" t="s">
        <v>104</v>
      </c>
      <c r="F308" s="1">
        <v>25</v>
      </c>
      <c r="G308" s="1">
        <f t="shared" si="4"/>
        <v>0</v>
      </c>
    </row>
    <row r="309" spans="1:12" ht="14.25" customHeight="1">
      <c r="A309" s="166">
        <v>43738</v>
      </c>
      <c r="B309" s="404" t="s">
        <v>11</v>
      </c>
      <c r="C309" s="404" t="s">
        <v>26</v>
      </c>
      <c r="D309" t="s">
        <v>13</v>
      </c>
      <c r="E309" s="1">
        <v>28</v>
      </c>
      <c r="G309" s="1">
        <f t="shared" si="4"/>
        <v>28</v>
      </c>
    </row>
    <row r="310" spans="1:12" ht="14.25" customHeight="1">
      <c r="B310" s="405"/>
      <c r="C310" s="405"/>
      <c r="D310" t="s">
        <v>14</v>
      </c>
      <c r="E310" s="1">
        <v>40.200000000000003</v>
      </c>
      <c r="G310" s="1">
        <f t="shared" si="4"/>
        <v>68.2</v>
      </c>
    </row>
    <row r="311" spans="1:12" ht="14.25" customHeight="1">
      <c r="B311" s="405"/>
      <c r="C311" s="405"/>
      <c r="D311" t="s">
        <v>15</v>
      </c>
      <c r="E311" s="1">
        <v>60</v>
      </c>
      <c r="G311" s="1">
        <f t="shared" si="4"/>
        <v>128.19999999999999</v>
      </c>
      <c r="K311" s="13"/>
      <c r="L311" s="13"/>
    </row>
    <row r="312" spans="1:12" ht="14.25" customHeight="1">
      <c r="B312" s="405"/>
      <c r="C312" s="405"/>
      <c r="D312" t="s">
        <v>16</v>
      </c>
      <c r="E312" s="1">
        <v>5</v>
      </c>
      <c r="G312" s="1">
        <f t="shared" si="4"/>
        <v>133.19999999999999</v>
      </c>
    </row>
    <row r="313" spans="1:12" ht="14.25" customHeight="1">
      <c r="A313" s="188">
        <v>43738</v>
      </c>
      <c r="B313" s="405" t="s">
        <v>10</v>
      </c>
      <c r="C313" s="405" t="s">
        <v>26</v>
      </c>
      <c r="D313" t="s">
        <v>15</v>
      </c>
      <c r="F313" s="1">
        <v>60</v>
      </c>
      <c r="G313" s="1">
        <f t="shared" si="4"/>
        <v>73.199999999999989</v>
      </c>
    </row>
    <row r="314" spans="1:12" ht="14.25" customHeight="1">
      <c r="A314" s="188">
        <v>43738</v>
      </c>
      <c r="B314" s="405" t="s">
        <v>10</v>
      </c>
      <c r="C314" s="405" t="s">
        <v>26</v>
      </c>
      <c r="D314" t="s">
        <v>16</v>
      </c>
      <c r="F314" s="1">
        <v>5</v>
      </c>
      <c r="G314" s="1">
        <f t="shared" si="4"/>
        <v>68.199999999999989</v>
      </c>
    </row>
    <row r="315" spans="1:12" ht="14.25" customHeight="1">
      <c r="A315" s="188">
        <v>43738</v>
      </c>
      <c r="B315" s="405" t="s">
        <v>10</v>
      </c>
      <c r="C315" s="405" t="s">
        <v>26</v>
      </c>
      <c r="D315" t="s">
        <v>13</v>
      </c>
      <c r="F315" s="1">
        <v>28</v>
      </c>
      <c r="G315" s="1">
        <f t="shared" si="4"/>
        <v>40.199999999999989</v>
      </c>
    </row>
    <row r="316" spans="1:12" ht="14.25" customHeight="1">
      <c r="A316" s="188">
        <v>43738</v>
      </c>
      <c r="B316" s="405" t="s">
        <v>10</v>
      </c>
      <c r="C316" s="405" t="s">
        <v>26</v>
      </c>
      <c r="D316" t="s">
        <v>14</v>
      </c>
      <c r="F316" s="1">
        <v>17</v>
      </c>
      <c r="G316" s="1">
        <f t="shared" si="4"/>
        <v>23.199999999999989</v>
      </c>
    </row>
    <row r="317" spans="1:12" ht="14.25" customHeight="1">
      <c r="A317" s="188">
        <v>43760</v>
      </c>
      <c r="B317" s="405" t="s">
        <v>10</v>
      </c>
      <c r="C317" s="405" t="s">
        <v>26</v>
      </c>
      <c r="D317" t="s">
        <v>14</v>
      </c>
      <c r="F317" s="1">
        <v>23.2</v>
      </c>
      <c r="G317" s="1">
        <f t="shared" si="4"/>
        <v>0</v>
      </c>
    </row>
    <row r="318" spans="1:12" ht="14.25" customHeight="1">
      <c r="A318" s="166">
        <v>43769</v>
      </c>
      <c r="B318" s="404" t="s">
        <v>11</v>
      </c>
      <c r="C318" s="404" t="s">
        <v>27</v>
      </c>
      <c r="D318" t="s">
        <v>13</v>
      </c>
      <c r="E318" s="1">
        <v>33</v>
      </c>
      <c r="G318" s="1">
        <f t="shared" si="4"/>
        <v>33</v>
      </c>
      <c r="H318" s="19"/>
      <c r="I318" s="19"/>
    </row>
    <row r="319" spans="1:12" ht="14.25" customHeight="1">
      <c r="B319" s="405"/>
      <c r="C319" s="405"/>
      <c r="D319" t="s">
        <v>14</v>
      </c>
      <c r="E319" s="1">
        <v>38.799999999999997</v>
      </c>
      <c r="G319" s="1">
        <f t="shared" si="4"/>
        <v>71.8</v>
      </c>
    </row>
    <row r="320" spans="1:12" ht="14.25" customHeight="1">
      <c r="B320" s="405"/>
      <c r="C320" s="405"/>
      <c r="D320" t="s">
        <v>15</v>
      </c>
      <c r="E320" s="1">
        <v>60</v>
      </c>
      <c r="G320" s="1">
        <f t="shared" si="4"/>
        <v>131.80000000000001</v>
      </c>
    </row>
    <row r="321" spans="1:7" ht="14.25" customHeight="1">
      <c r="B321" s="405"/>
      <c r="C321" s="405"/>
      <c r="D321" t="s">
        <v>16</v>
      </c>
      <c r="E321" s="1">
        <v>5</v>
      </c>
      <c r="G321" s="1">
        <f t="shared" si="4"/>
        <v>136.80000000000001</v>
      </c>
    </row>
    <row r="322" spans="1:7" ht="14.25" customHeight="1">
      <c r="A322" s="188">
        <v>43769</v>
      </c>
      <c r="B322" s="405" t="s">
        <v>10</v>
      </c>
      <c r="C322" s="405" t="s">
        <v>27</v>
      </c>
      <c r="D322" t="s">
        <v>15</v>
      </c>
      <c r="F322" s="1">
        <v>60</v>
      </c>
      <c r="G322" s="1">
        <f t="shared" si="4"/>
        <v>76.800000000000011</v>
      </c>
    </row>
    <row r="323" spans="1:7" ht="14.25" customHeight="1">
      <c r="A323" s="188">
        <v>43769</v>
      </c>
      <c r="B323" s="405" t="s">
        <v>10</v>
      </c>
      <c r="C323" s="405" t="s">
        <v>27</v>
      </c>
      <c r="D323" t="s">
        <v>31</v>
      </c>
      <c r="F323" s="1">
        <v>5</v>
      </c>
      <c r="G323" s="1">
        <f t="shared" si="4"/>
        <v>71.800000000000011</v>
      </c>
    </row>
    <row r="324" spans="1:7" ht="14.25" customHeight="1">
      <c r="A324" s="188">
        <v>43769</v>
      </c>
      <c r="B324" s="405" t="s">
        <v>10</v>
      </c>
      <c r="C324" s="405" t="s">
        <v>27</v>
      </c>
      <c r="D324" t="s">
        <v>13</v>
      </c>
      <c r="F324" s="1">
        <v>33</v>
      </c>
      <c r="G324" s="1">
        <f t="shared" si="4"/>
        <v>38.800000000000011</v>
      </c>
    </row>
    <row r="325" spans="1:7" ht="14.25" customHeight="1">
      <c r="A325" s="188">
        <v>43769</v>
      </c>
      <c r="B325" s="405" t="s">
        <v>10</v>
      </c>
      <c r="C325" s="405" t="s">
        <v>27</v>
      </c>
      <c r="D325" t="s">
        <v>14</v>
      </c>
      <c r="F325" s="1">
        <v>18.8</v>
      </c>
      <c r="G325" s="1">
        <f t="shared" si="4"/>
        <v>20.000000000000011</v>
      </c>
    </row>
    <row r="326" spans="1:7" ht="14.25" customHeight="1">
      <c r="A326" s="188">
        <v>43799</v>
      </c>
      <c r="B326" s="405" t="s">
        <v>10</v>
      </c>
      <c r="C326" s="405" t="s">
        <v>27</v>
      </c>
      <c r="D326" t="s">
        <v>14</v>
      </c>
      <c r="F326" s="1">
        <v>20</v>
      </c>
      <c r="G326" s="1">
        <f t="shared" si="4"/>
        <v>0</v>
      </c>
    </row>
    <row r="327" spans="1:7" ht="14.25" customHeight="1">
      <c r="A327" s="166">
        <v>43799</v>
      </c>
      <c r="B327" s="404" t="s">
        <v>11</v>
      </c>
      <c r="C327" s="404" t="s">
        <v>28</v>
      </c>
      <c r="D327" t="s">
        <v>13</v>
      </c>
      <c r="E327" s="1">
        <v>62</v>
      </c>
      <c r="G327" s="1">
        <f t="shared" ref="G327:G385" si="5">+G326+E327-F327</f>
        <v>62</v>
      </c>
    </row>
    <row r="328" spans="1:7" ht="14.25" customHeight="1">
      <c r="B328" s="405"/>
      <c r="C328" s="405"/>
      <c r="D328" t="s">
        <v>14</v>
      </c>
      <c r="E328" s="1">
        <v>40.299999999999997</v>
      </c>
      <c r="G328" s="1">
        <f t="shared" si="5"/>
        <v>102.3</v>
      </c>
    </row>
    <row r="329" spans="1:7" ht="14.25" customHeight="1">
      <c r="B329" s="405"/>
      <c r="C329" s="405"/>
      <c r="D329" t="s">
        <v>15</v>
      </c>
      <c r="E329" s="1">
        <v>60</v>
      </c>
      <c r="G329" s="1">
        <f t="shared" si="5"/>
        <v>162.30000000000001</v>
      </c>
    </row>
    <row r="330" spans="1:7" ht="14.25" customHeight="1">
      <c r="B330" s="405"/>
      <c r="C330" s="405"/>
      <c r="D330" t="s">
        <v>16</v>
      </c>
      <c r="E330" s="1">
        <v>5</v>
      </c>
      <c r="G330" s="1">
        <f t="shared" si="5"/>
        <v>167.3</v>
      </c>
    </row>
    <row r="331" spans="1:7" ht="14.25" customHeight="1">
      <c r="A331" s="188">
        <v>43799</v>
      </c>
      <c r="B331" s="405" t="s">
        <v>135</v>
      </c>
      <c r="C331" s="405" t="s">
        <v>28</v>
      </c>
      <c r="D331" t="s">
        <v>15</v>
      </c>
      <c r="F331" s="1">
        <v>60</v>
      </c>
      <c r="G331" s="1">
        <f t="shared" si="5"/>
        <v>107.30000000000001</v>
      </c>
    </row>
    <row r="332" spans="1:7" ht="14.25" customHeight="1">
      <c r="A332" s="188">
        <v>43799</v>
      </c>
      <c r="B332" s="405" t="s">
        <v>135</v>
      </c>
      <c r="C332" s="405" t="s">
        <v>28</v>
      </c>
      <c r="D332" t="s">
        <v>16</v>
      </c>
      <c r="F332" s="1">
        <v>5</v>
      </c>
      <c r="G332" s="1">
        <f t="shared" si="5"/>
        <v>102.30000000000001</v>
      </c>
    </row>
    <row r="333" spans="1:7" ht="14.25" customHeight="1">
      <c r="A333" s="188">
        <v>43799</v>
      </c>
      <c r="B333" s="405" t="s">
        <v>10</v>
      </c>
      <c r="C333" s="405" t="s">
        <v>28</v>
      </c>
      <c r="D333" t="s">
        <v>13</v>
      </c>
      <c r="F333" s="1">
        <v>25</v>
      </c>
      <c r="G333" s="1">
        <f t="shared" si="5"/>
        <v>77.300000000000011</v>
      </c>
    </row>
    <row r="334" spans="1:7" ht="14.25" customHeight="1">
      <c r="A334" s="188">
        <v>43830</v>
      </c>
      <c r="B334" s="405" t="s">
        <v>10</v>
      </c>
      <c r="C334" s="405" t="s">
        <v>28</v>
      </c>
      <c r="D334" t="s">
        <v>13</v>
      </c>
      <c r="F334" s="1">
        <v>15</v>
      </c>
      <c r="G334" s="1">
        <f t="shared" si="5"/>
        <v>62.300000000000011</v>
      </c>
    </row>
    <row r="335" spans="1:7" ht="14.25" customHeight="1">
      <c r="A335" s="188">
        <v>43857</v>
      </c>
      <c r="B335" s="405">
        <v>19696</v>
      </c>
      <c r="C335" s="405" t="s">
        <v>28</v>
      </c>
      <c r="D335" t="s">
        <v>13</v>
      </c>
      <c r="F335" s="1">
        <v>22</v>
      </c>
      <c r="G335" s="1">
        <f t="shared" si="5"/>
        <v>40.300000000000011</v>
      </c>
    </row>
    <row r="336" spans="1:7" ht="14.25" customHeight="1">
      <c r="A336" s="188">
        <v>43857</v>
      </c>
      <c r="B336" s="405">
        <v>19696</v>
      </c>
      <c r="C336" s="405" t="s">
        <v>28</v>
      </c>
      <c r="D336" t="s">
        <v>14</v>
      </c>
      <c r="F336" s="1">
        <v>40.299999999999997</v>
      </c>
      <c r="G336" s="1">
        <f t="shared" si="5"/>
        <v>0</v>
      </c>
    </row>
    <row r="337" spans="1:12" ht="14.25" customHeight="1">
      <c r="A337" s="166">
        <v>43830</v>
      </c>
      <c r="B337" s="404" t="s">
        <v>11</v>
      </c>
      <c r="C337" s="404" t="s">
        <v>29</v>
      </c>
      <c r="D337" t="s">
        <v>13</v>
      </c>
      <c r="E337" s="1">
        <v>67.099999999999994</v>
      </c>
      <c r="G337" s="1">
        <f t="shared" si="5"/>
        <v>67.099999999999994</v>
      </c>
    </row>
    <row r="338" spans="1:12" ht="14.25" customHeight="1">
      <c r="B338" s="405"/>
      <c r="C338" s="405"/>
      <c r="D338" t="s">
        <v>14</v>
      </c>
      <c r="E338" s="1">
        <v>40.5</v>
      </c>
      <c r="G338" s="1">
        <f t="shared" si="5"/>
        <v>107.6</v>
      </c>
    </row>
    <row r="339" spans="1:12" ht="14.25" customHeight="1">
      <c r="B339" s="405"/>
      <c r="C339" s="405"/>
      <c r="D339" t="s">
        <v>15</v>
      </c>
      <c r="E339" s="1">
        <v>60</v>
      </c>
      <c r="G339" s="1">
        <f t="shared" si="5"/>
        <v>167.6</v>
      </c>
    </row>
    <row r="340" spans="1:12" ht="14.25" customHeight="1">
      <c r="B340" s="405"/>
      <c r="C340" s="405"/>
      <c r="D340" t="s">
        <v>16</v>
      </c>
      <c r="E340" s="1">
        <v>5</v>
      </c>
      <c r="G340" s="1">
        <f t="shared" si="5"/>
        <v>172.6</v>
      </c>
    </row>
    <row r="341" spans="1:12" ht="14.25" customHeight="1">
      <c r="A341" s="188">
        <v>43830</v>
      </c>
      <c r="B341" s="405" t="s">
        <v>10</v>
      </c>
      <c r="C341" s="405" t="s">
        <v>29</v>
      </c>
      <c r="D341" t="s">
        <v>15</v>
      </c>
      <c r="F341" s="1">
        <v>60</v>
      </c>
      <c r="G341" s="1">
        <f t="shared" si="5"/>
        <v>112.6</v>
      </c>
    </row>
    <row r="342" spans="1:12" ht="14.25" customHeight="1">
      <c r="A342" s="188">
        <v>43830</v>
      </c>
      <c r="B342" s="405" t="s">
        <v>10</v>
      </c>
      <c r="C342" s="405" t="s">
        <v>29</v>
      </c>
      <c r="D342" t="s">
        <v>16</v>
      </c>
      <c r="F342" s="1">
        <v>5</v>
      </c>
      <c r="G342" s="1">
        <f t="shared" si="5"/>
        <v>107.6</v>
      </c>
    </row>
    <row r="343" spans="1:12" ht="14.25" customHeight="1">
      <c r="A343" s="188">
        <v>43857</v>
      </c>
      <c r="B343" s="405">
        <v>19696</v>
      </c>
      <c r="C343" s="405" t="s">
        <v>29</v>
      </c>
      <c r="D343" t="s">
        <v>13</v>
      </c>
      <c r="F343" s="1">
        <v>67.099999999999994</v>
      </c>
      <c r="G343" s="1">
        <f t="shared" si="5"/>
        <v>40.5</v>
      </c>
    </row>
    <row r="344" spans="1:12" ht="14.25" customHeight="1">
      <c r="A344" s="188">
        <v>43857</v>
      </c>
      <c r="B344" s="405">
        <v>19696</v>
      </c>
      <c r="C344" s="405" t="s">
        <v>29</v>
      </c>
      <c r="D344" t="s">
        <v>14</v>
      </c>
      <c r="F344" s="1">
        <v>40.5</v>
      </c>
      <c r="G344" s="1">
        <f t="shared" si="5"/>
        <v>0</v>
      </c>
    </row>
    <row r="345" spans="1:12" ht="14.25" customHeight="1">
      <c r="A345" s="166">
        <v>43861</v>
      </c>
      <c r="B345" s="404" t="s">
        <v>11</v>
      </c>
      <c r="C345" s="404" t="s">
        <v>12</v>
      </c>
      <c r="D345" t="s">
        <v>13</v>
      </c>
      <c r="E345" s="1">
        <v>70.8</v>
      </c>
      <c r="G345" s="1">
        <f t="shared" si="5"/>
        <v>70.8</v>
      </c>
    </row>
    <row r="346" spans="1:12" ht="14.25" customHeight="1">
      <c r="B346" s="405"/>
      <c r="C346" s="405"/>
      <c r="D346" t="s">
        <v>14</v>
      </c>
      <c r="E346" s="1">
        <v>38.4</v>
      </c>
      <c r="G346" s="1">
        <f t="shared" si="5"/>
        <v>109.19999999999999</v>
      </c>
    </row>
    <row r="347" spans="1:12" ht="14.25" customHeight="1">
      <c r="B347" s="405"/>
      <c r="C347" s="405"/>
      <c r="D347" t="s">
        <v>15</v>
      </c>
      <c r="E347" s="4">
        <v>60</v>
      </c>
      <c r="F347" s="4"/>
      <c r="G347" s="1">
        <f t="shared" si="5"/>
        <v>169.2</v>
      </c>
    </row>
    <row r="348" spans="1:12" ht="14.25" customHeight="1">
      <c r="B348" s="405"/>
      <c r="C348" s="405"/>
      <c r="D348" t="s">
        <v>16</v>
      </c>
      <c r="E348" s="4">
        <v>5</v>
      </c>
      <c r="F348" s="4"/>
      <c r="G348" s="1">
        <f t="shared" si="5"/>
        <v>174.2</v>
      </c>
    </row>
    <row r="349" spans="1:12" ht="14.25" customHeight="1">
      <c r="B349" s="405"/>
      <c r="C349" s="405"/>
      <c r="D349" t="s">
        <v>46</v>
      </c>
      <c r="E349" s="4">
        <v>93</v>
      </c>
      <c r="F349" s="4"/>
      <c r="G349" s="1">
        <f t="shared" si="5"/>
        <v>267.2</v>
      </c>
    </row>
    <row r="350" spans="1:12" ht="14.25" customHeight="1">
      <c r="A350" s="188">
        <v>43861</v>
      </c>
      <c r="B350" s="405" t="s">
        <v>10</v>
      </c>
      <c r="C350" s="405" t="s">
        <v>12</v>
      </c>
      <c r="D350" t="s">
        <v>15</v>
      </c>
      <c r="E350" s="4"/>
      <c r="F350" s="4">
        <v>60</v>
      </c>
      <c r="G350" s="1">
        <f t="shared" si="5"/>
        <v>207.2</v>
      </c>
    </row>
    <row r="351" spans="1:12" ht="14.25" customHeight="1">
      <c r="A351" s="188">
        <v>43861</v>
      </c>
      <c r="B351" s="405" t="s">
        <v>10</v>
      </c>
      <c r="C351" s="405" t="s">
        <v>12</v>
      </c>
      <c r="D351" t="s">
        <v>16</v>
      </c>
      <c r="E351" s="4"/>
      <c r="F351" s="4">
        <v>5</v>
      </c>
      <c r="G351" s="1">
        <f t="shared" si="5"/>
        <v>202.2</v>
      </c>
      <c r="L351" s="13"/>
    </row>
    <row r="352" spans="1:12" ht="14.25" customHeight="1">
      <c r="A352" s="188">
        <v>43861</v>
      </c>
      <c r="B352" s="405" t="s">
        <v>10</v>
      </c>
      <c r="C352" s="405" t="s">
        <v>12</v>
      </c>
      <c r="D352" t="s">
        <v>13</v>
      </c>
      <c r="E352" s="4"/>
      <c r="F352" s="4">
        <v>45</v>
      </c>
      <c r="G352" s="1">
        <f t="shared" si="5"/>
        <v>157.19999999999999</v>
      </c>
    </row>
    <row r="353" spans="1:10" ht="14.25" customHeight="1">
      <c r="A353" s="188">
        <v>43890</v>
      </c>
      <c r="B353" s="405" t="s">
        <v>10</v>
      </c>
      <c r="C353" s="405" t="s">
        <v>12</v>
      </c>
      <c r="D353" t="s">
        <v>13</v>
      </c>
      <c r="E353" s="4"/>
      <c r="F353" s="4">
        <v>25.8</v>
      </c>
      <c r="G353" s="1">
        <f t="shared" si="5"/>
        <v>131.39999999999998</v>
      </c>
    </row>
    <row r="354" spans="1:10" ht="14.25" customHeight="1">
      <c r="A354" s="188">
        <v>43890</v>
      </c>
      <c r="B354" s="405" t="s">
        <v>10</v>
      </c>
      <c r="C354" s="405" t="s">
        <v>12</v>
      </c>
      <c r="D354" t="s">
        <v>14</v>
      </c>
      <c r="E354" s="4"/>
      <c r="F354" s="4">
        <v>21.2</v>
      </c>
      <c r="G354" s="1">
        <f t="shared" si="5"/>
        <v>110.19999999999997</v>
      </c>
    </row>
    <row r="355" spans="1:10" ht="14.25" customHeight="1">
      <c r="A355" s="188">
        <v>44135</v>
      </c>
      <c r="B355" s="405" t="s">
        <v>10</v>
      </c>
      <c r="C355" s="405" t="s">
        <v>12</v>
      </c>
      <c r="D355" t="s">
        <v>14</v>
      </c>
      <c r="E355" s="4"/>
      <c r="F355" s="4">
        <v>17.2</v>
      </c>
      <c r="G355" s="1">
        <f t="shared" si="5"/>
        <v>92.999999999999972</v>
      </c>
    </row>
    <row r="356" spans="1:10" ht="14.25" customHeight="1">
      <c r="B356" s="405" t="s">
        <v>129</v>
      </c>
      <c r="C356" s="405"/>
      <c r="D356" t="s">
        <v>46</v>
      </c>
      <c r="E356" s="4"/>
      <c r="F356" s="4">
        <v>46.5</v>
      </c>
      <c r="G356" s="1">
        <f t="shared" si="5"/>
        <v>46.499999999999972</v>
      </c>
    </row>
    <row r="357" spans="1:10" ht="14.25" customHeight="1">
      <c r="A357" s="188">
        <v>45385</v>
      </c>
      <c r="B357" s="405">
        <v>28733</v>
      </c>
      <c r="C357" s="405" t="s">
        <v>12</v>
      </c>
      <c r="D357" t="s">
        <v>46</v>
      </c>
      <c r="E357" s="4"/>
      <c r="F357" s="4">
        <v>46.5</v>
      </c>
      <c r="G357" s="1">
        <f t="shared" si="5"/>
        <v>0</v>
      </c>
    </row>
    <row r="358" spans="1:10" ht="14.25" customHeight="1">
      <c r="A358" s="166">
        <v>43890</v>
      </c>
      <c r="B358" s="404" t="s">
        <v>11</v>
      </c>
      <c r="C358" s="404" t="s">
        <v>19</v>
      </c>
      <c r="D358" t="s">
        <v>13</v>
      </c>
      <c r="E358" s="4">
        <v>73.5</v>
      </c>
      <c r="F358" s="4"/>
      <c r="G358" s="1">
        <f t="shared" si="5"/>
        <v>73.5</v>
      </c>
    </row>
    <row r="359" spans="1:10" ht="14.25" customHeight="1">
      <c r="B359" s="405"/>
      <c r="C359" s="405"/>
      <c r="D359" t="s">
        <v>14</v>
      </c>
      <c r="E359" s="4">
        <v>41.2</v>
      </c>
      <c r="F359" s="4"/>
      <c r="G359" s="1">
        <f t="shared" si="5"/>
        <v>114.7</v>
      </c>
      <c r="J359" s="404"/>
    </row>
    <row r="360" spans="1:10" ht="14.25" customHeight="1">
      <c r="B360" s="405"/>
      <c r="C360" s="405"/>
      <c r="D360" t="s">
        <v>15</v>
      </c>
      <c r="E360" s="4">
        <v>58</v>
      </c>
      <c r="F360" s="4"/>
      <c r="G360" s="1">
        <f t="shared" si="5"/>
        <v>172.7</v>
      </c>
    </row>
    <row r="361" spans="1:10" ht="14.25" customHeight="1">
      <c r="B361" s="405"/>
      <c r="C361" s="405"/>
      <c r="D361" t="s">
        <v>31</v>
      </c>
      <c r="E361" s="4">
        <v>5</v>
      </c>
      <c r="F361" s="4"/>
      <c r="G361" s="1">
        <f t="shared" si="5"/>
        <v>177.7</v>
      </c>
    </row>
    <row r="362" spans="1:10" ht="14.25" customHeight="1">
      <c r="A362" s="188">
        <v>43890</v>
      </c>
      <c r="B362" s="405" t="s">
        <v>10</v>
      </c>
      <c r="C362" s="405" t="s">
        <v>19</v>
      </c>
      <c r="D362" t="s">
        <v>15</v>
      </c>
      <c r="E362" s="4"/>
      <c r="F362" s="4">
        <v>58</v>
      </c>
      <c r="G362" s="1">
        <f t="shared" si="5"/>
        <v>119.69999999999999</v>
      </c>
    </row>
    <row r="363" spans="1:10" ht="14.25" customHeight="1">
      <c r="A363" s="188">
        <v>43890</v>
      </c>
      <c r="B363" s="405" t="s">
        <v>10</v>
      </c>
      <c r="C363" s="405" t="s">
        <v>19</v>
      </c>
      <c r="D363" t="s">
        <v>31</v>
      </c>
      <c r="E363" s="4"/>
      <c r="F363" s="4">
        <v>5</v>
      </c>
      <c r="G363" s="1">
        <f t="shared" si="5"/>
        <v>114.69999999999999</v>
      </c>
    </row>
    <row r="364" spans="1:10" ht="14.25" customHeight="1">
      <c r="A364" s="188">
        <v>44135</v>
      </c>
      <c r="B364" s="405" t="s">
        <v>10</v>
      </c>
      <c r="C364" s="405" t="s">
        <v>19</v>
      </c>
      <c r="D364" t="s">
        <v>13</v>
      </c>
      <c r="E364" s="4"/>
      <c r="F364" s="4">
        <v>5.8</v>
      </c>
      <c r="G364" s="1">
        <f t="shared" si="5"/>
        <v>108.89999999999999</v>
      </c>
    </row>
    <row r="365" spans="1:10" ht="14.25" customHeight="1">
      <c r="A365" s="188">
        <v>44176</v>
      </c>
      <c r="B365" s="405">
        <v>21026</v>
      </c>
      <c r="C365" s="405" t="s">
        <v>19</v>
      </c>
      <c r="D365" t="s">
        <v>13</v>
      </c>
      <c r="E365" s="4"/>
      <c r="F365" s="4">
        <v>67.7</v>
      </c>
      <c r="G365" s="1">
        <f t="shared" si="5"/>
        <v>41.199999999999989</v>
      </c>
    </row>
    <row r="366" spans="1:10" ht="14.25" customHeight="1">
      <c r="A366" s="188">
        <v>44176</v>
      </c>
      <c r="B366" s="405">
        <v>21026</v>
      </c>
      <c r="C366" s="405" t="s">
        <v>19</v>
      </c>
      <c r="D366" t="s">
        <v>14</v>
      </c>
      <c r="E366" s="4"/>
      <c r="F366" s="4">
        <v>41.2</v>
      </c>
      <c r="G366" s="1">
        <f t="shared" si="5"/>
        <v>0</v>
      </c>
    </row>
    <row r="367" spans="1:10" ht="14.25" customHeight="1">
      <c r="A367" s="166">
        <v>43921</v>
      </c>
      <c r="B367" s="404" t="s">
        <v>11</v>
      </c>
      <c r="C367" s="404" t="s">
        <v>20</v>
      </c>
      <c r="D367" t="s">
        <v>13</v>
      </c>
      <c r="E367" s="4">
        <v>57.5</v>
      </c>
      <c r="F367" s="4"/>
      <c r="G367" s="1">
        <f t="shared" si="5"/>
        <v>57.5</v>
      </c>
    </row>
    <row r="368" spans="1:10" ht="14.25" customHeight="1">
      <c r="B368" s="405"/>
      <c r="C368" s="405"/>
      <c r="D368" t="s">
        <v>14</v>
      </c>
      <c r="E368" s="4">
        <v>41.8</v>
      </c>
      <c r="F368" s="4"/>
      <c r="G368" s="1">
        <f t="shared" si="5"/>
        <v>99.3</v>
      </c>
    </row>
    <row r="369" spans="1:11" ht="14.25" customHeight="1">
      <c r="B369" s="405"/>
      <c r="C369" s="405"/>
      <c r="D369" t="s">
        <v>15</v>
      </c>
      <c r="E369" s="4">
        <v>60</v>
      </c>
      <c r="F369" s="4"/>
      <c r="G369" s="1">
        <f t="shared" si="5"/>
        <v>159.30000000000001</v>
      </c>
    </row>
    <row r="370" spans="1:11" ht="14.25" customHeight="1">
      <c r="B370" s="405"/>
      <c r="C370" s="405"/>
      <c r="D370" t="s">
        <v>31</v>
      </c>
      <c r="E370" s="4">
        <v>5</v>
      </c>
      <c r="F370" s="4"/>
      <c r="G370" s="1">
        <f t="shared" si="5"/>
        <v>164.3</v>
      </c>
    </row>
    <row r="371" spans="1:11" ht="14.25" customHeight="1">
      <c r="A371" s="188">
        <v>43921</v>
      </c>
      <c r="B371" s="405" t="s">
        <v>10</v>
      </c>
      <c r="C371" s="405" t="s">
        <v>20</v>
      </c>
      <c r="D371" t="s">
        <v>15</v>
      </c>
      <c r="E371" s="4"/>
      <c r="F371" s="4">
        <v>50</v>
      </c>
      <c r="G371" s="1">
        <f t="shared" si="5"/>
        <v>114.30000000000001</v>
      </c>
    </row>
    <row r="372" spans="1:11" ht="14.25" customHeight="1">
      <c r="A372" s="188">
        <v>44176</v>
      </c>
      <c r="B372" s="405">
        <v>21026</v>
      </c>
      <c r="C372" s="405" t="s">
        <v>20</v>
      </c>
      <c r="D372" t="s">
        <v>13</v>
      </c>
      <c r="E372" s="4"/>
      <c r="F372" s="4">
        <v>57.5</v>
      </c>
      <c r="G372" s="1">
        <f t="shared" si="5"/>
        <v>56.800000000000011</v>
      </c>
    </row>
    <row r="373" spans="1:11" ht="14.25" customHeight="1">
      <c r="A373" s="188">
        <v>44176</v>
      </c>
      <c r="B373" s="405">
        <v>21026</v>
      </c>
      <c r="C373" s="405" t="s">
        <v>20</v>
      </c>
      <c r="D373" t="s">
        <v>14</v>
      </c>
      <c r="E373" s="4"/>
      <c r="F373" s="4">
        <v>41.8</v>
      </c>
      <c r="G373" s="1">
        <f t="shared" si="5"/>
        <v>15.000000000000014</v>
      </c>
    </row>
    <row r="374" spans="1:11" ht="14.25" customHeight="1">
      <c r="A374" s="188">
        <v>45138</v>
      </c>
      <c r="B374" s="405" t="s">
        <v>32</v>
      </c>
      <c r="C374" s="405" t="s">
        <v>20</v>
      </c>
      <c r="D374" t="s">
        <v>15</v>
      </c>
      <c r="E374" s="4"/>
      <c r="F374" s="4">
        <v>10</v>
      </c>
      <c r="G374" s="1">
        <f t="shared" si="5"/>
        <v>5.0000000000000142</v>
      </c>
    </row>
    <row r="375" spans="1:11" ht="14.25" customHeight="1">
      <c r="A375" s="188">
        <v>45138</v>
      </c>
      <c r="B375" s="405" t="s">
        <v>32</v>
      </c>
      <c r="C375" s="405" t="s">
        <v>20</v>
      </c>
      <c r="D375" t="s">
        <v>31</v>
      </c>
      <c r="E375" s="4"/>
      <c r="F375" s="4">
        <v>5</v>
      </c>
      <c r="G375" s="1">
        <f t="shared" si="5"/>
        <v>1.4210854715202004E-14</v>
      </c>
    </row>
    <row r="376" spans="1:11" ht="14.25" customHeight="1">
      <c r="A376" s="166">
        <v>43951</v>
      </c>
      <c r="B376" s="404" t="s">
        <v>11</v>
      </c>
      <c r="C376" s="404" t="s">
        <v>21</v>
      </c>
      <c r="D376" t="s">
        <v>13</v>
      </c>
      <c r="E376" s="4">
        <v>40.5</v>
      </c>
      <c r="F376" s="4"/>
      <c r="G376" s="1">
        <f t="shared" si="5"/>
        <v>40.500000000000014</v>
      </c>
    </row>
    <row r="377" spans="1:11" ht="14.25" customHeight="1">
      <c r="B377" s="405"/>
      <c r="C377" s="405"/>
      <c r="D377" t="s">
        <v>14</v>
      </c>
      <c r="E377" s="4">
        <v>66.099999999999994</v>
      </c>
      <c r="F377" s="4"/>
      <c r="G377" s="1">
        <f t="shared" si="5"/>
        <v>106.60000000000001</v>
      </c>
    </row>
    <row r="378" spans="1:11" ht="14.25" customHeight="1">
      <c r="B378" s="405"/>
      <c r="C378" s="405"/>
      <c r="D378" t="s">
        <v>15</v>
      </c>
      <c r="E378" s="4">
        <v>60</v>
      </c>
      <c r="F378" s="4"/>
      <c r="G378" s="1">
        <f t="shared" si="5"/>
        <v>166.60000000000002</v>
      </c>
    </row>
    <row r="379" spans="1:11" ht="14.25" customHeight="1">
      <c r="B379" s="405"/>
      <c r="C379" s="405"/>
      <c r="D379" t="s">
        <v>31</v>
      </c>
      <c r="E379" s="4">
        <v>5</v>
      </c>
      <c r="F379" s="4"/>
      <c r="G379" s="1">
        <f t="shared" si="5"/>
        <v>171.60000000000002</v>
      </c>
      <c r="J379"/>
      <c r="K379" s="4"/>
    </row>
    <row r="380" spans="1:11" ht="14.25" customHeight="1">
      <c r="A380" s="188">
        <v>44176</v>
      </c>
      <c r="B380" s="405">
        <v>21026</v>
      </c>
      <c r="C380" s="405" t="s">
        <v>21</v>
      </c>
      <c r="D380" t="s">
        <v>13</v>
      </c>
      <c r="E380" s="4"/>
      <c r="F380" s="4">
        <v>40.5</v>
      </c>
      <c r="G380" s="1">
        <f t="shared" si="5"/>
        <v>131.10000000000002</v>
      </c>
      <c r="I380" s="404"/>
      <c r="J380"/>
      <c r="K380" s="4"/>
    </row>
    <row r="381" spans="1:11" ht="14.25" customHeight="1">
      <c r="A381" s="188">
        <v>44176</v>
      </c>
      <c r="B381" s="405">
        <v>21026</v>
      </c>
      <c r="C381" s="405" t="s">
        <v>21</v>
      </c>
      <c r="D381" t="s">
        <v>14</v>
      </c>
      <c r="E381" s="4"/>
      <c r="F381" s="4">
        <v>66.099999999999994</v>
      </c>
      <c r="G381" s="1">
        <f t="shared" si="5"/>
        <v>65.000000000000028</v>
      </c>
      <c r="J381"/>
      <c r="K381" s="4"/>
    </row>
    <row r="382" spans="1:11" ht="14.25" customHeight="1">
      <c r="A382" s="188">
        <v>45138</v>
      </c>
      <c r="B382" s="405" t="s">
        <v>32</v>
      </c>
      <c r="C382" s="405" t="s">
        <v>21</v>
      </c>
      <c r="D382" t="s">
        <v>15</v>
      </c>
      <c r="E382" s="4"/>
      <c r="F382" s="4">
        <v>60</v>
      </c>
      <c r="G382" s="1">
        <f t="shared" si="5"/>
        <v>5.0000000000000284</v>
      </c>
    </row>
    <row r="383" spans="1:11" ht="14.25" customHeight="1">
      <c r="A383" s="188">
        <v>45138</v>
      </c>
      <c r="B383" s="405" t="s">
        <v>32</v>
      </c>
      <c r="C383" s="405" t="s">
        <v>21</v>
      </c>
      <c r="D383" t="s">
        <v>31</v>
      </c>
      <c r="E383" s="4"/>
      <c r="F383" s="4">
        <v>5</v>
      </c>
      <c r="G383" s="1">
        <f t="shared" si="5"/>
        <v>2.8421709430404007E-14</v>
      </c>
    </row>
    <row r="384" spans="1:11" ht="14.25" customHeight="1">
      <c r="A384" s="166">
        <v>43982</v>
      </c>
      <c r="B384" s="404" t="s">
        <v>11</v>
      </c>
      <c r="C384" s="404" t="s">
        <v>22</v>
      </c>
      <c r="D384" t="s">
        <v>13</v>
      </c>
      <c r="E384" s="4">
        <v>37.6</v>
      </c>
      <c r="F384" s="4"/>
      <c r="G384" s="1">
        <f t="shared" si="5"/>
        <v>37.60000000000003</v>
      </c>
    </row>
    <row r="385" spans="1:7" ht="14.25" customHeight="1">
      <c r="B385" s="405"/>
      <c r="C385" s="405"/>
      <c r="D385" t="s">
        <v>14</v>
      </c>
      <c r="E385" s="4">
        <v>35.700000000000003</v>
      </c>
      <c r="F385" s="4"/>
      <c r="G385" s="1">
        <f t="shared" si="5"/>
        <v>73.30000000000004</v>
      </c>
    </row>
    <row r="386" spans="1:7" ht="14.25" customHeight="1">
      <c r="B386" s="405"/>
      <c r="C386" s="405"/>
      <c r="D386" t="s">
        <v>15</v>
      </c>
      <c r="E386" s="4">
        <v>60</v>
      </c>
      <c r="F386" s="4"/>
      <c r="G386" s="1">
        <f>+G385+E386-F386</f>
        <v>133.30000000000004</v>
      </c>
    </row>
    <row r="387" spans="1:7" ht="14.25" customHeight="1">
      <c r="B387" s="405"/>
      <c r="C387" s="405"/>
      <c r="D387" t="s">
        <v>31</v>
      </c>
      <c r="E387" s="4">
        <v>5</v>
      </c>
      <c r="F387" s="4"/>
      <c r="G387" s="1">
        <f t="shared" ref="G387:G429" si="6">+G386+E387-F387</f>
        <v>138.30000000000004</v>
      </c>
    </row>
    <row r="388" spans="1:7" ht="14.25" customHeight="1">
      <c r="A388" s="188">
        <v>43982</v>
      </c>
      <c r="B388" s="405" t="s">
        <v>10</v>
      </c>
      <c r="C388" s="405" t="s">
        <v>22</v>
      </c>
      <c r="D388" t="s">
        <v>33</v>
      </c>
      <c r="E388" s="4"/>
      <c r="F388" s="4">
        <v>46</v>
      </c>
      <c r="G388" s="1">
        <f t="shared" si="6"/>
        <v>92.30000000000004</v>
      </c>
    </row>
    <row r="389" spans="1:7" ht="14.25" customHeight="1">
      <c r="A389" s="188">
        <v>44176</v>
      </c>
      <c r="B389" s="405">
        <v>21026</v>
      </c>
      <c r="C389" s="405" t="s">
        <v>22</v>
      </c>
      <c r="D389" t="s">
        <v>13</v>
      </c>
      <c r="E389" s="4"/>
      <c r="F389" s="4">
        <v>37.6</v>
      </c>
      <c r="G389" s="1">
        <f t="shared" si="6"/>
        <v>54.700000000000038</v>
      </c>
    </row>
    <row r="390" spans="1:7" ht="14.25" customHeight="1">
      <c r="A390" s="188">
        <v>44176</v>
      </c>
      <c r="B390" s="405">
        <v>21026</v>
      </c>
      <c r="C390" s="405" t="s">
        <v>22</v>
      </c>
      <c r="D390" t="s">
        <v>14</v>
      </c>
      <c r="E390" s="4"/>
      <c r="F390" s="4">
        <v>35.700000000000003</v>
      </c>
      <c r="G390" s="1">
        <f t="shared" si="6"/>
        <v>19.000000000000036</v>
      </c>
    </row>
    <row r="391" spans="1:7" ht="14.25" customHeight="1">
      <c r="A391" s="188">
        <v>45138</v>
      </c>
      <c r="B391" s="405" t="s">
        <v>32</v>
      </c>
      <c r="C391" s="405" t="s">
        <v>22</v>
      </c>
      <c r="D391" t="s">
        <v>15</v>
      </c>
      <c r="E391" s="4"/>
      <c r="F391" s="4">
        <v>14</v>
      </c>
      <c r="G391" s="1">
        <f t="shared" si="6"/>
        <v>5.0000000000000355</v>
      </c>
    </row>
    <row r="392" spans="1:7" ht="14.25" customHeight="1">
      <c r="A392" s="188">
        <v>45138</v>
      </c>
      <c r="B392" s="405" t="s">
        <v>32</v>
      </c>
      <c r="C392" s="405" t="s">
        <v>22</v>
      </c>
      <c r="D392" t="s">
        <v>31</v>
      </c>
      <c r="E392" s="4"/>
      <c r="F392" s="4">
        <v>5</v>
      </c>
      <c r="G392" s="1">
        <f t="shared" si="6"/>
        <v>3.5527136788005009E-14</v>
      </c>
    </row>
    <row r="393" spans="1:7" ht="14.25" customHeight="1">
      <c r="A393" s="166">
        <v>44012</v>
      </c>
      <c r="B393" s="404" t="s">
        <v>11</v>
      </c>
      <c r="C393" s="404" t="s">
        <v>23</v>
      </c>
      <c r="D393" t="s">
        <v>13</v>
      </c>
      <c r="E393" s="4">
        <v>33.200000000000003</v>
      </c>
      <c r="F393" s="4"/>
      <c r="G393" s="1">
        <f t="shared" si="6"/>
        <v>33.200000000000038</v>
      </c>
    </row>
    <row r="394" spans="1:7" ht="14.25" customHeight="1">
      <c r="B394" s="405"/>
      <c r="C394" s="405"/>
      <c r="D394" t="s">
        <v>14</v>
      </c>
      <c r="E394" s="4">
        <v>17.100000000000001</v>
      </c>
      <c r="F394" s="4"/>
      <c r="G394" s="1">
        <f t="shared" si="6"/>
        <v>50.30000000000004</v>
      </c>
    </row>
    <row r="395" spans="1:7" ht="14.25" customHeight="1">
      <c r="B395" s="405"/>
      <c r="C395" s="405"/>
      <c r="D395" t="s">
        <v>15</v>
      </c>
      <c r="E395" s="4">
        <v>60</v>
      </c>
      <c r="F395" s="4"/>
      <c r="G395" s="1">
        <f t="shared" si="6"/>
        <v>110.30000000000004</v>
      </c>
    </row>
    <row r="396" spans="1:7" ht="14.25" customHeight="1">
      <c r="B396" s="405"/>
      <c r="C396" s="405"/>
      <c r="D396" t="s">
        <v>31</v>
      </c>
      <c r="E396" s="4">
        <v>5</v>
      </c>
      <c r="F396" s="4"/>
      <c r="G396" s="1">
        <f t="shared" si="6"/>
        <v>115.30000000000004</v>
      </c>
    </row>
    <row r="397" spans="1:7" ht="14.25" customHeight="1">
      <c r="A397" s="188">
        <v>44176</v>
      </c>
      <c r="B397" s="405">
        <v>21026</v>
      </c>
      <c r="C397" s="405" t="s">
        <v>23</v>
      </c>
      <c r="D397" t="s">
        <v>13</v>
      </c>
      <c r="E397" s="4"/>
      <c r="F397" s="4">
        <v>33.200000000000003</v>
      </c>
      <c r="G397" s="1">
        <f t="shared" si="6"/>
        <v>82.100000000000037</v>
      </c>
    </row>
    <row r="398" spans="1:7" ht="14.25" customHeight="1">
      <c r="A398" s="188">
        <v>44176</v>
      </c>
      <c r="B398" s="405">
        <v>21026</v>
      </c>
      <c r="C398" s="405" t="s">
        <v>23</v>
      </c>
      <c r="D398" t="s">
        <v>14</v>
      </c>
      <c r="E398" s="4"/>
      <c r="F398" s="4">
        <v>17.100000000000001</v>
      </c>
      <c r="G398" s="1">
        <f t="shared" si="6"/>
        <v>65.000000000000028</v>
      </c>
    </row>
    <row r="399" spans="1:7" ht="14.25" customHeight="1">
      <c r="A399" s="188">
        <v>45138</v>
      </c>
      <c r="B399" s="405" t="s">
        <v>32</v>
      </c>
      <c r="C399" s="405" t="s">
        <v>23</v>
      </c>
      <c r="D399" t="s">
        <v>15</v>
      </c>
      <c r="E399" s="4"/>
      <c r="F399" s="4">
        <v>60</v>
      </c>
      <c r="G399" s="1">
        <f t="shared" si="6"/>
        <v>5.0000000000000284</v>
      </c>
    </row>
    <row r="400" spans="1:7" ht="14.25" customHeight="1">
      <c r="A400" s="188">
        <v>45138</v>
      </c>
      <c r="B400" s="405" t="s">
        <v>32</v>
      </c>
      <c r="C400" s="405" t="s">
        <v>23</v>
      </c>
      <c r="D400" t="s">
        <v>31</v>
      </c>
      <c r="E400" s="4"/>
      <c r="F400" s="4">
        <v>5</v>
      </c>
      <c r="G400" s="1">
        <f t="shared" si="6"/>
        <v>2.8421709430404007E-14</v>
      </c>
    </row>
    <row r="401" spans="1:7" ht="14.25" customHeight="1">
      <c r="A401" s="166">
        <v>44043</v>
      </c>
      <c r="B401" s="404" t="s">
        <v>11</v>
      </c>
      <c r="C401" s="404" t="s">
        <v>24</v>
      </c>
      <c r="D401" t="s">
        <v>13</v>
      </c>
      <c r="E401" s="4">
        <v>54.8</v>
      </c>
      <c r="F401" s="4"/>
      <c r="G401" s="1">
        <f t="shared" si="6"/>
        <v>54.800000000000026</v>
      </c>
    </row>
    <row r="402" spans="1:7" ht="14.25" customHeight="1">
      <c r="B402" s="405"/>
      <c r="C402" s="405"/>
      <c r="D402" t="s">
        <v>14</v>
      </c>
      <c r="E402" s="4">
        <v>53.4</v>
      </c>
      <c r="F402" s="4"/>
      <c r="G402" s="1">
        <f t="shared" si="6"/>
        <v>108.20000000000002</v>
      </c>
    </row>
    <row r="403" spans="1:7">
      <c r="B403" s="405"/>
      <c r="C403" s="405"/>
      <c r="D403" t="s">
        <v>33</v>
      </c>
      <c r="E403" s="4">
        <v>60</v>
      </c>
      <c r="G403" s="1">
        <f t="shared" si="6"/>
        <v>168.20000000000002</v>
      </c>
    </row>
    <row r="404" spans="1:7">
      <c r="B404" s="405"/>
      <c r="C404" s="405"/>
      <c r="D404" t="s">
        <v>31</v>
      </c>
      <c r="E404" s="1">
        <v>5</v>
      </c>
      <c r="G404" s="1">
        <f t="shared" si="6"/>
        <v>173.20000000000002</v>
      </c>
    </row>
    <row r="405" spans="1:7">
      <c r="B405" s="405"/>
      <c r="C405" s="405"/>
      <c r="D405" s="56" t="s">
        <v>35</v>
      </c>
      <c r="E405" s="1">
        <v>10</v>
      </c>
      <c r="G405" s="1">
        <f t="shared" si="6"/>
        <v>183.20000000000002</v>
      </c>
    </row>
    <row r="406" spans="1:7">
      <c r="B406" s="405"/>
      <c r="C406" s="405"/>
      <c r="D406" s="56" t="s">
        <v>36</v>
      </c>
      <c r="E406" s="1">
        <v>10</v>
      </c>
      <c r="G406" s="1">
        <f t="shared" si="6"/>
        <v>193.20000000000002</v>
      </c>
    </row>
    <row r="407" spans="1:7">
      <c r="A407" s="188">
        <v>44043</v>
      </c>
      <c r="B407" s="405" t="s">
        <v>10</v>
      </c>
      <c r="C407" s="405" t="s">
        <v>24</v>
      </c>
      <c r="D407" t="s">
        <v>15</v>
      </c>
      <c r="F407" s="1">
        <v>30</v>
      </c>
      <c r="G407" s="1">
        <f t="shared" si="6"/>
        <v>163.20000000000002</v>
      </c>
    </row>
    <row r="408" spans="1:7">
      <c r="A408" s="188">
        <v>44106</v>
      </c>
      <c r="B408" s="405">
        <v>20357</v>
      </c>
      <c r="C408" s="405" t="s">
        <v>24</v>
      </c>
      <c r="D408" t="s">
        <v>13</v>
      </c>
      <c r="F408" s="4">
        <v>54.8</v>
      </c>
      <c r="G408" s="1">
        <f t="shared" si="6"/>
        <v>108.40000000000002</v>
      </c>
    </row>
    <row r="409" spans="1:7">
      <c r="A409" s="188">
        <v>44106</v>
      </c>
      <c r="B409" s="405">
        <v>20357</v>
      </c>
      <c r="C409" s="405" t="s">
        <v>24</v>
      </c>
      <c r="D409" t="s">
        <v>14</v>
      </c>
      <c r="F409" s="4">
        <v>53.4</v>
      </c>
      <c r="G409" s="1">
        <f t="shared" si="6"/>
        <v>55.000000000000021</v>
      </c>
    </row>
    <row r="410" spans="1:7">
      <c r="A410" s="188">
        <v>45138</v>
      </c>
      <c r="B410" s="405" t="s">
        <v>32</v>
      </c>
      <c r="C410" s="405" t="s">
        <v>24</v>
      </c>
      <c r="D410" t="s">
        <v>33</v>
      </c>
      <c r="F410" s="4">
        <v>16</v>
      </c>
      <c r="G410" s="1">
        <f t="shared" si="6"/>
        <v>39.000000000000021</v>
      </c>
    </row>
    <row r="411" spans="1:7">
      <c r="A411" s="188">
        <v>45169</v>
      </c>
      <c r="B411" s="405" t="s">
        <v>57</v>
      </c>
      <c r="C411" s="405" t="s">
        <v>24</v>
      </c>
      <c r="D411" t="s">
        <v>33</v>
      </c>
      <c r="F411" s="4">
        <v>14</v>
      </c>
      <c r="G411" s="1">
        <f t="shared" si="6"/>
        <v>25.000000000000021</v>
      </c>
    </row>
    <row r="412" spans="1:7">
      <c r="A412" s="188">
        <v>45169</v>
      </c>
      <c r="B412" s="405" t="s">
        <v>57</v>
      </c>
      <c r="C412" s="405" t="s">
        <v>24</v>
      </c>
      <c r="D412" t="s">
        <v>31</v>
      </c>
      <c r="F412" s="4">
        <v>5</v>
      </c>
      <c r="G412" s="1">
        <f t="shared" si="6"/>
        <v>20.000000000000021</v>
      </c>
    </row>
    <row r="413" spans="1:7">
      <c r="A413" s="188">
        <v>45169</v>
      </c>
      <c r="B413" s="405" t="s">
        <v>57</v>
      </c>
      <c r="C413" s="405" t="s">
        <v>24</v>
      </c>
      <c r="D413" s="56" t="s">
        <v>35</v>
      </c>
      <c r="F413" s="4">
        <v>10</v>
      </c>
      <c r="G413" s="1">
        <f t="shared" si="6"/>
        <v>10.000000000000021</v>
      </c>
    </row>
    <row r="414" spans="1:7">
      <c r="A414" s="188">
        <v>45169</v>
      </c>
      <c r="B414" s="405" t="s">
        <v>57</v>
      </c>
      <c r="C414" s="405" t="s">
        <v>24</v>
      </c>
      <c r="D414" s="56" t="s">
        <v>36</v>
      </c>
      <c r="F414" s="4">
        <v>10</v>
      </c>
      <c r="G414" s="1">
        <f t="shared" si="6"/>
        <v>2.1316282072803006E-14</v>
      </c>
    </row>
    <row r="415" spans="1:7">
      <c r="A415" s="166">
        <v>44074</v>
      </c>
      <c r="B415" s="404" t="s">
        <v>11</v>
      </c>
      <c r="C415" s="404" t="s">
        <v>25</v>
      </c>
      <c r="D415" t="s">
        <v>13</v>
      </c>
      <c r="E415" s="1">
        <v>52.7</v>
      </c>
      <c r="G415" s="1">
        <f t="shared" si="6"/>
        <v>52.700000000000024</v>
      </c>
    </row>
    <row r="416" spans="1:7">
      <c r="B416" s="405"/>
      <c r="C416" s="405"/>
      <c r="D416" t="s">
        <v>14</v>
      </c>
      <c r="E416" s="1">
        <v>38.1</v>
      </c>
      <c r="G416" s="1">
        <f t="shared" si="6"/>
        <v>90.800000000000026</v>
      </c>
    </row>
    <row r="417" spans="1:7">
      <c r="B417" s="405"/>
      <c r="C417" s="405"/>
      <c r="D417" t="s">
        <v>33</v>
      </c>
      <c r="E417" s="1">
        <v>60</v>
      </c>
      <c r="G417" s="1">
        <f t="shared" si="6"/>
        <v>150.80000000000001</v>
      </c>
    </row>
    <row r="418" spans="1:7">
      <c r="B418" s="405"/>
      <c r="C418" s="405"/>
      <c r="D418" t="s">
        <v>31</v>
      </c>
      <c r="E418" s="1">
        <v>5</v>
      </c>
      <c r="G418" s="1">
        <f t="shared" si="6"/>
        <v>155.80000000000001</v>
      </c>
    </row>
    <row r="419" spans="1:7">
      <c r="B419" s="405"/>
      <c r="C419" s="405"/>
      <c r="D419" t="s">
        <v>37</v>
      </c>
      <c r="E419" s="1">
        <v>15</v>
      </c>
      <c r="G419" s="1">
        <f t="shared" si="6"/>
        <v>170.8</v>
      </c>
    </row>
    <row r="420" spans="1:7">
      <c r="A420" s="188">
        <v>44074</v>
      </c>
      <c r="B420" s="405" t="s">
        <v>10</v>
      </c>
      <c r="C420" s="405" t="s">
        <v>25</v>
      </c>
      <c r="D420" t="s">
        <v>15</v>
      </c>
      <c r="F420" s="1">
        <v>23</v>
      </c>
      <c r="G420" s="1">
        <f t="shared" si="6"/>
        <v>147.80000000000001</v>
      </c>
    </row>
    <row r="421" spans="1:7">
      <c r="A421" s="188">
        <v>44074</v>
      </c>
      <c r="B421" s="405" t="s">
        <v>10</v>
      </c>
      <c r="C421" s="405" t="s">
        <v>25</v>
      </c>
      <c r="D421" t="s">
        <v>37</v>
      </c>
      <c r="F421" s="1">
        <v>4</v>
      </c>
      <c r="G421" s="1">
        <f t="shared" si="6"/>
        <v>143.80000000000001</v>
      </c>
    </row>
    <row r="422" spans="1:7">
      <c r="A422" s="188">
        <v>44176</v>
      </c>
      <c r="B422" s="405">
        <v>21027</v>
      </c>
      <c r="C422" s="405" t="s">
        <v>25</v>
      </c>
      <c r="D422" t="s">
        <v>13</v>
      </c>
      <c r="F422" s="1">
        <v>52.7</v>
      </c>
      <c r="G422" s="1">
        <f t="shared" si="6"/>
        <v>91.100000000000009</v>
      </c>
    </row>
    <row r="423" spans="1:7">
      <c r="A423" s="188">
        <v>44176</v>
      </c>
      <c r="B423" s="405">
        <v>21027</v>
      </c>
      <c r="C423" s="405" t="s">
        <v>25</v>
      </c>
      <c r="D423" t="s">
        <v>14</v>
      </c>
      <c r="F423" s="1">
        <v>38.1</v>
      </c>
      <c r="G423" s="1">
        <f t="shared" si="6"/>
        <v>53.000000000000007</v>
      </c>
    </row>
    <row r="424" spans="1:7">
      <c r="A424" s="188">
        <v>45169</v>
      </c>
      <c r="B424" s="405" t="s">
        <v>57</v>
      </c>
      <c r="C424" s="405" t="s">
        <v>25</v>
      </c>
      <c r="D424" t="s">
        <v>33</v>
      </c>
      <c r="F424" s="1">
        <v>37</v>
      </c>
      <c r="G424" s="1">
        <f t="shared" si="6"/>
        <v>16.000000000000007</v>
      </c>
    </row>
    <row r="425" spans="1:7">
      <c r="A425" s="188">
        <v>45169</v>
      </c>
      <c r="B425" s="405" t="s">
        <v>57</v>
      </c>
      <c r="C425" s="405" t="s">
        <v>25</v>
      </c>
      <c r="D425" t="s">
        <v>31</v>
      </c>
      <c r="F425" s="1">
        <v>5</v>
      </c>
      <c r="G425" s="1">
        <f t="shared" si="6"/>
        <v>11.000000000000007</v>
      </c>
    </row>
    <row r="426" spans="1:7">
      <c r="A426" s="188">
        <v>45169</v>
      </c>
      <c r="B426" s="405" t="s">
        <v>57</v>
      </c>
      <c r="C426" s="405" t="s">
        <v>25</v>
      </c>
      <c r="D426" t="s">
        <v>37</v>
      </c>
      <c r="F426" s="1">
        <v>11</v>
      </c>
      <c r="G426" s="1">
        <f t="shared" si="6"/>
        <v>0</v>
      </c>
    </row>
    <row r="427" spans="1:7">
      <c r="A427" s="166">
        <v>44104</v>
      </c>
      <c r="B427" s="404" t="s">
        <v>11</v>
      </c>
      <c r="C427" s="404" t="s">
        <v>26</v>
      </c>
      <c r="D427" t="s">
        <v>13</v>
      </c>
      <c r="E427" s="1">
        <v>54</v>
      </c>
      <c r="G427" s="1">
        <f t="shared" si="6"/>
        <v>54</v>
      </c>
    </row>
    <row r="428" spans="1:7">
      <c r="B428" s="405"/>
      <c r="C428" s="405"/>
      <c r="D428" t="s">
        <v>14</v>
      </c>
      <c r="E428" s="1">
        <v>44.1</v>
      </c>
      <c r="G428" s="1">
        <f t="shared" si="6"/>
        <v>98.1</v>
      </c>
    </row>
    <row r="429" spans="1:7">
      <c r="B429" s="405"/>
      <c r="C429" s="405"/>
      <c r="D429" t="s">
        <v>33</v>
      </c>
      <c r="E429" s="1">
        <v>60</v>
      </c>
      <c r="G429" s="1">
        <f t="shared" si="6"/>
        <v>158.1</v>
      </c>
    </row>
    <row r="430" spans="1:7">
      <c r="B430" s="405"/>
      <c r="C430" s="405"/>
      <c r="D430" t="s">
        <v>31</v>
      </c>
      <c r="E430" s="1">
        <v>5</v>
      </c>
      <c r="G430" s="1">
        <f t="shared" ref="G430:G493" si="7">+G429+E430-F430</f>
        <v>163.1</v>
      </c>
    </row>
    <row r="431" spans="1:7">
      <c r="B431" s="405"/>
      <c r="C431" s="405"/>
      <c r="D431" t="s">
        <v>37</v>
      </c>
      <c r="E431" s="1">
        <v>8.5</v>
      </c>
      <c r="G431" s="1">
        <f t="shared" si="7"/>
        <v>171.6</v>
      </c>
    </row>
    <row r="432" spans="1:7">
      <c r="A432" s="188">
        <v>44104</v>
      </c>
      <c r="B432" s="405" t="s">
        <v>10</v>
      </c>
      <c r="C432" s="405" t="s">
        <v>26</v>
      </c>
      <c r="D432" t="s">
        <v>15</v>
      </c>
      <c r="F432" s="1">
        <v>34</v>
      </c>
      <c r="G432" s="1">
        <f t="shared" si="7"/>
        <v>137.6</v>
      </c>
    </row>
    <row r="433" spans="1:7">
      <c r="A433" s="188">
        <v>44104</v>
      </c>
      <c r="B433" s="405" t="s">
        <v>10</v>
      </c>
      <c r="C433" s="405" t="s">
        <v>26</v>
      </c>
      <c r="D433" t="s">
        <v>37</v>
      </c>
      <c r="F433" s="1">
        <v>6</v>
      </c>
      <c r="G433" s="1">
        <f t="shared" si="7"/>
        <v>131.6</v>
      </c>
    </row>
    <row r="434" spans="1:7">
      <c r="A434" s="188">
        <v>44176</v>
      </c>
      <c r="B434" s="405">
        <v>21027</v>
      </c>
      <c r="C434" s="405" t="s">
        <v>26</v>
      </c>
      <c r="D434" t="s">
        <v>13</v>
      </c>
      <c r="F434" s="1">
        <v>54</v>
      </c>
      <c r="G434" s="1">
        <f t="shared" si="7"/>
        <v>77.599999999999994</v>
      </c>
    </row>
    <row r="435" spans="1:7">
      <c r="A435" s="188">
        <v>44176</v>
      </c>
      <c r="B435" s="405">
        <v>21027</v>
      </c>
      <c r="C435" s="405" t="s">
        <v>26</v>
      </c>
      <c r="D435" t="s">
        <v>14</v>
      </c>
      <c r="F435" s="1">
        <v>44.1</v>
      </c>
      <c r="G435" s="1">
        <f t="shared" si="7"/>
        <v>33.499999999999993</v>
      </c>
    </row>
    <row r="436" spans="1:7">
      <c r="A436" s="188">
        <v>45169</v>
      </c>
      <c r="B436" s="405" t="s">
        <v>57</v>
      </c>
      <c r="C436" s="405" t="s">
        <v>26</v>
      </c>
      <c r="D436" t="s">
        <v>33</v>
      </c>
      <c r="F436" s="1">
        <v>26</v>
      </c>
      <c r="G436" s="1">
        <f t="shared" si="7"/>
        <v>7.4999999999999929</v>
      </c>
    </row>
    <row r="437" spans="1:7">
      <c r="A437" s="188">
        <v>45169</v>
      </c>
      <c r="B437" s="405" t="s">
        <v>57</v>
      </c>
      <c r="C437" s="405" t="s">
        <v>26</v>
      </c>
      <c r="D437" t="s">
        <v>31</v>
      </c>
      <c r="F437" s="1">
        <v>5</v>
      </c>
      <c r="G437" s="1">
        <f t="shared" si="7"/>
        <v>2.4999999999999929</v>
      </c>
    </row>
    <row r="438" spans="1:7">
      <c r="A438" s="188">
        <v>45169</v>
      </c>
      <c r="B438" s="405" t="s">
        <v>57</v>
      </c>
      <c r="C438" s="405" t="s">
        <v>26</v>
      </c>
      <c r="D438" t="s">
        <v>37</v>
      </c>
      <c r="F438" s="1">
        <v>2.5</v>
      </c>
      <c r="G438" s="1">
        <f t="shared" si="7"/>
        <v>-7.1054273576010019E-15</v>
      </c>
    </row>
    <row r="439" spans="1:7">
      <c r="A439" s="166">
        <v>44135</v>
      </c>
      <c r="B439" s="404" t="s">
        <v>11</v>
      </c>
      <c r="C439" s="404" t="s">
        <v>27</v>
      </c>
      <c r="D439" t="s">
        <v>13</v>
      </c>
      <c r="E439" s="1">
        <v>63.4</v>
      </c>
      <c r="G439" s="1">
        <f t="shared" si="7"/>
        <v>63.399999999999991</v>
      </c>
    </row>
    <row r="440" spans="1:7">
      <c r="B440" s="405"/>
      <c r="C440" s="405"/>
      <c r="D440" t="s">
        <v>14</v>
      </c>
      <c r="E440" s="1">
        <v>46.7</v>
      </c>
      <c r="G440" s="1">
        <f t="shared" si="7"/>
        <v>110.1</v>
      </c>
    </row>
    <row r="441" spans="1:7">
      <c r="B441" s="405"/>
      <c r="C441" s="405"/>
      <c r="D441" t="s">
        <v>33</v>
      </c>
      <c r="E441" s="1">
        <v>60</v>
      </c>
      <c r="G441" s="1">
        <f t="shared" si="7"/>
        <v>170.1</v>
      </c>
    </row>
    <row r="442" spans="1:7">
      <c r="B442" s="405"/>
      <c r="C442" s="405"/>
      <c r="D442" t="s">
        <v>31</v>
      </c>
      <c r="E442" s="1">
        <v>5</v>
      </c>
      <c r="G442" s="1">
        <f t="shared" si="7"/>
        <v>175.1</v>
      </c>
    </row>
    <row r="443" spans="1:7">
      <c r="B443" s="405"/>
      <c r="C443" s="405"/>
      <c r="D443" s="56" t="s">
        <v>38</v>
      </c>
      <c r="E443" s="1">
        <v>10</v>
      </c>
      <c r="G443" s="1">
        <f t="shared" si="7"/>
        <v>185.1</v>
      </c>
    </row>
    <row r="444" spans="1:7">
      <c r="B444" s="405"/>
      <c r="C444" s="405"/>
      <c r="D444" s="56" t="s">
        <v>39</v>
      </c>
      <c r="E444" s="1">
        <v>10</v>
      </c>
      <c r="G444" s="1">
        <f t="shared" si="7"/>
        <v>195.1</v>
      </c>
    </row>
    <row r="445" spans="1:7">
      <c r="A445" s="188">
        <v>44135</v>
      </c>
      <c r="B445" s="405" t="s">
        <v>10</v>
      </c>
      <c r="C445" s="405" t="s">
        <v>27</v>
      </c>
      <c r="D445" t="s">
        <v>15</v>
      </c>
      <c r="F445" s="1">
        <v>17</v>
      </c>
      <c r="G445" s="1">
        <f t="shared" si="7"/>
        <v>178.1</v>
      </c>
    </row>
    <row r="446" spans="1:7">
      <c r="A446" s="188">
        <v>44207</v>
      </c>
      <c r="B446" s="405">
        <v>21375</v>
      </c>
      <c r="C446" s="405" t="s">
        <v>27</v>
      </c>
      <c r="D446" t="s">
        <v>13</v>
      </c>
      <c r="F446" s="1">
        <v>63.4</v>
      </c>
      <c r="G446" s="1">
        <f t="shared" si="7"/>
        <v>114.69999999999999</v>
      </c>
    </row>
    <row r="447" spans="1:7">
      <c r="A447" s="188">
        <v>44207</v>
      </c>
      <c r="B447" s="405">
        <v>21375</v>
      </c>
      <c r="C447" s="405" t="s">
        <v>27</v>
      </c>
      <c r="D447" t="s">
        <v>14</v>
      </c>
      <c r="F447" s="1">
        <v>46.7</v>
      </c>
      <c r="G447" s="1">
        <f t="shared" si="7"/>
        <v>67.999999999999986</v>
      </c>
    </row>
    <row r="448" spans="1:7">
      <c r="A448" s="188">
        <v>45169</v>
      </c>
      <c r="B448" s="405" t="s">
        <v>57</v>
      </c>
      <c r="C448" s="405" t="s">
        <v>27</v>
      </c>
      <c r="D448" t="s">
        <v>33</v>
      </c>
      <c r="F448" s="1">
        <v>43</v>
      </c>
      <c r="G448" s="1">
        <f t="shared" si="7"/>
        <v>24.999999999999986</v>
      </c>
    </row>
    <row r="449" spans="1:9">
      <c r="A449" s="188">
        <v>45169</v>
      </c>
      <c r="B449" s="405" t="s">
        <v>57</v>
      </c>
      <c r="C449" s="405" t="s">
        <v>27</v>
      </c>
      <c r="D449" t="s">
        <v>31</v>
      </c>
      <c r="F449" s="1">
        <v>5</v>
      </c>
      <c r="G449" s="1">
        <f t="shared" si="7"/>
        <v>19.999999999999986</v>
      </c>
    </row>
    <row r="450" spans="1:9">
      <c r="A450" s="188">
        <v>45169</v>
      </c>
      <c r="B450" s="405" t="s">
        <v>57</v>
      </c>
      <c r="C450" s="405" t="s">
        <v>27</v>
      </c>
      <c r="D450" s="56" t="s">
        <v>38</v>
      </c>
      <c r="F450" s="1">
        <v>10</v>
      </c>
      <c r="G450" s="1">
        <f t="shared" si="7"/>
        <v>9.9999999999999858</v>
      </c>
    </row>
    <row r="451" spans="1:9">
      <c r="A451" s="188">
        <v>45169</v>
      </c>
      <c r="B451" s="405" t="s">
        <v>57</v>
      </c>
      <c r="C451" s="405" t="s">
        <v>27</v>
      </c>
      <c r="D451" s="56" t="s">
        <v>39</v>
      </c>
      <c r="F451" s="1">
        <v>10</v>
      </c>
      <c r="G451" s="1">
        <f t="shared" si="7"/>
        <v>-1.4210854715202004E-14</v>
      </c>
    </row>
    <row r="452" spans="1:9">
      <c r="A452" s="166">
        <v>44165</v>
      </c>
      <c r="B452" s="404" t="s">
        <v>11</v>
      </c>
      <c r="C452" s="404" t="s">
        <v>28</v>
      </c>
      <c r="D452" t="s">
        <v>13</v>
      </c>
      <c r="E452" s="1">
        <v>60.1</v>
      </c>
      <c r="G452" s="1">
        <f t="shared" si="7"/>
        <v>60.099999999999987</v>
      </c>
    </row>
    <row r="453" spans="1:9">
      <c r="B453" s="405"/>
      <c r="C453" s="405"/>
      <c r="D453" t="s">
        <v>14</v>
      </c>
      <c r="E453" s="1">
        <v>48</v>
      </c>
      <c r="G453" s="1">
        <f t="shared" si="7"/>
        <v>108.1</v>
      </c>
    </row>
    <row r="454" spans="1:9">
      <c r="B454" s="405"/>
      <c r="C454" s="405"/>
      <c r="D454" t="s">
        <v>33</v>
      </c>
      <c r="E454" s="1">
        <v>60</v>
      </c>
      <c r="G454" s="1">
        <f t="shared" si="7"/>
        <v>168.1</v>
      </c>
    </row>
    <row r="455" spans="1:9">
      <c r="B455" s="405"/>
      <c r="C455" s="405"/>
      <c r="D455" t="s">
        <v>31</v>
      </c>
      <c r="E455" s="1">
        <v>5</v>
      </c>
      <c r="G455" s="1">
        <f t="shared" si="7"/>
        <v>173.1</v>
      </c>
    </row>
    <row r="456" spans="1:9">
      <c r="A456" s="188">
        <v>44237</v>
      </c>
      <c r="B456" s="405">
        <v>21549</v>
      </c>
      <c r="C456" s="405" t="s">
        <v>28</v>
      </c>
      <c r="D456" t="s">
        <v>13</v>
      </c>
      <c r="F456" s="1">
        <v>60.1</v>
      </c>
      <c r="G456" s="1">
        <f t="shared" si="7"/>
        <v>113</v>
      </c>
    </row>
    <row r="457" spans="1:9">
      <c r="A457" s="188">
        <v>44237</v>
      </c>
      <c r="B457" s="405">
        <v>21549</v>
      </c>
      <c r="C457" s="405" t="s">
        <v>28</v>
      </c>
      <c r="D457" t="s">
        <v>14</v>
      </c>
      <c r="F457" s="1">
        <v>48</v>
      </c>
      <c r="G457" s="1">
        <f t="shared" si="7"/>
        <v>65</v>
      </c>
    </row>
    <row r="458" spans="1:9">
      <c r="A458" s="188">
        <v>45169</v>
      </c>
      <c r="B458" s="405" t="s">
        <v>57</v>
      </c>
      <c r="C458" s="405" t="s">
        <v>28</v>
      </c>
      <c r="D458" t="s">
        <v>33</v>
      </c>
      <c r="F458" s="1">
        <v>16.5</v>
      </c>
      <c r="G458" s="1">
        <f t="shared" si="7"/>
        <v>48.5</v>
      </c>
    </row>
    <row r="459" spans="1:9">
      <c r="A459" s="188">
        <v>45199</v>
      </c>
      <c r="B459" s="405" t="s">
        <v>61</v>
      </c>
      <c r="C459" s="405" t="s">
        <v>28</v>
      </c>
      <c r="D459" t="s">
        <v>33</v>
      </c>
      <c r="F459" s="1">
        <v>43.5</v>
      </c>
      <c r="G459" s="1">
        <f t="shared" si="7"/>
        <v>5</v>
      </c>
    </row>
    <row r="460" spans="1:9">
      <c r="A460" s="188">
        <v>45199</v>
      </c>
      <c r="B460" s="405" t="s">
        <v>61</v>
      </c>
      <c r="C460" s="405" t="s">
        <v>28</v>
      </c>
      <c r="D460" t="s">
        <v>31</v>
      </c>
      <c r="F460" s="1">
        <v>5</v>
      </c>
      <c r="G460" s="1">
        <f t="shared" si="7"/>
        <v>0</v>
      </c>
    </row>
    <row r="461" spans="1:9">
      <c r="A461" s="166">
        <v>44196</v>
      </c>
      <c r="B461" s="404" t="s">
        <v>11</v>
      </c>
      <c r="C461" s="404" t="s">
        <v>29</v>
      </c>
      <c r="D461" t="s">
        <v>13</v>
      </c>
      <c r="E461" s="1">
        <v>75.5</v>
      </c>
      <c r="G461" s="1">
        <f t="shared" si="7"/>
        <v>75.5</v>
      </c>
    </row>
    <row r="462" spans="1:9">
      <c r="B462" s="405"/>
      <c r="C462" s="405"/>
      <c r="D462" t="s">
        <v>14</v>
      </c>
      <c r="E462" s="1">
        <v>42.5</v>
      </c>
      <c r="G462" s="1">
        <f t="shared" si="7"/>
        <v>118</v>
      </c>
    </row>
    <row r="463" spans="1:9">
      <c r="B463" s="405"/>
      <c r="C463" s="405"/>
      <c r="D463" t="s">
        <v>33</v>
      </c>
      <c r="E463" s="1">
        <v>60</v>
      </c>
      <c r="G463" s="1">
        <f t="shared" si="7"/>
        <v>178</v>
      </c>
    </row>
    <row r="464" spans="1:9">
      <c r="B464" s="405"/>
      <c r="C464" s="405"/>
      <c r="D464" t="s">
        <v>31</v>
      </c>
      <c r="E464" s="1">
        <v>5</v>
      </c>
      <c r="G464" s="1">
        <f t="shared" si="7"/>
        <v>183</v>
      </c>
      <c r="I464" s="1">
        <v>175</v>
      </c>
    </row>
    <row r="465" spans="1:7">
      <c r="A465" s="188">
        <v>44255</v>
      </c>
      <c r="B465" s="405" t="s">
        <v>10</v>
      </c>
      <c r="C465" s="405" t="s">
        <v>29</v>
      </c>
      <c r="D465" t="s">
        <v>13</v>
      </c>
      <c r="F465" s="1">
        <v>50</v>
      </c>
      <c r="G465" s="1">
        <f t="shared" si="7"/>
        <v>133</v>
      </c>
    </row>
    <row r="466" spans="1:7">
      <c r="A466" s="188">
        <v>44286</v>
      </c>
      <c r="B466" s="405" t="s">
        <v>10</v>
      </c>
      <c r="C466" s="405" t="s">
        <v>29</v>
      </c>
      <c r="D466" t="s">
        <v>13</v>
      </c>
      <c r="F466" s="1">
        <v>25.5</v>
      </c>
      <c r="G466" s="1">
        <f t="shared" si="7"/>
        <v>107.5</v>
      </c>
    </row>
    <row r="467" spans="1:7">
      <c r="A467" s="188">
        <v>44286</v>
      </c>
      <c r="B467" s="405" t="s">
        <v>10</v>
      </c>
      <c r="C467" s="405" t="s">
        <v>29</v>
      </c>
      <c r="D467" t="s">
        <v>14</v>
      </c>
      <c r="F467" s="1">
        <v>42.5</v>
      </c>
      <c r="G467" s="1">
        <f t="shared" si="7"/>
        <v>65</v>
      </c>
    </row>
    <row r="468" spans="1:7">
      <c r="A468" s="188">
        <v>45199</v>
      </c>
      <c r="B468" s="405" t="s">
        <v>61</v>
      </c>
      <c r="C468" s="405" t="s">
        <v>29</v>
      </c>
      <c r="D468" t="s">
        <v>33</v>
      </c>
      <c r="F468" s="1">
        <v>60</v>
      </c>
      <c r="G468" s="1">
        <f t="shared" si="7"/>
        <v>5</v>
      </c>
    </row>
    <row r="469" spans="1:7">
      <c r="A469" s="188">
        <v>45199</v>
      </c>
      <c r="B469" s="405" t="s">
        <v>61</v>
      </c>
      <c r="C469" s="405" t="s">
        <v>29</v>
      </c>
      <c r="D469" t="s">
        <v>31</v>
      </c>
      <c r="F469" s="1">
        <v>5</v>
      </c>
      <c r="G469" s="1">
        <f t="shared" si="7"/>
        <v>0</v>
      </c>
    </row>
    <row r="470" spans="1:7">
      <c r="A470" s="166">
        <v>44227</v>
      </c>
      <c r="B470" s="404" t="s">
        <v>11</v>
      </c>
      <c r="C470" s="404" t="s">
        <v>12</v>
      </c>
      <c r="D470" t="s">
        <v>13</v>
      </c>
      <c r="E470" s="1">
        <v>97.4</v>
      </c>
      <c r="G470" s="1">
        <f t="shared" si="7"/>
        <v>97.4</v>
      </c>
    </row>
    <row r="471" spans="1:7">
      <c r="B471" s="405"/>
      <c r="C471" s="405"/>
      <c r="D471" t="s">
        <v>14</v>
      </c>
      <c r="E471" s="1">
        <v>53.9</v>
      </c>
      <c r="G471" s="1">
        <f t="shared" si="7"/>
        <v>151.30000000000001</v>
      </c>
    </row>
    <row r="472" spans="1:7">
      <c r="B472" s="405"/>
      <c r="C472" s="405"/>
      <c r="D472" t="s">
        <v>33</v>
      </c>
      <c r="E472" s="1">
        <v>60</v>
      </c>
      <c r="G472" s="1">
        <f t="shared" si="7"/>
        <v>211.3</v>
      </c>
    </row>
    <row r="473" spans="1:7">
      <c r="B473" s="405"/>
      <c r="C473" s="405"/>
      <c r="D473" t="s">
        <v>31</v>
      </c>
      <c r="E473" s="1">
        <v>5</v>
      </c>
      <c r="G473" s="1">
        <f t="shared" si="7"/>
        <v>216.3</v>
      </c>
    </row>
    <row r="474" spans="1:7">
      <c r="A474" s="188">
        <v>44286</v>
      </c>
      <c r="B474" s="405" t="s">
        <v>10</v>
      </c>
      <c r="C474" s="405" t="s">
        <v>12</v>
      </c>
      <c r="D474" t="s">
        <v>13</v>
      </c>
      <c r="F474" s="1">
        <v>7</v>
      </c>
      <c r="G474" s="1">
        <f t="shared" si="7"/>
        <v>209.3</v>
      </c>
    </row>
    <row r="475" spans="1:7">
      <c r="A475" s="188">
        <v>44316</v>
      </c>
      <c r="B475" s="405" t="s">
        <v>10</v>
      </c>
      <c r="C475" s="405" t="s">
        <v>12</v>
      </c>
      <c r="D475" t="s">
        <v>13</v>
      </c>
      <c r="F475" s="1">
        <v>20</v>
      </c>
      <c r="G475" s="1">
        <f t="shared" si="7"/>
        <v>189.3</v>
      </c>
    </row>
    <row r="476" spans="1:7">
      <c r="A476" s="188">
        <v>44329</v>
      </c>
      <c r="B476" s="405">
        <v>22448</v>
      </c>
      <c r="C476" s="405" t="s">
        <v>12</v>
      </c>
      <c r="D476" t="s">
        <v>13</v>
      </c>
      <c r="F476" s="1">
        <v>70.400000000000006</v>
      </c>
      <c r="G476" s="1">
        <f t="shared" si="7"/>
        <v>118.9</v>
      </c>
    </row>
    <row r="477" spans="1:7">
      <c r="A477" s="188">
        <v>44329</v>
      </c>
      <c r="B477" s="405">
        <v>22448</v>
      </c>
      <c r="C477" s="405" t="s">
        <v>12</v>
      </c>
      <c r="D477" t="s">
        <v>14</v>
      </c>
      <c r="F477" s="1">
        <v>53.9</v>
      </c>
      <c r="G477" s="1">
        <f t="shared" si="7"/>
        <v>65</v>
      </c>
    </row>
    <row r="478" spans="1:7">
      <c r="A478" s="188">
        <v>45199</v>
      </c>
      <c r="B478" s="405" t="s">
        <v>61</v>
      </c>
      <c r="C478" s="405" t="s">
        <v>12</v>
      </c>
      <c r="D478" t="s">
        <v>33</v>
      </c>
      <c r="F478" s="1">
        <v>60</v>
      </c>
      <c r="G478" s="1">
        <f t="shared" si="7"/>
        <v>5</v>
      </c>
    </row>
    <row r="479" spans="1:7">
      <c r="A479" s="188">
        <v>45199</v>
      </c>
      <c r="B479" s="405" t="s">
        <v>61</v>
      </c>
      <c r="C479" s="405" t="s">
        <v>12</v>
      </c>
      <c r="D479" t="s">
        <v>31</v>
      </c>
      <c r="F479" s="1">
        <v>1.5</v>
      </c>
      <c r="G479" s="1">
        <f t="shared" si="7"/>
        <v>3.5</v>
      </c>
    </row>
    <row r="480" spans="1:7">
      <c r="A480" s="188">
        <v>45230</v>
      </c>
      <c r="B480" s="405" t="s">
        <v>62</v>
      </c>
      <c r="C480" s="405" t="s">
        <v>12</v>
      </c>
      <c r="D480" t="s">
        <v>31</v>
      </c>
      <c r="F480" s="1">
        <v>3.5</v>
      </c>
      <c r="G480" s="1">
        <f t="shared" si="7"/>
        <v>0</v>
      </c>
    </row>
    <row r="481" spans="1:12">
      <c r="A481" s="166">
        <v>44255</v>
      </c>
      <c r="B481" s="404" t="s">
        <v>11</v>
      </c>
      <c r="C481" s="404" t="s">
        <v>19</v>
      </c>
      <c r="D481" t="s">
        <v>13</v>
      </c>
      <c r="E481" s="1">
        <v>88.2</v>
      </c>
      <c r="G481" s="1">
        <f t="shared" si="7"/>
        <v>88.2</v>
      </c>
    </row>
    <row r="482" spans="1:12">
      <c r="B482" s="405"/>
      <c r="C482" s="405"/>
      <c r="D482" t="s">
        <v>14</v>
      </c>
      <c r="E482" s="1">
        <v>26.8</v>
      </c>
      <c r="G482" s="1">
        <f t="shared" si="7"/>
        <v>115</v>
      </c>
    </row>
    <row r="483" spans="1:12">
      <c r="B483" s="405"/>
      <c r="C483" s="405"/>
      <c r="D483" t="s">
        <v>33</v>
      </c>
      <c r="E483" s="1">
        <v>56</v>
      </c>
      <c r="G483" s="1">
        <f t="shared" si="7"/>
        <v>171</v>
      </c>
    </row>
    <row r="484" spans="1:12">
      <c r="B484" s="405"/>
      <c r="C484" s="405"/>
      <c r="D484" t="s">
        <v>31</v>
      </c>
      <c r="E484" s="1">
        <v>5</v>
      </c>
      <c r="G484" s="1">
        <f t="shared" si="7"/>
        <v>176</v>
      </c>
    </row>
    <row r="485" spans="1:12">
      <c r="B485" s="405"/>
      <c r="C485" s="405"/>
      <c r="D485" t="s">
        <v>83</v>
      </c>
      <c r="E485" s="1">
        <v>10</v>
      </c>
      <c r="G485" s="1">
        <f t="shared" si="7"/>
        <v>186</v>
      </c>
    </row>
    <row r="486" spans="1:12">
      <c r="A486" s="188">
        <v>44329</v>
      </c>
      <c r="B486" s="405">
        <v>22448</v>
      </c>
      <c r="C486" s="405" t="s">
        <v>19</v>
      </c>
      <c r="D486" t="s">
        <v>13</v>
      </c>
      <c r="F486" s="1">
        <v>88.2</v>
      </c>
      <c r="G486" s="1">
        <f t="shared" si="7"/>
        <v>97.8</v>
      </c>
    </row>
    <row r="487" spans="1:12">
      <c r="A487" s="188">
        <v>44329</v>
      </c>
      <c r="B487" s="405">
        <v>22448</v>
      </c>
      <c r="C487" s="405" t="s">
        <v>19</v>
      </c>
      <c r="D487" t="s">
        <v>14</v>
      </c>
      <c r="F487" s="1">
        <v>26.8</v>
      </c>
      <c r="G487" s="1">
        <f t="shared" si="7"/>
        <v>71</v>
      </c>
    </row>
    <row r="488" spans="1:12">
      <c r="A488" s="188">
        <v>45230</v>
      </c>
      <c r="B488" s="405" t="s">
        <v>62</v>
      </c>
      <c r="C488" s="405" t="s">
        <v>19</v>
      </c>
      <c r="D488" t="s">
        <v>33</v>
      </c>
      <c r="F488" s="1">
        <v>56</v>
      </c>
      <c r="G488" s="1">
        <f t="shared" si="7"/>
        <v>15</v>
      </c>
    </row>
    <row r="489" spans="1:12">
      <c r="A489" s="188">
        <v>45230</v>
      </c>
      <c r="B489" s="405" t="s">
        <v>62</v>
      </c>
      <c r="C489" s="405" t="s">
        <v>19</v>
      </c>
      <c r="D489" t="s">
        <v>31</v>
      </c>
      <c r="F489" s="1">
        <v>5</v>
      </c>
      <c r="G489" s="1">
        <f t="shared" si="7"/>
        <v>10</v>
      </c>
    </row>
    <row r="490" spans="1:12">
      <c r="A490" s="188">
        <v>45230</v>
      </c>
      <c r="B490" s="405" t="s">
        <v>62</v>
      </c>
      <c r="C490" s="405" t="s">
        <v>19</v>
      </c>
      <c r="D490" t="s">
        <v>83</v>
      </c>
      <c r="F490" s="1">
        <v>10</v>
      </c>
      <c r="G490" s="1">
        <f t="shared" si="7"/>
        <v>0</v>
      </c>
    </row>
    <row r="491" spans="1:12">
      <c r="A491" s="166">
        <v>44286</v>
      </c>
      <c r="B491" s="404" t="s">
        <v>11</v>
      </c>
      <c r="C491" s="404" t="s">
        <v>20</v>
      </c>
      <c r="D491" t="s">
        <v>13</v>
      </c>
      <c r="E491" s="1">
        <v>100.2</v>
      </c>
      <c r="G491" s="1">
        <f t="shared" si="7"/>
        <v>100.2</v>
      </c>
    </row>
    <row r="492" spans="1:12">
      <c r="B492" s="405"/>
      <c r="C492" s="405"/>
      <c r="D492" t="s">
        <v>14</v>
      </c>
      <c r="E492" s="1">
        <v>30.7</v>
      </c>
      <c r="G492" s="1">
        <f t="shared" si="7"/>
        <v>130.9</v>
      </c>
      <c r="L492" s="408"/>
    </row>
    <row r="493" spans="1:12">
      <c r="B493" s="405"/>
      <c r="C493" s="405"/>
      <c r="D493" t="s">
        <v>33</v>
      </c>
      <c r="E493" s="1">
        <v>60</v>
      </c>
      <c r="G493" s="1">
        <f t="shared" si="7"/>
        <v>190.9</v>
      </c>
      <c r="L493" s="1"/>
    </row>
    <row r="494" spans="1:12">
      <c r="B494" s="405"/>
      <c r="C494" s="405"/>
      <c r="D494" t="s">
        <v>31</v>
      </c>
      <c r="E494" s="1">
        <v>5</v>
      </c>
      <c r="G494" s="1">
        <f t="shared" ref="G494:G557" si="8">+G493+E494-F494</f>
        <v>195.9</v>
      </c>
      <c r="L494" s="1"/>
    </row>
    <row r="495" spans="1:12">
      <c r="B495" s="405"/>
      <c r="C495" s="405"/>
      <c r="D495" t="s">
        <v>40</v>
      </c>
      <c r="E495" s="1">
        <v>10</v>
      </c>
      <c r="G495" s="1">
        <f t="shared" si="8"/>
        <v>205.9</v>
      </c>
      <c r="L495" s="1"/>
    </row>
    <row r="496" spans="1:12">
      <c r="A496" s="188">
        <v>44361</v>
      </c>
      <c r="B496" s="405">
        <v>22806</v>
      </c>
      <c r="C496" s="405" t="s">
        <v>20</v>
      </c>
      <c r="D496" t="s">
        <v>13</v>
      </c>
      <c r="F496" s="1">
        <v>100.2</v>
      </c>
      <c r="G496" s="1">
        <f t="shared" si="8"/>
        <v>105.7</v>
      </c>
      <c r="L496" s="1"/>
    </row>
    <row r="497" spans="1:12">
      <c r="A497" s="188">
        <v>44361</v>
      </c>
      <c r="B497" s="405">
        <v>22806</v>
      </c>
      <c r="C497" s="405" t="s">
        <v>20</v>
      </c>
      <c r="D497" t="s">
        <v>14</v>
      </c>
      <c r="F497" s="1">
        <v>30.7</v>
      </c>
      <c r="G497" s="1">
        <f t="shared" si="8"/>
        <v>75</v>
      </c>
      <c r="L497" s="1"/>
    </row>
    <row r="498" spans="1:12">
      <c r="A498" s="188">
        <v>45230</v>
      </c>
      <c r="B498" s="405" t="s">
        <v>62</v>
      </c>
      <c r="C498" s="405" t="s">
        <v>20</v>
      </c>
      <c r="D498" t="s">
        <v>33</v>
      </c>
      <c r="F498" s="1">
        <v>60</v>
      </c>
      <c r="G498" s="1">
        <f t="shared" si="8"/>
        <v>15</v>
      </c>
      <c r="L498" s="1"/>
    </row>
    <row r="499" spans="1:12">
      <c r="A499" s="188">
        <v>45230</v>
      </c>
      <c r="B499" s="405" t="s">
        <v>62</v>
      </c>
      <c r="C499" s="405" t="s">
        <v>20</v>
      </c>
      <c r="D499" t="s">
        <v>31</v>
      </c>
      <c r="F499" s="1">
        <v>5</v>
      </c>
      <c r="G499" s="1">
        <f t="shared" si="8"/>
        <v>10</v>
      </c>
      <c r="L499" s="1"/>
    </row>
    <row r="500" spans="1:12">
      <c r="A500" s="188">
        <v>45230</v>
      </c>
      <c r="B500" s="405" t="s">
        <v>62</v>
      </c>
      <c r="C500" s="405" t="s">
        <v>20</v>
      </c>
      <c r="D500" t="s">
        <v>40</v>
      </c>
      <c r="F500" s="1">
        <v>10</v>
      </c>
      <c r="G500" s="1">
        <f t="shared" si="8"/>
        <v>0</v>
      </c>
    </row>
    <row r="501" spans="1:12">
      <c r="A501" s="166">
        <v>44316</v>
      </c>
      <c r="B501" s="404" t="s">
        <v>11</v>
      </c>
      <c r="C501" s="404" t="s">
        <v>21</v>
      </c>
      <c r="D501" t="s">
        <v>13</v>
      </c>
      <c r="E501" s="1">
        <v>133.69999999999999</v>
      </c>
      <c r="G501" s="1">
        <f t="shared" si="8"/>
        <v>133.69999999999999</v>
      </c>
    </row>
    <row r="502" spans="1:12">
      <c r="B502" s="405"/>
      <c r="C502" s="405"/>
      <c r="D502" t="s">
        <v>14</v>
      </c>
      <c r="E502" s="1">
        <v>30.9</v>
      </c>
      <c r="G502" s="1">
        <f t="shared" si="8"/>
        <v>164.6</v>
      </c>
    </row>
    <row r="503" spans="1:12">
      <c r="B503" s="405"/>
      <c r="C503" s="405"/>
      <c r="D503" t="s">
        <v>33</v>
      </c>
      <c r="E503" s="1">
        <v>60</v>
      </c>
      <c r="G503" s="1">
        <f t="shared" si="8"/>
        <v>224.6</v>
      </c>
      <c r="L503" s="1"/>
    </row>
    <row r="504" spans="1:12">
      <c r="B504" s="405"/>
      <c r="C504" s="405"/>
      <c r="D504" t="s">
        <v>31</v>
      </c>
      <c r="E504" s="1">
        <v>5</v>
      </c>
      <c r="G504" s="1">
        <f t="shared" si="8"/>
        <v>229.6</v>
      </c>
      <c r="L504" s="1"/>
    </row>
    <row r="505" spans="1:12">
      <c r="A505" s="188">
        <v>44391</v>
      </c>
      <c r="B505" s="405">
        <v>23044</v>
      </c>
      <c r="C505" s="405" t="s">
        <v>21</v>
      </c>
      <c r="D505" t="s">
        <v>13</v>
      </c>
      <c r="F505" s="1">
        <v>120</v>
      </c>
      <c r="G505" s="1">
        <f t="shared" si="8"/>
        <v>109.6</v>
      </c>
      <c r="L505" s="1"/>
    </row>
    <row r="506" spans="1:12">
      <c r="A506" s="188">
        <v>44392</v>
      </c>
      <c r="B506" s="405">
        <v>23050</v>
      </c>
      <c r="C506" s="405" t="s">
        <v>21</v>
      </c>
      <c r="D506" t="s">
        <v>13</v>
      </c>
      <c r="F506" s="1">
        <v>13.7</v>
      </c>
      <c r="G506" s="1">
        <f t="shared" si="8"/>
        <v>95.899999999999991</v>
      </c>
      <c r="L506" s="1"/>
    </row>
    <row r="507" spans="1:12">
      <c r="A507" s="188">
        <v>44392</v>
      </c>
      <c r="B507" s="405">
        <v>23050</v>
      </c>
      <c r="C507" s="405" t="s">
        <v>21</v>
      </c>
      <c r="D507" t="s">
        <v>14</v>
      </c>
      <c r="F507" s="1">
        <v>30.9</v>
      </c>
      <c r="G507" s="1">
        <f t="shared" si="8"/>
        <v>65</v>
      </c>
      <c r="L507" s="1"/>
    </row>
    <row r="508" spans="1:12">
      <c r="A508" s="188">
        <v>45230</v>
      </c>
      <c r="B508" s="405" t="s">
        <v>62</v>
      </c>
      <c r="C508" s="405" t="s">
        <v>21</v>
      </c>
      <c r="D508" t="s">
        <v>33</v>
      </c>
      <c r="F508" s="1">
        <v>50.5</v>
      </c>
      <c r="G508" s="1">
        <f t="shared" si="8"/>
        <v>14.5</v>
      </c>
      <c r="L508" s="1"/>
    </row>
    <row r="509" spans="1:12">
      <c r="A509" s="188">
        <v>45260</v>
      </c>
      <c r="B509" s="405" t="s">
        <v>64</v>
      </c>
      <c r="C509" s="405"/>
      <c r="D509" t="s">
        <v>33</v>
      </c>
      <c r="F509" s="1">
        <v>9.5</v>
      </c>
      <c r="G509" s="1">
        <f t="shared" si="8"/>
        <v>5</v>
      </c>
      <c r="L509" s="1"/>
    </row>
    <row r="510" spans="1:12">
      <c r="A510" s="188">
        <v>45260</v>
      </c>
      <c r="B510" s="405" t="s">
        <v>64</v>
      </c>
      <c r="C510" s="404"/>
      <c r="D510" t="s">
        <v>31</v>
      </c>
      <c r="F510" s="1">
        <v>5</v>
      </c>
      <c r="G510" s="1">
        <f t="shared" si="8"/>
        <v>0</v>
      </c>
      <c r="L510" s="1"/>
    </row>
    <row r="511" spans="1:12">
      <c r="A511" s="166">
        <v>44347</v>
      </c>
      <c r="B511" s="404" t="s">
        <v>11</v>
      </c>
      <c r="C511" s="404" t="s">
        <v>22</v>
      </c>
      <c r="D511" t="s">
        <v>13</v>
      </c>
      <c r="E511" s="1">
        <v>113.3</v>
      </c>
      <c r="G511" s="1">
        <f t="shared" si="8"/>
        <v>113.3</v>
      </c>
      <c r="L511" s="1"/>
    </row>
    <row r="512" spans="1:12">
      <c r="B512" s="405"/>
      <c r="C512" s="405"/>
      <c r="D512" t="s">
        <v>14</v>
      </c>
      <c r="E512" s="1">
        <v>46.2</v>
      </c>
      <c r="G512" s="1">
        <f t="shared" si="8"/>
        <v>159.5</v>
      </c>
      <c r="L512" s="1"/>
    </row>
    <row r="513" spans="1:12">
      <c r="B513" s="405"/>
      <c r="C513" s="405"/>
      <c r="D513" t="s">
        <v>33</v>
      </c>
      <c r="E513" s="1">
        <v>60</v>
      </c>
      <c r="G513" s="1">
        <f t="shared" si="8"/>
        <v>219.5</v>
      </c>
      <c r="L513" s="1"/>
    </row>
    <row r="514" spans="1:12">
      <c r="B514" s="405"/>
      <c r="C514" s="405"/>
      <c r="D514" t="s">
        <v>31</v>
      </c>
      <c r="E514" s="1">
        <v>5</v>
      </c>
      <c r="G514" s="1">
        <f t="shared" si="8"/>
        <v>224.5</v>
      </c>
    </row>
    <row r="515" spans="1:12">
      <c r="A515" s="188">
        <v>44431</v>
      </c>
      <c r="B515" s="405">
        <v>23279</v>
      </c>
      <c r="C515" s="405" t="s">
        <v>22</v>
      </c>
      <c r="D515" t="s">
        <v>13</v>
      </c>
      <c r="F515" s="1">
        <v>113.3</v>
      </c>
      <c r="G515" s="1">
        <f t="shared" si="8"/>
        <v>111.2</v>
      </c>
    </row>
    <row r="516" spans="1:12">
      <c r="A516" s="188">
        <v>44431</v>
      </c>
      <c r="B516" s="405">
        <v>23279</v>
      </c>
      <c r="C516" s="405" t="s">
        <v>22</v>
      </c>
      <c r="D516" t="s">
        <v>14</v>
      </c>
      <c r="F516" s="1">
        <v>46.2</v>
      </c>
      <c r="G516" s="1">
        <f t="shared" si="8"/>
        <v>65</v>
      </c>
    </row>
    <row r="517" spans="1:12">
      <c r="A517" s="188">
        <v>45260</v>
      </c>
      <c r="B517" s="405" t="s">
        <v>64</v>
      </c>
      <c r="C517" s="405" t="s">
        <v>22</v>
      </c>
      <c r="D517" t="s">
        <v>33</v>
      </c>
      <c r="F517" s="1">
        <v>60</v>
      </c>
      <c r="G517" s="1">
        <f t="shared" si="8"/>
        <v>5</v>
      </c>
    </row>
    <row r="518" spans="1:12">
      <c r="A518" s="188">
        <v>45260</v>
      </c>
      <c r="B518" s="405" t="s">
        <v>64</v>
      </c>
      <c r="C518" s="405" t="s">
        <v>22</v>
      </c>
      <c r="D518" t="s">
        <v>31</v>
      </c>
      <c r="F518" s="1">
        <v>5</v>
      </c>
      <c r="G518" s="1">
        <f t="shared" si="8"/>
        <v>0</v>
      </c>
    </row>
    <row r="519" spans="1:12">
      <c r="A519" s="166">
        <v>44377</v>
      </c>
      <c r="B519" s="404" t="s">
        <v>11</v>
      </c>
      <c r="C519" s="404" t="s">
        <v>23</v>
      </c>
      <c r="D519" t="s">
        <v>13</v>
      </c>
      <c r="E519" s="1">
        <v>124.2</v>
      </c>
      <c r="G519" s="1">
        <f t="shared" si="8"/>
        <v>124.2</v>
      </c>
    </row>
    <row r="520" spans="1:12">
      <c r="B520" s="405"/>
      <c r="C520" s="405"/>
      <c r="D520" t="s">
        <v>14</v>
      </c>
      <c r="E520" s="73">
        <v>21.8</v>
      </c>
      <c r="G520" s="1">
        <f t="shared" si="8"/>
        <v>146</v>
      </c>
      <c r="L520" s="38">
        <f ca="1">SUM(L493:L578)</f>
        <v>0</v>
      </c>
    </row>
    <row r="521" spans="1:12">
      <c r="B521" s="405"/>
      <c r="C521" s="405"/>
      <c r="D521" t="s">
        <v>33</v>
      </c>
      <c r="E521" s="1">
        <v>60</v>
      </c>
      <c r="G521" s="1">
        <f t="shared" si="8"/>
        <v>206</v>
      </c>
      <c r="L521" s="1"/>
    </row>
    <row r="522" spans="1:12">
      <c r="B522" s="405"/>
      <c r="C522" s="405"/>
      <c r="D522" t="s">
        <v>31</v>
      </c>
      <c r="E522" s="1">
        <v>5</v>
      </c>
      <c r="G522" s="1">
        <f t="shared" si="8"/>
        <v>211</v>
      </c>
      <c r="L522" s="1"/>
    </row>
    <row r="523" spans="1:12">
      <c r="A523" s="188">
        <v>44453</v>
      </c>
      <c r="B523" s="405">
        <v>23454</v>
      </c>
      <c r="C523" s="405" t="s">
        <v>23</v>
      </c>
      <c r="D523" t="s">
        <v>13</v>
      </c>
      <c r="F523" s="1">
        <v>124.2</v>
      </c>
      <c r="G523" s="1">
        <f t="shared" si="8"/>
        <v>86.8</v>
      </c>
      <c r="L523" s="1"/>
    </row>
    <row r="524" spans="1:12">
      <c r="A524" s="188">
        <v>44453</v>
      </c>
      <c r="B524" s="405">
        <v>23454</v>
      </c>
      <c r="C524" s="405" t="s">
        <v>23</v>
      </c>
      <c r="D524" t="s">
        <v>14</v>
      </c>
      <c r="F524" s="73">
        <v>21.8</v>
      </c>
      <c r="G524" s="1">
        <f t="shared" si="8"/>
        <v>65</v>
      </c>
      <c r="L524" s="1"/>
    </row>
    <row r="525" spans="1:12">
      <c r="A525" s="188">
        <v>45260</v>
      </c>
      <c r="B525" s="405" t="s">
        <v>64</v>
      </c>
      <c r="C525" s="405" t="s">
        <v>23</v>
      </c>
      <c r="D525" t="s">
        <v>33</v>
      </c>
      <c r="F525" s="1">
        <v>60</v>
      </c>
      <c r="G525" s="1">
        <f t="shared" si="8"/>
        <v>5</v>
      </c>
      <c r="L525" s="1"/>
    </row>
    <row r="526" spans="1:12">
      <c r="A526" s="188">
        <v>45260</v>
      </c>
      <c r="B526" s="405" t="s">
        <v>64</v>
      </c>
      <c r="C526" s="405" t="s">
        <v>23</v>
      </c>
      <c r="D526" t="s">
        <v>31</v>
      </c>
      <c r="E526" s="38"/>
      <c r="F526" s="1">
        <v>5</v>
      </c>
      <c r="G526" s="1">
        <f t="shared" si="8"/>
        <v>0</v>
      </c>
      <c r="L526" s="1"/>
    </row>
    <row r="527" spans="1:12">
      <c r="A527" s="166">
        <v>44408</v>
      </c>
      <c r="B527" s="404" t="s">
        <v>11</v>
      </c>
      <c r="C527" s="404" t="s">
        <v>24</v>
      </c>
      <c r="D527" t="s">
        <v>13</v>
      </c>
      <c r="E527" s="38">
        <v>108.7</v>
      </c>
      <c r="G527" s="1">
        <f t="shared" si="8"/>
        <v>108.7</v>
      </c>
    </row>
    <row r="528" spans="1:12">
      <c r="B528" s="405"/>
      <c r="C528" s="405"/>
      <c r="D528" t="s">
        <v>14</v>
      </c>
      <c r="E528" s="38">
        <v>19.7</v>
      </c>
      <c r="G528" s="1">
        <f t="shared" si="8"/>
        <v>128.4</v>
      </c>
    </row>
    <row r="529" spans="1:7">
      <c r="B529" s="405"/>
      <c r="C529" s="405"/>
      <c r="D529" t="s">
        <v>15</v>
      </c>
      <c r="E529" s="38">
        <v>60</v>
      </c>
      <c r="G529" s="1">
        <f t="shared" si="8"/>
        <v>188.4</v>
      </c>
    </row>
    <row r="530" spans="1:7">
      <c r="B530" s="405"/>
      <c r="C530" s="405"/>
      <c r="D530" t="s">
        <v>16</v>
      </c>
      <c r="E530" s="38">
        <v>5</v>
      </c>
      <c r="G530" s="1">
        <f t="shared" si="8"/>
        <v>193.4</v>
      </c>
    </row>
    <row r="531" spans="1:7">
      <c r="A531" s="188">
        <v>45260</v>
      </c>
      <c r="B531" s="405" t="s">
        <v>64</v>
      </c>
      <c r="C531" s="405" t="s">
        <v>24</v>
      </c>
      <c r="D531" t="s">
        <v>13</v>
      </c>
      <c r="E531" s="38"/>
      <c r="F531" s="1">
        <v>5.5</v>
      </c>
      <c r="G531" s="1">
        <f t="shared" si="8"/>
        <v>187.9</v>
      </c>
    </row>
    <row r="532" spans="1:7">
      <c r="A532" s="188">
        <v>45291</v>
      </c>
      <c r="B532" s="405" t="s">
        <v>48</v>
      </c>
      <c r="C532" s="405" t="s">
        <v>24</v>
      </c>
      <c r="D532" t="s">
        <v>13</v>
      </c>
      <c r="E532" s="38"/>
      <c r="F532" s="38">
        <v>103.2</v>
      </c>
      <c r="G532" s="1">
        <f t="shared" si="8"/>
        <v>84.7</v>
      </c>
    </row>
    <row r="533" spans="1:7">
      <c r="A533" s="188">
        <v>45291</v>
      </c>
      <c r="B533" s="405" t="s">
        <v>48</v>
      </c>
      <c r="C533" s="405" t="s">
        <v>24</v>
      </c>
      <c r="D533" t="s">
        <v>14</v>
      </c>
      <c r="E533" s="38"/>
      <c r="F533" s="38">
        <v>19.7</v>
      </c>
      <c r="G533" s="1">
        <f t="shared" si="8"/>
        <v>65</v>
      </c>
    </row>
    <row r="534" spans="1:7">
      <c r="A534" s="188">
        <v>45291</v>
      </c>
      <c r="B534" s="405" t="s">
        <v>48</v>
      </c>
      <c r="C534" s="405" t="s">
        <v>24</v>
      </c>
      <c r="D534" t="s">
        <v>15</v>
      </c>
      <c r="E534" s="38"/>
      <c r="F534" s="38">
        <v>60</v>
      </c>
      <c r="G534" s="1">
        <f t="shared" si="8"/>
        <v>5</v>
      </c>
    </row>
    <row r="535" spans="1:7">
      <c r="A535" s="188">
        <v>45291</v>
      </c>
      <c r="B535" s="405" t="s">
        <v>48</v>
      </c>
      <c r="C535" s="405" t="s">
        <v>24</v>
      </c>
      <c r="D535" t="s">
        <v>16</v>
      </c>
      <c r="E535" s="38"/>
      <c r="F535" s="38">
        <v>5</v>
      </c>
      <c r="G535" s="1">
        <f t="shared" si="8"/>
        <v>0</v>
      </c>
    </row>
    <row r="536" spans="1:7">
      <c r="A536" s="166">
        <v>44439</v>
      </c>
      <c r="B536" s="404" t="s">
        <v>11</v>
      </c>
      <c r="C536" s="404" t="s">
        <v>25</v>
      </c>
      <c r="D536" t="s">
        <v>13</v>
      </c>
      <c r="E536" s="38">
        <v>123.1</v>
      </c>
      <c r="G536" s="1">
        <f t="shared" si="8"/>
        <v>123.1</v>
      </c>
    </row>
    <row r="537" spans="1:7">
      <c r="B537" s="405"/>
      <c r="C537" s="405"/>
      <c r="D537" t="s">
        <v>14</v>
      </c>
      <c r="E537" s="38">
        <v>19.100000000000001</v>
      </c>
      <c r="G537" s="1">
        <f t="shared" si="8"/>
        <v>142.19999999999999</v>
      </c>
    </row>
    <row r="538" spans="1:7">
      <c r="B538" s="405"/>
      <c r="C538" s="405"/>
      <c r="D538" t="s">
        <v>15</v>
      </c>
      <c r="E538" s="38">
        <v>60</v>
      </c>
      <c r="G538" s="1">
        <f t="shared" si="8"/>
        <v>202.2</v>
      </c>
    </row>
    <row r="539" spans="1:7">
      <c r="B539" s="405"/>
      <c r="C539" s="405"/>
      <c r="D539" t="s">
        <v>16</v>
      </c>
      <c r="E539" s="38">
        <v>5</v>
      </c>
      <c r="G539" s="1">
        <f t="shared" si="8"/>
        <v>207.2</v>
      </c>
    </row>
    <row r="540" spans="1:7">
      <c r="A540" s="188">
        <v>45291</v>
      </c>
      <c r="B540" s="405" t="s">
        <v>48</v>
      </c>
      <c r="C540" s="405" t="s">
        <v>25</v>
      </c>
      <c r="D540" t="s">
        <v>13</v>
      </c>
      <c r="E540" s="38"/>
      <c r="F540" s="1">
        <v>12.1</v>
      </c>
      <c r="G540" s="1">
        <f t="shared" si="8"/>
        <v>195.1</v>
      </c>
    </row>
    <row r="541" spans="1:7">
      <c r="A541" s="188">
        <v>45322</v>
      </c>
      <c r="B541" s="405" t="s">
        <v>49</v>
      </c>
      <c r="C541" s="405" t="s">
        <v>25</v>
      </c>
      <c r="D541" t="s">
        <v>13</v>
      </c>
      <c r="E541" s="38"/>
      <c r="F541" s="38">
        <v>111</v>
      </c>
      <c r="G541" s="1">
        <f t="shared" si="8"/>
        <v>84.1</v>
      </c>
    </row>
    <row r="542" spans="1:7">
      <c r="A542" s="188">
        <v>45322</v>
      </c>
      <c r="B542" s="405" t="s">
        <v>49</v>
      </c>
      <c r="C542" s="405" t="s">
        <v>25</v>
      </c>
      <c r="D542" t="s">
        <v>14</v>
      </c>
      <c r="E542" s="38"/>
      <c r="F542" s="38">
        <v>19.100000000000001</v>
      </c>
      <c r="G542" s="1">
        <f t="shared" si="8"/>
        <v>65</v>
      </c>
    </row>
    <row r="543" spans="1:7">
      <c r="A543" s="188">
        <v>45322</v>
      </c>
      <c r="B543" s="405" t="s">
        <v>49</v>
      </c>
      <c r="C543" s="405" t="s">
        <v>25</v>
      </c>
      <c r="D543" t="s">
        <v>15</v>
      </c>
      <c r="E543" s="38"/>
      <c r="F543" s="38">
        <v>60</v>
      </c>
      <c r="G543" s="1">
        <f t="shared" si="8"/>
        <v>5</v>
      </c>
    </row>
    <row r="544" spans="1:7">
      <c r="A544" s="188">
        <v>45322</v>
      </c>
      <c r="B544" s="405" t="s">
        <v>49</v>
      </c>
      <c r="C544" s="405" t="s">
        <v>25</v>
      </c>
      <c r="D544" t="s">
        <v>16</v>
      </c>
      <c r="E544" s="38"/>
      <c r="F544" s="38">
        <v>5</v>
      </c>
      <c r="G544" s="1">
        <f t="shared" si="8"/>
        <v>0</v>
      </c>
    </row>
    <row r="545" spans="1:7">
      <c r="A545" s="166">
        <v>44469</v>
      </c>
      <c r="B545" s="404" t="s">
        <v>11</v>
      </c>
      <c r="C545" s="404" t="s">
        <v>41</v>
      </c>
      <c r="D545" t="s">
        <v>13</v>
      </c>
      <c r="E545" s="38">
        <v>127.4</v>
      </c>
      <c r="G545" s="1">
        <f t="shared" si="8"/>
        <v>127.4</v>
      </c>
    </row>
    <row r="546" spans="1:7">
      <c r="B546" s="405"/>
      <c r="C546" s="405"/>
      <c r="D546" t="s">
        <v>14</v>
      </c>
      <c r="E546" s="38">
        <v>25.2</v>
      </c>
      <c r="G546" s="1">
        <f t="shared" si="8"/>
        <v>152.6</v>
      </c>
    </row>
    <row r="547" spans="1:7">
      <c r="B547" s="405"/>
      <c r="C547" s="405"/>
      <c r="D547" t="s">
        <v>15</v>
      </c>
      <c r="E547" s="38">
        <v>60</v>
      </c>
      <c r="G547" s="1">
        <f t="shared" si="8"/>
        <v>212.6</v>
      </c>
    </row>
    <row r="548" spans="1:7">
      <c r="B548" s="405"/>
      <c r="C548" s="405"/>
      <c r="D548" t="s">
        <v>16</v>
      </c>
      <c r="E548" s="38">
        <v>5</v>
      </c>
      <c r="G548" s="1">
        <f t="shared" si="8"/>
        <v>217.6</v>
      </c>
    </row>
    <row r="549" spans="1:7">
      <c r="A549" s="188">
        <v>45322</v>
      </c>
      <c r="B549" s="405" t="s">
        <v>49</v>
      </c>
      <c r="C549" s="405" t="s">
        <v>41</v>
      </c>
      <c r="D549" t="s">
        <v>13</v>
      </c>
      <c r="E549" s="38"/>
      <c r="F549" s="1">
        <v>54.9</v>
      </c>
      <c r="G549" s="1">
        <f t="shared" si="8"/>
        <v>162.69999999999999</v>
      </c>
    </row>
    <row r="550" spans="1:7">
      <c r="A550" s="188">
        <v>45351</v>
      </c>
      <c r="B550" s="405" t="s">
        <v>50</v>
      </c>
      <c r="C550" s="405" t="s">
        <v>41</v>
      </c>
      <c r="D550" t="s">
        <v>13</v>
      </c>
      <c r="E550" s="38"/>
      <c r="F550" s="38">
        <v>72.5</v>
      </c>
      <c r="G550" s="1">
        <f t="shared" si="8"/>
        <v>90.199999999999989</v>
      </c>
    </row>
    <row r="551" spans="1:7">
      <c r="A551" s="188">
        <v>45351</v>
      </c>
      <c r="B551" s="405" t="s">
        <v>50</v>
      </c>
      <c r="C551" s="405" t="s">
        <v>41</v>
      </c>
      <c r="D551" t="s">
        <v>14</v>
      </c>
      <c r="E551" s="38"/>
      <c r="F551" s="38">
        <v>25.2</v>
      </c>
      <c r="G551" s="1">
        <f t="shared" si="8"/>
        <v>64.999999999999986</v>
      </c>
    </row>
    <row r="552" spans="1:7">
      <c r="A552" s="188">
        <v>45351</v>
      </c>
      <c r="B552" s="405" t="s">
        <v>50</v>
      </c>
      <c r="C552" s="405" t="s">
        <v>41</v>
      </c>
      <c r="D552" t="s">
        <v>15</v>
      </c>
      <c r="E552" s="38"/>
      <c r="F552" s="38">
        <v>60</v>
      </c>
      <c r="G552" s="1">
        <f t="shared" si="8"/>
        <v>4.9999999999999858</v>
      </c>
    </row>
    <row r="553" spans="1:7">
      <c r="A553" s="188">
        <v>45351</v>
      </c>
      <c r="B553" s="405" t="s">
        <v>50</v>
      </c>
      <c r="C553" s="405" t="s">
        <v>41</v>
      </c>
      <c r="D553" t="s">
        <v>16</v>
      </c>
      <c r="E553" s="38"/>
      <c r="F553" s="38">
        <v>5</v>
      </c>
      <c r="G553" s="1">
        <f t="shared" si="8"/>
        <v>-1.4210854715202004E-14</v>
      </c>
    </row>
    <row r="554" spans="1:7">
      <c r="A554" s="166">
        <v>44500</v>
      </c>
      <c r="B554" s="404" t="s">
        <v>11</v>
      </c>
      <c r="C554" s="404" t="s">
        <v>27</v>
      </c>
      <c r="D554" t="s">
        <v>13</v>
      </c>
      <c r="E554" s="38">
        <v>132</v>
      </c>
      <c r="G554" s="1">
        <f t="shared" si="8"/>
        <v>132</v>
      </c>
    </row>
    <row r="555" spans="1:7">
      <c r="B555" s="405"/>
      <c r="C555" s="405"/>
      <c r="D555" t="s">
        <v>14</v>
      </c>
      <c r="E555" s="38">
        <v>32.700000000000003</v>
      </c>
      <c r="G555" s="1">
        <f t="shared" si="8"/>
        <v>164.7</v>
      </c>
    </row>
    <row r="556" spans="1:7">
      <c r="B556" s="405"/>
      <c r="C556" s="405"/>
      <c r="D556" t="s">
        <v>15</v>
      </c>
      <c r="E556" s="38">
        <v>60</v>
      </c>
      <c r="G556" s="1">
        <f t="shared" si="8"/>
        <v>224.7</v>
      </c>
    </row>
    <row r="557" spans="1:7">
      <c r="B557" s="405"/>
      <c r="C557" s="405"/>
      <c r="D557" t="s">
        <v>16</v>
      </c>
      <c r="E557" s="38">
        <v>5</v>
      </c>
      <c r="G557" s="1">
        <f t="shared" si="8"/>
        <v>229.7</v>
      </c>
    </row>
    <row r="558" spans="1:7">
      <c r="A558" s="188">
        <v>45351</v>
      </c>
      <c r="B558" s="405" t="s">
        <v>50</v>
      </c>
      <c r="C558" s="405" t="s">
        <v>27</v>
      </c>
      <c r="D558" t="s">
        <v>13</v>
      </c>
      <c r="E558" s="38"/>
      <c r="F558" s="1">
        <v>37.299999999999997</v>
      </c>
      <c r="G558" s="1">
        <f t="shared" ref="G558:G581" si="9">+G557+E558-F558</f>
        <v>192.39999999999998</v>
      </c>
    </row>
    <row r="559" spans="1:7">
      <c r="A559" s="188">
        <v>45385</v>
      </c>
      <c r="B559" s="405">
        <v>28730</v>
      </c>
      <c r="C559" s="405" t="s">
        <v>27</v>
      </c>
      <c r="D559" t="s">
        <v>13</v>
      </c>
      <c r="E559" s="38"/>
      <c r="F559" s="1">
        <v>94.7</v>
      </c>
      <c r="G559" s="1">
        <f t="shared" si="9"/>
        <v>97.699999999999974</v>
      </c>
    </row>
    <row r="560" spans="1:7">
      <c r="A560" s="188">
        <v>45385</v>
      </c>
      <c r="B560" s="405">
        <v>28730</v>
      </c>
      <c r="C560" s="405" t="s">
        <v>27</v>
      </c>
      <c r="D560" t="s">
        <v>14</v>
      </c>
      <c r="E560" s="38"/>
      <c r="F560" s="1">
        <v>32.700000000000003</v>
      </c>
      <c r="G560" s="1">
        <f t="shared" si="9"/>
        <v>64.999999999999972</v>
      </c>
    </row>
    <row r="561" spans="1:7">
      <c r="A561" s="188">
        <v>45385</v>
      </c>
      <c r="B561" s="405">
        <v>28730</v>
      </c>
      <c r="C561" s="405" t="s">
        <v>27</v>
      </c>
      <c r="D561" t="s">
        <v>15</v>
      </c>
      <c r="E561" s="38"/>
      <c r="F561" s="1">
        <v>60</v>
      </c>
      <c r="G561" s="1">
        <f t="shared" si="9"/>
        <v>4.9999999999999716</v>
      </c>
    </row>
    <row r="562" spans="1:7">
      <c r="A562" s="188">
        <v>45385</v>
      </c>
      <c r="B562" s="405">
        <v>28730</v>
      </c>
      <c r="C562" s="405" t="s">
        <v>27</v>
      </c>
      <c r="D562" t="s">
        <v>16</v>
      </c>
      <c r="E562" s="38"/>
      <c r="F562" s="1">
        <v>5</v>
      </c>
      <c r="G562" s="1">
        <f t="shared" si="9"/>
        <v>-2.8421709430404007E-14</v>
      </c>
    </row>
    <row r="563" spans="1:7">
      <c r="A563" s="166">
        <v>44530</v>
      </c>
      <c r="B563" s="404" t="s">
        <v>11</v>
      </c>
      <c r="C563" s="404" t="s">
        <v>28</v>
      </c>
      <c r="D563" t="s">
        <v>13</v>
      </c>
      <c r="E563" s="38">
        <v>140.9</v>
      </c>
      <c r="G563" s="1">
        <f t="shared" si="9"/>
        <v>140.89999999999998</v>
      </c>
    </row>
    <row r="564" spans="1:7">
      <c r="B564" s="405"/>
      <c r="C564" s="405"/>
      <c r="D564" t="s">
        <v>14</v>
      </c>
      <c r="E564" s="38">
        <v>20.3</v>
      </c>
      <c r="G564" s="1">
        <f t="shared" si="9"/>
        <v>161.19999999999999</v>
      </c>
    </row>
    <row r="565" spans="1:7">
      <c r="B565" s="405"/>
      <c r="C565" s="405"/>
      <c r="D565" t="s">
        <v>15</v>
      </c>
      <c r="E565" s="38">
        <v>60</v>
      </c>
      <c r="G565" s="1">
        <f t="shared" si="9"/>
        <v>221.2</v>
      </c>
    </row>
    <row r="566" spans="1:7">
      <c r="B566" s="405"/>
      <c r="C566" s="405"/>
      <c r="D566" t="s">
        <v>16</v>
      </c>
      <c r="E566" s="38">
        <v>5</v>
      </c>
      <c r="G566" s="1">
        <f t="shared" si="9"/>
        <v>226.2</v>
      </c>
    </row>
    <row r="567" spans="1:7">
      <c r="B567" s="405"/>
      <c r="C567" s="405"/>
      <c r="D567" t="s">
        <v>136</v>
      </c>
      <c r="E567" s="38">
        <v>10</v>
      </c>
      <c r="G567" s="1">
        <f t="shared" si="9"/>
        <v>236.2</v>
      </c>
    </row>
    <row r="568" spans="1:7">
      <c r="B568" s="405"/>
      <c r="C568" s="405"/>
      <c r="D568" t="s">
        <v>46</v>
      </c>
      <c r="E568" s="38">
        <v>93</v>
      </c>
      <c r="G568" s="1">
        <f t="shared" si="9"/>
        <v>329.2</v>
      </c>
    </row>
    <row r="569" spans="1:7">
      <c r="A569" s="188">
        <v>45385</v>
      </c>
      <c r="B569" s="405">
        <v>28730</v>
      </c>
      <c r="C569" s="405" t="s">
        <v>28</v>
      </c>
      <c r="D569" t="s">
        <v>13</v>
      </c>
      <c r="E569" s="38"/>
      <c r="F569" s="38">
        <v>140.9</v>
      </c>
      <c r="G569" s="1">
        <f t="shared" si="9"/>
        <v>188.29999999999998</v>
      </c>
    </row>
    <row r="570" spans="1:7">
      <c r="A570" s="188">
        <v>45385</v>
      </c>
      <c r="B570" s="405">
        <v>28730</v>
      </c>
      <c r="C570" s="405" t="s">
        <v>28</v>
      </c>
      <c r="D570" t="s">
        <v>14</v>
      </c>
      <c r="E570" s="38"/>
      <c r="F570" s="38">
        <v>20.3</v>
      </c>
      <c r="G570" s="1">
        <f t="shared" si="9"/>
        <v>167.99999999999997</v>
      </c>
    </row>
    <row r="571" spans="1:7">
      <c r="A571" s="188">
        <v>45385</v>
      </c>
      <c r="B571" s="405">
        <v>28730</v>
      </c>
      <c r="C571" s="405" t="s">
        <v>28</v>
      </c>
      <c r="D571" t="s">
        <v>15</v>
      </c>
      <c r="E571" s="38"/>
      <c r="F571" s="38">
        <v>60</v>
      </c>
      <c r="G571" s="1">
        <f t="shared" si="9"/>
        <v>107.99999999999997</v>
      </c>
    </row>
    <row r="572" spans="1:7">
      <c r="A572" s="188">
        <v>45385</v>
      </c>
      <c r="B572" s="405">
        <v>28730</v>
      </c>
      <c r="C572" s="405" t="s">
        <v>28</v>
      </c>
      <c r="D572" t="s">
        <v>16</v>
      </c>
      <c r="E572" s="38"/>
      <c r="F572" s="38">
        <v>5</v>
      </c>
      <c r="G572" s="1">
        <f t="shared" si="9"/>
        <v>102.99999999999997</v>
      </c>
    </row>
    <row r="573" spans="1:7">
      <c r="A573" s="188">
        <v>45385</v>
      </c>
      <c r="B573" s="405">
        <v>28730</v>
      </c>
      <c r="C573" s="405" t="s">
        <v>28</v>
      </c>
      <c r="D573" t="s">
        <v>136</v>
      </c>
      <c r="E573" s="38"/>
      <c r="F573" s="38">
        <v>10</v>
      </c>
      <c r="G573" s="1">
        <f t="shared" si="9"/>
        <v>92.999999999999972</v>
      </c>
    </row>
    <row r="574" spans="1:7">
      <c r="B574" s="405" t="s">
        <v>129</v>
      </c>
      <c r="C574" s="405"/>
      <c r="D574" t="s">
        <v>52</v>
      </c>
      <c r="F574" s="1">
        <v>46.5</v>
      </c>
      <c r="G574" s="1">
        <f t="shared" si="9"/>
        <v>46.499999999999972</v>
      </c>
    </row>
    <row r="575" spans="1:7">
      <c r="A575" s="188">
        <v>45385</v>
      </c>
      <c r="B575" s="405">
        <v>28733</v>
      </c>
      <c r="C575" s="405" t="s">
        <v>28</v>
      </c>
      <c r="D575" t="s">
        <v>51</v>
      </c>
      <c r="F575" s="1">
        <v>46.5</v>
      </c>
      <c r="G575" s="1">
        <f t="shared" si="9"/>
        <v>0</v>
      </c>
    </row>
    <row r="576" spans="1:7">
      <c r="A576" s="166">
        <v>44561</v>
      </c>
      <c r="B576" s="404" t="s">
        <v>11</v>
      </c>
      <c r="C576" s="404" t="s">
        <v>29</v>
      </c>
      <c r="D576" t="s">
        <v>13</v>
      </c>
      <c r="E576" s="38">
        <v>147.9</v>
      </c>
      <c r="G576" s="1">
        <f t="shared" si="9"/>
        <v>147.9</v>
      </c>
    </row>
    <row r="577" spans="1:7">
      <c r="B577" s="405"/>
      <c r="C577" s="405"/>
      <c r="D577" t="s">
        <v>14</v>
      </c>
      <c r="E577" s="38">
        <v>41.6</v>
      </c>
      <c r="G577" s="1">
        <f t="shared" si="9"/>
        <v>189.5</v>
      </c>
    </row>
    <row r="578" spans="1:7">
      <c r="B578" s="405"/>
      <c r="C578" s="405"/>
      <c r="D578" t="s">
        <v>15</v>
      </c>
      <c r="E578" s="38">
        <v>60</v>
      </c>
      <c r="G578" s="1">
        <f t="shared" si="9"/>
        <v>249.5</v>
      </c>
    </row>
    <row r="579" spans="1:7">
      <c r="B579" s="405"/>
      <c r="C579" s="405"/>
      <c r="D579" t="s">
        <v>16</v>
      </c>
      <c r="E579" s="1">
        <v>5</v>
      </c>
      <c r="G579" s="1">
        <f t="shared" si="9"/>
        <v>254.5</v>
      </c>
    </row>
    <row r="580" spans="1:7">
      <c r="A580" s="188">
        <v>44592</v>
      </c>
      <c r="B580" s="405" t="s">
        <v>49</v>
      </c>
      <c r="C580" s="405" t="s">
        <v>29</v>
      </c>
      <c r="D580" t="s">
        <v>13</v>
      </c>
      <c r="F580" s="1">
        <v>145</v>
      </c>
      <c r="G580" s="1">
        <f t="shared" si="9"/>
        <v>109.5</v>
      </c>
    </row>
    <row r="581" spans="1:7">
      <c r="A581" s="188">
        <v>45385</v>
      </c>
      <c r="B581" s="405">
        <v>28730</v>
      </c>
      <c r="C581" s="405" t="s">
        <v>29</v>
      </c>
      <c r="D581" t="s">
        <v>13</v>
      </c>
      <c r="F581" s="38">
        <v>2.9</v>
      </c>
      <c r="G581" s="1">
        <f t="shared" si="9"/>
        <v>106.6</v>
      </c>
    </row>
    <row r="582" spans="1:7">
      <c r="A582" s="188">
        <v>45385</v>
      </c>
      <c r="B582" s="405">
        <v>28730</v>
      </c>
      <c r="C582" s="405" t="s">
        <v>29</v>
      </c>
      <c r="D582" t="s">
        <v>14</v>
      </c>
      <c r="F582" s="38">
        <v>41.6</v>
      </c>
      <c r="G582" s="1">
        <f t="shared" ref="G582:G599" si="10">+G581+E582-F582</f>
        <v>65</v>
      </c>
    </row>
    <row r="583" spans="1:7">
      <c r="A583" s="188">
        <v>45385</v>
      </c>
      <c r="B583" s="405">
        <v>28730</v>
      </c>
      <c r="C583" s="405" t="s">
        <v>29</v>
      </c>
      <c r="D583" t="s">
        <v>15</v>
      </c>
      <c r="F583" s="38">
        <v>60</v>
      </c>
      <c r="G583" s="1">
        <f t="shared" si="10"/>
        <v>5</v>
      </c>
    </row>
    <row r="584" spans="1:7">
      <c r="A584" s="188">
        <v>45385</v>
      </c>
      <c r="B584" s="405">
        <v>28730</v>
      </c>
      <c r="C584" s="405" t="s">
        <v>29</v>
      </c>
      <c r="D584" t="s">
        <v>16</v>
      </c>
      <c r="F584" s="1">
        <v>5</v>
      </c>
      <c r="G584" s="1">
        <f t="shared" si="10"/>
        <v>0</v>
      </c>
    </row>
    <row r="585" spans="1:7">
      <c r="A585" s="166">
        <v>44592</v>
      </c>
      <c r="B585" s="404" t="s">
        <v>11</v>
      </c>
      <c r="C585" s="404" t="s">
        <v>12</v>
      </c>
      <c r="D585" t="s">
        <v>13</v>
      </c>
      <c r="E585" s="1">
        <v>156.4</v>
      </c>
      <c r="G585" s="1">
        <f t="shared" si="10"/>
        <v>156.4</v>
      </c>
    </row>
    <row r="586" spans="1:7">
      <c r="B586" s="405"/>
      <c r="C586" s="405"/>
      <c r="D586" t="s">
        <v>14</v>
      </c>
      <c r="E586" s="1">
        <v>51.5</v>
      </c>
      <c r="G586" s="1">
        <f t="shared" si="10"/>
        <v>207.9</v>
      </c>
    </row>
    <row r="587" spans="1:7">
      <c r="B587" s="405"/>
      <c r="C587" s="405"/>
      <c r="D587" t="s">
        <v>15</v>
      </c>
      <c r="E587" s="1">
        <v>60</v>
      </c>
      <c r="G587" s="1">
        <f t="shared" si="10"/>
        <v>267.89999999999998</v>
      </c>
    </row>
    <row r="588" spans="1:7">
      <c r="B588" s="405"/>
      <c r="C588" s="405"/>
      <c r="D588" t="s">
        <v>16</v>
      </c>
      <c r="E588" s="1">
        <v>5</v>
      </c>
      <c r="G588" s="1">
        <f t="shared" si="10"/>
        <v>272.89999999999998</v>
      </c>
    </row>
    <row r="589" spans="1:7">
      <c r="A589" s="188">
        <v>44592</v>
      </c>
      <c r="B589" s="405" t="s">
        <v>49</v>
      </c>
      <c r="C589" s="405" t="s">
        <v>12</v>
      </c>
      <c r="D589" t="s">
        <v>15</v>
      </c>
      <c r="F589" s="1">
        <v>60</v>
      </c>
      <c r="G589" s="1">
        <f t="shared" si="10"/>
        <v>212.89999999999998</v>
      </c>
    </row>
    <row r="590" spans="1:7">
      <c r="A590" s="188">
        <v>44592</v>
      </c>
      <c r="B590" s="405" t="s">
        <v>49</v>
      </c>
      <c r="C590" s="405" t="s">
        <v>12</v>
      </c>
      <c r="D590" t="s">
        <v>16</v>
      </c>
      <c r="F590" s="1">
        <v>5</v>
      </c>
      <c r="G590" s="1">
        <f t="shared" si="10"/>
        <v>207.89999999999998</v>
      </c>
    </row>
    <row r="591" spans="1:7">
      <c r="A591" s="188">
        <v>44620</v>
      </c>
      <c r="B591" s="405" t="s">
        <v>50</v>
      </c>
      <c r="C591" s="405" t="s">
        <v>12</v>
      </c>
      <c r="D591" t="s">
        <v>13</v>
      </c>
      <c r="F591" s="1">
        <v>69</v>
      </c>
      <c r="G591" s="1">
        <f t="shared" si="10"/>
        <v>138.89999999999998</v>
      </c>
    </row>
    <row r="592" spans="1:7">
      <c r="A592" s="188">
        <v>44705</v>
      </c>
      <c r="B592" s="405" t="s">
        <v>137</v>
      </c>
      <c r="C592" s="405" t="s">
        <v>12</v>
      </c>
      <c r="D592" t="s">
        <v>13</v>
      </c>
      <c r="F592" s="1">
        <v>87.4</v>
      </c>
      <c r="G592" s="1">
        <f t="shared" si="10"/>
        <v>51.499999999999972</v>
      </c>
    </row>
    <row r="593" spans="1:13">
      <c r="A593" s="188">
        <v>44705</v>
      </c>
      <c r="B593" s="405" t="s">
        <v>137</v>
      </c>
      <c r="C593" s="405" t="s">
        <v>12</v>
      </c>
      <c r="D593" t="s">
        <v>14</v>
      </c>
      <c r="F593" s="1">
        <v>51.5</v>
      </c>
      <c r="G593" s="1">
        <f t="shared" si="10"/>
        <v>0</v>
      </c>
    </row>
    <row r="594" spans="1:13">
      <c r="A594" s="166">
        <v>44620</v>
      </c>
      <c r="B594" s="404" t="s">
        <v>11</v>
      </c>
      <c r="C594" s="404" t="s">
        <v>19</v>
      </c>
      <c r="D594" t="s">
        <v>13</v>
      </c>
      <c r="E594" s="1">
        <v>71.3</v>
      </c>
      <c r="G594" s="1">
        <f t="shared" si="10"/>
        <v>71.3</v>
      </c>
    </row>
    <row r="595" spans="1:13">
      <c r="B595" s="405"/>
      <c r="C595" s="405"/>
      <c r="D595" t="s">
        <v>14</v>
      </c>
      <c r="E595" s="1">
        <v>52.5</v>
      </c>
      <c r="G595" s="1">
        <f t="shared" si="10"/>
        <v>123.8</v>
      </c>
    </row>
    <row r="596" spans="1:13">
      <c r="B596" s="405"/>
      <c r="C596" s="405"/>
      <c r="D596" t="s">
        <v>15</v>
      </c>
      <c r="E596" s="1">
        <v>56</v>
      </c>
      <c r="G596" s="1">
        <f t="shared" si="10"/>
        <v>179.8</v>
      </c>
    </row>
    <row r="597" spans="1:13">
      <c r="B597" s="405"/>
      <c r="C597" s="405"/>
      <c r="D597" t="s">
        <v>16</v>
      </c>
      <c r="E597" s="1">
        <v>5</v>
      </c>
      <c r="G597" s="1">
        <f t="shared" si="10"/>
        <v>184.8</v>
      </c>
    </row>
    <row r="598" spans="1:13">
      <c r="A598" s="188">
        <v>44620</v>
      </c>
      <c r="B598" s="405" t="s">
        <v>50</v>
      </c>
      <c r="C598" s="405" t="s">
        <v>19</v>
      </c>
      <c r="D598" t="s">
        <v>15</v>
      </c>
      <c r="F598" s="1">
        <v>56</v>
      </c>
      <c r="G598" s="1">
        <f t="shared" si="10"/>
        <v>128.80000000000001</v>
      </c>
    </row>
    <row r="599" spans="1:13">
      <c r="A599" s="188">
        <v>44620</v>
      </c>
      <c r="B599" s="405" t="s">
        <v>50</v>
      </c>
      <c r="C599" s="405" t="s">
        <v>19</v>
      </c>
      <c r="D599" t="s">
        <v>16</v>
      </c>
      <c r="F599" s="1">
        <v>5</v>
      </c>
      <c r="G599" s="1">
        <f t="shared" si="10"/>
        <v>123.80000000000001</v>
      </c>
    </row>
    <row r="600" spans="1:13">
      <c r="A600" s="188">
        <v>44705</v>
      </c>
      <c r="B600" s="405" t="s">
        <v>137</v>
      </c>
      <c r="C600" s="405" t="s">
        <v>19</v>
      </c>
      <c r="D600" t="s">
        <v>13</v>
      </c>
      <c r="F600" s="1">
        <v>71.3</v>
      </c>
      <c r="G600" s="1">
        <f t="shared" ref="G600:G687" si="11">+G599+E600-F600</f>
        <v>52.500000000000014</v>
      </c>
    </row>
    <row r="601" spans="1:13">
      <c r="A601" s="188">
        <v>44705</v>
      </c>
      <c r="B601" s="405" t="s">
        <v>137</v>
      </c>
      <c r="C601" s="405" t="s">
        <v>19</v>
      </c>
      <c r="D601" t="s">
        <v>14</v>
      </c>
      <c r="F601" s="1">
        <v>52.5</v>
      </c>
      <c r="G601" s="1">
        <f t="shared" si="11"/>
        <v>0</v>
      </c>
    </row>
    <row r="602" spans="1:13">
      <c r="A602" s="166">
        <v>44651</v>
      </c>
      <c r="B602" s="404" t="s">
        <v>11</v>
      </c>
      <c r="C602" s="404" t="s">
        <v>20</v>
      </c>
      <c r="D602" t="s">
        <v>13</v>
      </c>
      <c r="E602" s="1">
        <v>70.900000000000006</v>
      </c>
      <c r="G602" s="1">
        <f t="shared" si="11"/>
        <v>70.900000000000006</v>
      </c>
    </row>
    <row r="603" spans="1:13">
      <c r="B603" s="405"/>
      <c r="C603" s="405"/>
      <c r="D603" t="s">
        <v>14</v>
      </c>
      <c r="E603" s="1">
        <v>55.2</v>
      </c>
      <c r="G603" s="1">
        <f t="shared" si="11"/>
        <v>126.10000000000001</v>
      </c>
    </row>
    <row r="604" spans="1:13">
      <c r="B604" s="405"/>
      <c r="C604" s="405"/>
      <c r="D604" t="s">
        <v>15</v>
      </c>
      <c r="E604" s="1">
        <v>60</v>
      </c>
      <c r="G604" s="1">
        <f t="shared" si="11"/>
        <v>186.10000000000002</v>
      </c>
    </row>
    <row r="605" spans="1:13">
      <c r="B605" s="405"/>
      <c r="C605" s="405"/>
      <c r="D605" t="s">
        <v>16</v>
      </c>
      <c r="E605" s="1">
        <v>5</v>
      </c>
      <c r="G605" s="1">
        <f t="shared" si="11"/>
        <v>191.10000000000002</v>
      </c>
    </row>
    <row r="606" spans="1:13">
      <c r="B606" s="405"/>
      <c r="C606" s="405"/>
      <c r="D606" t="s">
        <v>51</v>
      </c>
      <c r="E606" s="1">
        <v>93</v>
      </c>
      <c r="G606" s="1">
        <f t="shared" si="11"/>
        <v>284.10000000000002</v>
      </c>
    </row>
    <row r="607" spans="1:13">
      <c r="B607" s="405"/>
      <c r="C607" s="405"/>
      <c r="D607" t="s">
        <v>52</v>
      </c>
      <c r="E607" s="1">
        <v>93</v>
      </c>
      <c r="G607" s="1">
        <f t="shared" si="11"/>
        <v>377.1</v>
      </c>
    </row>
    <row r="608" spans="1:13">
      <c r="A608" s="188">
        <v>44651</v>
      </c>
      <c r="B608" s="405" t="s">
        <v>53</v>
      </c>
      <c r="C608" s="405" t="s">
        <v>20</v>
      </c>
      <c r="D608" t="s">
        <v>15</v>
      </c>
      <c r="F608" s="1">
        <v>60</v>
      </c>
      <c r="G608" s="1">
        <f t="shared" si="11"/>
        <v>317.10000000000002</v>
      </c>
      <c r="M608" s="13"/>
    </row>
    <row r="609" spans="1:7">
      <c r="A609" s="188">
        <v>44651</v>
      </c>
      <c r="B609" s="405" t="s">
        <v>53</v>
      </c>
      <c r="C609" s="405" t="s">
        <v>20</v>
      </c>
      <c r="D609" t="s">
        <v>16</v>
      </c>
      <c r="F609" s="1">
        <v>5</v>
      </c>
      <c r="G609" s="1">
        <f t="shared" si="11"/>
        <v>312.10000000000002</v>
      </c>
    </row>
    <row r="610" spans="1:7">
      <c r="A610" s="188">
        <v>44705</v>
      </c>
      <c r="B610" s="405" t="s">
        <v>137</v>
      </c>
      <c r="C610" s="405" t="s">
        <v>20</v>
      </c>
      <c r="D610" t="s">
        <v>13</v>
      </c>
      <c r="F610" s="1">
        <v>70.900000000000006</v>
      </c>
      <c r="G610" s="1">
        <f t="shared" si="11"/>
        <v>241.20000000000002</v>
      </c>
    </row>
    <row r="611" spans="1:7">
      <c r="A611" s="188">
        <v>44705</v>
      </c>
      <c r="B611" s="405" t="s">
        <v>137</v>
      </c>
      <c r="C611" s="405" t="s">
        <v>20</v>
      </c>
      <c r="D611" t="s">
        <v>14</v>
      </c>
      <c r="F611" s="1">
        <v>55.2</v>
      </c>
      <c r="G611" s="1">
        <f t="shared" si="11"/>
        <v>186</v>
      </c>
    </row>
    <row r="612" spans="1:7">
      <c r="B612" s="405" t="s">
        <v>129</v>
      </c>
      <c r="C612" s="405"/>
      <c r="D612" t="s">
        <v>51</v>
      </c>
      <c r="F612" s="1">
        <v>46.5</v>
      </c>
      <c r="G612" s="1">
        <f t="shared" si="11"/>
        <v>139.5</v>
      </c>
    </row>
    <row r="613" spans="1:7">
      <c r="B613" s="405" t="s">
        <v>129</v>
      </c>
      <c r="C613" s="405"/>
      <c r="D613" t="s">
        <v>52</v>
      </c>
      <c r="F613" s="1">
        <v>46.5</v>
      </c>
      <c r="G613" s="1">
        <f t="shared" si="11"/>
        <v>93</v>
      </c>
    </row>
    <row r="614" spans="1:7">
      <c r="A614" s="188">
        <v>45385</v>
      </c>
      <c r="B614" s="405">
        <v>28733</v>
      </c>
      <c r="C614" s="405" t="s">
        <v>20</v>
      </c>
      <c r="D614" t="s">
        <v>51</v>
      </c>
      <c r="F614" s="1">
        <v>46.5</v>
      </c>
      <c r="G614" s="1">
        <f t="shared" si="11"/>
        <v>46.5</v>
      </c>
    </row>
    <row r="615" spans="1:7">
      <c r="A615" s="188">
        <v>45385</v>
      </c>
      <c r="B615" s="405">
        <v>28733</v>
      </c>
      <c r="C615" s="405" t="s">
        <v>20</v>
      </c>
      <c r="D615" t="s">
        <v>52</v>
      </c>
      <c r="F615" s="1">
        <v>46.5</v>
      </c>
      <c r="G615" s="1">
        <f t="shared" si="11"/>
        <v>0</v>
      </c>
    </row>
    <row r="616" spans="1:7">
      <c r="A616" s="166">
        <v>44681</v>
      </c>
      <c r="B616" s="404" t="s">
        <v>11</v>
      </c>
      <c r="C616" s="404" t="s">
        <v>21</v>
      </c>
      <c r="D616" t="s">
        <v>13</v>
      </c>
      <c r="E616" s="1">
        <v>72.400000000000006</v>
      </c>
      <c r="G616" s="1">
        <f t="shared" si="11"/>
        <v>72.400000000000006</v>
      </c>
    </row>
    <row r="617" spans="1:7">
      <c r="B617" s="405"/>
      <c r="C617" s="405"/>
      <c r="D617" t="s">
        <v>14</v>
      </c>
      <c r="E617" s="1">
        <v>44.5</v>
      </c>
      <c r="G617" s="1">
        <f t="shared" si="11"/>
        <v>116.9</v>
      </c>
    </row>
    <row r="618" spans="1:7">
      <c r="B618" s="405"/>
      <c r="C618" s="405"/>
      <c r="D618" t="s">
        <v>15</v>
      </c>
      <c r="E618" s="1">
        <v>60</v>
      </c>
      <c r="G618" s="1">
        <f t="shared" si="11"/>
        <v>176.9</v>
      </c>
    </row>
    <row r="619" spans="1:7">
      <c r="B619" s="405"/>
      <c r="C619" s="405"/>
      <c r="D619" t="s">
        <v>16</v>
      </c>
      <c r="E619" s="1">
        <v>5</v>
      </c>
      <c r="G619" s="1">
        <f t="shared" si="11"/>
        <v>181.9</v>
      </c>
    </row>
    <row r="620" spans="1:7">
      <c r="A620" s="188">
        <v>44681</v>
      </c>
      <c r="B620" s="405" t="s">
        <v>53</v>
      </c>
      <c r="C620" s="405" t="s">
        <v>21</v>
      </c>
      <c r="D620" t="s">
        <v>15</v>
      </c>
      <c r="F620" s="1">
        <v>60</v>
      </c>
      <c r="G620" s="1">
        <f t="shared" si="11"/>
        <v>121.9</v>
      </c>
    </row>
    <row r="621" spans="1:7">
      <c r="A621" s="188">
        <v>44681</v>
      </c>
      <c r="B621" s="405" t="s">
        <v>53</v>
      </c>
      <c r="C621" s="405" t="s">
        <v>21</v>
      </c>
      <c r="D621" t="s">
        <v>16</v>
      </c>
      <c r="F621" s="1">
        <v>5</v>
      </c>
      <c r="G621" s="1">
        <f t="shared" si="11"/>
        <v>116.9</v>
      </c>
    </row>
    <row r="622" spans="1:7">
      <c r="A622" s="188">
        <v>44681</v>
      </c>
      <c r="B622" s="405" t="s">
        <v>53</v>
      </c>
      <c r="C622" s="405" t="s">
        <v>21</v>
      </c>
      <c r="D622" t="s">
        <v>13</v>
      </c>
      <c r="F622" s="1">
        <v>15</v>
      </c>
      <c r="G622" s="1">
        <f t="shared" si="11"/>
        <v>101.9</v>
      </c>
    </row>
    <row r="623" spans="1:7">
      <c r="A623" s="188">
        <v>44705</v>
      </c>
      <c r="B623" s="405" t="s">
        <v>137</v>
      </c>
      <c r="C623" s="405" t="s">
        <v>21</v>
      </c>
      <c r="D623" t="s">
        <v>13</v>
      </c>
      <c r="F623" s="1">
        <v>57.4</v>
      </c>
      <c r="G623" s="1">
        <f t="shared" si="11"/>
        <v>44.500000000000007</v>
      </c>
    </row>
    <row r="624" spans="1:7">
      <c r="A624" s="188">
        <v>44705</v>
      </c>
      <c r="B624" s="405" t="s">
        <v>137</v>
      </c>
      <c r="C624" s="405" t="s">
        <v>21</v>
      </c>
      <c r="D624" t="s">
        <v>14</v>
      </c>
      <c r="F624" s="1">
        <v>44.5</v>
      </c>
      <c r="G624" s="1">
        <f t="shared" si="11"/>
        <v>0</v>
      </c>
    </row>
    <row r="625" spans="1:7">
      <c r="A625" s="166">
        <v>44712</v>
      </c>
      <c r="B625" s="404" t="s">
        <v>11</v>
      </c>
      <c r="C625" s="404" t="s">
        <v>22</v>
      </c>
      <c r="D625" t="s">
        <v>13</v>
      </c>
      <c r="E625" s="1">
        <v>69.2</v>
      </c>
      <c r="G625" s="1">
        <f t="shared" si="11"/>
        <v>69.2</v>
      </c>
    </row>
    <row r="626" spans="1:7">
      <c r="B626" s="405"/>
      <c r="C626" s="405"/>
      <c r="D626" t="s">
        <v>14</v>
      </c>
      <c r="E626" s="1">
        <v>26.8</v>
      </c>
      <c r="G626" s="1">
        <f t="shared" si="11"/>
        <v>96</v>
      </c>
    </row>
    <row r="627" spans="1:7">
      <c r="B627" s="405"/>
      <c r="C627" s="405"/>
      <c r="D627" t="s">
        <v>15</v>
      </c>
      <c r="E627" s="1">
        <v>60</v>
      </c>
      <c r="G627" s="1">
        <f t="shared" si="11"/>
        <v>156</v>
      </c>
    </row>
    <row r="628" spans="1:7">
      <c r="B628" s="405"/>
      <c r="C628" s="405"/>
      <c r="D628" t="s">
        <v>16</v>
      </c>
      <c r="E628" s="1">
        <v>5</v>
      </c>
      <c r="G628" s="1">
        <f t="shared" si="11"/>
        <v>161</v>
      </c>
    </row>
    <row r="629" spans="1:7">
      <c r="A629" s="188">
        <v>44712</v>
      </c>
      <c r="B629" s="405" t="s">
        <v>55</v>
      </c>
      <c r="C629" s="405" t="s">
        <v>22</v>
      </c>
      <c r="D629" t="s">
        <v>15</v>
      </c>
      <c r="F629" s="1">
        <v>60</v>
      </c>
      <c r="G629" s="1">
        <f t="shared" si="11"/>
        <v>101</v>
      </c>
    </row>
    <row r="630" spans="1:7">
      <c r="A630" s="188">
        <v>44712</v>
      </c>
      <c r="B630" s="405" t="s">
        <v>55</v>
      </c>
      <c r="C630" s="405" t="s">
        <v>22</v>
      </c>
      <c r="D630" t="s">
        <v>16</v>
      </c>
      <c r="F630" s="1">
        <v>5</v>
      </c>
      <c r="G630" s="1">
        <f t="shared" si="11"/>
        <v>96</v>
      </c>
    </row>
    <row r="631" spans="1:7">
      <c r="A631" s="188">
        <v>44742</v>
      </c>
      <c r="B631" s="405" t="s">
        <v>56</v>
      </c>
      <c r="C631" s="405" t="s">
        <v>22</v>
      </c>
      <c r="D631" t="s">
        <v>13</v>
      </c>
      <c r="F631" s="1">
        <v>35</v>
      </c>
      <c r="G631" s="1">
        <f t="shared" si="11"/>
        <v>61</v>
      </c>
    </row>
    <row r="632" spans="1:7">
      <c r="A632" s="188">
        <v>44773</v>
      </c>
      <c r="B632" s="405" t="s">
        <v>32</v>
      </c>
      <c r="C632" s="405" t="s">
        <v>22</v>
      </c>
      <c r="D632" t="s">
        <v>13</v>
      </c>
      <c r="F632" s="1">
        <v>10</v>
      </c>
      <c r="G632" s="1">
        <f t="shared" si="11"/>
        <v>51</v>
      </c>
    </row>
    <row r="633" spans="1:7">
      <c r="A633" s="188">
        <v>45385</v>
      </c>
      <c r="B633" s="405">
        <v>28731</v>
      </c>
      <c r="C633" s="405" t="s">
        <v>22</v>
      </c>
      <c r="D633" t="s">
        <v>13</v>
      </c>
      <c r="F633" s="1">
        <v>24.2</v>
      </c>
      <c r="G633" s="1">
        <f t="shared" si="11"/>
        <v>26.8</v>
      </c>
    </row>
    <row r="634" spans="1:7">
      <c r="A634" s="188">
        <v>45385</v>
      </c>
      <c r="B634" s="405">
        <v>28731</v>
      </c>
      <c r="C634" s="405" t="s">
        <v>22</v>
      </c>
      <c r="D634" t="s">
        <v>14</v>
      </c>
      <c r="F634" s="1">
        <v>26.8</v>
      </c>
      <c r="G634" s="1">
        <f t="shared" si="11"/>
        <v>0</v>
      </c>
    </row>
    <row r="635" spans="1:7">
      <c r="A635" s="166">
        <v>44742</v>
      </c>
      <c r="B635" s="404" t="s">
        <v>11</v>
      </c>
      <c r="C635" s="404" t="s">
        <v>23</v>
      </c>
      <c r="D635" t="s">
        <v>13</v>
      </c>
      <c r="E635" s="1">
        <v>67</v>
      </c>
      <c r="G635" s="1">
        <f t="shared" si="11"/>
        <v>67</v>
      </c>
    </row>
    <row r="636" spans="1:7">
      <c r="B636" s="405"/>
      <c r="C636" s="405"/>
      <c r="D636" t="s">
        <v>14</v>
      </c>
      <c r="E636" s="1">
        <v>30.9</v>
      </c>
      <c r="G636" s="1">
        <f t="shared" si="11"/>
        <v>97.9</v>
      </c>
    </row>
    <row r="637" spans="1:7">
      <c r="B637" s="405"/>
      <c r="C637" s="405"/>
      <c r="D637" t="s">
        <v>15</v>
      </c>
      <c r="E637" s="1">
        <v>60</v>
      </c>
      <c r="G637" s="1">
        <f t="shared" si="11"/>
        <v>157.9</v>
      </c>
    </row>
    <row r="638" spans="1:7">
      <c r="B638" s="405"/>
      <c r="C638" s="405"/>
      <c r="D638" t="s">
        <v>16</v>
      </c>
      <c r="E638" s="1">
        <v>5</v>
      </c>
      <c r="G638" s="1">
        <f t="shared" si="11"/>
        <v>162.9</v>
      </c>
    </row>
    <row r="639" spans="1:7">
      <c r="A639" s="188">
        <v>44742</v>
      </c>
      <c r="B639" s="405" t="s">
        <v>56</v>
      </c>
      <c r="C639" s="405" t="s">
        <v>23</v>
      </c>
      <c r="D639" t="s">
        <v>15</v>
      </c>
      <c r="F639" s="1">
        <v>60</v>
      </c>
      <c r="G639" s="1">
        <f t="shared" si="11"/>
        <v>102.9</v>
      </c>
    </row>
    <row r="640" spans="1:7">
      <c r="A640" s="188">
        <v>44742</v>
      </c>
      <c r="B640" s="405" t="s">
        <v>56</v>
      </c>
      <c r="C640" s="405" t="s">
        <v>23</v>
      </c>
      <c r="D640" t="s">
        <v>16</v>
      </c>
      <c r="F640" s="1">
        <v>5</v>
      </c>
      <c r="G640" s="1">
        <f t="shared" si="11"/>
        <v>97.9</v>
      </c>
    </row>
    <row r="641" spans="1:7">
      <c r="A641" s="188">
        <v>45385</v>
      </c>
      <c r="B641" s="405">
        <v>28731</v>
      </c>
      <c r="C641" s="405" t="s">
        <v>23</v>
      </c>
      <c r="D641" t="s">
        <v>13</v>
      </c>
      <c r="F641" s="1">
        <v>67</v>
      </c>
      <c r="G641" s="1">
        <f t="shared" si="11"/>
        <v>30.900000000000006</v>
      </c>
    </row>
    <row r="642" spans="1:7">
      <c r="A642" s="188">
        <v>45385</v>
      </c>
      <c r="B642" s="405">
        <v>28731</v>
      </c>
      <c r="C642" s="405" t="s">
        <v>23</v>
      </c>
      <c r="D642" t="s">
        <v>14</v>
      </c>
      <c r="F642" s="1">
        <v>30.9</v>
      </c>
      <c r="G642" s="1">
        <f t="shared" si="11"/>
        <v>0</v>
      </c>
    </row>
    <row r="643" spans="1:7">
      <c r="A643" s="166">
        <v>44773</v>
      </c>
      <c r="B643" s="404" t="s">
        <v>11</v>
      </c>
      <c r="C643" s="404" t="s">
        <v>24</v>
      </c>
      <c r="D643" t="s">
        <v>13</v>
      </c>
      <c r="E643" s="1">
        <v>66.7</v>
      </c>
      <c r="G643" s="1">
        <f t="shared" si="11"/>
        <v>66.7</v>
      </c>
    </row>
    <row r="644" spans="1:7">
      <c r="B644" s="405"/>
      <c r="C644" s="405"/>
      <c r="D644" t="s">
        <v>14</v>
      </c>
      <c r="E644" s="1">
        <v>24.1</v>
      </c>
      <c r="G644" s="1">
        <f t="shared" si="11"/>
        <v>90.800000000000011</v>
      </c>
    </row>
    <row r="645" spans="1:7">
      <c r="B645" s="405"/>
      <c r="C645" s="405"/>
      <c r="D645" t="s">
        <v>15</v>
      </c>
      <c r="E645" s="1">
        <v>60</v>
      </c>
      <c r="G645" s="1">
        <f t="shared" si="11"/>
        <v>150.80000000000001</v>
      </c>
    </row>
    <row r="646" spans="1:7">
      <c r="B646" s="405"/>
      <c r="C646" s="405"/>
      <c r="D646" t="s">
        <v>16</v>
      </c>
      <c r="E646" s="1">
        <v>5</v>
      </c>
      <c r="G646" s="1">
        <f t="shared" si="11"/>
        <v>155.80000000000001</v>
      </c>
    </row>
    <row r="647" spans="1:7">
      <c r="A647" s="188">
        <v>44773</v>
      </c>
      <c r="B647" s="405" t="s">
        <v>32</v>
      </c>
      <c r="C647" s="405" t="s">
        <v>24</v>
      </c>
      <c r="D647" t="s">
        <v>15</v>
      </c>
      <c r="F647" s="1">
        <v>60</v>
      </c>
      <c r="G647" s="1">
        <f t="shared" si="11"/>
        <v>95.800000000000011</v>
      </c>
    </row>
    <row r="648" spans="1:7">
      <c r="A648" s="188">
        <v>44773</v>
      </c>
      <c r="B648" s="405" t="s">
        <v>32</v>
      </c>
      <c r="C648" s="405" t="s">
        <v>24</v>
      </c>
      <c r="D648" t="s">
        <v>16</v>
      </c>
      <c r="F648" s="1">
        <v>5</v>
      </c>
      <c r="G648" s="1">
        <f t="shared" si="11"/>
        <v>90.800000000000011</v>
      </c>
    </row>
    <row r="649" spans="1:7">
      <c r="A649" s="188">
        <v>45385</v>
      </c>
      <c r="B649" s="405">
        <v>28731</v>
      </c>
      <c r="C649" s="405" t="s">
        <v>24</v>
      </c>
      <c r="D649" t="s">
        <v>13</v>
      </c>
      <c r="F649" s="1">
        <v>66.7</v>
      </c>
      <c r="G649" s="1">
        <f t="shared" si="11"/>
        <v>24.100000000000009</v>
      </c>
    </row>
    <row r="650" spans="1:7">
      <c r="A650" s="188">
        <v>45385</v>
      </c>
      <c r="B650" s="405">
        <v>28731</v>
      </c>
      <c r="C650" s="405" t="s">
        <v>24</v>
      </c>
      <c r="D650" t="s">
        <v>14</v>
      </c>
      <c r="F650" s="1">
        <v>24.1</v>
      </c>
      <c r="G650" s="1">
        <f t="shared" si="11"/>
        <v>0</v>
      </c>
    </row>
    <row r="651" spans="1:7">
      <c r="A651" s="166">
        <v>44804</v>
      </c>
      <c r="B651" s="404" t="s">
        <v>11</v>
      </c>
      <c r="C651" s="404" t="s">
        <v>25</v>
      </c>
      <c r="D651" t="s">
        <v>13</v>
      </c>
      <c r="E651" s="1">
        <v>67.099999999999994</v>
      </c>
      <c r="G651" s="1">
        <f t="shared" si="11"/>
        <v>67.099999999999994</v>
      </c>
    </row>
    <row r="652" spans="1:7">
      <c r="B652" s="405"/>
      <c r="C652" s="405"/>
      <c r="D652" t="s">
        <v>14</v>
      </c>
      <c r="E652" s="1">
        <v>24</v>
      </c>
      <c r="G652" s="1">
        <f t="shared" si="11"/>
        <v>91.1</v>
      </c>
    </row>
    <row r="653" spans="1:7">
      <c r="B653" s="405"/>
      <c r="C653" s="405"/>
      <c r="D653" t="s">
        <v>15</v>
      </c>
      <c r="E653" s="1">
        <v>60</v>
      </c>
      <c r="G653" s="1">
        <f t="shared" si="11"/>
        <v>151.1</v>
      </c>
    </row>
    <row r="654" spans="1:7">
      <c r="B654" s="405"/>
      <c r="C654" s="405"/>
      <c r="D654" t="s">
        <v>16</v>
      </c>
      <c r="E654" s="1">
        <v>5</v>
      </c>
      <c r="G654" s="1">
        <f t="shared" si="11"/>
        <v>156.1</v>
      </c>
    </row>
    <row r="655" spans="1:7">
      <c r="B655" s="405"/>
      <c r="C655" s="405"/>
      <c r="D655" t="s">
        <v>138</v>
      </c>
      <c r="E655" s="1">
        <v>102.5</v>
      </c>
      <c r="G655" s="1">
        <f t="shared" si="11"/>
        <v>258.60000000000002</v>
      </c>
    </row>
    <row r="656" spans="1:7">
      <c r="B656" s="405"/>
      <c r="C656" s="405"/>
      <c r="D656" t="s">
        <v>139</v>
      </c>
      <c r="E656" s="1">
        <v>102.5</v>
      </c>
      <c r="G656" s="1">
        <f t="shared" si="11"/>
        <v>361.1</v>
      </c>
    </row>
    <row r="657" spans="1:16">
      <c r="A657" s="188">
        <v>44804</v>
      </c>
      <c r="B657" s="405" t="s">
        <v>57</v>
      </c>
      <c r="C657" s="405" t="s">
        <v>25</v>
      </c>
      <c r="D657" t="s">
        <v>15</v>
      </c>
      <c r="F657" s="1">
        <v>60</v>
      </c>
      <c r="G657" s="1">
        <f t="shared" si="11"/>
        <v>301.10000000000002</v>
      </c>
      <c r="M657" s="38">
        <f>SUM(M527:M656)</f>
        <v>0</v>
      </c>
      <c r="P657">
        <v>677.7</v>
      </c>
    </row>
    <row r="658" spans="1:16">
      <c r="A658" s="188">
        <v>44804</v>
      </c>
      <c r="B658" s="405" t="s">
        <v>57</v>
      </c>
      <c r="C658" s="405" t="s">
        <v>25</v>
      </c>
      <c r="D658" t="s">
        <v>16</v>
      </c>
      <c r="E658" s="38"/>
      <c r="F658" s="38">
        <v>5</v>
      </c>
      <c r="G658" s="1">
        <f t="shared" si="11"/>
        <v>296.10000000000002</v>
      </c>
      <c r="H658" s="38"/>
      <c r="P658">
        <v>270</v>
      </c>
    </row>
    <row r="659" spans="1:16">
      <c r="A659" s="188">
        <v>44804</v>
      </c>
      <c r="B659" s="405" t="s">
        <v>57</v>
      </c>
      <c r="C659" s="405" t="s">
        <v>25</v>
      </c>
      <c r="D659" t="s">
        <v>13</v>
      </c>
      <c r="E659" s="38"/>
      <c r="F659" s="38">
        <v>5</v>
      </c>
      <c r="G659" s="1">
        <f t="shared" si="11"/>
        <v>291.10000000000002</v>
      </c>
      <c r="H659" s="38"/>
      <c r="L659" s="4"/>
    </row>
    <row r="660" spans="1:16">
      <c r="A660" s="188">
        <v>44865</v>
      </c>
      <c r="B660" s="405" t="s">
        <v>62</v>
      </c>
      <c r="C660" s="405" t="s">
        <v>25</v>
      </c>
      <c r="D660" t="s">
        <v>13</v>
      </c>
      <c r="E660" s="38"/>
      <c r="F660" s="38">
        <v>62.1</v>
      </c>
      <c r="G660" s="1">
        <f t="shared" si="11"/>
        <v>229.00000000000003</v>
      </c>
      <c r="H660" s="38"/>
      <c r="L660" s="1"/>
    </row>
    <row r="661" spans="1:16">
      <c r="A661" s="188">
        <v>44865</v>
      </c>
      <c r="B661" s="405" t="s">
        <v>62</v>
      </c>
      <c r="C661" s="405" t="s">
        <v>25</v>
      </c>
      <c r="D661" t="s">
        <v>14</v>
      </c>
      <c r="E661" s="38"/>
      <c r="F661" s="38">
        <v>24</v>
      </c>
      <c r="G661" s="1">
        <f t="shared" si="11"/>
        <v>205.00000000000003</v>
      </c>
      <c r="H661" s="38"/>
      <c r="L661" s="1"/>
    </row>
    <row r="662" spans="1:16">
      <c r="B662" s="405" t="s">
        <v>129</v>
      </c>
      <c r="C662" s="405"/>
      <c r="D662" t="s">
        <v>138</v>
      </c>
      <c r="F662" s="1">
        <v>51.25</v>
      </c>
      <c r="G662" s="1">
        <f t="shared" si="11"/>
        <v>153.75000000000003</v>
      </c>
      <c r="H662" s="38"/>
      <c r="L662" s="1"/>
    </row>
    <row r="663" spans="1:16">
      <c r="B663" s="405" t="s">
        <v>129</v>
      </c>
      <c r="C663" s="405"/>
      <c r="D663" t="s">
        <v>139</v>
      </c>
      <c r="F663" s="1">
        <v>51.25</v>
      </c>
      <c r="G663" s="1">
        <f t="shared" si="11"/>
        <v>102.50000000000003</v>
      </c>
      <c r="H663" s="38"/>
      <c r="L663" s="1"/>
    </row>
    <row r="664" spans="1:16">
      <c r="A664" s="188">
        <v>45385</v>
      </c>
      <c r="B664" s="405">
        <v>28733</v>
      </c>
      <c r="C664" s="405" t="s">
        <v>25</v>
      </c>
      <c r="D664" t="s">
        <v>138</v>
      </c>
      <c r="F664" s="1">
        <v>51.25</v>
      </c>
      <c r="G664" s="1">
        <f t="shared" si="11"/>
        <v>51.250000000000028</v>
      </c>
      <c r="H664" s="38"/>
      <c r="L664" s="1"/>
    </row>
    <row r="665" spans="1:16">
      <c r="A665" s="188">
        <v>45385</v>
      </c>
      <c r="B665" s="405">
        <v>28733</v>
      </c>
      <c r="C665" s="405" t="s">
        <v>25</v>
      </c>
      <c r="D665" t="s">
        <v>139</v>
      </c>
      <c r="F665" s="1">
        <v>51.25</v>
      </c>
      <c r="G665" s="1">
        <f t="shared" si="11"/>
        <v>0</v>
      </c>
      <c r="H665" s="38"/>
      <c r="L665" s="1"/>
    </row>
    <row r="666" spans="1:16">
      <c r="A666" s="166">
        <v>44834</v>
      </c>
      <c r="B666" s="404" t="s">
        <v>11</v>
      </c>
      <c r="C666" s="404" t="s">
        <v>60</v>
      </c>
      <c r="D666" t="s">
        <v>13</v>
      </c>
      <c r="E666" s="38">
        <v>59.5</v>
      </c>
      <c r="F666" s="38"/>
      <c r="G666" s="1">
        <f t="shared" si="11"/>
        <v>59.5</v>
      </c>
      <c r="H666" s="38"/>
      <c r="L666" s="1"/>
    </row>
    <row r="667" spans="1:16">
      <c r="B667" s="405"/>
      <c r="C667" s="405"/>
      <c r="D667" t="s">
        <v>14</v>
      </c>
      <c r="E667" s="38">
        <v>22.1</v>
      </c>
      <c r="F667" s="38"/>
      <c r="G667" s="1">
        <f t="shared" si="11"/>
        <v>81.599999999999994</v>
      </c>
      <c r="H667" s="38"/>
      <c r="L667" s="1"/>
    </row>
    <row r="668" spans="1:16">
      <c r="B668" s="405"/>
      <c r="C668" s="405"/>
      <c r="D668" t="s">
        <v>15</v>
      </c>
      <c r="E668" s="38">
        <v>60</v>
      </c>
      <c r="F668" s="38"/>
      <c r="G668" s="1">
        <f t="shared" si="11"/>
        <v>141.6</v>
      </c>
      <c r="H668" s="38"/>
      <c r="L668" s="1"/>
    </row>
    <row r="669" spans="1:16">
      <c r="B669" s="405"/>
      <c r="C669" s="405"/>
      <c r="D669" t="s">
        <v>16</v>
      </c>
      <c r="E669" s="38">
        <v>5</v>
      </c>
      <c r="F669" s="38"/>
      <c r="G669" s="1">
        <f t="shared" si="11"/>
        <v>146.6</v>
      </c>
      <c r="H669" s="38"/>
      <c r="L669" s="1"/>
    </row>
    <row r="670" spans="1:16">
      <c r="A670" s="188">
        <v>44834</v>
      </c>
      <c r="B670" s="405" t="s">
        <v>61</v>
      </c>
      <c r="C670" s="405" t="s">
        <v>41</v>
      </c>
      <c r="D670" t="s">
        <v>15</v>
      </c>
      <c r="E670" s="38"/>
      <c r="F670" s="38">
        <v>30</v>
      </c>
      <c r="G670" s="1">
        <f t="shared" si="11"/>
        <v>116.6</v>
      </c>
      <c r="H670" s="38"/>
      <c r="L670" s="1"/>
    </row>
    <row r="671" spans="1:16">
      <c r="A671" s="188">
        <v>44865</v>
      </c>
      <c r="B671" s="405" t="s">
        <v>62</v>
      </c>
      <c r="C671" s="405" t="s">
        <v>41</v>
      </c>
      <c r="D671" t="s">
        <v>13</v>
      </c>
      <c r="E671" s="38"/>
      <c r="F671" s="38">
        <v>3.9</v>
      </c>
      <c r="G671" s="1">
        <f t="shared" si="11"/>
        <v>112.69999999999999</v>
      </c>
      <c r="H671" s="38"/>
      <c r="L671" s="1"/>
    </row>
    <row r="672" spans="1:16">
      <c r="A672" s="188">
        <v>44895</v>
      </c>
      <c r="B672" s="405" t="s">
        <v>140</v>
      </c>
      <c r="C672" s="405" t="s">
        <v>41</v>
      </c>
      <c r="D672" t="s">
        <v>13</v>
      </c>
      <c r="E672" s="38"/>
      <c r="F672" s="38">
        <v>55.6</v>
      </c>
      <c r="G672" s="1">
        <f t="shared" si="11"/>
        <v>57.099999999999987</v>
      </c>
      <c r="H672" s="38"/>
      <c r="L672" s="1"/>
    </row>
    <row r="673" spans="1:12">
      <c r="A673" s="188">
        <v>44895</v>
      </c>
      <c r="B673" s="405" t="s">
        <v>140</v>
      </c>
      <c r="C673" s="405" t="s">
        <v>41</v>
      </c>
      <c r="D673" t="s">
        <v>14</v>
      </c>
      <c r="E673" s="38"/>
      <c r="F673" s="38">
        <v>22.1</v>
      </c>
      <c r="G673" s="1">
        <f t="shared" si="11"/>
        <v>34.999999999999986</v>
      </c>
      <c r="H673" s="38"/>
      <c r="L673" s="1"/>
    </row>
    <row r="674" spans="1:12">
      <c r="A674" s="188">
        <v>45385</v>
      </c>
      <c r="B674" s="405">
        <v>28731</v>
      </c>
      <c r="C674" s="405" t="s">
        <v>41</v>
      </c>
      <c r="D674" t="s">
        <v>15</v>
      </c>
      <c r="E674" s="38"/>
      <c r="F674" s="38">
        <v>30</v>
      </c>
      <c r="G674" s="1">
        <f t="shared" si="11"/>
        <v>4.9999999999999858</v>
      </c>
      <c r="H674" s="38"/>
      <c r="L674" s="1"/>
    </row>
    <row r="675" spans="1:12">
      <c r="A675" s="188">
        <v>45385</v>
      </c>
      <c r="B675" s="405">
        <v>28731</v>
      </c>
      <c r="C675" s="405" t="s">
        <v>41</v>
      </c>
      <c r="D675" t="s">
        <v>16</v>
      </c>
      <c r="E675" s="38"/>
      <c r="F675" s="38">
        <v>5</v>
      </c>
      <c r="G675" s="38">
        <f t="shared" si="11"/>
        <v>-1.4210854715202004E-14</v>
      </c>
      <c r="H675" s="38"/>
      <c r="L675" s="1"/>
    </row>
    <row r="676" spans="1:12">
      <c r="A676" s="166">
        <v>44865</v>
      </c>
      <c r="B676" s="404" t="s">
        <v>11</v>
      </c>
      <c r="C676" s="404" t="s">
        <v>27</v>
      </c>
      <c r="D676" t="s">
        <v>13</v>
      </c>
      <c r="E676" s="38">
        <v>59.3</v>
      </c>
      <c r="F676" s="38"/>
      <c r="G676" s="38">
        <f t="shared" si="11"/>
        <v>59.299999999999983</v>
      </c>
      <c r="H676" s="38"/>
      <c r="L676" s="1"/>
    </row>
    <row r="677" spans="1:12">
      <c r="B677" s="405"/>
      <c r="C677" s="405"/>
      <c r="D677" t="s">
        <v>14</v>
      </c>
      <c r="E677" s="1">
        <v>30.6</v>
      </c>
      <c r="G677" s="1">
        <f t="shared" si="11"/>
        <v>89.899999999999977</v>
      </c>
      <c r="L677" s="1"/>
    </row>
    <row r="678" spans="1:12">
      <c r="B678" s="405"/>
      <c r="C678" s="405"/>
      <c r="D678" t="s">
        <v>15</v>
      </c>
      <c r="E678" s="1">
        <v>60</v>
      </c>
      <c r="G678" s="1">
        <f t="shared" si="11"/>
        <v>149.89999999999998</v>
      </c>
      <c r="L678" s="1"/>
    </row>
    <row r="679" spans="1:12">
      <c r="B679" s="405"/>
      <c r="C679" s="405"/>
      <c r="D679" t="s">
        <v>16</v>
      </c>
      <c r="E679" s="1">
        <v>5</v>
      </c>
      <c r="G679" s="1">
        <f t="shared" si="11"/>
        <v>154.89999999999998</v>
      </c>
    </row>
    <row r="680" spans="1:12">
      <c r="A680" s="188">
        <v>44865</v>
      </c>
      <c r="B680" s="405" t="s">
        <v>62</v>
      </c>
      <c r="C680" s="405" t="s">
        <v>27</v>
      </c>
      <c r="D680" t="s">
        <v>15</v>
      </c>
      <c r="F680" s="1">
        <v>60</v>
      </c>
      <c r="G680" s="1">
        <f t="shared" si="11"/>
        <v>94.899999999999977</v>
      </c>
    </row>
    <row r="681" spans="1:12">
      <c r="A681" s="188">
        <v>44865</v>
      </c>
      <c r="B681" s="405" t="s">
        <v>62</v>
      </c>
      <c r="C681" s="405" t="s">
        <v>27</v>
      </c>
      <c r="D681" t="s">
        <v>16</v>
      </c>
      <c r="F681" s="1">
        <v>5</v>
      </c>
      <c r="G681" s="1">
        <f t="shared" si="11"/>
        <v>89.899999999999977</v>
      </c>
    </row>
    <row r="682" spans="1:12">
      <c r="A682" s="188">
        <v>44895</v>
      </c>
      <c r="B682" s="405" t="s">
        <v>140</v>
      </c>
      <c r="C682" s="405" t="s">
        <v>27</v>
      </c>
      <c r="D682" t="s">
        <v>13</v>
      </c>
      <c r="F682" s="1">
        <v>12.3</v>
      </c>
      <c r="G682" s="1">
        <f t="shared" si="11"/>
        <v>77.59999999999998</v>
      </c>
    </row>
    <row r="683" spans="1:12">
      <c r="A683" s="188">
        <v>44926</v>
      </c>
      <c r="B683" s="405" t="s">
        <v>48</v>
      </c>
      <c r="C683" s="405" t="s">
        <v>27</v>
      </c>
      <c r="D683" t="s">
        <v>13</v>
      </c>
      <c r="F683" s="1">
        <v>25</v>
      </c>
      <c r="G683" s="1">
        <f t="shared" si="11"/>
        <v>52.59999999999998</v>
      </c>
    </row>
    <row r="684" spans="1:12">
      <c r="A684" s="188">
        <v>44953</v>
      </c>
      <c r="B684" s="405" t="s">
        <v>141</v>
      </c>
      <c r="C684" s="405" t="s">
        <v>27</v>
      </c>
      <c r="D684" t="s">
        <v>13</v>
      </c>
      <c r="F684" s="1">
        <v>22</v>
      </c>
      <c r="G684" s="1">
        <f t="shared" si="11"/>
        <v>30.59999999999998</v>
      </c>
    </row>
    <row r="685" spans="1:12">
      <c r="A685" s="188">
        <v>44953</v>
      </c>
      <c r="B685" s="405" t="s">
        <v>141</v>
      </c>
      <c r="C685" s="405" t="s">
        <v>27</v>
      </c>
      <c r="D685" t="s">
        <v>14</v>
      </c>
      <c r="F685" s="1">
        <v>30.6</v>
      </c>
      <c r="G685" s="1">
        <f t="shared" si="11"/>
        <v>0</v>
      </c>
    </row>
    <row r="686" spans="1:12">
      <c r="A686" s="166">
        <v>44895</v>
      </c>
      <c r="B686" s="404" t="s">
        <v>11</v>
      </c>
      <c r="C686" s="404" t="s">
        <v>28</v>
      </c>
      <c r="D686" t="s">
        <v>13</v>
      </c>
      <c r="E686" s="1">
        <v>66.2</v>
      </c>
      <c r="G686" s="1">
        <f t="shared" si="11"/>
        <v>66.2</v>
      </c>
    </row>
    <row r="687" spans="1:12">
      <c r="B687" s="405"/>
      <c r="C687" s="405"/>
      <c r="D687" t="s">
        <v>14</v>
      </c>
      <c r="E687" s="1">
        <v>37.4</v>
      </c>
      <c r="G687" s="1">
        <f t="shared" si="11"/>
        <v>103.6</v>
      </c>
    </row>
    <row r="688" spans="1:12">
      <c r="B688" s="405"/>
      <c r="C688" s="405"/>
      <c r="D688" t="s">
        <v>15</v>
      </c>
      <c r="E688" s="1">
        <v>60</v>
      </c>
      <c r="G688" s="1">
        <f t="shared" ref="G688" si="12">+G687+E688-F688</f>
        <v>163.6</v>
      </c>
    </row>
    <row r="689" spans="1:7">
      <c r="B689" s="405"/>
      <c r="C689" s="405"/>
      <c r="D689" t="s">
        <v>16</v>
      </c>
      <c r="E689" s="1">
        <v>5</v>
      </c>
      <c r="G689" s="1">
        <f t="shared" ref="G689:G697" si="13">+G688+E689-F689</f>
        <v>168.6</v>
      </c>
    </row>
    <row r="690" spans="1:7">
      <c r="A690" s="188">
        <v>44895</v>
      </c>
      <c r="B690" s="405" t="s">
        <v>64</v>
      </c>
      <c r="C690" s="405" t="s">
        <v>28</v>
      </c>
      <c r="D690" t="s">
        <v>15</v>
      </c>
      <c r="F690" s="1">
        <v>60</v>
      </c>
      <c r="G690" s="1">
        <f t="shared" si="13"/>
        <v>108.6</v>
      </c>
    </row>
    <row r="691" spans="1:7">
      <c r="A691" s="188">
        <v>44895</v>
      </c>
      <c r="B691" s="405" t="s">
        <v>64</v>
      </c>
      <c r="C691" s="405" t="s">
        <v>28</v>
      </c>
      <c r="D691" t="s">
        <v>16</v>
      </c>
      <c r="F691" s="1">
        <v>5</v>
      </c>
      <c r="G691" s="1">
        <f t="shared" si="13"/>
        <v>103.6</v>
      </c>
    </row>
    <row r="692" spans="1:7">
      <c r="A692" s="188">
        <v>44953</v>
      </c>
      <c r="B692" s="405" t="s">
        <v>141</v>
      </c>
      <c r="C692" s="405" t="s">
        <v>28</v>
      </c>
      <c r="D692" t="s">
        <v>13</v>
      </c>
      <c r="F692" s="1">
        <v>66.2</v>
      </c>
      <c r="G692" s="1">
        <f t="shared" si="13"/>
        <v>37.399999999999991</v>
      </c>
    </row>
    <row r="693" spans="1:7">
      <c r="A693" s="188">
        <v>44953</v>
      </c>
      <c r="B693" s="405" t="s">
        <v>141</v>
      </c>
      <c r="C693" s="405" t="s">
        <v>28</v>
      </c>
      <c r="D693" t="s">
        <v>14</v>
      </c>
      <c r="F693" s="1">
        <v>37.4</v>
      </c>
      <c r="G693" s="1">
        <f t="shared" si="13"/>
        <v>0</v>
      </c>
    </row>
    <row r="694" spans="1:7">
      <c r="A694" s="166">
        <v>44926</v>
      </c>
      <c r="B694" s="404" t="s">
        <v>11</v>
      </c>
      <c r="C694" s="404" t="s">
        <v>29</v>
      </c>
      <c r="D694" t="s">
        <v>13</v>
      </c>
      <c r="E694" s="1">
        <v>75.7</v>
      </c>
      <c r="G694" s="1">
        <f t="shared" si="13"/>
        <v>75.7</v>
      </c>
    </row>
    <row r="695" spans="1:7">
      <c r="B695" s="405"/>
      <c r="C695" s="405"/>
      <c r="D695" t="s">
        <v>14</v>
      </c>
      <c r="E695" s="1">
        <v>38.1</v>
      </c>
      <c r="G695" s="1">
        <f t="shared" si="13"/>
        <v>113.80000000000001</v>
      </c>
    </row>
    <row r="696" spans="1:7">
      <c r="B696" s="405"/>
      <c r="C696" s="405"/>
      <c r="D696" t="s">
        <v>15</v>
      </c>
      <c r="E696" s="1">
        <v>60</v>
      </c>
      <c r="G696" s="1">
        <f t="shared" si="13"/>
        <v>173.8</v>
      </c>
    </row>
    <row r="697" spans="1:7">
      <c r="B697" s="405"/>
      <c r="C697" s="405"/>
      <c r="D697" t="s">
        <v>16</v>
      </c>
      <c r="E697" s="1">
        <v>5</v>
      </c>
      <c r="G697" s="1">
        <f t="shared" si="13"/>
        <v>178.8</v>
      </c>
    </row>
    <row r="698" spans="1:7">
      <c r="A698" s="188">
        <v>44926</v>
      </c>
      <c r="B698" s="405" t="s">
        <v>48</v>
      </c>
      <c r="C698" s="405" t="s">
        <v>29</v>
      </c>
      <c r="D698" t="s">
        <v>15</v>
      </c>
      <c r="F698" s="1">
        <v>60</v>
      </c>
      <c r="G698" s="1">
        <f>+G697+E698-F698</f>
        <v>118.80000000000001</v>
      </c>
    </row>
    <row r="699" spans="1:7">
      <c r="A699" s="188">
        <v>44926</v>
      </c>
      <c r="B699" s="405" t="s">
        <v>48</v>
      </c>
      <c r="C699" s="405" t="s">
        <v>29</v>
      </c>
      <c r="D699" t="s">
        <v>16</v>
      </c>
      <c r="F699" s="1">
        <v>5</v>
      </c>
      <c r="G699" s="1">
        <f>+G698+E699-F699</f>
        <v>113.80000000000001</v>
      </c>
    </row>
    <row r="700" spans="1:7">
      <c r="A700" s="188">
        <v>44953</v>
      </c>
      <c r="B700" s="405" t="s">
        <v>141</v>
      </c>
      <c r="C700" s="405" t="s">
        <v>29</v>
      </c>
      <c r="D700" t="s">
        <v>13</v>
      </c>
      <c r="F700" s="1">
        <v>75.7</v>
      </c>
      <c r="G700" s="1">
        <f>+G699+E700-F700</f>
        <v>38.100000000000009</v>
      </c>
    </row>
    <row r="701" spans="1:7">
      <c r="A701" s="188">
        <v>44953</v>
      </c>
      <c r="B701" s="405" t="s">
        <v>141</v>
      </c>
      <c r="C701" s="405" t="s">
        <v>29</v>
      </c>
      <c r="D701" t="s">
        <v>14</v>
      </c>
      <c r="F701" s="1">
        <v>38.1</v>
      </c>
      <c r="G701" s="88">
        <f>+G700+E701-F701</f>
        <v>0</v>
      </c>
    </row>
    <row r="702" spans="1:7">
      <c r="A702" s="166">
        <v>44957</v>
      </c>
      <c r="B702" s="404" t="s">
        <v>11</v>
      </c>
      <c r="C702" s="404" t="s">
        <v>12</v>
      </c>
      <c r="D702" t="s">
        <v>13</v>
      </c>
      <c r="E702" s="189">
        <v>68.599999999999994</v>
      </c>
      <c r="F702" s="189"/>
      <c r="G702" s="1">
        <f>+G701+E702-F702</f>
        <v>68.599999999999994</v>
      </c>
    </row>
    <row r="703" spans="1:7">
      <c r="B703" s="405"/>
      <c r="C703" s="405"/>
      <c r="D703" t="s">
        <v>14</v>
      </c>
      <c r="E703" s="189">
        <v>23.2</v>
      </c>
      <c r="F703" s="189"/>
      <c r="G703" s="1">
        <f>+G702+E703-F703</f>
        <v>91.8</v>
      </c>
    </row>
    <row r="704" spans="1:7">
      <c r="B704" s="405"/>
      <c r="C704" s="405"/>
      <c r="D704" t="s">
        <v>15</v>
      </c>
      <c r="E704" s="189">
        <v>60</v>
      </c>
      <c r="F704" s="189"/>
      <c r="G704" s="1">
        <f>+G703+E704-F704</f>
        <v>151.80000000000001</v>
      </c>
    </row>
    <row r="705" spans="1:7">
      <c r="B705" s="405"/>
      <c r="C705" s="405"/>
      <c r="D705" t="s">
        <v>16</v>
      </c>
      <c r="E705" s="189">
        <v>5</v>
      </c>
      <c r="F705" s="189"/>
      <c r="G705" s="1">
        <f>+G704+E705-F705</f>
        <v>156.80000000000001</v>
      </c>
    </row>
    <row r="706" spans="1:7">
      <c r="A706" s="188">
        <v>44957</v>
      </c>
      <c r="B706" s="405" t="s">
        <v>49</v>
      </c>
      <c r="C706" s="405" t="s">
        <v>12</v>
      </c>
      <c r="D706" t="s">
        <v>15</v>
      </c>
      <c r="E706" s="189"/>
      <c r="F706" s="189">
        <v>60</v>
      </c>
      <c r="G706" s="1">
        <f>+G705+E706-F706</f>
        <v>96.800000000000011</v>
      </c>
    </row>
    <row r="707" spans="1:7">
      <c r="A707" s="188">
        <v>44957</v>
      </c>
      <c r="B707" s="405" t="s">
        <v>49</v>
      </c>
      <c r="C707" s="405" t="s">
        <v>12</v>
      </c>
      <c r="D707" t="s">
        <v>16</v>
      </c>
      <c r="E707" s="189"/>
      <c r="F707" s="189">
        <v>5</v>
      </c>
      <c r="G707" s="1">
        <f>+G706+E707-F707</f>
        <v>91.800000000000011</v>
      </c>
    </row>
    <row r="708" spans="1:7">
      <c r="A708" s="188">
        <v>44957</v>
      </c>
      <c r="B708" s="405" t="s">
        <v>49</v>
      </c>
      <c r="C708" s="405" t="s">
        <v>12</v>
      </c>
      <c r="D708" t="s">
        <v>13</v>
      </c>
      <c r="F708" s="189">
        <v>68.599999999999994</v>
      </c>
      <c r="G708" s="1">
        <f>+G707+E708-F708</f>
        <v>23.200000000000017</v>
      </c>
    </row>
    <row r="709" spans="1:7">
      <c r="A709" s="188">
        <v>44957</v>
      </c>
      <c r="B709" s="405" t="s">
        <v>49</v>
      </c>
      <c r="C709" s="405" t="s">
        <v>12</v>
      </c>
      <c r="D709" t="s">
        <v>14</v>
      </c>
      <c r="F709" s="189">
        <v>23.2</v>
      </c>
      <c r="G709" s="1">
        <f>+G708+E709-F709</f>
        <v>0</v>
      </c>
    </row>
    <row r="710" spans="1:7">
      <c r="A710" s="166">
        <v>44985</v>
      </c>
      <c r="B710" s="404" t="s">
        <v>11</v>
      </c>
      <c r="C710" s="404" t="s">
        <v>19</v>
      </c>
      <c r="D710" t="s">
        <v>13</v>
      </c>
      <c r="E710" s="189">
        <v>74.8</v>
      </c>
      <c r="F710" s="189"/>
      <c r="G710" s="1">
        <f>+G709+E710-F710</f>
        <v>74.8</v>
      </c>
    </row>
    <row r="711" spans="1:7">
      <c r="B711" s="405"/>
      <c r="C711" s="405"/>
      <c r="D711" t="s">
        <v>14</v>
      </c>
      <c r="E711" s="189">
        <v>37.9</v>
      </c>
      <c r="F711" s="189"/>
      <c r="G711" s="1">
        <f>+G710+E711-F711</f>
        <v>112.69999999999999</v>
      </c>
    </row>
    <row r="712" spans="1:7">
      <c r="B712" s="405"/>
      <c r="C712" s="405"/>
      <c r="D712" t="s">
        <v>15</v>
      </c>
      <c r="E712" s="189">
        <v>56</v>
      </c>
      <c r="F712" s="189"/>
      <c r="G712" s="1">
        <f>+G711+E712-F712</f>
        <v>168.7</v>
      </c>
    </row>
    <row r="713" spans="1:7">
      <c r="B713" s="405"/>
      <c r="C713" s="405"/>
      <c r="D713" t="s">
        <v>16</v>
      </c>
      <c r="E713" s="189">
        <v>5</v>
      </c>
      <c r="F713" s="189"/>
      <c r="G713" s="1">
        <f>+G712+E713-F713</f>
        <v>173.7</v>
      </c>
    </row>
    <row r="714" spans="1:7">
      <c r="A714" s="188">
        <v>44985</v>
      </c>
      <c r="B714" s="405" t="s">
        <v>50</v>
      </c>
      <c r="C714" s="405" t="s">
        <v>19</v>
      </c>
      <c r="D714" t="s">
        <v>15</v>
      </c>
      <c r="E714" s="189"/>
      <c r="F714" s="189">
        <v>56</v>
      </c>
      <c r="G714" s="1">
        <f t="shared" ref="G714:G746" si="14">+G713+E714-F714</f>
        <v>117.69999999999999</v>
      </c>
    </row>
    <row r="715" spans="1:7">
      <c r="A715" s="188">
        <v>44985</v>
      </c>
      <c r="B715" s="405" t="s">
        <v>50</v>
      </c>
      <c r="C715" s="405" t="s">
        <v>19</v>
      </c>
      <c r="D715" t="s">
        <v>16</v>
      </c>
      <c r="E715" s="189"/>
      <c r="F715" s="189">
        <v>5</v>
      </c>
      <c r="G715" s="1">
        <f t="shared" si="14"/>
        <v>112.69999999999999</v>
      </c>
    </row>
    <row r="716" spans="1:7">
      <c r="A716" s="188">
        <v>44985</v>
      </c>
      <c r="B716" s="405" t="s">
        <v>50</v>
      </c>
      <c r="C716" s="405" t="s">
        <v>19</v>
      </c>
      <c r="D716" t="s">
        <v>13</v>
      </c>
      <c r="F716" s="1">
        <v>34</v>
      </c>
      <c r="G716" s="1">
        <f t="shared" si="14"/>
        <v>78.699999999999989</v>
      </c>
    </row>
    <row r="717" spans="1:7">
      <c r="A717" s="188">
        <v>44957</v>
      </c>
      <c r="B717" s="405" t="s">
        <v>49</v>
      </c>
      <c r="C717" s="405" t="s">
        <v>19</v>
      </c>
      <c r="D717" t="s">
        <v>13</v>
      </c>
      <c r="F717" s="1">
        <v>3.2</v>
      </c>
      <c r="G717" s="1">
        <f t="shared" si="14"/>
        <v>75.499999999999986</v>
      </c>
    </row>
    <row r="718" spans="1:7">
      <c r="A718" s="188">
        <v>45385</v>
      </c>
      <c r="B718" s="405">
        <v>28731</v>
      </c>
      <c r="C718" s="405" t="s">
        <v>19</v>
      </c>
      <c r="D718" t="s">
        <v>13</v>
      </c>
      <c r="F718" s="1">
        <v>37.6</v>
      </c>
      <c r="G718" s="1">
        <f t="shared" si="14"/>
        <v>37.899999999999984</v>
      </c>
    </row>
    <row r="719" spans="1:7">
      <c r="A719" s="188">
        <v>45385</v>
      </c>
      <c r="B719" s="405">
        <v>28731</v>
      </c>
      <c r="C719" s="405" t="s">
        <v>19</v>
      </c>
      <c r="D719" t="s">
        <v>14</v>
      </c>
      <c r="F719" s="1">
        <v>37.9</v>
      </c>
      <c r="G719" s="1">
        <f t="shared" si="14"/>
        <v>0</v>
      </c>
    </row>
    <row r="720" spans="1:7">
      <c r="A720" s="166">
        <v>45016</v>
      </c>
      <c r="B720" s="404" t="s">
        <v>11</v>
      </c>
      <c r="C720" s="404" t="s">
        <v>20</v>
      </c>
      <c r="D720" t="s">
        <v>13</v>
      </c>
      <c r="E720" s="189">
        <v>75</v>
      </c>
      <c r="F720" s="189"/>
      <c r="G720" s="1">
        <f t="shared" si="14"/>
        <v>75</v>
      </c>
    </row>
    <row r="721" spans="1:7">
      <c r="B721" s="405"/>
      <c r="C721" s="405"/>
      <c r="D721" t="s">
        <v>14</v>
      </c>
      <c r="E721" s="189">
        <v>24.3</v>
      </c>
      <c r="F721" s="189"/>
      <c r="G721" s="1">
        <f t="shared" si="14"/>
        <v>99.3</v>
      </c>
    </row>
    <row r="722" spans="1:7">
      <c r="B722" s="405"/>
      <c r="C722" s="405"/>
      <c r="D722" t="s">
        <v>15</v>
      </c>
      <c r="E722" s="189">
        <v>60</v>
      </c>
      <c r="F722" s="189"/>
      <c r="G722" s="1">
        <f t="shared" si="14"/>
        <v>159.30000000000001</v>
      </c>
    </row>
    <row r="723" spans="1:7">
      <c r="B723" s="405"/>
      <c r="C723" s="405"/>
      <c r="D723" t="s">
        <v>16</v>
      </c>
      <c r="E723" s="189">
        <v>5</v>
      </c>
      <c r="F723" s="189"/>
      <c r="G723" s="1">
        <f t="shared" si="14"/>
        <v>164.3</v>
      </c>
    </row>
    <row r="724" spans="1:7">
      <c r="B724" s="405"/>
      <c r="C724" s="405"/>
      <c r="D724" t="s">
        <v>142</v>
      </c>
      <c r="E724" s="217">
        <v>102.5</v>
      </c>
      <c r="F724" s="189"/>
      <c r="G724" s="1">
        <f t="shared" si="14"/>
        <v>266.8</v>
      </c>
    </row>
    <row r="725" spans="1:7">
      <c r="B725" s="405"/>
      <c r="C725" s="405"/>
      <c r="D725" t="s">
        <v>143</v>
      </c>
      <c r="E725" s="217">
        <v>102.5</v>
      </c>
      <c r="F725" s="189"/>
      <c r="G725" s="1">
        <f t="shared" si="14"/>
        <v>369.3</v>
      </c>
    </row>
    <row r="726" spans="1:7">
      <c r="A726" s="188">
        <v>45016</v>
      </c>
      <c r="B726" s="405" t="s">
        <v>53</v>
      </c>
      <c r="C726" s="405" t="s">
        <v>20</v>
      </c>
      <c r="D726" t="s">
        <v>15</v>
      </c>
      <c r="E726" s="189"/>
      <c r="F726" s="189">
        <v>60</v>
      </c>
      <c r="G726" s="1">
        <f t="shared" si="14"/>
        <v>309.3</v>
      </c>
    </row>
    <row r="727" spans="1:7">
      <c r="A727" s="188">
        <v>45016</v>
      </c>
      <c r="B727" s="405" t="s">
        <v>53</v>
      </c>
      <c r="C727" s="405" t="s">
        <v>20</v>
      </c>
      <c r="D727" t="s">
        <v>16</v>
      </c>
      <c r="E727" s="189"/>
      <c r="F727" s="189">
        <v>5</v>
      </c>
      <c r="G727" s="1">
        <f t="shared" si="14"/>
        <v>304.3</v>
      </c>
    </row>
    <row r="728" spans="1:7">
      <c r="A728" s="188">
        <v>45016</v>
      </c>
      <c r="B728" s="405" t="s">
        <v>53</v>
      </c>
      <c r="C728" s="405" t="s">
        <v>20</v>
      </c>
      <c r="D728" t="s">
        <v>13</v>
      </c>
      <c r="F728" s="1">
        <v>75</v>
      </c>
      <c r="G728" s="1">
        <f t="shared" si="14"/>
        <v>229.3</v>
      </c>
    </row>
    <row r="729" spans="1:7">
      <c r="A729" s="188">
        <v>45107</v>
      </c>
      <c r="B729" s="405" t="s">
        <v>56</v>
      </c>
      <c r="C729" s="405" t="s">
        <v>20</v>
      </c>
      <c r="D729" t="s">
        <v>14</v>
      </c>
      <c r="F729" s="1">
        <v>24.3</v>
      </c>
      <c r="G729" s="1">
        <f t="shared" si="14"/>
        <v>205</v>
      </c>
    </row>
    <row r="730" spans="1:7">
      <c r="B730" s="405" t="s">
        <v>129</v>
      </c>
      <c r="C730" s="405"/>
      <c r="D730" t="s">
        <v>142</v>
      </c>
      <c r="F730" s="1">
        <v>51.25</v>
      </c>
      <c r="G730" s="1">
        <f t="shared" si="14"/>
        <v>153.75</v>
      </c>
    </row>
    <row r="731" spans="1:7">
      <c r="B731" s="405" t="s">
        <v>129</v>
      </c>
      <c r="C731" s="405"/>
      <c r="D731" t="s">
        <v>143</v>
      </c>
      <c r="F731" s="1">
        <v>51.25</v>
      </c>
      <c r="G731" s="1">
        <f t="shared" si="14"/>
        <v>102.5</v>
      </c>
    </row>
    <row r="732" spans="1:7">
      <c r="A732" s="188">
        <v>45385</v>
      </c>
      <c r="B732" s="405">
        <v>28733</v>
      </c>
      <c r="C732" s="405" t="s">
        <v>20</v>
      </c>
      <c r="D732" t="s">
        <v>142</v>
      </c>
      <c r="F732" s="1">
        <v>51.25</v>
      </c>
      <c r="G732" s="1">
        <f t="shared" si="14"/>
        <v>51.25</v>
      </c>
    </row>
    <row r="733" spans="1:7">
      <c r="A733" s="188">
        <v>45385</v>
      </c>
      <c r="B733" s="405">
        <v>28733</v>
      </c>
      <c r="C733" s="405" t="s">
        <v>20</v>
      </c>
      <c r="D733" t="s">
        <v>143</v>
      </c>
      <c r="F733" s="1">
        <v>51.25</v>
      </c>
      <c r="G733" s="1">
        <f t="shared" si="14"/>
        <v>0</v>
      </c>
    </row>
    <row r="734" spans="1:7">
      <c r="A734" s="166">
        <v>45046</v>
      </c>
      <c r="B734" s="404" t="s">
        <v>11</v>
      </c>
      <c r="C734" s="404" t="s">
        <v>21</v>
      </c>
      <c r="D734" t="s">
        <v>13</v>
      </c>
      <c r="E734" s="217">
        <v>78.400000000000006</v>
      </c>
      <c r="F734" s="217"/>
      <c r="G734" s="1">
        <f t="shared" si="14"/>
        <v>78.400000000000006</v>
      </c>
    </row>
    <row r="735" spans="1:7">
      <c r="B735" s="405"/>
      <c r="C735" s="405"/>
      <c r="D735" t="s">
        <v>14</v>
      </c>
      <c r="E735" s="217">
        <v>34.700000000000003</v>
      </c>
      <c r="F735" s="217"/>
      <c r="G735" s="1">
        <f t="shared" si="14"/>
        <v>113.10000000000001</v>
      </c>
    </row>
    <row r="736" spans="1:7">
      <c r="B736" s="405"/>
      <c r="C736" s="405"/>
      <c r="D736" t="s">
        <v>15</v>
      </c>
      <c r="E736" s="217">
        <v>60</v>
      </c>
      <c r="F736" s="217"/>
      <c r="G736" s="1">
        <f t="shared" si="14"/>
        <v>173.10000000000002</v>
      </c>
    </row>
    <row r="737" spans="1:13">
      <c r="B737" s="405"/>
      <c r="C737" s="405"/>
      <c r="D737" t="s">
        <v>16</v>
      </c>
      <c r="E737" s="217">
        <v>5</v>
      </c>
      <c r="F737" s="217"/>
      <c r="G737" s="1">
        <f t="shared" si="14"/>
        <v>178.10000000000002</v>
      </c>
    </row>
    <row r="738" spans="1:13">
      <c r="A738" s="188">
        <v>45046</v>
      </c>
      <c r="B738" s="405" t="s">
        <v>65</v>
      </c>
      <c r="C738" s="405" t="s">
        <v>21</v>
      </c>
      <c r="D738" t="s">
        <v>15</v>
      </c>
      <c r="E738" s="217"/>
      <c r="F738" s="217">
        <v>60</v>
      </c>
      <c r="G738" s="1">
        <f t="shared" si="14"/>
        <v>118.10000000000002</v>
      </c>
      <c r="I738" s="404"/>
      <c r="J738"/>
      <c r="K738" s="1"/>
    </row>
    <row r="739" spans="1:13">
      <c r="A739" s="188">
        <v>45046</v>
      </c>
      <c r="B739" s="405" t="s">
        <v>65</v>
      </c>
      <c r="C739" s="405" t="s">
        <v>21</v>
      </c>
      <c r="D739" t="s">
        <v>16</v>
      </c>
      <c r="E739" s="217"/>
      <c r="F739" s="217">
        <v>5</v>
      </c>
      <c r="G739" s="1">
        <f t="shared" si="14"/>
        <v>113.10000000000002</v>
      </c>
      <c r="H739" s="125"/>
      <c r="I739" s="405"/>
      <c r="J739"/>
      <c r="K739" s="1"/>
    </row>
    <row r="740" spans="1:13">
      <c r="A740" s="188">
        <v>45046</v>
      </c>
      <c r="B740" s="405" t="s">
        <v>65</v>
      </c>
      <c r="C740" s="405" t="s">
        <v>21</v>
      </c>
      <c r="D740" t="s">
        <v>13</v>
      </c>
      <c r="F740" s="1">
        <v>70</v>
      </c>
      <c r="G740" s="1">
        <f t="shared" si="14"/>
        <v>43.100000000000023</v>
      </c>
    </row>
    <row r="741" spans="1:13">
      <c r="A741" s="188">
        <v>45107</v>
      </c>
      <c r="B741" s="405" t="s">
        <v>56</v>
      </c>
      <c r="C741" s="405" t="s">
        <v>21</v>
      </c>
      <c r="D741" t="s">
        <v>13</v>
      </c>
      <c r="F741" s="1">
        <v>8.4</v>
      </c>
      <c r="G741" s="1">
        <f t="shared" si="14"/>
        <v>34.700000000000024</v>
      </c>
    </row>
    <row r="742" spans="1:13">
      <c r="A742" s="188">
        <v>45107</v>
      </c>
      <c r="B742" s="405" t="s">
        <v>56</v>
      </c>
      <c r="C742" s="405" t="s">
        <v>21</v>
      </c>
      <c r="D742" t="s">
        <v>14</v>
      </c>
      <c r="F742" s="1">
        <v>34.700000000000003</v>
      </c>
      <c r="G742" s="1">
        <f t="shared" si="14"/>
        <v>0</v>
      </c>
      <c r="I742" s="404"/>
      <c r="J742"/>
      <c r="L742" s="1"/>
    </row>
    <row r="743" spans="1:13" ht="15.75" customHeight="1">
      <c r="A743" s="166">
        <v>45077</v>
      </c>
      <c r="B743" s="404" t="s">
        <v>11</v>
      </c>
      <c r="C743" s="404" t="s">
        <v>22</v>
      </c>
      <c r="D743" t="s">
        <v>13</v>
      </c>
      <c r="E743" s="217">
        <v>72.5</v>
      </c>
      <c r="F743" s="217"/>
      <c r="G743" s="1">
        <f t="shared" si="14"/>
        <v>72.5</v>
      </c>
      <c r="I743" s="405"/>
      <c r="J743"/>
      <c r="L743" s="1"/>
    </row>
    <row r="744" spans="1:13">
      <c r="B744" s="405"/>
      <c r="C744" s="405"/>
      <c r="D744" t="s">
        <v>14</v>
      </c>
      <c r="E744" s="217">
        <v>12.9</v>
      </c>
      <c r="F744" s="217"/>
      <c r="G744" s="1">
        <f t="shared" si="14"/>
        <v>85.4</v>
      </c>
      <c r="L744" s="1"/>
    </row>
    <row r="745" spans="1:13">
      <c r="B745" s="405"/>
      <c r="C745" s="405"/>
      <c r="D745" t="s">
        <v>15</v>
      </c>
      <c r="E745" s="217">
        <v>60</v>
      </c>
      <c r="F745" s="217"/>
      <c r="G745" s="1">
        <f t="shared" si="14"/>
        <v>145.4</v>
      </c>
      <c r="L745" s="1"/>
    </row>
    <row r="746" spans="1:13">
      <c r="B746" s="405"/>
      <c r="C746" s="405"/>
      <c r="D746" t="s">
        <v>16</v>
      </c>
      <c r="E746" s="217">
        <v>5</v>
      </c>
      <c r="F746" s="217"/>
      <c r="G746" s="1">
        <f t="shared" si="14"/>
        <v>150.4</v>
      </c>
      <c r="I746" s="404"/>
      <c r="J746"/>
      <c r="L746" s="1"/>
    </row>
    <row r="747" spans="1:13">
      <c r="B747" s="405"/>
      <c r="C747" s="405"/>
      <c r="D747" s="217" t="s">
        <v>66</v>
      </c>
      <c r="E747" s="13">
        <v>10</v>
      </c>
      <c r="F747" s="217"/>
      <c r="G747" s="1">
        <f t="shared" ref="G747:G798" si="15">+G746+E747-F747</f>
        <v>160.4</v>
      </c>
      <c r="I747" s="405"/>
      <c r="J747"/>
      <c r="L747" s="1"/>
    </row>
    <row r="748" spans="1:13">
      <c r="A748" s="188">
        <v>45077</v>
      </c>
      <c r="B748" s="405" t="s">
        <v>55</v>
      </c>
      <c r="C748" s="405" t="s">
        <v>22</v>
      </c>
      <c r="D748" t="s">
        <v>15</v>
      </c>
      <c r="E748" s="217"/>
      <c r="F748" s="217">
        <v>40</v>
      </c>
      <c r="G748" s="1">
        <f t="shared" si="15"/>
        <v>120.4</v>
      </c>
      <c r="L748" s="1"/>
    </row>
    <row r="749" spans="1:13">
      <c r="A749" s="188">
        <v>45107</v>
      </c>
      <c r="B749" s="405" t="s">
        <v>56</v>
      </c>
      <c r="C749" s="405" t="s">
        <v>22</v>
      </c>
      <c r="D749" t="s">
        <v>13</v>
      </c>
      <c r="E749" s="217"/>
      <c r="F749" s="217">
        <v>32.6</v>
      </c>
      <c r="G749" s="1">
        <f t="shared" si="15"/>
        <v>87.800000000000011</v>
      </c>
      <c r="L749" s="1"/>
    </row>
    <row r="750" spans="1:13">
      <c r="A750" s="188">
        <v>45138</v>
      </c>
      <c r="B750" s="405" t="s">
        <v>32</v>
      </c>
      <c r="C750" s="405" t="s">
        <v>22</v>
      </c>
      <c r="D750" t="s">
        <v>13</v>
      </c>
      <c r="E750" s="217"/>
      <c r="F750" s="217">
        <v>39.9</v>
      </c>
      <c r="G750" s="1">
        <f t="shared" si="15"/>
        <v>47.900000000000013</v>
      </c>
    </row>
    <row r="751" spans="1:13">
      <c r="A751" s="188">
        <v>45138</v>
      </c>
      <c r="B751" s="405" t="s">
        <v>32</v>
      </c>
      <c r="C751" s="405" t="s">
        <v>22</v>
      </c>
      <c r="D751" t="s">
        <v>14</v>
      </c>
      <c r="E751" s="217"/>
      <c r="F751" s="217">
        <v>12.9</v>
      </c>
      <c r="G751" s="1">
        <f t="shared" si="15"/>
        <v>35.000000000000014</v>
      </c>
      <c r="M751" s="29"/>
    </row>
    <row r="752" spans="1:13">
      <c r="A752" s="188">
        <v>45385</v>
      </c>
      <c r="B752" s="405">
        <v>28731</v>
      </c>
      <c r="C752" s="405" t="s">
        <v>22</v>
      </c>
      <c r="D752" t="s">
        <v>15</v>
      </c>
      <c r="E752" s="217"/>
      <c r="F752" s="217">
        <v>20</v>
      </c>
      <c r="G752" s="1">
        <f t="shared" si="15"/>
        <v>15.000000000000014</v>
      </c>
      <c r="M752" s="29"/>
    </row>
    <row r="753" spans="1:13">
      <c r="A753" s="188">
        <v>45385</v>
      </c>
      <c r="B753" s="405">
        <v>28731</v>
      </c>
      <c r="C753" s="405" t="s">
        <v>22</v>
      </c>
      <c r="D753" t="s">
        <v>16</v>
      </c>
      <c r="E753" s="217"/>
      <c r="F753" s="217">
        <v>5</v>
      </c>
      <c r="G753" s="1">
        <f t="shared" si="15"/>
        <v>10.000000000000014</v>
      </c>
      <c r="M753" s="29"/>
    </row>
    <row r="754" spans="1:13">
      <c r="A754" s="188">
        <v>45385</v>
      </c>
      <c r="B754" s="405">
        <v>28731</v>
      </c>
      <c r="C754" s="405" t="s">
        <v>22</v>
      </c>
      <c r="D754" s="217" t="s">
        <v>66</v>
      </c>
      <c r="E754" s="217"/>
      <c r="F754" s="217">
        <v>10</v>
      </c>
      <c r="G754" s="1">
        <f t="shared" si="15"/>
        <v>1.4210854715202004E-14</v>
      </c>
      <c r="M754" s="29"/>
    </row>
    <row r="755" spans="1:13">
      <c r="A755" s="166">
        <v>45107</v>
      </c>
      <c r="B755" s="404" t="s">
        <v>11</v>
      </c>
      <c r="C755" s="404" t="s">
        <v>23</v>
      </c>
      <c r="D755" t="s">
        <v>13</v>
      </c>
      <c r="E755" s="217">
        <v>73.900000000000006</v>
      </c>
      <c r="F755" s="217"/>
      <c r="G755" s="1">
        <f t="shared" si="15"/>
        <v>73.90000000000002</v>
      </c>
    </row>
    <row r="756" spans="1:13">
      <c r="B756" s="405"/>
      <c r="C756" s="405"/>
      <c r="D756" t="s">
        <v>14</v>
      </c>
      <c r="E756" s="217">
        <v>23.2</v>
      </c>
      <c r="F756" s="217"/>
      <c r="G756" s="1">
        <f t="shared" si="15"/>
        <v>97.100000000000023</v>
      </c>
    </row>
    <row r="757" spans="1:13">
      <c r="B757" s="405"/>
      <c r="C757" s="405"/>
      <c r="D757" t="s">
        <v>15</v>
      </c>
      <c r="E757" s="217">
        <v>60</v>
      </c>
      <c r="F757" s="217"/>
      <c r="G757" s="1">
        <f t="shared" si="15"/>
        <v>157.10000000000002</v>
      </c>
    </row>
    <row r="758" spans="1:13">
      <c r="B758" s="405"/>
      <c r="C758" s="405"/>
      <c r="D758" t="s">
        <v>16</v>
      </c>
      <c r="E758" s="217">
        <v>5</v>
      </c>
      <c r="F758" s="217"/>
      <c r="G758" s="1">
        <f t="shared" si="15"/>
        <v>162.10000000000002</v>
      </c>
    </row>
    <row r="759" spans="1:13">
      <c r="A759" s="188">
        <v>45107</v>
      </c>
      <c r="B759" s="405" t="s">
        <v>56</v>
      </c>
      <c r="C759" s="405" t="s">
        <v>23</v>
      </c>
      <c r="D759" t="s">
        <v>15</v>
      </c>
      <c r="E759" s="217"/>
      <c r="F759" s="217">
        <v>60</v>
      </c>
      <c r="G759" s="1">
        <f t="shared" si="15"/>
        <v>102.10000000000002</v>
      </c>
    </row>
    <row r="760" spans="1:13">
      <c r="A760" s="188">
        <v>45107</v>
      </c>
      <c r="B760" s="405" t="s">
        <v>56</v>
      </c>
      <c r="C760" s="405" t="s">
        <v>23</v>
      </c>
      <c r="D760" t="s">
        <v>16</v>
      </c>
      <c r="E760" s="217"/>
      <c r="F760" s="217">
        <v>5</v>
      </c>
      <c r="G760" s="1">
        <f t="shared" si="15"/>
        <v>97.100000000000023</v>
      </c>
    </row>
    <row r="761" spans="1:13">
      <c r="A761" s="188">
        <v>45138</v>
      </c>
      <c r="B761" s="405" t="s">
        <v>32</v>
      </c>
      <c r="C761" s="405" t="s">
        <v>23</v>
      </c>
      <c r="D761" t="s">
        <v>13</v>
      </c>
      <c r="E761" s="217"/>
      <c r="F761" s="217">
        <v>52.2</v>
      </c>
      <c r="G761" s="1">
        <f t="shared" si="15"/>
        <v>44.90000000000002</v>
      </c>
    </row>
    <row r="762" spans="1:13">
      <c r="A762" s="188">
        <v>45169</v>
      </c>
      <c r="B762" s="405" t="s">
        <v>57</v>
      </c>
      <c r="C762" s="405" t="s">
        <v>23</v>
      </c>
      <c r="D762" t="s">
        <v>13</v>
      </c>
      <c r="E762" s="217"/>
      <c r="F762" s="217">
        <v>21.7</v>
      </c>
      <c r="G762" s="1">
        <f t="shared" si="15"/>
        <v>23.200000000000021</v>
      </c>
    </row>
    <row r="763" spans="1:13">
      <c r="A763" s="188">
        <v>45169</v>
      </c>
      <c r="B763" s="405" t="s">
        <v>57</v>
      </c>
      <c r="C763" s="405" t="s">
        <v>23</v>
      </c>
      <c r="D763" t="s">
        <v>14</v>
      </c>
      <c r="E763" s="217"/>
      <c r="F763" s="217">
        <v>8.3000000000000007</v>
      </c>
      <c r="G763" s="1">
        <f t="shared" si="15"/>
        <v>14.90000000000002</v>
      </c>
    </row>
    <row r="764" spans="1:13">
      <c r="A764" s="188">
        <v>45199</v>
      </c>
      <c r="B764" s="405" t="s">
        <v>61</v>
      </c>
      <c r="C764" s="405" t="s">
        <v>23</v>
      </c>
      <c r="D764" t="s">
        <v>14</v>
      </c>
      <c r="E764" s="217"/>
      <c r="F764" s="217">
        <v>14.9</v>
      </c>
      <c r="G764" s="1">
        <f t="shared" si="15"/>
        <v>1.9539925233402755E-14</v>
      </c>
    </row>
    <row r="765" spans="1:13">
      <c r="A765" s="166">
        <v>45138</v>
      </c>
      <c r="B765" s="404" t="s">
        <v>11</v>
      </c>
      <c r="C765" s="404" t="s">
        <v>24</v>
      </c>
      <c r="D765" t="s">
        <v>13</v>
      </c>
      <c r="E765" s="217">
        <v>69.599999999999994</v>
      </c>
      <c r="F765" s="217"/>
      <c r="G765" s="1">
        <f t="shared" si="15"/>
        <v>69.600000000000009</v>
      </c>
    </row>
    <row r="766" spans="1:13">
      <c r="B766" s="405"/>
      <c r="C766" s="405"/>
      <c r="D766" t="s">
        <v>14</v>
      </c>
      <c r="E766" s="217">
        <v>11.9</v>
      </c>
      <c r="F766" s="217"/>
      <c r="G766" s="1">
        <f t="shared" si="15"/>
        <v>81.500000000000014</v>
      </c>
    </row>
    <row r="767" spans="1:13">
      <c r="B767" s="405"/>
      <c r="C767" s="405"/>
      <c r="D767" t="s">
        <v>15</v>
      </c>
      <c r="E767" s="217">
        <v>60</v>
      </c>
      <c r="F767" s="217"/>
      <c r="G767" s="1">
        <f t="shared" si="15"/>
        <v>141.5</v>
      </c>
    </row>
    <row r="768" spans="1:13">
      <c r="B768" s="405"/>
      <c r="C768" s="405"/>
      <c r="D768" t="s">
        <v>16</v>
      </c>
      <c r="E768" s="217">
        <v>5</v>
      </c>
      <c r="F768" s="217"/>
      <c r="G768" s="1">
        <f t="shared" si="15"/>
        <v>146.5</v>
      </c>
    </row>
    <row r="769" spans="1:12">
      <c r="B769" s="405"/>
      <c r="C769" s="405"/>
      <c r="D769" t="s">
        <v>144</v>
      </c>
      <c r="E769" s="217">
        <v>102.5</v>
      </c>
      <c r="F769" s="217"/>
      <c r="G769" s="1">
        <f t="shared" si="15"/>
        <v>249</v>
      </c>
    </row>
    <row r="770" spans="1:12">
      <c r="B770" s="405"/>
      <c r="C770" s="405"/>
      <c r="D770" t="s">
        <v>145</v>
      </c>
      <c r="E770" s="217">
        <v>102.5</v>
      </c>
      <c r="F770" s="217"/>
      <c r="G770" s="1">
        <f t="shared" si="15"/>
        <v>351.5</v>
      </c>
    </row>
    <row r="771" spans="1:12">
      <c r="A771" s="188">
        <v>45138</v>
      </c>
      <c r="B771" s="405" t="s">
        <v>32</v>
      </c>
      <c r="C771" s="405" t="s">
        <v>24</v>
      </c>
      <c r="D771" t="s">
        <v>15</v>
      </c>
      <c r="E771" s="217"/>
      <c r="F771" s="217">
        <v>60</v>
      </c>
      <c r="G771" s="1">
        <f t="shared" si="15"/>
        <v>291.5</v>
      </c>
    </row>
    <row r="772" spans="1:12">
      <c r="A772" s="188">
        <v>45138</v>
      </c>
      <c r="B772" s="405" t="s">
        <v>32</v>
      </c>
      <c r="C772" s="405" t="s">
        <v>24</v>
      </c>
      <c r="D772" t="s">
        <v>16</v>
      </c>
      <c r="E772" s="217"/>
      <c r="F772" s="217">
        <v>5</v>
      </c>
      <c r="G772" s="1">
        <f t="shared" si="15"/>
        <v>286.5</v>
      </c>
    </row>
    <row r="773" spans="1:12">
      <c r="A773" s="188">
        <v>45199</v>
      </c>
      <c r="B773" s="405" t="s">
        <v>61</v>
      </c>
      <c r="C773" s="405" t="s">
        <v>24</v>
      </c>
      <c r="D773" t="s">
        <v>13</v>
      </c>
      <c r="E773" s="217"/>
      <c r="F773" s="217">
        <v>25.1</v>
      </c>
      <c r="G773" s="1">
        <f t="shared" si="15"/>
        <v>261.39999999999998</v>
      </c>
      <c r="I773" s="38"/>
      <c r="J773" s="38"/>
    </row>
    <row r="774" spans="1:12">
      <c r="A774" s="188">
        <v>45230</v>
      </c>
      <c r="B774" s="405" t="s">
        <v>62</v>
      </c>
      <c r="C774" s="405" t="s">
        <v>24</v>
      </c>
      <c r="D774" t="s">
        <v>13</v>
      </c>
      <c r="E774" s="217"/>
      <c r="F774" s="217">
        <v>30</v>
      </c>
      <c r="G774" s="1">
        <f t="shared" si="15"/>
        <v>231.39999999999998</v>
      </c>
      <c r="I774" s="38"/>
      <c r="J774" s="38"/>
    </row>
    <row r="775" spans="1:12">
      <c r="A775" s="188">
        <v>45260</v>
      </c>
      <c r="B775" s="405" t="s">
        <v>64</v>
      </c>
      <c r="C775" s="405" t="s">
        <v>24</v>
      </c>
      <c r="D775" t="s">
        <v>13</v>
      </c>
      <c r="E775" s="217"/>
      <c r="F775" s="217">
        <v>14.5</v>
      </c>
      <c r="G775" s="1">
        <f t="shared" si="15"/>
        <v>216.89999999999998</v>
      </c>
      <c r="I775" s="430"/>
      <c r="J775" s="430"/>
      <c r="K775" s="430"/>
    </row>
    <row r="776" spans="1:12">
      <c r="A776" s="188">
        <v>45260</v>
      </c>
      <c r="B776" s="405" t="s">
        <v>64</v>
      </c>
      <c r="C776" s="405" t="s">
        <v>24</v>
      </c>
      <c r="D776" t="s">
        <v>14</v>
      </c>
      <c r="E776" s="217"/>
      <c r="F776" s="217">
        <v>11.9</v>
      </c>
      <c r="G776" s="1">
        <f t="shared" si="15"/>
        <v>204.99999999999997</v>
      </c>
      <c r="H776" s="125"/>
      <c r="I776" s="404"/>
      <c r="J776"/>
      <c r="L776" s="72"/>
    </row>
    <row r="777" spans="1:12">
      <c r="B777" s="405" t="s">
        <v>129</v>
      </c>
      <c r="C777" s="405"/>
      <c r="D777" t="s">
        <v>144</v>
      </c>
      <c r="F777" s="1">
        <v>51.25</v>
      </c>
      <c r="G777" s="1">
        <f t="shared" si="15"/>
        <v>153.74999999999997</v>
      </c>
      <c r="H777" s="125"/>
      <c r="I777" s="404"/>
      <c r="J777"/>
      <c r="L777" s="72"/>
    </row>
    <row r="778" spans="1:12">
      <c r="B778" s="405" t="s">
        <v>129</v>
      </c>
      <c r="C778" s="405"/>
      <c r="D778" t="s">
        <v>145</v>
      </c>
      <c r="F778" s="1">
        <v>51.25</v>
      </c>
      <c r="G778" s="1">
        <f t="shared" si="15"/>
        <v>102.49999999999997</v>
      </c>
      <c r="H778" s="125"/>
      <c r="I778" s="404"/>
      <c r="J778"/>
      <c r="L778" s="72"/>
    </row>
    <row r="779" spans="1:12">
      <c r="A779" s="188">
        <v>45385</v>
      </c>
      <c r="B779" s="405">
        <v>28733</v>
      </c>
      <c r="C779" s="405" t="s">
        <v>24</v>
      </c>
      <c r="D779" t="s">
        <v>144</v>
      </c>
      <c r="F779" s="1">
        <v>51.25</v>
      </c>
      <c r="G779" s="1">
        <f t="shared" si="15"/>
        <v>51.249999999999972</v>
      </c>
      <c r="H779" s="125"/>
      <c r="I779" s="404"/>
      <c r="J779"/>
      <c r="L779" s="72"/>
    </row>
    <row r="780" spans="1:12">
      <c r="A780" s="188">
        <v>45385</v>
      </c>
      <c r="B780" s="405">
        <v>28733</v>
      </c>
      <c r="C780" s="405" t="s">
        <v>24</v>
      </c>
      <c r="D780" t="s">
        <v>145</v>
      </c>
      <c r="F780" s="1">
        <v>51.25</v>
      </c>
      <c r="G780" s="1">
        <f t="shared" si="15"/>
        <v>0</v>
      </c>
      <c r="H780" s="125"/>
      <c r="I780" s="404"/>
      <c r="J780"/>
      <c r="L780" s="72"/>
    </row>
    <row r="781" spans="1:12">
      <c r="A781" s="166">
        <v>45169</v>
      </c>
      <c r="B781" s="404" t="s">
        <v>11</v>
      </c>
      <c r="C781" s="404" t="s">
        <v>25</v>
      </c>
      <c r="D781" t="s">
        <v>13</v>
      </c>
      <c r="E781" s="217">
        <v>66.5</v>
      </c>
      <c r="F781" s="217"/>
      <c r="G781" s="1">
        <f t="shared" si="15"/>
        <v>66.5</v>
      </c>
      <c r="H781" s="125"/>
      <c r="I781" s="404"/>
      <c r="J781"/>
      <c r="K781" s="38"/>
    </row>
    <row r="782" spans="1:12">
      <c r="B782" s="405"/>
      <c r="C782" s="405"/>
      <c r="D782" t="s">
        <v>14</v>
      </c>
      <c r="E782" s="217">
        <v>16.399999999999999</v>
      </c>
      <c r="F782" s="217"/>
      <c r="G782" s="1">
        <f t="shared" si="15"/>
        <v>82.9</v>
      </c>
      <c r="I782" s="405"/>
      <c r="J782"/>
      <c r="K782" s="38"/>
    </row>
    <row r="783" spans="1:12">
      <c r="B783" s="405"/>
      <c r="C783" s="405"/>
      <c r="D783" t="s">
        <v>15</v>
      </c>
      <c r="E783" s="217">
        <v>60</v>
      </c>
      <c r="F783" s="217"/>
      <c r="G783" s="1">
        <f t="shared" si="15"/>
        <v>142.9</v>
      </c>
      <c r="I783" s="405"/>
      <c r="J783"/>
      <c r="K783" s="38"/>
    </row>
    <row r="784" spans="1:12">
      <c r="B784" s="405"/>
      <c r="C784" s="405"/>
      <c r="D784" t="s">
        <v>16</v>
      </c>
      <c r="E784" s="217">
        <v>5</v>
      </c>
      <c r="F784" s="217"/>
      <c r="G784" s="1">
        <f t="shared" si="15"/>
        <v>147.9</v>
      </c>
      <c r="I784" s="405"/>
      <c r="J784"/>
      <c r="K784" s="38"/>
    </row>
    <row r="785" spans="1:12">
      <c r="A785" s="188">
        <v>45169</v>
      </c>
      <c r="B785" s="405" t="s">
        <v>57</v>
      </c>
      <c r="C785" s="405" t="s">
        <v>25</v>
      </c>
      <c r="D785" t="s">
        <v>15</v>
      </c>
      <c r="E785" s="217"/>
      <c r="F785" s="217">
        <v>60</v>
      </c>
      <c r="G785" s="1">
        <f t="shared" si="15"/>
        <v>87.9</v>
      </c>
      <c r="I785" s="404"/>
      <c r="J785"/>
      <c r="K785" s="38"/>
    </row>
    <row r="786" spans="1:12">
      <c r="A786" s="188">
        <v>45169</v>
      </c>
      <c r="B786" s="405" t="s">
        <v>57</v>
      </c>
      <c r="C786" s="405" t="s">
        <v>25</v>
      </c>
      <c r="D786" t="s">
        <v>16</v>
      </c>
      <c r="E786" s="217"/>
      <c r="F786" s="217">
        <v>5</v>
      </c>
      <c r="G786" s="1">
        <f t="shared" si="15"/>
        <v>82.9</v>
      </c>
      <c r="I786" s="405"/>
      <c r="J786"/>
      <c r="K786" s="38"/>
    </row>
    <row r="787" spans="1:12">
      <c r="A787" s="188">
        <v>45260</v>
      </c>
      <c r="B787" s="405" t="s">
        <v>64</v>
      </c>
      <c r="C787" s="405" t="s">
        <v>25</v>
      </c>
      <c r="D787" t="s">
        <v>13</v>
      </c>
      <c r="E787" s="217"/>
      <c r="F787" s="217">
        <v>63.6</v>
      </c>
      <c r="G787" s="1">
        <f t="shared" si="15"/>
        <v>19.300000000000004</v>
      </c>
      <c r="I787" s="405"/>
      <c r="J787"/>
      <c r="K787" s="38"/>
    </row>
    <row r="788" spans="1:12">
      <c r="A788" s="188">
        <v>45291</v>
      </c>
      <c r="B788" s="405" t="s">
        <v>48</v>
      </c>
      <c r="C788" s="405" t="s">
        <v>25</v>
      </c>
      <c r="D788" t="s">
        <v>13</v>
      </c>
      <c r="E788" s="217"/>
      <c r="F788" s="217">
        <v>2.9</v>
      </c>
      <c r="G788" s="1">
        <f t="shared" si="15"/>
        <v>16.400000000000006</v>
      </c>
      <c r="I788" s="405"/>
      <c r="J788"/>
      <c r="K788" s="38"/>
    </row>
    <row r="789" spans="1:12">
      <c r="A789" s="188">
        <v>45291</v>
      </c>
      <c r="B789" s="405" t="s">
        <v>48</v>
      </c>
      <c r="C789" s="405" t="s">
        <v>25</v>
      </c>
      <c r="D789" t="s">
        <v>14</v>
      </c>
      <c r="E789" s="217"/>
      <c r="F789" s="217">
        <v>16.399999999999999</v>
      </c>
      <c r="G789" s="1">
        <f t="shared" si="15"/>
        <v>0</v>
      </c>
      <c r="I789" s="405"/>
      <c r="J789"/>
      <c r="K789" s="38"/>
    </row>
    <row r="790" spans="1:12">
      <c r="A790" s="166">
        <v>45199</v>
      </c>
      <c r="B790" s="404" t="s">
        <v>11</v>
      </c>
      <c r="C790" s="404" t="s">
        <v>41</v>
      </c>
      <c r="D790" t="s">
        <v>13</v>
      </c>
      <c r="E790" s="217">
        <v>66.2</v>
      </c>
      <c r="G790" s="1">
        <f t="shared" si="15"/>
        <v>66.2</v>
      </c>
      <c r="I790" s="405"/>
      <c r="J790"/>
      <c r="L790" s="38"/>
    </row>
    <row r="791" spans="1:12">
      <c r="B791" s="405"/>
      <c r="C791" s="405"/>
      <c r="D791" t="s">
        <v>14</v>
      </c>
      <c r="E791" s="217">
        <v>12.5</v>
      </c>
      <c r="G791" s="1">
        <f t="shared" si="15"/>
        <v>78.7</v>
      </c>
      <c r="I791" s="404"/>
      <c r="J791"/>
      <c r="K791" s="38"/>
    </row>
    <row r="792" spans="1:12">
      <c r="B792" s="405"/>
      <c r="C792" s="405"/>
      <c r="D792" t="s">
        <v>15</v>
      </c>
      <c r="E792" s="217">
        <v>60</v>
      </c>
      <c r="G792" s="1">
        <f t="shared" si="15"/>
        <v>138.69999999999999</v>
      </c>
      <c r="I792" s="405"/>
      <c r="J792"/>
      <c r="K792" s="38"/>
    </row>
    <row r="793" spans="1:12">
      <c r="B793" s="405"/>
      <c r="C793" s="405"/>
      <c r="D793" t="s">
        <v>16</v>
      </c>
      <c r="E793" s="217">
        <v>5</v>
      </c>
      <c r="G793" s="1">
        <f t="shared" si="15"/>
        <v>143.69999999999999</v>
      </c>
      <c r="H793" s="125"/>
      <c r="I793" s="405"/>
      <c r="J793"/>
      <c r="K793" s="38"/>
    </row>
    <row r="794" spans="1:12">
      <c r="B794" s="405"/>
      <c r="C794" s="405"/>
      <c r="D794" t="s">
        <v>93</v>
      </c>
      <c r="E794" s="1">
        <v>10</v>
      </c>
      <c r="G794" s="1">
        <f t="shared" si="15"/>
        <v>153.69999999999999</v>
      </c>
      <c r="H794" s="125"/>
      <c r="I794" s="405"/>
      <c r="J794"/>
      <c r="K794" s="38"/>
    </row>
    <row r="795" spans="1:12">
      <c r="B795" s="405"/>
      <c r="C795" s="405"/>
      <c r="D795" t="s">
        <v>94</v>
      </c>
      <c r="E795" s="1">
        <v>10</v>
      </c>
      <c r="G795" s="1">
        <f t="shared" si="15"/>
        <v>163.69999999999999</v>
      </c>
      <c r="H795" s="125"/>
      <c r="I795" s="404"/>
      <c r="J795"/>
      <c r="L795" s="38"/>
    </row>
    <row r="796" spans="1:12">
      <c r="A796" s="188">
        <v>45199</v>
      </c>
      <c r="B796" s="405" t="s">
        <v>61</v>
      </c>
      <c r="C796" s="405" t="s">
        <v>41</v>
      </c>
      <c r="D796" t="s">
        <v>15</v>
      </c>
      <c r="E796" s="217"/>
      <c r="F796" s="217">
        <v>60</v>
      </c>
      <c r="G796" s="1">
        <f t="shared" si="15"/>
        <v>103.69999999999999</v>
      </c>
      <c r="H796" s="125"/>
      <c r="I796" s="38"/>
      <c r="J796"/>
      <c r="L796" s="38"/>
    </row>
    <row r="797" spans="1:12">
      <c r="A797" s="188">
        <v>45199</v>
      </c>
      <c r="B797" s="405" t="s">
        <v>61</v>
      </c>
      <c r="C797" s="405" t="s">
        <v>41</v>
      </c>
      <c r="D797" t="s">
        <v>16</v>
      </c>
      <c r="E797" s="217"/>
      <c r="F797" s="217">
        <v>5</v>
      </c>
      <c r="G797" s="1">
        <f t="shared" si="15"/>
        <v>98.699999999999989</v>
      </c>
      <c r="H797" s="125"/>
      <c r="I797" s="404"/>
      <c r="J797"/>
      <c r="K797" s="38"/>
    </row>
    <row r="798" spans="1:12">
      <c r="A798" s="188">
        <v>45291</v>
      </c>
      <c r="B798" s="405" t="s">
        <v>48</v>
      </c>
      <c r="C798" s="405" t="s">
        <v>41</v>
      </c>
      <c r="D798" t="s">
        <v>13</v>
      </c>
      <c r="E798" s="217"/>
      <c r="F798" s="217">
        <v>55.7</v>
      </c>
      <c r="G798" s="1">
        <f t="shared" si="15"/>
        <v>42.999999999999986</v>
      </c>
      <c r="H798" s="125"/>
      <c r="I798" s="38"/>
      <c r="J798"/>
      <c r="K798" s="38"/>
      <c r="L798" s="44"/>
    </row>
    <row r="799" spans="1:12">
      <c r="A799" s="188">
        <v>45322</v>
      </c>
      <c r="B799" s="405" t="s">
        <v>49</v>
      </c>
      <c r="C799" s="405" t="s">
        <v>41</v>
      </c>
      <c r="D799" t="s">
        <v>13</v>
      </c>
      <c r="E799" s="217"/>
      <c r="F799" s="217">
        <v>10.5</v>
      </c>
      <c r="G799" s="1">
        <f t="shared" ref="G799:G806" si="16">+G798+E799-F799</f>
        <v>32.499999999999986</v>
      </c>
      <c r="H799" s="125"/>
      <c r="I799" s="404"/>
      <c r="J799"/>
      <c r="K799" s="38"/>
    </row>
    <row r="800" spans="1:12">
      <c r="A800" s="188">
        <v>45322</v>
      </c>
      <c r="B800" s="405" t="s">
        <v>49</v>
      </c>
      <c r="C800" s="405" t="s">
        <v>41</v>
      </c>
      <c r="D800" t="s">
        <v>14</v>
      </c>
      <c r="E800" s="217"/>
      <c r="F800" s="217">
        <v>12.5</v>
      </c>
      <c r="G800" s="1">
        <f t="shared" si="16"/>
        <v>19.999999999999986</v>
      </c>
      <c r="H800" s="125"/>
      <c r="I800" s="405"/>
      <c r="J800"/>
      <c r="K800" s="38"/>
    </row>
    <row r="801" spans="1:12">
      <c r="A801" s="188">
        <v>45385</v>
      </c>
      <c r="B801" s="405">
        <v>28732</v>
      </c>
      <c r="C801" s="405" t="s">
        <v>41</v>
      </c>
      <c r="D801" t="s">
        <v>93</v>
      </c>
      <c r="E801" s="217"/>
      <c r="F801" s="1">
        <v>10</v>
      </c>
      <c r="G801" s="1">
        <f t="shared" si="16"/>
        <v>9.9999999999999858</v>
      </c>
      <c r="H801" s="125"/>
      <c r="I801" s="405"/>
      <c r="J801"/>
      <c r="K801" s="38"/>
    </row>
    <row r="802" spans="1:12">
      <c r="A802" s="188">
        <v>45385</v>
      </c>
      <c r="B802" s="405">
        <v>28732</v>
      </c>
      <c r="C802" s="405" t="s">
        <v>41</v>
      </c>
      <c r="D802" t="s">
        <v>94</v>
      </c>
      <c r="E802" s="217"/>
      <c r="F802" s="1">
        <v>10</v>
      </c>
      <c r="G802" s="1">
        <f t="shared" si="16"/>
        <v>-1.4210854715202004E-14</v>
      </c>
      <c r="H802" s="125"/>
      <c r="I802" s="405"/>
      <c r="J802"/>
      <c r="K802" s="38"/>
    </row>
    <row r="803" spans="1:12">
      <c r="A803" s="166">
        <v>45230</v>
      </c>
      <c r="B803" s="404" t="s">
        <v>11</v>
      </c>
      <c r="C803" s="404" t="s">
        <v>27</v>
      </c>
      <c r="D803" t="s">
        <v>13</v>
      </c>
      <c r="E803" s="44">
        <v>64.400000000000006</v>
      </c>
      <c r="F803" s="50"/>
      <c r="G803" s="1">
        <f t="shared" si="16"/>
        <v>64.399999999999991</v>
      </c>
      <c r="H803" s="125"/>
      <c r="I803" s="404"/>
      <c r="J803"/>
      <c r="K803" s="38"/>
    </row>
    <row r="804" spans="1:12">
      <c r="B804" s="405"/>
      <c r="C804" s="405"/>
      <c r="D804" t="s">
        <v>14</v>
      </c>
      <c r="E804" s="44">
        <v>12.5</v>
      </c>
      <c r="F804" s="50"/>
      <c r="G804" s="1">
        <f t="shared" si="16"/>
        <v>76.899999999999991</v>
      </c>
      <c r="H804" s="125"/>
      <c r="I804" s="405"/>
      <c r="J804"/>
      <c r="K804" s="38"/>
    </row>
    <row r="805" spans="1:12">
      <c r="B805" s="405"/>
      <c r="C805" s="405"/>
      <c r="D805" t="s">
        <v>15</v>
      </c>
      <c r="E805" s="217">
        <v>60</v>
      </c>
      <c r="F805" s="50"/>
      <c r="G805" s="1">
        <f t="shared" si="16"/>
        <v>136.89999999999998</v>
      </c>
      <c r="H805" s="125"/>
      <c r="I805" s="404"/>
      <c r="J805"/>
      <c r="L805" s="38"/>
    </row>
    <row r="806" spans="1:12">
      <c r="B806" s="405"/>
      <c r="C806" s="405"/>
      <c r="D806" t="s">
        <v>16</v>
      </c>
      <c r="E806" s="217">
        <v>5</v>
      </c>
      <c r="F806" s="50"/>
      <c r="G806" s="1">
        <f t="shared" si="16"/>
        <v>141.89999999999998</v>
      </c>
      <c r="H806" s="125"/>
      <c r="I806" s="38"/>
      <c r="J806"/>
      <c r="L806" s="38"/>
    </row>
    <row r="807" spans="1:12">
      <c r="A807" s="188">
        <v>45230</v>
      </c>
      <c r="B807" s="405" t="s">
        <v>62</v>
      </c>
      <c r="C807" s="405" t="s">
        <v>27</v>
      </c>
      <c r="D807" t="s">
        <v>15</v>
      </c>
      <c r="E807" s="217"/>
      <c r="F807" s="217">
        <v>60</v>
      </c>
      <c r="G807" s="1">
        <f t="shared" ref="G807:G872" si="17">+G806+E807-F807</f>
        <v>81.899999999999977</v>
      </c>
      <c r="H807" s="125"/>
      <c r="I807" s="404"/>
      <c r="J807"/>
      <c r="K807" s="38"/>
    </row>
    <row r="808" spans="1:12">
      <c r="A808" s="188">
        <v>45230</v>
      </c>
      <c r="B808" s="405" t="s">
        <v>62</v>
      </c>
      <c r="C808" s="405" t="s">
        <v>27</v>
      </c>
      <c r="D808" t="s">
        <v>16</v>
      </c>
      <c r="E808" s="217"/>
      <c r="F808" s="217">
        <v>5</v>
      </c>
      <c r="G808" s="1">
        <f t="shared" si="17"/>
        <v>76.899999999999977</v>
      </c>
      <c r="H808" s="125"/>
      <c r="I808" s="38"/>
      <c r="J808"/>
      <c r="K808" s="38"/>
    </row>
    <row r="809" spans="1:12">
      <c r="A809" s="188">
        <v>45322</v>
      </c>
      <c r="B809" s="405" t="s">
        <v>49</v>
      </c>
      <c r="C809" s="405" t="s">
        <v>27</v>
      </c>
      <c r="D809" t="s">
        <v>13</v>
      </c>
      <c r="E809" s="217"/>
      <c r="F809" s="217">
        <v>64.400000000000006</v>
      </c>
      <c r="G809" s="1">
        <f t="shared" si="17"/>
        <v>12.499999999999972</v>
      </c>
      <c r="H809" s="125"/>
      <c r="I809" s="404"/>
      <c r="J809"/>
      <c r="K809" s="192"/>
    </row>
    <row r="810" spans="1:12">
      <c r="A810" s="188">
        <v>45322</v>
      </c>
      <c r="B810" s="405" t="s">
        <v>49</v>
      </c>
      <c r="C810" s="405" t="s">
        <v>27</v>
      </c>
      <c r="D810" t="s">
        <v>14</v>
      </c>
      <c r="E810" s="217"/>
      <c r="F810" s="217">
        <v>12.5</v>
      </c>
      <c r="G810" s="1">
        <f t="shared" si="17"/>
        <v>-2.8421709430404007E-14</v>
      </c>
      <c r="H810" s="125"/>
      <c r="I810" s="38"/>
      <c r="J810"/>
      <c r="K810" s="192"/>
    </row>
    <row r="811" spans="1:12">
      <c r="A811" s="166">
        <v>45260</v>
      </c>
      <c r="B811" s="404" t="s">
        <v>11</v>
      </c>
      <c r="C811" s="404" t="s">
        <v>28</v>
      </c>
      <c r="D811" t="s">
        <v>13</v>
      </c>
      <c r="E811" s="44">
        <v>70</v>
      </c>
      <c r="F811" s="217"/>
      <c r="G811" s="1">
        <f t="shared" si="17"/>
        <v>69.999999999999972</v>
      </c>
      <c r="I811" s="404"/>
      <c r="J811"/>
      <c r="L811" s="256"/>
    </row>
    <row r="812" spans="1:12">
      <c r="B812" s="405"/>
      <c r="C812" s="405"/>
      <c r="D812" t="s">
        <v>14</v>
      </c>
      <c r="E812" s="44">
        <v>20.9</v>
      </c>
      <c r="F812" s="217"/>
      <c r="G812" s="1">
        <f t="shared" si="17"/>
        <v>90.899999999999977</v>
      </c>
      <c r="I812" s="404"/>
      <c r="J812"/>
      <c r="L812" s="256"/>
    </row>
    <row r="813" spans="1:12">
      <c r="B813" s="405"/>
      <c r="C813" s="405"/>
      <c r="D813" t="s">
        <v>15</v>
      </c>
      <c r="E813" s="217">
        <v>60</v>
      </c>
      <c r="F813" s="217"/>
      <c r="G813" s="1">
        <f t="shared" si="17"/>
        <v>150.89999999999998</v>
      </c>
      <c r="I813" s="404"/>
      <c r="J813"/>
      <c r="K813" s="256"/>
    </row>
    <row r="814" spans="1:12">
      <c r="B814" s="405"/>
      <c r="C814" s="405"/>
      <c r="D814" t="s">
        <v>16</v>
      </c>
      <c r="E814" s="217">
        <v>5</v>
      </c>
      <c r="F814" s="217"/>
      <c r="G814" s="1">
        <f t="shared" si="17"/>
        <v>155.89999999999998</v>
      </c>
      <c r="I814" s="404"/>
      <c r="J814"/>
      <c r="K814" s="256"/>
    </row>
    <row r="815" spans="1:12">
      <c r="A815" s="188">
        <v>45260</v>
      </c>
      <c r="B815" s="405" t="s">
        <v>64</v>
      </c>
      <c r="C815" s="405" t="s">
        <v>28</v>
      </c>
      <c r="D815" t="s">
        <v>15</v>
      </c>
      <c r="E815" s="217"/>
      <c r="F815" s="217">
        <v>60</v>
      </c>
      <c r="G815" s="1">
        <f t="shared" si="17"/>
        <v>95.899999999999977</v>
      </c>
      <c r="I815" s="404"/>
      <c r="J815" s="256"/>
      <c r="K815" s="13"/>
    </row>
    <row r="816" spans="1:12">
      <c r="A816" s="188">
        <v>45260</v>
      </c>
      <c r="B816" s="405" t="s">
        <v>64</v>
      </c>
      <c r="C816" s="405" t="s">
        <v>28</v>
      </c>
      <c r="D816" t="s">
        <v>16</v>
      </c>
      <c r="E816" s="217"/>
      <c r="F816" s="217">
        <v>5</v>
      </c>
      <c r="G816" s="1">
        <f t="shared" si="17"/>
        <v>90.899999999999977</v>
      </c>
      <c r="I816" s="404"/>
      <c r="J816"/>
      <c r="L816" s="217"/>
    </row>
    <row r="817" spans="1:13">
      <c r="A817" s="188">
        <v>45322</v>
      </c>
      <c r="B817" s="405" t="s">
        <v>49</v>
      </c>
      <c r="C817" s="405" t="s">
        <v>28</v>
      </c>
      <c r="D817" t="s">
        <v>13</v>
      </c>
      <c r="E817" s="217"/>
      <c r="F817" s="217">
        <v>40.1</v>
      </c>
      <c r="G817" s="1">
        <f t="shared" si="17"/>
        <v>50.799999999999976</v>
      </c>
      <c r="J817"/>
      <c r="L817" s="217"/>
    </row>
    <row r="818" spans="1:13">
      <c r="A818" s="188">
        <v>45351</v>
      </c>
      <c r="B818" s="405" t="s">
        <v>50</v>
      </c>
      <c r="C818" s="405" t="s">
        <v>28</v>
      </c>
      <c r="D818" t="s">
        <v>13</v>
      </c>
      <c r="E818" s="217"/>
      <c r="F818" s="217">
        <v>29.9</v>
      </c>
      <c r="G818" s="1">
        <f t="shared" si="17"/>
        <v>20.899999999999977</v>
      </c>
      <c r="I818" s="404"/>
      <c r="J818"/>
      <c r="K818" s="1"/>
    </row>
    <row r="819" spans="1:13">
      <c r="A819" s="188">
        <v>45351</v>
      </c>
      <c r="B819" s="405" t="s">
        <v>50</v>
      </c>
      <c r="C819" s="405" t="s">
        <v>28</v>
      </c>
      <c r="D819" t="s">
        <v>14</v>
      </c>
      <c r="E819" s="217"/>
      <c r="F819" s="217">
        <v>20.9</v>
      </c>
      <c r="G819" s="1">
        <f t="shared" si="17"/>
        <v>0</v>
      </c>
      <c r="I819" s="405"/>
      <c r="J819"/>
      <c r="K819" s="1"/>
    </row>
    <row r="820" spans="1:13">
      <c r="A820" s="166">
        <v>45291</v>
      </c>
      <c r="B820" s="404" t="s">
        <v>11</v>
      </c>
      <c r="C820" s="404" t="s">
        <v>29</v>
      </c>
      <c r="D820" t="s">
        <v>13</v>
      </c>
      <c r="E820" s="44">
        <v>74.8</v>
      </c>
      <c r="F820" s="217"/>
      <c r="G820" s="1">
        <f t="shared" si="17"/>
        <v>74.8</v>
      </c>
      <c r="I820" s="404"/>
      <c r="J820"/>
      <c r="K820" s="44"/>
    </row>
    <row r="821" spans="1:13">
      <c r="B821" s="405"/>
      <c r="C821" s="405"/>
      <c r="D821" t="s">
        <v>14</v>
      </c>
      <c r="E821" s="44">
        <v>30.5</v>
      </c>
      <c r="F821" s="217"/>
      <c r="G821" s="1">
        <f t="shared" si="17"/>
        <v>105.3</v>
      </c>
      <c r="H821" s="125"/>
      <c r="I821" s="405"/>
      <c r="J821"/>
      <c r="K821" s="44"/>
    </row>
    <row r="822" spans="1:13">
      <c r="B822" s="405"/>
      <c r="C822" s="405"/>
      <c r="D822" t="s">
        <v>15</v>
      </c>
      <c r="E822" s="217">
        <v>60</v>
      </c>
      <c r="F822" s="217"/>
      <c r="G822" s="1">
        <f t="shared" si="17"/>
        <v>165.3</v>
      </c>
      <c r="H822" s="125"/>
      <c r="I822" s="404"/>
      <c r="J822"/>
      <c r="K822" s="44"/>
    </row>
    <row r="823" spans="1:13">
      <c r="B823" s="405"/>
      <c r="C823" s="405"/>
      <c r="D823" t="s">
        <v>16</v>
      </c>
      <c r="E823" s="217">
        <v>5</v>
      </c>
      <c r="F823" s="217"/>
      <c r="G823" s="1">
        <f t="shared" si="17"/>
        <v>170.3</v>
      </c>
      <c r="I823" s="405"/>
      <c r="J823"/>
      <c r="K823" s="44"/>
    </row>
    <row r="824" spans="1:13">
      <c r="A824" s="188">
        <v>45291</v>
      </c>
      <c r="B824" s="405" t="s">
        <v>48</v>
      </c>
      <c r="C824" s="405" t="s">
        <v>29</v>
      </c>
      <c r="D824" t="s">
        <v>15</v>
      </c>
      <c r="E824" s="217"/>
      <c r="F824" s="217">
        <v>60</v>
      </c>
      <c r="G824" s="1">
        <f t="shared" si="17"/>
        <v>110.30000000000001</v>
      </c>
      <c r="J824"/>
      <c r="K824" s="217"/>
    </row>
    <row r="825" spans="1:13">
      <c r="A825" s="188">
        <v>45291</v>
      </c>
      <c r="B825" s="405" t="s">
        <v>48</v>
      </c>
      <c r="C825" s="405" t="s">
        <v>29</v>
      </c>
      <c r="D825" t="s">
        <v>16</v>
      </c>
      <c r="E825" s="217"/>
      <c r="F825" s="217">
        <v>5</v>
      </c>
      <c r="G825" s="1">
        <f t="shared" si="17"/>
        <v>105.30000000000001</v>
      </c>
      <c r="I825" s="404"/>
      <c r="J825"/>
      <c r="K825" s="217"/>
    </row>
    <row r="826" spans="1:13">
      <c r="A826" s="188">
        <v>45351</v>
      </c>
      <c r="B826" s="405" t="s">
        <v>50</v>
      </c>
      <c r="C826" s="405" t="s">
        <v>29</v>
      </c>
      <c r="D826" t="s">
        <v>13</v>
      </c>
      <c r="E826" s="217"/>
      <c r="F826" s="217">
        <v>36.200000000000003</v>
      </c>
      <c r="G826" s="1">
        <f t="shared" si="17"/>
        <v>69.100000000000009</v>
      </c>
      <c r="I826" s="405"/>
      <c r="J826"/>
      <c r="K826" s="217"/>
    </row>
    <row r="827" spans="1:13">
      <c r="A827" s="188">
        <v>45385</v>
      </c>
      <c r="B827" s="405">
        <v>28732</v>
      </c>
      <c r="C827" s="405" t="s">
        <v>29</v>
      </c>
      <c r="D827" t="s">
        <v>13</v>
      </c>
      <c r="E827" s="217"/>
      <c r="F827" s="217">
        <v>38.6</v>
      </c>
      <c r="G827" s="1">
        <f t="shared" si="17"/>
        <v>30.500000000000007</v>
      </c>
      <c r="I827" s="405"/>
      <c r="J827"/>
      <c r="K827" s="217"/>
    </row>
    <row r="828" spans="1:13">
      <c r="A828" s="188">
        <v>45385</v>
      </c>
      <c r="B828" s="405">
        <v>28732</v>
      </c>
      <c r="C828" s="405" t="s">
        <v>29</v>
      </c>
      <c r="D828" t="s">
        <v>14</v>
      </c>
      <c r="E828" s="217"/>
      <c r="F828" s="217">
        <v>30.5</v>
      </c>
      <c r="G828" s="1">
        <f t="shared" si="17"/>
        <v>0</v>
      </c>
      <c r="I828" s="405"/>
      <c r="J828"/>
      <c r="K828" s="217"/>
    </row>
    <row r="829" spans="1:13">
      <c r="A829" s="166">
        <v>45322</v>
      </c>
      <c r="B829" s="404" t="s">
        <v>11</v>
      </c>
      <c r="C829" s="404" t="s">
        <v>12</v>
      </c>
      <c r="D829" t="s">
        <v>13</v>
      </c>
      <c r="E829" s="44">
        <v>83.5</v>
      </c>
      <c r="F829" s="217"/>
      <c r="G829" s="1">
        <f t="shared" si="17"/>
        <v>83.5</v>
      </c>
      <c r="I829" s="404"/>
      <c r="J829"/>
      <c r="L829" s="1"/>
      <c r="M829" s="29"/>
    </row>
    <row r="830" spans="1:13">
      <c r="B830" s="405"/>
      <c r="C830" s="405"/>
      <c r="D830" t="s">
        <v>14</v>
      </c>
      <c r="E830" s="44">
        <v>40.9</v>
      </c>
      <c r="F830" s="217"/>
      <c r="G830" s="1">
        <f t="shared" si="17"/>
        <v>124.4</v>
      </c>
      <c r="J830"/>
      <c r="L830" s="1"/>
    </row>
    <row r="831" spans="1:13">
      <c r="B831" s="405"/>
      <c r="C831" s="405"/>
      <c r="D831" t="s">
        <v>15</v>
      </c>
      <c r="E831" s="217">
        <v>60</v>
      </c>
      <c r="F831" s="217"/>
      <c r="G831" s="1">
        <f t="shared" si="17"/>
        <v>184.4</v>
      </c>
      <c r="K831" s="13"/>
      <c r="L831" s="13"/>
      <c r="M831" s="29"/>
    </row>
    <row r="832" spans="1:13">
      <c r="B832" s="405"/>
      <c r="C832" s="405"/>
      <c r="D832" t="s">
        <v>16</v>
      </c>
      <c r="E832" s="217">
        <v>5</v>
      </c>
      <c r="F832" s="217"/>
      <c r="G832" s="1">
        <f t="shared" si="17"/>
        <v>189.4</v>
      </c>
    </row>
    <row r="833" spans="1:11">
      <c r="B833" s="405"/>
      <c r="C833" s="405"/>
      <c r="D833" t="s">
        <v>146</v>
      </c>
      <c r="E833" s="217">
        <v>24.2</v>
      </c>
      <c r="F833" s="217"/>
      <c r="G833" s="1">
        <f t="shared" si="17"/>
        <v>213.6</v>
      </c>
    </row>
    <row r="834" spans="1:11">
      <c r="A834" s="188">
        <v>45322</v>
      </c>
      <c r="B834" s="405" t="s">
        <v>49</v>
      </c>
      <c r="C834" s="405" t="s">
        <v>12</v>
      </c>
      <c r="D834" t="s">
        <v>15</v>
      </c>
      <c r="E834" s="217"/>
      <c r="F834" s="217">
        <v>60</v>
      </c>
      <c r="G834" s="1">
        <f t="shared" si="17"/>
        <v>153.6</v>
      </c>
      <c r="K834" s="29"/>
    </row>
    <row r="835" spans="1:11">
      <c r="A835" s="188">
        <v>45322</v>
      </c>
      <c r="B835" s="405" t="s">
        <v>49</v>
      </c>
      <c r="C835" s="405" t="s">
        <v>12</v>
      </c>
      <c r="D835" t="s">
        <v>16</v>
      </c>
      <c r="E835" s="217"/>
      <c r="F835" s="217">
        <v>5</v>
      </c>
      <c r="G835" s="1">
        <f t="shared" si="17"/>
        <v>148.6</v>
      </c>
      <c r="K835" s="29"/>
    </row>
    <row r="836" spans="1:11">
      <c r="A836" s="188">
        <v>45385</v>
      </c>
      <c r="B836" s="405">
        <v>28732</v>
      </c>
      <c r="C836" s="405" t="s">
        <v>12</v>
      </c>
      <c r="D836" t="s">
        <v>13</v>
      </c>
      <c r="E836" s="217"/>
      <c r="F836" s="44">
        <v>83.5</v>
      </c>
      <c r="G836" s="1">
        <f t="shared" si="17"/>
        <v>65.099999999999994</v>
      </c>
      <c r="K836" s="29"/>
    </row>
    <row r="837" spans="1:11">
      <c r="A837" s="188">
        <v>45385</v>
      </c>
      <c r="B837" s="405">
        <v>28732</v>
      </c>
      <c r="C837" s="405" t="s">
        <v>12</v>
      </c>
      <c r="D837" t="s">
        <v>14</v>
      </c>
      <c r="E837" s="217"/>
      <c r="F837" s="44">
        <v>40.9</v>
      </c>
      <c r="G837" s="1">
        <f t="shared" si="17"/>
        <v>24.199999999999996</v>
      </c>
      <c r="K837" s="29"/>
    </row>
    <row r="838" spans="1:11">
      <c r="A838" s="188">
        <v>45385</v>
      </c>
      <c r="B838" s="405">
        <v>28732</v>
      </c>
      <c r="C838" s="405" t="s">
        <v>12</v>
      </c>
      <c r="D838" t="s">
        <v>146</v>
      </c>
      <c r="E838" s="217"/>
      <c r="F838" s="217">
        <v>24.2</v>
      </c>
      <c r="G838" s="1">
        <f t="shared" si="17"/>
        <v>0</v>
      </c>
      <c r="K838" s="29"/>
    </row>
    <row r="839" spans="1:11">
      <c r="A839" s="166">
        <v>45351</v>
      </c>
      <c r="B839" s="404" t="s">
        <v>11</v>
      </c>
      <c r="C839" s="404" t="s">
        <v>19</v>
      </c>
      <c r="D839" t="s">
        <v>13</v>
      </c>
      <c r="E839" s="217">
        <v>86.5</v>
      </c>
      <c r="F839" s="217"/>
      <c r="G839" s="1">
        <f t="shared" si="17"/>
        <v>86.5</v>
      </c>
    </row>
    <row r="840" spans="1:11">
      <c r="B840" s="405"/>
      <c r="C840" s="405"/>
      <c r="D840" t="s">
        <v>14</v>
      </c>
      <c r="E840" s="217">
        <v>36.799999999999997</v>
      </c>
      <c r="F840" s="217"/>
      <c r="G840" s="1">
        <f t="shared" si="17"/>
        <v>123.3</v>
      </c>
    </row>
    <row r="841" spans="1:11">
      <c r="B841" s="405"/>
      <c r="C841" s="405"/>
      <c r="D841" t="s">
        <v>15</v>
      </c>
      <c r="E841" s="217">
        <v>58</v>
      </c>
      <c r="F841" s="217"/>
      <c r="G841" s="1">
        <f t="shared" si="17"/>
        <v>181.3</v>
      </c>
    </row>
    <row r="842" spans="1:11">
      <c r="B842" s="405"/>
      <c r="C842" s="405"/>
      <c r="D842" t="s">
        <v>16</v>
      </c>
      <c r="E842" s="217">
        <v>5</v>
      </c>
      <c r="F842" s="217"/>
      <c r="G842" s="1">
        <f t="shared" si="17"/>
        <v>186.3</v>
      </c>
    </row>
    <row r="843" spans="1:11">
      <c r="A843" s="188">
        <v>45351</v>
      </c>
      <c r="B843" s="405" t="s">
        <v>50</v>
      </c>
      <c r="C843" s="405" t="s">
        <v>19</v>
      </c>
      <c r="D843" t="s">
        <v>15</v>
      </c>
      <c r="E843" s="217"/>
      <c r="F843" s="217">
        <v>58</v>
      </c>
      <c r="G843" s="1">
        <f t="shared" si="17"/>
        <v>128.30000000000001</v>
      </c>
    </row>
    <row r="844" spans="1:11">
      <c r="A844" s="188">
        <v>45351</v>
      </c>
      <c r="B844" s="405" t="s">
        <v>50</v>
      </c>
      <c r="C844" s="405" t="s">
        <v>19</v>
      </c>
      <c r="D844" t="s">
        <v>16</v>
      </c>
      <c r="E844" s="217"/>
      <c r="F844" s="217">
        <v>5</v>
      </c>
      <c r="G844" s="1">
        <f t="shared" si="17"/>
        <v>123.30000000000001</v>
      </c>
    </row>
    <row r="845" spans="1:11">
      <c r="A845" s="188">
        <v>45385</v>
      </c>
      <c r="B845" s="405">
        <v>28732</v>
      </c>
      <c r="C845" s="405" t="s">
        <v>19</v>
      </c>
      <c r="D845" t="s">
        <v>13</v>
      </c>
      <c r="E845" s="217"/>
      <c r="F845" s="217">
        <v>86.5</v>
      </c>
      <c r="G845" s="1">
        <f t="shared" si="17"/>
        <v>36.800000000000011</v>
      </c>
    </row>
    <row r="846" spans="1:11">
      <c r="A846" s="188">
        <v>45385</v>
      </c>
      <c r="B846" s="405">
        <v>28732</v>
      </c>
      <c r="C846" s="405" t="s">
        <v>19</v>
      </c>
      <c r="D846" t="s">
        <v>14</v>
      </c>
      <c r="E846" s="217"/>
      <c r="F846" s="217">
        <v>36.799999999999997</v>
      </c>
      <c r="G846" s="1">
        <f t="shared" si="17"/>
        <v>0</v>
      </c>
    </row>
    <row r="847" spans="1:11">
      <c r="A847" s="166">
        <v>45382</v>
      </c>
      <c r="B847" s="404" t="s">
        <v>11</v>
      </c>
      <c r="C847" s="404" t="s">
        <v>20</v>
      </c>
      <c r="D847" t="s">
        <v>13</v>
      </c>
      <c r="E847" s="1">
        <v>83.7</v>
      </c>
      <c r="G847" s="1">
        <f t="shared" si="17"/>
        <v>83.7</v>
      </c>
    </row>
    <row r="848" spans="1:11">
      <c r="B848" s="405"/>
      <c r="C848" s="405"/>
      <c r="D848" t="s">
        <v>14</v>
      </c>
      <c r="E848" s="1">
        <v>29.8</v>
      </c>
      <c r="G848" s="1">
        <f t="shared" si="17"/>
        <v>113.5</v>
      </c>
    </row>
    <row r="849" spans="1:8">
      <c r="B849" s="405"/>
      <c r="C849" s="405"/>
      <c r="D849" t="s">
        <v>15</v>
      </c>
      <c r="E849" s="1">
        <v>60</v>
      </c>
      <c r="G849" s="1">
        <f t="shared" si="17"/>
        <v>173.5</v>
      </c>
    </row>
    <row r="850" spans="1:8">
      <c r="B850" s="405"/>
      <c r="C850" s="405"/>
      <c r="D850" t="s">
        <v>16</v>
      </c>
      <c r="E850" s="1">
        <v>5</v>
      </c>
      <c r="G850" s="1">
        <f t="shared" si="17"/>
        <v>178.5</v>
      </c>
    </row>
    <row r="851" spans="1:8">
      <c r="B851" s="405"/>
      <c r="C851" s="405"/>
      <c r="D851" t="s">
        <v>147</v>
      </c>
      <c r="E851" s="1">
        <v>102.5</v>
      </c>
      <c r="G851" s="1">
        <f t="shared" si="17"/>
        <v>281</v>
      </c>
    </row>
    <row r="852" spans="1:8">
      <c r="B852" s="405"/>
      <c r="C852" s="405"/>
      <c r="D852" t="s">
        <v>148</v>
      </c>
      <c r="E852" s="1">
        <v>102.5</v>
      </c>
      <c r="G852" s="1">
        <f t="shared" si="17"/>
        <v>383.5</v>
      </c>
    </row>
    <row r="853" spans="1:8">
      <c r="B853" s="405" t="s">
        <v>129</v>
      </c>
      <c r="C853" s="405"/>
      <c r="D853" t="s">
        <v>147</v>
      </c>
      <c r="F853" s="1">
        <v>51.25</v>
      </c>
      <c r="G853" s="1">
        <f t="shared" si="17"/>
        <v>332.25</v>
      </c>
    </row>
    <row r="854" spans="1:8">
      <c r="B854" s="405" t="s">
        <v>129</v>
      </c>
      <c r="C854" s="405"/>
      <c r="D854" t="s">
        <v>148</v>
      </c>
      <c r="F854" s="1">
        <v>51.25</v>
      </c>
      <c r="G854" s="1">
        <f t="shared" si="17"/>
        <v>281</v>
      </c>
    </row>
    <row r="855" spans="1:8">
      <c r="A855" s="188">
        <v>45385</v>
      </c>
      <c r="B855" s="405">
        <v>28733</v>
      </c>
      <c r="C855" s="405" t="s">
        <v>20</v>
      </c>
      <c r="D855" t="s">
        <v>147</v>
      </c>
      <c r="F855" s="1">
        <v>51.25</v>
      </c>
      <c r="G855" s="1">
        <f t="shared" si="17"/>
        <v>229.75</v>
      </c>
    </row>
    <row r="856" spans="1:8">
      <c r="A856" s="188">
        <v>45385</v>
      </c>
      <c r="B856" s="405">
        <v>28733</v>
      </c>
      <c r="C856" s="405" t="s">
        <v>20</v>
      </c>
      <c r="D856" t="s">
        <v>148</v>
      </c>
      <c r="F856" s="1">
        <v>51.25</v>
      </c>
      <c r="G856" s="1">
        <f t="shared" si="17"/>
        <v>178.5</v>
      </c>
    </row>
    <row r="857" spans="1:8">
      <c r="A857" s="188">
        <v>45382</v>
      </c>
      <c r="B857" s="405" t="s">
        <v>53</v>
      </c>
      <c r="C857" s="405" t="s">
        <v>20</v>
      </c>
      <c r="D857" t="s">
        <v>15</v>
      </c>
      <c r="E857" s="217"/>
      <c r="F857" s="217">
        <v>60</v>
      </c>
      <c r="G857" s="1">
        <f t="shared" si="17"/>
        <v>118.5</v>
      </c>
    </row>
    <row r="858" spans="1:8">
      <c r="A858" s="188">
        <v>45382</v>
      </c>
      <c r="B858" s="405" t="s">
        <v>53</v>
      </c>
      <c r="C858" s="405" t="s">
        <v>20</v>
      </c>
      <c r="D858" t="s">
        <v>16</v>
      </c>
      <c r="E858" s="217"/>
      <c r="F858" s="217">
        <v>5</v>
      </c>
      <c r="G858" s="1">
        <f t="shared" si="17"/>
        <v>113.5</v>
      </c>
      <c r="H858" s="1">
        <v>290</v>
      </c>
    </row>
    <row r="859" spans="1:8">
      <c r="A859" s="188">
        <v>45382</v>
      </c>
      <c r="B859" s="405" t="s">
        <v>53</v>
      </c>
      <c r="C859" s="405" t="s">
        <v>20</v>
      </c>
      <c r="D859" t="s">
        <v>13</v>
      </c>
      <c r="F859" s="1">
        <v>83.7</v>
      </c>
      <c r="G859" s="1">
        <f t="shared" si="17"/>
        <v>29.799999999999997</v>
      </c>
    </row>
    <row r="860" spans="1:8">
      <c r="A860" s="188">
        <v>45382</v>
      </c>
      <c r="B860" s="405" t="s">
        <v>53</v>
      </c>
      <c r="C860" s="405" t="s">
        <v>20</v>
      </c>
      <c r="D860" t="s">
        <v>14</v>
      </c>
      <c r="F860" s="1">
        <v>29.8</v>
      </c>
      <c r="G860" s="1">
        <f t="shared" si="17"/>
        <v>0</v>
      </c>
      <c r="H860" s="1">
        <f>H858-F859-F860</f>
        <v>176.5</v>
      </c>
    </row>
    <row r="861" spans="1:8">
      <c r="A861" s="166">
        <v>45412</v>
      </c>
      <c r="B861" s="404" t="s">
        <v>11</v>
      </c>
      <c r="C861" s="404" t="s">
        <v>21</v>
      </c>
      <c r="D861" t="s">
        <v>13</v>
      </c>
      <c r="E861" s="217">
        <v>83.3</v>
      </c>
      <c r="F861" s="217"/>
      <c r="G861" s="1">
        <f t="shared" si="17"/>
        <v>83.3</v>
      </c>
      <c r="H861" s="1">
        <f>H860-F867-F868</f>
        <v>68</v>
      </c>
    </row>
    <row r="862" spans="1:8">
      <c r="B862" s="405"/>
      <c r="C862" s="405"/>
      <c r="D862" t="s">
        <v>14</v>
      </c>
      <c r="E862" s="217">
        <v>25.2</v>
      </c>
      <c r="F862" s="217"/>
      <c r="G862" s="1">
        <f t="shared" si="17"/>
        <v>108.5</v>
      </c>
    </row>
    <row r="863" spans="1:8">
      <c r="B863" s="405"/>
      <c r="C863" s="405"/>
      <c r="D863" t="s">
        <v>15</v>
      </c>
      <c r="E863" s="217">
        <v>60</v>
      </c>
      <c r="F863" s="217"/>
      <c r="G863" s="1">
        <f t="shared" si="17"/>
        <v>168.5</v>
      </c>
    </row>
    <row r="864" spans="1:8">
      <c r="B864" s="405"/>
      <c r="C864" s="405"/>
      <c r="D864" t="s">
        <v>16</v>
      </c>
      <c r="E864" s="217">
        <v>5</v>
      </c>
      <c r="F864" s="217"/>
      <c r="G864" s="1">
        <f t="shared" si="17"/>
        <v>173.5</v>
      </c>
    </row>
    <row r="865" spans="1:7">
      <c r="A865" s="188">
        <v>45412</v>
      </c>
      <c r="B865" s="405" t="s">
        <v>65</v>
      </c>
      <c r="C865" s="405" t="s">
        <v>21</v>
      </c>
      <c r="D865" t="s">
        <v>15</v>
      </c>
      <c r="F865" s="217">
        <v>60</v>
      </c>
      <c r="G865" s="1">
        <f t="shared" si="17"/>
        <v>113.5</v>
      </c>
    </row>
    <row r="866" spans="1:7">
      <c r="A866" s="188">
        <v>45412</v>
      </c>
      <c r="B866" s="405" t="s">
        <v>65</v>
      </c>
      <c r="C866" s="405" t="s">
        <v>21</v>
      </c>
      <c r="D866" t="s">
        <v>16</v>
      </c>
      <c r="F866" s="217">
        <v>5</v>
      </c>
      <c r="G866" s="1">
        <f t="shared" si="17"/>
        <v>108.5</v>
      </c>
    </row>
    <row r="867" spans="1:7">
      <c r="A867" s="188">
        <v>45382</v>
      </c>
      <c r="B867" s="405" t="s">
        <v>53</v>
      </c>
      <c r="C867" s="405" t="s">
        <v>21</v>
      </c>
      <c r="D867" t="s">
        <v>13</v>
      </c>
      <c r="E867" s="217"/>
      <c r="F867" s="217">
        <v>83.3</v>
      </c>
      <c r="G867" s="1">
        <f t="shared" si="17"/>
        <v>25.200000000000003</v>
      </c>
    </row>
    <row r="868" spans="1:7">
      <c r="A868" s="188">
        <v>45382</v>
      </c>
      <c r="B868" s="405" t="s">
        <v>53</v>
      </c>
      <c r="C868" s="405" t="s">
        <v>21</v>
      </c>
      <c r="D868" t="s">
        <v>14</v>
      </c>
      <c r="E868" s="217"/>
      <c r="F868" s="217">
        <v>25.2</v>
      </c>
      <c r="G868" s="1">
        <f t="shared" si="17"/>
        <v>0</v>
      </c>
    </row>
    <row r="869" spans="1:7">
      <c r="A869" s="281">
        <v>45443</v>
      </c>
      <c r="B869" s="280" t="s">
        <v>11</v>
      </c>
      <c r="C869" s="280" t="s">
        <v>22</v>
      </c>
      <c r="D869" s="269" t="s">
        <v>13</v>
      </c>
      <c r="E869" s="217">
        <v>75.8</v>
      </c>
      <c r="F869" s="217"/>
      <c r="G869" s="1">
        <f t="shared" si="17"/>
        <v>75.8</v>
      </c>
    </row>
    <row r="870" spans="1:7">
      <c r="A870" s="282"/>
      <c r="B870" s="315"/>
      <c r="C870" s="315"/>
      <c r="D870" s="269" t="s">
        <v>14</v>
      </c>
      <c r="E870" s="217">
        <v>25.9</v>
      </c>
      <c r="F870" s="217"/>
      <c r="G870" s="1">
        <f t="shared" si="17"/>
        <v>101.69999999999999</v>
      </c>
    </row>
    <row r="871" spans="1:7">
      <c r="A871" s="282"/>
      <c r="B871" s="315"/>
      <c r="C871" s="315"/>
      <c r="D871" s="269" t="s">
        <v>15</v>
      </c>
      <c r="E871" s="217">
        <v>60</v>
      </c>
      <c r="F871" s="217"/>
      <c r="G871" s="1">
        <f t="shared" si="17"/>
        <v>161.69999999999999</v>
      </c>
    </row>
    <row r="872" spans="1:7">
      <c r="A872" s="282"/>
      <c r="B872" s="315"/>
      <c r="C872" s="315"/>
      <c r="D872" s="269" t="s">
        <v>16</v>
      </c>
      <c r="E872" s="217">
        <v>5</v>
      </c>
      <c r="F872" s="217"/>
      <c r="G872" s="1">
        <f t="shared" si="17"/>
        <v>166.7</v>
      </c>
    </row>
    <row r="873" spans="1:7">
      <c r="A873" s="283">
        <v>45382</v>
      </c>
      <c r="B873" s="315" t="s">
        <v>53</v>
      </c>
      <c r="C873" s="315" t="s">
        <v>22</v>
      </c>
      <c r="D873" s="269" t="s">
        <v>13</v>
      </c>
      <c r="E873" s="217"/>
      <c r="F873" s="217">
        <v>68</v>
      </c>
      <c r="G873" s="1">
        <f t="shared" ref="G873:G937" si="18">+G872+E873-F873</f>
        <v>98.699999999999989</v>
      </c>
    </row>
    <row r="874" spans="1:7">
      <c r="A874" s="283">
        <v>45443</v>
      </c>
      <c r="B874" s="315" t="s">
        <v>96</v>
      </c>
      <c r="C874" s="315" t="s">
        <v>22</v>
      </c>
      <c r="D874" s="269" t="s">
        <v>15</v>
      </c>
      <c r="E874" s="217"/>
      <c r="F874" s="217">
        <v>60</v>
      </c>
      <c r="G874" s="1">
        <f t="shared" si="18"/>
        <v>38.699999999999989</v>
      </c>
    </row>
    <row r="875" spans="1:7">
      <c r="A875" s="283">
        <v>45443</v>
      </c>
      <c r="B875" s="315" t="s">
        <v>96</v>
      </c>
      <c r="C875" s="315" t="s">
        <v>22</v>
      </c>
      <c r="D875" s="269" t="s">
        <v>16</v>
      </c>
      <c r="E875" s="217"/>
      <c r="F875" s="217">
        <v>5</v>
      </c>
      <c r="G875" s="1">
        <f t="shared" si="18"/>
        <v>33.699999999999989</v>
      </c>
    </row>
    <row r="876" spans="1:7">
      <c r="A876" s="283">
        <v>45412</v>
      </c>
      <c r="B876" s="315" t="s">
        <v>65</v>
      </c>
      <c r="C876" s="315" t="s">
        <v>22</v>
      </c>
      <c r="D876" s="269" t="s">
        <v>13</v>
      </c>
      <c r="E876" s="217"/>
      <c r="F876" s="217">
        <v>7.8</v>
      </c>
      <c r="G876" s="1">
        <f t="shared" si="18"/>
        <v>25.899999999999988</v>
      </c>
    </row>
    <row r="877" spans="1:7">
      <c r="A877" s="283">
        <v>45412</v>
      </c>
      <c r="B877" s="315" t="s">
        <v>65</v>
      </c>
      <c r="C877" s="315" t="s">
        <v>22</v>
      </c>
      <c r="D877" s="269" t="s">
        <v>14</v>
      </c>
      <c r="E877" s="217"/>
      <c r="F877" s="217">
        <v>25.9</v>
      </c>
      <c r="G877" s="1">
        <f t="shared" si="18"/>
        <v>0</v>
      </c>
    </row>
    <row r="878" spans="1:7">
      <c r="A878" s="281">
        <v>45473</v>
      </c>
      <c r="B878" s="280" t="s">
        <v>11</v>
      </c>
      <c r="C878" s="280" t="s">
        <v>23</v>
      </c>
      <c r="D878" s="269" t="s">
        <v>13</v>
      </c>
      <c r="E878" s="217">
        <v>73.599999999999994</v>
      </c>
      <c r="F878" s="217"/>
      <c r="G878" s="1">
        <f t="shared" si="18"/>
        <v>73.599999999999994</v>
      </c>
    </row>
    <row r="879" spans="1:7">
      <c r="A879" s="282"/>
      <c r="B879" s="315"/>
      <c r="C879" s="315"/>
      <c r="D879" s="269" t="s">
        <v>14</v>
      </c>
      <c r="E879" s="217">
        <v>23.5</v>
      </c>
      <c r="F879" s="217"/>
      <c r="G879" s="1">
        <f t="shared" si="18"/>
        <v>97.1</v>
      </c>
    </row>
    <row r="880" spans="1:7">
      <c r="A880" s="282"/>
      <c r="B880" s="315"/>
      <c r="C880" s="315"/>
      <c r="D880" s="269" t="s">
        <v>15</v>
      </c>
      <c r="E880" s="217">
        <v>60</v>
      </c>
      <c r="F880" s="217"/>
      <c r="G880" s="1">
        <f t="shared" si="18"/>
        <v>157.1</v>
      </c>
    </row>
    <row r="881" spans="1:8">
      <c r="A881" s="282"/>
      <c r="B881" s="315"/>
      <c r="C881" s="315"/>
      <c r="D881" s="269" t="s">
        <v>16</v>
      </c>
      <c r="E881" s="217">
        <v>5</v>
      </c>
      <c r="F881" s="217"/>
      <c r="G881" s="1">
        <f t="shared" si="18"/>
        <v>162.1</v>
      </c>
    </row>
    <row r="882" spans="1:8">
      <c r="A882" s="283">
        <v>45473</v>
      </c>
      <c r="B882" s="315" t="s">
        <v>56</v>
      </c>
      <c r="C882" s="315" t="s">
        <v>23</v>
      </c>
      <c r="D882" s="269" t="s">
        <v>15</v>
      </c>
      <c r="E882" s="217"/>
      <c r="F882" s="217">
        <v>60</v>
      </c>
      <c r="G882" s="1">
        <f t="shared" si="18"/>
        <v>102.1</v>
      </c>
    </row>
    <row r="883" spans="1:8">
      <c r="A883" s="283">
        <v>45473</v>
      </c>
      <c r="B883" s="315" t="s">
        <v>56</v>
      </c>
      <c r="C883" s="315" t="s">
        <v>23</v>
      </c>
      <c r="D883" s="269" t="s">
        <v>16</v>
      </c>
      <c r="E883" s="217"/>
      <c r="F883" s="217">
        <v>5</v>
      </c>
      <c r="G883" s="1">
        <f t="shared" si="18"/>
        <v>97.1</v>
      </c>
    </row>
    <row r="884" spans="1:8">
      <c r="A884" s="283">
        <v>45412</v>
      </c>
      <c r="B884" s="315" t="s">
        <v>65</v>
      </c>
      <c r="C884" s="315" t="s">
        <v>23</v>
      </c>
      <c r="D884" s="269" t="s">
        <v>13</v>
      </c>
      <c r="E884" s="217"/>
      <c r="F884" s="217">
        <v>36.299999999999997</v>
      </c>
      <c r="G884" s="1">
        <f t="shared" si="18"/>
        <v>60.8</v>
      </c>
    </row>
    <row r="885" spans="1:8">
      <c r="A885" s="283">
        <v>45443</v>
      </c>
      <c r="B885" s="315" t="s">
        <v>96</v>
      </c>
      <c r="C885" s="315" t="s">
        <v>23</v>
      </c>
      <c r="D885" s="269" t="s">
        <v>13</v>
      </c>
      <c r="E885" s="217"/>
      <c r="F885" s="217">
        <v>37.299999999999997</v>
      </c>
      <c r="G885" s="1">
        <f t="shared" si="18"/>
        <v>23.5</v>
      </c>
    </row>
    <row r="886" spans="1:8">
      <c r="A886" s="283">
        <v>45443</v>
      </c>
      <c r="B886" s="315" t="s">
        <v>96</v>
      </c>
      <c r="C886" s="315" t="s">
        <v>23</v>
      </c>
      <c r="D886" s="269" t="s">
        <v>14</v>
      </c>
      <c r="E886" s="217"/>
      <c r="F886" s="217">
        <v>23.5</v>
      </c>
      <c r="G886" s="1">
        <f t="shared" si="18"/>
        <v>0</v>
      </c>
    </row>
    <row r="887" spans="1:8">
      <c r="A887" s="281">
        <v>45504</v>
      </c>
      <c r="B887" s="280" t="s">
        <v>11</v>
      </c>
      <c r="C887" s="280" t="s">
        <v>24</v>
      </c>
      <c r="D887" s="269" t="s">
        <v>13</v>
      </c>
      <c r="E887" s="217">
        <v>72.2</v>
      </c>
      <c r="F887" s="217"/>
      <c r="G887" s="1">
        <f t="shared" si="18"/>
        <v>72.2</v>
      </c>
    </row>
    <row r="888" spans="1:8">
      <c r="A888" s="282"/>
      <c r="B888" s="315"/>
      <c r="C888" s="315"/>
      <c r="D888" s="269" t="s">
        <v>14</v>
      </c>
      <c r="E888" s="217">
        <v>28.3</v>
      </c>
      <c r="F888" s="217"/>
      <c r="G888" s="1">
        <f t="shared" si="18"/>
        <v>100.5</v>
      </c>
    </row>
    <row r="889" spans="1:8">
      <c r="A889" s="282"/>
      <c r="B889" s="315"/>
      <c r="C889" s="315"/>
      <c r="D889" s="269" t="s">
        <v>15</v>
      </c>
      <c r="E889" s="217">
        <v>60</v>
      </c>
      <c r="F889" s="217"/>
      <c r="G889" s="1">
        <f t="shared" si="18"/>
        <v>160.5</v>
      </c>
      <c r="H889" s="217"/>
    </row>
    <row r="890" spans="1:8">
      <c r="A890" s="282"/>
      <c r="B890" s="315"/>
      <c r="C890" s="315"/>
      <c r="D890" s="269" t="s">
        <v>16</v>
      </c>
      <c r="E890" s="217">
        <v>5</v>
      </c>
      <c r="F890" s="217"/>
      <c r="G890" s="1">
        <f t="shared" si="18"/>
        <v>165.5</v>
      </c>
    </row>
    <row r="891" spans="1:8">
      <c r="A891" s="282"/>
      <c r="B891" s="315"/>
      <c r="C891" s="315"/>
      <c r="D891" s="269" t="s">
        <v>70</v>
      </c>
      <c r="E891" s="217">
        <v>250</v>
      </c>
      <c r="F891" s="217"/>
      <c r="G891" s="1">
        <f t="shared" si="18"/>
        <v>415.5</v>
      </c>
    </row>
    <row r="892" spans="1:8">
      <c r="A892" s="283">
        <v>45504</v>
      </c>
      <c r="B892" s="315" t="s">
        <v>32</v>
      </c>
      <c r="C892" s="315" t="s">
        <v>24</v>
      </c>
      <c r="D892" s="269" t="s">
        <v>15</v>
      </c>
      <c r="E892" s="217"/>
      <c r="F892" s="217">
        <v>60</v>
      </c>
      <c r="G892" s="1">
        <f t="shared" si="18"/>
        <v>355.5</v>
      </c>
    </row>
    <row r="893" spans="1:8">
      <c r="A893" s="283">
        <v>45504</v>
      </c>
      <c r="B893" s="315" t="s">
        <v>32</v>
      </c>
      <c r="C893" s="315" t="s">
        <v>24</v>
      </c>
      <c r="D893" s="269" t="s">
        <v>16</v>
      </c>
      <c r="E893" s="217"/>
      <c r="F893" s="217">
        <v>5</v>
      </c>
      <c r="G893" s="1">
        <f t="shared" si="18"/>
        <v>350.5</v>
      </c>
    </row>
    <row r="894" spans="1:8">
      <c r="A894" s="283">
        <v>45443</v>
      </c>
      <c r="B894" s="315" t="s">
        <v>96</v>
      </c>
      <c r="C894" s="315" t="s">
        <v>24</v>
      </c>
      <c r="D894" s="269" t="s">
        <v>13</v>
      </c>
      <c r="E894" s="217"/>
      <c r="F894" s="217">
        <v>64.2</v>
      </c>
      <c r="G894" s="1">
        <f t="shared" si="18"/>
        <v>286.3</v>
      </c>
    </row>
    <row r="895" spans="1:8">
      <c r="A895" s="283">
        <v>45473</v>
      </c>
      <c r="B895" s="315" t="s">
        <v>56</v>
      </c>
      <c r="C895" s="315" t="s">
        <v>24</v>
      </c>
      <c r="D895" s="269" t="s">
        <v>13</v>
      </c>
      <c r="E895" s="217"/>
      <c r="F895" s="217">
        <v>8</v>
      </c>
      <c r="G895" s="1">
        <f t="shared" si="18"/>
        <v>278.3</v>
      </c>
    </row>
    <row r="896" spans="1:8">
      <c r="A896" s="283">
        <v>45473</v>
      </c>
      <c r="B896" s="315" t="s">
        <v>56</v>
      </c>
      <c r="C896" s="315" t="s">
        <v>24</v>
      </c>
      <c r="D896" s="269" t="s">
        <v>13</v>
      </c>
      <c r="E896" s="217"/>
      <c r="F896" s="217">
        <v>28.3</v>
      </c>
      <c r="G896" s="1">
        <f t="shared" si="18"/>
        <v>250</v>
      </c>
    </row>
    <row r="897" spans="1:15">
      <c r="A897" s="283">
        <v>45504</v>
      </c>
      <c r="B897" s="315" t="s">
        <v>32</v>
      </c>
      <c r="C897" s="315" t="s">
        <v>24</v>
      </c>
      <c r="D897" s="269" t="s">
        <v>70</v>
      </c>
      <c r="E897" s="217"/>
      <c r="F897" s="217">
        <v>250</v>
      </c>
      <c r="G897" s="1">
        <f t="shared" si="18"/>
        <v>0</v>
      </c>
    </row>
    <row r="898" spans="1:15">
      <c r="A898" s="281">
        <v>45535</v>
      </c>
      <c r="B898" s="280" t="s">
        <v>11</v>
      </c>
      <c r="C898" s="280" t="s">
        <v>71</v>
      </c>
      <c r="D898" s="269" t="s">
        <v>13</v>
      </c>
      <c r="E898" s="217">
        <v>72.400000000000006</v>
      </c>
      <c r="F898" s="217"/>
      <c r="G898" s="1">
        <f t="shared" si="18"/>
        <v>72.400000000000006</v>
      </c>
    </row>
    <row r="899" spans="1:15">
      <c r="A899" s="282"/>
      <c r="B899" s="315"/>
      <c r="C899" s="315"/>
      <c r="D899" s="269" t="s">
        <v>14</v>
      </c>
      <c r="E899" s="217">
        <v>36.4</v>
      </c>
      <c r="F899" s="217"/>
      <c r="G899" s="1">
        <f t="shared" si="18"/>
        <v>108.80000000000001</v>
      </c>
    </row>
    <row r="900" spans="1:15">
      <c r="A900" s="282"/>
      <c r="B900" s="315"/>
      <c r="C900" s="315"/>
      <c r="D900" s="269" t="s">
        <v>15</v>
      </c>
      <c r="E900" s="217">
        <v>60</v>
      </c>
      <c r="F900" s="217"/>
      <c r="G900" s="1">
        <f t="shared" si="18"/>
        <v>168.8</v>
      </c>
    </row>
    <row r="901" spans="1:15">
      <c r="A901" s="282"/>
      <c r="B901" s="315"/>
      <c r="C901" s="315"/>
      <c r="D901" s="269" t="s">
        <v>16</v>
      </c>
      <c r="E901" s="217">
        <v>5</v>
      </c>
      <c r="F901" s="217"/>
      <c r="G901" s="1">
        <f t="shared" si="18"/>
        <v>173.8</v>
      </c>
    </row>
    <row r="902" spans="1:15">
      <c r="A902" s="283">
        <v>45535</v>
      </c>
      <c r="B902" s="315" t="s">
        <v>75</v>
      </c>
      <c r="C902" s="315" t="s">
        <v>71</v>
      </c>
      <c r="D902" s="269" t="s">
        <v>15</v>
      </c>
      <c r="E902" s="217"/>
      <c r="F902" s="217">
        <v>60</v>
      </c>
      <c r="G902" s="1">
        <f t="shared" si="18"/>
        <v>113.80000000000001</v>
      </c>
    </row>
    <row r="903" spans="1:15">
      <c r="A903" s="283">
        <v>45535</v>
      </c>
      <c r="B903" s="315" t="s">
        <v>75</v>
      </c>
      <c r="C903" s="315" t="s">
        <v>71</v>
      </c>
      <c r="D903" s="269" t="s">
        <v>16</v>
      </c>
      <c r="E903" s="217"/>
      <c r="F903" s="217">
        <v>5</v>
      </c>
      <c r="G903" s="1">
        <f t="shared" si="18"/>
        <v>108.80000000000001</v>
      </c>
    </row>
    <row r="904" spans="1:15">
      <c r="A904" s="283">
        <v>45473</v>
      </c>
      <c r="B904" s="315" t="s">
        <v>56</v>
      </c>
      <c r="C904" s="315" t="s">
        <v>71</v>
      </c>
      <c r="D904" s="269" t="s">
        <v>13</v>
      </c>
      <c r="E904" s="217"/>
      <c r="F904" s="217">
        <v>72.400000000000006</v>
      </c>
      <c r="G904" s="1">
        <f t="shared" si="18"/>
        <v>36.400000000000006</v>
      </c>
    </row>
    <row r="905" spans="1:15">
      <c r="A905" s="283">
        <v>45473</v>
      </c>
      <c r="B905" s="315" t="s">
        <v>56</v>
      </c>
      <c r="C905" s="315" t="s">
        <v>71</v>
      </c>
      <c r="D905" s="269" t="s">
        <v>14</v>
      </c>
      <c r="E905" s="217"/>
      <c r="F905" s="217">
        <v>36.4</v>
      </c>
      <c r="G905" s="1">
        <f t="shared" si="18"/>
        <v>0</v>
      </c>
    </row>
    <row r="906" spans="1:15">
      <c r="A906" s="281">
        <v>45565</v>
      </c>
      <c r="B906" s="280" t="s">
        <v>11</v>
      </c>
      <c r="C906" s="280" t="s">
        <v>41</v>
      </c>
      <c r="D906" s="269" t="s">
        <v>13</v>
      </c>
      <c r="E906" s="217">
        <v>72.900000000000006</v>
      </c>
      <c r="F906" s="217"/>
      <c r="G906" s="1">
        <f t="shared" si="18"/>
        <v>72.900000000000006</v>
      </c>
    </row>
    <row r="907" spans="1:15">
      <c r="A907" s="282"/>
      <c r="B907" s="315"/>
      <c r="C907" s="315"/>
      <c r="D907" s="269" t="s">
        <v>14</v>
      </c>
      <c r="E907" s="217">
        <v>46</v>
      </c>
      <c r="F907" s="217"/>
      <c r="G907" s="1">
        <f t="shared" si="18"/>
        <v>118.9</v>
      </c>
      <c r="J907" s="422"/>
      <c r="K907" s="422"/>
      <c r="L907" s="422"/>
      <c r="M907" s="422"/>
      <c r="N907" s="422"/>
      <c r="O907" s="422"/>
    </row>
    <row r="908" spans="1:15">
      <c r="A908" s="282"/>
      <c r="B908" s="315"/>
      <c r="C908" s="315"/>
      <c r="D908" s="269" t="s">
        <v>15</v>
      </c>
      <c r="E908" s="217">
        <v>60</v>
      </c>
      <c r="F908" s="217"/>
      <c r="G908" s="1">
        <f t="shared" si="18"/>
        <v>178.9</v>
      </c>
      <c r="I908" s="68"/>
      <c r="J908" s="404"/>
      <c r="K908" s="404"/>
      <c r="N908" s="1"/>
      <c r="O908" s="1"/>
    </row>
    <row r="909" spans="1:15">
      <c r="A909" s="282"/>
      <c r="B909" s="315"/>
      <c r="C909" s="315"/>
      <c r="D909" s="269" t="s">
        <v>16</v>
      </c>
      <c r="E909" s="217">
        <v>5</v>
      </c>
      <c r="F909" s="217"/>
      <c r="G909" s="1">
        <f t="shared" si="18"/>
        <v>183.9</v>
      </c>
      <c r="I909" s="249"/>
      <c r="J909" s="46"/>
      <c r="K909" s="405"/>
      <c r="N909" s="1"/>
      <c r="O909" s="1"/>
    </row>
    <row r="910" spans="1:15">
      <c r="A910" s="283">
        <v>45473</v>
      </c>
      <c r="B910" s="315" t="s">
        <v>56</v>
      </c>
      <c r="C910" s="315" t="s">
        <v>41</v>
      </c>
      <c r="D910" s="269" t="s">
        <v>13</v>
      </c>
      <c r="E910" s="217"/>
      <c r="F910" s="217">
        <v>69.900000000000006</v>
      </c>
      <c r="G910" s="1">
        <f t="shared" si="18"/>
        <v>114</v>
      </c>
      <c r="I910" s="249"/>
      <c r="J910" s="46"/>
      <c r="K910" s="405"/>
      <c r="M910" s="217"/>
      <c r="N910" s="1"/>
      <c r="O910" s="1"/>
    </row>
    <row r="911" spans="1:15">
      <c r="A911" s="283">
        <v>45504</v>
      </c>
      <c r="B911" s="315" t="s">
        <v>32</v>
      </c>
      <c r="C911" s="315" t="s">
        <v>41</v>
      </c>
      <c r="D911" s="269" t="s">
        <v>13</v>
      </c>
      <c r="E911" s="217"/>
      <c r="F911" s="217">
        <v>3</v>
      </c>
      <c r="G911" s="1">
        <f t="shared" si="18"/>
        <v>111</v>
      </c>
      <c r="I911" s="249"/>
      <c r="J911" s="46"/>
      <c r="K911" s="405"/>
      <c r="M911" s="217"/>
      <c r="N911" s="1"/>
      <c r="O911" s="1"/>
    </row>
    <row r="912" spans="1:15">
      <c r="A912" s="283">
        <v>45504</v>
      </c>
      <c r="B912" s="315" t="s">
        <v>32</v>
      </c>
      <c r="C912" s="315" t="s">
        <v>41</v>
      </c>
      <c r="D912" s="269" t="s">
        <v>14</v>
      </c>
      <c r="E912" s="217"/>
      <c r="F912" s="217">
        <v>2</v>
      </c>
      <c r="G912" s="1">
        <f t="shared" si="18"/>
        <v>109</v>
      </c>
      <c r="I912" s="32"/>
      <c r="J912" s="404"/>
      <c r="K912" s="404"/>
      <c r="M912" s="217"/>
      <c r="N912" s="217"/>
      <c r="O912" s="1"/>
    </row>
    <row r="913" spans="1:15">
      <c r="A913" s="283">
        <v>45535</v>
      </c>
      <c r="B913" s="315" t="s">
        <v>75</v>
      </c>
      <c r="C913" s="315" t="s">
        <v>41</v>
      </c>
      <c r="D913" s="269" t="s">
        <v>14</v>
      </c>
      <c r="E913" s="217"/>
      <c r="F913" s="217">
        <v>44</v>
      </c>
      <c r="G913" s="1">
        <f t="shared" si="18"/>
        <v>65</v>
      </c>
      <c r="I913" s="30"/>
      <c r="J913" s="405"/>
      <c r="K913" s="405"/>
      <c r="M913" s="217"/>
      <c r="N913" s="217"/>
      <c r="O913" s="1"/>
    </row>
    <row r="914" spans="1:15">
      <c r="A914" s="283">
        <v>45535</v>
      </c>
      <c r="B914" s="315" t="s">
        <v>75</v>
      </c>
      <c r="C914" s="315" t="s">
        <v>41</v>
      </c>
      <c r="D914" s="269" t="s">
        <v>15</v>
      </c>
      <c r="E914" s="217"/>
      <c r="F914" s="217">
        <v>60</v>
      </c>
      <c r="G914" s="1">
        <f t="shared" si="18"/>
        <v>5</v>
      </c>
      <c r="I914" s="30"/>
      <c r="J914" s="405"/>
      <c r="K914" s="405"/>
      <c r="M914" s="217"/>
      <c r="N914" s="217"/>
      <c r="O914" s="1"/>
    </row>
    <row r="915" spans="1:15">
      <c r="A915" s="283">
        <v>45535</v>
      </c>
      <c r="B915" s="315" t="s">
        <v>75</v>
      </c>
      <c r="C915" s="315" t="s">
        <v>41</v>
      </c>
      <c r="D915" s="269" t="s">
        <v>16</v>
      </c>
      <c r="E915" s="217"/>
      <c r="F915" s="217">
        <v>5</v>
      </c>
      <c r="G915" s="1">
        <f t="shared" si="18"/>
        <v>0</v>
      </c>
      <c r="I915" s="30"/>
      <c r="J915" s="405"/>
      <c r="K915" s="405"/>
      <c r="M915" s="217"/>
      <c r="N915" s="217"/>
      <c r="O915" s="1"/>
    </row>
    <row r="916" spans="1:15">
      <c r="A916" s="281">
        <v>45596</v>
      </c>
      <c r="B916" s="280" t="s">
        <v>11</v>
      </c>
      <c r="C916" s="280" t="s">
        <v>27</v>
      </c>
      <c r="D916" s="269" t="s">
        <v>13</v>
      </c>
      <c r="E916" s="217">
        <v>20</v>
      </c>
      <c r="F916" s="217"/>
      <c r="G916" s="1">
        <f t="shared" si="18"/>
        <v>20</v>
      </c>
      <c r="I916" s="30"/>
      <c r="J916" s="405"/>
      <c r="K916" s="405"/>
      <c r="M916" s="217"/>
      <c r="N916" s="217"/>
      <c r="O916" s="1"/>
    </row>
    <row r="917" spans="1:15">
      <c r="A917" s="282"/>
      <c r="B917" s="315"/>
      <c r="C917" s="315"/>
      <c r="D917" s="269" t="s">
        <v>14</v>
      </c>
      <c r="E917" s="217">
        <v>36.299999999999997</v>
      </c>
      <c r="F917" s="217"/>
      <c r="G917" s="1">
        <f t="shared" si="18"/>
        <v>56.3</v>
      </c>
      <c r="I917" s="30"/>
      <c r="J917" s="405"/>
      <c r="K917" s="405"/>
      <c r="M917" s="217"/>
      <c r="N917" s="217"/>
      <c r="O917" s="1"/>
    </row>
    <row r="918" spans="1:15">
      <c r="A918" s="282"/>
      <c r="B918" s="315"/>
      <c r="C918" s="315"/>
      <c r="D918" s="269" t="s">
        <v>15</v>
      </c>
      <c r="E918" s="217">
        <v>60</v>
      </c>
      <c r="F918" s="217"/>
      <c r="G918" s="1">
        <f t="shared" si="18"/>
        <v>116.3</v>
      </c>
      <c r="I918" s="30"/>
      <c r="J918" s="405"/>
      <c r="K918" s="405"/>
      <c r="M918" s="1"/>
      <c r="N918" s="1"/>
      <c r="O918" s="1"/>
    </row>
    <row r="919" spans="1:15">
      <c r="A919" s="282"/>
      <c r="B919" s="315"/>
      <c r="C919" s="315"/>
      <c r="D919" s="269" t="s">
        <v>16</v>
      </c>
      <c r="E919" s="217">
        <v>5</v>
      </c>
      <c r="F919" s="217"/>
      <c r="G919" s="1">
        <f t="shared" si="18"/>
        <v>121.3</v>
      </c>
      <c r="I919" s="30"/>
      <c r="J919" s="405"/>
      <c r="K919" s="405"/>
      <c r="M919" s="1"/>
      <c r="N919" s="1"/>
      <c r="O919" s="1"/>
    </row>
    <row r="920" spans="1:15">
      <c r="A920" s="283">
        <v>45535</v>
      </c>
      <c r="B920" s="315" t="s">
        <v>75</v>
      </c>
      <c r="C920" s="315" t="s">
        <v>27</v>
      </c>
      <c r="D920" s="269" t="s">
        <v>13</v>
      </c>
      <c r="E920" s="217"/>
      <c r="F920" s="217">
        <v>20</v>
      </c>
      <c r="G920" s="1">
        <f t="shared" si="18"/>
        <v>101.3</v>
      </c>
      <c r="I920" s="30"/>
      <c r="J920" s="405"/>
      <c r="K920" s="405"/>
      <c r="M920" s="1"/>
      <c r="N920" s="1"/>
      <c r="O920" s="1"/>
    </row>
    <row r="921" spans="1:15">
      <c r="A921" s="283">
        <v>45535</v>
      </c>
      <c r="B921" s="315" t="s">
        <v>75</v>
      </c>
      <c r="C921" s="315" t="s">
        <v>27</v>
      </c>
      <c r="D921" s="269" t="s">
        <v>14</v>
      </c>
      <c r="E921" s="217"/>
      <c r="F921" s="217">
        <v>36.299999999999997</v>
      </c>
      <c r="G921" s="1">
        <f t="shared" si="18"/>
        <v>65</v>
      </c>
      <c r="I921" s="30"/>
      <c r="J921" s="405"/>
      <c r="K921" s="405"/>
      <c r="M921" s="1"/>
      <c r="N921" s="1"/>
      <c r="O921" s="1"/>
    </row>
    <row r="922" spans="1:15">
      <c r="A922" s="283">
        <v>45535</v>
      </c>
      <c r="B922" s="315" t="s">
        <v>75</v>
      </c>
      <c r="C922" s="315" t="s">
        <v>27</v>
      </c>
      <c r="D922" s="269" t="s">
        <v>15</v>
      </c>
      <c r="E922" s="217"/>
      <c r="F922" s="217">
        <v>60</v>
      </c>
      <c r="G922" s="1">
        <f t="shared" si="18"/>
        <v>5</v>
      </c>
      <c r="I922" s="30"/>
      <c r="J922" s="405"/>
      <c r="K922" s="405"/>
      <c r="M922" s="1"/>
      <c r="N922" s="1"/>
      <c r="O922" s="1"/>
    </row>
    <row r="923" spans="1:15">
      <c r="A923" s="283">
        <v>45535</v>
      </c>
      <c r="B923" s="315" t="s">
        <v>75</v>
      </c>
      <c r="C923" s="315" t="s">
        <v>27</v>
      </c>
      <c r="D923" s="269" t="s">
        <v>16</v>
      </c>
      <c r="E923" s="217"/>
      <c r="F923" s="217">
        <v>5</v>
      </c>
      <c r="G923" s="1">
        <f t="shared" si="18"/>
        <v>0</v>
      </c>
      <c r="I923" s="30"/>
      <c r="J923" s="405"/>
      <c r="K923" s="405"/>
      <c r="M923" s="1"/>
      <c r="N923" s="1"/>
      <c r="O923" s="1"/>
    </row>
    <row r="924" spans="1:15">
      <c r="A924" s="281">
        <v>45626</v>
      </c>
      <c r="B924" s="280" t="s">
        <v>11</v>
      </c>
      <c r="C924" s="280" t="s">
        <v>73</v>
      </c>
      <c r="D924" s="269" t="s">
        <v>13</v>
      </c>
      <c r="E924" s="217">
        <v>23.2</v>
      </c>
      <c r="F924" s="217"/>
      <c r="G924" s="1">
        <f t="shared" si="18"/>
        <v>23.2</v>
      </c>
      <c r="I924" s="30"/>
      <c r="J924" s="405"/>
      <c r="K924" s="405"/>
      <c r="M924" s="1"/>
      <c r="N924" s="1"/>
      <c r="O924" s="1"/>
    </row>
    <row r="925" spans="1:15">
      <c r="A925" s="282"/>
      <c r="B925" s="315"/>
      <c r="C925" s="315"/>
      <c r="D925" s="269" t="s">
        <v>14</v>
      </c>
      <c r="E925" s="217">
        <v>51.2</v>
      </c>
      <c r="F925" s="217"/>
      <c r="G925" s="1">
        <f t="shared" si="18"/>
        <v>74.400000000000006</v>
      </c>
      <c r="I925" s="30"/>
      <c r="J925" s="405"/>
      <c r="K925" s="405"/>
      <c r="M925" s="1"/>
      <c r="N925" s="1"/>
      <c r="O925" s="1"/>
    </row>
    <row r="926" spans="1:15">
      <c r="A926" s="282"/>
      <c r="B926" s="315"/>
      <c r="C926" s="315"/>
      <c r="D926" s="269" t="s">
        <v>15</v>
      </c>
      <c r="E926" s="217">
        <v>60</v>
      </c>
      <c r="F926" s="217"/>
      <c r="G926" s="1">
        <f t="shared" si="18"/>
        <v>134.4</v>
      </c>
      <c r="I926" s="30"/>
      <c r="J926" s="405"/>
      <c r="K926" s="405"/>
      <c r="M926" s="1"/>
      <c r="N926" s="1"/>
      <c r="O926" s="1"/>
    </row>
    <row r="927" spans="1:15">
      <c r="A927" s="282"/>
      <c r="B927" s="315"/>
      <c r="C927" s="315"/>
      <c r="D927" s="269" t="s">
        <v>16</v>
      </c>
      <c r="E927" s="217">
        <v>5</v>
      </c>
      <c r="F927" s="217"/>
      <c r="G927" s="1">
        <f t="shared" si="18"/>
        <v>139.4</v>
      </c>
      <c r="I927" s="30"/>
      <c r="J927" s="405"/>
      <c r="K927" s="405"/>
      <c r="M927" s="1"/>
      <c r="N927" s="1"/>
      <c r="O927" s="1"/>
    </row>
    <row r="928" spans="1:15">
      <c r="A928" s="283">
        <v>45535</v>
      </c>
      <c r="B928" s="315" t="s">
        <v>75</v>
      </c>
      <c r="C928" s="315" t="s">
        <v>73</v>
      </c>
      <c r="D928" s="269" t="s">
        <v>13</v>
      </c>
      <c r="E928" s="217"/>
      <c r="F928" s="217">
        <v>23.2</v>
      </c>
      <c r="G928" s="1">
        <f t="shared" si="18"/>
        <v>116.2</v>
      </c>
      <c r="I928" s="30"/>
      <c r="J928" s="405"/>
      <c r="K928" s="405"/>
      <c r="M928" s="1"/>
      <c r="N928" s="1"/>
      <c r="O928" s="1"/>
    </row>
    <row r="929" spans="1:15">
      <c r="A929" s="283">
        <v>45535</v>
      </c>
      <c r="B929" s="315" t="s">
        <v>75</v>
      </c>
      <c r="C929" s="315" t="s">
        <v>73</v>
      </c>
      <c r="D929" s="269" t="s">
        <v>14</v>
      </c>
      <c r="E929" s="217"/>
      <c r="F929" s="217">
        <v>51.2</v>
      </c>
      <c r="G929" s="1">
        <f t="shared" si="18"/>
        <v>65</v>
      </c>
      <c r="I929" s="30"/>
      <c r="J929" s="405"/>
      <c r="K929" s="405"/>
      <c r="M929" s="1"/>
      <c r="N929" s="1"/>
      <c r="O929" s="1"/>
    </row>
    <row r="930" spans="1:15">
      <c r="A930" s="283">
        <v>45535</v>
      </c>
      <c r="B930" s="315" t="s">
        <v>75</v>
      </c>
      <c r="C930" s="315" t="s">
        <v>73</v>
      </c>
      <c r="D930" s="269" t="s">
        <v>15</v>
      </c>
      <c r="E930" s="217"/>
      <c r="F930" s="217">
        <v>50.3</v>
      </c>
      <c r="G930" s="1">
        <f t="shared" si="18"/>
        <v>14.700000000000003</v>
      </c>
      <c r="I930" s="30"/>
      <c r="J930" s="405"/>
      <c r="K930" s="405"/>
      <c r="M930" s="1"/>
      <c r="N930" s="1"/>
      <c r="O930" s="1"/>
    </row>
    <row r="931" spans="1:15">
      <c r="A931" s="283">
        <v>45657</v>
      </c>
      <c r="B931" s="315" t="s">
        <v>48</v>
      </c>
      <c r="C931" s="315" t="s">
        <v>73</v>
      </c>
      <c r="D931" s="269" t="s">
        <v>15</v>
      </c>
      <c r="E931" s="217"/>
      <c r="F931" s="217">
        <v>9.6999999999999993</v>
      </c>
      <c r="G931" s="1">
        <f t="shared" si="18"/>
        <v>5.0000000000000036</v>
      </c>
      <c r="I931" s="30"/>
      <c r="J931" s="405"/>
      <c r="K931" s="405"/>
      <c r="M931" s="1"/>
      <c r="N931" s="1"/>
      <c r="O931" s="1"/>
    </row>
    <row r="932" spans="1:15">
      <c r="A932" s="283">
        <v>45657</v>
      </c>
      <c r="B932" s="315" t="s">
        <v>48</v>
      </c>
      <c r="C932" s="315" t="s">
        <v>73</v>
      </c>
      <c r="D932" s="269" t="s">
        <v>16</v>
      </c>
      <c r="E932" s="217"/>
      <c r="F932" s="217">
        <v>5</v>
      </c>
      <c r="G932" s="1">
        <f t="shared" si="18"/>
        <v>0</v>
      </c>
      <c r="I932" s="30"/>
      <c r="J932" s="405"/>
      <c r="K932" s="405"/>
      <c r="M932" s="1"/>
      <c r="N932" s="1"/>
      <c r="O932" s="1"/>
    </row>
    <row r="933" spans="1:15">
      <c r="A933" s="284" t="s">
        <v>74</v>
      </c>
      <c r="B933" s="280" t="s">
        <v>11</v>
      </c>
      <c r="C933" s="280" t="s">
        <v>29</v>
      </c>
      <c r="D933" s="269" t="s">
        <v>13</v>
      </c>
      <c r="E933" s="217">
        <v>27.9</v>
      </c>
      <c r="F933" s="217"/>
      <c r="G933" s="1">
        <f t="shared" si="18"/>
        <v>27.9</v>
      </c>
      <c r="I933" s="30"/>
      <c r="J933" s="405"/>
      <c r="K933" s="405"/>
      <c r="M933" s="1"/>
      <c r="N933" s="1"/>
      <c r="O933" s="1"/>
    </row>
    <row r="934" spans="1:15">
      <c r="A934" s="282"/>
      <c r="B934" s="315"/>
      <c r="C934" s="315"/>
      <c r="D934" s="269" t="s">
        <v>14</v>
      </c>
      <c r="E934" s="217">
        <v>32.799999999999997</v>
      </c>
      <c r="F934" s="217"/>
      <c r="G934" s="1">
        <f t="shared" si="18"/>
        <v>60.699999999999996</v>
      </c>
      <c r="I934" s="30"/>
      <c r="J934" s="405"/>
      <c r="K934" s="405"/>
      <c r="M934" s="1"/>
      <c r="N934" s="1"/>
      <c r="O934" s="1"/>
    </row>
    <row r="935" spans="1:15">
      <c r="A935" s="282"/>
      <c r="B935" s="315"/>
      <c r="C935" s="315"/>
      <c r="D935" s="269" t="s">
        <v>15</v>
      </c>
      <c r="E935" s="217">
        <v>60</v>
      </c>
      <c r="F935" s="217"/>
      <c r="G935" s="1">
        <f t="shared" si="18"/>
        <v>120.69999999999999</v>
      </c>
      <c r="I935" s="30"/>
      <c r="J935" s="405"/>
      <c r="K935" s="405"/>
      <c r="M935" s="1"/>
      <c r="N935" s="1"/>
      <c r="O935" s="1"/>
    </row>
    <row r="936" spans="1:15">
      <c r="A936" s="282"/>
      <c r="B936" s="315"/>
      <c r="C936" s="315"/>
      <c r="D936" s="269" t="s">
        <v>16</v>
      </c>
      <c r="E936" s="217">
        <v>5</v>
      </c>
      <c r="F936" s="217"/>
      <c r="G936" s="1">
        <f t="shared" si="18"/>
        <v>125.69999999999999</v>
      </c>
      <c r="I936" s="30"/>
      <c r="J936" s="405"/>
      <c r="K936" s="405"/>
      <c r="M936" s="1"/>
      <c r="N936" s="1"/>
      <c r="O936" s="1"/>
    </row>
    <row r="937" spans="1:15">
      <c r="A937" s="283">
        <v>45657</v>
      </c>
      <c r="B937" s="315" t="s">
        <v>48</v>
      </c>
      <c r="C937" s="315" t="s">
        <v>29</v>
      </c>
      <c r="D937" s="269" t="s">
        <v>15</v>
      </c>
      <c r="E937" s="217"/>
      <c r="F937" s="217">
        <v>60</v>
      </c>
      <c r="G937" s="1">
        <f t="shared" si="18"/>
        <v>65.699999999999989</v>
      </c>
      <c r="I937" s="30"/>
      <c r="J937" s="405"/>
      <c r="K937" s="405"/>
      <c r="M937" s="1"/>
      <c r="N937" s="1"/>
      <c r="O937" s="1"/>
    </row>
    <row r="938" spans="1:15">
      <c r="A938" s="283">
        <v>45657</v>
      </c>
      <c r="B938" s="315" t="s">
        <v>48</v>
      </c>
      <c r="C938" s="315" t="s">
        <v>29</v>
      </c>
      <c r="D938" s="269" t="s">
        <v>16</v>
      </c>
      <c r="E938" s="217"/>
      <c r="F938" s="217">
        <v>5</v>
      </c>
      <c r="G938" s="1">
        <f t="shared" ref="G938:G1001" si="19">+G937+E938-F938</f>
        <v>60.699999999999989</v>
      </c>
      <c r="I938" s="30"/>
      <c r="J938" s="405"/>
      <c r="K938" s="405"/>
      <c r="M938" s="1"/>
      <c r="N938" s="1"/>
      <c r="O938" s="1"/>
    </row>
    <row r="939" spans="1:15">
      <c r="A939" s="283">
        <v>45657</v>
      </c>
      <c r="B939" s="315" t="s">
        <v>48</v>
      </c>
      <c r="C939" s="315" t="s">
        <v>29</v>
      </c>
      <c r="D939" s="269" t="s">
        <v>13</v>
      </c>
      <c r="E939" s="217"/>
      <c r="F939" s="217">
        <v>27.9</v>
      </c>
      <c r="G939" s="1">
        <f t="shared" si="19"/>
        <v>32.79999999999999</v>
      </c>
      <c r="I939" s="30"/>
      <c r="J939" s="405"/>
      <c r="K939" s="405"/>
      <c r="M939" s="1"/>
      <c r="N939" s="1"/>
      <c r="O939" s="1"/>
    </row>
    <row r="940" spans="1:15">
      <c r="A940" s="283">
        <v>45657</v>
      </c>
      <c r="B940" s="315" t="s">
        <v>48</v>
      </c>
      <c r="C940" s="315" t="s">
        <v>29</v>
      </c>
      <c r="D940" s="269" t="s">
        <v>14</v>
      </c>
      <c r="E940" s="217"/>
      <c r="F940" s="217">
        <v>32.799999999999997</v>
      </c>
      <c r="G940" s="1">
        <f t="shared" si="19"/>
        <v>0</v>
      </c>
      <c r="I940" s="30"/>
      <c r="J940" s="405"/>
      <c r="K940" s="405"/>
      <c r="M940" s="1"/>
      <c r="N940" s="1"/>
      <c r="O940" s="1"/>
    </row>
    <row r="941" spans="1:15">
      <c r="A941" s="283">
        <v>45657</v>
      </c>
      <c r="B941" s="315" t="s">
        <v>48</v>
      </c>
      <c r="C941" s="315" t="s">
        <v>29</v>
      </c>
      <c r="D941" s="269"/>
      <c r="E941" s="217"/>
      <c r="F941" s="217">
        <v>37.6</v>
      </c>
      <c r="G941" s="1">
        <f t="shared" si="19"/>
        <v>-37.6</v>
      </c>
      <c r="I941" s="30"/>
      <c r="J941" s="405"/>
      <c r="K941" s="405"/>
      <c r="M941" s="1"/>
      <c r="N941" s="1"/>
      <c r="O941" s="1"/>
    </row>
    <row r="942" spans="1:15">
      <c r="A942" s="166">
        <v>45688</v>
      </c>
      <c r="B942" s="404" t="s">
        <v>11</v>
      </c>
      <c r="C942" s="404" t="s">
        <v>12</v>
      </c>
      <c r="D942" t="s">
        <v>13</v>
      </c>
      <c r="E942" s="217">
        <v>18</v>
      </c>
      <c r="F942" s="217"/>
      <c r="G942" s="1">
        <f t="shared" si="19"/>
        <v>-19.600000000000001</v>
      </c>
      <c r="I942" s="30"/>
      <c r="J942" s="405"/>
      <c r="K942" s="405"/>
      <c r="M942" s="1"/>
      <c r="N942" s="1"/>
      <c r="O942" s="277"/>
    </row>
    <row r="943" spans="1:15">
      <c r="B943" s="405"/>
      <c r="C943" s="405"/>
      <c r="D943" t="s">
        <v>14</v>
      </c>
      <c r="E943" s="217">
        <v>27.2</v>
      </c>
      <c r="F943" s="217"/>
      <c r="G943" s="1">
        <f t="shared" si="19"/>
        <v>7.5999999999999979</v>
      </c>
    </row>
    <row r="944" spans="1:15">
      <c r="B944" s="405"/>
      <c r="C944" s="405"/>
      <c r="D944" t="s">
        <v>15</v>
      </c>
      <c r="E944" s="217">
        <v>60</v>
      </c>
      <c r="F944" s="217"/>
      <c r="G944" s="1">
        <f t="shared" si="19"/>
        <v>67.599999999999994</v>
      </c>
    </row>
    <row r="945" spans="1:11">
      <c r="B945" s="405"/>
      <c r="C945" s="405"/>
      <c r="D945" t="s">
        <v>16</v>
      </c>
      <c r="E945" s="217">
        <v>5</v>
      </c>
      <c r="F945" s="217"/>
      <c r="G945" s="1">
        <f t="shared" si="19"/>
        <v>72.599999999999994</v>
      </c>
    </row>
    <row r="946" spans="1:11">
      <c r="A946" s="188">
        <v>45688</v>
      </c>
      <c r="B946" s="405" t="s">
        <v>49</v>
      </c>
      <c r="C946" s="405" t="s">
        <v>12</v>
      </c>
      <c r="D946" t="s">
        <v>15</v>
      </c>
      <c r="E946" s="217"/>
      <c r="F946" s="217">
        <v>60</v>
      </c>
      <c r="G946" s="1">
        <f t="shared" si="19"/>
        <v>12.599999999999994</v>
      </c>
    </row>
    <row r="947" spans="1:11">
      <c r="A947" s="188">
        <v>45688</v>
      </c>
      <c r="B947" s="405" t="s">
        <v>49</v>
      </c>
      <c r="C947" s="405" t="s">
        <v>12</v>
      </c>
      <c r="D947" t="s">
        <v>16</v>
      </c>
      <c r="E947" s="217"/>
      <c r="F947" s="217">
        <v>5</v>
      </c>
      <c r="G947" s="1">
        <f t="shared" si="19"/>
        <v>7.5999999999999943</v>
      </c>
    </row>
    <row r="948" spans="1:11">
      <c r="A948" s="188">
        <v>45688</v>
      </c>
      <c r="B948" s="405" t="s">
        <v>49</v>
      </c>
      <c r="C948" s="405" t="s">
        <v>12</v>
      </c>
      <c r="D948" t="s">
        <v>13</v>
      </c>
      <c r="E948" s="217"/>
      <c r="F948" s="217">
        <v>187</v>
      </c>
      <c r="G948" s="1">
        <f t="shared" si="19"/>
        <v>-179.4</v>
      </c>
    </row>
    <row r="949" spans="1:11">
      <c r="A949" s="32">
        <v>45716</v>
      </c>
      <c r="B949" s="404" t="s">
        <v>11</v>
      </c>
      <c r="C949" s="404" t="s">
        <v>19</v>
      </c>
      <c r="D949" t="s">
        <v>13</v>
      </c>
      <c r="E949" s="217">
        <v>25.8</v>
      </c>
      <c r="F949" s="217"/>
      <c r="G949" s="1">
        <f t="shared" si="19"/>
        <v>-153.6</v>
      </c>
    </row>
    <row r="950" spans="1:11">
      <c r="A950" s="30"/>
      <c r="B950" s="405"/>
      <c r="C950" s="405"/>
      <c r="D950" t="s">
        <v>14</v>
      </c>
      <c r="E950" s="217">
        <v>23.6</v>
      </c>
      <c r="F950" s="217"/>
      <c r="G950" s="1">
        <f t="shared" si="19"/>
        <v>-130</v>
      </c>
    </row>
    <row r="951" spans="1:11">
      <c r="A951" s="30"/>
      <c r="B951" s="405"/>
      <c r="C951" s="405"/>
      <c r="D951" t="s">
        <v>15</v>
      </c>
      <c r="E951" s="217">
        <v>56</v>
      </c>
      <c r="F951" s="217"/>
      <c r="G951" s="1">
        <f t="shared" si="19"/>
        <v>-74</v>
      </c>
      <c r="I951" s="404" t="s">
        <v>19</v>
      </c>
      <c r="J951" t="s">
        <v>13</v>
      </c>
      <c r="K951">
        <v>25.8</v>
      </c>
    </row>
    <row r="952" spans="1:11">
      <c r="A952" s="30"/>
      <c r="B952" s="405"/>
      <c r="C952" s="405"/>
      <c r="D952" t="s">
        <v>16</v>
      </c>
      <c r="E952" s="217">
        <v>5</v>
      </c>
      <c r="F952" s="217"/>
      <c r="G952" s="1">
        <f t="shared" si="19"/>
        <v>-69</v>
      </c>
      <c r="I952" s="405"/>
      <c r="J952" t="s">
        <v>14</v>
      </c>
      <c r="K952">
        <v>23.6</v>
      </c>
    </row>
    <row r="953" spans="1:11">
      <c r="A953" s="30">
        <v>45716</v>
      </c>
      <c r="B953" s="405" t="s">
        <v>50</v>
      </c>
      <c r="C953" s="405" t="s">
        <v>19</v>
      </c>
      <c r="D953" t="s">
        <v>15</v>
      </c>
      <c r="E953" s="217"/>
      <c r="F953" s="217">
        <v>56</v>
      </c>
      <c r="G953" s="1">
        <f t="shared" si="19"/>
        <v>-125</v>
      </c>
      <c r="K953">
        <f>SUM(K951:K952)</f>
        <v>49.400000000000006</v>
      </c>
    </row>
    <row r="954" spans="1:11">
      <c r="A954" s="30">
        <v>45716</v>
      </c>
      <c r="B954" s="405" t="s">
        <v>50</v>
      </c>
      <c r="C954" s="405" t="s">
        <v>19</v>
      </c>
      <c r="D954" t="s">
        <v>16</v>
      </c>
      <c r="E954" s="217"/>
      <c r="F954" s="217">
        <v>5</v>
      </c>
      <c r="G954" s="1">
        <f t="shared" si="19"/>
        <v>-130</v>
      </c>
    </row>
    <row r="955" spans="1:11">
      <c r="A955" s="30">
        <v>45716</v>
      </c>
      <c r="B955" s="405" t="s">
        <v>50</v>
      </c>
      <c r="C955" s="405" t="s">
        <v>19</v>
      </c>
      <c r="D955" t="s">
        <v>13</v>
      </c>
      <c r="F955" s="1">
        <v>131</v>
      </c>
      <c r="G955" s="1">
        <f t="shared" si="19"/>
        <v>-261</v>
      </c>
    </row>
    <row r="956" spans="1:11">
      <c r="A956" s="188">
        <v>45747</v>
      </c>
      <c r="B956" s="405" t="s">
        <v>149</v>
      </c>
      <c r="C956" s="405" t="s">
        <v>19</v>
      </c>
      <c r="D956" t="s">
        <v>13</v>
      </c>
      <c r="F956" s="1">
        <v>5</v>
      </c>
      <c r="G956" s="1">
        <f t="shared" si="19"/>
        <v>-266</v>
      </c>
    </row>
    <row r="957" spans="1:11">
      <c r="A957" s="32">
        <v>45747</v>
      </c>
      <c r="B957" s="404" t="s">
        <v>11</v>
      </c>
      <c r="C957" s="404" t="s">
        <v>20</v>
      </c>
      <c r="D957" t="s">
        <v>13</v>
      </c>
      <c r="E957" s="217">
        <v>27.1</v>
      </c>
      <c r="G957" s="1">
        <f t="shared" si="19"/>
        <v>-238.9</v>
      </c>
    </row>
    <row r="958" spans="1:11">
      <c r="A958" s="30"/>
      <c r="B958" s="405"/>
      <c r="C958" s="405"/>
      <c r="D958" t="s">
        <v>14</v>
      </c>
      <c r="E958" s="217">
        <v>18.899999999999999</v>
      </c>
      <c r="G958" s="1">
        <f t="shared" si="19"/>
        <v>-220</v>
      </c>
    </row>
    <row r="959" spans="1:11">
      <c r="A959" s="30"/>
      <c r="B959" s="405"/>
      <c r="C959" s="405"/>
      <c r="D959" t="s">
        <v>15</v>
      </c>
      <c r="E959" s="217">
        <v>60</v>
      </c>
      <c r="G959" s="1">
        <f t="shared" si="19"/>
        <v>-160</v>
      </c>
    </row>
    <row r="960" spans="1:11">
      <c r="A960" s="30"/>
      <c r="B960" s="405"/>
      <c r="C960" s="405"/>
      <c r="D960" t="s">
        <v>16</v>
      </c>
      <c r="E960" s="217">
        <v>5</v>
      </c>
      <c r="G960" s="1">
        <f t="shared" si="19"/>
        <v>-155</v>
      </c>
    </row>
    <row r="961" spans="1:7">
      <c r="A961" s="46">
        <v>45777</v>
      </c>
      <c r="B961" s="405" t="s">
        <v>65</v>
      </c>
      <c r="C961" s="405" t="s">
        <v>20</v>
      </c>
      <c r="D961" t="s">
        <v>13</v>
      </c>
      <c r="F961" s="1">
        <v>107</v>
      </c>
      <c r="G961" s="1">
        <f t="shared" si="19"/>
        <v>-262</v>
      </c>
    </row>
    <row r="962" spans="1:7">
      <c r="A962" s="46">
        <v>45777</v>
      </c>
      <c r="B962" s="405" t="s">
        <v>65</v>
      </c>
      <c r="C962" s="405" t="s">
        <v>20</v>
      </c>
      <c r="D962" t="s">
        <v>14</v>
      </c>
      <c r="G962" s="1">
        <f t="shared" si="19"/>
        <v>-262</v>
      </c>
    </row>
    <row r="963" spans="1:7">
      <c r="A963" s="68">
        <v>45777</v>
      </c>
      <c r="B963" s="404" t="s">
        <v>11</v>
      </c>
      <c r="C963" s="404" t="s">
        <v>21</v>
      </c>
      <c r="D963" t="s">
        <v>13</v>
      </c>
      <c r="E963" s="217">
        <v>27.3</v>
      </c>
      <c r="F963" s="217"/>
      <c r="G963" s="1">
        <f t="shared" si="19"/>
        <v>-234.7</v>
      </c>
    </row>
    <row r="964" spans="1:7">
      <c r="A964" s="46"/>
      <c r="B964" s="405"/>
      <c r="C964" s="405"/>
      <c r="D964" t="s">
        <v>14</v>
      </c>
      <c r="E964" s="217">
        <v>29.6</v>
      </c>
      <c r="F964" s="217"/>
      <c r="G964" s="1">
        <f t="shared" si="19"/>
        <v>-205.1</v>
      </c>
    </row>
    <row r="965" spans="1:7">
      <c r="A965" s="46"/>
      <c r="B965" s="405"/>
      <c r="C965" s="405"/>
      <c r="D965" t="s">
        <v>15</v>
      </c>
      <c r="E965" s="217">
        <v>60</v>
      </c>
      <c r="F965" s="217"/>
      <c r="G965" s="1">
        <f t="shared" si="19"/>
        <v>-145.1</v>
      </c>
    </row>
    <row r="966" spans="1:7">
      <c r="A966" s="46"/>
      <c r="B966" s="405"/>
      <c r="C966" s="405"/>
      <c r="D966" t="s">
        <v>16</v>
      </c>
      <c r="E966" s="217">
        <v>5</v>
      </c>
      <c r="F966" s="217"/>
      <c r="G966" s="1">
        <f t="shared" si="19"/>
        <v>-140.1</v>
      </c>
    </row>
    <row r="967" spans="1:7">
      <c r="A967" s="46">
        <v>45777</v>
      </c>
      <c r="B967" s="405" t="s">
        <v>65</v>
      </c>
      <c r="C967" s="405" t="s">
        <v>21</v>
      </c>
      <c r="D967" t="s">
        <v>15</v>
      </c>
      <c r="E967" s="217"/>
      <c r="F967" s="217">
        <v>60</v>
      </c>
      <c r="G967" s="1">
        <f t="shared" si="19"/>
        <v>-200.1</v>
      </c>
    </row>
    <row r="968" spans="1:7">
      <c r="A968" s="46">
        <v>45777</v>
      </c>
      <c r="B968" s="405" t="s">
        <v>65</v>
      </c>
      <c r="C968" s="405" t="s">
        <v>21</v>
      </c>
      <c r="D968" t="s">
        <v>16</v>
      </c>
      <c r="E968" s="217"/>
      <c r="F968" s="217">
        <v>5</v>
      </c>
      <c r="G968" s="1">
        <f t="shared" si="19"/>
        <v>-205.1</v>
      </c>
    </row>
    <row r="969" spans="1:7">
      <c r="A969" s="46">
        <v>45808</v>
      </c>
      <c r="B969" s="405" t="s">
        <v>55</v>
      </c>
      <c r="C969" s="405" t="s">
        <v>21</v>
      </c>
      <c r="D969" t="s">
        <v>13</v>
      </c>
      <c r="F969" s="1">
        <v>135</v>
      </c>
      <c r="G969" s="1">
        <f t="shared" si="19"/>
        <v>-340.1</v>
      </c>
    </row>
    <row r="970" spans="1:7">
      <c r="A970" s="68">
        <v>45808</v>
      </c>
      <c r="B970" s="404" t="s">
        <v>11</v>
      </c>
      <c r="C970" s="404" t="s">
        <v>22</v>
      </c>
      <c r="D970" t="s">
        <v>13</v>
      </c>
      <c r="E970" s="217">
        <v>24.9</v>
      </c>
      <c r="F970" s="217"/>
      <c r="G970" s="1">
        <f t="shared" si="19"/>
        <v>-315.20000000000005</v>
      </c>
    </row>
    <row r="971" spans="1:7">
      <c r="A971" s="46"/>
      <c r="B971" s="405"/>
      <c r="C971" s="405"/>
      <c r="D971" t="s">
        <v>14</v>
      </c>
      <c r="E971" s="217">
        <v>21.8</v>
      </c>
      <c r="F971" s="217"/>
      <c r="G971" s="1">
        <f t="shared" si="19"/>
        <v>-293.40000000000003</v>
      </c>
    </row>
    <row r="972" spans="1:7">
      <c r="A972" s="46"/>
      <c r="B972" s="405"/>
      <c r="C972" s="405"/>
      <c r="D972" t="s">
        <v>15</v>
      </c>
      <c r="E972" s="217">
        <v>60</v>
      </c>
      <c r="F972" s="217"/>
      <c r="G972" s="1">
        <f t="shared" si="19"/>
        <v>-233.40000000000003</v>
      </c>
    </row>
    <row r="973" spans="1:7">
      <c r="A973" s="46"/>
      <c r="B973" s="405"/>
      <c r="C973" s="405"/>
      <c r="D973" t="s">
        <v>16</v>
      </c>
      <c r="E973" s="217">
        <v>5</v>
      </c>
      <c r="F973" s="217"/>
      <c r="G973" s="1">
        <f t="shared" si="19"/>
        <v>-228.40000000000003</v>
      </c>
    </row>
    <row r="974" spans="1:7">
      <c r="A974" s="46">
        <v>45808</v>
      </c>
      <c r="B974" s="405" t="s">
        <v>55</v>
      </c>
      <c r="C974" s="405" t="s">
        <v>22</v>
      </c>
      <c r="D974" t="s">
        <v>15</v>
      </c>
      <c r="E974" s="217"/>
      <c r="F974" s="217">
        <v>60</v>
      </c>
      <c r="G974" s="1">
        <f t="shared" si="19"/>
        <v>-288.40000000000003</v>
      </c>
    </row>
    <row r="975" spans="1:7">
      <c r="A975" s="46">
        <v>45808</v>
      </c>
      <c r="B975" s="405" t="s">
        <v>55</v>
      </c>
      <c r="C975" s="405" t="s">
        <v>22</v>
      </c>
      <c r="D975" t="s">
        <v>16</v>
      </c>
      <c r="E975" s="217"/>
      <c r="F975" s="217">
        <v>5</v>
      </c>
      <c r="G975" s="1">
        <f t="shared" si="19"/>
        <v>-293.40000000000003</v>
      </c>
    </row>
    <row r="976" spans="1:7">
      <c r="A976" s="68">
        <v>45838</v>
      </c>
      <c r="B976" s="404" t="s">
        <v>11</v>
      </c>
      <c r="C976" s="404" t="s">
        <v>23</v>
      </c>
      <c r="D976" t="s">
        <v>13</v>
      </c>
      <c r="E976" s="217">
        <v>17.3</v>
      </c>
      <c r="F976" s="217"/>
      <c r="G976" s="1">
        <f t="shared" si="19"/>
        <v>-276.10000000000002</v>
      </c>
    </row>
    <row r="977" spans="1:7">
      <c r="A977" s="46"/>
      <c r="B977" s="405"/>
      <c r="C977" s="405"/>
      <c r="D977" t="s">
        <v>14</v>
      </c>
      <c r="E977" s="217">
        <v>16.7</v>
      </c>
      <c r="F977" s="217"/>
      <c r="G977" s="1">
        <f t="shared" si="19"/>
        <v>-259.40000000000003</v>
      </c>
    </row>
    <row r="978" spans="1:7">
      <c r="A978" s="46"/>
      <c r="B978" s="405"/>
      <c r="C978" s="405"/>
      <c r="D978" t="s">
        <v>15</v>
      </c>
      <c r="E978" s="217">
        <v>60</v>
      </c>
      <c r="F978" s="217"/>
      <c r="G978" s="1">
        <f t="shared" si="19"/>
        <v>-199.40000000000003</v>
      </c>
    </row>
    <row r="979" spans="1:7">
      <c r="A979" s="46"/>
      <c r="B979" s="405"/>
      <c r="C979" s="405"/>
      <c r="D979" t="s">
        <v>16</v>
      </c>
      <c r="E979" s="217">
        <v>5</v>
      </c>
      <c r="F979" s="217"/>
      <c r="G979" s="1">
        <f t="shared" si="19"/>
        <v>-194.40000000000003</v>
      </c>
    </row>
    <row r="980" spans="1:7">
      <c r="A980" s="46">
        <v>45838</v>
      </c>
      <c r="B980" s="405" t="s">
        <v>56</v>
      </c>
      <c r="C980" s="405" t="s">
        <v>23</v>
      </c>
      <c r="D980" t="s">
        <v>15</v>
      </c>
      <c r="E980" s="217"/>
      <c r="F980" s="217">
        <v>60</v>
      </c>
      <c r="G980" s="1">
        <f t="shared" si="19"/>
        <v>-254.40000000000003</v>
      </c>
    </row>
    <row r="981" spans="1:7">
      <c r="A981" s="46">
        <v>45838</v>
      </c>
      <c r="B981" s="405" t="s">
        <v>56</v>
      </c>
      <c r="C981" s="405" t="s">
        <v>23</v>
      </c>
      <c r="D981" t="s">
        <v>16</v>
      </c>
      <c r="E981" s="217"/>
      <c r="F981" s="217">
        <v>5</v>
      </c>
      <c r="G981" s="1">
        <f t="shared" si="19"/>
        <v>-259.40000000000003</v>
      </c>
    </row>
    <row r="982" spans="1:7">
      <c r="A982" s="68">
        <v>45869</v>
      </c>
      <c r="B982" s="404" t="s">
        <v>11</v>
      </c>
      <c r="C982" s="404" t="s">
        <v>24</v>
      </c>
      <c r="D982" t="s">
        <v>13</v>
      </c>
      <c r="E982" s="217">
        <v>16.3</v>
      </c>
      <c r="F982" s="217"/>
      <c r="G982" s="1">
        <f t="shared" si="19"/>
        <v>-243.10000000000002</v>
      </c>
    </row>
    <row r="983" spans="1:7">
      <c r="A983" s="46"/>
      <c r="B983" s="405"/>
      <c r="C983" s="405"/>
      <c r="D983" t="s">
        <v>14</v>
      </c>
      <c r="E983" s="217">
        <v>32.200000000000003</v>
      </c>
      <c r="F983" s="217"/>
      <c r="G983" s="1">
        <f t="shared" si="19"/>
        <v>-210.90000000000003</v>
      </c>
    </row>
    <row r="984" spans="1:7">
      <c r="A984" s="46"/>
      <c r="B984" s="405"/>
      <c r="C984" s="405"/>
      <c r="D984" t="s">
        <v>15</v>
      </c>
      <c r="E984" s="217">
        <v>60</v>
      </c>
      <c r="F984" s="217"/>
      <c r="G984" s="1">
        <f t="shared" si="19"/>
        <v>-150.90000000000003</v>
      </c>
    </row>
    <row r="985" spans="1:7">
      <c r="A985" s="46"/>
      <c r="B985" s="405"/>
      <c r="C985" s="405"/>
      <c r="D985" t="s">
        <v>16</v>
      </c>
      <c r="E985" s="217">
        <v>5</v>
      </c>
      <c r="F985" s="217"/>
      <c r="G985" s="1">
        <f t="shared" si="19"/>
        <v>-145.90000000000003</v>
      </c>
    </row>
    <row r="986" spans="1:7">
      <c r="A986" s="46">
        <v>45869</v>
      </c>
      <c r="B986" s="405" t="s">
        <v>32</v>
      </c>
      <c r="C986" s="405" t="s">
        <v>24</v>
      </c>
      <c r="D986" t="s">
        <v>15</v>
      </c>
      <c r="E986" s="217"/>
      <c r="F986" s="217">
        <v>60</v>
      </c>
      <c r="G986" s="1">
        <f t="shared" si="19"/>
        <v>-205.90000000000003</v>
      </c>
    </row>
    <row r="987" spans="1:7">
      <c r="A987" s="46">
        <v>45869</v>
      </c>
      <c r="B987" s="405" t="s">
        <v>32</v>
      </c>
      <c r="C987" s="405" t="s">
        <v>24</v>
      </c>
      <c r="D987" t="s">
        <v>16</v>
      </c>
      <c r="E987" s="217"/>
      <c r="F987" s="217">
        <v>5</v>
      </c>
      <c r="G987" s="1">
        <f t="shared" si="19"/>
        <v>-210.90000000000003</v>
      </c>
    </row>
    <row r="988" spans="1:7">
      <c r="A988" s="32">
        <v>45900</v>
      </c>
      <c r="B988" s="404" t="s">
        <v>11</v>
      </c>
      <c r="C988" s="404" t="s">
        <v>25</v>
      </c>
      <c r="D988" t="s">
        <v>13</v>
      </c>
      <c r="E988" s="217">
        <v>18.2</v>
      </c>
      <c r="F988" s="217"/>
      <c r="G988" s="1">
        <f t="shared" si="19"/>
        <v>-192.70000000000005</v>
      </c>
    </row>
    <row r="989" spans="1:7">
      <c r="A989" s="30"/>
      <c r="B989" s="405"/>
      <c r="C989" s="405"/>
      <c r="D989" t="s">
        <v>14</v>
      </c>
      <c r="E989" s="217">
        <v>37.1</v>
      </c>
      <c r="F989" s="217"/>
      <c r="G989" s="1">
        <f t="shared" si="19"/>
        <v>-155.60000000000005</v>
      </c>
    </row>
    <row r="990" spans="1:7">
      <c r="A990" s="30"/>
      <c r="B990" s="405"/>
      <c r="C990" s="405"/>
      <c r="D990" t="s">
        <v>15</v>
      </c>
      <c r="E990" s="217">
        <v>60</v>
      </c>
      <c r="F990" s="217"/>
      <c r="G990" s="1">
        <f t="shared" si="19"/>
        <v>-95.600000000000051</v>
      </c>
    </row>
    <row r="991" spans="1:7">
      <c r="A991" s="30"/>
      <c r="B991" s="405"/>
      <c r="C991" s="405"/>
      <c r="D991" t="s">
        <v>16</v>
      </c>
      <c r="E991" s="217">
        <v>5</v>
      </c>
      <c r="F991" s="217"/>
      <c r="G991" s="1">
        <f t="shared" si="19"/>
        <v>-90.600000000000051</v>
      </c>
    </row>
    <row r="992" spans="1:7">
      <c r="A992" s="30">
        <v>45900</v>
      </c>
      <c r="B992" s="405" t="s">
        <v>75</v>
      </c>
      <c r="C992" s="405" t="s">
        <v>25</v>
      </c>
      <c r="D992" t="s">
        <v>15</v>
      </c>
      <c r="E992" s="217"/>
      <c r="F992" s="217">
        <v>60</v>
      </c>
      <c r="G992" s="1">
        <f t="shared" si="19"/>
        <v>-150.60000000000005</v>
      </c>
    </row>
    <row r="993" spans="1:7">
      <c r="A993" s="30">
        <v>45900</v>
      </c>
      <c r="B993" s="405" t="s">
        <v>75</v>
      </c>
      <c r="C993" s="405" t="s">
        <v>25</v>
      </c>
      <c r="D993" t="s">
        <v>16</v>
      </c>
      <c r="E993" s="217"/>
      <c r="F993" s="217">
        <v>5</v>
      </c>
      <c r="G993" s="1">
        <f t="shared" si="19"/>
        <v>-155.60000000000005</v>
      </c>
    </row>
    <row r="994" spans="1:7">
      <c r="A994" s="68">
        <v>45930</v>
      </c>
      <c r="B994" s="404" t="s">
        <v>11</v>
      </c>
      <c r="C994" s="404" t="s">
        <v>41</v>
      </c>
      <c r="D994" t="s">
        <v>13</v>
      </c>
      <c r="E994" s="217">
        <v>17.399999999999999</v>
      </c>
      <c r="G994" s="1">
        <f t="shared" si="19"/>
        <v>-138.20000000000005</v>
      </c>
    </row>
    <row r="995" spans="1:7">
      <c r="A995" s="46"/>
      <c r="B995" s="405"/>
      <c r="C995" s="405"/>
      <c r="D995" t="s">
        <v>14</v>
      </c>
      <c r="E995" s="217">
        <v>20.8</v>
      </c>
      <c r="G995" s="1">
        <f t="shared" si="19"/>
        <v>-117.40000000000005</v>
      </c>
    </row>
    <row r="996" spans="1:7">
      <c r="A996" s="46"/>
      <c r="B996" s="405"/>
      <c r="C996" s="405"/>
      <c r="D996" t="s">
        <v>15</v>
      </c>
      <c r="E996" s="217">
        <v>60</v>
      </c>
      <c r="G996" s="1">
        <f t="shared" si="19"/>
        <v>-57.400000000000048</v>
      </c>
    </row>
    <row r="997" spans="1:7">
      <c r="A997" s="46"/>
      <c r="B997" s="405"/>
      <c r="C997" s="405"/>
      <c r="D997" t="s">
        <v>16</v>
      </c>
      <c r="E997" s="217">
        <v>5</v>
      </c>
      <c r="G997" s="1">
        <f t="shared" si="19"/>
        <v>-52.400000000000048</v>
      </c>
    </row>
    <row r="998" spans="1:7">
      <c r="B998" s="405"/>
      <c r="C998" s="405"/>
      <c r="D998" t="s">
        <v>76</v>
      </c>
      <c r="E998" s="217">
        <v>10</v>
      </c>
      <c r="F998" s="217"/>
      <c r="G998" s="1">
        <f t="shared" si="19"/>
        <v>-42.400000000000048</v>
      </c>
    </row>
    <row r="999" spans="1:7">
      <c r="A999" s="188">
        <v>45905</v>
      </c>
      <c r="B999" s="405"/>
      <c r="C999" s="405" t="s">
        <v>41</v>
      </c>
      <c r="D999" t="s">
        <v>76</v>
      </c>
      <c r="E999" s="217"/>
      <c r="F999" s="217">
        <v>10</v>
      </c>
      <c r="G999" s="1">
        <f t="shared" si="19"/>
        <v>-52.400000000000048</v>
      </c>
    </row>
    <row r="1000" spans="1:7">
      <c r="A1000" s="188">
        <v>45930</v>
      </c>
      <c r="B1000" s="405" t="s">
        <v>150</v>
      </c>
      <c r="C1000" s="405" t="s">
        <v>41</v>
      </c>
      <c r="D1000" t="s">
        <v>15</v>
      </c>
      <c r="F1000" s="217">
        <v>60</v>
      </c>
      <c r="G1000" s="1">
        <f t="shared" si="19"/>
        <v>-112.40000000000005</v>
      </c>
    </row>
    <row r="1001" spans="1:7">
      <c r="A1001" s="188">
        <v>45930</v>
      </c>
      <c r="B1001" s="405" t="s">
        <v>150</v>
      </c>
      <c r="C1001" s="405" t="s">
        <v>41</v>
      </c>
      <c r="D1001" t="s">
        <v>16</v>
      </c>
      <c r="F1001" s="217">
        <v>5</v>
      </c>
      <c r="G1001" s="1">
        <f t="shared" si="19"/>
        <v>-117.40000000000005</v>
      </c>
    </row>
    <row r="1002" spans="1:7">
      <c r="A1002" s="68">
        <v>45961</v>
      </c>
      <c r="B1002" s="404" t="s">
        <v>11</v>
      </c>
      <c r="C1002" s="404" t="s">
        <v>27</v>
      </c>
      <c r="D1002" t="s">
        <v>13</v>
      </c>
      <c r="E1002" s="1">
        <v>16.3</v>
      </c>
      <c r="G1002" s="1">
        <f t="shared" ref="G1002:G1072" si="20">+G1001+E1002-F1002</f>
        <v>-101.10000000000005</v>
      </c>
    </row>
    <row r="1003" spans="1:7">
      <c r="A1003" s="46"/>
      <c r="B1003" s="405"/>
      <c r="C1003" s="405"/>
      <c r="D1003" t="s">
        <v>14</v>
      </c>
      <c r="E1003" s="1">
        <v>39.9</v>
      </c>
      <c r="G1003" s="1">
        <f t="shared" si="20"/>
        <v>-61.200000000000053</v>
      </c>
    </row>
    <row r="1004" spans="1:7">
      <c r="A1004" s="46"/>
      <c r="B1004" s="405"/>
      <c r="C1004" s="405"/>
      <c r="D1004" t="s">
        <v>15</v>
      </c>
      <c r="E1004" s="217">
        <v>60</v>
      </c>
      <c r="G1004" s="1">
        <f t="shared" si="20"/>
        <v>-1.2000000000000526</v>
      </c>
    </row>
    <row r="1005" spans="1:7">
      <c r="A1005" s="46"/>
      <c r="B1005" s="405"/>
      <c r="C1005" s="405"/>
      <c r="D1005" t="s">
        <v>16</v>
      </c>
      <c r="E1005" s="217">
        <v>5</v>
      </c>
      <c r="G1005" s="1">
        <f t="shared" si="20"/>
        <v>3.7999999999999474</v>
      </c>
    </row>
    <row r="1006" spans="1:7">
      <c r="A1006" s="30">
        <v>45961</v>
      </c>
      <c r="B1006" s="405" t="s">
        <v>62</v>
      </c>
      <c r="C1006" s="405" t="s">
        <v>27</v>
      </c>
      <c r="D1006" t="s">
        <v>15</v>
      </c>
      <c r="E1006" s="38"/>
      <c r="F1006" s="217">
        <v>60</v>
      </c>
      <c r="G1006" s="1">
        <f t="shared" si="20"/>
        <v>-56.200000000000053</v>
      </c>
    </row>
    <row r="1007" spans="1:7">
      <c r="A1007" s="30">
        <v>45961</v>
      </c>
      <c r="B1007" s="405" t="s">
        <v>62</v>
      </c>
      <c r="C1007" s="405" t="s">
        <v>27</v>
      </c>
      <c r="D1007" t="s">
        <v>16</v>
      </c>
      <c r="E1007" s="38"/>
      <c r="F1007" s="217">
        <v>5</v>
      </c>
      <c r="G1007" s="1">
        <f t="shared" si="20"/>
        <v>-61.200000000000053</v>
      </c>
    </row>
    <row r="1008" spans="1:7">
      <c r="A1008" s="68">
        <v>45991</v>
      </c>
      <c r="B1008" s="404" t="s">
        <v>11</v>
      </c>
      <c r="C1008" s="404" t="s">
        <v>28</v>
      </c>
      <c r="D1008" t="s">
        <v>13</v>
      </c>
      <c r="E1008" s="44">
        <v>20</v>
      </c>
      <c r="G1008" s="1">
        <f t="shared" si="20"/>
        <v>-41.200000000000053</v>
      </c>
    </row>
    <row r="1009" spans="1:7">
      <c r="A1009" s="46"/>
      <c r="B1009" s="405"/>
      <c r="C1009" s="405"/>
      <c r="D1009" t="s">
        <v>14</v>
      </c>
      <c r="E1009" s="44">
        <v>34.799999999999997</v>
      </c>
      <c r="G1009" s="1">
        <f t="shared" si="20"/>
        <v>-6.4000000000000554</v>
      </c>
    </row>
    <row r="1010" spans="1:7">
      <c r="A1010" s="46"/>
      <c r="B1010" s="405"/>
      <c r="C1010" s="405"/>
      <c r="D1010" t="s">
        <v>15</v>
      </c>
      <c r="E1010" s="217">
        <v>60</v>
      </c>
      <c r="G1010" s="1">
        <f t="shared" si="20"/>
        <v>53.599999999999945</v>
      </c>
    </row>
    <row r="1011" spans="1:7">
      <c r="A1011" s="46"/>
      <c r="B1011" s="405"/>
      <c r="C1011" s="405"/>
      <c r="D1011" t="s">
        <v>16</v>
      </c>
      <c r="E1011" s="217">
        <v>5</v>
      </c>
      <c r="G1011" s="1">
        <f t="shared" si="20"/>
        <v>58.599999999999945</v>
      </c>
    </row>
    <row r="1012" spans="1:7">
      <c r="A1012" s="30">
        <v>45991</v>
      </c>
      <c r="B1012" s="405" t="s">
        <v>64</v>
      </c>
      <c r="C1012" s="405" t="s">
        <v>28</v>
      </c>
      <c r="D1012" t="s">
        <v>15</v>
      </c>
      <c r="E1012" s="38"/>
      <c r="F1012" s="217">
        <v>60</v>
      </c>
      <c r="G1012" s="1">
        <f t="shared" si="20"/>
        <v>-1.4000000000000554</v>
      </c>
    </row>
    <row r="1013" spans="1:7">
      <c r="A1013" s="30">
        <v>45991</v>
      </c>
      <c r="B1013" s="405" t="s">
        <v>64</v>
      </c>
      <c r="C1013" s="405" t="s">
        <v>28</v>
      </c>
      <c r="D1013" t="s">
        <v>16</v>
      </c>
      <c r="E1013" s="38"/>
      <c r="F1013" s="217">
        <v>5</v>
      </c>
      <c r="G1013" s="1">
        <f t="shared" si="20"/>
        <v>-6.4000000000000554</v>
      </c>
    </row>
    <row r="1014" spans="1:7">
      <c r="A1014" s="68">
        <v>46022</v>
      </c>
      <c r="B1014" s="404" t="s">
        <v>11</v>
      </c>
      <c r="C1014" s="404" t="s">
        <v>29</v>
      </c>
      <c r="D1014" t="s">
        <v>13</v>
      </c>
      <c r="E1014" s="44">
        <v>18.7</v>
      </c>
      <c r="G1014" s="1">
        <f t="shared" si="20"/>
        <v>12.299999999999944</v>
      </c>
    </row>
    <row r="1015" spans="1:7">
      <c r="A1015" s="46"/>
      <c r="B1015" s="405"/>
      <c r="C1015" s="405"/>
      <c r="D1015" t="s">
        <v>14</v>
      </c>
      <c r="E1015" s="44">
        <v>42.1</v>
      </c>
      <c r="G1015" s="1">
        <f t="shared" si="20"/>
        <v>54.399999999999949</v>
      </c>
    </row>
    <row r="1016" spans="1:7">
      <c r="A1016" s="46"/>
      <c r="B1016" s="405"/>
      <c r="C1016" s="405"/>
      <c r="D1016" t="s">
        <v>15</v>
      </c>
      <c r="E1016" s="217">
        <v>60</v>
      </c>
      <c r="G1016" s="1">
        <f t="shared" si="20"/>
        <v>114.39999999999995</v>
      </c>
    </row>
    <row r="1017" spans="1:7">
      <c r="A1017" s="46"/>
      <c r="B1017" s="405"/>
      <c r="C1017" s="405"/>
      <c r="D1017" t="s">
        <v>16</v>
      </c>
      <c r="E1017" s="217">
        <v>5</v>
      </c>
      <c r="G1017" s="1">
        <f t="shared" si="20"/>
        <v>119.39999999999995</v>
      </c>
    </row>
    <row r="1018" spans="1:7">
      <c r="A1018" s="46">
        <v>46022</v>
      </c>
      <c r="B1018" s="405" t="s">
        <v>48</v>
      </c>
      <c r="C1018" s="167" t="s">
        <v>29</v>
      </c>
      <c r="D1018" t="s">
        <v>15</v>
      </c>
      <c r="E1018" s="38"/>
      <c r="F1018" s="217">
        <v>60</v>
      </c>
      <c r="G1018" s="1">
        <f t="shared" si="20"/>
        <v>59.399999999999949</v>
      </c>
    </row>
    <row r="1019" spans="1:7">
      <c r="A1019" s="46">
        <v>46022</v>
      </c>
      <c r="B1019" s="405" t="s">
        <v>48</v>
      </c>
      <c r="C1019" s="167" t="s">
        <v>29</v>
      </c>
      <c r="D1019" t="s">
        <v>16</v>
      </c>
      <c r="E1019" s="38"/>
      <c r="F1019" s="217">
        <v>5</v>
      </c>
      <c r="G1019" s="1">
        <f t="shared" si="20"/>
        <v>54.399999999999949</v>
      </c>
    </row>
    <row r="1020" spans="1:7">
      <c r="A1020" s="46">
        <v>46081</v>
      </c>
      <c r="B1020" s="405" t="s">
        <v>50</v>
      </c>
      <c r="C1020" s="167" t="s">
        <v>29</v>
      </c>
      <c r="D1020" t="s">
        <v>13</v>
      </c>
      <c r="E1020" s="38"/>
      <c r="F1020" s="217">
        <v>12.3</v>
      </c>
      <c r="G1020" s="1">
        <f t="shared" si="20"/>
        <v>42.099999999999952</v>
      </c>
    </row>
    <row r="1021" spans="1:7">
      <c r="A1021" s="46">
        <v>46081</v>
      </c>
      <c r="B1021" s="405" t="s">
        <v>50</v>
      </c>
      <c r="C1021" s="167" t="s">
        <v>29</v>
      </c>
      <c r="D1021" t="s">
        <v>14</v>
      </c>
      <c r="E1021" s="38"/>
      <c r="F1021" s="217">
        <v>6.7</v>
      </c>
      <c r="G1021" s="1">
        <f t="shared" si="20"/>
        <v>35.399999999999949</v>
      </c>
    </row>
    <row r="1022" spans="1:7">
      <c r="A1022" s="46">
        <v>46101</v>
      </c>
      <c r="B1022" s="405">
        <v>32714</v>
      </c>
      <c r="C1022" s="167" t="s">
        <v>29</v>
      </c>
      <c r="D1022" t="s">
        <v>14</v>
      </c>
      <c r="E1022" s="38"/>
      <c r="F1022" s="217">
        <v>35.4</v>
      </c>
      <c r="G1022" s="1">
        <f t="shared" si="20"/>
        <v>0</v>
      </c>
    </row>
    <row r="1023" spans="1:7">
      <c r="A1023" s="68">
        <v>46053</v>
      </c>
      <c r="B1023" s="404" t="s">
        <v>11</v>
      </c>
      <c r="C1023" s="404" t="s">
        <v>12</v>
      </c>
      <c r="D1023" t="s">
        <v>13</v>
      </c>
      <c r="E1023" s="44">
        <v>22.8</v>
      </c>
      <c r="G1023" s="1">
        <f t="shared" si="20"/>
        <v>22.8</v>
      </c>
    </row>
    <row r="1024" spans="1:7">
      <c r="A1024" s="46"/>
      <c r="B1024" s="405"/>
      <c r="C1024" s="405"/>
      <c r="D1024" t="s">
        <v>14</v>
      </c>
      <c r="E1024" s="44">
        <v>52.5</v>
      </c>
      <c r="G1024" s="1">
        <f t="shared" si="20"/>
        <v>75.3</v>
      </c>
    </row>
    <row r="1025" spans="1:11">
      <c r="A1025" s="46"/>
      <c r="B1025" s="405"/>
      <c r="C1025" s="405"/>
      <c r="D1025" t="s">
        <v>15</v>
      </c>
      <c r="E1025" s="217">
        <v>60</v>
      </c>
      <c r="G1025" s="1">
        <f t="shared" si="20"/>
        <v>135.30000000000001</v>
      </c>
    </row>
    <row r="1026" spans="1:11">
      <c r="A1026" s="46"/>
      <c r="B1026" s="405"/>
      <c r="C1026" s="405"/>
      <c r="D1026" t="s">
        <v>16</v>
      </c>
      <c r="E1026" s="217">
        <v>5</v>
      </c>
      <c r="G1026" s="1">
        <f t="shared" si="20"/>
        <v>140.30000000000001</v>
      </c>
    </row>
    <row r="1027" spans="1:11">
      <c r="A1027" s="46"/>
      <c r="B1027" s="405"/>
      <c r="C1027" s="405"/>
      <c r="D1027" t="s">
        <v>100</v>
      </c>
      <c r="E1027" s="217">
        <v>10</v>
      </c>
      <c r="G1027" s="1">
        <f t="shared" si="20"/>
        <v>150.30000000000001</v>
      </c>
    </row>
    <row r="1028" spans="1:11">
      <c r="A1028" s="46">
        <v>46053</v>
      </c>
      <c r="B1028" s="405" t="s">
        <v>49</v>
      </c>
      <c r="C1028" s="405" t="s">
        <v>12</v>
      </c>
      <c r="D1028" t="s">
        <v>15</v>
      </c>
      <c r="E1028" s="217"/>
      <c r="F1028" s="217">
        <v>60</v>
      </c>
      <c r="G1028" s="1">
        <f t="shared" si="20"/>
        <v>90.300000000000011</v>
      </c>
    </row>
    <row r="1029" spans="1:11">
      <c r="A1029" s="46">
        <v>46053</v>
      </c>
      <c r="B1029" s="405" t="s">
        <v>49</v>
      </c>
      <c r="C1029" s="405" t="s">
        <v>12</v>
      </c>
      <c r="D1029" t="s">
        <v>16</v>
      </c>
      <c r="E1029" s="217"/>
      <c r="F1029" s="217">
        <v>5</v>
      </c>
      <c r="G1029" s="1">
        <f t="shared" si="20"/>
        <v>85.300000000000011</v>
      </c>
    </row>
    <row r="1030" spans="1:11">
      <c r="A1030" s="46">
        <v>46101</v>
      </c>
      <c r="B1030" s="405">
        <v>32714</v>
      </c>
      <c r="C1030" s="405" t="s">
        <v>12</v>
      </c>
      <c r="D1030" t="s">
        <v>13</v>
      </c>
      <c r="E1030" s="217"/>
      <c r="F1030" s="217">
        <v>22.8</v>
      </c>
      <c r="G1030" s="1">
        <f t="shared" si="20"/>
        <v>62.500000000000014</v>
      </c>
    </row>
    <row r="1031" spans="1:11">
      <c r="A1031" s="46">
        <v>46101</v>
      </c>
      <c r="B1031" s="405">
        <v>32714</v>
      </c>
      <c r="C1031" s="405" t="s">
        <v>12</v>
      </c>
      <c r="D1031" t="s">
        <v>14</v>
      </c>
      <c r="E1031" s="217"/>
      <c r="F1031" s="217">
        <v>52.5</v>
      </c>
      <c r="G1031" s="1">
        <f t="shared" si="20"/>
        <v>10.000000000000014</v>
      </c>
    </row>
    <row r="1032" spans="1:11">
      <c r="A1032" s="46">
        <v>46101</v>
      </c>
      <c r="B1032" s="405">
        <v>32714</v>
      </c>
      <c r="C1032" s="405" t="s">
        <v>12</v>
      </c>
      <c r="D1032" t="s">
        <v>100</v>
      </c>
      <c r="E1032" s="217"/>
      <c r="F1032" s="217">
        <v>10</v>
      </c>
      <c r="G1032" s="1">
        <f t="shared" si="20"/>
        <v>1.4210854715202004E-14</v>
      </c>
    </row>
    <row r="1033" spans="1:11">
      <c r="A1033" s="32">
        <v>46081</v>
      </c>
      <c r="B1033" s="404" t="s">
        <v>11</v>
      </c>
      <c r="C1033" s="404" t="s">
        <v>19</v>
      </c>
      <c r="D1033" t="s">
        <v>13</v>
      </c>
      <c r="E1033" s="44">
        <v>23.3</v>
      </c>
      <c r="G1033" s="1">
        <f t="shared" si="20"/>
        <v>23.300000000000015</v>
      </c>
      <c r="I1033" s="431" t="s">
        <v>151</v>
      </c>
      <c r="J1033" s="431"/>
      <c r="K1033" s="431"/>
    </row>
    <row r="1034" spans="1:11">
      <c r="A1034" s="30"/>
      <c r="B1034" s="405"/>
      <c r="C1034" s="405"/>
      <c r="D1034" t="s">
        <v>14</v>
      </c>
      <c r="E1034" s="44">
        <v>53.6</v>
      </c>
      <c r="G1034" s="1">
        <f t="shared" si="20"/>
        <v>76.90000000000002</v>
      </c>
      <c r="H1034" s="384">
        <v>2025</v>
      </c>
      <c r="I1034" s="404" t="s">
        <v>29</v>
      </c>
      <c r="J1034" t="s">
        <v>14</v>
      </c>
      <c r="K1034" s="44">
        <f>E1015-F1021</f>
        <v>35.4</v>
      </c>
    </row>
    <row r="1035" spans="1:11">
      <c r="A1035" s="30"/>
      <c r="B1035" s="405"/>
      <c r="C1035" s="405"/>
      <c r="D1035" t="s">
        <v>15</v>
      </c>
      <c r="E1035" s="217">
        <v>56</v>
      </c>
      <c r="G1035" s="1">
        <f t="shared" si="20"/>
        <v>132.90000000000003</v>
      </c>
      <c r="H1035" s="384">
        <v>2026</v>
      </c>
      <c r="I1035" s="404" t="s">
        <v>12</v>
      </c>
      <c r="J1035" t="s">
        <v>13</v>
      </c>
      <c r="K1035" s="44">
        <v>22.8</v>
      </c>
    </row>
    <row r="1036" spans="1:11">
      <c r="A1036" s="30"/>
      <c r="B1036" s="405"/>
      <c r="C1036" s="405"/>
      <c r="D1036" t="s">
        <v>16</v>
      </c>
      <c r="E1036" s="217">
        <v>5</v>
      </c>
      <c r="G1036" s="1">
        <f t="shared" si="20"/>
        <v>137.90000000000003</v>
      </c>
      <c r="J1036" t="s">
        <v>14</v>
      </c>
      <c r="K1036" s="44">
        <v>52.5</v>
      </c>
    </row>
    <row r="1037" spans="1:11">
      <c r="A1037" s="46">
        <v>46081</v>
      </c>
      <c r="B1037" s="405" t="s">
        <v>50</v>
      </c>
      <c r="C1037" s="405" t="s">
        <v>19</v>
      </c>
      <c r="D1037" t="s">
        <v>15</v>
      </c>
      <c r="F1037" s="217">
        <v>56</v>
      </c>
      <c r="G1037" s="1">
        <f t="shared" si="20"/>
        <v>81.900000000000034</v>
      </c>
      <c r="J1037" t="s">
        <v>100</v>
      </c>
      <c r="K1037" s="217">
        <v>10</v>
      </c>
    </row>
    <row r="1038" spans="1:11">
      <c r="A1038" s="46">
        <v>46081</v>
      </c>
      <c r="B1038" s="405" t="s">
        <v>50</v>
      </c>
      <c r="C1038" s="405" t="s">
        <v>19</v>
      </c>
      <c r="D1038" t="s">
        <v>16</v>
      </c>
      <c r="F1038" s="217">
        <v>5</v>
      </c>
      <c r="G1038" s="1">
        <f t="shared" si="20"/>
        <v>76.900000000000034</v>
      </c>
      <c r="I1038" s="404" t="s">
        <v>19</v>
      </c>
      <c r="J1038" t="s">
        <v>13</v>
      </c>
      <c r="K1038" s="44">
        <v>23.3</v>
      </c>
    </row>
    <row r="1039" spans="1:11">
      <c r="A1039" s="46">
        <v>46101</v>
      </c>
      <c r="B1039" s="405">
        <v>32714</v>
      </c>
      <c r="C1039" s="405" t="s">
        <v>19</v>
      </c>
      <c r="D1039" t="s">
        <v>13</v>
      </c>
      <c r="F1039" s="1">
        <v>23.3</v>
      </c>
      <c r="G1039" s="1">
        <f t="shared" si="20"/>
        <v>53.600000000000037</v>
      </c>
      <c r="I1039" s="405"/>
      <c r="J1039" t="s">
        <v>14</v>
      </c>
      <c r="K1039" s="44">
        <v>53.6</v>
      </c>
    </row>
    <row r="1040" spans="1:11">
      <c r="A1040" s="46">
        <v>46101</v>
      </c>
      <c r="B1040" s="405">
        <v>32714</v>
      </c>
      <c r="C1040" s="405" t="s">
        <v>19</v>
      </c>
      <c r="D1040" t="s">
        <v>14</v>
      </c>
      <c r="F1040" s="1">
        <v>53.6</v>
      </c>
      <c r="G1040" s="1">
        <f t="shared" si="20"/>
        <v>0</v>
      </c>
      <c r="K1040" s="159">
        <f>SUM(K1033:K1039)</f>
        <v>197.6</v>
      </c>
    </row>
    <row r="1041" spans="1:9">
      <c r="A1041" s="68">
        <v>46112</v>
      </c>
      <c r="B1041" s="404" t="s">
        <v>11</v>
      </c>
      <c r="C1041" s="404" t="s">
        <v>20</v>
      </c>
      <c r="D1041" t="s">
        <v>13</v>
      </c>
      <c r="E1041" s="217">
        <v>21.2</v>
      </c>
      <c r="G1041" s="1">
        <f t="shared" si="20"/>
        <v>21.2</v>
      </c>
    </row>
    <row r="1042" spans="1:9">
      <c r="A1042" s="46"/>
      <c r="B1042" s="405"/>
      <c r="C1042" s="405"/>
      <c r="D1042" t="s">
        <v>14</v>
      </c>
      <c r="E1042" s="217">
        <v>75.099999999999994</v>
      </c>
      <c r="G1042" s="1">
        <f t="shared" si="20"/>
        <v>96.3</v>
      </c>
      <c r="I1042" s="217"/>
    </row>
    <row r="1043" spans="1:9">
      <c r="A1043" s="46"/>
      <c r="B1043" s="405"/>
      <c r="C1043" s="405"/>
      <c r="D1043" t="s">
        <v>15</v>
      </c>
      <c r="E1043" s="217">
        <v>60</v>
      </c>
      <c r="G1043" s="1">
        <f t="shared" si="20"/>
        <v>156.30000000000001</v>
      </c>
    </row>
    <row r="1044" spans="1:9">
      <c r="A1044" s="46"/>
      <c r="B1044" s="405"/>
      <c r="C1044" s="405"/>
      <c r="D1044" t="s">
        <v>16</v>
      </c>
      <c r="E1044" s="217">
        <v>5</v>
      </c>
      <c r="G1044" s="1">
        <f t="shared" si="20"/>
        <v>161.30000000000001</v>
      </c>
    </row>
    <row r="1045" spans="1:9">
      <c r="A1045" s="46">
        <v>46112</v>
      </c>
      <c r="B1045" s="405" t="s">
        <v>53</v>
      </c>
      <c r="C1045" s="405" t="s">
        <v>20</v>
      </c>
      <c r="D1045" t="s">
        <v>15</v>
      </c>
      <c r="E1045" s="217"/>
      <c r="F1045" s="217">
        <v>60</v>
      </c>
      <c r="G1045" s="1">
        <f t="shared" si="20"/>
        <v>101.30000000000001</v>
      </c>
    </row>
    <row r="1046" spans="1:9">
      <c r="A1046" s="46">
        <v>46112</v>
      </c>
      <c r="B1046" s="405" t="s">
        <v>53</v>
      </c>
      <c r="C1046" s="405" t="s">
        <v>20</v>
      </c>
      <c r="D1046" t="s">
        <v>16</v>
      </c>
      <c r="E1046" s="217"/>
      <c r="F1046" s="217">
        <v>5</v>
      </c>
      <c r="G1046" s="1">
        <f t="shared" si="20"/>
        <v>96.300000000000011</v>
      </c>
    </row>
    <row r="1047" spans="1:9">
      <c r="A1047" s="46">
        <v>46112</v>
      </c>
      <c r="B1047" s="405" t="s">
        <v>53</v>
      </c>
      <c r="C1047" s="405" t="s">
        <v>20</v>
      </c>
      <c r="D1047" t="s">
        <v>13</v>
      </c>
      <c r="E1047" s="217"/>
      <c r="F1047" s="217">
        <v>21.2</v>
      </c>
      <c r="G1047" s="1">
        <f>+G1046+E1047-F1047</f>
        <v>75.100000000000009</v>
      </c>
    </row>
    <row r="1048" spans="1:9">
      <c r="A1048" s="46">
        <v>46112</v>
      </c>
      <c r="B1048" s="405" t="s">
        <v>53</v>
      </c>
      <c r="C1048" s="405" t="s">
        <v>20</v>
      </c>
      <c r="D1048" t="s">
        <v>14</v>
      </c>
      <c r="F1048" s="1">
        <v>75.099999999999994</v>
      </c>
      <c r="G1048" s="1">
        <f t="shared" si="20"/>
        <v>0</v>
      </c>
    </row>
    <row r="1049" spans="1:9">
      <c r="A1049" s="46">
        <v>46112</v>
      </c>
      <c r="B1049" s="405" t="s">
        <v>53</v>
      </c>
      <c r="C1049" s="405" t="s">
        <v>21</v>
      </c>
      <c r="D1049" t="s">
        <v>13</v>
      </c>
      <c r="F1049" s="1">
        <v>18.7</v>
      </c>
      <c r="G1049" s="1">
        <f>+G1048+E1049-F1049</f>
        <v>-18.7</v>
      </c>
    </row>
    <row r="1050" spans="1:9">
      <c r="B1050" s="405"/>
      <c r="C1050" s="405"/>
      <c r="G1050" s="1">
        <f t="shared" si="20"/>
        <v>-18.7</v>
      </c>
    </row>
    <row r="1051" spans="1:9">
      <c r="B1051" s="405"/>
      <c r="C1051" s="405"/>
      <c r="G1051" s="1">
        <f t="shared" si="20"/>
        <v>-18.7</v>
      </c>
    </row>
    <row r="1052" spans="1:9">
      <c r="B1052" s="405"/>
      <c r="C1052" s="405"/>
      <c r="G1052" s="1">
        <f t="shared" si="20"/>
        <v>-18.7</v>
      </c>
    </row>
    <row r="1053" spans="1:9">
      <c r="B1053" s="405"/>
      <c r="C1053" s="405"/>
      <c r="G1053" s="1">
        <f t="shared" si="20"/>
        <v>-18.7</v>
      </c>
    </row>
    <row r="1054" spans="1:9">
      <c r="B1054" s="405"/>
      <c r="C1054" s="405"/>
      <c r="G1054" s="1">
        <f t="shared" si="20"/>
        <v>-18.7</v>
      </c>
    </row>
    <row r="1055" spans="1:9">
      <c r="B1055" s="405"/>
      <c r="C1055" s="405"/>
      <c r="G1055" s="1">
        <f t="shared" si="20"/>
        <v>-18.7</v>
      </c>
    </row>
    <row r="1056" spans="1:9">
      <c r="B1056" s="405"/>
      <c r="C1056" s="405"/>
      <c r="G1056" s="1">
        <f t="shared" si="20"/>
        <v>-18.7</v>
      </c>
    </row>
    <row r="1057" spans="2:7">
      <c r="B1057" s="405"/>
      <c r="C1057" s="405"/>
      <c r="G1057" s="1">
        <f t="shared" si="20"/>
        <v>-18.7</v>
      </c>
    </row>
    <row r="1058" spans="2:7">
      <c r="B1058" s="405"/>
      <c r="C1058" s="405"/>
      <c r="G1058" s="1">
        <f t="shared" si="20"/>
        <v>-18.7</v>
      </c>
    </row>
    <row r="1059" spans="2:7">
      <c r="B1059" s="405"/>
      <c r="C1059" s="405"/>
      <c r="G1059" s="1">
        <f t="shared" si="20"/>
        <v>-18.7</v>
      </c>
    </row>
    <row r="1060" spans="2:7">
      <c r="B1060" s="405"/>
      <c r="C1060" s="405"/>
      <c r="G1060" s="1">
        <f t="shared" si="20"/>
        <v>-18.7</v>
      </c>
    </row>
    <row r="1061" spans="2:7">
      <c r="B1061" s="405"/>
      <c r="C1061" s="405"/>
      <c r="G1061" s="1">
        <f t="shared" si="20"/>
        <v>-18.7</v>
      </c>
    </row>
    <row r="1062" spans="2:7">
      <c r="B1062" s="405"/>
      <c r="C1062" s="405"/>
      <c r="G1062" s="1">
        <f t="shared" si="20"/>
        <v>-18.7</v>
      </c>
    </row>
    <row r="1063" spans="2:7">
      <c r="B1063" s="405"/>
      <c r="C1063" s="405"/>
      <c r="G1063" s="1">
        <f t="shared" si="20"/>
        <v>-18.7</v>
      </c>
    </row>
    <row r="1064" spans="2:7">
      <c r="B1064" s="405"/>
      <c r="C1064" s="405"/>
      <c r="G1064" s="1">
        <f t="shared" si="20"/>
        <v>-18.7</v>
      </c>
    </row>
    <row r="1065" spans="2:7">
      <c r="B1065" s="405"/>
      <c r="C1065" s="405"/>
      <c r="G1065" s="1">
        <f t="shared" si="20"/>
        <v>-18.7</v>
      </c>
    </row>
    <row r="1066" spans="2:7">
      <c r="B1066" s="405"/>
      <c r="C1066" s="405"/>
      <c r="G1066" s="1">
        <f t="shared" si="20"/>
        <v>-18.7</v>
      </c>
    </row>
    <row r="1067" spans="2:7">
      <c r="B1067" s="405"/>
      <c r="C1067" s="405"/>
      <c r="G1067" s="1">
        <f t="shared" si="20"/>
        <v>-18.7</v>
      </c>
    </row>
    <row r="1068" spans="2:7">
      <c r="B1068" s="405"/>
      <c r="C1068" s="405"/>
      <c r="G1068" s="1">
        <f t="shared" si="20"/>
        <v>-18.7</v>
      </c>
    </row>
    <row r="1069" spans="2:7">
      <c r="B1069" s="405"/>
      <c r="C1069" s="405"/>
      <c r="G1069" s="1">
        <f t="shared" si="20"/>
        <v>-18.7</v>
      </c>
    </row>
    <row r="1070" spans="2:7">
      <c r="B1070" s="405"/>
      <c r="C1070" s="405"/>
      <c r="G1070" s="1">
        <f t="shared" si="20"/>
        <v>-18.7</v>
      </c>
    </row>
    <row r="1071" spans="2:7">
      <c r="B1071" s="405"/>
      <c r="C1071" s="405"/>
      <c r="G1071" s="1">
        <f t="shared" si="20"/>
        <v>-18.7</v>
      </c>
    </row>
    <row r="1072" spans="2:7">
      <c r="B1072" s="405"/>
      <c r="C1072" s="405"/>
      <c r="G1072" s="1">
        <f t="shared" si="20"/>
        <v>-18.7</v>
      </c>
    </row>
    <row r="1073" spans="2:7">
      <c r="B1073" s="405"/>
      <c r="C1073" s="405"/>
      <c r="G1073" s="1">
        <f t="shared" ref="G1073:G1136" si="21">+G1072+E1073-F1073</f>
        <v>-18.7</v>
      </c>
    </row>
    <row r="1074" spans="2:7">
      <c r="B1074" s="405"/>
      <c r="C1074" s="405"/>
      <c r="G1074" s="1">
        <f t="shared" si="21"/>
        <v>-18.7</v>
      </c>
    </row>
    <row r="1075" spans="2:7">
      <c r="B1075" s="405"/>
      <c r="C1075" s="405"/>
      <c r="G1075" s="1">
        <f t="shared" si="21"/>
        <v>-18.7</v>
      </c>
    </row>
    <row r="1076" spans="2:7">
      <c r="B1076" s="405"/>
      <c r="C1076" s="405"/>
      <c r="G1076" s="1">
        <f t="shared" si="21"/>
        <v>-18.7</v>
      </c>
    </row>
    <row r="1077" spans="2:7">
      <c r="B1077" s="405"/>
      <c r="C1077" s="405"/>
      <c r="G1077" s="1">
        <f t="shared" si="21"/>
        <v>-18.7</v>
      </c>
    </row>
    <row r="1078" spans="2:7">
      <c r="B1078" s="405"/>
      <c r="C1078" s="405"/>
      <c r="G1078" s="1">
        <f t="shared" si="21"/>
        <v>-18.7</v>
      </c>
    </row>
    <row r="1079" spans="2:7">
      <c r="B1079" s="405"/>
      <c r="C1079" s="405"/>
      <c r="G1079" s="1">
        <f t="shared" si="21"/>
        <v>-18.7</v>
      </c>
    </row>
    <row r="1080" spans="2:7">
      <c r="B1080" s="405"/>
      <c r="C1080" s="405"/>
      <c r="G1080" s="1">
        <f t="shared" si="21"/>
        <v>-18.7</v>
      </c>
    </row>
    <row r="1081" spans="2:7">
      <c r="B1081" s="405"/>
      <c r="C1081" s="405"/>
      <c r="G1081" s="1">
        <f t="shared" si="21"/>
        <v>-18.7</v>
      </c>
    </row>
    <row r="1082" spans="2:7">
      <c r="B1082" s="405"/>
      <c r="C1082" s="405"/>
      <c r="G1082" s="1">
        <f t="shared" si="21"/>
        <v>-18.7</v>
      </c>
    </row>
    <row r="1083" spans="2:7">
      <c r="B1083" s="405"/>
      <c r="C1083" s="405"/>
      <c r="G1083" s="1">
        <f t="shared" si="21"/>
        <v>-18.7</v>
      </c>
    </row>
    <row r="1084" spans="2:7">
      <c r="B1084" s="405"/>
      <c r="C1084" s="405"/>
      <c r="G1084" s="1">
        <f t="shared" si="21"/>
        <v>-18.7</v>
      </c>
    </row>
    <row r="1085" spans="2:7">
      <c r="B1085" s="405"/>
      <c r="C1085" s="405"/>
      <c r="G1085" s="1">
        <f t="shared" si="21"/>
        <v>-18.7</v>
      </c>
    </row>
    <row r="1086" spans="2:7">
      <c r="B1086" s="405"/>
      <c r="C1086" s="405"/>
      <c r="G1086" s="1">
        <f t="shared" si="21"/>
        <v>-18.7</v>
      </c>
    </row>
    <row r="1087" spans="2:7">
      <c r="B1087" s="405"/>
      <c r="C1087" s="405"/>
      <c r="G1087" s="1">
        <f t="shared" si="21"/>
        <v>-18.7</v>
      </c>
    </row>
    <row r="1088" spans="2:7">
      <c r="B1088" s="405"/>
      <c r="C1088" s="405"/>
      <c r="G1088" s="1">
        <f t="shared" si="21"/>
        <v>-18.7</v>
      </c>
    </row>
    <row r="1089" spans="2:7">
      <c r="B1089" s="405"/>
      <c r="C1089" s="405"/>
      <c r="G1089" s="1">
        <f t="shared" si="21"/>
        <v>-18.7</v>
      </c>
    </row>
    <row r="1090" spans="2:7">
      <c r="B1090" s="405"/>
      <c r="C1090" s="405"/>
      <c r="G1090" s="1">
        <f t="shared" si="21"/>
        <v>-18.7</v>
      </c>
    </row>
    <row r="1091" spans="2:7">
      <c r="B1091" s="405"/>
      <c r="C1091" s="405"/>
      <c r="G1091" s="1">
        <f t="shared" si="21"/>
        <v>-18.7</v>
      </c>
    </row>
    <row r="1092" spans="2:7">
      <c r="B1092" s="405"/>
      <c r="C1092" s="405"/>
      <c r="G1092" s="1">
        <f t="shared" si="21"/>
        <v>-18.7</v>
      </c>
    </row>
    <row r="1093" spans="2:7">
      <c r="B1093" s="405"/>
      <c r="C1093" s="405"/>
      <c r="G1093" s="1">
        <f t="shared" si="21"/>
        <v>-18.7</v>
      </c>
    </row>
    <row r="1094" spans="2:7">
      <c r="B1094" s="405"/>
      <c r="C1094" s="405"/>
      <c r="G1094" s="1">
        <f t="shared" si="21"/>
        <v>-18.7</v>
      </c>
    </row>
    <row r="1095" spans="2:7">
      <c r="B1095" s="405"/>
      <c r="C1095" s="405"/>
      <c r="G1095" s="1">
        <f t="shared" si="21"/>
        <v>-18.7</v>
      </c>
    </row>
    <row r="1096" spans="2:7">
      <c r="B1096" s="405"/>
      <c r="C1096" s="405"/>
      <c r="G1096" s="1">
        <f t="shared" si="21"/>
        <v>-18.7</v>
      </c>
    </row>
    <row r="1097" spans="2:7">
      <c r="B1097" s="405"/>
      <c r="C1097" s="405"/>
      <c r="G1097" s="1">
        <f t="shared" si="21"/>
        <v>-18.7</v>
      </c>
    </row>
    <row r="1098" spans="2:7">
      <c r="B1098" s="405"/>
      <c r="C1098" s="405"/>
      <c r="G1098" s="1">
        <f t="shared" si="21"/>
        <v>-18.7</v>
      </c>
    </row>
    <row r="1099" spans="2:7">
      <c r="B1099" s="405"/>
      <c r="C1099" s="405"/>
      <c r="G1099" s="1">
        <f t="shared" si="21"/>
        <v>-18.7</v>
      </c>
    </row>
    <row r="1100" spans="2:7">
      <c r="B1100" s="405"/>
      <c r="C1100" s="405"/>
      <c r="G1100" s="1">
        <f t="shared" si="21"/>
        <v>-18.7</v>
      </c>
    </row>
    <row r="1101" spans="2:7">
      <c r="B1101" s="405"/>
      <c r="C1101" s="405"/>
      <c r="G1101" s="1">
        <f t="shared" si="21"/>
        <v>-18.7</v>
      </c>
    </row>
    <row r="1102" spans="2:7">
      <c r="B1102" s="405"/>
      <c r="C1102" s="405"/>
      <c r="G1102" s="1">
        <f t="shared" si="21"/>
        <v>-18.7</v>
      </c>
    </row>
    <row r="1103" spans="2:7">
      <c r="B1103" s="405"/>
      <c r="C1103" s="405"/>
      <c r="G1103" s="1">
        <f t="shared" si="21"/>
        <v>-18.7</v>
      </c>
    </row>
    <row r="1104" spans="2:7">
      <c r="B1104" s="405"/>
      <c r="C1104" s="405"/>
      <c r="G1104" s="1">
        <f t="shared" si="21"/>
        <v>-18.7</v>
      </c>
    </row>
    <row r="1105" spans="2:7">
      <c r="B1105" s="405"/>
      <c r="C1105" s="405"/>
      <c r="G1105" s="1">
        <f t="shared" si="21"/>
        <v>-18.7</v>
      </c>
    </row>
    <row r="1106" spans="2:7">
      <c r="B1106" s="405"/>
      <c r="C1106" s="405"/>
      <c r="G1106" s="1">
        <f t="shared" si="21"/>
        <v>-18.7</v>
      </c>
    </row>
    <row r="1107" spans="2:7">
      <c r="B1107" s="405"/>
      <c r="C1107" s="405"/>
      <c r="G1107" s="1">
        <f t="shared" si="21"/>
        <v>-18.7</v>
      </c>
    </row>
    <row r="1108" spans="2:7">
      <c r="B1108" s="405"/>
      <c r="C1108" s="405"/>
      <c r="G1108" s="1">
        <f t="shared" si="21"/>
        <v>-18.7</v>
      </c>
    </row>
    <row r="1109" spans="2:7">
      <c r="B1109" s="405"/>
      <c r="C1109" s="405"/>
      <c r="G1109" s="1">
        <f t="shared" si="21"/>
        <v>-18.7</v>
      </c>
    </row>
    <row r="1110" spans="2:7">
      <c r="B1110" s="405"/>
      <c r="C1110" s="405"/>
      <c r="G1110" s="1">
        <f t="shared" si="21"/>
        <v>-18.7</v>
      </c>
    </row>
    <row r="1111" spans="2:7">
      <c r="B1111" s="405"/>
      <c r="C1111" s="405"/>
      <c r="G1111" s="1">
        <f t="shared" si="21"/>
        <v>-18.7</v>
      </c>
    </row>
    <row r="1112" spans="2:7">
      <c r="B1112" s="405"/>
      <c r="C1112" s="405"/>
      <c r="G1112" s="1">
        <f t="shared" si="21"/>
        <v>-18.7</v>
      </c>
    </row>
    <row r="1113" spans="2:7">
      <c r="B1113" s="405"/>
      <c r="C1113" s="405"/>
      <c r="G1113" s="1">
        <f t="shared" si="21"/>
        <v>-18.7</v>
      </c>
    </row>
    <row r="1114" spans="2:7">
      <c r="B1114" s="405"/>
      <c r="C1114" s="405"/>
      <c r="G1114" s="1">
        <f t="shared" si="21"/>
        <v>-18.7</v>
      </c>
    </row>
    <row r="1115" spans="2:7">
      <c r="B1115" s="405"/>
      <c r="C1115" s="405"/>
      <c r="G1115" s="1">
        <f t="shared" si="21"/>
        <v>-18.7</v>
      </c>
    </row>
    <row r="1116" spans="2:7">
      <c r="B1116" s="405"/>
      <c r="C1116" s="405"/>
      <c r="G1116" s="1">
        <f t="shared" si="21"/>
        <v>-18.7</v>
      </c>
    </row>
    <row r="1117" spans="2:7">
      <c r="B1117" s="405"/>
      <c r="C1117" s="405"/>
      <c r="G1117" s="1">
        <f t="shared" si="21"/>
        <v>-18.7</v>
      </c>
    </row>
    <row r="1118" spans="2:7">
      <c r="B1118" s="405"/>
      <c r="C1118" s="405"/>
      <c r="G1118" s="1">
        <f t="shared" si="21"/>
        <v>-18.7</v>
      </c>
    </row>
    <row r="1119" spans="2:7">
      <c r="B1119" s="405"/>
      <c r="C1119" s="405"/>
      <c r="G1119" s="1">
        <f t="shared" si="21"/>
        <v>-18.7</v>
      </c>
    </row>
    <row r="1120" spans="2:7">
      <c r="B1120" s="405"/>
      <c r="C1120" s="405"/>
      <c r="G1120" s="1">
        <f t="shared" si="21"/>
        <v>-18.7</v>
      </c>
    </row>
    <row r="1121" spans="2:7">
      <c r="B1121" s="405"/>
      <c r="C1121" s="405"/>
      <c r="G1121" s="1">
        <f t="shared" si="21"/>
        <v>-18.7</v>
      </c>
    </row>
    <row r="1122" spans="2:7">
      <c r="B1122" s="405"/>
      <c r="C1122" s="405"/>
      <c r="G1122" s="1">
        <f t="shared" si="21"/>
        <v>-18.7</v>
      </c>
    </row>
    <row r="1123" spans="2:7">
      <c r="B1123" s="405"/>
      <c r="C1123" s="405"/>
      <c r="G1123" s="1">
        <f t="shared" si="21"/>
        <v>-18.7</v>
      </c>
    </row>
    <row r="1124" spans="2:7">
      <c r="B1124" s="405"/>
      <c r="C1124" s="405"/>
      <c r="G1124" s="1">
        <f t="shared" si="21"/>
        <v>-18.7</v>
      </c>
    </row>
    <row r="1125" spans="2:7">
      <c r="B1125" s="405"/>
      <c r="C1125" s="405"/>
      <c r="G1125" s="1">
        <f t="shared" si="21"/>
        <v>-18.7</v>
      </c>
    </row>
    <row r="1126" spans="2:7">
      <c r="B1126" s="405"/>
      <c r="C1126" s="405"/>
      <c r="G1126" s="1">
        <f t="shared" si="21"/>
        <v>-18.7</v>
      </c>
    </row>
    <row r="1127" spans="2:7">
      <c r="B1127" s="405"/>
      <c r="C1127" s="405"/>
      <c r="G1127" s="1">
        <f t="shared" si="21"/>
        <v>-18.7</v>
      </c>
    </row>
    <row r="1128" spans="2:7">
      <c r="B1128" s="405"/>
      <c r="C1128" s="405"/>
      <c r="G1128" s="1">
        <f t="shared" si="21"/>
        <v>-18.7</v>
      </c>
    </row>
    <row r="1129" spans="2:7">
      <c r="B1129" s="405"/>
      <c r="C1129" s="405"/>
      <c r="G1129" s="1">
        <f t="shared" si="21"/>
        <v>-18.7</v>
      </c>
    </row>
    <row r="1130" spans="2:7">
      <c r="B1130" s="405"/>
      <c r="C1130" s="405"/>
      <c r="G1130" s="1">
        <f t="shared" si="21"/>
        <v>-18.7</v>
      </c>
    </row>
    <row r="1131" spans="2:7">
      <c r="B1131" s="405"/>
      <c r="C1131" s="405"/>
      <c r="G1131" s="1">
        <f t="shared" si="21"/>
        <v>-18.7</v>
      </c>
    </row>
    <row r="1132" spans="2:7">
      <c r="B1132" s="405"/>
      <c r="C1132" s="405"/>
      <c r="G1132" s="1">
        <f t="shared" si="21"/>
        <v>-18.7</v>
      </c>
    </row>
    <row r="1133" spans="2:7">
      <c r="B1133" s="405"/>
      <c r="C1133" s="405"/>
      <c r="G1133" s="1">
        <f t="shared" si="21"/>
        <v>-18.7</v>
      </c>
    </row>
    <row r="1134" spans="2:7">
      <c r="B1134" s="405"/>
      <c r="C1134" s="405"/>
      <c r="G1134" s="1">
        <f t="shared" si="21"/>
        <v>-18.7</v>
      </c>
    </row>
    <row r="1135" spans="2:7">
      <c r="B1135" s="405"/>
      <c r="C1135" s="405"/>
      <c r="G1135" s="1">
        <f t="shared" si="21"/>
        <v>-18.7</v>
      </c>
    </row>
    <row r="1136" spans="2:7">
      <c r="B1136" s="405"/>
      <c r="C1136" s="405"/>
      <c r="G1136" s="1">
        <f t="shared" si="21"/>
        <v>-18.7</v>
      </c>
    </row>
    <row r="1137" spans="2:7">
      <c r="B1137" s="405"/>
      <c r="C1137" s="405"/>
      <c r="G1137" s="1">
        <f t="shared" ref="G1137:G1200" si="22">+G1136+E1137-F1137</f>
        <v>-18.7</v>
      </c>
    </row>
    <row r="1138" spans="2:7">
      <c r="B1138" s="405"/>
      <c r="C1138" s="405"/>
      <c r="G1138" s="1">
        <f t="shared" si="22"/>
        <v>-18.7</v>
      </c>
    </row>
    <row r="1139" spans="2:7">
      <c r="B1139" s="405"/>
      <c r="C1139" s="405"/>
      <c r="G1139" s="1">
        <f t="shared" si="22"/>
        <v>-18.7</v>
      </c>
    </row>
    <row r="1140" spans="2:7">
      <c r="B1140" s="405"/>
      <c r="C1140" s="405"/>
      <c r="G1140" s="1">
        <f t="shared" si="22"/>
        <v>-18.7</v>
      </c>
    </row>
    <row r="1141" spans="2:7">
      <c r="B1141" s="405"/>
      <c r="C1141" s="405"/>
      <c r="G1141" s="1">
        <f t="shared" si="22"/>
        <v>-18.7</v>
      </c>
    </row>
    <row r="1142" spans="2:7">
      <c r="B1142" s="405"/>
      <c r="C1142" s="405"/>
      <c r="G1142" s="1">
        <f t="shared" si="22"/>
        <v>-18.7</v>
      </c>
    </row>
    <row r="1143" spans="2:7">
      <c r="B1143" s="405"/>
      <c r="C1143" s="405"/>
      <c r="G1143" s="1">
        <f t="shared" si="22"/>
        <v>-18.7</v>
      </c>
    </row>
    <row r="1144" spans="2:7">
      <c r="B1144" s="405"/>
      <c r="C1144" s="405"/>
      <c r="G1144" s="1">
        <f t="shared" si="22"/>
        <v>-18.7</v>
      </c>
    </row>
    <row r="1145" spans="2:7">
      <c r="B1145" s="405"/>
      <c r="C1145" s="405"/>
      <c r="G1145" s="1">
        <f t="shared" si="22"/>
        <v>-18.7</v>
      </c>
    </row>
    <row r="1146" spans="2:7">
      <c r="B1146" s="405"/>
      <c r="C1146" s="405"/>
      <c r="G1146" s="1">
        <f t="shared" si="22"/>
        <v>-18.7</v>
      </c>
    </row>
    <row r="1147" spans="2:7">
      <c r="B1147" s="405"/>
      <c r="C1147" s="405"/>
      <c r="G1147" s="1">
        <f t="shared" si="22"/>
        <v>-18.7</v>
      </c>
    </row>
    <row r="1148" spans="2:7">
      <c r="B1148" s="405"/>
      <c r="C1148" s="405"/>
      <c r="G1148" s="1">
        <f t="shared" si="22"/>
        <v>-18.7</v>
      </c>
    </row>
    <row r="1149" spans="2:7">
      <c r="B1149" s="405"/>
      <c r="C1149" s="405"/>
      <c r="G1149" s="1">
        <f t="shared" si="22"/>
        <v>-18.7</v>
      </c>
    </row>
    <row r="1150" spans="2:7">
      <c r="B1150" s="405"/>
      <c r="C1150" s="405"/>
      <c r="G1150" s="1">
        <f t="shared" si="22"/>
        <v>-18.7</v>
      </c>
    </row>
    <row r="1151" spans="2:7">
      <c r="B1151" s="405"/>
      <c r="C1151" s="405"/>
      <c r="G1151" s="1">
        <f t="shared" si="22"/>
        <v>-18.7</v>
      </c>
    </row>
    <row r="1152" spans="2:7">
      <c r="B1152" s="405"/>
      <c r="C1152" s="405"/>
      <c r="G1152" s="1">
        <f t="shared" si="22"/>
        <v>-18.7</v>
      </c>
    </row>
    <row r="1153" spans="2:7">
      <c r="B1153" s="405"/>
      <c r="C1153" s="405"/>
      <c r="G1153" s="1">
        <f t="shared" si="22"/>
        <v>-18.7</v>
      </c>
    </row>
    <row r="1154" spans="2:7">
      <c r="B1154" s="405"/>
      <c r="C1154" s="405"/>
      <c r="G1154" s="1">
        <f t="shared" si="22"/>
        <v>-18.7</v>
      </c>
    </row>
    <row r="1155" spans="2:7">
      <c r="B1155" s="405"/>
      <c r="C1155" s="405"/>
      <c r="G1155" s="1">
        <f t="shared" si="22"/>
        <v>-18.7</v>
      </c>
    </row>
    <row r="1156" spans="2:7">
      <c r="B1156" s="405"/>
      <c r="C1156" s="405"/>
      <c r="G1156" s="1">
        <f t="shared" si="22"/>
        <v>-18.7</v>
      </c>
    </row>
    <row r="1157" spans="2:7">
      <c r="B1157" s="405"/>
      <c r="C1157" s="405"/>
      <c r="G1157" s="1">
        <f t="shared" si="22"/>
        <v>-18.7</v>
      </c>
    </row>
    <row r="1158" spans="2:7">
      <c r="B1158" s="405"/>
      <c r="C1158" s="405"/>
      <c r="G1158" s="1">
        <f t="shared" si="22"/>
        <v>-18.7</v>
      </c>
    </row>
    <row r="1159" spans="2:7">
      <c r="B1159" s="405"/>
      <c r="C1159" s="405"/>
      <c r="G1159" s="1">
        <f t="shared" si="22"/>
        <v>-18.7</v>
      </c>
    </row>
    <row r="1160" spans="2:7">
      <c r="B1160" s="405"/>
      <c r="C1160" s="405"/>
      <c r="G1160" s="1">
        <f t="shared" si="22"/>
        <v>-18.7</v>
      </c>
    </row>
    <row r="1161" spans="2:7">
      <c r="B1161" s="405"/>
      <c r="C1161" s="405"/>
      <c r="G1161" s="1">
        <f t="shared" si="22"/>
        <v>-18.7</v>
      </c>
    </row>
    <row r="1162" spans="2:7">
      <c r="B1162" s="405"/>
      <c r="C1162" s="405"/>
      <c r="G1162" s="1">
        <f t="shared" si="22"/>
        <v>-18.7</v>
      </c>
    </row>
    <row r="1163" spans="2:7">
      <c r="B1163" s="405"/>
      <c r="C1163" s="405"/>
      <c r="G1163" s="1">
        <f t="shared" si="22"/>
        <v>-18.7</v>
      </c>
    </row>
    <row r="1164" spans="2:7">
      <c r="B1164" s="405"/>
      <c r="C1164" s="405"/>
      <c r="G1164" s="1">
        <f t="shared" si="22"/>
        <v>-18.7</v>
      </c>
    </row>
    <row r="1165" spans="2:7">
      <c r="B1165" s="405"/>
      <c r="C1165" s="405"/>
      <c r="G1165" s="1">
        <f t="shared" si="22"/>
        <v>-18.7</v>
      </c>
    </row>
    <row r="1166" spans="2:7">
      <c r="B1166" s="405"/>
      <c r="C1166" s="405"/>
      <c r="G1166" s="1">
        <f t="shared" si="22"/>
        <v>-18.7</v>
      </c>
    </row>
    <row r="1167" spans="2:7">
      <c r="B1167" s="405"/>
      <c r="C1167" s="405"/>
      <c r="G1167" s="1">
        <f t="shared" si="22"/>
        <v>-18.7</v>
      </c>
    </row>
    <row r="1168" spans="2:7">
      <c r="B1168" s="405"/>
      <c r="C1168" s="405"/>
      <c r="G1168" s="1">
        <f t="shared" si="22"/>
        <v>-18.7</v>
      </c>
    </row>
    <row r="1169" spans="2:7">
      <c r="B1169" s="405"/>
      <c r="C1169" s="405"/>
      <c r="G1169" s="1">
        <f t="shared" si="22"/>
        <v>-18.7</v>
      </c>
    </row>
    <row r="1170" spans="2:7">
      <c r="B1170" s="405"/>
      <c r="C1170" s="405"/>
      <c r="G1170" s="1">
        <f t="shared" si="22"/>
        <v>-18.7</v>
      </c>
    </row>
    <row r="1171" spans="2:7">
      <c r="B1171" s="405"/>
      <c r="C1171" s="405"/>
      <c r="G1171" s="1">
        <f t="shared" si="22"/>
        <v>-18.7</v>
      </c>
    </row>
    <row r="1172" spans="2:7">
      <c r="B1172" s="405"/>
      <c r="C1172" s="405"/>
      <c r="G1172" s="1">
        <f t="shared" si="22"/>
        <v>-18.7</v>
      </c>
    </row>
    <row r="1173" spans="2:7">
      <c r="B1173" s="405"/>
      <c r="C1173" s="405"/>
      <c r="G1173" s="1">
        <f t="shared" si="22"/>
        <v>-18.7</v>
      </c>
    </row>
    <row r="1174" spans="2:7">
      <c r="B1174" s="405"/>
      <c r="C1174" s="405"/>
      <c r="G1174" s="1">
        <f t="shared" si="22"/>
        <v>-18.7</v>
      </c>
    </row>
    <row r="1175" spans="2:7">
      <c r="B1175" s="405"/>
      <c r="C1175" s="405"/>
      <c r="G1175" s="1">
        <f t="shared" si="22"/>
        <v>-18.7</v>
      </c>
    </row>
    <row r="1176" spans="2:7">
      <c r="B1176" s="405"/>
      <c r="C1176" s="405"/>
      <c r="G1176" s="1">
        <f t="shared" si="22"/>
        <v>-18.7</v>
      </c>
    </row>
    <row r="1177" spans="2:7">
      <c r="B1177" s="405"/>
      <c r="C1177" s="405"/>
      <c r="G1177" s="1">
        <f t="shared" si="22"/>
        <v>-18.7</v>
      </c>
    </row>
    <row r="1178" spans="2:7">
      <c r="B1178" s="405"/>
      <c r="C1178" s="405"/>
      <c r="G1178" s="1">
        <f t="shared" si="22"/>
        <v>-18.7</v>
      </c>
    </row>
    <row r="1179" spans="2:7">
      <c r="B1179" s="405"/>
      <c r="C1179" s="405"/>
      <c r="G1179" s="1">
        <f t="shared" si="22"/>
        <v>-18.7</v>
      </c>
    </row>
    <row r="1180" spans="2:7">
      <c r="B1180" s="405"/>
      <c r="C1180" s="405"/>
      <c r="G1180" s="1">
        <f t="shared" si="22"/>
        <v>-18.7</v>
      </c>
    </row>
    <row r="1181" spans="2:7">
      <c r="B1181" s="405"/>
      <c r="C1181" s="405"/>
      <c r="G1181" s="1">
        <f t="shared" si="22"/>
        <v>-18.7</v>
      </c>
    </row>
    <row r="1182" spans="2:7">
      <c r="B1182" s="405"/>
      <c r="C1182" s="405"/>
      <c r="G1182" s="1">
        <f t="shared" si="22"/>
        <v>-18.7</v>
      </c>
    </row>
    <row r="1183" spans="2:7">
      <c r="B1183" s="405"/>
      <c r="C1183" s="405"/>
      <c r="G1183" s="1">
        <f t="shared" si="22"/>
        <v>-18.7</v>
      </c>
    </row>
    <row r="1184" spans="2:7">
      <c r="B1184" s="405"/>
      <c r="C1184" s="405"/>
      <c r="G1184" s="1">
        <f t="shared" si="22"/>
        <v>-18.7</v>
      </c>
    </row>
    <row r="1185" spans="2:7">
      <c r="B1185" s="405"/>
      <c r="C1185" s="405"/>
      <c r="G1185" s="1">
        <f t="shared" si="22"/>
        <v>-18.7</v>
      </c>
    </row>
    <row r="1186" spans="2:7">
      <c r="B1186" s="405"/>
      <c r="C1186" s="405"/>
      <c r="G1186" s="1">
        <f t="shared" si="22"/>
        <v>-18.7</v>
      </c>
    </row>
    <row r="1187" spans="2:7">
      <c r="B1187" s="405"/>
      <c r="C1187" s="405"/>
      <c r="G1187" s="1">
        <f t="shared" si="22"/>
        <v>-18.7</v>
      </c>
    </row>
    <row r="1188" spans="2:7">
      <c r="B1188" s="405"/>
      <c r="C1188" s="405"/>
      <c r="G1188" s="1">
        <f t="shared" si="22"/>
        <v>-18.7</v>
      </c>
    </row>
    <row r="1189" spans="2:7">
      <c r="B1189" s="405"/>
      <c r="C1189" s="405"/>
      <c r="G1189" s="1">
        <f t="shared" si="22"/>
        <v>-18.7</v>
      </c>
    </row>
    <row r="1190" spans="2:7">
      <c r="B1190" s="405"/>
      <c r="C1190" s="405"/>
      <c r="G1190" s="1">
        <f t="shared" si="22"/>
        <v>-18.7</v>
      </c>
    </row>
    <row r="1191" spans="2:7">
      <c r="B1191" s="405"/>
      <c r="C1191" s="405"/>
      <c r="G1191" s="1">
        <f t="shared" si="22"/>
        <v>-18.7</v>
      </c>
    </row>
    <row r="1192" spans="2:7">
      <c r="B1192" s="405"/>
      <c r="C1192" s="405"/>
      <c r="G1192" s="1">
        <f t="shared" si="22"/>
        <v>-18.7</v>
      </c>
    </row>
    <row r="1193" spans="2:7">
      <c r="B1193" s="405"/>
      <c r="C1193" s="405"/>
      <c r="G1193" s="1">
        <f t="shared" si="22"/>
        <v>-18.7</v>
      </c>
    </row>
    <row r="1194" spans="2:7">
      <c r="B1194" s="405"/>
      <c r="C1194" s="405"/>
      <c r="G1194" s="1">
        <f t="shared" si="22"/>
        <v>-18.7</v>
      </c>
    </row>
    <row r="1195" spans="2:7">
      <c r="B1195" s="405"/>
      <c r="C1195" s="405"/>
      <c r="G1195" s="1">
        <f t="shared" si="22"/>
        <v>-18.7</v>
      </c>
    </row>
    <row r="1196" spans="2:7">
      <c r="B1196" s="405"/>
      <c r="C1196" s="405"/>
      <c r="G1196" s="1">
        <f t="shared" si="22"/>
        <v>-18.7</v>
      </c>
    </row>
    <row r="1197" spans="2:7">
      <c r="B1197" s="405"/>
      <c r="C1197" s="405"/>
      <c r="G1197" s="1">
        <f t="shared" si="22"/>
        <v>-18.7</v>
      </c>
    </row>
    <row r="1198" spans="2:7">
      <c r="B1198" s="405"/>
      <c r="C1198" s="405"/>
      <c r="G1198" s="1">
        <f t="shared" si="22"/>
        <v>-18.7</v>
      </c>
    </row>
    <row r="1199" spans="2:7">
      <c r="B1199" s="405"/>
      <c r="C1199" s="405"/>
      <c r="G1199" s="1">
        <f t="shared" si="22"/>
        <v>-18.7</v>
      </c>
    </row>
    <row r="1200" spans="2:7">
      <c r="B1200" s="405"/>
      <c r="C1200" s="405"/>
      <c r="G1200" s="1">
        <f t="shared" si="22"/>
        <v>-18.7</v>
      </c>
    </row>
    <row r="1201" spans="2:7">
      <c r="B1201" s="405"/>
      <c r="C1201" s="405"/>
      <c r="G1201" s="1">
        <f t="shared" ref="G1201:G1264" si="23">+G1200+E1201-F1201</f>
        <v>-18.7</v>
      </c>
    </row>
    <row r="1202" spans="2:7">
      <c r="B1202" s="405"/>
      <c r="C1202" s="405"/>
      <c r="G1202" s="1">
        <f t="shared" si="23"/>
        <v>-18.7</v>
      </c>
    </row>
    <row r="1203" spans="2:7">
      <c r="B1203" s="405"/>
      <c r="C1203" s="405"/>
      <c r="G1203" s="1">
        <f t="shared" si="23"/>
        <v>-18.7</v>
      </c>
    </row>
    <row r="1204" spans="2:7">
      <c r="B1204" s="405"/>
      <c r="C1204" s="405"/>
      <c r="G1204" s="1">
        <f t="shared" si="23"/>
        <v>-18.7</v>
      </c>
    </row>
    <row r="1205" spans="2:7">
      <c r="B1205" s="405"/>
      <c r="C1205" s="405"/>
      <c r="G1205" s="1">
        <f t="shared" si="23"/>
        <v>-18.7</v>
      </c>
    </row>
    <row r="1206" spans="2:7">
      <c r="B1206" s="405"/>
      <c r="C1206" s="405"/>
      <c r="G1206" s="1">
        <f t="shared" si="23"/>
        <v>-18.7</v>
      </c>
    </row>
    <row r="1207" spans="2:7">
      <c r="B1207" s="405"/>
      <c r="C1207" s="405"/>
      <c r="G1207" s="1">
        <f t="shared" si="23"/>
        <v>-18.7</v>
      </c>
    </row>
    <row r="1208" spans="2:7">
      <c r="B1208" s="405"/>
      <c r="C1208" s="405"/>
      <c r="G1208" s="1">
        <f t="shared" si="23"/>
        <v>-18.7</v>
      </c>
    </row>
    <row r="1209" spans="2:7">
      <c r="B1209" s="405"/>
      <c r="C1209" s="405"/>
      <c r="G1209" s="1">
        <f t="shared" si="23"/>
        <v>-18.7</v>
      </c>
    </row>
    <row r="1210" spans="2:7">
      <c r="B1210" s="405"/>
      <c r="C1210" s="405"/>
      <c r="G1210" s="1">
        <f t="shared" si="23"/>
        <v>-18.7</v>
      </c>
    </row>
    <row r="1211" spans="2:7">
      <c r="B1211" s="405"/>
      <c r="C1211" s="405"/>
      <c r="G1211" s="1">
        <f t="shared" si="23"/>
        <v>-18.7</v>
      </c>
    </row>
    <row r="1212" spans="2:7">
      <c r="B1212" s="405"/>
      <c r="C1212" s="405"/>
      <c r="G1212" s="1">
        <f t="shared" si="23"/>
        <v>-18.7</v>
      </c>
    </row>
    <row r="1213" spans="2:7">
      <c r="B1213" s="405"/>
      <c r="C1213" s="405"/>
      <c r="G1213" s="1">
        <f t="shared" si="23"/>
        <v>-18.7</v>
      </c>
    </row>
    <row r="1214" spans="2:7">
      <c r="B1214" s="405"/>
      <c r="C1214" s="405"/>
      <c r="G1214" s="1">
        <f t="shared" si="23"/>
        <v>-18.7</v>
      </c>
    </row>
    <row r="1215" spans="2:7">
      <c r="B1215" s="405"/>
      <c r="C1215" s="405"/>
      <c r="G1215" s="1">
        <f t="shared" si="23"/>
        <v>-18.7</v>
      </c>
    </row>
    <row r="1216" spans="2:7">
      <c r="B1216" s="405"/>
      <c r="C1216" s="405"/>
      <c r="G1216" s="1">
        <f t="shared" si="23"/>
        <v>-18.7</v>
      </c>
    </row>
    <row r="1217" spans="2:7">
      <c r="B1217" s="405"/>
      <c r="C1217" s="405"/>
      <c r="G1217" s="1">
        <f t="shared" si="23"/>
        <v>-18.7</v>
      </c>
    </row>
    <row r="1218" spans="2:7">
      <c r="B1218" s="405"/>
      <c r="C1218" s="405"/>
      <c r="G1218" s="1">
        <f t="shared" si="23"/>
        <v>-18.7</v>
      </c>
    </row>
    <row r="1219" spans="2:7">
      <c r="B1219" s="405"/>
      <c r="C1219" s="405"/>
      <c r="G1219" s="1">
        <f t="shared" si="23"/>
        <v>-18.7</v>
      </c>
    </row>
    <row r="1220" spans="2:7">
      <c r="B1220" s="405"/>
      <c r="C1220" s="405"/>
      <c r="G1220" s="1">
        <f t="shared" si="23"/>
        <v>-18.7</v>
      </c>
    </row>
    <row r="1221" spans="2:7">
      <c r="B1221" s="405"/>
      <c r="C1221" s="405"/>
      <c r="G1221" s="1">
        <f t="shared" si="23"/>
        <v>-18.7</v>
      </c>
    </row>
    <row r="1222" spans="2:7">
      <c r="B1222" s="405"/>
      <c r="C1222" s="405"/>
      <c r="G1222" s="1">
        <f t="shared" si="23"/>
        <v>-18.7</v>
      </c>
    </row>
    <row r="1223" spans="2:7">
      <c r="B1223" s="405"/>
      <c r="C1223" s="405"/>
      <c r="G1223" s="1">
        <f t="shared" si="23"/>
        <v>-18.7</v>
      </c>
    </row>
    <row r="1224" spans="2:7">
      <c r="B1224" s="405"/>
      <c r="C1224" s="405"/>
      <c r="G1224" s="1">
        <f t="shared" si="23"/>
        <v>-18.7</v>
      </c>
    </row>
    <row r="1225" spans="2:7">
      <c r="B1225" s="405"/>
      <c r="C1225" s="405"/>
      <c r="G1225" s="1">
        <f t="shared" si="23"/>
        <v>-18.7</v>
      </c>
    </row>
    <row r="1226" spans="2:7">
      <c r="B1226" s="405"/>
      <c r="C1226" s="405"/>
      <c r="G1226" s="1">
        <f t="shared" si="23"/>
        <v>-18.7</v>
      </c>
    </row>
    <row r="1227" spans="2:7">
      <c r="B1227" s="405"/>
      <c r="C1227" s="405"/>
      <c r="G1227" s="1">
        <f t="shared" si="23"/>
        <v>-18.7</v>
      </c>
    </row>
    <row r="1228" spans="2:7">
      <c r="B1228" s="405"/>
      <c r="C1228" s="405"/>
      <c r="G1228" s="1">
        <f t="shared" si="23"/>
        <v>-18.7</v>
      </c>
    </row>
    <row r="1229" spans="2:7">
      <c r="B1229" s="405"/>
      <c r="C1229" s="405"/>
      <c r="G1229" s="1">
        <f t="shared" si="23"/>
        <v>-18.7</v>
      </c>
    </row>
    <row r="1230" spans="2:7">
      <c r="B1230" s="405"/>
      <c r="C1230" s="405"/>
      <c r="G1230" s="1">
        <f t="shared" si="23"/>
        <v>-18.7</v>
      </c>
    </row>
    <row r="1231" spans="2:7">
      <c r="B1231" s="405"/>
      <c r="C1231" s="405"/>
      <c r="G1231" s="1">
        <f t="shared" si="23"/>
        <v>-18.7</v>
      </c>
    </row>
    <row r="1232" spans="2:7">
      <c r="B1232" s="405"/>
      <c r="C1232" s="405"/>
      <c r="G1232" s="1">
        <f t="shared" si="23"/>
        <v>-18.7</v>
      </c>
    </row>
    <row r="1233" spans="2:7">
      <c r="B1233" s="405"/>
      <c r="C1233" s="405"/>
      <c r="G1233" s="1">
        <f t="shared" si="23"/>
        <v>-18.7</v>
      </c>
    </row>
    <row r="1234" spans="2:7">
      <c r="B1234" s="405"/>
      <c r="C1234" s="405"/>
      <c r="G1234" s="1">
        <f t="shared" si="23"/>
        <v>-18.7</v>
      </c>
    </row>
    <row r="1235" spans="2:7">
      <c r="B1235" s="405"/>
      <c r="C1235" s="405"/>
      <c r="G1235" s="1">
        <f t="shared" si="23"/>
        <v>-18.7</v>
      </c>
    </row>
    <row r="1236" spans="2:7">
      <c r="B1236" s="405"/>
      <c r="C1236" s="405"/>
      <c r="G1236" s="1">
        <f t="shared" si="23"/>
        <v>-18.7</v>
      </c>
    </row>
    <row r="1237" spans="2:7">
      <c r="B1237" s="405"/>
      <c r="C1237" s="405"/>
      <c r="G1237" s="1">
        <f t="shared" si="23"/>
        <v>-18.7</v>
      </c>
    </row>
    <row r="1238" spans="2:7">
      <c r="B1238" s="405"/>
      <c r="C1238" s="405"/>
      <c r="G1238" s="1">
        <f t="shared" si="23"/>
        <v>-18.7</v>
      </c>
    </row>
    <row r="1239" spans="2:7">
      <c r="B1239" s="405"/>
      <c r="C1239" s="405"/>
      <c r="G1239" s="1">
        <f t="shared" si="23"/>
        <v>-18.7</v>
      </c>
    </row>
    <row r="1240" spans="2:7">
      <c r="B1240" s="405"/>
      <c r="C1240" s="405"/>
      <c r="G1240" s="1">
        <f t="shared" si="23"/>
        <v>-18.7</v>
      </c>
    </row>
    <row r="1241" spans="2:7">
      <c r="B1241" s="405"/>
      <c r="C1241" s="405"/>
      <c r="G1241" s="1">
        <f t="shared" si="23"/>
        <v>-18.7</v>
      </c>
    </row>
    <row r="1242" spans="2:7">
      <c r="B1242" s="405"/>
      <c r="C1242" s="405"/>
      <c r="G1242" s="1">
        <f t="shared" si="23"/>
        <v>-18.7</v>
      </c>
    </row>
    <row r="1243" spans="2:7">
      <c r="B1243" s="405"/>
      <c r="C1243" s="405"/>
      <c r="G1243" s="1">
        <f t="shared" si="23"/>
        <v>-18.7</v>
      </c>
    </row>
    <row r="1244" spans="2:7">
      <c r="B1244" s="405"/>
      <c r="C1244" s="405"/>
      <c r="G1244" s="1">
        <f t="shared" si="23"/>
        <v>-18.7</v>
      </c>
    </row>
    <row r="1245" spans="2:7">
      <c r="B1245" s="405"/>
      <c r="C1245" s="405"/>
      <c r="G1245" s="1">
        <f t="shared" si="23"/>
        <v>-18.7</v>
      </c>
    </row>
    <row r="1246" spans="2:7">
      <c r="B1246" s="405"/>
      <c r="C1246" s="405"/>
      <c r="G1246" s="1">
        <f t="shared" si="23"/>
        <v>-18.7</v>
      </c>
    </row>
    <row r="1247" spans="2:7">
      <c r="B1247" s="405"/>
      <c r="C1247" s="405"/>
      <c r="G1247" s="1">
        <f t="shared" si="23"/>
        <v>-18.7</v>
      </c>
    </row>
    <row r="1248" spans="2:7">
      <c r="B1248" s="405"/>
      <c r="C1248" s="405"/>
      <c r="G1248" s="1">
        <f t="shared" si="23"/>
        <v>-18.7</v>
      </c>
    </row>
    <row r="1249" spans="2:7">
      <c r="B1249" s="405"/>
      <c r="C1249" s="405"/>
      <c r="G1249" s="1">
        <f t="shared" si="23"/>
        <v>-18.7</v>
      </c>
    </row>
    <row r="1250" spans="2:7">
      <c r="B1250" s="405"/>
      <c r="C1250" s="405"/>
      <c r="G1250" s="1">
        <f t="shared" si="23"/>
        <v>-18.7</v>
      </c>
    </row>
    <row r="1251" spans="2:7">
      <c r="B1251" s="405"/>
      <c r="C1251" s="405"/>
      <c r="G1251" s="1">
        <f t="shared" si="23"/>
        <v>-18.7</v>
      </c>
    </row>
    <row r="1252" spans="2:7">
      <c r="B1252" s="405"/>
      <c r="C1252" s="405"/>
      <c r="G1252" s="1">
        <f t="shared" si="23"/>
        <v>-18.7</v>
      </c>
    </row>
    <row r="1253" spans="2:7">
      <c r="B1253" s="405"/>
      <c r="C1253" s="405"/>
      <c r="G1253" s="1">
        <f t="shared" si="23"/>
        <v>-18.7</v>
      </c>
    </row>
    <row r="1254" spans="2:7">
      <c r="B1254" s="405"/>
      <c r="C1254" s="405"/>
      <c r="G1254" s="1">
        <f t="shared" si="23"/>
        <v>-18.7</v>
      </c>
    </row>
    <row r="1255" spans="2:7">
      <c r="B1255" s="405"/>
      <c r="C1255" s="405"/>
      <c r="G1255" s="1">
        <f t="shared" si="23"/>
        <v>-18.7</v>
      </c>
    </row>
    <row r="1256" spans="2:7">
      <c r="B1256" s="405"/>
      <c r="C1256" s="405"/>
      <c r="G1256" s="1">
        <f t="shared" si="23"/>
        <v>-18.7</v>
      </c>
    </row>
    <row r="1257" spans="2:7">
      <c r="B1257" s="405"/>
      <c r="C1257" s="405"/>
      <c r="G1257" s="1">
        <f t="shared" si="23"/>
        <v>-18.7</v>
      </c>
    </row>
    <row r="1258" spans="2:7">
      <c r="B1258" s="405"/>
      <c r="C1258" s="405"/>
      <c r="G1258" s="1">
        <f t="shared" si="23"/>
        <v>-18.7</v>
      </c>
    </row>
    <row r="1259" spans="2:7">
      <c r="B1259" s="405"/>
      <c r="C1259" s="405"/>
      <c r="G1259" s="1">
        <f t="shared" si="23"/>
        <v>-18.7</v>
      </c>
    </row>
    <row r="1260" spans="2:7">
      <c r="B1260" s="405"/>
      <c r="C1260" s="405"/>
      <c r="G1260" s="1">
        <f t="shared" si="23"/>
        <v>-18.7</v>
      </c>
    </row>
    <row r="1261" spans="2:7">
      <c r="B1261" s="405"/>
      <c r="C1261" s="405"/>
      <c r="G1261" s="1">
        <f t="shared" si="23"/>
        <v>-18.7</v>
      </c>
    </row>
    <row r="1262" spans="2:7">
      <c r="B1262" s="405"/>
      <c r="C1262" s="405"/>
      <c r="G1262" s="1">
        <f t="shared" si="23"/>
        <v>-18.7</v>
      </c>
    </row>
    <row r="1263" spans="2:7">
      <c r="B1263" s="405"/>
      <c r="C1263" s="405"/>
      <c r="G1263" s="1">
        <f t="shared" si="23"/>
        <v>-18.7</v>
      </c>
    </row>
    <row r="1264" spans="2:7">
      <c r="B1264" s="405"/>
      <c r="C1264" s="405"/>
      <c r="G1264" s="1">
        <f t="shared" si="23"/>
        <v>-18.7</v>
      </c>
    </row>
    <row r="1265" spans="2:7">
      <c r="B1265" s="405"/>
      <c r="C1265" s="405"/>
      <c r="G1265" s="1">
        <f t="shared" ref="G1265:G1315" si="24">+G1264+E1265-F1265</f>
        <v>-18.7</v>
      </c>
    </row>
    <row r="1266" spans="2:7">
      <c r="B1266" s="405"/>
      <c r="C1266" s="405"/>
      <c r="G1266" s="1">
        <f t="shared" si="24"/>
        <v>-18.7</v>
      </c>
    </row>
    <row r="1267" spans="2:7">
      <c r="B1267" s="405"/>
      <c r="C1267" s="405"/>
      <c r="G1267" s="1">
        <f t="shared" si="24"/>
        <v>-18.7</v>
      </c>
    </row>
    <row r="1268" spans="2:7">
      <c r="B1268" s="405"/>
      <c r="C1268" s="405"/>
      <c r="G1268" s="1">
        <f t="shared" si="24"/>
        <v>-18.7</v>
      </c>
    </row>
    <row r="1269" spans="2:7">
      <c r="B1269" s="405"/>
      <c r="C1269" s="405"/>
      <c r="G1269" s="1">
        <f t="shared" si="24"/>
        <v>-18.7</v>
      </c>
    </row>
    <row r="1270" spans="2:7">
      <c r="B1270" s="405"/>
      <c r="C1270" s="405"/>
      <c r="G1270" s="1">
        <f t="shared" si="24"/>
        <v>-18.7</v>
      </c>
    </row>
    <row r="1271" spans="2:7">
      <c r="B1271" s="405"/>
      <c r="C1271" s="405"/>
      <c r="G1271" s="1">
        <f t="shared" si="24"/>
        <v>-18.7</v>
      </c>
    </row>
    <row r="1272" spans="2:7">
      <c r="B1272" s="405"/>
      <c r="C1272" s="405"/>
      <c r="G1272" s="1">
        <f t="shared" si="24"/>
        <v>-18.7</v>
      </c>
    </row>
    <row r="1273" spans="2:7">
      <c r="B1273" s="405"/>
      <c r="C1273" s="405"/>
      <c r="G1273" s="1">
        <f t="shared" si="24"/>
        <v>-18.7</v>
      </c>
    </row>
    <row r="1274" spans="2:7">
      <c r="B1274" s="405"/>
      <c r="C1274" s="405"/>
      <c r="G1274" s="1">
        <f t="shared" si="24"/>
        <v>-18.7</v>
      </c>
    </row>
    <row r="1275" spans="2:7">
      <c r="B1275" s="405"/>
      <c r="C1275" s="405"/>
      <c r="G1275" s="1">
        <f t="shared" si="24"/>
        <v>-18.7</v>
      </c>
    </row>
    <row r="1276" spans="2:7">
      <c r="B1276" s="405"/>
      <c r="C1276" s="405"/>
      <c r="G1276" s="1">
        <f t="shared" si="24"/>
        <v>-18.7</v>
      </c>
    </row>
    <row r="1277" spans="2:7">
      <c r="B1277" s="405"/>
      <c r="C1277" s="405"/>
      <c r="G1277" s="1">
        <f t="shared" si="24"/>
        <v>-18.7</v>
      </c>
    </row>
    <row r="1278" spans="2:7">
      <c r="B1278" s="405"/>
      <c r="C1278" s="405"/>
      <c r="G1278" s="1">
        <f t="shared" si="24"/>
        <v>-18.7</v>
      </c>
    </row>
    <row r="1279" spans="2:7">
      <c r="B1279" s="405"/>
      <c r="C1279" s="405"/>
      <c r="G1279" s="1">
        <f t="shared" si="24"/>
        <v>-18.7</v>
      </c>
    </row>
    <row r="1280" spans="2:7">
      <c r="B1280" s="405"/>
      <c r="C1280" s="405"/>
      <c r="G1280" s="1">
        <f t="shared" si="24"/>
        <v>-18.7</v>
      </c>
    </row>
    <row r="1281" spans="2:7">
      <c r="B1281" s="405"/>
      <c r="C1281" s="405"/>
      <c r="G1281" s="1">
        <f t="shared" si="24"/>
        <v>-18.7</v>
      </c>
    </row>
    <row r="1282" spans="2:7">
      <c r="B1282" s="405"/>
      <c r="C1282" s="405"/>
      <c r="G1282" s="1">
        <f t="shared" si="24"/>
        <v>-18.7</v>
      </c>
    </row>
    <row r="1283" spans="2:7">
      <c r="B1283" s="405"/>
      <c r="C1283" s="405"/>
      <c r="G1283" s="1">
        <f t="shared" si="24"/>
        <v>-18.7</v>
      </c>
    </row>
    <row r="1284" spans="2:7">
      <c r="B1284" s="405"/>
      <c r="C1284" s="405"/>
      <c r="G1284" s="1">
        <f t="shared" si="24"/>
        <v>-18.7</v>
      </c>
    </row>
    <row r="1285" spans="2:7">
      <c r="B1285" s="405"/>
      <c r="C1285" s="405"/>
      <c r="G1285" s="1">
        <f t="shared" si="24"/>
        <v>-18.7</v>
      </c>
    </row>
    <row r="1286" spans="2:7">
      <c r="B1286" s="405"/>
      <c r="C1286" s="405"/>
      <c r="G1286" s="1">
        <f t="shared" si="24"/>
        <v>-18.7</v>
      </c>
    </row>
    <row r="1287" spans="2:7">
      <c r="B1287" s="405"/>
      <c r="C1287" s="405"/>
      <c r="G1287" s="1">
        <f t="shared" si="24"/>
        <v>-18.7</v>
      </c>
    </row>
    <row r="1288" spans="2:7">
      <c r="B1288" s="405"/>
      <c r="C1288" s="405"/>
      <c r="G1288" s="1">
        <f t="shared" si="24"/>
        <v>-18.7</v>
      </c>
    </row>
    <row r="1289" spans="2:7">
      <c r="B1289" s="405"/>
      <c r="C1289" s="405"/>
      <c r="G1289" s="1">
        <f t="shared" si="24"/>
        <v>-18.7</v>
      </c>
    </row>
    <row r="1290" spans="2:7">
      <c r="B1290" s="405"/>
      <c r="C1290" s="405"/>
      <c r="G1290" s="1">
        <f t="shared" si="24"/>
        <v>-18.7</v>
      </c>
    </row>
    <row r="1291" spans="2:7">
      <c r="B1291" s="405"/>
      <c r="C1291" s="405"/>
      <c r="G1291" s="1">
        <f t="shared" si="24"/>
        <v>-18.7</v>
      </c>
    </row>
    <row r="1292" spans="2:7">
      <c r="B1292" s="405"/>
      <c r="C1292" s="405"/>
      <c r="G1292" s="1">
        <f t="shared" si="24"/>
        <v>-18.7</v>
      </c>
    </row>
    <row r="1293" spans="2:7">
      <c r="B1293" s="405"/>
      <c r="C1293" s="405"/>
      <c r="G1293" s="1">
        <f t="shared" si="24"/>
        <v>-18.7</v>
      </c>
    </row>
    <row r="1294" spans="2:7">
      <c r="B1294" s="405"/>
      <c r="C1294" s="405"/>
      <c r="G1294" s="1">
        <f t="shared" si="24"/>
        <v>-18.7</v>
      </c>
    </row>
    <row r="1295" spans="2:7">
      <c r="B1295" s="405"/>
      <c r="C1295" s="405"/>
      <c r="G1295" s="1">
        <f t="shared" si="24"/>
        <v>-18.7</v>
      </c>
    </row>
    <row r="1296" spans="2:7">
      <c r="B1296" s="405"/>
      <c r="C1296" s="405"/>
      <c r="G1296" s="1">
        <f t="shared" si="24"/>
        <v>-18.7</v>
      </c>
    </row>
    <row r="1297" spans="2:7">
      <c r="B1297" s="405"/>
      <c r="C1297" s="405"/>
      <c r="G1297" s="1">
        <f t="shared" si="24"/>
        <v>-18.7</v>
      </c>
    </row>
    <row r="1298" spans="2:7">
      <c r="B1298" s="405"/>
      <c r="C1298" s="405"/>
      <c r="G1298" s="1">
        <f t="shared" si="24"/>
        <v>-18.7</v>
      </c>
    </row>
    <row r="1299" spans="2:7">
      <c r="B1299" s="405"/>
      <c r="C1299" s="405"/>
      <c r="G1299" s="1">
        <f t="shared" si="24"/>
        <v>-18.7</v>
      </c>
    </row>
    <row r="1300" spans="2:7">
      <c r="B1300" s="405"/>
      <c r="C1300" s="405"/>
      <c r="G1300" s="1">
        <f t="shared" si="24"/>
        <v>-18.7</v>
      </c>
    </row>
    <row r="1301" spans="2:7">
      <c r="B1301" s="405"/>
      <c r="C1301" s="405"/>
      <c r="G1301" s="1">
        <f t="shared" si="24"/>
        <v>-18.7</v>
      </c>
    </row>
    <row r="1302" spans="2:7">
      <c r="B1302" s="405"/>
      <c r="C1302" s="405"/>
      <c r="G1302" s="1">
        <f t="shared" si="24"/>
        <v>-18.7</v>
      </c>
    </row>
    <row r="1303" spans="2:7">
      <c r="B1303" s="405"/>
      <c r="C1303" s="405"/>
      <c r="G1303" s="1">
        <f t="shared" si="24"/>
        <v>-18.7</v>
      </c>
    </row>
    <row r="1304" spans="2:7">
      <c r="B1304" s="405"/>
      <c r="C1304" s="405"/>
      <c r="G1304" s="1">
        <f t="shared" si="24"/>
        <v>-18.7</v>
      </c>
    </row>
    <row r="1305" spans="2:7">
      <c r="B1305" s="405"/>
      <c r="C1305" s="405"/>
      <c r="G1305" s="1">
        <f t="shared" si="24"/>
        <v>-18.7</v>
      </c>
    </row>
    <row r="1306" spans="2:7">
      <c r="B1306" s="405"/>
      <c r="C1306" s="405"/>
      <c r="G1306" s="1">
        <f t="shared" si="24"/>
        <v>-18.7</v>
      </c>
    </row>
    <row r="1307" spans="2:7">
      <c r="B1307" s="405"/>
      <c r="C1307" s="405"/>
      <c r="G1307" s="1">
        <f t="shared" si="24"/>
        <v>-18.7</v>
      </c>
    </row>
    <row r="1308" spans="2:7">
      <c r="B1308" s="405"/>
      <c r="C1308" s="405"/>
      <c r="G1308" s="1">
        <f t="shared" si="24"/>
        <v>-18.7</v>
      </c>
    </row>
    <row r="1309" spans="2:7">
      <c r="B1309" s="405"/>
      <c r="C1309" s="405"/>
      <c r="G1309" s="1">
        <f t="shared" si="24"/>
        <v>-18.7</v>
      </c>
    </row>
    <row r="1310" spans="2:7">
      <c r="B1310" s="405"/>
      <c r="C1310" s="405"/>
      <c r="G1310" s="1">
        <f t="shared" si="24"/>
        <v>-18.7</v>
      </c>
    </row>
    <row r="1311" spans="2:7">
      <c r="B1311" s="405"/>
      <c r="C1311" s="405"/>
      <c r="G1311" s="1">
        <f t="shared" si="24"/>
        <v>-18.7</v>
      </c>
    </row>
    <row r="1312" spans="2:7">
      <c r="B1312" s="405"/>
      <c r="C1312" s="405"/>
      <c r="G1312" s="1">
        <f t="shared" si="24"/>
        <v>-18.7</v>
      </c>
    </row>
    <row r="1313" spans="2:7">
      <c r="B1313" s="405"/>
      <c r="C1313" s="405"/>
      <c r="G1313" s="1">
        <f t="shared" si="24"/>
        <v>-18.7</v>
      </c>
    </row>
    <row r="1314" spans="2:7">
      <c r="B1314" s="405"/>
      <c r="C1314" s="405"/>
      <c r="G1314" s="1">
        <f t="shared" si="24"/>
        <v>-18.7</v>
      </c>
    </row>
    <row r="1315" spans="2:7">
      <c r="B1315" s="405"/>
      <c r="C1315" s="405"/>
      <c r="G1315" s="1">
        <f t="shared" si="24"/>
        <v>-18.7</v>
      </c>
    </row>
    <row r="1316" spans="2:7">
      <c r="B1316" s="405"/>
      <c r="C1316" s="405"/>
    </row>
    <row r="1317" spans="2:7">
      <c r="B1317" s="405"/>
      <c r="C1317" s="405"/>
    </row>
  </sheetData>
  <autoFilter ref="A4:H716" xr:uid="{00000000-0009-0000-0000-000004000000}"/>
  <mergeCells count="4">
    <mergeCell ref="B2:G2"/>
    <mergeCell ref="I775:K775"/>
    <mergeCell ref="J907:O907"/>
    <mergeCell ref="I1033:K1033"/>
  </mergeCells>
  <pageMargins left="0.7" right="0.7" top="0.75" bottom="0.75" header="0.3" footer="0.3"/>
  <pageSetup paperSize="9" scale="80" fitToWidth="0" fitToHeight="0" orientation="portrait" r:id="rId1"/>
  <rowBreaks count="1" manualBreakCount="1">
    <brk id="317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2:P1317"/>
  <sheetViews>
    <sheetView topLeftCell="A954" zoomScaleNormal="100" workbookViewId="0">
      <selection activeCell="B975" sqref="B975"/>
    </sheetView>
  </sheetViews>
  <sheetFormatPr defaultColWidth="11.42578125" defaultRowHeight="15"/>
  <cols>
    <col min="1" max="1" width="11.42578125" style="30"/>
    <col min="2" max="2" width="14.7109375" style="3" customWidth="1"/>
    <col min="3" max="3" width="14.28515625" style="3" bestFit="1" customWidth="1"/>
    <col min="4" max="4" width="51.5703125" bestFit="1" customWidth="1"/>
    <col min="5" max="5" width="11.42578125" style="13"/>
    <col min="6" max="6" width="11.42578125" style="1"/>
    <col min="8" max="8" width="16.5703125" customWidth="1"/>
    <col min="9" max="9" width="17.85546875" customWidth="1"/>
    <col min="10" max="10" width="37.42578125" customWidth="1"/>
    <col min="11" max="11" width="11.85546875" customWidth="1"/>
    <col min="14" max="14" width="17.140625" bestFit="1" customWidth="1"/>
    <col min="16384" max="16384" width="11.42578125" bestFit="1" customWidth="1"/>
  </cols>
  <sheetData>
    <row r="2" spans="1:7">
      <c r="B2" s="422" t="s">
        <v>152</v>
      </c>
      <c r="C2" s="422"/>
      <c r="D2" s="422"/>
      <c r="E2" s="422"/>
      <c r="F2" s="422"/>
      <c r="G2" s="422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7" t="s">
        <v>5</v>
      </c>
      <c r="F4" s="7" t="s">
        <v>6</v>
      </c>
      <c r="G4" s="7" t="s">
        <v>7</v>
      </c>
    </row>
    <row r="5" spans="1:7">
      <c r="A5" s="30">
        <v>42736</v>
      </c>
      <c r="B5" s="405" t="s">
        <v>8</v>
      </c>
      <c r="C5" s="405"/>
      <c r="G5" s="1">
        <v>31.9</v>
      </c>
    </row>
    <row r="6" spans="1:7">
      <c r="A6" s="30">
        <v>42762</v>
      </c>
      <c r="B6" s="405">
        <v>12170</v>
      </c>
      <c r="C6" s="405" t="s">
        <v>9</v>
      </c>
      <c r="F6" s="1">
        <v>31.9</v>
      </c>
      <c r="G6" s="1">
        <f>+G5+E6-F6</f>
        <v>0</v>
      </c>
    </row>
    <row r="7" spans="1:7">
      <c r="A7" s="32">
        <v>42766</v>
      </c>
      <c r="B7" s="404" t="s">
        <v>11</v>
      </c>
      <c r="C7" s="404" t="s">
        <v>12</v>
      </c>
      <c r="D7" t="s">
        <v>13</v>
      </c>
      <c r="E7" s="1">
        <v>28.5</v>
      </c>
      <c r="G7" s="1">
        <f t="shared" ref="G7:G70" si="0">+G6+E7-F7</f>
        <v>28.5</v>
      </c>
    </row>
    <row r="8" spans="1:7">
      <c r="B8" s="405"/>
      <c r="C8" s="405"/>
      <c r="D8" t="s">
        <v>14</v>
      </c>
      <c r="E8" s="1">
        <v>3</v>
      </c>
      <c r="G8" s="1">
        <f t="shared" si="0"/>
        <v>31.5</v>
      </c>
    </row>
    <row r="9" spans="1:7">
      <c r="B9" s="405"/>
      <c r="C9" s="405"/>
      <c r="D9" t="s">
        <v>15</v>
      </c>
      <c r="E9" s="1">
        <v>60</v>
      </c>
      <c r="G9" s="1">
        <f t="shared" si="0"/>
        <v>91.5</v>
      </c>
    </row>
    <row r="10" spans="1:7">
      <c r="B10" s="405"/>
      <c r="C10" s="405"/>
      <c r="D10" t="s">
        <v>16</v>
      </c>
      <c r="E10" s="1">
        <v>2</v>
      </c>
      <c r="G10" s="1">
        <f t="shared" si="0"/>
        <v>93.5</v>
      </c>
    </row>
    <row r="11" spans="1:7">
      <c r="A11" s="30">
        <v>42765</v>
      </c>
      <c r="B11" s="405" t="s">
        <v>10</v>
      </c>
      <c r="C11" s="405" t="s">
        <v>12</v>
      </c>
      <c r="D11" t="s">
        <v>15</v>
      </c>
      <c r="E11" s="1"/>
      <c r="F11" s="1">
        <v>60</v>
      </c>
      <c r="G11" s="1">
        <f t="shared" si="0"/>
        <v>33.5</v>
      </c>
    </row>
    <row r="12" spans="1:7">
      <c r="A12" s="30">
        <v>42765</v>
      </c>
      <c r="B12" s="405" t="s">
        <v>10</v>
      </c>
      <c r="C12" s="405" t="s">
        <v>12</v>
      </c>
      <c r="D12" t="s">
        <v>16</v>
      </c>
      <c r="E12" s="1"/>
      <c r="F12" s="1">
        <v>2</v>
      </c>
      <c r="G12" s="1">
        <f t="shared" si="0"/>
        <v>31.5</v>
      </c>
    </row>
    <row r="13" spans="1:7">
      <c r="A13" s="30">
        <v>42783</v>
      </c>
      <c r="B13" s="405">
        <v>12981</v>
      </c>
      <c r="C13" s="405" t="s">
        <v>12</v>
      </c>
      <c r="D13" t="s">
        <v>13</v>
      </c>
      <c r="E13" s="1"/>
      <c r="F13" s="1">
        <v>28.5</v>
      </c>
      <c r="G13" s="1">
        <f t="shared" si="0"/>
        <v>3</v>
      </c>
    </row>
    <row r="14" spans="1:7">
      <c r="A14" s="30">
        <v>42783</v>
      </c>
      <c r="B14" s="405">
        <v>12981</v>
      </c>
      <c r="C14" s="405" t="s">
        <v>12</v>
      </c>
      <c r="D14" t="s">
        <v>14</v>
      </c>
      <c r="E14" s="1"/>
      <c r="F14" s="1">
        <v>3</v>
      </c>
      <c r="G14" s="1">
        <f t="shared" si="0"/>
        <v>0</v>
      </c>
    </row>
    <row r="15" spans="1:7">
      <c r="A15" s="32">
        <v>42794</v>
      </c>
      <c r="B15" s="404" t="s">
        <v>11</v>
      </c>
      <c r="C15" s="404" t="s">
        <v>19</v>
      </c>
      <c r="D15" t="s">
        <v>13</v>
      </c>
      <c r="E15" s="1">
        <v>28.5</v>
      </c>
      <c r="G15" s="1">
        <f t="shared" si="0"/>
        <v>28.5</v>
      </c>
    </row>
    <row r="16" spans="1:7">
      <c r="B16" s="405"/>
      <c r="C16" s="405"/>
      <c r="D16" t="s">
        <v>14</v>
      </c>
      <c r="E16" s="1">
        <v>2</v>
      </c>
      <c r="G16" s="1">
        <f t="shared" si="0"/>
        <v>30.5</v>
      </c>
    </row>
    <row r="17" spans="1:7">
      <c r="B17" s="405"/>
      <c r="C17" s="405"/>
      <c r="D17" t="s">
        <v>15</v>
      </c>
      <c r="E17" s="1">
        <v>56</v>
      </c>
      <c r="G17" s="1">
        <f t="shared" si="0"/>
        <v>86.5</v>
      </c>
    </row>
    <row r="18" spans="1:7">
      <c r="B18" s="405"/>
      <c r="C18" s="405"/>
      <c r="D18" t="s">
        <v>16</v>
      </c>
      <c r="E18" s="1">
        <v>2</v>
      </c>
      <c r="G18" s="1">
        <f t="shared" si="0"/>
        <v>88.5</v>
      </c>
    </row>
    <row r="19" spans="1:7">
      <c r="B19" s="405"/>
      <c r="C19" s="405"/>
      <c r="D19" t="s">
        <v>46</v>
      </c>
      <c r="E19" s="1">
        <v>85</v>
      </c>
      <c r="G19" s="1">
        <f t="shared" si="0"/>
        <v>173.5</v>
      </c>
    </row>
    <row r="20" spans="1:7">
      <c r="A20" s="30">
        <v>42789</v>
      </c>
      <c r="B20" s="405">
        <v>12361</v>
      </c>
      <c r="C20" s="405" t="s">
        <v>19</v>
      </c>
      <c r="D20" t="s">
        <v>46</v>
      </c>
      <c r="E20" s="1"/>
      <c r="F20" s="1">
        <v>85</v>
      </c>
      <c r="G20" s="1">
        <f t="shared" si="0"/>
        <v>88.5</v>
      </c>
    </row>
    <row r="21" spans="1:7">
      <c r="A21" s="30">
        <v>42794</v>
      </c>
      <c r="B21" s="405" t="s">
        <v>10</v>
      </c>
      <c r="C21" s="405" t="s">
        <v>19</v>
      </c>
      <c r="D21" t="s">
        <v>15</v>
      </c>
      <c r="E21" s="1"/>
      <c r="F21" s="1">
        <v>56</v>
      </c>
      <c r="G21" s="1">
        <f t="shared" si="0"/>
        <v>32.5</v>
      </c>
    </row>
    <row r="22" spans="1:7">
      <c r="A22" s="30">
        <v>42794</v>
      </c>
      <c r="B22" s="405" t="s">
        <v>10</v>
      </c>
      <c r="C22" s="405" t="s">
        <v>19</v>
      </c>
      <c r="D22" t="s">
        <v>16</v>
      </c>
      <c r="E22" s="1"/>
      <c r="F22" s="1">
        <v>2</v>
      </c>
      <c r="G22" s="1">
        <f t="shared" si="0"/>
        <v>30.5</v>
      </c>
    </row>
    <row r="23" spans="1:7">
      <c r="A23" s="30">
        <v>42821</v>
      </c>
      <c r="B23" s="405">
        <v>12522</v>
      </c>
      <c r="C23" s="405" t="s">
        <v>19</v>
      </c>
      <c r="D23" t="s">
        <v>13</v>
      </c>
      <c r="E23" s="1"/>
      <c r="F23" s="1">
        <v>28.5</v>
      </c>
      <c r="G23" s="1">
        <f t="shared" si="0"/>
        <v>2</v>
      </c>
    </row>
    <row r="24" spans="1:7">
      <c r="A24" s="30">
        <v>42821</v>
      </c>
      <c r="B24" s="405">
        <v>12522</v>
      </c>
      <c r="C24" s="405" t="s">
        <v>19</v>
      </c>
      <c r="D24" t="s">
        <v>14</v>
      </c>
      <c r="E24" s="1"/>
      <c r="F24" s="1">
        <v>2</v>
      </c>
      <c r="G24" s="1">
        <f t="shared" si="0"/>
        <v>0</v>
      </c>
    </row>
    <row r="25" spans="1:7">
      <c r="A25" s="30">
        <v>42825</v>
      </c>
      <c r="B25" s="405" t="s">
        <v>11</v>
      </c>
      <c r="C25" s="405" t="s">
        <v>20</v>
      </c>
      <c r="D25" t="s">
        <v>13</v>
      </c>
      <c r="E25" s="1">
        <v>26.9</v>
      </c>
      <c r="G25" s="1">
        <f t="shared" si="0"/>
        <v>26.9</v>
      </c>
    </row>
    <row r="26" spans="1:7">
      <c r="B26" s="405"/>
      <c r="C26" s="405"/>
      <c r="D26" t="s">
        <v>14</v>
      </c>
      <c r="E26" s="1">
        <v>2</v>
      </c>
      <c r="G26" s="1">
        <f t="shared" si="0"/>
        <v>28.9</v>
      </c>
    </row>
    <row r="27" spans="1:7">
      <c r="B27" s="405"/>
      <c r="C27" s="405"/>
      <c r="D27" t="s">
        <v>15</v>
      </c>
      <c r="E27" s="1">
        <v>60</v>
      </c>
      <c r="G27" s="1">
        <f t="shared" si="0"/>
        <v>88.9</v>
      </c>
    </row>
    <row r="28" spans="1:7">
      <c r="B28" s="405"/>
      <c r="C28" s="405"/>
      <c r="D28" t="s">
        <v>16</v>
      </c>
      <c r="E28" s="1">
        <v>2</v>
      </c>
      <c r="G28" s="1">
        <f t="shared" si="0"/>
        <v>90.9</v>
      </c>
    </row>
    <row r="29" spans="1:7">
      <c r="A29" s="30">
        <v>42824</v>
      </c>
      <c r="B29" s="405" t="s">
        <v>10</v>
      </c>
      <c r="C29" s="405" t="s">
        <v>20</v>
      </c>
      <c r="D29" t="s">
        <v>15</v>
      </c>
      <c r="E29" s="1"/>
      <c r="F29" s="1">
        <v>60</v>
      </c>
      <c r="G29" s="1">
        <f t="shared" si="0"/>
        <v>30.900000000000006</v>
      </c>
    </row>
    <row r="30" spans="1:7">
      <c r="A30" s="30">
        <v>42824</v>
      </c>
      <c r="B30" s="405" t="s">
        <v>10</v>
      </c>
      <c r="C30" s="405" t="s">
        <v>20</v>
      </c>
      <c r="D30" t="s">
        <v>16</v>
      </c>
      <c r="E30" s="1"/>
      <c r="F30" s="1">
        <v>2</v>
      </c>
      <c r="G30" s="1">
        <f t="shared" si="0"/>
        <v>28.900000000000006</v>
      </c>
    </row>
    <row r="31" spans="1:7">
      <c r="A31" s="30">
        <v>42845</v>
      </c>
      <c r="B31" s="405">
        <v>12665</v>
      </c>
      <c r="C31" s="405" t="s">
        <v>20</v>
      </c>
      <c r="D31" t="s">
        <v>13</v>
      </c>
      <c r="E31" s="1"/>
      <c r="F31" s="1">
        <v>26.9</v>
      </c>
      <c r="G31" s="1">
        <f t="shared" si="0"/>
        <v>2.0000000000000071</v>
      </c>
    </row>
    <row r="32" spans="1:7">
      <c r="A32" s="30">
        <v>42845</v>
      </c>
      <c r="B32" s="405">
        <v>12665</v>
      </c>
      <c r="C32" s="405" t="s">
        <v>20</v>
      </c>
      <c r="D32" t="s">
        <v>14</v>
      </c>
      <c r="E32" s="1"/>
      <c r="F32" s="1">
        <v>2</v>
      </c>
      <c r="G32" s="1">
        <f t="shared" si="0"/>
        <v>7.1054273576010019E-15</v>
      </c>
    </row>
    <row r="33" spans="1:7">
      <c r="A33" s="32">
        <v>42855</v>
      </c>
      <c r="B33" s="404" t="s">
        <v>11</v>
      </c>
      <c r="C33" s="404" t="s">
        <v>21</v>
      </c>
      <c r="D33" t="s">
        <v>13</v>
      </c>
      <c r="E33" s="1">
        <v>28.1</v>
      </c>
      <c r="G33" s="1">
        <f t="shared" si="0"/>
        <v>28.100000000000009</v>
      </c>
    </row>
    <row r="34" spans="1:7">
      <c r="B34" s="405"/>
      <c r="C34" s="405"/>
      <c r="D34" t="s">
        <v>14</v>
      </c>
      <c r="E34" s="1">
        <v>2</v>
      </c>
      <c r="G34" s="1">
        <f t="shared" si="0"/>
        <v>30.100000000000009</v>
      </c>
    </row>
    <row r="35" spans="1:7">
      <c r="B35" s="405"/>
      <c r="C35" s="405"/>
      <c r="D35" t="s">
        <v>15</v>
      </c>
      <c r="E35" s="1">
        <v>60</v>
      </c>
      <c r="G35" s="1">
        <f t="shared" si="0"/>
        <v>90.100000000000009</v>
      </c>
    </row>
    <row r="36" spans="1:7">
      <c r="B36" s="405"/>
      <c r="C36" s="405"/>
      <c r="D36" t="s">
        <v>16</v>
      </c>
      <c r="E36" s="1">
        <v>2</v>
      </c>
      <c r="G36" s="1">
        <f t="shared" si="0"/>
        <v>92.100000000000009</v>
      </c>
    </row>
    <row r="37" spans="1:7">
      <c r="A37" s="30">
        <v>42854</v>
      </c>
      <c r="B37" s="405" t="s">
        <v>10</v>
      </c>
      <c r="C37" s="405" t="s">
        <v>21</v>
      </c>
      <c r="D37" t="s">
        <v>15</v>
      </c>
      <c r="E37" s="1"/>
      <c r="F37" s="1">
        <v>60</v>
      </c>
      <c r="G37" s="1">
        <f t="shared" si="0"/>
        <v>32.100000000000009</v>
      </c>
    </row>
    <row r="38" spans="1:7">
      <c r="A38" s="30">
        <v>42854</v>
      </c>
      <c r="B38" s="405" t="s">
        <v>10</v>
      </c>
      <c r="C38" s="405" t="s">
        <v>21</v>
      </c>
      <c r="D38" t="s">
        <v>16</v>
      </c>
      <c r="E38" s="1"/>
      <c r="F38" s="1">
        <v>2</v>
      </c>
      <c r="G38" s="1">
        <f t="shared" si="0"/>
        <v>30.100000000000009</v>
      </c>
    </row>
    <row r="39" spans="1:7">
      <c r="A39" s="30">
        <v>42874</v>
      </c>
      <c r="B39" s="405">
        <v>12777</v>
      </c>
      <c r="C39" s="405" t="s">
        <v>21</v>
      </c>
      <c r="D39" t="s">
        <v>13</v>
      </c>
      <c r="E39" s="1"/>
      <c r="F39" s="1">
        <v>28.1</v>
      </c>
      <c r="G39" s="1">
        <f t="shared" si="0"/>
        <v>2.0000000000000071</v>
      </c>
    </row>
    <row r="40" spans="1:7">
      <c r="A40" s="30">
        <v>42874</v>
      </c>
      <c r="B40" s="405">
        <v>12777</v>
      </c>
      <c r="C40" s="405" t="s">
        <v>21</v>
      </c>
      <c r="D40" t="s">
        <v>14</v>
      </c>
      <c r="E40" s="1"/>
      <c r="F40" s="1">
        <v>2</v>
      </c>
      <c r="G40" s="1">
        <f t="shared" si="0"/>
        <v>7.1054273576010019E-15</v>
      </c>
    </row>
    <row r="41" spans="1:7">
      <c r="A41" s="32">
        <v>42886</v>
      </c>
      <c r="B41" s="404" t="s">
        <v>11</v>
      </c>
      <c r="C41" s="404" t="s">
        <v>22</v>
      </c>
      <c r="D41" t="s">
        <v>13</v>
      </c>
      <c r="E41" s="1">
        <v>26.9</v>
      </c>
      <c r="G41" s="1">
        <f t="shared" si="0"/>
        <v>26.900000000000006</v>
      </c>
    </row>
    <row r="42" spans="1:7">
      <c r="B42" s="405"/>
      <c r="C42" s="405"/>
      <c r="D42" t="s">
        <v>14</v>
      </c>
      <c r="E42" s="1">
        <v>2</v>
      </c>
      <c r="G42" s="1">
        <f t="shared" si="0"/>
        <v>28.900000000000006</v>
      </c>
    </row>
    <row r="43" spans="1:7">
      <c r="B43" s="405"/>
      <c r="C43" s="405"/>
      <c r="D43" t="s">
        <v>15</v>
      </c>
      <c r="E43" s="1">
        <v>60</v>
      </c>
      <c r="G43" s="1">
        <f t="shared" si="0"/>
        <v>88.9</v>
      </c>
    </row>
    <row r="44" spans="1:7">
      <c r="B44" s="405"/>
      <c r="C44" s="405"/>
      <c r="D44" t="s">
        <v>16</v>
      </c>
      <c r="E44" s="1">
        <v>2</v>
      </c>
      <c r="G44" s="1">
        <f t="shared" si="0"/>
        <v>90.9</v>
      </c>
    </row>
    <row r="45" spans="1:7">
      <c r="A45" s="30">
        <v>42885</v>
      </c>
      <c r="B45" s="405" t="s">
        <v>10</v>
      </c>
      <c r="C45" s="405" t="s">
        <v>22</v>
      </c>
      <c r="D45" t="s">
        <v>15</v>
      </c>
      <c r="E45" s="1"/>
      <c r="F45" s="1">
        <v>60</v>
      </c>
      <c r="G45" s="1">
        <f t="shared" si="0"/>
        <v>30.900000000000006</v>
      </c>
    </row>
    <row r="46" spans="1:7">
      <c r="A46" s="30">
        <v>42885</v>
      </c>
      <c r="B46" s="405" t="s">
        <v>10</v>
      </c>
      <c r="C46" s="405" t="s">
        <v>22</v>
      </c>
      <c r="D46" t="s">
        <v>16</v>
      </c>
      <c r="E46" s="1"/>
      <c r="F46" s="1">
        <v>2</v>
      </c>
      <c r="G46" s="1">
        <f t="shared" si="0"/>
        <v>28.900000000000006</v>
      </c>
    </row>
    <row r="47" spans="1:7">
      <c r="A47" s="30">
        <v>42907</v>
      </c>
      <c r="B47" s="405">
        <v>13119</v>
      </c>
      <c r="C47" s="405" t="s">
        <v>22</v>
      </c>
      <c r="D47" t="s">
        <v>13</v>
      </c>
      <c r="E47" s="1"/>
      <c r="F47" s="1">
        <v>26.9</v>
      </c>
      <c r="G47" s="1">
        <f t="shared" si="0"/>
        <v>2.0000000000000071</v>
      </c>
    </row>
    <row r="48" spans="1:7">
      <c r="A48" s="30">
        <v>42907</v>
      </c>
      <c r="B48" s="405">
        <v>13119</v>
      </c>
      <c r="C48" s="405" t="s">
        <v>22</v>
      </c>
      <c r="D48" t="s">
        <v>14</v>
      </c>
      <c r="E48" s="1"/>
      <c r="F48" s="1">
        <v>2</v>
      </c>
      <c r="G48" s="1">
        <f t="shared" si="0"/>
        <v>7.1054273576010019E-15</v>
      </c>
    </row>
    <row r="49" spans="1:7">
      <c r="A49" s="32">
        <v>42916</v>
      </c>
      <c r="B49" s="404" t="s">
        <v>11</v>
      </c>
      <c r="C49" s="404" t="s">
        <v>23</v>
      </c>
      <c r="D49" t="s">
        <v>13</v>
      </c>
      <c r="E49" s="1">
        <v>26.1</v>
      </c>
      <c r="G49" s="1">
        <f t="shared" si="0"/>
        <v>26.100000000000009</v>
      </c>
    </row>
    <row r="50" spans="1:7">
      <c r="B50" s="405"/>
      <c r="C50" s="405"/>
      <c r="D50" t="s">
        <v>14</v>
      </c>
      <c r="E50" s="1">
        <v>2</v>
      </c>
      <c r="G50" s="1">
        <f t="shared" si="0"/>
        <v>28.100000000000009</v>
      </c>
    </row>
    <row r="51" spans="1:7">
      <c r="B51" s="405"/>
      <c r="C51" s="405"/>
      <c r="D51" t="s">
        <v>15</v>
      </c>
      <c r="E51" s="1">
        <v>60</v>
      </c>
      <c r="G51" s="1">
        <f t="shared" si="0"/>
        <v>88.100000000000009</v>
      </c>
    </row>
    <row r="52" spans="1:7">
      <c r="B52" s="405"/>
      <c r="C52" s="405"/>
      <c r="D52" t="s">
        <v>16</v>
      </c>
      <c r="E52" s="1">
        <v>2</v>
      </c>
      <c r="G52" s="1">
        <f t="shared" si="0"/>
        <v>90.100000000000009</v>
      </c>
    </row>
    <row r="53" spans="1:7">
      <c r="A53" s="30">
        <v>42916</v>
      </c>
      <c r="B53" s="405" t="s">
        <v>10</v>
      </c>
      <c r="C53" s="405" t="s">
        <v>23</v>
      </c>
      <c r="D53" t="s">
        <v>15</v>
      </c>
      <c r="E53" s="1"/>
      <c r="F53" s="1">
        <v>60</v>
      </c>
      <c r="G53" s="1">
        <f t="shared" si="0"/>
        <v>30.100000000000009</v>
      </c>
    </row>
    <row r="54" spans="1:7">
      <c r="A54" s="30">
        <v>42916</v>
      </c>
      <c r="B54" s="405" t="s">
        <v>10</v>
      </c>
      <c r="C54" s="405" t="s">
        <v>23</v>
      </c>
      <c r="D54" t="s">
        <v>16</v>
      </c>
      <c r="E54" s="1"/>
      <c r="F54" s="1">
        <v>2</v>
      </c>
      <c r="G54" s="1">
        <f t="shared" si="0"/>
        <v>28.100000000000009</v>
      </c>
    </row>
    <row r="55" spans="1:7">
      <c r="A55" s="30">
        <v>42936</v>
      </c>
      <c r="B55" s="405">
        <v>13226</v>
      </c>
      <c r="C55" s="405" t="s">
        <v>23</v>
      </c>
      <c r="D55" t="s">
        <v>13</v>
      </c>
      <c r="E55" s="1"/>
      <c r="F55" s="1">
        <v>26.1</v>
      </c>
      <c r="G55" s="1">
        <f t="shared" si="0"/>
        <v>2.0000000000000071</v>
      </c>
    </row>
    <row r="56" spans="1:7">
      <c r="A56" s="30">
        <v>42936</v>
      </c>
      <c r="B56" s="405">
        <v>13226</v>
      </c>
      <c r="C56" s="405" t="s">
        <v>23</v>
      </c>
      <c r="D56" t="s">
        <v>14</v>
      </c>
      <c r="E56" s="1"/>
      <c r="F56" s="1">
        <v>2</v>
      </c>
      <c r="G56" s="1">
        <f t="shared" si="0"/>
        <v>7.1054273576010019E-15</v>
      </c>
    </row>
    <row r="57" spans="1:7">
      <c r="A57" s="32">
        <v>42947</v>
      </c>
      <c r="B57" s="404" t="s">
        <v>11</v>
      </c>
      <c r="C57" s="404" t="s">
        <v>24</v>
      </c>
      <c r="D57" t="s">
        <v>13</v>
      </c>
      <c r="E57" s="1">
        <v>24.9</v>
      </c>
      <c r="G57" s="1">
        <f t="shared" si="0"/>
        <v>24.900000000000006</v>
      </c>
    </row>
    <row r="58" spans="1:7">
      <c r="B58" s="405"/>
      <c r="C58" s="405"/>
      <c r="D58" t="s">
        <v>14</v>
      </c>
      <c r="E58" s="1">
        <v>2</v>
      </c>
      <c r="G58" s="1">
        <f t="shared" si="0"/>
        <v>26.900000000000006</v>
      </c>
    </row>
    <row r="59" spans="1:7">
      <c r="B59" s="405"/>
      <c r="C59" s="405"/>
      <c r="D59" t="s">
        <v>15</v>
      </c>
      <c r="E59" s="1">
        <v>60</v>
      </c>
      <c r="G59" s="1">
        <f t="shared" si="0"/>
        <v>86.9</v>
      </c>
    </row>
    <row r="60" spans="1:7">
      <c r="B60" s="405"/>
      <c r="C60" s="405"/>
      <c r="D60" t="s">
        <v>16</v>
      </c>
      <c r="E60" s="1">
        <v>2</v>
      </c>
      <c r="G60" s="1">
        <f t="shared" si="0"/>
        <v>88.9</v>
      </c>
    </row>
    <row r="61" spans="1:7">
      <c r="A61" s="30">
        <v>42945</v>
      </c>
      <c r="B61" s="405" t="s">
        <v>10</v>
      </c>
      <c r="C61" s="405" t="s">
        <v>24</v>
      </c>
      <c r="D61" t="s">
        <v>15</v>
      </c>
      <c r="E61" s="1"/>
      <c r="F61" s="1">
        <v>60</v>
      </c>
      <c r="G61" s="1">
        <f t="shared" si="0"/>
        <v>28.900000000000006</v>
      </c>
    </row>
    <row r="62" spans="1:7">
      <c r="A62" s="30">
        <v>42945</v>
      </c>
      <c r="B62" s="405" t="s">
        <v>10</v>
      </c>
      <c r="C62" s="405" t="s">
        <v>24</v>
      </c>
      <c r="D62" t="s">
        <v>16</v>
      </c>
      <c r="E62" s="1"/>
      <c r="F62" s="1">
        <v>2</v>
      </c>
      <c r="G62" s="1">
        <f t="shared" si="0"/>
        <v>26.900000000000006</v>
      </c>
    </row>
    <row r="63" spans="1:7">
      <c r="A63" s="30">
        <v>42969</v>
      </c>
      <c r="B63" s="405">
        <v>13449</v>
      </c>
      <c r="C63" s="405" t="s">
        <v>24</v>
      </c>
      <c r="D63" t="s">
        <v>13</v>
      </c>
      <c r="E63" s="1"/>
      <c r="F63" s="1">
        <v>24.9</v>
      </c>
      <c r="G63" s="1">
        <f t="shared" si="0"/>
        <v>2.0000000000000071</v>
      </c>
    </row>
    <row r="64" spans="1:7">
      <c r="A64" s="30">
        <v>42969</v>
      </c>
      <c r="B64" s="405">
        <v>13449</v>
      </c>
      <c r="C64" s="405" t="s">
        <v>24</v>
      </c>
      <c r="D64" t="s">
        <v>14</v>
      </c>
      <c r="E64" s="1"/>
      <c r="F64" s="1">
        <v>2</v>
      </c>
      <c r="G64" s="1">
        <f t="shared" si="0"/>
        <v>7.1054273576010019E-15</v>
      </c>
    </row>
    <row r="65" spans="1:8">
      <c r="A65" s="32">
        <v>42978</v>
      </c>
      <c r="B65" s="404" t="s">
        <v>11</v>
      </c>
      <c r="C65" s="404" t="s">
        <v>25</v>
      </c>
      <c r="D65" t="s">
        <v>13</v>
      </c>
      <c r="E65" s="1">
        <v>24.9</v>
      </c>
      <c r="G65" s="1">
        <f t="shared" si="0"/>
        <v>24.900000000000006</v>
      </c>
    </row>
    <row r="66" spans="1:8">
      <c r="B66" s="405"/>
      <c r="C66" s="405"/>
      <c r="D66" t="s">
        <v>14</v>
      </c>
      <c r="E66" s="1">
        <v>2</v>
      </c>
      <c r="G66" s="1">
        <f t="shared" si="0"/>
        <v>26.900000000000006</v>
      </c>
    </row>
    <row r="67" spans="1:8">
      <c r="B67" s="405"/>
      <c r="C67" s="405"/>
      <c r="D67" t="s">
        <v>15</v>
      </c>
      <c r="E67" s="1">
        <v>60</v>
      </c>
      <c r="G67" s="1">
        <f t="shared" si="0"/>
        <v>86.9</v>
      </c>
    </row>
    <row r="68" spans="1:8">
      <c r="B68" s="405"/>
      <c r="C68" s="405"/>
      <c r="D68" t="s">
        <v>16</v>
      </c>
      <c r="E68" s="1">
        <v>2</v>
      </c>
      <c r="G68" s="1">
        <f t="shared" si="0"/>
        <v>88.9</v>
      </c>
    </row>
    <row r="69" spans="1:8">
      <c r="A69" s="30">
        <v>42978</v>
      </c>
      <c r="B69" s="405" t="s">
        <v>10</v>
      </c>
      <c r="C69" s="405" t="s">
        <v>25</v>
      </c>
      <c r="D69" t="s">
        <v>15</v>
      </c>
      <c r="E69" s="1"/>
      <c r="F69" s="1">
        <v>60</v>
      </c>
      <c r="G69" s="1">
        <f t="shared" si="0"/>
        <v>28.900000000000006</v>
      </c>
    </row>
    <row r="70" spans="1:8">
      <c r="A70" s="30">
        <v>42978</v>
      </c>
      <c r="B70" s="405" t="s">
        <v>10</v>
      </c>
      <c r="C70" s="405" t="s">
        <v>25</v>
      </c>
      <c r="D70" t="s">
        <v>16</v>
      </c>
      <c r="E70" s="1"/>
      <c r="F70" s="1">
        <v>2</v>
      </c>
      <c r="G70" s="1">
        <f t="shared" si="0"/>
        <v>26.900000000000006</v>
      </c>
    </row>
    <row r="71" spans="1:8">
      <c r="A71" s="30">
        <v>42997</v>
      </c>
      <c r="B71" s="405">
        <v>13611</v>
      </c>
      <c r="C71" s="405" t="s">
        <v>25</v>
      </c>
      <c r="D71" t="s">
        <v>13</v>
      </c>
      <c r="E71" s="1"/>
      <c r="F71" s="1">
        <v>24.9</v>
      </c>
      <c r="G71" s="1">
        <f t="shared" ref="G71:G135" si="1">+G70+E71-F71</f>
        <v>2.0000000000000071</v>
      </c>
    </row>
    <row r="72" spans="1:8">
      <c r="A72" s="30">
        <v>42997</v>
      </c>
      <c r="B72" s="405">
        <v>13611</v>
      </c>
      <c r="C72" s="405" t="s">
        <v>25</v>
      </c>
      <c r="D72" t="s">
        <v>14</v>
      </c>
      <c r="E72" s="1"/>
      <c r="F72" s="1">
        <v>2</v>
      </c>
      <c r="G72" s="1">
        <f t="shared" si="1"/>
        <v>7.1054273576010019E-15</v>
      </c>
    </row>
    <row r="73" spans="1:8">
      <c r="A73" s="32">
        <v>43008</v>
      </c>
      <c r="B73" s="404" t="s">
        <v>11</v>
      </c>
      <c r="C73" s="404" t="s">
        <v>26</v>
      </c>
      <c r="D73" t="s">
        <v>13</v>
      </c>
      <c r="E73" s="1">
        <v>21.2</v>
      </c>
      <c r="G73" s="1">
        <f t="shared" si="1"/>
        <v>21.200000000000006</v>
      </c>
    </row>
    <row r="74" spans="1:8">
      <c r="B74" s="405"/>
      <c r="C74" s="405"/>
      <c r="D74" t="s">
        <v>14</v>
      </c>
      <c r="E74" s="1">
        <v>1.3</v>
      </c>
      <c r="G74" s="1">
        <f t="shared" si="1"/>
        <v>22.500000000000007</v>
      </c>
    </row>
    <row r="75" spans="1:8">
      <c r="B75" s="405"/>
      <c r="C75" s="405"/>
      <c r="D75" t="s">
        <v>15</v>
      </c>
      <c r="E75" s="1">
        <v>60</v>
      </c>
      <c r="G75" s="1">
        <f t="shared" si="1"/>
        <v>82.5</v>
      </c>
    </row>
    <row r="76" spans="1:8">
      <c r="B76" s="405"/>
      <c r="C76" s="405"/>
      <c r="D76" t="s">
        <v>16</v>
      </c>
      <c r="E76" s="1">
        <v>2</v>
      </c>
      <c r="G76" s="1">
        <f t="shared" si="1"/>
        <v>84.5</v>
      </c>
      <c r="H76" s="13"/>
    </row>
    <row r="77" spans="1:8">
      <c r="A77" s="30">
        <v>42823</v>
      </c>
      <c r="B77" s="405"/>
      <c r="C77" s="405"/>
      <c r="D77" t="s">
        <v>46</v>
      </c>
      <c r="E77" s="1">
        <v>85</v>
      </c>
      <c r="G77" s="1">
        <f t="shared" si="1"/>
        <v>169.5</v>
      </c>
      <c r="H77" s="13"/>
    </row>
    <row r="78" spans="1:8">
      <c r="A78" s="30">
        <v>42951</v>
      </c>
      <c r="B78" s="405"/>
      <c r="C78" s="405"/>
      <c r="D78" t="s">
        <v>46</v>
      </c>
      <c r="E78" s="1">
        <v>85</v>
      </c>
      <c r="G78" s="1">
        <f t="shared" si="1"/>
        <v>254.5</v>
      </c>
      <c r="H78" s="13"/>
    </row>
    <row r="79" spans="1:8">
      <c r="A79" s="30">
        <v>43008</v>
      </c>
      <c r="B79" s="405" t="s">
        <v>10</v>
      </c>
      <c r="C79" s="405" t="s">
        <v>26</v>
      </c>
      <c r="D79" t="s">
        <v>15</v>
      </c>
      <c r="E79" s="1"/>
      <c r="F79" s="1">
        <v>60</v>
      </c>
      <c r="G79" s="1">
        <f t="shared" si="1"/>
        <v>194.5</v>
      </c>
      <c r="H79" s="13"/>
    </row>
    <row r="80" spans="1:8">
      <c r="A80" s="30">
        <v>43008</v>
      </c>
      <c r="B80" s="405" t="s">
        <v>10</v>
      </c>
      <c r="C80" s="405" t="s">
        <v>26</v>
      </c>
      <c r="D80" t="s">
        <v>16</v>
      </c>
      <c r="E80" s="1"/>
      <c r="F80" s="1">
        <v>2</v>
      </c>
      <c r="G80" s="1">
        <f t="shared" si="1"/>
        <v>192.5</v>
      </c>
      <c r="H80" s="13"/>
    </row>
    <row r="81" spans="1:8">
      <c r="A81" s="30">
        <v>43028</v>
      </c>
      <c r="B81" s="405">
        <v>13838</v>
      </c>
      <c r="C81" s="405" t="s">
        <v>26</v>
      </c>
      <c r="D81" t="s">
        <v>13</v>
      </c>
      <c r="E81" s="1"/>
      <c r="F81" s="1">
        <v>21.2</v>
      </c>
      <c r="G81" s="1">
        <f t="shared" si="1"/>
        <v>171.3</v>
      </c>
      <c r="H81" s="13"/>
    </row>
    <row r="82" spans="1:8">
      <c r="A82" s="30">
        <v>43028</v>
      </c>
      <c r="B82" s="405">
        <v>13838</v>
      </c>
      <c r="C82" s="405" t="s">
        <v>26</v>
      </c>
      <c r="D82" t="s">
        <v>14</v>
      </c>
      <c r="E82" s="1"/>
      <c r="F82" s="1">
        <v>1.3</v>
      </c>
      <c r="G82" s="1">
        <f t="shared" si="1"/>
        <v>170</v>
      </c>
      <c r="H82" s="13"/>
    </row>
    <row r="83" spans="1:8">
      <c r="A83" s="30">
        <v>42972</v>
      </c>
      <c r="B83" s="405">
        <v>6330</v>
      </c>
      <c r="C83" s="16">
        <v>42951</v>
      </c>
      <c r="D83" t="s">
        <v>46</v>
      </c>
      <c r="E83" s="1"/>
      <c r="F83" s="1">
        <v>85</v>
      </c>
      <c r="G83" s="1">
        <f t="shared" si="1"/>
        <v>85</v>
      </c>
      <c r="H83" s="13"/>
    </row>
    <row r="84" spans="1:8">
      <c r="A84" s="30">
        <v>43049</v>
      </c>
      <c r="B84" s="405">
        <v>13953</v>
      </c>
      <c r="C84" s="16">
        <v>42823</v>
      </c>
      <c r="D84" t="s">
        <v>46</v>
      </c>
      <c r="E84" s="1"/>
      <c r="F84" s="1">
        <v>85</v>
      </c>
      <c r="G84" s="1">
        <f t="shared" si="1"/>
        <v>0</v>
      </c>
      <c r="H84" s="13"/>
    </row>
    <row r="85" spans="1:8">
      <c r="A85" s="32">
        <v>43039</v>
      </c>
      <c r="B85" s="404" t="s">
        <v>11</v>
      </c>
      <c r="C85" s="404" t="s">
        <v>27</v>
      </c>
      <c r="D85" t="s">
        <v>13</v>
      </c>
      <c r="E85" s="1">
        <v>21.3</v>
      </c>
      <c r="G85" s="1">
        <f t="shared" si="1"/>
        <v>21.3</v>
      </c>
      <c r="H85" s="13"/>
    </row>
    <row r="86" spans="1:8">
      <c r="B86" s="405"/>
      <c r="C86" s="405"/>
      <c r="D86" t="s">
        <v>14</v>
      </c>
      <c r="E86" s="1">
        <v>2</v>
      </c>
      <c r="G86" s="1">
        <f t="shared" si="1"/>
        <v>23.3</v>
      </c>
      <c r="H86" s="13"/>
    </row>
    <row r="87" spans="1:8">
      <c r="B87" s="405"/>
      <c r="C87" s="405"/>
      <c r="D87" t="s">
        <v>15</v>
      </c>
      <c r="E87" s="1">
        <v>60</v>
      </c>
      <c r="G87" s="1">
        <f t="shared" si="1"/>
        <v>83.3</v>
      </c>
      <c r="H87" s="13"/>
    </row>
    <row r="88" spans="1:8">
      <c r="B88" s="405"/>
      <c r="C88" s="405"/>
      <c r="D88" t="s">
        <v>16</v>
      </c>
      <c r="E88" s="1">
        <v>2</v>
      </c>
      <c r="G88" s="1">
        <f t="shared" si="1"/>
        <v>85.3</v>
      </c>
      <c r="H88" s="13"/>
    </row>
    <row r="89" spans="1:8">
      <c r="A89" s="30">
        <v>43039</v>
      </c>
      <c r="B89" s="405" t="s">
        <v>10</v>
      </c>
      <c r="C89" s="405" t="s">
        <v>27</v>
      </c>
      <c r="D89" t="s">
        <v>15</v>
      </c>
      <c r="E89" s="1"/>
      <c r="F89" s="1">
        <v>60</v>
      </c>
      <c r="G89" s="1">
        <f t="shared" si="1"/>
        <v>25.299999999999997</v>
      </c>
      <c r="H89" s="13"/>
    </row>
    <row r="90" spans="1:8">
      <c r="A90" s="30">
        <v>43039</v>
      </c>
      <c r="B90" s="405" t="s">
        <v>10</v>
      </c>
      <c r="C90" s="405" t="s">
        <v>27</v>
      </c>
      <c r="D90" t="s">
        <v>16</v>
      </c>
      <c r="E90" s="1"/>
      <c r="F90" s="1">
        <v>2</v>
      </c>
      <c r="G90" s="1">
        <f t="shared" si="1"/>
        <v>23.299999999999997</v>
      </c>
      <c r="H90" s="13"/>
    </row>
    <row r="91" spans="1:8">
      <c r="A91" s="30">
        <v>43060</v>
      </c>
      <c r="B91" s="405">
        <v>10209</v>
      </c>
      <c r="C91" s="405" t="s">
        <v>27</v>
      </c>
      <c r="D91" t="s">
        <v>14</v>
      </c>
      <c r="E91" s="1"/>
      <c r="F91" s="1">
        <v>2</v>
      </c>
      <c r="G91" s="1">
        <f t="shared" si="1"/>
        <v>21.299999999999997</v>
      </c>
      <c r="H91" s="13"/>
    </row>
    <row r="92" spans="1:8">
      <c r="A92" s="30">
        <v>43060</v>
      </c>
      <c r="B92" s="405">
        <v>10209</v>
      </c>
      <c r="C92" s="405" t="s">
        <v>27</v>
      </c>
      <c r="D92" t="s">
        <v>13</v>
      </c>
      <c r="E92" s="1"/>
      <c r="F92" s="1">
        <v>21.3</v>
      </c>
      <c r="G92" s="1">
        <f t="shared" si="1"/>
        <v>0</v>
      </c>
      <c r="H92" s="13"/>
    </row>
    <row r="93" spans="1:8">
      <c r="A93" s="32">
        <v>43069</v>
      </c>
      <c r="B93" s="404" t="s">
        <v>11</v>
      </c>
      <c r="C93" s="404" t="s">
        <v>28</v>
      </c>
      <c r="D93" t="s">
        <v>13</v>
      </c>
      <c r="E93" s="1">
        <v>22.6</v>
      </c>
      <c r="G93" s="1">
        <f t="shared" si="1"/>
        <v>22.6</v>
      </c>
      <c r="H93" s="13"/>
    </row>
    <row r="94" spans="1:8">
      <c r="B94" s="405"/>
      <c r="C94" s="405"/>
      <c r="D94" t="s">
        <v>14</v>
      </c>
      <c r="E94" s="1">
        <v>2</v>
      </c>
      <c r="G94" s="1">
        <f t="shared" si="1"/>
        <v>24.6</v>
      </c>
      <c r="H94" s="13"/>
    </row>
    <row r="95" spans="1:8">
      <c r="B95" s="405"/>
      <c r="C95" s="405"/>
      <c r="D95" t="s">
        <v>15</v>
      </c>
      <c r="E95" s="1">
        <v>60</v>
      </c>
      <c r="G95" s="1">
        <f t="shared" si="1"/>
        <v>84.6</v>
      </c>
      <c r="H95" s="13"/>
    </row>
    <row r="96" spans="1:8">
      <c r="B96" s="405"/>
      <c r="C96" s="405"/>
      <c r="D96" t="s">
        <v>16</v>
      </c>
      <c r="E96" s="1">
        <v>2</v>
      </c>
      <c r="G96" s="1">
        <f t="shared" si="1"/>
        <v>86.6</v>
      </c>
      <c r="H96" s="13"/>
    </row>
    <row r="97" spans="1:8">
      <c r="A97" s="30">
        <v>43088</v>
      </c>
      <c r="B97" s="405">
        <v>14321</v>
      </c>
      <c r="C97" s="405" t="s">
        <v>28</v>
      </c>
      <c r="D97" t="s">
        <v>13</v>
      </c>
      <c r="E97" s="1"/>
      <c r="F97" s="1">
        <v>22.6</v>
      </c>
      <c r="G97" s="1">
        <f t="shared" si="1"/>
        <v>63.999999999999993</v>
      </c>
      <c r="H97" s="13"/>
    </row>
    <row r="98" spans="1:8">
      <c r="A98" s="30">
        <v>43088</v>
      </c>
      <c r="B98" s="405">
        <v>14321</v>
      </c>
      <c r="C98" s="405" t="s">
        <v>28</v>
      </c>
      <c r="D98" t="s">
        <v>14</v>
      </c>
      <c r="E98" s="1"/>
      <c r="F98" s="1">
        <v>2</v>
      </c>
      <c r="G98" s="1">
        <f t="shared" si="1"/>
        <v>61.999999999999993</v>
      </c>
      <c r="H98" s="13"/>
    </row>
    <row r="99" spans="1:8">
      <c r="A99" s="30">
        <v>43069</v>
      </c>
      <c r="B99" s="405" t="s">
        <v>10</v>
      </c>
      <c r="C99" s="405" t="s">
        <v>28</v>
      </c>
      <c r="D99" t="s">
        <v>15</v>
      </c>
      <c r="E99" s="1"/>
      <c r="F99" s="1">
        <v>60</v>
      </c>
      <c r="G99" s="1">
        <f t="shared" si="1"/>
        <v>1.9999999999999929</v>
      </c>
      <c r="H99" s="13"/>
    </row>
    <row r="100" spans="1:8">
      <c r="A100" s="30">
        <v>43069</v>
      </c>
      <c r="B100" s="405" t="s">
        <v>10</v>
      </c>
      <c r="C100" s="405" t="s">
        <v>28</v>
      </c>
      <c r="D100" t="s">
        <v>16</v>
      </c>
      <c r="E100" s="1"/>
      <c r="F100" s="1">
        <v>2</v>
      </c>
      <c r="G100" s="1">
        <f t="shared" si="1"/>
        <v>-7.1054273576010019E-15</v>
      </c>
      <c r="H100" s="13"/>
    </row>
    <row r="101" spans="1:8">
      <c r="A101" s="32">
        <v>43100</v>
      </c>
      <c r="B101" s="404" t="s">
        <v>11</v>
      </c>
      <c r="C101" s="404" t="s">
        <v>29</v>
      </c>
      <c r="D101" t="s">
        <v>13</v>
      </c>
      <c r="E101" s="1">
        <v>24.6</v>
      </c>
      <c r="G101" s="1">
        <f t="shared" si="1"/>
        <v>24.599999999999994</v>
      </c>
      <c r="H101" s="13"/>
    </row>
    <row r="102" spans="1:8">
      <c r="B102" s="405"/>
      <c r="C102" s="405"/>
      <c r="D102" t="s">
        <v>14</v>
      </c>
      <c r="E102" s="1">
        <v>2</v>
      </c>
      <c r="G102" s="1">
        <f t="shared" si="1"/>
        <v>26.599999999999994</v>
      </c>
      <c r="H102" s="13"/>
    </row>
    <row r="103" spans="1:8">
      <c r="B103" s="405"/>
      <c r="C103" s="405"/>
      <c r="D103" t="s">
        <v>15</v>
      </c>
      <c r="E103" s="1">
        <v>60</v>
      </c>
      <c r="G103" s="1">
        <f t="shared" si="1"/>
        <v>86.6</v>
      </c>
      <c r="H103" s="13"/>
    </row>
    <row r="104" spans="1:8">
      <c r="B104" s="405"/>
      <c r="C104" s="405"/>
      <c r="D104" t="s">
        <v>16</v>
      </c>
      <c r="E104" s="1">
        <v>2</v>
      </c>
      <c r="G104" s="1">
        <f t="shared" si="1"/>
        <v>88.6</v>
      </c>
      <c r="H104" s="13"/>
    </row>
    <row r="105" spans="1:8">
      <c r="A105" s="30">
        <v>43099</v>
      </c>
      <c r="B105" s="405" t="s">
        <v>10</v>
      </c>
      <c r="C105" s="405" t="s">
        <v>29</v>
      </c>
      <c r="D105" t="s">
        <v>15</v>
      </c>
      <c r="E105" s="1"/>
      <c r="F105" s="1">
        <v>60</v>
      </c>
      <c r="G105" s="1">
        <f t="shared" si="1"/>
        <v>28.599999999999994</v>
      </c>
      <c r="H105" s="13"/>
    </row>
    <row r="106" spans="1:8">
      <c r="A106" s="30">
        <v>43099</v>
      </c>
      <c r="B106" s="405" t="s">
        <v>10</v>
      </c>
      <c r="C106" s="405" t="s">
        <v>29</v>
      </c>
      <c r="D106" t="s">
        <v>16</v>
      </c>
      <c r="E106" s="1"/>
      <c r="F106" s="1">
        <v>2</v>
      </c>
      <c r="G106" s="1">
        <f t="shared" si="1"/>
        <v>26.599999999999994</v>
      </c>
      <c r="H106" s="13"/>
    </row>
    <row r="107" spans="1:8">
      <c r="A107" s="30">
        <v>43119</v>
      </c>
      <c r="B107" s="405">
        <v>14509</v>
      </c>
      <c r="C107" s="405" t="s">
        <v>29</v>
      </c>
      <c r="D107" t="s">
        <v>13</v>
      </c>
      <c r="E107" s="1"/>
      <c r="F107" s="1">
        <v>24.6</v>
      </c>
      <c r="G107" s="1">
        <f t="shared" si="1"/>
        <v>1.9999999999999929</v>
      </c>
      <c r="H107" s="13"/>
    </row>
    <row r="108" spans="1:8">
      <c r="A108" s="30">
        <v>43119</v>
      </c>
      <c r="B108" s="405">
        <v>14509</v>
      </c>
      <c r="C108" s="405" t="s">
        <v>29</v>
      </c>
      <c r="D108" t="s">
        <v>14</v>
      </c>
      <c r="E108" s="1"/>
      <c r="F108" s="1">
        <v>2</v>
      </c>
      <c r="G108" s="1">
        <f t="shared" si="1"/>
        <v>-7.1054273576010019E-15</v>
      </c>
      <c r="H108" s="13"/>
    </row>
    <row r="109" spans="1:8">
      <c r="A109" s="32">
        <v>43131</v>
      </c>
      <c r="B109" s="404" t="s">
        <v>11</v>
      </c>
      <c r="C109" s="404" t="s">
        <v>12</v>
      </c>
      <c r="D109" t="s">
        <v>13</v>
      </c>
      <c r="E109" s="1">
        <v>21.9</v>
      </c>
      <c r="G109" s="1">
        <f t="shared" si="1"/>
        <v>21.899999999999991</v>
      </c>
      <c r="H109" s="13"/>
    </row>
    <row r="110" spans="1:8">
      <c r="B110" s="405"/>
      <c r="C110" s="405"/>
      <c r="D110" t="s">
        <v>14</v>
      </c>
      <c r="E110" s="1">
        <v>2</v>
      </c>
      <c r="G110" s="1">
        <f t="shared" si="1"/>
        <v>23.899999999999991</v>
      </c>
      <c r="H110" s="13"/>
    </row>
    <row r="111" spans="1:8">
      <c r="B111" s="405"/>
      <c r="C111" s="405"/>
      <c r="D111" t="s">
        <v>15</v>
      </c>
      <c r="E111" s="1">
        <v>60</v>
      </c>
      <c r="G111" s="1">
        <f t="shared" si="1"/>
        <v>83.899999999999991</v>
      </c>
      <c r="H111" s="13"/>
    </row>
    <row r="112" spans="1:8">
      <c r="B112" s="405"/>
      <c r="C112" s="405"/>
      <c r="D112" t="s">
        <v>16</v>
      </c>
      <c r="E112" s="1">
        <v>2</v>
      </c>
      <c r="G112" s="1">
        <f t="shared" si="1"/>
        <v>85.899999999999991</v>
      </c>
      <c r="H112" s="13"/>
    </row>
    <row r="113" spans="1:8">
      <c r="A113" s="30">
        <v>43131</v>
      </c>
      <c r="B113" s="405" t="s">
        <v>10</v>
      </c>
      <c r="C113" s="405" t="s">
        <v>12</v>
      </c>
      <c r="D113" t="s">
        <v>15</v>
      </c>
      <c r="E113" s="1"/>
      <c r="F113" s="1">
        <v>60</v>
      </c>
      <c r="G113" s="1">
        <f t="shared" si="1"/>
        <v>25.899999999999991</v>
      </c>
      <c r="H113" s="13"/>
    </row>
    <row r="114" spans="1:8">
      <c r="A114" s="30">
        <v>43131</v>
      </c>
      <c r="B114" s="405" t="s">
        <v>10</v>
      </c>
      <c r="C114" s="405" t="s">
        <v>12</v>
      </c>
      <c r="D114" t="s">
        <v>16</v>
      </c>
      <c r="E114" s="1"/>
      <c r="F114" s="1">
        <v>2</v>
      </c>
      <c r="G114" s="1">
        <f t="shared" si="1"/>
        <v>23.899999999999991</v>
      </c>
      <c r="H114" s="13"/>
    </row>
    <row r="115" spans="1:8">
      <c r="A115" s="30">
        <v>43154</v>
      </c>
      <c r="B115" s="405">
        <v>14714</v>
      </c>
      <c r="C115" s="405" t="s">
        <v>12</v>
      </c>
      <c r="D115" t="s">
        <v>13</v>
      </c>
      <c r="E115" s="1"/>
      <c r="F115" s="1">
        <v>21.9</v>
      </c>
      <c r="G115" s="1">
        <f t="shared" si="1"/>
        <v>1.9999999999999929</v>
      </c>
      <c r="H115" s="13"/>
    </row>
    <row r="116" spans="1:8">
      <c r="A116" s="30">
        <v>43154</v>
      </c>
      <c r="B116" s="405">
        <v>14714</v>
      </c>
      <c r="C116" s="405" t="s">
        <v>12</v>
      </c>
      <c r="D116" t="s">
        <v>14</v>
      </c>
      <c r="E116" s="1"/>
      <c r="F116" s="1">
        <v>2</v>
      </c>
      <c r="G116" s="1">
        <f t="shared" si="1"/>
        <v>-7.1054273576010019E-15</v>
      </c>
      <c r="H116" s="13"/>
    </row>
    <row r="117" spans="1:8">
      <c r="A117" s="32">
        <v>43159</v>
      </c>
      <c r="B117" s="404" t="s">
        <v>11</v>
      </c>
      <c r="C117" s="404" t="s">
        <v>19</v>
      </c>
      <c r="D117" t="s">
        <v>13</v>
      </c>
      <c r="E117" s="1">
        <v>27.1</v>
      </c>
      <c r="G117" s="1">
        <f t="shared" si="1"/>
        <v>27.099999999999994</v>
      </c>
      <c r="H117" s="13"/>
    </row>
    <row r="118" spans="1:8">
      <c r="B118" s="405"/>
      <c r="C118" s="405"/>
      <c r="D118" t="s">
        <v>14</v>
      </c>
      <c r="E118" s="1">
        <v>2</v>
      </c>
      <c r="G118" s="1">
        <f t="shared" si="1"/>
        <v>29.099999999999994</v>
      </c>
      <c r="H118" s="13"/>
    </row>
    <row r="119" spans="1:8">
      <c r="B119" s="405"/>
      <c r="C119" s="405"/>
      <c r="D119" t="s">
        <v>15</v>
      </c>
      <c r="E119" s="1">
        <v>56</v>
      </c>
      <c r="G119" s="1">
        <f t="shared" si="1"/>
        <v>85.1</v>
      </c>
      <c r="H119" s="13"/>
    </row>
    <row r="120" spans="1:8">
      <c r="B120" s="405"/>
      <c r="C120" s="405"/>
      <c r="D120" t="s">
        <v>16</v>
      </c>
      <c r="E120" s="1">
        <v>5</v>
      </c>
      <c r="G120" s="1">
        <f t="shared" si="1"/>
        <v>90.1</v>
      </c>
      <c r="H120" s="13"/>
    </row>
    <row r="121" spans="1:8">
      <c r="A121" s="30">
        <v>43159</v>
      </c>
      <c r="B121" s="405" t="s">
        <v>10</v>
      </c>
      <c r="C121" s="405" t="s">
        <v>19</v>
      </c>
      <c r="D121" t="s">
        <v>15</v>
      </c>
      <c r="E121" s="1"/>
      <c r="F121" s="1">
        <v>56</v>
      </c>
      <c r="G121" s="1">
        <f t="shared" si="1"/>
        <v>34.099999999999994</v>
      </c>
      <c r="H121" s="13"/>
    </row>
    <row r="122" spans="1:8">
      <c r="A122" s="30">
        <v>43159</v>
      </c>
      <c r="B122" s="405" t="s">
        <v>10</v>
      </c>
      <c r="C122" s="405" t="s">
        <v>19</v>
      </c>
      <c r="D122" t="s">
        <v>16</v>
      </c>
      <c r="E122" s="1"/>
      <c r="F122" s="1">
        <v>5</v>
      </c>
      <c r="G122" s="1">
        <f t="shared" si="1"/>
        <v>29.099999999999994</v>
      </c>
      <c r="H122" s="13"/>
    </row>
    <row r="123" spans="1:8">
      <c r="A123" s="30">
        <v>43185</v>
      </c>
      <c r="B123" s="405">
        <v>14975</v>
      </c>
      <c r="C123" s="405" t="s">
        <v>19</v>
      </c>
      <c r="D123" t="s">
        <v>14</v>
      </c>
      <c r="E123" s="1"/>
      <c r="F123" s="1">
        <v>2</v>
      </c>
      <c r="G123" s="1">
        <f t="shared" si="1"/>
        <v>27.099999999999994</v>
      </c>
      <c r="H123" s="13"/>
    </row>
    <row r="124" spans="1:8">
      <c r="A124" s="30">
        <v>43185</v>
      </c>
      <c r="B124" s="405">
        <v>14975</v>
      </c>
      <c r="C124" s="405" t="s">
        <v>19</v>
      </c>
      <c r="D124" t="s">
        <v>13</v>
      </c>
      <c r="E124" s="1"/>
      <c r="F124" s="1">
        <v>27.1</v>
      </c>
      <c r="G124" s="1">
        <f t="shared" si="1"/>
        <v>0</v>
      </c>
      <c r="H124" s="13"/>
    </row>
    <row r="125" spans="1:8">
      <c r="A125" s="32">
        <v>43189</v>
      </c>
      <c r="B125" s="404" t="s">
        <v>11</v>
      </c>
      <c r="C125" s="404" t="s">
        <v>20</v>
      </c>
      <c r="D125" t="s">
        <v>13</v>
      </c>
      <c r="E125" s="1">
        <v>26</v>
      </c>
      <c r="G125" s="1">
        <f t="shared" si="1"/>
        <v>26</v>
      </c>
      <c r="H125" s="13"/>
    </row>
    <row r="126" spans="1:8">
      <c r="B126" s="405"/>
      <c r="C126" s="405"/>
      <c r="D126" t="s">
        <v>14</v>
      </c>
      <c r="E126" s="1">
        <v>2</v>
      </c>
      <c r="G126" s="1">
        <f t="shared" si="1"/>
        <v>28</v>
      </c>
      <c r="H126" s="13"/>
    </row>
    <row r="127" spans="1:8">
      <c r="B127" s="405"/>
      <c r="C127" s="405"/>
      <c r="D127" t="s">
        <v>15</v>
      </c>
      <c r="E127" s="1">
        <v>60</v>
      </c>
      <c r="G127" s="1">
        <f t="shared" si="1"/>
        <v>88</v>
      </c>
      <c r="H127" s="13"/>
    </row>
    <row r="128" spans="1:8">
      <c r="B128" s="405"/>
      <c r="C128" s="405"/>
      <c r="D128" t="s">
        <v>16</v>
      </c>
      <c r="E128" s="1">
        <v>5</v>
      </c>
      <c r="G128" s="1">
        <f t="shared" si="1"/>
        <v>93</v>
      </c>
      <c r="H128" s="13"/>
    </row>
    <row r="129" spans="1:8">
      <c r="A129" s="30">
        <v>43187</v>
      </c>
      <c r="B129" s="405"/>
      <c r="C129" s="405"/>
      <c r="D129" t="s">
        <v>46</v>
      </c>
      <c r="E129" s="1">
        <v>85</v>
      </c>
      <c r="G129" s="1">
        <f t="shared" si="1"/>
        <v>178</v>
      </c>
      <c r="H129" s="13"/>
    </row>
    <row r="130" spans="1:8">
      <c r="A130" s="30">
        <v>43209</v>
      </c>
      <c r="B130" s="405">
        <v>15133</v>
      </c>
      <c r="C130" s="405" t="s">
        <v>20</v>
      </c>
      <c r="D130" t="s">
        <v>13</v>
      </c>
      <c r="E130" s="1"/>
      <c r="F130" s="1">
        <v>26</v>
      </c>
      <c r="G130" s="1">
        <f t="shared" si="1"/>
        <v>152</v>
      </c>
      <c r="H130" s="13"/>
    </row>
    <row r="131" spans="1:8">
      <c r="A131" s="30">
        <v>43209</v>
      </c>
      <c r="B131" s="405">
        <v>15133</v>
      </c>
      <c r="C131" s="405" t="s">
        <v>20</v>
      </c>
      <c r="D131" t="s">
        <v>14</v>
      </c>
      <c r="E131" s="1"/>
      <c r="F131" s="1">
        <v>2</v>
      </c>
      <c r="G131" s="1">
        <f t="shared" si="1"/>
        <v>150</v>
      </c>
      <c r="H131" s="13"/>
    </row>
    <row r="132" spans="1:8">
      <c r="A132" s="30">
        <v>43190</v>
      </c>
      <c r="B132" s="405" t="s">
        <v>10</v>
      </c>
      <c r="C132" s="405" t="s">
        <v>20</v>
      </c>
      <c r="D132" t="s">
        <v>15</v>
      </c>
      <c r="E132" s="1"/>
      <c r="F132" s="1">
        <v>60</v>
      </c>
      <c r="G132" s="1">
        <f t="shared" si="1"/>
        <v>90</v>
      </c>
      <c r="H132" s="13"/>
    </row>
    <row r="133" spans="1:8">
      <c r="A133" s="30">
        <v>43190</v>
      </c>
      <c r="B133" s="405" t="s">
        <v>10</v>
      </c>
      <c r="C133" s="405" t="s">
        <v>20</v>
      </c>
      <c r="D133" t="s">
        <v>16</v>
      </c>
      <c r="E133" s="1"/>
      <c r="F133" s="1">
        <v>5</v>
      </c>
      <c r="G133" s="1">
        <f t="shared" si="1"/>
        <v>85</v>
      </c>
      <c r="H133" s="13"/>
    </row>
    <row r="134" spans="1:8">
      <c r="A134" s="30">
        <v>43201</v>
      </c>
      <c r="B134" s="405">
        <v>15094</v>
      </c>
      <c r="C134" s="405" t="s">
        <v>20</v>
      </c>
      <c r="D134" t="s">
        <v>46</v>
      </c>
      <c r="E134" s="1"/>
      <c r="F134" s="1">
        <v>85</v>
      </c>
      <c r="G134" s="1">
        <f t="shared" si="1"/>
        <v>0</v>
      </c>
      <c r="H134" s="13"/>
    </row>
    <row r="135" spans="1:8">
      <c r="A135" s="32">
        <v>43220</v>
      </c>
      <c r="B135" s="404" t="s">
        <v>11</v>
      </c>
      <c r="C135" s="404" t="s">
        <v>21</v>
      </c>
      <c r="D135" t="s">
        <v>13</v>
      </c>
      <c r="E135" s="1">
        <v>27</v>
      </c>
      <c r="G135" s="1">
        <f t="shared" si="1"/>
        <v>27</v>
      </c>
      <c r="H135" s="13"/>
    </row>
    <row r="136" spans="1:8">
      <c r="B136" s="405"/>
      <c r="C136" s="405"/>
      <c r="D136" t="s">
        <v>14</v>
      </c>
      <c r="E136" s="1">
        <v>2</v>
      </c>
      <c r="G136" s="1">
        <f t="shared" ref="G136:G199" si="2">+G135+E136-F136</f>
        <v>29</v>
      </c>
      <c r="H136" s="13"/>
    </row>
    <row r="137" spans="1:8">
      <c r="B137" s="405"/>
      <c r="C137" s="405"/>
      <c r="D137" t="s">
        <v>15</v>
      </c>
      <c r="E137" s="1">
        <v>60</v>
      </c>
      <c r="G137" s="1">
        <f t="shared" si="2"/>
        <v>89</v>
      </c>
      <c r="H137" s="13"/>
    </row>
    <row r="138" spans="1:8">
      <c r="B138" s="405"/>
      <c r="C138" s="405"/>
      <c r="D138" t="s">
        <v>16</v>
      </c>
      <c r="E138" s="1">
        <v>5</v>
      </c>
      <c r="G138" s="1">
        <f t="shared" si="2"/>
        <v>94</v>
      </c>
      <c r="H138" s="13"/>
    </row>
    <row r="139" spans="1:8">
      <c r="A139" s="30">
        <v>43250</v>
      </c>
      <c r="B139" s="405" t="s">
        <v>10</v>
      </c>
      <c r="C139" s="405" t="s">
        <v>21</v>
      </c>
      <c r="D139" t="s">
        <v>15</v>
      </c>
      <c r="E139" s="1"/>
      <c r="F139" s="1">
        <v>60</v>
      </c>
      <c r="G139" s="1">
        <f t="shared" si="2"/>
        <v>34</v>
      </c>
      <c r="H139" s="13"/>
    </row>
    <row r="140" spans="1:8">
      <c r="A140" s="30">
        <v>43250</v>
      </c>
      <c r="B140" s="405" t="s">
        <v>10</v>
      </c>
      <c r="C140" s="405" t="s">
        <v>21</v>
      </c>
      <c r="D140" t="s">
        <v>16</v>
      </c>
      <c r="E140" s="1"/>
      <c r="F140" s="1">
        <v>5</v>
      </c>
      <c r="G140" s="1">
        <f t="shared" si="2"/>
        <v>29</v>
      </c>
      <c r="H140" s="13"/>
    </row>
    <row r="141" spans="1:8">
      <c r="A141" s="30">
        <v>43239</v>
      </c>
      <c r="B141" s="405">
        <v>15360</v>
      </c>
      <c r="C141" s="405" t="s">
        <v>21</v>
      </c>
      <c r="D141" t="s">
        <v>13</v>
      </c>
      <c r="E141" s="1"/>
      <c r="F141" s="1">
        <v>27</v>
      </c>
      <c r="G141" s="1">
        <f t="shared" si="2"/>
        <v>2</v>
      </c>
      <c r="H141" s="13"/>
    </row>
    <row r="142" spans="1:8">
      <c r="A142" s="30">
        <v>43239</v>
      </c>
      <c r="B142" s="405">
        <v>15360</v>
      </c>
      <c r="C142" s="405" t="s">
        <v>21</v>
      </c>
      <c r="D142" t="s">
        <v>14</v>
      </c>
      <c r="E142" s="1"/>
      <c r="F142" s="1">
        <v>2</v>
      </c>
      <c r="G142" s="1">
        <f t="shared" si="2"/>
        <v>0</v>
      </c>
      <c r="H142" s="13"/>
    </row>
    <row r="143" spans="1:8">
      <c r="A143" s="32">
        <v>43251</v>
      </c>
      <c r="B143" s="404" t="s">
        <v>11</v>
      </c>
      <c r="C143" s="404" t="s">
        <v>22</v>
      </c>
      <c r="D143" t="s">
        <v>13</v>
      </c>
      <c r="E143" s="1">
        <v>25.1</v>
      </c>
      <c r="G143" s="1">
        <f t="shared" si="2"/>
        <v>25.1</v>
      </c>
      <c r="H143" s="13"/>
    </row>
    <row r="144" spans="1:8">
      <c r="B144" s="405"/>
      <c r="C144" s="405"/>
      <c r="D144" t="s">
        <v>14</v>
      </c>
      <c r="E144" s="1">
        <v>2</v>
      </c>
      <c r="G144" s="1">
        <f t="shared" si="2"/>
        <v>27.1</v>
      </c>
      <c r="H144" s="13"/>
    </row>
    <row r="145" spans="1:8">
      <c r="B145" s="405"/>
      <c r="C145" s="405"/>
      <c r="D145" t="s">
        <v>15</v>
      </c>
      <c r="E145" s="1">
        <v>60</v>
      </c>
      <c r="G145" s="1">
        <f t="shared" si="2"/>
        <v>87.1</v>
      </c>
      <c r="H145" s="13"/>
    </row>
    <row r="146" spans="1:8">
      <c r="B146" s="405"/>
      <c r="C146" s="405"/>
      <c r="D146" t="s">
        <v>16</v>
      </c>
      <c r="E146" s="1">
        <v>5</v>
      </c>
      <c r="G146" s="1">
        <f t="shared" si="2"/>
        <v>92.1</v>
      </c>
      <c r="H146" s="13"/>
    </row>
    <row r="147" spans="1:8">
      <c r="A147" s="30">
        <v>43251</v>
      </c>
      <c r="B147" s="405" t="s">
        <v>10</v>
      </c>
      <c r="C147" s="405" t="s">
        <v>22</v>
      </c>
      <c r="D147" t="s">
        <v>15</v>
      </c>
      <c r="E147" s="1"/>
      <c r="F147" s="1">
        <v>60</v>
      </c>
      <c r="G147" s="1">
        <f t="shared" si="2"/>
        <v>32.099999999999994</v>
      </c>
      <c r="H147" s="13"/>
    </row>
    <row r="148" spans="1:8">
      <c r="A148" s="30">
        <v>43251</v>
      </c>
      <c r="B148" s="405" t="s">
        <v>10</v>
      </c>
      <c r="C148" s="405" t="s">
        <v>22</v>
      </c>
      <c r="D148" t="s">
        <v>16</v>
      </c>
      <c r="F148" s="1">
        <v>5</v>
      </c>
      <c r="G148" s="1">
        <f t="shared" si="2"/>
        <v>27.099999999999994</v>
      </c>
    </row>
    <row r="149" spans="1:8">
      <c r="A149" s="30">
        <v>43272</v>
      </c>
      <c r="B149" s="405">
        <v>15543</v>
      </c>
      <c r="C149" s="405" t="s">
        <v>22</v>
      </c>
      <c r="D149" t="s">
        <v>13</v>
      </c>
      <c r="F149" s="1">
        <v>25.1</v>
      </c>
      <c r="G149" s="1">
        <f t="shared" si="2"/>
        <v>1.9999999999999929</v>
      </c>
    </row>
    <row r="150" spans="1:8">
      <c r="A150" s="30">
        <v>43272</v>
      </c>
      <c r="B150" s="405">
        <v>15543</v>
      </c>
      <c r="C150" s="405" t="s">
        <v>22</v>
      </c>
      <c r="D150" t="s">
        <v>14</v>
      </c>
      <c r="F150" s="1">
        <v>2</v>
      </c>
      <c r="G150" s="1">
        <f t="shared" si="2"/>
        <v>-7.1054273576010019E-15</v>
      </c>
    </row>
    <row r="151" spans="1:8">
      <c r="A151" s="32">
        <v>43281</v>
      </c>
      <c r="B151" s="404" t="s">
        <v>11</v>
      </c>
      <c r="C151" s="404" t="s">
        <v>23</v>
      </c>
      <c r="D151" t="s">
        <v>13</v>
      </c>
      <c r="E151" s="1">
        <v>23.1</v>
      </c>
      <c r="G151" s="1">
        <f t="shared" si="2"/>
        <v>23.099999999999994</v>
      </c>
    </row>
    <row r="152" spans="1:8">
      <c r="B152" s="405"/>
      <c r="C152" s="405"/>
      <c r="D152" t="s">
        <v>14</v>
      </c>
      <c r="E152" s="1">
        <v>4</v>
      </c>
      <c r="G152" s="1">
        <f t="shared" si="2"/>
        <v>27.099999999999994</v>
      </c>
    </row>
    <row r="153" spans="1:8">
      <c r="B153" s="405"/>
      <c r="C153" s="405"/>
      <c r="D153" t="s">
        <v>15</v>
      </c>
      <c r="E153" s="1">
        <v>60</v>
      </c>
      <c r="G153" s="1">
        <f t="shared" si="2"/>
        <v>87.1</v>
      </c>
    </row>
    <row r="154" spans="1:8">
      <c r="B154" s="405"/>
      <c r="C154" s="405"/>
      <c r="D154" t="s">
        <v>16</v>
      </c>
      <c r="E154" s="1">
        <v>5</v>
      </c>
      <c r="G154" s="1">
        <f t="shared" si="2"/>
        <v>92.1</v>
      </c>
    </row>
    <row r="155" spans="1:8">
      <c r="A155" s="30">
        <v>43281</v>
      </c>
      <c r="B155" s="405" t="s">
        <v>10</v>
      </c>
      <c r="C155" s="405" t="s">
        <v>23</v>
      </c>
      <c r="D155" t="s">
        <v>15</v>
      </c>
      <c r="E155" s="1"/>
      <c r="F155" s="1">
        <v>60</v>
      </c>
      <c r="G155" s="1">
        <f t="shared" si="2"/>
        <v>32.099999999999994</v>
      </c>
    </row>
    <row r="156" spans="1:8">
      <c r="A156" s="30">
        <v>43281</v>
      </c>
      <c r="B156" s="405" t="s">
        <v>10</v>
      </c>
      <c r="C156" s="405" t="s">
        <v>23</v>
      </c>
      <c r="D156" t="s">
        <v>16</v>
      </c>
      <c r="F156" s="1">
        <v>5</v>
      </c>
      <c r="G156" s="1">
        <f t="shared" si="2"/>
        <v>27.099999999999994</v>
      </c>
    </row>
    <row r="157" spans="1:8">
      <c r="A157" s="30">
        <v>43304</v>
      </c>
      <c r="B157" s="405">
        <v>15788</v>
      </c>
      <c r="C157" s="405" t="s">
        <v>23</v>
      </c>
      <c r="D157" t="s">
        <v>13</v>
      </c>
      <c r="F157" s="1">
        <v>23.1</v>
      </c>
      <c r="G157" s="1">
        <f t="shared" si="2"/>
        <v>3.9999999999999929</v>
      </c>
    </row>
    <row r="158" spans="1:8">
      <c r="A158" s="30">
        <v>43304</v>
      </c>
      <c r="B158" s="405">
        <v>15788</v>
      </c>
      <c r="C158" s="405" t="s">
        <v>23</v>
      </c>
      <c r="D158" t="s">
        <v>14</v>
      </c>
      <c r="F158" s="1">
        <v>4</v>
      </c>
      <c r="G158" s="1">
        <f t="shared" si="2"/>
        <v>-7.1054273576010019E-15</v>
      </c>
    </row>
    <row r="159" spans="1:8">
      <c r="A159" s="32">
        <v>43312</v>
      </c>
      <c r="B159" s="404" t="s">
        <v>11</v>
      </c>
      <c r="C159" s="404" t="s">
        <v>24</v>
      </c>
      <c r="D159" t="s">
        <v>13</v>
      </c>
      <c r="E159" s="1">
        <v>22.7</v>
      </c>
      <c r="G159" s="1">
        <f t="shared" si="2"/>
        <v>22.699999999999992</v>
      </c>
    </row>
    <row r="160" spans="1:8">
      <c r="B160" s="405"/>
      <c r="C160" s="405"/>
      <c r="D160" t="s">
        <v>14</v>
      </c>
      <c r="E160" s="1">
        <v>4</v>
      </c>
      <c r="G160" s="1">
        <f t="shared" si="2"/>
        <v>26.699999999999992</v>
      </c>
    </row>
    <row r="161" spans="1:7">
      <c r="B161" s="405"/>
      <c r="C161" s="405"/>
      <c r="D161" t="s">
        <v>15</v>
      </c>
      <c r="E161" s="1">
        <v>60</v>
      </c>
      <c r="G161" s="1">
        <f t="shared" si="2"/>
        <v>86.699999999999989</v>
      </c>
    </row>
    <row r="162" spans="1:7">
      <c r="B162" s="405"/>
      <c r="C162" s="405"/>
      <c r="D162" t="s">
        <v>16</v>
      </c>
      <c r="E162" s="1">
        <v>5</v>
      </c>
      <c r="G162" s="1">
        <f t="shared" si="2"/>
        <v>91.699999999999989</v>
      </c>
    </row>
    <row r="163" spans="1:7">
      <c r="A163" s="30">
        <v>43312</v>
      </c>
      <c r="B163" s="405" t="s">
        <v>10</v>
      </c>
      <c r="C163" s="405" t="s">
        <v>24</v>
      </c>
      <c r="D163" t="s">
        <v>15</v>
      </c>
      <c r="E163" s="1"/>
      <c r="F163" s="1">
        <v>60</v>
      </c>
      <c r="G163" s="1">
        <f t="shared" si="2"/>
        <v>31.699999999999989</v>
      </c>
    </row>
    <row r="164" spans="1:7">
      <c r="A164" s="30">
        <v>43312</v>
      </c>
      <c r="B164" s="405" t="s">
        <v>10</v>
      </c>
      <c r="C164" s="405" t="s">
        <v>24</v>
      </c>
      <c r="D164" t="s">
        <v>16</v>
      </c>
      <c r="E164" s="1"/>
      <c r="F164" s="1">
        <v>5</v>
      </c>
      <c r="G164" s="1">
        <f t="shared" si="2"/>
        <v>26.699999999999989</v>
      </c>
    </row>
    <row r="165" spans="1:7">
      <c r="A165" s="30">
        <v>43333</v>
      </c>
      <c r="B165" s="405">
        <v>16019</v>
      </c>
      <c r="C165" s="405" t="s">
        <v>24</v>
      </c>
      <c r="D165" t="s">
        <v>13</v>
      </c>
      <c r="E165" s="1"/>
      <c r="F165" s="1">
        <v>22.7</v>
      </c>
      <c r="G165" s="1">
        <f t="shared" si="2"/>
        <v>3.9999999999999893</v>
      </c>
    </row>
    <row r="166" spans="1:7">
      <c r="A166" s="30">
        <v>43333</v>
      </c>
      <c r="B166" s="405">
        <v>16019</v>
      </c>
      <c r="C166" s="405" t="s">
        <v>24</v>
      </c>
      <c r="D166" t="s">
        <v>14</v>
      </c>
      <c r="E166" s="1"/>
      <c r="F166" s="1">
        <v>4</v>
      </c>
      <c r="G166" s="1">
        <f t="shared" si="2"/>
        <v>-1.0658141036401503E-14</v>
      </c>
    </row>
    <row r="167" spans="1:7">
      <c r="A167" s="32">
        <v>43343</v>
      </c>
      <c r="B167" s="404" t="s">
        <v>11</v>
      </c>
      <c r="C167" s="404" t="s">
        <v>25</v>
      </c>
      <c r="D167" t="s">
        <v>13</v>
      </c>
      <c r="E167" s="1">
        <v>22.5</v>
      </c>
      <c r="G167" s="1">
        <f t="shared" si="2"/>
        <v>22.499999999999989</v>
      </c>
    </row>
    <row r="168" spans="1:7">
      <c r="B168" s="405"/>
      <c r="C168" s="405"/>
      <c r="D168" t="s">
        <v>14</v>
      </c>
      <c r="E168" s="1">
        <v>2</v>
      </c>
      <c r="G168" s="1">
        <f t="shared" si="2"/>
        <v>24.499999999999989</v>
      </c>
    </row>
    <row r="169" spans="1:7">
      <c r="B169" s="405"/>
      <c r="C169" s="405"/>
      <c r="D169" t="s">
        <v>15</v>
      </c>
      <c r="E169" s="1">
        <v>60</v>
      </c>
      <c r="G169" s="1">
        <f t="shared" si="2"/>
        <v>84.499999999999986</v>
      </c>
    </row>
    <row r="170" spans="1:7">
      <c r="B170" s="405"/>
      <c r="C170" s="405"/>
      <c r="D170" t="s">
        <v>16</v>
      </c>
      <c r="E170" s="1">
        <v>5</v>
      </c>
      <c r="G170" s="1">
        <f t="shared" si="2"/>
        <v>89.499999999999986</v>
      </c>
    </row>
    <row r="171" spans="1:7">
      <c r="B171" s="405"/>
      <c r="C171" s="405"/>
      <c r="D171" t="s">
        <v>46</v>
      </c>
      <c r="E171" s="1">
        <v>93</v>
      </c>
      <c r="G171" s="1">
        <f t="shared" si="2"/>
        <v>182.5</v>
      </c>
    </row>
    <row r="172" spans="1:7">
      <c r="A172" s="30">
        <v>43322</v>
      </c>
      <c r="B172" s="405">
        <v>15977</v>
      </c>
      <c r="C172" s="405" t="s">
        <v>25</v>
      </c>
      <c r="D172" t="s">
        <v>46</v>
      </c>
      <c r="E172" s="1"/>
      <c r="F172" s="1">
        <v>93</v>
      </c>
      <c r="G172" s="1">
        <f t="shared" si="2"/>
        <v>89.5</v>
      </c>
    </row>
    <row r="173" spans="1:7">
      <c r="A173" s="30">
        <v>43343</v>
      </c>
      <c r="B173" s="405" t="s">
        <v>10</v>
      </c>
      <c r="C173" s="405" t="s">
        <v>25</v>
      </c>
      <c r="D173" t="s">
        <v>15</v>
      </c>
      <c r="E173" s="1"/>
      <c r="F173" s="1">
        <v>60</v>
      </c>
      <c r="G173" s="1">
        <f t="shared" si="2"/>
        <v>29.5</v>
      </c>
    </row>
    <row r="174" spans="1:7">
      <c r="A174" s="30">
        <v>43343</v>
      </c>
      <c r="B174" s="405" t="s">
        <v>10</v>
      </c>
      <c r="C174" s="405" t="s">
        <v>25</v>
      </c>
      <c r="D174" t="s">
        <v>16</v>
      </c>
      <c r="E174" s="1"/>
      <c r="F174" s="1">
        <v>5</v>
      </c>
      <c r="G174" s="1">
        <f t="shared" si="2"/>
        <v>24.5</v>
      </c>
    </row>
    <row r="175" spans="1:7">
      <c r="A175" s="30">
        <v>43367</v>
      </c>
      <c r="B175" s="405">
        <v>16171</v>
      </c>
      <c r="C175" s="405" t="s">
        <v>25</v>
      </c>
      <c r="D175" t="s">
        <v>13</v>
      </c>
      <c r="E175" s="1"/>
      <c r="F175" s="1">
        <v>22.5</v>
      </c>
      <c r="G175" s="1">
        <f t="shared" si="2"/>
        <v>2</v>
      </c>
    </row>
    <row r="176" spans="1:7">
      <c r="A176" s="30">
        <v>43367</v>
      </c>
      <c r="B176" s="405">
        <v>16171</v>
      </c>
      <c r="C176" s="405" t="s">
        <v>25</v>
      </c>
      <c r="D176" t="s">
        <v>14</v>
      </c>
      <c r="E176" s="1"/>
      <c r="F176" s="1">
        <v>2</v>
      </c>
      <c r="G176" s="1">
        <f t="shared" si="2"/>
        <v>0</v>
      </c>
    </row>
    <row r="177" spans="1:7">
      <c r="A177" s="32">
        <v>43373</v>
      </c>
      <c r="B177" s="404" t="s">
        <v>11</v>
      </c>
      <c r="C177" s="404" t="s">
        <v>26</v>
      </c>
      <c r="D177" t="s">
        <v>13</v>
      </c>
      <c r="E177" s="1">
        <v>23.1</v>
      </c>
      <c r="G177" s="1">
        <f t="shared" si="2"/>
        <v>23.1</v>
      </c>
    </row>
    <row r="178" spans="1:7">
      <c r="B178" s="405"/>
      <c r="C178" s="405"/>
      <c r="D178" t="s">
        <v>14</v>
      </c>
      <c r="E178" s="1">
        <v>4</v>
      </c>
      <c r="G178" s="1">
        <f t="shared" si="2"/>
        <v>27.1</v>
      </c>
    </row>
    <row r="179" spans="1:7">
      <c r="B179" s="405"/>
      <c r="C179" s="405"/>
      <c r="D179" t="s">
        <v>15</v>
      </c>
      <c r="E179" s="1">
        <v>60</v>
      </c>
      <c r="G179" s="1">
        <f t="shared" si="2"/>
        <v>87.1</v>
      </c>
    </row>
    <row r="180" spans="1:7">
      <c r="B180" s="405"/>
      <c r="C180" s="405"/>
      <c r="D180" t="s">
        <v>16</v>
      </c>
      <c r="E180" s="1">
        <v>5</v>
      </c>
      <c r="G180" s="1">
        <f t="shared" si="2"/>
        <v>92.1</v>
      </c>
    </row>
    <row r="181" spans="1:7">
      <c r="A181" s="30">
        <v>43373</v>
      </c>
      <c r="B181" s="405" t="s">
        <v>10</v>
      </c>
      <c r="C181" s="405" t="s">
        <v>26</v>
      </c>
      <c r="D181" t="s">
        <v>15</v>
      </c>
      <c r="E181" s="1"/>
      <c r="F181" s="1">
        <v>60</v>
      </c>
      <c r="G181" s="1">
        <f t="shared" si="2"/>
        <v>32.099999999999994</v>
      </c>
    </row>
    <row r="182" spans="1:7">
      <c r="A182" s="30">
        <v>43373</v>
      </c>
      <c r="B182" s="405" t="s">
        <v>10</v>
      </c>
      <c r="C182" s="405" t="s">
        <v>26</v>
      </c>
      <c r="D182" t="s">
        <v>16</v>
      </c>
      <c r="E182" s="1"/>
      <c r="F182" s="1">
        <v>5</v>
      </c>
      <c r="G182" s="1">
        <f t="shared" si="2"/>
        <v>27.099999999999994</v>
      </c>
    </row>
    <row r="183" spans="1:7">
      <c r="A183" s="30">
        <v>43399</v>
      </c>
      <c r="B183" s="405">
        <v>16482</v>
      </c>
      <c r="C183" s="405" t="s">
        <v>26</v>
      </c>
      <c r="D183" t="s">
        <v>13</v>
      </c>
      <c r="E183" s="1"/>
      <c r="F183" s="1">
        <v>23.1</v>
      </c>
      <c r="G183" s="1">
        <f t="shared" si="2"/>
        <v>3.9999999999999929</v>
      </c>
    </row>
    <row r="184" spans="1:7">
      <c r="A184" s="30">
        <v>43399</v>
      </c>
      <c r="B184" s="405">
        <v>16482</v>
      </c>
      <c r="C184" s="405" t="s">
        <v>26</v>
      </c>
      <c r="D184" t="s">
        <v>14</v>
      </c>
      <c r="E184" s="1"/>
      <c r="F184" s="1">
        <v>4</v>
      </c>
      <c r="G184" s="1">
        <f t="shared" si="2"/>
        <v>-7.1054273576010019E-15</v>
      </c>
    </row>
    <row r="185" spans="1:7">
      <c r="A185" s="32">
        <v>43404</v>
      </c>
      <c r="B185" s="404" t="s">
        <v>11</v>
      </c>
      <c r="C185" s="404" t="s">
        <v>27</v>
      </c>
      <c r="D185" t="s">
        <v>13</v>
      </c>
      <c r="E185" s="1">
        <v>23.3</v>
      </c>
      <c r="G185" s="1">
        <f t="shared" si="2"/>
        <v>23.299999999999994</v>
      </c>
    </row>
    <row r="186" spans="1:7">
      <c r="B186" s="405"/>
      <c r="C186" s="405"/>
      <c r="D186" t="s">
        <v>14</v>
      </c>
      <c r="E186" s="1">
        <v>5</v>
      </c>
      <c r="G186" s="1">
        <f t="shared" si="2"/>
        <v>28.299999999999994</v>
      </c>
    </row>
    <row r="187" spans="1:7">
      <c r="B187" s="405"/>
      <c r="C187" s="405"/>
      <c r="D187" t="s">
        <v>15</v>
      </c>
      <c r="E187" s="1">
        <v>60</v>
      </c>
      <c r="G187" s="1">
        <f t="shared" si="2"/>
        <v>88.3</v>
      </c>
    </row>
    <row r="188" spans="1:7">
      <c r="B188" s="405"/>
      <c r="C188" s="405"/>
      <c r="D188" t="s">
        <v>16</v>
      </c>
      <c r="E188" s="1">
        <v>5</v>
      </c>
      <c r="G188" s="1">
        <f t="shared" si="2"/>
        <v>93.3</v>
      </c>
    </row>
    <row r="189" spans="1:7">
      <c r="A189" s="30">
        <v>43404</v>
      </c>
      <c r="B189" s="405" t="s">
        <v>10</v>
      </c>
      <c r="C189" s="405" t="s">
        <v>27</v>
      </c>
      <c r="D189" t="s">
        <v>15</v>
      </c>
      <c r="E189" s="1"/>
      <c r="F189" s="1">
        <v>60</v>
      </c>
      <c r="G189" s="1">
        <f t="shared" si="2"/>
        <v>33.299999999999997</v>
      </c>
    </row>
    <row r="190" spans="1:7">
      <c r="A190" s="30">
        <v>43404</v>
      </c>
      <c r="B190" s="405" t="s">
        <v>10</v>
      </c>
      <c r="C190" s="405" t="s">
        <v>27</v>
      </c>
      <c r="D190" t="s">
        <v>16</v>
      </c>
      <c r="E190" s="1"/>
      <c r="F190" s="1">
        <v>5</v>
      </c>
      <c r="G190" s="1">
        <f t="shared" si="2"/>
        <v>28.299999999999997</v>
      </c>
    </row>
    <row r="191" spans="1:7">
      <c r="A191" s="30">
        <v>43433</v>
      </c>
      <c r="B191" s="405">
        <v>16639</v>
      </c>
      <c r="C191" s="405" t="s">
        <v>27</v>
      </c>
      <c r="D191" t="s">
        <v>13</v>
      </c>
      <c r="E191" s="1"/>
      <c r="F191" s="1">
        <v>23.3</v>
      </c>
      <c r="G191" s="1">
        <f t="shared" si="2"/>
        <v>4.9999999999999964</v>
      </c>
    </row>
    <row r="192" spans="1:7">
      <c r="A192" s="30">
        <v>43433</v>
      </c>
      <c r="B192" s="405">
        <v>16639</v>
      </c>
      <c r="C192" s="405" t="s">
        <v>27</v>
      </c>
      <c r="D192" t="s">
        <v>14</v>
      </c>
      <c r="E192" s="1"/>
      <c r="F192" s="1">
        <v>5</v>
      </c>
      <c r="G192" s="1">
        <f t="shared" si="2"/>
        <v>0</v>
      </c>
    </row>
    <row r="193" spans="1:7">
      <c r="A193" s="32">
        <v>43434</v>
      </c>
      <c r="B193" s="404" t="s">
        <v>11</v>
      </c>
      <c r="C193" s="404" t="s">
        <v>28</v>
      </c>
      <c r="D193" t="s">
        <v>13</v>
      </c>
      <c r="E193" s="1">
        <v>23.9</v>
      </c>
      <c r="G193" s="1">
        <f t="shared" si="2"/>
        <v>23.9</v>
      </c>
    </row>
    <row r="194" spans="1:7">
      <c r="B194" s="405"/>
      <c r="C194" s="405"/>
      <c r="D194" t="s">
        <v>14</v>
      </c>
      <c r="E194" s="1">
        <v>5</v>
      </c>
      <c r="G194" s="1">
        <f t="shared" si="2"/>
        <v>28.9</v>
      </c>
    </row>
    <row r="195" spans="1:7">
      <c r="B195" s="405"/>
      <c r="C195" s="405"/>
      <c r="D195" t="s">
        <v>15</v>
      </c>
      <c r="E195" s="1">
        <v>60</v>
      </c>
      <c r="G195" s="1">
        <f t="shared" si="2"/>
        <v>88.9</v>
      </c>
    </row>
    <row r="196" spans="1:7">
      <c r="B196" s="405"/>
      <c r="C196" s="405"/>
      <c r="D196" t="s">
        <v>16</v>
      </c>
      <c r="E196" s="1">
        <v>5</v>
      </c>
      <c r="G196" s="1">
        <f t="shared" si="2"/>
        <v>93.9</v>
      </c>
    </row>
    <row r="197" spans="1:7">
      <c r="A197" s="30">
        <v>43434</v>
      </c>
      <c r="B197" s="405" t="s">
        <v>10</v>
      </c>
      <c r="C197" s="405" t="s">
        <v>28</v>
      </c>
      <c r="D197" t="s">
        <v>15</v>
      </c>
      <c r="E197" s="1"/>
      <c r="F197" s="1">
        <v>60</v>
      </c>
      <c r="G197" s="1">
        <f t="shared" si="2"/>
        <v>33.900000000000006</v>
      </c>
    </row>
    <row r="198" spans="1:7">
      <c r="A198" s="30">
        <v>43434</v>
      </c>
      <c r="B198" s="405" t="s">
        <v>10</v>
      </c>
      <c r="C198" s="405" t="s">
        <v>28</v>
      </c>
      <c r="D198" t="s">
        <v>16</v>
      </c>
      <c r="E198" s="1"/>
      <c r="F198" s="1">
        <v>5</v>
      </c>
      <c r="G198" s="1">
        <f t="shared" si="2"/>
        <v>28.900000000000006</v>
      </c>
    </row>
    <row r="199" spans="1:7">
      <c r="A199" s="30">
        <v>43474</v>
      </c>
      <c r="B199" s="405">
        <v>16892</v>
      </c>
      <c r="C199" s="405" t="s">
        <v>28</v>
      </c>
      <c r="D199" t="s">
        <v>13</v>
      </c>
      <c r="E199" s="1"/>
      <c r="F199" s="1">
        <v>23.9</v>
      </c>
      <c r="G199" s="1">
        <f t="shared" si="2"/>
        <v>5.0000000000000071</v>
      </c>
    </row>
    <row r="200" spans="1:7">
      <c r="A200" s="30">
        <v>43474</v>
      </c>
      <c r="B200" s="405">
        <v>16892</v>
      </c>
      <c r="C200" s="405" t="s">
        <v>28</v>
      </c>
      <c r="D200" t="s">
        <v>14</v>
      </c>
      <c r="E200" s="1"/>
      <c r="F200" s="1">
        <v>5</v>
      </c>
      <c r="G200" s="1">
        <f t="shared" ref="G200:G265" si="3">+G199+E200-F200</f>
        <v>7.1054273576010019E-15</v>
      </c>
    </row>
    <row r="201" spans="1:7">
      <c r="A201" s="32">
        <v>43465</v>
      </c>
      <c r="B201" s="404" t="s">
        <v>11</v>
      </c>
      <c r="C201" s="404" t="s">
        <v>29</v>
      </c>
      <c r="D201" t="s">
        <v>13</v>
      </c>
      <c r="E201" s="1">
        <v>25.5</v>
      </c>
      <c r="G201" s="1">
        <f t="shared" si="3"/>
        <v>25.500000000000007</v>
      </c>
    </row>
    <row r="202" spans="1:7">
      <c r="B202" s="405"/>
      <c r="C202" s="405"/>
      <c r="D202" t="s">
        <v>14</v>
      </c>
      <c r="E202" s="1">
        <v>5</v>
      </c>
      <c r="G202" s="1">
        <f t="shared" si="3"/>
        <v>30.500000000000007</v>
      </c>
    </row>
    <row r="203" spans="1:7">
      <c r="B203" s="405"/>
      <c r="C203" s="405"/>
      <c r="D203" t="s">
        <v>15</v>
      </c>
      <c r="E203" s="1">
        <v>60</v>
      </c>
      <c r="G203" s="1">
        <f t="shared" si="3"/>
        <v>90.5</v>
      </c>
    </row>
    <row r="204" spans="1:7">
      <c r="B204" s="405"/>
      <c r="C204" s="405"/>
      <c r="D204" t="s">
        <v>16</v>
      </c>
      <c r="E204" s="1">
        <v>5</v>
      </c>
      <c r="G204" s="1">
        <f t="shared" si="3"/>
        <v>95.5</v>
      </c>
    </row>
    <row r="205" spans="1:7">
      <c r="A205" s="30">
        <v>43465</v>
      </c>
      <c r="B205" s="405" t="s">
        <v>10</v>
      </c>
      <c r="C205" s="405" t="s">
        <v>29</v>
      </c>
      <c r="D205" t="s">
        <v>15</v>
      </c>
      <c r="E205" s="1"/>
      <c r="F205" s="1">
        <v>60</v>
      </c>
      <c r="G205" s="1">
        <f t="shared" si="3"/>
        <v>35.5</v>
      </c>
    </row>
    <row r="206" spans="1:7">
      <c r="A206" s="30">
        <v>43465</v>
      </c>
      <c r="B206" s="405" t="s">
        <v>10</v>
      </c>
      <c r="C206" s="405" t="s">
        <v>29</v>
      </c>
      <c r="D206" t="s">
        <v>16</v>
      </c>
      <c r="E206" s="1"/>
      <c r="F206" s="1">
        <v>5</v>
      </c>
      <c r="G206" s="1">
        <f t="shared" si="3"/>
        <v>30.5</v>
      </c>
    </row>
    <row r="207" spans="1:7">
      <c r="A207" s="30">
        <v>43496</v>
      </c>
      <c r="B207" s="405">
        <v>17073</v>
      </c>
      <c r="C207" s="405" t="s">
        <v>29</v>
      </c>
      <c r="D207" t="s">
        <v>13</v>
      </c>
      <c r="E207" s="1"/>
      <c r="F207" s="1">
        <v>25.5</v>
      </c>
      <c r="G207" s="1">
        <f t="shared" si="3"/>
        <v>5</v>
      </c>
    </row>
    <row r="208" spans="1:7">
      <c r="A208" s="30">
        <v>43496</v>
      </c>
      <c r="B208" s="405">
        <v>17073</v>
      </c>
      <c r="C208" s="405" t="s">
        <v>29</v>
      </c>
      <c r="D208" t="s">
        <v>14</v>
      </c>
      <c r="E208" s="1"/>
      <c r="F208" s="1">
        <v>5</v>
      </c>
      <c r="G208" s="1">
        <f t="shared" si="3"/>
        <v>0</v>
      </c>
    </row>
    <row r="209" spans="1:7">
      <c r="A209" s="32">
        <v>43496</v>
      </c>
      <c r="B209" s="404" t="s">
        <v>11</v>
      </c>
      <c r="C209" s="404" t="s">
        <v>12</v>
      </c>
      <c r="D209" t="s">
        <v>13</v>
      </c>
      <c r="E209" s="1">
        <v>26.6</v>
      </c>
      <c r="G209" s="1">
        <f t="shared" si="3"/>
        <v>26.6</v>
      </c>
    </row>
    <row r="210" spans="1:7">
      <c r="B210" s="405"/>
      <c r="C210" s="405"/>
      <c r="D210" t="s">
        <v>14</v>
      </c>
      <c r="E210" s="1">
        <v>5</v>
      </c>
      <c r="G210" s="1">
        <f t="shared" si="3"/>
        <v>31.6</v>
      </c>
    </row>
    <row r="211" spans="1:7">
      <c r="B211" s="405"/>
      <c r="C211" s="405"/>
      <c r="D211" t="s">
        <v>15</v>
      </c>
      <c r="E211" s="1">
        <v>60</v>
      </c>
      <c r="G211" s="1">
        <f t="shared" si="3"/>
        <v>91.6</v>
      </c>
    </row>
    <row r="212" spans="1:7">
      <c r="B212" s="405"/>
      <c r="C212" s="405"/>
      <c r="D212" t="s">
        <v>16</v>
      </c>
      <c r="E212" s="1">
        <v>5</v>
      </c>
      <c r="G212" s="1">
        <f t="shared" si="3"/>
        <v>96.6</v>
      </c>
    </row>
    <row r="213" spans="1:7">
      <c r="A213" s="30">
        <v>43496</v>
      </c>
      <c r="B213" s="405" t="s">
        <v>10</v>
      </c>
      <c r="C213" s="405" t="s">
        <v>12</v>
      </c>
      <c r="D213" t="s">
        <v>15</v>
      </c>
      <c r="E213" s="1"/>
      <c r="F213" s="1">
        <v>60</v>
      </c>
      <c r="G213" s="1">
        <f t="shared" si="3"/>
        <v>36.599999999999994</v>
      </c>
    </row>
    <row r="214" spans="1:7">
      <c r="A214" s="30">
        <v>43496</v>
      </c>
      <c r="B214" s="405" t="s">
        <v>10</v>
      </c>
      <c r="C214" s="405" t="s">
        <v>12</v>
      </c>
      <c r="D214" t="s">
        <v>16</v>
      </c>
      <c r="E214" s="1"/>
      <c r="F214" s="1">
        <v>5</v>
      </c>
      <c r="G214" s="1">
        <f t="shared" si="3"/>
        <v>31.599999999999994</v>
      </c>
    </row>
    <row r="215" spans="1:7">
      <c r="A215" s="30">
        <v>43525</v>
      </c>
      <c r="B215" s="405">
        <v>17255</v>
      </c>
      <c r="C215" s="405" t="s">
        <v>12</v>
      </c>
      <c r="D215" t="s">
        <v>13</v>
      </c>
      <c r="E215" s="1"/>
      <c r="F215" s="1">
        <v>26.6</v>
      </c>
      <c r="G215" s="1">
        <f t="shared" si="3"/>
        <v>4.9999999999999929</v>
      </c>
    </row>
    <row r="216" spans="1:7">
      <c r="A216" s="30">
        <v>43525</v>
      </c>
      <c r="B216" s="405">
        <v>17255</v>
      </c>
      <c r="C216" s="405" t="s">
        <v>12</v>
      </c>
      <c r="D216" t="s">
        <v>14</v>
      </c>
      <c r="E216" s="1"/>
      <c r="F216" s="1">
        <v>5</v>
      </c>
      <c r="G216" s="1">
        <f t="shared" si="3"/>
        <v>-7.1054273576010019E-15</v>
      </c>
    </row>
    <row r="217" spans="1:7">
      <c r="A217" s="32">
        <v>43524</v>
      </c>
      <c r="B217" s="404" t="s">
        <v>11</v>
      </c>
      <c r="C217" s="404" t="s">
        <v>19</v>
      </c>
      <c r="D217" t="s">
        <v>13</v>
      </c>
      <c r="E217" s="1">
        <v>28.1</v>
      </c>
      <c r="G217" s="1">
        <f t="shared" si="3"/>
        <v>28.099999999999994</v>
      </c>
    </row>
    <row r="218" spans="1:7">
      <c r="B218" s="405"/>
      <c r="C218" s="405"/>
      <c r="D218" t="s">
        <v>14</v>
      </c>
      <c r="E218" s="1">
        <v>6.1</v>
      </c>
      <c r="G218" s="1">
        <f t="shared" si="3"/>
        <v>34.199999999999996</v>
      </c>
    </row>
    <row r="219" spans="1:7">
      <c r="B219" s="405"/>
      <c r="C219" s="405"/>
      <c r="D219" t="s">
        <v>15</v>
      </c>
      <c r="E219" s="1">
        <v>56</v>
      </c>
      <c r="G219" s="1">
        <f t="shared" si="3"/>
        <v>90.199999999999989</v>
      </c>
    </row>
    <row r="220" spans="1:7">
      <c r="B220" s="405"/>
      <c r="C220" s="405"/>
      <c r="D220" t="s">
        <v>16</v>
      </c>
      <c r="E220" s="1">
        <v>5</v>
      </c>
      <c r="G220" s="1">
        <f t="shared" si="3"/>
        <v>95.199999999999989</v>
      </c>
    </row>
    <row r="221" spans="1:7">
      <c r="A221" s="30">
        <v>43524</v>
      </c>
      <c r="B221" s="405" t="s">
        <v>10</v>
      </c>
      <c r="C221" s="405" t="s">
        <v>19</v>
      </c>
      <c r="D221" t="s">
        <v>15</v>
      </c>
      <c r="E221" s="1"/>
      <c r="F221" s="1">
        <v>56</v>
      </c>
      <c r="G221" s="1">
        <f t="shared" si="3"/>
        <v>39.199999999999989</v>
      </c>
    </row>
    <row r="222" spans="1:7">
      <c r="A222" s="30">
        <v>43524</v>
      </c>
      <c r="B222" s="405" t="s">
        <v>10</v>
      </c>
      <c r="C222" s="405" t="s">
        <v>19</v>
      </c>
      <c r="D222" t="s">
        <v>16</v>
      </c>
      <c r="E222" s="1"/>
      <c r="F222" s="1">
        <v>5</v>
      </c>
      <c r="G222" s="1">
        <f t="shared" si="3"/>
        <v>34.199999999999989</v>
      </c>
    </row>
    <row r="223" spans="1:7">
      <c r="A223" s="30">
        <v>43552</v>
      </c>
      <c r="B223" s="405">
        <v>17552</v>
      </c>
      <c r="C223" s="405" t="s">
        <v>19</v>
      </c>
      <c r="D223" t="s">
        <v>13</v>
      </c>
      <c r="E223" s="1"/>
      <c r="F223" s="1">
        <v>28.1</v>
      </c>
      <c r="G223" s="1">
        <f t="shared" si="3"/>
        <v>6.0999999999999872</v>
      </c>
    </row>
    <row r="224" spans="1:7">
      <c r="A224" s="30">
        <v>43584</v>
      </c>
      <c r="B224" s="405">
        <v>17713</v>
      </c>
      <c r="C224" s="405" t="s">
        <v>19</v>
      </c>
      <c r="D224" t="s">
        <v>14</v>
      </c>
      <c r="E224" s="1"/>
      <c r="F224" s="1">
        <v>6.1</v>
      </c>
      <c r="G224" s="1">
        <f t="shared" si="3"/>
        <v>-1.2434497875801753E-14</v>
      </c>
    </row>
    <row r="225" spans="1:7">
      <c r="A225" s="32">
        <v>43555</v>
      </c>
      <c r="B225" s="404" t="s">
        <v>11</v>
      </c>
      <c r="C225" s="404" t="s">
        <v>20</v>
      </c>
      <c r="D225" t="s">
        <v>13</v>
      </c>
      <c r="E225" s="1">
        <v>26.1</v>
      </c>
      <c r="G225" s="1">
        <f t="shared" si="3"/>
        <v>26.099999999999987</v>
      </c>
    </row>
    <row r="226" spans="1:7">
      <c r="B226" s="405"/>
      <c r="C226" s="405"/>
      <c r="D226" t="s">
        <v>14</v>
      </c>
      <c r="E226" s="1">
        <v>4.9000000000000004</v>
      </c>
      <c r="G226" s="1">
        <f t="shared" si="3"/>
        <v>30.999999999999986</v>
      </c>
    </row>
    <row r="227" spans="1:7">
      <c r="B227" s="405"/>
      <c r="C227" s="405"/>
      <c r="D227" t="s">
        <v>15</v>
      </c>
      <c r="E227" s="1">
        <v>60</v>
      </c>
      <c r="G227" s="1">
        <f t="shared" si="3"/>
        <v>90.999999999999986</v>
      </c>
    </row>
    <row r="228" spans="1:7">
      <c r="B228" s="405"/>
      <c r="C228" s="405"/>
      <c r="D228" t="s">
        <v>16</v>
      </c>
      <c r="E228" s="1">
        <v>5</v>
      </c>
      <c r="G228" s="1">
        <f t="shared" si="3"/>
        <v>95.999999999999986</v>
      </c>
    </row>
    <row r="229" spans="1:7">
      <c r="A229" s="30">
        <v>43555</v>
      </c>
      <c r="B229" s="405" t="s">
        <v>10</v>
      </c>
      <c r="C229" s="405" t="s">
        <v>20</v>
      </c>
      <c r="D229" t="s">
        <v>15</v>
      </c>
      <c r="E229" s="1"/>
      <c r="F229" s="1">
        <v>60</v>
      </c>
      <c r="G229" s="1">
        <f t="shared" si="3"/>
        <v>35.999999999999986</v>
      </c>
    </row>
    <row r="230" spans="1:7">
      <c r="A230" s="30">
        <v>43555</v>
      </c>
      <c r="B230" s="405" t="s">
        <v>10</v>
      </c>
      <c r="C230" s="405" t="s">
        <v>20</v>
      </c>
      <c r="D230" t="s">
        <v>16</v>
      </c>
      <c r="E230" s="1"/>
      <c r="F230" s="1">
        <v>5</v>
      </c>
      <c r="G230" s="1">
        <f t="shared" si="3"/>
        <v>30.999999999999986</v>
      </c>
    </row>
    <row r="231" spans="1:7">
      <c r="A231" s="30">
        <v>43589</v>
      </c>
      <c r="B231" s="405">
        <v>17775</v>
      </c>
      <c r="C231" s="405" t="s">
        <v>20</v>
      </c>
      <c r="D231" t="s">
        <v>13</v>
      </c>
      <c r="E231" s="1"/>
      <c r="F231" s="1">
        <v>26.1</v>
      </c>
      <c r="G231" s="1">
        <f t="shared" si="3"/>
        <v>4.8999999999999844</v>
      </c>
    </row>
    <row r="232" spans="1:7">
      <c r="A232" s="30">
        <v>43589</v>
      </c>
      <c r="B232" s="405">
        <v>17775</v>
      </c>
      <c r="C232" s="405" t="s">
        <v>20</v>
      </c>
      <c r="D232" t="s">
        <v>14</v>
      </c>
      <c r="E232" s="1"/>
      <c r="F232" s="1">
        <v>4.9000000000000004</v>
      </c>
      <c r="G232" s="1">
        <f t="shared" si="3"/>
        <v>-1.5987211554602254E-14</v>
      </c>
    </row>
    <row r="233" spans="1:7">
      <c r="A233" s="32">
        <v>43585</v>
      </c>
      <c r="B233" s="404" t="s">
        <v>11</v>
      </c>
      <c r="C233" s="404" t="s">
        <v>21</v>
      </c>
      <c r="D233" t="s">
        <v>13</v>
      </c>
      <c r="E233" s="1">
        <v>26.4</v>
      </c>
      <c r="G233" s="1">
        <f t="shared" si="3"/>
        <v>26.399999999999984</v>
      </c>
    </row>
    <row r="234" spans="1:7">
      <c r="B234" s="405"/>
      <c r="C234" s="405"/>
      <c r="D234" t="s">
        <v>14</v>
      </c>
      <c r="E234" s="1">
        <v>4.5</v>
      </c>
      <c r="G234" s="1">
        <f t="shared" si="3"/>
        <v>30.899999999999984</v>
      </c>
    </row>
    <row r="235" spans="1:7">
      <c r="B235" s="405"/>
      <c r="C235" s="405"/>
      <c r="D235" t="s">
        <v>15</v>
      </c>
      <c r="E235" s="1">
        <v>60</v>
      </c>
      <c r="G235" s="1">
        <f t="shared" si="3"/>
        <v>90.899999999999977</v>
      </c>
    </row>
    <row r="236" spans="1:7">
      <c r="B236" s="405"/>
      <c r="C236" s="405"/>
      <c r="D236" t="s">
        <v>16</v>
      </c>
      <c r="E236" s="1">
        <v>5</v>
      </c>
      <c r="G236" s="1">
        <f t="shared" si="3"/>
        <v>95.899999999999977</v>
      </c>
    </row>
    <row r="237" spans="1:7">
      <c r="A237" s="30">
        <v>43585</v>
      </c>
      <c r="B237" s="405" t="s">
        <v>10</v>
      </c>
      <c r="C237" s="405" t="s">
        <v>21</v>
      </c>
      <c r="D237" t="s">
        <v>15</v>
      </c>
      <c r="E237" s="1"/>
      <c r="F237" s="1">
        <v>60</v>
      </c>
      <c r="G237" s="1">
        <f t="shared" si="3"/>
        <v>35.899999999999977</v>
      </c>
    </row>
    <row r="238" spans="1:7">
      <c r="A238" s="30">
        <v>43585</v>
      </c>
      <c r="B238" s="405" t="s">
        <v>10</v>
      </c>
      <c r="C238" s="405" t="s">
        <v>21</v>
      </c>
      <c r="D238" t="s">
        <v>16</v>
      </c>
      <c r="E238" s="1"/>
      <c r="F238" s="1">
        <v>5</v>
      </c>
      <c r="G238" s="1">
        <f t="shared" si="3"/>
        <v>30.899999999999977</v>
      </c>
    </row>
    <row r="239" spans="1:7">
      <c r="A239" s="30">
        <v>43607</v>
      </c>
      <c r="B239" s="405">
        <v>17878</v>
      </c>
      <c r="C239" s="405" t="s">
        <v>21</v>
      </c>
      <c r="D239" t="s">
        <v>13</v>
      </c>
      <c r="E239" s="1"/>
      <c r="F239" s="1">
        <v>26.4</v>
      </c>
      <c r="G239" s="1">
        <f t="shared" si="3"/>
        <v>4.4999999999999787</v>
      </c>
    </row>
    <row r="240" spans="1:7">
      <c r="A240" s="30">
        <v>43607</v>
      </c>
      <c r="B240" s="405">
        <v>17878</v>
      </c>
      <c r="C240" s="405" t="s">
        <v>21</v>
      </c>
      <c r="D240" t="s">
        <v>14</v>
      </c>
      <c r="E240" s="1"/>
      <c r="F240" s="1">
        <v>4.5</v>
      </c>
      <c r="G240" s="1">
        <f t="shared" si="3"/>
        <v>-2.1316282072803006E-14</v>
      </c>
    </row>
    <row r="241" spans="1:7">
      <c r="A241" s="32">
        <v>43616</v>
      </c>
      <c r="B241" s="404" t="s">
        <v>11</v>
      </c>
      <c r="C241" s="404" t="s">
        <v>22</v>
      </c>
      <c r="D241" t="s">
        <v>13</v>
      </c>
      <c r="E241" s="1">
        <v>24.3</v>
      </c>
      <c r="G241" s="1">
        <f t="shared" si="3"/>
        <v>24.299999999999979</v>
      </c>
    </row>
    <row r="242" spans="1:7">
      <c r="B242" s="405"/>
      <c r="C242" s="405"/>
      <c r="D242" t="s">
        <v>14</v>
      </c>
      <c r="E242" s="1">
        <v>5.2</v>
      </c>
      <c r="G242" s="1">
        <f t="shared" si="3"/>
        <v>29.499999999999979</v>
      </c>
    </row>
    <row r="243" spans="1:7">
      <c r="B243" s="405"/>
      <c r="C243" s="405"/>
      <c r="D243" t="s">
        <v>15</v>
      </c>
      <c r="E243" s="1">
        <v>60</v>
      </c>
      <c r="G243" s="1">
        <f t="shared" si="3"/>
        <v>89.499999999999972</v>
      </c>
    </row>
    <row r="244" spans="1:7">
      <c r="B244" s="405"/>
      <c r="C244" s="405"/>
      <c r="D244" t="s">
        <v>16</v>
      </c>
      <c r="E244" s="1">
        <v>5</v>
      </c>
      <c r="G244" s="1">
        <f t="shared" si="3"/>
        <v>94.499999999999972</v>
      </c>
    </row>
    <row r="245" spans="1:7">
      <c r="B245" s="405"/>
      <c r="C245" s="405"/>
      <c r="D245" t="s">
        <v>153</v>
      </c>
      <c r="E245" s="1">
        <v>10</v>
      </c>
      <c r="G245" s="1">
        <f t="shared" si="3"/>
        <v>104.49999999999997</v>
      </c>
    </row>
    <row r="246" spans="1:7">
      <c r="A246" s="30">
        <v>43616</v>
      </c>
      <c r="B246" s="405" t="s">
        <v>10</v>
      </c>
      <c r="C246" s="405" t="s">
        <v>22</v>
      </c>
      <c r="D246" t="s">
        <v>15</v>
      </c>
      <c r="E246" s="1"/>
      <c r="F246" s="1">
        <v>60</v>
      </c>
      <c r="G246" s="1">
        <f t="shared" si="3"/>
        <v>44.499999999999972</v>
      </c>
    </row>
    <row r="247" spans="1:7">
      <c r="A247" s="30">
        <v>43616</v>
      </c>
      <c r="B247" s="405" t="s">
        <v>10</v>
      </c>
      <c r="C247" s="405" t="s">
        <v>22</v>
      </c>
      <c r="D247" t="s">
        <v>16</v>
      </c>
      <c r="E247" s="1"/>
      <c r="F247" s="1">
        <v>5</v>
      </c>
      <c r="G247" s="1">
        <f t="shared" si="3"/>
        <v>39.499999999999972</v>
      </c>
    </row>
    <row r="248" spans="1:7">
      <c r="A248" s="30">
        <v>43642</v>
      </c>
      <c r="B248" s="405">
        <v>18121</v>
      </c>
      <c r="C248" s="405" t="s">
        <v>22</v>
      </c>
      <c r="D248" t="s">
        <v>13</v>
      </c>
      <c r="E248" s="1"/>
      <c r="F248" s="1">
        <v>24.3</v>
      </c>
      <c r="G248" s="1">
        <f t="shared" si="3"/>
        <v>15.199999999999971</v>
      </c>
    </row>
    <row r="249" spans="1:7">
      <c r="A249" s="30">
        <v>43642</v>
      </c>
      <c r="B249" s="405">
        <v>18121</v>
      </c>
      <c r="C249" s="405" t="s">
        <v>22</v>
      </c>
      <c r="D249" t="s">
        <v>14</v>
      </c>
      <c r="E249" s="1"/>
      <c r="F249" s="1">
        <v>5.2</v>
      </c>
      <c r="G249" s="1">
        <f t="shared" si="3"/>
        <v>9.9999999999999716</v>
      </c>
    </row>
    <row r="250" spans="1:7">
      <c r="A250" s="30">
        <v>43682</v>
      </c>
      <c r="B250" s="405">
        <v>18441</v>
      </c>
      <c r="C250" s="405" t="s">
        <v>22</v>
      </c>
      <c r="D250" t="s">
        <v>153</v>
      </c>
      <c r="E250" s="1"/>
      <c r="F250" s="1">
        <v>10</v>
      </c>
      <c r="G250" s="1">
        <f t="shared" si="3"/>
        <v>-2.8421709430404007E-14</v>
      </c>
    </row>
    <row r="251" spans="1:7">
      <c r="A251" s="32">
        <v>43646</v>
      </c>
      <c r="B251" s="404" t="s">
        <v>11</v>
      </c>
      <c r="C251" s="404" t="s">
        <v>23</v>
      </c>
      <c r="D251" t="s">
        <v>13</v>
      </c>
      <c r="E251" s="1">
        <v>21.7</v>
      </c>
      <c r="G251" s="1">
        <f t="shared" si="3"/>
        <v>21.699999999999971</v>
      </c>
    </row>
    <row r="252" spans="1:7">
      <c r="B252" s="405"/>
      <c r="C252" s="405"/>
      <c r="D252" t="s">
        <v>14</v>
      </c>
      <c r="E252" s="1">
        <v>4.9000000000000004</v>
      </c>
      <c r="G252" s="1">
        <f t="shared" si="3"/>
        <v>26.599999999999973</v>
      </c>
    </row>
    <row r="253" spans="1:7">
      <c r="B253" s="405"/>
      <c r="C253" s="405"/>
      <c r="D253" t="s">
        <v>15</v>
      </c>
      <c r="E253" s="1">
        <v>60</v>
      </c>
      <c r="G253" s="1">
        <f t="shared" si="3"/>
        <v>86.599999999999966</v>
      </c>
    </row>
    <row r="254" spans="1:7">
      <c r="B254" s="405"/>
      <c r="C254" s="405"/>
      <c r="D254" t="s">
        <v>16</v>
      </c>
      <c r="E254" s="1">
        <v>5</v>
      </c>
      <c r="G254" s="1">
        <f t="shared" si="3"/>
        <v>91.599999999999966</v>
      </c>
    </row>
    <row r="255" spans="1:7">
      <c r="A255" s="30">
        <v>43646</v>
      </c>
      <c r="B255" s="405" t="s">
        <v>10</v>
      </c>
      <c r="C255" s="405" t="s">
        <v>23</v>
      </c>
      <c r="D255" t="s">
        <v>15</v>
      </c>
      <c r="E255" s="1"/>
      <c r="F255" s="1">
        <v>60</v>
      </c>
      <c r="G255" s="1">
        <f t="shared" si="3"/>
        <v>31.599999999999966</v>
      </c>
    </row>
    <row r="256" spans="1:7">
      <c r="A256" s="30">
        <v>43646</v>
      </c>
      <c r="B256" s="405" t="s">
        <v>10</v>
      </c>
      <c r="C256" s="405" t="s">
        <v>23</v>
      </c>
      <c r="D256" t="s">
        <v>16</v>
      </c>
      <c r="E256" s="1"/>
      <c r="F256" s="1">
        <v>5</v>
      </c>
      <c r="G256" s="1">
        <f t="shared" si="3"/>
        <v>26.599999999999966</v>
      </c>
    </row>
    <row r="257" spans="1:7">
      <c r="A257" s="30">
        <v>43671</v>
      </c>
      <c r="B257" s="405">
        <v>18316</v>
      </c>
      <c r="C257" s="405" t="s">
        <v>23</v>
      </c>
      <c r="D257" t="s">
        <v>13</v>
      </c>
      <c r="E257" s="1"/>
      <c r="F257" s="1">
        <v>21.7</v>
      </c>
      <c r="G257" s="1">
        <f t="shared" si="3"/>
        <v>4.8999999999999666</v>
      </c>
    </row>
    <row r="258" spans="1:7">
      <c r="A258" s="30">
        <v>43671</v>
      </c>
      <c r="B258" s="405">
        <v>18316</v>
      </c>
      <c r="C258" s="405" t="s">
        <v>23</v>
      </c>
      <c r="D258" t="s">
        <v>14</v>
      </c>
      <c r="E258" s="1"/>
      <c r="F258" s="1">
        <v>4.9000000000000004</v>
      </c>
      <c r="G258" s="1">
        <f t="shared" si="3"/>
        <v>-3.3750779948604759E-14</v>
      </c>
    </row>
    <row r="259" spans="1:7">
      <c r="A259" s="32">
        <v>43677</v>
      </c>
      <c r="B259" s="404" t="s">
        <v>11</v>
      </c>
      <c r="C259" s="404" t="s">
        <v>154</v>
      </c>
      <c r="D259" t="s">
        <v>13</v>
      </c>
      <c r="E259" s="1">
        <v>21.8</v>
      </c>
      <c r="G259" s="1">
        <f t="shared" si="3"/>
        <v>21.799999999999969</v>
      </c>
    </row>
    <row r="260" spans="1:7">
      <c r="B260" s="405"/>
      <c r="C260" s="405"/>
      <c r="D260" t="s">
        <v>14</v>
      </c>
      <c r="E260" s="1">
        <v>4.8</v>
      </c>
      <c r="G260" s="1">
        <f t="shared" si="3"/>
        <v>26.599999999999969</v>
      </c>
    </row>
    <row r="261" spans="1:7">
      <c r="B261" s="405"/>
      <c r="C261" s="405"/>
      <c r="D261" t="s">
        <v>15</v>
      </c>
      <c r="E261" s="1">
        <v>60</v>
      </c>
      <c r="G261" s="1">
        <f t="shared" si="3"/>
        <v>86.599999999999966</v>
      </c>
    </row>
    <row r="262" spans="1:7">
      <c r="B262" s="405"/>
      <c r="C262" s="405"/>
      <c r="D262" t="s">
        <v>16</v>
      </c>
      <c r="E262" s="1">
        <v>5</v>
      </c>
      <c r="G262" s="1">
        <f t="shared" si="3"/>
        <v>91.599999999999966</v>
      </c>
    </row>
    <row r="263" spans="1:7">
      <c r="A263" s="30">
        <v>43677</v>
      </c>
      <c r="B263" s="405" t="s">
        <v>10</v>
      </c>
      <c r="C263" s="405" t="s">
        <v>24</v>
      </c>
      <c r="D263" t="s">
        <v>15</v>
      </c>
      <c r="E263" s="1"/>
      <c r="F263" s="1">
        <v>60</v>
      </c>
      <c r="G263" s="1">
        <f t="shared" si="3"/>
        <v>31.599999999999966</v>
      </c>
    </row>
    <row r="264" spans="1:7">
      <c r="A264" s="30">
        <v>43677</v>
      </c>
      <c r="B264" s="405" t="s">
        <v>10</v>
      </c>
      <c r="C264" s="405" t="s">
        <v>24</v>
      </c>
      <c r="D264" t="s">
        <v>16</v>
      </c>
      <c r="E264" s="1"/>
      <c r="F264" s="1">
        <v>5</v>
      </c>
      <c r="G264" s="1">
        <f t="shared" si="3"/>
        <v>26.599999999999966</v>
      </c>
    </row>
    <row r="265" spans="1:7">
      <c r="A265" s="30">
        <v>43705</v>
      </c>
      <c r="B265" s="405">
        <v>18611</v>
      </c>
      <c r="C265" s="405" t="s">
        <v>24</v>
      </c>
      <c r="D265" t="s">
        <v>13</v>
      </c>
      <c r="E265" s="1"/>
      <c r="F265" s="1">
        <v>21.8</v>
      </c>
      <c r="G265" s="1">
        <f t="shared" si="3"/>
        <v>4.7999999999999652</v>
      </c>
    </row>
    <row r="266" spans="1:7">
      <c r="A266" s="30">
        <v>43705</v>
      </c>
      <c r="B266" s="405">
        <v>18611</v>
      </c>
      <c r="C266" s="405" t="s">
        <v>24</v>
      </c>
      <c r="D266" t="s">
        <v>14</v>
      </c>
      <c r="E266" s="1"/>
      <c r="F266" s="1">
        <v>4.8</v>
      </c>
      <c r="G266" s="1">
        <f t="shared" ref="G266:G334" si="4">+G265+E266-F266</f>
        <v>-3.4638958368304884E-14</v>
      </c>
    </row>
    <row r="267" spans="1:7">
      <c r="A267" s="32">
        <v>43708</v>
      </c>
      <c r="B267" s="404" t="s">
        <v>11</v>
      </c>
      <c r="C267" s="404" t="s">
        <v>25</v>
      </c>
      <c r="D267" t="s">
        <v>13</v>
      </c>
      <c r="E267" s="1">
        <v>21.1</v>
      </c>
      <c r="G267" s="1">
        <f t="shared" si="4"/>
        <v>21.099999999999966</v>
      </c>
    </row>
    <row r="268" spans="1:7">
      <c r="B268" s="405"/>
      <c r="C268" s="405"/>
      <c r="D268" t="s">
        <v>14</v>
      </c>
      <c r="E268" s="1">
        <v>4.5999999999999996</v>
      </c>
      <c r="G268" s="1">
        <f t="shared" si="4"/>
        <v>25.699999999999967</v>
      </c>
    </row>
    <row r="269" spans="1:7">
      <c r="B269" s="405"/>
      <c r="C269" s="405"/>
      <c r="D269" t="s">
        <v>15</v>
      </c>
      <c r="E269" s="1">
        <v>60</v>
      </c>
      <c r="G269" s="1">
        <f t="shared" si="4"/>
        <v>85.69999999999996</v>
      </c>
    </row>
    <row r="270" spans="1:7">
      <c r="B270" s="405"/>
      <c r="C270" s="405"/>
      <c r="D270" t="s">
        <v>16</v>
      </c>
      <c r="E270" s="1">
        <v>5</v>
      </c>
      <c r="G270" s="1">
        <f t="shared" si="4"/>
        <v>90.69999999999996</v>
      </c>
    </row>
    <row r="271" spans="1:7">
      <c r="B271" s="405"/>
      <c r="C271" s="405"/>
      <c r="D271" t="s">
        <v>46</v>
      </c>
      <c r="E271" s="1">
        <v>93</v>
      </c>
      <c r="G271" s="1">
        <f t="shared" si="4"/>
        <v>183.69999999999996</v>
      </c>
    </row>
    <row r="272" spans="1:7">
      <c r="A272" s="30">
        <v>43710</v>
      </c>
      <c r="B272" s="405">
        <v>18623</v>
      </c>
      <c r="C272" s="405" t="s">
        <v>25</v>
      </c>
      <c r="D272" t="s">
        <v>46</v>
      </c>
      <c r="E272" s="1"/>
      <c r="F272" s="1">
        <v>93</v>
      </c>
      <c r="G272" s="1">
        <f t="shared" si="4"/>
        <v>90.69999999999996</v>
      </c>
    </row>
    <row r="273" spans="1:7">
      <c r="A273" s="30">
        <v>43708</v>
      </c>
      <c r="B273" s="405" t="s">
        <v>10</v>
      </c>
      <c r="C273" s="405" t="s">
        <v>25</v>
      </c>
      <c r="D273" t="s">
        <v>15</v>
      </c>
      <c r="E273" s="1"/>
      <c r="F273" s="1">
        <v>60</v>
      </c>
      <c r="G273" s="1">
        <f t="shared" si="4"/>
        <v>30.69999999999996</v>
      </c>
    </row>
    <row r="274" spans="1:7">
      <c r="A274" s="30">
        <v>43708</v>
      </c>
      <c r="B274" s="405" t="s">
        <v>10</v>
      </c>
      <c r="C274" s="405" t="s">
        <v>25</v>
      </c>
      <c r="D274" t="s">
        <v>16</v>
      </c>
      <c r="E274" s="1"/>
      <c r="F274" s="1">
        <v>5</v>
      </c>
      <c r="G274" s="1">
        <f t="shared" si="4"/>
        <v>25.69999999999996</v>
      </c>
    </row>
    <row r="275" spans="1:7">
      <c r="A275" s="30">
        <v>43732</v>
      </c>
      <c r="B275" s="405">
        <v>18748</v>
      </c>
      <c r="C275" s="405" t="s">
        <v>25</v>
      </c>
      <c r="D275" t="s">
        <v>13</v>
      </c>
      <c r="E275" s="1"/>
      <c r="F275" s="1">
        <v>21.1</v>
      </c>
      <c r="G275" s="1">
        <f t="shared" si="4"/>
        <v>4.5999999999999588</v>
      </c>
    </row>
    <row r="276" spans="1:7">
      <c r="A276" s="30">
        <v>43732</v>
      </c>
      <c r="B276" s="405">
        <v>18748</v>
      </c>
      <c r="C276" s="405" t="s">
        <v>25</v>
      </c>
      <c r="D276" t="s">
        <v>14</v>
      </c>
      <c r="E276" s="1"/>
      <c r="F276" s="1">
        <v>4.5999999999999996</v>
      </c>
      <c r="G276" s="1">
        <f t="shared" si="4"/>
        <v>-4.0856207306205761E-14</v>
      </c>
    </row>
    <row r="277" spans="1:7">
      <c r="A277" s="32">
        <v>43738</v>
      </c>
      <c r="B277" s="404" t="s">
        <v>11</v>
      </c>
      <c r="C277" s="404" t="s">
        <v>26</v>
      </c>
      <c r="D277" t="s">
        <v>13</v>
      </c>
      <c r="E277" s="1">
        <v>21.2</v>
      </c>
      <c r="G277" s="1">
        <f t="shared" si="4"/>
        <v>21.19999999999996</v>
      </c>
    </row>
    <row r="278" spans="1:7">
      <c r="B278" s="405"/>
      <c r="C278" s="405"/>
      <c r="D278" t="s">
        <v>14</v>
      </c>
      <c r="E278" s="1">
        <v>4.7</v>
      </c>
      <c r="G278" s="1">
        <f t="shared" si="4"/>
        <v>25.899999999999959</v>
      </c>
    </row>
    <row r="279" spans="1:7">
      <c r="B279" s="405"/>
      <c r="C279" s="405"/>
      <c r="D279" t="s">
        <v>15</v>
      </c>
      <c r="E279" s="1">
        <v>60</v>
      </c>
      <c r="G279" s="1">
        <f t="shared" si="4"/>
        <v>85.899999999999963</v>
      </c>
    </row>
    <row r="280" spans="1:7">
      <c r="B280" s="405"/>
      <c r="C280" s="405"/>
      <c r="D280" t="s">
        <v>16</v>
      </c>
      <c r="E280" s="1">
        <v>5</v>
      </c>
      <c r="G280" s="1">
        <f t="shared" si="4"/>
        <v>90.899999999999963</v>
      </c>
    </row>
    <row r="281" spans="1:7">
      <c r="A281" s="30">
        <v>43738</v>
      </c>
      <c r="B281" s="405" t="s">
        <v>10</v>
      </c>
      <c r="C281" s="405" t="s">
        <v>26</v>
      </c>
      <c r="D281" t="s">
        <v>15</v>
      </c>
      <c r="E281" s="1"/>
      <c r="F281" s="1">
        <v>60</v>
      </c>
      <c r="G281" s="1">
        <f t="shared" si="4"/>
        <v>30.899999999999963</v>
      </c>
    </row>
    <row r="282" spans="1:7">
      <c r="A282" s="30">
        <v>43738</v>
      </c>
      <c r="B282" s="405" t="s">
        <v>10</v>
      </c>
      <c r="C282" s="405" t="s">
        <v>26</v>
      </c>
      <c r="D282" t="s">
        <v>16</v>
      </c>
      <c r="E282" s="1"/>
      <c r="F282" s="1">
        <v>5</v>
      </c>
      <c r="G282" s="1">
        <f t="shared" si="4"/>
        <v>25.899999999999963</v>
      </c>
    </row>
    <row r="283" spans="1:7">
      <c r="A283" s="30">
        <v>43761</v>
      </c>
      <c r="B283" s="405">
        <v>18951</v>
      </c>
      <c r="C283" s="405" t="s">
        <v>26</v>
      </c>
      <c r="D283" t="s">
        <v>13</v>
      </c>
      <c r="E283" s="1"/>
      <c r="F283" s="1">
        <v>21.2</v>
      </c>
      <c r="G283" s="1">
        <f t="shared" si="4"/>
        <v>4.6999999999999638</v>
      </c>
    </row>
    <row r="284" spans="1:7">
      <c r="A284" s="30">
        <v>43761</v>
      </c>
      <c r="B284" s="405">
        <v>18951</v>
      </c>
      <c r="C284" s="405" t="s">
        <v>26</v>
      </c>
      <c r="D284" t="s">
        <v>14</v>
      </c>
      <c r="E284" s="1"/>
      <c r="F284" s="1">
        <v>4.7</v>
      </c>
      <c r="G284" s="1">
        <f t="shared" si="4"/>
        <v>-3.6415315207705135E-14</v>
      </c>
    </row>
    <row r="285" spans="1:7">
      <c r="A285" s="32">
        <v>43769</v>
      </c>
      <c r="B285" s="404" t="s">
        <v>11</v>
      </c>
      <c r="C285" s="404" t="s">
        <v>27</v>
      </c>
      <c r="D285" t="s">
        <v>13</v>
      </c>
      <c r="E285" s="1">
        <v>36</v>
      </c>
      <c r="G285" s="1">
        <f t="shared" si="4"/>
        <v>35.999999999999964</v>
      </c>
    </row>
    <row r="286" spans="1:7">
      <c r="B286" s="405"/>
      <c r="C286" s="405"/>
      <c r="D286" t="s">
        <v>14</v>
      </c>
      <c r="E286" s="1">
        <v>4.5</v>
      </c>
      <c r="G286" s="1">
        <f t="shared" si="4"/>
        <v>40.499999999999964</v>
      </c>
    </row>
    <row r="287" spans="1:7">
      <c r="B287" s="405"/>
      <c r="C287" s="405"/>
      <c r="D287" t="s">
        <v>15</v>
      </c>
      <c r="E287" s="1">
        <v>60</v>
      </c>
      <c r="G287" s="1">
        <f t="shared" si="4"/>
        <v>100.49999999999997</v>
      </c>
    </row>
    <row r="288" spans="1:7">
      <c r="B288" s="405"/>
      <c r="C288" s="405"/>
      <c r="D288" t="s">
        <v>16</v>
      </c>
      <c r="E288" s="1">
        <v>5</v>
      </c>
      <c r="G288" s="1">
        <f t="shared" si="4"/>
        <v>105.49999999999997</v>
      </c>
    </row>
    <row r="289" spans="1:7">
      <c r="A289" s="30">
        <v>43769</v>
      </c>
      <c r="B289" s="405" t="s">
        <v>10</v>
      </c>
      <c r="C289" s="405" t="s">
        <v>27</v>
      </c>
      <c r="D289" t="s">
        <v>15</v>
      </c>
      <c r="E289" s="1"/>
      <c r="F289" s="1">
        <v>60</v>
      </c>
      <c r="G289" s="1">
        <f t="shared" si="4"/>
        <v>45.499999999999972</v>
      </c>
    </row>
    <row r="290" spans="1:7">
      <c r="A290" s="30">
        <v>43769</v>
      </c>
      <c r="B290" s="405" t="s">
        <v>10</v>
      </c>
      <c r="C290" s="405" t="s">
        <v>27</v>
      </c>
      <c r="D290" t="s">
        <v>16</v>
      </c>
      <c r="E290" s="1"/>
      <c r="F290" s="1">
        <v>5</v>
      </c>
      <c r="G290" s="1">
        <f t="shared" si="4"/>
        <v>40.499999999999972</v>
      </c>
    </row>
    <row r="291" spans="1:7">
      <c r="A291" s="30">
        <v>43796</v>
      </c>
      <c r="B291" s="405">
        <v>19219</v>
      </c>
      <c r="C291" s="405" t="s">
        <v>27</v>
      </c>
      <c r="D291" t="s">
        <v>13</v>
      </c>
      <c r="E291" s="1"/>
      <c r="F291" s="1">
        <v>36</v>
      </c>
      <c r="G291" s="1">
        <f t="shared" si="4"/>
        <v>4.4999999999999716</v>
      </c>
    </row>
    <row r="292" spans="1:7">
      <c r="A292" s="30">
        <v>43796</v>
      </c>
      <c r="B292" s="405">
        <v>19219</v>
      </c>
      <c r="C292" s="405" t="s">
        <v>27</v>
      </c>
      <c r="D292" t="s">
        <v>14</v>
      </c>
      <c r="E292" s="1"/>
      <c r="F292" s="1">
        <v>4.5</v>
      </c>
      <c r="G292" s="1">
        <f t="shared" si="4"/>
        <v>-2.8421709430404007E-14</v>
      </c>
    </row>
    <row r="293" spans="1:7">
      <c r="A293" s="32">
        <v>43799</v>
      </c>
      <c r="B293" s="404" t="s">
        <v>11</v>
      </c>
      <c r="C293" s="404" t="s">
        <v>28</v>
      </c>
      <c r="D293" t="s">
        <v>13</v>
      </c>
      <c r="E293" s="1">
        <v>40.299999999999997</v>
      </c>
      <c r="G293" s="1">
        <f t="shared" si="4"/>
        <v>40.299999999999969</v>
      </c>
    </row>
    <row r="294" spans="1:7">
      <c r="B294" s="405"/>
      <c r="C294" s="405"/>
      <c r="D294" t="s">
        <v>14</v>
      </c>
      <c r="E294" s="1">
        <v>4.7</v>
      </c>
      <c r="G294" s="1">
        <f t="shared" si="4"/>
        <v>44.999999999999972</v>
      </c>
    </row>
    <row r="295" spans="1:7">
      <c r="B295" s="405"/>
      <c r="C295" s="405"/>
      <c r="D295" t="s">
        <v>15</v>
      </c>
      <c r="E295" s="1">
        <v>60</v>
      </c>
      <c r="G295" s="1">
        <f t="shared" si="4"/>
        <v>104.99999999999997</v>
      </c>
    </row>
    <row r="296" spans="1:7">
      <c r="B296" s="405"/>
      <c r="C296" s="405"/>
      <c r="D296" t="s">
        <v>16</v>
      </c>
      <c r="E296" s="1">
        <v>5</v>
      </c>
      <c r="G296" s="1">
        <f t="shared" si="4"/>
        <v>109.99999999999997</v>
      </c>
    </row>
    <row r="297" spans="1:7">
      <c r="A297" s="30">
        <v>43799</v>
      </c>
      <c r="B297" s="405" t="s">
        <v>10</v>
      </c>
      <c r="C297" s="405" t="s">
        <v>28</v>
      </c>
      <c r="D297" t="s">
        <v>15</v>
      </c>
      <c r="E297" s="1"/>
      <c r="F297" s="1">
        <v>60</v>
      </c>
      <c r="G297" s="1">
        <f t="shared" si="4"/>
        <v>49.999999999999972</v>
      </c>
    </row>
    <row r="298" spans="1:7">
      <c r="A298" s="30">
        <v>43799</v>
      </c>
      <c r="B298" s="405" t="s">
        <v>10</v>
      </c>
      <c r="C298" s="405" t="s">
        <v>28</v>
      </c>
      <c r="D298" t="s">
        <v>16</v>
      </c>
      <c r="E298" s="1"/>
      <c r="F298" s="1">
        <v>5</v>
      </c>
      <c r="G298" s="1">
        <f t="shared" si="4"/>
        <v>44.999999999999972</v>
      </c>
    </row>
    <row r="299" spans="1:7">
      <c r="A299" s="30">
        <v>43826</v>
      </c>
      <c r="B299" s="405">
        <v>19410</v>
      </c>
      <c r="C299" s="405" t="s">
        <v>28</v>
      </c>
      <c r="D299" t="s">
        <v>13</v>
      </c>
      <c r="E299" s="1"/>
      <c r="F299" s="1">
        <v>40.299999999999997</v>
      </c>
      <c r="G299" s="1">
        <f t="shared" si="4"/>
        <v>4.6999999999999744</v>
      </c>
    </row>
    <row r="300" spans="1:7">
      <c r="A300" s="30">
        <v>43826</v>
      </c>
      <c r="B300" s="405">
        <v>19410</v>
      </c>
      <c r="C300" s="405" t="s">
        <v>28</v>
      </c>
      <c r="D300" t="s">
        <v>14</v>
      </c>
      <c r="E300" s="1"/>
      <c r="F300" s="1">
        <v>4.7</v>
      </c>
      <c r="G300" s="1">
        <f t="shared" si="4"/>
        <v>-2.5757174171303632E-14</v>
      </c>
    </row>
    <row r="301" spans="1:7">
      <c r="A301" s="32">
        <v>43830</v>
      </c>
      <c r="B301" s="404" t="s">
        <v>11</v>
      </c>
      <c r="C301" s="404" t="s">
        <v>29</v>
      </c>
      <c r="D301" t="s">
        <v>13</v>
      </c>
      <c r="E301" s="1">
        <v>42.1</v>
      </c>
      <c r="G301" s="1">
        <f t="shared" si="4"/>
        <v>42.099999999999973</v>
      </c>
    </row>
    <row r="302" spans="1:7">
      <c r="B302" s="405"/>
      <c r="C302" s="405"/>
      <c r="D302" t="s">
        <v>14</v>
      </c>
      <c r="E302" s="1">
        <v>4.7</v>
      </c>
      <c r="G302" s="1">
        <f t="shared" si="4"/>
        <v>46.799999999999976</v>
      </c>
    </row>
    <row r="303" spans="1:7">
      <c r="B303" s="405"/>
      <c r="C303" s="405"/>
      <c r="D303" t="s">
        <v>15</v>
      </c>
      <c r="E303" s="1">
        <v>60</v>
      </c>
      <c r="G303" s="1">
        <f t="shared" si="4"/>
        <v>106.79999999999998</v>
      </c>
    </row>
    <row r="304" spans="1:7">
      <c r="B304" s="405"/>
      <c r="C304" s="405"/>
      <c r="D304" t="s">
        <v>16</v>
      </c>
      <c r="E304" s="1">
        <v>5</v>
      </c>
      <c r="G304" s="1">
        <f t="shared" si="4"/>
        <v>111.79999999999998</v>
      </c>
    </row>
    <row r="305" spans="1:7">
      <c r="A305" s="30">
        <v>43830</v>
      </c>
      <c r="B305" s="405" t="s">
        <v>10</v>
      </c>
      <c r="C305" s="405" t="s">
        <v>29</v>
      </c>
      <c r="D305" t="s">
        <v>15</v>
      </c>
      <c r="E305" s="1"/>
      <c r="F305" s="1">
        <v>60</v>
      </c>
      <c r="G305" s="1">
        <f t="shared" si="4"/>
        <v>51.799999999999983</v>
      </c>
    </row>
    <row r="306" spans="1:7">
      <c r="A306" s="30">
        <v>43830</v>
      </c>
      <c r="B306" s="405" t="s">
        <v>10</v>
      </c>
      <c r="C306" s="405" t="s">
        <v>29</v>
      </c>
      <c r="D306" t="s">
        <v>16</v>
      </c>
      <c r="E306" s="1"/>
      <c r="F306" s="1">
        <v>5</v>
      </c>
      <c r="G306" s="1">
        <f t="shared" si="4"/>
        <v>46.799999999999983</v>
      </c>
    </row>
    <row r="307" spans="1:7">
      <c r="A307" s="30">
        <v>43853</v>
      </c>
      <c r="B307" s="405">
        <v>19604</v>
      </c>
      <c r="C307" s="405" t="s">
        <v>29</v>
      </c>
      <c r="D307" t="s">
        <v>13</v>
      </c>
      <c r="E307" s="1"/>
      <c r="F307" s="1">
        <v>42.1</v>
      </c>
      <c r="G307" s="1">
        <f t="shared" si="4"/>
        <v>4.6999999999999815</v>
      </c>
    </row>
    <row r="308" spans="1:7">
      <c r="A308" s="30">
        <v>43853</v>
      </c>
      <c r="B308" s="405">
        <v>19604</v>
      </c>
      <c r="C308" s="405" t="s">
        <v>29</v>
      </c>
      <c r="D308" t="s">
        <v>14</v>
      </c>
      <c r="E308" s="1"/>
      <c r="F308" s="1">
        <v>4.7</v>
      </c>
      <c r="G308" s="1">
        <f t="shared" si="4"/>
        <v>-1.865174681370263E-14</v>
      </c>
    </row>
    <row r="309" spans="1:7">
      <c r="A309" s="32">
        <v>43861</v>
      </c>
      <c r="B309" s="404" t="s">
        <v>11</v>
      </c>
      <c r="C309" s="404" t="s">
        <v>12</v>
      </c>
      <c r="D309" t="s">
        <v>13</v>
      </c>
      <c r="E309" s="1">
        <v>45.3</v>
      </c>
      <c r="G309" s="1">
        <f t="shared" si="4"/>
        <v>45.299999999999976</v>
      </c>
    </row>
    <row r="310" spans="1:7">
      <c r="B310" s="405"/>
      <c r="C310" s="405"/>
      <c r="D310" t="s">
        <v>14</v>
      </c>
      <c r="E310" s="1">
        <v>4.5</v>
      </c>
      <c r="G310" s="1">
        <f t="shared" si="4"/>
        <v>49.799999999999976</v>
      </c>
    </row>
    <row r="311" spans="1:7">
      <c r="B311" s="405"/>
      <c r="C311" s="405"/>
      <c r="D311" t="s">
        <v>15</v>
      </c>
      <c r="E311" s="1">
        <v>60</v>
      </c>
      <c r="G311" s="1">
        <f t="shared" si="4"/>
        <v>109.79999999999998</v>
      </c>
    </row>
    <row r="312" spans="1:7">
      <c r="B312" s="405"/>
      <c r="C312" s="405"/>
      <c r="D312" t="s">
        <v>16</v>
      </c>
      <c r="E312" s="1">
        <v>5</v>
      </c>
      <c r="G312" s="1">
        <f t="shared" si="4"/>
        <v>114.79999999999998</v>
      </c>
    </row>
    <row r="313" spans="1:7">
      <c r="B313" s="405"/>
      <c r="C313" s="405"/>
      <c r="D313" t="s">
        <v>46</v>
      </c>
      <c r="E313" s="1">
        <v>93</v>
      </c>
      <c r="G313" s="1">
        <f t="shared" si="4"/>
        <v>207.79999999999998</v>
      </c>
    </row>
    <row r="314" spans="1:7">
      <c r="A314" s="30">
        <v>43861</v>
      </c>
      <c r="B314" s="405" t="s">
        <v>10</v>
      </c>
      <c r="C314" s="405" t="s">
        <v>12</v>
      </c>
      <c r="D314" t="s">
        <v>15</v>
      </c>
      <c r="E314" s="1"/>
      <c r="F314" s="1">
        <v>60</v>
      </c>
      <c r="G314" s="1">
        <f t="shared" si="4"/>
        <v>147.79999999999998</v>
      </c>
    </row>
    <row r="315" spans="1:7">
      <c r="A315" s="30">
        <v>43861</v>
      </c>
      <c r="B315" s="405" t="s">
        <v>10</v>
      </c>
      <c r="C315" s="405" t="s">
        <v>12</v>
      </c>
      <c r="D315" t="s">
        <v>16</v>
      </c>
      <c r="E315" s="1"/>
      <c r="F315" s="1">
        <v>5</v>
      </c>
      <c r="G315" s="1">
        <f t="shared" si="4"/>
        <v>142.79999999999998</v>
      </c>
    </row>
    <row r="316" spans="1:7">
      <c r="A316" s="30">
        <v>43861</v>
      </c>
      <c r="B316" s="405">
        <v>19741</v>
      </c>
      <c r="C316" s="405" t="s">
        <v>12</v>
      </c>
      <c r="D316" t="s">
        <v>46</v>
      </c>
      <c r="E316" s="1"/>
      <c r="F316" s="1">
        <v>93</v>
      </c>
      <c r="G316" s="1">
        <f t="shared" si="4"/>
        <v>49.799999999999983</v>
      </c>
    </row>
    <row r="317" spans="1:7">
      <c r="A317" s="30">
        <v>43888</v>
      </c>
      <c r="B317" s="405">
        <v>19828</v>
      </c>
      <c r="C317" s="405" t="s">
        <v>12</v>
      </c>
      <c r="D317" t="s">
        <v>13</v>
      </c>
      <c r="E317" s="1"/>
      <c r="F317" s="1">
        <v>45.3</v>
      </c>
      <c r="G317" s="1">
        <f t="shared" si="4"/>
        <v>4.4999999999999858</v>
      </c>
    </row>
    <row r="318" spans="1:7">
      <c r="A318" s="30">
        <v>43888</v>
      </c>
      <c r="B318" s="405">
        <v>19828</v>
      </c>
      <c r="C318" s="405" t="s">
        <v>12</v>
      </c>
      <c r="D318" t="s">
        <v>14</v>
      </c>
      <c r="E318" s="1"/>
      <c r="F318" s="1">
        <v>4.5</v>
      </c>
      <c r="G318" s="1">
        <f t="shared" si="4"/>
        <v>-1.4210854715202004E-14</v>
      </c>
    </row>
    <row r="319" spans="1:7">
      <c r="A319" s="32">
        <v>43890</v>
      </c>
      <c r="B319" s="404" t="s">
        <v>11</v>
      </c>
      <c r="C319" s="404" t="s">
        <v>19</v>
      </c>
      <c r="D319" t="s">
        <v>13</v>
      </c>
      <c r="E319" s="1">
        <v>47</v>
      </c>
      <c r="G319" s="1">
        <f t="shared" si="4"/>
        <v>46.999999999999986</v>
      </c>
    </row>
    <row r="320" spans="1:7">
      <c r="B320" s="405"/>
      <c r="C320" s="405"/>
      <c r="D320" t="s">
        <v>14</v>
      </c>
      <c r="E320" s="1">
        <v>4.8</v>
      </c>
      <c r="G320" s="1">
        <f t="shared" si="4"/>
        <v>51.799999999999983</v>
      </c>
    </row>
    <row r="321" spans="1:8">
      <c r="B321" s="405"/>
      <c r="C321" s="405"/>
      <c r="D321" t="s">
        <v>15</v>
      </c>
      <c r="E321" s="1">
        <v>58</v>
      </c>
      <c r="G321" s="1">
        <f t="shared" si="4"/>
        <v>109.79999999999998</v>
      </c>
      <c r="H321" s="15"/>
    </row>
    <row r="322" spans="1:8">
      <c r="B322" s="405"/>
      <c r="C322" s="405"/>
      <c r="D322" t="s">
        <v>16</v>
      </c>
      <c r="E322" s="1">
        <v>5</v>
      </c>
      <c r="G322" s="1">
        <f t="shared" si="4"/>
        <v>114.79999999999998</v>
      </c>
    </row>
    <row r="323" spans="1:8">
      <c r="A323" s="30">
        <v>43890</v>
      </c>
      <c r="B323" s="405" t="s">
        <v>10</v>
      </c>
      <c r="C323" s="405" t="s">
        <v>19</v>
      </c>
      <c r="D323" t="s">
        <v>15</v>
      </c>
      <c r="E323" s="1"/>
      <c r="F323" s="1">
        <v>58</v>
      </c>
      <c r="G323" s="1">
        <f t="shared" si="4"/>
        <v>56.799999999999983</v>
      </c>
    </row>
    <row r="324" spans="1:8">
      <c r="A324" s="30">
        <v>43890</v>
      </c>
      <c r="B324" s="405" t="s">
        <v>10</v>
      </c>
      <c r="C324" s="405" t="s">
        <v>19</v>
      </c>
      <c r="D324" t="s">
        <v>31</v>
      </c>
      <c r="E324" s="1"/>
      <c r="F324" s="1">
        <v>5</v>
      </c>
      <c r="G324" s="1">
        <f t="shared" si="4"/>
        <v>51.799999999999983</v>
      </c>
    </row>
    <row r="325" spans="1:8">
      <c r="A325" s="30">
        <v>43997</v>
      </c>
      <c r="B325" s="405">
        <v>20012</v>
      </c>
      <c r="C325" s="405" t="s">
        <v>19</v>
      </c>
      <c r="D325" t="s">
        <v>13</v>
      </c>
      <c r="E325" s="1"/>
      <c r="F325" s="1">
        <v>47</v>
      </c>
      <c r="G325" s="1">
        <f t="shared" si="4"/>
        <v>4.7999999999999829</v>
      </c>
    </row>
    <row r="326" spans="1:8">
      <c r="A326" s="30">
        <v>43997</v>
      </c>
      <c r="B326" s="405">
        <v>20012</v>
      </c>
      <c r="C326" s="405" t="s">
        <v>19</v>
      </c>
      <c r="D326" t="s">
        <v>14</v>
      </c>
      <c r="E326" s="50"/>
      <c r="F326" s="1">
        <v>4.8</v>
      </c>
      <c r="G326" s="1">
        <f t="shared" si="4"/>
        <v>-1.6875389974302379E-14</v>
      </c>
    </row>
    <row r="327" spans="1:8">
      <c r="A327" s="32">
        <v>43921</v>
      </c>
      <c r="B327" s="404" t="s">
        <v>11</v>
      </c>
      <c r="C327" s="404" t="s">
        <v>20</v>
      </c>
      <c r="D327" t="s">
        <v>13</v>
      </c>
      <c r="E327" s="4">
        <v>49.1</v>
      </c>
      <c r="G327" s="1">
        <f t="shared" si="4"/>
        <v>49.099999999999987</v>
      </c>
    </row>
    <row r="328" spans="1:8">
      <c r="B328" s="405"/>
      <c r="C328" s="405"/>
      <c r="D328" t="s">
        <v>14</v>
      </c>
      <c r="E328" s="4">
        <v>4.9000000000000004</v>
      </c>
      <c r="G328" s="1">
        <f t="shared" si="4"/>
        <v>53.999999999999986</v>
      </c>
    </row>
    <row r="329" spans="1:8">
      <c r="B329" s="405"/>
      <c r="C329" s="405"/>
      <c r="D329" t="s">
        <v>15</v>
      </c>
      <c r="E329" s="4">
        <v>60</v>
      </c>
      <c r="G329" s="1">
        <f t="shared" si="4"/>
        <v>113.99999999999999</v>
      </c>
    </row>
    <row r="330" spans="1:8">
      <c r="B330" s="405"/>
      <c r="C330" s="405"/>
      <c r="D330" t="s">
        <v>16</v>
      </c>
      <c r="E330" s="4">
        <v>5</v>
      </c>
      <c r="G330" s="1">
        <f t="shared" si="4"/>
        <v>118.99999999999999</v>
      </c>
    </row>
    <row r="331" spans="1:8">
      <c r="A331" s="30">
        <v>43921</v>
      </c>
      <c r="B331" s="405" t="s">
        <v>10</v>
      </c>
      <c r="C331" s="405" t="s">
        <v>20</v>
      </c>
      <c r="D331" t="s">
        <v>15</v>
      </c>
      <c r="E331" s="4"/>
      <c r="F331" s="1">
        <v>60</v>
      </c>
      <c r="G331" s="1">
        <f t="shared" si="4"/>
        <v>58.999999999999986</v>
      </c>
    </row>
    <row r="332" spans="1:8">
      <c r="A332" s="30">
        <v>43921</v>
      </c>
      <c r="B332" s="405" t="s">
        <v>10</v>
      </c>
      <c r="C332" s="405" t="s">
        <v>20</v>
      </c>
      <c r="D332" t="s">
        <v>16</v>
      </c>
      <c r="E332" s="4"/>
      <c r="F332" s="1">
        <v>5</v>
      </c>
      <c r="G332" s="1">
        <f t="shared" si="4"/>
        <v>53.999999999999986</v>
      </c>
    </row>
    <row r="333" spans="1:8">
      <c r="A333" s="30">
        <v>44064</v>
      </c>
      <c r="B333" s="405">
        <v>20227</v>
      </c>
      <c r="C333" s="405" t="s">
        <v>20</v>
      </c>
      <c r="D333" t="s">
        <v>13</v>
      </c>
      <c r="E333" s="4"/>
      <c r="F333" s="1">
        <v>36.9</v>
      </c>
      <c r="G333" s="1">
        <f t="shared" si="4"/>
        <v>17.099999999999987</v>
      </c>
    </row>
    <row r="334" spans="1:8">
      <c r="A334" s="30">
        <v>44064</v>
      </c>
      <c r="B334" s="405">
        <v>20227</v>
      </c>
      <c r="C334" s="405" t="s">
        <v>20</v>
      </c>
      <c r="D334" t="s">
        <v>14</v>
      </c>
      <c r="E334" s="4"/>
      <c r="F334" s="1">
        <v>4.9000000000000004</v>
      </c>
      <c r="G334" s="1">
        <f t="shared" si="4"/>
        <v>12.199999999999987</v>
      </c>
    </row>
    <row r="335" spans="1:8">
      <c r="A335" s="30">
        <v>44138</v>
      </c>
      <c r="B335" s="405">
        <v>20604</v>
      </c>
      <c r="C335" s="405" t="s">
        <v>20</v>
      </c>
      <c r="D335" t="s">
        <v>13</v>
      </c>
      <c r="E335" s="4"/>
      <c r="F335" s="1">
        <v>12.2</v>
      </c>
      <c r="G335" s="1">
        <f t="shared" ref="G335:G376" si="5">+G334+E335-F335</f>
        <v>0</v>
      </c>
    </row>
    <row r="336" spans="1:8">
      <c r="A336" s="32">
        <v>43951</v>
      </c>
      <c r="B336" s="404" t="s">
        <v>11</v>
      </c>
      <c r="C336" s="404" t="s">
        <v>21</v>
      </c>
      <c r="D336" t="s">
        <v>13</v>
      </c>
      <c r="E336" s="4">
        <v>50.9</v>
      </c>
      <c r="G336" s="1">
        <f t="shared" si="5"/>
        <v>50.9</v>
      </c>
    </row>
    <row r="337" spans="1:7">
      <c r="B337" s="405"/>
      <c r="C337" s="405"/>
      <c r="D337" t="s">
        <v>14</v>
      </c>
      <c r="E337" s="4">
        <v>7.7</v>
      </c>
      <c r="G337" s="1">
        <f t="shared" si="5"/>
        <v>58.6</v>
      </c>
    </row>
    <row r="338" spans="1:7">
      <c r="B338" s="405"/>
      <c r="C338" s="405"/>
      <c r="D338" t="s">
        <v>15</v>
      </c>
      <c r="E338" s="4">
        <v>60</v>
      </c>
      <c r="G338" s="1">
        <f t="shared" si="5"/>
        <v>118.6</v>
      </c>
    </row>
    <row r="339" spans="1:7">
      <c r="B339" s="405"/>
      <c r="C339" s="405"/>
      <c r="D339" t="s">
        <v>16</v>
      </c>
      <c r="E339" s="4">
        <v>5</v>
      </c>
      <c r="G339" s="1">
        <f t="shared" si="5"/>
        <v>123.6</v>
      </c>
    </row>
    <row r="340" spans="1:7">
      <c r="A340" s="30">
        <v>43951</v>
      </c>
      <c r="B340" s="405" t="s">
        <v>10</v>
      </c>
      <c r="C340" s="405" t="s">
        <v>21</v>
      </c>
      <c r="D340" t="s">
        <v>15</v>
      </c>
      <c r="E340" s="1"/>
      <c r="F340" s="1">
        <v>60</v>
      </c>
      <c r="G340" s="1">
        <f t="shared" si="5"/>
        <v>63.599999999999994</v>
      </c>
    </row>
    <row r="341" spans="1:7">
      <c r="A341" s="30">
        <v>43951</v>
      </c>
      <c r="B341" s="405" t="s">
        <v>10</v>
      </c>
      <c r="C341" s="405" t="s">
        <v>21</v>
      </c>
      <c r="D341" t="s">
        <v>16</v>
      </c>
      <c r="E341" s="1"/>
      <c r="F341" s="1">
        <v>5</v>
      </c>
      <c r="G341" s="1">
        <f t="shared" si="5"/>
        <v>58.599999999999994</v>
      </c>
    </row>
    <row r="342" spans="1:7">
      <c r="A342" s="30">
        <v>44081</v>
      </c>
      <c r="B342" s="405">
        <v>20271</v>
      </c>
      <c r="C342" s="405" t="s">
        <v>21</v>
      </c>
      <c r="D342" t="s">
        <v>13</v>
      </c>
      <c r="E342" s="1"/>
      <c r="F342" s="1">
        <v>3.6</v>
      </c>
      <c r="G342" s="1">
        <f t="shared" si="5"/>
        <v>54.999999999999993</v>
      </c>
    </row>
    <row r="343" spans="1:7">
      <c r="A343" s="30">
        <v>44064</v>
      </c>
      <c r="B343" s="405">
        <v>20227</v>
      </c>
      <c r="C343" s="405" t="s">
        <v>21</v>
      </c>
      <c r="D343" t="s">
        <v>13</v>
      </c>
      <c r="E343" s="1"/>
      <c r="F343" s="1">
        <v>47.3</v>
      </c>
      <c r="G343" s="1">
        <f t="shared" si="5"/>
        <v>7.6999999999999957</v>
      </c>
    </row>
    <row r="344" spans="1:7">
      <c r="A344" s="30">
        <v>44064</v>
      </c>
      <c r="B344" s="405">
        <v>20227</v>
      </c>
      <c r="C344" s="405" t="s">
        <v>21</v>
      </c>
      <c r="D344" t="s">
        <v>14</v>
      </c>
      <c r="E344" s="1"/>
      <c r="F344" s="1">
        <v>4.8</v>
      </c>
      <c r="G344" s="1">
        <f t="shared" si="5"/>
        <v>2.8999999999999959</v>
      </c>
    </row>
    <row r="345" spans="1:7">
      <c r="A345" s="30">
        <v>44138</v>
      </c>
      <c r="B345" s="405">
        <v>20604</v>
      </c>
      <c r="C345" s="405" t="s">
        <v>21</v>
      </c>
      <c r="D345" t="s">
        <v>14</v>
      </c>
      <c r="E345" s="1"/>
      <c r="F345" s="1">
        <v>2.9</v>
      </c>
      <c r="G345" s="1">
        <f t="shared" si="5"/>
        <v>-3.9968028886505635E-15</v>
      </c>
    </row>
    <row r="346" spans="1:7">
      <c r="A346" s="32">
        <v>43982</v>
      </c>
      <c r="B346" s="404" t="s">
        <v>11</v>
      </c>
      <c r="C346" s="404" t="s">
        <v>22</v>
      </c>
      <c r="D346" t="s">
        <v>13</v>
      </c>
      <c r="E346" s="1">
        <v>47.3</v>
      </c>
      <c r="G346" s="1">
        <f t="shared" si="5"/>
        <v>47.29999999999999</v>
      </c>
    </row>
    <row r="347" spans="1:7">
      <c r="B347" s="405"/>
      <c r="C347" s="405"/>
      <c r="D347" t="s">
        <v>14</v>
      </c>
      <c r="E347" s="1">
        <v>4.2</v>
      </c>
      <c r="G347" s="1">
        <f t="shared" si="5"/>
        <v>51.499999999999993</v>
      </c>
    </row>
    <row r="348" spans="1:7">
      <c r="B348" s="405"/>
      <c r="C348" s="405"/>
      <c r="D348" t="s">
        <v>15</v>
      </c>
      <c r="E348" s="1">
        <v>60</v>
      </c>
      <c r="G348" s="1">
        <f t="shared" si="5"/>
        <v>111.5</v>
      </c>
    </row>
    <row r="349" spans="1:7">
      <c r="B349" s="405"/>
      <c r="C349" s="405"/>
      <c r="D349" t="s">
        <v>31</v>
      </c>
      <c r="E349" s="1">
        <v>5</v>
      </c>
      <c r="G349" s="1">
        <f t="shared" si="5"/>
        <v>116.5</v>
      </c>
    </row>
    <row r="350" spans="1:7" ht="14.25" customHeight="1">
      <c r="A350" s="30">
        <v>43982</v>
      </c>
      <c r="B350" s="405" t="s">
        <v>10</v>
      </c>
      <c r="C350" s="405" t="s">
        <v>22</v>
      </c>
      <c r="D350" t="s">
        <v>33</v>
      </c>
      <c r="E350" s="1"/>
      <c r="F350" s="1">
        <v>50</v>
      </c>
      <c r="G350" s="1">
        <f t="shared" si="5"/>
        <v>66.5</v>
      </c>
    </row>
    <row r="351" spans="1:7" ht="14.25" customHeight="1">
      <c r="A351" s="30">
        <v>44015</v>
      </c>
      <c r="B351" s="405">
        <v>20047</v>
      </c>
      <c r="C351" s="405" t="s">
        <v>22</v>
      </c>
      <c r="D351" t="s">
        <v>33</v>
      </c>
      <c r="E351" s="1"/>
      <c r="F351" s="1">
        <v>10</v>
      </c>
      <c r="G351" s="1">
        <f t="shared" si="5"/>
        <v>56.5</v>
      </c>
    </row>
    <row r="352" spans="1:7" ht="14.25" customHeight="1">
      <c r="A352" s="30">
        <v>44015</v>
      </c>
      <c r="B352" s="405">
        <v>20047</v>
      </c>
      <c r="C352" s="405" t="s">
        <v>22</v>
      </c>
      <c r="D352" t="s">
        <v>31</v>
      </c>
      <c r="E352" s="1"/>
      <c r="F352" s="1">
        <v>5</v>
      </c>
      <c r="G352" s="1">
        <f t="shared" si="5"/>
        <v>51.5</v>
      </c>
    </row>
    <row r="353" spans="1:7" ht="14.25" customHeight="1">
      <c r="A353" s="30">
        <v>44081</v>
      </c>
      <c r="B353" s="405">
        <v>20270</v>
      </c>
      <c r="C353" s="405" t="s">
        <v>22</v>
      </c>
      <c r="D353" t="s">
        <v>13</v>
      </c>
      <c r="E353" s="1"/>
      <c r="F353" s="1">
        <v>47.3</v>
      </c>
      <c r="G353" s="1">
        <f t="shared" si="5"/>
        <v>4.2000000000000028</v>
      </c>
    </row>
    <row r="354" spans="1:7" ht="14.25" customHeight="1">
      <c r="A354" s="30">
        <v>44081</v>
      </c>
      <c r="B354" s="405">
        <v>20270</v>
      </c>
      <c r="C354" s="405" t="s">
        <v>22</v>
      </c>
      <c r="D354" t="s">
        <v>14</v>
      </c>
      <c r="E354" s="1"/>
      <c r="F354" s="1">
        <v>4.2</v>
      </c>
      <c r="G354" s="1">
        <f t="shared" si="5"/>
        <v>0</v>
      </c>
    </row>
    <row r="355" spans="1:7" ht="14.25" customHeight="1">
      <c r="A355" s="32">
        <v>44012</v>
      </c>
      <c r="B355" s="404" t="s">
        <v>11</v>
      </c>
      <c r="C355" s="404" t="s">
        <v>23</v>
      </c>
      <c r="D355" t="s">
        <v>13</v>
      </c>
      <c r="E355" s="1">
        <v>41.8</v>
      </c>
      <c r="G355" s="1">
        <f t="shared" si="5"/>
        <v>41.8</v>
      </c>
    </row>
    <row r="356" spans="1:7" ht="14.25" customHeight="1">
      <c r="B356" s="405"/>
      <c r="C356" s="405"/>
      <c r="D356" t="s">
        <v>14</v>
      </c>
      <c r="E356" s="1">
        <v>2</v>
      </c>
      <c r="G356" s="1">
        <f t="shared" si="5"/>
        <v>43.8</v>
      </c>
    </row>
    <row r="357" spans="1:7" ht="14.25" customHeight="1">
      <c r="B357" s="405"/>
      <c r="C357" s="405"/>
      <c r="D357" t="s">
        <v>15</v>
      </c>
      <c r="E357" s="1">
        <v>60</v>
      </c>
      <c r="G357" s="1">
        <f t="shared" si="5"/>
        <v>103.8</v>
      </c>
    </row>
    <row r="358" spans="1:7" ht="14.25" customHeight="1">
      <c r="B358" s="405"/>
      <c r="C358" s="405"/>
      <c r="D358" t="s">
        <v>31</v>
      </c>
      <c r="E358" s="1">
        <v>5</v>
      </c>
      <c r="G358" s="1">
        <f t="shared" si="5"/>
        <v>108.8</v>
      </c>
    </row>
    <row r="359" spans="1:7" ht="14.25" customHeight="1">
      <c r="A359" s="30">
        <v>44015</v>
      </c>
      <c r="B359" s="405">
        <v>20047</v>
      </c>
      <c r="C359" s="405" t="s">
        <v>23</v>
      </c>
      <c r="D359" t="s">
        <v>33</v>
      </c>
      <c r="E359" s="1"/>
      <c r="F359" s="1">
        <v>40</v>
      </c>
      <c r="G359" s="1">
        <f t="shared" si="5"/>
        <v>68.8</v>
      </c>
    </row>
    <row r="360" spans="1:7" ht="14.25" customHeight="1">
      <c r="A360" s="30">
        <v>44081</v>
      </c>
      <c r="B360" s="405">
        <v>20270</v>
      </c>
      <c r="C360" s="405" t="s">
        <v>23</v>
      </c>
      <c r="D360" t="s">
        <v>13</v>
      </c>
      <c r="E360" s="1"/>
      <c r="F360" s="1">
        <v>41.8</v>
      </c>
      <c r="G360" s="1">
        <f t="shared" si="5"/>
        <v>27</v>
      </c>
    </row>
    <row r="361" spans="1:7" ht="14.25" customHeight="1">
      <c r="A361" s="30">
        <v>44081</v>
      </c>
      <c r="B361" s="405">
        <v>20270</v>
      </c>
      <c r="C361" s="405" t="s">
        <v>23</v>
      </c>
      <c r="D361" t="s">
        <v>14</v>
      </c>
      <c r="E361" s="1"/>
      <c r="F361" s="1">
        <v>2</v>
      </c>
      <c r="G361" s="1">
        <f t="shared" si="5"/>
        <v>25</v>
      </c>
    </row>
    <row r="362" spans="1:7" ht="14.25" customHeight="1">
      <c r="A362" s="30">
        <v>44138</v>
      </c>
      <c r="B362" s="405">
        <v>20605</v>
      </c>
      <c r="C362" s="405" t="s">
        <v>23</v>
      </c>
      <c r="D362" t="s">
        <v>33</v>
      </c>
      <c r="E362" s="1"/>
      <c r="F362" s="1">
        <v>20</v>
      </c>
      <c r="G362" s="1">
        <f t="shared" si="5"/>
        <v>5</v>
      </c>
    </row>
    <row r="363" spans="1:7" ht="14.25" customHeight="1">
      <c r="A363" s="30">
        <v>44138</v>
      </c>
      <c r="B363" s="405">
        <v>20605</v>
      </c>
      <c r="C363" s="405" t="s">
        <v>23</v>
      </c>
      <c r="D363" t="s">
        <v>31</v>
      </c>
      <c r="E363" s="1"/>
      <c r="F363" s="1">
        <v>5</v>
      </c>
      <c r="G363" s="1">
        <f t="shared" si="5"/>
        <v>0</v>
      </c>
    </row>
    <row r="364" spans="1:7">
      <c r="A364" s="32">
        <v>44043</v>
      </c>
      <c r="B364" s="404" t="s">
        <v>11</v>
      </c>
      <c r="C364" s="404" t="s">
        <v>24</v>
      </c>
      <c r="D364" t="s">
        <v>13</v>
      </c>
      <c r="E364" s="13">
        <v>35</v>
      </c>
      <c r="G364" s="1">
        <f t="shared" si="5"/>
        <v>35</v>
      </c>
    </row>
    <row r="365" spans="1:7">
      <c r="B365" s="405"/>
      <c r="C365" s="405"/>
      <c r="D365" t="s">
        <v>14</v>
      </c>
      <c r="E365" s="13">
        <v>6.2</v>
      </c>
      <c r="G365" s="1">
        <f t="shared" si="5"/>
        <v>41.2</v>
      </c>
    </row>
    <row r="366" spans="1:7">
      <c r="B366" s="405"/>
      <c r="C366" s="405"/>
      <c r="D366" t="s">
        <v>33</v>
      </c>
      <c r="E366" s="13">
        <v>60</v>
      </c>
      <c r="G366" s="1">
        <f t="shared" si="5"/>
        <v>101.2</v>
      </c>
    </row>
    <row r="367" spans="1:7">
      <c r="B367" s="405"/>
      <c r="C367" s="405"/>
      <c r="D367" t="s">
        <v>31</v>
      </c>
      <c r="E367" s="13">
        <v>5</v>
      </c>
      <c r="G367" s="1">
        <f t="shared" si="5"/>
        <v>106.2</v>
      </c>
    </row>
    <row r="368" spans="1:7">
      <c r="B368" s="405"/>
      <c r="C368" s="405"/>
      <c r="D368" s="56" t="s">
        <v>35</v>
      </c>
      <c r="E368" s="13">
        <v>10</v>
      </c>
      <c r="G368" s="1">
        <f t="shared" si="5"/>
        <v>116.2</v>
      </c>
    </row>
    <row r="369" spans="1:8">
      <c r="B369" s="405"/>
      <c r="C369" s="405"/>
      <c r="D369" s="56" t="s">
        <v>36</v>
      </c>
      <c r="E369" s="13">
        <v>10</v>
      </c>
      <c r="G369" s="1">
        <f t="shared" si="5"/>
        <v>126.2</v>
      </c>
    </row>
    <row r="370" spans="1:8">
      <c r="A370" s="30">
        <v>44043</v>
      </c>
      <c r="B370" s="405" t="s">
        <v>10</v>
      </c>
      <c r="C370" s="405" t="s">
        <v>24</v>
      </c>
      <c r="D370" t="s">
        <v>15</v>
      </c>
      <c r="F370" s="1">
        <v>60</v>
      </c>
      <c r="G370" s="1">
        <f t="shared" si="5"/>
        <v>66.2</v>
      </c>
    </row>
    <row r="371" spans="1:8">
      <c r="A371" s="30">
        <v>44043</v>
      </c>
      <c r="B371" s="405" t="s">
        <v>10</v>
      </c>
      <c r="C371" s="405" t="s">
        <v>24</v>
      </c>
      <c r="D371" t="s">
        <v>16</v>
      </c>
      <c r="F371" s="1">
        <v>5</v>
      </c>
      <c r="G371" s="1">
        <f t="shared" si="5"/>
        <v>61.2</v>
      </c>
    </row>
    <row r="372" spans="1:8">
      <c r="A372" s="30">
        <v>44111</v>
      </c>
      <c r="B372" s="405">
        <v>20415</v>
      </c>
      <c r="C372" s="405" t="s">
        <v>24</v>
      </c>
      <c r="D372" t="s">
        <v>13</v>
      </c>
      <c r="F372" s="13">
        <v>35</v>
      </c>
      <c r="G372" s="1">
        <f t="shared" si="5"/>
        <v>26.200000000000003</v>
      </c>
    </row>
    <row r="373" spans="1:8">
      <c r="A373" s="30">
        <v>44111</v>
      </c>
      <c r="B373" s="405">
        <v>20415</v>
      </c>
      <c r="C373" s="405" t="s">
        <v>24</v>
      </c>
      <c r="D373" t="s">
        <v>14</v>
      </c>
      <c r="F373" s="13">
        <v>6.2</v>
      </c>
      <c r="G373" s="1">
        <f t="shared" si="5"/>
        <v>20.000000000000004</v>
      </c>
    </row>
    <row r="374" spans="1:8">
      <c r="A374" s="30">
        <v>44187</v>
      </c>
      <c r="B374" s="405">
        <v>21158</v>
      </c>
      <c r="C374" s="405" t="s">
        <v>24</v>
      </c>
      <c r="D374" s="56" t="s">
        <v>35</v>
      </c>
      <c r="F374" s="13">
        <v>10</v>
      </c>
      <c r="G374" s="1">
        <f t="shared" si="5"/>
        <v>10.000000000000004</v>
      </c>
    </row>
    <row r="375" spans="1:8">
      <c r="A375" s="30">
        <v>44187</v>
      </c>
      <c r="B375" s="405">
        <v>21158</v>
      </c>
      <c r="C375" s="405" t="s">
        <v>24</v>
      </c>
      <c r="D375" s="56" t="s">
        <v>36</v>
      </c>
      <c r="F375" s="13">
        <v>10</v>
      </c>
      <c r="G375" s="1">
        <f t="shared" si="5"/>
        <v>0</v>
      </c>
    </row>
    <row r="376" spans="1:8">
      <c r="A376" s="32">
        <v>44074</v>
      </c>
      <c r="B376" s="404" t="s">
        <v>11</v>
      </c>
      <c r="C376" s="404" t="s">
        <v>25</v>
      </c>
      <c r="D376" t="s">
        <v>13</v>
      </c>
      <c r="E376" s="13">
        <v>33.700000000000003</v>
      </c>
      <c r="G376" s="1">
        <f t="shared" si="5"/>
        <v>33.700000000000003</v>
      </c>
      <c r="H376" s="52"/>
    </row>
    <row r="377" spans="1:8">
      <c r="B377" s="405"/>
      <c r="C377" s="405"/>
      <c r="D377" t="s">
        <v>14</v>
      </c>
      <c r="E377" s="13">
        <v>4.4000000000000004</v>
      </c>
      <c r="G377" s="1">
        <f>+G376+E377-F377</f>
        <v>38.1</v>
      </c>
    </row>
    <row r="378" spans="1:8">
      <c r="B378" s="405"/>
      <c r="C378" s="405"/>
      <c r="D378" t="s">
        <v>33</v>
      </c>
      <c r="E378" s="13">
        <v>60</v>
      </c>
      <c r="G378" s="1">
        <f t="shared" ref="G378:G444" si="6">+G377+E378-F378</f>
        <v>98.1</v>
      </c>
    </row>
    <row r="379" spans="1:8">
      <c r="B379" s="405"/>
      <c r="C379" s="405"/>
      <c r="D379" t="s">
        <v>31</v>
      </c>
      <c r="E379" s="13">
        <v>5</v>
      </c>
      <c r="G379" s="1">
        <f t="shared" si="6"/>
        <v>103.1</v>
      </c>
    </row>
    <row r="380" spans="1:8">
      <c r="B380" s="405"/>
      <c r="C380" s="405"/>
      <c r="D380" t="s">
        <v>37</v>
      </c>
      <c r="E380" s="13">
        <v>15</v>
      </c>
      <c r="G380" s="1">
        <f t="shared" si="6"/>
        <v>118.1</v>
      </c>
    </row>
    <row r="381" spans="1:8">
      <c r="B381" s="405"/>
      <c r="C381" s="405"/>
      <c r="D381" s="35" t="s">
        <v>155</v>
      </c>
      <c r="E381" s="106">
        <v>100</v>
      </c>
      <c r="G381" s="1">
        <f t="shared" si="6"/>
        <v>218.1</v>
      </c>
    </row>
    <row r="382" spans="1:8">
      <c r="A382" s="30">
        <v>44074</v>
      </c>
      <c r="B382" s="405" t="s">
        <v>10</v>
      </c>
      <c r="C382" s="405" t="s">
        <v>25</v>
      </c>
      <c r="D382" t="s">
        <v>15</v>
      </c>
      <c r="F382" s="1">
        <v>60</v>
      </c>
      <c r="G382" s="1">
        <f t="shared" si="6"/>
        <v>158.1</v>
      </c>
    </row>
    <row r="383" spans="1:8">
      <c r="A383" s="30">
        <v>44074</v>
      </c>
      <c r="B383" s="405" t="s">
        <v>10</v>
      </c>
      <c r="C383" s="405" t="s">
        <v>25</v>
      </c>
      <c r="D383" t="s">
        <v>16</v>
      </c>
      <c r="F383" s="1">
        <v>5</v>
      </c>
      <c r="G383" s="1">
        <f t="shared" si="6"/>
        <v>153.1</v>
      </c>
    </row>
    <row r="384" spans="1:8">
      <c r="A384" s="30">
        <v>44074</v>
      </c>
      <c r="B384" s="405" t="s">
        <v>10</v>
      </c>
      <c r="C384" s="405" t="s">
        <v>25</v>
      </c>
      <c r="D384" t="s">
        <v>37</v>
      </c>
      <c r="F384" s="1">
        <v>5</v>
      </c>
      <c r="G384" s="1">
        <f t="shared" si="6"/>
        <v>148.1</v>
      </c>
    </row>
    <row r="385" spans="1:7">
      <c r="A385" s="30">
        <v>44130</v>
      </c>
      <c r="B385" s="405">
        <v>20547</v>
      </c>
      <c r="C385" s="405" t="s">
        <v>25</v>
      </c>
      <c r="D385" t="s">
        <v>13</v>
      </c>
      <c r="F385" s="1">
        <v>33.700000000000003</v>
      </c>
      <c r="G385" s="1">
        <f t="shared" si="6"/>
        <v>114.39999999999999</v>
      </c>
    </row>
    <row r="386" spans="1:7">
      <c r="A386" s="30">
        <v>44130</v>
      </c>
      <c r="B386" s="405">
        <v>20547</v>
      </c>
      <c r="C386" s="405" t="s">
        <v>25</v>
      </c>
      <c r="D386" t="s">
        <v>14</v>
      </c>
      <c r="F386" s="1">
        <v>4.4000000000000004</v>
      </c>
      <c r="G386" s="1">
        <f t="shared" si="6"/>
        <v>109.99999999999999</v>
      </c>
    </row>
    <row r="387" spans="1:7">
      <c r="A387" s="30">
        <v>44187</v>
      </c>
      <c r="B387" s="405">
        <v>21158</v>
      </c>
      <c r="C387" s="405" t="s">
        <v>25</v>
      </c>
      <c r="D387" t="s">
        <v>37</v>
      </c>
      <c r="F387" s="1">
        <v>10</v>
      </c>
      <c r="G387" s="1">
        <f t="shared" si="6"/>
        <v>99.999999999999986</v>
      </c>
    </row>
    <row r="388" spans="1:7">
      <c r="A388" s="30">
        <v>44620</v>
      </c>
      <c r="B388" s="405">
        <v>24377</v>
      </c>
      <c r="C388" s="405" t="s">
        <v>25</v>
      </c>
      <c r="D388" s="35" t="s">
        <v>155</v>
      </c>
      <c r="F388" s="1">
        <v>100</v>
      </c>
      <c r="G388" s="1">
        <f t="shared" si="6"/>
        <v>0</v>
      </c>
    </row>
    <row r="389" spans="1:7">
      <c r="A389" s="32">
        <v>44104</v>
      </c>
      <c r="B389" s="404" t="s">
        <v>11</v>
      </c>
      <c r="C389" s="404" t="s">
        <v>26</v>
      </c>
      <c r="D389" t="s">
        <v>13</v>
      </c>
      <c r="E389" s="13">
        <v>8.9</v>
      </c>
      <c r="G389" s="1">
        <f t="shared" si="6"/>
        <v>8.9</v>
      </c>
    </row>
    <row r="390" spans="1:7">
      <c r="B390" s="405"/>
      <c r="C390" s="405"/>
      <c r="D390" t="s">
        <v>14</v>
      </c>
      <c r="E390" s="13">
        <v>3.1</v>
      </c>
      <c r="G390" s="1">
        <f t="shared" si="6"/>
        <v>12</v>
      </c>
    </row>
    <row r="391" spans="1:7">
      <c r="B391" s="405"/>
      <c r="C391" s="405"/>
      <c r="D391" t="s">
        <v>33</v>
      </c>
      <c r="E391" s="13">
        <v>60</v>
      </c>
      <c r="G391" s="1">
        <f t="shared" si="6"/>
        <v>72</v>
      </c>
    </row>
    <row r="392" spans="1:7">
      <c r="B392" s="405"/>
      <c r="C392" s="405"/>
      <c r="D392" t="s">
        <v>31</v>
      </c>
      <c r="E392" s="13">
        <v>5</v>
      </c>
      <c r="G392" s="1">
        <f t="shared" si="6"/>
        <v>77</v>
      </c>
    </row>
    <row r="393" spans="1:7">
      <c r="B393" s="405"/>
      <c r="C393" s="405"/>
      <c r="D393" t="s">
        <v>37</v>
      </c>
      <c r="E393" s="13">
        <v>8.5</v>
      </c>
      <c r="G393" s="1">
        <f t="shared" si="6"/>
        <v>85.5</v>
      </c>
    </row>
    <row r="394" spans="1:7">
      <c r="B394" s="405"/>
      <c r="C394" s="405"/>
      <c r="D394" s="35" t="s">
        <v>156</v>
      </c>
      <c r="E394" s="106">
        <v>100</v>
      </c>
      <c r="G394" s="1">
        <f t="shared" si="6"/>
        <v>185.5</v>
      </c>
    </row>
    <row r="395" spans="1:7">
      <c r="A395" s="30">
        <v>44104</v>
      </c>
      <c r="B395" s="405" t="s">
        <v>10</v>
      </c>
      <c r="C395" s="405" t="s">
        <v>26</v>
      </c>
      <c r="D395" t="s">
        <v>15</v>
      </c>
      <c r="F395" s="1">
        <v>60</v>
      </c>
      <c r="G395" s="1">
        <f t="shared" si="6"/>
        <v>125.5</v>
      </c>
    </row>
    <row r="396" spans="1:7">
      <c r="A396" s="30">
        <v>44104</v>
      </c>
      <c r="B396" s="405" t="s">
        <v>10</v>
      </c>
      <c r="C396" s="405" t="s">
        <v>26</v>
      </c>
      <c r="D396" t="s">
        <v>16</v>
      </c>
      <c r="F396" s="1">
        <v>5</v>
      </c>
      <c r="G396" s="1">
        <f t="shared" si="6"/>
        <v>120.5</v>
      </c>
    </row>
    <row r="397" spans="1:7">
      <c r="A397" s="30">
        <v>44187</v>
      </c>
      <c r="B397" s="405">
        <v>21158</v>
      </c>
      <c r="C397" s="405" t="s">
        <v>26</v>
      </c>
      <c r="D397" t="s">
        <v>13</v>
      </c>
      <c r="F397" s="13">
        <v>8.9</v>
      </c>
      <c r="G397" s="1">
        <f t="shared" si="6"/>
        <v>111.6</v>
      </c>
    </row>
    <row r="398" spans="1:7">
      <c r="A398" s="30">
        <v>44187</v>
      </c>
      <c r="B398" s="405">
        <v>21158</v>
      </c>
      <c r="C398" s="405" t="s">
        <v>26</v>
      </c>
      <c r="D398" t="s">
        <v>14</v>
      </c>
      <c r="F398" s="13">
        <v>3.1</v>
      </c>
      <c r="G398" s="1">
        <f t="shared" si="6"/>
        <v>108.5</v>
      </c>
    </row>
    <row r="399" spans="1:7">
      <c r="A399" s="30">
        <v>44187</v>
      </c>
      <c r="B399" s="405">
        <v>21158</v>
      </c>
      <c r="C399" s="405" t="s">
        <v>26</v>
      </c>
      <c r="D399" t="s">
        <v>37</v>
      </c>
      <c r="F399" s="13">
        <v>8.5</v>
      </c>
      <c r="G399" s="1">
        <f t="shared" si="6"/>
        <v>100</v>
      </c>
    </row>
    <row r="400" spans="1:7">
      <c r="B400" s="405"/>
      <c r="C400" s="405"/>
      <c r="D400" s="35" t="s">
        <v>157</v>
      </c>
      <c r="F400" s="13">
        <v>100</v>
      </c>
      <c r="G400" s="1">
        <f t="shared" si="6"/>
        <v>0</v>
      </c>
    </row>
    <row r="401" spans="1:7">
      <c r="A401" s="32">
        <v>44135</v>
      </c>
      <c r="B401" s="404" t="s">
        <v>11</v>
      </c>
      <c r="C401" s="404" t="s">
        <v>27</v>
      </c>
      <c r="D401" t="s">
        <v>13</v>
      </c>
      <c r="E401" s="13">
        <v>18.7</v>
      </c>
      <c r="G401" s="1">
        <f t="shared" si="6"/>
        <v>18.7</v>
      </c>
    </row>
    <row r="402" spans="1:7">
      <c r="B402" s="405"/>
      <c r="C402" s="405"/>
      <c r="D402" t="s">
        <v>14</v>
      </c>
      <c r="E402" s="13">
        <v>3.3</v>
      </c>
      <c r="G402" s="1">
        <f t="shared" si="6"/>
        <v>22</v>
      </c>
    </row>
    <row r="403" spans="1:7">
      <c r="B403" s="405"/>
      <c r="C403" s="405"/>
      <c r="D403" t="s">
        <v>33</v>
      </c>
      <c r="E403" s="13">
        <v>60</v>
      </c>
      <c r="G403" s="1">
        <f t="shared" si="6"/>
        <v>82</v>
      </c>
    </row>
    <row r="404" spans="1:7">
      <c r="B404" s="405"/>
      <c r="C404" s="405"/>
      <c r="D404" t="s">
        <v>31</v>
      </c>
      <c r="E404" s="13">
        <v>5</v>
      </c>
      <c r="G404" s="1">
        <f t="shared" si="6"/>
        <v>87</v>
      </c>
    </row>
    <row r="405" spans="1:7">
      <c r="B405" s="405"/>
      <c r="C405" s="405"/>
      <c r="D405" s="56" t="s">
        <v>38</v>
      </c>
      <c r="E405" s="13">
        <v>10</v>
      </c>
      <c r="G405" s="1">
        <f t="shared" si="6"/>
        <v>97</v>
      </c>
    </row>
    <row r="406" spans="1:7">
      <c r="B406" s="405"/>
      <c r="C406" s="405"/>
      <c r="D406" s="56" t="s">
        <v>39</v>
      </c>
      <c r="E406" s="13">
        <v>10</v>
      </c>
      <c r="G406" s="1">
        <f t="shared" si="6"/>
        <v>107</v>
      </c>
    </row>
    <row r="407" spans="1:7">
      <c r="A407" s="30">
        <v>44135</v>
      </c>
      <c r="B407" s="405" t="s">
        <v>10</v>
      </c>
      <c r="C407" s="405" t="s">
        <v>27</v>
      </c>
      <c r="D407" t="s">
        <v>15</v>
      </c>
      <c r="F407" s="1">
        <v>60</v>
      </c>
      <c r="G407" s="1">
        <f t="shared" si="6"/>
        <v>47</v>
      </c>
    </row>
    <row r="408" spans="1:7">
      <c r="A408" s="30">
        <v>44135</v>
      </c>
      <c r="B408" s="405" t="s">
        <v>10</v>
      </c>
      <c r="C408" s="405" t="s">
        <v>27</v>
      </c>
      <c r="D408" t="s">
        <v>16</v>
      </c>
      <c r="F408" s="1">
        <v>5</v>
      </c>
      <c r="G408" s="1">
        <f t="shared" si="6"/>
        <v>42</v>
      </c>
    </row>
    <row r="409" spans="1:7">
      <c r="A409" s="30">
        <v>44187</v>
      </c>
      <c r="B409" s="405">
        <v>21158</v>
      </c>
      <c r="C409" s="405" t="s">
        <v>27</v>
      </c>
      <c r="D409" t="s">
        <v>13</v>
      </c>
      <c r="F409" s="13">
        <v>18.7</v>
      </c>
      <c r="G409" s="1">
        <f t="shared" si="6"/>
        <v>23.3</v>
      </c>
    </row>
    <row r="410" spans="1:7">
      <c r="A410" s="30">
        <v>44187</v>
      </c>
      <c r="B410" s="405">
        <v>21158</v>
      </c>
      <c r="C410" s="405" t="s">
        <v>27</v>
      </c>
      <c r="D410" t="s">
        <v>14</v>
      </c>
      <c r="F410" s="13">
        <v>3.3</v>
      </c>
      <c r="G410" s="1">
        <f t="shared" si="6"/>
        <v>20</v>
      </c>
    </row>
    <row r="411" spans="1:7">
      <c r="A411" s="30">
        <v>44187</v>
      </c>
      <c r="B411" s="405">
        <v>21158</v>
      </c>
      <c r="C411" s="405" t="s">
        <v>27</v>
      </c>
      <c r="D411" s="56" t="s">
        <v>38</v>
      </c>
      <c r="F411" s="13">
        <v>10</v>
      </c>
      <c r="G411" s="1">
        <f t="shared" si="6"/>
        <v>10</v>
      </c>
    </row>
    <row r="412" spans="1:7">
      <c r="A412" s="30">
        <v>44187</v>
      </c>
      <c r="B412" s="405">
        <v>21158</v>
      </c>
      <c r="C412" s="405" t="s">
        <v>27</v>
      </c>
      <c r="D412" s="56" t="s">
        <v>39</v>
      </c>
      <c r="F412" s="13">
        <v>10</v>
      </c>
      <c r="G412" s="1">
        <f t="shared" si="6"/>
        <v>0</v>
      </c>
    </row>
    <row r="413" spans="1:7">
      <c r="A413" s="32">
        <v>44165</v>
      </c>
      <c r="B413" s="404" t="s">
        <v>11</v>
      </c>
      <c r="C413" s="404" t="s">
        <v>28</v>
      </c>
      <c r="D413" t="s">
        <v>13</v>
      </c>
      <c r="E413" s="1">
        <v>9.9</v>
      </c>
      <c r="G413" s="1">
        <f t="shared" si="6"/>
        <v>9.9</v>
      </c>
    </row>
    <row r="414" spans="1:7">
      <c r="B414" s="405"/>
      <c r="C414" s="405"/>
      <c r="D414" t="s">
        <v>14</v>
      </c>
      <c r="E414" s="1">
        <v>3.3</v>
      </c>
      <c r="G414" s="1">
        <f t="shared" si="6"/>
        <v>13.2</v>
      </c>
    </row>
    <row r="415" spans="1:7">
      <c r="B415" s="405"/>
      <c r="C415" s="405"/>
      <c r="D415" t="s">
        <v>33</v>
      </c>
      <c r="E415" s="1">
        <v>60</v>
      </c>
      <c r="G415" s="1">
        <f t="shared" si="6"/>
        <v>73.2</v>
      </c>
    </row>
    <row r="416" spans="1:7">
      <c r="B416" s="405"/>
      <c r="C416" s="405"/>
      <c r="D416" t="s">
        <v>31</v>
      </c>
      <c r="E416" s="1">
        <v>5</v>
      </c>
      <c r="G416" s="1">
        <f t="shared" si="6"/>
        <v>78.2</v>
      </c>
    </row>
    <row r="417" spans="1:7">
      <c r="B417" s="405"/>
      <c r="C417" s="405"/>
      <c r="D417" t="s">
        <v>158</v>
      </c>
      <c r="E417" s="1">
        <v>600</v>
      </c>
      <c r="G417" s="1">
        <f t="shared" si="6"/>
        <v>678.2</v>
      </c>
    </row>
    <row r="418" spans="1:7">
      <c r="A418" s="30">
        <v>44161</v>
      </c>
      <c r="B418" s="405">
        <v>20933</v>
      </c>
      <c r="C418" s="405" t="s">
        <v>28</v>
      </c>
      <c r="D418" t="s">
        <v>158</v>
      </c>
      <c r="E418" s="1"/>
      <c r="F418" s="1">
        <v>600</v>
      </c>
      <c r="G418" s="1">
        <f t="shared" si="6"/>
        <v>78.200000000000045</v>
      </c>
    </row>
    <row r="419" spans="1:7">
      <c r="A419" s="30">
        <v>44165</v>
      </c>
      <c r="B419" s="405" t="s">
        <v>10</v>
      </c>
      <c r="C419" s="405" t="s">
        <v>28</v>
      </c>
      <c r="D419" t="s">
        <v>33</v>
      </c>
      <c r="E419" s="61"/>
      <c r="F419" s="1">
        <v>60</v>
      </c>
      <c r="G419" s="1">
        <f t="shared" si="6"/>
        <v>18.200000000000045</v>
      </c>
    </row>
    <row r="420" spans="1:7">
      <c r="A420" s="30">
        <v>44165</v>
      </c>
      <c r="B420" s="405" t="s">
        <v>10</v>
      </c>
      <c r="C420" s="405" t="s">
        <v>28</v>
      </c>
      <c r="D420" t="s">
        <v>31</v>
      </c>
      <c r="E420" s="61"/>
      <c r="F420" s="1">
        <v>5</v>
      </c>
      <c r="G420" s="1">
        <f t="shared" si="6"/>
        <v>13.200000000000045</v>
      </c>
    </row>
    <row r="421" spans="1:7">
      <c r="A421" s="30">
        <v>44187</v>
      </c>
      <c r="B421" s="405">
        <v>21159</v>
      </c>
      <c r="C421" s="405" t="s">
        <v>28</v>
      </c>
      <c r="D421" t="s">
        <v>13</v>
      </c>
      <c r="E421" s="61"/>
      <c r="F421" s="1">
        <v>9.9</v>
      </c>
      <c r="G421" s="1">
        <f t="shared" si="6"/>
        <v>3.3000000000000451</v>
      </c>
    </row>
    <row r="422" spans="1:7">
      <c r="A422" s="30">
        <v>44187</v>
      </c>
      <c r="B422" s="405">
        <v>21159</v>
      </c>
      <c r="C422" s="405" t="s">
        <v>28</v>
      </c>
      <c r="D422" t="s">
        <v>14</v>
      </c>
      <c r="E422" s="61"/>
      <c r="F422" s="1">
        <v>3.3</v>
      </c>
      <c r="G422" s="1">
        <f t="shared" si="6"/>
        <v>4.5297099404706387E-14</v>
      </c>
    </row>
    <row r="423" spans="1:7">
      <c r="A423" s="32">
        <v>44196</v>
      </c>
      <c r="B423" s="404" t="s">
        <v>11</v>
      </c>
      <c r="C423" s="404" t="s">
        <v>29</v>
      </c>
      <c r="D423" t="s">
        <v>13</v>
      </c>
      <c r="E423" s="1">
        <v>47.3</v>
      </c>
      <c r="G423" s="1">
        <f t="shared" si="6"/>
        <v>47.30000000000004</v>
      </c>
    </row>
    <row r="424" spans="1:7">
      <c r="B424" s="405"/>
      <c r="C424" s="405"/>
      <c r="D424" t="s">
        <v>14</v>
      </c>
      <c r="E424" s="1">
        <v>5</v>
      </c>
      <c r="G424" s="1">
        <f t="shared" si="6"/>
        <v>52.30000000000004</v>
      </c>
    </row>
    <row r="425" spans="1:7">
      <c r="B425" s="405"/>
      <c r="C425" s="405"/>
      <c r="D425" t="s">
        <v>33</v>
      </c>
      <c r="E425" s="1">
        <v>60</v>
      </c>
      <c r="G425" s="1">
        <f t="shared" si="6"/>
        <v>112.30000000000004</v>
      </c>
    </row>
    <row r="426" spans="1:7">
      <c r="B426" s="405"/>
      <c r="C426" s="405"/>
      <c r="D426" t="s">
        <v>31</v>
      </c>
      <c r="E426" s="1">
        <v>5</v>
      </c>
      <c r="G426" s="1">
        <f t="shared" si="6"/>
        <v>117.30000000000004</v>
      </c>
    </row>
    <row r="427" spans="1:7">
      <c r="A427" s="46">
        <v>44196</v>
      </c>
      <c r="B427" s="405" t="s">
        <v>10</v>
      </c>
      <c r="C427" s="405" t="s">
        <v>29</v>
      </c>
      <c r="D427" t="s">
        <v>33</v>
      </c>
      <c r="E427" s="1"/>
      <c r="F427" s="1">
        <v>60</v>
      </c>
      <c r="G427" s="1">
        <f t="shared" si="6"/>
        <v>57.30000000000004</v>
      </c>
    </row>
    <row r="428" spans="1:7">
      <c r="A428" s="46">
        <v>44196</v>
      </c>
      <c r="B428" s="405" t="s">
        <v>10</v>
      </c>
      <c r="C428" s="405" t="s">
        <v>29</v>
      </c>
      <c r="D428" t="s">
        <v>31</v>
      </c>
      <c r="E428" s="1"/>
      <c r="F428" s="1">
        <v>5</v>
      </c>
      <c r="G428" s="1">
        <f t="shared" si="6"/>
        <v>52.30000000000004</v>
      </c>
    </row>
    <row r="429" spans="1:7">
      <c r="A429" s="46">
        <v>44225</v>
      </c>
      <c r="B429" s="405">
        <v>21476</v>
      </c>
      <c r="C429" s="405" t="s">
        <v>29</v>
      </c>
      <c r="D429" t="s">
        <v>13</v>
      </c>
      <c r="E429" s="1"/>
      <c r="F429" s="1">
        <v>47.3</v>
      </c>
      <c r="G429" s="1">
        <f t="shared" si="6"/>
        <v>5.0000000000000426</v>
      </c>
    </row>
    <row r="430" spans="1:7">
      <c r="A430" s="46">
        <v>44225</v>
      </c>
      <c r="B430" s="405">
        <v>21476</v>
      </c>
      <c r="C430" s="405" t="s">
        <v>29</v>
      </c>
      <c r="D430" t="s">
        <v>14</v>
      </c>
      <c r="E430" s="1"/>
      <c r="F430" s="1">
        <v>5</v>
      </c>
      <c r="G430" s="1">
        <f t="shared" si="6"/>
        <v>4.2632564145606011E-14</v>
      </c>
    </row>
    <row r="431" spans="1:7">
      <c r="A431" s="32">
        <v>44227</v>
      </c>
      <c r="B431" s="404" t="s">
        <v>11</v>
      </c>
      <c r="C431" s="404" t="s">
        <v>12</v>
      </c>
      <c r="D431" t="s">
        <v>13</v>
      </c>
      <c r="E431" s="1">
        <v>28.9</v>
      </c>
      <c r="G431" s="1">
        <f t="shared" si="6"/>
        <v>28.900000000000041</v>
      </c>
    </row>
    <row r="432" spans="1:7">
      <c r="B432" s="405"/>
      <c r="C432" s="405"/>
      <c r="D432" t="s">
        <v>14</v>
      </c>
      <c r="E432" s="1">
        <v>6.3</v>
      </c>
      <c r="G432" s="1">
        <f t="shared" si="6"/>
        <v>35.200000000000038</v>
      </c>
    </row>
    <row r="433" spans="1:7">
      <c r="B433" s="405"/>
      <c r="C433" s="405"/>
      <c r="D433" t="s">
        <v>33</v>
      </c>
      <c r="E433" s="1">
        <v>60</v>
      </c>
      <c r="G433" s="1">
        <f t="shared" si="6"/>
        <v>95.200000000000045</v>
      </c>
    </row>
    <row r="434" spans="1:7">
      <c r="B434" s="405"/>
      <c r="C434" s="405"/>
      <c r="D434" t="s">
        <v>31</v>
      </c>
      <c r="E434" s="1">
        <v>5</v>
      </c>
      <c r="G434" s="1">
        <f t="shared" si="6"/>
        <v>100.20000000000005</v>
      </c>
    </row>
    <row r="435" spans="1:7">
      <c r="B435" s="405"/>
      <c r="C435" s="405"/>
      <c r="D435" s="35" t="s">
        <v>159</v>
      </c>
      <c r="E435" s="88">
        <v>100</v>
      </c>
      <c r="G435" s="1">
        <f t="shared" si="6"/>
        <v>200.20000000000005</v>
      </c>
    </row>
    <row r="436" spans="1:7">
      <c r="A436" s="46">
        <v>44227</v>
      </c>
      <c r="B436" s="405" t="s">
        <v>10</v>
      </c>
      <c r="C436" s="405" t="s">
        <v>12</v>
      </c>
      <c r="D436" t="s">
        <v>33</v>
      </c>
      <c r="E436" s="1"/>
      <c r="F436" s="1">
        <v>60</v>
      </c>
      <c r="G436" s="1">
        <f t="shared" si="6"/>
        <v>140.20000000000005</v>
      </c>
    </row>
    <row r="437" spans="1:7">
      <c r="A437" s="46">
        <v>44227</v>
      </c>
      <c r="B437" s="405" t="s">
        <v>10</v>
      </c>
      <c r="C437" s="405" t="s">
        <v>12</v>
      </c>
      <c r="D437" t="s">
        <v>31</v>
      </c>
      <c r="E437" s="1"/>
      <c r="F437" s="1">
        <v>5</v>
      </c>
      <c r="G437" s="1">
        <f t="shared" si="6"/>
        <v>135.20000000000005</v>
      </c>
    </row>
    <row r="438" spans="1:7">
      <c r="A438" s="46">
        <v>44257</v>
      </c>
      <c r="B438" s="405">
        <v>21682</v>
      </c>
      <c r="C438" s="405" t="s">
        <v>12</v>
      </c>
      <c r="D438" t="s">
        <v>13</v>
      </c>
      <c r="E438" s="1"/>
      <c r="F438" s="1">
        <v>28.9</v>
      </c>
      <c r="G438" s="1">
        <f t="shared" si="6"/>
        <v>106.30000000000004</v>
      </c>
    </row>
    <row r="439" spans="1:7">
      <c r="A439" s="46">
        <v>44257</v>
      </c>
      <c r="B439" s="405">
        <v>21682</v>
      </c>
      <c r="C439" s="405" t="s">
        <v>12</v>
      </c>
      <c r="D439" t="s">
        <v>14</v>
      </c>
      <c r="E439" s="1"/>
      <c r="F439" s="1">
        <v>6.3</v>
      </c>
      <c r="G439" s="1">
        <f t="shared" si="6"/>
        <v>100.00000000000004</v>
      </c>
    </row>
    <row r="440" spans="1:7">
      <c r="A440" s="46"/>
      <c r="B440" s="405"/>
      <c r="C440" s="405"/>
      <c r="D440" s="35" t="s">
        <v>160</v>
      </c>
      <c r="E440" s="1"/>
      <c r="F440" s="1">
        <v>100</v>
      </c>
      <c r="G440" s="1">
        <f t="shared" si="6"/>
        <v>0</v>
      </c>
    </row>
    <row r="441" spans="1:7">
      <c r="A441" s="32">
        <v>44255</v>
      </c>
      <c r="B441" s="404" t="s">
        <v>11</v>
      </c>
      <c r="C441" s="404" t="s">
        <v>19</v>
      </c>
      <c r="D441" t="s">
        <v>13</v>
      </c>
      <c r="E441" s="1">
        <v>26.1</v>
      </c>
      <c r="G441" s="1">
        <f t="shared" si="6"/>
        <v>26.1</v>
      </c>
    </row>
    <row r="442" spans="1:7">
      <c r="B442" s="405"/>
      <c r="C442" s="405"/>
      <c r="D442" t="s">
        <v>14</v>
      </c>
      <c r="E442" s="1">
        <v>8.6999999999999993</v>
      </c>
      <c r="G442" s="1">
        <f t="shared" si="6"/>
        <v>34.799999999999997</v>
      </c>
    </row>
    <row r="443" spans="1:7">
      <c r="B443" s="405"/>
      <c r="C443" s="405"/>
      <c r="D443" t="s">
        <v>33</v>
      </c>
      <c r="E443" s="1">
        <v>56</v>
      </c>
      <c r="G443" s="1">
        <f t="shared" si="6"/>
        <v>90.8</v>
      </c>
    </row>
    <row r="444" spans="1:7">
      <c r="B444" s="405"/>
      <c r="C444" s="405"/>
      <c r="D444" t="s">
        <v>31</v>
      </c>
      <c r="E444" s="1">
        <v>5</v>
      </c>
      <c r="G444" s="1">
        <f t="shared" si="6"/>
        <v>95.8</v>
      </c>
    </row>
    <row r="445" spans="1:7">
      <c r="B445" s="405"/>
      <c r="C445" s="405"/>
      <c r="D445" t="s">
        <v>83</v>
      </c>
      <c r="E445" s="1">
        <v>10</v>
      </c>
      <c r="G445" s="1">
        <f t="shared" ref="G445:G509" si="7">+G444+E445-F445</f>
        <v>105.8</v>
      </c>
    </row>
    <row r="446" spans="1:7">
      <c r="A446" s="30">
        <v>44255</v>
      </c>
      <c r="B446" s="405" t="s">
        <v>10</v>
      </c>
      <c r="C446" s="405" t="s">
        <v>19</v>
      </c>
      <c r="D446" t="s">
        <v>15</v>
      </c>
      <c r="E446" s="1"/>
      <c r="F446" s="1">
        <v>56</v>
      </c>
      <c r="G446" s="1">
        <f t="shared" si="7"/>
        <v>49.8</v>
      </c>
    </row>
    <row r="447" spans="1:7">
      <c r="A447" s="30">
        <v>44255</v>
      </c>
      <c r="B447" s="405" t="s">
        <v>10</v>
      </c>
      <c r="C447" s="405" t="s">
        <v>19</v>
      </c>
      <c r="D447" t="s">
        <v>16</v>
      </c>
      <c r="E447" s="1"/>
      <c r="F447" s="1">
        <v>5</v>
      </c>
      <c r="G447" s="1">
        <f t="shared" si="7"/>
        <v>44.8</v>
      </c>
    </row>
    <row r="448" spans="1:7">
      <c r="A448" s="30">
        <v>44305</v>
      </c>
      <c r="B448" s="405">
        <v>22192</v>
      </c>
      <c r="C448" s="405" t="s">
        <v>19</v>
      </c>
      <c r="D448" t="s">
        <v>13</v>
      </c>
      <c r="E448" s="1"/>
      <c r="F448" s="1">
        <v>26.1</v>
      </c>
      <c r="G448" s="1">
        <f t="shared" si="7"/>
        <v>18.699999999999996</v>
      </c>
    </row>
    <row r="449" spans="1:7">
      <c r="A449" s="30">
        <v>44305</v>
      </c>
      <c r="B449" s="405">
        <v>22192</v>
      </c>
      <c r="C449" s="405" t="s">
        <v>19</v>
      </c>
      <c r="D449" t="s">
        <v>14</v>
      </c>
      <c r="E449" s="1"/>
      <c r="F449" s="1">
        <v>8.6999999999999993</v>
      </c>
      <c r="G449" s="1">
        <f t="shared" si="7"/>
        <v>9.9999999999999964</v>
      </c>
    </row>
    <row r="450" spans="1:7">
      <c r="A450" s="30">
        <v>44512</v>
      </c>
      <c r="B450" s="405">
        <v>23776</v>
      </c>
      <c r="C450" s="405" t="s">
        <v>19</v>
      </c>
      <c r="D450" t="s">
        <v>83</v>
      </c>
      <c r="E450" s="1"/>
      <c r="F450" s="1">
        <v>10</v>
      </c>
      <c r="G450" s="1">
        <f t="shared" si="7"/>
        <v>0</v>
      </c>
    </row>
    <row r="451" spans="1:7">
      <c r="A451" s="32">
        <v>44286</v>
      </c>
      <c r="B451" s="404" t="s">
        <v>11</v>
      </c>
      <c r="C451" s="404" t="s">
        <v>20</v>
      </c>
      <c r="D451" t="s">
        <v>13</v>
      </c>
      <c r="E451" s="1">
        <v>28.7</v>
      </c>
      <c r="G451" s="1">
        <f t="shared" si="7"/>
        <v>28.7</v>
      </c>
    </row>
    <row r="452" spans="1:7">
      <c r="B452" s="405"/>
      <c r="C452" s="405"/>
      <c r="D452" t="s">
        <v>14</v>
      </c>
      <c r="E452" s="1">
        <v>6.8</v>
      </c>
      <c r="G452" s="1">
        <f t="shared" si="7"/>
        <v>35.5</v>
      </c>
    </row>
    <row r="453" spans="1:7">
      <c r="B453" s="405"/>
      <c r="C453" s="405"/>
      <c r="D453" t="s">
        <v>33</v>
      </c>
      <c r="E453" s="1">
        <v>60</v>
      </c>
      <c r="G453" s="1">
        <f t="shared" si="7"/>
        <v>95.5</v>
      </c>
    </row>
    <row r="454" spans="1:7">
      <c r="B454" s="405"/>
      <c r="C454" s="405"/>
      <c r="D454" t="s">
        <v>31</v>
      </c>
      <c r="E454" s="1">
        <v>5</v>
      </c>
      <c r="G454" s="1">
        <f t="shared" si="7"/>
        <v>100.5</v>
      </c>
    </row>
    <row r="455" spans="1:7">
      <c r="B455" s="405"/>
      <c r="C455" s="405"/>
      <c r="D455" t="s">
        <v>40</v>
      </c>
      <c r="E455" s="1">
        <v>10</v>
      </c>
      <c r="G455" s="1">
        <f t="shared" si="7"/>
        <v>110.5</v>
      </c>
    </row>
    <row r="456" spans="1:7">
      <c r="A456" s="30">
        <v>44286</v>
      </c>
      <c r="B456" s="405" t="s">
        <v>10</v>
      </c>
      <c r="C456" s="405" t="s">
        <v>20</v>
      </c>
      <c r="D456" t="s">
        <v>15</v>
      </c>
      <c r="E456" s="1"/>
      <c r="F456" s="1">
        <v>60</v>
      </c>
      <c r="G456" s="1">
        <f t="shared" si="7"/>
        <v>50.5</v>
      </c>
    </row>
    <row r="457" spans="1:7">
      <c r="A457" s="30">
        <v>44286</v>
      </c>
      <c r="B457" s="405" t="s">
        <v>10</v>
      </c>
      <c r="C457" s="405" t="s">
        <v>20</v>
      </c>
      <c r="D457" t="s">
        <v>16</v>
      </c>
      <c r="E457" s="1"/>
      <c r="F457" s="1">
        <v>5</v>
      </c>
      <c r="G457" s="1">
        <f t="shared" si="7"/>
        <v>45.5</v>
      </c>
    </row>
    <row r="458" spans="1:7">
      <c r="A458" s="30">
        <v>44344</v>
      </c>
      <c r="B458" s="405">
        <v>22669</v>
      </c>
      <c r="C458" s="405" t="s">
        <v>20</v>
      </c>
      <c r="D458" t="s">
        <v>13</v>
      </c>
      <c r="E458" s="1"/>
      <c r="F458" s="1">
        <v>28.7</v>
      </c>
      <c r="G458" s="1">
        <f t="shared" si="7"/>
        <v>16.8</v>
      </c>
    </row>
    <row r="459" spans="1:7">
      <c r="A459" s="30">
        <v>44344</v>
      </c>
      <c r="B459" s="405">
        <v>22669</v>
      </c>
      <c r="C459" s="405" t="s">
        <v>20</v>
      </c>
      <c r="D459" t="s">
        <v>14</v>
      </c>
      <c r="E459" s="1"/>
      <c r="F459" s="1">
        <v>6.8</v>
      </c>
      <c r="G459" s="1">
        <f t="shared" si="7"/>
        <v>10</v>
      </c>
    </row>
    <row r="460" spans="1:7">
      <c r="A460" s="30">
        <v>44512</v>
      </c>
      <c r="B460" s="405">
        <v>23776</v>
      </c>
      <c r="C460" s="405" t="s">
        <v>20</v>
      </c>
      <c r="D460" t="s">
        <v>40</v>
      </c>
      <c r="E460" s="1"/>
      <c r="F460" s="1">
        <v>10</v>
      </c>
      <c r="G460" s="1">
        <f t="shared" si="7"/>
        <v>0</v>
      </c>
    </row>
    <row r="461" spans="1:7">
      <c r="A461" s="32">
        <v>44316</v>
      </c>
      <c r="B461" s="404" t="s">
        <v>11</v>
      </c>
      <c r="C461" s="404" t="s">
        <v>21</v>
      </c>
      <c r="D461" t="s">
        <v>13</v>
      </c>
      <c r="E461" s="1">
        <v>27.7</v>
      </c>
      <c r="G461" s="1">
        <f t="shared" si="7"/>
        <v>27.7</v>
      </c>
    </row>
    <row r="462" spans="1:7">
      <c r="B462" s="405"/>
      <c r="C462" s="405"/>
      <c r="D462" t="s">
        <v>14</v>
      </c>
      <c r="E462" s="1">
        <v>7.8</v>
      </c>
      <c r="G462" s="1">
        <f t="shared" si="7"/>
        <v>35.5</v>
      </c>
    </row>
    <row r="463" spans="1:7">
      <c r="B463" s="405"/>
      <c r="C463" s="405"/>
      <c r="D463" t="s">
        <v>33</v>
      </c>
      <c r="E463" s="1">
        <v>60</v>
      </c>
      <c r="G463" s="1">
        <f t="shared" si="7"/>
        <v>95.5</v>
      </c>
    </row>
    <row r="464" spans="1:7">
      <c r="B464" s="405"/>
      <c r="C464" s="405"/>
      <c r="D464" t="s">
        <v>31</v>
      </c>
      <c r="E464" s="1">
        <v>5</v>
      </c>
      <c r="G464" s="1">
        <f t="shared" si="7"/>
        <v>100.5</v>
      </c>
    </row>
    <row r="465" spans="1:7">
      <c r="A465" s="30">
        <v>44316</v>
      </c>
      <c r="B465" s="405" t="s">
        <v>10</v>
      </c>
      <c r="C465" s="405" t="s">
        <v>21</v>
      </c>
      <c r="D465" t="s">
        <v>15</v>
      </c>
      <c r="E465" s="1"/>
      <c r="F465" s="1">
        <v>48</v>
      </c>
      <c r="G465" s="1">
        <f t="shared" si="7"/>
        <v>52.5</v>
      </c>
    </row>
    <row r="466" spans="1:7">
      <c r="A466" s="30">
        <v>44320</v>
      </c>
      <c r="B466" s="405">
        <v>22354</v>
      </c>
      <c r="C466" s="405" t="s">
        <v>21</v>
      </c>
      <c r="D466" t="s">
        <v>15</v>
      </c>
      <c r="E466" s="1"/>
      <c r="F466" s="1">
        <v>12</v>
      </c>
      <c r="G466" s="1">
        <f t="shared" si="7"/>
        <v>40.5</v>
      </c>
    </row>
    <row r="467" spans="1:7">
      <c r="A467" s="30">
        <v>44320</v>
      </c>
      <c r="B467" s="405">
        <v>22354</v>
      </c>
      <c r="C467" s="405" t="s">
        <v>21</v>
      </c>
      <c r="D467" t="s">
        <v>16</v>
      </c>
      <c r="E467" s="1"/>
      <c r="F467" s="1">
        <v>5</v>
      </c>
      <c r="G467" s="1">
        <f t="shared" si="7"/>
        <v>35.5</v>
      </c>
    </row>
    <row r="468" spans="1:7">
      <c r="A468" s="30">
        <v>44371</v>
      </c>
      <c r="B468" s="405">
        <v>22885</v>
      </c>
      <c r="C468" s="405" t="s">
        <v>21</v>
      </c>
      <c r="D468" t="s">
        <v>13</v>
      </c>
      <c r="E468" s="1"/>
      <c r="F468" s="1">
        <v>27.7</v>
      </c>
      <c r="G468" s="1">
        <f t="shared" si="7"/>
        <v>7.8000000000000007</v>
      </c>
    </row>
    <row r="469" spans="1:7">
      <c r="A469" s="30">
        <v>44371</v>
      </c>
      <c r="B469" s="405">
        <v>22885</v>
      </c>
      <c r="C469" s="405" t="s">
        <v>21</v>
      </c>
      <c r="D469" t="s">
        <v>14</v>
      </c>
      <c r="E469" s="1"/>
      <c r="F469" s="1">
        <v>7.8</v>
      </c>
      <c r="G469" s="1">
        <f t="shared" si="7"/>
        <v>0</v>
      </c>
    </row>
    <row r="470" spans="1:7">
      <c r="A470" s="32">
        <v>44347</v>
      </c>
      <c r="B470" s="404" t="s">
        <v>11</v>
      </c>
      <c r="C470" s="404" t="s">
        <v>22</v>
      </c>
      <c r="D470" t="s">
        <v>13</v>
      </c>
      <c r="E470" s="1">
        <v>22.5</v>
      </c>
      <c r="G470" s="1">
        <f t="shared" si="7"/>
        <v>22.5</v>
      </c>
    </row>
    <row r="471" spans="1:7">
      <c r="B471" s="405"/>
      <c r="C471" s="405"/>
      <c r="D471" t="s">
        <v>14</v>
      </c>
      <c r="E471" s="1">
        <v>6.5</v>
      </c>
      <c r="G471" s="1">
        <f t="shared" si="7"/>
        <v>29</v>
      </c>
    </row>
    <row r="472" spans="1:7">
      <c r="B472" s="405"/>
      <c r="C472" s="405"/>
      <c r="D472" t="s">
        <v>33</v>
      </c>
      <c r="E472" s="1">
        <v>60</v>
      </c>
      <c r="G472" s="1">
        <f t="shared" si="7"/>
        <v>89</v>
      </c>
    </row>
    <row r="473" spans="1:7">
      <c r="B473" s="405"/>
      <c r="C473" s="405"/>
      <c r="D473" t="s">
        <v>31</v>
      </c>
      <c r="E473" s="1">
        <v>5</v>
      </c>
      <c r="G473" s="1">
        <f t="shared" si="7"/>
        <v>94</v>
      </c>
    </row>
    <row r="474" spans="1:7">
      <c r="A474" s="30">
        <v>44347</v>
      </c>
      <c r="B474" s="405" t="s">
        <v>10</v>
      </c>
      <c r="C474" s="405" t="s">
        <v>22</v>
      </c>
      <c r="D474" t="s">
        <v>15</v>
      </c>
      <c r="E474" s="1"/>
      <c r="F474" s="1">
        <v>60</v>
      </c>
      <c r="G474" s="1">
        <f t="shared" si="7"/>
        <v>34</v>
      </c>
    </row>
    <row r="475" spans="1:7">
      <c r="A475" s="30">
        <v>44347</v>
      </c>
      <c r="B475" s="405" t="s">
        <v>10</v>
      </c>
      <c r="C475" s="405" t="s">
        <v>22</v>
      </c>
      <c r="D475" t="s">
        <v>16</v>
      </c>
      <c r="E475" s="1"/>
      <c r="F475" s="1">
        <v>5</v>
      </c>
      <c r="G475" s="1">
        <f t="shared" si="7"/>
        <v>29</v>
      </c>
    </row>
    <row r="476" spans="1:7">
      <c r="A476" s="30">
        <v>44371</v>
      </c>
      <c r="B476" s="405">
        <v>22885</v>
      </c>
      <c r="C476" s="405" t="s">
        <v>22</v>
      </c>
      <c r="D476" t="s">
        <v>13</v>
      </c>
      <c r="E476" s="1"/>
      <c r="F476" s="1">
        <v>22.5</v>
      </c>
      <c r="G476" s="1">
        <f t="shared" si="7"/>
        <v>6.5</v>
      </c>
    </row>
    <row r="477" spans="1:7">
      <c r="A477" s="30">
        <v>44371</v>
      </c>
      <c r="B477" s="405">
        <v>22885</v>
      </c>
      <c r="C477" s="405" t="s">
        <v>22</v>
      </c>
      <c r="D477" t="s">
        <v>14</v>
      </c>
      <c r="E477" s="1"/>
      <c r="F477" s="1">
        <v>6.5</v>
      </c>
      <c r="G477" s="1">
        <f t="shared" si="7"/>
        <v>0</v>
      </c>
    </row>
    <row r="478" spans="1:7">
      <c r="A478" s="32">
        <v>44377</v>
      </c>
      <c r="B478" s="404" t="s">
        <v>11</v>
      </c>
      <c r="C478" s="404" t="s">
        <v>23</v>
      </c>
      <c r="D478" t="s">
        <v>13</v>
      </c>
      <c r="E478" s="1">
        <v>24.6</v>
      </c>
      <c r="G478" s="1">
        <f t="shared" si="7"/>
        <v>24.6</v>
      </c>
    </row>
    <row r="479" spans="1:7">
      <c r="B479" s="405"/>
      <c r="C479" s="405"/>
      <c r="D479" t="s">
        <v>14</v>
      </c>
      <c r="E479" s="1">
        <v>8.4</v>
      </c>
      <c r="G479" s="1">
        <f t="shared" si="7"/>
        <v>33</v>
      </c>
    </row>
    <row r="480" spans="1:7">
      <c r="B480" s="405"/>
      <c r="C480" s="405"/>
      <c r="D480" t="s">
        <v>33</v>
      </c>
      <c r="E480" s="1">
        <v>60</v>
      </c>
      <c r="G480" s="1">
        <f t="shared" si="7"/>
        <v>93</v>
      </c>
    </row>
    <row r="481" spans="1:11">
      <c r="B481" s="405"/>
      <c r="C481" s="405"/>
      <c r="D481" t="s">
        <v>31</v>
      </c>
      <c r="E481" s="1">
        <v>5</v>
      </c>
      <c r="G481" s="1">
        <f t="shared" si="7"/>
        <v>98</v>
      </c>
    </row>
    <row r="482" spans="1:11">
      <c r="A482" s="30">
        <v>44377</v>
      </c>
      <c r="B482" s="405" t="s">
        <v>10</v>
      </c>
      <c r="C482" s="405" t="s">
        <v>23</v>
      </c>
      <c r="D482" t="s">
        <v>15</v>
      </c>
      <c r="E482" s="1"/>
      <c r="F482" s="1">
        <v>60</v>
      </c>
      <c r="G482" s="1">
        <f t="shared" si="7"/>
        <v>38</v>
      </c>
    </row>
    <row r="483" spans="1:11">
      <c r="A483" s="30">
        <v>44377</v>
      </c>
      <c r="B483" s="405" t="s">
        <v>10</v>
      </c>
      <c r="C483" s="405" t="s">
        <v>23</v>
      </c>
      <c r="D483" t="s">
        <v>16</v>
      </c>
      <c r="E483" s="1"/>
      <c r="F483" s="1">
        <v>5</v>
      </c>
      <c r="G483" s="1">
        <f t="shared" si="7"/>
        <v>33</v>
      </c>
    </row>
    <row r="484" spans="1:11">
      <c r="A484" s="30">
        <v>44456</v>
      </c>
      <c r="B484" s="405">
        <v>23475</v>
      </c>
      <c r="C484" s="405" t="s">
        <v>23</v>
      </c>
      <c r="D484" t="s">
        <v>13</v>
      </c>
      <c r="E484" s="1"/>
      <c r="F484" s="1">
        <v>24.6</v>
      </c>
      <c r="G484" s="1">
        <f t="shared" si="7"/>
        <v>8.3999999999999986</v>
      </c>
    </row>
    <row r="485" spans="1:11">
      <c r="A485" s="30">
        <v>44456</v>
      </c>
      <c r="B485" s="405">
        <v>23475</v>
      </c>
      <c r="C485" s="405" t="s">
        <v>23</v>
      </c>
      <c r="D485" t="s">
        <v>14</v>
      </c>
      <c r="E485" s="1"/>
      <c r="F485" s="1">
        <v>8.4</v>
      </c>
      <c r="G485" s="1">
        <f t="shared" si="7"/>
        <v>0</v>
      </c>
    </row>
    <row r="486" spans="1:11">
      <c r="A486" s="68">
        <v>44408</v>
      </c>
      <c r="B486" s="404" t="s">
        <v>11</v>
      </c>
      <c r="C486" s="404" t="s">
        <v>24</v>
      </c>
      <c r="D486" t="s">
        <v>13</v>
      </c>
      <c r="E486" s="1">
        <v>21.6</v>
      </c>
      <c r="G486" s="1">
        <f t="shared" si="7"/>
        <v>21.6</v>
      </c>
    </row>
    <row r="487" spans="1:11">
      <c r="A487" s="46"/>
      <c r="B487" s="405"/>
      <c r="C487" s="405"/>
      <c r="D487" t="s">
        <v>14</v>
      </c>
      <c r="E487" s="1">
        <v>5.8</v>
      </c>
      <c r="G487" s="1">
        <f t="shared" si="7"/>
        <v>27.400000000000002</v>
      </c>
    </row>
    <row r="488" spans="1:11">
      <c r="A488" s="46"/>
      <c r="B488" s="405"/>
      <c r="C488" s="405"/>
      <c r="D488" t="s">
        <v>15</v>
      </c>
      <c r="E488" s="1">
        <v>60</v>
      </c>
      <c r="G488" s="1">
        <f t="shared" si="7"/>
        <v>87.4</v>
      </c>
    </row>
    <row r="489" spans="1:11">
      <c r="A489" s="46"/>
      <c r="B489" s="405"/>
      <c r="C489" s="405"/>
      <c r="D489" t="s">
        <v>16</v>
      </c>
      <c r="E489" s="1">
        <v>5</v>
      </c>
      <c r="G489" s="1">
        <f t="shared" si="7"/>
        <v>92.4</v>
      </c>
    </row>
    <row r="490" spans="1:11">
      <c r="A490" s="46">
        <v>44408</v>
      </c>
      <c r="B490" s="405" t="s">
        <v>10</v>
      </c>
      <c r="C490" s="405" t="s">
        <v>24</v>
      </c>
      <c r="D490" t="s">
        <v>33</v>
      </c>
      <c r="E490" s="1"/>
      <c r="F490" s="1">
        <v>60</v>
      </c>
      <c r="G490" s="1">
        <f t="shared" si="7"/>
        <v>32.400000000000006</v>
      </c>
    </row>
    <row r="491" spans="1:11">
      <c r="A491" s="46">
        <v>44408</v>
      </c>
      <c r="B491" s="405" t="s">
        <v>10</v>
      </c>
      <c r="C491" s="405" t="s">
        <v>24</v>
      </c>
      <c r="D491" t="s">
        <v>31</v>
      </c>
      <c r="E491" s="1"/>
      <c r="F491" s="1">
        <v>5</v>
      </c>
      <c r="G491" s="1">
        <f t="shared" si="7"/>
        <v>27.400000000000006</v>
      </c>
    </row>
    <row r="492" spans="1:11">
      <c r="A492" s="46">
        <v>44620</v>
      </c>
      <c r="B492" s="405">
        <v>24377</v>
      </c>
      <c r="C492" s="405" t="s">
        <v>24</v>
      </c>
      <c r="D492" t="s">
        <v>13</v>
      </c>
      <c r="E492" s="1"/>
      <c r="F492" s="1">
        <v>21.6</v>
      </c>
      <c r="G492" s="1">
        <f t="shared" si="7"/>
        <v>5.8000000000000043</v>
      </c>
      <c r="H492" s="422"/>
      <c r="I492" s="422"/>
      <c r="J492" s="422"/>
      <c r="K492" s="422"/>
    </row>
    <row r="493" spans="1:11">
      <c r="A493" s="46">
        <v>44620</v>
      </c>
      <c r="B493" s="405">
        <v>24377</v>
      </c>
      <c r="C493" s="405" t="s">
        <v>24</v>
      </c>
      <c r="D493" t="s">
        <v>14</v>
      </c>
      <c r="E493" s="1"/>
      <c r="F493" s="1">
        <v>5.8</v>
      </c>
      <c r="G493" s="1">
        <f t="shared" si="7"/>
        <v>0</v>
      </c>
    </row>
    <row r="494" spans="1:11">
      <c r="A494" s="32">
        <v>44439</v>
      </c>
      <c r="B494" s="404" t="s">
        <v>11</v>
      </c>
      <c r="C494" s="404" t="s">
        <v>25</v>
      </c>
      <c r="D494" t="s">
        <v>13</v>
      </c>
      <c r="E494" s="1">
        <v>24.4</v>
      </c>
      <c r="G494" s="1">
        <f t="shared" si="7"/>
        <v>24.4</v>
      </c>
    </row>
    <row r="495" spans="1:11">
      <c r="B495" s="405"/>
      <c r="C495" s="405"/>
      <c r="D495" t="s">
        <v>14</v>
      </c>
      <c r="E495" s="1">
        <v>6.1</v>
      </c>
      <c r="G495" s="1">
        <f t="shared" si="7"/>
        <v>30.5</v>
      </c>
    </row>
    <row r="496" spans="1:11">
      <c r="B496" s="405"/>
      <c r="C496" s="405"/>
      <c r="D496" t="s">
        <v>15</v>
      </c>
      <c r="E496" s="1">
        <v>60</v>
      </c>
      <c r="G496" s="1">
        <f t="shared" si="7"/>
        <v>90.5</v>
      </c>
    </row>
    <row r="497" spans="1:16">
      <c r="B497" s="405"/>
      <c r="C497" s="405"/>
      <c r="D497" t="s">
        <v>16</v>
      </c>
      <c r="E497" s="1">
        <v>5</v>
      </c>
      <c r="G497" s="1">
        <f t="shared" si="7"/>
        <v>95.5</v>
      </c>
    </row>
    <row r="498" spans="1:16">
      <c r="A498" s="46">
        <v>44439</v>
      </c>
      <c r="B498" s="405" t="s">
        <v>10</v>
      </c>
      <c r="C498" s="405" t="s">
        <v>25</v>
      </c>
      <c r="D498" t="s">
        <v>15</v>
      </c>
      <c r="E498" s="1"/>
      <c r="F498" s="1">
        <v>60</v>
      </c>
      <c r="G498" s="1">
        <f t="shared" si="7"/>
        <v>35.5</v>
      </c>
    </row>
    <row r="499" spans="1:16">
      <c r="A499" s="46">
        <v>44439</v>
      </c>
      <c r="B499" s="405" t="s">
        <v>10</v>
      </c>
      <c r="C499" s="405" t="s">
        <v>25</v>
      </c>
      <c r="D499" t="s">
        <v>16</v>
      </c>
      <c r="E499" s="1"/>
      <c r="F499" s="1">
        <v>5</v>
      </c>
      <c r="G499" s="1">
        <f t="shared" si="7"/>
        <v>30.5</v>
      </c>
    </row>
    <row r="500" spans="1:16">
      <c r="A500" s="46">
        <v>44620</v>
      </c>
      <c r="B500" s="405">
        <v>24377</v>
      </c>
      <c r="C500" s="405" t="s">
        <v>25</v>
      </c>
      <c r="D500" t="s">
        <v>13</v>
      </c>
      <c r="E500" s="1"/>
      <c r="F500" s="1">
        <v>24.4</v>
      </c>
      <c r="G500" s="1">
        <f t="shared" si="7"/>
        <v>6.1000000000000014</v>
      </c>
    </row>
    <row r="501" spans="1:16">
      <c r="A501" s="46">
        <v>44620</v>
      </c>
      <c r="B501" s="405">
        <v>24377</v>
      </c>
      <c r="C501" s="405" t="s">
        <v>25</v>
      </c>
      <c r="D501" t="s">
        <v>14</v>
      </c>
      <c r="E501" s="1"/>
      <c r="F501" s="1">
        <v>6.1</v>
      </c>
      <c r="G501" s="1">
        <f t="shared" si="7"/>
        <v>0</v>
      </c>
    </row>
    <row r="502" spans="1:16">
      <c r="A502" s="32">
        <v>44469</v>
      </c>
      <c r="B502" s="404" t="s">
        <v>11</v>
      </c>
      <c r="C502" s="404" t="s">
        <v>26</v>
      </c>
      <c r="D502" t="s">
        <v>13</v>
      </c>
      <c r="E502" s="1">
        <v>25.3</v>
      </c>
      <c r="G502" s="1">
        <f t="shared" si="7"/>
        <v>25.3</v>
      </c>
    </row>
    <row r="503" spans="1:16">
      <c r="A503" s="46"/>
      <c r="B503" s="405"/>
      <c r="C503" s="405"/>
      <c r="D503" t="s">
        <v>14</v>
      </c>
      <c r="E503" s="1">
        <v>7.7</v>
      </c>
      <c r="G503" s="1">
        <f t="shared" si="7"/>
        <v>33</v>
      </c>
    </row>
    <row r="504" spans="1:16">
      <c r="A504" s="46"/>
      <c r="B504" s="405"/>
      <c r="C504" s="405"/>
      <c r="D504" t="s">
        <v>15</v>
      </c>
      <c r="E504" s="1">
        <v>60</v>
      </c>
      <c r="G504" s="1">
        <f t="shared" si="7"/>
        <v>93</v>
      </c>
    </row>
    <row r="505" spans="1:16">
      <c r="A505" s="46"/>
      <c r="B505" s="405"/>
      <c r="C505" s="405"/>
      <c r="D505" t="s">
        <v>16</v>
      </c>
      <c r="E505" s="1">
        <v>5</v>
      </c>
      <c r="G505" s="1">
        <f t="shared" si="7"/>
        <v>98</v>
      </c>
    </row>
    <row r="506" spans="1:16" s="35" customFormat="1">
      <c r="A506" s="89">
        <v>44469</v>
      </c>
      <c r="B506" s="412" t="s">
        <v>10</v>
      </c>
      <c r="C506" s="412" t="s">
        <v>26</v>
      </c>
      <c r="D506" s="35" t="s">
        <v>15</v>
      </c>
      <c r="E506" s="88"/>
      <c r="F506" s="88">
        <v>50</v>
      </c>
      <c r="G506" s="88">
        <f t="shared" si="7"/>
        <v>48</v>
      </c>
      <c r="H506"/>
      <c r="M506"/>
      <c r="N506"/>
      <c r="O506"/>
      <c r="P506"/>
    </row>
    <row r="507" spans="1:16">
      <c r="A507" s="46">
        <v>44512</v>
      </c>
      <c r="B507" s="405">
        <v>23777</v>
      </c>
      <c r="C507" s="405" t="s">
        <v>26</v>
      </c>
      <c r="D507" t="s">
        <v>13</v>
      </c>
      <c r="E507" s="38"/>
      <c r="F507" s="38">
        <v>25.3</v>
      </c>
      <c r="G507" s="1">
        <f t="shared" si="7"/>
        <v>22.7</v>
      </c>
    </row>
    <row r="508" spans="1:16">
      <c r="A508" s="46">
        <v>44512</v>
      </c>
      <c r="B508" s="405">
        <v>23777</v>
      </c>
      <c r="C508" s="405" t="s">
        <v>26</v>
      </c>
      <c r="D508" t="s">
        <v>14</v>
      </c>
      <c r="E508" s="38"/>
      <c r="F508" s="38">
        <v>7.7</v>
      </c>
      <c r="G508" s="1">
        <f t="shared" si="7"/>
        <v>15</v>
      </c>
    </row>
    <row r="509" spans="1:16">
      <c r="A509" s="46">
        <v>44473</v>
      </c>
      <c r="B509" s="405">
        <v>23554</v>
      </c>
      <c r="C509" s="405" t="s">
        <v>26</v>
      </c>
      <c r="D509" t="s">
        <v>15</v>
      </c>
      <c r="E509" s="38"/>
      <c r="F509" s="38">
        <v>10</v>
      </c>
      <c r="G509" s="1">
        <f t="shared" si="7"/>
        <v>5</v>
      </c>
    </row>
    <row r="510" spans="1:16">
      <c r="A510" s="46">
        <v>44473</v>
      </c>
      <c r="B510" s="405">
        <v>23554</v>
      </c>
      <c r="C510" s="405" t="s">
        <v>26</v>
      </c>
      <c r="D510" t="s">
        <v>16</v>
      </c>
      <c r="E510" s="38"/>
      <c r="F510" s="38">
        <v>5</v>
      </c>
      <c r="G510" s="1">
        <f t="shared" ref="G510:G511" si="8">+G509+E510-F510</f>
        <v>0</v>
      </c>
    </row>
    <row r="511" spans="1:16">
      <c r="A511" s="68">
        <v>44500</v>
      </c>
      <c r="B511" s="404" t="s">
        <v>11</v>
      </c>
      <c r="C511" s="404" t="s">
        <v>27</v>
      </c>
      <c r="D511" t="s">
        <v>13</v>
      </c>
      <c r="E511" s="1">
        <v>26.2</v>
      </c>
      <c r="G511" s="1">
        <f t="shared" si="8"/>
        <v>26.2</v>
      </c>
    </row>
    <row r="512" spans="1:16">
      <c r="A512" s="46"/>
      <c r="B512" s="405"/>
      <c r="C512" s="405"/>
      <c r="D512" t="s">
        <v>14</v>
      </c>
      <c r="E512" s="1">
        <v>5.6</v>
      </c>
      <c r="G512" s="1">
        <f t="shared" ref="G512" si="9">+G511+E512-F512</f>
        <v>31.799999999999997</v>
      </c>
    </row>
    <row r="513" spans="1:16">
      <c r="A513" s="46"/>
      <c r="B513" s="405"/>
      <c r="C513" s="405"/>
      <c r="D513" t="s">
        <v>15</v>
      </c>
      <c r="E513" s="1">
        <v>60</v>
      </c>
      <c r="G513" s="1">
        <f t="shared" ref="G513:G583" si="10">+G512+E513-F513</f>
        <v>91.8</v>
      </c>
      <c r="M513" s="404"/>
      <c r="N513" s="35"/>
      <c r="O513" s="106"/>
    </row>
    <row r="514" spans="1:16">
      <c r="A514" s="46"/>
      <c r="B514" s="405"/>
      <c r="C514" s="405"/>
      <c r="D514" t="s">
        <v>16</v>
      </c>
      <c r="E514" s="1">
        <v>5</v>
      </c>
      <c r="G514" s="1">
        <f t="shared" si="10"/>
        <v>96.8</v>
      </c>
      <c r="M514" s="404"/>
      <c r="N514" s="35"/>
      <c r="O514" s="106"/>
    </row>
    <row r="515" spans="1:16" s="35" customFormat="1">
      <c r="A515" s="89">
        <v>44499</v>
      </c>
      <c r="B515" s="412" t="s">
        <v>10</v>
      </c>
      <c r="C515" s="412" t="s">
        <v>27</v>
      </c>
      <c r="D515" s="35" t="s">
        <v>15</v>
      </c>
      <c r="E515" s="88"/>
      <c r="F515" s="88">
        <v>46</v>
      </c>
      <c r="G515" s="1">
        <f t="shared" si="10"/>
        <v>50.8</v>
      </c>
      <c r="H515"/>
      <c r="M515" s="404"/>
      <c r="O515" s="88"/>
      <c r="P515"/>
    </row>
    <row r="516" spans="1:16">
      <c r="A516" s="46">
        <v>44580</v>
      </c>
      <c r="B516" s="405">
        <v>24140</v>
      </c>
      <c r="C516" s="405" t="s">
        <v>27</v>
      </c>
      <c r="D516" t="s">
        <v>13</v>
      </c>
      <c r="E516" s="38"/>
      <c r="F516" s="38">
        <v>26.2</v>
      </c>
      <c r="G516" s="1">
        <f t="shared" si="10"/>
        <v>24.599999999999998</v>
      </c>
      <c r="M516" s="404"/>
      <c r="O516" s="1"/>
    </row>
    <row r="517" spans="1:16">
      <c r="A517" s="46">
        <v>44580</v>
      </c>
      <c r="B517" s="405">
        <v>24140</v>
      </c>
      <c r="C517" s="405" t="s">
        <v>27</v>
      </c>
      <c r="D517" t="s">
        <v>14</v>
      </c>
      <c r="E517" s="38"/>
      <c r="F517" s="38">
        <v>5.6</v>
      </c>
      <c r="G517" s="1">
        <f t="shared" si="10"/>
        <v>19</v>
      </c>
      <c r="M517" s="405"/>
      <c r="O517" s="1"/>
    </row>
    <row r="518" spans="1:16">
      <c r="A518" s="46">
        <v>44620</v>
      </c>
      <c r="B518" s="405">
        <v>24375</v>
      </c>
      <c r="C518" s="405" t="s">
        <v>27</v>
      </c>
      <c r="D518" t="s">
        <v>15</v>
      </c>
      <c r="E518" s="38"/>
      <c r="F518" s="38">
        <v>14</v>
      </c>
      <c r="G518" s="1">
        <f t="shared" si="10"/>
        <v>5</v>
      </c>
      <c r="M518" s="405"/>
      <c r="O518" s="1"/>
    </row>
    <row r="519" spans="1:16">
      <c r="A519" s="46">
        <v>44620</v>
      </c>
      <c r="B519" s="405">
        <v>24375</v>
      </c>
      <c r="C519" s="405" t="s">
        <v>27</v>
      </c>
      <c r="D519" t="s">
        <v>16</v>
      </c>
      <c r="E519" s="38"/>
      <c r="F519" s="38">
        <v>5</v>
      </c>
      <c r="G519" s="1">
        <f t="shared" si="10"/>
        <v>0</v>
      </c>
      <c r="M519" s="405"/>
      <c r="O519" s="1"/>
    </row>
    <row r="520" spans="1:16">
      <c r="A520" s="68">
        <v>44530</v>
      </c>
      <c r="B520" s="404" t="s">
        <v>11</v>
      </c>
      <c r="C520" s="404" t="s">
        <v>28</v>
      </c>
      <c r="D520" t="s">
        <v>13</v>
      </c>
      <c r="E520" s="1">
        <v>27.9</v>
      </c>
      <c r="G520" s="1">
        <f t="shared" si="10"/>
        <v>27.9</v>
      </c>
      <c r="M520" s="404"/>
      <c r="O520" s="1"/>
    </row>
    <row r="521" spans="1:16">
      <c r="A521" s="46"/>
      <c r="B521" s="405"/>
      <c r="C521" s="405"/>
      <c r="D521" t="s">
        <v>14</v>
      </c>
      <c r="E521" s="1">
        <v>7</v>
      </c>
      <c r="G521" s="1">
        <f t="shared" si="10"/>
        <v>34.9</v>
      </c>
      <c r="H521" s="432"/>
      <c r="I521" s="432"/>
      <c r="J521" s="432"/>
      <c r="K521" s="432"/>
      <c r="M521" s="405"/>
      <c r="O521" s="1"/>
    </row>
    <row r="522" spans="1:16">
      <c r="A522" s="46"/>
      <c r="B522" s="405"/>
      <c r="C522" s="405"/>
      <c r="D522" t="s">
        <v>15</v>
      </c>
      <c r="E522" s="1">
        <v>60</v>
      </c>
      <c r="G522" s="1">
        <f t="shared" si="10"/>
        <v>94.9</v>
      </c>
      <c r="H522" s="432"/>
      <c r="I522" s="432"/>
      <c r="J522" s="432"/>
      <c r="K522" s="432"/>
      <c r="M522" s="404"/>
      <c r="O522" s="1"/>
    </row>
    <row r="523" spans="1:16">
      <c r="A523" s="46"/>
      <c r="B523" s="405"/>
      <c r="C523" s="405"/>
      <c r="D523" t="s">
        <v>16</v>
      </c>
      <c r="E523" s="1">
        <v>5</v>
      </c>
      <c r="G523" s="1">
        <f t="shared" si="10"/>
        <v>99.9</v>
      </c>
      <c r="M523" s="405"/>
      <c r="O523" s="1"/>
    </row>
    <row r="524" spans="1:16">
      <c r="A524" s="46"/>
      <c r="B524" s="405"/>
      <c r="C524" s="405"/>
      <c r="D524" t="s">
        <v>46</v>
      </c>
      <c r="E524" s="1">
        <v>93</v>
      </c>
      <c r="G524" s="1">
        <f t="shared" si="10"/>
        <v>192.9</v>
      </c>
      <c r="M524" s="405"/>
      <c r="O524" s="1"/>
    </row>
    <row r="525" spans="1:16">
      <c r="A525" s="46"/>
      <c r="B525" s="405"/>
      <c r="C525" s="405"/>
      <c r="D525" t="s">
        <v>161</v>
      </c>
      <c r="E525" s="1">
        <v>10</v>
      </c>
      <c r="G525" s="1">
        <f t="shared" si="10"/>
        <v>202.9</v>
      </c>
      <c r="J525" s="404"/>
      <c r="L525" s="13"/>
      <c r="M525" s="405"/>
      <c r="O525" s="1"/>
    </row>
    <row r="526" spans="1:16">
      <c r="A526" s="46">
        <v>44530</v>
      </c>
      <c r="B526" s="405" t="s">
        <v>10</v>
      </c>
      <c r="C526" s="405" t="s">
        <v>28</v>
      </c>
      <c r="D526" t="s">
        <v>15</v>
      </c>
      <c r="E526" s="1"/>
      <c r="F526" s="1">
        <v>60</v>
      </c>
      <c r="G526" s="1">
        <f t="shared" si="10"/>
        <v>142.9</v>
      </c>
      <c r="J526" s="404"/>
      <c r="L526" s="13"/>
      <c r="M526" s="404"/>
      <c r="O526" s="13"/>
    </row>
    <row r="527" spans="1:16">
      <c r="A527" s="46">
        <v>44530</v>
      </c>
      <c r="B527" s="405" t="s">
        <v>10</v>
      </c>
      <c r="C527" s="405" t="s">
        <v>28</v>
      </c>
      <c r="D527" t="s">
        <v>16</v>
      </c>
      <c r="E527" s="1"/>
      <c r="F527" s="1">
        <v>5</v>
      </c>
      <c r="G527" s="1">
        <f t="shared" si="10"/>
        <v>137.9</v>
      </c>
      <c r="J527" s="404"/>
      <c r="L527" s="38"/>
      <c r="M527" s="405"/>
      <c r="O527" s="13"/>
    </row>
    <row r="528" spans="1:16">
      <c r="A528" s="46">
        <v>44580</v>
      </c>
      <c r="B528" s="405">
        <v>24140</v>
      </c>
      <c r="C528" s="405" t="s">
        <v>28</v>
      </c>
      <c r="D528" t="s">
        <v>13</v>
      </c>
      <c r="E528" s="1"/>
      <c r="F528" s="1">
        <v>27.9</v>
      </c>
      <c r="G528" s="1">
        <f t="shared" si="10"/>
        <v>110</v>
      </c>
      <c r="J528" s="404"/>
      <c r="L528" s="1"/>
      <c r="M528" s="405"/>
      <c r="O528" s="1"/>
    </row>
    <row r="529" spans="1:15">
      <c r="A529" s="46">
        <v>44580</v>
      </c>
      <c r="B529" s="405">
        <v>24140</v>
      </c>
      <c r="C529" s="405" t="s">
        <v>28</v>
      </c>
      <c r="D529" t="s">
        <v>14</v>
      </c>
      <c r="E529" s="1"/>
      <c r="F529" s="1">
        <v>7</v>
      </c>
      <c r="G529" s="1">
        <f t="shared" si="10"/>
        <v>103</v>
      </c>
      <c r="J529" s="405"/>
      <c r="L529" s="1"/>
      <c r="M529" s="405"/>
      <c r="O529" s="1"/>
    </row>
    <row r="530" spans="1:15">
      <c r="A530" s="46">
        <v>44620</v>
      </c>
      <c r="B530" s="405">
        <v>24375</v>
      </c>
      <c r="C530" s="405" t="s">
        <v>28</v>
      </c>
      <c r="D530" t="s">
        <v>161</v>
      </c>
      <c r="E530" s="1"/>
      <c r="F530" s="1">
        <v>10</v>
      </c>
      <c r="G530" s="1">
        <f t="shared" si="10"/>
        <v>93</v>
      </c>
      <c r="J530" s="404"/>
      <c r="L530" s="1"/>
      <c r="M530" s="405"/>
      <c r="O530" s="1"/>
    </row>
    <row r="531" spans="1:15">
      <c r="A531" s="46">
        <v>44620</v>
      </c>
      <c r="B531" s="405">
        <v>24375</v>
      </c>
      <c r="C531" s="405" t="s">
        <v>28</v>
      </c>
      <c r="D531" t="s">
        <v>46</v>
      </c>
      <c r="E531" s="1"/>
      <c r="F531" s="1">
        <v>46.5</v>
      </c>
      <c r="G531" s="1">
        <f t="shared" si="10"/>
        <v>46.5</v>
      </c>
      <c r="J531" s="404"/>
      <c r="L531" s="1"/>
      <c r="M531" s="405"/>
      <c r="O531" s="1"/>
    </row>
    <row r="532" spans="1:15">
      <c r="A532" s="46"/>
      <c r="B532" s="405"/>
      <c r="C532" s="405"/>
      <c r="D532" t="s">
        <v>162</v>
      </c>
      <c r="E532" s="1"/>
      <c r="F532" s="1">
        <v>46.5</v>
      </c>
      <c r="G532" s="1">
        <f t="shared" si="10"/>
        <v>0</v>
      </c>
      <c r="J532" s="404"/>
      <c r="L532" s="1"/>
      <c r="M532" s="405"/>
      <c r="O532" s="1"/>
    </row>
    <row r="533" spans="1:15">
      <c r="A533" s="68">
        <v>44561</v>
      </c>
      <c r="B533" s="404" t="s">
        <v>11</v>
      </c>
      <c r="C533" s="404" t="s">
        <v>29</v>
      </c>
      <c r="D533" t="s">
        <v>13</v>
      </c>
      <c r="E533" s="13">
        <v>29.3</v>
      </c>
      <c r="G533" s="1">
        <f t="shared" si="10"/>
        <v>29.3</v>
      </c>
      <c r="J533" s="405"/>
      <c r="L533" s="1"/>
      <c r="M533" s="404"/>
      <c r="O533" s="88"/>
    </row>
    <row r="534" spans="1:15">
      <c r="A534" s="46"/>
      <c r="B534" s="405"/>
      <c r="C534" s="405"/>
      <c r="D534" t="s">
        <v>14</v>
      </c>
      <c r="E534" s="13">
        <v>7.4</v>
      </c>
      <c r="G534" s="1">
        <f t="shared" si="10"/>
        <v>36.700000000000003</v>
      </c>
      <c r="J534" s="404"/>
      <c r="L534" s="1"/>
      <c r="M534" s="405"/>
      <c r="O534" s="88"/>
    </row>
    <row r="535" spans="1:15">
      <c r="A535" s="46"/>
      <c r="B535" s="405"/>
      <c r="C535" s="405"/>
      <c r="D535" t="s">
        <v>15</v>
      </c>
      <c r="E535" s="1">
        <v>60</v>
      </c>
      <c r="G535" s="1">
        <f t="shared" si="10"/>
        <v>96.7</v>
      </c>
      <c r="L535" s="1"/>
    </row>
    <row r="536" spans="1:15">
      <c r="A536" s="46"/>
      <c r="B536" s="405"/>
      <c r="C536" s="405"/>
      <c r="D536" t="s">
        <v>16</v>
      </c>
      <c r="E536" s="1">
        <v>5</v>
      </c>
      <c r="G536" s="1">
        <f t="shared" si="10"/>
        <v>101.7</v>
      </c>
      <c r="I536" s="11"/>
      <c r="J536" s="404"/>
      <c r="L536" s="1"/>
    </row>
    <row r="537" spans="1:15">
      <c r="A537" s="46">
        <v>44561</v>
      </c>
      <c r="B537" s="405" t="s">
        <v>48</v>
      </c>
      <c r="C537" s="405" t="s">
        <v>29</v>
      </c>
      <c r="D537" t="s">
        <v>15</v>
      </c>
      <c r="E537" s="1"/>
      <c r="F537" s="1">
        <v>60</v>
      </c>
      <c r="G537" s="1">
        <f t="shared" si="10"/>
        <v>41.7</v>
      </c>
      <c r="L537" s="1"/>
      <c r="O537" s="13"/>
    </row>
    <row r="538" spans="1:15">
      <c r="A538" s="46">
        <v>44561</v>
      </c>
      <c r="B538" s="405" t="s">
        <v>48</v>
      </c>
      <c r="C538" s="405" t="s">
        <v>29</v>
      </c>
      <c r="D538" t="s">
        <v>16</v>
      </c>
      <c r="E538" s="1"/>
      <c r="F538" s="1">
        <v>5</v>
      </c>
      <c r="G538" s="1">
        <f t="shared" si="10"/>
        <v>36.700000000000003</v>
      </c>
      <c r="J538" s="404"/>
      <c r="L538" s="13"/>
      <c r="O538" s="13">
        <f>SUM(O513:O537)</f>
        <v>0</v>
      </c>
    </row>
    <row r="539" spans="1:15">
      <c r="A539" s="46">
        <v>44615</v>
      </c>
      <c r="B539" s="405">
        <v>24258</v>
      </c>
      <c r="C539" s="405" t="s">
        <v>29</v>
      </c>
      <c r="D539" t="s">
        <v>13</v>
      </c>
      <c r="E539" s="1"/>
      <c r="F539" s="13">
        <v>29.3</v>
      </c>
      <c r="G539" s="1">
        <f t="shared" si="10"/>
        <v>7.4000000000000021</v>
      </c>
      <c r="L539" s="13"/>
      <c r="O539" s="13"/>
    </row>
    <row r="540" spans="1:15">
      <c r="A540" s="46">
        <v>44615</v>
      </c>
      <c r="B540" s="405">
        <v>24258</v>
      </c>
      <c r="C540" s="405" t="s">
        <v>29</v>
      </c>
      <c r="D540" t="s">
        <v>14</v>
      </c>
      <c r="E540" s="1"/>
      <c r="F540" s="13">
        <v>7.4</v>
      </c>
      <c r="G540" s="1">
        <f t="shared" si="10"/>
        <v>0</v>
      </c>
      <c r="O540" s="13"/>
    </row>
    <row r="541" spans="1:15">
      <c r="A541" s="68">
        <v>44592</v>
      </c>
      <c r="B541" s="404" t="s">
        <v>11</v>
      </c>
      <c r="C541" s="404" t="s">
        <v>12</v>
      </c>
      <c r="D541" t="s">
        <v>13</v>
      </c>
      <c r="E541" s="1">
        <v>31</v>
      </c>
      <c r="G541" s="1">
        <f t="shared" si="10"/>
        <v>31</v>
      </c>
      <c r="J541" s="404"/>
      <c r="L541" s="1"/>
    </row>
    <row r="542" spans="1:15">
      <c r="B542" s="405"/>
      <c r="C542" s="405"/>
      <c r="D542" t="s">
        <v>14</v>
      </c>
      <c r="E542" s="13">
        <v>4.3</v>
      </c>
      <c r="G542" s="1">
        <f t="shared" si="10"/>
        <v>35.299999999999997</v>
      </c>
      <c r="I542" s="11"/>
      <c r="J542" s="405"/>
      <c r="L542" s="13"/>
    </row>
    <row r="543" spans="1:15">
      <c r="B543" s="405"/>
      <c r="C543" s="405"/>
      <c r="D543" t="s">
        <v>15</v>
      </c>
      <c r="E543" s="13">
        <v>60</v>
      </c>
      <c r="G543" s="1">
        <f t="shared" si="10"/>
        <v>95.3</v>
      </c>
      <c r="L543" s="13"/>
    </row>
    <row r="544" spans="1:15">
      <c r="B544" s="405"/>
      <c r="C544" s="405"/>
      <c r="D544" t="s">
        <v>16</v>
      </c>
      <c r="E544" s="13">
        <v>5</v>
      </c>
      <c r="G544" s="1">
        <f t="shared" si="10"/>
        <v>100.3</v>
      </c>
      <c r="K544" s="13"/>
      <c r="L544" s="404"/>
    </row>
    <row r="545" spans="1:7">
      <c r="B545" s="405"/>
      <c r="C545" s="405"/>
      <c r="D545" t="s">
        <v>163</v>
      </c>
      <c r="E545" s="13">
        <v>10</v>
      </c>
      <c r="G545" s="1">
        <f t="shared" si="10"/>
        <v>110.3</v>
      </c>
    </row>
    <row r="546" spans="1:7">
      <c r="A546" s="30">
        <v>44592</v>
      </c>
      <c r="B546" s="405" t="s">
        <v>49</v>
      </c>
      <c r="C546" s="405" t="s">
        <v>12</v>
      </c>
      <c r="D546" t="s">
        <v>15</v>
      </c>
      <c r="F546" s="1">
        <v>60</v>
      </c>
      <c r="G546" s="1">
        <f t="shared" si="10"/>
        <v>50.3</v>
      </c>
    </row>
    <row r="547" spans="1:7">
      <c r="A547" s="30">
        <v>44592</v>
      </c>
      <c r="B547" s="405" t="s">
        <v>49</v>
      </c>
      <c r="C547" s="405" t="s">
        <v>12</v>
      </c>
      <c r="D547" t="s">
        <v>16</v>
      </c>
      <c r="F547" s="1">
        <v>5</v>
      </c>
      <c r="G547" s="1">
        <f t="shared" si="10"/>
        <v>45.3</v>
      </c>
    </row>
    <row r="548" spans="1:7">
      <c r="A548" s="46">
        <v>44620</v>
      </c>
      <c r="B548" s="405">
        <v>24375</v>
      </c>
      <c r="C548" s="405" t="s">
        <v>12</v>
      </c>
      <c r="D548" t="s">
        <v>163</v>
      </c>
      <c r="F548" s="1">
        <v>10</v>
      </c>
      <c r="G548" s="1">
        <f t="shared" si="10"/>
        <v>35.299999999999997</v>
      </c>
    </row>
    <row r="549" spans="1:7">
      <c r="A549" s="46">
        <v>44620</v>
      </c>
      <c r="B549" s="405">
        <v>24376</v>
      </c>
      <c r="C549" s="405" t="s">
        <v>12</v>
      </c>
      <c r="D549" t="s">
        <v>13</v>
      </c>
      <c r="F549" s="1">
        <v>31</v>
      </c>
      <c r="G549" s="1">
        <f t="shared" si="10"/>
        <v>4.2999999999999972</v>
      </c>
    </row>
    <row r="550" spans="1:7">
      <c r="A550" s="46">
        <v>44620</v>
      </c>
      <c r="B550" s="405">
        <v>24376</v>
      </c>
      <c r="C550" s="405" t="s">
        <v>12</v>
      </c>
      <c r="D550" t="s">
        <v>14</v>
      </c>
      <c r="F550" s="1">
        <v>4.3</v>
      </c>
      <c r="G550" s="83">
        <f t="shared" si="10"/>
        <v>0</v>
      </c>
    </row>
    <row r="551" spans="1:7">
      <c r="A551" s="68">
        <v>44620</v>
      </c>
      <c r="B551" s="404" t="s">
        <v>11</v>
      </c>
      <c r="C551" s="404" t="s">
        <v>19</v>
      </c>
      <c r="D551" t="s">
        <v>13</v>
      </c>
      <c r="E551" s="13">
        <v>30.5</v>
      </c>
      <c r="G551" s="1">
        <f t="shared" si="10"/>
        <v>30.5</v>
      </c>
    </row>
    <row r="552" spans="1:7">
      <c r="B552" s="405"/>
      <c r="C552" s="405"/>
      <c r="D552" t="s">
        <v>14</v>
      </c>
      <c r="E552" s="13">
        <v>7.3</v>
      </c>
      <c r="G552" s="1">
        <f t="shared" si="10"/>
        <v>37.799999999999997</v>
      </c>
    </row>
    <row r="553" spans="1:7">
      <c r="B553" s="405"/>
      <c r="C553" s="405"/>
      <c r="D553" t="s">
        <v>15</v>
      </c>
      <c r="E553" s="13">
        <v>56</v>
      </c>
      <c r="G553" s="1">
        <f t="shared" si="10"/>
        <v>93.8</v>
      </c>
    </row>
    <row r="554" spans="1:7">
      <c r="B554" s="405"/>
      <c r="C554" s="405"/>
      <c r="D554" t="s">
        <v>16</v>
      </c>
      <c r="E554" s="13">
        <v>5</v>
      </c>
      <c r="G554" s="1">
        <f t="shared" si="10"/>
        <v>98.8</v>
      </c>
    </row>
    <row r="555" spans="1:7">
      <c r="A555" s="30">
        <v>44620</v>
      </c>
      <c r="B555" s="405" t="s">
        <v>50</v>
      </c>
      <c r="C555" s="405" t="s">
        <v>19</v>
      </c>
      <c r="D555" t="s">
        <v>15</v>
      </c>
      <c r="F555" s="1">
        <v>56</v>
      </c>
      <c r="G555" s="1">
        <f t="shared" si="10"/>
        <v>42.8</v>
      </c>
    </row>
    <row r="556" spans="1:7">
      <c r="A556" s="30">
        <v>44620</v>
      </c>
      <c r="B556" s="405" t="s">
        <v>50</v>
      </c>
      <c r="C556" s="405" t="s">
        <v>19</v>
      </c>
      <c r="D556" t="s">
        <v>16</v>
      </c>
      <c r="F556" s="1">
        <v>5</v>
      </c>
      <c r="G556" s="1">
        <f t="shared" si="10"/>
        <v>37.799999999999997</v>
      </c>
    </row>
    <row r="557" spans="1:7">
      <c r="A557" s="30">
        <v>44649</v>
      </c>
      <c r="B557" s="405">
        <v>24745</v>
      </c>
      <c r="C557" s="405" t="s">
        <v>19</v>
      </c>
      <c r="D557" t="s">
        <v>13</v>
      </c>
      <c r="F557" s="13">
        <v>30.5</v>
      </c>
      <c r="G557" s="1">
        <f t="shared" si="10"/>
        <v>7.2999999999999972</v>
      </c>
    </row>
    <row r="558" spans="1:7">
      <c r="A558" s="30">
        <v>44649</v>
      </c>
      <c r="B558" s="405">
        <v>24745</v>
      </c>
      <c r="C558" s="405" t="s">
        <v>19</v>
      </c>
      <c r="D558" t="s">
        <v>14</v>
      </c>
      <c r="F558" s="13">
        <v>7.3</v>
      </c>
      <c r="G558" s="1">
        <f t="shared" si="10"/>
        <v>0</v>
      </c>
    </row>
    <row r="559" spans="1:7">
      <c r="A559" s="32">
        <v>44651</v>
      </c>
      <c r="B559" s="404" t="s">
        <v>11</v>
      </c>
      <c r="C559" s="404" t="s">
        <v>20</v>
      </c>
      <c r="D559" t="s">
        <v>13</v>
      </c>
      <c r="E559" s="1">
        <v>30.7</v>
      </c>
      <c r="G559" s="1">
        <f t="shared" si="10"/>
        <v>30.7</v>
      </c>
    </row>
    <row r="560" spans="1:7">
      <c r="B560" s="405"/>
      <c r="C560" s="405"/>
      <c r="D560" t="s">
        <v>14</v>
      </c>
      <c r="E560" s="1">
        <v>8.1999999999999993</v>
      </c>
      <c r="G560" s="1">
        <f t="shared" si="10"/>
        <v>38.9</v>
      </c>
    </row>
    <row r="561" spans="1:7">
      <c r="B561" s="405"/>
      <c r="C561" s="405"/>
      <c r="D561" t="s">
        <v>15</v>
      </c>
      <c r="E561" s="1">
        <v>60</v>
      </c>
      <c r="G561" s="1">
        <f t="shared" si="10"/>
        <v>98.9</v>
      </c>
    </row>
    <row r="562" spans="1:7">
      <c r="B562" s="405"/>
      <c r="C562" s="405"/>
      <c r="D562" t="s">
        <v>16</v>
      </c>
      <c r="E562" s="1">
        <v>5</v>
      </c>
      <c r="G562" s="1">
        <f t="shared" si="10"/>
        <v>103.9</v>
      </c>
    </row>
    <row r="563" spans="1:7">
      <c r="A563" s="30">
        <v>44651</v>
      </c>
      <c r="B563" s="405" t="s">
        <v>53</v>
      </c>
      <c r="C563" s="405" t="s">
        <v>20</v>
      </c>
      <c r="D563" t="s">
        <v>15</v>
      </c>
      <c r="E563" s="1"/>
      <c r="F563" s="1">
        <v>60</v>
      </c>
      <c r="G563" s="1">
        <f t="shared" si="10"/>
        <v>43.900000000000006</v>
      </c>
    </row>
    <row r="564" spans="1:7">
      <c r="A564" s="30">
        <v>44651</v>
      </c>
      <c r="B564" s="405" t="s">
        <v>53</v>
      </c>
      <c r="C564" s="405" t="s">
        <v>20</v>
      </c>
      <c r="D564" t="s">
        <v>16</v>
      </c>
      <c r="E564" s="1"/>
      <c r="F564" s="1">
        <v>5</v>
      </c>
      <c r="G564" s="1">
        <f t="shared" si="10"/>
        <v>38.900000000000006</v>
      </c>
    </row>
    <row r="565" spans="1:7">
      <c r="A565" s="30">
        <v>44685</v>
      </c>
      <c r="B565" s="405">
        <v>24957</v>
      </c>
      <c r="C565" s="405" t="s">
        <v>20</v>
      </c>
      <c r="D565" t="s">
        <v>13</v>
      </c>
      <c r="E565" s="1"/>
      <c r="F565" s="1">
        <v>30.7</v>
      </c>
      <c r="G565" s="1">
        <f t="shared" si="10"/>
        <v>8.2000000000000064</v>
      </c>
    </row>
    <row r="566" spans="1:7">
      <c r="A566" s="30">
        <v>44685</v>
      </c>
      <c r="B566" s="405">
        <v>24957</v>
      </c>
      <c r="C566" s="405" t="s">
        <v>20</v>
      </c>
      <c r="D566" t="s">
        <v>14</v>
      </c>
      <c r="E566" s="1"/>
      <c r="F566" s="1">
        <v>8.1999999999999993</v>
      </c>
      <c r="G566" s="1">
        <f t="shared" si="10"/>
        <v>0</v>
      </c>
    </row>
    <row r="567" spans="1:7">
      <c r="A567" s="32">
        <v>44681</v>
      </c>
      <c r="B567" s="404" t="s">
        <v>11</v>
      </c>
      <c r="C567" s="404" t="s">
        <v>21</v>
      </c>
      <c r="D567" t="s">
        <v>13</v>
      </c>
      <c r="E567" s="1">
        <v>31</v>
      </c>
      <c r="G567" s="1">
        <f t="shared" si="10"/>
        <v>31</v>
      </c>
    </row>
    <row r="568" spans="1:7">
      <c r="B568" s="405"/>
      <c r="C568" s="405"/>
      <c r="D568" t="s">
        <v>14</v>
      </c>
      <c r="E568" s="1">
        <v>5.8</v>
      </c>
      <c r="G568" s="1">
        <f t="shared" si="10"/>
        <v>36.799999999999997</v>
      </c>
    </row>
    <row r="569" spans="1:7">
      <c r="B569" s="405"/>
      <c r="C569" s="405"/>
      <c r="D569" t="s">
        <v>15</v>
      </c>
      <c r="E569" s="1">
        <v>60</v>
      </c>
      <c r="G569" s="1">
        <f t="shared" si="10"/>
        <v>96.8</v>
      </c>
    </row>
    <row r="570" spans="1:7">
      <c r="B570" s="405"/>
      <c r="C570" s="405"/>
      <c r="D570" t="s">
        <v>16</v>
      </c>
      <c r="E570" s="1">
        <v>5</v>
      </c>
      <c r="G570" s="1">
        <f t="shared" si="10"/>
        <v>101.8</v>
      </c>
    </row>
    <row r="571" spans="1:7">
      <c r="B571" s="405"/>
      <c r="C571" s="405"/>
      <c r="D571" t="s">
        <v>54</v>
      </c>
      <c r="E571" s="1">
        <v>10</v>
      </c>
      <c r="G571" s="1">
        <f t="shared" si="10"/>
        <v>111.8</v>
      </c>
    </row>
    <row r="572" spans="1:7">
      <c r="A572" s="30">
        <v>44681</v>
      </c>
      <c r="B572" s="405" t="s">
        <v>53</v>
      </c>
      <c r="C572" s="405" t="s">
        <v>21</v>
      </c>
      <c r="D572" t="s">
        <v>15</v>
      </c>
      <c r="E572" s="1"/>
      <c r="F572" s="1">
        <v>60</v>
      </c>
      <c r="G572" s="1">
        <f t="shared" si="10"/>
        <v>51.8</v>
      </c>
    </row>
    <row r="573" spans="1:7">
      <c r="A573" s="30">
        <v>44681</v>
      </c>
      <c r="B573" s="405" t="s">
        <v>53</v>
      </c>
      <c r="C573" s="405" t="s">
        <v>21</v>
      </c>
      <c r="D573" t="s">
        <v>16</v>
      </c>
      <c r="E573" s="1"/>
      <c r="F573" s="1">
        <v>5</v>
      </c>
      <c r="G573" s="1">
        <f t="shared" si="10"/>
        <v>46.8</v>
      </c>
    </row>
    <row r="574" spans="1:7">
      <c r="A574" s="30">
        <v>44733</v>
      </c>
      <c r="B574" s="405">
        <v>25011</v>
      </c>
      <c r="C574" s="405" t="s">
        <v>21</v>
      </c>
      <c r="D574" t="s">
        <v>13</v>
      </c>
      <c r="E574" s="1"/>
      <c r="F574" s="1">
        <v>31</v>
      </c>
      <c r="G574" s="1">
        <f t="shared" si="10"/>
        <v>15.799999999999997</v>
      </c>
    </row>
    <row r="575" spans="1:7">
      <c r="A575" s="30">
        <v>44733</v>
      </c>
      <c r="B575" s="405">
        <v>25011</v>
      </c>
      <c r="C575" s="405" t="s">
        <v>21</v>
      </c>
      <c r="D575" t="s">
        <v>14</v>
      </c>
      <c r="E575" s="1"/>
      <c r="F575" s="1">
        <v>5.8</v>
      </c>
      <c r="G575" s="1">
        <f t="shared" si="10"/>
        <v>9.9999999999999964</v>
      </c>
    </row>
    <row r="576" spans="1:7">
      <c r="A576" s="30">
        <v>44797</v>
      </c>
      <c r="B576" s="405">
        <v>25417</v>
      </c>
      <c r="C576" s="405" t="s">
        <v>21</v>
      </c>
      <c r="D576" t="s">
        <v>54</v>
      </c>
      <c r="E576" s="1"/>
      <c r="F576" s="1">
        <v>10</v>
      </c>
      <c r="G576" s="1">
        <f t="shared" si="10"/>
        <v>0</v>
      </c>
    </row>
    <row r="577" spans="1:7">
      <c r="A577" s="32">
        <v>44712</v>
      </c>
      <c r="B577" s="404" t="s">
        <v>11</v>
      </c>
      <c r="C577" s="404" t="s">
        <v>22</v>
      </c>
      <c r="D577" t="s">
        <v>13</v>
      </c>
      <c r="E577" s="1">
        <v>29.7</v>
      </c>
      <c r="G577" s="1">
        <f t="shared" si="10"/>
        <v>29.7</v>
      </c>
    </row>
    <row r="578" spans="1:7">
      <c r="B578" s="405"/>
      <c r="C578" s="405"/>
      <c r="D578" t="s">
        <v>14</v>
      </c>
      <c r="E578" s="1">
        <v>12.1</v>
      </c>
      <c r="G578" s="1">
        <f t="shared" si="10"/>
        <v>41.8</v>
      </c>
    </row>
    <row r="579" spans="1:7">
      <c r="B579" s="405"/>
      <c r="C579" s="405"/>
      <c r="D579" t="s">
        <v>15</v>
      </c>
      <c r="E579" s="1">
        <v>60</v>
      </c>
      <c r="G579" s="1">
        <f t="shared" si="10"/>
        <v>101.8</v>
      </c>
    </row>
    <row r="580" spans="1:7">
      <c r="B580" s="405"/>
      <c r="C580" s="405"/>
      <c r="D580" t="s">
        <v>16</v>
      </c>
      <c r="E580" s="1">
        <v>5</v>
      </c>
      <c r="G580" s="1">
        <f t="shared" si="10"/>
        <v>106.8</v>
      </c>
    </row>
    <row r="581" spans="1:7">
      <c r="B581" s="405"/>
      <c r="C581" s="405"/>
      <c r="D581" t="s">
        <v>107</v>
      </c>
      <c r="E581" s="1">
        <v>6</v>
      </c>
      <c r="G581" s="1">
        <f t="shared" si="10"/>
        <v>112.8</v>
      </c>
    </row>
    <row r="582" spans="1:7">
      <c r="A582" s="30">
        <v>44712</v>
      </c>
      <c r="B582" s="405" t="s">
        <v>55</v>
      </c>
      <c r="C582" s="405" t="s">
        <v>22</v>
      </c>
      <c r="D582" t="s">
        <v>15</v>
      </c>
      <c r="E582" s="1"/>
      <c r="F582" s="1">
        <v>60</v>
      </c>
      <c r="G582" s="1">
        <f t="shared" si="10"/>
        <v>52.8</v>
      </c>
    </row>
    <row r="583" spans="1:7">
      <c r="A583" s="30">
        <v>44712</v>
      </c>
      <c r="B583" s="405" t="s">
        <v>55</v>
      </c>
      <c r="C583" s="405" t="s">
        <v>22</v>
      </c>
      <c r="D583" t="s">
        <v>16</v>
      </c>
      <c r="E583" s="1"/>
      <c r="F583" s="1">
        <v>5</v>
      </c>
      <c r="G583" s="1">
        <f t="shared" si="10"/>
        <v>47.8</v>
      </c>
    </row>
    <row r="584" spans="1:7">
      <c r="A584" s="30">
        <v>44755</v>
      </c>
      <c r="B584" s="405" t="s">
        <v>164</v>
      </c>
      <c r="C584" s="405" t="s">
        <v>22</v>
      </c>
      <c r="D584" t="s">
        <v>13</v>
      </c>
      <c r="E584" s="1"/>
      <c r="F584" s="1">
        <v>29.7</v>
      </c>
      <c r="G584" s="1">
        <f t="shared" ref="G584:G589" si="11">+G583+E584-F584</f>
        <v>18.099999999999998</v>
      </c>
    </row>
    <row r="585" spans="1:7">
      <c r="A585" s="30">
        <v>44755</v>
      </c>
      <c r="B585" s="405" t="s">
        <v>164</v>
      </c>
      <c r="C585" s="405" t="s">
        <v>22</v>
      </c>
      <c r="D585" t="s">
        <v>14</v>
      </c>
      <c r="E585" s="1"/>
      <c r="F585" s="1">
        <v>12.1</v>
      </c>
      <c r="G585" s="1">
        <f t="shared" si="11"/>
        <v>5.9999999999999982</v>
      </c>
    </row>
    <row r="586" spans="1:7">
      <c r="A586" s="30">
        <v>44797</v>
      </c>
      <c r="B586" s="405" t="s">
        <v>165</v>
      </c>
      <c r="C586" s="405" t="s">
        <v>22</v>
      </c>
      <c r="D586" t="s">
        <v>107</v>
      </c>
      <c r="E586" s="1"/>
      <c r="F586" s="1">
        <v>6</v>
      </c>
      <c r="G586" s="1">
        <f t="shared" si="11"/>
        <v>0</v>
      </c>
    </row>
    <row r="587" spans="1:7">
      <c r="A587" s="68">
        <v>44742</v>
      </c>
      <c r="B587" s="404" t="s">
        <v>11</v>
      </c>
      <c r="C587" s="404" t="s">
        <v>23</v>
      </c>
      <c r="D587" t="s">
        <v>13</v>
      </c>
      <c r="E587" s="1">
        <v>28.7</v>
      </c>
      <c r="G587" s="1">
        <f t="shared" si="11"/>
        <v>28.7</v>
      </c>
    </row>
    <row r="588" spans="1:7">
      <c r="A588" s="46"/>
      <c r="B588" s="405"/>
      <c r="C588" s="405"/>
      <c r="D588" t="s">
        <v>14</v>
      </c>
      <c r="E588" s="1">
        <v>8.9</v>
      </c>
      <c r="G588" s="1">
        <f t="shared" si="11"/>
        <v>37.6</v>
      </c>
    </row>
    <row r="589" spans="1:7">
      <c r="A589" s="46"/>
      <c r="B589" s="405"/>
      <c r="C589" s="405"/>
      <c r="D589" t="s">
        <v>15</v>
      </c>
      <c r="E589" s="1">
        <v>60</v>
      </c>
      <c r="G589" s="1">
        <f t="shared" si="11"/>
        <v>97.6</v>
      </c>
    </row>
    <row r="590" spans="1:7">
      <c r="A590" s="46"/>
      <c r="B590" s="405"/>
      <c r="C590" s="405"/>
      <c r="D590" t="s">
        <v>16</v>
      </c>
      <c r="E590" s="1">
        <v>5</v>
      </c>
      <c r="G590" s="1">
        <f t="shared" ref="G590:G654" si="12">+G589+E590-F590</f>
        <v>102.6</v>
      </c>
    </row>
    <row r="591" spans="1:7">
      <c r="A591" s="46">
        <v>44742</v>
      </c>
      <c r="B591" s="405" t="s">
        <v>56</v>
      </c>
      <c r="C591" s="405" t="s">
        <v>23</v>
      </c>
      <c r="D591" t="s">
        <v>15</v>
      </c>
      <c r="E591" s="1"/>
      <c r="F591" s="1">
        <v>60</v>
      </c>
      <c r="G591" s="1">
        <f t="shared" si="12"/>
        <v>42.599999999999994</v>
      </c>
    </row>
    <row r="592" spans="1:7">
      <c r="A592" s="46">
        <v>44742</v>
      </c>
      <c r="B592" s="405" t="s">
        <v>56</v>
      </c>
      <c r="C592" s="405" t="s">
        <v>23</v>
      </c>
      <c r="D592" t="s">
        <v>16</v>
      </c>
      <c r="E592" s="1"/>
      <c r="F592" s="1">
        <v>5</v>
      </c>
      <c r="G592" s="1">
        <f t="shared" si="12"/>
        <v>37.599999999999994</v>
      </c>
    </row>
    <row r="593" spans="1:11">
      <c r="A593" s="46">
        <v>44782</v>
      </c>
      <c r="B593" s="405" t="s">
        <v>166</v>
      </c>
      <c r="C593" s="405" t="s">
        <v>23</v>
      </c>
      <c r="D593" t="s">
        <v>13</v>
      </c>
      <c r="E593" s="1"/>
      <c r="F593" s="1">
        <v>28.7</v>
      </c>
      <c r="G593" s="1">
        <f t="shared" si="12"/>
        <v>8.899999999999995</v>
      </c>
    </row>
    <row r="594" spans="1:11">
      <c r="A594" s="46">
        <v>44782</v>
      </c>
      <c r="B594" s="405" t="s">
        <v>166</v>
      </c>
      <c r="C594" s="405" t="s">
        <v>23</v>
      </c>
      <c r="D594" t="s">
        <v>14</v>
      </c>
      <c r="E594" s="1"/>
      <c r="F594" s="1">
        <v>8.9</v>
      </c>
      <c r="G594" s="1">
        <f t="shared" si="12"/>
        <v>0</v>
      </c>
    </row>
    <row r="595" spans="1:11">
      <c r="A595" s="32">
        <v>44773</v>
      </c>
      <c r="B595" s="404" t="s">
        <v>11</v>
      </c>
      <c r="C595" s="404" t="s">
        <v>24</v>
      </c>
      <c r="D595" t="s">
        <v>13</v>
      </c>
      <c r="E595" s="1">
        <v>28.6</v>
      </c>
      <c r="G595" s="1">
        <f t="shared" si="12"/>
        <v>28.6</v>
      </c>
    </row>
    <row r="596" spans="1:11">
      <c r="B596" s="405"/>
      <c r="C596" s="405"/>
      <c r="D596" t="s">
        <v>14</v>
      </c>
      <c r="E596" s="1">
        <v>11.7</v>
      </c>
      <c r="G596" s="1">
        <f t="shared" si="12"/>
        <v>40.299999999999997</v>
      </c>
    </row>
    <row r="597" spans="1:11">
      <c r="B597" s="405"/>
      <c r="C597" s="405"/>
      <c r="D597" t="s">
        <v>15</v>
      </c>
      <c r="E597" s="1">
        <v>60</v>
      </c>
      <c r="G597" s="1">
        <f t="shared" si="12"/>
        <v>100.3</v>
      </c>
    </row>
    <row r="598" spans="1:11">
      <c r="B598" s="405"/>
      <c r="C598" s="405"/>
      <c r="D598" t="s">
        <v>16</v>
      </c>
      <c r="E598" s="1">
        <v>5</v>
      </c>
      <c r="G598" s="1">
        <f t="shared" si="12"/>
        <v>105.3</v>
      </c>
    </row>
    <row r="599" spans="1:11">
      <c r="A599" s="30">
        <v>44773</v>
      </c>
      <c r="B599" s="405" t="s">
        <v>32</v>
      </c>
      <c r="C599" s="405" t="s">
        <v>24</v>
      </c>
      <c r="D599" t="s">
        <v>15</v>
      </c>
      <c r="E599" s="1"/>
      <c r="F599" s="1">
        <v>60</v>
      </c>
      <c r="G599" s="1">
        <f t="shared" si="12"/>
        <v>45.3</v>
      </c>
    </row>
    <row r="600" spans="1:11">
      <c r="A600" s="30">
        <v>44773</v>
      </c>
      <c r="B600" s="405" t="s">
        <v>32</v>
      </c>
      <c r="C600" s="405" t="s">
        <v>24</v>
      </c>
      <c r="D600" t="s">
        <v>16</v>
      </c>
      <c r="E600" s="1"/>
      <c r="F600" s="1">
        <v>5</v>
      </c>
      <c r="G600" s="1">
        <f t="shared" si="12"/>
        <v>40.299999999999997</v>
      </c>
    </row>
    <row r="601" spans="1:11">
      <c r="A601" s="30">
        <v>44795</v>
      </c>
      <c r="B601" s="405">
        <v>25341</v>
      </c>
      <c r="C601" s="405" t="s">
        <v>24</v>
      </c>
      <c r="D601" t="s">
        <v>13</v>
      </c>
      <c r="E601" s="1"/>
      <c r="F601" s="1">
        <v>28.6</v>
      </c>
      <c r="G601" s="1">
        <f t="shared" si="12"/>
        <v>11.699999999999996</v>
      </c>
    </row>
    <row r="602" spans="1:11">
      <c r="A602" s="30">
        <v>44795</v>
      </c>
      <c r="B602" s="405">
        <v>25341</v>
      </c>
      <c r="C602" s="405" t="s">
        <v>24</v>
      </c>
      <c r="D602" t="s">
        <v>14</v>
      </c>
      <c r="F602" s="1">
        <v>11.7</v>
      </c>
      <c r="G602" s="1">
        <f t="shared" si="12"/>
        <v>0</v>
      </c>
    </row>
    <row r="603" spans="1:11">
      <c r="A603" s="32">
        <v>44804</v>
      </c>
      <c r="B603" s="404" t="s">
        <v>11</v>
      </c>
      <c r="C603" s="404" t="s">
        <v>25</v>
      </c>
      <c r="D603" t="s">
        <v>13</v>
      </c>
      <c r="E603" s="1">
        <v>28.8</v>
      </c>
      <c r="G603" s="1">
        <f t="shared" si="12"/>
        <v>28.8</v>
      </c>
    </row>
    <row r="604" spans="1:11">
      <c r="B604" s="405"/>
      <c r="C604" s="405"/>
      <c r="D604" t="s">
        <v>14</v>
      </c>
      <c r="E604" s="1">
        <v>9</v>
      </c>
      <c r="G604" s="1">
        <f t="shared" si="12"/>
        <v>37.799999999999997</v>
      </c>
    </row>
    <row r="605" spans="1:11">
      <c r="B605" s="405"/>
      <c r="C605" s="405"/>
      <c r="D605" t="s">
        <v>15</v>
      </c>
      <c r="E605" s="1">
        <v>60</v>
      </c>
      <c r="G605" s="1">
        <f t="shared" si="12"/>
        <v>97.8</v>
      </c>
    </row>
    <row r="606" spans="1:11">
      <c r="B606" s="405"/>
      <c r="C606" s="405"/>
      <c r="D606" t="s">
        <v>16</v>
      </c>
      <c r="E606" s="1">
        <v>5</v>
      </c>
      <c r="G606" s="1">
        <f t="shared" si="12"/>
        <v>102.8</v>
      </c>
    </row>
    <row r="607" spans="1:11">
      <c r="A607" s="30">
        <v>44804</v>
      </c>
      <c r="B607" s="405" t="s">
        <v>57</v>
      </c>
      <c r="C607" s="405" t="s">
        <v>25</v>
      </c>
      <c r="D607" t="s">
        <v>15</v>
      </c>
      <c r="E607" s="1"/>
      <c r="F607" s="1">
        <v>60</v>
      </c>
      <c r="G607" s="1">
        <f t="shared" si="12"/>
        <v>42.8</v>
      </c>
    </row>
    <row r="608" spans="1:11">
      <c r="A608" s="30">
        <v>44804</v>
      </c>
      <c r="B608" s="405" t="s">
        <v>57</v>
      </c>
      <c r="C608" s="405" t="s">
        <v>25</v>
      </c>
      <c r="D608" t="s">
        <v>16</v>
      </c>
      <c r="E608" s="1"/>
      <c r="F608" s="1">
        <v>5</v>
      </c>
      <c r="G608" s="1">
        <f t="shared" si="12"/>
        <v>37.799999999999997</v>
      </c>
      <c r="I608" s="404"/>
      <c r="K608" s="1"/>
    </row>
    <row r="609" spans="1:11">
      <c r="A609" s="30">
        <v>44868</v>
      </c>
      <c r="B609" s="405">
        <v>25740</v>
      </c>
      <c r="C609" s="405" t="s">
        <v>25</v>
      </c>
      <c r="D609" t="s">
        <v>13</v>
      </c>
      <c r="E609" s="1"/>
      <c r="F609" s="1">
        <v>28.8</v>
      </c>
      <c r="G609" s="1">
        <f t="shared" si="12"/>
        <v>8.9999999999999964</v>
      </c>
      <c r="I609" s="404"/>
      <c r="K609" s="1"/>
    </row>
    <row r="610" spans="1:11">
      <c r="A610" s="30">
        <v>44868</v>
      </c>
      <c r="B610" s="405">
        <v>25740</v>
      </c>
      <c r="C610" s="405" t="s">
        <v>25</v>
      </c>
      <c r="D610" t="s">
        <v>14</v>
      </c>
      <c r="E610" s="1"/>
      <c r="F610" s="1">
        <v>9</v>
      </c>
      <c r="G610" s="1">
        <f t="shared" si="12"/>
        <v>0</v>
      </c>
      <c r="I610" s="404"/>
      <c r="K610" s="1"/>
    </row>
    <row r="611" spans="1:11">
      <c r="A611" s="68">
        <v>44834</v>
      </c>
      <c r="B611" s="404" t="s">
        <v>11</v>
      </c>
      <c r="C611" s="404" t="s">
        <v>41</v>
      </c>
      <c r="D611" t="s">
        <v>13</v>
      </c>
      <c r="E611" s="1">
        <v>25.5</v>
      </c>
      <c r="G611" s="1">
        <f t="shared" si="12"/>
        <v>25.5</v>
      </c>
      <c r="I611" s="405"/>
      <c r="K611" s="1"/>
    </row>
    <row r="612" spans="1:11">
      <c r="A612" s="46"/>
      <c r="B612" s="405"/>
      <c r="C612" s="405"/>
      <c r="D612" t="s">
        <v>14</v>
      </c>
      <c r="E612" s="1">
        <v>10.199999999999999</v>
      </c>
      <c r="G612" s="1">
        <f t="shared" si="12"/>
        <v>35.700000000000003</v>
      </c>
      <c r="I612" s="404"/>
      <c r="K612" s="1"/>
    </row>
    <row r="613" spans="1:11">
      <c r="A613" s="46"/>
      <c r="B613" s="405"/>
      <c r="C613" s="405"/>
      <c r="D613" t="s">
        <v>15</v>
      </c>
      <c r="E613" s="1">
        <v>60</v>
      </c>
      <c r="G613" s="1">
        <f t="shared" si="12"/>
        <v>95.7</v>
      </c>
      <c r="I613" s="405"/>
      <c r="K613" s="1"/>
    </row>
    <row r="614" spans="1:11">
      <c r="A614" s="46"/>
      <c r="B614" s="405"/>
      <c r="C614" s="405"/>
      <c r="D614" t="s">
        <v>16</v>
      </c>
      <c r="E614" s="1">
        <v>5</v>
      </c>
      <c r="G614" s="1">
        <f t="shared" si="12"/>
        <v>100.7</v>
      </c>
    </row>
    <row r="615" spans="1:11">
      <c r="A615" s="46">
        <v>44834</v>
      </c>
      <c r="B615" s="405" t="s">
        <v>61</v>
      </c>
      <c r="C615" s="405" t="s">
        <v>41</v>
      </c>
      <c r="D615" t="s">
        <v>15</v>
      </c>
      <c r="E615" s="1"/>
      <c r="F615" s="1">
        <v>60</v>
      </c>
      <c r="G615" s="1">
        <f t="shared" si="12"/>
        <v>40.700000000000003</v>
      </c>
      <c r="K615" s="1"/>
    </row>
    <row r="616" spans="1:11">
      <c r="A616" s="46">
        <v>44834</v>
      </c>
      <c r="B616" s="405" t="s">
        <v>61</v>
      </c>
      <c r="C616" s="405" t="s">
        <v>41</v>
      </c>
      <c r="D616" t="s">
        <v>16</v>
      </c>
      <c r="E616" s="1"/>
      <c r="F616" s="1">
        <v>5</v>
      </c>
      <c r="G616" s="1">
        <f t="shared" si="12"/>
        <v>35.700000000000003</v>
      </c>
      <c r="K616" s="13"/>
    </row>
    <row r="617" spans="1:11">
      <c r="A617" s="46">
        <v>44880</v>
      </c>
      <c r="B617" s="405" t="s">
        <v>167</v>
      </c>
      <c r="C617" s="405" t="s">
        <v>41</v>
      </c>
      <c r="D617" t="s">
        <v>13</v>
      </c>
      <c r="E617" s="1"/>
      <c r="F617" s="1">
        <v>25.5</v>
      </c>
      <c r="G617" s="1">
        <f t="shared" si="12"/>
        <v>10.200000000000003</v>
      </c>
      <c r="K617" s="13"/>
    </row>
    <row r="618" spans="1:11">
      <c r="A618" s="46">
        <v>44880</v>
      </c>
      <c r="B618" s="405" t="s">
        <v>167</v>
      </c>
      <c r="C618" s="405" t="s">
        <v>41</v>
      </c>
      <c r="D618" t="s">
        <v>14</v>
      </c>
      <c r="E618" s="1"/>
      <c r="F618" s="1">
        <v>10.199999999999999</v>
      </c>
      <c r="G618" s="1">
        <f t="shared" si="12"/>
        <v>0</v>
      </c>
      <c r="K618" s="13"/>
    </row>
    <row r="619" spans="1:11">
      <c r="A619" s="68">
        <v>44865</v>
      </c>
      <c r="B619" s="404" t="s">
        <v>11</v>
      </c>
      <c r="C619" s="404" t="s">
        <v>27</v>
      </c>
      <c r="D619" t="s">
        <v>13</v>
      </c>
      <c r="E619" s="1">
        <v>25.4</v>
      </c>
      <c r="G619" s="1">
        <f t="shared" si="12"/>
        <v>25.4</v>
      </c>
    </row>
    <row r="620" spans="1:11">
      <c r="A620" s="46"/>
      <c r="B620" s="405"/>
      <c r="C620" s="405"/>
      <c r="D620" t="s">
        <v>14</v>
      </c>
      <c r="E620" s="1">
        <v>6.9</v>
      </c>
      <c r="G620" s="1">
        <f t="shared" si="12"/>
        <v>32.299999999999997</v>
      </c>
    </row>
    <row r="621" spans="1:11">
      <c r="A621" s="46"/>
      <c r="B621" s="405"/>
      <c r="C621" s="405"/>
      <c r="D621" t="s">
        <v>15</v>
      </c>
      <c r="E621" s="1">
        <v>60</v>
      </c>
      <c r="G621" s="1">
        <f t="shared" si="12"/>
        <v>92.3</v>
      </c>
    </row>
    <row r="622" spans="1:11">
      <c r="A622" s="46"/>
      <c r="B622" s="405"/>
      <c r="C622" s="405"/>
      <c r="D622" t="s">
        <v>16</v>
      </c>
      <c r="E622" s="1">
        <v>5</v>
      </c>
      <c r="G622" s="1">
        <f t="shared" si="12"/>
        <v>97.3</v>
      </c>
    </row>
    <row r="623" spans="1:11">
      <c r="A623" s="46">
        <v>44865</v>
      </c>
      <c r="B623" s="405" t="s">
        <v>62</v>
      </c>
      <c r="C623" s="405" t="s">
        <v>27</v>
      </c>
      <c r="D623" t="s">
        <v>15</v>
      </c>
      <c r="E623" s="1"/>
      <c r="F623" s="1">
        <v>58</v>
      </c>
      <c r="G623" s="1">
        <f t="shared" si="12"/>
        <v>39.299999999999997</v>
      </c>
    </row>
    <row r="624" spans="1:11">
      <c r="A624" s="30">
        <v>44868</v>
      </c>
      <c r="B624" s="405">
        <v>25740</v>
      </c>
      <c r="C624" s="405" t="s">
        <v>27</v>
      </c>
      <c r="D624" t="s">
        <v>15</v>
      </c>
      <c r="E624" s="1"/>
      <c r="F624" s="1">
        <v>2</v>
      </c>
      <c r="G624" s="1">
        <f t="shared" si="12"/>
        <v>37.299999999999997</v>
      </c>
    </row>
    <row r="625" spans="1:11">
      <c r="A625" s="30">
        <v>44868</v>
      </c>
      <c r="B625" s="405">
        <v>25740</v>
      </c>
      <c r="C625" s="405" t="s">
        <v>27</v>
      </c>
      <c r="D625" t="s">
        <v>16</v>
      </c>
      <c r="E625" s="1"/>
      <c r="F625" s="1">
        <v>5</v>
      </c>
      <c r="G625" s="1">
        <f t="shared" si="12"/>
        <v>32.299999999999997</v>
      </c>
    </row>
    <row r="626" spans="1:11">
      <c r="A626" s="30">
        <v>44925</v>
      </c>
      <c r="B626" s="405" t="s">
        <v>168</v>
      </c>
      <c r="C626" s="405" t="s">
        <v>27</v>
      </c>
      <c r="D626" t="s">
        <v>13</v>
      </c>
      <c r="E626" s="1"/>
      <c r="F626" s="1">
        <v>25.4</v>
      </c>
      <c r="G626" s="1">
        <f t="shared" si="12"/>
        <v>6.8999999999999986</v>
      </c>
    </row>
    <row r="627" spans="1:11">
      <c r="A627" s="30">
        <v>44925</v>
      </c>
      <c r="B627" s="405" t="s">
        <v>168</v>
      </c>
      <c r="C627" s="405" t="s">
        <v>27</v>
      </c>
      <c r="D627" t="s">
        <v>14</v>
      </c>
      <c r="E627" s="1"/>
      <c r="F627" s="1">
        <v>6.9</v>
      </c>
      <c r="G627" s="1">
        <f t="shared" si="12"/>
        <v>0</v>
      </c>
    </row>
    <row r="628" spans="1:11">
      <c r="A628" s="68">
        <v>44895</v>
      </c>
      <c r="B628" s="404" t="s">
        <v>11</v>
      </c>
      <c r="C628" s="404" t="s">
        <v>28</v>
      </c>
      <c r="D628" t="s">
        <v>13</v>
      </c>
      <c r="E628" s="1">
        <v>28.4</v>
      </c>
      <c r="G628" s="1">
        <f t="shared" si="12"/>
        <v>28.4</v>
      </c>
    </row>
    <row r="629" spans="1:11">
      <c r="A629" s="46"/>
      <c r="B629" s="405"/>
      <c r="C629" s="405"/>
      <c r="D629" t="s">
        <v>14</v>
      </c>
      <c r="E629" s="1">
        <v>8.3000000000000007</v>
      </c>
      <c r="G629" s="1">
        <f t="shared" si="12"/>
        <v>36.700000000000003</v>
      </c>
    </row>
    <row r="630" spans="1:11">
      <c r="A630" s="46"/>
      <c r="B630" s="405"/>
      <c r="C630" s="405"/>
      <c r="D630" t="s">
        <v>15</v>
      </c>
      <c r="E630" s="1">
        <v>60</v>
      </c>
      <c r="G630" s="1">
        <f t="shared" si="12"/>
        <v>96.7</v>
      </c>
      <c r="H630" s="404"/>
      <c r="J630" s="1"/>
    </row>
    <row r="631" spans="1:11">
      <c r="A631" s="46"/>
      <c r="B631" s="405"/>
      <c r="C631" s="405"/>
      <c r="D631" t="s">
        <v>16</v>
      </c>
      <c r="E631" s="1">
        <v>5</v>
      </c>
      <c r="G631" s="1">
        <f t="shared" si="12"/>
        <v>101.7</v>
      </c>
      <c r="H631" s="405"/>
      <c r="J631" s="1"/>
    </row>
    <row r="632" spans="1:11">
      <c r="A632" s="30">
        <v>44895</v>
      </c>
      <c r="B632" s="405" t="s">
        <v>64</v>
      </c>
      <c r="C632" s="405" t="s">
        <v>28</v>
      </c>
      <c r="D632" t="s">
        <v>15</v>
      </c>
      <c r="E632" s="1"/>
      <c r="F632" s="1">
        <v>60</v>
      </c>
      <c r="G632" s="1">
        <f t="shared" si="12"/>
        <v>41.7</v>
      </c>
      <c r="H632" s="404"/>
      <c r="J632" s="1"/>
    </row>
    <row r="633" spans="1:11">
      <c r="A633" s="30">
        <v>44895</v>
      </c>
      <c r="B633" s="405" t="s">
        <v>64</v>
      </c>
      <c r="C633" s="405" t="s">
        <v>28</v>
      </c>
      <c r="D633" t="s">
        <v>16</v>
      </c>
      <c r="E633" s="1"/>
      <c r="F633" s="1">
        <v>5</v>
      </c>
      <c r="G633" s="1">
        <f t="shared" si="12"/>
        <v>36.700000000000003</v>
      </c>
      <c r="H633" s="405"/>
      <c r="J633" s="1"/>
    </row>
    <row r="634" spans="1:11">
      <c r="A634" s="30">
        <v>44961</v>
      </c>
      <c r="B634" s="405" t="s">
        <v>169</v>
      </c>
      <c r="C634" s="405" t="s">
        <v>28</v>
      </c>
      <c r="D634" t="s">
        <v>13</v>
      </c>
      <c r="E634" s="1"/>
      <c r="F634" s="1">
        <v>28.4</v>
      </c>
      <c r="G634" s="1">
        <f t="shared" si="12"/>
        <v>8.3000000000000043</v>
      </c>
      <c r="H634" s="405"/>
      <c r="J634" s="1"/>
    </row>
    <row r="635" spans="1:11">
      <c r="A635" s="30">
        <v>44961</v>
      </c>
      <c r="B635" s="405" t="s">
        <v>169</v>
      </c>
      <c r="C635" s="405" t="s">
        <v>28</v>
      </c>
      <c r="D635" t="s">
        <v>14</v>
      </c>
      <c r="E635" s="1"/>
      <c r="F635" s="1">
        <v>8.3000000000000007</v>
      </c>
      <c r="G635" s="1">
        <f t="shared" si="12"/>
        <v>0</v>
      </c>
      <c r="H635" s="405"/>
      <c r="J635" s="1"/>
    </row>
    <row r="636" spans="1:11">
      <c r="A636" s="68">
        <v>44926</v>
      </c>
      <c r="B636" s="404" t="s">
        <v>11</v>
      </c>
      <c r="C636" s="404" t="s">
        <v>29</v>
      </c>
      <c r="D636" t="s">
        <v>13</v>
      </c>
      <c r="E636" s="1">
        <v>32.5</v>
      </c>
      <c r="G636" s="1">
        <f t="shared" si="12"/>
        <v>32.5</v>
      </c>
      <c r="I636" t="s">
        <v>170</v>
      </c>
    </row>
    <row r="637" spans="1:11">
      <c r="A637" s="46"/>
      <c r="B637" s="405"/>
      <c r="C637" s="405"/>
      <c r="D637" t="s">
        <v>14</v>
      </c>
      <c r="E637" s="1">
        <v>7.7</v>
      </c>
      <c r="G637" s="1">
        <f t="shared" si="12"/>
        <v>40.200000000000003</v>
      </c>
      <c r="J637" s="13"/>
    </row>
    <row r="638" spans="1:11">
      <c r="A638" s="46"/>
      <c r="B638" s="405"/>
      <c r="C638" s="405"/>
      <c r="D638" t="s">
        <v>15</v>
      </c>
      <c r="E638" s="1">
        <v>60</v>
      </c>
      <c r="G638" s="1">
        <f t="shared" si="12"/>
        <v>100.2</v>
      </c>
      <c r="H638" s="404" t="s">
        <v>29</v>
      </c>
      <c r="I638" t="s">
        <v>13</v>
      </c>
      <c r="J638" s="1">
        <v>32.5</v>
      </c>
    </row>
    <row r="639" spans="1:11">
      <c r="A639" s="46"/>
      <c r="B639" s="405"/>
      <c r="C639" s="405"/>
      <c r="D639" t="s">
        <v>16</v>
      </c>
      <c r="E639" s="1">
        <v>5</v>
      </c>
      <c r="G639" s="1">
        <f t="shared" si="12"/>
        <v>105.2</v>
      </c>
      <c r="H639" s="405"/>
      <c r="I639" t="s">
        <v>14</v>
      </c>
      <c r="J639" s="1">
        <v>7.7</v>
      </c>
    </row>
    <row r="640" spans="1:11">
      <c r="A640" s="46">
        <v>44926</v>
      </c>
      <c r="B640" s="405" t="s">
        <v>48</v>
      </c>
      <c r="C640" s="405" t="s">
        <v>29</v>
      </c>
      <c r="D640" t="s">
        <v>15</v>
      </c>
      <c r="E640" s="1"/>
      <c r="F640" s="1">
        <v>60</v>
      </c>
      <c r="G640" s="1">
        <f t="shared" si="12"/>
        <v>45.2</v>
      </c>
      <c r="H640" s="404" t="s">
        <v>12</v>
      </c>
      <c r="I640" t="s">
        <v>13</v>
      </c>
      <c r="J640" s="189">
        <v>29.4</v>
      </c>
      <c r="K640" s="1"/>
    </row>
    <row r="641" spans="1:11">
      <c r="A641" s="46">
        <v>44926</v>
      </c>
      <c r="B641" s="405" t="s">
        <v>48</v>
      </c>
      <c r="C641" s="405" t="s">
        <v>29</v>
      </c>
      <c r="D641" t="s">
        <v>16</v>
      </c>
      <c r="E641" s="1"/>
      <c r="F641" s="1">
        <v>5</v>
      </c>
      <c r="G641" s="1">
        <f t="shared" si="12"/>
        <v>40.200000000000003</v>
      </c>
      <c r="H641" s="405"/>
      <c r="I641" t="s">
        <v>14</v>
      </c>
      <c r="J641" s="189">
        <v>6.8</v>
      </c>
      <c r="K641" s="1"/>
    </row>
    <row r="642" spans="1:11">
      <c r="A642" s="46">
        <v>44991</v>
      </c>
      <c r="B642" s="405">
        <v>26479</v>
      </c>
      <c r="C642" s="405" t="s">
        <v>29</v>
      </c>
      <c r="D642" t="s">
        <v>13</v>
      </c>
      <c r="E642" s="1"/>
      <c r="F642" s="1">
        <v>32.5</v>
      </c>
      <c r="G642" s="1">
        <f t="shared" si="12"/>
        <v>7.7000000000000028</v>
      </c>
      <c r="H642" s="405"/>
      <c r="J642" s="189"/>
      <c r="K642" s="1"/>
    </row>
    <row r="643" spans="1:11">
      <c r="A643" s="46">
        <v>44991</v>
      </c>
      <c r="B643" s="405">
        <v>26479</v>
      </c>
      <c r="C643" s="405" t="s">
        <v>29</v>
      </c>
      <c r="D643" t="s">
        <v>14</v>
      </c>
      <c r="E643" s="1"/>
      <c r="F643" s="1">
        <v>7.7</v>
      </c>
      <c r="G643" s="1">
        <f t="shared" si="12"/>
        <v>0</v>
      </c>
      <c r="H643" s="405"/>
      <c r="J643" s="189"/>
      <c r="K643" s="1"/>
    </row>
    <row r="644" spans="1:11">
      <c r="A644" s="68">
        <v>44957</v>
      </c>
      <c r="B644" s="404" t="s">
        <v>11</v>
      </c>
      <c r="C644" s="404" t="s">
        <v>12</v>
      </c>
      <c r="D644" t="s">
        <v>13</v>
      </c>
      <c r="E644" s="189">
        <v>29.4</v>
      </c>
      <c r="F644" s="189"/>
      <c r="G644" s="1">
        <f t="shared" si="12"/>
        <v>29.4</v>
      </c>
    </row>
    <row r="645" spans="1:11">
      <c r="A645" s="46"/>
      <c r="B645" s="405"/>
      <c r="C645" s="405"/>
      <c r="D645" t="s">
        <v>14</v>
      </c>
      <c r="E645" s="189">
        <v>6.8</v>
      </c>
      <c r="F645" s="189"/>
      <c r="G645" s="1">
        <f t="shared" si="12"/>
        <v>36.199999999999996</v>
      </c>
      <c r="J645" s="13">
        <f>SUM(J638:J644)</f>
        <v>76.399999999999991</v>
      </c>
    </row>
    <row r="646" spans="1:11">
      <c r="A646" s="46"/>
      <c r="B646" s="405"/>
      <c r="C646" s="405"/>
      <c r="D646" t="s">
        <v>15</v>
      </c>
      <c r="E646" s="189">
        <v>60</v>
      </c>
      <c r="F646" s="189"/>
      <c r="G646" s="1">
        <f t="shared" si="12"/>
        <v>96.199999999999989</v>
      </c>
    </row>
    <row r="647" spans="1:11">
      <c r="A647" s="46"/>
      <c r="B647" s="405"/>
      <c r="C647" s="405"/>
      <c r="D647" t="s">
        <v>16</v>
      </c>
      <c r="E647" s="189">
        <v>5</v>
      </c>
      <c r="F647" s="189"/>
      <c r="G647" s="1">
        <f t="shared" si="12"/>
        <v>101.19999999999999</v>
      </c>
    </row>
    <row r="648" spans="1:11">
      <c r="A648" s="46">
        <v>44957</v>
      </c>
      <c r="B648" s="405" t="s">
        <v>49</v>
      </c>
      <c r="C648" s="405" t="s">
        <v>12</v>
      </c>
      <c r="D648" t="s">
        <v>15</v>
      </c>
      <c r="E648" s="189"/>
      <c r="F648" s="189">
        <v>60</v>
      </c>
      <c r="G648" s="1">
        <f t="shared" si="12"/>
        <v>41.199999999999989</v>
      </c>
    </row>
    <row r="649" spans="1:11">
      <c r="A649" s="46">
        <v>44957</v>
      </c>
      <c r="B649" s="405" t="s">
        <v>49</v>
      </c>
      <c r="C649" s="405" t="s">
        <v>12</v>
      </c>
      <c r="D649" t="s">
        <v>16</v>
      </c>
      <c r="E649" s="189"/>
      <c r="F649" s="189">
        <v>5</v>
      </c>
      <c r="G649" s="1">
        <f t="shared" si="12"/>
        <v>36.199999999999989</v>
      </c>
    </row>
    <row r="650" spans="1:11">
      <c r="A650" s="46">
        <v>44991</v>
      </c>
      <c r="B650" s="405">
        <v>26410</v>
      </c>
      <c r="C650" s="405" t="s">
        <v>12</v>
      </c>
      <c r="D650" t="s">
        <v>13</v>
      </c>
      <c r="E650" s="189"/>
      <c r="F650" s="189">
        <v>29.4</v>
      </c>
      <c r="G650" s="1">
        <f t="shared" si="12"/>
        <v>6.7999999999999901</v>
      </c>
    </row>
    <row r="651" spans="1:11">
      <c r="A651" s="46">
        <v>44991</v>
      </c>
      <c r="B651" s="405">
        <v>26410</v>
      </c>
      <c r="C651" s="405" t="s">
        <v>12</v>
      </c>
      <c r="D651" t="s">
        <v>14</v>
      </c>
      <c r="E651" s="189"/>
      <c r="F651" s="189">
        <v>6.8</v>
      </c>
      <c r="G651" s="1">
        <f t="shared" si="12"/>
        <v>-9.7699626167013776E-15</v>
      </c>
    </row>
    <row r="652" spans="1:11">
      <c r="A652" s="68">
        <v>44985</v>
      </c>
      <c r="B652" s="404" t="s">
        <v>11</v>
      </c>
      <c r="C652" s="404" t="s">
        <v>19</v>
      </c>
      <c r="D652" t="s">
        <v>13</v>
      </c>
      <c r="E652" s="189">
        <v>32.1</v>
      </c>
      <c r="F652" s="189"/>
      <c r="G652" s="1">
        <f t="shared" si="12"/>
        <v>32.099999999999994</v>
      </c>
    </row>
    <row r="653" spans="1:11">
      <c r="A653" s="46"/>
      <c r="B653" s="405"/>
      <c r="C653" s="405"/>
      <c r="D653" t="s">
        <v>14</v>
      </c>
      <c r="E653" s="189">
        <v>1.2</v>
      </c>
      <c r="F653" s="189"/>
      <c r="G653" s="1">
        <f t="shared" si="12"/>
        <v>33.299999999999997</v>
      </c>
    </row>
    <row r="654" spans="1:11">
      <c r="A654" s="46"/>
      <c r="B654" s="405"/>
      <c r="C654" s="405"/>
      <c r="D654" t="s">
        <v>15</v>
      </c>
      <c r="E654" s="189">
        <v>56</v>
      </c>
      <c r="F654" s="189"/>
      <c r="G654" s="1">
        <f t="shared" si="12"/>
        <v>89.3</v>
      </c>
    </row>
    <row r="655" spans="1:11">
      <c r="A655" s="46"/>
      <c r="B655" s="405"/>
      <c r="C655" s="405"/>
      <c r="D655" t="s">
        <v>16</v>
      </c>
      <c r="E655" s="189">
        <v>5</v>
      </c>
      <c r="F655" s="189"/>
      <c r="G655" s="1">
        <f t="shared" ref="G655:G720" si="13">+G654+E655-F655</f>
        <v>94.3</v>
      </c>
    </row>
    <row r="656" spans="1:11">
      <c r="A656" s="46">
        <v>44985</v>
      </c>
      <c r="B656" s="405" t="s">
        <v>50</v>
      </c>
      <c r="C656" s="405" t="s">
        <v>19</v>
      </c>
      <c r="D656" t="s">
        <v>15</v>
      </c>
      <c r="E656" s="189"/>
      <c r="F656" s="189">
        <v>56</v>
      </c>
      <c r="G656" s="1">
        <f t="shared" si="13"/>
        <v>38.299999999999997</v>
      </c>
    </row>
    <row r="657" spans="1:10">
      <c r="A657" s="46">
        <v>44985</v>
      </c>
      <c r="B657" s="405" t="s">
        <v>50</v>
      </c>
      <c r="C657" s="405" t="s">
        <v>19</v>
      </c>
      <c r="D657" t="s">
        <v>16</v>
      </c>
      <c r="E657" s="189"/>
      <c r="F657" s="189">
        <v>5</v>
      </c>
      <c r="G657" s="1">
        <f t="shared" si="13"/>
        <v>33.299999999999997</v>
      </c>
    </row>
    <row r="658" spans="1:10">
      <c r="A658" s="46">
        <v>45009</v>
      </c>
      <c r="B658" s="405">
        <v>26664</v>
      </c>
      <c r="C658" s="405" t="s">
        <v>19</v>
      </c>
      <c r="D658" t="s">
        <v>13</v>
      </c>
      <c r="E658" s="189"/>
      <c r="F658" s="189">
        <v>32.1</v>
      </c>
      <c r="G658" s="1">
        <f t="shared" si="13"/>
        <v>1.1999999999999957</v>
      </c>
    </row>
    <row r="659" spans="1:10">
      <c r="A659" s="46">
        <v>45009</v>
      </c>
      <c r="B659" s="405">
        <v>26664</v>
      </c>
      <c r="C659" s="405" t="s">
        <v>19</v>
      </c>
      <c r="D659" t="s">
        <v>14</v>
      </c>
      <c r="E659" s="189"/>
      <c r="F659" s="189">
        <v>1.2</v>
      </c>
      <c r="G659" s="1">
        <f t="shared" si="13"/>
        <v>-4.2188474935755949E-15</v>
      </c>
    </row>
    <row r="660" spans="1:10">
      <c r="A660" s="68">
        <v>45016</v>
      </c>
      <c r="B660" s="404" t="s">
        <v>11</v>
      </c>
      <c r="C660" s="404" t="s">
        <v>20</v>
      </c>
      <c r="D660" t="s">
        <v>13</v>
      </c>
      <c r="E660" s="189">
        <v>35.6</v>
      </c>
      <c r="F660" s="189"/>
      <c r="G660" s="1">
        <f t="shared" si="13"/>
        <v>35.599999999999994</v>
      </c>
    </row>
    <row r="661" spans="1:10">
      <c r="A661" s="46"/>
      <c r="B661" s="405"/>
      <c r="C661" s="405"/>
      <c r="D661" t="s">
        <v>14</v>
      </c>
      <c r="E661" s="189">
        <v>1.3</v>
      </c>
      <c r="F661" s="189"/>
      <c r="G661" s="1">
        <f t="shared" si="13"/>
        <v>36.899999999999991</v>
      </c>
    </row>
    <row r="662" spans="1:10">
      <c r="A662" s="46"/>
      <c r="B662" s="405"/>
      <c r="C662" s="405"/>
      <c r="D662" t="s">
        <v>15</v>
      </c>
      <c r="E662" s="189">
        <v>60</v>
      </c>
      <c r="F662" s="189"/>
      <c r="G662" s="1">
        <f t="shared" si="13"/>
        <v>96.899999999999991</v>
      </c>
      <c r="I662" s="215"/>
      <c r="J662" s="216"/>
    </row>
    <row r="663" spans="1:10">
      <c r="A663" s="46"/>
      <c r="B663" s="405"/>
      <c r="C663" s="405"/>
      <c r="D663" t="s">
        <v>16</v>
      </c>
      <c r="E663" s="189">
        <v>5</v>
      </c>
      <c r="F663" s="189"/>
      <c r="G663" s="1">
        <f t="shared" si="13"/>
        <v>101.89999999999999</v>
      </c>
      <c r="H663" s="404"/>
      <c r="J663" s="189"/>
    </row>
    <row r="664" spans="1:10">
      <c r="A664" s="46">
        <v>45016</v>
      </c>
      <c r="B664" s="405" t="s">
        <v>53</v>
      </c>
      <c r="C664" s="405" t="s">
        <v>20</v>
      </c>
      <c r="D664" t="s">
        <v>15</v>
      </c>
      <c r="E664" s="189"/>
      <c r="F664" s="189">
        <v>60</v>
      </c>
      <c r="G664" s="1">
        <f t="shared" si="13"/>
        <v>41.899999999999991</v>
      </c>
      <c r="H664" s="405"/>
      <c r="J664" s="189"/>
    </row>
    <row r="665" spans="1:10">
      <c r="A665" s="46">
        <v>45016</v>
      </c>
      <c r="B665" s="405" t="s">
        <v>53</v>
      </c>
      <c r="C665" s="405" t="s">
        <v>20</v>
      </c>
      <c r="D665" t="s">
        <v>16</v>
      </c>
      <c r="E665" s="189"/>
      <c r="F665" s="189">
        <v>5</v>
      </c>
      <c r="G665" s="1">
        <f t="shared" si="13"/>
        <v>36.899999999999991</v>
      </c>
      <c r="H665" s="404"/>
      <c r="J665" s="217"/>
    </row>
    <row r="666" spans="1:10">
      <c r="A666" s="46">
        <v>45071</v>
      </c>
      <c r="B666" s="405">
        <v>26875</v>
      </c>
      <c r="C666" s="405" t="s">
        <v>20</v>
      </c>
      <c r="D666" t="s">
        <v>13</v>
      </c>
      <c r="E666" s="189"/>
      <c r="F666" s="189">
        <v>35.6</v>
      </c>
      <c r="G666" s="1">
        <f t="shared" si="13"/>
        <v>1.2999999999999901</v>
      </c>
      <c r="H666" s="404"/>
      <c r="J666" s="217"/>
    </row>
    <row r="667" spans="1:10">
      <c r="A667" s="46">
        <v>45071</v>
      </c>
      <c r="B667" s="405">
        <v>26875</v>
      </c>
      <c r="C667" s="405" t="s">
        <v>20</v>
      </c>
      <c r="D667" t="s">
        <v>14</v>
      </c>
      <c r="E667" s="189"/>
      <c r="F667" s="189">
        <v>1.3</v>
      </c>
      <c r="G667" s="1">
        <f t="shared" si="13"/>
        <v>-9.9920072216264089E-15</v>
      </c>
      <c r="H667" s="404"/>
      <c r="J667" s="217"/>
    </row>
    <row r="668" spans="1:10">
      <c r="A668" s="68">
        <v>45046</v>
      </c>
      <c r="B668" s="404" t="s">
        <v>11</v>
      </c>
      <c r="C668" s="404" t="s">
        <v>21</v>
      </c>
      <c r="D668" t="s">
        <v>13</v>
      </c>
      <c r="E668" s="217">
        <v>37.299999999999997</v>
      </c>
      <c r="F668" s="217"/>
      <c r="G668" s="1">
        <f t="shared" si="13"/>
        <v>37.29999999999999</v>
      </c>
      <c r="J668" s="217"/>
    </row>
    <row r="669" spans="1:10">
      <c r="A669" s="46"/>
      <c r="B669" s="405"/>
      <c r="C669" s="405"/>
      <c r="D669" t="s">
        <v>14</v>
      </c>
      <c r="E669" s="217">
        <v>1.5</v>
      </c>
      <c r="F669" s="217"/>
      <c r="G669" s="1">
        <f t="shared" si="13"/>
        <v>38.79999999999999</v>
      </c>
    </row>
    <row r="670" spans="1:10">
      <c r="A670" s="46"/>
      <c r="B670" s="405"/>
      <c r="C670" s="405"/>
      <c r="D670" t="s">
        <v>15</v>
      </c>
      <c r="E670" s="217">
        <v>60</v>
      </c>
      <c r="F670" s="217"/>
      <c r="G670" s="1">
        <f t="shared" si="13"/>
        <v>98.799999999999983</v>
      </c>
      <c r="J670" s="29"/>
    </row>
    <row r="671" spans="1:10">
      <c r="A671" s="46"/>
      <c r="B671" s="405"/>
      <c r="C671" s="405"/>
      <c r="D671" t="s">
        <v>16</v>
      </c>
      <c r="E671" s="217">
        <v>5</v>
      </c>
      <c r="F671" s="217"/>
      <c r="G671" s="1">
        <f t="shared" si="13"/>
        <v>103.79999999999998</v>
      </c>
    </row>
    <row r="672" spans="1:10">
      <c r="A672" s="46">
        <v>45046</v>
      </c>
      <c r="B672" s="405" t="s">
        <v>65</v>
      </c>
      <c r="C672" s="405" t="s">
        <v>21</v>
      </c>
      <c r="D672" t="s">
        <v>15</v>
      </c>
      <c r="E672" s="217"/>
      <c r="F672" s="217">
        <v>36</v>
      </c>
      <c r="G672" s="1">
        <f t="shared" si="13"/>
        <v>67.799999999999983</v>
      </c>
    </row>
    <row r="673" spans="1:11">
      <c r="A673" s="46">
        <v>45071</v>
      </c>
      <c r="B673" s="405">
        <v>26875</v>
      </c>
      <c r="C673" s="405" t="s">
        <v>20</v>
      </c>
      <c r="D673" t="s">
        <v>15</v>
      </c>
      <c r="F673" s="1">
        <v>24</v>
      </c>
      <c r="G673" s="1">
        <f t="shared" si="13"/>
        <v>43.799999999999983</v>
      </c>
    </row>
    <row r="674" spans="1:11">
      <c r="A674" s="46">
        <v>45071</v>
      </c>
      <c r="B674" s="405">
        <v>26875</v>
      </c>
      <c r="C674" s="405" t="s">
        <v>20</v>
      </c>
      <c r="D674" t="s">
        <v>16</v>
      </c>
      <c r="F674" s="1">
        <v>5</v>
      </c>
      <c r="G674" s="1">
        <f t="shared" si="13"/>
        <v>38.799999999999983</v>
      </c>
      <c r="I674" s="404"/>
      <c r="K674" s="217"/>
    </row>
    <row r="675" spans="1:11">
      <c r="A675" s="46">
        <v>45093</v>
      </c>
      <c r="B675" s="405">
        <v>26961</v>
      </c>
      <c r="C675" s="405" t="s">
        <v>21</v>
      </c>
      <c r="D675" t="s">
        <v>13</v>
      </c>
      <c r="F675" s="1">
        <v>37.299999999999997</v>
      </c>
      <c r="G675" s="1">
        <f t="shared" si="13"/>
        <v>1.4999999999999858</v>
      </c>
      <c r="I675" s="405"/>
      <c r="K675" s="217"/>
    </row>
    <row r="676" spans="1:11">
      <c r="A676" s="46">
        <v>45093</v>
      </c>
      <c r="B676" s="405">
        <v>26961</v>
      </c>
      <c r="C676" s="405" t="s">
        <v>21</v>
      </c>
      <c r="D676" t="s">
        <v>14</v>
      </c>
      <c r="F676" s="1">
        <v>1.5</v>
      </c>
      <c r="G676" s="1">
        <f t="shared" si="13"/>
        <v>-1.4210854715202004E-14</v>
      </c>
      <c r="I676" s="404"/>
      <c r="K676" s="217"/>
    </row>
    <row r="677" spans="1:11">
      <c r="A677" s="68">
        <v>45077</v>
      </c>
      <c r="B677" s="404" t="s">
        <v>11</v>
      </c>
      <c r="C677" s="404" t="s">
        <v>22</v>
      </c>
      <c r="D677" t="s">
        <v>13</v>
      </c>
      <c r="E677" s="217">
        <v>34.5</v>
      </c>
      <c r="F677" s="217"/>
      <c r="G677" s="1">
        <f t="shared" si="13"/>
        <v>34.499999999999986</v>
      </c>
      <c r="I677" s="405"/>
      <c r="K677" s="217"/>
    </row>
    <row r="678" spans="1:11">
      <c r="A678" s="46"/>
      <c r="B678" s="405"/>
      <c r="C678" s="405"/>
      <c r="D678" t="s">
        <v>14</v>
      </c>
      <c r="E678" s="217">
        <v>2.1</v>
      </c>
      <c r="F678" s="217"/>
      <c r="G678" s="1">
        <f t="shared" si="13"/>
        <v>36.599999999999987</v>
      </c>
    </row>
    <row r="679" spans="1:11">
      <c r="A679" s="46"/>
      <c r="B679" s="405"/>
      <c r="C679" s="405"/>
      <c r="D679" t="s">
        <v>15</v>
      </c>
      <c r="E679" s="217">
        <v>60</v>
      </c>
      <c r="F679" s="217"/>
      <c r="G679" s="1">
        <f t="shared" si="13"/>
        <v>96.6</v>
      </c>
    </row>
    <row r="680" spans="1:11">
      <c r="A680" s="46"/>
      <c r="B680" s="405"/>
      <c r="C680" s="405"/>
      <c r="D680" t="s">
        <v>16</v>
      </c>
      <c r="E680" s="217">
        <v>5</v>
      </c>
      <c r="F680" s="217"/>
      <c r="G680" s="1">
        <f t="shared" si="13"/>
        <v>101.6</v>
      </c>
    </row>
    <row r="681" spans="1:11">
      <c r="A681" s="46">
        <v>45077</v>
      </c>
      <c r="B681" s="405" t="s">
        <v>55</v>
      </c>
      <c r="C681" s="405" t="s">
        <v>22</v>
      </c>
      <c r="D681" t="s">
        <v>15</v>
      </c>
      <c r="E681" s="217"/>
      <c r="F681" s="217">
        <v>60</v>
      </c>
      <c r="G681" s="1">
        <f t="shared" si="13"/>
        <v>41.599999999999994</v>
      </c>
    </row>
    <row r="682" spans="1:11">
      <c r="A682" s="46">
        <v>45077</v>
      </c>
      <c r="B682" s="405" t="s">
        <v>55</v>
      </c>
      <c r="C682" s="405" t="s">
        <v>22</v>
      </c>
      <c r="D682" t="s">
        <v>16</v>
      </c>
      <c r="E682" s="217"/>
      <c r="F682" s="217">
        <v>5</v>
      </c>
      <c r="G682" s="1">
        <f t="shared" si="13"/>
        <v>36.599999999999994</v>
      </c>
    </row>
    <row r="683" spans="1:11">
      <c r="A683" s="46">
        <v>45132</v>
      </c>
      <c r="B683" s="405">
        <v>27268</v>
      </c>
      <c r="C683" s="405" t="s">
        <v>22</v>
      </c>
      <c r="D683" t="s">
        <v>13</v>
      </c>
      <c r="E683" s="217"/>
      <c r="F683" s="217">
        <v>34.5</v>
      </c>
      <c r="G683" s="1">
        <f t="shared" si="13"/>
        <v>2.0999999999999943</v>
      </c>
    </row>
    <row r="684" spans="1:11">
      <c r="A684" s="46">
        <v>45132</v>
      </c>
      <c r="B684" s="405">
        <v>27268</v>
      </c>
      <c r="C684" s="405" t="s">
        <v>22</v>
      </c>
      <c r="D684" t="s">
        <v>14</v>
      </c>
      <c r="E684" s="217"/>
      <c r="F684" s="217">
        <v>2.1</v>
      </c>
      <c r="G684" s="1">
        <f t="shared" si="13"/>
        <v>-5.773159728050814E-15</v>
      </c>
    </row>
    <row r="685" spans="1:11">
      <c r="A685" s="68">
        <v>45107</v>
      </c>
      <c r="B685" s="404" t="s">
        <v>11</v>
      </c>
      <c r="C685" s="404" t="s">
        <v>23</v>
      </c>
      <c r="D685" t="s">
        <v>13</v>
      </c>
      <c r="E685" s="217">
        <v>35.1</v>
      </c>
      <c r="F685" s="217"/>
      <c r="G685" s="1">
        <f t="shared" si="13"/>
        <v>35.099999999999994</v>
      </c>
    </row>
    <row r="686" spans="1:11">
      <c r="A686" s="46"/>
      <c r="B686" s="405"/>
      <c r="C686" s="405"/>
      <c r="D686" t="s">
        <v>14</v>
      </c>
      <c r="E686" s="217">
        <v>2</v>
      </c>
      <c r="F686" s="217"/>
      <c r="G686" s="1">
        <f t="shared" si="13"/>
        <v>37.099999999999994</v>
      </c>
    </row>
    <row r="687" spans="1:11">
      <c r="A687" s="46"/>
      <c r="B687" s="405"/>
      <c r="C687" s="405"/>
      <c r="D687" t="s">
        <v>15</v>
      </c>
      <c r="E687" s="217">
        <v>60</v>
      </c>
      <c r="F687" s="217"/>
      <c r="G687" s="1">
        <f t="shared" si="13"/>
        <v>97.1</v>
      </c>
    </row>
    <row r="688" spans="1:11">
      <c r="A688" s="46"/>
      <c r="B688" s="405"/>
      <c r="C688" s="405"/>
      <c r="D688" t="s">
        <v>16</v>
      </c>
      <c r="E688" s="217">
        <v>5</v>
      </c>
      <c r="F688" s="217"/>
      <c r="G688" s="1">
        <f t="shared" si="13"/>
        <v>102.1</v>
      </c>
    </row>
    <row r="689" spans="1:11">
      <c r="A689" s="46">
        <v>45107</v>
      </c>
      <c r="B689" s="405" t="s">
        <v>56</v>
      </c>
      <c r="C689" s="405" t="s">
        <v>23</v>
      </c>
      <c r="D689" t="s">
        <v>15</v>
      </c>
      <c r="E689" s="217"/>
      <c r="F689" s="217">
        <v>58</v>
      </c>
      <c r="G689" s="1">
        <f t="shared" si="13"/>
        <v>44.099999999999994</v>
      </c>
    </row>
    <row r="690" spans="1:11">
      <c r="A690" s="46">
        <v>45107</v>
      </c>
      <c r="B690" s="405" t="s">
        <v>56</v>
      </c>
      <c r="C690" s="405" t="s">
        <v>23</v>
      </c>
      <c r="D690" t="s">
        <v>16</v>
      </c>
      <c r="E690" s="217"/>
      <c r="F690" s="217">
        <v>5</v>
      </c>
      <c r="G690" s="1">
        <f t="shared" si="13"/>
        <v>39.099999999999994</v>
      </c>
    </row>
    <row r="691" spans="1:11">
      <c r="A691" s="46">
        <v>45138</v>
      </c>
      <c r="B691" s="405" t="s">
        <v>32</v>
      </c>
      <c r="C691" s="405" t="s">
        <v>23</v>
      </c>
      <c r="D691" t="s">
        <v>15</v>
      </c>
      <c r="E691" s="217"/>
      <c r="F691" s="217">
        <v>2</v>
      </c>
      <c r="G691" s="1">
        <f t="shared" si="13"/>
        <v>37.099999999999994</v>
      </c>
    </row>
    <row r="692" spans="1:11">
      <c r="A692" s="46">
        <v>45176</v>
      </c>
      <c r="B692" s="405">
        <v>27417</v>
      </c>
      <c r="C692" s="405" t="s">
        <v>23</v>
      </c>
      <c r="D692" t="s">
        <v>13</v>
      </c>
      <c r="E692" s="217"/>
      <c r="F692" s="217">
        <v>35.1</v>
      </c>
      <c r="G692" s="1">
        <f t="shared" si="13"/>
        <v>1.9999999999999929</v>
      </c>
    </row>
    <row r="693" spans="1:11">
      <c r="A693" s="46">
        <v>45176</v>
      </c>
      <c r="B693" s="405">
        <v>27417</v>
      </c>
      <c r="C693" s="405" t="s">
        <v>23</v>
      </c>
      <c r="D693" t="s">
        <v>14</v>
      </c>
      <c r="E693" s="217"/>
      <c r="F693" s="217">
        <v>2</v>
      </c>
      <c r="G693" s="1">
        <f t="shared" si="13"/>
        <v>-7.1054273576010019E-15</v>
      </c>
    </row>
    <row r="694" spans="1:11">
      <c r="A694" s="68">
        <v>45138</v>
      </c>
      <c r="B694" s="404" t="s">
        <v>11</v>
      </c>
      <c r="C694" s="404" t="s">
        <v>24</v>
      </c>
      <c r="D694" t="s">
        <v>13</v>
      </c>
      <c r="E694" s="217">
        <v>33.1</v>
      </c>
      <c r="F694" s="217"/>
      <c r="G694" s="1">
        <f t="shared" si="13"/>
        <v>33.099999999999994</v>
      </c>
      <c r="I694" s="404"/>
      <c r="K694" s="217"/>
    </row>
    <row r="695" spans="1:11">
      <c r="A695" s="46"/>
      <c r="B695" s="405"/>
      <c r="C695" s="405"/>
      <c r="D695" t="s">
        <v>14</v>
      </c>
      <c r="E695" s="217">
        <v>2</v>
      </c>
      <c r="F695" s="217"/>
      <c r="G695" s="1">
        <f t="shared" si="13"/>
        <v>35.099999999999994</v>
      </c>
      <c r="I695" s="405"/>
      <c r="K695" s="217"/>
    </row>
    <row r="696" spans="1:11">
      <c r="A696" s="46"/>
      <c r="B696" s="405"/>
      <c r="C696" s="405"/>
      <c r="D696" t="s">
        <v>15</v>
      </c>
      <c r="E696" s="217">
        <v>60</v>
      </c>
      <c r="F696" s="217"/>
      <c r="G696" s="1">
        <f t="shared" si="13"/>
        <v>95.1</v>
      </c>
      <c r="I696" s="404"/>
      <c r="K696" s="217"/>
    </row>
    <row r="697" spans="1:11">
      <c r="A697" s="46"/>
      <c r="B697" s="405"/>
      <c r="C697" s="405"/>
      <c r="D697" t="s">
        <v>16</v>
      </c>
      <c r="E697" s="217">
        <v>5</v>
      </c>
      <c r="F697" s="217"/>
      <c r="G697" s="1">
        <f t="shared" si="13"/>
        <v>100.1</v>
      </c>
      <c r="I697" s="405"/>
      <c r="K697" s="217"/>
    </row>
    <row r="698" spans="1:11">
      <c r="A698" s="46"/>
      <c r="B698" s="405"/>
      <c r="C698" s="405"/>
      <c r="D698" t="s">
        <v>171</v>
      </c>
      <c r="E698" s="217">
        <v>102.5</v>
      </c>
      <c r="F698" s="217"/>
      <c r="G698" s="1">
        <f t="shared" si="13"/>
        <v>202.6</v>
      </c>
      <c r="K698" s="29"/>
    </row>
    <row r="699" spans="1:11">
      <c r="A699" s="46"/>
      <c r="B699" s="405" t="s">
        <v>129</v>
      </c>
      <c r="C699" s="405"/>
      <c r="D699" t="s">
        <v>171</v>
      </c>
      <c r="E699" s="217"/>
      <c r="F699" s="217">
        <v>51.2</v>
      </c>
      <c r="G699" s="1">
        <f t="shared" si="13"/>
        <v>151.39999999999998</v>
      </c>
      <c r="K699" s="29"/>
    </row>
    <row r="700" spans="1:11">
      <c r="A700" s="46">
        <v>45132</v>
      </c>
      <c r="B700" s="405">
        <v>27269</v>
      </c>
      <c r="C700" s="405" t="s">
        <v>23</v>
      </c>
      <c r="D700" t="s">
        <v>171</v>
      </c>
      <c r="E700" s="217"/>
      <c r="F700" s="217">
        <v>51.3</v>
      </c>
      <c r="G700" s="1">
        <f t="shared" si="13"/>
        <v>100.09999999999998</v>
      </c>
      <c r="H700" s="29"/>
    </row>
    <row r="701" spans="1:11">
      <c r="A701" s="46">
        <v>45138</v>
      </c>
      <c r="B701" s="405" t="s">
        <v>32</v>
      </c>
      <c r="C701" s="405" t="s">
        <v>24</v>
      </c>
      <c r="D701" t="s">
        <v>15</v>
      </c>
      <c r="E701" s="217"/>
      <c r="F701" s="217">
        <v>60</v>
      </c>
      <c r="G701" s="1">
        <f t="shared" si="13"/>
        <v>40.09999999999998</v>
      </c>
    </row>
    <row r="702" spans="1:11">
      <c r="A702" s="46">
        <v>45138</v>
      </c>
      <c r="B702" s="405" t="s">
        <v>32</v>
      </c>
      <c r="C702" s="405" t="s">
        <v>24</v>
      </c>
      <c r="D702" t="s">
        <v>16</v>
      </c>
      <c r="E702" s="217"/>
      <c r="F702" s="217">
        <v>5</v>
      </c>
      <c r="G702" s="1">
        <f t="shared" si="13"/>
        <v>35.09999999999998</v>
      </c>
    </row>
    <row r="703" spans="1:11">
      <c r="A703" s="46">
        <v>45176</v>
      </c>
      <c r="B703" s="405">
        <v>27417</v>
      </c>
      <c r="C703" s="405" t="s">
        <v>23</v>
      </c>
      <c r="D703" t="s">
        <v>13</v>
      </c>
      <c r="E703" s="217"/>
      <c r="F703" s="217">
        <v>33.1</v>
      </c>
      <c r="G703" s="1">
        <f t="shared" si="13"/>
        <v>1.9999999999999787</v>
      </c>
    </row>
    <row r="704" spans="1:11">
      <c r="A704" s="46">
        <v>45176</v>
      </c>
      <c r="B704" s="405">
        <v>27417</v>
      </c>
      <c r="C704" s="405" t="s">
        <v>23</v>
      </c>
      <c r="D704" t="s">
        <v>14</v>
      </c>
      <c r="E704" s="217"/>
      <c r="F704" s="217">
        <v>2</v>
      </c>
      <c r="G704" s="1">
        <f t="shared" si="13"/>
        <v>-2.1316282072803006E-14</v>
      </c>
    </row>
    <row r="705" spans="1:7">
      <c r="A705" s="32">
        <v>45169</v>
      </c>
      <c r="B705" s="404" t="s">
        <v>11</v>
      </c>
      <c r="C705" s="404" t="s">
        <v>25</v>
      </c>
      <c r="D705" t="s">
        <v>13</v>
      </c>
      <c r="E705" s="217">
        <v>31.6</v>
      </c>
      <c r="F705" s="217"/>
      <c r="G705" s="1">
        <f t="shared" si="13"/>
        <v>31.59999999999998</v>
      </c>
    </row>
    <row r="706" spans="1:7">
      <c r="B706" s="405"/>
      <c r="C706" s="405"/>
      <c r="D706" t="s">
        <v>14</v>
      </c>
      <c r="E706" s="217">
        <v>2.2999999999999998</v>
      </c>
      <c r="F706" s="217"/>
      <c r="G706" s="1">
        <f t="shared" si="13"/>
        <v>33.899999999999977</v>
      </c>
    </row>
    <row r="707" spans="1:7">
      <c r="B707" s="405"/>
      <c r="C707" s="405"/>
      <c r="D707" t="s">
        <v>15</v>
      </c>
      <c r="E707" s="217">
        <v>60</v>
      </c>
      <c r="F707" s="217"/>
      <c r="G707" s="1">
        <f t="shared" si="13"/>
        <v>93.899999999999977</v>
      </c>
    </row>
    <row r="708" spans="1:7">
      <c r="B708" s="405"/>
      <c r="C708" s="405"/>
      <c r="D708" t="s">
        <v>16</v>
      </c>
      <c r="E708" s="217">
        <v>5</v>
      </c>
      <c r="F708" s="217"/>
      <c r="G708" s="1">
        <f t="shared" si="13"/>
        <v>98.899999999999977</v>
      </c>
    </row>
    <row r="709" spans="1:7">
      <c r="A709" s="30">
        <v>45169</v>
      </c>
      <c r="B709" s="405" t="s">
        <v>57</v>
      </c>
      <c r="C709" s="405" t="s">
        <v>25</v>
      </c>
      <c r="D709" t="s">
        <v>15</v>
      </c>
      <c r="E709" s="217"/>
      <c r="F709" s="217">
        <v>60</v>
      </c>
      <c r="G709" s="1">
        <f t="shared" si="13"/>
        <v>38.899999999999977</v>
      </c>
    </row>
    <row r="710" spans="1:7">
      <c r="A710" s="30">
        <v>45169</v>
      </c>
      <c r="B710" s="405" t="s">
        <v>57</v>
      </c>
      <c r="C710" s="405" t="s">
        <v>25</v>
      </c>
      <c r="D710" t="s">
        <v>16</v>
      </c>
      <c r="E710" s="217"/>
      <c r="F710" s="217">
        <v>5</v>
      </c>
      <c r="G710" s="1">
        <f t="shared" si="13"/>
        <v>33.899999999999977</v>
      </c>
    </row>
    <row r="711" spans="1:7">
      <c r="A711" s="46">
        <v>45196</v>
      </c>
      <c r="B711" s="405">
        <v>27527</v>
      </c>
      <c r="C711" s="405" t="s">
        <v>25</v>
      </c>
      <c r="D711" t="s">
        <v>13</v>
      </c>
      <c r="E711" s="217"/>
      <c r="F711" s="217">
        <v>31.6</v>
      </c>
      <c r="G711" s="1">
        <f t="shared" si="13"/>
        <v>2.2999999999999758</v>
      </c>
    </row>
    <row r="712" spans="1:7">
      <c r="A712" s="46">
        <v>45196</v>
      </c>
      <c r="B712" s="405">
        <v>27527</v>
      </c>
      <c r="C712" s="405" t="s">
        <v>25</v>
      </c>
      <c r="D712" t="s">
        <v>14</v>
      </c>
      <c r="E712" s="217"/>
      <c r="F712" s="217">
        <v>2.2999999999999998</v>
      </c>
      <c r="G712" s="1">
        <f t="shared" si="13"/>
        <v>-2.3980817331903381E-14</v>
      </c>
    </row>
    <row r="713" spans="1:7">
      <c r="A713" s="32">
        <v>45199</v>
      </c>
      <c r="B713" s="404" t="s">
        <v>11</v>
      </c>
      <c r="C713" s="404" t="s">
        <v>41</v>
      </c>
      <c r="D713" t="s">
        <v>13</v>
      </c>
      <c r="E713" s="217">
        <v>31.5</v>
      </c>
      <c r="F713" s="217"/>
      <c r="G713" s="1">
        <f t="shared" si="13"/>
        <v>31.499999999999975</v>
      </c>
    </row>
    <row r="714" spans="1:7">
      <c r="B714" s="405"/>
      <c r="C714" s="405"/>
      <c r="D714" t="s">
        <v>14</v>
      </c>
      <c r="E714" s="217">
        <v>2</v>
      </c>
      <c r="F714" s="217"/>
      <c r="G714" s="1">
        <f t="shared" si="13"/>
        <v>33.499999999999972</v>
      </c>
    </row>
    <row r="715" spans="1:7">
      <c r="B715" s="405"/>
      <c r="C715" s="405"/>
      <c r="D715" t="s">
        <v>15</v>
      </c>
      <c r="E715" s="217">
        <v>60</v>
      </c>
      <c r="F715" s="217"/>
      <c r="G715" s="1">
        <f t="shared" si="13"/>
        <v>93.499999999999972</v>
      </c>
    </row>
    <row r="716" spans="1:7">
      <c r="B716" s="405"/>
      <c r="C716" s="405"/>
      <c r="D716" t="s">
        <v>16</v>
      </c>
      <c r="E716" s="217">
        <v>5</v>
      </c>
      <c r="F716" s="217"/>
      <c r="G716" s="1">
        <f t="shared" si="13"/>
        <v>98.499999999999972</v>
      </c>
    </row>
    <row r="717" spans="1:7">
      <c r="B717" s="405"/>
      <c r="C717" s="405"/>
      <c r="D717" t="s">
        <v>93</v>
      </c>
      <c r="E717" s="1">
        <v>10</v>
      </c>
      <c r="F717" s="217"/>
      <c r="G717" s="1">
        <f t="shared" si="13"/>
        <v>108.49999999999997</v>
      </c>
    </row>
    <row r="718" spans="1:7">
      <c r="B718" s="405"/>
      <c r="C718" s="405"/>
      <c r="D718" t="s">
        <v>94</v>
      </c>
      <c r="E718" s="1">
        <v>10</v>
      </c>
      <c r="F718" s="217"/>
      <c r="G718" s="1">
        <f t="shared" si="13"/>
        <v>118.49999999999997</v>
      </c>
    </row>
    <row r="719" spans="1:7">
      <c r="A719" s="30">
        <v>45199</v>
      </c>
      <c r="B719" s="405" t="s">
        <v>61</v>
      </c>
      <c r="C719" s="405" t="s">
        <v>41</v>
      </c>
      <c r="D719" t="s">
        <v>15</v>
      </c>
      <c r="E719" s="217"/>
      <c r="F719" s="217">
        <v>60</v>
      </c>
      <c r="G719" s="1">
        <f t="shared" si="13"/>
        <v>58.499999999999972</v>
      </c>
    </row>
    <row r="720" spans="1:7">
      <c r="A720" s="30">
        <v>45199</v>
      </c>
      <c r="B720" s="405" t="s">
        <v>61</v>
      </c>
      <c r="C720" s="405" t="s">
        <v>41</v>
      </c>
      <c r="D720" t="s">
        <v>16</v>
      </c>
      <c r="E720" s="217"/>
      <c r="F720" s="217">
        <v>5</v>
      </c>
      <c r="G720" s="1">
        <f t="shared" si="13"/>
        <v>53.499999999999972</v>
      </c>
    </row>
    <row r="721" spans="1:7">
      <c r="A721" s="46">
        <v>45132</v>
      </c>
      <c r="B721" s="405">
        <v>27269</v>
      </c>
      <c r="C721" s="405" t="s">
        <v>41</v>
      </c>
      <c r="D721" t="s">
        <v>13</v>
      </c>
      <c r="E721" s="217"/>
      <c r="F721" s="217">
        <v>31.5</v>
      </c>
      <c r="G721" s="1">
        <f t="shared" ref="G721:G736" si="14">+G720+E721-F721</f>
        <v>21.999999999999972</v>
      </c>
    </row>
    <row r="722" spans="1:7">
      <c r="A722" s="46">
        <v>45132</v>
      </c>
      <c r="B722" s="405">
        <v>27269</v>
      </c>
      <c r="C722" s="405" t="s">
        <v>41</v>
      </c>
      <c r="D722" t="s">
        <v>14</v>
      </c>
      <c r="E722" s="217"/>
      <c r="F722" s="217">
        <v>2</v>
      </c>
      <c r="G722" s="1">
        <f t="shared" si="14"/>
        <v>19.999999999999972</v>
      </c>
    </row>
    <row r="723" spans="1:7">
      <c r="A723" s="46">
        <v>45355</v>
      </c>
      <c r="B723" s="405">
        <v>28382</v>
      </c>
      <c r="C723" s="405" t="s">
        <v>41</v>
      </c>
      <c r="D723" t="s">
        <v>93</v>
      </c>
      <c r="E723" s="217"/>
      <c r="F723" s="217">
        <v>10</v>
      </c>
      <c r="G723" s="1">
        <f t="shared" si="14"/>
        <v>9.9999999999999716</v>
      </c>
    </row>
    <row r="724" spans="1:7">
      <c r="A724" s="46">
        <v>45355</v>
      </c>
      <c r="B724" s="405">
        <v>28382</v>
      </c>
      <c r="C724" s="405" t="s">
        <v>41</v>
      </c>
      <c r="D724" t="s">
        <v>94</v>
      </c>
      <c r="E724" s="217"/>
      <c r="F724" s="217">
        <v>10</v>
      </c>
      <c r="G724" s="1">
        <f t="shared" si="14"/>
        <v>-2.8421709430404007E-14</v>
      </c>
    </row>
    <row r="725" spans="1:7">
      <c r="A725" s="32">
        <v>45230</v>
      </c>
      <c r="B725" s="404" t="s">
        <v>11</v>
      </c>
      <c r="C725" s="404" t="s">
        <v>27</v>
      </c>
      <c r="D725" t="s">
        <v>13</v>
      </c>
      <c r="E725" s="44">
        <v>30.6</v>
      </c>
      <c r="F725" s="50"/>
      <c r="G725" s="1">
        <f t="shared" si="14"/>
        <v>30.599999999999973</v>
      </c>
    </row>
    <row r="726" spans="1:7">
      <c r="B726" s="405"/>
      <c r="C726" s="405"/>
      <c r="D726" t="s">
        <v>14</v>
      </c>
      <c r="E726" s="44">
        <v>2</v>
      </c>
      <c r="F726" s="50"/>
      <c r="G726" s="1">
        <f t="shared" si="14"/>
        <v>32.599999999999973</v>
      </c>
    </row>
    <row r="727" spans="1:7">
      <c r="B727" s="405"/>
      <c r="C727" s="405"/>
      <c r="D727" t="s">
        <v>15</v>
      </c>
      <c r="E727" s="217">
        <v>60</v>
      </c>
      <c r="F727" s="50"/>
      <c r="G727" s="1">
        <f t="shared" si="14"/>
        <v>92.599999999999966</v>
      </c>
    </row>
    <row r="728" spans="1:7">
      <c r="B728" s="405"/>
      <c r="C728" s="405"/>
      <c r="D728" t="s">
        <v>16</v>
      </c>
      <c r="E728" s="217">
        <v>5</v>
      </c>
      <c r="F728" s="50"/>
      <c r="G728" s="1">
        <f t="shared" si="14"/>
        <v>97.599999999999966</v>
      </c>
    </row>
    <row r="729" spans="1:7">
      <c r="A729" s="46">
        <v>45230</v>
      </c>
      <c r="B729" s="405" t="s">
        <v>62</v>
      </c>
      <c r="C729" s="405" t="s">
        <v>27</v>
      </c>
      <c r="D729" t="s">
        <v>15</v>
      </c>
      <c r="E729" s="217"/>
      <c r="F729" s="217">
        <v>60</v>
      </c>
      <c r="G729" s="1">
        <f t="shared" si="14"/>
        <v>37.599999999999966</v>
      </c>
    </row>
    <row r="730" spans="1:7">
      <c r="A730" s="46">
        <v>45230</v>
      </c>
      <c r="B730" s="405" t="s">
        <v>62</v>
      </c>
      <c r="C730" s="405" t="s">
        <v>27</v>
      </c>
      <c r="D730" t="s">
        <v>16</v>
      </c>
      <c r="E730" s="217"/>
      <c r="F730" s="217">
        <v>5</v>
      </c>
      <c r="G730" s="1">
        <f t="shared" si="14"/>
        <v>32.599999999999966</v>
      </c>
    </row>
    <row r="731" spans="1:7">
      <c r="A731" s="46">
        <v>45132</v>
      </c>
      <c r="B731" s="405">
        <v>27269</v>
      </c>
      <c r="C731" s="405" t="s">
        <v>27</v>
      </c>
      <c r="D731" t="s">
        <v>13</v>
      </c>
      <c r="F731" s="1">
        <v>17.7</v>
      </c>
      <c r="G731" s="1">
        <f t="shared" si="14"/>
        <v>14.899999999999967</v>
      </c>
    </row>
    <row r="732" spans="1:7">
      <c r="A732" s="416">
        <v>45259</v>
      </c>
      <c r="B732" s="405">
        <v>27854</v>
      </c>
      <c r="C732" s="405" t="s">
        <v>27</v>
      </c>
      <c r="D732" t="s">
        <v>13</v>
      </c>
      <c r="F732" s="1">
        <v>12.9</v>
      </c>
      <c r="G732" s="1">
        <f t="shared" si="14"/>
        <v>1.9999999999999662</v>
      </c>
    </row>
    <row r="733" spans="1:7">
      <c r="A733" s="416">
        <v>45259</v>
      </c>
      <c r="B733" s="405">
        <v>27854</v>
      </c>
      <c r="C733" s="405" t="s">
        <v>27</v>
      </c>
      <c r="D733" t="s">
        <v>14</v>
      </c>
      <c r="F733" s="1">
        <v>2</v>
      </c>
      <c r="G733" s="1">
        <f t="shared" si="14"/>
        <v>-3.3750779948604759E-14</v>
      </c>
    </row>
    <row r="734" spans="1:7">
      <c r="A734" s="32">
        <v>45260</v>
      </c>
      <c r="B734" s="404" t="s">
        <v>11</v>
      </c>
      <c r="C734" s="404" t="s">
        <v>28</v>
      </c>
      <c r="D734" t="s">
        <v>13</v>
      </c>
      <c r="E734" s="44">
        <v>33.299999999999997</v>
      </c>
      <c r="F734" s="217"/>
      <c r="G734" s="1">
        <f t="shared" si="14"/>
        <v>33.299999999999962</v>
      </c>
    </row>
    <row r="735" spans="1:7">
      <c r="B735" s="405"/>
      <c r="C735" s="405"/>
      <c r="D735" t="s">
        <v>14</v>
      </c>
      <c r="E735" s="44">
        <v>10</v>
      </c>
      <c r="F735" s="217"/>
      <c r="G735" s="1">
        <f t="shared" si="14"/>
        <v>43.299999999999962</v>
      </c>
    </row>
    <row r="736" spans="1:7">
      <c r="B736" s="405"/>
      <c r="C736" s="405"/>
      <c r="D736" t="s">
        <v>15</v>
      </c>
      <c r="E736" s="217">
        <v>60</v>
      </c>
      <c r="F736" s="217"/>
      <c r="G736" s="1">
        <f t="shared" si="14"/>
        <v>103.29999999999995</v>
      </c>
    </row>
    <row r="737" spans="1:11">
      <c r="B737" s="405"/>
      <c r="C737" s="405"/>
      <c r="D737" t="s">
        <v>16</v>
      </c>
      <c r="E737" s="217">
        <v>5</v>
      </c>
      <c r="F737" s="217"/>
      <c r="G737" s="1">
        <f t="shared" ref="G737:G806" si="15">+G736+E737-F737</f>
        <v>108.29999999999995</v>
      </c>
    </row>
    <row r="738" spans="1:11">
      <c r="A738" s="30">
        <v>45260</v>
      </c>
      <c r="B738" s="405" t="s">
        <v>64</v>
      </c>
      <c r="C738" s="405" t="s">
        <v>28</v>
      </c>
      <c r="D738" t="s">
        <v>15</v>
      </c>
      <c r="E738" s="217"/>
      <c r="F738" s="217">
        <v>60</v>
      </c>
      <c r="G738" s="1">
        <f t="shared" si="15"/>
        <v>48.299999999999955</v>
      </c>
    </row>
    <row r="739" spans="1:11">
      <c r="A739" s="30">
        <v>45260</v>
      </c>
      <c r="B739" s="405" t="s">
        <v>64</v>
      </c>
      <c r="C739" s="405" t="s">
        <v>28</v>
      </c>
      <c r="D739" t="s">
        <v>16</v>
      </c>
      <c r="E739" s="217"/>
      <c r="F739" s="217">
        <v>5</v>
      </c>
      <c r="G739" s="1">
        <f t="shared" si="15"/>
        <v>43.299999999999955</v>
      </c>
      <c r="I739" s="404"/>
      <c r="K739" s="1"/>
    </row>
    <row r="740" spans="1:11">
      <c r="A740" s="30">
        <v>45289</v>
      </c>
      <c r="B740" s="405">
        <v>28086</v>
      </c>
      <c r="C740" s="405" t="s">
        <v>28</v>
      </c>
      <c r="D740" t="s">
        <v>13</v>
      </c>
      <c r="F740" s="1">
        <v>33.299999999999997</v>
      </c>
      <c r="G740" s="1">
        <f t="shared" si="15"/>
        <v>9.9999999999999574</v>
      </c>
      <c r="K740" s="1"/>
    </row>
    <row r="741" spans="1:11">
      <c r="A741" s="30">
        <v>45289</v>
      </c>
      <c r="B741" s="405">
        <v>28086</v>
      </c>
      <c r="C741" s="405" t="s">
        <v>28</v>
      </c>
      <c r="D741" t="s">
        <v>14</v>
      </c>
      <c r="F741" s="1">
        <v>10</v>
      </c>
      <c r="G741" s="1">
        <f t="shared" si="15"/>
        <v>-4.2632564145606011E-14</v>
      </c>
      <c r="I741" s="404"/>
      <c r="K741" s="44"/>
    </row>
    <row r="742" spans="1:11">
      <c r="A742" s="32">
        <v>45291</v>
      </c>
      <c r="B742" s="404" t="s">
        <v>11</v>
      </c>
      <c r="C742" s="404" t="s">
        <v>29</v>
      </c>
      <c r="D742" t="s">
        <v>13</v>
      </c>
      <c r="E742" s="44">
        <v>35.6</v>
      </c>
      <c r="F742" s="217"/>
      <c r="G742" s="1">
        <f t="shared" si="15"/>
        <v>35.599999999999959</v>
      </c>
      <c r="I742" s="405"/>
      <c r="K742" s="44"/>
    </row>
    <row r="743" spans="1:11">
      <c r="B743" s="405"/>
      <c r="C743" s="405"/>
      <c r="D743" t="s">
        <v>14</v>
      </c>
      <c r="E743" s="44">
        <v>5</v>
      </c>
      <c r="F743" s="217"/>
      <c r="G743" s="1">
        <f t="shared" si="15"/>
        <v>40.599999999999959</v>
      </c>
      <c r="I743" s="404"/>
      <c r="K743" s="44"/>
    </row>
    <row r="744" spans="1:11">
      <c r="B744" s="405"/>
      <c r="C744" s="405"/>
      <c r="D744" t="s">
        <v>15</v>
      </c>
      <c r="E744" s="217">
        <v>60</v>
      </c>
      <c r="F744" s="217"/>
      <c r="G744" s="1">
        <f t="shared" si="15"/>
        <v>100.59999999999997</v>
      </c>
      <c r="I744" s="405"/>
      <c r="K744" s="44"/>
    </row>
    <row r="745" spans="1:11">
      <c r="B745" s="405"/>
      <c r="C745" s="405"/>
      <c r="D745" t="s">
        <v>16</v>
      </c>
      <c r="E745" s="217">
        <v>5</v>
      </c>
      <c r="F745" s="217"/>
      <c r="G745" s="1">
        <f t="shared" si="15"/>
        <v>105.59999999999997</v>
      </c>
      <c r="I745" s="404"/>
      <c r="K745" s="44"/>
    </row>
    <row r="746" spans="1:11">
      <c r="A746" s="30">
        <v>45291</v>
      </c>
      <c r="B746" s="405" t="s">
        <v>48</v>
      </c>
      <c r="C746" s="405" t="s">
        <v>29</v>
      </c>
      <c r="D746" t="s">
        <v>15</v>
      </c>
      <c r="E746" s="217"/>
      <c r="F746" s="217">
        <v>60</v>
      </c>
      <c r="G746" s="1">
        <f t="shared" si="15"/>
        <v>45.599999999999966</v>
      </c>
      <c r="I746" s="405"/>
      <c r="K746" s="44"/>
    </row>
    <row r="747" spans="1:11">
      <c r="A747" s="30">
        <v>45291</v>
      </c>
      <c r="B747" s="405" t="s">
        <v>48</v>
      </c>
      <c r="C747" s="405" t="s">
        <v>29</v>
      </c>
      <c r="D747" t="s">
        <v>16</v>
      </c>
      <c r="E747" s="217"/>
      <c r="F747" s="217">
        <v>5</v>
      </c>
      <c r="G747" s="1">
        <f t="shared" si="15"/>
        <v>40.599999999999966</v>
      </c>
      <c r="K747" s="13"/>
    </row>
    <row r="748" spans="1:11">
      <c r="A748" s="30">
        <v>45355</v>
      </c>
      <c r="B748" s="405">
        <v>28382</v>
      </c>
      <c r="C748" s="405" t="s">
        <v>29</v>
      </c>
      <c r="D748" t="s">
        <v>13</v>
      </c>
      <c r="E748" s="217"/>
      <c r="F748" s="44">
        <v>35.6</v>
      </c>
      <c r="G748" s="1">
        <f t="shared" si="15"/>
        <v>4.9999999999999645</v>
      </c>
      <c r="K748" s="13"/>
    </row>
    <row r="749" spans="1:11">
      <c r="A749" s="30">
        <v>45355</v>
      </c>
      <c r="B749" s="405">
        <v>28382</v>
      </c>
      <c r="C749" s="405" t="s">
        <v>29</v>
      </c>
      <c r="D749" t="s">
        <v>14</v>
      </c>
      <c r="E749" s="217"/>
      <c r="F749" s="44">
        <v>5</v>
      </c>
      <c r="G749" s="1">
        <f t="shared" si="15"/>
        <v>-3.5527136788005009E-14</v>
      </c>
      <c r="K749" s="13"/>
    </row>
    <row r="750" spans="1:11">
      <c r="A750" s="68">
        <v>45322</v>
      </c>
      <c r="B750" s="404" t="s">
        <v>11</v>
      </c>
      <c r="C750" s="404" t="s">
        <v>12</v>
      </c>
      <c r="D750" t="s">
        <v>13</v>
      </c>
      <c r="E750" s="44">
        <v>39.700000000000003</v>
      </c>
      <c r="F750" s="217"/>
      <c r="G750" s="1">
        <f t="shared" si="15"/>
        <v>39.699999999999967</v>
      </c>
    </row>
    <row r="751" spans="1:11">
      <c r="A751" s="46"/>
      <c r="B751" s="405"/>
      <c r="C751" s="405"/>
      <c r="D751" t="s">
        <v>14</v>
      </c>
      <c r="E751" s="44">
        <v>8.8000000000000007</v>
      </c>
      <c r="F751" s="217"/>
      <c r="G751" s="1">
        <f t="shared" si="15"/>
        <v>48.499999999999972</v>
      </c>
    </row>
    <row r="752" spans="1:11">
      <c r="A752" s="46"/>
      <c r="B752" s="405"/>
      <c r="C752" s="405"/>
      <c r="D752" t="s">
        <v>15</v>
      </c>
      <c r="E752" s="217">
        <v>60</v>
      </c>
      <c r="F752" s="217"/>
      <c r="G752" s="1">
        <f t="shared" si="15"/>
        <v>108.49999999999997</v>
      </c>
    </row>
    <row r="753" spans="1:7">
      <c r="A753" s="46"/>
      <c r="B753" s="405"/>
      <c r="C753" s="405"/>
      <c r="D753" t="s">
        <v>16</v>
      </c>
      <c r="E753" s="217">
        <v>5</v>
      </c>
      <c r="F753" s="217"/>
      <c r="G753" s="1">
        <f t="shared" si="15"/>
        <v>113.49999999999997</v>
      </c>
    </row>
    <row r="754" spans="1:7">
      <c r="A754" s="46">
        <v>45322</v>
      </c>
      <c r="B754" s="405" t="s">
        <v>49</v>
      </c>
      <c r="C754" s="405" t="s">
        <v>12</v>
      </c>
      <c r="D754" t="s">
        <v>15</v>
      </c>
      <c r="E754" s="217"/>
      <c r="F754" s="217">
        <v>60</v>
      </c>
      <c r="G754" s="1">
        <f t="shared" si="15"/>
        <v>53.499999999999972</v>
      </c>
    </row>
    <row r="755" spans="1:7">
      <c r="A755" s="46">
        <v>45322</v>
      </c>
      <c r="B755" s="405" t="s">
        <v>49</v>
      </c>
      <c r="C755" s="405" t="s">
        <v>12</v>
      </c>
      <c r="D755" t="s">
        <v>16</v>
      </c>
      <c r="E755" s="217"/>
      <c r="F755" s="217">
        <v>5</v>
      </c>
      <c r="G755" s="1">
        <f t="shared" si="15"/>
        <v>48.499999999999972</v>
      </c>
    </row>
    <row r="756" spans="1:7">
      <c r="A756" s="30">
        <v>45355</v>
      </c>
      <c r="B756" s="405">
        <v>28382</v>
      </c>
      <c r="C756" s="405" t="s">
        <v>12</v>
      </c>
      <c r="D756" t="s">
        <v>13</v>
      </c>
      <c r="F756" s="44">
        <v>39.700000000000003</v>
      </c>
      <c r="G756" s="1">
        <f t="shared" si="15"/>
        <v>8.7999999999999687</v>
      </c>
    </row>
    <row r="757" spans="1:7">
      <c r="A757" s="30">
        <v>45355</v>
      </c>
      <c r="B757" s="405">
        <v>28382</v>
      </c>
      <c r="C757" s="405" t="s">
        <v>12</v>
      </c>
      <c r="D757" t="s">
        <v>14</v>
      </c>
      <c r="F757" s="44">
        <v>8.8000000000000007</v>
      </c>
      <c r="G757" s="1">
        <f t="shared" si="15"/>
        <v>-3.1974423109204508E-14</v>
      </c>
    </row>
    <row r="758" spans="1:7">
      <c r="A758" s="68">
        <v>45351</v>
      </c>
      <c r="B758" s="404" t="s">
        <v>11</v>
      </c>
      <c r="C758" s="404" t="s">
        <v>19</v>
      </c>
      <c r="D758" t="s">
        <v>13</v>
      </c>
      <c r="E758" s="217">
        <v>41.1</v>
      </c>
      <c r="F758" s="217"/>
      <c r="G758" s="1">
        <f t="shared" si="15"/>
        <v>41.099999999999966</v>
      </c>
    </row>
    <row r="759" spans="1:7">
      <c r="A759" s="46"/>
      <c r="B759" s="405"/>
      <c r="C759" s="405"/>
      <c r="D759" t="s">
        <v>14</v>
      </c>
      <c r="E759" s="217">
        <v>5</v>
      </c>
      <c r="F759" s="217"/>
      <c r="G759" s="1">
        <f t="shared" si="15"/>
        <v>46.099999999999966</v>
      </c>
    </row>
    <row r="760" spans="1:7">
      <c r="A760" s="46"/>
      <c r="B760" s="405"/>
      <c r="C760" s="405"/>
      <c r="D760" t="s">
        <v>15</v>
      </c>
      <c r="E760" s="217">
        <v>58</v>
      </c>
      <c r="F760" s="217"/>
      <c r="G760" s="1">
        <f t="shared" si="15"/>
        <v>104.09999999999997</v>
      </c>
    </row>
    <row r="761" spans="1:7">
      <c r="A761" s="46"/>
      <c r="B761" s="405"/>
      <c r="C761" s="405"/>
      <c r="D761" t="s">
        <v>16</v>
      </c>
      <c r="E761" s="217">
        <v>5</v>
      </c>
      <c r="F761" s="217"/>
      <c r="G761" s="1">
        <f t="shared" si="15"/>
        <v>109.09999999999997</v>
      </c>
    </row>
    <row r="762" spans="1:7">
      <c r="A762" s="46">
        <v>45351</v>
      </c>
      <c r="B762" s="405" t="s">
        <v>50</v>
      </c>
      <c r="C762" s="405" t="s">
        <v>19</v>
      </c>
      <c r="D762" t="s">
        <v>15</v>
      </c>
      <c r="E762" s="217"/>
      <c r="F762" s="217">
        <v>58</v>
      </c>
      <c r="G762" s="1">
        <f t="shared" si="15"/>
        <v>51.099999999999966</v>
      </c>
    </row>
    <row r="763" spans="1:7">
      <c r="A763" s="46">
        <v>45351</v>
      </c>
      <c r="B763" s="405" t="s">
        <v>50</v>
      </c>
      <c r="C763" s="405" t="s">
        <v>19</v>
      </c>
      <c r="D763" t="s">
        <v>16</v>
      </c>
      <c r="E763" s="217"/>
      <c r="F763" s="217">
        <v>5</v>
      </c>
      <c r="G763" s="1">
        <f t="shared" si="15"/>
        <v>46.099999999999966</v>
      </c>
    </row>
    <row r="764" spans="1:7">
      <c r="A764" s="30">
        <v>45376</v>
      </c>
      <c r="B764" s="405">
        <v>28629</v>
      </c>
      <c r="C764" s="405" t="s">
        <v>19</v>
      </c>
      <c r="D764" t="s">
        <v>13</v>
      </c>
      <c r="F764" s="217">
        <v>41.1</v>
      </c>
      <c r="G764" s="1">
        <f t="shared" si="15"/>
        <v>4.9999999999999645</v>
      </c>
    </row>
    <row r="765" spans="1:7">
      <c r="A765" s="30">
        <v>45376</v>
      </c>
      <c r="B765" s="405">
        <v>28629</v>
      </c>
      <c r="C765" s="405" t="s">
        <v>19</v>
      </c>
      <c r="D765" t="s">
        <v>14</v>
      </c>
      <c r="F765" s="217">
        <v>5</v>
      </c>
      <c r="G765" s="1">
        <f t="shared" si="15"/>
        <v>-3.5527136788005009E-14</v>
      </c>
    </row>
    <row r="766" spans="1:7">
      <c r="A766" s="32">
        <v>45382</v>
      </c>
      <c r="B766" s="404" t="s">
        <v>11</v>
      </c>
      <c r="C766" s="404" t="s">
        <v>20</v>
      </c>
      <c r="D766" t="s">
        <v>13</v>
      </c>
      <c r="E766" s="217">
        <v>39.799999999999997</v>
      </c>
      <c r="F766" s="217"/>
      <c r="G766" s="1">
        <f t="shared" si="15"/>
        <v>39.799999999999962</v>
      </c>
    </row>
    <row r="767" spans="1:7">
      <c r="B767" s="405"/>
      <c r="C767" s="405"/>
      <c r="D767" t="s">
        <v>14</v>
      </c>
      <c r="E767" s="217">
        <v>5</v>
      </c>
      <c r="F767" s="217"/>
      <c r="G767" s="1">
        <f t="shared" si="15"/>
        <v>44.799999999999962</v>
      </c>
    </row>
    <row r="768" spans="1:7">
      <c r="B768" s="405"/>
      <c r="C768" s="405"/>
      <c r="D768" t="s">
        <v>15</v>
      </c>
      <c r="E768" s="217">
        <v>60</v>
      </c>
      <c r="F768" s="217"/>
      <c r="G768" s="1">
        <f t="shared" si="15"/>
        <v>104.79999999999995</v>
      </c>
    </row>
    <row r="769" spans="1:7">
      <c r="B769" s="405"/>
      <c r="C769" s="405"/>
      <c r="D769" t="s">
        <v>16</v>
      </c>
      <c r="E769" s="217">
        <v>5</v>
      </c>
      <c r="F769" s="217"/>
      <c r="G769" s="1">
        <f t="shared" si="15"/>
        <v>109.79999999999995</v>
      </c>
    </row>
    <row r="770" spans="1:7">
      <c r="A770" s="30">
        <v>45382</v>
      </c>
      <c r="B770" s="405" t="s">
        <v>53</v>
      </c>
      <c r="C770" s="405" t="s">
        <v>20</v>
      </c>
      <c r="D770" t="s">
        <v>15</v>
      </c>
      <c r="E770" s="217"/>
      <c r="F770" s="217">
        <v>60</v>
      </c>
      <c r="G770" s="1">
        <f t="shared" si="15"/>
        <v>49.799999999999955</v>
      </c>
    </row>
    <row r="771" spans="1:7">
      <c r="A771" s="30">
        <v>45382</v>
      </c>
      <c r="B771" s="405" t="s">
        <v>53</v>
      </c>
      <c r="C771" s="405" t="s">
        <v>20</v>
      </c>
      <c r="D771" t="s">
        <v>16</v>
      </c>
      <c r="E771" s="217"/>
      <c r="F771" s="217">
        <v>5</v>
      </c>
      <c r="G771" s="1">
        <f t="shared" si="15"/>
        <v>44.799999999999955</v>
      </c>
    </row>
    <row r="772" spans="1:7">
      <c r="A772" s="30">
        <v>45419</v>
      </c>
      <c r="B772" s="405">
        <v>28830</v>
      </c>
      <c r="C772" s="405" t="s">
        <v>20</v>
      </c>
      <c r="D772" t="s">
        <v>13</v>
      </c>
      <c r="E772" s="217"/>
      <c r="F772" s="217">
        <v>39.799999999999997</v>
      </c>
      <c r="G772" s="1">
        <f t="shared" si="15"/>
        <v>4.9999999999999574</v>
      </c>
    </row>
    <row r="773" spans="1:7">
      <c r="A773" s="30">
        <v>45419</v>
      </c>
      <c r="B773" s="405">
        <v>28830</v>
      </c>
      <c r="C773" s="405" t="s">
        <v>20</v>
      </c>
      <c r="D773" t="s">
        <v>14</v>
      </c>
      <c r="E773" s="217"/>
      <c r="F773" s="217">
        <v>5</v>
      </c>
      <c r="G773" s="1">
        <f t="shared" si="15"/>
        <v>-4.2632564145606011E-14</v>
      </c>
    </row>
    <row r="774" spans="1:7">
      <c r="A774" s="32">
        <v>45412</v>
      </c>
      <c r="B774" s="404" t="s">
        <v>11</v>
      </c>
      <c r="C774" s="404" t="s">
        <v>21</v>
      </c>
      <c r="D774" t="s">
        <v>13</v>
      </c>
      <c r="E774" s="217">
        <v>39.6</v>
      </c>
      <c r="F774" s="217"/>
      <c r="G774" s="1">
        <f t="shared" si="15"/>
        <v>39.599999999999959</v>
      </c>
    </row>
    <row r="775" spans="1:7">
      <c r="B775" s="405"/>
      <c r="C775" s="405"/>
      <c r="D775" t="s">
        <v>14</v>
      </c>
      <c r="E775" s="217">
        <v>5</v>
      </c>
      <c r="F775" s="217"/>
      <c r="G775" s="1">
        <f t="shared" si="15"/>
        <v>44.599999999999959</v>
      </c>
    </row>
    <row r="776" spans="1:7">
      <c r="B776" s="405"/>
      <c r="C776" s="405"/>
      <c r="D776" t="s">
        <v>15</v>
      </c>
      <c r="E776" s="217">
        <v>60</v>
      </c>
      <c r="F776" s="217"/>
      <c r="G776" s="1">
        <f t="shared" si="15"/>
        <v>104.59999999999997</v>
      </c>
    </row>
    <row r="777" spans="1:7">
      <c r="B777" s="405"/>
      <c r="C777" s="405"/>
      <c r="D777" t="s">
        <v>16</v>
      </c>
      <c r="E777" s="217">
        <v>5</v>
      </c>
      <c r="F777" s="217"/>
      <c r="G777" s="1">
        <f t="shared" si="15"/>
        <v>109.59999999999997</v>
      </c>
    </row>
    <row r="778" spans="1:7">
      <c r="A778" s="30">
        <v>45412</v>
      </c>
      <c r="B778" s="405" t="s">
        <v>95</v>
      </c>
      <c r="C778" s="405" t="s">
        <v>21</v>
      </c>
      <c r="D778" t="s">
        <v>15</v>
      </c>
      <c r="E778" s="217"/>
      <c r="F778" s="217">
        <v>58</v>
      </c>
      <c r="G778" s="1">
        <f t="shared" si="15"/>
        <v>51.599999999999966</v>
      </c>
    </row>
    <row r="779" spans="1:7">
      <c r="A779" s="30">
        <v>45419</v>
      </c>
      <c r="B779" s="405">
        <v>28829</v>
      </c>
      <c r="C779" s="405" t="s">
        <v>21</v>
      </c>
      <c r="D779" t="s">
        <v>15</v>
      </c>
      <c r="E779" s="217"/>
      <c r="F779" s="217">
        <v>2</v>
      </c>
      <c r="G779" s="1">
        <f t="shared" si="15"/>
        <v>49.599999999999966</v>
      </c>
    </row>
    <row r="780" spans="1:7">
      <c r="A780" s="30">
        <v>45419</v>
      </c>
      <c r="B780" s="405">
        <v>28829</v>
      </c>
      <c r="C780" s="405" t="s">
        <v>21</v>
      </c>
      <c r="D780" t="s">
        <v>16</v>
      </c>
      <c r="E780" s="217"/>
      <c r="F780" s="217">
        <v>5</v>
      </c>
      <c r="G780" s="1">
        <f t="shared" si="15"/>
        <v>44.599999999999966</v>
      </c>
    </row>
    <row r="781" spans="1:7">
      <c r="A781" s="30">
        <v>45476</v>
      </c>
      <c r="B781" s="405">
        <v>29144</v>
      </c>
      <c r="C781" s="405" t="s">
        <v>21</v>
      </c>
      <c r="D781" t="s">
        <v>13</v>
      </c>
      <c r="E781" s="217"/>
      <c r="F781" s="217">
        <v>39.6</v>
      </c>
      <c r="G781" s="1">
        <f t="shared" si="15"/>
        <v>4.9999999999999645</v>
      </c>
    </row>
    <row r="782" spans="1:7">
      <c r="A782" s="30">
        <v>45476</v>
      </c>
      <c r="B782" s="405">
        <v>29144</v>
      </c>
      <c r="C782" s="405" t="s">
        <v>21</v>
      </c>
      <c r="D782" t="s">
        <v>14</v>
      </c>
      <c r="E782" s="217"/>
      <c r="F782" s="217">
        <v>5</v>
      </c>
      <c r="G782" s="1">
        <f t="shared" si="15"/>
        <v>-3.5527136788005009E-14</v>
      </c>
    </row>
    <row r="783" spans="1:7">
      <c r="A783" s="32">
        <v>45443</v>
      </c>
      <c r="B783" s="404" t="s">
        <v>11</v>
      </c>
      <c r="C783" s="404" t="s">
        <v>22</v>
      </c>
      <c r="D783" t="s">
        <v>13</v>
      </c>
      <c r="E783" s="217">
        <v>36</v>
      </c>
      <c r="F783" s="217"/>
      <c r="G783" s="1">
        <f t="shared" si="15"/>
        <v>35.999999999999964</v>
      </c>
    </row>
    <row r="784" spans="1:7">
      <c r="B784" s="405"/>
      <c r="C784" s="405"/>
      <c r="D784" t="s">
        <v>14</v>
      </c>
      <c r="E784" s="217">
        <v>5</v>
      </c>
      <c r="F784" s="217"/>
      <c r="G784" s="1">
        <f t="shared" si="15"/>
        <v>40.999999999999964</v>
      </c>
    </row>
    <row r="785" spans="1:10">
      <c r="B785" s="405"/>
      <c r="C785" s="405"/>
      <c r="D785" t="s">
        <v>15</v>
      </c>
      <c r="E785" s="217">
        <v>60</v>
      </c>
      <c r="F785" s="217"/>
      <c r="G785" s="1">
        <f t="shared" si="15"/>
        <v>100.99999999999997</v>
      </c>
    </row>
    <row r="786" spans="1:10">
      <c r="B786" s="405"/>
      <c r="C786" s="405"/>
      <c r="D786" t="s">
        <v>16</v>
      </c>
      <c r="E786" s="217">
        <v>5</v>
      </c>
      <c r="F786" s="217"/>
      <c r="G786" s="1">
        <f t="shared" si="15"/>
        <v>105.99999999999997</v>
      </c>
    </row>
    <row r="787" spans="1:10">
      <c r="A787" s="30">
        <v>45443</v>
      </c>
      <c r="B787" s="405" t="s">
        <v>96</v>
      </c>
      <c r="C787" s="405" t="s">
        <v>22</v>
      </c>
      <c r="D787" t="s">
        <v>15</v>
      </c>
      <c r="E787" s="217"/>
      <c r="F787" s="217">
        <v>60</v>
      </c>
      <c r="G787" s="1">
        <f t="shared" si="15"/>
        <v>45.999999999999972</v>
      </c>
    </row>
    <row r="788" spans="1:10">
      <c r="A788" s="30">
        <v>45443</v>
      </c>
      <c r="B788" s="405" t="s">
        <v>96</v>
      </c>
      <c r="C788" s="405" t="s">
        <v>22</v>
      </c>
      <c r="D788" t="s">
        <v>16</v>
      </c>
      <c r="E788" s="217"/>
      <c r="F788" s="217">
        <v>5</v>
      </c>
      <c r="G788" s="1">
        <f t="shared" si="15"/>
        <v>40.999999999999972</v>
      </c>
    </row>
    <row r="789" spans="1:10">
      <c r="A789" s="30">
        <v>45481</v>
      </c>
      <c r="B789" s="405">
        <v>29191</v>
      </c>
      <c r="C789" s="405" t="s">
        <v>22</v>
      </c>
      <c r="D789" t="s">
        <v>13</v>
      </c>
      <c r="E789" s="217"/>
      <c r="F789" s="217">
        <v>36</v>
      </c>
      <c r="G789" s="1">
        <f t="shared" si="15"/>
        <v>4.9999999999999716</v>
      </c>
    </row>
    <row r="790" spans="1:10">
      <c r="A790" s="30">
        <v>45481</v>
      </c>
      <c r="B790" s="405">
        <v>29191</v>
      </c>
      <c r="C790" s="405" t="s">
        <v>22</v>
      </c>
      <c r="D790" t="s">
        <v>14</v>
      </c>
      <c r="E790" s="217"/>
      <c r="F790" s="217">
        <v>5</v>
      </c>
      <c r="G790" s="1">
        <f t="shared" si="15"/>
        <v>-2.8421709430404007E-14</v>
      </c>
    </row>
    <row r="791" spans="1:10">
      <c r="A791" s="68">
        <v>45473</v>
      </c>
      <c r="B791" s="404" t="s">
        <v>11</v>
      </c>
      <c r="C791" s="404" t="s">
        <v>23</v>
      </c>
      <c r="D791" t="s">
        <v>13</v>
      </c>
      <c r="E791" s="217">
        <v>35</v>
      </c>
      <c r="F791" s="217"/>
      <c r="G791" s="1">
        <f t="shared" si="15"/>
        <v>34.999999999999972</v>
      </c>
    </row>
    <row r="792" spans="1:10">
      <c r="A792" s="46"/>
      <c r="B792" s="405"/>
      <c r="C792" s="405"/>
      <c r="D792" t="s">
        <v>14</v>
      </c>
      <c r="E792" s="217">
        <v>7</v>
      </c>
      <c r="F792" s="217"/>
      <c r="G792" s="1">
        <f t="shared" si="15"/>
        <v>41.999999999999972</v>
      </c>
    </row>
    <row r="793" spans="1:10">
      <c r="A793" s="46"/>
      <c r="B793" s="405"/>
      <c r="C793" s="405"/>
      <c r="D793" t="s">
        <v>15</v>
      </c>
      <c r="E793" s="217">
        <v>60</v>
      </c>
      <c r="F793" s="217"/>
      <c r="G793" s="1">
        <f t="shared" si="15"/>
        <v>101.99999999999997</v>
      </c>
    </row>
    <row r="794" spans="1:10">
      <c r="A794" s="46"/>
      <c r="B794" s="405"/>
      <c r="C794" s="405"/>
      <c r="D794" t="s">
        <v>16</v>
      </c>
      <c r="E794" s="217">
        <v>5</v>
      </c>
      <c r="F794" s="217"/>
      <c r="G794" s="1">
        <f t="shared" si="15"/>
        <v>106.99999999999997</v>
      </c>
    </row>
    <row r="795" spans="1:10">
      <c r="A795" s="46">
        <v>45473</v>
      </c>
      <c r="B795" s="405" t="s">
        <v>56</v>
      </c>
      <c r="C795" s="405" t="s">
        <v>23</v>
      </c>
      <c r="D795" t="s">
        <v>15</v>
      </c>
      <c r="E795" s="217"/>
      <c r="F795" s="217">
        <v>60</v>
      </c>
      <c r="G795" s="1">
        <f t="shared" si="15"/>
        <v>46.999999999999972</v>
      </c>
    </row>
    <row r="796" spans="1:10">
      <c r="A796" s="46">
        <v>45473</v>
      </c>
      <c r="B796" s="405" t="s">
        <v>56</v>
      </c>
      <c r="C796" s="405" t="s">
        <v>23</v>
      </c>
      <c r="D796" t="s">
        <v>16</v>
      </c>
      <c r="E796" s="217"/>
      <c r="F796" s="217">
        <v>5</v>
      </c>
      <c r="G796" s="1">
        <f t="shared" si="15"/>
        <v>41.999999999999972</v>
      </c>
      <c r="H796" s="404"/>
      <c r="J796" s="217"/>
    </row>
    <row r="797" spans="1:10">
      <c r="A797" s="46">
        <v>45538</v>
      </c>
      <c r="B797" s="405">
        <v>29608</v>
      </c>
      <c r="C797" s="405" t="s">
        <v>23</v>
      </c>
      <c r="D797" t="s">
        <v>13</v>
      </c>
      <c r="E797" s="217"/>
      <c r="F797" s="217">
        <v>35</v>
      </c>
      <c r="G797" s="1">
        <f t="shared" si="15"/>
        <v>6.9999999999999716</v>
      </c>
      <c r="H797" s="404"/>
      <c r="J797" s="217"/>
    </row>
    <row r="798" spans="1:10">
      <c r="A798" s="46">
        <v>45538</v>
      </c>
      <c r="B798" s="405">
        <v>29608</v>
      </c>
      <c r="C798" s="405" t="s">
        <v>23</v>
      </c>
      <c r="D798" t="s">
        <v>14</v>
      </c>
      <c r="E798" s="217"/>
      <c r="F798" s="217">
        <v>7</v>
      </c>
      <c r="G798" s="1">
        <f t="shared" si="15"/>
        <v>-2.8421709430404007E-14</v>
      </c>
      <c r="H798" s="404"/>
      <c r="J798" s="217"/>
    </row>
    <row r="799" spans="1:10">
      <c r="A799" s="68">
        <v>45504</v>
      </c>
      <c r="B799" s="404" t="s">
        <v>11</v>
      </c>
      <c r="C799" s="404" t="s">
        <v>24</v>
      </c>
      <c r="D799" t="s">
        <v>13</v>
      </c>
      <c r="E799" s="217">
        <v>34.299999999999997</v>
      </c>
      <c r="F799" s="217"/>
      <c r="G799" s="1">
        <f t="shared" si="15"/>
        <v>34.299999999999969</v>
      </c>
      <c r="H799" s="405"/>
      <c r="J799" s="217"/>
    </row>
    <row r="800" spans="1:10">
      <c r="A800" s="46"/>
      <c r="B800" s="405"/>
      <c r="C800" s="405"/>
      <c r="D800" t="s">
        <v>14</v>
      </c>
      <c r="E800" s="217">
        <v>7</v>
      </c>
      <c r="F800" s="217"/>
      <c r="G800" s="1">
        <f t="shared" si="15"/>
        <v>41.299999999999969</v>
      </c>
      <c r="H800" s="404"/>
      <c r="J800" s="217"/>
    </row>
    <row r="801" spans="1:11">
      <c r="A801" s="46"/>
      <c r="B801" s="405"/>
      <c r="C801" s="405"/>
      <c r="D801" t="s">
        <v>15</v>
      </c>
      <c r="E801" s="217">
        <v>60</v>
      </c>
      <c r="F801" s="217"/>
      <c r="G801" s="1">
        <f t="shared" si="15"/>
        <v>101.29999999999997</v>
      </c>
      <c r="H801" s="405"/>
      <c r="J801" s="217"/>
    </row>
    <row r="802" spans="1:11">
      <c r="A802" s="46"/>
      <c r="B802" s="405"/>
      <c r="C802" s="405"/>
      <c r="D802" t="s">
        <v>16</v>
      </c>
      <c r="E802" s="217">
        <v>5</v>
      </c>
      <c r="F802" s="217"/>
      <c r="G802" s="1">
        <f t="shared" si="15"/>
        <v>106.29999999999997</v>
      </c>
      <c r="J802" s="217"/>
    </row>
    <row r="803" spans="1:11" s="288" customFormat="1">
      <c r="A803" s="286"/>
      <c r="B803" s="409"/>
      <c r="C803" s="409"/>
      <c r="D803" s="287"/>
      <c r="E803" s="256"/>
      <c r="F803" s="256"/>
      <c r="G803" s="38">
        <f t="shared" si="15"/>
        <v>106.29999999999997</v>
      </c>
      <c r="H803" s="288" t="s">
        <v>172</v>
      </c>
      <c r="I803" s="287"/>
      <c r="J803" s="256"/>
    </row>
    <row r="804" spans="1:11">
      <c r="A804" s="46"/>
      <c r="B804" s="405"/>
      <c r="C804" s="405"/>
      <c r="D804" s="56" t="s">
        <v>97</v>
      </c>
      <c r="E804" s="56">
        <v>250</v>
      </c>
      <c r="F804" s="217"/>
      <c r="G804" s="1">
        <f t="shared" si="15"/>
        <v>356.29999999999995</v>
      </c>
      <c r="J804" s="29"/>
    </row>
    <row r="805" spans="1:11">
      <c r="A805" s="46">
        <v>45504</v>
      </c>
      <c r="B805" s="405" t="s">
        <v>32</v>
      </c>
      <c r="C805" s="405" t="s">
        <v>24</v>
      </c>
      <c r="D805" t="s">
        <v>15</v>
      </c>
      <c r="E805" s="217"/>
      <c r="F805" s="217">
        <v>60</v>
      </c>
      <c r="G805" s="1">
        <f t="shared" si="15"/>
        <v>296.29999999999995</v>
      </c>
    </row>
    <row r="806" spans="1:11">
      <c r="A806" s="46">
        <v>45504</v>
      </c>
      <c r="B806" s="405" t="s">
        <v>32</v>
      </c>
      <c r="C806" s="405" t="s">
        <v>24</v>
      </c>
      <c r="D806" t="s">
        <v>16</v>
      </c>
      <c r="E806" s="217"/>
      <c r="F806" s="217">
        <v>5</v>
      </c>
      <c r="G806" s="1">
        <f t="shared" si="15"/>
        <v>291.29999999999995</v>
      </c>
    </row>
    <row r="807" spans="1:11">
      <c r="A807" s="46">
        <v>45538</v>
      </c>
      <c r="B807" s="405">
        <v>29608</v>
      </c>
      <c r="C807" s="405" t="s">
        <v>24</v>
      </c>
      <c r="D807" t="s">
        <v>13</v>
      </c>
      <c r="E807" s="217"/>
      <c r="F807" s="217">
        <v>34.299999999999997</v>
      </c>
      <c r="G807" s="1">
        <f t="shared" ref="G807:H878" si="16">+G806+E807-F807</f>
        <v>256.99999999999994</v>
      </c>
    </row>
    <row r="808" spans="1:11">
      <c r="A808" s="46">
        <v>45538</v>
      </c>
      <c r="B808" s="405">
        <v>29608</v>
      </c>
      <c r="C808" s="405" t="s">
        <v>24</v>
      </c>
      <c r="D808" t="s">
        <v>14</v>
      </c>
      <c r="E808" s="217"/>
      <c r="F808" s="217">
        <v>7</v>
      </c>
      <c r="G808" s="1">
        <f t="shared" si="16"/>
        <v>249.99999999999994</v>
      </c>
    </row>
    <row r="809" spans="1:11">
      <c r="A809" s="46">
        <v>45538</v>
      </c>
      <c r="B809" s="405">
        <v>29601</v>
      </c>
      <c r="C809" s="405" t="s">
        <v>24</v>
      </c>
      <c r="D809" t="s">
        <v>97</v>
      </c>
      <c r="E809" s="217"/>
      <c r="F809" s="217">
        <v>250</v>
      </c>
      <c r="G809" s="1">
        <f t="shared" si="16"/>
        <v>0</v>
      </c>
    </row>
    <row r="810" spans="1:11">
      <c r="A810" s="32">
        <v>45535</v>
      </c>
      <c r="B810" s="404" t="s">
        <v>11</v>
      </c>
      <c r="C810" s="404" t="s">
        <v>71</v>
      </c>
      <c r="D810" t="s">
        <v>13</v>
      </c>
      <c r="E810" s="217">
        <v>34.4</v>
      </c>
      <c r="F810" s="217"/>
      <c r="G810" s="1">
        <f t="shared" si="16"/>
        <v>34.4</v>
      </c>
    </row>
    <row r="811" spans="1:11">
      <c r="B811" s="405"/>
      <c r="C811" s="405"/>
      <c r="D811" t="s">
        <v>14</v>
      </c>
      <c r="E811" s="217">
        <v>7</v>
      </c>
      <c r="F811" s="217"/>
      <c r="G811" s="1">
        <f t="shared" si="16"/>
        <v>41.4</v>
      </c>
    </row>
    <row r="812" spans="1:11">
      <c r="B812" s="405"/>
      <c r="C812" s="405"/>
      <c r="D812" t="s">
        <v>15</v>
      </c>
      <c r="E812" s="217">
        <v>60</v>
      </c>
      <c r="F812" s="217"/>
      <c r="G812" s="1">
        <f t="shared" si="16"/>
        <v>101.4</v>
      </c>
    </row>
    <row r="813" spans="1:11">
      <c r="B813" s="405"/>
      <c r="C813" s="405"/>
      <c r="D813" t="s">
        <v>16</v>
      </c>
      <c r="E813" s="217">
        <v>5</v>
      </c>
      <c r="F813" s="217"/>
      <c r="G813" s="1">
        <f t="shared" si="16"/>
        <v>106.4</v>
      </c>
      <c r="J813" t="s">
        <v>170</v>
      </c>
    </row>
    <row r="814" spans="1:11" ht="30.75">
      <c r="A814" s="30">
        <v>45535</v>
      </c>
      <c r="B814" s="405" t="s">
        <v>75</v>
      </c>
      <c r="C814" s="405" t="s">
        <v>71</v>
      </c>
      <c r="D814" t="s">
        <v>15</v>
      </c>
      <c r="E814" s="217"/>
      <c r="F814" s="217">
        <v>60</v>
      </c>
      <c r="G814" s="1">
        <f t="shared" si="16"/>
        <v>46.400000000000006</v>
      </c>
      <c r="H814">
        <v>2024</v>
      </c>
      <c r="I814" s="404" t="s">
        <v>24</v>
      </c>
      <c r="J814" s="266" t="s">
        <v>128</v>
      </c>
      <c r="K814" s="217">
        <v>102.5</v>
      </c>
    </row>
    <row r="815" spans="1:11">
      <c r="A815" s="30">
        <v>45535</v>
      </c>
      <c r="B815" s="405" t="s">
        <v>75</v>
      </c>
      <c r="C815" s="405" t="s">
        <v>71</v>
      </c>
      <c r="D815" t="s">
        <v>16</v>
      </c>
      <c r="E815" s="217"/>
      <c r="F815" s="217">
        <v>5</v>
      </c>
      <c r="G815" s="1">
        <f t="shared" si="16"/>
        <v>41.400000000000006</v>
      </c>
      <c r="I815" s="404" t="s">
        <v>27</v>
      </c>
      <c r="J815" t="s">
        <v>13</v>
      </c>
      <c r="K815" s="217">
        <v>18.399999999999999</v>
      </c>
    </row>
    <row r="816" spans="1:11">
      <c r="A816" s="46">
        <v>45584</v>
      </c>
      <c r="B816" s="405">
        <v>29853</v>
      </c>
      <c r="C816" s="405" t="s">
        <v>71</v>
      </c>
      <c r="D816" t="s">
        <v>13</v>
      </c>
      <c r="E816" s="217"/>
      <c r="F816" s="217">
        <v>34.4</v>
      </c>
      <c r="G816" s="1">
        <f t="shared" si="16"/>
        <v>7.0000000000000071</v>
      </c>
      <c r="I816" s="405"/>
      <c r="J816" t="s">
        <v>14</v>
      </c>
      <c r="K816" s="217">
        <v>7</v>
      </c>
    </row>
    <row r="817" spans="1:11">
      <c r="A817" s="46">
        <v>45584</v>
      </c>
      <c r="B817" s="405">
        <v>29853</v>
      </c>
      <c r="C817" s="405" t="s">
        <v>71</v>
      </c>
      <c r="D817" t="s">
        <v>14</v>
      </c>
      <c r="E817" s="217"/>
      <c r="F817" s="217">
        <v>7</v>
      </c>
      <c r="G817" s="1">
        <f t="shared" si="16"/>
        <v>7.1054273576010019E-15</v>
      </c>
      <c r="K817" s="29">
        <f>SUM(K814:K816)</f>
        <v>127.9</v>
      </c>
    </row>
    <row r="818" spans="1:11">
      <c r="A818" s="68">
        <v>45565</v>
      </c>
      <c r="B818" s="404" t="s">
        <v>11</v>
      </c>
      <c r="C818" s="404" t="s">
        <v>41</v>
      </c>
      <c r="D818" t="s">
        <v>13</v>
      </c>
      <c r="E818" s="217">
        <v>34.6</v>
      </c>
      <c r="F818" s="217"/>
      <c r="G818" s="1">
        <f t="shared" si="16"/>
        <v>34.600000000000009</v>
      </c>
    </row>
    <row r="819" spans="1:11">
      <c r="A819" s="46"/>
      <c r="B819" s="405"/>
      <c r="C819" s="405"/>
      <c r="D819" t="s">
        <v>14</v>
      </c>
      <c r="E819" s="217">
        <v>5</v>
      </c>
      <c r="F819" s="217"/>
      <c r="G819" s="1">
        <f t="shared" si="16"/>
        <v>39.600000000000009</v>
      </c>
    </row>
    <row r="820" spans="1:11">
      <c r="A820" s="46"/>
      <c r="B820" s="405"/>
      <c r="C820" s="405"/>
      <c r="D820" t="s">
        <v>15</v>
      </c>
      <c r="E820" s="217">
        <v>60</v>
      </c>
      <c r="F820" s="217"/>
      <c r="G820" s="1">
        <f t="shared" si="16"/>
        <v>99.600000000000009</v>
      </c>
      <c r="J820">
        <v>95</v>
      </c>
    </row>
    <row r="821" spans="1:11">
      <c r="A821" s="46"/>
      <c r="B821" s="405"/>
      <c r="C821" s="405"/>
      <c r="D821" t="s">
        <v>16</v>
      </c>
      <c r="E821" s="217">
        <v>5</v>
      </c>
      <c r="F821" s="217"/>
      <c r="G821" s="1">
        <f t="shared" si="16"/>
        <v>104.60000000000001</v>
      </c>
      <c r="J821">
        <f>316.5-J820</f>
        <v>221.5</v>
      </c>
    </row>
    <row r="822" spans="1:11">
      <c r="A822" s="46">
        <v>45565</v>
      </c>
      <c r="B822" s="405" t="s">
        <v>61</v>
      </c>
      <c r="C822" s="405" t="s">
        <v>41</v>
      </c>
      <c r="D822" t="s">
        <v>15</v>
      </c>
      <c r="E822" s="217"/>
      <c r="F822" s="217">
        <v>60</v>
      </c>
      <c r="G822" s="1">
        <f t="shared" si="16"/>
        <v>44.600000000000009</v>
      </c>
    </row>
    <row r="823" spans="1:11">
      <c r="A823" s="46">
        <v>45565</v>
      </c>
      <c r="B823" s="405" t="s">
        <v>61</v>
      </c>
      <c r="C823" s="405" t="s">
        <v>41</v>
      </c>
      <c r="D823" t="s">
        <v>16</v>
      </c>
      <c r="E823" s="217"/>
      <c r="F823" s="217">
        <v>5</v>
      </c>
      <c r="G823" s="1">
        <f t="shared" si="16"/>
        <v>39.600000000000009</v>
      </c>
    </row>
    <row r="824" spans="1:11">
      <c r="A824" s="46">
        <v>45584</v>
      </c>
      <c r="B824" s="405">
        <v>29853</v>
      </c>
      <c r="C824" s="405" t="s">
        <v>41</v>
      </c>
      <c r="D824" t="s">
        <v>13</v>
      </c>
      <c r="E824" s="217"/>
      <c r="F824" s="217">
        <v>34.6</v>
      </c>
      <c r="G824" s="1">
        <f t="shared" si="16"/>
        <v>5.0000000000000071</v>
      </c>
    </row>
    <row r="825" spans="1:11">
      <c r="A825" s="46">
        <v>45584</v>
      </c>
      <c r="B825" s="405">
        <v>29853</v>
      </c>
      <c r="C825" s="405" t="s">
        <v>41</v>
      </c>
      <c r="D825" t="s">
        <v>14</v>
      </c>
      <c r="E825" s="217"/>
      <c r="F825" s="217">
        <v>5</v>
      </c>
      <c r="G825" s="1">
        <f t="shared" si="16"/>
        <v>7.1054273576010019E-15</v>
      </c>
    </row>
    <row r="826" spans="1:11">
      <c r="A826" s="68">
        <v>45596</v>
      </c>
      <c r="B826" s="404" t="s">
        <v>11</v>
      </c>
      <c r="C826" s="404" t="s">
        <v>27</v>
      </c>
      <c r="D826" t="s">
        <v>13</v>
      </c>
      <c r="E826" s="217">
        <v>18.399999999999999</v>
      </c>
      <c r="F826" s="217"/>
      <c r="G826" s="1">
        <f t="shared" si="16"/>
        <v>18.400000000000006</v>
      </c>
    </row>
    <row r="827" spans="1:11">
      <c r="A827" s="46"/>
      <c r="B827" s="405"/>
      <c r="C827" s="405"/>
      <c r="D827" t="s">
        <v>14</v>
      </c>
      <c r="E827" s="217">
        <v>7</v>
      </c>
      <c r="F827" s="217"/>
      <c r="G827" s="1">
        <f t="shared" si="16"/>
        <v>25.400000000000006</v>
      </c>
    </row>
    <row r="828" spans="1:11">
      <c r="A828" s="46"/>
      <c r="B828" s="405"/>
      <c r="C828" s="405"/>
      <c r="D828" t="s">
        <v>15</v>
      </c>
      <c r="E828" s="217">
        <v>60</v>
      </c>
      <c r="F828" s="217"/>
      <c r="G828" s="1">
        <f t="shared" si="16"/>
        <v>85.4</v>
      </c>
      <c r="I828" s="404" t="s">
        <v>73</v>
      </c>
      <c r="J828" t="s">
        <v>13</v>
      </c>
      <c r="K828" s="217">
        <v>23.3</v>
      </c>
    </row>
    <row r="829" spans="1:11">
      <c r="A829" s="46"/>
      <c r="B829" s="405"/>
      <c r="C829" s="405"/>
      <c r="D829" t="s">
        <v>16</v>
      </c>
      <c r="E829" s="217">
        <v>5</v>
      </c>
      <c r="F829" s="217"/>
      <c r="G829" s="1">
        <f t="shared" si="16"/>
        <v>90.4</v>
      </c>
      <c r="I829" s="405"/>
      <c r="J829" t="s">
        <v>14</v>
      </c>
      <c r="K829" s="217">
        <v>7</v>
      </c>
    </row>
    <row r="830" spans="1:11">
      <c r="A830" s="46">
        <v>45596</v>
      </c>
      <c r="B830" s="405" t="s">
        <v>62</v>
      </c>
      <c r="C830" s="405" t="s">
        <v>27</v>
      </c>
      <c r="D830" t="s">
        <v>15</v>
      </c>
      <c r="E830" s="217"/>
      <c r="F830" s="217">
        <v>60</v>
      </c>
      <c r="G830" s="1">
        <f t="shared" si="16"/>
        <v>30.400000000000006</v>
      </c>
      <c r="K830" s="29">
        <f>SUM(K828:K829)</f>
        <v>30.3</v>
      </c>
    </row>
    <row r="831" spans="1:11">
      <c r="A831" s="46">
        <v>45596</v>
      </c>
      <c r="B831" s="405" t="s">
        <v>62</v>
      </c>
      <c r="C831" s="405" t="s">
        <v>27</v>
      </c>
      <c r="D831" t="s">
        <v>16</v>
      </c>
      <c r="E831" s="217"/>
      <c r="F831" s="217">
        <v>5</v>
      </c>
      <c r="G831" s="1">
        <f t="shared" si="16"/>
        <v>25.400000000000006</v>
      </c>
    </row>
    <row r="832" spans="1:11">
      <c r="A832" s="46">
        <v>45632</v>
      </c>
      <c r="B832" s="405">
        <v>30111</v>
      </c>
      <c r="C832" s="405" t="s">
        <v>27</v>
      </c>
      <c r="D832" t="s">
        <v>13</v>
      </c>
      <c r="E832" s="217"/>
      <c r="F832" s="217">
        <v>18.399999999999999</v>
      </c>
      <c r="G832" s="1">
        <f t="shared" si="16"/>
        <v>7.0000000000000071</v>
      </c>
    </row>
    <row r="833" spans="1:11">
      <c r="A833" s="46">
        <v>45632</v>
      </c>
      <c r="B833" s="405">
        <v>30111</v>
      </c>
      <c r="C833" s="405" t="s">
        <v>27</v>
      </c>
      <c r="D833" t="s">
        <v>14</v>
      </c>
      <c r="E833" s="217"/>
      <c r="F833" s="217">
        <v>7</v>
      </c>
      <c r="G833" s="1">
        <f t="shared" si="16"/>
        <v>7.1054273576010019E-15</v>
      </c>
    </row>
    <row r="834" spans="1:11">
      <c r="A834" s="68">
        <v>45626</v>
      </c>
      <c r="B834" s="404" t="s">
        <v>11</v>
      </c>
      <c r="C834" s="404" t="s">
        <v>73</v>
      </c>
      <c r="D834" t="s">
        <v>13</v>
      </c>
      <c r="E834" s="217">
        <v>23.3</v>
      </c>
      <c r="F834" s="217"/>
      <c r="G834" s="1">
        <f t="shared" si="16"/>
        <v>23.300000000000008</v>
      </c>
    </row>
    <row r="835" spans="1:11">
      <c r="A835" s="46"/>
      <c r="B835" s="405"/>
      <c r="C835" s="405"/>
      <c r="D835" t="s">
        <v>14</v>
      </c>
      <c r="E835" s="217">
        <v>7</v>
      </c>
      <c r="F835" s="217"/>
      <c r="G835" s="1">
        <f t="shared" si="16"/>
        <v>30.300000000000008</v>
      </c>
    </row>
    <row r="836" spans="1:11">
      <c r="A836" s="46"/>
      <c r="B836" s="405"/>
      <c r="C836" s="405"/>
      <c r="D836" t="s">
        <v>15</v>
      </c>
      <c r="E836" s="217">
        <v>60</v>
      </c>
      <c r="F836" s="217"/>
      <c r="G836" s="1">
        <f t="shared" si="16"/>
        <v>90.300000000000011</v>
      </c>
    </row>
    <row r="837" spans="1:11">
      <c r="A837" s="46"/>
      <c r="B837" s="405"/>
      <c r="C837" s="405"/>
      <c r="D837" t="s">
        <v>16</v>
      </c>
      <c r="E837" s="217">
        <v>5</v>
      </c>
      <c r="F837" s="217"/>
      <c r="G837" s="1">
        <f t="shared" si="16"/>
        <v>95.300000000000011</v>
      </c>
    </row>
    <row r="838" spans="1:11">
      <c r="A838" s="46">
        <v>45626</v>
      </c>
      <c r="B838" s="405" t="s">
        <v>64</v>
      </c>
      <c r="C838" s="405" t="s">
        <v>73</v>
      </c>
      <c r="D838" t="s">
        <v>15</v>
      </c>
      <c r="E838" s="217"/>
      <c r="F838" s="217">
        <v>60</v>
      </c>
      <c r="G838" s="1">
        <f t="shared" si="16"/>
        <v>35.300000000000011</v>
      </c>
    </row>
    <row r="839" spans="1:11">
      <c r="A839" s="46">
        <v>45626</v>
      </c>
      <c r="B839" s="405" t="s">
        <v>64</v>
      </c>
      <c r="C839" s="405" t="s">
        <v>73</v>
      </c>
      <c r="D839" t="s">
        <v>16</v>
      </c>
      <c r="E839" s="217"/>
      <c r="F839" s="217">
        <v>5</v>
      </c>
      <c r="G839" s="1">
        <f t="shared" si="16"/>
        <v>30.300000000000011</v>
      </c>
    </row>
    <row r="840" spans="1:11">
      <c r="A840" s="46">
        <v>45665</v>
      </c>
      <c r="B840" s="405">
        <v>30277</v>
      </c>
      <c r="C840" s="405" t="s">
        <v>73</v>
      </c>
      <c r="D840" t="s">
        <v>13</v>
      </c>
      <c r="E840" s="217"/>
      <c r="F840" s="217">
        <v>23.3</v>
      </c>
      <c r="G840" s="1">
        <f t="shared" si="16"/>
        <v>7.0000000000000107</v>
      </c>
    </row>
    <row r="841" spans="1:11">
      <c r="A841" s="46">
        <v>45665</v>
      </c>
      <c r="B841" s="405">
        <v>30277</v>
      </c>
      <c r="C841" s="405" t="s">
        <v>73</v>
      </c>
      <c r="D841" t="s">
        <v>14</v>
      </c>
      <c r="E841" s="217"/>
      <c r="F841" s="217">
        <v>7</v>
      </c>
      <c r="G841" s="1">
        <f t="shared" si="16"/>
        <v>1.0658141036401503E-14</v>
      </c>
    </row>
    <row r="842" spans="1:11">
      <c r="A842" s="32" t="s">
        <v>74</v>
      </c>
      <c r="B842" s="404" t="s">
        <v>11</v>
      </c>
      <c r="C842" s="404" t="s">
        <v>29</v>
      </c>
      <c r="D842" t="s">
        <v>13</v>
      </c>
      <c r="E842" s="217">
        <v>41</v>
      </c>
      <c r="F842" s="217"/>
      <c r="G842" s="1">
        <f t="shared" si="16"/>
        <v>41.000000000000014</v>
      </c>
    </row>
    <row r="843" spans="1:11">
      <c r="B843" s="405"/>
      <c r="C843" s="405"/>
      <c r="D843" t="s">
        <v>14</v>
      </c>
      <c r="E843" s="217">
        <v>3</v>
      </c>
      <c r="F843" s="217"/>
      <c r="G843" s="1">
        <f t="shared" si="16"/>
        <v>44.000000000000014</v>
      </c>
    </row>
    <row r="844" spans="1:11">
      <c r="B844" s="405"/>
      <c r="C844" s="405"/>
      <c r="D844" t="s">
        <v>15</v>
      </c>
      <c r="E844" s="217">
        <v>60</v>
      </c>
      <c r="F844" s="217"/>
      <c r="G844" s="1">
        <f t="shared" si="16"/>
        <v>104.00000000000001</v>
      </c>
    </row>
    <row r="845" spans="1:11">
      <c r="B845" s="405"/>
      <c r="C845" s="405"/>
      <c r="D845" t="s">
        <v>16</v>
      </c>
      <c r="E845" s="217">
        <v>5</v>
      </c>
      <c r="F845" s="217"/>
      <c r="G845" s="1">
        <f t="shared" si="16"/>
        <v>109.00000000000001</v>
      </c>
    </row>
    <row r="846" spans="1:11">
      <c r="A846" s="30">
        <v>45657</v>
      </c>
      <c r="B846" s="405" t="s">
        <v>48</v>
      </c>
      <c r="C846" s="405" t="s">
        <v>29</v>
      </c>
      <c r="D846" t="s">
        <v>15</v>
      </c>
      <c r="E846" s="217"/>
      <c r="F846" s="217">
        <v>60</v>
      </c>
      <c r="G846" s="1">
        <f t="shared" si="16"/>
        <v>49.000000000000014</v>
      </c>
      <c r="I846" s="404" t="s">
        <v>29</v>
      </c>
      <c r="J846" t="s">
        <v>13</v>
      </c>
      <c r="K846" s="217">
        <v>41</v>
      </c>
    </row>
    <row r="847" spans="1:11">
      <c r="A847" s="30">
        <v>45657</v>
      </c>
      <c r="B847" s="405" t="s">
        <v>48</v>
      </c>
      <c r="C847" s="405" t="s">
        <v>29</v>
      </c>
      <c r="D847" t="s">
        <v>16</v>
      </c>
      <c r="E847" s="217"/>
      <c r="F847" s="217">
        <v>5</v>
      </c>
      <c r="G847" s="1">
        <f t="shared" si="16"/>
        <v>44.000000000000014</v>
      </c>
      <c r="I847" s="405"/>
      <c r="J847" t="s">
        <v>14</v>
      </c>
      <c r="K847" s="217">
        <v>3</v>
      </c>
    </row>
    <row r="848" spans="1:11">
      <c r="A848" s="30">
        <v>45733</v>
      </c>
      <c r="B848" s="405">
        <v>306053</v>
      </c>
      <c r="C848" s="405" t="s">
        <v>29</v>
      </c>
      <c r="D848" t="s">
        <v>13</v>
      </c>
      <c r="E848" s="217"/>
      <c r="F848" s="217">
        <v>41</v>
      </c>
      <c r="G848" s="1">
        <f t="shared" si="16"/>
        <v>3.0000000000000142</v>
      </c>
      <c r="I848" s="405"/>
      <c r="K848" s="217"/>
    </row>
    <row r="849" spans="1:11">
      <c r="A849" s="30">
        <v>45733</v>
      </c>
      <c r="B849" s="405">
        <v>306053</v>
      </c>
      <c r="C849" s="405" t="s">
        <v>29</v>
      </c>
      <c r="D849" t="s">
        <v>14</v>
      </c>
      <c r="E849" s="217"/>
      <c r="F849" s="217">
        <v>3</v>
      </c>
      <c r="G849" s="1">
        <f t="shared" si="16"/>
        <v>1.4210854715202004E-14</v>
      </c>
      <c r="I849" s="405"/>
      <c r="K849" s="217"/>
    </row>
    <row r="850" spans="1:11">
      <c r="A850" s="68">
        <v>45688</v>
      </c>
      <c r="B850" s="404" t="s">
        <v>11</v>
      </c>
      <c r="C850" s="404" t="s">
        <v>12</v>
      </c>
      <c r="D850" t="s">
        <v>13</v>
      </c>
      <c r="E850" s="217">
        <v>37.299999999999997</v>
      </c>
      <c r="F850" s="217"/>
      <c r="G850" s="1">
        <f t="shared" si="16"/>
        <v>37.300000000000011</v>
      </c>
      <c r="I850" s="404" t="s">
        <v>12</v>
      </c>
      <c r="J850" t="s">
        <v>13</v>
      </c>
      <c r="K850" s="217">
        <v>37.299999999999997</v>
      </c>
    </row>
    <row r="851" spans="1:11">
      <c r="A851" s="46"/>
      <c r="B851" s="405"/>
      <c r="C851" s="405"/>
      <c r="D851" t="s">
        <v>14</v>
      </c>
      <c r="E851" s="217">
        <v>3</v>
      </c>
      <c r="F851" s="217"/>
      <c r="G851" s="1">
        <f t="shared" si="16"/>
        <v>40.300000000000011</v>
      </c>
      <c r="I851" s="405"/>
      <c r="J851" t="s">
        <v>14</v>
      </c>
      <c r="K851" s="217">
        <v>3</v>
      </c>
    </row>
    <row r="852" spans="1:11">
      <c r="A852" s="46"/>
      <c r="B852" s="405"/>
      <c r="C852" s="405"/>
      <c r="D852" t="s">
        <v>15</v>
      </c>
      <c r="E852" s="217">
        <v>60</v>
      </c>
      <c r="F852" s="217"/>
      <c r="G852" s="1">
        <f t="shared" si="16"/>
        <v>100.30000000000001</v>
      </c>
      <c r="K852" s="29">
        <f>SUM(K846:K851)</f>
        <v>84.3</v>
      </c>
    </row>
    <row r="853" spans="1:11">
      <c r="A853" s="46"/>
      <c r="B853" s="405"/>
      <c r="C853" s="405"/>
      <c r="D853" t="s">
        <v>16</v>
      </c>
      <c r="E853" s="217">
        <v>5</v>
      </c>
      <c r="F853" s="217"/>
      <c r="G853" s="1">
        <f t="shared" si="16"/>
        <v>105.30000000000001</v>
      </c>
    </row>
    <row r="854" spans="1:11">
      <c r="A854" s="46">
        <v>45688</v>
      </c>
      <c r="B854" s="405" t="s">
        <v>49</v>
      </c>
      <c r="C854" s="405" t="s">
        <v>12</v>
      </c>
      <c r="D854" t="s">
        <v>15</v>
      </c>
      <c r="E854" s="217"/>
      <c r="F854" s="217">
        <v>60</v>
      </c>
      <c r="G854" s="1">
        <f t="shared" si="16"/>
        <v>45.300000000000011</v>
      </c>
    </row>
    <row r="855" spans="1:11">
      <c r="A855" s="46">
        <v>45688</v>
      </c>
      <c r="B855" s="405" t="s">
        <v>49</v>
      </c>
      <c r="C855" s="405" t="s">
        <v>12</v>
      </c>
      <c r="D855" t="s">
        <v>16</v>
      </c>
      <c r="E855" s="217"/>
      <c r="F855" s="217">
        <v>5</v>
      </c>
      <c r="G855" s="1">
        <f t="shared" si="16"/>
        <v>40.300000000000011</v>
      </c>
    </row>
    <row r="856" spans="1:11">
      <c r="A856" s="30">
        <v>45733</v>
      </c>
      <c r="B856" s="405">
        <v>306053</v>
      </c>
      <c r="C856" s="405" t="s">
        <v>12</v>
      </c>
      <c r="D856" t="s">
        <v>13</v>
      </c>
      <c r="E856" s="217"/>
      <c r="F856" s="217">
        <v>37.299999999999997</v>
      </c>
      <c r="G856" s="1">
        <f t="shared" si="16"/>
        <v>3.0000000000000142</v>
      </c>
    </row>
    <row r="857" spans="1:11">
      <c r="A857" s="30">
        <v>45733</v>
      </c>
      <c r="B857" s="405">
        <v>306053</v>
      </c>
      <c r="C857" s="405" t="s">
        <v>12</v>
      </c>
      <c r="D857" t="s">
        <v>14</v>
      </c>
      <c r="E857" s="217"/>
      <c r="F857" s="217">
        <v>3</v>
      </c>
      <c r="G857" s="1">
        <f t="shared" si="16"/>
        <v>1.4210854715202004E-14</v>
      </c>
    </row>
    <row r="858" spans="1:11">
      <c r="A858" s="32">
        <v>45716</v>
      </c>
      <c r="B858" s="404" t="s">
        <v>11</v>
      </c>
      <c r="C858" s="404" t="s">
        <v>19</v>
      </c>
      <c r="D858" t="s">
        <v>13</v>
      </c>
      <c r="E858" s="217">
        <v>41.6</v>
      </c>
      <c r="F858" s="217"/>
      <c r="G858" s="1">
        <f t="shared" si="16"/>
        <v>41.600000000000016</v>
      </c>
      <c r="I858" s="422" t="s">
        <v>170</v>
      </c>
      <c r="J858" s="422"/>
      <c r="K858" s="422"/>
    </row>
    <row r="859" spans="1:11">
      <c r="B859" s="405"/>
      <c r="C859" s="405"/>
      <c r="D859" t="s">
        <v>14</v>
      </c>
      <c r="E859" s="217">
        <v>3</v>
      </c>
      <c r="F859" s="217"/>
      <c r="G859" s="1">
        <f t="shared" si="16"/>
        <v>44.600000000000016</v>
      </c>
      <c r="I859" s="404" t="s">
        <v>19</v>
      </c>
      <c r="J859" t="s">
        <v>13</v>
      </c>
      <c r="K859" s="217">
        <v>41.6</v>
      </c>
    </row>
    <row r="860" spans="1:11">
      <c r="B860" s="405"/>
      <c r="C860" s="405"/>
      <c r="D860" t="s">
        <v>15</v>
      </c>
      <c r="E860" s="217">
        <v>56</v>
      </c>
      <c r="F860" s="217"/>
      <c r="G860" s="1">
        <f t="shared" si="16"/>
        <v>100.60000000000002</v>
      </c>
      <c r="I860" s="405"/>
      <c r="J860" t="s">
        <v>14</v>
      </c>
      <c r="K860" s="217">
        <v>3</v>
      </c>
    </row>
    <row r="861" spans="1:11">
      <c r="B861" s="405"/>
      <c r="C861" s="405"/>
      <c r="D861" t="s">
        <v>16</v>
      </c>
      <c r="E861" s="217">
        <v>5</v>
      </c>
      <c r="F861" s="217"/>
      <c r="G861" s="1">
        <f t="shared" si="16"/>
        <v>105.60000000000002</v>
      </c>
      <c r="K861" s="276">
        <f>SUM(K859:K860)</f>
        <v>44.6</v>
      </c>
    </row>
    <row r="862" spans="1:11">
      <c r="A862" s="30">
        <v>45716</v>
      </c>
      <c r="B862" s="405" t="s">
        <v>50</v>
      </c>
      <c r="C862" s="405" t="s">
        <v>19</v>
      </c>
      <c r="D862" t="s">
        <v>15</v>
      </c>
      <c r="E862" s="217"/>
      <c r="F862" s="217">
        <v>56</v>
      </c>
      <c r="G862" s="1">
        <f t="shared" si="16"/>
        <v>49.600000000000023</v>
      </c>
    </row>
    <row r="863" spans="1:11">
      <c r="A863" s="30">
        <v>45716</v>
      </c>
      <c r="B863" s="405" t="s">
        <v>50</v>
      </c>
      <c r="C863" s="405" t="s">
        <v>19</v>
      </c>
      <c r="D863" t="s">
        <v>16</v>
      </c>
      <c r="E863" s="217"/>
      <c r="F863" s="217">
        <v>5</v>
      </c>
      <c r="G863" s="1">
        <f t="shared" si="16"/>
        <v>44.600000000000023</v>
      </c>
      <c r="H863" s="1"/>
    </row>
    <row r="864" spans="1:11">
      <c r="A864" s="30">
        <v>45733</v>
      </c>
      <c r="B864" s="405">
        <v>30653</v>
      </c>
      <c r="C864" s="405" t="s">
        <v>19</v>
      </c>
      <c r="D864" t="s">
        <v>13</v>
      </c>
      <c r="E864" s="217"/>
      <c r="F864" s="217">
        <v>41.6</v>
      </c>
      <c r="G864" s="1">
        <f t="shared" si="16"/>
        <v>3.0000000000000213</v>
      </c>
    </row>
    <row r="865" spans="1:7">
      <c r="A865" s="30">
        <v>45733</v>
      </c>
      <c r="B865" s="405">
        <v>30653</v>
      </c>
      <c r="C865" s="405" t="s">
        <v>19</v>
      </c>
      <c r="D865" t="s">
        <v>14</v>
      </c>
      <c r="E865" s="217"/>
      <c r="F865" s="217">
        <v>3</v>
      </c>
      <c r="G865" s="1">
        <f t="shared" si="16"/>
        <v>2.1316282072803006E-14</v>
      </c>
    </row>
    <row r="866" spans="1:7">
      <c r="A866" s="32">
        <v>45747</v>
      </c>
      <c r="B866" s="404" t="s">
        <v>11</v>
      </c>
      <c r="C866" s="404" t="s">
        <v>20</v>
      </c>
      <c r="D866" t="s">
        <v>13</v>
      </c>
      <c r="E866" s="217">
        <v>45.3</v>
      </c>
      <c r="F866" s="217"/>
      <c r="G866" s="1">
        <f t="shared" si="16"/>
        <v>45.300000000000018</v>
      </c>
    </row>
    <row r="867" spans="1:7">
      <c r="B867" s="405"/>
      <c r="C867" s="405"/>
      <c r="D867" t="s">
        <v>14</v>
      </c>
      <c r="E867" s="217">
        <v>3</v>
      </c>
      <c r="F867" s="217"/>
      <c r="G867" s="1">
        <f t="shared" si="16"/>
        <v>48.300000000000018</v>
      </c>
    </row>
    <row r="868" spans="1:7">
      <c r="B868" s="405"/>
      <c r="C868" s="405"/>
      <c r="D868" t="s">
        <v>15</v>
      </c>
      <c r="E868" s="217">
        <v>60</v>
      </c>
      <c r="F868" s="217"/>
      <c r="G868" s="1">
        <f t="shared" si="16"/>
        <v>108.30000000000001</v>
      </c>
    </row>
    <row r="869" spans="1:7">
      <c r="B869" s="405"/>
      <c r="C869" s="405"/>
      <c r="D869" t="s">
        <v>16</v>
      </c>
      <c r="E869" s="217">
        <v>5</v>
      </c>
      <c r="F869" s="217"/>
      <c r="G869" s="1">
        <f t="shared" si="16"/>
        <v>113.30000000000001</v>
      </c>
    </row>
    <row r="870" spans="1:7">
      <c r="A870" s="30">
        <v>45747</v>
      </c>
      <c r="B870" s="405" t="s">
        <v>53</v>
      </c>
      <c r="C870" s="405" t="s">
        <v>20</v>
      </c>
      <c r="D870" t="s">
        <v>15</v>
      </c>
      <c r="E870" s="217"/>
      <c r="F870" s="217">
        <v>60</v>
      </c>
      <c r="G870" s="1">
        <f t="shared" si="16"/>
        <v>53.300000000000011</v>
      </c>
    </row>
    <row r="871" spans="1:7">
      <c r="A871" s="30">
        <v>45747</v>
      </c>
      <c r="B871" s="405" t="s">
        <v>53</v>
      </c>
      <c r="C871" s="405" t="s">
        <v>20</v>
      </c>
      <c r="D871" t="s">
        <v>16</v>
      </c>
      <c r="E871" s="217"/>
      <c r="F871" s="217">
        <v>5</v>
      </c>
      <c r="G871" s="1">
        <f t="shared" si="16"/>
        <v>48.300000000000011</v>
      </c>
    </row>
    <row r="872" spans="1:7">
      <c r="A872" s="30">
        <v>45841</v>
      </c>
      <c r="B872" s="405">
        <v>31264</v>
      </c>
      <c r="C872" s="405" t="s">
        <v>20</v>
      </c>
      <c r="D872" t="s">
        <v>13</v>
      </c>
      <c r="E872" s="217"/>
      <c r="F872" s="217">
        <v>45.3</v>
      </c>
      <c r="G872" s="1">
        <f t="shared" si="16"/>
        <v>3.0000000000000142</v>
      </c>
    </row>
    <row r="873" spans="1:7">
      <c r="A873" s="30">
        <v>45841</v>
      </c>
      <c r="B873" s="405">
        <v>31264</v>
      </c>
      <c r="C873" s="405" t="s">
        <v>20</v>
      </c>
      <c r="D873" t="s">
        <v>14</v>
      </c>
      <c r="E873" s="217"/>
      <c r="F873" s="217">
        <v>3</v>
      </c>
      <c r="G873" s="1">
        <f t="shared" si="16"/>
        <v>1.4210854715202004E-14</v>
      </c>
    </row>
    <row r="874" spans="1:7">
      <c r="A874" s="68">
        <v>45777</v>
      </c>
      <c r="B874" s="404" t="s">
        <v>11</v>
      </c>
      <c r="C874" s="404" t="s">
        <v>21</v>
      </c>
      <c r="D874" t="s">
        <v>13</v>
      </c>
      <c r="E874" s="217">
        <v>44</v>
      </c>
      <c r="F874" s="217"/>
      <c r="G874" s="1">
        <f t="shared" si="16"/>
        <v>44.000000000000014</v>
      </c>
    </row>
    <row r="875" spans="1:7">
      <c r="A875" s="46"/>
      <c r="B875" s="405"/>
      <c r="C875" s="405"/>
      <c r="D875" t="s">
        <v>14</v>
      </c>
      <c r="E875" s="217">
        <v>3</v>
      </c>
      <c r="F875" s="217"/>
      <c r="G875" s="1">
        <f t="shared" si="16"/>
        <v>47.000000000000014</v>
      </c>
    </row>
    <row r="876" spans="1:7">
      <c r="A876" s="46"/>
      <c r="B876" s="405"/>
      <c r="C876" s="405"/>
      <c r="D876" t="s">
        <v>15</v>
      </c>
      <c r="E876" s="217">
        <v>60</v>
      </c>
      <c r="F876" s="217"/>
      <c r="G876" s="1">
        <f t="shared" si="16"/>
        <v>107.00000000000001</v>
      </c>
    </row>
    <row r="877" spans="1:7">
      <c r="A877" s="46"/>
      <c r="B877" s="405"/>
      <c r="C877" s="405"/>
      <c r="D877" t="s">
        <v>16</v>
      </c>
      <c r="E877" s="217">
        <v>5</v>
      </c>
      <c r="F877" s="217"/>
      <c r="G877" s="1">
        <f t="shared" si="16"/>
        <v>112.00000000000001</v>
      </c>
    </row>
    <row r="878" spans="1:7">
      <c r="A878" s="46">
        <v>45777</v>
      </c>
      <c r="B878" s="405" t="s">
        <v>65</v>
      </c>
      <c r="C878" s="405" t="s">
        <v>21</v>
      </c>
      <c r="D878" t="s">
        <v>15</v>
      </c>
      <c r="E878" s="217"/>
      <c r="F878" s="217">
        <v>60</v>
      </c>
      <c r="G878" s="1">
        <f t="shared" si="16"/>
        <v>52.000000000000014</v>
      </c>
    </row>
    <row r="879" spans="1:7">
      <c r="A879" s="46">
        <v>45777</v>
      </c>
      <c r="B879" s="405" t="s">
        <v>65</v>
      </c>
      <c r="C879" s="405" t="s">
        <v>21</v>
      </c>
      <c r="D879" t="s">
        <v>16</v>
      </c>
      <c r="E879" s="217"/>
      <c r="F879" s="217">
        <v>5</v>
      </c>
      <c r="G879" s="1">
        <f t="shared" ref="G879:G885" si="17">+G878+E879-F879</f>
        <v>47.000000000000014</v>
      </c>
    </row>
    <row r="880" spans="1:7">
      <c r="A880" s="30">
        <v>45841</v>
      </c>
      <c r="B880" s="405">
        <v>31264</v>
      </c>
      <c r="C880" s="405" t="s">
        <v>21</v>
      </c>
      <c r="D880" t="s">
        <v>13</v>
      </c>
      <c r="E880" s="217"/>
      <c r="F880" s="217">
        <v>44</v>
      </c>
      <c r="G880" s="1">
        <f t="shared" si="17"/>
        <v>3.0000000000000142</v>
      </c>
    </row>
    <row r="881" spans="1:11">
      <c r="A881" s="30">
        <v>45841</v>
      </c>
      <c r="B881" s="405">
        <v>31264</v>
      </c>
      <c r="C881" s="405" t="s">
        <v>21</v>
      </c>
      <c r="D881" t="s">
        <v>14</v>
      </c>
      <c r="E881" s="217"/>
      <c r="F881" s="217">
        <v>3</v>
      </c>
      <c r="G881" s="1">
        <f t="shared" si="17"/>
        <v>1.4210854715202004E-14</v>
      </c>
    </row>
    <row r="882" spans="1:11">
      <c r="A882" s="68">
        <v>45808</v>
      </c>
      <c r="B882" s="404" t="s">
        <v>11</v>
      </c>
      <c r="C882" s="404" t="s">
        <v>22</v>
      </c>
      <c r="D882" t="s">
        <v>13</v>
      </c>
      <c r="E882" s="217">
        <v>41.1</v>
      </c>
      <c r="F882" s="217"/>
      <c r="G882" s="1">
        <f t="shared" si="17"/>
        <v>41.100000000000016</v>
      </c>
      <c r="I882" s="404"/>
      <c r="K882" s="217"/>
    </row>
    <row r="883" spans="1:11">
      <c r="A883" s="46"/>
      <c r="B883" s="405"/>
      <c r="C883" s="405"/>
      <c r="D883" t="s">
        <v>14</v>
      </c>
      <c r="E883" s="217">
        <v>5</v>
      </c>
      <c r="F883" s="217"/>
      <c r="G883" s="1">
        <f t="shared" si="17"/>
        <v>46.100000000000016</v>
      </c>
      <c r="I883" s="405"/>
      <c r="K883" s="217"/>
    </row>
    <row r="884" spans="1:11">
      <c r="A884" s="46"/>
      <c r="B884" s="405"/>
      <c r="C884" s="405"/>
      <c r="D884" t="s">
        <v>15</v>
      </c>
      <c r="E884" s="217">
        <v>60</v>
      </c>
      <c r="F884" s="217"/>
      <c r="G884" s="1">
        <f t="shared" si="17"/>
        <v>106.10000000000002</v>
      </c>
      <c r="K884" s="29"/>
    </row>
    <row r="885" spans="1:11">
      <c r="A885" s="46"/>
      <c r="B885" s="405"/>
      <c r="C885" s="405"/>
      <c r="D885" t="s">
        <v>16</v>
      </c>
      <c r="E885" s="217">
        <v>5</v>
      </c>
      <c r="F885" s="217"/>
      <c r="G885" s="1">
        <f t="shared" si="17"/>
        <v>111.10000000000002</v>
      </c>
    </row>
    <row r="886" spans="1:11">
      <c r="A886" s="46">
        <v>45808</v>
      </c>
      <c r="B886" s="405" t="s">
        <v>55</v>
      </c>
      <c r="C886" s="405" t="s">
        <v>22</v>
      </c>
      <c r="D886" t="s">
        <v>15</v>
      </c>
      <c r="E886" s="217"/>
      <c r="F886" s="217">
        <v>60</v>
      </c>
      <c r="G886" s="1">
        <f t="shared" ref="G886:G956" si="18">+G885+E886-F886</f>
        <v>51.100000000000023</v>
      </c>
    </row>
    <row r="887" spans="1:11">
      <c r="A887" s="46">
        <v>45808</v>
      </c>
      <c r="B887" s="405" t="s">
        <v>55</v>
      </c>
      <c r="C887" s="405" t="s">
        <v>22</v>
      </c>
      <c r="D887" t="s">
        <v>16</v>
      </c>
      <c r="E887" s="217"/>
      <c r="F887" s="217">
        <v>5</v>
      </c>
      <c r="G887" s="1">
        <f t="shared" si="18"/>
        <v>46.100000000000023</v>
      </c>
    </row>
    <row r="888" spans="1:11">
      <c r="A888" s="30">
        <v>45829</v>
      </c>
      <c r="B888" s="405">
        <v>31181</v>
      </c>
      <c r="C888" s="405" t="s">
        <v>22</v>
      </c>
      <c r="D888" t="s">
        <v>13</v>
      </c>
      <c r="F888" s="1">
        <v>41.1</v>
      </c>
      <c r="G888" s="1">
        <f t="shared" si="18"/>
        <v>5.0000000000000213</v>
      </c>
      <c r="I888" s="404"/>
      <c r="K888" s="217"/>
    </row>
    <row r="889" spans="1:11">
      <c r="A889" s="30">
        <v>45829</v>
      </c>
      <c r="B889" s="405">
        <v>31181</v>
      </c>
      <c r="C889" s="405" t="s">
        <v>22</v>
      </c>
      <c r="D889" t="s">
        <v>14</v>
      </c>
      <c r="F889" s="1">
        <v>5</v>
      </c>
      <c r="G889" s="1">
        <f t="shared" si="18"/>
        <v>2.1316282072803006E-14</v>
      </c>
      <c r="I889" s="405"/>
      <c r="K889" s="217"/>
    </row>
    <row r="890" spans="1:11">
      <c r="A890" s="68">
        <v>45838</v>
      </c>
      <c r="B890" s="404" t="s">
        <v>11</v>
      </c>
      <c r="C890" s="404" t="s">
        <v>23</v>
      </c>
      <c r="D890" t="s">
        <v>13</v>
      </c>
      <c r="E890" s="217">
        <v>31.2</v>
      </c>
      <c r="F890" s="217"/>
      <c r="G890" s="1">
        <f t="shared" si="18"/>
        <v>31.200000000000021</v>
      </c>
      <c r="I890" s="404" t="s">
        <v>23</v>
      </c>
      <c r="J890" t="s">
        <v>13</v>
      </c>
      <c r="K890" s="217">
        <v>31.2</v>
      </c>
    </row>
    <row r="891" spans="1:11">
      <c r="A891" s="46"/>
      <c r="B891" s="405"/>
      <c r="C891" s="405"/>
      <c r="D891" t="s">
        <v>14</v>
      </c>
      <c r="E891" s="217">
        <v>4</v>
      </c>
      <c r="F891" s="217"/>
      <c r="G891" s="1">
        <f t="shared" si="18"/>
        <v>35.200000000000017</v>
      </c>
      <c r="I891" s="405"/>
      <c r="J891" t="s">
        <v>14</v>
      </c>
      <c r="K891" s="217">
        <v>4</v>
      </c>
    </row>
    <row r="892" spans="1:11">
      <c r="A892" s="46"/>
      <c r="B892" s="405"/>
      <c r="C892" s="405"/>
      <c r="D892" t="s">
        <v>15</v>
      </c>
      <c r="E892" s="217">
        <v>60</v>
      </c>
      <c r="F892" s="217"/>
      <c r="G892" s="1">
        <f t="shared" si="18"/>
        <v>95.200000000000017</v>
      </c>
      <c r="K892" s="29">
        <f>SUM(K890:K891)</f>
        <v>35.200000000000003</v>
      </c>
    </row>
    <row r="893" spans="1:11">
      <c r="A893" s="46"/>
      <c r="B893" s="405"/>
      <c r="C893" s="405"/>
      <c r="D893" t="s">
        <v>16</v>
      </c>
      <c r="E893" s="217">
        <v>5</v>
      </c>
      <c r="F893" s="217"/>
      <c r="G893" s="1">
        <f t="shared" si="18"/>
        <v>100.20000000000002</v>
      </c>
    </row>
    <row r="894" spans="1:11">
      <c r="A894" s="46">
        <v>45838</v>
      </c>
      <c r="B894" s="405" t="s">
        <v>56</v>
      </c>
      <c r="C894" s="405" t="s">
        <v>23</v>
      </c>
      <c r="D894" t="s">
        <v>15</v>
      </c>
      <c r="E894" s="217"/>
      <c r="F894" s="217">
        <v>60</v>
      </c>
      <c r="G894" s="1">
        <f t="shared" si="18"/>
        <v>40.200000000000017</v>
      </c>
    </row>
    <row r="895" spans="1:11">
      <c r="A895" s="46">
        <v>45838</v>
      </c>
      <c r="B895" s="405" t="s">
        <v>56</v>
      </c>
      <c r="C895" s="405" t="s">
        <v>23</v>
      </c>
      <c r="D895" t="s">
        <v>16</v>
      </c>
      <c r="E895" s="217"/>
      <c r="F895" s="217">
        <v>5</v>
      </c>
      <c r="G895" s="1">
        <f t="shared" si="18"/>
        <v>35.200000000000017</v>
      </c>
    </row>
    <row r="896" spans="1:11">
      <c r="A896" s="30">
        <v>45852</v>
      </c>
      <c r="B896" s="405">
        <v>31364</v>
      </c>
      <c r="C896" s="405" t="s">
        <v>23</v>
      </c>
      <c r="D896" t="s">
        <v>13</v>
      </c>
      <c r="F896" s="1">
        <v>31.2</v>
      </c>
      <c r="G896" s="1">
        <f t="shared" si="18"/>
        <v>4.0000000000000178</v>
      </c>
    </row>
    <row r="897" spans="1:11">
      <c r="A897" s="30">
        <v>45852</v>
      </c>
      <c r="B897" s="405">
        <v>31364</v>
      </c>
      <c r="C897" s="405" t="s">
        <v>23</v>
      </c>
      <c r="D897" t="s">
        <v>14</v>
      </c>
      <c r="F897" s="1">
        <v>4</v>
      </c>
      <c r="G897" s="1">
        <f t="shared" si="18"/>
        <v>1.7763568394002505E-14</v>
      </c>
    </row>
    <row r="898" spans="1:11">
      <c r="A898" s="68">
        <v>45869</v>
      </c>
      <c r="B898" s="404" t="s">
        <v>11</v>
      </c>
      <c r="C898" s="404" t="s">
        <v>24</v>
      </c>
      <c r="D898" t="s">
        <v>13</v>
      </c>
      <c r="E898" s="217">
        <v>28.3</v>
      </c>
      <c r="F898" s="217"/>
      <c r="G898" s="1">
        <f t="shared" si="18"/>
        <v>28.300000000000018</v>
      </c>
      <c r="I898" s="404"/>
      <c r="K898" s="217"/>
    </row>
    <row r="899" spans="1:11">
      <c r="A899" s="46"/>
      <c r="B899" s="405"/>
      <c r="C899" s="405"/>
      <c r="D899" t="s">
        <v>14</v>
      </c>
      <c r="E899" s="217">
        <v>4</v>
      </c>
      <c r="F899" s="217"/>
      <c r="G899" s="1">
        <f t="shared" si="18"/>
        <v>32.300000000000018</v>
      </c>
      <c r="I899" s="405"/>
      <c r="K899" s="217"/>
    </row>
    <row r="900" spans="1:11">
      <c r="A900" s="46"/>
      <c r="B900" s="405"/>
      <c r="C900" s="405"/>
      <c r="D900" t="s">
        <v>15</v>
      </c>
      <c r="E900" s="217">
        <v>60</v>
      </c>
      <c r="F900" s="217"/>
      <c r="G900" s="1">
        <f t="shared" si="18"/>
        <v>92.300000000000011</v>
      </c>
      <c r="K900" s="29"/>
    </row>
    <row r="901" spans="1:11">
      <c r="A901" s="46"/>
      <c r="B901" s="405"/>
      <c r="C901" s="405"/>
      <c r="D901" t="s">
        <v>16</v>
      </c>
      <c r="E901" s="217">
        <v>5</v>
      </c>
      <c r="F901" s="217"/>
      <c r="G901" s="1">
        <f t="shared" si="18"/>
        <v>97.300000000000011</v>
      </c>
      <c r="J901" s="404" t="s">
        <v>152</v>
      </c>
    </row>
    <row r="902" spans="1:11">
      <c r="A902" s="46">
        <v>45869</v>
      </c>
      <c r="B902" s="405" t="s">
        <v>32</v>
      </c>
      <c r="C902" s="405" t="s">
        <v>24</v>
      </c>
      <c r="D902" t="s">
        <v>15</v>
      </c>
      <c r="E902" s="217"/>
      <c r="F902" s="217">
        <v>60</v>
      </c>
      <c r="G902" s="1">
        <f t="shared" si="18"/>
        <v>37.300000000000011</v>
      </c>
      <c r="I902" s="404" t="s">
        <v>24</v>
      </c>
      <c r="J902" t="s">
        <v>13</v>
      </c>
      <c r="K902" s="217">
        <v>28.3</v>
      </c>
    </row>
    <row r="903" spans="1:11">
      <c r="A903" s="46">
        <v>45869</v>
      </c>
      <c r="B903" s="405" t="s">
        <v>32</v>
      </c>
      <c r="C903" s="405" t="s">
        <v>24</v>
      </c>
      <c r="D903" t="s">
        <v>16</v>
      </c>
      <c r="E903" s="217"/>
      <c r="F903" s="217">
        <v>5</v>
      </c>
      <c r="G903" s="1">
        <f t="shared" si="18"/>
        <v>32.300000000000011</v>
      </c>
      <c r="I903" s="405"/>
      <c r="J903" t="s">
        <v>14</v>
      </c>
      <c r="K903" s="217">
        <v>4</v>
      </c>
    </row>
    <row r="904" spans="1:11">
      <c r="A904" s="46">
        <v>45954</v>
      </c>
      <c r="B904" s="405">
        <v>31811</v>
      </c>
      <c r="C904" s="405" t="s">
        <v>24</v>
      </c>
      <c r="D904" t="s">
        <v>13</v>
      </c>
      <c r="E904" s="217"/>
      <c r="F904" s="217">
        <v>28.3</v>
      </c>
      <c r="G904" s="1">
        <f t="shared" si="18"/>
        <v>4.0000000000000107</v>
      </c>
      <c r="I904" s="405"/>
      <c r="K904" s="217"/>
    </row>
    <row r="905" spans="1:11">
      <c r="A905" s="46">
        <v>45954</v>
      </c>
      <c r="B905" s="405">
        <v>31811</v>
      </c>
      <c r="C905" s="405" t="s">
        <v>24</v>
      </c>
      <c r="D905" t="s">
        <v>14</v>
      </c>
      <c r="E905" s="217"/>
      <c r="F905" s="217">
        <v>4</v>
      </c>
      <c r="G905" s="1">
        <f t="shared" si="18"/>
        <v>1.0658141036401503E-14</v>
      </c>
      <c r="I905" s="405"/>
      <c r="K905" s="217"/>
    </row>
    <row r="906" spans="1:11">
      <c r="A906" s="32">
        <v>45900</v>
      </c>
      <c r="B906" s="404" t="s">
        <v>11</v>
      </c>
      <c r="C906" s="404" t="s">
        <v>25</v>
      </c>
      <c r="D906" t="s">
        <v>13</v>
      </c>
      <c r="E906" s="217">
        <v>29.9</v>
      </c>
      <c r="F906" s="217"/>
      <c r="G906" s="1">
        <f t="shared" si="18"/>
        <v>29.900000000000009</v>
      </c>
      <c r="I906" s="404" t="s">
        <v>25</v>
      </c>
      <c r="J906" t="s">
        <v>13</v>
      </c>
      <c r="K906" s="217">
        <v>29.9</v>
      </c>
    </row>
    <row r="907" spans="1:11">
      <c r="B907" s="405"/>
      <c r="C907" s="405"/>
      <c r="D907" t="s">
        <v>14</v>
      </c>
      <c r="E907" s="217">
        <v>8</v>
      </c>
      <c r="F907" s="217"/>
      <c r="G907" s="1">
        <f t="shared" si="18"/>
        <v>37.900000000000006</v>
      </c>
      <c r="I907" s="405"/>
      <c r="J907" t="s">
        <v>14</v>
      </c>
      <c r="K907" s="217">
        <v>8</v>
      </c>
    </row>
    <row r="908" spans="1:11">
      <c r="B908" s="405"/>
      <c r="C908" s="405"/>
      <c r="D908" t="s">
        <v>15</v>
      </c>
      <c r="E908" s="217">
        <v>60</v>
      </c>
      <c r="F908" s="217"/>
      <c r="G908" s="1">
        <f t="shared" si="18"/>
        <v>97.9</v>
      </c>
      <c r="I908" s="404" t="s">
        <v>41</v>
      </c>
      <c r="J908" t="s">
        <v>13</v>
      </c>
      <c r="K908" s="217">
        <v>28.4</v>
      </c>
    </row>
    <row r="909" spans="1:11">
      <c r="B909" s="405"/>
      <c r="C909" s="405"/>
      <c r="D909" t="s">
        <v>16</v>
      </c>
      <c r="E909" s="217">
        <v>5</v>
      </c>
      <c r="F909" s="217"/>
      <c r="G909" s="1">
        <f t="shared" si="18"/>
        <v>102.9</v>
      </c>
      <c r="J909" t="s">
        <v>14</v>
      </c>
      <c r="K909" s="217">
        <v>4</v>
      </c>
    </row>
    <row r="910" spans="1:11">
      <c r="A910" s="30">
        <v>45900</v>
      </c>
      <c r="B910" s="405" t="s">
        <v>75</v>
      </c>
      <c r="C910" s="405" t="s">
        <v>25</v>
      </c>
      <c r="D910" t="s">
        <v>15</v>
      </c>
      <c r="E910" s="217"/>
      <c r="F910" s="217">
        <v>60</v>
      </c>
      <c r="G910" s="1">
        <f t="shared" si="18"/>
        <v>42.900000000000006</v>
      </c>
      <c r="J910" t="s">
        <v>76</v>
      </c>
      <c r="K910" s="217">
        <v>10</v>
      </c>
    </row>
    <row r="911" spans="1:11">
      <c r="A911" s="30">
        <v>45900</v>
      </c>
      <c r="B911" s="405" t="s">
        <v>75</v>
      </c>
      <c r="C911" s="405" t="s">
        <v>25</v>
      </c>
      <c r="D911" t="s">
        <v>16</v>
      </c>
      <c r="E911" s="217"/>
      <c r="F911" s="217">
        <v>5</v>
      </c>
      <c r="G911" s="1">
        <f t="shared" si="18"/>
        <v>37.900000000000006</v>
      </c>
      <c r="K911" s="29">
        <f>SUM(K902:K910)</f>
        <v>112.6</v>
      </c>
    </row>
    <row r="912" spans="1:11">
      <c r="A912" s="46">
        <v>45954</v>
      </c>
      <c r="B912" s="405">
        <v>31811</v>
      </c>
      <c r="C912" s="405" t="s">
        <v>25</v>
      </c>
      <c r="D912" t="s">
        <v>13</v>
      </c>
      <c r="E912" s="217"/>
      <c r="F912" s="217">
        <v>29.9</v>
      </c>
      <c r="G912" s="1">
        <f t="shared" si="18"/>
        <v>8.0000000000000071</v>
      </c>
      <c r="K912" s="29"/>
    </row>
    <row r="913" spans="1:11">
      <c r="A913" s="46">
        <v>45954</v>
      </c>
      <c r="B913" s="405">
        <v>31811</v>
      </c>
      <c r="C913" s="405" t="s">
        <v>25</v>
      </c>
      <c r="D913" t="s">
        <v>14</v>
      </c>
      <c r="E913" s="217"/>
      <c r="F913" s="217">
        <v>8</v>
      </c>
      <c r="G913" s="1">
        <f t="shared" si="18"/>
        <v>0</v>
      </c>
      <c r="K913" s="29"/>
    </row>
    <row r="914" spans="1:11">
      <c r="A914" s="68">
        <v>45930</v>
      </c>
      <c r="B914" s="404" t="s">
        <v>11</v>
      </c>
      <c r="C914" s="404" t="s">
        <v>41</v>
      </c>
      <c r="D914" t="s">
        <v>13</v>
      </c>
      <c r="E914" s="217">
        <v>28.4</v>
      </c>
      <c r="G914" s="1">
        <f t="shared" si="18"/>
        <v>28.4</v>
      </c>
    </row>
    <row r="915" spans="1:11">
      <c r="A915" s="46"/>
      <c r="B915" s="405"/>
      <c r="C915" s="405"/>
      <c r="D915" t="s">
        <v>14</v>
      </c>
      <c r="E915" s="217">
        <v>4</v>
      </c>
      <c r="G915" s="1">
        <f t="shared" si="18"/>
        <v>32.4</v>
      </c>
    </row>
    <row r="916" spans="1:11">
      <c r="A916" s="46"/>
      <c r="B916" s="405"/>
      <c r="C916" s="405"/>
      <c r="D916" t="s">
        <v>15</v>
      </c>
      <c r="E916" s="217">
        <v>60</v>
      </c>
      <c r="G916" s="1">
        <f t="shared" si="18"/>
        <v>92.4</v>
      </c>
    </row>
    <row r="917" spans="1:11">
      <c r="A917" s="46"/>
      <c r="B917" s="405"/>
      <c r="C917" s="405"/>
      <c r="D917" t="s">
        <v>16</v>
      </c>
      <c r="E917" s="217">
        <v>5</v>
      </c>
      <c r="G917" s="1">
        <f t="shared" si="18"/>
        <v>97.4</v>
      </c>
    </row>
    <row r="918" spans="1:11">
      <c r="A918" s="188"/>
      <c r="B918" s="405"/>
      <c r="C918" s="405"/>
      <c r="D918" t="s">
        <v>76</v>
      </c>
      <c r="E918" s="217">
        <v>10</v>
      </c>
      <c r="F918" s="217"/>
      <c r="G918" s="1">
        <f t="shared" si="18"/>
        <v>107.4</v>
      </c>
    </row>
    <row r="919" spans="1:11">
      <c r="A919" s="188">
        <v>45930</v>
      </c>
      <c r="B919" s="405" t="s">
        <v>150</v>
      </c>
      <c r="C919" s="405" t="s">
        <v>41</v>
      </c>
      <c r="D919" t="s">
        <v>15</v>
      </c>
      <c r="E919" s="1"/>
      <c r="F919" s="217">
        <v>60</v>
      </c>
      <c r="G919" s="1">
        <f t="shared" si="18"/>
        <v>47.400000000000006</v>
      </c>
    </row>
    <row r="920" spans="1:11">
      <c r="A920" s="188">
        <v>45930</v>
      </c>
      <c r="B920" s="405" t="s">
        <v>150</v>
      </c>
      <c r="C920" s="405" t="s">
        <v>41</v>
      </c>
      <c r="D920" t="s">
        <v>16</v>
      </c>
      <c r="E920" s="1"/>
      <c r="F920" s="217">
        <v>5</v>
      </c>
      <c r="G920" s="1">
        <f t="shared" si="18"/>
        <v>42.400000000000006</v>
      </c>
    </row>
    <row r="921" spans="1:11">
      <c r="A921" s="46">
        <v>45954</v>
      </c>
      <c r="B921" s="405">
        <v>31811</v>
      </c>
      <c r="C921" s="405" t="s">
        <v>41</v>
      </c>
      <c r="D921" t="s">
        <v>13</v>
      </c>
      <c r="E921" s="1"/>
      <c r="F921" s="217">
        <v>28.4</v>
      </c>
      <c r="G921" s="1">
        <f t="shared" si="18"/>
        <v>14.000000000000007</v>
      </c>
    </row>
    <row r="922" spans="1:11">
      <c r="A922" s="46">
        <v>45954</v>
      </c>
      <c r="B922" s="405">
        <v>31811</v>
      </c>
      <c r="C922" s="405" t="s">
        <v>41</v>
      </c>
      <c r="D922" t="s">
        <v>14</v>
      </c>
      <c r="E922" s="1"/>
      <c r="F922" s="217">
        <v>4</v>
      </c>
      <c r="G922" s="1">
        <f t="shared" si="18"/>
        <v>10.000000000000007</v>
      </c>
    </row>
    <row r="923" spans="1:11">
      <c r="A923" s="46">
        <v>45954</v>
      </c>
      <c r="B923" s="405">
        <v>31811</v>
      </c>
      <c r="C923" s="405" t="s">
        <v>41</v>
      </c>
      <c r="D923" t="s">
        <v>76</v>
      </c>
      <c r="E923" s="1"/>
      <c r="F923" s="217">
        <v>10</v>
      </c>
      <c r="G923" s="1">
        <f t="shared" si="18"/>
        <v>0</v>
      </c>
    </row>
    <row r="924" spans="1:11">
      <c r="A924" s="68">
        <v>45961</v>
      </c>
      <c r="B924" s="404" t="s">
        <v>11</v>
      </c>
      <c r="C924" s="404" t="s">
        <v>27</v>
      </c>
      <c r="D924" t="s">
        <v>13</v>
      </c>
      <c r="E924" s="13">
        <v>25.5</v>
      </c>
      <c r="G924" s="1">
        <f t="shared" si="18"/>
        <v>25.5</v>
      </c>
    </row>
    <row r="925" spans="1:11">
      <c r="A925" s="46"/>
      <c r="B925" s="405"/>
      <c r="C925" s="405"/>
      <c r="D925" t="s">
        <v>14</v>
      </c>
      <c r="E925" s="13">
        <v>7</v>
      </c>
      <c r="F925"/>
      <c r="G925" s="1">
        <f t="shared" si="18"/>
        <v>32.5</v>
      </c>
    </row>
    <row r="926" spans="1:11">
      <c r="A926" s="46"/>
      <c r="B926" s="405"/>
      <c r="C926" s="405"/>
      <c r="D926" t="s">
        <v>15</v>
      </c>
      <c r="E926" s="217">
        <v>60</v>
      </c>
      <c r="G926" s="1">
        <f t="shared" si="18"/>
        <v>92.5</v>
      </c>
      <c r="I926" s="421" t="s">
        <v>152</v>
      </c>
      <c r="J926" s="421"/>
      <c r="K926" s="421"/>
    </row>
    <row r="927" spans="1:11">
      <c r="A927" s="46"/>
      <c r="B927" s="405"/>
      <c r="C927" s="405"/>
      <c r="D927" t="s">
        <v>16</v>
      </c>
      <c r="E927" s="217">
        <v>5</v>
      </c>
      <c r="G927" s="1">
        <f t="shared" si="18"/>
        <v>97.5</v>
      </c>
      <c r="H927" s="11">
        <v>2025</v>
      </c>
      <c r="I927" s="404" t="s">
        <v>27</v>
      </c>
      <c r="J927" t="s">
        <v>13</v>
      </c>
      <c r="K927" s="13">
        <v>25.5</v>
      </c>
    </row>
    <row r="928" spans="1:11">
      <c r="A928" s="30">
        <v>45961</v>
      </c>
      <c r="B928" s="405" t="s">
        <v>62</v>
      </c>
      <c r="C928" s="405" t="s">
        <v>27</v>
      </c>
      <c r="D928" t="s">
        <v>15</v>
      </c>
      <c r="E928" s="38"/>
      <c r="F928" s="217">
        <v>60</v>
      </c>
      <c r="G928" s="1">
        <f t="shared" si="18"/>
        <v>37.5</v>
      </c>
      <c r="I928" s="405"/>
      <c r="J928" t="s">
        <v>14</v>
      </c>
      <c r="K928" s="13">
        <v>7</v>
      </c>
    </row>
    <row r="929" spans="1:11">
      <c r="A929" s="30">
        <v>45961</v>
      </c>
      <c r="B929" s="405" t="s">
        <v>62</v>
      </c>
      <c r="C929" s="405" t="s">
        <v>27</v>
      </c>
      <c r="D929" t="s">
        <v>16</v>
      </c>
      <c r="E929" s="38"/>
      <c r="F929" s="217">
        <v>5</v>
      </c>
      <c r="G929" s="1">
        <f t="shared" si="18"/>
        <v>32.5</v>
      </c>
      <c r="K929" s="106">
        <f>SUM(K927:K928)</f>
        <v>32.5</v>
      </c>
    </row>
    <row r="930" spans="1:11">
      <c r="A930" s="30">
        <v>45987</v>
      </c>
      <c r="B930" s="405">
        <v>32153</v>
      </c>
      <c r="C930" s="405" t="s">
        <v>27</v>
      </c>
      <c r="D930" t="s">
        <v>13</v>
      </c>
      <c r="F930" s="13">
        <v>25.5</v>
      </c>
      <c r="G930" s="1">
        <f t="shared" si="18"/>
        <v>7</v>
      </c>
    </row>
    <row r="931" spans="1:11">
      <c r="A931" s="30">
        <v>45987</v>
      </c>
      <c r="B931" s="405">
        <v>32153</v>
      </c>
      <c r="C931" s="405" t="s">
        <v>27</v>
      </c>
      <c r="D931" t="s">
        <v>14</v>
      </c>
      <c r="F931" s="13">
        <v>7</v>
      </c>
      <c r="G931" s="1">
        <f t="shared" si="18"/>
        <v>0</v>
      </c>
    </row>
    <row r="932" spans="1:11">
      <c r="A932" s="68">
        <v>45991</v>
      </c>
      <c r="B932" s="404" t="s">
        <v>11</v>
      </c>
      <c r="C932" s="404" t="s">
        <v>28</v>
      </c>
      <c r="D932" t="s">
        <v>13</v>
      </c>
      <c r="E932" s="44">
        <v>27.9</v>
      </c>
      <c r="G932" s="1">
        <f t="shared" si="18"/>
        <v>27.9</v>
      </c>
    </row>
    <row r="933" spans="1:11">
      <c r="A933" s="46"/>
      <c r="B933" s="405"/>
      <c r="C933" s="405"/>
      <c r="D933" t="s">
        <v>14</v>
      </c>
      <c r="E933" s="44">
        <v>6</v>
      </c>
      <c r="G933" s="1">
        <f t="shared" si="18"/>
        <v>33.9</v>
      </c>
    </row>
    <row r="934" spans="1:11">
      <c r="A934" s="46"/>
      <c r="B934" s="405"/>
      <c r="C934" s="405"/>
      <c r="D934" t="s">
        <v>15</v>
      </c>
      <c r="E934" s="217">
        <v>60</v>
      </c>
      <c r="G934" s="1">
        <f t="shared" si="18"/>
        <v>93.9</v>
      </c>
    </row>
    <row r="935" spans="1:11">
      <c r="A935" s="46"/>
      <c r="B935" s="405"/>
      <c r="C935" s="405"/>
      <c r="D935" t="s">
        <v>16</v>
      </c>
      <c r="E935" s="217">
        <v>5</v>
      </c>
      <c r="G935" s="1">
        <f t="shared" si="18"/>
        <v>98.9</v>
      </c>
      <c r="I935" s="421" t="s">
        <v>152</v>
      </c>
      <c r="J935" s="421"/>
      <c r="K935" s="421"/>
    </row>
    <row r="936" spans="1:11">
      <c r="A936" s="30">
        <v>45991</v>
      </c>
      <c r="B936" s="405" t="s">
        <v>64</v>
      </c>
      <c r="C936" s="405" t="s">
        <v>28</v>
      </c>
      <c r="D936" t="s">
        <v>15</v>
      </c>
      <c r="E936" s="38"/>
      <c r="F936" s="217">
        <v>60</v>
      </c>
      <c r="G936" s="1">
        <f t="shared" si="18"/>
        <v>38.900000000000006</v>
      </c>
      <c r="H936" s="11">
        <v>2025</v>
      </c>
      <c r="I936" s="404" t="s">
        <v>28</v>
      </c>
      <c r="J936" t="s">
        <v>13</v>
      </c>
      <c r="K936" s="44">
        <v>27.9</v>
      </c>
    </row>
    <row r="937" spans="1:11">
      <c r="A937" s="30">
        <v>45991</v>
      </c>
      <c r="B937" s="405" t="s">
        <v>64</v>
      </c>
      <c r="C937" s="405" t="s">
        <v>28</v>
      </c>
      <c r="D937" t="s">
        <v>16</v>
      </c>
      <c r="E937" s="38"/>
      <c r="F937" s="217">
        <v>5</v>
      </c>
      <c r="G937" s="1">
        <f t="shared" si="18"/>
        <v>33.900000000000006</v>
      </c>
      <c r="I937" s="405"/>
      <c r="J937" t="s">
        <v>14</v>
      </c>
      <c r="K937" s="44">
        <v>6</v>
      </c>
    </row>
    <row r="938" spans="1:11">
      <c r="A938" s="30">
        <v>46059</v>
      </c>
      <c r="B938" s="405">
        <v>32479</v>
      </c>
      <c r="C938" s="405" t="s">
        <v>28</v>
      </c>
      <c r="D938" t="s">
        <v>13</v>
      </c>
      <c r="E938" s="38"/>
      <c r="F938" s="217">
        <v>27.9</v>
      </c>
      <c r="G938" s="1">
        <f t="shared" si="18"/>
        <v>6.0000000000000071</v>
      </c>
      <c r="I938" s="405"/>
      <c r="K938" s="44"/>
    </row>
    <row r="939" spans="1:11">
      <c r="A939" s="30">
        <v>46059</v>
      </c>
      <c r="B939" s="405">
        <v>32479</v>
      </c>
      <c r="C939" s="405" t="s">
        <v>28</v>
      </c>
      <c r="D939" t="s">
        <v>14</v>
      </c>
      <c r="E939" s="38"/>
      <c r="F939" s="217">
        <v>6</v>
      </c>
      <c r="G939" s="1">
        <f t="shared" si="18"/>
        <v>7.1054273576010019E-15</v>
      </c>
      <c r="I939" s="405"/>
      <c r="K939" s="44"/>
    </row>
    <row r="940" spans="1:11">
      <c r="A940" s="68">
        <v>46022</v>
      </c>
      <c r="B940" s="404" t="s">
        <v>11</v>
      </c>
      <c r="C940" s="404" t="s">
        <v>29</v>
      </c>
      <c r="D940" t="s">
        <v>13</v>
      </c>
      <c r="E940" s="44">
        <v>17.7</v>
      </c>
      <c r="G940" s="1">
        <f t="shared" si="18"/>
        <v>17.700000000000006</v>
      </c>
      <c r="I940" s="404" t="s">
        <v>29</v>
      </c>
      <c r="J940" t="s">
        <v>13</v>
      </c>
      <c r="K940" s="44">
        <v>17.7</v>
      </c>
    </row>
    <row r="941" spans="1:11">
      <c r="A941" s="46"/>
      <c r="B941" s="405"/>
      <c r="C941" s="405"/>
      <c r="D941" t="s">
        <v>14</v>
      </c>
      <c r="E941" s="44">
        <v>6</v>
      </c>
      <c r="G941" s="1">
        <f t="shared" si="18"/>
        <v>23.700000000000006</v>
      </c>
      <c r="I941" s="405"/>
      <c r="J941" t="s">
        <v>14</v>
      </c>
      <c r="K941" s="44">
        <v>6</v>
      </c>
    </row>
    <row r="942" spans="1:11">
      <c r="A942" s="46"/>
      <c r="B942" s="405"/>
      <c r="C942" s="405"/>
      <c r="D942" t="s">
        <v>15</v>
      </c>
      <c r="E942" s="217">
        <v>60</v>
      </c>
      <c r="G942" s="1">
        <f t="shared" si="18"/>
        <v>83.7</v>
      </c>
      <c r="J942" t="s">
        <v>15</v>
      </c>
      <c r="K942" s="217">
        <v>22</v>
      </c>
    </row>
    <row r="943" spans="1:11">
      <c r="A943" s="46"/>
      <c r="B943" s="405"/>
      <c r="C943" s="405"/>
      <c r="D943" t="s">
        <v>16</v>
      </c>
      <c r="E943" s="217">
        <v>5</v>
      </c>
      <c r="G943" s="1">
        <f t="shared" si="18"/>
        <v>88.7</v>
      </c>
      <c r="J943" t="s">
        <v>16</v>
      </c>
      <c r="K943" s="217">
        <v>5</v>
      </c>
    </row>
    <row r="944" spans="1:11">
      <c r="A944" s="46">
        <v>46022</v>
      </c>
      <c r="B944" s="405" t="s">
        <v>48</v>
      </c>
      <c r="C944" s="167" t="s">
        <v>29</v>
      </c>
      <c r="D944" t="s">
        <v>15</v>
      </c>
      <c r="E944" s="38"/>
      <c r="F944" s="217">
        <v>38</v>
      </c>
      <c r="G944" s="1">
        <f t="shared" si="18"/>
        <v>50.7</v>
      </c>
      <c r="K944" s="159">
        <f>SUM(K936:K943)</f>
        <v>84.6</v>
      </c>
    </row>
    <row r="945" spans="1:11">
      <c r="A945" s="46">
        <v>46059</v>
      </c>
      <c r="B945" s="405">
        <v>32479</v>
      </c>
      <c r="C945" s="167" t="s">
        <v>29</v>
      </c>
      <c r="D945" t="s">
        <v>13</v>
      </c>
      <c r="E945" s="38"/>
      <c r="F945" s="217">
        <v>17.7</v>
      </c>
      <c r="G945" s="1">
        <f t="shared" si="18"/>
        <v>33</v>
      </c>
      <c r="K945" s="159"/>
    </row>
    <row r="946" spans="1:11">
      <c r="A946" s="46">
        <v>46059</v>
      </c>
      <c r="B946" s="405">
        <v>32479</v>
      </c>
      <c r="C946" s="167" t="s">
        <v>29</v>
      </c>
      <c r="D946" t="s">
        <v>14</v>
      </c>
      <c r="E946" s="38"/>
      <c r="F946" s="217">
        <v>6</v>
      </c>
      <c r="G946" s="1">
        <f t="shared" si="18"/>
        <v>27</v>
      </c>
      <c r="K946" s="159"/>
    </row>
    <row r="947" spans="1:11">
      <c r="A947" s="46">
        <v>46059</v>
      </c>
      <c r="B947" s="405">
        <v>32479</v>
      </c>
      <c r="C947" s="167" t="s">
        <v>29</v>
      </c>
      <c r="D947" t="s">
        <v>15</v>
      </c>
      <c r="E947" s="38"/>
      <c r="F947" s="217">
        <v>22</v>
      </c>
      <c r="G947" s="1">
        <f t="shared" si="18"/>
        <v>5</v>
      </c>
      <c r="K947" s="159"/>
    </row>
    <row r="948" spans="1:11">
      <c r="A948" s="46">
        <v>46059</v>
      </c>
      <c r="B948" s="405">
        <v>32479</v>
      </c>
      <c r="C948" s="167" t="s">
        <v>29</v>
      </c>
      <c r="D948" t="s">
        <v>16</v>
      </c>
      <c r="E948" s="38"/>
      <c r="F948" s="217">
        <v>5</v>
      </c>
      <c r="G948" s="1">
        <f t="shared" si="18"/>
        <v>0</v>
      </c>
      <c r="K948" s="159"/>
    </row>
    <row r="949" spans="1:11">
      <c r="A949" s="68">
        <v>46053</v>
      </c>
      <c r="B949" s="404" t="s">
        <v>11</v>
      </c>
      <c r="C949" s="404" t="s">
        <v>12</v>
      </c>
      <c r="D949" t="s">
        <v>13</v>
      </c>
      <c r="E949" s="44">
        <v>14.1</v>
      </c>
      <c r="F949" s="217"/>
      <c r="G949" s="1">
        <f t="shared" si="18"/>
        <v>14.1</v>
      </c>
      <c r="I949" s="217"/>
    </row>
    <row r="950" spans="1:11">
      <c r="A950" s="46"/>
      <c r="B950" s="405"/>
      <c r="C950" s="405"/>
      <c r="D950" t="s">
        <v>14</v>
      </c>
      <c r="E950" s="44">
        <v>5</v>
      </c>
      <c r="G950" s="1">
        <f t="shared" si="18"/>
        <v>19.100000000000001</v>
      </c>
      <c r="I950" s="217"/>
    </row>
    <row r="951" spans="1:11">
      <c r="A951" s="46"/>
      <c r="B951" s="405"/>
      <c r="C951" s="405"/>
      <c r="D951" t="s">
        <v>15</v>
      </c>
      <c r="E951" s="217">
        <v>60</v>
      </c>
      <c r="G951" s="1">
        <f t="shared" si="18"/>
        <v>79.099999999999994</v>
      </c>
      <c r="I951" s="217"/>
    </row>
    <row r="952" spans="1:11">
      <c r="A952" s="46"/>
      <c r="B952" s="405"/>
      <c r="C952" s="405"/>
      <c r="D952" t="s">
        <v>16</v>
      </c>
      <c r="E952" s="217">
        <v>5</v>
      </c>
      <c r="G952" s="1">
        <f t="shared" si="18"/>
        <v>84.1</v>
      </c>
      <c r="I952" s="421" t="s">
        <v>152</v>
      </c>
      <c r="J952" s="421"/>
      <c r="K952" s="421"/>
    </row>
    <row r="953" spans="1:11">
      <c r="A953" s="46"/>
      <c r="B953" s="405"/>
      <c r="C953" s="405"/>
      <c r="D953" t="s">
        <v>100</v>
      </c>
      <c r="E953" s="217">
        <v>10</v>
      </c>
      <c r="G953" s="1">
        <f t="shared" si="18"/>
        <v>94.1</v>
      </c>
      <c r="H953" s="11">
        <v>2026</v>
      </c>
      <c r="I953" s="404" t="s">
        <v>12</v>
      </c>
      <c r="J953" t="s">
        <v>13</v>
      </c>
      <c r="K953" s="44">
        <v>14.1</v>
      </c>
    </row>
    <row r="954" spans="1:11">
      <c r="A954" s="46">
        <v>46053</v>
      </c>
      <c r="B954" s="405" t="s">
        <v>49</v>
      </c>
      <c r="C954" s="405" t="s">
        <v>12</v>
      </c>
      <c r="D954" t="s">
        <v>15</v>
      </c>
      <c r="E954" s="217"/>
      <c r="F954" s="217">
        <v>60</v>
      </c>
      <c r="G954" s="1">
        <f t="shared" si="18"/>
        <v>34.099999999999994</v>
      </c>
      <c r="I954" s="405"/>
      <c r="J954" t="s">
        <v>14</v>
      </c>
      <c r="K954" s="44">
        <v>5</v>
      </c>
    </row>
    <row r="955" spans="1:11">
      <c r="A955" s="46">
        <v>46053</v>
      </c>
      <c r="B955" s="405" t="s">
        <v>49</v>
      </c>
      <c r="C955" s="405" t="s">
        <v>12</v>
      </c>
      <c r="D955" t="s">
        <v>16</v>
      </c>
      <c r="E955" s="217"/>
      <c r="F955" s="217">
        <v>5</v>
      </c>
      <c r="G955" s="1">
        <f t="shared" si="18"/>
        <v>29.099999999999994</v>
      </c>
      <c r="J955" t="s">
        <v>100</v>
      </c>
      <c r="K955" s="217">
        <v>10</v>
      </c>
    </row>
    <row r="956" spans="1:11">
      <c r="A956" s="46">
        <v>46106</v>
      </c>
      <c r="B956" s="405">
        <v>32898</v>
      </c>
      <c r="C956" s="405" t="s">
        <v>12</v>
      </c>
      <c r="D956" t="s">
        <v>13</v>
      </c>
      <c r="E956" s="217"/>
      <c r="F956" s="217">
        <v>14.1</v>
      </c>
      <c r="G956" s="1">
        <f t="shared" si="18"/>
        <v>14.999999999999995</v>
      </c>
      <c r="K956" s="217"/>
    </row>
    <row r="957" spans="1:11">
      <c r="A957" s="46">
        <v>46106</v>
      </c>
      <c r="B957" s="405">
        <v>32898</v>
      </c>
      <c r="C957" s="405" t="s">
        <v>12</v>
      </c>
      <c r="D957" t="s">
        <v>14</v>
      </c>
      <c r="E957" s="217"/>
      <c r="F957" s="217">
        <v>5</v>
      </c>
      <c r="G957" s="1">
        <f t="shared" ref="G957:G962" si="19">+G956+E957-F957</f>
        <v>9.9999999999999947</v>
      </c>
      <c r="K957" s="217"/>
    </row>
    <row r="958" spans="1:11">
      <c r="A958" s="46">
        <v>46106</v>
      </c>
      <c r="B958" s="405">
        <v>32898</v>
      </c>
      <c r="C958" s="405" t="s">
        <v>12</v>
      </c>
      <c r="D958" t="s">
        <v>100</v>
      </c>
      <c r="E958" s="217"/>
      <c r="F958" s="217">
        <v>10</v>
      </c>
      <c r="G958" s="1">
        <f t="shared" si="19"/>
        <v>0</v>
      </c>
      <c r="K958" s="217"/>
    </row>
    <row r="959" spans="1:11">
      <c r="A959" s="32">
        <v>46081</v>
      </c>
      <c r="B959" s="404" t="s">
        <v>11</v>
      </c>
      <c r="C959" s="404" t="s">
        <v>19</v>
      </c>
      <c r="D959" t="s">
        <v>13</v>
      </c>
      <c r="E959" s="44">
        <v>12.9</v>
      </c>
      <c r="G959" s="1">
        <f t="shared" si="19"/>
        <v>12.9</v>
      </c>
      <c r="I959" s="404" t="s">
        <v>19</v>
      </c>
      <c r="J959" t="s">
        <v>13</v>
      </c>
      <c r="K959" s="44">
        <v>12.9</v>
      </c>
    </row>
    <row r="960" spans="1:11">
      <c r="B960" s="405"/>
      <c r="C960" s="405"/>
      <c r="D960" t="s">
        <v>14</v>
      </c>
      <c r="E960" s="44">
        <v>10</v>
      </c>
      <c r="G960" s="1">
        <f t="shared" si="19"/>
        <v>22.9</v>
      </c>
      <c r="I960" s="405"/>
      <c r="J960" t="s">
        <v>14</v>
      </c>
      <c r="K960" s="44">
        <v>10</v>
      </c>
    </row>
    <row r="961" spans="1:11">
      <c r="B961" s="405"/>
      <c r="C961" s="405"/>
      <c r="D961" t="s">
        <v>15</v>
      </c>
      <c r="E961" s="217">
        <v>56</v>
      </c>
      <c r="G961" s="1">
        <f t="shared" si="19"/>
        <v>78.900000000000006</v>
      </c>
      <c r="K961" s="159">
        <f>SUM(K953:K960)</f>
        <v>52</v>
      </c>
    </row>
    <row r="962" spans="1:11">
      <c r="B962" s="405"/>
      <c r="C962" s="405"/>
      <c r="D962" t="s">
        <v>16</v>
      </c>
      <c r="E962" s="217">
        <v>5</v>
      </c>
      <c r="G962" s="1">
        <f t="shared" si="19"/>
        <v>83.9</v>
      </c>
    </row>
    <row r="963" spans="1:11">
      <c r="A963" s="46">
        <v>46081</v>
      </c>
      <c r="B963" s="405" t="s">
        <v>50</v>
      </c>
      <c r="C963" s="405" t="s">
        <v>19</v>
      </c>
      <c r="D963" t="s">
        <v>15</v>
      </c>
      <c r="F963" s="217">
        <v>56</v>
      </c>
      <c r="G963" s="1">
        <f t="shared" ref="G960:G1023" si="20">+G962+E963-F963</f>
        <v>27.900000000000006</v>
      </c>
    </row>
    <row r="964" spans="1:11">
      <c r="A964" s="46">
        <v>46081</v>
      </c>
      <c r="B964" s="405" t="s">
        <v>50</v>
      </c>
      <c r="C964" s="405" t="s">
        <v>19</v>
      </c>
      <c r="D964" t="s">
        <v>16</v>
      </c>
      <c r="F964" s="217">
        <v>5</v>
      </c>
      <c r="G964" s="1">
        <f t="shared" si="20"/>
        <v>22.900000000000006</v>
      </c>
    </row>
    <row r="965" spans="1:11">
      <c r="A965" s="30">
        <v>46106</v>
      </c>
      <c r="B965" s="405">
        <v>32898</v>
      </c>
      <c r="C965" s="405" t="s">
        <v>19</v>
      </c>
      <c r="D965" t="s">
        <v>13</v>
      </c>
      <c r="F965" s="1">
        <v>12.9</v>
      </c>
      <c r="G965" s="1">
        <f t="shared" si="20"/>
        <v>10.000000000000005</v>
      </c>
    </row>
    <row r="966" spans="1:11">
      <c r="A966" s="30">
        <v>46106</v>
      </c>
      <c r="B966" s="405">
        <v>32898</v>
      </c>
      <c r="C966" s="405" t="s">
        <v>19</v>
      </c>
      <c r="D966" t="s">
        <v>14</v>
      </c>
      <c r="F966" s="1">
        <v>10</v>
      </c>
      <c r="G966" s="1">
        <f t="shared" si="20"/>
        <v>0</v>
      </c>
    </row>
    <row r="967" spans="1:11">
      <c r="A967" s="68">
        <v>46112</v>
      </c>
      <c r="B967" s="404" t="s">
        <v>11</v>
      </c>
      <c r="C967" s="404" t="s">
        <v>20</v>
      </c>
      <c r="D967" t="s">
        <v>13</v>
      </c>
      <c r="E967" s="217">
        <v>16.899999999999999</v>
      </c>
      <c r="G967" s="1">
        <f t="shared" si="20"/>
        <v>16.899999999999999</v>
      </c>
      <c r="I967" s="421" t="s">
        <v>152</v>
      </c>
      <c r="J967" s="421"/>
      <c r="K967" s="421"/>
    </row>
    <row r="968" spans="1:11">
      <c r="A968" s="46"/>
      <c r="B968" s="405"/>
      <c r="C968" s="405"/>
      <c r="D968" t="s">
        <v>14</v>
      </c>
      <c r="E968" s="217">
        <v>6</v>
      </c>
      <c r="G968" s="1">
        <f t="shared" si="20"/>
        <v>22.9</v>
      </c>
      <c r="H968" s="11">
        <v>2026</v>
      </c>
      <c r="I968" s="404" t="s">
        <v>20</v>
      </c>
      <c r="J968" t="s">
        <v>13</v>
      </c>
      <c r="K968" s="217">
        <v>16.899999999999999</v>
      </c>
    </row>
    <row r="969" spans="1:11">
      <c r="A969" s="46"/>
      <c r="B969" s="405"/>
      <c r="C969" s="405"/>
      <c r="D969" t="s">
        <v>15</v>
      </c>
      <c r="E969" s="217">
        <v>60</v>
      </c>
      <c r="G969" s="1">
        <f t="shared" si="20"/>
        <v>82.9</v>
      </c>
      <c r="I969" s="405"/>
      <c r="J969" t="s">
        <v>14</v>
      </c>
      <c r="K969" s="217">
        <v>6</v>
      </c>
    </row>
    <row r="970" spans="1:11">
      <c r="A970" s="46"/>
      <c r="B970" s="405"/>
      <c r="C970" s="405"/>
      <c r="D970" t="s">
        <v>16</v>
      </c>
      <c r="E970" s="217">
        <v>5</v>
      </c>
      <c r="G970" s="1">
        <f t="shared" si="20"/>
        <v>87.9</v>
      </c>
      <c r="K970" s="276">
        <f>SUM(K968:K969)</f>
        <v>22.9</v>
      </c>
    </row>
    <row r="971" spans="1:11">
      <c r="A971" s="46">
        <v>46112</v>
      </c>
      <c r="B971" s="405" t="s">
        <v>53</v>
      </c>
      <c r="C971" s="405" t="s">
        <v>20</v>
      </c>
      <c r="D971" t="s">
        <v>15</v>
      </c>
      <c r="E971" s="217"/>
      <c r="F971" s="217">
        <v>60</v>
      </c>
      <c r="G971" s="1">
        <f t="shared" si="20"/>
        <v>27.900000000000006</v>
      </c>
    </row>
    <row r="972" spans="1:11">
      <c r="A972" s="46">
        <v>46112</v>
      </c>
      <c r="B972" s="405" t="s">
        <v>53</v>
      </c>
      <c r="C972" s="405" t="s">
        <v>20</v>
      </c>
      <c r="D972" t="s">
        <v>16</v>
      </c>
      <c r="E972" s="217"/>
      <c r="F972" s="217">
        <v>5</v>
      </c>
      <c r="G972" s="1">
        <f t="shared" si="20"/>
        <v>22.900000000000006</v>
      </c>
    </row>
    <row r="973" spans="1:11">
      <c r="B973" s="405"/>
      <c r="C973" s="405"/>
      <c r="G973" s="1">
        <f t="shared" si="20"/>
        <v>22.900000000000006</v>
      </c>
    </row>
    <row r="974" spans="1:11">
      <c r="B974" s="405"/>
      <c r="C974" s="405"/>
      <c r="G974" s="1">
        <f t="shared" si="20"/>
        <v>22.900000000000006</v>
      </c>
    </row>
    <row r="975" spans="1:11">
      <c r="B975" s="405"/>
      <c r="C975" s="405"/>
      <c r="G975" s="1">
        <f t="shared" si="20"/>
        <v>22.900000000000006</v>
      </c>
    </row>
    <row r="976" spans="1:11">
      <c r="B976" s="405"/>
      <c r="C976" s="405"/>
      <c r="G976" s="1">
        <f t="shared" si="20"/>
        <v>22.900000000000006</v>
      </c>
    </row>
    <row r="977" spans="2:7">
      <c r="B977" s="405"/>
      <c r="C977" s="405"/>
      <c r="G977" s="1">
        <f t="shared" si="20"/>
        <v>22.900000000000006</v>
      </c>
    </row>
    <row r="978" spans="2:7">
      <c r="B978" s="405"/>
      <c r="C978" s="405"/>
      <c r="G978" s="1">
        <f t="shared" si="20"/>
        <v>22.900000000000006</v>
      </c>
    </row>
    <row r="979" spans="2:7">
      <c r="B979" s="405"/>
      <c r="C979" s="405"/>
      <c r="G979" s="1">
        <f t="shared" si="20"/>
        <v>22.900000000000006</v>
      </c>
    </row>
    <row r="980" spans="2:7">
      <c r="B980" s="405"/>
      <c r="C980" s="405"/>
      <c r="G980" s="1">
        <f t="shared" si="20"/>
        <v>22.900000000000006</v>
      </c>
    </row>
    <row r="981" spans="2:7">
      <c r="B981" s="405"/>
      <c r="C981" s="405"/>
      <c r="G981" s="1">
        <f t="shared" si="20"/>
        <v>22.900000000000006</v>
      </c>
    </row>
    <row r="982" spans="2:7">
      <c r="B982" s="405"/>
      <c r="C982" s="405"/>
      <c r="G982" s="1">
        <f t="shared" si="20"/>
        <v>22.900000000000006</v>
      </c>
    </row>
    <row r="983" spans="2:7">
      <c r="B983" s="405"/>
      <c r="C983" s="405"/>
      <c r="G983" s="1">
        <f t="shared" si="20"/>
        <v>22.900000000000006</v>
      </c>
    </row>
    <row r="984" spans="2:7">
      <c r="B984" s="405"/>
      <c r="C984" s="405"/>
      <c r="G984" s="1">
        <f t="shared" si="20"/>
        <v>22.900000000000006</v>
      </c>
    </row>
    <row r="985" spans="2:7">
      <c r="B985" s="405"/>
      <c r="C985" s="405"/>
      <c r="G985" s="1">
        <f t="shared" si="20"/>
        <v>22.900000000000006</v>
      </c>
    </row>
    <row r="986" spans="2:7">
      <c r="B986" s="405"/>
      <c r="C986" s="405"/>
      <c r="G986" s="1">
        <f t="shared" si="20"/>
        <v>22.900000000000006</v>
      </c>
    </row>
    <row r="987" spans="2:7">
      <c r="B987" s="405"/>
      <c r="C987" s="405"/>
      <c r="G987" s="1">
        <f t="shared" si="20"/>
        <v>22.900000000000006</v>
      </c>
    </row>
    <row r="988" spans="2:7">
      <c r="B988" s="405"/>
      <c r="C988" s="405"/>
      <c r="G988" s="1">
        <f t="shared" si="20"/>
        <v>22.900000000000006</v>
      </c>
    </row>
    <row r="989" spans="2:7">
      <c r="B989" s="405"/>
      <c r="C989" s="405"/>
      <c r="G989" s="1">
        <f t="shared" si="20"/>
        <v>22.900000000000006</v>
      </c>
    </row>
    <row r="990" spans="2:7">
      <c r="B990" s="405"/>
      <c r="C990" s="405"/>
      <c r="G990" s="1">
        <f t="shared" si="20"/>
        <v>22.900000000000006</v>
      </c>
    </row>
    <row r="991" spans="2:7">
      <c r="B991" s="405"/>
      <c r="C991" s="405"/>
      <c r="G991" s="1">
        <f t="shared" si="20"/>
        <v>22.900000000000006</v>
      </c>
    </row>
    <row r="992" spans="2:7">
      <c r="B992" s="405"/>
      <c r="C992" s="405"/>
      <c r="G992" s="1">
        <f t="shared" si="20"/>
        <v>22.900000000000006</v>
      </c>
    </row>
    <row r="993" spans="2:7">
      <c r="B993" s="405"/>
      <c r="C993" s="405"/>
      <c r="G993" s="1">
        <f t="shared" si="20"/>
        <v>22.900000000000006</v>
      </c>
    </row>
    <row r="994" spans="2:7">
      <c r="B994" s="405"/>
      <c r="C994" s="405"/>
      <c r="G994" s="1">
        <f t="shared" si="20"/>
        <v>22.900000000000006</v>
      </c>
    </row>
    <row r="995" spans="2:7">
      <c r="B995" s="405"/>
      <c r="C995" s="405"/>
      <c r="G995" s="1">
        <f t="shared" si="20"/>
        <v>22.900000000000006</v>
      </c>
    </row>
    <row r="996" spans="2:7">
      <c r="B996" s="405"/>
      <c r="C996" s="405"/>
      <c r="G996" s="1">
        <f t="shared" si="20"/>
        <v>22.900000000000006</v>
      </c>
    </row>
    <row r="997" spans="2:7">
      <c r="B997" s="405"/>
      <c r="C997" s="405"/>
      <c r="G997" s="1">
        <f t="shared" si="20"/>
        <v>22.900000000000006</v>
      </c>
    </row>
    <row r="998" spans="2:7">
      <c r="B998" s="405"/>
      <c r="C998" s="405"/>
      <c r="G998" s="1">
        <f t="shared" si="20"/>
        <v>22.900000000000006</v>
      </c>
    </row>
    <row r="999" spans="2:7">
      <c r="B999" s="405"/>
      <c r="C999" s="405"/>
      <c r="G999" s="1">
        <f t="shared" si="20"/>
        <v>22.900000000000006</v>
      </c>
    </row>
    <row r="1000" spans="2:7">
      <c r="B1000" s="405"/>
      <c r="C1000" s="405"/>
      <c r="G1000" s="1">
        <f t="shared" si="20"/>
        <v>22.900000000000006</v>
      </c>
    </row>
    <row r="1001" spans="2:7">
      <c r="B1001" s="405"/>
      <c r="C1001" s="405"/>
      <c r="G1001" s="1">
        <f t="shared" si="20"/>
        <v>22.900000000000006</v>
      </c>
    </row>
    <row r="1002" spans="2:7">
      <c r="B1002" s="405"/>
      <c r="C1002" s="405"/>
      <c r="G1002" s="1">
        <f t="shared" si="20"/>
        <v>22.900000000000006</v>
      </c>
    </row>
    <row r="1003" spans="2:7">
      <c r="B1003" s="405"/>
      <c r="C1003" s="405"/>
      <c r="G1003" s="1">
        <f t="shared" si="20"/>
        <v>22.900000000000006</v>
      </c>
    </row>
    <row r="1004" spans="2:7">
      <c r="B1004" s="405"/>
      <c r="C1004" s="405"/>
      <c r="G1004" s="1">
        <f t="shared" si="20"/>
        <v>22.900000000000006</v>
      </c>
    </row>
    <row r="1005" spans="2:7">
      <c r="B1005" s="405"/>
      <c r="C1005" s="405"/>
      <c r="G1005" s="1">
        <f t="shared" si="20"/>
        <v>22.900000000000006</v>
      </c>
    </row>
    <row r="1006" spans="2:7">
      <c r="B1006" s="405"/>
      <c r="C1006" s="405"/>
      <c r="G1006" s="1">
        <f t="shared" si="20"/>
        <v>22.900000000000006</v>
      </c>
    </row>
    <row r="1007" spans="2:7">
      <c r="B1007" s="405"/>
      <c r="C1007" s="405"/>
      <c r="G1007" s="1">
        <f t="shared" si="20"/>
        <v>22.900000000000006</v>
      </c>
    </row>
    <row r="1008" spans="2:7">
      <c r="B1008" s="405"/>
      <c r="C1008" s="405"/>
      <c r="G1008" s="1">
        <f t="shared" si="20"/>
        <v>22.900000000000006</v>
      </c>
    </row>
    <row r="1009" spans="2:7">
      <c r="B1009" s="405"/>
      <c r="C1009" s="405"/>
      <c r="G1009" s="1">
        <f t="shared" si="20"/>
        <v>22.900000000000006</v>
      </c>
    </row>
    <row r="1010" spans="2:7">
      <c r="B1010" s="405"/>
      <c r="C1010" s="405"/>
      <c r="G1010" s="1">
        <f t="shared" si="20"/>
        <v>22.900000000000006</v>
      </c>
    </row>
    <row r="1011" spans="2:7">
      <c r="B1011" s="405"/>
      <c r="C1011" s="405"/>
      <c r="G1011" s="1">
        <f t="shared" si="20"/>
        <v>22.900000000000006</v>
      </c>
    </row>
    <row r="1012" spans="2:7">
      <c r="B1012" s="405"/>
      <c r="C1012" s="405"/>
      <c r="G1012" s="1">
        <f t="shared" si="20"/>
        <v>22.900000000000006</v>
      </c>
    </row>
    <row r="1013" spans="2:7">
      <c r="B1013" s="405"/>
      <c r="C1013" s="405"/>
      <c r="G1013" s="1">
        <f t="shared" si="20"/>
        <v>22.900000000000006</v>
      </c>
    </row>
    <row r="1014" spans="2:7">
      <c r="B1014" s="405"/>
      <c r="C1014" s="405"/>
      <c r="G1014" s="1">
        <f t="shared" si="20"/>
        <v>22.900000000000006</v>
      </c>
    </row>
    <row r="1015" spans="2:7">
      <c r="B1015" s="405"/>
      <c r="C1015" s="405"/>
      <c r="G1015" s="1">
        <f t="shared" si="20"/>
        <v>22.900000000000006</v>
      </c>
    </row>
    <row r="1016" spans="2:7">
      <c r="B1016" s="405"/>
      <c r="C1016" s="405"/>
      <c r="G1016" s="1">
        <f t="shared" si="20"/>
        <v>22.900000000000006</v>
      </c>
    </row>
    <row r="1017" spans="2:7">
      <c r="B1017" s="405"/>
      <c r="C1017" s="405"/>
      <c r="G1017" s="1">
        <f t="shared" si="20"/>
        <v>22.900000000000006</v>
      </c>
    </row>
    <row r="1018" spans="2:7">
      <c r="B1018" s="405"/>
      <c r="C1018" s="405"/>
      <c r="G1018" s="1">
        <f t="shared" si="20"/>
        <v>22.900000000000006</v>
      </c>
    </row>
    <row r="1019" spans="2:7">
      <c r="B1019" s="405"/>
      <c r="C1019" s="405"/>
      <c r="G1019" s="1">
        <f t="shared" si="20"/>
        <v>22.900000000000006</v>
      </c>
    </row>
    <row r="1020" spans="2:7">
      <c r="B1020" s="405"/>
      <c r="C1020" s="405"/>
      <c r="G1020" s="1">
        <f t="shared" si="20"/>
        <v>22.900000000000006</v>
      </c>
    </row>
    <row r="1021" spans="2:7">
      <c r="B1021" s="405"/>
      <c r="C1021" s="405"/>
      <c r="G1021" s="1">
        <f t="shared" si="20"/>
        <v>22.900000000000006</v>
      </c>
    </row>
    <row r="1022" spans="2:7">
      <c r="B1022" s="405"/>
      <c r="C1022" s="405"/>
      <c r="G1022" s="1">
        <f t="shared" si="20"/>
        <v>22.900000000000006</v>
      </c>
    </row>
    <row r="1023" spans="2:7">
      <c r="B1023" s="405"/>
      <c r="C1023" s="405"/>
      <c r="G1023" s="1">
        <f t="shared" si="20"/>
        <v>22.900000000000006</v>
      </c>
    </row>
    <row r="1024" spans="2:7">
      <c r="B1024" s="405"/>
      <c r="C1024" s="405"/>
      <c r="G1024" s="1">
        <f t="shared" ref="G1024:G1087" si="21">+G1023+E1024-F1024</f>
        <v>22.900000000000006</v>
      </c>
    </row>
    <row r="1025" spans="2:7">
      <c r="B1025" s="405"/>
      <c r="C1025" s="405"/>
      <c r="G1025" s="1">
        <f t="shared" si="21"/>
        <v>22.900000000000006</v>
      </c>
    </row>
    <row r="1026" spans="2:7">
      <c r="B1026" s="405"/>
      <c r="C1026" s="405"/>
      <c r="G1026" s="1">
        <f t="shared" si="21"/>
        <v>22.900000000000006</v>
      </c>
    </row>
    <row r="1027" spans="2:7">
      <c r="B1027" s="405"/>
      <c r="C1027" s="405"/>
      <c r="G1027" s="1">
        <f t="shared" si="21"/>
        <v>22.900000000000006</v>
      </c>
    </row>
    <row r="1028" spans="2:7">
      <c r="B1028" s="405"/>
      <c r="C1028" s="405"/>
      <c r="G1028" s="1">
        <f t="shared" si="21"/>
        <v>22.900000000000006</v>
      </c>
    </row>
    <row r="1029" spans="2:7">
      <c r="B1029" s="405"/>
      <c r="C1029" s="405"/>
      <c r="G1029" s="1">
        <f t="shared" si="21"/>
        <v>22.900000000000006</v>
      </c>
    </row>
    <row r="1030" spans="2:7">
      <c r="B1030" s="405"/>
      <c r="C1030" s="405"/>
      <c r="G1030" s="1">
        <f t="shared" si="21"/>
        <v>22.900000000000006</v>
      </c>
    </row>
    <row r="1031" spans="2:7">
      <c r="B1031" s="405"/>
      <c r="C1031" s="405"/>
      <c r="G1031" s="1">
        <f t="shared" si="21"/>
        <v>22.900000000000006</v>
      </c>
    </row>
    <row r="1032" spans="2:7">
      <c r="B1032" s="405"/>
      <c r="C1032" s="405"/>
      <c r="G1032" s="1">
        <f t="shared" si="21"/>
        <v>22.900000000000006</v>
      </c>
    </row>
    <row r="1033" spans="2:7">
      <c r="B1033" s="405"/>
      <c r="C1033" s="405"/>
      <c r="G1033" s="1">
        <f t="shared" si="21"/>
        <v>22.900000000000006</v>
      </c>
    </row>
    <row r="1034" spans="2:7">
      <c r="B1034" s="405"/>
      <c r="C1034" s="405"/>
      <c r="G1034" s="1">
        <f t="shared" si="21"/>
        <v>22.900000000000006</v>
      </c>
    </row>
    <row r="1035" spans="2:7">
      <c r="B1035" s="405"/>
      <c r="C1035" s="405"/>
      <c r="G1035" s="1">
        <f t="shared" si="21"/>
        <v>22.900000000000006</v>
      </c>
    </row>
    <row r="1036" spans="2:7">
      <c r="B1036" s="405"/>
      <c r="C1036" s="405"/>
      <c r="G1036" s="1">
        <f t="shared" si="21"/>
        <v>22.900000000000006</v>
      </c>
    </row>
    <row r="1037" spans="2:7">
      <c r="B1037" s="405"/>
      <c r="C1037" s="405"/>
      <c r="G1037" s="1">
        <f t="shared" si="21"/>
        <v>22.900000000000006</v>
      </c>
    </row>
    <row r="1038" spans="2:7">
      <c r="B1038" s="405"/>
      <c r="C1038" s="405"/>
      <c r="G1038" s="1">
        <f t="shared" si="21"/>
        <v>22.900000000000006</v>
      </c>
    </row>
    <row r="1039" spans="2:7">
      <c r="B1039" s="405"/>
      <c r="C1039" s="405"/>
      <c r="G1039" s="1">
        <f t="shared" si="21"/>
        <v>22.900000000000006</v>
      </c>
    </row>
    <row r="1040" spans="2:7">
      <c r="B1040" s="405"/>
      <c r="C1040" s="405"/>
      <c r="G1040" s="1">
        <f t="shared" si="21"/>
        <v>22.900000000000006</v>
      </c>
    </row>
    <row r="1041" spans="2:7">
      <c r="B1041" s="405"/>
      <c r="C1041" s="405"/>
      <c r="G1041" s="1">
        <f t="shared" si="21"/>
        <v>22.900000000000006</v>
      </c>
    </row>
    <row r="1042" spans="2:7">
      <c r="B1042" s="405"/>
      <c r="C1042" s="405"/>
      <c r="G1042" s="1">
        <f t="shared" si="21"/>
        <v>22.900000000000006</v>
      </c>
    </row>
    <row r="1043" spans="2:7">
      <c r="B1043" s="405"/>
      <c r="C1043" s="405"/>
      <c r="G1043" s="1">
        <f t="shared" si="21"/>
        <v>22.900000000000006</v>
      </c>
    </row>
    <row r="1044" spans="2:7">
      <c r="B1044" s="405"/>
      <c r="C1044" s="405"/>
      <c r="G1044" s="1">
        <f t="shared" si="21"/>
        <v>22.900000000000006</v>
      </c>
    </row>
    <row r="1045" spans="2:7">
      <c r="B1045" s="405"/>
      <c r="C1045" s="405"/>
      <c r="G1045" s="1">
        <f t="shared" si="21"/>
        <v>22.900000000000006</v>
      </c>
    </row>
    <row r="1046" spans="2:7">
      <c r="B1046" s="405"/>
      <c r="C1046" s="405"/>
      <c r="G1046" s="1">
        <f t="shared" si="21"/>
        <v>22.900000000000006</v>
      </c>
    </row>
    <row r="1047" spans="2:7">
      <c r="B1047" s="405"/>
      <c r="C1047" s="405"/>
      <c r="G1047" s="1">
        <f t="shared" si="21"/>
        <v>22.900000000000006</v>
      </c>
    </row>
    <row r="1048" spans="2:7">
      <c r="B1048" s="405"/>
      <c r="C1048" s="405"/>
      <c r="G1048" s="1">
        <f t="shared" si="21"/>
        <v>22.900000000000006</v>
      </c>
    </row>
    <row r="1049" spans="2:7">
      <c r="B1049" s="405"/>
      <c r="C1049" s="405"/>
      <c r="G1049" s="1">
        <f t="shared" si="21"/>
        <v>22.900000000000006</v>
      </c>
    </row>
    <row r="1050" spans="2:7">
      <c r="B1050" s="405"/>
      <c r="C1050" s="405"/>
      <c r="G1050" s="1">
        <f t="shared" si="21"/>
        <v>22.900000000000006</v>
      </c>
    </row>
    <row r="1051" spans="2:7">
      <c r="B1051" s="405"/>
      <c r="C1051" s="405"/>
      <c r="G1051" s="1">
        <f t="shared" si="21"/>
        <v>22.900000000000006</v>
      </c>
    </row>
    <row r="1052" spans="2:7">
      <c r="B1052" s="405"/>
      <c r="C1052" s="405"/>
      <c r="G1052" s="1">
        <f t="shared" si="21"/>
        <v>22.900000000000006</v>
      </c>
    </row>
    <row r="1053" spans="2:7">
      <c r="B1053" s="405"/>
      <c r="C1053" s="405"/>
      <c r="G1053" s="1">
        <f t="shared" si="21"/>
        <v>22.900000000000006</v>
      </c>
    </row>
    <row r="1054" spans="2:7">
      <c r="B1054" s="405"/>
      <c r="C1054" s="405"/>
      <c r="G1054" s="1">
        <f t="shared" si="21"/>
        <v>22.900000000000006</v>
      </c>
    </row>
    <row r="1055" spans="2:7">
      <c r="B1055" s="405"/>
      <c r="C1055" s="405"/>
      <c r="G1055" s="1">
        <f t="shared" si="21"/>
        <v>22.900000000000006</v>
      </c>
    </row>
    <row r="1056" spans="2:7">
      <c r="B1056" s="405"/>
      <c r="C1056" s="405"/>
      <c r="G1056" s="1">
        <f t="shared" si="21"/>
        <v>22.900000000000006</v>
      </c>
    </row>
    <row r="1057" spans="2:7">
      <c r="B1057" s="405"/>
      <c r="C1057" s="405"/>
      <c r="G1057" s="1">
        <f t="shared" si="21"/>
        <v>22.900000000000006</v>
      </c>
    </row>
    <row r="1058" spans="2:7">
      <c r="B1058" s="405"/>
      <c r="C1058" s="405"/>
      <c r="G1058" s="1">
        <f t="shared" si="21"/>
        <v>22.900000000000006</v>
      </c>
    </row>
    <row r="1059" spans="2:7">
      <c r="B1059" s="405"/>
      <c r="C1059" s="405"/>
      <c r="G1059" s="1">
        <f t="shared" si="21"/>
        <v>22.900000000000006</v>
      </c>
    </row>
    <row r="1060" spans="2:7">
      <c r="B1060" s="405"/>
      <c r="C1060" s="405"/>
      <c r="G1060" s="1">
        <f t="shared" si="21"/>
        <v>22.900000000000006</v>
      </c>
    </row>
    <row r="1061" spans="2:7">
      <c r="B1061" s="405"/>
      <c r="C1061" s="405"/>
      <c r="G1061" s="1">
        <f t="shared" si="21"/>
        <v>22.900000000000006</v>
      </c>
    </row>
    <row r="1062" spans="2:7">
      <c r="B1062" s="405"/>
      <c r="C1062" s="405"/>
      <c r="G1062" s="1">
        <f t="shared" si="21"/>
        <v>22.900000000000006</v>
      </c>
    </row>
    <row r="1063" spans="2:7">
      <c r="B1063" s="405"/>
      <c r="C1063" s="405"/>
      <c r="G1063" s="1">
        <f t="shared" si="21"/>
        <v>22.900000000000006</v>
      </c>
    </row>
    <row r="1064" spans="2:7">
      <c r="B1064" s="405"/>
      <c r="C1064" s="405"/>
      <c r="G1064" s="1">
        <f t="shared" si="21"/>
        <v>22.900000000000006</v>
      </c>
    </row>
    <row r="1065" spans="2:7">
      <c r="B1065" s="405"/>
      <c r="C1065" s="405"/>
      <c r="G1065" s="1">
        <f t="shared" si="21"/>
        <v>22.900000000000006</v>
      </c>
    </row>
    <row r="1066" spans="2:7">
      <c r="B1066" s="405"/>
      <c r="C1066" s="405"/>
      <c r="G1066" s="1">
        <f t="shared" si="21"/>
        <v>22.900000000000006</v>
      </c>
    </row>
    <row r="1067" spans="2:7">
      <c r="B1067" s="405"/>
      <c r="C1067" s="405"/>
      <c r="G1067" s="1">
        <f t="shared" si="21"/>
        <v>22.900000000000006</v>
      </c>
    </row>
    <row r="1068" spans="2:7">
      <c r="B1068" s="405"/>
      <c r="C1068" s="405"/>
      <c r="G1068" s="1">
        <f t="shared" si="21"/>
        <v>22.900000000000006</v>
      </c>
    </row>
    <row r="1069" spans="2:7">
      <c r="B1069" s="405"/>
      <c r="C1069" s="405"/>
      <c r="G1069" s="1">
        <f t="shared" si="21"/>
        <v>22.900000000000006</v>
      </c>
    </row>
    <row r="1070" spans="2:7">
      <c r="B1070" s="405"/>
      <c r="C1070" s="405"/>
      <c r="G1070" s="1">
        <f t="shared" si="21"/>
        <v>22.900000000000006</v>
      </c>
    </row>
    <row r="1071" spans="2:7">
      <c r="B1071" s="405"/>
      <c r="C1071" s="405"/>
      <c r="G1071" s="1">
        <f t="shared" si="21"/>
        <v>22.900000000000006</v>
      </c>
    </row>
    <row r="1072" spans="2:7">
      <c r="B1072" s="405"/>
      <c r="C1072" s="405"/>
      <c r="G1072" s="1">
        <f t="shared" si="21"/>
        <v>22.900000000000006</v>
      </c>
    </row>
    <row r="1073" spans="2:7">
      <c r="B1073" s="405"/>
      <c r="C1073" s="405"/>
      <c r="G1073" s="1">
        <f t="shared" si="21"/>
        <v>22.900000000000006</v>
      </c>
    </row>
    <row r="1074" spans="2:7">
      <c r="B1074" s="405"/>
      <c r="C1074" s="405"/>
      <c r="G1074" s="1">
        <f t="shared" si="21"/>
        <v>22.900000000000006</v>
      </c>
    </row>
    <row r="1075" spans="2:7">
      <c r="B1075" s="405"/>
      <c r="C1075" s="405"/>
      <c r="G1075" s="1">
        <f t="shared" si="21"/>
        <v>22.900000000000006</v>
      </c>
    </row>
    <row r="1076" spans="2:7">
      <c r="B1076" s="405"/>
      <c r="C1076" s="405"/>
      <c r="G1076" s="1">
        <f t="shared" si="21"/>
        <v>22.900000000000006</v>
      </c>
    </row>
    <row r="1077" spans="2:7">
      <c r="B1077" s="405"/>
      <c r="C1077" s="405"/>
      <c r="G1077" s="1">
        <f t="shared" si="21"/>
        <v>22.900000000000006</v>
      </c>
    </row>
    <row r="1078" spans="2:7">
      <c r="B1078" s="405"/>
      <c r="C1078" s="405"/>
      <c r="G1078" s="1">
        <f t="shared" si="21"/>
        <v>22.900000000000006</v>
      </c>
    </row>
    <row r="1079" spans="2:7">
      <c r="B1079" s="405"/>
      <c r="C1079" s="405"/>
      <c r="G1079" s="1">
        <f t="shared" si="21"/>
        <v>22.900000000000006</v>
      </c>
    </row>
    <row r="1080" spans="2:7">
      <c r="B1080" s="405"/>
      <c r="C1080" s="405"/>
      <c r="G1080" s="1">
        <f t="shared" si="21"/>
        <v>22.900000000000006</v>
      </c>
    </row>
    <row r="1081" spans="2:7">
      <c r="B1081" s="405"/>
      <c r="C1081" s="405"/>
      <c r="G1081" s="1">
        <f t="shared" si="21"/>
        <v>22.900000000000006</v>
      </c>
    </row>
    <row r="1082" spans="2:7">
      <c r="B1082" s="405"/>
      <c r="C1082" s="405"/>
      <c r="G1082" s="1">
        <f t="shared" si="21"/>
        <v>22.900000000000006</v>
      </c>
    </row>
    <row r="1083" spans="2:7">
      <c r="B1083" s="405"/>
      <c r="C1083" s="405"/>
      <c r="G1083" s="1">
        <f t="shared" si="21"/>
        <v>22.900000000000006</v>
      </c>
    </row>
    <row r="1084" spans="2:7">
      <c r="B1084" s="405"/>
      <c r="C1084" s="405"/>
      <c r="G1084" s="1">
        <f t="shared" si="21"/>
        <v>22.900000000000006</v>
      </c>
    </row>
    <row r="1085" spans="2:7">
      <c r="B1085" s="405"/>
      <c r="C1085" s="405"/>
      <c r="G1085" s="1">
        <f t="shared" si="21"/>
        <v>22.900000000000006</v>
      </c>
    </row>
    <row r="1086" spans="2:7">
      <c r="B1086" s="405"/>
      <c r="C1086" s="405"/>
      <c r="G1086" s="1">
        <f t="shared" si="21"/>
        <v>22.900000000000006</v>
      </c>
    </row>
    <row r="1087" spans="2:7">
      <c r="B1087" s="405"/>
      <c r="C1087" s="405"/>
      <c r="G1087" s="1">
        <f t="shared" si="21"/>
        <v>22.900000000000006</v>
      </c>
    </row>
    <row r="1088" spans="2:7">
      <c r="B1088" s="405"/>
      <c r="C1088" s="405"/>
      <c r="G1088" s="1">
        <f t="shared" ref="G1088:G1151" si="22">+G1087+E1088-F1088</f>
        <v>22.900000000000006</v>
      </c>
    </row>
    <row r="1089" spans="2:7">
      <c r="B1089" s="405"/>
      <c r="C1089" s="405"/>
      <c r="G1089" s="1">
        <f t="shared" si="22"/>
        <v>22.900000000000006</v>
      </c>
    </row>
    <row r="1090" spans="2:7">
      <c r="B1090" s="405"/>
      <c r="C1090" s="405"/>
      <c r="G1090" s="1">
        <f t="shared" si="22"/>
        <v>22.900000000000006</v>
      </c>
    </row>
    <row r="1091" spans="2:7">
      <c r="B1091" s="405"/>
      <c r="C1091" s="405"/>
      <c r="G1091" s="1">
        <f t="shared" si="22"/>
        <v>22.900000000000006</v>
      </c>
    </row>
    <row r="1092" spans="2:7">
      <c r="B1092" s="405"/>
      <c r="C1092" s="405"/>
      <c r="G1092" s="1">
        <f t="shared" si="22"/>
        <v>22.900000000000006</v>
      </c>
    </row>
    <row r="1093" spans="2:7">
      <c r="B1093" s="405"/>
      <c r="C1093" s="405"/>
      <c r="G1093" s="1">
        <f t="shared" si="22"/>
        <v>22.900000000000006</v>
      </c>
    </row>
    <row r="1094" spans="2:7">
      <c r="B1094" s="405"/>
      <c r="C1094" s="405"/>
      <c r="G1094" s="1">
        <f t="shared" si="22"/>
        <v>22.900000000000006</v>
      </c>
    </row>
    <row r="1095" spans="2:7">
      <c r="B1095" s="405"/>
      <c r="C1095" s="405"/>
      <c r="G1095" s="1">
        <f t="shared" si="22"/>
        <v>22.900000000000006</v>
      </c>
    </row>
    <row r="1096" spans="2:7">
      <c r="B1096" s="405"/>
      <c r="C1096" s="405"/>
      <c r="G1096" s="1">
        <f t="shared" si="22"/>
        <v>22.900000000000006</v>
      </c>
    </row>
    <row r="1097" spans="2:7">
      <c r="B1097" s="405"/>
      <c r="C1097" s="405"/>
      <c r="G1097" s="1">
        <f t="shared" si="22"/>
        <v>22.900000000000006</v>
      </c>
    </row>
    <row r="1098" spans="2:7">
      <c r="B1098" s="405"/>
      <c r="C1098" s="405"/>
      <c r="G1098" s="1">
        <f t="shared" si="22"/>
        <v>22.900000000000006</v>
      </c>
    </row>
    <row r="1099" spans="2:7">
      <c r="B1099" s="405"/>
      <c r="C1099" s="405"/>
      <c r="G1099" s="1">
        <f t="shared" si="22"/>
        <v>22.900000000000006</v>
      </c>
    </row>
    <row r="1100" spans="2:7">
      <c r="B1100" s="405"/>
      <c r="C1100" s="405"/>
      <c r="G1100" s="1">
        <f t="shared" si="22"/>
        <v>22.900000000000006</v>
      </c>
    </row>
    <row r="1101" spans="2:7">
      <c r="B1101" s="405"/>
      <c r="C1101" s="405"/>
      <c r="G1101" s="1">
        <f t="shared" si="22"/>
        <v>22.900000000000006</v>
      </c>
    </row>
    <row r="1102" spans="2:7">
      <c r="B1102" s="405"/>
      <c r="C1102" s="405"/>
      <c r="G1102" s="1">
        <f t="shared" si="22"/>
        <v>22.900000000000006</v>
      </c>
    </row>
    <row r="1103" spans="2:7">
      <c r="B1103" s="405"/>
      <c r="C1103" s="405"/>
      <c r="G1103" s="1">
        <f t="shared" si="22"/>
        <v>22.900000000000006</v>
      </c>
    </row>
    <row r="1104" spans="2:7">
      <c r="B1104" s="405"/>
      <c r="C1104" s="405"/>
      <c r="G1104" s="1">
        <f t="shared" si="22"/>
        <v>22.900000000000006</v>
      </c>
    </row>
    <row r="1105" spans="2:7">
      <c r="B1105" s="405"/>
      <c r="C1105" s="405"/>
      <c r="G1105" s="1">
        <f t="shared" si="22"/>
        <v>22.900000000000006</v>
      </c>
    </row>
    <row r="1106" spans="2:7">
      <c r="B1106" s="405"/>
      <c r="C1106" s="405"/>
      <c r="G1106" s="1">
        <f t="shared" si="22"/>
        <v>22.900000000000006</v>
      </c>
    </row>
    <row r="1107" spans="2:7">
      <c r="B1107" s="405"/>
      <c r="C1107" s="405"/>
      <c r="G1107" s="1">
        <f t="shared" si="22"/>
        <v>22.900000000000006</v>
      </c>
    </row>
    <row r="1108" spans="2:7">
      <c r="B1108" s="405"/>
      <c r="C1108" s="405"/>
      <c r="G1108" s="1">
        <f t="shared" si="22"/>
        <v>22.900000000000006</v>
      </c>
    </row>
    <row r="1109" spans="2:7">
      <c r="B1109" s="405"/>
      <c r="C1109" s="405"/>
      <c r="G1109" s="1">
        <f t="shared" si="22"/>
        <v>22.900000000000006</v>
      </c>
    </row>
    <row r="1110" spans="2:7">
      <c r="B1110" s="405"/>
      <c r="C1110" s="405"/>
      <c r="G1110" s="1">
        <f t="shared" si="22"/>
        <v>22.900000000000006</v>
      </c>
    </row>
    <row r="1111" spans="2:7">
      <c r="B1111" s="405"/>
      <c r="C1111" s="405"/>
      <c r="G1111" s="1">
        <f t="shared" si="22"/>
        <v>22.900000000000006</v>
      </c>
    </row>
    <row r="1112" spans="2:7">
      <c r="B1112" s="405"/>
      <c r="C1112" s="405"/>
      <c r="G1112" s="1">
        <f t="shared" si="22"/>
        <v>22.900000000000006</v>
      </c>
    </row>
    <row r="1113" spans="2:7">
      <c r="B1113" s="405"/>
      <c r="C1113" s="405"/>
      <c r="G1113" s="1">
        <f t="shared" si="22"/>
        <v>22.900000000000006</v>
      </c>
    </row>
    <row r="1114" spans="2:7">
      <c r="B1114" s="405"/>
      <c r="C1114" s="405"/>
      <c r="G1114" s="1">
        <f t="shared" si="22"/>
        <v>22.900000000000006</v>
      </c>
    </row>
    <row r="1115" spans="2:7">
      <c r="B1115" s="405"/>
      <c r="C1115" s="405"/>
      <c r="G1115" s="1">
        <f t="shared" si="22"/>
        <v>22.900000000000006</v>
      </c>
    </row>
    <row r="1116" spans="2:7">
      <c r="B1116" s="405"/>
      <c r="C1116" s="405"/>
      <c r="G1116" s="1">
        <f t="shared" si="22"/>
        <v>22.900000000000006</v>
      </c>
    </row>
    <row r="1117" spans="2:7">
      <c r="B1117" s="405"/>
      <c r="C1117" s="405"/>
      <c r="G1117" s="1">
        <f t="shared" si="22"/>
        <v>22.900000000000006</v>
      </c>
    </row>
    <row r="1118" spans="2:7">
      <c r="B1118" s="405"/>
      <c r="C1118" s="405"/>
      <c r="G1118" s="1">
        <f t="shared" si="22"/>
        <v>22.900000000000006</v>
      </c>
    </row>
    <row r="1119" spans="2:7">
      <c r="B1119" s="405"/>
      <c r="C1119" s="405"/>
      <c r="G1119" s="1">
        <f t="shared" si="22"/>
        <v>22.900000000000006</v>
      </c>
    </row>
    <row r="1120" spans="2:7">
      <c r="B1120" s="405"/>
      <c r="C1120" s="405"/>
      <c r="G1120" s="1">
        <f t="shared" si="22"/>
        <v>22.900000000000006</v>
      </c>
    </row>
    <row r="1121" spans="2:7">
      <c r="B1121" s="405"/>
      <c r="C1121" s="405"/>
      <c r="G1121" s="1">
        <f t="shared" si="22"/>
        <v>22.900000000000006</v>
      </c>
    </row>
    <row r="1122" spans="2:7">
      <c r="B1122" s="405"/>
      <c r="C1122" s="405"/>
      <c r="G1122" s="1">
        <f t="shared" si="22"/>
        <v>22.900000000000006</v>
      </c>
    </row>
    <row r="1123" spans="2:7">
      <c r="B1123" s="405"/>
      <c r="C1123" s="405"/>
      <c r="G1123" s="1">
        <f t="shared" si="22"/>
        <v>22.900000000000006</v>
      </c>
    </row>
    <row r="1124" spans="2:7">
      <c r="B1124" s="405"/>
      <c r="C1124" s="405"/>
      <c r="G1124" s="1">
        <f t="shared" si="22"/>
        <v>22.900000000000006</v>
      </c>
    </row>
    <row r="1125" spans="2:7">
      <c r="B1125" s="405"/>
      <c r="C1125" s="405"/>
      <c r="G1125" s="1">
        <f t="shared" si="22"/>
        <v>22.900000000000006</v>
      </c>
    </row>
    <row r="1126" spans="2:7">
      <c r="B1126" s="405"/>
      <c r="C1126" s="405"/>
      <c r="G1126" s="1">
        <f t="shared" si="22"/>
        <v>22.900000000000006</v>
      </c>
    </row>
    <row r="1127" spans="2:7">
      <c r="B1127" s="405"/>
      <c r="C1127" s="405"/>
      <c r="G1127" s="1">
        <f t="shared" si="22"/>
        <v>22.900000000000006</v>
      </c>
    </row>
    <row r="1128" spans="2:7">
      <c r="B1128" s="405"/>
      <c r="C1128" s="405"/>
      <c r="G1128" s="1">
        <f t="shared" si="22"/>
        <v>22.900000000000006</v>
      </c>
    </row>
    <row r="1129" spans="2:7">
      <c r="B1129" s="405"/>
      <c r="C1129" s="405"/>
      <c r="G1129" s="1">
        <f t="shared" si="22"/>
        <v>22.900000000000006</v>
      </c>
    </row>
    <row r="1130" spans="2:7">
      <c r="B1130" s="405"/>
      <c r="C1130" s="405"/>
      <c r="G1130" s="1">
        <f t="shared" si="22"/>
        <v>22.900000000000006</v>
      </c>
    </row>
    <row r="1131" spans="2:7">
      <c r="B1131" s="405"/>
      <c r="C1131" s="405"/>
      <c r="G1131" s="1">
        <f t="shared" si="22"/>
        <v>22.900000000000006</v>
      </c>
    </row>
    <row r="1132" spans="2:7">
      <c r="B1132" s="405"/>
      <c r="C1132" s="405"/>
      <c r="G1132" s="1">
        <f t="shared" si="22"/>
        <v>22.900000000000006</v>
      </c>
    </row>
    <row r="1133" spans="2:7">
      <c r="B1133" s="405"/>
      <c r="C1133" s="405"/>
      <c r="G1133" s="1">
        <f t="shared" si="22"/>
        <v>22.900000000000006</v>
      </c>
    </row>
    <row r="1134" spans="2:7">
      <c r="B1134" s="405"/>
      <c r="C1134" s="405"/>
      <c r="G1134" s="1">
        <f t="shared" si="22"/>
        <v>22.900000000000006</v>
      </c>
    </row>
    <row r="1135" spans="2:7">
      <c r="B1135" s="405"/>
      <c r="C1135" s="405"/>
      <c r="G1135" s="1">
        <f t="shared" si="22"/>
        <v>22.900000000000006</v>
      </c>
    </row>
    <row r="1136" spans="2:7">
      <c r="B1136" s="405"/>
      <c r="C1136" s="405"/>
      <c r="G1136" s="1">
        <f t="shared" si="22"/>
        <v>22.900000000000006</v>
      </c>
    </row>
    <row r="1137" spans="2:7">
      <c r="B1137" s="405"/>
      <c r="C1137" s="405"/>
      <c r="G1137" s="1">
        <f t="shared" si="22"/>
        <v>22.900000000000006</v>
      </c>
    </row>
    <row r="1138" spans="2:7">
      <c r="B1138" s="405"/>
      <c r="C1138" s="405"/>
      <c r="G1138" s="1">
        <f t="shared" si="22"/>
        <v>22.900000000000006</v>
      </c>
    </row>
    <row r="1139" spans="2:7">
      <c r="B1139" s="405"/>
      <c r="C1139" s="405"/>
      <c r="G1139" s="1">
        <f t="shared" si="22"/>
        <v>22.900000000000006</v>
      </c>
    </row>
    <row r="1140" spans="2:7">
      <c r="B1140" s="405"/>
      <c r="C1140" s="405"/>
      <c r="G1140" s="1">
        <f t="shared" si="22"/>
        <v>22.900000000000006</v>
      </c>
    </row>
    <row r="1141" spans="2:7">
      <c r="B1141" s="405"/>
      <c r="C1141" s="405"/>
      <c r="G1141" s="1">
        <f t="shared" si="22"/>
        <v>22.900000000000006</v>
      </c>
    </row>
    <row r="1142" spans="2:7">
      <c r="B1142" s="405"/>
      <c r="C1142" s="405"/>
      <c r="G1142" s="1">
        <f t="shared" si="22"/>
        <v>22.900000000000006</v>
      </c>
    </row>
    <row r="1143" spans="2:7">
      <c r="B1143" s="405"/>
      <c r="C1143" s="405"/>
      <c r="G1143" s="1">
        <f t="shared" si="22"/>
        <v>22.900000000000006</v>
      </c>
    </row>
    <row r="1144" spans="2:7">
      <c r="B1144" s="405"/>
      <c r="C1144" s="405"/>
      <c r="G1144" s="1">
        <f t="shared" si="22"/>
        <v>22.900000000000006</v>
      </c>
    </row>
    <row r="1145" spans="2:7">
      <c r="B1145" s="405"/>
      <c r="C1145" s="405"/>
      <c r="G1145" s="1">
        <f t="shared" si="22"/>
        <v>22.900000000000006</v>
      </c>
    </row>
    <row r="1146" spans="2:7">
      <c r="B1146" s="405"/>
      <c r="C1146" s="405"/>
      <c r="G1146" s="1">
        <f t="shared" si="22"/>
        <v>22.900000000000006</v>
      </c>
    </row>
    <row r="1147" spans="2:7">
      <c r="B1147" s="405"/>
      <c r="C1147" s="405"/>
      <c r="G1147" s="1">
        <f t="shared" si="22"/>
        <v>22.900000000000006</v>
      </c>
    </row>
    <row r="1148" spans="2:7">
      <c r="B1148" s="405"/>
      <c r="C1148" s="405"/>
      <c r="G1148" s="1">
        <f t="shared" si="22"/>
        <v>22.900000000000006</v>
      </c>
    </row>
    <row r="1149" spans="2:7">
      <c r="B1149" s="405"/>
      <c r="C1149" s="405"/>
      <c r="G1149" s="1">
        <f t="shared" si="22"/>
        <v>22.900000000000006</v>
      </c>
    </row>
    <row r="1150" spans="2:7">
      <c r="B1150" s="405"/>
      <c r="C1150" s="405"/>
      <c r="G1150" s="1">
        <f t="shared" si="22"/>
        <v>22.900000000000006</v>
      </c>
    </row>
    <row r="1151" spans="2:7">
      <c r="B1151" s="405"/>
      <c r="C1151" s="405"/>
      <c r="G1151" s="1">
        <f t="shared" si="22"/>
        <v>22.900000000000006</v>
      </c>
    </row>
    <row r="1152" spans="2:7">
      <c r="B1152" s="405"/>
      <c r="C1152" s="405"/>
      <c r="G1152" s="1">
        <f t="shared" ref="G1152:G1215" si="23">+G1151+E1152-F1152</f>
        <v>22.900000000000006</v>
      </c>
    </row>
    <row r="1153" spans="2:7">
      <c r="B1153" s="405"/>
      <c r="C1153" s="405"/>
      <c r="G1153" s="1">
        <f t="shared" si="23"/>
        <v>22.900000000000006</v>
      </c>
    </row>
    <row r="1154" spans="2:7">
      <c r="B1154" s="405"/>
      <c r="C1154" s="405"/>
      <c r="G1154" s="1">
        <f t="shared" si="23"/>
        <v>22.900000000000006</v>
      </c>
    </row>
    <row r="1155" spans="2:7">
      <c r="B1155" s="405"/>
      <c r="C1155" s="405"/>
      <c r="G1155" s="1">
        <f t="shared" si="23"/>
        <v>22.900000000000006</v>
      </c>
    </row>
    <row r="1156" spans="2:7">
      <c r="B1156" s="405"/>
      <c r="C1156" s="405"/>
      <c r="G1156" s="1">
        <f t="shared" si="23"/>
        <v>22.900000000000006</v>
      </c>
    </row>
    <row r="1157" spans="2:7">
      <c r="B1157" s="405"/>
      <c r="C1157" s="405"/>
      <c r="G1157" s="1">
        <f t="shared" si="23"/>
        <v>22.900000000000006</v>
      </c>
    </row>
    <row r="1158" spans="2:7">
      <c r="B1158" s="405"/>
      <c r="C1158" s="405"/>
      <c r="G1158" s="1">
        <f t="shared" si="23"/>
        <v>22.900000000000006</v>
      </c>
    </row>
    <row r="1159" spans="2:7">
      <c r="B1159" s="405"/>
      <c r="C1159" s="405"/>
      <c r="G1159" s="1">
        <f t="shared" si="23"/>
        <v>22.900000000000006</v>
      </c>
    </row>
    <row r="1160" spans="2:7">
      <c r="B1160" s="405"/>
      <c r="C1160" s="405"/>
      <c r="G1160" s="1">
        <f t="shared" si="23"/>
        <v>22.900000000000006</v>
      </c>
    </row>
    <row r="1161" spans="2:7">
      <c r="B1161" s="405"/>
      <c r="C1161" s="405"/>
      <c r="G1161" s="1">
        <f t="shared" si="23"/>
        <v>22.900000000000006</v>
      </c>
    </row>
    <row r="1162" spans="2:7">
      <c r="B1162" s="405"/>
      <c r="C1162" s="405"/>
      <c r="G1162" s="1">
        <f t="shared" si="23"/>
        <v>22.900000000000006</v>
      </c>
    </row>
    <row r="1163" spans="2:7">
      <c r="B1163" s="405"/>
      <c r="C1163" s="405"/>
      <c r="G1163" s="1">
        <f t="shared" si="23"/>
        <v>22.900000000000006</v>
      </c>
    </row>
    <row r="1164" spans="2:7">
      <c r="B1164" s="405"/>
      <c r="C1164" s="405"/>
      <c r="G1164" s="1">
        <f t="shared" si="23"/>
        <v>22.900000000000006</v>
      </c>
    </row>
    <row r="1165" spans="2:7">
      <c r="B1165" s="405"/>
      <c r="C1165" s="405"/>
      <c r="G1165" s="1">
        <f t="shared" si="23"/>
        <v>22.900000000000006</v>
      </c>
    </row>
    <row r="1166" spans="2:7">
      <c r="B1166" s="405"/>
      <c r="C1166" s="405"/>
      <c r="G1166" s="1">
        <f t="shared" si="23"/>
        <v>22.900000000000006</v>
      </c>
    </row>
    <row r="1167" spans="2:7">
      <c r="B1167" s="405"/>
      <c r="C1167" s="405"/>
      <c r="G1167" s="1">
        <f t="shared" si="23"/>
        <v>22.900000000000006</v>
      </c>
    </row>
    <row r="1168" spans="2:7">
      <c r="B1168" s="405"/>
      <c r="C1168" s="405"/>
      <c r="G1168" s="1">
        <f t="shared" si="23"/>
        <v>22.900000000000006</v>
      </c>
    </row>
    <row r="1169" spans="2:7">
      <c r="B1169" s="405"/>
      <c r="C1169" s="405"/>
      <c r="G1169" s="1">
        <f t="shared" si="23"/>
        <v>22.900000000000006</v>
      </c>
    </row>
    <row r="1170" spans="2:7">
      <c r="B1170" s="405"/>
      <c r="C1170" s="405"/>
      <c r="G1170" s="1">
        <f t="shared" si="23"/>
        <v>22.900000000000006</v>
      </c>
    </row>
    <row r="1171" spans="2:7">
      <c r="B1171" s="405"/>
      <c r="C1171" s="405"/>
      <c r="G1171" s="1">
        <f t="shared" si="23"/>
        <v>22.900000000000006</v>
      </c>
    </row>
    <row r="1172" spans="2:7">
      <c r="B1172" s="405"/>
      <c r="C1172" s="405"/>
      <c r="G1172" s="1">
        <f t="shared" si="23"/>
        <v>22.900000000000006</v>
      </c>
    </row>
    <row r="1173" spans="2:7">
      <c r="B1173" s="405"/>
      <c r="C1173" s="405"/>
      <c r="G1173" s="1">
        <f t="shared" si="23"/>
        <v>22.900000000000006</v>
      </c>
    </row>
    <row r="1174" spans="2:7">
      <c r="B1174" s="405"/>
      <c r="C1174" s="405"/>
      <c r="G1174" s="1">
        <f t="shared" si="23"/>
        <v>22.900000000000006</v>
      </c>
    </row>
    <row r="1175" spans="2:7">
      <c r="B1175" s="405"/>
      <c r="C1175" s="405"/>
      <c r="G1175" s="1">
        <f t="shared" si="23"/>
        <v>22.900000000000006</v>
      </c>
    </row>
    <row r="1176" spans="2:7">
      <c r="B1176" s="405"/>
      <c r="C1176" s="405"/>
      <c r="G1176" s="1">
        <f t="shared" si="23"/>
        <v>22.900000000000006</v>
      </c>
    </row>
    <row r="1177" spans="2:7">
      <c r="B1177" s="405"/>
      <c r="C1177" s="405"/>
      <c r="G1177" s="1">
        <f t="shared" si="23"/>
        <v>22.900000000000006</v>
      </c>
    </row>
    <row r="1178" spans="2:7">
      <c r="B1178" s="405"/>
      <c r="C1178" s="405"/>
      <c r="G1178" s="1">
        <f t="shared" si="23"/>
        <v>22.900000000000006</v>
      </c>
    </row>
    <row r="1179" spans="2:7">
      <c r="B1179" s="405"/>
      <c r="C1179" s="405"/>
      <c r="G1179" s="1">
        <f t="shared" si="23"/>
        <v>22.900000000000006</v>
      </c>
    </row>
    <row r="1180" spans="2:7">
      <c r="B1180" s="405"/>
      <c r="C1180" s="405"/>
      <c r="G1180" s="1">
        <f t="shared" si="23"/>
        <v>22.900000000000006</v>
      </c>
    </row>
    <row r="1181" spans="2:7">
      <c r="B1181" s="405"/>
      <c r="C1181" s="405"/>
      <c r="G1181" s="1">
        <f t="shared" si="23"/>
        <v>22.900000000000006</v>
      </c>
    </row>
    <row r="1182" spans="2:7">
      <c r="B1182" s="405"/>
      <c r="C1182" s="405"/>
      <c r="G1182" s="1">
        <f t="shared" si="23"/>
        <v>22.900000000000006</v>
      </c>
    </row>
    <row r="1183" spans="2:7">
      <c r="B1183" s="405"/>
      <c r="C1183" s="405"/>
      <c r="G1183" s="1">
        <f t="shared" si="23"/>
        <v>22.900000000000006</v>
      </c>
    </row>
    <row r="1184" spans="2:7">
      <c r="B1184" s="405"/>
      <c r="C1184" s="405"/>
      <c r="G1184" s="1">
        <f t="shared" si="23"/>
        <v>22.900000000000006</v>
      </c>
    </row>
    <row r="1185" spans="2:7">
      <c r="B1185" s="405"/>
      <c r="C1185" s="405"/>
      <c r="G1185" s="1">
        <f t="shared" si="23"/>
        <v>22.900000000000006</v>
      </c>
    </row>
    <row r="1186" spans="2:7">
      <c r="B1186" s="405"/>
      <c r="C1186" s="405"/>
      <c r="G1186" s="1">
        <f t="shared" si="23"/>
        <v>22.900000000000006</v>
      </c>
    </row>
    <row r="1187" spans="2:7">
      <c r="B1187" s="405"/>
      <c r="C1187" s="405"/>
      <c r="G1187" s="1">
        <f t="shared" si="23"/>
        <v>22.900000000000006</v>
      </c>
    </row>
    <row r="1188" spans="2:7">
      <c r="B1188" s="405"/>
      <c r="C1188" s="405"/>
      <c r="G1188" s="1">
        <f t="shared" si="23"/>
        <v>22.900000000000006</v>
      </c>
    </row>
    <row r="1189" spans="2:7">
      <c r="B1189" s="405"/>
      <c r="C1189" s="405"/>
      <c r="G1189" s="1">
        <f t="shared" si="23"/>
        <v>22.900000000000006</v>
      </c>
    </row>
    <row r="1190" spans="2:7">
      <c r="B1190" s="405"/>
      <c r="C1190" s="405"/>
      <c r="G1190" s="1">
        <f t="shared" si="23"/>
        <v>22.900000000000006</v>
      </c>
    </row>
    <row r="1191" spans="2:7">
      <c r="B1191" s="405"/>
      <c r="C1191" s="405"/>
      <c r="G1191" s="1">
        <f t="shared" si="23"/>
        <v>22.900000000000006</v>
      </c>
    </row>
    <row r="1192" spans="2:7">
      <c r="B1192" s="405"/>
      <c r="C1192" s="405"/>
      <c r="G1192" s="1">
        <f t="shared" si="23"/>
        <v>22.900000000000006</v>
      </c>
    </row>
    <row r="1193" spans="2:7">
      <c r="B1193" s="405"/>
      <c r="C1193" s="405"/>
      <c r="G1193" s="1">
        <f t="shared" si="23"/>
        <v>22.900000000000006</v>
      </c>
    </row>
    <row r="1194" spans="2:7">
      <c r="B1194" s="405"/>
      <c r="C1194" s="405"/>
      <c r="G1194" s="1">
        <f t="shared" si="23"/>
        <v>22.900000000000006</v>
      </c>
    </row>
    <row r="1195" spans="2:7">
      <c r="B1195" s="405"/>
      <c r="C1195" s="405"/>
      <c r="G1195" s="1">
        <f t="shared" si="23"/>
        <v>22.900000000000006</v>
      </c>
    </row>
    <row r="1196" spans="2:7">
      <c r="B1196" s="405"/>
      <c r="C1196" s="405"/>
      <c r="G1196" s="1">
        <f t="shared" si="23"/>
        <v>22.900000000000006</v>
      </c>
    </row>
    <row r="1197" spans="2:7">
      <c r="B1197" s="405"/>
      <c r="C1197" s="405"/>
      <c r="G1197" s="1">
        <f t="shared" si="23"/>
        <v>22.900000000000006</v>
      </c>
    </row>
    <row r="1198" spans="2:7">
      <c r="B1198" s="405"/>
      <c r="C1198" s="405"/>
      <c r="G1198" s="1">
        <f t="shared" si="23"/>
        <v>22.900000000000006</v>
      </c>
    </row>
    <row r="1199" spans="2:7">
      <c r="B1199" s="405"/>
      <c r="C1199" s="405"/>
      <c r="G1199" s="1">
        <f t="shared" si="23"/>
        <v>22.900000000000006</v>
      </c>
    </row>
    <row r="1200" spans="2:7">
      <c r="B1200" s="405"/>
      <c r="C1200" s="405"/>
      <c r="G1200" s="1">
        <f t="shared" si="23"/>
        <v>22.900000000000006</v>
      </c>
    </row>
    <row r="1201" spans="2:7">
      <c r="B1201" s="405"/>
      <c r="C1201" s="405"/>
      <c r="G1201" s="1">
        <f t="shared" si="23"/>
        <v>22.900000000000006</v>
      </c>
    </row>
    <row r="1202" spans="2:7">
      <c r="B1202" s="405"/>
      <c r="C1202" s="405"/>
      <c r="G1202" s="1">
        <f t="shared" si="23"/>
        <v>22.900000000000006</v>
      </c>
    </row>
    <row r="1203" spans="2:7">
      <c r="B1203" s="405"/>
      <c r="C1203" s="405"/>
      <c r="G1203" s="1">
        <f t="shared" si="23"/>
        <v>22.900000000000006</v>
      </c>
    </row>
    <row r="1204" spans="2:7">
      <c r="B1204" s="405"/>
      <c r="C1204" s="405"/>
      <c r="G1204" s="1">
        <f t="shared" si="23"/>
        <v>22.900000000000006</v>
      </c>
    </row>
    <row r="1205" spans="2:7">
      <c r="B1205" s="405"/>
      <c r="C1205" s="405"/>
      <c r="G1205" s="1">
        <f t="shared" si="23"/>
        <v>22.900000000000006</v>
      </c>
    </row>
    <row r="1206" spans="2:7">
      <c r="B1206" s="405"/>
      <c r="C1206" s="405"/>
      <c r="G1206" s="1">
        <f t="shared" si="23"/>
        <v>22.900000000000006</v>
      </c>
    </row>
    <row r="1207" spans="2:7">
      <c r="B1207" s="405"/>
      <c r="C1207" s="405"/>
      <c r="G1207" s="1">
        <f t="shared" si="23"/>
        <v>22.900000000000006</v>
      </c>
    </row>
    <row r="1208" spans="2:7">
      <c r="B1208" s="405"/>
      <c r="C1208" s="405"/>
      <c r="G1208" s="1">
        <f t="shared" si="23"/>
        <v>22.900000000000006</v>
      </c>
    </row>
    <row r="1209" spans="2:7">
      <c r="B1209" s="405"/>
      <c r="C1209" s="405"/>
      <c r="G1209" s="1">
        <f t="shared" si="23"/>
        <v>22.900000000000006</v>
      </c>
    </row>
    <row r="1210" spans="2:7">
      <c r="B1210" s="405"/>
      <c r="C1210" s="405"/>
      <c r="G1210" s="1">
        <f t="shared" si="23"/>
        <v>22.900000000000006</v>
      </c>
    </row>
    <row r="1211" spans="2:7">
      <c r="B1211" s="405"/>
      <c r="C1211" s="405"/>
      <c r="G1211" s="1">
        <f t="shared" si="23"/>
        <v>22.900000000000006</v>
      </c>
    </row>
    <row r="1212" spans="2:7">
      <c r="B1212" s="405"/>
      <c r="C1212" s="405"/>
      <c r="G1212" s="1">
        <f t="shared" si="23"/>
        <v>22.900000000000006</v>
      </c>
    </row>
    <row r="1213" spans="2:7">
      <c r="B1213" s="405"/>
      <c r="C1213" s="405"/>
      <c r="G1213" s="1">
        <f t="shared" si="23"/>
        <v>22.900000000000006</v>
      </c>
    </row>
    <row r="1214" spans="2:7">
      <c r="B1214" s="405"/>
      <c r="C1214" s="405"/>
      <c r="G1214" s="1">
        <f t="shared" si="23"/>
        <v>22.900000000000006</v>
      </c>
    </row>
    <row r="1215" spans="2:7">
      <c r="B1215" s="405"/>
      <c r="C1215" s="405"/>
      <c r="G1215" s="1">
        <f t="shared" si="23"/>
        <v>22.900000000000006</v>
      </c>
    </row>
    <row r="1216" spans="2:7">
      <c r="B1216" s="405"/>
      <c r="C1216" s="405"/>
      <c r="G1216" s="1">
        <f t="shared" ref="G1216:G1279" si="24">+G1215+E1216-F1216</f>
        <v>22.900000000000006</v>
      </c>
    </row>
    <row r="1217" spans="2:7">
      <c r="B1217" s="405"/>
      <c r="C1217" s="405"/>
      <c r="G1217" s="1">
        <f t="shared" si="24"/>
        <v>22.900000000000006</v>
      </c>
    </row>
    <row r="1218" spans="2:7">
      <c r="B1218" s="405"/>
      <c r="C1218" s="405"/>
      <c r="G1218" s="1">
        <f t="shared" si="24"/>
        <v>22.900000000000006</v>
      </c>
    </row>
    <row r="1219" spans="2:7">
      <c r="B1219" s="405"/>
      <c r="C1219" s="405"/>
      <c r="G1219" s="1">
        <f t="shared" si="24"/>
        <v>22.900000000000006</v>
      </c>
    </row>
    <row r="1220" spans="2:7">
      <c r="B1220" s="405"/>
      <c r="C1220" s="405"/>
      <c r="G1220" s="1">
        <f t="shared" si="24"/>
        <v>22.900000000000006</v>
      </c>
    </row>
    <row r="1221" spans="2:7">
      <c r="B1221" s="405"/>
      <c r="C1221" s="405"/>
      <c r="G1221" s="1">
        <f t="shared" si="24"/>
        <v>22.900000000000006</v>
      </c>
    </row>
    <row r="1222" spans="2:7">
      <c r="B1222" s="405"/>
      <c r="C1222" s="405"/>
      <c r="G1222" s="1">
        <f t="shared" si="24"/>
        <v>22.900000000000006</v>
      </c>
    </row>
    <row r="1223" spans="2:7">
      <c r="B1223" s="405"/>
      <c r="C1223" s="405"/>
      <c r="G1223" s="1">
        <f t="shared" si="24"/>
        <v>22.900000000000006</v>
      </c>
    </row>
    <row r="1224" spans="2:7">
      <c r="B1224" s="405"/>
      <c r="C1224" s="405"/>
      <c r="G1224" s="1">
        <f t="shared" si="24"/>
        <v>22.900000000000006</v>
      </c>
    </row>
    <row r="1225" spans="2:7">
      <c r="B1225" s="405"/>
      <c r="C1225" s="405"/>
      <c r="G1225" s="1">
        <f t="shared" si="24"/>
        <v>22.900000000000006</v>
      </c>
    </row>
    <row r="1226" spans="2:7">
      <c r="B1226" s="405"/>
      <c r="C1226" s="405"/>
      <c r="G1226" s="1">
        <f t="shared" si="24"/>
        <v>22.900000000000006</v>
      </c>
    </row>
    <row r="1227" spans="2:7">
      <c r="B1227" s="405"/>
      <c r="C1227" s="405"/>
      <c r="G1227" s="1">
        <f t="shared" si="24"/>
        <v>22.900000000000006</v>
      </c>
    </row>
    <row r="1228" spans="2:7">
      <c r="B1228" s="405"/>
      <c r="C1228" s="405"/>
      <c r="G1228" s="1">
        <f t="shared" si="24"/>
        <v>22.900000000000006</v>
      </c>
    </row>
    <row r="1229" spans="2:7">
      <c r="B1229" s="405"/>
      <c r="C1229" s="405"/>
      <c r="G1229" s="1">
        <f t="shared" si="24"/>
        <v>22.900000000000006</v>
      </c>
    </row>
    <row r="1230" spans="2:7">
      <c r="B1230" s="405"/>
      <c r="C1230" s="405"/>
      <c r="G1230" s="1">
        <f t="shared" si="24"/>
        <v>22.900000000000006</v>
      </c>
    </row>
    <row r="1231" spans="2:7">
      <c r="B1231" s="405"/>
      <c r="C1231" s="405"/>
      <c r="G1231" s="1">
        <f t="shared" si="24"/>
        <v>22.900000000000006</v>
      </c>
    </row>
    <row r="1232" spans="2:7">
      <c r="B1232" s="405"/>
      <c r="C1232" s="405"/>
      <c r="G1232" s="1">
        <f t="shared" si="24"/>
        <v>22.900000000000006</v>
      </c>
    </row>
    <row r="1233" spans="2:7">
      <c r="B1233" s="405"/>
      <c r="C1233" s="405"/>
      <c r="G1233" s="1">
        <f t="shared" si="24"/>
        <v>22.900000000000006</v>
      </c>
    </row>
    <row r="1234" spans="2:7">
      <c r="B1234" s="405"/>
      <c r="C1234" s="405"/>
      <c r="G1234" s="1">
        <f t="shared" si="24"/>
        <v>22.900000000000006</v>
      </c>
    </row>
    <row r="1235" spans="2:7">
      <c r="B1235" s="405"/>
      <c r="C1235" s="405"/>
      <c r="G1235" s="1">
        <f t="shared" si="24"/>
        <v>22.900000000000006</v>
      </c>
    </row>
    <row r="1236" spans="2:7">
      <c r="B1236" s="405"/>
      <c r="C1236" s="405"/>
      <c r="G1236" s="1">
        <f t="shared" si="24"/>
        <v>22.900000000000006</v>
      </c>
    </row>
    <row r="1237" spans="2:7">
      <c r="B1237" s="405"/>
      <c r="C1237" s="405"/>
      <c r="G1237" s="1">
        <f t="shared" si="24"/>
        <v>22.900000000000006</v>
      </c>
    </row>
    <row r="1238" spans="2:7">
      <c r="B1238" s="405"/>
      <c r="C1238" s="405"/>
      <c r="G1238" s="1">
        <f t="shared" si="24"/>
        <v>22.900000000000006</v>
      </c>
    </row>
    <row r="1239" spans="2:7">
      <c r="B1239" s="405"/>
      <c r="C1239" s="405"/>
      <c r="G1239" s="1">
        <f t="shared" si="24"/>
        <v>22.900000000000006</v>
      </c>
    </row>
    <row r="1240" spans="2:7">
      <c r="B1240" s="405"/>
      <c r="C1240" s="405"/>
      <c r="G1240" s="1">
        <f t="shared" si="24"/>
        <v>22.900000000000006</v>
      </c>
    </row>
    <row r="1241" spans="2:7">
      <c r="B1241" s="405"/>
      <c r="C1241" s="405"/>
      <c r="G1241" s="1">
        <f t="shared" si="24"/>
        <v>22.900000000000006</v>
      </c>
    </row>
    <row r="1242" spans="2:7">
      <c r="B1242" s="405"/>
      <c r="C1242" s="405"/>
      <c r="G1242" s="1">
        <f t="shared" si="24"/>
        <v>22.900000000000006</v>
      </c>
    </row>
    <row r="1243" spans="2:7">
      <c r="B1243" s="405"/>
      <c r="C1243" s="405"/>
      <c r="G1243" s="1">
        <f t="shared" si="24"/>
        <v>22.900000000000006</v>
      </c>
    </row>
    <row r="1244" spans="2:7">
      <c r="B1244" s="405"/>
      <c r="C1244" s="405"/>
      <c r="G1244" s="1">
        <f t="shared" si="24"/>
        <v>22.900000000000006</v>
      </c>
    </row>
    <row r="1245" spans="2:7">
      <c r="B1245" s="405"/>
      <c r="C1245" s="405"/>
      <c r="G1245" s="1">
        <f t="shared" si="24"/>
        <v>22.900000000000006</v>
      </c>
    </row>
    <row r="1246" spans="2:7">
      <c r="B1246" s="405"/>
      <c r="C1246" s="405"/>
      <c r="G1246" s="1">
        <f t="shared" si="24"/>
        <v>22.900000000000006</v>
      </c>
    </row>
    <row r="1247" spans="2:7">
      <c r="B1247" s="405"/>
      <c r="C1247" s="405"/>
      <c r="G1247" s="1">
        <f t="shared" si="24"/>
        <v>22.900000000000006</v>
      </c>
    </row>
    <row r="1248" spans="2:7">
      <c r="B1248" s="405"/>
      <c r="C1248" s="405"/>
      <c r="G1248" s="1">
        <f t="shared" si="24"/>
        <v>22.900000000000006</v>
      </c>
    </row>
    <row r="1249" spans="2:7">
      <c r="B1249" s="405"/>
      <c r="C1249" s="405"/>
      <c r="G1249" s="1">
        <f t="shared" si="24"/>
        <v>22.900000000000006</v>
      </c>
    </row>
    <row r="1250" spans="2:7">
      <c r="B1250" s="405"/>
      <c r="C1250" s="405"/>
      <c r="G1250" s="1">
        <f t="shared" si="24"/>
        <v>22.900000000000006</v>
      </c>
    </row>
    <row r="1251" spans="2:7">
      <c r="B1251" s="405"/>
      <c r="C1251" s="405"/>
      <c r="G1251" s="1">
        <f t="shared" si="24"/>
        <v>22.900000000000006</v>
      </c>
    </row>
    <row r="1252" spans="2:7">
      <c r="B1252" s="405"/>
      <c r="C1252" s="405"/>
      <c r="G1252" s="1">
        <f t="shared" si="24"/>
        <v>22.900000000000006</v>
      </c>
    </row>
    <row r="1253" spans="2:7">
      <c r="B1253" s="405"/>
      <c r="C1253" s="405"/>
      <c r="G1253" s="1">
        <f t="shared" si="24"/>
        <v>22.900000000000006</v>
      </c>
    </row>
    <row r="1254" spans="2:7">
      <c r="B1254" s="405"/>
      <c r="C1254" s="405"/>
      <c r="G1254" s="1">
        <f t="shared" si="24"/>
        <v>22.900000000000006</v>
      </c>
    </row>
    <row r="1255" spans="2:7">
      <c r="B1255" s="405"/>
      <c r="C1255" s="405"/>
      <c r="G1255" s="1">
        <f t="shared" si="24"/>
        <v>22.900000000000006</v>
      </c>
    </row>
    <row r="1256" spans="2:7">
      <c r="B1256" s="405"/>
      <c r="C1256" s="405"/>
      <c r="G1256" s="1">
        <f t="shared" si="24"/>
        <v>22.900000000000006</v>
      </c>
    </row>
    <row r="1257" spans="2:7">
      <c r="B1257" s="405"/>
      <c r="C1257" s="405"/>
      <c r="G1257" s="1">
        <f t="shared" si="24"/>
        <v>22.900000000000006</v>
      </c>
    </row>
    <row r="1258" spans="2:7">
      <c r="B1258" s="405"/>
      <c r="C1258" s="405"/>
      <c r="G1258" s="1">
        <f t="shared" si="24"/>
        <v>22.900000000000006</v>
      </c>
    </row>
    <row r="1259" spans="2:7">
      <c r="B1259" s="405"/>
      <c r="C1259" s="405"/>
      <c r="G1259" s="1">
        <f t="shared" si="24"/>
        <v>22.900000000000006</v>
      </c>
    </row>
    <row r="1260" spans="2:7">
      <c r="B1260" s="405"/>
      <c r="C1260" s="405"/>
      <c r="G1260" s="1">
        <f t="shared" si="24"/>
        <v>22.900000000000006</v>
      </c>
    </row>
    <row r="1261" spans="2:7">
      <c r="B1261" s="405"/>
      <c r="C1261" s="405"/>
      <c r="G1261" s="1">
        <f t="shared" si="24"/>
        <v>22.900000000000006</v>
      </c>
    </row>
    <row r="1262" spans="2:7">
      <c r="B1262" s="405"/>
      <c r="C1262" s="405"/>
      <c r="G1262" s="1">
        <f t="shared" si="24"/>
        <v>22.900000000000006</v>
      </c>
    </row>
    <row r="1263" spans="2:7">
      <c r="B1263" s="405"/>
      <c r="C1263" s="405"/>
      <c r="G1263" s="1">
        <f t="shared" si="24"/>
        <v>22.900000000000006</v>
      </c>
    </row>
    <row r="1264" spans="2:7">
      <c r="B1264" s="405"/>
      <c r="C1264" s="405"/>
      <c r="G1264" s="1">
        <f t="shared" si="24"/>
        <v>22.900000000000006</v>
      </c>
    </row>
    <row r="1265" spans="2:7">
      <c r="B1265" s="405"/>
      <c r="C1265" s="405"/>
      <c r="G1265" s="1">
        <f t="shared" si="24"/>
        <v>22.900000000000006</v>
      </c>
    </row>
    <row r="1266" spans="2:7">
      <c r="B1266" s="405"/>
      <c r="C1266" s="405"/>
      <c r="G1266" s="1">
        <f t="shared" si="24"/>
        <v>22.900000000000006</v>
      </c>
    </row>
    <row r="1267" spans="2:7">
      <c r="B1267" s="405"/>
      <c r="C1267" s="405"/>
      <c r="G1267" s="1">
        <f t="shared" si="24"/>
        <v>22.900000000000006</v>
      </c>
    </row>
    <row r="1268" spans="2:7">
      <c r="B1268" s="405"/>
      <c r="C1268" s="405"/>
      <c r="G1268" s="1">
        <f t="shared" si="24"/>
        <v>22.900000000000006</v>
      </c>
    </row>
    <row r="1269" spans="2:7">
      <c r="B1269" s="405"/>
      <c r="C1269" s="405"/>
      <c r="G1269" s="1">
        <f t="shared" si="24"/>
        <v>22.900000000000006</v>
      </c>
    </row>
    <row r="1270" spans="2:7">
      <c r="B1270" s="405"/>
      <c r="C1270" s="405"/>
      <c r="G1270" s="1">
        <f t="shared" si="24"/>
        <v>22.900000000000006</v>
      </c>
    </row>
    <row r="1271" spans="2:7">
      <c r="B1271" s="405"/>
      <c r="C1271" s="405"/>
      <c r="G1271" s="1">
        <f t="shared" si="24"/>
        <v>22.900000000000006</v>
      </c>
    </row>
    <row r="1272" spans="2:7">
      <c r="B1272" s="405"/>
      <c r="C1272" s="405"/>
      <c r="G1272" s="1">
        <f t="shared" si="24"/>
        <v>22.900000000000006</v>
      </c>
    </row>
    <row r="1273" spans="2:7">
      <c r="B1273" s="405"/>
      <c r="C1273" s="405"/>
      <c r="G1273" s="1">
        <f t="shared" si="24"/>
        <v>22.900000000000006</v>
      </c>
    </row>
    <row r="1274" spans="2:7">
      <c r="B1274" s="405"/>
      <c r="C1274" s="405"/>
      <c r="G1274" s="1">
        <f t="shared" si="24"/>
        <v>22.900000000000006</v>
      </c>
    </row>
    <row r="1275" spans="2:7">
      <c r="B1275" s="405"/>
      <c r="C1275" s="405"/>
      <c r="G1275" s="1">
        <f t="shared" si="24"/>
        <v>22.900000000000006</v>
      </c>
    </row>
    <row r="1276" spans="2:7">
      <c r="B1276" s="405"/>
      <c r="C1276" s="405"/>
      <c r="G1276" s="1">
        <f t="shared" si="24"/>
        <v>22.900000000000006</v>
      </c>
    </row>
    <row r="1277" spans="2:7">
      <c r="B1277" s="405"/>
      <c r="C1277" s="405"/>
      <c r="G1277" s="1">
        <f t="shared" si="24"/>
        <v>22.900000000000006</v>
      </c>
    </row>
    <row r="1278" spans="2:7">
      <c r="B1278" s="405"/>
      <c r="C1278" s="405"/>
      <c r="G1278" s="1">
        <f t="shared" si="24"/>
        <v>22.900000000000006</v>
      </c>
    </row>
    <row r="1279" spans="2:7">
      <c r="B1279" s="405"/>
      <c r="C1279" s="405"/>
      <c r="G1279" s="1">
        <f t="shared" si="24"/>
        <v>22.900000000000006</v>
      </c>
    </row>
    <row r="1280" spans="2:7">
      <c r="B1280" s="405"/>
      <c r="C1280" s="405"/>
      <c r="G1280" s="1">
        <f t="shared" ref="G1280:G1317" si="25">+G1279+E1280-F1280</f>
        <v>22.900000000000006</v>
      </c>
    </row>
    <row r="1281" spans="2:7">
      <c r="B1281" s="405"/>
      <c r="C1281" s="405"/>
      <c r="G1281" s="1">
        <f t="shared" si="25"/>
        <v>22.900000000000006</v>
      </c>
    </row>
    <row r="1282" spans="2:7">
      <c r="B1282" s="405"/>
      <c r="C1282" s="405"/>
      <c r="G1282" s="1">
        <f t="shared" si="25"/>
        <v>22.900000000000006</v>
      </c>
    </row>
    <row r="1283" spans="2:7">
      <c r="B1283" s="405"/>
      <c r="C1283" s="405"/>
      <c r="G1283" s="1">
        <f t="shared" si="25"/>
        <v>22.900000000000006</v>
      </c>
    </row>
    <row r="1284" spans="2:7">
      <c r="B1284" s="405"/>
      <c r="C1284" s="405"/>
      <c r="G1284" s="1">
        <f t="shared" si="25"/>
        <v>22.900000000000006</v>
      </c>
    </row>
    <row r="1285" spans="2:7">
      <c r="B1285" s="405"/>
      <c r="C1285" s="405"/>
      <c r="G1285" s="1">
        <f t="shared" si="25"/>
        <v>22.900000000000006</v>
      </c>
    </row>
    <row r="1286" spans="2:7">
      <c r="B1286" s="405"/>
      <c r="C1286" s="405"/>
      <c r="G1286" s="1">
        <f t="shared" si="25"/>
        <v>22.900000000000006</v>
      </c>
    </row>
    <row r="1287" spans="2:7">
      <c r="B1287" s="405"/>
      <c r="C1287" s="405"/>
      <c r="G1287" s="1">
        <f t="shared" si="25"/>
        <v>22.900000000000006</v>
      </c>
    </row>
    <row r="1288" spans="2:7">
      <c r="B1288" s="405"/>
      <c r="C1288" s="405"/>
      <c r="G1288" s="1">
        <f t="shared" si="25"/>
        <v>22.900000000000006</v>
      </c>
    </row>
    <row r="1289" spans="2:7">
      <c r="B1289" s="405"/>
      <c r="C1289" s="405"/>
      <c r="G1289" s="1">
        <f t="shared" si="25"/>
        <v>22.900000000000006</v>
      </c>
    </row>
    <row r="1290" spans="2:7">
      <c r="B1290" s="405"/>
      <c r="C1290" s="405"/>
      <c r="G1290" s="1">
        <f t="shared" si="25"/>
        <v>22.900000000000006</v>
      </c>
    </row>
    <row r="1291" spans="2:7">
      <c r="B1291" s="405"/>
      <c r="C1291" s="405"/>
      <c r="G1291" s="1">
        <f t="shared" si="25"/>
        <v>22.900000000000006</v>
      </c>
    </row>
    <row r="1292" spans="2:7">
      <c r="B1292" s="405"/>
      <c r="C1292" s="405"/>
      <c r="G1292" s="1">
        <f t="shared" si="25"/>
        <v>22.900000000000006</v>
      </c>
    </row>
    <row r="1293" spans="2:7">
      <c r="B1293" s="405"/>
      <c r="C1293" s="405"/>
      <c r="G1293" s="1">
        <f t="shared" si="25"/>
        <v>22.900000000000006</v>
      </c>
    </row>
    <row r="1294" spans="2:7">
      <c r="B1294" s="405"/>
      <c r="C1294" s="405"/>
      <c r="G1294" s="1">
        <f t="shared" si="25"/>
        <v>22.900000000000006</v>
      </c>
    </row>
    <row r="1295" spans="2:7">
      <c r="B1295" s="405"/>
      <c r="C1295" s="405"/>
      <c r="G1295" s="1">
        <f t="shared" si="25"/>
        <v>22.900000000000006</v>
      </c>
    </row>
    <row r="1296" spans="2:7">
      <c r="B1296" s="405"/>
      <c r="C1296" s="405"/>
      <c r="G1296" s="1">
        <f t="shared" si="25"/>
        <v>22.900000000000006</v>
      </c>
    </row>
    <row r="1297" spans="2:7">
      <c r="B1297" s="405"/>
      <c r="C1297" s="405"/>
      <c r="G1297" s="1">
        <f t="shared" si="25"/>
        <v>22.900000000000006</v>
      </c>
    </row>
    <row r="1298" spans="2:7">
      <c r="B1298" s="405"/>
      <c r="C1298" s="405"/>
      <c r="G1298" s="1">
        <f t="shared" si="25"/>
        <v>22.900000000000006</v>
      </c>
    </row>
    <row r="1299" spans="2:7">
      <c r="B1299" s="405"/>
      <c r="C1299" s="405"/>
      <c r="G1299" s="1">
        <f t="shared" si="25"/>
        <v>22.900000000000006</v>
      </c>
    </row>
    <row r="1300" spans="2:7">
      <c r="B1300" s="405"/>
      <c r="C1300" s="405"/>
      <c r="G1300" s="1">
        <f t="shared" si="25"/>
        <v>22.900000000000006</v>
      </c>
    </row>
    <row r="1301" spans="2:7">
      <c r="B1301" s="405"/>
      <c r="C1301" s="405"/>
      <c r="G1301" s="1">
        <f t="shared" si="25"/>
        <v>22.900000000000006</v>
      </c>
    </row>
    <row r="1302" spans="2:7">
      <c r="B1302" s="405"/>
      <c r="C1302" s="405"/>
      <c r="G1302" s="1">
        <f t="shared" si="25"/>
        <v>22.900000000000006</v>
      </c>
    </row>
    <row r="1303" spans="2:7">
      <c r="B1303" s="405"/>
      <c r="C1303" s="405"/>
      <c r="G1303" s="1">
        <f t="shared" si="25"/>
        <v>22.900000000000006</v>
      </c>
    </row>
    <row r="1304" spans="2:7">
      <c r="B1304" s="405"/>
      <c r="C1304" s="405"/>
      <c r="G1304" s="1">
        <f t="shared" si="25"/>
        <v>22.900000000000006</v>
      </c>
    </row>
    <row r="1305" spans="2:7">
      <c r="B1305" s="405"/>
      <c r="C1305" s="405"/>
      <c r="G1305" s="1">
        <f t="shared" si="25"/>
        <v>22.900000000000006</v>
      </c>
    </row>
    <row r="1306" spans="2:7">
      <c r="B1306" s="405"/>
      <c r="C1306" s="405"/>
      <c r="G1306" s="1">
        <f t="shared" si="25"/>
        <v>22.900000000000006</v>
      </c>
    </row>
    <row r="1307" spans="2:7">
      <c r="B1307" s="405"/>
      <c r="C1307" s="405"/>
      <c r="G1307" s="1">
        <f t="shared" si="25"/>
        <v>22.900000000000006</v>
      </c>
    </row>
    <row r="1308" spans="2:7">
      <c r="B1308" s="405"/>
      <c r="C1308" s="405"/>
      <c r="G1308" s="1">
        <f t="shared" si="25"/>
        <v>22.900000000000006</v>
      </c>
    </row>
    <row r="1309" spans="2:7">
      <c r="B1309" s="405"/>
      <c r="C1309" s="405"/>
      <c r="G1309" s="1">
        <f t="shared" si="25"/>
        <v>22.900000000000006</v>
      </c>
    </row>
    <row r="1310" spans="2:7">
      <c r="B1310" s="405"/>
      <c r="C1310" s="405"/>
      <c r="G1310" s="1">
        <f t="shared" si="25"/>
        <v>22.900000000000006</v>
      </c>
    </row>
    <row r="1311" spans="2:7">
      <c r="B1311" s="405"/>
      <c r="C1311" s="405"/>
      <c r="G1311" s="1">
        <f t="shared" si="25"/>
        <v>22.900000000000006</v>
      </c>
    </row>
    <row r="1312" spans="2:7">
      <c r="B1312" s="405"/>
      <c r="C1312" s="405"/>
      <c r="G1312" s="1">
        <f t="shared" si="25"/>
        <v>22.900000000000006</v>
      </c>
    </row>
    <row r="1313" spans="2:7">
      <c r="B1313" s="405"/>
      <c r="C1313" s="405"/>
      <c r="G1313" s="1">
        <f t="shared" si="25"/>
        <v>22.900000000000006</v>
      </c>
    </row>
    <row r="1314" spans="2:7">
      <c r="B1314" s="405"/>
      <c r="C1314" s="405"/>
      <c r="G1314" s="1">
        <f t="shared" si="25"/>
        <v>22.900000000000006</v>
      </c>
    </row>
    <row r="1315" spans="2:7">
      <c r="B1315" s="405"/>
      <c r="C1315" s="405"/>
      <c r="G1315" s="1">
        <f t="shared" si="25"/>
        <v>22.900000000000006</v>
      </c>
    </row>
    <row r="1316" spans="2:7">
      <c r="B1316" s="405"/>
      <c r="C1316" s="405"/>
      <c r="G1316" s="1">
        <f t="shared" si="25"/>
        <v>22.900000000000006</v>
      </c>
    </row>
    <row r="1317" spans="2:7">
      <c r="B1317" s="405"/>
      <c r="C1317" s="405"/>
      <c r="G1317" s="1">
        <f t="shared" si="25"/>
        <v>22.900000000000006</v>
      </c>
    </row>
  </sheetData>
  <autoFilter ref="A4:G555" xr:uid="{00000000-0009-0000-0000-000005000000}"/>
  <mergeCells count="8">
    <mergeCell ref="I967:K967"/>
    <mergeCell ref="I952:K952"/>
    <mergeCell ref="I935:K935"/>
    <mergeCell ref="B2:G2"/>
    <mergeCell ref="H521:K522"/>
    <mergeCell ref="H492:K492"/>
    <mergeCell ref="I858:K858"/>
    <mergeCell ref="I926:K926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73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1A48-F2F9-44E2-AD2C-DB7E1D966936}">
  <dimension ref="A2:R1324"/>
  <sheetViews>
    <sheetView topLeftCell="A1286" zoomScaleNormal="100" workbookViewId="0">
      <selection activeCell="P1299" sqref="P1299"/>
    </sheetView>
  </sheetViews>
  <sheetFormatPr defaultColWidth="11.42578125" defaultRowHeight="15"/>
  <cols>
    <col min="1" max="1" width="11.42578125" style="30"/>
    <col min="2" max="2" width="15.42578125" style="3" customWidth="1"/>
    <col min="3" max="3" width="12.85546875" style="3" customWidth="1"/>
    <col min="4" max="4" width="51.5703125" bestFit="1" customWidth="1"/>
    <col min="5" max="6" width="11.42578125" style="1"/>
    <col min="7" max="7" width="13.140625" style="1" customWidth="1"/>
    <col min="9" max="9" width="15.85546875" bestFit="1" customWidth="1"/>
    <col min="10" max="11" width="16.28515625" bestFit="1" customWidth="1"/>
  </cols>
  <sheetData>
    <row r="2" spans="1:7">
      <c r="B2" s="421" t="s">
        <v>173</v>
      </c>
      <c r="C2" s="421"/>
      <c r="D2" s="421"/>
      <c r="E2" s="421"/>
      <c r="F2" s="421"/>
      <c r="G2" s="421"/>
    </row>
    <row r="4" spans="1:7" ht="30">
      <c r="A4" s="31" t="s">
        <v>1</v>
      </c>
      <c r="B4" s="12" t="s">
        <v>2</v>
      </c>
      <c r="C4" s="12" t="s">
        <v>3</v>
      </c>
      <c r="D4" s="12" t="s">
        <v>4</v>
      </c>
      <c r="E4" s="7" t="s">
        <v>5</v>
      </c>
      <c r="F4" s="7" t="s">
        <v>6</v>
      </c>
      <c r="G4" s="7" t="s">
        <v>7</v>
      </c>
    </row>
    <row r="5" spans="1:7">
      <c r="A5" s="32">
        <v>42736</v>
      </c>
      <c r="B5" s="404" t="s">
        <v>8</v>
      </c>
      <c r="C5" s="405"/>
      <c r="G5" s="1">
        <v>376.1</v>
      </c>
    </row>
    <row r="6" spans="1:7">
      <c r="A6" s="30">
        <v>42786</v>
      </c>
      <c r="B6" s="405">
        <v>12277</v>
      </c>
      <c r="C6" s="405" t="s">
        <v>9</v>
      </c>
      <c r="F6" s="1">
        <v>65.099999999999994</v>
      </c>
      <c r="G6" s="1">
        <f t="shared" ref="G6:G69" si="0">+G5+E6-F6</f>
        <v>311</v>
      </c>
    </row>
    <row r="7" spans="1:7">
      <c r="A7" s="30">
        <v>42786</v>
      </c>
      <c r="B7" s="405">
        <v>12311</v>
      </c>
      <c r="C7" s="405" t="s">
        <v>9</v>
      </c>
      <c r="F7" s="1">
        <v>311</v>
      </c>
      <c r="G7" s="1">
        <f t="shared" si="0"/>
        <v>0</v>
      </c>
    </row>
    <row r="8" spans="1:7">
      <c r="A8" s="32">
        <v>42766</v>
      </c>
      <c r="B8" s="404" t="s">
        <v>11</v>
      </c>
      <c r="C8" s="404" t="s">
        <v>12</v>
      </c>
      <c r="D8" t="s">
        <v>13</v>
      </c>
      <c r="E8" s="1">
        <v>61</v>
      </c>
      <c r="G8" s="1">
        <f t="shared" si="0"/>
        <v>61</v>
      </c>
    </row>
    <row r="9" spans="1:7">
      <c r="B9" s="405"/>
      <c r="C9" s="405"/>
      <c r="D9" t="s">
        <v>14</v>
      </c>
      <c r="E9" s="1">
        <v>2.8</v>
      </c>
      <c r="G9" s="1">
        <f t="shared" si="0"/>
        <v>63.8</v>
      </c>
    </row>
    <row r="10" spans="1:7">
      <c r="B10" s="405"/>
      <c r="C10" s="405"/>
      <c r="D10" t="s">
        <v>15</v>
      </c>
      <c r="E10" s="1">
        <v>60</v>
      </c>
      <c r="G10" s="1">
        <f t="shared" si="0"/>
        <v>123.8</v>
      </c>
    </row>
    <row r="11" spans="1:7">
      <c r="B11" s="405"/>
      <c r="C11" s="405"/>
      <c r="D11" t="s">
        <v>16</v>
      </c>
      <c r="E11" s="1">
        <v>2</v>
      </c>
      <c r="G11" s="1">
        <f t="shared" si="0"/>
        <v>125.8</v>
      </c>
    </row>
    <row r="12" spans="1:7">
      <c r="A12" s="30">
        <v>42786</v>
      </c>
      <c r="B12" s="405">
        <v>12277</v>
      </c>
      <c r="C12" s="405" t="s">
        <v>12</v>
      </c>
      <c r="D12" t="s">
        <v>13</v>
      </c>
      <c r="F12" s="1">
        <v>61</v>
      </c>
      <c r="G12" s="1">
        <f t="shared" si="0"/>
        <v>64.8</v>
      </c>
    </row>
    <row r="13" spans="1:7">
      <c r="A13" s="30">
        <v>42786</v>
      </c>
      <c r="B13" s="405">
        <v>12277</v>
      </c>
      <c r="C13" s="405" t="s">
        <v>12</v>
      </c>
      <c r="D13" t="s">
        <v>14</v>
      </c>
      <c r="F13" s="1">
        <v>2.8</v>
      </c>
      <c r="G13" s="1">
        <f t="shared" si="0"/>
        <v>62</v>
      </c>
    </row>
    <row r="14" spans="1:7">
      <c r="A14" s="30">
        <v>42786</v>
      </c>
      <c r="B14" s="405">
        <v>12311</v>
      </c>
      <c r="C14" s="405" t="s">
        <v>12</v>
      </c>
      <c r="D14" t="s">
        <v>15</v>
      </c>
      <c r="F14" s="1">
        <v>60</v>
      </c>
      <c r="G14" s="1">
        <f t="shared" si="0"/>
        <v>2</v>
      </c>
    </row>
    <row r="15" spans="1:7">
      <c r="A15" s="30">
        <v>42786</v>
      </c>
      <c r="B15" s="405">
        <v>12311</v>
      </c>
      <c r="C15" s="405" t="s">
        <v>12</v>
      </c>
      <c r="D15" t="s">
        <v>16</v>
      </c>
      <c r="F15" s="1">
        <v>2</v>
      </c>
      <c r="G15" s="1">
        <f t="shared" si="0"/>
        <v>0</v>
      </c>
    </row>
    <row r="16" spans="1:7">
      <c r="A16" s="32">
        <v>42794</v>
      </c>
      <c r="B16" s="404" t="s">
        <v>11</v>
      </c>
      <c r="C16" s="404" t="s">
        <v>19</v>
      </c>
      <c r="D16" t="s">
        <v>13</v>
      </c>
      <c r="E16" s="1">
        <v>61.4</v>
      </c>
      <c r="G16" s="1">
        <f t="shared" si="0"/>
        <v>61.4</v>
      </c>
    </row>
    <row r="17" spans="1:7">
      <c r="B17" s="405"/>
      <c r="C17" s="405"/>
      <c r="D17" t="s">
        <v>14</v>
      </c>
      <c r="E17" s="1">
        <v>2</v>
      </c>
      <c r="G17" s="1">
        <f t="shared" si="0"/>
        <v>63.4</v>
      </c>
    </row>
    <row r="18" spans="1:7">
      <c r="B18" s="405"/>
      <c r="C18" s="405"/>
      <c r="D18" t="s">
        <v>15</v>
      </c>
      <c r="E18" s="1">
        <v>56</v>
      </c>
      <c r="G18" s="1">
        <f t="shared" si="0"/>
        <v>119.4</v>
      </c>
    </row>
    <row r="19" spans="1:7">
      <c r="B19" s="405"/>
      <c r="C19" s="405"/>
      <c r="D19" t="s">
        <v>16</v>
      </c>
      <c r="E19" s="1">
        <v>2</v>
      </c>
      <c r="G19" s="1">
        <f t="shared" si="0"/>
        <v>121.4</v>
      </c>
    </row>
    <row r="20" spans="1:7">
      <c r="A20" s="30">
        <v>42822</v>
      </c>
      <c r="B20" s="405">
        <v>12605</v>
      </c>
      <c r="C20" s="405" t="s">
        <v>19</v>
      </c>
      <c r="D20" t="s">
        <v>15</v>
      </c>
      <c r="F20" s="1">
        <v>56</v>
      </c>
      <c r="G20" s="1">
        <f t="shared" si="0"/>
        <v>65.400000000000006</v>
      </c>
    </row>
    <row r="21" spans="1:7">
      <c r="A21" s="30">
        <v>42822</v>
      </c>
      <c r="B21" s="405">
        <v>12605</v>
      </c>
      <c r="C21" s="405" t="s">
        <v>19</v>
      </c>
      <c r="D21" t="s">
        <v>16</v>
      </c>
      <c r="F21" s="1">
        <v>2</v>
      </c>
      <c r="G21" s="1">
        <f t="shared" si="0"/>
        <v>63.400000000000006</v>
      </c>
    </row>
    <row r="22" spans="1:7">
      <c r="A22" s="30">
        <v>42822</v>
      </c>
      <c r="B22" s="405">
        <v>12605</v>
      </c>
      <c r="C22" s="405" t="s">
        <v>19</v>
      </c>
      <c r="D22" t="s">
        <v>13</v>
      </c>
      <c r="F22" s="1">
        <v>61.4</v>
      </c>
      <c r="G22" s="1">
        <f t="shared" si="0"/>
        <v>2.0000000000000071</v>
      </c>
    </row>
    <row r="23" spans="1:7">
      <c r="A23" s="30">
        <v>42822</v>
      </c>
      <c r="B23" s="405">
        <v>12605</v>
      </c>
      <c r="C23" s="405" t="s">
        <v>19</v>
      </c>
      <c r="D23" t="s">
        <v>14</v>
      </c>
      <c r="F23" s="1">
        <v>2</v>
      </c>
      <c r="G23" s="1">
        <f t="shared" si="0"/>
        <v>7.1054273576010019E-15</v>
      </c>
    </row>
    <row r="24" spans="1:7">
      <c r="A24" s="32">
        <v>42825</v>
      </c>
      <c r="B24" s="404" t="s">
        <v>11</v>
      </c>
      <c r="C24" s="404" t="s">
        <v>20</v>
      </c>
      <c r="D24" t="s">
        <v>13</v>
      </c>
      <c r="E24" s="1">
        <v>58.1</v>
      </c>
      <c r="G24" s="1">
        <f t="shared" si="0"/>
        <v>58.100000000000009</v>
      </c>
    </row>
    <row r="25" spans="1:7">
      <c r="B25" s="405"/>
      <c r="C25" s="405"/>
      <c r="D25" t="s">
        <v>14</v>
      </c>
      <c r="E25" s="1">
        <v>2</v>
      </c>
      <c r="G25" s="1">
        <f t="shared" si="0"/>
        <v>60.100000000000009</v>
      </c>
    </row>
    <row r="26" spans="1:7">
      <c r="B26" s="405"/>
      <c r="C26" s="405"/>
      <c r="D26" t="s">
        <v>15</v>
      </c>
      <c r="E26" s="1">
        <v>60</v>
      </c>
      <c r="G26" s="1">
        <f t="shared" si="0"/>
        <v>120.10000000000001</v>
      </c>
    </row>
    <row r="27" spans="1:7">
      <c r="B27" s="405"/>
      <c r="C27" s="405"/>
      <c r="D27" t="s">
        <v>16</v>
      </c>
      <c r="E27" s="1">
        <v>2</v>
      </c>
      <c r="G27" s="1">
        <f t="shared" si="0"/>
        <v>122.10000000000001</v>
      </c>
    </row>
    <row r="28" spans="1:7">
      <c r="B28" s="405"/>
      <c r="C28" s="405"/>
      <c r="D28" t="s">
        <v>46</v>
      </c>
      <c r="E28" s="1">
        <v>85</v>
      </c>
      <c r="G28" s="1">
        <f t="shared" si="0"/>
        <v>207.10000000000002</v>
      </c>
    </row>
    <row r="29" spans="1:7">
      <c r="A29" s="30">
        <v>42885</v>
      </c>
      <c r="B29" s="405">
        <v>12878</v>
      </c>
      <c r="C29" s="405" t="s">
        <v>20</v>
      </c>
      <c r="D29" t="s">
        <v>13</v>
      </c>
      <c r="F29" s="1">
        <v>58.1</v>
      </c>
      <c r="G29" s="1">
        <f t="shared" si="0"/>
        <v>149.00000000000003</v>
      </c>
    </row>
    <row r="30" spans="1:7">
      <c r="A30" s="30">
        <v>42885</v>
      </c>
      <c r="B30" s="405">
        <v>12878</v>
      </c>
      <c r="C30" s="405" t="s">
        <v>20</v>
      </c>
      <c r="D30" t="s">
        <v>14</v>
      </c>
      <c r="F30" s="1">
        <v>2</v>
      </c>
      <c r="G30" s="1">
        <f t="shared" si="0"/>
        <v>147.00000000000003</v>
      </c>
    </row>
    <row r="31" spans="1:7">
      <c r="A31" s="30">
        <v>42893</v>
      </c>
      <c r="B31" s="405">
        <v>13082</v>
      </c>
      <c r="C31" s="405" t="s">
        <v>20</v>
      </c>
      <c r="D31" t="s">
        <v>15</v>
      </c>
      <c r="F31" s="1">
        <v>60</v>
      </c>
      <c r="G31" s="1">
        <f t="shared" si="0"/>
        <v>87.000000000000028</v>
      </c>
    </row>
    <row r="32" spans="1:7">
      <c r="A32" s="30">
        <v>42893</v>
      </c>
      <c r="B32" s="405">
        <v>13082</v>
      </c>
      <c r="C32" s="405" t="s">
        <v>20</v>
      </c>
      <c r="D32" t="s">
        <v>16</v>
      </c>
      <c r="F32" s="1">
        <v>2</v>
      </c>
      <c r="G32" s="1">
        <f t="shared" si="0"/>
        <v>85.000000000000028</v>
      </c>
    </row>
    <row r="33" spans="1:7">
      <c r="A33" s="30">
        <v>42949</v>
      </c>
      <c r="B33" s="405">
        <v>13370</v>
      </c>
      <c r="C33" s="405" t="s">
        <v>20</v>
      </c>
      <c r="D33" t="s">
        <v>46</v>
      </c>
      <c r="F33" s="1">
        <v>85</v>
      </c>
      <c r="G33" s="1">
        <f t="shared" si="0"/>
        <v>0</v>
      </c>
    </row>
    <row r="34" spans="1:7">
      <c r="A34" s="32">
        <v>42855</v>
      </c>
      <c r="B34" s="404" t="s">
        <v>11</v>
      </c>
      <c r="C34" s="404" t="s">
        <v>21</v>
      </c>
      <c r="D34" t="s">
        <v>13</v>
      </c>
      <c r="E34" s="1">
        <v>60.4</v>
      </c>
      <c r="G34" s="1">
        <f t="shared" si="0"/>
        <v>60.4</v>
      </c>
    </row>
    <row r="35" spans="1:7">
      <c r="B35" s="405"/>
      <c r="C35" s="405"/>
      <c r="D35" t="s">
        <v>14</v>
      </c>
      <c r="E35" s="1">
        <v>2</v>
      </c>
      <c r="G35" s="1">
        <f t="shared" si="0"/>
        <v>62.4</v>
      </c>
    </row>
    <row r="36" spans="1:7">
      <c r="B36" s="405"/>
      <c r="C36" s="405"/>
      <c r="D36" t="s">
        <v>15</v>
      </c>
      <c r="E36" s="1">
        <v>60</v>
      </c>
      <c r="G36" s="1">
        <f t="shared" si="0"/>
        <v>122.4</v>
      </c>
    </row>
    <row r="37" spans="1:7">
      <c r="B37" s="405"/>
      <c r="C37" s="405"/>
      <c r="D37" t="s">
        <v>16</v>
      </c>
      <c r="E37" s="1">
        <v>2</v>
      </c>
      <c r="G37" s="1">
        <f t="shared" si="0"/>
        <v>124.4</v>
      </c>
    </row>
    <row r="38" spans="1:7">
      <c r="A38" s="30">
        <v>42885</v>
      </c>
      <c r="B38" s="405">
        <v>12878</v>
      </c>
      <c r="C38" s="405" t="s">
        <v>21</v>
      </c>
      <c r="D38" t="s">
        <v>13</v>
      </c>
      <c r="F38" s="1">
        <v>60.4</v>
      </c>
      <c r="G38" s="1">
        <f t="shared" si="0"/>
        <v>64</v>
      </c>
    </row>
    <row r="39" spans="1:7">
      <c r="A39" s="30">
        <v>42885</v>
      </c>
      <c r="B39" s="405">
        <v>12878</v>
      </c>
      <c r="C39" s="405" t="s">
        <v>21</v>
      </c>
      <c r="D39" t="s">
        <v>14</v>
      </c>
      <c r="F39" s="1">
        <v>2</v>
      </c>
      <c r="G39" s="1">
        <f t="shared" si="0"/>
        <v>62</v>
      </c>
    </row>
    <row r="40" spans="1:7">
      <c r="A40" s="30">
        <v>42893</v>
      </c>
      <c r="B40" s="405">
        <v>13082</v>
      </c>
      <c r="C40" s="405" t="s">
        <v>21</v>
      </c>
      <c r="D40" t="s">
        <v>15</v>
      </c>
      <c r="F40" s="1">
        <v>60</v>
      </c>
      <c r="G40" s="1">
        <f t="shared" si="0"/>
        <v>2</v>
      </c>
    </row>
    <row r="41" spans="1:7">
      <c r="A41" s="30">
        <v>42893</v>
      </c>
      <c r="B41" s="405">
        <v>13082</v>
      </c>
      <c r="C41" s="405" t="s">
        <v>21</v>
      </c>
      <c r="D41" t="s">
        <v>16</v>
      </c>
      <c r="F41" s="1">
        <v>2</v>
      </c>
      <c r="G41" s="1">
        <f t="shared" si="0"/>
        <v>0</v>
      </c>
    </row>
    <row r="42" spans="1:7">
      <c r="A42" s="32">
        <v>42886</v>
      </c>
      <c r="B42" s="404" t="s">
        <v>11</v>
      </c>
      <c r="C42" s="404" t="s">
        <v>22</v>
      </c>
      <c r="D42" t="s">
        <v>13</v>
      </c>
      <c r="E42" s="1">
        <v>57.7</v>
      </c>
      <c r="G42" s="1">
        <f t="shared" si="0"/>
        <v>57.7</v>
      </c>
    </row>
    <row r="43" spans="1:7">
      <c r="B43" s="405"/>
      <c r="C43" s="405"/>
      <c r="D43" t="s">
        <v>14</v>
      </c>
      <c r="E43" s="1">
        <v>2</v>
      </c>
      <c r="G43" s="1">
        <f t="shared" si="0"/>
        <v>59.7</v>
      </c>
    </row>
    <row r="44" spans="1:7">
      <c r="B44" s="405"/>
      <c r="C44" s="405"/>
      <c r="D44" t="s">
        <v>15</v>
      </c>
      <c r="E44" s="1">
        <v>60</v>
      </c>
      <c r="G44" s="1">
        <f t="shared" si="0"/>
        <v>119.7</v>
      </c>
    </row>
    <row r="45" spans="1:7">
      <c r="B45" s="405"/>
      <c r="C45" s="405"/>
      <c r="D45" t="s">
        <v>16</v>
      </c>
      <c r="E45" s="1">
        <v>2</v>
      </c>
      <c r="G45" s="1">
        <f t="shared" si="0"/>
        <v>121.7</v>
      </c>
    </row>
    <row r="46" spans="1:7">
      <c r="A46" s="30">
        <v>42923</v>
      </c>
      <c r="B46" s="405">
        <v>13188</v>
      </c>
      <c r="C46" s="405" t="s">
        <v>22</v>
      </c>
      <c r="D46" t="s">
        <v>15</v>
      </c>
      <c r="F46" s="1">
        <v>60</v>
      </c>
      <c r="G46" s="1">
        <f t="shared" si="0"/>
        <v>61.7</v>
      </c>
    </row>
    <row r="47" spans="1:7">
      <c r="A47" s="30">
        <v>42923</v>
      </c>
      <c r="B47" s="405">
        <v>13188</v>
      </c>
      <c r="C47" s="405" t="s">
        <v>22</v>
      </c>
      <c r="D47" t="s">
        <v>16</v>
      </c>
      <c r="F47" s="1">
        <v>2</v>
      </c>
      <c r="G47" s="1">
        <f t="shared" si="0"/>
        <v>59.7</v>
      </c>
    </row>
    <row r="48" spans="1:7">
      <c r="A48" s="30">
        <v>42949</v>
      </c>
      <c r="B48" s="405">
        <v>13370</v>
      </c>
      <c r="C48" s="405" t="s">
        <v>22</v>
      </c>
      <c r="D48" t="s">
        <v>13</v>
      </c>
      <c r="F48" s="1">
        <v>57.7</v>
      </c>
      <c r="G48" s="1">
        <f t="shared" si="0"/>
        <v>2</v>
      </c>
    </row>
    <row r="49" spans="1:7">
      <c r="A49" s="30">
        <v>42949</v>
      </c>
      <c r="B49" s="405">
        <v>13370</v>
      </c>
      <c r="C49" s="405" t="s">
        <v>22</v>
      </c>
      <c r="D49" t="s">
        <v>14</v>
      </c>
      <c r="F49" s="1">
        <v>2</v>
      </c>
      <c r="G49" s="1">
        <f t="shared" si="0"/>
        <v>0</v>
      </c>
    </row>
    <row r="50" spans="1:7">
      <c r="A50" s="32">
        <v>42916</v>
      </c>
      <c r="B50" s="404" t="s">
        <v>11</v>
      </c>
      <c r="C50" s="404" t="s">
        <v>23</v>
      </c>
      <c r="D50" t="s">
        <v>13</v>
      </c>
      <c r="E50" s="1">
        <v>56.1</v>
      </c>
      <c r="G50" s="1">
        <f t="shared" si="0"/>
        <v>56.1</v>
      </c>
    </row>
    <row r="51" spans="1:7">
      <c r="B51" s="405"/>
      <c r="C51" s="405"/>
      <c r="D51" t="s">
        <v>14</v>
      </c>
      <c r="E51" s="1">
        <v>2</v>
      </c>
      <c r="G51" s="1">
        <f t="shared" si="0"/>
        <v>58.1</v>
      </c>
    </row>
    <row r="52" spans="1:7">
      <c r="B52" s="405"/>
      <c r="C52" s="405"/>
      <c r="D52" t="s">
        <v>15</v>
      </c>
      <c r="E52" s="1">
        <v>60</v>
      </c>
      <c r="G52" s="1">
        <f t="shared" si="0"/>
        <v>118.1</v>
      </c>
    </row>
    <row r="53" spans="1:7">
      <c r="B53" s="405"/>
      <c r="C53" s="405"/>
      <c r="D53" t="s">
        <v>16</v>
      </c>
      <c r="E53" s="1">
        <v>2</v>
      </c>
      <c r="G53" s="1">
        <f t="shared" si="0"/>
        <v>120.1</v>
      </c>
    </row>
    <row r="54" spans="1:7">
      <c r="A54" s="30">
        <v>42923</v>
      </c>
      <c r="B54" s="405">
        <v>13188</v>
      </c>
      <c r="C54" s="405" t="s">
        <v>23</v>
      </c>
      <c r="D54" t="s">
        <v>15</v>
      </c>
      <c r="F54" s="1">
        <v>60</v>
      </c>
      <c r="G54" s="1">
        <f t="shared" si="0"/>
        <v>60.099999999999994</v>
      </c>
    </row>
    <row r="55" spans="1:7">
      <c r="A55" s="30">
        <v>42923</v>
      </c>
      <c r="B55" s="405">
        <v>13188</v>
      </c>
      <c r="C55" s="405" t="s">
        <v>23</v>
      </c>
      <c r="D55" t="s">
        <v>16</v>
      </c>
      <c r="F55" s="1">
        <v>2</v>
      </c>
      <c r="G55" s="1">
        <f t="shared" si="0"/>
        <v>58.099999999999994</v>
      </c>
    </row>
    <row r="56" spans="1:7">
      <c r="A56" s="30">
        <v>42949</v>
      </c>
      <c r="B56" s="405">
        <v>13370</v>
      </c>
      <c r="C56" s="405" t="s">
        <v>23</v>
      </c>
      <c r="D56" t="s">
        <v>14</v>
      </c>
      <c r="F56" s="1">
        <v>2</v>
      </c>
      <c r="G56" s="1">
        <f t="shared" si="0"/>
        <v>56.099999999999994</v>
      </c>
    </row>
    <row r="57" spans="1:7">
      <c r="A57" s="30">
        <v>42949</v>
      </c>
      <c r="B57" s="405">
        <v>13370</v>
      </c>
      <c r="C57" s="405" t="s">
        <v>23</v>
      </c>
      <c r="D57" t="s">
        <v>13</v>
      </c>
      <c r="F57" s="1">
        <v>56.1</v>
      </c>
      <c r="G57" s="1">
        <f t="shared" si="0"/>
        <v>0</v>
      </c>
    </row>
    <row r="58" spans="1:7">
      <c r="A58" s="32">
        <v>42947</v>
      </c>
      <c r="B58" s="404" t="s">
        <v>11</v>
      </c>
      <c r="C58" s="404" t="s">
        <v>24</v>
      </c>
      <c r="D58" t="s">
        <v>13</v>
      </c>
      <c r="E58" s="1">
        <v>53.2</v>
      </c>
      <c r="G58" s="1">
        <f t="shared" si="0"/>
        <v>53.2</v>
      </c>
    </row>
    <row r="59" spans="1:7">
      <c r="B59" s="405"/>
      <c r="C59" s="405"/>
      <c r="D59" t="s">
        <v>14</v>
      </c>
      <c r="E59" s="1">
        <v>2</v>
      </c>
      <c r="G59" s="1">
        <f t="shared" si="0"/>
        <v>55.2</v>
      </c>
    </row>
    <row r="60" spans="1:7">
      <c r="B60" s="405"/>
      <c r="C60" s="405"/>
      <c r="D60" t="s">
        <v>15</v>
      </c>
      <c r="E60" s="1">
        <v>60</v>
      </c>
      <c r="G60" s="1">
        <f t="shared" si="0"/>
        <v>115.2</v>
      </c>
    </row>
    <row r="61" spans="1:7">
      <c r="B61" s="405"/>
      <c r="C61" s="405"/>
      <c r="D61" t="s">
        <v>16</v>
      </c>
      <c r="E61" s="1">
        <v>2</v>
      </c>
      <c r="G61" s="1">
        <f t="shared" si="0"/>
        <v>117.2</v>
      </c>
    </row>
    <row r="62" spans="1:7">
      <c r="A62" s="30">
        <v>42950</v>
      </c>
      <c r="B62" s="405">
        <v>13394</v>
      </c>
      <c r="C62" s="405" t="s">
        <v>24</v>
      </c>
      <c r="D62" t="s">
        <v>15</v>
      </c>
      <c r="F62" s="1">
        <v>60</v>
      </c>
      <c r="G62" s="1">
        <f t="shared" si="0"/>
        <v>57.2</v>
      </c>
    </row>
    <row r="63" spans="1:7">
      <c r="A63" s="30">
        <v>42950</v>
      </c>
      <c r="B63" s="405">
        <v>13394</v>
      </c>
      <c r="C63" s="405" t="s">
        <v>24</v>
      </c>
      <c r="D63" t="s">
        <v>16</v>
      </c>
      <c r="F63" s="1">
        <v>2</v>
      </c>
      <c r="G63" s="1">
        <f t="shared" si="0"/>
        <v>55.2</v>
      </c>
    </row>
    <row r="64" spans="1:7">
      <c r="A64" s="30">
        <v>42997</v>
      </c>
      <c r="B64" s="405">
        <v>13617</v>
      </c>
      <c r="C64" s="405" t="s">
        <v>24</v>
      </c>
      <c r="D64" t="s">
        <v>13</v>
      </c>
      <c r="F64" s="1">
        <v>53.2</v>
      </c>
      <c r="G64" s="1">
        <f t="shared" si="0"/>
        <v>2</v>
      </c>
    </row>
    <row r="65" spans="1:7">
      <c r="A65" s="30">
        <v>42997</v>
      </c>
      <c r="B65" s="405">
        <v>13617</v>
      </c>
      <c r="C65" s="405" t="s">
        <v>24</v>
      </c>
      <c r="D65" t="s">
        <v>14</v>
      </c>
      <c r="F65" s="1">
        <v>2</v>
      </c>
      <c r="G65" s="1">
        <f t="shared" si="0"/>
        <v>0</v>
      </c>
    </row>
    <row r="66" spans="1:7">
      <c r="A66" s="32">
        <v>42978</v>
      </c>
      <c r="B66" s="404" t="s">
        <v>11</v>
      </c>
      <c r="C66" s="404" t="s">
        <v>25</v>
      </c>
      <c r="D66" t="s">
        <v>13</v>
      </c>
      <c r="E66" s="1">
        <v>53.2</v>
      </c>
      <c r="G66" s="1">
        <f t="shared" si="0"/>
        <v>53.2</v>
      </c>
    </row>
    <row r="67" spans="1:7">
      <c r="B67" s="405"/>
      <c r="C67" s="405"/>
      <c r="D67" t="s">
        <v>14</v>
      </c>
      <c r="E67" s="1">
        <v>2</v>
      </c>
      <c r="G67" s="1">
        <f t="shared" si="0"/>
        <v>55.2</v>
      </c>
    </row>
    <row r="68" spans="1:7">
      <c r="B68" s="405"/>
      <c r="C68" s="405"/>
      <c r="D68" t="s">
        <v>15</v>
      </c>
      <c r="E68" s="1">
        <v>60</v>
      </c>
      <c r="G68" s="1">
        <f t="shared" si="0"/>
        <v>115.2</v>
      </c>
    </row>
    <row r="69" spans="1:7">
      <c r="B69" s="405"/>
      <c r="C69" s="405"/>
      <c r="D69" t="s">
        <v>16</v>
      </c>
      <c r="E69" s="1">
        <v>2</v>
      </c>
      <c r="G69" s="1">
        <f t="shared" si="0"/>
        <v>117.2</v>
      </c>
    </row>
    <row r="70" spans="1:7">
      <c r="A70" s="30">
        <v>42950</v>
      </c>
      <c r="B70" s="405">
        <v>13394</v>
      </c>
      <c r="C70" s="405" t="s">
        <v>25</v>
      </c>
      <c r="D70" t="s">
        <v>15</v>
      </c>
      <c r="F70" s="1">
        <v>60</v>
      </c>
      <c r="G70" s="1">
        <f t="shared" ref="G70:G133" si="1">+G69+E70-F70</f>
        <v>57.2</v>
      </c>
    </row>
    <row r="71" spans="1:7">
      <c r="A71" s="30">
        <v>42950</v>
      </c>
      <c r="B71" s="405">
        <v>13394</v>
      </c>
      <c r="C71" s="405" t="s">
        <v>25</v>
      </c>
      <c r="D71" t="s">
        <v>16</v>
      </c>
      <c r="F71" s="1">
        <v>2</v>
      </c>
      <c r="G71" s="1">
        <f t="shared" si="1"/>
        <v>55.2</v>
      </c>
    </row>
    <row r="72" spans="1:7">
      <c r="A72" s="30">
        <v>42997</v>
      </c>
      <c r="B72" s="405">
        <v>13617</v>
      </c>
      <c r="C72" s="405" t="s">
        <v>25</v>
      </c>
      <c r="D72" t="s">
        <v>13</v>
      </c>
      <c r="F72" s="1">
        <v>53.2</v>
      </c>
      <c r="G72" s="1">
        <f t="shared" si="1"/>
        <v>2</v>
      </c>
    </row>
    <row r="73" spans="1:7">
      <c r="A73" s="30">
        <v>42997</v>
      </c>
      <c r="B73" s="405">
        <v>13617</v>
      </c>
      <c r="C73" s="405" t="s">
        <v>25</v>
      </c>
      <c r="D73" t="s">
        <v>14</v>
      </c>
      <c r="F73" s="1">
        <v>2</v>
      </c>
      <c r="G73" s="1">
        <f t="shared" si="1"/>
        <v>0</v>
      </c>
    </row>
    <row r="74" spans="1:7">
      <c r="A74" s="32">
        <v>43008</v>
      </c>
      <c r="B74" s="404" t="s">
        <v>11</v>
      </c>
      <c r="C74" s="404" t="s">
        <v>26</v>
      </c>
      <c r="D74" t="s">
        <v>13</v>
      </c>
      <c r="E74" s="1">
        <v>71.599999999999994</v>
      </c>
      <c r="G74" s="1">
        <f t="shared" si="1"/>
        <v>71.599999999999994</v>
      </c>
    </row>
    <row r="75" spans="1:7">
      <c r="B75" s="405"/>
      <c r="C75" s="405"/>
      <c r="D75" t="s">
        <v>14</v>
      </c>
      <c r="E75" s="1">
        <v>2</v>
      </c>
      <c r="G75" s="1">
        <f t="shared" si="1"/>
        <v>73.599999999999994</v>
      </c>
    </row>
    <row r="76" spans="1:7">
      <c r="B76" s="405"/>
      <c r="C76" s="405"/>
      <c r="D76" t="s">
        <v>15</v>
      </c>
      <c r="E76" s="1">
        <v>60</v>
      </c>
      <c r="G76" s="1">
        <f t="shared" si="1"/>
        <v>133.6</v>
      </c>
    </row>
    <row r="77" spans="1:7">
      <c r="B77" s="405"/>
      <c r="C77" s="405"/>
      <c r="D77" t="s">
        <v>16</v>
      </c>
      <c r="E77" s="1">
        <v>2</v>
      </c>
      <c r="G77" s="1">
        <f t="shared" si="1"/>
        <v>135.6</v>
      </c>
    </row>
    <row r="78" spans="1:7">
      <c r="A78" s="30">
        <v>42950</v>
      </c>
      <c r="B78" s="405">
        <v>13394</v>
      </c>
      <c r="C78" s="405" t="s">
        <v>26</v>
      </c>
      <c r="D78" t="s">
        <v>15</v>
      </c>
      <c r="F78" s="1">
        <v>60</v>
      </c>
      <c r="G78" s="1">
        <f t="shared" si="1"/>
        <v>75.599999999999994</v>
      </c>
    </row>
    <row r="79" spans="1:7">
      <c r="A79" s="30">
        <v>42950</v>
      </c>
      <c r="B79" s="405">
        <v>13394</v>
      </c>
      <c r="C79" s="405" t="s">
        <v>26</v>
      </c>
      <c r="D79" t="s">
        <v>16</v>
      </c>
      <c r="F79" s="1">
        <v>2</v>
      </c>
      <c r="G79" s="1">
        <f t="shared" si="1"/>
        <v>73.599999999999994</v>
      </c>
    </row>
    <row r="80" spans="1:7">
      <c r="A80" s="30">
        <v>43062</v>
      </c>
      <c r="B80" s="405">
        <v>14025</v>
      </c>
      <c r="C80" s="405" t="s">
        <v>26</v>
      </c>
      <c r="D80" t="s">
        <v>13</v>
      </c>
      <c r="F80" s="1">
        <v>71.599999999999994</v>
      </c>
      <c r="G80" s="1">
        <f t="shared" si="1"/>
        <v>2</v>
      </c>
    </row>
    <row r="81" spans="1:7">
      <c r="A81" s="30">
        <v>43062</v>
      </c>
      <c r="B81" s="405">
        <v>14025</v>
      </c>
      <c r="C81" s="405" t="s">
        <v>26</v>
      </c>
      <c r="D81" t="s">
        <v>14</v>
      </c>
      <c r="F81" s="1">
        <v>2</v>
      </c>
      <c r="G81" s="1">
        <f t="shared" si="1"/>
        <v>0</v>
      </c>
    </row>
    <row r="82" spans="1:7">
      <c r="A82" s="32">
        <v>43039</v>
      </c>
      <c r="B82" s="404" t="s">
        <v>11</v>
      </c>
      <c r="C82" s="404" t="s">
        <v>27</v>
      </c>
      <c r="D82" t="s">
        <v>13</v>
      </c>
      <c r="E82" s="1">
        <v>71.2</v>
      </c>
      <c r="G82" s="1">
        <f t="shared" si="1"/>
        <v>71.2</v>
      </c>
    </row>
    <row r="83" spans="1:7">
      <c r="B83" s="405"/>
      <c r="C83" s="405"/>
      <c r="D83" t="s">
        <v>14</v>
      </c>
      <c r="E83" s="1">
        <v>2</v>
      </c>
      <c r="G83" s="1">
        <f t="shared" si="1"/>
        <v>73.2</v>
      </c>
    </row>
    <row r="84" spans="1:7">
      <c r="B84" s="405"/>
      <c r="C84" s="405"/>
      <c r="D84" t="s">
        <v>15</v>
      </c>
      <c r="E84" s="1">
        <v>60</v>
      </c>
      <c r="G84" s="1">
        <f t="shared" si="1"/>
        <v>133.19999999999999</v>
      </c>
    </row>
    <row r="85" spans="1:7">
      <c r="B85" s="405"/>
      <c r="C85" s="405"/>
      <c r="D85" t="s">
        <v>16</v>
      </c>
      <c r="E85" s="1">
        <v>2</v>
      </c>
      <c r="G85" s="1">
        <f t="shared" si="1"/>
        <v>135.19999999999999</v>
      </c>
    </row>
    <row r="86" spans="1:7" ht="15.75" customHeight="1">
      <c r="A86" s="30">
        <v>43062</v>
      </c>
      <c r="B86" s="405">
        <v>14025</v>
      </c>
      <c r="C86" s="405" t="s">
        <v>27</v>
      </c>
      <c r="D86" t="s">
        <v>15</v>
      </c>
      <c r="F86" s="1">
        <v>60</v>
      </c>
      <c r="G86" s="1">
        <f t="shared" si="1"/>
        <v>75.199999999999989</v>
      </c>
    </row>
    <row r="87" spans="1:7">
      <c r="A87" s="30">
        <v>43062</v>
      </c>
      <c r="B87" s="405">
        <v>14025</v>
      </c>
      <c r="C87" s="405" t="s">
        <v>27</v>
      </c>
      <c r="D87" t="s">
        <v>16</v>
      </c>
      <c r="F87" s="1">
        <v>2</v>
      </c>
      <c r="G87" s="1">
        <f t="shared" si="1"/>
        <v>73.199999999999989</v>
      </c>
    </row>
    <row r="88" spans="1:7">
      <c r="A88" s="30">
        <v>43062</v>
      </c>
      <c r="B88" s="405">
        <v>14025</v>
      </c>
      <c r="C88" s="405" t="s">
        <v>27</v>
      </c>
      <c r="D88" t="s">
        <v>14</v>
      </c>
      <c r="F88" s="1">
        <v>2</v>
      </c>
      <c r="G88" s="1">
        <f t="shared" si="1"/>
        <v>71.199999999999989</v>
      </c>
    </row>
    <row r="89" spans="1:7">
      <c r="A89" s="30">
        <v>43062</v>
      </c>
      <c r="B89" s="405">
        <v>14025</v>
      </c>
      <c r="C89" s="405" t="s">
        <v>27</v>
      </c>
      <c r="D89" t="s">
        <v>13</v>
      </c>
      <c r="F89" s="1">
        <v>71.2</v>
      </c>
      <c r="G89" s="1">
        <f t="shared" si="1"/>
        <v>0</v>
      </c>
    </row>
    <row r="90" spans="1:7">
      <c r="A90" s="32">
        <v>43069</v>
      </c>
      <c r="B90" s="404" t="s">
        <v>11</v>
      </c>
      <c r="C90" s="404" t="s">
        <v>28</v>
      </c>
      <c r="D90" t="s">
        <v>13</v>
      </c>
      <c r="E90" s="1">
        <v>76</v>
      </c>
      <c r="G90" s="1">
        <f t="shared" si="1"/>
        <v>76</v>
      </c>
    </row>
    <row r="91" spans="1:7">
      <c r="B91" s="405"/>
      <c r="C91" s="405"/>
      <c r="D91" t="s">
        <v>14</v>
      </c>
      <c r="E91" s="1">
        <v>2</v>
      </c>
      <c r="G91" s="1">
        <f t="shared" si="1"/>
        <v>78</v>
      </c>
    </row>
    <row r="92" spans="1:7">
      <c r="B92" s="405"/>
      <c r="C92" s="405"/>
      <c r="D92" t="s">
        <v>15</v>
      </c>
      <c r="E92" s="1">
        <v>60</v>
      </c>
      <c r="G92" s="1">
        <f t="shared" si="1"/>
        <v>138</v>
      </c>
    </row>
    <row r="93" spans="1:7">
      <c r="B93" s="405"/>
      <c r="C93" s="405"/>
      <c r="D93" t="s">
        <v>16</v>
      </c>
      <c r="E93" s="1">
        <v>2</v>
      </c>
      <c r="G93" s="1">
        <f t="shared" si="1"/>
        <v>140</v>
      </c>
    </row>
    <row r="94" spans="1:7">
      <c r="A94" s="30">
        <v>43108</v>
      </c>
      <c r="B94" s="405">
        <v>14408</v>
      </c>
      <c r="C94" s="405" t="s">
        <v>28</v>
      </c>
      <c r="D94" t="s">
        <v>13</v>
      </c>
      <c r="F94" s="1">
        <v>76</v>
      </c>
      <c r="G94" s="1">
        <f t="shared" si="1"/>
        <v>64</v>
      </c>
    </row>
    <row r="95" spans="1:7">
      <c r="A95" s="30">
        <v>43108</v>
      </c>
      <c r="B95" s="405">
        <v>14408</v>
      </c>
      <c r="C95" s="405" t="s">
        <v>28</v>
      </c>
      <c r="D95" t="s">
        <v>14</v>
      </c>
      <c r="F95" s="1">
        <v>2</v>
      </c>
      <c r="G95" s="1">
        <f t="shared" si="1"/>
        <v>62</v>
      </c>
    </row>
    <row r="96" spans="1:7">
      <c r="A96" s="30">
        <v>43108</v>
      </c>
      <c r="B96" s="405">
        <v>14408</v>
      </c>
      <c r="C96" s="405" t="s">
        <v>28</v>
      </c>
      <c r="D96" t="s">
        <v>15</v>
      </c>
      <c r="F96" s="1">
        <v>60</v>
      </c>
      <c r="G96" s="1">
        <f t="shared" si="1"/>
        <v>2</v>
      </c>
    </row>
    <row r="97" spans="1:7">
      <c r="A97" s="30">
        <v>43108</v>
      </c>
      <c r="B97" s="405">
        <v>14408</v>
      </c>
      <c r="C97" s="405" t="s">
        <v>28</v>
      </c>
      <c r="D97" t="s">
        <v>16</v>
      </c>
      <c r="F97" s="1">
        <v>2</v>
      </c>
      <c r="G97" s="1">
        <f t="shared" si="1"/>
        <v>0</v>
      </c>
    </row>
    <row r="98" spans="1:7">
      <c r="A98" s="32">
        <v>43100</v>
      </c>
      <c r="B98" s="404" t="s">
        <v>11</v>
      </c>
      <c r="C98" s="404" t="s">
        <v>29</v>
      </c>
      <c r="D98" t="s">
        <v>13</v>
      </c>
      <c r="E98" s="1">
        <v>82.7</v>
      </c>
      <c r="G98" s="1">
        <f t="shared" si="1"/>
        <v>82.7</v>
      </c>
    </row>
    <row r="99" spans="1:7">
      <c r="B99" s="405"/>
      <c r="C99" s="405"/>
      <c r="D99" t="s">
        <v>14</v>
      </c>
      <c r="E99" s="1">
        <v>2</v>
      </c>
      <c r="G99" s="1">
        <f t="shared" si="1"/>
        <v>84.7</v>
      </c>
    </row>
    <row r="100" spans="1:7">
      <c r="B100" s="405"/>
      <c r="C100" s="405"/>
      <c r="D100" t="s">
        <v>15</v>
      </c>
      <c r="E100" s="1">
        <v>60</v>
      </c>
      <c r="G100" s="1">
        <f t="shared" si="1"/>
        <v>144.69999999999999</v>
      </c>
    </row>
    <row r="101" spans="1:7">
      <c r="B101" s="405"/>
      <c r="C101" s="405"/>
      <c r="D101" t="s">
        <v>16</v>
      </c>
      <c r="E101" s="1">
        <v>2</v>
      </c>
      <c r="G101" s="1">
        <f t="shared" si="1"/>
        <v>146.69999999999999</v>
      </c>
    </row>
    <row r="102" spans="1:7">
      <c r="A102" s="30">
        <v>43108</v>
      </c>
      <c r="B102" s="405">
        <v>14408</v>
      </c>
      <c r="C102" s="405" t="s">
        <v>29</v>
      </c>
      <c r="D102" t="s">
        <v>15</v>
      </c>
      <c r="F102" s="1">
        <v>60</v>
      </c>
      <c r="G102" s="1">
        <f t="shared" si="1"/>
        <v>86.699999999999989</v>
      </c>
    </row>
    <row r="103" spans="1:7">
      <c r="A103" s="30">
        <v>43108</v>
      </c>
      <c r="B103" s="405">
        <v>14408</v>
      </c>
      <c r="C103" s="405" t="s">
        <v>29</v>
      </c>
      <c r="D103" t="s">
        <v>16</v>
      </c>
      <c r="F103" s="1">
        <v>2</v>
      </c>
      <c r="G103" s="1">
        <f t="shared" si="1"/>
        <v>84.699999999999989</v>
      </c>
    </row>
    <row r="104" spans="1:7">
      <c r="A104" s="30">
        <v>43146</v>
      </c>
      <c r="B104" s="405">
        <v>14635</v>
      </c>
      <c r="C104" s="405" t="s">
        <v>29</v>
      </c>
      <c r="D104" t="s">
        <v>13</v>
      </c>
      <c r="F104" s="1">
        <v>82.7</v>
      </c>
      <c r="G104" s="1">
        <f t="shared" si="1"/>
        <v>1.9999999999999858</v>
      </c>
    </row>
    <row r="105" spans="1:7">
      <c r="A105" s="30">
        <v>43146</v>
      </c>
      <c r="B105" s="405">
        <v>14635</v>
      </c>
      <c r="C105" s="405" t="s">
        <v>29</v>
      </c>
      <c r="D105" t="s">
        <v>14</v>
      </c>
      <c r="F105" s="1">
        <v>2</v>
      </c>
      <c r="G105" s="1">
        <f t="shared" si="1"/>
        <v>-1.4210854715202004E-14</v>
      </c>
    </row>
    <row r="106" spans="1:7">
      <c r="A106" s="32">
        <v>43131</v>
      </c>
      <c r="B106" s="404" t="s">
        <v>11</v>
      </c>
      <c r="C106" s="404" t="s">
        <v>12</v>
      </c>
      <c r="D106" t="s">
        <v>13</v>
      </c>
      <c r="E106" s="1">
        <v>73.599999999999994</v>
      </c>
      <c r="G106" s="1">
        <f t="shared" si="1"/>
        <v>73.59999999999998</v>
      </c>
    </row>
    <row r="107" spans="1:7">
      <c r="B107" s="405"/>
      <c r="C107" s="405"/>
      <c r="D107" t="s">
        <v>14</v>
      </c>
      <c r="E107" s="1">
        <v>2</v>
      </c>
      <c r="G107" s="1">
        <f t="shared" si="1"/>
        <v>75.59999999999998</v>
      </c>
    </row>
    <row r="108" spans="1:7">
      <c r="B108" s="405"/>
      <c r="C108" s="405"/>
      <c r="D108" t="s">
        <v>15</v>
      </c>
      <c r="E108" s="1">
        <v>60</v>
      </c>
      <c r="G108" s="1">
        <f t="shared" si="1"/>
        <v>135.59999999999997</v>
      </c>
    </row>
    <row r="109" spans="1:7">
      <c r="B109" s="405"/>
      <c r="C109" s="405"/>
      <c r="D109" t="s">
        <v>16</v>
      </c>
      <c r="E109" s="1">
        <v>2</v>
      </c>
      <c r="G109" s="1">
        <f t="shared" si="1"/>
        <v>137.59999999999997</v>
      </c>
    </row>
    <row r="110" spans="1:7">
      <c r="A110" s="30">
        <v>43172</v>
      </c>
      <c r="B110" s="405">
        <v>14824</v>
      </c>
      <c r="C110" s="405" t="s">
        <v>12</v>
      </c>
      <c r="D110" t="s">
        <v>13</v>
      </c>
      <c r="F110" s="1">
        <v>73.599999999999994</v>
      </c>
      <c r="G110" s="1">
        <f t="shared" si="1"/>
        <v>63.999999999999972</v>
      </c>
    </row>
    <row r="111" spans="1:7">
      <c r="A111" s="30">
        <v>43172</v>
      </c>
      <c r="B111" s="405">
        <v>14824</v>
      </c>
      <c r="C111" s="405" t="s">
        <v>12</v>
      </c>
      <c r="D111" t="s">
        <v>14</v>
      </c>
      <c r="F111" s="1">
        <v>2</v>
      </c>
      <c r="G111" s="1">
        <f t="shared" si="1"/>
        <v>61.999999999999972</v>
      </c>
    </row>
    <row r="112" spans="1:7">
      <c r="A112" s="30">
        <v>43172</v>
      </c>
      <c r="B112" s="405">
        <v>14824</v>
      </c>
      <c r="C112" s="405" t="s">
        <v>12</v>
      </c>
      <c r="D112" t="s">
        <v>15</v>
      </c>
      <c r="F112" s="1">
        <v>60</v>
      </c>
      <c r="G112" s="1">
        <f t="shared" si="1"/>
        <v>1.9999999999999716</v>
      </c>
    </row>
    <row r="113" spans="1:7">
      <c r="A113" s="30">
        <v>43172</v>
      </c>
      <c r="B113" s="405">
        <v>14824</v>
      </c>
      <c r="C113" s="405" t="s">
        <v>12</v>
      </c>
      <c r="D113" t="s">
        <v>16</v>
      </c>
      <c r="F113" s="1">
        <v>2</v>
      </c>
      <c r="G113" s="1">
        <f t="shared" si="1"/>
        <v>-2.8421709430404007E-14</v>
      </c>
    </row>
    <row r="114" spans="1:7">
      <c r="A114" s="32">
        <v>43159</v>
      </c>
      <c r="B114" s="404" t="s">
        <v>11</v>
      </c>
      <c r="C114" s="404" t="s">
        <v>19</v>
      </c>
      <c r="D114" t="s">
        <v>13</v>
      </c>
      <c r="E114" s="1">
        <v>78.7</v>
      </c>
      <c r="G114" s="1">
        <f t="shared" si="1"/>
        <v>78.699999999999974</v>
      </c>
    </row>
    <row r="115" spans="1:7">
      <c r="B115" s="405"/>
      <c r="C115" s="405"/>
      <c r="D115" t="s">
        <v>14</v>
      </c>
      <c r="E115" s="1">
        <v>2</v>
      </c>
      <c r="G115" s="1">
        <f t="shared" si="1"/>
        <v>80.699999999999974</v>
      </c>
    </row>
    <row r="116" spans="1:7">
      <c r="B116" s="405"/>
      <c r="C116" s="405"/>
      <c r="D116" t="s">
        <v>15</v>
      </c>
      <c r="E116" s="1">
        <v>56</v>
      </c>
      <c r="G116" s="1">
        <f t="shared" si="1"/>
        <v>136.69999999999999</v>
      </c>
    </row>
    <row r="117" spans="1:7">
      <c r="B117" s="405"/>
      <c r="C117" s="405"/>
      <c r="D117" t="s">
        <v>16</v>
      </c>
      <c r="E117" s="1">
        <v>5</v>
      </c>
      <c r="G117" s="1">
        <f t="shared" si="1"/>
        <v>141.69999999999999</v>
      </c>
    </row>
    <row r="118" spans="1:7">
      <c r="A118" s="30">
        <v>43185</v>
      </c>
      <c r="B118" s="405">
        <v>15010</v>
      </c>
      <c r="C118" s="405" t="s">
        <v>19</v>
      </c>
      <c r="D118" t="s">
        <v>13</v>
      </c>
      <c r="F118" s="1">
        <v>78.7</v>
      </c>
      <c r="G118" s="1">
        <f t="shared" si="1"/>
        <v>62.999999999999986</v>
      </c>
    </row>
    <row r="119" spans="1:7">
      <c r="A119" s="30">
        <v>43185</v>
      </c>
      <c r="B119" s="405">
        <v>15010</v>
      </c>
      <c r="C119" s="405" t="s">
        <v>19</v>
      </c>
      <c r="D119" t="s">
        <v>14</v>
      </c>
      <c r="F119" s="1">
        <v>2</v>
      </c>
      <c r="G119" s="1">
        <f t="shared" si="1"/>
        <v>60.999999999999986</v>
      </c>
    </row>
    <row r="120" spans="1:7">
      <c r="A120" s="30">
        <v>43185</v>
      </c>
      <c r="B120" s="405">
        <v>15010</v>
      </c>
      <c r="C120" s="405" t="s">
        <v>19</v>
      </c>
      <c r="D120" t="s">
        <v>15</v>
      </c>
      <c r="F120" s="1">
        <v>56</v>
      </c>
      <c r="G120" s="1">
        <f t="shared" si="1"/>
        <v>4.9999999999999858</v>
      </c>
    </row>
    <row r="121" spans="1:7">
      <c r="A121" s="30">
        <v>43185</v>
      </c>
      <c r="B121" s="405">
        <v>15010</v>
      </c>
      <c r="C121" s="405" t="s">
        <v>19</v>
      </c>
      <c r="D121" t="s">
        <v>16</v>
      </c>
      <c r="F121" s="1">
        <v>5</v>
      </c>
      <c r="G121" s="1">
        <f t="shared" si="1"/>
        <v>-1.4210854715202004E-14</v>
      </c>
    </row>
    <row r="122" spans="1:7">
      <c r="A122" s="32">
        <v>43189</v>
      </c>
      <c r="B122" s="404" t="s">
        <v>11</v>
      </c>
      <c r="C122" s="404" t="s">
        <v>20</v>
      </c>
      <c r="D122" t="s">
        <v>13</v>
      </c>
      <c r="E122" s="1">
        <v>52.2</v>
      </c>
      <c r="G122" s="1">
        <f t="shared" si="1"/>
        <v>52.199999999999989</v>
      </c>
    </row>
    <row r="123" spans="1:7">
      <c r="B123" s="405"/>
      <c r="C123" s="405"/>
      <c r="D123" t="s">
        <v>14</v>
      </c>
      <c r="E123" s="1">
        <v>2</v>
      </c>
      <c r="G123" s="1">
        <f t="shared" si="1"/>
        <v>54.199999999999989</v>
      </c>
    </row>
    <row r="124" spans="1:7">
      <c r="B124" s="405"/>
      <c r="C124" s="405"/>
      <c r="D124" t="s">
        <v>15</v>
      </c>
      <c r="E124" s="1">
        <v>60</v>
      </c>
      <c r="G124" s="1">
        <f t="shared" si="1"/>
        <v>114.19999999999999</v>
      </c>
    </row>
    <row r="125" spans="1:7">
      <c r="B125" s="405"/>
      <c r="C125" s="405"/>
      <c r="D125" t="s">
        <v>16</v>
      </c>
      <c r="E125" s="1">
        <v>5</v>
      </c>
      <c r="G125" s="1">
        <f t="shared" si="1"/>
        <v>119.19999999999999</v>
      </c>
    </row>
    <row r="126" spans="1:7">
      <c r="B126" s="405"/>
      <c r="C126" s="405"/>
      <c r="D126" t="s">
        <v>46</v>
      </c>
      <c r="E126" s="1">
        <v>85</v>
      </c>
      <c r="G126" s="1">
        <f t="shared" si="1"/>
        <v>204.2</v>
      </c>
    </row>
    <row r="127" spans="1:7">
      <c r="A127" s="30">
        <v>43216</v>
      </c>
      <c r="B127" s="405">
        <v>15229</v>
      </c>
      <c r="C127" s="405" t="s">
        <v>20</v>
      </c>
      <c r="D127" t="s">
        <v>13</v>
      </c>
      <c r="F127" s="1">
        <v>52.2</v>
      </c>
      <c r="G127" s="1">
        <f t="shared" si="1"/>
        <v>152</v>
      </c>
    </row>
    <row r="128" spans="1:7">
      <c r="A128" s="30">
        <v>43216</v>
      </c>
      <c r="B128" s="405">
        <v>15229</v>
      </c>
      <c r="C128" s="405" t="s">
        <v>20</v>
      </c>
      <c r="D128" t="s">
        <v>14</v>
      </c>
      <c r="F128" s="1">
        <v>2</v>
      </c>
      <c r="G128" s="1">
        <f t="shared" si="1"/>
        <v>150</v>
      </c>
    </row>
    <row r="129" spans="1:9">
      <c r="A129" s="30">
        <v>43216</v>
      </c>
      <c r="B129" s="405">
        <v>15229</v>
      </c>
      <c r="C129" s="405" t="s">
        <v>20</v>
      </c>
      <c r="D129" t="s">
        <v>15</v>
      </c>
      <c r="F129" s="1">
        <v>60</v>
      </c>
      <c r="G129" s="1">
        <f t="shared" si="1"/>
        <v>90</v>
      </c>
    </row>
    <row r="130" spans="1:9">
      <c r="A130" s="30">
        <v>43216</v>
      </c>
      <c r="B130" s="405">
        <v>15229</v>
      </c>
      <c r="C130" s="405" t="s">
        <v>20</v>
      </c>
      <c r="D130" t="s">
        <v>16</v>
      </c>
      <c r="F130" s="1">
        <v>5</v>
      </c>
      <c r="G130" s="1">
        <f t="shared" si="1"/>
        <v>85</v>
      </c>
    </row>
    <row r="131" spans="1:9" s="11" customFormat="1">
      <c r="A131" s="32">
        <v>43318</v>
      </c>
      <c r="B131" s="404">
        <v>15949</v>
      </c>
      <c r="C131" s="404" t="s">
        <v>20</v>
      </c>
      <c r="D131" s="11" t="s">
        <v>46</v>
      </c>
      <c r="E131" s="23"/>
      <c r="F131" s="23">
        <v>85</v>
      </c>
      <c r="G131" s="1">
        <f t="shared" si="1"/>
        <v>0</v>
      </c>
    </row>
    <row r="132" spans="1:9">
      <c r="A132" s="32">
        <v>43220</v>
      </c>
      <c r="B132" s="404" t="s">
        <v>11</v>
      </c>
      <c r="C132" s="404" t="s">
        <v>21</v>
      </c>
      <c r="D132" t="s">
        <v>13</v>
      </c>
      <c r="E132" s="1">
        <v>54</v>
      </c>
      <c r="G132" s="1">
        <f t="shared" si="1"/>
        <v>54</v>
      </c>
    </row>
    <row r="133" spans="1:9">
      <c r="B133" s="405"/>
      <c r="C133" s="405"/>
      <c r="D133" t="s">
        <v>14</v>
      </c>
      <c r="E133" s="1">
        <v>2</v>
      </c>
      <c r="G133" s="1">
        <f t="shared" si="1"/>
        <v>56</v>
      </c>
    </row>
    <row r="134" spans="1:9">
      <c r="B134" s="405"/>
      <c r="C134" s="405"/>
      <c r="D134" t="s">
        <v>15</v>
      </c>
      <c r="E134" s="1">
        <v>60</v>
      </c>
      <c r="G134" s="1">
        <f t="shared" ref="G134:G197" si="2">+G133+E134-F134</f>
        <v>116</v>
      </c>
    </row>
    <row r="135" spans="1:9">
      <c r="B135" s="405"/>
      <c r="C135" s="405"/>
      <c r="D135" t="s">
        <v>16</v>
      </c>
      <c r="E135" s="1">
        <v>5</v>
      </c>
      <c r="G135" s="1">
        <f t="shared" si="2"/>
        <v>121</v>
      </c>
      <c r="I135" s="44"/>
    </row>
    <row r="136" spans="1:9">
      <c r="A136" s="30">
        <v>43250</v>
      </c>
      <c r="B136" s="405">
        <v>15467</v>
      </c>
      <c r="C136" s="405" t="s">
        <v>21</v>
      </c>
      <c r="D136" t="s">
        <v>13</v>
      </c>
      <c r="F136" s="1">
        <v>54</v>
      </c>
      <c r="G136" s="1">
        <f t="shared" si="2"/>
        <v>67</v>
      </c>
      <c r="I136" s="44"/>
    </row>
    <row r="137" spans="1:9">
      <c r="A137" s="30">
        <v>43250</v>
      </c>
      <c r="B137" s="405">
        <v>15467</v>
      </c>
      <c r="C137" s="405" t="s">
        <v>21</v>
      </c>
      <c r="D137" t="s">
        <v>14</v>
      </c>
      <c r="F137" s="1">
        <v>2</v>
      </c>
      <c r="G137" s="1">
        <f t="shared" si="2"/>
        <v>65</v>
      </c>
      <c r="I137" s="44"/>
    </row>
    <row r="138" spans="1:9">
      <c r="A138" s="30">
        <v>43250</v>
      </c>
      <c r="B138" s="405">
        <v>15467</v>
      </c>
      <c r="C138" s="405" t="s">
        <v>21</v>
      </c>
      <c r="D138" t="s">
        <v>15</v>
      </c>
      <c r="F138" s="1">
        <v>60</v>
      </c>
      <c r="G138" s="1">
        <f t="shared" si="2"/>
        <v>5</v>
      </c>
      <c r="I138" s="44"/>
    </row>
    <row r="139" spans="1:9">
      <c r="A139" s="30">
        <v>43250</v>
      </c>
      <c r="B139" s="405">
        <v>15467</v>
      </c>
      <c r="C139" s="405" t="s">
        <v>21</v>
      </c>
      <c r="D139" t="s">
        <v>16</v>
      </c>
      <c r="F139" s="1">
        <v>5</v>
      </c>
      <c r="G139" s="1">
        <f t="shared" si="2"/>
        <v>0</v>
      </c>
      <c r="I139" s="44"/>
    </row>
    <row r="140" spans="1:9">
      <c r="A140" s="32">
        <v>43251</v>
      </c>
      <c r="B140" s="404" t="s">
        <v>11</v>
      </c>
      <c r="C140" s="404" t="s">
        <v>22</v>
      </c>
      <c r="D140" t="s">
        <v>13</v>
      </c>
      <c r="E140" s="1">
        <v>50.1</v>
      </c>
      <c r="G140" s="1">
        <f t="shared" si="2"/>
        <v>50.1</v>
      </c>
      <c r="I140" s="44"/>
    </row>
    <row r="141" spans="1:9">
      <c r="B141" s="405"/>
      <c r="C141" s="405"/>
      <c r="D141" t="s">
        <v>14</v>
      </c>
      <c r="E141" s="1">
        <v>2</v>
      </c>
      <c r="G141" s="1">
        <f t="shared" si="2"/>
        <v>52.1</v>
      </c>
      <c r="I141" s="44"/>
    </row>
    <row r="142" spans="1:9">
      <c r="B142" s="405"/>
      <c r="C142" s="405"/>
      <c r="D142" t="s">
        <v>15</v>
      </c>
      <c r="E142" s="1">
        <v>60</v>
      </c>
      <c r="G142" s="1">
        <f t="shared" si="2"/>
        <v>112.1</v>
      </c>
      <c r="I142" s="44"/>
    </row>
    <row r="143" spans="1:9">
      <c r="B143" s="405"/>
      <c r="C143" s="405"/>
      <c r="D143" t="s">
        <v>16</v>
      </c>
      <c r="E143" s="1">
        <v>5</v>
      </c>
      <c r="G143" s="1">
        <f t="shared" si="2"/>
        <v>117.1</v>
      </c>
      <c r="I143" s="44"/>
    </row>
    <row r="144" spans="1:9">
      <c r="A144" s="30">
        <v>43293</v>
      </c>
      <c r="B144" s="405">
        <v>15697</v>
      </c>
      <c r="C144" s="405" t="s">
        <v>22</v>
      </c>
      <c r="D144" t="s">
        <v>13</v>
      </c>
      <c r="F144" s="1">
        <v>50.1</v>
      </c>
      <c r="G144" s="1">
        <f t="shared" si="2"/>
        <v>67</v>
      </c>
      <c r="I144" s="44"/>
    </row>
    <row r="145" spans="1:9">
      <c r="A145" s="30">
        <v>43293</v>
      </c>
      <c r="B145" s="405">
        <v>15697</v>
      </c>
      <c r="C145" s="405" t="s">
        <v>22</v>
      </c>
      <c r="D145" t="s">
        <v>14</v>
      </c>
      <c r="F145" s="1">
        <v>2</v>
      </c>
      <c r="G145" s="1">
        <f t="shared" si="2"/>
        <v>65</v>
      </c>
      <c r="I145" s="44"/>
    </row>
    <row r="146" spans="1:9">
      <c r="A146" s="30">
        <v>43293</v>
      </c>
      <c r="B146" s="405">
        <v>15697</v>
      </c>
      <c r="C146" s="405" t="s">
        <v>22</v>
      </c>
      <c r="D146" t="s">
        <v>15</v>
      </c>
      <c r="F146" s="1">
        <v>60</v>
      </c>
      <c r="G146" s="1">
        <f t="shared" si="2"/>
        <v>5</v>
      </c>
      <c r="I146" s="44"/>
    </row>
    <row r="147" spans="1:9">
      <c r="A147" s="30">
        <v>43293</v>
      </c>
      <c r="B147" s="405">
        <v>15697</v>
      </c>
      <c r="C147" s="405" t="s">
        <v>22</v>
      </c>
      <c r="D147" t="s">
        <v>16</v>
      </c>
      <c r="F147" s="1">
        <v>5</v>
      </c>
      <c r="G147" s="1">
        <f t="shared" si="2"/>
        <v>0</v>
      </c>
      <c r="I147" s="44"/>
    </row>
    <row r="148" spans="1:9">
      <c r="A148" s="32">
        <v>43281</v>
      </c>
      <c r="B148" s="404" t="s">
        <v>11</v>
      </c>
      <c r="C148" s="404" t="s">
        <v>23</v>
      </c>
      <c r="D148" t="s">
        <v>13</v>
      </c>
      <c r="E148" s="1">
        <v>46.3</v>
      </c>
      <c r="G148" s="1">
        <f t="shared" si="2"/>
        <v>46.3</v>
      </c>
      <c r="I148" s="44"/>
    </row>
    <row r="149" spans="1:9">
      <c r="B149" s="405"/>
      <c r="C149" s="405"/>
      <c r="D149" t="s">
        <v>14</v>
      </c>
      <c r="E149" s="1">
        <v>4</v>
      </c>
      <c r="G149" s="1">
        <f t="shared" si="2"/>
        <v>50.3</v>
      </c>
      <c r="I149" s="44"/>
    </row>
    <row r="150" spans="1:9">
      <c r="B150" s="405"/>
      <c r="C150" s="405"/>
      <c r="D150" t="s">
        <v>15</v>
      </c>
      <c r="E150" s="1">
        <v>60</v>
      </c>
      <c r="G150" s="1">
        <f t="shared" si="2"/>
        <v>110.3</v>
      </c>
      <c r="I150" s="44"/>
    </row>
    <row r="151" spans="1:9">
      <c r="B151" s="405"/>
      <c r="C151" s="405"/>
      <c r="D151" t="s">
        <v>16</v>
      </c>
      <c r="E151" s="1">
        <v>5</v>
      </c>
      <c r="G151" s="1">
        <f t="shared" si="2"/>
        <v>115.3</v>
      </c>
      <c r="I151" s="44"/>
    </row>
    <row r="152" spans="1:9" s="11" customFormat="1">
      <c r="A152" s="30">
        <v>43318</v>
      </c>
      <c r="B152" s="405">
        <v>15946</v>
      </c>
      <c r="C152" s="405" t="s">
        <v>23</v>
      </c>
      <c r="D152" t="s">
        <v>13</v>
      </c>
      <c r="E152" s="20"/>
      <c r="F152" s="20">
        <v>46.3</v>
      </c>
      <c r="G152" s="1">
        <f t="shared" si="2"/>
        <v>69</v>
      </c>
      <c r="I152" s="146"/>
    </row>
    <row r="153" spans="1:9" s="11" customFormat="1">
      <c r="A153" s="30">
        <v>43318</v>
      </c>
      <c r="B153" s="405">
        <v>15946</v>
      </c>
      <c r="C153" s="405" t="s">
        <v>23</v>
      </c>
      <c r="D153" t="s">
        <v>14</v>
      </c>
      <c r="E153" s="20"/>
      <c r="F153" s="20">
        <v>4</v>
      </c>
      <c r="G153" s="1">
        <f t="shared" si="2"/>
        <v>65</v>
      </c>
      <c r="I153" s="146"/>
    </row>
    <row r="154" spans="1:9" s="11" customFormat="1">
      <c r="A154" s="30">
        <v>43318</v>
      </c>
      <c r="B154" s="405">
        <v>15946</v>
      </c>
      <c r="C154" s="405" t="s">
        <v>23</v>
      </c>
      <c r="D154" t="s">
        <v>15</v>
      </c>
      <c r="E154" s="20"/>
      <c r="F154" s="20">
        <v>60</v>
      </c>
      <c r="G154" s="1">
        <f t="shared" si="2"/>
        <v>5</v>
      </c>
      <c r="I154" s="146"/>
    </row>
    <row r="155" spans="1:9" s="11" customFormat="1">
      <c r="A155" s="30">
        <v>43318</v>
      </c>
      <c r="B155" s="405">
        <v>15946</v>
      </c>
      <c r="C155" s="405" t="s">
        <v>23</v>
      </c>
      <c r="D155" t="s">
        <v>16</v>
      </c>
      <c r="E155" s="20"/>
      <c r="F155" s="20">
        <v>5</v>
      </c>
      <c r="G155" s="1">
        <f t="shared" si="2"/>
        <v>0</v>
      </c>
      <c r="I155" s="146"/>
    </row>
    <row r="156" spans="1:9">
      <c r="A156" s="32">
        <v>43312</v>
      </c>
      <c r="B156" s="404" t="s">
        <v>11</v>
      </c>
      <c r="C156" s="404" t="s">
        <v>24</v>
      </c>
      <c r="D156" t="s">
        <v>13</v>
      </c>
      <c r="E156" s="1">
        <v>45.4</v>
      </c>
      <c r="G156" s="1">
        <f t="shared" si="2"/>
        <v>45.4</v>
      </c>
      <c r="I156" s="44"/>
    </row>
    <row r="157" spans="1:9">
      <c r="B157" s="405"/>
      <c r="C157" s="405"/>
      <c r="D157" t="s">
        <v>14</v>
      </c>
      <c r="E157" s="1">
        <v>4</v>
      </c>
      <c r="G157" s="1">
        <f t="shared" si="2"/>
        <v>49.4</v>
      </c>
      <c r="I157" s="44"/>
    </row>
    <row r="158" spans="1:9">
      <c r="B158" s="405"/>
      <c r="C158" s="405"/>
      <c r="D158" t="s">
        <v>15</v>
      </c>
      <c r="E158" s="1">
        <v>60</v>
      </c>
      <c r="G158" s="1">
        <f t="shared" si="2"/>
        <v>109.4</v>
      </c>
      <c r="I158" s="44"/>
    </row>
    <row r="159" spans="1:9">
      <c r="B159" s="405"/>
      <c r="C159" s="405"/>
      <c r="D159" t="s">
        <v>16</v>
      </c>
      <c r="E159" s="1">
        <v>5</v>
      </c>
      <c r="G159" s="1">
        <f t="shared" si="2"/>
        <v>114.4</v>
      </c>
      <c r="I159" s="44"/>
    </row>
    <row r="160" spans="1:9" s="11" customFormat="1">
      <c r="A160" s="30">
        <v>43318</v>
      </c>
      <c r="B160" s="405">
        <v>15946</v>
      </c>
      <c r="C160" s="405" t="s">
        <v>24</v>
      </c>
      <c r="D160" t="s">
        <v>15</v>
      </c>
      <c r="E160" s="20"/>
      <c r="F160" s="20">
        <v>60</v>
      </c>
      <c r="G160" s="1">
        <f t="shared" si="2"/>
        <v>54.400000000000006</v>
      </c>
      <c r="I160" s="146"/>
    </row>
    <row r="161" spans="1:9" s="11" customFormat="1">
      <c r="A161" s="30">
        <v>43318</v>
      </c>
      <c r="B161" s="405">
        <v>15946</v>
      </c>
      <c r="C161" s="405" t="s">
        <v>24</v>
      </c>
      <c r="D161" t="s">
        <v>16</v>
      </c>
      <c r="E161" s="20"/>
      <c r="F161" s="20">
        <v>5</v>
      </c>
      <c r="G161" s="1">
        <f t="shared" si="2"/>
        <v>49.400000000000006</v>
      </c>
      <c r="I161" s="146"/>
    </row>
    <row r="162" spans="1:9" s="11" customFormat="1">
      <c r="A162" s="30">
        <v>43355</v>
      </c>
      <c r="B162" s="405">
        <v>16123</v>
      </c>
      <c r="C162" s="405" t="s">
        <v>24</v>
      </c>
      <c r="D162" t="s">
        <v>13</v>
      </c>
      <c r="E162" s="20"/>
      <c r="F162" s="20">
        <v>45.4</v>
      </c>
      <c r="G162" s="1">
        <f t="shared" si="2"/>
        <v>4.0000000000000071</v>
      </c>
      <c r="I162" s="146"/>
    </row>
    <row r="163" spans="1:9" s="11" customFormat="1">
      <c r="A163" s="30">
        <v>43355</v>
      </c>
      <c r="B163" s="405">
        <v>16123</v>
      </c>
      <c r="C163" s="405" t="s">
        <v>24</v>
      </c>
      <c r="D163" t="s">
        <v>14</v>
      </c>
      <c r="E163" s="20"/>
      <c r="F163" s="20">
        <v>4</v>
      </c>
      <c r="G163" s="1">
        <f t="shared" si="2"/>
        <v>7.1054273576010019E-15</v>
      </c>
      <c r="I163" s="146"/>
    </row>
    <row r="164" spans="1:9" s="11" customFormat="1">
      <c r="A164" s="32">
        <v>43343</v>
      </c>
      <c r="B164" s="404" t="s">
        <v>11</v>
      </c>
      <c r="C164" s="404" t="s">
        <v>25</v>
      </c>
      <c r="D164" t="s">
        <v>13</v>
      </c>
      <c r="E164" s="1">
        <v>45</v>
      </c>
      <c r="F164" s="20"/>
      <c r="G164" s="1">
        <f t="shared" si="2"/>
        <v>45.000000000000007</v>
      </c>
      <c r="I164" s="146"/>
    </row>
    <row r="165" spans="1:9" s="11" customFormat="1">
      <c r="A165" s="30"/>
      <c r="B165" s="405"/>
      <c r="C165" s="405"/>
      <c r="D165" t="s">
        <v>14</v>
      </c>
      <c r="E165" s="1">
        <v>4</v>
      </c>
      <c r="F165" s="20"/>
      <c r="G165" s="1">
        <f t="shared" si="2"/>
        <v>49.000000000000007</v>
      </c>
      <c r="I165" s="146"/>
    </row>
    <row r="166" spans="1:9" s="11" customFormat="1">
      <c r="A166" s="30"/>
      <c r="B166" s="405"/>
      <c r="C166" s="405"/>
      <c r="D166" t="s">
        <v>15</v>
      </c>
      <c r="E166" s="1">
        <v>60</v>
      </c>
      <c r="F166" s="20"/>
      <c r="G166" s="1">
        <f t="shared" si="2"/>
        <v>109</v>
      </c>
      <c r="I166" s="146"/>
    </row>
    <row r="167" spans="1:9" s="11" customFormat="1">
      <c r="A167" s="30"/>
      <c r="B167" s="405"/>
      <c r="C167" s="405"/>
      <c r="D167" t="s">
        <v>16</v>
      </c>
      <c r="E167" s="1">
        <v>5</v>
      </c>
      <c r="F167" s="20"/>
      <c r="G167" s="1">
        <f t="shared" si="2"/>
        <v>114</v>
      </c>
      <c r="I167" s="146"/>
    </row>
    <row r="168" spans="1:9" s="11" customFormat="1">
      <c r="A168" s="30"/>
      <c r="B168" s="405"/>
      <c r="C168" s="405"/>
      <c r="D168" t="s">
        <v>104</v>
      </c>
      <c r="E168" s="1">
        <v>25</v>
      </c>
      <c r="F168" s="20"/>
      <c r="G168" s="1">
        <f t="shared" si="2"/>
        <v>139</v>
      </c>
      <c r="I168" s="146"/>
    </row>
    <row r="169" spans="1:9" s="11" customFormat="1">
      <c r="A169" s="30">
        <v>43355</v>
      </c>
      <c r="B169" s="405">
        <v>16123</v>
      </c>
      <c r="C169" s="405" t="s">
        <v>25</v>
      </c>
      <c r="D169" t="s">
        <v>15</v>
      </c>
      <c r="E169" s="1"/>
      <c r="F169" s="20">
        <v>60</v>
      </c>
      <c r="G169" s="1">
        <f t="shared" si="2"/>
        <v>79</v>
      </c>
      <c r="I169" s="146"/>
    </row>
    <row r="170" spans="1:9" s="11" customFormat="1">
      <c r="A170" s="30">
        <v>43355</v>
      </c>
      <c r="B170" s="405">
        <v>16123</v>
      </c>
      <c r="C170" s="405" t="s">
        <v>25</v>
      </c>
      <c r="D170" t="s">
        <v>16</v>
      </c>
      <c r="E170" s="1"/>
      <c r="F170" s="20">
        <v>5</v>
      </c>
      <c r="G170" s="1">
        <f t="shared" si="2"/>
        <v>74</v>
      </c>
      <c r="I170" s="146"/>
    </row>
    <row r="171" spans="1:9" s="11" customFormat="1">
      <c r="A171" s="30">
        <v>43395</v>
      </c>
      <c r="B171" s="405">
        <v>16406</v>
      </c>
      <c r="C171" s="405" t="s">
        <v>25</v>
      </c>
      <c r="D171" t="s">
        <v>13</v>
      </c>
      <c r="E171" s="1"/>
      <c r="F171" s="20">
        <v>45</v>
      </c>
      <c r="G171" s="1">
        <f t="shared" si="2"/>
        <v>29</v>
      </c>
      <c r="I171" s="146"/>
    </row>
    <row r="172" spans="1:9" s="11" customFormat="1">
      <c r="A172" s="30">
        <v>43395</v>
      </c>
      <c r="B172" s="405">
        <v>16406</v>
      </c>
      <c r="C172" s="405" t="s">
        <v>25</v>
      </c>
      <c r="D172" t="s">
        <v>14</v>
      </c>
      <c r="E172" s="1"/>
      <c r="F172" s="20">
        <v>4</v>
      </c>
      <c r="G172" s="1">
        <f t="shared" si="2"/>
        <v>25</v>
      </c>
      <c r="I172" s="146"/>
    </row>
    <row r="173" spans="1:9" s="11" customFormat="1">
      <c r="A173" s="30">
        <v>43395</v>
      </c>
      <c r="B173" s="405">
        <v>9024</v>
      </c>
      <c r="C173" s="405" t="s">
        <v>25</v>
      </c>
      <c r="D173" t="s">
        <v>104</v>
      </c>
      <c r="E173" s="1"/>
      <c r="F173" s="20">
        <v>25</v>
      </c>
      <c r="G173" s="1">
        <f t="shared" si="2"/>
        <v>0</v>
      </c>
      <c r="I173" s="146"/>
    </row>
    <row r="174" spans="1:9" s="11" customFormat="1">
      <c r="A174" s="32">
        <v>43373</v>
      </c>
      <c r="B174" s="404" t="s">
        <v>11</v>
      </c>
      <c r="C174" s="404" t="s">
        <v>26</v>
      </c>
      <c r="D174" t="s">
        <v>13</v>
      </c>
      <c r="E174" s="1">
        <v>46.2</v>
      </c>
      <c r="F174" s="20"/>
      <c r="G174" s="1">
        <f t="shared" si="2"/>
        <v>46.2</v>
      </c>
      <c r="I174" s="146"/>
    </row>
    <row r="175" spans="1:9" s="11" customFormat="1">
      <c r="A175" s="30"/>
      <c r="B175" s="405"/>
      <c r="C175" s="405"/>
      <c r="D175" t="s">
        <v>14</v>
      </c>
      <c r="E175" s="1">
        <v>4</v>
      </c>
      <c r="F175" s="20"/>
      <c r="G175" s="1">
        <f t="shared" si="2"/>
        <v>50.2</v>
      </c>
      <c r="I175" s="146"/>
    </row>
    <row r="176" spans="1:9" s="11" customFormat="1">
      <c r="A176" s="30"/>
      <c r="B176" s="405"/>
      <c r="C176" s="405"/>
      <c r="D176" t="s">
        <v>15</v>
      </c>
      <c r="E176" s="1">
        <v>60</v>
      </c>
      <c r="F176" s="20"/>
      <c r="G176" s="1">
        <f t="shared" si="2"/>
        <v>110.2</v>
      </c>
      <c r="I176" s="146"/>
    </row>
    <row r="177" spans="1:9" s="11" customFormat="1">
      <c r="A177" s="30"/>
      <c r="B177" s="405"/>
      <c r="C177" s="405"/>
      <c r="D177" t="s">
        <v>16</v>
      </c>
      <c r="E177" s="1">
        <v>5</v>
      </c>
      <c r="F177" s="20"/>
      <c r="G177" s="1">
        <f t="shared" si="2"/>
        <v>115.2</v>
      </c>
      <c r="I177" s="146"/>
    </row>
    <row r="178" spans="1:9" s="11" customFormat="1">
      <c r="A178" s="30">
        <v>43395</v>
      </c>
      <c r="B178" s="405">
        <v>16406</v>
      </c>
      <c r="C178" s="405" t="s">
        <v>26</v>
      </c>
      <c r="D178" t="s">
        <v>15</v>
      </c>
      <c r="E178" s="1"/>
      <c r="F178" s="20">
        <v>60</v>
      </c>
      <c r="G178" s="1">
        <f t="shared" si="2"/>
        <v>55.2</v>
      </c>
      <c r="I178" s="146"/>
    </row>
    <row r="179" spans="1:9" s="11" customFormat="1">
      <c r="A179" s="30">
        <v>43395</v>
      </c>
      <c r="B179" s="405">
        <v>16406</v>
      </c>
      <c r="C179" s="405" t="s">
        <v>26</v>
      </c>
      <c r="D179" t="s">
        <v>16</v>
      </c>
      <c r="E179" s="1"/>
      <c r="F179" s="20">
        <v>5</v>
      </c>
      <c r="G179" s="1">
        <f t="shared" si="2"/>
        <v>50.2</v>
      </c>
      <c r="I179" s="146"/>
    </row>
    <row r="180" spans="1:9" s="11" customFormat="1">
      <c r="A180" s="30">
        <v>43438</v>
      </c>
      <c r="B180" s="405">
        <v>16703</v>
      </c>
      <c r="C180" s="405" t="s">
        <v>26</v>
      </c>
      <c r="D180" t="s">
        <v>13</v>
      </c>
      <c r="E180" s="1"/>
      <c r="F180" s="20">
        <v>46.2</v>
      </c>
      <c r="G180" s="1">
        <f t="shared" si="2"/>
        <v>4</v>
      </c>
      <c r="I180" s="146"/>
    </row>
    <row r="181" spans="1:9" s="11" customFormat="1">
      <c r="A181" s="30">
        <v>43438</v>
      </c>
      <c r="B181" s="405">
        <v>16703</v>
      </c>
      <c r="C181" s="405" t="s">
        <v>26</v>
      </c>
      <c r="D181" t="s">
        <v>14</v>
      </c>
      <c r="E181" s="1"/>
      <c r="F181" s="20">
        <v>4</v>
      </c>
      <c r="G181" s="1">
        <f t="shared" si="2"/>
        <v>0</v>
      </c>
      <c r="I181" s="146"/>
    </row>
    <row r="182" spans="1:9" s="11" customFormat="1">
      <c r="A182" s="32">
        <v>43404</v>
      </c>
      <c r="B182" s="404" t="s">
        <v>11</v>
      </c>
      <c r="C182" s="404" t="s">
        <v>27</v>
      </c>
      <c r="D182" t="s">
        <v>13</v>
      </c>
      <c r="E182" s="1">
        <v>46.5</v>
      </c>
      <c r="F182" s="20"/>
      <c r="G182" s="1">
        <f t="shared" si="2"/>
        <v>46.5</v>
      </c>
      <c r="I182" s="146"/>
    </row>
    <row r="183" spans="1:9" s="11" customFormat="1">
      <c r="A183" s="30"/>
      <c r="B183" s="405"/>
      <c r="C183" s="405"/>
      <c r="D183" t="s">
        <v>14</v>
      </c>
      <c r="E183" s="1">
        <v>5</v>
      </c>
      <c r="F183" s="20"/>
      <c r="G183" s="1">
        <f t="shared" si="2"/>
        <v>51.5</v>
      </c>
      <c r="I183" s="146"/>
    </row>
    <row r="184" spans="1:9" s="11" customFormat="1">
      <c r="A184" s="30"/>
      <c r="B184" s="405"/>
      <c r="C184" s="405"/>
      <c r="D184" t="s">
        <v>15</v>
      </c>
      <c r="E184" s="1">
        <v>60</v>
      </c>
      <c r="F184" s="20"/>
      <c r="G184" s="1">
        <f t="shared" si="2"/>
        <v>111.5</v>
      </c>
      <c r="I184" s="146"/>
    </row>
    <row r="185" spans="1:9" s="11" customFormat="1">
      <c r="A185" s="30"/>
      <c r="B185" s="405"/>
      <c r="C185" s="405"/>
      <c r="D185" t="s">
        <v>16</v>
      </c>
      <c r="E185" s="1">
        <v>5</v>
      </c>
      <c r="F185" s="20"/>
      <c r="G185" s="1">
        <f t="shared" si="2"/>
        <v>116.5</v>
      </c>
      <c r="I185" s="146"/>
    </row>
    <row r="186" spans="1:9" s="11" customFormat="1">
      <c r="A186" s="30"/>
      <c r="B186" s="405"/>
      <c r="C186" s="405"/>
      <c r="D186" t="s">
        <v>46</v>
      </c>
      <c r="E186" s="1">
        <v>93</v>
      </c>
      <c r="F186" s="20"/>
      <c r="G186" s="1">
        <f t="shared" si="2"/>
        <v>209.5</v>
      </c>
      <c r="I186" s="146"/>
    </row>
    <row r="187" spans="1:9" s="11" customFormat="1">
      <c r="A187" s="30">
        <v>43438</v>
      </c>
      <c r="B187" s="405">
        <v>16703</v>
      </c>
      <c r="C187" s="405" t="s">
        <v>27</v>
      </c>
      <c r="D187" t="s">
        <v>13</v>
      </c>
      <c r="E187" s="1"/>
      <c r="F187" s="20">
        <v>46.5</v>
      </c>
      <c r="G187" s="1">
        <f t="shared" si="2"/>
        <v>163</v>
      </c>
      <c r="I187" s="146"/>
    </row>
    <row r="188" spans="1:9" s="11" customFormat="1">
      <c r="A188" s="30">
        <v>43438</v>
      </c>
      <c r="B188" s="405">
        <v>16703</v>
      </c>
      <c r="C188" s="405" t="s">
        <v>27</v>
      </c>
      <c r="D188" t="s">
        <v>14</v>
      </c>
      <c r="E188" s="1"/>
      <c r="F188" s="20">
        <v>5</v>
      </c>
      <c r="G188" s="1">
        <f t="shared" si="2"/>
        <v>158</v>
      </c>
      <c r="I188" s="146"/>
    </row>
    <row r="189" spans="1:9" s="11" customFormat="1">
      <c r="A189" s="30">
        <v>43501</v>
      </c>
      <c r="B189" s="405">
        <v>17104</v>
      </c>
      <c r="C189" s="405" t="s">
        <v>27</v>
      </c>
      <c r="D189" t="s">
        <v>15</v>
      </c>
      <c r="E189" s="1"/>
      <c r="F189" s="20">
        <v>60</v>
      </c>
      <c r="G189" s="1">
        <f t="shared" si="2"/>
        <v>98</v>
      </c>
      <c r="I189" s="146"/>
    </row>
    <row r="190" spans="1:9" s="11" customFormat="1">
      <c r="A190" s="30">
        <v>43501</v>
      </c>
      <c r="B190" s="405">
        <v>17104</v>
      </c>
      <c r="C190" s="405" t="s">
        <v>27</v>
      </c>
      <c r="D190" t="s">
        <v>16</v>
      </c>
      <c r="E190" s="1"/>
      <c r="F190" s="20">
        <v>5</v>
      </c>
      <c r="G190" s="1">
        <f t="shared" si="2"/>
        <v>93</v>
      </c>
      <c r="I190" s="146"/>
    </row>
    <row r="191" spans="1:9" s="11" customFormat="1">
      <c r="A191" s="30">
        <v>43545</v>
      </c>
      <c r="B191" s="405">
        <v>17372</v>
      </c>
      <c r="C191" s="405" t="s">
        <v>27</v>
      </c>
      <c r="D191" t="s">
        <v>46</v>
      </c>
      <c r="E191" s="1"/>
      <c r="F191" s="20">
        <v>93</v>
      </c>
      <c r="G191" s="1">
        <f t="shared" si="2"/>
        <v>0</v>
      </c>
      <c r="I191" s="146"/>
    </row>
    <row r="192" spans="1:9" s="11" customFormat="1">
      <c r="A192" s="32">
        <v>43434</v>
      </c>
      <c r="B192" s="404" t="s">
        <v>11</v>
      </c>
      <c r="C192" s="404" t="s">
        <v>28</v>
      </c>
      <c r="D192" t="s">
        <v>13</v>
      </c>
      <c r="E192" s="1">
        <v>47.3</v>
      </c>
      <c r="F192" s="20"/>
      <c r="G192" s="1">
        <f t="shared" si="2"/>
        <v>47.3</v>
      </c>
      <c r="I192" s="146"/>
    </row>
    <row r="193" spans="1:9" s="11" customFormat="1">
      <c r="A193" s="30"/>
      <c r="B193" s="405"/>
      <c r="C193" s="405"/>
      <c r="D193" t="s">
        <v>14</v>
      </c>
      <c r="E193" s="1">
        <v>5</v>
      </c>
      <c r="F193" s="20"/>
      <c r="G193" s="1">
        <f t="shared" si="2"/>
        <v>52.3</v>
      </c>
      <c r="I193" s="146"/>
    </row>
    <row r="194" spans="1:9" s="11" customFormat="1">
      <c r="A194" s="30"/>
      <c r="B194" s="405"/>
      <c r="C194" s="405"/>
      <c r="D194" t="s">
        <v>15</v>
      </c>
      <c r="E194" s="1">
        <v>60</v>
      </c>
      <c r="F194" s="20"/>
      <c r="G194" s="1">
        <f t="shared" si="2"/>
        <v>112.3</v>
      </c>
      <c r="I194" s="146"/>
    </row>
    <row r="195" spans="1:9" s="11" customFormat="1">
      <c r="A195" s="30"/>
      <c r="B195" s="405"/>
      <c r="C195" s="405"/>
      <c r="D195" t="s">
        <v>16</v>
      </c>
      <c r="E195" s="1">
        <v>5</v>
      </c>
      <c r="F195" s="20"/>
      <c r="G195" s="1">
        <f t="shared" si="2"/>
        <v>117.3</v>
      </c>
      <c r="I195" s="146"/>
    </row>
    <row r="196" spans="1:9" s="11" customFormat="1">
      <c r="A196" s="30">
        <v>43501</v>
      </c>
      <c r="B196" s="405">
        <v>17104</v>
      </c>
      <c r="C196" s="405" t="s">
        <v>28</v>
      </c>
      <c r="D196" t="s">
        <v>13</v>
      </c>
      <c r="E196" s="1"/>
      <c r="F196" s="20">
        <v>47.3</v>
      </c>
      <c r="G196" s="1">
        <f t="shared" si="2"/>
        <v>70</v>
      </c>
      <c r="I196" s="146"/>
    </row>
    <row r="197" spans="1:9" s="11" customFormat="1">
      <c r="A197" s="30">
        <v>43501</v>
      </c>
      <c r="B197" s="405">
        <v>17104</v>
      </c>
      <c r="C197" s="405" t="s">
        <v>28</v>
      </c>
      <c r="D197" t="s">
        <v>14</v>
      </c>
      <c r="E197" s="1"/>
      <c r="F197" s="20">
        <v>5</v>
      </c>
      <c r="G197" s="1">
        <f t="shared" si="2"/>
        <v>65</v>
      </c>
      <c r="I197" s="146"/>
    </row>
    <row r="198" spans="1:9" s="11" customFormat="1">
      <c r="A198" s="30">
        <v>43501</v>
      </c>
      <c r="B198" s="405">
        <v>17104</v>
      </c>
      <c r="C198" s="405" t="s">
        <v>28</v>
      </c>
      <c r="D198" t="s">
        <v>15</v>
      </c>
      <c r="E198" s="1"/>
      <c r="F198" s="20">
        <v>60</v>
      </c>
      <c r="G198" s="1">
        <f t="shared" ref="G198:G261" si="3">+G197+E198-F198</f>
        <v>5</v>
      </c>
      <c r="I198" s="146"/>
    </row>
    <row r="199" spans="1:9" s="11" customFormat="1">
      <c r="A199" s="30">
        <v>43501</v>
      </c>
      <c r="B199" s="405">
        <v>17104</v>
      </c>
      <c r="C199" s="405" t="s">
        <v>28</v>
      </c>
      <c r="D199" t="s">
        <v>16</v>
      </c>
      <c r="E199" s="1"/>
      <c r="F199" s="20">
        <v>5</v>
      </c>
      <c r="G199" s="1">
        <f t="shared" si="3"/>
        <v>0</v>
      </c>
      <c r="I199" s="146"/>
    </row>
    <row r="200" spans="1:9" s="11" customFormat="1">
      <c r="A200" s="32">
        <v>43465</v>
      </c>
      <c r="B200" s="404" t="s">
        <v>11</v>
      </c>
      <c r="C200" s="404" t="s">
        <v>29</v>
      </c>
      <c r="D200" t="s">
        <v>13</v>
      </c>
      <c r="E200" s="1">
        <v>51</v>
      </c>
      <c r="F200" s="20"/>
      <c r="G200" s="1">
        <f t="shared" si="3"/>
        <v>51</v>
      </c>
      <c r="I200" s="146"/>
    </row>
    <row r="201" spans="1:9" s="11" customFormat="1">
      <c r="A201" s="30"/>
      <c r="B201" s="405"/>
      <c r="C201" s="405"/>
      <c r="D201" t="s">
        <v>14</v>
      </c>
      <c r="E201" s="1">
        <v>5</v>
      </c>
      <c r="F201" s="20"/>
      <c r="G201" s="1">
        <f t="shared" si="3"/>
        <v>56</v>
      </c>
      <c r="I201" s="146"/>
    </row>
    <row r="202" spans="1:9" s="11" customFormat="1">
      <c r="A202" s="30"/>
      <c r="B202" s="405"/>
      <c r="C202" s="405"/>
      <c r="D202" t="s">
        <v>15</v>
      </c>
      <c r="E202" s="1">
        <v>60</v>
      </c>
      <c r="F202" s="20"/>
      <c r="G202" s="1">
        <f t="shared" si="3"/>
        <v>116</v>
      </c>
      <c r="I202" s="146"/>
    </row>
    <row r="203" spans="1:9" s="11" customFormat="1">
      <c r="A203" s="30"/>
      <c r="B203" s="405"/>
      <c r="C203" s="405"/>
      <c r="D203" t="s">
        <v>16</v>
      </c>
      <c r="E203" s="1">
        <v>5</v>
      </c>
      <c r="F203" s="20"/>
      <c r="G203" s="1">
        <f t="shared" si="3"/>
        <v>121</v>
      </c>
      <c r="I203" s="146"/>
    </row>
    <row r="204" spans="1:9" s="11" customFormat="1">
      <c r="A204" s="30">
        <v>43501</v>
      </c>
      <c r="B204" s="405">
        <v>17104</v>
      </c>
      <c r="C204" s="405" t="s">
        <v>29</v>
      </c>
      <c r="D204" t="s">
        <v>13</v>
      </c>
      <c r="E204" s="1"/>
      <c r="F204" s="20">
        <v>51</v>
      </c>
      <c r="G204" s="1">
        <f t="shared" si="3"/>
        <v>70</v>
      </c>
      <c r="I204" s="146"/>
    </row>
    <row r="205" spans="1:9" s="11" customFormat="1">
      <c r="A205" s="30">
        <v>43501</v>
      </c>
      <c r="B205" s="405">
        <v>17104</v>
      </c>
      <c r="C205" s="405" t="s">
        <v>29</v>
      </c>
      <c r="D205" t="s">
        <v>14</v>
      </c>
      <c r="E205" s="1"/>
      <c r="F205" s="20">
        <v>5</v>
      </c>
      <c r="G205" s="1">
        <f t="shared" si="3"/>
        <v>65</v>
      </c>
      <c r="I205" s="146"/>
    </row>
    <row r="206" spans="1:9" s="11" customFormat="1">
      <c r="A206" s="30">
        <v>43501</v>
      </c>
      <c r="B206" s="405">
        <v>17105</v>
      </c>
      <c r="C206" s="405" t="s">
        <v>29</v>
      </c>
      <c r="D206" t="s">
        <v>15</v>
      </c>
      <c r="E206" s="1"/>
      <c r="F206" s="20">
        <v>60</v>
      </c>
      <c r="G206" s="1">
        <f t="shared" si="3"/>
        <v>5</v>
      </c>
      <c r="I206" s="146"/>
    </row>
    <row r="207" spans="1:9" s="11" customFormat="1">
      <c r="A207" s="30">
        <v>43501</v>
      </c>
      <c r="B207" s="405">
        <v>17105</v>
      </c>
      <c r="C207" s="405" t="s">
        <v>29</v>
      </c>
      <c r="D207" t="s">
        <v>16</v>
      </c>
      <c r="E207" s="1"/>
      <c r="F207" s="20">
        <v>5</v>
      </c>
      <c r="G207" s="1">
        <f t="shared" si="3"/>
        <v>0</v>
      </c>
      <c r="I207" s="146"/>
    </row>
    <row r="208" spans="1:9" s="11" customFormat="1">
      <c r="A208" s="32">
        <v>43496</v>
      </c>
      <c r="B208" s="404" t="s">
        <v>11</v>
      </c>
      <c r="C208" s="404" t="s">
        <v>12</v>
      </c>
      <c r="D208" t="s">
        <v>13</v>
      </c>
      <c r="E208" s="1">
        <v>53.2</v>
      </c>
      <c r="F208" s="20"/>
      <c r="G208" s="1">
        <f t="shared" si="3"/>
        <v>53.2</v>
      </c>
      <c r="I208" s="146"/>
    </row>
    <row r="209" spans="1:9" s="11" customFormat="1">
      <c r="A209" s="30"/>
      <c r="B209" s="405"/>
      <c r="C209" s="405"/>
      <c r="D209" t="s">
        <v>14</v>
      </c>
      <c r="E209" s="1">
        <v>5</v>
      </c>
      <c r="F209" s="20"/>
      <c r="G209" s="1">
        <f t="shared" si="3"/>
        <v>58.2</v>
      </c>
      <c r="I209" s="146"/>
    </row>
    <row r="210" spans="1:9" s="11" customFormat="1">
      <c r="A210" s="30"/>
      <c r="B210" s="405"/>
      <c r="C210" s="405"/>
      <c r="D210" t="s">
        <v>15</v>
      </c>
      <c r="E210" s="1">
        <v>60</v>
      </c>
      <c r="F210" s="20"/>
      <c r="G210" s="1">
        <f t="shared" si="3"/>
        <v>118.2</v>
      </c>
      <c r="I210" s="146"/>
    </row>
    <row r="211" spans="1:9" s="11" customFormat="1" ht="13.5" customHeight="1">
      <c r="A211" s="30"/>
      <c r="B211" s="405"/>
      <c r="C211" s="405"/>
      <c r="D211" t="s">
        <v>16</v>
      </c>
      <c r="E211" s="1">
        <v>5</v>
      </c>
      <c r="F211" s="20"/>
      <c r="G211" s="1">
        <f t="shared" si="3"/>
        <v>123.2</v>
      </c>
      <c r="I211" s="146"/>
    </row>
    <row r="212" spans="1:9" s="11" customFormat="1" ht="13.5" customHeight="1">
      <c r="A212" s="30">
        <v>43545</v>
      </c>
      <c r="B212" s="405">
        <v>17372</v>
      </c>
      <c r="C212" s="405" t="s">
        <v>12</v>
      </c>
      <c r="D212" t="s">
        <v>13</v>
      </c>
      <c r="E212" s="1"/>
      <c r="F212" s="20">
        <v>53.2</v>
      </c>
      <c r="G212" s="1">
        <f t="shared" si="3"/>
        <v>70</v>
      </c>
      <c r="I212" s="146"/>
    </row>
    <row r="213" spans="1:9" s="11" customFormat="1" ht="13.5" customHeight="1">
      <c r="A213" s="30">
        <v>43545</v>
      </c>
      <c r="B213" s="405">
        <v>17372</v>
      </c>
      <c r="C213" s="405" t="s">
        <v>12</v>
      </c>
      <c r="D213" t="s">
        <v>14</v>
      </c>
      <c r="E213" s="1"/>
      <c r="F213" s="20">
        <v>5</v>
      </c>
      <c r="G213" s="1">
        <f t="shared" si="3"/>
        <v>65</v>
      </c>
      <c r="I213" s="146"/>
    </row>
    <row r="214" spans="1:9" s="11" customFormat="1" ht="13.5" customHeight="1">
      <c r="A214" s="30">
        <v>43545</v>
      </c>
      <c r="B214" s="405">
        <v>17372</v>
      </c>
      <c r="C214" s="405" t="s">
        <v>12</v>
      </c>
      <c r="D214" t="s">
        <v>15</v>
      </c>
      <c r="E214" s="1"/>
      <c r="F214" s="20">
        <v>60</v>
      </c>
      <c r="G214" s="1">
        <f t="shared" si="3"/>
        <v>5</v>
      </c>
      <c r="I214" s="146"/>
    </row>
    <row r="215" spans="1:9" s="11" customFormat="1" ht="13.5" customHeight="1">
      <c r="A215" s="30">
        <v>43545</v>
      </c>
      <c r="B215" s="405">
        <v>17372</v>
      </c>
      <c r="C215" s="405" t="s">
        <v>12</v>
      </c>
      <c r="D215" t="s">
        <v>16</v>
      </c>
      <c r="E215" s="1"/>
      <c r="F215" s="20">
        <v>5</v>
      </c>
      <c r="G215" s="1">
        <f t="shared" si="3"/>
        <v>0</v>
      </c>
      <c r="I215" s="146"/>
    </row>
    <row r="216" spans="1:9" s="11" customFormat="1" ht="13.5" customHeight="1">
      <c r="A216" s="32">
        <v>43524</v>
      </c>
      <c r="B216" s="404" t="s">
        <v>11</v>
      </c>
      <c r="C216" s="404" t="s">
        <v>19</v>
      </c>
      <c r="D216" t="s">
        <v>13</v>
      </c>
      <c r="E216" s="1">
        <v>56.2</v>
      </c>
      <c r="F216" s="20"/>
      <c r="G216" s="1">
        <f t="shared" si="3"/>
        <v>56.2</v>
      </c>
      <c r="I216" s="146"/>
    </row>
    <row r="217" spans="1:9" s="11" customFormat="1" ht="13.5" customHeight="1">
      <c r="A217" s="30"/>
      <c r="B217" s="405"/>
      <c r="C217" s="405"/>
      <c r="D217" t="s">
        <v>14</v>
      </c>
      <c r="E217" s="1">
        <v>6.1</v>
      </c>
      <c r="F217" s="20"/>
      <c r="G217" s="1">
        <f t="shared" si="3"/>
        <v>62.300000000000004</v>
      </c>
      <c r="I217" s="146"/>
    </row>
    <row r="218" spans="1:9" s="11" customFormat="1" ht="13.5" customHeight="1">
      <c r="A218" s="30"/>
      <c r="B218" s="405"/>
      <c r="C218" s="405"/>
      <c r="D218" t="s">
        <v>15</v>
      </c>
      <c r="E218" s="1">
        <v>56</v>
      </c>
      <c r="F218" s="20"/>
      <c r="G218" s="1">
        <f t="shared" si="3"/>
        <v>118.30000000000001</v>
      </c>
      <c r="I218" s="146"/>
    </row>
    <row r="219" spans="1:9" s="11" customFormat="1" ht="13.5" customHeight="1">
      <c r="A219" s="30"/>
      <c r="B219" s="405"/>
      <c r="C219" s="405"/>
      <c r="D219" t="s">
        <v>16</v>
      </c>
      <c r="E219" s="1">
        <v>5</v>
      </c>
      <c r="F219" s="20"/>
      <c r="G219" s="1">
        <f t="shared" si="3"/>
        <v>123.30000000000001</v>
      </c>
      <c r="I219" s="146"/>
    </row>
    <row r="220" spans="1:9" s="11" customFormat="1" ht="13.5" customHeight="1">
      <c r="A220" s="30">
        <v>43545</v>
      </c>
      <c r="B220" s="405">
        <v>17372</v>
      </c>
      <c r="C220" s="405" t="s">
        <v>19</v>
      </c>
      <c r="D220" t="s">
        <v>15</v>
      </c>
      <c r="E220" s="1"/>
      <c r="F220" s="20">
        <v>56</v>
      </c>
      <c r="G220" s="1">
        <f t="shared" si="3"/>
        <v>67.300000000000011</v>
      </c>
      <c r="I220" s="146"/>
    </row>
    <row r="221" spans="1:9" s="11" customFormat="1" ht="13.5" customHeight="1">
      <c r="A221" s="30">
        <v>43545</v>
      </c>
      <c r="B221" s="405">
        <v>17372</v>
      </c>
      <c r="C221" s="405" t="s">
        <v>19</v>
      </c>
      <c r="D221" t="s">
        <v>16</v>
      </c>
      <c r="E221" s="1"/>
      <c r="F221" s="20">
        <v>5</v>
      </c>
      <c r="G221" s="1">
        <f t="shared" si="3"/>
        <v>62.300000000000011</v>
      </c>
      <c r="I221" s="146"/>
    </row>
    <row r="222" spans="1:9" s="11" customFormat="1" ht="13.5" customHeight="1">
      <c r="A222" s="30">
        <v>43552</v>
      </c>
      <c r="B222" s="405">
        <v>17533</v>
      </c>
      <c r="C222" s="405" t="s">
        <v>19</v>
      </c>
      <c r="D222" t="s">
        <v>13</v>
      </c>
      <c r="E222" s="1"/>
      <c r="F222" s="20">
        <v>56.2</v>
      </c>
      <c r="G222" s="1">
        <f t="shared" si="3"/>
        <v>6.1000000000000085</v>
      </c>
      <c r="I222" s="146"/>
    </row>
    <row r="223" spans="1:9" s="11" customFormat="1" ht="13.5" customHeight="1">
      <c r="A223" s="30">
        <v>43607</v>
      </c>
      <c r="B223" s="405">
        <v>17913</v>
      </c>
      <c r="C223" s="405" t="s">
        <v>19</v>
      </c>
      <c r="D223" t="s">
        <v>14</v>
      </c>
      <c r="E223" s="1"/>
      <c r="F223" s="20">
        <v>6.1</v>
      </c>
      <c r="G223" s="1">
        <f t="shared" si="3"/>
        <v>8.8817841970012523E-15</v>
      </c>
      <c r="I223" s="146"/>
    </row>
    <row r="224" spans="1:9" s="11" customFormat="1" ht="13.5" customHeight="1">
      <c r="A224" s="32">
        <v>43555</v>
      </c>
      <c r="B224" s="404" t="s">
        <v>11</v>
      </c>
      <c r="C224" s="404" t="s">
        <v>20</v>
      </c>
      <c r="D224" t="s">
        <v>13</v>
      </c>
      <c r="E224" s="1">
        <v>52.2</v>
      </c>
      <c r="F224" s="20"/>
      <c r="G224" s="1">
        <f t="shared" si="3"/>
        <v>52.20000000000001</v>
      </c>
      <c r="I224" s="146"/>
    </row>
    <row r="225" spans="1:11" s="11" customFormat="1" ht="13.5" customHeight="1">
      <c r="A225" s="30"/>
      <c r="B225" s="405"/>
      <c r="C225" s="405"/>
      <c r="D225" t="s">
        <v>14</v>
      </c>
      <c r="E225" s="1">
        <v>4.9000000000000004</v>
      </c>
      <c r="F225" s="20"/>
      <c r="G225" s="1">
        <f t="shared" si="3"/>
        <v>57.100000000000009</v>
      </c>
      <c r="I225" s="146"/>
    </row>
    <row r="226" spans="1:11" s="11" customFormat="1" ht="13.5" customHeight="1">
      <c r="A226" s="30"/>
      <c r="B226" s="405"/>
      <c r="C226" s="405"/>
      <c r="D226" t="s">
        <v>15</v>
      </c>
      <c r="E226" s="1">
        <v>60</v>
      </c>
      <c r="F226" s="20"/>
      <c r="G226" s="1">
        <f t="shared" si="3"/>
        <v>117.10000000000001</v>
      </c>
      <c r="H226" s="433" t="s">
        <v>174</v>
      </c>
      <c r="I226" s="433"/>
      <c r="J226" s="433"/>
      <c r="K226" s="433"/>
    </row>
    <row r="227" spans="1:11" s="11" customFormat="1" ht="13.5" customHeight="1">
      <c r="A227" s="30"/>
      <c r="B227" s="405"/>
      <c r="C227" s="405"/>
      <c r="D227" t="s">
        <v>16</v>
      </c>
      <c r="E227" s="1">
        <v>5</v>
      </c>
      <c r="F227" s="20"/>
      <c r="G227" s="1">
        <f t="shared" si="3"/>
        <v>122.10000000000001</v>
      </c>
      <c r="H227" s="433"/>
      <c r="I227" s="433"/>
      <c r="J227" s="433"/>
      <c r="K227" s="433"/>
    </row>
    <row r="228" spans="1:11" s="11" customFormat="1" ht="13.5" customHeight="1">
      <c r="A228" s="30"/>
      <c r="B228" s="405"/>
      <c r="C228" s="405"/>
      <c r="D228" t="s">
        <v>175</v>
      </c>
      <c r="E228" s="1">
        <v>2000</v>
      </c>
      <c r="F228" s="20"/>
      <c r="G228" s="1">
        <f t="shared" si="3"/>
        <v>2122.1</v>
      </c>
      <c r="H228" s="433"/>
      <c r="I228" s="433"/>
      <c r="J228" s="433"/>
      <c r="K228" s="433"/>
    </row>
    <row r="229" spans="1:11" s="11" customFormat="1" ht="13.5" customHeight="1">
      <c r="A229" s="30">
        <v>43545</v>
      </c>
      <c r="B229" s="405">
        <v>17374</v>
      </c>
      <c r="C229" s="405" t="s">
        <v>20</v>
      </c>
      <c r="D229" t="s">
        <v>175</v>
      </c>
      <c r="E229" s="1"/>
      <c r="F229" s="1">
        <v>2000</v>
      </c>
      <c r="G229" s="1">
        <f t="shared" si="3"/>
        <v>122.09999999999991</v>
      </c>
      <c r="I229" s="146"/>
    </row>
    <row r="230" spans="1:11" s="11" customFormat="1" ht="13.5" customHeight="1">
      <c r="A230" s="30">
        <v>43607</v>
      </c>
      <c r="B230" s="405">
        <v>17913</v>
      </c>
      <c r="C230" s="405" t="s">
        <v>20</v>
      </c>
      <c r="D230" t="s">
        <v>13</v>
      </c>
      <c r="E230" s="1"/>
      <c r="F230" s="1">
        <v>52.2</v>
      </c>
      <c r="G230" s="1">
        <f t="shared" si="3"/>
        <v>69.899999999999906</v>
      </c>
      <c r="I230" s="146"/>
    </row>
    <row r="231" spans="1:11" s="11" customFormat="1" ht="13.5" customHeight="1">
      <c r="A231" s="30">
        <v>43607</v>
      </c>
      <c r="B231" s="405">
        <v>17913</v>
      </c>
      <c r="C231" s="405" t="s">
        <v>20</v>
      </c>
      <c r="D231" t="s">
        <v>14</v>
      </c>
      <c r="E231" s="1"/>
      <c r="F231" s="1">
        <v>4.9000000000000004</v>
      </c>
      <c r="G231" s="1">
        <f t="shared" si="3"/>
        <v>64.999999999999901</v>
      </c>
      <c r="I231" s="146"/>
    </row>
    <row r="232" spans="1:11" s="11" customFormat="1" ht="13.5" customHeight="1">
      <c r="A232" s="30">
        <v>43607</v>
      </c>
      <c r="B232" s="405">
        <v>17913</v>
      </c>
      <c r="C232" s="405" t="s">
        <v>20</v>
      </c>
      <c r="D232" t="s">
        <v>15</v>
      </c>
      <c r="E232" s="1"/>
      <c r="F232" s="1">
        <v>60</v>
      </c>
      <c r="G232" s="1">
        <f t="shared" si="3"/>
        <v>4.9999999999999005</v>
      </c>
      <c r="I232" s="146"/>
    </row>
    <row r="233" spans="1:11" s="11" customFormat="1" ht="13.5" customHeight="1">
      <c r="A233" s="30">
        <v>43607</v>
      </c>
      <c r="B233" s="405">
        <v>17913</v>
      </c>
      <c r="C233" s="405" t="s">
        <v>20</v>
      </c>
      <c r="D233" t="s">
        <v>16</v>
      </c>
      <c r="E233" s="1"/>
      <c r="F233" s="1">
        <v>5</v>
      </c>
      <c r="G233" s="1">
        <f t="shared" si="3"/>
        <v>-9.9475983006414026E-14</v>
      </c>
      <c r="I233" s="146"/>
    </row>
    <row r="234" spans="1:11" s="11" customFormat="1" ht="13.5" customHeight="1">
      <c r="A234" s="32">
        <v>43585</v>
      </c>
      <c r="B234" s="404" t="s">
        <v>11</v>
      </c>
      <c r="C234" s="404" t="s">
        <v>21</v>
      </c>
      <c r="D234" t="s">
        <v>13</v>
      </c>
      <c r="E234" s="1">
        <v>52.8</v>
      </c>
      <c r="F234" s="20"/>
      <c r="G234" s="1">
        <f t="shared" si="3"/>
        <v>52.799999999999898</v>
      </c>
      <c r="I234" s="146"/>
    </row>
    <row r="235" spans="1:11" s="11" customFormat="1" ht="13.5" customHeight="1">
      <c r="A235" s="30"/>
      <c r="B235" s="405"/>
      <c r="C235" s="405"/>
      <c r="D235" t="s">
        <v>14</v>
      </c>
      <c r="E235" s="1">
        <v>4.5</v>
      </c>
      <c r="F235" s="20"/>
      <c r="G235" s="1">
        <f t="shared" si="3"/>
        <v>57.299999999999898</v>
      </c>
      <c r="I235" s="146"/>
    </row>
    <row r="236" spans="1:11" s="11" customFormat="1" ht="13.5" customHeight="1">
      <c r="A236" s="30"/>
      <c r="B236" s="405"/>
      <c r="C236" s="405"/>
      <c r="D236" t="s">
        <v>15</v>
      </c>
      <c r="E236" s="1">
        <v>60</v>
      </c>
      <c r="F236" s="20"/>
      <c r="G236" s="1">
        <f t="shared" si="3"/>
        <v>117.2999999999999</v>
      </c>
      <c r="I236" s="146"/>
    </row>
    <row r="237" spans="1:11" s="11" customFormat="1" ht="13.5" customHeight="1">
      <c r="A237" s="30"/>
      <c r="B237" s="405"/>
      <c r="C237" s="405"/>
      <c r="D237" t="s">
        <v>16</v>
      </c>
      <c r="E237" s="1">
        <v>5</v>
      </c>
      <c r="F237" s="20"/>
      <c r="G237" s="1">
        <f t="shared" si="3"/>
        <v>122.2999999999999</v>
      </c>
      <c r="I237" s="146"/>
    </row>
    <row r="238" spans="1:11" s="11" customFormat="1" ht="13.5" customHeight="1">
      <c r="A238" s="30">
        <v>43607</v>
      </c>
      <c r="B238" s="405">
        <v>17913</v>
      </c>
      <c r="C238" s="405" t="s">
        <v>21</v>
      </c>
      <c r="D238" t="s">
        <v>15</v>
      </c>
      <c r="E238" s="1"/>
      <c r="F238" s="20">
        <v>60</v>
      </c>
      <c r="G238" s="1">
        <f t="shared" si="3"/>
        <v>62.299999999999898</v>
      </c>
      <c r="I238" s="146"/>
    </row>
    <row r="239" spans="1:11" s="11" customFormat="1" ht="13.5" customHeight="1">
      <c r="A239" s="30">
        <v>43607</v>
      </c>
      <c r="B239" s="405">
        <v>17913</v>
      </c>
      <c r="C239" s="405" t="s">
        <v>21</v>
      </c>
      <c r="D239" t="s">
        <v>16</v>
      </c>
      <c r="E239" s="1"/>
      <c r="F239" s="20">
        <v>5</v>
      </c>
      <c r="G239" s="1">
        <f t="shared" si="3"/>
        <v>57.299999999999898</v>
      </c>
      <c r="I239" s="146"/>
    </row>
    <row r="240" spans="1:11" s="11" customFormat="1" ht="13.5" customHeight="1">
      <c r="A240" s="30">
        <v>43656</v>
      </c>
      <c r="B240" s="405">
        <v>18221</v>
      </c>
      <c r="C240" s="405" t="s">
        <v>21</v>
      </c>
      <c r="D240" t="s">
        <v>13</v>
      </c>
      <c r="E240" s="1"/>
      <c r="F240" s="20">
        <v>52.8</v>
      </c>
      <c r="G240" s="1">
        <f t="shared" si="3"/>
        <v>4.4999999999999005</v>
      </c>
      <c r="I240" s="146"/>
    </row>
    <row r="241" spans="1:9" s="11" customFormat="1" ht="13.5" customHeight="1">
      <c r="A241" s="30">
        <v>43656</v>
      </c>
      <c r="B241" s="405">
        <v>18221</v>
      </c>
      <c r="C241" s="405" t="s">
        <v>21</v>
      </c>
      <c r="D241" t="s">
        <v>14</v>
      </c>
      <c r="E241" s="1"/>
      <c r="F241" s="20">
        <v>4.5</v>
      </c>
      <c r="G241" s="1">
        <f t="shared" si="3"/>
        <v>-9.9475983006414026E-14</v>
      </c>
      <c r="I241" s="146"/>
    </row>
    <row r="242" spans="1:9" s="11" customFormat="1" ht="13.5" customHeight="1">
      <c r="A242" s="32">
        <v>43616</v>
      </c>
      <c r="B242" s="404" t="s">
        <v>11</v>
      </c>
      <c r="C242" s="404" t="s">
        <v>22</v>
      </c>
      <c r="D242" t="s">
        <v>13</v>
      </c>
      <c r="E242" s="1">
        <v>48.7</v>
      </c>
      <c r="F242" s="20"/>
      <c r="G242" s="1">
        <f t="shared" si="3"/>
        <v>48.699999999999903</v>
      </c>
      <c r="I242" s="146"/>
    </row>
    <row r="243" spans="1:9" s="11" customFormat="1" ht="13.5" customHeight="1">
      <c r="A243" s="30"/>
      <c r="B243" s="405"/>
      <c r="C243" s="405"/>
      <c r="D243" t="s">
        <v>14</v>
      </c>
      <c r="E243" s="1">
        <v>5.2</v>
      </c>
      <c r="F243" s="20"/>
      <c r="G243" s="1">
        <f t="shared" si="3"/>
        <v>53.899999999999906</v>
      </c>
      <c r="I243" s="146"/>
    </row>
    <row r="244" spans="1:9" s="11" customFormat="1" ht="13.5" customHeight="1">
      <c r="A244" s="30"/>
      <c r="B244" s="405"/>
      <c r="C244" s="405"/>
      <c r="D244" t="s">
        <v>15</v>
      </c>
      <c r="E244" s="1">
        <v>60</v>
      </c>
      <c r="F244" s="20"/>
      <c r="G244" s="1">
        <f t="shared" si="3"/>
        <v>113.89999999999991</v>
      </c>
      <c r="I244" s="146"/>
    </row>
    <row r="245" spans="1:9" s="11" customFormat="1" ht="13.5" customHeight="1">
      <c r="A245" s="30"/>
      <c r="B245" s="405"/>
      <c r="C245" s="405"/>
      <c r="D245" t="s">
        <v>16</v>
      </c>
      <c r="E245" s="1">
        <v>5</v>
      </c>
      <c r="F245" s="20"/>
      <c r="G245" s="1">
        <f t="shared" si="3"/>
        <v>118.89999999999991</v>
      </c>
      <c r="I245" s="146"/>
    </row>
    <row r="246" spans="1:9" s="11" customFormat="1" ht="13.5" customHeight="1">
      <c r="A246" s="30">
        <v>43656</v>
      </c>
      <c r="B246" s="405">
        <v>18221</v>
      </c>
      <c r="C246" s="405" t="s">
        <v>22</v>
      </c>
      <c r="D246" t="s">
        <v>13</v>
      </c>
      <c r="E246" s="1"/>
      <c r="F246" s="20">
        <v>48.7</v>
      </c>
      <c r="G246" s="1">
        <f t="shared" si="3"/>
        <v>70.199999999999903</v>
      </c>
      <c r="I246" s="146"/>
    </row>
    <row r="247" spans="1:9" s="11" customFormat="1" ht="13.5" customHeight="1">
      <c r="A247" s="30">
        <v>43656</v>
      </c>
      <c r="B247" s="405">
        <v>18221</v>
      </c>
      <c r="C247" s="405" t="s">
        <v>22</v>
      </c>
      <c r="D247" t="s">
        <v>14</v>
      </c>
      <c r="E247" s="1"/>
      <c r="F247" s="20">
        <v>5.2</v>
      </c>
      <c r="G247" s="1">
        <f t="shared" si="3"/>
        <v>64.999999999999901</v>
      </c>
      <c r="I247" s="146"/>
    </row>
    <row r="248" spans="1:9" s="11" customFormat="1" ht="13.5" customHeight="1">
      <c r="A248" s="30">
        <v>43764</v>
      </c>
      <c r="B248" s="405">
        <v>19037</v>
      </c>
      <c r="C248" s="405" t="s">
        <v>22</v>
      </c>
      <c r="D248" t="s">
        <v>15</v>
      </c>
      <c r="E248" s="1"/>
      <c r="F248" s="20">
        <v>60</v>
      </c>
      <c r="G248" s="1">
        <f t="shared" si="3"/>
        <v>4.9999999999999005</v>
      </c>
      <c r="I248" s="146"/>
    </row>
    <row r="249" spans="1:9" s="11" customFormat="1" ht="13.5" customHeight="1">
      <c r="A249" s="30">
        <v>43764</v>
      </c>
      <c r="B249" s="405">
        <v>19037</v>
      </c>
      <c r="C249" s="405" t="s">
        <v>22</v>
      </c>
      <c r="D249" t="s">
        <v>16</v>
      </c>
      <c r="E249" s="1"/>
      <c r="F249" s="20">
        <v>5</v>
      </c>
      <c r="G249" s="1">
        <f t="shared" si="3"/>
        <v>-9.9475983006414026E-14</v>
      </c>
      <c r="I249" s="146"/>
    </row>
    <row r="250" spans="1:9" s="11" customFormat="1" ht="13.5" customHeight="1">
      <c r="A250" s="32">
        <v>43646</v>
      </c>
      <c r="B250" s="404" t="s">
        <v>11</v>
      </c>
      <c r="C250" s="404" t="s">
        <v>23</v>
      </c>
      <c r="D250" t="s">
        <v>13</v>
      </c>
      <c r="E250" s="1">
        <v>43.5</v>
      </c>
      <c r="F250" s="20"/>
      <c r="G250" s="1">
        <f t="shared" si="3"/>
        <v>43.499999999999901</v>
      </c>
      <c r="I250" s="146"/>
    </row>
    <row r="251" spans="1:9" s="11" customFormat="1" ht="13.5" customHeight="1">
      <c r="A251" s="30"/>
      <c r="B251" s="405"/>
      <c r="C251" s="405"/>
      <c r="D251" t="s">
        <v>14</v>
      </c>
      <c r="E251" s="1">
        <v>4.9000000000000004</v>
      </c>
      <c r="F251" s="20"/>
      <c r="G251" s="1">
        <f t="shared" si="3"/>
        <v>48.399999999999899</v>
      </c>
      <c r="I251" s="146"/>
    </row>
    <row r="252" spans="1:9" s="11" customFormat="1" ht="13.5" customHeight="1">
      <c r="A252" s="30"/>
      <c r="B252" s="405"/>
      <c r="C252" s="405"/>
      <c r="D252" t="s">
        <v>15</v>
      </c>
      <c r="E252" s="1">
        <v>60</v>
      </c>
      <c r="F252" s="20"/>
      <c r="G252" s="1">
        <f t="shared" si="3"/>
        <v>108.39999999999989</v>
      </c>
      <c r="I252" s="146"/>
    </row>
    <row r="253" spans="1:9" s="11" customFormat="1" ht="13.5" customHeight="1">
      <c r="A253" s="30"/>
      <c r="B253" s="405"/>
      <c r="C253" s="405"/>
      <c r="D253" t="s">
        <v>16</v>
      </c>
      <c r="E253" s="1">
        <v>5</v>
      </c>
      <c r="F253" s="20"/>
      <c r="G253" s="1">
        <f t="shared" si="3"/>
        <v>113.39999999999989</v>
      </c>
      <c r="I253" s="146"/>
    </row>
    <row r="254" spans="1:9" s="11" customFormat="1" ht="13.5" customHeight="1">
      <c r="A254" s="30">
        <v>43682</v>
      </c>
      <c r="B254" s="405">
        <v>18424</v>
      </c>
      <c r="C254" s="405" t="s">
        <v>23</v>
      </c>
      <c r="D254" t="s">
        <v>13</v>
      </c>
      <c r="E254" s="1"/>
      <c r="F254" s="20">
        <v>43.5</v>
      </c>
      <c r="G254" s="1">
        <f t="shared" si="3"/>
        <v>69.899999999999892</v>
      </c>
      <c r="I254" s="146"/>
    </row>
    <row r="255" spans="1:9" s="11" customFormat="1" ht="13.5" customHeight="1">
      <c r="A255" s="30">
        <v>43682</v>
      </c>
      <c r="B255" s="405">
        <v>18424</v>
      </c>
      <c r="C255" s="405" t="s">
        <v>23</v>
      </c>
      <c r="D255" t="s">
        <v>14</v>
      </c>
      <c r="E255" s="1"/>
      <c r="F255" s="20">
        <v>4.9000000000000004</v>
      </c>
      <c r="G255" s="1">
        <f t="shared" si="3"/>
        <v>64.999999999999886</v>
      </c>
      <c r="I255" s="146"/>
    </row>
    <row r="256" spans="1:9" s="11" customFormat="1" ht="13.5" customHeight="1">
      <c r="A256" s="30">
        <v>43764</v>
      </c>
      <c r="B256" s="405">
        <v>19037</v>
      </c>
      <c r="C256" s="405" t="s">
        <v>23</v>
      </c>
      <c r="D256" t="s">
        <v>15</v>
      </c>
      <c r="E256" s="1"/>
      <c r="F256" s="20">
        <v>60</v>
      </c>
      <c r="G256" s="1">
        <f t="shared" si="3"/>
        <v>4.9999999999998863</v>
      </c>
      <c r="I256" s="146"/>
    </row>
    <row r="257" spans="1:9" s="11" customFormat="1" ht="13.5" customHeight="1">
      <c r="A257" s="30">
        <v>43764</v>
      </c>
      <c r="B257" s="405">
        <v>19037</v>
      </c>
      <c r="C257" s="405" t="s">
        <v>23</v>
      </c>
      <c r="D257" t="s">
        <v>16</v>
      </c>
      <c r="E257" s="1"/>
      <c r="F257" s="20">
        <v>5</v>
      </c>
      <c r="G257" s="1">
        <f t="shared" si="3"/>
        <v>-1.1368683772161603E-13</v>
      </c>
      <c r="I257" s="146"/>
    </row>
    <row r="258" spans="1:9" s="11" customFormat="1" ht="13.5" customHeight="1">
      <c r="A258" s="32">
        <v>43677</v>
      </c>
      <c r="B258" s="404" t="s">
        <v>11</v>
      </c>
      <c r="C258" s="404" t="s">
        <v>24</v>
      </c>
      <c r="D258" t="s">
        <v>13</v>
      </c>
      <c r="E258" s="1">
        <v>43.5</v>
      </c>
      <c r="F258" s="20"/>
      <c r="G258" s="1">
        <f t="shared" si="3"/>
        <v>43.499999999999886</v>
      </c>
      <c r="I258" s="146"/>
    </row>
    <row r="259" spans="1:9" s="11" customFormat="1" ht="13.5" customHeight="1">
      <c r="A259" s="30"/>
      <c r="B259" s="405"/>
      <c r="C259" s="405"/>
      <c r="D259" t="s">
        <v>14</v>
      </c>
      <c r="E259" s="1">
        <v>4.9000000000000004</v>
      </c>
      <c r="F259" s="20"/>
      <c r="G259" s="1">
        <f t="shared" si="3"/>
        <v>48.399999999999885</v>
      </c>
      <c r="I259" s="146"/>
    </row>
    <row r="260" spans="1:9" s="11" customFormat="1" ht="13.5" customHeight="1">
      <c r="A260" s="30"/>
      <c r="B260" s="405"/>
      <c r="C260" s="405"/>
      <c r="D260" t="s">
        <v>15</v>
      </c>
      <c r="E260" s="1">
        <v>60</v>
      </c>
      <c r="F260" s="20"/>
      <c r="G260" s="1">
        <f t="shared" si="3"/>
        <v>108.39999999999989</v>
      </c>
      <c r="I260" s="146"/>
    </row>
    <row r="261" spans="1:9" s="11" customFormat="1" ht="13.5" customHeight="1">
      <c r="A261" s="30"/>
      <c r="B261" s="405"/>
      <c r="C261" s="405"/>
      <c r="D261" t="s">
        <v>16</v>
      </c>
      <c r="E261" s="1">
        <v>5</v>
      </c>
      <c r="F261" s="20"/>
      <c r="G261" s="1">
        <f t="shared" si="3"/>
        <v>113.39999999999989</v>
      </c>
      <c r="I261" s="146"/>
    </row>
    <row r="262" spans="1:9" s="11" customFormat="1" ht="13.5" customHeight="1">
      <c r="A262" s="30">
        <v>43734</v>
      </c>
      <c r="B262" s="405">
        <v>18790</v>
      </c>
      <c r="C262" s="405" t="s">
        <v>24</v>
      </c>
      <c r="D262" t="s">
        <v>13</v>
      </c>
      <c r="E262" s="1"/>
      <c r="F262" s="20">
        <v>43.5</v>
      </c>
      <c r="G262" s="1">
        <f t="shared" ref="G262:G325" si="4">+G261+E262-F262</f>
        <v>69.899999999999892</v>
      </c>
      <c r="I262" s="146"/>
    </row>
    <row r="263" spans="1:9" s="11" customFormat="1" ht="13.5" customHeight="1">
      <c r="A263" s="30">
        <v>43734</v>
      </c>
      <c r="B263" s="405">
        <v>18790</v>
      </c>
      <c r="C263" s="405" t="s">
        <v>24</v>
      </c>
      <c r="D263" t="s">
        <v>14</v>
      </c>
      <c r="E263" s="1"/>
      <c r="F263" s="20">
        <v>4.9000000000000004</v>
      </c>
      <c r="G263" s="1">
        <f t="shared" si="4"/>
        <v>64.999999999999886</v>
      </c>
      <c r="I263" s="146"/>
    </row>
    <row r="264" spans="1:9" s="11" customFormat="1" ht="13.5" customHeight="1">
      <c r="A264" s="30">
        <v>43764</v>
      </c>
      <c r="B264" s="405">
        <v>19034</v>
      </c>
      <c r="C264" s="405" t="s">
        <v>24</v>
      </c>
      <c r="D264" t="s">
        <v>15</v>
      </c>
      <c r="E264" s="1"/>
      <c r="F264" s="20">
        <v>60</v>
      </c>
      <c r="G264" s="1">
        <f t="shared" si="4"/>
        <v>4.9999999999998863</v>
      </c>
      <c r="I264" s="146"/>
    </row>
    <row r="265" spans="1:9" s="11" customFormat="1" ht="13.5" customHeight="1">
      <c r="A265" s="30">
        <v>43764</v>
      </c>
      <c r="B265" s="405">
        <v>19034</v>
      </c>
      <c r="C265" s="405" t="s">
        <v>24</v>
      </c>
      <c r="D265" t="s">
        <v>16</v>
      </c>
      <c r="E265" s="1"/>
      <c r="F265" s="20">
        <v>5</v>
      </c>
      <c r="G265" s="1">
        <f t="shared" si="4"/>
        <v>-1.1368683772161603E-13</v>
      </c>
      <c r="I265" s="146"/>
    </row>
    <row r="266" spans="1:9" s="11" customFormat="1" ht="13.5" customHeight="1">
      <c r="A266" s="32">
        <v>43708</v>
      </c>
      <c r="B266" s="404" t="s">
        <v>11</v>
      </c>
      <c r="C266" s="404" t="s">
        <v>25</v>
      </c>
      <c r="D266" t="s">
        <v>13</v>
      </c>
      <c r="E266" s="1">
        <v>42.3</v>
      </c>
      <c r="F266" s="20"/>
      <c r="G266" s="1">
        <f t="shared" si="4"/>
        <v>42.299999999999883</v>
      </c>
      <c r="I266" s="146"/>
    </row>
    <row r="267" spans="1:9" s="11" customFormat="1" ht="13.5" customHeight="1">
      <c r="A267" s="30"/>
      <c r="B267" s="405"/>
      <c r="C267" s="405"/>
      <c r="D267" t="s">
        <v>14</v>
      </c>
      <c r="E267" s="1">
        <v>4.5999999999999996</v>
      </c>
      <c r="F267" s="20"/>
      <c r="G267" s="1">
        <f t="shared" si="4"/>
        <v>46.899999999999885</v>
      </c>
      <c r="I267" s="146"/>
    </row>
    <row r="268" spans="1:9" s="11" customFormat="1" ht="13.5" customHeight="1">
      <c r="A268" s="30"/>
      <c r="B268" s="405"/>
      <c r="C268" s="405"/>
      <c r="D268" t="s">
        <v>15</v>
      </c>
      <c r="E268" s="1">
        <v>60</v>
      </c>
      <c r="F268" s="20"/>
      <c r="G268" s="1">
        <f t="shared" si="4"/>
        <v>106.89999999999989</v>
      </c>
      <c r="I268" s="146"/>
    </row>
    <row r="269" spans="1:9" s="11" customFormat="1" ht="13.5" customHeight="1">
      <c r="A269" s="30"/>
      <c r="B269" s="405"/>
      <c r="C269" s="405"/>
      <c r="D269" t="s">
        <v>16</v>
      </c>
      <c r="E269" s="1">
        <v>5</v>
      </c>
      <c r="F269" s="20"/>
      <c r="G269" s="1">
        <f t="shared" si="4"/>
        <v>111.89999999999989</v>
      </c>
      <c r="I269" s="146"/>
    </row>
    <row r="270" spans="1:9" s="11" customFormat="1" ht="13.5" customHeight="1">
      <c r="A270" s="30"/>
      <c r="B270" s="405"/>
      <c r="C270" s="405"/>
      <c r="D270" t="s">
        <v>46</v>
      </c>
      <c r="E270" s="1">
        <v>93</v>
      </c>
      <c r="F270" s="20"/>
      <c r="G270" s="1">
        <f t="shared" si="4"/>
        <v>204.89999999999989</v>
      </c>
      <c r="I270" s="146"/>
    </row>
    <row r="271" spans="1:9" s="11" customFormat="1" ht="13.5" customHeight="1">
      <c r="A271" s="30">
        <v>43734</v>
      </c>
      <c r="B271" s="405">
        <v>18790</v>
      </c>
      <c r="C271" s="405" t="s">
        <v>25</v>
      </c>
      <c r="D271" t="s">
        <v>13</v>
      </c>
      <c r="E271" s="1"/>
      <c r="F271" s="20">
        <v>42.3</v>
      </c>
      <c r="G271" s="1">
        <f t="shared" si="4"/>
        <v>162.59999999999991</v>
      </c>
      <c r="I271" s="146"/>
    </row>
    <row r="272" spans="1:9" s="11" customFormat="1" ht="13.5" customHeight="1">
      <c r="A272" s="30">
        <v>43734</v>
      </c>
      <c r="B272" s="405">
        <v>18790</v>
      </c>
      <c r="C272" s="405" t="s">
        <v>25</v>
      </c>
      <c r="D272" t="s">
        <v>14</v>
      </c>
      <c r="E272" s="1"/>
      <c r="F272" s="20">
        <v>4.5999999999999996</v>
      </c>
      <c r="G272" s="1">
        <f t="shared" si="4"/>
        <v>157.99999999999991</v>
      </c>
      <c r="I272" s="146"/>
    </row>
    <row r="273" spans="1:9" s="11" customFormat="1" ht="13.5" customHeight="1">
      <c r="A273" s="30">
        <v>43764</v>
      </c>
      <c r="B273" s="405">
        <v>19037</v>
      </c>
      <c r="C273" s="405" t="s">
        <v>25</v>
      </c>
      <c r="D273" t="s">
        <v>15</v>
      </c>
      <c r="E273" s="1"/>
      <c r="F273" s="20">
        <v>60</v>
      </c>
      <c r="G273" s="1">
        <f t="shared" si="4"/>
        <v>97.999999999999915</v>
      </c>
      <c r="I273" s="146"/>
    </row>
    <row r="274" spans="1:9" s="11" customFormat="1" ht="13.5" customHeight="1">
      <c r="A274" s="30">
        <v>43764</v>
      </c>
      <c r="B274" s="405">
        <v>19037</v>
      </c>
      <c r="C274" s="405" t="s">
        <v>25</v>
      </c>
      <c r="D274" t="s">
        <v>16</v>
      </c>
      <c r="E274" s="1"/>
      <c r="F274" s="20">
        <v>5</v>
      </c>
      <c r="G274" s="1">
        <f t="shared" si="4"/>
        <v>92.999999999999915</v>
      </c>
      <c r="I274" s="146"/>
    </row>
    <row r="275" spans="1:9" s="11" customFormat="1" ht="13.5" customHeight="1">
      <c r="A275" s="30">
        <v>43764</v>
      </c>
      <c r="B275" s="405">
        <v>19038</v>
      </c>
      <c r="C275" s="405" t="s">
        <v>25</v>
      </c>
      <c r="D275" t="s">
        <v>46</v>
      </c>
      <c r="E275" s="1"/>
      <c r="F275" s="20">
        <v>93</v>
      </c>
      <c r="G275" s="1">
        <f t="shared" si="4"/>
        <v>0</v>
      </c>
      <c r="I275" s="146"/>
    </row>
    <row r="276" spans="1:9" s="11" customFormat="1" ht="13.5" customHeight="1">
      <c r="A276" s="32">
        <v>43738</v>
      </c>
      <c r="B276" s="404" t="s">
        <v>11</v>
      </c>
      <c r="C276" s="404" t="s">
        <v>26</v>
      </c>
      <c r="D276" t="s">
        <v>13</v>
      </c>
      <c r="E276" s="1">
        <v>42.5</v>
      </c>
      <c r="F276" s="20"/>
      <c r="G276" s="1">
        <f t="shared" si="4"/>
        <v>42.5</v>
      </c>
      <c r="I276" s="146"/>
    </row>
    <row r="277" spans="1:9" s="11" customFormat="1" ht="13.5" customHeight="1">
      <c r="A277" s="30"/>
      <c r="B277" s="405"/>
      <c r="C277" s="405"/>
      <c r="D277" t="s">
        <v>14</v>
      </c>
      <c r="E277" s="1">
        <v>4.7</v>
      </c>
      <c r="F277" s="20"/>
      <c r="G277" s="1">
        <f t="shared" si="4"/>
        <v>47.2</v>
      </c>
      <c r="I277" s="146"/>
    </row>
    <row r="278" spans="1:9" s="11" customFormat="1" ht="13.5" customHeight="1">
      <c r="A278" s="30"/>
      <c r="B278" s="405"/>
      <c r="C278" s="405"/>
      <c r="D278" t="s">
        <v>15</v>
      </c>
      <c r="E278" s="1">
        <v>60</v>
      </c>
      <c r="F278" s="20"/>
      <c r="G278" s="1">
        <f t="shared" si="4"/>
        <v>107.2</v>
      </c>
      <c r="I278" s="146"/>
    </row>
    <row r="279" spans="1:9" s="11" customFormat="1" ht="13.5" customHeight="1">
      <c r="A279" s="30"/>
      <c r="B279" s="405"/>
      <c r="C279" s="405"/>
      <c r="D279" t="s">
        <v>16</v>
      </c>
      <c r="E279" s="1">
        <v>5</v>
      </c>
      <c r="F279" s="20"/>
      <c r="G279" s="1">
        <f t="shared" si="4"/>
        <v>112.2</v>
      </c>
      <c r="I279" s="146"/>
    </row>
    <row r="280" spans="1:9" s="11" customFormat="1" ht="13.5" customHeight="1">
      <c r="A280" s="30">
        <v>43764</v>
      </c>
      <c r="B280" s="405">
        <v>19038</v>
      </c>
      <c r="C280" s="405" t="s">
        <v>26</v>
      </c>
      <c r="D280" t="s">
        <v>15</v>
      </c>
      <c r="E280" s="1"/>
      <c r="F280" s="20">
        <v>60</v>
      </c>
      <c r="G280" s="1">
        <f t="shared" si="4"/>
        <v>52.2</v>
      </c>
      <c r="I280" s="146"/>
    </row>
    <row r="281" spans="1:9" s="11" customFormat="1" ht="13.5" customHeight="1">
      <c r="A281" s="30">
        <v>43764</v>
      </c>
      <c r="B281" s="405">
        <v>19038</v>
      </c>
      <c r="C281" s="405" t="s">
        <v>26</v>
      </c>
      <c r="D281" t="s">
        <v>16</v>
      </c>
      <c r="E281" s="1"/>
      <c r="F281" s="20">
        <v>5</v>
      </c>
      <c r="G281" s="1">
        <f t="shared" si="4"/>
        <v>47.2</v>
      </c>
      <c r="I281" s="146"/>
    </row>
    <row r="282" spans="1:9" s="11" customFormat="1" ht="13.5" customHeight="1">
      <c r="A282" s="30">
        <v>43764</v>
      </c>
      <c r="B282" s="405">
        <v>19038</v>
      </c>
      <c r="C282" s="405" t="s">
        <v>26</v>
      </c>
      <c r="D282" t="s">
        <v>13</v>
      </c>
      <c r="E282" s="1"/>
      <c r="F282" s="20">
        <v>42.5</v>
      </c>
      <c r="G282" s="1">
        <f t="shared" si="4"/>
        <v>4.7000000000000028</v>
      </c>
      <c r="I282" s="146"/>
    </row>
    <row r="283" spans="1:9" s="11" customFormat="1" ht="13.5" customHeight="1">
      <c r="A283" s="30">
        <v>43764</v>
      </c>
      <c r="B283" s="405">
        <v>19038</v>
      </c>
      <c r="C283" s="405" t="s">
        <v>26</v>
      </c>
      <c r="D283" t="s">
        <v>14</v>
      </c>
      <c r="E283" s="1"/>
      <c r="F283" s="20">
        <v>4.7</v>
      </c>
      <c r="G283" s="1">
        <f t="shared" si="4"/>
        <v>0</v>
      </c>
      <c r="I283" s="146"/>
    </row>
    <row r="284" spans="1:9" s="11" customFormat="1" ht="13.5" customHeight="1">
      <c r="A284" s="32">
        <v>43769</v>
      </c>
      <c r="B284" s="404" t="s">
        <v>11</v>
      </c>
      <c r="C284" s="404" t="s">
        <v>27</v>
      </c>
      <c r="D284" t="s">
        <v>13</v>
      </c>
      <c r="E284" s="1">
        <v>42.8</v>
      </c>
      <c r="F284" s="20"/>
      <c r="G284" s="1">
        <f t="shared" si="4"/>
        <v>42.8</v>
      </c>
      <c r="I284" s="146"/>
    </row>
    <row r="285" spans="1:9" s="11" customFormat="1" ht="13.5" customHeight="1">
      <c r="A285" s="30"/>
      <c r="B285" s="405"/>
      <c r="C285" s="405"/>
      <c r="D285" t="s">
        <v>14</v>
      </c>
      <c r="E285" s="1">
        <v>4.5</v>
      </c>
      <c r="F285" s="20"/>
      <c r="G285" s="1">
        <f t="shared" si="4"/>
        <v>47.3</v>
      </c>
      <c r="I285" s="146"/>
    </row>
    <row r="286" spans="1:9" s="11" customFormat="1" ht="13.5" customHeight="1">
      <c r="A286" s="30"/>
      <c r="B286" s="405"/>
      <c r="C286" s="405"/>
      <c r="D286" t="s">
        <v>15</v>
      </c>
      <c r="E286" s="1">
        <v>60</v>
      </c>
      <c r="F286" s="20"/>
      <c r="G286" s="1">
        <f t="shared" si="4"/>
        <v>107.3</v>
      </c>
      <c r="I286" s="146"/>
    </row>
    <row r="287" spans="1:9" s="11" customFormat="1" ht="13.5" customHeight="1">
      <c r="A287" s="30"/>
      <c r="B287" s="405"/>
      <c r="C287" s="405"/>
      <c r="D287" t="s">
        <v>16</v>
      </c>
      <c r="E287" s="1">
        <v>5</v>
      </c>
      <c r="F287" s="20"/>
      <c r="G287" s="1">
        <f t="shared" si="4"/>
        <v>112.3</v>
      </c>
      <c r="I287" s="146"/>
    </row>
    <row r="288" spans="1:9" s="11" customFormat="1" ht="13.5" customHeight="1">
      <c r="A288" s="30"/>
      <c r="B288" s="405"/>
      <c r="C288" s="405"/>
      <c r="D288" t="s">
        <v>46</v>
      </c>
      <c r="E288" s="1">
        <v>93</v>
      </c>
      <c r="F288" s="20"/>
      <c r="G288" s="1">
        <f t="shared" si="4"/>
        <v>205.3</v>
      </c>
      <c r="I288" s="146"/>
    </row>
    <row r="289" spans="1:9" s="11" customFormat="1" ht="13.5" customHeight="1">
      <c r="A289" s="30">
        <v>43830</v>
      </c>
      <c r="B289" s="405">
        <v>19456</v>
      </c>
      <c r="C289" s="405" t="s">
        <v>27</v>
      </c>
      <c r="D289" t="s">
        <v>15</v>
      </c>
      <c r="E289" s="1"/>
      <c r="F289" s="20">
        <v>60</v>
      </c>
      <c r="G289" s="1">
        <f t="shared" si="4"/>
        <v>145.30000000000001</v>
      </c>
      <c r="I289" s="146"/>
    </row>
    <row r="290" spans="1:9" s="11" customFormat="1" ht="13.5" customHeight="1">
      <c r="A290" s="30">
        <v>43830</v>
      </c>
      <c r="B290" s="405">
        <v>19456</v>
      </c>
      <c r="C290" s="405" t="s">
        <v>27</v>
      </c>
      <c r="D290" t="s">
        <v>16</v>
      </c>
      <c r="E290" s="1"/>
      <c r="F290" s="20">
        <v>5</v>
      </c>
      <c r="G290" s="1">
        <f t="shared" si="4"/>
        <v>140.30000000000001</v>
      </c>
      <c r="I290" s="146"/>
    </row>
    <row r="291" spans="1:9" s="11" customFormat="1" ht="13.5" customHeight="1">
      <c r="A291" s="30">
        <v>43830</v>
      </c>
      <c r="B291" s="405">
        <v>19456</v>
      </c>
      <c r="C291" s="405" t="s">
        <v>27</v>
      </c>
      <c r="D291" t="s">
        <v>13</v>
      </c>
      <c r="E291" s="1"/>
      <c r="F291" s="20">
        <v>42.8</v>
      </c>
      <c r="G291" s="1">
        <f t="shared" si="4"/>
        <v>97.500000000000014</v>
      </c>
      <c r="I291" s="146"/>
    </row>
    <row r="292" spans="1:9" s="11" customFormat="1" ht="13.5" customHeight="1">
      <c r="A292" s="30">
        <v>43830</v>
      </c>
      <c r="B292" s="405">
        <v>19456</v>
      </c>
      <c r="C292" s="405" t="s">
        <v>27</v>
      </c>
      <c r="D292" t="s">
        <v>14</v>
      </c>
      <c r="E292" s="1"/>
      <c r="F292" s="20">
        <v>4.5</v>
      </c>
      <c r="G292" s="1">
        <f t="shared" si="4"/>
        <v>93.000000000000014</v>
      </c>
      <c r="I292" s="146"/>
    </row>
    <row r="293" spans="1:9" s="11" customFormat="1" ht="13.5" customHeight="1">
      <c r="A293" s="30">
        <v>43830</v>
      </c>
      <c r="B293" s="405">
        <v>19456</v>
      </c>
      <c r="C293" s="405" t="s">
        <v>27</v>
      </c>
      <c r="D293" t="s">
        <v>46</v>
      </c>
      <c r="E293" s="1"/>
      <c r="F293" s="20">
        <v>93</v>
      </c>
      <c r="G293" s="1">
        <f t="shared" si="4"/>
        <v>0</v>
      </c>
      <c r="I293" s="146"/>
    </row>
    <row r="294" spans="1:9" s="11" customFormat="1" ht="13.5" customHeight="1">
      <c r="A294" s="32">
        <v>43799</v>
      </c>
      <c r="B294" s="404" t="s">
        <v>11</v>
      </c>
      <c r="C294" s="404" t="s">
        <v>28</v>
      </c>
      <c r="D294" t="s">
        <v>13</v>
      </c>
      <c r="E294" s="1">
        <v>47.9</v>
      </c>
      <c r="F294" s="20"/>
      <c r="G294" s="1">
        <f t="shared" si="4"/>
        <v>47.9</v>
      </c>
      <c r="I294" s="146"/>
    </row>
    <row r="295" spans="1:9" s="11" customFormat="1" ht="13.5" customHeight="1">
      <c r="A295" s="30"/>
      <c r="B295" s="405"/>
      <c r="C295" s="405"/>
      <c r="D295" t="s">
        <v>14</v>
      </c>
      <c r="E295" s="1">
        <v>4.7</v>
      </c>
      <c r="F295" s="20"/>
      <c r="G295" s="1">
        <f t="shared" si="4"/>
        <v>52.6</v>
      </c>
      <c r="I295" s="146"/>
    </row>
    <row r="296" spans="1:9" s="11" customFormat="1" ht="13.5" customHeight="1">
      <c r="A296" s="30"/>
      <c r="B296" s="405"/>
      <c r="C296" s="405"/>
      <c r="D296" t="s">
        <v>15</v>
      </c>
      <c r="E296" s="1">
        <v>60</v>
      </c>
      <c r="F296" s="20"/>
      <c r="G296" s="1">
        <f t="shared" si="4"/>
        <v>112.6</v>
      </c>
      <c r="I296" s="146"/>
    </row>
    <row r="297" spans="1:9" s="11" customFormat="1" ht="13.5" customHeight="1">
      <c r="A297" s="30"/>
      <c r="B297" s="405"/>
      <c r="C297" s="405"/>
      <c r="D297" t="s">
        <v>16</v>
      </c>
      <c r="E297" s="1">
        <v>5</v>
      </c>
      <c r="F297" s="20"/>
      <c r="G297" s="1">
        <f t="shared" si="4"/>
        <v>117.6</v>
      </c>
      <c r="I297" s="146"/>
    </row>
    <row r="298" spans="1:9" s="11" customFormat="1" ht="13.5" customHeight="1">
      <c r="A298" s="30">
        <v>43830</v>
      </c>
      <c r="B298" s="405">
        <v>19456</v>
      </c>
      <c r="C298" s="405" t="s">
        <v>28</v>
      </c>
      <c r="D298" t="s">
        <v>15</v>
      </c>
      <c r="E298" s="1"/>
      <c r="F298" s="20">
        <v>60</v>
      </c>
      <c r="G298" s="1">
        <f t="shared" si="4"/>
        <v>57.599999999999994</v>
      </c>
      <c r="I298" s="146"/>
    </row>
    <row r="299" spans="1:9" s="11" customFormat="1" ht="13.5" customHeight="1">
      <c r="A299" s="30">
        <v>43830</v>
      </c>
      <c r="B299" s="405">
        <v>19456</v>
      </c>
      <c r="C299" s="405" t="s">
        <v>28</v>
      </c>
      <c r="D299" t="s">
        <v>16</v>
      </c>
      <c r="E299" s="1"/>
      <c r="F299" s="20">
        <v>5</v>
      </c>
      <c r="G299" s="1">
        <f t="shared" si="4"/>
        <v>52.599999999999994</v>
      </c>
      <c r="I299" s="146"/>
    </row>
    <row r="300" spans="1:9" s="11" customFormat="1" ht="13.5" customHeight="1">
      <c r="A300" s="30">
        <v>43830</v>
      </c>
      <c r="B300" s="405">
        <v>19456</v>
      </c>
      <c r="C300" s="405" t="s">
        <v>28</v>
      </c>
      <c r="D300" t="s">
        <v>13</v>
      </c>
      <c r="E300" s="1"/>
      <c r="F300" s="20">
        <v>47.9</v>
      </c>
      <c r="G300" s="1">
        <f t="shared" si="4"/>
        <v>4.6999999999999957</v>
      </c>
      <c r="I300" s="146"/>
    </row>
    <row r="301" spans="1:9" s="11" customFormat="1" ht="13.5" customHeight="1">
      <c r="A301" s="30">
        <v>43830</v>
      </c>
      <c r="B301" s="405">
        <v>19456</v>
      </c>
      <c r="C301" s="405" t="s">
        <v>28</v>
      </c>
      <c r="D301" t="s">
        <v>14</v>
      </c>
      <c r="E301" s="1"/>
      <c r="F301" s="20">
        <v>4.7</v>
      </c>
      <c r="G301" s="1">
        <f t="shared" si="4"/>
        <v>0</v>
      </c>
      <c r="I301" s="146"/>
    </row>
    <row r="302" spans="1:9" s="11" customFormat="1" ht="13.5" customHeight="1">
      <c r="A302" s="32">
        <v>43830</v>
      </c>
      <c r="B302" s="404" t="s">
        <v>11</v>
      </c>
      <c r="C302" s="404" t="s">
        <v>29</v>
      </c>
      <c r="D302" t="s">
        <v>13</v>
      </c>
      <c r="E302" s="1">
        <v>50.1</v>
      </c>
      <c r="F302" s="20"/>
      <c r="G302" s="1">
        <f t="shared" si="4"/>
        <v>50.1</v>
      </c>
      <c r="I302" s="146"/>
    </row>
    <row r="303" spans="1:9" s="11" customFormat="1" ht="13.5" customHeight="1">
      <c r="A303" s="30"/>
      <c r="B303" s="405"/>
      <c r="C303" s="405"/>
      <c r="D303" t="s">
        <v>14</v>
      </c>
      <c r="E303" s="1">
        <v>4.7</v>
      </c>
      <c r="F303" s="20"/>
      <c r="G303" s="1">
        <f t="shared" si="4"/>
        <v>54.800000000000004</v>
      </c>
      <c r="I303" s="146"/>
    </row>
    <row r="304" spans="1:9" s="11" customFormat="1" ht="13.5" customHeight="1">
      <c r="A304" s="30"/>
      <c r="B304" s="405"/>
      <c r="C304" s="405"/>
      <c r="D304" t="s">
        <v>15</v>
      </c>
      <c r="E304" s="1">
        <v>60</v>
      </c>
      <c r="F304" s="20"/>
      <c r="G304" s="1">
        <f t="shared" si="4"/>
        <v>114.80000000000001</v>
      </c>
      <c r="I304" s="146"/>
    </row>
    <row r="305" spans="1:9" s="11" customFormat="1" ht="13.5" customHeight="1">
      <c r="A305" s="30"/>
      <c r="B305" s="405"/>
      <c r="C305" s="405"/>
      <c r="D305" t="s">
        <v>16</v>
      </c>
      <c r="E305" s="1">
        <v>5</v>
      </c>
      <c r="F305" s="20"/>
      <c r="G305" s="1">
        <f t="shared" si="4"/>
        <v>119.80000000000001</v>
      </c>
      <c r="I305" s="146"/>
    </row>
    <row r="306" spans="1:9" s="11" customFormat="1" ht="13.5" customHeight="1">
      <c r="A306" s="30">
        <v>43857</v>
      </c>
      <c r="B306" s="405">
        <v>19686</v>
      </c>
      <c r="C306" s="405" t="s">
        <v>29</v>
      </c>
      <c r="D306" t="s">
        <v>13</v>
      </c>
      <c r="E306" s="1"/>
      <c r="F306" s="1">
        <v>50.1</v>
      </c>
      <c r="G306" s="1">
        <f t="shared" si="4"/>
        <v>69.700000000000017</v>
      </c>
      <c r="I306" s="146"/>
    </row>
    <row r="307" spans="1:9" s="11" customFormat="1" ht="13.5" customHeight="1">
      <c r="A307" s="30">
        <v>43857</v>
      </c>
      <c r="B307" s="405">
        <v>19686</v>
      </c>
      <c r="C307" s="405" t="s">
        <v>29</v>
      </c>
      <c r="D307" t="s">
        <v>14</v>
      </c>
      <c r="E307" s="1"/>
      <c r="F307" s="1">
        <v>4.7</v>
      </c>
      <c r="G307" s="1">
        <f t="shared" si="4"/>
        <v>65.000000000000014</v>
      </c>
      <c r="I307" s="146"/>
    </row>
    <row r="308" spans="1:9" s="11" customFormat="1" ht="13.5" customHeight="1">
      <c r="A308" s="30">
        <v>43857</v>
      </c>
      <c r="B308" s="405">
        <v>19686</v>
      </c>
      <c r="C308" s="405" t="s">
        <v>29</v>
      </c>
      <c r="D308" t="s">
        <v>15</v>
      </c>
      <c r="E308" s="1"/>
      <c r="F308" s="1">
        <v>60</v>
      </c>
      <c r="G308" s="1">
        <f t="shared" si="4"/>
        <v>5.0000000000000142</v>
      </c>
      <c r="I308" s="146"/>
    </row>
    <row r="309" spans="1:9" s="11" customFormat="1" ht="13.5" customHeight="1">
      <c r="A309" s="30">
        <v>43857</v>
      </c>
      <c r="B309" s="405">
        <v>19686</v>
      </c>
      <c r="C309" s="405" t="s">
        <v>29</v>
      </c>
      <c r="D309" t="s">
        <v>16</v>
      </c>
      <c r="E309" s="1"/>
      <c r="F309" s="1">
        <v>5</v>
      </c>
      <c r="G309" s="1">
        <f t="shared" si="4"/>
        <v>1.4210854715202004E-14</v>
      </c>
      <c r="I309" s="146"/>
    </row>
    <row r="310" spans="1:9" s="11" customFormat="1" ht="13.5" customHeight="1">
      <c r="A310" s="32">
        <v>43861</v>
      </c>
      <c r="B310" s="404" t="s">
        <v>11</v>
      </c>
      <c r="C310" s="404" t="s">
        <v>12</v>
      </c>
      <c r="D310" t="s">
        <v>13</v>
      </c>
      <c r="E310" s="4">
        <v>53.4</v>
      </c>
      <c r="F310" s="20"/>
      <c r="G310" s="1">
        <f t="shared" si="4"/>
        <v>53.400000000000013</v>
      </c>
      <c r="I310" s="146"/>
    </row>
    <row r="311" spans="1:9" s="11" customFormat="1" ht="13.5" customHeight="1">
      <c r="A311" s="30"/>
      <c r="B311" s="405"/>
      <c r="C311" s="405"/>
      <c r="D311" t="s">
        <v>14</v>
      </c>
      <c r="E311" s="4">
        <v>4.5</v>
      </c>
      <c r="F311" s="20"/>
      <c r="G311" s="1">
        <f t="shared" si="4"/>
        <v>57.900000000000013</v>
      </c>
      <c r="I311" s="146"/>
    </row>
    <row r="312" spans="1:9" s="11" customFormat="1" ht="13.5" customHeight="1">
      <c r="A312" s="30"/>
      <c r="B312" s="405"/>
      <c r="C312" s="405"/>
      <c r="D312" t="s">
        <v>15</v>
      </c>
      <c r="E312" s="4">
        <v>60</v>
      </c>
      <c r="F312" s="20"/>
      <c r="G312" s="1">
        <f t="shared" si="4"/>
        <v>117.9</v>
      </c>
      <c r="I312" s="146"/>
    </row>
    <row r="313" spans="1:9" s="11" customFormat="1" ht="13.5" customHeight="1">
      <c r="A313" s="30"/>
      <c r="B313" s="405"/>
      <c r="C313" s="405"/>
      <c r="D313" t="s">
        <v>16</v>
      </c>
      <c r="E313" s="4">
        <v>5</v>
      </c>
      <c r="F313" s="20"/>
      <c r="G313" s="1">
        <f t="shared" si="4"/>
        <v>122.9</v>
      </c>
      <c r="I313" s="146"/>
    </row>
    <row r="314" spans="1:9" s="11" customFormat="1" ht="13.5" customHeight="1">
      <c r="A314" s="30">
        <v>44032</v>
      </c>
      <c r="B314" s="405">
        <v>20081</v>
      </c>
      <c r="C314" s="405" t="s">
        <v>12</v>
      </c>
      <c r="D314" t="s">
        <v>13</v>
      </c>
      <c r="E314" s="4"/>
      <c r="F314" s="4">
        <v>53.4</v>
      </c>
      <c r="G314" s="1">
        <f t="shared" si="4"/>
        <v>69.5</v>
      </c>
      <c r="I314" s="146"/>
    </row>
    <row r="315" spans="1:9" s="11" customFormat="1" ht="13.5" customHeight="1">
      <c r="A315" s="30">
        <v>44032</v>
      </c>
      <c r="B315" s="405">
        <v>20081</v>
      </c>
      <c r="C315" s="405" t="s">
        <v>12</v>
      </c>
      <c r="D315" t="s">
        <v>14</v>
      </c>
      <c r="E315" s="4"/>
      <c r="F315" s="4">
        <v>4.5</v>
      </c>
      <c r="G315" s="1">
        <f t="shared" si="4"/>
        <v>65</v>
      </c>
      <c r="I315" s="146"/>
    </row>
    <row r="316" spans="1:9" s="11" customFormat="1" ht="13.5" customHeight="1">
      <c r="A316" s="30">
        <v>44032</v>
      </c>
      <c r="B316" s="405">
        <v>20081</v>
      </c>
      <c r="C316" s="405" t="s">
        <v>12</v>
      </c>
      <c r="D316" t="s">
        <v>15</v>
      </c>
      <c r="E316" s="4"/>
      <c r="F316" s="4">
        <v>60</v>
      </c>
      <c r="G316" s="1">
        <f t="shared" si="4"/>
        <v>5</v>
      </c>
      <c r="I316" s="146"/>
    </row>
    <row r="317" spans="1:9" s="11" customFormat="1" ht="13.5" customHeight="1">
      <c r="A317" s="30">
        <v>44032</v>
      </c>
      <c r="B317" s="405">
        <v>20081</v>
      </c>
      <c r="C317" s="405" t="s">
        <v>12</v>
      </c>
      <c r="D317" t="s">
        <v>16</v>
      </c>
      <c r="E317" s="4"/>
      <c r="F317" s="4">
        <v>5</v>
      </c>
      <c r="G317" s="1">
        <f t="shared" si="4"/>
        <v>0</v>
      </c>
      <c r="I317" s="146"/>
    </row>
    <row r="318" spans="1:9" s="11" customFormat="1" ht="13.5" customHeight="1">
      <c r="A318" s="32">
        <v>43890</v>
      </c>
      <c r="B318" s="404" t="s">
        <v>11</v>
      </c>
      <c r="C318" s="404" t="s">
        <v>19</v>
      </c>
      <c r="D318" t="s">
        <v>13</v>
      </c>
      <c r="E318" s="4">
        <v>55.4</v>
      </c>
      <c r="F318" s="20"/>
      <c r="G318" s="1">
        <f t="shared" si="4"/>
        <v>55.4</v>
      </c>
      <c r="I318" s="146"/>
    </row>
    <row r="319" spans="1:9" s="11" customFormat="1" ht="13.5" customHeight="1">
      <c r="A319" s="30"/>
      <c r="B319" s="405"/>
      <c r="C319" s="405"/>
      <c r="D319" t="s">
        <v>14</v>
      </c>
      <c r="E319" s="4">
        <v>4.8</v>
      </c>
      <c r="F319" s="20"/>
      <c r="G319" s="1">
        <f t="shared" si="4"/>
        <v>60.199999999999996</v>
      </c>
      <c r="I319" s="146"/>
    </row>
    <row r="320" spans="1:9" s="11" customFormat="1" ht="13.5" customHeight="1">
      <c r="A320" s="30"/>
      <c r="B320" s="405"/>
      <c r="C320" s="405"/>
      <c r="D320" t="s">
        <v>15</v>
      </c>
      <c r="E320" s="4">
        <v>58</v>
      </c>
      <c r="F320" s="20"/>
      <c r="G320" s="1">
        <f t="shared" si="4"/>
        <v>118.19999999999999</v>
      </c>
      <c r="I320" s="146"/>
    </row>
    <row r="321" spans="1:9" s="11" customFormat="1" ht="13.5" customHeight="1">
      <c r="A321" s="30"/>
      <c r="B321" s="405"/>
      <c r="C321" s="405"/>
      <c r="D321" t="s">
        <v>31</v>
      </c>
      <c r="E321" s="4">
        <v>5</v>
      </c>
      <c r="F321" s="20"/>
      <c r="G321" s="1">
        <f t="shared" si="4"/>
        <v>123.19999999999999</v>
      </c>
      <c r="I321" s="146"/>
    </row>
    <row r="322" spans="1:9" s="11" customFormat="1" ht="13.5" customHeight="1">
      <c r="A322" s="30">
        <v>44032</v>
      </c>
      <c r="B322" s="405">
        <v>20081</v>
      </c>
      <c r="C322" s="405" t="s">
        <v>19</v>
      </c>
      <c r="D322" t="s">
        <v>13</v>
      </c>
      <c r="E322" s="4"/>
      <c r="F322" s="4">
        <v>55.4</v>
      </c>
      <c r="G322" s="1">
        <f t="shared" si="4"/>
        <v>67.799999999999983</v>
      </c>
      <c r="I322" s="146"/>
    </row>
    <row r="323" spans="1:9" s="11" customFormat="1" ht="13.5" customHeight="1">
      <c r="A323" s="30">
        <v>44032</v>
      </c>
      <c r="B323" s="405">
        <v>20081</v>
      </c>
      <c r="C323" s="405" t="s">
        <v>19</v>
      </c>
      <c r="D323" t="s">
        <v>14</v>
      </c>
      <c r="E323" s="4"/>
      <c r="F323" s="4">
        <v>4.8</v>
      </c>
      <c r="G323" s="1">
        <f t="shared" si="4"/>
        <v>62.999999999999986</v>
      </c>
      <c r="I323" s="146"/>
    </row>
    <row r="324" spans="1:9" s="11" customFormat="1" ht="13.5" customHeight="1">
      <c r="A324" s="30">
        <v>44032</v>
      </c>
      <c r="B324" s="405">
        <v>20081</v>
      </c>
      <c r="C324" s="405" t="s">
        <v>19</v>
      </c>
      <c r="D324" t="s">
        <v>15</v>
      </c>
      <c r="E324" s="4"/>
      <c r="F324" s="4">
        <v>58</v>
      </c>
      <c r="G324" s="1">
        <f t="shared" si="4"/>
        <v>4.9999999999999858</v>
      </c>
      <c r="I324" s="146"/>
    </row>
    <row r="325" spans="1:9" s="11" customFormat="1" ht="13.5" customHeight="1">
      <c r="A325" s="30">
        <v>44032</v>
      </c>
      <c r="B325" s="405">
        <v>20081</v>
      </c>
      <c r="C325" s="405" t="s">
        <v>19</v>
      </c>
      <c r="D325" t="s">
        <v>31</v>
      </c>
      <c r="E325" s="4"/>
      <c r="F325" s="4">
        <v>5</v>
      </c>
      <c r="G325" s="1">
        <f t="shared" si="4"/>
        <v>-1.4210854715202004E-14</v>
      </c>
      <c r="I325" s="146"/>
    </row>
    <row r="326" spans="1:9" s="11" customFormat="1" ht="13.5" customHeight="1">
      <c r="A326" s="32">
        <v>43921</v>
      </c>
      <c r="B326" s="404" t="s">
        <v>11</v>
      </c>
      <c r="C326" s="404" t="s">
        <v>20</v>
      </c>
      <c r="D326" t="s">
        <v>13</v>
      </c>
      <c r="E326" s="1">
        <v>57.9</v>
      </c>
      <c r="F326" s="20"/>
      <c r="G326" s="1">
        <f t="shared" ref="G326:G331" si="5">+G325+E326-F326</f>
        <v>57.899999999999984</v>
      </c>
      <c r="I326" s="146"/>
    </row>
    <row r="327" spans="1:9" s="11" customFormat="1" ht="13.5" customHeight="1">
      <c r="A327" s="30"/>
      <c r="B327" s="405"/>
      <c r="C327" s="405"/>
      <c r="D327" t="s">
        <v>14</v>
      </c>
      <c r="E327" s="1">
        <v>4.9000000000000004</v>
      </c>
      <c r="F327" s="20"/>
      <c r="G327" s="1">
        <f t="shared" si="5"/>
        <v>62.799999999999983</v>
      </c>
      <c r="I327" s="146"/>
    </row>
    <row r="328" spans="1:9" s="11" customFormat="1" ht="13.5" customHeight="1">
      <c r="A328" s="30"/>
      <c r="B328" s="405"/>
      <c r="C328" s="405"/>
      <c r="D328" t="s">
        <v>15</v>
      </c>
      <c r="E328" s="1">
        <v>60</v>
      </c>
      <c r="F328" s="20"/>
      <c r="G328" s="1">
        <f t="shared" si="5"/>
        <v>122.79999999999998</v>
      </c>
      <c r="I328" s="146"/>
    </row>
    <row r="329" spans="1:9" s="11" customFormat="1" ht="13.5" customHeight="1">
      <c r="A329" s="30"/>
      <c r="B329" s="405"/>
      <c r="C329" s="405"/>
      <c r="D329" t="s">
        <v>31</v>
      </c>
      <c r="E329" s="1">
        <v>5</v>
      </c>
      <c r="F329" s="20"/>
      <c r="G329" s="1">
        <f t="shared" si="5"/>
        <v>127.79999999999998</v>
      </c>
      <c r="I329" s="146"/>
    </row>
    <row r="330" spans="1:9" s="11" customFormat="1" ht="13.5" customHeight="1">
      <c r="A330" s="30">
        <v>44155</v>
      </c>
      <c r="B330" s="405">
        <v>20805</v>
      </c>
      <c r="C330" s="405" t="s">
        <v>20</v>
      </c>
      <c r="D330" t="s">
        <v>13</v>
      </c>
      <c r="E330" s="1"/>
      <c r="F330" s="20">
        <v>57.9</v>
      </c>
      <c r="G330" s="1">
        <f t="shared" si="5"/>
        <v>69.899999999999977</v>
      </c>
      <c r="I330" s="146"/>
    </row>
    <row r="331" spans="1:9" s="11" customFormat="1" ht="13.5" customHeight="1">
      <c r="A331" s="30">
        <v>44155</v>
      </c>
      <c r="B331" s="405">
        <v>20805</v>
      </c>
      <c r="C331" s="405" t="s">
        <v>20</v>
      </c>
      <c r="D331" t="s">
        <v>14</v>
      </c>
      <c r="E331" s="1"/>
      <c r="F331" s="20">
        <v>4.9000000000000004</v>
      </c>
      <c r="G331" s="1">
        <f t="shared" si="5"/>
        <v>64.999999999999972</v>
      </c>
      <c r="I331" s="146"/>
    </row>
    <row r="332" spans="1:9" s="11" customFormat="1" ht="13.5" customHeight="1">
      <c r="A332" s="30">
        <v>44861</v>
      </c>
      <c r="B332" s="405" t="s">
        <v>176</v>
      </c>
      <c r="C332" s="405" t="s">
        <v>20</v>
      </c>
      <c r="D332" t="s">
        <v>15</v>
      </c>
      <c r="E332" s="1"/>
      <c r="F332" s="1">
        <v>60</v>
      </c>
      <c r="G332" s="1">
        <f t="shared" ref="G332:G396" si="6">+G331+E332-F332</f>
        <v>4.9999999999999716</v>
      </c>
      <c r="I332" s="146"/>
    </row>
    <row r="333" spans="1:9" s="11" customFormat="1" ht="13.5" customHeight="1">
      <c r="A333" s="30">
        <v>44861</v>
      </c>
      <c r="B333" s="405" t="s">
        <v>176</v>
      </c>
      <c r="C333" s="405" t="s">
        <v>20</v>
      </c>
      <c r="D333" t="s">
        <v>31</v>
      </c>
      <c r="E333" s="1"/>
      <c r="F333" s="1">
        <v>5</v>
      </c>
      <c r="G333" s="1">
        <f t="shared" si="6"/>
        <v>-2.8421709430404007E-14</v>
      </c>
      <c r="I333" s="146"/>
    </row>
    <row r="334" spans="1:9" s="11" customFormat="1" ht="13.5" customHeight="1">
      <c r="A334" s="32">
        <v>43951</v>
      </c>
      <c r="B334" s="404" t="s">
        <v>11</v>
      </c>
      <c r="C334" s="404" t="s">
        <v>21</v>
      </c>
      <c r="D334" t="s">
        <v>13</v>
      </c>
      <c r="E334" s="1">
        <v>60</v>
      </c>
      <c r="F334" s="1"/>
      <c r="G334" s="1">
        <f t="shared" si="6"/>
        <v>59.999999999999972</v>
      </c>
      <c r="I334" s="146"/>
    </row>
    <row r="335" spans="1:9" s="11" customFormat="1" ht="13.5" customHeight="1">
      <c r="A335" s="30"/>
      <c r="B335" s="405"/>
      <c r="C335" s="405"/>
      <c r="D335" t="s">
        <v>14</v>
      </c>
      <c r="E335" s="1">
        <v>7.7</v>
      </c>
      <c r="F335" s="20"/>
      <c r="G335" s="1">
        <f t="shared" si="6"/>
        <v>67.699999999999974</v>
      </c>
      <c r="I335" s="146"/>
    </row>
    <row r="336" spans="1:9" s="11" customFormat="1" ht="13.5" customHeight="1">
      <c r="A336" s="30"/>
      <c r="B336" s="405"/>
      <c r="C336" s="405"/>
      <c r="D336" t="s">
        <v>15</v>
      </c>
      <c r="E336" s="1">
        <v>60</v>
      </c>
      <c r="F336" s="20"/>
      <c r="G336" s="1">
        <f t="shared" si="6"/>
        <v>127.69999999999997</v>
      </c>
    </row>
    <row r="337" spans="1:7" s="11" customFormat="1" ht="13.5" customHeight="1">
      <c r="A337" s="30"/>
      <c r="B337" s="405"/>
      <c r="C337" s="405"/>
      <c r="D337" t="s">
        <v>31</v>
      </c>
      <c r="E337" s="1">
        <v>5</v>
      </c>
      <c r="F337" s="20"/>
      <c r="G337" s="1">
        <f t="shared" si="6"/>
        <v>132.69999999999999</v>
      </c>
    </row>
    <row r="338" spans="1:7" s="11" customFormat="1" ht="13.5" customHeight="1">
      <c r="A338" s="30">
        <v>44155</v>
      </c>
      <c r="B338" s="405">
        <v>20805</v>
      </c>
      <c r="C338" s="405" t="s">
        <v>21</v>
      </c>
      <c r="D338" t="s">
        <v>13</v>
      </c>
      <c r="E338" s="1"/>
      <c r="F338" s="20">
        <v>60</v>
      </c>
      <c r="G338" s="1">
        <f t="shared" si="6"/>
        <v>72.699999999999989</v>
      </c>
    </row>
    <row r="339" spans="1:7" s="11" customFormat="1" ht="13.5" customHeight="1">
      <c r="A339" s="30">
        <v>44155</v>
      </c>
      <c r="B339" s="405">
        <v>20805</v>
      </c>
      <c r="C339" s="405" t="s">
        <v>21</v>
      </c>
      <c r="D339" t="s">
        <v>14</v>
      </c>
      <c r="E339" s="1"/>
      <c r="F339" s="20">
        <v>7.7</v>
      </c>
      <c r="G339" s="1">
        <f t="shared" si="6"/>
        <v>64.999999999999986</v>
      </c>
    </row>
    <row r="340" spans="1:7" s="11" customFormat="1" ht="13.5" customHeight="1">
      <c r="A340" s="30">
        <v>44861</v>
      </c>
      <c r="B340" s="405" t="s">
        <v>176</v>
      </c>
      <c r="C340" s="405" t="s">
        <v>21</v>
      </c>
      <c r="D340" t="s">
        <v>15</v>
      </c>
      <c r="E340" s="1"/>
      <c r="F340" s="1">
        <v>60</v>
      </c>
      <c r="G340" s="1">
        <f t="shared" si="6"/>
        <v>4.9999999999999858</v>
      </c>
    </row>
    <row r="341" spans="1:7" s="11" customFormat="1" ht="13.5" customHeight="1">
      <c r="A341" s="30">
        <v>44861</v>
      </c>
      <c r="B341" s="405" t="s">
        <v>176</v>
      </c>
      <c r="C341" s="405" t="s">
        <v>21</v>
      </c>
      <c r="D341" t="s">
        <v>31</v>
      </c>
      <c r="E341" s="1"/>
      <c r="F341" s="1">
        <v>5</v>
      </c>
      <c r="G341" s="1">
        <f t="shared" si="6"/>
        <v>-1.4210854715202004E-14</v>
      </c>
    </row>
    <row r="342" spans="1:7" s="11" customFormat="1" ht="13.5" customHeight="1">
      <c r="A342" s="32">
        <v>43981</v>
      </c>
      <c r="B342" s="404" t="s">
        <v>11</v>
      </c>
      <c r="C342" s="404" t="s">
        <v>22</v>
      </c>
      <c r="D342" t="s">
        <v>13</v>
      </c>
      <c r="E342" s="4">
        <v>55.8</v>
      </c>
      <c r="F342" s="20"/>
      <c r="G342" s="1">
        <f t="shared" si="6"/>
        <v>55.799999999999983</v>
      </c>
    </row>
    <row r="343" spans="1:7" s="11" customFormat="1" ht="13.5" customHeight="1">
      <c r="A343" s="30"/>
      <c r="B343" s="405"/>
      <c r="C343" s="405"/>
      <c r="D343" t="s">
        <v>14</v>
      </c>
      <c r="E343" s="4">
        <v>4.2</v>
      </c>
      <c r="F343" s="20"/>
      <c r="G343" s="1">
        <f t="shared" si="6"/>
        <v>59.999999999999986</v>
      </c>
    </row>
    <row r="344" spans="1:7" s="11" customFormat="1" ht="13.5" customHeight="1">
      <c r="A344" s="30"/>
      <c r="B344" s="405"/>
      <c r="C344" s="405"/>
      <c r="D344" t="s">
        <v>15</v>
      </c>
      <c r="E344" s="4">
        <v>60</v>
      </c>
      <c r="F344" s="20"/>
      <c r="G344" s="1">
        <f t="shared" si="6"/>
        <v>119.99999999999999</v>
      </c>
    </row>
    <row r="345" spans="1:7" s="11" customFormat="1" ht="13.5" customHeight="1">
      <c r="A345" s="30"/>
      <c r="B345" s="405"/>
      <c r="C345" s="405"/>
      <c r="D345" t="s">
        <v>31</v>
      </c>
      <c r="E345" s="4">
        <v>5</v>
      </c>
      <c r="F345" s="20"/>
      <c r="G345" s="1">
        <f t="shared" si="6"/>
        <v>124.99999999999999</v>
      </c>
    </row>
    <row r="346" spans="1:7" s="11" customFormat="1" ht="13.5" customHeight="1">
      <c r="A346" s="30">
        <v>44155</v>
      </c>
      <c r="B346" s="405">
        <v>20805</v>
      </c>
      <c r="C346" s="405" t="s">
        <v>22</v>
      </c>
      <c r="D346" t="s">
        <v>13</v>
      </c>
      <c r="E346" s="4"/>
      <c r="F346" s="20">
        <v>55.8</v>
      </c>
      <c r="G346" s="1">
        <f t="shared" si="6"/>
        <v>69.199999999999989</v>
      </c>
    </row>
    <row r="347" spans="1:7" s="11" customFormat="1" ht="13.5" customHeight="1">
      <c r="A347" s="30">
        <v>44155</v>
      </c>
      <c r="B347" s="405">
        <v>20805</v>
      </c>
      <c r="C347" s="405" t="s">
        <v>22</v>
      </c>
      <c r="D347" t="s">
        <v>14</v>
      </c>
      <c r="E347" s="4"/>
      <c r="F347" s="20">
        <v>4.2</v>
      </c>
      <c r="G347" s="1">
        <f t="shared" si="6"/>
        <v>64.999999999999986</v>
      </c>
    </row>
    <row r="348" spans="1:7" s="11" customFormat="1" ht="13.5" customHeight="1">
      <c r="A348" s="30">
        <v>44861</v>
      </c>
      <c r="B348" s="405" t="s">
        <v>176</v>
      </c>
      <c r="C348" s="405" t="s">
        <v>22</v>
      </c>
      <c r="D348" t="s">
        <v>15</v>
      </c>
      <c r="E348" s="1"/>
      <c r="F348" s="1">
        <v>60</v>
      </c>
      <c r="G348" s="1">
        <f t="shared" si="6"/>
        <v>4.9999999999999858</v>
      </c>
    </row>
    <row r="349" spans="1:7" s="11" customFormat="1" ht="13.5" customHeight="1">
      <c r="A349" s="30">
        <v>44861</v>
      </c>
      <c r="B349" s="405" t="s">
        <v>176</v>
      </c>
      <c r="C349" s="405" t="s">
        <v>22</v>
      </c>
      <c r="D349" t="s">
        <v>31</v>
      </c>
      <c r="E349" s="1"/>
      <c r="F349" s="1">
        <v>5</v>
      </c>
      <c r="G349" s="1">
        <f t="shared" si="6"/>
        <v>-1.4210854715202004E-14</v>
      </c>
    </row>
    <row r="350" spans="1:7" s="11" customFormat="1" ht="13.5" customHeight="1">
      <c r="A350" s="32">
        <v>44012</v>
      </c>
      <c r="B350" s="404" t="s">
        <v>11</v>
      </c>
      <c r="C350" s="404" t="s">
        <v>23</v>
      </c>
      <c r="D350" t="s">
        <v>13</v>
      </c>
      <c r="E350" s="4">
        <v>49.3</v>
      </c>
      <c r="F350" s="20"/>
      <c r="G350" s="1">
        <f t="shared" si="6"/>
        <v>49.299999999999983</v>
      </c>
    </row>
    <row r="351" spans="1:7" s="11" customFormat="1" ht="13.5" customHeight="1">
      <c r="A351" s="30"/>
      <c r="B351" s="405"/>
      <c r="C351" s="405"/>
      <c r="D351" t="s">
        <v>14</v>
      </c>
      <c r="E351" s="4">
        <v>2</v>
      </c>
      <c r="F351" s="20"/>
      <c r="G351" s="1">
        <f t="shared" si="6"/>
        <v>51.299999999999983</v>
      </c>
    </row>
    <row r="352" spans="1:7" s="11" customFormat="1" ht="13.5" customHeight="1">
      <c r="A352" s="30"/>
      <c r="B352" s="405"/>
      <c r="C352" s="405"/>
      <c r="D352" t="s">
        <v>15</v>
      </c>
      <c r="E352" s="4">
        <v>60</v>
      </c>
      <c r="F352" s="20"/>
      <c r="G352" s="1">
        <f t="shared" si="6"/>
        <v>111.29999999999998</v>
      </c>
    </row>
    <row r="353" spans="1:7" s="11" customFormat="1" ht="13.5" customHeight="1">
      <c r="A353" s="30"/>
      <c r="B353" s="405"/>
      <c r="C353" s="405"/>
      <c r="D353" t="s">
        <v>31</v>
      </c>
      <c r="E353" s="4">
        <v>5</v>
      </c>
      <c r="F353" s="20"/>
      <c r="G353" s="1">
        <f t="shared" si="6"/>
        <v>116.29999999999998</v>
      </c>
    </row>
    <row r="354" spans="1:7" s="11" customFormat="1" ht="13.5" customHeight="1">
      <c r="A354" s="30">
        <v>44155</v>
      </c>
      <c r="B354" s="405">
        <v>20806</v>
      </c>
      <c r="C354" s="405" t="s">
        <v>23</v>
      </c>
      <c r="D354" t="s">
        <v>13</v>
      </c>
      <c r="E354" s="4"/>
      <c r="F354" s="20">
        <v>49.3</v>
      </c>
      <c r="G354" s="1">
        <f t="shared" si="6"/>
        <v>66.999999999999986</v>
      </c>
    </row>
    <row r="355" spans="1:7" s="11" customFormat="1" ht="13.5" customHeight="1">
      <c r="A355" s="30">
        <v>44155</v>
      </c>
      <c r="B355" s="405">
        <v>20806</v>
      </c>
      <c r="C355" s="405" t="s">
        <v>23</v>
      </c>
      <c r="D355" t="s">
        <v>14</v>
      </c>
      <c r="E355" s="4"/>
      <c r="F355" s="20">
        <v>2</v>
      </c>
      <c r="G355" s="1">
        <f t="shared" si="6"/>
        <v>64.999999999999986</v>
      </c>
    </row>
    <row r="356" spans="1:7" s="11" customFormat="1" ht="13.5" customHeight="1">
      <c r="A356" s="30">
        <v>44861</v>
      </c>
      <c r="B356" s="405" t="s">
        <v>176</v>
      </c>
      <c r="C356" s="405" t="s">
        <v>23</v>
      </c>
      <c r="D356" t="s">
        <v>15</v>
      </c>
      <c r="E356" s="1"/>
      <c r="F356" s="1">
        <v>60</v>
      </c>
      <c r="G356" s="1">
        <f t="shared" si="6"/>
        <v>4.9999999999999858</v>
      </c>
    </row>
    <row r="357" spans="1:7" s="11" customFormat="1" ht="13.5" customHeight="1">
      <c r="A357" s="30">
        <v>44861</v>
      </c>
      <c r="B357" s="405" t="s">
        <v>176</v>
      </c>
      <c r="C357" s="405" t="s">
        <v>23</v>
      </c>
      <c r="D357" t="s">
        <v>31</v>
      </c>
      <c r="E357" s="1"/>
      <c r="F357" s="1">
        <v>5</v>
      </c>
      <c r="G357" s="88">
        <f t="shared" si="6"/>
        <v>-1.4210854715202004E-14</v>
      </c>
    </row>
    <row r="358" spans="1:7" s="11" customFormat="1" ht="13.5" customHeight="1">
      <c r="A358" s="32">
        <v>44043</v>
      </c>
      <c r="B358" s="404" t="s">
        <v>11</v>
      </c>
      <c r="C358" s="404" t="s">
        <v>24</v>
      </c>
      <c r="D358" t="s">
        <v>13</v>
      </c>
      <c r="E358" s="4">
        <v>44.5</v>
      </c>
      <c r="F358" s="20"/>
      <c r="G358" s="1">
        <f t="shared" si="6"/>
        <v>44.499999999999986</v>
      </c>
    </row>
    <row r="359" spans="1:7" s="11" customFormat="1" ht="13.5" customHeight="1">
      <c r="A359" s="30"/>
      <c r="B359" s="405"/>
      <c r="C359" s="405"/>
      <c r="D359" t="s">
        <v>14</v>
      </c>
      <c r="E359" s="4">
        <v>6.2</v>
      </c>
      <c r="F359" s="20"/>
      <c r="G359" s="1">
        <f t="shared" si="6"/>
        <v>50.699999999999989</v>
      </c>
    </row>
    <row r="360" spans="1:7" s="11" customFormat="1" ht="13.5" customHeight="1">
      <c r="A360" s="30"/>
      <c r="B360" s="405"/>
      <c r="C360" s="405"/>
      <c r="D360" t="s">
        <v>15</v>
      </c>
      <c r="E360" s="4">
        <v>60</v>
      </c>
      <c r="F360" s="20"/>
      <c r="G360" s="1">
        <f t="shared" si="6"/>
        <v>110.69999999999999</v>
      </c>
    </row>
    <row r="361" spans="1:7" s="11" customFormat="1" ht="13.5" customHeight="1">
      <c r="A361" s="30"/>
      <c r="B361" s="405"/>
      <c r="C361" s="405"/>
      <c r="D361" t="s">
        <v>31</v>
      </c>
      <c r="E361" s="4">
        <v>5</v>
      </c>
      <c r="F361" s="20"/>
      <c r="G361" s="1">
        <f t="shared" si="6"/>
        <v>115.69999999999999</v>
      </c>
    </row>
    <row r="362" spans="1:7" s="11" customFormat="1" ht="13.5" customHeight="1">
      <c r="A362" s="30"/>
      <c r="B362" s="405"/>
      <c r="C362" s="405"/>
      <c r="D362" s="56" t="s">
        <v>35</v>
      </c>
      <c r="E362" s="4">
        <v>10</v>
      </c>
      <c r="F362" s="20"/>
      <c r="G362" s="1">
        <f t="shared" si="6"/>
        <v>125.69999999999999</v>
      </c>
    </row>
    <row r="363" spans="1:7" s="11" customFormat="1" ht="13.5" customHeight="1">
      <c r="A363" s="30"/>
      <c r="B363" s="405"/>
      <c r="C363" s="405"/>
      <c r="D363" s="56" t="s">
        <v>36</v>
      </c>
      <c r="E363" s="4">
        <v>10</v>
      </c>
      <c r="F363" s="20"/>
      <c r="G363" s="1">
        <f t="shared" si="6"/>
        <v>135.69999999999999</v>
      </c>
    </row>
    <row r="364" spans="1:7" s="11" customFormat="1" ht="13.5" customHeight="1">
      <c r="A364" s="30">
        <v>44155</v>
      </c>
      <c r="B364" s="405">
        <v>20806</v>
      </c>
      <c r="C364" s="405" t="s">
        <v>24</v>
      </c>
      <c r="D364" t="s">
        <v>13</v>
      </c>
      <c r="E364" s="4"/>
      <c r="F364" s="20">
        <v>44.5</v>
      </c>
      <c r="G364" s="1">
        <f t="shared" si="6"/>
        <v>91.199999999999989</v>
      </c>
    </row>
    <row r="365" spans="1:7" s="11" customFormat="1" ht="13.5" customHeight="1">
      <c r="A365" s="30">
        <v>44155</v>
      </c>
      <c r="B365" s="405">
        <v>20806</v>
      </c>
      <c r="C365" s="405" t="s">
        <v>24</v>
      </c>
      <c r="D365" t="s">
        <v>14</v>
      </c>
      <c r="E365" s="4"/>
      <c r="F365" s="20">
        <v>6.2</v>
      </c>
      <c r="G365" s="1">
        <f t="shared" si="6"/>
        <v>84.999999999999986</v>
      </c>
    </row>
    <row r="366" spans="1:7" s="11" customFormat="1" ht="13.5" customHeight="1">
      <c r="A366" s="30">
        <v>44861</v>
      </c>
      <c r="B366" s="405" t="s">
        <v>176</v>
      </c>
      <c r="C366" s="405" t="s">
        <v>24</v>
      </c>
      <c r="D366" t="s">
        <v>15</v>
      </c>
      <c r="E366" s="4"/>
      <c r="F366" s="20">
        <v>40</v>
      </c>
      <c r="G366" s="1">
        <f t="shared" si="6"/>
        <v>44.999999999999986</v>
      </c>
    </row>
    <row r="367" spans="1:7" s="11" customFormat="1" ht="13.5" customHeight="1">
      <c r="A367" s="30">
        <v>44865</v>
      </c>
      <c r="B367" s="405" t="s">
        <v>62</v>
      </c>
      <c r="C367" s="405" t="s">
        <v>24</v>
      </c>
      <c r="D367" t="s">
        <v>15</v>
      </c>
      <c r="E367" s="4"/>
      <c r="F367" s="20">
        <v>20</v>
      </c>
      <c r="G367" s="1">
        <f t="shared" si="6"/>
        <v>24.999999999999986</v>
      </c>
    </row>
    <row r="368" spans="1:7" s="11" customFormat="1" ht="13.5" customHeight="1">
      <c r="A368" s="30">
        <v>44865</v>
      </c>
      <c r="B368" s="405" t="s">
        <v>62</v>
      </c>
      <c r="C368" s="405" t="s">
        <v>24</v>
      </c>
      <c r="D368" t="s">
        <v>31</v>
      </c>
      <c r="E368" s="4"/>
      <c r="F368" s="20">
        <v>5</v>
      </c>
      <c r="G368" s="1">
        <f t="shared" si="6"/>
        <v>19.999999999999986</v>
      </c>
    </row>
    <row r="369" spans="1:9" s="11" customFormat="1" ht="13.5" customHeight="1">
      <c r="A369" s="30">
        <v>44865</v>
      </c>
      <c r="B369" s="405" t="s">
        <v>62</v>
      </c>
      <c r="C369" s="405" t="s">
        <v>24</v>
      </c>
      <c r="D369" s="56" t="s">
        <v>35</v>
      </c>
      <c r="E369" s="4"/>
      <c r="F369" s="4">
        <v>10</v>
      </c>
      <c r="G369" s="1">
        <f t="shared" si="6"/>
        <v>9.9999999999999858</v>
      </c>
    </row>
    <row r="370" spans="1:9" s="11" customFormat="1" ht="13.5" customHeight="1">
      <c r="A370" s="30">
        <v>44865</v>
      </c>
      <c r="B370" s="405" t="s">
        <v>62</v>
      </c>
      <c r="C370" s="405" t="s">
        <v>24</v>
      </c>
      <c r="D370" s="56" t="s">
        <v>36</v>
      </c>
      <c r="E370" s="4"/>
      <c r="F370" s="4">
        <v>10</v>
      </c>
      <c r="G370" s="88">
        <f t="shared" si="6"/>
        <v>-1.4210854715202004E-14</v>
      </c>
    </row>
    <row r="371" spans="1:9" s="11" customFormat="1" ht="13.5" customHeight="1">
      <c r="A371" s="32">
        <v>44074</v>
      </c>
      <c r="B371" s="404" t="s">
        <v>11</v>
      </c>
      <c r="C371" s="404" t="s">
        <v>25</v>
      </c>
      <c r="D371" t="s">
        <v>13</v>
      </c>
      <c r="E371" s="4">
        <v>42.7</v>
      </c>
      <c r="F371" s="20"/>
      <c r="G371" s="1">
        <f t="shared" si="6"/>
        <v>42.699999999999989</v>
      </c>
      <c r="I371" s="146"/>
    </row>
    <row r="372" spans="1:9" s="11" customFormat="1" ht="13.5" customHeight="1">
      <c r="A372" s="30"/>
      <c r="B372" s="405"/>
      <c r="C372" s="405"/>
      <c r="D372" t="s">
        <v>14</v>
      </c>
      <c r="E372" s="4">
        <v>4.4000000000000004</v>
      </c>
      <c r="F372" s="20"/>
      <c r="G372" s="1">
        <f t="shared" si="6"/>
        <v>47.099999999999987</v>
      </c>
      <c r="I372" s="146"/>
    </row>
    <row r="373" spans="1:9" s="11" customFormat="1" ht="13.5" customHeight="1">
      <c r="A373" s="30"/>
      <c r="B373" s="405"/>
      <c r="C373" s="405"/>
      <c r="D373" t="s">
        <v>15</v>
      </c>
      <c r="E373" s="4">
        <v>60</v>
      </c>
      <c r="F373" s="20"/>
      <c r="G373" s="1">
        <f t="shared" si="6"/>
        <v>107.1</v>
      </c>
      <c r="I373" s="146"/>
    </row>
    <row r="374" spans="1:9" s="11" customFormat="1" ht="13.5" customHeight="1">
      <c r="A374" s="30"/>
      <c r="B374" s="405"/>
      <c r="C374" s="405"/>
      <c r="D374" t="s">
        <v>31</v>
      </c>
      <c r="E374" s="4">
        <v>5</v>
      </c>
      <c r="F374" s="20"/>
      <c r="G374" s="1">
        <f t="shared" si="6"/>
        <v>112.1</v>
      </c>
      <c r="I374" s="146"/>
    </row>
    <row r="375" spans="1:9" s="11" customFormat="1" ht="13.5" customHeight="1">
      <c r="A375" s="30"/>
      <c r="B375" s="405"/>
      <c r="C375" s="405"/>
      <c r="D375" t="s">
        <v>37</v>
      </c>
      <c r="E375" s="4">
        <v>15</v>
      </c>
      <c r="F375" s="20"/>
      <c r="G375" s="1">
        <f t="shared" si="6"/>
        <v>127.1</v>
      </c>
      <c r="I375" s="146"/>
    </row>
    <row r="376" spans="1:9" s="11" customFormat="1" ht="13.5" customHeight="1">
      <c r="A376" s="30">
        <v>44155</v>
      </c>
      <c r="B376" s="405">
        <v>20806</v>
      </c>
      <c r="C376" s="405" t="s">
        <v>25</v>
      </c>
      <c r="D376" t="s">
        <v>13</v>
      </c>
      <c r="E376" s="4"/>
      <c r="F376" s="20">
        <v>42.7</v>
      </c>
      <c r="G376" s="1">
        <f t="shared" si="6"/>
        <v>84.399999999999991</v>
      </c>
      <c r="I376" s="146"/>
    </row>
    <row r="377" spans="1:9" s="11" customFormat="1" ht="13.5" customHeight="1">
      <c r="A377" s="30">
        <v>44155</v>
      </c>
      <c r="B377" s="405">
        <v>20806</v>
      </c>
      <c r="C377" s="405" t="s">
        <v>25</v>
      </c>
      <c r="D377" t="s">
        <v>14</v>
      </c>
      <c r="E377" s="4"/>
      <c r="F377" s="20">
        <v>4.4000000000000004</v>
      </c>
      <c r="G377" s="1">
        <f t="shared" si="6"/>
        <v>79.999999999999986</v>
      </c>
      <c r="I377" s="146"/>
    </row>
    <row r="378" spans="1:9" s="11" customFormat="1" ht="13.5" customHeight="1">
      <c r="A378" s="30">
        <v>44865</v>
      </c>
      <c r="B378" s="405" t="s">
        <v>62</v>
      </c>
      <c r="C378" s="405" t="s">
        <v>25</v>
      </c>
      <c r="D378" t="s">
        <v>15</v>
      </c>
      <c r="E378" s="4"/>
      <c r="F378" s="20">
        <v>55</v>
      </c>
      <c r="G378" s="1">
        <f t="shared" si="6"/>
        <v>24.999999999999986</v>
      </c>
      <c r="I378" s="146"/>
    </row>
    <row r="379" spans="1:9" s="11" customFormat="1" ht="13.5" customHeight="1">
      <c r="A379" s="30">
        <v>44895</v>
      </c>
      <c r="B379" s="405" t="s">
        <v>64</v>
      </c>
      <c r="C379" s="405" t="s">
        <v>25</v>
      </c>
      <c r="D379" t="s">
        <v>15</v>
      </c>
      <c r="E379" s="4"/>
      <c r="F379" s="20">
        <v>5</v>
      </c>
      <c r="G379" s="1">
        <f t="shared" si="6"/>
        <v>19.999999999999986</v>
      </c>
      <c r="I379" s="146"/>
    </row>
    <row r="380" spans="1:9" s="11" customFormat="1" ht="13.5" customHeight="1">
      <c r="A380" s="30">
        <v>44895</v>
      </c>
      <c r="B380" s="405" t="s">
        <v>64</v>
      </c>
      <c r="C380" s="405" t="s">
        <v>25</v>
      </c>
      <c r="D380" t="s">
        <v>31</v>
      </c>
      <c r="E380" s="4"/>
      <c r="F380" s="20">
        <v>5</v>
      </c>
      <c r="G380" s="1">
        <f t="shared" si="6"/>
        <v>14.999999999999986</v>
      </c>
      <c r="I380" s="146"/>
    </row>
    <row r="381" spans="1:9" s="11" customFormat="1" ht="13.5" customHeight="1">
      <c r="A381" s="30">
        <v>44895</v>
      </c>
      <c r="B381" s="405" t="s">
        <v>64</v>
      </c>
      <c r="C381" s="405" t="s">
        <v>25</v>
      </c>
      <c r="D381" t="s">
        <v>37</v>
      </c>
      <c r="E381" s="4"/>
      <c r="F381" s="20">
        <v>15</v>
      </c>
      <c r="G381" s="1">
        <f t="shared" si="6"/>
        <v>-1.4210854715202004E-14</v>
      </c>
      <c r="I381" s="146"/>
    </row>
    <row r="382" spans="1:9" s="11" customFormat="1" ht="13.5" customHeight="1">
      <c r="A382" s="32">
        <v>44104</v>
      </c>
      <c r="B382" s="404" t="s">
        <v>11</v>
      </c>
      <c r="C382" s="404" t="s">
        <v>26</v>
      </c>
      <c r="D382" t="s">
        <v>13</v>
      </c>
      <c r="E382" s="4">
        <v>43.8</v>
      </c>
      <c r="F382" s="20"/>
      <c r="G382" s="1">
        <f t="shared" si="6"/>
        <v>43.799999999999983</v>
      </c>
      <c r="I382" s="146"/>
    </row>
    <row r="383" spans="1:9" s="11" customFormat="1" ht="13.5" customHeight="1">
      <c r="A383" s="30"/>
      <c r="B383" s="405"/>
      <c r="C383" s="405"/>
      <c r="D383" t="s">
        <v>14</v>
      </c>
      <c r="E383" s="4">
        <v>5.0999999999999996</v>
      </c>
      <c r="F383" s="20"/>
      <c r="G383" s="1">
        <f t="shared" si="6"/>
        <v>48.899999999999984</v>
      </c>
      <c r="I383" s="146"/>
    </row>
    <row r="384" spans="1:9" s="11" customFormat="1" ht="13.5" customHeight="1">
      <c r="A384" s="30"/>
      <c r="B384" s="405"/>
      <c r="C384" s="405"/>
      <c r="D384" t="s">
        <v>15</v>
      </c>
      <c r="E384" s="4">
        <v>60</v>
      </c>
      <c r="F384" s="20"/>
      <c r="G384" s="1">
        <f t="shared" si="6"/>
        <v>108.89999999999998</v>
      </c>
      <c r="I384" s="146"/>
    </row>
    <row r="385" spans="1:9" s="11" customFormat="1" ht="13.5" customHeight="1">
      <c r="A385" s="30"/>
      <c r="B385" s="405"/>
      <c r="C385" s="405"/>
      <c r="D385" t="s">
        <v>31</v>
      </c>
      <c r="E385" s="4">
        <v>5</v>
      </c>
      <c r="F385" s="20"/>
      <c r="G385" s="1">
        <f t="shared" si="6"/>
        <v>113.89999999999998</v>
      </c>
      <c r="I385" s="146"/>
    </row>
    <row r="386" spans="1:9" s="11" customFormat="1" ht="13.5" customHeight="1">
      <c r="A386" s="30"/>
      <c r="B386" s="405"/>
      <c r="C386" s="405"/>
      <c r="D386" t="s">
        <v>37</v>
      </c>
      <c r="E386" s="4">
        <v>8.5</v>
      </c>
      <c r="F386" s="20"/>
      <c r="G386" s="1">
        <f t="shared" si="6"/>
        <v>122.39999999999998</v>
      </c>
      <c r="I386" s="146"/>
    </row>
    <row r="387" spans="1:9" s="11" customFormat="1" ht="13.5" customHeight="1">
      <c r="A387" s="30">
        <v>44194</v>
      </c>
      <c r="B387" s="405">
        <v>21246</v>
      </c>
      <c r="C387" s="405" t="s">
        <v>26</v>
      </c>
      <c r="D387" t="s">
        <v>13</v>
      </c>
      <c r="E387" s="4"/>
      <c r="F387" s="20">
        <v>43.8</v>
      </c>
      <c r="G387" s="1">
        <f t="shared" si="6"/>
        <v>78.59999999999998</v>
      </c>
      <c r="I387" s="146"/>
    </row>
    <row r="388" spans="1:9" s="11" customFormat="1" ht="13.5" customHeight="1">
      <c r="A388" s="30">
        <v>44194</v>
      </c>
      <c r="B388" s="405">
        <v>21246</v>
      </c>
      <c r="C388" s="405" t="s">
        <v>26</v>
      </c>
      <c r="D388" t="s">
        <v>14</v>
      </c>
      <c r="E388" s="4"/>
      <c r="F388" s="20">
        <v>5.0999999999999996</v>
      </c>
      <c r="G388" s="1">
        <f t="shared" si="6"/>
        <v>73.499999999999986</v>
      </c>
      <c r="I388" s="146"/>
    </row>
    <row r="389" spans="1:9" s="11" customFormat="1" ht="13.5" customHeight="1">
      <c r="A389" s="30">
        <v>44895</v>
      </c>
      <c r="B389" s="405" t="s">
        <v>64</v>
      </c>
      <c r="C389" s="405" t="s">
        <v>26</v>
      </c>
      <c r="D389" t="s">
        <v>15</v>
      </c>
      <c r="E389" s="4"/>
      <c r="F389" s="4">
        <v>60</v>
      </c>
      <c r="G389" s="1">
        <f t="shared" si="6"/>
        <v>13.499999999999986</v>
      </c>
      <c r="I389" s="146"/>
    </row>
    <row r="390" spans="1:9" s="11" customFormat="1" ht="13.5" customHeight="1">
      <c r="A390" s="30">
        <v>44895</v>
      </c>
      <c r="B390" s="405" t="s">
        <v>64</v>
      </c>
      <c r="C390" s="405" t="s">
        <v>26</v>
      </c>
      <c r="D390" t="s">
        <v>31</v>
      </c>
      <c r="E390" s="4"/>
      <c r="F390" s="4">
        <v>5</v>
      </c>
      <c r="G390" s="1">
        <f t="shared" si="6"/>
        <v>8.4999999999999858</v>
      </c>
      <c r="I390" s="146"/>
    </row>
    <row r="391" spans="1:9" s="11" customFormat="1" ht="13.5" customHeight="1">
      <c r="A391" s="30">
        <v>44895</v>
      </c>
      <c r="B391" s="405" t="s">
        <v>64</v>
      </c>
      <c r="C391" s="405" t="s">
        <v>26</v>
      </c>
      <c r="D391" t="s">
        <v>37</v>
      </c>
      <c r="E391" s="4"/>
      <c r="F391" s="4">
        <v>8.5</v>
      </c>
      <c r="G391" s="1">
        <f t="shared" si="6"/>
        <v>-1.4210854715202004E-14</v>
      </c>
      <c r="I391" s="146"/>
    </row>
    <row r="392" spans="1:9" s="11" customFormat="1">
      <c r="A392" s="32">
        <v>44135</v>
      </c>
      <c r="B392" s="404" t="s">
        <v>11</v>
      </c>
      <c r="C392" s="404" t="s">
        <v>27</v>
      </c>
      <c r="D392" t="s">
        <v>13</v>
      </c>
      <c r="E392" s="4">
        <v>51.4</v>
      </c>
      <c r="F392" s="20"/>
      <c r="G392" s="1">
        <f t="shared" si="6"/>
        <v>51.399999999999984</v>
      </c>
      <c r="I392" s="146"/>
    </row>
    <row r="393" spans="1:9" s="11" customFormat="1" ht="13.5" customHeight="1">
      <c r="A393" s="30"/>
      <c r="B393" s="405"/>
      <c r="C393" s="405"/>
      <c r="D393" t="s">
        <v>14</v>
      </c>
      <c r="E393" s="4">
        <v>5.4</v>
      </c>
      <c r="F393" s="20"/>
      <c r="G393" s="1">
        <f t="shared" si="6"/>
        <v>56.799999999999983</v>
      </c>
      <c r="I393" s="146"/>
    </row>
    <row r="394" spans="1:9" s="11" customFormat="1" ht="13.5" customHeight="1">
      <c r="A394" s="30"/>
      <c r="B394" s="405"/>
      <c r="C394" s="405"/>
      <c r="D394" t="s">
        <v>15</v>
      </c>
      <c r="E394" s="4">
        <v>60</v>
      </c>
      <c r="F394" s="20"/>
      <c r="G394" s="1">
        <f t="shared" si="6"/>
        <v>116.79999999999998</v>
      </c>
      <c r="I394" s="146"/>
    </row>
    <row r="395" spans="1:9" s="11" customFormat="1" ht="13.5" customHeight="1">
      <c r="A395" s="30"/>
      <c r="B395" s="405"/>
      <c r="C395" s="405"/>
      <c r="D395" t="s">
        <v>31</v>
      </c>
      <c r="E395" s="4">
        <v>5</v>
      </c>
      <c r="F395" s="20"/>
      <c r="G395" s="1">
        <f t="shared" si="6"/>
        <v>121.79999999999998</v>
      </c>
      <c r="I395" s="146"/>
    </row>
    <row r="396" spans="1:9" s="11" customFormat="1" ht="13.5" customHeight="1">
      <c r="A396" s="30"/>
      <c r="B396" s="405"/>
      <c r="C396" s="405"/>
      <c r="D396" s="56" t="s">
        <v>177</v>
      </c>
      <c r="E396" s="4">
        <v>10</v>
      </c>
      <c r="F396" s="20"/>
      <c r="G396" s="1">
        <f t="shared" si="6"/>
        <v>131.79999999999998</v>
      </c>
      <c r="I396" s="146"/>
    </row>
    <row r="397" spans="1:9" s="11" customFormat="1" ht="13.5" customHeight="1">
      <c r="A397" s="30"/>
      <c r="B397" s="405"/>
      <c r="C397" s="405"/>
      <c r="D397" s="56" t="s">
        <v>178</v>
      </c>
      <c r="E397" s="4">
        <v>10</v>
      </c>
      <c r="F397" s="20"/>
      <c r="G397" s="1">
        <f t="shared" ref="G397:G413" si="7">+G396+E397-F397</f>
        <v>141.79999999999998</v>
      </c>
      <c r="I397" s="146"/>
    </row>
    <row r="398" spans="1:9" s="11" customFormat="1" ht="13.5" customHeight="1">
      <c r="A398" s="30">
        <v>44194</v>
      </c>
      <c r="B398" s="405">
        <v>21246</v>
      </c>
      <c r="C398" s="405" t="s">
        <v>27</v>
      </c>
      <c r="D398" s="56" t="s">
        <v>13</v>
      </c>
      <c r="E398" s="4"/>
      <c r="F398" s="20">
        <v>51.4</v>
      </c>
      <c r="G398" s="1">
        <f t="shared" si="7"/>
        <v>90.399999999999977</v>
      </c>
      <c r="I398" s="146"/>
    </row>
    <row r="399" spans="1:9" s="11" customFormat="1" ht="13.5" customHeight="1">
      <c r="A399" s="30">
        <v>44194</v>
      </c>
      <c r="B399" s="405">
        <v>21246</v>
      </c>
      <c r="C399" s="405" t="s">
        <v>27</v>
      </c>
      <c r="D399" s="56" t="s">
        <v>14</v>
      </c>
      <c r="E399" s="4"/>
      <c r="F399" s="20">
        <v>5.4</v>
      </c>
      <c r="G399" s="1">
        <f t="shared" si="7"/>
        <v>84.999999999999972</v>
      </c>
      <c r="I399" s="146"/>
    </row>
    <row r="400" spans="1:9" s="11" customFormat="1" ht="13.5" customHeight="1">
      <c r="A400" s="30">
        <v>44895</v>
      </c>
      <c r="B400" s="405" t="s">
        <v>64</v>
      </c>
      <c r="C400" s="405" t="s">
        <v>27</v>
      </c>
      <c r="D400" t="s">
        <v>15</v>
      </c>
      <c r="E400" s="4"/>
      <c r="F400" s="4">
        <v>60</v>
      </c>
      <c r="G400" s="1">
        <f t="shared" si="7"/>
        <v>24.999999999999972</v>
      </c>
      <c r="I400" s="146"/>
    </row>
    <row r="401" spans="1:9" s="11" customFormat="1" ht="13.5" customHeight="1">
      <c r="A401" s="30">
        <v>44895</v>
      </c>
      <c r="B401" s="405" t="s">
        <v>64</v>
      </c>
      <c r="C401" s="405" t="s">
        <v>27</v>
      </c>
      <c r="D401" t="s">
        <v>31</v>
      </c>
      <c r="E401" s="4"/>
      <c r="F401" s="4">
        <v>5</v>
      </c>
      <c r="G401" s="1">
        <f t="shared" si="7"/>
        <v>19.999999999999972</v>
      </c>
      <c r="I401" s="146"/>
    </row>
    <row r="402" spans="1:9" s="11" customFormat="1" ht="13.5" customHeight="1">
      <c r="A402" s="30">
        <v>44895</v>
      </c>
      <c r="B402" s="405" t="s">
        <v>64</v>
      </c>
      <c r="C402" s="405" t="s">
        <v>27</v>
      </c>
      <c r="D402" s="56" t="s">
        <v>177</v>
      </c>
      <c r="E402" s="4"/>
      <c r="F402" s="4">
        <v>10</v>
      </c>
      <c r="G402" s="1">
        <f t="shared" si="7"/>
        <v>9.9999999999999716</v>
      </c>
      <c r="I402" s="146"/>
    </row>
    <row r="403" spans="1:9" s="11" customFormat="1" ht="13.5" customHeight="1">
      <c r="A403" s="30">
        <v>44895</v>
      </c>
      <c r="B403" s="405" t="s">
        <v>64</v>
      </c>
      <c r="C403" s="405" t="s">
        <v>27</v>
      </c>
      <c r="D403" s="56" t="s">
        <v>178</v>
      </c>
      <c r="E403" s="4"/>
      <c r="F403" s="4">
        <v>10</v>
      </c>
      <c r="G403" s="1">
        <f t="shared" si="7"/>
        <v>-2.8421709430404007E-14</v>
      </c>
      <c r="I403" s="146"/>
    </row>
    <row r="404" spans="1:9" s="11" customFormat="1" ht="13.5" customHeight="1">
      <c r="A404" s="32">
        <v>44165</v>
      </c>
      <c r="B404" s="404" t="s">
        <v>11</v>
      </c>
      <c r="C404" s="404" t="s">
        <v>28</v>
      </c>
      <c r="D404" s="56" t="s">
        <v>13</v>
      </c>
      <c r="E404" s="4">
        <v>48.8</v>
      </c>
      <c r="F404" s="20"/>
      <c r="G404" s="1">
        <f t="shared" si="7"/>
        <v>48.799999999999969</v>
      </c>
    </row>
    <row r="405" spans="1:9" s="11" customFormat="1" ht="13.5" customHeight="1">
      <c r="A405" s="30"/>
      <c r="B405" s="405"/>
      <c r="C405" s="405"/>
      <c r="D405" s="56" t="s">
        <v>14</v>
      </c>
      <c r="E405" s="4">
        <v>5.6</v>
      </c>
      <c r="F405" s="20"/>
      <c r="G405" s="1">
        <f t="shared" si="7"/>
        <v>54.39999999999997</v>
      </c>
    </row>
    <row r="406" spans="1:9" s="11" customFormat="1" ht="13.5" customHeight="1">
      <c r="A406" s="30"/>
      <c r="B406" s="405"/>
      <c r="C406" s="405"/>
      <c r="D406" s="56" t="s">
        <v>15</v>
      </c>
      <c r="E406" s="4">
        <v>60</v>
      </c>
      <c r="F406" s="20"/>
      <c r="G406" s="1">
        <f t="shared" si="7"/>
        <v>114.39999999999998</v>
      </c>
    </row>
    <row r="407" spans="1:9" s="11" customFormat="1" ht="13.5" customHeight="1">
      <c r="A407" s="30"/>
      <c r="B407" s="405"/>
      <c r="C407" s="405"/>
      <c r="D407" s="56" t="s">
        <v>31</v>
      </c>
      <c r="E407" s="4">
        <v>5</v>
      </c>
      <c r="F407" s="20"/>
      <c r="G407" s="1">
        <f t="shared" si="7"/>
        <v>119.39999999999998</v>
      </c>
    </row>
    <row r="408" spans="1:9" s="11" customFormat="1" ht="13.5" customHeight="1">
      <c r="A408" s="30">
        <v>44239</v>
      </c>
      <c r="B408" s="405">
        <v>21579</v>
      </c>
      <c r="C408" s="405" t="s">
        <v>28</v>
      </c>
      <c r="D408" s="56" t="s">
        <v>13</v>
      </c>
      <c r="E408" s="4"/>
      <c r="F408" s="20">
        <v>48.8</v>
      </c>
      <c r="G408" s="1">
        <f t="shared" si="7"/>
        <v>70.59999999999998</v>
      </c>
    </row>
    <row r="409" spans="1:9" s="11" customFormat="1" ht="13.5" customHeight="1">
      <c r="A409" s="30">
        <v>44239</v>
      </c>
      <c r="B409" s="405">
        <v>21579</v>
      </c>
      <c r="C409" s="405" t="s">
        <v>28</v>
      </c>
      <c r="D409" s="56" t="s">
        <v>14</v>
      </c>
      <c r="E409" s="4"/>
      <c r="F409" s="20">
        <v>5.6</v>
      </c>
      <c r="G409" s="1">
        <f t="shared" si="7"/>
        <v>64.999999999999986</v>
      </c>
    </row>
    <row r="410" spans="1:9" s="11" customFormat="1" ht="13.5" customHeight="1">
      <c r="A410" s="30">
        <v>44895</v>
      </c>
      <c r="B410" s="405" t="s">
        <v>64</v>
      </c>
      <c r="C410" s="405" t="s">
        <v>28</v>
      </c>
      <c r="D410" s="56" t="s">
        <v>15</v>
      </c>
      <c r="E410" s="4"/>
      <c r="F410" s="4">
        <v>60</v>
      </c>
      <c r="G410" s="1">
        <f t="shared" si="7"/>
        <v>4.9999999999999858</v>
      </c>
    </row>
    <row r="411" spans="1:9" s="11" customFormat="1" ht="13.5" customHeight="1">
      <c r="A411" s="30">
        <v>44895</v>
      </c>
      <c r="B411" s="405" t="s">
        <v>64</v>
      </c>
      <c r="C411" s="405" t="s">
        <v>28</v>
      </c>
      <c r="D411" s="56" t="s">
        <v>31</v>
      </c>
      <c r="E411" s="4"/>
      <c r="F411" s="4">
        <v>5</v>
      </c>
      <c r="G411" s="82">
        <f t="shared" si="7"/>
        <v>-1.4210854715202004E-14</v>
      </c>
    </row>
    <row r="412" spans="1:9" s="11" customFormat="1" ht="13.5" customHeight="1">
      <c r="A412" s="32">
        <v>44196</v>
      </c>
      <c r="B412" s="404" t="s">
        <v>11</v>
      </c>
      <c r="C412" s="404" t="s">
        <v>29</v>
      </c>
      <c r="D412" t="s">
        <v>13</v>
      </c>
      <c r="E412" s="165">
        <v>55.8</v>
      </c>
      <c r="F412" s="20"/>
      <c r="G412" s="1">
        <f t="shared" si="7"/>
        <v>55.799999999999983</v>
      </c>
    </row>
    <row r="413" spans="1:9" s="11" customFormat="1" ht="13.5" customHeight="1">
      <c r="A413" s="30"/>
      <c r="B413" s="405"/>
      <c r="C413" s="405"/>
      <c r="D413" t="s">
        <v>14</v>
      </c>
      <c r="E413" s="165">
        <v>4.9000000000000004</v>
      </c>
      <c r="F413" s="20"/>
      <c r="G413" s="1">
        <f t="shared" si="7"/>
        <v>60.699999999999982</v>
      </c>
    </row>
    <row r="414" spans="1:9" s="11" customFormat="1" ht="13.5" customHeight="1">
      <c r="A414" s="30"/>
      <c r="B414" s="405"/>
      <c r="C414" s="405"/>
      <c r="D414" t="s">
        <v>33</v>
      </c>
      <c r="E414" s="165">
        <v>60</v>
      </c>
      <c r="F414" s="20"/>
      <c r="G414" s="1">
        <f t="shared" ref="G414:G429" si="8">+G413+E414-F414</f>
        <v>120.69999999999999</v>
      </c>
    </row>
    <row r="415" spans="1:9" s="11" customFormat="1" ht="13.5" customHeight="1">
      <c r="A415" s="30"/>
      <c r="B415" s="405"/>
      <c r="C415" s="405"/>
      <c r="D415" t="s">
        <v>31</v>
      </c>
      <c r="E415" s="165">
        <v>5</v>
      </c>
      <c r="F415" s="20"/>
      <c r="G415" s="1">
        <f t="shared" si="8"/>
        <v>125.69999999999999</v>
      </c>
    </row>
    <row r="416" spans="1:9" s="11" customFormat="1" ht="13.5" customHeight="1">
      <c r="A416" s="30">
        <v>44239</v>
      </c>
      <c r="B416" s="405">
        <v>21579</v>
      </c>
      <c r="C416" s="405" t="s">
        <v>29</v>
      </c>
      <c r="D416" t="s">
        <v>13</v>
      </c>
      <c r="E416" s="165"/>
      <c r="F416" s="20">
        <v>55.8</v>
      </c>
      <c r="G416" s="1">
        <f t="shared" si="8"/>
        <v>69.899999999999991</v>
      </c>
    </row>
    <row r="417" spans="1:9" s="11" customFormat="1" ht="13.5" customHeight="1">
      <c r="A417" s="30">
        <v>44239</v>
      </c>
      <c r="B417" s="405">
        <v>21579</v>
      </c>
      <c r="C417" s="405" t="s">
        <v>29</v>
      </c>
      <c r="D417" t="s">
        <v>14</v>
      </c>
      <c r="E417" s="165"/>
      <c r="F417" s="20">
        <v>4.9000000000000004</v>
      </c>
      <c r="G417" s="1">
        <f t="shared" si="8"/>
        <v>64.999999999999986</v>
      </c>
    </row>
    <row r="418" spans="1:9" s="11" customFormat="1" ht="13.5" customHeight="1">
      <c r="A418" s="30">
        <v>44895</v>
      </c>
      <c r="B418" s="405" t="s">
        <v>64</v>
      </c>
      <c r="C418" s="405" t="s">
        <v>29</v>
      </c>
      <c r="D418" t="s">
        <v>33</v>
      </c>
      <c r="E418" s="165"/>
      <c r="F418" s="165">
        <v>51.5</v>
      </c>
      <c r="G418" s="1">
        <f t="shared" si="8"/>
        <v>13.499999999999986</v>
      </c>
      <c r="I418" s="40"/>
    </row>
    <row r="419" spans="1:9" s="11" customFormat="1" ht="13.5" customHeight="1">
      <c r="A419" s="30">
        <v>44926</v>
      </c>
      <c r="B419" s="405" t="s">
        <v>48</v>
      </c>
      <c r="C419" s="405" t="s">
        <v>29</v>
      </c>
      <c r="D419" t="s">
        <v>33</v>
      </c>
      <c r="E419" s="165"/>
      <c r="F419" s="165">
        <v>8.5</v>
      </c>
      <c r="G419" s="1">
        <f t="shared" si="8"/>
        <v>4.9999999999999858</v>
      </c>
    </row>
    <row r="420" spans="1:9" s="11" customFormat="1" ht="13.5" customHeight="1">
      <c r="A420" s="30">
        <v>44926</v>
      </c>
      <c r="B420" s="405" t="s">
        <v>48</v>
      </c>
      <c r="C420" s="405" t="s">
        <v>29</v>
      </c>
      <c r="D420" t="s">
        <v>31</v>
      </c>
      <c r="E420" s="165"/>
      <c r="F420" s="165">
        <v>5</v>
      </c>
      <c r="G420" s="1">
        <f t="shared" si="8"/>
        <v>-1.4210854715202004E-14</v>
      </c>
    </row>
    <row r="421" spans="1:9" s="11" customFormat="1" ht="13.5" customHeight="1">
      <c r="A421" s="32">
        <v>44227</v>
      </c>
      <c r="B421" s="404" t="s">
        <v>11</v>
      </c>
      <c r="C421" s="404" t="s">
        <v>12</v>
      </c>
      <c r="D421" t="s">
        <v>13</v>
      </c>
      <c r="E421" s="165">
        <v>59.5</v>
      </c>
      <c r="F421" s="20"/>
      <c r="G421" s="1">
        <f t="shared" si="8"/>
        <v>59.499999999999986</v>
      </c>
    </row>
    <row r="422" spans="1:9" s="11" customFormat="1" ht="13.5" customHeight="1">
      <c r="A422" s="30"/>
      <c r="B422" s="405"/>
      <c r="C422" s="405"/>
      <c r="D422" t="s">
        <v>14</v>
      </c>
      <c r="E422" s="165">
        <v>6.3</v>
      </c>
      <c r="F422" s="20"/>
      <c r="G422" s="1">
        <f t="shared" si="8"/>
        <v>65.799999999999983</v>
      </c>
    </row>
    <row r="423" spans="1:9" s="11" customFormat="1" ht="13.5" customHeight="1">
      <c r="A423" s="30"/>
      <c r="B423" s="405"/>
      <c r="C423" s="405"/>
      <c r="D423" t="s">
        <v>33</v>
      </c>
      <c r="E423" s="165">
        <v>60</v>
      </c>
      <c r="F423" s="20"/>
      <c r="G423" s="1">
        <f t="shared" si="8"/>
        <v>125.79999999999998</v>
      </c>
    </row>
    <row r="424" spans="1:9" s="11" customFormat="1" ht="13.5" customHeight="1">
      <c r="A424" s="30"/>
      <c r="B424" s="405"/>
      <c r="C424" s="405"/>
      <c r="D424" t="s">
        <v>31</v>
      </c>
      <c r="E424" s="165">
        <v>5</v>
      </c>
      <c r="F424" s="20"/>
      <c r="G424" s="1">
        <f t="shared" si="8"/>
        <v>130.79999999999998</v>
      </c>
    </row>
    <row r="425" spans="1:9" s="11" customFormat="1">
      <c r="A425" s="30">
        <v>44315</v>
      </c>
      <c r="B425" s="405">
        <v>22293</v>
      </c>
      <c r="C425" s="405" t="s">
        <v>12</v>
      </c>
      <c r="D425" t="s">
        <v>13</v>
      </c>
      <c r="E425" s="165"/>
      <c r="F425" s="20">
        <v>59.5</v>
      </c>
      <c r="G425" s="1">
        <f t="shared" si="8"/>
        <v>71.299999999999983</v>
      </c>
      <c r="I425" s="40"/>
    </row>
    <row r="426" spans="1:9" s="11" customFormat="1">
      <c r="A426" s="30">
        <v>44315</v>
      </c>
      <c r="B426" s="405">
        <v>22293</v>
      </c>
      <c r="C426" s="405" t="s">
        <v>12</v>
      </c>
      <c r="D426" t="s">
        <v>14</v>
      </c>
      <c r="E426" s="165"/>
      <c r="F426" s="20">
        <v>6.3</v>
      </c>
      <c r="G426" s="1">
        <f t="shared" si="8"/>
        <v>64.999999999999986</v>
      </c>
    </row>
    <row r="427" spans="1:9" s="11" customFormat="1">
      <c r="A427" s="30">
        <v>44407</v>
      </c>
      <c r="B427" s="405">
        <v>23154</v>
      </c>
      <c r="C427" s="405" t="s">
        <v>12</v>
      </c>
      <c r="D427" t="s">
        <v>33</v>
      </c>
      <c r="E427" s="165"/>
      <c r="F427" s="20">
        <v>60</v>
      </c>
      <c r="G427" s="1">
        <f t="shared" si="8"/>
        <v>4.9999999999999858</v>
      </c>
    </row>
    <row r="428" spans="1:9" s="11" customFormat="1">
      <c r="A428" s="30">
        <v>44407</v>
      </c>
      <c r="B428" s="405">
        <v>23154</v>
      </c>
      <c r="C428" s="405" t="s">
        <v>12</v>
      </c>
      <c r="D428" t="s">
        <v>31</v>
      </c>
      <c r="E428" s="165"/>
      <c r="F428" s="20">
        <v>5</v>
      </c>
      <c r="G428" s="1">
        <f t="shared" si="8"/>
        <v>-1.4210854715202004E-14</v>
      </c>
    </row>
    <row r="429" spans="1:9" s="11" customFormat="1" ht="13.5" customHeight="1">
      <c r="A429" s="32">
        <v>44255</v>
      </c>
      <c r="B429" s="404" t="s">
        <v>11</v>
      </c>
      <c r="C429" s="404" t="s">
        <v>19</v>
      </c>
      <c r="D429" t="s">
        <v>13</v>
      </c>
      <c r="E429" s="165">
        <v>53.9</v>
      </c>
      <c r="F429" s="20"/>
      <c r="G429" s="1">
        <f t="shared" si="8"/>
        <v>53.899999999999984</v>
      </c>
    </row>
    <row r="430" spans="1:9" s="11" customFormat="1">
      <c r="A430" s="30"/>
      <c r="B430" s="405"/>
      <c r="C430" s="405"/>
      <c r="D430" t="s">
        <v>14</v>
      </c>
      <c r="E430" s="165">
        <v>5.7</v>
      </c>
      <c r="F430" s="20"/>
      <c r="G430" s="1">
        <f t="shared" ref="G430:G454" si="9">+G429+E430-F430</f>
        <v>59.599999999999987</v>
      </c>
    </row>
    <row r="431" spans="1:9" s="11" customFormat="1">
      <c r="A431" s="30"/>
      <c r="B431" s="405"/>
      <c r="C431" s="405"/>
      <c r="D431" t="s">
        <v>33</v>
      </c>
      <c r="E431" s="165">
        <v>56</v>
      </c>
      <c r="F431" s="20"/>
      <c r="G431" s="1">
        <f t="shared" si="9"/>
        <v>115.6</v>
      </c>
    </row>
    <row r="432" spans="1:9" s="11" customFormat="1">
      <c r="A432" s="30"/>
      <c r="B432" s="405"/>
      <c r="C432" s="405"/>
      <c r="D432" t="s">
        <v>31</v>
      </c>
      <c r="E432" s="165">
        <v>5</v>
      </c>
      <c r="F432" s="20"/>
      <c r="G432" s="1">
        <f t="shared" si="9"/>
        <v>120.6</v>
      </c>
    </row>
    <row r="433" spans="1:9" s="11" customFormat="1">
      <c r="A433" s="30">
        <v>44328</v>
      </c>
      <c r="B433" s="405">
        <v>22441</v>
      </c>
      <c r="C433" s="405" t="s">
        <v>19</v>
      </c>
      <c r="D433" t="s">
        <v>13</v>
      </c>
      <c r="E433" s="165"/>
      <c r="F433" s="20">
        <v>53.9</v>
      </c>
      <c r="G433" s="1">
        <f t="shared" si="9"/>
        <v>66.699999999999989</v>
      </c>
    </row>
    <row r="434" spans="1:9" s="11" customFormat="1">
      <c r="A434" s="30">
        <v>44328</v>
      </c>
      <c r="B434" s="405">
        <v>22441</v>
      </c>
      <c r="C434" s="405" t="s">
        <v>19</v>
      </c>
      <c r="D434" t="s">
        <v>14</v>
      </c>
      <c r="E434" s="165"/>
      <c r="F434" s="20">
        <v>5.7</v>
      </c>
      <c r="G434" s="1">
        <f t="shared" si="9"/>
        <v>60.999999999999986</v>
      </c>
    </row>
    <row r="435" spans="1:9" s="11" customFormat="1">
      <c r="A435" s="30">
        <v>44407</v>
      </c>
      <c r="B435" s="405">
        <v>23154</v>
      </c>
      <c r="C435" s="405" t="s">
        <v>19</v>
      </c>
      <c r="D435" t="s">
        <v>33</v>
      </c>
      <c r="E435" s="165"/>
      <c r="F435" s="20">
        <v>56</v>
      </c>
      <c r="G435" s="1">
        <f t="shared" si="9"/>
        <v>4.9999999999999858</v>
      </c>
    </row>
    <row r="436" spans="1:9" s="11" customFormat="1">
      <c r="A436" s="30">
        <v>44407</v>
      </c>
      <c r="B436" s="405">
        <v>23154</v>
      </c>
      <c r="C436" s="405" t="s">
        <v>19</v>
      </c>
      <c r="D436" t="s">
        <v>31</v>
      </c>
      <c r="E436" s="165"/>
      <c r="F436" s="20">
        <v>5</v>
      </c>
      <c r="G436" s="1">
        <f t="shared" si="9"/>
        <v>-1.4210854715202004E-14</v>
      </c>
    </row>
    <row r="437" spans="1:9" s="11" customFormat="1">
      <c r="A437" s="32">
        <v>44286</v>
      </c>
      <c r="B437" s="404" t="s">
        <v>11</v>
      </c>
      <c r="C437" s="404" t="s">
        <v>20</v>
      </c>
      <c r="D437" t="s">
        <v>13</v>
      </c>
      <c r="E437" s="165">
        <v>59.1</v>
      </c>
      <c r="F437" s="20"/>
      <c r="G437" s="1">
        <f t="shared" si="9"/>
        <v>59.099999999999987</v>
      </c>
    </row>
    <row r="438" spans="1:9" s="11" customFormat="1">
      <c r="A438" s="30"/>
      <c r="B438" s="405"/>
      <c r="C438" s="405"/>
      <c r="D438" t="s">
        <v>14</v>
      </c>
      <c r="E438" s="165">
        <v>3.8</v>
      </c>
      <c r="F438" s="20"/>
      <c r="G438" s="1">
        <f t="shared" si="9"/>
        <v>62.899999999999984</v>
      </c>
    </row>
    <row r="439" spans="1:9" s="11" customFormat="1">
      <c r="A439" s="30"/>
      <c r="B439" s="405"/>
      <c r="C439" s="405"/>
      <c r="D439" t="s">
        <v>33</v>
      </c>
      <c r="E439" s="165">
        <v>60</v>
      </c>
      <c r="F439" s="20"/>
      <c r="G439" s="1">
        <f t="shared" si="9"/>
        <v>122.89999999999998</v>
      </c>
    </row>
    <row r="440" spans="1:9" s="11" customFormat="1">
      <c r="A440" s="30"/>
      <c r="B440" s="405"/>
      <c r="C440" s="405"/>
      <c r="D440" t="s">
        <v>31</v>
      </c>
      <c r="E440" s="165">
        <v>5</v>
      </c>
      <c r="F440" s="20"/>
      <c r="G440" s="1">
        <f t="shared" si="9"/>
        <v>127.89999999999998</v>
      </c>
    </row>
    <row r="441" spans="1:9" s="11" customFormat="1">
      <c r="A441" s="30"/>
      <c r="B441" s="405"/>
      <c r="C441" s="405"/>
      <c r="D441" t="s">
        <v>40</v>
      </c>
      <c r="E441" s="165">
        <v>10</v>
      </c>
      <c r="F441" s="20"/>
      <c r="G441" s="1">
        <f t="shared" si="9"/>
        <v>137.89999999999998</v>
      </c>
    </row>
    <row r="442" spans="1:9" s="11" customFormat="1">
      <c r="A442" s="30">
        <v>44328</v>
      </c>
      <c r="B442" s="405">
        <v>22441</v>
      </c>
      <c r="C442" s="405" t="s">
        <v>20</v>
      </c>
      <c r="D442" t="s">
        <v>13</v>
      </c>
      <c r="E442" s="165"/>
      <c r="F442" s="20">
        <v>59.1</v>
      </c>
      <c r="G442" s="1">
        <f t="shared" si="9"/>
        <v>78.799999999999983</v>
      </c>
    </row>
    <row r="443" spans="1:9" s="11" customFormat="1">
      <c r="A443" s="30">
        <v>44328</v>
      </c>
      <c r="B443" s="405">
        <v>22441</v>
      </c>
      <c r="C443" s="405" t="s">
        <v>20</v>
      </c>
      <c r="D443" t="s">
        <v>14</v>
      </c>
      <c r="E443" s="165"/>
      <c r="F443" s="20">
        <v>3.8</v>
      </c>
      <c r="G443" s="1">
        <f t="shared" si="9"/>
        <v>74.999999999999986</v>
      </c>
      <c r="I443" s="146"/>
    </row>
    <row r="444" spans="1:9" s="11" customFormat="1">
      <c r="A444" s="30">
        <v>44407</v>
      </c>
      <c r="B444" s="405">
        <v>23154</v>
      </c>
      <c r="C444" s="405" t="s">
        <v>20</v>
      </c>
      <c r="D444" t="s">
        <v>33</v>
      </c>
      <c r="E444" s="165"/>
      <c r="F444" s="20">
        <v>60</v>
      </c>
      <c r="G444" s="1">
        <f t="shared" si="9"/>
        <v>14.999999999999986</v>
      </c>
      <c r="I444" s="146"/>
    </row>
    <row r="445" spans="1:9" s="11" customFormat="1">
      <c r="A445" s="30">
        <v>44407</v>
      </c>
      <c r="B445" s="405">
        <v>23154</v>
      </c>
      <c r="C445" s="405" t="s">
        <v>20</v>
      </c>
      <c r="D445" t="s">
        <v>31</v>
      </c>
      <c r="E445" s="165"/>
      <c r="F445" s="20">
        <v>5</v>
      </c>
      <c r="G445" s="1">
        <f t="shared" si="9"/>
        <v>9.9999999999999858</v>
      </c>
      <c r="I445" s="146"/>
    </row>
    <row r="446" spans="1:9" s="11" customFormat="1">
      <c r="A446" s="30">
        <v>44926</v>
      </c>
      <c r="B446" s="405" t="s">
        <v>48</v>
      </c>
      <c r="C446" s="405" t="s">
        <v>20</v>
      </c>
      <c r="D446" t="s">
        <v>40</v>
      </c>
      <c r="E446" s="165"/>
      <c r="F446" s="20">
        <v>10</v>
      </c>
      <c r="G446" s="1">
        <f t="shared" si="9"/>
        <v>-1.4210854715202004E-14</v>
      </c>
      <c r="I446" s="146"/>
    </row>
    <row r="447" spans="1:9" s="11" customFormat="1" ht="13.5" customHeight="1">
      <c r="A447" s="32">
        <v>44316</v>
      </c>
      <c r="B447" s="404" t="s">
        <v>11</v>
      </c>
      <c r="C447" s="404" t="s">
        <v>21</v>
      </c>
      <c r="D447" t="s">
        <v>13</v>
      </c>
      <c r="E447" s="165">
        <v>57.1</v>
      </c>
      <c r="F447" s="20"/>
      <c r="G447" s="1">
        <f t="shared" si="9"/>
        <v>57.099999999999987</v>
      </c>
      <c r="I447" s="146"/>
    </row>
    <row r="448" spans="1:9" s="11" customFormat="1" ht="13.5" customHeight="1">
      <c r="A448" s="30"/>
      <c r="B448" s="405"/>
      <c r="C448" s="405"/>
      <c r="D448" t="s">
        <v>14</v>
      </c>
      <c r="E448" s="165">
        <v>4.8</v>
      </c>
      <c r="F448" s="20"/>
      <c r="G448" s="1">
        <f t="shared" si="9"/>
        <v>61.899999999999984</v>
      </c>
      <c r="I448" s="146"/>
    </row>
    <row r="449" spans="1:9" s="11" customFormat="1" ht="13.5" customHeight="1">
      <c r="A449" s="30"/>
      <c r="B449" s="405"/>
      <c r="C449" s="405"/>
      <c r="D449" t="s">
        <v>33</v>
      </c>
      <c r="E449" s="165">
        <v>60</v>
      </c>
      <c r="F449" s="20"/>
      <c r="G449" s="1">
        <f t="shared" si="9"/>
        <v>121.89999999999998</v>
      </c>
      <c r="I449" s="146"/>
    </row>
    <row r="450" spans="1:9" s="11" customFormat="1" ht="13.5" customHeight="1">
      <c r="A450" s="30"/>
      <c r="B450" s="405"/>
      <c r="C450" s="405"/>
      <c r="D450" t="s">
        <v>31</v>
      </c>
      <c r="E450" s="165">
        <v>5</v>
      </c>
      <c r="F450" s="20"/>
      <c r="G450" s="1">
        <f t="shared" si="9"/>
        <v>126.89999999999998</v>
      </c>
    </row>
    <row r="451" spans="1:9" s="11" customFormat="1" ht="13.5" customHeight="1">
      <c r="A451" s="30">
        <v>44372</v>
      </c>
      <c r="B451" s="405">
        <v>22893</v>
      </c>
      <c r="C451" s="405" t="s">
        <v>21</v>
      </c>
      <c r="D451" t="s">
        <v>13</v>
      </c>
      <c r="E451" s="165"/>
      <c r="F451" s="20">
        <v>57.1</v>
      </c>
      <c r="G451" s="1">
        <f t="shared" si="9"/>
        <v>69.799999999999983</v>
      </c>
      <c r="I451" s="146"/>
    </row>
    <row r="452" spans="1:9" s="11" customFormat="1" ht="14.25" customHeight="1">
      <c r="A452" s="30">
        <v>44372</v>
      </c>
      <c r="B452" s="405">
        <v>22893</v>
      </c>
      <c r="C452" s="405" t="s">
        <v>21</v>
      </c>
      <c r="D452" t="s">
        <v>14</v>
      </c>
      <c r="E452" s="165"/>
      <c r="F452" s="20">
        <v>4.8</v>
      </c>
      <c r="G452" s="1">
        <f t="shared" si="9"/>
        <v>64.999999999999986</v>
      </c>
      <c r="I452" s="146"/>
    </row>
    <row r="453" spans="1:9" s="11" customFormat="1" ht="13.5" customHeight="1">
      <c r="A453" s="30">
        <v>44407</v>
      </c>
      <c r="B453" s="405">
        <v>23155</v>
      </c>
      <c r="C453" s="405" t="s">
        <v>21</v>
      </c>
      <c r="D453" t="s">
        <v>33</v>
      </c>
      <c r="E453" s="165"/>
      <c r="F453" s="165">
        <v>60</v>
      </c>
      <c r="G453" s="1">
        <f t="shared" si="9"/>
        <v>4.9999999999999858</v>
      </c>
      <c r="I453" s="146"/>
    </row>
    <row r="454" spans="1:9" s="11" customFormat="1" ht="13.5" customHeight="1">
      <c r="A454" s="30">
        <v>44407</v>
      </c>
      <c r="B454" s="405">
        <v>23155</v>
      </c>
      <c r="C454" s="405" t="s">
        <v>21</v>
      </c>
      <c r="D454" t="s">
        <v>31</v>
      </c>
      <c r="E454" s="165"/>
      <c r="F454" s="165">
        <v>5</v>
      </c>
      <c r="G454" s="1">
        <f t="shared" si="9"/>
        <v>-1.4210854715202004E-14</v>
      </c>
      <c r="I454" s="146"/>
    </row>
    <row r="455" spans="1:9" s="11" customFormat="1" ht="13.5" customHeight="1">
      <c r="A455" s="32">
        <v>44347</v>
      </c>
      <c r="B455" s="404" t="s">
        <v>11</v>
      </c>
      <c r="C455" s="404" t="s">
        <v>22</v>
      </c>
      <c r="D455" t="s">
        <v>13</v>
      </c>
      <c r="E455" s="165">
        <v>46.4</v>
      </c>
      <c r="F455" s="20"/>
      <c r="G455" s="1">
        <f t="shared" ref="G455:G486" si="10">+G454+E455-F455</f>
        <v>46.399999999999984</v>
      </c>
      <c r="I455" s="146"/>
    </row>
    <row r="456" spans="1:9" s="11" customFormat="1" ht="13.5" customHeight="1">
      <c r="A456" s="30"/>
      <c r="B456" s="405"/>
      <c r="C456" s="405"/>
      <c r="D456" t="s">
        <v>14</v>
      </c>
      <c r="E456" s="165">
        <v>3.5</v>
      </c>
      <c r="F456" s="20"/>
      <c r="G456" s="1">
        <f t="shared" si="10"/>
        <v>49.899999999999984</v>
      </c>
      <c r="I456" s="146"/>
    </row>
    <row r="457" spans="1:9" s="11" customFormat="1" ht="13.5" customHeight="1">
      <c r="A457" s="30"/>
      <c r="B457" s="405"/>
      <c r="C457" s="405"/>
      <c r="D457" t="s">
        <v>33</v>
      </c>
      <c r="E457" s="165">
        <v>60</v>
      </c>
      <c r="F457" s="20"/>
      <c r="G457" s="1">
        <f t="shared" si="10"/>
        <v>109.89999999999998</v>
      </c>
      <c r="I457" s="146"/>
    </row>
    <row r="458" spans="1:9" s="11" customFormat="1" ht="13.5" customHeight="1">
      <c r="A458" s="30"/>
      <c r="B458" s="405"/>
      <c r="C458" s="405"/>
      <c r="D458" t="s">
        <v>31</v>
      </c>
      <c r="E458" s="165">
        <v>5</v>
      </c>
      <c r="F458" s="20"/>
      <c r="G458" s="1">
        <f t="shared" si="10"/>
        <v>114.89999999999998</v>
      </c>
      <c r="I458" s="146"/>
    </row>
    <row r="459" spans="1:9" s="11" customFormat="1" ht="13.5" customHeight="1">
      <c r="A459" s="30">
        <v>44407</v>
      </c>
      <c r="B459" s="405">
        <v>23144</v>
      </c>
      <c r="C459" s="405" t="s">
        <v>22</v>
      </c>
      <c r="D459" t="s">
        <v>13</v>
      </c>
      <c r="E459" s="165"/>
      <c r="F459" s="165">
        <v>46.4</v>
      </c>
      <c r="G459" s="1">
        <f t="shared" si="10"/>
        <v>68.499999999999972</v>
      </c>
      <c r="I459" s="146"/>
    </row>
    <row r="460" spans="1:9" s="11" customFormat="1" ht="13.5" customHeight="1">
      <c r="A460" s="30">
        <v>44407</v>
      </c>
      <c r="B460" s="405">
        <v>23144</v>
      </c>
      <c r="C460" s="405" t="s">
        <v>22</v>
      </c>
      <c r="D460" t="s">
        <v>14</v>
      </c>
      <c r="E460" s="165"/>
      <c r="F460" s="165">
        <v>3.5</v>
      </c>
      <c r="G460" s="1">
        <f t="shared" si="10"/>
        <v>64.999999999999972</v>
      </c>
      <c r="I460" s="146"/>
    </row>
    <row r="461" spans="1:9" s="11" customFormat="1" ht="13.5" customHeight="1">
      <c r="A461" s="30">
        <v>44407</v>
      </c>
      <c r="B461" s="405">
        <v>23155</v>
      </c>
      <c r="C461" s="405" t="s">
        <v>22</v>
      </c>
      <c r="D461" t="s">
        <v>33</v>
      </c>
      <c r="E461" s="165"/>
      <c r="F461" s="165">
        <v>60</v>
      </c>
      <c r="G461" s="1">
        <f t="shared" si="10"/>
        <v>4.9999999999999716</v>
      </c>
      <c r="I461" s="146"/>
    </row>
    <row r="462" spans="1:9" s="11" customFormat="1" ht="13.5" customHeight="1">
      <c r="A462" s="30">
        <v>44407</v>
      </c>
      <c r="B462" s="405">
        <v>23155</v>
      </c>
      <c r="C462" s="405" t="s">
        <v>22</v>
      </c>
      <c r="D462" t="s">
        <v>31</v>
      </c>
      <c r="E462" s="165"/>
      <c r="F462" s="165">
        <v>5</v>
      </c>
      <c r="G462" s="1">
        <f t="shared" si="10"/>
        <v>-2.8421709430404007E-14</v>
      </c>
      <c r="I462" s="146"/>
    </row>
    <row r="463" spans="1:9" s="11" customFormat="1" ht="13.5" customHeight="1">
      <c r="A463" s="32">
        <v>44377</v>
      </c>
      <c r="B463" s="404" t="s">
        <v>11</v>
      </c>
      <c r="C463" s="404" t="s">
        <v>23</v>
      </c>
      <c r="D463" t="s">
        <v>13</v>
      </c>
      <c r="E463" s="165">
        <v>50.8</v>
      </c>
      <c r="F463" s="20"/>
      <c r="G463" s="1">
        <f t="shared" si="10"/>
        <v>50.799999999999969</v>
      </c>
      <c r="I463" s="146"/>
    </row>
    <row r="464" spans="1:9" s="11" customFormat="1" ht="13.5" customHeight="1">
      <c r="A464" s="30"/>
      <c r="B464" s="405"/>
      <c r="C464" s="405"/>
      <c r="D464" t="s">
        <v>14</v>
      </c>
      <c r="E464" s="73">
        <v>5.4</v>
      </c>
      <c r="F464" s="20"/>
      <c r="G464" s="1">
        <f t="shared" si="10"/>
        <v>56.199999999999967</v>
      </c>
      <c r="I464" s="146"/>
    </row>
    <row r="465" spans="1:9" s="11" customFormat="1" ht="13.5" customHeight="1">
      <c r="A465" s="30"/>
      <c r="B465" s="405"/>
      <c r="C465" s="405"/>
      <c r="D465" t="s">
        <v>33</v>
      </c>
      <c r="E465" s="165">
        <v>60</v>
      </c>
      <c r="F465" s="20"/>
      <c r="G465" s="1">
        <f t="shared" si="10"/>
        <v>116.19999999999996</v>
      </c>
      <c r="I465" s="146"/>
    </row>
    <row r="466" spans="1:9" s="11" customFormat="1" ht="13.5" customHeight="1">
      <c r="A466" s="30"/>
      <c r="B466" s="405"/>
      <c r="C466" s="405"/>
      <c r="D466" t="s">
        <v>31</v>
      </c>
      <c r="E466" s="165">
        <v>5</v>
      </c>
      <c r="F466" s="20"/>
      <c r="G466" s="1">
        <f t="shared" si="10"/>
        <v>121.19999999999996</v>
      </c>
    </row>
    <row r="467" spans="1:9" s="11" customFormat="1" ht="13.5" customHeight="1">
      <c r="A467" s="30">
        <v>44407</v>
      </c>
      <c r="B467" s="405">
        <v>23144</v>
      </c>
      <c r="C467" s="405" t="s">
        <v>23</v>
      </c>
      <c r="D467" t="s">
        <v>13</v>
      </c>
      <c r="E467" s="165"/>
      <c r="F467" s="165">
        <v>50.8</v>
      </c>
      <c r="G467" s="1">
        <f t="shared" si="10"/>
        <v>70.399999999999963</v>
      </c>
      <c r="I467" s="146"/>
    </row>
    <row r="468" spans="1:9" s="11" customFormat="1" ht="13.5" customHeight="1">
      <c r="A468" s="30">
        <v>44407</v>
      </c>
      <c r="B468" s="405">
        <v>23144</v>
      </c>
      <c r="C468" s="405" t="s">
        <v>23</v>
      </c>
      <c r="D468" t="s">
        <v>14</v>
      </c>
      <c r="E468" s="165"/>
      <c r="F468" s="73">
        <v>5.4</v>
      </c>
      <c r="G468" s="1">
        <f t="shared" si="10"/>
        <v>64.999999999999957</v>
      </c>
      <c r="I468" s="146"/>
    </row>
    <row r="469" spans="1:9" s="11" customFormat="1" ht="13.5" customHeight="1">
      <c r="A469" s="30">
        <v>44407</v>
      </c>
      <c r="B469" s="405">
        <v>23155</v>
      </c>
      <c r="C469" s="405" t="s">
        <v>23</v>
      </c>
      <c r="D469" t="s">
        <v>33</v>
      </c>
      <c r="E469" s="165"/>
      <c r="F469" s="165">
        <v>60</v>
      </c>
      <c r="G469" s="1">
        <f t="shared" si="10"/>
        <v>4.9999999999999574</v>
      </c>
      <c r="I469" s="146"/>
    </row>
    <row r="470" spans="1:9" s="11" customFormat="1" ht="13.5" customHeight="1">
      <c r="A470" s="30">
        <v>44407</v>
      </c>
      <c r="B470" s="405">
        <v>23155</v>
      </c>
      <c r="C470" s="405" t="s">
        <v>23</v>
      </c>
      <c r="D470" t="s">
        <v>31</v>
      </c>
      <c r="E470" s="165"/>
      <c r="F470" s="165">
        <v>5</v>
      </c>
      <c r="G470" s="1">
        <f t="shared" si="10"/>
        <v>-4.2632564145606011E-14</v>
      </c>
      <c r="I470" s="146"/>
    </row>
    <row r="471" spans="1:9">
      <c r="A471" s="68">
        <v>44408</v>
      </c>
      <c r="B471" s="404" t="s">
        <v>11</v>
      </c>
      <c r="C471" s="404" t="s">
        <v>24</v>
      </c>
      <c r="D471" t="s">
        <v>13</v>
      </c>
      <c r="E471" s="1">
        <v>44.5</v>
      </c>
      <c r="G471" s="1">
        <f t="shared" si="10"/>
        <v>44.499999999999957</v>
      </c>
      <c r="H471" s="13"/>
      <c r="I471" s="44"/>
    </row>
    <row r="472" spans="1:9">
      <c r="A472" s="46"/>
      <c r="B472" s="405"/>
      <c r="C472" s="405"/>
      <c r="D472" t="s">
        <v>14</v>
      </c>
      <c r="E472" s="1">
        <v>2.8</v>
      </c>
      <c r="G472" s="1">
        <f t="shared" si="10"/>
        <v>47.299999999999955</v>
      </c>
      <c r="I472" s="44"/>
    </row>
    <row r="473" spans="1:9">
      <c r="A473" s="46"/>
      <c r="B473" s="405"/>
      <c r="C473" s="405"/>
      <c r="D473" t="s">
        <v>15</v>
      </c>
      <c r="E473" s="1">
        <v>60</v>
      </c>
      <c r="G473" s="1">
        <f t="shared" si="10"/>
        <v>107.29999999999995</v>
      </c>
      <c r="I473" s="44"/>
    </row>
    <row r="474" spans="1:9">
      <c r="A474" s="46"/>
      <c r="B474" s="405"/>
      <c r="C474" s="405"/>
      <c r="D474" t="s">
        <v>16</v>
      </c>
      <c r="E474" s="1">
        <v>5</v>
      </c>
      <c r="G474" s="1">
        <f t="shared" si="10"/>
        <v>112.29999999999995</v>
      </c>
      <c r="I474" s="44"/>
    </row>
    <row r="475" spans="1:9">
      <c r="A475" s="46">
        <v>44516</v>
      </c>
      <c r="B475" s="405">
        <v>23900</v>
      </c>
      <c r="C475" s="405" t="s">
        <v>24</v>
      </c>
      <c r="D475" t="s">
        <v>13</v>
      </c>
      <c r="F475" s="1">
        <v>44.5</v>
      </c>
      <c r="G475" s="1">
        <f t="shared" si="10"/>
        <v>67.799999999999955</v>
      </c>
      <c r="I475" s="44"/>
    </row>
    <row r="476" spans="1:9">
      <c r="A476" s="46">
        <v>44516</v>
      </c>
      <c r="B476" s="405">
        <v>23900</v>
      </c>
      <c r="C476" s="405" t="s">
        <v>24</v>
      </c>
      <c r="D476" t="s">
        <v>14</v>
      </c>
      <c r="F476" s="1">
        <v>2.8</v>
      </c>
      <c r="G476" s="1">
        <f t="shared" si="10"/>
        <v>64.999999999999957</v>
      </c>
      <c r="I476" s="44"/>
    </row>
    <row r="477" spans="1:9">
      <c r="A477" s="46">
        <v>44516</v>
      </c>
      <c r="B477" s="405">
        <v>23900</v>
      </c>
      <c r="C477" s="405" t="s">
        <v>24</v>
      </c>
      <c r="D477" t="s">
        <v>15</v>
      </c>
      <c r="F477" s="1">
        <v>60</v>
      </c>
      <c r="G477" s="1">
        <f t="shared" si="10"/>
        <v>4.9999999999999574</v>
      </c>
      <c r="I477" s="44"/>
    </row>
    <row r="478" spans="1:9">
      <c r="A478" s="46">
        <v>44516</v>
      </c>
      <c r="B478" s="405">
        <v>23900</v>
      </c>
      <c r="C478" s="405" t="s">
        <v>24</v>
      </c>
      <c r="D478" t="s">
        <v>16</v>
      </c>
      <c r="F478" s="1">
        <v>5</v>
      </c>
      <c r="G478" s="1">
        <f t="shared" si="10"/>
        <v>-4.2632564145606011E-14</v>
      </c>
      <c r="I478" s="44"/>
    </row>
    <row r="479" spans="1:9">
      <c r="A479" s="166">
        <v>44439</v>
      </c>
      <c r="B479" s="164" t="s">
        <v>11</v>
      </c>
      <c r="C479" s="164" t="s">
        <v>25</v>
      </c>
      <c r="D479" t="s">
        <v>13</v>
      </c>
      <c r="E479" s="1">
        <v>50.4</v>
      </c>
      <c r="G479" s="1">
        <f t="shared" si="10"/>
        <v>50.399999999999956</v>
      </c>
    </row>
    <row r="480" spans="1:9">
      <c r="B480" s="405"/>
      <c r="C480" s="405"/>
      <c r="D480" t="s">
        <v>14</v>
      </c>
      <c r="E480" s="1">
        <v>3.1</v>
      </c>
      <c r="G480" s="1">
        <f t="shared" si="10"/>
        <v>53.499999999999957</v>
      </c>
      <c r="H480" s="44"/>
    </row>
    <row r="481" spans="1:11">
      <c r="B481" s="405"/>
      <c r="C481" s="405"/>
      <c r="D481" t="s">
        <v>15</v>
      </c>
      <c r="E481" s="1">
        <v>60</v>
      </c>
      <c r="G481" s="1">
        <f t="shared" si="10"/>
        <v>113.49999999999996</v>
      </c>
    </row>
    <row r="482" spans="1:11">
      <c r="B482" s="405"/>
      <c r="C482" s="405"/>
      <c r="D482" t="s">
        <v>16</v>
      </c>
      <c r="E482" s="1">
        <v>5</v>
      </c>
      <c r="G482" s="1">
        <f t="shared" si="10"/>
        <v>118.49999999999996</v>
      </c>
    </row>
    <row r="483" spans="1:11">
      <c r="A483" s="46">
        <v>44516</v>
      </c>
      <c r="B483" s="405">
        <v>23900</v>
      </c>
      <c r="C483" s="167" t="s">
        <v>25</v>
      </c>
      <c r="D483" t="s">
        <v>13</v>
      </c>
      <c r="F483" s="1">
        <v>50.4</v>
      </c>
      <c r="G483" s="1">
        <f t="shared" si="10"/>
        <v>68.099999999999966</v>
      </c>
    </row>
    <row r="484" spans="1:11">
      <c r="A484" s="46">
        <v>44516</v>
      </c>
      <c r="B484" s="405">
        <v>23900</v>
      </c>
      <c r="C484" s="167" t="s">
        <v>25</v>
      </c>
      <c r="D484" t="s">
        <v>14</v>
      </c>
      <c r="F484" s="1">
        <v>3.1</v>
      </c>
      <c r="G484" s="1">
        <f t="shared" si="10"/>
        <v>64.999999999999972</v>
      </c>
    </row>
    <row r="485" spans="1:11">
      <c r="A485" s="46">
        <v>44516</v>
      </c>
      <c r="B485" s="405">
        <v>23900</v>
      </c>
      <c r="C485" s="167" t="s">
        <v>25</v>
      </c>
      <c r="D485" t="s">
        <v>15</v>
      </c>
      <c r="F485" s="1">
        <v>60</v>
      </c>
      <c r="G485" s="1">
        <f t="shared" si="10"/>
        <v>4.9999999999999716</v>
      </c>
    </row>
    <row r="486" spans="1:11">
      <c r="A486" s="46">
        <v>44516</v>
      </c>
      <c r="B486" s="405">
        <v>23900</v>
      </c>
      <c r="C486" s="167" t="s">
        <v>25</v>
      </c>
      <c r="D486" t="s">
        <v>16</v>
      </c>
      <c r="F486" s="1">
        <v>5</v>
      </c>
      <c r="G486" s="1">
        <f t="shared" si="10"/>
        <v>-2.8421709430404007E-14</v>
      </c>
    </row>
    <row r="487" spans="1:11">
      <c r="A487" s="166">
        <v>44469</v>
      </c>
      <c r="B487" s="164" t="s">
        <v>11</v>
      </c>
      <c r="C487" s="164" t="s">
        <v>41</v>
      </c>
      <c r="D487" t="s">
        <v>13</v>
      </c>
      <c r="E487" s="1">
        <v>52.1</v>
      </c>
      <c r="G487" s="1">
        <f t="shared" ref="G487:G539" si="11">+G486+E487-F487</f>
        <v>52.099999999999973</v>
      </c>
    </row>
    <row r="488" spans="1:11">
      <c r="B488" s="405"/>
      <c r="C488" s="405"/>
      <c r="D488" t="s">
        <v>14</v>
      </c>
      <c r="E488" s="1">
        <v>4.4000000000000004</v>
      </c>
      <c r="G488" s="1">
        <f t="shared" si="11"/>
        <v>56.499999999999972</v>
      </c>
    </row>
    <row r="489" spans="1:11">
      <c r="B489" s="405"/>
      <c r="C489" s="405"/>
      <c r="D489" t="s">
        <v>15</v>
      </c>
      <c r="E489" s="1">
        <v>60</v>
      </c>
      <c r="G489" s="1">
        <f t="shared" si="11"/>
        <v>116.49999999999997</v>
      </c>
    </row>
    <row r="490" spans="1:11">
      <c r="B490" s="405"/>
      <c r="C490" s="405"/>
      <c r="D490" t="s">
        <v>16</v>
      </c>
      <c r="E490" s="1">
        <v>5</v>
      </c>
      <c r="G490" s="1">
        <f t="shared" si="11"/>
        <v>121.49999999999997</v>
      </c>
    </row>
    <row r="491" spans="1:11">
      <c r="A491" s="46">
        <v>44516</v>
      </c>
      <c r="B491" s="405">
        <v>23900</v>
      </c>
      <c r="C491" s="167" t="s">
        <v>41</v>
      </c>
      <c r="D491" t="s">
        <v>13</v>
      </c>
      <c r="F491" s="1">
        <v>52.1</v>
      </c>
      <c r="G491" s="1">
        <f t="shared" si="11"/>
        <v>69.399999999999977</v>
      </c>
    </row>
    <row r="492" spans="1:11">
      <c r="A492" s="46">
        <v>44516</v>
      </c>
      <c r="B492" s="405">
        <v>23900</v>
      </c>
      <c r="C492" s="167" t="s">
        <v>41</v>
      </c>
      <c r="D492" t="s">
        <v>14</v>
      </c>
      <c r="F492" s="1">
        <v>4.4000000000000004</v>
      </c>
      <c r="G492" s="1">
        <f t="shared" si="11"/>
        <v>64.999999999999972</v>
      </c>
    </row>
    <row r="493" spans="1:11">
      <c r="A493" s="46">
        <v>44516</v>
      </c>
      <c r="B493" s="405">
        <v>23900</v>
      </c>
      <c r="C493" s="167" t="s">
        <v>41</v>
      </c>
      <c r="D493" t="s">
        <v>15</v>
      </c>
      <c r="F493" s="1">
        <v>60</v>
      </c>
      <c r="G493" s="1">
        <f t="shared" si="11"/>
        <v>4.9999999999999716</v>
      </c>
    </row>
    <row r="494" spans="1:11">
      <c r="A494" s="46">
        <v>44516</v>
      </c>
      <c r="B494" s="405">
        <v>23900</v>
      </c>
      <c r="C494" s="167" t="s">
        <v>41</v>
      </c>
      <c r="D494" t="s">
        <v>16</v>
      </c>
      <c r="F494" s="1">
        <v>5</v>
      </c>
      <c r="G494" s="82">
        <f t="shared" si="11"/>
        <v>-2.8421709430404007E-14</v>
      </c>
    </row>
    <row r="495" spans="1:11">
      <c r="A495" s="68">
        <v>44500</v>
      </c>
      <c r="B495" s="404" t="s">
        <v>11</v>
      </c>
      <c r="C495" s="404" t="s">
        <v>27</v>
      </c>
      <c r="D495" t="s">
        <v>13</v>
      </c>
      <c r="E495" s="1">
        <v>54</v>
      </c>
      <c r="G495" s="1">
        <f t="shared" si="11"/>
        <v>53.999999999999972</v>
      </c>
      <c r="I495" s="404"/>
      <c r="K495" s="1"/>
    </row>
    <row r="496" spans="1:11">
      <c r="A496" s="46"/>
      <c r="B496" s="405"/>
      <c r="C496" s="405"/>
      <c r="D496" t="s">
        <v>14</v>
      </c>
      <c r="E496" s="1">
        <v>2.6</v>
      </c>
      <c r="G496" s="1">
        <f t="shared" si="11"/>
        <v>56.599999999999973</v>
      </c>
      <c r="I496" s="11"/>
      <c r="K496" s="1"/>
    </row>
    <row r="497" spans="1:12">
      <c r="A497" s="46"/>
      <c r="B497" s="405"/>
      <c r="C497" s="405"/>
      <c r="D497" t="s">
        <v>15</v>
      </c>
      <c r="E497" s="1">
        <v>60</v>
      </c>
      <c r="G497" s="1">
        <f t="shared" si="11"/>
        <v>116.59999999999997</v>
      </c>
      <c r="I497" s="404"/>
      <c r="K497" s="1"/>
    </row>
    <row r="498" spans="1:12">
      <c r="A498" s="46"/>
      <c r="B498" s="405"/>
      <c r="C498" s="405"/>
      <c r="D498" t="s">
        <v>16</v>
      </c>
      <c r="E498" s="1">
        <v>5</v>
      </c>
      <c r="G498" s="1">
        <f t="shared" si="11"/>
        <v>121.59999999999997</v>
      </c>
      <c r="I498" s="146"/>
      <c r="K498" s="1"/>
    </row>
    <row r="499" spans="1:12">
      <c r="A499" s="46">
        <v>44648</v>
      </c>
      <c r="B499" s="405">
        <v>24711</v>
      </c>
      <c r="C499" s="405" t="s">
        <v>27</v>
      </c>
      <c r="D499" t="s">
        <v>13</v>
      </c>
      <c r="F499" s="1">
        <v>54</v>
      </c>
      <c r="G499" s="1">
        <f t="shared" si="11"/>
        <v>67.599999999999966</v>
      </c>
      <c r="I499" s="404"/>
      <c r="K499" s="4"/>
      <c r="L499" s="1"/>
    </row>
    <row r="500" spans="1:12">
      <c r="A500" s="46">
        <v>44648</v>
      </c>
      <c r="B500" s="405">
        <v>24711</v>
      </c>
      <c r="C500" s="405" t="s">
        <v>27</v>
      </c>
      <c r="D500" t="s">
        <v>14</v>
      </c>
      <c r="F500" s="1">
        <v>2.6</v>
      </c>
      <c r="G500" s="1">
        <f t="shared" si="11"/>
        <v>64.999999999999972</v>
      </c>
      <c r="I500" s="146"/>
      <c r="K500" s="4"/>
      <c r="L500" s="1"/>
    </row>
    <row r="501" spans="1:12">
      <c r="A501" s="46">
        <v>44926</v>
      </c>
      <c r="B501" s="405" t="s">
        <v>48</v>
      </c>
      <c r="C501" s="405" t="s">
        <v>27</v>
      </c>
      <c r="D501" t="s">
        <v>15</v>
      </c>
      <c r="F501" s="1">
        <v>60</v>
      </c>
      <c r="G501" s="1">
        <f t="shared" si="11"/>
        <v>4.9999999999999716</v>
      </c>
      <c r="I501" s="146"/>
      <c r="K501" s="4"/>
      <c r="L501" s="1"/>
    </row>
    <row r="502" spans="1:12">
      <c r="A502" s="46">
        <v>44926</v>
      </c>
      <c r="B502" s="405" t="s">
        <v>48</v>
      </c>
      <c r="C502" s="405" t="s">
        <v>27</v>
      </c>
      <c r="D502" t="s">
        <v>16</v>
      </c>
      <c r="F502" s="1">
        <v>5</v>
      </c>
      <c r="G502" s="1">
        <f t="shared" si="11"/>
        <v>-2.8421709430404007E-14</v>
      </c>
      <c r="I502" s="146"/>
      <c r="K502" s="4"/>
      <c r="L502" s="1"/>
    </row>
    <row r="503" spans="1:12">
      <c r="A503" s="68">
        <v>44530</v>
      </c>
      <c r="B503" s="404" t="s">
        <v>11</v>
      </c>
      <c r="C503" s="404" t="s">
        <v>28</v>
      </c>
      <c r="D503" t="s">
        <v>13</v>
      </c>
      <c r="E503" s="1">
        <v>57.6</v>
      </c>
      <c r="G503" s="1">
        <f t="shared" si="11"/>
        <v>57.599999999999973</v>
      </c>
      <c r="I503" s="404"/>
      <c r="K503" s="4"/>
      <c r="L503" s="1"/>
    </row>
    <row r="504" spans="1:12">
      <c r="A504" s="46"/>
      <c r="B504" s="405"/>
      <c r="C504" s="405"/>
      <c r="D504" t="s">
        <v>14</v>
      </c>
      <c r="E504" s="1">
        <v>4</v>
      </c>
      <c r="G504" s="1">
        <f t="shared" si="11"/>
        <v>61.599999999999973</v>
      </c>
      <c r="I504" s="146"/>
      <c r="K504" s="4"/>
      <c r="L504" s="1"/>
    </row>
    <row r="505" spans="1:12">
      <c r="A505" s="46"/>
      <c r="B505" s="405"/>
      <c r="C505" s="405"/>
      <c r="D505" t="s">
        <v>15</v>
      </c>
      <c r="E505" s="1">
        <v>60</v>
      </c>
      <c r="G505" s="1">
        <f t="shared" si="11"/>
        <v>121.59999999999997</v>
      </c>
      <c r="I505" s="404"/>
      <c r="K505" s="4"/>
      <c r="L505" s="1"/>
    </row>
    <row r="506" spans="1:12">
      <c r="A506" s="46"/>
      <c r="B506" s="405"/>
      <c r="C506" s="405"/>
      <c r="D506" t="s">
        <v>16</v>
      </c>
      <c r="E506" s="1">
        <v>5</v>
      </c>
      <c r="G506" s="1">
        <f t="shared" si="11"/>
        <v>126.59999999999997</v>
      </c>
      <c r="K506" s="4"/>
      <c r="L506" s="1"/>
    </row>
    <row r="507" spans="1:12">
      <c r="A507" s="46"/>
      <c r="B507" s="405"/>
      <c r="C507" s="405"/>
      <c r="D507" t="s">
        <v>46</v>
      </c>
      <c r="E507" s="1">
        <v>93</v>
      </c>
      <c r="G507" s="1">
        <f t="shared" si="11"/>
        <v>219.59999999999997</v>
      </c>
      <c r="I507" s="146"/>
      <c r="J507" s="56"/>
      <c r="K507" s="4"/>
      <c r="L507" s="1"/>
    </row>
    <row r="508" spans="1:12">
      <c r="A508" s="46"/>
      <c r="B508" s="405"/>
      <c r="C508" s="405"/>
      <c r="D508" t="s">
        <v>161</v>
      </c>
      <c r="E508" s="1">
        <v>10</v>
      </c>
      <c r="G508" s="1">
        <f t="shared" si="11"/>
        <v>229.59999999999997</v>
      </c>
      <c r="I508" s="146"/>
      <c r="J508" s="56"/>
      <c r="K508" s="4"/>
      <c r="L508" s="1"/>
    </row>
    <row r="509" spans="1:12">
      <c r="A509" s="46">
        <v>44648</v>
      </c>
      <c r="B509" s="405">
        <v>24711</v>
      </c>
      <c r="C509" s="405" t="s">
        <v>28</v>
      </c>
      <c r="D509" t="s">
        <v>13</v>
      </c>
      <c r="F509" s="1">
        <v>57.6</v>
      </c>
      <c r="G509" s="1">
        <f t="shared" si="11"/>
        <v>171.99999999999997</v>
      </c>
      <c r="I509" s="404"/>
      <c r="K509" s="4"/>
      <c r="L509" s="1"/>
    </row>
    <row r="510" spans="1:12">
      <c r="A510" s="46">
        <v>44648</v>
      </c>
      <c r="B510" s="405">
        <v>24711</v>
      </c>
      <c r="C510" s="405" t="s">
        <v>28</v>
      </c>
      <c r="D510" t="s">
        <v>14</v>
      </c>
      <c r="F510" s="1">
        <v>4</v>
      </c>
      <c r="G510" s="1">
        <f t="shared" si="11"/>
        <v>167.99999999999997</v>
      </c>
      <c r="I510" s="11"/>
      <c r="K510" s="4"/>
      <c r="L510" s="1"/>
    </row>
    <row r="511" spans="1:12">
      <c r="A511" s="46">
        <v>44926</v>
      </c>
      <c r="B511" s="405" t="s">
        <v>48</v>
      </c>
      <c r="C511" s="405" t="s">
        <v>28</v>
      </c>
      <c r="D511" t="s">
        <v>15</v>
      </c>
      <c r="F511" s="1">
        <v>60</v>
      </c>
      <c r="G511" s="1">
        <f t="shared" si="11"/>
        <v>107.99999999999997</v>
      </c>
      <c r="I511" s="11"/>
      <c r="K511" s="4"/>
      <c r="L511" s="1"/>
    </row>
    <row r="512" spans="1:12">
      <c r="A512" s="46">
        <v>44926</v>
      </c>
      <c r="B512" s="405" t="s">
        <v>48</v>
      </c>
      <c r="C512" s="405" t="s">
        <v>28</v>
      </c>
      <c r="D512" t="s">
        <v>16</v>
      </c>
      <c r="F512" s="1">
        <v>5</v>
      </c>
      <c r="G512" s="1">
        <f t="shared" si="11"/>
        <v>102.99999999999997</v>
      </c>
      <c r="I512" s="11"/>
      <c r="K512" s="4"/>
      <c r="L512" s="1"/>
    </row>
    <row r="513" spans="1:12">
      <c r="A513" s="46">
        <v>44926</v>
      </c>
      <c r="B513" s="405" t="s">
        <v>48</v>
      </c>
      <c r="C513" s="405" t="s">
        <v>28</v>
      </c>
      <c r="D513" t="s">
        <v>161</v>
      </c>
      <c r="F513" s="1">
        <v>10</v>
      </c>
      <c r="G513" s="1">
        <f t="shared" si="11"/>
        <v>92.999999999999972</v>
      </c>
      <c r="I513" s="11"/>
      <c r="K513" s="4"/>
      <c r="L513" s="1"/>
    </row>
    <row r="514" spans="1:12">
      <c r="A514" s="68">
        <v>44561</v>
      </c>
      <c r="B514" s="404" t="s">
        <v>11</v>
      </c>
      <c r="C514" s="404" t="s">
        <v>29</v>
      </c>
      <c r="D514" t="s">
        <v>13</v>
      </c>
      <c r="E514" s="1">
        <v>60.5</v>
      </c>
      <c r="G514" s="1">
        <f t="shared" si="11"/>
        <v>153.49999999999997</v>
      </c>
      <c r="I514" s="146"/>
      <c r="K514" s="4"/>
      <c r="L514" s="1"/>
    </row>
    <row r="515" spans="1:12">
      <c r="A515" s="46"/>
      <c r="B515" s="405"/>
      <c r="C515" s="405"/>
      <c r="D515" t="s">
        <v>14</v>
      </c>
      <c r="E515" s="1">
        <v>4.4000000000000004</v>
      </c>
      <c r="G515" s="1">
        <f t="shared" si="11"/>
        <v>157.89999999999998</v>
      </c>
      <c r="I515" s="404"/>
      <c r="K515" s="4"/>
      <c r="L515" s="1"/>
    </row>
    <row r="516" spans="1:12">
      <c r="A516" s="46"/>
      <c r="B516" s="405"/>
      <c r="C516" s="405"/>
      <c r="D516" t="s">
        <v>15</v>
      </c>
      <c r="E516" s="1">
        <v>60</v>
      </c>
      <c r="G516" s="1">
        <f t="shared" si="11"/>
        <v>217.89999999999998</v>
      </c>
      <c r="I516" s="146"/>
      <c r="K516" s="4"/>
    </row>
    <row r="517" spans="1:12">
      <c r="A517" s="46"/>
      <c r="B517" s="405"/>
      <c r="C517" s="405"/>
      <c r="D517" t="s">
        <v>16</v>
      </c>
      <c r="E517" s="1">
        <v>5</v>
      </c>
      <c r="G517" s="1">
        <f t="shared" si="11"/>
        <v>222.89999999999998</v>
      </c>
      <c r="I517" s="146"/>
      <c r="K517" s="4"/>
    </row>
    <row r="518" spans="1:12">
      <c r="A518" s="46">
        <v>44648</v>
      </c>
      <c r="B518" s="405">
        <v>24711</v>
      </c>
      <c r="C518" s="405" t="s">
        <v>28</v>
      </c>
      <c r="D518" t="s">
        <v>13</v>
      </c>
      <c r="F518" s="1">
        <v>60.5</v>
      </c>
      <c r="G518" s="1">
        <f t="shared" si="11"/>
        <v>162.39999999999998</v>
      </c>
      <c r="K518" s="4"/>
    </row>
    <row r="519" spans="1:12">
      <c r="A519" s="46">
        <v>44648</v>
      </c>
      <c r="B519" s="405">
        <v>24711</v>
      </c>
      <c r="C519" s="405" t="s">
        <v>28</v>
      </c>
      <c r="D519" t="s">
        <v>14</v>
      </c>
      <c r="F519" s="1">
        <v>4.4000000000000004</v>
      </c>
      <c r="G519" s="1">
        <f t="shared" si="11"/>
        <v>157.99999999999997</v>
      </c>
      <c r="I519" s="146"/>
      <c r="K519" s="4"/>
    </row>
    <row r="520" spans="1:12">
      <c r="A520" s="46">
        <v>44926</v>
      </c>
      <c r="B520" s="405" t="s">
        <v>48</v>
      </c>
      <c r="C520" s="405" t="s">
        <v>28</v>
      </c>
      <c r="D520" t="s">
        <v>15</v>
      </c>
      <c r="F520" s="1">
        <v>60</v>
      </c>
      <c r="G520" s="1">
        <f t="shared" si="11"/>
        <v>97.999999999999972</v>
      </c>
      <c r="I520" s="146"/>
      <c r="K520" s="4"/>
    </row>
    <row r="521" spans="1:12">
      <c r="A521" s="46">
        <v>44926</v>
      </c>
      <c r="B521" s="405" t="s">
        <v>48</v>
      </c>
      <c r="C521" s="405" t="s">
        <v>28</v>
      </c>
      <c r="D521" t="s">
        <v>16</v>
      </c>
      <c r="F521" s="1">
        <v>5</v>
      </c>
      <c r="G521" s="1">
        <f t="shared" si="11"/>
        <v>92.999999999999972</v>
      </c>
      <c r="I521" s="146"/>
      <c r="K521" s="4"/>
    </row>
    <row r="522" spans="1:12">
      <c r="A522" s="166">
        <v>44592</v>
      </c>
      <c r="B522" s="164" t="s">
        <v>11</v>
      </c>
      <c r="C522" s="164" t="s">
        <v>12</v>
      </c>
      <c r="D522" t="s">
        <v>13</v>
      </c>
      <c r="E522" s="1">
        <v>64</v>
      </c>
      <c r="G522" s="1">
        <f t="shared" si="11"/>
        <v>156.99999999999997</v>
      </c>
      <c r="I522" s="146"/>
      <c r="J522" s="56"/>
      <c r="K522" s="4"/>
    </row>
    <row r="523" spans="1:12">
      <c r="B523" s="405"/>
      <c r="C523" s="405"/>
      <c r="D523" t="s">
        <v>14</v>
      </c>
      <c r="E523" s="1">
        <v>1.3</v>
      </c>
      <c r="G523" s="1">
        <f t="shared" si="11"/>
        <v>158.29999999999998</v>
      </c>
      <c r="I523" s="146"/>
      <c r="J523" s="56"/>
      <c r="K523" s="4"/>
    </row>
    <row r="524" spans="1:12">
      <c r="B524" s="405"/>
      <c r="C524" s="405"/>
      <c r="D524" t="s">
        <v>15</v>
      </c>
      <c r="E524" s="1">
        <v>60</v>
      </c>
      <c r="G524" s="1">
        <f t="shared" si="11"/>
        <v>218.29999999999998</v>
      </c>
      <c r="I524" s="146"/>
      <c r="J524" s="56"/>
      <c r="K524" s="4"/>
    </row>
    <row r="525" spans="1:12">
      <c r="B525" s="405"/>
      <c r="C525" s="405"/>
      <c r="D525" t="s">
        <v>16</v>
      </c>
      <c r="E525" s="1">
        <v>5</v>
      </c>
      <c r="G525" s="1">
        <f t="shared" si="11"/>
        <v>223.29999999999998</v>
      </c>
      <c r="I525" s="146"/>
      <c r="J525" s="56"/>
      <c r="K525" s="4"/>
    </row>
    <row r="526" spans="1:12">
      <c r="A526" s="46">
        <v>44648</v>
      </c>
      <c r="B526" s="405">
        <v>24711</v>
      </c>
      <c r="C526" s="405" t="s">
        <v>12</v>
      </c>
      <c r="D526" t="s">
        <v>13</v>
      </c>
      <c r="F526" s="1">
        <v>64</v>
      </c>
      <c r="G526" s="1">
        <f t="shared" si="11"/>
        <v>159.29999999999998</v>
      </c>
      <c r="I526" s="404"/>
      <c r="K526" s="165"/>
    </row>
    <row r="527" spans="1:12">
      <c r="A527" s="46">
        <v>44648</v>
      </c>
      <c r="B527" s="405">
        <v>24711</v>
      </c>
      <c r="C527" s="405" t="s">
        <v>12</v>
      </c>
      <c r="D527" t="s">
        <v>14</v>
      </c>
      <c r="F527" s="1">
        <v>1.3</v>
      </c>
      <c r="G527" s="1">
        <f t="shared" si="11"/>
        <v>157.99999999999997</v>
      </c>
      <c r="I527" s="146"/>
      <c r="K527" s="165"/>
    </row>
    <row r="528" spans="1:12">
      <c r="A528" s="46">
        <v>44926</v>
      </c>
      <c r="B528" s="405" t="s">
        <v>48</v>
      </c>
      <c r="C528" s="405" t="s">
        <v>12</v>
      </c>
      <c r="D528" t="s">
        <v>15</v>
      </c>
      <c r="F528" s="1">
        <v>60</v>
      </c>
      <c r="G528" s="1">
        <f t="shared" si="11"/>
        <v>97.999999999999972</v>
      </c>
      <c r="I528" s="146"/>
      <c r="K528" s="165"/>
    </row>
    <row r="529" spans="1:12">
      <c r="A529" s="46">
        <v>44926</v>
      </c>
      <c r="B529" s="405" t="s">
        <v>48</v>
      </c>
      <c r="C529" s="405" t="s">
        <v>12</v>
      </c>
      <c r="D529" t="s">
        <v>16</v>
      </c>
      <c r="F529" s="1">
        <v>5</v>
      </c>
      <c r="G529" s="1">
        <f t="shared" si="11"/>
        <v>92.999999999999972</v>
      </c>
      <c r="I529" s="146"/>
    </row>
    <row r="530" spans="1:12">
      <c r="A530" s="32">
        <v>44620</v>
      </c>
      <c r="B530" s="404" t="s">
        <v>11</v>
      </c>
      <c r="C530" s="404" t="s">
        <v>19</v>
      </c>
      <c r="D530" t="s">
        <v>13</v>
      </c>
      <c r="E530" s="1">
        <v>75.099999999999994</v>
      </c>
      <c r="G530" s="1">
        <f t="shared" si="11"/>
        <v>168.09999999999997</v>
      </c>
      <c r="I530" s="404"/>
      <c r="L530" s="165"/>
    </row>
    <row r="531" spans="1:12">
      <c r="B531" s="405"/>
      <c r="C531" s="405"/>
      <c r="D531" t="s">
        <v>14</v>
      </c>
      <c r="E531" s="1">
        <v>4.3</v>
      </c>
      <c r="G531" s="1">
        <f t="shared" si="11"/>
        <v>172.39999999999998</v>
      </c>
      <c r="I531" s="404"/>
      <c r="K531" s="1"/>
    </row>
    <row r="532" spans="1:12">
      <c r="B532" s="405"/>
      <c r="C532" s="405"/>
      <c r="D532" t="s">
        <v>15</v>
      </c>
      <c r="E532" s="1">
        <v>56</v>
      </c>
      <c r="G532" s="1">
        <f t="shared" si="11"/>
        <v>228.39999999999998</v>
      </c>
      <c r="K532" s="1"/>
    </row>
    <row r="533" spans="1:12">
      <c r="B533" s="405"/>
      <c r="C533" s="405"/>
      <c r="D533" t="s">
        <v>16</v>
      </c>
      <c r="E533" s="1">
        <v>5</v>
      </c>
      <c r="G533" s="1">
        <f t="shared" si="11"/>
        <v>233.39999999999998</v>
      </c>
      <c r="I533" s="404"/>
      <c r="K533" s="1"/>
    </row>
    <row r="534" spans="1:12">
      <c r="A534" s="30">
        <v>44648</v>
      </c>
      <c r="B534" s="405">
        <v>24712</v>
      </c>
      <c r="C534" s="405" t="s">
        <v>19</v>
      </c>
      <c r="D534" t="s">
        <v>13</v>
      </c>
      <c r="F534" s="1">
        <v>75.099999999999994</v>
      </c>
      <c r="G534" s="1">
        <f t="shared" si="11"/>
        <v>158.29999999999998</v>
      </c>
      <c r="K534" s="1"/>
    </row>
    <row r="535" spans="1:12">
      <c r="A535" s="30">
        <v>44648</v>
      </c>
      <c r="B535" s="405">
        <v>24712</v>
      </c>
      <c r="C535" s="405" t="s">
        <v>19</v>
      </c>
      <c r="D535" t="s">
        <v>14</v>
      </c>
      <c r="F535" s="1">
        <v>4.3</v>
      </c>
      <c r="G535" s="1">
        <f t="shared" si="11"/>
        <v>153.99999999999997</v>
      </c>
      <c r="L535" s="1"/>
    </row>
    <row r="536" spans="1:12">
      <c r="A536" s="46">
        <v>44926</v>
      </c>
      <c r="B536" s="405" t="s">
        <v>48</v>
      </c>
      <c r="C536" s="405" t="s">
        <v>19</v>
      </c>
      <c r="D536" t="s">
        <v>15</v>
      </c>
      <c r="F536" s="1">
        <v>56</v>
      </c>
      <c r="G536" s="1">
        <f t="shared" si="11"/>
        <v>97.999999999999972</v>
      </c>
      <c r="L536" s="1"/>
    </row>
    <row r="537" spans="1:12">
      <c r="A537" s="46">
        <v>44926</v>
      </c>
      <c r="B537" s="405" t="s">
        <v>48</v>
      </c>
      <c r="C537" s="405" t="s">
        <v>19</v>
      </c>
      <c r="D537" t="s">
        <v>16</v>
      </c>
      <c r="F537" s="1">
        <v>5</v>
      </c>
      <c r="G537" s="82">
        <f t="shared" si="11"/>
        <v>92.999999999999972</v>
      </c>
      <c r="L537" s="1"/>
    </row>
    <row r="538" spans="1:12">
      <c r="A538" s="32">
        <v>44651</v>
      </c>
      <c r="B538" s="404" t="s">
        <v>11</v>
      </c>
      <c r="C538" s="404" t="s">
        <v>20</v>
      </c>
      <c r="D538" t="s">
        <v>13</v>
      </c>
      <c r="E538" s="13">
        <v>74.7</v>
      </c>
      <c r="G538" s="1">
        <f t="shared" si="11"/>
        <v>167.7</v>
      </c>
      <c r="L538" s="1"/>
    </row>
    <row r="539" spans="1:12">
      <c r="B539" s="405"/>
      <c r="C539" s="405"/>
      <c r="D539" t="s">
        <v>14</v>
      </c>
      <c r="E539" s="13">
        <v>5.2</v>
      </c>
      <c r="G539" s="1">
        <f t="shared" si="11"/>
        <v>172.89999999999998</v>
      </c>
      <c r="I539" s="404"/>
      <c r="K539" s="1"/>
    </row>
    <row r="540" spans="1:12">
      <c r="B540" s="405"/>
      <c r="C540" s="405"/>
      <c r="D540" t="s">
        <v>15</v>
      </c>
      <c r="E540" s="13">
        <v>60</v>
      </c>
      <c r="G540" s="1">
        <f t="shared" ref="G540:G584" si="12">+G539+E540-F540</f>
        <v>232.89999999999998</v>
      </c>
      <c r="K540" s="1"/>
    </row>
    <row r="541" spans="1:12">
      <c r="B541" s="405"/>
      <c r="C541" s="405"/>
      <c r="D541" t="s">
        <v>16</v>
      </c>
      <c r="E541" s="13">
        <v>5</v>
      </c>
      <c r="G541" s="1">
        <f t="shared" si="12"/>
        <v>237.89999999999998</v>
      </c>
      <c r="I541" s="164"/>
      <c r="K541" s="1"/>
    </row>
    <row r="542" spans="1:12">
      <c r="B542" s="405"/>
      <c r="C542" s="405"/>
      <c r="D542" t="s">
        <v>51</v>
      </c>
      <c r="E542" s="1">
        <v>93</v>
      </c>
      <c r="G542" s="1">
        <f t="shared" si="12"/>
        <v>330.9</v>
      </c>
      <c r="K542" s="1"/>
    </row>
    <row r="543" spans="1:12">
      <c r="B543" s="405"/>
      <c r="C543" s="405"/>
      <c r="D543" t="s">
        <v>52</v>
      </c>
      <c r="E543" s="1">
        <v>93</v>
      </c>
      <c r="G543" s="1">
        <f t="shared" si="12"/>
        <v>423.9</v>
      </c>
      <c r="I543" s="404"/>
    </row>
    <row r="544" spans="1:12">
      <c r="A544" s="30">
        <v>44711</v>
      </c>
      <c r="B544" s="405" t="s">
        <v>179</v>
      </c>
      <c r="C544" s="405" t="s">
        <v>20</v>
      </c>
      <c r="D544" t="s">
        <v>13</v>
      </c>
      <c r="F544" s="13">
        <v>74.7</v>
      </c>
      <c r="G544" s="1">
        <f t="shared" si="12"/>
        <v>349.2</v>
      </c>
    </row>
    <row r="545" spans="1:16">
      <c r="A545" s="30">
        <v>44711</v>
      </c>
      <c r="B545" s="405" t="s">
        <v>179</v>
      </c>
      <c r="C545" s="405" t="s">
        <v>20</v>
      </c>
      <c r="D545" t="s">
        <v>14</v>
      </c>
      <c r="F545" s="13">
        <v>5.2</v>
      </c>
      <c r="G545" s="1">
        <f t="shared" si="12"/>
        <v>344</v>
      </c>
    </row>
    <row r="546" spans="1:16">
      <c r="A546" s="46">
        <v>44926</v>
      </c>
      <c r="B546" s="405" t="s">
        <v>48</v>
      </c>
      <c r="C546" s="405" t="s">
        <v>20</v>
      </c>
      <c r="D546" t="s">
        <v>15</v>
      </c>
      <c r="F546" s="13">
        <v>45.5</v>
      </c>
      <c r="G546" s="1">
        <f t="shared" si="12"/>
        <v>298.5</v>
      </c>
      <c r="I546" s="404"/>
    </row>
    <row r="547" spans="1:16">
      <c r="A547" s="46">
        <v>44957</v>
      </c>
      <c r="B547" s="405" t="s">
        <v>49</v>
      </c>
      <c r="C547" s="405" t="s">
        <v>20</v>
      </c>
      <c r="D547" t="s">
        <v>15</v>
      </c>
      <c r="F547" s="13">
        <v>14.5</v>
      </c>
      <c r="G547" s="1">
        <f t="shared" si="12"/>
        <v>284</v>
      </c>
      <c r="I547" s="404"/>
    </row>
    <row r="548" spans="1:16">
      <c r="A548" s="46">
        <v>44957</v>
      </c>
      <c r="B548" s="405" t="s">
        <v>49</v>
      </c>
      <c r="C548" s="405" t="s">
        <v>20</v>
      </c>
      <c r="D548" t="s">
        <v>16</v>
      </c>
      <c r="F548" s="13">
        <v>5</v>
      </c>
      <c r="G548" s="1">
        <f t="shared" si="12"/>
        <v>279</v>
      </c>
      <c r="I548" s="404"/>
    </row>
    <row r="549" spans="1:16">
      <c r="A549" s="30">
        <v>45259</v>
      </c>
      <c r="B549" s="405">
        <v>27856</v>
      </c>
      <c r="C549" s="405" t="s">
        <v>20</v>
      </c>
      <c r="D549" t="s">
        <v>52</v>
      </c>
      <c r="F549" s="1">
        <v>42.1</v>
      </c>
      <c r="G549" s="1">
        <f t="shared" si="12"/>
        <v>236.9</v>
      </c>
      <c r="I549" s="404"/>
    </row>
    <row r="550" spans="1:16">
      <c r="A550" s="32">
        <v>44681</v>
      </c>
      <c r="B550" s="164" t="s">
        <v>11</v>
      </c>
      <c r="C550" s="404" t="s">
        <v>21</v>
      </c>
      <c r="D550" t="s">
        <v>13</v>
      </c>
      <c r="E550" s="1">
        <v>76.2</v>
      </c>
      <c r="G550" s="1">
        <f t="shared" si="12"/>
        <v>313.10000000000002</v>
      </c>
      <c r="N550" s="422"/>
      <c r="O550" s="422"/>
      <c r="P550" s="422"/>
    </row>
    <row r="551" spans="1:16">
      <c r="B551" s="164"/>
      <c r="C551" s="405"/>
      <c r="D551" t="s">
        <v>14</v>
      </c>
      <c r="E551" s="1">
        <v>2.8</v>
      </c>
      <c r="G551" s="1">
        <f t="shared" si="12"/>
        <v>315.90000000000003</v>
      </c>
      <c r="I551" s="146"/>
    </row>
    <row r="552" spans="1:16">
      <c r="B552" s="405"/>
      <c r="C552" s="405"/>
      <c r="D552" t="s">
        <v>15</v>
      </c>
      <c r="E552" s="1">
        <v>60</v>
      </c>
      <c r="G552" s="1">
        <f t="shared" si="12"/>
        <v>375.90000000000003</v>
      </c>
      <c r="I552" s="146"/>
      <c r="M552" s="404"/>
      <c r="O552" s="13"/>
    </row>
    <row r="553" spans="1:16">
      <c r="B553" s="405"/>
      <c r="C553" s="405"/>
      <c r="D553" t="s">
        <v>16</v>
      </c>
      <c r="E553" s="1">
        <v>5</v>
      </c>
      <c r="G553" s="1">
        <f t="shared" si="12"/>
        <v>380.90000000000003</v>
      </c>
      <c r="I553" s="404"/>
      <c r="O553" s="13"/>
    </row>
    <row r="554" spans="1:16">
      <c r="A554" s="30">
        <v>44711</v>
      </c>
      <c r="B554" s="405" t="s">
        <v>179</v>
      </c>
      <c r="C554" s="405" t="s">
        <v>21</v>
      </c>
      <c r="D554" t="s">
        <v>13</v>
      </c>
      <c r="F554" s="1">
        <v>76.2</v>
      </c>
      <c r="G554" s="1">
        <f t="shared" si="12"/>
        <v>304.70000000000005</v>
      </c>
      <c r="I554" s="146"/>
      <c r="M554" s="404"/>
      <c r="O554" s="1"/>
    </row>
    <row r="555" spans="1:16">
      <c r="A555" s="30">
        <v>44711</v>
      </c>
      <c r="B555" s="405" t="s">
        <v>179</v>
      </c>
      <c r="C555" s="405" t="s">
        <v>21</v>
      </c>
      <c r="D555" t="s">
        <v>14</v>
      </c>
      <c r="F555" s="1">
        <v>2.8</v>
      </c>
      <c r="G555" s="1">
        <f t="shared" si="12"/>
        <v>301.90000000000003</v>
      </c>
      <c r="I555" s="404"/>
      <c r="M555" s="404"/>
      <c r="O555" s="1"/>
    </row>
    <row r="556" spans="1:16">
      <c r="A556" s="46">
        <v>44957</v>
      </c>
      <c r="B556" s="405" t="s">
        <v>49</v>
      </c>
      <c r="C556" s="405" t="s">
        <v>21</v>
      </c>
      <c r="D556" t="s">
        <v>15</v>
      </c>
      <c r="F556" s="1">
        <v>60</v>
      </c>
      <c r="G556" s="1">
        <f t="shared" si="12"/>
        <v>241.90000000000003</v>
      </c>
      <c r="I556" s="404"/>
      <c r="K556" s="1"/>
      <c r="M556" s="404"/>
      <c r="O556" s="1"/>
    </row>
    <row r="557" spans="1:16">
      <c r="A557" s="46">
        <v>44957</v>
      </c>
      <c r="B557" s="405" t="s">
        <v>49</v>
      </c>
      <c r="C557" s="405" t="s">
        <v>21</v>
      </c>
      <c r="D557" t="s">
        <v>16</v>
      </c>
      <c r="F557" s="1">
        <v>5</v>
      </c>
      <c r="G557" s="1">
        <f t="shared" si="12"/>
        <v>236.90000000000003</v>
      </c>
      <c r="I557" s="404"/>
      <c r="K557" s="1"/>
      <c r="M557" s="404"/>
      <c r="O557" s="1"/>
    </row>
    <row r="558" spans="1:16">
      <c r="A558" s="32">
        <v>44712</v>
      </c>
      <c r="B558" s="404" t="s">
        <v>11</v>
      </c>
      <c r="C558" s="404" t="s">
        <v>22</v>
      </c>
      <c r="D558" t="s">
        <v>13</v>
      </c>
      <c r="E558" s="106">
        <v>72.900000000000006</v>
      </c>
      <c r="G558" s="1">
        <f t="shared" si="12"/>
        <v>309.80000000000007</v>
      </c>
      <c r="I558" s="404"/>
      <c r="M558" s="404"/>
      <c r="O558" s="1"/>
    </row>
    <row r="559" spans="1:16">
      <c r="B559" s="405"/>
      <c r="C559" s="405"/>
      <c r="D559" t="s">
        <v>14</v>
      </c>
      <c r="E559" s="106">
        <v>9.1</v>
      </c>
      <c r="G559" s="1">
        <f t="shared" si="12"/>
        <v>318.90000000000009</v>
      </c>
      <c r="I559" s="404"/>
      <c r="M559" s="405"/>
      <c r="O559" s="1"/>
    </row>
    <row r="560" spans="1:16">
      <c r="B560" s="405"/>
      <c r="C560" s="405"/>
      <c r="D560" t="s">
        <v>15</v>
      </c>
      <c r="E560" s="1">
        <v>60</v>
      </c>
      <c r="G560" s="1">
        <f t="shared" si="12"/>
        <v>378.90000000000009</v>
      </c>
      <c r="H560" s="29"/>
    </row>
    <row r="561" spans="1:15">
      <c r="B561" s="405"/>
      <c r="C561" s="405"/>
      <c r="D561" t="s">
        <v>16</v>
      </c>
      <c r="E561" s="1">
        <v>5</v>
      </c>
      <c r="G561" s="1">
        <f t="shared" si="12"/>
        <v>383.90000000000009</v>
      </c>
      <c r="H561" s="29"/>
      <c r="I561" s="404"/>
      <c r="O561" s="13"/>
    </row>
    <row r="562" spans="1:15">
      <c r="A562" s="30">
        <v>44811</v>
      </c>
      <c r="B562" s="405" t="s">
        <v>180</v>
      </c>
      <c r="C562" s="405" t="s">
        <v>22</v>
      </c>
      <c r="D562" t="s">
        <v>13</v>
      </c>
      <c r="E562" s="13"/>
      <c r="F562" s="1">
        <v>35.799999999999997</v>
      </c>
      <c r="G562" s="1">
        <f t="shared" si="12"/>
        <v>348.10000000000008</v>
      </c>
      <c r="O562" s="13"/>
    </row>
    <row r="563" spans="1:15">
      <c r="A563" s="30">
        <v>44811</v>
      </c>
      <c r="B563" s="405" t="s">
        <v>180</v>
      </c>
      <c r="C563" s="405" t="s">
        <v>22</v>
      </c>
      <c r="D563" t="s">
        <v>14</v>
      </c>
      <c r="E563" s="13"/>
      <c r="F563" s="1">
        <v>8</v>
      </c>
      <c r="G563" s="1">
        <f t="shared" si="12"/>
        <v>340.10000000000008</v>
      </c>
      <c r="I563" s="404"/>
      <c r="O563" s="13"/>
    </row>
    <row r="564" spans="1:15">
      <c r="A564" s="46">
        <v>44957</v>
      </c>
      <c r="B564" s="405" t="s">
        <v>49</v>
      </c>
      <c r="C564" s="405" t="s">
        <v>22</v>
      </c>
      <c r="D564" t="s">
        <v>15</v>
      </c>
      <c r="E564" s="13"/>
      <c r="F564" s="1">
        <v>60</v>
      </c>
      <c r="G564" s="1">
        <f t="shared" si="12"/>
        <v>280.10000000000008</v>
      </c>
      <c r="I564" s="404"/>
      <c r="O564" s="13"/>
    </row>
    <row r="565" spans="1:15">
      <c r="A565" s="46">
        <v>44957</v>
      </c>
      <c r="B565" s="405" t="s">
        <v>49</v>
      </c>
      <c r="C565" s="405" t="s">
        <v>22</v>
      </c>
      <c r="D565" t="s">
        <v>16</v>
      </c>
      <c r="E565" s="13"/>
      <c r="F565" s="1">
        <v>5</v>
      </c>
      <c r="G565" s="1">
        <f t="shared" si="12"/>
        <v>275.10000000000008</v>
      </c>
      <c r="I565" s="404"/>
      <c r="O565" s="13"/>
    </row>
    <row r="566" spans="1:15">
      <c r="A566" s="46">
        <v>44985</v>
      </c>
      <c r="B566" s="405" t="s">
        <v>50</v>
      </c>
      <c r="C566" s="405" t="s">
        <v>22</v>
      </c>
      <c r="D566" t="s">
        <v>13</v>
      </c>
      <c r="E566" s="13"/>
      <c r="F566" s="106">
        <v>37.1</v>
      </c>
      <c r="G566" s="1">
        <f t="shared" si="12"/>
        <v>238.00000000000009</v>
      </c>
      <c r="I566" s="404"/>
      <c r="O566" s="13"/>
    </row>
    <row r="567" spans="1:15">
      <c r="A567" s="46">
        <v>44985</v>
      </c>
      <c r="B567" s="405" t="s">
        <v>50</v>
      </c>
      <c r="C567" s="405" t="s">
        <v>22</v>
      </c>
      <c r="D567" t="s">
        <v>14</v>
      </c>
      <c r="E567" s="13"/>
      <c r="F567" s="106">
        <v>1.1000000000000001</v>
      </c>
      <c r="G567" s="1">
        <f t="shared" si="12"/>
        <v>236.90000000000009</v>
      </c>
      <c r="I567" s="404"/>
      <c r="O567" s="13"/>
    </row>
    <row r="568" spans="1:15">
      <c r="A568" s="32">
        <v>44742</v>
      </c>
      <c r="B568" s="404" t="s">
        <v>11</v>
      </c>
      <c r="C568" s="404" t="s">
        <v>23</v>
      </c>
      <c r="D568" t="s">
        <v>13</v>
      </c>
      <c r="E568" s="1">
        <v>70.599999999999994</v>
      </c>
      <c r="G568" s="1">
        <f t="shared" si="12"/>
        <v>307.50000000000011</v>
      </c>
    </row>
    <row r="569" spans="1:15">
      <c r="A569" s="32"/>
      <c r="B569" s="404"/>
      <c r="C569" s="404"/>
      <c r="D569" t="s">
        <v>14</v>
      </c>
      <c r="E569" s="1">
        <v>6.9</v>
      </c>
      <c r="G569" s="1">
        <f t="shared" si="12"/>
        <v>314.40000000000009</v>
      </c>
      <c r="I569" s="404"/>
    </row>
    <row r="570" spans="1:15">
      <c r="A570" s="32"/>
      <c r="B570" s="404"/>
      <c r="C570" s="404"/>
      <c r="D570" t="s">
        <v>15</v>
      </c>
      <c r="E570" s="13">
        <v>60</v>
      </c>
      <c r="G570" s="1">
        <f t="shared" si="12"/>
        <v>374.40000000000009</v>
      </c>
      <c r="I570" s="405"/>
    </row>
    <row r="571" spans="1:15">
      <c r="A571" s="32"/>
      <c r="B571" s="404"/>
      <c r="C571" s="404"/>
      <c r="D571" t="s">
        <v>16</v>
      </c>
      <c r="E571" s="13">
        <v>5</v>
      </c>
      <c r="G571" s="1">
        <f t="shared" si="12"/>
        <v>379.40000000000009</v>
      </c>
      <c r="I571" s="404"/>
    </row>
    <row r="572" spans="1:15">
      <c r="A572" s="30">
        <v>44811</v>
      </c>
      <c r="B572" s="405" t="s">
        <v>180</v>
      </c>
      <c r="C572" s="405" t="s">
        <v>23</v>
      </c>
      <c r="D572" t="s">
        <v>13</v>
      </c>
      <c r="E572" s="13"/>
      <c r="F572" s="1">
        <v>70.599999999999994</v>
      </c>
      <c r="G572" s="1">
        <f t="shared" si="12"/>
        <v>308.80000000000007</v>
      </c>
      <c r="I572" s="404"/>
    </row>
    <row r="573" spans="1:15">
      <c r="A573" s="30">
        <v>44811</v>
      </c>
      <c r="B573" s="405" t="s">
        <v>180</v>
      </c>
      <c r="C573" s="405" t="s">
        <v>23</v>
      </c>
      <c r="D573" t="s">
        <v>14</v>
      </c>
      <c r="E573" s="13"/>
      <c r="F573" s="1">
        <v>6.9</v>
      </c>
      <c r="G573" s="1">
        <f t="shared" si="12"/>
        <v>301.90000000000009</v>
      </c>
      <c r="I573" s="404"/>
    </row>
    <row r="574" spans="1:15">
      <c r="A574" s="46">
        <v>44957</v>
      </c>
      <c r="B574" s="405" t="s">
        <v>49</v>
      </c>
      <c r="C574" s="405" t="s">
        <v>23</v>
      </c>
      <c r="D574" t="s">
        <v>15</v>
      </c>
      <c r="E574" s="13"/>
      <c r="F574" s="1">
        <v>60</v>
      </c>
      <c r="G574" s="1">
        <f t="shared" si="12"/>
        <v>241.90000000000009</v>
      </c>
      <c r="I574" s="404"/>
      <c r="K574" s="50"/>
      <c r="L574" s="404"/>
    </row>
    <row r="575" spans="1:15">
      <c r="A575" s="46">
        <v>44957</v>
      </c>
      <c r="B575" s="405" t="s">
        <v>49</v>
      </c>
      <c r="C575" s="405" t="s">
        <v>23</v>
      </c>
      <c r="D575" t="s">
        <v>16</v>
      </c>
      <c r="E575" s="13"/>
      <c r="F575" s="1">
        <v>5</v>
      </c>
      <c r="G575" s="1">
        <f t="shared" si="12"/>
        <v>236.90000000000009</v>
      </c>
      <c r="I575" s="404"/>
      <c r="K575" s="50"/>
      <c r="L575" s="404"/>
    </row>
    <row r="576" spans="1:15">
      <c r="A576" s="32">
        <v>44773</v>
      </c>
      <c r="B576" s="404" t="s">
        <v>11</v>
      </c>
      <c r="C576" s="404" t="s">
        <v>24</v>
      </c>
      <c r="D576" t="s">
        <v>13</v>
      </c>
      <c r="E576" s="1">
        <v>70.3</v>
      </c>
      <c r="G576" s="1">
        <f t="shared" si="12"/>
        <v>307.2000000000001</v>
      </c>
      <c r="I576" s="404"/>
      <c r="K576" s="50"/>
    </row>
    <row r="577" spans="1:15">
      <c r="B577" s="405"/>
      <c r="C577" s="405"/>
      <c r="D577" t="s">
        <v>14</v>
      </c>
      <c r="E577" s="1">
        <v>9.6999999999999993</v>
      </c>
      <c r="G577" s="1">
        <f t="shared" si="12"/>
        <v>316.90000000000009</v>
      </c>
      <c r="I577" s="404"/>
      <c r="J577" s="404"/>
      <c r="L577" s="1"/>
    </row>
    <row r="578" spans="1:15">
      <c r="B578" s="405"/>
      <c r="C578" s="405"/>
      <c r="D578" t="s">
        <v>15</v>
      </c>
      <c r="E578" s="50">
        <v>60</v>
      </c>
      <c r="G578" s="1">
        <f t="shared" si="12"/>
        <v>376.90000000000009</v>
      </c>
      <c r="I578" s="405"/>
      <c r="J578" s="405"/>
      <c r="K578" s="13"/>
      <c r="L578" s="13"/>
    </row>
    <row r="579" spans="1:15">
      <c r="B579" s="405"/>
      <c r="C579" s="405"/>
      <c r="D579" t="s">
        <v>16</v>
      </c>
      <c r="E579" s="50">
        <v>5</v>
      </c>
      <c r="G579" s="1">
        <f t="shared" si="12"/>
        <v>381.90000000000009</v>
      </c>
      <c r="J579" s="404"/>
      <c r="L579" s="1"/>
    </row>
    <row r="580" spans="1:15">
      <c r="A580" s="30">
        <v>44811</v>
      </c>
      <c r="B580" s="405" t="s">
        <v>180</v>
      </c>
      <c r="C580" s="405" t="s">
        <v>24</v>
      </c>
      <c r="D580" t="s">
        <v>13</v>
      </c>
      <c r="E580" s="13"/>
      <c r="F580" s="1">
        <v>70.3</v>
      </c>
      <c r="G580" s="1">
        <f t="shared" si="12"/>
        <v>311.60000000000008</v>
      </c>
      <c r="J580" s="405"/>
      <c r="L580" s="1"/>
    </row>
    <row r="581" spans="1:15">
      <c r="A581" s="30">
        <v>44811</v>
      </c>
      <c r="B581" s="405" t="s">
        <v>180</v>
      </c>
      <c r="C581" s="405" t="s">
        <v>24</v>
      </c>
      <c r="D581" t="s">
        <v>14</v>
      </c>
      <c r="F581" s="1">
        <v>9.6999999999999993</v>
      </c>
      <c r="G581" s="1">
        <f t="shared" si="12"/>
        <v>301.90000000000009</v>
      </c>
      <c r="J581" s="1"/>
      <c r="L581" s="404"/>
    </row>
    <row r="582" spans="1:15">
      <c r="A582" s="46">
        <v>44957</v>
      </c>
      <c r="B582" s="405" t="s">
        <v>49</v>
      </c>
      <c r="C582" s="405" t="s">
        <v>24</v>
      </c>
      <c r="D582" t="s">
        <v>15</v>
      </c>
      <c r="F582" s="50">
        <v>60</v>
      </c>
      <c r="G582" s="1">
        <f t="shared" si="12"/>
        <v>241.90000000000009</v>
      </c>
      <c r="J582" s="1"/>
      <c r="L582" s="404"/>
    </row>
    <row r="583" spans="1:15">
      <c r="A583" s="46">
        <v>44957</v>
      </c>
      <c r="B583" s="405" t="s">
        <v>49</v>
      </c>
      <c r="C583" s="405" t="s">
        <v>24</v>
      </c>
      <c r="D583" t="s">
        <v>16</v>
      </c>
      <c r="F583" s="50">
        <v>5</v>
      </c>
      <c r="G583" s="1">
        <f t="shared" si="12"/>
        <v>236.90000000000009</v>
      </c>
      <c r="J583" s="1"/>
      <c r="L583" s="404"/>
    </row>
    <row r="584" spans="1:15">
      <c r="A584" s="32">
        <v>44804</v>
      </c>
      <c r="B584" s="404" t="s">
        <v>11</v>
      </c>
      <c r="C584" s="404" t="s">
        <v>25</v>
      </c>
      <c r="D584" t="s">
        <v>13</v>
      </c>
      <c r="E584" s="1">
        <v>65.900000000000006</v>
      </c>
      <c r="G584" s="1">
        <f t="shared" si="12"/>
        <v>302.80000000000007</v>
      </c>
      <c r="J584" s="1"/>
      <c r="L584" s="383"/>
    </row>
    <row r="585" spans="1:15">
      <c r="B585" s="405"/>
      <c r="C585" s="405"/>
      <c r="D585" t="s">
        <v>14</v>
      </c>
      <c r="E585" s="1">
        <v>7</v>
      </c>
      <c r="G585" s="1">
        <f t="shared" ref="G585:G656" si="13">+G584+E585-F585</f>
        <v>309.80000000000007</v>
      </c>
    </row>
    <row r="586" spans="1:15">
      <c r="B586" s="405"/>
      <c r="C586" s="405"/>
      <c r="D586" t="s">
        <v>15</v>
      </c>
      <c r="E586" s="50">
        <v>60</v>
      </c>
      <c r="G586" s="1">
        <f t="shared" si="13"/>
        <v>369.80000000000007</v>
      </c>
    </row>
    <row r="587" spans="1:15">
      <c r="B587" s="405"/>
      <c r="C587" s="405"/>
      <c r="D587" t="s">
        <v>16</v>
      </c>
      <c r="E587" s="50">
        <v>5</v>
      </c>
      <c r="G587" s="1">
        <f t="shared" si="13"/>
        <v>374.80000000000007</v>
      </c>
    </row>
    <row r="588" spans="1:15">
      <c r="B588" s="405"/>
      <c r="C588" s="405"/>
      <c r="D588" t="s">
        <v>51</v>
      </c>
      <c r="E588" s="1">
        <v>102.5</v>
      </c>
      <c r="G588" s="1">
        <f t="shared" si="13"/>
        <v>477.30000000000007</v>
      </c>
      <c r="L588" s="1"/>
    </row>
    <row r="589" spans="1:15">
      <c r="B589" s="405"/>
      <c r="C589" s="405"/>
      <c r="D589" t="s">
        <v>52</v>
      </c>
      <c r="E589" s="1">
        <v>102.5</v>
      </c>
      <c r="G589" s="1">
        <f t="shared" si="13"/>
        <v>579.80000000000007</v>
      </c>
      <c r="L589" s="1"/>
    </row>
    <row r="590" spans="1:15">
      <c r="A590" s="30">
        <v>44860</v>
      </c>
      <c r="B590" s="405" t="s">
        <v>181</v>
      </c>
      <c r="C590" s="405" t="s">
        <v>25</v>
      </c>
      <c r="D590" t="s">
        <v>13</v>
      </c>
      <c r="F590" s="1">
        <v>65.900000000000006</v>
      </c>
      <c r="G590" s="1">
        <f t="shared" si="13"/>
        <v>513.90000000000009</v>
      </c>
      <c r="L590" s="1"/>
      <c r="M590" s="422"/>
      <c r="N590" s="422"/>
      <c r="O590" s="422"/>
    </row>
    <row r="591" spans="1:15">
      <c r="A591" s="30">
        <v>44860</v>
      </c>
      <c r="B591" s="405" t="s">
        <v>181</v>
      </c>
      <c r="C591" s="405" t="s">
        <v>25</v>
      </c>
      <c r="D591" t="s">
        <v>14</v>
      </c>
      <c r="F591" s="1">
        <v>7</v>
      </c>
      <c r="G591" s="1">
        <f t="shared" si="13"/>
        <v>506.90000000000009</v>
      </c>
      <c r="L591" s="1"/>
      <c r="N591" s="1"/>
      <c r="O591" s="405"/>
    </row>
    <row r="592" spans="1:15">
      <c r="A592" s="46">
        <v>44957</v>
      </c>
      <c r="B592" s="405" t="s">
        <v>49</v>
      </c>
      <c r="C592" s="405" t="s">
        <v>25</v>
      </c>
      <c r="D592" t="s">
        <v>15</v>
      </c>
      <c r="F592" s="1">
        <v>20.5</v>
      </c>
      <c r="G592" s="1">
        <f t="shared" si="13"/>
        <v>486.40000000000009</v>
      </c>
      <c r="L592" s="1"/>
      <c r="N592" s="1"/>
      <c r="O592" s="405"/>
    </row>
    <row r="593" spans="1:15">
      <c r="A593" s="30">
        <v>44985</v>
      </c>
      <c r="B593" s="405" t="s">
        <v>50</v>
      </c>
      <c r="C593" s="405" t="s">
        <v>25</v>
      </c>
      <c r="D593" t="s">
        <v>15</v>
      </c>
      <c r="F593" s="50">
        <v>39.5</v>
      </c>
      <c r="G593" s="1">
        <f t="shared" si="13"/>
        <v>446.90000000000009</v>
      </c>
      <c r="L593" s="1"/>
      <c r="N593" s="1"/>
      <c r="O593" s="405"/>
    </row>
    <row r="594" spans="1:15">
      <c r="A594" s="30">
        <v>44985</v>
      </c>
      <c r="B594" s="405" t="s">
        <v>50</v>
      </c>
      <c r="C594" s="405" t="s">
        <v>25</v>
      </c>
      <c r="D594" t="s">
        <v>16</v>
      </c>
      <c r="F594" s="50">
        <v>5</v>
      </c>
      <c r="G594" s="1">
        <f t="shared" si="13"/>
        <v>441.90000000000009</v>
      </c>
      <c r="L594" s="1"/>
      <c r="N594" s="1"/>
      <c r="O594" s="405"/>
    </row>
    <row r="595" spans="1:15">
      <c r="A595" s="32">
        <v>44834</v>
      </c>
      <c r="B595" s="404" t="s">
        <v>11</v>
      </c>
      <c r="C595" s="404" t="s">
        <v>41</v>
      </c>
      <c r="D595" t="s">
        <v>13</v>
      </c>
      <c r="E595" s="1">
        <v>58.5</v>
      </c>
      <c r="G595" s="1">
        <f t="shared" si="13"/>
        <v>500.40000000000009</v>
      </c>
      <c r="L595" s="1"/>
      <c r="M595" s="404"/>
      <c r="O595" s="189"/>
    </row>
    <row r="596" spans="1:15">
      <c r="B596" s="405"/>
      <c r="C596" s="405"/>
      <c r="D596" t="s">
        <v>14</v>
      </c>
      <c r="E596" s="1">
        <v>8.1999999999999993</v>
      </c>
      <c r="G596" s="1">
        <f t="shared" si="13"/>
        <v>508.60000000000008</v>
      </c>
      <c r="L596" s="1"/>
      <c r="O596" s="189"/>
    </row>
    <row r="597" spans="1:15">
      <c r="B597" s="405"/>
      <c r="C597" s="405"/>
      <c r="D597" t="s">
        <v>15</v>
      </c>
      <c r="E597" s="50">
        <v>60</v>
      </c>
      <c r="G597" s="1">
        <f t="shared" si="13"/>
        <v>568.60000000000014</v>
      </c>
      <c r="M597" s="404"/>
      <c r="O597" s="189"/>
    </row>
    <row r="598" spans="1:15">
      <c r="B598" s="405"/>
      <c r="C598" s="405"/>
      <c r="D598" t="s">
        <v>16</v>
      </c>
      <c r="E598" s="50">
        <v>5</v>
      </c>
      <c r="G598" s="1">
        <f t="shared" si="13"/>
        <v>573.60000000000014</v>
      </c>
      <c r="L598" s="13"/>
      <c r="M598" s="405"/>
      <c r="O598" s="189"/>
    </row>
    <row r="599" spans="1:15">
      <c r="A599" s="30">
        <v>44860</v>
      </c>
      <c r="B599" s="405" t="s">
        <v>181</v>
      </c>
      <c r="C599" s="405" t="s">
        <v>41</v>
      </c>
      <c r="D599" t="s">
        <v>13</v>
      </c>
      <c r="E599" s="50"/>
      <c r="F599" s="1">
        <v>58.5</v>
      </c>
      <c r="G599" s="1">
        <f t="shared" si="13"/>
        <v>515.10000000000014</v>
      </c>
      <c r="M599" s="405"/>
      <c r="O599" s="189"/>
    </row>
    <row r="600" spans="1:15">
      <c r="A600" s="30">
        <v>44860</v>
      </c>
      <c r="B600" s="405" t="s">
        <v>181</v>
      </c>
      <c r="C600" s="405" t="s">
        <v>41</v>
      </c>
      <c r="D600" t="s">
        <v>14</v>
      </c>
      <c r="F600" s="1">
        <v>8.1999999999999993</v>
      </c>
      <c r="G600" s="1">
        <f t="shared" si="13"/>
        <v>506.90000000000015</v>
      </c>
      <c r="M600" s="405"/>
      <c r="O600" s="189"/>
    </row>
    <row r="601" spans="1:15">
      <c r="A601" s="30">
        <v>44985</v>
      </c>
      <c r="B601" s="405" t="s">
        <v>50</v>
      </c>
      <c r="C601" s="405" t="s">
        <v>41</v>
      </c>
      <c r="D601" t="s">
        <v>15</v>
      </c>
      <c r="F601" s="50">
        <v>60</v>
      </c>
      <c r="G601" s="1">
        <f t="shared" si="13"/>
        <v>446.90000000000015</v>
      </c>
      <c r="J601" s="1"/>
      <c r="K601" s="1"/>
      <c r="M601" s="405"/>
      <c r="O601" s="189"/>
    </row>
    <row r="602" spans="1:15">
      <c r="A602" s="30">
        <v>44985</v>
      </c>
      <c r="B602" s="405" t="s">
        <v>50</v>
      </c>
      <c r="C602" s="405" t="s">
        <v>41</v>
      </c>
      <c r="D602" t="s">
        <v>16</v>
      </c>
      <c r="F602" s="50">
        <v>5</v>
      </c>
      <c r="G602" s="1">
        <f t="shared" si="13"/>
        <v>441.90000000000015</v>
      </c>
      <c r="K602" s="1"/>
      <c r="M602" s="405"/>
      <c r="O602" s="189"/>
    </row>
    <row r="603" spans="1:15">
      <c r="A603" s="68">
        <v>44865</v>
      </c>
      <c r="B603" s="404" t="s">
        <v>11</v>
      </c>
      <c r="C603" s="404" t="s">
        <v>27</v>
      </c>
      <c r="D603" t="s">
        <v>13</v>
      </c>
      <c r="E603" s="1">
        <v>58.3</v>
      </c>
      <c r="G603" s="1">
        <f t="shared" si="13"/>
        <v>500.20000000000016</v>
      </c>
      <c r="K603" s="1"/>
      <c r="M603" s="404"/>
      <c r="O603" s="44"/>
    </row>
    <row r="604" spans="1:15">
      <c r="A604" s="46"/>
      <c r="B604" s="405"/>
      <c r="C604" s="405"/>
      <c r="D604" t="s">
        <v>14</v>
      </c>
      <c r="E604" s="1">
        <v>4.9000000000000004</v>
      </c>
      <c r="G604" s="1">
        <f t="shared" si="13"/>
        <v>505.10000000000014</v>
      </c>
      <c r="K604" s="1"/>
      <c r="M604" s="405"/>
      <c r="O604" s="44"/>
    </row>
    <row r="605" spans="1:15">
      <c r="A605" s="46"/>
      <c r="B605" s="405"/>
      <c r="C605" s="405"/>
      <c r="D605" t="s">
        <v>15</v>
      </c>
      <c r="E605" s="1">
        <v>60</v>
      </c>
      <c r="G605" s="1">
        <f t="shared" si="13"/>
        <v>565.10000000000014</v>
      </c>
      <c r="K605" s="1"/>
      <c r="M605" s="405"/>
      <c r="O605" s="44"/>
    </row>
    <row r="606" spans="1:15">
      <c r="A606" s="46"/>
      <c r="B606" s="405"/>
      <c r="C606" s="405"/>
      <c r="D606" t="s">
        <v>16</v>
      </c>
      <c r="E606" s="1">
        <v>5</v>
      </c>
      <c r="G606" s="1">
        <f t="shared" si="13"/>
        <v>570.10000000000014</v>
      </c>
      <c r="K606" s="1"/>
      <c r="M606" s="405"/>
      <c r="O606" s="44"/>
    </row>
    <row r="607" spans="1:15">
      <c r="A607" s="46">
        <v>44971</v>
      </c>
      <c r="B607" s="405" t="s">
        <v>182</v>
      </c>
      <c r="C607" s="405" t="s">
        <v>27</v>
      </c>
      <c r="D607" t="s">
        <v>13</v>
      </c>
      <c r="F607" s="1">
        <v>58.3</v>
      </c>
      <c r="G607" s="1">
        <f t="shared" si="13"/>
        <v>511.80000000000013</v>
      </c>
      <c r="K607" s="1"/>
      <c r="M607" s="405"/>
      <c r="O607" s="44"/>
    </row>
    <row r="608" spans="1:15">
      <c r="A608" s="46">
        <v>44971</v>
      </c>
      <c r="B608" s="405" t="s">
        <v>182</v>
      </c>
      <c r="C608" s="405" t="s">
        <v>27</v>
      </c>
      <c r="D608" t="s">
        <v>14</v>
      </c>
      <c r="F608" s="1">
        <v>4.9000000000000004</v>
      </c>
      <c r="G608" s="1">
        <f t="shared" si="13"/>
        <v>506.90000000000015</v>
      </c>
      <c r="K608" s="1"/>
      <c r="M608" s="405"/>
      <c r="O608" s="44"/>
    </row>
    <row r="609" spans="1:15">
      <c r="A609" s="46">
        <v>44971</v>
      </c>
      <c r="B609" s="405" t="s">
        <v>182</v>
      </c>
      <c r="C609" s="405" t="s">
        <v>27</v>
      </c>
      <c r="D609" t="s">
        <v>15</v>
      </c>
      <c r="F609" s="1">
        <v>60</v>
      </c>
      <c r="G609" s="1">
        <f t="shared" si="13"/>
        <v>446.90000000000015</v>
      </c>
      <c r="K609" s="1"/>
      <c r="M609" s="405"/>
      <c r="O609" s="44"/>
    </row>
    <row r="610" spans="1:15">
      <c r="A610" s="46">
        <v>44971</v>
      </c>
      <c r="B610" s="405" t="s">
        <v>182</v>
      </c>
      <c r="C610" s="405" t="s">
        <v>27</v>
      </c>
      <c r="D610" t="s">
        <v>16</v>
      </c>
      <c r="F610" s="1">
        <v>5</v>
      </c>
      <c r="G610" s="1">
        <f t="shared" si="13"/>
        <v>441.90000000000015</v>
      </c>
      <c r="K610" s="1"/>
      <c r="M610" s="405"/>
      <c r="O610" s="44"/>
    </row>
    <row r="611" spans="1:15">
      <c r="A611" s="68">
        <v>44895</v>
      </c>
      <c r="B611" s="404" t="s">
        <v>11</v>
      </c>
      <c r="C611" s="404" t="s">
        <v>28</v>
      </c>
      <c r="D611" t="s">
        <v>13</v>
      </c>
      <c r="E611" s="1">
        <v>65.099999999999994</v>
      </c>
      <c r="G611" s="1">
        <f t="shared" si="13"/>
        <v>507.00000000000011</v>
      </c>
      <c r="K611" s="1"/>
      <c r="N611" s="404"/>
    </row>
    <row r="612" spans="1:15">
      <c r="A612" s="46"/>
      <c r="B612" s="405"/>
      <c r="C612" s="405"/>
      <c r="D612" t="s">
        <v>14</v>
      </c>
      <c r="E612" s="1">
        <v>6.3</v>
      </c>
      <c r="G612" s="1">
        <f t="shared" si="13"/>
        <v>513.30000000000007</v>
      </c>
      <c r="K612" s="1"/>
      <c r="N612" s="404"/>
      <c r="O612" s="13">
        <f>SUM(O595:O611)</f>
        <v>0</v>
      </c>
    </row>
    <row r="613" spans="1:15">
      <c r="A613" s="46"/>
      <c r="B613" s="405"/>
      <c r="C613" s="405"/>
      <c r="D613" t="s">
        <v>15</v>
      </c>
      <c r="E613" s="1">
        <v>60</v>
      </c>
      <c r="G613" s="1">
        <f t="shared" si="13"/>
        <v>573.30000000000007</v>
      </c>
    </row>
    <row r="614" spans="1:15">
      <c r="A614" s="46"/>
      <c r="B614" s="405"/>
      <c r="C614" s="405"/>
      <c r="D614" t="s">
        <v>16</v>
      </c>
      <c r="E614" s="1">
        <v>5</v>
      </c>
      <c r="G614" s="1">
        <f t="shared" si="13"/>
        <v>578.30000000000007</v>
      </c>
      <c r="K614" s="13"/>
      <c r="O614" s="13"/>
    </row>
    <row r="615" spans="1:15">
      <c r="A615" s="46">
        <v>44971</v>
      </c>
      <c r="B615" s="405" t="s">
        <v>182</v>
      </c>
      <c r="C615" s="405" t="s">
        <v>28</v>
      </c>
      <c r="D615" t="s">
        <v>13</v>
      </c>
      <c r="F615" s="1">
        <v>65.099999999999994</v>
      </c>
      <c r="G615" s="1">
        <f t="shared" si="13"/>
        <v>513.20000000000005</v>
      </c>
      <c r="K615" s="13"/>
      <c r="O615" s="13"/>
    </row>
    <row r="616" spans="1:15">
      <c r="A616" s="46">
        <v>44971</v>
      </c>
      <c r="B616" s="405" t="s">
        <v>182</v>
      </c>
      <c r="C616" s="405" t="s">
        <v>28</v>
      </c>
      <c r="D616" t="s">
        <v>14</v>
      </c>
      <c r="F616" s="1">
        <v>6.3</v>
      </c>
      <c r="G616" s="1">
        <f t="shared" si="13"/>
        <v>506.90000000000003</v>
      </c>
      <c r="K616" s="13"/>
      <c r="O616" s="13"/>
    </row>
    <row r="617" spans="1:15">
      <c r="A617" s="46">
        <v>44971</v>
      </c>
      <c r="B617" s="405" t="s">
        <v>182</v>
      </c>
      <c r="C617" s="405" t="s">
        <v>28</v>
      </c>
      <c r="D617" t="s">
        <v>15</v>
      </c>
      <c r="F617" s="1">
        <v>60</v>
      </c>
      <c r="G617" s="1">
        <f t="shared" si="13"/>
        <v>446.90000000000003</v>
      </c>
      <c r="K617" s="13"/>
      <c r="O617" s="13"/>
    </row>
    <row r="618" spans="1:15">
      <c r="A618" s="46">
        <v>44971</v>
      </c>
      <c r="B618" s="405" t="s">
        <v>182</v>
      </c>
      <c r="C618" s="405" t="s">
        <v>28</v>
      </c>
      <c r="D618" t="s">
        <v>16</v>
      </c>
      <c r="F618" s="1">
        <v>5</v>
      </c>
      <c r="G618" s="1">
        <f t="shared" si="13"/>
        <v>441.90000000000003</v>
      </c>
      <c r="K618" s="13"/>
      <c r="O618" s="13"/>
    </row>
    <row r="619" spans="1:15">
      <c r="A619" s="68">
        <v>44926</v>
      </c>
      <c r="B619" s="404" t="s">
        <v>11</v>
      </c>
      <c r="C619" s="404" t="s">
        <v>29</v>
      </c>
      <c r="D619" t="s">
        <v>13</v>
      </c>
      <c r="E619" s="1">
        <v>74.400000000000006</v>
      </c>
      <c r="G619" s="1">
        <f t="shared" si="13"/>
        <v>516.30000000000007</v>
      </c>
    </row>
    <row r="620" spans="1:15">
      <c r="A620" s="46"/>
      <c r="B620" s="405"/>
      <c r="C620" s="405"/>
      <c r="D620" t="s">
        <v>14</v>
      </c>
      <c r="E620" s="1">
        <v>5.7</v>
      </c>
      <c r="G620" s="1">
        <f t="shared" si="13"/>
        <v>522.00000000000011</v>
      </c>
      <c r="K620" s="405"/>
      <c r="M620" s="422"/>
      <c r="N620" s="422"/>
      <c r="O620" s="422"/>
    </row>
    <row r="621" spans="1:15">
      <c r="A621" s="46"/>
      <c r="B621" s="405"/>
      <c r="C621" s="405"/>
      <c r="D621" t="s">
        <v>15</v>
      </c>
      <c r="E621" s="1">
        <v>60</v>
      </c>
      <c r="G621" s="1">
        <f t="shared" si="13"/>
        <v>582.00000000000011</v>
      </c>
      <c r="N621" s="404"/>
    </row>
    <row r="622" spans="1:15">
      <c r="A622" s="46"/>
      <c r="B622" s="405"/>
      <c r="C622" s="405"/>
      <c r="D622" t="s">
        <v>16</v>
      </c>
      <c r="E622" s="1">
        <v>5</v>
      </c>
      <c r="G622" s="1">
        <f t="shared" si="13"/>
        <v>587.00000000000011</v>
      </c>
      <c r="K622" s="189"/>
      <c r="M622" s="404"/>
      <c r="O622" s="1"/>
    </row>
    <row r="623" spans="1:15">
      <c r="A623" s="46">
        <v>44971</v>
      </c>
      <c r="B623" s="405" t="s">
        <v>182</v>
      </c>
      <c r="C623" s="405" t="s">
        <v>29</v>
      </c>
      <c r="D623" t="s">
        <v>13</v>
      </c>
      <c r="F623" s="1">
        <v>74.400000000000006</v>
      </c>
      <c r="G623" s="1">
        <f t="shared" si="13"/>
        <v>512.60000000000014</v>
      </c>
      <c r="K623" s="189"/>
      <c r="M623" s="404"/>
      <c r="O623" s="1"/>
    </row>
    <row r="624" spans="1:15">
      <c r="A624" s="46">
        <v>44971</v>
      </c>
      <c r="B624" s="405" t="s">
        <v>182</v>
      </c>
      <c r="C624" s="405" t="s">
        <v>29</v>
      </c>
      <c r="D624" t="s">
        <v>14</v>
      </c>
      <c r="F624" s="1">
        <v>5.7</v>
      </c>
      <c r="G624" s="1">
        <f t="shared" si="13"/>
        <v>506.90000000000015</v>
      </c>
      <c r="M624" s="404"/>
      <c r="O624" s="1"/>
    </row>
    <row r="625" spans="1:15">
      <c r="A625" s="46">
        <v>44971</v>
      </c>
      <c r="B625" s="405" t="s">
        <v>182</v>
      </c>
      <c r="C625" s="405" t="s">
        <v>29</v>
      </c>
      <c r="D625" t="s">
        <v>15</v>
      </c>
      <c r="E625" s="50"/>
      <c r="F625" s="1">
        <v>60</v>
      </c>
      <c r="G625" s="1">
        <f t="shared" si="13"/>
        <v>446.90000000000015</v>
      </c>
      <c r="M625" s="404"/>
      <c r="O625" s="1"/>
    </row>
    <row r="626" spans="1:15">
      <c r="A626" s="46">
        <v>44971</v>
      </c>
      <c r="B626" s="405" t="s">
        <v>182</v>
      </c>
      <c r="C626" s="405" t="s">
        <v>29</v>
      </c>
      <c r="D626" t="s">
        <v>16</v>
      </c>
      <c r="E626" s="50"/>
      <c r="F626" s="1">
        <v>5</v>
      </c>
      <c r="G626" s="1">
        <f t="shared" si="13"/>
        <v>441.90000000000015</v>
      </c>
      <c r="M626" s="404"/>
      <c r="O626" s="1"/>
    </row>
    <row r="627" spans="1:15">
      <c r="A627" s="32">
        <v>44957</v>
      </c>
      <c r="B627" s="404" t="s">
        <v>11</v>
      </c>
      <c r="C627" s="404" t="s">
        <v>12</v>
      </c>
      <c r="D627" t="s">
        <v>13</v>
      </c>
      <c r="E627" s="1">
        <v>67.400000000000006</v>
      </c>
      <c r="G627" s="1">
        <f t="shared" si="13"/>
        <v>509.30000000000018</v>
      </c>
      <c r="M627" s="404"/>
      <c r="O627" s="1"/>
    </row>
    <row r="628" spans="1:15">
      <c r="B628" s="405"/>
      <c r="C628" s="405"/>
      <c r="D628" t="s">
        <v>14</v>
      </c>
      <c r="E628" s="1">
        <v>4.8</v>
      </c>
      <c r="G628" s="1">
        <f t="shared" si="13"/>
        <v>514.10000000000014</v>
      </c>
    </row>
    <row r="629" spans="1:15">
      <c r="B629" s="405"/>
      <c r="C629" s="405"/>
      <c r="D629" t="s">
        <v>15</v>
      </c>
      <c r="E629" s="1">
        <v>60</v>
      </c>
      <c r="G629" s="1">
        <f t="shared" si="13"/>
        <v>574.10000000000014</v>
      </c>
      <c r="O629" s="13"/>
    </row>
    <row r="630" spans="1:15">
      <c r="B630" s="405"/>
      <c r="C630" s="405"/>
      <c r="D630" t="s">
        <v>16</v>
      </c>
      <c r="E630" s="1">
        <v>5</v>
      </c>
      <c r="G630" s="1">
        <f t="shared" si="13"/>
        <v>579.10000000000014</v>
      </c>
    </row>
    <row r="631" spans="1:15">
      <c r="A631" s="30">
        <v>44985</v>
      </c>
      <c r="B631" s="405" t="s">
        <v>50</v>
      </c>
      <c r="C631" s="405" t="s">
        <v>12</v>
      </c>
      <c r="D631" t="s">
        <v>13</v>
      </c>
      <c r="F631" s="1">
        <v>67.400000000000006</v>
      </c>
      <c r="G631" s="1">
        <f t="shared" si="13"/>
        <v>511.70000000000016</v>
      </c>
    </row>
    <row r="632" spans="1:15">
      <c r="A632" s="30">
        <v>44985</v>
      </c>
      <c r="B632" s="405" t="s">
        <v>50</v>
      </c>
      <c r="C632" s="405" t="s">
        <v>12</v>
      </c>
      <c r="D632" t="s">
        <v>14</v>
      </c>
      <c r="F632" s="1">
        <v>4.8</v>
      </c>
      <c r="G632" s="1">
        <f t="shared" si="13"/>
        <v>506.90000000000015</v>
      </c>
      <c r="I632" t="s">
        <v>183</v>
      </c>
      <c r="K632" s="189"/>
    </row>
    <row r="633" spans="1:15">
      <c r="A633" s="30">
        <v>44985</v>
      </c>
      <c r="B633" s="405" t="s">
        <v>50</v>
      </c>
      <c r="C633" s="405" t="s">
        <v>12</v>
      </c>
      <c r="D633" t="s">
        <v>15</v>
      </c>
      <c r="F633" s="1">
        <v>60</v>
      </c>
      <c r="G633" s="1">
        <f t="shared" si="13"/>
        <v>446.90000000000015</v>
      </c>
      <c r="K633" s="189"/>
    </row>
    <row r="634" spans="1:15">
      <c r="A634" s="30">
        <v>44985</v>
      </c>
      <c r="B634" s="405" t="s">
        <v>50</v>
      </c>
      <c r="C634" s="405" t="s">
        <v>12</v>
      </c>
      <c r="D634" t="s">
        <v>16</v>
      </c>
      <c r="F634" s="1">
        <v>5</v>
      </c>
      <c r="G634" s="1">
        <f t="shared" si="13"/>
        <v>441.90000000000015</v>
      </c>
      <c r="H634" s="404" t="s">
        <v>28</v>
      </c>
      <c r="I634" t="s">
        <v>46</v>
      </c>
      <c r="J634" s="1">
        <v>93</v>
      </c>
      <c r="K634" s="189">
        <f>J634/2</f>
        <v>46.5</v>
      </c>
    </row>
    <row r="635" spans="1:15">
      <c r="A635" s="32">
        <v>44985</v>
      </c>
      <c r="B635" s="404" t="s">
        <v>11</v>
      </c>
      <c r="C635" s="404" t="s">
        <v>19</v>
      </c>
      <c r="D635" t="s">
        <v>13</v>
      </c>
      <c r="E635" s="1">
        <v>73.5</v>
      </c>
      <c r="G635" s="1">
        <f t="shared" si="13"/>
        <v>515.40000000000009</v>
      </c>
      <c r="H635" s="404" t="s">
        <v>20</v>
      </c>
      <c r="I635" t="s">
        <v>51</v>
      </c>
      <c r="J635" s="1">
        <v>93</v>
      </c>
      <c r="K635" s="189">
        <f t="shared" ref="K635:K638" si="14">J635/2</f>
        <v>46.5</v>
      </c>
    </row>
    <row r="636" spans="1:15">
      <c r="B636" s="405"/>
      <c r="C636" s="405"/>
      <c r="D636" t="s">
        <v>14</v>
      </c>
      <c r="E636" s="1">
        <v>1.2</v>
      </c>
      <c r="G636" s="1">
        <f t="shared" si="13"/>
        <v>516.60000000000014</v>
      </c>
      <c r="I636" t="s">
        <v>52</v>
      </c>
      <c r="J636" s="1">
        <v>93</v>
      </c>
      <c r="K636" s="189">
        <f t="shared" si="14"/>
        <v>46.5</v>
      </c>
      <c r="M636" s="404"/>
      <c r="O636" s="189"/>
    </row>
    <row r="637" spans="1:15">
      <c r="B637" s="405"/>
      <c r="C637" s="405"/>
      <c r="D637" t="s">
        <v>15</v>
      </c>
      <c r="E637" s="1">
        <v>56</v>
      </c>
      <c r="G637" s="1">
        <f t="shared" si="13"/>
        <v>572.60000000000014</v>
      </c>
      <c r="H637" s="404" t="s">
        <v>25</v>
      </c>
      <c r="I637" t="s">
        <v>51</v>
      </c>
      <c r="J637" s="1">
        <v>102.5</v>
      </c>
      <c r="K637" s="189">
        <v>51.3</v>
      </c>
      <c r="M637" s="405"/>
      <c r="O637" s="189"/>
    </row>
    <row r="638" spans="1:15">
      <c r="B638" s="405"/>
      <c r="C638" s="405"/>
      <c r="D638" t="s">
        <v>16</v>
      </c>
      <c r="E638" s="1">
        <v>5</v>
      </c>
      <c r="G638" s="1">
        <f t="shared" si="13"/>
        <v>577.60000000000014</v>
      </c>
      <c r="I638" t="s">
        <v>52</v>
      </c>
      <c r="J638" s="1">
        <v>102.5</v>
      </c>
      <c r="K638" s="189">
        <v>51.3</v>
      </c>
      <c r="M638" s="404"/>
      <c r="O638" s="189"/>
    </row>
    <row r="639" spans="1:15">
      <c r="A639" s="30">
        <v>44985</v>
      </c>
      <c r="B639" s="405" t="s">
        <v>50</v>
      </c>
      <c r="C639" s="405" t="s">
        <v>19</v>
      </c>
      <c r="D639" t="s">
        <v>15</v>
      </c>
      <c r="F639" s="1">
        <v>15.1</v>
      </c>
      <c r="G639" s="1">
        <f t="shared" si="13"/>
        <v>562.50000000000011</v>
      </c>
      <c r="H639" s="404"/>
      <c r="J639" s="1"/>
      <c r="K639" s="189"/>
      <c r="M639" s="405"/>
      <c r="O639" s="189"/>
    </row>
    <row r="640" spans="1:15">
      <c r="A640" s="30">
        <v>45016</v>
      </c>
      <c r="B640" s="405" t="s">
        <v>53</v>
      </c>
      <c r="C640" s="405" t="s">
        <v>19</v>
      </c>
      <c r="D640" t="s">
        <v>13</v>
      </c>
      <c r="F640" s="1">
        <v>73.5</v>
      </c>
      <c r="G640" s="1">
        <f t="shared" si="13"/>
        <v>489.00000000000011</v>
      </c>
      <c r="H640" s="405"/>
      <c r="J640" s="1"/>
      <c r="K640" s="189"/>
      <c r="M640" s="405"/>
      <c r="O640" s="189"/>
    </row>
    <row r="641" spans="1:15">
      <c r="A641" s="30">
        <v>45016</v>
      </c>
      <c r="B641" s="405" t="s">
        <v>53</v>
      </c>
      <c r="C641" s="405" t="s">
        <v>19</v>
      </c>
      <c r="D641" t="s">
        <v>14</v>
      </c>
      <c r="F641" s="1">
        <v>1.2</v>
      </c>
      <c r="G641" s="1">
        <f t="shared" si="13"/>
        <v>487.80000000000013</v>
      </c>
      <c r="H641" s="404"/>
      <c r="J641" s="1">
        <f>SUM(J634:J640)</f>
        <v>484</v>
      </c>
      <c r="K641" s="1">
        <f>SUM(K634:K640)</f>
        <v>242.10000000000002</v>
      </c>
      <c r="M641" s="405"/>
      <c r="O641" s="189"/>
    </row>
    <row r="642" spans="1:15">
      <c r="A642" s="30">
        <v>45016</v>
      </c>
      <c r="B642" s="405" t="s">
        <v>53</v>
      </c>
      <c r="C642" s="405" t="s">
        <v>19</v>
      </c>
      <c r="D642" t="s">
        <v>15</v>
      </c>
      <c r="F642" s="1">
        <v>40.9</v>
      </c>
      <c r="G642" s="1">
        <f t="shared" si="13"/>
        <v>446.90000000000015</v>
      </c>
      <c r="J642" s="1"/>
      <c r="K642" s="189"/>
      <c r="L642">
        <f>45-42.1</f>
        <v>2.8999999999999986</v>
      </c>
      <c r="M642" s="405"/>
      <c r="O642" s="189"/>
    </row>
    <row r="643" spans="1:15">
      <c r="A643" s="30">
        <v>45016</v>
      </c>
      <c r="B643" s="405" t="s">
        <v>53</v>
      </c>
      <c r="C643" s="405" t="s">
        <v>19</v>
      </c>
      <c r="D643" t="s">
        <v>16</v>
      </c>
      <c r="F643" s="1">
        <v>5</v>
      </c>
      <c r="G643" s="1">
        <f t="shared" si="13"/>
        <v>441.90000000000015</v>
      </c>
      <c r="I643" s="405"/>
      <c r="K643" s="189"/>
      <c r="M643" s="405"/>
      <c r="O643" s="189"/>
    </row>
    <row r="644" spans="1:15">
      <c r="A644" s="32">
        <v>45016</v>
      </c>
      <c r="B644" s="404" t="s">
        <v>11</v>
      </c>
      <c r="C644" s="404" t="s">
        <v>20</v>
      </c>
      <c r="D644" t="s">
        <v>13</v>
      </c>
      <c r="E644" s="1">
        <v>73.7</v>
      </c>
      <c r="G644" s="1">
        <f t="shared" si="13"/>
        <v>515.60000000000014</v>
      </c>
      <c r="I644" s="405"/>
      <c r="K644" s="189"/>
      <c r="M644" s="404"/>
      <c r="O644" s="189"/>
    </row>
    <row r="645" spans="1:15">
      <c r="B645" s="405"/>
      <c r="C645" s="405"/>
      <c r="D645" t="s">
        <v>14</v>
      </c>
      <c r="E645" s="1">
        <v>1.3</v>
      </c>
      <c r="G645" s="1">
        <f t="shared" si="13"/>
        <v>516.90000000000009</v>
      </c>
      <c r="K645" s="189"/>
      <c r="M645" s="405"/>
      <c r="O645" s="189"/>
    </row>
    <row r="646" spans="1:15">
      <c r="B646" s="405"/>
      <c r="C646" s="405"/>
      <c r="D646" t="s">
        <v>15</v>
      </c>
      <c r="E646" s="1">
        <v>60</v>
      </c>
      <c r="G646" s="1">
        <f t="shared" si="13"/>
        <v>576.90000000000009</v>
      </c>
      <c r="J646" s="404"/>
      <c r="L646" s="1"/>
      <c r="O646" s="13"/>
    </row>
    <row r="647" spans="1:15">
      <c r="B647" s="405"/>
      <c r="C647" s="405"/>
      <c r="D647" t="s">
        <v>16</v>
      </c>
      <c r="E647" s="1">
        <v>5</v>
      </c>
      <c r="G647" s="1">
        <f t="shared" si="13"/>
        <v>581.90000000000009</v>
      </c>
      <c r="I647" s="29"/>
      <c r="J647" s="405"/>
      <c r="L647" s="1"/>
      <c r="O647" s="13"/>
    </row>
    <row r="648" spans="1:15">
      <c r="A648" s="30">
        <v>45016</v>
      </c>
      <c r="B648" s="405" t="s">
        <v>53</v>
      </c>
      <c r="C648" s="405" t="s">
        <v>20</v>
      </c>
      <c r="D648" t="s">
        <v>15</v>
      </c>
      <c r="F648" s="1">
        <v>60</v>
      </c>
      <c r="G648" s="1">
        <f t="shared" si="13"/>
        <v>521.90000000000009</v>
      </c>
      <c r="J648" s="404"/>
      <c r="L648" s="217"/>
      <c r="N648" s="29"/>
    </row>
    <row r="649" spans="1:15">
      <c r="A649" s="30">
        <v>45016</v>
      </c>
      <c r="B649" s="405" t="s">
        <v>53</v>
      </c>
      <c r="C649" s="405" t="s">
        <v>20</v>
      </c>
      <c r="D649" t="s">
        <v>16</v>
      </c>
      <c r="F649" s="1">
        <v>5</v>
      </c>
      <c r="G649" s="1">
        <f t="shared" si="13"/>
        <v>516.90000000000009</v>
      </c>
      <c r="I649" s="404"/>
      <c r="K649" s="217"/>
      <c r="L649" s="217"/>
    </row>
    <row r="650" spans="1:15">
      <c r="A650" s="30">
        <v>45016</v>
      </c>
      <c r="B650" s="405" t="s">
        <v>53</v>
      </c>
      <c r="C650" s="405" t="s">
        <v>20</v>
      </c>
      <c r="D650" t="s">
        <v>13</v>
      </c>
      <c r="F650" s="1">
        <v>73.7</v>
      </c>
      <c r="G650" s="1">
        <f t="shared" si="13"/>
        <v>443.2000000000001</v>
      </c>
      <c r="I650" s="405"/>
      <c r="K650" s="217"/>
      <c r="L650" s="1"/>
    </row>
    <row r="651" spans="1:15">
      <c r="A651" s="30">
        <v>45016</v>
      </c>
      <c r="B651" s="405" t="s">
        <v>53</v>
      </c>
      <c r="C651" s="405" t="s">
        <v>20</v>
      </c>
      <c r="D651" t="s">
        <v>14</v>
      </c>
      <c r="F651" s="1">
        <v>1.3</v>
      </c>
      <c r="G651" s="1">
        <f t="shared" si="13"/>
        <v>441.90000000000009</v>
      </c>
      <c r="I651" s="405"/>
      <c r="K651" s="217"/>
      <c r="L651" s="1"/>
    </row>
    <row r="652" spans="1:15">
      <c r="A652" s="68">
        <v>45046</v>
      </c>
      <c r="B652" s="404" t="s">
        <v>11</v>
      </c>
      <c r="C652" s="404" t="s">
        <v>21</v>
      </c>
      <c r="D652" t="s">
        <v>13</v>
      </c>
      <c r="E652" s="217">
        <v>77.099999999999994</v>
      </c>
      <c r="G652" s="1">
        <f t="shared" si="13"/>
        <v>519.00000000000011</v>
      </c>
      <c r="I652" s="405"/>
      <c r="K652" s="217"/>
      <c r="L652" s="1"/>
    </row>
    <row r="653" spans="1:15">
      <c r="A653" s="46"/>
      <c r="B653" s="405"/>
      <c r="C653" s="405"/>
      <c r="D653" t="s">
        <v>14</v>
      </c>
      <c r="E653" s="217">
        <v>1.5</v>
      </c>
      <c r="G653" s="1">
        <f t="shared" si="13"/>
        <v>520.50000000000011</v>
      </c>
      <c r="I653" s="404"/>
      <c r="K653" s="1"/>
      <c r="L653" s="1"/>
    </row>
    <row r="654" spans="1:15">
      <c r="A654" s="46"/>
      <c r="B654" s="405"/>
      <c r="C654" s="405"/>
      <c r="D654" t="s">
        <v>15</v>
      </c>
      <c r="E654" s="217">
        <v>60</v>
      </c>
      <c r="G654" s="1">
        <f t="shared" si="13"/>
        <v>580.50000000000011</v>
      </c>
      <c r="I654" s="405"/>
      <c r="K654" s="1"/>
      <c r="L654" s="13"/>
    </row>
    <row r="655" spans="1:15">
      <c r="A655" s="46"/>
      <c r="B655" s="405"/>
      <c r="C655" s="405"/>
      <c r="D655" t="s">
        <v>16</v>
      </c>
      <c r="E655" s="217">
        <v>5</v>
      </c>
      <c r="G655" s="1">
        <f t="shared" si="13"/>
        <v>585.50000000000011</v>
      </c>
      <c r="I655" s="405"/>
      <c r="K655" s="1"/>
    </row>
    <row r="656" spans="1:15">
      <c r="A656" s="30">
        <v>45016</v>
      </c>
      <c r="B656" s="405" t="s">
        <v>53</v>
      </c>
      <c r="C656" s="405" t="s">
        <v>20</v>
      </c>
      <c r="D656" t="s">
        <v>13</v>
      </c>
      <c r="E656" s="217"/>
      <c r="F656" s="1">
        <v>69.400000000000006</v>
      </c>
      <c r="G656" s="1">
        <f t="shared" si="13"/>
        <v>516.10000000000014</v>
      </c>
      <c r="I656" s="405"/>
      <c r="K656" s="1"/>
      <c r="L656" s="13"/>
    </row>
    <row r="657" spans="1:12">
      <c r="A657" s="30">
        <v>45111</v>
      </c>
      <c r="B657" s="405">
        <v>27214</v>
      </c>
      <c r="C657" s="405" t="s">
        <v>20</v>
      </c>
      <c r="D657" t="s">
        <v>13</v>
      </c>
      <c r="E657" s="217"/>
      <c r="F657" s="1">
        <v>7.7</v>
      </c>
      <c r="G657" s="1">
        <f t="shared" ref="G657:G743" si="15">+G656+E657-F657</f>
        <v>508.40000000000015</v>
      </c>
      <c r="I657" s="405"/>
      <c r="K657" s="1"/>
      <c r="L657" s="13"/>
    </row>
    <row r="658" spans="1:12">
      <c r="A658" s="30">
        <v>45111</v>
      </c>
      <c r="B658" s="405">
        <v>27214</v>
      </c>
      <c r="C658" s="405" t="s">
        <v>20</v>
      </c>
      <c r="D658" t="s">
        <v>14</v>
      </c>
      <c r="E658" s="217"/>
      <c r="F658" s="217">
        <v>1.5</v>
      </c>
      <c r="G658" s="1">
        <f t="shared" si="15"/>
        <v>506.90000000000015</v>
      </c>
      <c r="I658" s="405"/>
      <c r="K658" s="1"/>
      <c r="L658" s="13"/>
    </row>
    <row r="659" spans="1:12">
      <c r="A659" s="30">
        <v>45111</v>
      </c>
      <c r="B659" s="405">
        <v>27214</v>
      </c>
      <c r="C659" s="405" t="s">
        <v>20</v>
      </c>
      <c r="D659" t="s">
        <v>15</v>
      </c>
      <c r="E659" s="217"/>
      <c r="F659" s="217">
        <v>60</v>
      </c>
      <c r="G659" s="1">
        <f t="shared" si="15"/>
        <v>446.90000000000015</v>
      </c>
      <c r="I659" s="405"/>
      <c r="K659" s="1"/>
      <c r="L659" s="13"/>
    </row>
    <row r="660" spans="1:12">
      <c r="A660" s="30">
        <v>45111</v>
      </c>
      <c r="B660" s="405">
        <v>27214</v>
      </c>
      <c r="C660" s="405" t="s">
        <v>20</v>
      </c>
      <c r="D660" t="s">
        <v>16</v>
      </c>
      <c r="E660" s="217"/>
      <c r="F660" s="217">
        <v>5</v>
      </c>
      <c r="G660" s="1">
        <f t="shared" si="15"/>
        <v>441.90000000000015</v>
      </c>
      <c r="I660" s="405"/>
      <c r="K660" s="1"/>
      <c r="L660" s="13"/>
    </row>
    <row r="661" spans="1:12">
      <c r="A661" s="32">
        <v>45076</v>
      </c>
      <c r="B661" s="404" t="s">
        <v>11</v>
      </c>
      <c r="C661" s="404" t="s">
        <v>22</v>
      </c>
      <c r="D661" t="s">
        <v>13</v>
      </c>
      <c r="E661" s="1">
        <v>71.3</v>
      </c>
      <c r="G661" s="1">
        <f t="shared" si="15"/>
        <v>513.20000000000016</v>
      </c>
      <c r="K661" s="29"/>
    </row>
    <row r="662" spans="1:12">
      <c r="B662" s="405"/>
      <c r="C662" s="405"/>
      <c r="D662" t="s">
        <v>14</v>
      </c>
      <c r="E662" s="1">
        <v>2.1</v>
      </c>
      <c r="G662" s="1">
        <f t="shared" si="15"/>
        <v>515.30000000000018</v>
      </c>
    </row>
    <row r="663" spans="1:12">
      <c r="B663" s="405"/>
      <c r="C663" s="405"/>
      <c r="D663" t="s">
        <v>15</v>
      </c>
      <c r="E663" s="1">
        <v>60</v>
      </c>
      <c r="G663" s="1">
        <f t="shared" si="15"/>
        <v>575.30000000000018</v>
      </c>
    </row>
    <row r="664" spans="1:12">
      <c r="B664" s="405"/>
      <c r="C664" s="405"/>
      <c r="D664" t="s">
        <v>16</v>
      </c>
      <c r="E664" s="1">
        <v>5</v>
      </c>
      <c r="G664" s="1">
        <f t="shared" si="15"/>
        <v>580.30000000000018</v>
      </c>
    </row>
    <row r="665" spans="1:12">
      <c r="A665" s="30">
        <v>45111</v>
      </c>
      <c r="B665" s="405">
        <v>27214</v>
      </c>
      <c r="C665" s="405" t="s">
        <v>22</v>
      </c>
      <c r="D665" t="s">
        <v>13</v>
      </c>
      <c r="F665" s="1">
        <v>71.3</v>
      </c>
      <c r="G665" s="1">
        <f t="shared" si="15"/>
        <v>509.00000000000017</v>
      </c>
    </row>
    <row r="666" spans="1:12">
      <c r="A666" s="30">
        <v>45111</v>
      </c>
      <c r="B666" s="405">
        <v>27214</v>
      </c>
      <c r="C666" s="405" t="s">
        <v>22</v>
      </c>
      <c r="D666" t="s">
        <v>14</v>
      </c>
      <c r="F666" s="1">
        <v>2.1</v>
      </c>
      <c r="G666" s="1">
        <f t="shared" si="15"/>
        <v>506.90000000000015</v>
      </c>
    </row>
    <row r="667" spans="1:12">
      <c r="A667" s="30">
        <v>45111</v>
      </c>
      <c r="B667" s="405">
        <v>27214</v>
      </c>
      <c r="C667" s="405" t="s">
        <v>22</v>
      </c>
      <c r="D667" t="s">
        <v>15</v>
      </c>
      <c r="F667" s="1">
        <v>60</v>
      </c>
      <c r="G667" s="1">
        <f t="shared" si="15"/>
        <v>446.90000000000015</v>
      </c>
    </row>
    <row r="668" spans="1:12">
      <c r="A668" s="30">
        <v>45111</v>
      </c>
      <c r="B668" s="405">
        <v>27214</v>
      </c>
      <c r="C668" s="405" t="s">
        <v>22</v>
      </c>
      <c r="D668" t="s">
        <v>16</v>
      </c>
      <c r="F668" s="1">
        <v>5</v>
      </c>
      <c r="G668" s="1">
        <f t="shared" si="15"/>
        <v>441.90000000000015</v>
      </c>
    </row>
    <row r="669" spans="1:12">
      <c r="A669" s="105">
        <v>45107</v>
      </c>
      <c r="B669" s="412" t="s">
        <v>56</v>
      </c>
      <c r="C669" s="412" t="s">
        <v>22</v>
      </c>
      <c r="D669" s="35" t="s">
        <v>184</v>
      </c>
      <c r="E669" s="88"/>
      <c r="F669" s="88">
        <v>200</v>
      </c>
      <c r="G669" s="1">
        <f t="shared" si="15"/>
        <v>241.90000000000015</v>
      </c>
      <c r="I669">
        <v>42</v>
      </c>
    </row>
    <row r="670" spans="1:12">
      <c r="A670" s="105"/>
      <c r="B670" s="412" t="s">
        <v>185</v>
      </c>
      <c r="C670" s="412"/>
      <c r="D670" s="35" t="s">
        <v>184</v>
      </c>
      <c r="E670" s="88"/>
      <c r="F670" s="88">
        <v>241.9</v>
      </c>
      <c r="G670" s="1">
        <f t="shared" si="15"/>
        <v>0</v>
      </c>
      <c r="I670" s="422"/>
      <c r="J670" s="422"/>
      <c r="K670" s="422"/>
    </row>
    <row r="671" spans="1:12">
      <c r="A671" s="68">
        <v>45107</v>
      </c>
      <c r="B671" s="404" t="s">
        <v>11</v>
      </c>
      <c r="C671" s="404" t="s">
        <v>23</v>
      </c>
      <c r="D671" t="s">
        <v>13</v>
      </c>
      <c r="E671" s="217">
        <v>72.599999999999994</v>
      </c>
      <c r="G671" s="1">
        <f t="shared" si="15"/>
        <v>72.599999999999994</v>
      </c>
      <c r="I671" s="404"/>
      <c r="K671" s="217"/>
    </row>
    <row r="672" spans="1:12">
      <c r="A672" s="46"/>
      <c r="B672" s="405"/>
      <c r="C672" s="405"/>
      <c r="D672" t="s">
        <v>14</v>
      </c>
      <c r="E672" s="217">
        <v>2</v>
      </c>
      <c r="G672" s="1">
        <f t="shared" si="15"/>
        <v>74.599999999999994</v>
      </c>
      <c r="I672" s="405"/>
      <c r="K672" s="217"/>
    </row>
    <row r="673" spans="1:12">
      <c r="A673" s="46"/>
      <c r="B673" s="405"/>
      <c r="C673" s="405"/>
      <c r="D673" t="s">
        <v>15</v>
      </c>
      <c r="E673" s="217">
        <v>60</v>
      </c>
      <c r="G673" s="1">
        <f t="shared" si="15"/>
        <v>134.6</v>
      </c>
      <c r="I673" s="405"/>
      <c r="K673" s="217"/>
    </row>
    <row r="674" spans="1:12">
      <c r="A674" s="46"/>
      <c r="B674" s="405"/>
      <c r="C674" s="405"/>
      <c r="D674" t="s">
        <v>16</v>
      </c>
      <c r="E674" s="217">
        <v>5</v>
      </c>
      <c r="G674" s="1">
        <f t="shared" si="15"/>
        <v>139.6</v>
      </c>
      <c r="I674" s="405"/>
      <c r="K674" s="217"/>
    </row>
    <row r="675" spans="1:12">
      <c r="A675" s="30">
        <v>45205</v>
      </c>
      <c r="B675" s="405">
        <v>27591</v>
      </c>
      <c r="C675" s="405" t="s">
        <v>23</v>
      </c>
      <c r="D675" t="s">
        <v>13</v>
      </c>
      <c r="E675" s="217"/>
      <c r="F675" s="217">
        <v>72.599999999999994</v>
      </c>
      <c r="G675" s="1">
        <f t="shared" si="15"/>
        <v>67</v>
      </c>
      <c r="I675" s="405"/>
      <c r="K675" s="217"/>
    </row>
    <row r="676" spans="1:12">
      <c r="A676" s="30">
        <v>45205</v>
      </c>
      <c r="B676" s="405">
        <v>27591</v>
      </c>
      <c r="C676" s="405" t="s">
        <v>23</v>
      </c>
      <c r="D676" t="s">
        <v>14</v>
      </c>
      <c r="E676" s="217"/>
      <c r="F676" s="217">
        <v>2</v>
      </c>
      <c r="G676" s="1">
        <f t="shared" si="15"/>
        <v>65</v>
      </c>
      <c r="I676" s="405"/>
      <c r="K676" s="217"/>
    </row>
    <row r="677" spans="1:12">
      <c r="A677" s="30">
        <v>45205</v>
      </c>
      <c r="B677" s="405">
        <v>27591</v>
      </c>
      <c r="C677" s="405" t="s">
        <v>23</v>
      </c>
      <c r="D677" t="s">
        <v>15</v>
      </c>
      <c r="E677" s="217"/>
      <c r="F677" s="217">
        <v>60</v>
      </c>
      <c r="G677" s="1">
        <f t="shared" si="15"/>
        <v>5</v>
      </c>
      <c r="I677" s="405"/>
      <c r="K677" s="217"/>
    </row>
    <row r="678" spans="1:12">
      <c r="A678" s="30">
        <v>45205</v>
      </c>
      <c r="B678" s="405">
        <v>27591</v>
      </c>
      <c r="C678" s="405" t="s">
        <v>23</v>
      </c>
      <c r="D678" t="s">
        <v>16</v>
      </c>
      <c r="E678" s="217"/>
      <c r="F678" s="217">
        <v>5</v>
      </c>
      <c r="G678" s="1">
        <f t="shared" si="15"/>
        <v>0</v>
      </c>
      <c r="I678" s="405"/>
      <c r="K678" s="217"/>
    </row>
    <row r="679" spans="1:12">
      <c r="A679" s="32">
        <v>45138</v>
      </c>
      <c r="B679" s="404" t="s">
        <v>11</v>
      </c>
      <c r="C679" s="404" t="s">
        <v>24</v>
      </c>
      <c r="D679" t="s">
        <v>13</v>
      </c>
      <c r="E679" s="217">
        <v>68.400000000000006</v>
      </c>
      <c r="G679" s="1">
        <f t="shared" si="15"/>
        <v>68.400000000000006</v>
      </c>
      <c r="I679" s="404"/>
      <c r="K679" s="217"/>
    </row>
    <row r="680" spans="1:12">
      <c r="B680" s="405"/>
      <c r="C680" s="405"/>
      <c r="D680" t="s">
        <v>14</v>
      </c>
      <c r="E680" s="217">
        <v>2</v>
      </c>
      <c r="G680" s="1">
        <f t="shared" si="15"/>
        <v>70.400000000000006</v>
      </c>
      <c r="I680" s="405"/>
      <c r="K680" s="217"/>
    </row>
    <row r="681" spans="1:12">
      <c r="B681" s="405"/>
      <c r="C681" s="405"/>
      <c r="D681" t="s">
        <v>15</v>
      </c>
      <c r="E681" s="217">
        <v>60</v>
      </c>
      <c r="G681" s="1">
        <f t="shared" si="15"/>
        <v>130.4</v>
      </c>
      <c r="I681" s="405"/>
      <c r="K681" s="217"/>
    </row>
    <row r="682" spans="1:12">
      <c r="B682" s="405"/>
      <c r="C682" s="405"/>
      <c r="D682" t="s">
        <v>16</v>
      </c>
      <c r="E682" s="217">
        <v>5</v>
      </c>
      <c r="G682" s="1">
        <f t="shared" si="15"/>
        <v>135.4</v>
      </c>
      <c r="I682" s="405"/>
      <c r="K682" s="217"/>
    </row>
    <row r="683" spans="1:12">
      <c r="B683" s="405"/>
      <c r="C683" s="405"/>
      <c r="D683" t="s">
        <v>145</v>
      </c>
      <c r="E683" s="217">
        <v>102.5</v>
      </c>
      <c r="G683" s="1">
        <f t="shared" si="15"/>
        <v>237.9</v>
      </c>
      <c r="I683" s="405"/>
      <c r="L683" s="217"/>
    </row>
    <row r="684" spans="1:12">
      <c r="A684" s="30">
        <v>45205</v>
      </c>
      <c r="B684" s="405">
        <v>27591</v>
      </c>
      <c r="C684" s="405" t="s">
        <v>24</v>
      </c>
      <c r="D684" t="s">
        <v>13</v>
      </c>
      <c r="E684" s="217"/>
      <c r="F684" s="217">
        <v>68.400000000000006</v>
      </c>
      <c r="G684" s="1">
        <f t="shared" si="15"/>
        <v>169.5</v>
      </c>
      <c r="I684" s="405"/>
      <c r="L684" s="217"/>
    </row>
    <row r="685" spans="1:12">
      <c r="A685" s="30">
        <v>45205</v>
      </c>
      <c r="B685" s="405">
        <v>27591</v>
      </c>
      <c r="C685" s="405" t="s">
        <v>24</v>
      </c>
      <c r="D685" t="s">
        <v>14</v>
      </c>
      <c r="E685" s="217"/>
      <c r="F685" s="217">
        <v>2</v>
      </c>
      <c r="G685" s="1">
        <f t="shared" si="15"/>
        <v>167.5</v>
      </c>
      <c r="I685" s="405"/>
      <c r="L685" s="217"/>
    </row>
    <row r="686" spans="1:12">
      <c r="A686" s="30">
        <v>45205</v>
      </c>
      <c r="B686" s="405">
        <v>27591</v>
      </c>
      <c r="C686" s="405" t="s">
        <v>24</v>
      </c>
      <c r="D686" t="s">
        <v>15</v>
      </c>
      <c r="E686" s="217"/>
      <c r="F686" s="217">
        <v>60</v>
      </c>
      <c r="G686" s="1">
        <f t="shared" si="15"/>
        <v>107.5</v>
      </c>
      <c r="I686" s="405"/>
      <c r="L686" s="217"/>
    </row>
    <row r="687" spans="1:12">
      <c r="A687" s="30">
        <v>45205</v>
      </c>
      <c r="B687" s="405">
        <v>27591</v>
      </c>
      <c r="C687" s="405" t="s">
        <v>24</v>
      </c>
      <c r="D687" t="s">
        <v>16</v>
      </c>
      <c r="E687" s="217"/>
      <c r="F687" s="217">
        <v>5</v>
      </c>
      <c r="G687" s="1">
        <f t="shared" si="15"/>
        <v>102.5</v>
      </c>
      <c r="I687" s="405"/>
      <c r="L687" s="217"/>
    </row>
    <row r="688" spans="1:12">
      <c r="A688" s="30">
        <v>45838</v>
      </c>
      <c r="B688" s="405" t="s">
        <v>56</v>
      </c>
      <c r="C688" s="405" t="s">
        <v>24</v>
      </c>
      <c r="D688" t="s">
        <v>145</v>
      </c>
      <c r="E688" s="217"/>
      <c r="F688" s="217">
        <v>51.2</v>
      </c>
      <c r="G688" s="1">
        <f t="shared" si="15"/>
        <v>51.3</v>
      </c>
      <c r="I688" s="405"/>
      <c r="L688" s="217"/>
    </row>
    <row r="689" spans="1:18">
      <c r="A689" s="30">
        <v>45838</v>
      </c>
      <c r="B689" s="405" t="s">
        <v>56</v>
      </c>
      <c r="C689" s="405" t="s">
        <v>24</v>
      </c>
      <c r="D689" t="s">
        <v>145</v>
      </c>
      <c r="E689" s="217"/>
      <c r="F689" s="217">
        <v>51.3</v>
      </c>
      <c r="G689" s="1">
        <f t="shared" si="15"/>
        <v>0</v>
      </c>
      <c r="I689" s="405"/>
      <c r="L689" s="217"/>
    </row>
    <row r="690" spans="1:18">
      <c r="A690" s="32">
        <v>45169</v>
      </c>
      <c r="B690" s="404" t="s">
        <v>11</v>
      </c>
      <c r="C690" s="404" t="s">
        <v>25</v>
      </c>
      <c r="D690" t="s">
        <v>13</v>
      </c>
      <c r="E690" s="217">
        <v>65.5</v>
      </c>
      <c r="G690" s="1">
        <f t="shared" si="15"/>
        <v>65.5</v>
      </c>
      <c r="I690" s="404"/>
      <c r="K690" s="217"/>
    </row>
    <row r="691" spans="1:18">
      <c r="B691" s="405"/>
      <c r="C691" s="405"/>
      <c r="D691" t="s">
        <v>14</v>
      </c>
      <c r="E691" s="217">
        <v>2.2999999999999998</v>
      </c>
      <c r="G691" s="1">
        <f t="shared" si="15"/>
        <v>67.8</v>
      </c>
    </row>
    <row r="692" spans="1:18">
      <c r="B692" s="405"/>
      <c r="C692" s="405"/>
      <c r="D692" t="s">
        <v>15</v>
      </c>
      <c r="E692" s="217">
        <v>60</v>
      </c>
      <c r="G692" s="1">
        <f t="shared" si="15"/>
        <v>127.8</v>
      </c>
    </row>
    <row r="693" spans="1:18">
      <c r="B693" s="405"/>
      <c r="C693" s="405"/>
      <c r="D693" t="s">
        <v>16</v>
      </c>
      <c r="E693" s="217">
        <v>5</v>
      </c>
      <c r="G693" s="1">
        <f t="shared" si="15"/>
        <v>132.80000000000001</v>
      </c>
    </row>
    <row r="694" spans="1:18">
      <c r="B694" s="405"/>
      <c r="C694" s="405"/>
      <c r="D694" t="s">
        <v>68</v>
      </c>
      <c r="E694" s="1">
        <v>15</v>
      </c>
      <c r="G694" s="1">
        <f t="shared" si="15"/>
        <v>147.80000000000001</v>
      </c>
    </row>
    <row r="695" spans="1:18">
      <c r="A695" s="30">
        <v>45205</v>
      </c>
      <c r="B695" s="405">
        <v>27591</v>
      </c>
      <c r="C695" s="405" t="s">
        <v>25</v>
      </c>
      <c r="D695" t="s">
        <v>13</v>
      </c>
      <c r="F695" s="217">
        <v>65.5</v>
      </c>
      <c r="G695" s="1">
        <f t="shared" si="15"/>
        <v>82.300000000000011</v>
      </c>
    </row>
    <row r="696" spans="1:18">
      <c r="A696" s="30">
        <v>45205</v>
      </c>
      <c r="B696" s="405">
        <v>27591</v>
      </c>
      <c r="C696" s="405" t="s">
        <v>25</v>
      </c>
      <c r="D696" t="s">
        <v>14</v>
      </c>
      <c r="F696" s="217">
        <v>2.2999999999999998</v>
      </c>
      <c r="G696" s="1">
        <f t="shared" si="15"/>
        <v>80.000000000000014</v>
      </c>
    </row>
    <row r="697" spans="1:18">
      <c r="A697" s="30">
        <v>45205</v>
      </c>
      <c r="B697" s="405">
        <v>27591</v>
      </c>
      <c r="C697" s="405" t="s">
        <v>25</v>
      </c>
      <c r="D697" t="s">
        <v>15</v>
      </c>
      <c r="F697" s="217">
        <v>60</v>
      </c>
      <c r="G697" s="1">
        <f t="shared" si="15"/>
        <v>20.000000000000014</v>
      </c>
    </row>
    <row r="698" spans="1:18">
      <c r="A698" s="30">
        <v>45205</v>
      </c>
      <c r="B698" s="405">
        <v>27591</v>
      </c>
      <c r="C698" s="405" t="s">
        <v>25</v>
      </c>
      <c r="D698" t="s">
        <v>16</v>
      </c>
      <c r="F698" s="217">
        <v>5</v>
      </c>
      <c r="G698" s="1">
        <f t="shared" si="15"/>
        <v>15.000000000000014</v>
      </c>
      <c r="O698" s="422" t="s">
        <v>183</v>
      </c>
      <c r="P698" s="422"/>
      <c r="Q698" s="422"/>
    </row>
    <row r="699" spans="1:18">
      <c r="A699" s="30">
        <v>45205</v>
      </c>
      <c r="B699" s="405">
        <v>27591</v>
      </c>
      <c r="C699" s="405" t="s">
        <v>25</v>
      </c>
      <c r="D699" t="s">
        <v>68</v>
      </c>
      <c r="F699" s="1">
        <v>15</v>
      </c>
      <c r="G699" s="1">
        <f t="shared" si="15"/>
        <v>1.4210854715202004E-14</v>
      </c>
      <c r="N699">
        <v>2023</v>
      </c>
      <c r="O699" s="404" t="s">
        <v>24</v>
      </c>
      <c r="P699" t="s">
        <v>145</v>
      </c>
      <c r="Q699" s="217">
        <v>102.5</v>
      </c>
    </row>
    <row r="700" spans="1:18">
      <c r="A700" s="32">
        <v>45199</v>
      </c>
      <c r="B700" s="404" t="s">
        <v>11</v>
      </c>
      <c r="C700" s="404" t="s">
        <v>41</v>
      </c>
      <c r="D700" t="s">
        <v>13</v>
      </c>
      <c r="E700" s="44">
        <v>65.099999999999994</v>
      </c>
      <c r="G700" s="1">
        <f t="shared" si="15"/>
        <v>65.100000000000009</v>
      </c>
      <c r="O700" s="404" t="s">
        <v>41</v>
      </c>
      <c r="P700" t="s">
        <v>15</v>
      </c>
      <c r="Q700" s="25">
        <v>10</v>
      </c>
    </row>
    <row r="701" spans="1:18">
      <c r="B701" s="405"/>
      <c r="C701" s="405"/>
      <c r="D701" t="s">
        <v>14</v>
      </c>
      <c r="E701" s="44">
        <v>2</v>
      </c>
      <c r="G701" s="1">
        <f t="shared" si="15"/>
        <v>67.100000000000009</v>
      </c>
      <c r="L701" s="1"/>
      <c r="O701" s="405"/>
      <c r="P701" t="s">
        <v>16</v>
      </c>
      <c r="Q701" s="44">
        <v>5</v>
      </c>
      <c r="R701" s="1"/>
    </row>
    <row r="702" spans="1:18">
      <c r="B702" s="405"/>
      <c r="C702" s="405"/>
      <c r="D702" t="s">
        <v>15</v>
      </c>
      <c r="E702" s="25">
        <v>60</v>
      </c>
      <c r="G702" s="1">
        <f t="shared" si="15"/>
        <v>127.10000000000001</v>
      </c>
      <c r="I702" s="404"/>
      <c r="L702" s="217"/>
      <c r="O702" s="404" t="s">
        <v>27</v>
      </c>
      <c r="P702" t="s">
        <v>15</v>
      </c>
      <c r="R702" s="217">
        <v>60</v>
      </c>
    </row>
    <row r="703" spans="1:18">
      <c r="B703" s="405"/>
      <c r="C703" s="405"/>
      <c r="D703" t="s">
        <v>16</v>
      </c>
      <c r="E703" s="44">
        <v>5</v>
      </c>
      <c r="G703" s="1">
        <f t="shared" si="15"/>
        <v>132.10000000000002</v>
      </c>
      <c r="I703" s="405"/>
      <c r="L703" s="217"/>
      <c r="O703" s="405"/>
      <c r="P703" t="s">
        <v>16</v>
      </c>
      <c r="R703" s="217">
        <v>5</v>
      </c>
    </row>
    <row r="704" spans="1:18">
      <c r="A704" s="30">
        <v>45308</v>
      </c>
      <c r="B704" s="405">
        <v>28158</v>
      </c>
      <c r="C704" s="405" t="s">
        <v>41</v>
      </c>
      <c r="D704" t="s">
        <v>13</v>
      </c>
      <c r="E704" s="44"/>
      <c r="F704" s="44">
        <v>65.099999999999994</v>
      </c>
      <c r="G704" s="1">
        <f t="shared" si="15"/>
        <v>67.000000000000028</v>
      </c>
      <c r="I704" s="404"/>
      <c r="L704" s="1"/>
      <c r="O704" s="404" t="s">
        <v>28</v>
      </c>
      <c r="P704" t="s">
        <v>15</v>
      </c>
      <c r="R704" s="1">
        <v>60</v>
      </c>
    </row>
    <row r="705" spans="1:18">
      <c r="A705" s="30">
        <v>45308</v>
      </c>
      <c r="B705" s="405">
        <v>28158</v>
      </c>
      <c r="C705" s="405" t="s">
        <v>41</v>
      </c>
      <c r="D705" t="s">
        <v>14</v>
      </c>
      <c r="E705" s="44"/>
      <c r="F705" s="44">
        <v>2</v>
      </c>
      <c r="G705" s="1">
        <f t="shared" si="15"/>
        <v>65.000000000000028</v>
      </c>
      <c r="I705" s="405"/>
      <c r="L705" s="1"/>
      <c r="O705" s="405"/>
      <c r="P705" t="s">
        <v>16</v>
      </c>
      <c r="R705" s="1">
        <v>5</v>
      </c>
    </row>
    <row r="706" spans="1:18">
      <c r="A706" s="30">
        <v>45382</v>
      </c>
      <c r="B706" s="405" t="s">
        <v>53</v>
      </c>
      <c r="C706" s="405" t="s">
        <v>41</v>
      </c>
      <c r="D706" t="s">
        <v>15</v>
      </c>
      <c r="E706" s="44"/>
      <c r="F706" s="44">
        <v>50</v>
      </c>
      <c r="G706" s="1">
        <f t="shared" si="15"/>
        <v>15.000000000000028</v>
      </c>
      <c r="I706" s="404"/>
      <c r="L706" s="1"/>
      <c r="O706" s="404" t="s">
        <v>29</v>
      </c>
      <c r="P706" t="s">
        <v>15</v>
      </c>
      <c r="R706" s="1">
        <v>60</v>
      </c>
    </row>
    <row r="707" spans="1:18">
      <c r="A707" s="30">
        <v>45616</v>
      </c>
      <c r="B707" s="405">
        <v>30027</v>
      </c>
      <c r="C707" s="405" t="s">
        <v>41</v>
      </c>
      <c r="D707" t="s">
        <v>15</v>
      </c>
      <c r="E707" s="44"/>
      <c r="F707" s="44">
        <v>10</v>
      </c>
      <c r="G707" s="1">
        <f t="shared" si="15"/>
        <v>5.0000000000000284</v>
      </c>
      <c r="I707" s="404"/>
      <c r="L707" s="1"/>
      <c r="O707" s="404"/>
      <c r="R707" s="1"/>
    </row>
    <row r="708" spans="1:18">
      <c r="A708" s="30">
        <v>45616</v>
      </c>
      <c r="B708" s="405">
        <v>30027</v>
      </c>
      <c r="C708" s="405" t="s">
        <v>41</v>
      </c>
      <c r="D708" t="s">
        <v>16</v>
      </c>
      <c r="E708" s="44"/>
      <c r="F708" s="44">
        <v>5</v>
      </c>
      <c r="G708" s="1">
        <f t="shared" si="15"/>
        <v>2.8421709430404007E-14</v>
      </c>
      <c r="I708" s="404"/>
      <c r="L708" s="1"/>
      <c r="O708" s="404"/>
      <c r="R708" s="1"/>
    </row>
    <row r="709" spans="1:18">
      <c r="A709" s="32">
        <v>45230</v>
      </c>
      <c r="B709" s="404" t="s">
        <v>11</v>
      </c>
      <c r="C709" s="404" t="s">
        <v>27</v>
      </c>
      <c r="D709" t="s">
        <v>13</v>
      </c>
      <c r="E709" s="44">
        <v>63.4</v>
      </c>
      <c r="G709" s="1">
        <f t="shared" si="15"/>
        <v>63.400000000000027</v>
      </c>
      <c r="L709" s="1"/>
      <c r="P709" t="s">
        <v>16</v>
      </c>
      <c r="R709" s="1">
        <v>5</v>
      </c>
    </row>
    <row r="710" spans="1:18">
      <c r="B710" s="405"/>
      <c r="C710" s="405"/>
      <c r="D710" t="s">
        <v>14</v>
      </c>
      <c r="E710" s="44">
        <v>2</v>
      </c>
      <c r="G710" s="1">
        <f t="shared" si="15"/>
        <v>65.400000000000034</v>
      </c>
      <c r="P710" t="s">
        <v>13</v>
      </c>
      <c r="R710" s="1">
        <v>73.599999999999994</v>
      </c>
    </row>
    <row r="711" spans="1:18">
      <c r="B711" s="405"/>
      <c r="C711" s="405"/>
      <c r="D711" t="s">
        <v>15</v>
      </c>
      <c r="E711" s="217">
        <v>60</v>
      </c>
      <c r="G711" s="1">
        <f t="shared" si="15"/>
        <v>125.40000000000003</v>
      </c>
      <c r="P711" t="s">
        <v>14</v>
      </c>
      <c r="R711" s="1">
        <v>5</v>
      </c>
    </row>
    <row r="712" spans="1:18">
      <c r="B712" s="405"/>
      <c r="C712" s="405"/>
      <c r="D712" t="s">
        <v>16</v>
      </c>
      <c r="E712" s="217">
        <v>5</v>
      </c>
      <c r="G712" s="1">
        <f t="shared" si="15"/>
        <v>130.40000000000003</v>
      </c>
      <c r="P712" t="s">
        <v>13</v>
      </c>
      <c r="R712" s="44">
        <v>82.1</v>
      </c>
    </row>
    <row r="713" spans="1:18">
      <c r="A713" s="30">
        <v>45336</v>
      </c>
      <c r="B713" s="405">
        <v>28249</v>
      </c>
      <c r="C713" s="405" t="s">
        <v>27</v>
      </c>
      <c r="D713" t="s">
        <v>13</v>
      </c>
      <c r="E713" s="217"/>
      <c r="F713" s="44">
        <v>63.4</v>
      </c>
      <c r="G713" s="1">
        <f t="shared" si="15"/>
        <v>67.000000000000028</v>
      </c>
      <c r="O713" s="404"/>
      <c r="P713" t="s">
        <v>14</v>
      </c>
      <c r="R713" s="44">
        <v>8.8000000000000007</v>
      </c>
    </row>
    <row r="714" spans="1:18">
      <c r="A714" s="30">
        <v>45336</v>
      </c>
      <c r="B714" s="405">
        <v>28249</v>
      </c>
      <c r="C714" s="405" t="s">
        <v>27</v>
      </c>
      <c r="D714" t="s">
        <v>14</v>
      </c>
      <c r="E714" s="217"/>
      <c r="F714" s="44">
        <v>2</v>
      </c>
      <c r="G714" s="1">
        <f t="shared" si="15"/>
        <v>65.000000000000028</v>
      </c>
      <c r="N714">
        <v>2024</v>
      </c>
      <c r="O714" s="404" t="s">
        <v>12</v>
      </c>
      <c r="P714" t="s">
        <v>15</v>
      </c>
      <c r="Q714" s="217">
        <v>60</v>
      </c>
    </row>
    <row r="715" spans="1:18">
      <c r="A715" s="46">
        <v>45412</v>
      </c>
      <c r="B715" s="405" t="s">
        <v>65</v>
      </c>
      <c r="C715" s="405" t="s">
        <v>27</v>
      </c>
      <c r="D715" t="s">
        <v>15</v>
      </c>
      <c r="F715" s="217">
        <v>60</v>
      </c>
      <c r="G715" s="1">
        <f t="shared" si="15"/>
        <v>5.0000000000000284</v>
      </c>
      <c r="O715" s="404"/>
      <c r="Q715" s="217"/>
    </row>
    <row r="716" spans="1:18">
      <c r="A716" s="46">
        <v>45412</v>
      </c>
      <c r="B716" s="405" t="s">
        <v>65</v>
      </c>
      <c r="C716" s="405" t="s">
        <v>27</v>
      </c>
      <c r="D716" t="s">
        <v>16</v>
      </c>
      <c r="F716" s="217">
        <v>5</v>
      </c>
      <c r="G716" s="1">
        <f t="shared" si="15"/>
        <v>2.8421709430404007E-14</v>
      </c>
      <c r="O716" s="404"/>
      <c r="Q716" s="217"/>
    </row>
    <row r="717" spans="1:18">
      <c r="A717" s="32">
        <v>45260</v>
      </c>
      <c r="B717" s="404" t="s">
        <v>11</v>
      </c>
      <c r="C717" s="404" t="s">
        <v>28</v>
      </c>
      <c r="D717" t="s">
        <v>13</v>
      </c>
      <c r="E717" s="1">
        <v>68.8</v>
      </c>
      <c r="G717" s="1">
        <f t="shared" si="15"/>
        <v>68.800000000000026</v>
      </c>
      <c r="O717" s="405"/>
      <c r="P717" t="s">
        <v>16</v>
      </c>
      <c r="Q717" s="217">
        <v>5</v>
      </c>
    </row>
    <row r="718" spans="1:18">
      <c r="B718" s="405"/>
      <c r="C718" s="405"/>
      <c r="D718" t="s">
        <v>14</v>
      </c>
      <c r="E718" s="1">
        <v>10</v>
      </c>
      <c r="G718" s="1">
        <f t="shared" si="15"/>
        <v>78.800000000000026</v>
      </c>
      <c r="O718" s="404" t="s">
        <v>19</v>
      </c>
      <c r="P718" t="s">
        <v>13</v>
      </c>
      <c r="Q718" s="217">
        <v>85.1</v>
      </c>
    </row>
    <row r="719" spans="1:18">
      <c r="B719" s="405"/>
      <c r="C719" s="405"/>
      <c r="D719" t="s">
        <v>15</v>
      </c>
      <c r="E719" s="1">
        <v>60</v>
      </c>
      <c r="G719" s="1">
        <f t="shared" si="15"/>
        <v>138.80000000000001</v>
      </c>
      <c r="O719" s="405"/>
      <c r="P719" t="s">
        <v>14</v>
      </c>
      <c r="Q719" s="217">
        <v>5</v>
      </c>
    </row>
    <row r="720" spans="1:18">
      <c r="B720" s="405"/>
      <c r="C720" s="405"/>
      <c r="D720" t="s">
        <v>16</v>
      </c>
      <c r="E720" s="1">
        <v>5</v>
      </c>
      <c r="G720" s="1">
        <f t="shared" si="15"/>
        <v>143.80000000000001</v>
      </c>
      <c r="O720" s="405"/>
      <c r="P720" t="s">
        <v>15</v>
      </c>
      <c r="Q720" s="217">
        <v>58</v>
      </c>
    </row>
    <row r="721" spans="1:17">
      <c r="A721" s="30">
        <v>45348</v>
      </c>
      <c r="B721" s="405">
        <v>28301</v>
      </c>
      <c r="C721" s="405" t="s">
        <v>28</v>
      </c>
      <c r="D721" t="s">
        <v>13</v>
      </c>
      <c r="F721" s="1">
        <v>68.8</v>
      </c>
      <c r="G721" s="1">
        <f t="shared" si="15"/>
        <v>75.000000000000014</v>
      </c>
      <c r="O721" s="405"/>
      <c r="P721" t="s">
        <v>16</v>
      </c>
      <c r="Q721" s="217">
        <v>5</v>
      </c>
    </row>
    <row r="722" spans="1:17">
      <c r="A722" s="30">
        <v>45348</v>
      </c>
      <c r="B722" s="405">
        <v>28301</v>
      </c>
      <c r="C722" s="405" t="s">
        <v>28</v>
      </c>
      <c r="D722" t="s">
        <v>14</v>
      </c>
      <c r="F722" s="1">
        <v>10</v>
      </c>
      <c r="G722" s="1">
        <f t="shared" si="15"/>
        <v>65.000000000000014</v>
      </c>
      <c r="O722" s="404" t="s">
        <v>20</v>
      </c>
      <c r="P722" t="s">
        <v>13</v>
      </c>
      <c r="Q722" s="217">
        <v>82.4</v>
      </c>
    </row>
    <row r="723" spans="1:17">
      <c r="A723" s="46">
        <v>45412</v>
      </c>
      <c r="B723" s="405" t="s">
        <v>65</v>
      </c>
      <c r="C723" s="405" t="s">
        <v>28</v>
      </c>
      <c r="D723" t="s">
        <v>15</v>
      </c>
      <c r="F723" s="217">
        <v>60</v>
      </c>
      <c r="G723" s="1">
        <f t="shared" si="15"/>
        <v>5.0000000000000142</v>
      </c>
      <c r="O723" s="404"/>
      <c r="Q723" s="217"/>
    </row>
    <row r="724" spans="1:17">
      <c r="A724" s="46">
        <v>45412</v>
      </c>
      <c r="B724" s="405" t="s">
        <v>65</v>
      </c>
      <c r="C724" s="405" t="s">
        <v>28</v>
      </c>
      <c r="D724" t="s">
        <v>16</v>
      </c>
      <c r="F724" s="217">
        <v>5</v>
      </c>
      <c r="G724" s="1">
        <f t="shared" si="15"/>
        <v>1.4210854715202004E-14</v>
      </c>
      <c r="O724" s="404"/>
      <c r="Q724" s="217"/>
    </row>
    <row r="725" spans="1:17">
      <c r="A725" s="32">
        <v>45291</v>
      </c>
      <c r="B725" s="404" t="s">
        <v>11</v>
      </c>
      <c r="C725" s="404" t="s">
        <v>29</v>
      </c>
      <c r="D725" t="s">
        <v>13</v>
      </c>
      <c r="E725" s="1">
        <v>73.599999999999994</v>
      </c>
      <c r="G725" s="1">
        <f t="shared" si="15"/>
        <v>73.600000000000009</v>
      </c>
      <c r="O725" s="405"/>
      <c r="P725" t="s">
        <v>14</v>
      </c>
      <c r="Q725" s="217">
        <v>5</v>
      </c>
    </row>
    <row r="726" spans="1:17">
      <c r="B726" s="405"/>
      <c r="C726" s="405"/>
      <c r="D726" t="s">
        <v>14</v>
      </c>
      <c r="E726" s="1">
        <v>5</v>
      </c>
      <c r="G726" s="1">
        <f t="shared" si="15"/>
        <v>78.600000000000009</v>
      </c>
      <c r="O726" s="405"/>
      <c r="P726" t="s">
        <v>15</v>
      </c>
      <c r="Q726" s="217">
        <v>60</v>
      </c>
    </row>
    <row r="727" spans="1:17">
      <c r="B727" s="405"/>
      <c r="C727" s="405"/>
      <c r="D727" t="s">
        <v>15</v>
      </c>
      <c r="E727" s="1">
        <v>60</v>
      </c>
      <c r="G727" s="1">
        <f t="shared" si="15"/>
        <v>138.60000000000002</v>
      </c>
      <c r="O727" s="405"/>
      <c r="P727" t="s">
        <v>16</v>
      </c>
      <c r="Q727" s="217">
        <v>5</v>
      </c>
    </row>
    <row r="728" spans="1:17">
      <c r="B728" s="405"/>
      <c r="C728" s="405"/>
      <c r="D728" t="s">
        <v>16</v>
      </c>
      <c r="E728" s="1">
        <v>5</v>
      </c>
      <c r="G728" s="1">
        <f t="shared" si="15"/>
        <v>143.60000000000002</v>
      </c>
      <c r="O728" s="405"/>
      <c r="P728" t="s">
        <v>186</v>
      </c>
      <c r="Q728" s="217">
        <v>102.5</v>
      </c>
    </row>
    <row r="729" spans="1:17">
      <c r="A729" s="46">
        <v>45420</v>
      </c>
      <c r="B729" s="405">
        <v>28851</v>
      </c>
      <c r="C729" s="405" t="s">
        <v>29</v>
      </c>
      <c r="D729" t="s">
        <v>13</v>
      </c>
      <c r="F729" s="1">
        <v>73.599999999999994</v>
      </c>
      <c r="G729" s="1">
        <f t="shared" si="15"/>
        <v>70.000000000000028</v>
      </c>
      <c r="O729" s="405"/>
      <c r="Q729" s="217"/>
    </row>
    <row r="730" spans="1:17">
      <c r="A730" s="46">
        <v>45420</v>
      </c>
      <c r="B730" s="405">
        <v>28851</v>
      </c>
      <c r="C730" s="405" t="s">
        <v>29</v>
      </c>
      <c r="D730" t="s">
        <v>14</v>
      </c>
      <c r="F730" s="1">
        <v>5</v>
      </c>
      <c r="G730" s="1">
        <f t="shared" si="15"/>
        <v>65.000000000000028</v>
      </c>
      <c r="O730" s="405"/>
      <c r="Q730" s="217"/>
    </row>
    <row r="731" spans="1:17">
      <c r="A731" s="46">
        <v>45412</v>
      </c>
      <c r="B731" s="405" t="s">
        <v>65</v>
      </c>
      <c r="C731" s="405" t="s">
        <v>29</v>
      </c>
      <c r="D731" t="s">
        <v>15</v>
      </c>
      <c r="F731" s="217">
        <v>60</v>
      </c>
      <c r="G731" s="1">
        <f t="shared" si="15"/>
        <v>5.0000000000000284</v>
      </c>
      <c r="O731" s="405"/>
      <c r="Q731" s="217"/>
    </row>
    <row r="732" spans="1:17">
      <c r="A732" s="46">
        <v>45412</v>
      </c>
      <c r="B732" s="405" t="s">
        <v>65</v>
      </c>
      <c r="C732" s="405" t="s">
        <v>29</v>
      </c>
      <c r="D732" t="s">
        <v>16</v>
      </c>
      <c r="F732" s="217">
        <v>5</v>
      </c>
      <c r="G732" s="1">
        <f t="shared" si="15"/>
        <v>2.8421709430404007E-14</v>
      </c>
      <c r="O732" s="405"/>
      <c r="Q732" s="217"/>
    </row>
    <row r="733" spans="1:17">
      <c r="A733" s="68">
        <v>45322</v>
      </c>
      <c r="B733" s="404" t="s">
        <v>11</v>
      </c>
      <c r="C733" s="404" t="s">
        <v>12</v>
      </c>
      <c r="D733" t="s">
        <v>13</v>
      </c>
      <c r="E733" s="44">
        <v>82.1</v>
      </c>
      <c r="G733" s="1">
        <f t="shared" si="15"/>
        <v>82.100000000000023</v>
      </c>
      <c r="O733" s="405"/>
      <c r="P733" t="s">
        <v>187</v>
      </c>
      <c r="Q733" s="217">
        <v>102.5</v>
      </c>
    </row>
    <row r="734" spans="1:17">
      <c r="A734" s="46"/>
      <c r="B734" s="405"/>
      <c r="C734" s="405"/>
      <c r="D734" t="s">
        <v>14</v>
      </c>
      <c r="E734" s="44">
        <v>8.8000000000000007</v>
      </c>
      <c r="G734" s="1">
        <f t="shared" si="15"/>
        <v>90.90000000000002</v>
      </c>
      <c r="L734" s="1"/>
      <c r="Q734" s="29">
        <f>SUM(Q699:Q733)</f>
        <v>693</v>
      </c>
    </row>
    <row r="735" spans="1:17">
      <c r="A735" s="46"/>
      <c r="B735" s="405"/>
      <c r="C735" s="405"/>
      <c r="D735" t="s">
        <v>15</v>
      </c>
      <c r="E735" s="217">
        <v>60</v>
      </c>
      <c r="G735" s="1">
        <f t="shared" si="15"/>
        <v>150.90000000000003</v>
      </c>
      <c r="L735" s="1"/>
    </row>
    <row r="736" spans="1:17">
      <c r="A736" s="46"/>
      <c r="B736" s="405"/>
      <c r="C736" s="405"/>
      <c r="D736" t="s">
        <v>16</v>
      </c>
      <c r="E736" s="217">
        <v>5</v>
      </c>
      <c r="G736" s="1">
        <f t="shared" si="15"/>
        <v>155.90000000000003</v>
      </c>
      <c r="L736" s="44"/>
    </row>
    <row r="737" spans="1:12">
      <c r="A737" s="46">
        <v>45420</v>
      </c>
      <c r="B737" s="405">
        <v>28851</v>
      </c>
      <c r="C737" s="405" t="s">
        <v>12</v>
      </c>
      <c r="D737" t="s">
        <v>13</v>
      </c>
      <c r="E737" s="217"/>
      <c r="F737" s="1">
        <v>82.1</v>
      </c>
      <c r="G737" s="1">
        <f t="shared" si="15"/>
        <v>73.80000000000004</v>
      </c>
      <c r="L737" s="44"/>
    </row>
    <row r="738" spans="1:12">
      <c r="A738" s="46">
        <v>45420</v>
      </c>
      <c r="B738" s="405">
        <v>28851</v>
      </c>
      <c r="C738" s="405" t="s">
        <v>12</v>
      </c>
      <c r="D738" t="s">
        <v>14</v>
      </c>
      <c r="E738" s="217"/>
      <c r="F738" s="1">
        <v>8.8000000000000007</v>
      </c>
      <c r="G738" s="1">
        <f t="shared" si="15"/>
        <v>65.000000000000043</v>
      </c>
      <c r="I738" s="404"/>
      <c r="K738" s="217"/>
    </row>
    <row r="739" spans="1:12">
      <c r="A739" s="46">
        <v>45443</v>
      </c>
      <c r="B739" s="405" t="s">
        <v>55</v>
      </c>
      <c r="C739" s="405" t="s">
        <v>12</v>
      </c>
      <c r="D739" t="s">
        <v>15</v>
      </c>
      <c r="F739" s="217">
        <v>60</v>
      </c>
      <c r="G739" s="1">
        <f t="shared" si="15"/>
        <v>5.0000000000000426</v>
      </c>
      <c r="I739" s="404"/>
      <c r="K739" s="217"/>
    </row>
    <row r="740" spans="1:12">
      <c r="A740" s="46">
        <v>45443</v>
      </c>
      <c r="B740" s="405" t="s">
        <v>55</v>
      </c>
      <c r="C740" s="405" t="s">
        <v>12</v>
      </c>
      <c r="D740" t="s">
        <v>16</v>
      </c>
      <c r="F740" s="217">
        <v>5</v>
      </c>
      <c r="G740" s="1">
        <f t="shared" si="15"/>
        <v>4.2632564145606011E-14</v>
      </c>
      <c r="I740" s="404"/>
      <c r="K740" s="217"/>
    </row>
    <row r="741" spans="1:12">
      <c r="A741" s="68">
        <v>45351</v>
      </c>
      <c r="B741" s="404" t="s">
        <v>11</v>
      </c>
      <c r="C741" s="404" t="s">
        <v>19</v>
      </c>
      <c r="D741" t="s">
        <v>13</v>
      </c>
      <c r="E741" s="217">
        <v>85.1</v>
      </c>
      <c r="G741" s="1">
        <f t="shared" si="15"/>
        <v>85.100000000000037</v>
      </c>
      <c r="I741" s="405"/>
      <c r="K741" s="217"/>
    </row>
    <row r="742" spans="1:12">
      <c r="A742" s="46"/>
      <c r="B742" s="405"/>
      <c r="C742" s="405"/>
      <c r="D742" t="s">
        <v>14</v>
      </c>
      <c r="E742" s="217">
        <v>5</v>
      </c>
      <c r="G742" s="1">
        <f t="shared" si="15"/>
        <v>90.100000000000037</v>
      </c>
      <c r="I742" s="404"/>
      <c r="L742" s="217"/>
    </row>
    <row r="743" spans="1:12">
      <c r="A743" s="46"/>
      <c r="B743" s="405"/>
      <c r="C743" s="405"/>
      <c r="D743" t="s">
        <v>15</v>
      </c>
      <c r="E743" s="217">
        <v>58</v>
      </c>
      <c r="G743" s="1">
        <f t="shared" si="15"/>
        <v>148.10000000000002</v>
      </c>
      <c r="I743" s="405"/>
      <c r="L743" s="217"/>
    </row>
    <row r="744" spans="1:12">
      <c r="A744" s="46"/>
      <c r="B744" s="405"/>
      <c r="C744" s="405"/>
      <c r="D744" t="s">
        <v>16</v>
      </c>
      <c r="E744" s="217">
        <v>5</v>
      </c>
      <c r="G744" s="1">
        <f t="shared" ref="G744:G840" si="16">+G743+E744-F744</f>
        <v>153.10000000000002</v>
      </c>
      <c r="I744" s="405"/>
      <c r="K744" s="217"/>
    </row>
    <row r="745" spans="1:12">
      <c r="A745" s="46">
        <v>45455</v>
      </c>
      <c r="B745" s="405">
        <v>29006</v>
      </c>
      <c r="C745" s="405" t="s">
        <v>19</v>
      </c>
      <c r="D745" t="s">
        <v>13</v>
      </c>
      <c r="E745" s="217"/>
      <c r="F745" s="1">
        <v>85.1</v>
      </c>
      <c r="G745" s="1">
        <f t="shared" si="16"/>
        <v>68.000000000000028</v>
      </c>
      <c r="I745" s="405"/>
      <c r="K745" s="217"/>
    </row>
    <row r="746" spans="1:12">
      <c r="A746" s="46">
        <v>45455</v>
      </c>
      <c r="B746" s="405">
        <v>29006</v>
      </c>
      <c r="C746" s="405" t="s">
        <v>19</v>
      </c>
      <c r="D746" t="s">
        <v>14</v>
      </c>
      <c r="E746" s="217"/>
      <c r="F746" s="1">
        <v>5</v>
      </c>
      <c r="G746" s="1">
        <f t="shared" si="16"/>
        <v>63.000000000000028</v>
      </c>
    </row>
    <row r="747" spans="1:12">
      <c r="A747" s="46">
        <v>45443</v>
      </c>
      <c r="B747" s="405" t="s">
        <v>55</v>
      </c>
      <c r="C747" s="405" t="s">
        <v>19</v>
      </c>
      <c r="D747" t="s">
        <v>15</v>
      </c>
      <c r="F747" s="217">
        <v>58</v>
      </c>
      <c r="G747" s="1">
        <f t="shared" si="16"/>
        <v>5.0000000000000284</v>
      </c>
    </row>
    <row r="748" spans="1:12">
      <c r="A748" s="46">
        <v>45443</v>
      </c>
      <c r="B748" s="405" t="s">
        <v>55</v>
      </c>
      <c r="C748" s="405" t="s">
        <v>19</v>
      </c>
      <c r="D748" t="s">
        <v>16</v>
      </c>
      <c r="F748" s="217">
        <v>5</v>
      </c>
      <c r="G748" s="1">
        <f t="shared" si="16"/>
        <v>2.8421709430404007E-14</v>
      </c>
    </row>
    <row r="749" spans="1:12">
      <c r="A749" s="32">
        <v>45382</v>
      </c>
      <c r="B749" s="404" t="s">
        <v>11</v>
      </c>
      <c r="C749" s="404" t="s">
        <v>20</v>
      </c>
      <c r="D749" t="s">
        <v>13</v>
      </c>
      <c r="E749" s="217">
        <v>82.4</v>
      </c>
      <c r="G749" s="1">
        <f t="shared" si="16"/>
        <v>82.400000000000034</v>
      </c>
    </row>
    <row r="750" spans="1:12">
      <c r="B750" s="405"/>
      <c r="C750" s="405"/>
      <c r="D750" t="s">
        <v>14</v>
      </c>
      <c r="E750" s="217">
        <v>5</v>
      </c>
      <c r="G750" s="1">
        <f t="shared" si="16"/>
        <v>87.400000000000034</v>
      </c>
    </row>
    <row r="751" spans="1:12">
      <c r="B751" s="405"/>
      <c r="C751" s="405"/>
      <c r="D751" t="s">
        <v>15</v>
      </c>
      <c r="E751" s="217">
        <v>60</v>
      </c>
      <c r="G751" s="1">
        <f t="shared" si="16"/>
        <v>147.40000000000003</v>
      </c>
    </row>
    <row r="752" spans="1:12">
      <c r="B752" s="405"/>
      <c r="C752" s="405"/>
      <c r="D752" t="s">
        <v>16</v>
      </c>
      <c r="E752" s="217">
        <v>5</v>
      </c>
      <c r="G752" s="1">
        <f t="shared" si="16"/>
        <v>152.40000000000003</v>
      </c>
    </row>
    <row r="753" spans="1:16">
      <c r="B753" s="405"/>
      <c r="C753" s="405"/>
      <c r="D753" t="s">
        <v>186</v>
      </c>
      <c r="E753" s="217">
        <v>102.5</v>
      </c>
      <c r="G753" s="1">
        <f t="shared" si="16"/>
        <v>254.90000000000003</v>
      </c>
      <c r="O753">
        <v>75</v>
      </c>
    </row>
    <row r="754" spans="1:16">
      <c r="B754" s="405"/>
      <c r="C754" s="405"/>
      <c r="D754" t="s">
        <v>187</v>
      </c>
      <c r="E754" s="217">
        <v>102.5</v>
      </c>
      <c r="G754" s="1">
        <f t="shared" si="16"/>
        <v>357.40000000000003</v>
      </c>
      <c r="O754">
        <v>90.9</v>
      </c>
    </row>
    <row r="755" spans="1:16">
      <c r="A755" s="30">
        <v>45461</v>
      </c>
      <c r="B755" s="405">
        <v>29038</v>
      </c>
      <c r="C755" s="405" t="s">
        <v>20</v>
      </c>
      <c r="D755" t="s">
        <v>13</v>
      </c>
      <c r="E755" s="217"/>
      <c r="F755" s="1">
        <v>82.4</v>
      </c>
      <c r="G755" s="1">
        <f t="shared" si="16"/>
        <v>275</v>
      </c>
    </row>
    <row r="756" spans="1:16">
      <c r="A756" s="30">
        <v>45461</v>
      </c>
      <c r="B756" s="405">
        <v>29038</v>
      </c>
      <c r="C756" s="405" t="s">
        <v>20</v>
      </c>
      <c r="D756" t="s">
        <v>14</v>
      </c>
      <c r="E756" s="217"/>
      <c r="F756" s="1">
        <v>5</v>
      </c>
      <c r="G756" s="1">
        <f t="shared" si="16"/>
        <v>270</v>
      </c>
    </row>
    <row r="757" spans="1:16">
      <c r="A757" s="46">
        <v>45443</v>
      </c>
      <c r="B757" s="405" t="s">
        <v>55</v>
      </c>
      <c r="C757" s="405" t="s">
        <v>20</v>
      </c>
      <c r="D757" t="s">
        <v>15</v>
      </c>
      <c r="E757" s="217"/>
      <c r="F757" s="1">
        <v>2</v>
      </c>
      <c r="G757" s="1">
        <f t="shared" si="16"/>
        <v>268</v>
      </c>
    </row>
    <row r="758" spans="1:16">
      <c r="A758" s="30">
        <v>45473</v>
      </c>
      <c r="B758" s="405" t="s">
        <v>56</v>
      </c>
      <c r="C758" s="405" t="s">
        <v>20</v>
      </c>
      <c r="D758" t="s">
        <v>15</v>
      </c>
      <c r="F758" s="217">
        <v>58</v>
      </c>
      <c r="G758" s="1">
        <f t="shared" si="16"/>
        <v>210</v>
      </c>
    </row>
    <row r="759" spans="1:16">
      <c r="A759" s="30">
        <v>45473</v>
      </c>
      <c r="B759" s="405" t="s">
        <v>56</v>
      </c>
      <c r="C759" s="405" t="s">
        <v>20</v>
      </c>
      <c r="D759" t="s">
        <v>16</v>
      </c>
      <c r="F759" s="217">
        <v>5</v>
      </c>
      <c r="G759" s="1">
        <f t="shared" si="16"/>
        <v>205</v>
      </c>
    </row>
    <row r="760" spans="1:16">
      <c r="B760" s="405" t="s">
        <v>129</v>
      </c>
      <c r="C760" s="405"/>
      <c r="D760" t="s">
        <v>186</v>
      </c>
      <c r="F760" s="217">
        <v>51.2</v>
      </c>
      <c r="G760" s="1">
        <f t="shared" si="16"/>
        <v>153.80000000000001</v>
      </c>
    </row>
    <row r="761" spans="1:16">
      <c r="B761" s="405" t="s">
        <v>129</v>
      </c>
      <c r="C761" s="405"/>
      <c r="D761" t="s">
        <v>187</v>
      </c>
      <c r="F761" s="217">
        <v>51.2</v>
      </c>
      <c r="G761" s="1">
        <f t="shared" si="16"/>
        <v>102.60000000000001</v>
      </c>
    </row>
    <row r="762" spans="1:16">
      <c r="A762" s="30">
        <v>45838</v>
      </c>
      <c r="B762" s="405" t="s">
        <v>56</v>
      </c>
      <c r="C762" s="405" t="s">
        <v>20</v>
      </c>
      <c r="D762" t="s">
        <v>186</v>
      </c>
      <c r="F762" s="217">
        <v>51.3</v>
      </c>
      <c r="G762" s="1">
        <f t="shared" si="16"/>
        <v>51.300000000000011</v>
      </c>
    </row>
    <row r="763" spans="1:16">
      <c r="A763" s="30">
        <v>45838</v>
      </c>
      <c r="B763" s="405" t="s">
        <v>56</v>
      </c>
      <c r="C763" s="405" t="s">
        <v>20</v>
      </c>
      <c r="D763" t="s">
        <v>187</v>
      </c>
      <c r="F763" s="217">
        <v>51.3</v>
      </c>
      <c r="G763" s="1">
        <f t="shared" si="16"/>
        <v>0</v>
      </c>
    </row>
    <row r="764" spans="1:16">
      <c r="A764" s="32">
        <v>45412</v>
      </c>
      <c r="B764" s="404" t="s">
        <v>11</v>
      </c>
      <c r="C764" s="404" t="s">
        <v>21</v>
      </c>
      <c r="D764" t="s">
        <v>13</v>
      </c>
      <c r="E764" s="217">
        <v>81.900000000000006</v>
      </c>
      <c r="G764" s="1">
        <f t="shared" si="16"/>
        <v>81.900000000000006</v>
      </c>
      <c r="O764">
        <v>30.3</v>
      </c>
    </row>
    <row r="765" spans="1:16">
      <c r="B765" s="405"/>
      <c r="C765" s="405"/>
      <c r="D765" t="s">
        <v>14</v>
      </c>
      <c r="E765" s="217">
        <v>5</v>
      </c>
      <c r="G765" s="1">
        <f t="shared" si="16"/>
        <v>86.9</v>
      </c>
      <c r="O765">
        <f>SUM(O753:O764)</f>
        <v>196.20000000000002</v>
      </c>
      <c r="P765">
        <f>200.2-O765</f>
        <v>3.9999999999999716</v>
      </c>
    </row>
    <row r="766" spans="1:16">
      <c r="B766" s="405"/>
      <c r="C766" s="405"/>
      <c r="D766" t="s">
        <v>15</v>
      </c>
      <c r="E766" s="217">
        <v>60</v>
      </c>
      <c r="G766" s="1">
        <f t="shared" si="16"/>
        <v>146.9</v>
      </c>
    </row>
    <row r="767" spans="1:16">
      <c r="B767" s="405"/>
      <c r="C767" s="405"/>
      <c r="D767" t="s">
        <v>16</v>
      </c>
      <c r="E767" s="217">
        <v>5</v>
      </c>
      <c r="G767" s="1">
        <f t="shared" si="16"/>
        <v>151.9</v>
      </c>
    </row>
    <row r="768" spans="1:16">
      <c r="A768" s="30">
        <v>45461</v>
      </c>
      <c r="B768" s="405">
        <v>29038</v>
      </c>
      <c r="C768" s="405" t="s">
        <v>21</v>
      </c>
      <c r="D768" t="s">
        <v>13</v>
      </c>
      <c r="E768" s="217"/>
      <c r="F768" s="1">
        <v>81.900000000000006</v>
      </c>
      <c r="G768" s="1">
        <f t="shared" si="16"/>
        <v>70</v>
      </c>
    </row>
    <row r="769" spans="1:12">
      <c r="A769" s="30">
        <v>45461</v>
      </c>
      <c r="B769" s="405">
        <v>29038</v>
      </c>
      <c r="C769" s="405" t="s">
        <v>21</v>
      </c>
      <c r="D769" t="s">
        <v>14</v>
      </c>
      <c r="E769" s="217"/>
      <c r="F769" s="1">
        <v>5</v>
      </c>
      <c r="G769" s="1">
        <f t="shared" si="16"/>
        <v>65</v>
      </c>
    </row>
    <row r="770" spans="1:12">
      <c r="A770" s="30">
        <v>45473</v>
      </c>
      <c r="B770" s="405" t="s">
        <v>56</v>
      </c>
      <c r="C770" s="405" t="s">
        <v>21</v>
      </c>
      <c r="D770" t="s">
        <v>15</v>
      </c>
      <c r="E770" s="217"/>
      <c r="F770" s="1">
        <v>60</v>
      </c>
      <c r="G770" s="1">
        <f t="shared" si="16"/>
        <v>5</v>
      </c>
      <c r="L770" s="25"/>
    </row>
    <row r="771" spans="1:12">
      <c r="A771" s="30">
        <v>45473</v>
      </c>
      <c r="B771" s="405" t="s">
        <v>56</v>
      </c>
      <c r="C771" s="405" t="s">
        <v>21</v>
      </c>
      <c r="D771" t="s">
        <v>16</v>
      </c>
      <c r="E771" s="217"/>
      <c r="F771" s="1">
        <v>5</v>
      </c>
      <c r="G771" s="1">
        <f t="shared" si="16"/>
        <v>0</v>
      </c>
      <c r="L771" s="44"/>
    </row>
    <row r="772" spans="1:12">
      <c r="A772" s="32">
        <v>45443</v>
      </c>
      <c r="B772" s="404" t="s">
        <v>11</v>
      </c>
      <c r="C772" s="404" t="s">
        <v>22</v>
      </c>
      <c r="D772" t="s">
        <v>13</v>
      </c>
      <c r="E772" s="1">
        <v>58.4</v>
      </c>
      <c r="G772" s="1">
        <f t="shared" si="16"/>
        <v>58.4</v>
      </c>
    </row>
    <row r="773" spans="1:12">
      <c r="B773" s="405"/>
      <c r="C773" s="405"/>
      <c r="D773" t="s">
        <v>14</v>
      </c>
      <c r="E773" s="1">
        <v>5</v>
      </c>
      <c r="G773" s="1">
        <f t="shared" si="16"/>
        <v>63.4</v>
      </c>
    </row>
    <row r="774" spans="1:12">
      <c r="B774" s="405"/>
      <c r="C774" s="405"/>
      <c r="D774" t="s">
        <v>15</v>
      </c>
      <c r="E774" s="1">
        <v>60</v>
      </c>
      <c r="G774" s="1">
        <f t="shared" si="16"/>
        <v>123.4</v>
      </c>
    </row>
    <row r="775" spans="1:12">
      <c r="B775" s="405"/>
      <c r="C775" s="405"/>
      <c r="D775" t="s">
        <v>16</v>
      </c>
      <c r="E775" s="1">
        <v>5</v>
      </c>
      <c r="G775" s="1">
        <f t="shared" si="16"/>
        <v>128.4</v>
      </c>
    </row>
    <row r="776" spans="1:12">
      <c r="B776" s="405"/>
      <c r="C776" s="405"/>
      <c r="D776" t="s">
        <v>113</v>
      </c>
      <c r="E776" s="217">
        <v>10</v>
      </c>
      <c r="G776" s="1">
        <f t="shared" si="16"/>
        <v>138.4</v>
      </c>
      <c r="L776" s="1"/>
    </row>
    <row r="777" spans="1:12">
      <c r="A777" s="30">
        <v>45473</v>
      </c>
      <c r="B777" s="405" t="s">
        <v>56</v>
      </c>
      <c r="C777" s="405" t="s">
        <v>22</v>
      </c>
      <c r="D777" t="s">
        <v>15</v>
      </c>
      <c r="E777" s="217"/>
      <c r="F777" s="1">
        <v>2</v>
      </c>
      <c r="G777" s="1">
        <f t="shared" si="16"/>
        <v>136.4</v>
      </c>
      <c r="L777" s="1"/>
    </row>
    <row r="778" spans="1:12">
      <c r="A778" s="30">
        <v>45504</v>
      </c>
      <c r="B778" s="405">
        <v>29476</v>
      </c>
      <c r="C778" s="405" t="s">
        <v>22</v>
      </c>
      <c r="D778" t="s">
        <v>13</v>
      </c>
      <c r="E778" s="217"/>
      <c r="F778" s="1">
        <v>58.4</v>
      </c>
      <c r="G778" s="1">
        <f t="shared" si="16"/>
        <v>78</v>
      </c>
      <c r="L778" s="1"/>
    </row>
    <row r="779" spans="1:12">
      <c r="A779" s="30">
        <v>45504</v>
      </c>
      <c r="B779" s="405">
        <v>29476</v>
      </c>
      <c r="C779" s="405" t="s">
        <v>22</v>
      </c>
      <c r="D779" t="s">
        <v>14</v>
      </c>
      <c r="E779" s="217"/>
      <c r="F779" s="1">
        <v>5</v>
      </c>
      <c r="G779" s="1">
        <f t="shared" si="16"/>
        <v>73</v>
      </c>
      <c r="L779" s="1"/>
    </row>
    <row r="780" spans="1:12">
      <c r="A780" s="30">
        <v>45616</v>
      </c>
      <c r="B780" s="405">
        <v>30027</v>
      </c>
      <c r="C780" s="405" t="s">
        <v>22</v>
      </c>
      <c r="D780" t="s">
        <v>113</v>
      </c>
      <c r="E780" s="217"/>
      <c r="F780" s="1">
        <v>10</v>
      </c>
      <c r="G780" s="1">
        <f t="shared" si="16"/>
        <v>63</v>
      </c>
    </row>
    <row r="781" spans="1:12">
      <c r="A781" s="30">
        <v>45623</v>
      </c>
      <c r="B781" s="405">
        <v>30045</v>
      </c>
      <c r="C781" s="405" t="s">
        <v>22</v>
      </c>
      <c r="D781" t="s">
        <v>15</v>
      </c>
      <c r="E781" s="217"/>
      <c r="F781" s="1">
        <v>58</v>
      </c>
      <c r="G781" s="1">
        <f t="shared" si="16"/>
        <v>5</v>
      </c>
    </row>
    <row r="782" spans="1:12">
      <c r="A782" s="30">
        <v>45623</v>
      </c>
      <c r="B782" s="405">
        <v>30045</v>
      </c>
      <c r="C782" s="405" t="s">
        <v>22</v>
      </c>
      <c r="D782" t="s">
        <v>16</v>
      </c>
      <c r="E782" s="217"/>
      <c r="F782" s="1">
        <v>5</v>
      </c>
      <c r="G782" s="1">
        <f t="shared" si="16"/>
        <v>0</v>
      </c>
    </row>
    <row r="783" spans="1:12">
      <c r="A783" s="32">
        <v>45473</v>
      </c>
      <c r="B783" s="404" t="s">
        <v>11</v>
      </c>
      <c r="C783" s="404" t="s">
        <v>23</v>
      </c>
      <c r="D783" t="s">
        <v>13</v>
      </c>
      <c r="E783" s="1">
        <v>56.7</v>
      </c>
      <c r="G783" s="1">
        <f t="shared" si="16"/>
        <v>56.7</v>
      </c>
    </row>
    <row r="784" spans="1:12">
      <c r="B784" s="405"/>
      <c r="C784" s="405"/>
      <c r="D784" t="s">
        <v>14</v>
      </c>
      <c r="E784" s="1">
        <v>7</v>
      </c>
      <c r="G784" s="1">
        <f t="shared" si="16"/>
        <v>63.7</v>
      </c>
      <c r="L784" s="217"/>
    </row>
    <row r="785" spans="1:12">
      <c r="B785" s="405"/>
      <c r="C785" s="405"/>
      <c r="D785" t="s">
        <v>15</v>
      </c>
      <c r="E785" s="1">
        <v>60</v>
      </c>
      <c r="G785" s="1">
        <f t="shared" si="16"/>
        <v>123.7</v>
      </c>
      <c r="L785" s="1"/>
    </row>
    <row r="786" spans="1:12">
      <c r="B786" s="405"/>
      <c r="C786" s="405"/>
      <c r="D786" t="s">
        <v>16</v>
      </c>
      <c r="E786" s="1">
        <v>5</v>
      </c>
      <c r="G786" s="1">
        <f t="shared" si="16"/>
        <v>128.69999999999999</v>
      </c>
    </row>
    <row r="787" spans="1:12">
      <c r="A787" s="30">
        <v>45532</v>
      </c>
      <c r="B787" s="405">
        <v>29587</v>
      </c>
      <c r="C787" s="405" t="s">
        <v>23</v>
      </c>
      <c r="D787" t="s">
        <v>13</v>
      </c>
      <c r="F787" s="1">
        <v>56.7</v>
      </c>
      <c r="G787" s="1">
        <f t="shared" si="16"/>
        <v>71.999999999999986</v>
      </c>
    </row>
    <row r="788" spans="1:12">
      <c r="A788" s="30">
        <v>45532</v>
      </c>
      <c r="B788" s="405">
        <v>29587</v>
      </c>
      <c r="C788" s="405" t="s">
        <v>23</v>
      </c>
      <c r="D788" t="s">
        <v>14</v>
      </c>
      <c r="F788" s="1">
        <v>7</v>
      </c>
      <c r="G788" s="1">
        <f t="shared" si="16"/>
        <v>64.999999999999986</v>
      </c>
    </row>
    <row r="789" spans="1:12">
      <c r="A789" s="30">
        <v>45623</v>
      </c>
      <c r="B789" s="405">
        <v>30045</v>
      </c>
      <c r="C789" s="405" t="s">
        <v>23</v>
      </c>
      <c r="D789" t="s">
        <v>15</v>
      </c>
      <c r="E789" s="217"/>
      <c r="F789" s="1">
        <v>60</v>
      </c>
      <c r="G789" s="1">
        <f t="shared" si="16"/>
        <v>4.9999999999999858</v>
      </c>
    </row>
    <row r="790" spans="1:12">
      <c r="A790" s="30">
        <v>45623</v>
      </c>
      <c r="B790" s="405">
        <v>30045</v>
      </c>
      <c r="C790" s="405" t="s">
        <v>23</v>
      </c>
      <c r="D790" t="s">
        <v>16</v>
      </c>
      <c r="E790" s="217"/>
      <c r="F790" s="1">
        <v>5</v>
      </c>
      <c r="G790" s="1">
        <f t="shared" si="16"/>
        <v>-1.4210854715202004E-14</v>
      </c>
    </row>
    <row r="791" spans="1:12">
      <c r="A791" s="32">
        <v>45504</v>
      </c>
      <c r="B791" s="404" t="s">
        <v>11</v>
      </c>
      <c r="C791" s="404" t="s">
        <v>24</v>
      </c>
      <c r="D791" t="s">
        <v>13</v>
      </c>
      <c r="E791" s="217">
        <v>55</v>
      </c>
      <c r="G791" s="1">
        <f t="shared" si="16"/>
        <v>54.999999999999986</v>
      </c>
    </row>
    <row r="792" spans="1:12">
      <c r="B792" s="405"/>
      <c r="C792" s="405"/>
      <c r="D792" t="s">
        <v>14</v>
      </c>
      <c r="E792" s="1">
        <v>7</v>
      </c>
      <c r="G792" s="1">
        <f t="shared" si="16"/>
        <v>61.999999999999986</v>
      </c>
    </row>
    <row r="793" spans="1:12">
      <c r="B793" s="405"/>
      <c r="C793" s="405"/>
      <c r="D793" t="s">
        <v>15</v>
      </c>
      <c r="E793" s="1">
        <v>60</v>
      </c>
      <c r="G793" s="1">
        <f t="shared" si="16"/>
        <v>121.99999999999999</v>
      </c>
    </row>
    <row r="794" spans="1:12">
      <c r="B794" s="405"/>
      <c r="C794" s="405"/>
      <c r="D794" t="s">
        <v>16</v>
      </c>
      <c r="E794" s="1">
        <v>5</v>
      </c>
      <c r="G794" s="1">
        <f t="shared" si="16"/>
        <v>126.99999999999999</v>
      </c>
    </row>
    <row r="795" spans="1:12">
      <c r="B795" s="405"/>
      <c r="C795" s="405"/>
      <c r="D795" t="s">
        <v>70</v>
      </c>
      <c r="E795" s="1">
        <v>250</v>
      </c>
      <c r="G795" s="1">
        <f t="shared" si="16"/>
        <v>377</v>
      </c>
    </row>
    <row r="796" spans="1:12">
      <c r="B796" s="405"/>
      <c r="C796" s="405"/>
      <c r="D796" t="s">
        <v>128</v>
      </c>
      <c r="E796" s="13">
        <v>102.5</v>
      </c>
      <c r="G796" s="1">
        <f t="shared" si="16"/>
        <v>479.5</v>
      </c>
      <c r="L796" s="29">
        <f>SUM(L773:L795)</f>
        <v>0</v>
      </c>
    </row>
    <row r="797" spans="1:12">
      <c r="A797" s="30">
        <v>45608</v>
      </c>
      <c r="B797" s="405">
        <v>29995</v>
      </c>
      <c r="C797" s="405" t="s">
        <v>24</v>
      </c>
      <c r="D797" t="s">
        <v>13</v>
      </c>
      <c r="E797" s="13"/>
      <c r="F797" s="1">
        <v>55</v>
      </c>
      <c r="G797" s="1">
        <f t="shared" si="16"/>
        <v>424.5</v>
      </c>
    </row>
    <row r="798" spans="1:12">
      <c r="A798" s="30">
        <v>45608</v>
      </c>
      <c r="B798" s="405">
        <v>29995</v>
      </c>
      <c r="C798" s="405" t="s">
        <v>24</v>
      </c>
      <c r="D798" t="s">
        <v>14</v>
      </c>
      <c r="E798" s="13"/>
      <c r="F798" s="1">
        <v>7</v>
      </c>
      <c r="G798" s="1">
        <f t="shared" si="16"/>
        <v>417.5</v>
      </c>
    </row>
    <row r="799" spans="1:12">
      <c r="A799" s="30">
        <v>45686</v>
      </c>
      <c r="B799" s="405">
        <v>30384</v>
      </c>
      <c r="C799" s="405" t="s">
        <v>24</v>
      </c>
      <c r="D799" t="s">
        <v>15</v>
      </c>
      <c r="E799" s="217"/>
      <c r="F799" s="1">
        <v>60</v>
      </c>
      <c r="G799" s="1">
        <f t="shared" si="16"/>
        <v>357.5</v>
      </c>
    </row>
    <row r="800" spans="1:12">
      <c r="A800" s="30">
        <v>45686</v>
      </c>
      <c r="B800" s="405">
        <v>30384</v>
      </c>
      <c r="C800" s="405" t="s">
        <v>24</v>
      </c>
      <c r="D800" t="s">
        <v>16</v>
      </c>
      <c r="E800" s="217"/>
      <c r="F800" s="1">
        <v>5</v>
      </c>
      <c r="G800" s="1">
        <f t="shared" si="16"/>
        <v>352.5</v>
      </c>
    </row>
    <row r="801" spans="1:11">
      <c r="A801" s="30">
        <v>45777</v>
      </c>
      <c r="B801" s="405" t="s">
        <v>95</v>
      </c>
      <c r="C801" s="405" t="s">
        <v>24</v>
      </c>
      <c r="D801" t="s">
        <v>70</v>
      </c>
      <c r="E801" s="217"/>
      <c r="F801" s="1">
        <v>41.1</v>
      </c>
      <c r="G801" s="1">
        <f t="shared" si="16"/>
        <v>311.39999999999998</v>
      </c>
    </row>
    <row r="802" spans="1:11">
      <c r="A802" s="30">
        <v>45808</v>
      </c>
      <c r="B802" s="405" t="s">
        <v>55</v>
      </c>
      <c r="C802" s="405" t="s">
        <v>24</v>
      </c>
      <c r="D802" t="s">
        <v>70</v>
      </c>
      <c r="E802" s="217"/>
      <c r="F802" s="1">
        <v>208.9</v>
      </c>
      <c r="G802" s="1">
        <f t="shared" si="16"/>
        <v>102.49999999999997</v>
      </c>
    </row>
    <row r="803" spans="1:11">
      <c r="B803" s="405" t="s">
        <v>129</v>
      </c>
      <c r="C803" s="405"/>
      <c r="D803" t="s">
        <v>128</v>
      </c>
      <c r="E803" s="217"/>
      <c r="F803" s="1">
        <v>51.2</v>
      </c>
      <c r="G803" s="1">
        <f t="shared" si="16"/>
        <v>51.299999999999969</v>
      </c>
    </row>
    <row r="804" spans="1:11">
      <c r="A804" s="30">
        <v>45838</v>
      </c>
      <c r="B804" s="405" t="s">
        <v>56</v>
      </c>
      <c r="C804" s="405" t="s">
        <v>24</v>
      </c>
      <c r="D804" t="s">
        <v>128</v>
      </c>
      <c r="E804" s="217"/>
      <c r="F804" s="1">
        <v>51.3</v>
      </c>
      <c r="G804" s="1">
        <f t="shared" si="16"/>
        <v>0</v>
      </c>
    </row>
    <row r="805" spans="1:11">
      <c r="A805" s="32">
        <v>45535</v>
      </c>
      <c r="B805" s="404" t="s">
        <v>11</v>
      </c>
      <c r="C805" s="404" t="s">
        <v>71</v>
      </c>
      <c r="D805" t="s">
        <v>13</v>
      </c>
      <c r="E805" s="217">
        <v>55.8</v>
      </c>
      <c r="G805" s="1">
        <f t="shared" si="16"/>
        <v>55.8</v>
      </c>
    </row>
    <row r="806" spans="1:11">
      <c r="B806" s="405"/>
      <c r="C806" s="405"/>
      <c r="D806" t="s">
        <v>14</v>
      </c>
      <c r="E806" s="217">
        <v>7</v>
      </c>
      <c r="G806" s="1">
        <f t="shared" si="16"/>
        <v>62.8</v>
      </c>
    </row>
    <row r="807" spans="1:11">
      <c r="B807" s="405"/>
      <c r="C807" s="405"/>
      <c r="D807" t="s">
        <v>15</v>
      </c>
      <c r="E807" s="217">
        <v>60</v>
      </c>
      <c r="G807" s="1">
        <f t="shared" si="16"/>
        <v>122.8</v>
      </c>
    </row>
    <row r="808" spans="1:11">
      <c r="B808" s="405"/>
      <c r="C808" s="405"/>
      <c r="D808" t="s">
        <v>16</v>
      </c>
      <c r="E808" s="217">
        <v>5</v>
      </c>
      <c r="G808" s="1">
        <f t="shared" si="16"/>
        <v>127.8</v>
      </c>
    </row>
    <row r="809" spans="1:11">
      <c r="A809" s="30">
        <v>45567</v>
      </c>
      <c r="B809" s="405">
        <v>29754</v>
      </c>
      <c r="C809" s="405" t="s">
        <v>71</v>
      </c>
      <c r="D809" t="s">
        <v>13</v>
      </c>
      <c r="E809" s="217"/>
      <c r="F809" s="1">
        <v>55.8</v>
      </c>
      <c r="G809" s="1">
        <f t="shared" si="16"/>
        <v>72</v>
      </c>
      <c r="I809" s="422"/>
      <c r="J809" s="422"/>
      <c r="K809" s="422"/>
    </row>
    <row r="810" spans="1:11">
      <c r="A810" s="30">
        <v>45567</v>
      </c>
      <c r="B810" s="405">
        <v>29754</v>
      </c>
      <c r="C810" s="405" t="s">
        <v>71</v>
      </c>
      <c r="D810" t="s">
        <v>14</v>
      </c>
      <c r="E810" s="217"/>
      <c r="F810" s="1">
        <v>7</v>
      </c>
      <c r="G810" s="1">
        <f t="shared" si="16"/>
        <v>65</v>
      </c>
      <c r="I810" s="404"/>
      <c r="K810" s="217"/>
    </row>
    <row r="811" spans="1:11">
      <c r="A811" s="30">
        <v>45700</v>
      </c>
      <c r="B811" s="405">
        <v>30455</v>
      </c>
      <c r="C811" s="405" t="s">
        <v>71</v>
      </c>
      <c r="D811" t="s">
        <v>15</v>
      </c>
      <c r="E811" s="217"/>
      <c r="F811" s="1">
        <v>60</v>
      </c>
      <c r="G811" s="1">
        <f t="shared" si="16"/>
        <v>5</v>
      </c>
      <c r="I811" s="404"/>
      <c r="K811" s="217"/>
    </row>
    <row r="812" spans="1:11">
      <c r="A812" s="30">
        <v>45700</v>
      </c>
      <c r="B812" s="405">
        <v>30455</v>
      </c>
      <c r="C812" s="405" t="s">
        <v>71</v>
      </c>
      <c r="D812" t="s">
        <v>16</v>
      </c>
      <c r="E812" s="217"/>
      <c r="F812" s="1">
        <v>5</v>
      </c>
      <c r="G812" s="1">
        <f t="shared" si="16"/>
        <v>0</v>
      </c>
      <c r="I812" s="404"/>
      <c r="K812" s="217"/>
    </row>
    <row r="813" spans="1:11">
      <c r="A813" s="68">
        <v>45565</v>
      </c>
      <c r="B813" s="404" t="s">
        <v>11</v>
      </c>
      <c r="C813" s="404" t="s">
        <v>41</v>
      </c>
      <c r="D813" t="s">
        <v>13</v>
      </c>
      <c r="E813" s="217">
        <v>56.2</v>
      </c>
      <c r="G813" s="1">
        <f t="shared" si="16"/>
        <v>56.2</v>
      </c>
      <c r="I813" s="404"/>
      <c r="K813" s="217"/>
    </row>
    <row r="814" spans="1:11">
      <c r="A814" s="46"/>
      <c r="B814" s="405"/>
      <c r="C814" s="405"/>
      <c r="D814" t="s">
        <v>14</v>
      </c>
      <c r="E814" s="217">
        <v>5</v>
      </c>
      <c r="G814" s="1">
        <f t="shared" si="16"/>
        <v>61.2</v>
      </c>
      <c r="I814" s="405"/>
      <c r="K814" s="217"/>
    </row>
    <row r="815" spans="1:11">
      <c r="A815" s="46"/>
      <c r="B815" s="405"/>
      <c r="C815" s="405"/>
      <c r="D815" t="s">
        <v>15</v>
      </c>
      <c r="E815" s="217">
        <v>60</v>
      </c>
      <c r="G815" s="1">
        <f t="shared" si="16"/>
        <v>121.2</v>
      </c>
      <c r="I815" s="404"/>
      <c r="K815" s="217"/>
    </row>
    <row r="816" spans="1:11">
      <c r="A816" s="46"/>
      <c r="B816" s="405"/>
      <c r="C816" s="405"/>
      <c r="D816" t="s">
        <v>16</v>
      </c>
      <c r="E816" s="217">
        <v>5</v>
      </c>
      <c r="G816" s="1">
        <f t="shared" si="16"/>
        <v>126.2</v>
      </c>
      <c r="K816" s="13"/>
    </row>
    <row r="817" spans="1:11">
      <c r="A817" s="46">
        <v>45637</v>
      </c>
      <c r="B817" s="405">
        <v>30141</v>
      </c>
      <c r="C817" s="405" t="s">
        <v>41</v>
      </c>
      <c r="D817" t="s">
        <v>13</v>
      </c>
      <c r="E817" s="217"/>
      <c r="F817" s="217">
        <v>56.2</v>
      </c>
      <c r="G817" s="1">
        <f t="shared" si="16"/>
        <v>70</v>
      </c>
      <c r="I817" s="404"/>
      <c r="K817" s="217"/>
    </row>
    <row r="818" spans="1:11">
      <c r="A818" s="46">
        <v>45637</v>
      </c>
      <c r="B818" s="405">
        <v>30141</v>
      </c>
      <c r="C818" s="405" t="s">
        <v>41</v>
      </c>
      <c r="D818" t="s">
        <v>14</v>
      </c>
      <c r="E818" s="217"/>
      <c r="F818" s="217">
        <v>5</v>
      </c>
      <c r="G818" s="1">
        <f t="shared" si="16"/>
        <v>65</v>
      </c>
      <c r="I818" s="405"/>
      <c r="K818" s="217"/>
    </row>
    <row r="819" spans="1:11">
      <c r="A819" s="30">
        <v>45747</v>
      </c>
      <c r="B819" s="405" t="s">
        <v>53</v>
      </c>
      <c r="C819" s="405" t="s">
        <v>41</v>
      </c>
      <c r="D819" t="s">
        <v>15</v>
      </c>
      <c r="E819" s="217"/>
      <c r="F819" s="217">
        <v>60</v>
      </c>
      <c r="G819" s="1">
        <f t="shared" si="16"/>
        <v>5</v>
      </c>
      <c r="I819" s="405"/>
      <c r="K819" s="217"/>
    </row>
    <row r="820" spans="1:11">
      <c r="A820" s="30">
        <v>45747</v>
      </c>
      <c r="B820" s="405" t="s">
        <v>53</v>
      </c>
      <c r="C820" s="405" t="s">
        <v>41</v>
      </c>
      <c r="D820" t="s">
        <v>16</v>
      </c>
      <c r="E820" s="217"/>
      <c r="F820" s="217">
        <v>5</v>
      </c>
      <c r="G820" s="1">
        <f t="shared" si="16"/>
        <v>0</v>
      </c>
      <c r="I820" s="405"/>
      <c r="K820" s="217"/>
    </row>
    <row r="821" spans="1:11">
      <c r="A821" s="68">
        <v>45596</v>
      </c>
      <c r="B821" s="404" t="s">
        <v>11</v>
      </c>
      <c r="C821" s="404" t="s">
        <v>27</v>
      </c>
      <c r="D821" t="s">
        <v>13</v>
      </c>
      <c r="E821" s="217">
        <v>47.1</v>
      </c>
      <c r="G821" s="1">
        <f t="shared" si="16"/>
        <v>47.1</v>
      </c>
      <c r="I821" s="404"/>
      <c r="K821" s="217"/>
    </row>
    <row r="822" spans="1:11">
      <c r="A822" s="46"/>
      <c r="B822" s="405"/>
      <c r="C822" s="405"/>
      <c r="D822" t="s">
        <v>14</v>
      </c>
      <c r="E822" s="217">
        <v>7</v>
      </c>
      <c r="G822" s="1">
        <f t="shared" si="16"/>
        <v>54.1</v>
      </c>
      <c r="I822" s="405"/>
      <c r="K822" s="217"/>
    </row>
    <row r="823" spans="1:11">
      <c r="A823" s="46"/>
      <c r="B823" s="405"/>
      <c r="C823" s="405"/>
      <c r="D823" t="s">
        <v>15</v>
      </c>
      <c r="E823" s="217">
        <v>60</v>
      </c>
      <c r="G823" s="1">
        <f t="shared" si="16"/>
        <v>114.1</v>
      </c>
      <c r="I823" s="404"/>
      <c r="K823" s="217"/>
    </row>
    <row r="824" spans="1:11">
      <c r="A824" s="46"/>
      <c r="B824" s="405"/>
      <c r="C824" s="405"/>
      <c r="D824" t="s">
        <v>16</v>
      </c>
      <c r="E824" s="217">
        <v>5</v>
      </c>
      <c r="G824" s="1">
        <f t="shared" si="16"/>
        <v>119.1</v>
      </c>
      <c r="I824" s="405"/>
      <c r="K824" s="217"/>
    </row>
    <row r="825" spans="1:11">
      <c r="A825" s="46">
        <v>45666</v>
      </c>
      <c r="B825" s="405">
        <v>30287</v>
      </c>
      <c r="C825" s="405" t="s">
        <v>27</v>
      </c>
      <c r="D825" t="s">
        <v>13</v>
      </c>
      <c r="E825" s="217"/>
      <c r="F825" s="1">
        <v>47.1</v>
      </c>
      <c r="G825" s="1">
        <f t="shared" si="16"/>
        <v>72</v>
      </c>
      <c r="I825" s="404"/>
    </row>
    <row r="826" spans="1:11">
      <c r="A826" s="46">
        <v>45666</v>
      </c>
      <c r="B826" s="405">
        <v>30287</v>
      </c>
      <c r="C826" s="405" t="s">
        <v>27</v>
      </c>
      <c r="D826" t="s">
        <v>14</v>
      </c>
      <c r="E826" s="217"/>
      <c r="F826" s="1">
        <v>7</v>
      </c>
      <c r="G826" s="1">
        <f t="shared" si="16"/>
        <v>65</v>
      </c>
      <c r="K826" s="217"/>
    </row>
    <row r="827" spans="1:11">
      <c r="A827" s="30">
        <v>45747</v>
      </c>
      <c r="B827" s="405" t="s">
        <v>53</v>
      </c>
      <c r="C827" s="405" t="s">
        <v>27</v>
      </c>
      <c r="D827" t="s">
        <v>15</v>
      </c>
      <c r="E827" s="217"/>
      <c r="F827" s="217">
        <v>60</v>
      </c>
      <c r="G827" s="1">
        <f t="shared" si="16"/>
        <v>5</v>
      </c>
      <c r="K827" s="217"/>
    </row>
    <row r="828" spans="1:11">
      <c r="A828" s="30">
        <v>45747</v>
      </c>
      <c r="B828" s="405" t="s">
        <v>53</v>
      </c>
      <c r="C828" s="405" t="s">
        <v>27</v>
      </c>
      <c r="D828" t="s">
        <v>16</v>
      </c>
      <c r="E828" s="217"/>
      <c r="F828" s="217">
        <v>5</v>
      </c>
      <c r="G828" s="1">
        <f t="shared" si="16"/>
        <v>0</v>
      </c>
      <c r="K828" s="217"/>
    </row>
    <row r="829" spans="1:11">
      <c r="A829" s="68">
        <v>45626</v>
      </c>
      <c r="B829" s="404" t="s">
        <v>11</v>
      </c>
      <c r="C829" s="404" t="s">
        <v>73</v>
      </c>
      <c r="D829" t="s">
        <v>13</v>
      </c>
      <c r="E829">
        <v>46.6</v>
      </c>
      <c r="G829" s="1">
        <f t="shared" si="16"/>
        <v>46.6</v>
      </c>
      <c r="K829" s="217"/>
    </row>
    <row r="830" spans="1:11">
      <c r="A830" s="249"/>
      <c r="B830" s="46"/>
      <c r="C830" s="405"/>
      <c r="D830" t="s">
        <v>14</v>
      </c>
      <c r="E830">
        <v>7</v>
      </c>
      <c r="G830" s="1">
        <f t="shared" si="16"/>
        <v>53.6</v>
      </c>
      <c r="I830" s="404"/>
      <c r="K830" s="217"/>
    </row>
    <row r="831" spans="1:11">
      <c r="A831" s="249"/>
      <c r="B831" s="46"/>
      <c r="C831" s="405"/>
      <c r="D831" t="s">
        <v>15</v>
      </c>
      <c r="E831" s="217">
        <v>60</v>
      </c>
      <c r="G831" s="1">
        <f t="shared" si="16"/>
        <v>113.6</v>
      </c>
      <c r="I831" s="405"/>
      <c r="K831" s="217"/>
    </row>
    <row r="832" spans="1:11">
      <c r="A832" s="249"/>
      <c r="B832" s="46"/>
      <c r="C832" s="405"/>
      <c r="D832" t="s">
        <v>16</v>
      </c>
      <c r="E832" s="217">
        <v>5</v>
      </c>
      <c r="G832" s="1">
        <f t="shared" si="16"/>
        <v>118.6</v>
      </c>
      <c r="I832" s="405"/>
      <c r="K832" s="217"/>
    </row>
    <row r="833" spans="1:12">
      <c r="A833" s="249">
        <v>45679</v>
      </c>
      <c r="B833" s="405">
        <v>30344</v>
      </c>
      <c r="C833" s="405" t="s">
        <v>73</v>
      </c>
      <c r="D833" t="s">
        <v>13</v>
      </c>
      <c r="E833" s="217"/>
      <c r="F833" s="1">
        <v>46.6</v>
      </c>
      <c r="G833" s="1">
        <f t="shared" si="16"/>
        <v>72</v>
      </c>
      <c r="I833" s="405"/>
      <c r="K833" s="217"/>
    </row>
    <row r="834" spans="1:12">
      <c r="A834" s="30">
        <v>45747</v>
      </c>
      <c r="B834" s="405" t="s">
        <v>53</v>
      </c>
      <c r="C834" s="405" t="s">
        <v>73</v>
      </c>
      <c r="D834" t="s">
        <v>15</v>
      </c>
      <c r="E834" s="217"/>
      <c r="F834" s="217">
        <v>60</v>
      </c>
      <c r="G834" s="1">
        <f t="shared" si="16"/>
        <v>12</v>
      </c>
      <c r="I834" s="405"/>
      <c r="K834" s="217"/>
    </row>
    <row r="835" spans="1:12">
      <c r="A835" s="30">
        <v>45747</v>
      </c>
      <c r="B835" s="405" t="s">
        <v>53</v>
      </c>
      <c r="C835" s="405" t="s">
        <v>73</v>
      </c>
      <c r="D835" t="s">
        <v>16</v>
      </c>
      <c r="E835" s="217"/>
      <c r="F835" s="217">
        <v>5</v>
      </c>
      <c r="G835" s="1">
        <f t="shared" si="16"/>
        <v>7</v>
      </c>
      <c r="I835" s="405"/>
      <c r="K835" s="217"/>
    </row>
    <row r="836" spans="1:12">
      <c r="A836" s="30">
        <v>45747</v>
      </c>
      <c r="B836" s="405" t="s">
        <v>53</v>
      </c>
      <c r="C836" s="405" t="s">
        <v>73</v>
      </c>
      <c r="D836" t="s">
        <v>13</v>
      </c>
      <c r="E836" s="217"/>
      <c r="F836" s="217">
        <v>4</v>
      </c>
      <c r="G836" s="1">
        <f t="shared" si="16"/>
        <v>3</v>
      </c>
      <c r="I836" s="405"/>
      <c r="K836" s="217"/>
    </row>
    <row r="837" spans="1:12">
      <c r="A837" s="30">
        <v>45777</v>
      </c>
      <c r="B837" s="405" t="s">
        <v>95</v>
      </c>
      <c r="C837" s="405" t="s">
        <v>73</v>
      </c>
      <c r="D837" t="s">
        <v>14</v>
      </c>
      <c r="E837" s="217"/>
      <c r="F837" s="217">
        <v>3</v>
      </c>
      <c r="G837" s="1">
        <f t="shared" si="16"/>
        <v>0</v>
      </c>
      <c r="I837" s="405"/>
      <c r="K837" s="217"/>
    </row>
    <row r="838" spans="1:12">
      <c r="A838" s="32" t="s">
        <v>74</v>
      </c>
      <c r="B838" s="404" t="s">
        <v>11</v>
      </c>
      <c r="C838" s="404" t="s">
        <v>29</v>
      </c>
      <c r="D838" t="s">
        <v>13</v>
      </c>
      <c r="E838" s="217">
        <v>39.299999999999997</v>
      </c>
      <c r="G838" s="1">
        <f t="shared" si="16"/>
        <v>39.299999999999997</v>
      </c>
      <c r="I838" s="404"/>
      <c r="K838" s="217"/>
    </row>
    <row r="839" spans="1:12">
      <c r="B839" s="405"/>
      <c r="C839" s="405"/>
      <c r="D839" t="s">
        <v>14</v>
      </c>
      <c r="E839" s="217">
        <v>3</v>
      </c>
      <c r="G839" s="1">
        <f t="shared" si="16"/>
        <v>42.3</v>
      </c>
      <c r="K839" s="217"/>
    </row>
    <row r="840" spans="1:12">
      <c r="B840" s="405"/>
      <c r="C840" s="405"/>
      <c r="D840" t="s">
        <v>15</v>
      </c>
      <c r="E840" s="217">
        <v>60</v>
      </c>
      <c r="G840" s="1">
        <f t="shared" si="16"/>
        <v>102.3</v>
      </c>
      <c r="K840" s="29"/>
    </row>
    <row r="841" spans="1:12">
      <c r="B841" s="405"/>
      <c r="C841" s="405"/>
      <c r="D841" t="s">
        <v>16</v>
      </c>
      <c r="E841" s="217">
        <v>5</v>
      </c>
      <c r="G841" s="1">
        <f t="shared" ref="G841:G904" si="17">+G840+E841-F841</f>
        <v>107.3</v>
      </c>
    </row>
    <row r="842" spans="1:12">
      <c r="A842" s="30">
        <v>45747</v>
      </c>
      <c r="B842" s="405" t="s">
        <v>53</v>
      </c>
      <c r="C842" s="405" t="s">
        <v>29</v>
      </c>
      <c r="D842" t="s">
        <v>15</v>
      </c>
      <c r="E842" s="217"/>
      <c r="F842" s="217">
        <v>60</v>
      </c>
      <c r="G842" s="1">
        <f t="shared" si="17"/>
        <v>47.3</v>
      </c>
    </row>
    <row r="843" spans="1:12">
      <c r="A843" s="30">
        <v>45747</v>
      </c>
      <c r="B843" s="405" t="s">
        <v>53</v>
      </c>
      <c r="C843" s="405" t="s">
        <v>29</v>
      </c>
      <c r="D843" t="s">
        <v>16</v>
      </c>
      <c r="E843" s="217"/>
      <c r="F843" s="217">
        <v>5</v>
      </c>
      <c r="G843" s="1">
        <f t="shared" si="17"/>
        <v>42.3</v>
      </c>
    </row>
    <row r="844" spans="1:12">
      <c r="A844" s="30">
        <v>45777</v>
      </c>
      <c r="B844" s="405" t="s">
        <v>95</v>
      </c>
      <c r="C844" s="405" t="s">
        <v>29</v>
      </c>
      <c r="D844" t="s">
        <v>13</v>
      </c>
      <c r="E844" s="217"/>
      <c r="F844" s="217">
        <v>39.299999999999997</v>
      </c>
      <c r="G844" s="1">
        <f t="shared" si="17"/>
        <v>3</v>
      </c>
    </row>
    <row r="845" spans="1:12">
      <c r="A845" s="30">
        <v>45777</v>
      </c>
      <c r="B845" s="405" t="s">
        <v>95</v>
      </c>
      <c r="C845" s="405" t="s">
        <v>29</v>
      </c>
      <c r="D845" t="s">
        <v>14</v>
      </c>
      <c r="E845" s="217"/>
      <c r="F845" s="217">
        <v>3</v>
      </c>
      <c r="G845" s="1">
        <f t="shared" si="17"/>
        <v>0</v>
      </c>
    </row>
    <row r="846" spans="1:12">
      <c r="A846" s="68">
        <v>45688</v>
      </c>
      <c r="B846" s="404" t="s">
        <v>11</v>
      </c>
      <c r="C846" s="404" t="s">
        <v>12</v>
      </c>
      <c r="D846" t="s">
        <v>13</v>
      </c>
      <c r="E846" s="217">
        <v>44.5</v>
      </c>
      <c r="G846" s="1">
        <f t="shared" si="17"/>
        <v>44.5</v>
      </c>
      <c r="H846" s="422" t="s">
        <v>183</v>
      </c>
      <c r="I846" s="422"/>
      <c r="J846" s="422"/>
      <c r="K846" s="422"/>
    </row>
    <row r="847" spans="1:12">
      <c r="A847" s="46"/>
      <c r="B847" s="405"/>
      <c r="C847" s="405"/>
      <c r="D847" t="s">
        <v>14</v>
      </c>
      <c r="E847" s="217">
        <v>3</v>
      </c>
      <c r="G847" s="1">
        <f t="shared" si="17"/>
        <v>47.5</v>
      </c>
      <c r="H847">
        <v>2023</v>
      </c>
      <c r="I847" s="404" t="s">
        <v>24</v>
      </c>
      <c r="J847" t="s">
        <v>145</v>
      </c>
      <c r="K847" s="217">
        <v>102.5</v>
      </c>
      <c r="L847" s="29">
        <v>51.3</v>
      </c>
    </row>
    <row r="848" spans="1:12">
      <c r="A848" s="46"/>
      <c r="B848" s="405"/>
      <c r="C848" s="405"/>
      <c r="D848" t="s">
        <v>15</v>
      </c>
      <c r="E848" s="217">
        <v>60</v>
      </c>
      <c r="G848" s="1">
        <f t="shared" si="17"/>
        <v>107.5</v>
      </c>
      <c r="H848">
        <v>2024</v>
      </c>
      <c r="I848" s="404" t="s">
        <v>20</v>
      </c>
      <c r="J848" t="s">
        <v>186</v>
      </c>
      <c r="K848" s="217">
        <v>102.5</v>
      </c>
      <c r="L848" s="29">
        <v>51.3</v>
      </c>
    </row>
    <row r="849" spans="1:12">
      <c r="A849" s="46"/>
      <c r="B849" s="405"/>
      <c r="C849" s="405"/>
      <c r="D849" t="s">
        <v>16</v>
      </c>
      <c r="E849" s="217">
        <v>5</v>
      </c>
      <c r="G849" s="1">
        <f t="shared" si="17"/>
        <v>112.5</v>
      </c>
      <c r="J849" t="s">
        <v>187</v>
      </c>
      <c r="K849" s="217">
        <v>102.5</v>
      </c>
      <c r="L849" s="29">
        <v>51.3</v>
      </c>
    </row>
    <row r="850" spans="1:12">
      <c r="A850" s="30">
        <v>45747</v>
      </c>
      <c r="B850" s="405" t="s">
        <v>53</v>
      </c>
      <c r="C850" s="405" t="s">
        <v>12</v>
      </c>
      <c r="D850" t="s">
        <v>15</v>
      </c>
      <c r="E850" s="217"/>
      <c r="F850" s="217">
        <v>60</v>
      </c>
      <c r="G850" s="1">
        <f t="shared" si="17"/>
        <v>52.5</v>
      </c>
      <c r="I850" s="404" t="s">
        <v>24</v>
      </c>
      <c r="J850" t="s">
        <v>115</v>
      </c>
      <c r="L850" s="29">
        <f t="shared" ref="L848:L852" si="18">K850/2</f>
        <v>0</v>
      </c>
    </row>
    <row r="851" spans="1:12">
      <c r="A851" s="30">
        <v>45747</v>
      </c>
      <c r="B851" s="405" t="s">
        <v>53</v>
      </c>
      <c r="C851" s="405" t="s">
        <v>12</v>
      </c>
      <c r="D851" t="s">
        <v>16</v>
      </c>
      <c r="E851" s="217"/>
      <c r="F851" s="217">
        <v>5</v>
      </c>
      <c r="G851" s="1">
        <f t="shared" si="17"/>
        <v>47.5</v>
      </c>
      <c r="J851" t="s">
        <v>128</v>
      </c>
      <c r="K851" s="13">
        <v>102.5</v>
      </c>
      <c r="L851" s="29">
        <v>51.3</v>
      </c>
    </row>
    <row r="852" spans="1:12">
      <c r="A852" s="30">
        <v>45777</v>
      </c>
      <c r="B852" s="405" t="s">
        <v>95</v>
      </c>
      <c r="C852" s="405" t="s">
        <v>12</v>
      </c>
      <c r="D852" t="s">
        <v>13</v>
      </c>
      <c r="E852" s="217"/>
      <c r="F852" s="217">
        <v>44.5</v>
      </c>
      <c r="G852" s="1">
        <f t="shared" si="17"/>
        <v>3</v>
      </c>
      <c r="H852">
        <v>2025</v>
      </c>
      <c r="I852" s="404" t="s">
        <v>20</v>
      </c>
      <c r="J852" t="s">
        <v>188</v>
      </c>
      <c r="K852" s="217">
        <v>113</v>
      </c>
      <c r="L852" s="29">
        <v>56.5</v>
      </c>
    </row>
    <row r="853" spans="1:12">
      <c r="A853" s="30">
        <v>45777</v>
      </c>
      <c r="B853" s="405" t="s">
        <v>95</v>
      </c>
      <c r="C853" s="405" t="s">
        <v>12</v>
      </c>
      <c r="D853" t="s">
        <v>14</v>
      </c>
      <c r="E853" s="217"/>
      <c r="F853" s="217">
        <v>3</v>
      </c>
      <c r="G853" s="1">
        <f t="shared" si="17"/>
        <v>0</v>
      </c>
      <c r="I853" s="404"/>
      <c r="J853" t="s">
        <v>13</v>
      </c>
      <c r="L853" s="217"/>
    </row>
    <row r="854" spans="1:12">
      <c r="A854" s="32">
        <v>45716</v>
      </c>
      <c r="B854" s="404" t="s">
        <v>11</v>
      </c>
      <c r="C854" s="404" t="s">
        <v>19</v>
      </c>
      <c r="D854" t="s">
        <v>13</v>
      </c>
      <c r="E854" s="217">
        <v>53.1</v>
      </c>
      <c r="G854" s="1">
        <f t="shared" si="17"/>
        <v>53.1</v>
      </c>
      <c r="J854" t="s">
        <v>14</v>
      </c>
      <c r="L854" s="217"/>
    </row>
    <row r="855" spans="1:12">
      <c r="B855" s="405"/>
      <c r="C855" s="405"/>
      <c r="D855" t="s">
        <v>14</v>
      </c>
      <c r="E855" s="217">
        <v>3</v>
      </c>
      <c r="G855" s="1">
        <f t="shared" si="17"/>
        <v>56.1</v>
      </c>
      <c r="I855" s="404" t="s">
        <v>21</v>
      </c>
      <c r="J855" t="s">
        <v>13</v>
      </c>
      <c r="L855" s="217"/>
    </row>
    <row r="856" spans="1:12">
      <c r="B856" s="405"/>
      <c r="C856" s="405"/>
      <c r="D856" t="s">
        <v>15</v>
      </c>
      <c r="E856" s="217">
        <v>56</v>
      </c>
      <c r="G856" s="1">
        <f t="shared" si="17"/>
        <v>112.1</v>
      </c>
      <c r="I856" s="405"/>
      <c r="J856" t="s">
        <v>14</v>
      </c>
      <c r="L856" s="217"/>
    </row>
    <row r="857" spans="1:12">
      <c r="B857" s="405"/>
      <c r="C857" s="405"/>
      <c r="D857" t="s">
        <v>16</v>
      </c>
      <c r="E857" s="217">
        <v>5</v>
      </c>
      <c r="G857" s="1">
        <f t="shared" si="17"/>
        <v>117.1</v>
      </c>
      <c r="I857" s="405"/>
      <c r="J857" t="s">
        <v>15</v>
      </c>
      <c r="L857" s="217"/>
    </row>
    <row r="858" spans="1:12">
      <c r="A858" s="30">
        <v>45747</v>
      </c>
      <c r="B858" s="405" t="s">
        <v>53</v>
      </c>
      <c r="C858" s="405" t="s">
        <v>19</v>
      </c>
      <c r="D858" t="s">
        <v>15</v>
      </c>
      <c r="E858" s="217"/>
      <c r="F858" s="217">
        <v>56</v>
      </c>
      <c r="G858" s="1">
        <f t="shared" si="17"/>
        <v>61.099999999999994</v>
      </c>
      <c r="I858" s="405"/>
      <c r="J858" t="s">
        <v>16</v>
      </c>
      <c r="L858" s="217"/>
    </row>
    <row r="859" spans="1:12">
      <c r="A859" s="30">
        <v>45747</v>
      </c>
      <c r="B859" s="405" t="s">
        <v>53</v>
      </c>
      <c r="C859" s="405" t="s">
        <v>19</v>
      </c>
      <c r="D859" t="s">
        <v>16</v>
      </c>
      <c r="E859" s="217"/>
      <c r="F859" s="217">
        <v>5</v>
      </c>
      <c r="G859" s="1">
        <f t="shared" si="17"/>
        <v>56.099999999999994</v>
      </c>
      <c r="K859" s="29">
        <f>SUM(K847:K858)</f>
        <v>523</v>
      </c>
      <c r="L859" s="29"/>
    </row>
    <row r="860" spans="1:12">
      <c r="A860" s="30">
        <v>45777</v>
      </c>
      <c r="B860" s="405" t="s">
        <v>95</v>
      </c>
      <c r="C860" s="405" t="s">
        <v>19</v>
      </c>
      <c r="D860" t="s">
        <v>13</v>
      </c>
      <c r="E860" s="217"/>
      <c r="F860" s="217">
        <v>53.1</v>
      </c>
      <c r="G860" s="1">
        <f t="shared" si="17"/>
        <v>2.9999999999999929</v>
      </c>
      <c r="I860" s="404"/>
      <c r="K860" s="217"/>
    </row>
    <row r="861" spans="1:12">
      <c r="A861" s="30">
        <v>45777</v>
      </c>
      <c r="B861" s="405" t="s">
        <v>95</v>
      </c>
      <c r="C861" s="405" t="s">
        <v>19</v>
      </c>
      <c r="D861" t="s">
        <v>14</v>
      </c>
      <c r="E861" s="217"/>
      <c r="F861" s="217">
        <v>3</v>
      </c>
      <c r="G861" s="1">
        <f t="shared" si="17"/>
        <v>-7.1054273576010019E-15</v>
      </c>
      <c r="I861" s="404"/>
      <c r="J861">
        <f>65*7</f>
        <v>455</v>
      </c>
      <c r="K861" s="217"/>
    </row>
    <row r="862" spans="1:12">
      <c r="A862" s="32">
        <v>45747</v>
      </c>
      <c r="B862" s="404" t="s">
        <v>11</v>
      </c>
      <c r="C862" s="404" t="s">
        <v>20</v>
      </c>
      <c r="D862" t="s">
        <v>13</v>
      </c>
      <c r="E862" s="217">
        <v>55.3</v>
      </c>
      <c r="G862" s="1">
        <f t="shared" si="17"/>
        <v>55.29999999999999</v>
      </c>
      <c r="I862" s="405"/>
      <c r="K862" s="217"/>
    </row>
    <row r="863" spans="1:12">
      <c r="B863" s="405"/>
      <c r="C863" s="405"/>
      <c r="D863" t="s">
        <v>14</v>
      </c>
      <c r="E863" s="217">
        <v>3</v>
      </c>
      <c r="G863" s="1">
        <f t="shared" si="17"/>
        <v>58.29999999999999</v>
      </c>
      <c r="I863" s="404"/>
      <c r="K863" s="217"/>
      <c r="L863" s="29">
        <f>J861-L859</f>
        <v>455</v>
      </c>
    </row>
    <row r="864" spans="1:12">
      <c r="B864" s="405"/>
      <c r="C864" s="405"/>
      <c r="D864" t="s">
        <v>15</v>
      </c>
      <c r="E864" s="217">
        <v>60</v>
      </c>
      <c r="G864" s="1">
        <f t="shared" si="17"/>
        <v>118.29999999999998</v>
      </c>
      <c r="K864" s="217"/>
    </row>
    <row r="865" spans="1:11">
      <c r="B865" s="405"/>
      <c r="C865" s="405"/>
      <c r="D865" t="s">
        <v>16</v>
      </c>
      <c r="E865" s="217">
        <v>5</v>
      </c>
      <c r="G865" s="1">
        <f t="shared" si="17"/>
        <v>123.29999999999998</v>
      </c>
      <c r="K865" s="29"/>
    </row>
    <row r="866" spans="1:11">
      <c r="B866" s="405"/>
      <c r="C866" s="405"/>
      <c r="D866" t="s">
        <v>188</v>
      </c>
      <c r="E866" s="217">
        <v>113</v>
      </c>
      <c r="G866" s="1">
        <f t="shared" si="17"/>
        <v>236.29999999999998</v>
      </c>
      <c r="K866" s="29"/>
    </row>
    <row r="867" spans="1:11">
      <c r="A867" s="30">
        <v>45777</v>
      </c>
      <c r="B867" s="405" t="s">
        <v>95</v>
      </c>
      <c r="C867" s="405" t="s">
        <v>20</v>
      </c>
      <c r="D867" t="s">
        <v>15</v>
      </c>
      <c r="F867" s="1">
        <v>60</v>
      </c>
      <c r="G867" s="1">
        <f t="shared" si="17"/>
        <v>176.29999999999998</v>
      </c>
    </row>
    <row r="868" spans="1:11">
      <c r="A868" s="30">
        <v>45777</v>
      </c>
      <c r="B868" s="405" t="s">
        <v>95</v>
      </c>
      <c r="C868" s="405" t="s">
        <v>20</v>
      </c>
      <c r="D868" t="s">
        <v>16</v>
      </c>
      <c r="F868" s="1">
        <v>5</v>
      </c>
      <c r="G868" s="1">
        <f t="shared" si="17"/>
        <v>171.29999999999998</v>
      </c>
    </row>
    <row r="869" spans="1:11">
      <c r="A869" s="30">
        <v>45808</v>
      </c>
      <c r="B869" s="405" t="s">
        <v>55</v>
      </c>
      <c r="C869" s="405" t="s">
        <v>20</v>
      </c>
      <c r="D869" t="s">
        <v>13</v>
      </c>
      <c r="F869" s="217">
        <v>55.3</v>
      </c>
      <c r="G869" s="1">
        <f t="shared" si="17"/>
        <v>115.99999999999999</v>
      </c>
    </row>
    <row r="870" spans="1:11">
      <c r="A870" s="30">
        <v>45808</v>
      </c>
      <c r="B870" s="405" t="s">
        <v>55</v>
      </c>
      <c r="C870" s="405" t="s">
        <v>20</v>
      </c>
      <c r="D870" t="s">
        <v>14</v>
      </c>
      <c r="F870" s="217">
        <v>3</v>
      </c>
      <c r="G870" s="1">
        <f t="shared" si="17"/>
        <v>112.99999999999999</v>
      </c>
    </row>
    <row r="871" spans="1:11">
      <c r="A871" s="30">
        <v>45838</v>
      </c>
      <c r="B871" s="405" t="s">
        <v>189</v>
      </c>
      <c r="C871" s="405" t="s">
        <v>20</v>
      </c>
      <c r="D871" t="s">
        <v>188</v>
      </c>
      <c r="F871" s="217">
        <v>56.5</v>
      </c>
      <c r="G871" s="1">
        <f t="shared" si="17"/>
        <v>56.499999999999986</v>
      </c>
    </row>
    <row r="872" spans="1:11">
      <c r="A872" s="30">
        <v>45838</v>
      </c>
      <c r="B872" s="405" t="s">
        <v>189</v>
      </c>
      <c r="C872" s="405" t="s">
        <v>20</v>
      </c>
      <c r="D872" t="s">
        <v>188</v>
      </c>
      <c r="F872" s="217">
        <v>56.5</v>
      </c>
      <c r="G872" s="1">
        <f t="shared" si="17"/>
        <v>0</v>
      </c>
    </row>
    <row r="873" spans="1:11">
      <c r="A873" s="32">
        <v>45777</v>
      </c>
      <c r="B873" s="404" t="s">
        <v>11</v>
      </c>
      <c r="C873" s="404" t="s">
        <v>21</v>
      </c>
      <c r="D873" t="s">
        <v>13</v>
      </c>
      <c r="E873" s="217">
        <v>54.9</v>
      </c>
      <c r="G873" s="1">
        <f t="shared" si="17"/>
        <v>54.9</v>
      </c>
    </row>
    <row r="874" spans="1:11">
      <c r="B874" s="405"/>
      <c r="C874" s="405"/>
      <c r="D874" t="s">
        <v>14</v>
      </c>
      <c r="E874" s="217">
        <v>3</v>
      </c>
      <c r="G874" s="1">
        <f t="shared" si="17"/>
        <v>57.9</v>
      </c>
    </row>
    <row r="875" spans="1:11">
      <c r="B875" s="405"/>
      <c r="C875" s="405"/>
      <c r="D875" t="s">
        <v>15</v>
      </c>
      <c r="E875" s="217">
        <v>60</v>
      </c>
      <c r="G875" s="1">
        <f t="shared" si="17"/>
        <v>117.9</v>
      </c>
    </row>
    <row r="876" spans="1:11">
      <c r="B876" s="405"/>
      <c r="C876" s="405"/>
      <c r="D876" t="s">
        <v>16</v>
      </c>
      <c r="E876" s="217">
        <v>5</v>
      </c>
      <c r="G876" s="1">
        <f t="shared" si="17"/>
        <v>122.9</v>
      </c>
    </row>
    <row r="877" spans="1:11">
      <c r="A877" s="30">
        <v>45808</v>
      </c>
      <c r="B877" s="405" t="s">
        <v>55</v>
      </c>
      <c r="C877" s="405" t="s">
        <v>21</v>
      </c>
      <c r="D877" t="s">
        <v>13</v>
      </c>
      <c r="E877" s="217"/>
      <c r="F877" s="217">
        <v>54.9</v>
      </c>
      <c r="G877" s="1">
        <f t="shared" si="17"/>
        <v>68</v>
      </c>
    </row>
    <row r="878" spans="1:11">
      <c r="A878" s="30">
        <v>45808</v>
      </c>
      <c r="B878" s="405" t="s">
        <v>55</v>
      </c>
      <c r="C878" s="405" t="s">
        <v>21</v>
      </c>
      <c r="D878" t="s">
        <v>14</v>
      </c>
      <c r="F878" s="217">
        <v>3</v>
      </c>
      <c r="G878" s="1">
        <f t="shared" si="17"/>
        <v>65</v>
      </c>
    </row>
    <row r="879" spans="1:11">
      <c r="A879" s="30">
        <v>45808</v>
      </c>
      <c r="B879" s="405" t="s">
        <v>55</v>
      </c>
      <c r="C879" s="405" t="s">
        <v>21</v>
      </c>
      <c r="D879" t="s">
        <v>15</v>
      </c>
      <c r="F879" s="217">
        <v>60</v>
      </c>
      <c r="G879" s="1">
        <f t="shared" si="17"/>
        <v>5</v>
      </c>
    </row>
    <row r="880" spans="1:11">
      <c r="A880" s="30">
        <v>45808</v>
      </c>
      <c r="B880" s="405" t="s">
        <v>55</v>
      </c>
      <c r="C880" s="405" t="s">
        <v>21</v>
      </c>
      <c r="D880" t="s">
        <v>16</v>
      </c>
      <c r="F880" s="217">
        <v>5</v>
      </c>
      <c r="G880" s="1">
        <f t="shared" si="17"/>
        <v>0</v>
      </c>
    </row>
    <row r="881" spans="1:11">
      <c r="A881" s="32">
        <v>45808</v>
      </c>
      <c r="B881" s="404" t="s">
        <v>11</v>
      </c>
      <c r="C881" s="404" t="s">
        <v>22</v>
      </c>
      <c r="D881" t="s">
        <v>13</v>
      </c>
      <c r="E881" s="217">
        <v>54.9</v>
      </c>
      <c r="F881" s="217"/>
      <c r="G881" s="1">
        <f t="shared" si="17"/>
        <v>54.9</v>
      </c>
    </row>
    <row r="882" spans="1:11">
      <c r="B882" s="405"/>
      <c r="C882" s="405"/>
      <c r="D882" t="s">
        <v>14</v>
      </c>
      <c r="E882" s="217">
        <v>5</v>
      </c>
      <c r="F882" s="217"/>
      <c r="G882" s="1">
        <f t="shared" si="17"/>
        <v>59.9</v>
      </c>
    </row>
    <row r="883" spans="1:11">
      <c r="B883" s="405"/>
      <c r="C883" s="405"/>
      <c r="D883" t="s">
        <v>15</v>
      </c>
      <c r="E883" s="217">
        <v>60</v>
      </c>
      <c r="F883" s="217"/>
      <c r="G883" s="1">
        <f t="shared" si="17"/>
        <v>119.9</v>
      </c>
      <c r="I883" s="422" t="s">
        <v>183</v>
      </c>
      <c r="J883" s="422"/>
      <c r="K883" s="422"/>
    </row>
    <row r="884" spans="1:11">
      <c r="B884" s="405"/>
      <c r="C884" s="405"/>
      <c r="D884" t="s">
        <v>16</v>
      </c>
      <c r="E884" s="217">
        <v>5</v>
      </c>
      <c r="F884" s="217"/>
      <c r="G884" s="1">
        <f t="shared" si="17"/>
        <v>124.9</v>
      </c>
      <c r="H884">
        <v>2025</v>
      </c>
      <c r="I884" s="404" t="s">
        <v>22</v>
      </c>
      <c r="J884" t="s">
        <v>13</v>
      </c>
      <c r="K884" s="217">
        <v>54.9</v>
      </c>
    </row>
    <row r="885" spans="1:11">
      <c r="A885" s="30">
        <v>45808</v>
      </c>
      <c r="B885" s="405" t="s">
        <v>55</v>
      </c>
      <c r="C885" s="405" t="s">
        <v>22</v>
      </c>
      <c r="D885" t="s">
        <v>15</v>
      </c>
      <c r="E885" s="217"/>
      <c r="F885" s="217">
        <v>60</v>
      </c>
      <c r="G885" s="1">
        <f t="shared" si="17"/>
        <v>64.900000000000006</v>
      </c>
      <c r="I885" s="405"/>
      <c r="J885" t="s">
        <v>14</v>
      </c>
      <c r="K885" s="217">
        <v>5</v>
      </c>
    </row>
    <row r="886" spans="1:11">
      <c r="A886" s="30">
        <v>45808</v>
      </c>
      <c r="B886" s="405" t="s">
        <v>55</v>
      </c>
      <c r="C886" s="405" t="s">
        <v>22</v>
      </c>
      <c r="D886" t="s">
        <v>16</v>
      </c>
      <c r="E886" s="217"/>
      <c r="F886" s="217">
        <v>5</v>
      </c>
      <c r="G886" s="1">
        <f t="shared" si="17"/>
        <v>59.900000000000006</v>
      </c>
      <c r="I886" s="404" t="s">
        <v>23</v>
      </c>
      <c r="J886" t="s">
        <v>13</v>
      </c>
      <c r="K886" s="217">
        <v>45.1</v>
      </c>
    </row>
    <row r="887" spans="1:11">
      <c r="A887" s="30">
        <v>45903</v>
      </c>
      <c r="B887" s="405">
        <v>31614</v>
      </c>
      <c r="C887" s="405" t="s">
        <v>22</v>
      </c>
      <c r="D887" t="s">
        <v>13</v>
      </c>
      <c r="E887" s="217"/>
      <c r="F887" s="217">
        <v>54.9</v>
      </c>
      <c r="G887" s="1">
        <f t="shared" si="17"/>
        <v>5.0000000000000071</v>
      </c>
      <c r="I887" s="404"/>
      <c r="K887" s="217"/>
    </row>
    <row r="888" spans="1:11">
      <c r="A888" s="30">
        <v>45903</v>
      </c>
      <c r="B888" s="405">
        <v>31614</v>
      </c>
      <c r="C888" s="405" t="s">
        <v>22</v>
      </c>
      <c r="D888" t="s">
        <v>14</v>
      </c>
      <c r="E888" s="217"/>
      <c r="F888" s="217">
        <v>5</v>
      </c>
      <c r="G888" s="1">
        <f t="shared" si="17"/>
        <v>7.1054273576010019E-15</v>
      </c>
      <c r="I888" s="404"/>
      <c r="K888" s="217"/>
    </row>
    <row r="889" spans="1:11">
      <c r="A889" s="68">
        <v>45838</v>
      </c>
      <c r="B889" s="404" t="s">
        <v>11</v>
      </c>
      <c r="C889" s="404" t="s">
        <v>23</v>
      </c>
      <c r="D889" t="s">
        <v>13</v>
      </c>
      <c r="E889" s="217">
        <v>45.1</v>
      </c>
      <c r="G889" s="1">
        <f t="shared" si="17"/>
        <v>45.100000000000009</v>
      </c>
      <c r="I889" s="405"/>
      <c r="J889" t="s">
        <v>14</v>
      </c>
      <c r="K889" s="217">
        <v>4</v>
      </c>
    </row>
    <row r="890" spans="1:11">
      <c r="A890" s="46"/>
      <c r="B890" s="405"/>
      <c r="C890" s="405"/>
      <c r="D890" t="s">
        <v>14</v>
      </c>
      <c r="E890" s="217">
        <v>4</v>
      </c>
      <c r="G890" s="1">
        <f t="shared" si="17"/>
        <v>49.100000000000009</v>
      </c>
      <c r="I890" s="405"/>
      <c r="J890" t="s">
        <v>15</v>
      </c>
      <c r="K890" s="217">
        <v>60</v>
      </c>
    </row>
    <row r="891" spans="1:11">
      <c r="A891" s="46"/>
      <c r="B891" s="405"/>
      <c r="C891" s="405"/>
      <c r="D891" t="s">
        <v>15</v>
      </c>
      <c r="E891" s="217">
        <v>60</v>
      </c>
      <c r="G891" s="1">
        <f t="shared" si="17"/>
        <v>109.10000000000001</v>
      </c>
      <c r="I891" s="405"/>
      <c r="J891" t="s">
        <v>16</v>
      </c>
      <c r="K891" s="217">
        <v>5</v>
      </c>
    </row>
    <row r="892" spans="1:11">
      <c r="A892" s="46"/>
      <c r="B892" s="405"/>
      <c r="C892" s="405"/>
      <c r="D892" t="s">
        <v>16</v>
      </c>
      <c r="E892" s="217">
        <v>5</v>
      </c>
      <c r="G892" s="1">
        <f t="shared" si="17"/>
        <v>114.10000000000001</v>
      </c>
      <c r="I892" s="404" t="s">
        <v>24</v>
      </c>
      <c r="J892" t="s">
        <v>13</v>
      </c>
      <c r="K892" s="217">
        <v>45.1</v>
      </c>
    </row>
    <row r="893" spans="1:11">
      <c r="A893" s="30">
        <v>45903</v>
      </c>
      <c r="B893" s="405">
        <v>31614</v>
      </c>
      <c r="C893" s="405" t="s">
        <v>23</v>
      </c>
      <c r="D893" t="s">
        <v>13</v>
      </c>
      <c r="E893" s="217"/>
      <c r="F893" s="217">
        <v>45.1</v>
      </c>
      <c r="G893" s="1">
        <f t="shared" si="17"/>
        <v>69</v>
      </c>
      <c r="I893" s="404"/>
      <c r="K893" s="217"/>
    </row>
    <row r="894" spans="1:11">
      <c r="A894" s="30">
        <v>45903</v>
      </c>
      <c r="B894" s="405">
        <v>31614</v>
      </c>
      <c r="C894" s="405" t="s">
        <v>23</v>
      </c>
      <c r="D894" t="s">
        <v>14</v>
      </c>
      <c r="E894" s="217"/>
      <c r="F894" s="217">
        <v>4</v>
      </c>
      <c r="G894" s="1">
        <f t="shared" si="17"/>
        <v>65</v>
      </c>
      <c r="I894" s="404"/>
      <c r="K894" s="217"/>
    </row>
    <row r="895" spans="1:11">
      <c r="A895" s="30">
        <v>45952</v>
      </c>
      <c r="B895" s="405">
        <v>31794</v>
      </c>
      <c r="C895" s="405" t="s">
        <v>23</v>
      </c>
      <c r="D895" t="s">
        <v>15</v>
      </c>
      <c r="E895" s="217"/>
      <c r="F895" s="217">
        <v>60</v>
      </c>
      <c r="G895" s="1">
        <f t="shared" si="17"/>
        <v>5</v>
      </c>
      <c r="I895" s="404"/>
      <c r="K895" s="217"/>
    </row>
    <row r="896" spans="1:11">
      <c r="A896" s="30">
        <v>45952</v>
      </c>
      <c r="B896" s="405">
        <v>31794</v>
      </c>
      <c r="C896" s="405" t="s">
        <v>23</v>
      </c>
      <c r="D896" t="s">
        <v>16</v>
      </c>
      <c r="E896" s="217"/>
      <c r="F896" s="217">
        <v>5</v>
      </c>
      <c r="G896" s="1">
        <f t="shared" si="17"/>
        <v>0</v>
      </c>
      <c r="I896" s="404"/>
      <c r="K896" s="217"/>
    </row>
    <row r="897" spans="1:11">
      <c r="A897" s="68">
        <v>45869</v>
      </c>
      <c r="B897" s="404" t="s">
        <v>11</v>
      </c>
      <c r="C897" s="404" t="s">
        <v>24</v>
      </c>
      <c r="D897" t="s">
        <v>13</v>
      </c>
      <c r="E897" s="217">
        <v>45.1</v>
      </c>
      <c r="G897" s="1">
        <f t="shared" si="17"/>
        <v>45.1</v>
      </c>
      <c r="I897" s="405"/>
      <c r="J897" t="s">
        <v>14</v>
      </c>
      <c r="K897" s="217">
        <v>4</v>
      </c>
    </row>
    <row r="898" spans="1:11">
      <c r="A898" s="46"/>
      <c r="B898" s="405"/>
      <c r="C898" s="405"/>
      <c r="D898" t="s">
        <v>14</v>
      </c>
      <c r="E898" s="217">
        <v>4</v>
      </c>
      <c r="G898" s="1">
        <f t="shared" si="17"/>
        <v>49.1</v>
      </c>
      <c r="I898" s="405"/>
      <c r="J898" t="s">
        <v>15</v>
      </c>
      <c r="K898" s="217">
        <v>60</v>
      </c>
    </row>
    <row r="899" spans="1:11">
      <c r="A899" s="46"/>
      <c r="B899" s="405"/>
      <c r="C899" s="405"/>
      <c r="D899" t="s">
        <v>15</v>
      </c>
      <c r="E899" s="217">
        <v>60</v>
      </c>
      <c r="G899" s="1">
        <f t="shared" si="17"/>
        <v>109.1</v>
      </c>
      <c r="I899" s="405"/>
      <c r="J899" t="s">
        <v>16</v>
      </c>
      <c r="K899" s="217">
        <v>5</v>
      </c>
    </row>
    <row r="900" spans="1:11">
      <c r="A900" s="46"/>
      <c r="B900" s="405"/>
      <c r="C900" s="405"/>
      <c r="D900" t="s">
        <v>16</v>
      </c>
      <c r="E900" s="217">
        <v>5</v>
      </c>
      <c r="G900" s="1">
        <f t="shared" si="17"/>
        <v>114.1</v>
      </c>
      <c r="I900" s="405"/>
      <c r="J900" t="s">
        <v>190</v>
      </c>
      <c r="K900" s="1">
        <v>113</v>
      </c>
    </row>
    <row r="901" spans="1:11">
      <c r="B901" s="405"/>
      <c r="C901" s="405"/>
      <c r="D901" s="35" t="s">
        <v>191</v>
      </c>
      <c r="E901" s="88">
        <v>113</v>
      </c>
      <c r="G901" s="1">
        <f t="shared" si="17"/>
        <v>227.1</v>
      </c>
      <c r="I901" s="404" t="s">
        <v>25</v>
      </c>
      <c r="J901" t="s">
        <v>15</v>
      </c>
      <c r="K901" s="217">
        <v>60</v>
      </c>
    </row>
    <row r="902" spans="1:11">
      <c r="A902" s="30">
        <v>45931</v>
      </c>
      <c r="B902" s="405">
        <v>31682</v>
      </c>
      <c r="C902" s="405" t="s">
        <v>24</v>
      </c>
      <c r="D902" t="s">
        <v>13</v>
      </c>
      <c r="F902" s="1">
        <v>45.1</v>
      </c>
      <c r="G902" s="1">
        <f t="shared" si="17"/>
        <v>182</v>
      </c>
      <c r="I902" s="404"/>
      <c r="K902" s="217"/>
    </row>
    <row r="903" spans="1:11">
      <c r="A903" s="30">
        <v>45931</v>
      </c>
      <c r="B903" s="405">
        <v>31682</v>
      </c>
      <c r="C903" s="405" t="s">
        <v>24</v>
      </c>
      <c r="D903" t="s">
        <v>14</v>
      </c>
      <c r="F903" s="1">
        <v>4</v>
      </c>
      <c r="G903" s="1">
        <f t="shared" si="17"/>
        <v>178</v>
      </c>
      <c r="I903" s="404"/>
      <c r="K903" s="217"/>
    </row>
    <row r="904" spans="1:11">
      <c r="A904" s="30">
        <v>45994</v>
      </c>
      <c r="B904" s="405">
        <v>32185</v>
      </c>
      <c r="C904" s="405" t="s">
        <v>24</v>
      </c>
      <c r="D904" t="s">
        <v>15</v>
      </c>
      <c r="F904" s="217">
        <v>60</v>
      </c>
      <c r="G904" s="1">
        <f>+G903+E904-F904</f>
        <v>118</v>
      </c>
      <c r="I904" s="404"/>
      <c r="K904" s="217"/>
    </row>
    <row r="905" spans="1:11">
      <c r="A905" s="30">
        <v>45994</v>
      </c>
      <c r="B905" s="405">
        <v>32185</v>
      </c>
      <c r="C905" s="405" t="s">
        <v>24</v>
      </c>
      <c r="D905" t="s">
        <v>16</v>
      </c>
      <c r="F905" s="217">
        <v>5</v>
      </c>
      <c r="G905" s="1">
        <f t="shared" ref="G905:G979" si="19">+G904+E905-F905</f>
        <v>113</v>
      </c>
      <c r="J905" t="s">
        <v>16</v>
      </c>
      <c r="K905" s="217">
        <v>5</v>
      </c>
    </row>
    <row r="906" spans="1:11">
      <c r="A906" s="32">
        <v>45900</v>
      </c>
      <c r="B906" s="404" t="s">
        <v>11</v>
      </c>
      <c r="C906" s="404" t="s">
        <v>25</v>
      </c>
      <c r="D906" t="s">
        <v>13</v>
      </c>
      <c r="E906" s="217">
        <v>45.1</v>
      </c>
      <c r="G906" s="1">
        <f t="shared" si="19"/>
        <v>158.1</v>
      </c>
      <c r="K906" s="29">
        <f>SUM(K884:K905)</f>
        <v>466.1</v>
      </c>
    </row>
    <row r="907" spans="1:11">
      <c r="B907" s="405"/>
      <c r="C907" s="405"/>
      <c r="D907" t="s">
        <v>14</v>
      </c>
      <c r="E907" s="217">
        <v>8</v>
      </c>
      <c r="G907" s="1">
        <f t="shared" si="19"/>
        <v>166.1</v>
      </c>
    </row>
    <row r="908" spans="1:11">
      <c r="B908" s="405"/>
      <c r="C908" s="405"/>
      <c r="D908" t="s">
        <v>15</v>
      </c>
      <c r="E908" s="217">
        <v>60</v>
      </c>
      <c r="G908" s="1">
        <f t="shared" si="19"/>
        <v>226.1</v>
      </c>
      <c r="I908" s="422"/>
      <c r="J908" s="422"/>
      <c r="K908" s="422"/>
    </row>
    <row r="909" spans="1:11">
      <c r="B909" s="405"/>
      <c r="C909" s="405"/>
      <c r="D909" t="s">
        <v>16</v>
      </c>
      <c r="E909" s="217">
        <v>5</v>
      </c>
      <c r="G909" s="1">
        <f t="shared" si="19"/>
        <v>231.1</v>
      </c>
      <c r="I909" s="405"/>
      <c r="J909" s="405"/>
      <c r="K909" s="405"/>
    </row>
    <row r="910" spans="1:11">
      <c r="A910" s="30">
        <v>45931</v>
      </c>
      <c r="B910" s="405">
        <v>31682</v>
      </c>
      <c r="C910" s="405" t="s">
        <v>25</v>
      </c>
      <c r="D910" t="s">
        <v>13</v>
      </c>
      <c r="E910" s="217"/>
      <c r="F910" s="217">
        <v>45.1</v>
      </c>
      <c r="G910" s="1">
        <f t="shared" si="19"/>
        <v>186</v>
      </c>
      <c r="H910" s="263"/>
      <c r="I910" s="264"/>
      <c r="J910" s="264"/>
      <c r="K910" s="264"/>
    </row>
    <row r="911" spans="1:11">
      <c r="A911" s="30">
        <v>45931</v>
      </c>
      <c r="B911" s="405">
        <v>31682</v>
      </c>
      <c r="C911" s="405" t="s">
        <v>25</v>
      </c>
      <c r="D911" t="s">
        <v>14</v>
      </c>
      <c r="E911" s="217"/>
      <c r="F911" s="217">
        <v>8</v>
      </c>
      <c r="G911" s="1">
        <f t="shared" si="19"/>
        <v>178</v>
      </c>
      <c r="H911" s="264"/>
      <c r="I911" s="264"/>
      <c r="J911" s="263"/>
      <c r="K911" s="330"/>
    </row>
    <row r="912" spans="1:11">
      <c r="A912" s="30">
        <v>46029</v>
      </c>
      <c r="B912" s="405">
        <v>32297</v>
      </c>
      <c r="C912" s="405" t="s">
        <v>25</v>
      </c>
      <c r="D912" t="s">
        <v>15</v>
      </c>
      <c r="E912" s="217"/>
      <c r="F912" s="217">
        <v>60</v>
      </c>
      <c r="G912" s="1">
        <f t="shared" si="19"/>
        <v>118</v>
      </c>
      <c r="H912" s="264"/>
      <c r="I912" s="264"/>
      <c r="J912" s="263"/>
      <c r="K912" s="330"/>
    </row>
    <row r="913" spans="1:16">
      <c r="A913" s="30">
        <v>46029</v>
      </c>
      <c r="B913" s="405">
        <v>32297</v>
      </c>
      <c r="C913" s="405" t="s">
        <v>25</v>
      </c>
      <c r="D913" t="s">
        <v>16</v>
      </c>
      <c r="E913" s="217"/>
      <c r="F913" s="217">
        <v>5</v>
      </c>
      <c r="G913" s="1">
        <f t="shared" si="19"/>
        <v>113</v>
      </c>
      <c r="H913" s="264"/>
      <c r="I913" s="264"/>
      <c r="J913" s="263"/>
      <c r="K913" s="330"/>
    </row>
    <row r="914" spans="1:16">
      <c r="A914" s="68">
        <v>45930</v>
      </c>
      <c r="B914" s="404" t="s">
        <v>11</v>
      </c>
      <c r="C914" s="404" t="s">
        <v>41</v>
      </c>
      <c r="D914" t="s">
        <v>13</v>
      </c>
      <c r="E914" s="217">
        <v>43.4</v>
      </c>
      <c r="G914" s="1">
        <f t="shared" si="19"/>
        <v>156.4</v>
      </c>
    </row>
    <row r="915" spans="1:16">
      <c r="A915" s="46"/>
      <c r="B915" s="405"/>
      <c r="C915" s="405"/>
      <c r="D915" t="s">
        <v>14</v>
      </c>
      <c r="E915" s="217">
        <v>4</v>
      </c>
      <c r="G915" s="1">
        <f t="shared" si="19"/>
        <v>160.4</v>
      </c>
      <c r="M915" s="404" t="s">
        <v>24</v>
      </c>
      <c r="N915" t="s">
        <v>13</v>
      </c>
      <c r="O915" s="217">
        <v>45.1</v>
      </c>
    </row>
    <row r="916" spans="1:16">
      <c r="A916" s="46"/>
      <c r="B916" s="405"/>
      <c r="C916" s="405"/>
      <c r="D916" t="s">
        <v>15</v>
      </c>
      <c r="E916" s="217">
        <v>60</v>
      </c>
      <c r="G916" s="1">
        <f t="shared" si="19"/>
        <v>220.4</v>
      </c>
      <c r="M916" s="405"/>
      <c r="N916" t="s">
        <v>14</v>
      </c>
      <c r="O916" s="217">
        <v>4</v>
      </c>
    </row>
    <row r="917" spans="1:16">
      <c r="A917" s="46"/>
      <c r="B917" s="405"/>
      <c r="C917" s="405"/>
      <c r="D917" t="s">
        <v>16</v>
      </c>
      <c r="E917" s="217">
        <v>5</v>
      </c>
      <c r="G917" s="1">
        <f t="shared" si="19"/>
        <v>225.4</v>
      </c>
      <c r="M917" s="404" t="s">
        <v>25</v>
      </c>
      <c r="N917" t="s">
        <v>13</v>
      </c>
      <c r="O917" s="217">
        <v>45.1</v>
      </c>
    </row>
    <row r="918" spans="1:16">
      <c r="B918" s="405"/>
      <c r="C918" s="405"/>
      <c r="D918" t="s">
        <v>76</v>
      </c>
      <c r="E918" s="217">
        <v>10</v>
      </c>
      <c r="F918" s="217"/>
      <c r="G918" s="1">
        <f t="shared" si="19"/>
        <v>235.4</v>
      </c>
      <c r="M918" s="405"/>
      <c r="N918" t="s">
        <v>14</v>
      </c>
      <c r="O918" s="217">
        <v>8</v>
      </c>
    </row>
    <row r="919" spans="1:16">
      <c r="B919" s="405"/>
      <c r="C919" s="405"/>
      <c r="D919" t="s">
        <v>76</v>
      </c>
      <c r="E919" s="217"/>
      <c r="F919" s="217">
        <v>10</v>
      </c>
      <c r="G919" s="1">
        <f t="shared" si="19"/>
        <v>225.4</v>
      </c>
      <c r="N919">
        <v>120</v>
      </c>
      <c r="O919" s="29">
        <f>SUM(O915:O918)</f>
        <v>102.2</v>
      </c>
      <c r="P919" s="29">
        <f>N919-O919</f>
        <v>17.799999999999997</v>
      </c>
    </row>
    <row r="920" spans="1:16">
      <c r="A920" s="30">
        <v>46010</v>
      </c>
      <c r="B920" s="405">
        <v>32222</v>
      </c>
      <c r="C920" s="405" t="s">
        <v>41</v>
      </c>
      <c r="D920" t="s">
        <v>13</v>
      </c>
      <c r="E920" s="217"/>
      <c r="F920" s="217">
        <v>43.4</v>
      </c>
      <c r="G920" s="1">
        <f t="shared" si="19"/>
        <v>182</v>
      </c>
      <c r="O920" s="29"/>
      <c r="P920" s="29"/>
    </row>
    <row r="921" spans="1:16">
      <c r="A921" s="30">
        <v>46010</v>
      </c>
      <c r="B921" s="405">
        <v>32222</v>
      </c>
      <c r="C921" s="405" t="s">
        <v>41</v>
      </c>
      <c r="D921" t="s">
        <v>14</v>
      </c>
      <c r="E921" s="217"/>
      <c r="F921" s="217">
        <v>4</v>
      </c>
      <c r="G921" s="1">
        <f t="shared" si="19"/>
        <v>178</v>
      </c>
      <c r="O921" s="29"/>
      <c r="P921" s="29"/>
    </row>
    <row r="922" spans="1:16">
      <c r="A922" s="30">
        <v>46057</v>
      </c>
      <c r="B922" s="405">
        <v>32454</v>
      </c>
      <c r="C922" s="405" t="s">
        <v>41</v>
      </c>
      <c r="D922" t="s">
        <v>15</v>
      </c>
      <c r="E922" s="217"/>
      <c r="F922" s="217">
        <v>60</v>
      </c>
      <c r="G922" s="1">
        <f>+G921+E922-F922</f>
        <v>118</v>
      </c>
      <c r="O922" s="29"/>
      <c r="P922" s="29"/>
    </row>
    <row r="923" spans="1:16">
      <c r="A923" s="30">
        <v>46057</v>
      </c>
      <c r="B923" s="405">
        <v>32454</v>
      </c>
      <c r="C923" s="405" t="s">
        <v>41</v>
      </c>
      <c r="D923" t="s">
        <v>16</v>
      </c>
      <c r="E923" s="217"/>
      <c r="F923" s="217">
        <v>5</v>
      </c>
      <c r="G923" s="1">
        <f>+G922+E923-F923</f>
        <v>113</v>
      </c>
      <c r="O923" s="29"/>
      <c r="P923" s="29"/>
    </row>
    <row r="924" spans="1:16">
      <c r="A924" s="68">
        <v>45961</v>
      </c>
      <c r="B924" s="404" t="s">
        <v>11</v>
      </c>
      <c r="C924" s="404" t="s">
        <v>27</v>
      </c>
      <c r="D924" t="s">
        <v>13</v>
      </c>
      <c r="E924" s="1">
        <v>42.8</v>
      </c>
      <c r="G924" s="1">
        <f>+G923+E924-F924</f>
        <v>155.80000000000001</v>
      </c>
    </row>
    <row r="925" spans="1:16">
      <c r="A925" s="46"/>
      <c r="B925" s="405"/>
      <c r="C925" s="405"/>
      <c r="D925" t="s">
        <v>14</v>
      </c>
      <c r="E925" s="1">
        <v>7</v>
      </c>
      <c r="G925" s="1">
        <f>+G924+E925-F925</f>
        <v>162.80000000000001</v>
      </c>
      <c r="I925" s="421" t="s">
        <v>183</v>
      </c>
      <c r="J925" s="421"/>
      <c r="K925" s="421"/>
    </row>
    <row r="926" spans="1:16">
      <c r="A926" s="46"/>
      <c r="B926" s="405"/>
      <c r="C926" s="405"/>
      <c r="D926" t="s">
        <v>15</v>
      </c>
      <c r="E926" s="217">
        <v>60</v>
      </c>
      <c r="G926" s="1">
        <f>+G925+E926-F926</f>
        <v>222.8</v>
      </c>
      <c r="H926" s="11">
        <v>2025</v>
      </c>
      <c r="I926" s="404" t="s">
        <v>24</v>
      </c>
      <c r="J926" s="35" t="s">
        <v>190</v>
      </c>
      <c r="K926" s="88">
        <v>113</v>
      </c>
    </row>
    <row r="927" spans="1:16">
      <c r="A927" s="46"/>
      <c r="B927" s="405"/>
      <c r="C927" s="405"/>
      <c r="D927" t="s">
        <v>16</v>
      </c>
      <c r="E927" s="217">
        <v>5</v>
      </c>
      <c r="G927" s="1">
        <f t="shared" si="19"/>
        <v>227.8</v>
      </c>
      <c r="I927" s="404" t="s">
        <v>27</v>
      </c>
      <c r="J927" t="s">
        <v>15</v>
      </c>
      <c r="K927" s="217">
        <v>60</v>
      </c>
    </row>
    <row r="928" spans="1:16">
      <c r="A928" s="46">
        <v>46010</v>
      </c>
      <c r="B928" s="405">
        <v>32222</v>
      </c>
      <c r="C928" s="405" t="s">
        <v>27</v>
      </c>
      <c r="D928" t="s">
        <v>13</v>
      </c>
      <c r="E928" s="217"/>
      <c r="F928" s="1">
        <v>42.8</v>
      </c>
      <c r="G928" s="1">
        <f t="shared" si="19"/>
        <v>185</v>
      </c>
      <c r="I928" s="405"/>
      <c r="J928" t="s">
        <v>16</v>
      </c>
      <c r="K928" s="217">
        <v>5</v>
      </c>
    </row>
    <row r="929" spans="1:12">
      <c r="A929" s="46">
        <v>46010</v>
      </c>
      <c r="B929" s="405">
        <v>32222</v>
      </c>
      <c r="C929" s="405" t="s">
        <v>27</v>
      </c>
      <c r="D929" t="s">
        <v>14</v>
      </c>
      <c r="E929" s="217"/>
      <c r="F929" s="1">
        <v>7</v>
      </c>
      <c r="G929" s="1">
        <f t="shared" si="19"/>
        <v>178</v>
      </c>
      <c r="I929" s="404" t="s">
        <v>28</v>
      </c>
      <c r="J929" t="s">
        <v>15</v>
      </c>
      <c r="K929" s="217">
        <v>60</v>
      </c>
    </row>
    <row r="930" spans="1:12">
      <c r="A930" s="68">
        <v>45991</v>
      </c>
      <c r="B930" s="404" t="s">
        <v>11</v>
      </c>
      <c r="C930" s="404" t="s">
        <v>28</v>
      </c>
      <c r="D930" t="s">
        <v>13</v>
      </c>
      <c r="E930" s="44">
        <v>40.5</v>
      </c>
      <c r="G930" s="1">
        <f t="shared" si="19"/>
        <v>218.5</v>
      </c>
      <c r="I930" s="405"/>
      <c r="J930" t="s">
        <v>16</v>
      </c>
      <c r="K930" s="217">
        <v>5</v>
      </c>
    </row>
    <row r="931" spans="1:12">
      <c r="A931" s="46"/>
      <c r="B931" s="405"/>
      <c r="C931" s="405"/>
      <c r="D931" t="s">
        <v>14</v>
      </c>
      <c r="E931" s="44">
        <v>6</v>
      </c>
      <c r="G931" s="1">
        <f t="shared" si="19"/>
        <v>224.5</v>
      </c>
      <c r="I931" s="405"/>
      <c r="J931" s="35" t="s">
        <v>192</v>
      </c>
      <c r="K931" s="88">
        <v>113</v>
      </c>
    </row>
    <row r="932" spans="1:12">
      <c r="A932" s="46"/>
      <c r="B932" s="405"/>
      <c r="C932" s="405"/>
      <c r="D932" t="s">
        <v>15</v>
      </c>
      <c r="E932" s="217">
        <v>60</v>
      </c>
      <c r="G932" s="1">
        <f t="shared" si="19"/>
        <v>284.5</v>
      </c>
      <c r="I932" s="404" t="s">
        <v>29</v>
      </c>
      <c r="J932" t="s">
        <v>15</v>
      </c>
      <c r="K932" s="217">
        <v>60</v>
      </c>
    </row>
    <row r="933" spans="1:12">
      <c r="A933" s="46"/>
      <c r="B933" s="405"/>
      <c r="C933" s="405"/>
      <c r="D933" t="s">
        <v>16</v>
      </c>
      <c r="E933" s="217">
        <v>5</v>
      </c>
      <c r="G933" s="1">
        <f t="shared" si="19"/>
        <v>289.5</v>
      </c>
      <c r="J933" t="s">
        <v>16</v>
      </c>
      <c r="K933" s="217">
        <v>5</v>
      </c>
    </row>
    <row r="934" spans="1:12">
      <c r="A934" s="46"/>
      <c r="B934" s="405"/>
      <c r="C934" s="405"/>
      <c r="D934" s="35" t="s">
        <v>192</v>
      </c>
      <c r="E934" s="88">
        <v>113</v>
      </c>
      <c r="G934" s="1">
        <f t="shared" si="19"/>
        <v>402.5</v>
      </c>
      <c r="H934" s="11">
        <v>2026</v>
      </c>
      <c r="I934" s="404" t="s">
        <v>12</v>
      </c>
      <c r="J934" t="s">
        <v>15</v>
      </c>
      <c r="K934" s="217">
        <v>60</v>
      </c>
    </row>
    <row r="935" spans="1:12">
      <c r="A935" s="46">
        <v>46050</v>
      </c>
      <c r="B935" s="405">
        <v>32421</v>
      </c>
      <c r="C935" s="405" t="s">
        <v>28</v>
      </c>
      <c r="D935" s="288" t="s">
        <v>13</v>
      </c>
      <c r="E935" s="38"/>
      <c r="F935" s="1">
        <v>40.5</v>
      </c>
      <c r="G935" s="1">
        <f t="shared" si="19"/>
        <v>362</v>
      </c>
      <c r="J935" t="s">
        <v>16</v>
      </c>
      <c r="K935" s="217">
        <v>5</v>
      </c>
    </row>
    <row r="936" spans="1:12">
      <c r="A936" s="46">
        <v>46050</v>
      </c>
      <c r="B936" s="405">
        <v>32421</v>
      </c>
      <c r="C936" s="405" t="s">
        <v>28</v>
      </c>
      <c r="D936" s="288" t="s">
        <v>14</v>
      </c>
      <c r="E936" s="38"/>
      <c r="F936" s="1">
        <v>6</v>
      </c>
      <c r="G936" s="1">
        <f t="shared" si="19"/>
        <v>356</v>
      </c>
      <c r="I936" s="404" t="s">
        <v>19</v>
      </c>
      <c r="J936" t="s">
        <v>13</v>
      </c>
      <c r="K936" s="44">
        <v>39.299999999999997</v>
      </c>
      <c r="L936" s="1"/>
    </row>
    <row r="937" spans="1:12">
      <c r="A937" s="68">
        <v>46022</v>
      </c>
      <c r="B937" s="404" t="s">
        <v>11</v>
      </c>
      <c r="C937" s="404" t="s">
        <v>29</v>
      </c>
      <c r="D937" t="s">
        <v>13</v>
      </c>
      <c r="E937" s="44">
        <v>41.1</v>
      </c>
      <c r="G937" s="1">
        <f t="shared" si="19"/>
        <v>397.1</v>
      </c>
      <c r="I937" s="404"/>
      <c r="J937" t="s">
        <v>14</v>
      </c>
      <c r="K937" s="44">
        <v>10</v>
      </c>
      <c r="L937" s="1"/>
    </row>
    <row r="938" spans="1:12">
      <c r="A938" s="46"/>
      <c r="B938" s="405"/>
      <c r="C938" s="405"/>
      <c r="D938" t="s">
        <v>14</v>
      </c>
      <c r="E938" s="44">
        <v>6</v>
      </c>
      <c r="G938" s="1">
        <f t="shared" si="19"/>
        <v>403.1</v>
      </c>
      <c r="J938" t="s">
        <v>15</v>
      </c>
      <c r="K938" s="217">
        <v>56</v>
      </c>
    </row>
    <row r="939" spans="1:12">
      <c r="A939" s="46"/>
      <c r="B939" s="405"/>
      <c r="C939" s="405"/>
      <c r="D939" t="s">
        <v>15</v>
      </c>
      <c r="E939" s="217">
        <v>60</v>
      </c>
      <c r="G939" s="1">
        <f t="shared" si="19"/>
        <v>463.1</v>
      </c>
      <c r="I939" s="405"/>
      <c r="J939" t="s">
        <v>16</v>
      </c>
      <c r="K939" s="217">
        <v>5</v>
      </c>
    </row>
    <row r="940" spans="1:12">
      <c r="A940" s="46"/>
      <c r="B940" s="405"/>
      <c r="C940" s="405"/>
      <c r="D940" t="s">
        <v>16</v>
      </c>
      <c r="E940" s="217">
        <v>5</v>
      </c>
      <c r="G940" s="1">
        <f t="shared" si="19"/>
        <v>468.1</v>
      </c>
      <c r="I940" s="404" t="s">
        <v>20</v>
      </c>
      <c r="J940" t="s">
        <v>13</v>
      </c>
      <c r="K940" s="217">
        <v>41.1</v>
      </c>
    </row>
    <row r="941" spans="1:12">
      <c r="A941" s="46">
        <v>46071</v>
      </c>
      <c r="B941" s="405">
        <v>32532</v>
      </c>
      <c r="C941" s="405" t="s">
        <v>29</v>
      </c>
      <c r="D941" t="s">
        <v>13</v>
      </c>
      <c r="E941" s="217"/>
      <c r="F941" s="44">
        <v>41.1</v>
      </c>
      <c r="G941" s="1">
        <f>+G940+E941-F941</f>
        <v>427</v>
      </c>
      <c r="I941" s="405"/>
      <c r="J941" t="s">
        <v>14</v>
      </c>
      <c r="K941" s="217">
        <v>6</v>
      </c>
    </row>
    <row r="942" spans="1:12">
      <c r="A942" s="46">
        <v>46071</v>
      </c>
      <c r="B942" s="405">
        <v>32532</v>
      </c>
      <c r="C942" s="405" t="s">
        <v>29</v>
      </c>
      <c r="D942" t="s">
        <v>14</v>
      </c>
      <c r="E942" s="217"/>
      <c r="F942" s="44">
        <v>6</v>
      </c>
      <c r="G942" s="1">
        <f>+G941+E942-F942</f>
        <v>421</v>
      </c>
      <c r="J942" t="s">
        <v>15</v>
      </c>
      <c r="K942" s="217">
        <v>60</v>
      </c>
    </row>
    <row r="943" spans="1:12">
      <c r="A943" s="68">
        <v>46053</v>
      </c>
      <c r="B943" s="404" t="s">
        <v>11</v>
      </c>
      <c r="C943" s="404" t="s">
        <v>12</v>
      </c>
      <c r="D943" t="s">
        <v>13</v>
      </c>
      <c r="E943" s="44">
        <v>39.4</v>
      </c>
      <c r="G943" s="1">
        <f>+G942+E943-F943</f>
        <v>460.4</v>
      </c>
      <c r="J943" t="s">
        <v>16</v>
      </c>
      <c r="K943" s="217">
        <v>5</v>
      </c>
    </row>
    <row r="944" spans="1:12">
      <c r="A944" s="46"/>
      <c r="B944" s="405"/>
      <c r="C944" s="405"/>
      <c r="D944" t="s">
        <v>14</v>
      </c>
      <c r="E944" s="44">
        <v>5</v>
      </c>
      <c r="G944" s="1">
        <f>+G943+E944-F944</f>
        <v>465.4</v>
      </c>
      <c r="J944" s="35" t="s">
        <v>193</v>
      </c>
      <c r="K944" s="88">
        <v>113</v>
      </c>
    </row>
    <row r="945" spans="1:12">
      <c r="A945" s="46"/>
      <c r="B945" s="405"/>
      <c r="C945" s="405"/>
      <c r="D945" t="s">
        <v>15</v>
      </c>
      <c r="E945" s="217">
        <v>60</v>
      </c>
      <c r="G945" s="1">
        <f>+G944+E945-F945</f>
        <v>525.4</v>
      </c>
      <c r="K945" s="106">
        <f>SUM(K926:K944)</f>
        <v>821.4</v>
      </c>
    </row>
    <row r="946" spans="1:12">
      <c r="A946" s="46"/>
      <c r="B946" s="405"/>
      <c r="C946" s="405"/>
      <c r="D946" t="s">
        <v>16</v>
      </c>
      <c r="E946" s="217">
        <v>5</v>
      </c>
      <c r="G946" s="1">
        <f>+G945+E946-F946</f>
        <v>530.4</v>
      </c>
      <c r="I946" s="404"/>
    </row>
    <row r="947" spans="1:12">
      <c r="A947" s="46">
        <v>46134</v>
      </c>
      <c r="B947" s="405">
        <v>32951</v>
      </c>
      <c r="C947" s="405" t="s">
        <v>12</v>
      </c>
      <c r="D947" t="s">
        <v>13</v>
      </c>
      <c r="E947" s="217"/>
      <c r="F947" s="1">
        <v>39.4</v>
      </c>
      <c r="G947" s="1">
        <f t="shared" ref="G947:G954" si="20">+G946+E947-F947</f>
        <v>491</v>
      </c>
      <c r="I947" s="404"/>
    </row>
    <row r="948" spans="1:12">
      <c r="A948" s="46">
        <v>46134</v>
      </c>
      <c r="B948" s="405">
        <v>32951</v>
      </c>
      <c r="C948" s="405" t="s">
        <v>12</v>
      </c>
      <c r="D948" t="s">
        <v>14</v>
      </c>
      <c r="E948" s="217"/>
      <c r="F948" s="1">
        <v>5</v>
      </c>
      <c r="G948" s="1">
        <f t="shared" si="20"/>
        <v>486</v>
      </c>
      <c r="I948" s="404"/>
    </row>
    <row r="949" spans="1:12">
      <c r="A949" s="32">
        <v>46081</v>
      </c>
      <c r="B949" s="404" t="s">
        <v>11</v>
      </c>
      <c r="C949" s="404" t="s">
        <v>19</v>
      </c>
      <c r="D949" t="s">
        <v>13</v>
      </c>
      <c r="E949" s="44">
        <v>39.299999999999997</v>
      </c>
      <c r="G949" s="1">
        <f t="shared" si="20"/>
        <v>525.29999999999995</v>
      </c>
      <c r="K949" s="44"/>
    </row>
    <row r="950" spans="1:12">
      <c r="B950" s="405"/>
      <c r="C950" s="405"/>
      <c r="D950" t="s">
        <v>14</v>
      </c>
      <c r="E950" s="44">
        <v>10</v>
      </c>
      <c r="G950" s="1">
        <f t="shared" si="20"/>
        <v>535.29999999999995</v>
      </c>
      <c r="K950" s="44"/>
    </row>
    <row r="951" spans="1:12">
      <c r="B951" s="405"/>
      <c r="C951" s="405"/>
      <c r="D951" t="s">
        <v>15</v>
      </c>
      <c r="E951" s="217">
        <v>56</v>
      </c>
      <c r="G951" s="1">
        <f t="shared" si="20"/>
        <v>591.29999999999995</v>
      </c>
      <c r="K951" s="44"/>
    </row>
    <row r="952" spans="1:12">
      <c r="B952" s="405"/>
      <c r="C952" s="405"/>
      <c r="D952" t="s">
        <v>16</v>
      </c>
      <c r="E952" s="217">
        <v>5</v>
      </c>
      <c r="G952" s="1">
        <f t="shared" si="20"/>
        <v>596.29999999999995</v>
      </c>
    </row>
    <row r="953" spans="1:12">
      <c r="A953" s="68">
        <v>46112</v>
      </c>
      <c r="B953" s="404" t="s">
        <v>11</v>
      </c>
      <c r="C953" s="404" t="s">
        <v>20</v>
      </c>
      <c r="D953" t="s">
        <v>13</v>
      </c>
      <c r="E953" s="217">
        <v>41.1</v>
      </c>
      <c r="G953" s="1">
        <f t="shared" si="20"/>
        <v>637.4</v>
      </c>
      <c r="I953" s="404"/>
    </row>
    <row r="954" spans="1:12">
      <c r="A954" s="46"/>
      <c r="B954" s="405"/>
      <c r="C954" s="405"/>
      <c r="D954" t="s">
        <v>14</v>
      </c>
      <c r="E954" s="217">
        <v>6</v>
      </c>
      <c r="G954" s="1">
        <f t="shared" si="20"/>
        <v>643.4</v>
      </c>
      <c r="I954" s="405"/>
    </row>
    <row r="955" spans="1:12">
      <c r="A955" s="46"/>
      <c r="B955" s="405"/>
      <c r="C955" s="405"/>
      <c r="D955" t="s">
        <v>15</v>
      </c>
      <c r="E955" s="217">
        <v>60</v>
      </c>
      <c r="G955" s="1">
        <f t="shared" si="19"/>
        <v>703.4</v>
      </c>
    </row>
    <row r="956" spans="1:12">
      <c r="A956" s="46"/>
      <c r="B956" s="405"/>
      <c r="C956" s="405"/>
      <c r="D956" t="s">
        <v>16</v>
      </c>
      <c r="E956" s="217">
        <v>5</v>
      </c>
      <c r="G956" s="1">
        <f t="shared" si="19"/>
        <v>708.4</v>
      </c>
      <c r="L956" s="44"/>
    </row>
    <row r="957" spans="1:12">
      <c r="B957" s="405"/>
      <c r="C957" s="405"/>
      <c r="D957" s="35" t="s">
        <v>193</v>
      </c>
      <c r="E957" s="88">
        <v>113</v>
      </c>
      <c r="G957" s="1">
        <f t="shared" si="19"/>
        <v>821.4</v>
      </c>
    </row>
    <row r="958" spans="1:12">
      <c r="B958" s="405"/>
      <c r="C958" s="405"/>
      <c r="G958" s="1">
        <f t="shared" si="19"/>
        <v>821.4</v>
      </c>
    </row>
    <row r="959" spans="1:12">
      <c r="B959" s="405"/>
      <c r="C959" s="405"/>
      <c r="G959" s="1">
        <f t="shared" si="19"/>
        <v>821.4</v>
      </c>
    </row>
    <row r="960" spans="1:12">
      <c r="B960" s="405"/>
      <c r="C960" s="405"/>
      <c r="G960" s="1">
        <f t="shared" si="19"/>
        <v>821.4</v>
      </c>
    </row>
    <row r="961" spans="2:7">
      <c r="B961" s="405"/>
      <c r="C961" s="405"/>
      <c r="G961" s="1">
        <f t="shared" si="19"/>
        <v>821.4</v>
      </c>
    </row>
    <row r="962" spans="2:7">
      <c r="B962" s="405"/>
      <c r="C962" s="405"/>
      <c r="G962" s="1">
        <f t="shared" si="19"/>
        <v>821.4</v>
      </c>
    </row>
    <row r="963" spans="2:7">
      <c r="B963" s="405"/>
      <c r="C963" s="405"/>
      <c r="G963" s="1">
        <f t="shared" si="19"/>
        <v>821.4</v>
      </c>
    </row>
    <row r="964" spans="2:7">
      <c r="B964" s="405"/>
      <c r="C964" s="405"/>
      <c r="G964" s="1">
        <f t="shared" si="19"/>
        <v>821.4</v>
      </c>
    </row>
    <row r="965" spans="2:7">
      <c r="B965" s="405"/>
      <c r="C965" s="405"/>
      <c r="G965" s="1">
        <f t="shared" si="19"/>
        <v>821.4</v>
      </c>
    </row>
    <row r="966" spans="2:7">
      <c r="B966" s="405"/>
      <c r="C966" s="405"/>
      <c r="G966" s="1">
        <f t="shared" si="19"/>
        <v>821.4</v>
      </c>
    </row>
    <row r="967" spans="2:7">
      <c r="B967" s="405"/>
      <c r="C967" s="405"/>
      <c r="G967" s="1">
        <f t="shared" si="19"/>
        <v>821.4</v>
      </c>
    </row>
    <row r="968" spans="2:7">
      <c r="B968" s="405"/>
      <c r="C968" s="405"/>
      <c r="G968" s="1">
        <f t="shared" si="19"/>
        <v>821.4</v>
      </c>
    </row>
    <row r="969" spans="2:7">
      <c r="B969" s="405"/>
      <c r="C969" s="405"/>
      <c r="G969" s="1">
        <f t="shared" si="19"/>
        <v>821.4</v>
      </c>
    </row>
    <row r="970" spans="2:7">
      <c r="B970" s="405"/>
      <c r="C970" s="405"/>
      <c r="G970" s="1">
        <f t="shared" si="19"/>
        <v>821.4</v>
      </c>
    </row>
    <row r="971" spans="2:7">
      <c r="B971" s="405"/>
      <c r="C971" s="405"/>
      <c r="G971" s="1">
        <f t="shared" si="19"/>
        <v>821.4</v>
      </c>
    </row>
    <row r="972" spans="2:7">
      <c r="B972" s="405"/>
      <c r="C972" s="405"/>
      <c r="G972" s="1">
        <f t="shared" si="19"/>
        <v>821.4</v>
      </c>
    </row>
    <row r="973" spans="2:7">
      <c r="B973" s="405"/>
      <c r="C973" s="405"/>
      <c r="G973" s="1">
        <f t="shared" si="19"/>
        <v>821.4</v>
      </c>
    </row>
    <row r="974" spans="2:7">
      <c r="B974" s="405"/>
      <c r="C974" s="405"/>
      <c r="G974" s="1">
        <f t="shared" si="19"/>
        <v>821.4</v>
      </c>
    </row>
    <row r="975" spans="2:7">
      <c r="B975" s="405"/>
      <c r="C975" s="405"/>
      <c r="G975" s="1">
        <f t="shared" si="19"/>
        <v>821.4</v>
      </c>
    </row>
    <row r="976" spans="2:7">
      <c r="B976" s="405"/>
      <c r="C976" s="405"/>
      <c r="G976" s="1">
        <f t="shared" si="19"/>
        <v>821.4</v>
      </c>
    </row>
    <row r="977" spans="2:7">
      <c r="B977" s="405"/>
      <c r="C977" s="405"/>
      <c r="G977" s="1">
        <f t="shared" si="19"/>
        <v>821.4</v>
      </c>
    </row>
    <row r="978" spans="2:7">
      <c r="B978" s="405"/>
      <c r="C978" s="405"/>
      <c r="G978" s="1">
        <f t="shared" si="19"/>
        <v>821.4</v>
      </c>
    </row>
    <row r="979" spans="2:7">
      <c r="B979" s="405"/>
      <c r="C979" s="405"/>
      <c r="G979" s="1">
        <f t="shared" si="19"/>
        <v>821.4</v>
      </c>
    </row>
    <row r="980" spans="2:7">
      <c r="B980" s="405"/>
      <c r="C980" s="405"/>
      <c r="G980" s="1">
        <f t="shared" ref="G980:G1043" si="21">+G979+E980-F980</f>
        <v>821.4</v>
      </c>
    </row>
    <row r="981" spans="2:7">
      <c r="B981" s="405"/>
      <c r="C981" s="405"/>
      <c r="G981" s="1">
        <f t="shared" si="21"/>
        <v>821.4</v>
      </c>
    </row>
    <row r="982" spans="2:7">
      <c r="B982" s="405"/>
      <c r="C982" s="405"/>
      <c r="G982" s="1">
        <f t="shared" si="21"/>
        <v>821.4</v>
      </c>
    </row>
    <row r="983" spans="2:7">
      <c r="B983" s="405"/>
      <c r="C983" s="405"/>
      <c r="G983" s="1">
        <f t="shared" si="21"/>
        <v>821.4</v>
      </c>
    </row>
    <row r="984" spans="2:7">
      <c r="B984" s="405"/>
      <c r="C984" s="405"/>
      <c r="G984" s="1">
        <f t="shared" si="21"/>
        <v>821.4</v>
      </c>
    </row>
    <row r="985" spans="2:7">
      <c r="B985" s="405"/>
      <c r="C985" s="405"/>
      <c r="G985" s="1">
        <f t="shared" si="21"/>
        <v>821.4</v>
      </c>
    </row>
    <row r="986" spans="2:7">
      <c r="B986" s="405"/>
      <c r="C986" s="405"/>
      <c r="G986" s="1">
        <f t="shared" si="21"/>
        <v>821.4</v>
      </c>
    </row>
    <row r="987" spans="2:7">
      <c r="B987" s="405"/>
      <c r="C987" s="405"/>
      <c r="G987" s="1">
        <f t="shared" si="21"/>
        <v>821.4</v>
      </c>
    </row>
    <row r="988" spans="2:7">
      <c r="B988" s="405"/>
      <c r="C988" s="405"/>
      <c r="G988" s="1">
        <f t="shared" si="21"/>
        <v>821.4</v>
      </c>
    </row>
    <row r="989" spans="2:7">
      <c r="B989" s="405"/>
      <c r="C989" s="405"/>
      <c r="G989" s="1">
        <f t="shared" si="21"/>
        <v>821.4</v>
      </c>
    </row>
    <row r="990" spans="2:7">
      <c r="B990" s="405"/>
      <c r="C990" s="405"/>
      <c r="G990" s="1">
        <f t="shared" si="21"/>
        <v>821.4</v>
      </c>
    </row>
    <row r="991" spans="2:7">
      <c r="B991" s="405"/>
      <c r="C991" s="405"/>
      <c r="G991" s="1">
        <f t="shared" si="21"/>
        <v>821.4</v>
      </c>
    </row>
    <row r="992" spans="2:7">
      <c r="B992" s="405"/>
      <c r="C992" s="405"/>
      <c r="G992" s="1">
        <f t="shared" si="21"/>
        <v>821.4</v>
      </c>
    </row>
    <row r="993" spans="2:7">
      <c r="B993" s="405"/>
      <c r="C993" s="405"/>
      <c r="G993" s="1">
        <f t="shared" si="21"/>
        <v>821.4</v>
      </c>
    </row>
    <row r="994" spans="2:7">
      <c r="B994" s="405"/>
      <c r="C994" s="405"/>
      <c r="G994" s="1">
        <f t="shared" si="21"/>
        <v>821.4</v>
      </c>
    </row>
    <row r="995" spans="2:7">
      <c r="B995" s="405"/>
      <c r="C995" s="405"/>
      <c r="G995" s="1">
        <f t="shared" si="21"/>
        <v>821.4</v>
      </c>
    </row>
    <row r="996" spans="2:7">
      <c r="B996" s="405"/>
      <c r="C996" s="405"/>
      <c r="G996" s="1">
        <f t="shared" si="21"/>
        <v>821.4</v>
      </c>
    </row>
    <row r="997" spans="2:7">
      <c r="B997" s="405"/>
      <c r="C997" s="405"/>
      <c r="G997" s="1">
        <f t="shared" si="21"/>
        <v>821.4</v>
      </c>
    </row>
    <row r="998" spans="2:7">
      <c r="B998" s="405"/>
      <c r="C998" s="405"/>
      <c r="G998" s="1">
        <f t="shared" si="21"/>
        <v>821.4</v>
      </c>
    </row>
    <row r="999" spans="2:7">
      <c r="B999" s="405"/>
      <c r="C999" s="405"/>
      <c r="G999" s="1">
        <f t="shared" si="21"/>
        <v>821.4</v>
      </c>
    </row>
    <row r="1000" spans="2:7">
      <c r="B1000" s="405"/>
      <c r="C1000" s="405"/>
      <c r="G1000" s="1">
        <f t="shared" si="21"/>
        <v>821.4</v>
      </c>
    </row>
    <row r="1001" spans="2:7">
      <c r="B1001" s="405"/>
      <c r="C1001" s="405"/>
      <c r="G1001" s="1">
        <f t="shared" si="21"/>
        <v>821.4</v>
      </c>
    </row>
    <row r="1002" spans="2:7">
      <c r="B1002" s="405"/>
      <c r="C1002" s="405"/>
      <c r="G1002" s="1">
        <f t="shared" si="21"/>
        <v>821.4</v>
      </c>
    </row>
    <row r="1003" spans="2:7">
      <c r="B1003" s="405"/>
      <c r="C1003" s="405"/>
      <c r="G1003" s="1">
        <f t="shared" si="21"/>
        <v>821.4</v>
      </c>
    </row>
    <row r="1004" spans="2:7">
      <c r="B1004" s="405"/>
      <c r="C1004" s="405"/>
      <c r="G1004" s="1">
        <f t="shared" si="21"/>
        <v>821.4</v>
      </c>
    </row>
    <row r="1005" spans="2:7">
      <c r="B1005" s="405"/>
      <c r="C1005" s="405"/>
      <c r="G1005" s="1">
        <f t="shared" si="21"/>
        <v>821.4</v>
      </c>
    </row>
    <row r="1006" spans="2:7">
      <c r="B1006" s="405"/>
      <c r="C1006" s="405"/>
      <c r="G1006" s="1">
        <f t="shared" si="21"/>
        <v>821.4</v>
      </c>
    </row>
    <row r="1007" spans="2:7">
      <c r="B1007" s="405"/>
      <c r="C1007" s="405"/>
      <c r="G1007" s="1">
        <f t="shared" si="21"/>
        <v>821.4</v>
      </c>
    </row>
    <row r="1008" spans="2:7">
      <c r="B1008" s="405"/>
      <c r="C1008" s="405"/>
      <c r="G1008" s="1">
        <f t="shared" si="21"/>
        <v>821.4</v>
      </c>
    </row>
    <row r="1009" spans="2:7">
      <c r="B1009" s="405"/>
      <c r="C1009" s="405"/>
      <c r="G1009" s="1">
        <f t="shared" si="21"/>
        <v>821.4</v>
      </c>
    </row>
    <row r="1010" spans="2:7">
      <c r="B1010" s="405"/>
      <c r="C1010" s="405"/>
      <c r="G1010" s="1">
        <f t="shared" si="21"/>
        <v>821.4</v>
      </c>
    </row>
    <row r="1011" spans="2:7">
      <c r="B1011" s="405"/>
      <c r="C1011" s="405"/>
      <c r="G1011" s="1">
        <f t="shared" si="21"/>
        <v>821.4</v>
      </c>
    </row>
    <row r="1012" spans="2:7">
      <c r="B1012" s="405"/>
      <c r="C1012" s="405"/>
      <c r="G1012" s="1">
        <f t="shared" si="21"/>
        <v>821.4</v>
      </c>
    </row>
    <row r="1013" spans="2:7">
      <c r="B1013" s="405"/>
      <c r="C1013" s="405"/>
      <c r="G1013" s="1">
        <f t="shared" si="21"/>
        <v>821.4</v>
      </c>
    </row>
    <row r="1014" spans="2:7">
      <c r="B1014" s="405"/>
      <c r="C1014" s="405"/>
      <c r="G1014" s="1">
        <f t="shared" si="21"/>
        <v>821.4</v>
      </c>
    </row>
    <row r="1015" spans="2:7">
      <c r="B1015" s="405"/>
      <c r="C1015" s="405"/>
      <c r="G1015" s="1">
        <f t="shared" si="21"/>
        <v>821.4</v>
      </c>
    </row>
    <row r="1016" spans="2:7">
      <c r="B1016" s="405"/>
      <c r="C1016" s="405"/>
      <c r="G1016" s="1">
        <f t="shared" si="21"/>
        <v>821.4</v>
      </c>
    </row>
    <row r="1017" spans="2:7">
      <c r="B1017" s="405"/>
      <c r="C1017" s="405"/>
      <c r="G1017" s="1">
        <f t="shared" si="21"/>
        <v>821.4</v>
      </c>
    </row>
    <row r="1018" spans="2:7">
      <c r="B1018" s="405"/>
      <c r="C1018" s="405"/>
      <c r="G1018" s="1">
        <f t="shared" si="21"/>
        <v>821.4</v>
      </c>
    </row>
    <row r="1019" spans="2:7">
      <c r="B1019" s="405"/>
      <c r="C1019" s="405"/>
      <c r="G1019" s="1">
        <f t="shared" si="21"/>
        <v>821.4</v>
      </c>
    </row>
    <row r="1020" spans="2:7">
      <c r="B1020" s="405"/>
      <c r="C1020" s="405"/>
      <c r="G1020" s="1">
        <f t="shared" si="21"/>
        <v>821.4</v>
      </c>
    </row>
    <row r="1021" spans="2:7">
      <c r="B1021" s="405"/>
      <c r="C1021" s="405"/>
      <c r="G1021" s="1">
        <f t="shared" si="21"/>
        <v>821.4</v>
      </c>
    </row>
    <row r="1022" spans="2:7">
      <c r="B1022" s="405"/>
      <c r="C1022" s="405"/>
      <c r="G1022" s="1">
        <f t="shared" si="21"/>
        <v>821.4</v>
      </c>
    </row>
    <row r="1023" spans="2:7">
      <c r="B1023" s="405"/>
      <c r="C1023" s="405"/>
      <c r="G1023" s="1">
        <f t="shared" si="21"/>
        <v>821.4</v>
      </c>
    </row>
    <row r="1024" spans="2:7">
      <c r="B1024" s="405"/>
      <c r="C1024" s="405"/>
      <c r="G1024" s="1">
        <f t="shared" si="21"/>
        <v>821.4</v>
      </c>
    </row>
    <row r="1025" spans="2:7">
      <c r="B1025" s="405"/>
      <c r="C1025" s="405"/>
      <c r="G1025" s="1">
        <f t="shared" si="21"/>
        <v>821.4</v>
      </c>
    </row>
    <row r="1026" spans="2:7">
      <c r="B1026" s="405"/>
      <c r="C1026" s="405"/>
      <c r="G1026" s="1">
        <f t="shared" si="21"/>
        <v>821.4</v>
      </c>
    </row>
    <row r="1027" spans="2:7">
      <c r="B1027" s="405"/>
      <c r="C1027" s="405"/>
      <c r="G1027" s="1">
        <f t="shared" si="21"/>
        <v>821.4</v>
      </c>
    </row>
    <row r="1028" spans="2:7">
      <c r="B1028" s="405"/>
      <c r="C1028" s="405"/>
      <c r="G1028" s="1">
        <f t="shared" si="21"/>
        <v>821.4</v>
      </c>
    </row>
    <row r="1029" spans="2:7">
      <c r="B1029" s="405"/>
      <c r="C1029" s="405"/>
      <c r="G1029" s="1">
        <f t="shared" si="21"/>
        <v>821.4</v>
      </c>
    </row>
    <row r="1030" spans="2:7">
      <c r="B1030" s="405"/>
      <c r="C1030" s="405"/>
      <c r="G1030" s="1">
        <f t="shared" si="21"/>
        <v>821.4</v>
      </c>
    </row>
    <row r="1031" spans="2:7">
      <c r="B1031" s="405"/>
      <c r="C1031" s="405"/>
      <c r="G1031" s="1">
        <f t="shared" si="21"/>
        <v>821.4</v>
      </c>
    </row>
    <row r="1032" spans="2:7">
      <c r="B1032" s="405"/>
      <c r="C1032" s="405"/>
      <c r="G1032" s="1">
        <f t="shared" si="21"/>
        <v>821.4</v>
      </c>
    </row>
    <row r="1033" spans="2:7">
      <c r="B1033" s="405"/>
      <c r="C1033" s="405"/>
      <c r="G1033" s="1">
        <f t="shared" si="21"/>
        <v>821.4</v>
      </c>
    </row>
    <row r="1034" spans="2:7">
      <c r="B1034" s="405"/>
      <c r="C1034" s="405"/>
      <c r="G1034" s="1">
        <f t="shared" si="21"/>
        <v>821.4</v>
      </c>
    </row>
    <row r="1035" spans="2:7">
      <c r="B1035" s="405"/>
      <c r="C1035" s="405"/>
      <c r="G1035" s="1">
        <f t="shared" si="21"/>
        <v>821.4</v>
      </c>
    </row>
    <row r="1036" spans="2:7">
      <c r="B1036" s="405"/>
      <c r="C1036" s="405"/>
      <c r="G1036" s="1">
        <f t="shared" si="21"/>
        <v>821.4</v>
      </c>
    </row>
    <row r="1037" spans="2:7">
      <c r="B1037" s="405"/>
      <c r="C1037" s="405"/>
      <c r="G1037" s="1">
        <f t="shared" si="21"/>
        <v>821.4</v>
      </c>
    </row>
    <row r="1038" spans="2:7">
      <c r="B1038" s="405"/>
      <c r="C1038" s="405"/>
      <c r="G1038" s="1">
        <f t="shared" si="21"/>
        <v>821.4</v>
      </c>
    </row>
    <row r="1039" spans="2:7">
      <c r="B1039" s="405"/>
      <c r="C1039" s="405"/>
      <c r="G1039" s="1">
        <f t="shared" si="21"/>
        <v>821.4</v>
      </c>
    </row>
    <row r="1040" spans="2:7">
      <c r="B1040" s="405"/>
      <c r="C1040" s="405"/>
      <c r="G1040" s="1">
        <f t="shared" si="21"/>
        <v>821.4</v>
      </c>
    </row>
    <row r="1041" spans="2:7">
      <c r="B1041" s="405"/>
      <c r="C1041" s="405"/>
      <c r="G1041" s="1">
        <f t="shared" si="21"/>
        <v>821.4</v>
      </c>
    </row>
    <row r="1042" spans="2:7">
      <c r="B1042" s="405"/>
      <c r="C1042" s="405"/>
      <c r="G1042" s="1">
        <f t="shared" si="21"/>
        <v>821.4</v>
      </c>
    </row>
    <row r="1043" spans="2:7">
      <c r="B1043" s="405"/>
      <c r="C1043" s="405"/>
      <c r="G1043" s="1">
        <f t="shared" si="21"/>
        <v>821.4</v>
      </c>
    </row>
    <row r="1044" spans="2:7">
      <c r="B1044" s="405"/>
      <c r="C1044" s="405"/>
      <c r="G1044" s="1">
        <f t="shared" ref="G1044:G1107" si="22">+G1043+E1044-F1044</f>
        <v>821.4</v>
      </c>
    </row>
    <row r="1045" spans="2:7">
      <c r="B1045" s="405"/>
      <c r="C1045" s="405"/>
      <c r="G1045" s="1">
        <f t="shared" si="22"/>
        <v>821.4</v>
      </c>
    </row>
    <row r="1046" spans="2:7">
      <c r="B1046" s="405"/>
      <c r="C1046" s="405"/>
      <c r="G1046" s="1">
        <f t="shared" si="22"/>
        <v>821.4</v>
      </c>
    </row>
    <row r="1047" spans="2:7">
      <c r="B1047" s="405"/>
      <c r="C1047" s="405"/>
      <c r="G1047" s="1">
        <f t="shared" si="22"/>
        <v>821.4</v>
      </c>
    </row>
    <row r="1048" spans="2:7">
      <c r="B1048" s="405"/>
      <c r="C1048" s="405"/>
      <c r="G1048" s="1">
        <f t="shared" si="22"/>
        <v>821.4</v>
      </c>
    </row>
    <row r="1049" spans="2:7">
      <c r="B1049" s="405"/>
      <c r="C1049" s="405"/>
      <c r="G1049" s="1">
        <f t="shared" si="22"/>
        <v>821.4</v>
      </c>
    </row>
    <row r="1050" spans="2:7">
      <c r="B1050" s="405"/>
      <c r="C1050" s="405"/>
      <c r="G1050" s="1">
        <f t="shared" si="22"/>
        <v>821.4</v>
      </c>
    </row>
    <row r="1051" spans="2:7">
      <c r="B1051" s="405"/>
      <c r="C1051" s="405"/>
      <c r="G1051" s="1">
        <f t="shared" si="22"/>
        <v>821.4</v>
      </c>
    </row>
    <row r="1052" spans="2:7">
      <c r="B1052" s="405"/>
      <c r="C1052" s="405"/>
      <c r="G1052" s="1">
        <f t="shared" si="22"/>
        <v>821.4</v>
      </c>
    </row>
    <row r="1053" spans="2:7">
      <c r="B1053" s="405"/>
      <c r="C1053" s="405"/>
      <c r="G1053" s="1">
        <f t="shared" si="22"/>
        <v>821.4</v>
      </c>
    </row>
    <row r="1054" spans="2:7">
      <c r="B1054" s="405"/>
      <c r="C1054" s="405"/>
      <c r="G1054" s="1">
        <f t="shared" si="22"/>
        <v>821.4</v>
      </c>
    </row>
    <row r="1055" spans="2:7">
      <c r="B1055" s="405"/>
      <c r="C1055" s="405"/>
      <c r="G1055" s="1">
        <f t="shared" si="22"/>
        <v>821.4</v>
      </c>
    </row>
    <row r="1056" spans="2:7">
      <c r="B1056" s="405"/>
      <c r="C1056" s="405"/>
      <c r="G1056" s="1">
        <f t="shared" si="22"/>
        <v>821.4</v>
      </c>
    </row>
    <row r="1057" spans="2:7">
      <c r="B1057" s="405"/>
      <c r="C1057" s="405"/>
      <c r="G1057" s="1">
        <f t="shared" si="22"/>
        <v>821.4</v>
      </c>
    </row>
    <row r="1058" spans="2:7">
      <c r="B1058" s="405"/>
      <c r="C1058" s="405"/>
      <c r="G1058" s="1">
        <f t="shared" si="22"/>
        <v>821.4</v>
      </c>
    </row>
    <row r="1059" spans="2:7">
      <c r="B1059" s="405"/>
      <c r="C1059" s="405"/>
      <c r="G1059" s="1">
        <f t="shared" si="22"/>
        <v>821.4</v>
      </c>
    </row>
    <row r="1060" spans="2:7">
      <c r="B1060" s="405"/>
      <c r="C1060" s="405"/>
      <c r="G1060" s="1">
        <f t="shared" si="22"/>
        <v>821.4</v>
      </c>
    </row>
    <row r="1061" spans="2:7">
      <c r="B1061" s="405"/>
      <c r="C1061" s="405"/>
      <c r="G1061" s="1">
        <f t="shared" si="22"/>
        <v>821.4</v>
      </c>
    </row>
    <row r="1062" spans="2:7">
      <c r="B1062" s="405"/>
      <c r="C1062" s="405"/>
      <c r="G1062" s="1">
        <f t="shared" si="22"/>
        <v>821.4</v>
      </c>
    </row>
    <row r="1063" spans="2:7">
      <c r="B1063" s="405"/>
      <c r="C1063" s="405"/>
      <c r="G1063" s="1">
        <f t="shared" si="22"/>
        <v>821.4</v>
      </c>
    </row>
    <row r="1064" spans="2:7">
      <c r="B1064" s="405"/>
      <c r="C1064" s="405"/>
      <c r="G1064" s="1">
        <f t="shared" si="22"/>
        <v>821.4</v>
      </c>
    </row>
    <row r="1065" spans="2:7">
      <c r="B1065" s="405"/>
      <c r="C1065" s="405"/>
      <c r="G1065" s="1">
        <f t="shared" si="22"/>
        <v>821.4</v>
      </c>
    </row>
    <row r="1066" spans="2:7">
      <c r="B1066" s="405"/>
      <c r="C1066" s="405"/>
      <c r="G1066" s="1">
        <f t="shared" si="22"/>
        <v>821.4</v>
      </c>
    </row>
    <row r="1067" spans="2:7">
      <c r="B1067" s="405"/>
      <c r="C1067" s="405"/>
      <c r="G1067" s="1">
        <f t="shared" si="22"/>
        <v>821.4</v>
      </c>
    </row>
    <row r="1068" spans="2:7">
      <c r="B1068" s="405"/>
      <c r="C1068" s="405"/>
      <c r="G1068" s="1">
        <f t="shared" si="22"/>
        <v>821.4</v>
      </c>
    </row>
    <row r="1069" spans="2:7">
      <c r="B1069" s="405"/>
      <c r="C1069" s="405"/>
      <c r="G1069" s="1">
        <f t="shared" si="22"/>
        <v>821.4</v>
      </c>
    </row>
    <row r="1070" spans="2:7">
      <c r="B1070" s="405"/>
      <c r="C1070" s="405"/>
      <c r="G1070" s="1">
        <f t="shared" si="22"/>
        <v>821.4</v>
      </c>
    </row>
    <row r="1071" spans="2:7">
      <c r="B1071" s="405"/>
      <c r="C1071" s="405"/>
      <c r="G1071" s="1">
        <f t="shared" si="22"/>
        <v>821.4</v>
      </c>
    </row>
    <row r="1072" spans="2:7">
      <c r="B1072" s="405"/>
      <c r="C1072" s="405"/>
      <c r="G1072" s="1">
        <f t="shared" si="22"/>
        <v>821.4</v>
      </c>
    </row>
    <row r="1073" spans="2:7">
      <c r="B1073" s="405"/>
      <c r="C1073" s="405"/>
      <c r="G1073" s="1">
        <f t="shared" si="22"/>
        <v>821.4</v>
      </c>
    </row>
    <row r="1074" spans="2:7">
      <c r="B1074" s="405"/>
      <c r="C1074" s="405"/>
      <c r="G1074" s="1">
        <f t="shared" si="22"/>
        <v>821.4</v>
      </c>
    </row>
    <row r="1075" spans="2:7">
      <c r="B1075" s="405"/>
      <c r="C1075" s="405"/>
      <c r="G1075" s="1">
        <f t="shared" si="22"/>
        <v>821.4</v>
      </c>
    </row>
    <row r="1076" spans="2:7">
      <c r="B1076" s="405"/>
      <c r="C1076" s="405"/>
      <c r="G1076" s="1">
        <f t="shared" si="22"/>
        <v>821.4</v>
      </c>
    </row>
    <row r="1077" spans="2:7">
      <c r="B1077" s="405"/>
      <c r="C1077" s="405"/>
      <c r="G1077" s="1">
        <f t="shared" si="22"/>
        <v>821.4</v>
      </c>
    </row>
    <row r="1078" spans="2:7">
      <c r="B1078" s="405"/>
      <c r="C1078" s="405"/>
      <c r="G1078" s="1">
        <f t="shared" si="22"/>
        <v>821.4</v>
      </c>
    </row>
    <row r="1079" spans="2:7">
      <c r="B1079" s="405"/>
      <c r="C1079" s="405"/>
      <c r="G1079" s="1">
        <f t="shared" si="22"/>
        <v>821.4</v>
      </c>
    </row>
    <row r="1080" spans="2:7">
      <c r="B1080" s="405"/>
      <c r="C1080" s="405"/>
      <c r="G1080" s="1">
        <f t="shared" si="22"/>
        <v>821.4</v>
      </c>
    </row>
    <row r="1081" spans="2:7">
      <c r="B1081" s="405"/>
      <c r="C1081" s="405"/>
      <c r="G1081" s="1">
        <f t="shared" si="22"/>
        <v>821.4</v>
      </c>
    </row>
    <row r="1082" spans="2:7">
      <c r="B1082" s="405"/>
      <c r="C1082" s="405"/>
      <c r="G1082" s="1">
        <f t="shared" si="22"/>
        <v>821.4</v>
      </c>
    </row>
    <row r="1083" spans="2:7">
      <c r="B1083" s="405"/>
      <c r="C1083" s="405"/>
      <c r="G1083" s="1">
        <f t="shared" si="22"/>
        <v>821.4</v>
      </c>
    </row>
    <row r="1084" spans="2:7">
      <c r="B1084" s="405"/>
      <c r="C1084" s="405"/>
      <c r="G1084" s="1">
        <f t="shared" si="22"/>
        <v>821.4</v>
      </c>
    </row>
    <row r="1085" spans="2:7">
      <c r="B1085" s="405"/>
      <c r="C1085" s="405"/>
      <c r="G1085" s="1">
        <f t="shared" si="22"/>
        <v>821.4</v>
      </c>
    </row>
    <row r="1086" spans="2:7">
      <c r="B1086" s="405"/>
      <c r="C1086" s="405"/>
      <c r="G1086" s="1">
        <f t="shared" si="22"/>
        <v>821.4</v>
      </c>
    </row>
    <row r="1087" spans="2:7">
      <c r="B1087" s="405"/>
      <c r="C1087" s="405"/>
      <c r="G1087" s="1">
        <f t="shared" si="22"/>
        <v>821.4</v>
      </c>
    </row>
    <row r="1088" spans="2:7">
      <c r="B1088" s="405"/>
      <c r="C1088" s="405"/>
      <c r="G1088" s="1">
        <f t="shared" si="22"/>
        <v>821.4</v>
      </c>
    </row>
    <row r="1089" spans="2:7">
      <c r="B1089" s="405"/>
      <c r="C1089" s="405"/>
      <c r="G1089" s="1">
        <f t="shared" si="22"/>
        <v>821.4</v>
      </c>
    </row>
    <row r="1090" spans="2:7">
      <c r="B1090" s="405"/>
      <c r="C1090" s="405"/>
      <c r="G1090" s="1">
        <f t="shared" si="22"/>
        <v>821.4</v>
      </c>
    </row>
    <row r="1091" spans="2:7">
      <c r="B1091" s="405"/>
      <c r="C1091" s="405"/>
      <c r="G1091" s="1">
        <f t="shared" si="22"/>
        <v>821.4</v>
      </c>
    </row>
    <row r="1092" spans="2:7">
      <c r="B1092" s="405"/>
      <c r="C1092" s="405"/>
      <c r="G1092" s="1">
        <f t="shared" si="22"/>
        <v>821.4</v>
      </c>
    </row>
    <row r="1093" spans="2:7">
      <c r="B1093" s="405"/>
      <c r="C1093" s="405"/>
      <c r="G1093" s="1">
        <f t="shared" si="22"/>
        <v>821.4</v>
      </c>
    </row>
    <row r="1094" spans="2:7">
      <c r="B1094" s="405"/>
      <c r="C1094" s="405"/>
      <c r="G1094" s="1">
        <f t="shared" si="22"/>
        <v>821.4</v>
      </c>
    </row>
    <row r="1095" spans="2:7">
      <c r="B1095" s="405"/>
      <c r="C1095" s="405"/>
      <c r="G1095" s="1">
        <f t="shared" si="22"/>
        <v>821.4</v>
      </c>
    </row>
    <row r="1096" spans="2:7">
      <c r="B1096" s="405"/>
      <c r="C1096" s="405"/>
      <c r="G1096" s="1">
        <f t="shared" si="22"/>
        <v>821.4</v>
      </c>
    </row>
    <row r="1097" spans="2:7">
      <c r="B1097" s="405"/>
      <c r="C1097" s="405"/>
      <c r="G1097" s="1">
        <f t="shared" si="22"/>
        <v>821.4</v>
      </c>
    </row>
    <row r="1098" spans="2:7">
      <c r="B1098" s="405"/>
      <c r="C1098" s="405"/>
      <c r="G1098" s="1">
        <f t="shared" si="22"/>
        <v>821.4</v>
      </c>
    </row>
    <row r="1099" spans="2:7">
      <c r="B1099" s="405"/>
      <c r="C1099" s="405"/>
      <c r="G1099" s="1">
        <f t="shared" si="22"/>
        <v>821.4</v>
      </c>
    </row>
    <row r="1100" spans="2:7">
      <c r="B1100" s="405"/>
      <c r="C1100" s="405"/>
      <c r="G1100" s="1">
        <f t="shared" si="22"/>
        <v>821.4</v>
      </c>
    </row>
    <row r="1101" spans="2:7">
      <c r="B1101" s="405"/>
      <c r="C1101" s="405"/>
      <c r="G1101" s="1">
        <f t="shared" si="22"/>
        <v>821.4</v>
      </c>
    </row>
    <row r="1102" spans="2:7">
      <c r="B1102" s="405"/>
      <c r="C1102" s="405"/>
      <c r="G1102" s="1">
        <f t="shared" si="22"/>
        <v>821.4</v>
      </c>
    </row>
    <row r="1103" spans="2:7">
      <c r="B1103" s="405"/>
      <c r="C1103" s="405"/>
      <c r="G1103" s="1">
        <f t="shared" si="22"/>
        <v>821.4</v>
      </c>
    </row>
    <row r="1104" spans="2:7">
      <c r="B1104" s="405"/>
      <c r="C1104" s="405"/>
      <c r="G1104" s="1">
        <f t="shared" si="22"/>
        <v>821.4</v>
      </c>
    </row>
    <row r="1105" spans="2:7">
      <c r="B1105" s="405"/>
      <c r="C1105" s="405"/>
      <c r="G1105" s="1">
        <f t="shared" si="22"/>
        <v>821.4</v>
      </c>
    </row>
    <row r="1106" spans="2:7">
      <c r="B1106" s="405"/>
      <c r="C1106" s="405"/>
      <c r="G1106" s="1">
        <f t="shared" si="22"/>
        <v>821.4</v>
      </c>
    </row>
    <row r="1107" spans="2:7">
      <c r="B1107" s="405"/>
      <c r="C1107" s="405"/>
      <c r="G1107" s="1">
        <f t="shared" si="22"/>
        <v>821.4</v>
      </c>
    </row>
    <row r="1108" spans="2:7">
      <c r="B1108" s="405"/>
      <c r="C1108" s="405"/>
      <c r="G1108" s="1">
        <f t="shared" ref="G1108:G1171" si="23">+G1107+E1108-F1108</f>
        <v>821.4</v>
      </c>
    </row>
    <row r="1109" spans="2:7">
      <c r="B1109" s="405"/>
      <c r="C1109" s="405"/>
      <c r="G1109" s="1">
        <f t="shared" si="23"/>
        <v>821.4</v>
      </c>
    </row>
    <row r="1110" spans="2:7">
      <c r="B1110" s="405"/>
      <c r="C1110" s="405"/>
      <c r="G1110" s="1">
        <f t="shared" si="23"/>
        <v>821.4</v>
      </c>
    </row>
    <row r="1111" spans="2:7">
      <c r="B1111" s="405"/>
      <c r="C1111" s="405"/>
      <c r="G1111" s="1">
        <f t="shared" si="23"/>
        <v>821.4</v>
      </c>
    </row>
    <row r="1112" spans="2:7">
      <c r="B1112" s="405"/>
      <c r="C1112" s="405"/>
      <c r="G1112" s="1">
        <f t="shared" si="23"/>
        <v>821.4</v>
      </c>
    </row>
    <row r="1113" spans="2:7">
      <c r="B1113" s="405"/>
      <c r="C1113" s="405"/>
      <c r="G1113" s="1">
        <f t="shared" si="23"/>
        <v>821.4</v>
      </c>
    </row>
    <row r="1114" spans="2:7">
      <c r="B1114" s="405"/>
      <c r="C1114" s="405"/>
      <c r="G1114" s="1">
        <f t="shared" si="23"/>
        <v>821.4</v>
      </c>
    </row>
    <row r="1115" spans="2:7">
      <c r="B1115" s="405"/>
      <c r="C1115" s="405"/>
      <c r="G1115" s="1">
        <f t="shared" si="23"/>
        <v>821.4</v>
      </c>
    </row>
    <row r="1116" spans="2:7">
      <c r="B1116" s="405"/>
      <c r="C1116" s="405"/>
      <c r="G1116" s="1">
        <f t="shared" si="23"/>
        <v>821.4</v>
      </c>
    </row>
    <row r="1117" spans="2:7">
      <c r="B1117" s="405"/>
      <c r="C1117" s="405"/>
      <c r="G1117" s="1">
        <f t="shared" si="23"/>
        <v>821.4</v>
      </c>
    </row>
    <row r="1118" spans="2:7">
      <c r="B1118" s="405"/>
      <c r="C1118" s="405"/>
      <c r="G1118" s="1">
        <f t="shared" si="23"/>
        <v>821.4</v>
      </c>
    </row>
    <row r="1119" spans="2:7">
      <c r="B1119" s="405"/>
      <c r="C1119" s="405"/>
      <c r="G1119" s="1">
        <f t="shared" si="23"/>
        <v>821.4</v>
      </c>
    </row>
    <row r="1120" spans="2:7">
      <c r="B1120" s="405"/>
      <c r="C1120" s="405"/>
      <c r="G1120" s="1">
        <f t="shared" si="23"/>
        <v>821.4</v>
      </c>
    </row>
    <row r="1121" spans="2:7">
      <c r="B1121" s="405"/>
      <c r="C1121" s="405"/>
      <c r="G1121" s="1">
        <f t="shared" si="23"/>
        <v>821.4</v>
      </c>
    </row>
    <row r="1122" spans="2:7">
      <c r="B1122" s="405"/>
      <c r="C1122" s="405"/>
      <c r="G1122" s="1">
        <f t="shared" si="23"/>
        <v>821.4</v>
      </c>
    </row>
    <row r="1123" spans="2:7">
      <c r="B1123" s="405"/>
      <c r="C1123" s="405"/>
      <c r="G1123" s="1">
        <f t="shared" si="23"/>
        <v>821.4</v>
      </c>
    </row>
    <row r="1124" spans="2:7">
      <c r="B1124" s="405"/>
      <c r="C1124" s="405"/>
      <c r="G1124" s="1">
        <f t="shared" si="23"/>
        <v>821.4</v>
      </c>
    </row>
    <row r="1125" spans="2:7">
      <c r="B1125" s="405"/>
      <c r="C1125" s="405"/>
      <c r="G1125" s="1">
        <f t="shared" si="23"/>
        <v>821.4</v>
      </c>
    </row>
    <row r="1126" spans="2:7">
      <c r="B1126" s="405"/>
      <c r="C1126" s="405"/>
      <c r="G1126" s="1">
        <f t="shared" si="23"/>
        <v>821.4</v>
      </c>
    </row>
    <row r="1127" spans="2:7">
      <c r="B1127" s="405"/>
      <c r="C1127" s="405"/>
      <c r="G1127" s="1">
        <f t="shared" si="23"/>
        <v>821.4</v>
      </c>
    </row>
    <row r="1128" spans="2:7">
      <c r="B1128" s="405"/>
      <c r="C1128" s="405"/>
      <c r="G1128" s="1">
        <f t="shared" si="23"/>
        <v>821.4</v>
      </c>
    </row>
    <row r="1129" spans="2:7">
      <c r="B1129" s="405"/>
      <c r="C1129" s="405"/>
      <c r="G1129" s="1">
        <f t="shared" si="23"/>
        <v>821.4</v>
      </c>
    </row>
    <row r="1130" spans="2:7">
      <c r="B1130" s="405"/>
      <c r="C1130" s="405"/>
      <c r="G1130" s="1">
        <f t="shared" si="23"/>
        <v>821.4</v>
      </c>
    </row>
    <row r="1131" spans="2:7">
      <c r="B1131" s="405"/>
      <c r="C1131" s="405"/>
      <c r="G1131" s="1">
        <f t="shared" si="23"/>
        <v>821.4</v>
      </c>
    </row>
    <row r="1132" spans="2:7">
      <c r="B1132" s="405"/>
      <c r="C1132" s="405"/>
      <c r="G1132" s="1">
        <f t="shared" si="23"/>
        <v>821.4</v>
      </c>
    </row>
    <row r="1133" spans="2:7">
      <c r="B1133" s="405"/>
      <c r="C1133" s="405"/>
      <c r="G1133" s="1">
        <f t="shared" si="23"/>
        <v>821.4</v>
      </c>
    </row>
    <row r="1134" spans="2:7">
      <c r="B1134" s="405"/>
      <c r="C1134" s="405"/>
      <c r="G1134" s="1">
        <f t="shared" si="23"/>
        <v>821.4</v>
      </c>
    </row>
    <row r="1135" spans="2:7">
      <c r="B1135" s="405"/>
      <c r="C1135" s="405"/>
      <c r="G1135" s="1">
        <f t="shared" si="23"/>
        <v>821.4</v>
      </c>
    </row>
    <row r="1136" spans="2:7">
      <c r="B1136" s="405"/>
      <c r="C1136" s="405"/>
      <c r="G1136" s="1">
        <f t="shared" si="23"/>
        <v>821.4</v>
      </c>
    </row>
    <row r="1137" spans="2:7">
      <c r="B1137" s="405"/>
      <c r="C1137" s="405"/>
      <c r="G1137" s="1">
        <f t="shared" si="23"/>
        <v>821.4</v>
      </c>
    </row>
    <row r="1138" spans="2:7">
      <c r="B1138" s="405"/>
      <c r="C1138" s="405"/>
      <c r="G1138" s="1">
        <f t="shared" si="23"/>
        <v>821.4</v>
      </c>
    </row>
    <row r="1139" spans="2:7">
      <c r="B1139" s="405"/>
      <c r="C1139" s="405"/>
      <c r="G1139" s="1">
        <f t="shared" si="23"/>
        <v>821.4</v>
      </c>
    </row>
    <row r="1140" spans="2:7">
      <c r="B1140" s="405"/>
      <c r="C1140" s="405"/>
      <c r="G1140" s="1">
        <f t="shared" si="23"/>
        <v>821.4</v>
      </c>
    </row>
    <row r="1141" spans="2:7">
      <c r="B1141" s="405"/>
      <c r="C1141" s="405"/>
      <c r="G1141" s="1">
        <f t="shared" si="23"/>
        <v>821.4</v>
      </c>
    </row>
    <row r="1142" spans="2:7">
      <c r="B1142" s="405"/>
      <c r="C1142" s="405"/>
      <c r="G1142" s="1">
        <f t="shared" si="23"/>
        <v>821.4</v>
      </c>
    </row>
    <row r="1143" spans="2:7">
      <c r="B1143" s="405"/>
      <c r="C1143" s="405"/>
      <c r="G1143" s="1">
        <f t="shared" si="23"/>
        <v>821.4</v>
      </c>
    </row>
    <row r="1144" spans="2:7">
      <c r="B1144" s="405"/>
      <c r="C1144" s="405"/>
      <c r="G1144" s="1">
        <f t="shared" si="23"/>
        <v>821.4</v>
      </c>
    </row>
    <row r="1145" spans="2:7">
      <c r="B1145" s="405"/>
      <c r="C1145" s="405"/>
      <c r="G1145" s="1">
        <f t="shared" si="23"/>
        <v>821.4</v>
      </c>
    </row>
    <row r="1146" spans="2:7">
      <c r="B1146" s="405"/>
      <c r="C1146" s="405"/>
      <c r="G1146" s="1">
        <f t="shared" si="23"/>
        <v>821.4</v>
      </c>
    </row>
    <row r="1147" spans="2:7">
      <c r="B1147" s="405"/>
      <c r="C1147" s="405"/>
      <c r="G1147" s="1">
        <f t="shared" si="23"/>
        <v>821.4</v>
      </c>
    </row>
    <row r="1148" spans="2:7">
      <c r="B1148" s="405"/>
      <c r="C1148" s="405"/>
      <c r="G1148" s="1">
        <f t="shared" si="23"/>
        <v>821.4</v>
      </c>
    </row>
    <row r="1149" spans="2:7">
      <c r="B1149" s="405"/>
      <c r="C1149" s="405"/>
      <c r="G1149" s="1">
        <f t="shared" si="23"/>
        <v>821.4</v>
      </c>
    </row>
    <row r="1150" spans="2:7">
      <c r="B1150" s="405"/>
      <c r="C1150" s="405"/>
      <c r="G1150" s="1">
        <f t="shared" si="23"/>
        <v>821.4</v>
      </c>
    </row>
    <row r="1151" spans="2:7">
      <c r="B1151" s="405"/>
      <c r="C1151" s="405"/>
      <c r="G1151" s="1">
        <f t="shared" si="23"/>
        <v>821.4</v>
      </c>
    </row>
    <row r="1152" spans="2:7">
      <c r="B1152" s="405"/>
      <c r="C1152" s="405"/>
      <c r="G1152" s="1">
        <f t="shared" si="23"/>
        <v>821.4</v>
      </c>
    </row>
    <row r="1153" spans="2:7">
      <c r="B1153" s="405"/>
      <c r="C1153" s="405"/>
      <c r="G1153" s="1">
        <f t="shared" si="23"/>
        <v>821.4</v>
      </c>
    </row>
    <row r="1154" spans="2:7">
      <c r="B1154" s="405"/>
      <c r="C1154" s="405"/>
      <c r="G1154" s="1">
        <f t="shared" si="23"/>
        <v>821.4</v>
      </c>
    </row>
    <row r="1155" spans="2:7">
      <c r="B1155" s="405"/>
      <c r="C1155" s="405"/>
      <c r="G1155" s="1">
        <f t="shared" si="23"/>
        <v>821.4</v>
      </c>
    </row>
    <row r="1156" spans="2:7">
      <c r="B1156" s="405"/>
      <c r="C1156" s="405"/>
      <c r="G1156" s="1">
        <f t="shared" si="23"/>
        <v>821.4</v>
      </c>
    </row>
    <row r="1157" spans="2:7">
      <c r="B1157" s="405"/>
      <c r="C1157" s="405"/>
      <c r="G1157" s="1">
        <f t="shared" si="23"/>
        <v>821.4</v>
      </c>
    </row>
    <row r="1158" spans="2:7">
      <c r="B1158" s="405"/>
      <c r="C1158" s="405"/>
      <c r="G1158" s="1">
        <f t="shared" si="23"/>
        <v>821.4</v>
      </c>
    </row>
    <row r="1159" spans="2:7">
      <c r="B1159" s="405"/>
      <c r="C1159" s="405"/>
      <c r="G1159" s="1">
        <f t="shared" si="23"/>
        <v>821.4</v>
      </c>
    </row>
    <row r="1160" spans="2:7">
      <c r="B1160" s="405"/>
      <c r="C1160" s="405"/>
      <c r="G1160" s="1">
        <f t="shared" si="23"/>
        <v>821.4</v>
      </c>
    </row>
    <row r="1161" spans="2:7">
      <c r="B1161" s="405"/>
      <c r="C1161" s="405"/>
      <c r="G1161" s="1">
        <f t="shared" si="23"/>
        <v>821.4</v>
      </c>
    </row>
    <row r="1162" spans="2:7">
      <c r="B1162" s="405"/>
      <c r="C1162" s="405"/>
      <c r="G1162" s="1">
        <f t="shared" si="23"/>
        <v>821.4</v>
      </c>
    </row>
    <row r="1163" spans="2:7">
      <c r="B1163" s="405"/>
      <c r="C1163" s="405"/>
      <c r="G1163" s="1">
        <f t="shared" si="23"/>
        <v>821.4</v>
      </c>
    </row>
    <row r="1164" spans="2:7">
      <c r="B1164" s="405"/>
      <c r="C1164" s="405"/>
      <c r="G1164" s="1">
        <f t="shared" si="23"/>
        <v>821.4</v>
      </c>
    </row>
    <row r="1165" spans="2:7">
      <c r="B1165" s="405"/>
      <c r="C1165" s="405"/>
      <c r="G1165" s="1">
        <f t="shared" si="23"/>
        <v>821.4</v>
      </c>
    </row>
    <row r="1166" spans="2:7">
      <c r="B1166" s="405"/>
      <c r="C1166" s="405"/>
      <c r="G1166" s="1">
        <f t="shared" si="23"/>
        <v>821.4</v>
      </c>
    </row>
    <row r="1167" spans="2:7">
      <c r="B1167" s="405"/>
      <c r="C1167" s="405"/>
      <c r="G1167" s="1">
        <f t="shared" si="23"/>
        <v>821.4</v>
      </c>
    </row>
    <row r="1168" spans="2:7">
      <c r="B1168" s="405"/>
      <c r="C1168" s="405"/>
      <c r="G1168" s="1">
        <f t="shared" si="23"/>
        <v>821.4</v>
      </c>
    </row>
    <row r="1169" spans="2:7">
      <c r="B1169" s="405"/>
      <c r="C1169" s="405"/>
      <c r="G1169" s="1">
        <f t="shared" si="23"/>
        <v>821.4</v>
      </c>
    </row>
    <row r="1170" spans="2:7">
      <c r="B1170" s="405"/>
      <c r="C1170" s="405"/>
      <c r="G1170" s="1">
        <f t="shared" si="23"/>
        <v>821.4</v>
      </c>
    </row>
    <row r="1171" spans="2:7">
      <c r="B1171" s="405"/>
      <c r="C1171" s="405"/>
      <c r="G1171" s="1">
        <f t="shared" si="23"/>
        <v>821.4</v>
      </c>
    </row>
    <row r="1172" spans="2:7">
      <c r="B1172" s="405"/>
      <c r="C1172" s="405"/>
      <c r="G1172" s="1">
        <f t="shared" ref="G1172:G1235" si="24">+G1171+E1172-F1172</f>
        <v>821.4</v>
      </c>
    </row>
    <row r="1173" spans="2:7">
      <c r="B1173" s="405"/>
      <c r="C1173" s="405"/>
      <c r="G1173" s="1">
        <f t="shared" si="24"/>
        <v>821.4</v>
      </c>
    </row>
    <row r="1174" spans="2:7">
      <c r="B1174" s="405"/>
      <c r="C1174" s="405"/>
      <c r="G1174" s="1">
        <f t="shared" si="24"/>
        <v>821.4</v>
      </c>
    </row>
    <row r="1175" spans="2:7">
      <c r="B1175" s="405"/>
      <c r="C1175" s="405"/>
      <c r="G1175" s="1">
        <f t="shared" si="24"/>
        <v>821.4</v>
      </c>
    </row>
    <row r="1176" spans="2:7">
      <c r="B1176" s="405"/>
      <c r="C1176" s="405"/>
      <c r="G1176" s="1">
        <f t="shared" si="24"/>
        <v>821.4</v>
      </c>
    </row>
    <row r="1177" spans="2:7">
      <c r="B1177" s="405"/>
      <c r="C1177" s="405"/>
      <c r="G1177" s="1">
        <f t="shared" si="24"/>
        <v>821.4</v>
      </c>
    </row>
    <row r="1178" spans="2:7">
      <c r="B1178" s="405"/>
      <c r="C1178" s="405"/>
      <c r="G1178" s="1">
        <f t="shared" si="24"/>
        <v>821.4</v>
      </c>
    </row>
    <row r="1179" spans="2:7">
      <c r="B1179" s="405"/>
      <c r="C1179" s="405"/>
      <c r="G1179" s="1">
        <f t="shared" si="24"/>
        <v>821.4</v>
      </c>
    </row>
    <row r="1180" spans="2:7">
      <c r="B1180" s="405"/>
      <c r="C1180" s="405"/>
      <c r="G1180" s="1">
        <f t="shared" si="24"/>
        <v>821.4</v>
      </c>
    </row>
    <row r="1181" spans="2:7">
      <c r="B1181" s="405"/>
      <c r="C1181" s="405"/>
      <c r="G1181" s="1">
        <f t="shared" si="24"/>
        <v>821.4</v>
      </c>
    </row>
    <row r="1182" spans="2:7">
      <c r="B1182" s="405"/>
      <c r="C1182" s="405"/>
      <c r="G1182" s="1">
        <f t="shared" si="24"/>
        <v>821.4</v>
      </c>
    </row>
    <row r="1183" spans="2:7">
      <c r="B1183" s="405"/>
      <c r="C1183" s="405"/>
      <c r="G1183" s="1">
        <f t="shared" si="24"/>
        <v>821.4</v>
      </c>
    </row>
    <row r="1184" spans="2:7">
      <c r="B1184" s="405"/>
      <c r="C1184" s="405"/>
      <c r="G1184" s="1">
        <f t="shared" si="24"/>
        <v>821.4</v>
      </c>
    </row>
    <row r="1185" spans="2:7">
      <c r="B1185" s="405"/>
      <c r="C1185" s="405"/>
      <c r="G1185" s="1">
        <f t="shared" si="24"/>
        <v>821.4</v>
      </c>
    </row>
    <row r="1186" spans="2:7">
      <c r="B1186" s="405"/>
      <c r="C1186" s="405"/>
      <c r="G1186" s="1">
        <f t="shared" si="24"/>
        <v>821.4</v>
      </c>
    </row>
    <row r="1187" spans="2:7">
      <c r="B1187" s="405"/>
      <c r="C1187" s="405"/>
      <c r="G1187" s="1">
        <f t="shared" si="24"/>
        <v>821.4</v>
      </c>
    </row>
    <row r="1188" spans="2:7">
      <c r="B1188" s="405"/>
      <c r="C1188" s="405"/>
      <c r="G1188" s="1">
        <f t="shared" si="24"/>
        <v>821.4</v>
      </c>
    </row>
    <row r="1189" spans="2:7">
      <c r="B1189" s="405"/>
      <c r="C1189" s="405"/>
      <c r="G1189" s="1">
        <f t="shared" si="24"/>
        <v>821.4</v>
      </c>
    </row>
    <row r="1190" spans="2:7">
      <c r="B1190" s="405"/>
      <c r="C1190" s="405"/>
      <c r="G1190" s="1">
        <f t="shared" si="24"/>
        <v>821.4</v>
      </c>
    </row>
    <row r="1191" spans="2:7">
      <c r="B1191" s="405"/>
      <c r="C1191" s="405"/>
      <c r="G1191" s="1">
        <f t="shared" si="24"/>
        <v>821.4</v>
      </c>
    </row>
    <row r="1192" spans="2:7">
      <c r="B1192" s="405"/>
      <c r="C1192" s="405"/>
      <c r="G1192" s="1">
        <f t="shared" si="24"/>
        <v>821.4</v>
      </c>
    </row>
    <row r="1193" spans="2:7">
      <c r="B1193" s="405"/>
      <c r="C1193" s="405"/>
      <c r="G1193" s="1">
        <f t="shared" si="24"/>
        <v>821.4</v>
      </c>
    </row>
    <row r="1194" spans="2:7">
      <c r="B1194" s="405"/>
      <c r="C1194" s="405"/>
      <c r="G1194" s="1">
        <f t="shared" si="24"/>
        <v>821.4</v>
      </c>
    </row>
    <row r="1195" spans="2:7">
      <c r="B1195" s="405"/>
      <c r="C1195" s="405"/>
      <c r="G1195" s="1">
        <f t="shared" si="24"/>
        <v>821.4</v>
      </c>
    </row>
    <row r="1196" spans="2:7">
      <c r="B1196" s="405"/>
      <c r="C1196" s="405"/>
      <c r="G1196" s="1">
        <f t="shared" si="24"/>
        <v>821.4</v>
      </c>
    </row>
    <row r="1197" spans="2:7">
      <c r="B1197" s="405"/>
      <c r="C1197" s="405"/>
      <c r="G1197" s="1">
        <f t="shared" si="24"/>
        <v>821.4</v>
      </c>
    </row>
    <row r="1198" spans="2:7">
      <c r="B1198" s="405"/>
      <c r="C1198" s="405"/>
      <c r="G1198" s="1">
        <f t="shared" si="24"/>
        <v>821.4</v>
      </c>
    </row>
    <row r="1199" spans="2:7">
      <c r="B1199" s="405"/>
      <c r="C1199" s="405"/>
      <c r="G1199" s="1">
        <f t="shared" si="24"/>
        <v>821.4</v>
      </c>
    </row>
    <row r="1200" spans="2:7">
      <c r="B1200" s="405"/>
      <c r="C1200" s="405"/>
      <c r="G1200" s="1">
        <f t="shared" si="24"/>
        <v>821.4</v>
      </c>
    </row>
    <row r="1201" spans="2:7">
      <c r="B1201" s="405"/>
      <c r="C1201" s="405"/>
      <c r="G1201" s="1">
        <f t="shared" si="24"/>
        <v>821.4</v>
      </c>
    </row>
    <row r="1202" spans="2:7">
      <c r="B1202" s="405"/>
      <c r="C1202" s="405"/>
      <c r="G1202" s="1">
        <f t="shared" si="24"/>
        <v>821.4</v>
      </c>
    </row>
    <row r="1203" spans="2:7">
      <c r="B1203" s="405"/>
      <c r="C1203" s="405"/>
      <c r="G1203" s="1">
        <f t="shared" si="24"/>
        <v>821.4</v>
      </c>
    </row>
    <row r="1204" spans="2:7">
      <c r="B1204" s="405"/>
      <c r="C1204" s="405"/>
      <c r="G1204" s="1">
        <f t="shared" si="24"/>
        <v>821.4</v>
      </c>
    </row>
    <row r="1205" spans="2:7">
      <c r="B1205" s="405"/>
      <c r="C1205" s="405"/>
      <c r="G1205" s="1">
        <f t="shared" si="24"/>
        <v>821.4</v>
      </c>
    </row>
    <row r="1206" spans="2:7">
      <c r="B1206" s="405"/>
      <c r="C1206" s="405"/>
      <c r="G1206" s="1">
        <f t="shared" si="24"/>
        <v>821.4</v>
      </c>
    </row>
    <row r="1207" spans="2:7">
      <c r="B1207" s="405"/>
      <c r="C1207" s="405"/>
      <c r="G1207" s="1">
        <f t="shared" si="24"/>
        <v>821.4</v>
      </c>
    </row>
    <row r="1208" spans="2:7">
      <c r="B1208" s="405"/>
      <c r="C1208" s="405"/>
      <c r="G1208" s="1">
        <f t="shared" si="24"/>
        <v>821.4</v>
      </c>
    </row>
    <row r="1209" spans="2:7">
      <c r="B1209" s="405"/>
      <c r="C1209" s="405"/>
      <c r="G1209" s="1">
        <f t="shared" si="24"/>
        <v>821.4</v>
      </c>
    </row>
    <row r="1210" spans="2:7">
      <c r="B1210" s="405"/>
      <c r="C1210" s="405"/>
      <c r="G1210" s="1">
        <f t="shared" si="24"/>
        <v>821.4</v>
      </c>
    </row>
    <row r="1211" spans="2:7">
      <c r="B1211" s="405"/>
      <c r="C1211" s="405"/>
      <c r="G1211" s="1">
        <f t="shared" si="24"/>
        <v>821.4</v>
      </c>
    </row>
    <row r="1212" spans="2:7">
      <c r="B1212" s="405"/>
      <c r="C1212" s="405"/>
      <c r="G1212" s="1">
        <f t="shared" si="24"/>
        <v>821.4</v>
      </c>
    </row>
    <row r="1213" spans="2:7">
      <c r="B1213" s="405"/>
      <c r="C1213" s="405"/>
      <c r="G1213" s="1">
        <f t="shared" si="24"/>
        <v>821.4</v>
      </c>
    </row>
    <row r="1214" spans="2:7">
      <c r="B1214" s="405"/>
      <c r="C1214" s="405"/>
      <c r="G1214" s="1">
        <f t="shared" si="24"/>
        <v>821.4</v>
      </c>
    </row>
    <row r="1215" spans="2:7">
      <c r="B1215" s="405"/>
      <c r="C1215" s="405"/>
      <c r="G1215" s="1">
        <f t="shared" si="24"/>
        <v>821.4</v>
      </c>
    </row>
    <row r="1216" spans="2:7">
      <c r="B1216" s="405"/>
      <c r="C1216" s="405"/>
      <c r="G1216" s="1">
        <f t="shared" si="24"/>
        <v>821.4</v>
      </c>
    </row>
    <row r="1217" spans="2:7">
      <c r="B1217" s="405"/>
      <c r="C1217" s="405"/>
      <c r="G1217" s="1">
        <f t="shared" si="24"/>
        <v>821.4</v>
      </c>
    </row>
    <row r="1218" spans="2:7">
      <c r="B1218" s="405"/>
      <c r="C1218" s="405"/>
      <c r="G1218" s="1">
        <f t="shared" si="24"/>
        <v>821.4</v>
      </c>
    </row>
    <row r="1219" spans="2:7">
      <c r="B1219" s="405"/>
      <c r="C1219" s="405"/>
      <c r="G1219" s="1">
        <f t="shared" si="24"/>
        <v>821.4</v>
      </c>
    </row>
    <row r="1220" spans="2:7">
      <c r="B1220" s="405"/>
      <c r="C1220" s="405"/>
      <c r="G1220" s="1">
        <f t="shared" si="24"/>
        <v>821.4</v>
      </c>
    </row>
    <row r="1221" spans="2:7">
      <c r="B1221" s="405"/>
      <c r="C1221" s="405"/>
      <c r="G1221" s="1">
        <f t="shared" si="24"/>
        <v>821.4</v>
      </c>
    </row>
    <row r="1222" spans="2:7">
      <c r="B1222" s="405"/>
      <c r="C1222" s="405"/>
      <c r="G1222" s="1">
        <f t="shared" si="24"/>
        <v>821.4</v>
      </c>
    </row>
    <row r="1223" spans="2:7">
      <c r="B1223" s="405"/>
      <c r="C1223" s="405"/>
      <c r="G1223" s="1">
        <f t="shared" si="24"/>
        <v>821.4</v>
      </c>
    </row>
    <row r="1224" spans="2:7">
      <c r="B1224" s="405"/>
      <c r="C1224" s="405"/>
      <c r="G1224" s="1">
        <f t="shared" si="24"/>
        <v>821.4</v>
      </c>
    </row>
    <row r="1225" spans="2:7">
      <c r="B1225" s="405"/>
      <c r="C1225" s="405"/>
      <c r="G1225" s="1">
        <f t="shared" si="24"/>
        <v>821.4</v>
      </c>
    </row>
    <row r="1226" spans="2:7">
      <c r="B1226" s="405"/>
      <c r="C1226" s="405"/>
      <c r="G1226" s="1">
        <f t="shared" si="24"/>
        <v>821.4</v>
      </c>
    </row>
    <row r="1227" spans="2:7">
      <c r="B1227" s="405"/>
      <c r="C1227" s="405"/>
      <c r="G1227" s="1">
        <f t="shared" si="24"/>
        <v>821.4</v>
      </c>
    </row>
    <row r="1228" spans="2:7">
      <c r="B1228" s="405"/>
      <c r="C1228" s="405"/>
      <c r="G1228" s="1">
        <f t="shared" si="24"/>
        <v>821.4</v>
      </c>
    </row>
    <row r="1229" spans="2:7">
      <c r="B1229" s="405"/>
      <c r="C1229" s="405"/>
      <c r="G1229" s="1">
        <f t="shared" si="24"/>
        <v>821.4</v>
      </c>
    </row>
    <row r="1230" spans="2:7">
      <c r="B1230" s="405"/>
      <c r="C1230" s="405"/>
      <c r="G1230" s="1">
        <f t="shared" si="24"/>
        <v>821.4</v>
      </c>
    </row>
    <row r="1231" spans="2:7">
      <c r="B1231" s="405"/>
      <c r="C1231" s="405"/>
      <c r="G1231" s="1">
        <f t="shared" si="24"/>
        <v>821.4</v>
      </c>
    </row>
    <row r="1232" spans="2:7">
      <c r="B1232" s="405"/>
      <c r="C1232" s="405"/>
      <c r="G1232" s="1">
        <f t="shared" si="24"/>
        <v>821.4</v>
      </c>
    </row>
    <row r="1233" spans="2:7">
      <c r="B1233" s="405"/>
      <c r="C1233" s="405"/>
      <c r="G1233" s="1">
        <f t="shared" si="24"/>
        <v>821.4</v>
      </c>
    </row>
    <row r="1234" spans="2:7">
      <c r="B1234" s="405"/>
      <c r="C1234" s="405"/>
      <c r="G1234" s="1">
        <f t="shared" si="24"/>
        <v>821.4</v>
      </c>
    </row>
    <row r="1235" spans="2:7">
      <c r="B1235" s="405"/>
      <c r="C1235" s="405"/>
      <c r="G1235" s="1">
        <f t="shared" si="24"/>
        <v>821.4</v>
      </c>
    </row>
    <row r="1236" spans="2:7">
      <c r="B1236" s="405"/>
      <c r="C1236" s="405"/>
      <c r="G1236" s="1">
        <f t="shared" ref="G1236:G1299" si="25">+G1235+E1236-F1236</f>
        <v>821.4</v>
      </c>
    </row>
    <row r="1237" spans="2:7">
      <c r="B1237" s="405"/>
      <c r="C1237" s="405"/>
      <c r="G1237" s="1">
        <f t="shared" si="25"/>
        <v>821.4</v>
      </c>
    </row>
    <row r="1238" spans="2:7">
      <c r="B1238" s="405"/>
      <c r="C1238" s="405"/>
      <c r="G1238" s="1">
        <f t="shared" si="25"/>
        <v>821.4</v>
      </c>
    </row>
    <row r="1239" spans="2:7">
      <c r="B1239" s="405"/>
      <c r="C1239" s="405"/>
      <c r="G1239" s="1">
        <f t="shared" si="25"/>
        <v>821.4</v>
      </c>
    </row>
    <row r="1240" spans="2:7">
      <c r="B1240" s="405"/>
      <c r="C1240" s="405"/>
      <c r="G1240" s="1">
        <f t="shared" si="25"/>
        <v>821.4</v>
      </c>
    </row>
    <row r="1241" spans="2:7">
      <c r="B1241" s="405"/>
      <c r="C1241" s="405"/>
      <c r="G1241" s="1">
        <f t="shared" si="25"/>
        <v>821.4</v>
      </c>
    </row>
    <row r="1242" spans="2:7">
      <c r="B1242" s="405"/>
      <c r="C1242" s="405"/>
      <c r="G1242" s="1">
        <f t="shared" si="25"/>
        <v>821.4</v>
      </c>
    </row>
    <row r="1243" spans="2:7">
      <c r="B1243" s="405"/>
      <c r="C1243" s="405"/>
      <c r="G1243" s="1">
        <f t="shared" si="25"/>
        <v>821.4</v>
      </c>
    </row>
    <row r="1244" spans="2:7">
      <c r="B1244" s="405"/>
      <c r="C1244" s="405"/>
      <c r="G1244" s="1">
        <f t="shared" si="25"/>
        <v>821.4</v>
      </c>
    </row>
    <row r="1245" spans="2:7">
      <c r="B1245" s="405"/>
      <c r="C1245" s="405"/>
      <c r="G1245" s="1">
        <f t="shared" si="25"/>
        <v>821.4</v>
      </c>
    </row>
    <row r="1246" spans="2:7">
      <c r="B1246" s="405"/>
      <c r="C1246" s="405"/>
      <c r="G1246" s="1">
        <f t="shared" si="25"/>
        <v>821.4</v>
      </c>
    </row>
    <row r="1247" spans="2:7">
      <c r="B1247" s="405"/>
      <c r="C1247" s="405"/>
      <c r="G1247" s="1">
        <f t="shared" si="25"/>
        <v>821.4</v>
      </c>
    </row>
    <row r="1248" spans="2:7">
      <c r="B1248" s="405"/>
      <c r="C1248" s="405"/>
      <c r="G1248" s="1">
        <f t="shared" si="25"/>
        <v>821.4</v>
      </c>
    </row>
    <row r="1249" spans="2:7">
      <c r="B1249" s="405"/>
      <c r="C1249" s="405"/>
      <c r="G1249" s="1">
        <f t="shared" si="25"/>
        <v>821.4</v>
      </c>
    </row>
    <row r="1250" spans="2:7">
      <c r="B1250" s="405"/>
      <c r="C1250" s="405"/>
      <c r="G1250" s="1">
        <f t="shared" si="25"/>
        <v>821.4</v>
      </c>
    </row>
    <row r="1251" spans="2:7">
      <c r="B1251" s="405"/>
      <c r="C1251" s="405"/>
      <c r="G1251" s="1">
        <f t="shared" si="25"/>
        <v>821.4</v>
      </c>
    </row>
    <row r="1252" spans="2:7">
      <c r="B1252" s="405"/>
      <c r="C1252" s="405"/>
      <c r="G1252" s="1">
        <f t="shared" si="25"/>
        <v>821.4</v>
      </c>
    </row>
    <row r="1253" spans="2:7">
      <c r="B1253" s="405"/>
      <c r="C1253" s="405"/>
      <c r="G1253" s="1">
        <f t="shared" si="25"/>
        <v>821.4</v>
      </c>
    </row>
    <row r="1254" spans="2:7">
      <c r="B1254" s="405"/>
      <c r="C1254" s="405"/>
      <c r="G1254" s="1">
        <f t="shared" si="25"/>
        <v>821.4</v>
      </c>
    </row>
    <row r="1255" spans="2:7">
      <c r="B1255" s="405"/>
      <c r="C1255" s="405"/>
      <c r="G1255" s="1">
        <f t="shared" si="25"/>
        <v>821.4</v>
      </c>
    </row>
    <row r="1256" spans="2:7">
      <c r="B1256" s="405"/>
      <c r="C1256" s="405"/>
      <c r="G1256" s="1">
        <f t="shared" si="25"/>
        <v>821.4</v>
      </c>
    </row>
    <row r="1257" spans="2:7">
      <c r="B1257" s="405"/>
      <c r="C1257" s="405"/>
      <c r="G1257" s="1">
        <f t="shared" si="25"/>
        <v>821.4</v>
      </c>
    </row>
    <row r="1258" spans="2:7">
      <c r="B1258" s="405"/>
      <c r="C1258" s="405"/>
      <c r="G1258" s="1">
        <f t="shared" si="25"/>
        <v>821.4</v>
      </c>
    </row>
    <row r="1259" spans="2:7">
      <c r="B1259" s="405"/>
      <c r="C1259" s="405"/>
      <c r="G1259" s="1">
        <f t="shared" si="25"/>
        <v>821.4</v>
      </c>
    </row>
    <row r="1260" spans="2:7">
      <c r="B1260" s="405"/>
      <c r="C1260" s="405"/>
      <c r="G1260" s="1">
        <f t="shared" si="25"/>
        <v>821.4</v>
      </c>
    </row>
    <row r="1261" spans="2:7">
      <c r="B1261" s="405"/>
      <c r="C1261" s="405"/>
      <c r="G1261" s="1">
        <f t="shared" si="25"/>
        <v>821.4</v>
      </c>
    </row>
    <row r="1262" spans="2:7">
      <c r="B1262" s="405"/>
      <c r="C1262" s="405"/>
      <c r="G1262" s="1">
        <f t="shared" si="25"/>
        <v>821.4</v>
      </c>
    </row>
    <row r="1263" spans="2:7">
      <c r="B1263" s="405"/>
      <c r="C1263" s="405"/>
      <c r="G1263" s="1">
        <f t="shared" si="25"/>
        <v>821.4</v>
      </c>
    </row>
    <row r="1264" spans="2:7">
      <c r="B1264" s="405"/>
      <c r="C1264" s="405"/>
      <c r="G1264" s="1">
        <f t="shared" si="25"/>
        <v>821.4</v>
      </c>
    </row>
    <row r="1265" spans="2:7">
      <c r="B1265" s="405"/>
      <c r="C1265" s="405"/>
      <c r="G1265" s="1">
        <f t="shared" si="25"/>
        <v>821.4</v>
      </c>
    </row>
    <row r="1266" spans="2:7">
      <c r="B1266" s="405"/>
      <c r="C1266" s="405"/>
      <c r="G1266" s="1">
        <f t="shared" si="25"/>
        <v>821.4</v>
      </c>
    </row>
    <row r="1267" spans="2:7">
      <c r="B1267" s="405"/>
      <c r="C1267" s="405"/>
      <c r="G1267" s="1">
        <f t="shared" si="25"/>
        <v>821.4</v>
      </c>
    </row>
    <row r="1268" spans="2:7">
      <c r="B1268" s="405"/>
      <c r="C1268" s="405"/>
      <c r="G1268" s="1">
        <f t="shared" si="25"/>
        <v>821.4</v>
      </c>
    </row>
    <row r="1269" spans="2:7">
      <c r="B1269" s="405"/>
      <c r="C1269" s="405"/>
      <c r="G1269" s="1">
        <f t="shared" si="25"/>
        <v>821.4</v>
      </c>
    </row>
    <row r="1270" spans="2:7">
      <c r="B1270" s="405"/>
      <c r="C1270" s="405"/>
      <c r="G1270" s="1">
        <f t="shared" si="25"/>
        <v>821.4</v>
      </c>
    </row>
    <row r="1271" spans="2:7">
      <c r="B1271" s="405"/>
      <c r="C1271" s="405"/>
      <c r="G1271" s="1">
        <f t="shared" si="25"/>
        <v>821.4</v>
      </c>
    </row>
    <row r="1272" spans="2:7">
      <c r="B1272" s="405"/>
      <c r="C1272" s="405"/>
      <c r="G1272" s="1">
        <f t="shared" si="25"/>
        <v>821.4</v>
      </c>
    </row>
    <row r="1273" spans="2:7">
      <c r="B1273" s="405"/>
      <c r="C1273" s="405"/>
      <c r="G1273" s="1">
        <f t="shared" si="25"/>
        <v>821.4</v>
      </c>
    </row>
    <row r="1274" spans="2:7">
      <c r="B1274" s="405"/>
      <c r="C1274" s="405"/>
      <c r="G1274" s="1">
        <f t="shared" si="25"/>
        <v>821.4</v>
      </c>
    </row>
    <row r="1275" spans="2:7">
      <c r="B1275" s="405"/>
      <c r="C1275" s="405"/>
      <c r="G1275" s="1">
        <f t="shared" si="25"/>
        <v>821.4</v>
      </c>
    </row>
    <row r="1276" spans="2:7">
      <c r="B1276" s="405"/>
      <c r="C1276" s="405"/>
      <c r="G1276" s="1">
        <f t="shared" si="25"/>
        <v>821.4</v>
      </c>
    </row>
    <row r="1277" spans="2:7">
      <c r="B1277" s="405"/>
      <c r="C1277" s="405"/>
      <c r="G1277" s="1">
        <f t="shared" si="25"/>
        <v>821.4</v>
      </c>
    </row>
    <row r="1278" spans="2:7">
      <c r="B1278" s="405"/>
      <c r="C1278" s="405"/>
      <c r="G1278" s="1">
        <f t="shared" si="25"/>
        <v>821.4</v>
      </c>
    </row>
    <row r="1279" spans="2:7">
      <c r="B1279" s="405"/>
      <c r="C1279" s="405"/>
      <c r="G1279" s="1">
        <f t="shared" si="25"/>
        <v>821.4</v>
      </c>
    </row>
    <row r="1280" spans="2:7">
      <c r="B1280" s="405"/>
      <c r="C1280" s="405"/>
      <c r="G1280" s="1">
        <f t="shared" si="25"/>
        <v>821.4</v>
      </c>
    </row>
    <row r="1281" spans="2:7">
      <c r="B1281" s="405"/>
      <c r="C1281" s="405"/>
      <c r="G1281" s="1">
        <f t="shared" si="25"/>
        <v>821.4</v>
      </c>
    </row>
    <row r="1282" spans="2:7">
      <c r="B1282" s="405"/>
      <c r="C1282" s="405"/>
      <c r="G1282" s="1">
        <f t="shared" si="25"/>
        <v>821.4</v>
      </c>
    </row>
    <row r="1283" spans="2:7">
      <c r="B1283" s="405"/>
      <c r="C1283" s="405"/>
      <c r="G1283" s="1">
        <f t="shared" si="25"/>
        <v>821.4</v>
      </c>
    </row>
    <row r="1284" spans="2:7">
      <c r="B1284" s="405"/>
      <c r="C1284" s="405"/>
      <c r="G1284" s="1">
        <f t="shared" si="25"/>
        <v>821.4</v>
      </c>
    </row>
    <row r="1285" spans="2:7">
      <c r="B1285" s="405"/>
      <c r="C1285" s="405"/>
      <c r="G1285" s="1">
        <f t="shared" si="25"/>
        <v>821.4</v>
      </c>
    </row>
    <row r="1286" spans="2:7">
      <c r="B1286" s="405"/>
      <c r="C1286" s="405"/>
      <c r="G1286" s="1">
        <f t="shared" si="25"/>
        <v>821.4</v>
      </c>
    </row>
    <row r="1287" spans="2:7">
      <c r="B1287" s="405"/>
      <c r="C1287" s="405"/>
      <c r="G1287" s="1">
        <f t="shared" si="25"/>
        <v>821.4</v>
      </c>
    </row>
    <row r="1288" spans="2:7">
      <c r="B1288" s="405"/>
      <c r="C1288" s="405"/>
      <c r="G1288" s="1">
        <f t="shared" si="25"/>
        <v>821.4</v>
      </c>
    </row>
    <row r="1289" spans="2:7">
      <c r="B1289" s="405"/>
      <c r="C1289" s="405"/>
      <c r="G1289" s="1">
        <f t="shared" si="25"/>
        <v>821.4</v>
      </c>
    </row>
    <row r="1290" spans="2:7">
      <c r="B1290" s="405"/>
      <c r="C1290" s="405"/>
      <c r="G1290" s="1">
        <f t="shared" si="25"/>
        <v>821.4</v>
      </c>
    </row>
    <row r="1291" spans="2:7">
      <c r="B1291" s="405"/>
      <c r="C1291" s="405"/>
      <c r="G1291" s="1">
        <f t="shared" si="25"/>
        <v>821.4</v>
      </c>
    </row>
    <row r="1292" spans="2:7">
      <c r="B1292" s="405"/>
      <c r="C1292" s="405"/>
      <c r="G1292" s="1">
        <f t="shared" si="25"/>
        <v>821.4</v>
      </c>
    </row>
    <row r="1293" spans="2:7">
      <c r="B1293" s="405"/>
      <c r="C1293" s="405"/>
      <c r="G1293" s="1">
        <f t="shared" si="25"/>
        <v>821.4</v>
      </c>
    </row>
    <row r="1294" spans="2:7">
      <c r="B1294" s="405"/>
      <c r="C1294" s="405"/>
      <c r="G1294" s="1">
        <f t="shared" si="25"/>
        <v>821.4</v>
      </c>
    </row>
    <row r="1295" spans="2:7">
      <c r="B1295" s="405"/>
      <c r="C1295" s="405"/>
      <c r="G1295" s="1">
        <f t="shared" si="25"/>
        <v>821.4</v>
      </c>
    </row>
    <row r="1296" spans="2:7">
      <c r="B1296" s="405"/>
      <c r="C1296" s="405"/>
      <c r="G1296" s="1">
        <f t="shared" si="25"/>
        <v>821.4</v>
      </c>
    </row>
    <row r="1297" spans="2:7">
      <c r="B1297" s="405"/>
      <c r="C1297" s="405"/>
      <c r="G1297" s="1">
        <f t="shared" si="25"/>
        <v>821.4</v>
      </c>
    </row>
    <row r="1298" spans="2:7">
      <c r="B1298" s="405"/>
      <c r="C1298" s="405"/>
      <c r="G1298" s="1">
        <f t="shared" si="25"/>
        <v>821.4</v>
      </c>
    </row>
    <row r="1299" spans="2:7">
      <c r="B1299" s="405"/>
      <c r="C1299" s="405"/>
      <c r="G1299" s="1">
        <f t="shared" si="25"/>
        <v>821.4</v>
      </c>
    </row>
    <row r="1300" spans="2:7">
      <c r="B1300" s="405"/>
      <c r="C1300" s="405"/>
      <c r="G1300" s="1">
        <f t="shared" ref="G1300:G1321" si="26">+G1299+E1300-F1300</f>
        <v>821.4</v>
      </c>
    </row>
    <row r="1301" spans="2:7">
      <c r="B1301" s="405"/>
      <c r="C1301" s="405"/>
      <c r="G1301" s="1">
        <f t="shared" si="26"/>
        <v>821.4</v>
      </c>
    </row>
    <row r="1302" spans="2:7">
      <c r="B1302" s="405"/>
      <c r="C1302" s="405"/>
      <c r="G1302" s="1">
        <f t="shared" si="26"/>
        <v>821.4</v>
      </c>
    </row>
    <row r="1303" spans="2:7">
      <c r="B1303" s="405"/>
      <c r="C1303" s="405"/>
      <c r="G1303" s="1">
        <f t="shared" si="26"/>
        <v>821.4</v>
      </c>
    </row>
    <row r="1304" spans="2:7">
      <c r="B1304" s="405"/>
      <c r="C1304" s="405"/>
      <c r="G1304" s="1">
        <f t="shared" si="26"/>
        <v>821.4</v>
      </c>
    </row>
    <row r="1305" spans="2:7">
      <c r="B1305" s="405"/>
      <c r="C1305" s="405"/>
      <c r="G1305" s="1">
        <f t="shared" si="26"/>
        <v>821.4</v>
      </c>
    </row>
    <row r="1306" spans="2:7">
      <c r="B1306" s="405"/>
      <c r="C1306" s="405"/>
      <c r="G1306" s="1">
        <f t="shared" si="26"/>
        <v>821.4</v>
      </c>
    </row>
    <row r="1307" spans="2:7">
      <c r="B1307" s="405"/>
      <c r="C1307" s="405"/>
      <c r="G1307" s="1">
        <f t="shared" si="26"/>
        <v>821.4</v>
      </c>
    </row>
    <row r="1308" spans="2:7">
      <c r="B1308" s="405"/>
      <c r="C1308" s="405"/>
      <c r="G1308" s="1">
        <f t="shared" si="26"/>
        <v>821.4</v>
      </c>
    </row>
    <row r="1309" spans="2:7">
      <c r="B1309" s="405"/>
      <c r="C1309" s="405"/>
      <c r="G1309" s="1">
        <f t="shared" si="26"/>
        <v>821.4</v>
      </c>
    </row>
    <row r="1310" spans="2:7">
      <c r="B1310" s="405"/>
      <c r="C1310" s="405"/>
      <c r="G1310" s="1">
        <f t="shared" si="26"/>
        <v>821.4</v>
      </c>
    </row>
    <row r="1311" spans="2:7">
      <c r="B1311" s="405"/>
      <c r="C1311" s="405"/>
      <c r="G1311" s="1">
        <f t="shared" si="26"/>
        <v>821.4</v>
      </c>
    </row>
    <row r="1312" spans="2:7">
      <c r="B1312" s="405"/>
      <c r="C1312" s="405"/>
      <c r="G1312" s="1">
        <f t="shared" si="26"/>
        <v>821.4</v>
      </c>
    </row>
    <row r="1313" spans="2:7">
      <c r="B1313" s="405"/>
      <c r="C1313" s="405"/>
      <c r="G1313" s="1">
        <f t="shared" si="26"/>
        <v>821.4</v>
      </c>
    </row>
    <row r="1314" spans="2:7">
      <c r="B1314" s="405"/>
      <c r="C1314" s="405"/>
      <c r="G1314" s="1">
        <f t="shared" si="26"/>
        <v>821.4</v>
      </c>
    </row>
    <row r="1315" spans="2:7">
      <c r="B1315" s="405"/>
      <c r="C1315" s="405"/>
      <c r="G1315" s="1">
        <f t="shared" si="26"/>
        <v>821.4</v>
      </c>
    </row>
    <row r="1316" spans="2:7">
      <c r="B1316" s="405"/>
      <c r="C1316" s="405"/>
      <c r="G1316" s="1">
        <f t="shared" si="26"/>
        <v>821.4</v>
      </c>
    </row>
    <row r="1317" spans="2:7">
      <c r="B1317" s="405"/>
      <c r="C1317" s="405"/>
      <c r="G1317" s="1">
        <f t="shared" si="26"/>
        <v>821.4</v>
      </c>
    </row>
    <row r="1318" spans="2:7">
      <c r="B1318" s="405"/>
      <c r="C1318" s="405"/>
      <c r="G1318" s="1">
        <f t="shared" si="26"/>
        <v>821.4</v>
      </c>
    </row>
    <row r="1319" spans="2:7">
      <c r="B1319" s="405"/>
      <c r="C1319" s="405"/>
      <c r="G1319" s="1">
        <f t="shared" si="26"/>
        <v>821.4</v>
      </c>
    </row>
    <row r="1320" spans="2:7">
      <c r="B1320" s="405"/>
      <c r="C1320" s="405"/>
      <c r="G1320" s="1">
        <f t="shared" si="26"/>
        <v>821.4</v>
      </c>
    </row>
    <row r="1321" spans="2:7">
      <c r="B1321" s="405"/>
      <c r="C1321" s="405"/>
      <c r="G1321" s="1">
        <f t="shared" si="26"/>
        <v>821.4</v>
      </c>
    </row>
    <row r="1322" spans="2:7">
      <c r="B1322" s="405"/>
      <c r="C1322" s="405"/>
    </row>
    <row r="1323" spans="2:7">
      <c r="B1323" s="405"/>
      <c r="C1323" s="405"/>
    </row>
    <row r="1324" spans="2:7">
      <c r="B1324" s="405"/>
      <c r="C1324" s="405"/>
    </row>
  </sheetData>
  <autoFilter ref="A4:R4" xr:uid="{D8E01A48-F2F9-44E2-AD2C-DB7E1D966936}"/>
  <mergeCells count="12">
    <mergeCell ref="I925:K925"/>
    <mergeCell ref="I908:K908"/>
    <mergeCell ref="B2:G2"/>
    <mergeCell ref="H226:K228"/>
    <mergeCell ref="N550:P550"/>
    <mergeCell ref="M590:O590"/>
    <mergeCell ref="M620:O620"/>
    <mergeCell ref="I883:K883"/>
    <mergeCell ref="O698:Q698"/>
    <mergeCell ref="H846:K846"/>
    <mergeCell ref="I809:K809"/>
    <mergeCell ref="I670:K670"/>
  </mergeCells>
  <pageMargins left="0" right="0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Q1322"/>
  <sheetViews>
    <sheetView topLeftCell="A1036" zoomScaleNormal="100" workbookViewId="0">
      <selection activeCell="K1048" sqref="K1048:K1049"/>
    </sheetView>
  </sheetViews>
  <sheetFormatPr defaultColWidth="11.42578125" defaultRowHeight="15"/>
  <cols>
    <col min="1" max="1" width="11.42578125" style="30"/>
    <col min="2" max="2" width="18.42578125" style="3" customWidth="1"/>
    <col min="3" max="3" width="13.5703125" style="3" customWidth="1"/>
    <col min="4" max="4" width="47.28515625" bestFit="1" customWidth="1"/>
    <col min="5" max="5" width="11.42578125" style="44"/>
    <col min="6" max="6" width="11.42578125" style="1"/>
    <col min="10" max="10" width="23" bestFit="1" customWidth="1"/>
    <col min="11" max="11" width="14.28515625" bestFit="1" customWidth="1"/>
  </cols>
  <sheetData>
    <row r="2" spans="1:7" ht="18.75">
      <c r="B2" s="429" t="s">
        <v>194</v>
      </c>
      <c r="C2" s="429"/>
      <c r="D2" s="429"/>
      <c r="E2" s="429"/>
      <c r="F2" s="429"/>
      <c r="G2" s="429"/>
    </row>
    <row r="4" spans="1:7" ht="30.75">
      <c r="A4" s="31" t="s">
        <v>1</v>
      </c>
      <c r="B4" s="12" t="s">
        <v>2</v>
      </c>
      <c r="C4" s="12" t="s">
        <v>3</v>
      </c>
      <c r="D4" s="12" t="s">
        <v>4</v>
      </c>
      <c r="E4" s="150" t="s">
        <v>5</v>
      </c>
      <c r="F4" s="7" t="s">
        <v>6</v>
      </c>
    </row>
    <row r="5" spans="1:7">
      <c r="A5" s="30">
        <v>42736</v>
      </c>
      <c r="B5" s="405" t="s">
        <v>8</v>
      </c>
      <c r="C5" s="405"/>
      <c r="G5" s="1">
        <v>1069.5999999999999</v>
      </c>
    </row>
    <row r="6" spans="1:7">
      <c r="A6" s="30">
        <v>42753</v>
      </c>
      <c r="B6" s="405">
        <v>12116</v>
      </c>
      <c r="C6" s="405" t="s">
        <v>9</v>
      </c>
      <c r="F6" s="1">
        <v>124</v>
      </c>
      <c r="G6" s="1">
        <f>+G5+E6-F6</f>
        <v>945.59999999999991</v>
      </c>
    </row>
    <row r="7" spans="1:7">
      <c r="A7" s="30">
        <v>42753</v>
      </c>
      <c r="B7" s="405">
        <v>12117</v>
      </c>
      <c r="C7" s="405" t="s">
        <v>9</v>
      </c>
      <c r="F7" s="1">
        <v>59</v>
      </c>
      <c r="G7" s="1">
        <f t="shared" ref="G7:G70" si="0">+G6+E7-F7</f>
        <v>886.59999999999991</v>
      </c>
    </row>
    <row r="8" spans="1:7">
      <c r="A8" s="30">
        <v>42786</v>
      </c>
      <c r="B8" s="405">
        <v>12257</v>
      </c>
      <c r="C8" s="405" t="s">
        <v>9</v>
      </c>
      <c r="F8" s="1">
        <v>607</v>
      </c>
      <c r="G8" s="1">
        <f t="shared" si="0"/>
        <v>279.59999999999991</v>
      </c>
    </row>
    <row r="9" spans="1:7">
      <c r="A9" s="30">
        <v>42823</v>
      </c>
      <c r="B9" s="405">
        <v>12622</v>
      </c>
      <c r="C9" s="405" t="s">
        <v>195</v>
      </c>
      <c r="F9" s="1">
        <v>279.60000000000002</v>
      </c>
      <c r="G9" s="1">
        <f t="shared" si="0"/>
        <v>0</v>
      </c>
    </row>
    <row r="10" spans="1:7">
      <c r="A10" s="32">
        <v>42766</v>
      </c>
      <c r="B10" s="404" t="s">
        <v>11</v>
      </c>
      <c r="C10" s="404" t="s">
        <v>12</v>
      </c>
      <c r="D10" t="s">
        <v>13</v>
      </c>
      <c r="E10" s="25">
        <v>261.89999999999998</v>
      </c>
      <c r="G10" s="1">
        <f t="shared" si="0"/>
        <v>261.89999999999998</v>
      </c>
    </row>
    <row r="11" spans="1:7">
      <c r="B11" s="405"/>
      <c r="C11" s="405"/>
      <c r="D11" t="s">
        <v>14</v>
      </c>
      <c r="E11" s="25">
        <v>2.8</v>
      </c>
      <c r="G11" s="1">
        <f t="shared" si="0"/>
        <v>264.7</v>
      </c>
    </row>
    <row r="12" spans="1:7">
      <c r="B12" s="405"/>
      <c r="C12" s="405"/>
      <c r="D12" t="s">
        <v>15</v>
      </c>
      <c r="E12" s="25">
        <v>60</v>
      </c>
      <c r="G12" s="1">
        <f t="shared" si="0"/>
        <v>324.7</v>
      </c>
    </row>
    <row r="13" spans="1:7">
      <c r="B13" s="405"/>
      <c r="C13" s="405"/>
      <c r="D13" t="s">
        <v>16</v>
      </c>
      <c r="E13" s="25">
        <v>2</v>
      </c>
      <c r="G13" s="1">
        <f t="shared" si="0"/>
        <v>326.7</v>
      </c>
    </row>
    <row r="14" spans="1:7">
      <c r="A14" s="30">
        <v>42786</v>
      </c>
      <c r="B14" s="405">
        <v>12263</v>
      </c>
      <c r="C14" s="405" t="s">
        <v>12</v>
      </c>
      <c r="D14" t="s">
        <v>13</v>
      </c>
      <c r="E14" s="25"/>
      <c r="F14" s="1">
        <v>261.89999999999998</v>
      </c>
      <c r="G14" s="1">
        <f t="shared" si="0"/>
        <v>64.800000000000011</v>
      </c>
    </row>
    <row r="15" spans="1:7">
      <c r="A15" s="30">
        <v>42786</v>
      </c>
      <c r="B15" s="405">
        <v>12263</v>
      </c>
      <c r="C15" s="405" t="s">
        <v>12</v>
      </c>
      <c r="D15" t="s">
        <v>14</v>
      </c>
      <c r="E15" s="25"/>
      <c r="F15" s="1">
        <v>2.8</v>
      </c>
      <c r="G15" s="1">
        <f t="shared" si="0"/>
        <v>62.000000000000014</v>
      </c>
    </row>
    <row r="16" spans="1:7">
      <c r="A16" s="30">
        <v>42787</v>
      </c>
      <c r="B16" s="405">
        <v>12338</v>
      </c>
      <c r="C16" s="405" t="s">
        <v>12</v>
      </c>
      <c r="D16" t="s">
        <v>15</v>
      </c>
      <c r="E16" s="25"/>
      <c r="F16" s="1">
        <v>60</v>
      </c>
      <c r="G16" s="1">
        <f t="shared" si="0"/>
        <v>2.0000000000000142</v>
      </c>
    </row>
    <row r="17" spans="1:7">
      <c r="A17" s="30">
        <v>42787</v>
      </c>
      <c r="B17" s="405">
        <v>12338</v>
      </c>
      <c r="C17" s="405" t="s">
        <v>12</v>
      </c>
      <c r="D17" t="s">
        <v>16</v>
      </c>
      <c r="E17" s="25"/>
      <c r="F17" s="1">
        <v>2</v>
      </c>
      <c r="G17" s="1">
        <f t="shared" si="0"/>
        <v>1.4210854715202004E-14</v>
      </c>
    </row>
    <row r="18" spans="1:7">
      <c r="A18" s="32">
        <v>42794</v>
      </c>
      <c r="B18" s="404" t="s">
        <v>11</v>
      </c>
      <c r="C18" s="404" t="s">
        <v>19</v>
      </c>
      <c r="D18" t="s">
        <v>13</v>
      </c>
      <c r="E18" s="25">
        <v>270.2</v>
      </c>
      <c r="G18" s="1">
        <f t="shared" si="0"/>
        <v>270.2</v>
      </c>
    </row>
    <row r="19" spans="1:7">
      <c r="B19" s="405"/>
      <c r="C19" s="405"/>
      <c r="D19" t="s">
        <v>14</v>
      </c>
      <c r="E19" s="25">
        <v>2</v>
      </c>
      <c r="G19" s="1">
        <f t="shared" si="0"/>
        <v>272.2</v>
      </c>
    </row>
    <row r="20" spans="1:7">
      <c r="B20" s="405"/>
      <c r="C20" s="405"/>
      <c r="D20" t="s">
        <v>15</v>
      </c>
      <c r="E20" s="25">
        <v>56</v>
      </c>
      <c r="G20" s="1">
        <f t="shared" si="0"/>
        <v>328.2</v>
      </c>
    </row>
    <row r="21" spans="1:7">
      <c r="B21" s="405"/>
      <c r="C21" s="405"/>
      <c r="D21" t="s">
        <v>16</v>
      </c>
      <c r="E21" s="25">
        <v>2</v>
      </c>
      <c r="G21" s="1">
        <f t="shared" si="0"/>
        <v>330.2</v>
      </c>
    </row>
    <row r="22" spans="1:7">
      <c r="A22" s="30">
        <v>42821</v>
      </c>
      <c r="B22" s="405">
        <v>12514</v>
      </c>
      <c r="C22" s="405" t="s">
        <v>19</v>
      </c>
      <c r="D22" t="s">
        <v>13</v>
      </c>
      <c r="E22" s="25"/>
      <c r="F22" s="1">
        <v>270.2</v>
      </c>
      <c r="G22" s="1">
        <f t="shared" si="0"/>
        <v>60</v>
      </c>
    </row>
    <row r="23" spans="1:7">
      <c r="A23" s="30">
        <v>42821</v>
      </c>
      <c r="B23" s="405">
        <v>12514</v>
      </c>
      <c r="C23" s="405" t="s">
        <v>19</v>
      </c>
      <c r="D23" t="s">
        <v>14</v>
      </c>
      <c r="E23" s="25"/>
      <c r="F23" s="1">
        <v>2</v>
      </c>
      <c r="G23" s="1">
        <f t="shared" si="0"/>
        <v>58</v>
      </c>
    </row>
    <row r="24" spans="1:7">
      <c r="A24" s="30">
        <v>42822</v>
      </c>
      <c r="B24" s="405">
        <v>12612</v>
      </c>
      <c r="C24" s="405" t="s">
        <v>19</v>
      </c>
      <c r="D24" t="s">
        <v>15</v>
      </c>
      <c r="E24" s="25"/>
      <c r="F24" s="1">
        <v>56</v>
      </c>
      <c r="G24" s="1">
        <f t="shared" si="0"/>
        <v>2</v>
      </c>
    </row>
    <row r="25" spans="1:7">
      <c r="A25" s="30">
        <v>42822</v>
      </c>
      <c r="B25" s="405">
        <v>12612</v>
      </c>
      <c r="C25" s="405" t="s">
        <v>19</v>
      </c>
      <c r="D25" t="s">
        <v>16</v>
      </c>
      <c r="E25" s="25"/>
      <c r="F25" s="1">
        <v>2</v>
      </c>
      <c r="G25" s="1">
        <f t="shared" si="0"/>
        <v>0</v>
      </c>
    </row>
    <row r="26" spans="1:7">
      <c r="A26" s="32">
        <v>42825</v>
      </c>
      <c r="B26" s="404" t="s">
        <v>11</v>
      </c>
      <c r="C26" s="404" t="s">
        <v>20</v>
      </c>
      <c r="D26" t="s">
        <v>13</v>
      </c>
      <c r="E26" s="25">
        <v>259.39999999999998</v>
      </c>
      <c r="G26" s="1">
        <f t="shared" si="0"/>
        <v>259.39999999999998</v>
      </c>
    </row>
    <row r="27" spans="1:7">
      <c r="B27" s="405"/>
      <c r="C27" s="405"/>
      <c r="D27" t="s">
        <v>14</v>
      </c>
      <c r="E27" s="25">
        <v>2</v>
      </c>
      <c r="G27" s="1">
        <f t="shared" si="0"/>
        <v>261.39999999999998</v>
      </c>
    </row>
    <row r="28" spans="1:7">
      <c r="B28" s="405"/>
      <c r="C28" s="405"/>
      <c r="D28" t="s">
        <v>15</v>
      </c>
      <c r="E28" s="25">
        <v>60</v>
      </c>
      <c r="G28" s="1">
        <f t="shared" si="0"/>
        <v>321.39999999999998</v>
      </c>
    </row>
    <row r="29" spans="1:7">
      <c r="B29" s="405"/>
      <c r="C29" s="405"/>
      <c r="D29" t="s">
        <v>16</v>
      </c>
      <c r="E29" s="25">
        <v>2</v>
      </c>
      <c r="G29" s="1">
        <f t="shared" si="0"/>
        <v>323.39999999999998</v>
      </c>
    </row>
    <row r="30" spans="1:7">
      <c r="A30" s="30">
        <v>42842</v>
      </c>
      <c r="B30" s="405">
        <v>12647</v>
      </c>
      <c r="C30" s="405" t="s">
        <v>20</v>
      </c>
      <c r="D30" t="s">
        <v>15</v>
      </c>
      <c r="E30" s="25"/>
      <c r="F30" s="1">
        <v>60</v>
      </c>
      <c r="G30" s="1">
        <f t="shared" si="0"/>
        <v>263.39999999999998</v>
      </c>
    </row>
    <row r="31" spans="1:7">
      <c r="A31" s="30">
        <v>42842</v>
      </c>
      <c r="B31" s="405">
        <v>12647</v>
      </c>
      <c r="C31" s="405" t="s">
        <v>20</v>
      </c>
      <c r="D31" t="s">
        <v>16</v>
      </c>
      <c r="E31" s="25"/>
      <c r="F31" s="1">
        <v>2</v>
      </c>
      <c r="G31" s="1">
        <f t="shared" si="0"/>
        <v>261.39999999999998</v>
      </c>
    </row>
    <row r="32" spans="1:7">
      <c r="A32" s="30">
        <v>42885</v>
      </c>
      <c r="B32" s="405">
        <v>12896</v>
      </c>
      <c r="C32" s="405" t="s">
        <v>20</v>
      </c>
      <c r="D32" t="s">
        <v>13</v>
      </c>
      <c r="E32" s="25"/>
      <c r="F32" s="1">
        <v>259.39999999999998</v>
      </c>
      <c r="G32" s="1">
        <f t="shared" si="0"/>
        <v>2</v>
      </c>
    </row>
    <row r="33" spans="1:7">
      <c r="A33" s="30">
        <v>42885</v>
      </c>
      <c r="B33" s="405">
        <v>12896</v>
      </c>
      <c r="C33" s="405" t="s">
        <v>20</v>
      </c>
      <c r="D33" t="s">
        <v>14</v>
      </c>
      <c r="E33" s="25"/>
      <c r="F33" s="1">
        <v>2</v>
      </c>
      <c r="G33" s="1">
        <f t="shared" si="0"/>
        <v>0</v>
      </c>
    </row>
    <row r="34" spans="1:7">
      <c r="A34" s="32">
        <v>42855</v>
      </c>
      <c r="B34" s="404" t="s">
        <v>11</v>
      </c>
      <c r="C34" s="404" t="s">
        <v>21</v>
      </c>
      <c r="D34" t="s">
        <v>13</v>
      </c>
      <c r="E34" s="25">
        <v>263.60000000000002</v>
      </c>
      <c r="G34" s="1">
        <f t="shared" si="0"/>
        <v>263.60000000000002</v>
      </c>
    </row>
    <row r="35" spans="1:7">
      <c r="B35" s="405"/>
      <c r="C35" s="405"/>
      <c r="D35" t="s">
        <v>14</v>
      </c>
      <c r="E35" s="25">
        <v>2</v>
      </c>
      <c r="G35" s="1">
        <f t="shared" si="0"/>
        <v>265.60000000000002</v>
      </c>
    </row>
    <row r="36" spans="1:7">
      <c r="B36" s="405"/>
      <c r="C36" s="405"/>
      <c r="D36" t="s">
        <v>15</v>
      </c>
      <c r="E36" s="25">
        <v>60</v>
      </c>
      <c r="G36" s="1">
        <f t="shared" si="0"/>
        <v>325.60000000000002</v>
      </c>
    </row>
    <row r="37" spans="1:7">
      <c r="B37" s="405"/>
      <c r="C37" s="405"/>
      <c r="D37" t="s">
        <v>16</v>
      </c>
      <c r="E37" s="25">
        <v>2</v>
      </c>
      <c r="G37" s="1">
        <f t="shared" si="0"/>
        <v>327.60000000000002</v>
      </c>
    </row>
    <row r="38" spans="1:7">
      <c r="A38" s="30">
        <v>42885</v>
      </c>
      <c r="B38" s="405">
        <v>12896</v>
      </c>
      <c r="C38" s="405" t="s">
        <v>21</v>
      </c>
      <c r="D38" t="s">
        <v>13</v>
      </c>
      <c r="E38" s="25"/>
      <c r="F38" s="1">
        <v>263.60000000000002</v>
      </c>
      <c r="G38" s="1">
        <f t="shared" si="0"/>
        <v>64</v>
      </c>
    </row>
    <row r="39" spans="1:7">
      <c r="A39" s="30">
        <v>42885</v>
      </c>
      <c r="B39" s="405">
        <v>12896</v>
      </c>
      <c r="C39" s="405" t="s">
        <v>21</v>
      </c>
      <c r="D39" t="s">
        <v>14</v>
      </c>
      <c r="E39" s="25"/>
      <c r="F39" s="1">
        <v>2</v>
      </c>
      <c r="G39" s="1">
        <f t="shared" si="0"/>
        <v>62</v>
      </c>
    </row>
    <row r="40" spans="1:7">
      <c r="A40" s="30">
        <v>42935</v>
      </c>
      <c r="B40" s="405">
        <v>13220</v>
      </c>
      <c r="C40" s="405" t="s">
        <v>21</v>
      </c>
      <c r="D40" t="s">
        <v>15</v>
      </c>
      <c r="E40" s="25"/>
      <c r="F40" s="1">
        <v>60</v>
      </c>
      <c r="G40" s="1">
        <f t="shared" si="0"/>
        <v>2</v>
      </c>
    </row>
    <row r="41" spans="1:7">
      <c r="A41" s="30">
        <v>42935</v>
      </c>
      <c r="B41" s="405">
        <v>13220</v>
      </c>
      <c r="C41" s="405" t="s">
        <v>21</v>
      </c>
      <c r="D41" t="s">
        <v>16</v>
      </c>
      <c r="E41" s="25"/>
      <c r="F41" s="1">
        <v>2</v>
      </c>
      <c r="G41" s="1">
        <f t="shared" si="0"/>
        <v>0</v>
      </c>
    </row>
    <row r="42" spans="1:7">
      <c r="A42" s="32">
        <v>42886</v>
      </c>
      <c r="B42" s="404" t="s">
        <v>11</v>
      </c>
      <c r="C42" s="404" t="s">
        <v>22</v>
      </c>
      <c r="D42" t="s">
        <v>13</v>
      </c>
      <c r="E42" s="25">
        <v>244.8</v>
      </c>
      <c r="G42" s="1">
        <f t="shared" si="0"/>
        <v>244.8</v>
      </c>
    </row>
    <row r="43" spans="1:7">
      <c r="B43" s="405"/>
      <c r="C43" s="405"/>
      <c r="D43" t="s">
        <v>14</v>
      </c>
      <c r="E43" s="25">
        <v>2</v>
      </c>
      <c r="G43" s="1">
        <f t="shared" si="0"/>
        <v>246.8</v>
      </c>
    </row>
    <row r="44" spans="1:7">
      <c r="B44" s="405"/>
      <c r="C44" s="405"/>
      <c r="D44" t="s">
        <v>15</v>
      </c>
      <c r="E44" s="25">
        <v>60</v>
      </c>
      <c r="G44" s="1">
        <f t="shared" si="0"/>
        <v>306.8</v>
      </c>
    </row>
    <row r="45" spans="1:7">
      <c r="B45" s="405"/>
      <c r="C45" s="405"/>
      <c r="D45" t="s">
        <v>16</v>
      </c>
      <c r="E45" s="25">
        <v>2</v>
      </c>
      <c r="G45" s="1">
        <f t="shared" si="0"/>
        <v>308.8</v>
      </c>
    </row>
    <row r="46" spans="1:7">
      <c r="A46" s="30">
        <v>42935</v>
      </c>
      <c r="B46" s="405">
        <v>13220</v>
      </c>
      <c r="C46" s="405" t="s">
        <v>22</v>
      </c>
      <c r="D46" t="s">
        <v>15</v>
      </c>
      <c r="E46" s="25"/>
      <c r="F46" s="1">
        <v>60</v>
      </c>
      <c r="G46" s="1">
        <f t="shared" si="0"/>
        <v>248.8</v>
      </c>
    </row>
    <row r="47" spans="1:7">
      <c r="A47" s="30">
        <v>42935</v>
      </c>
      <c r="B47" s="405">
        <v>13220</v>
      </c>
      <c r="C47" s="405" t="s">
        <v>22</v>
      </c>
      <c r="D47" t="s">
        <v>16</v>
      </c>
      <c r="E47" s="25"/>
      <c r="F47" s="1">
        <v>2</v>
      </c>
      <c r="G47" s="1">
        <f t="shared" si="0"/>
        <v>246.8</v>
      </c>
    </row>
    <row r="48" spans="1:7">
      <c r="A48" s="30">
        <v>42949</v>
      </c>
      <c r="B48" s="405">
        <v>13373</v>
      </c>
      <c r="C48" s="405" t="s">
        <v>22</v>
      </c>
      <c r="D48" t="s">
        <v>13</v>
      </c>
      <c r="E48" s="25"/>
      <c r="F48" s="1">
        <v>244.8</v>
      </c>
      <c r="G48" s="1">
        <f t="shared" si="0"/>
        <v>2</v>
      </c>
    </row>
    <row r="49" spans="1:7">
      <c r="A49" s="30">
        <v>42949</v>
      </c>
      <c r="B49" s="405">
        <v>13373</v>
      </c>
      <c r="C49" s="405" t="s">
        <v>22</v>
      </c>
      <c r="D49" t="s">
        <v>14</v>
      </c>
      <c r="E49" s="25"/>
      <c r="F49" s="1">
        <v>2</v>
      </c>
      <c r="G49" s="1">
        <f t="shared" si="0"/>
        <v>0</v>
      </c>
    </row>
    <row r="50" spans="1:7">
      <c r="A50" s="32">
        <v>42916</v>
      </c>
      <c r="B50" s="404" t="s">
        <v>11</v>
      </c>
      <c r="C50" s="404" t="s">
        <v>23</v>
      </c>
      <c r="D50" t="s">
        <v>13</v>
      </c>
      <c r="E50" s="25">
        <v>239.6</v>
      </c>
      <c r="G50" s="1">
        <f t="shared" si="0"/>
        <v>239.6</v>
      </c>
    </row>
    <row r="51" spans="1:7">
      <c r="B51" s="405"/>
      <c r="C51" s="405"/>
      <c r="D51" t="s">
        <v>14</v>
      </c>
      <c r="E51" s="25">
        <v>2</v>
      </c>
      <c r="G51" s="1">
        <f t="shared" si="0"/>
        <v>241.6</v>
      </c>
    </row>
    <row r="52" spans="1:7">
      <c r="B52" s="405"/>
      <c r="C52" s="405"/>
      <c r="D52" t="s">
        <v>15</v>
      </c>
      <c r="E52" s="25">
        <v>60</v>
      </c>
      <c r="G52" s="1">
        <f t="shared" si="0"/>
        <v>301.60000000000002</v>
      </c>
    </row>
    <row r="53" spans="1:7">
      <c r="B53" s="405"/>
      <c r="C53" s="405"/>
      <c r="D53" t="s">
        <v>16</v>
      </c>
      <c r="E53" s="25">
        <v>2</v>
      </c>
      <c r="G53" s="1">
        <f t="shared" si="0"/>
        <v>303.60000000000002</v>
      </c>
    </row>
    <row r="54" spans="1:7">
      <c r="A54" s="30">
        <v>42935</v>
      </c>
      <c r="B54" s="405">
        <v>13220</v>
      </c>
      <c r="C54" s="405" t="s">
        <v>23</v>
      </c>
      <c r="D54" t="s">
        <v>15</v>
      </c>
      <c r="E54" s="25"/>
      <c r="F54" s="1">
        <v>60</v>
      </c>
      <c r="G54" s="1">
        <f t="shared" si="0"/>
        <v>243.60000000000002</v>
      </c>
    </row>
    <row r="55" spans="1:7">
      <c r="A55" s="30">
        <v>42935</v>
      </c>
      <c r="B55" s="405">
        <v>13220</v>
      </c>
      <c r="C55" s="405" t="s">
        <v>23</v>
      </c>
      <c r="D55" t="s">
        <v>16</v>
      </c>
      <c r="E55" s="25"/>
      <c r="F55" s="1">
        <v>2</v>
      </c>
      <c r="G55" s="1">
        <f t="shared" si="0"/>
        <v>241.60000000000002</v>
      </c>
    </row>
    <row r="56" spans="1:7">
      <c r="A56" s="30">
        <v>42949</v>
      </c>
      <c r="B56" s="405">
        <v>13373</v>
      </c>
      <c r="C56" s="405" t="s">
        <v>23</v>
      </c>
      <c r="D56" t="s">
        <v>13</v>
      </c>
      <c r="E56" s="25"/>
      <c r="F56" s="1">
        <v>239.6</v>
      </c>
      <c r="G56" s="1">
        <f t="shared" si="0"/>
        <v>2.0000000000000284</v>
      </c>
    </row>
    <row r="57" spans="1:7">
      <c r="A57" s="30">
        <v>42949</v>
      </c>
      <c r="B57" s="405">
        <v>13373</v>
      </c>
      <c r="C57" s="405" t="s">
        <v>23</v>
      </c>
      <c r="D57" t="s">
        <v>14</v>
      </c>
      <c r="E57" s="25"/>
      <c r="F57" s="1">
        <v>2</v>
      </c>
      <c r="G57" s="1">
        <f t="shared" si="0"/>
        <v>2.8421709430404007E-14</v>
      </c>
    </row>
    <row r="58" spans="1:7">
      <c r="A58" s="32">
        <v>42947</v>
      </c>
      <c r="B58" s="404" t="s">
        <v>11</v>
      </c>
      <c r="C58" s="404" t="s">
        <v>24</v>
      </c>
      <c r="D58" t="s">
        <v>13</v>
      </c>
      <c r="E58" s="25">
        <v>213.9</v>
      </c>
      <c r="G58" s="1">
        <f t="shared" si="0"/>
        <v>213.90000000000003</v>
      </c>
    </row>
    <row r="59" spans="1:7">
      <c r="B59" s="405"/>
      <c r="C59" s="405"/>
      <c r="D59" t="s">
        <v>14</v>
      </c>
      <c r="E59" s="25">
        <v>2</v>
      </c>
      <c r="G59" s="1">
        <f t="shared" si="0"/>
        <v>215.90000000000003</v>
      </c>
    </row>
    <row r="60" spans="1:7">
      <c r="B60" s="405"/>
      <c r="C60" s="405"/>
      <c r="D60" t="s">
        <v>15</v>
      </c>
      <c r="E60" s="25">
        <v>60</v>
      </c>
      <c r="G60" s="1">
        <f t="shared" si="0"/>
        <v>275.90000000000003</v>
      </c>
    </row>
    <row r="61" spans="1:7">
      <c r="B61" s="405"/>
      <c r="C61" s="405"/>
      <c r="D61" t="s">
        <v>16</v>
      </c>
      <c r="E61" s="25">
        <v>2</v>
      </c>
      <c r="G61" s="1">
        <f t="shared" si="0"/>
        <v>277.90000000000003</v>
      </c>
    </row>
    <row r="62" spans="1:7">
      <c r="A62" s="30">
        <v>42949</v>
      </c>
      <c r="B62" s="405">
        <v>13360</v>
      </c>
      <c r="C62" s="405" t="s">
        <v>24</v>
      </c>
      <c r="D62" t="s">
        <v>15</v>
      </c>
      <c r="E62" s="25"/>
      <c r="F62" s="1">
        <v>60</v>
      </c>
      <c r="G62" s="1">
        <f t="shared" si="0"/>
        <v>217.90000000000003</v>
      </c>
    </row>
    <row r="63" spans="1:7">
      <c r="A63" s="30">
        <v>42949</v>
      </c>
      <c r="B63" s="405">
        <v>13360</v>
      </c>
      <c r="C63" s="405" t="s">
        <v>24</v>
      </c>
      <c r="D63" t="s">
        <v>16</v>
      </c>
      <c r="E63" s="25"/>
      <c r="F63" s="1">
        <v>2</v>
      </c>
      <c r="G63" s="1">
        <f t="shared" si="0"/>
        <v>215.90000000000003</v>
      </c>
    </row>
    <row r="64" spans="1:7">
      <c r="A64" s="30">
        <v>42998</v>
      </c>
      <c r="B64" s="405">
        <v>13622</v>
      </c>
      <c r="C64" s="405" t="s">
        <v>24</v>
      </c>
      <c r="D64" t="s">
        <v>13</v>
      </c>
      <c r="E64" s="25"/>
      <c r="F64" s="1">
        <v>213.9</v>
      </c>
      <c r="G64" s="1">
        <f t="shared" si="0"/>
        <v>2.0000000000000284</v>
      </c>
    </row>
    <row r="65" spans="1:7">
      <c r="A65" s="30">
        <v>42998</v>
      </c>
      <c r="B65" s="405">
        <v>13622</v>
      </c>
      <c r="C65" s="405" t="s">
        <v>24</v>
      </c>
      <c r="D65" t="s">
        <v>14</v>
      </c>
      <c r="E65" s="25"/>
      <c r="F65" s="1">
        <v>2</v>
      </c>
      <c r="G65" s="1">
        <f t="shared" si="0"/>
        <v>2.8421709430404007E-14</v>
      </c>
    </row>
    <row r="66" spans="1:7">
      <c r="A66" s="32">
        <v>42978</v>
      </c>
      <c r="B66" s="404" t="s">
        <v>11</v>
      </c>
      <c r="C66" s="404" t="s">
        <v>25</v>
      </c>
      <c r="D66" t="s">
        <v>13</v>
      </c>
      <c r="E66" s="25">
        <v>213.9</v>
      </c>
      <c r="G66" s="1">
        <f t="shared" si="0"/>
        <v>213.90000000000003</v>
      </c>
    </row>
    <row r="67" spans="1:7">
      <c r="B67" s="405"/>
      <c r="C67" s="405"/>
      <c r="D67" t="s">
        <v>14</v>
      </c>
      <c r="E67" s="25">
        <v>2</v>
      </c>
      <c r="G67" s="1">
        <f t="shared" si="0"/>
        <v>215.90000000000003</v>
      </c>
    </row>
    <row r="68" spans="1:7">
      <c r="B68" s="405"/>
      <c r="C68" s="405"/>
      <c r="D68" t="s">
        <v>15</v>
      </c>
      <c r="E68" s="25">
        <v>60</v>
      </c>
      <c r="G68" s="1">
        <f t="shared" si="0"/>
        <v>275.90000000000003</v>
      </c>
    </row>
    <row r="69" spans="1:7">
      <c r="B69" s="405"/>
      <c r="C69" s="405"/>
      <c r="D69" t="s">
        <v>16</v>
      </c>
      <c r="E69" s="25">
        <v>2</v>
      </c>
      <c r="G69" s="1">
        <f t="shared" si="0"/>
        <v>277.90000000000003</v>
      </c>
    </row>
    <row r="70" spans="1:7">
      <c r="A70" s="30">
        <v>42997</v>
      </c>
      <c r="B70" s="405">
        <v>13621</v>
      </c>
      <c r="C70" s="405" t="s">
        <v>25</v>
      </c>
      <c r="D70" t="s">
        <v>15</v>
      </c>
      <c r="E70" s="25"/>
      <c r="F70" s="1">
        <v>60</v>
      </c>
      <c r="G70" s="1">
        <f t="shared" si="0"/>
        <v>217.90000000000003</v>
      </c>
    </row>
    <row r="71" spans="1:7">
      <c r="A71" s="30">
        <v>42997</v>
      </c>
      <c r="B71" s="405">
        <v>13621</v>
      </c>
      <c r="C71" s="405" t="s">
        <v>25</v>
      </c>
      <c r="D71" t="s">
        <v>16</v>
      </c>
      <c r="E71" s="25"/>
      <c r="F71" s="1">
        <v>2</v>
      </c>
      <c r="G71" s="1">
        <f t="shared" ref="G71:G134" si="1">+G70+E71-F71</f>
        <v>215.90000000000003</v>
      </c>
    </row>
    <row r="72" spans="1:7">
      <c r="A72" s="30">
        <v>43012</v>
      </c>
      <c r="B72" s="405">
        <v>13793</v>
      </c>
      <c r="C72" s="405" t="s">
        <v>25</v>
      </c>
      <c r="D72" t="s">
        <v>13</v>
      </c>
      <c r="E72" s="25"/>
      <c r="F72" s="1">
        <v>213.9</v>
      </c>
      <c r="G72" s="1">
        <f t="shared" si="1"/>
        <v>2.0000000000000284</v>
      </c>
    </row>
    <row r="73" spans="1:7">
      <c r="A73" s="30">
        <v>43012</v>
      </c>
      <c r="B73" s="405">
        <v>13793</v>
      </c>
      <c r="C73" s="405" t="s">
        <v>25</v>
      </c>
      <c r="D73" t="s">
        <v>14</v>
      </c>
      <c r="E73" s="25"/>
      <c r="F73" s="1">
        <v>2</v>
      </c>
      <c r="G73" s="1">
        <f t="shared" si="1"/>
        <v>2.8421709430404007E-14</v>
      </c>
    </row>
    <row r="74" spans="1:7">
      <c r="A74" s="32">
        <v>43008</v>
      </c>
      <c r="B74" s="404" t="s">
        <v>11</v>
      </c>
      <c r="C74" s="404" t="s">
        <v>26</v>
      </c>
      <c r="D74" t="s">
        <v>13</v>
      </c>
      <c r="E74" s="25">
        <v>276.60000000000002</v>
      </c>
      <c r="G74" s="1">
        <f t="shared" si="1"/>
        <v>276.60000000000002</v>
      </c>
    </row>
    <row r="75" spans="1:7">
      <c r="B75" s="405"/>
      <c r="C75" s="405"/>
      <c r="D75" t="s">
        <v>14</v>
      </c>
      <c r="E75" s="25">
        <v>2</v>
      </c>
      <c r="G75" s="1">
        <f t="shared" si="1"/>
        <v>278.60000000000002</v>
      </c>
    </row>
    <row r="76" spans="1:7">
      <c r="B76" s="405"/>
      <c r="C76" s="405"/>
      <c r="D76" t="s">
        <v>15</v>
      </c>
      <c r="E76" s="25">
        <v>60</v>
      </c>
      <c r="G76" s="1">
        <f t="shared" si="1"/>
        <v>338.6</v>
      </c>
    </row>
    <row r="77" spans="1:7">
      <c r="B77" s="405"/>
      <c r="C77" s="405"/>
      <c r="D77" t="s">
        <v>16</v>
      </c>
      <c r="E77" s="25">
        <v>2</v>
      </c>
      <c r="G77" s="1">
        <f t="shared" si="1"/>
        <v>340.6</v>
      </c>
    </row>
    <row r="78" spans="1:7">
      <c r="A78" s="30">
        <v>43056</v>
      </c>
      <c r="B78" s="405">
        <v>13990</v>
      </c>
      <c r="C78" s="405" t="s">
        <v>26</v>
      </c>
      <c r="D78" t="s">
        <v>15</v>
      </c>
      <c r="E78" s="25"/>
      <c r="F78" s="1">
        <v>60</v>
      </c>
      <c r="G78" s="1">
        <f t="shared" si="1"/>
        <v>280.60000000000002</v>
      </c>
    </row>
    <row r="79" spans="1:7">
      <c r="A79" s="30">
        <v>43056</v>
      </c>
      <c r="B79" s="405">
        <v>13990</v>
      </c>
      <c r="C79" s="405" t="s">
        <v>26</v>
      </c>
      <c r="D79" t="s">
        <v>16</v>
      </c>
      <c r="E79" s="25"/>
      <c r="F79" s="1">
        <v>2</v>
      </c>
      <c r="G79" s="1">
        <f t="shared" si="1"/>
        <v>278.60000000000002</v>
      </c>
    </row>
    <row r="80" spans="1:7">
      <c r="A80" s="30">
        <v>43067</v>
      </c>
      <c r="B80" s="405">
        <v>14146</v>
      </c>
      <c r="C80" s="405" t="s">
        <v>26</v>
      </c>
      <c r="D80" t="s">
        <v>13</v>
      </c>
      <c r="E80" s="25"/>
      <c r="F80" s="1">
        <v>276.60000000000002</v>
      </c>
      <c r="G80" s="1">
        <f t="shared" si="1"/>
        <v>2</v>
      </c>
    </row>
    <row r="81" spans="1:7">
      <c r="A81" s="30">
        <v>43067</v>
      </c>
      <c r="B81" s="405">
        <v>14146</v>
      </c>
      <c r="C81" s="405" t="s">
        <v>26</v>
      </c>
      <c r="D81" t="s">
        <v>14</v>
      </c>
      <c r="E81" s="25"/>
      <c r="F81" s="1">
        <v>2</v>
      </c>
      <c r="G81" s="1">
        <f t="shared" si="1"/>
        <v>0</v>
      </c>
    </row>
    <row r="82" spans="1:7">
      <c r="A82" s="32">
        <v>43039</v>
      </c>
      <c r="B82" s="404" t="s">
        <v>11</v>
      </c>
      <c r="C82" s="404" t="s">
        <v>27</v>
      </c>
      <c r="D82" t="s">
        <v>13</v>
      </c>
      <c r="E82" s="25">
        <v>278</v>
      </c>
      <c r="G82" s="1">
        <f t="shared" si="1"/>
        <v>278</v>
      </c>
    </row>
    <row r="83" spans="1:7">
      <c r="B83" s="405"/>
      <c r="C83" s="405"/>
      <c r="D83" t="s">
        <v>14</v>
      </c>
      <c r="E83" s="25">
        <v>2</v>
      </c>
      <c r="G83" s="1">
        <f t="shared" si="1"/>
        <v>280</v>
      </c>
    </row>
    <row r="84" spans="1:7">
      <c r="B84" s="405"/>
      <c r="C84" s="405"/>
      <c r="D84" t="s">
        <v>15</v>
      </c>
      <c r="E84" s="25">
        <v>60</v>
      </c>
      <c r="G84" s="1">
        <f t="shared" si="1"/>
        <v>340</v>
      </c>
    </row>
    <row r="85" spans="1:7">
      <c r="B85" s="405"/>
      <c r="C85" s="405"/>
      <c r="D85" t="s">
        <v>16</v>
      </c>
      <c r="E85" s="25">
        <v>2</v>
      </c>
      <c r="G85" s="1">
        <f t="shared" si="1"/>
        <v>342</v>
      </c>
    </row>
    <row r="86" spans="1:7">
      <c r="A86" s="30">
        <v>42977</v>
      </c>
      <c r="B86" s="405" t="s">
        <v>196</v>
      </c>
      <c r="C86" s="405"/>
      <c r="D86" t="s">
        <v>197</v>
      </c>
      <c r="E86" s="25">
        <v>50</v>
      </c>
      <c r="G86" s="1">
        <f t="shared" si="1"/>
        <v>392</v>
      </c>
    </row>
    <row r="87" spans="1:7">
      <c r="A87" s="30">
        <v>43056</v>
      </c>
      <c r="B87" s="405">
        <v>13990</v>
      </c>
      <c r="C87" s="405" t="s">
        <v>27</v>
      </c>
      <c r="D87" t="s">
        <v>15</v>
      </c>
      <c r="E87" s="25"/>
      <c r="F87" s="1">
        <v>60</v>
      </c>
      <c r="G87" s="1">
        <f t="shared" si="1"/>
        <v>332</v>
      </c>
    </row>
    <row r="88" spans="1:7">
      <c r="A88" s="30">
        <v>43056</v>
      </c>
      <c r="B88" s="405">
        <v>13990</v>
      </c>
      <c r="C88" s="405" t="s">
        <v>27</v>
      </c>
      <c r="D88" t="s">
        <v>16</v>
      </c>
      <c r="E88" s="25"/>
      <c r="F88" s="1">
        <v>2</v>
      </c>
      <c r="G88" s="1">
        <f t="shared" si="1"/>
        <v>330</v>
      </c>
    </row>
    <row r="89" spans="1:7">
      <c r="A89" s="30">
        <v>43068</v>
      </c>
      <c r="B89" s="405">
        <v>14170</v>
      </c>
      <c r="C89" s="405" t="s">
        <v>27</v>
      </c>
      <c r="D89" t="s">
        <v>13</v>
      </c>
      <c r="E89" s="25"/>
      <c r="F89" s="1">
        <v>278</v>
      </c>
      <c r="G89" s="1">
        <f t="shared" si="1"/>
        <v>52</v>
      </c>
    </row>
    <row r="90" spans="1:7">
      <c r="A90" s="30">
        <v>43068</v>
      </c>
      <c r="B90" s="405">
        <v>14170</v>
      </c>
      <c r="C90" s="405" t="s">
        <v>27</v>
      </c>
      <c r="D90" t="s">
        <v>14</v>
      </c>
      <c r="E90" s="25"/>
      <c r="F90" s="1">
        <v>2</v>
      </c>
      <c r="G90" s="1">
        <f t="shared" si="1"/>
        <v>50</v>
      </c>
    </row>
    <row r="91" spans="1:7">
      <c r="A91" s="30">
        <v>43119</v>
      </c>
      <c r="B91" s="405">
        <v>7413</v>
      </c>
      <c r="C91" s="405" t="s">
        <v>27</v>
      </c>
      <c r="D91" t="s">
        <v>197</v>
      </c>
      <c r="E91" s="25"/>
      <c r="F91" s="1">
        <v>50</v>
      </c>
      <c r="G91" s="1">
        <f t="shared" si="1"/>
        <v>0</v>
      </c>
    </row>
    <row r="92" spans="1:7">
      <c r="A92" s="32">
        <v>43069</v>
      </c>
      <c r="B92" s="404" t="s">
        <v>11</v>
      </c>
      <c r="C92" s="404" t="s">
        <v>28</v>
      </c>
      <c r="D92" t="s">
        <v>13</v>
      </c>
      <c r="E92" s="25">
        <v>293.7</v>
      </c>
      <c r="G92" s="1">
        <f t="shared" si="1"/>
        <v>293.7</v>
      </c>
    </row>
    <row r="93" spans="1:7">
      <c r="A93" s="32"/>
      <c r="B93" s="404"/>
      <c r="C93" s="404"/>
      <c r="D93" t="s">
        <v>14</v>
      </c>
      <c r="E93" s="25">
        <v>2</v>
      </c>
      <c r="G93" s="1">
        <f t="shared" si="1"/>
        <v>295.7</v>
      </c>
    </row>
    <row r="94" spans="1:7">
      <c r="B94" s="405"/>
      <c r="C94" s="405"/>
      <c r="D94" t="s">
        <v>15</v>
      </c>
      <c r="E94" s="25">
        <v>60</v>
      </c>
      <c r="G94" s="1">
        <f t="shared" si="1"/>
        <v>355.7</v>
      </c>
    </row>
    <row r="95" spans="1:7">
      <c r="B95" s="405"/>
      <c r="C95" s="405"/>
      <c r="D95" t="s">
        <v>16</v>
      </c>
      <c r="E95" s="25">
        <v>2</v>
      </c>
      <c r="G95" s="1">
        <f t="shared" si="1"/>
        <v>357.7</v>
      </c>
    </row>
    <row r="96" spans="1:7">
      <c r="B96" s="405"/>
      <c r="C96" s="405"/>
      <c r="D96" t="s">
        <v>198</v>
      </c>
      <c r="E96" s="25">
        <v>10</v>
      </c>
      <c r="G96" s="1">
        <f t="shared" si="1"/>
        <v>367.7</v>
      </c>
    </row>
    <row r="97" spans="1:7">
      <c r="A97" s="30">
        <v>43066</v>
      </c>
      <c r="B97" s="405">
        <v>14119</v>
      </c>
      <c r="C97" s="405" t="s">
        <v>28</v>
      </c>
      <c r="D97" t="s">
        <v>198</v>
      </c>
      <c r="E97" s="25"/>
      <c r="F97" s="1">
        <v>10</v>
      </c>
      <c r="G97" s="1">
        <f t="shared" si="1"/>
        <v>357.7</v>
      </c>
    </row>
    <row r="98" spans="1:7">
      <c r="A98" s="30">
        <v>43088</v>
      </c>
      <c r="B98" s="405">
        <v>14315</v>
      </c>
      <c r="C98" s="405" t="s">
        <v>28</v>
      </c>
      <c r="D98" t="s">
        <v>13</v>
      </c>
      <c r="E98" s="25"/>
      <c r="F98" s="1">
        <v>293.7</v>
      </c>
      <c r="G98" s="1">
        <f t="shared" si="1"/>
        <v>64</v>
      </c>
    </row>
    <row r="99" spans="1:7">
      <c r="A99" s="30">
        <v>43088</v>
      </c>
      <c r="B99" s="405">
        <v>14315</v>
      </c>
      <c r="C99" s="405" t="s">
        <v>28</v>
      </c>
      <c r="D99" t="s">
        <v>14</v>
      </c>
      <c r="E99" s="25"/>
      <c r="F99" s="1">
        <v>2</v>
      </c>
      <c r="G99" s="1">
        <f t="shared" si="1"/>
        <v>62</v>
      </c>
    </row>
    <row r="100" spans="1:7">
      <c r="A100" s="30">
        <v>43119</v>
      </c>
      <c r="B100" s="405">
        <v>14533</v>
      </c>
      <c r="C100" s="405" t="s">
        <v>28</v>
      </c>
      <c r="D100" t="s">
        <v>15</v>
      </c>
      <c r="E100" s="25"/>
      <c r="F100" s="1">
        <v>60</v>
      </c>
      <c r="G100" s="1">
        <f t="shared" si="1"/>
        <v>2</v>
      </c>
    </row>
    <row r="101" spans="1:7">
      <c r="A101" s="30">
        <v>43119</v>
      </c>
      <c r="B101" s="405">
        <v>14533</v>
      </c>
      <c r="C101" s="405" t="s">
        <v>28</v>
      </c>
      <c r="D101" t="s">
        <v>16</v>
      </c>
      <c r="E101" s="25"/>
      <c r="F101" s="1">
        <v>2</v>
      </c>
      <c r="G101" s="1">
        <f t="shared" si="1"/>
        <v>0</v>
      </c>
    </row>
    <row r="102" spans="1:7">
      <c r="A102" s="32">
        <v>43100</v>
      </c>
      <c r="B102" s="404" t="s">
        <v>11</v>
      </c>
      <c r="C102" s="404" t="s">
        <v>29</v>
      </c>
      <c r="D102" t="s">
        <v>13</v>
      </c>
      <c r="E102" s="25">
        <v>319.5</v>
      </c>
      <c r="G102" s="1">
        <f t="shared" si="1"/>
        <v>319.5</v>
      </c>
    </row>
    <row r="103" spans="1:7">
      <c r="A103" s="32"/>
      <c r="B103" s="404"/>
      <c r="C103" s="404"/>
      <c r="D103" t="s">
        <v>14</v>
      </c>
      <c r="E103" s="25">
        <v>2</v>
      </c>
      <c r="G103" s="1">
        <f t="shared" si="1"/>
        <v>321.5</v>
      </c>
    </row>
    <row r="104" spans="1:7">
      <c r="B104" s="405"/>
      <c r="C104" s="405"/>
      <c r="D104" t="s">
        <v>15</v>
      </c>
      <c r="E104" s="25">
        <v>60</v>
      </c>
      <c r="G104" s="1">
        <f t="shared" si="1"/>
        <v>381.5</v>
      </c>
    </row>
    <row r="105" spans="1:7">
      <c r="B105" s="405"/>
      <c r="C105" s="405"/>
      <c r="D105" t="s">
        <v>16</v>
      </c>
      <c r="E105" s="25">
        <v>2</v>
      </c>
      <c r="G105" s="1">
        <f t="shared" si="1"/>
        <v>383.5</v>
      </c>
    </row>
    <row r="106" spans="1:7">
      <c r="A106" s="30">
        <v>43119</v>
      </c>
      <c r="B106" s="405">
        <v>14533</v>
      </c>
      <c r="C106" s="405" t="s">
        <v>29</v>
      </c>
      <c r="D106" t="s">
        <v>15</v>
      </c>
      <c r="E106" s="25"/>
      <c r="F106" s="1">
        <v>60</v>
      </c>
      <c r="G106" s="1">
        <f t="shared" si="1"/>
        <v>323.5</v>
      </c>
    </row>
    <row r="107" spans="1:7">
      <c r="A107" s="30">
        <v>43119</v>
      </c>
      <c r="B107" s="405">
        <v>14533</v>
      </c>
      <c r="C107" s="405" t="s">
        <v>29</v>
      </c>
      <c r="D107" t="s">
        <v>16</v>
      </c>
      <c r="E107" s="25"/>
      <c r="F107" s="1">
        <v>2</v>
      </c>
      <c r="G107" s="1">
        <f t="shared" si="1"/>
        <v>321.5</v>
      </c>
    </row>
    <row r="108" spans="1:7">
      <c r="A108" s="30">
        <v>43151</v>
      </c>
      <c r="B108" s="405">
        <v>14687</v>
      </c>
      <c r="C108" s="405" t="s">
        <v>29</v>
      </c>
      <c r="D108" t="s">
        <v>13</v>
      </c>
      <c r="E108" s="25"/>
      <c r="F108" s="1">
        <v>319.5</v>
      </c>
      <c r="G108" s="1">
        <f t="shared" si="1"/>
        <v>2</v>
      </c>
    </row>
    <row r="109" spans="1:7">
      <c r="A109" s="30">
        <v>43151</v>
      </c>
      <c r="B109" s="405">
        <v>14687</v>
      </c>
      <c r="C109" s="405" t="s">
        <v>29</v>
      </c>
      <c r="D109" t="s">
        <v>14</v>
      </c>
      <c r="E109" s="25"/>
      <c r="F109" s="1">
        <v>2</v>
      </c>
      <c r="G109" s="1">
        <f t="shared" si="1"/>
        <v>0</v>
      </c>
    </row>
    <row r="110" spans="1:7">
      <c r="A110" s="32">
        <v>43131</v>
      </c>
      <c r="B110" s="404" t="s">
        <v>11</v>
      </c>
      <c r="C110" s="404" t="s">
        <v>12</v>
      </c>
      <c r="D110" t="s">
        <v>13</v>
      </c>
      <c r="E110" s="25">
        <v>284.5</v>
      </c>
      <c r="G110" s="1">
        <f t="shared" si="1"/>
        <v>284.5</v>
      </c>
    </row>
    <row r="111" spans="1:7">
      <c r="A111" s="32"/>
      <c r="B111" s="404"/>
      <c r="C111" s="404"/>
      <c r="D111" t="s">
        <v>14</v>
      </c>
      <c r="E111" s="25">
        <v>2</v>
      </c>
      <c r="G111" s="1">
        <f t="shared" si="1"/>
        <v>286.5</v>
      </c>
    </row>
    <row r="112" spans="1:7">
      <c r="B112" s="405"/>
      <c r="C112" s="405"/>
      <c r="D112" t="s">
        <v>15</v>
      </c>
      <c r="E112" s="25">
        <v>60</v>
      </c>
      <c r="G112" s="1">
        <f t="shared" si="1"/>
        <v>346.5</v>
      </c>
    </row>
    <row r="113" spans="1:7">
      <c r="B113" s="405"/>
      <c r="C113" s="405"/>
      <c r="D113" t="s">
        <v>16</v>
      </c>
      <c r="E113" s="25">
        <v>2</v>
      </c>
      <c r="G113" s="1">
        <f t="shared" si="1"/>
        <v>348.5</v>
      </c>
    </row>
    <row r="114" spans="1:7">
      <c r="A114" s="30">
        <v>43161</v>
      </c>
      <c r="B114" s="405">
        <v>14781</v>
      </c>
      <c r="C114" s="405" t="s">
        <v>12</v>
      </c>
      <c r="D114" t="s">
        <v>13</v>
      </c>
      <c r="E114" s="25"/>
      <c r="F114" s="1">
        <v>284.5</v>
      </c>
      <c r="G114" s="1">
        <f t="shared" si="1"/>
        <v>64</v>
      </c>
    </row>
    <row r="115" spans="1:7">
      <c r="A115" s="30">
        <v>43161</v>
      </c>
      <c r="B115" s="405">
        <v>14781</v>
      </c>
      <c r="C115" s="405" t="s">
        <v>12</v>
      </c>
      <c r="D115" t="s">
        <v>14</v>
      </c>
      <c r="E115" s="25"/>
      <c r="F115" s="1">
        <v>2</v>
      </c>
      <c r="G115" s="1">
        <f t="shared" si="1"/>
        <v>62</v>
      </c>
    </row>
    <row r="116" spans="1:7">
      <c r="B116" s="405"/>
      <c r="C116" s="405"/>
      <c r="D116" t="s">
        <v>15</v>
      </c>
      <c r="E116" s="25"/>
      <c r="F116" s="1">
        <v>60</v>
      </c>
      <c r="G116" s="1">
        <f t="shared" si="1"/>
        <v>2</v>
      </c>
    </row>
    <row r="117" spans="1:7">
      <c r="B117" s="405"/>
      <c r="C117" s="405"/>
      <c r="D117" t="s">
        <v>16</v>
      </c>
      <c r="E117" s="25"/>
      <c r="F117" s="1">
        <v>2</v>
      </c>
      <c r="G117" s="1">
        <f t="shared" si="1"/>
        <v>0</v>
      </c>
    </row>
    <row r="118" spans="1:7">
      <c r="A118" s="32">
        <v>43159</v>
      </c>
      <c r="B118" s="404" t="s">
        <v>11</v>
      </c>
      <c r="C118" s="404" t="s">
        <v>19</v>
      </c>
      <c r="D118" t="s">
        <v>13</v>
      </c>
      <c r="E118" s="25">
        <v>352.4</v>
      </c>
      <c r="G118" s="1">
        <f t="shared" si="1"/>
        <v>352.4</v>
      </c>
    </row>
    <row r="119" spans="1:7">
      <c r="A119" s="32"/>
      <c r="B119" s="404"/>
      <c r="C119" s="404"/>
      <c r="D119" t="s">
        <v>14</v>
      </c>
      <c r="E119" s="25">
        <v>2</v>
      </c>
      <c r="G119" s="1">
        <f t="shared" si="1"/>
        <v>354.4</v>
      </c>
    </row>
    <row r="120" spans="1:7">
      <c r="B120" s="405"/>
      <c r="C120" s="405"/>
      <c r="D120" t="s">
        <v>15</v>
      </c>
      <c r="E120" s="25">
        <v>56</v>
      </c>
      <c r="G120" s="1">
        <f t="shared" si="1"/>
        <v>410.4</v>
      </c>
    </row>
    <row r="121" spans="1:7">
      <c r="B121" s="405"/>
      <c r="C121" s="405"/>
      <c r="D121" t="s">
        <v>16</v>
      </c>
      <c r="E121" s="25">
        <v>5</v>
      </c>
      <c r="G121" s="1">
        <f t="shared" si="1"/>
        <v>415.4</v>
      </c>
    </row>
    <row r="122" spans="1:7">
      <c r="A122" s="30">
        <v>43185</v>
      </c>
      <c r="B122" s="405">
        <v>14988</v>
      </c>
      <c r="C122" s="405" t="s">
        <v>19</v>
      </c>
      <c r="D122" t="s">
        <v>13</v>
      </c>
      <c r="E122" s="25"/>
      <c r="F122" s="1">
        <v>352.4</v>
      </c>
      <c r="G122" s="1">
        <f t="shared" si="1"/>
        <v>63</v>
      </c>
    </row>
    <row r="123" spans="1:7">
      <c r="A123" s="30">
        <v>43185</v>
      </c>
      <c r="B123" s="405">
        <v>14988</v>
      </c>
      <c r="C123" s="405" t="s">
        <v>19</v>
      </c>
      <c r="D123" t="s">
        <v>14</v>
      </c>
      <c r="E123" s="25"/>
      <c r="F123" s="1">
        <v>2</v>
      </c>
      <c r="G123" s="1">
        <f t="shared" si="1"/>
        <v>61</v>
      </c>
    </row>
    <row r="124" spans="1:7">
      <c r="A124" s="30">
        <v>43185</v>
      </c>
      <c r="B124" s="405">
        <v>15015</v>
      </c>
      <c r="C124" s="405" t="s">
        <v>19</v>
      </c>
      <c r="D124" t="s">
        <v>15</v>
      </c>
      <c r="E124" s="25"/>
      <c r="F124" s="1">
        <v>56</v>
      </c>
      <c r="G124" s="1">
        <f t="shared" si="1"/>
        <v>5</v>
      </c>
    </row>
    <row r="125" spans="1:7">
      <c r="A125" s="30">
        <v>43185</v>
      </c>
      <c r="B125" s="405">
        <v>15015</v>
      </c>
      <c r="C125" s="405" t="s">
        <v>19</v>
      </c>
      <c r="D125" t="s">
        <v>16</v>
      </c>
      <c r="E125" s="25"/>
      <c r="F125" s="1">
        <v>5</v>
      </c>
      <c r="G125" s="1">
        <f t="shared" si="1"/>
        <v>0</v>
      </c>
    </row>
    <row r="126" spans="1:7">
      <c r="A126" s="32">
        <v>43220</v>
      </c>
      <c r="B126" s="404" t="s">
        <v>11</v>
      </c>
      <c r="C126" s="404" t="s">
        <v>20</v>
      </c>
      <c r="D126" t="s">
        <v>13</v>
      </c>
      <c r="E126" s="25">
        <v>341</v>
      </c>
      <c r="G126" s="1">
        <f t="shared" si="1"/>
        <v>341</v>
      </c>
    </row>
    <row r="127" spans="1:7">
      <c r="A127" s="32"/>
      <c r="B127" s="404"/>
      <c r="C127" s="404"/>
      <c r="D127" t="s">
        <v>14</v>
      </c>
      <c r="E127" s="25">
        <v>2</v>
      </c>
      <c r="G127" s="1">
        <f t="shared" si="1"/>
        <v>343</v>
      </c>
    </row>
    <row r="128" spans="1:7">
      <c r="B128" s="405"/>
      <c r="C128" s="405"/>
      <c r="D128" t="s">
        <v>15</v>
      </c>
      <c r="E128" s="25">
        <v>60</v>
      </c>
      <c r="G128" s="1">
        <f t="shared" si="1"/>
        <v>403</v>
      </c>
    </row>
    <row r="129" spans="1:7">
      <c r="B129" s="405"/>
      <c r="C129" s="405"/>
      <c r="D129" t="s">
        <v>16</v>
      </c>
      <c r="E129" s="25">
        <v>5</v>
      </c>
      <c r="G129" s="1">
        <f t="shared" si="1"/>
        <v>408</v>
      </c>
    </row>
    <row r="130" spans="1:7">
      <c r="A130" s="30">
        <v>43215</v>
      </c>
      <c r="B130" s="405">
        <v>15185</v>
      </c>
      <c r="C130" s="405" t="s">
        <v>20</v>
      </c>
      <c r="D130" t="s">
        <v>13</v>
      </c>
      <c r="E130" s="25"/>
      <c r="F130" s="1">
        <v>341</v>
      </c>
      <c r="G130" s="1">
        <f t="shared" si="1"/>
        <v>67</v>
      </c>
    </row>
    <row r="131" spans="1:7">
      <c r="A131" s="30">
        <v>43215</v>
      </c>
      <c r="B131" s="405">
        <v>15185</v>
      </c>
      <c r="C131" s="405" t="s">
        <v>20</v>
      </c>
      <c r="D131" t="s">
        <v>14</v>
      </c>
      <c r="E131" s="25"/>
      <c r="F131" s="1">
        <v>2</v>
      </c>
      <c r="G131" s="1">
        <f t="shared" si="1"/>
        <v>65</v>
      </c>
    </row>
    <row r="132" spans="1:7">
      <c r="A132" s="30">
        <v>43276</v>
      </c>
      <c r="B132" s="405">
        <v>15604</v>
      </c>
      <c r="C132" s="405" t="s">
        <v>20</v>
      </c>
      <c r="D132" t="s">
        <v>15</v>
      </c>
      <c r="E132" s="25"/>
      <c r="F132" s="1">
        <v>60</v>
      </c>
      <c r="G132" s="1">
        <f t="shared" si="1"/>
        <v>5</v>
      </c>
    </row>
    <row r="133" spans="1:7">
      <c r="A133" s="30">
        <v>43276</v>
      </c>
      <c r="B133" s="405">
        <v>15604</v>
      </c>
      <c r="C133" s="405" t="s">
        <v>20</v>
      </c>
      <c r="D133" t="s">
        <v>16</v>
      </c>
      <c r="E133" s="25"/>
      <c r="F133" s="1">
        <v>5</v>
      </c>
      <c r="G133" s="1">
        <f t="shared" si="1"/>
        <v>0</v>
      </c>
    </row>
    <row r="134" spans="1:7">
      <c r="A134" s="32">
        <v>43189</v>
      </c>
      <c r="B134" s="404" t="s">
        <v>11</v>
      </c>
      <c r="C134" s="404" t="s">
        <v>21</v>
      </c>
      <c r="D134" t="s">
        <v>13</v>
      </c>
      <c r="E134" s="25">
        <v>350.4</v>
      </c>
      <c r="G134" s="1">
        <f t="shared" si="1"/>
        <v>350.4</v>
      </c>
    </row>
    <row r="135" spans="1:7">
      <c r="A135" s="32"/>
      <c r="B135" s="404"/>
      <c r="C135" s="404"/>
      <c r="D135" t="s">
        <v>14</v>
      </c>
      <c r="E135" s="25">
        <v>2</v>
      </c>
      <c r="G135" s="1">
        <f t="shared" ref="G135:G198" si="2">+G134+E135-F135</f>
        <v>352.4</v>
      </c>
    </row>
    <row r="136" spans="1:7">
      <c r="B136" s="405"/>
      <c r="C136" s="405"/>
      <c r="D136" t="s">
        <v>15</v>
      </c>
      <c r="E136" s="25">
        <v>60</v>
      </c>
      <c r="G136" s="1">
        <f t="shared" si="2"/>
        <v>412.4</v>
      </c>
    </row>
    <row r="137" spans="1:7">
      <c r="B137" s="405"/>
      <c r="C137" s="405"/>
      <c r="D137" t="s">
        <v>16</v>
      </c>
      <c r="E137" s="25">
        <v>5</v>
      </c>
      <c r="G137" s="1">
        <f t="shared" si="2"/>
        <v>417.4</v>
      </c>
    </row>
    <row r="138" spans="1:7">
      <c r="A138" s="30">
        <v>43276</v>
      </c>
      <c r="B138" s="405">
        <v>15604</v>
      </c>
      <c r="C138" s="405" t="s">
        <v>21</v>
      </c>
      <c r="D138" t="s">
        <v>15</v>
      </c>
      <c r="E138" s="25"/>
      <c r="F138" s="1">
        <v>60</v>
      </c>
      <c r="G138" s="1">
        <f t="shared" si="2"/>
        <v>357.4</v>
      </c>
    </row>
    <row r="139" spans="1:7">
      <c r="A139" s="30">
        <v>43276</v>
      </c>
      <c r="B139" s="405">
        <v>15604</v>
      </c>
      <c r="C139" s="405" t="s">
        <v>21</v>
      </c>
      <c r="D139" t="s">
        <v>16</v>
      </c>
      <c r="E139" s="25"/>
      <c r="F139" s="1">
        <v>5</v>
      </c>
      <c r="G139" s="1">
        <f t="shared" si="2"/>
        <v>352.4</v>
      </c>
    </row>
    <row r="140" spans="1:7">
      <c r="A140" s="30">
        <v>43302</v>
      </c>
      <c r="B140" s="405">
        <v>15748</v>
      </c>
      <c r="C140" s="405" t="s">
        <v>21</v>
      </c>
      <c r="D140" t="s">
        <v>13</v>
      </c>
      <c r="E140" s="25"/>
      <c r="F140" s="1">
        <v>350.4</v>
      </c>
      <c r="G140" s="1">
        <f t="shared" si="2"/>
        <v>2</v>
      </c>
    </row>
    <row r="141" spans="1:7">
      <c r="A141" s="30">
        <v>43302</v>
      </c>
      <c r="B141" s="405">
        <v>15748</v>
      </c>
      <c r="C141" s="405" t="s">
        <v>21</v>
      </c>
      <c r="D141" t="s">
        <v>14</v>
      </c>
      <c r="E141" s="25"/>
      <c r="F141" s="1">
        <v>2</v>
      </c>
      <c r="G141" s="1">
        <f t="shared" si="2"/>
        <v>0</v>
      </c>
    </row>
    <row r="142" spans="1:7">
      <c r="A142" s="32">
        <v>43251</v>
      </c>
      <c r="B142" s="404" t="s">
        <v>11</v>
      </c>
      <c r="C142" s="404" t="s">
        <v>22</v>
      </c>
      <c r="D142" t="s">
        <v>13</v>
      </c>
      <c r="E142" s="25">
        <v>312.10000000000002</v>
      </c>
      <c r="G142" s="1">
        <f t="shared" si="2"/>
        <v>312.10000000000002</v>
      </c>
    </row>
    <row r="143" spans="1:7">
      <c r="A143" s="32"/>
      <c r="B143" s="404"/>
      <c r="C143" s="404"/>
      <c r="D143" t="s">
        <v>14</v>
      </c>
      <c r="E143" s="25">
        <v>2</v>
      </c>
      <c r="G143" s="1">
        <f t="shared" si="2"/>
        <v>314.10000000000002</v>
      </c>
    </row>
    <row r="144" spans="1:7">
      <c r="B144" s="405"/>
      <c r="C144" s="405"/>
      <c r="D144" t="s">
        <v>15</v>
      </c>
      <c r="E144" s="25">
        <v>60</v>
      </c>
      <c r="G144" s="1">
        <f t="shared" si="2"/>
        <v>374.1</v>
      </c>
    </row>
    <row r="145" spans="1:7">
      <c r="B145" s="405"/>
      <c r="C145" s="405"/>
      <c r="D145" t="s">
        <v>16</v>
      </c>
      <c r="E145" s="25">
        <v>5</v>
      </c>
      <c r="G145" s="1">
        <f t="shared" si="2"/>
        <v>379.1</v>
      </c>
    </row>
    <row r="146" spans="1:7">
      <c r="A146" s="30">
        <v>43276</v>
      </c>
      <c r="B146" s="405">
        <v>15604</v>
      </c>
      <c r="C146" s="405" t="s">
        <v>22</v>
      </c>
      <c r="D146" t="s">
        <v>15</v>
      </c>
      <c r="E146" s="25"/>
      <c r="F146" s="1">
        <v>60</v>
      </c>
      <c r="G146" s="1">
        <f t="shared" si="2"/>
        <v>319.10000000000002</v>
      </c>
    </row>
    <row r="147" spans="1:7">
      <c r="A147" s="30">
        <v>43276</v>
      </c>
      <c r="B147" s="405">
        <v>15604</v>
      </c>
      <c r="C147" s="405" t="s">
        <v>22</v>
      </c>
      <c r="D147" t="s">
        <v>16</v>
      </c>
      <c r="E147" s="25"/>
      <c r="F147" s="1">
        <v>5</v>
      </c>
      <c r="G147" s="1">
        <f t="shared" si="2"/>
        <v>314.10000000000002</v>
      </c>
    </row>
    <row r="148" spans="1:7">
      <c r="A148" s="30">
        <v>43302</v>
      </c>
      <c r="B148" s="405">
        <v>15748</v>
      </c>
      <c r="C148" s="405" t="s">
        <v>22</v>
      </c>
      <c r="D148" t="s">
        <v>13</v>
      </c>
      <c r="E148" s="25"/>
      <c r="F148" s="1">
        <v>312.10000000000002</v>
      </c>
      <c r="G148" s="1">
        <f t="shared" si="2"/>
        <v>2</v>
      </c>
    </row>
    <row r="149" spans="1:7">
      <c r="A149" s="30">
        <v>43302</v>
      </c>
      <c r="B149" s="405">
        <v>15748</v>
      </c>
      <c r="C149" s="405" t="s">
        <v>22</v>
      </c>
      <c r="D149" t="s">
        <v>14</v>
      </c>
      <c r="E149" s="25"/>
      <c r="F149" s="1">
        <v>2</v>
      </c>
      <c r="G149" s="1">
        <f t="shared" si="2"/>
        <v>0</v>
      </c>
    </row>
    <row r="150" spans="1:7">
      <c r="A150" s="32">
        <v>43281</v>
      </c>
      <c r="B150" s="404" t="s">
        <v>11</v>
      </c>
      <c r="C150" s="404" t="s">
        <v>23</v>
      </c>
      <c r="D150" t="s">
        <v>13</v>
      </c>
      <c r="E150" s="25">
        <v>249.2</v>
      </c>
      <c r="G150" s="1">
        <f t="shared" si="2"/>
        <v>249.2</v>
      </c>
    </row>
    <row r="151" spans="1:7">
      <c r="A151" s="32"/>
      <c r="B151" s="404"/>
      <c r="C151" s="404"/>
      <c r="D151" t="s">
        <v>14</v>
      </c>
      <c r="E151" s="25">
        <v>4</v>
      </c>
      <c r="G151" s="1">
        <f t="shared" si="2"/>
        <v>253.2</v>
      </c>
    </row>
    <row r="152" spans="1:7">
      <c r="B152" s="405"/>
      <c r="C152" s="405"/>
      <c r="D152" t="s">
        <v>15</v>
      </c>
      <c r="E152" s="25">
        <v>60</v>
      </c>
      <c r="G152" s="1">
        <f t="shared" si="2"/>
        <v>313.2</v>
      </c>
    </row>
    <row r="153" spans="1:7">
      <c r="B153" s="405"/>
      <c r="C153" s="405"/>
      <c r="D153" t="s">
        <v>16</v>
      </c>
      <c r="E153" s="25">
        <v>5</v>
      </c>
      <c r="G153" s="1">
        <f t="shared" si="2"/>
        <v>318.2</v>
      </c>
    </row>
    <row r="154" spans="1:7" s="11" customFormat="1">
      <c r="A154" s="30">
        <v>43318</v>
      </c>
      <c r="B154" s="405">
        <v>15939</v>
      </c>
      <c r="C154" s="405" t="s">
        <v>23</v>
      </c>
      <c r="D154" t="s">
        <v>15</v>
      </c>
      <c r="E154" s="151"/>
      <c r="F154" s="20">
        <v>60</v>
      </c>
      <c r="G154" s="1">
        <f t="shared" si="2"/>
        <v>258.2</v>
      </c>
    </row>
    <row r="155" spans="1:7" s="11" customFormat="1">
      <c r="A155" s="30">
        <v>43318</v>
      </c>
      <c r="B155" s="405">
        <v>15939</v>
      </c>
      <c r="C155" s="405" t="s">
        <v>23</v>
      </c>
      <c r="D155" t="s">
        <v>16</v>
      </c>
      <c r="E155" s="151"/>
      <c r="F155" s="20">
        <v>5</v>
      </c>
      <c r="G155" s="1">
        <f t="shared" si="2"/>
        <v>253.2</v>
      </c>
    </row>
    <row r="156" spans="1:7" s="11" customFormat="1">
      <c r="A156" s="30">
        <v>43318</v>
      </c>
      <c r="B156" s="405">
        <v>15957</v>
      </c>
      <c r="C156" s="405" t="s">
        <v>23</v>
      </c>
      <c r="D156" t="s">
        <v>13</v>
      </c>
      <c r="E156" s="151"/>
      <c r="F156" s="20">
        <v>249.2</v>
      </c>
      <c r="G156" s="1">
        <f t="shared" si="2"/>
        <v>4</v>
      </c>
    </row>
    <row r="157" spans="1:7" s="11" customFormat="1">
      <c r="A157" s="30">
        <v>43318</v>
      </c>
      <c r="B157" s="405">
        <v>15957</v>
      </c>
      <c r="C157" s="405" t="s">
        <v>23</v>
      </c>
      <c r="D157" t="s">
        <v>14</v>
      </c>
      <c r="E157" s="151"/>
      <c r="F157" s="20">
        <v>4</v>
      </c>
      <c r="G157" s="1">
        <f t="shared" si="2"/>
        <v>0</v>
      </c>
    </row>
    <row r="158" spans="1:7">
      <c r="A158" s="32">
        <v>43312</v>
      </c>
      <c r="B158" s="404" t="s">
        <v>11</v>
      </c>
      <c r="C158" s="404" t="s">
        <v>24</v>
      </c>
      <c r="D158" t="s">
        <v>13</v>
      </c>
      <c r="E158" s="25">
        <v>244.4</v>
      </c>
      <c r="F158" s="20"/>
      <c r="G158" s="1">
        <f t="shared" si="2"/>
        <v>244.4</v>
      </c>
    </row>
    <row r="159" spans="1:7">
      <c r="A159" s="32"/>
      <c r="B159" s="404"/>
      <c r="C159" s="404"/>
      <c r="D159" t="s">
        <v>14</v>
      </c>
      <c r="E159" s="25">
        <v>2</v>
      </c>
      <c r="F159" s="20"/>
      <c r="G159" s="1">
        <f t="shared" si="2"/>
        <v>246.4</v>
      </c>
    </row>
    <row r="160" spans="1:7">
      <c r="B160" s="405"/>
      <c r="C160" s="405"/>
      <c r="D160" t="s">
        <v>15</v>
      </c>
      <c r="E160" s="25">
        <v>60</v>
      </c>
      <c r="F160" s="20"/>
      <c r="G160" s="1">
        <f t="shared" si="2"/>
        <v>306.39999999999998</v>
      </c>
    </row>
    <row r="161" spans="1:7">
      <c r="B161" s="405"/>
      <c r="C161" s="405"/>
      <c r="D161" t="s">
        <v>16</v>
      </c>
      <c r="E161" s="25">
        <v>5</v>
      </c>
      <c r="F161" s="20"/>
      <c r="G161" s="1">
        <f t="shared" si="2"/>
        <v>311.39999999999998</v>
      </c>
    </row>
    <row r="162" spans="1:7" s="11" customFormat="1">
      <c r="A162" s="30">
        <v>43318</v>
      </c>
      <c r="B162" s="405">
        <v>15939</v>
      </c>
      <c r="C162" s="405" t="s">
        <v>24</v>
      </c>
      <c r="D162" t="s">
        <v>15</v>
      </c>
      <c r="E162" s="151"/>
      <c r="F162" s="20">
        <v>60</v>
      </c>
      <c r="G162" s="1">
        <f t="shared" si="2"/>
        <v>251.39999999999998</v>
      </c>
    </row>
    <row r="163" spans="1:7" s="11" customFormat="1">
      <c r="A163" s="30">
        <v>43318</v>
      </c>
      <c r="B163" s="405">
        <v>15939</v>
      </c>
      <c r="C163" s="405" t="s">
        <v>24</v>
      </c>
      <c r="D163" t="s">
        <v>16</v>
      </c>
      <c r="E163" s="151"/>
      <c r="F163" s="20">
        <v>5</v>
      </c>
      <c r="G163" s="1">
        <f t="shared" si="2"/>
        <v>246.39999999999998</v>
      </c>
    </row>
    <row r="164" spans="1:7" s="11" customFormat="1">
      <c r="A164" s="30">
        <v>43384</v>
      </c>
      <c r="B164" s="405">
        <v>16302</v>
      </c>
      <c r="C164" s="405" t="s">
        <v>24</v>
      </c>
      <c r="D164" t="s">
        <v>13</v>
      </c>
      <c r="E164" s="151"/>
      <c r="F164" s="20">
        <v>244.4</v>
      </c>
      <c r="G164" s="1">
        <f t="shared" si="2"/>
        <v>1.9999999999999716</v>
      </c>
    </row>
    <row r="165" spans="1:7" s="11" customFormat="1">
      <c r="A165" s="30">
        <v>43384</v>
      </c>
      <c r="B165" s="405">
        <v>16302</v>
      </c>
      <c r="C165" s="405" t="s">
        <v>24</v>
      </c>
      <c r="D165" t="s">
        <v>14</v>
      </c>
      <c r="E165" s="151"/>
      <c r="F165" s="20">
        <v>2</v>
      </c>
      <c r="G165" s="1">
        <f t="shared" si="2"/>
        <v>-2.8421709430404007E-14</v>
      </c>
    </row>
    <row r="166" spans="1:7" s="11" customFormat="1">
      <c r="A166" s="32">
        <v>43343</v>
      </c>
      <c r="B166" s="404" t="s">
        <v>11</v>
      </c>
      <c r="C166" s="404" t="s">
        <v>25</v>
      </c>
      <c r="D166" t="s">
        <v>13</v>
      </c>
      <c r="E166" s="25">
        <v>242.5</v>
      </c>
      <c r="F166" s="20"/>
      <c r="G166" s="1">
        <f t="shared" si="2"/>
        <v>242.49999999999997</v>
      </c>
    </row>
    <row r="167" spans="1:7" s="11" customFormat="1">
      <c r="A167" s="32"/>
      <c r="B167" s="404"/>
      <c r="C167" s="404"/>
      <c r="D167" t="s">
        <v>14</v>
      </c>
      <c r="E167" s="25">
        <v>2</v>
      </c>
      <c r="F167" s="20"/>
      <c r="G167" s="1">
        <f t="shared" si="2"/>
        <v>244.49999999999997</v>
      </c>
    </row>
    <row r="168" spans="1:7" s="11" customFormat="1">
      <c r="A168" s="30"/>
      <c r="B168" s="405"/>
      <c r="C168" s="405"/>
      <c r="D168" t="s">
        <v>15</v>
      </c>
      <c r="E168" s="25">
        <v>60</v>
      </c>
      <c r="F168" s="20"/>
      <c r="G168" s="1">
        <f t="shared" si="2"/>
        <v>304.5</v>
      </c>
    </row>
    <row r="169" spans="1:7" s="11" customFormat="1">
      <c r="A169" s="30"/>
      <c r="B169" s="405"/>
      <c r="C169" s="405"/>
      <c r="D169" t="s">
        <v>16</v>
      </c>
      <c r="E169" s="25">
        <v>5</v>
      </c>
      <c r="F169" s="20"/>
      <c r="G169" s="1">
        <f t="shared" si="2"/>
        <v>309.5</v>
      </c>
    </row>
    <row r="170" spans="1:7" s="11" customFormat="1">
      <c r="A170" s="30">
        <v>43395</v>
      </c>
      <c r="B170" s="405">
        <v>16435</v>
      </c>
      <c r="C170" s="405" t="s">
        <v>25</v>
      </c>
      <c r="D170" t="s">
        <v>15</v>
      </c>
      <c r="E170" s="25"/>
      <c r="F170" s="20">
        <v>60</v>
      </c>
      <c r="G170" s="1">
        <f t="shared" si="2"/>
        <v>249.5</v>
      </c>
    </row>
    <row r="171" spans="1:7" s="11" customFormat="1">
      <c r="A171" s="30">
        <v>43395</v>
      </c>
      <c r="B171" s="405">
        <v>16435</v>
      </c>
      <c r="C171" s="405" t="s">
        <v>25</v>
      </c>
      <c r="D171" t="s">
        <v>16</v>
      </c>
      <c r="E171" s="25"/>
      <c r="F171" s="20">
        <v>5</v>
      </c>
      <c r="G171" s="1">
        <f t="shared" si="2"/>
        <v>244.5</v>
      </c>
    </row>
    <row r="172" spans="1:7" s="11" customFormat="1">
      <c r="A172" s="30">
        <v>43395</v>
      </c>
      <c r="B172" s="405">
        <v>16438</v>
      </c>
      <c r="C172" s="405" t="s">
        <v>25</v>
      </c>
      <c r="D172" t="s">
        <v>13</v>
      </c>
      <c r="E172" s="25"/>
      <c r="F172" s="20">
        <v>242.5</v>
      </c>
      <c r="G172" s="1">
        <f t="shared" si="2"/>
        <v>2</v>
      </c>
    </row>
    <row r="173" spans="1:7" s="11" customFormat="1">
      <c r="A173" s="30">
        <v>43395</v>
      </c>
      <c r="B173" s="405">
        <v>16439</v>
      </c>
      <c r="C173" s="405" t="s">
        <v>25</v>
      </c>
      <c r="D173" t="s">
        <v>14</v>
      </c>
      <c r="E173" s="25"/>
      <c r="F173" s="20">
        <v>2</v>
      </c>
      <c r="G173" s="1">
        <f t="shared" si="2"/>
        <v>0</v>
      </c>
    </row>
    <row r="174" spans="1:7" s="11" customFormat="1">
      <c r="A174" s="32">
        <v>43373</v>
      </c>
      <c r="B174" s="404" t="s">
        <v>11</v>
      </c>
      <c r="C174" s="404" t="s">
        <v>26</v>
      </c>
      <c r="D174" t="s">
        <v>13</v>
      </c>
      <c r="E174" s="25">
        <v>248.6</v>
      </c>
      <c r="F174" s="20"/>
      <c r="G174" s="1">
        <f t="shared" si="2"/>
        <v>248.6</v>
      </c>
    </row>
    <row r="175" spans="1:7" s="11" customFormat="1">
      <c r="A175" s="32"/>
      <c r="B175" s="404"/>
      <c r="C175" s="404"/>
      <c r="D175" t="s">
        <v>14</v>
      </c>
      <c r="E175" s="25">
        <v>3</v>
      </c>
      <c r="F175" s="20"/>
      <c r="G175" s="1">
        <f t="shared" si="2"/>
        <v>251.6</v>
      </c>
    </row>
    <row r="176" spans="1:7" s="11" customFormat="1">
      <c r="A176" s="30"/>
      <c r="B176" s="405"/>
      <c r="C176" s="405"/>
      <c r="D176" t="s">
        <v>15</v>
      </c>
      <c r="E176" s="25">
        <v>60</v>
      </c>
      <c r="F176" s="20"/>
      <c r="G176" s="1">
        <f t="shared" si="2"/>
        <v>311.60000000000002</v>
      </c>
    </row>
    <row r="177" spans="1:7" s="11" customFormat="1">
      <c r="A177" s="30"/>
      <c r="B177" s="405"/>
      <c r="C177" s="405"/>
      <c r="D177" t="s">
        <v>16</v>
      </c>
      <c r="E177" s="25">
        <v>5</v>
      </c>
      <c r="F177" s="20"/>
      <c r="G177" s="1">
        <f t="shared" si="2"/>
        <v>316.60000000000002</v>
      </c>
    </row>
    <row r="178" spans="1:7" s="11" customFormat="1">
      <c r="A178" s="30"/>
      <c r="B178" s="405"/>
      <c r="C178" s="405"/>
      <c r="D178" t="s">
        <v>80</v>
      </c>
      <c r="E178" s="25">
        <v>10</v>
      </c>
      <c r="F178" s="20"/>
      <c r="G178" s="1">
        <f t="shared" si="2"/>
        <v>326.60000000000002</v>
      </c>
    </row>
    <row r="179" spans="1:7" s="11" customFormat="1">
      <c r="A179" s="30">
        <v>43395</v>
      </c>
      <c r="B179" s="405">
        <v>16435</v>
      </c>
      <c r="C179" s="405" t="s">
        <v>26</v>
      </c>
      <c r="D179" t="s">
        <v>15</v>
      </c>
      <c r="E179" s="25"/>
      <c r="F179" s="20">
        <v>60</v>
      </c>
      <c r="G179" s="1">
        <f t="shared" si="2"/>
        <v>266.60000000000002</v>
      </c>
    </row>
    <row r="180" spans="1:7" s="11" customFormat="1">
      <c r="A180" s="30">
        <v>43395</v>
      </c>
      <c r="B180" s="405">
        <v>16435</v>
      </c>
      <c r="C180" s="405" t="s">
        <v>26</v>
      </c>
      <c r="D180" t="s">
        <v>16</v>
      </c>
      <c r="E180" s="25"/>
      <c r="F180" s="20">
        <v>5</v>
      </c>
      <c r="G180" s="1">
        <f t="shared" si="2"/>
        <v>261.60000000000002</v>
      </c>
    </row>
    <row r="181" spans="1:7" s="11" customFormat="1">
      <c r="A181" s="30">
        <v>43395</v>
      </c>
      <c r="B181" s="405">
        <v>16435</v>
      </c>
      <c r="C181" s="405" t="s">
        <v>26</v>
      </c>
      <c r="D181" t="s">
        <v>80</v>
      </c>
      <c r="E181" s="25"/>
      <c r="F181" s="20">
        <v>10</v>
      </c>
      <c r="G181" s="1">
        <f t="shared" si="2"/>
        <v>251.60000000000002</v>
      </c>
    </row>
    <row r="182" spans="1:7" s="11" customFormat="1">
      <c r="A182" s="30">
        <v>43441</v>
      </c>
      <c r="B182" s="405">
        <v>16719</v>
      </c>
      <c r="C182" s="405" t="s">
        <v>26</v>
      </c>
      <c r="D182" t="s">
        <v>13</v>
      </c>
      <c r="E182" s="25"/>
      <c r="F182" s="20">
        <v>248.6</v>
      </c>
      <c r="G182" s="1">
        <f t="shared" si="2"/>
        <v>3.0000000000000284</v>
      </c>
    </row>
    <row r="183" spans="1:7" s="11" customFormat="1">
      <c r="A183" s="30">
        <v>43441</v>
      </c>
      <c r="B183" s="405">
        <v>16719</v>
      </c>
      <c r="C183" s="405" t="s">
        <v>26</v>
      </c>
      <c r="D183" t="s">
        <v>14</v>
      </c>
      <c r="E183" s="25"/>
      <c r="F183" s="20">
        <v>3</v>
      </c>
      <c r="G183" s="1">
        <f t="shared" si="2"/>
        <v>2.8421709430404007E-14</v>
      </c>
    </row>
    <row r="184" spans="1:7" s="11" customFormat="1">
      <c r="A184" s="32">
        <v>43404</v>
      </c>
      <c r="B184" s="404" t="s">
        <v>11</v>
      </c>
      <c r="C184" s="404" t="s">
        <v>27</v>
      </c>
      <c r="D184" t="s">
        <v>13</v>
      </c>
      <c r="E184" s="25">
        <v>250.4</v>
      </c>
      <c r="F184" s="20"/>
      <c r="G184" s="1">
        <f t="shared" si="2"/>
        <v>250.40000000000003</v>
      </c>
    </row>
    <row r="185" spans="1:7" s="11" customFormat="1">
      <c r="A185" s="32"/>
      <c r="B185" s="404"/>
      <c r="C185" s="404"/>
      <c r="D185" t="s">
        <v>14</v>
      </c>
      <c r="E185" s="25">
        <v>4</v>
      </c>
      <c r="F185" s="20"/>
      <c r="G185" s="1">
        <f t="shared" si="2"/>
        <v>254.40000000000003</v>
      </c>
    </row>
    <row r="186" spans="1:7" s="11" customFormat="1">
      <c r="A186" s="30"/>
      <c r="B186" s="405"/>
      <c r="C186" s="405"/>
      <c r="D186" t="s">
        <v>15</v>
      </c>
      <c r="E186" s="25">
        <v>60</v>
      </c>
      <c r="F186" s="20"/>
      <c r="G186" s="1">
        <f t="shared" si="2"/>
        <v>314.40000000000003</v>
      </c>
    </row>
    <row r="187" spans="1:7" s="11" customFormat="1">
      <c r="A187" s="30"/>
      <c r="B187" s="405"/>
      <c r="C187" s="405"/>
      <c r="D187" t="s">
        <v>16</v>
      </c>
      <c r="E187" s="25">
        <v>5</v>
      </c>
      <c r="F187" s="20"/>
      <c r="G187" s="1">
        <f t="shared" si="2"/>
        <v>319.40000000000003</v>
      </c>
    </row>
    <row r="188" spans="1:7" s="11" customFormat="1">
      <c r="A188" s="30">
        <v>43482</v>
      </c>
      <c r="B188" s="405">
        <v>16957</v>
      </c>
      <c r="C188" s="405" t="s">
        <v>27</v>
      </c>
      <c r="D188" t="s">
        <v>13</v>
      </c>
      <c r="E188" s="25"/>
      <c r="F188" s="20">
        <v>250.4</v>
      </c>
      <c r="G188" s="1">
        <f t="shared" si="2"/>
        <v>69.000000000000028</v>
      </c>
    </row>
    <row r="189" spans="1:7" s="11" customFormat="1">
      <c r="A189" s="30">
        <v>43482</v>
      </c>
      <c r="B189" s="405">
        <v>16957</v>
      </c>
      <c r="C189" s="405" t="s">
        <v>27</v>
      </c>
      <c r="D189" t="s">
        <v>14</v>
      </c>
      <c r="E189" s="25"/>
      <c r="F189" s="20">
        <v>4</v>
      </c>
      <c r="G189" s="1">
        <f t="shared" si="2"/>
        <v>65.000000000000028</v>
      </c>
    </row>
    <row r="190" spans="1:7" s="11" customFormat="1">
      <c r="A190" s="30">
        <v>43522</v>
      </c>
      <c r="B190" s="405">
        <v>17202</v>
      </c>
      <c r="C190" s="405" t="s">
        <v>27</v>
      </c>
      <c r="D190" t="s">
        <v>15</v>
      </c>
      <c r="E190" s="25"/>
      <c r="F190" s="20">
        <v>60</v>
      </c>
      <c r="G190" s="1">
        <f t="shared" si="2"/>
        <v>5.0000000000000284</v>
      </c>
    </row>
    <row r="191" spans="1:7" s="11" customFormat="1">
      <c r="A191" s="30">
        <v>43522</v>
      </c>
      <c r="B191" s="405">
        <v>17202</v>
      </c>
      <c r="C191" s="405" t="s">
        <v>27</v>
      </c>
      <c r="D191" t="s">
        <v>16</v>
      </c>
      <c r="E191" s="25"/>
      <c r="F191" s="20">
        <v>5</v>
      </c>
      <c r="G191" s="1">
        <f t="shared" si="2"/>
        <v>2.8421709430404007E-14</v>
      </c>
    </row>
    <row r="192" spans="1:7" s="11" customFormat="1">
      <c r="A192" s="32">
        <v>43434</v>
      </c>
      <c r="B192" s="404" t="s">
        <v>11</v>
      </c>
      <c r="C192" s="404" t="s">
        <v>28</v>
      </c>
      <c r="D192" t="s">
        <v>13</v>
      </c>
      <c r="E192" s="25">
        <v>257.2</v>
      </c>
      <c r="F192" s="20"/>
      <c r="G192" s="1">
        <f t="shared" si="2"/>
        <v>257.20000000000005</v>
      </c>
    </row>
    <row r="193" spans="1:7" s="11" customFormat="1">
      <c r="A193" s="32"/>
      <c r="B193" s="404"/>
      <c r="C193" s="404"/>
      <c r="D193" t="s">
        <v>14</v>
      </c>
      <c r="E193" s="25">
        <v>4</v>
      </c>
      <c r="F193" s="20"/>
      <c r="G193" s="1">
        <f t="shared" si="2"/>
        <v>261.20000000000005</v>
      </c>
    </row>
    <row r="194" spans="1:7" s="11" customFormat="1">
      <c r="A194" s="30"/>
      <c r="B194" s="405"/>
      <c r="C194" s="405"/>
      <c r="D194" t="s">
        <v>15</v>
      </c>
      <c r="E194" s="25">
        <v>60</v>
      </c>
      <c r="F194" s="20"/>
      <c r="G194" s="1">
        <f t="shared" si="2"/>
        <v>321.20000000000005</v>
      </c>
    </row>
    <row r="195" spans="1:7" s="11" customFormat="1">
      <c r="A195" s="30"/>
      <c r="B195" s="405"/>
      <c r="C195" s="405"/>
      <c r="D195" t="s">
        <v>16</v>
      </c>
      <c r="E195" s="25">
        <v>5</v>
      </c>
      <c r="F195" s="20"/>
      <c r="G195" s="1">
        <f t="shared" si="2"/>
        <v>326.20000000000005</v>
      </c>
    </row>
    <row r="196" spans="1:7" s="11" customFormat="1">
      <c r="A196" s="30">
        <v>43503</v>
      </c>
      <c r="B196" s="405">
        <v>17126</v>
      </c>
      <c r="C196" s="405" t="s">
        <v>28</v>
      </c>
      <c r="D196" t="s">
        <v>13</v>
      </c>
      <c r="E196" s="25"/>
      <c r="F196" s="20">
        <v>257.2</v>
      </c>
      <c r="G196" s="1">
        <f t="shared" si="2"/>
        <v>69.000000000000057</v>
      </c>
    </row>
    <row r="197" spans="1:7" s="11" customFormat="1">
      <c r="A197" s="30">
        <v>43503</v>
      </c>
      <c r="B197" s="405">
        <v>17126</v>
      </c>
      <c r="C197" s="405" t="s">
        <v>28</v>
      </c>
      <c r="D197" t="s">
        <v>14</v>
      </c>
      <c r="E197" s="25"/>
      <c r="F197" s="20">
        <v>4</v>
      </c>
      <c r="G197" s="1">
        <f t="shared" si="2"/>
        <v>65.000000000000057</v>
      </c>
    </row>
    <row r="198" spans="1:7" s="11" customFormat="1">
      <c r="A198" s="30">
        <v>43522</v>
      </c>
      <c r="B198" s="405">
        <v>17202</v>
      </c>
      <c r="C198" s="405" t="s">
        <v>28</v>
      </c>
      <c r="D198" t="s">
        <v>15</v>
      </c>
      <c r="E198" s="25"/>
      <c r="F198" s="20">
        <v>60</v>
      </c>
      <c r="G198" s="1">
        <f t="shared" si="2"/>
        <v>5.0000000000000568</v>
      </c>
    </row>
    <row r="199" spans="1:7" s="11" customFormat="1">
      <c r="A199" s="30">
        <v>43522</v>
      </c>
      <c r="B199" s="405">
        <v>17202</v>
      </c>
      <c r="C199" s="405" t="s">
        <v>28</v>
      </c>
      <c r="D199" t="s">
        <v>16</v>
      </c>
      <c r="E199" s="25"/>
      <c r="F199" s="20">
        <v>5</v>
      </c>
      <c r="G199" s="1">
        <f t="shared" ref="G199:G262" si="3">+G198+E199-F199</f>
        <v>5.6843418860808015E-14</v>
      </c>
    </row>
    <row r="200" spans="1:7" s="11" customFormat="1">
      <c r="A200" s="32">
        <v>43465</v>
      </c>
      <c r="B200" s="404" t="s">
        <v>11</v>
      </c>
      <c r="C200" s="404" t="s">
        <v>29</v>
      </c>
      <c r="D200" t="s">
        <v>13</v>
      </c>
      <c r="E200" s="25">
        <v>274.8</v>
      </c>
      <c r="F200" s="20"/>
      <c r="G200" s="1">
        <f t="shared" si="3"/>
        <v>274.80000000000007</v>
      </c>
    </row>
    <row r="201" spans="1:7" s="11" customFormat="1">
      <c r="A201" s="32"/>
      <c r="B201" s="404"/>
      <c r="C201" s="404"/>
      <c r="D201" t="s">
        <v>14</v>
      </c>
      <c r="E201" s="25">
        <v>4</v>
      </c>
      <c r="F201" s="20"/>
      <c r="G201" s="1">
        <f t="shared" si="3"/>
        <v>278.80000000000007</v>
      </c>
    </row>
    <row r="202" spans="1:7" s="11" customFormat="1">
      <c r="A202" s="30"/>
      <c r="B202" s="405"/>
      <c r="C202" s="405"/>
      <c r="D202" t="s">
        <v>15</v>
      </c>
      <c r="E202" s="25">
        <v>60</v>
      </c>
      <c r="F202" s="20"/>
      <c r="G202" s="1">
        <f t="shared" si="3"/>
        <v>338.80000000000007</v>
      </c>
    </row>
    <row r="203" spans="1:7" s="11" customFormat="1">
      <c r="A203" s="30"/>
      <c r="B203" s="405"/>
      <c r="C203" s="405"/>
      <c r="D203" t="s">
        <v>16</v>
      </c>
      <c r="E203" s="25">
        <v>5</v>
      </c>
      <c r="F203" s="20"/>
      <c r="G203" s="1">
        <f t="shared" si="3"/>
        <v>343.80000000000007</v>
      </c>
    </row>
    <row r="204" spans="1:7" s="11" customFormat="1">
      <c r="A204" s="30">
        <v>43522</v>
      </c>
      <c r="B204" s="405">
        <v>17202</v>
      </c>
      <c r="C204" s="405" t="s">
        <v>29</v>
      </c>
      <c r="D204" t="s">
        <v>15</v>
      </c>
      <c r="E204" s="25"/>
      <c r="F204" s="20">
        <v>60</v>
      </c>
      <c r="G204" s="1">
        <f t="shared" si="3"/>
        <v>283.80000000000007</v>
      </c>
    </row>
    <row r="205" spans="1:7" s="11" customFormat="1">
      <c r="A205" s="30">
        <v>43522</v>
      </c>
      <c r="B205" s="405">
        <v>17202</v>
      </c>
      <c r="C205" s="405" t="s">
        <v>29</v>
      </c>
      <c r="D205" t="s">
        <v>16</v>
      </c>
      <c r="E205" s="25"/>
      <c r="F205" s="20">
        <v>5</v>
      </c>
      <c r="G205" s="1">
        <f t="shared" si="3"/>
        <v>278.80000000000007</v>
      </c>
    </row>
    <row r="206" spans="1:7" s="11" customFormat="1">
      <c r="A206" s="30">
        <v>43530</v>
      </c>
      <c r="B206" s="405">
        <v>17311</v>
      </c>
      <c r="C206" s="405" t="s">
        <v>29</v>
      </c>
      <c r="D206" t="s">
        <v>13</v>
      </c>
      <c r="E206" s="25"/>
      <c r="F206" s="20">
        <v>274.8</v>
      </c>
      <c r="G206" s="1">
        <f t="shared" si="3"/>
        <v>4.0000000000000568</v>
      </c>
    </row>
    <row r="207" spans="1:7" s="11" customFormat="1">
      <c r="A207" s="30">
        <v>43530</v>
      </c>
      <c r="B207" s="405">
        <v>17311</v>
      </c>
      <c r="C207" s="405" t="s">
        <v>29</v>
      </c>
      <c r="D207" t="s">
        <v>14</v>
      </c>
      <c r="E207" s="25"/>
      <c r="F207" s="20">
        <v>4</v>
      </c>
      <c r="G207" s="1">
        <f t="shared" si="3"/>
        <v>5.6843418860808015E-14</v>
      </c>
    </row>
    <row r="208" spans="1:7" s="11" customFormat="1">
      <c r="A208" s="32">
        <v>43496</v>
      </c>
      <c r="B208" s="404" t="s">
        <v>11</v>
      </c>
      <c r="C208" s="404" t="s">
        <v>12</v>
      </c>
      <c r="D208" t="s">
        <v>13</v>
      </c>
      <c r="E208" s="25">
        <v>286.3</v>
      </c>
      <c r="F208" s="20"/>
      <c r="G208" s="1">
        <f t="shared" si="3"/>
        <v>286.30000000000007</v>
      </c>
    </row>
    <row r="209" spans="1:7" s="11" customFormat="1">
      <c r="A209" s="32"/>
      <c r="B209" s="404"/>
      <c r="C209" s="404"/>
      <c r="D209" t="s">
        <v>14</v>
      </c>
      <c r="E209" s="25">
        <v>4</v>
      </c>
      <c r="F209" s="20"/>
      <c r="G209" s="1">
        <f t="shared" si="3"/>
        <v>290.30000000000007</v>
      </c>
    </row>
    <row r="210" spans="1:7" s="11" customFormat="1">
      <c r="A210" s="30"/>
      <c r="B210" s="405"/>
      <c r="C210" s="405"/>
      <c r="D210" t="s">
        <v>15</v>
      </c>
      <c r="E210" s="25">
        <v>60</v>
      </c>
      <c r="F210" s="20"/>
      <c r="G210" s="1">
        <f t="shared" si="3"/>
        <v>350.30000000000007</v>
      </c>
    </row>
    <row r="211" spans="1:7" s="11" customFormat="1">
      <c r="A211" s="30"/>
      <c r="B211" s="405"/>
      <c r="C211" s="405"/>
      <c r="D211" t="s">
        <v>16</v>
      </c>
      <c r="E211" s="25">
        <v>5</v>
      </c>
      <c r="F211" s="20"/>
      <c r="G211" s="1">
        <f t="shared" si="3"/>
        <v>355.30000000000007</v>
      </c>
    </row>
    <row r="212" spans="1:7" s="11" customFormat="1">
      <c r="A212" s="30">
        <v>43550</v>
      </c>
      <c r="B212" s="405">
        <v>17433</v>
      </c>
      <c r="C212" s="405" t="s">
        <v>12</v>
      </c>
      <c r="D212" t="s">
        <v>15</v>
      </c>
      <c r="E212" s="25"/>
      <c r="F212" s="20">
        <v>60</v>
      </c>
      <c r="G212" s="1">
        <f t="shared" si="3"/>
        <v>295.30000000000007</v>
      </c>
    </row>
    <row r="213" spans="1:7" s="11" customFormat="1">
      <c r="A213" s="30">
        <v>43550</v>
      </c>
      <c r="B213" s="405">
        <v>17433</v>
      </c>
      <c r="C213" s="405" t="s">
        <v>12</v>
      </c>
      <c r="D213" t="s">
        <v>16</v>
      </c>
      <c r="E213" s="25"/>
      <c r="F213" s="20">
        <v>5</v>
      </c>
      <c r="G213" s="1">
        <f t="shared" si="3"/>
        <v>290.30000000000007</v>
      </c>
    </row>
    <row r="214" spans="1:7" s="11" customFormat="1">
      <c r="A214" s="30">
        <v>43552</v>
      </c>
      <c r="B214" s="405">
        <v>17563</v>
      </c>
      <c r="C214" s="405" t="s">
        <v>12</v>
      </c>
      <c r="D214" t="s">
        <v>13</v>
      </c>
      <c r="E214" s="25"/>
      <c r="F214" s="20">
        <v>286.3</v>
      </c>
      <c r="G214" s="1">
        <f t="shared" si="3"/>
        <v>4.0000000000000568</v>
      </c>
    </row>
    <row r="215" spans="1:7" s="11" customFormat="1">
      <c r="A215" s="30">
        <v>43552</v>
      </c>
      <c r="B215" s="405">
        <v>17563</v>
      </c>
      <c r="C215" s="405" t="s">
        <v>12</v>
      </c>
      <c r="D215" t="s">
        <v>14</v>
      </c>
      <c r="E215" s="25"/>
      <c r="F215" s="20">
        <v>4</v>
      </c>
      <c r="G215" s="1">
        <f t="shared" si="3"/>
        <v>5.6843418860808015E-14</v>
      </c>
    </row>
    <row r="216" spans="1:7" s="11" customFormat="1">
      <c r="A216" s="32">
        <v>43524</v>
      </c>
      <c r="B216" s="404" t="s">
        <v>11</v>
      </c>
      <c r="C216" s="404" t="s">
        <v>19</v>
      </c>
      <c r="D216" t="s">
        <v>13</v>
      </c>
      <c r="E216" s="25">
        <v>302.7</v>
      </c>
      <c r="F216" s="20"/>
      <c r="G216" s="1">
        <f t="shared" si="3"/>
        <v>302.70000000000005</v>
      </c>
    </row>
    <row r="217" spans="1:7" s="11" customFormat="1">
      <c r="A217" s="32"/>
      <c r="B217" s="404"/>
      <c r="C217" s="404"/>
      <c r="D217" t="s">
        <v>14</v>
      </c>
      <c r="E217" s="25">
        <v>4.9000000000000004</v>
      </c>
      <c r="F217" s="20"/>
      <c r="G217" s="1">
        <f t="shared" si="3"/>
        <v>307.60000000000002</v>
      </c>
    </row>
    <row r="218" spans="1:7" s="11" customFormat="1">
      <c r="A218" s="30"/>
      <c r="B218" s="405"/>
      <c r="C218" s="405"/>
      <c r="D218" t="s">
        <v>15</v>
      </c>
      <c r="E218" s="25">
        <v>56</v>
      </c>
      <c r="F218" s="20"/>
      <c r="G218" s="1">
        <f t="shared" si="3"/>
        <v>363.6</v>
      </c>
    </row>
    <row r="219" spans="1:7" s="11" customFormat="1">
      <c r="A219" s="30"/>
      <c r="B219" s="405"/>
      <c r="C219" s="405"/>
      <c r="D219" t="s">
        <v>16</v>
      </c>
      <c r="E219" s="25">
        <v>5</v>
      </c>
      <c r="F219" s="20"/>
      <c r="G219" s="1">
        <f t="shared" si="3"/>
        <v>368.6</v>
      </c>
    </row>
    <row r="220" spans="1:7" s="11" customFormat="1">
      <c r="A220" s="30">
        <v>43550</v>
      </c>
      <c r="B220" s="405">
        <v>17433</v>
      </c>
      <c r="C220" s="405" t="s">
        <v>19</v>
      </c>
      <c r="D220" t="s">
        <v>15</v>
      </c>
      <c r="E220" s="25"/>
      <c r="F220" s="20">
        <v>56</v>
      </c>
      <c r="G220" s="1">
        <f t="shared" si="3"/>
        <v>312.60000000000002</v>
      </c>
    </row>
    <row r="221" spans="1:7" s="11" customFormat="1">
      <c r="A221" s="30">
        <v>43550</v>
      </c>
      <c r="B221" s="405">
        <v>17433</v>
      </c>
      <c r="C221" s="405" t="s">
        <v>19</v>
      </c>
      <c r="D221" t="s">
        <v>16</v>
      </c>
      <c r="E221" s="25"/>
      <c r="F221" s="20">
        <v>5</v>
      </c>
      <c r="G221" s="1">
        <f t="shared" si="3"/>
        <v>307.60000000000002</v>
      </c>
    </row>
    <row r="222" spans="1:7" s="11" customFormat="1">
      <c r="A222" s="30">
        <v>43552</v>
      </c>
      <c r="B222" s="405">
        <v>17563</v>
      </c>
      <c r="C222" s="405" t="s">
        <v>19</v>
      </c>
      <c r="D222" t="s">
        <v>13</v>
      </c>
      <c r="E222" s="25"/>
      <c r="F222" s="20">
        <v>302.7</v>
      </c>
      <c r="G222" s="1">
        <f t="shared" si="3"/>
        <v>4.9000000000000341</v>
      </c>
    </row>
    <row r="223" spans="1:7" s="11" customFormat="1">
      <c r="A223" s="30">
        <v>43578</v>
      </c>
      <c r="B223" s="405">
        <v>17644</v>
      </c>
      <c r="C223" s="405" t="s">
        <v>19</v>
      </c>
      <c r="D223" t="s">
        <v>14</v>
      </c>
      <c r="E223" s="25"/>
      <c r="F223" s="20">
        <v>4.9000000000000004</v>
      </c>
      <c r="G223" s="1">
        <f t="shared" si="3"/>
        <v>3.3750779948604759E-14</v>
      </c>
    </row>
    <row r="224" spans="1:7" s="11" customFormat="1">
      <c r="A224" s="32">
        <v>43555</v>
      </c>
      <c r="B224" s="404" t="s">
        <v>11</v>
      </c>
      <c r="C224" s="404" t="s">
        <v>20</v>
      </c>
      <c r="D224" t="s">
        <v>13</v>
      </c>
      <c r="E224" s="25">
        <v>281.10000000000002</v>
      </c>
      <c r="F224" s="20"/>
      <c r="G224" s="1">
        <f t="shared" si="3"/>
        <v>281.10000000000008</v>
      </c>
    </row>
    <row r="225" spans="1:7" s="11" customFormat="1">
      <c r="A225" s="32"/>
      <c r="B225" s="404"/>
      <c r="C225" s="404"/>
      <c r="D225" t="s">
        <v>14</v>
      </c>
      <c r="E225" s="25">
        <v>3.9</v>
      </c>
      <c r="F225" s="20"/>
      <c r="G225" s="1">
        <f t="shared" si="3"/>
        <v>285.00000000000006</v>
      </c>
    </row>
    <row r="226" spans="1:7" s="11" customFormat="1">
      <c r="A226" s="30"/>
      <c r="B226" s="405"/>
      <c r="C226" s="405"/>
      <c r="D226" t="s">
        <v>15</v>
      </c>
      <c r="E226" s="25">
        <v>60</v>
      </c>
      <c r="F226" s="20"/>
      <c r="G226" s="1">
        <f t="shared" si="3"/>
        <v>345.00000000000006</v>
      </c>
    </row>
    <row r="227" spans="1:7" s="11" customFormat="1">
      <c r="A227" s="30"/>
      <c r="B227" s="405"/>
      <c r="C227" s="405"/>
      <c r="D227" t="s">
        <v>16</v>
      </c>
      <c r="E227" s="25">
        <v>5</v>
      </c>
      <c r="F227" s="20"/>
      <c r="G227" s="1">
        <f t="shared" si="3"/>
        <v>350.00000000000006</v>
      </c>
    </row>
    <row r="228" spans="1:7" s="11" customFormat="1">
      <c r="A228" s="30">
        <v>43609</v>
      </c>
      <c r="B228" s="405">
        <v>17969</v>
      </c>
      <c r="C228" s="405" t="s">
        <v>20</v>
      </c>
      <c r="D228" t="s">
        <v>13</v>
      </c>
      <c r="E228" s="25"/>
      <c r="F228" s="20">
        <v>281.10000000000002</v>
      </c>
      <c r="G228" s="1">
        <f t="shared" si="3"/>
        <v>68.900000000000034</v>
      </c>
    </row>
    <row r="229" spans="1:7" s="11" customFormat="1">
      <c r="A229" s="30">
        <v>43609</v>
      </c>
      <c r="B229" s="405">
        <v>17969</v>
      </c>
      <c r="C229" s="405" t="s">
        <v>20</v>
      </c>
      <c r="D229" t="s">
        <v>14</v>
      </c>
      <c r="E229" s="25"/>
      <c r="F229" s="20">
        <v>3.9</v>
      </c>
      <c r="G229" s="1">
        <f t="shared" si="3"/>
        <v>65.000000000000028</v>
      </c>
    </row>
    <row r="230" spans="1:7" s="11" customFormat="1">
      <c r="A230" s="30">
        <v>43613</v>
      </c>
      <c r="B230" s="405">
        <v>17986</v>
      </c>
      <c r="C230" s="405" t="s">
        <v>20</v>
      </c>
      <c r="D230" t="s">
        <v>15</v>
      </c>
      <c r="E230" s="25"/>
      <c r="F230" s="20">
        <v>60</v>
      </c>
      <c r="G230" s="1">
        <f t="shared" si="3"/>
        <v>5.0000000000000284</v>
      </c>
    </row>
    <row r="231" spans="1:7" s="11" customFormat="1">
      <c r="A231" s="30">
        <v>43613</v>
      </c>
      <c r="B231" s="405">
        <v>17986</v>
      </c>
      <c r="C231" s="405" t="s">
        <v>20</v>
      </c>
      <c r="D231" t="s">
        <v>16</v>
      </c>
      <c r="E231" s="25"/>
      <c r="F231" s="20">
        <v>5</v>
      </c>
      <c r="G231" s="1">
        <f t="shared" si="3"/>
        <v>2.8421709430404007E-14</v>
      </c>
    </row>
    <row r="232" spans="1:7" s="11" customFormat="1">
      <c r="A232" s="32">
        <v>43585</v>
      </c>
      <c r="B232" s="404" t="s">
        <v>11</v>
      </c>
      <c r="C232" s="404" t="s">
        <v>21</v>
      </c>
      <c r="D232" t="s">
        <v>13</v>
      </c>
      <c r="E232" s="25">
        <v>284.5</v>
      </c>
      <c r="F232" s="20"/>
      <c r="G232" s="1">
        <f t="shared" si="3"/>
        <v>284.5</v>
      </c>
    </row>
    <row r="233" spans="1:7" s="11" customFormat="1">
      <c r="A233" s="32"/>
      <c r="B233" s="404"/>
      <c r="C233" s="404"/>
      <c r="D233" t="s">
        <v>14</v>
      </c>
      <c r="E233" s="25">
        <v>3.5</v>
      </c>
      <c r="F233" s="20"/>
      <c r="G233" s="1">
        <f t="shared" si="3"/>
        <v>288</v>
      </c>
    </row>
    <row r="234" spans="1:7" s="11" customFormat="1">
      <c r="A234" s="30"/>
      <c r="B234" s="405"/>
      <c r="C234" s="405"/>
      <c r="D234" t="s">
        <v>15</v>
      </c>
      <c r="E234" s="25">
        <v>60</v>
      </c>
      <c r="F234" s="20"/>
      <c r="G234" s="1">
        <f t="shared" si="3"/>
        <v>348</v>
      </c>
    </row>
    <row r="235" spans="1:7" s="11" customFormat="1">
      <c r="A235" s="30"/>
      <c r="B235" s="405"/>
      <c r="C235" s="405"/>
      <c r="D235" t="s">
        <v>16</v>
      </c>
      <c r="E235" s="25">
        <v>5</v>
      </c>
      <c r="F235" s="20"/>
      <c r="G235" s="1">
        <f t="shared" si="3"/>
        <v>353</v>
      </c>
    </row>
    <row r="236" spans="1:7" s="11" customFormat="1">
      <c r="A236" s="30">
        <v>43613</v>
      </c>
      <c r="B236" s="405">
        <v>17986</v>
      </c>
      <c r="C236" s="405" t="s">
        <v>21</v>
      </c>
      <c r="D236" t="s">
        <v>15</v>
      </c>
      <c r="E236" s="25"/>
      <c r="F236" s="20">
        <v>60</v>
      </c>
      <c r="G236" s="1">
        <f t="shared" si="3"/>
        <v>293</v>
      </c>
    </row>
    <row r="237" spans="1:7" s="11" customFormat="1">
      <c r="A237" s="30">
        <v>43613</v>
      </c>
      <c r="B237" s="405">
        <v>17986</v>
      </c>
      <c r="C237" s="405" t="s">
        <v>21</v>
      </c>
      <c r="D237" t="s">
        <v>16</v>
      </c>
      <c r="E237" s="25"/>
      <c r="F237" s="20">
        <v>5</v>
      </c>
      <c r="G237" s="1">
        <f t="shared" si="3"/>
        <v>288</v>
      </c>
    </row>
    <row r="238" spans="1:7" s="11" customFormat="1">
      <c r="A238" s="30">
        <v>43651</v>
      </c>
      <c r="B238" s="405">
        <v>18196</v>
      </c>
      <c r="C238" s="405" t="s">
        <v>21</v>
      </c>
      <c r="D238" t="s">
        <v>13</v>
      </c>
      <c r="E238" s="25"/>
      <c r="F238" s="20">
        <v>284.5</v>
      </c>
      <c r="G238" s="1">
        <f t="shared" si="3"/>
        <v>3.5</v>
      </c>
    </row>
    <row r="239" spans="1:7" s="11" customFormat="1">
      <c r="A239" s="30">
        <v>43651</v>
      </c>
      <c r="B239" s="405">
        <v>18196</v>
      </c>
      <c r="C239" s="405" t="s">
        <v>21</v>
      </c>
      <c r="D239" t="s">
        <v>14</v>
      </c>
      <c r="E239" s="25"/>
      <c r="F239" s="20">
        <v>3.5</v>
      </c>
      <c r="G239" s="1">
        <f t="shared" si="3"/>
        <v>0</v>
      </c>
    </row>
    <row r="240" spans="1:7" s="11" customFormat="1">
      <c r="A240" s="32">
        <v>43616</v>
      </c>
      <c r="B240" s="404" t="s">
        <v>11</v>
      </c>
      <c r="C240" s="404" t="s">
        <v>22</v>
      </c>
      <c r="D240" t="s">
        <v>13</v>
      </c>
      <c r="E240" s="25">
        <v>210.1</v>
      </c>
      <c r="F240" s="20"/>
      <c r="G240" s="1">
        <f t="shared" si="3"/>
        <v>210.1</v>
      </c>
    </row>
    <row r="241" spans="1:7" s="11" customFormat="1">
      <c r="A241" s="32"/>
      <c r="B241" s="404"/>
      <c r="C241" s="404"/>
      <c r="D241" t="s">
        <v>14</v>
      </c>
      <c r="E241" s="25">
        <v>4.0999999999999996</v>
      </c>
      <c r="F241" s="20"/>
      <c r="G241" s="1">
        <f t="shared" si="3"/>
        <v>214.2</v>
      </c>
    </row>
    <row r="242" spans="1:7" s="11" customFormat="1">
      <c r="A242" s="30"/>
      <c r="B242" s="405"/>
      <c r="C242" s="405"/>
      <c r="D242" t="s">
        <v>15</v>
      </c>
      <c r="E242" s="25">
        <v>60</v>
      </c>
      <c r="F242" s="20"/>
      <c r="G242" s="1">
        <f t="shared" si="3"/>
        <v>274.2</v>
      </c>
    </row>
    <row r="243" spans="1:7" s="11" customFormat="1">
      <c r="A243" s="30"/>
      <c r="B243" s="405"/>
      <c r="C243" s="405"/>
      <c r="D243" t="s">
        <v>16</v>
      </c>
      <c r="E243" s="25">
        <v>5</v>
      </c>
      <c r="F243" s="20"/>
      <c r="G243" s="1">
        <f t="shared" si="3"/>
        <v>279.2</v>
      </c>
    </row>
    <row r="244" spans="1:7" s="11" customFormat="1">
      <c r="A244" s="30">
        <v>43671</v>
      </c>
      <c r="B244" s="405">
        <v>18331</v>
      </c>
      <c r="C244" s="405" t="s">
        <v>22</v>
      </c>
      <c r="D244" t="s">
        <v>13</v>
      </c>
      <c r="E244" s="25"/>
      <c r="F244" s="20">
        <v>210.1</v>
      </c>
      <c r="G244" s="1">
        <f t="shared" si="3"/>
        <v>69.099999999999994</v>
      </c>
    </row>
    <row r="245" spans="1:7" s="11" customFormat="1">
      <c r="A245" s="30">
        <v>43671</v>
      </c>
      <c r="B245" s="405">
        <v>18331</v>
      </c>
      <c r="C245" s="405" t="s">
        <v>22</v>
      </c>
      <c r="D245" t="s">
        <v>14</v>
      </c>
      <c r="E245" s="25"/>
      <c r="F245" s="20">
        <v>4.0999999999999996</v>
      </c>
      <c r="G245" s="1">
        <f t="shared" si="3"/>
        <v>65</v>
      </c>
    </row>
    <row r="246" spans="1:7" s="11" customFormat="1">
      <c r="A246" s="30">
        <v>43682</v>
      </c>
      <c r="B246" s="405">
        <v>18447</v>
      </c>
      <c r="C246" s="405" t="s">
        <v>22</v>
      </c>
      <c r="D246" t="s">
        <v>15</v>
      </c>
      <c r="E246" s="25"/>
      <c r="F246" s="20">
        <v>60</v>
      </c>
      <c r="G246" s="1">
        <f t="shared" si="3"/>
        <v>5</v>
      </c>
    </row>
    <row r="247" spans="1:7" s="11" customFormat="1">
      <c r="A247" s="30">
        <v>43682</v>
      </c>
      <c r="B247" s="405">
        <v>18447</v>
      </c>
      <c r="C247" s="405" t="s">
        <v>22</v>
      </c>
      <c r="D247" t="s">
        <v>31</v>
      </c>
      <c r="E247" s="25"/>
      <c r="F247" s="20">
        <v>5</v>
      </c>
      <c r="G247" s="1">
        <f t="shared" si="3"/>
        <v>0</v>
      </c>
    </row>
    <row r="248" spans="1:7" s="11" customFormat="1">
      <c r="A248" s="32">
        <v>43646</v>
      </c>
      <c r="B248" s="404" t="s">
        <v>11</v>
      </c>
      <c r="C248" s="404" t="s">
        <v>23</v>
      </c>
      <c r="D248" t="s">
        <v>13</v>
      </c>
      <c r="E248" s="25">
        <v>187.7</v>
      </c>
      <c r="F248" s="20"/>
      <c r="G248" s="1">
        <f t="shared" si="3"/>
        <v>187.7</v>
      </c>
    </row>
    <row r="249" spans="1:7" s="11" customFormat="1">
      <c r="A249" s="32"/>
      <c r="B249" s="404"/>
      <c r="C249" s="404"/>
      <c r="D249" t="s">
        <v>14</v>
      </c>
      <c r="E249" s="25">
        <v>4</v>
      </c>
      <c r="F249" s="20"/>
      <c r="G249" s="1">
        <f t="shared" si="3"/>
        <v>191.7</v>
      </c>
    </row>
    <row r="250" spans="1:7" s="11" customFormat="1">
      <c r="A250" s="30"/>
      <c r="B250" s="405"/>
      <c r="C250" s="405"/>
      <c r="D250" t="s">
        <v>15</v>
      </c>
      <c r="E250" s="25">
        <v>60</v>
      </c>
      <c r="F250" s="20"/>
      <c r="G250" s="1">
        <f t="shared" si="3"/>
        <v>251.7</v>
      </c>
    </row>
    <row r="251" spans="1:7" s="11" customFormat="1">
      <c r="A251" s="30"/>
      <c r="B251" s="405"/>
      <c r="C251" s="405"/>
      <c r="D251" t="s">
        <v>16</v>
      </c>
      <c r="E251" s="25">
        <v>5</v>
      </c>
      <c r="F251" s="20"/>
      <c r="G251" s="1">
        <f t="shared" si="3"/>
        <v>256.7</v>
      </c>
    </row>
    <row r="252" spans="1:7" s="11" customFormat="1">
      <c r="A252" s="30">
        <v>43682</v>
      </c>
      <c r="B252" s="405">
        <v>18447</v>
      </c>
      <c r="C252" s="405" t="s">
        <v>23</v>
      </c>
      <c r="D252" t="s">
        <v>15</v>
      </c>
      <c r="E252" s="25"/>
      <c r="F252" s="20">
        <v>60</v>
      </c>
      <c r="G252" s="1">
        <f t="shared" si="3"/>
        <v>196.7</v>
      </c>
    </row>
    <row r="253" spans="1:7" s="11" customFormat="1">
      <c r="A253" s="30">
        <v>43682</v>
      </c>
      <c r="B253" s="405">
        <v>18447</v>
      </c>
      <c r="C253" s="405" t="s">
        <v>23</v>
      </c>
      <c r="D253" t="s">
        <v>31</v>
      </c>
      <c r="E253" s="25"/>
      <c r="F253" s="20">
        <v>5</v>
      </c>
      <c r="G253" s="1">
        <f t="shared" si="3"/>
        <v>191.7</v>
      </c>
    </row>
    <row r="254" spans="1:7" s="11" customFormat="1">
      <c r="A254" s="30">
        <v>43683</v>
      </c>
      <c r="B254" s="405">
        <v>18477</v>
      </c>
      <c r="C254" s="405" t="s">
        <v>23</v>
      </c>
      <c r="D254" t="s">
        <v>13</v>
      </c>
      <c r="E254" s="25"/>
      <c r="F254" s="20">
        <v>187.7</v>
      </c>
      <c r="G254" s="1">
        <f t="shared" si="3"/>
        <v>4</v>
      </c>
    </row>
    <row r="255" spans="1:7" s="11" customFormat="1">
      <c r="A255" s="30">
        <v>43683</v>
      </c>
      <c r="B255" s="405">
        <v>18477</v>
      </c>
      <c r="C255" s="405" t="s">
        <v>23</v>
      </c>
      <c r="D255" t="s">
        <v>14</v>
      </c>
      <c r="E255" s="25"/>
      <c r="F255" s="20">
        <v>4</v>
      </c>
      <c r="G255" s="1">
        <f t="shared" si="3"/>
        <v>0</v>
      </c>
    </row>
    <row r="256" spans="1:7" s="11" customFormat="1">
      <c r="A256" s="32">
        <v>43677</v>
      </c>
      <c r="B256" s="404" t="s">
        <v>11</v>
      </c>
      <c r="C256" s="404" t="s">
        <v>24</v>
      </c>
      <c r="D256" t="s">
        <v>13</v>
      </c>
      <c r="E256" s="25">
        <v>187.7</v>
      </c>
      <c r="F256" s="20"/>
      <c r="G256" s="1">
        <f t="shared" si="3"/>
        <v>187.7</v>
      </c>
    </row>
    <row r="257" spans="1:7" s="11" customFormat="1">
      <c r="A257" s="32"/>
      <c r="B257" s="404"/>
      <c r="C257" s="404"/>
      <c r="D257" t="s">
        <v>14</v>
      </c>
      <c r="E257" s="25">
        <v>3.8</v>
      </c>
      <c r="F257" s="20"/>
      <c r="G257" s="1">
        <f t="shared" si="3"/>
        <v>191.5</v>
      </c>
    </row>
    <row r="258" spans="1:7" s="11" customFormat="1">
      <c r="A258" s="30"/>
      <c r="B258" s="405"/>
      <c r="C258" s="405"/>
      <c r="D258" t="s">
        <v>15</v>
      </c>
      <c r="E258" s="25">
        <v>60</v>
      </c>
      <c r="F258" s="20"/>
      <c r="G258" s="1">
        <f t="shared" si="3"/>
        <v>251.5</v>
      </c>
    </row>
    <row r="259" spans="1:7" s="11" customFormat="1">
      <c r="A259" s="30"/>
      <c r="B259" s="405"/>
      <c r="C259" s="405"/>
      <c r="D259" t="s">
        <v>16</v>
      </c>
      <c r="E259" s="25">
        <v>5</v>
      </c>
      <c r="F259" s="20"/>
      <c r="G259" s="1">
        <f t="shared" si="3"/>
        <v>256.5</v>
      </c>
    </row>
    <row r="260" spans="1:7" s="11" customFormat="1">
      <c r="A260" s="30">
        <v>43682</v>
      </c>
      <c r="B260" s="405">
        <v>18447</v>
      </c>
      <c r="C260" s="405" t="s">
        <v>24</v>
      </c>
      <c r="D260" t="s">
        <v>15</v>
      </c>
      <c r="E260" s="25"/>
      <c r="F260" s="20">
        <v>60</v>
      </c>
      <c r="G260" s="1">
        <f t="shared" si="3"/>
        <v>196.5</v>
      </c>
    </row>
    <row r="261" spans="1:7" s="11" customFormat="1">
      <c r="A261" s="30">
        <v>43682</v>
      </c>
      <c r="B261" s="405">
        <v>18447</v>
      </c>
      <c r="C261" s="405" t="s">
        <v>24</v>
      </c>
      <c r="D261" t="s">
        <v>31</v>
      </c>
      <c r="E261" s="25"/>
      <c r="F261" s="20">
        <v>5</v>
      </c>
      <c r="G261" s="1">
        <f t="shared" si="3"/>
        <v>191.5</v>
      </c>
    </row>
    <row r="262" spans="1:7" s="11" customFormat="1">
      <c r="A262" s="30">
        <v>43731</v>
      </c>
      <c r="B262" s="405">
        <v>18723</v>
      </c>
      <c r="C262" s="405" t="s">
        <v>24</v>
      </c>
      <c r="D262" t="s">
        <v>13</v>
      </c>
      <c r="E262" s="25"/>
      <c r="F262" s="20">
        <v>187.7</v>
      </c>
      <c r="G262" s="1">
        <f t="shared" si="3"/>
        <v>3.8000000000000114</v>
      </c>
    </row>
    <row r="263" spans="1:7" s="11" customFormat="1">
      <c r="A263" s="30">
        <v>43731</v>
      </c>
      <c r="B263" s="405">
        <v>18723</v>
      </c>
      <c r="C263" s="405" t="s">
        <v>24</v>
      </c>
      <c r="D263" t="s">
        <v>14</v>
      </c>
      <c r="E263" s="25"/>
      <c r="F263" s="20">
        <v>3.8</v>
      </c>
      <c r="G263" s="1">
        <f t="shared" ref="G263:G326" si="4">+G262+E263-F263</f>
        <v>1.1546319456101628E-14</v>
      </c>
    </row>
    <row r="264" spans="1:7" s="11" customFormat="1">
      <c r="A264" s="32">
        <v>43708</v>
      </c>
      <c r="B264" s="404" t="s">
        <v>11</v>
      </c>
      <c r="C264" s="404" t="s">
        <v>25</v>
      </c>
      <c r="D264" t="s">
        <v>13</v>
      </c>
      <c r="E264" s="25">
        <v>95.1</v>
      </c>
      <c r="F264" s="20"/>
      <c r="G264" s="1">
        <f t="shared" si="4"/>
        <v>95.100000000000009</v>
      </c>
    </row>
    <row r="265" spans="1:7" s="11" customFormat="1">
      <c r="A265" s="32"/>
      <c r="B265" s="404"/>
      <c r="C265" s="404"/>
      <c r="D265" t="s">
        <v>14</v>
      </c>
      <c r="E265" s="25">
        <v>3.7</v>
      </c>
      <c r="F265" s="20"/>
      <c r="G265" s="1">
        <f t="shared" si="4"/>
        <v>98.800000000000011</v>
      </c>
    </row>
    <row r="266" spans="1:7" s="11" customFormat="1">
      <c r="A266" s="30"/>
      <c r="B266" s="405"/>
      <c r="C266" s="405"/>
      <c r="D266" t="s">
        <v>15</v>
      </c>
      <c r="E266" s="25">
        <v>60</v>
      </c>
      <c r="F266" s="20"/>
      <c r="G266" s="1">
        <f t="shared" si="4"/>
        <v>158.80000000000001</v>
      </c>
    </row>
    <row r="267" spans="1:7" s="11" customFormat="1">
      <c r="A267" s="30"/>
      <c r="B267" s="405"/>
      <c r="C267" s="405"/>
      <c r="D267" t="s">
        <v>16</v>
      </c>
      <c r="E267" s="25">
        <v>5</v>
      </c>
      <c r="F267" s="20"/>
      <c r="G267" s="1">
        <f t="shared" si="4"/>
        <v>163.80000000000001</v>
      </c>
    </row>
    <row r="268" spans="1:7" s="11" customFormat="1">
      <c r="A268" s="30">
        <v>43724</v>
      </c>
      <c r="B268" s="405">
        <v>18672</v>
      </c>
      <c r="C268" s="405" t="s">
        <v>25</v>
      </c>
      <c r="D268" t="s">
        <v>15</v>
      </c>
      <c r="E268" s="25"/>
      <c r="F268" s="20">
        <v>60</v>
      </c>
      <c r="G268" s="1">
        <f t="shared" si="4"/>
        <v>103.80000000000001</v>
      </c>
    </row>
    <row r="269" spans="1:7" s="11" customFormat="1">
      <c r="A269" s="30">
        <v>43724</v>
      </c>
      <c r="B269" s="405">
        <v>18672</v>
      </c>
      <c r="C269" s="405" t="s">
        <v>25</v>
      </c>
      <c r="D269" t="s">
        <v>16</v>
      </c>
      <c r="E269" s="25"/>
      <c r="F269" s="20">
        <v>5</v>
      </c>
      <c r="G269" s="1">
        <f t="shared" si="4"/>
        <v>98.800000000000011</v>
      </c>
    </row>
    <row r="270" spans="1:7" s="11" customFormat="1">
      <c r="A270" s="30">
        <v>43731</v>
      </c>
      <c r="B270" s="405">
        <v>18723</v>
      </c>
      <c r="C270" s="405" t="s">
        <v>25</v>
      </c>
      <c r="D270" t="s">
        <v>13</v>
      </c>
      <c r="E270" s="25"/>
      <c r="F270" s="20">
        <v>95.1</v>
      </c>
      <c r="G270" s="1">
        <f t="shared" si="4"/>
        <v>3.7000000000000171</v>
      </c>
    </row>
    <row r="271" spans="1:7" s="11" customFormat="1">
      <c r="A271" s="30">
        <v>43731</v>
      </c>
      <c r="B271" s="405">
        <v>18723</v>
      </c>
      <c r="C271" s="405" t="s">
        <v>25</v>
      </c>
      <c r="D271" t="s">
        <v>14</v>
      </c>
      <c r="E271" s="25"/>
      <c r="F271" s="20">
        <v>3.7</v>
      </c>
      <c r="G271" s="1">
        <f t="shared" si="4"/>
        <v>1.6875389974302379E-14</v>
      </c>
    </row>
    <row r="272" spans="1:7" s="11" customFormat="1">
      <c r="A272" s="32">
        <v>43738</v>
      </c>
      <c r="B272" s="404" t="s">
        <v>10</v>
      </c>
      <c r="C272" s="404" t="s">
        <v>26</v>
      </c>
      <c r="D272" t="s">
        <v>13</v>
      </c>
      <c r="E272" s="25">
        <v>7.7</v>
      </c>
      <c r="F272" s="20"/>
      <c r="G272" s="1">
        <f t="shared" si="4"/>
        <v>7.7000000000000171</v>
      </c>
    </row>
    <row r="273" spans="1:7" s="11" customFormat="1">
      <c r="A273" s="32"/>
      <c r="B273" s="404"/>
      <c r="C273" s="404"/>
      <c r="D273" t="s">
        <v>14</v>
      </c>
      <c r="E273" s="25">
        <v>2.8</v>
      </c>
      <c r="F273" s="20"/>
      <c r="G273" s="1">
        <f t="shared" si="4"/>
        <v>10.500000000000018</v>
      </c>
    </row>
    <row r="274" spans="1:7" s="11" customFormat="1">
      <c r="A274" s="30"/>
      <c r="B274" s="405"/>
      <c r="C274" s="405"/>
      <c r="D274" t="s">
        <v>15</v>
      </c>
      <c r="E274" s="25">
        <v>60</v>
      </c>
      <c r="F274" s="20"/>
      <c r="G274" s="1">
        <f t="shared" si="4"/>
        <v>70.500000000000014</v>
      </c>
    </row>
    <row r="275" spans="1:7" s="11" customFormat="1">
      <c r="A275" s="30"/>
      <c r="B275" s="405"/>
      <c r="C275" s="405"/>
      <c r="D275" t="s">
        <v>16</v>
      </c>
      <c r="E275" s="25">
        <v>5</v>
      </c>
      <c r="F275" s="20"/>
      <c r="G275" s="1">
        <f t="shared" si="4"/>
        <v>75.500000000000014</v>
      </c>
    </row>
    <row r="276" spans="1:7" s="11" customFormat="1">
      <c r="A276" s="30"/>
      <c r="B276" s="405"/>
      <c r="C276" s="405"/>
      <c r="D276" t="s">
        <v>199</v>
      </c>
      <c r="E276" s="25">
        <v>300</v>
      </c>
      <c r="F276" s="20"/>
      <c r="G276" s="1">
        <f t="shared" si="4"/>
        <v>375.5</v>
      </c>
    </row>
    <row r="277" spans="1:7" s="11" customFormat="1">
      <c r="A277" s="30">
        <v>43735</v>
      </c>
      <c r="B277" s="405">
        <v>18816</v>
      </c>
      <c r="C277" s="405" t="s">
        <v>26</v>
      </c>
      <c r="D277" t="s">
        <v>199</v>
      </c>
      <c r="E277" s="25"/>
      <c r="F277" s="20">
        <v>300</v>
      </c>
      <c r="G277" s="1">
        <f t="shared" si="4"/>
        <v>75.5</v>
      </c>
    </row>
    <row r="278" spans="1:7" s="11" customFormat="1">
      <c r="A278" s="30">
        <v>43766</v>
      </c>
      <c r="B278" s="405">
        <v>19100</v>
      </c>
      <c r="C278" s="405" t="s">
        <v>26</v>
      </c>
      <c r="D278" t="s">
        <v>13</v>
      </c>
      <c r="E278" s="25"/>
      <c r="F278" s="20">
        <v>7.7</v>
      </c>
      <c r="G278" s="1">
        <f t="shared" si="4"/>
        <v>67.8</v>
      </c>
    </row>
    <row r="279" spans="1:7" s="11" customFormat="1">
      <c r="A279" s="30">
        <v>43766</v>
      </c>
      <c r="B279" s="405">
        <v>19100</v>
      </c>
      <c r="C279" s="405" t="s">
        <v>26</v>
      </c>
      <c r="D279" t="s">
        <v>14</v>
      </c>
      <c r="E279" s="25"/>
      <c r="F279" s="20">
        <v>2.8</v>
      </c>
      <c r="G279" s="1">
        <f t="shared" si="4"/>
        <v>65</v>
      </c>
    </row>
    <row r="280" spans="1:7" s="11" customFormat="1">
      <c r="A280" s="30">
        <v>43766</v>
      </c>
      <c r="B280" s="405">
        <v>19100</v>
      </c>
      <c r="C280" s="405" t="s">
        <v>26</v>
      </c>
      <c r="D280" t="s">
        <v>15</v>
      </c>
      <c r="E280" s="25"/>
      <c r="F280" s="20">
        <v>60</v>
      </c>
      <c r="G280" s="1">
        <f t="shared" si="4"/>
        <v>5</v>
      </c>
    </row>
    <row r="281" spans="1:7" s="11" customFormat="1">
      <c r="A281" s="30">
        <v>43766</v>
      </c>
      <c r="B281" s="405">
        <v>19100</v>
      </c>
      <c r="C281" s="405" t="s">
        <v>26</v>
      </c>
      <c r="D281" t="s">
        <v>16</v>
      </c>
      <c r="E281" s="25"/>
      <c r="F281" s="20">
        <v>5</v>
      </c>
      <c r="G281" s="1">
        <f t="shared" si="4"/>
        <v>0</v>
      </c>
    </row>
    <row r="282" spans="1:7" s="11" customFormat="1">
      <c r="A282" s="32">
        <v>43769</v>
      </c>
      <c r="B282" s="404" t="s">
        <v>11</v>
      </c>
      <c r="C282" s="404" t="s">
        <v>27</v>
      </c>
      <c r="D282" t="s">
        <v>13</v>
      </c>
      <c r="E282" s="25">
        <v>22.7</v>
      </c>
      <c r="F282" s="20"/>
      <c r="G282" s="1">
        <f t="shared" si="4"/>
        <v>22.7</v>
      </c>
    </row>
    <row r="283" spans="1:7" s="11" customFormat="1">
      <c r="A283" s="30"/>
      <c r="B283" s="405"/>
      <c r="C283" s="405"/>
      <c r="D283" t="s">
        <v>14</v>
      </c>
      <c r="E283" s="25">
        <v>5.4</v>
      </c>
      <c r="F283" s="20"/>
      <c r="G283" s="1">
        <f t="shared" si="4"/>
        <v>28.1</v>
      </c>
    </row>
    <row r="284" spans="1:7" s="11" customFormat="1">
      <c r="A284" s="30"/>
      <c r="B284" s="405"/>
      <c r="C284" s="405"/>
      <c r="D284" t="s">
        <v>15</v>
      </c>
      <c r="E284" s="25">
        <v>60</v>
      </c>
      <c r="F284" s="20"/>
      <c r="G284" s="1">
        <f t="shared" si="4"/>
        <v>88.1</v>
      </c>
    </row>
    <row r="285" spans="1:7" s="11" customFormat="1">
      <c r="A285" s="30"/>
      <c r="B285" s="405"/>
      <c r="C285" s="405"/>
      <c r="D285" t="s">
        <v>16</v>
      </c>
      <c r="E285" s="25">
        <v>5</v>
      </c>
      <c r="F285" s="20"/>
      <c r="G285" s="1">
        <f t="shared" si="4"/>
        <v>93.1</v>
      </c>
    </row>
    <row r="286" spans="1:7" s="11" customFormat="1">
      <c r="A286" s="30">
        <v>43802</v>
      </c>
      <c r="B286" s="405">
        <v>19276</v>
      </c>
      <c r="C286" s="405" t="s">
        <v>27</v>
      </c>
      <c r="D286" t="s">
        <v>13</v>
      </c>
      <c r="E286" s="25"/>
      <c r="F286" s="20">
        <v>22.7</v>
      </c>
      <c r="G286" s="1">
        <f t="shared" si="4"/>
        <v>70.399999999999991</v>
      </c>
    </row>
    <row r="287" spans="1:7" s="11" customFormat="1">
      <c r="A287" s="30">
        <v>43802</v>
      </c>
      <c r="B287" s="405">
        <v>19276</v>
      </c>
      <c r="C287" s="405" t="s">
        <v>27</v>
      </c>
      <c r="D287" t="s">
        <v>14</v>
      </c>
      <c r="E287" s="25"/>
      <c r="F287" s="20">
        <v>5.4</v>
      </c>
      <c r="G287" s="1">
        <f t="shared" si="4"/>
        <v>64.999999999999986</v>
      </c>
    </row>
    <row r="288" spans="1:7" s="11" customFormat="1">
      <c r="A288" s="30">
        <v>43826</v>
      </c>
      <c r="B288" s="405">
        <v>19428</v>
      </c>
      <c r="C288" s="405" t="s">
        <v>27</v>
      </c>
      <c r="D288" t="s">
        <v>15</v>
      </c>
      <c r="E288" s="25"/>
      <c r="F288" s="20">
        <v>60</v>
      </c>
      <c r="G288" s="1">
        <f t="shared" si="4"/>
        <v>4.9999999999999858</v>
      </c>
    </row>
    <row r="289" spans="1:7" s="11" customFormat="1">
      <c r="A289" s="30">
        <v>43826</v>
      </c>
      <c r="B289" s="405">
        <v>19428</v>
      </c>
      <c r="C289" s="405" t="s">
        <v>27</v>
      </c>
      <c r="D289" t="s">
        <v>31</v>
      </c>
      <c r="E289" s="25"/>
      <c r="F289" s="20">
        <v>5</v>
      </c>
      <c r="G289" s="1">
        <f t="shared" si="4"/>
        <v>-1.4210854715202004E-14</v>
      </c>
    </row>
    <row r="290" spans="1:7" s="11" customFormat="1">
      <c r="A290" s="32">
        <v>43799</v>
      </c>
      <c r="B290" s="404" t="s">
        <v>11</v>
      </c>
      <c r="C290" s="404" t="s">
        <v>28</v>
      </c>
      <c r="D290" t="s">
        <v>13</v>
      </c>
      <c r="E290" s="25">
        <v>33.700000000000003</v>
      </c>
      <c r="F290" s="20"/>
      <c r="G290" s="1">
        <f t="shared" si="4"/>
        <v>33.699999999999989</v>
      </c>
    </row>
    <row r="291" spans="1:7" s="11" customFormat="1">
      <c r="A291" s="30"/>
      <c r="B291" s="405"/>
      <c r="C291" s="405"/>
      <c r="D291" t="s">
        <v>14</v>
      </c>
      <c r="E291" s="25">
        <v>5.6</v>
      </c>
      <c r="F291" s="20"/>
      <c r="G291" s="1">
        <f t="shared" si="4"/>
        <v>39.29999999999999</v>
      </c>
    </row>
    <row r="292" spans="1:7" s="11" customFormat="1">
      <c r="A292" s="30"/>
      <c r="B292" s="405"/>
      <c r="C292" s="405"/>
      <c r="D292" t="s">
        <v>15</v>
      </c>
      <c r="E292" s="25">
        <v>60</v>
      </c>
      <c r="F292" s="20"/>
      <c r="G292" s="1">
        <f t="shared" si="4"/>
        <v>99.299999999999983</v>
      </c>
    </row>
    <row r="293" spans="1:7" s="11" customFormat="1">
      <c r="A293" s="30"/>
      <c r="B293" s="405"/>
      <c r="C293" s="405"/>
      <c r="D293" t="s">
        <v>16</v>
      </c>
      <c r="E293" s="25">
        <v>5</v>
      </c>
      <c r="F293" s="20"/>
      <c r="G293" s="1">
        <f t="shared" si="4"/>
        <v>104.29999999999998</v>
      </c>
    </row>
    <row r="294" spans="1:7" s="11" customFormat="1">
      <c r="A294" s="30">
        <v>43826</v>
      </c>
      <c r="B294" s="405">
        <v>19428</v>
      </c>
      <c r="C294" s="405" t="s">
        <v>28</v>
      </c>
      <c r="D294" t="s">
        <v>15</v>
      </c>
      <c r="E294" s="25"/>
      <c r="F294" s="20">
        <v>60</v>
      </c>
      <c r="G294" s="1">
        <f t="shared" si="4"/>
        <v>44.299999999999983</v>
      </c>
    </row>
    <row r="295" spans="1:7" s="11" customFormat="1">
      <c r="A295" s="30">
        <v>43826</v>
      </c>
      <c r="B295" s="405">
        <v>19428</v>
      </c>
      <c r="C295" s="405" t="s">
        <v>28</v>
      </c>
      <c r="D295" t="s">
        <v>31</v>
      </c>
      <c r="E295" s="25"/>
      <c r="F295" s="20">
        <v>5</v>
      </c>
      <c r="G295" s="1">
        <f t="shared" si="4"/>
        <v>39.299999999999983</v>
      </c>
    </row>
    <row r="296" spans="1:7" s="11" customFormat="1">
      <c r="A296" s="30">
        <v>43829</v>
      </c>
      <c r="B296" s="405">
        <v>19442</v>
      </c>
      <c r="C296" s="405" t="s">
        <v>28</v>
      </c>
      <c r="D296" t="s">
        <v>13</v>
      </c>
      <c r="E296" s="25"/>
      <c r="F296" s="20">
        <v>33.700000000000003</v>
      </c>
      <c r="G296" s="1">
        <f t="shared" si="4"/>
        <v>5.5999999999999801</v>
      </c>
    </row>
    <row r="297" spans="1:7" s="11" customFormat="1">
      <c r="A297" s="30">
        <v>43829</v>
      </c>
      <c r="B297" s="405">
        <v>19442</v>
      </c>
      <c r="C297" s="405" t="s">
        <v>28</v>
      </c>
      <c r="D297" t="s">
        <v>14</v>
      </c>
      <c r="E297" s="25"/>
      <c r="F297" s="20">
        <v>5.6</v>
      </c>
      <c r="G297" s="1">
        <f t="shared" si="4"/>
        <v>-1.9539925233402755E-14</v>
      </c>
    </row>
    <row r="298" spans="1:7" s="11" customFormat="1">
      <c r="A298" s="32">
        <v>43830</v>
      </c>
      <c r="B298" s="404" t="s">
        <v>11</v>
      </c>
      <c r="C298" s="404" t="s">
        <v>29</v>
      </c>
      <c r="D298" t="s">
        <v>13</v>
      </c>
      <c r="E298" s="25">
        <v>35.299999999999997</v>
      </c>
      <c r="F298" s="20"/>
      <c r="G298" s="1">
        <f t="shared" si="4"/>
        <v>35.299999999999976</v>
      </c>
    </row>
    <row r="299" spans="1:7" s="11" customFormat="1">
      <c r="A299" s="30"/>
      <c r="B299" s="405"/>
      <c r="C299" s="405"/>
      <c r="D299" t="s">
        <v>14</v>
      </c>
      <c r="E299" s="25">
        <v>5.6</v>
      </c>
      <c r="F299" s="20"/>
      <c r="G299" s="1">
        <f t="shared" si="4"/>
        <v>40.899999999999977</v>
      </c>
    </row>
    <row r="300" spans="1:7" s="11" customFormat="1">
      <c r="A300" s="30"/>
      <c r="B300" s="405"/>
      <c r="C300" s="405"/>
      <c r="D300" t="s">
        <v>15</v>
      </c>
      <c r="E300" s="25">
        <v>60</v>
      </c>
      <c r="F300" s="20"/>
      <c r="G300" s="1">
        <f t="shared" si="4"/>
        <v>100.89999999999998</v>
      </c>
    </row>
    <row r="301" spans="1:7" s="11" customFormat="1">
      <c r="A301" s="30"/>
      <c r="B301" s="405"/>
      <c r="C301" s="405"/>
      <c r="D301" t="s">
        <v>16</v>
      </c>
      <c r="E301" s="25">
        <v>5</v>
      </c>
      <c r="F301" s="20"/>
      <c r="G301" s="1">
        <f t="shared" si="4"/>
        <v>105.89999999999998</v>
      </c>
    </row>
    <row r="302" spans="1:7" s="11" customFormat="1">
      <c r="A302" s="30">
        <v>43826</v>
      </c>
      <c r="B302" s="405">
        <v>19428</v>
      </c>
      <c r="C302" s="405" t="s">
        <v>29</v>
      </c>
      <c r="D302" t="s">
        <v>15</v>
      </c>
      <c r="E302" s="25"/>
      <c r="F302" s="20">
        <v>60</v>
      </c>
      <c r="G302" s="1">
        <f t="shared" si="4"/>
        <v>45.899999999999977</v>
      </c>
    </row>
    <row r="303" spans="1:7" s="11" customFormat="1">
      <c r="A303" s="30">
        <v>43826</v>
      </c>
      <c r="B303" s="405">
        <v>19428</v>
      </c>
      <c r="C303" s="405" t="s">
        <v>29</v>
      </c>
      <c r="D303" t="s">
        <v>31</v>
      </c>
      <c r="E303" s="25"/>
      <c r="F303" s="20">
        <v>5</v>
      </c>
      <c r="G303" s="1">
        <f t="shared" si="4"/>
        <v>40.899999999999977</v>
      </c>
    </row>
    <row r="304" spans="1:7" s="11" customFormat="1">
      <c r="A304" s="30">
        <v>43854</v>
      </c>
      <c r="B304" s="405">
        <v>19642</v>
      </c>
      <c r="C304" s="405" t="s">
        <v>29</v>
      </c>
      <c r="D304" t="s">
        <v>13</v>
      </c>
      <c r="E304" s="25"/>
      <c r="F304" s="1">
        <v>35.299999999999997</v>
      </c>
      <c r="G304" s="1">
        <f t="shared" si="4"/>
        <v>5.5999999999999801</v>
      </c>
    </row>
    <row r="305" spans="1:7" s="11" customFormat="1">
      <c r="A305" s="30">
        <v>43854</v>
      </c>
      <c r="B305" s="405">
        <v>19642</v>
      </c>
      <c r="C305" s="405" t="s">
        <v>29</v>
      </c>
      <c r="D305" t="s">
        <v>14</v>
      </c>
      <c r="E305" s="25"/>
      <c r="F305" s="1">
        <v>5.6</v>
      </c>
      <c r="G305" s="1">
        <f t="shared" si="4"/>
        <v>-1.9539925233402755E-14</v>
      </c>
    </row>
    <row r="306" spans="1:7" s="11" customFormat="1">
      <c r="A306" s="32">
        <v>43861</v>
      </c>
      <c r="B306" s="404" t="s">
        <v>11</v>
      </c>
      <c r="C306" s="404" t="s">
        <v>12</v>
      </c>
      <c r="D306" t="s">
        <v>13</v>
      </c>
      <c r="E306" s="25">
        <v>38.299999999999997</v>
      </c>
      <c r="F306" s="1"/>
      <c r="G306" s="1">
        <f t="shared" si="4"/>
        <v>38.299999999999976</v>
      </c>
    </row>
    <row r="307" spans="1:7" s="11" customFormat="1">
      <c r="A307" s="30"/>
      <c r="B307" s="405"/>
      <c r="C307" s="405"/>
      <c r="D307" t="s">
        <v>14</v>
      </c>
      <c r="E307" s="25">
        <v>5.4</v>
      </c>
      <c r="F307" s="1"/>
      <c r="G307" s="1">
        <f t="shared" si="4"/>
        <v>43.699999999999974</v>
      </c>
    </row>
    <row r="308" spans="1:7" s="11" customFormat="1">
      <c r="A308" s="30"/>
      <c r="B308" s="405"/>
      <c r="C308" s="405"/>
      <c r="D308" t="s">
        <v>15</v>
      </c>
      <c r="E308" s="25">
        <v>60</v>
      </c>
      <c r="F308" s="1"/>
      <c r="G308" s="1">
        <f t="shared" si="4"/>
        <v>103.69999999999997</v>
      </c>
    </row>
    <row r="309" spans="1:7" s="11" customFormat="1">
      <c r="A309" s="30"/>
      <c r="B309" s="405"/>
      <c r="C309" s="405"/>
      <c r="D309" t="s">
        <v>16</v>
      </c>
      <c r="E309" s="25">
        <v>5</v>
      </c>
      <c r="F309" s="1"/>
      <c r="G309" s="1">
        <f t="shared" si="4"/>
        <v>108.69999999999997</v>
      </c>
    </row>
    <row r="310" spans="1:7" s="11" customFormat="1">
      <c r="A310" s="30">
        <v>43888</v>
      </c>
      <c r="B310" s="405">
        <v>19819</v>
      </c>
      <c r="C310" s="405" t="s">
        <v>12</v>
      </c>
      <c r="D310" t="s">
        <v>13</v>
      </c>
      <c r="E310" s="25"/>
      <c r="F310" s="1">
        <v>38.299999999999997</v>
      </c>
      <c r="G310" s="1">
        <f t="shared" si="4"/>
        <v>70.399999999999977</v>
      </c>
    </row>
    <row r="311" spans="1:7" s="11" customFormat="1">
      <c r="A311" s="30">
        <v>43888</v>
      </c>
      <c r="B311" s="405">
        <v>19819</v>
      </c>
      <c r="C311" s="405" t="s">
        <v>12</v>
      </c>
      <c r="D311" t="s">
        <v>14</v>
      </c>
      <c r="E311" s="25"/>
      <c r="F311" s="1">
        <v>5.4</v>
      </c>
      <c r="G311" s="1">
        <f t="shared" si="4"/>
        <v>64.999999999999972</v>
      </c>
    </row>
    <row r="312" spans="1:7" s="11" customFormat="1">
      <c r="A312" s="30">
        <v>43889</v>
      </c>
      <c r="B312" s="405">
        <v>19849</v>
      </c>
      <c r="C312" s="405" t="s">
        <v>12</v>
      </c>
      <c r="D312" t="s">
        <v>15</v>
      </c>
      <c r="E312" s="25"/>
      <c r="F312" s="1">
        <v>60</v>
      </c>
      <c r="G312" s="1">
        <f t="shared" si="4"/>
        <v>4.9999999999999716</v>
      </c>
    </row>
    <row r="313" spans="1:7" s="11" customFormat="1">
      <c r="A313" s="30">
        <v>43889</v>
      </c>
      <c r="B313" s="405">
        <v>19849</v>
      </c>
      <c r="C313" s="405" t="s">
        <v>12</v>
      </c>
      <c r="D313" t="s">
        <v>31</v>
      </c>
      <c r="E313" s="152"/>
      <c r="F313" s="1">
        <v>5</v>
      </c>
      <c r="G313" s="1">
        <f t="shared" si="4"/>
        <v>-2.8421709430404007E-14</v>
      </c>
    </row>
    <row r="314" spans="1:7" s="11" customFormat="1">
      <c r="A314" s="32">
        <v>43890</v>
      </c>
      <c r="B314" s="404" t="s">
        <v>11</v>
      </c>
      <c r="C314" s="414" t="s">
        <v>19</v>
      </c>
      <c r="D314" s="5" t="s">
        <v>13</v>
      </c>
      <c r="E314" s="152">
        <v>39.799999999999997</v>
      </c>
      <c r="F314" s="1"/>
      <c r="G314" s="1">
        <f t="shared" si="4"/>
        <v>39.799999999999969</v>
      </c>
    </row>
    <row r="315" spans="1:7" s="11" customFormat="1">
      <c r="A315" s="30"/>
      <c r="B315" s="405"/>
      <c r="C315" s="6"/>
      <c r="D315" s="5" t="s">
        <v>14</v>
      </c>
      <c r="E315" s="152">
        <v>5.7</v>
      </c>
      <c r="F315" s="1"/>
      <c r="G315" s="1">
        <f t="shared" si="4"/>
        <v>45.499999999999972</v>
      </c>
    </row>
    <row r="316" spans="1:7" s="11" customFormat="1">
      <c r="A316" s="30"/>
      <c r="B316" s="405"/>
      <c r="C316" s="6"/>
      <c r="D316" s="5" t="s">
        <v>15</v>
      </c>
      <c r="E316" s="152">
        <v>58</v>
      </c>
      <c r="F316" s="1"/>
      <c r="G316" s="1">
        <f t="shared" si="4"/>
        <v>103.49999999999997</v>
      </c>
    </row>
    <row r="317" spans="1:7" s="11" customFormat="1">
      <c r="A317" s="32"/>
      <c r="B317" s="405"/>
      <c r="C317" s="6"/>
      <c r="D317" s="5" t="s">
        <v>31</v>
      </c>
      <c r="E317" s="152">
        <v>5</v>
      </c>
      <c r="F317" s="1"/>
      <c r="G317" s="1">
        <f t="shared" si="4"/>
        <v>108.49999999999997</v>
      </c>
    </row>
    <row r="318" spans="1:7" s="11" customFormat="1">
      <c r="A318" s="30">
        <v>44021</v>
      </c>
      <c r="B318" s="405">
        <v>20061</v>
      </c>
      <c r="C318" s="6" t="s">
        <v>19</v>
      </c>
      <c r="D318" s="5" t="s">
        <v>15</v>
      </c>
      <c r="E318" s="153"/>
      <c r="F318" s="4">
        <v>58</v>
      </c>
      <c r="G318" s="1">
        <f t="shared" si="4"/>
        <v>50.499999999999972</v>
      </c>
    </row>
    <row r="319" spans="1:7" s="11" customFormat="1">
      <c r="A319" s="30">
        <v>44021</v>
      </c>
      <c r="B319" s="405">
        <v>20061</v>
      </c>
      <c r="C319" s="6" t="s">
        <v>19</v>
      </c>
      <c r="D319" s="5" t="s">
        <v>31</v>
      </c>
      <c r="E319" s="153"/>
      <c r="F319" s="4">
        <v>5</v>
      </c>
      <c r="G319" s="1">
        <f t="shared" si="4"/>
        <v>45.499999999999972</v>
      </c>
    </row>
    <row r="320" spans="1:7" s="11" customFormat="1">
      <c r="A320" s="30">
        <v>44130</v>
      </c>
      <c r="B320" s="405">
        <v>20532</v>
      </c>
      <c r="C320" s="6" t="s">
        <v>19</v>
      </c>
      <c r="D320" s="5" t="s">
        <v>13</v>
      </c>
      <c r="E320" s="153"/>
      <c r="F320" s="4">
        <v>39.799999999999997</v>
      </c>
      <c r="G320" s="1">
        <f t="shared" si="4"/>
        <v>5.6999999999999744</v>
      </c>
    </row>
    <row r="321" spans="1:7" s="11" customFormat="1">
      <c r="A321" s="30">
        <v>44130</v>
      </c>
      <c r="B321" s="405">
        <v>20532</v>
      </c>
      <c r="C321" s="6" t="s">
        <v>19</v>
      </c>
      <c r="D321" s="5" t="s">
        <v>14</v>
      </c>
      <c r="E321" s="153"/>
      <c r="F321" s="4">
        <v>5.7</v>
      </c>
      <c r="G321" s="1">
        <f t="shared" si="4"/>
        <v>-2.5757174171303632E-14</v>
      </c>
    </row>
    <row r="322" spans="1:7" s="11" customFormat="1">
      <c r="A322" s="32">
        <v>43921</v>
      </c>
      <c r="B322" s="404" t="s">
        <v>11</v>
      </c>
      <c r="C322" s="414" t="s">
        <v>20</v>
      </c>
      <c r="D322" s="5" t="s">
        <v>13</v>
      </c>
      <c r="E322" s="152">
        <v>32.9</v>
      </c>
      <c r="F322" s="1"/>
      <c r="G322" s="1">
        <f t="shared" si="4"/>
        <v>32.89999999999997</v>
      </c>
    </row>
    <row r="323" spans="1:7" s="11" customFormat="1">
      <c r="A323" s="30"/>
      <c r="B323" s="405"/>
      <c r="C323" s="6"/>
      <c r="D323" s="5" t="s">
        <v>14</v>
      </c>
      <c r="E323" s="152">
        <v>5.8</v>
      </c>
      <c r="F323" s="1"/>
      <c r="G323" s="1">
        <f t="shared" si="4"/>
        <v>38.699999999999967</v>
      </c>
    </row>
    <row r="324" spans="1:7" s="11" customFormat="1">
      <c r="A324" s="32"/>
      <c r="C324" s="6"/>
      <c r="D324" s="5" t="s">
        <v>15</v>
      </c>
      <c r="E324" s="152">
        <v>60</v>
      </c>
      <c r="F324" s="1"/>
      <c r="G324" s="1">
        <f t="shared" si="4"/>
        <v>98.69999999999996</v>
      </c>
    </row>
    <row r="325" spans="1:7" s="11" customFormat="1">
      <c r="A325" s="32"/>
      <c r="C325" s="6"/>
      <c r="D325" s="5" t="s">
        <v>31</v>
      </c>
      <c r="E325" s="152">
        <v>5</v>
      </c>
      <c r="F325" s="1"/>
      <c r="G325" s="1">
        <f t="shared" si="4"/>
        <v>103.69999999999996</v>
      </c>
    </row>
    <row r="326" spans="1:7" s="11" customFormat="1">
      <c r="A326" s="30">
        <v>44021</v>
      </c>
      <c r="B326" s="405">
        <v>20061</v>
      </c>
      <c r="C326" s="6" t="s">
        <v>20</v>
      </c>
      <c r="D326" t="s">
        <v>15</v>
      </c>
      <c r="E326" s="25"/>
      <c r="F326" s="1">
        <v>60</v>
      </c>
      <c r="G326" s="1">
        <f t="shared" si="4"/>
        <v>43.69999999999996</v>
      </c>
    </row>
    <row r="327" spans="1:7" s="11" customFormat="1">
      <c r="A327" s="30">
        <v>44021</v>
      </c>
      <c r="B327" s="405">
        <v>20061</v>
      </c>
      <c r="C327" s="6" t="s">
        <v>20</v>
      </c>
      <c r="D327" t="s">
        <v>31</v>
      </c>
      <c r="E327" s="152"/>
      <c r="F327" s="1">
        <v>5</v>
      </c>
      <c r="G327" s="1">
        <f t="shared" ref="G327:G392" si="5">+G326+E327-F327</f>
        <v>38.69999999999996</v>
      </c>
    </row>
    <row r="328" spans="1:7" s="11" customFormat="1">
      <c r="A328" s="30">
        <v>44130</v>
      </c>
      <c r="B328" s="405">
        <v>20532</v>
      </c>
      <c r="C328" s="6" t="s">
        <v>20</v>
      </c>
      <c r="D328" t="s">
        <v>13</v>
      </c>
      <c r="E328" s="152"/>
      <c r="F328" s="1">
        <v>32.9</v>
      </c>
      <c r="G328" s="1">
        <f t="shared" si="5"/>
        <v>5.7999999999999616</v>
      </c>
    </row>
    <row r="329" spans="1:7" s="11" customFormat="1">
      <c r="A329" s="30">
        <v>44130</v>
      </c>
      <c r="B329" s="405">
        <v>20532</v>
      </c>
      <c r="C329" s="6" t="s">
        <v>20</v>
      </c>
      <c r="D329" t="s">
        <v>14</v>
      </c>
      <c r="E329" s="152"/>
      <c r="F329" s="1">
        <v>5.8</v>
      </c>
      <c r="G329" s="1">
        <f t="shared" si="5"/>
        <v>-3.8191672047105385E-14</v>
      </c>
    </row>
    <row r="330" spans="1:7" s="11" customFormat="1">
      <c r="A330" s="32">
        <v>43951</v>
      </c>
      <c r="B330" s="404" t="s">
        <v>11</v>
      </c>
      <c r="C330" s="414" t="s">
        <v>21</v>
      </c>
      <c r="D330" s="5" t="s">
        <v>13</v>
      </c>
      <c r="E330" s="152">
        <v>13.1</v>
      </c>
      <c r="F330" s="1"/>
      <c r="G330" s="1">
        <f t="shared" si="5"/>
        <v>13.099999999999962</v>
      </c>
    </row>
    <row r="331" spans="1:7" s="11" customFormat="1">
      <c r="A331" s="30"/>
      <c r="B331" s="405"/>
      <c r="C331" s="6"/>
      <c r="D331" s="5" t="s">
        <v>14</v>
      </c>
      <c r="E331" s="152">
        <v>4.8</v>
      </c>
      <c r="F331" s="1"/>
      <c r="G331" s="1">
        <f t="shared" si="5"/>
        <v>17.899999999999963</v>
      </c>
    </row>
    <row r="332" spans="1:7" s="11" customFormat="1">
      <c r="A332" s="32"/>
      <c r="C332" s="6"/>
      <c r="D332" s="5" t="s">
        <v>15</v>
      </c>
      <c r="E332" s="152">
        <v>60</v>
      </c>
      <c r="F332" s="1"/>
      <c r="G332" s="1">
        <f t="shared" si="5"/>
        <v>77.899999999999963</v>
      </c>
    </row>
    <row r="333" spans="1:7" s="11" customFormat="1">
      <c r="A333" s="32"/>
      <c r="C333" s="6"/>
      <c r="D333" s="5" t="s">
        <v>31</v>
      </c>
      <c r="E333" s="152">
        <v>5</v>
      </c>
      <c r="F333" s="1"/>
      <c r="G333" s="1">
        <f t="shared" si="5"/>
        <v>82.899999999999963</v>
      </c>
    </row>
    <row r="334" spans="1:7" s="11" customFormat="1">
      <c r="A334" s="30">
        <v>44021</v>
      </c>
      <c r="B334" s="405">
        <v>20061</v>
      </c>
      <c r="C334" s="6" t="s">
        <v>21</v>
      </c>
      <c r="D334" t="s">
        <v>15</v>
      </c>
      <c r="E334" s="25"/>
      <c r="F334" s="1">
        <v>60</v>
      </c>
      <c r="G334" s="1">
        <f t="shared" si="5"/>
        <v>22.899999999999963</v>
      </c>
    </row>
    <row r="335" spans="1:7" s="11" customFormat="1">
      <c r="A335" s="30">
        <v>44021</v>
      </c>
      <c r="B335" s="405">
        <v>20061</v>
      </c>
      <c r="C335" s="6" t="s">
        <v>21</v>
      </c>
      <c r="D335" t="s">
        <v>31</v>
      </c>
      <c r="E335" s="152"/>
      <c r="F335" s="1">
        <v>5</v>
      </c>
      <c r="G335" s="1">
        <f t="shared" si="5"/>
        <v>17.899999999999963</v>
      </c>
    </row>
    <row r="336" spans="1:7" s="11" customFormat="1">
      <c r="A336" s="30">
        <v>44145</v>
      </c>
      <c r="B336" s="405">
        <v>20641</v>
      </c>
      <c r="C336" s="6" t="s">
        <v>21</v>
      </c>
      <c r="D336" t="s">
        <v>13</v>
      </c>
      <c r="E336" s="152"/>
      <c r="F336" s="1">
        <v>13.1</v>
      </c>
      <c r="G336" s="1">
        <f t="shared" si="5"/>
        <v>4.7999999999999634</v>
      </c>
    </row>
    <row r="337" spans="1:7" s="11" customFormat="1">
      <c r="A337" s="30">
        <v>44145</v>
      </c>
      <c r="B337" s="405">
        <v>20641</v>
      </c>
      <c r="C337" s="6" t="s">
        <v>21</v>
      </c>
      <c r="D337" t="s">
        <v>14</v>
      </c>
      <c r="E337" s="152"/>
      <c r="F337" s="1">
        <v>4.8</v>
      </c>
      <c r="G337" s="1">
        <f t="shared" si="5"/>
        <v>-3.6415315207705135E-14</v>
      </c>
    </row>
    <row r="338" spans="1:7" s="11" customFormat="1">
      <c r="A338" s="32">
        <v>43981</v>
      </c>
      <c r="B338" s="404" t="s">
        <v>11</v>
      </c>
      <c r="C338" s="414" t="s">
        <v>22</v>
      </c>
      <c r="D338" s="5" t="s">
        <v>13</v>
      </c>
      <c r="E338" s="152">
        <v>12.1</v>
      </c>
      <c r="F338" s="1"/>
      <c r="G338" s="1">
        <f t="shared" si="5"/>
        <v>12.099999999999962</v>
      </c>
    </row>
    <row r="339" spans="1:7" s="11" customFormat="1">
      <c r="A339" s="30"/>
      <c r="B339" s="405"/>
      <c r="C339" s="6"/>
      <c r="D339" s="5" t="s">
        <v>14</v>
      </c>
      <c r="E339" s="152">
        <v>2.5</v>
      </c>
      <c r="F339" s="1"/>
      <c r="G339" s="1">
        <f t="shared" si="5"/>
        <v>14.599999999999962</v>
      </c>
    </row>
    <row r="340" spans="1:7" s="11" customFormat="1">
      <c r="A340" s="32"/>
      <c r="C340" s="6"/>
      <c r="D340" s="5" t="s">
        <v>15</v>
      </c>
      <c r="E340" s="152">
        <v>60</v>
      </c>
      <c r="F340" s="1"/>
      <c r="G340" s="1">
        <f t="shared" si="5"/>
        <v>74.599999999999966</v>
      </c>
    </row>
    <row r="341" spans="1:7" s="11" customFormat="1">
      <c r="A341" s="32"/>
      <c r="C341" s="6"/>
      <c r="D341" s="5" t="s">
        <v>31</v>
      </c>
      <c r="E341" s="152">
        <v>5</v>
      </c>
      <c r="F341" s="1"/>
      <c r="G341" s="1">
        <f t="shared" si="5"/>
        <v>79.599999999999966</v>
      </c>
    </row>
    <row r="342" spans="1:7" s="11" customFormat="1">
      <c r="A342" s="30">
        <v>44021</v>
      </c>
      <c r="B342" s="405">
        <v>20061</v>
      </c>
      <c r="C342" s="6" t="s">
        <v>22</v>
      </c>
      <c r="D342" t="s">
        <v>15</v>
      </c>
      <c r="E342" s="25"/>
      <c r="F342" s="1">
        <v>60</v>
      </c>
      <c r="G342" s="1">
        <f t="shared" si="5"/>
        <v>19.599999999999966</v>
      </c>
    </row>
    <row r="343" spans="1:7" s="11" customFormat="1">
      <c r="A343" s="30">
        <v>44021</v>
      </c>
      <c r="B343" s="405">
        <v>20061</v>
      </c>
      <c r="C343" s="6" t="s">
        <v>22</v>
      </c>
      <c r="D343" t="s">
        <v>31</v>
      </c>
      <c r="E343" s="152"/>
      <c r="F343" s="1">
        <v>5</v>
      </c>
      <c r="G343" s="1">
        <f t="shared" si="5"/>
        <v>14.599999999999966</v>
      </c>
    </row>
    <row r="344" spans="1:7" s="11" customFormat="1">
      <c r="A344" s="30">
        <v>44145</v>
      </c>
      <c r="B344" s="405">
        <v>20641</v>
      </c>
      <c r="C344" s="6" t="s">
        <v>22</v>
      </c>
      <c r="D344" t="s">
        <v>13</v>
      </c>
      <c r="E344" s="152"/>
      <c r="F344" s="1">
        <v>12.1</v>
      </c>
      <c r="G344" s="1">
        <f t="shared" si="5"/>
        <v>2.4999999999999662</v>
      </c>
    </row>
    <row r="345" spans="1:7" s="11" customFormat="1">
      <c r="A345" s="30">
        <v>44145</v>
      </c>
      <c r="B345" s="405">
        <v>20641</v>
      </c>
      <c r="C345" s="6" t="s">
        <v>22</v>
      </c>
      <c r="D345" t="s">
        <v>14</v>
      </c>
      <c r="E345" s="152"/>
      <c r="F345" s="1">
        <v>2.5</v>
      </c>
      <c r="G345" s="1">
        <f t="shared" si="5"/>
        <v>-3.3750779948604759E-14</v>
      </c>
    </row>
    <row r="346" spans="1:7" s="11" customFormat="1">
      <c r="A346" s="32">
        <v>44012</v>
      </c>
      <c r="B346" s="404" t="s">
        <v>11</v>
      </c>
      <c r="C346" s="404" t="s">
        <v>23</v>
      </c>
      <c r="D346" s="5" t="s">
        <v>13</v>
      </c>
      <c r="E346" s="25">
        <v>10.7</v>
      </c>
      <c r="F346" s="1"/>
      <c r="G346" s="1">
        <f t="shared" si="5"/>
        <v>10.699999999999966</v>
      </c>
    </row>
    <row r="347" spans="1:7" ht="14.25" customHeight="1">
      <c r="A347" s="32"/>
      <c r="B347" s="404"/>
      <c r="C347" s="404"/>
      <c r="D347" s="5" t="s">
        <v>14</v>
      </c>
      <c r="E347" s="152">
        <v>1.2</v>
      </c>
      <c r="G347" s="1">
        <f t="shared" si="5"/>
        <v>11.899999999999965</v>
      </c>
    </row>
    <row r="348" spans="1:7">
      <c r="B348" s="405"/>
      <c r="C348" s="405"/>
      <c r="D348" s="5" t="s">
        <v>15</v>
      </c>
      <c r="E348" s="44">
        <v>60</v>
      </c>
      <c r="G348" s="1">
        <f t="shared" si="5"/>
        <v>71.899999999999963</v>
      </c>
    </row>
    <row r="349" spans="1:7">
      <c r="B349" s="405"/>
      <c r="C349" s="405"/>
      <c r="D349" s="5" t="s">
        <v>31</v>
      </c>
      <c r="E349" s="44">
        <v>5</v>
      </c>
      <c r="G349" s="1">
        <f t="shared" si="5"/>
        <v>76.899999999999963</v>
      </c>
    </row>
    <row r="350" spans="1:7">
      <c r="A350" s="30">
        <v>44078</v>
      </c>
      <c r="B350" s="405">
        <v>20259</v>
      </c>
      <c r="C350" s="405" t="s">
        <v>23</v>
      </c>
      <c r="D350" s="5" t="s">
        <v>15</v>
      </c>
      <c r="F350" s="1">
        <v>60</v>
      </c>
      <c r="G350" s="1">
        <f t="shared" si="5"/>
        <v>16.899999999999963</v>
      </c>
    </row>
    <row r="351" spans="1:7">
      <c r="A351" s="30">
        <v>44078</v>
      </c>
      <c r="B351" s="405">
        <v>20259</v>
      </c>
      <c r="C351" s="405" t="s">
        <v>23</v>
      </c>
      <c r="D351" s="5" t="s">
        <v>31</v>
      </c>
      <c r="F351" s="1">
        <v>5</v>
      </c>
      <c r="G351" s="1">
        <f t="shared" si="5"/>
        <v>11.899999999999963</v>
      </c>
    </row>
    <row r="352" spans="1:7">
      <c r="A352" s="30">
        <v>44145</v>
      </c>
      <c r="B352" s="405">
        <v>20641</v>
      </c>
      <c r="C352" s="405" t="s">
        <v>23</v>
      </c>
      <c r="D352" s="5" t="s">
        <v>13</v>
      </c>
      <c r="F352" s="1">
        <v>10.7</v>
      </c>
      <c r="G352" s="1">
        <f t="shared" si="5"/>
        <v>1.1999999999999638</v>
      </c>
    </row>
    <row r="353" spans="1:7">
      <c r="A353" s="30">
        <v>44145</v>
      </c>
      <c r="B353" s="405">
        <v>20641</v>
      </c>
      <c r="C353" s="405" t="s">
        <v>23</v>
      </c>
      <c r="D353" s="5" t="s">
        <v>14</v>
      </c>
      <c r="F353" s="1">
        <v>1.2</v>
      </c>
      <c r="G353" s="88">
        <f t="shared" si="5"/>
        <v>-3.6193270602780103E-14</v>
      </c>
    </row>
    <row r="354" spans="1:7">
      <c r="A354" s="32">
        <v>44043</v>
      </c>
      <c r="B354" s="404" t="s">
        <v>11</v>
      </c>
      <c r="C354" s="404" t="s">
        <v>24</v>
      </c>
      <c r="D354" s="5" t="s">
        <v>13</v>
      </c>
      <c r="E354" s="44">
        <v>14</v>
      </c>
      <c r="G354" s="1">
        <f t="shared" si="5"/>
        <v>13.999999999999964</v>
      </c>
    </row>
    <row r="355" spans="1:7">
      <c r="B355" s="405"/>
      <c r="C355" s="405"/>
      <c r="D355" s="5" t="s">
        <v>14</v>
      </c>
      <c r="E355" s="44">
        <v>5</v>
      </c>
      <c r="G355" s="1">
        <f t="shared" si="5"/>
        <v>18.999999999999964</v>
      </c>
    </row>
    <row r="356" spans="1:7">
      <c r="B356" s="405"/>
      <c r="C356" s="405"/>
      <c r="D356" s="5" t="s">
        <v>15</v>
      </c>
      <c r="E356" s="44">
        <v>60</v>
      </c>
      <c r="G356" s="1">
        <f t="shared" si="5"/>
        <v>78.999999999999972</v>
      </c>
    </row>
    <row r="357" spans="1:7">
      <c r="B357" s="405"/>
      <c r="C357" s="405"/>
      <c r="D357" s="5" t="s">
        <v>31</v>
      </c>
      <c r="E357" s="44">
        <v>5</v>
      </c>
      <c r="G357" s="1">
        <f t="shared" si="5"/>
        <v>83.999999999999972</v>
      </c>
    </row>
    <row r="358" spans="1:7">
      <c r="B358" s="405"/>
      <c r="C358" s="405"/>
      <c r="D358" s="56" t="s">
        <v>35</v>
      </c>
      <c r="E358" s="44">
        <v>10</v>
      </c>
      <c r="G358" s="1">
        <f t="shared" si="5"/>
        <v>93.999999999999972</v>
      </c>
    </row>
    <row r="359" spans="1:7">
      <c r="B359" s="405"/>
      <c r="C359" s="405"/>
      <c r="D359" s="56" t="s">
        <v>36</v>
      </c>
      <c r="E359" s="44">
        <v>10</v>
      </c>
      <c r="G359" s="1">
        <f t="shared" si="5"/>
        <v>103.99999999999997</v>
      </c>
    </row>
    <row r="360" spans="1:7">
      <c r="A360" s="30">
        <v>44078</v>
      </c>
      <c r="B360" s="405">
        <v>20259</v>
      </c>
      <c r="C360" s="405" t="s">
        <v>24</v>
      </c>
      <c r="D360" s="5" t="s">
        <v>15</v>
      </c>
      <c r="F360" s="1">
        <v>60</v>
      </c>
      <c r="G360" s="1">
        <f t="shared" si="5"/>
        <v>43.999999999999972</v>
      </c>
    </row>
    <row r="361" spans="1:7">
      <c r="A361" s="30">
        <v>44078</v>
      </c>
      <c r="B361" s="405">
        <v>20259</v>
      </c>
      <c r="C361" s="405" t="s">
        <v>24</v>
      </c>
      <c r="D361" s="5" t="s">
        <v>31</v>
      </c>
      <c r="F361" s="1">
        <v>5</v>
      </c>
      <c r="G361" s="1">
        <f t="shared" si="5"/>
        <v>38.999999999999972</v>
      </c>
    </row>
    <row r="362" spans="1:7">
      <c r="A362" s="30">
        <v>44123</v>
      </c>
      <c r="B362" s="405">
        <v>20493</v>
      </c>
      <c r="C362" s="405" t="s">
        <v>24</v>
      </c>
      <c r="D362" s="5" t="s">
        <v>13</v>
      </c>
      <c r="F362" s="1">
        <v>14</v>
      </c>
      <c r="G362" s="1">
        <f t="shared" si="5"/>
        <v>24.999999999999972</v>
      </c>
    </row>
    <row r="363" spans="1:7">
      <c r="A363" s="30">
        <v>44123</v>
      </c>
      <c r="B363" s="405">
        <v>20493</v>
      </c>
      <c r="C363" s="405" t="s">
        <v>24</v>
      </c>
      <c r="D363" s="5" t="s">
        <v>14</v>
      </c>
      <c r="F363" s="1">
        <v>5</v>
      </c>
      <c r="G363" s="1">
        <f t="shared" si="5"/>
        <v>19.999999999999972</v>
      </c>
    </row>
    <row r="364" spans="1:7">
      <c r="A364" s="30">
        <v>44270</v>
      </c>
      <c r="B364" s="405">
        <v>21906</v>
      </c>
      <c r="C364" s="405" t="s">
        <v>24</v>
      </c>
      <c r="D364" s="56" t="s">
        <v>35</v>
      </c>
      <c r="F364" s="1">
        <v>10</v>
      </c>
      <c r="G364" s="1">
        <f t="shared" si="5"/>
        <v>9.9999999999999716</v>
      </c>
    </row>
    <row r="365" spans="1:7">
      <c r="A365" s="30">
        <v>44270</v>
      </c>
      <c r="B365" s="405">
        <v>21906</v>
      </c>
      <c r="C365" s="405" t="s">
        <v>24</v>
      </c>
      <c r="D365" s="56" t="s">
        <v>36</v>
      </c>
      <c r="F365" s="1">
        <v>10</v>
      </c>
      <c r="G365" s="88">
        <f t="shared" si="5"/>
        <v>-2.8421709430404007E-14</v>
      </c>
    </row>
    <row r="366" spans="1:7">
      <c r="A366" s="32">
        <v>44074</v>
      </c>
      <c r="B366" s="404" t="s">
        <v>11</v>
      </c>
      <c r="C366" s="404" t="s">
        <v>25</v>
      </c>
      <c r="D366" s="5" t="s">
        <v>13</v>
      </c>
      <c r="E366" s="44">
        <v>15.5</v>
      </c>
      <c r="G366" s="1">
        <f t="shared" si="5"/>
        <v>15.499999999999972</v>
      </c>
    </row>
    <row r="367" spans="1:7">
      <c r="B367" s="405"/>
      <c r="C367" s="405"/>
      <c r="D367" s="5" t="s">
        <v>14</v>
      </c>
      <c r="E367" s="44">
        <v>3.5</v>
      </c>
      <c r="G367" s="1">
        <f t="shared" si="5"/>
        <v>18.999999999999972</v>
      </c>
    </row>
    <row r="368" spans="1:7">
      <c r="B368" s="405"/>
      <c r="C368" s="405"/>
      <c r="D368" s="5" t="s">
        <v>15</v>
      </c>
      <c r="E368" s="44">
        <v>60</v>
      </c>
      <c r="G368" s="1">
        <f t="shared" si="5"/>
        <v>78.999999999999972</v>
      </c>
    </row>
    <row r="369" spans="1:7">
      <c r="B369" s="405"/>
      <c r="C369" s="405"/>
      <c r="D369" s="5" t="s">
        <v>31</v>
      </c>
      <c r="E369" s="44">
        <v>5</v>
      </c>
      <c r="G369" s="1">
        <f t="shared" si="5"/>
        <v>83.999999999999972</v>
      </c>
    </row>
    <row r="370" spans="1:7">
      <c r="B370" s="405"/>
      <c r="C370" s="405"/>
      <c r="D370" s="5" t="s">
        <v>37</v>
      </c>
      <c r="E370" s="108">
        <v>15</v>
      </c>
      <c r="G370" s="1">
        <f t="shared" si="5"/>
        <v>98.999999999999972</v>
      </c>
    </row>
    <row r="371" spans="1:7">
      <c r="A371" s="30">
        <v>44078</v>
      </c>
      <c r="B371" s="405">
        <v>20259</v>
      </c>
      <c r="C371" s="405" t="s">
        <v>25</v>
      </c>
      <c r="D371" s="5" t="s">
        <v>15</v>
      </c>
      <c r="F371" s="1">
        <v>60</v>
      </c>
      <c r="G371" s="1">
        <f t="shared" si="5"/>
        <v>38.999999999999972</v>
      </c>
    </row>
    <row r="372" spans="1:7">
      <c r="A372" s="30">
        <v>44078</v>
      </c>
      <c r="B372" s="405">
        <v>20259</v>
      </c>
      <c r="C372" s="405" t="s">
        <v>25</v>
      </c>
      <c r="D372" s="5" t="s">
        <v>31</v>
      </c>
      <c r="F372" s="1">
        <v>5</v>
      </c>
      <c r="G372" s="1">
        <f t="shared" si="5"/>
        <v>33.999999999999972</v>
      </c>
    </row>
    <row r="373" spans="1:7">
      <c r="A373" s="30">
        <v>44128</v>
      </c>
      <c r="B373" s="405">
        <v>20515</v>
      </c>
      <c r="C373" s="405" t="s">
        <v>25</v>
      </c>
      <c r="D373" s="5" t="s">
        <v>13</v>
      </c>
      <c r="F373" s="1">
        <v>15.5</v>
      </c>
      <c r="G373" s="1">
        <f t="shared" si="5"/>
        <v>18.499999999999972</v>
      </c>
    </row>
    <row r="374" spans="1:7">
      <c r="A374" s="30">
        <v>44128</v>
      </c>
      <c r="B374" s="405">
        <v>20515</v>
      </c>
      <c r="C374" s="405" t="s">
        <v>25</v>
      </c>
      <c r="D374" s="5" t="s">
        <v>14</v>
      </c>
      <c r="F374" s="1">
        <v>3.5</v>
      </c>
      <c r="G374" s="1">
        <f t="shared" si="5"/>
        <v>14.999999999999972</v>
      </c>
    </row>
    <row r="375" spans="1:7">
      <c r="A375" s="30">
        <v>44516</v>
      </c>
      <c r="B375" s="405">
        <v>23877</v>
      </c>
      <c r="C375" s="405" t="s">
        <v>25</v>
      </c>
      <c r="D375" s="5" t="s">
        <v>37</v>
      </c>
      <c r="F375" s="108">
        <v>15</v>
      </c>
      <c r="G375" s="1">
        <f t="shared" si="5"/>
        <v>-2.8421709430404007E-14</v>
      </c>
    </row>
    <row r="376" spans="1:7">
      <c r="A376" s="32">
        <v>44104</v>
      </c>
      <c r="B376" s="404" t="s">
        <v>11</v>
      </c>
      <c r="C376" s="404" t="s">
        <v>26</v>
      </c>
      <c r="D376" s="5" t="s">
        <v>13</v>
      </c>
      <c r="E376" s="44">
        <v>15.9</v>
      </c>
      <c r="G376" s="1">
        <f t="shared" si="5"/>
        <v>15.899999999999972</v>
      </c>
    </row>
    <row r="377" spans="1:7">
      <c r="B377" s="405"/>
      <c r="C377" s="405"/>
      <c r="D377" s="5" t="s">
        <v>14</v>
      </c>
      <c r="E377" s="44">
        <v>4.0999999999999996</v>
      </c>
      <c r="G377" s="1">
        <f t="shared" si="5"/>
        <v>19.999999999999972</v>
      </c>
    </row>
    <row r="378" spans="1:7">
      <c r="B378" s="405"/>
      <c r="C378" s="405"/>
      <c r="D378" s="5" t="s">
        <v>15</v>
      </c>
      <c r="E378" s="44">
        <v>60</v>
      </c>
      <c r="G378" s="1">
        <f t="shared" si="5"/>
        <v>79.999999999999972</v>
      </c>
    </row>
    <row r="379" spans="1:7">
      <c r="B379" s="405"/>
      <c r="C379" s="405"/>
      <c r="D379" s="5" t="s">
        <v>31</v>
      </c>
      <c r="E379" s="44">
        <v>5</v>
      </c>
      <c r="G379" s="1">
        <f t="shared" si="5"/>
        <v>84.999999999999972</v>
      </c>
    </row>
    <row r="380" spans="1:7">
      <c r="B380" s="405"/>
      <c r="C380" s="405"/>
      <c r="D380" s="5" t="s">
        <v>37</v>
      </c>
      <c r="E380" s="44">
        <v>8.5</v>
      </c>
      <c r="G380" s="1">
        <f t="shared" si="5"/>
        <v>93.499999999999972</v>
      </c>
    </row>
    <row r="381" spans="1:7">
      <c r="A381" s="30">
        <v>44163</v>
      </c>
      <c r="B381" s="405">
        <v>20937</v>
      </c>
      <c r="C381" s="405" t="s">
        <v>26</v>
      </c>
      <c r="D381" s="5" t="s">
        <v>15</v>
      </c>
      <c r="F381" s="1">
        <v>60</v>
      </c>
      <c r="G381" s="1">
        <f t="shared" si="5"/>
        <v>33.499999999999972</v>
      </c>
    </row>
    <row r="382" spans="1:7">
      <c r="A382" s="30">
        <v>44163</v>
      </c>
      <c r="B382" s="405">
        <v>20937</v>
      </c>
      <c r="C382" s="405" t="s">
        <v>26</v>
      </c>
      <c r="D382" s="5" t="s">
        <v>31</v>
      </c>
      <c r="F382" s="1">
        <v>5</v>
      </c>
      <c r="G382" s="1">
        <f t="shared" si="5"/>
        <v>28.499999999999972</v>
      </c>
    </row>
    <row r="383" spans="1:7">
      <c r="A383" s="30">
        <v>44193</v>
      </c>
      <c r="B383" s="405">
        <v>21220</v>
      </c>
      <c r="C383" s="405" t="s">
        <v>26</v>
      </c>
      <c r="D383" s="5" t="s">
        <v>13</v>
      </c>
      <c r="F383" s="1">
        <v>15.9</v>
      </c>
      <c r="G383" s="1">
        <f t="shared" si="5"/>
        <v>12.599999999999971</v>
      </c>
    </row>
    <row r="384" spans="1:7">
      <c r="A384" s="30">
        <v>44193</v>
      </c>
      <c r="B384" s="405">
        <v>21220</v>
      </c>
      <c r="C384" s="405" t="s">
        <v>26</v>
      </c>
      <c r="D384" s="5" t="s">
        <v>14</v>
      </c>
      <c r="F384" s="1">
        <v>4.0999999999999996</v>
      </c>
      <c r="G384" s="1">
        <f t="shared" si="5"/>
        <v>8.4999999999999716</v>
      </c>
    </row>
    <row r="385" spans="1:7">
      <c r="A385" s="30">
        <v>44516</v>
      </c>
      <c r="B385" s="405">
        <v>23877</v>
      </c>
      <c r="C385" s="405" t="s">
        <v>26</v>
      </c>
      <c r="D385" s="5" t="s">
        <v>37</v>
      </c>
      <c r="F385" s="44">
        <v>8.5</v>
      </c>
      <c r="G385" s="1">
        <f t="shared" si="5"/>
        <v>-2.8421709430404007E-14</v>
      </c>
    </row>
    <row r="386" spans="1:7">
      <c r="A386" s="32">
        <v>44135</v>
      </c>
      <c r="B386" s="404" t="s">
        <v>11</v>
      </c>
      <c r="C386" s="404" t="s">
        <v>27</v>
      </c>
      <c r="D386" s="5" t="s">
        <v>13</v>
      </c>
      <c r="E386" s="44">
        <v>18.7</v>
      </c>
      <c r="G386" s="1">
        <f t="shared" si="5"/>
        <v>18.699999999999971</v>
      </c>
    </row>
    <row r="387" spans="1:7">
      <c r="B387" s="405"/>
      <c r="C387" s="405"/>
      <c r="D387" s="5" t="s">
        <v>14</v>
      </c>
      <c r="E387" s="44">
        <v>4.3</v>
      </c>
      <c r="G387" s="1">
        <f t="shared" si="5"/>
        <v>22.999999999999972</v>
      </c>
    </row>
    <row r="388" spans="1:7">
      <c r="B388" s="405"/>
      <c r="C388" s="405"/>
      <c r="D388" s="5" t="s">
        <v>15</v>
      </c>
      <c r="E388" s="44">
        <v>60</v>
      </c>
      <c r="G388" s="1">
        <f t="shared" si="5"/>
        <v>82.999999999999972</v>
      </c>
    </row>
    <row r="389" spans="1:7">
      <c r="B389" s="405"/>
      <c r="C389" s="405"/>
      <c r="D389" s="5" t="s">
        <v>31</v>
      </c>
      <c r="E389" s="44">
        <v>5</v>
      </c>
      <c r="G389" s="1">
        <f t="shared" si="5"/>
        <v>87.999999999999972</v>
      </c>
    </row>
    <row r="390" spans="1:7">
      <c r="B390" s="405"/>
      <c r="C390" s="405"/>
      <c r="D390" s="56" t="s">
        <v>38</v>
      </c>
      <c r="E390" s="44">
        <v>10</v>
      </c>
      <c r="G390" s="1">
        <f t="shared" si="5"/>
        <v>97.999999999999972</v>
      </c>
    </row>
    <row r="391" spans="1:7">
      <c r="B391" s="405"/>
      <c r="C391" s="405"/>
      <c r="D391" s="56" t="s">
        <v>39</v>
      </c>
      <c r="E391" s="44">
        <v>10</v>
      </c>
      <c r="G391" s="1">
        <f t="shared" si="5"/>
        <v>107.99999999999997</v>
      </c>
    </row>
    <row r="392" spans="1:7">
      <c r="A392" s="30">
        <v>44163</v>
      </c>
      <c r="B392" s="405">
        <v>20937</v>
      </c>
      <c r="C392" s="405" t="s">
        <v>27</v>
      </c>
      <c r="D392" s="56" t="s">
        <v>15</v>
      </c>
      <c r="F392" s="1">
        <v>60</v>
      </c>
      <c r="G392" s="1">
        <f t="shared" si="5"/>
        <v>47.999999999999972</v>
      </c>
    </row>
    <row r="393" spans="1:7">
      <c r="A393" s="30">
        <v>44163</v>
      </c>
      <c r="B393" s="405">
        <v>20937</v>
      </c>
      <c r="C393" s="405" t="s">
        <v>27</v>
      </c>
      <c r="D393" s="56" t="s">
        <v>31</v>
      </c>
      <c r="F393" s="1">
        <v>5</v>
      </c>
      <c r="G393" s="1">
        <f t="shared" ref="G393:G457" si="6">+G392+E393-F393</f>
        <v>42.999999999999972</v>
      </c>
    </row>
    <row r="394" spans="1:7">
      <c r="A394" s="30">
        <v>44193</v>
      </c>
      <c r="B394" s="405">
        <v>21220</v>
      </c>
      <c r="C394" s="405" t="s">
        <v>27</v>
      </c>
      <c r="D394" s="56" t="s">
        <v>13</v>
      </c>
      <c r="F394" s="1">
        <v>18.7</v>
      </c>
      <c r="G394" s="1">
        <f t="shared" si="6"/>
        <v>24.299999999999972</v>
      </c>
    </row>
    <row r="395" spans="1:7">
      <c r="A395" s="30">
        <v>44193</v>
      </c>
      <c r="B395" s="405">
        <v>21220</v>
      </c>
      <c r="C395" s="405" t="s">
        <v>27</v>
      </c>
      <c r="D395" s="56" t="s">
        <v>14</v>
      </c>
      <c r="F395" s="1">
        <v>4.3</v>
      </c>
      <c r="G395" s="1">
        <f t="shared" si="6"/>
        <v>19.999999999999972</v>
      </c>
    </row>
    <row r="396" spans="1:7">
      <c r="A396" s="30">
        <v>44270</v>
      </c>
      <c r="B396" s="405">
        <v>21906</v>
      </c>
      <c r="C396" s="405" t="s">
        <v>27</v>
      </c>
      <c r="D396" s="56" t="s">
        <v>38</v>
      </c>
      <c r="F396" s="1">
        <v>10</v>
      </c>
      <c r="G396" s="1">
        <f t="shared" si="6"/>
        <v>9.9999999999999716</v>
      </c>
    </row>
    <row r="397" spans="1:7">
      <c r="A397" s="30" t="s">
        <v>200</v>
      </c>
      <c r="B397" s="405">
        <v>23877</v>
      </c>
      <c r="C397" s="405" t="s">
        <v>27</v>
      </c>
      <c r="D397" s="56" t="s">
        <v>39</v>
      </c>
      <c r="F397" s="1">
        <v>10</v>
      </c>
      <c r="G397" s="1">
        <f t="shared" si="6"/>
        <v>-2.8421709430404007E-14</v>
      </c>
    </row>
    <row r="398" spans="1:7">
      <c r="A398" s="32">
        <v>44165</v>
      </c>
      <c r="B398" s="404" t="s">
        <v>11</v>
      </c>
      <c r="C398" s="404" t="s">
        <v>28</v>
      </c>
      <c r="D398" s="56" t="s">
        <v>13</v>
      </c>
      <c r="E398" s="44">
        <v>17.7</v>
      </c>
      <c r="G398" s="1">
        <f t="shared" si="6"/>
        <v>17.699999999999971</v>
      </c>
    </row>
    <row r="399" spans="1:7">
      <c r="B399" s="405"/>
      <c r="C399" s="405"/>
      <c r="D399" s="56" t="s">
        <v>14</v>
      </c>
      <c r="E399" s="44">
        <v>4.5</v>
      </c>
      <c r="G399" s="1">
        <f t="shared" si="6"/>
        <v>22.199999999999971</v>
      </c>
    </row>
    <row r="400" spans="1:7">
      <c r="B400" s="405"/>
      <c r="C400" s="405"/>
      <c r="D400" s="56" t="s">
        <v>15</v>
      </c>
      <c r="E400" s="44">
        <v>60</v>
      </c>
      <c r="G400" s="1">
        <f t="shared" si="6"/>
        <v>82.199999999999974</v>
      </c>
    </row>
    <row r="401" spans="1:7">
      <c r="B401" s="405"/>
      <c r="C401" s="405"/>
      <c r="D401" s="56" t="s">
        <v>31</v>
      </c>
      <c r="E401" s="44">
        <v>5</v>
      </c>
      <c r="G401" s="1">
        <f t="shared" si="6"/>
        <v>87.199999999999974</v>
      </c>
    </row>
    <row r="402" spans="1:7">
      <c r="A402" s="30">
        <v>44222</v>
      </c>
      <c r="B402" s="405">
        <v>21421</v>
      </c>
      <c r="C402" s="405" t="s">
        <v>28</v>
      </c>
      <c r="D402" s="56" t="s">
        <v>13</v>
      </c>
      <c r="F402" s="1">
        <v>17.7</v>
      </c>
      <c r="G402" s="1">
        <f t="shared" si="6"/>
        <v>69.499999999999972</v>
      </c>
    </row>
    <row r="403" spans="1:7">
      <c r="A403" s="30">
        <v>44222</v>
      </c>
      <c r="B403" s="405">
        <v>21421</v>
      </c>
      <c r="C403" s="405" t="s">
        <v>28</v>
      </c>
      <c r="D403" s="56" t="s">
        <v>14</v>
      </c>
      <c r="F403" s="1">
        <v>4.5</v>
      </c>
      <c r="G403" s="1">
        <f t="shared" si="6"/>
        <v>64.999999999999972</v>
      </c>
    </row>
    <row r="404" spans="1:7">
      <c r="A404" s="30">
        <v>44224</v>
      </c>
      <c r="B404" s="405">
        <v>21469</v>
      </c>
      <c r="C404" s="405" t="s">
        <v>28</v>
      </c>
      <c r="D404" s="56" t="s">
        <v>15</v>
      </c>
      <c r="F404" s="1">
        <v>60</v>
      </c>
      <c r="G404" s="1">
        <f t="shared" si="6"/>
        <v>4.9999999999999716</v>
      </c>
    </row>
    <row r="405" spans="1:7">
      <c r="A405" s="30">
        <v>44224</v>
      </c>
      <c r="B405" s="405">
        <v>21469</v>
      </c>
      <c r="C405" s="405" t="s">
        <v>28</v>
      </c>
      <c r="D405" s="56" t="s">
        <v>31</v>
      </c>
      <c r="F405" s="1">
        <v>5</v>
      </c>
      <c r="G405" s="1">
        <f t="shared" si="6"/>
        <v>-2.8421709430404007E-14</v>
      </c>
    </row>
    <row r="406" spans="1:7">
      <c r="A406" s="32">
        <v>44196</v>
      </c>
      <c r="B406" s="404" t="s">
        <v>11</v>
      </c>
      <c r="C406" s="404" t="s">
        <v>29</v>
      </c>
      <c r="D406" s="56" t="s">
        <v>13</v>
      </c>
      <c r="E406" s="44">
        <v>28.2</v>
      </c>
      <c r="G406" s="1">
        <f t="shared" si="6"/>
        <v>28.199999999999971</v>
      </c>
    </row>
    <row r="407" spans="1:7">
      <c r="B407" s="405"/>
      <c r="C407" s="405"/>
      <c r="D407" s="56" t="s">
        <v>14</v>
      </c>
      <c r="E407" s="44">
        <v>4</v>
      </c>
      <c r="G407" s="1">
        <f t="shared" si="6"/>
        <v>32.199999999999974</v>
      </c>
    </row>
    <row r="408" spans="1:7">
      <c r="B408" s="405"/>
      <c r="C408" s="405"/>
      <c r="D408" s="56" t="s">
        <v>15</v>
      </c>
      <c r="E408" s="44">
        <v>60</v>
      </c>
      <c r="G408" s="1">
        <f t="shared" si="6"/>
        <v>92.199999999999974</v>
      </c>
    </row>
    <row r="409" spans="1:7">
      <c r="B409" s="405"/>
      <c r="C409" s="405"/>
      <c r="D409" s="56" t="s">
        <v>31</v>
      </c>
      <c r="E409" s="44">
        <v>5</v>
      </c>
      <c r="G409" s="1">
        <f t="shared" si="6"/>
        <v>97.199999999999974</v>
      </c>
    </row>
    <row r="410" spans="1:7">
      <c r="A410" s="30">
        <v>44222</v>
      </c>
      <c r="B410" s="405">
        <v>21421</v>
      </c>
      <c r="C410" s="405" t="s">
        <v>29</v>
      </c>
      <c r="D410" s="56" t="s">
        <v>13</v>
      </c>
      <c r="F410" s="1">
        <v>28.2</v>
      </c>
      <c r="G410" s="1">
        <f t="shared" si="6"/>
        <v>68.999999999999972</v>
      </c>
    </row>
    <row r="411" spans="1:7">
      <c r="A411" s="30">
        <v>44222</v>
      </c>
      <c r="B411" s="405">
        <v>21421</v>
      </c>
      <c r="C411" s="405" t="s">
        <v>29</v>
      </c>
      <c r="D411" s="56" t="s">
        <v>14</v>
      </c>
      <c r="F411" s="1">
        <v>4</v>
      </c>
      <c r="G411" s="1">
        <f t="shared" si="6"/>
        <v>64.999999999999972</v>
      </c>
    </row>
    <row r="412" spans="1:7">
      <c r="A412" s="30">
        <v>44224</v>
      </c>
      <c r="B412" s="405">
        <v>21469</v>
      </c>
      <c r="C412" s="405" t="s">
        <v>29</v>
      </c>
      <c r="D412" s="56" t="s">
        <v>15</v>
      </c>
      <c r="F412" s="44">
        <v>60</v>
      </c>
      <c r="G412" s="1">
        <f t="shared" si="6"/>
        <v>4.9999999999999716</v>
      </c>
    </row>
    <row r="413" spans="1:7">
      <c r="A413" s="30">
        <v>44224</v>
      </c>
      <c r="B413" s="405">
        <v>21469</v>
      </c>
      <c r="C413" s="405" t="s">
        <v>29</v>
      </c>
      <c r="D413" s="56" t="s">
        <v>31</v>
      </c>
      <c r="F413" s="44">
        <v>5</v>
      </c>
      <c r="G413" s="1">
        <f t="shared" si="6"/>
        <v>-2.8421709430404007E-14</v>
      </c>
    </row>
    <row r="414" spans="1:7">
      <c r="A414" s="32">
        <v>44227</v>
      </c>
      <c r="B414" s="404" t="s">
        <v>11</v>
      </c>
      <c r="C414" s="404" t="s">
        <v>12</v>
      </c>
      <c r="D414" s="56" t="s">
        <v>13</v>
      </c>
      <c r="E414" s="44">
        <v>30.1</v>
      </c>
      <c r="G414" s="1">
        <f t="shared" si="6"/>
        <v>30.099999999999973</v>
      </c>
    </row>
    <row r="415" spans="1:7">
      <c r="B415" s="405"/>
      <c r="C415" s="405"/>
      <c r="D415" s="56" t="s">
        <v>14</v>
      </c>
      <c r="E415" s="44">
        <v>5</v>
      </c>
      <c r="G415" s="1">
        <f t="shared" si="6"/>
        <v>35.099999999999973</v>
      </c>
    </row>
    <row r="416" spans="1:7">
      <c r="B416" s="405"/>
      <c r="C416" s="405"/>
      <c r="D416" s="56" t="s">
        <v>15</v>
      </c>
      <c r="E416" s="44">
        <v>60</v>
      </c>
      <c r="G416" s="1">
        <f t="shared" si="6"/>
        <v>95.099999999999966</v>
      </c>
    </row>
    <row r="417" spans="1:7">
      <c r="B417" s="405"/>
      <c r="C417" s="405"/>
      <c r="D417" s="56" t="s">
        <v>31</v>
      </c>
      <c r="E417" s="44">
        <v>5</v>
      </c>
      <c r="G417" s="1">
        <f t="shared" si="6"/>
        <v>100.09999999999997</v>
      </c>
    </row>
    <row r="418" spans="1:7">
      <c r="A418" s="30">
        <v>44270</v>
      </c>
      <c r="B418" s="405">
        <v>21905</v>
      </c>
      <c r="C418" s="405" t="s">
        <v>12</v>
      </c>
      <c r="D418" s="56" t="s">
        <v>15</v>
      </c>
      <c r="F418" s="1">
        <v>60</v>
      </c>
      <c r="G418" s="1">
        <f t="shared" si="6"/>
        <v>40.099999999999966</v>
      </c>
    </row>
    <row r="419" spans="1:7">
      <c r="A419" s="30">
        <v>44270</v>
      </c>
      <c r="B419" s="405">
        <v>21905</v>
      </c>
      <c r="C419" s="405" t="s">
        <v>12</v>
      </c>
      <c r="D419" s="56" t="s">
        <v>16</v>
      </c>
      <c r="F419" s="1">
        <v>5</v>
      </c>
      <c r="G419" s="1">
        <f t="shared" si="6"/>
        <v>35.099999999999966</v>
      </c>
    </row>
    <row r="420" spans="1:7">
      <c r="A420" s="30">
        <v>44315</v>
      </c>
      <c r="B420" s="405">
        <v>22283</v>
      </c>
      <c r="C420" s="405" t="s">
        <v>12</v>
      </c>
      <c r="D420" s="56" t="s">
        <v>13</v>
      </c>
      <c r="F420" s="1">
        <v>30.1</v>
      </c>
      <c r="G420" s="1">
        <f t="shared" si="6"/>
        <v>4.9999999999999645</v>
      </c>
    </row>
    <row r="421" spans="1:7">
      <c r="A421" s="30">
        <v>44315</v>
      </c>
      <c r="B421" s="405">
        <v>22283</v>
      </c>
      <c r="C421" s="405" t="s">
        <v>12</v>
      </c>
      <c r="D421" s="56" t="s">
        <v>14</v>
      </c>
      <c r="F421" s="1">
        <v>5</v>
      </c>
      <c r="G421" s="1">
        <f t="shared" si="6"/>
        <v>-3.5527136788005009E-14</v>
      </c>
    </row>
    <row r="422" spans="1:7">
      <c r="A422" s="32">
        <v>44255</v>
      </c>
      <c r="B422" s="404" t="s">
        <v>11</v>
      </c>
      <c r="C422" s="404" t="s">
        <v>19</v>
      </c>
      <c r="D422" s="56" t="s">
        <v>13</v>
      </c>
      <c r="E422" s="44">
        <v>19.600000000000001</v>
      </c>
      <c r="G422" s="1">
        <f t="shared" si="6"/>
        <v>19.599999999999966</v>
      </c>
    </row>
    <row r="423" spans="1:7">
      <c r="B423" s="405"/>
      <c r="C423" s="405"/>
      <c r="D423" s="56" t="s">
        <v>14</v>
      </c>
      <c r="E423" s="44">
        <v>5.7</v>
      </c>
      <c r="G423" s="1">
        <f t="shared" si="6"/>
        <v>25.299999999999965</v>
      </c>
    </row>
    <row r="424" spans="1:7">
      <c r="B424" s="405"/>
      <c r="C424" s="405"/>
      <c r="D424" s="56" t="s">
        <v>15</v>
      </c>
      <c r="E424" s="44">
        <v>56</v>
      </c>
      <c r="G424" s="1">
        <f t="shared" si="6"/>
        <v>81.299999999999969</v>
      </c>
    </row>
    <row r="425" spans="1:7">
      <c r="B425" s="405"/>
      <c r="C425" s="405"/>
      <c r="D425" s="56" t="s">
        <v>31</v>
      </c>
      <c r="E425" s="44">
        <v>5</v>
      </c>
      <c r="G425" s="1">
        <f t="shared" si="6"/>
        <v>86.299999999999969</v>
      </c>
    </row>
    <row r="426" spans="1:7">
      <c r="A426" s="30">
        <v>44315</v>
      </c>
      <c r="B426" s="405">
        <v>22283</v>
      </c>
      <c r="C426" s="405" t="s">
        <v>19</v>
      </c>
      <c r="D426" s="56" t="s">
        <v>13</v>
      </c>
      <c r="F426" s="1">
        <v>19.600000000000001</v>
      </c>
      <c r="G426" s="1">
        <f t="shared" si="6"/>
        <v>66.69999999999996</v>
      </c>
    </row>
    <row r="427" spans="1:7">
      <c r="A427" s="30">
        <v>44315</v>
      </c>
      <c r="B427" s="405">
        <v>22283</v>
      </c>
      <c r="C427" s="405" t="s">
        <v>19</v>
      </c>
      <c r="D427" s="56" t="s">
        <v>14</v>
      </c>
      <c r="F427" s="1">
        <v>5.7</v>
      </c>
      <c r="G427" s="1">
        <f t="shared" si="6"/>
        <v>60.999999999999957</v>
      </c>
    </row>
    <row r="428" spans="1:7">
      <c r="A428" s="30">
        <v>44322</v>
      </c>
      <c r="B428" s="405">
        <v>22366</v>
      </c>
      <c r="C428" s="405" t="s">
        <v>19</v>
      </c>
      <c r="D428" s="56" t="s">
        <v>15</v>
      </c>
      <c r="F428" s="1">
        <v>56</v>
      </c>
      <c r="G428" s="1">
        <f t="shared" si="6"/>
        <v>4.9999999999999574</v>
      </c>
    </row>
    <row r="429" spans="1:7">
      <c r="A429" s="30">
        <v>44322</v>
      </c>
      <c r="B429" s="405">
        <v>22366</v>
      </c>
      <c r="C429" s="405" t="s">
        <v>19</v>
      </c>
      <c r="D429" s="56" t="s">
        <v>16</v>
      </c>
      <c r="F429" s="1">
        <v>5</v>
      </c>
      <c r="G429" s="1">
        <f t="shared" si="6"/>
        <v>-4.2632564145606011E-14</v>
      </c>
    </row>
    <row r="430" spans="1:7">
      <c r="A430" s="32">
        <v>44286</v>
      </c>
      <c r="B430" s="404" t="s">
        <v>11</v>
      </c>
      <c r="C430" s="404" t="s">
        <v>20</v>
      </c>
      <c r="D430" s="56" t="s">
        <v>13</v>
      </c>
      <c r="E430" s="44">
        <v>21.5</v>
      </c>
      <c r="G430" s="1">
        <f t="shared" si="6"/>
        <v>21.499999999999957</v>
      </c>
    </row>
    <row r="431" spans="1:7">
      <c r="B431" s="405"/>
      <c r="C431" s="405"/>
      <c r="D431" s="56" t="s">
        <v>14</v>
      </c>
      <c r="E431" s="44">
        <v>3.8</v>
      </c>
      <c r="G431" s="1">
        <f t="shared" si="6"/>
        <v>25.299999999999958</v>
      </c>
    </row>
    <row r="432" spans="1:7">
      <c r="B432" s="405"/>
      <c r="C432" s="405"/>
      <c r="D432" s="56" t="s">
        <v>15</v>
      </c>
      <c r="E432" s="44">
        <v>60</v>
      </c>
      <c r="G432" s="1">
        <f t="shared" si="6"/>
        <v>85.299999999999955</v>
      </c>
    </row>
    <row r="433" spans="1:7">
      <c r="B433" s="405"/>
      <c r="C433" s="405"/>
      <c r="D433" s="56" t="s">
        <v>31</v>
      </c>
      <c r="E433" s="44">
        <v>5</v>
      </c>
      <c r="G433" s="1">
        <f t="shared" si="6"/>
        <v>90.299999999999955</v>
      </c>
    </row>
    <row r="434" spans="1:7">
      <c r="B434" s="405"/>
      <c r="C434" s="405"/>
      <c r="D434" s="56" t="s">
        <v>40</v>
      </c>
      <c r="E434" s="44">
        <v>10</v>
      </c>
      <c r="G434" s="1">
        <f t="shared" si="6"/>
        <v>100.29999999999995</v>
      </c>
    </row>
    <row r="435" spans="1:7">
      <c r="A435" s="30">
        <v>44277</v>
      </c>
      <c r="B435" s="405">
        <v>21982</v>
      </c>
      <c r="C435" s="405" t="s">
        <v>20</v>
      </c>
      <c r="D435" s="56" t="s">
        <v>40</v>
      </c>
      <c r="F435" s="1">
        <v>10</v>
      </c>
      <c r="G435" s="1">
        <f t="shared" si="6"/>
        <v>90.299999999999955</v>
      </c>
    </row>
    <row r="436" spans="1:7">
      <c r="A436" s="30">
        <v>44322</v>
      </c>
      <c r="B436" s="405">
        <v>22366</v>
      </c>
      <c r="C436" s="405" t="s">
        <v>20</v>
      </c>
      <c r="D436" s="56" t="s">
        <v>15</v>
      </c>
      <c r="F436" s="1">
        <v>60</v>
      </c>
      <c r="G436" s="1">
        <f t="shared" si="6"/>
        <v>30.299999999999955</v>
      </c>
    </row>
    <row r="437" spans="1:7">
      <c r="A437" s="30">
        <v>44322</v>
      </c>
      <c r="B437" s="405">
        <v>22366</v>
      </c>
      <c r="C437" s="405" t="s">
        <v>20</v>
      </c>
      <c r="D437" s="56" t="s">
        <v>16</v>
      </c>
      <c r="F437" s="1">
        <v>5</v>
      </c>
      <c r="G437" s="1">
        <f t="shared" si="6"/>
        <v>25.299999999999955</v>
      </c>
    </row>
    <row r="438" spans="1:7">
      <c r="A438" s="30">
        <v>44337</v>
      </c>
      <c r="B438" s="405">
        <v>22522</v>
      </c>
      <c r="C438" s="405" t="s">
        <v>20</v>
      </c>
      <c r="D438" s="56" t="s">
        <v>13</v>
      </c>
      <c r="F438" s="1">
        <v>21.5</v>
      </c>
      <c r="G438" s="1">
        <f t="shared" si="6"/>
        <v>3.7999999999999545</v>
      </c>
    </row>
    <row r="439" spans="1:7">
      <c r="A439" s="30">
        <v>44337</v>
      </c>
      <c r="B439" s="405">
        <v>22522</v>
      </c>
      <c r="C439" s="405" t="s">
        <v>20</v>
      </c>
      <c r="D439" s="56" t="s">
        <v>14</v>
      </c>
      <c r="F439" s="1">
        <v>3.8</v>
      </c>
      <c r="G439" s="1">
        <f t="shared" si="6"/>
        <v>-4.5297099404706387E-14</v>
      </c>
    </row>
    <row r="440" spans="1:7">
      <c r="A440" s="32">
        <v>44316</v>
      </c>
      <c r="B440" s="404" t="s">
        <v>11</v>
      </c>
      <c r="C440" s="404" t="s">
        <v>21</v>
      </c>
      <c r="D440" s="56" t="s">
        <v>13</v>
      </c>
      <c r="E440" s="44">
        <v>20.8</v>
      </c>
      <c r="G440" s="1">
        <f t="shared" si="6"/>
        <v>20.799999999999955</v>
      </c>
    </row>
    <row r="441" spans="1:7">
      <c r="B441" s="405"/>
      <c r="C441" s="405"/>
      <c r="D441" s="56" t="s">
        <v>14</v>
      </c>
      <c r="E441" s="44">
        <v>4.8</v>
      </c>
      <c r="G441" s="1">
        <f t="shared" si="6"/>
        <v>25.599999999999955</v>
      </c>
    </row>
    <row r="442" spans="1:7">
      <c r="B442" s="405"/>
      <c r="C442" s="405"/>
      <c r="D442" s="56" t="s">
        <v>15</v>
      </c>
      <c r="E442" s="44">
        <v>60</v>
      </c>
      <c r="G442" s="1">
        <f t="shared" si="6"/>
        <v>85.599999999999952</v>
      </c>
    </row>
    <row r="443" spans="1:7">
      <c r="B443" s="405"/>
      <c r="C443" s="405"/>
      <c r="D443" s="56" t="s">
        <v>31</v>
      </c>
      <c r="E443" s="44">
        <v>5</v>
      </c>
      <c r="G443" s="1">
        <f t="shared" si="6"/>
        <v>90.599999999999952</v>
      </c>
    </row>
    <row r="444" spans="1:7">
      <c r="A444" s="30">
        <v>44337</v>
      </c>
      <c r="B444" s="405">
        <v>22522</v>
      </c>
      <c r="C444" s="405" t="s">
        <v>21</v>
      </c>
      <c r="D444" s="56" t="s">
        <v>13</v>
      </c>
      <c r="F444" s="1">
        <v>20.8</v>
      </c>
      <c r="G444" s="1">
        <f t="shared" si="6"/>
        <v>69.799999999999955</v>
      </c>
    </row>
    <row r="445" spans="1:7">
      <c r="A445" s="30">
        <v>44337</v>
      </c>
      <c r="B445" s="405">
        <v>22522</v>
      </c>
      <c r="C445" s="405" t="s">
        <v>21</v>
      </c>
      <c r="D445" s="56" t="s">
        <v>14</v>
      </c>
      <c r="F445" s="1">
        <v>4.8</v>
      </c>
      <c r="G445" s="1">
        <f t="shared" si="6"/>
        <v>64.999999999999957</v>
      </c>
    </row>
    <row r="446" spans="1:7">
      <c r="A446" s="30">
        <v>44418</v>
      </c>
      <c r="B446" s="405">
        <v>23196</v>
      </c>
      <c r="C446" s="405" t="s">
        <v>21</v>
      </c>
      <c r="D446" s="56" t="s">
        <v>15</v>
      </c>
      <c r="F446" s="1">
        <v>60</v>
      </c>
      <c r="G446" s="1">
        <f t="shared" si="6"/>
        <v>4.9999999999999574</v>
      </c>
    </row>
    <row r="447" spans="1:7">
      <c r="A447" s="30">
        <v>44418</v>
      </c>
      <c r="B447" s="405">
        <v>23196</v>
      </c>
      <c r="C447" s="405" t="s">
        <v>21</v>
      </c>
      <c r="D447" s="56" t="s">
        <v>31</v>
      </c>
      <c r="F447" s="1">
        <v>5</v>
      </c>
      <c r="G447" s="1">
        <f t="shared" si="6"/>
        <v>-4.2632564145606011E-14</v>
      </c>
    </row>
    <row r="448" spans="1:7">
      <c r="A448" s="32">
        <v>44347</v>
      </c>
      <c r="B448" s="404" t="s">
        <v>11</v>
      </c>
      <c r="C448" s="404" t="s">
        <v>22</v>
      </c>
      <c r="D448" s="56" t="s">
        <v>13</v>
      </c>
      <c r="E448" s="44">
        <v>16.899999999999999</v>
      </c>
      <c r="G448" s="1">
        <f t="shared" si="6"/>
        <v>16.899999999999956</v>
      </c>
    </row>
    <row r="449" spans="1:7">
      <c r="B449" s="405"/>
      <c r="C449" s="405"/>
      <c r="D449" s="56" t="s">
        <v>14</v>
      </c>
      <c r="E449" s="44">
        <v>3.5</v>
      </c>
      <c r="G449" s="1">
        <f t="shared" si="6"/>
        <v>20.399999999999956</v>
      </c>
    </row>
    <row r="450" spans="1:7">
      <c r="B450" s="405"/>
      <c r="C450" s="405"/>
      <c r="D450" s="56" t="s">
        <v>15</v>
      </c>
      <c r="E450" s="44">
        <v>60</v>
      </c>
      <c r="G450" s="1">
        <f t="shared" si="6"/>
        <v>80.399999999999949</v>
      </c>
    </row>
    <row r="451" spans="1:7">
      <c r="B451" s="405"/>
      <c r="C451" s="405"/>
      <c r="D451" s="56" t="s">
        <v>31</v>
      </c>
      <c r="E451" s="44">
        <v>5</v>
      </c>
      <c r="G451" s="1">
        <f t="shared" si="6"/>
        <v>85.399999999999949</v>
      </c>
    </row>
    <row r="452" spans="1:7">
      <c r="B452" s="405"/>
      <c r="C452" s="405"/>
      <c r="D452" s="56" t="s">
        <v>201</v>
      </c>
      <c r="E452" s="44">
        <v>8.5</v>
      </c>
      <c r="G452" s="1">
        <f t="shared" si="6"/>
        <v>93.899999999999949</v>
      </c>
    </row>
    <row r="453" spans="1:7">
      <c r="A453" s="30">
        <v>44370</v>
      </c>
      <c r="B453" s="405">
        <v>22851</v>
      </c>
      <c r="C453" s="405" t="s">
        <v>22</v>
      </c>
      <c r="D453" s="56" t="s">
        <v>13</v>
      </c>
      <c r="F453" s="1">
        <v>16.899999999999999</v>
      </c>
      <c r="G453" s="1">
        <f t="shared" si="6"/>
        <v>76.999999999999943</v>
      </c>
    </row>
    <row r="454" spans="1:7">
      <c r="A454" s="30">
        <v>44370</v>
      </c>
      <c r="B454" s="405">
        <v>22851</v>
      </c>
      <c r="C454" s="405" t="s">
        <v>22</v>
      </c>
      <c r="D454" s="56" t="s">
        <v>14</v>
      </c>
      <c r="F454" s="1">
        <v>3.5</v>
      </c>
      <c r="G454" s="1">
        <f t="shared" si="6"/>
        <v>73.499999999999943</v>
      </c>
    </row>
    <row r="455" spans="1:7">
      <c r="A455" s="30">
        <v>44418</v>
      </c>
      <c r="B455" s="405">
        <v>23196</v>
      </c>
      <c r="C455" s="405" t="s">
        <v>22</v>
      </c>
      <c r="D455" s="56" t="s">
        <v>15</v>
      </c>
      <c r="F455" s="1">
        <v>60</v>
      </c>
      <c r="G455" s="1">
        <f t="shared" si="6"/>
        <v>13.499999999999943</v>
      </c>
    </row>
    <row r="456" spans="1:7">
      <c r="A456" s="30">
        <v>44418</v>
      </c>
      <c r="B456" s="405">
        <v>23196</v>
      </c>
      <c r="C456" s="405" t="s">
        <v>22</v>
      </c>
      <c r="D456" s="56" t="s">
        <v>31</v>
      </c>
      <c r="F456" s="1">
        <v>5</v>
      </c>
      <c r="G456" s="1">
        <f t="shared" si="6"/>
        <v>8.4999999999999432</v>
      </c>
    </row>
    <row r="457" spans="1:7">
      <c r="A457" s="30">
        <v>44516</v>
      </c>
      <c r="B457" s="405">
        <v>23877</v>
      </c>
      <c r="C457" s="405" t="s">
        <v>22</v>
      </c>
      <c r="D457" s="56" t="s">
        <v>201</v>
      </c>
      <c r="F457" s="1">
        <v>8.5</v>
      </c>
      <c r="G457" s="1">
        <f t="shared" si="6"/>
        <v>-5.6843418860808015E-14</v>
      </c>
    </row>
    <row r="458" spans="1:7">
      <c r="A458" s="32">
        <v>44377</v>
      </c>
      <c r="B458" s="404" t="s">
        <v>11</v>
      </c>
      <c r="C458" s="404" t="s">
        <v>23</v>
      </c>
      <c r="D458" s="56" t="s">
        <v>13</v>
      </c>
      <c r="E458" s="44">
        <v>18.5</v>
      </c>
      <c r="G458" s="1">
        <f t="shared" ref="G458:G459" si="7">+G457+E458-F458</f>
        <v>18.499999999999943</v>
      </c>
    </row>
    <row r="459" spans="1:7">
      <c r="B459" s="405"/>
      <c r="C459" s="404"/>
      <c r="D459" s="56" t="s">
        <v>14</v>
      </c>
      <c r="E459" s="154">
        <v>5.4</v>
      </c>
      <c r="G459" s="1">
        <f t="shared" si="7"/>
        <v>23.899999999999942</v>
      </c>
    </row>
    <row r="460" spans="1:7">
      <c r="B460" s="405"/>
      <c r="C460" s="405"/>
      <c r="D460" s="56" t="s">
        <v>15</v>
      </c>
      <c r="E460" s="44">
        <v>60</v>
      </c>
      <c r="G460" s="1">
        <f t="shared" ref="G460:G554" si="8">+G459+E460-F460</f>
        <v>83.899999999999949</v>
      </c>
    </row>
    <row r="461" spans="1:7">
      <c r="B461" s="405"/>
      <c r="C461" s="405"/>
      <c r="D461" s="56" t="s">
        <v>31</v>
      </c>
      <c r="E461" s="44">
        <v>5</v>
      </c>
      <c r="G461" s="1">
        <f t="shared" si="8"/>
        <v>88.899999999999949</v>
      </c>
    </row>
    <row r="462" spans="1:7">
      <c r="A462" s="30">
        <v>44418</v>
      </c>
      <c r="B462" s="405">
        <v>23196</v>
      </c>
      <c r="C462" s="405" t="s">
        <v>23</v>
      </c>
      <c r="D462" s="56" t="s">
        <v>15</v>
      </c>
      <c r="F462" s="1">
        <v>60</v>
      </c>
      <c r="G462" s="1">
        <f t="shared" si="8"/>
        <v>28.899999999999949</v>
      </c>
    </row>
    <row r="463" spans="1:7">
      <c r="A463" s="30">
        <v>44418</v>
      </c>
      <c r="B463" s="405">
        <v>23196</v>
      </c>
      <c r="C463" s="405" t="s">
        <v>23</v>
      </c>
      <c r="D463" s="56" t="s">
        <v>31</v>
      </c>
      <c r="F463" s="1">
        <v>5</v>
      </c>
      <c r="G463" s="1">
        <f t="shared" si="8"/>
        <v>23.899999999999949</v>
      </c>
    </row>
    <row r="464" spans="1:7">
      <c r="A464" s="30">
        <v>44424</v>
      </c>
      <c r="B464" s="405">
        <v>23233</v>
      </c>
      <c r="C464" s="405" t="s">
        <v>23</v>
      </c>
      <c r="D464" s="56" t="s">
        <v>13</v>
      </c>
      <c r="F464" s="44">
        <v>18.5</v>
      </c>
      <c r="G464" s="1">
        <f t="shared" si="8"/>
        <v>5.3999999999999488</v>
      </c>
    </row>
    <row r="465" spans="1:7">
      <c r="A465" s="30">
        <v>44424</v>
      </c>
      <c r="B465" s="405">
        <v>23233</v>
      </c>
      <c r="C465" s="405" t="s">
        <v>23</v>
      </c>
      <c r="D465" s="56" t="s">
        <v>14</v>
      </c>
      <c r="F465" s="73">
        <v>5.4</v>
      </c>
      <c r="G465" s="1">
        <f t="shared" si="8"/>
        <v>-5.1514348342607263E-14</v>
      </c>
    </row>
    <row r="466" spans="1:7" ht="17.25" customHeight="1">
      <c r="A466" s="68">
        <v>44408</v>
      </c>
      <c r="B466" s="404" t="s">
        <v>11</v>
      </c>
      <c r="C466" s="404" t="s">
        <v>24</v>
      </c>
      <c r="D466" t="s">
        <v>13</v>
      </c>
      <c r="E466" s="25">
        <v>16.2</v>
      </c>
      <c r="G466" s="1">
        <f t="shared" si="8"/>
        <v>16.199999999999946</v>
      </c>
    </row>
    <row r="467" spans="1:7">
      <c r="A467" s="46"/>
      <c r="B467" s="405"/>
      <c r="C467" s="405"/>
      <c r="D467" t="s">
        <v>14</v>
      </c>
      <c r="E467" s="25">
        <v>2.8</v>
      </c>
      <c r="G467" s="1">
        <f t="shared" si="8"/>
        <v>18.999999999999947</v>
      </c>
    </row>
    <row r="468" spans="1:7">
      <c r="A468" s="46"/>
      <c r="B468" s="405"/>
      <c r="C468" s="405"/>
      <c r="D468" t="s">
        <v>15</v>
      </c>
      <c r="E468" s="25">
        <v>60</v>
      </c>
      <c r="G468" s="1">
        <f t="shared" si="8"/>
        <v>78.999999999999943</v>
      </c>
    </row>
    <row r="469" spans="1:7">
      <c r="A469" s="46"/>
      <c r="B469" s="405"/>
      <c r="C469" s="405"/>
      <c r="D469" t="s">
        <v>16</v>
      </c>
      <c r="E469" s="25">
        <v>5</v>
      </c>
      <c r="G469" s="1">
        <f t="shared" si="8"/>
        <v>83.999999999999943</v>
      </c>
    </row>
    <row r="470" spans="1:7">
      <c r="A470" s="46"/>
      <c r="B470" s="405"/>
      <c r="C470" s="405"/>
      <c r="D470" t="s">
        <v>17</v>
      </c>
      <c r="E470" s="25">
        <v>100</v>
      </c>
      <c r="G470" s="1">
        <f t="shared" si="8"/>
        <v>183.99999999999994</v>
      </c>
    </row>
    <row r="471" spans="1:7">
      <c r="A471" s="46">
        <v>44462</v>
      </c>
      <c r="B471" s="405">
        <v>23488</v>
      </c>
      <c r="C471" s="405" t="s">
        <v>24</v>
      </c>
      <c r="D471" t="s">
        <v>15</v>
      </c>
      <c r="E471" s="25"/>
      <c r="F471" s="1">
        <v>60</v>
      </c>
      <c r="G471" s="1">
        <f t="shared" si="8"/>
        <v>123.99999999999994</v>
      </c>
    </row>
    <row r="472" spans="1:7">
      <c r="A472" s="46">
        <v>44462</v>
      </c>
      <c r="B472" s="405">
        <v>23488</v>
      </c>
      <c r="C472" s="405" t="s">
        <v>24</v>
      </c>
      <c r="D472" t="s">
        <v>16</v>
      </c>
      <c r="E472" s="25"/>
      <c r="F472" s="1">
        <v>5</v>
      </c>
      <c r="G472" s="1">
        <f t="shared" si="8"/>
        <v>118.99999999999994</v>
      </c>
    </row>
    <row r="473" spans="1:7">
      <c r="A473" s="46">
        <v>44467</v>
      </c>
      <c r="B473" s="405">
        <v>23520</v>
      </c>
      <c r="C473" s="405" t="s">
        <v>24</v>
      </c>
      <c r="D473" t="s">
        <v>13</v>
      </c>
      <c r="E473" s="25"/>
      <c r="F473" s="1">
        <v>16.2</v>
      </c>
      <c r="G473" s="1">
        <f t="shared" si="8"/>
        <v>102.79999999999994</v>
      </c>
    </row>
    <row r="474" spans="1:7">
      <c r="A474" s="46">
        <v>44467</v>
      </c>
      <c r="B474" s="405">
        <v>23520</v>
      </c>
      <c r="C474" s="405" t="s">
        <v>24</v>
      </c>
      <c r="D474" t="s">
        <v>14</v>
      </c>
      <c r="E474" s="155"/>
      <c r="F474" s="38">
        <v>2.8</v>
      </c>
      <c r="G474" s="1">
        <f t="shared" si="8"/>
        <v>99.999999999999943</v>
      </c>
    </row>
    <row r="475" spans="1:7">
      <c r="A475" s="46">
        <v>44408</v>
      </c>
      <c r="B475" s="405">
        <v>23235</v>
      </c>
      <c r="C475" s="405" t="s">
        <v>24</v>
      </c>
      <c r="D475" t="s">
        <v>17</v>
      </c>
      <c r="E475" s="155"/>
      <c r="F475" s="38">
        <v>100</v>
      </c>
      <c r="G475" s="1">
        <f t="shared" si="8"/>
        <v>0</v>
      </c>
    </row>
    <row r="476" spans="1:7">
      <c r="A476" s="32">
        <v>44439</v>
      </c>
      <c r="B476" s="404" t="s">
        <v>11</v>
      </c>
      <c r="C476" s="404" t="s">
        <v>25</v>
      </c>
      <c r="D476" t="s">
        <v>13</v>
      </c>
      <c r="E476" s="155">
        <v>18.3</v>
      </c>
      <c r="F476" s="38"/>
      <c r="G476" s="1">
        <f t="shared" si="8"/>
        <v>18.3</v>
      </c>
    </row>
    <row r="477" spans="1:7">
      <c r="B477" s="405"/>
      <c r="C477" s="405"/>
      <c r="D477" t="s">
        <v>14</v>
      </c>
      <c r="E477" s="155">
        <v>3.1</v>
      </c>
      <c r="F477" s="38"/>
      <c r="G477" s="1">
        <f t="shared" si="8"/>
        <v>21.400000000000002</v>
      </c>
    </row>
    <row r="478" spans="1:7">
      <c r="B478" s="405"/>
      <c r="C478" s="405"/>
      <c r="D478" t="s">
        <v>15</v>
      </c>
      <c r="E478" s="155">
        <v>60</v>
      </c>
      <c r="F478" s="38"/>
      <c r="G478" s="1">
        <f t="shared" si="8"/>
        <v>81.400000000000006</v>
      </c>
    </row>
    <row r="479" spans="1:7">
      <c r="B479" s="405"/>
      <c r="C479" s="405"/>
      <c r="D479" t="s">
        <v>16</v>
      </c>
      <c r="E479" s="155">
        <v>5</v>
      </c>
      <c r="F479" s="38"/>
      <c r="G479" s="1">
        <f t="shared" si="8"/>
        <v>86.4</v>
      </c>
    </row>
    <row r="480" spans="1:7">
      <c r="B480" s="405"/>
      <c r="C480" s="405"/>
      <c r="D480" t="s">
        <v>17</v>
      </c>
      <c r="E480" s="156">
        <v>100</v>
      </c>
      <c r="F480" s="38"/>
      <c r="G480" s="1">
        <f t="shared" si="8"/>
        <v>186.4</v>
      </c>
    </row>
    <row r="481" spans="1:17">
      <c r="A481" s="46">
        <v>44462</v>
      </c>
      <c r="B481" s="405">
        <v>23488</v>
      </c>
      <c r="C481" s="405" t="s">
        <v>25</v>
      </c>
      <c r="D481" t="s">
        <v>15</v>
      </c>
      <c r="E481" s="155"/>
      <c r="F481" s="38">
        <v>60</v>
      </c>
      <c r="G481" s="1">
        <f t="shared" si="8"/>
        <v>126.4</v>
      </c>
    </row>
    <row r="482" spans="1:17">
      <c r="A482" s="46">
        <v>44462</v>
      </c>
      <c r="B482" s="405">
        <v>23488</v>
      </c>
      <c r="C482" s="405" t="s">
        <v>25</v>
      </c>
      <c r="D482" t="s">
        <v>16</v>
      </c>
      <c r="E482" s="155"/>
      <c r="F482" s="38">
        <v>5</v>
      </c>
      <c r="G482" s="1">
        <f t="shared" si="8"/>
        <v>121.4</v>
      </c>
    </row>
    <row r="483" spans="1:17">
      <c r="A483" s="46">
        <v>44467</v>
      </c>
      <c r="B483" s="405">
        <v>23520</v>
      </c>
      <c r="C483" s="405" t="s">
        <v>25</v>
      </c>
      <c r="D483" t="s">
        <v>13</v>
      </c>
      <c r="E483" s="155"/>
      <c r="F483" s="38">
        <v>18.3</v>
      </c>
      <c r="G483" s="1">
        <f t="shared" si="8"/>
        <v>103.10000000000001</v>
      </c>
    </row>
    <row r="484" spans="1:17">
      <c r="A484" s="46">
        <v>44467</v>
      </c>
      <c r="B484" s="405">
        <v>23520</v>
      </c>
      <c r="C484" s="405" t="s">
        <v>25</v>
      </c>
      <c r="D484" t="s">
        <v>14</v>
      </c>
      <c r="E484" s="155"/>
      <c r="F484" s="38">
        <v>3.1</v>
      </c>
      <c r="G484" s="1">
        <f t="shared" si="8"/>
        <v>100.00000000000001</v>
      </c>
    </row>
    <row r="485" spans="1:17">
      <c r="A485" s="46">
        <v>44516</v>
      </c>
      <c r="B485" s="405">
        <v>23915</v>
      </c>
      <c r="C485" s="405" t="s">
        <v>25</v>
      </c>
      <c r="D485" t="s">
        <v>17</v>
      </c>
      <c r="E485" s="155"/>
      <c r="F485" s="107">
        <v>100</v>
      </c>
      <c r="G485" s="1">
        <f t="shared" si="8"/>
        <v>0</v>
      </c>
    </row>
    <row r="486" spans="1:17">
      <c r="A486" s="32">
        <v>44469</v>
      </c>
      <c r="B486" s="404" t="s">
        <v>11</v>
      </c>
      <c r="C486" s="404" t="s">
        <v>41</v>
      </c>
      <c r="D486" t="s">
        <v>13</v>
      </c>
      <c r="E486" s="155">
        <v>19</v>
      </c>
      <c r="F486" s="38"/>
      <c r="G486" s="1">
        <f t="shared" si="8"/>
        <v>19</v>
      </c>
    </row>
    <row r="487" spans="1:17">
      <c r="B487" s="405"/>
      <c r="C487" s="405"/>
      <c r="D487" t="s">
        <v>14</v>
      </c>
      <c r="E487" s="155">
        <v>4.4000000000000004</v>
      </c>
      <c r="F487" s="38"/>
      <c r="G487" s="1">
        <f t="shared" si="8"/>
        <v>23.4</v>
      </c>
    </row>
    <row r="488" spans="1:17">
      <c r="B488" s="405"/>
      <c r="C488" s="405"/>
      <c r="D488" t="s">
        <v>15</v>
      </c>
      <c r="E488" s="155">
        <v>60</v>
      </c>
      <c r="F488" s="38"/>
      <c r="G488" s="1">
        <f t="shared" si="8"/>
        <v>83.4</v>
      </c>
    </row>
    <row r="489" spans="1:17">
      <c r="B489" s="405"/>
      <c r="C489" s="405"/>
      <c r="D489" t="s">
        <v>16</v>
      </c>
      <c r="E489" s="155">
        <v>5</v>
      </c>
      <c r="F489" s="38"/>
      <c r="G489" s="1">
        <f t="shared" si="8"/>
        <v>88.4</v>
      </c>
    </row>
    <row r="490" spans="1:17">
      <c r="B490" s="405"/>
      <c r="C490" s="405"/>
      <c r="D490" s="132" t="s">
        <v>17</v>
      </c>
      <c r="E490" s="157">
        <v>100</v>
      </c>
      <c r="F490" s="38"/>
      <c r="G490" s="1">
        <f t="shared" si="8"/>
        <v>188.4</v>
      </c>
      <c r="J490" s="404"/>
      <c r="K490" s="1"/>
    </row>
    <row r="491" spans="1:17">
      <c r="A491" s="30">
        <v>44509</v>
      </c>
      <c r="B491" s="405">
        <v>23709</v>
      </c>
      <c r="C491" s="405" t="s">
        <v>41</v>
      </c>
      <c r="D491" t="s">
        <v>13</v>
      </c>
      <c r="E491" s="155"/>
      <c r="F491" s="38">
        <v>19</v>
      </c>
      <c r="G491" s="1">
        <f t="shared" si="8"/>
        <v>169.4</v>
      </c>
      <c r="J491" s="404"/>
      <c r="K491" s="1"/>
    </row>
    <row r="492" spans="1:17">
      <c r="A492" s="30">
        <v>44509</v>
      </c>
      <c r="B492" s="405">
        <v>23709</v>
      </c>
      <c r="C492" s="405" t="s">
        <v>41</v>
      </c>
      <c r="D492" t="s">
        <v>14</v>
      </c>
      <c r="E492" s="155"/>
      <c r="F492" s="38">
        <v>4.4000000000000004</v>
      </c>
      <c r="G492" s="1">
        <f t="shared" si="8"/>
        <v>165</v>
      </c>
      <c r="J492" s="404"/>
      <c r="K492" s="1"/>
    </row>
    <row r="493" spans="1:17">
      <c r="A493" s="30">
        <v>44515</v>
      </c>
      <c r="B493" s="405">
        <v>23825</v>
      </c>
      <c r="C493" s="405" t="s">
        <v>41</v>
      </c>
      <c r="D493" t="s">
        <v>15</v>
      </c>
      <c r="E493" s="155"/>
      <c r="F493" s="38">
        <v>60</v>
      </c>
      <c r="G493" s="1">
        <f t="shared" si="8"/>
        <v>105</v>
      </c>
      <c r="J493" s="404"/>
      <c r="K493" s="1"/>
      <c r="O493" s="422"/>
      <c r="P493" s="422"/>
      <c r="Q493" s="422"/>
    </row>
    <row r="494" spans="1:17">
      <c r="A494" s="30">
        <v>44515</v>
      </c>
      <c r="B494" s="405">
        <v>23825</v>
      </c>
      <c r="C494" s="405" t="s">
        <v>41</v>
      </c>
      <c r="D494" t="s">
        <v>16</v>
      </c>
      <c r="E494" s="155"/>
      <c r="F494" s="38">
        <v>5</v>
      </c>
      <c r="G494" s="1">
        <f t="shared" si="8"/>
        <v>100</v>
      </c>
    </row>
    <row r="495" spans="1:17">
      <c r="A495" s="30">
        <v>44608</v>
      </c>
      <c r="B495" s="405">
        <v>24234</v>
      </c>
      <c r="C495" s="405" t="s">
        <v>41</v>
      </c>
      <c r="D495" t="s">
        <v>17</v>
      </c>
      <c r="E495" s="155"/>
      <c r="F495" s="38">
        <v>100</v>
      </c>
      <c r="G495" s="1">
        <f t="shared" si="8"/>
        <v>0</v>
      </c>
    </row>
    <row r="496" spans="1:17">
      <c r="A496" s="68">
        <v>44500</v>
      </c>
      <c r="B496" s="404" t="s">
        <v>11</v>
      </c>
      <c r="C496" s="404" t="s">
        <v>27</v>
      </c>
      <c r="D496" t="s">
        <v>13</v>
      </c>
      <c r="E496" s="25">
        <v>19.600000000000001</v>
      </c>
      <c r="G496" s="1">
        <f t="shared" si="8"/>
        <v>19.600000000000001</v>
      </c>
      <c r="Q496" s="38"/>
    </row>
    <row r="497" spans="1:17">
      <c r="A497" s="46"/>
      <c r="B497" s="405"/>
      <c r="C497" s="405"/>
      <c r="D497" t="s">
        <v>14</v>
      </c>
      <c r="E497" s="25">
        <v>2.6</v>
      </c>
      <c r="G497" s="1">
        <f t="shared" si="8"/>
        <v>22.200000000000003</v>
      </c>
      <c r="O497" s="404"/>
      <c r="Q497" s="38"/>
    </row>
    <row r="498" spans="1:17">
      <c r="A498" s="46"/>
      <c r="B498" s="405"/>
      <c r="C498" s="405"/>
      <c r="D498" t="s">
        <v>15</v>
      </c>
      <c r="E498" s="25">
        <v>60</v>
      </c>
      <c r="G498" s="1">
        <f t="shared" si="8"/>
        <v>82.2</v>
      </c>
      <c r="Q498" s="1"/>
    </row>
    <row r="499" spans="1:17">
      <c r="A499" s="46"/>
      <c r="B499" s="405"/>
      <c r="C499" s="405"/>
      <c r="D499" t="s">
        <v>16</v>
      </c>
      <c r="E499" s="25">
        <v>5</v>
      </c>
      <c r="G499" s="1">
        <f t="shared" si="8"/>
        <v>87.2</v>
      </c>
      <c r="J499" s="404"/>
      <c r="K499" s="1"/>
      <c r="O499" s="404"/>
      <c r="Q499" s="1"/>
    </row>
    <row r="500" spans="1:17">
      <c r="A500" s="46"/>
      <c r="B500" s="405"/>
      <c r="C500" s="405"/>
      <c r="D500" t="s">
        <v>17</v>
      </c>
      <c r="E500" s="25">
        <v>100</v>
      </c>
      <c r="G500" s="1">
        <f t="shared" si="8"/>
        <v>187.2</v>
      </c>
      <c r="J500" s="405"/>
      <c r="K500" s="1"/>
      <c r="O500" s="405"/>
      <c r="Q500" s="1"/>
    </row>
    <row r="501" spans="1:17">
      <c r="A501" s="46">
        <v>44567</v>
      </c>
      <c r="B501" s="405">
        <v>24098</v>
      </c>
      <c r="C501" s="405" t="s">
        <v>27</v>
      </c>
      <c r="D501" t="s">
        <v>15</v>
      </c>
      <c r="E501" s="25"/>
      <c r="F501" s="1">
        <v>60</v>
      </c>
      <c r="G501" s="1">
        <f t="shared" si="8"/>
        <v>127.19999999999999</v>
      </c>
      <c r="J501" s="404"/>
      <c r="K501" s="1"/>
      <c r="Q501" s="1"/>
    </row>
    <row r="502" spans="1:17">
      <c r="A502" s="46">
        <v>44567</v>
      </c>
      <c r="B502" s="405">
        <v>24098</v>
      </c>
      <c r="C502" s="405" t="s">
        <v>27</v>
      </c>
      <c r="D502" t="s">
        <v>16</v>
      </c>
      <c r="E502" s="25"/>
      <c r="F502" s="1">
        <v>5</v>
      </c>
      <c r="G502" s="1">
        <f t="shared" si="8"/>
        <v>122.19999999999999</v>
      </c>
      <c r="J502" s="405"/>
      <c r="K502" s="1"/>
      <c r="O502" s="404"/>
      <c r="Q502" s="1"/>
    </row>
    <row r="503" spans="1:17">
      <c r="A503" s="46">
        <v>44608</v>
      </c>
      <c r="B503" s="405">
        <v>24233</v>
      </c>
      <c r="C503" s="405" t="s">
        <v>27</v>
      </c>
      <c r="D503" t="s">
        <v>13</v>
      </c>
      <c r="E503" s="25"/>
      <c r="F503" s="1">
        <v>19.600000000000001</v>
      </c>
      <c r="G503" s="1">
        <f t="shared" si="8"/>
        <v>102.6</v>
      </c>
      <c r="J503" s="405"/>
      <c r="K503" s="1"/>
      <c r="O503" s="404"/>
      <c r="Q503" s="1"/>
    </row>
    <row r="504" spans="1:17">
      <c r="A504" s="46">
        <v>44608</v>
      </c>
      <c r="B504" s="405">
        <v>24233</v>
      </c>
      <c r="C504" s="405" t="s">
        <v>27</v>
      </c>
      <c r="D504" t="s">
        <v>14</v>
      </c>
      <c r="E504" s="25"/>
      <c r="F504" s="1">
        <v>2.6</v>
      </c>
      <c r="G504" s="1">
        <f t="shared" si="8"/>
        <v>100</v>
      </c>
      <c r="J504" s="405"/>
      <c r="K504" s="1"/>
      <c r="O504" s="404"/>
      <c r="Q504" s="1"/>
    </row>
    <row r="505" spans="1:17">
      <c r="A505" s="30">
        <v>44608</v>
      </c>
      <c r="B505" s="405">
        <v>24234</v>
      </c>
      <c r="C505" s="405" t="s">
        <v>27</v>
      </c>
      <c r="D505" t="s">
        <v>17</v>
      </c>
      <c r="E505" s="25"/>
      <c r="F505" s="1">
        <v>100</v>
      </c>
      <c r="G505" s="1">
        <f t="shared" si="8"/>
        <v>0</v>
      </c>
      <c r="J505" s="405"/>
      <c r="K505" s="1"/>
      <c r="O505" s="404"/>
      <c r="Q505" s="1"/>
    </row>
    <row r="506" spans="1:17">
      <c r="A506" s="68">
        <v>44530</v>
      </c>
      <c r="B506" s="404" t="s">
        <v>11</v>
      </c>
      <c r="C506" s="404" t="s">
        <v>28</v>
      </c>
      <c r="D506" t="s">
        <v>13</v>
      </c>
      <c r="E506" s="25">
        <v>21</v>
      </c>
      <c r="G506" s="1">
        <f t="shared" si="8"/>
        <v>21</v>
      </c>
      <c r="J506" s="404"/>
      <c r="K506" s="1"/>
      <c r="O506" s="405"/>
      <c r="Q506" s="1"/>
    </row>
    <row r="507" spans="1:17">
      <c r="A507" s="46"/>
      <c r="B507" s="405"/>
      <c r="C507" s="405"/>
      <c r="D507" t="s">
        <v>14</v>
      </c>
      <c r="E507" s="25">
        <v>4</v>
      </c>
      <c r="G507" s="1">
        <f t="shared" si="8"/>
        <v>25</v>
      </c>
      <c r="J507" s="405"/>
      <c r="K507" s="1"/>
      <c r="Q507" s="1"/>
    </row>
    <row r="508" spans="1:17">
      <c r="A508" s="46"/>
      <c r="B508" s="405"/>
      <c r="C508" s="405"/>
      <c r="D508" t="s">
        <v>15</v>
      </c>
      <c r="E508" s="25">
        <v>60</v>
      </c>
      <c r="G508" s="1">
        <f t="shared" si="8"/>
        <v>85</v>
      </c>
      <c r="O508" s="404"/>
      <c r="Q508" s="1"/>
    </row>
    <row r="509" spans="1:17">
      <c r="A509" s="46"/>
      <c r="B509" s="405"/>
      <c r="C509" s="405"/>
      <c r="D509" t="s">
        <v>16</v>
      </c>
      <c r="E509" s="25">
        <v>5</v>
      </c>
      <c r="G509" s="1">
        <f t="shared" si="8"/>
        <v>90</v>
      </c>
      <c r="K509" s="13"/>
      <c r="O509" s="405"/>
      <c r="Q509" s="1"/>
    </row>
    <row r="510" spans="1:17">
      <c r="A510" s="46"/>
      <c r="B510" s="405"/>
      <c r="C510" s="405"/>
      <c r="D510" t="s">
        <v>17</v>
      </c>
      <c r="E510" s="25">
        <v>100</v>
      </c>
      <c r="G510" s="1">
        <f t="shared" si="8"/>
        <v>190</v>
      </c>
      <c r="K510" s="13"/>
      <c r="Q510" s="1"/>
    </row>
    <row r="511" spans="1:17">
      <c r="A511" s="46"/>
      <c r="B511" s="405"/>
      <c r="C511" s="405"/>
      <c r="D511" t="s">
        <v>202</v>
      </c>
      <c r="E511" s="25">
        <v>10</v>
      </c>
      <c r="G511" s="1">
        <f t="shared" si="8"/>
        <v>200</v>
      </c>
      <c r="K511" s="13"/>
      <c r="Q511" s="1"/>
    </row>
    <row r="512" spans="1:17">
      <c r="A512" s="46">
        <v>44567</v>
      </c>
      <c r="B512" s="405">
        <v>24098</v>
      </c>
      <c r="C512" s="405" t="s">
        <v>28</v>
      </c>
      <c r="D512" t="s">
        <v>15</v>
      </c>
      <c r="E512" s="25"/>
      <c r="F512" s="1">
        <v>60</v>
      </c>
      <c r="G512" s="1">
        <f t="shared" si="8"/>
        <v>140</v>
      </c>
      <c r="Q512" s="1"/>
    </row>
    <row r="513" spans="1:17">
      <c r="A513" s="46">
        <v>44567</v>
      </c>
      <c r="B513" s="405">
        <v>24098</v>
      </c>
      <c r="C513" s="405" t="s">
        <v>28</v>
      </c>
      <c r="D513" t="s">
        <v>16</v>
      </c>
      <c r="E513" s="25"/>
      <c r="F513" s="1">
        <v>5</v>
      </c>
      <c r="G513" s="1">
        <f t="shared" si="8"/>
        <v>135</v>
      </c>
      <c r="Q513" s="1"/>
    </row>
    <row r="514" spans="1:17">
      <c r="A514" s="46">
        <v>44608</v>
      </c>
      <c r="B514" s="405">
        <v>24233</v>
      </c>
      <c r="C514" s="405" t="s">
        <v>28</v>
      </c>
      <c r="D514" t="s">
        <v>13</v>
      </c>
      <c r="E514" s="25"/>
      <c r="F514" s="1">
        <v>21</v>
      </c>
      <c r="G514" s="1">
        <f t="shared" si="8"/>
        <v>114</v>
      </c>
      <c r="Q514" s="1"/>
    </row>
    <row r="515" spans="1:17">
      <c r="A515" s="46">
        <v>44608</v>
      </c>
      <c r="B515" s="405">
        <v>24233</v>
      </c>
      <c r="C515" s="405" t="s">
        <v>28</v>
      </c>
      <c r="D515" t="s">
        <v>14</v>
      </c>
      <c r="E515" s="25"/>
      <c r="F515" s="1">
        <v>4</v>
      </c>
      <c r="G515" s="1">
        <f t="shared" si="8"/>
        <v>110</v>
      </c>
      <c r="Q515" s="1"/>
    </row>
    <row r="516" spans="1:17">
      <c r="A516" s="46">
        <v>44615</v>
      </c>
      <c r="B516" s="405">
        <v>24253</v>
      </c>
      <c r="C516" s="405" t="s">
        <v>28</v>
      </c>
      <c r="D516" t="s">
        <v>17</v>
      </c>
      <c r="E516" s="25"/>
      <c r="F516" s="1">
        <v>100</v>
      </c>
      <c r="G516" s="1">
        <f t="shared" si="8"/>
        <v>10</v>
      </c>
      <c r="I516" s="404"/>
      <c r="Q516" s="1"/>
    </row>
    <row r="517" spans="1:17">
      <c r="A517" s="46">
        <v>44617</v>
      </c>
      <c r="B517" s="405">
        <v>24291</v>
      </c>
      <c r="C517" s="405" t="s">
        <v>28</v>
      </c>
      <c r="D517" t="s">
        <v>202</v>
      </c>
      <c r="E517" s="25"/>
      <c r="F517" s="1">
        <v>10</v>
      </c>
      <c r="G517" s="1">
        <f t="shared" si="8"/>
        <v>0</v>
      </c>
      <c r="I517" s="404"/>
      <c r="Q517" s="1"/>
    </row>
    <row r="518" spans="1:17">
      <c r="A518" s="68">
        <v>44561</v>
      </c>
      <c r="B518" s="404" t="s">
        <v>11</v>
      </c>
      <c r="C518" s="404" t="s">
        <v>29</v>
      </c>
      <c r="D518" t="s">
        <v>13</v>
      </c>
      <c r="E518" s="25">
        <v>22</v>
      </c>
      <c r="G518" s="1">
        <f t="shared" si="8"/>
        <v>22</v>
      </c>
      <c r="I518" s="404"/>
      <c r="O518" s="404"/>
      <c r="Q518" s="1"/>
    </row>
    <row r="519" spans="1:17">
      <c r="A519" s="46"/>
      <c r="B519" s="405"/>
      <c r="C519" s="405"/>
      <c r="D519" t="s">
        <v>14</v>
      </c>
      <c r="E519" s="25">
        <v>4.4000000000000004</v>
      </c>
      <c r="G519" s="1">
        <f t="shared" si="8"/>
        <v>26.4</v>
      </c>
      <c r="Q519" s="1"/>
    </row>
    <row r="520" spans="1:17">
      <c r="A520" s="46"/>
      <c r="B520" s="405"/>
      <c r="C520" s="405"/>
      <c r="D520" t="s">
        <v>15</v>
      </c>
      <c r="E520" s="25">
        <v>60</v>
      </c>
      <c r="G520" s="1">
        <f t="shared" si="8"/>
        <v>86.4</v>
      </c>
      <c r="Q520" s="1"/>
    </row>
    <row r="521" spans="1:17">
      <c r="A521" s="46"/>
      <c r="B521" s="405"/>
      <c r="C521" s="405"/>
      <c r="D521" t="s">
        <v>16</v>
      </c>
      <c r="E521" s="25">
        <v>5</v>
      </c>
      <c r="G521" s="1">
        <f t="shared" si="8"/>
        <v>91.4</v>
      </c>
      <c r="I521" s="404"/>
    </row>
    <row r="522" spans="1:17">
      <c r="A522" s="46"/>
      <c r="B522" s="405"/>
      <c r="C522" s="405"/>
      <c r="D522" t="s">
        <v>17</v>
      </c>
      <c r="E522" s="25">
        <v>100</v>
      </c>
      <c r="G522" s="1">
        <f t="shared" si="8"/>
        <v>191.4</v>
      </c>
      <c r="Q522" s="13"/>
    </row>
    <row r="523" spans="1:17">
      <c r="A523" s="46">
        <v>44608</v>
      </c>
      <c r="B523" s="405">
        <v>24233</v>
      </c>
      <c r="C523" s="405" t="s">
        <v>29</v>
      </c>
      <c r="D523" t="s">
        <v>13</v>
      </c>
      <c r="E523" s="25"/>
      <c r="F523" s="1">
        <v>22</v>
      </c>
      <c r="G523" s="1">
        <f t="shared" si="8"/>
        <v>169.4</v>
      </c>
      <c r="Q523" s="13"/>
    </row>
    <row r="524" spans="1:17">
      <c r="A524" s="46">
        <v>44608</v>
      </c>
      <c r="B524" s="405">
        <v>24233</v>
      </c>
      <c r="C524" s="405" t="s">
        <v>29</v>
      </c>
      <c r="D524" t="s">
        <v>14</v>
      </c>
      <c r="E524" s="25"/>
      <c r="F524" s="1">
        <v>4.4000000000000004</v>
      </c>
      <c r="G524" s="1">
        <f t="shared" si="8"/>
        <v>165</v>
      </c>
      <c r="I524" s="404"/>
      <c r="Q524" s="13"/>
    </row>
    <row r="525" spans="1:17">
      <c r="A525" s="46">
        <v>44617</v>
      </c>
      <c r="B525" s="405">
        <v>24291</v>
      </c>
      <c r="C525" s="405" t="s">
        <v>29</v>
      </c>
      <c r="D525" t="s">
        <v>15</v>
      </c>
      <c r="E525" s="25"/>
      <c r="F525" s="1">
        <v>60</v>
      </c>
      <c r="G525" s="1">
        <f t="shared" si="8"/>
        <v>105</v>
      </c>
      <c r="I525" s="404"/>
      <c r="Q525" s="13"/>
    </row>
    <row r="526" spans="1:17">
      <c r="A526" s="46">
        <v>44617</v>
      </c>
      <c r="B526" s="405">
        <v>24291</v>
      </c>
      <c r="C526" s="405" t="s">
        <v>29</v>
      </c>
      <c r="D526" t="s">
        <v>16</v>
      </c>
      <c r="E526" s="25"/>
      <c r="F526" s="1">
        <v>5</v>
      </c>
      <c r="G526" s="1">
        <f t="shared" si="8"/>
        <v>100</v>
      </c>
      <c r="I526" s="404"/>
      <c r="Q526" s="13"/>
    </row>
    <row r="527" spans="1:17">
      <c r="A527" s="46">
        <v>44620</v>
      </c>
      <c r="B527" s="405">
        <v>24326</v>
      </c>
      <c r="C527" s="405" t="s">
        <v>29</v>
      </c>
      <c r="D527" t="s">
        <v>17</v>
      </c>
      <c r="E527" s="25"/>
      <c r="F527" s="1">
        <v>100</v>
      </c>
      <c r="G527" s="1">
        <f t="shared" si="8"/>
        <v>0</v>
      </c>
      <c r="I527" s="404"/>
      <c r="Q527" s="13"/>
    </row>
    <row r="528" spans="1:17">
      <c r="A528" s="68">
        <v>44592</v>
      </c>
      <c r="B528" s="404" t="s">
        <v>11</v>
      </c>
      <c r="C528" s="404" t="s">
        <v>12</v>
      </c>
      <c r="D528" t="s">
        <v>13</v>
      </c>
      <c r="E528" s="25">
        <v>23.3</v>
      </c>
      <c r="G528" s="1">
        <f t="shared" si="8"/>
        <v>23.3</v>
      </c>
    </row>
    <row r="529" spans="1:7">
      <c r="A529" s="46"/>
      <c r="B529" s="405"/>
      <c r="C529" s="405"/>
      <c r="D529" t="s">
        <v>14</v>
      </c>
      <c r="E529" s="25">
        <v>1.3</v>
      </c>
      <c r="G529" s="1">
        <f t="shared" si="8"/>
        <v>24.6</v>
      </c>
    </row>
    <row r="530" spans="1:7">
      <c r="A530" s="46"/>
      <c r="B530" s="405"/>
      <c r="C530" s="405"/>
      <c r="D530" t="s">
        <v>15</v>
      </c>
      <c r="E530" s="25">
        <v>60</v>
      </c>
      <c r="G530" s="1">
        <f t="shared" si="8"/>
        <v>84.6</v>
      </c>
    </row>
    <row r="531" spans="1:7">
      <c r="A531" s="46"/>
      <c r="B531" s="405"/>
      <c r="C531" s="405"/>
      <c r="D531" t="s">
        <v>16</v>
      </c>
      <c r="E531" s="25">
        <v>5</v>
      </c>
      <c r="G531" s="1">
        <f t="shared" si="8"/>
        <v>89.6</v>
      </c>
    </row>
    <row r="532" spans="1:7">
      <c r="A532" s="46"/>
      <c r="B532" s="405"/>
      <c r="C532" s="405"/>
      <c r="D532" t="s">
        <v>17</v>
      </c>
      <c r="E532" s="25">
        <v>100</v>
      </c>
      <c r="G532" s="1">
        <f t="shared" si="8"/>
        <v>189.6</v>
      </c>
    </row>
    <row r="533" spans="1:7">
      <c r="A533" s="46">
        <v>44617</v>
      </c>
      <c r="B533" s="405">
        <v>24291</v>
      </c>
      <c r="C533" s="405" t="s">
        <v>12</v>
      </c>
      <c r="D533" t="s">
        <v>15</v>
      </c>
      <c r="E533" s="25"/>
      <c r="F533" s="1">
        <v>60</v>
      </c>
      <c r="G533" s="1">
        <f t="shared" si="8"/>
        <v>129.6</v>
      </c>
    </row>
    <row r="534" spans="1:7">
      <c r="A534" s="46">
        <v>44617</v>
      </c>
      <c r="B534" s="405">
        <v>24291</v>
      </c>
      <c r="C534" s="405" t="s">
        <v>12</v>
      </c>
      <c r="D534" t="s">
        <v>16</v>
      </c>
      <c r="E534" s="25"/>
      <c r="F534" s="1">
        <v>5</v>
      </c>
      <c r="G534" s="1">
        <f t="shared" si="8"/>
        <v>124.6</v>
      </c>
    </row>
    <row r="535" spans="1:7">
      <c r="A535" s="46">
        <v>44620</v>
      </c>
      <c r="B535" s="405">
        <v>24325</v>
      </c>
      <c r="C535" s="405" t="s">
        <v>12</v>
      </c>
      <c r="D535" t="s">
        <v>13</v>
      </c>
      <c r="E535" s="25"/>
      <c r="F535" s="1">
        <v>23.3</v>
      </c>
      <c r="G535" s="1">
        <f t="shared" si="8"/>
        <v>101.3</v>
      </c>
    </row>
    <row r="536" spans="1:7">
      <c r="A536" s="46">
        <v>44620</v>
      </c>
      <c r="B536" s="405">
        <v>24325</v>
      </c>
      <c r="C536" s="405" t="s">
        <v>12</v>
      </c>
      <c r="D536" t="s">
        <v>14</v>
      </c>
      <c r="E536" s="25"/>
      <c r="F536" s="1">
        <v>1.3</v>
      </c>
      <c r="G536" s="1">
        <f t="shared" si="8"/>
        <v>100</v>
      </c>
    </row>
    <row r="537" spans="1:7">
      <c r="A537" s="46">
        <v>44620</v>
      </c>
      <c r="B537" s="405">
        <v>24326</v>
      </c>
      <c r="C537" s="405" t="s">
        <v>12</v>
      </c>
      <c r="D537" t="s">
        <v>17</v>
      </c>
      <c r="E537" s="25"/>
      <c r="F537" s="1">
        <v>100</v>
      </c>
      <c r="G537" s="83">
        <f t="shared" si="8"/>
        <v>0</v>
      </c>
    </row>
    <row r="538" spans="1:7">
      <c r="A538" s="68">
        <v>44620</v>
      </c>
      <c r="B538" s="404" t="s">
        <v>11</v>
      </c>
      <c r="C538" s="404" t="s">
        <v>19</v>
      </c>
      <c r="D538" t="s">
        <v>13</v>
      </c>
      <c r="E538" s="25">
        <v>43.3</v>
      </c>
      <c r="G538" s="1">
        <f t="shared" si="8"/>
        <v>43.3</v>
      </c>
    </row>
    <row r="539" spans="1:7">
      <c r="A539" s="46"/>
      <c r="B539" s="405"/>
      <c r="C539" s="405"/>
      <c r="D539" t="s">
        <v>14</v>
      </c>
      <c r="E539" s="25">
        <v>4.3</v>
      </c>
      <c r="G539" s="1">
        <f t="shared" si="8"/>
        <v>47.599999999999994</v>
      </c>
    </row>
    <row r="540" spans="1:7">
      <c r="A540" s="46"/>
      <c r="B540" s="405"/>
      <c r="C540" s="405"/>
      <c r="D540" t="s">
        <v>15</v>
      </c>
      <c r="E540" s="25">
        <v>56</v>
      </c>
      <c r="G540" s="1">
        <f t="shared" si="8"/>
        <v>103.6</v>
      </c>
    </row>
    <row r="541" spans="1:7">
      <c r="A541" s="46"/>
      <c r="B541" s="405"/>
      <c r="C541" s="405"/>
      <c r="D541" t="s">
        <v>16</v>
      </c>
      <c r="E541" s="25">
        <v>5</v>
      </c>
      <c r="G541" s="1">
        <f t="shared" si="8"/>
        <v>108.6</v>
      </c>
    </row>
    <row r="542" spans="1:7">
      <c r="A542" s="46"/>
      <c r="B542" s="405"/>
      <c r="C542" s="405"/>
      <c r="D542" t="s">
        <v>17</v>
      </c>
      <c r="E542" s="25">
        <v>100</v>
      </c>
      <c r="G542" s="1">
        <f t="shared" si="8"/>
        <v>208.6</v>
      </c>
    </row>
    <row r="543" spans="1:7">
      <c r="A543" s="46">
        <v>44645</v>
      </c>
      <c r="B543" s="405">
        <v>24600</v>
      </c>
      <c r="C543" s="405" t="s">
        <v>19</v>
      </c>
      <c r="D543" t="s">
        <v>13</v>
      </c>
      <c r="E543" s="25"/>
      <c r="F543" s="1">
        <v>43.3</v>
      </c>
      <c r="G543" s="1">
        <f t="shared" si="8"/>
        <v>165.3</v>
      </c>
    </row>
    <row r="544" spans="1:7">
      <c r="A544" s="46">
        <v>44645</v>
      </c>
      <c r="B544" s="405">
        <v>24600</v>
      </c>
      <c r="C544" s="405" t="s">
        <v>19</v>
      </c>
      <c r="D544" t="s">
        <v>14</v>
      </c>
      <c r="E544" s="25"/>
      <c r="F544" s="1">
        <v>4.3</v>
      </c>
      <c r="G544" s="1">
        <f t="shared" si="8"/>
        <v>161</v>
      </c>
    </row>
    <row r="545" spans="1:7">
      <c r="A545" s="46">
        <v>44586</v>
      </c>
      <c r="B545" s="405">
        <v>24605</v>
      </c>
      <c r="C545" s="405" t="s">
        <v>19</v>
      </c>
      <c r="D545" t="s">
        <v>17</v>
      </c>
      <c r="E545" s="25"/>
      <c r="F545" s="1">
        <v>100</v>
      </c>
      <c r="G545" s="1">
        <f t="shared" si="8"/>
        <v>61</v>
      </c>
    </row>
    <row r="546" spans="1:7">
      <c r="A546" s="46">
        <v>44648</v>
      </c>
      <c r="B546" s="405">
        <v>24663</v>
      </c>
      <c r="C546" s="405" t="s">
        <v>19</v>
      </c>
      <c r="D546" t="s">
        <v>15</v>
      </c>
      <c r="E546" s="25"/>
      <c r="F546" s="1">
        <v>56</v>
      </c>
      <c r="G546" s="1">
        <f t="shared" si="8"/>
        <v>5</v>
      </c>
    </row>
    <row r="547" spans="1:7">
      <c r="A547" s="46">
        <v>44648</v>
      </c>
      <c r="B547" s="405">
        <v>24663</v>
      </c>
      <c r="C547" s="405" t="s">
        <v>19</v>
      </c>
      <c r="D547" t="s">
        <v>16</v>
      </c>
      <c r="E547" s="25"/>
      <c r="F547" s="1">
        <v>5</v>
      </c>
      <c r="G547" s="1">
        <f t="shared" si="8"/>
        <v>0</v>
      </c>
    </row>
    <row r="548" spans="1:7">
      <c r="A548" s="32">
        <v>44651</v>
      </c>
      <c r="B548" s="404" t="s">
        <v>11</v>
      </c>
      <c r="C548" s="404" t="s">
        <v>20</v>
      </c>
      <c r="D548" t="s">
        <v>13</v>
      </c>
      <c r="E548" s="25">
        <v>43.3</v>
      </c>
      <c r="G548" s="1">
        <f t="shared" si="8"/>
        <v>43.3</v>
      </c>
    </row>
    <row r="549" spans="1:7">
      <c r="B549" s="405"/>
      <c r="C549" s="405"/>
      <c r="D549" t="s">
        <v>14</v>
      </c>
      <c r="E549" s="25">
        <v>5.2</v>
      </c>
      <c r="G549" s="1">
        <f t="shared" si="8"/>
        <v>48.5</v>
      </c>
    </row>
    <row r="550" spans="1:7">
      <c r="B550" s="405"/>
      <c r="C550" s="405"/>
      <c r="D550" t="s">
        <v>15</v>
      </c>
      <c r="E550" s="25">
        <v>60</v>
      </c>
      <c r="G550" s="1">
        <f t="shared" si="8"/>
        <v>108.5</v>
      </c>
    </row>
    <row r="551" spans="1:7">
      <c r="B551" s="405"/>
      <c r="C551" s="405"/>
      <c r="D551" t="s">
        <v>16</v>
      </c>
      <c r="E551" s="25">
        <v>5</v>
      </c>
      <c r="G551" s="1">
        <f t="shared" si="8"/>
        <v>113.5</v>
      </c>
    </row>
    <row r="552" spans="1:7">
      <c r="B552" s="405"/>
      <c r="C552" s="405"/>
      <c r="D552" t="s">
        <v>17</v>
      </c>
      <c r="E552" s="25">
        <v>100</v>
      </c>
      <c r="G552" s="1">
        <f t="shared" si="8"/>
        <v>213.5</v>
      </c>
    </row>
    <row r="553" spans="1:7">
      <c r="A553" s="46">
        <v>44677</v>
      </c>
      <c r="B553" s="405">
        <v>24788</v>
      </c>
      <c r="C553" s="405" t="s">
        <v>20</v>
      </c>
      <c r="D553" t="s">
        <v>13</v>
      </c>
      <c r="F553" s="1">
        <v>43.3</v>
      </c>
      <c r="G553" s="1">
        <f t="shared" si="8"/>
        <v>170.2</v>
      </c>
    </row>
    <row r="554" spans="1:7">
      <c r="A554" s="46">
        <v>44677</v>
      </c>
      <c r="B554" s="405">
        <v>24788</v>
      </c>
      <c r="C554" s="405" t="s">
        <v>20</v>
      </c>
      <c r="D554" t="s">
        <v>14</v>
      </c>
      <c r="F554" s="1">
        <v>5.2</v>
      </c>
      <c r="G554" s="1">
        <f t="shared" si="8"/>
        <v>165</v>
      </c>
    </row>
    <row r="555" spans="1:7">
      <c r="A555" s="46">
        <v>44712</v>
      </c>
      <c r="B555" s="405" t="s">
        <v>203</v>
      </c>
      <c r="C555" s="405" t="s">
        <v>20</v>
      </c>
      <c r="D555" t="s">
        <v>15</v>
      </c>
      <c r="F555" s="1">
        <v>60</v>
      </c>
      <c r="G555" s="1">
        <f t="shared" ref="G555:G627" si="9">+G554+E555-F555</f>
        <v>105</v>
      </c>
    </row>
    <row r="556" spans="1:7">
      <c r="A556" s="46">
        <v>44712</v>
      </c>
      <c r="B556" s="405" t="s">
        <v>203</v>
      </c>
      <c r="C556" s="405" t="s">
        <v>20</v>
      </c>
      <c r="D556" t="s">
        <v>16</v>
      </c>
      <c r="F556" s="1">
        <v>5</v>
      </c>
      <c r="G556" s="1">
        <f t="shared" si="9"/>
        <v>100</v>
      </c>
    </row>
    <row r="557" spans="1:7">
      <c r="A557" s="46">
        <v>44790</v>
      </c>
      <c r="B557" s="405">
        <v>25195</v>
      </c>
      <c r="C557" s="405" t="s">
        <v>20</v>
      </c>
      <c r="D557" t="s">
        <v>17</v>
      </c>
      <c r="F557" s="1">
        <v>100</v>
      </c>
      <c r="G557" s="1">
        <f t="shared" si="9"/>
        <v>0</v>
      </c>
    </row>
    <row r="558" spans="1:7">
      <c r="A558" s="32">
        <v>44681</v>
      </c>
      <c r="B558" s="404" t="s">
        <v>11</v>
      </c>
      <c r="C558" s="404" t="s">
        <v>21</v>
      </c>
      <c r="D558" t="s">
        <v>13</v>
      </c>
      <c r="E558" s="25">
        <v>43.9</v>
      </c>
      <c r="G558" s="1">
        <f t="shared" si="9"/>
        <v>43.9</v>
      </c>
    </row>
    <row r="559" spans="1:7">
      <c r="B559" s="405"/>
      <c r="C559" s="405"/>
      <c r="D559" t="s">
        <v>14</v>
      </c>
      <c r="E559" s="25">
        <v>2.8</v>
      </c>
      <c r="G559" s="1">
        <f t="shared" si="9"/>
        <v>46.699999999999996</v>
      </c>
    </row>
    <row r="560" spans="1:7">
      <c r="B560" s="405"/>
      <c r="C560" s="405"/>
      <c r="D560" t="s">
        <v>15</v>
      </c>
      <c r="E560" s="25">
        <v>60</v>
      </c>
      <c r="G560" s="1">
        <f t="shared" si="9"/>
        <v>106.69999999999999</v>
      </c>
    </row>
    <row r="561" spans="1:11">
      <c r="B561" s="405"/>
      <c r="C561" s="405"/>
      <c r="D561" t="s">
        <v>16</v>
      </c>
      <c r="E561" s="25">
        <v>5</v>
      </c>
      <c r="G561" s="1">
        <f t="shared" si="9"/>
        <v>111.69999999999999</v>
      </c>
    </row>
    <row r="562" spans="1:11">
      <c r="B562" s="405"/>
      <c r="C562" s="405"/>
      <c r="D562" t="s">
        <v>54</v>
      </c>
      <c r="E562" s="158">
        <v>10</v>
      </c>
      <c r="F562" s="38"/>
      <c r="G562" s="1">
        <f t="shared" si="9"/>
        <v>121.69999999999999</v>
      </c>
      <c r="J562" s="404"/>
    </row>
    <row r="563" spans="1:11">
      <c r="B563" s="405"/>
      <c r="C563" s="405"/>
      <c r="D563" t="s">
        <v>17</v>
      </c>
      <c r="E563" s="25">
        <v>100</v>
      </c>
      <c r="F563" s="38"/>
      <c r="G563" s="1">
        <f t="shared" si="9"/>
        <v>221.7</v>
      </c>
      <c r="J563" s="404"/>
    </row>
    <row r="564" spans="1:11">
      <c r="A564" s="46">
        <v>44712</v>
      </c>
      <c r="B564" s="405" t="s">
        <v>203</v>
      </c>
      <c r="C564" s="405" t="s">
        <v>21</v>
      </c>
      <c r="D564" t="s">
        <v>15</v>
      </c>
      <c r="F564" s="1">
        <v>60</v>
      </c>
      <c r="G564" s="1">
        <f t="shared" si="9"/>
        <v>161.69999999999999</v>
      </c>
      <c r="J564" s="405"/>
    </row>
    <row r="565" spans="1:11">
      <c r="A565" s="46">
        <v>44712</v>
      </c>
      <c r="B565" s="405" t="s">
        <v>203</v>
      </c>
      <c r="C565" s="405" t="s">
        <v>21</v>
      </c>
      <c r="D565" t="s">
        <v>16</v>
      </c>
      <c r="F565" s="1">
        <v>5</v>
      </c>
      <c r="G565" s="1">
        <f t="shared" si="9"/>
        <v>156.69999999999999</v>
      </c>
      <c r="J565" s="404"/>
    </row>
    <row r="566" spans="1:11">
      <c r="A566" s="46">
        <v>44712</v>
      </c>
      <c r="B566" s="405" t="s">
        <v>203</v>
      </c>
      <c r="C566" s="405" t="s">
        <v>21</v>
      </c>
      <c r="D566" t="s">
        <v>54</v>
      </c>
      <c r="F566" s="140">
        <v>10</v>
      </c>
      <c r="G566" s="1">
        <f t="shared" si="9"/>
        <v>146.69999999999999</v>
      </c>
      <c r="J566" s="405"/>
    </row>
    <row r="567" spans="1:11">
      <c r="A567" s="46">
        <v>44728</v>
      </c>
      <c r="B567" s="405">
        <v>24989</v>
      </c>
      <c r="C567" s="405" t="s">
        <v>21</v>
      </c>
      <c r="D567" t="s">
        <v>13</v>
      </c>
      <c r="F567" s="140">
        <v>43.9</v>
      </c>
      <c r="G567" s="1">
        <f t="shared" si="9"/>
        <v>102.79999999999998</v>
      </c>
    </row>
    <row r="568" spans="1:11">
      <c r="A568" s="46">
        <v>44728</v>
      </c>
      <c r="B568" s="405">
        <v>24989</v>
      </c>
      <c r="C568" s="405" t="s">
        <v>21</v>
      </c>
      <c r="D568" t="s">
        <v>14</v>
      </c>
      <c r="F568" s="140">
        <v>2.8</v>
      </c>
      <c r="G568" s="1">
        <f t="shared" si="9"/>
        <v>99.999999999999986</v>
      </c>
    </row>
    <row r="569" spans="1:11">
      <c r="A569" s="46">
        <v>44790</v>
      </c>
      <c r="B569" s="405">
        <v>25195</v>
      </c>
      <c r="C569" s="405" t="s">
        <v>21</v>
      </c>
      <c r="D569" t="s">
        <v>17</v>
      </c>
      <c r="F569" s="1">
        <v>100</v>
      </c>
      <c r="G569" s="1">
        <f t="shared" si="9"/>
        <v>0</v>
      </c>
    </row>
    <row r="570" spans="1:11">
      <c r="A570" s="32">
        <v>44712</v>
      </c>
      <c r="B570" s="404" t="s">
        <v>11</v>
      </c>
      <c r="C570" s="404" t="s">
        <v>22</v>
      </c>
      <c r="D570" t="s">
        <v>13</v>
      </c>
      <c r="E570" s="44">
        <v>37.1</v>
      </c>
      <c r="F570" s="140"/>
      <c r="G570" s="1">
        <f t="shared" si="9"/>
        <v>37.1</v>
      </c>
      <c r="J570" s="404"/>
      <c r="K570" s="1"/>
    </row>
    <row r="571" spans="1:11">
      <c r="A571" s="46"/>
      <c r="B571" s="405"/>
      <c r="C571" s="405"/>
      <c r="D571" t="s">
        <v>14</v>
      </c>
      <c r="E571" s="44">
        <v>9.1</v>
      </c>
      <c r="F571" s="140"/>
      <c r="G571" s="1">
        <f t="shared" si="9"/>
        <v>46.2</v>
      </c>
      <c r="J571" s="405"/>
      <c r="K571" s="1"/>
    </row>
    <row r="572" spans="1:11">
      <c r="A572" s="46"/>
      <c r="B572" s="405"/>
      <c r="C572" s="405"/>
      <c r="D572" t="s">
        <v>15</v>
      </c>
      <c r="E572" s="25">
        <v>60</v>
      </c>
      <c r="F572" s="140"/>
      <c r="G572" s="1">
        <f t="shared" si="9"/>
        <v>106.2</v>
      </c>
      <c r="J572" s="404"/>
      <c r="K572" s="1"/>
    </row>
    <row r="573" spans="1:11">
      <c r="A573" s="46"/>
      <c r="B573" s="405"/>
      <c r="C573" s="405"/>
      <c r="D573" t="s">
        <v>16</v>
      </c>
      <c r="E573" s="25">
        <v>5</v>
      </c>
      <c r="F573" s="140"/>
      <c r="G573" s="1">
        <f t="shared" si="9"/>
        <v>111.2</v>
      </c>
      <c r="J573" s="404"/>
      <c r="K573" s="1"/>
    </row>
    <row r="574" spans="1:11">
      <c r="A574" s="46"/>
      <c r="B574" s="405"/>
      <c r="C574" s="405"/>
      <c r="D574" t="s">
        <v>17</v>
      </c>
      <c r="E574" s="25">
        <v>100</v>
      </c>
      <c r="F574" s="140"/>
      <c r="G574" s="1">
        <f t="shared" si="9"/>
        <v>211.2</v>
      </c>
      <c r="J574" s="404"/>
      <c r="K574" s="1"/>
    </row>
    <row r="575" spans="1:11">
      <c r="A575" s="46"/>
      <c r="B575" s="405"/>
      <c r="C575" s="405"/>
      <c r="D575" s="35" t="s">
        <v>107</v>
      </c>
      <c r="E575" s="159">
        <v>6</v>
      </c>
      <c r="F575" s="140"/>
      <c r="G575" s="1">
        <f t="shared" si="9"/>
        <v>217.2</v>
      </c>
      <c r="J575" s="404"/>
      <c r="K575" s="1"/>
    </row>
    <row r="576" spans="1:11">
      <c r="A576" s="46">
        <v>44728</v>
      </c>
      <c r="B576" s="405">
        <v>24991</v>
      </c>
      <c r="C576" s="405" t="s">
        <v>22</v>
      </c>
      <c r="D576" t="s">
        <v>204</v>
      </c>
      <c r="F576" s="140">
        <v>10</v>
      </c>
      <c r="G576" s="1">
        <f t="shared" si="9"/>
        <v>207.2</v>
      </c>
      <c r="J576" s="405"/>
      <c r="K576" s="1"/>
    </row>
    <row r="577" spans="1:11">
      <c r="A577" s="46">
        <v>44767</v>
      </c>
      <c r="B577" s="405" t="s">
        <v>205</v>
      </c>
      <c r="C577" s="405" t="s">
        <v>22</v>
      </c>
      <c r="D577" t="s">
        <v>13</v>
      </c>
      <c r="F577" s="140">
        <v>27.1</v>
      </c>
      <c r="G577" s="1">
        <f t="shared" si="9"/>
        <v>180.1</v>
      </c>
      <c r="J577" s="405"/>
      <c r="K577" s="1"/>
    </row>
    <row r="578" spans="1:11">
      <c r="A578" s="46">
        <v>44767</v>
      </c>
      <c r="B578" s="405" t="s">
        <v>205</v>
      </c>
      <c r="C578" s="405" t="s">
        <v>22</v>
      </c>
      <c r="D578" t="s">
        <v>14</v>
      </c>
      <c r="F578" s="140">
        <v>9.1</v>
      </c>
      <c r="G578" s="1">
        <f t="shared" si="9"/>
        <v>171</v>
      </c>
      <c r="K578" s="1"/>
    </row>
    <row r="579" spans="1:11">
      <c r="A579" s="46">
        <v>44790</v>
      </c>
      <c r="B579" s="405">
        <v>25195</v>
      </c>
      <c r="C579" s="405" t="s">
        <v>22</v>
      </c>
      <c r="D579" t="s">
        <v>17</v>
      </c>
      <c r="E579" s="25"/>
      <c r="F579" s="140">
        <v>100</v>
      </c>
      <c r="G579" s="1">
        <f t="shared" si="9"/>
        <v>71</v>
      </c>
      <c r="J579" s="405"/>
      <c r="K579" s="1"/>
    </row>
    <row r="580" spans="1:11">
      <c r="A580" s="46">
        <v>44795</v>
      </c>
      <c r="B580" s="405">
        <v>25293</v>
      </c>
      <c r="C580" s="405" t="s">
        <v>22</v>
      </c>
      <c r="D580" t="s">
        <v>15</v>
      </c>
      <c r="E580" s="25"/>
      <c r="F580" s="25">
        <v>60</v>
      </c>
      <c r="G580" s="1">
        <f t="shared" si="9"/>
        <v>11</v>
      </c>
      <c r="J580" s="405"/>
      <c r="K580" s="1"/>
    </row>
    <row r="581" spans="1:11">
      <c r="A581" s="46">
        <v>44795</v>
      </c>
      <c r="B581" s="405">
        <v>25293</v>
      </c>
      <c r="C581" s="405" t="s">
        <v>22</v>
      </c>
      <c r="D581" t="s">
        <v>16</v>
      </c>
      <c r="E581" s="25"/>
      <c r="F581" s="25">
        <v>5</v>
      </c>
      <c r="G581" s="1">
        <f t="shared" si="9"/>
        <v>6</v>
      </c>
      <c r="J581" s="405"/>
      <c r="K581" s="1"/>
    </row>
    <row r="582" spans="1:11">
      <c r="A582" s="46">
        <v>44991</v>
      </c>
      <c r="B582" s="405">
        <v>26414</v>
      </c>
      <c r="C582" s="405" t="s">
        <v>22</v>
      </c>
      <c r="D582" t="s">
        <v>107</v>
      </c>
      <c r="E582" s="25"/>
      <c r="F582" s="25">
        <v>6</v>
      </c>
      <c r="G582" s="1">
        <f t="shared" si="9"/>
        <v>0</v>
      </c>
      <c r="J582" s="405"/>
      <c r="K582" s="1"/>
    </row>
    <row r="583" spans="1:11">
      <c r="A583" s="32">
        <v>44742</v>
      </c>
      <c r="B583" s="404" t="s">
        <v>11</v>
      </c>
      <c r="C583" s="404" t="s">
        <v>23</v>
      </c>
      <c r="D583" t="s">
        <v>13</v>
      </c>
      <c r="E583" s="44">
        <v>27.9</v>
      </c>
      <c r="F583" s="140"/>
      <c r="G583" s="1">
        <f t="shared" si="9"/>
        <v>27.9</v>
      </c>
      <c r="J583" s="404"/>
      <c r="K583" s="1"/>
    </row>
    <row r="584" spans="1:11">
      <c r="A584" s="46"/>
      <c r="B584" s="405"/>
      <c r="C584" s="405"/>
      <c r="D584" t="s">
        <v>14</v>
      </c>
      <c r="E584" s="44">
        <v>6.9</v>
      </c>
      <c r="F584" s="140"/>
      <c r="G584" s="1">
        <f t="shared" si="9"/>
        <v>34.799999999999997</v>
      </c>
      <c r="J584" s="405"/>
      <c r="K584" s="1"/>
    </row>
    <row r="585" spans="1:11">
      <c r="A585" s="46"/>
      <c r="B585" s="405"/>
      <c r="C585" s="405"/>
      <c r="D585" t="s">
        <v>15</v>
      </c>
      <c r="E585" s="25">
        <v>60</v>
      </c>
      <c r="F585" s="140"/>
      <c r="G585" s="1">
        <f t="shared" si="9"/>
        <v>94.8</v>
      </c>
    </row>
    <row r="586" spans="1:11">
      <c r="A586" s="46"/>
      <c r="B586" s="405"/>
      <c r="C586" s="405"/>
      <c r="D586" t="s">
        <v>16</v>
      </c>
      <c r="E586" s="25">
        <v>5</v>
      </c>
      <c r="F586" s="140"/>
      <c r="G586" s="1">
        <f t="shared" si="9"/>
        <v>99.8</v>
      </c>
      <c r="K586" s="13"/>
    </row>
    <row r="587" spans="1:11">
      <c r="A587" s="46"/>
      <c r="B587" s="405"/>
      <c r="C587" s="405"/>
      <c r="D587" t="s">
        <v>17</v>
      </c>
      <c r="E587" s="25">
        <v>100</v>
      </c>
      <c r="F587" s="140"/>
      <c r="G587" s="1">
        <f t="shared" si="9"/>
        <v>199.8</v>
      </c>
      <c r="K587" s="13"/>
    </row>
    <row r="588" spans="1:11">
      <c r="A588" s="46">
        <v>44795</v>
      </c>
      <c r="B588" s="405">
        <v>25274</v>
      </c>
      <c r="C588" s="405" t="s">
        <v>23</v>
      </c>
      <c r="D588" t="s">
        <v>17</v>
      </c>
      <c r="E588" s="25"/>
      <c r="F588" s="140">
        <v>100</v>
      </c>
      <c r="G588" s="1">
        <f t="shared" si="9"/>
        <v>99.800000000000011</v>
      </c>
      <c r="K588" s="13"/>
    </row>
    <row r="589" spans="1:11">
      <c r="A589" s="46">
        <v>44795</v>
      </c>
      <c r="B589" s="405">
        <v>25293</v>
      </c>
      <c r="C589" s="405" t="s">
        <v>23</v>
      </c>
      <c r="D589" t="s">
        <v>15</v>
      </c>
      <c r="E589" s="25"/>
      <c r="F589" s="25">
        <v>60</v>
      </c>
      <c r="G589" s="1">
        <f t="shared" si="9"/>
        <v>39.800000000000011</v>
      </c>
      <c r="K589" s="13"/>
    </row>
    <row r="590" spans="1:11">
      <c r="A590" s="46">
        <v>44795</v>
      </c>
      <c r="B590" s="405">
        <v>25293</v>
      </c>
      <c r="C590" s="405" t="s">
        <v>23</v>
      </c>
      <c r="D590" t="s">
        <v>16</v>
      </c>
      <c r="E590" s="25"/>
      <c r="F590" s="25">
        <v>5</v>
      </c>
      <c r="G590" s="1">
        <f t="shared" si="9"/>
        <v>34.800000000000011</v>
      </c>
      <c r="K590" s="13"/>
    </row>
    <row r="591" spans="1:11">
      <c r="A591" s="46">
        <v>44767</v>
      </c>
      <c r="B591" s="405" t="s">
        <v>205</v>
      </c>
      <c r="C591" s="405" t="s">
        <v>23</v>
      </c>
      <c r="D591" s="35" t="s">
        <v>13</v>
      </c>
      <c r="E591" s="160"/>
      <c r="F591" s="159">
        <v>27.9</v>
      </c>
      <c r="G591" s="1">
        <f t="shared" si="9"/>
        <v>6.9000000000000128</v>
      </c>
      <c r="K591" s="13"/>
    </row>
    <row r="592" spans="1:11">
      <c r="A592" s="46">
        <v>44767</v>
      </c>
      <c r="B592" s="405" t="s">
        <v>205</v>
      </c>
      <c r="C592" s="405" t="s">
        <v>23</v>
      </c>
      <c r="D592" s="35" t="s">
        <v>14</v>
      </c>
      <c r="E592" s="160"/>
      <c r="F592" s="159">
        <v>6.9</v>
      </c>
      <c r="G592" s="1">
        <f t="shared" si="9"/>
        <v>1.2434497875801753E-14</v>
      </c>
      <c r="K592" s="13"/>
    </row>
    <row r="593" spans="1:11">
      <c r="A593" s="32">
        <v>44773</v>
      </c>
      <c r="B593" s="404" t="s">
        <v>11</v>
      </c>
      <c r="C593" s="404" t="s">
        <v>24</v>
      </c>
      <c r="D593" t="s">
        <v>13</v>
      </c>
      <c r="E593" s="25">
        <v>35.700000000000003</v>
      </c>
      <c r="G593" s="1">
        <f t="shared" si="9"/>
        <v>35.700000000000017</v>
      </c>
    </row>
    <row r="594" spans="1:11">
      <c r="B594" s="405"/>
      <c r="C594" s="405"/>
      <c r="D594" t="s">
        <v>14</v>
      </c>
      <c r="E594" s="25">
        <v>9.6999999999999993</v>
      </c>
      <c r="G594" s="1">
        <f t="shared" si="9"/>
        <v>45.40000000000002</v>
      </c>
    </row>
    <row r="595" spans="1:11">
      <c r="B595" s="405"/>
      <c r="C595" s="405"/>
      <c r="D595" t="s">
        <v>15</v>
      </c>
      <c r="E595" s="25">
        <v>60</v>
      </c>
      <c r="G595" s="1">
        <f t="shared" si="9"/>
        <v>105.40000000000002</v>
      </c>
    </row>
    <row r="596" spans="1:11">
      <c r="B596" s="405"/>
      <c r="C596" s="405"/>
      <c r="D596" t="s">
        <v>16</v>
      </c>
      <c r="E596" s="25">
        <v>5</v>
      </c>
      <c r="G596" s="1">
        <f t="shared" si="9"/>
        <v>110.40000000000002</v>
      </c>
    </row>
    <row r="597" spans="1:11">
      <c r="B597" s="405"/>
      <c r="C597" s="405"/>
      <c r="D597" t="s">
        <v>17</v>
      </c>
      <c r="E597" s="25">
        <v>100</v>
      </c>
      <c r="G597" s="1">
        <f t="shared" si="9"/>
        <v>210.40000000000003</v>
      </c>
    </row>
    <row r="598" spans="1:11">
      <c r="A598" s="46">
        <v>44795</v>
      </c>
      <c r="B598" s="405">
        <v>25274</v>
      </c>
      <c r="C598" s="405" t="s">
        <v>24</v>
      </c>
      <c r="D598" t="s">
        <v>17</v>
      </c>
      <c r="E598" s="25"/>
      <c r="F598" s="25">
        <v>100</v>
      </c>
      <c r="G598" s="1">
        <f t="shared" si="9"/>
        <v>110.40000000000003</v>
      </c>
    </row>
    <row r="599" spans="1:11">
      <c r="A599" s="30">
        <v>44795</v>
      </c>
      <c r="B599" s="405">
        <v>25275</v>
      </c>
      <c r="C599" s="405" t="s">
        <v>24</v>
      </c>
      <c r="D599" t="s">
        <v>13</v>
      </c>
      <c r="E599" s="25"/>
      <c r="F599" s="25">
        <v>35.700000000000003</v>
      </c>
      <c r="G599" s="1">
        <f t="shared" si="9"/>
        <v>74.700000000000031</v>
      </c>
    </row>
    <row r="600" spans="1:11">
      <c r="A600" s="30">
        <v>44795</v>
      </c>
      <c r="B600" s="405">
        <v>25275</v>
      </c>
      <c r="C600" s="405" t="s">
        <v>24</v>
      </c>
      <c r="D600" t="s">
        <v>14</v>
      </c>
      <c r="E600" s="25"/>
      <c r="F600" s="25">
        <v>9.6999999999999993</v>
      </c>
      <c r="G600" s="1">
        <f t="shared" si="9"/>
        <v>65.000000000000028</v>
      </c>
    </row>
    <row r="601" spans="1:11">
      <c r="A601" s="46">
        <v>44795</v>
      </c>
      <c r="B601" s="405">
        <v>25293</v>
      </c>
      <c r="C601" s="405" t="s">
        <v>24</v>
      </c>
      <c r="D601" t="s">
        <v>15</v>
      </c>
      <c r="E601" s="25"/>
      <c r="F601" s="25">
        <v>60</v>
      </c>
      <c r="G601" s="1">
        <f t="shared" si="9"/>
        <v>5.0000000000000284</v>
      </c>
      <c r="J601" s="404"/>
    </row>
    <row r="602" spans="1:11">
      <c r="A602" s="46">
        <v>44795</v>
      </c>
      <c r="B602" s="405">
        <v>25293</v>
      </c>
      <c r="C602" s="405" t="s">
        <v>24</v>
      </c>
      <c r="D602" t="s">
        <v>16</v>
      </c>
      <c r="E602" s="25"/>
      <c r="F602" s="25">
        <v>5</v>
      </c>
      <c r="G602" s="1">
        <f t="shared" si="9"/>
        <v>2.8421709430404007E-14</v>
      </c>
    </row>
    <row r="603" spans="1:11">
      <c r="A603" s="32">
        <v>44804</v>
      </c>
      <c r="B603" s="404" t="s">
        <v>11</v>
      </c>
      <c r="C603" s="404" t="s">
        <v>25</v>
      </c>
      <c r="D603" t="s">
        <v>13</v>
      </c>
      <c r="E603" s="1">
        <v>35.9</v>
      </c>
      <c r="F603" s="25"/>
      <c r="G603" s="1">
        <f t="shared" si="9"/>
        <v>35.900000000000027</v>
      </c>
      <c r="K603" s="1"/>
    </row>
    <row r="604" spans="1:11">
      <c r="B604" s="405"/>
      <c r="C604" s="405"/>
      <c r="D604" t="s">
        <v>14</v>
      </c>
      <c r="E604" s="1">
        <v>7</v>
      </c>
      <c r="F604" s="25"/>
      <c r="G604" s="1">
        <f t="shared" si="9"/>
        <v>42.900000000000027</v>
      </c>
      <c r="K604" s="25"/>
    </row>
    <row r="605" spans="1:11">
      <c r="B605" s="405"/>
      <c r="C605" s="405"/>
      <c r="D605" t="s">
        <v>15</v>
      </c>
      <c r="E605" s="1">
        <v>60</v>
      </c>
      <c r="F605" s="25"/>
      <c r="G605" s="1">
        <f t="shared" si="9"/>
        <v>102.90000000000003</v>
      </c>
      <c r="J605" s="404"/>
      <c r="K605" s="25"/>
    </row>
    <row r="606" spans="1:11">
      <c r="B606" s="405"/>
      <c r="C606" s="405"/>
      <c r="D606" t="s">
        <v>16</v>
      </c>
      <c r="E606" s="1">
        <v>5</v>
      </c>
      <c r="F606" s="25"/>
      <c r="G606" s="1">
        <f t="shared" si="9"/>
        <v>107.90000000000003</v>
      </c>
      <c r="K606" s="25"/>
    </row>
    <row r="607" spans="1:11">
      <c r="B607" s="405"/>
      <c r="C607" s="405"/>
      <c r="D607" t="s">
        <v>17</v>
      </c>
      <c r="E607" s="25">
        <v>100</v>
      </c>
      <c r="F607" s="25"/>
      <c r="G607" s="1">
        <f t="shared" si="9"/>
        <v>207.90000000000003</v>
      </c>
      <c r="K607" s="25"/>
    </row>
    <row r="608" spans="1:11">
      <c r="A608" s="30">
        <v>44859</v>
      </c>
      <c r="B608" s="405">
        <v>25675</v>
      </c>
      <c r="C608" s="405" t="s">
        <v>25</v>
      </c>
      <c r="D608" t="s">
        <v>13</v>
      </c>
      <c r="E608" s="25"/>
      <c r="F608" s="1">
        <v>35.9</v>
      </c>
      <c r="G608" s="1">
        <f t="shared" si="9"/>
        <v>172.00000000000003</v>
      </c>
    </row>
    <row r="609" spans="1:11">
      <c r="A609" s="30">
        <v>44859</v>
      </c>
      <c r="B609" s="405">
        <v>25675</v>
      </c>
      <c r="C609" s="405" t="s">
        <v>25</v>
      </c>
      <c r="D609" t="s">
        <v>14</v>
      </c>
      <c r="E609" s="25"/>
      <c r="F609" s="1">
        <v>7</v>
      </c>
      <c r="G609" s="1">
        <f t="shared" si="9"/>
        <v>165.00000000000003</v>
      </c>
    </row>
    <row r="610" spans="1:11">
      <c r="A610" s="30">
        <v>44859</v>
      </c>
      <c r="B610" s="405">
        <v>25677</v>
      </c>
      <c r="C610" s="405" t="s">
        <v>25</v>
      </c>
      <c r="D610" t="s">
        <v>17</v>
      </c>
      <c r="E610" s="25"/>
      <c r="F610" s="1">
        <v>100</v>
      </c>
      <c r="G610" s="1">
        <f t="shared" si="9"/>
        <v>65.000000000000028</v>
      </c>
    </row>
    <row r="611" spans="1:11">
      <c r="A611" s="30">
        <v>44992</v>
      </c>
      <c r="B611" s="405">
        <v>26562</v>
      </c>
      <c r="C611" s="405" t="s">
        <v>25</v>
      </c>
      <c r="D611" t="s">
        <v>15</v>
      </c>
      <c r="E611" s="25"/>
      <c r="F611" s="1">
        <v>60</v>
      </c>
      <c r="G611" s="1">
        <f t="shared" si="9"/>
        <v>5.0000000000000284</v>
      </c>
    </row>
    <row r="612" spans="1:11">
      <c r="A612" s="30">
        <v>44992</v>
      </c>
      <c r="B612" s="405">
        <v>26562</v>
      </c>
      <c r="C612" s="405" t="s">
        <v>25</v>
      </c>
      <c r="D612" t="s">
        <v>16</v>
      </c>
      <c r="E612" s="25"/>
      <c r="F612" s="1">
        <v>5</v>
      </c>
      <c r="G612" s="1">
        <f t="shared" si="9"/>
        <v>2.8421709430404007E-14</v>
      </c>
    </row>
    <row r="613" spans="1:11">
      <c r="A613" s="32">
        <v>44804</v>
      </c>
      <c r="B613" s="404" t="s">
        <v>11</v>
      </c>
      <c r="C613" s="404" t="s">
        <v>41</v>
      </c>
      <c r="D613" t="s">
        <v>13</v>
      </c>
      <c r="E613" s="25">
        <v>31.9</v>
      </c>
      <c r="F613" s="25"/>
      <c r="G613" s="1">
        <f t="shared" si="9"/>
        <v>31.900000000000027</v>
      </c>
      <c r="K613" s="44"/>
    </row>
    <row r="614" spans="1:11">
      <c r="B614" s="405"/>
      <c r="C614" s="405"/>
      <c r="D614" t="s">
        <v>14</v>
      </c>
      <c r="E614" s="25">
        <v>8.1999999999999993</v>
      </c>
      <c r="F614" s="25"/>
      <c r="G614" s="1">
        <f t="shared" si="9"/>
        <v>40.100000000000023</v>
      </c>
    </row>
    <row r="615" spans="1:11">
      <c r="B615" s="405"/>
      <c r="C615" s="405"/>
      <c r="D615" t="s">
        <v>15</v>
      </c>
      <c r="E615" s="25">
        <v>60</v>
      </c>
      <c r="F615" s="25"/>
      <c r="G615" s="1">
        <f t="shared" si="9"/>
        <v>100.10000000000002</v>
      </c>
      <c r="K615" s="159"/>
    </row>
    <row r="616" spans="1:11">
      <c r="B616" s="405"/>
      <c r="C616" s="405"/>
      <c r="D616" t="s">
        <v>16</v>
      </c>
      <c r="E616" s="25">
        <v>5</v>
      </c>
      <c r="F616" s="25"/>
      <c r="G616" s="1">
        <f t="shared" si="9"/>
        <v>105.10000000000002</v>
      </c>
    </row>
    <row r="617" spans="1:11">
      <c r="A617" s="46"/>
      <c r="B617" s="405"/>
      <c r="C617" s="405"/>
      <c r="D617" t="s">
        <v>17</v>
      </c>
      <c r="E617" s="25">
        <v>100</v>
      </c>
      <c r="F617" s="25"/>
      <c r="G617" s="1">
        <f t="shared" si="9"/>
        <v>205.10000000000002</v>
      </c>
    </row>
    <row r="618" spans="1:11">
      <c r="A618" s="30">
        <v>44859</v>
      </c>
      <c r="B618" s="405">
        <v>25676</v>
      </c>
      <c r="C618" s="405" t="s">
        <v>41</v>
      </c>
      <c r="D618" t="s">
        <v>13</v>
      </c>
      <c r="E618" s="25"/>
      <c r="F618" s="25">
        <v>31.9</v>
      </c>
      <c r="G618" s="1">
        <f t="shared" si="9"/>
        <v>173.20000000000002</v>
      </c>
      <c r="K618" s="25"/>
    </row>
    <row r="619" spans="1:11">
      <c r="A619" s="30">
        <v>44859</v>
      </c>
      <c r="B619" s="405">
        <v>25676</v>
      </c>
      <c r="C619" s="405" t="s">
        <v>41</v>
      </c>
      <c r="D619" t="s">
        <v>14</v>
      </c>
      <c r="E619" s="25"/>
      <c r="F619" s="25">
        <v>8.1999999999999993</v>
      </c>
      <c r="G619" s="1">
        <f t="shared" si="9"/>
        <v>165.00000000000003</v>
      </c>
    </row>
    <row r="620" spans="1:11">
      <c r="A620" s="30">
        <v>44925</v>
      </c>
      <c r="B620" s="405">
        <v>26051</v>
      </c>
      <c r="C620" s="405" t="s">
        <v>41</v>
      </c>
      <c r="D620" t="s">
        <v>17</v>
      </c>
      <c r="E620" s="25"/>
      <c r="F620" s="25">
        <v>100</v>
      </c>
      <c r="G620" s="1">
        <f t="shared" si="9"/>
        <v>65.000000000000028</v>
      </c>
    </row>
    <row r="621" spans="1:11">
      <c r="A621" s="30">
        <v>44992</v>
      </c>
      <c r="B621" s="405">
        <v>26562</v>
      </c>
      <c r="C621" s="405" t="s">
        <v>41</v>
      </c>
      <c r="D621" t="s">
        <v>15</v>
      </c>
      <c r="E621" s="25"/>
      <c r="F621" s="25">
        <v>60</v>
      </c>
      <c r="G621" s="1">
        <f t="shared" si="9"/>
        <v>5.0000000000000284</v>
      </c>
    </row>
    <row r="622" spans="1:11">
      <c r="A622" s="30">
        <v>44992</v>
      </c>
      <c r="B622" s="405">
        <v>26562</v>
      </c>
      <c r="C622" s="405" t="s">
        <v>41</v>
      </c>
      <c r="D622" t="s">
        <v>16</v>
      </c>
      <c r="E622" s="25"/>
      <c r="F622" s="25">
        <v>5</v>
      </c>
      <c r="G622" s="1">
        <f t="shared" si="9"/>
        <v>2.8421709430404007E-14</v>
      </c>
    </row>
    <row r="623" spans="1:11">
      <c r="A623" s="32">
        <v>44865</v>
      </c>
      <c r="B623" s="404" t="s">
        <v>11</v>
      </c>
      <c r="C623" s="404" t="s">
        <v>27</v>
      </c>
      <c r="D623" t="s">
        <v>13</v>
      </c>
      <c r="E623" s="25">
        <v>31.8</v>
      </c>
      <c r="F623" s="38"/>
      <c r="G623" s="1">
        <f t="shared" si="9"/>
        <v>31.800000000000029</v>
      </c>
    </row>
    <row r="624" spans="1:11">
      <c r="B624" s="405"/>
      <c r="C624" s="405"/>
      <c r="D624" t="s">
        <v>14</v>
      </c>
      <c r="E624" s="25">
        <v>4.9000000000000004</v>
      </c>
      <c r="F624" s="38"/>
      <c r="G624" s="1">
        <f t="shared" si="9"/>
        <v>36.700000000000031</v>
      </c>
      <c r="K624" s="25"/>
    </row>
    <row r="625" spans="1:14">
      <c r="B625" s="405"/>
      <c r="C625" s="405"/>
      <c r="D625" t="s">
        <v>15</v>
      </c>
      <c r="E625" s="25">
        <v>60</v>
      </c>
      <c r="G625" s="1">
        <f t="shared" si="9"/>
        <v>96.700000000000031</v>
      </c>
    </row>
    <row r="626" spans="1:14">
      <c r="B626" s="405"/>
      <c r="C626" s="405"/>
      <c r="D626" t="s">
        <v>16</v>
      </c>
      <c r="E626" s="25">
        <v>5</v>
      </c>
      <c r="G626" s="1">
        <f t="shared" si="9"/>
        <v>101.70000000000003</v>
      </c>
    </row>
    <row r="627" spans="1:14">
      <c r="A627" s="46"/>
      <c r="B627" s="405"/>
      <c r="C627" s="405"/>
      <c r="D627" t="s">
        <v>17</v>
      </c>
      <c r="E627" s="25">
        <v>100</v>
      </c>
      <c r="G627" s="1">
        <f t="shared" si="9"/>
        <v>201.70000000000005</v>
      </c>
      <c r="K627" s="25"/>
    </row>
    <row r="628" spans="1:14">
      <c r="A628" s="46">
        <v>44896</v>
      </c>
      <c r="B628" s="405" t="s">
        <v>206</v>
      </c>
      <c r="C628" s="405" t="s">
        <v>27</v>
      </c>
      <c r="D628" t="s">
        <v>15</v>
      </c>
      <c r="E628" s="25"/>
      <c r="F628" s="25">
        <v>60</v>
      </c>
      <c r="G628" s="1">
        <f t="shared" ref="G628:G629" si="10">+G627+E628-F628</f>
        <v>141.70000000000005</v>
      </c>
    </row>
    <row r="629" spans="1:14">
      <c r="A629" s="46">
        <v>44896</v>
      </c>
      <c r="B629" s="405" t="s">
        <v>206</v>
      </c>
      <c r="C629" s="405" t="s">
        <v>27</v>
      </c>
      <c r="D629" t="s">
        <v>16</v>
      </c>
      <c r="E629" s="25"/>
      <c r="F629" s="25">
        <v>5</v>
      </c>
      <c r="G629" s="1">
        <f t="shared" si="10"/>
        <v>136.70000000000005</v>
      </c>
    </row>
    <row r="630" spans="1:14">
      <c r="A630" s="30">
        <v>44560</v>
      </c>
      <c r="B630" s="405">
        <v>26051</v>
      </c>
      <c r="C630" s="405" t="s">
        <v>27</v>
      </c>
      <c r="D630" t="s">
        <v>17</v>
      </c>
      <c r="E630" s="25"/>
      <c r="F630" s="25">
        <v>100</v>
      </c>
      <c r="G630" s="1">
        <f t="shared" ref="G630:G706" si="11">+G629+E630-F630</f>
        <v>36.700000000000045</v>
      </c>
    </row>
    <row r="631" spans="1:14">
      <c r="A631" s="30">
        <v>44925</v>
      </c>
      <c r="B631" s="405" t="s">
        <v>207</v>
      </c>
      <c r="C631" s="405" t="s">
        <v>27</v>
      </c>
      <c r="D631" t="s">
        <v>13</v>
      </c>
      <c r="E631" s="25"/>
      <c r="F631" s="25">
        <v>31.8</v>
      </c>
      <c r="G631" s="1">
        <f t="shared" si="11"/>
        <v>4.9000000000000448</v>
      </c>
    </row>
    <row r="632" spans="1:14">
      <c r="A632" s="30">
        <v>44925</v>
      </c>
      <c r="B632" s="405" t="s">
        <v>207</v>
      </c>
      <c r="C632" s="405" t="s">
        <v>27</v>
      </c>
      <c r="D632" t="s">
        <v>14</v>
      </c>
      <c r="E632" s="25"/>
      <c r="F632" s="25">
        <v>4.9000000000000004</v>
      </c>
      <c r="G632" s="1">
        <f t="shared" si="11"/>
        <v>4.4408920985006262E-14</v>
      </c>
      <c r="I632" s="405"/>
    </row>
    <row r="633" spans="1:14">
      <c r="A633" s="32">
        <v>44895</v>
      </c>
      <c r="B633" s="404" t="s">
        <v>11</v>
      </c>
      <c r="C633" s="404" t="s">
        <v>28</v>
      </c>
      <c r="D633" t="s">
        <v>13</v>
      </c>
      <c r="E633" s="25">
        <v>35.5</v>
      </c>
      <c r="G633" s="1">
        <f t="shared" si="11"/>
        <v>35.500000000000043</v>
      </c>
      <c r="K633" s="25"/>
    </row>
    <row r="634" spans="1:14">
      <c r="B634" s="405"/>
      <c r="C634" s="405"/>
      <c r="D634" t="s">
        <v>14</v>
      </c>
      <c r="E634" s="25">
        <v>6.3</v>
      </c>
      <c r="G634" s="1">
        <f t="shared" si="11"/>
        <v>41.80000000000004</v>
      </c>
      <c r="N634" s="44"/>
    </row>
    <row r="635" spans="1:14">
      <c r="B635" s="405"/>
      <c r="C635" s="405"/>
      <c r="D635" t="s">
        <v>15</v>
      </c>
      <c r="E635" s="25">
        <v>60</v>
      </c>
      <c r="G635" s="1">
        <f t="shared" si="11"/>
        <v>101.80000000000004</v>
      </c>
      <c r="I635" s="404"/>
      <c r="J635" s="35"/>
    </row>
    <row r="636" spans="1:14">
      <c r="B636" s="405"/>
      <c r="C636" s="405"/>
      <c r="D636" t="s">
        <v>16</v>
      </c>
      <c r="E636" s="25">
        <v>5</v>
      </c>
      <c r="G636" s="1">
        <f t="shared" si="11"/>
        <v>106.80000000000004</v>
      </c>
    </row>
    <row r="637" spans="1:14">
      <c r="A637" s="46"/>
      <c r="B637" s="405"/>
      <c r="C637" s="405"/>
      <c r="D637" t="s">
        <v>17</v>
      </c>
      <c r="E637" s="25">
        <v>100</v>
      </c>
      <c r="G637" s="1">
        <f t="shared" si="11"/>
        <v>206.80000000000004</v>
      </c>
    </row>
    <row r="638" spans="1:14">
      <c r="A638" s="46">
        <v>44896</v>
      </c>
      <c r="B638" s="405" t="s">
        <v>206</v>
      </c>
      <c r="C638" s="405" t="s">
        <v>28</v>
      </c>
      <c r="D638" t="s">
        <v>15</v>
      </c>
      <c r="F638" s="25">
        <v>60</v>
      </c>
      <c r="G638" s="1">
        <f t="shared" si="11"/>
        <v>146.80000000000004</v>
      </c>
      <c r="I638" s="404"/>
      <c r="K638" s="1"/>
    </row>
    <row r="639" spans="1:14">
      <c r="A639" s="46">
        <v>44896</v>
      </c>
      <c r="B639" s="405" t="s">
        <v>206</v>
      </c>
      <c r="C639" s="405" t="s">
        <v>28</v>
      </c>
      <c r="D639" t="s">
        <v>16</v>
      </c>
      <c r="F639" s="25">
        <v>5</v>
      </c>
      <c r="G639" s="1">
        <f t="shared" si="11"/>
        <v>141.80000000000004</v>
      </c>
      <c r="I639" s="405"/>
      <c r="K639" s="1"/>
    </row>
    <row r="640" spans="1:14">
      <c r="A640" s="30">
        <v>44925</v>
      </c>
      <c r="B640" s="405">
        <v>26051</v>
      </c>
      <c r="C640" s="405" t="s">
        <v>28</v>
      </c>
      <c r="D640" t="s">
        <v>17</v>
      </c>
      <c r="E640" s="25"/>
      <c r="F640" s="25">
        <v>100</v>
      </c>
      <c r="G640" s="1">
        <f t="shared" si="11"/>
        <v>41.80000000000004</v>
      </c>
      <c r="I640" s="404"/>
      <c r="K640" s="25"/>
    </row>
    <row r="641" spans="1:11">
      <c r="A641" s="30">
        <v>44925</v>
      </c>
      <c r="B641" s="405" t="s">
        <v>207</v>
      </c>
      <c r="C641" s="405" t="s">
        <v>28</v>
      </c>
      <c r="D641" t="s">
        <v>13</v>
      </c>
      <c r="E641" s="25"/>
      <c r="F641" s="25">
        <v>35.5</v>
      </c>
      <c r="G641" s="1">
        <f t="shared" si="11"/>
        <v>6.3000000000000398</v>
      </c>
      <c r="I641" s="404"/>
      <c r="K641" s="25"/>
    </row>
    <row r="642" spans="1:11">
      <c r="A642" s="30">
        <v>44925</v>
      </c>
      <c r="B642" s="405" t="s">
        <v>207</v>
      </c>
      <c r="C642" s="405" t="s">
        <v>28</v>
      </c>
      <c r="D642" t="s">
        <v>14</v>
      </c>
      <c r="E642" s="25"/>
      <c r="F642" s="25">
        <v>6.3</v>
      </c>
      <c r="G642" s="1">
        <f t="shared" si="11"/>
        <v>3.9968028886505635E-14</v>
      </c>
      <c r="I642" s="404"/>
      <c r="K642" s="25"/>
    </row>
    <row r="643" spans="1:11">
      <c r="A643" s="68">
        <v>44926</v>
      </c>
      <c r="B643" s="404" t="s">
        <v>11</v>
      </c>
      <c r="C643" s="404" t="s">
        <v>29</v>
      </c>
      <c r="D643" t="s">
        <v>13</v>
      </c>
      <c r="E643" s="25">
        <v>40.6</v>
      </c>
      <c r="F643" s="25"/>
      <c r="G643" s="1">
        <f t="shared" si="11"/>
        <v>40.600000000000044</v>
      </c>
      <c r="K643" s="25"/>
    </row>
    <row r="644" spans="1:11">
      <c r="A644" s="46"/>
      <c r="B644" s="405"/>
      <c r="C644" s="405"/>
      <c r="D644" t="s">
        <v>14</v>
      </c>
      <c r="E644" s="25">
        <v>5.7</v>
      </c>
      <c r="F644" s="25"/>
      <c r="G644" s="1">
        <f t="shared" si="11"/>
        <v>46.300000000000047</v>
      </c>
      <c r="I644" s="404"/>
      <c r="K644" s="25"/>
    </row>
    <row r="645" spans="1:11">
      <c r="A645" s="46"/>
      <c r="B645" s="405"/>
      <c r="C645" s="405"/>
      <c r="D645" t="s">
        <v>15</v>
      </c>
      <c r="E645" s="25">
        <v>60</v>
      </c>
      <c r="F645" s="25"/>
      <c r="G645" s="1">
        <f t="shared" si="11"/>
        <v>106.30000000000004</v>
      </c>
      <c r="I645" s="405"/>
      <c r="K645" s="25"/>
    </row>
    <row r="646" spans="1:11">
      <c r="A646" s="46"/>
      <c r="B646" s="405"/>
      <c r="C646" s="405"/>
      <c r="D646" t="s">
        <v>16</v>
      </c>
      <c r="E646" s="25">
        <v>5</v>
      </c>
      <c r="F646" s="25"/>
      <c r="G646" s="1">
        <f t="shared" si="11"/>
        <v>111.30000000000004</v>
      </c>
      <c r="K646" s="25"/>
    </row>
    <row r="647" spans="1:11">
      <c r="A647" s="46"/>
      <c r="B647" s="405"/>
      <c r="C647" s="405"/>
      <c r="D647" t="s">
        <v>17</v>
      </c>
      <c r="E647" s="25">
        <v>100</v>
      </c>
      <c r="F647" s="25"/>
      <c r="G647" s="1">
        <f t="shared" si="11"/>
        <v>211.30000000000004</v>
      </c>
      <c r="I647" s="405"/>
    </row>
    <row r="648" spans="1:11">
      <c r="A648" s="46">
        <v>44930</v>
      </c>
      <c r="B648" s="405" t="s">
        <v>208</v>
      </c>
      <c r="C648" s="405" t="s">
        <v>29</v>
      </c>
      <c r="D648" t="s">
        <v>17</v>
      </c>
      <c r="E648" s="25"/>
      <c r="F648" s="25">
        <v>100</v>
      </c>
      <c r="G648" s="1">
        <f t="shared" si="11"/>
        <v>111.30000000000004</v>
      </c>
      <c r="I648" s="405"/>
      <c r="K648" s="25"/>
    </row>
    <row r="649" spans="1:11">
      <c r="A649" s="46">
        <v>44992</v>
      </c>
      <c r="B649" s="405" t="s">
        <v>209</v>
      </c>
      <c r="C649" s="405" t="s">
        <v>29</v>
      </c>
      <c r="D649" t="s">
        <v>15</v>
      </c>
      <c r="E649" s="25"/>
      <c r="F649" s="25">
        <v>60</v>
      </c>
      <c r="G649" s="1">
        <f t="shared" si="11"/>
        <v>51.30000000000004</v>
      </c>
      <c r="I649" s="405"/>
      <c r="K649" s="25"/>
    </row>
    <row r="650" spans="1:11">
      <c r="A650" s="46">
        <v>44992</v>
      </c>
      <c r="B650" s="405" t="s">
        <v>209</v>
      </c>
      <c r="C650" s="405" t="s">
        <v>29</v>
      </c>
      <c r="D650" t="s">
        <v>16</v>
      </c>
      <c r="E650" s="25"/>
      <c r="F650" s="25">
        <v>5</v>
      </c>
      <c r="G650" s="1">
        <f t="shared" si="11"/>
        <v>46.30000000000004</v>
      </c>
      <c r="I650" s="405"/>
      <c r="K650" s="25"/>
    </row>
    <row r="651" spans="1:11">
      <c r="A651" s="46">
        <v>44991</v>
      </c>
      <c r="B651" s="405">
        <v>26414</v>
      </c>
      <c r="C651" s="405" t="s">
        <v>29</v>
      </c>
      <c r="D651" t="s">
        <v>13</v>
      </c>
      <c r="E651" s="25"/>
      <c r="F651" s="25">
        <v>40.6</v>
      </c>
      <c r="G651" s="1">
        <f t="shared" si="11"/>
        <v>5.7000000000000384</v>
      </c>
      <c r="I651" s="405"/>
      <c r="K651" s="25"/>
    </row>
    <row r="652" spans="1:11">
      <c r="A652" s="46">
        <v>44991</v>
      </c>
      <c r="B652" s="405">
        <v>26414</v>
      </c>
      <c r="C652" s="405" t="s">
        <v>29</v>
      </c>
      <c r="D652" t="s">
        <v>14</v>
      </c>
      <c r="E652" s="25"/>
      <c r="F652" s="25">
        <v>5.7</v>
      </c>
      <c r="G652" s="1">
        <f t="shared" si="11"/>
        <v>3.8191672047105385E-14</v>
      </c>
      <c r="I652" s="405"/>
      <c r="K652" s="25"/>
    </row>
    <row r="653" spans="1:11">
      <c r="A653" s="68">
        <v>44957</v>
      </c>
      <c r="B653" s="404" t="s">
        <v>11</v>
      </c>
      <c r="C653" s="404" t="s">
        <v>210</v>
      </c>
      <c r="D653" t="s">
        <v>13</v>
      </c>
      <c r="E653" s="25">
        <v>42.9</v>
      </c>
      <c r="F653" s="25"/>
      <c r="G653" s="1">
        <f t="shared" si="11"/>
        <v>42.900000000000034</v>
      </c>
      <c r="I653" s="405"/>
    </row>
    <row r="654" spans="1:11">
      <c r="A654" s="46"/>
      <c r="B654" s="405"/>
      <c r="C654" s="405"/>
      <c r="D654" t="s">
        <v>14</v>
      </c>
      <c r="E654" s="25">
        <v>4.8</v>
      </c>
      <c r="F654" s="25"/>
      <c r="G654" s="1">
        <f t="shared" si="11"/>
        <v>47.700000000000031</v>
      </c>
      <c r="I654" s="405"/>
    </row>
    <row r="655" spans="1:11">
      <c r="A655" s="46"/>
      <c r="B655" s="405"/>
      <c r="C655" s="405"/>
      <c r="D655" t="s">
        <v>15</v>
      </c>
      <c r="E655" s="25">
        <v>60</v>
      </c>
      <c r="F655" s="25"/>
      <c r="G655" s="1">
        <f t="shared" si="11"/>
        <v>107.70000000000003</v>
      </c>
      <c r="I655" s="405"/>
    </row>
    <row r="656" spans="1:11">
      <c r="A656" s="46"/>
      <c r="B656" s="405"/>
      <c r="C656" s="405"/>
      <c r="D656" t="s">
        <v>16</v>
      </c>
      <c r="E656" s="25">
        <v>5</v>
      </c>
      <c r="F656" s="25"/>
      <c r="G656" s="1">
        <f t="shared" si="11"/>
        <v>112.70000000000003</v>
      </c>
      <c r="I656" s="405"/>
    </row>
    <row r="657" spans="1:9">
      <c r="A657" s="46"/>
      <c r="B657" s="405"/>
      <c r="C657" s="405"/>
      <c r="D657" t="s">
        <v>17</v>
      </c>
      <c r="E657" s="25">
        <v>100</v>
      </c>
      <c r="F657" s="25"/>
      <c r="G657" s="1">
        <f t="shared" si="11"/>
        <v>212.70000000000005</v>
      </c>
      <c r="I657" s="405"/>
    </row>
    <row r="658" spans="1:9">
      <c r="A658" s="46">
        <v>44992</v>
      </c>
      <c r="B658" s="405" t="s">
        <v>209</v>
      </c>
      <c r="C658" s="405" t="s">
        <v>210</v>
      </c>
      <c r="D658" t="s">
        <v>15</v>
      </c>
      <c r="E658" s="25"/>
      <c r="F658" s="25">
        <v>60</v>
      </c>
      <c r="G658" s="1">
        <f t="shared" si="11"/>
        <v>152.70000000000005</v>
      </c>
      <c r="I658" s="405"/>
    </row>
    <row r="659" spans="1:9">
      <c r="A659" s="46">
        <v>44992</v>
      </c>
      <c r="B659" s="405" t="s">
        <v>209</v>
      </c>
      <c r="C659" s="405" t="s">
        <v>210</v>
      </c>
      <c r="D659" t="s">
        <v>16</v>
      </c>
      <c r="E659" s="25"/>
      <c r="F659" s="25">
        <v>5</v>
      </c>
      <c r="G659" s="1">
        <f t="shared" si="11"/>
        <v>147.70000000000005</v>
      </c>
      <c r="I659" s="405"/>
    </row>
    <row r="660" spans="1:9">
      <c r="A660" s="46">
        <v>44991</v>
      </c>
      <c r="B660" s="405">
        <v>26414</v>
      </c>
      <c r="C660" s="405" t="s">
        <v>210</v>
      </c>
      <c r="D660" t="s">
        <v>13</v>
      </c>
      <c r="E660" s="25"/>
      <c r="F660" s="25">
        <v>42.9</v>
      </c>
      <c r="G660" s="1">
        <f t="shared" si="11"/>
        <v>104.80000000000004</v>
      </c>
      <c r="I660" s="405"/>
    </row>
    <row r="661" spans="1:9">
      <c r="A661" s="46">
        <v>44991</v>
      </c>
      <c r="B661" s="405">
        <v>26414</v>
      </c>
      <c r="C661" s="405" t="s">
        <v>210</v>
      </c>
      <c r="D661" t="s">
        <v>14</v>
      </c>
      <c r="E661" s="25"/>
      <c r="F661" s="25">
        <v>4.8</v>
      </c>
      <c r="G661" s="1">
        <f t="shared" si="11"/>
        <v>100.00000000000004</v>
      </c>
      <c r="I661" s="405"/>
    </row>
    <row r="662" spans="1:9">
      <c r="A662" s="46">
        <v>44991</v>
      </c>
      <c r="B662" s="405">
        <v>26453</v>
      </c>
      <c r="C662" s="405" t="s">
        <v>210</v>
      </c>
      <c r="D662" t="s">
        <v>17</v>
      </c>
      <c r="E662" s="25"/>
      <c r="F662" s="25">
        <v>100</v>
      </c>
      <c r="G662" s="1">
        <f t="shared" si="11"/>
        <v>0</v>
      </c>
      <c r="I662" s="405"/>
    </row>
    <row r="663" spans="1:9">
      <c r="A663" s="68">
        <v>44985</v>
      </c>
      <c r="B663" s="404" t="s">
        <v>11</v>
      </c>
      <c r="C663" s="404" t="s">
        <v>19</v>
      </c>
      <c r="D663" t="s">
        <v>13</v>
      </c>
      <c r="E663" s="25">
        <v>40.1</v>
      </c>
      <c r="F663" s="25"/>
      <c r="G663" s="1">
        <f t="shared" si="11"/>
        <v>40.1</v>
      </c>
      <c r="I663" s="405"/>
    </row>
    <row r="664" spans="1:9">
      <c r="A664" s="46"/>
      <c r="B664" s="405"/>
      <c r="C664" s="405"/>
      <c r="D664" t="s">
        <v>14</v>
      </c>
      <c r="E664" s="25">
        <v>1.2</v>
      </c>
      <c r="F664" s="25"/>
      <c r="G664" s="1">
        <f t="shared" si="11"/>
        <v>41.300000000000004</v>
      </c>
      <c r="I664" s="405"/>
    </row>
    <row r="665" spans="1:9">
      <c r="A665" s="46"/>
      <c r="B665" s="405"/>
      <c r="C665" s="405"/>
      <c r="D665" t="s">
        <v>15</v>
      </c>
      <c r="E665" s="25">
        <v>56</v>
      </c>
      <c r="F665" s="25"/>
      <c r="G665" s="1">
        <f t="shared" si="11"/>
        <v>97.300000000000011</v>
      </c>
      <c r="I665" s="405"/>
    </row>
    <row r="666" spans="1:9">
      <c r="A666" s="46"/>
      <c r="B666" s="405"/>
      <c r="C666" s="405"/>
      <c r="D666" t="s">
        <v>16</v>
      </c>
      <c r="E666" s="25">
        <v>5</v>
      </c>
      <c r="F666" s="25"/>
      <c r="G666" s="1">
        <f t="shared" si="11"/>
        <v>102.30000000000001</v>
      </c>
      <c r="I666" s="405"/>
    </row>
    <row r="667" spans="1:9">
      <c r="A667" s="46"/>
      <c r="B667" s="405"/>
      <c r="C667" s="405"/>
      <c r="D667" t="s">
        <v>17</v>
      </c>
      <c r="E667" s="25">
        <v>100</v>
      </c>
      <c r="F667" s="25"/>
      <c r="G667" s="1">
        <f t="shared" si="11"/>
        <v>202.3</v>
      </c>
      <c r="I667" s="405"/>
    </row>
    <row r="668" spans="1:9">
      <c r="A668" s="46">
        <v>44992</v>
      </c>
      <c r="B668" s="405" t="s">
        <v>209</v>
      </c>
      <c r="C668" s="405" t="s">
        <v>19</v>
      </c>
      <c r="D668" t="s">
        <v>15</v>
      </c>
      <c r="E668" s="25"/>
      <c r="F668" s="25">
        <v>56</v>
      </c>
      <c r="G668" s="1">
        <f t="shared" si="11"/>
        <v>146.30000000000001</v>
      </c>
      <c r="I668" s="405"/>
    </row>
    <row r="669" spans="1:9">
      <c r="A669" s="46">
        <v>44992</v>
      </c>
      <c r="B669" s="405" t="s">
        <v>209</v>
      </c>
      <c r="C669" s="405" t="s">
        <v>19</v>
      </c>
      <c r="D669" t="s">
        <v>16</v>
      </c>
      <c r="E669" s="25"/>
      <c r="F669" s="25">
        <v>5</v>
      </c>
      <c r="G669" s="1">
        <f t="shared" si="11"/>
        <v>141.30000000000001</v>
      </c>
      <c r="I669" s="405"/>
    </row>
    <row r="670" spans="1:9">
      <c r="A670" s="46">
        <v>44991</v>
      </c>
      <c r="B670" s="405">
        <v>26453</v>
      </c>
      <c r="C670" s="405" t="s">
        <v>19</v>
      </c>
      <c r="D670" t="s">
        <v>17</v>
      </c>
      <c r="E670" s="25"/>
      <c r="F670" s="25">
        <v>100</v>
      </c>
      <c r="G670" s="1">
        <f t="shared" si="11"/>
        <v>41.300000000000011</v>
      </c>
      <c r="I670" s="405"/>
    </row>
    <row r="671" spans="1:9">
      <c r="A671" s="46">
        <v>45010</v>
      </c>
      <c r="B671" s="405">
        <v>26687</v>
      </c>
      <c r="C671" s="405" t="s">
        <v>19</v>
      </c>
      <c r="D671" t="s">
        <v>13</v>
      </c>
      <c r="E671" s="25"/>
      <c r="F671" s="25">
        <v>40.1</v>
      </c>
      <c r="G671" s="1">
        <f t="shared" si="11"/>
        <v>1.2000000000000099</v>
      </c>
      <c r="I671" s="405"/>
    </row>
    <row r="672" spans="1:9">
      <c r="A672" s="46">
        <v>45010</v>
      </c>
      <c r="B672" s="405">
        <v>26687</v>
      </c>
      <c r="C672" s="405" t="s">
        <v>19</v>
      </c>
      <c r="D672" t="s">
        <v>14</v>
      </c>
      <c r="E672" s="25"/>
      <c r="F672" s="25">
        <v>1.2</v>
      </c>
      <c r="G672" s="1">
        <f t="shared" si="11"/>
        <v>9.9920072216264089E-15</v>
      </c>
      <c r="I672" s="405"/>
    </row>
    <row r="673" spans="1:14">
      <c r="A673" s="32">
        <v>45016</v>
      </c>
      <c r="B673" s="404" t="s">
        <v>11</v>
      </c>
      <c r="C673" s="404" t="s">
        <v>20</v>
      </c>
      <c r="D673" t="s">
        <v>13</v>
      </c>
      <c r="E673" s="1">
        <v>43</v>
      </c>
      <c r="F673" s="25"/>
      <c r="G673" s="1">
        <f t="shared" si="11"/>
        <v>43.000000000000007</v>
      </c>
      <c r="I673" s="405"/>
    </row>
    <row r="674" spans="1:14">
      <c r="B674" s="405"/>
      <c r="C674" s="405"/>
      <c r="D674" t="s">
        <v>14</v>
      </c>
      <c r="E674" s="1">
        <v>1.3</v>
      </c>
      <c r="F674" s="25"/>
      <c r="G674" s="1">
        <f t="shared" si="11"/>
        <v>44.300000000000004</v>
      </c>
      <c r="I674" s="405"/>
    </row>
    <row r="675" spans="1:14">
      <c r="B675" s="405"/>
      <c r="C675" s="405"/>
      <c r="D675" t="s">
        <v>15</v>
      </c>
      <c r="E675" s="1">
        <v>60</v>
      </c>
      <c r="F675" s="25"/>
      <c r="G675" s="1">
        <f t="shared" si="11"/>
        <v>104.30000000000001</v>
      </c>
      <c r="I675" s="405"/>
    </row>
    <row r="676" spans="1:14">
      <c r="B676" s="405"/>
      <c r="C676" s="405"/>
      <c r="D676" t="s">
        <v>16</v>
      </c>
      <c r="E676" s="1">
        <v>5</v>
      </c>
      <c r="F676" s="25"/>
      <c r="G676" s="1">
        <f t="shared" si="11"/>
        <v>109.30000000000001</v>
      </c>
      <c r="I676" s="405"/>
    </row>
    <row r="677" spans="1:14">
      <c r="B677" s="405"/>
      <c r="C677" s="405"/>
      <c r="D677" t="s">
        <v>17</v>
      </c>
      <c r="E677" s="25">
        <v>100</v>
      </c>
      <c r="F677" s="25"/>
      <c r="G677" s="1">
        <f t="shared" si="11"/>
        <v>209.3</v>
      </c>
      <c r="I677" s="405"/>
    </row>
    <row r="678" spans="1:14">
      <c r="A678" s="30">
        <v>45076</v>
      </c>
      <c r="B678" s="405">
        <v>26882</v>
      </c>
      <c r="C678" s="405" t="s">
        <v>20</v>
      </c>
      <c r="D678" t="s">
        <v>13</v>
      </c>
      <c r="E678" s="1"/>
      <c r="F678" s="1">
        <v>60</v>
      </c>
      <c r="G678" s="1">
        <f t="shared" si="11"/>
        <v>149.30000000000001</v>
      </c>
      <c r="I678" s="405"/>
      <c r="J678" s="404"/>
      <c r="L678" s="1"/>
    </row>
    <row r="679" spans="1:14">
      <c r="A679" s="30">
        <v>45076</v>
      </c>
      <c r="B679" s="405">
        <v>26882</v>
      </c>
      <c r="C679" s="405" t="s">
        <v>20</v>
      </c>
      <c r="D679" t="s">
        <v>14</v>
      </c>
      <c r="E679" s="1"/>
      <c r="F679" s="1">
        <v>5</v>
      </c>
      <c r="G679" s="1">
        <f t="shared" si="11"/>
        <v>144.30000000000001</v>
      </c>
      <c r="I679" s="405"/>
      <c r="J679" s="405"/>
      <c r="L679" s="1"/>
    </row>
    <row r="680" spans="1:14">
      <c r="A680" s="30">
        <v>45108</v>
      </c>
      <c r="B680" s="405">
        <v>27005</v>
      </c>
      <c r="C680" s="405" t="s">
        <v>20</v>
      </c>
      <c r="D680" t="s">
        <v>13</v>
      </c>
      <c r="E680" s="1"/>
      <c r="F680" s="1">
        <v>43</v>
      </c>
      <c r="G680" s="1">
        <f t="shared" si="11"/>
        <v>101.30000000000001</v>
      </c>
      <c r="I680" s="405"/>
      <c r="J680" s="405"/>
      <c r="L680" s="1"/>
    </row>
    <row r="681" spans="1:14">
      <c r="A681" s="30">
        <v>45108</v>
      </c>
      <c r="B681" s="405">
        <v>27005</v>
      </c>
      <c r="C681" s="405" t="s">
        <v>20</v>
      </c>
      <c r="D681" t="s">
        <v>14</v>
      </c>
      <c r="E681" s="1"/>
      <c r="F681" s="1">
        <v>1.3</v>
      </c>
      <c r="G681" s="1">
        <f t="shared" si="11"/>
        <v>100.00000000000001</v>
      </c>
      <c r="I681" s="405"/>
      <c r="J681" s="405"/>
      <c r="L681" s="1"/>
    </row>
    <row r="682" spans="1:14">
      <c r="A682" s="30">
        <v>45110</v>
      </c>
      <c r="B682" s="405">
        <v>27030</v>
      </c>
      <c r="C682" s="405" t="s">
        <v>20</v>
      </c>
      <c r="D682" t="s">
        <v>17</v>
      </c>
      <c r="E682" s="25"/>
      <c r="F682" s="25">
        <v>100</v>
      </c>
      <c r="G682" s="1">
        <f t="shared" si="11"/>
        <v>0</v>
      </c>
      <c r="I682" s="405"/>
      <c r="J682" s="405"/>
      <c r="L682" s="1"/>
    </row>
    <row r="683" spans="1:14">
      <c r="A683" s="32">
        <v>45016</v>
      </c>
      <c r="B683" s="404" t="s">
        <v>11</v>
      </c>
      <c r="C683" s="404" t="s">
        <v>21</v>
      </c>
      <c r="D683" t="s">
        <v>13</v>
      </c>
      <c r="E683" s="25">
        <v>45</v>
      </c>
      <c r="F683" s="25"/>
      <c r="G683" s="1">
        <f t="shared" si="11"/>
        <v>45</v>
      </c>
      <c r="I683" s="405"/>
      <c r="J683" s="404"/>
      <c r="L683" s="25"/>
    </row>
    <row r="684" spans="1:14">
      <c r="B684" s="405"/>
      <c r="C684" s="405"/>
      <c r="D684" t="s">
        <v>14</v>
      </c>
      <c r="E684" s="25">
        <v>1.5</v>
      </c>
      <c r="F684" s="25"/>
      <c r="G684" s="1">
        <f t="shared" si="11"/>
        <v>46.5</v>
      </c>
      <c r="I684" s="405"/>
      <c r="J684" s="405"/>
      <c r="L684" s="25"/>
    </row>
    <row r="685" spans="1:14">
      <c r="B685" s="405"/>
      <c r="C685" s="405"/>
      <c r="D685" t="s">
        <v>15</v>
      </c>
      <c r="E685" s="1">
        <v>60</v>
      </c>
      <c r="F685" s="25"/>
      <c r="G685" s="1">
        <f t="shared" si="11"/>
        <v>106.5</v>
      </c>
      <c r="I685" s="405"/>
      <c r="J685" s="404"/>
      <c r="L685" s="25"/>
    </row>
    <row r="686" spans="1:14">
      <c r="B686" s="405"/>
      <c r="C686" s="405"/>
      <c r="D686" t="s">
        <v>16</v>
      </c>
      <c r="E686" s="1">
        <v>5</v>
      </c>
      <c r="F686" s="25"/>
      <c r="G686" s="1">
        <f t="shared" si="11"/>
        <v>111.5</v>
      </c>
      <c r="I686" s="405"/>
      <c r="J686" s="405"/>
      <c r="L686" s="25"/>
    </row>
    <row r="687" spans="1:14">
      <c r="B687" s="405"/>
      <c r="C687" s="405"/>
      <c r="D687" t="s">
        <v>17</v>
      </c>
      <c r="E687" s="25">
        <v>100</v>
      </c>
      <c r="F687" s="25"/>
      <c r="G687" s="1">
        <f t="shared" si="11"/>
        <v>211.5</v>
      </c>
      <c r="I687" s="405"/>
      <c r="J687" s="405"/>
      <c r="L687" s="25"/>
    </row>
    <row r="688" spans="1:14">
      <c r="A688" s="30">
        <v>45076</v>
      </c>
      <c r="B688" s="405">
        <v>26882</v>
      </c>
      <c r="C688" s="405" t="s">
        <v>21</v>
      </c>
      <c r="D688" t="s">
        <v>15</v>
      </c>
      <c r="E688" s="25"/>
      <c r="F688" s="1">
        <v>60</v>
      </c>
      <c r="G688" s="1">
        <f t="shared" si="11"/>
        <v>151.5</v>
      </c>
      <c r="I688" s="405"/>
      <c r="L688" s="417"/>
      <c r="N688" s="25"/>
    </row>
    <row r="689" spans="1:14">
      <c r="A689" s="30">
        <v>45076</v>
      </c>
      <c r="B689" s="405">
        <v>26882</v>
      </c>
      <c r="C689" s="405" t="s">
        <v>21</v>
      </c>
      <c r="D689" t="s">
        <v>16</v>
      </c>
      <c r="E689" s="25"/>
      <c r="F689" s="1">
        <v>5</v>
      </c>
      <c r="G689" s="1">
        <f t="shared" si="11"/>
        <v>146.5</v>
      </c>
      <c r="I689" s="405"/>
      <c r="L689" s="405"/>
      <c r="N689" s="25"/>
    </row>
    <row r="690" spans="1:14">
      <c r="A690" s="30">
        <v>45108</v>
      </c>
      <c r="B690" s="405">
        <v>27005</v>
      </c>
      <c r="C690" s="405" t="s">
        <v>21</v>
      </c>
      <c r="D690" t="s">
        <v>13</v>
      </c>
      <c r="E690" s="25"/>
      <c r="F690" s="1">
        <v>45</v>
      </c>
      <c r="G690" s="1">
        <f t="shared" si="11"/>
        <v>101.5</v>
      </c>
      <c r="I690" s="405"/>
      <c r="L690" s="405"/>
      <c r="N690" s="25"/>
    </row>
    <row r="691" spans="1:14">
      <c r="A691" s="30">
        <v>45108</v>
      </c>
      <c r="B691" s="405">
        <v>27005</v>
      </c>
      <c r="C691" s="405" t="s">
        <v>21</v>
      </c>
      <c r="D691" t="s">
        <v>14</v>
      </c>
      <c r="E691" s="25"/>
      <c r="F691" s="1">
        <v>1.5</v>
      </c>
      <c r="G691" s="1">
        <f t="shared" si="11"/>
        <v>100</v>
      </c>
      <c r="I691" s="405"/>
      <c r="L691" s="405"/>
      <c r="N691" s="25"/>
    </row>
    <row r="692" spans="1:14">
      <c r="A692" s="30">
        <v>45110</v>
      </c>
      <c r="B692" s="405">
        <v>27030</v>
      </c>
      <c r="C692" s="405" t="s">
        <v>21</v>
      </c>
      <c r="D692" t="s">
        <v>17</v>
      </c>
      <c r="E692" s="25"/>
      <c r="F692" s="25">
        <v>100</v>
      </c>
      <c r="G692" s="1">
        <f t="shared" si="11"/>
        <v>0</v>
      </c>
      <c r="I692" s="405"/>
      <c r="L692" s="405"/>
      <c r="N692" s="25"/>
    </row>
    <row r="693" spans="1:14">
      <c r="A693" s="68">
        <v>45076</v>
      </c>
      <c r="B693" s="404" t="s">
        <v>11</v>
      </c>
      <c r="C693" s="404" t="s">
        <v>22</v>
      </c>
      <c r="D693" t="s">
        <v>13</v>
      </c>
      <c r="E693" s="25">
        <v>41.6</v>
      </c>
      <c r="F693" s="25"/>
      <c r="G693" s="1">
        <f t="shared" si="11"/>
        <v>41.6</v>
      </c>
      <c r="I693" s="405"/>
      <c r="L693" s="13"/>
    </row>
    <row r="694" spans="1:14">
      <c r="A694" s="46"/>
      <c r="B694" s="405"/>
      <c r="C694" s="405"/>
      <c r="D694" t="s">
        <v>14</v>
      </c>
      <c r="E694" s="25">
        <v>2.1</v>
      </c>
      <c r="F694" s="25"/>
      <c r="G694" s="1">
        <f t="shared" si="11"/>
        <v>43.7</v>
      </c>
      <c r="I694" s="405"/>
      <c r="M694" s="29"/>
    </row>
    <row r="695" spans="1:14">
      <c r="A695" s="46"/>
      <c r="B695" s="405"/>
      <c r="C695" s="405"/>
      <c r="D695" t="s">
        <v>15</v>
      </c>
      <c r="E695" s="25">
        <v>60</v>
      </c>
      <c r="F695" s="25"/>
      <c r="G695" s="1">
        <f t="shared" si="11"/>
        <v>103.7</v>
      </c>
      <c r="I695" s="405"/>
    </row>
    <row r="696" spans="1:14">
      <c r="A696" s="46"/>
      <c r="B696" s="405"/>
      <c r="C696" s="405"/>
      <c r="D696" t="s">
        <v>16</v>
      </c>
      <c r="E696" s="25">
        <v>5</v>
      </c>
      <c r="F696" s="25"/>
      <c r="G696" s="1">
        <f t="shared" si="11"/>
        <v>108.7</v>
      </c>
      <c r="I696" s="405"/>
    </row>
    <row r="697" spans="1:14">
      <c r="A697" s="46"/>
      <c r="B697" s="405"/>
      <c r="C697" s="405"/>
      <c r="D697" t="s">
        <v>17</v>
      </c>
      <c r="E697" s="25">
        <v>100</v>
      </c>
      <c r="F697" s="25"/>
      <c r="G697" s="1">
        <f t="shared" si="11"/>
        <v>208.7</v>
      </c>
      <c r="I697" s="405"/>
    </row>
    <row r="698" spans="1:14">
      <c r="A698" s="46" t="s">
        <v>211</v>
      </c>
      <c r="B698" s="405">
        <v>27005</v>
      </c>
      <c r="C698" s="405" t="s">
        <v>22</v>
      </c>
      <c r="D698" t="s">
        <v>13</v>
      </c>
      <c r="E698" s="25"/>
      <c r="F698" s="25">
        <v>41.6</v>
      </c>
      <c r="G698" s="1">
        <f t="shared" si="11"/>
        <v>167.1</v>
      </c>
      <c r="I698" s="405"/>
    </row>
    <row r="699" spans="1:14">
      <c r="A699" s="46">
        <v>45108</v>
      </c>
      <c r="B699" s="405">
        <v>27005</v>
      </c>
      <c r="C699" s="405" t="s">
        <v>22</v>
      </c>
      <c r="D699" t="s">
        <v>14</v>
      </c>
      <c r="E699" s="25"/>
      <c r="F699" s="25">
        <v>2.1</v>
      </c>
      <c r="G699" s="1">
        <f t="shared" si="11"/>
        <v>165</v>
      </c>
      <c r="I699" s="405"/>
    </row>
    <row r="700" spans="1:14">
      <c r="A700" s="46">
        <v>45111</v>
      </c>
      <c r="B700" s="405">
        <v>27089</v>
      </c>
      <c r="C700" s="405" t="s">
        <v>22</v>
      </c>
      <c r="D700" t="s">
        <v>15</v>
      </c>
      <c r="E700" s="25"/>
      <c r="F700" s="25">
        <v>60</v>
      </c>
      <c r="G700" s="1">
        <f t="shared" si="11"/>
        <v>105</v>
      </c>
      <c r="I700" s="405"/>
    </row>
    <row r="701" spans="1:14">
      <c r="A701" s="46">
        <v>45111</v>
      </c>
      <c r="B701" s="405">
        <v>27089</v>
      </c>
      <c r="C701" s="405" t="s">
        <v>22</v>
      </c>
      <c r="D701" t="s">
        <v>16</v>
      </c>
      <c r="E701" s="25"/>
      <c r="F701" s="25">
        <v>5</v>
      </c>
      <c r="G701" s="1">
        <f t="shared" si="11"/>
        <v>100</v>
      </c>
      <c r="I701" s="405"/>
    </row>
    <row r="702" spans="1:14">
      <c r="A702" s="30">
        <v>45110</v>
      </c>
      <c r="B702" s="405">
        <v>27030</v>
      </c>
      <c r="C702" s="405" t="s">
        <v>22</v>
      </c>
      <c r="D702" t="s">
        <v>17</v>
      </c>
      <c r="E702" s="25"/>
      <c r="F702" s="25">
        <v>100</v>
      </c>
      <c r="G702" s="1">
        <f t="shared" si="11"/>
        <v>0</v>
      </c>
      <c r="I702" s="405"/>
    </row>
    <row r="703" spans="1:14">
      <c r="A703" s="68">
        <v>45107</v>
      </c>
      <c r="B703" s="404" t="s">
        <v>11</v>
      </c>
      <c r="C703" s="404" t="s">
        <v>23</v>
      </c>
      <c r="D703" t="s">
        <v>13</v>
      </c>
      <c r="E703" s="217">
        <v>42.4</v>
      </c>
      <c r="F703" s="25"/>
      <c r="G703" s="1">
        <f t="shared" si="11"/>
        <v>42.4</v>
      </c>
      <c r="J703" s="404"/>
      <c r="L703" s="217"/>
    </row>
    <row r="704" spans="1:14">
      <c r="A704" s="46"/>
      <c r="B704" s="405"/>
      <c r="C704" s="405"/>
      <c r="D704" t="s">
        <v>14</v>
      </c>
      <c r="E704" s="217">
        <v>2</v>
      </c>
      <c r="F704" s="25"/>
      <c r="G704" s="1">
        <f>+G703+E704-F704</f>
        <v>44.4</v>
      </c>
      <c r="J704" s="405"/>
      <c r="L704" s="217"/>
    </row>
    <row r="705" spans="1:12">
      <c r="A705" s="46"/>
      <c r="B705" s="405"/>
      <c r="C705" s="405"/>
      <c r="D705" t="s">
        <v>15</v>
      </c>
      <c r="E705" s="217">
        <v>60</v>
      </c>
      <c r="F705" s="25"/>
      <c r="G705" s="1">
        <f>+G704+E705-F705</f>
        <v>104.4</v>
      </c>
      <c r="I705" s="405"/>
      <c r="J705" s="404"/>
      <c r="L705" s="25"/>
    </row>
    <row r="706" spans="1:12">
      <c r="A706" s="46"/>
      <c r="B706" s="405"/>
      <c r="C706" s="405"/>
      <c r="D706" t="s">
        <v>16</v>
      </c>
      <c r="E706" s="217">
        <v>5</v>
      </c>
      <c r="G706" s="1">
        <f>+G705+E706-F706</f>
        <v>109.4</v>
      </c>
      <c r="I706" s="405"/>
      <c r="J706" s="404"/>
      <c r="L706" s="217"/>
    </row>
    <row r="707" spans="1:12">
      <c r="B707" s="405"/>
      <c r="C707" s="405"/>
      <c r="D707" t="s">
        <v>17</v>
      </c>
      <c r="E707" s="25">
        <v>100</v>
      </c>
      <c r="G707" s="1">
        <f>+G706+E707-F707</f>
        <v>209.4</v>
      </c>
      <c r="J707" s="405"/>
      <c r="L707" s="217"/>
    </row>
    <row r="708" spans="1:12">
      <c r="A708" s="30">
        <v>45177</v>
      </c>
      <c r="B708" s="405">
        <v>27419</v>
      </c>
      <c r="C708" s="405" t="s">
        <v>23</v>
      </c>
      <c r="D708" t="s">
        <v>15</v>
      </c>
      <c r="E708" s="25"/>
      <c r="F708" s="217">
        <v>60</v>
      </c>
      <c r="G708" s="1">
        <f>+G707+E708-F708</f>
        <v>149.4</v>
      </c>
      <c r="L708" s="25"/>
    </row>
    <row r="709" spans="1:12">
      <c r="A709" s="30">
        <v>45177</v>
      </c>
      <c r="B709" s="405">
        <v>27419</v>
      </c>
      <c r="C709" s="405" t="s">
        <v>23</v>
      </c>
      <c r="D709" t="s">
        <v>16</v>
      </c>
      <c r="E709" s="25"/>
      <c r="F709" s="217">
        <v>5</v>
      </c>
      <c r="G709" s="1">
        <f>+G708+E709-F709</f>
        <v>144.4</v>
      </c>
      <c r="J709" s="404"/>
      <c r="L709" s="217"/>
    </row>
    <row r="710" spans="1:12">
      <c r="A710" s="30">
        <v>45216</v>
      </c>
      <c r="B710" s="405">
        <v>27635</v>
      </c>
      <c r="C710" s="405" t="s">
        <v>23</v>
      </c>
      <c r="D710" t="s">
        <v>13</v>
      </c>
      <c r="E710" s="25"/>
      <c r="F710" s="217">
        <v>42.4</v>
      </c>
      <c r="G710" s="1">
        <f>+G709+E710-F710</f>
        <v>102</v>
      </c>
      <c r="J710" s="404"/>
      <c r="L710" s="217"/>
    </row>
    <row r="711" spans="1:12">
      <c r="A711" s="30">
        <v>45216</v>
      </c>
      <c r="B711" s="405">
        <v>27635</v>
      </c>
      <c r="C711" s="405" t="s">
        <v>23</v>
      </c>
      <c r="D711" t="s">
        <v>14</v>
      </c>
      <c r="E711" s="25"/>
      <c r="F711" s="217">
        <v>2</v>
      </c>
      <c r="G711" s="1">
        <f>+G710+E711-F711</f>
        <v>100</v>
      </c>
      <c r="J711" s="404"/>
      <c r="L711" s="217"/>
    </row>
    <row r="712" spans="1:12">
      <c r="A712" s="30">
        <v>45216</v>
      </c>
      <c r="B712" s="405">
        <v>27636</v>
      </c>
      <c r="C712" s="405" t="s">
        <v>23</v>
      </c>
      <c r="D712" t="s">
        <v>17</v>
      </c>
      <c r="E712" s="25"/>
      <c r="F712" s="217">
        <v>100</v>
      </c>
      <c r="G712" s="1">
        <f>+G711+E712-F712</f>
        <v>0</v>
      </c>
      <c r="J712" s="404"/>
      <c r="L712" s="217"/>
    </row>
    <row r="713" spans="1:12">
      <c r="A713" s="32">
        <v>45138</v>
      </c>
      <c r="B713" s="404" t="s">
        <v>11</v>
      </c>
      <c r="C713" s="404" t="s">
        <v>24</v>
      </c>
      <c r="D713" t="s">
        <v>13</v>
      </c>
      <c r="E713" s="217">
        <v>39.9</v>
      </c>
      <c r="G713" s="1">
        <f>+G712+E713-F713</f>
        <v>39.9</v>
      </c>
      <c r="J713" s="405"/>
      <c r="L713" s="217"/>
    </row>
    <row r="714" spans="1:12">
      <c r="B714" s="405"/>
      <c r="C714" s="405"/>
      <c r="D714" t="s">
        <v>14</v>
      </c>
      <c r="E714" s="217">
        <v>2</v>
      </c>
      <c r="G714" s="1">
        <f>+G713+E714-F714</f>
        <v>41.9</v>
      </c>
      <c r="L714" s="25"/>
    </row>
    <row r="715" spans="1:12">
      <c r="B715" s="405"/>
      <c r="C715" s="405"/>
      <c r="D715" t="s">
        <v>15</v>
      </c>
      <c r="E715" s="217">
        <v>60</v>
      </c>
      <c r="G715" s="1">
        <f>+G714+E715-F715</f>
        <v>101.9</v>
      </c>
      <c r="L715" s="217"/>
    </row>
    <row r="716" spans="1:12">
      <c r="B716" s="405"/>
      <c r="C716" s="405"/>
      <c r="D716" t="s">
        <v>16</v>
      </c>
      <c r="E716" s="217">
        <v>5</v>
      </c>
      <c r="G716" s="1">
        <f>+G715+E716-F716</f>
        <v>106.9</v>
      </c>
      <c r="L716" s="217"/>
    </row>
    <row r="717" spans="1:12">
      <c r="B717" s="405"/>
      <c r="C717" s="405"/>
      <c r="D717" t="s">
        <v>212</v>
      </c>
      <c r="E717" s="25">
        <v>100</v>
      </c>
      <c r="G717" s="1">
        <f>+G716+E717-F717</f>
        <v>206.9</v>
      </c>
      <c r="J717" s="404"/>
      <c r="L717" s="217"/>
    </row>
    <row r="718" spans="1:12">
      <c r="A718" s="30">
        <v>45177</v>
      </c>
      <c r="B718" s="405">
        <v>27419</v>
      </c>
      <c r="C718" s="405" t="s">
        <v>24</v>
      </c>
      <c r="D718" t="s">
        <v>15</v>
      </c>
      <c r="E718" s="25"/>
      <c r="F718" s="217">
        <v>60</v>
      </c>
      <c r="G718" s="1">
        <f>+G717+E718-F718</f>
        <v>146.9</v>
      </c>
      <c r="L718" s="217"/>
    </row>
    <row r="719" spans="1:12">
      <c r="A719" s="30">
        <v>45177</v>
      </c>
      <c r="B719" s="405">
        <v>27419</v>
      </c>
      <c r="C719" s="405" t="s">
        <v>24</v>
      </c>
      <c r="D719" t="s">
        <v>16</v>
      </c>
      <c r="E719" s="25"/>
      <c r="F719" s="217">
        <v>5</v>
      </c>
      <c r="G719" s="1">
        <f>+G718+E719-F719</f>
        <v>141.9</v>
      </c>
      <c r="J719" s="405"/>
      <c r="L719" s="217"/>
    </row>
    <row r="720" spans="1:12">
      <c r="A720" s="30">
        <v>45216</v>
      </c>
      <c r="B720" s="405">
        <v>27635</v>
      </c>
      <c r="C720" s="405" t="s">
        <v>24</v>
      </c>
      <c r="D720" t="s">
        <v>13</v>
      </c>
      <c r="E720" s="25"/>
      <c r="F720" s="217">
        <v>39.9</v>
      </c>
      <c r="G720" s="1">
        <f>+G719+E720-F720</f>
        <v>102</v>
      </c>
      <c r="J720" s="405"/>
      <c r="L720" s="217"/>
    </row>
    <row r="721" spans="1:12">
      <c r="A721" s="30">
        <v>45216</v>
      </c>
      <c r="B721" s="405">
        <v>27635</v>
      </c>
      <c r="C721" s="405" t="s">
        <v>24</v>
      </c>
      <c r="D721" t="s">
        <v>14</v>
      </c>
      <c r="E721" s="25"/>
      <c r="F721" s="217">
        <v>2</v>
      </c>
      <c r="G721" s="1">
        <f>+G720+E721-F721</f>
        <v>100</v>
      </c>
      <c r="J721" s="405"/>
      <c r="L721" s="217"/>
    </row>
    <row r="722" spans="1:12">
      <c r="A722" s="30">
        <v>45216</v>
      </c>
      <c r="B722" s="405">
        <v>27636</v>
      </c>
      <c r="C722" s="405" t="s">
        <v>24</v>
      </c>
      <c r="D722" t="s">
        <v>212</v>
      </c>
      <c r="E722" s="25"/>
      <c r="F722" s="217">
        <v>100</v>
      </c>
      <c r="G722" s="1">
        <f>+G721+E722-F722</f>
        <v>0</v>
      </c>
      <c r="J722" s="405"/>
      <c r="L722" s="217"/>
    </row>
    <row r="723" spans="1:12">
      <c r="A723" s="32">
        <v>45169</v>
      </c>
      <c r="B723" s="404" t="s">
        <v>11</v>
      </c>
      <c r="C723" s="404" t="s">
        <v>25</v>
      </c>
      <c r="D723" t="s">
        <v>13</v>
      </c>
      <c r="E723" s="217">
        <v>38.200000000000003</v>
      </c>
      <c r="G723" s="1">
        <f t="shared" ref="G723:G789" si="12">+G722+E723-F723</f>
        <v>38.200000000000003</v>
      </c>
      <c r="J723" s="405"/>
      <c r="L723" s="217"/>
    </row>
    <row r="724" spans="1:12">
      <c r="B724" s="405"/>
      <c r="C724" s="405"/>
      <c r="D724" t="s">
        <v>14</v>
      </c>
      <c r="E724" s="217">
        <v>2.2999999999999998</v>
      </c>
      <c r="G724" s="1">
        <f t="shared" si="12"/>
        <v>40.5</v>
      </c>
      <c r="J724" s="405"/>
      <c r="L724" s="25"/>
    </row>
    <row r="725" spans="1:12">
      <c r="B725" s="405"/>
      <c r="C725" s="405"/>
      <c r="D725" t="s">
        <v>15</v>
      </c>
      <c r="E725" s="217">
        <v>60</v>
      </c>
      <c r="G725" s="1">
        <f t="shared" si="12"/>
        <v>100.5</v>
      </c>
      <c r="J725" s="405"/>
      <c r="L725" s="1"/>
    </row>
    <row r="726" spans="1:12">
      <c r="B726" s="405"/>
      <c r="C726" s="405"/>
      <c r="D726" t="s">
        <v>16</v>
      </c>
      <c r="E726" s="217">
        <v>5</v>
      </c>
      <c r="G726" s="1">
        <f t="shared" si="12"/>
        <v>105.5</v>
      </c>
      <c r="J726" s="405"/>
      <c r="L726" s="1"/>
    </row>
    <row r="727" spans="1:12">
      <c r="B727" s="405"/>
      <c r="C727" s="405"/>
      <c r="D727" t="s">
        <v>212</v>
      </c>
      <c r="E727" s="25">
        <v>100</v>
      </c>
      <c r="G727" s="1">
        <f t="shared" si="12"/>
        <v>205.5</v>
      </c>
      <c r="J727" s="405"/>
      <c r="L727" s="217"/>
    </row>
    <row r="728" spans="1:12">
      <c r="A728" s="30">
        <v>45216</v>
      </c>
      <c r="B728" s="405">
        <v>27635</v>
      </c>
      <c r="C728" s="405" t="s">
        <v>25</v>
      </c>
      <c r="D728" t="s">
        <v>13</v>
      </c>
      <c r="E728" s="25"/>
      <c r="F728" s="217">
        <v>38.200000000000003</v>
      </c>
      <c r="G728" s="1">
        <f t="shared" si="12"/>
        <v>167.3</v>
      </c>
      <c r="I728" s="404"/>
      <c r="K728" s="217"/>
      <c r="L728" s="217"/>
    </row>
    <row r="729" spans="1:12">
      <c r="A729" s="30">
        <v>45216</v>
      </c>
      <c r="B729" s="405">
        <v>27635</v>
      </c>
      <c r="C729" s="405" t="s">
        <v>25</v>
      </c>
      <c r="D729" t="s">
        <v>14</v>
      </c>
      <c r="E729" s="25"/>
      <c r="F729" s="217">
        <v>2.2999999999999998</v>
      </c>
      <c r="G729" s="1">
        <f t="shared" si="12"/>
        <v>165</v>
      </c>
      <c r="K729" s="217"/>
      <c r="L729" s="217"/>
    </row>
    <row r="730" spans="1:12">
      <c r="A730" s="30">
        <v>45217</v>
      </c>
      <c r="B730" s="405">
        <v>27658</v>
      </c>
      <c r="C730" s="405" t="s">
        <v>25</v>
      </c>
      <c r="D730" t="s">
        <v>212</v>
      </c>
      <c r="E730" s="25"/>
      <c r="F730" s="217">
        <v>100</v>
      </c>
      <c r="G730" s="1">
        <f t="shared" si="12"/>
        <v>65</v>
      </c>
      <c r="K730" s="217"/>
      <c r="L730" s="217"/>
    </row>
    <row r="731" spans="1:12">
      <c r="A731" s="30">
        <v>45271</v>
      </c>
      <c r="B731" s="405">
        <v>27936</v>
      </c>
      <c r="C731" s="405" t="s">
        <v>25</v>
      </c>
      <c r="D731" t="s">
        <v>15</v>
      </c>
      <c r="E731" s="25"/>
      <c r="F731" s="217">
        <v>60</v>
      </c>
      <c r="G731" s="1">
        <f t="shared" si="12"/>
        <v>5</v>
      </c>
      <c r="K731" s="217"/>
      <c r="L731" s="217"/>
    </row>
    <row r="732" spans="1:12">
      <c r="A732" s="30">
        <v>45271</v>
      </c>
      <c r="B732" s="405">
        <v>27936</v>
      </c>
      <c r="C732" s="405" t="s">
        <v>25</v>
      </c>
      <c r="D732" t="s">
        <v>16</v>
      </c>
      <c r="E732" s="25"/>
      <c r="F732" s="217">
        <v>5</v>
      </c>
      <c r="G732" s="1">
        <f t="shared" si="12"/>
        <v>0</v>
      </c>
      <c r="K732" s="217"/>
      <c r="L732" s="217"/>
    </row>
    <row r="733" spans="1:12">
      <c r="A733" s="32">
        <v>45199</v>
      </c>
      <c r="B733" s="404" t="s">
        <v>11</v>
      </c>
      <c r="C733" s="404" t="s">
        <v>41</v>
      </c>
      <c r="D733" t="s">
        <v>13</v>
      </c>
      <c r="E733" s="217">
        <v>38</v>
      </c>
      <c r="G733" s="1">
        <f t="shared" si="12"/>
        <v>38</v>
      </c>
      <c r="K733" s="25"/>
    </row>
    <row r="734" spans="1:12">
      <c r="B734" s="405"/>
      <c r="C734" s="405"/>
      <c r="D734" t="s">
        <v>14</v>
      </c>
      <c r="E734" s="217">
        <v>2</v>
      </c>
      <c r="G734" s="1">
        <f t="shared" si="12"/>
        <v>40</v>
      </c>
      <c r="I734" s="11"/>
      <c r="J734" s="11"/>
      <c r="K734" s="11"/>
      <c r="L734" s="217"/>
    </row>
    <row r="735" spans="1:12">
      <c r="B735" s="405"/>
      <c r="C735" s="405"/>
      <c r="D735" t="s">
        <v>15</v>
      </c>
      <c r="E735" s="217">
        <v>60</v>
      </c>
      <c r="G735" s="1">
        <f t="shared" si="12"/>
        <v>100</v>
      </c>
      <c r="I735" s="404"/>
      <c r="K735" s="217"/>
    </row>
    <row r="736" spans="1:12">
      <c r="B736" s="405"/>
      <c r="C736" s="405"/>
      <c r="D736" t="s">
        <v>16</v>
      </c>
      <c r="E736" s="217">
        <v>5</v>
      </c>
      <c r="G736" s="1">
        <f t="shared" si="12"/>
        <v>105</v>
      </c>
      <c r="K736" s="217"/>
    </row>
    <row r="737" spans="1:12">
      <c r="B737" s="405"/>
      <c r="C737" s="405"/>
      <c r="D737" t="s">
        <v>212</v>
      </c>
      <c r="E737" s="25">
        <v>100</v>
      </c>
      <c r="G737" s="1">
        <f t="shared" si="12"/>
        <v>205</v>
      </c>
      <c r="I737" s="404"/>
      <c r="L737" s="217"/>
    </row>
    <row r="738" spans="1:12">
      <c r="B738" s="405"/>
      <c r="C738" s="405"/>
      <c r="D738" t="s">
        <v>93</v>
      </c>
      <c r="E738" s="1">
        <v>10</v>
      </c>
      <c r="G738" s="1">
        <f t="shared" si="12"/>
        <v>215</v>
      </c>
      <c r="I738" s="405"/>
      <c r="L738" s="217"/>
    </row>
    <row r="739" spans="1:12">
      <c r="B739" s="405"/>
      <c r="C739" s="405"/>
      <c r="D739" t="s">
        <v>94</v>
      </c>
      <c r="E739" s="1">
        <v>10</v>
      </c>
      <c r="G739" s="1">
        <f t="shared" si="12"/>
        <v>225</v>
      </c>
      <c r="I739" s="405"/>
      <c r="K739" s="217"/>
    </row>
    <row r="740" spans="1:12">
      <c r="A740" s="30">
        <v>45252</v>
      </c>
      <c r="B740" s="405">
        <v>27821</v>
      </c>
      <c r="C740" s="405" t="s">
        <v>41</v>
      </c>
      <c r="D740" t="s">
        <v>13</v>
      </c>
      <c r="E740" s="1"/>
      <c r="F740" s="217">
        <v>38</v>
      </c>
      <c r="G740" s="1">
        <f t="shared" si="12"/>
        <v>187</v>
      </c>
      <c r="I740" s="405"/>
      <c r="K740" s="217"/>
    </row>
    <row r="741" spans="1:12">
      <c r="A741" s="30">
        <v>45252</v>
      </c>
      <c r="B741" s="405">
        <v>27821</v>
      </c>
      <c r="C741" s="405" t="s">
        <v>41</v>
      </c>
      <c r="D741" t="s">
        <v>14</v>
      </c>
      <c r="E741" s="1"/>
      <c r="F741" s="217">
        <v>2</v>
      </c>
      <c r="G741" s="1">
        <f t="shared" si="12"/>
        <v>185</v>
      </c>
      <c r="I741" s="405"/>
      <c r="L741" s="25"/>
    </row>
    <row r="742" spans="1:12">
      <c r="A742" s="30">
        <v>45252</v>
      </c>
      <c r="B742" s="405">
        <v>27822</v>
      </c>
      <c r="C742" s="405" t="s">
        <v>41</v>
      </c>
      <c r="D742" t="s">
        <v>212</v>
      </c>
      <c r="E742" s="1"/>
      <c r="F742" s="25">
        <v>100</v>
      </c>
      <c r="G742" s="1">
        <f t="shared" si="12"/>
        <v>85</v>
      </c>
      <c r="I742" s="405"/>
      <c r="K742" s="1"/>
    </row>
    <row r="743" spans="1:12">
      <c r="A743" s="30">
        <v>45271</v>
      </c>
      <c r="B743" s="405">
        <v>27936</v>
      </c>
      <c r="C743" s="405" t="s">
        <v>41</v>
      </c>
      <c r="D743" t="s">
        <v>15</v>
      </c>
      <c r="E743" s="25"/>
      <c r="F743" s="217">
        <v>60</v>
      </c>
      <c r="G743" s="1">
        <f t="shared" si="12"/>
        <v>25</v>
      </c>
      <c r="I743" s="405"/>
      <c r="K743" s="1"/>
    </row>
    <row r="744" spans="1:12">
      <c r="A744" s="30">
        <v>45271</v>
      </c>
      <c r="B744" s="405">
        <v>27936</v>
      </c>
      <c r="C744" s="405" t="s">
        <v>41</v>
      </c>
      <c r="D744" t="s">
        <v>16</v>
      </c>
      <c r="E744" s="25"/>
      <c r="F744" s="217">
        <v>5</v>
      </c>
      <c r="G744" s="1">
        <f t="shared" si="12"/>
        <v>20</v>
      </c>
      <c r="I744" s="405"/>
      <c r="K744" s="1"/>
    </row>
    <row r="745" spans="1:12">
      <c r="A745" s="30">
        <v>45271</v>
      </c>
      <c r="B745" s="405">
        <v>27936</v>
      </c>
      <c r="C745" s="405" t="s">
        <v>41</v>
      </c>
      <c r="D745" t="s">
        <v>93</v>
      </c>
      <c r="E745" s="1"/>
      <c r="F745" s="1">
        <v>10</v>
      </c>
      <c r="G745" s="1">
        <f t="shared" si="12"/>
        <v>10</v>
      </c>
      <c r="I745" s="405"/>
      <c r="K745" s="1"/>
    </row>
    <row r="746" spans="1:12">
      <c r="A746" s="30">
        <v>45271</v>
      </c>
      <c r="B746" s="405">
        <v>27936</v>
      </c>
      <c r="C746" s="405" t="s">
        <v>41</v>
      </c>
      <c r="D746" t="s">
        <v>94</v>
      </c>
      <c r="E746" s="1"/>
      <c r="F746" s="1">
        <v>10</v>
      </c>
      <c r="G746" s="1">
        <f t="shared" si="12"/>
        <v>0</v>
      </c>
      <c r="I746" s="405"/>
      <c r="K746" s="1"/>
    </row>
    <row r="747" spans="1:12">
      <c r="A747" s="32">
        <v>45230</v>
      </c>
      <c r="B747" s="404" t="s">
        <v>11</v>
      </c>
      <c r="C747" s="404" t="s">
        <v>27</v>
      </c>
      <c r="D747" t="s">
        <v>13</v>
      </c>
      <c r="E747" s="44">
        <v>47.5</v>
      </c>
      <c r="G747" s="1">
        <f t="shared" si="12"/>
        <v>47.5</v>
      </c>
      <c r="I747" s="405"/>
      <c r="K747" s="1"/>
    </row>
    <row r="748" spans="1:12">
      <c r="B748" s="405"/>
      <c r="C748" s="405"/>
      <c r="D748" t="s">
        <v>14</v>
      </c>
      <c r="E748" s="44">
        <v>2</v>
      </c>
      <c r="G748" s="1">
        <f t="shared" si="12"/>
        <v>49.5</v>
      </c>
      <c r="I748" s="404"/>
      <c r="L748" s="44"/>
    </row>
    <row r="749" spans="1:12">
      <c r="B749" s="405"/>
      <c r="C749" s="405"/>
      <c r="D749" t="s">
        <v>15</v>
      </c>
      <c r="E749" s="217">
        <v>60</v>
      </c>
      <c r="G749" s="1">
        <f t="shared" si="12"/>
        <v>109.5</v>
      </c>
      <c r="I749" s="405"/>
      <c r="L749" s="44"/>
    </row>
    <row r="750" spans="1:12">
      <c r="B750" s="405"/>
      <c r="C750" s="405"/>
      <c r="D750" t="s">
        <v>16</v>
      </c>
      <c r="E750" s="217">
        <v>5</v>
      </c>
      <c r="G750" s="1">
        <f t="shared" si="12"/>
        <v>114.5</v>
      </c>
      <c r="I750" s="405"/>
      <c r="K750" s="217"/>
    </row>
    <row r="751" spans="1:12">
      <c r="B751" s="405"/>
      <c r="C751" s="405"/>
      <c r="D751" t="s">
        <v>212</v>
      </c>
      <c r="E751" s="25">
        <v>100</v>
      </c>
      <c r="G751" s="1">
        <f t="shared" si="12"/>
        <v>214.5</v>
      </c>
      <c r="I751" s="405"/>
      <c r="K751" s="217"/>
    </row>
    <row r="752" spans="1:12">
      <c r="A752" s="30">
        <v>45252</v>
      </c>
      <c r="B752" s="405">
        <v>27821</v>
      </c>
      <c r="C752" s="405" t="s">
        <v>27</v>
      </c>
      <c r="D752" t="s">
        <v>13</v>
      </c>
      <c r="F752" s="44">
        <v>47.5</v>
      </c>
      <c r="G752" s="1">
        <f t="shared" si="12"/>
        <v>167</v>
      </c>
      <c r="I752" s="405"/>
      <c r="L752" s="25"/>
    </row>
    <row r="753" spans="1:13">
      <c r="A753" s="30">
        <v>45252</v>
      </c>
      <c r="B753" s="405">
        <v>27821</v>
      </c>
      <c r="C753" s="405" t="s">
        <v>27</v>
      </c>
      <c r="D753" t="s">
        <v>14</v>
      </c>
      <c r="F753" s="44">
        <v>2</v>
      </c>
      <c r="G753" s="1">
        <f t="shared" si="12"/>
        <v>165</v>
      </c>
      <c r="K753" s="29"/>
      <c r="L753" s="29"/>
    </row>
    <row r="754" spans="1:13">
      <c r="A754" s="30">
        <v>45252</v>
      </c>
      <c r="B754" s="405">
        <v>27822</v>
      </c>
      <c r="C754" s="405" t="s">
        <v>27</v>
      </c>
      <c r="D754" t="s">
        <v>212</v>
      </c>
      <c r="F754" s="25">
        <v>100</v>
      </c>
      <c r="G754" s="1">
        <f t="shared" si="12"/>
        <v>65</v>
      </c>
      <c r="M754" s="29"/>
    </row>
    <row r="755" spans="1:13">
      <c r="A755" s="30">
        <v>45271</v>
      </c>
      <c r="B755" s="405">
        <v>27936</v>
      </c>
      <c r="C755" s="405" t="s">
        <v>27</v>
      </c>
      <c r="D755" t="s">
        <v>15</v>
      </c>
      <c r="E755" s="25"/>
      <c r="F755" s="217">
        <v>60</v>
      </c>
      <c r="G755" s="1">
        <f t="shared" si="12"/>
        <v>5</v>
      </c>
      <c r="M755" s="29"/>
    </row>
    <row r="756" spans="1:13">
      <c r="A756" s="30">
        <v>45271</v>
      </c>
      <c r="B756" s="405">
        <v>27936</v>
      </c>
      <c r="C756" s="405" t="s">
        <v>27</v>
      </c>
      <c r="D756" t="s">
        <v>16</v>
      </c>
      <c r="E756" s="25"/>
      <c r="F756" s="217">
        <v>5</v>
      </c>
      <c r="G756" s="1">
        <f t="shared" si="12"/>
        <v>0</v>
      </c>
      <c r="M756" s="29"/>
    </row>
    <row r="757" spans="1:13">
      <c r="A757" s="32">
        <v>45260</v>
      </c>
      <c r="B757" s="404" t="s">
        <v>11</v>
      </c>
      <c r="C757" s="404" t="s">
        <v>28</v>
      </c>
      <c r="D757" t="s">
        <v>13</v>
      </c>
      <c r="E757" s="1">
        <v>51.6</v>
      </c>
      <c r="G757" s="1">
        <f t="shared" si="12"/>
        <v>51.6</v>
      </c>
    </row>
    <row r="758" spans="1:13">
      <c r="B758" s="405"/>
      <c r="C758" s="405"/>
      <c r="D758" t="s">
        <v>14</v>
      </c>
      <c r="E758" s="1">
        <v>5</v>
      </c>
      <c r="G758" s="1">
        <f t="shared" si="12"/>
        <v>56.6</v>
      </c>
    </row>
    <row r="759" spans="1:13">
      <c r="B759" s="405"/>
      <c r="C759" s="405"/>
      <c r="D759" t="s">
        <v>15</v>
      </c>
      <c r="E759" s="1">
        <v>60</v>
      </c>
      <c r="G759" s="1">
        <f t="shared" si="12"/>
        <v>116.6</v>
      </c>
    </row>
    <row r="760" spans="1:13">
      <c r="B760" s="405"/>
      <c r="C760" s="405"/>
      <c r="D760" t="s">
        <v>16</v>
      </c>
      <c r="E760" s="1">
        <v>5</v>
      </c>
      <c r="G760" s="1">
        <f t="shared" si="12"/>
        <v>121.6</v>
      </c>
    </row>
    <row r="761" spans="1:13">
      <c r="B761" s="405"/>
      <c r="C761" s="405"/>
      <c r="D761" t="s">
        <v>212</v>
      </c>
      <c r="E761" s="25">
        <v>100</v>
      </c>
      <c r="G761" s="1">
        <f t="shared" si="12"/>
        <v>221.6</v>
      </c>
    </row>
    <row r="762" spans="1:13">
      <c r="A762" s="30">
        <v>45271</v>
      </c>
      <c r="B762" s="405">
        <v>27936</v>
      </c>
      <c r="C762" s="405" t="s">
        <v>28</v>
      </c>
      <c r="D762" t="s">
        <v>15</v>
      </c>
      <c r="E762" s="25"/>
      <c r="F762" s="217">
        <v>60</v>
      </c>
      <c r="G762" s="1">
        <f t="shared" si="12"/>
        <v>161.6</v>
      </c>
    </row>
    <row r="763" spans="1:13">
      <c r="A763" s="30">
        <v>45271</v>
      </c>
      <c r="B763" s="405">
        <v>27936</v>
      </c>
      <c r="C763" s="405" t="s">
        <v>28</v>
      </c>
      <c r="D763" t="s">
        <v>16</v>
      </c>
      <c r="E763" s="25"/>
      <c r="F763" s="217">
        <v>5</v>
      </c>
      <c r="G763" s="1">
        <f t="shared" si="12"/>
        <v>156.6</v>
      </c>
      <c r="I763" s="404"/>
      <c r="K763" s="1"/>
    </row>
    <row r="764" spans="1:13">
      <c r="A764" s="30">
        <v>45337</v>
      </c>
      <c r="B764" s="405">
        <v>28258</v>
      </c>
      <c r="C764" s="405" t="s">
        <v>28</v>
      </c>
      <c r="D764" t="s">
        <v>13</v>
      </c>
      <c r="E764" s="25"/>
      <c r="F764" s="1">
        <v>51.6</v>
      </c>
      <c r="G764" s="1">
        <f t="shared" si="12"/>
        <v>105</v>
      </c>
      <c r="I764" s="404"/>
      <c r="K764" s="1"/>
    </row>
    <row r="765" spans="1:13">
      <c r="A765" s="30">
        <v>45337</v>
      </c>
      <c r="B765" s="405">
        <v>28258</v>
      </c>
      <c r="C765" s="405" t="s">
        <v>28</v>
      </c>
      <c r="D765" t="s">
        <v>14</v>
      </c>
      <c r="E765" s="25"/>
      <c r="F765" s="1">
        <v>5</v>
      </c>
      <c r="G765" s="1">
        <f t="shared" si="12"/>
        <v>100</v>
      </c>
      <c r="I765" s="404"/>
      <c r="J765" s="404"/>
      <c r="L765" s="25"/>
    </row>
    <row r="766" spans="1:13">
      <c r="A766" s="30">
        <v>45356</v>
      </c>
      <c r="B766" s="405">
        <v>28441</v>
      </c>
      <c r="C766" s="405" t="s">
        <v>28</v>
      </c>
      <c r="D766" t="s">
        <v>212</v>
      </c>
      <c r="F766" s="25">
        <v>100</v>
      </c>
      <c r="G766" s="1">
        <f t="shared" si="12"/>
        <v>0</v>
      </c>
      <c r="I766" s="404"/>
      <c r="J766" s="404"/>
      <c r="L766" s="25"/>
    </row>
    <row r="767" spans="1:13">
      <c r="A767" s="32">
        <v>45291</v>
      </c>
      <c r="B767" s="404" t="s">
        <v>11</v>
      </c>
      <c r="C767" s="404" t="s">
        <v>29</v>
      </c>
      <c r="D767" t="s">
        <v>13</v>
      </c>
      <c r="E767" s="1">
        <v>55.2</v>
      </c>
      <c r="G767" s="1">
        <f t="shared" si="12"/>
        <v>55.2</v>
      </c>
      <c r="I767" s="404"/>
      <c r="J767" s="404"/>
      <c r="L767" s="25"/>
    </row>
    <row r="768" spans="1:13">
      <c r="B768" s="405"/>
      <c r="C768" s="405"/>
      <c r="D768" t="s">
        <v>14</v>
      </c>
      <c r="E768" s="1">
        <v>5</v>
      </c>
      <c r="G768" s="1">
        <f t="shared" si="12"/>
        <v>60.2</v>
      </c>
      <c r="J768" s="404"/>
      <c r="L768" s="25"/>
    </row>
    <row r="769" spans="1:12">
      <c r="B769" s="405"/>
      <c r="C769" s="405"/>
      <c r="D769" t="s">
        <v>15</v>
      </c>
      <c r="E769" s="1">
        <v>60</v>
      </c>
      <c r="G769" s="1">
        <f t="shared" si="12"/>
        <v>120.2</v>
      </c>
      <c r="I769" s="404"/>
      <c r="J769" s="404"/>
      <c r="L769" s="25"/>
    </row>
    <row r="770" spans="1:12">
      <c r="B770" s="405"/>
      <c r="C770" s="405"/>
      <c r="D770" t="s">
        <v>16</v>
      </c>
      <c r="E770" s="1">
        <v>5</v>
      </c>
      <c r="G770" s="1">
        <f t="shared" si="12"/>
        <v>125.2</v>
      </c>
      <c r="I770" s="405"/>
      <c r="K770" s="1"/>
      <c r="L770" s="44"/>
    </row>
    <row r="771" spans="1:12">
      <c r="B771" s="405"/>
      <c r="C771" s="405"/>
      <c r="D771" t="s">
        <v>212</v>
      </c>
      <c r="E771" s="25">
        <v>100</v>
      </c>
      <c r="G771" s="1">
        <f t="shared" si="12"/>
        <v>225.2</v>
      </c>
      <c r="L771" s="25"/>
    </row>
    <row r="772" spans="1:12">
      <c r="A772" s="30">
        <v>45337</v>
      </c>
      <c r="B772" s="405">
        <v>28258</v>
      </c>
      <c r="C772" s="405" t="s">
        <v>29</v>
      </c>
      <c r="D772" t="s">
        <v>13</v>
      </c>
      <c r="E772" s="25"/>
      <c r="F772" s="1">
        <v>55.2</v>
      </c>
      <c r="G772" s="1">
        <f t="shared" si="12"/>
        <v>170</v>
      </c>
      <c r="L772" s="25"/>
    </row>
    <row r="773" spans="1:12">
      <c r="A773" s="30">
        <v>45337</v>
      </c>
      <c r="B773" s="405">
        <v>28258</v>
      </c>
      <c r="C773" s="405" t="s">
        <v>29</v>
      </c>
      <c r="D773" t="s">
        <v>14</v>
      </c>
      <c r="E773" s="25"/>
      <c r="F773" s="1">
        <v>5</v>
      </c>
      <c r="G773" s="1">
        <f t="shared" si="12"/>
        <v>165</v>
      </c>
      <c r="L773" s="25"/>
    </row>
    <row r="774" spans="1:12">
      <c r="A774" s="30">
        <v>45341</v>
      </c>
      <c r="B774" s="405">
        <v>28263</v>
      </c>
      <c r="C774" s="405" t="s">
        <v>29</v>
      </c>
      <c r="D774" t="s">
        <v>15</v>
      </c>
      <c r="E774" s="25"/>
      <c r="F774" s="217">
        <v>60</v>
      </c>
      <c r="G774" s="1">
        <f t="shared" si="12"/>
        <v>105</v>
      </c>
      <c r="L774" s="25"/>
    </row>
    <row r="775" spans="1:12">
      <c r="A775" s="30">
        <v>45341</v>
      </c>
      <c r="B775" s="405">
        <v>28263</v>
      </c>
      <c r="C775" s="405" t="s">
        <v>29</v>
      </c>
      <c r="D775" t="s">
        <v>16</v>
      </c>
      <c r="E775" s="25"/>
      <c r="F775" s="217">
        <v>5</v>
      </c>
      <c r="G775" s="1">
        <f t="shared" si="12"/>
        <v>100</v>
      </c>
      <c r="L775" s="25"/>
    </row>
    <row r="776" spans="1:12">
      <c r="A776" s="30">
        <v>45356</v>
      </c>
      <c r="B776" s="405">
        <v>28441</v>
      </c>
      <c r="C776" s="405" t="s">
        <v>29</v>
      </c>
      <c r="D776" t="s">
        <v>212</v>
      </c>
      <c r="F776" s="25">
        <v>100</v>
      </c>
      <c r="G776" s="1">
        <f t="shared" si="12"/>
        <v>0</v>
      </c>
      <c r="L776" s="25"/>
    </row>
    <row r="777" spans="1:12">
      <c r="A777" s="68">
        <v>45322</v>
      </c>
      <c r="B777" s="404" t="s">
        <v>11</v>
      </c>
      <c r="C777" s="404" t="s">
        <v>12</v>
      </c>
      <c r="D777" t="s">
        <v>13</v>
      </c>
      <c r="E777" s="44">
        <v>61.6</v>
      </c>
      <c r="G777" s="1">
        <f t="shared" si="12"/>
        <v>61.6</v>
      </c>
      <c r="I777" s="404"/>
      <c r="K777" s="44"/>
    </row>
    <row r="778" spans="1:12">
      <c r="A778" s="46"/>
      <c r="B778" s="405"/>
      <c r="C778" s="405"/>
      <c r="D778" t="s">
        <v>14</v>
      </c>
      <c r="E778" s="44">
        <v>8.8000000000000007</v>
      </c>
      <c r="G778" s="1">
        <f t="shared" si="12"/>
        <v>70.400000000000006</v>
      </c>
      <c r="K778" s="44"/>
    </row>
    <row r="779" spans="1:12">
      <c r="A779" s="46"/>
      <c r="B779" s="405"/>
      <c r="C779" s="405"/>
      <c r="D779" t="s">
        <v>15</v>
      </c>
      <c r="E779" s="217">
        <v>60</v>
      </c>
      <c r="G779" s="1">
        <f t="shared" si="12"/>
        <v>130.4</v>
      </c>
      <c r="L779" s="25"/>
    </row>
    <row r="780" spans="1:12">
      <c r="A780" s="46"/>
      <c r="B780" s="405"/>
      <c r="C780" s="405"/>
      <c r="D780" t="s">
        <v>16</v>
      </c>
      <c r="E780" s="217">
        <v>5</v>
      </c>
      <c r="G780" s="1">
        <f t="shared" si="12"/>
        <v>135.4</v>
      </c>
      <c r="K780" s="13"/>
      <c r="L780" s="13"/>
    </row>
    <row r="781" spans="1:12">
      <c r="B781" s="405"/>
      <c r="C781" s="405"/>
      <c r="D781" t="s">
        <v>212</v>
      </c>
      <c r="E781" s="25">
        <v>100</v>
      </c>
      <c r="G781" s="1">
        <f t="shared" si="12"/>
        <v>235.4</v>
      </c>
    </row>
    <row r="782" spans="1:12">
      <c r="A782" s="30">
        <v>45337</v>
      </c>
      <c r="B782" s="405">
        <v>28258</v>
      </c>
      <c r="C782" s="405" t="s">
        <v>12</v>
      </c>
      <c r="D782" t="s">
        <v>13</v>
      </c>
      <c r="F782" s="44">
        <v>61.6</v>
      </c>
      <c r="G782" s="1">
        <f t="shared" si="12"/>
        <v>173.8</v>
      </c>
    </row>
    <row r="783" spans="1:12">
      <c r="A783" s="30">
        <v>45337</v>
      </c>
      <c r="B783" s="405">
        <v>28258</v>
      </c>
      <c r="C783" s="405" t="s">
        <v>12</v>
      </c>
      <c r="D783" t="s">
        <v>14</v>
      </c>
      <c r="F783" s="44">
        <v>8.8000000000000007</v>
      </c>
      <c r="G783" s="1">
        <f t="shared" si="12"/>
        <v>165</v>
      </c>
    </row>
    <row r="784" spans="1:12">
      <c r="A784" s="30">
        <v>45341</v>
      </c>
      <c r="B784" s="405">
        <v>28263</v>
      </c>
      <c r="C784" s="405" t="s">
        <v>12</v>
      </c>
      <c r="D784" t="s">
        <v>15</v>
      </c>
      <c r="E784" s="25"/>
      <c r="F784" s="217">
        <v>60</v>
      </c>
      <c r="G784" s="1">
        <f t="shared" si="12"/>
        <v>105</v>
      </c>
    </row>
    <row r="785" spans="1:12">
      <c r="A785" s="30">
        <v>45341</v>
      </c>
      <c r="B785" s="405">
        <v>28263</v>
      </c>
      <c r="C785" s="405" t="s">
        <v>12</v>
      </c>
      <c r="D785" t="s">
        <v>16</v>
      </c>
      <c r="E785" s="25"/>
      <c r="F785" s="217">
        <v>5</v>
      </c>
      <c r="G785" s="1">
        <f t="shared" si="12"/>
        <v>100</v>
      </c>
    </row>
    <row r="786" spans="1:12">
      <c r="A786" s="30">
        <v>45356</v>
      </c>
      <c r="B786" s="405">
        <v>28441</v>
      </c>
      <c r="C786" s="405" t="s">
        <v>12</v>
      </c>
      <c r="D786" t="s">
        <v>212</v>
      </c>
      <c r="F786" s="25">
        <v>100</v>
      </c>
      <c r="G786" s="1">
        <f t="shared" si="12"/>
        <v>0</v>
      </c>
    </row>
    <row r="787" spans="1:12">
      <c r="A787" s="68">
        <v>45351</v>
      </c>
      <c r="B787" s="404" t="s">
        <v>11</v>
      </c>
      <c r="C787" s="404" t="s">
        <v>19</v>
      </c>
      <c r="D787" t="s">
        <v>13</v>
      </c>
      <c r="E787" s="217">
        <v>63.8</v>
      </c>
      <c r="G787" s="1">
        <f t="shared" si="12"/>
        <v>63.8</v>
      </c>
    </row>
    <row r="788" spans="1:12">
      <c r="A788" s="46"/>
      <c r="B788" s="405"/>
      <c r="C788" s="405"/>
      <c r="D788" t="s">
        <v>14</v>
      </c>
      <c r="E788" s="217">
        <v>5</v>
      </c>
      <c r="G788" s="1">
        <f t="shared" si="12"/>
        <v>68.8</v>
      </c>
      <c r="K788" s="217"/>
    </row>
    <row r="789" spans="1:12">
      <c r="A789" s="46"/>
      <c r="B789" s="405"/>
      <c r="C789" s="405"/>
      <c r="D789" t="s">
        <v>15</v>
      </c>
      <c r="E789" s="217">
        <v>58</v>
      </c>
      <c r="G789" s="1">
        <f t="shared" si="12"/>
        <v>126.8</v>
      </c>
      <c r="K789" s="217"/>
    </row>
    <row r="790" spans="1:12">
      <c r="A790" s="46"/>
      <c r="B790" s="405"/>
      <c r="C790" s="405"/>
      <c r="D790" t="s">
        <v>16</v>
      </c>
      <c r="E790" s="217">
        <v>5</v>
      </c>
      <c r="G790" s="1">
        <f t="shared" ref="G790:G819" si="13">+G789+E790-F790</f>
        <v>131.80000000000001</v>
      </c>
      <c r="K790" s="29"/>
    </row>
    <row r="791" spans="1:12">
      <c r="B791" s="405"/>
      <c r="C791" s="405"/>
      <c r="D791" t="s">
        <v>212</v>
      </c>
      <c r="E791" s="25">
        <v>150</v>
      </c>
      <c r="G791" s="1">
        <f t="shared" si="13"/>
        <v>281.8</v>
      </c>
    </row>
    <row r="792" spans="1:12">
      <c r="A792" s="30">
        <v>45356</v>
      </c>
      <c r="B792" s="405">
        <v>28441</v>
      </c>
      <c r="C792" s="405" t="s">
        <v>19</v>
      </c>
      <c r="D792" t="s">
        <v>212</v>
      </c>
      <c r="F792" s="25">
        <v>150</v>
      </c>
      <c r="G792" s="1">
        <f t="shared" si="13"/>
        <v>131.80000000000001</v>
      </c>
      <c r="K792" s="29"/>
    </row>
    <row r="793" spans="1:12">
      <c r="A793" s="30">
        <v>45376</v>
      </c>
      <c r="B793" s="405">
        <v>28643</v>
      </c>
      <c r="C793" s="405" t="s">
        <v>19</v>
      </c>
      <c r="D793" t="s">
        <v>13</v>
      </c>
      <c r="F793" s="217">
        <v>63.8</v>
      </c>
      <c r="G793" s="1">
        <f t="shared" si="13"/>
        <v>68.000000000000014</v>
      </c>
    </row>
    <row r="794" spans="1:12">
      <c r="A794" s="30">
        <v>45376</v>
      </c>
      <c r="B794" s="405">
        <v>28643</v>
      </c>
      <c r="C794" s="405" t="s">
        <v>19</v>
      </c>
      <c r="D794" t="s">
        <v>14</v>
      </c>
      <c r="F794" s="217">
        <v>5</v>
      </c>
      <c r="G794" s="1">
        <f t="shared" si="13"/>
        <v>63.000000000000014</v>
      </c>
    </row>
    <row r="795" spans="1:12">
      <c r="A795" s="30">
        <v>45377</v>
      </c>
      <c r="B795" s="405">
        <v>28715</v>
      </c>
      <c r="C795" s="405" t="s">
        <v>19</v>
      </c>
      <c r="D795" t="s">
        <v>15</v>
      </c>
      <c r="F795" s="1">
        <v>58</v>
      </c>
      <c r="G795" s="1">
        <f t="shared" si="13"/>
        <v>5.0000000000000142</v>
      </c>
    </row>
    <row r="796" spans="1:12">
      <c r="A796" s="30">
        <v>45377</v>
      </c>
      <c r="B796" s="405">
        <v>28715</v>
      </c>
      <c r="C796" s="405" t="s">
        <v>19</v>
      </c>
      <c r="D796" t="s">
        <v>16</v>
      </c>
      <c r="F796" s="1">
        <v>5</v>
      </c>
      <c r="G796" s="1">
        <f t="shared" si="13"/>
        <v>1.4210854715202004E-14</v>
      </c>
    </row>
    <row r="797" spans="1:12">
      <c r="A797" s="32">
        <v>45382</v>
      </c>
      <c r="B797" s="404" t="s">
        <v>11</v>
      </c>
      <c r="C797" s="404" t="s">
        <v>20</v>
      </c>
      <c r="D797" t="s">
        <v>13</v>
      </c>
      <c r="E797" s="217">
        <v>61.8</v>
      </c>
      <c r="G797" s="1">
        <f t="shared" si="13"/>
        <v>61.800000000000011</v>
      </c>
    </row>
    <row r="798" spans="1:12">
      <c r="B798" s="405"/>
      <c r="C798" s="405"/>
      <c r="D798" t="s">
        <v>14</v>
      </c>
      <c r="E798" s="217">
        <v>5</v>
      </c>
      <c r="G798" s="1">
        <f t="shared" si="13"/>
        <v>66.800000000000011</v>
      </c>
    </row>
    <row r="799" spans="1:12">
      <c r="B799" s="405"/>
      <c r="C799" s="405"/>
      <c r="D799" t="s">
        <v>15</v>
      </c>
      <c r="E799" s="217">
        <v>60</v>
      </c>
      <c r="G799" s="1">
        <f t="shared" si="13"/>
        <v>126.80000000000001</v>
      </c>
      <c r="L799" s="217"/>
    </row>
    <row r="800" spans="1:12">
      <c r="B800" s="405"/>
      <c r="C800" s="405"/>
      <c r="D800" t="s">
        <v>16</v>
      </c>
      <c r="E800" s="217">
        <v>5</v>
      </c>
      <c r="G800" s="1">
        <f t="shared" si="13"/>
        <v>131.80000000000001</v>
      </c>
      <c r="I800" s="405"/>
      <c r="K800" s="217"/>
      <c r="L800" s="217"/>
    </row>
    <row r="801" spans="1:12">
      <c r="B801" s="405"/>
      <c r="C801" s="405"/>
      <c r="D801" t="s">
        <v>212</v>
      </c>
      <c r="E801" s="25">
        <v>150</v>
      </c>
      <c r="G801" s="1">
        <f t="shared" si="13"/>
        <v>281.8</v>
      </c>
      <c r="I801" s="404"/>
      <c r="K801" s="217"/>
    </row>
    <row r="802" spans="1:12">
      <c r="A802" s="30">
        <v>45455</v>
      </c>
      <c r="B802" s="405">
        <v>29010</v>
      </c>
      <c r="C802" s="405" t="s">
        <v>20</v>
      </c>
      <c r="D802" t="s">
        <v>212</v>
      </c>
      <c r="E802" s="25"/>
      <c r="F802" s="25">
        <v>150</v>
      </c>
      <c r="G802" s="1">
        <f t="shared" si="13"/>
        <v>131.80000000000001</v>
      </c>
      <c r="I802" s="405"/>
      <c r="K802" s="217"/>
    </row>
    <row r="803" spans="1:12">
      <c r="A803" s="30">
        <v>45455</v>
      </c>
      <c r="B803" s="405">
        <v>29011</v>
      </c>
      <c r="C803" s="405" t="s">
        <v>20</v>
      </c>
      <c r="D803" t="s">
        <v>13</v>
      </c>
      <c r="E803" s="25"/>
      <c r="F803" s="217">
        <v>61.8</v>
      </c>
      <c r="G803" s="1">
        <f t="shared" si="13"/>
        <v>70.000000000000014</v>
      </c>
      <c r="I803" s="405"/>
      <c r="L803" s="25"/>
    </row>
    <row r="804" spans="1:12">
      <c r="A804" s="30">
        <v>45455</v>
      </c>
      <c r="B804" s="405">
        <v>29011</v>
      </c>
      <c r="C804" s="405" t="s">
        <v>20</v>
      </c>
      <c r="D804" t="s">
        <v>14</v>
      </c>
      <c r="E804" s="25"/>
      <c r="F804" s="217">
        <v>5</v>
      </c>
      <c r="G804" s="1">
        <f t="shared" si="13"/>
        <v>65.000000000000014</v>
      </c>
      <c r="I804" s="404"/>
      <c r="K804" s="1"/>
    </row>
    <row r="805" spans="1:12">
      <c r="A805" s="30">
        <v>45474</v>
      </c>
      <c r="B805" s="405">
        <v>29135</v>
      </c>
      <c r="C805" s="405" t="s">
        <v>20</v>
      </c>
      <c r="D805" t="s">
        <v>15</v>
      </c>
      <c r="E805" s="25"/>
      <c r="F805" s="217">
        <v>60</v>
      </c>
      <c r="G805" s="1">
        <f t="shared" si="13"/>
        <v>5.0000000000000142</v>
      </c>
      <c r="I805" s="404"/>
      <c r="K805" s="1"/>
    </row>
    <row r="806" spans="1:12">
      <c r="A806" s="30">
        <v>45474</v>
      </c>
      <c r="B806" s="405">
        <v>29135</v>
      </c>
      <c r="C806" s="405" t="s">
        <v>20</v>
      </c>
      <c r="D806" t="s">
        <v>16</v>
      </c>
      <c r="E806" s="25"/>
      <c r="F806" s="217">
        <v>5</v>
      </c>
      <c r="G806" s="1">
        <f t="shared" si="13"/>
        <v>1.4210854715202004E-14</v>
      </c>
      <c r="I806" s="404"/>
      <c r="K806" s="1"/>
    </row>
    <row r="807" spans="1:12">
      <c r="A807" s="32">
        <v>45412</v>
      </c>
      <c r="B807" s="404" t="s">
        <v>11</v>
      </c>
      <c r="C807" s="404" t="s">
        <v>21</v>
      </c>
      <c r="D807" t="s">
        <v>13</v>
      </c>
      <c r="E807" s="217">
        <v>61.4</v>
      </c>
      <c r="G807" s="1">
        <f t="shared" si="13"/>
        <v>61.400000000000013</v>
      </c>
      <c r="I807" s="405"/>
      <c r="K807" s="1"/>
    </row>
    <row r="808" spans="1:12">
      <c r="B808" s="405"/>
      <c r="C808" s="405"/>
      <c r="D808" t="s">
        <v>14</v>
      </c>
      <c r="E808" s="217">
        <v>5</v>
      </c>
      <c r="G808" s="1">
        <f t="shared" si="13"/>
        <v>66.400000000000006</v>
      </c>
      <c r="I808" s="405"/>
      <c r="K808" s="1"/>
    </row>
    <row r="809" spans="1:12">
      <c r="B809" s="405"/>
      <c r="C809" s="405"/>
      <c r="D809" t="s">
        <v>15</v>
      </c>
      <c r="E809" s="217">
        <v>60</v>
      </c>
      <c r="G809" s="1">
        <f t="shared" si="13"/>
        <v>126.4</v>
      </c>
      <c r="I809" s="405"/>
      <c r="K809" s="1"/>
      <c r="L809" s="217"/>
    </row>
    <row r="810" spans="1:12">
      <c r="B810" s="405"/>
      <c r="C810" s="405"/>
      <c r="D810" t="s">
        <v>16</v>
      </c>
      <c r="E810" s="217">
        <v>5</v>
      </c>
      <c r="G810" s="1">
        <f t="shared" si="13"/>
        <v>131.4</v>
      </c>
      <c r="I810" s="405"/>
      <c r="L810" s="25"/>
    </row>
    <row r="811" spans="1:12">
      <c r="B811" s="405"/>
      <c r="C811" s="405"/>
      <c r="D811" t="s">
        <v>212</v>
      </c>
      <c r="E811" s="25">
        <v>150</v>
      </c>
      <c r="G811" s="1">
        <f t="shared" si="13"/>
        <v>281.39999999999998</v>
      </c>
      <c r="I811" s="405"/>
      <c r="K811" s="217"/>
    </row>
    <row r="812" spans="1:12">
      <c r="A812" s="30">
        <v>45455</v>
      </c>
      <c r="B812" s="405">
        <v>29010</v>
      </c>
      <c r="C812" s="405" t="s">
        <v>21</v>
      </c>
      <c r="D812" t="s">
        <v>212</v>
      </c>
      <c r="E812" s="25"/>
      <c r="F812" s="1">
        <v>50</v>
      </c>
      <c r="G812" s="1">
        <f t="shared" si="13"/>
        <v>231.39999999999998</v>
      </c>
      <c r="I812" s="405"/>
      <c r="K812" s="217"/>
    </row>
    <row r="813" spans="1:12">
      <c r="A813" s="30">
        <v>45455</v>
      </c>
      <c r="B813" s="405">
        <v>29011</v>
      </c>
      <c r="C813" s="405" t="s">
        <v>21</v>
      </c>
      <c r="D813" t="s">
        <v>13</v>
      </c>
      <c r="E813" s="25"/>
      <c r="F813" s="217">
        <v>61.4</v>
      </c>
      <c r="G813" s="1">
        <f t="shared" si="13"/>
        <v>169.99999999999997</v>
      </c>
      <c r="I813" s="405"/>
      <c r="K813" s="217"/>
    </row>
    <row r="814" spans="1:12">
      <c r="A814" s="30">
        <v>45455</v>
      </c>
      <c r="B814" s="405">
        <v>29011</v>
      </c>
      <c r="C814" s="405" t="s">
        <v>21</v>
      </c>
      <c r="D814" t="s">
        <v>14</v>
      </c>
      <c r="E814" s="25"/>
      <c r="F814" s="217">
        <v>5</v>
      </c>
      <c r="G814" s="1">
        <f t="shared" si="13"/>
        <v>164.99999999999997</v>
      </c>
      <c r="I814" s="405"/>
      <c r="K814" s="217"/>
    </row>
    <row r="815" spans="1:12">
      <c r="A815" s="30">
        <v>45468</v>
      </c>
      <c r="B815" s="405">
        <v>29079</v>
      </c>
      <c r="C815" s="405" t="s">
        <v>21</v>
      </c>
      <c r="D815" t="s">
        <v>212</v>
      </c>
      <c r="E815" s="25"/>
      <c r="F815" s="217">
        <v>100</v>
      </c>
      <c r="G815" s="1">
        <f t="shared" si="13"/>
        <v>64.999999999999972</v>
      </c>
      <c r="I815" s="405"/>
      <c r="K815" s="217"/>
    </row>
    <row r="816" spans="1:12">
      <c r="A816" s="30">
        <v>45474</v>
      </c>
      <c r="B816" s="405">
        <v>29135</v>
      </c>
      <c r="C816" s="405" t="s">
        <v>21</v>
      </c>
      <c r="D816" t="s">
        <v>15</v>
      </c>
      <c r="E816" s="25"/>
      <c r="F816" s="217">
        <v>60</v>
      </c>
      <c r="G816" s="1">
        <f t="shared" si="13"/>
        <v>4.9999999999999716</v>
      </c>
      <c r="I816" s="405"/>
      <c r="K816" s="217"/>
    </row>
    <row r="817" spans="1:13">
      <c r="A817" s="30">
        <v>45474</v>
      </c>
      <c r="B817" s="405">
        <v>29135</v>
      </c>
      <c r="C817" s="405" t="s">
        <v>21</v>
      </c>
      <c r="D817" t="s">
        <v>16</v>
      </c>
      <c r="E817" s="25"/>
      <c r="F817" s="217">
        <v>5</v>
      </c>
      <c r="G817" s="1">
        <f t="shared" si="13"/>
        <v>-2.8421709430404007E-14</v>
      </c>
      <c r="I817" s="405"/>
      <c r="K817" s="217"/>
    </row>
    <row r="818" spans="1:13">
      <c r="A818" s="32">
        <v>45443</v>
      </c>
      <c r="B818" s="404" t="s">
        <v>11</v>
      </c>
      <c r="C818" s="404" t="s">
        <v>22</v>
      </c>
      <c r="D818" t="s">
        <v>13</v>
      </c>
      <c r="E818" s="1">
        <v>55.9</v>
      </c>
      <c r="G818" s="1">
        <f t="shared" si="13"/>
        <v>55.89999999999997</v>
      </c>
      <c r="I818" s="405"/>
      <c r="K818" s="217"/>
    </row>
    <row r="819" spans="1:13">
      <c r="B819" s="405"/>
      <c r="C819" s="405"/>
      <c r="D819" t="s">
        <v>14</v>
      </c>
      <c r="E819" s="1">
        <v>5</v>
      </c>
      <c r="G819" s="1">
        <f t="shared" si="13"/>
        <v>60.89999999999997</v>
      </c>
    </row>
    <row r="820" spans="1:13">
      <c r="B820" s="405"/>
      <c r="C820" s="405"/>
      <c r="D820" t="s">
        <v>15</v>
      </c>
      <c r="E820" s="1">
        <v>60</v>
      </c>
      <c r="G820" s="1">
        <f>+G819+E820-F820</f>
        <v>120.89999999999998</v>
      </c>
    </row>
    <row r="821" spans="1:13">
      <c r="B821" s="405"/>
      <c r="C821" s="405"/>
      <c r="D821" t="s">
        <v>16</v>
      </c>
      <c r="E821" s="1">
        <v>5</v>
      </c>
      <c r="G821" s="1">
        <f>+G820+E821-F821</f>
        <v>125.89999999999998</v>
      </c>
      <c r="J821" s="405"/>
      <c r="L821" s="1"/>
    </row>
    <row r="822" spans="1:13">
      <c r="B822" s="405"/>
      <c r="C822" s="405"/>
      <c r="D822" t="s">
        <v>212</v>
      </c>
      <c r="E822" s="25">
        <v>150</v>
      </c>
      <c r="G822" s="1">
        <f>+G821+E822-F822</f>
        <v>275.89999999999998</v>
      </c>
      <c r="J822" s="404"/>
      <c r="L822" s="25"/>
    </row>
    <row r="823" spans="1:13">
      <c r="B823" s="405"/>
      <c r="C823" s="405"/>
      <c r="D823" t="s">
        <v>113</v>
      </c>
      <c r="E823" s="217">
        <v>10</v>
      </c>
      <c r="G823" s="1">
        <f t="shared" ref="G823:G893" si="14">+G822+E823-F823</f>
        <v>285.89999999999998</v>
      </c>
      <c r="L823" s="217"/>
    </row>
    <row r="824" spans="1:13">
      <c r="A824" s="30">
        <v>45455</v>
      </c>
      <c r="B824" s="405">
        <v>29011</v>
      </c>
      <c r="C824" s="405" t="s">
        <v>22</v>
      </c>
      <c r="D824" t="s">
        <v>113</v>
      </c>
      <c r="F824" s="1">
        <v>10</v>
      </c>
      <c r="G824" s="1">
        <f t="shared" si="14"/>
        <v>275.89999999999998</v>
      </c>
      <c r="K824" s="29"/>
      <c r="L824" s="29"/>
      <c r="M824" s="29"/>
    </row>
    <row r="825" spans="1:13">
      <c r="A825" s="30">
        <v>45468</v>
      </c>
      <c r="B825" s="405">
        <v>29079</v>
      </c>
      <c r="C825" s="405" t="s">
        <v>22</v>
      </c>
      <c r="D825" t="s">
        <v>212</v>
      </c>
      <c r="F825" s="1">
        <v>150</v>
      </c>
      <c r="G825" s="1">
        <f t="shared" si="14"/>
        <v>125.89999999999998</v>
      </c>
    </row>
    <row r="826" spans="1:13">
      <c r="A826" s="30">
        <v>45474</v>
      </c>
      <c r="B826" s="405">
        <v>29135</v>
      </c>
      <c r="C826" s="405" t="s">
        <v>22</v>
      </c>
      <c r="D826" t="s">
        <v>15</v>
      </c>
      <c r="E826" s="25"/>
      <c r="F826" s="217">
        <v>60</v>
      </c>
      <c r="G826" s="1">
        <f t="shared" si="14"/>
        <v>65.899999999999977</v>
      </c>
      <c r="L826" s="217"/>
    </row>
    <row r="827" spans="1:13">
      <c r="A827" s="30">
        <v>45474</v>
      </c>
      <c r="B827" s="405">
        <v>29135</v>
      </c>
      <c r="C827" s="405" t="s">
        <v>22</v>
      </c>
      <c r="D827" t="s">
        <v>16</v>
      </c>
      <c r="E827" s="25"/>
      <c r="F827" s="217">
        <v>5</v>
      </c>
      <c r="G827" s="1">
        <f t="shared" si="14"/>
        <v>60.899999999999977</v>
      </c>
      <c r="J827" s="404"/>
      <c r="M827" s="1"/>
    </row>
    <row r="828" spans="1:13">
      <c r="A828" s="30">
        <v>45482</v>
      </c>
      <c r="B828" s="405">
        <v>29214</v>
      </c>
      <c r="C828" s="405" t="s">
        <v>22</v>
      </c>
      <c r="D828" t="s">
        <v>13</v>
      </c>
      <c r="E828" s="25"/>
      <c r="F828" s="217">
        <v>55.9</v>
      </c>
      <c r="G828" s="1">
        <f t="shared" si="14"/>
        <v>4.9999999999999787</v>
      </c>
      <c r="J828" s="405"/>
      <c r="M828" s="1"/>
    </row>
    <row r="829" spans="1:13">
      <c r="A829" s="30">
        <v>45482</v>
      </c>
      <c r="B829" s="405">
        <v>29214</v>
      </c>
      <c r="C829" s="405" t="s">
        <v>22</v>
      </c>
      <c r="D829" t="s">
        <v>14</v>
      </c>
      <c r="E829" s="25"/>
      <c r="F829" s="217">
        <v>5</v>
      </c>
      <c r="G829" s="1">
        <f t="shared" si="14"/>
        <v>-2.1316282072803006E-14</v>
      </c>
      <c r="J829" s="405"/>
      <c r="L829" s="1"/>
    </row>
    <row r="830" spans="1:13">
      <c r="A830" s="32">
        <v>45473</v>
      </c>
      <c r="B830" s="404" t="s">
        <v>11</v>
      </c>
      <c r="C830" s="404" t="s">
        <v>69</v>
      </c>
      <c r="D830" t="s">
        <v>13</v>
      </c>
      <c r="E830" s="1">
        <v>42.2</v>
      </c>
      <c r="G830" s="1">
        <f t="shared" si="14"/>
        <v>42.199999999999982</v>
      </c>
      <c r="J830" s="405"/>
      <c r="L830" s="1"/>
    </row>
    <row r="831" spans="1:13">
      <c r="B831" s="405"/>
      <c r="C831" s="405"/>
      <c r="D831" t="s">
        <v>14</v>
      </c>
      <c r="E831" s="1">
        <v>7</v>
      </c>
      <c r="G831" s="1">
        <f t="shared" si="14"/>
        <v>49.199999999999982</v>
      </c>
      <c r="J831" s="404"/>
      <c r="M831" s="38"/>
    </row>
    <row r="832" spans="1:13">
      <c r="B832" s="405"/>
      <c r="C832" s="405"/>
      <c r="D832" t="s">
        <v>15</v>
      </c>
      <c r="E832" s="1">
        <v>60</v>
      </c>
      <c r="G832" s="1">
        <f t="shared" si="14"/>
        <v>109.19999999999999</v>
      </c>
      <c r="J832" s="405"/>
      <c r="M832" s="38"/>
    </row>
    <row r="833" spans="1:13">
      <c r="B833" s="405"/>
      <c r="C833" s="405"/>
      <c r="D833" t="s">
        <v>16</v>
      </c>
      <c r="E833" s="1">
        <v>5</v>
      </c>
      <c r="G833" s="1">
        <f t="shared" si="14"/>
        <v>114.19999999999999</v>
      </c>
      <c r="J833" s="405"/>
      <c r="L833" s="217"/>
    </row>
    <row r="834" spans="1:13">
      <c r="B834" s="405"/>
      <c r="C834" s="405"/>
      <c r="D834" t="s">
        <v>212</v>
      </c>
      <c r="E834" s="25">
        <v>150</v>
      </c>
      <c r="G834" s="1">
        <f t="shared" si="14"/>
        <v>264.2</v>
      </c>
      <c r="J834" s="405"/>
      <c r="L834" s="217"/>
    </row>
    <row r="835" spans="1:13">
      <c r="A835" s="30">
        <v>45482</v>
      </c>
      <c r="B835" s="405">
        <v>29215</v>
      </c>
      <c r="C835" s="405" t="s">
        <v>69</v>
      </c>
      <c r="D835" t="s">
        <v>212</v>
      </c>
      <c r="F835" s="1">
        <v>150</v>
      </c>
      <c r="G835" s="1">
        <f t="shared" si="14"/>
        <v>114.19999999999999</v>
      </c>
    </row>
    <row r="836" spans="1:13">
      <c r="A836" s="30">
        <v>45558</v>
      </c>
      <c r="B836" s="405">
        <v>29703</v>
      </c>
      <c r="C836" s="405" t="s">
        <v>69</v>
      </c>
      <c r="D836" t="s">
        <v>13</v>
      </c>
      <c r="F836" s="1">
        <v>42.2</v>
      </c>
      <c r="G836" s="1">
        <f t="shared" si="14"/>
        <v>71.999999999999986</v>
      </c>
    </row>
    <row r="837" spans="1:13">
      <c r="A837" s="30">
        <v>45558</v>
      </c>
      <c r="B837" s="405">
        <v>29703</v>
      </c>
      <c r="C837" s="405" t="s">
        <v>69</v>
      </c>
      <c r="D837" t="s">
        <v>14</v>
      </c>
      <c r="F837" s="1">
        <v>7</v>
      </c>
      <c r="G837" s="1">
        <f t="shared" si="14"/>
        <v>64.999999999999986</v>
      </c>
    </row>
    <row r="838" spans="1:13">
      <c r="A838" s="30">
        <v>45644</v>
      </c>
      <c r="B838" s="405">
        <v>30164</v>
      </c>
      <c r="C838" s="405" t="s">
        <v>69</v>
      </c>
      <c r="D838" t="s">
        <v>15</v>
      </c>
      <c r="E838" s="25"/>
      <c r="F838" s="217">
        <v>60</v>
      </c>
      <c r="G838" s="1">
        <f t="shared" si="14"/>
        <v>4.9999999999999858</v>
      </c>
    </row>
    <row r="839" spans="1:13">
      <c r="A839" s="30">
        <v>45644</v>
      </c>
      <c r="B839" s="405">
        <v>30164</v>
      </c>
      <c r="C839" s="405" t="s">
        <v>69</v>
      </c>
      <c r="D839" t="s">
        <v>16</v>
      </c>
      <c r="E839" s="25"/>
      <c r="F839" s="217">
        <v>5</v>
      </c>
      <c r="G839" s="1">
        <f t="shared" si="14"/>
        <v>-1.4210854715202004E-14</v>
      </c>
    </row>
    <row r="840" spans="1:13">
      <c r="A840" s="32">
        <v>45535</v>
      </c>
      <c r="B840" s="404" t="s">
        <v>11</v>
      </c>
      <c r="C840" s="404" t="s">
        <v>24</v>
      </c>
      <c r="D840" t="s">
        <v>13</v>
      </c>
      <c r="E840" s="38">
        <v>41.4</v>
      </c>
      <c r="G840" s="1">
        <f t="shared" si="14"/>
        <v>41.399999999999984</v>
      </c>
      <c r="M840" s="217"/>
    </row>
    <row r="841" spans="1:13">
      <c r="B841" s="405"/>
      <c r="C841" s="405"/>
      <c r="D841" t="s">
        <v>14</v>
      </c>
      <c r="E841" s="38">
        <v>7</v>
      </c>
      <c r="G841" s="1">
        <f t="shared" si="14"/>
        <v>48.399999999999984</v>
      </c>
      <c r="M841" s="217"/>
    </row>
    <row r="842" spans="1:13">
      <c r="B842" s="405"/>
      <c r="C842" s="405"/>
      <c r="D842" t="s">
        <v>15</v>
      </c>
      <c r="E842" s="217">
        <v>60</v>
      </c>
      <c r="G842" s="1">
        <f t="shared" si="14"/>
        <v>108.39999999999998</v>
      </c>
    </row>
    <row r="843" spans="1:13">
      <c r="B843" s="405"/>
      <c r="C843" s="405"/>
      <c r="D843" t="s">
        <v>16</v>
      </c>
      <c r="E843" s="217">
        <v>5</v>
      </c>
      <c r="G843" s="1">
        <f t="shared" si="14"/>
        <v>113.39999999999998</v>
      </c>
    </row>
    <row r="844" spans="1:13">
      <c r="B844" s="405"/>
      <c r="C844" s="405"/>
      <c r="D844" t="s">
        <v>212</v>
      </c>
      <c r="E844" s="25">
        <v>150</v>
      </c>
      <c r="G844" s="1">
        <f t="shared" si="14"/>
        <v>263.39999999999998</v>
      </c>
      <c r="J844" s="404"/>
      <c r="L844" s="217"/>
    </row>
    <row r="845" spans="1:13">
      <c r="B845" s="405"/>
      <c r="C845" s="405"/>
      <c r="D845" s="56" t="s">
        <v>97</v>
      </c>
      <c r="E845" s="56">
        <v>250</v>
      </c>
      <c r="G845" s="1">
        <f t="shared" si="14"/>
        <v>513.4</v>
      </c>
      <c r="J845" s="405"/>
      <c r="L845" s="217"/>
    </row>
    <row r="846" spans="1:13">
      <c r="A846" s="30">
        <v>45558</v>
      </c>
      <c r="B846" s="405">
        <v>29703</v>
      </c>
      <c r="C846" s="405" t="s">
        <v>24</v>
      </c>
      <c r="D846" t="s">
        <v>13</v>
      </c>
      <c r="E846" s="25"/>
      <c r="F846" s="38">
        <v>41.4</v>
      </c>
      <c r="G846" s="1">
        <f t="shared" si="14"/>
        <v>472</v>
      </c>
      <c r="J846" s="404"/>
      <c r="L846" s="217"/>
    </row>
    <row r="847" spans="1:13">
      <c r="A847" s="30">
        <v>45558</v>
      </c>
      <c r="B847" s="405">
        <v>29703</v>
      </c>
      <c r="C847" s="405" t="s">
        <v>24</v>
      </c>
      <c r="D847" t="s">
        <v>14</v>
      </c>
      <c r="E847" s="25"/>
      <c r="F847" s="38">
        <v>7</v>
      </c>
      <c r="G847" s="1">
        <f t="shared" si="14"/>
        <v>465</v>
      </c>
      <c r="J847" s="405"/>
      <c r="L847" s="217"/>
    </row>
    <row r="848" spans="1:13">
      <c r="A848" s="30">
        <v>45503</v>
      </c>
      <c r="B848" s="405">
        <v>29468</v>
      </c>
      <c r="C848" s="405" t="s">
        <v>24</v>
      </c>
      <c r="D848" t="s">
        <v>97</v>
      </c>
      <c r="E848" s="25"/>
      <c r="F848" s="38">
        <v>250</v>
      </c>
      <c r="G848" s="1">
        <f t="shared" si="14"/>
        <v>215</v>
      </c>
      <c r="J848" s="404"/>
      <c r="M848" s="217"/>
    </row>
    <row r="849" spans="1:13">
      <c r="A849" s="30">
        <v>45602</v>
      </c>
      <c r="B849" s="405">
        <v>29957</v>
      </c>
      <c r="C849" s="405" t="s">
        <v>24</v>
      </c>
      <c r="D849" t="s">
        <v>212</v>
      </c>
      <c r="E849" s="25"/>
      <c r="F849" s="38">
        <v>150</v>
      </c>
      <c r="G849" s="1">
        <f t="shared" si="14"/>
        <v>65</v>
      </c>
      <c r="J849" s="405"/>
      <c r="M849" s="217"/>
    </row>
    <row r="850" spans="1:13">
      <c r="A850" s="30">
        <v>45644</v>
      </c>
      <c r="B850" s="405">
        <v>30164</v>
      </c>
      <c r="C850" s="405" t="s">
        <v>24</v>
      </c>
      <c r="D850" t="s">
        <v>15</v>
      </c>
      <c r="E850" s="25"/>
      <c r="F850" s="217">
        <v>60</v>
      </c>
      <c r="G850" s="1">
        <f t="shared" si="14"/>
        <v>5</v>
      </c>
      <c r="J850" s="405"/>
      <c r="M850" s="217"/>
    </row>
    <row r="851" spans="1:13">
      <c r="A851" s="30">
        <v>45644</v>
      </c>
      <c r="B851" s="405">
        <v>30164</v>
      </c>
      <c r="C851" s="405" t="s">
        <v>24</v>
      </c>
      <c r="D851" t="s">
        <v>16</v>
      </c>
      <c r="E851" s="25"/>
      <c r="F851" s="217">
        <v>5</v>
      </c>
      <c r="G851" s="1">
        <f t="shared" si="14"/>
        <v>0</v>
      </c>
      <c r="J851" s="405"/>
      <c r="M851" s="217"/>
    </row>
    <row r="852" spans="1:13">
      <c r="A852" s="32">
        <v>45535</v>
      </c>
      <c r="B852" s="404" t="s">
        <v>11</v>
      </c>
      <c r="C852" s="404" t="s">
        <v>71</v>
      </c>
      <c r="D852" t="s">
        <v>13</v>
      </c>
      <c r="E852" s="217">
        <v>41.6</v>
      </c>
      <c r="G852" s="1">
        <f t="shared" si="14"/>
        <v>41.6</v>
      </c>
      <c r="J852" s="405"/>
      <c r="L852" s="217"/>
      <c r="M852" s="13"/>
    </row>
    <row r="853" spans="1:13">
      <c r="B853" s="405"/>
      <c r="C853" s="405"/>
      <c r="D853" t="s">
        <v>14</v>
      </c>
      <c r="E853" s="217">
        <v>7</v>
      </c>
      <c r="G853" s="1">
        <f t="shared" si="14"/>
        <v>48.6</v>
      </c>
      <c r="J853" s="405"/>
      <c r="L853" s="217"/>
      <c r="M853" s="29"/>
    </row>
    <row r="854" spans="1:13">
      <c r="B854" s="405"/>
      <c r="C854" s="405"/>
      <c r="D854" t="s">
        <v>15</v>
      </c>
      <c r="E854" s="217">
        <v>60</v>
      </c>
      <c r="G854" s="1">
        <f t="shared" si="14"/>
        <v>108.6</v>
      </c>
      <c r="J854" s="404"/>
      <c r="L854" s="217"/>
    </row>
    <row r="855" spans="1:13">
      <c r="B855" s="405"/>
      <c r="C855" s="405"/>
      <c r="D855" t="s">
        <v>16</v>
      </c>
      <c r="E855" s="217">
        <v>5</v>
      </c>
      <c r="G855" s="1">
        <f t="shared" si="14"/>
        <v>113.6</v>
      </c>
      <c r="L855" s="217"/>
    </row>
    <row r="856" spans="1:13">
      <c r="B856" s="405"/>
      <c r="C856" s="405"/>
      <c r="D856" t="s">
        <v>212</v>
      </c>
      <c r="E856" s="25">
        <v>150</v>
      </c>
      <c r="G856" s="1">
        <f t="shared" si="14"/>
        <v>263.60000000000002</v>
      </c>
      <c r="M856" s="217"/>
    </row>
    <row r="857" spans="1:13">
      <c r="A857" s="30">
        <v>45558</v>
      </c>
      <c r="B857" s="405">
        <v>29703</v>
      </c>
      <c r="C857" s="405" t="s">
        <v>71</v>
      </c>
      <c r="D857" t="s">
        <v>13</v>
      </c>
      <c r="F857" s="217">
        <v>41.6</v>
      </c>
      <c r="G857" s="1">
        <f t="shared" si="14"/>
        <v>222.00000000000003</v>
      </c>
      <c r="M857" s="217"/>
    </row>
    <row r="858" spans="1:13">
      <c r="A858" s="30">
        <v>45558</v>
      </c>
      <c r="B858" s="405">
        <v>29703</v>
      </c>
      <c r="C858" s="405" t="s">
        <v>71</v>
      </c>
      <c r="D858" t="s">
        <v>14</v>
      </c>
      <c r="F858" s="217">
        <v>7</v>
      </c>
      <c r="G858" s="1">
        <f t="shared" si="14"/>
        <v>215.00000000000003</v>
      </c>
      <c r="J858" s="404"/>
    </row>
    <row r="859" spans="1:13">
      <c r="A859" s="30">
        <v>45602</v>
      </c>
      <c r="B859" s="405">
        <v>29957</v>
      </c>
      <c r="C859" s="405" t="s">
        <v>71</v>
      </c>
      <c r="D859" t="s">
        <v>212</v>
      </c>
      <c r="F859" s="217">
        <v>150</v>
      </c>
      <c r="G859" s="1">
        <f t="shared" si="14"/>
        <v>65.000000000000028</v>
      </c>
    </row>
    <row r="860" spans="1:13">
      <c r="A860" s="30">
        <v>45644</v>
      </c>
      <c r="B860" s="405">
        <v>30164</v>
      </c>
      <c r="C860" s="405" t="s">
        <v>71</v>
      </c>
      <c r="D860" t="s">
        <v>15</v>
      </c>
      <c r="E860" s="25"/>
      <c r="F860" s="217">
        <v>60</v>
      </c>
      <c r="G860" s="1">
        <f t="shared" si="14"/>
        <v>5.0000000000000284</v>
      </c>
    </row>
    <row r="861" spans="1:13">
      <c r="A861" s="30">
        <v>45644</v>
      </c>
      <c r="B861" s="405">
        <v>30164</v>
      </c>
      <c r="C861" s="405" t="s">
        <v>71</v>
      </c>
      <c r="D861" t="s">
        <v>16</v>
      </c>
      <c r="E861" s="25"/>
      <c r="F861" s="217">
        <v>5</v>
      </c>
      <c r="G861" s="1">
        <f t="shared" si="14"/>
        <v>2.8421709430404007E-14</v>
      </c>
    </row>
    <row r="862" spans="1:13">
      <c r="A862" s="68">
        <v>45565</v>
      </c>
      <c r="B862" s="404" t="s">
        <v>11</v>
      </c>
      <c r="C862" s="404" t="s">
        <v>41</v>
      </c>
      <c r="D862" t="s">
        <v>13</v>
      </c>
      <c r="E862" s="217">
        <v>41.8</v>
      </c>
      <c r="G862" s="1">
        <f t="shared" si="14"/>
        <v>41.800000000000026</v>
      </c>
      <c r="L862" s="217"/>
    </row>
    <row r="863" spans="1:13">
      <c r="A863" s="46"/>
      <c r="B863" s="405"/>
      <c r="C863" s="405"/>
      <c r="D863" t="s">
        <v>14</v>
      </c>
      <c r="E863" s="217">
        <v>5</v>
      </c>
      <c r="G863" s="1">
        <f t="shared" si="14"/>
        <v>46.800000000000026</v>
      </c>
      <c r="L863" s="217"/>
    </row>
    <row r="864" spans="1:13">
      <c r="A864" s="46"/>
      <c r="B864" s="405"/>
      <c r="C864" s="405"/>
      <c r="D864" t="s">
        <v>15</v>
      </c>
      <c r="E864" s="217">
        <v>60</v>
      </c>
      <c r="G864" s="1">
        <f t="shared" si="14"/>
        <v>106.80000000000003</v>
      </c>
    </row>
    <row r="865" spans="1:13">
      <c r="A865" s="46"/>
      <c r="B865" s="405"/>
      <c r="C865" s="405"/>
      <c r="D865" t="s">
        <v>16</v>
      </c>
      <c r="E865" s="217">
        <v>5</v>
      </c>
      <c r="G865" s="1">
        <f t="shared" si="14"/>
        <v>111.80000000000003</v>
      </c>
      <c r="M865" s="13"/>
    </row>
    <row r="866" spans="1:13">
      <c r="B866" s="405"/>
      <c r="C866" s="405"/>
      <c r="D866" t="s">
        <v>212</v>
      </c>
      <c r="E866" s="25">
        <v>150</v>
      </c>
      <c r="G866" s="1">
        <f t="shared" si="14"/>
        <v>261.8</v>
      </c>
      <c r="J866" s="405"/>
      <c r="L866" s="1"/>
    </row>
    <row r="867" spans="1:13">
      <c r="A867" s="30">
        <v>45602</v>
      </c>
      <c r="B867" s="405">
        <v>29957</v>
      </c>
      <c r="C867" s="405" t="s">
        <v>41</v>
      </c>
      <c r="D867" t="s">
        <v>212</v>
      </c>
      <c r="E867" s="25"/>
      <c r="F867" s="1">
        <v>150</v>
      </c>
      <c r="G867" s="1">
        <f t="shared" si="14"/>
        <v>111.80000000000001</v>
      </c>
    </row>
    <row r="868" spans="1:13">
      <c r="A868" s="30">
        <v>45645</v>
      </c>
      <c r="B868" s="405">
        <v>30185</v>
      </c>
      <c r="C868" s="405" t="s">
        <v>41</v>
      </c>
      <c r="D868" t="s">
        <v>13</v>
      </c>
      <c r="E868" s="25"/>
      <c r="F868" s="1">
        <v>41.8</v>
      </c>
      <c r="G868" s="1">
        <f t="shared" si="14"/>
        <v>70.000000000000014</v>
      </c>
    </row>
    <row r="869" spans="1:13">
      <c r="A869" s="30">
        <v>45645</v>
      </c>
      <c r="B869" s="405">
        <v>30185</v>
      </c>
      <c r="C869" s="405" t="s">
        <v>41</v>
      </c>
      <c r="D869" t="s">
        <v>14</v>
      </c>
      <c r="E869" s="25"/>
      <c r="F869" s="1">
        <v>5</v>
      </c>
      <c r="G869" s="1">
        <f t="shared" si="14"/>
        <v>65.000000000000014</v>
      </c>
    </row>
    <row r="870" spans="1:13">
      <c r="A870" s="30">
        <v>45701</v>
      </c>
      <c r="B870" s="405">
        <v>30460</v>
      </c>
      <c r="C870" s="405" t="s">
        <v>41</v>
      </c>
      <c r="D870" t="s">
        <v>15</v>
      </c>
      <c r="E870" s="25"/>
      <c r="F870" s="217">
        <v>60</v>
      </c>
      <c r="G870" s="1">
        <f t="shared" si="14"/>
        <v>5.0000000000000142</v>
      </c>
    </row>
    <row r="871" spans="1:13">
      <c r="A871" s="30">
        <v>45701</v>
      </c>
      <c r="B871" s="405">
        <v>30460</v>
      </c>
      <c r="C871" s="405" t="s">
        <v>41</v>
      </c>
      <c r="D871" t="s">
        <v>16</v>
      </c>
      <c r="E871" s="25"/>
      <c r="F871" s="217">
        <v>5</v>
      </c>
      <c r="G871" s="1">
        <f t="shared" si="14"/>
        <v>1.4210854715202004E-14</v>
      </c>
    </row>
    <row r="872" spans="1:13">
      <c r="A872" s="68">
        <v>45596</v>
      </c>
      <c r="B872" s="404" t="s">
        <v>11</v>
      </c>
      <c r="C872" s="404" t="s">
        <v>27</v>
      </c>
      <c r="D872" t="s">
        <v>13</v>
      </c>
      <c r="E872" s="217">
        <v>35.1</v>
      </c>
      <c r="G872" s="1">
        <f t="shared" si="14"/>
        <v>35.100000000000016</v>
      </c>
      <c r="H872" t="s">
        <v>213</v>
      </c>
    </row>
    <row r="873" spans="1:13">
      <c r="A873" s="46"/>
      <c r="B873" s="405"/>
      <c r="C873" s="405"/>
      <c r="D873" t="s">
        <v>14</v>
      </c>
      <c r="E873" s="217">
        <v>7</v>
      </c>
      <c r="G873" s="1">
        <f t="shared" si="14"/>
        <v>42.100000000000016</v>
      </c>
    </row>
    <row r="874" spans="1:13">
      <c r="A874" s="46"/>
      <c r="B874" s="405"/>
      <c r="C874" s="405"/>
      <c r="D874" t="s">
        <v>15</v>
      </c>
      <c r="E874" s="217">
        <v>60</v>
      </c>
      <c r="G874" s="1">
        <f t="shared" si="14"/>
        <v>102.10000000000002</v>
      </c>
    </row>
    <row r="875" spans="1:13">
      <c r="A875" s="46"/>
      <c r="B875" s="405"/>
      <c r="C875" s="405"/>
      <c r="D875" t="s">
        <v>16</v>
      </c>
      <c r="E875" s="217">
        <v>5</v>
      </c>
      <c r="G875" s="1">
        <f t="shared" si="14"/>
        <v>107.10000000000002</v>
      </c>
    </row>
    <row r="876" spans="1:13">
      <c r="B876" s="405"/>
      <c r="C876" s="405"/>
      <c r="D876" t="s">
        <v>212</v>
      </c>
      <c r="E876" s="25">
        <v>150</v>
      </c>
      <c r="G876" s="1">
        <f t="shared" si="14"/>
        <v>257.10000000000002</v>
      </c>
    </row>
    <row r="877" spans="1:13">
      <c r="A877" s="30">
        <v>45602</v>
      </c>
      <c r="B877" s="405">
        <v>29957</v>
      </c>
      <c r="C877" s="405" t="s">
        <v>27</v>
      </c>
      <c r="D877" t="s">
        <v>212</v>
      </c>
      <c r="F877" s="1">
        <v>150</v>
      </c>
      <c r="G877" s="1">
        <f t="shared" si="14"/>
        <v>107.10000000000002</v>
      </c>
    </row>
    <row r="878" spans="1:13">
      <c r="A878" s="30">
        <v>45645</v>
      </c>
      <c r="B878" s="405">
        <v>30185</v>
      </c>
      <c r="C878" s="405" t="s">
        <v>27</v>
      </c>
      <c r="D878" t="s">
        <v>13</v>
      </c>
      <c r="F878" s="1">
        <v>35.1</v>
      </c>
      <c r="G878" s="1">
        <f t="shared" si="14"/>
        <v>72.000000000000028</v>
      </c>
    </row>
    <row r="879" spans="1:13">
      <c r="A879" s="30">
        <v>45645</v>
      </c>
      <c r="B879" s="405">
        <v>30185</v>
      </c>
      <c r="C879" s="405" t="s">
        <v>27</v>
      </c>
      <c r="D879" t="s">
        <v>14</v>
      </c>
      <c r="F879" s="1">
        <v>7</v>
      </c>
      <c r="G879" s="1">
        <f t="shared" si="14"/>
        <v>65.000000000000028</v>
      </c>
      <c r="J879" s="404"/>
      <c r="L879" s="217"/>
    </row>
    <row r="880" spans="1:13">
      <c r="A880" s="30">
        <v>45701</v>
      </c>
      <c r="B880" s="405">
        <v>30460</v>
      </c>
      <c r="C880" s="405" t="s">
        <v>27</v>
      </c>
      <c r="D880" t="s">
        <v>15</v>
      </c>
      <c r="E880" s="25"/>
      <c r="F880" s="217">
        <v>60</v>
      </c>
      <c r="G880" s="1">
        <f t="shared" si="14"/>
        <v>5.0000000000000284</v>
      </c>
      <c r="J880" s="404"/>
      <c r="L880" s="217"/>
    </row>
    <row r="881" spans="1:12">
      <c r="A881" s="30">
        <v>45701</v>
      </c>
      <c r="B881" s="405">
        <v>30460</v>
      </c>
      <c r="C881" s="405" t="s">
        <v>27</v>
      </c>
      <c r="D881" t="s">
        <v>16</v>
      </c>
      <c r="E881" s="25"/>
      <c r="F881" s="217">
        <v>5</v>
      </c>
      <c r="G881" s="1">
        <f t="shared" si="14"/>
        <v>2.8421709430404007E-14</v>
      </c>
      <c r="J881" s="404"/>
      <c r="L881" s="217"/>
    </row>
    <row r="882" spans="1:12">
      <c r="A882" s="68">
        <v>45626</v>
      </c>
      <c r="B882" s="404" t="s">
        <v>11</v>
      </c>
      <c r="C882" s="404" t="s">
        <v>73</v>
      </c>
      <c r="D882" t="s">
        <v>13</v>
      </c>
      <c r="E882">
        <v>34.700000000000003</v>
      </c>
      <c r="G882" s="1">
        <f t="shared" si="14"/>
        <v>34.700000000000031</v>
      </c>
      <c r="L882" s="217"/>
    </row>
    <row r="883" spans="1:12">
      <c r="A883" s="249"/>
      <c r="B883" s="46"/>
      <c r="C883" s="405"/>
      <c r="D883" t="s">
        <v>14</v>
      </c>
      <c r="E883">
        <v>7</v>
      </c>
      <c r="G883" s="1">
        <f t="shared" si="14"/>
        <v>41.700000000000031</v>
      </c>
      <c r="J883" s="404"/>
      <c r="L883" s="217"/>
    </row>
    <row r="884" spans="1:12">
      <c r="A884" s="249"/>
      <c r="B884" s="46"/>
      <c r="C884" s="405"/>
      <c r="D884" t="s">
        <v>15</v>
      </c>
      <c r="E884" s="217">
        <v>60</v>
      </c>
      <c r="G884" s="1">
        <f t="shared" si="14"/>
        <v>101.70000000000003</v>
      </c>
      <c r="L884" s="217"/>
    </row>
    <row r="885" spans="1:12">
      <c r="A885" s="249"/>
      <c r="B885" s="46"/>
      <c r="C885" s="405"/>
      <c r="D885" t="s">
        <v>16</v>
      </c>
      <c r="E885" s="217">
        <v>5</v>
      </c>
      <c r="G885" s="1">
        <f t="shared" si="14"/>
        <v>106.70000000000003</v>
      </c>
      <c r="J885" s="404"/>
      <c r="L885" s="217"/>
    </row>
    <row r="886" spans="1:12">
      <c r="B886" s="405"/>
      <c r="C886" s="405"/>
      <c r="D886" t="s">
        <v>212</v>
      </c>
      <c r="E886" s="25">
        <v>150</v>
      </c>
      <c r="G886" s="1">
        <f t="shared" si="14"/>
        <v>256.70000000000005</v>
      </c>
      <c r="J886" s="404"/>
      <c r="L886" s="217"/>
    </row>
    <row r="887" spans="1:12">
      <c r="A887" s="30">
        <v>45645</v>
      </c>
      <c r="B887" s="405">
        <v>30185</v>
      </c>
      <c r="C887" s="405" t="s">
        <v>73</v>
      </c>
      <c r="D887" t="s">
        <v>13</v>
      </c>
      <c r="F887" s="1">
        <v>34.700000000000003</v>
      </c>
      <c r="G887" s="1">
        <f t="shared" si="14"/>
        <v>222.00000000000006</v>
      </c>
      <c r="J887" s="404"/>
      <c r="L887" s="217"/>
    </row>
    <row r="888" spans="1:12">
      <c r="A888" s="30">
        <v>45645</v>
      </c>
      <c r="B888" s="405">
        <v>30185</v>
      </c>
      <c r="C888" s="405" t="s">
        <v>73</v>
      </c>
      <c r="D888" t="s">
        <v>14</v>
      </c>
      <c r="F888" s="1">
        <v>7</v>
      </c>
      <c r="G888" s="1">
        <f t="shared" si="14"/>
        <v>215.00000000000006</v>
      </c>
      <c r="J888" s="404"/>
      <c r="L888" s="217"/>
    </row>
    <row r="889" spans="1:12">
      <c r="A889" s="30">
        <v>45692</v>
      </c>
      <c r="B889" s="405">
        <v>30416</v>
      </c>
      <c r="C889" s="405" t="s">
        <v>73</v>
      </c>
      <c r="D889" t="s">
        <v>212</v>
      </c>
      <c r="F889" s="1">
        <v>150</v>
      </c>
      <c r="G889" s="1">
        <f t="shared" si="14"/>
        <v>65.000000000000057</v>
      </c>
      <c r="J889" s="405"/>
      <c r="L889" s="217"/>
    </row>
    <row r="890" spans="1:12">
      <c r="A890" s="30">
        <v>45701</v>
      </c>
      <c r="B890" s="405">
        <v>30460</v>
      </c>
      <c r="C890" s="405" t="s">
        <v>73</v>
      </c>
      <c r="D890" t="s">
        <v>15</v>
      </c>
      <c r="E890" s="25"/>
      <c r="F890" s="217">
        <v>60</v>
      </c>
      <c r="G890" s="1">
        <f t="shared" si="14"/>
        <v>5.0000000000000568</v>
      </c>
      <c r="J890" s="405"/>
      <c r="L890" s="217"/>
    </row>
    <row r="891" spans="1:12">
      <c r="A891" s="30">
        <v>45701</v>
      </c>
      <c r="B891" s="405">
        <v>30460</v>
      </c>
      <c r="C891" s="405" t="s">
        <v>73</v>
      </c>
      <c r="D891" t="s">
        <v>16</v>
      </c>
      <c r="E891" s="25"/>
      <c r="F891" s="217">
        <v>5</v>
      </c>
      <c r="G891" s="1">
        <f t="shared" si="14"/>
        <v>5.6843418860808015E-14</v>
      </c>
      <c r="J891" s="405"/>
      <c r="L891" s="217"/>
    </row>
    <row r="892" spans="1:12">
      <c r="A892" s="32" t="s">
        <v>74</v>
      </c>
      <c r="B892" s="404" t="s">
        <v>11</v>
      </c>
      <c r="C892" s="404" t="s">
        <v>29</v>
      </c>
      <c r="D892" t="s">
        <v>13</v>
      </c>
      <c r="E892" s="217">
        <v>29.3</v>
      </c>
      <c r="G892" s="1">
        <f t="shared" si="14"/>
        <v>29.300000000000058</v>
      </c>
      <c r="J892" s="405"/>
      <c r="L892" s="217"/>
    </row>
    <row r="893" spans="1:12">
      <c r="B893" s="405"/>
      <c r="C893" s="405"/>
      <c r="D893" t="s">
        <v>14</v>
      </c>
      <c r="E893" s="217">
        <v>3</v>
      </c>
      <c r="G893" s="1">
        <f t="shared" si="14"/>
        <v>32.300000000000054</v>
      </c>
      <c r="J893" s="404"/>
      <c r="L893" s="217"/>
    </row>
    <row r="894" spans="1:12">
      <c r="B894" s="405"/>
      <c r="C894" s="405"/>
      <c r="D894" t="s">
        <v>15</v>
      </c>
      <c r="E894" s="217">
        <v>60</v>
      </c>
      <c r="G894" s="1">
        <f t="shared" ref="G894:G956" si="15">+G893+E894-F894</f>
        <v>92.300000000000054</v>
      </c>
      <c r="J894" s="405"/>
      <c r="L894" s="217"/>
    </row>
    <row r="895" spans="1:12">
      <c r="B895" s="405"/>
      <c r="C895" s="405"/>
      <c r="D895" t="s">
        <v>16</v>
      </c>
      <c r="E895" s="217">
        <v>5</v>
      </c>
      <c r="G895" s="1">
        <f t="shared" si="15"/>
        <v>97.300000000000054</v>
      </c>
      <c r="J895" s="405"/>
      <c r="L895" s="25"/>
    </row>
    <row r="896" spans="1:12">
      <c r="B896" s="405"/>
      <c r="C896" s="405"/>
      <c r="D896" t="s">
        <v>212</v>
      </c>
      <c r="E896" s="25">
        <v>150</v>
      </c>
      <c r="G896" s="1">
        <f t="shared" si="15"/>
        <v>247.30000000000007</v>
      </c>
      <c r="L896" s="29"/>
    </row>
    <row r="897" spans="1:12">
      <c r="A897" s="30">
        <v>45692</v>
      </c>
      <c r="B897" s="405">
        <v>30416</v>
      </c>
      <c r="C897" s="405" t="s">
        <v>29</v>
      </c>
      <c r="D897" t="s">
        <v>212</v>
      </c>
      <c r="F897" s="1">
        <v>150</v>
      </c>
      <c r="G897" s="1">
        <f t="shared" si="15"/>
        <v>97.300000000000068</v>
      </c>
      <c r="J897" s="404"/>
      <c r="L897" s="217"/>
    </row>
    <row r="898" spans="1:12">
      <c r="A898" s="30">
        <v>45701</v>
      </c>
      <c r="B898" s="405">
        <v>30460</v>
      </c>
      <c r="C898" s="405" t="s">
        <v>29</v>
      </c>
      <c r="D898" t="s">
        <v>15</v>
      </c>
      <c r="E898" s="25"/>
      <c r="F898" s="217">
        <v>60</v>
      </c>
      <c r="G898" s="1">
        <f t="shared" si="15"/>
        <v>37.300000000000068</v>
      </c>
      <c r="J898" s="404"/>
      <c r="L898" s="217"/>
    </row>
    <row r="899" spans="1:12">
      <c r="A899" s="30">
        <v>45701</v>
      </c>
      <c r="B899" s="405">
        <v>30460</v>
      </c>
      <c r="C899" s="405" t="s">
        <v>29</v>
      </c>
      <c r="D899" t="s">
        <v>16</v>
      </c>
      <c r="E899" s="25"/>
      <c r="F899" s="217">
        <v>5</v>
      </c>
      <c r="G899" s="1">
        <f t="shared" si="15"/>
        <v>32.300000000000068</v>
      </c>
      <c r="J899" s="404"/>
      <c r="L899" s="217"/>
    </row>
    <row r="900" spans="1:12">
      <c r="A900" s="30">
        <v>45715</v>
      </c>
      <c r="B900" s="405">
        <v>30548</v>
      </c>
      <c r="C900" s="405" t="s">
        <v>29</v>
      </c>
      <c r="D900" t="s">
        <v>13</v>
      </c>
      <c r="E900" s="25"/>
      <c r="F900" s="217">
        <v>29.3</v>
      </c>
      <c r="G900" s="1">
        <f t="shared" si="15"/>
        <v>3.0000000000000675</v>
      </c>
      <c r="J900" s="404"/>
      <c r="L900" s="217"/>
    </row>
    <row r="901" spans="1:12">
      <c r="A901" s="30">
        <v>45715</v>
      </c>
      <c r="B901" s="405">
        <v>30548</v>
      </c>
      <c r="C901" s="405" t="s">
        <v>29</v>
      </c>
      <c r="D901" t="s">
        <v>14</v>
      </c>
      <c r="E901" s="25"/>
      <c r="F901" s="217">
        <v>3</v>
      </c>
      <c r="G901" s="1">
        <f t="shared" si="15"/>
        <v>6.7501559897209518E-14</v>
      </c>
      <c r="J901" s="404"/>
      <c r="L901" s="217"/>
    </row>
    <row r="902" spans="1:12">
      <c r="A902" s="68">
        <v>45688</v>
      </c>
      <c r="B902" s="404" t="s">
        <v>11</v>
      </c>
      <c r="C902" s="404" t="s">
        <v>12</v>
      </c>
      <c r="D902" t="s">
        <v>13</v>
      </c>
      <c r="E902" s="217">
        <v>33.1</v>
      </c>
      <c r="G902" s="1">
        <f t="shared" si="15"/>
        <v>33.100000000000065</v>
      </c>
    </row>
    <row r="903" spans="1:12">
      <c r="A903" s="46"/>
      <c r="B903" s="405"/>
      <c r="C903" s="405"/>
      <c r="D903" t="s">
        <v>14</v>
      </c>
      <c r="E903" s="217">
        <v>3</v>
      </c>
      <c r="G903" s="1">
        <f t="shared" si="15"/>
        <v>36.100000000000065</v>
      </c>
    </row>
    <row r="904" spans="1:12">
      <c r="A904" s="46"/>
      <c r="B904" s="405"/>
      <c r="C904" s="405"/>
      <c r="D904" t="s">
        <v>15</v>
      </c>
      <c r="E904" s="217">
        <v>60</v>
      </c>
      <c r="G904" s="1">
        <f t="shared" si="15"/>
        <v>96.100000000000065</v>
      </c>
    </row>
    <row r="905" spans="1:12">
      <c r="A905" s="46"/>
      <c r="B905" s="405"/>
      <c r="C905" s="405"/>
      <c r="D905" t="s">
        <v>16</v>
      </c>
      <c r="E905" s="217">
        <v>5</v>
      </c>
      <c r="G905" s="1">
        <f t="shared" si="15"/>
        <v>101.10000000000007</v>
      </c>
    </row>
    <row r="906" spans="1:12">
      <c r="B906" s="405"/>
      <c r="C906" s="405"/>
      <c r="D906" t="s">
        <v>212</v>
      </c>
      <c r="E906" s="25">
        <v>150</v>
      </c>
      <c r="G906" s="1">
        <f t="shared" si="15"/>
        <v>251.10000000000008</v>
      </c>
      <c r="J906" s="404"/>
      <c r="L906" s="217"/>
    </row>
    <row r="907" spans="1:12">
      <c r="A907" s="30">
        <v>45692</v>
      </c>
      <c r="B907" s="405">
        <v>30416</v>
      </c>
      <c r="C907" s="405" t="s">
        <v>12</v>
      </c>
      <c r="D907" t="s">
        <v>212</v>
      </c>
      <c r="F907" s="1">
        <v>100</v>
      </c>
      <c r="G907" s="1">
        <f t="shared" si="15"/>
        <v>151.10000000000008</v>
      </c>
      <c r="J907" s="405"/>
      <c r="L907" s="217"/>
    </row>
    <row r="908" spans="1:12">
      <c r="A908" s="30">
        <v>45713</v>
      </c>
      <c r="B908" s="405">
        <v>30526</v>
      </c>
      <c r="C908" s="405" t="s">
        <v>12</v>
      </c>
      <c r="D908" t="s">
        <v>15</v>
      </c>
      <c r="E908" s="25"/>
      <c r="F908" s="217">
        <v>60</v>
      </c>
      <c r="G908" s="1">
        <f t="shared" si="15"/>
        <v>91.10000000000008</v>
      </c>
      <c r="J908" s="404"/>
      <c r="L908" s="217"/>
    </row>
    <row r="909" spans="1:12">
      <c r="A909" s="30">
        <v>45713</v>
      </c>
      <c r="B909" s="405">
        <v>30526</v>
      </c>
      <c r="C909" s="405" t="s">
        <v>12</v>
      </c>
      <c r="D909" t="s">
        <v>16</v>
      </c>
      <c r="E909" s="25"/>
      <c r="F909" s="217">
        <v>5</v>
      </c>
      <c r="G909" s="1">
        <f t="shared" si="15"/>
        <v>86.10000000000008</v>
      </c>
      <c r="J909" s="405"/>
      <c r="L909" s="217"/>
    </row>
    <row r="910" spans="1:12">
      <c r="A910" s="30">
        <v>45715</v>
      </c>
      <c r="B910" s="405">
        <v>30548</v>
      </c>
      <c r="C910" s="405" t="s">
        <v>12</v>
      </c>
      <c r="D910" t="s">
        <v>13</v>
      </c>
      <c r="E910" s="25"/>
      <c r="F910" s="217">
        <v>33.1</v>
      </c>
      <c r="G910" s="1">
        <f t="shared" si="15"/>
        <v>53.000000000000078</v>
      </c>
      <c r="J910" s="405"/>
      <c r="L910" s="217"/>
    </row>
    <row r="911" spans="1:12">
      <c r="A911" s="30">
        <v>45715</v>
      </c>
      <c r="B911" s="405">
        <v>30548</v>
      </c>
      <c r="C911" s="405" t="s">
        <v>12</v>
      </c>
      <c r="D911" t="s">
        <v>14</v>
      </c>
      <c r="E911" s="25"/>
      <c r="F911" s="217">
        <v>3</v>
      </c>
      <c r="G911" s="1">
        <f t="shared" si="15"/>
        <v>50.000000000000078</v>
      </c>
      <c r="J911" s="405"/>
      <c r="L911" s="217"/>
    </row>
    <row r="912" spans="1:12">
      <c r="A912" s="30">
        <v>45715</v>
      </c>
      <c r="B912" s="405">
        <v>30548</v>
      </c>
      <c r="C912" s="405" t="s">
        <v>12</v>
      </c>
      <c r="D912" t="s">
        <v>212</v>
      </c>
      <c r="E912" s="25"/>
      <c r="F912" s="217">
        <v>50</v>
      </c>
      <c r="G912" s="1">
        <f t="shared" si="15"/>
        <v>7.815970093361102E-14</v>
      </c>
      <c r="J912" s="405"/>
      <c r="L912" s="217"/>
    </row>
    <row r="913" spans="1:12">
      <c r="A913" s="32">
        <v>45716</v>
      </c>
      <c r="B913" s="404" t="s">
        <v>11</v>
      </c>
      <c r="C913" s="404" t="s">
        <v>19</v>
      </c>
      <c r="D913" t="s">
        <v>13</v>
      </c>
      <c r="E913" s="44">
        <v>40.799999999999997</v>
      </c>
      <c r="G913" s="1">
        <f t="shared" si="15"/>
        <v>40.800000000000075</v>
      </c>
      <c r="L913" s="25"/>
    </row>
    <row r="914" spans="1:12">
      <c r="B914" s="405"/>
      <c r="C914" s="405"/>
      <c r="D914" t="s">
        <v>14</v>
      </c>
      <c r="E914" s="44">
        <v>3</v>
      </c>
      <c r="G914" s="1">
        <f t="shared" si="15"/>
        <v>43.800000000000075</v>
      </c>
      <c r="L914" s="29"/>
    </row>
    <row r="915" spans="1:12">
      <c r="B915" s="405"/>
      <c r="C915" s="405"/>
      <c r="D915" t="s">
        <v>15</v>
      </c>
      <c r="E915" s="44">
        <v>56</v>
      </c>
      <c r="G915" s="1">
        <f t="shared" si="15"/>
        <v>99.800000000000068</v>
      </c>
    </row>
    <row r="916" spans="1:12">
      <c r="B916" s="405"/>
      <c r="C916" s="405"/>
      <c r="D916" t="s">
        <v>16</v>
      </c>
      <c r="E916" s="44">
        <v>5</v>
      </c>
      <c r="G916" s="1">
        <f t="shared" si="15"/>
        <v>104.80000000000007</v>
      </c>
      <c r="L916" s="29"/>
    </row>
    <row r="917" spans="1:12">
      <c r="B917" s="405"/>
      <c r="C917" s="405"/>
      <c r="D917" t="s">
        <v>212</v>
      </c>
      <c r="E917" s="44">
        <v>200</v>
      </c>
      <c r="G917" s="1">
        <f t="shared" si="15"/>
        <v>304.80000000000007</v>
      </c>
      <c r="L917" s="29"/>
    </row>
    <row r="918" spans="1:12">
      <c r="A918" s="30">
        <v>45713</v>
      </c>
      <c r="B918" s="405">
        <v>30526</v>
      </c>
      <c r="C918" s="405" t="s">
        <v>19</v>
      </c>
      <c r="D918" t="s">
        <v>15</v>
      </c>
      <c r="F918" s="1">
        <v>56</v>
      </c>
      <c r="G918" s="1">
        <f t="shared" si="15"/>
        <v>248.80000000000007</v>
      </c>
    </row>
    <row r="919" spans="1:12">
      <c r="A919" s="30">
        <v>45713</v>
      </c>
      <c r="B919" s="405">
        <v>30526</v>
      </c>
      <c r="C919" s="405" t="s">
        <v>19</v>
      </c>
      <c r="D919" t="s">
        <v>16</v>
      </c>
      <c r="F919" s="1">
        <v>5</v>
      </c>
      <c r="G919" s="1">
        <f t="shared" si="15"/>
        <v>243.80000000000007</v>
      </c>
    </row>
    <row r="920" spans="1:12">
      <c r="A920" s="30">
        <v>45742</v>
      </c>
      <c r="B920" s="405">
        <v>30808</v>
      </c>
      <c r="C920" s="405" t="s">
        <v>19</v>
      </c>
      <c r="D920" t="s">
        <v>13</v>
      </c>
      <c r="F920" s="1">
        <v>40.799999999999997</v>
      </c>
      <c r="G920" s="1">
        <f t="shared" si="15"/>
        <v>203.00000000000006</v>
      </c>
      <c r="I920" s="404"/>
      <c r="K920" s="44"/>
    </row>
    <row r="921" spans="1:12">
      <c r="A921" s="30">
        <v>45742</v>
      </c>
      <c r="B921" s="405">
        <v>30808</v>
      </c>
      <c r="C921" s="405" t="s">
        <v>19</v>
      </c>
      <c r="D921" t="s">
        <v>14</v>
      </c>
      <c r="F921" s="1">
        <v>3</v>
      </c>
      <c r="G921" s="1">
        <f t="shared" si="15"/>
        <v>200.00000000000006</v>
      </c>
      <c r="I921" s="405"/>
      <c r="K921" s="44"/>
    </row>
    <row r="922" spans="1:12">
      <c r="A922" s="30">
        <v>45742</v>
      </c>
      <c r="B922" s="405">
        <v>30808</v>
      </c>
      <c r="C922" s="405" t="s">
        <v>19</v>
      </c>
      <c r="D922" t="s">
        <v>212</v>
      </c>
      <c r="F922" s="1">
        <v>200</v>
      </c>
      <c r="G922" s="1">
        <f t="shared" si="15"/>
        <v>0</v>
      </c>
      <c r="K922" s="44"/>
    </row>
    <row r="923" spans="1:12">
      <c r="A923" s="32">
        <v>45747</v>
      </c>
      <c r="B923" s="404" t="s">
        <v>11</v>
      </c>
      <c r="C923" s="404" t="s">
        <v>20</v>
      </c>
      <c r="D923" t="s">
        <v>13</v>
      </c>
      <c r="E923" s="217">
        <v>63.5</v>
      </c>
      <c r="G923" s="1">
        <f t="shared" si="15"/>
        <v>63.5</v>
      </c>
      <c r="K923" s="44"/>
    </row>
    <row r="924" spans="1:12">
      <c r="B924" s="405"/>
      <c r="C924" s="405"/>
      <c r="D924" t="s">
        <v>14</v>
      </c>
      <c r="E924" s="217">
        <v>3</v>
      </c>
      <c r="G924" s="1">
        <f t="shared" si="15"/>
        <v>66.5</v>
      </c>
    </row>
    <row r="925" spans="1:12">
      <c r="B925" s="405"/>
      <c r="C925" s="405"/>
      <c r="D925" t="s">
        <v>15</v>
      </c>
      <c r="E925" s="217">
        <v>60</v>
      </c>
      <c r="G925" s="1">
        <f t="shared" si="15"/>
        <v>126.5</v>
      </c>
    </row>
    <row r="926" spans="1:12">
      <c r="B926" s="405"/>
      <c r="C926" s="405"/>
      <c r="D926" t="s">
        <v>16</v>
      </c>
      <c r="E926" s="217">
        <v>5</v>
      </c>
      <c r="G926" s="1">
        <f t="shared" si="15"/>
        <v>131.5</v>
      </c>
    </row>
    <row r="927" spans="1:12">
      <c r="B927" s="405"/>
      <c r="C927" s="405"/>
      <c r="D927" t="s">
        <v>212</v>
      </c>
      <c r="E927" s="44">
        <v>200</v>
      </c>
      <c r="G927" s="1">
        <f t="shared" si="15"/>
        <v>331.5</v>
      </c>
      <c r="L927" s="217"/>
    </row>
    <row r="928" spans="1:12">
      <c r="A928" s="30">
        <v>45790</v>
      </c>
      <c r="B928" s="405">
        <v>30972</v>
      </c>
      <c r="C928" s="405" t="s">
        <v>20</v>
      </c>
      <c r="D928" t="s">
        <v>15</v>
      </c>
      <c r="E928" s="25"/>
      <c r="F928" s="217">
        <v>60</v>
      </c>
      <c r="G928" s="1">
        <f t="shared" si="15"/>
        <v>271.5</v>
      </c>
      <c r="I928" s="405"/>
      <c r="L928" s="217"/>
    </row>
    <row r="929" spans="1:12">
      <c r="A929" s="30">
        <v>45790</v>
      </c>
      <c r="B929" s="405">
        <v>30972</v>
      </c>
      <c r="C929" s="405" t="s">
        <v>20</v>
      </c>
      <c r="D929" t="s">
        <v>16</v>
      </c>
      <c r="E929" s="25"/>
      <c r="F929" s="217">
        <v>5</v>
      </c>
      <c r="G929" s="1">
        <f t="shared" si="15"/>
        <v>266.5</v>
      </c>
      <c r="I929" s="404"/>
      <c r="L929" s="217"/>
    </row>
    <row r="930" spans="1:12">
      <c r="A930" s="30">
        <v>45798</v>
      </c>
      <c r="B930" s="405">
        <v>31009</v>
      </c>
      <c r="C930" s="405" t="s">
        <v>20</v>
      </c>
      <c r="D930" t="s">
        <v>212</v>
      </c>
      <c r="E930" s="25"/>
      <c r="F930" s="217">
        <v>200</v>
      </c>
      <c r="G930" s="1">
        <f t="shared" si="15"/>
        <v>66.5</v>
      </c>
      <c r="I930" s="405"/>
      <c r="L930" s="217"/>
    </row>
    <row r="931" spans="1:12">
      <c r="A931" s="30">
        <v>45798</v>
      </c>
      <c r="B931" s="405">
        <v>31009</v>
      </c>
      <c r="C931" s="405" t="s">
        <v>20</v>
      </c>
      <c r="D931" t="s">
        <v>13</v>
      </c>
      <c r="E931" s="25"/>
      <c r="F931" s="217">
        <v>50</v>
      </c>
      <c r="G931" s="1">
        <f t="shared" si="15"/>
        <v>16.5</v>
      </c>
      <c r="I931" s="405"/>
      <c r="K931" s="44"/>
    </row>
    <row r="932" spans="1:12">
      <c r="A932" s="30">
        <v>45812</v>
      </c>
      <c r="B932" s="405">
        <v>31094</v>
      </c>
      <c r="C932" s="405" t="s">
        <v>20</v>
      </c>
      <c r="D932" t="s">
        <v>13</v>
      </c>
      <c r="E932" s="25"/>
      <c r="F932" s="217">
        <v>13.5</v>
      </c>
      <c r="G932" s="1">
        <f t="shared" si="15"/>
        <v>3</v>
      </c>
      <c r="I932" s="405"/>
      <c r="K932" s="44"/>
    </row>
    <row r="933" spans="1:12">
      <c r="A933" s="30">
        <v>45812</v>
      </c>
      <c r="B933" s="405">
        <v>31094</v>
      </c>
      <c r="C933" s="405" t="s">
        <v>20</v>
      </c>
      <c r="D933" t="s">
        <v>14</v>
      </c>
      <c r="E933" s="25"/>
      <c r="F933" s="217">
        <v>3</v>
      </c>
      <c r="G933" s="1">
        <f t="shared" si="15"/>
        <v>0</v>
      </c>
      <c r="I933" s="405"/>
      <c r="K933" s="44"/>
    </row>
    <row r="934" spans="1:12">
      <c r="A934" s="32">
        <v>45777</v>
      </c>
      <c r="B934" s="404" t="s">
        <v>11</v>
      </c>
      <c r="C934" s="404" t="s">
        <v>21</v>
      </c>
      <c r="D934" t="s">
        <v>13</v>
      </c>
      <c r="E934" s="217">
        <v>62.8</v>
      </c>
      <c r="G934" s="1">
        <f t="shared" si="15"/>
        <v>62.8</v>
      </c>
      <c r="I934" s="404"/>
      <c r="K934" s="44"/>
    </row>
    <row r="935" spans="1:12">
      <c r="B935" s="405"/>
      <c r="C935" s="405"/>
      <c r="D935" t="s">
        <v>14</v>
      </c>
      <c r="E935" s="217">
        <v>3</v>
      </c>
      <c r="G935" s="1">
        <f t="shared" si="15"/>
        <v>65.8</v>
      </c>
      <c r="K935" s="44"/>
    </row>
    <row r="936" spans="1:12">
      <c r="B936" s="405"/>
      <c r="C936" s="405"/>
      <c r="D936" t="s">
        <v>15</v>
      </c>
      <c r="E936" s="217">
        <v>60</v>
      </c>
      <c r="G936" s="1">
        <f t="shared" si="15"/>
        <v>125.8</v>
      </c>
      <c r="K936" s="44"/>
    </row>
    <row r="937" spans="1:12">
      <c r="B937" s="405"/>
      <c r="C937" s="405"/>
      <c r="D937" t="s">
        <v>16</v>
      </c>
      <c r="E937" s="217">
        <v>5</v>
      </c>
      <c r="G937" s="1">
        <f t="shared" si="15"/>
        <v>130.80000000000001</v>
      </c>
      <c r="K937" s="29"/>
      <c r="L937" s="29"/>
    </row>
    <row r="938" spans="1:12">
      <c r="B938" s="405"/>
      <c r="C938" s="405"/>
      <c r="D938" t="s">
        <v>212</v>
      </c>
      <c r="E938" s="44">
        <v>200</v>
      </c>
      <c r="G938" s="1">
        <f t="shared" si="15"/>
        <v>330.8</v>
      </c>
    </row>
    <row r="939" spans="1:12">
      <c r="B939" s="405"/>
      <c r="C939" s="405"/>
      <c r="D939" s="387" t="s">
        <v>214</v>
      </c>
      <c r="E939" s="391">
        <v>500</v>
      </c>
      <c r="G939" s="1">
        <f t="shared" si="15"/>
        <v>830.8</v>
      </c>
    </row>
    <row r="940" spans="1:12">
      <c r="A940" s="30">
        <v>45790</v>
      </c>
      <c r="B940" s="405">
        <v>30972</v>
      </c>
      <c r="C940" s="405" t="s">
        <v>21</v>
      </c>
      <c r="D940" t="s">
        <v>15</v>
      </c>
      <c r="E940" s="25"/>
      <c r="F940" s="217">
        <v>60</v>
      </c>
      <c r="G940" s="1">
        <f t="shared" si="15"/>
        <v>770.8</v>
      </c>
    </row>
    <row r="941" spans="1:12">
      <c r="A941" s="30">
        <v>45790</v>
      </c>
      <c r="B941" s="405">
        <v>30972</v>
      </c>
      <c r="C941" s="405" t="s">
        <v>21</v>
      </c>
      <c r="D941" t="s">
        <v>16</v>
      </c>
      <c r="E941" s="25"/>
      <c r="F941" s="217">
        <v>5</v>
      </c>
      <c r="G941" s="1">
        <f t="shared" si="15"/>
        <v>765.8</v>
      </c>
    </row>
    <row r="942" spans="1:12">
      <c r="A942" s="30">
        <v>45798</v>
      </c>
      <c r="B942" s="405">
        <v>31009</v>
      </c>
      <c r="C942" s="405" t="s">
        <v>21</v>
      </c>
      <c r="D942" t="s">
        <v>212</v>
      </c>
      <c r="F942" s="1">
        <v>200</v>
      </c>
      <c r="G942" s="1">
        <f t="shared" si="15"/>
        <v>565.79999999999995</v>
      </c>
      <c r="I942" s="422" t="s">
        <v>215</v>
      </c>
      <c r="J942" s="422"/>
      <c r="K942" s="422"/>
    </row>
    <row r="943" spans="1:12">
      <c r="A943" s="30">
        <v>45812</v>
      </c>
      <c r="B943" s="405">
        <v>31094</v>
      </c>
      <c r="C943" s="405" t="s">
        <v>21</v>
      </c>
      <c r="D943" t="s">
        <v>13</v>
      </c>
      <c r="F943" s="1">
        <v>62.8</v>
      </c>
      <c r="G943" s="1">
        <f t="shared" si="15"/>
        <v>502.99999999999994</v>
      </c>
      <c r="H943">
        <v>2025</v>
      </c>
      <c r="I943" s="404" t="s">
        <v>21</v>
      </c>
      <c r="J943" t="s">
        <v>214</v>
      </c>
      <c r="K943" s="44">
        <v>400</v>
      </c>
    </row>
    <row r="944" spans="1:12">
      <c r="A944" s="30">
        <v>45812</v>
      </c>
      <c r="B944" s="405">
        <v>31094</v>
      </c>
      <c r="C944" s="405" t="s">
        <v>21</v>
      </c>
      <c r="D944" t="s">
        <v>14</v>
      </c>
      <c r="F944" s="1">
        <v>3</v>
      </c>
      <c r="G944" s="1">
        <f t="shared" si="15"/>
        <v>499.99999999999994</v>
      </c>
      <c r="I944" s="404" t="s">
        <v>23</v>
      </c>
      <c r="J944" t="s">
        <v>13</v>
      </c>
      <c r="K944" s="217">
        <v>56.2</v>
      </c>
    </row>
    <row r="945" spans="1:11">
      <c r="A945" s="30">
        <v>45833</v>
      </c>
      <c r="B945" s="405">
        <v>31215</v>
      </c>
      <c r="C945" s="405" t="s">
        <v>21</v>
      </c>
      <c r="D945" t="s">
        <v>214</v>
      </c>
      <c r="F945" s="1">
        <v>100</v>
      </c>
      <c r="G945" s="1">
        <f t="shared" si="15"/>
        <v>399.99999999999994</v>
      </c>
      <c r="I945" s="404"/>
      <c r="J945" t="s">
        <v>14</v>
      </c>
      <c r="K945" s="217">
        <v>4</v>
      </c>
    </row>
    <row r="946" spans="1:11">
      <c r="A946" s="30">
        <v>45854</v>
      </c>
      <c r="B946" s="405">
        <v>31431</v>
      </c>
      <c r="C946" s="405" t="s">
        <v>21</v>
      </c>
      <c r="D946" t="s">
        <v>214</v>
      </c>
      <c r="F946" s="1">
        <v>400</v>
      </c>
      <c r="G946" s="1">
        <f t="shared" si="15"/>
        <v>0</v>
      </c>
      <c r="I946" s="404"/>
      <c r="K946" s="217"/>
    </row>
    <row r="947" spans="1:11">
      <c r="A947" s="32">
        <v>45808</v>
      </c>
      <c r="B947" s="404" t="s">
        <v>11</v>
      </c>
      <c r="C947" s="404" t="s">
        <v>22</v>
      </c>
      <c r="D947" t="s">
        <v>13</v>
      </c>
      <c r="E947" s="44">
        <v>62.8</v>
      </c>
      <c r="G947" s="1">
        <f t="shared" si="15"/>
        <v>62.8</v>
      </c>
      <c r="I947" s="405"/>
      <c r="J947" t="s">
        <v>212</v>
      </c>
      <c r="K947" s="44">
        <v>200</v>
      </c>
    </row>
    <row r="948" spans="1:11">
      <c r="B948" s="405"/>
      <c r="C948" s="405"/>
      <c r="D948" t="s">
        <v>14</v>
      </c>
      <c r="E948" s="44">
        <v>5</v>
      </c>
      <c r="G948" s="1">
        <f t="shared" si="15"/>
        <v>67.8</v>
      </c>
      <c r="I948" s="405"/>
      <c r="K948" s="44">
        <f>SUM(K943:K947)</f>
        <v>660.2</v>
      </c>
    </row>
    <row r="949" spans="1:11">
      <c r="B949" s="405"/>
      <c r="C949" s="405"/>
      <c r="D949" t="s">
        <v>15</v>
      </c>
      <c r="E949" s="44">
        <v>60</v>
      </c>
      <c r="G949" s="1">
        <f t="shared" si="15"/>
        <v>127.8</v>
      </c>
      <c r="I949" s="404"/>
      <c r="K949" s="44"/>
    </row>
    <row r="950" spans="1:11">
      <c r="B950" s="405"/>
      <c r="C950" s="405"/>
      <c r="D950" t="s">
        <v>16</v>
      </c>
      <c r="E950" s="44">
        <v>5</v>
      </c>
      <c r="G950" s="1">
        <f t="shared" si="15"/>
        <v>132.80000000000001</v>
      </c>
      <c r="I950" s="405"/>
      <c r="K950" s="44"/>
    </row>
    <row r="951" spans="1:11">
      <c r="B951" s="405"/>
      <c r="C951" s="405"/>
      <c r="D951" t="s">
        <v>212</v>
      </c>
      <c r="E951" s="44">
        <v>200</v>
      </c>
      <c r="G951" s="1">
        <f t="shared" si="15"/>
        <v>332.8</v>
      </c>
      <c r="I951" s="405"/>
      <c r="K951" s="44"/>
    </row>
    <row r="952" spans="1:11">
      <c r="A952" s="30">
        <v>45833</v>
      </c>
      <c r="B952" s="405">
        <v>31215</v>
      </c>
      <c r="C952" s="405" t="s">
        <v>22</v>
      </c>
      <c r="D952" t="s">
        <v>212</v>
      </c>
      <c r="F952" s="1">
        <v>200</v>
      </c>
      <c r="G952" s="1">
        <f t="shared" si="15"/>
        <v>132.80000000000001</v>
      </c>
      <c r="K952" s="44"/>
    </row>
    <row r="953" spans="1:11">
      <c r="A953" s="30">
        <v>45840</v>
      </c>
      <c r="B953" s="405">
        <v>31249</v>
      </c>
      <c r="C953" s="405" t="s">
        <v>22</v>
      </c>
      <c r="D953" t="s">
        <v>13</v>
      </c>
      <c r="F953" s="1">
        <v>62.8</v>
      </c>
      <c r="G953" s="1">
        <f t="shared" si="15"/>
        <v>70.000000000000014</v>
      </c>
    </row>
    <row r="954" spans="1:11">
      <c r="A954" s="30">
        <v>45840</v>
      </c>
      <c r="B954" s="405">
        <v>31249</v>
      </c>
      <c r="C954" s="405" t="s">
        <v>22</v>
      </c>
      <c r="D954" t="s">
        <v>14</v>
      </c>
      <c r="F954" s="1">
        <v>5</v>
      </c>
      <c r="G954" s="1">
        <f t="shared" si="15"/>
        <v>65.000000000000014</v>
      </c>
    </row>
    <row r="955" spans="1:11">
      <c r="A955" s="30">
        <v>45848</v>
      </c>
      <c r="B955" s="405">
        <v>31304</v>
      </c>
      <c r="C955" s="405" t="s">
        <v>22</v>
      </c>
      <c r="D955" t="s">
        <v>15</v>
      </c>
      <c r="E955" s="25"/>
      <c r="F955" s="217">
        <v>60</v>
      </c>
      <c r="G955" s="1">
        <f t="shared" si="15"/>
        <v>5.0000000000000142</v>
      </c>
    </row>
    <row r="956" spans="1:11">
      <c r="A956" s="30">
        <v>45848</v>
      </c>
      <c r="B956" s="405">
        <v>31304</v>
      </c>
      <c r="C956" s="405" t="s">
        <v>22</v>
      </c>
      <c r="D956" t="s">
        <v>16</v>
      </c>
      <c r="E956" s="25"/>
      <c r="F956" s="217">
        <v>5</v>
      </c>
      <c r="G956" s="1">
        <f t="shared" si="15"/>
        <v>1.4210854715202004E-14</v>
      </c>
    </row>
    <row r="957" spans="1:11">
      <c r="A957" s="68">
        <v>45838</v>
      </c>
      <c r="B957" s="404" t="s">
        <v>11</v>
      </c>
      <c r="C957" s="404" t="s">
        <v>23</v>
      </c>
      <c r="D957" t="s">
        <v>13</v>
      </c>
      <c r="E957" s="217">
        <v>56.2</v>
      </c>
      <c r="G957" s="1">
        <f>+G956+E957-F957</f>
        <v>56.200000000000017</v>
      </c>
    </row>
    <row r="958" spans="1:11">
      <c r="A958" s="46"/>
      <c r="B958" s="405"/>
      <c r="C958" s="405"/>
      <c r="D958" t="s">
        <v>14</v>
      </c>
      <c r="E958" s="217">
        <v>4</v>
      </c>
      <c r="G958" s="1">
        <f>+G957+E958-F958</f>
        <v>60.200000000000017</v>
      </c>
    </row>
    <row r="959" spans="1:11">
      <c r="A959" s="46"/>
      <c r="B959" s="405"/>
      <c r="C959" s="405"/>
      <c r="D959" t="s">
        <v>15</v>
      </c>
      <c r="E959" s="217">
        <v>60</v>
      </c>
      <c r="G959" s="1">
        <f>+G958+E959-F959</f>
        <v>120.20000000000002</v>
      </c>
    </row>
    <row r="960" spans="1:11">
      <c r="A960" s="46"/>
      <c r="B960" s="405"/>
      <c r="C960" s="405"/>
      <c r="D960" t="s">
        <v>16</v>
      </c>
      <c r="E960" s="217">
        <v>5</v>
      </c>
      <c r="G960" s="1">
        <f>+G959+E960-F960</f>
        <v>125.20000000000002</v>
      </c>
    </row>
    <row r="961" spans="1:16">
      <c r="B961" s="405"/>
      <c r="C961" s="405"/>
      <c r="D961" t="s">
        <v>212</v>
      </c>
      <c r="E961" s="44">
        <v>200</v>
      </c>
      <c r="G961" s="1">
        <f>+G960+E961-F961</f>
        <v>325.20000000000005</v>
      </c>
    </row>
    <row r="962" spans="1:16">
      <c r="A962" s="30">
        <v>45848</v>
      </c>
      <c r="B962" s="405">
        <v>31304</v>
      </c>
      <c r="C962" s="405" t="s">
        <v>23</v>
      </c>
      <c r="D962" t="s">
        <v>15</v>
      </c>
      <c r="E962" s="25"/>
      <c r="F962" s="217">
        <v>60</v>
      </c>
      <c r="G962" s="1">
        <f>+G961+E962-F962</f>
        <v>265.20000000000005</v>
      </c>
    </row>
    <row r="963" spans="1:16">
      <c r="A963" s="30">
        <v>45848</v>
      </c>
      <c r="B963" s="405">
        <v>31304</v>
      </c>
      <c r="C963" s="405" t="s">
        <v>23</v>
      </c>
      <c r="D963" t="s">
        <v>16</v>
      </c>
      <c r="E963" s="25"/>
      <c r="F963" s="217">
        <v>5</v>
      </c>
      <c r="G963" s="1">
        <f>+G962+E963-F963</f>
        <v>260.20000000000005</v>
      </c>
    </row>
    <row r="964" spans="1:16">
      <c r="A964" s="30">
        <v>45854</v>
      </c>
      <c r="B964" s="405">
        <v>31431</v>
      </c>
      <c r="C964" s="405" t="s">
        <v>23</v>
      </c>
      <c r="D964" t="s">
        <v>13</v>
      </c>
      <c r="F964" s="1">
        <v>56.2</v>
      </c>
      <c r="G964" s="1">
        <f t="shared" ref="G964:G1010" si="16">+G963+E964-F964</f>
        <v>204.00000000000006</v>
      </c>
    </row>
    <row r="965" spans="1:16">
      <c r="A965" s="30">
        <v>45854</v>
      </c>
      <c r="B965" s="405">
        <v>31431</v>
      </c>
      <c r="C965" s="405" t="s">
        <v>23</v>
      </c>
      <c r="D965" t="s">
        <v>14</v>
      </c>
      <c r="F965" s="1">
        <v>4</v>
      </c>
      <c r="G965" s="1">
        <f t="shared" si="16"/>
        <v>200.00000000000006</v>
      </c>
    </row>
    <row r="966" spans="1:16">
      <c r="A966" s="30">
        <v>45854</v>
      </c>
      <c r="B966" s="405">
        <v>31431</v>
      </c>
      <c r="C966" s="405" t="s">
        <v>23</v>
      </c>
      <c r="D966" t="s">
        <v>212</v>
      </c>
      <c r="F966" s="1">
        <v>200</v>
      </c>
      <c r="G966" s="1">
        <f t="shared" si="16"/>
        <v>0</v>
      </c>
      <c r="J966" s="404" t="s">
        <v>24</v>
      </c>
      <c r="K966" t="s">
        <v>13</v>
      </c>
      <c r="L966" s="217">
        <v>56.2</v>
      </c>
    </row>
    <row r="967" spans="1:16">
      <c r="A967" s="68">
        <v>45869</v>
      </c>
      <c r="B967" s="404" t="s">
        <v>11</v>
      </c>
      <c r="C967" s="404" t="s">
        <v>24</v>
      </c>
      <c r="D967" t="s">
        <v>13</v>
      </c>
      <c r="E967" s="217">
        <v>56.2</v>
      </c>
      <c r="G967" s="1">
        <f t="shared" si="16"/>
        <v>56.2</v>
      </c>
      <c r="J967" s="405"/>
      <c r="K967" t="s">
        <v>14</v>
      </c>
      <c r="L967" s="217">
        <v>4</v>
      </c>
      <c r="M967" s="29">
        <f>L966+L967</f>
        <v>60.2</v>
      </c>
    </row>
    <row r="968" spans="1:16">
      <c r="A968" s="46"/>
      <c r="B968" s="405"/>
      <c r="C968" s="405"/>
      <c r="D968" t="s">
        <v>14</v>
      </c>
      <c r="E968" s="217">
        <v>4</v>
      </c>
      <c r="G968" s="1">
        <f t="shared" si="16"/>
        <v>60.2</v>
      </c>
      <c r="K968" t="s">
        <v>212</v>
      </c>
      <c r="L968" s="44">
        <v>200</v>
      </c>
    </row>
    <row r="969" spans="1:16">
      <c r="A969" s="46"/>
      <c r="B969" s="405"/>
      <c r="C969" s="405"/>
      <c r="D969" t="s">
        <v>15</v>
      </c>
      <c r="E969" s="217">
        <v>60</v>
      </c>
      <c r="G969" s="1">
        <f t="shared" si="16"/>
        <v>120.2</v>
      </c>
      <c r="J969" s="404" t="s">
        <v>25</v>
      </c>
      <c r="K969" t="s">
        <v>212</v>
      </c>
      <c r="L969" s="44">
        <v>200</v>
      </c>
    </row>
    <row r="970" spans="1:16">
      <c r="A970" s="46"/>
      <c r="B970" s="405"/>
      <c r="C970" s="405"/>
      <c r="D970" t="s">
        <v>16</v>
      </c>
      <c r="E970" s="217">
        <v>5</v>
      </c>
      <c r="G970" s="1">
        <f t="shared" si="16"/>
        <v>125.2</v>
      </c>
      <c r="L970" s="29">
        <f>SUM(L966:L969)</f>
        <v>460.2</v>
      </c>
    </row>
    <row r="971" spans="1:16">
      <c r="B971" s="405"/>
      <c r="C971" s="405"/>
      <c r="D971" t="s">
        <v>212</v>
      </c>
      <c r="E971" s="44">
        <v>200</v>
      </c>
      <c r="G971" s="1">
        <f t="shared" si="16"/>
        <v>325.2</v>
      </c>
      <c r="N971" s="404" t="s">
        <v>24</v>
      </c>
      <c r="O971" t="s">
        <v>212</v>
      </c>
      <c r="P971" s="44">
        <v>200</v>
      </c>
    </row>
    <row r="972" spans="1:16">
      <c r="A972" s="30">
        <v>45903</v>
      </c>
      <c r="B972" s="405">
        <v>31610</v>
      </c>
      <c r="C972" s="405" t="s">
        <v>24</v>
      </c>
      <c r="D972" t="s">
        <v>13</v>
      </c>
      <c r="F972" s="217">
        <v>56.2</v>
      </c>
      <c r="G972" s="1">
        <f t="shared" si="16"/>
        <v>269</v>
      </c>
      <c r="N972" s="404"/>
      <c r="P972" s="44"/>
    </row>
    <row r="973" spans="1:16">
      <c r="A973" s="30">
        <v>45903</v>
      </c>
      <c r="B973" s="405">
        <v>31610</v>
      </c>
      <c r="C973" s="405" t="s">
        <v>24</v>
      </c>
      <c r="D973" t="s">
        <v>14</v>
      </c>
      <c r="F973" s="217">
        <v>4</v>
      </c>
      <c r="G973" s="1">
        <f t="shared" si="16"/>
        <v>265</v>
      </c>
      <c r="N973" s="404"/>
      <c r="P973" s="44"/>
    </row>
    <row r="974" spans="1:16">
      <c r="A974" s="30">
        <v>45910</v>
      </c>
      <c r="B974" s="405">
        <v>31630</v>
      </c>
      <c r="C974" s="405" t="s">
        <v>24</v>
      </c>
      <c r="D974" t="s">
        <v>212</v>
      </c>
      <c r="F974" s="217">
        <v>200</v>
      </c>
      <c r="G974" s="1">
        <f t="shared" si="16"/>
        <v>65</v>
      </c>
      <c r="N974" s="404"/>
      <c r="P974" s="44"/>
    </row>
    <row r="975" spans="1:16">
      <c r="A975" s="30">
        <v>45937</v>
      </c>
      <c r="B975" s="405">
        <v>31704</v>
      </c>
      <c r="C975" s="405" t="s">
        <v>24</v>
      </c>
      <c r="D975" t="s">
        <v>15</v>
      </c>
      <c r="F975" s="217">
        <v>60</v>
      </c>
      <c r="G975" s="1">
        <f t="shared" si="16"/>
        <v>5</v>
      </c>
      <c r="N975" s="404"/>
      <c r="P975" s="44"/>
    </row>
    <row r="976" spans="1:16">
      <c r="A976" s="30">
        <v>45937</v>
      </c>
      <c r="B976" s="405">
        <v>31704</v>
      </c>
      <c r="C976" s="405" t="s">
        <v>24</v>
      </c>
      <c r="D976" t="s">
        <v>16</v>
      </c>
      <c r="F976" s="217">
        <v>5</v>
      </c>
      <c r="G976" s="1">
        <f t="shared" si="16"/>
        <v>0</v>
      </c>
      <c r="N976" s="404"/>
      <c r="P976" s="44"/>
    </row>
    <row r="977" spans="1:16">
      <c r="A977" s="32">
        <v>45900</v>
      </c>
      <c r="B977" s="404" t="s">
        <v>11</v>
      </c>
      <c r="C977" s="404" t="s">
        <v>25</v>
      </c>
      <c r="D977" t="s">
        <v>13</v>
      </c>
      <c r="E977" s="217">
        <v>56.2</v>
      </c>
      <c r="G977" s="1">
        <f t="shared" si="16"/>
        <v>56.2</v>
      </c>
      <c r="I977" s="422" t="s">
        <v>215</v>
      </c>
      <c r="J977" s="422"/>
      <c r="K977" s="422"/>
      <c r="N977" s="404"/>
      <c r="P977" s="44"/>
    </row>
    <row r="978" spans="1:16">
      <c r="B978" s="405"/>
      <c r="C978" s="405"/>
      <c r="D978" t="s">
        <v>14</v>
      </c>
      <c r="E978" s="217">
        <v>8</v>
      </c>
      <c r="G978" s="1">
        <f t="shared" si="16"/>
        <v>64.2</v>
      </c>
      <c r="H978">
        <v>2025</v>
      </c>
      <c r="I978" s="404" t="s">
        <v>24</v>
      </c>
      <c r="J978" t="s">
        <v>15</v>
      </c>
      <c r="K978" s="217">
        <v>60</v>
      </c>
      <c r="L978" s="44"/>
      <c r="P978" s="44"/>
    </row>
    <row r="979" spans="1:16">
      <c r="B979" s="405"/>
      <c r="C979" s="405"/>
      <c r="D979" t="s">
        <v>15</v>
      </c>
      <c r="E979" s="217">
        <v>60</v>
      </c>
      <c r="G979" s="1">
        <f t="shared" si="16"/>
        <v>124.2</v>
      </c>
      <c r="J979" t="s">
        <v>16</v>
      </c>
      <c r="K979" s="217">
        <v>5</v>
      </c>
      <c r="L979" s="217"/>
    </row>
    <row r="980" spans="1:16">
      <c r="B980" s="405"/>
      <c r="C980" s="405"/>
      <c r="D980" t="s">
        <v>16</v>
      </c>
      <c r="E980" s="217">
        <v>5</v>
      </c>
      <c r="G980" s="1">
        <f t="shared" si="16"/>
        <v>129.19999999999999</v>
      </c>
      <c r="I980" s="404" t="s">
        <v>25</v>
      </c>
      <c r="J980" t="s">
        <v>15</v>
      </c>
      <c r="K980" s="217">
        <v>60</v>
      </c>
      <c r="L980" s="263"/>
      <c r="M980" s="404" t="s">
        <v>25</v>
      </c>
      <c r="N980" t="s">
        <v>13</v>
      </c>
      <c r="O980" s="217">
        <v>56.2</v>
      </c>
    </row>
    <row r="981" spans="1:16">
      <c r="B981" s="405"/>
      <c r="C981" s="405"/>
      <c r="D981" t="s">
        <v>212</v>
      </c>
      <c r="E981" s="44">
        <v>200</v>
      </c>
      <c r="G981" s="1">
        <f t="shared" si="16"/>
        <v>329.2</v>
      </c>
      <c r="I981" s="405"/>
      <c r="J981" t="s">
        <v>16</v>
      </c>
      <c r="K981" s="217">
        <v>5</v>
      </c>
      <c r="L981" s="217"/>
      <c r="M981" s="405"/>
      <c r="N981" t="s">
        <v>14</v>
      </c>
      <c r="O981" s="217">
        <v>8</v>
      </c>
    </row>
    <row r="982" spans="1:16">
      <c r="B982" s="405"/>
      <c r="C982" s="405"/>
      <c r="D982" s="334" t="s">
        <v>68</v>
      </c>
      <c r="E982" s="335">
        <v>15</v>
      </c>
      <c r="G982" s="1">
        <f t="shared" si="16"/>
        <v>344.2</v>
      </c>
      <c r="I982" s="405"/>
      <c r="K982" s="217"/>
      <c r="L982" s="217"/>
      <c r="M982" s="405"/>
      <c r="O982" s="217"/>
    </row>
    <row r="983" spans="1:16">
      <c r="A983" s="30">
        <v>45931</v>
      </c>
      <c r="B983" s="405">
        <v>31681</v>
      </c>
      <c r="C983" s="405" t="s">
        <v>25</v>
      </c>
      <c r="D983" t="s">
        <v>13</v>
      </c>
      <c r="F983" s="217">
        <v>56.2</v>
      </c>
      <c r="G983" s="1">
        <f t="shared" si="16"/>
        <v>288</v>
      </c>
      <c r="I983" s="404" t="s">
        <v>41</v>
      </c>
      <c r="J983" t="s">
        <v>15</v>
      </c>
      <c r="K983" s="217">
        <v>60</v>
      </c>
      <c r="L983" s="217"/>
      <c r="M983" s="405"/>
      <c r="O983" s="217"/>
    </row>
    <row r="984" spans="1:16">
      <c r="A984" s="30">
        <v>45931</v>
      </c>
      <c r="B984" s="405">
        <v>31681</v>
      </c>
      <c r="C984" s="405" t="s">
        <v>25</v>
      </c>
      <c r="D984" t="s">
        <v>14</v>
      </c>
      <c r="F984" s="217">
        <v>8</v>
      </c>
      <c r="G984" s="1">
        <f t="shared" si="16"/>
        <v>280</v>
      </c>
      <c r="I984" s="405"/>
      <c r="J984" t="s">
        <v>16</v>
      </c>
      <c r="K984" s="217">
        <v>5</v>
      </c>
      <c r="L984" s="217"/>
      <c r="M984" s="405"/>
      <c r="O984" s="217"/>
    </row>
    <row r="985" spans="1:16">
      <c r="A985" s="30">
        <v>45937</v>
      </c>
      <c r="B985" s="405">
        <v>31704</v>
      </c>
      <c r="C985" s="405" t="s">
        <v>25</v>
      </c>
      <c r="D985" t="s">
        <v>15</v>
      </c>
      <c r="F985" s="217">
        <v>60</v>
      </c>
      <c r="G985" s="1">
        <f t="shared" si="16"/>
        <v>220</v>
      </c>
      <c r="N985" s="404"/>
      <c r="P985" s="44"/>
    </row>
    <row r="986" spans="1:16">
      <c r="A986" s="30">
        <v>45937</v>
      </c>
      <c r="B986" s="405">
        <v>31704</v>
      </c>
      <c r="C986" s="405" t="s">
        <v>25</v>
      </c>
      <c r="D986" t="s">
        <v>16</v>
      </c>
      <c r="F986" s="217">
        <v>5</v>
      </c>
      <c r="G986" s="1">
        <f t="shared" si="16"/>
        <v>215</v>
      </c>
      <c r="N986" s="404"/>
      <c r="P986" s="44"/>
    </row>
    <row r="987" spans="1:16">
      <c r="A987" s="30">
        <v>45952</v>
      </c>
      <c r="B987" s="405">
        <v>31782</v>
      </c>
      <c r="C987" s="405" t="s">
        <v>25</v>
      </c>
      <c r="D987" t="s">
        <v>212</v>
      </c>
      <c r="F987" s="44">
        <v>200</v>
      </c>
      <c r="G987" s="1">
        <f t="shared" si="16"/>
        <v>15</v>
      </c>
      <c r="N987" s="404"/>
      <c r="P987" s="44"/>
    </row>
    <row r="988" spans="1:16">
      <c r="A988" s="30">
        <v>45974</v>
      </c>
      <c r="B988" s="405">
        <v>31924</v>
      </c>
      <c r="C988" s="405" t="s">
        <v>25</v>
      </c>
      <c r="D988" s="43" t="s">
        <v>68</v>
      </c>
      <c r="F988" s="44">
        <v>15</v>
      </c>
      <c r="G988" s="1">
        <f t="shared" si="16"/>
        <v>0</v>
      </c>
      <c r="N988" s="404"/>
      <c r="P988" s="44"/>
    </row>
    <row r="989" spans="1:16">
      <c r="A989" s="68">
        <v>45930</v>
      </c>
      <c r="B989" s="404" t="s">
        <v>11</v>
      </c>
      <c r="C989" s="404" t="s">
        <v>41</v>
      </c>
      <c r="D989" t="s">
        <v>13</v>
      </c>
      <c r="E989" s="217">
        <v>54.1</v>
      </c>
      <c r="G989" s="1">
        <f t="shared" si="16"/>
        <v>54.1</v>
      </c>
      <c r="I989" s="405"/>
      <c r="K989" s="217">
        <f>SUM(K978:K984)</f>
        <v>195</v>
      </c>
      <c r="L989" s="217"/>
      <c r="O989" s="44">
        <f>SUM(O980:O981)</f>
        <v>64.2</v>
      </c>
    </row>
    <row r="990" spans="1:16">
      <c r="A990" s="46"/>
      <c r="B990" s="405"/>
      <c r="C990" s="405"/>
      <c r="D990" t="s">
        <v>14</v>
      </c>
      <c r="E990" s="217">
        <v>4</v>
      </c>
      <c r="G990" s="1">
        <f t="shared" si="16"/>
        <v>58.1</v>
      </c>
      <c r="I990" s="405"/>
      <c r="K990" s="217"/>
      <c r="L990" s="44"/>
      <c r="O990" s="29"/>
    </row>
    <row r="991" spans="1:16">
      <c r="A991" s="46"/>
      <c r="B991" s="405"/>
      <c r="C991" s="405"/>
      <c r="D991" t="s">
        <v>15</v>
      </c>
      <c r="E991" s="217">
        <v>60</v>
      </c>
      <c r="G991" s="1">
        <f t="shared" si="16"/>
        <v>118.1</v>
      </c>
      <c r="I991" s="405"/>
      <c r="K991" s="44"/>
      <c r="L991" s="44"/>
    </row>
    <row r="992" spans="1:16">
      <c r="A992" s="46"/>
      <c r="B992" s="405"/>
      <c r="C992" s="405"/>
      <c r="D992" t="s">
        <v>16</v>
      </c>
      <c r="E992" s="217">
        <v>5</v>
      </c>
      <c r="G992" s="1">
        <f t="shared" si="16"/>
        <v>123.1</v>
      </c>
      <c r="J992" s="405"/>
      <c r="K992" s="323"/>
      <c r="L992" s="44"/>
    </row>
    <row r="993" spans="1:16">
      <c r="B993" s="405"/>
      <c r="C993" s="405"/>
      <c r="D993" t="s">
        <v>212</v>
      </c>
      <c r="E993" s="44">
        <v>200</v>
      </c>
      <c r="G993" s="1">
        <f t="shared" si="16"/>
        <v>323.10000000000002</v>
      </c>
      <c r="J993" s="405"/>
      <c r="L993" s="44"/>
    </row>
    <row r="994" spans="1:16">
      <c r="B994" s="405"/>
      <c r="C994" s="405"/>
      <c r="D994" t="s">
        <v>76</v>
      </c>
      <c r="E994" s="217">
        <v>10</v>
      </c>
      <c r="G994" s="1">
        <f t="shared" si="16"/>
        <v>333.1</v>
      </c>
      <c r="L994" s="29"/>
    </row>
    <row r="995" spans="1:16">
      <c r="A995" s="30">
        <v>45937</v>
      </c>
      <c r="B995" s="405">
        <v>31704</v>
      </c>
      <c r="C995" s="405" t="s">
        <v>41</v>
      </c>
      <c r="D995" t="s">
        <v>15</v>
      </c>
      <c r="F995" s="217">
        <v>60</v>
      </c>
      <c r="G995" s="1">
        <f t="shared" si="16"/>
        <v>273.10000000000002</v>
      </c>
      <c r="N995" s="404"/>
      <c r="P995" s="44"/>
    </row>
    <row r="996" spans="1:16">
      <c r="A996" s="30">
        <v>45937</v>
      </c>
      <c r="B996" s="405">
        <v>31704</v>
      </c>
      <c r="C996" s="405" t="s">
        <v>41</v>
      </c>
      <c r="D996" t="s">
        <v>16</v>
      </c>
      <c r="F996" s="217">
        <v>5</v>
      </c>
      <c r="G996" s="1">
        <f t="shared" si="16"/>
        <v>268.10000000000002</v>
      </c>
      <c r="I996" s="331"/>
      <c r="J996" s="331"/>
      <c r="K996" s="331"/>
      <c r="N996" s="404"/>
      <c r="P996" s="44"/>
    </row>
    <row r="997" spans="1:16">
      <c r="A997" s="30">
        <v>45959</v>
      </c>
      <c r="B997" s="405">
        <v>31830</v>
      </c>
      <c r="C997" s="405" t="s">
        <v>41</v>
      </c>
      <c r="D997" t="s">
        <v>212</v>
      </c>
      <c r="F997" s="44">
        <v>200</v>
      </c>
      <c r="G997" s="1">
        <f t="shared" si="16"/>
        <v>68.100000000000023</v>
      </c>
      <c r="I997" s="331"/>
      <c r="J997" s="331"/>
      <c r="K997" s="331"/>
      <c r="N997" s="404"/>
      <c r="P997" s="44"/>
    </row>
    <row r="998" spans="1:16">
      <c r="A998" s="30">
        <v>45974</v>
      </c>
      <c r="B998" s="405">
        <v>31924</v>
      </c>
      <c r="C998" s="405" t="s">
        <v>41</v>
      </c>
      <c r="D998" t="s">
        <v>13</v>
      </c>
      <c r="F998" s="44">
        <v>54.1</v>
      </c>
      <c r="G998" s="1">
        <f t="shared" si="16"/>
        <v>14.000000000000021</v>
      </c>
      <c r="I998" s="331"/>
      <c r="J998" s="331"/>
      <c r="K998" s="331"/>
      <c r="N998" s="404"/>
      <c r="P998" s="44"/>
    </row>
    <row r="999" spans="1:16">
      <c r="A999" s="30">
        <v>45974</v>
      </c>
      <c r="B999" s="405">
        <v>31924</v>
      </c>
      <c r="C999" s="405" t="s">
        <v>41</v>
      </c>
      <c r="D999" t="s">
        <v>14</v>
      </c>
      <c r="F999" s="44">
        <v>4</v>
      </c>
      <c r="G999" s="1">
        <f t="shared" si="16"/>
        <v>10.000000000000021</v>
      </c>
      <c r="I999" s="331"/>
      <c r="J999" s="331"/>
      <c r="K999" s="331"/>
      <c r="N999" s="404"/>
      <c r="P999" s="44"/>
    </row>
    <row r="1000" spans="1:16">
      <c r="A1000" s="30">
        <v>45985</v>
      </c>
      <c r="B1000" s="405">
        <v>32051</v>
      </c>
      <c r="C1000" s="405" t="s">
        <v>41</v>
      </c>
      <c r="D1000" t="s">
        <v>76</v>
      </c>
      <c r="F1000" s="44">
        <v>10</v>
      </c>
      <c r="G1000" s="1">
        <f t="shared" si="16"/>
        <v>2.1316282072803006E-14</v>
      </c>
      <c r="I1000" s="331"/>
      <c r="J1000" s="331"/>
      <c r="K1000" s="331"/>
      <c r="N1000" s="404"/>
      <c r="P1000" s="44"/>
    </row>
    <row r="1001" spans="1:16">
      <c r="A1001" s="68">
        <v>45961</v>
      </c>
      <c r="B1001" s="404" t="s">
        <v>11</v>
      </c>
      <c r="C1001" s="404" t="s">
        <v>27</v>
      </c>
      <c r="D1001" t="s">
        <v>13</v>
      </c>
      <c r="E1001" s="44">
        <v>53.3</v>
      </c>
      <c r="G1001" s="1">
        <f t="shared" si="16"/>
        <v>53.300000000000018</v>
      </c>
      <c r="H1001" s="11"/>
      <c r="I1001" s="421" t="s">
        <v>215</v>
      </c>
      <c r="J1001" s="421"/>
      <c r="K1001" s="421"/>
    </row>
    <row r="1002" spans="1:16">
      <c r="A1002" s="46"/>
      <c r="B1002" s="405"/>
      <c r="C1002" s="405"/>
      <c r="D1002" t="s">
        <v>14</v>
      </c>
      <c r="E1002" s="44">
        <v>7</v>
      </c>
      <c r="G1002" s="1">
        <f t="shared" si="16"/>
        <v>60.300000000000018</v>
      </c>
      <c r="H1002" s="11">
        <v>2025</v>
      </c>
      <c r="I1002" s="404" t="s">
        <v>41</v>
      </c>
      <c r="J1002" t="s">
        <v>76</v>
      </c>
      <c r="K1002" s="256">
        <v>10</v>
      </c>
    </row>
    <row r="1003" spans="1:16">
      <c r="A1003" s="46"/>
      <c r="B1003" s="405"/>
      <c r="C1003" s="405"/>
      <c r="D1003" t="s">
        <v>15</v>
      </c>
      <c r="E1003" s="217">
        <v>60</v>
      </c>
      <c r="G1003" s="1">
        <f t="shared" si="16"/>
        <v>120.30000000000001</v>
      </c>
      <c r="I1003" s="404" t="s">
        <v>27</v>
      </c>
      <c r="J1003" t="s">
        <v>13</v>
      </c>
      <c r="K1003" s="44">
        <v>53.3</v>
      </c>
    </row>
    <row r="1004" spans="1:16">
      <c r="A1004" s="46"/>
      <c r="B1004" s="405"/>
      <c r="C1004" s="405"/>
      <c r="D1004" t="s">
        <v>16</v>
      </c>
      <c r="E1004" s="217">
        <v>5</v>
      </c>
      <c r="G1004" s="1">
        <f t="shared" si="16"/>
        <v>125.30000000000001</v>
      </c>
      <c r="I1004" s="405"/>
      <c r="J1004" t="s">
        <v>14</v>
      </c>
      <c r="K1004" s="44">
        <v>7</v>
      </c>
    </row>
    <row r="1005" spans="1:16">
      <c r="B1005" s="405"/>
      <c r="C1005" s="405"/>
      <c r="D1005" t="s">
        <v>212</v>
      </c>
      <c r="E1005" s="44">
        <v>200</v>
      </c>
      <c r="G1005" s="1">
        <f t="shared" si="16"/>
        <v>325.3</v>
      </c>
      <c r="I1005" s="419"/>
      <c r="J1005" t="s">
        <v>15</v>
      </c>
      <c r="K1005" s="217">
        <v>60</v>
      </c>
      <c r="L1005" s="288"/>
    </row>
    <row r="1006" spans="1:16">
      <c r="A1006" s="30">
        <v>45974</v>
      </c>
      <c r="B1006" s="405">
        <v>31924</v>
      </c>
      <c r="C1006" s="405" t="s">
        <v>27</v>
      </c>
      <c r="D1006" t="s">
        <v>212</v>
      </c>
      <c r="F1006" s="44">
        <v>200</v>
      </c>
      <c r="G1006" s="1">
        <f t="shared" si="16"/>
        <v>125.30000000000001</v>
      </c>
      <c r="I1006" s="419"/>
      <c r="J1006" t="s">
        <v>16</v>
      </c>
      <c r="K1006" s="217">
        <v>5</v>
      </c>
      <c r="L1006" s="288"/>
    </row>
    <row r="1007" spans="1:16">
      <c r="A1007" s="30">
        <v>45985</v>
      </c>
      <c r="B1007" s="405">
        <v>32051</v>
      </c>
      <c r="C1007" s="405" t="s">
        <v>27</v>
      </c>
      <c r="D1007" t="s">
        <v>15</v>
      </c>
      <c r="F1007" s="217">
        <v>60</v>
      </c>
      <c r="G1007" s="1">
        <f t="shared" si="16"/>
        <v>65.300000000000011</v>
      </c>
      <c r="I1007" s="288"/>
      <c r="J1007" s="288"/>
      <c r="K1007" s="242">
        <f>SUM(K1002:K1006)</f>
        <v>135.30000000000001</v>
      </c>
      <c r="L1007" s="288"/>
    </row>
    <row r="1008" spans="1:16">
      <c r="A1008" s="30">
        <v>45985</v>
      </c>
      <c r="B1008" s="405">
        <v>32051</v>
      </c>
      <c r="C1008" s="405" t="s">
        <v>27</v>
      </c>
      <c r="D1008" t="s">
        <v>16</v>
      </c>
      <c r="F1008" s="217">
        <v>5</v>
      </c>
      <c r="G1008" s="1">
        <f t="shared" si="16"/>
        <v>60.300000000000011</v>
      </c>
      <c r="I1008" s="288"/>
      <c r="J1008" s="288"/>
      <c r="K1008" s="318"/>
      <c r="L1008" s="288"/>
    </row>
    <row r="1009" spans="1:12">
      <c r="A1009" s="30">
        <v>45986</v>
      </c>
      <c r="B1009" s="405">
        <v>32078</v>
      </c>
      <c r="C1009" s="405" t="s">
        <v>27</v>
      </c>
      <c r="D1009" t="s">
        <v>13</v>
      </c>
      <c r="F1009" s="44">
        <v>53.3</v>
      </c>
      <c r="G1009" s="1">
        <f t="shared" si="16"/>
        <v>7.0000000000000142</v>
      </c>
      <c r="I1009" s="288"/>
      <c r="J1009" s="288"/>
      <c r="K1009" s="271"/>
      <c r="L1009" s="271"/>
    </row>
    <row r="1010" spans="1:12">
      <c r="A1010" s="30">
        <v>45986</v>
      </c>
      <c r="B1010" s="405">
        <v>32078</v>
      </c>
      <c r="C1010" s="405" t="s">
        <v>27</v>
      </c>
      <c r="D1010" t="s">
        <v>14</v>
      </c>
      <c r="F1010" s="44">
        <v>7</v>
      </c>
      <c r="G1010" s="1">
        <f t="shared" si="16"/>
        <v>1.4210854715202004E-14</v>
      </c>
      <c r="I1010" s="288"/>
      <c r="J1010" s="288"/>
      <c r="K1010" s="288"/>
      <c r="L1010" s="288"/>
    </row>
    <row r="1011" spans="1:12">
      <c r="A1011" s="68">
        <v>45991</v>
      </c>
      <c r="B1011" s="404" t="s">
        <v>11</v>
      </c>
      <c r="C1011" s="404" t="s">
        <v>28</v>
      </c>
      <c r="D1011" t="s">
        <v>13</v>
      </c>
      <c r="E1011" s="44">
        <v>50.5</v>
      </c>
      <c r="G1011" s="1">
        <f>+G1010+E1011-F1011</f>
        <v>50.500000000000014</v>
      </c>
      <c r="I1011" s="288"/>
      <c r="J1011" s="288"/>
      <c r="K1011" s="288"/>
      <c r="L1011" s="288"/>
    </row>
    <row r="1012" spans="1:12">
      <c r="A1012" s="46"/>
      <c r="B1012" s="405"/>
      <c r="C1012" s="405"/>
      <c r="D1012" t="s">
        <v>14</v>
      </c>
      <c r="E1012" s="44">
        <v>6</v>
      </c>
      <c r="G1012" s="1">
        <f>+G1011+E1012-F1012</f>
        <v>56.500000000000014</v>
      </c>
      <c r="I1012" s="404" t="s">
        <v>27</v>
      </c>
      <c r="J1012" t="s">
        <v>13</v>
      </c>
      <c r="K1012" s="44">
        <v>53.3</v>
      </c>
    </row>
    <row r="1013" spans="1:12">
      <c r="A1013" s="46"/>
      <c r="B1013" s="405"/>
      <c r="C1013" s="405"/>
      <c r="D1013" t="s">
        <v>15</v>
      </c>
      <c r="E1013" s="217">
        <v>60</v>
      </c>
      <c r="G1013" s="1">
        <f>+G1012+E1013-F1013</f>
        <v>116.50000000000001</v>
      </c>
      <c r="I1013" s="405"/>
      <c r="J1013" t="s">
        <v>14</v>
      </c>
      <c r="K1013" s="44">
        <v>7</v>
      </c>
    </row>
    <row r="1014" spans="1:12">
      <c r="A1014" s="46"/>
      <c r="B1014" s="405"/>
      <c r="C1014" s="405"/>
      <c r="D1014" t="s">
        <v>16</v>
      </c>
      <c r="E1014" s="217">
        <v>5</v>
      </c>
      <c r="G1014" s="1">
        <f>+G1013+E1014-F1014</f>
        <v>121.50000000000001</v>
      </c>
      <c r="K1014" s="44">
        <f>SUM(K1012:K1013)</f>
        <v>60.3</v>
      </c>
    </row>
    <row r="1015" spans="1:12">
      <c r="A1015" s="46"/>
      <c r="B1015" s="405"/>
      <c r="C1015" s="405"/>
      <c r="D1015" t="s">
        <v>212</v>
      </c>
      <c r="E1015" s="44">
        <v>200</v>
      </c>
      <c r="G1015" s="1">
        <f>+G1014+E1015-F1015</f>
        <v>321.5</v>
      </c>
      <c r="K1015" s="44"/>
    </row>
    <row r="1016" spans="1:12">
      <c r="A1016" s="46">
        <v>46037</v>
      </c>
      <c r="B1016" s="405">
        <v>32340</v>
      </c>
      <c r="C1016" s="405" t="s">
        <v>28</v>
      </c>
      <c r="D1016" t="s">
        <v>15</v>
      </c>
      <c r="F1016" s="1">
        <v>60</v>
      </c>
      <c r="G1016" s="1">
        <f t="shared" ref="G1016:G1057" si="17">+G1015+E1016-F1016</f>
        <v>261.5</v>
      </c>
      <c r="K1016" s="44"/>
    </row>
    <row r="1017" spans="1:12">
      <c r="A1017" s="46">
        <v>46037</v>
      </c>
      <c r="B1017" s="405">
        <v>32340</v>
      </c>
      <c r="C1017" s="405" t="s">
        <v>28</v>
      </c>
      <c r="D1017" t="s">
        <v>16</v>
      </c>
      <c r="F1017" s="1">
        <v>5</v>
      </c>
      <c r="G1017" s="1">
        <f t="shared" si="17"/>
        <v>256.5</v>
      </c>
      <c r="K1017" s="44"/>
    </row>
    <row r="1018" spans="1:12">
      <c r="A1018" s="46">
        <v>46042</v>
      </c>
      <c r="B1018" s="405">
        <v>32373</v>
      </c>
      <c r="C1018" s="405" t="s">
        <v>28</v>
      </c>
      <c r="D1018" t="s">
        <v>212</v>
      </c>
      <c r="F1018" s="1">
        <v>200</v>
      </c>
      <c r="G1018" s="1">
        <f t="shared" si="17"/>
        <v>56.5</v>
      </c>
      <c r="K1018" s="44"/>
    </row>
    <row r="1019" spans="1:12">
      <c r="A1019" s="46">
        <v>46055</v>
      </c>
      <c r="B1019" s="405">
        <v>32448</v>
      </c>
      <c r="C1019" s="405" t="s">
        <v>28</v>
      </c>
      <c r="D1019" t="s">
        <v>13</v>
      </c>
      <c r="F1019" s="1">
        <v>50.5</v>
      </c>
      <c r="G1019" s="1">
        <f t="shared" si="17"/>
        <v>6</v>
      </c>
      <c r="K1019" s="44"/>
    </row>
    <row r="1020" spans="1:12">
      <c r="A1020" s="46">
        <v>46055</v>
      </c>
      <c r="B1020" s="405">
        <v>32448</v>
      </c>
      <c r="C1020" s="405" t="s">
        <v>28</v>
      </c>
      <c r="D1020" t="s">
        <v>14</v>
      </c>
      <c r="F1020" s="1">
        <v>6</v>
      </c>
      <c r="G1020" s="1">
        <f t="shared" si="17"/>
        <v>0</v>
      </c>
      <c r="K1020" s="44"/>
    </row>
    <row r="1021" spans="1:12">
      <c r="A1021" s="68">
        <v>46022</v>
      </c>
      <c r="B1021" s="404" t="s">
        <v>11</v>
      </c>
      <c r="C1021" s="404" t="s">
        <v>29</v>
      </c>
      <c r="D1021" t="s">
        <v>13</v>
      </c>
      <c r="E1021" s="44">
        <v>51.2</v>
      </c>
      <c r="G1021" s="1">
        <f t="shared" si="17"/>
        <v>51.2</v>
      </c>
    </row>
    <row r="1022" spans="1:12">
      <c r="A1022" s="46"/>
      <c r="B1022" s="405"/>
      <c r="C1022" s="405"/>
      <c r="D1022" t="s">
        <v>14</v>
      </c>
      <c r="E1022" s="44">
        <v>6</v>
      </c>
      <c r="G1022" s="1">
        <f t="shared" si="17"/>
        <v>57.2</v>
      </c>
    </row>
    <row r="1023" spans="1:12">
      <c r="A1023" s="46"/>
      <c r="B1023" s="405"/>
      <c r="C1023" s="405"/>
      <c r="D1023" t="s">
        <v>15</v>
      </c>
      <c r="E1023" s="217">
        <v>60</v>
      </c>
      <c r="G1023" s="1">
        <f t="shared" si="17"/>
        <v>117.2</v>
      </c>
    </row>
    <row r="1024" spans="1:12">
      <c r="A1024" s="46"/>
      <c r="B1024" s="405"/>
      <c r="C1024" s="405"/>
      <c r="D1024" t="s">
        <v>16</v>
      </c>
      <c r="E1024" s="217">
        <v>5</v>
      </c>
      <c r="G1024" s="1">
        <f t="shared" si="17"/>
        <v>122.2</v>
      </c>
      <c r="H1024" s="11">
        <v>2025</v>
      </c>
      <c r="I1024" s="404" t="s">
        <v>12</v>
      </c>
      <c r="J1024" t="s">
        <v>15</v>
      </c>
      <c r="K1024" s="217">
        <v>60</v>
      </c>
    </row>
    <row r="1025" spans="1:11">
      <c r="B1025" s="405"/>
      <c r="C1025" s="405"/>
      <c r="D1025" t="s">
        <v>212</v>
      </c>
      <c r="E1025" s="44">
        <v>200</v>
      </c>
      <c r="G1025" s="1">
        <f t="shared" si="17"/>
        <v>322.2</v>
      </c>
      <c r="I1025" s="404"/>
      <c r="J1025" t="s">
        <v>16</v>
      </c>
      <c r="K1025" s="217">
        <v>5</v>
      </c>
    </row>
    <row r="1026" spans="1:11">
      <c r="A1026" s="30">
        <v>46037</v>
      </c>
      <c r="B1026" s="405">
        <v>32340</v>
      </c>
      <c r="C1026" s="405" t="s">
        <v>29</v>
      </c>
      <c r="D1026" t="s">
        <v>15</v>
      </c>
      <c r="F1026" s="1">
        <v>60</v>
      </c>
      <c r="G1026" s="1">
        <f t="shared" si="17"/>
        <v>262.2</v>
      </c>
      <c r="I1026" s="404"/>
      <c r="J1026" t="s">
        <v>212</v>
      </c>
      <c r="K1026" s="44">
        <v>200</v>
      </c>
    </row>
    <row r="1027" spans="1:11">
      <c r="A1027" s="30">
        <v>46037</v>
      </c>
      <c r="B1027" s="405">
        <v>32340</v>
      </c>
      <c r="C1027" s="405" t="s">
        <v>29</v>
      </c>
      <c r="D1027" t="s">
        <v>16</v>
      </c>
      <c r="F1027" s="1">
        <v>5</v>
      </c>
      <c r="G1027" s="1">
        <f t="shared" si="17"/>
        <v>257.2</v>
      </c>
      <c r="K1027" s="159">
        <f>SUM(K1024:K1026)</f>
        <v>265</v>
      </c>
    </row>
    <row r="1028" spans="1:11">
      <c r="A1028" s="30">
        <v>46049</v>
      </c>
      <c r="B1028" s="405">
        <v>32413</v>
      </c>
      <c r="C1028" s="405" t="s">
        <v>29</v>
      </c>
      <c r="D1028" t="s">
        <v>212</v>
      </c>
      <c r="F1028" s="1">
        <v>200</v>
      </c>
      <c r="G1028" s="1">
        <f t="shared" si="17"/>
        <v>57.199999999999989</v>
      </c>
    </row>
    <row r="1029" spans="1:11">
      <c r="A1029" s="30">
        <v>46055</v>
      </c>
      <c r="B1029" s="405">
        <v>32448</v>
      </c>
      <c r="C1029" s="405" t="s">
        <v>29</v>
      </c>
      <c r="D1029" t="s">
        <v>13</v>
      </c>
      <c r="F1029" s="1">
        <v>51.2</v>
      </c>
      <c r="G1029" s="1">
        <f t="shared" si="17"/>
        <v>5.9999999999999858</v>
      </c>
    </row>
    <row r="1030" spans="1:11">
      <c r="A1030" s="30">
        <v>46055</v>
      </c>
      <c r="B1030" s="405">
        <v>32448</v>
      </c>
      <c r="C1030" s="405" t="s">
        <v>29</v>
      </c>
      <c r="D1030" t="s">
        <v>14</v>
      </c>
      <c r="F1030" s="1">
        <v>6</v>
      </c>
      <c r="G1030" s="1">
        <f t="shared" si="17"/>
        <v>-1.4210854715202004E-14</v>
      </c>
    </row>
    <row r="1031" spans="1:11">
      <c r="A1031" s="68">
        <v>46053</v>
      </c>
      <c r="B1031" s="404" t="s">
        <v>11</v>
      </c>
      <c r="C1031" s="404" t="s">
        <v>12</v>
      </c>
      <c r="D1031" t="s">
        <v>13</v>
      </c>
      <c r="E1031" s="44">
        <v>49.7</v>
      </c>
      <c r="G1031" s="1">
        <f t="shared" si="17"/>
        <v>49.699999999999989</v>
      </c>
    </row>
    <row r="1032" spans="1:11">
      <c r="A1032" s="46"/>
      <c r="B1032" s="405"/>
      <c r="C1032" s="405"/>
      <c r="D1032" t="s">
        <v>14</v>
      </c>
      <c r="E1032" s="44">
        <v>5</v>
      </c>
      <c r="G1032" s="1">
        <f t="shared" si="17"/>
        <v>54.699999999999989</v>
      </c>
    </row>
    <row r="1033" spans="1:11">
      <c r="A1033" s="46"/>
      <c r="B1033" s="405"/>
      <c r="C1033" s="405"/>
      <c r="D1033" t="s">
        <v>15</v>
      </c>
      <c r="E1033" s="217">
        <v>60</v>
      </c>
      <c r="G1033" s="1">
        <f t="shared" si="17"/>
        <v>114.69999999999999</v>
      </c>
      <c r="I1033" s="404"/>
      <c r="K1033" s="44"/>
    </row>
    <row r="1034" spans="1:11">
      <c r="A1034" s="46"/>
      <c r="B1034" s="405"/>
      <c r="C1034" s="405"/>
      <c r="D1034" t="s">
        <v>16</v>
      </c>
      <c r="E1034" s="217">
        <v>5</v>
      </c>
      <c r="G1034" s="1">
        <f t="shared" si="17"/>
        <v>119.69999999999999</v>
      </c>
      <c r="K1034" s="44"/>
    </row>
    <row r="1035" spans="1:11">
      <c r="B1035" s="405"/>
      <c r="C1035" s="405"/>
      <c r="D1035" t="s">
        <v>212</v>
      </c>
      <c r="E1035" s="44">
        <v>200</v>
      </c>
      <c r="G1035" s="1">
        <f t="shared" si="17"/>
        <v>319.7</v>
      </c>
    </row>
    <row r="1036" spans="1:11">
      <c r="B1036" s="405"/>
      <c r="C1036" s="405"/>
      <c r="D1036" t="s">
        <v>100</v>
      </c>
      <c r="E1036" s="217">
        <v>10</v>
      </c>
      <c r="G1036" s="1">
        <f t="shared" si="17"/>
        <v>329.7</v>
      </c>
    </row>
    <row r="1037" spans="1:11">
      <c r="A1037" s="30">
        <v>46085</v>
      </c>
      <c r="B1037" s="405">
        <v>32611</v>
      </c>
      <c r="C1037" s="405" t="s">
        <v>12</v>
      </c>
      <c r="D1037" t="s">
        <v>212</v>
      </c>
      <c r="E1037" s="217"/>
      <c r="F1037" s="1">
        <v>200</v>
      </c>
      <c r="G1037" s="1">
        <f>+G1036+E1037-F1037</f>
        <v>129.69999999999999</v>
      </c>
    </row>
    <row r="1038" spans="1:11">
      <c r="A1038" s="30">
        <v>46092</v>
      </c>
      <c r="B1038" s="405">
        <v>32644</v>
      </c>
      <c r="C1038" s="405" t="s">
        <v>12</v>
      </c>
      <c r="D1038" t="s">
        <v>13</v>
      </c>
      <c r="E1038" s="217"/>
      <c r="F1038" s="1">
        <v>49.7</v>
      </c>
      <c r="G1038" s="1">
        <f t="shared" ref="G1038:G1049" si="18">+G1037+E1038-F1038</f>
        <v>79.999999999999986</v>
      </c>
    </row>
    <row r="1039" spans="1:11">
      <c r="A1039" s="30">
        <v>46092</v>
      </c>
      <c r="B1039" s="405">
        <v>32644</v>
      </c>
      <c r="C1039" s="405" t="s">
        <v>12</v>
      </c>
      <c r="D1039" t="s">
        <v>14</v>
      </c>
      <c r="E1039" s="217"/>
      <c r="F1039" s="1">
        <v>5</v>
      </c>
      <c r="G1039" s="1">
        <f t="shared" si="18"/>
        <v>74.999999999999986</v>
      </c>
    </row>
    <row r="1040" spans="1:11">
      <c r="A1040" s="30">
        <v>46105</v>
      </c>
      <c r="B1040" s="405">
        <v>32813</v>
      </c>
      <c r="C1040" s="405" t="s">
        <v>12</v>
      </c>
      <c r="D1040" t="s">
        <v>15</v>
      </c>
      <c r="E1040" s="217"/>
      <c r="F1040" s="1">
        <v>60</v>
      </c>
      <c r="G1040" s="1">
        <f>+G1039+E1040-F1040</f>
        <v>14.999999999999986</v>
      </c>
    </row>
    <row r="1041" spans="1:12">
      <c r="A1041" s="30">
        <v>46105</v>
      </c>
      <c r="B1041" s="405">
        <v>32813</v>
      </c>
      <c r="C1041" s="405" t="s">
        <v>12</v>
      </c>
      <c r="D1041" t="s">
        <v>16</v>
      </c>
      <c r="E1041" s="217"/>
      <c r="F1041" s="1">
        <v>5</v>
      </c>
      <c r="G1041" s="1">
        <f>+G1040+E1041-F1041</f>
        <v>9.9999999999999858</v>
      </c>
    </row>
    <row r="1042" spans="1:12">
      <c r="A1042" s="30">
        <v>46105</v>
      </c>
      <c r="B1042" s="405">
        <v>32813</v>
      </c>
      <c r="C1042" s="405" t="s">
        <v>12</v>
      </c>
      <c r="D1042" t="s">
        <v>216</v>
      </c>
      <c r="E1042" s="217"/>
      <c r="F1042" s="1">
        <v>10</v>
      </c>
      <c r="G1042" s="1">
        <f t="shared" ref="G1042:G1047" si="19">+G1041+E1042-F1042</f>
        <v>-1.4210854715202004E-14</v>
      </c>
    </row>
    <row r="1043" spans="1:12">
      <c r="A1043" s="32">
        <v>46081</v>
      </c>
      <c r="B1043" s="404" t="s">
        <v>11</v>
      </c>
      <c r="C1043" s="404" t="s">
        <v>19</v>
      </c>
      <c r="D1043" t="s">
        <v>13</v>
      </c>
      <c r="E1043" s="44">
        <v>49</v>
      </c>
      <c r="G1043" s="1">
        <f t="shared" si="19"/>
        <v>48.999999999999986</v>
      </c>
    </row>
    <row r="1044" spans="1:12">
      <c r="B1044" s="405"/>
      <c r="C1044" s="405"/>
      <c r="D1044" t="s">
        <v>14</v>
      </c>
      <c r="E1044" s="44">
        <v>10</v>
      </c>
      <c r="G1044" s="1">
        <f t="shared" si="19"/>
        <v>58.999999999999986</v>
      </c>
    </row>
    <row r="1045" spans="1:12">
      <c r="B1045" s="405"/>
      <c r="C1045" s="405"/>
      <c r="D1045" t="s">
        <v>15</v>
      </c>
      <c r="E1045" s="217">
        <v>56</v>
      </c>
      <c r="G1045" s="1">
        <f t="shared" si="19"/>
        <v>114.99999999999999</v>
      </c>
      <c r="I1045" s="421" t="s">
        <v>215</v>
      </c>
      <c r="J1045" s="421"/>
      <c r="K1045" s="421"/>
    </row>
    <row r="1046" spans="1:12">
      <c r="B1046" s="405"/>
      <c r="C1046" s="405"/>
      <c r="D1046" t="s">
        <v>16</v>
      </c>
      <c r="E1046" s="217">
        <v>5</v>
      </c>
      <c r="G1046" s="1">
        <f t="shared" si="19"/>
        <v>119.99999999999999</v>
      </c>
      <c r="H1046" s="404">
        <v>2026</v>
      </c>
      <c r="I1046" s="404" t="s">
        <v>20</v>
      </c>
      <c r="J1046" t="s">
        <v>13</v>
      </c>
      <c r="K1046" s="217">
        <v>51.1</v>
      </c>
    </row>
    <row r="1047" spans="1:12">
      <c r="B1047" s="405"/>
      <c r="C1047" s="405"/>
      <c r="D1047" t="s">
        <v>212</v>
      </c>
      <c r="E1047" s="44">
        <v>200</v>
      </c>
      <c r="G1047" s="1">
        <f t="shared" si="19"/>
        <v>320</v>
      </c>
      <c r="I1047" s="405"/>
      <c r="J1047" t="s">
        <v>14</v>
      </c>
      <c r="K1047" s="217">
        <v>6</v>
      </c>
    </row>
    <row r="1048" spans="1:12">
      <c r="A1048" s="30">
        <v>46092</v>
      </c>
      <c r="B1048" s="405">
        <v>32644</v>
      </c>
      <c r="C1048" s="405" t="s">
        <v>19</v>
      </c>
      <c r="D1048" t="s">
        <v>212</v>
      </c>
      <c r="F1048" s="1">
        <v>95.3</v>
      </c>
      <c r="G1048" s="1">
        <f t="shared" si="18"/>
        <v>224.7</v>
      </c>
      <c r="I1048" s="405"/>
      <c r="J1048" t="s">
        <v>15</v>
      </c>
      <c r="K1048" s="217"/>
      <c r="L1048" s="44"/>
    </row>
    <row r="1049" spans="1:12">
      <c r="A1049" s="30">
        <v>46092</v>
      </c>
      <c r="B1049" s="405">
        <v>32645</v>
      </c>
      <c r="C1049" s="405" t="s">
        <v>19</v>
      </c>
      <c r="D1049" t="s">
        <v>212</v>
      </c>
      <c r="F1049" s="1">
        <v>104.7</v>
      </c>
      <c r="G1049" s="1">
        <f t="shared" si="18"/>
        <v>119.99999999999999</v>
      </c>
      <c r="I1049" s="405"/>
      <c r="J1049" t="s">
        <v>16</v>
      </c>
      <c r="K1049" s="217"/>
    </row>
    <row r="1050" spans="1:12">
      <c r="A1050" s="30">
        <v>46105</v>
      </c>
      <c r="B1050" s="405">
        <v>32813</v>
      </c>
      <c r="C1050" s="405" t="s">
        <v>19</v>
      </c>
      <c r="D1050" t="s">
        <v>15</v>
      </c>
      <c r="F1050" s="1">
        <v>56</v>
      </c>
      <c r="G1050" s="1">
        <f t="shared" si="17"/>
        <v>63.999999999999986</v>
      </c>
      <c r="I1050" s="405"/>
      <c r="J1050" t="s">
        <v>212</v>
      </c>
      <c r="K1050" s="44">
        <v>200</v>
      </c>
    </row>
    <row r="1051" spans="1:12">
      <c r="A1051" s="30">
        <v>46105</v>
      </c>
      <c r="B1051" s="405">
        <v>32813</v>
      </c>
      <c r="C1051" s="405" t="s">
        <v>19</v>
      </c>
      <c r="D1051" t="s">
        <v>16</v>
      </c>
      <c r="F1051" s="1">
        <v>5</v>
      </c>
      <c r="G1051" s="1">
        <f t="shared" si="17"/>
        <v>58.999999999999986</v>
      </c>
      <c r="K1051" s="159">
        <f>SUM(K1046:K1050)</f>
        <v>257.10000000000002</v>
      </c>
    </row>
    <row r="1052" spans="1:12">
      <c r="A1052" s="30">
        <v>46105</v>
      </c>
      <c r="B1052" s="405">
        <v>32860</v>
      </c>
      <c r="C1052" s="405" t="s">
        <v>19</v>
      </c>
      <c r="D1052" t="s">
        <v>13</v>
      </c>
      <c r="F1052" s="1">
        <v>49</v>
      </c>
      <c r="G1052" s="1">
        <f t="shared" si="17"/>
        <v>9.9999999999999858</v>
      </c>
    </row>
    <row r="1053" spans="1:12">
      <c r="A1053" s="30">
        <v>46105</v>
      </c>
      <c r="B1053" s="405">
        <v>32860</v>
      </c>
      <c r="C1053" s="405" t="s">
        <v>19</v>
      </c>
      <c r="D1053" t="s">
        <v>14</v>
      </c>
      <c r="F1053" s="1">
        <v>10</v>
      </c>
      <c r="G1053" s="1">
        <f t="shared" si="17"/>
        <v>-1.4210854715202004E-14</v>
      </c>
      <c r="K1053" s="44"/>
    </row>
    <row r="1054" spans="1:12">
      <c r="A1054" s="68">
        <v>46112</v>
      </c>
      <c r="B1054" s="404" t="s">
        <v>11</v>
      </c>
      <c r="C1054" s="404" t="s">
        <v>20</v>
      </c>
      <c r="D1054" t="s">
        <v>13</v>
      </c>
      <c r="E1054" s="217">
        <v>51.1</v>
      </c>
      <c r="G1054" s="1">
        <f t="shared" si="17"/>
        <v>51.099999999999987</v>
      </c>
      <c r="I1054" s="404"/>
      <c r="K1054" s="44"/>
    </row>
    <row r="1055" spans="1:12">
      <c r="A1055" s="46"/>
      <c r="B1055" s="405"/>
      <c r="C1055" s="405"/>
      <c r="D1055" t="s">
        <v>14</v>
      </c>
      <c r="E1055" s="217">
        <v>6</v>
      </c>
      <c r="G1055" s="1">
        <f t="shared" si="17"/>
        <v>57.099999999999987</v>
      </c>
      <c r="I1055" s="405"/>
      <c r="K1055" s="44"/>
    </row>
    <row r="1056" spans="1:12">
      <c r="A1056" s="46"/>
      <c r="B1056" s="405"/>
      <c r="C1056" s="405"/>
      <c r="D1056" t="s">
        <v>15</v>
      </c>
      <c r="E1056" s="217">
        <v>60</v>
      </c>
      <c r="G1056" s="1">
        <f t="shared" si="17"/>
        <v>117.1</v>
      </c>
      <c r="K1056" s="44"/>
      <c r="L1056" s="44"/>
    </row>
    <row r="1057" spans="1:7">
      <c r="A1057" s="46"/>
      <c r="B1057" s="405"/>
      <c r="C1057" s="405"/>
      <c r="D1057" t="s">
        <v>16</v>
      </c>
      <c r="E1057" s="217">
        <v>5</v>
      </c>
      <c r="G1057" s="1">
        <f t="shared" si="17"/>
        <v>122.1</v>
      </c>
    </row>
    <row r="1058" spans="1:7">
      <c r="B1058" s="405"/>
      <c r="C1058" s="405"/>
      <c r="D1058" t="s">
        <v>212</v>
      </c>
      <c r="E1058" s="44">
        <v>200</v>
      </c>
      <c r="G1058" s="1">
        <f t="shared" ref="G1058:G1106" si="20">+G1057+E1058-F1058</f>
        <v>322.10000000000002</v>
      </c>
    </row>
    <row r="1059" spans="1:7">
      <c r="B1059" s="405"/>
      <c r="C1059" s="405"/>
      <c r="G1059" s="1">
        <f t="shared" si="20"/>
        <v>322.10000000000002</v>
      </c>
    </row>
    <row r="1060" spans="1:7">
      <c r="B1060" s="405"/>
      <c r="C1060" s="405"/>
      <c r="G1060" s="1">
        <f t="shared" si="20"/>
        <v>322.10000000000002</v>
      </c>
    </row>
    <row r="1061" spans="1:7">
      <c r="B1061" s="405"/>
      <c r="C1061" s="405"/>
      <c r="G1061" s="1">
        <f t="shared" si="20"/>
        <v>322.10000000000002</v>
      </c>
    </row>
    <row r="1062" spans="1:7">
      <c r="B1062" s="405"/>
      <c r="C1062" s="405"/>
      <c r="G1062" s="1">
        <f t="shared" si="20"/>
        <v>322.10000000000002</v>
      </c>
    </row>
    <row r="1063" spans="1:7">
      <c r="B1063" s="405"/>
      <c r="C1063" s="405"/>
      <c r="G1063" s="1">
        <f t="shared" si="20"/>
        <v>322.10000000000002</v>
      </c>
    </row>
    <row r="1064" spans="1:7">
      <c r="B1064" s="405"/>
      <c r="C1064" s="405"/>
      <c r="G1064" s="1">
        <f t="shared" si="20"/>
        <v>322.10000000000002</v>
      </c>
    </row>
    <row r="1065" spans="1:7">
      <c r="B1065" s="405"/>
      <c r="C1065" s="405"/>
      <c r="G1065" s="1">
        <f t="shared" si="20"/>
        <v>322.10000000000002</v>
      </c>
    </row>
    <row r="1066" spans="1:7">
      <c r="B1066" s="405"/>
      <c r="C1066" s="405"/>
      <c r="G1066" s="1">
        <f t="shared" si="20"/>
        <v>322.10000000000002</v>
      </c>
    </row>
    <row r="1067" spans="1:7">
      <c r="B1067" s="405"/>
      <c r="C1067" s="405"/>
      <c r="G1067" s="1">
        <f t="shared" si="20"/>
        <v>322.10000000000002</v>
      </c>
    </row>
    <row r="1068" spans="1:7">
      <c r="B1068" s="405"/>
      <c r="C1068" s="405"/>
      <c r="G1068" s="1">
        <f t="shared" si="20"/>
        <v>322.10000000000002</v>
      </c>
    </row>
    <row r="1069" spans="1:7">
      <c r="B1069" s="405"/>
      <c r="C1069" s="405"/>
      <c r="G1069" s="1">
        <f t="shared" si="20"/>
        <v>322.10000000000002</v>
      </c>
    </row>
    <row r="1070" spans="1:7">
      <c r="B1070" s="405"/>
      <c r="C1070" s="405"/>
      <c r="G1070" s="1">
        <f t="shared" si="20"/>
        <v>322.10000000000002</v>
      </c>
    </row>
    <row r="1071" spans="1:7">
      <c r="B1071" s="405"/>
      <c r="C1071" s="405"/>
      <c r="G1071" s="1">
        <f t="shared" si="20"/>
        <v>322.10000000000002</v>
      </c>
    </row>
    <row r="1072" spans="1:7">
      <c r="B1072" s="405"/>
      <c r="C1072" s="405"/>
      <c r="G1072" s="1">
        <f t="shared" si="20"/>
        <v>322.10000000000002</v>
      </c>
    </row>
    <row r="1073" spans="2:7">
      <c r="B1073" s="405"/>
      <c r="C1073" s="405"/>
      <c r="G1073" s="1">
        <f t="shared" si="20"/>
        <v>322.10000000000002</v>
      </c>
    </row>
    <row r="1074" spans="2:7">
      <c r="B1074" s="405"/>
      <c r="C1074" s="405"/>
      <c r="G1074" s="1">
        <f t="shared" si="20"/>
        <v>322.10000000000002</v>
      </c>
    </row>
    <row r="1075" spans="2:7">
      <c r="B1075" s="405"/>
      <c r="C1075" s="405"/>
      <c r="G1075" s="1">
        <f t="shared" si="20"/>
        <v>322.10000000000002</v>
      </c>
    </row>
    <row r="1076" spans="2:7">
      <c r="B1076" s="405"/>
      <c r="C1076" s="405"/>
      <c r="G1076" s="1">
        <f t="shared" si="20"/>
        <v>322.10000000000002</v>
      </c>
    </row>
    <row r="1077" spans="2:7">
      <c r="B1077" s="405"/>
      <c r="C1077" s="405"/>
      <c r="G1077" s="1">
        <f t="shared" si="20"/>
        <v>322.10000000000002</v>
      </c>
    </row>
    <row r="1078" spans="2:7">
      <c r="B1078" s="405"/>
      <c r="C1078" s="405"/>
      <c r="G1078" s="1">
        <f t="shared" si="20"/>
        <v>322.10000000000002</v>
      </c>
    </row>
    <row r="1079" spans="2:7">
      <c r="B1079" s="405"/>
      <c r="C1079" s="405"/>
      <c r="G1079" s="1">
        <f t="shared" si="20"/>
        <v>322.10000000000002</v>
      </c>
    </row>
    <row r="1080" spans="2:7">
      <c r="B1080" s="405"/>
      <c r="C1080" s="405"/>
      <c r="G1080" s="1">
        <f t="shared" si="20"/>
        <v>322.10000000000002</v>
      </c>
    </row>
    <row r="1081" spans="2:7">
      <c r="B1081" s="405"/>
      <c r="C1081" s="405"/>
      <c r="G1081" s="1">
        <f t="shared" si="20"/>
        <v>322.10000000000002</v>
      </c>
    </row>
    <row r="1082" spans="2:7">
      <c r="B1082" s="405"/>
      <c r="C1082" s="405"/>
      <c r="G1082" s="1">
        <f t="shared" si="20"/>
        <v>322.10000000000002</v>
      </c>
    </row>
    <row r="1083" spans="2:7">
      <c r="B1083" s="405"/>
      <c r="C1083" s="405"/>
      <c r="G1083" s="1">
        <f t="shared" si="20"/>
        <v>322.10000000000002</v>
      </c>
    </row>
    <row r="1084" spans="2:7">
      <c r="B1084" s="405"/>
      <c r="C1084" s="405"/>
      <c r="G1084" s="1">
        <f t="shared" si="20"/>
        <v>322.10000000000002</v>
      </c>
    </row>
    <row r="1085" spans="2:7">
      <c r="B1085" s="405"/>
      <c r="C1085" s="405"/>
      <c r="G1085" s="1">
        <f t="shared" si="20"/>
        <v>322.10000000000002</v>
      </c>
    </row>
    <row r="1086" spans="2:7">
      <c r="B1086" s="405"/>
      <c r="C1086" s="405"/>
      <c r="G1086" s="1">
        <f t="shared" si="20"/>
        <v>322.10000000000002</v>
      </c>
    </row>
    <row r="1087" spans="2:7">
      <c r="B1087" s="405"/>
      <c r="C1087" s="405"/>
      <c r="G1087" s="1">
        <f t="shared" si="20"/>
        <v>322.10000000000002</v>
      </c>
    </row>
    <row r="1088" spans="2:7">
      <c r="B1088" s="405"/>
      <c r="C1088" s="405"/>
      <c r="G1088" s="1">
        <f t="shared" si="20"/>
        <v>322.10000000000002</v>
      </c>
    </row>
    <row r="1089" spans="2:7">
      <c r="B1089" s="405"/>
      <c r="C1089" s="405"/>
      <c r="G1089" s="1">
        <f t="shared" si="20"/>
        <v>322.10000000000002</v>
      </c>
    </row>
    <row r="1090" spans="2:7">
      <c r="B1090" s="405"/>
      <c r="C1090" s="405"/>
      <c r="G1090" s="1">
        <f t="shared" si="20"/>
        <v>322.10000000000002</v>
      </c>
    </row>
    <row r="1091" spans="2:7">
      <c r="B1091" s="405"/>
      <c r="C1091" s="405"/>
      <c r="G1091" s="1">
        <f t="shared" si="20"/>
        <v>322.10000000000002</v>
      </c>
    </row>
    <row r="1092" spans="2:7">
      <c r="B1092" s="405"/>
      <c r="C1092" s="405"/>
      <c r="G1092" s="1">
        <f t="shared" si="20"/>
        <v>322.10000000000002</v>
      </c>
    </row>
    <row r="1093" spans="2:7">
      <c r="B1093" s="405"/>
      <c r="C1093" s="405"/>
      <c r="G1093" s="1">
        <f t="shared" si="20"/>
        <v>322.10000000000002</v>
      </c>
    </row>
    <row r="1094" spans="2:7">
      <c r="B1094" s="405"/>
      <c r="C1094" s="405"/>
      <c r="G1094" s="1">
        <f t="shared" si="20"/>
        <v>322.10000000000002</v>
      </c>
    </row>
    <row r="1095" spans="2:7">
      <c r="B1095" s="405"/>
      <c r="C1095" s="405"/>
      <c r="G1095" s="1">
        <f t="shared" si="20"/>
        <v>322.10000000000002</v>
      </c>
    </row>
    <row r="1096" spans="2:7">
      <c r="B1096" s="405"/>
      <c r="C1096" s="405"/>
      <c r="G1096" s="1">
        <f t="shared" si="20"/>
        <v>322.10000000000002</v>
      </c>
    </row>
    <row r="1097" spans="2:7">
      <c r="B1097" s="405"/>
      <c r="C1097" s="405"/>
      <c r="G1097" s="1">
        <f t="shared" si="20"/>
        <v>322.10000000000002</v>
      </c>
    </row>
    <row r="1098" spans="2:7">
      <c r="B1098" s="405"/>
      <c r="C1098" s="405"/>
      <c r="G1098" s="1">
        <f t="shared" si="20"/>
        <v>322.10000000000002</v>
      </c>
    </row>
    <row r="1099" spans="2:7">
      <c r="B1099" s="405"/>
      <c r="C1099" s="405"/>
      <c r="G1099" s="1">
        <f t="shared" si="20"/>
        <v>322.10000000000002</v>
      </c>
    </row>
    <row r="1100" spans="2:7">
      <c r="B1100" s="405"/>
      <c r="C1100" s="405"/>
      <c r="G1100" s="1">
        <f t="shared" si="20"/>
        <v>322.10000000000002</v>
      </c>
    </row>
    <row r="1101" spans="2:7">
      <c r="B1101" s="405"/>
      <c r="C1101" s="405"/>
      <c r="G1101" s="1">
        <f t="shared" si="20"/>
        <v>322.10000000000002</v>
      </c>
    </row>
    <row r="1102" spans="2:7">
      <c r="B1102" s="405"/>
      <c r="C1102" s="405"/>
      <c r="G1102" s="1">
        <f t="shared" si="20"/>
        <v>322.10000000000002</v>
      </c>
    </row>
    <row r="1103" spans="2:7">
      <c r="B1103" s="405"/>
      <c r="C1103" s="405"/>
      <c r="G1103" s="1">
        <f t="shared" si="20"/>
        <v>322.10000000000002</v>
      </c>
    </row>
    <row r="1104" spans="2:7">
      <c r="B1104" s="405"/>
      <c r="C1104" s="405"/>
      <c r="G1104" s="1">
        <f t="shared" si="20"/>
        <v>322.10000000000002</v>
      </c>
    </row>
    <row r="1105" spans="2:7">
      <c r="B1105" s="405"/>
      <c r="C1105" s="405"/>
      <c r="G1105" s="1">
        <f t="shared" si="20"/>
        <v>322.10000000000002</v>
      </c>
    </row>
    <row r="1106" spans="2:7">
      <c r="B1106" s="405"/>
      <c r="C1106" s="405"/>
      <c r="G1106" s="1">
        <f t="shared" si="20"/>
        <v>322.10000000000002</v>
      </c>
    </row>
    <row r="1107" spans="2:7">
      <c r="B1107" s="405"/>
      <c r="C1107" s="405"/>
      <c r="G1107" s="1">
        <f t="shared" ref="G1107:G1170" si="21">+G1106+E1107-F1107</f>
        <v>322.10000000000002</v>
      </c>
    </row>
    <row r="1108" spans="2:7">
      <c r="B1108" s="405"/>
      <c r="C1108" s="405"/>
      <c r="G1108" s="1">
        <f t="shared" si="21"/>
        <v>322.10000000000002</v>
      </c>
    </row>
    <row r="1109" spans="2:7">
      <c r="B1109" s="405"/>
      <c r="C1109" s="405"/>
      <c r="G1109" s="1">
        <f t="shared" si="21"/>
        <v>322.10000000000002</v>
      </c>
    </row>
    <row r="1110" spans="2:7">
      <c r="B1110" s="405"/>
      <c r="C1110" s="405"/>
      <c r="G1110" s="1">
        <f t="shared" si="21"/>
        <v>322.10000000000002</v>
      </c>
    </row>
    <row r="1111" spans="2:7">
      <c r="B1111" s="405"/>
      <c r="C1111" s="405"/>
      <c r="G1111" s="1">
        <f t="shared" si="21"/>
        <v>322.10000000000002</v>
      </c>
    </row>
    <row r="1112" spans="2:7">
      <c r="B1112" s="405"/>
      <c r="C1112" s="405"/>
      <c r="G1112" s="1">
        <f t="shared" si="21"/>
        <v>322.10000000000002</v>
      </c>
    </row>
    <row r="1113" spans="2:7">
      <c r="B1113" s="405"/>
      <c r="C1113" s="405"/>
      <c r="G1113" s="1">
        <f t="shared" si="21"/>
        <v>322.10000000000002</v>
      </c>
    </row>
    <row r="1114" spans="2:7">
      <c r="B1114" s="405"/>
      <c r="C1114" s="405"/>
      <c r="G1114" s="1">
        <f t="shared" si="21"/>
        <v>322.10000000000002</v>
      </c>
    </row>
    <row r="1115" spans="2:7">
      <c r="B1115" s="405"/>
      <c r="C1115" s="405"/>
      <c r="G1115" s="1">
        <f t="shared" si="21"/>
        <v>322.10000000000002</v>
      </c>
    </row>
    <row r="1116" spans="2:7">
      <c r="B1116" s="405"/>
      <c r="C1116" s="405"/>
      <c r="G1116" s="1">
        <f t="shared" si="21"/>
        <v>322.10000000000002</v>
      </c>
    </row>
    <row r="1117" spans="2:7">
      <c r="B1117" s="405"/>
      <c r="C1117" s="405"/>
      <c r="G1117" s="1">
        <f t="shared" si="21"/>
        <v>322.10000000000002</v>
      </c>
    </row>
    <row r="1118" spans="2:7">
      <c r="B1118" s="405"/>
      <c r="C1118" s="405"/>
      <c r="G1118" s="1">
        <f t="shared" si="21"/>
        <v>322.10000000000002</v>
      </c>
    </row>
    <row r="1119" spans="2:7">
      <c r="B1119" s="405"/>
      <c r="C1119" s="405"/>
      <c r="G1119" s="1">
        <f t="shared" si="21"/>
        <v>322.10000000000002</v>
      </c>
    </row>
    <row r="1120" spans="2:7">
      <c r="B1120" s="405"/>
      <c r="C1120" s="405"/>
      <c r="G1120" s="1">
        <f t="shared" si="21"/>
        <v>322.10000000000002</v>
      </c>
    </row>
    <row r="1121" spans="2:7">
      <c r="B1121" s="405"/>
      <c r="C1121" s="405"/>
      <c r="G1121" s="1">
        <f t="shared" si="21"/>
        <v>322.10000000000002</v>
      </c>
    </row>
    <row r="1122" spans="2:7">
      <c r="B1122" s="405"/>
      <c r="C1122" s="405"/>
      <c r="G1122" s="1">
        <f t="shared" si="21"/>
        <v>322.10000000000002</v>
      </c>
    </row>
    <row r="1123" spans="2:7">
      <c r="B1123" s="405"/>
      <c r="C1123" s="405"/>
      <c r="G1123" s="1">
        <f t="shared" si="21"/>
        <v>322.10000000000002</v>
      </c>
    </row>
    <row r="1124" spans="2:7">
      <c r="B1124" s="405"/>
      <c r="C1124" s="405"/>
      <c r="G1124" s="1">
        <f t="shared" si="21"/>
        <v>322.10000000000002</v>
      </c>
    </row>
    <row r="1125" spans="2:7">
      <c r="B1125" s="405"/>
      <c r="C1125" s="405"/>
      <c r="G1125" s="1">
        <f t="shared" si="21"/>
        <v>322.10000000000002</v>
      </c>
    </row>
    <row r="1126" spans="2:7">
      <c r="B1126" s="405"/>
      <c r="C1126" s="405"/>
      <c r="G1126" s="1">
        <f t="shared" si="21"/>
        <v>322.10000000000002</v>
      </c>
    </row>
    <row r="1127" spans="2:7">
      <c r="B1127" s="405"/>
      <c r="C1127" s="405"/>
      <c r="G1127" s="1">
        <f t="shared" si="21"/>
        <v>322.10000000000002</v>
      </c>
    </row>
    <row r="1128" spans="2:7">
      <c r="B1128" s="405"/>
      <c r="C1128" s="405"/>
      <c r="G1128" s="1">
        <f t="shared" si="21"/>
        <v>322.10000000000002</v>
      </c>
    </row>
    <row r="1129" spans="2:7">
      <c r="B1129" s="405"/>
      <c r="C1129" s="405"/>
      <c r="G1129" s="1">
        <f t="shared" si="21"/>
        <v>322.10000000000002</v>
      </c>
    </row>
    <row r="1130" spans="2:7">
      <c r="B1130" s="405"/>
      <c r="C1130" s="405"/>
      <c r="G1130" s="1">
        <f t="shared" si="21"/>
        <v>322.10000000000002</v>
      </c>
    </row>
    <row r="1131" spans="2:7">
      <c r="B1131" s="405"/>
      <c r="C1131" s="405"/>
      <c r="G1131" s="1">
        <f t="shared" si="21"/>
        <v>322.10000000000002</v>
      </c>
    </row>
    <row r="1132" spans="2:7">
      <c r="B1132" s="405"/>
      <c r="C1132" s="405"/>
      <c r="G1132" s="1">
        <f t="shared" si="21"/>
        <v>322.10000000000002</v>
      </c>
    </row>
    <row r="1133" spans="2:7">
      <c r="B1133" s="405"/>
      <c r="C1133" s="405"/>
      <c r="G1133" s="1">
        <f t="shared" si="21"/>
        <v>322.10000000000002</v>
      </c>
    </row>
    <row r="1134" spans="2:7">
      <c r="B1134" s="405"/>
      <c r="C1134" s="405"/>
      <c r="G1134" s="1">
        <f t="shared" si="21"/>
        <v>322.10000000000002</v>
      </c>
    </row>
    <row r="1135" spans="2:7">
      <c r="B1135" s="405"/>
      <c r="C1135" s="405"/>
      <c r="G1135" s="1">
        <f t="shared" si="21"/>
        <v>322.10000000000002</v>
      </c>
    </row>
    <row r="1136" spans="2:7">
      <c r="B1136" s="405"/>
      <c r="C1136" s="405"/>
      <c r="G1136" s="1">
        <f t="shared" si="21"/>
        <v>322.10000000000002</v>
      </c>
    </row>
    <row r="1137" spans="2:7">
      <c r="B1137" s="405"/>
      <c r="C1137" s="405"/>
      <c r="G1137" s="1">
        <f t="shared" si="21"/>
        <v>322.10000000000002</v>
      </c>
    </row>
    <row r="1138" spans="2:7">
      <c r="B1138" s="405"/>
      <c r="C1138" s="405"/>
      <c r="G1138" s="1">
        <f t="shared" si="21"/>
        <v>322.10000000000002</v>
      </c>
    </row>
    <row r="1139" spans="2:7">
      <c r="B1139" s="405"/>
      <c r="C1139" s="405"/>
      <c r="G1139" s="1">
        <f t="shared" si="21"/>
        <v>322.10000000000002</v>
      </c>
    </row>
    <row r="1140" spans="2:7">
      <c r="B1140" s="405"/>
      <c r="C1140" s="405"/>
      <c r="G1140" s="1">
        <f t="shared" si="21"/>
        <v>322.10000000000002</v>
      </c>
    </row>
    <row r="1141" spans="2:7">
      <c r="B1141" s="405"/>
      <c r="C1141" s="405"/>
      <c r="G1141" s="1">
        <f t="shared" si="21"/>
        <v>322.10000000000002</v>
      </c>
    </row>
    <row r="1142" spans="2:7">
      <c r="B1142" s="405"/>
      <c r="C1142" s="405"/>
      <c r="G1142" s="1">
        <f t="shared" si="21"/>
        <v>322.10000000000002</v>
      </c>
    </row>
    <row r="1143" spans="2:7">
      <c r="B1143" s="405"/>
      <c r="C1143" s="405"/>
      <c r="G1143" s="1">
        <f t="shared" si="21"/>
        <v>322.10000000000002</v>
      </c>
    </row>
    <row r="1144" spans="2:7">
      <c r="B1144" s="405"/>
      <c r="C1144" s="405"/>
      <c r="G1144" s="1">
        <f t="shared" si="21"/>
        <v>322.10000000000002</v>
      </c>
    </row>
    <row r="1145" spans="2:7">
      <c r="B1145" s="405"/>
      <c r="C1145" s="405"/>
      <c r="G1145" s="1">
        <f t="shared" si="21"/>
        <v>322.10000000000002</v>
      </c>
    </row>
    <row r="1146" spans="2:7">
      <c r="B1146" s="405"/>
      <c r="C1146" s="405"/>
      <c r="G1146" s="1">
        <f t="shared" si="21"/>
        <v>322.10000000000002</v>
      </c>
    </row>
    <row r="1147" spans="2:7">
      <c r="B1147" s="405"/>
      <c r="C1147" s="405"/>
      <c r="G1147" s="1">
        <f t="shared" si="21"/>
        <v>322.10000000000002</v>
      </c>
    </row>
    <row r="1148" spans="2:7">
      <c r="B1148" s="405"/>
      <c r="C1148" s="405"/>
      <c r="G1148" s="1">
        <f t="shared" si="21"/>
        <v>322.10000000000002</v>
      </c>
    </row>
    <row r="1149" spans="2:7">
      <c r="B1149" s="405"/>
      <c r="C1149" s="405"/>
      <c r="G1149" s="1">
        <f t="shared" si="21"/>
        <v>322.10000000000002</v>
      </c>
    </row>
    <row r="1150" spans="2:7">
      <c r="B1150" s="405"/>
      <c r="C1150" s="405"/>
      <c r="G1150" s="1">
        <f t="shared" si="21"/>
        <v>322.10000000000002</v>
      </c>
    </row>
    <row r="1151" spans="2:7">
      <c r="B1151" s="405"/>
      <c r="C1151" s="405"/>
      <c r="G1151" s="1">
        <f t="shared" si="21"/>
        <v>322.10000000000002</v>
      </c>
    </row>
    <row r="1152" spans="2:7">
      <c r="B1152" s="405"/>
      <c r="C1152" s="405"/>
      <c r="G1152" s="1">
        <f t="shared" si="21"/>
        <v>322.10000000000002</v>
      </c>
    </row>
    <row r="1153" spans="2:7">
      <c r="B1153" s="405"/>
      <c r="C1153" s="405"/>
      <c r="G1153" s="1">
        <f t="shared" si="21"/>
        <v>322.10000000000002</v>
      </c>
    </row>
    <row r="1154" spans="2:7">
      <c r="B1154" s="405"/>
      <c r="C1154" s="405"/>
      <c r="G1154" s="1">
        <f t="shared" si="21"/>
        <v>322.10000000000002</v>
      </c>
    </row>
    <row r="1155" spans="2:7">
      <c r="B1155" s="405"/>
      <c r="C1155" s="405"/>
      <c r="G1155" s="1">
        <f t="shared" si="21"/>
        <v>322.10000000000002</v>
      </c>
    </row>
    <row r="1156" spans="2:7">
      <c r="B1156" s="405"/>
      <c r="C1156" s="405"/>
      <c r="G1156" s="1">
        <f t="shared" si="21"/>
        <v>322.10000000000002</v>
      </c>
    </row>
    <row r="1157" spans="2:7">
      <c r="B1157" s="405"/>
      <c r="C1157" s="405"/>
      <c r="G1157" s="1">
        <f t="shared" si="21"/>
        <v>322.10000000000002</v>
      </c>
    </row>
    <row r="1158" spans="2:7">
      <c r="B1158" s="405"/>
      <c r="C1158" s="405"/>
      <c r="G1158" s="1">
        <f t="shared" si="21"/>
        <v>322.10000000000002</v>
      </c>
    </row>
    <row r="1159" spans="2:7">
      <c r="B1159" s="405"/>
      <c r="C1159" s="405"/>
      <c r="G1159" s="1">
        <f t="shared" si="21"/>
        <v>322.10000000000002</v>
      </c>
    </row>
    <row r="1160" spans="2:7">
      <c r="B1160" s="405"/>
      <c r="C1160" s="405"/>
      <c r="G1160" s="1">
        <f t="shared" si="21"/>
        <v>322.10000000000002</v>
      </c>
    </row>
    <row r="1161" spans="2:7">
      <c r="B1161" s="405"/>
      <c r="C1161" s="405"/>
      <c r="G1161" s="1">
        <f t="shared" si="21"/>
        <v>322.10000000000002</v>
      </c>
    </row>
    <row r="1162" spans="2:7">
      <c r="B1162" s="405"/>
      <c r="C1162" s="405"/>
      <c r="G1162" s="1">
        <f t="shared" si="21"/>
        <v>322.10000000000002</v>
      </c>
    </row>
    <row r="1163" spans="2:7">
      <c r="B1163" s="405"/>
      <c r="C1163" s="405"/>
      <c r="G1163" s="1">
        <f t="shared" si="21"/>
        <v>322.10000000000002</v>
      </c>
    </row>
    <row r="1164" spans="2:7">
      <c r="B1164" s="405"/>
      <c r="C1164" s="405"/>
      <c r="G1164" s="1">
        <f t="shared" si="21"/>
        <v>322.10000000000002</v>
      </c>
    </row>
    <row r="1165" spans="2:7">
      <c r="B1165" s="405"/>
      <c r="C1165" s="405"/>
      <c r="G1165" s="1">
        <f t="shared" si="21"/>
        <v>322.10000000000002</v>
      </c>
    </row>
    <row r="1166" spans="2:7">
      <c r="B1166" s="405"/>
      <c r="C1166" s="405"/>
      <c r="G1166" s="1">
        <f t="shared" si="21"/>
        <v>322.10000000000002</v>
      </c>
    </row>
    <row r="1167" spans="2:7">
      <c r="B1167" s="405"/>
      <c r="C1167" s="405"/>
      <c r="G1167" s="1">
        <f t="shared" si="21"/>
        <v>322.10000000000002</v>
      </c>
    </row>
    <row r="1168" spans="2:7">
      <c r="B1168" s="405"/>
      <c r="C1168" s="405"/>
      <c r="G1168" s="1">
        <f t="shared" si="21"/>
        <v>322.10000000000002</v>
      </c>
    </row>
    <row r="1169" spans="2:7">
      <c r="B1169" s="405"/>
      <c r="C1169" s="405"/>
      <c r="G1169" s="1">
        <f t="shared" si="21"/>
        <v>322.10000000000002</v>
      </c>
    </row>
    <row r="1170" spans="2:7">
      <c r="B1170" s="405"/>
      <c r="C1170" s="405"/>
      <c r="G1170" s="1">
        <f t="shared" si="21"/>
        <v>322.10000000000002</v>
      </c>
    </row>
    <row r="1171" spans="2:7">
      <c r="B1171" s="405"/>
      <c r="C1171" s="405"/>
      <c r="G1171" s="1">
        <f t="shared" ref="G1171:G1234" si="22">+G1170+E1171-F1171</f>
        <v>322.10000000000002</v>
      </c>
    </row>
    <row r="1172" spans="2:7">
      <c r="B1172" s="405"/>
      <c r="C1172" s="405"/>
      <c r="G1172" s="1">
        <f t="shared" si="22"/>
        <v>322.10000000000002</v>
      </c>
    </row>
    <row r="1173" spans="2:7">
      <c r="B1173" s="405"/>
      <c r="C1173" s="405"/>
      <c r="G1173" s="1">
        <f t="shared" si="22"/>
        <v>322.10000000000002</v>
      </c>
    </row>
    <row r="1174" spans="2:7">
      <c r="B1174" s="405"/>
      <c r="C1174" s="405"/>
      <c r="G1174" s="1">
        <f t="shared" si="22"/>
        <v>322.10000000000002</v>
      </c>
    </row>
    <row r="1175" spans="2:7">
      <c r="B1175" s="405"/>
      <c r="C1175" s="405"/>
      <c r="G1175" s="1">
        <f t="shared" si="22"/>
        <v>322.10000000000002</v>
      </c>
    </row>
    <row r="1176" spans="2:7">
      <c r="B1176" s="405"/>
      <c r="C1176" s="405"/>
      <c r="G1176" s="1">
        <f t="shared" si="22"/>
        <v>322.10000000000002</v>
      </c>
    </row>
    <row r="1177" spans="2:7">
      <c r="B1177" s="405"/>
      <c r="C1177" s="405"/>
      <c r="G1177" s="1">
        <f t="shared" si="22"/>
        <v>322.10000000000002</v>
      </c>
    </row>
    <row r="1178" spans="2:7">
      <c r="B1178" s="405"/>
      <c r="C1178" s="405"/>
      <c r="G1178" s="1">
        <f t="shared" si="22"/>
        <v>322.10000000000002</v>
      </c>
    </row>
    <row r="1179" spans="2:7">
      <c r="B1179" s="405"/>
      <c r="C1179" s="405"/>
      <c r="G1179" s="1">
        <f t="shared" si="22"/>
        <v>322.10000000000002</v>
      </c>
    </row>
    <row r="1180" spans="2:7">
      <c r="B1180" s="405"/>
      <c r="C1180" s="405"/>
      <c r="G1180" s="1">
        <f t="shared" si="22"/>
        <v>322.10000000000002</v>
      </c>
    </row>
    <row r="1181" spans="2:7">
      <c r="B1181" s="405"/>
      <c r="C1181" s="405"/>
      <c r="G1181" s="1">
        <f t="shared" si="22"/>
        <v>322.10000000000002</v>
      </c>
    </row>
    <row r="1182" spans="2:7">
      <c r="B1182" s="405"/>
      <c r="C1182" s="405"/>
      <c r="G1182" s="1">
        <f t="shared" si="22"/>
        <v>322.10000000000002</v>
      </c>
    </row>
    <row r="1183" spans="2:7">
      <c r="B1183" s="405"/>
      <c r="C1183" s="405"/>
      <c r="G1183" s="1">
        <f t="shared" si="22"/>
        <v>322.10000000000002</v>
      </c>
    </row>
    <row r="1184" spans="2:7">
      <c r="B1184" s="405"/>
      <c r="C1184" s="405"/>
      <c r="G1184" s="1">
        <f t="shared" si="22"/>
        <v>322.10000000000002</v>
      </c>
    </row>
    <row r="1185" spans="2:7">
      <c r="B1185" s="405"/>
      <c r="C1185" s="405"/>
      <c r="G1185" s="1">
        <f t="shared" si="22"/>
        <v>322.10000000000002</v>
      </c>
    </row>
    <row r="1186" spans="2:7">
      <c r="B1186" s="405"/>
      <c r="C1186" s="405"/>
      <c r="G1186" s="1">
        <f t="shared" si="22"/>
        <v>322.10000000000002</v>
      </c>
    </row>
    <row r="1187" spans="2:7">
      <c r="B1187" s="405"/>
      <c r="C1187" s="405"/>
      <c r="G1187" s="1">
        <f t="shared" si="22"/>
        <v>322.10000000000002</v>
      </c>
    </row>
    <row r="1188" spans="2:7">
      <c r="B1188" s="405"/>
      <c r="C1188" s="405"/>
      <c r="G1188" s="1">
        <f t="shared" si="22"/>
        <v>322.10000000000002</v>
      </c>
    </row>
    <row r="1189" spans="2:7">
      <c r="B1189" s="405"/>
      <c r="C1189" s="405"/>
      <c r="G1189" s="1">
        <f t="shared" si="22"/>
        <v>322.10000000000002</v>
      </c>
    </row>
    <row r="1190" spans="2:7">
      <c r="B1190" s="405"/>
      <c r="C1190" s="405"/>
      <c r="G1190" s="1">
        <f t="shared" si="22"/>
        <v>322.10000000000002</v>
      </c>
    </row>
    <row r="1191" spans="2:7">
      <c r="B1191" s="405"/>
      <c r="C1191" s="405"/>
      <c r="G1191" s="1">
        <f t="shared" si="22"/>
        <v>322.10000000000002</v>
      </c>
    </row>
    <row r="1192" spans="2:7">
      <c r="B1192" s="405"/>
      <c r="C1192" s="405"/>
      <c r="G1192" s="1">
        <f t="shared" si="22"/>
        <v>322.10000000000002</v>
      </c>
    </row>
    <row r="1193" spans="2:7">
      <c r="B1193" s="405"/>
      <c r="C1193" s="405"/>
      <c r="G1193" s="1">
        <f t="shared" si="22"/>
        <v>322.10000000000002</v>
      </c>
    </row>
    <row r="1194" spans="2:7">
      <c r="B1194" s="405"/>
      <c r="C1194" s="405"/>
      <c r="G1194" s="1">
        <f t="shared" si="22"/>
        <v>322.10000000000002</v>
      </c>
    </row>
    <row r="1195" spans="2:7">
      <c r="B1195" s="405"/>
      <c r="C1195" s="405"/>
      <c r="G1195" s="1">
        <f t="shared" si="22"/>
        <v>322.10000000000002</v>
      </c>
    </row>
    <row r="1196" spans="2:7">
      <c r="B1196" s="405"/>
      <c r="C1196" s="405"/>
      <c r="G1196" s="1">
        <f t="shared" si="22"/>
        <v>322.10000000000002</v>
      </c>
    </row>
    <row r="1197" spans="2:7">
      <c r="B1197" s="405"/>
      <c r="C1197" s="405"/>
      <c r="G1197" s="1">
        <f t="shared" si="22"/>
        <v>322.10000000000002</v>
      </c>
    </row>
    <row r="1198" spans="2:7">
      <c r="B1198" s="405"/>
      <c r="C1198" s="405"/>
      <c r="G1198" s="1">
        <f t="shared" si="22"/>
        <v>322.10000000000002</v>
      </c>
    </row>
    <row r="1199" spans="2:7">
      <c r="B1199" s="405"/>
      <c r="C1199" s="405"/>
      <c r="G1199" s="1">
        <f t="shared" si="22"/>
        <v>322.10000000000002</v>
      </c>
    </row>
    <row r="1200" spans="2:7">
      <c r="B1200" s="405"/>
      <c r="C1200" s="405"/>
      <c r="G1200" s="1">
        <f t="shared" si="22"/>
        <v>322.10000000000002</v>
      </c>
    </row>
    <row r="1201" spans="2:7">
      <c r="B1201" s="405"/>
      <c r="C1201" s="405"/>
      <c r="G1201" s="1">
        <f t="shared" si="22"/>
        <v>322.10000000000002</v>
      </c>
    </row>
    <row r="1202" spans="2:7">
      <c r="B1202" s="405"/>
      <c r="C1202" s="405"/>
      <c r="G1202" s="1">
        <f t="shared" si="22"/>
        <v>322.10000000000002</v>
      </c>
    </row>
    <row r="1203" spans="2:7">
      <c r="B1203" s="405"/>
      <c r="C1203" s="405"/>
      <c r="G1203" s="1">
        <f t="shared" si="22"/>
        <v>322.10000000000002</v>
      </c>
    </row>
    <row r="1204" spans="2:7">
      <c r="B1204" s="405"/>
      <c r="C1204" s="405"/>
      <c r="G1204" s="1">
        <f t="shared" si="22"/>
        <v>322.10000000000002</v>
      </c>
    </row>
    <row r="1205" spans="2:7">
      <c r="B1205" s="405"/>
      <c r="C1205" s="405"/>
      <c r="G1205" s="1">
        <f t="shared" si="22"/>
        <v>322.10000000000002</v>
      </c>
    </row>
    <row r="1206" spans="2:7">
      <c r="B1206" s="405"/>
      <c r="C1206" s="405"/>
      <c r="G1206" s="1">
        <f t="shared" si="22"/>
        <v>322.10000000000002</v>
      </c>
    </row>
    <row r="1207" spans="2:7">
      <c r="B1207" s="405"/>
      <c r="C1207" s="405"/>
      <c r="G1207" s="1">
        <f t="shared" si="22"/>
        <v>322.10000000000002</v>
      </c>
    </row>
    <row r="1208" spans="2:7">
      <c r="B1208" s="405"/>
      <c r="C1208" s="405"/>
      <c r="G1208" s="1">
        <f t="shared" si="22"/>
        <v>322.10000000000002</v>
      </c>
    </row>
    <row r="1209" spans="2:7">
      <c r="B1209" s="405"/>
      <c r="C1209" s="405"/>
      <c r="G1209" s="1">
        <f t="shared" si="22"/>
        <v>322.10000000000002</v>
      </c>
    </row>
    <row r="1210" spans="2:7">
      <c r="B1210" s="405"/>
      <c r="C1210" s="405"/>
      <c r="G1210" s="1">
        <f t="shared" si="22"/>
        <v>322.10000000000002</v>
      </c>
    </row>
    <row r="1211" spans="2:7">
      <c r="B1211" s="405"/>
      <c r="C1211" s="405"/>
      <c r="G1211" s="1">
        <f t="shared" si="22"/>
        <v>322.10000000000002</v>
      </c>
    </row>
    <row r="1212" spans="2:7">
      <c r="B1212" s="405"/>
      <c r="C1212" s="405"/>
      <c r="G1212" s="1">
        <f t="shared" si="22"/>
        <v>322.10000000000002</v>
      </c>
    </row>
    <row r="1213" spans="2:7">
      <c r="B1213" s="405"/>
      <c r="C1213" s="405"/>
      <c r="G1213" s="1">
        <f t="shared" si="22"/>
        <v>322.10000000000002</v>
      </c>
    </row>
    <row r="1214" spans="2:7">
      <c r="B1214" s="405"/>
      <c r="C1214" s="405"/>
      <c r="G1214" s="1">
        <f t="shared" si="22"/>
        <v>322.10000000000002</v>
      </c>
    </row>
    <row r="1215" spans="2:7">
      <c r="B1215" s="405"/>
      <c r="C1215" s="405"/>
      <c r="G1215" s="1">
        <f t="shared" si="22"/>
        <v>322.10000000000002</v>
      </c>
    </row>
    <row r="1216" spans="2:7">
      <c r="B1216" s="405"/>
      <c r="C1216" s="405"/>
      <c r="G1216" s="1">
        <f t="shared" si="22"/>
        <v>322.10000000000002</v>
      </c>
    </row>
    <row r="1217" spans="2:7">
      <c r="B1217" s="405"/>
      <c r="C1217" s="405"/>
      <c r="G1217" s="1">
        <f t="shared" si="22"/>
        <v>322.10000000000002</v>
      </c>
    </row>
    <row r="1218" spans="2:7">
      <c r="B1218" s="405"/>
      <c r="C1218" s="405"/>
      <c r="G1218" s="1">
        <f t="shared" si="22"/>
        <v>322.10000000000002</v>
      </c>
    </row>
    <row r="1219" spans="2:7">
      <c r="B1219" s="405"/>
      <c r="C1219" s="405"/>
      <c r="G1219" s="1">
        <f t="shared" si="22"/>
        <v>322.10000000000002</v>
      </c>
    </row>
    <row r="1220" spans="2:7">
      <c r="B1220" s="405"/>
      <c r="C1220" s="405"/>
      <c r="G1220" s="1">
        <f t="shared" si="22"/>
        <v>322.10000000000002</v>
      </c>
    </row>
    <row r="1221" spans="2:7">
      <c r="B1221" s="405"/>
      <c r="C1221" s="405"/>
      <c r="G1221" s="1">
        <f t="shared" si="22"/>
        <v>322.10000000000002</v>
      </c>
    </row>
    <row r="1222" spans="2:7">
      <c r="B1222" s="405"/>
      <c r="C1222" s="405"/>
      <c r="G1222" s="1">
        <f t="shared" si="22"/>
        <v>322.10000000000002</v>
      </c>
    </row>
    <row r="1223" spans="2:7">
      <c r="B1223" s="405"/>
      <c r="C1223" s="405"/>
      <c r="G1223" s="1">
        <f t="shared" si="22"/>
        <v>322.10000000000002</v>
      </c>
    </row>
    <row r="1224" spans="2:7">
      <c r="B1224" s="405"/>
      <c r="C1224" s="405"/>
      <c r="G1224" s="1">
        <f t="shared" si="22"/>
        <v>322.10000000000002</v>
      </c>
    </row>
    <row r="1225" spans="2:7">
      <c r="B1225" s="405"/>
      <c r="C1225" s="405"/>
      <c r="G1225" s="1">
        <f t="shared" si="22"/>
        <v>322.10000000000002</v>
      </c>
    </row>
    <row r="1226" spans="2:7">
      <c r="B1226" s="405"/>
      <c r="C1226" s="405"/>
      <c r="G1226" s="1">
        <f t="shared" si="22"/>
        <v>322.10000000000002</v>
      </c>
    </row>
    <row r="1227" spans="2:7">
      <c r="B1227" s="405"/>
      <c r="C1227" s="405"/>
      <c r="G1227" s="1">
        <f t="shared" si="22"/>
        <v>322.10000000000002</v>
      </c>
    </row>
    <row r="1228" spans="2:7">
      <c r="B1228" s="405"/>
      <c r="C1228" s="405"/>
      <c r="G1228" s="1">
        <f t="shared" si="22"/>
        <v>322.10000000000002</v>
      </c>
    </row>
    <row r="1229" spans="2:7">
      <c r="B1229" s="405"/>
      <c r="C1229" s="405"/>
      <c r="G1229" s="1">
        <f t="shared" si="22"/>
        <v>322.10000000000002</v>
      </c>
    </row>
    <row r="1230" spans="2:7">
      <c r="B1230" s="405"/>
      <c r="C1230" s="405"/>
      <c r="G1230" s="1">
        <f t="shared" si="22"/>
        <v>322.10000000000002</v>
      </c>
    </row>
    <row r="1231" spans="2:7">
      <c r="B1231" s="405"/>
      <c r="C1231" s="405"/>
      <c r="G1231" s="1">
        <f t="shared" si="22"/>
        <v>322.10000000000002</v>
      </c>
    </row>
    <row r="1232" spans="2:7">
      <c r="B1232" s="405"/>
      <c r="C1232" s="405"/>
      <c r="G1232" s="1">
        <f t="shared" si="22"/>
        <v>322.10000000000002</v>
      </c>
    </row>
    <row r="1233" spans="2:7">
      <c r="B1233" s="405"/>
      <c r="C1233" s="405"/>
      <c r="G1233" s="1">
        <f t="shared" si="22"/>
        <v>322.10000000000002</v>
      </c>
    </row>
    <row r="1234" spans="2:7">
      <c r="B1234" s="405"/>
      <c r="C1234" s="405"/>
      <c r="G1234" s="1">
        <f t="shared" si="22"/>
        <v>322.10000000000002</v>
      </c>
    </row>
    <row r="1235" spans="2:7">
      <c r="B1235" s="405"/>
      <c r="C1235" s="405"/>
      <c r="G1235" s="1">
        <f t="shared" ref="G1235:G1298" si="23">+G1234+E1235-F1235</f>
        <v>322.10000000000002</v>
      </c>
    </row>
    <row r="1236" spans="2:7">
      <c r="B1236" s="405"/>
      <c r="C1236" s="405"/>
      <c r="G1236" s="1">
        <f t="shared" si="23"/>
        <v>322.10000000000002</v>
      </c>
    </row>
    <row r="1237" spans="2:7">
      <c r="B1237" s="405"/>
      <c r="C1237" s="405"/>
      <c r="G1237" s="1">
        <f t="shared" si="23"/>
        <v>322.10000000000002</v>
      </c>
    </row>
    <row r="1238" spans="2:7">
      <c r="B1238" s="405"/>
      <c r="C1238" s="405"/>
      <c r="G1238" s="1">
        <f t="shared" si="23"/>
        <v>322.10000000000002</v>
      </c>
    </row>
    <row r="1239" spans="2:7">
      <c r="B1239" s="405"/>
      <c r="C1239" s="405"/>
      <c r="G1239" s="1">
        <f t="shared" si="23"/>
        <v>322.10000000000002</v>
      </c>
    </row>
    <row r="1240" spans="2:7">
      <c r="B1240" s="405"/>
      <c r="C1240" s="405"/>
      <c r="G1240" s="1">
        <f t="shared" si="23"/>
        <v>322.10000000000002</v>
      </c>
    </row>
    <row r="1241" spans="2:7">
      <c r="B1241" s="405"/>
      <c r="C1241" s="405"/>
      <c r="G1241" s="1">
        <f t="shared" si="23"/>
        <v>322.10000000000002</v>
      </c>
    </row>
    <row r="1242" spans="2:7">
      <c r="B1242" s="405"/>
      <c r="C1242" s="405"/>
      <c r="G1242" s="1">
        <f t="shared" si="23"/>
        <v>322.10000000000002</v>
      </c>
    </row>
    <row r="1243" spans="2:7">
      <c r="B1243" s="405"/>
      <c r="C1243" s="405"/>
      <c r="G1243" s="1">
        <f t="shared" si="23"/>
        <v>322.10000000000002</v>
      </c>
    </row>
    <row r="1244" spans="2:7">
      <c r="B1244" s="405"/>
      <c r="C1244" s="405"/>
      <c r="G1244" s="1">
        <f t="shared" si="23"/>
        <v>322.10000000000002</v>
      </c>
    </row>
    <row r="1245" spans="2:7">
      <c r="B1245" s="405"/>
      <c r="C1245" s="405"/>
      <c r="G1245" s="1">
        <f t="shared" si="23"/>
        <v>322.10000000000002</v>
      </c>
    </row>
    <row r="1246" spans="2:7">
      <c r="B1246" s="405"/>
      <c r="C1246" s="405"/>
      <c r="G1246" s="1">
        <f t="shared" si="23"/>
        <v>322.10000000000002</v>
      </c>
    </row>
    <row r="1247" spans="2:7">
      <c r="B1247" s="405"/>
      <c r="C1247" s="405"/>
      <c r="G1247" s="1">
        <f t="shared" si="23"/>
        <v>322.10000000000002</v>
      </c>
    </row>
    <row r="1248" spans="2:7">
      <c r="B1248" s="405"/>
      <c r="C1248" s="405"/>
      <c r="G1248" s="1">
        <f t="shared" si="23"/>
        <v>322.10000000000002</v>
      </c>
    </row>
    <row r="1249" spans="2:7">
      <c r="B1249" s="405"/>
      <c r="C1249" s="405"/>
      <c r="G1249" s="1">
        <f t="shared" si="23"/>
        <v>322.10000000000002</v>
      </c>
    </row>
    <row r="1250" spans="2:7">
      <c r="B1250" s="405"/>
      <c r="C1250" s="405"/>
      <c r="G1250" s="1">
        <f t="shared" si="23"/>
        <v>322.10000000000002</v>
      </c>
    </row>
    <row r="1251" spans="2:7">
      <c r="B1251" s="405"/>
      <c r="C1251" s="405"/>
      <c r="G1251" s="1">
        <f t="shared" si="23"/>
        <v>322.10000000000002</v>
      </c>
    </row>
    <row r="1252" spans="2:7">
      <c r="B1252" s="405"/>
      <c r="C1252" s="405"/>
      <c r="G1252" s="1">
        <f t="shared" si="23"/>
        <v>322.10000000000002</v>
      </c>
    </row>
    <row r="1253" spans="2:7">
      <c r="B1253" s="405"/>
      <c r="C1253" s="405"/>
      <c r="G1253" s="1">
        <f t="shared" si="23"/>
        <v>322.10000000000002</v>
      </c>
    </row>
    <row r="1254" spans="2:7">
      <c r="B1254" s="405"/>
      <c r="C1254" s="405"/>
      <c r="G1254" s="1">
        <f t="shared" si="23"/>
        <v>322.10000000000002</v>
      </c>
    </row>
    <row r="1255" spans="2:7">
      <c r="B1255" s="405"/>
      <c r="C1255" s="405"/>
      <c r="G1255" s="1">
        <f t="shared" si="23"/>
        <v>322.10000000000002</v>
      </c>
    </row>
    <row r="1256" spans="2:7">
      <c r="B1256" s="405"/>
      <c r="C1256" s="405"/>
      <c r="G1256" s="1">
        <f t="shared" si="23"/>
        <v>322.10000000000002</v>
      </c>
    </row>
    <row r="1257" spans="2:7">
      <c r="B1257" s="405"/>
      <c r="C1257" s="405"/>
      <c r="G1257" s="1">
        <f t="shared" si="23"/>
        <v>322.10000000000002</v>
      </c>
    </row>
    <row r="1258" spans="2:7">
      <c r="B1258" s="405"/>
      <c r="C1258" s="405"/>
      <c r="G1258" s="1">
        <f t="shared" si="23"/>
        <v>322.10000000000002</v>
      </c>
    </row>
    <row r="1259" spans="2:7">
      <c r="B1259" s="405"/>
      <c r="C1259" s="405"/>
      <c r="G1259" s="1">
        <f t="shared" si="23"/>
        <v>322.10000000000002</v>
      </c>
    </row>
    <row r="1260" spans="2:7">
      <c r="B1260" s="405"/>
      <c r="C1260" s="405"/>
      <c r="G1260" s="1">
        <f t="shared" si="23"/>
        <v>322.10000000000002</v>
      </c>
    </row>
    <row r="1261" spans="2:7">
      <c r="B1261" s="405"/>
      <c r="C1261" s="405"/>
      <c r="G1261" s="1">
        <f t="shared" si="23"/>
        <v>322.10000000000002</v>
      </c>
    </row>
    <row r="1262" spans="2:7">
      <c r="B1262" s="405"/>
      <c r="C1262" s="405"/>
      <c r="G1262" s="1">
        <f t="shared" si="23"/>
        <v>322.10000000000002</v>
      </c>
    </row>
    <row r="1263" spans="2:7">
      <c r="B1263" s="405"/>
      <c r="C1263" s="405"/>
      <c r="G1263" s="1">
        <f t="shared" si="23"/>
        <v>322.10000000000002</v>
      </c>
    </row>
    <row r="1264" spans="2:7">
      <c r="B1264" s="405"/>
      <c r="C1264" s="405"/>
      <c r="G1264" s="1">
        <f t="shared" si="23"/>
        <v>322.10000000000002</v>
      </c>
    </row>
    <row r="1265" spans="2:7">
      <c r="B1265" s="405"/>
      <c r="C1265" s="405"/>
      <c r="G1265" s="1">
        <f t="shared" si="23"/>
        <v>322.10000000000002</v>
      </c>
    </row>
    <row r="1266" spans="2:7">
      <c r="B1266" s="405"/>
      <c r="C1266" s="405"/>
      <c r="G1266" s="1">
        <f t="shared" si="23"/>
        <v>322.10000000000002</v>
      </c>
    </row>
    <row r="1267" spans="2:7">
      <c r="B1267" s="405"/>
      <c r="C1267" s="405"/>
      <c r="G1267" s="1">
        <f t="shared" si="23"/>
        <v>322.10000000000002</v>
      </c>
    </row>
    <row r="1268" spans="2:7">
      <c r="B1268" s="405"/>
      <c r="C1268" s="405"/>
      <c r="G1268" s="1">
        <f t="shared" si="23"/>
        <v>322.10000000000002</v>
      </c>
    </row>
    <row r="1269" spans="2:7">
      <c r="B1269" s="405"/>
      <c r="C1269" s="405"/>
      <c r="G1269" s="1">
        <f t="shared" si="23"/>
        <v>322.10000000000002</v>
      </c>
    </row>
    <row r="1270" spans="2:7">
      <c r="B1270" s="405"/>
      <c r="C1270" s="405"/>
      <c r="G1270" s="1">
        <f t="shared" si="23"/>
        <v>322.10000000000002</v>
      </c>
    </row>
    <row r="1271" spans="2:7">
      <c r="B1271" s="405"/>
      <c r="C1271" s="405"/>
      <c r="G1271" s="1">
        <f t="shared" si="23"/>
        <v>322.10000000000002</v>
      </c>
    </row>
    <row r="1272" spans="2:7">
      <c r="B1272" s="405"/>
      <c r="C1272" s="405"/>
      <c r="G1272" s="1">
        <f t="shared" si="23"/>
        <v>322.10000000000002</v>
      </c>
    </row>
    <row r="1273" spans="2:7">
      <c r="B1273" s="405"/>
      <c r="C1273" s="405"/>
      <c r="G1273" s="1">
        <f t="shared" si="23"/>
        <v>322.10000000000002</v>
      </c>
    </row>
    <row r="1274" spans="2:7">
      <c r="B1274" s="405"/>
      <c r="C1274" s="405"/>
      <c r="G1274" s="1">
        <f t="shared" si="23"/>
        <v>322.10000000000002</v>
      </c>
    </row>
    <row r="1275" spans="2:7">
      <c r="B1275" s="405"/>
      <c r="C1275" s="405"/>
      <c r="G1275" s="1">
        <f t="shared" si="23"/>
        <v>322.10000000000002</v>
      </c>
    </row>
    <row r="1276" spans="2:7">
      <c r="B1276" s="405"/>
      <c r="C1276" s="405"/>
      <c r="G1276" s="1">
        <f t="shared" si="23"/>
        <v>322.10000000000002</v>
      </c>
    </row>
    <row r="1277" spans="2:7">
      <c r="B1277" s="405"/>
      <c r="C1277" s="405"/>
      <c r="G1277" s="1">
        <f t="shared" si="23"/>
        <v>322.10000000000002</v>
      </c>
    </row>
    <row r="1278" spans="2:7">
      <c r="B1278" s="405"/>
      <c r="C1278" s="405"/>
      <c r="G1278" s="1">
        <f t="shared" si="23"/>
        <v>322.10000000000002</v>
      </c>
    </row>
    <row r="1279" spans="2:7">
      <c r="B1279" s="405"/>
      <c r="C1279" s="405"/>
      <c r="G1279" s="1">
        <f t="shared" si="23"/>
        <v>322.10000000000002</v>
      </c>
    </row>
    <row r="1280" spans="2:7">
      <c r="B1280" s="405"/>
      <c r="C1280" s="405"/>
      <c r="G1280" s="1">
        <f t="shared" si="23"/>
        <v>322.10000000000002</v>
      </c>
    </row>
    <row r="1281" spans="2:7">
      <c r="B1281" s="405"/>
      <c r="C1281" s="405"/>
      <c r="G1281" s="1">
        <f t="shared" si="23"/>
        <v>322.10000000000002</v>
      </c>
    </row>
    <row r="1282" spans="2:7">
      <c r="B1282" s="405"/>
      <c r="C1282" s="405"/>
      <c r="G1282" s="1">
        <f t="shared" si="23"/>
        <v>322.10000000000002</v>
      </c>
    </row>
    <row r="1283" spans="2:7">
      <c r="B1283" s="405"/>
      <c r="C1283" s="405"/>
      <c r="G1283" s="1">
        <f t="shared" si="23"/>
        <v>322.10000000000002</v>
      </c>
    </row>
    <row r="1284" spans="2:7">
      <c r="B1284" s="405"/>
      <c r="C1284" s="405"/>
      <c r="G1284" s="1">
        <f t="shared" si="23"/>
        <v>322.10000000000002</v>
      </c>
    </row>
    <row r="1285" spans="2:7">
      <c r="B1285" s="405"/>
      <c r="C1285" s="405"/>
      <c r="G1285" s="1">
        <f t="shared" si="23"/>
        <v>322.10000000000002</v>
      </c>
    </row>
    <row r="1286" spans="2:7">
      <c r="B1286" s="405"/>
      <c r="C1286" s="405"/>
      <c r="G1286" s="1">
        <f t="shared" si="23"/>
        <v>322.10000000000002</v>
      </c>
    </row>
    <row r="1287" spans="2:7">
      <c r="B1287" s="405"/>
      <c r="C1287" s="405"/>
      <c r="G1287" s="1">
        <f t="shared" si="23"/>
        <v>322.10000000000002</v>
      </c>
    </row>
    <row r="1288" spans="2:7">
      <c r="B1288" s="405"/>
      <c r="C1288" s="405"/>
      <c r="G1288" s="1">
        <f t="shared" si="23"/>
        <v>322.10000000000002</v>
      </c>
    </row>
    <row r="1289" spans="2:7">
      <c r="B1289" s="405"/>
      <c r="C1289" s="405"/>
      <c r="G1289" s="1">
        <f t="shared" si="23"/>
        <v>322.10000000000002</v>
      </c>
    </row>
    <row r="1290" spans="2:7">
      <c r="B1290" s="405"/>
      <c r="C1290" s="405"/>
      <c r="G1290" s="1">
        <f t="shared" si="23"/>
        <v>322.10000000000002</v>
      </c>
    </row>
    <row r="1291" spans="2:7">
      <c r="B1291" s="405"/>
      <c r="C1291" s="405"/>
      <c r="G1291" s="1">
        <f t="shared" si="23"/>
        <v>322.10000000000002</v>
      </c>
    </row>
    <row r="1292" spans="2:7">
      <c r="B1292" s="405"/>
      <c r="C1292" s="405"/>
      <c r="G1292" s="1">
        <f t="shared" si="23"/>
        <v>322.10000000000002</v>
      </c>
    </row>
    <row r="1293" spans="2:7">
      <c r="B1293" s="405"/>
      <c r="C1293" s="405"/>
      <c r="G1293" s="1">
        <f t="shared" si="23"/>
        <v>322.10000000000002</v>
      </c>
    </row>
    <row r="1294" spans="2:7">
      <c r="B1294" s="405"/>
      <c r="C1294" s="405"/>
      <c r="G1294" s="1">
        <f t="shared" si="23"/>
        <v>322.10000000000002</v>
      </c>
    </row>
    <row r="1295" spans="2:7">
      <c r="B1295" s="405"/>
      <c r="C1295" s="405"/>
      <c r="G1295" s="1">
        <f t="shared" si="23"/>
        <v>322.10000000000002</v>
      </c>
    </row>
    <row r="1296" spans="2:7">
      <c r="B1296" s="405"/>
      <c r="C1296" s="405"/>
      <c r="G1296" s="1">
        <f t="shared" si="23"/>
        <v>322.10000000000002</v>
      </c>
    </row>
    <row r="1297" spans="2:7">
      <c r="B1297" s="405"/>
      <c r="C1297" s="405"/>
      <c r="G1297" s="1">
        <f t="shared" si="23"/>
        <v>322.10000000000002</v>
      </c>
    </row>
    <row r="1298" spans="2:7">
      <c r="B1298" s="405"/>
      <c r="C1298" s="405"/>
      <c r="G1298" s="1">
        <f t="shared" si="23"/>
        <v>322.10000000000002</v>
      </c>
    </row>
    <row r="1299" spans="2:7">
      <c r="B1299" s="405"/>
      <c r="C1299" s="405"/>
      <c r="G1299" s="1">
        <f t="shared" ref="G1299:G1322" si="24">+G1298+E1299-F1299</f>
        <v>322.10000000000002</v>
      </c>
    </row>
    <row r="1300" spans="2:7">
      <c r="B1300" s="405"/>
      <c r="C1300" s="405"/>
      <c r="G1300" s="1">
        <f t="shared" si="24"/>
        <v>322.10000000000002</v>
      </c>
    </row>
    <row r="1301" spans="2:7">
      <c r="B1301" s="405"/>
      <c r="C1301" s="405"/>
      <c r="G1301" s="1">
        <f t="shared" si="24"/>
        <v>322.10000000000002</v>
      </c>
    </row>
    <row r="1302" spans="2:7">
      <c r="B1302" s="405"/>
      <c r="C1302" s="405"/>
      <c r="G1302" s="1">
        <f t="shared" si="24"/>
        <v>322.10000000000002</v>
      </c>
    </row>
    <row r="1303" spans="2:7">
      <c r="B1303" s="405"/>
      <c r="C1303" s="405"/>
      <c r="G1303" s="1">
        <f t="shared" si="24"/>
        <v>322.10000000000002</v>
      </c>
    </row>
    <row r="1304" spans="2:7">
      <c r="B1304" s="405"/>
      <c r="C1304" s="405"/>
      <c r="G1304" s="1">
        <f t="shared" si="24"/>
        <v>322.10000000000002</v>
      </c>
    </row>
    <row r="1305" spans="2:7">
      <c r="B1305" s="405"/>
      <c r="C1305" s="405"/>
      <c r="G1305" s="1">
        <f t="shared" si="24"/>
        <v>322.10000000000002</v>
      </c>
    </row>
    <row r="1306" spans="2:7">
      <c r="B1306" s="405"/>
      <c r="C1306" s="405"/>
      <c r="G1306" s="1">
        <f t="shared" si="24"/>
        <v>322.10000000000002</v>
      </c>
    </row>
    <row r="1307" spans="2:7">
      <c r="B1307" s="405"/>
      <c r="C1307" s="405"/>
      <c r="G1307" s="1">
        <f t="shared" si="24"/>
        <v>322.10000000000002</v>
      </c>
    </row>
    <row r="1308" spans="2:7">
      <c r="B1308" s="405"/>
      <c r="C1308" s="405"/>
      <c r="G1308" s="1">
        <f t="shared" si="24"/>
        <v>322.10000000000002</v>
      </c>
    </row>
    <row r="1309" spans="2:7">
      <c r="B1309" s="405"/>
      <c r="C1309" s="405"/>
      <c r="G1309" s="1">
        <f t="shared" si="24"/>
        <v>322.10000000000002</v>
      </c>
    </row>
    <row r="1310" spans="2:7">
      <c r="B1310" s="405"/>
      <c r="C1310" s="405"/>
      <c r="G1310" s="1">
        <f t="shared" si="24"/>
        <v>322.10000000000002</v>
      </c>
    </row>
    <row r="1311" spans="2:7">
      <c r="B1311" s="405"/>
      <c r="C1311" s="405"/>
      <c r="G1311" s="1">
        <f t="shared" si="24"/>
        <v>322.10000000000002</v>
      </c>
    </row>
    <row r="1312" spans="2:7">
      <c r="B1312" s="405"/>
      <c r="C1312" s="405"/>
      <c r="G1312" s="1">
        <f t="shared" si="24"/>
        <v>322.10000000000002</v>
      </c>
    </row>
    <row r="1313" spans="2:7">
      <c r="B1313" s="405"/>
      <c r="C1313" s="405"/>
      <c r="G1313" s="1">
        <f t="shared" si="24"/>
        <v>322.10000000000002</v>
      </c>
    </row>
    <row r="1314" spans="2:7">
      <c r="B1314" s="405"/>
      <c r="C1314" s="405"/>
      <c r="G1314" s="1">
        <f t="shared" si="24"/>
        <v>322.10000000000002</v>
      </c>
    </row>
    <row r="1315" spans="2:7">
      <c r="B1315" s="405"/>
      <c r="C1315" s="405"/>
      <c r="G1315" s="1">
        <f t="shared" si="24"/>
        <v>322.10000000000002</v>
      </c>
    </row>
    <row r="1316" spans="2:7">
      <c r="B1316" s="405"/>
      <c r="C1316" s="405"/>
      <c r="G1316" s="1">
        <f t="shared" si="24"/>
        <v>322.10000000000002</v>
      </c>
    </row>
    <row r="1317" spans="2:7">
      <c r="B1317" s="405"/>
      <c r="C1317" s="405"/>
      <c r="G1317" s="1">
        <f t="shared" si="24"/>
        <v>322.10000000000002</v>
      </c>
    </row>
    <row r="1318" spans="2:7">
      <c r="B1318" s="405"/>
      <c r="C1318" s="405"/>
      <c r="G1318" s="1">
        <f t="shared" si="24"/>
        <v>322.10000000000002</v>
      </c>
    </row>
    <row r="1319" spans="2:7">
      <c r="B1319" s="405"/>
      <c r="C1319" s="405"/>
      <c r="G1319" s="1">
        <f t="shared" si="24"/>
        <v>322.10000000000002</v>
      </c>
    </row>
    <row r="1320" spans="2:7">
      <c r="B1320" s="405"/>
      <c r="C1320" s="405"/>
      <c r="G1320" s="1">
        <f t="shared" si="24"/>
        <v>322.10000000000002</v>
      </c>
    </row>
    <row r="1321" spans="2:7">
      <c r="B1321" s="405"/>
      <c r="C1321" s="405"/>
      <c r="G1321" s="1">
        <f t="shared" si="24"/>
        <v>322.10000000000002</v>
      </c>
    </row>
    <row r="1322" spans="2:7">
      <c r="B1322" s="405"/>
      <c r="C1322" s="405"/>
      <c r="G1322" s="1">
        <f t="shared" si="24"/>
        <v>322.10000000000002</v>
      </c>
    </row>
  </sheetData>
  <autoFilter ref="A4:Q937" xr:uid="{00000000-0001-0000-0600-000000000000}"/>
  <mergeCells count="6">
    <mergeCell ref="I1045:K1045"/>
    <mergeCell ref="I1001:K1001"/>
    <mergeCell ref="B2:G2"/>
    <mergeCell ref="O493:Q493"/>
    <mergeCell ref="I942:K942"/>
    <mergeCell ref="I977:K977"/>
  </mergeCells>
  <phoneticPr fontId="20" type="noConversion"/>
  <pageMargins left="0.31496062992125984" right="0.31496062992125984" top="0.74803149606299213" bottom="0.74803149606299213" header="0.31496062992125984" footer="0.31496062992125984"/>
  <pageSetup paperSize="9" scale="120" fitToWidth="0" fitToHeight="0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2:M1314"/>
  <sheetViews>
    <sheetView topLeftCell="A1014" zoomScaleNormal="100" workbookViewId="0">
      <selection activeCell="F1021" sqref="F1021"/>
    </sheetView>
  </sheetViews>
  <sheetFormatPr defaultColWidth="11.42578125" defaultRowHeight="15"/>
  <cols>
    <col min="1" max="1" width="11.42578125" style="30"/>
    <col min="2" max="2" width="15.140625" style="3" customWidth="1"/>
    <col min="3" max="3" width="14.28515625" style="3" bestFit="1" customWidth="1"/>
    <col min="4" max="4" width="47.28515625" bestFit="1" customWidth="1"/>
    <col min="5" max="5" width="11.42578125" style="54"/>
    <col min="6" max="6" width="11.42578125" style="58"/>
    <col min="7" max="7" width="11.42578125" style="1"/>
    <col min="8" max="8" width="7" bestFit="1" customWidth="1"/>
    <col min="10" max="10" width="42.140625" customWidth="1"/>
  </cols>
  <sheetData>
    <row r="2" spans="1:7">
      <c r="B2" s="422" t="s">
        <v>217</v>
      </c>
      <c r="C2" s="422"/>
      <c r="D2" s="422"/>
      <c r="E2" s="422"/>
      <c r="F2" s="422"/>
      <c r="G2" s="422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53" t="s">
        <v>5</v>
      </c>
      <c r="F4" s="57" t="s">
        <v>6</v>
      </c>
      <c r="G4" s="7" t="s">
        <v>7</v>
      </c>
    </row>
    <row r="5" spans="1:7">
      <c r="A5" s="30">
        <v>42736</v>
      </c>
      <c r="B5" s="405" t="s">
        <v>8</v>
      </c>
      <c r="C5" s="405"/>
      <c r="G5" s="1">
        <v>5499.5</v>
      </c>
    </row>
    <row r="6" spans="1:7">
      <c r="A6" s="30">
        <v>42777</v>
      </c>
      <c r="B6" s="405">
        <v>12941</v>
      </c>
      <c r="C6" s="405" t="s">
        <v>9</v>
      </c>
      <c r="F6" s="58">
        <v>96.6</v>
      </c>
      <c r="G6" s="1">
        <f>+G5+E6-F6</f>
        <v>5402.9</v>
      </c>
    </row>
    <row r="7" spans="1:7">
      <c r="A7" s="30">
        <v>42763</v>
      </c>
      <c r="B7" s="405" t="s">
        <v>10</v>
      </c>
      <c r="C7" s="405" t="s">
        <v>9</v>
      </c>
      <c r="F7" s="58">
        <v>190</v>
      </c>
      <c r="G7" s="1">
        <f t="shared" ref="G7:G70" si="0">+G6+E7-F7</f>
        <v>5212.8999999999996</v>
      </c>
    </row>
    <row r="8" spans="1:7">
      <c r="A8" s="30">
        <v>42793</v>
      </c>
      <c r="B8" s="405" t="s">
        <v>10</v>
      </c>
      <c r="C8" s="405" t="s">
        <v>9</v>
      </c>
      <c r="F8" s="58">
        <v>180</v>
      </c>
      <c r="G8" s="1">
        <f t="shared" si="0"/>
        <v>5032.8999999999996</v>
      </c>
    </row>
    <row r="9" spans="1:7">
      <c r="A9" s="30">
        <v>42825</v>
      </c>
      <c r="B9" s="405" t="s">
        <v>10</v>
      </c>
      <c r="C9" s="405" t="s">
        <v>9</v>
      </c>
      <c r="F9" s="58">
        <v>210</v>
      </c>
      <c r="G9" s="1">
        <f t="shared" si="0"/>
        <v>4822.8999999999996</v>
      </c>
    </row>
    <row r="10" spans="1:7">
      <c r="A10" s="30">
        <v>42854</v>
      </c>
      <c r="B10" s="405" t="s">
        <v>10</v>
      </c>
      <c r="C10" s="405" t="s">
        <v>9</v>
      </c>
      <c r="F10" s="58">
        <v>220</v>
      </c>
      <c r="G10" s="1">
        <f t="shared" si="0"/>
        <v>4602.8999999999996</v>
      </c>
    </row>
    <row r="11" spans="1:7">
      <c r="A11" s="30">
        <v>42885</v>
      </c>
      <c r="B11" s="405" t="s">
        <v>10</v>
      </c>
      <c r="C11" s="405" t="s">
        <v>9</v>
      </c>
      <c r="F11" s="58">
        <v>300</v>
      </c>
      <c r="G11" s="1">
        <f t="shared" si="0"/>
        <v>4302.8999999999996</v>
      </c>
    </row>
    <row r="12" spans="1:7">
      <c r="A12" s="30">
        <v>42914</v>
      </c>
      <c r="B12" s="405" t="s">
        <v>10</v>
      </c>
      <c r="C12" s="405" t="s">
        <v>9</v>
      </c>
      <c r="F12" s="58">
        <v>180</v>
      </c>
      <c r="G12" s="1">
        <f t="shared" si="0"/>
        <v>4122.8999999999996</v>
      </c>
    </row>
    <row r="13" spans="1:7">
      <c r="A13" s="30">
        <v>42947</v>
      </c>
      <c r="B13" s="405" t="s">
        <v>10</v>
      </c>
      <c r="C13" s="405" t="s">
        <v>9</v>
      </c>
      <c r="F13" s="58">
        <v>300</v>
      </c>
      <c r="G13" s="1">
        <f t="shared" si="0"/>
        <v>3822.8999999999996</v>
      </c>
    </row>
    <row r="14" spans="1:7">
      <c r="A14" s="30">
        <v>42978</v>
      </c>
      <c r="B14" s="405" t="s">
        <v>10</v>
      </c>
      <c r="C14" s="405" t="s">
        <v>9</v>
      </c>
      <c r="F14" s="58">
        <v>110</v>
      </c>
      <c r="G14" s="1">
        <f t="shared" si="0"/>
        <v>3712.8999999999996</v>
      </c>
    </row>
    <row r="15" spans="1:7">
      <c r="A15" s="30">
        <v>43008</v>
      </c>
      <c r="B15" s="405" t="s">
        <v>10</v>
      </c>
      <c r="C15" s="405" t="s">
        <v>9</v>
      </c>
      <c r="F15" s="58">
        <v>160</v>
      </c>
      <c r="G15" s="1">
        <f t="shared" si="0"/>
        <v>3552.8999999999996</v>
      </c>
    </row>
    <row r="16" spans="1:7">
      <c r="A16" s="30">
        <v>43039</v>
      </c>
      <c r="B16" s="405" t="s">
        <v>10</v>
      </c>
      <c r="C16" s="405" t="s">
        <v>9</v>
      </c>
      <c r="F16" s="58">
        <v>300</v>
      </c>
      <c r="G16" s="1">
        <f t="shared" si="0"/>
        <v>3252.8999999999996</v>
      </c>
    </row>
    <row r="17" spans="1:7">
      <c r="A17" s="30">
        <v>43067</v>
      </c>
      <c r="B17" s="405">
        <v>14135</v>
      </c>
      <c r="C17" s="405" t="s">
        <v>9</v>
      </c>
      <c r="F17" s="58">
        <v>210</v>
      </c>
      <c r="G17" s="1">
        <f t="shared" si="0"/>
        <v>3042.8999999999996</v>
      </c>
    </row>
    <row r="18" spans="1:7">
      <c r="A18" s="30">
        <v>43069</v>
      </c>
      <c r="B18" s="405" t="s">
        <v>10</v>
      </c>
      <c r="C18" s="405" t="s">
        <v>9</v>
      </c>
      <c r="F18" s="58">
        <v>114</v>
      </c>
      <c r="G18" s="1">
        <f t="shared" si="0"/>
        <v>2928.8999999999996</v>
      </c>
    </row>
    <row r="19" spans="1:7">
      <c r="A19" s="30">
        <v>43099</v>
      </c>
      <c r="B19" s="405" t="s">
        <v>10</v>
      </c>
      <c r="C19" s="405" t="s">
        <v>9</v>
      </c>
      <c r="F19" s="58">
        <v>290</v>
      </c>
      <c r="G19" s="1">
        <f t="shared" si="0"/>
        <v>2638.8999999999996</v>
      </c>
    </row>
    <row r="20" spans="1:7">
      <c r="A20" s="30">
        <v>43131</v>
      </c>
      <c r="B20" s="405" t="s">
        <v>10</v>
      </c>
      <c r="C20" s="405" t="s">
        <v>9</v>
      </c>
      <c r="F20" s="58">
        <v>190</v>
      </c>
      <c r="G20" s="1">
        <f t="shared" si="0"/>
        <v>2448.8999999999996</v>
      </c>
    </row>
    <row r="21" spans="1:7">
      <c r="A21" s="30">
        <v>43159</v>
      </c>
      <c r="B21" s="405" t="s">
        <v>10</v>
      </c>
      <c r="C21" s="405" t="s">
        <v>9</v>
      </c>
      <c r="F21" s="58">
        <v>90</v>
      </c>
      <c r="G21" s="1">
        <f t="shared" si="0"/>
        <v>2358.8999999999996</v>
      </c>
    </row>
    <row r="22" spans="1:7">
      <c r="A22" s="30">
        <v>43190</v>
      </c>
      <c r="B22" s="405" t="s">
        <v>10</v>
      </c>
      <c r="C22" s="405" t="s">
        <v>9</v>
      </c>
      <c r="F22" s="58">
        <v>60</v>
      </c>
      <c r="G22" s="1">
        <f t="shared" si="0"/>
        <v>2298.8999999999996</v>
      </c>
    </row>
    <row r="23" spans="1:7">
      <c r="A23" s="30">
        <v>43220</v>
      </c>
      <c r="B23" s="405" t="s">
        <v>10</v>
      </c>
      <c r="C23" s="405" t="s">
        <v>9</v>
      </c>
      <c r="F23" s="58">
        <v>70</v>
      </c>
      <c r="G23" s="1">
        <f t="shared" si="0"/>
        <v>2228.8999999999996</v>
      </c>
    </row>
    <row r="24" spans="1:7">
      <c r="A24" s="30">
        <v>43251</v>
      </c>
      <c r="B24" s="405" t="s">
        <v>10</v>
      </c>
      <c r="C24" s="405" t="s">
        <v>9</v>
      </c>
      <c r="F24" s="58">
        <v>30</v>
      </c>
      <c r="G24" s="1">
        <f t="shared" si="0"/>
        <v>2198.8999999999996</v>
      </c>
    </row>
    <row r="25" spans="1:7">
      <c r="A25" s="30">
        <v>44139</v>
      </c>
      <c r="B25" s="405">
        <v>20607</v>
      </c>
      <c r="C25" s="405" t="s">
        <v>9</v>
      </c>
      <c r="F25" s="58">
        <v>110.7</v>
      </c>
      <c r="G25" s="1">
        <f t="shared" si="0"/>
        <v>2088.1999999999998</v>
      </c>
    </row>
    <row r="26" spans="1:7">
      <c r="A26" s="30">
        <v>44161</v>
      </c>
      <c r="B26" s="405" t="s">
        <v>218</v>
      </c>
      <c r="C26" s="405" t="s">
        <v>129</v>
      </c>
      <c r="F26" s="58">
        <v>1517.2</v>
      </c>
      <c r="G26" s="1">
        <f t="shared" si="0"/>
        <v>570.99999999999977</v>
      </c>
    </row>
    <row r="27" spans="1:7">
      <c r="A27" s="30">
        <v>44233</v>
      </c>
      <c r="B27" s="405">
        <v>21528</v>
      </c>
      <c r="C27" s="405" t="s">
        <v>219</v>
      </c>
      <c r="F27" s="58">
        <v>571</v>
      </c>
      <c r="G27" s="1">
        <f t="shared" si="0"/>
        <v>0</v>
      </c>
    </row>
    <row r="28" spans="1:7">
      <c r="A28" s="32">
        <v>42766</v>
      </c>
      <c r="B28" s="404" t="s">
        <v>11</v>
      </c>
      <c r="C28" s="404" t="s">
        <v>12</v>
      </c>
      <c r="D28" t="s">
        <v>13</v>
      </c>
      <c r="E28" s="54">
        <v>60.3</v>
      </c>
      <c r="G28" s="1">
        <f t="shared" si="0"/>
        <v>60.3</v>
      </c>
    </row>
    <row r="29" spans="1:7">
      <c r="B29" s="405"/>
      <c r="C29" s="405"/>
      <c r="D29" t="s">
        <v>14</v>
      </c>
      <c r="E29" s="54">
        <v>31.9</v>
      </c>
      <c r="G29" s="1">
        <f t="shared" si="0"/>
        <v>92.199999999999989</v>
      </c>
    </row>
    <row r="30" spans="1:7">
      <c r="B30" s="405"/>
      <c r="C30" s="405"/>
      <c r="D30" t="s">
        <v>15</v>
      </c>
      <c r="E30" s="54">
        <v>60</v>
      </c>
      <c r="G30" s="1">
        <f t="shared" si="0"/>
        <v>152.19999999999999</v>
      </c>
    </row>
    <row r="31" spans="1:7">
      <c r="B31" s="405"/>
      <c r="C31" s="405"/>
      <c r="D31" t="s">
        <v>16</v>
      </c>
      <c r="E31" s="54">
        <v>2</v>
      </c>
      <c r="G31" s="1">
        <f t="shared" si="0"/>
        <v>154.19999999999999</v>
      </c>
    </row>
    <row r="32" spans="1:7">
      <c r="A32" s="30">
        <v>42765</v>
      </c>
      <c r="B32" s="405" t="s">
        <v>10</v>
      </c>
      <c r="C32" s="405" t="s">
        <v>12</v>
      </c>
      <c r="D32" t="s">
        <v>15</v>
      </c>
      <c r="F32" s="58">
        <v>60</v>
      </c>
      <c r="G32" s="1">
        <f t="shared" si="0"/>
        <v>94.199999999999989</v>
      </c>
    </row>
    <row r="33" spans="1:7">
      <c r="A33" s="30">
        <v>42765</v>
      </c>
      <c r="B33" s="405" t="s">
        <v>10</v>
      </c>
      <c r="C33" s="405" t="s">
        <v>12</v>
      </c>
      <c r="D33" t="s">
        <v>16</v>
      </c>
      <c r="F33" s="58">
        <v>2</v>
      </c>
      <c r="G33" s="1">
        <f t="shared" si="0"/>
        <v>92.199999999999989</v>
      </c>
    </row>
    <row r="34" spans="1:7">
      <c r="A34" s="30">
        <v>42816</v>
      </c>
      <c r="B34" s="405">
        <v>12441</v>
      </c>
      <c r="C34" s="405" t="s">
        <v>12</v>
      </c>
      <c r="D34" t="s">
        <v>13</v>
      </c>
      <c r="F34" s="58">
        <v>60.3</v>
      </c>
      <c r="G34" s="1">
        <f t="shared" si="0"/>
        <v>31.899999999999991</v>
      </c>
    </row>
    <row r="35" spans="1:7">
      <c r="A35" s="30">
        <v>42816</v>
      </c>
      <c r="B35" s="405">
        <v>12441</v>
      </c>
      <c r="C35" s="405" t="s">
        <v>12</v>
      </c>
      <c r="D35" t="s">
        <v>14</v>
      </c>
      <c r="F35" s="58">
        <v>31.9</v>
      </c>
      <c r="G35" s="1">
        <f t="shared" si="0"/>
        <v>0</v>
      </c>
    </row>
    <row r="36" spans="1:7">
      <c r="A36" s="30">
        <v>42794</v>
      </c>
      <c r="B36" s="405" t="s">
        <v>11</v>
      </c>
      <c r="C36" s="405" t="s">
        <v>19</v>
      </c>
      <c r="D36" t="s">
        <v>13</v>
      </c>
      <c r="E36" s="54">
        <v>61.6</v>
      </c>
      <c r="G36" s="1">
        <f t="shared" si="0"/>
        <v>61.6</v>
      </c>
    </row>
    <row r="37" spans="1:7">
      <c r="B37" s="405"/>
      <c r="C37" s="405"/>
      <c r="D37" t="s">
        <v>14</v>
      </c>
      <c r="E37" s="54">
        <v>22</v>
      </c>
      <c r="G37" s="1">
        <f t="shared" si="0"/>
        <v>83.6</v>
      </c>
    </row>
    <row r="38" spans="1:7">
      <c r="B38" s="405"/>
      <c r="C38" s="405"/>
      <c r="D38" t="s">
        <v>15</v>
      </c>
      <c r="E38" s="54">
        <v>56</v>
      </c>
      <c r="G38" s="1">
        <f t="shared" si="0"/>
        <v>139.6</v>
      </c>
    </row>
    <row r="39" spans="1:7">
      <c r="B39" s="405"/>
      <c r="C39" s="405"/>
      <c r="D39" t="s">
        <v>16</v>
      </c>
      <c r="E39" s="54">
        <v>2</v>
      </c>
      <c r="G39" s="1">
        <f t="shared" si="0"/>
        <v>141.6</v>
      </c>
    </row>
    <row r="40" spans="1:7">
      <c r="A40" s="30">
        <v>42793</v>
      </c>
      <c r="B40" s="405" t="s">
        <v>10</v>
      </c>
      <c r="C40" s="405" t="s">
        <v>19</v>
      </c>
      <c r="D40" t="s">
        <v>15</v>
      </c>
      <c r="F40" s="58">
        <v>36</v>
      </c>
      <c r="G40" s="1">
        <f t="shared" si="0"/>
        <v>105.6</v>
      </c>
    </row>
    <row r="41" spans="1:7">
      <c r="A41" s="30">
        <v>42846</v>
      </c>
      <c r="B41" s="405">
        <v>12681</v>
      </c>
      <c r="C41" s="405" t="s">
        <v>19</v>
      </c>
      <c r="D41" t="s">
        <v>13</v>
      </c>
      <c r="F41" s="58">
        <v>61.6</v>
      </c>
      <c r="G41" s="1">
        <f t="shared" si="0"/>
        <v>43.999999999999993</v>
      </c>
    </row>
    <row r="42" spans="1:7">
      <c r="A42" s="30">
        <v>42846</v>
      </c>
      <c r="B42" s="405">
        <v>12681</v>
      </c>
      <c r="C42" s="405" t="s">
        <v>19</v>
      </c>
      <c r="D42" t="s">
        <v>14</v>
      </c>
      <c r="F42" s="58">
        <v>22</v>
      </c>
      <c r="G42" s="1">
        <f t="shared" si="0"/>
        <v>21.999999999999993</v>
      </c>
    </row>
    <row r="43" spans="1:7">
      <c r="A43" s="30">
        <v>44233</v>
      </c>
      <c r="B43" s="405">
        <v>20607</v>
      </c>
      <c r="C43" s="405" t="s">
        <v>19</v>
      </c>
      <c r="D43" t="s">
        <v>15</v>
      </c>
      <c r="F43" s="58">
        <v>20</v>
      </c>
      <c r="G43" s="1">
        <f t="shared" si="0"/>
        <v>1.9999999999999929</v>
      </c>
    </row>
    <row r="44" spans="1:7">
      <c r="A44" s="30">
        <v>44233</v>
      </c>
      <c r="B44" s="405">
        <v>20607</v>
      </c>
      <c r="C44" s="405" t="s">
        <v>19</v>
      </c>
      <c r="D44" t="s">
        <v>16</v>
      </c>
      <c r="F44" s="58">
        <v>2</v>
      </c>
      <c r="G44" s="1">
        <f t="shared" si="0"/>
        <v>-7.1054273576010019E-15</v>
      </c>
    </row>
    <row r="45" spans="1:7">
      <c r="A45" s="32">
        <v>42825</v>
      </c>
      <c r="B45" s="404" t="s">
        <v>11</v>
      </c>
      <c r="C45" s="404" t="s">
        <v>20</v>
      </c>
      <c r="D45" t="s">
        <v>13</v>
      </c>
      <c r="E45" s="54">
        <v>58.9</v>
      </c>
      <c r="G45" s="1">
        <f t="shared" si="0"/>
        <v>58.899999999999991</v>
      </c>
    </row>
    <row r="46" spans="1:7">
      <c r="B46" s="405"/>
      <c r="C46" s="405"/>
      <c r="D46" t="s">
        <v>14</v>
      </c>
      <c r="E46" s="54">
        <v>23.2</v>
      </c>
      <c r="G46" s="1">
        <f t="shared" si="0"/>
        <v>82.1</v>
      </c>
    </row>
    <row r="47" spans="1:7">
      <c r="B47" s="405"/>
      <c r="C47" s="405"/>
      <c r="D47" t="s">
        <v>15</v>
      </c>
      <c r="E47" s="54">
        <v>60</v>
      </c>
      <c r="G47" s="1">
        <f t="shared" si="0"/>
        <v>142.1</v>
      </c>
    </row>
    <row r="48" spans="1:7">
      <c r="B48" s="405"/>
      <c r="C48" s="405"/>
      <c r="D48" t="s">
        <v>16</v>
      </c>
      <c r="E48" s="54">
        <v>2</v>
      </c>
      <c r="G48" s="1">
        <f t="shared" si="0"/>
        <v>144.1</v>
      </c>
    </row>
    <row r="49" spans="1:7">
      <c r="A49" s="30">
        <v>42825</v>
      </c>
      <c r="B49" s="405" t="s">
        <v>10</v>
      </c>
      <c r="C49" s="405" t="s">
        <v>20</v>
      </c>
      <c r="D49" t="s">
        <v>15</v>
      </c>
      <c r="F49" s="58">
        <v>60</v>
      </c>
      <c r="G49" s="1">
        <f t="shared" si="0"/>
        <v>84.1</v>
      </c>
    </row>
    <row r="50" spans="1:7">
      <c r="A50" s="30">
        <v>42825</v>
      </c>
      <c r="B50" s="405" t="s">
        <v>10</v>
      </c>
      <c r="C50" s="405" t="s">
        <v>20</v>
      </c>
      <c r="D50" t="s">
        <v>16</v>
      </c>
      <c r="F50" s="58">
        <v>2</v>
      </c>
      <c r="G50" s="1">
        <f t="shared" si="0"/>
        <v>82.1</v>
      </c>
    </row>
    <row r="51" spans="1:7">
      <c r="A51" s="30">
        <v>42880</v>
      </c>
      <c r="B51" s="405">
        <v>12817</v>
      </c>
      <c r="C51" s="405" t="s">
        <v>20</v>
      </c>
      <c r="D51" t="s">
        <v>13</v>
      </c>
      <c r="F51" s="58">
        <v>58.9</v>
      </c>
      <c r="G51" s="1">
        <f t="shared" si="0"/>
        <v>23.199999999999996</v>
      </c>
    </row>
    <row r="52" spans="1:7">
      <c r="A52" s="30">
        <v>42880</v>
      </c>
      <c r="B52" s="405">
        <v>12817</v>
      </c>
      <c r="C52" s="405" t="s">
        <v>20</v>
      </c>
      <c r="D52" t="s">
        <v>14</v>
      </c>
      <c r="F52" s="58">
        <v>23.2</v>
      </c>
      <c r="G52" s="1">
        <f t="shared" si="0"/>
        <v>0</v>
      </c>
    </row>
    <row r="53" spans="1:7">
      <c r="A53" s="32">
        <v>42855</v>
      </c>
      <c r="B53" s="404" t="s">
        <v>11</v>
      </c>
      <c r="C53" s="404" t="s">
        <v>21</v>
      </c>
      <c r="D53" t="s">
        <v>13</v>
      </c>
      <c r="E53" s="54">
        <v>60.3</v>
      </c>
      <c r="G53" s="1">
        <f t="shared" si="0"/>
        <v>60.3</v>
      </c>
    </row>
    <row r="54" spans="1:7">
      <c r="B54" s="405"/>
      <c r="C54" s="405"/>
      <c r="D54" t="s">
        <v>14</v>
      </c>
      <c r="E54" s="54">
        <v>23</v>
      </c>
      <c r="G54" s="1">
        <f t="shared" si="0"/>
        <v>83.3</v>
      </c>
    </row>
    <row r="55" spans="1:7">
      <c r="B55" s="405"/>
      <c r="C55" s="405"/>
      <c r="D55" t="s">
        <v>15</v>
      </c>
      <c r="E55" s="54">
        <v>60</v>
      </c>
      <c r="G55" s="1">
        <f t="shared" si="0"/>
        <v>143.30000000000001</v>
      </c>
    </row>
    <row r="56" spans="1:7">
      <c r="B56" s="405"/>
      <c r="C56" s="405"/>
      <c r="D56" t="s">
        <v>16</v>
      </c>
      <c r="E56" s="54">
        <v>2</v>
      </c>
      <c r="G56" s="1">
        <f t="shared" si="0"/>
        <v>145.30000000000001</v>
      </c>
    </row>
    <row r="57" spans="1:7">
      <c r="A57" s="30">
        <v>42854</v>
      </c>
      <c r="B57" s="405" t="s">
        <v>10</v>
      </c>
      <c r="C57" s="405" t="s">
        <v>21</v>
      </c>
      <c r="D57" t="s">
        <v>15</v>
      </c>
      <c r="F57" s="58">
        <v>60</v>
      </c>
      <c r="G57" s="1">
        <f t="shared" si="0"/>
        <v>85.300000000000011</v>
      </c>
    </row>
    <row r="58" spans="1:7">
      <c r="A58" s="30">
        <v>42854</v>
      </c>
      <c r="B58" s="405" t="s">
        <v>10</v>
      </c>
      <c r="C58" s="405" t="s">
        <v>21</v>
      </c>
      <c r="D58" t="s">
        <v>16</v>
      </c>
      <c r="F58" s="58">
        <v>2</v>
      </c>
      <c r="G58" s="1">
        <f t="shared" si="0"/>
        <v>83.300000000000011</v>
      </c>
    </row>
    <row r="59" spans="1:7">
      <c r="A59" s="30">
        <v>42880</v>
      </c>
      <c r="B59" s="405">
        <v>12817</v>
      </c>
      <c r="C59" s="405" t="s">
        <v>21</v>
      </c>
      <c r="D59" t="s">
        <v>13</v>
      </c>
      <c r="F59" s="58">
        <v>60.3</v>
      </c>
      <c r="G59" s="1">
        <f t="shared" si="0"/>
        <v>23.000000000000014</v>
      </c>
    </row>
    <row r="60" spans="1:7">
      <c r="A60" s="30">
        <v>42880</v>
      </c>
      <c r="B60" s="405">
        <v>12817</v>
      </c>
      <c r="C60" s="405" t="s">
        <v>21</v>
      </c>
      <c r="D60" t="s">
        <v>14</v>
      </c>
      <c r="F60" s="58">
        <v>23</v>
      </c>
      <c r="G60" s="1">
        <f t="shared" si="0"/>
        <v>0</v>
      </c>
    </row>
    <row r="61" spans="1:7">
      <c r="A61" s="32">
        <v>42886</v>
      </c>
      <c r="B61" s="404" t="s">
        <v>11</v>
      </c>
      <c r="C61" s="404" t="s">
        <v>22</v>
      </c>
      <c r="D61" t="s">
        <v>13</v>
      </c>
      <c r="E61" s="54">
        <v>56.6</v>
      </c>
      <c r="G61" s="1">
        <f t="shared" si="0"/>
        <v>56.6</v>
      </c>
    </row>
    <row r="62" spans="1:7">
      <c r="B62" s="405"/>
      <c r="C62" s="405"/>
      <c r="D62" t="s">
        <v>14</v>
      </c>
      <c r="E62" s="54">
        <v>22.3</v>
      </c>
      <c r="G62" s="1">
        <f t="shared" si="0"/>
        <v>78.900000000000006</v>
      </c>
    </row>
    <row r="63" spans="1:7">
      <c r="B63" s="405"/>
      <c r="C63" s="405"/>
      <c r="D63" t="s">
        <v>15</v>
      </c>
      <c r="E63" s="54">
        <v>60</v>
      </c>
      <c r="G63" s="1">
        <f t="shared" si="0"/>
        <v>138.9</v>
      </c>
    </row>
    <row r="64" spans="1:7">
      <c r="B64" s="405"/>
      <c r="C64" s="405"/>
      <c r="D64" t="s">
        <v>16</v>
      </c>
      <c r="E64" s="54">
        <v>2</v>
      </c>
      <c r="G64" s="1">
        <f t="shared" si="0"/>
        <v>140.9</v>
      </c>
    </row>
    <row r="65" spans="1:7">
      <c r="A65" s="30">
        <v>42886</v>
      </c>
      <c r="B65" s="405" t="s">
        <v>10</v>
      </c>
      <c r="C65" s="405" t="s">
        <v>22</v>
      </c>
      <c r="D65" t="s">
        <v>15</v>
      </c>
      <c r="F65" s="58">
        <v>60</v>
      </c>
      <c r="G65" s="1">
        <f t="shared" si="0"/>
        <v>80.900000000000006</v>
      </c>
    </row>
    <row r="66" spans="1:7">
      <c r="A66" s="30">
        <v>42886</v>
      </c>
      <c r="B66" s="405" t="s">
        <v>10</v>
      </c>
      <c r="C66" s="405" t="s">
        <v>22</v>
      </c>
      <c r="D66" t="s">
        <v>16</v>
      </c>
      <c r="F66" s="58">
        <v>2</v>
      </c>
      <c r="G66" s="1">
        <f t="shared" si="0"/>
        <v>78.900000000000006</v>
      </c>
    </row>
    <row r="67" spans="1:7">
      <c r="A67" s="30">
        <v>42917</v>
      </c>
      <c r="B67" s="405">
        <v>13175</v>
      </c>
      <c r="C67" s="405" t="s">
        <v>22</v>
      </c>
      <c r="D67" t="s">
        <v>13</v>
      </c>
      <c r="F67" s="58">
        <v>56.6</v>
      </c>
      <c r="G67" s="1">
        <f t="shared" si="0"/>
        <v>22.300000000000004</v>
      </c>
    </row>
    <row r="68" spans="1:7">
      <c r="A68" s="30">
        <v>42917</v>
      </c>
      <c r="B68" s="405">
        <v>13175</v>
      </c>
      <c r="C68" s="405" t="s">
        <v>22</v>
      </c>
      <c r="D68" t="s">
        <v>14</v>
      </c>
      <c r="F68" s="58">
        <v>22.3</v>
      </c>
      <c r="G68" s="1">
        <f t="shared" si="0"/>
        <v>0</v>
      </c>
    </row>
    <row r="69" spans="1:7">
      <c r="A69" s="30">
        <v>42916</v>
      </c>
      <c r="B69" s="405" t="s">
        <v>11</v>
      </c>
      <c r="C69" s="405" t="s">
        <v>69</v>
      </c>
      <c r="D69" t="s">
        <v>13</v>
      </c>
      <c r="E69" s="54">
        <v>55.2</v>
      </c>
      <c r="G69" s="1">
        <f t="shared" si="0"/>
        <v>55.2</v>
      </c>
    </row>
    <row r="70" spans="1:7">
      <c r="B70" s="405"/>
      <c r="C70" s="405"/>
      <c r="D70" t="s">
        <v>14</v>
      </c>
      <c r="E70" s="54">
        <v>22.5</v>
      </c>
      <c r="G70" s="1">
        <f t="shared" si="0"/>
        <v>77.7</v>
      </c>
    </row>
    <row r="71" spans="1:7">
      <c r="B71" s="405"/>
      <c r="C71" s="405"/>
      <c r="D71" t="s">
        <v>15</v>
      </c>
      <c r="E71" s="54">
        <v>60</v>
      </c>
      <c r="G71" s="1">
        <f t="shared" ref="G71:G134" si="1">+G70+E71-F71</f>
        <v>137.69999999999999</v>
      </c>
    </row>
    <row r="72" spans="1:7">
      <c r="B72" s="405"/>
      <c r="C72" s="405"/>
      <c r="D72" t="s">
        <v>16</v>
      </c>
      <c r="E72" s="54">
        <v>2</v>
      </c>
      <c r="G72" s="1">
        <f t="shared" si="1"/>
        <v>139.69999999999999</v>
      </c>
    </row>
    <row r="73" spans="1:7">
      <c r="A73" s="30">
        <v>42916</v>
      </c>
      <c r="B73" s="405" t="s">
        <v>30</v>
      </c>
      <c r="C73" s="405" t="s">
        <v>69</v>
      </c>
      <c r="D73" t="s">
        <v>15</v>
      </c>
      <c r="F73" s="58">
        <v>60</v>
      </c>
      <c r="G73" s="1">
        <f t="shared" si="1"/>
        <v>79.699999999999989</v>
      </c>
    </row>
    <row r="74" spans="1:7">
      <c r="A74" s="30">
        <v>42916</v>
      </c>
      <c r="B74" s="405" t="s">
        <v>10</v>
      </c>
      <c r="C74" s="405" t="s">
        <v>69</v>
      </c>
      <c r="D74" t="s">
        <v>16</v>
      </c>
      <c r="F74" s="58">
        <v>2</v>
      </c>
      <c r="G74" s="1">
        <f t="shared" si="1"/>
        <v>77.699999999999989</v>
      </c>
    </row>
    <row r="75" spans="1:7">
      <c r="A75" s="30">
        <v>42954</v>
      </c>
      <c r="B75" s="405">
        <v>13425</v>
      </c>
      <c r="C75" s="405" t="s">
        <v>69</v>
      </c>
      <c r="D75" t="s">
        <v>13</v>
      </c>
      <c r="F75" s="58">
        <v>55.2</v>
      </c>
      <c r="G75" s="1">
        <f t="shared" si="1"/>
        <v>22.499999999999986</v>
      </c>
    </row>
    <row r="76" spans="1:7">
      <c r="A76" s="30">
        <v>42954</v>
      </c>
      <c r="B76" s="405">
        <v>13425</v>
      </c>
      <c r="C76" s="405" t="s">
        <v>69</v>
      </c>
      <c r="D76" t="s">
        <v>14</v>
      </c>
      <c r="F76" s="58">
        <v>22.5</v>
      </c>
      <c r="G76" s="1">
        <f t="shared" si="1"/>
        <v>0</v>
      </c>
    </row>
    <row r="77" spans="1:7">
      <c r="A77" s="32">
        <v>42947</v>
      </c>
      <c r="B77" s="404" t="s">
        <v>11</v>
      </c>
      <c r="C77" s="404" t="s">
        <v>24</v>
      </c>
      <c r="D77" t="s">
        <v>13</v>
      </c>
      <c r="E77" s="54">
        <v>50.4</v>
      </c>
      <c r="G77" s="1">
        <f t="shared" si="1"/>
        <v>50.4</v>
      </c>
    </row>
    <row r="78" spans="1:7">
      <c r="B78" s="405"/>
      <c r="C78" s="405"/>
      <c r="D78" t="s">
        <v>14</v>
      </c>
      <c r="E78" s="54">
        <v>23</v>
      </c>
      <c r="G78" s="1">
        <f t="shared" si="1"/>
        <v>73.400000000000006</v>
      </c>
    </row>
    <row r="79" spans="1:7">
      <c r="B79" s="405"/>
      <c r="C79" s="405"/>
      <c r="D79" t="s">
        <v>15</v>
      </c>
      <c r="E79" s="54">
        <v>60</v>
      </c>
      <c r="G79" s="1">
        <f t="shared" si="1"/>
        <v>133.4</v>
      </c>
    </row>
    <row r="80" spans="1:7">
      <c r="B80" s="405"/>
      <c r="C80" s="405"/>
      <c r="D80" t="s">
        <v>16</v>
      </c>
      <c r="E80" s="54">
        <v>2</v>
      </c>
      <c r="G80" s="1">
        <f t="shared" si="1"/>
        <v>135.4</v>
      </c>
    </row>
    <row r="81" spans="1:7">
      <c r="A81" s="30">
        <v>42947</v>
      </c>
      <c r="B81" s="405" t="s">
        <v>10</v>
      </c>
      <c r="C81" s="405" t="s">
        <v>24</v>
      </c>
      <c r="D81" t="s">
        <v>15</v>
      </c>
      <c r="F81" s="58">
        <v>60</v>
      </c>
      <c r="G81" s="1">
        <f t="shared" si="1"/>
        <v>75.400000000000006</v>
      </c>
    </row>
    <row r="82" spans="1:7">
      <c r="A82" s="30">
        <v>42947</v>
      </c>
      <c r="B82" s="405" t="s">
        <v>10</v>
      </c>
      <c r="C82" s="405" t="s">
        <v>24</v>
      </c>
      <c r="D82" t="s">
        <v>16</v>
      </c>
      <c r="F82" s="58">
        <v>2</v>
      </c>
      <c r="G82" s="1">
        <f t="shared" si="1"/>
        <v>73.400000000000006</v>
      </c>
    </row>
    <row r="83" spans="1:7">
      <c r="A83" s="30">
        <v>42975</v>
      </c>
      <c r="B83" s="405">
        <v>13509</v>
      </c>
      <c r="C83" s="405" t="s">
        <v>24</v>
      </c>
      <c r="D83" t="s">
        <v>13</v>
      </c>
      <c r="F83" s="58">
        <v>50.4</v>
      </c>
      <c r="G83" s="1">
        <f t="shared" si="1"/>
        <v>23.000000000000007</v>
      </c>
    </row>
    <row r="84" spans="1:7">
      <c r="A84" s="30">
        <v>42975</v>
      </c>
      <c r="B84" s="405">
        <v>13509</v>
      </c>
      <c r="C84" s="405" t="s">
        <v>24</v>
      </c>
      <c r="D84" t="s">
        <v>14</v>
      </c>
      <c r="F84" s="58">
        <v>23</v>
      </c>
      <c r="G84" s="1">
        <f t="shared" si="1"/>
        <v>0</v>
      </c>
    </row>
    <row r="85" spans="1:7">
      <c r="A85" s="32">
        <v>42978</v>
      </c>
      <c r="B85" s="404" t="s">
        <v>11</v>
      </c>
      <c r="C85" s="404" t="s">
        <v>25</v>
      </c>
      <c r="D85" t="s">
        <v>13</v>
      </c>
      <c r="E85" s="54">
        <v>50.4</v>
      </c>
      <c r="G85" s="1">
        <f t="shared" si="1"/>
        <v>50.4</v>
      </c>
    </row>
    <row r="86" spans="1:7">
      <c r="B86" s="405"/>
      <c r="C86" s="405"/>
      <c r="D86" t="s">
        <v>14</v>
      </c>
      <c r="E86" s="54">
        <v>23</v>
      </c>
      <c r="G86" s="1">
        <f t="shared" si="1"/>
        <v>73.400000000000006</v>
      </c>
    </row>
    <row r="87" spans="1:7">
      <c r="B87" s="405"/>
      <c r="C87" s="405"/>
      <c r="D87" t="s">
        <v>15</v>
      </c>
      <c r="E87" s="54">
        <v>60</v>
      </c>
      <c r="G87" s="1">
        <f t="shared" si="1"/>
        <v>133.4</v>
      </c>
    </row>
    <row r="88" spans="1:7">
      <c r="B88" s="405"/>
      <c r="C88" s="405"/>
      <c r="D88" t="s">
        <v>16</v>
      </c>
      <c r="E88" s="54">
        <v>2</v>
      </c>
      <c r="G88" s="1">
        <f t="shared" si="1"/>
        <v>135.4</v>
      </c>
    </row>
    <row r="89" spans="1:7">
      <c r="A89" s="30">
        <v>42978</v>
      </c>
      <c r="B89" s="405" t="s">
        <v>10</v>
      </c>
      <c r="C89" s="405" t="s">
        <v>25</v>
      </c>
      <c r="D89" t="s">
        <v>15</v>
      </c>
      <c r="F89" s="58">
        <v>36</v>
      </c>
      <c r="G89" s="1">
        <f t="shared" si="1"/>
        <v>99.4</v>
      </c>
    </row>
    <row r="90" spans="1:7">
      <c r="A90" s="30">
        <v>43005</v>
      </c>
      <c r="B90" s="405">
        <v>13685</v>
      </c>
      <c r="C90" s="405" t="s">
        <v>25</v>
      </c>
      <c r="D90" t="s">
        <v>13</v>
      </c>
      <c r="F90" s="58">
        <v>50.4</v>
      </c>
      <c r="G90" s="1">
        <f t="shared" si="1"/>
        <v>49.000000000000007</v>
      </c>
    </row>
    <row r="91" spans="1:7">
      <c r="A91" s="30">
        <v>43005</v>
      </c>
      <c r="B91" s="405">
        <v>13685</v>
      </c>
      <c r="C91" s="405" t="s">
        <v>25</v>
      </c>
      <c r="D91" t="s">
        <v>14</v>
      </c>
      <c r="F91" s="58">
        <v>23</v>
      </c>
      <c r="G91" s="1">
        <f t="shared" si="1"/>
        <v>26.000000000000007</v>
      </c>
    </row>
    <row r="92" spans="1:7">
      <c r="A92" s="30">
        <v>44043</v>
      </c>
      <c r="B92" s="405" t="s">
        <v>30</v>
      </c>
      <c r="C92" s="405" t="s">
        <v>25</v>
      </c>
      <c r="D92" t="s">
        <v>15</v>
      </c>
      <c r="F92" s="58">
        <v>7.9</v>
      </c>
      <c r="G92" s="1">
        <f t="shared" si="1"/>
        <v>18.100000000000009</v>
      </c>
    </row>
    <row r="93" spans="1:7">
      <c r="A93" s="30">
        <v>44233</v>
      </c>
      <c r="B93" s="405">
        <v>21528</v>
      </c>
      <c r="C93" s="405" t="s">
        <v>25</v>
      </c>
      <c r="D93" t="s">
        <v>15</v>
      </c>
      <c r="F93" s="58">
        <v>16.100000000000001</v>
      </c>
      <c r="G93" s="1">
        <f t="shared" si="1"/>
        <v>2.0000000000000071</v>
      </c>
    </row>
    <row r="94" spans="1:7">
      <c r="A94" s="30">
        <v>44233</v>
      </c>
      <c r="B94" s="405">
        <v>21528</v>
      </c>
      <c r="C94" s="405" t="s">
        <v>25</v>
      </c>
      <c r="D94" t="s">
        <v>16</v>
      </c>
      <c r="F94" s="58">
        <v>2</v>
      </c>
      <c r="G94" s="1">
        <f t="shared" si="1"/>
        <v>7.1054273576010019E-15</v>
      </c>
    </row>
    <row r="95" spans="1:7">
      <c r="A95" s="32">
        <v>43008</v>
      </c>
      <c r="B95" s="404" t="s">
        <v>11</v>
      </c>
      <c r="C95" s="404" t="s">
        <v>26</v>
      </c>
      <c r="D95" t="s">
        <v>13</v>
      </c>
      <c r="E95" s="54">
        <v>50.3</v>
      </c>
      <c r="G95" s="1">
        <f t="shared" si="1"/>
        <v>50.300000000000004</v>
      </c>
    </row>
    <row r="96" spans="1:7">
      <c r="B96" s="405"/>
      <c r="C96" s="405"/>
      <c r="D96" t="s">
        <v>14</v>
      </c>
      <c r="E96" s="54">
        <v>22.4</v>
      </c>
      <c r="G96" s="1">
        <f t="shared" si="1"/>
        <v>72.7</v>
      </c>
    </row>
    <row r="97" spans="1:7">
      <c r="B97" s="405"/>
      <c r="C97" s="405"/>
      <c r="D97" t="s">
        <v>15</v>
      </c>
      <c r="E97" s="54">
        <v>60</v>
      </c>
      <c r="G97" s="1">
        <f t="shared" si="1"/>
        <v>132.69999999999999</v>
      </c>
    </row>
    <row r="98" spans="1:7">
      <c r="B98" s="405"/>
      <c r="C98" s="405"/>
      <c r="D98" t="s">
        <v>16</v>
      </c>
      <c r="E98" s="54">
        <v>2</v>
      </c>
      <c r="G98" s="1">
        <f t="shared" si="1"/>
        <v>134.69999999999999</v>
      </c>
    </row>
    <row r="99" spans="1:7">
      <c r="A99" s="30">
        <v>42788</v>
      </c>
      <c r="B99" s="405"/>
      <c r="C99" s="405"/>
      <c r="D99" t="s">
        <v>46</v>
      </c>
      <c r="E99" s="54">
        <v>85</v>
      </c>
      <c r="G99" s="1">
        <f t="shared" si="1"/>
        <v>219.7</v>
      </c>
    </row>
    <row r="100" spans="1:7">
      <c r="A100" s="30">
        <v>42823</v>
      </c>
      <c r="B100" s="405"/>
      <c r="C100" s="405"/>
      <c r="D100" t="s">
        <v>46</v>
      </c>
      <c r="E100" s="54">
        <v>85</v>
      </c>
      <c r="G100" s="1">
        <f t="shared" si="1"/>
        <v>304.7</v>
      </c>
    </row>
    <row r="101" spans="1:7">
      <c r="A101" s="30">
        <v>42951</v>
      </c>
      <c r="B101" s="405"/>
      <c r="C101" s="405"/>
      <c r="D101" t="s">
        <v>46</v>
      </c>
      <c r="E101" s="54">
        <v>85</v>
      </c>
      <c r="G101" s="1">
        <f t="shared" si="1"/>
        <v>389.7</v>
      </c>
    </row>
    <row r="102" spans="1:7">
      <c r="A102" s="30">
        <v>43008</v>
      </c>
      <c r="B102" s="405" t="s">
        <v>10</v>
      </c>
      <c r="C102" s="405" t="s">
        <v>26</v>
      </c>
      <c r="D102" t="s">
        <v>15</v>
      </c>
      <c r="F102" s="58">
        <v>34</v>
      </c>
      <c r="G102" s="1">
        <f t="shared" si="1"/>
        <v>355.7</v>
      </c>
    </row>
    <row r="103" spans="1:7">
      <c r="A103" s="30">
        <v>43041</v>
      </c>
      <c r="B103" s="405">
        <v>13910</v>
      </c>
      <c r="C103" s="405" t="s">
        <v>26</v>
      </c>
      <c r="D103" t="s">
        <v>13</v>
      </c>
      <c r="F103" s="58">
        <v>50.3</v>
      </c>
      <c r="G103" s="1">
        <f t="shared" si="1"/>
        <v>305.39999999999998</v>
      </c>
    </row>
    <row r="104" spans="1:7">
      <c r="A104" s="30">
        <v>43041</v>
      </c>
      <c r="B104" s="405">
        <v>13910</v>
      </c>
      <c r="C104" s="405" t="s">
        <v>26</v>
      </c>
      <c r="D104" t="s">
        <v>14</v>
      </c>
      <c r="F104" s="58">
        <v>22.4</v>
      </c>
      <c r="G104" s="1">
        <f t="shared" si="1"/>
        <v>283</v>
      </c>
    </row>
    <row r="105" spans="1:7">
      <c r="A105" s="30">
        <v>43067</v>
      </c>
      <c r="B105" s="405" t="s">
        <v>129</v>
      </c>
      <c r="C105" s="16">
        <v>42788</v>
      </c>
      <c r="D105" t="s">
        <v>46</v>
      </c>
      <c r="F105" s="58">
        <v>85</v>
      </c>
      <c r="G105" s="1">
        <f t="shared" si="1"/>
        <v>198</v>
      </c>
    </row>
    <row r="106" spans="1:7">
      <c r="A106" s="30">
        <v>43067</v>
      </c>
      <c r="B106" s="405" t="s">
        <v>129</v>
      </c>
      <c r="C106" s="16">
        <v>42823</v>
      </c>
      <c r="D106" t="s">
        <v>46</v>
      </c>
      <c r="F106" s="58">
        <v>85</v>
      </c>
      <c r="G106" s="1">
        <f t="shared" si="1"/>
        <v>113</v>
      </c>
    </row>
    <row r="107" spans="1:7">
      <c r="A107" s="30">
        <v>44043</v>
      </c>
      <c r="B107" s="405" t="s">
        <v>30</v>
      </c>
      <c r="C107" s="16" t="s">
        <v>26</v>
      </c>
      <c r="D107" t="s">
        <v>15</v>
      </c>
      <c r="F107" s="58">
        <v>26</v>
      </c>
      <c r="G107" s="1">
        <f t="shared" si="1"/>
        <v>87</v>
      </c>
    </row>
    <row r="108" spans="1:7">
      <c r="A108" s="30">
        <v>44043</v>
      </c>
      <c r="B108" s="405" t="s">
        <v>30</v>
      </c>
      <c r="C108" s="16" t="s">
        <v>26</v>
      </c>
      <c r="D108" t="s">
        <v>16</v>
      </c>
      <c r="F108" s="58">
        <v>2</v>
      </c>
      <c r="G108" s="1">
        <f t="shared" si="1"/>
        <v>85</v>
      </c>
    </row>
    <row r="109" spans="1:7">
      <c r="A109" s="30">
        <v>44233</v>
      </c>
      <c r="B109" s="405">
        <v>21528</v>
      </c>
      <c r="C109" s="16" t="s">
        <v>26</v>
      </c>
      <c r="D109" t="s">
        <v>46</v>
      </c>
      <c r="F109" s="58">
        <v>85</v>
      </c>
      <c r="G109" s="1">
        <f t="shared" si="1"/>
        <v>0</v>
      </c>
    </row>
    <row r="110" spans="1:7">
      <c r="A110" s="32">
        <v>43039</v>
      </c>
      <c r="B110" s="404" t="s">
        <v>11</v>
      </c>
      <c r="C110" s="404" t="s">
        <v>27</v>
      </c>
      <c r="D110" t="s">
        <v>13</v>
      </c>
      <c r="E110" s="54">
        <v>50</v>
      </c>
      <c r="G110" s="1">
        <f t="shared" si="1"/>
        <v>50</v>
      </c>
    </row>
    <row r="111" spans="1:7">
      <c r="B111" s="405"/>
      <c r="C111" s="405"/>
      <c r="D111" t="s">
        <v>14</v>
      </c>
      <c r="E111" s="54">
        <v>22.4</v>
      </c>
      <c r="G111" s="1">
        <f t="shared" si="1"/>
        <v>72.400000000000006</v>
      </c>
    </row>
    <row r="112" spans="1:7">
      <c r="B112" s="405"/>
      <c r="C112" s="405"/>
      <c r="D112" t="s">
        <v>15</v>
      </c>
      <c r="E112" s="54">
        <v>60</v>
      </c>
      <c r="G112" s="1">
        <f t="shared" si="1"/>
        <v>132.4</v>
      </c>
    </row>
    <row r="113" spans="1:7">
      <c r="B113" s="405"/>
      <c r="C113" s="405"/>
      <c r="D113" t="s">
        <v>16</v>
      </c>
      <c r="E113" s="54">
        <v>2</v>
      </c>
      <c r="G113" s="1">
        <f t="shared" si="1"/>
        <v>134.4</v>
      </c>
    </row>
    <row r="114" spans="1:7">
      <c r="A114" s="30">
        <v>43039</v>
      </c>
      <c r="B114" s="405" t="s">
        <v>10</v>
      </c>
      <c r="C114" s="405" t="s">
        <v>27</v>
      </c>
      <c r="D114" t="s">
        <v>15</v>
      </c>
      <c r="F114" s="58">
        <v>60</v>
      </c>
      <c r="G114" s="1">
        <f t="shared" si="1"/>
        <v>74.400000000000006</v>
      </c>
    </row>
    <row r="115" spans="1:7">
      <c r="A115" s="30">
        <v>43039</v>
      </c>
      <c r="B115" s="405" t="s">
        <v>10</v>
      </c>
      <c r="C115" s="405" t="s">
        <v>27</v>
      </c>
      <c r="D115" t="s">
        <v>16</v>
      </c>
      <c r="F115" s="58">
        <v>2</v>
      </c>
      <c r="G115" s="1">
        <f t="shared" si="1"/>
        <v>72.400000000000006</v>
      </c>
    </row>
    <row r="116" spans="1:7">
      <c r="A116" s="30">
        <v>43068</v>
      </c>
      <c r="B116" s="405">
        <v>14177</v>
      </c>
      <c r="C116" s="405" t="s">
        <v>27</v>
      </c>
      <c r="D116" t="s">
        <v>13</v>
      </c>
      <c r="F116" s="58">
        <v>50</v>
      </c>
      <c r="G116" s="1">
        <f t="shared" si="1"/>
        <v>22.400000000000006</v>
      </c>
    </row>
    <row r="117" spans="1:7">
      <c r="A117" s="30">
        <v>43068</v>
      </c>
      <c r="B117" s="405">
        <v>14177</v>
      </c>
      <c r="C117" s="405" t="s">
        <v>27</v>
      </c>
      <c r="D117" t="s">
        <v>14</v>
      </c>
      <c r="F117" s="58">
        <v>22.4</v>
      </c>
      <c r="G117" s="1">
        <f t="shared" si="1"/>
        <v>0</v>
      </c>
    </row>
    <row r="118" spans="1:7">
      <c r="A118" s="32">
        <v>43069</v>
      </c>
      <c r="B118" s="404" t="s">
        <v>11</v>
      </c>
      <c r="C118" s="404" t="s">
        <v>28</v>
      </c>
      <c r="D118" t="s">
        <v>13</v>
      </c>
      <c r="E118" s="54">
        <v>53.4</v>
      </c>
      <c r="G118" s="1">
        <f t="shared" si="1"/>
        <v>53.4</v>
      </c>
    </row>
    <row r="119" spans="1:7">
      <c r="B119" s="405"/>
      <c r="C119" s="405"/>
      <c r="D119" t="s">
        <v>14</v>
      </c>
      <c r="E119" s="54">
        <v>22.3</v>
      </c>
      <c r="G119" s="1">
        <f t="shared" si="1"/>
        <v>75.7</v>
      </c>
    </row>
    <row r="120" spans="1:7">
      <c r="B120" s="405"/>
      <c r="C120" s="405"/>
      <c r="D120" t="s">
        <v>15</v>
      </c>
      <c r="E120" s="54">
        <v>60</v>
      </c>
      <c r="G120" s="1">
        <f t="shared" si="1"/>
        <v>135.69999999999999</v>
      </c>
    </row>
    <row r="121" spans="1:7">
      <c r="B121" s="405"/>
      <c r="C121" s="405"/>
      <c r="D121" t="s">
        <v>16</v>
      </c>
      <c r="E121" s="54">
        <v>2</v>
      </c>
      <c r="G121" s="1">
        <f t="shared" si="1"/>
        <v>137.69999999999999</v>
      </c>
    </row>
    <row r="122" spans="1:7">
      <c r="A122" s="30">
        <v>43067</v>
      </c>
      <c r="B122" s="405">
        <v>14135</v>
      </c>
      <c r="C122" s="405" t="s">
        <v>28</v>
      </c>
      <c r="D122" t="s">
        <v>15</v>
      </c>
      <c r="F122" s="58">
        <v>60</v>
      </c>
      <c r="G122" s="1">
        <f t="shared" si="1"/>
        <v>77.699999999999989</v>
      </c>
    </row>
    <row r="123" spans="1:7">
      <c r="A123" s="30">
        <v>43067</v>
      </c>
      <c r="B123" s="405">
        <v>14135</v>
      </c>
      <c r="C123" s="405" t="s">
        <v>28</v>
      </c>
      <c r="D123" t="s">
        <v>16</v>
      </c>
      <c r="F123" s="58">
        <v>2</v>
      </c>
      <c r="G123" s="1">
        <f t="shared" si="1"/>
        <v>75.699999999999989</v>
      </c>
    </row>
    <row r="124" spans="1:7">
      <c r="A124" s="30">
        <v>43090</v>
      </c>
      <c r="B124" s="405">
        <v>14339</v>
      </c>
      <c r="C124" s="405" t="s">
        <v>28</v>
      </c>
      <c r="D124" t="s">
        <v>13</v>
      </c>
      <c r="F124" s="58">
        <v>53.4</v>
      </c>
      <c r="G124" s="1">
        <f t="shared" si="1"/>
        <v>22.29999999999999</v>
      </c>
    </row>
    <row r="125" spans="1:7">
      <c r="A125" s="30">
        <v>43090</v>
      </c>
      <c r="B125" s="405">
        <v>14339</v>
      </c>
      <c r="C125" s="405" t="s">
        <v>28</v>
      </c>
      <c r="D125" t="s">
        <v>14</v>
      </c>
      <c r="F125" s="58">
        <v>22.3</v>
      </c>
      <c r="G125" s="1">
        <f t="shared" si="1"/>
        <v>0</v>
      </c>
    </row>
    <row r="126" spans="1:7">
      <c r="A126" s="32">
        <v>43100</v>
      </c>
      <c r="B126" s="404" t="s">
        <v>11</v>
      </c>
      <c r="C126" s="404" t="s">
        <v>29</v>
      </c>
      <c r="D126" t="s">
        <v>13</v>
      </c>
      <c r="E126" s="54">
        <v>58</v>
      </c>
      <c r="G126" s="1">
        <f t="shared" si="1"/>
        <v>58</v>
      </c>
    </row>
    <row r="127" spans="1:7">
      <c r="B127" s="405"/>
      <c r="C127" s="405"/>
      <c r="D127" t="s">
        <v>14</v>
      </c>
      <c r="E127" s="54">
        <v>22.3</v>
      </c>
      <c r="G127" s="1">
        <f t="shared" si="1"/>
        <v>80.3</v>
      </c>
    </row>
    <row r="128" spans="1:7">
      <c r="B128" s="405"/>
      <c r="C128" s="405"/>
      <c r="D128" t="s">
        <v>15</v>
      </c>
      <c r="E128" s="54">
        <v>60</v>
      </c>
      <c r="G128" s="1">
        <f t="shared" si="1"/>
        <v>140.30000000000001</v>
      </c>
    </row>
    <row r="129" spans="1:7">
      <c r="B129" s="405"/>
      <c r="C129" s="405"/>
      <c r="D129" t="s">
        <v>16</v>
      </c>
      <c r="E129" s="54">
        <v>2</v>
      </c>
      <c r="G129" s="1">
        <f t="shared" si="1"/>
        <v>142.30000000000001</v>
      </c>
    </row>
    <row r="130" spans="1:7">
      <c r="A130" s="30">
        <v>43099</v>
      </c>
      <c r="B130" s="405" t="s">
        <v>10</v>
      </c>
      <c r="C130" s="405" t="s">
        <v>29</v>
      </c>
      <c r="D130" t="s">
        <v>15</v>
      </c>
      <c r="F130" s="58">
        <v>54</v>
      </c>
      <c r="G130" s="1">
        <f t="shared" si="1"/>
        <v>88.300000000000011</v>
      </c>
    </row>
    <row r="131" spans="1:7">
      <c r="A131" s="30">
        <v>43118</v>
      </c>
      <c r="B131" s="405">
        <v>14442</v>
      </c>
      <c r="C131" s="405" t="s">
        <v>29</v>
      </c>
      <c r="D131" t="s">
        <v>13</v>
      </c>
      <c r="F131" s="58">
        <v>58</v>
      </c>
      <c r="G131" s="1">
        <f t="shared" si="1"/>
        <v>30.300000000000011</v>
      </c>
    </row>
    <row r="132" spans="1:7">
      <c r="A132" s="30">
        <v>43118</v>
      </c>
      <c r="B132" s="405">
        <v>14442</v>
      </c>
      <c r="C132" s="405" t="s">
        <v>29</v>
      </c>
      <c r="D132" t="s">
        <v>14</v>
      </c>
      <c r="F132" s="58">
        <v>22.3</v>
      </c>
      <c r="G132" s="1">
        <f t="shared" si="1"/>
        <v>8.0000000000000107</v>
      </c>
    </row>
    <row r="133" spans="1:7">
      <c r="A133" s="30">
        <v>44043</v>
      </c>
      <c r="B133" s="405" t="s">
        <v>10</v>
      </c>
      <c r="C133" s="405" t="s">
        <v>29</v>
      </c>
      <c r="D133" t="s">
        <v>15</v>
      </c>
      <c r="F133" s="58">
        <v>6</v>
      </c>
      <c r="G133" s="1">
        <f t="shared" si="1"/>
        <v>2.0000000000000107</v>
      </c>
    </row>
    <row r="134" spans="1:7">
      <c r="A134" s="30">
        <v>44043</v>
      </c>
      <c r="B134" s="405" t="s">
        <v>10</v>
      </c>
      <c r="C134" s="405" t="s">
        <v>29</v>
      </c>
      <c r="D134" t="s">
        <v>16</v>
      </c>
      <c r="F134" s="58">
        <v>2</v>
      </c>
      <c r="G134" s="1">
        <f t="shared" si="1"/>
        <v>1.0658141036401503E-14</v>
      </c>
    </row>
    <row r="135" spans="1:7">
      <c r="A135" s="32">
        <v>43131</v>
      </c>
      <c r="B135" s="404" t="s">
        <v>11</v>
      </c>
      <c r="C135" s="404" t="s">
        <v>12</v>
      </c>
      <c r="D135" t="s">
        <v>13</v>
      </c>
      <c r="E135" s="54">
        <v>51.7</v>
      </c>
      <c r="G135" s="1">
        <f t="shared" ref="G135:G198" si="2">+G134+E135-F135</f>
        <v>51.700000000000017</v>
      </c>
    </row>
    <row r="136" spans="1:7">
      <c r="B136" s="405"/>
      <c r="C136" s="405"/>
      <c r="D136" t="s">
        <v>14</v>
      </c>
      <c r="E136" s="55">
        <v>22.3</v>
      </c>
      <c r="G136" s="1">
        <f t="shared" si="2"/>
        <v>74.000000000000014</v>
      </c>
    </row>
    <row r="137" spans="1:7">
      <c r="B137" s="405"/>
      <c r="C137" s="405"/>
      <c r="D137" t="s">
        <v>15</v>
      </c>
      <c r="E137" s="54">
        <v>60</v>
      </c>
      <c r="G137" s="1">
        <f t="shared" si="2"/>
        <v>134</v>
      </c>
    </row>
    <row r="138" spans="1:7">
      <c r="B138" s="405"/>
      <c r="C138" s="405"/>
      <c r="D138" t="s">
        <v>16</v>
      </c>
      <c r="E138" s="54">
        <v>2</v>
      </c>
      <c r="G138" s="1">
        <f t="shared" si="2"/>
        <v>136</v>
      </c>
    </row>
    <row r="139" spans="1:7">
      <c r="A139" s="30">
        <v>43131</v>
      </c>
      <c r="B139" s="405" t="s">
        <v>10</v>
      </c>
      <c r="C139" s="405" t="s">
        <v>12</v>
      </c>
      <c r="D139" t="s">
        <v>15</v>
      </c>
      <c r="F139" s="58">
        <v>60</v>
      </c>
      <c r="G139" s="1">
        <f t="shared" si="2"/>
        <v>76</v>
      </c>
    </row>
    <row r="140" spans="1:7">
      <c r="A140" s="30">
        <v>43131</v>
      </c>
      <c r="B140" s="405" t="s">
        <v>10</v>
      </c>
      <c r="C140" s="405" t="s">
        <v>12</v>
      </c>
      <c r="D140" t="s">
        <v>16</v>
      </c>
      <c r="F140" s="58">
        <v>2</v>
      </c>
      <c r="G140" s="1">
        <f t="shared" si="2"/>
        <v>74</v>
      </c>
    </row>
    <row r="141" spans="1:7">
      <c r="A141" s="30">
        <v>43160</v>
      </c>
      <c r="B141" s="405">
        <v>14759</v>
      </c>
      <c r="C141" s="405" t="s">
        <v>12</v>
      </c>
      <c r="D141" t="s">
        <v>13</v>
      </c>
      <c r="F141" s="58">
        <v>51.7</v>
      </c>
      <c r="G141" s="1">
        <f t="shared" si="2"/>
        <v>22.299999999999997</v>
      </c>
    </row>
    <row r="142" spans="1:7">
      <c r="A142" s="30">
        <v>43160</v>
      </c>
      <c r="B142" s="405">
        <v>14759</v>
      </c>
      <c r="C142" s="405" t="s">
        <v>12</v>
      </c>
      <c r="D142" t="s">
        <v>14</v>
      </c>
      <c r="F142" s="58">
        <v>22.3</v>
      </c>
      <c r="G142" s="1">
        <f t="shared" si="2"/>
        <v>0</v>
      </c>
    </row>
    <row r="143" spans="1:7">
      <c r="A143" s="32">
        <v>43159</v>
      </c>
      <c r="B143" s="404" t="s">
        <v>11</v>
      </c>
      <c r="C143" s="404" t="s">
        <v>19</v>
      </c>
      <c r="D143" t="s">
        <v>13</v>
      </c>
      <c r="E143" s="54">
        <v>64.099999999999994</v>
      </c>
      <c r="G143" s="1">
        <f t="shared" si="2"/>
        <v>64.099999999999994</v>
      </c>
    </row>
    <row r="144" spans="1:7">
      <c r="B144" s="405"/>
      <c r="C144" s="405"/>
      <c r="D144" t="s">
        <v>14</v>
      </c>
      <c r="E144" s="54">
        <v>22.3</v>
      </c>
      <c r="G144" s="1">
        <f t="shared" si="2"/>
        <v>86.399999999999991</v>
      </c>
    </row>
    <row r="145" spans="1:7">
      <c r="B145" s="405"/>
      <c r="C145" s="405"/>
      <c r="D145" t="s">
        <v>15</v>
      </c>
      <c r="E145" s="54">
        <v>56</v>
      </c>
      <c r="G145" s="1">
        <f t="shared" si="2"/>
        <v>142.39999999999998</v>
      </c>
    </row>
    <row r="146" spans="1:7">
      <c r="B146" s="405"/>
      <c r="C146" s="405"/>
      <c r="D146" t="s">
        <v>16</v>
      </c>
      <c r="E146" s="54">
        <v>5</v>
      </c>
      <c r="G146" s="1">
        <f t="shared" si="2"/>
        <v>147.39999999999998</v>
      </c>
    </row>
    <row r="147" spans="1:7">
      <c r="A147" s="30">
        <v>43069</v>
      </c>
      <c r="B147" s="405"/>
      <c r="C147" s="405"/>
      <c r="D147" t="s">
        <v>46</v>
      </c>
      <c r="E147" s="54">
        <v>85</v>
      </c>
      <c r="G147" s="1">
        <f t="shared" si="2"/>
        <v>232.39999999999998</v>
      </c>
    </row>
    <row r="148" spans="1:7">
      <c r="A148" s="30">
        <v>43159</v>
      </c>
      <c r="B148" s="405" t="s">
        <v>10</v>
      </c>
      <c r="C148" s="405" t="s">
        <v>19</v>
      </c>
      <c r="D148" t="s">
        <v>15</v>
      </c>
      <c r="F148" s="58">
        <v>56</v>
      </c>
      <c r="G148" s="1">
        <f t="shared" si="2"/>
        <v>176.39999999999998</v>
      </c>
    </row>
    <row r="149" spans="1:7">
      <c r="A149" s="30">
        <v>43159</v>
      </c>
      <c r="B149" s="405" t="s">
        <v>10</v>
      </c>
      <c r="C149" s="405" t="s">
        <v>19</v>
      </c>
      <c r="D149" t="s">
        <v>16</v>
      </c>
      <c r="F149" s="58">
        <v>5</v>
      </c>
      <c r="G149" s="1">
        <f t="shared" si="2"/>
        <v>171.39999999999998</v>
      </c>
    </row>
    <row r="150" spans="1:7">
      <c r="A150" s="30">
        <v>43182</v>
      </c>
      <c r="B150" s="405">
        <v>14947</v>
      </c>
      <c r="C150" s="405" t="s">
        <v>19</v>
      </c>
      <c r="D150" t="s">
        <v>13</v>
      </c>
      <c r="F150" s="58">
        <v>64.099999999999994</v>
      </c>
      <c r="G150" s="1">
        <f t="shared" si="2"/>
        <v>107.29999999999998</v>
      </c>
    </row>
    <row r="151" spans="1:7">
      <c r="A151" s="30">
        <v>43182</v>
      </c>
      <c r="B151" s="405">
        <v>14947</v>
      </c>
      <c r="C151" s="405" t="s">
        <v>19</v>
      </c>
      <c r="D151" t="s">
        <v>14</v>
      </c>
      <c r="F151" s="58">
        <v>22.3</v>
      </c>
      <c r="G151" s="1">
        <f t="shared" si="2"/>
        <v>84.999999999999986</v>
      </c>
    </row>
    <row r="152" spans="1:7">
      <c r="A152" s="30">
        <v>44233</v>
      </c>
      <c r="B152" s="405">
        <v>21528</v>
      </c>
      <c r="C152" s="405" t="s">
        <v>19</v>
      </c>
      <c r="D152" t="s">
        <v>46</v>
      </c>
      <c r="F152" s="58">
        <v>85</v>
      </c>
      <c r="G152" s="1">
        <f t="shared" si="2"/>
        <v>0</v>
      </c>
    </row>
    <row r="153" spans="1:7">
      <c r="A153" s="32">
        <v>43189</v>
      </c>
      <c r="B153" s="404" t="s">
        <v>11</v>
      </c>
      <c r="C153" s="404" t="s">
        <v>20</v>
      </c>
      <c r="D153" t="s">
        <v>13</v>
      </c>
      <c r="E153" s="54">
        <v>62</v>
      </c>
      <c r="G153" s="1">
        <f t="shared" si="2"/>
        <v>62</v>
      </c>
    </row>
    <row r="154" spans="1:7">
      <c r="B154" s="405"/>
      <c r="C154" s="405"/>
      <c r="D154" t="s">
        <v>14</v>
      </c>
      <c r="E154" s="54">
        <v>22.3</v>
      </c>
      <c r="G154" s="1">
        <f t="shared" si="2"/>
        <v>84.3</v>
      </c>
    </row>
    <row r="155" spans="1:7">
      <c r="B155" s="405"/>
      <c r="C155" s="405"/>
      <c r="D155" t="s">
        <v>15</v>
      </c>
      <c r="E155" s="54">
        <v>60</v>
      </c>
      <c r="G155" s="1">
        <f t="shared" si="2"/>
        <v>144.30000000000001</v>
      </c>
    </row>
    <row r="156" spans="1:7">
      <c r="B156" s="405"/>
      <c r="C156" s="405"/>
      <c r="D156" t="s">
        <v>16</v>
      </c>
      <c r="E156" s="54">
        <v>5</v>
      </c>
      <c r="G156" s="1">
        <f t="shared" si="2"/>
        <v>149.30000000000001</v>
      </c>
    </row>
    <row r="157" spans="1:7">
      <c r="B157" s="405"/>
      <c r="C157" s="405"/>
      <c r="D157" t="s">
        <v>46</v>
      </c>
      <c r="E157" s="54">
        <v>85</v>
      </c>
      <c r="G157" s="1">
        <f t="shared" si="2"/>
        <v>234.3</v>
      </c>
    </row>
    <row r="158" spans="1:7">
      <c r="A158" s="30">
        <v>43190</v>
      </c>
      <c r="B158" s="405" t="s">
        <v>10</v>
      </c>
      <c r="C158" s="405" t="s">
        <v>20</v>
      </c>
      <c r="D158" t="s">
        <v>15</v>
      </c>
      <c r="F158" s="58">
        <v>60</v>
      </c>
      <c r="G158" s="1">
        <f t="shared" si="2"/>
        <v>174.3</v>
      </c>
    </row>
    <row r="159" spans="1:7">
      <c r="A159" s="30">
        <v>43190</v>
      </c>
      <c r="B159" s="405" t="s">
        <v>10</v>
      </c>
      <c r="C159" s="405" t="s">
        <v>20</v>
      </c>
      <c r="D159" t="s">
        <v>16</v>
      </c>
      <c r="F159" s="58">
        <v>5</v>
      </c>
      <c r="G159" s="1">
        <f t="shared" si="2"/>
        <v>169.3</v>
      </c>
    </row>
    <row r="160" spans="1:7">
      <c r="A160" s="30">
        <v>43222</v>
      </c>
      <c r="B160" s="405">
        <v>15287</v>
      </c>
      <c r="C160" s="405" t="s">
        <v>20</v>
      </c>
      <c r="D160" t="s">
        <v>13</v>
      </c>
      <c r="F160" s="58">
        <v>62</v>
      </c>
      <c r="G160" s="1">
        <f t="shared" si="2"/>
        <v>107.30000000000001</v>
      </c>
    </row>
    <row r="161" spans="1:7">
      <c r="A161" s="30">
        <v>43222</v>
      </c>
      <c r="B161" s="405">
        <v>15287</v>
      </c>
      <c r="C161" s="405" t="s">
        <v>20</v>
      </c>
      <c r="D161" t="s">
        <v>14</v>
      </c>
      <c r="F161" s="58">
        <v>22.3</v>
      </c>
      <c r="G161" s="1">
        <f t="shared" si="2"/>
        <v>85.000000000000014</v>
      </c>
    </row>
    <row r="162" spans="1:7">
      <c r="A162" s="30">
        <v>44233</v>
      </c>
      <c r="B162" s="405">
        <v>21528</v>
      </c>
      <c r="C162" s="405" t="s">
        <v>20</v>
      </c>
      <c r="D162" t="s">
        <v>46</v>
      </c>
      <c r="F162" s="58">
        <v>85</v>
      </c>
      <c r="G162" s="1">
        <f t="shared" si="2"/>
        <v>0</v>
      </c>
    </row>
    <row r="163" spans="1:7">
      <c r="A163" s="30">
        <v>43220</v>
      </c>
      <c r="B163" s="405" t="s">
        <v>11</v>
      </c>
      <c r="C163" s="405" t="s">
        <v>21</v>
      </c>
      <c r="D163" t="s">
        <v>13</v>
      </c>
      <c r="E163" s="54">
        <v>63.6</v>
      </c>
      <c r="G163" s="1">
        <f t="shared" si="2"/>
        <v>63.6</v>
      </c>
    </row>
    <row r="164" spans="1:7">
      <c r="B164" s="405"/>
      <c r="C164" s="405"/>
      <c r="D164" t="s">
        <v>14</v>
      </c>
      <c r="E164" s="54">
        <v>22.3</v>
      </c>
      <c r="G164" s="1">
        <f t="shared" si="2"/>
        <v>85.9</v>
      </c>
    </row>
    <row r="165" spans="1:7">
      <c r="B165" s="405"/>
      <c r="C165" s="405"/>
      <c r="D165" t="s">
        <v>15</v>
      </c>
      <c r="E165" s="54">
        <v>60</v>
      </c>
      <c r="G165" s="1">
        <f t="shared" si="2"/>
        <v>145.9</v>
      </c>
    </row>
    <row r="166" spans="1:7">
      <c r="B166" s="405"/>
      <c r="C166" s="405"/>
      <c r="D166" t="s">
        <v>16</v>
      </c>
      <c r="E166" s="54">
        <v>5</v>
      </c>
      <c r="G166" s="1">
        <f t="shared" si="2"/>
        <v>150.9</v>
      </c>
    </row>
    <row r="167" spans="1:7">
      <c r="B167" s="405"/>
      <c r="C167" s="405"/>
      <c r="D167" t="s">
        <v>46</v>
      </c>
      <c r="E167" s="54">
        <v>93</v>
      </c>
      <c r="G167" s="1">
        <f t="shared" si="2"/>
        <v>243.9</v>
      </c>
    </row>
    <row r="168" spans="1:7">
      <c r="A168" s="30">
        <v>43220</v>
      </c>
      <c r="B168" s="405" t="s">
        <v>10</v>
      </c>
      <c r="C168" s="405" t="s">
        <v>21</v>
      </c>
      <c r="D168" t="s">
        <v>15</v>
      </c>
      <c r="F168" s="58">
        <v>60</v>
      </c>
      <c r="G168" s="1">
        <f t="shared" si="2"/>
        <v>183.9</v>
      </c>
    </row>
    <row r="169" spans="1:7">
      <c r="A169" s="30">
        <v>43220</v>
      </c>
      <c r="B169" s="405" t="s">
        <v>10</v>
      </c>
      <c r="C169" s="405" t="s">
        <v>21</v>
      </c>
      <c r="D169" t="s">
        <v>16</v>
      </c>
      <c r="F169" s="58">
        <v>5</v>
      </c>
      <c r="G169" s="1">
        <f t="shared" si="2"/>
        <v>178.9</v>
      </c>
    </row>
    <row r="170" spans="1:7">
      <c r="A170" s="30">
        <v>43249</v>
      </c>
      <c r="B170" s="405">
        <v>15432</v>
      </c>
      <c r="C170" s="405" t="s">
        <v>21</v>
      </c>
      <c r="D170" t="s">
        <v>13</v>
      </c>
      <c r="F170" s="58">
        <v>63.6</v>
      </c>
      <c r="G170" s="1">
        <f t="shared" si="2"/>
        <v>115.30000000000001</v>
      </c>
    </row>
    <row r="171" spans="1:7">
      <c r="A171" s="30">
        <v>43249</v>
      </c>
      <c r="B171" s="405">
        <v>15432</v>
      </c>
      <c r="C171" s="405" t="s">
        <v>21</v>
      </c>
      <c r="D171" t="s">
        <v>14</v>
      </c>
      <c r="F171" s="58">
        <v>22.3</v>
      </c>
      <c r="G171" s="1">
        <f t="shared" si="2"/>
        <v>93.000000000000014</v>
      </c>
    </row>
    <row r="172" spans="1:7">
      <c r="A172" s="30">
        <v>44233</v>
      </c>
      <c r="B172" s="405">
        <v>21528</v>
      </c>
      <c r="C172" s="405" t="s">
        <v>21</v>
      </c>
      <c r="D172" t="s">
        <v>46</v>
      </c>
      <c r="F172" s="58">
        <v>93</v>
      </c>
      <c r="G172" s="1">
        <f t="shared" si="2"/>
        <v>0</v>
      </c>
    </row>
    <row r="173" spans="1:7">
      <c r="A173" s="30">
        <v>43251</v>
      </c>
      <c r="B173" s="405" t="s">
        <v>11</v>
      </c>
      <c r="C173" s="405" t="s">
        <v>22</v>
      </c>
      <c r="D173" t="s">
        <v>13</v>
      </c>
      <c r="E173" s="54">
        <v>59.3</v>
      </c>
      <c r="G173" s="1">
        <f t="shared" si="2"/>
        <v>59.3</v>
      </c>
    </row>
    <row r="174" spans="1:7">
      <c r="B174" s="405"/>
      <c r="C174" s="405"/>
      <c r="D174" t="s">
        <v>14</v>
      </c>
      <c r="E174" s="54">
        <v>22</v>
      </c>
      <c r="G174" s="1">
        <f t="shared" si="2"/>
        <v>81.3</v>
      </c>
    </row>
    <row r="175" spans="1:7">
      <c r="B175" s="405"/>
      <c r="C175" s="405"/>
      <c r="D175" t="s">
        <v>15</v>
      </c>
      <c r="E175" s="54">
        <v>60</v>
      </c>
      <c r="G175" s="1">
        <f t="shared" si="2"/>
        <v>141.30000000000001</v>
      </c>
    </row>
    <row r="176" spans="1:7">
      <c r="B176" s="405"/>
      <c r="C176" s="405"/>
      <c r="D176" t="s">
        <v>16</v>
      </c>
      <c r="E176" s="54">
        <v>5</v>
      </c>
      <c r="G176" s="1">
        <f t="shared" si="2"/>
        <v>146.30000000000001</v>
      </c>
    </row>
    <row r="177" spans="1:7">
      <c r="A177" s="30">
        <v>43251</v>
      </c>
      <c r="B177" s="405" t="s">
        <v>10</v>
      </c>
      <c r="C177" s="405" t="s">
        <v>22</v>
      </c>
      <c r="D177" t="s">
        <v>15</v>
      </c>
      <c r="F177" s="58">
        <v>60</v>
      </c>
      <c r="G177" s="1">
        <f t="shared" si="2"/>
        <v>86.300000000000011</v>
      </c>
    </row>
    <row r="178" spans="1:7">
      <c r="A178" s="30">
        <v>43251</v>
      </c>
      <c r="B178" s="405" t="s">
        <v>10</v>
      </c>
      <c r="C178" s="405" t="s">
        <v>22</v>
      </c>
      <c r="D178" t="s">
        <v>16</v>
      </c>
      <c r="F178" s="58">
        <v>5</v>
      </c>
      <c r="G178" s="1">
        <f t="shared" si="2"/>
        <v>81.300000000000011</v>
      </c>
    </row>
    <row r="179" spans="1:7">
      <c r="A179" s="30">
        <v>43283</v>
      </c>
      <c r="B179" s="405">
        <v>15636</v>
      </c>
      <c r="C179" s="405" t="s">
        <v>22</v>
      </c>
      <c r="D179" t="s">
        <v>13</v>
      </c>
      <c r="F179" s="58">
        <v>59.3</v>
      </c>
      <c r="G179" s="1">
        <f t="shared" si="2"/>
        <v>22.000000000000014</v>
      </c>
    </row>
    <row r="180" spans="1:7">
      <c r="A180" s="30">
        <v>43283</v>
      </c>
      <c r="B180" s="405">
        <v>15636</v>
      </c>
      <c r="C180" s="405" t="s">
        <v>22</v>
      </c>
      <c r="D180" t="s">
        <v>14</v>
      </c>
      <c r="F180" s="58">
        <v>22</v>
      </c>
      <c r="G180" s="1">
        <f t="shared" si="2"/>
        <v>0</v>
      </c>
    </row>
    <row r="181" spans="1:7">
      <c r="A181" s="30">
        <v>43281</v>
      </c>
      <c r="B181" s="405" t="s">
        <v>11</v>
      </c>
      <c r="C181" s="405" t="s">
        <v>69</v>
      </c>
      <c r="D181" t="s">
        <v>13</v>
      </c>
      <c r="E181" s="54">
        <v>54.7</v>
      </c>
      <c r="G181" s="1">
        <f t="shared" si="2"/>
        <v>54.7</v>
      </c>
    </row>
    <row r="182" spans="1:7">
      <c r="B182" s="405"/>
      <c r="C182" s="405"/>
      <c r="D182" t="s">
        <v>14</v>
      </c>
      <c r="E182" s="54">
        <v>22</v>
      </c>
      <c r="G182" s="1">
        <f t="shared" si="2"/>
        <v>76.7</v>
      </c>
    </row>
    <row r="183" spans="1:7">
      <c r="B183" s="405"/>
      <c r="C183" s="405"/>
      <c r="D183" t="s">
        <v>15</v>
      </c>
      <c r="E183" s="54">
        <v>60</v>
      </c>
      <c r="G183" s="1">
        <f t="shared" si="2"/>
        <v>136.69999999999999</v>
      </c>
    </row>
    <row r="184" spans="1:7" ht="15.75" customHeight="1">
      <c r="B184" s="405"/>
      <c r="C184" s="405"/>
      <c r="D184" t="s">
        <v>16</v>
      </c>
      <c r="E184" s="54">
        <v>5</v>
      </c>
      <c r="G184" s="1">
        <f t="shared" si="2"/>
        <v>141.69999999999999</v>
      </c>
    </row>
    <row r="185" spans="1:7" ht="15.75" customHeight="1">
      <c r="A185" s="30">
        <v>43281</v>
      </c>
      <c r="B185" s="405" t="s">
        <v>10</v>
      </c>
      <c r="C185" s="405" t="s">
        <v>69</v>
      </c>
      <c r="D185" t="s">
        <v>15</v>
      </c>
      <c r="F185" s="58">
        <v>46</v>
      </c>
      <c r="G185" s="1">
        <f t="shared" si="2"/>
        <v>95.699999999999989</v>
      </c>
    </row>
    <row r="186" spans="1:7" ht="15.75" customHeight="1">
      <c r="A186" s="30">
        <v>43318</v>
      </c>
      <c r="B186" s="405">
        <v>15931</v>
      </c>
      <c r="C186" s="405" t="s">
        <v>69</v>
      </c>
      <c r="D186" t="s">
        <v>13</v>
      </c>
      <c r="F186" s="58">
        <v>54.7</v>
      </c>
      <c r="G186" s="1">
        <f t="shared" si="2"/>
        <v>40.999999999999986</v>
      </c>
    </row>
    <row r="187" spans="1:7" ht="15.75" customHeight="1">
      <c r="A187" s="30">
        <v>43318</v>
      </c>
      <c r="B187" s="405">
        <v>15931</v>
      </c>
      <c r="C187" s="405" t="s">
        <v>69</v>
      </c>
      <c r="D187" t="s">
        <v>14</v>
      </c>
      <c r="F187" s="58">
        <v>22</v>
      </c>
      <c r="G187" s="1">
        <f t="shared" si="2"/>
        <v>18.999999999999986</v>
      </c>
    </row>
    <row r="188" spans="1:7" ht="15.75" customHeight="1">
      <c r="A188" s="30">
        <v>44139</v>
      </c>
      <c r="B188" s="405">
        <v>20607</v>
      </c>
      <c r="C188" s="405" t="s">
        <v>69</v>
      </c>
      <c r="D188" t="s">
        <v>15</v>
      </c>
      <c r="F188" s="58">
        <v>14</v>
      </c>
      <c r="G188" s="1">
        <f t="shared" si="2"/>
        <v>4.9999999999999858</v>
      </c>
    </row>
    <row r="189" spans="1:7" ht="15.75" customHeight="1">
      <c r="A189" s="30">
        <v>44139</v>
      </c>
      <c r="B189" s="405">
        <v>20607</v>
      </c>
      <c r="C189" s="405" t="s">
        <v>69</v>
      </c>
      <c r="D189" t="s">
        <v>16</v>
      </c>
      <c r="F189" s="58">
        <v>5</v>
      </c>
      <c r="G189" s="1">
        <f t="shared" si="2"/>
        <v>-1.4210854715202004E-14</v>
      </c>
    </row>
    <row r="190" spans="1:7">
      <c r="A190" s="30">
        <v>43312</v>
      </c>
      <c r="B190" s="405" t="s">
        <v>11</v>
      </c>
      <c r="C190" s="405" t="s">
        <v>24</v>
      </c>
      <c r="D190" t="s">
        <v>13</v>
      </c>
      <c r="E190" s="54">
        <v>53.6</v>
      </c>
      <c r="G190" s="1">
        <f t="shared" si="2"/>
        <v>53.599999999999987</v>
      </c>
    </row>
    <row r="191" spans="1:7">
      <c r="B191" s="405"/>
      <c r="C191" s="405"/>
      <c r="D191" t="s">
        <v>14</v>
      </c>
      <c r="E191" s="54">
        <v>22</v>
      </c>
      <c r="G191" s="1">
        <f t="shared" si="2"/>
        <v>75.599999999999994</v>
      </c>
    </row>
    <row r="192" spans="1:7">
      <c r="B192" s="405"/>
      <c r="C192" s="405"/>
      <c r="D192" t="s">
        <v>15</v>
      </c>
      <c r="E192" s="54">
        <v>60</v>
      </c>
      <c r="G192" s="1">
        <f t="shared" si="2"/>
        <v>135.6</v>
      </c>
    </row>
    <row r="193" spans="1:7">
      <c r="B193" s="405"/>
      <c r="C193" s="405"/>
      <c r="D193" t="s">
        <v>16</v>
      </c>
      <c r="E193" s="54">
        <v>5</v>
      </c>
      <c r="G193" s="1">
        <f t="shared" si="2"/>
        <v>140.6</v>
      </c>
    </row>
    <row r="194" spans="1:7">
      <c r="A194" s="30">
        <v>43312</v>
      </c>
      <c r="B194" s="405" t="s">
        <v>10</v>
      </c>
      <c r="C194" s="405" t="s">
        <v>24</v>
      </c>
      <c r="D194" t="s">
        <v>15</v>
      </c>
      <c r="F194" s="58">
        <v>60</v>
      </c>
      <c r="G194" s="1">
        <f t="shared" si="2"/>
        <v>80.599999999999994</v>
      </c>
    </row>
    <row r="195" spans="1:7">
      <c r="A195" s="30">
        <v>43312</v>
      </c>
      <c r="B195" s="405" t="s">
        <v>10</v>
      </c>
      <c r="C195" s="405" t="s">
        <v>24</v>
      </c>
      <c r="D195" t="s">
        <v>16</v>
      </c>
      <c r="F195" s="58">
        <v>5</v>
      </c>
      <c r="G195" s="1">
        <f t="shared" si="2"/>
        <v>75.599999999999994</v>
      </c>
    </row>
    <row r="196" spans="1:7">
      <c r="A196" s="30">
        <v>43361</v>
      </c>
      <c r="B196" s="405">
        <v>16154</v>
      </c>
      <c r="C196" s="405" t="s">
        <v>24</v>
      </c>
      <c r="D196" t="s">
        <v>13</v>
      </c>
      <c r="F196" s="58">
        <v>53.6</v>
      </c>
      <c r="G196" s="1">
        <f t="shared" si="2"/>
        <v>21.999999999999993</v>
      </c>
    </row>
    <row r="197" spans="1:7">
      <c r="A197" s="30">
        <v>43361</v>
      </c>
      <c r="B197" s="405">
        <v>16154</v>
      </c>
      <c r="C197" s="405" t="s">
        <v>24</v>
      </c>
      <c r="D197" t="s">
        <v>14</v>
      </c>
      <c r="F197" s="58">
        <v>22</v>
      </c>
      <c r="G197" s="1">
        <f t="shared" si="2"/>
        <v>0</v>
      </c>
    </row>
    <row r="198" spans="1:7">
      <c r="A198" s="30">
        <v>43343</v>
      </c>
      <c r="B198" s="405" t="s">
        <v>11</v>
      </c>
      <c r="C198" s="405" t="s">
        <v>25</v>
      </c>
      <c r="D198" t="s">
        <v>13</v>
      </c>
      <c r="E198" s="54">
        <v>53.2</v>
      </c>
      <c r="G198" s="1">
        <f t="shared" si="2"/>
        <v>53.2</v>
      </c>
    </row>
    <row r="199" spans="1:7">
      <c r="B199" s="405"/>
      <c r="C199" s="405"/>
      <c r="D199" t="s">
        <v>14</v>
      </c>
      <c r="E199" s="54">
        <v>22</v>
      </c>
      <c r="G199" s="1">
        <f t="shared" ref="G199:G262" si="3">+G198+E199-F199</f>
        <v>75.2</v>
      </c>
    </row>
    <row r="200" spans="1:7">
      <c r="B200" s="405"/>
      <c r="C200" s="405"/>
      <c r="D200" t="s">
        <v>15</v>
      </c>
      <c r="E200" s="54">
        <v>60</v>
      </c>
      <c r="G200" s="1">
        <f t="shared" si="3"/>
        <v>135.19999999999999</v>
      </c>
    </row>
    <row r="201" spans="1:7">
      <c r="B201" s="405"/>
      <c r="C201" s="405"/>
      <c r="D201" t="s">
        <v>16</v>
      </c>
      <c r="E201" s="54">
        <v>5</v>
      </c>
      <c r="G201" s="1">
        <f t="shared" si="3"/>
        <v>140.19999999999999</v>
      </c>
    </row>
    <row r="202" spans="1:7">
      <c r="B202" s="405"/>
      <c r="C202" s="405"/>
      <c r="D202" t="s">
        <v>46</v>
      </c>
      <c r="E202" s="54">
        <v>93</v>
      </c>
      <c r="G202" s="1">
        <f t="shared" si="3"/>
        <v>233.2</v>
      </c>
    </row>
    <row r="203" spans="1:7">
      <c r="A203" s="30">
        <v>43343</v>
      </c>
      <c r="B203" s="405" t="s">
        <v>10</v>
      </c>
      <c r="C203" s="405" t="s">
        <v>25</v>
      </c>
      <c r="D203" t="s">
        <v>15</v>
      </c>
      <c r="F203" s="58">
        <v>60</v>
      </c>
      <c r="G203" s="1">
        <f t="shared" si="3"/>
        <v>173.2</v>
      </c>
    </row>
    <row r="204" spans="1:7">
      <c r="A204" s="30">
        <v>43343</v>
      </c>
      <c r="B204" s="405" t="s">
        <v>10</v>
      </c>
      <c r="C204" s="405" t="s">
        <v>25</v>
      </c>
      <c r="D204" t="s">
        <v>16</v>
      </c>
      <c r="F204" s="58">
        <v>5</v>
      </c>
      <c r="G204" s="1">
        <f t="shared" si="3"/>
        <v>168.2</v>
      </c>
    </row>
    <row r="205" spans="1:7">
      <c r="A205" s="30">
        <v>43392</v>
      </c>
      <c r="B205" s="405">
        <v>16382</v>
      </c>
      <c r="C205" s="405" t="s">
        <v>25</v>
      </c>
      <c r="D205" t="s">
        <v>13</v>
      </c>
      <c r="F205" s="58">
        <v>53.2</v>
      </c>
      <c r="G205" s="1">
        <f t="shared" si="3"/>
        <v>114.99999999999999</v>
      </c>
    </row>
    <row r="206" spans="1:7">
      <c r="A206" s="30">
        <v>43392</v>
      </c>
      <c r="B206" s="405">
        <v>16382</v>
      </c>
      <c r="C206" s="405" t="s">
        <v>25</v>
      </c>
      <c r="D206" t="s">
        <v>14</v>
      </c>
      <c r="F206" s="58">
        <v>22</v>
      </c>
      <c r="G206" s="1">
        <f t="shared" si="3"/>
        <v>92.999999999999986</v>
      </c>
    </row>
    <row r="207" spans="1:7">
      <c r="A207" s="30">
        <v>44233</v>
      </c>
      <c r="B207" s="405">
        <v>21528</v>
      </c>
      <c r="C207" s="405" t="s">
        <v>25</v>
      </c>
      <c r="D207" t="s">
        <v>46</v>
      </c>
      <c r="F207" s="58">
        <v>93</v>
      </c>
      <c r="G207" s="1">
        <f t="shared" si="3"/>
        <v>0</v>
      </c>
    </row>
    <row r="208" spans="1:7">
      <c r="A208" s="30">
        <v>43373</v>
      </c>
      <c r="B208" s="405" t="s">
        <v>11</v>
      </c>
      <c r="C208" s="405" t="s">
        <v>26</v>
      </c>
      <c r="D208" t="s">
        <v>13</v>
      </c>
      <c r="E208" s="54">
        <v>54.6</v>
      </c>
      <c r="G208" s="1">
        <f t="shared" si="3"/>
        <v>54.6</v>
      </c>
    </row>
    <row r="209" spans="1:7">
      <c r="B209" s="405"/>
      <c r="C209" s="405"/>
      <c r="D209" t="s">
        <v>14</v>
      </c>
      <c r="E209" s="54">
        <v>22</v>
      </c>
      <c r="G209" s="1">
        <f t="shared" si="3"/>
        <v>76.599999999999994</v>
      </c>
    </row>
    <row r="210" spans="1:7">
      <c r="B210" s="405"/>
      <c r="C210" s="405"/>
      <c r="D210" t="s">
        <v>15</v>
      </c>
      <c r="E210" s="54">
        <v>60</v>
      </c>
      <c r="G210" s="1">
        <f t="shared" si="3"/>
        <v>136.6</v>
      </c>
    </row>
    <row r="211" spans="1:7">
      <c r="B211" s="405"/>
      <c r="C211" s="405"/>
      <c r="D211" t="s">
        <v>16</v>
      </c>
      <c r="E211" s="54">
        <v>5</v>
      </c>
      <c r="G211" s="1">
        <f t="shared" si="3"/>
        <v>141.6</v>
      </c>
    </row>
    <row r="212" spans="1:7">
      <c r="A212" s="30">
        <v>43373</v>
      </c>
      <c r="B212" s="405" t="s">
        <v>10</v>
      </c>
      <c r="C212" s="405" t="s">
        <v>26</v>
      </c>
      <c r="D212" t="s">
        <v>15</v>
      </c>
      <c r="F212" s="58">
        <v>60</v>
      </c>
      <c r="G212" s="1">
        <f t="shared" si="3"/>
        <v>81.599999999999994</v>
      </c>
    </row>
    <row r="213" spans="1:7">
      <c r="A213" s="30">
        <v>43373</v>
      </c>
      <c r="B213" s="405" t="s">
        <v>10</v>
      </c>
      <c r="C213" s="405" t="s">
        <v>26</v>
      </c>
      <c r="D213" t="s">
        <v>16</v>
      </c>
      <c r="F213" s="58">
        <v>5</v>
      </c>
      <c r="G213" s="1">
        <f t="shared" si="3"/>
        <v>76.599999999999994</v>
      </c>
    </row>
    <row r="214" spans="1:7">
      <c r="A214" s="30">
        <v>43433</v>
      </c>
      <c r="B214" s="405">
        <v>16664</v>
      </c>
      <c r="C214" s="405" t="s">
        <v>26</v>
      </c>
      <c r="D214" t="s">
        <v>13</v>
      </c>
      <c r="F214" s="58">
        <v>54.6</v>
      </c>
      <c r="G214" s="1">
        <f t="shared" si="3"/>
        <v>21.999999999999993</v>
      </c>
    </row>
    <row r="215" spans="1:7">
      <c r="A215" s="30">
        <v>43433</v>
      </c>
      <c r="B215" s="405">
        <v>16664</v>
      </c>
      <c r="C215" s="405" t="s">
        <v>26</v>
      </c>
      <c r="D215" t="s">
        <v>14</v>
      </c>
      <c r="F215" s="58">
        <v>22</v>
      </c>
      <c r="G215" s="1">
        <f t="shared" si="3"/>
        <v>0</v>
      </c>
    </row>
    <row r="216" spans="1:7">
      <c r="A216" s="30">
        <v>43404</v>
      </c>
      <c r="B216" s="405" t="s">
        <v>11</v>
      </c>
      <c r="C216" s="405" t="s">
        <v>27</v>
      </c>
      <c r="D216" t="s">
        <v>13</v>
      </c>
      <c r="E216" s="54">
        <v>54.9</v>
      </c>
      <c r="G216" s="1">
        <f t="shared" si="3"/>
        <v>54.9</v>
      </c>
    </row>
    <row r="217" spans="1:7">
      <c r="B217" s="405"/>
      <c r="C217" s="405"/>
      <c r="D217" t="s">
        <v>14</v>
      </c>
      <c r="E217" s="54">
        <v>27</v>
      </c>
      <c r="G217" s="1">
        <f t="shared" si="3"/>
        <v>81.900000000000006</v>
      </c>
    </row>
    <row r="218" spans="1:7">
      <c r="B218" s="405"/>
      <c r="C218" s="405"/>
      <c r="D218" t="s">
        <v>15</v>
      </c>
      <c r="E218" s="54">
        <v>60</v>
      </c>
      <c r="G218" s="1">
        <f t="shared" si="3"/>
        <v>141.9</v>
      </c>
    </row>
    <row r="219" spans="1:7">
      <c r="B219" s="405"/>
      <c r="C219" s="405"/>
      <c r="D219" t="s">
        <v>16</v>
      </c>
      <c r="E219" s="54">
        <v>5</v>
      </c>
      <c r="G219" s="1">
        <f t="shared" si="3"/>
        <v>146.9</v>
      </c>
    </row>
    <row r="220" spans="1:7">
      <c r="B220" s="405"/>
      <c r="C220" s="405"/>
      <c r="D220" t="s">
        <v>46</v>
      </c>
      <c r="E220" s="54">
        <v>93</v>
      </c>
      <c r="G220" s="1">
        <f t="shared" si="3"/>
        <v>239.9</v>
      </c>
    </row>
    <row r="221" spans="1:7">
      <c r="A221" s="30">
        <v>43404</v>
      </c>
      <c r="B221" s="405" t="s">
        <v>10</v>
      </c>
      <c r="C221" s="405" t="s">
        <v>27</v>
      </c>
      <c r="D221" t="s">
        <v>15</v>
      </c>
      <c r="F221" s="58">
        <v>60</v>
      </c>
      <c r="G221" s="1">
        <f t="shared" si="3"/>
        <v>179.9</v>
      </c>
    </row>
    <row r="222" spans="1:7">
      <c r="A222" s="30">
        <v>43404</v>
      </c>
      <c r="B222" s="405" t="s">
        <v>10</v>
      </c>
      <c r="C222" s="405" t="s">
        <v>27</v>
      </c>
      <c r="D222" t="s">
        <v>16</v>
      </c>
      <c r="F222" s="58">
        <v>5</v>
      </c>
      <c r="G222" s="1">
        <f t="shared" si="3"/>
        <v>174.9</v>
      </c>
    </row>
    <row r="223" spans="1:7">
      <c r="A223" s="30">
        <v>43433</v>
      </c>
      <c r="B223" s="405">
        <v>16664</v>
      </c>
      <c r="C223" s="405" t="s">
        <v>27</v>
      </c>
      <c r="D223" t="s">
        <v>13</v>
      </c>
      <c r="F223" s="58">
        <v>54.9</v>
      </c>
      <c r="G223" s="1">
        <f t="shared" si="3"/>
        <v>120</v>
      </c>
    </row>
    <row r="224" spans="1:7">
      <c r="A224" s="30">
        <v>43433</v>
      </c>
      <c r="B224" s="405">
        <v>16664</v>
      </c>
      <c r="C224" s="405" t="s">
        <v>27</v>
      </c>
      <c r="D224" t="s">
        <v>14</v>
      </c>
      <c r="F224" s="58">
        <v>27</v>
      </c>
      <c r="G224" s="1">
        <f t="shared" si="3"/>
        <v>93</v>
      </c>
    </row>
    <row r="225" spans="1:7">
      <c r="A225" s="30">
        <v>44233</v>
      </c>
      <c r="B225" s="405">
        <v>21528</v>
      </c>
      <c r="C225" s="405" t="s">
        <v>27</v>
      </c>
      <c r="D225" t="s">
        <v>46</v>
      </c>
      <c r="F225" s="58">
        <v>93</v>
      </c>
      <c r="G225" s="1">
        <f t="shared" si="3"/>
        <v>0</v>
      </c>
    </row>
    <row r="226" spans="1:7">
      <c r="A226" s="30">
        <v>43434</v>
      </c>
      <c r="B226" s="405" t="s">
        <v>11</v>
      </c>
      <c r="C226" s="405" t="s">
        <v>28</v>
      </c>
      <c r="D226" t="s">
        <v>13</v>
      </c>
      <c r="E226" s="54">
        <v>56.4</v>
      </c>
      <c r="G226" s="1">
        <f t="shared" si="3"/>
        <v>56.4</v>
      </c>
    </row>
    <row r="227" spans="1:7">
      <c r="B227" s="405"/>
      <c r="C227" s="405"/>
      <c r="D227" t="s">
        <v>14</v>
      </c>
      <c r="E227" s="54">
        <v>27</v>
      </c>
      <c r="G227" s="1">
        <f t="shared" si="3"/>
        <v>83.4</v>
      </c>
    </row>
    <row r="228" spans="1:7">
      <c r="B228" s="405"/>
      <c r="C228" s="405"/>
      <c r="D228" t="s">
        <v>15</v>
      </c>
      <c r="E228" s="54">
        <v>60</v>
      </c>
      <c r="G228" s="1">
        <f t="shared" si="3"/>
        <v>143.4</v>
      </c>
    </row>
    <row r="229" spans="1:7">
      <c r="B229" s="405"/>
      <c r="C229" s="405"/>
      <c r="D229" t="s">
        <v>16</v>
      </c>
      <c r="E229" s="54">
        <v>5</v>
      </c>
      <c r="G229" s="1">
        <f t="shared" si="3"/>
        <v>148.4</v>
      </c>
    </row>
    <row r="230" spans="1:7">
      <c r="A230" s="30">
        <v>43434</v>
      </c>
      <c r="B230" s="405" t="s">
        <v>10</v>
      </c>
      <c r="C230" s="405" t="s">
        <v>28</v>
      </c>
      <c r="D230" t="s">
        <v>15</v>
      </c>
      <c r="F230" s="58">
        <v>60</v>
      </c>
      <c r="G230" s="1">
        <f t="shared" si="3"/>
        <v>88.4</v>
      </c>
    </row>
    <row r="231" spans="1:7">
      <c r="A231" s="30">
        <v>43434</v>
      </c>
      <c r="B231" s="405" t="s">
        <v>10</v>
      </c>
      <c r="C231" s="405" t="s">
        <v>28</v>
      </c>
      <c r="D231" t="s">
        <v>16</v>
      </c>
      <c r="F231" s="58">
        <v>5</v>
      </c>
      <c r="G231" s="1">
        <f t="shared" si="3"/>
        <v>83.4</v>
      </c>
    </row>
    <row r="232" spans="1:7">
      <c r="A232" s="30">
        <v>43483</v>
      </c>
      <c r="B232" s="405">
        <v>16970</v>
      </c>
      <c r="C232" s="405" t="s">
        <v>28</v>
      </c>
      <c r="D232" t="s">
        <v>13</v>
      </c>
      <c r="F232" s="58">
        <v>56.4</v>
      </c>
      <c r="G232" s="1">
        <f t="shared" si="3"/>
        <v>27.000000000000007</v>
      </c>
    </row>
    <row r="233" spans="1:7">
      <c r="A233" s="30">
        <v>43483</v>
      </c>
      <c r="B233" s="405">
        <v>16970</v>
      </c>
      <c r="C233" s="405" t="s">
        <v>28</v>
      </c>
      <c r="D233" t="s">
        <v>14</v>
      </c>
      <c r="F233" s="58">
        <v>27</v>
      </c>
      <c r="G233" s="1">
        <f t="shared" si="3"/>
        <v>0</v>
      </c>
    </row>
    <row r="234" spans="1:7">
      <c r="A234" s="30">
        <v>43465</v>
      </c>
      <c r="B234" s="405" t="s">
        <v>11</v>
      </c>
      <c r="C234" s="405" t="s">
        <v>29</v>
      </c>
      <c r="D234" t="s">
        <v>13</v>
      </c>
      <c r="E234" s="54">
        <v>60.3</v>
      </c>
      <c r="G234" s="1">
        <f t="shared" si="3"/>
        <v>60.3</v>
      </c>
    </row>
    <row r="235" spans="1:7">
      <c r="B235" s="405"/>
      <c r="C235" s="405"/>
      <c r="D235" t="s">
        <v>14</v>
      </c>
      <c r="E235" s="54">
        <v>27</v>
      </c>
      <c r="G235" s="1">
        <f t="shared" si="3"/>
        <v>87.3</v>
      </c>
    </row>
    <row r="236" spans="1:7">
      <c r="B236" s="405"/>
      <c r="C236" s="405"/>
      <c r="D236" t="s">
        <v>15</v>
      </c>
      <c r="E236" s="54">
        <v>60</v>
      </c>
      <c r="G236" s="1">
        <f t="shared" si="3"/>
        <v>147.30000000000001</v>
      </c>
    </row>
    <row r="237" spans="1:7">
      <c r="B237" s="405"/>
      <c r="C237" s="405"/>
      <c r="D237" t="s">
        <v>16</v>
      </c>
      <c r="E237" s="54">
        <v>5</v>
      </c>
      <c r="G237" s="1">
        <f t="shared" si="3"/>
        <v>152.30000000000001</v>
      </c>
    </row>
    <row r="238" spans="1:7">
      <c r="A238" s="30">
        <v>43465</v>
      </c>
      <c r="B238" s="405" t="s">
        <v>10</v>
      </c>
      <c r="C238" s="405" t="s">
        <v>29</v>
      </c>
      <c r="D238" t="s">
        <v>15</v>
      </c>
      <c r="F238" s="58">
        <v>60</v>
      </c>
      <c r="G238" s="1">
        <f t="shared" si="3"/>
        <v>92.300000000000011</v>
      </c>
    </row>
    <row r="239" spans="1:7">
      <c r="A239" s="30">
        <v>43465</v>
      </c>
      <c r="B239" s="405" t="s">
        <v>10</v>
      </c>
      <c r="C239" s="405" t="s">
        <v>29</v>
      </c>
      <c r="D239" t="s">
        <v>16</v>
      </c>
      <c r="F239" s="58">
        <v>5</v>
      </c>
      <c r="G239" s="1">
        <f t="shared" si="3"/>
        <v>87.300000000000011</v>
      </c>
    </row>
    <row r="240" spans="1:7">
      <c r="A240" s="30">
        <v>43502</v>
      </c>
      <c r="B240" s="405">
        <v>17117</v>
      </c>
      <c r="C240" s="405" t="s">
        <v>29</v>
      </c>
      <c r="D240" t="s">
        <v>13</v>
      </c>
      <c r="F240" s="58">
        <v>60.3</v>
      </c>
      <c r="G240" s="1">
        <f t="shared" si="3"/>
        <v>27.000000000000014</v>
      </c>
    </row>
    <row r="241" spans="1:7">
      <c r="A241" s="30">
        <v>43502</v>
      </c>
      <c r="B241" s="405">
        <v>17117</v>
      </c>
      <c r="C241" s="405" t="s">
        <v>29</v>
      </c>
      <c r="D241" t="s">
        <v>14</v>
      </c>
      <c r="F241" s="58">
        <v>27</v>
      </c>
      <c r="G241" s="1">
        <f t="shared" si="3"/>
        <v>0</v>
      </c>
    </row>
    <row r="242" spans="1:7">
      <c r="A242" s="30">
        <v>43496</v>
      </c>
      <c r="B242" s="405" t="s">
        <v>11</v>
      </c>
      <c r="C242" s="405" t="s">
        <v>12</v>
      </c>
      <c r="D242" t="s">
        <v>13</v>
      </c>
      <c r="E242" s="54">
        <v>62.8</v>
      </c>
      <c r="G242" s="1">
        <f t="shared" si="3"/>
        <v>62.8</v>
      </c>
    </row>
    <row r="243" spans="1:7">
      <c r="B243" s="405"/>
      <c r="C243" s="405"/>
      <c r="D243" t="s">
        <v>14</v>
      </c>
      <c r="E243" s="54">
        <v>27</v>
      </c>
      <c r="G243" s="1">
        <f t="shared" si="3"/>
        <v>89.8</v>
      </c>
    </row>
    <row r="244" spans="1:7">
      <c r="B244" s="405"/>
      <c r="C244" s="405"/>
      <c r="D244" t="s">
        <v>15</v>
      </c>
      <c r="E244" s="54">
        <v>60</v>
      </c>
      <c r="G244" s="1">
        <f t="shared" si="3"/>
        <v>149.80000000000001</v>
      </c>
    </row>
    <row r="245" spans="1:7">
      <c r="B245" s="405"/>
      <c r="C245" s="405"/>
      <c r="D245" t="s">
        <v>16</v>
      </c>
      <c r="E245" s="54">
        <v>5</v>
      </c>
      <c r="G245" s="1">
        <f t="shared" si="3"/>
        <v>154.80000000000001</v>
      </c>
    </row>
    <row r="246" spans="1:7">
      <c r="A246" s="30">
        <v>43496</v>
      </c>
      <c r="B246" s="405" t="s">
        <v>10</v>
      </c>
      <c r="C246" s="405" t="s">
        <v>12</v>
      </c>
      <c r="D246" t="s">
        <v>15</v>
      </c>
      <c r="F246" s="58">
        <v>60</v>
      </c>
      <c r="G246" s="1">
        <f t="shared" si="3"/>
        <v>94.800000000000011</v>
      </c>
    </row>
    <row r="247" spans="1:7">
      <c r="A247" s="30">
        <v>43496</v>
      </c>
      <c r="B247" s="405" t="s">
        <v>10</v>
      </c>
      <c r="C247" s="405" t="s">
        <v>12</v>
      </c>
      <c r="D247" t="s">
        <v>16</v>
      </c>
      <c r="F247" s="58">
        <v>5</v>
      </c>
      <c r="G247" s="1">
        <f t="shared" si="3"/>
        <v>89.800000000000011</v>
      </c>
    </row>
    <row r="248" spans="1:7">
      <c r="A248" s="30">
        <v>43551</v>
      </c>
      <c r="B248" s="405">
        <v>17469</v>
      </c>
      <c r="C248" s="405" t="s">
        <v>12</v>
      </c>
      <c r="D248" t="s">
        <v>13</v>
      </c>
      <c r="F248" s="58">
        <v>62.8</v>
      </c>
      <c r="G248" s="1">
        <f t="shared" si="3"/>
        <v>27.000000000000014</v>
      </c>
    </row>
    <row r="249" spans="1:7">
      <c r="A249" s="30">
        <v>43551</v>
      </c>
      <c r="B249" s="405">
        <v>17469</v>
      </c>
      <c r="C249" s="405" t="s">
        <v>12</v>
      </c>
      <c r="D249" t="s">
        <v>14</v>
      </c>
      <c r="F249" s="58">
        <v>27</v>
      </c>
      <c r="G249" s="1">
        <f t="shared" si="3"/>
        <v>0</v>
      </c>
    </row>
    <row r="250" spans="1:7">
      <c r="A250" s="30">
        <v>43524</v>
      </c>
      <c r="B250" s="405" t="s">
        <v>11</v>
      </c>
      <c r="C250" s="405" t="s">
        <v>19</v>
      </c>
      <c r="D250" t="s">
        <v>13</v>
      </c>
      <c r="E250" s="54">
        <v>66.400000000000006</v>
      </c>
      <c r="G250" s="1">
        <f t="shared" si="3"/>
        <v>66.400000000000006</v>
      </c>
    </row>
    <row r="251" spans="1:7">
      <c r="B251" s="405"/>
      <c r="C251" s="405"/>
      <c r="D251" t="s">
        <v>14</v>
      </c>
      <c r="E251" s="54">
        <v>33</v>
      </c>
      <c r="G251" s="1">
        <f t="shared" si="3"/>
        <v>99.4</v>
      </c>
    </row>
    <row r="252" spans="1:7">
      <c r="B252" s="405"/>
      <c r="C252" s="405"/>
      <c r="D252" t="s">
        <v>15</v>
      </c>
      <c r="E252" s="54">
        <v>56</v>
      </c>
      <c r="G252" s="1">
        <f t="shared" si="3"/>
        <v>155.4</v>
      </c>
    </row>
    <row r="253" spans="1:7">
      <c r="B253" s="405"/>
      <c r="C253" s="405"/>
      <c r="D253" t="s">
        <v>16</v>
      </c>
      <c r="E253" s="54">
        <v>5</v>
      </c>
      <c r="G253" s="1">
        <f t="shared" si="3"/>
        <v>160.4</v>
      </c>
    </row>
    <row r="254" spans="1:7">
      <c r="A254" s="30">
        <v>43524</v>
      </c>
      <c r="B254" s="405" t="s">
        <v>10</v>
      </c>
      <c r="C254" s="405" t="s">
        <v>19</v>
      </c>
      <c r="D254" t="s">
        <v>15</v>
      </c>
      <c r="F254" s="58">
        <v>56</v>
      </c>
      <c r="G254" s="1">
        <f t="shared" si="3"/>
        <v>104.4</v>
      </c>
    </row>
    <row r="255" spans="1:7">
      <c r="A255" s="30">
        <v>43524</v>
      </c>
      <c r="B255" s="405" t="s">
        <v>10</v>
      </c>
      <c r="C255" s="405" t="s">
        <v>19</v>
      </c>
      <c r="D255" t="s">
        <v>16</v>
      </c>
      <c r="F255" s="58">
        <v>5</v>
      </c>
      <c r="G255" s="1">
        <f t="shared" si="3"/>
        <v>99.4</v>
      </c>
    </row>
    <row r="256" spans="1:7">
      <c r="A256" s="30">
        <v>43551</v>
      </c>
      <c r="B256" s="405">
        <v>17469</v>
      </c>
      <c r="C256" s="405" t="s">
        <v>19</v>
      </c>
      <c r="D256" t="s">
        <v>13</v>
      </c>
      <c r="F256" s="58">
        <v>66.400000000000006</v>
      </c>
      <c r="G256" s="1">
        <f t="shared" si="3"/>
        <v>33</v>
      </c>
    </row>
    <row r="257" spans="1:7">
      <c r="A257" s="30">
        <v>43587</v>
      </c>
      <c r="B257" s="405">
        <v>17718</v>
      </c>
      <c r="C257" s="405" t="s">
        <v>19</v>
      </c>
      <c r="D257" t="s">
        <v>14</v>
      </c>
      <c r="F257" s="58">
        <v>33</v>
      </c>
      <c r="G257" s="1">
        <f t="shared" si="3"/>
        <v>0</v>
      </c>
    </row>
    <row r="258" spans="1:7">
      <c r="A258" s="32">
        <v>43555</v>
      </c>
      <c r="B258" s="404" t="s">
        <v>11</v>
      </c>
      <c r="C258" s="404" t="s">
        <v>20</v>
      </c>
      <c r="D258" t="s">
        <v>13</v>
      </c>
      <c r="E258" s="54">
        <v>61.7</v>
      </c>
      <c r="G258" s="1">
        <f t="shared" si="3"/>
        <v>61.7</v>
      </c>
    </row>
    <row r="259" spans="1:7">
      <c r="B259" s="405"/>
      <c r="C259" s="405"/>
      <c r="D259" t="s">
        <v>14</v>
      </c>
      <c r="E259" s="54">
        <v>26.7</v>
      </c>
      <c r="G259" s="1">
        <f t="shared" si="3"/>
        <v>88.4</v>
      </c>
    </row>
    <row r="260" spans="1:7">
      <c r="B260" s="405"/>
      <c r="C260" s="405"/>
      <c r="D260" t="s">
        <v>15</v>
      </c>
      <c r="E260" s="54">
        <v>60</v>
      </c>
      <c r="G260" s="1">
        <f t="shared" si="3"/>
        <v>148.4</v>
      </c>
    </row>
    <row r="261" spans="1:7">
      <c r="B261" s="405"/>
      <c r="C261" s="405"/>
      <c r="D261" t="s">
        <v>16</v>
      </c>
      <c r="E261" s="54">
        <v>5</v>
      </c>
      <c r="G261" s="1">
        <f t="shared" si="3"/>
        <v>153.4</v>
      </c>
    </row>
    <row r="262" spans="1:7">
      <c r="B262" s="405"/>
      <c r="C262" s="405"/>
      <c r="D262" t="s">
        <v>46</v>
      </c>
      <c r="E262" s="54">
        <v>93</v>
      </c>
      <c r="G262" s="1">
        <f t="shared" si="3"/>
        <v>246.4</v>
      </c>
    </row>
    <row r="263" spans="1:7">
      <c r="A263" s="30">
        <v>43555</v>
      </c>
      <c r="B263" s="405" t="s">
        <v>10</v>
      </c>
      <c r="C263" s="405" t="s">
        <v>20</v>
      </c>
      <c r="D263" t="s">
        <v>15</v>
      </c>
      <c r="F263" s="58">
        <v>60</v>
      </c>
      <c r="G263" s="1">
        <f t="shared" ref="G263:G326" si="4">+G262+E263-F263</f>
        <v>186.4</v>
      </c>
    </row>
    <row r="264" spans="1:7">
      <c r="A264" s="30">
        <v>43555</v>
      </c>
      <c r="B264" s="405" t="s">
        <v>10</v>
      </c>
      <c r="C264" s="405" t="s">
        <v>20</v>
      </c>
      <c r="D264" t="s">
        <v>16</v>
      </c>
      <c r="F264" s="58">
        <v>5</v>
      </c>
      <c r="G264" s="1">
        <f t="shared" si="4"/>
        <v>181.4</v>
      </c>
    </row>
    <row r="265" spans="1:7">
      <c r="A265" s="30">
        <v>43587</v>
      </c>
      <c r="B265" s="405">
        <v>17718</v>
      </c>
      <c r="C265" s="405" t="s">
        <v>20</v>
      </c>
      <c r="D265" t="s">
        <v>13</v>
      </c>
      <c r="F265" s="58">
        <v>61.7</v>
      </c>
      <c r="G265" s="1">
        <f t="shared" si="4"/>
        <v>119.7</v>
      </c>
    </row>
    <row r="266" spans="1:7">
      <c r="A266" s="30">
        <v>43587</v>
      </c>
      <c r="B266" s="405">
        <v>17718</v>
      </c>
      <c r="C266" s="405" t="s">
        <v>20</v>
      </c>
      <c r="D266" t="s">
        <v>14</v>
      </c>
      <c r="F266" s="58">
        <v>26.7</v>
      </c>
      <c r="G266" s="1">
        <f t="shared" si="4"/>
        <v>93</v>
      </c>
    </row>
    <row r="267" spans="1:7">
      <c r="A267" s="30">
        <v>44233</v>
      </c>
      <c r="B267" s="405">
        <v>21528</v>
      </c>
      <c r="C267" s="405" t="s">
        <v>20</v>
      </c>
      <c r="D267" t="s">
        <v>46</v>
      </c>
      <c r="F267" s="58">
        <v>93</v>
      </c>
      <c r="G267" s="1">
        <f t="shared" si="4"/>
        <v>0</v>
      </c>
    </row>
    <row r="268" spans="1:7">
      <c r="A268" s="32">
        <v>43585</v>
      </c>
      <c r="B268" s="404" t="s">
        <v>11</v>
      </c>
      <c r="C268" s="404" t="s">
        <v>21</v>
      </c>
      <c r="D268" t="s">
        <v>13</v>
      </c>
      <c r="E268" s="54">
        <v>62.4</v>
      </c>
      <c r="G268" s="1">
        <f t="shared" si="4"/>
        <v>62.4</v>
      </c>
    </row>
    <row r="269" spans="1:7">
      <c r="B269" s="405"/>
      <c r="C269" s="405"/>
      <c r="D269" t="s">
        <v>14</v>
      </c>
      <c r="E269" s="54">
        <v>24</v>
      </c>
      <c r="G269" s="1">
        <f t="shared" si="4"/>
        <v>86.4</v>
      </c>
    </row>
    <row r="270" spans="1:7">
      <c r="B270" s="405"/>
      <c r="C270" s="405"/>
      <c r="D270" t="s">
        <v>15</v>
      </c>
      <c r="E270" s="54">
        <v>60</v>
      </c>
      <c r="G270" s="1">
        <f t="shared" si="4"/>
        <v>146.4</v>
      </c>
    </row>
    <row r="271" spans="1:7">
      <c r="B271" s="405"/>
      <c r="C271" s="405"/>
      <c r="D271" t="s">
        <v>16</v>
      </c>
      <c r="E271" s="54">
        <v>5</v>
      </c>
      <c r="G271" s="1">
        <f t="shared" si="4"/>
        <v>151.4</v>
      </c>
    </row>
    <row r="272" spans="1:7">
      <c r="A272" s="30">
        <v>43585</v>
      </c>
      <c r="B272" s="405" t="s">
        <v>10</v>
      </c>
      <c r="C272" s="405" t="s">
        <v>21</v>
      </c>
      <c r="D272" t="s">
        <v>15</v>
      </c>
      <c r="F272" s="58">
        <v>60</v>
      </c>
      <c r="G272" s="1">
        <f t="shared" si="4"/>
        <v>91.4</v>
      </c>
    </row>
    <row r="273" spans="1:7">
      <c r="A273" s="30">
        <v>43585</v>
      </c>
      <c r="B273" s="405" t="s">
        <v>10</v>
      </c>
      <c r="C273" s="405" t="s">
        <v>21</v>
      </c>
      <c r="D273" t="s">
        <v>16</v>
      </c>
      <c r="F273" s="58">
        <v>5</v>
      </c>
      <c r="G273" s="1">
        <f t="shared" si="4"/>
        <v>86.4</v>
      </c>
    </row>
    <row r="274" spans="1:7">
      <c r="A274" s="30">
        <v>43610</v>
      </c>
      <c r="B274" s="405">
        <v>17977</v>
      </c>
      <c r="C274" s="405" t="s">
        <v>21</v>
      </c>
      <c r="D274" t="s">
        <v>13</v>
      </c>
      <c r="F274" s="58">
        <v>62.4</v>
      </c>
      <c r="G274" s="1">
        <f t="shared" si="4"/>
        <v>24.000000000000007</v>
      </c>
    </row>
    <row r="275" spans="1:7">
      <c r="A275" s="30">
        <v>43610</v>
      </c>
      <c r="B275" s="405">
        <v>17977</v>
      </c>
      <c r="C275" s="405" t="s">
        <v>21</v>
      </c>
      <c r="D275" t="s">
        <v>14</v>
      </c>
      <c r="F275" s="58">
        <v>24</v>
      </c>
      <c r="G275" s="1">
        <f t="shared" si="4"/>
        <v>0</v>
      </c>
    </row>
    <row r="276" spans="1:7">
      <c r="A276" s="32">
        <v>43616</v>
      </c>
      <c r="B276" s="404" t="s">
        <v>11</v>
      </c>
      <c r="C276" s="404" t="s">
        <v>22</v>
      </c>
      <c r="D276" t="s">
        <v>13</v>
      </c>
      <c r="E276" s="54">
        <v>57.5</v>
      </c>
      <c r="G276" s="1">
        <f t="shared" si="4"/>
        <v>57.5</v>
      </c>
    </row>
    <row r="277" spans="1:7">
      <c r="B277" s="405"/>
      <c r="C277" s="405"/>
      <c r="D277" t="s">
        <v>14</v>
      </c>
      <c r="E277" s="54">
        <v>27.8</v>
      </c>
      <c r="G277" s="1">
        <f t="shared" si="4"/>
        <v>85.3</v>
      </c>
    </row>
    <row r="278" spans="1:7">
      <c r="B278" s="405"/>
      <c r="C278" s="405"/>
      <c r="D278" t="s">
        <v>15</v>
      </c>
      <c r="E278" s="54">
        <v>60</v>
      </c>
      <c r="G278" s="1">
        <f t="shared" si="4"/>
        <v>145.30000000000001</v>
      </c>
    </row>
    <row r="279" spans="1:7">
      <c r="B279" s="405"/>
      <c r="C279" s="405"/>
      <c r="D279" t="s">
        <v>16</v>
      </c>
      <c r="E279" s="54">
        <v>5</v>
      </c>
      <c r="G279" s="1">
        <f t="shared" si="4"/>
        <v>150.30000000000001</v>
      </c>
    </row>
    <row r="280" spans="1:7">
      <c r="B280" s="405"/>
      <c r="C280" s="405"/>
      <c r="D280" t="s">
        <v>153</v>
      </c>
      <c r="E280" s="54">
        <v>10</v>
      </c>
      <c r="G280" s="1">
        <f t="shared" si="4"/>
        <v>160.30000000000001</v>
      </c>
    </row>
    <row r="281" spans="1:7">
      <c r="A281" s="30">
        <v>43616</v>
      </c>
      <c r="B281" s="405" t="s">
        <v>10</v>
      </c>
      <c r="C281" s="405" t="s">
        <v>22</v>
      </c>
      <c r="D281" t="s">
        <v>15</v>
      </c>
      <c r="F281" s="58">
        <v>60</v>
      </c>
      <c r="G281" s="1">
        <f t="shared" si="4"/>
        <v>100.30000000000001</v>
      </c>
    </row>
    <row r="282" spans="1:7">
      <c r="A282" s="30">
        <v>43616</v>
      </c>
      <c r="B282" s="405" t="s">
        <v>10</v>
      </c>
      <c r="C282" s="405" t="s">
        <v>22</v>
      </c>
      <c r="D282" t="s">
        <v>16</v>
      </c>
      <c r="F282" s="58">
        <v>5</v>
      </c>
      <c r="G282" s="1">
        <f t="shared" si="4"/>
        <v>95.300000000000011</v>
      </c>
    </row>
    <row r="283" spans="1:7">
      <c r="A283" s="30">
        <v>43644</v>
      </c>
      <c r="B283" s="405">
        <v>18145</v>
      </c>
      <c r="C283" s="405" t="s">
        <v>22</v>
      </c>
      <c r="D283" t="s">
        <v>13</v>
      </c>
      <c r="F283" s="58">
        <v>57.5</v>
      </c>
      <c r="G283" s="1">
        <f t="shared" si="4"/>
        <v>37.800000000000011</v>
      </c>
    </row>
    <row r="284" spans="1:7">
      <c r="A284" s="30">
        <v>43644</v>
      </c>
      <c r="B284" s="405">
        <v>18145</v>
      </c>
      <c r="C284" s="405" t="s">
        <v>22</v>
      </c>
      <c r="D284" t="s">
        <v>14</v>
      </c>
      <c r="F284" s="58">
        <v>27.8</v>
      </c>
      <c r="G284" s="1">
        <f t="shared" si="4"/>
        <v>10.000000000000011</v>
      </c>
    </row>
    <row r="285" spans="1:7">
      <c r="A285" s="30">
        <v>44139</v>
      </c>
      <c r="B285" s="405">
        <v>20607</v>
      </c>
      <c r="C285" s="405" t="s">
        <v>22</v>
      </c>
      <c r="D285" t="s">
        <v>153</v>
      </c>
      <c r="F285" s="58">
        <v>10</v>
      </c>
      <c r="G285" s="1">
        <f t="shared" si="4"/>
        <v>0</v>
      </c>
    </row>
    <row r="286" spans="1:7">
      <c r="A286" s="32">
        <v>43646</v>
      </c>
      <c r="B286" s="404" t="s">
        <v>11</v>
      </c>
      <c r="C286" s="404" t="s">
        <v>69</v>
      </c>
      <c r="D286" t="s">
        <v>13</v>
      </c>
      <c r="E286" s="54">
        <v>51.4</v>
      </c>
      <c r="G286" s="1">
        <f t="shared" si="4"/>
        <v>51.4</v>
      </c>
    </row>
    <row r="287" spans="1:7">
      <c r="B287" s="405"/>
      <c r="C287" s="405"/>
      <c r="D287" t="s">
        <v>14</v>
      </c>
      <c r="E287" s="54">
        <v>26.6</v>
      </c>
      <c r="G287" s="1">
        <f t="shared" si="4"/>
        <v>78</v>
      </c>
    </row>
    <row r="288" spans="1:7">
      <c r="B288" s="405"/>
      <c r="C288" s="405"/>
      <c r="D288" t="s">
        <v>15</v>
      </c>
      <c r="E288" s="54">
        <v>60</v>
      </c>
      <c r="G288" s="1">
        <f t="shared" si="4"/>
        <v>138</v>
      </c>
    </row>
    <row r="289" spans="1:7">
      <c r="B289" s="405"/>
      <c r="C289" s="405"/>
      <c r="D289" t="s">
        <v>16</v>
      </c>
      <c r="E289" s="54">
        <v>5</v>
      </c>
      <c r="G289" s="1">
        <f t="shared" si="4"/>
        <v>143</v>
      </c>
    </row>
    <row r="290" spans="1:7">
      <c r="A290" s="30">
        <v>43646</v>
      </c>
      <c r="B290" s="405" t="s">
        <v>10</v>
      </c>
      <c r="C290" s="405" t="s">
        <v>69</v>
      </c>
      <c r="D290" t="s">
        <v>15</v>
      </c>
      <c r="F290" s="58">
        <v>60</v>
      </c>
      <c r="G290" s="1">
        <f t="shared" si="4"/>
        <v>83</v>
      </c>
    </row>
    <row r="291" spans="1:7" ht="14.25" customHeight="1">
      <c r="A291" s="30">
        <v>43646</v>
      </c>
      <c r="B291" s="405" t="s">
        <v>10</v>
      </c>
      <c r="C291" s="405" t="s">
        <v>69</v>
      </c>
      <c r="D291" t="s">
        <v>16</v>
      </c>
      <c r="F291" s="58">
        <v>5</v>
      </c>
      <c r="G291" s="1">
        <f t="shared" si="4"/>
        <v>78</v>
      </c>
    </row>
    <row r="292" spans="1:7" ht="14.25" customHeight="1">
      <c r="A292" s="30">
        <v>43703</v>
      </c>
      <c r="B292" s="405">
        <v>18568</v>
      </c>
      <c r="C292" s="405" t="s">
        <v>69</v>
      </c>
      <c r="D292" t="s">
        <v>13</v>
      </c>
      <c r="F292" s="58">
        <v>51.4</v>
      </c>
      <c r="G292" s="1">
        <f t="shared" si="4"/>
        <v>26.6</v>
      </c>
    </row>
    <row r="293" spans="1:7" ht="14.25" customHeight="1">
      <c r="A293" s="30">
        <v>43703</v>
      </c>
      <c r="B293" s="405">
        <v>18568</v>
      </c>
      <c r="C293" s="405" t="s">
        <v>69</v>
      </c>
      <c r="D293" t="s">
        <v>14</v>
      </c>
      <c r="F293" s="58">
        <v>26.6</v>
      </c>
      <c r="G293" s="1">
        <f t="shared" si="4"/>
        <v>0</v>
      </c>
    </row>
    <row r="294" spans="1:7">
      <c r="A294" s="32">
        <v>43677</v>
      </c>
      <c r="B294" s="404" t="s">
        <v>11</v>
      </c>
      <c r="C294" s="404" t="s">
        <v>24</v>
      </c>
      <c r="D294" t="s">
        <v>13</v>
      </c>
      <c r="E294" s="54">
        <v>51.4</v>
      </c>
      <c r="G294" s="1">
        <f t="shared" si="4"/>
        <v>51.4</v>
      </c>
    </row>
    <row r="295" spans="1:7">
      <c r="B295" s="405"/>
      <c r="C295" s="405"/>
      <c r="D295" t="s">
        <v>14</v>
      </c>
      <c r="E295" s="54">
        <v>25.7</v>
      </c>
      <c r="G295" s="1">
        <f t="shared" si="4"/>
        <v>77.099999999999994</v>
      </c>
    </row>
    <row r="296" spans="1:7">
      <c r="B296" s="405"/>
      <c r="C296" s="405"/>
      <c r="D296" t="s">
        <v>15</v>
      </c>
      <c r="E296" s="54">
        <v>60</v>
      </c>
      <c r="G296" s="1">
        <f t="shared" si="4"/>
        <v>137.1</v>
      </c>
    </row>
    <row r="297" spans="1:7">
      <c r="B297" s="405"/>
      <c r="C297" s="405"/>
      <c r="D297" t="s">
        <v>16</v>
      </c>
      <c r="E297" s="54">
        <v>5</v>
      </c>
      <c r="G297" s="1">
        <f t="shared" si="4"/>
        <v>142.1</v>
      </c>
    </row>
    <row r="298" spans="1:7">
      <c r="A298" s="30">
        <v>43677</v>
      </c>
      <c r="B298" s="405" t="s">
        <v>10</v>
      </c>
      <c r="C298" s="405" t="s">
        <v>24</v>
      </c>
      <c r="D298" t="s">
        <v>15</v>
      </c>
      <c r="F298" s="58">
        <v>60</v>
      </c>
      <c r="G298" s="1">
        <f t="shared" si="4"/>
        <v>82.1</v>
      </c>
    </row>
    <row r="299" spans="1:7">
      <c r="A299" s="30">
        <v>43677</v>
      </c>
      <c r="B299" s="405" t="s">
        <v>10</v>
      </c>
      <c r="C299" s="405" t="s">
        <v>24</v>
      </c>
      <c r="D299" t="s">
        <v>16</v>
      </c>
      <c r="F299" s="58">
        <v>5</v>
      </c>
      <c r="G299" s="1">
        <f t="shared" si="4"/>
        <v>77.099999999999994</v>
      </c>
    </row>
    <row r="300" spans="1:7">
      <c r="A300" s="30">
        <v>43734</v>
      </c>
      <c r="B300" s="405">
        <v>18801</v>
      </c>
      <c r="C300" s="405" t="s">
        <v>24</v>
      </c>
      <c r="D300" t="s">
        <v>13</v>
      </c>
      <c r="F300" s="58">
        <v>51.4</v>
      </c>
      <c r="G300" s="1">
        <f t="shared" si="4"/>
        <v>25.699999999999996</v>
      </c>
    </row>
    <row r="301" spans="1:7">
      <c r="A301" s="30">
        <v>43734</v>
      </c>
      <c r="B301" s="405">
        <v>18801</v>
      </c>
      <c r="C301" s="405" t="s">
        <v>24</v>
      </c>
      <c r="D301" t="s">
        <v>14</v>
      </c>
      <c r="F301" s="58">
        <v>25.7</v>
      </c>
      <c r="G301" s="1">
        <f t="shared" si="4"/>
        <v>0</v>
      </c>
    </row>
    <row r="302" spans="1:7">
      <c r="A302" s="32">
        <v>43708</v>
      </c>
      <c r="B302" s="404" t="s">
        <v>11</v>
      </c>
      <c r="C302" s="404" t="s">
        <v>25</v>
      </c>
      <c r="D302" t="s">
        <v>13</v>
      </c>
      <c r="E302" s="54">
        <v>50</v>
      </c>
      <c r="G302" s="1">
        <f t="shared" si="4"/>
        <v>50</v>
      </c>
    </row>
    <row r="303" spans="1:7">
      <c r="B303" s="405"/>
      <c r="C303" s="405"/>
      <c r="D303" t="s">
        <v>14</v>
      </c>
      <c r="E303" s="54">
        <v>24.9</v>
      </c>
      <c r="G303" s="1">
        <f t="shared" si="4"/>
        <v>74.900000000000006</v>
      </c>
    </row>
    <row r="304" spans="1:7">
      <c r="B304" s="405"/>
      <c r="C304" s="405"/>
      <c r="D304" t="s">
        <v>15</v>
      </c>
      <c r="E304" s="54">
        <v>60</v>
      </c>
      <c r="G304" s="1">
        <f t="shared" si="4"/>
        <v>134.9</v>
      </c>
    </row>
    <row r="305" spans="1:7">
      <c r="B305" s="405"/>
      <c r="C305" s="405"/>
      <c r="D305" t="s">
        <v>16</v>
      </c>
      <c r="E305" s="54">
        <v>5</v>
      </c>
      <c r="G305" s="1">
        <f t="shared" si="4"/>
        <v>139.9</v>
      </c>
    </row>
    <row r="306" spans="1:7">
      <c r="B306" s="405"/>
      <c r="C306" s="405"/>
      <c r="D306" t="s">
        <v>46</v>
      </c>
      <c r="E306" s="54">
        <v>93</v>
      </c>
      <c r="G306" s="1">
        <f t="shared" si="4"/>
        <v>232.9</v>
      </c>
    </row>
    <row r="307" spans="1:7">
      <c r="A307" s="30">
        <v>43708</v>
      </c>
      <c r="B307" s="405" t="s">
        <v>10</v>
      </c>
      <c r="C307" s="405" t="s">
        <v>25</v>
      </c>
      <c r="D307" t="s">
        <v>15</v>
      </c>
      <c r="F307" s="58">
        <v>60</v>
      </c>
      <c r="G307" s="1">
        <f t="shared" si="4"/>
        <v>172.9</v>
      </c>
    </row>
    <row r="308" spans="1:7" ht="14.25" customHeight="1">
      <c r="A308" s="30">
        <v>43708</v>
      </c>
      <c r="B308" s="405" t="s">
        <v>10</v>
      </c>
      <c r="C308" s="405" t="s">
        <v>25</v>
      </c>
      <c r="D308" t="s">
        <v>16</v>
      </c>
      <c r="F308" s="58">
        <v>5</v>
      </c>
      <c r="G308" s="1">
        <f t="shared" si="4"/>
        <v>167.9</v>
      </c>
    </row>
    <row r="309" spans="1:7" ht="14.25" customHeight="1">
      <c r="A309" s="30">
        <v>43761</v>
      </c>
      <c r="B309" s="405">
        <v>18964</v>
      </c>
      <c r="C309" s="405" t="s">
        <v>25</v>
      </c>
      <c r="D309" t="s">
        <v>13</v>
      </c>
      <c r="F309" s="58">
        <v>50</v>
      </c>
      <c r="G309" s="1">
        <f t="shared" si="4"/>
        <v>117.9</v>
      </c>
    </row>
    <row r="310" spans="1:7" ht="14.25" customHeight="1">
      <c r="A310" s="30">
        <v>43761</v>
      </c>
      <c r="B310" s="405">
        <v>18964</v>
      </c>
      <c r="C310" s="405" t="s">
        <v>25</v>
      </c>
      <c r="D310" t="s">
        <v>14</v>
      </c>
      <c r="F310" s="58">
        <v>24.9</v>
      </c>
      <c r="G310" s="1">
        <f t="shared" si="4"/>
        <v>93</v>
      </c>
    </row>
    <row r="311" spans="1:7" ht="14.25" customHeight="1">
      <c r="A311" s="30">
        <v>44233</v>
      </c>
      <c r="B311" s="405">
        <v>21528</v>
      </c>
      <c r="C311" s="405" t="s">
        <v>25</v>
      </c>
      <c r="D311" t="s">
        <v>46</v>
      </c>
      <c r="F311" s="58">
        <v>93</v>
      </c>
      <c r="G311" s="1">
        <f t="shared" si="4"/>
        <v>0</v>
      </c>
    </row>
    <row r="312" spans="1:7">
      <c r="A312" s="32">
        <v>43738</v>
      </c>
      <c r="B312" s="404" t="s">
        <v>11</v>
      </c>
      <c r="C312" s="404" t="s">
        <v>26</v>
      </c>
      <c r="D312" t="s">
        <v>13</v>
      </c>
      <c r="E312" s="54">
        <v>50.2</v>
      </c>
      <c r="G312" s="1">
        <f t="shared" si="4"/>
        <v>50.2</v>
      </c>
    </row>
    <row r="313" spans="1:7">
      <c r="B313" s="405"/>
      <c r="C313" s="405"/>
      <c r="D313" t="s">
        <v>14</v>
      </c>
      <c r="E313" s="54">
        <v>25.3</v>
      </c>
      <c r="G313" s="1">
        <f t="shared" si="4"/>
        <v>75.5</v>
      </c>
    </row>
    <row r="314" spans="1:7">
      <c r="B314" s="405"/>
      <c r="C314" s="405"/>
      <c r="D314" t="s">
        <v>15</v>
      </c>
      <c r="E314" s="54">
        <v>60</v>
      </c>
      <c r="G314" s="1">
        <f t="shared" si="4"/>
        <v>135.5</v>
      </c>
    </row>
    <row r="315" spans="1:7">
      <c r="B315" s="405"/>
      <c r="C315" s="405"/>
      <c r="D315" t="s">
        <v>16</v>
      </c>
      <c r="E315" s="54">
        <v>5</v>
      </c>
      <c r="G315" s="1">
        <f t="shared" si="4"/>
        <v>140.5</v>
      </c>
    </row>
    <row r="316" spans="1:7">
      <c r="A316" s="30">
        <v>43738</v>
      </c>
      <c r="B316" s="405" t="s">
        <v>10</v>
      </c>
      <c r="C316" s="405" t="s">
        <v>26</v>
      </c>
      <c r="D316" t="s">
        <v>15</v>
      </c>
      <c r="F316" s="58">
        <v>60</v>
      </c>
      <c r="G316" s="1">
        <f t="shared" si="4"/>
        <v>80.5</v>
      </c>
    </row>
    <row r="317" spans="1:7">
      <c r="A317" s="30">
        <v>43738</v>
      </c>
      <c r="B317" s="405" t="s">
        <v>10</v>
      </c>
      <c r="C317" s="405" t="s">
        <v>26</v>
      </c>
      <c r="D317" t="s">
        <v>16</v>
      </c>
      <c r="F317" s="58">
        <v>5</v>
      </c>
      <c r="G317" s="1">
        <f t="shared" si="4"/>
        <v>75.5</v>
      </c>
    </row>
    <row r="318" spans="1:7">
      <c r="A318" s="30">
        <v>43796</v>
      </c>
      <c r="B318" s="405">
        <v>19230</v>
      </c>
      <c r="C318" s="405" t="s">
        <v>26</v>
      </c>
      <c r="D318" t="s">
        <v>13</v>
      </c>
      <c r="F318" s="58">
        <v>50.2</v>
      </c>
      <c r="G318" s="1">
        <f t="shared" si="4"/>
        <v>25.299999999999997</v>
      </c>
    </row>
    <row r="319" spans="1:7">
      <c r="A319" s="30">
        <v>43796</v>
      </c>
      <c r="B319" s="405">
        <v>19230</v>
      </c>
      <c r="C319" s="405" t="s">
        <v>26</v>
      </c>
      <c r="D319" t="s">
        <v>14</v>
      </c>
      <c r="F319" s="58">
        <v>25.3</v>
      </c>
      <c r="G319" s="1">
        <f t="shared" si="4"/>
        <v>0</v>
      </c>
    </row>
    <row r="320" spans="1:7">
      <c r="A320" s="32">
        <v>43769</v>
      </c>
      <c r="B320" s="404" t="s">
        <v>11</v>
      </c>
      <c r="C320" s="404" t="s">
        <v>27</v>
      </c>
      <c r="D320" t="s">
        <v>13</v>
      </c>
      <c r="E320" s="54">
        <v>50.5</v>
      </c>
      <c r="G320" s="1">
        <f t="shared" si="4"/>
        <v>50.5</v>
      </c>
    </row>
    <row r="321" spans="1:7">
      <c r="B321" s="405"/>
      <c r="C321" s="405"/>
      <c r="D321" t="s">
        <v>14</v>
      </c>
      <c r="E321" s="54">
        <v>24.4</v>
      </c>
      <c r="G321" s="1">
        <f t="shared" si="4"/>
        <v>74.900000000000006</v>
      </c>
    </row>
    <row r="322" spans="1:7">
      <c r="B322" s="405"/>
      <c r="C322" s="405"/>
      <c r="D322" t="s">
        <v>15</v>
      </c>
      <c r="E322" s="54">
        <v>60</v>
      </c>
      <c r="G322" s="1">
        <f t="shared" si="4"/>
        <v>134.9</v>
      </c>
    </row>
    <row r="323" spans="1:7">
      <c r="B323" s="405"/>
      <c r="C323" s="405"/>
      <c r="D323" t="s">
        <v>16</v>
      </c>
      <c r="E323" s="54">
        <v>5</v>
      </c>
      <c r="G323" s="1">
        <f t="shared" si="4"/>
        <v>139.9</v>
      </c>
    </row>
    <row r="324" spans="1:7">
      <c r="B324" s="405"/>
      <c r="C324" s="405"/>
      <c r="D324" t="s">
        <v>46</v>
      </c>
      <c r="E324" s="54">
        <v>93</v>
      </c>
      <c r="G324" s="1">
        <f t="shared" si="4"/>
        <v>232.9</v>
      </c>
    </row>
    <row r="325" spans="1:7">
      <c r="A325" s="30">
        <v>43769</v>
      </c>
      <c r="B325" s="405" t="s">
        <v>10</v>
      </c>
      <c r="C325" s="405" t="s">
        <v>27</v>
      </c>
      <c r="D325" t="s">
        <v>15</v>
      </c>
      <c r="F325" s="58">
        <v>60</v>
      </c>
      <c r="G325" s="1">
        <f t="shared" si="4"/>
        <v>172.9</v>
      </c>
    </row>
    <row r="326" spans="1:7">
      <c r="A326" s="30">
        <v>43769</v>
      </c>
      <c r="B326" s="405" t="s">
        <v>10</v>
      </c>
      <c r="C326" s="405" t="s">
        <v>27</v>
      </c>
      <c r="D326" t="s">
        <v>16</v>
      </c>
      <c r="F326" s="58">
        <v>5</v>
      </c>
      <c r="G326" s="1">
        <f t="shared" si="4"/>
        <v>167.9</v>
      </c>
    </row>
    <row r="327" spans="1:7">
      <c r="A327" s="30">
        <v>43826</v>
      </c>
      <c r="B327" s="405">
        <v>19415</v>
      </c>
      <c r="C327" s="405" t="s">
        <v>27</v>
      </c>
      <c r="D327" t="s">
        <v>13</v>
      </c>
      <c r="F327" s="58">
        <v>50.5</v>
      </c>
      <c r="G327" s="1">
        <f t="shared" ref="G327:G390" si="5">+G326+E327-F327</f>
        <v>117.4</v>
      </c>
    </row>
    <row r="328" spans="1:7">
      <c r="A328" s="30">
        <v>43826</v>
      </c>
      <c r="B328" s="405">
        <v>19415</v>
      </c>
      <c r="C328" s="405" t="s">
        <v>27</v>
      </c>
      <c r="D328" t="s">
        <v>14</v>
      </c>
      <c r="F328" s="58">
        <v>24.4</v>
      </c>
      <c r="G328" s="1">
        <f t="shared" si="5"/>
        <v>93</v>
      </c>
    </row>
    <row r="329" spans="1:7">
      <c r="A329" s="30">
        <v>44233</v>
      </c>
      <c r="B329" s="405">
        <v>21528</v>
      </c>
      <c r="C329" s="405" t="s">
        <v>27</v>
      </c>
      <c r="D329" t="s">
        <v>46</v>
      </c>
      <c r="F329" s="58">
        <v>93</v>
      </c>
      <c r="G329" s="1">
        <f t="shared" si="5"/>
        <v>0</v>
      </c>
    </row>
    <row r="330" spans="1:7">
      <c r="A330" s="32">
        <v>43799</v>
      </c>
      <c r="B330" s="404" t="s">
        <v>11</v>
      </c>
      <c r="C330" s="404" t="s">
        <v>28</v>
      </c>
      <c r="D330" t="s">
        <v>13</v>
      </c>
      <c r="E330" s="54">
        <v>56.6</v>
      </c>
      <c r="G330" s="1">
        <f t="shared" si="5"/>
        <v>56.6</v>
      </c>
    </row>
    <row r="331" spans="1:7">
      <c r="B331" s="405"/>
      <c r="C331" s="405"/>
      <c r="D331" t="s">
        <v>14</v>
      </c>
      <c r="E331" s="54">
        <v>25.3</v>
      </c>
      <c r="G331" s="1">
        <f t="shared" si="5"/>
        <v>81.900000000000006</v>
      </c>
    </row>
    <row r="332" spans="1:7">
      <c r="B332" s="405"/>
      <c r="C332" s="405"/>
      <c r="D332" t="s">
        <v>15</v>
      </c>
      <c r="E332" s="54">
        <v>60</v>
      </c>
      <c r="G332" s="1">
        <f t="shared" si="5"/>
        <v>141.9</v>
      </c>
    </row>
    <row r="333" spans="1:7">
      <c r="B333" s="405"/>
      <c r="C333" s="405"/>
      <c r="D333" t="s">
        <v>16</v>
      </c>
      <c r="E333" s="54">
        <v>5</v>
      </c>
      <c r="G333" s="1">
        <f t="shared" si="5"/>
        <v>146.9</v>
      </c>
    </row>
    <row r="334" spans="1:7">
      <c r="A334" s="30">
        <v>43799</v>
      </c>
      <c r="B334" s="405" t="s">
        <v>10</v>
      </c>
      <c r="C334" s="405" t="s">
        <v>28</v>
      </c>
      <c r="D334" t="s">
        <v>15</v>
      </c>
      <c r="F334" s="58">
        <v>60</v>
      </c>
      <c r="G334" s="1">
        <f t="shared" si="5"/>
        <v>86.9</v>
      </c>
    </row>
    <row r="335" spans="1:7">
      <c r="A335" s="30">
        <v>43799</v>
      </c>
      <c r="B335" s="405" t="s">
        <v>10</v>
      </c>
      <c r="C335" s="405" t="s">
        <v>28</v>
      </c>
      <c r="D335" t="s">
        <v>16</v>
      </c>
      <c r="F335" s="58">
        <v>5</v>
      </c>
      <c r="G335" s="1">
        <f t="shared" si="5"/>
        <v>81.900000000000006</v>
      </c>
    </row>
    <row r="336" spans="1:7">
      <c r="A336" s="30">
        <v>43857</v>
      </c>
      <c r="B336" s="405">
        <v>19725</v>
      </c>
      <c r="C336" s="405" t="s">
        <v>28</v>
      </c>
      <c r="D336" t="s">
        <v>13</v>
      </c>
      <c r="F336" s="58">
        <v>56.6</v>
      </c>
      <c r="G336" s="1">
        <f t="shared" si="5"/>
        <v>25.300000000000004</v>
      </c>
    </row>
    <row r="337" spans="1:7">
      <c r="A337" s="30">
        <v>43857</v>
      </c>
      <c r="B337" s="405">
        <v>19725</v>
      </c>
      <c r="C337" s="405" t="s">
        <v>28</v>
      </c>
      <c r="D337" t="s">
        <v>14</v>
      </c>
      <c r="F337" s="58">
        <v>25.3</v>
      </c>
      <c r="G337" s="1">
        <f t="shared" si="5"/>
        <v>0</v>
      </c>
    </row>
    <row r="338" spans="1:7">
      <c r="A338" s="32">
        <v>43830</v>
      </c>
      <c r="B338" s="404" t="s">
        <v>11</v>
      </c>
      <c r="C338" s="404" t="s">
        <v>29</v>
      </c>
      <c r="D338" t="s">
        <v>13</v>
      </c>
      <c r="E338" s="54">
        <v>59.2</v>
      </c>
      <c r="G338" s="1">
        <f t="shared" si="5"/>
        <v>59.2</v>
      </c>
    </row>
    <row r="339" spans="1:7">
      <c r="B339" s="405"/>
      <c r="C339" s="405"/>
      <c r="D339" t="s">
        <v>14</v>
      </c>
      <c r="E339" s="54">
        <v>25.4</v>
      </c>
      <c r="G339" s="1">
        <f t="shared" si="5"/>
        <v>84.6</v>
      </c>
    </row>
    <row r="340" spans="1:7">
      <c r="B340" s="405"/>
      <c r="C340" s="405"/>
      <c r="D340" t="s">
        <v>15</v>
      </c>
      <c r="E340" s="54">
        <v>60</v>
      </c>
      <c r="G340" s="1">
        <f t="shared" si="5"/>
        <v>144.6</v>
      </c>
    </row>
    <row r="341" spans="1:7">
      <c r="B341" s="405"/>
      <c r="C341" s="405"/>
      <c r="D341" t="s">
        <v>16</v>
      </c>
      <c r="E341" s="54">
        <v>5</v>
      </c>
      <c r="G341" s="1">
        <f t="shared" si="5"/>
        <v>149.6</v>
      </c>
    </row>
    <row r="342" spans="1:7">
      <c r="A342" s="30">
        <v>43830</v>
      </c>
      <c r="B342" s="405" t="s">
        <v>10</v>
      </c>
      <c r="C342" s="405" t="s">
        <v>29</v>
      </c>
      <c r="D342" t="s">
        <v>15</v>
      </c>
      <c r="F342" s="58">
        <v>60</v>
      </c>
      <c r="G342" s="1">
        <f t="shared" si="5"/>
        <v>89.6</v>
      </c>
    </row>
    <row r="343" spans="1:7">
      <c r="A343" s="30">
        <v>43830</v>
      </c>
      <c r="B343" s="405" t="s">
        <v>10</v>
      </c>
      <c r="C343" s="405" t="s">
        <v>29</v>
      </c>
      <c r="D343" t="s">
        <v>16</v>
      </c>
      <c r="F343" s="58">
        <v>5</v>
      </c>
      <c r="G343" s="1">
        <f t="shared" si="5"/>
        <v>84.6</v>
      </c>
    </row>
    <row r="344" spans="1:7">
      <c r="A344" s="30">
        <v>43890</v>
      </c>
      <c r="B344" s="405">
        <v>19856</v>
      </c>
      <c r="C344" s="405" t="s">
        <v>29</v>
      </c>
      <c r="D344" t="s">
        <v>13</v>
      </c>
      <c r="F344" s="58">
        <v>59.2</v>
      </c>
      <c r="G344" s="1">
        <f t="shared" si="5"/>
        <v>25.399999999999991</v>
      </c>
    </row>
    <row r="345" spans="1:7">
      <c r="A345" s="30">
        <v>43890</v>
      </c>
      <c r="B345" s="405">
        <v>19856</v>
      </c>
      <c r="C345" s="405" t="s">
        <v>29</v>
      </c>
      <c r="D345" t="s">
        <v>14</v>
      </c>
      <c r="F345" s="58">
        <v>25.4</v>
      </c>
      <c r="G345" s="1">
        <f t="shared" si="5"/>
        <v>0</v>
      </c>
    </row>
    <row r="346" spans="1:7">
      <c r="A346" s="32">
        <v>43861</v>
      </c>
      <c r="B346" s="404" t="s">
        <v>11</v>
      </c>
      <c r="C346" s="404" t="s">
        <v>12</v>
      </c>
      <c r="D346" t="s">
        <v>13</v>
      </c>
      <c r="E346" s="54">
        <v>67.3</v>
      </c>
      <c r="G346" s="1">
        <f t="shared" si="5"/>
        <v>67.3</v>
      </c>
    </row>
    <row r="347" spans="1:7">
      <c r="B347" s="405"/>
      <c r="C347" s="405"/>
      <c r="D347" t="s">
        <v>14</v>
      </c>
      <c r="E347" s="54">
        <v>24.1</v>
      </c>
      <c r="G347" s="1">
        <f t="shared" si="5"/>
        <v>91.4</v>
      </c>
    </row>
    <row r="348" spans="1:7">
      <c r="B348" s="405"/>
      <c r="C348" s="405"/>
      <c r="D348" t="s">
        <v>15</v>
      </c>
      <c r="E348" s="54">
        <v>60</v>
      </c>
      <c r="G348" s="1">
        <f t="shared" si="5"/>
        <v>151.4</v>
      </c>
    </row>
    <row r="349" spans="1:7">
      <c r="B349" s="405"/>
      <c r="C349" s="405"/>
      <c r="D349" t="s">
        <v>16</v>
      </c>
      <c r="E349" s="54">
        <v>5</v>
      </c>
      <c r="G349" s="1">
        <f t="shared" si="5"/>
        <v>156.4</v>
      </c>
    </row>
    <row r="350" spans="1:7">
      <c r="B350" s="405"/>
      <c r="C350" s="405"/>
      <c r="D350" t="s">
        <v>46</v>
      </c>
      <c r="E350" s="54">
        <v>93</v>
      </c>
      <c r="G350" s="1">
        <f t="shared" si="5"/>
        <v>249.4</v>
      </c>
    </row>
    <row r="351" spans="1:7">
      <c r="A351" s="30">
        <v>43861</v>
      </c>
      <c r="B351" s="405" t="s">
        <v>10</v>
      </c>
      <c r="C351" s="405" t="s">
        <v>12</v>
      </c>
      <c r="D351" t="s">
        <v>15</v>
      </c>
      <c r="F351" s="58">
        <v>60</v>
      </c>
      <c r="G351" s="1">
        <f t="shared" si="5"/>
        <v>189.4</v>
      </c>
    </row>
    <row r="352" spans="1:7">
      <c r="A352" s="30">
        <v>43861</v>
      </c>
      <c r="B352" s="405" t="s">
        <v>10</v>
      </c>
      <c r="C352" s="405" t="s">
        <v>12</v>
      </c>
      <c r="D352" t="s">
        <v>16</v>
      </c>
      <c r="F352" s="58">
        <v>1</v>
      </c>
      <c r="G352" s="1">
        <f t="shared" si="5"/>
        <v>188.4</v>
      </c>
    </row>
    <row r="353" spans="1:7">
      <c r="A353" s="30">
        <v>43992</v>
      </c>
      <c r="B353" s="405">
        <v>20009</v>
      </c>
      <c r="C353" s="405" t="s">
        <v>12</v>
      </c>
      <c r="D353" t="s">
        <v>13</v>
      </c>
      <c r="F353" s="58">
        <v>67.3</v>
      </c>
      <c r="G353" s="1">
        <f t="shared" si="5"/>
        <v>121.10000000000001</v>
      </c>
    </row>
    <row r="354" spans="1:7">
      <c r="A354" s="30">
        <v>43992</v>
      </c>
      <c r="B354" s="405">
        <v>20009</v>
      </c>
      <c r="C354" s="405" t="s">
        <v>12</v>
      </c>
      <c r="D354" t="s">
        <v>14</v>
      </c>
      <c r="F354" s="58">
        <v>24.1</v>
      </c>
      <c r="G354" s="1">
        <f t="shared" si="5"/>
        <v>97</v>
      </c>
    </row>
    <row r="355" spans="1:7">
      <c r="A355" s="30">
        <v>44139</v>
      </c>
      <c r="B355" s="405">
        <v>20607</v>
      </c>
      <c r="C355" s="405" t="s">
        <v>12</v>
      </c>
      <c r="D355" t="s">
        <v>31</v>
      </c>
      <c r="F355" s="58">
        <v>4</v>
      </c>
      <c r="G355" s="1">
        <f t="shared" si="5"/>
        <v>93</v>
      </c>
    </row>
    <row r="356" spans="1:7">
      <c r="A356" s="30">
        <v>44233</v>
      </c>
      <c r="B356" s="405">
        <v>21528</v>
      </c>
      <c r="C356" s="405" t="s">
        <v>12</v>
      </c>
      <c r="D356" t="s">
        <v>46</v>
      </c>
      <c r="F356" s="58">
        <v>93</v>
      </c>
      <c r="G356" s="1">
        <f t="shared" si="5"/>
        <v>0</v>
      </c>
    </row>
    <row r="357" spans="1:7">
      <c r="A357" s="32">
        <v>43890</v>
      </c>
      <c r="B357" s="404" t="s">
        <v>11</v>
      </c>
      <c r="C357" s="404" t="s">
        <v>19</v>
      </c>
      <c r="D357" t="s">
        <v>13</v>
      </c>
      <c r="E357" s="54">
        <v>69.900000000000006</v>
      </c>
      <c r="G357" s="1">
        <f t="shared" si="5"/>
        <v>69.900000000000006</v>
      </c>
    </row>
    <row r="358" spans="1:7">
      <c r="B358" s="405"/>
      <c r="C358" s="405"/>
      <c r="D358" t="s">
        <v>14</v>
      </c>
      <c r="E358" s="54">
        <v>25.8</v>
      </c>
      <c r="G358" s="1">
        <f t="shared" si="5"/>
        <v>95.7</v>
      </c>
    </row>
    <row r="359" spans="1:7">
      <c r="B359" s="405"/>
      <c r="C359" s="405"/>
      <c r="D359" t="s">
        <v>15</v>
      </c>
      <c r="E359" s="54">
        <v>58</v>
      </c>
      <c r="G359" s="1">
        <f t="shared" si="5"/>
        <v>153.69999999999999</v>
      </c>
    </row>
    <row r="360" spans="1:7">
      <c r="B360" s="405"/>
      <c r="C360" s="405"/>
      <c r="D360" t="s">
        <v>16</v>
      </c>
      <c r="E360" s="54">
        <v>5</v>
      </c>
      <c r="G360" s="1">
        <f t="shared" si="5"/>
        <v>158.69999999999999</v>
      </c>
    </row>
    <row r="361" spans="1:7">
      <c r="A361" s="30">
        <v>43890</v>
      </c>
      <c r="B361" s="405" t="s">
        <v>10</v>
      </c>
      <c r="C361" s="405" t="s">
        <v>19</v>
      </c>
      <c r="D361" t="s">
        <v>15</v>
      </c>
      <c r="F361" s="58">
        <v>41</v>
      </c>
      <c r="G361" s="1">
        <f t="shared" si="5"/>
        <v>117.69999999999999</v>
      </c>
    </row>
    <row r="362" spans="1:7">
      <c r="A362" s="30">
        <v>43992</v>
      </c>
      <c r="B362" s="405">
        <v>20009</v>
      </c>
      <c r="C362" s="405" t="s">
        <v>19</v>
      </c>
      <c r="D362" t="s">
        <v>13</v>
      </c>
      <c r="F362" s="58">
        <v>69.900000000000006</v>
      </c>
      <c r="G362" s="1">
        <f t="shared" si="5"/>
        <v>47.799999999999983</v>
      </c>
    </row>
    <row r="363" spans="1:7">
      <c r="A363" s="30">
        <v>43992</v>
      </c>
      <c r="B363" s="405">
        <v>20009</v>
      </c>
      <c r="C363" s="405" t="s">
        <v>19</v>
      </c>
      <c r="D363" t="s">
        <v>14</v>
      </c>
      <c r="F363" s="58">
        <v>25.8</v>
      </c>
      <c r="G363" s="1">
        <f t="shared" si="5"/>
        <v>21.999999999999982</v>
      </c>
    </row>
    <row r="364" spans="1:7">
      <c r="A364" s="30">
        <v>44139</v>
      </c>
      <c r="B364" s="405">
        <v>20607</v>
      </c>
      <c r="C364" s="405" t="s">
        <v>19</v>
      </c>
      <c r="D364" t="s">
        <v>15</v>
      </c>
      <c r="F364" s="58">
        <v>17</v>
      </c>
      <c r="G364" s="1">
        <f t="shared" si="5"/>
        <v>4.9999999999999822</v>
      </c>
    </row>
    <row r="365" spans="1:7">
      <c r="A365" s="30">
        <v>44139</v>
      </c>
      <c r="B365" s="405">
        <v>20607</v>
      </c>
      <c r="C365" s="405" t="s">
        <v>19</v>
      </c>
      <c r="D365" t="s">
        <v>31</v>
      </c>
      <c r="F365" s="58">
        <v>5</v>
      </c>
      <c r="G365" s="1">
        <f t="shared" si="5"/>
        <v>-1.7763568394002505E-14</v>
      </c>
    </row>
    <row r="366" spans="1:7">
      <c r="A366" s="32">
        <v>43921</v>
      </c>
      <c r="B366" s="404" t="s">
        <v>11</v>
      </c>
      <c r="C366" s="404" t="s">
        <v>20</v>
      </c>
      <c r="D366" t="s">
        <v>13</v>
      </c>
      <c r="E366" s="54">
        <v>73</v>
      </c>
      <c r="G366" s="1">
        <f t="shared" si="5"/>
        <v>72.999999999999986</v>
      </c>
    </row>
    <row r="367" spans="1:7">
      <c r="B367" s="405"/>
      <c r="C367" s="405"/>
      <c r="D367" t="s">
        <v>14</v>
      </c>
      <c r="E367" s="54">
        <v>26.3</v>
      </c>
      <c r="G367" s="1">
        <f t="shared" si="5"/>
        <v>99.299999999999983</v>
      </c>
    </row>
    <row r="368" spans="1:7">
      <c r="B368" s="405"/>
      <c r="C368" s="405"/>
      <c r="D368" t="s">
        <v>15</v>
      </c>
      <c r="E368" s="54">
        <v>60</v>
      </c>
      <c r="G368" s="1">
        <f t="shared" si="5"/>
        <v>159.29999999999998</v>
      </c>
    </row>
    <row r="369" spans="1:7">
      <c r="B369" s="405"/>
      <c r="C369" s="405"/>
      <c r="D369" t="s">
        <v>16</v>
      </c>
      <c r="E369" s="54">
        <v>5</v>
      </c>
      <c r="G369" s="1">
        <f t="shared" si="5"/>
        <v>164.29999999999998</v>
      </c>
    </row>
    <row r="370" spans="1:7">
      <c r="A370" s="30">
        <v>43921</v>
      </c>
      <c r="B370" s="405" t="s">
        <v>10</v>
      </c>
      <c r="C370" s="405" t="s">
        <v>20</v>
      </c>
      <c r="D370" t="s">
        <v>15</v>
      </c>
      <c r="F370" s="58">
        <v>60</v>
      </c>
      <c r="G370" s="1">
        <f t="shared" si="5"/>
        <v>104.29999999999998</v>
      </c>
    </row>
    <row r="371" spans="1:7">
      <c r="A371" s="30">
        <v>43921</v>
      </c>
      <c r="B371" s="405" t="s">
        <v>10</v>
      </c>
      <c r="C371" s="405" t="s">
        <v>20</v>
      </c>
      <c r="D371" t="s">
        <v>16</v>
      </c>
      <c r="F371" s="58">
        <v>5</v>
      </c>
      <c r="G371" s="1">
        <f t="shared" si="5"/>
        <v>99.299999999999983</v>
      </c>
    </row>
    <row r="372" spans="1:7">
      <c r="A372" s="30">
        <v>44139</v>
      </c>
      <c r="B372" s="405">
        <v>20607</v>
      </c>
      <c r="C372" s="405" t="s">
        <v>20</v>
      </c>
      <c r="D372" t="s">
        <v>13</v>
      </c>
      <c r="F372" s="58">
        <v>73</v>
      </c>
      <c r="G372" s="1">
        <f t="shared" si="5"/>
        <v>26.299999999999983</v>
      </c>
    </row>
    <row r="373" spans="1:7">
      <c r="A373" s="30">
        <v>44139</v>
      </c>
      <c r="B373" s="405">
        <v>20607</v>
      </c>
      <c r="C373" s="405" t="s">
        <v>20</v>
      </c>
      <c r="D373" t="s">
        <v>14</v>
      </c>
      <c r="F373" s="58">
        <v>26.3</v>
      </c>
      <c r="G373" s="1">
        <f t="shared" si="5"/>
        <v>0</v>
      </c>
    </row>
    <row r="374" spans="1:7">
      <c r="A374" s="32">
        <v>43951</v>
      </c>
      <c r="B374" s="404" t="s">
        <v>11</v>
      </c>
      <c r="C374" s="404" t="s">
        <v>21</v>
      </c>
      <c r="D374" t="s">
        <v>13</v>
      </c>
      <c r="E374" s="54">
        <v>75.7</v>
      </c>
      <c r="G374" s="1">
        <f t="shared" si="5"/>
        <v>75.7</v>
      </c>
    </row>
    <row r="375" spans="1:7">
      <c r="B375" s="405"/>
      <c r="C375" s="405"/>
      <c r="D375" t="s">
        <v>14</v>
      </c>
      <c r="E375" s="54">
        <v>41.5</v>
      </c>
      <c r="G375" s="1">
        <f t="shared" si="5"/>
        <v>117.2</v>
      </c>
    </row>
    <row r="376" spans="1:7">
      <c r="B376" s="405"/>
      <c r="C376" s="405"/>
      <c r="D376" t="s">
        <v>15</v>
      </c>
      <c r="E376" s="54">
        <v>60</v>
      </c>
      <c r="G376" s="1">
        <f t="shared" si="5"/>
        <v>177.2</v>
      </c>
    </row>
    <row r="377" spans="1:7">
      <c r="B377" s="405"/>
      <c r="C377" s="405"/>
      <c r="D377" t="s">
        <v>16</v>
      </c>
      <c r="E377" s="54">
        <v>5</v>
      </c>
      <c r="G377" s="1">
        <f t="shared" si="5"/>
        <v>182.2</v>
      </c>
    </row>
    <row r="378" spans="1:7">
      <c r="A378" s="30">
        <v>43951</v>
      </c>
      <c r="B378" s="405" t="s">
        <v>10</v>
      </c>
      <c r="C378" s="405" t="s">
        <v>21</v>
      </c>
      <c r="D378" t="s">
        <v>15</v>
      </c>
      <c r="F378" s="58">
        <v>60</v>
      </c>
      <c r="G378" s="1">
        <f t="shared" si="5"/>
        <v>122.19999999999999</v>
      </c>
    </row>
    <row r="379" spans="1:7">
      <c r="A379" s="30">
        <v>43951</v>
      </c>
      <c r="B379" s="405" t="s">
        <v>10</v>
      </c>
      <c r="C379" s="405" t="s">
        <v>21</v>
      </c>
      <c r="D379" t="s">
        <v>16</v>
      </c>
      <c r="F379" s="58">
        <v>5</v>
      </c>
      <c r="G379" s="1">
        <f t="shared" si="5"/>
        <v>117.19999999999999</v>
      </c>
    </row>
    <row r="380" spans="1:7">
      <c r="A380" s="30">
        <v>44139</v>
      </c>
      <c r="B380" s="405">
        <v>20608</v>
      </c>
      <c r="C380" s="405" t="s">
        <v>21</v>
      </c>
      <c r="D380" t="s">
        <v>13</v>
      </c>
      <c r="F380" s="58">
        <v>70.3</v>
      </c>
      <c r="G380" s="1">
        <f t="shared" si="5"/>
        <v>46.899999999999991</v>
      </c>
    </row>
    <row r="381" spans="1:7">
      <c r="A381" s="30">
        <v>44139</v>
      </c>
      <c r="B381" s="405">
        <v>20608</v>
      </c>
      <c r="C381" s="405" t="s">
        <v>21</v>
      </c>
      <c r="D381" t="s">
        <v>14</v>
      </c>
      <c r="F381" s="58">
        <v>25.8</v>
      </c>
      <c r="G381" s="1">
        <f t="shared" si="5"/>
        <v>21.099999999999991</v>
      </c>
    </row>
    <row r="382" spans="1:7">
      <c r="A382" s="30">
        <v>44043</v>
      </c>
      <c r="B382" s="405" t="s">
        <v>10</v>
      </c>
      <c r="C382" s="405" t="s">
        <v>21</v>
      </c>
      <c r="D382" t="s">
        <v>13</v>
      </c>
      <c r="F382" s="58">
        <v>5.4</v>
      </c>
      <c r="G382" s="1">
        <f t="shared" si="5"/>
        <v>15.69999999999999</v>
      </c>
    </row>
    <row r="383" spans="1:7">
      <c r="A383" s="30">
        <v>44043</v>
      </c>
      <c r="B383" s="405" t="s">
        <v>10</v>
      </c>
      <c r="C383" s="405" t="s">
        <v>21</v>
      </c>
      <c r="D383" t="s">
        <v>14</v>
      </c>
      <c r="F383" s="58">
        <v>15.7</v>
      </c>
      <c r="G383" s="1">
        <f t="shared" si="5"/>
        <v>0</v>
      </c>
    </row>
    <row r="384" spans="1:7">
      <c r="A384" s="32">
        <v>43982</v>
      </c>
      <c r="B384" s="404" t="s">
        <v>11</v>
      </c>
      <c r="C384" s="404" t="s">
        <v>22</v>
      </c>
      <c r="D384" t="s">
        <v>13</v>
      </c>
      <c r="E384" s="54">
        <v>70.400000000000006</v>
      </c>
      <c r="G384" s="1">
        <f t="shared" si="5"/>
        <v>70.400000000000006</v>
      </c>
    </row>
    <row r="385" spans="1:7">
      <c r="B385" s="405"/>
      <c r="C385" s="405"/>
      <c r="D385" t="s">
        <v>14</v>
      </c>
      <c r="E385" s="54">
        <v>22.4</v>
      </c>
      <c r="G385" s="1">
        <f t="shared" si="5"/>
        <v>92.800000000000011</v>
      </c>
    </row>
    <row r="386" spans="1:7">
      <c r="B386" s="405"/>
      <c r="C386" s="405"/>
      <c r="D386" t="s">
        <v>15</v>
      </c>
      <c r="E386" s="54">
        <v>60</v>
      </c>
      <c r="G386" s="1">
        <f t="shared" si="5"/>
        <v>152.80000000000001</v>
      </c>
    </row>
    <row r="387" spans="1:7">
      <c r="B387" s="405"/>
      <c r="C387" s="405"/>
      <c r="D387" t="s">
        <v>31</v>
      </c>
      <c r="E387" s="54">
        <v>5</v>
      </c>
      <c r="G387" s="1">
        <f t="shared" si="5"/>
        <v>157.80000000000001</v>
      </c>
    </row>
    <row r="388" spans="1:7">
      <c r="A388" s="30">
        <v>43982</v>
      </c>
      <c r="B388" s="405" t="s">
        <v>10</v>
      </c>
      <c r="C388" s="405" t="s">
        <v>22</v>
      </c>
      <c r="D388" t="s">
        <v>33</v>
      </c>
      <c r="F388" s="58">
        <v>38</v>
      </c>
      <c r="G388" s="1">
        <f t="shared" si="5"/>
        <v>119.80000000000001</v>
      </c>
    </row>
    <row r="389" spans="1:7">
      <c r="A389" s="30">
        <v>44139</v>
      </c>
      <c r="B389" s="405">
        <v>20608</v>
      </c>
      <c r="C389" s="405" t="s">
        <v>22</v>
      </c>
      <c r="D389" t="s">
        <v>33</v>
      </c>
      <c r="F389" s="58">
        <v>22</v>
      </c>
      <c r="G389" s="1">
        <f t="shared" si="5"/>
        <v>97.800000000000011</v>
      </c>
    </row>
    <row r="390" spans="1:7">
      <c r="A390" s="30">
        <v>44139</v>
      </c>
      <c r="B390" s="405">
        <v>20608</v>
      </c>
      <c r="C390" s="405" t="s">
        <v>22</v>
      </c>
      <c r="D390" t="s">
        <v>31</v>
      </c>
      <c r="F390" s="58">
        <v>5</v>
      </c>
      <c r="G390" s="1">
        <f t="shared" si="5"/>
        <v>92.800000000000011</v>
      </c>
    </row>
    <row r="391" spans="1:7">
      <c r="A391" s="30">
        <v>44139</v>
      </c>
      <c r="B391" s="405">
        <v>20608</v>
      </c>
      <c r="C391" s="405" t="s">
        <v>22</v>
      </c>
      <c r="D391" t="s">
        <v>13</v>
      </c>
      <c r="F391" s="58">
        <v>70.400000000000006</v>
      </c>
      <c r="G391" s="1">
        <f t="shared" ref="G391:G455" si="6">+G390+E391-F391</f>
        <v>22.400000000000006</v>
      </c>
    </row>
    <row r="392" spans="1:7">
      <c r="A392" s="30">
        <v>44139</v>
      </c>
      <c r="B392" s="405">
        <v>20608</v>
      </c>
      <c r="C392" s="405" t="s">
        <v>22</v>
      </c>
      <c r="D392" t="s">
        <v>14</v>
      </c>
      <c r="F392" s="58">
        <v>22.4</v>
      </c>
      <c r="G392" s="1">
        <f t="shared" si="6"/>
        <v>0</v>
      </c>
    </row>
    <row r="393" spans="1:7">
      <c r="A393" s="32">
        <v>44012</v>
      </c>
      <c r="B393" s="404" t="s">
        <v>11</v>
      </c>
      <c r="C393" s="404" t="s">
        <v>69</v>
      </c>
      <c r="D393" t="s">
        <v>13</v>
      </c>
      <c r="E393" s="54">
        <v>62.2</v>
      </c>
      <c r="G393" s="1">
        <f t="shared" si="6"/>
        <v>62.2</v>
      </c>
    </row>
    <row r="394" spans="1:7">
      <c r="B394" s="405"/>
      <c r="C394" s="405"/>
      <c r="D394" t="s">
        <v>14</v>
      </c>
      <c r="E394" s="54">
        <v>10.7</v>
      </c>
      <c r="G394" s="1">
        <f t="shared" si="6"/>
        <v>72.900000000000006</v>
      </c>
    </row>
    <row r="395" spans="1:7">
      <c r="B395" s="405"/>
      <c r="C395" s="405"/>
      <c r="D395" t="s">
        <v>15</v>
      </c>
      <c r="E395" s="54">
        <v>60</v>
      </c>
      <c r="G395" s="1">
        <f t="shared" si="6"/>
        <v>132.9</v>
      </c>
    </row>
    <row r="396" spans="1:7">
      <c r="B396" s="405"/>
      <c r="C396" s="405"/>
      <c r="D396" t="s">
        <v>31</v>
      </c>
      <c r="E396" s="54">
        <v>5</v>
      </c>
      <c r="G396" s="1">
        <f t="shared" si="6"/>
        <v>137.9</v>
      </c>
    </row>
    <row r="397" spans="1:7">
      <c r="A397" s="30">
        <v>44139</v>
      </c>
      <c r="B397" s="405">
        <v>20608</v>
      </c>
      <c r="C397" s="405" t="s">
        <v>69</v>
      </c>
      <c r="D397" t="s">
        <v>13</v>
      </c>
      <c r="F397" s="58">
        <v>62.2</v>
      </c>
      <c r="G397" s="1">
        <f t="shared" si="6"/>
        <v>75.7</v>
      </c>
    </row>
    <row r="398" spans="1:7">
      <c r="A398" s="30">
        <v>44139</v>
      </c>
      <c r="B398" s="405">
        <v>20608</v>
      </c>
      <c r="C398" s="405" t="s">
        <v>69</v>
      </c>
      <c r="D398" t="s">
        <v>14</v>
      </c>
      <c r="F398" s="58">
        <v>10.7</v>
      </c>
      <c r="G398" s="1">
        <f t="shared" si="6"/>
        <v>65</v>
      </c>
    </row>
    <row r="399" spans="1:7">
      <c r="A399" s="30">
        <v>44139</v>
      </c>
      <c r="B399" s="405">
        <v>20608</v>
      </c>
      <c r="C399" s="405" t="s">
        <v>69</v>
      </c>
      <c r="D399" t="s">
        <v>33</v>
      </c>
      <c r="F399" s="58">
        <v>60</v>
      </c>
      <c r="G399" s="1">
        <f t="shared" si="6"/>
        <v>5</v>
      </c>
    </row>
    <row r="400" spans="1:7">
      <c r="A400" s="30">
        <v>44139</v>
      </c>
      <c r="B400" s="405">
        <v>20608</v>
      </c>
      <c r="C400" s="405" t="s">
        <v>69</v>
      </c>
      <c r="D400" t="s">
        <v>31</v>
      </c>
      <c r="F400" s="58">
        <v>5</v>
      </c>
      <c r="G400" s="1">
        <f t="shared" si="6"/>
        <v>0</v>
      </c>
    </row>
    <row r="401" spans="1:10">
      <c r="A401" s="32">
        <v>44043</v>
      </c>
      <c r="B401" s="404" t="s">
        <v>11</v>
      </c>
      <c r="C401" s="404" t="s">
        <v>24</v>
      </c>
      <c r="D401" t="s">
        <v>13</v>
      </c>
      <c r="E401" s="54">
        <v>52.1</v>
      </c>
      <c r="G401" s="1">
        <f t="shared" si="6"/>
        <v>52.1</v>
      </c>
    </row>
    <row r="402" spans="1:10">
      <c r="B402" s="405"/>
      <c r="C402" s="405"/>
      <c r="D402" t="s">
        <v>14</v>
      </c>
      <c r="E402" s="54">
        <v>33.6</v>
      </c>
      <c r="G402" s="1">
        <f t="shared" si="6"/>
        <v>85.7</v>
      </c>
    </row>
    <row r="403" spans="1:10">
      <c r="B403" s="405"/>
      <c r="C403" s="405"/>
      <c r="D403" t="s">
        <v>15</v>
      </c>
      <c r="E403" s="54">
        <v>60</v>
      </c>
      <c r="G403" s="1">
        <f t="shared" si="6"/>
        <v>145.69999999999999</v>
      </c>
    </row>
    <row r="404" spans="1:10">
      <c r="B404" s="405"/>
      <c r="C404" s="405"/>
      <c r="D404" t="s">
        <v>31</v>
      </c>
      <c r="E404" s="54">
        <v>5</v>
      </c>
      <c r="G404" s="1">
        <f t="shared" si="6"/>
        <v>150.69999999999999</v>
      </c>
    </row>
    <row r="405" spans="1:10">
      <c r="A405" s="30">
        <v>44116</v>
      </c>
      <c r="B405" s="405">
        <v>20468</v>
      </c>
      <c r="C405" s="405" t="s">
        <v>24</v>
      </c>
      <c r="D405" t="s">
        <v>13</v>
      </c>
      <c r="F405" s="58">
        <v>52.1</v>
      </c>
      <c r="G405" s="1">
        <f t="shared" si="6"/>
        <v>98.6</v>
      </c>
    </row>
    <row r="406" spans="1:10">
      <c r="A406" s="30">
        <v>44116</v>
      </c>
      <c r="B406" s="405">
        <v>20468</v>
      </c>
      <c r="C406" s="405" t="s">
        <v>24</v>
      </c>
      <c r="D406" t="s">
        <v>14</v>
      </c>
      <c r="F406" s="58">
        <v>33.6</v>
      </c>
      <c r="G406" s="1">
        <f t="shared" si="6"/>
        <v>65</v>
      </c>
    </row>
    <row r="407" spans="1:10">
      <c r="A407" s="30">
        <v>44139</v>
      </c>
      <c r="B407" s="405">
        <v>20609</v>
      </c>
      <c r="C407" s="405" t="s">
        <v>24</v>
      </c>
      <c r="D407" t="s">
        <v>33</v>
      </c>
      <c r="F407" s="58">
        <v>60</v>
      </c>
      <c r="G407" s="1">
        <f t="shared" si="6"/>
        <v>5</v>
      </c>
    </row>
    <row r="408" spans="1:10">
      <c r="A408" s="30">
        <v>44139</v>
      </c>
      <c r="B408" s="405">
        <v>20609</v>
      </c>
      <c r="C408" s="405" t="s">
        <v>24</v>
      </c>
      <c r="D408" t="s">
        <v>31</v>
      </c>
      <c r="F408" s="58">
        <v>5</v>
      </c>
      <c r="G408" s="1">
        <f t="shared" si="6"/>
        <v>0</v>
      </c>
    </row>
    <row r="409" spans="1:10">
      <c r="A409" s="32">
        <v>44074</v>
      </c>
      <c r="B409" s="404" t="s">
        <v>11</v>
      </c>
      <c r="C409" s="404" t="s">
        <v>25</v>
      </c>
      <c r="D409" t="s">
        <v>13</v>
      </c>
      <c r="E409" s="54">
        <v>50.1</v>
      </c>
      <c r="G409" s="1">
        <f t="shared" si="6"/>
        <v>50.1</v>
      </c>
    </row>
    <row r="410" spans="1:10">
      <c r="B410" s="405"/>
      <c r="C410" s="405"/>
      <c r="D410" t="s">
        <v>14</v>
      </c>
      <c r="E410" s="54">
        <v>23.9</v>
      </c>
      <c r="G410" s="1">
        <f t="shared" si="6"/>
        <v>74</v>
      </c>
    </row>
    <row r="411" spans="1:10">
      <c r="B411" s="405"/>
      <c r="C411" s="405"/>
      <c r="D411" t="s">
        <v>33</v>
      </c>
      <c r="E411" s="54">
        <v>60</v>
      </c>
      <c r="G411" s="1">
        <f t="shared" si="6"/>
        <v>134</v>
      </c>
    </row>
    <row r="412" spans="1:10">
      <c r="B412" s="405"/>
      <c r="C412" s="405"/>
      <c r="D412" t="s">
        <v>31</v>
      </c>
      <c r="E412" s="54">
        <v>5</v>
      </c>
      <c r="G412" s="1">
        <f t="shared" si="6"/>
        <v>139</v>
      </c>
      <c r="J412" t="s">
        <v>220</v>
      </c>
    </row>
    <row r="413" spans="1:10">
      <c r="B413" s="405"/>
      <c r="C413" s="405"/>
      <c r="D413" t="s">
        <v>37</v>
      </c>
      <c r="E413" s="54">
        <v>15</v>
      </c>
      <c r="G413" s="1">
        <f t="shared" si="6"/>
        <v>154</v>
      </c>
    </row>
    <row r="414" spans="1:10">
      <c r="A414" s="30">
        <v>44074</v>
      </c>
      <c r="B414" s="405" t="s">
        <v>10</v>
      </c>
      <c r="C414" s="405" t="s">
        <v>25</v>
      </c>
      <c r="D414" t="s">
        <v>15</v>
      </c>
      <c r="F414" s="58">
        <v>14</v>
      </c>
      <c r="G414" s="1">
        <f t="shared" si="6"/>
        <v>140</v>
      </c>
    </row>
    <row r="415" spans="1:10">
      <c r="A415" s="30">
        <v>44074</v>
      </c>
      <c r="B415" s="405" t="s">
        <v>10</v>
      </c>
      <c r="C415" s="405" t="s">
        <v>25</v>
      </c>
      <c r="D415" t="s">
        <v>37</v>
      </c>
      <c r="F415" s="58">
        <v>2</v>
      </c>
      <c r="G415" s="1">
        <f t="shared" si="6"/>
        <v>138</v>
      </c>
    </row>
    <row r="416" spans="1:10">
      <c r="A416" s="30">
        <v>44139</v>
      </c>
      <c r="B416" s="405">
        <v>20609</v>
      </c>
      <c r="C416" s="405" t="s">
        <v>25</v>
      </c>
      <c r="D416" t="s">
        <v>33</v>
      </c>
      <c r="F416" s="58">
        <v>46</v>
      </c>
      <c r="G416" s="1">
        <f t="shared" si="6"/>
        <v>92</v>
      </c>
    </row>
    <row r="417" spans="1:7">
      <c r="A417" s="30">
        <v>44139</v>
      </c>
      <c r="B417" s="405">
        <v>20609</v>
      </c>
      <c r="C417" s="405" t="s">
        <v>25</v>
      </c>
      <c r="D417" t="s">
        <v>31</v>
      </c>
      <c r="F417" s="58">
        <v>5</v>
      </c>
      <c r="G417" s="1">
        <f t="shared" si="6"/>
        <v>87</v>
      </c>
    </row>
    <row r="418" spans="1:7">
      <c r="A418" s="30">
        <v>44139</v>
      </c>
      <c r="B418" s="405">
        <v>20609</v>
      </c>
      <c r="C418" s="405" t="s">
        <v>25</v>
      </c>
      <c r="D418" t="s">
        <v>37</v>
      </c>
      <c r="F418" s="58">
        <v>13</v>
      </c>
      <c r="G418" s="1">
        <f t="shared" si="6"/>
        <v>74</v>
      </c>
    </row>
    <row r="419" spans="1:7">
      <c r="A419" s="30">
        <v>44139</v>
      </c>
      <c r="B419" s="405">
        <v>20609</v>
      </c>
      <c r="C419" s="405" t="s">
        <v>25</v>
      </c>
      <c r="D419" t="s">
        <v>13</v>
      </c>
      <c r="F419" s="58">
        <v>50.1</v>
      </c>
      <c r="G419" s="1">
        <f t="shared" si="6"/>
        <v>23.9</v>
      </c>
    </row>
    <row r="420" spans="1:7">
      <c r="A420" s="30">
        <v>44139</v>
      </c>
      <c r="B420" s="405">
        <v>20609</v>
      </c>
      <c r="C420" s="405" t="s">
        <v>25</v>
      </c>
      <c r="D420" t="s">
        <v>14</v>
      </c>
      <c r="F420" s="58">
        <v>23.9</v>
      </c>
      <c r="G420" s="1">
        <f t="shared" si="6"/>
        <v>0</v>
      </c>
    </row>
    <row r="421" spans="1:7">
      <c r="A421" s="32">
        <v>44104</v>
      </c>
      <c r="B421" s="404" t="s">
        <v>11</v>
      </c>
      <c r="C421" s="404" t="s">
        <v>26</v>
      </c>
      <c r="D421" t="s">
        <v>13</v>
      </c>
      <c r="E421" s="54">
        <v>55.8</v>
      </c>
      <c r="G421" s="1">
        <f t="shared" si="6"/>
        <v>55.8</v>
      </c>
    </row>
    <row r="422" spans="1:7">
      <c r="B422" s="405"/>
      <c r="C422" s="405"/>
      <c r="D422" t="s">
        <v>14</v>
      </c>
      <c r="E422" s="54">
        <v>27.7</v>
      </c>
      <c r="G422" s="1">
        <f t="shared" si="6"/>
        <v>83.5</v>
      </c>
    </row>
    <row r="423" spans="1:7">
      <c r="B423" s="405"/>
      <c r="C423" s="405"/>
      <c r="D423" t="s">
        <v>33</v>
      </c>
      <c r="E423" s="54">
        <v>60</v>
      </c>
      <c r="G423" s="1">
        <f t="shared" si="6"/>
        <v>143.5</v>
      </c>
    </row>
    <row r="424" spans="1:7">
      <c r="B424" s="405"/>
      <c r="C424" s="405"/>
      <c r="D424" t="s">
        <v>31</v>
      </c>
      <c r="E424" s="54">
        <v>5</v>
      </c>
      <c r="G424" s="1">
        <f t="shared" si="6"/>
        <v>148.5</v>
      </c>
    </row>
    <row r="425" spans="1:7">
      <c r="B425" s="405"/>
      <c r="C425" s="405"/>
      <c r="D425" t="s">
        <v>37</v>
      </c>
      <c r="E425" s="54">
        <v>8.5</v>
      </c>
      <c r="G425" s="1">
        <f t="shared" si="6"/>
        <v>157</v>
      </c>
    </row>
    <row r="426" spans="1:7">
      <c r="A426" s="30">
        <v>44104</v>
      </c>
      <c r="B426" s="405" t="s">
        <v>10</v>
      </c>
      <c r="C426" s="405" t="s">
        <v>26</v>
      </c>
      <c r="D426" t="s">
        <v>15</v>
      </c>
      <c r="F426" s="58">
        <v>23</v>
      </c>
      <c r="G426" s="1">
        <f t="shared" si="6"/>
        <v>134</v>
      </c>
    </row>
    <row r="427" spans="1:7">
      <c r="A427" s="30">
        <v>44139</v>
      </c>
      <c r="B427" s="405">
        <v>20609</v>
      </c>
      <c r="C427" s="405" t="s">
        <v>26</v>
      </c>
      <c r="D427" t="s">
        <v>33</v>
      </c>
      <c r="F427" s="58">
        <v>37</v>
      </c>
      <c r="G427" s="1">
        <f t="shared" si="6"/>
        <v>97</v>
      </c>
    </row>
    <row r="428" spans="1:7">
      <c r="A428" s="30">
        <v>44139</v>
      </c>
      <c r="B428" s="405">
        <v>20609</v>
      </c>
      <c r="C428" s="405" t="s">
        <v>26</v>
      </c>
      <c r="D428" t="s">
        <v>31</v>
      </c>
      <c r="F428" s="58">
        <v>5</v>
      </c>
      <c r="G428" s="1">
        <f t="shared" si="6"/>
        <v>92</v>
      </c>
    </row>
    <row r="429" spans="1:7">
      <c r="A429" s="30">
        <v>44139</v>
      </c>
      <c r="B429" s="405">
        <v>20609</v>
      </c>
      <c r="C429" s="405" t="s">
        <v>26</v>
      </c>
      <c r="D429" t="s">
        <v>37</v>
      </c>
      <c r="F429" s="58">
        <v>8.5</v>
      </c>
      <c r="G429" s="1">
        <f t="shared" si="6"/>
        <v>83.5</v>
      </c>
    </row>
    <row r="430" spans="1:7">
      <c r="A430" s="30">
        <v>44204</v>
      </c>
      <c r="B430" s="405">
        <v>21359</v>
      </c>
      <c r="C430" s="405" t="s">
        <v>26</v>
      </c>
      <c r="D430" t="s">
        <v>13</v>
      </c>
      <c r="F430" s="58">
        <v>55.8</v>
      </c>
      <c r="G430" s="1">
        <f t="shared" si="6"/>
        <v>27.700000000000003</v>
      </c>
    </row>
    <row r="431" spans="1:7">
      <c r="A431" s="30">
        <v>44204</v>
      </c>
      <c r="B431" s="405">
        <v>21359</v>
      </c>
      <c r="C431" s="405" t="s">
        <v>26</v>
      </c>
      <c r="D431" t="s">
        <v>14</v>
      </c>
      <c r="F431" s="58">
        <v>27.7</v>
      </c>
      <c r="G431" s="1">
        <f t="shared" si="6"/>
        <v>0</v>
      </c>
    </row>
    <row r="432" spans="1:7">
      <c r="A432" s="32">
        <v>44135</v>
      </c>
      <c r="B432" s="404" t="s">
        <v>11</v>
      </c>
      <c r="C432" s="404" t="s">
        <v>27</v>
      </c>
      <c r="D432" t="s">
        <v>13</v>
      </c>
      <c r="E432" s="54">
        <v>65.400000000000006</v>
      </c>
      <c r="G432" s="1">
        <f t="shared" si="6"/>
        <v>65.400000000000006</v>
      </c>
    </row>
    <row r="433" spans="1:7">
      <c r="B433" s="405"/>
      <c r="C433" s="405"/>
      <c r="D433" t="s">
        <v>14</v>
      </c>
      <c r="E433" s="54">
        <v>29.3</v>
      </c>
      <c r="G433" s="1">
        <f t="shared" si="6"/>
        <v>94.7</v>
      </c>
    </row>
    <row r="434" spans="1:7">
      <c r="B434" s="405"/>
      <c r="C434" s="405"/>
      <c r="D434" t="s">
        <v>33</v>
      </c>
      <c r="E434" s="54">
        <v>60</v>
      </c>
      <c r="G434" s="1">
        <f t="shared" si="6"/>
        <v>154.69999999999999</v>
      </c>
    </row>
    <row r="435" spans="1:7">
      <c r="B435" s="405"/>
      <c r="C435" s="405"/>
      <c r="D435" t="s">
        <v>31</v>
      </c>
      <c r="E435" s="54">
        <v>5</v>
      </c>
      <c r="G435" s="1">
        <f t="shared" si="6"/>
        <v>159.69999999999999</v>
      </c>
    </row>
    <row r="436" spans="1:7">
      <c r="A436" s="30">
        <v>44135</v>
      </c>
      <c r="B436" s="405" t="s">
        <v>10</v>
      </c>
      <c r="C436" s="405" t="s">
        <v>27</v>
      </c>
      <c r="D436" t="s">
        <v>15</v>
      </c>
      <c r="F436" s="58">
        <v>10</v>
      </c>
      <c r="G436" s="1">
        <f t="shared" si="6"/>
        <v>149.69999999999999</v>
      </c>
    </row>
    <row r="437" spans="1:7">
      <c r="A437" s="30">
        <v>44139</v>
      </c>
      <c r="B437" s="405">
        <v>20610</v>
      </c>
      <c r="C437" s="405" t="s">
        <v>27</v>
      </c>
      <c r="D437" t="s">
        <v>33</v>
      </c>
      <c r="F437" s="58">
        <v>50</v>
      </c>
      <c r="G437" s="1">
        <f t="shared" si="6"/>
        <v>99.699999999999989</v>
      </c>
    </row>
    <row r="438" spans="1:7">
      <c r="A438" s="30">
        <v>44139</v>
      </c>
      <c r="B438" s="405">
        <v>20610</v>
      </c>
      <c r="C438" s="405" t="s">
        <v>27</v>
      </c>
      <c r="D438" t="s">
        <v>31</v>
      </c>
      <c r="F438" s="58">
        <v>5</v>
      </c>
      <c r="G438" s="1">
        <f t="shared" si="6"/>
        <v>94.699999999999989</v>
      </c>
    </row>
    <row r="439" spans="1:7">
      <c r="A439" s="30">
        <v>44222</v>
      </c>
      <c r="B439" s="405">
        <v>21396</v>
      </c>
      <c r="C439" s="405" t="s">
        <v>27</v>
      </c>
      <c r="D439" t="s">
        <v>13</v>
      </c>
      <c r="F439" s="58">
        <v>65.400000000000006</v>
      </c>
      <c r="G439" s="1">
        <f t="shared" si="6"/>
        <v>29.299999999999983</v>
      </c>
    </row>
    <row r="440" spans="1:7">
      <c r="A440" s="30">
        <v>44222</v>
      </c>
      <c r="B440" s="405">
        <v>21396</v>
      </c>
      <c r="C440" s="405" t="s">
        <v>27</v>
      </c>
      <c r="D440" t="s">
        <v>14</v>
      </c>
      <c r="F440" s="58">
        <v>29.3</v>
      </c>
      <c r="G440" s="88">
        <f t="shared" si="6"/>
        <v>0</v>
      </c>
    </row>
    <row r="441" spans="1:7">
      <c r="A441" s="32">
        <v>44165</v>
      </c>
      <c r="B441" s="404" t="s">
        <v>11</v>
      </c>
      <c r="C441" s="404" t="s">
        <v>28</v>
      </c>
      <c r="D441" t="s">
        <v>13</v>
      </c>
      <c r="E441" s="54">
        <v>62.1</v>
      </c>
      <c r="G441" s="1">
        <f t="shared" si="6"/>
        <v>62.1</v>
      </c>
    </row>
    <row r="442" spans="1:7">
      <c r="B442" s="405"/>
      <c r="C442" s="405"/>
      <c r="D442" t="s">
        <v>14</v>
      </c>
      <c r="E442" s="54">
        <v>30.1</v>
      </c>
      <c r="G442" s="1">
        <f t="shared" si="6"/>
        <v>92.2</v>
      </c>
    </row>
    <row r="443" spans="1:7">
      <c r="B443" s="405"/>
      <c r="C443" s="405"/>
      <c r="D443" t="s">
        <v>33</v>
      </c>
      <c r="E443" s="54">
        <v>60</v>
      </c>
      <c r="G443" s="1">
        <f t="shared" si="6"/>
        <v>152.19999999999999</v>
      </c>
    </row>
    <row r="444" spans="1:7">
      <c r="B444" s="405"/>
      <c r="C444" s="405"/>
      <c r="D444" t="s">
        <v>31</v>
      </c>
      <c r="E444" s="54">
        <v>5</v>
      </c>
      <c r="G444" s="1">
        <f t="shared" si="6"/>
        <v>157.19999999999999</v>
      </c>
    </row>
    <row r="445" spans="1:7">
      <c r="A445" s="30">
        <v>44165</v>
      </c>
      <c r="B445" s="405" t="s">
        <v>10</v>
      </c>
      <c r="C445" s="405" t="s">
        <v>28</v>
      </c>
      <c r="D445" t="s">
        <v>33</v>
      </c>
      <c r="F445" s="58">
        <v>12</v>
      </c>
      <c r="G445" s="1">
        <f t="shared" si="6"/>
        <v>145.19999999999999</v>
      </c>
    </row>
    <row r="446" spans="1:7">
      <c r="A446" s="30">
        <v>44233</v>
      </c>
      <c r="B446" s="405">
        <v>21529</v>
      </c>
      <c r="C446" s="405" t="s">
        <v>28</v>
      </c>
      <c r="D446" t="s">
        <v>13</v>
      </c>
      <c r="F446" s="58">
        <v>62.1</v>
      </c>
      <c r="G446" s="1">
        <f t="shared" si="6"/>
        <v>83.1</v>
      </c>
    </row>
    <row r="447" spans="1:7">
      <c r="A447" s="30">
        <v>44233</v>
      </c>
      <c r="B447" s="405">
        <v>21529</v>
      </c>
      <c r="C447" s="405" t="s">
        <v>28</v>
      </c>
      <c r="D447" t="s">
        <v>14</v>
      </c>
      <c r="F447" s="58">
        <v>30.1</v>
      </c>
      <c r="G447" s="1">
        <f t="shared" si="6"/>
        <v>52.999999999999993</v>
      </c>
    </row>
    <row r="448" spans="1:7">
      <c r="A448" s="30">
        <v>45091</v>
      </c>
      <c r="B448" s="405">
        <v>26948</v>
      </c>
      <c r="C448" s="405" t="s">
        <v>28</v>
      </c>
      <c r="D448" t="s">
        <v>33</v>
      </c>
      <c r="F448" s="58">
        <v>48</v>
      </c>
      <c r="G448" s="1">
        <f t="shared" si="6"/>
        <v>4.9999999999999929</v>
      </c>
    </row>
    <row r="449" spans="1:7">
      <c r="A449" s="30">
        <v>45091</v>
      </c>
      <c r="B449" s="405">
        <v>26948</v>
      </c>
      <c r="C449" s="405" t="s">
        <v>28</v>
      </c>
      <c r="D449" t="s">
        <v>31</v>
      </c>
      <c r="F449" s="58">
        <v>5</v>
      </c>
      <c r="G449" s="1">
        <f t="shared" si="6"/>
        <v>-7.1054273576010019E-15</v>
      </c>
    </row>
    <row r="450" spans="1:7">
      <c r="A450" s="32">
        <v>44196</v>
      </c>
      <c r="B450" s="404" t="s">
        <v>11</v>
      </c>
      <c r="C450" s="404" t="s">
        <v>29</v>
      </c>
      <c r="D450" t="s">
        <v>13</v>
      </c>
      <c r="E450" s="54">
        <v>71</v>
      </c>
      <c r="G450" s="1">
        <f t="shared" si="6"/>
        <v>71</v>
      </c>
    </row>
    <row r="451" spans="1:7">
      <c r="B451" s="405"/>
      <c r="C451" s="405"/>
      <c r="D451" t="s">
        <v>14</v>
      </c>
      <c r="E451" s="54">
        <v>26.7</v>
      </c>
      <c r="G451" s="1">
        <f t="shared" si="6"/>
        <v>97.7</v>
      </c>
    </row>
    <row r="452" spans="1:7">
      <c r="B452" s="405"/>
      <c r="C452" s="405"/>
      <c r="D452" t="s">
        <v>33</v>
      </c>
      <c r="E452" s="54">
        <v>60</v>
      </c>
      <c r="G452" s="1">
        <f t="shared" si="6"/>
        <v>157.69999999999999</v>
      </c>
    </row>
    <row r="453" spans="1:7">
      <c r="B453" s="405"/>
      <c r="C453" s="405"/>
      <c r="D453" t="s">
        <v>31</v>
      </c>
      <c r="E453" s="54">
        <v>5</v>
      </c>
      <c r="G453" s="1">
        <f t="shared" si="6"/>
        <v>162.69999999999999</v>
      </c>
    </row>
    <row r="454" spans="1:7">
      <c r="A454" s="30">
        <v>44233</v>
      </c>
      <c r="B454" s="405">
        <v>21529</v>
      </c>
      <c r="C454" s="405" t="s">
        <v>29</v>
      </c>
      <c r="D454" t="s">
        <v>13</v>
      </c>
      <c r="F454" s="58">
        <v>71</v>
      </c>
      <c r="G454" s="1">
        <f t="shared" si="6"/>
        <v>91.699999999999989</v>
      </c>
    </row>
    <row r="455" spans="1:7">
      <c r="A455" s="30">
        <v>44233</v>
      </c>
      <c r="B455" s="405">
        <v>21529</v>
      </c>
      <c r="C455" s="405" t="s">
        <v>29</v>
      </c>
      <c r="D455" t="s">
        <v>14</v>
      </c>
      <c r="F455" s="58">
        <v>26.7</v>
      </c>
      <c r="G455" s="1">
        <f t="shared" si="6"/>
        <v>64.999999999999986</v>
      </c>
    </row>
    <row r="456" spans="1:7">
      <c r="A456" s="30">
        <v>45091</v>
      </c>
      <c r="B456" s="405">
        <v>26948</v>
      </c>
      <c r="C456" s="405" t="s">
        <v>29</v>
      </c>
      <c r="D456" t="s">
        <v>33</v>
      </c>
      <c r="F456" s="58">
        <v>60</v>
      </c>
      <c r="G456" s="1">
        <f t="shared" ref="G456:G505" si="7">+G455+E456-F456</f>
        <v>4.9999999999999858</v>
      </c>
    </row>
    <row r="457" spans="1:7">
      <c r="A457" s="30">
        <v>45091</v>
      </c>
      <c r="B457" s="405">
        <v>26948</v>
      </c>
      <c r="C457" s="405" t="s">
        <v>29</v>
      </c>
      <c r="D457" t="s">
        <v>31</v>
      </c>
      <c r="F457" s="58">
        <v>5</v>
      </c>
      <c r="G457" s="1">
        <f t="shared" si="7"/>
        <v>-1.4210854715202004E-14</v>
      </c>
    </row>
    <row r="458" spans="1:7">
      <c r="A458" s="32">
        <v>44227</v>
      </c>
      <c r="B458" s="404" t="s">
        <v>11</v>
      </c>
      <c r="C458" s="404" t="s">
        <v>12</v>
      </c>
      <c r="D458" t="s">
        <v>13</v>
      </c>
      <c r="E458" s="54">
        <v>75.8</v>
      </c>
      <c r="G458" s="1">
        <f t="shared" si="7"/>
        <v>75.799999999999983</v>
      </c>
    </row>
    <row r="459" spans="1:7">
      <c r="B459" s="405"/>
      <c r="C459" s="405"/>
      <c r="D459" t="s">
        <v>14</v>
      </c>
      <c r="E459" s="54">
        <v>33.9</v>
      </c>
      <c r="G459" s="1">
        <f t="shared" si="7"/>
        <v>109.69999999999999</v>
      </c>
    </row>
    <row r="460" spans="1:7">
      <c r="B460" s="405"/>
      <c r="C460" s="405"/>
      <c r="D460" t="s">
        <v>33</v>
      </c>
      <c r="E460" s="54">
        <v>60</v>
      </c>
      <c r="G460" s="1">
        <f t="shared" si="7"/>
        <v>169.7</v>
      </c>
    </row>
    <row r="461" spans="1:7">
      <c r="B461" s="405"/>
      <c r="C461" s="405"/>
      <c r="D461" t="s">
        <v>31</v>
      </c>
      <c r="E461" s="54">
        <v>5</v>
      </c>
      <c r="G461" s="1">
        <f t="shared" si="7"/>
        <v>174.7</v>
      </c>
    </row>
    <row r="462" spans="1:7">
      <c r="A462" s="30">
        <v>44281</v>
      </c>
      <c r="B462" s="405">
        <v>22069</v>
      </c>
      <c r="C462" s="405" t="s">
        <v>12</v>
      </c>
      <c r="D462" t="s">
        <v>13</v>
      </c>
      <c r="F462" s="58">
        <v>75.8</v>
      </c>
      <c r="G462" s="1">
        <f t="shared" si="7"/>
        <v>98.899999999999991</v>
      </c>
    </row>
    <row r="463" spans="1:7">
      <c r="A463" s="30">
        <v>44281</v>
      </c>
      <c r="B463" s="405">
        <v>22069</v>
      </c>
      <c r="C463" s="405" t="s">
        <v>12</v>
      </c>
      <c r="D463" t="s">
        <v>14</v>
      </c>
      <c r="F463" s="58">
        <v>33.9</v>
      </c>
      <c r="G463" s="1">
        <f t="shared" si="7"/>
        <v>65</v>
      </c>
    </row>
    <row r="464" spans="1:7">
      <c r="A464" s="30">
        <v>45091</v>
      </c>
      <c r="B464" s="405">
        <v>26948</v>
      </c>
      <c r="C464" s="405" t="s">
        <v>12</v>
      </c>
      <c r="D464" t="s">
        <v>33</v>
      </c>
      <c r="F464" s="54">
        <v>60</v>
      </c>
      <c r="G464" s="1">
        <f t="shared" si="7"/>
        <v>5</v>
      </c>
    </row>
    <row r="465" spans="1:7">
      <c r="A465" s="30">
        <v>45091</v>
      </c>
      <c r="B465" s="405">
        <v>26948</v>
      </c>
      <c r="C465" s="405" t="s">
        <v>12</v>
      </c>
      <c r="D465" t="s">
        <v>31</v>
      </c>
      <c r="F465" s="54">
        <v>5</v>
      </c>
      <c r="G465" s="88">
        <f t="shared" si="7"/>
        <v>0</v>
      </c>
    </row>
    <row r="466" spans="1:7">
      <c r="A466" s="32">
        <v>44255</v>
      </c>
      <c r="B466" s="404" t="s">
        <v>11</v>
      </c>
      <c r="C466" s="404" t="s">
        <v>19</v>
      </c>
      <c r="D466" t="s">
        <v>13</v>
      </c>
      <c r="E466" s="54">
        <v>68.599999999999994</v>
      </c>
      <c r="G466" s="1">
        <f t="shared" si="7"/>
        <v>68.599999999999994</v>
      </c>
    </row>
    <row r="467" spans="1:7">
      <c r="B467" s="405"/>
      <c r="C467" s="405"/>
      <c r="D467" t="s">
        <v>14</v>
      </c>
      <c r="E467" s="54">
        <v>22.9</v>
      </c>
      <c r="G467" s="1">
        <f t="shared" si="7"/>
        <v>91.5</v>
      </c>
    </row>
    <row r="468" spans="1:7">
      <c r="B468" s="405"/>
      <c r="C468" s="405"/>
      <c r="D468" t="s">
        <v>33</v>
      </c>
      <c r="E468" s="54">
        <v>56</v>
      </c>
      <c r="G468" s="1">
        <f t="shared" si="7"/>
        <v>147.5</v>
      </c>
    </row>
    <row r="469" spans="1:7">
      <c r="B469" s="405"/>
      <c r="C469" s="405"/>
      <c r="D469" t="s">
        <v>31</v>
      </c>
      <c r="E469" s="54">
        <v>5</v>
      </c>
      <c r="G469" s="1">
        <f t="shared" si="7"/>
        <v>152.5</v>
      </c>
    </row>
    <row r="470" spans="1:7">
      <c r="B470" s="405"/>
      <c r="C470" s="405"/>
      <c r="D470" t="s">
        <v>83</v>
      </c>
      <c r="E470" s="54">
        <v>10</v>
      </c>
      <c r="G470" s="1">
        <f t="shared" si="7"/>
        <v>162.5</v>
      </c>
    </row>
    <row r="471" spans="1:7">
      <c r="A471" s="30">
        <v>44255</v>
      </c>
      <c r="B471" s="405" t="s">
        <v>10</v>
      </c>
      <c r="C471" s="405" t="s">
        <v>19</v>
      </c>
      <c r="D471" t="s">
        <v>15</v>
      </c>
      <c r="F471" s="58">
        <v>30</v>
      </c>
      <c r="G471" s="1">
        <f t="shared" si="7"/>
        <v>132.5</v>
      </c>
    </row>
    <row r="472" spans="1:7">
      <c r="A472" s="30">
        <v>44299</v>
      </c>
      <c r="B472" s="405">
        <v>22134</v>
      </c>
      <c r="C472" s="405" t="s">
        <v>19</v>
      </c>
      <c r="D472" t="s">
        <v>13</v>
      </c>
      <c r="F472" s="58">
        <v>68.599999999999994</v>
      </c>
      <c r="G472" s="1">
        <f t="shared" si="7"/>
        <v>63.900000000000006</v>
      </c>
    </row>
    <row r="473" spans="1:7">
      <c r="A473" s="30">
        <v>44299</v>
      </c>
      <c r="B473" s="405">
        <v>22134</v>
      </c>
      <c r="C473" s="405" t="s">
        <v>19</v>
      </c>
      <c r="D473" t="s">
        <v>14</v>
      </c>
      <c r="F473" s="58">
        <v>22.9</v>
      </c>
      <c r="G473" s="1">
        <f t="shared" si="7"/>
        <v>41.000000000000007</v>
      </c>
    </row>
    <row r="474" spans="1:7">
      <c r="A474" s="30">
        <v>45091</v>
      </c>
      <c r="B474" s="405">
        <v>26948</v>
      </c>
      <c r="C474" s="405" t="s">
        <v>19</v>
      </c>
      <c r="D474" t="s">
        <v>33</v>
      </c>
      <c r="F474" s="58">
        <v>26</v>
      </c>
      <c r="G474" s="1">
        <f t="shared" si="7"/>
        <v>15.000000000000007</v>
      </c>
    </row>
    <row r="475" spans="1:7">
      <c r="A475" s="30">
        <v>45091</v>
      </c>
      <c r="B475" s="405">
        <v>26948</v>
      </c>
      <c r="C475" s="405" t="s">
        <v>19</v>
      </c>
      <c r="D475" t="s">
        <v>31</v>
      </c>
      <c r="F475" s="58">
        <v>5</v>
      </c>
      <c r="G475" s="1">
        <f t="shared" si="7"/>
        <v>10.000000000000007</v>
      </c>
    </row>
    <row r="476" spans="1:7">
      <c r="A476" s="30">
        <v>45176</v>
      </c>
      <c r="B476" s="405">
        <v>27415</v>
      </c>
      <c r="C476" s="405" t="s">
        <v>19</v>
      </c>
      <c r="D476" t="s">
        <v>83</v>
      </c>
      <c r="F476" s="58">
        <v>10</v>
      </c>
      <c r="G476" s="1">
        <f t="shared" si="7"/>
        <v>0</v>
      </c>
    </row>
    <row r="477" spans="1:7">
      <c r="A477" s="32">
        <v>44286</v>
      </c>
      <c r="B477" s="404" t="s">
        <v>11</v>
      </c>
      <c r="C477" s="404" t="s">
        <v>20</v>
      </c>
      <c r="D477" t="s">
        <v>13</v>
      </c>
      <c r="E477" s="54">
        <v>69.3</v>
      </c>
      <c r="G477" s="1">
        <f t="shared" si="7"/>
        <v>69.3</v>
      </c>
    </row>
    <row r="478" spans="1:7">
      <c r="B478" s="405"/>
      <c r="C478" s="405"/>
      <c r="D478" t="s">
        <v>14</v>
      </c>
      <c r="E478" s="54">
        <v>12.6</v>
      </c>
      <c r="G478" s="1">
        <f t="shared" si="7"/>
        <v>81.899999999999991</v>
      </c>
    </row>
    <row r="479" spans="1:7">
      <c r="B479" s="405"/>
      <c r="C479" s="405"/>
      <c r="D479" t="s">
        <v>33</v>
      </c>
      <c r="E479" s="54">
        <v>60</v>
      </c>
      <c r="G479" s="1">
        <f t="shared" si="7"/>
        <v>141.89999999999998</v>
      </c>
    </row>
    <row r="480" spans="1:7">
      <c r="B480" s="405"/>
      <c r="C480" s="405"/>
      <c r="D480" t="s">
        <v>31</v>
      </c>
      <c r="E480" s="54">
        <v>5</v>
      </c>
      <c r="G480" s="1">
        <f t="shared" si="7"/>
        <v>146.89999999999998</v>
      </c>
    </row>
    <row r="481" spans="1:7">
      <c r="B481" s="405"/>
      <c r="C481" s="405"/>
      <c r="D481" t="s">
        <v>40</v>
      </c>
      <c r="E481" s="54">
        <v>10</v>
      </c>
      <c r="G481" s="1">
        <f t="shared" si="7"/>
        <v>156.89999999999998</v>
      </c>
    </row>
    <row r="482" spans="1:7">
      <c r="A482" s="30">
        <v>44286</v>
      </c>
      <c r="B482" s="405" t="s">
        <v>10</v>
      </c>
      <c r="C482" s="405" t="s">
        <v>20</v>
      </c>
      <c r="D482" t="s">
        <v>15</v>
      </c>
      <c r="F482" s="58">
        <v>60</v>
      </c>
      <c r="G482" s="1">
        <f t="shared" si="7"/>
        <v>96.899999999999977</v>
      </c>
    </row>
    <row r="483" spans="1:7">
      <c r="A483" s="30">
        <v>44286</v>
      </c>
      <c r="B483" s="405" t="s">
        <v>10</v>
      </c>
      <c r="C483" s="405" t="s">
        <v>20</v>
      </c>
      <c r="D483" t="s">
        <v>16</v>
      </c>
      <c r="F483" s="58">
        <v>5</v>
      </c>
      <c r="G483" s="1">
        <f t="shared" si="7"/>
        <v>91.899999999999977</v>
      </c>
    </row>
    <row r="484" spans="1:7">
      <c r="A484" s="30">
        <v>44340</v>
      </c>
      <c r="B484" s="405">
        <v>22561</v>
      </c>
      <c r="C484" s="405" t="s">
        <v>20</v>
      </c>
      <c r="D484" t="s">
        <v>13</v>
      </c>
      <c r="F484" s="58">
        <v>69.3</v>
      </c>
      <c r="G484" s="1">
        <f t="shared" si="7"/>
        <v>22.59999999999998</v>
      </c>
    </row>
    <row r="485" spans="1:7">
      <c r="A485" s="30">
        <v>44340</v>
      </c>
      <c r="B485" s="405">
        <v>22561</v>
      </c>
      <c r="C485" s="405" t="s">
        <v>20</v>
      </c>
      <c r="D485" t="s">
        <v>14</v>
      </c>
      <c r="F485" s="58">
        <v>12.6</v>
      </c>
      <c r="G485" s="1">
        <f t="shared" si="7"/>
        <v>9.9999999999999805</v>
      </c>
    </row>
    <row r="486" spans="1:7">
      <c r="A486" s="30">
        <v>45176</v>
      </c>
      <c r="B486" s="405">
        <v>27415</v>
      </c>
      <c r="C486" s="405" t="s">
        <v>20</v>
      </c>
      <c r="D486" t="s">
        <v>40</v>
      </c>
      <c r="F486" s="58">
        <v>10</v>
      </c>
      <c r="G486" s="1">
        <f t="shared" si="7"/>
        <v>-1.9539925233402755E-14</v>
      </c>
    </row>
    <row r="487" spans="1:7">
      <c r="A487" s="32">
        <v>44316</v>
      </c>
      <c r="B487" s="404" t="s">
        <v>11</v>
      </c>
      <c r="C487" s="404" t="s">
        <v>21</v>
      </c>
      <c r="D487" t="s">
        <v>13</v>
      </c>
      <c r="E487" s="54">
        <v>66.900000000000006</v>
      </c>
      <c r="G487" s="1">
        <f t="shared" si="7"/>
        <v>66.899999999999991</v>
      </c>
    </row>
    <row r="488" spans="1:7">
      <c r="B488" s="405"/>
      <c r="C488" s="405"/>
      <c r="D488" t="s">
        <v>14</v>
      </c>
      <c r="E488" s="54">
        <v>14.4</v>
      </c>
      <c r="G488" s="1">
        <f t="shared" si="7"/>
        <v>81.3</v>
      </c>
    </row>
    <row r="489" spans="1:7">
      <c r="B489" s="405"/>
      <c r="C489" s="405"/>
      <c r="D489" t="s">
        <v>33</v>
      </c>
      <c r="E489" s="54">
        <v>60</v>
      </c>
      <c r="G489" s="1">
        <f t="shared" si="7"/>
        <v>141.30000000000001</v>
      </c>
    </row>
    <row r="490" spans="1:7">
      <c r="B490" s="405"/>
      <c r="C490" s="405"/>
      <c r="D490" t="s">
        <v>31</v>
      </c>
      <c r="E490" s="54">
        <v>5</v>
      </c>
      <c r="G490" s="1">
        <f t="shared" si="7"/>
        <v>146.30000000000001</v>
      </c>
    </row>
    <row r="491" spans="1:7">
      <c r="A491" s="30">
        <v>44316</v>
      </c>
      <c r="B491" s="405" t="s">
        <v>10</v>
      </c>
      <c r="C491" s="405" t="s">
        <v>21</v>
      </c>
      <c r="D491" t="s">
        <v>15</v>
      </c>
      <c r="F491" s="58">
        <v>60</v>
      </c>
      <c r="G491" s="1">
        <f t="shared" si="7"/>
        <v>86.300000000000011</v>
      </c>
    </row>
    <row r="492" spans="1:7">
      <c r="A492" s="30">
        <v>44316</v>
      </c>
      <c r="B492" s="405" t="s">
        <v>10</v>
      </c>
      <c r="C492" s="405" t="s">
        <v>21</v>
      </c>
      <c r="D492" t="s">
        <v>16</v>
      </c>
      <c r="F492" s="58">
        <v>5</v>
      </c>
      <c r="G492" s="1">
        <f t="shared" si="7"/>
        <v>81.300000000000011</v>
      </c>
    </row>
    <row r="493" spans="1:7">
      <c r="A493" s="30">
        <v>44340</v>
      </c>
      <c r="B493" s="405">
        <v>22561</v>
      </c>
      <c r="C493" s="405" t="s">
        <v>21</v>
      </c>
      <c r="D493" t="s">
        <v>14</v>
      </c>
      <c r="F493" s="58">
        <v>14.4</v>
      </c>
      <c r="G493" s="1">
        <f t="shared" si="7"/>
        <v>66.900000000000006</v>
      </c>
    </row>
    <row r="494" spans="1:7">
      <c r="A494" s="30">
        <v>44340</v>
      </c>
      <c r="B494" s="405">
        <v>22564</v>
      </c>
      <c r="C494" s="405" t="s">
        <v>21</v>
      </c>
      <c r="D494" t="s">
        <v>13</v>
      </c>
      <c r="F494" s="58">
        <v>66.900000000000006</v>
      </c>
      <c r="G494" s="1">
        <f t="shared" si="7"/>
        <v>0</v>
      </c>
    </row>
    <row r="495" spans="1:7">
      <c r="A495" s="32">
        <v>44347</v>
      </c>
      <c r="B495" s="404" t="s">
        <v>11</v>
      </c>
      <c r="C495" s="404" t="s">
        <v>22</v>
      </c>
      <c r="D495" t="s">
        <v>13</v>
      </c>
      <c r="E495" s="54">
        <v>54.3</v>
      </c>
      <c r="G495" s="1">
        <f t="shared" si="7"/>
        <v>54.3</v>
      </c>
    </row>
    <row r="496" spans="1:7">
      <c r="B496" s="405"/>
      <c r="C496" s="405"/>
      <c r="D496" t="s">
        <v>14</v>
      </c>
      <c r="E496" s="54">
        <v>11.2</v>
      </c>
      <c r="G496" s="1">
        <f t="shared" si="7"/>
        <v>65.5</v>
      </c>
    </row>
    <row r="497" spans="1:7">
      <c r="B497" s="405"/>
      <c r="C497" s="405"/>
      <c r="D497" t="s">
        <v>33</v>
      </c>
      <c r="E497" s="54">
        <v>60</v>
      </c>
      <c r="G497" s="1">
        <f t="shared" si="7"/>
        <v>125.5</v>
      </c>
    </row>
    <row r="498" spans="1:7">
      <c r="B498" s="405"/>
      <c r="C498" s="405"/>
      <c r="D498" t="s">
        <v>31</v>
      </c>
      <c r="E498" s="54">
        <v>5</v>
      </c>
      <c r="G498" s="1">
        <f t="shared" si="7"/>
        <v>130.5</v>
      </c>
    </row>
    <row r="499" spans="1:7">
      <c r="A499" s="30">
        <v>44347</v>
      </c>
      <c r="B499" s="405" t="s">
        <v>10</v>
      </c>
      <c r="C499" s="405" t="s">
        <v>22</v>
      </c>
      <c r="D499" t="s">
        <v>15</v>
      </c>
      <c r="F499" s="58">
        <v>27</v>
      </c>
      <c r="G499" s="1">
        <f t="shared" si="7"/>
        <v>103.5</v>
      </c>
    </row>
    <row r="500" spans="1:7">
      <c r="A500" s="30">
        <v>44432</v>
      </c>
      <c r="B500" s="405">
        <v>23283</v>
      </c>
      <c r="C500" s="405" t="s">
        <v>22</v>
      </c>
      <c r="D500" t="s">
        <v>13</v>
      </c>
      <c r="F500" s="58">
        <v>54.3</v>
      </c>
      <c r="G500" s="1">
        <f t="shared" si="7"/>
        <v>49.2</v>
      </c>
    </row>
    <row r="501" spans="1:7">
      <c r="A501" s="30">
        <v>44432</v>
      </c>
      <c r="B501" s="405">
        <v>23283</v>
      </c>
      <c r="C501" s="405" t="s">
        <v>22</v>
      </c>
      <c r="D501" t="s">
        <v>14</v>
      </c>
      <c r="F501" s="58">
        <v>11.2</v>
      </c>
      <c r="G501" s="1">
        <f t="shared" si="7"/>
        <v>38</v>
      </c>
    </row>
    <row r="502" spans="1:7">
      <c r="A502" s="30">
        <v>45176</v>
      </c>
      <c r="B502" s="405">
        <v>27415</v>
      </c>
      <c r="C502" s="405" t="s">
        <v>22</v>
      </c>
      <c r="D502" t="s">
        <v>33</v>
      </c>
      <c r="F502" s="58">
        <v>33</v>
      </c>
      <c r="G502" s="1">
        <f t="shared" si="7"/>
        <v>5</v>
      </c>
    </row>
    <row r="503" spans="1:7">
      <c r="A503" s="30">
        <v>45176</v>
      </c>
      <c r="B503" s="405">
        <v>27415</v>
      </c>
      <c r="C503" s="405" t="s">
        <v>22</v>
      </c>
      <c r="D503" t="s">
        <v>31</v>
      </c>
      <c r="F503" s="58">
        <v>5</v>
      </c>
      <c r="G503" s="1">
        <f t="shared" si="7"/>
        <v>0</v>
      </c>
    </row>
    <row r="504" spans="1:7">
      <c r="A504" s="32">
        <v>44377</v>
      </c>
      <c r="B504" s="404" t="s">
        <v>11</v>
      </c>
      <c r="C504" s="404" t="s">
        <v>69</v>
      </c>
      <c r="D504" t="s">
        <v>13</v>
      </c>
      <c r="E504" s="54">
        <v>59.5</v>
      </c>
      <c r="G504" s="1">
        <f t="shared" si="7"/>
        <v>59.5</v>
      </c>
    </row>
    <row r="505" spans="1:7">
      <c r="B505" s="405"/>
      <c r="C505" s="405"/>
      <c r="D505" t="s">
        <v>14</v>
      </c>
      <c r="E505" s="73">
        <v>10.9</v>
      </c>
      <c r="G505" s="1">
        <f t="shared" si="7"/>
        <v>70.400000000000006</v>
      </c>
    </row>
    <row r="506" spans="1:7">
      <c r="B506" s="405"/>
      <c r="C506" s="405"/>
      <c r="D506" t="s">
        <v>33</v>
      </c>
      <c r="E506" s="54">
        <v>60</v>
      </c>
      <c r="G506" s="1">
        <f t="shared" ref="G506:G548" si="8">+G505+E506-F506</f>
        <v>130.4</v>
      </c>
    </row>
    <row r="507" spans="1:7">
      <c r="B507" s="405"/>
      <c r="C507" s="405"/>
      <c r="D507" t="s">
        <v>31</v>
      </c>
      <c r="E507" s="54">
        <v>5</v>
      </c>
      <c r="G507" s="1">
        <f t="shared" si="8"/>
        <v>135.4</v>
      </c>
    </row>
    <row r="508" spans="1:7">
      <c r="A508" s="30">
        <v>44377</v>
      </c>
      <c r="B508" s="405" t="s">
        <v>10</v>
      </c>
      <c r="C508" s="405" t="s">
        <v>69</v>
      </c>
      <c r="D508" t="s">
        <v>15</v>
      </c>
      <c r="F508" s="58">
        <v>10</v>
      </c>
      <c r="G508" s="1">
        <f t="shared" si="8"/>
        <v>125.4</v>
      </c>
    </row>
    <row r="509" spans="1:7">
      <c r="A509" s="30">
        <v>44432</v>
      </c>
      <c r="B509" s="405">
        <v>23283</v>
      </c>
      <c r="C509" s="405" t="s">
        <v>69</v>
      </c>
      <c r="D509" t="s">
        <v>13</v>
      </c>
      <c r="F509" s="58">
        <v>59.5</v>
      </c>
      <c r="G509" s="1">
        <f t="shared" si="8"/>
        <v>65.900000000000006</v>
      </c>
    </row>
    <row r="510" spans="1:7">
      <c r="A510" s="30">
        <v>44432</v>
      </c>
      <c r="B510" s="405">
        <v>23283</v>
      </c>
      <c r="C510" s="405" t="s">
        <v>69</v>
      </c>
      <c r="D510" t="s">
        <v>14</v>
      </c>
      <c r="F510" s="58">
        <v>10.9</v>
      </c>
      <c r="G510" s="1">
        <f t="shared" si="8"/>
        <v>55.000000000000007</v>
      </c>
    </row>
    <row r="511" spans="1:7">
      <c r="A511" s="30">
        <v>45176</v>
      </c>
      <c r="B511" s="405">
        <v>27415</v>
      </c>
      <c r="C511" s="405" t="s">
        <v>69</v>
      </c>
      <c r="D511" t="s">
        <v>33</v>
      </c>
      <c r="F511" s="58">
        <v>50</v>
      </c>
      <c r="G511" s="1">
        <f t="shared" si="8"/>
        <v>5.0000000000000071</v>
      </c>
    </row>
    <row r="512" spans="1:7">
      <c r="A512" s="30">
        <v>45176</v>
      </c>
      <c r="B512" s="405">
        <v>27415</v>
      </c>
      <c r="C512" s="405" t="s">
        <v>69</v>
      </c>
      <c r="D512" t="s">
        <v>31</v>
      </c>
      <c r="F512" s="58">
        <v>5</v>
      </c>
      <c r="G512" s="1">
        <f t="shared" si="8"/>
        <v>7.1054273576010019E-15</v>
      </c>
    </row>
    <row r="513" spans="1:7">
      <c r="A513" s="68">
        <v>44408</v>
      </c>
      <c r="B513" s="404" t="s">
        <v>11</v>
      </c>
      <c r="C513" s="404" t="s">
        <v>24</v>
      </c>
      <c r="D513" t="s">
        <v>13</v>
      </c>
      <c r="E513" s="1">
        <v>52.1</v>
      </c>
      <c r="G513" s="1">
        <f t="shared" si="8"/>
        <v>52.100000000000009</v>
      </c>
    </row>
    <row r="514" spans="1:7">
      <c r="A514" s="46"/>
      <c r="B514" s="405"/>
      <c r="C514" s="405"/>
      <c r="D514" t="s">
        <v>14</v>
      </c>
      <c r="E514" s="1">
        <v>14.5</v>
      </c>
      <c r="G514" s="1">
        <f t="shared" si="8"/>
        <v>66.600000000000009</v>
      </c>
    </row>
    <row r="515" spans="1:7">
      <c r="A515" s="46"/>
      <c r="B515" s="405"/>
      <c r="C515" s="405"/>
      <c r="D515" t="s">
        <v>15</v>
      </c>
      <c r="E515" s="1">
        <v>60</v>
      </c>
      <c r="G515" s="1">
        <f t="shared" si="8"/>
        <v>126.60000000000001</v>
      </c>
    </row>
    <row r="516" spans="1:7">
      <c r="A516" s="46"/>
      <c r="B516" s="405"/>
      <c r="C516" s="405"/>
      <c r="D516" t="s">
        <v>16</v>
      </c>
      <c r="E516" s="1">
        <v>5</v>
      </c>
      <c r="G516" s="1">
        <f t="shared" si="8"/>
        <v>131.60000000000002</v>
      </c>
    </row>
    <row r="517" spans="1:7">
      <c r="A517" s="46">
        <v>44408</v>
      </c>
      <c r="B517" s="405" t="s">
        <v>10</v>
      </c>
      <c r="C517" s="405" t="s">
        <v>24</v>
      </c>
      <c r="D517" t="s">
        <v>33</v>
      </c>
      <c r="E517" s="1"/>
      <c r="F517" s="1">
        <v>60</v>
      </c>
      <c r="G517" s="1">
        <f t="shared" si="8"/>
        <v>71.600000000000023</v>
      </c>
    </row>
    <row r="518" spans="1:7">
      <c r="A518" s="46">
        <v>44408</v>
      </c>
      <c r="B518" s="405" t="s">
        <v>10</v>
      </c>
      <c r="C518" s="405" t="s">
        <v>24</v>
      </c>
      <c r="D518" t="s">
        <v>31</v>
      </c>
      <c r="E518" s="1"/>
      <c r="F518" s="1">
        <v>5</v>
      </c>
      <c r="G518" s="1">
        <f t="shared" si="8"/>
        <v>66.600000000000023</v>
      </c>
    </row>
    <row r="519" spans="1:7">
      <c r="A519" s="46">
        <v>44475</v>
      </c>
      <c r="B519" s="405">
        <v>23584</v>
      </c>
      <c r="C519" s="405" t="s">
        <v>24</v>
      </c>
      <c r="D519" t="s">
        <v>13</v>
      </c>
      <c r="E519" s="1"/>
      <c r="F519" s="1">
        <v>52.1</v>
      </c>
      <c r="G519" s="1">
        <f t="shared" si="8"/>
        <v>14.500000000000021</v>
      </c>
    </row>
    <row r="520" spans="1:7">
      <c r="A520" s="46">
        <v>44475</v>
      </c>
      <c r="B520" s="405">
        <v>23584</v>
      </c>
      <c r="C520" s="405" t="s">
        <v>24</v>
      </c>
      <c r="D520" t="s">
        <v>14</v>
      </c>
      <c r="E520" s="1"/>
      <c r="F520" s="1">
        <v>14.5</v>
      </c>
      <c r="G520" s="1">
        <f t="shared" si="8"/>
        <v>2.1316282072803006E-14</v>
      </c>
    </row>
    <row r="521" spans="1:7">
      <c r="A521" s="32">
        <v>44439</v>
      </c>
      <c r="B521" s="404" t="s">
        <v>11</v>
      </c>
      <c r="C521" s="404" t="s">
        <v>25</v>
      </c>
      <c r="D521" t="s">
        <v>13</v>
      </c>
      <c r="E521" s="1">
        <v>59</v>
      </c>
      <c r="G521" s="1">
        <f t="shared" si="8"/>
        <v>59.000000000000021</v>
      </c>
    </row>
    <row r="522" spans="1:7">
      <c r="B522" s="405"/>
      <c r="C522" s="405"/>
      <c r="D522" t="s">
        <v>14</v>
      </c>
      <c r="E522" s="1">
        <v>13.5</v>
      </c>
      <c r="G522" s="1">
        <f t="shared" si="8"/>
        <v>72.500000000000028</v>
      </c>
    </row>
    <row r="523" spans="1:7">
      <c r="B523" s="405"/>
      <c r="C523" s="405"/>
      <c r="D523" t="s">
        <v>15</v>
      </c>
      <c r="E523" s="1">
        <v>60</v>
      </c>
      <c r="G523" s="1">
        <f t="shared" si="8"/>
        <v>132.50000000000003</v>
      </c>
    </row>
    <row r="524" spans="1:7">
      <c r="B524" s="405"/>
      <c r="C524" s="405"/>
      <c r="D524" t="s">
        <v>16</v>
      </c>
      <c r="E524" s="1">
        <v>5</v>
      </c>
      <c r="G524" s="1">
        <f t="shared" si="8"/>
        <v>137.50000000000003</v>
      </c>
    </row>
    <row r="525" spans="1:7">
      <c r="A525" s="46">
        <v>44439</v>
      </c>
      <c r="B525" s="405" t="s">
        <v>10</v>
      </c>
      <c r="C525" s="405" t="s">
        <v>25</v>
      </c>
      <c r="D525" t="s">
        <v>15</v>
      </c>
      <c r="E525" s="1"/>
      <c r="F525" s="1">
        <v>35</v>
      </c>
      <c r="G525" s="1">
        <f t="shared" si="8"/>
        <v>102.50000000000003</v>
      </c>
    </row>
    <row r="526" spans="1:7">
      <c r="A526" s="46">
        <v>44475</v>
      </c>
      <c r="B526" s="405">
        <v>23584</v>
      </c>
      <c r="C526" s="405" t="s">
        <v>25</v>
      </c>
      <c r="D526" t="s">
        <v>13</v>
      </c>
      <c r="E526" s="1"/>
      <c r="F526" s="1">
        <v>59</v>
      </c>
      <c r="G526" s="1">
        <f t="shared" si="8"/>
        <v>43.500000000000028</v>
      </c>
    </row>
    <row r="527" spans="1:7">
      <c r="A527" s="46">
        <v>44475</v>
      </c>
      <c r="B527" s="405">
        <v>23584</v>
      </c>
      <c r="C527" s="405" t="s">
        <v>25</v>
      </c>
      <c r="D527" t="s">
        <v>14</v>
      </c>
      <c r="E527" s="1"/>
      <c r="F527" s="1">
        <v>13.5</v>
      </c>
      <c r="G527" s="1">
        <f t="shared" si="8"/>
        <v>30.000000000000028</v>
      </c>
    </row>
    <row r="528" spans="1:7">
      <c r="A528" s="30">
        <v>45176</v>
      </c>
      <c r="B528" s="405">
        <v>27415</v>
      </c>
      <c r="C528" s="405" t="s">
        <v>25</v>
      </c>
      <c r="D528" t="s">
        <v>15</v>
      </c>
      <c r="E528" s="1"/>
      <c r="F528" s="1">
        <v>25</v>
      </c>
      <c r="G528" s="1">
        <f t="shared" si="8"/>
        <v>5.0000000000000284</v>
      </c>
    </row>
    <row r="529" spans="1:7">
      <c r="A529" s="30">
        <v>45176</v>
      </c>
      <c r="B529" s="405">
        <v>27415</v>
      </c>
      <c r="C529" s="405" t="s">
        <v>25</v>
      </c>
      <c r="D529" t="s">
        <v>16</v>
      </c>
      <c r="E529" s="1"/>
      <c r="F529" s="1">
        <v>5</v>
      </c>
      <c r="G529" s="1">
        <f t="shared" si="8"/>
        <v>2.8421709430404007E-14</v>
      </c>
    </row>
    <row r="530" spans="1:7">
      <c r="A530" s="32">
        <v>44469</v>
      </c>
      <c r="B530" s="404" t="s">
        <v>11</v>
      </c>
      <c r="C530" s="404" t="s">
        <v>26</v>
      </c>
      <c r="D530" t="s">
        <v>13</v>
      </c>
      <c r="E530" s="38">
        <v>61.1</v>
      </c>
      <c r="F530" s="1"/>
      <c r="G530" s="1">
        <f t="shared" si="8"/>
        <v>61.10000000000003</v>
      </c>
    </row>
    <row r="531" spans="1:7">
      <c r="B531" s="405"/>
      <c r="C531" s="405"/>
      <c r="D531" t="s">
        <v>14</v>
      </c>
      <c r="E531" s="38">
        <v>12.1</v>
      </c>
      <c r="F531" s="1"/>
      <c r="G531" s="1">
        <f t="shared" si="8"/>
        <v>73.200000000000031</v>
      </c>
    </row>
    <row r="532" spans="1:7">
      <c r="B532" s="405"/>
      <c r="C532" s="405"/>
      <c r="D532" t="s">
        <v>15</v>
      </c>
      <c r="E532" s="1">
        <v>60</v>
      </c>
      <c r="F532" s="1"/>
      <c r="G532" s="1">
        <f t="shared" si="8"/>
        <v>133.20000000000005</v>
      </c>
    </row>
    <row r="533" spans="1:7">
      <c r="B533" s="405"/>
      <c r="C533" s="405"/>
      <c r="D533" t="s">
        <v>16</v>
      </c>
      <c r="E533" s="1">
        <v>5</v>
      </c>
      <c r="F533" s="1"/>
      <c r="G533" s="1">
        <f t="shared" si="8"/>
        <v>138.20000000000005</v>
      </c>
    </row>
    <row r="534" spans="1:7">
      <c r="A534" s="30">
        <v>44469</v>
      </c>
      <c r="B534" s="405" t="s">
        <v>10</v>
      </c>
      <c r="C534" s="405" t="s">
        <v>26</v>
      </c>
      <c r="D534" t="s">
        <v>15</v>
      </c>
      <c r="E534" s="1"/>
      <c r="F534" s="1">
        <v>30</v>
      </c>
      <c r="G534" s="1">
        <f t="shared" si="8"/>
        <v>108.20000000000005</v>
      </c>
    </row>
    <row r="535" spans="1:7">
      <c r="A535" s="30">
        <v>44560</v>
      </c>
      <c r="B535" s="405">
        <v>24074</v>
      </c>
      <c r="C535" s="405" t="s">
        <v>26</v>
      </c>
      <c r="D535" t="s">
        <v>13</v>
      </c>
      <c r="E535" s="1"/>
      <c r="F535" s="1">
        <v>61.1</v>
      </c>
      <c r="G535" s="1">
        <f t="shared" si="8"/>
        <v>47.100000000000044</v>
      </c>
    </row>
    <row r="536" spans="1:7">
      <c r="A536" s="30">
        <v>44560</v>
      </c>
      <c r="B536" s="405">
        <v>24074</v>
      </c>
      <c r="C536" s="405" t="s">
        <v>26</v>
      </c>
      <c r="D536" t="s">
        <v>14</v>
      </c>
      <c r="E536" s="1"/>
      <c r="F536" s="1">
        <v>12.1</v>
      </c>
      <c r="G536" s="1">
        <f t="shared" si="8"/>
        <v>35.000000000000043</v>
      </c>
    </row>
    <row r="537" spans="1:7">
      <c r="A537" s="30">
        <v>45182</v>
      </c>
      <c r="B537" s="405">
        <v>27442</v>
      </c>
      <c r="C537" s="405" t="s">
        <v>26</v>
      </c>
      <c r="D537" t="s">
        <v>15</v>
      </c>
      <c r="E537" s="1"/>
      <c r="F537" s="1">
        <v>30</v>
      </c>
      <c r="G537" s="1">
        <f t="shared" si="8"/>
        <v>5.0000000000000426</v>
      </c>
    </row>
    <row r="538" spans="1:7">
      <c r="A538" s="30">
        <v>45182</v>
      </c>
      <c r="B538" s="405">
        <v>27442</v>
      </c>
      <c r="C538" s="405" t="s">
        <v>26</v>
      </c>
      <c r="D538" t="s">
        <v>16</v>
      </c>
      <c r="E538" s="1"/>
      <c r="F538" s="1">
        <v>5</v>
      </c>
      <c r="G538" s="1">
        <f t="shared" si="8"/>
        <v>4.2632564145606011E-14</v>
      </c>
    </row>
    <row r="539" spans="1:7">
      <c r="A539" s="68">
        <v>44500</v>
      </c>
      <c r="B539" s="404" t="s">
        <v>11</v>
      </c>
      <c r="C539" s="404" t="s">
        <v>27</v>
      </c>
      <c r="D539" t="s">
        <v>13</v>
      </c>
      <c r="E539" s="38">
        <v>63.3</v>
      </c>
      <c r="F539" s="1"/>
      <c r="G539" s="1">
        <f t="shared" si="8"/>
        <v>63.30000000000004</v>
      </c>
    </row>
    <row r="540" spans="1:7">
      <c r="A540" s="46"/>
      <c r="B540" s="405"/>
      <c r="C540" s="405"/>
      <c r="D540" t="s">
        <v>14</v>
      </c>
      <c r="E540" s="38">
        <v>15.9</v>
      </c>
      <c r="F540" s="1"/>
      <c r="G540" s="1">
        <f t="shared" si="8"/>
        <v>79.200000000000045</v>
      </c>
    </row>
    <row r="541" spans="1:7">
      <c r="A541" s="46"/>
      <c r="B541" s="405"/>
      <c r="C541" s="405"/>
      <c r="D541" t="s">
        <v>15</v>
      </c>
      <c r="E541" s="1">
        <v>60</v>
      </c>
      <c r="F541" s="1"/>
      <c r="G541" s="1">
        <f t="shared" si="8"/>
        <v>139.20000000000005</v>
      </c>
    </row>
    <row r="542" spans="1:7">
      <c r="A542" s="46"/>
      <c r="B542" s="405"/>
      <c r="C542" s="405"/>
      <c r="D542" t="s">
        <v>16</v>
      </c>
      <c r="E542" s="1">
        <v>5</v>
      </c>
      <c r="F542" s="1"/>
      <c r="G542" s="1">
        <f t="shared" si="8"/>
        <v>144.20000000000005</v>
      </c>
    </row>
    <row r="543" spans="1:7">
      <c r="A543" s="46">
        <v>44500</v>
      </c>
      <c r="B543" s="405" t="s">
        <v>10</v>
      </c>
      <c r="C543" s="405" t="s">
        <v>27</v>
      </c>
      <c r="D543" t="s">
        <v>33</v>
      </c>
      <c r="E543" s="1"/>
      <c r="F543" s="1">
        <v>60</v>
      </c>
      <c r="G543" s="1">
        <f t="shared" si="8"/>
        <v>84.200000000000045</v>
      </c>
    </row>
    <row r="544" spans="1:7">
      <c r="A544" s="46">
        <v>44500</v>
      </c>
      <c r="B544" s="405" t="s">
        <v>10</v>
      </c>
      <c r="C544" s="405" t="s">
        <v>27</v>
      </c>
      <c r="D544" t="s">
        <v>31</v>
      </c>
      <c r="E544" s="1"/>
      <c r="F544" s="1">
        <v>5</v>
      </c>
      <c r="G544" s="1">
        <f t="shared" si="8"/>
        <v>79.200000000000045</v>
      </c>
    </row>
    <row r="545" spans="1:7">
      <c r="A545" s="30">
        <v>44560</v>
      </c>
      <c r="B545" s="405">
        <v>24074</v>
      </c>
      <c r="C545" s="405" t="s">
        <v>27</v>
      </c>
      <c r="D545" t="s">
        <v>13</v>
      </c>
      <c r="E545" s="1"/>
      <c r="F545" s="1">
        <v>63.3</v>
      </c>
      <c r="G545" s="1">
        <f t="shared" si="8"/>
        <v>15.900000000000048</v>
      </c>
    </row>
    <row r="546" spans="1:7">
      <c r="A546" s="30">
        <v>44560</v>
      </c>
      <c r="B546" s="405">
        <v>24074</v>
      </c>
      <c r="C546" s="405" t="s">
        <v>27</v>
      </c>
      <c r="D546" t="s">
        <v>14</v>
      </c>
      <c r="E546" s="1"/>
      <c r="F546" s="1">
        <v>15.9</v>
      </c>
      <c r="G546" s="1">
        <f t="shared" si="8"/>
        <v>4.7961634663806763E-14</v>
      </c>
    </row>
    <row r="547" spans="1:7">
      <c r="A547" s="68">
        <v>44530</v>
      </c>
      <c r="B547" s="404" t="s">
        <v>11</v>
      </c>
      <c r="C547" s="404" t="s">
        <v>28</v>
      </c>
      <c r="D547" t="s">
        <v>13</v>
      </c>
      <c r="E547" s="1">
        <v>67.5</v>
      </c>
      <c r="F547" s="1"/>
      <c r="G547" s="1">
        <f t="shared" si="8"/>
        <v>67.500000000000043</v>
      </c>
    </row>
    <row r="548" spans="1:7">
      <c r="A548" s="46"/>
      <c r="B548" s="405"/>
      <c r="C548" s="405"/>
      <c r="D548" t="s">
        <v>14</v>
      </c>
      <c r="E548" s="1">
        <v>15.7</v>
      </c>
      <c r="F548" s="1"/>
      <c r="G548" s="1">
        <f t="shared" si="8"/>
        <v>83.200000000000045</v>
      </c>
    </row>
    <row r="549" spans="1:7">
      <c r="A549" s="46"/>
      <c r="B549" s="405"/>
      <c r="C549" s="405"/>
      <c r="D549" t="s">
        <v>15</v>
      </c>
      <c r="E549" s="1">
        <v>60</v>
      </c>
      <c r="F549" s="1"/>
      <c r="G549" s="1">
        <f t="shared" ref="G549:G579" si="9">+G548+E549-F549</f>
        <v>143.20000000000005</v>
      </c>
    </row>
    <row r="550" spans="1:7">
      <c r="A550" s="46"/>
      <c r="B550" s="405"/>
      <c r="C550" s="405"/>
      <c r="D550" t="s">
        <v>16</v>
      </c>
      <c r="E550" s="1">
        <v>5</v>
      </c>
      <c r="F550" s="1"/>
      <c r="G550" s="1">
        <f t="shared" si="9"/>
        <v>148.20000000000005</v>
      </c>
    </row>
    <row r="551" spans="1:7">
      <c r="A551" s="46"/>
      <c r="B551" s="405"/>
      <c r="C551" s="405"/>
      <c r="D551" t="s">
        <v>46</v>
      </c>
      <c r="E551" s="1">
        <v>93</v>
      </c>
      <c r="F551" s="1"/>
      <c r="G551" s="1">
        <f t="shared" si="9"/>
        <v>241.20000000000005</v>
      </c>
    </row>
    <row r="552" spans="1:7">
      <c r="A552" s="46"/>
      <c r="B552" s="405"/>
      <c r="C552" s="405"/>
      <c r="D552" t="s">
        <v>161</v>
      </c>
      <c r="E552" s="1">
        <v>10</v>
      </c>
      <c r="F552" s="1"/>
      <c r="G552" s="1">
        <f t="shared" si="9"/>
        <v>251.20000000000005</v>
      </c>
    </row>
    <row r="553" spans="1:7">
      <c r="A553" s="46">
        <v>44530</v>
      </c>
      <c r="B553" s="405" t="s">
        <v>10</v>
      </c>
      <c r="C553" s="405" t="s">
        <v>28</v>
      </c>
      <c r="D553" t="s">
        <v>15</v>
      </c>
      <c r="E553" s="1"/>
      <c r="F553" s="1">
        <v>60</v>
      </c>
      <c r="G553" s="1">
        <f>+G552+E553-F553</f>
        <v>191.20000000000005</v>
      </c>
    </row>
    <row r="554" spans="1:7">
      <c r="A554" s="46">
        <v>44530</v>
      </c>
      <c r="B554" s="405" t="s">
        <v>10</v>
      </c>
      <c r="C554" s="405" t="s">
        <v>28</v>
      </c>
      <c r="D554" t="s">
        <v>16</v>
      </c>
      <c r="E554" s="1"/>
      <c r="F554" s="1">
        <v>5</v>
      </c>
      <c r="G554" s="1">
        <f>+G553+E554-F554</f>
        <v>186.20000000000005</v>
      </c>
    </row>
    <row r="555" spans="1:7">
      <c r="A555" s="46">
        <v>44599</v>
      </c>
      <c r="B555" s="405">
        <v>24203</v>
      </c>
      <c r="C555" s="405" t="s">
        <v>28</v>
      </c>
      <c r="D555" t="s">
        <v>13</v>
      </c>
      <c r="E555" s="1"/>
      <c r="F555" s="1">
        <v>67.5</v>
      </c>
      <c r="G555" s="1">
        <f>+G554+E555-F555</f>
        <v>118.70000000000005</v>
      </c>
    </row>
    <row r="556" spans="1:7">
      <c r="A556" s="46">
        <v>44599</v>
      </c>
      <c r="B556" s="405">
        <v>24203</v>
      </c>
      <c r="C556" s="405" t="s">
        <v>28</v>
      </c>
      <c r="D556" t="s">
        <v>14</v>
      </c>
      <c r="E556" s="1"/>
      <c r="F556" s="1">
        <v>15.7</v>
      </c>
      <c r="G556" s="1">
        <f>+G555+E556-F556</f>
        <v>103.00000000000004</v>
      </c>
    </row>
    <row r="557" spans="1:7">
      <c r="A557" s="30">
        <v>45182</v>
      </c>
      <c r="B557" s="405">
        <v>27442</v>
      </c>
      <c r="C557" s="405" t="s">
        <v>28</v>
      </c>
      <c r="D557" t="s">
        <v>161</v>
      </c>
      <c r="E557" s="1"/>
      <c r="F557" s="1">
        <v>10</v>
      </c>
      <c r="G557" s="1">
        <f>+G556+E557-F557</f>
        <v>93.000000000000043</v>
      </c>
    </row>
    <row r="558" spans="1:7">
      <c r="B558" s="405" t="s">
        <v>221</v>
      </c>
      <c r="C558" s="405" t="s">
        <v>28</v>
      </c>
      <c r="D558" t="s">
        <v>46</v>
      </c>
      <c r="E558" s="1"/>
      <c r="F558" s="1">
        <v>46.5</v>
      </c>
      <c r="G558" s="1">
        <f>+G557+E558-F558</f>
        <v>46.500000000000043</v>
      </c>
    </row>
    <row r="559" spans="1:7">
      <c r="A559" s="30">
        <v>45216</v>
      </c>
      <c r="B559" s="405">
        <v>27640</v>
      </c>
      <c r="C559" s="405" t="s">
        <v>28</v>
      </c>
      <c r="D559" t="s">
        <v>46</v>
      </c>
      <c r="E559" s="1"/>
      <c r="F559" s="1">
        <v>46.5</v>
      </c>
      <c r="G559" s="1">
        <f>+G558+E559-F559</f>
        <v>0</v>
      </c>
    </row>
    <row r="560" spans="1:7">
      <c r="A560" s="68">
        <v>44561</v>
      </c>
      <c r="B560" s="404" t="s">
        <v>11</v>
      </c>
      <c r="C560" s="404" t="s">
        <v>29</v>
      </c>
      <c r="D560" t="s">
        <v>13</v>
      </c>
      <c r="E560" s="1">
        <v>70.900000000000006</v>
      </c>
      <c r="F560" s="1"/>
      <c r="G560" s="1">
        <f>+G559+E560-F560</f>
        <v>70.900000000000006</v>
      </c>
    </row>
    <row r="561" spans="1:7">
      <c r="A561" s="46"/>
      <c r="B561" s="405"/>
      <c r="C561" s="405"/>
      <c r="D561" t="s">
        <v>14</v>
      </c>
      <c r="E561" s="1">
        <v>15.8</v>
      </c>
      <c r="F561" s="1"/>
      <c r="G561" s="1">
        <f>+G560+E561-F561</f>
        <v>86.7</v>
      </c>
    </row>
    <row r="562" spans="1:7">
      <c r="A562" s="46"/>
      <c r="B562" s="405"/>
      <c r="C562" s="405"/>
      <c r="D562" t="s">
        <v>15</v>
      </c>
      <c r="E562" s="1">
        <v>60</v>
      </c>
      <c r="F562" s="1"/>
      <c r="G562" s="1">
        <f>+G561+E562-F562</f>
        <v>146.69999999999999</v>
      </c>
    </row>
    <row r="563" spans="1:7">
      <c r="A563" s="46"/>
      <c r="B563" s="405"/>
      <c r="C563" s="405"/>
      <c r="D563" t="s">
        <v>16</v>
      </c>
      <c r="E563" s="1">
        <v>5</v>
      </c>
      <c r="F563" s="1"/>
      <c r="G563" s="1">
        <f>+G562+E563-F563</f>
        <v>151.69999999999999</v>
      </c>
    </row>
    <row r="564" spans="1:7">
      <c r="A564" s="30">
        <v>44561</v>
      </c>
      <c r="B564" s="405" t="s">
        <v>48</v>
      </c>
      <c r="C564" s="405" t="s">
        <v>29</v>
      </c>
      <c r="D564" t="s">
        <v>15</v>
      </c>
      <c r="F564" s="58">
        <v>60</v>
      </c>
      <c r="G564" s="1">
        <f>+G563+E564-F564</f>
        <v>91.699999999999989</v>
      </c>
    </row>
    <row r="565" spans="1:7">
      <c r="A565" s="30">
        <v>44561</v>
      </c>
      <c r="B565" s="405" t="s">
        <v>48</v>
      </c>
      <c r="C565" s="405" t="s">
        <v>29</v>
      </c>
      <c r="D565" t="s">
        <v>16</v>
      </c>
      <c r="F565" s="58">
        <v>5</v>
      </c>
      <c r="G565" s="1">
        <f>+G564+E565-F565</f>
        <v>86.699999999999989</v>
      </c>
    </row>
    <row r="566" spans="1:7">
      <c r="A566" s="30">
        <v>44621</v>
      </c>
      <c r="B566" s="405">
        <v>24522</v>
      </c>
      <c r="C566" s="405" t="s">
        <v>29</v>
      </c>
      <c r="D566" t="s">
        <v>13</v>
      </c>
      <c r="F566" s="58">
        <v>70.900000000000006</v>
      </c>
      <c r="G566" s="1">
        <f t="shared" si="9"/>
        <v>15.799999999999983</v>
      </c>
    </row>
    <row r="567" spans="1:7">
      <c r="A567" s="30">
        <v>44621</v>
      </c>
      <c r="B567" s="405">
        <v>24522</v>
      </c>
      <c r="C567" s="405" t="s">
        <v>29</v>
      </c>
      <c r="D567" t="s">
        <v>14</v>
      </c>
      <c r="F567" s="58">
        <v>15.8</v>
      </c>
      <c r="G567" s="1">
        <f t="shared" si="9"/>
        <v>-1.7763568394002505E-14</v>
      </c>
    </row>
    <row r="568" spans="1:7">
      <c r="A568" s="32">
        <v>44592</v>
      </c>
      <c r="B568" s="404" t="s">
        <v>11</v>
      </c>
      <c r="C568" s="404" t="s">
        <v>12</v>
      </c>
      <c r="D568" t="s">
        <v>13</v>
      </c>
      <c r="E568" s="54">
        <v>81.5</v>
      </c>
      <c r="G568" s="1">
        <f t="shared" si="9"/>
        <v>81.499999999999986</v>
      </c>
    </row>
    <row r="569" spans="1:7">
      <c r="B569" s="405"/>
      <c r="C569" s="405"/>
      <c r="D569" t="s">
        <v>14</v>
      </c>
      <c r="E569" s="54">
        <v>2.4</v>
      </c>
      <c r="G569" s="1">
        <f t="shared" si="9"/>
        <v>83.899999999999991</v>
      </c>
    </row>
    <row r="570" spans="1:7">
      <c r="B570" s="405"/>
      <c r="C570" s="405"/>
      <c r="D570" t="s">
        <v>15</v>
      </c>
      <c r="E570" s="54">
        <v>60</v>
      </c>
      <c r="G570" s="1">
        <f t="shared" si="9"/>
        <v>143.89999999999998</v>
      </c>
    </row>
    <row r="571" spans="1:7">
      <c r="B571" s="405"/>
      <c r="C571" s="405"/>
      <c r="D571" t="s">
        <v>16</v>
      </c>
      <c r="E571" s="54">
        <v>5</v>
      </c>
      <c r="G571" s="1">
        <f t="shared" si="9"/>
        <v>148.89999999999998</v>
      </c>
    </row>
    <row r="572" spans="1:7">
      <c r="A572" s="30">
        <v>44592</v>
      </c>
      <c r="B572" s="405" t="s">
        <v>49</v>
      </c>
      <c r="C572" s="405" t="s">
        <v>12</v>
      </c>
      <c r="D572" t="s">
        <v>15</v>
      </c>
      <c r="F572" s="58">
        <v>60</v>
      </c>
      <c r="G572" s="1">
        <f t="shared" si="9"/>
        <v>88.899999999999977</v>
      </c>
    </row>
    <row r="573" spans="1:7">
      <c r="A573" s="30">
        <v>44592</v>
      </c>
      <c r="B573" s="405" t="s">
        <v>49</v>
      </c>
      <c r="C573" s="405" t="s">
        <v>12</v>
      </c>
      <c r="D573" t="s">
        <v>16</v>
      </c>
      <c r="F573" s="58">
        <v>5</v>
      </c>
      <c r="G573" s="1">
        <f t="shared" si="9"/>
        <v>83.899999999999977</v>
      </c>
    </row>
    <row r="574" spans="1:7">
      <c r="A574" s="30">
        <v>44635</v>
      </c>
      <c r="B574" s="405">
        <v>24551</v>
      </c>
      <c r="C574" s="405" t="s">
        <v>12</v>
      </c>
      <c r="D574" t="s">
        <v>13</v>
      </c>
      <c r="F574" s="54">
        <v>81.5</v>
      </c>
      <c r="G574" s="1">
        <f t="shared" si="9"/>
        <v>2.3999999999999773</v>
      </c>
    </row>
    <row r="575" spans="1:7">
      <c r="A575" s="30">
        <v>44635</v>
      </c>
      <c r="B575" s="405">
        <v>24551</v>
      </c>
      <c r="C575" s="405" t="s">
        <v>12</v>
      </c>
      <c r="D575" t="s">
        <v>14</v>
      </c>
      <c r="F575" s="54">
        <v>2.4</v>
      </c>
      <c r="G575" s="1">
        <f t="shared" si="9"/>
        <v>-2.2648549702353193E-14</v>
      </c>
    </row>
    <row r="576" spans="1:7">
      <c r="A576" s="32">
        <v>44620</v>
      </c>
      <c r="B576" s="404" t="s">
        <v>11</v>
      </c>
      <c r="C576" s="404" t="s">
        <v>19</v>
      </c>
      <c r="D576" t="s">
        <v>13</v>
      </c>
      <c r="E576" s="54">
        <v>80.2</v>
      </c>
      <c r="G576" s="1">
        <f t="shared" si="9"/>
        <v>80.199999999999974</v>
      </c>
    </row>
    <row r="577" spans="1:7">
      <c r="B577" s="405"/>
      <c r="C577" s="405"/>
      <c r="D577" t="s">
        <v>14</v>
      </c>
      <c r="E577" s="54">
        <v>26.1</v>
      </c>
      <c r="G577" s="1">
        <f t="shared" si="9"/>
        <v>106.29999999999998</v>
      </c>
    </row>
    <row r="578" spans="1:7">
      <c r="B578" s="405"/>
      <c r="C578" s="405"/>
      <c r="D578" t="s">
        <v>15</v>
      </c>
      <c r="E578" s="54">
        <v>56</v>
      </c>
      <c r="G578" s="1">
        <f t="shared" si="9"/>
        <v>162.29999999999998</v>
      </c>
    </row>
    <row r="579" spans="1:7">
      <c r="B579" s="405"/>
      <c r="C579" s="405"/>
      <c r="D579" t="s">
        <v>16</v>
      </c>
      <c r="E579" s="54">
        <v>5</v>
      </c>
      <c r="G579" s="1">
        <f t="shared" si="9"/>
        <v>167.29999999999998</v>
      </c>
    </row>
    <row r="580" spans="1:7">
      <c r="A580" s="30">
        <v>44620</v>
      </c>
      <c r="B580" s="405" t="s">
        <v>50</v>
      </c>
      <c r="C580" s="405" t="s">
        <v>19</v>
      </c>
      <c r="D580" t="s">
        <v>15</v>
      </c>
      <c r="F580" s="58">
        <v>56</v>
      </c>
      <c r="G580" s="1">
        <f t="shared" ref="G580:G659" si="10">+G579+E580-F580</f>
        <v>111.29999999999998</v>
      </c>
    </row>
    <row r="581" spans="1:7">
      <c r="A581" s="30">
        <v>44620</v>
      </c>
      <c r="B581" s="405" t="s">
        <v>50</v>
      </c>
      <c r="C581" s="405" t="s">
        <v>19</v>
      </c>
      <c r="D581" t="s">
        <v>16</v>
      </c>
      <c r="F581" s="58">
        <v>5</v>
      </c>
      <c r="G581" s="1">
        <f t="shared" si="10"/>
        <v>106.29999999999998</v>
      </c>
    </row>
    <row r="582" spans="1:7">
      <c r="A582" s="30">
        <v>44694</v>
      </c>
      <c r="B582" s="405" t="s">
        <v>222</v>
      </c>
      <c r="C582" s="405" t="s">
        <v>19</v>
      </c>
      <c r="D582" t="s">
        <v>13</v>
      </c>
      <c r="F582" s="54">
        <v>80.2</v>
      </c>
      <c r="G582" s="1">
        <f t="shared" si="10"/>
        <v>26.09999999999998</v>
      </c>
    </row>
    <row r="583" spans="1:7">
      <c r="A583" s="30">
        <v>44694</v>
      </c>
      <c r="B583" s="405" t="s">
        <v>222</v>
      </c>
      <c r="C583" s="405" t="s">
        <v>19</v>
      </c>
      <c r="D583" t="s">
        <v>14</v>
      </c>
      <c r="F583" s="54">
        <v>26.1</v>
      </c>
      <c r="G583" s="1">
        <f t="shared" si="10"/>
        <v>0</v>
      </c>
    </row>
    <row r="584" spans="1:7">
      <c r="A584" s="32">
        <v>44651</v>
      </c>
      <c r="B584" s="404" t="s">
        <v>11</v>
      </c>
      <c r="C584" s="404" t="s">
        <v>20</v>
      </c>
      <c r="D584" t="s">
        <v>13</v>
      </c>
      <c r="E584" s="1">
        <v>79.7</v>
      </c>
      <c r="F584" s="1"/>
      <c r="G584" s="1">
        <f t="shared" si="10"/>
        <v>79.7</v>
      </c>
    </row>
    <row r="585" spans="1:7">
      <c r="B585" s="405"/>
      <c r="C585" s="405"/>
      <c r="D585" t="s">
        <v>14</v>
      </c>
      <c r="E585" s="1">
        <v>16.899999999999999</v>
      </c>
      <c r="F585" s="1"/>
      <c r="G585" s="1">
        <f t="shared" si="10"/>
        <v>96.6</v>
      </c>
    </row>
    <row r="586" spans="1:7">
      <c r="B586" s="405"/>
      <c r="C586" s="405"/>
      <c r="D586" t="s">
        <v>15</v>
      </c>
      <c r="E586" s="1">
        <v>60</v>
      </c>
      <c r="F586" s="1"/>
      <c r="G586" s="1">
        <f t="shared" si="10"/>
        <v>156.6</v>
      </c>
    </row>
    <row r="587" spans="1:7">
      <c r="B587" s="405"/>
      <c r="C587" s="405"/>
      <c r="D587" t="s">
        <v>16</v>
      </c>
      <c r="E587" s="1">
        <v>5</v>
      </c>
      <c r="F587" s="1"/>
      <c r="G587" s="1">
        <f t="shared" si="10"/>
        <v>161.6</v>
      </c>
    </row>
    <row r="588" spans="1:7">
      <c r="B588" s="405"/>
      <c r="C588" s="405"/>
      <c r="D588" t="s">
        <v>51</v>
      </c>
      <c r="E588" s="140">
        <v>93</v>
      </c>
      <c r="F588" s="1"/>
      <c r="G588" s="1">
        <f t="shared" si="10"/>
        <v>254.6</v>
      </c>
    </row>
    <row r="589" spans="1:7">
      <c r="B589" s="405"/>
      <c r="C589" s="405"/>
      <c r="D589" t="s">
        <v>52</v>
      </c>
      <c r="E589" s="140">
        <v>93</v>
      </c>
      <c r="F589" s="1"/>
      <c r="G589" s="1">
        <f t="shared" si="10"/>
        <v>347.6</v>
      </c>
    </row>
    <row r="590" spans="1:7">
      <c r="A590" s="30">
        <v>44651</v>
      </c>
      <c r="B590" s="405" t="s">
        <v>53</v>
      </c>
      <c r="C590" s="405" t="s">
        <v>20</v>
      </c>
      <c r="D590" t="s">
        <v>15</v>
      </c>
      <c r="E590" s="1"/>
      <c r="F590" s="1">
        <v>60</v>
      </c>
      <c r="G590" s="1">
        <f t="shared" si="10"/>
        <v>287.60000000000002</v>
      </c>
    </row>
    <row r="591" spans="1:7">
      <c r="A591" s="30">
        <v>44651</v>
      </c>
      <c r="B591" s="405" t="s">
        <v>53</v>
      </c>
      <c r="C591" s="405" t="s">
        <v>20</v>
      </c>
      <c r="D591" t="s">
        <v>16</v>
      </c>
      <c r="E591" s="1"/>
      <c r="F591" s="1">
        <v>5</v>
      </c>
      <c r="G591" s="1">
        <f>+G590+E591-F591</f>
        <v>282.60000000000002</v>
      </c>
    </row>
    <row r="592" spans="1:7">
      <c r="A592" s="30">
        <v>44726</v>
      </c>
      <c r="B592" s="405">
        <v>24972</v>
      </c>
      <c r="C592" s="405" t="s">
        <v>20</v>
      </c>
      <c r="D592" t="s">
        <v>13</v>
      </c>
      <c r="E592" s="1"/>
      <c r="F592" s="1">
        <v>79.7</v>
      </c>
      <c r="G592" s="1">
        <f t="shared" ref="G592:G606" si="11">+G591+E592-F592</f>
        <v>202.90000000000003</v>
      </c>
    </row>
    <row r="593" spans="1:7">
      <c r="A593" s="30">
        <v>44726</v>
      </c>
      <c r="B593" s="405">
        <v>24972</v>
      </c>
      <c r="C593" s="405" t="s">
        <v>20</v>
      </c>
      <c r="D593" t="s">
        <v>14</v>
      </c>
      <c r="E593" s="1"/>
      <c r="F593" s="1">
        <v>16.899999999999999</v>
      </c>
      <c r="G593" s="1">
        <f t="shared" si="11"/>
        <v>186.00000000000003</v>
      </c>
    </row>
    <row r="594" spans="1:7">
      <c r="B594" s="405" t="s">
        <v>129</v>
      </c>
      <c r="C594" s="405" t="s">
        <v>20</v>
      </c>
      <c r="D594" t="s">
        <v>51</v>
      </c>
      <c r="E594" s="1"/>
      <c r="F594" s="1">
        <v>46.5</v>
      </c>
      <c r="G594" s="1">
        <f t="shared" si="11"/>
        <v>139.50000000000003</v>
      </c>
    </row>
    <row r="595" spans="1:7">
      <c r="A595" s="30">
        <v>45216</v>
      </c>
      <c r="B595" s="405">
        <v>27640</v>
      </c>
      <c r="C595" s="405" t="s">
        <v>20</v>
      </c>
      <c r="D595" t="s">
        <v>51</v>
      </c>
      <c r="E595" s="1"/>
      <c r="F595" s="1">
        <v>46.5</v>
      </c>
      <c r="G595" s="1">
        <f t="shared" si="11"/>
        <v>93.000000000000028</v>
      </c>
    </row>
    <row r="596" spans="1:7">
      <c r="B596" s="405" t="s">
        <v>129</v>
      </c>
      <c r="C596" s="405" t="s">
        <v>20</v>
      </c>
      <c r="D596" t="s">
        <v>52</v>
      </c>
      <c r="E596" s="1"/>
      <c r="F596" s="1">
        <v>46.5</v>
      </c>
      <c r="G596" s="1">
        <f t="shared" si="11"/>
        <v>46.500000000000028</v>
      </c>
    </row>
    <row r="597" spans="1:7">
      <c r="A597" s="30">
        <v>45229</v>
      </c>
      <c r="B597" s="405">
        <v>27711</v>
      </c>
      <c r="C597" s="405" t="s">
        <v>20</v>
      </c>
      <c r="D597" t="s">
        <v>52</v>
      </c>
      <c r="E597" s="1"/>
      <c r="F597" s="1">
        <v>46.5</v>
      </c>
      <c r="G597" s="1">
        <f t="shared" si="11"/>
        <v>0</v>
      </c>
    </row>
    <row r="598" spans="1:7">
      <c r="A598" s="32">
        <v>44681</v>
      </c>
      <c r="B598" s="404" t="s">
        <v>11</v>
      </c>
      <c r="C598" s="404" t="s">
        <v>21</v>
      </c>
      <c r="D598" t="s">
        <v>13</v>
      </c>
      <c r="E598" s="1">
        <v>75</v>
      </c>
      <c r="F598" s="1"/>
      <c r="G598" s="1">
        <f t="shared" si="11"/>
        <v>75</v>
      </c>
    </row>
    <row r="599" spans="1:7">
      <c r="B599" s="405"/>
      <c r="C599" s="405"/>
      <c r="D599" t="s">
        <v>14</v>
      </c>
      <c r="E599" s="1">
        <v>17.100000000000001</v>
      </c>
      <c r="F599" s="1"/>
      <c r="G599" s="1">
        <f t="shared" si="11"/>
        <v>92.1</v>
      </c>
    </row>
    <row r="600" spans="1:7">
      <c r="B600" s="405"/>
      <c r="C600" s="405"/>
      <c r="D600" t="s">
        <v>15</v>
      </c>
      <c r="E600" s="1">
        <v>60</v>
      </c>
      <c r="F600" s="1"/>
      <c r="G600" s="1">
        <f t="shared" si="11"/>
        <v>152.1</v>
      </c>
    </row>
    <row r="601" spans="1:7">
      <c r="B601" s="405"/>
      <c r="C601" s="405"/>
      <c r="D601" t="s">
        <v>16</v>
      </c>
      <c r="E601" s="1">
        <v>5</v>
      </c>
      <c r="F601" s="1"/>
      <c r="G601" s="1">
        <f t="shared" si="11"/>
        <v>157.1</v>
      </c>
    </row>
    <row r="602" spans="1:7">
      <c r="A602" s="30">
        <v>44681</v>
      </c>
      <c r="B602" s="405" t="s">
        <v>53</v>
      </c>
      <c r="C602" s="405" t="s">
        <v>21</v>
      </c>
      <c r="D602" t="s">
        <v>15</v>
      </c>
      <c r="E602" s="1"/>
      <c r="F602" s="1">
        <v>60</v>
      </c>
      <c r="G602" s="1">
        <f t="shared" si="11"/>
        <v>97.1</v>
      </c>
    </row>
    <row r="603" spans="1:7">
      <c r="A603" s="30">
        <v>44681</v>
      </c>
      <c r="B603" s="405" t="s">
        <v>53</v>
      </c>
      <c r="C603" s="405" t="s">
        <v>21</v>
      </c>
      <c r="D603" t="s">
        <v>16</v>
      </c>
      <c r="E603" s="1"/>
      <c r="F603" s="1">
        <v>5</v>
      </c>
      <c r="G603" s="1">
        <f t="shared" si="11"/>
        <v>92.1</v>
      </c>
    </row>
    <row r="604" spans="1:7">
      <c r="A604" s="30">
        <v>44726</v>
      </c>
      <c r="B604" s="405">
        <v>24972</v>
      </c>
      <c r="C604" s="405" t="s">
        <v>21</v>
      </c>
      <c r="D604" t="s">
        <v>13</v>
      </c>
      <c r="E604" s="1"/>
      <c r="F604" s="1">
        <v>75</v>
      </c>
      <c r="G604" s="1">
        <f t="shared" si="11"/>
        <v>17.099999999999994</v>
      </c>
    </row>
    <row r="605" spans="1:7">
      <c r="A605" s="30">
        <v>44726</v>
      </c>
      <c r="B605" s="405">
        <v>24972</v>
      </c>
      <c r="C605" s="405" t="s">
        <v>21</v>
      </c>
      <c r="D605" t="s">
        <v>14</v>
      </c>
      <c r="E605" s="1"/>
      <c r="F605" s="1">
        <v>17.100000000000001</v>
      </c>
      <c r="G605" s="1">
        <f t="shared" si="11"/>
        <v>0</v>
      </c>
    </row>
    <row r="606" spans="1:7">
      <c r="A606" s="32">
        <v>44712</v>
      </c>
      <c r="B606" s="404" t="s">
        <v>11</v>
      </c>
      <c r="C606" s="404" t="s">
        <v>22</v>
      </c>
      <c r="D606" t="s">
        <v>223</v>
      </c>
      <c r="E606" s="1">
        <v>160</v>
      </c>
      <c r="F606" s="1"/>
      <c r="G606" s="1">
        <f t="shared" si="11"/>
        <v>160</v>
      </c>
    </row>
    <row r="607" spans="1:7">
      <c r="A607" s="32"/>
      <c r="B607" s="404"/>
      <c r="C607" s="404"/>
      <c r="D607" t="s">
        <v>13</v>
      </c>
      <c r="E607" s="1">
        <v>71.599999999999994</v>
      </c>
      <c r="F607" s="1"/>
      <c r="G607" s="1">
        <f>+G606+E607-F607</f>
        <v>231.6</v>
      </c>
    </row>
    <row r="608" spans="1:7">
      <c r="B608" s="405"/>
      <c r="C608" s="405"/>
      <c r="D608" t="s">
        <v>14</v>
      </c>
      <c r="E608" s="1">
        <v>13.7</v>
      </c>
      <c r="F608" s="1"/>
      <c r="G608" s="1">
        <f>+G607+E608-F608</f>
        <v>245.29999999999998</v>
      </c>
    </row>
    <row r="609" spans="1:7">
      <c r="B609" s="405"/>
      <c r="C609" s="405"/>
      <c r="D609" t="s">
        <v>15</v>
      </c>
      <c r="E609" s="1">
        <v>60</v>
      </c>
      <c r="F609" s="1"/>
      <c r="G609" s="1">
        <f>+G608+E609-F609</f>
        <v>305.29999999999995</v>
      </c>
    </row>
    <row r="610" spans="1:7">
      <c r="B610" s="405"/>
      <c r="C610" s="405"/>
      <c r="D610" t="s">
        <v>16</v>
      </c>
      <c r="E610" s="1">
        <v>5</v>
      </c>
      <c r="F610" s="1"/>
      <c r="G610" s="1">
        <f>+G609+E610-F610</f>
        <v>310.29999999999995</v>
      </c>
    </row>
    <row r="611" spans="1:7">
      <c r="A611" s="30">
        <v>44712</v>
      </c>
      <c r="B611" s="405" t="s">
        <v>55</v>
      </c>
      <c r="C611" s="405" t="s">
        <v>22</v>
      </c>
      <c r="D611" t="s">
        <v>15</v>
      </c>
      <c r="E611" s="1"/>
      <c r="F611" s="1">
        <v>60</v>
      </c>
      <c r="G611" s="1">
        <f>+G610+E611-F611</f>
        <v>250.29999999999995</v>
      </c>
    </row>
    <row r="612" spans="1:7">
      <c r="A612" s="30">
        <v>44712</v>
      </c>
      <c r="B612" s="405" t="s">
        <v>55</v>
      </c>
      <c r="C612" s="405" t="s">
        <v>22</v>
      </c>
      <c r="D612" t="s">
        <v>16</v>
      </c>
      <c r="E612" s="1"/>
      <c r="F612" s="1">
        <v>5</v>
      </c>
      <c r="G612" s="1">
        <f>+G611+E612-F612</f>
        <v>245.29999999999995</v>
      </c>
    </row>
    <row r="613" spans="1:7">
      <c r="A613" s="30">
        <v>44756</v>
      </c>
      <c r="B613" s="405" t="s">
        <v>224</v>
      </c>
      <c r="C613" s="405" t="s">
        <v>22</v>
      </c>
      <c r="D613" t="s">
        <v>13</v>
      </c>
      <c r="E613" s="1"/>
      <c r="F613" s="1">
        <v>71.599999999999994</v>
      </c>
      <c r="G613" s="1">
        <f>+G612+E613-F613</f>
        <v>173.69999999999996</v>
      </c>
    </row>
    <row r="614" spans="1:7">
      <c r="A614" s="30">
        <v>44756</v>
      </c>
      <c r="B614" s="405" t="s">
        <v>224</v>
      </c>
      <c r="C614" s="405" t="s">
        <v>22</v>
      </c>
      <c r="D614" t="s">
        <v>14</v>
      </c>
      <c r="E614" s="1"/>
      <c r="F614" s="1">
        <v>13.7</v>
      </c>
      <c r="G614" s="1">
        <f>+G613+E614-F614</f>
        <v>159.99999999999997</v>
      </c>
    </row>
    <row r="615" spans="1:7">
      <c r="B615" s="405" t="s">
        <v>221</v>
      </c>
      <c r="C615" s="405" t="s">
        <v>22</v>
      </c>
      <c r="D615" t="s">
        <v>223</v>
      </c>
      <c r="E615" s="1"/>
      <c r="F615" s="1">
        <v>80</v>
      </c>
      <c r="G615" s="1">
        <f>+G614+E615-F615</f>
        <v>79.999999999999972</v>
      </c>
    </row>
    <row r="616" spans="1:7">
      <c r="A616" s="30">
        <v>45216</v>
      </c>
      <c r="B616" s="405">
        <v>27640</v>
      </c>
      <c r="C616" s="405" t="s">
        <v>22</v>
      </c>
      <c r="D616" t="s">
        <v>223</v>
      </c>
      <c r="E616" s="1"/>
      <c r="F616" s="1">
        <v>80</v>
      </c>
      <c r="G616" s="1">
        <f>+G615+E616-F616</f>
        <v>0</v>
      </c>
    </row>
    <row r="617" spans="1:7">
      <c r="A617" s="68">
        <v>44742</v>
      </c>
      <c r="B617" s="404" t="s">
        <v>11</v>
      </c>
      <c r="C617" s="404" t="s">
        <v>23</v>
      </c>
      <c r="D617" t="s">
        <v>13</v>
      </c>
      <c r="E617" s="1">
        <v>69.400000000000006</v>
      </c>
      <c r="F617" s="1"/>
      <c r="G617" s="1">
        <f>+G616+E617-F617</f>
        <v>69.400000000000006</v>
      </c>
    </row>
    <row r="618" spans="1:7">
      <c r="A618" s="46"/>
      <c r="B618" s="405"/>
      <c r="C618" s="405"/>
      <c r="D618" t="s">
        <v>14</v>
      </c>
      <c r="E618" s="1">
        <v>10.5</v>
      </c>
      <c r="F618" s="1"/>
      <c r="G618" s="1">
        <f>+G617+E618-F618</f>
        <v>79.900000000000006</v>
      </c>
    </row>
    <row r="619" spans="1:7">
      <c r="A619" s="46"/>
      <c r="B619" s="405"/>
      <c r="C619" s="405"/>
      <c r="D619" t="s">
        <v>15</v>
      </c>
      <c r="E619" s="1">
        <v>60</v>
      </c>
      <c r="F619" s="1"/>
      <c r="G619" s="1">
        <f>+G618+E619-F619</f>
        <v>139.9</v>
      </c>
    </row>
    <row r="620" spans="1:7">
      <c r="A620" s="46"/>
      <c r="B620" s="405"/>
      <c r="C620" s="405"/>
      <c r="D620" t="s">
        <v>16</v>
      </c>
      <c r="E620" s="1">
        <v>5</v>
      </c>
      <c r="F620" s="1"/>
      <c r="G620" s="1">
        <f>+G619+E620-F620</f>
        <v>144.9</v>
      </c>
    </row>
    <row r="621" spans="1:7">
      <c r="A621" s="46">
        <v>44742</v>
      </c>
      <c r="B621" s="405" t="s">
        <v>56</v>
      </c>
      <c r="C621" s="405" t="s">
        <v>23</v>
      </c>
      <c r="D621" t="s">
        <v>15</v>
      </c>
      <c r="E621" s="1"/>
      <c r="F621" s="1">
        <v>60</v>
      </c>
      <c r="G621" s="1">
        <f>+G620+E621-F621</f>
        <v>84.9</v>
      </c>
    </row>
    <row r="622" spans="1:7">
      <c r="A622" s="46">
        <v>44742</v>
      </c>
      <c r="B622" s="405" t="s">
        <v>56</v>
      </c>
      <c r="C622" s="405" t="s">
        <v>23</v>
      </c>
      <c r="D622" t="s">
        <v>16</v>
      </c>
      <c r="E622" s="1"/>
      <c r="F622" s="1">
        <v>5</v>
      </c>
      <c r="G622" s="1">
        <f>+G621+E622-F622</f>
        <v>79.900000000000006</v>
      </c>
    </row>
    <row r="623" spans="1:7">
      <c r="A623" s="30">
        <v>44807</v>
      </c>
      <c r="B623" s="405" t="s">
        <v>225</v>
      </c>
      <c r="C623" s="405" t="s">
        <v>24</v>
      </c>
      <c r="D623" t="s">
        <v>13</v>
      </c>
      <c r="E623" s="1"/>
      <c r="F623" s="1">
        <v>69.400000000000006</v>
      </c>
      <c r="G623" s="1">
        <f>+G622+E623-F623</f>
        <v>10.5</v>
      </c>
    </row>
    <row r="624" spans="1:7">
      <c r="A624" s="30">
        <v>44807</v>
      </c>
      <c r="B624" s="405" t="s">
        <v>225</v>
      </c>
      <c r="C624" s="405" t="s">
        <v>24</v>
      </c>
      <c r="D624" t="s">
        <v>14</v>
      </c>
      <c r="E624" s="1"/>
      <c r="F624" s="1">
        <v>10.5</v>
      </c>
      <c r="G624" s="1">
        <f t="shared" si="10"/>
        <v>0</v>
      </c>
    </row>
    <row r="625" spans="1:7">
      <c r="A625" s="32">
        <v>44773</v>
      </c>
      <c r="B625" s="404" t="s">
        <v>11</v>
      </c>
      <c r="C625" s="404" t="s">
        <v>24</v>
      </c>
      <c r="D625" t="s">
        <v>13</v>
      </c>
      <c r="E625" s="1">
        <v>69.099999999999994</v>
      </c>
      <c r="F625" s="1"/>
      <c r="G625" s="1">
        <f t="shared" si="10"/>
        <v>69.099999999999994</v>
      </c>
    </row>
    <row r="626" spans="1:7">
      <c r="B626" s="405"/>
      <c r="C626" s="405"/>
      <c r="D626" t="s">
        <v>14</v>
      </c>
      <c r="E626" s="1">
        <v>10.7</v>
      </c>
      <c r="F626" s="1"/>
      <c r="G626" s="1">
        <f t="shared" si="10"/>
        <v>79.8</v>
      </c>
    </row>
    <row r="627" spans="1:7">
      <c r="B627" s="405"/>
      <c r="C627" s="405"/>
      <c r="D627" t="s">
        <v>15</v>
      </c>
      <c r="E627" s="1">
        <v>60</v>
      </c>
      <c r="F627" s="1"/>
      <c r="G627" s="1">
        <f t="shared" si="10"/>
        <v>139.80000000000001</v>
      </c>
    </row>
    <row r="628" spans="1:7">
      <c r="B628" s="405"/>
      <c r="C628" s="405"/>
      <c r="D628" t="s">
        <v>16</v>
      </c>
      <c r="E628" s="1">
        <v>5</v>
      </c>
      <c r="F628" s="1"/>
      <c r="G628" s="1">
        <f t="shared" si="10"/>
        <v>144.80000000000001</v>
      </c>
    </row>
    <row r="629" spans="1:7">
      <c r="A629" s="30">
        <v>44773</v>
      </c>
      <c r="B629" s="405" t="s">
        <v>32</v>
      </c>
      <c r="C629" s="405" t="s">
        <v>24</v>
      </c>
      <c r="D629" t="s">
        <v>15</v>
      </c>
      <c r="E629" s="1"/>
      <c r="F629" s="1">
        <v>60</v>
      </c>
      <c r="G629" s="1">
        <f t="shared" si="10"/>
        <v>84.800000000000011</v>
      </c>
    </row>
    <row r="630" spans="1:7">
      <c r="A630" s="30">
        <v>44773</v>
      </c>
      <c r="B630" s="405" t="s">
        <v>32</v>
      </c>
      <c r="C630" s="405" t="s">
        <v>24</v>
      </c>
      <c r="D630" t="s">
        <v>16</v>
      </c>
      <c r="E630" s="1"/>
      <c r="F630" s="1">
        <v>5</v>
      </c>
      <c r="G630" s="1">
        <f t="shared" si="10"/>
        <v>79.800000000000011</v>
      </c>
    </row>
    <row r="631" spans="1:7">
      <c r="A631" s="30">
        <v>44807</v>
      </c>
      <c r="B631" s="405" t="s">
        <v>225</v>
      </c>
      <c r="C631" s="405" t="s">
        <v>24</v>
      </c>
      <c r="D631" t="s">
        <v>13</v>
      </c>
      <c r="E631" s="1"/>
      <c r="F631" s="1">
        <v>69.099999999999994</v>
      </c>
      <c r="G631" s="1">
        <f t="shared" si="10"/>
        <v>10.700000000000017</v>
      </c>
    </row>
    <row r="632" spans="1:7">
      <c r="A632" s="30">
        <v>44807</v>
      </c>
      <c r="B632" s="405" t="s">
        <v>225</v>
      </c>
      <c r="C632" s="405" t="s">
        <v>24</v>
      </c>
      <c r="D632" t="s">
        <v>14</v>
      </c>
      <c r="E632" s="1"/>
      <c r="F632" s="1">
        <v>10.7</v>
      </c>
      <c r="G632" s="1">
        <f t="shared" si="10"/>
        <v>1.7763568394002505E-14</v>
      </c>
    </row>
    <row r="633" spans="1:7">
      <c r="A633" s="32">
        <v>44804</v>
      </c>
      <c r="B633" s="404" t="s">
        <v>11</v>
      </c>
      <c r="C633" s="404" t="s">
        <v>25</v>
      </c>
      <c r="D633" t="s">
        <v>13</v>
      </c>
      <c r="E633" s="1">
        <v>69.5</v>
      </c>
      <c r="F633" s="1"/>
      <c r="G633" s="1">
        <f t="shared" si="10"/>
        <v>69.500000000000014</v>
      </c>
    </row>
    <row r="634" spans="1:7">
      <c r="B634" s="405"/>
      <c r="C634" s="405"/>
      <c r="D634" t="s">
        <v>14</v>
      </c>
      <c r="E634" s="1">
        <v>11.6</v>
      </c>
      <c r="F634" s="1"/>
      <c r="G634" s="1">
        <f t="shared" si="10"/>
        <v>81.100000000000009</v>
      </c>
    </row>
    <row r="635" spans="1:7">
      <c r="B635" s="405"/>
      <c r="C635" s="405"/>
      <c r="D635" t="s">
        <v>15</v>
      </c>
      <c r="E635" s="1">
        <v>60</v>
      </c>
      <c r="F635" s="1"/>
      <c r="G635" s="1">
        <f t="shared" si="10"/>
        <v>141.10000000000002</v>
      </c>
    </row>
    <row r="636" spans="1:7">
      <c r="B636" s="405"/>
      <c r="C636" s="405"/>
      <c r="D636" t="s">
        <v>16</v>
      </c>
      <c r="E636" s="1">
        <v>5</v>
      </c>
      <c r="F636" s="1"/>
      <c r="G636" s="1">
        <f t="shared" si="10"/>
        <v>146.10000000000002</v>
      </c>
    </row>
    <row r="637" spans="1:7">
      <c r="B637" s="405"/>
      <c r="C637" s="405"/>
      <c r="D637" t="s">
        <v>138</v>
      </c>
      <c r="E637" s="1">
        <v>102.5</v>
      </c>
      <c r="F637" s="1"/>
      <c r="G637" s="1">
        <f t="shared" si="10"/>
        <v>248.60000000000002</v>
      </c>
    </row>
    <row r="638" spans="1:7">
      <c r="B638" s="405"/>
      <c r="C638" s="405"/>
      <c r="D638" t="s">
        <v>139</v>
      </c>
      <c r="E638" s="1">
        <v>102.5</v>
      </c>
      <c r="F638" s="1"/>
      <c r="G638" s="1">
        <f t="shared" si="10"/>
        <v>351.1</v>
      </c>
    </row>
    <row r="639" spans="1:7">
      <c r="A639" s="30">
        <v>44804</v>
      </c>
      <c r="B639" s="405" t="s">
        <v>57</v>
      </c>
      <c r="C639" s="405" t="s">
        <v>25</v>
      </c>
      <c r="D639" t="s">
        <v>15</v>
      </c>
      <c r="E639" s="1"/>
      <c r="F639" s="1">
        <v>60</v>
      </c>
      <c r="G639" s="1">
        <f t="shared" si="10"/>
        <v>291.10000000000002</v>
      </c>
    </row>
    <row r="640" spans="1:7">
      <c r="A640" s="30">
        <v>44804</v>
      </c>
      <c r="B640" s="405" t="s">
        <v>57</v>
      </c>
      <c r="C640" s="405" t="s">
        <v>25</v>
      </c>
      <c r="D640" t="s">
        <v>16</v>
      </c>
      <c r="E640" s="1"/>
      <c r="F640" s="1">
        <v>5</v>
      </c>
      <c r="G640" s="1">
        <f t="shared" si="10"/>
        <v>286.10000000000002</v>
      </c>
    </row>
    <row r="641" spans="1:7">
      <c r="A641" s="30">
        <v>44879</v>
      </c>
      <c r="B641" s="405" t="s">
        <v>226</v>
      </c>
      <c r="C641" s="405" t="s">
        <v>25</v>
      </c>
      <c r="D641" t="s">
        <v>13</v>
      </c>
      <c r="E641" s="1"/>
      <c r="F641" s="1">
        <v>69.5</v>
      </c>
      <c r="G641" s="1">
        <f t="shared" si="10"/>
        <v>216.60000000000002</v>
      </c>
    </row>
    <row r="642" spans="1:7">
      <c r="A642" s="30">
        <v>44879</v>
      </c>
      <c r="B642" s="405" t="s">
        <v>226</v>
      </c>
      <c r="C642" s="405" t="s">
        <v>25</v>
      </c>
      <c r="D642" t="s">
        <v>14</v>
      </c>
      <c r="E642" s="1"/>
      <c r="F642" s="1">
        <v>11.6</v>
      </c>
      <c r="G642" s="1">
        <f t="shared" si="10"/>
        <v>205.00000000000003</v>
      </c>
    </row>
    <row r="643" spans="1:7">
      <c r="B643" s="405" t="s">
        <v>129</v>
      </c>
      <c r="C643" s="405" t="s">
        <v>25</v>
      </c>
      <c r="D643" t="s">
        <v>138</v>
      </c>
      <c r="E643" s="1"/>
      <c r="F643" s="1">
        <v>51.2</v>
      </c>
      <c r="G643" s="1">
        <f t="shared" si="10"/>
        <v>153.80000000000001</v>
      </c>
    </row>
    <row r="644" spans="1:7">
      <c r="B644" s="405" t="s">
        <v>129</v>
      </c>
      <c r="C644" s="405" t="s">
        <v>25</v>
      </c>
      <c r="D644" t="s">
        <v>139</v>
      </c>
      <c r="E644" s="1"/>
      <c r="F644" s="1">
        <v>51.2</v>
      </c>
      <c r="G644" s="1">
        <f t="shared" si="10"/>
        <v>102.60000000000001</v>
      </c>
    </row>
    <row r="645" spans="1:7">
      <c r="A645" s="30">
        <v>45229</v>
      </c>
      <c r="B645" s="405">
        <v>27711</v>
      </c>
      <c r="C645" s="405" t="s">
        <v>25</v>
      </c>
      <c r="D645" t="s">
        <v>138</v>
      </c>
      <c r="E645" s="1"/>
      <c r="F645" s="1">
        <v>51.3</v>
      </c>
      <c r="G645" s="1">
        <f t="shared" si="10"/>
        <v>51.300000000000011</v>
      </c>
    </row>
    <row r="646" spans="1:7">
      <c r="A646" s="30">
        <v>45229</v>
      </c>
      <c r="B646" s="405">
        <v>27711</v>
      </c>
      <c r="C646" s="405" t="s">
        <v>25</v>
      </c>
      <c r="D646" t="s">
        <v>139</v>
      </c>
      <c r="E646" s="1"/>
      <c r="F646" s="1">
        <v>51.3</v>
      </c>
      <c r="G646" s="1">
        <f t="shared" si="10"/>
        <v>0</v>
      </c>
    </row>
    <row r="647" spans="1:7">
      <c r="A647" s="68">
        <v>44834</v>
      </c>
      <c r="B647" s="404" t="s">
        <v>11</v>
      </c>
      <c r="C647" s="404" t="s">
        <v>41</v>
      </c>
      <c r="D647" t="s">
        <v>13</v>
      </c>
      <c r="E647" s="1">
        <v>81.400000000000006</v>
      </c>
      <c r="F647" s="1"/>
      <c r="G647" s="1">
        <f t="shared" si="10"/>
        <v>81.400000000000006</v>
      </c>
    </row>
    <row r="648" spans="1:7">
      <c r="A648" s="46"/>
      <c r="B648" s="405"/>
      <c r="C648" s="405"/>
      <c r="D648" t="s">
        <v>14</v>
      </c>
      <c r="E648" s="1">
        <v>11.3</v>
      </c>
      <c r="F648" s="1"/>
      <c r="G648" s="1">
        <f t="shared" si="10"/>
        <v>92.7</v>
      </c>
    </row>
    <row r="649" spans="1:7">
      <c r="A649" s="46"/>
      <c r="B649" s="405"/>
      <c r="C649" s="405"/>
      <c r="D649" t="s">
        <v>15</v>
      </c>
      <c r="E649" s="1">
        <v>60</v>
      </c>
      <c r="F649" s="1"/>
      <c r="G649" s="1">
        <f t="shared" si="10"/>
        <v>152.69999999999999</v>
      </c>
    </row>
    <row r="650" spans="1:7">
      <c r="A650" s="46"/>
      <c r="B650" s="405"/>
      <c r="C650" s="405"/>
      <c r="D650" t="s">
        <v>16</v>
      </c>
      <c r="E650" s="1">
        <v>5</v>
      </c>
      <c r="F650" s="1"/>
      <c r="G650" s="1">
        <f t="shared" si="10"/>
        <v>157.69999999999999</v>
      </c>
    </row>
    <row r="651" spans="1:7">
      <c r="A651" s="46">
        <v>44834</v>
      </c>
      <c r="B651" s="405" t="s">
        <v>61</v>
      </c>
      <c r="C651" s="405" t="s">
        <v>41</v>
      </c>
      <c r="D651" t="s">
        <v>15</v>
      </c>
      <c r="E651" s="1"/>
      <c r="F651" s="1">
        <v>60</v>
      </c>
      <c r="G651" s="1">
        <f t="shared" si="10"/>
        <v>97.699999999999989</v>
      </c>
    </row>
    <row r="652" spans="1:7">
      <c r="A652" s="46">
        <v>44834</v>
      </c>
      <c r="B652" s="405" t="s">
        <v>61</v>
      </c>
      <c r="C652" s="405" t="s">
        <v>41</v>
      </c>
      <c r="D652" t="s">
        <v>16</v>
      </c>
      <c r="E652" s="1"/>
      <c r="F652" s="1">
        <v>5</v>
      </c>
      <c r="G652" s="1">
        <f t="shared" si="10"/>
        <v>92.699999999999989</v>
      </c>
    </row>
    <row r="653" spans="1:7">
      <c r="A653" s="46">
        <v>44883</v>
      </c>
      <c r="B653" s="405" t="s">
        <v>227</v>
      </c>
      <c r="C653" s="405" t="s">
        <v>41</v>
      </c>
      <c r="D653" t="s">
        <v>13</v>
      </c>
      <c r="E653" s="1"/>
      <c r="F653" s="1">
        <v>81.400000000000006</v>
      </c>
      <c r="G653" s="1">
        <f t="shared" si="10"/>
        <v>11.299999999999983</v>
      </c>
    </row>
    <row r="654" spans="1:7">
      <c r="A654" s="46">
        <v>44883</v>
      </c>
      <c r="B654" s="405" t="s">
        <v>227</v>
      </c>
      <c r="C654" s="405" t="s">
        <v>41</v>
      </c>
      <c r="D654" t="s">
        <v>14</v>
      </c>
      <c r="E654" s="1"/>
      <c r="F654" s="1">
        <v>11.3</v>
      </c>
      <c r="G654" s="1">
        <f t="shared" si="10"/>
        <v>-1.7763568394002505E-14</v>
      </c>
    </row>
    <row r="655" spans="1:7">
      <c r="A655" s="68">
        <v>44865</v>
      </c>
      <c r="B655" s="404" t="s">
        <v>11</v>
      </c>
      <c r="C655" s="404" t="s">
        <v>27</v>
      </c>
      <c r="D655" t="s">
        <v>13</v>
      </c>
      <c r="E655" s="1">
        <v>91.1</v>
      </c>
      <c r="F655" s="1"/>
      <c r="G655" s="1">
        <f t="shared" si="10"/>
        <v>91.09999999999998</v>
      </c>
    </row>
    <row r="656" spans="1:7">
      <c r="A656" s="46"/>
      <c r="B656" s="405"/>
      <c r="C656" s="405"/>
      <c r="D656" t="s">
        <v>14</v>
      </c>
      <c r="E656" s="1">
        <v>12.3</v>
      </c>
      <c r="F656" s="1"/>
      <c r="G656" s="1">
        <f t="shared" si="10"/>
        <v>103.39999999999998</v>
      </c>
    </row>
    <row r="657" spans="1:7">
      <c r="A657" s="46"/>
      <c r="B657" s="405"/>
      <c r="C657" s="405"/>
      <c r="D657" t="s">
        <v>15</v>
      </c>
      <c r="E657" s="1">
        <v>60</v>
      </c>
      <c r="F657" s="1"/>
      <c r="G657" s="1">
        <f t="shared" si="10"/>
        <v>163.39999999999998</v>
      </c>
    </row>
    <row r="658" spans="1:7">
      <c r="A658" s="46"/>
      <c r="B658" s="405"/>
      <c r="C658" s="405"/>
      <c r="D658" t="s">
        <v>16</v>
      </c>
      <c r="E658" s="1">
        <v>5</v>
      </c>
      <c r="F658" s="1"/>
      <c r="G658" s="1">
        <f t="shared" si="10"/>
        <v>168.39999999999998</v>
      </c>
    </row>
    <row r="659" spans="1:7">
      <c r="A659" s="46">
        <v>44865</v>
      </c>
      <c r="B659" s="405" t="s">
        <v>62</v>
      </c>
      <c r="C659" s="405" t="s">
        <v>27</v>
      </c>
      <c r="D659" t="s">
        <v>15</v>
      </c>
      <c r="E659" s="1"/>
      <c r="F659" s="1">
        <v>60</v>
      </c>
      <c r="G659" s="1">
        <f t="shared" si="10"/>
        <v>108.39999999999998</v>
      </c>
    </row>
    <row r="660" spans="1:7">
      <c r="A660" s="46">
        <v>44865</v>
      </c>
      <c r="B660" s="405" t="s">
        <v>62</v>
      </c>
      <c r="C660" s="405" t="s">
        <v>27</v>
      </c>
      <c r="D660" t="s">
        <v>16</v>
      </c>
      <c r="E660" s="1"/>
      <c r="F660" s="1">
        <v>5</v>
      </c>
      <c r="G660" s="1">
        <f t="shared" ref="G660:G675" si="12">+G659+E660-F660</f>
        <v>103.39999999999998</v>
      </c>
    </row>
    <row r="661" spans="1:7">
      <c r="A661" s="46">
        <v>45290</v>
      </c>
      <c r="B661" s="405" t="s">
        <v>228</v>
      </c>
      <c r="C661" s="405" t="s">
        <v>27</v>
      </c>
      <c r="D661" t="s">
        <v>13</v>
      </c>
      <c r="E661" s="1"/>
      <c r="F661" s="1">
        <v>91.1</v>
      </c>
      <c r="G661" s="1">
        <f t="shared" si="12"/>
        <v>12.299999999999983</v>
      </c>
    </row>
    <row r="662" spans="1:7">
      <c r="A662" s="46">
        <v>45290</v>
      </c>
      <c r="B662" s="405" t="s">
        <v>228</v>
      </c>
      <c r="C662" s="405" t="s">
        <v>27</v>
      </c>
      <c r="D662" t="s">
        <v>14</v>
      </c>
      <c r="E662" s="1"/>
      <c r="F662" s="1">
        <v>12.3</v>
      </c>
      <c r="G662" s="1">
        <f t="shared" si="12"/>
        <v>-1.7763568394002505E-14</v>
      </c>
    </row>
    <row r="663" spans="1:7">
      <c r="A663" s="68">
        <v>44895</v>
      </c>
      <c r="B663" s="404" t="s">
        <v>11</v>
      </c>
      <c r="C663" s="404" t="s">
        <v>28</v>
      </c>
      <c r="D663" t="s">
        <v>13</v>
      </c>
      <c r="E663" s="1">
        <v>101.7</v>
      </c>
      <c r="F663" s="1"/>
      <c r="G663" s="1">
        <f t="shared" si="12"/>
        <v>101.69999999999999</v>
      </c>
    </row>
    <row r="664" spans="1:7">
      <c r="A664" s="46"/>
      <c r="B664" s="405"/>
      <c r="C664" s="405"/>
      <c r="D664" t="s">
        <v>14</v>
      </c>
      <c r="E664" s="1">
        <v>16.5</v>
      </c>
      <c r="F664" s="1"/>
      <c r="G664" s="1">
        <f t="shared" si="12"/>
        <v>118.19999999999999</v>
      </c>
    </row>
    <row r="665" spans="1:7">
      <c r="A665" s="46"/>
      <c r="B665" s="405"/>
      <c r="C665" s="405"/>
      <c r="D665" t="s">
        <v>15</v>
      </c>
      <c r="E665" s="1">
        <v>60</v>
      </c>
      <c r="F665" s="1"/>
      <c r="G665" s="1">
        <f t="shared" si="12"/>
        <v>178.2</v>
      </c>
    </row>
    <row r="666" spans="1:7">
      <c r="A666" s="46"/>
      <c r="B666" s="405"/>
      <c r="C666" s="405"/>
      <c r="D666" t="s">
        <v>16</v>
      </c>
      <c r="E666" s="1">
        <v>5</v>
      </c>
      <c r="F666" s="1"/>
      <c r="G666" s="1">
        <f t="shared" si="12"/>
        <v>183.2</v>
      </c>
    </row>
    <row r="667" spans="1:7">
      <c r="A667" s="30">
        <v>44895</v>
      </c>
      <c r="B667" s="405" t="s">
        <v>64</v>
      </c>
      <c r="C667" s="405" t="s">
        <v>28</v>
      </c>
      <c r="D667" t="s">
        <v>15</v>
      </c>
      <c r="E667" s="1"/>
      <c r="F667" s="1">
        <v>60</v>
      </c>
      <c r="G667" s="1">
        <f t="shared" si="12"/>
        <v>123.19999999999999</v>
      </c>
    </row>
    <row r="668" spans="1:7">
      <c r="A668" s="30">
        <v>44895</v>
      </c>
      <c r="B668" s="405" t="s">
        <v>64</v>
      </c>
      <c r="C668" s="405" t="s">
        <v>28</v>
      </c>
      <c r="D668" t="s">
        <v>16</v>
      </c>
      <c r="E668" s="1"/>
      <c r="F668" s="1">
        <v>5</v>
      </c>
      <c r="G668" s="1">
        <f t="shared" si="12"/>
        <v>118.19999999999999</v>
      </c>
    </row>
    <row r="669" spans="1:7">
      <c r="A669" s="46">
        <v>45290</v>
      </c>
      <c r="B669" s="405" t="s">
        <v>228</v>
      </c>
      <c r="C669" s="405" t="s">
        <v>28</v>
      </c>
      <c r="D669" t="s">
        <v>13</v>
      </c>
      <c r="E669" s="1"/>
      <c r="F669" s="1">
        <v>101.7</v>
      </c>
      <c r="G669" s="1">
        <f t="shared" si="12"/>
        <v>16.499999999999986</v>
      </c>
    </row>
    <row r="670" spans="1:7">
      <c r="A670" s="46">
        <v>45290</v>
      </c>
      <c r="B670" s="405" t="s">
        <v>228</v>
      </c>
      <c r="C670" s="405" t="s">
        <v>28</v>
      </c>
      <c r="D670" t="s">
        <v>14</v>
      </c>
      <c r="E670" s="1"/>
      <c r="F670" s="1">
        <v>16.5</v>
      </c>
      <c r="G670" s="1">
        <f t="shared" si="12"/>
        <v>0</v>
      </c>
    </row>
    <row r="671" spans="1:7">
      <c r="A671" s="68">
        <v>44926</v>
      </c>
      <c r="B671" s="404" t="s">
        <v>11</v>
      </c>
      <c r="C671" s="404" t="s">
        <v>29</v>
      </c>
      <c r="D671" t="s">
        <v>13</v>
      </c>
      <c r="E671" s="1">
        <v>116.3</v>
      </c>
      <c r="F671" s="1"/>
      <c r="G671" s="1">
        <f t="shared" si="12"/>
        <v>116.3</v>
      </c>
    </row>
    <row r="672" spans="1:7">
      <c r="A672" s="46"/>
      <c r="B672" s="405"/>
      <c r="C672" s="405"/>
      <c r="D672" t="s">
        <v>14</v>
      </c>
      <c r="E672" s="1">
        <v>15.3</v>
      </c>
      <c r="F672" s="1"/>
      <c r="G672" s="1">
        <f t="shared" si="12"/>
        <v>131.6</v>
      </c>
    </row>
    <row r="673" spans="1:7">
      <c r="A673" s="46"/>
      <c r="B673" s="405"/>
      <c r="C673" s="405"/>
      <c r="D673" t="s">
        <v>15</v>
      </c>
      <c r="E673" s="1">
        <v>60</v>
      </c>
      <c r="F673" s="1"/>
      <c r="G673" s="1">
        <f t="shared" si="12"/>
        <v>191.6</v>
      </c>
    </row>
    <row r="674" spans="1:7">
      <c r="A674" s="46"/>
      <c r="B674" s="405"/>
      <c r="C674" s="405"/>
      <c r="D674" t="s">
        <v>16</v>
      </c>
      <c r="E674" s="1">
        <v>5</v>
      </c>
      <c r="F674" s="1"/>
      <c r="G674" s="1">
        <f t="shared" si="12"/>
        <v>196.6</v>
      </c>
    </row>
    <row r="675" spans="1:7">
      <c r="A675" s="46">
        <v>44926</v>
      </c>
      <c r="B675" s="405" t="s">
        <v>48</v>
      </c>
      <c r="C675" s="405" t="s">
        <v>29</v>
      </c>
      <c r="D675" t="s">
        <v>15</v>
      </c>
      <c r="E675" s="1"/>
      <c r="F675" s="1">
        <v>60</v>
      </c>
      <c r="G675" s="1">
        <f t="shared" si="12"/>
        <v>136.6</v>
      </c>
    </row>
    <row r="676" spans="1:7">
      <c r="A676" s="46">
        <v>44926</v>
      </c>
      <c r="B676" s="405" t="s">
        <v>48</v>
      </c>
      <c r="C676" s="405" t="s">
        <v>29</v>
      </c>
      <c r="D676" t="s">
        <v>16</v>
      </c>
      <c r="E676" s="1"/>
      <c r="F676" s="1">
        <v>5</v>
      </c>
      <c r="G676" s="1">
        <f t="shared" ref="G676:G744" si="13">+G675+E676-F676</f>
        <v>131.6</v>
      </c>
    </row>
    <row r="677" spans="1:7">
      <c r="A677" s="30">
        <v>44956</v>
      </c>
      <c r="B677" s="405">
        <v>26147</v>
      </c>
      <c r="C677" s="405" t="s">
        <v>29</v>
      </c>
      <c r="D677" t="s">
        <v>13</v>
      </c>
      <c r="F677" s="1">
        <v>116.3</v>
      </c>
      <c r="G677" s="1">
        <f t="shared" si="13"/>
        <v>15.299999999999997</v>
      </c>
    </row>
    <row r="678" spans="1:7">
      <c r="A678" s="30">
        <v>44956</v>
      </c>
      <c r="B678" s="405">
        <v>26147</v>
      </c>
      <c r="C678" s="405" t="s">
        <v>29</v>
      </c>
      <c r="D678" t="s">
        <v>14</v>
      </c>
      <c r="F678" s="1">
        <v>15.3</v>
      </c>
      <c r="G678" s="1">
        <f t="shared" si="13"/>
        <v>0</v>
      </c>
    </row>
    <row r="679" spans="1:7">
      <c r="A679" s="68">
        <v>44957</v>
      </c>
      <c r="B679" s="404" t="s">
        <v>11</v>
      </c>
      <c r="C679" s="404" t="s">
        <v>12</v>
      </c>
      <c r="D679" t="s">
        <v>13</v>
      </c>
      <c r="E679" s="203">
        <v>117.6</v>
      </c>
      <c r="F679" s="189"/>
      <c r="G679" s="1">
        <f t="shared" si="13"/>
        <v>117.6</v>
      </c>
    </row>
    <row r="680" spans="1:7">
      <c r="A680" s="46"/>
      <c r="B680" s="405"/>
      <c r="C680" s="405"/>
      <c r="D680" t="s">
        <v>14</v>
      </c>
      <c r="E680" s="203">
        <v>13.1</v>
      </c>
      <c r="F680" s="189"/>
      <c r="G680" s="1">
        <f t="shared" si="13"/>
        <v>130.69999999999999</v>
      </c>
    </row>
    <row r="681" spans="1:7">
      <c r="A681" s="46"/>
      <c r="B681" s="405"/>
      <c r="C681" s="405"/>
      <c r="D681" t="s">
        <v>15</v>
      </c>
      <c r="E681" s="189">
        <v>60</v>
      </c>
      <c r="F681" s="189"/>
      <c r="G681" s="1">
        <f t="shared" si="13"/>
        <v>190.7</v>
      </c>
    </row>
    <row r="682" spans="1:7">
      <c r="A682" s="46"/>
      <c r="B682" s="405"/>
      <c r="C682" s="405"/>
      <c r="D682" t="s">
        <v>16</v>
      </c>
      <c r="E682" s="189">
        <v>5</v>
      </c>
      <c r="F682" s="189"/>
      <c r="G682" s="1">
        <f t="shared" si="13"/>
        <v>195.7</v>
      </c>
    </row>
    <row r="683" spans="1:7">
      <c r="A683" s="46">
        <v>44957</v>
      </c>
      <c r="B683" s="405" t="s">
        <v>49</v>
      </c>
      <c r="C683" s="405" t="s">
        <v>12</v>
      </c>
      <c r="D683" t="s">
        <v>15</v>
      </c>
      <c r="E683" s="189"/>
      <c r="F683" s="189">
        <v>60</v>
      </c>
      <c r="G683" s="1">
        <f t="shared" si="13"/>
        <v>135.69999999999999</v>
      </c>
    </row>
    <row r="684" spans="1:7">
      <c r="A684" s="46">
        <v>44957</v>
      </c>
      <c r="B684" s="405" t="s">
        <v>49</v>
      </c>
      <c r="C684" s="405" t="s">
        <v>12</v>
      </c>
      <c r="D684" t="s">
        <v>16</v>
      </c>
      <c r="E684" s="189"/>
      <c r="F684" s="189">
        <v>5</v>
      </c>
      <c r="G684" s="1">
        <f t="shared" si="13"/>
        <v>130.69999999999999</v>
      </c>
    </row>
    <row r="685" spans="1:7">
      <c r="A685" s="46">
        <v>45003</v>
      </c>
      <c r="B685" s="405" t="s">
        <v>229</v>
      </c>
      <c r="C685" s="405" t="s">
        <v>12</v>
      </c>
      <c r="D685" t="s">
        <v>13</v>
      </c>
      <c r="E685" s="189"/>
      <c r="F685" s="203">
        <v>117.6</v>
      </c>
      <c r="G685" s="1">
        <f t="shared" si="13"/>
        <v>13.099999999999994</v>
      </c>
    </row>
    <row r="686" spans="1:7">
      <c r="A686" s="46">
        <v>45003</v>
      </c>
      <c r="B686" s="405" t="s">
        <v>229</v>
      </c>
      <c r="C686" s="405" t="s">
        <v>12</v>
      </c>
      <c r="D686" t="s">
        <v>14</v>
      </c>
      <c r="E686" s="189"/>
      <c r="F686" s="203">
        <v>13.1</v>
      </c>
      <c r="G686" s="1">
        <f t="shared" si="13"/>
        <v>0</v>
      </c>
    </row>
    <row r="687" spans="1:7">
      <c r="A687" s="68">
        <v>44985</v>
      </c>
      <c r="B687" s="404" t="s">
        <v>11</v>
      </c>
      <c r="C687" s="404" t="s">
        <v>19</v>
      </c>
      <c r="D687" t="s">
        <v>13</v>
      </c>
      <c r="E687" s="189">
        <v>128.19999999999999</v>
      </c>
      <c r="F687" s="189"/>
      <c r="G687" s="1">
        <f t="shared" si="13"/>
        <v>128.19999999999999</v>
      </c>
    </row>
    <row r="688" spans="1:7">
      <c r="A688" s="46"/>
      <c r="B688" s="405"/>
      <c r="C688" s="405"/>
      <c r="D688" t="s">
        <v>14</v>
      </c>
      <c r="E688" s="189">
        <v>17.5</v>
      </c>
      <c r="F688" s="189"/>
      <c r="G688" s="1">
        <f t="shared" si="13"/>
        <v>145.69999999999999</v>
      </c>
    </row>
    <row r="689" spans="1:7">
      <c r="A689" s="46"/>
      <c r="B689" s="405"/>
      <c r="C689" s="405"/>
      <c r="D689" t="s">
        <v>15</v>
      </c>
      <c r="E689" s="189">
        <v>56</v>
      </c>
      <c r="F689" s="189"/>
      <c r="G689" s="1">
        <f t="shared" si="13"/>
        <v>201.7</v>
      </c>
    </row>
    <row r="690" spans="1:7">
      <c r="A690" s="46"/>
      <c r="B690" s="405"/>
      <c r="C690" s="405"/>
      <c r="D690" t="s">
        <v>16</v>
      </c>
      <c r="E690" s="189">
        <v>5</v>
      </c>
      <c r="F690" s="189"/>
      <c r="G690" s="1">
        <f t="shared" si="13"/>
        <v>206.7</v>
      </c>
    </row>
    <row r="691" spans="1:7">
      <c r="A691" s="46">
        <v>44985</v>
      </c>
      <c r="B691" s="405" t="s">
        <v>50</v>
      </c>
      <c r="C691" s="405" t="s">
        <v>19</v>
      </c>
      <c r="D691" t="s">
        <v>15</v>
      </c>
      <c r="E691" s="189"/>
      <c r="F691" s="189">
        <v>56</v>
      </c>
      <c r="G691" s="1">
        <f t="shared" si="13"/>
        <v>150.69999999999999</v>
      </c>
    </row>
    <row r="692" spans="1:7">
      <c r="A692" s="46">
        <v>44985</v>
      </c>
      <c r="B692" s="405" t="s">
        <v>50</v>
      </c>
      <c r="C692" s="405" t="s">
        <v>19</v>
      </c>
      <c r="D692" t="s">
        <v>16</v>
      </c>
      <c r="E692" s="189"/>
      <c r="F692" s="189">
        <v>5</v>
      </c>
      <c r="G692" s="1">
        <f t="shared" si="13"/>
        <v>145.69999999999999</v>
      </c>
    </row>
    <row r="693" spans="1:7">
      <c r="A693" s="46">
        <v>45024</v>
      </c>
      <c r="B693" s="405">
        <v>26794</v>
      </c>
      <c r="C693" s="405" t="s">
        <v>19</v>
      </c>
      <c r="D693" t="s">
        <v>13</v>
      </c>
      <c r="E693" s="189"/>
      <c r="F693" s="189">
        <v>128.19999999999999</v>
      </c>
      <c r="G693" s="1">
        <f t="shared" si="13"/>
        <v>17.5</v>
      </c>
    </row>
    <row r="694" spans="1:7">
      <c r="A694" s="46">
        <v>45024</v>
      </c>
      <c r="B694" s="405">
        <v>26794</v>
      </c>
      <c r="C694" s="405" t="s">
        <v>19</v>
      </c>
      <c r="D694" t="s">
        <v>14</v>
      </c>
      <c r="E694" s="189"/>
      <c r="F694" s="189">
        <v>17.5</v>
      </c>
      <c r="G694" s="1">
        <f t="shared" si="13"/>
        <v>0</v>
      </c>
    </row>
    <row r="695" spans="1:7">
      <c r="A695" s="68">
        <v>45016</v>
      </c>
      <c r="B695" s="404" t="s">
        <v>11</v>
      </c>
      <c r="C695" s="404" t="s">
        <v>20</v>
      </c>
      <c r="D695" t="s">
        <v>13</v>
      </c>
      <c r="E695" s="189">
        <v>124.1</v>
      </c>
      <c r="F695" s="189"/>
      <c r="G695" s="1">
        <f t="shared" si="13"/>
        <v>124.1</v>
      </c>
    </row>
    <row r="696" spans="1:7">
      <c r="A696" s="46"/>
      <c r="B696" s="405"/>
      <c r="C696" s="405"/>
      <c r="D696" t="s">
        <v>14</v>
      </c>
      <c r="E696" s="189">
        <v>12.5</v>
      </c>
      <c r="F696" s="189"/>
      <c r="G696" s="1">
        <f t="shared" si="13"/>
        <v>136.6</v>
      </c>
    </row>
    <row r="697" spans="1:7">
      <c r="A697" s="46"/>
      <c r="B697" s="405"/>
      <c r="C697" s="405"/>
      <c r="D697" t="s">
        <v>15</v>
      </c>
      <c r="E697" s="189">
        <v>60</v>
      </c>
      <c r="F697" s="189"/>
      <c r="G697" s="1">
        <f t="shared" si="13"/>
        <v>196.6</v>
      </c>
    </row>
    <row r="698" spans="1:7">
      <c r="A698" s="46"/>
      <c r="B698" s="405"/>
      <c r="C698" s="405"/>
      <c r="D698" t="s">
        <v>16</v>
      </c>
      <c r="E698" s="189">
        <v>5</v>
      </c>
      <c r="F698" s="189"/>
      <c r="G698" s="1">
        <f t="shared" si="13"/>
        <v>201.6</v>
      </c>
    </row>
    <row r="699" spans="1:7">
      <c r="A699" s="46"/>
      <c r="B699" s="405"/>
      <c r="C699" s="405"/>
      <c r="D699" t="s">
        <v>142</v>
      </c>
      <c r="E699" s="217">
        <v>102.5</v>
      </c>
      <c r="F699" s="189"/>
      <c r="G699" s="1">
        <f t="shared" si="13"/>
        <v>304.10000000000002</v>
      </c>
    </row>
    <row r="700" spans="1:7">
      <c r="A700" s="46"/>
      <c r="B700" s="405"/>
      <c r="C700" s="405"/>
      <c r="D700" t="s">
        <v>143</v>
      </c>
      <c r="E700" s="217">
        <v>102.5</v>
      </c>
      <c r="F700" s="189"/>
      <c r="G700" s="1">
        <f t="shared" si="13"/>
        <v>406.6</v>
      </c>
    </row>
    <row r="701" spans="1:7">
      <c r="A701" s="46">
        <v>45016</v>
      </c>
      <c r="B701" s="405" t="s">
        <v>53</v>
      </c>
      <c r="C701" s="405" t="s">
        <v>20</v>
      </c>
      <c r="D701" t="s">
        <v>15</v>
      </c>
      <c r="E701" s="189"/>
      <c r="F701" s="189">
        <v>60</v>
      </c>
      <c r="G701" s="1">
        <f t="shared" si="13"/>
        <v>346.6</v>
      </c>
    </row>
    <row r="702" spans="1:7">
      <c r="A702" s="46">
        <v>45016</v>
      </c>
      <c r="B702" s="405" t="s">
        <v>53</v>
      </c>
      <c r="C702" s="405" t="s">
        <v>20</v>
      </c>
      <c r="D702" t="s">
        <v>16</v>
      </c>
      <c r="E702" s="189"/>
      <c r="F702" s="189">
        <v>5</v>
      </c>
      <c r="G702" s="1">
        <f t="shared" si="13"/>
        <v>341.6</v>
      </c>
    </row>
    <row r="703" spans="1:7">
      <c r="A703" s="46">
        <v>45062</v>
      </c>
      <c r="B703" s="405">
        <v>26863</v>
      </c>
      <c r="C703" s="405" t="s">
        <v>20</v>
      </c>
      <c r="D703" t="s">
        <v>13</v>
      </c>
      <c r="E703" s="189"/>
      <c r="F703" s="189">
        <v>124.1</v>
      </c>
      <c r="G703" s="1">
        <f t="shared" si="13"/>
        <v>217.50000000000003</v>
      </c>
    </row>
    <row r="704" spans="1:7">
      <c r="A704" s="46">
        <v>45062</v>
      </c>
      <c r="B704" s="405">
        <v>26863</v>
      </c>
      <c r="C704" s="405" t="s">
        <v>20</v>
      </c>
      <c r="D704" t="s">
        <v>14</v>
      </c>
      <c r="E704" s="189"/>
      <c r="F704" s="189">
        <v>12.5</v>
      </c>
      <c r="G704" s="1">
        <f t="shared" si="13"/>
        <v>205.00000000000003</v>
      </c>
    </row>
    <row r="705" spans="1:7">
      <c r="A705" s="46"/>
      <c r="B705" s="405" t="s">
        <v>129</v>
      </c>
      <c r="C705" s="405" t="s">
        <v>20</v>
      </c>
      <c r="D705" t="s">
        <v>142</v>
      </c>
      <c r="E705" s="1"/>
      <c r="F705" s="1">
        <v>51.2</v>
      </c>
      <c r="G705" s="1">
        <f t="shared" si="13"/>
        <v>153.80000000000001</v>
      </c>
    </row>
    <row r="706" spans="1:7">
      <c r="A706" s="46"/>
      <c r="B706" s="405" t="s">
        <v>129</v>
      </c>
      <c r="C706" s="405" t="s">
        <v>20</v>
      </c>
      <c r="D706" t="s">
        <v>143</v>
      </c>
      <c r="E706" s="1"/>
      <c r="F706" s="1">
        <v>51.2</v>
      </c>
      <c r="G706" s="1">
        <f t="shared" si="13"/>
        <v>102.60000000000001</v>
      </c>
    </row>
    <row r="707" spans="1:7">
      <c r="A707" s="46">
        <v>45229</v>
      </c>
      <c r="B707" s="405">
        <v>27711</v>
      </c>
      <c r="C707" s="405" t="s">
        <v>20</v>
      </c>
      <c r="D707" t="s">
        <v>142</v>
      </c>
      <c r="E707" s="189"/>
      <c r="F707" s="189">
        <v>51.3</v>
      </c>
      <c r="G707" s="1">
        <f t="shared" si="13"/>
        <v>51.300000000000011</v>
      </c>
    </row>
    <row r="708" spans="1:7">
      <c r="A708" s="46">
        <v>45229</v>
      </c>
      <c r="B708" s="405">
        <v>27711</v>
      </c>
      <c r="C708" s="405" t="s">
        <v>20</v>
      </c>
      <c r="D708" t="s">
        <v>143</v>
      </c>
      <c r="E708" s="189"/>
      <c r="F708" s="189">
        <v>51.3</v>
      </c>
      <c r="G708" s="1">
        <f t="shared" si="13"/>
        <v>0</v>
      </c>
    </row>
    <row r="709" spans="1:7">
      <c r="A709" s="68">
        <v>45046</v>
      </c>
      <c r="B709" s="404" t="s">
        <v>11</v>
      </c>
      <c r="C709" s="404" t="s">
        <v>21</v>
      </c>
      <c r="D709" t="s">
        <v>13</v>
      </c>
      <c r="E709" s="217">
        <v>129.80000000000001</v>
      </c>
      <c r="F709" s="217"/>
      <c r="G709" s="1">
        <f t="shared" si="13"/>
        <v>129.80000000000001</v>
      </c>
    </row>
    <row r="710" spans="1:7">
      <c r="A710" s="46"/>
      <c r="B710" s="405"/>
      <c r="C710" s="405"/>
      <c r="D710" t="s">
        <v>14</v>
      </c>
      <c r="E710" s="217">
        <v>12.8</v>
      </c>
      <c r="F710" s="217"/>
      <c r="G710" s="1">
        <f t="shared" si="13"/>
        <v>142.60000000000002</v>
      </c>
    </row>
    <row r="711" spans="1:7">
      <c r="A711" s="46"/>
      <c r="B711" s="405"/>
      <c r="C711" s="405"/>
      <c r="D711" t="s">
        <v>15</v>
      </c>
      <c r="E711" s="217">
        <v>60</v>
      </c>
      <c r="F711" s="217"/>
      <c r="G711" s="1">
        <f t="shared" si="13"/>
        <v>202.60000000000002</v>
      </c>
    </row>
    <row r="712" spans="1:7">
      <c r="A712" s="46"/>
      <c r="B712" s="405"/>
      <c r="C712" s="405"/>
      <c r="D712" t="s">
        <v>16</v>
      </c>
      <c r="E712" s="217">
        <v>5</v>
      </c>
      <c r="F712" s="217"/>
      <c r="G712" s="1">
        <f t="shared" si="13"/>
        <v>207.60000000000002</v>
      </c>
    </row>
    <row r="713" spans="1:7">
      <c r="A713" s="46">
        <v>45046</v>
      </c>
      <c r="B713" s="405" t="s">
        <v>65</v>
      </c>
      <c r="C713" s="405" t="s">
        <v>21</v>
      </c>
      <c r="D713" t="s">
        <v>15</v>
      </c>
      <c r="E713" s="217"/>
      <c r="F713" s="217">
        <v>60</v>
      </c>
      <c r="G713" s="1">
        <f t="shared" si="13"/>
        <v>147.60000000000002</v>
      </c>
    </row>
    <row r="714" spans="1:7">
      <c r="A714" s="46">
        <v>45046</v>
      </c>
      <c r="B714" s="405" t="s">
        <v>65</v>
      </c>
      <c r="C714" s="405" t="s">
        <v>21</v>
      </c>
      <c r="D714" t="s">
        <v>16</v>
      </c>
      <c r="E714" s="217"/>
      <c r="F714" s="217">
        <v>5</v>
      </c>
      <c r="G714" s="1">
        <f t="shared" si="13"/>
        <v>142.60000000000002</v>
      </c>
    </row>
    <row r="715" spans="1:7">
      <c r="A715" s="46">
        <v>45100</v>
      </c>
      <c r="B715" s="405">
        <v>26976</v>
      </c>
      <c r="C715" s="405" t="s">
        <v>21</v>
      </c>
      <c r="D715" t="s">
        <v>13</v>
      </c>
      <c r="E715" s="217"/>
      <c r="F715" s="217">
        <v>129.80000000000001</v>
      </c>
      <c r="G715" s="1">
        <f t="shared" si="13"/>
        <v>12.800000000000011</v>
      </c>
    </row>
    <row r="716" spans="1:7">
      <c r="A716" s="46">
        <v>45100</v>
      </c>
      <c r="B716" s="405">
        <v>26976</v>
      </c>
      <c r="C716" s="405" t="s">
        <v>21</v>
      </c>
      <c r="D716" t="s">
        <v>14</v>
      </c>
      <c r="E716" s="217"/>
      <c r="F716" s="217">
        <v>12.8</v>
      </c>
      <c r="G716" s="1">
        <f t="shared" si="13"/>
        <v>0</v>
      </c>
    </row>
    <row r="717" spans="1:7">
      <c r="A717" s="68">
        <v>45077</v>
      </c>
      <c r="B717" s="404" t="s">
        <v>11</v>
      </c>
      <c r="C717" s="404" t="s">
        <v>22</v>
      </c>
      <c r="D717" t="s">
        <v>13</v>
      </c>
      <c r="E717" s="217">
        <v>120</v>
      </c>
      <c r="F717" s="217"/>
      <c r="G717" s="1">
        <f t="shared" si="13"/>
        <v>120</v>
      </c>
    </row>
    <row r="718" spans="1:7">
      <c r="A718" s="46"/>
      <c r="B718" s="405"/>
      <c r="C718" s="405"/>
      <c r="D718" t="s">
        <v>14</v>
      </c>
      <c r="E718" s="217">
        <v>6.9</v>
      </c>
      <c r="F718" s="217"/>
      <c r="G718" s="1">
        <f t="shared" si="13"/>
        <v>126.9</v>
      </c>
    </row>
    <row r="719" spans="1:7">
      <c r="A719" s="46"/>
      <c r="B719" s="405"/>
      <c r="C719" s="405"/>
      <c r="D719" t="s">
        <v>15</v>
      </c>
      <c r="E719" s="217">
        <v>60</v>
      </c>
      <c r="F719" s="217"/>
      <c r="G719" s="1">
        <f t="shared" si="13"/>
        <v>186.9</v>
      </c>
    </row>
    <row r="720" spans="1:7">
      <c r="A720" s="46"/>
      <c r="B720" s="405"/>
      <c r="C720" s="405"/>
      <c r="D720" t="s">
        <v>16</v>
      </c>
      <c r="E720" s="217">
        <v>5</v>
      </c>
      <c r="F720" s="217"/>
      <c r="G720" s="1">
        <f t="shared" si="13"/>
        <v>191.9</v>
      </c>
    </row>
    <row r="721" spans="1:9">
      <c r="A721" s="46"/>
      <c r="B721" s="405"/>
      <c r="C721" s="405"/>
      <c r="D721" s="217" t="s">
        <v>66</v>
      </c>
      <c r="E721" s="13">
        <v>10</v>
      </c>
      <c r="F721" s="217"/>
      <c r="G721" s="1">
        <f t="shared" si="13"/>
        <v>201.9</v>
      </c>
    </row>
    <row r="722" spans="1:9">
      <c r="A722" s="46">
        <v>45077</v>
      </c>
      <c r="B722" s="405" t="s">
        <v>55</v>
      </c>
      <c r="C722" s="405" t="s">
        <v>22</v>
      </c>
      <c r="D722" t="s">
        <v>15</v>
      </c>
      <c r="E722" s="217"/>
      <c r="F722" s="217">
        <v>60</v>
      </c>
      <c r="G722" s="1">
        <f t="shared" si="13"/>
        <v>141.9</v>
      </c>
    </row>
    <row r="723" spans="1:9">
      <c r="A723" s="46">
        <v>45077</v>
      </c>
      <c r="B723" s="405" t="s">
        <v>55</v>
      </c>
      <c r="C723" s="405" t="s">
        <v>22</v>
      </c>
      <c r="D723" t="s">
        <v>16</v>
      </c>
      <c r="E723" s="217"/>
      <c r="F723" s="217">
        <v>5</v>
      </c>
      <c r="G723" s="1">
        <f t="shared" si="13"/>
        <v>136.9</v>
      </c>
    </row>
    <row r="724" spans="1:9">
      <c r="A724" s="46">
        <v>45134</v>
      </c>
      <c r="B724" s="405">
        <v>27279</v>
      </c>
      <c r="C724" s="405" t="s">
        <v>22</v>
      </c>
      <c r="D724" t="s">
        <v>13</v>
      </c>
      <c r="E724" s="217"/>
      <c r="F724" s="217">
        <v>120</v>
      </c>
      <c r="G724" s="1">
        <f t="shared" si="13"/>
        <v>16.900000000000006</v>
      </c>
    </row>
    <row r="725" spans="1:9">
      <c r="A725" s="46">
        <v>45134</v>
      </c>
      <c r="B725" s="405">
        <v>27279</v>
      </c>
      <c r="C725" s="405" t="s">
        <v>22</v>
      </c>
      <c r="D725" t="s">
        <v>14</v>
      </c>
      <c r="E725" s="217"/>
      <c r="F725" s="217">
        <v>6.9</v>
      </c>
      <c r="G725" s="1">
        <f t="shared" si="13"/>
        <v>10.000000000000005</v>
      </c>
    </row>
    <row r="726" spans="1:9">
      <c r="A726" s="46">
        <v>45182</v>
      </c>
      <c r="B726" s="405">
        <v>27442</v>
      </c>
      <c r="C726" s="405" t="s">
        <v>22</v>
      </c>
      <c r="D726" s="217" t="s">
        <v>66</v>
      </c>
      <c r="E726" s="217"/>
      <c r="F726" s="217">
        <v>10</v>
      </c>
      <c r="G726" s="1">
        <f t="shared" si="13"/>
        <v>0</v>
      </c>
    </row>
    <row r="727" spans="1:9">
      <c r="A727" s="68">
        <v>45107</v>
      </c>
      <c r="B727" s="404" t="s">
        <v>11</v>
      </c>
      <c r="C727" s="404" t="s">
        <v>23</v>
      </c>
      <c r="D727" t="s">
        <v>13</v>
      </c>
      <c r="E727" s="217">
        <v>122.3</v>
      </c>
      <c r="F727" s="217"/>
      <c r="G727" s="1">
        <f t="shared" si="13"/>
        <v>122.3</v>
      </c>
    </row>
    <row r="728" spans="1:9">
      <c r="A728" s="46"/>
      <c r="B728" s="405"/>
      <c r="C728" s="405"/>
      <c r="D728" t="s">
        <v>14</v>
      </c>
      <c r="E728" s="217">
        <v>8.8000000000000007</v>
      </c>
      <c r="F728" s="217"/>
      <c r="G728" s="1">
        <f t="shared" si="13"/>
        <v>131.1</v>
      </c>
    </row>
    <row r="729" spans="1:9">
      <c r="A729" s="46"/>
      <c r="B729" s="405"/>
      <c r="C729" s="405"/>
      <c r="D729" t="s">
        <v>15</v>
      </c>
      <c r="E729" s="217">
        <v>60</v>
      </c>
      <c r="F729" s="217"/>
      <c r="G729" s="1">
        <f t="shared" si="13"/>
        <v>191.1</v>
      </c>
    </row>
    <row r="730" spans="1:9">
      <c r="A730" s="46"/>
      <c r="B730" s="405"/>
      <c r="C730" s="405"/>
      <c r="D730" t="s">
        <v>16</v>
      </c>
      <c r="E730" s="217">
        <v>5</v>
      </c>
      <c r="F730" s="217"/>
      <c r="G730" s="1">
        <f t="shared" si="13"/>
        <v>196.1</v>
      </c>
      <c r="H730" s="217"/>
    </row>
    <row r="731" spans="1:9">
      <c r="A731" s="46">
        <v>45107</v>
      </c>
      <c r="B731" s="405" t="s">
        <v>56</v>
      </c>
      <c r="C731" s="405" t="s">
        <v>23</v>
      </c>
      <c r="D731" t="s">
        <v>15</v>
      </c>
      <c r="E731" s="217"/>
      <c r="F731" s="217">
        <v>60</v>
      </c>
      <c r="G731" s="1">
        <f t="shared" si="13"/>
        <v>136.1</v>
      </c>
      <c r="H731" s="217"/>
    </row>
    <row r="732" spans="1:9">
      <c r="A732" s="46">
        <v>45107</v>
      </c>
      <c r="B732" s="405" t="s">
        <v>56</v>
      </c>
      <c r="C732" s="405" t="s">
        <v>23</v>
      </c>
      <c r="D732" t="s">
        <v>16</v>
      </c>
      <c r="E732" s="217"/>
      <c r="F732" s="217">
        <v>5</v>
      </c>
      <c r="G732" s="1">
        <f t="shared" si="13"/>
        <v>131.1</v>
      </c>
      <c r="H732" s="29"/>
    </row>
    <row r="733" spans="1:9">
      <c r="A733" s="46">
        <v>45143</v>
      </c>
      <c r="B733" s="405">
        <v>27306</v>
      </c>
      <c r="C733" s="405" t="s">
        <v>23</v>
      </c>
      <c r="D733" t="s">
        <v>13</v>
      </c>
      <c r="E733" s="217"/>
      <c r="F733" s="217">
        <v>122.3</v>
      </c>
      <c r="G733" s="1">
        <f t="shared" si="13"/>
        <v>8.7999999999999972</v>
      </c>
      <c r="H733" s="29"/>
    </row>
    <row r="734" spans="1:9">
      <c r="A734" s="46">
        <v>45143</v>
      </c>
      <c r="B734" s="405">
        <v>27306</v>
      </c>
      <c r="C734" s="405" t="s">
        <v>23</v>
      </c>
      <c r="D734" t="s">
        <v>14</v>
      </c>
      <c r="E734" s="217"/>
      <c r="F734" s="217">
        <v>8.8000000000000007</v>
      </c>
      <c r="G734" s="1">
        <f t="shared" si="13"/>
        <v>0</v>
      </c>
      <c r="H734" s="29"/>
    </row>
    <row r="735" spans="1:9">
      <c r="A735" s="68">
        <v>45138</v>
      </c>
      <c r="B735" s="404" t="s">
        <v>11</v>
      </c>
      <c r="C735" s="404" t="s">
        <v>24</v>
      </c>
      <c r="D735" t="s">
        <v>13</v>
      </c>
      <c r="E735" s="217">
        <v>115.2</v>
      </c>
      <c r="F735" s="217"/>
      <c r="G735" s="1">
        <f t="shared" si="13"/>
        <v>115.2</v>
      </c>
      <c r="I735" s="29"/>
    </row>
    <row r="736" spans="1:9">
      <c r="A736" s="46"/>
      <c r="B736" s="405"/>
      <c r="C736" s="405"/>
      <c r="D736" t="s">
        <v>14</v>
      </c>
      <c r="E736" s="217">
        <v>5.5</v>
      </c>
      <c r="F736" s="217"/>
      <c r="G736" s="1">
        <f t="shared" si="13"/>
        <v>120.7</v>
      </c>
    </row>
    <row r="737" spans="1:9">
      <c r="A737" s="46"/>
      <c r="B737" s="405"/>
      <c r="C737" s="405"/>
      <c r="D737" t="s">
        <v>15</v>
      </c>
      <c r="E737" s="217">
        <v>60</v>
      </c>
      <c r="F737" s="217"/>
      <c r="G737" s="1">
        <f t="shared" si="13"/>
        <v>180.7</v>
      </c>
    </row>
    <row r="738" spans="1:9">
      <c r="A738" s="46"/>
      <c r="B738" s="405"/>
      <c r="C738" s="405"/>
      <c r="D738" t="s">
        <v>16</v>
      </c>
      <c r="E738" s="217">
        <v>5</v>
      </c>
      <c r="F738" s="217"/>
      <c r="G738" s="1">
        <f t="shared" si="13"/>
        <v>185.7</v>
      </c>
    </row>
    <row r="739" spans="1:9">
      <c r="A739" s="46"/>
      <c r="B739" s="405"/>
      <c r="C739" s="405"/>
      <c r="D739" t="s">
        <v>144</v>
      </c>
      <c r="E739" s="217">
        <v>102.5</v>
      </c>
      <c r="F739" s="217"/>
      <c r="G739" s="1">
        <f t="shared" si="13"/>
        <v>288.2</v>
      </c>
      <c r="H739" s="29"/>
    </row>
    <row r="740" spans="1:9">
      <c r="A740" s="46"/>
      <c r="B740" s="405"/>
      <c r="C740" s="405"/>
      <c r="D740" t="s">
        <v>145</v>
      </c>
      <c r="E740" s="217">
        <v>102.5</v>
      </c>
      <c r="F740" s="217"/>
      <c r="G740" s="1">
        <f t="shared" si="13"/>
        <v>390.7</v>
      </c>
      <c r="I740" s="29"/>
    </row>
    <row r="741" spans="1:9">
      <c r="A741" s="46">
        <v>45138</v>
      </c>
      <c r="B741" s="405" t="s">
        <v>32</v>
      </c>
      <c r="C741" s="405" t="s">
        <v>24</v>
      </c>
      <c r="D741" t="s">
        <v>15</v>
      </c>
      <c r="E741" s="217"/>
      <c r="F741" s="217">
        <v>60</v>
      </c>
      <c r="G741" s="1">
        <f t="shared" si="13"/>
        <v>330.7</v>
      </c>
      <c r="I741" s="29"/>
    </row>
    <row r="742" spans="1:9">
      <c r="A742" s="46">
        <v>45138</v>
      </c>
      <c r="B742" s="405" t="s">
        <v>32</v>
      </c>
      <c r="C742" s="405" t="s">
        <v>24</v>
      </c>
      <c r="D742" t="s">
        <v>16</v>
      </c>
      <c r="E742" s="217"/>
      <c r="F742" s="217">
        <v>5</v>
      </c>
      <c r="G742" s="1">
        <f t="shared" si="13"/>
        <v>325.7</v>
      </c>
      <c r="I742" s="29"/>
    </row>
    <row r="743" spans="1:9">
      <c r="A743" s="30">
        <v>45173</v>
      </c>
      <c r="B743" s="405">
        <v>27400</v>
      </c>
      <c r="C743" s="405" t="s">
        <v>24</v>
      </c>
      <c r="D743" t="s">
        <v>13</v>
      </c>
      <c r="F743" s="217">
        <v>115.2</v>
      </c>
      <c r="G743" s="1">
        <f t="shared" si="13"/>
        <v>210.5</v>
      </c>
      <c r="H743" s="29"/>
    </row>
    <row r="744" spans="1:9">
      <c r="A744" s="30">
        <v>45173</v>
      </c>
      <c r="B744" s="405">
        <v>27400</v>
      </c>
      <c r="C744" s="405" t="s">
        <v>24</v>
      </c>
      <c r="D744" t="s">
        <v>14</v>
      </c>
      <c r="F744" s="217">
        <v>5.5</v>
      </c>
      <c r="G744" s="1">
        <f t="shared" si="13"/>
        <v>205</v>
      </c>
      <c r="H744" s="29"/>
    </row>
    <row r="745" spans="1:9">
      <c r="A745" s="46"/>
      <c r="B745" s="405" t="s">
        <v>129</v>
      </c>
      <c r="C745" s="405" t="s">
        <v>24</v>
      </c>
      <c r="D745" t="s">
        <v>144</v>
      </c>
      <c r="E745" s="1"/>
      <c r="F745" s="1">
        <v>51.2</v>
      </c>
      <c r="G745" s="1">
        <f t="shared" ref="G745:G763" si="14">+G744+E745-F745</f>
        <v>153.80000000000001</v>
      </c>
      <c r="H745" s="29"/>
    </row>
    <row r="746" spans="1:9">
      <c r="A746" s="46"/>
      <c r="B746" s="405" t="s">
        <v>129</v>
      </c>
      <c r="C746" s="405" t="s">
        <v>24</v>
      </c>
      <c r="D746" t="s">
        <v>145</v>
      </c>
      <c r="E746" s="1"/>
      <c r="F746" s="1">
        <v>51.2</v>
      </c>
      <c r="G746" s="1">
        <f t="shared" si="14"/>
        <v>102.60000000000001</v>
      </c>
      <c r="H746" s="29"/>
    </row>
    <row r="747" spans="1:9">
      <c r="A747" s="46">
        <v>45229</v>
      </c>
      <c r="B747" s="405">
        <v>27711</v>
      </c>
      <c r="C747" s="405" t="s">
        <v>24</v>
      </c>
      <c r="D747" t="s">
        <v>144</v>
      </c>
      <c r="E747" s="189"/>
      <c r="F747" s="189">
        <v>51.3</v>
      </c>
      <c r="G747" s="1">
        <f t="shared" si="14"/>
        <v>51.300000000000011</v>
      </c>
      <c r="H747" s="29"/>
    </row>
    <row r="748" spans="1:9">
      <c r="A748" s="46">
        <v>45229</v>
      </c>
      <c r="B748" s="405">
        <v>27711</v>
      </c>
      <c r="C748" s="405" t="s">
        <v>24</v>
      </c>
      <c r="D748" t="s">
        <v>145</v>
      </c>
      <c r="E748" s="189"/>
      <c r="F748" s="189">
        <v>51.3</v>
      </c>
      <c r="G748" s="1">
        <f t="shared" si="14"/>
        <v>0</v>
      </c>
      <c r="H748" s="29"/>
    </row>
    <row r="749" spans="1:9">
      <c r="A749" s="32">
        <v>45169</v>
      </c>
      <c r="B749" s="404" t="s">
        <v>11</v>
      </c>
      <c r="C749" s="404" t="s">
        <v>25</v>
      </c>
      <c r="D749" t="s">
        <v>13</v>
      </c>
      <c r="E749" s="217">
        <v>110.2</v>
      </c>
      <c r="F749" s="217"/>
      <c r="G749" s="1">
        <f t="shared" si="14"/>
        <v>110.2</v>
      </c>
      <c r="H749" s="29"/>
    </row>
    <row r="750" spans="1:9">
      <c r="B750" s="405"/>
      <c r="C750" s="405"/>
      <c r="D750" t="s">
        <v>14</v>
      </c>
      <c r="E750" s="217">
        <v>8.1999999999999993</v>
      </c>
      <c r="F750" s="217"/>
      <c r="G750" s="1">
        <f t="shared" si="14"/>
        <v>118.4</v>
      </c>
      <c r="H750" s="29"/>
    </row>
    <row r="751" spans="1:9">
      <c r="B751" s="405"/>
      <c r="C751" s="405"/>
      <c r="D751" t="s">
        <v>15</v>
      </c>
      <c r="E751" s="217">
        <v>60</v>
      </c>
      <c r="F751" s="217"/>
      <c r="G751" s="1">
        <f t="shared" si="14"/>
        <v>178.4</v>
      </c>
      <c r="H751" s="29"/>
    </row>
    <row r="752" spans="1:9">
      <c r="B752" s="405"/>
      <c r="C752" s="405"/>
      <c r="D752" t="s">
        <v>16</v>
      </c>
      <c r="E752" s="217">
        <v>5</v>
      </c>
      <c r="F752" s="217"/>
      <c r="G752" s="1">
        <f t="shared" si="14"/>
        <v>183.4</v>
      </c>
      <c r="H752" s="29"/>
    </row>
    <row r="753" spans="1:8">
      <c r="B753" s="405"/>
      <c r="C753" s="405"/>
      <c r="D753" t="s">
        <v>68</v>
      </c>
      <c r="E753" s="217">
        <v>15</v>
      </c>
      <c r="F753" s="217"/>
      <c r="G753" s="1">
        <f t="shared" si="14"/>
        <v>198.4</v>
      </c>
      <c r="H753" s="13"/>
    </row>
    <row r="754" spans="1:8">
      <c r="A754" s="30">
        <v>45169</v>
      </c>
      <c r="B754" s="405" t="s">
        <v>57</v>
      </c>
      <c r="C754" s="405" t="s">
        <v>25</v>
      </c>
      <c r="D754" t="s">
        <v>15</v>
      </c>
      <c r="E754" s="217"/>
      <c r="F754" s="217">
        <v>60</v>
      </c>
      <c r="G754" s="1">
        <f t="shared" si="14"/>
        <v>138.4</v>
      </c>
    </row>
    <row r="755" spans="1:8">
      <c r="A755" s="30">
        <v>45169</v>
      </c>
      <c r="B755" s="405" t="s">
        <v>57</v>
      </c>
      <c r="C755" s="405" t="s">
        <v>25</v>
      </c>
      <c r="D755" t="s">
        <v>16</v>
      </c>
      <c r="E755" s="217"/>
      <c r="F755" s="217">
        <v>5</v>
      </c>
      <c r="G755" s="1">
        <f t="shared" si="14"/>
        <v>133.4</v>
      </c>
    </row>
    <row r="756" spans="1:8">
      <c r="A756" s="30">
        <v>45216</v>
      </c>
      <c r="B756" s="405">
        <v>27639</v>
      </c>
      <c r="C756" s="405" t="s">
        <v>25</v>
      </c>
      <c r="D756" t="s">
        <v>13</v>
      </c>
      <c r="E756" s="217"/>
      <c r="F756" s="217">
        <v>110.2</v>
      </c>
      <c r="G756" s="1">
        <f t="shared" si="14"/>
        <v>23.200000000000003</v>
      </c>
    </row>
    <row r="757" spans="1:8">
      <c r="A757" s="30">
        <v>45216</v>
      </c>
      <c r="B757" s="405">
        <v>27639</v>
      </c>
      <c r="C757" s="405" t="s">
        <v>25</v>
      </c>
      <c r="D757" t="s">
        <v>14</v>
      </c>
      <c r="E757" s="217"/>
      <c r="F757" s="217">
        <v>8.1999999999999993</v>
      </c>
      <c r="G757" s="1">
        <f t="shared" si="14"/>
        <v>15.000000000000004</v>
      </c>
    </row>
    <row r="758" spans="1:8">
      <c r="A758" s="30">
        <v>45216</v>
      </c>
      <c r="B758" s="405">
        <v>27639</v>
      </c>
      <c r="C758" s="405" t="s">
        <v>25</v>
      </c>
      <c r="D758" t="s">
        <v>68</v>
      </c>
      <c r="E758" s="217"/>
      <c r="F758" s="217">
        <v>15</v>
      </c>
      <c r="G758" s="1">
        <f t="shared" si="14"/>
        <v>0</v>
      </c>
    </row>
    <row r="759" spans="1:8">
      <c r="A759" s="32">
        <v>45199</v>
      </c>
      <c r="B759" s="404" t="s">
        <v>11</v>
      </c>
      <c r="C759" s="404" t="s">
        <v>41</v>
      </c>
      <c r="D759" t="s">
        <v>13</v>
      </c>
      <c r="E759" s="217">
        <v>109.6</v>
      </c>
      <c r="F759" s="217"/>
      <c r="G759" s="1">
        <f t="shared" si="14"/>
        <v>109.6</v>
      </c>
    </row>
    <row r="760" spans="1:8">
      <c r="B760" s="405"/>
      <c r="C760" s="405"/>
      <c r="D760" t="s">
        <v>14</v>
      </c>
      <c r="E760" s="217">
        <v>8</v>
      </c>
      <c r="F760" s="217"/>
      <c r="G760" s="1">
        <f t="shared" si="14"/>
        <v>117.6</v>
      </c>
    </row>
    <row r="761" spans="1:8">
      <c r="B761" s="405"/>
      <c r="C761" s="405"/>
      <c r="D761" t="s">
        <v>15</v>
      </c>
      <c r="E761" s="217">
        <v>60</v>
      </c>
      <c r="F761" s="217"/>
      <c r="G761" s="1">
        <f t="shared" si="14"/>
        <v>177.6</v>
      </c>
    </row>
    <row r="762" spans="1:8">
      <c r="B762" s="405"/>
      <c r="C762" s="405"/>
      <c r="D762" t="s">
        <v>16</v>
      </c>
      <c r="E762" s="217">
        <v>5</v>
      </c>
      <c r="F762" s="217"/>
      <c r="G762" s="1">
        <f t="shared" si="14"/>
        <v>182.6</v>
      </c>
    </row>
    <row r="763" spans="1:8">
      <c r="B763" s="405"/>
      <c r="C763" s="405"/>
      <c r="D763" t="s">
        <v>93</v>
      </c>
      <c r="E763" s="1">
        <v>10</v>
      </c>
      <c r="F763" s="217"/>
      <c r="G763" s="1">
        <f t="shared" si="14"/>
        <v>192.6</v>
      </c>
    </row>
    <row r="764" spans="1:8">
      <c r="B764" s="405"/>
      <c r="C764" s="405"/>
      <c r="D764" t="s">
        <v>94</v>
      </c>
      <c r="E764" s="1">
        <v>10</v>
      </c>
      <c r="F764" s="217"/>
      <c r="G764" s="1">
        <f>+G763+E764-F764</f>
        <v>202.6</v>
      </c>
    </row>
    <row r="765" spans="1:8">
      <c r="A765" s="30">
        <v>45199</v>
      </c>
      <c r="B765" s="405" t="s">
        <v>61</v>
      </c>
      <c r="C765" s="405" t="s">
        <v>41</v>
      </c>
      <c r="D765" t="s">
        <v>15</v>
      </c>
      <c r="E765" s="217"/>
      <c r="F765" s="217">
        <v>60</v>
      </c>
      <c r="G765" s="1">
        <f>+G764+E765-F765</f>
        <v>142.6</v>
      </c>
    </row>
    <row r="766" spans="1:8">
      <c r="A766" s="30">
        <v>45199</v>
      </c>
      <c r="B766" s="405" t="s">
        <v>61</v>
      </c>
      <c r="C766" s="405" t="s">
        <v>41</v>
      </c>
      <c r="D766" t="s">
        <v>16</v>
      </c>
      <c r="E766" s="217"/>
      <c r="F766" s="217">
        <v>5</v>
      </c>
      <c r="G766" s="1">
        <f>+G765+E766-F766</f>
        <v>137.6</v>
      </c>
    </row>
    <row r="767" spans="1:8">
      <c r="A767" s="30">
        <v>45216</v>
      </c>
      <c r="B767" s="405">
        <v>27641</v>
      </c>
      <c r="C767" s="405" t="s">
        <v>41</v>
      </c>
      <c r="D767" t="s">
        <v>93</v>
      </c>
      <c r="F767" s="1">
        <v>10</v>
      </c>
      <c r="G767" s="1">
        <f>+G766+E767-F767</f>
        <v>127.6</v>
      </c>
    </row>
    <row r="768" spans="1:8">
      <c r="A768" s="30">
        <v>45216</v>
      </c>
      <c r="B768" s="405">
        <v>27641</v>
      </c>
      <c r="C768" s="405" t="s">
        <v>41</v>
      </c>
      <c r="D768" t="s">
        <v>94</v>
      </c>
      <c r="F768" s="1">
        <v>10</v>
      </c>
      <c r="G768" s="1">
        <f>+G767+E768-F768</f>
        <v>117.6</v>
      </c>
    </row>
    <row r="769" spans="1:7">
      <c r="A769" s="30">
        <v>45229</v>
      </c>
      <c r="B769" s="405">
        <v>27710</v>
      </c>
      <c r="C769" s="405" t="s">
        <v>41</v>
      </c>
      <c r="D769" t="s">
        <v>13</v>
      </c>
      <c r="F769" s="217">
        <v>109.6</v>
      </c>
      <c r="G769" s="1">
        <f t="shared" ref="G769:G835" si="15">+G768+E769-F769</f>
        <v>8</v>
      </c>
    </row>
    <row r="770" spans="1:7">
      <c r="A770" s="30">
        <v>45229</v>
      </c>
      <c r="B770" s="405">
        <v>27710</v>
      </c>
      <c r="C770" s="405" t="s">
        <v>41</v>
      </c>
      <c r="D770" t="s">
        <v>14</v>
      </c>
      <c r="F770" s="217">
        <v>8</v>
      </c>
      <c r="G770" s="1">
        <f t="shared" si="15"/>
        <v>0</v>
      </c>
    </row>
    <row r="771" spans="1:7">
      <c r="A771" s="32">
        <v>45230</v>
      </c>
      <c r="B771" s="404" t="s">
        <v>11</v>
      </c>
      <c r="C771" s="404" t="s">
        <v>27</v>
      </c>
      <c r="D771" t="s">
        <v>13</v>
      </c>
      <c r="E771" s="44">
        <v>106.6</v>
      </c>
      <c r="F771" s="50"/>
      <c r="G771" s="1">
        <f t="shared" si="15"/>
        <v>106.6</v>
      </c>
    </row>
    <row r="772" spans="1:7">
      <c r="B772" s="405"/>
      <c r="C772" s="405"/>
      <c r="D772" t="s">
        <v>14</v>
      </c>
      <c r="E772" s="44">
        <v>6.6</v>
      </c>
      <c r="F772" s="50"/>
      <c r="G772" s="1">
        <f t="shared" si="15"/>
        <v>113.19999999999999</v>
      </c>
    </row>
    <row r="773" spans="1:7">
      <c r="B773" s="405"/>
      <c r="C773" s="405"/>
      <c r="D773" t="s">
        <v>15</v>
      </c>
      <c r="E773" s="217">
        <v>60</v>
      </c>
      <c r="F773" s="50"/>
      <c r="G773" s="1">
        <f t="shared" si="15"/>
        <v>173.2</v>
      </c>
    </row>
    <row r="774" spans="1:7">
      <c r="B774" s="405"/>
      <c r="C774" s="405"/>
      <c r="D774" t="s">
        <v>16</v>
      </c>
      <c r="E774" s="217">
        <v>5</v>
      </c>
      <c r="F774" s="50"/>
      <c r="G774" s="1">
        <f t="shared" si="15"/>
        <v>178.2</v>
      </c>
    </row>
    <row r="775" spans="1:7">
      <c r="A775" s="46">
        <v>45230</v>
      </c>
      <c r="B775" s="405" t="s">
        <v>62</v>
      </c>
      <c r="C775" s="405" t="s">
        <v>27</v>
      </c>
      <c r="D775" t="s">
        <v>15</v>
      </c>
      <c r="E775" s="217"/>
      <c r="F775" s="217">
        <v>60</v>
      </c>
      <c r="G775" s="1">
        <f t="shared" si="15"/>
        <v>118.19999999999999</v>
      </c>
    </row>
    <row r="776" spans="1:7">
      <c r="A776" s="46">
        <v>45230</v>
      </c>
      <c r="B776" s="405" t="s">
        <v>62</v>
      </c>
      <c r="C776" s="405" t="s">
        <v>27</v>
      </c>
      <c r="D776" t="s">
        <v>16</v>
      </c>
      <c r="E776" s="217"/>
      <c r="F776" s="217">
        <v>5</v>
      </c>
      <c r="G776" s="1">
        <f t="shared" si="15"/>
        <v>113.19999999999999</v>
      </c>
    </row>
    <row r="777" spans="1:7">
      <c r="A777" s="46">
        <v>45280</v>
      </c>
      <c r="B777" s="405">
        <v>28013</v>
      </c>
      <c r="C777" s="405" t="s">
        <v>27</v>
      </c>
      <c r="D777" t="s">
        <v>13</v>
      </c>
      <c r="E777" s="217"/>
      <c r="F777" s="217">
        <v>106.6</v>
      </c>
      <c r="G777" s="1">
        <f t="shared" si="15"/>
        <v>6.5999999999999943</v>
      </c>
    </row>
    <row r="778" spans="1:7">
      <c r="A778" s="46">
        <v>45280</v>
      </c>
      <c r="B778" s="405">
        <v>28013</v>
      </c>
      <c r="C778" s="405" t="s">
        <v>27</v>
      </c>
      <c r="D778" t="s">
        <v>14</v>
      </c>
      <c r="E778" s="217"/>
      <c r="F778" s="217">
        <v>6.6</v>
      </c>
      <c r="G778" s="1">
        <f t="shared" si="15"/>
        <v>0</v>
      </c>
    </row>
    <row r="779" spans="1:7">
      <c r="A779" s="32">
        <v>45260</v>
      </c>
      <c r="B779" s="404" t="s">
        <v>11</v>
      </c>
      <c r="C779" s="404" t="s">
        <v>28</v>
      </c>
      <c r="D779" t="s">
        <v>13</v>
      </c>
      <c r="E779" s="44">
        <v>115.9</v>
      </c>
      <c r="F779" s="217"/>
      <c r="G779" s="1">
        <f t="shared" si="15"/>
        <v>115.9</v>
      </c>
    </row>
    <row r="780" spans="1:7">
      <c r="B780" s="405"/>
      <c r="C780" s="405"/>
      <c r="D780" t="s">
        <v>14</v>
      </c>
      <c r="E780" s="44">
        <v>12.9</v>
      </c>
      <c r="F780" s="217"/>
      <c r="G780" s="1">
        <f t="shared" si="15"/>
        <v>128.80000000000001</v>
      </c>
    </row>
    <row r="781" spans="1:7">
      <c r="B781" s="405"/>
      <c r="C781" s="405"/>
      <c r="D781" t="s">
        <v>15</v>
      </c>
      <c r="E781" s="217">
        <v>60</v>
      </c>
      <c r="F781" s="217"/>
      <c r="G781" s="1">
        <f t="shared" si="15"/>
        <v>188.8</v>
      </c>
    </row>
    <row r="782" spans="1:7">
      <c r="B782" s="405"/>
      <c r="C782" s="405"/>
      <c r="D782" t="s">
        <v>16</v>
      </c>
      <c r="E782" s="217">
        <v>5</v>
      </c>
      <c r="F782" s="217"/>
      <c r="G782" s="1">
        <f t="shared" si="15"/>
        <v>193.8</v>
      </c>
    </row>
    <row r="783" spans="1:7">
      <c r="A783" s="30">
        <v>45260</v>
      </c>
      <c r="B783" s="405" t="s">
        <v>64</v>
      </c>
      <c r="C783" s="405" t="s">
        <v>28</v>
      </c>
      <c r="D783" t="s">
        <v>15</v>
      </c>
      <c r="E783" s="217"/>
      <c r="F783" s="217">
        <v>60</v>
      </c>
      <c r="G783" s="1">
        <f t="shared" si="15"/>
        <v>133.80000000000001</v>
      </c>
    </row>
    <row r="784" spans="1:7">
      <c r="A784" s="30">
        <v>45260</v>
      </c>
      <c r="B784" s="405" t="s">
        <v>64</v>
      </c>
      <c r="C784" s="405" t="s">
        <v>28</v>
      </c>
      <c r="D784" t="s">
        <v>16</v>
      </c>
      <c r="E784" s="217"/>
      <c r="F784" s="217">
        <v>5</v>
      </c>
      <c r="G784" s="1">
        <f t="shared" si="15"/>
        <v>128.80000000000001</v>
      </c>
    </row>
    <row r="785" spans="1:7">
      <c r="A785" s="30">
        <v>45294</v>
      </c>
      <c r="B785" s="405">
        <v>28102</v>
      </c>
      <c r="C785" s="405" t="s">
        <v>28</v>
      </c>
      <c r="D785" t="s">
        <v>13</v>
      </c>
      <c r="E785" s="217"/>
      <c r="F785" s="217">
        <v>115.9</v>
      </c>
      <c r="G785" s="1">
        <f t="shared" si="15"/>
        <v>12.900000000000006</v>
      </c>
    </row>
    <row r="786" spans="1:7">
      <c r="A786" s="30">
        <v>45294</v>
      </c>
      <c r="B786" s="405">
        <v>28102</v>
      </c>
      <c r="C786" s="405" t="s">
        <v>28</v>
      </c>
      <c r="D786" t="s">
        <v>14</v>
      </c>
      <c r="E786" s="217"/>
      <c r="F786" s="217">
        <v>12.9</v>
      </c>
      <c r="G786" s="1">
        <f t="shared" si="15"/>
        <v>0</v>
      </c>
    </row>
    <row r="787" spans="1:7">
      <c r="A787" s="32">
        <v>45291</v>
      </c>
      <c r="B787" s="404" t="s">
        <v>11</v>
      </c>
      <c r="C787" s="404" t="s">
        <v>29</v>
      </c>
      <c r="D787" t="s">
        <v>13</v>
      </c>
      <c r="E787" s="44">
        <v>123.8</v>
      </c>
      <c r="F787" s="217"/>
      <c r="G787" s="1">
        <f t="shared" si="15"/>
        <v>123.8</v>
      </c>
    </row>
    <row r="788" spans="1:7">
      <c r="B788" s="405"/>
      <c r="C788" s="405"/>
      <c r="D788" t="s">
        <v>14</v>
      </c>
      <c r="E788" s="44">
        <v>13.7</v>
      </c>
      <c r="F788" s="217"/>
      <c r="G788" s="1">
        <f t="shared" si="15"/>
        <v>137.5</v>
      </c>
    </row>
    <row r="789" spans="1:7">
      <c r="B789" s="405"/>
      <c r="C789" s="405"/>
      <c r="D789" t="s">
        <v>15</v>
      </c>
      <c r="E789" s="217">
        <v>60</v>
      </c>
      <c r="F789" s="217"/>
      <c r="G789" s="1">
        <f>+G788+E789-F789</f>
        <v>197.5</v>
      </c>
    </row>
    <row r="790" spans="1:7">
      <c r="B790" s="405"/>
      <c r="C790" s="405"/>
      <c r="D790" t="s">
        <v>16</v>
      </c>
      <c r="E790" s="217">
        <v>5</v>
      </c>
      <c r="F790" s="217"/>
      <c r="G790" s="1">
        <f>+G789+E790-F790</f>
        <v>202.5</v>
      </c>
    </row>
    <row r="791" spans="1:7">
      <c r="A791" s="30">
        <v>45291</v>
      </c>
      <c r="B791" s="405" t="s">
        <v>48</v>
      </c>
      <c r="C791" s="405" t="s">
        <v>29</v>
      </c>
      <c r="D791" t="s">
        <v>15</v>
      </c>
      <c r="E791" s="217"/>
      <c r="F791" s="217">
        <v>60</v>
      </c>
      <c r="G791" s="1">
        <f>+G790+E791-F791</f>
        <v>142.5</v>
      </c>
    </row>
    <row r="792" spans="1:7">
      <c r="A792" s="30">
        <v>45291</v>
      </c>
      <c r="B792" s="405" t="s">
        <v>48</v>
      </c>
      <c r="C792" s="405" t="s">
        <v>29</v>
      </c>
      <c r="D792" t="s">
        <v>16</v>
      </c>
      <c r="E792" s="217"/>
      <c r="F792" s="217">
        <v>5</v>
      </c>
      <c r="G792" s="1">
        <f>+G791+E792-F792</f>
        <v>137.5</v>
      </c>
    </row>
    <row r="793" spans="1:7">
      <c r="A793" s="30">
        <v>45327</v>
      </c>
      <c r="B793" s="405">
        <v>28216</v>
      </c>
      <c r="C793" s="405" t="s">
        <v>29</v>
      </c>
      <c r="D793" t="s">
        <v>13</v>
      </c>
      <c r="E793" s="217"/>
      <c r="F793" s="44">
        <v>123.8</v>
      </c>
      <c r="G793" s="1">
        <f>+G792+E793-F793</f>
        <v>13.700000000000003</v>
      </c>
    </row>
    <row r="794" spans="1:7">
      <c r="A794" s="30">
        <v>45327</v>
      </c>
      <c r="B794" s="405">
        <v>28216</v>
      </c>
      <c r="C794" s="405" t="s">
        <v>29</v>
      </c>
      <c r="D794" t="s">
        <v>14</v>
      </c>
      <c r="E794" s="217"/>
      <c r="F794" s="44">
        <v>13.7</v>
      </c>
      <c r="G794" s="1">
        <f>+G793+E794-F794</f>
        <v>0</v>
      </c>
    </row>
    <row r="795" spans="1:7">
      <c r="A795" s="68">
        <v>45322</v>
      </c>
      <c r="B795" s="404" t="s">
        <v>11</v>
      </c>
      <c r="C795" s="404" t="s">
        <v>12</v>
      </c>
      <c r="D795" t="s">
        <v>13</v>
      </c>
      <c r="E795" s="44">
        <v>138.30000000000001</v>
      </c>
      <c r="F795" s="217"/>
      <c r="G795" s="1">
        <f>+G794+E795-F795</f>
        <v>138.30000000000001</v>
      </c>
    </row>
    <row r="796" spans="1:7">
      <c r="A796" s="46"/>
      <c r="B796" s="405"/>
      <c r="C796" s="405"/>
      <c r="D796" t="s">
        <v>14</v>
      </c>
      <c r="E796" s="44">
        <v>22.9</v>
      </c>
      <c r="F796" s="217"/>
      <c r="G796" s="1">
        <f t="shared" si="15"/>
        <v>161.20000000000002</v>
      </c>
    </row>
    <row r="797" spans="1:7">
      <c r="A797" s="46"/>
      <c r="B797" s="405"/>
      <c r="C797" s="405"/>
      <c r="D797" t="s">
        <v>15</v>
      </c>
      <c r="E797" s="217">
        <v>60</v>
      </c>
      <c r="F797" s="217"/>
      <c r="G797" s="1">
        <f t="shared" si="15"/>
        <v>221.20000000000002</v>
      </c>
    </row>
    <row r="798" spans="1:7">
      <c r="A798" s="46"/>
      <c r="B798" s="405"/>
      <c r="C798" s="405"/>
      <c r="D798" t="s">
        <v>16</v>
      </c>
      <c r="E798" s="217">
        <v>5</v>
      </c>
      <c r="F798" s="217"/>
      <c r="G798" s="1">
        <f t="shared" si="15"/>
        <v>226.20000000000002</v>
      </c>
    </row>
    <row r="799" spans="1:7">
      <c r="A799" s="46"/>
      <c r="B799" s="405"/>
      <c r="C799" s="405"/>
      <c r="D799" t="s">
        <v>146</v>
      </c>
      <c r="E799" s="217">
        <v>24.2</v>
      </c>
      <c r="F799" s="217"/>
      <c r="G799" s="1">
        <f t="shared" si="15"/>
        <v>250.4</v>
      </c>
    </row>
    <row r="800" spans="1:7">
      <c r="A800" s="46">
        <v>45322</v>
      </c>
      <c r="B800" s="405" t="s">
        <v>49</v>
      </c>
      <c r="C800" s="405" t="s">
        <v>12</v>
      </c>
      <c r="D800" t="s">
        <v>15</v>
      </c>
      <c r="E800" s="217"/>
      <c r="F800" s="217">
        <v>60</v>
      </c>
      <c r="G800" s="1">
        <f t="shared" si="15"/>
        <v>190.4</v>
      </c>
    </row>
    <row r="801" spans="1:7">
      <c r="A801" s="46">
        <v>45322</v>
      </c>
      <c r="B801" s="405" t="s">
        <v>49</v>
      </c>
      <c r="C801" s="405" t="s">
        <v>12</v>
      </c>
      <c r="D801" t="s">
        <v>16</v>
      </c>
      <c r="E801" s="217"/>
      <c r="F801" s="217">
        <v>5</v>
      </c>
      <c r="G801" s="1">
        <f t="shared" si="15"/>
        <v>185.4</v>
      </c>
    </row>
    <row r="802" spans="1:7">
      <c r="A802" s="46">
        <v>45356</v>
      </c>
      <c r="B802" s="405">
        <v>28439</v>
      </c>
      <c r="C802" s="405" t="s">
        <v>12</v>
      </c>
      <c r="D802" t="s">
        <v>13</v>
      </c>
      <c r="E802" s="217"/>
      <c r="F802" s="44">
        <v>138.30000000000001</v>
      </c>
      <c r="G802" s="1">
        <f t="shared" si="15"/>
        <v>47.099999999999994</v>
      </c>
    </row>
    <row r="803" spans="1:7">
      <c r="A803" s="46">
        <v>45356</v>
      </c>
      <c r="B803" s="405">
        <v>28439</v>
      </c>
      <c r="C803" s="405" t="s">
        <v>12</v>
      </c>
      <c r="D803" t="s">
        <v>14</v>
      </c>
      <c r="E803" s="217"/>
      <c r="F803" s="44">
        <v>22.9</v>
      </c>
      <c r="G803" s="1">
        <f t="shared" si="15"/>
        <v>24.199999999999996</v>
      </c>
    </row>
    <row r="804" spans="1:7">
      <c r="A804" s="46">
        <v>45356</v>
      </c>
      <c r="B804" s="405">
        <v>28439</v>
      </c>
      <c r="C804" s="405" t="s">
        <v>12</v>
      </c>
      <c r="D804" t="s">
        <v>146</v>
      </c>
      <c r="E804" s="217"/>
      <c r="F804" s="217">
        <v>24.2</v>
      </c>
      <c r="G804" s="1">
        <f t="shared" si="15"/>
        <v>0</v>
      </c>
    </row>
    <row r="805" spans="1:7">
      <c r="A805" s="68">
        <v>45351</v>
      </c>
      <c r="B805" s="404" t="s">
        <v>11</v>
      </c>
      <c r="C805" s="404" t="s">
        <v>19</v>
      </c>
      <c r="D805" t="s">
        <v>13</v>
      </c>
      <c r="E805" s="217">
        <v>143.19999999999999</v>
      </c>
      <c r="F805" s="217"/>
      <c r="G805" s="1">
        <f t="shared" si="15"/>
        <v>143.19999999999999</v>
      </c>
    </row>
    <row r="806" spans="1:7">
      <c r="A806" s="46"/>
      <c r="B806" s="405"/>
      <c r="C806" s="405"/>
      <c r="D806" t="s">
        <v>14</v>
      </c>
      <c r="E806" s="217">
        <v>23.2</v>
      </c>
      <c r="F806" s="217"/>
      <c r="G806" s="1">
        <f t="shared" si="15"/>
        <v>166.39999999999998</v>
      </c>
    </row>
    <row r="807" spans="1:7">
      <c r="A807" s="46"/>
      <c r="B807" s="405"/>
      <c r="C807" s="405"/>
      <c r="D807" t="s">
        <v>15</v>
      </c>
      <c r="E807" s="217">
        <v>58</v>
      </c>
      <c r="F807" s="217"/>
      <c r="G807" s="1">
        <f t="shared" si="15"/>
        <v>224.39999999999998</v>
      </c>
    </row>
    <row r="808" spans="1:7">
      <c r="A808" s="46"/>
      <c r="B808" s="405"/>
      <c r="C808" s="405"/>
      <c r="D808" t="s">
        <v>16</v>
      </c>
      <c r="E808" s="217">
        <v>5</v>
      </c>
      <c r="F808" s="217"/>
      <c r="G808" s="1">
        <f t="shared" si="15"/>
        <v>229.39999999999998</v>
      </c>
    </row>
    <row r="809" spans="1:7">
      <c r="A809" s="46">
        <v>45351</v>
      </c>
      <c r="B809" s="405" t="s">
        <v>50</v>
      </c>
      <c r="C809" s="405" t="s">
        <v>19</v>
      </c>
      <c r="D809" t="s">
        <v>15</v>
      </c>
      <c r="E809" s="217"/>
      <c r="F809" s="217">
        <v>58</v>
      </c>
      <c r="G809" s="1">
        <f t="shared" si="15"/>
        <v>171.39999999999998</v>
      </c>
    </row>
    <row r="810" spans="1:7">
      <c r="A810" s="46">
        <v>45351</v>
      </c>
      <c r="B810" s="405" t="s">
        <v>50</v>
      </c>
      <c r="C810" s="405" t="s">
        <v>19</v>
      </c>
      <c r="D810" t="s">
        <v>16</v>
      </c>
      <c r="E810" s="217"/>
      <c r="F810" s="217">
        <v>5</v>
      </c>
      <c r="G810" s="1">
        <f t="shared" si="15"/>
        <v>166.39999999999998</v>
      </c>
    </row>
    <row r="811" spans="1:7">
      <c r="A811" s="30">
        <v>45376</v>
      </c>
      <c r="B811" s="405">
        <v>28606</v>
      </c>
      <c r="C811" s="405" t="s">
        <v>19</v>
      </c>
      <c r="D811" t="s">
        <v>13</v>
      </c>
      <c r="F811" s="217">
        <v>143.19999999999999</v>
      </c>
      <c r="G811" s="1">
        <f t="shared" si="15"/>
        <v>23.199999999999989</v>
      </c>
    </row>
    <row r="812" spans="1:7">
      <c r="A812" s="30">
        <v>45376</v>
      </c>
      <c r="B812" s="405">
        <v>28606</v>
      </c>
      <c r="C812" s="405" t="s">
        <v>19</v>
      </c>
      <c r="D812" t="s">
        <v>14</v>
      </c>
      <c r="F812" s="217">
        <v>23.2</v>
      </c>
      <c r="G812" s="1">
        <f t="shared" si="15"/>
        <v>0</v>
      </c>
    </row>
    <row r="813" spans="1:7">
      <c r="A813" s="32">
        <v>45382</v>
      </c>
      <c r="B813" s="404" t="s">
        <v>11</v>
      </c>
      <c r="C813" s="404" t="s">
        <v>20</v>
      </c>
      <c r="D813" t="s">
        <v>13</v>
      </c>
      <c r="E813" s="217">
        <v>138.69999999999999</v>
      </c>
      <c r="F813" s="217"/>
      <c r="G813" s="1">
        <f t="shared" si="15"/>
        <v>138.69999999999999</v>
      </c>
    </row>
    <row r="814" spans="1:7">
      <c r="B814" s="405"/>
      <c r="C814" s="405"/>
      <c r="D814" t="s">
        <v>14</v>
      </c>
      <c r="E814" s="217">
        <v>16</v>
      </c>
      <c r="F814" s="217"/>
      <c r="G814" s="1">
        <f t="shared" si="15"/>
        <v>154.69999999999999</v>
      </c>
    </row>
    <row r="815" spans="1:7">
      <c r="B815" s="405"/>
      <c r="C815" s="405"/>
      <c r="D815" t="s">
        <v>15</v>
      </c>
      <c r="E815" s="217">
        <v>60</v>
      </c>
      <c r="F815" s="217"/>
      <c r="G815" s="1">
        <f t="shared" si="15"/>
        <v>214.7</v>
      </c>
    </row>
    <row r="816" spans="1:7">
      <c r="B816" s="405"/>
      <c r="C816" s="405"/>
      <c r="D816" t="s">
        <v>16</v>
      </c>
      <c r="E816" s="217">
        <v>5</v>
      </c>
      <c r="F816" s="217"/>
      <c r="G816" s="1">
        <f t="shared" si="15"/>
        <v>219.7</v>
      </c>
    </row>
    <row r="817" spans="1:7">
      <c r="A817" s="30">
        <v>45382</v>
      </c>
      <c r="B817" s="405" t="s">
        <v>53</v>
      </c>
      <c r="C817" s="405" t="s">
        <v>20</v>
      </c>
      <c r="D817" t="s">
        <v>15</v>
      </c>
      <c r="E817" s="217"/>
      <c r="F817" s="217">
        <v>60</v>
      </c>
      <c r="G817" s="1">
        <f t="shared" si="15"/>
        <v>159.69999999999999</v>
      </c>
    </row>
    <row r="818" spans="1:7">
      <c r="A818" s="30">
        <v>45382</v>
      </c>
      <c r="B818" s="405" t="s">
        <v>53</v>
      </c>
      <c r="C818" s="405" t="s">
        <v>20</v>
      </c>
      <c r="D818" t="s">
        <v>16</v>
      </c>
      <c r="E818" s="217"/>
      <c r="F818" s="217">
        <v>5</v>
      </c>
      <c r="G818" s="1">
        <f t="shared" si="15"/>
        <v>154.69999999999999</v>
      </c>
    </row>
    <row r="819" spans="1:7">
      <c r="A819" s="30">
        <v>45426</v>
      </c>
      <c r="B819" s="405">
        <v>28867</v>
      </c>
      <c r="C819" s="405" t="s">
        <v>20</v>
      </c>
      <c r="D819" t="s">
        <v>13</v>
      </c>
      <c r="E819" s="217"/>
      <c r="F819" s="217">
        <v>138.69999999999999</v>
      </c>
      <c r="G819" s="1">
        <f t="shared" si="15"/>
        <v>16</v>
      </c>
    </row>
    <row r="820" spans="1:7">
      <c r="A820" s="30">
        <v>45426</v>
      </c>
      <c r="B820" s="405">
        <v>28867</v>
      </c>
      <c r="C820" s="405" t="s">
        <v>20</v>
      </c>
      <c r="D820" t="s">
        <v>14</v>
      </c>
      <c r="E820" s="217"/>
      <c r="F820" s="217">
        <v>16</v>
      </c>
      <c r="G820" s="1">
        <f t="shared" si="15"/>
        <v>0</v>
      </c>
    </row>
    <row r="821" spans="1:7">
      <c r="A821" s="32">
        <v>45412</v>
      </c>
      <c r="B821" s="404" t="s">
        <v>11</v>
      </c>
      <c r="C821" s="404" t="s">
        <v>21</v>
      </c>
      <c r="D821" t="s">
        <v>13</v>
      </c>
      <c r="E821" s="217">
        <v>137.9</v>
      </c>
      <c r="F821" s="217"/>
      <c r="G821" s="1">
        <f t="shared" si="15"/>
        <v>137.9</v>
      </c>
    </row>
    <row r="822" spans="1:7">
      <c r="B822" s="405"/>
      <c r="C822" s="405"/>
      <c r="D822" t="s">
        <v>14</v>
      </c>
      <c r="E822" s="217">
        <v>14.6</v>
      </c>
      <c r="F822" s="217"/>
      <c r="G822" s="1">
        <f t="shared" si="15"/>
        <v>152.5</v>
      </c>
    </row>
    <row r="823" spans="1:7">
      <c r="B823" s="405"/>
      <c r="C823" s="405"/>
      <c r="D823" t="s">
        <v>15</v>
      </c>
      <c r="E823" s="217">
        <v>60</v>
      </c>
      <c r="F823" s="217"/>
      <c r="G823" s="1">
        <f t="shared" si="15"/>
        <v>212.5</v>
      </c>
    </row>
    <row r="824" spans="1:7">
      <c r="B824" s="405"/>
      <c r="C824" s="405"/>
      <c r="D824" t="s">
        <v>16</v>
      </c>
      <c r="E824" s="217">
        <v>5</v>
      </c>
      <c r="F824" s="217"/>
      <c r="G824" s="1">
        <f t="shared" si="15"/>
        <v>217.5</v>
      </c>
    </row>
    <row r="825" spans="1:7">
      <c r="A825" s="30">
        <v>45412</v>
      </c>
      <c r="B825" s="405" t="s">
        <v>95</v>
      </c>
      <c r="C825" s="405" t="s">
        <v>21</v>
      </c>
      <c r="D825" t="s">
        <v>15</v>
      </c>
      <c r="E825" s="217"/>
      <c r="F825" s="217">
        <v>56</v>
      </c>
      <c r="G825" s="1">
        <f t="shared" si="15"/>
        <v>161.5</v>
      </c>
    </row>
    <row r="826" spans="1:7">
      <c r="A826" s="30">
        <v>45419</v>
      </c>
      <c r="B826" s="405">
        <v>28798</v>
      </c>
      <c r="C826" s="405" t="s">
        <v>21</v>
      </c>
      <c r="D826" t="s">
        <v>15</v>
      </c>
      <c r="E826" s="217"/>
      <c r="F826" s="217">
        <v>4</v>
      </c>
      <c r="G826" s="1">
        <f t="shared" si="15"/>
        <v>157.5</v>
      </c>
    </row>
    <row r="827" spans="1:7">
      <c r="A827" s="30">
        <v>45419</v>
      </c>
      <c r="B827" s="405">
        <v>28798</v>
      </c>
      <c r="C827" s="405" t="s">
        <v>21</v>
      </c>
      <c r="D827" t="s">
        <v>16</v>
      </c>
      <c r="E827" s="217"/>
      <c r="F827" s="217">
        <v>5</v>
      </c>
      <c r="G827" s="1">
        <f t="shared" si="15"/>
        <v>152.5</v>
      </c>
    </row>
    <row r="828" spans="1:7">
      <c r="A828" s="30">
        <v>45457</v>
      </c>
      <c r="B828" s="405">
        <v>29021</v>
      </c>
      <c r="C828" s="405" t="s">
        <v>21</v>
      </c>
      <c r="D828" t="s">
        <v>13</v>
      </c>
      <c r="E828" s="217"/>
      <c r="F828" s="217">
        <v>137.9</v>
      </c>
      <c r="G828" s="1">
        <f t="shared" si="15"/>
        <v>14.599999999999994</v>
      </c>
    </row>
    <row r="829" spans="1:7">
      <c r="A829" s="30">
        <v>45457</v>
      </c>
      <c r="B829" s="405">
        <v>29021</v>
      </c>
      <c r="C829" s="405" t="s">
        <v>21</v>
      </c>
      <c r="D829" t="s">
        <v>14</v>
      </c>
      <c r="E829" s="217"/>
      <c r="F829" s="217">
        <v>14.6</v>
      </c>
      <c r="G829" s="1">
        <f t="shared" si="15"/>
        <v>0</v>
      </c>
    </row>
    <row r="830" spans="1:7">
      <c r="A830" s="32">
        <v>45443</v>
      </c>
      <c r="B830" s="404" t="s">
        <v>11</v>
      </c>
      <c r="C830" s="404" t="s">
        <v>22</v>
      </c>
      <c r="D830" t="s">
        <v>13</v>
      </c>
      <c r="E830" s="217">
        <v>125.4</v>
      </c>
      <c r="F830" s="217"/>
      <c r="G830" s="1">
        <f t="shared" si="15"/>
        <v>125.4</v>
      </c>
    </row>
    <row r="831" spans="1:7">
      <c r="B831" s="405"/>
      <c r="C831" s="405"/>
      <c r="D831" t="s">
        <v>14</v>
      </c>
      <c r="E831" s="217">
        <v>11.8</v>
      </c>
      <c r="F831" s="217"/>
      <c r="G831" s="1">
        <f t="shared" si="15"/>
        <v>137.20000000000002</v>
      </c>
    </row>
    <row r="832" spans="1:7">
      <c r="B832" s="405"/>
      <c r="C832" s="405"/>
      <c r="D832" t="s">
        <v>15</v>
      </c>
      <c r="E832" s="217">
        <v>60</v>
      </c>
      <c r="F832" s="217"/>
      <c r="G832" s="1">
        <f t="shared" si="15"/>
        <v>197.20000000000002</v>
      </c>
    </row>
    <row r="833" spans="1:7">
      <c r="B833" s="405"/>
      <c r="C833" s="405"/>
      <c r="D833" t="s">
        <v>16</v>
      </c>
      <c r="E833" s="217">
        <v>5</v>
      </c>
      <c r="F833" s="217"/>
      <c r="G833" s="1">
        <f t="shared" si="15"/>
        <v>202.20000000000002</v>
      </c>
    </row>
    <row r="834" spans="1:7">
      <c r="A834" s="30">
        <v>45443</v>
      </c>
      <c r="B834" s="405" t="s">
        <v>96</v>
      </c>
      <c r="C834" s="405" t="s">
        <v>22</v>
      </c>
      <c r="D834" t="s">
        <v>15</v>
      </c>
      <c r="E834" s="217"/>
      <c r="F834" s="217">
        <v>60</v>
      </c>
      <c r="G834" s="1">
        <f t="shared" si="15"/>
        <v>142.20000000000002</v>
      </c>
    </row>
    <row r="835" spans="1:7">
      <c r="A835" s="30">
        <v>45443</v>
      </c>
      <c r="B835" s="405" t="s">
        <v>96</v>
      </c>
      <c r="C835" s="405" t="s">
        <v>22</v>
      </c>
      <c r="D835" t="s">
        <v>16</v>
      </c>
      <c r="E835" s="217"/>
      <c r="F835" s="217">
        <v>5</v>
      </c>
      <c r="G835" s="1">
        <f t="shared" si="15"/>
        <v>137.20000000000002</v>
      </c>
    </row>
    <row r="836" spans="1:7">
      <c r="A836" s="30">
        <v>45483</v>
      </c>
      <c r="B836" s="405">
        <v>29278</v>
      </c>
      <c r="C836" s="405" t="s">
        <v>22</v>
      </c>
      <c r="D836" t="s">
        <v>13</v>
      </c>
      <c r="E836" s="217"/>
      <c r="F836" s="217">
        <v>125.4</v>
      </c>
      <c r="G836" s="1">
        <f t="shared" ref="G836:G899" si="16">+G835+E836-F836</f>
        <v>11.800000000000011</v>
      </c>
    </row>
    <row r="837" spans="1:7">
      <c r="A837" s="30">
        <v>45483</v>
      </c>
      <c r="B837" s="405">
        <v>29278</v>
      </c>
      <c r="C837" s="405" t="s">
        <v>22</v>
      </c>
      <c r="D837" t="s">
        <v>14</v>
      </c>
      <c r="E837" s="217"/>
      <c r="F837" s="217">
        <v>11.8</v>
      </c>
      <c r="G837" s="1">
        <f t="shared" si="16"/>
        <v>0</v>
      </c>
    </row>
    <row r="838" spans="1:7">
      <c r="A838" s="68">
        <v>45473</v>
      </c>
      <c r="B838" s="404" t="s">
        <v>11</v>
      </c>
      <c r="C838" s="404" t="s">
        <v>23</v>
      </c>
      <c r="D838" t="s">
        <v>13</v>
      </c>
      <c r="E838" s="217">
        <v>121.8</v>
      </c>
      <c r="F838" s="217"/>
      <c r="G838" s="1">
        <f t="shared" si="16"/>
        <v>121.8</v>
      </c>
    </row>
    <row r="839" spans="1:7">
      <c r="A839" s="46"/>
      <c r="B839" s="405"/>
      <c r="C839" s="405"/>
      <c r="D839" t="s">
        <v>14</v>
      </c>
      <c r="E839" s="217">
        <v>11</v>
      </c>
      <c r="F839" s="217"/>
      <c r="G839" s="1">
        <f t="shared" si="16"/>
        <v>132.80000000000001</v>
      </c>
    </row>
    <row r="840" spans="1:7">
      <c r="A840" s="46"/>
      <c r="B840" s="405"/>
      <c r="C840" s="405"/>
      <c r="D840" t="s">
        <v>15</v>
      </c>
      <c r="E840" s="217">
        <v>60</v>
      </c>
      <c r="F840" s="217"/>
      <c r="G840" s="1">
        <f t="shared" si="16"/>
        <v>192.8</v>
      </c>
    </row>
    <row r="841" spans="1:7">
      <c r="A841" s="46"/>
      <c r="B841" s="405"/>
      <c r="C841" s="405"/>
      <c r="D841" t="s">
        <v>16</v>
      </c>
      <c r="E841" s="217">
        <v>5</v>
      </c>
      <c r="F841" s="217"/>
      <c r="G841" s="1">
        <f t="shared" si="16"/>
        <v>197.8</v>
      </c>
    </row>
    <row r="842" spans="1:7">
      <c r="A842" s="46">
        <v>45473</v>
      </c>
      <c r="B842" s="405" t="s">
        <v>56</v>
      </c>
      <c r="C842" s="405" t="s">
        <v>23</v>
      </c>
      <c r="D842" t="s">
        <v>15</v>
      </c>
      <c r="E842" s="217"/>
      <c r="F842" s="217">
        <v>60</v>
      </c>
      <c r="G842" s="1">
        <f t="shared" si="16"/>
        <v>137.80000000000001</v>
      </c>
    </row>
    <row r="843" spans="1:7">
      <c r="A843" s="46">
        <v>45473</v>
      </c>
      <c r="B843" s="405" t="s">
        <v>56</v>
      </c>
      <c r="C843" s="405" t="s">
        <v>23</v>
      </c>
      <c r="D843" t="s">
        <v>16</v>
      </c>
      <c r="E843" s="217"/>
      <c r="F843" s="217">
        <v>5</v>
      </c>
      <c r="G843" s="1">
        <f t="shared" si="16"/>
        <v>132.80000000000001</v>
      </c>
    </row>
    <row r="844" spans="1:7">
      <c r="A844" s="46">
        <v>45520</v>
      </c>
      <c r="B844" s="405">
        <v>29549</v>
      </c>
      <c r="C844" s="405" t="s">
        <v>23</v>
      </c>
      <c r="D844" t="s">
        <v>13</v>
      </c>
      <c r="E844" s="217"/>
      <c r="F844" s="217">
        <v>121.8</v>
      </c>
      <c r="G844" s="1">
        <f t="shared" si="16"/>
        <v>11.000000000000014</v>
      </c>
    </row>
    <row r="845" spans="1:7">
      <c r="A845" s="46">
        <v>45520</v>
      </c>
      <c r="B845" s="405">
        <v>29549</v>
      </c>
      <c r="C845" s="405" t="s">
        <v>23</v>
      </c>
      <c r="D845" t="s">
        <v>14</v>
      </c>
      <c r="E845" s="217"/>
      <c r="F845" s="217">
        <v>11</v>
      </c>
      <c r="G845" s="1">
        <f t="shared" si="16"/>
        <v>1.4210854715202004E-14</v>
      </c>
    </row>
    <row r="846" spans="1:7">
      <c r="A846" s="68">
        <v>45504</v>
      </c>
      <c r="B846" s="404" t="s">
        <v>11</v>
      </c>
      <c r="C846" s="404" t="s">
        <v>24</v>
      </c>
      <c r="D846" t="s">
        <v>13</v>
      </c>
      <c r="E846" s="217">
        <v>119.6</v>
      </c>
      <c r="F846" s="217"/>
      <c r="G846" s="1">
        <f t="shared" si="16"/>
        <v>119.60000000000001</v>
      </c>
    </row>
    <row r="847" spans="1:7">
      <c r="A847" s="46"/>
      <c r="B847" s="405"/>
      <c r="C847" s="405"/>
      <c r="D847" t="s">
        <v>14</v>
      </c>
      <c r="E847" s="217">
        <v>12.2</v>
      </c>
      <c r="F847" s="217"/>
      <c r="G847" s="1">
        <f t="shared" si="16"/>
        <v>131.80000000000001</v>
      </c>
    </row>
    <row r="848" spans="1:7">
      <c r="A848" s="46"/>
      <c r="B848" s="405"/>
      <c r="C848" s="405"/>
      <c r="D848" t="s">
        <v>15</v>
      </c>
      <c r="E848" s="217">
        <v>60</v>
      </c>
      <c r="F848" s="217"/>
      <c r="G848" s="1">
        <f t="shared" si="16"/>
        <v>191.8</v>
      </c>
    </row>
    <row r="849" spans="1:7">
      <c r="A849" s="46"/>
      <c r="B849" s="405"/>
      <c r="C849" s="405"/>
      <c r="D849" t="s">
        <v>16</v>
      </c>
      <c r="E849" s="217">
        <v>5</v>
      </c>
      <c r="F849" s="217"/>
      <c r="G849" s="1">
        <f t="shared" si="16"/>
        <v>196.8</v>
      </c>
    </row>
    <row r="850" spans="1:7">
      <c r="A850" s="46"/>
      <c r="B850" s="405"/>
      <c r="C850" s="405"/>
      <c r="D850" s="56" t="s">
        <v>97</v>
      </c>
      <c r="E850" s="56">
        <v>250</v>
      </c>
      <c r="F850" s="217"/>
      <c r="G850" s="1">
        <f t="shared" si="16"/>
        <v>446.8</v>
      </c>
    </row>
    <row r="851" spans="1:7">
      <c r="A851" s="46">
        <v>45504</v>
      </c>
      <c r="B851" s="405" t="s">
        <v>32</v>
      </c>
      <c r="C851" s="405" t="s">
        <v>24</v>
      </c>
      <c r="D851" t="s">
        <v>15</v>
      </c>
      <c r="E851" s="217"/>
      <c r="F851" s="217">
        <v>60</v>
      </c>
      <c r="G851" s="1">
        <f t="shared" si="16"/>
        <v>386.8</v>
      </c>
    </row>
    <row r="852" spans="1:7">
      <c r="A852" s="46">
        <v>45504</v>
      </c>
      <c r="B852" s="405" t="s">
        <v>32</v>
      </c>
      <c r="C852" s="405" t="s">
        <v>24</v>
      </c>
      <c r="D852" t="s">
        <v>16</v>
      </c>
      <c r="E852" s="217"/>
      <c r="F852" s="217">
        <v>5</v>
      </c>
      <c r="G852" s="1">
        <f t="shared" si="16"/>
        <v>381.8</v>
      </c>
    </row>
    <row r="853" spans="1:7">
      <c r="A853" s="46">
        <v>45537</v>
      </c>
      <c r="B853" s="405">
        <v>29595</v>
      </c>
      <c r="C853" s="405" t="s">
        <v>24</v>
      </c>
      <c r="D853" t="s">
        <v>13</v>
      </c>
      <c r="E853" s="217"/>
      <c r="F853" s="217">
        <v>119.6</v>
      </c>
      <c r="G853" s="1">
        <f t="shared" si="16"/>
        <v>262.20000000000005</v>
      </c>
    </row>
    <row r="854" spans="1:7">
      <c r="A854" s="46">
        <v>45537</v>
      </c>
      <c r="B854" s="405">
        <v>29595</v>
      </c>
      <c r="C854" s="405" t="s">
        <v>24</v>
      </c>
      <c r="D854" t="s">
        <v>14</v>
      </c>
      <c r="E854" s="217"/>
      <c r="F854" s="217">
        <v>12.2</v>
      </c>
      <c r="G854" s="1">
        <f t="shared" si="16"/>
        <v>250.00000000000006</v>
      </c>
    </row>
    <row r="855" spans="1:7">
      <c r="A855" s="46">
        <v>45500</v>
      </c>
      <c r="B855" s="405">
        <v>29459</v>
      </c>
      <c r="C855" s="405" t="s">
        <v>24</v>
      </c>
      <c r="D855" t="s">
        <v>97</v>
      </c>
      <c r="E855" s="217"/>
      <c r="F855" s="217">
        <v>250</v>
      </c>
      <c r="G855" s="1">
        <f t="shared" si="16"/>
        <v>0</v>
      </c>
    </row>
    <row r="856" spans="1:7">
      <c r="A856" s="32">
        <v>45535</v>
      </c>
      <c r="B856" s="404" t="s">
        <v>11</v>
      </c>
      <c r="C856" s="404" t="s">
        <v>71</v>
      </c>
      <c r="D856" t="s">
        <v>13</v>
      </c>
      <c r="E856" s="217">
        <v>119.9</v>
      </c>
      <c r="F856" s="217"/>
      <c r="G856" s="1">
        <f t="shared" si="16"/>
        <v>119.9</v>
      </c>
    </row>
    <row r="857" spans="1:7">
      <c r="B857" s="405"/>
      <c r="C857" s="405"/>
      <c r="D857" t="s">
        <v>14</v>
      </c>
      <c r="E857" s="217">
        <v>10.199999999999999</v>
      </c>
      <c r="F857" s="217"/>
      <c r="G857" s="1">
        <f t="shared" si="16"/>
        <v>130.1</v>
      </c>
    </row>
    <row r="858" spans="1:7">
      <c r="B858" s="405"/>
      <c r="C858" s="405"/>
      <c r="D858" t="s">
        <v>15</v>
      </c>
      <c r="E858" s="217">
        <v>60</v>
      </c>
      <c r="F858" s="217"/>
      <c r="G858" s="1">
        <f t="shared" si="16"/>
        <v>190.1</v>
      </c>
    </row>
    <row r="859" spans="1:7">
      <c r="B859" s="405"/>
      <c r="C859" s="405"/>
      <c r="D859" t="s">
        <v>16</v>
      </c>
      <c r="E859" s="217">
        <v>5</v>
      </c>
      <c r="F859" s="217"/>
      <c r="G859" s="1">
        <f t="shared" si="16"/>
        <v>195.1</v>
      </c>
    </row>
    <row r="860" spans="1:7">
      <c r="A860" s="30">
        <v>45535</v>
      </c>
      <c r="B860" s="405" t="s">
        <v>75</v>
      </c>
      <c r="C860" s="405" t="s">
        <v>71</v>
      </c>
      <c r="D860" t="s">
        <v>15</v>
      </c>
      <c r="E860" s="217"/>
      <c r="F860" s="217">
        <v>60</v>
      </c>
      <c r="G860" s="1">
        <f t="shared" si="16"/>
        <v>135.1</v>
      </c>
    </row>
    <row r="861" spans="1:7">
      <c r="A861" s="30">
        <v>45535</v>
      </c>
      <c r="B861" s="405" t="s">
        <v>75</v>
      </c>
      <c r="C861" s="405" t="s">
        <v>71</v>
      </c>
      <c r="D861" t="s">
        <v>16</v>
      </c>
      <c r="E861" s="217"/>
      <c r="F861" s="217">
        <v>5</v>
      </c>
      <c r="G861" s="1">
        <f t="shared" si="16"/>
        <v>130.1</v>
      </c>
    </row>
    <row r="862" spans="1:7">
      <c r="A862" s="30">
        <v>45580</v>
      </c>
      <c r="B862" s="405">
        <v>29793</v>
      </c>
      <c r="C862" s="405" t="s">
        <v>71</v>
      </c>
      <c r="D862" t="s">
        <v>13</v>
      </c>
      <c r="E862" s="217"/>
      <c r="F862" s="217">
        <v>119.9</v>
      </c>
      <c r="G862" s="1">
        <f t="shared" si="16"/>
        <v>10.199999999999989</v>
      </c>
    </row>
    <row r="863" spans="1:7">
      <c r="A863" s="30">
        <v>45580</v>
      </c>
      <c r="B863" s="405">
        <v>29793</v>
      </c>
      <c r="C863" s="405" t="s">
        <v>71</v>
      </c>
      <c r="D863" t="s">
        <v>14</v>
      </c>
      <c r="E863" s="217"/>
      <c r="F863" s="217">
        <v>10.199999999999999</v>
      </c>
      <c r="G863" s="1">
        <f t="shared" si="16"/>
        <v>0</v>
      </c>
    </row>
    <row r="864" spans="1:7">
      <c r="A864" s="68">
        <v>45565</v>
      </c>
      <c r="B864" s="404" t="s">
        <v>11</v>
      </c>
      <c r="C864" s="404" t="s">
        <v>41</v>
      </c>
      <c r="D864" t="s">
        <v>13</v>
      </c>
      <c r="E864" s="217">
        <v>120.7</v>
      </c>
      <c r="F864" s="217"/>
      <c r="G864" s="1">
        <f t="shared" si="16"/>
        <v>120.7</v>
      </c>
    </row>
    <row r="865" spans="1:7">
      <c r="A865" s="46"/>
      <c r="B865" s="405"/>
      <c r="C865" s="405"/>
      <c r="D865" t="s">
        <v>14</v>
      </c>
      <c r="E865" s="217">
        <v>15.2</v>
      </c>
      <c r="F865" s="217"/>
      <c r="G865" s="1">
        <f t="shared" si="16"/>
        <v>135.9</v>
      </c>
    </row>
    <row r="866" spans="1:7">
      <c r="A866" s="46"/>
      <c r="B866" s="405"/>
      <c r="C866" s="405"/>
      <c r="D866" t="s">
        <v>15</v>
      </c>
      <c r="E866" s="217">
        <v>60</v>
      </c>
      <c r="F866" s="217"/>
      <c r="G866" s="1">
        <f t="shared" si="16"/>
        <v>195.9</v>
      </c>
    </row>
    <row r="867" spans="1:7">
      <c r="A867" s="46"/>
      <c r="B867" s="405"/>
      <c r="C867" s="405"/>
      <c r="D867" t="s">
        <v>16</v>
      </c>
      <c r="E867" s="217">
        <v>5</v>
      </c>
      <c r="F867" s="217"/>
      <c r="G867" s="1">
        <f t="shared" si="16"/>
        <v>200.9</v>
      </c>
    </row>
    <row r="868" spans="1:7">
      <c r="A868" s="46">
        <v>45565</v>
      </c>
      <c r="B868" s="405" t="s">
        <v>61</v>
      </c>
      <c r="C868" s="405" t="s">
        <v>41</v>
      </c>
      <c r="D868" t="s">
        <v>15</v>
      </c>
      <c r="E868" s="217"/>
      <c r="F868" s="217">
        <v>60</v>
      </c>
      <c r="G868" s="1">
        <f t="shared" si="16"/>
        <v>140.9</v>
      </c>
    </row>
    <row r="869" spans="1:7">
      <c r="A869" s="46">
        <v>45565</v>
      </c>
      <c r="B869" s="405" t="s">
        <v>61</v>
      </c>
      <c r="C869" s="405" t="s">
        <v>41</v>
      </c>
      <c r="D869" t="s">
        <v>16</v>
      </c>
      <c r="E869" s="217"/>
      <c r="F869" s="217">
        <v>5</v>
      </c>
      <c r="G869" s="1">
        <f t="shared" si="16"/>
        <v>135.9</v>
      </c>
    </row>
    <row r="870" spans="1:7">
      <c r="A870" s="30">
        <v>45582</v>
      </c>
      <c r="B870" s="405">
        <v>29840</v>
      </c>
      <c r="C870" s="405" t="s">
        <v>41</v>
      </c>
      <c r="D870" t="s">
        <v>13</v>
      </c>
      <c r="F870" s="58">
        <v>120.7</v>
      </c>
      <c r="G870" s="1">
        <f t="shared" si="16"/>
        <v>15.200000000000003</v>
      </c>
    </row>
    <row r="871" spans="1:7">
      <c r="A871" s="30">
        <v>45582</v>
      </c>
      <c r="B871" s="405">
        <v>29840</v>
      </c>
      <c r="C871" s="405" t="s">
        <v>41</v>
      </c>
      <c r="D871" t="s">
        <v>14</v>
      </c>
      <c r="F871" s="58">
        <v>15.2</v>
      </c>
      <c r="G871" s="1">
        <f t="shared" si="16"/>
        <v>0</v>
      </c>
    </row>
    <row r="872" spans="1:7">
      <c r="A872" s="68">
        <v>45596</v>
      </c>
      <c r="B872" s="404" t="s">
        <v>11</v>
      </c>
      <c r="C872" s="404" t="s">
        <v>27</v>
      </c>
      <c r="D872" t="s">
        <v>13</v>
      </c>
      <c r="E872" s="217">
        <v>25.2</v>
      </c>
      <c r="F872" s="217"/>
      <c r="G872" s="1">
        <f t="shared" si="16"/>
        <v>25.2</v>
      </c>
    </row>
    <row r="873" spans="1:7">
      <c r="A873" s="46"/>
      <c r="B873" s="405"/>
      <c r="C873" s="405"/>
      <c r="D873" t="s">
        <v>14</v>
      </c>
      <c r="E873" s="217">
        <v>12</v>
      </c>
      <c r="F873" s="217"/>
      <c r="G873" s="1">
        <f t="shared" si="16"/>
        <v>37.200000000000003</v>
      </c>
    </row>
    <row r="874" spans="1:7">
      <c r="A874" s="46"/>
      <c r="B874" s="405"/>
      <c r="C874" s="405"/>
      <c r="D874" t="s">
        <v>15</v>
      </c>
      <c r="E874" s="217">
        <v>60</v>
      </c>
      <c r="F874" s="217"/>
      <c r="G874" s="1">
        <f t="shared" si="16"/>
        <v>97.2</v>
      </c>
    </row>
    <row r="875" spans="1:7">
      <c r="A875" s="46"/>
      <c r="B875" s="405"/>
      <c r="C875" s="405"/>
      <c r="D875" t="s">
        <v>16</v>
      </c>
      <c r="E875" s="217">
        <v>5</v>
      </c>
      <c r="F875" s="217"/>
      <c r="G875" s="1">
        <f t="shared" si="16"/>
        <v>102.2</v>
      </c>
    </row>
    <row r="876" spans="1:7">
      <c r="A876" s="46">
        <v>45596</v>
      </c>
      <c r="B876" s="405" t="s">
        <v>62</v>
      </c>
      <c r="C876" s="405" t="s">
        <v>27</v>
      </c>
      <c r="D876" t="s">
        <v>15</v>
      </c>
      <c r="E876" s="217"/>
      <c r="F876" s="217">
        <v>60</v>
      </c>
      <c r="G876" s="1">
        <f t="shared" si="16"/>
        <v>42.2</v>
      </c>
    </row>
    <row r="877" spans="1:7">
      <c r="A877" s="46">
        <v>45596</v>
      </c>
      <c r="B877" s="405" t="s">
        <v>62</v>
      </c>
      <c r="C877" s="405" t="s">
        <v>27</v>
      </c>
      <c r="D877" t="s">
        <v>16</v>
      </c>
      <c r="E877" s="217"/>
      <c r="F877" s="217">
        <v>5</v>
      </c>
      <c r="G877" s="1">
        <f t="shared" si="16"/>
        <v>37.200000000000003</v>
      </c>
    </row>
    <row r="878" spans="1:7">
      <c r="A878" s="30">
        <v>45626</v>
      </c>
      <c r="B878" s="405">
        <v>30057</v>
      </c>
      <c r="C878" s="405" t="s">
        <v>27</v>
      </c>
      <c r="D878" t="s">
        <v>13</v>
      </c>
      <c r="F878" s="58">
        <v>25.2</v>
      </c>
      <c r="G878" s="1">
        <f t="shared" si="16"/>
        <v>12.000000000000004</v>
      </c>
    </row>
    <row r="879" spans="1:7">
      <c r="A879" s="30">
        <v>45626</v>
      </c>
      <c r="B879" s="405">
        <v>30057</v>
      </c>
      <c r="C879" s="405" t="s">
        <v>27</v>
      </c>
      <c r="D879" t="s">
        <v>14</v>
      </c>
      <c r="F879" s="58">
        <v>12</v>
      </c>
      <c r="G879" s="1">
        <f t="shared" si="16"/>
        <v>0</v>
      </c>
    </row>
    <row r="880" spans="1:7">
      <c r="A880" s="68">
        <v>45626</v>
      </c>
      <c r="B880" s="404" t="s">
        <v>11</v>
      </c>
      <c r="C880" s="404" t="s">
        <v>73</v>
      </c>
      <c r="D880" t="s">
        <v>13</v>
      </c>
      <c r="E880" s="217">
        <v>28.2</v>
      </c>
      <c r="F880" s="217"/>
      <c r="G880" s="1">
        <f t="shared" si="16"/>
        <v>28.2</v>
      </c>
    </row>
    <row r="881" spans="1:7">
      <c r="A881" s="46"/>
      <c r="B881" s="405"/>
      <c r="C881" s="405"/>
      <c r="D881" t="s">
        <v>14</v>
      </c>
      <c r="E881" s="217">
        <v>13.1</v>
      </c>
      <c r="F881" s="217"/>
      <c r="G881" s="1">
        <f t="shared" si="16"/>
        <v>41.3</v>
      </c>
    </row>
    <row r="882" spans="1:7">
      <c r="A882" s="46"/>
      <c r="B882" s="405"/>
      <c r="C882" s="405"/>
      <c r="D882" t="s">
        <v>15</v>
      </c>
      <c r="E882" s="217">
        <v>60</v>
      </c>
      <c r="F882" s="217"/>
      <c r="G882" s="1">
        <f t="shared" si="16"/>
        <v>101.3</v>
      </c>
    </row>
    <row r="883" spans="1:7">
      <c r="A883" s="46"/>
      <c r="B883" s="405"/>
      <c r="C883" s="405"/>
      <c r="D883" t="s">
        <v>16</v>
      </c>
      <c r="E883" s="217">
        <v>5</v>
      </c>
      <c r="F883" s="217"/>
      <c r="G883" s="1">
        <f t="shared" si="16"/>
        <v>106.3</v>
      </c>
    </row>
    <row r="884" spans="1:7">
      <c r="A884" s="46">
        <v>45626</v>
      </c>
      <c r="B884" s="405" t="s">
        <v>64</v>
      </c>
      <c r="C884" s="405" t="s">
        <v>73</v>
      </c>
      <c r="D884" t="s">
        <v>15</v>
      </c>
      <c r="E884" s="217"/>
      <c r="F884" s="217">
        <v>60</v>
      </c>
      <c r="G884" s="1">
        <f t="shared" si="16"/>
        <v>46.3</v>
      </c>
    </row>
    <row r="885" spans="1:7">
      <c r="A885" s="46">
        <v>45626</v>
      </c>
      <c r="B885" s="405" t="s">
        <v>64</v>
      </c>
      <c r="C885" s="405" t="s">
        <v>73</v>
      </c>
      <c r="D885" t="s">
        <v>16</v>
      </c>
      <c r="E885" s="217"/>
      <c r="F885" s="217">
        <v>5</v>
      </c>
      <c r="G885" s="1">
        <f t="shared" si="16"/>
        <v>41.3</v>
      </c>
    </row>
    <row r="886" spans="1:7">
      <c r="A886" s="30">
        <v>45656</v>
      </c>
      <c r="B886" s="405">
        <v>30238</v>
      </c>
      <c r="C886" s="405" t="s">
        <v>73</v>
      </c>
      <c r="D886" t="s">
        <v>13</v>
      </c>
      <c r="F886" s="58">
        <v>28.2</v>
      </c>
      <c r="G886" s="1">
        <f t="shared" si="16"/>
        <v>13.099999999999998</v>
      </c>
    </row>
    <row r="887" spans="1:7">
      <c r="A887" s="30">
        <v>45656</v>
      </c>
      <c r="B887" s="405">
        <v>30238</v>
      </c>
      <c r="C887" s="405" t="s">
        <v>73</v>
      </c>
      <c r="D887" t="s">
        <v>14</v>
      </c>
      <c r="F887" s="58">
        <v>13.1</v>
      </c>
      <c r="G887" s="1">
        <f t="shared" si="16"/>
        <v>0</v>
      </c>
    </row>
    <row r="888" spans="1:7">
      <c r="A888" s="32" t="s">
        <v>74</v>
      </c>
      <c r="B888" s="404" t="s">
        <v>11</v>
      </c>
      <c r="C888" s="404" t="s">
        <v>29</v>
      </c>
      <c r="D888" t="s">
        <v>13</v>
      </c>
      <c r="E888" s="217">
        <v>39.700000000000003</v>
      </c>
      <c r="F888" s="217"/>
      <c r="G888" s="1">
        <f t="shared" si="16"/>
        <v>39.700000000000003</v>
      </c>
    </row>
    <row r="889" spans="1:7">
      <c r="B889" s="405"/>
      <c r="C889" s="405"/>
      <c r="D889" t="s">
        <v>14</v>
      </c>
      <c r="E889" s="217">
        <v>9.6999999999999993</v>
      </c>
      <c r="F889" s="217"/>
      <c r="G889" s="1">
        <f t="shared" si="16"/>
        <v>49.400000000000006</v>
      </c>
    </row>
    <row r="890" spans="1:7">
      <c r="B890" s="405"/>
      <c r="C890" s="405"/>
      <c r="D890" t="s">
        <v>15</v>
      </c>
      <c r="E890" s="217">
        <v>60</v>
      </c>
      <c r="F890" s="217"/>
      <c r="G890" s="1">
        <f t="shared" si="16"/>
        <v>109.4</v>
      </c>
    </row>
    <row r="891" spans="1:7">
      <c r="B891" s="405"/>
      <c r="C891" s="405"/>
      <c r="D891" t="s">
        <v>16</v>
      </c>
      <c r="E891" s="217">
        <v>5</v>
      </c>
      <c r="F891" s="217"/>
      <c r="G891" s="1">
        <f t="shared" si="16"/>
        <v>114.4</v>
      </c>
    </row>
    <row r="892" spans="1:7">
      <c r="A892" s="30">
        <v>45657</v>
      </c>
      <c r="B892" s="405" t="s">
        <v>48</v>
      </c>
      <c r="C892" s="405" t="s">
        <v>29</v>
      </c>
      <c r="D892" t="s">
        <v>15</v>
      </c>
      <c r="E892" s="217"/>
      <c r="F892" s="217">
        <v>60</v>
      </c>
      <c r="G892" s="1">
        <f t="shared" si="16"/>
        <v>54.400000000000006</v>
      </c>
    </row>
    <row r="893" spans="1:7">
      <c r="A893" s="30">
        <v>45657</v>
      </c>
      <c r="B893" s="405" t="s">
        <v>48</v>
      </c>
      <c r="C893" s="405" t="s">
        <v>29</v>
      </c>
      <c r="D893" t="s">
        <v>16</v>
      </c>
      <c r="E893" s="217"/>
      <c r="F893" s="217">
        <v>5</v>
      </c>
      <c r="G893" s="1">
        <f t="shared" si="16"/>
        <v>49.400000000000006</v>
      </c>
    </row>
    <row r="894" spans="1:7">
      <c r="A894" s="30">
        <v>45686</v>
      </c>
      <c r="B894" s="405">
        <v>30382</v>
      </c>
      <c r="C894" s="405" t="s">
        <v>29</v>
      </c>
      <c r="D894" t="s">
        <v>13</v>
      </c>
      <c r="F894" s="58">
        <v>39.700000000000003</v>
      </c>
      <c r="G894" s="1">
        <f t="shared" si="16"/>
        <v>9.7000000000000028</v>
      </c>
    </row>
    <row r="895" spans="1:7">
      <c r="A895" s="30">
        <v>45686</v>
      </c>
      <c r="B895" s="405">
        <v>30382</v>
      </c>
      <c r="C895" s="405" t="s">
        <v>29</v>
      </c>
      <c r="D895" t="s">
        <v>14</v>
      </c>
      <c r="F895" s="58">
        <v>9.6999999999999993</v>
      </c>
      <c r="G895" s="1">
        <f t="shared" si="16"/>
        <v>0</v>
      </c>
    </row>
    <row r="896" spans="1:7">
      <c r="A896" s="68">
        <v>45688</v>
      </c>
      <c r="B896" s="404" t="s">
        <v>11</v>
      </c>
      <c r="C896" s="404" t="s">
        <v>12</v>
      </c>
      <c r="D896" t="s">
        <v>13</v>
      </c>
      <c r="E896" s="217">
        <v>41.1</v>
      </c>
      <c r="F896" s="217"/>
      <c r="G896" s="1">
        <f t="shared" si="16"/>
        <v>41.1</v>
      </c>
    </row>
    <row r="897" spans="1:7">
      <c r="A897" s="46"/>
      <c r="B897" s="405"/>
      <c r="C897" s="405"/>
      <c r="D897" t="s">
        <v>14</v>
      </c>
      <c r="E897" s="217">
        <v>10.3</v>
      </c>
      <c r="F897" s="217"/>
      <c r="G897" s="1">
        <f t="shared" si="16"/>
        <v>51.400000000000006</v>
      </c>
    </row>
    <row r="898" spans="1:7">
      <c r="A898" s="46"/>
      <c r="B898" s="405"/>
      <c r="C898" s="405"/>
      <c r="D898" t="s">
        <v>15</v>
      </c>
      <c r="E898" s="217">
        <v>60</v>
      </c>
      <c r="F898" s="217"/>
      <c r="G898" s="1">
        <f t="shared" si="16"/>
        <v>111.4</v>
      </c>
    </row>
    <row r="899" spans="1:7">
      <c r="A899" s="46"/>
      <c r="B899" s="405"/>
      <c r="C899" s="405"/>
      <c r="D899" t="s">
        <v>16</v>
      </c>
      <c r="E899" s="217">
        <v>5</v>
      </c>
      <c r="F899" s="217"/>
      <c r="G899" s="1">
        <f t="shared" si="16"/>
        <v>116.4</v>
      </c>
    </row>
    <row r="900" spans="1:7">
      <c r="A900" s="46">
        <v>45688</v>
      </c>
      <c r="B900" s="405" t="s">
        <v>49</v>
      </c>
      <c r="C900" s="405" t="s">
        <v>12</v>
      </c>
      <c r="D900" t="s">
        <v>15</v>
      </c>
      <c r="E900" s="217"/>
      <c r="F900" s="217">
        <v>60</v>
      </c>
      <c r="G900" s="1">
        <f t="shared" ref="G900:G965" si="17">+G899+E900-F900</f>
        <v>56.400000000000006</v>
      </c>
    </row>
    <row r="901" spans="1:7">
      <c r="A901" s="46">
        <v>45688</v>
      </c>
      <c r="B901" s="405" t="s">
        <v>49</v>
      </c>
      <c r="C901" s="405" t="s">
        <v>12</v>
      </c>
      <c r="D901" t="s">
        <v>16</v>
      </c>
      <c r="E901" s="217"/>
      <c r="F901" s="217">
        <v>5</v>
      </c>
      <c r="G901" s="1">
        <f t="shared" si="17"/>
        <v>51.400000000000006</v>
      </c>
    </row>
    <row r="902" spans="1:7">
      <c r="A902" s="30">
        <v>45717</v>
      </c>
      <c r="B902" s="405">
        <v>30580</v>
      </c>
      <c r="C902" s="405" t="s">
        <v>12</v>
      </c>
      <c r="D902" t="s">
        <v>13</v>
      </c>
      <c r="F902" s="58">
        <v>41.1</v>
      </c>
      <c r="G902" s="1">
        <f t="shared" si="17"/>
        <v>10.300000000000004</v>
      </c>
    </row>
    <row r="903" spans="1:7">
      <c r="A903" s="30">
        <v>45717</v>
      </c>
      <c r="B903" s="405">
        <v>30580</v>
      </c>
      <c r="C903" s="405" t="s">
        <v>12</v>
      </c>
      <c r="D903" t="s">
        <v>14</v>
      </c>
      <c r="F903" s="58">
        <v>10.3</v>
      </c>
      <c r="G903" s="1">
        <f t="shared" si="17"/>
        <v>0</v>
      </c>
    </row>
    <row r="904" spans="1:7">
      <c r="A904" s="32">
        <v>45716</v>
      </c>
      <c r="B904" s="404" t="s">
        <v>11</v>
      </c>
      <c r="C904" s="404" t="s">
        <v>19</v>
      </c>
      <c r="D904" t="s">
        <v>13</v>
      </c>
      <c r="E904" s="217">
        <v>73.5</v>
      </c>
      <c r="F904" s="217"/>
      <c r="G904" s="1">
        <f t="shared" si="17"/>
        <v>73.5</v>
      </c>
    </row>
    <row r="905" spans="1:7">
      <c r="B905" s="405"/>
      <c r="C905" s="405"/>
      <c r="D905" t="s">
        <v>14</v>
      </c>
      <c r="E905" s="217">
        <v>17</v>
      </c>
      <c r="F905" s="217"/>
      <c r="G905" s="1">
        <f t="shared" si="17"/>
        <v>90.5</v>
      </c>
    </row>
    <row r="906" spans="1:7">
      <c r="B906" s="405"/>
      <c r="C906" s="405"/>
      <c r="D906" t="s">
        <v>15</v>
      </c>
      <c r="E906" s="217">
        <v>56</v>
      </c>
      <c r="F906" s="217"/>
      <c r="G906" s="1">
        <f t="shared" si="17"/>
        <v>146.5</v>
      </c>
    </row>
    <row r="907" spans="1:7">
      <c r="B907" s="405"/>
      <c r="C907" s="405"/>
      <c r="D907" t="s">
        <v>16</v>
      </c>
      <c r="E907" s="217">
        <v>5</v>
      </c>
      <c r="F907" s="217"/>
      <c r="G907" s="1">
        <f t="shared" si="17"/>
        <v>151.5</v>
      </c>
    </row>
    <row r="908" spans="1:7">
      <c r="A908" s="30">
        <v>45716</v>
      </c>
      <c r="B908" s="405" t="s">
        <v>50</v>
      </c>
      <c r="C908" s="405" t="s">
        <v>19</v>
      </c>
      <c r="D908" t="s">
        <v>15</v>
      </c>
      <c r="E908" s="217"/>
      <c r="F908" s="217">
        <v>56</v>
      </c>
      <c r="G908" s="1">
        <f t="shared" si="17"/>
        <v>95.5</v>
      </c>
    </row>
    <row r="909" spans="1:7">
      <c r="A909" s="30">
        <v>45716</v>
      </c>
      <c r="B909" s="405" t="s">
        <v>50</v>
      </c>
      <c r="C909" s="405" t="s">
        <v>19</v>
      </c>
      <c r="D909" t="s">
        <v>16</v>
      </c>
      <c r="E909" s="217"/>
      <c r="F909" s="217">
        <v>5</v>
      </c>
      <c r="G909" s="1">
        <f t="shared" si="17"/>
        <v>90.5</v>
      </c>
    </row>
    <row r="910" spans="1:7">
      <c r="A910" s="30">
        <v>45742</v>
      </c>
      <c r="B910" s="405">
        <v>30811</v>
      </c>
      <c r="C910" s="405" t="s">
        <v>19</v>
      </c>
      <c r="D910" t="s">
        <v>13</v>
      </c>
      <c r="F910" s="58">
        <v>73.5</v>
      </c>
      <c r="G910" s="1">
        <f t="shared" si="17"/>
        <v>17</v>
      </c>
    </row>
    <row r="911" spans="1:7">
      <c r="A911" s="30">
        <v>45742</v>
      </c>
      <c r="B911" s="405">
        <v>30811</v>
      </c>
      <c r="C911" s="405" t="s">
        <v>19</v>
      </c>
      <c r="D911" t="s">
        <v>14</v>
      </c>
      <c r="F911" s="58">
        <v>17</v>
      </c>
      <c r="G911" s="1">
        <f t="shared" si="17"/>
        <v>0</v>
      </c>
    </row>
    <row r="912" spans="1:7">
      <c r="A912" s="32">
        <v>45747</v>
      </c>
      <c r="B912" s="404" t="s">
        <v>11</v>
      </c>
      <c r="C912" s="404" t="s">
        <v>20</v>
      </c>
      <c r="D912" t="s">
        <v>13</v>
      </c>
      <c r="E912" s="217">
        <v>95.7</v>
      </c>
      <c r="F912" s="217"/>
      <c r="G912" s="1">
        <f t="shared" si="17"/>
        <v>95.7</v>
      </c>
    </row>
    <row r="913" spans="1:7">
      <c r="B913" s="405"/>
      <c r="C913" s="405"/>
      <c r="D913" t="s">
        <v>14</v>
      </c>
      <c r="E913" s="217">
        <v>13</v>
      </c>
      <c r="F913" s="217"/>
      <c r="G913" s="1">
        <f t="shared" si="17"/>
        <v>108.7</v>
      </c>
    </row>
    <row r="914" spans="1:7">
      <c r="B914" s="405"/>
      <c r="C914" s="405"/>
      <c r="D914" t="s">
        <v>15</v>
      </c>
      <c r="E914" s="217">
        <v>60</v>
      </c>
      <c r="F914" s="217"/>
      <c r="G914" s="1">
        <f t="shared" si="17"/>
        <v>168.7</v>
      </c>
    </row>
    <row r="915" spans="1:7">
      <c r="B915" s="405"/>
      <c r="C915" s="405"/>
      <c r="D915" t="s">
        <v>16</v>
      </c>
      <c r="E915" s="217">
        <v>5</v>
      </c>
      <c r="F915" s="217"/>
      <c r="G915" s="1">
        <f t="shared" si="17"/>
        <v>173.7</v>
      </c>
    </row>
    <row r="916" spans="1:7">
      <c r="A916" s="30">
        <v>45747</v>
      </c>
      <c r="B916" s="405" t="s">
        <v>53</v>
      </c>
      <c r="C916" s="405" t="s">
        <v>20</v>
      </c>
      <c r="D916" t="s">
        <v>15</v>
      </c>
      <c r="E916" s="217"/>
      <c r="F916" s="217">
        <v>60</v>
      </c>
      <c r="G916" s="1">
        <f t="shared" si="17"/>
        <v>113.69999999999999</v>
      </c>
    </row>
    <row r="917" spans="1:7">
      <c r="A917" s="30">
        <v>45747</v>
      </c>
      <c r="B917" s="405" t="s">
        <v>53</v>
      </c>
      <c r="C917" s="405" t="s">
        <v>20</v>
      </c>
      <c r="D917" t="s">
        <v>16</v>
      </c>
      <c r="E917" s="217"/>
      <c r="F917" s="217">
        <v>5</v>
      </c>
      <c r="G917" s="1">
        <f t="shared" si="17"/>
        <v>108.69999999999999</v>
      </c>
    </row>
    <row r="918" spans="1:7">
      <c r="A918" s="30">
        <v>45784</v>
      </c>
      <c r="B918" s="405">
        <v>30943</v>
      </c>
      <c r="C918" s="405" t="s">
        <v>20</v>
      </c>
      <c r="D918" t="s">
        <v>13</v>
      </c>
      <c r="E918" s="217"/>
      <c r="F918" s="217">
        <v>95.7</v>
      </c>
      <c r="G918" s="1">
        <f t="shared" si="17"/>
        <v>12.999999999999986</v>
      </c>
    </row>
    <row r="919" spans="1:7">
      <c r="A919" s="30">
        <v>45784</v>
      </c>
      <c r="B919" s="405">
        <v>30943</v>
      </c>
      <c r="C919" s="405" t="s">
        <v>20</v>
      </c>
      <c r="D919" t="s">
        <v>14</v>
      </c>
      <c r="E919" s="217"/>
      <c r="F919" s="217">
        <v>13</v>
      </c>
      <c r="G919" s="1">
        <f t="shared" si="17"/>
        <v>-1.4210854715202004E-14</v>
      </c>
    </row>
    <row r="920" spans="1:7">
      <c r="A920" s="68">
        <v>45777</v>
      </c>
      <c r="B920" s="404" t="s">
        <v>11</v>
      </c>
      <c r="C920" s="404" t="s">
        <v>21</v>
      </c>
      <c r="D920" t="s">
        <v>13</v>
      </c>
      <c r="E920" s="217">
        <v>91.4</v>
      </c>
      <c r="F920" s="217"/>
      <c r="G920" s="1">
        <f t="shared" si="17"/>
        <v>91.399999999999991</v>
      </c>
    </row>
    <row r="921" spans="1:7">
      <c r="A921" s="46"/>
      <c r="B921" s="405"/>
      <c r="C921" s="405"/>
      <c r="D921" t="s">
        <v>14</v>
      </c>
      <c r="E921" s="217">
        <v>13.6</v>
      </c>
      <c r="F921" s="217"/>
      <c r="G921" s="1">
        <f t="shared" si="17"/>
        <v>104.99999999999999</v>
      </c>
    </row>
    <row r="922" spans="1:7">
      <c r="A922" s="46"/>
      <c r="B922" s="405"/>
      <c r="C922" s="405"/>
      <c r="D922" t="s">
        <v>15</v>
      </c>
      <c r="E922" s="217">
        <v>60</v>
      </c>
      <c r="F922" s="217"/>
      <c r="G922" s="1">
        <f t="shared" si="17"/>
        <v>165</v>
      </c>
    </row>
    <row r="923" spans="1:7">
      <c r="A923" s="46"/>
      <c r="B923" s="405"/>
      <c r="C923" s="405"/>
      <c r="D923" t="s">
        <v>16</v>
      </c>
      <c r="E923" s="217">
        <v>5</v>
      </c>
      <c r="F923" s="217"/>
      <c r="G923" s="1">
        <f t="shared" si="17"/>
        <v>170</v>
      </c>
    </row>
    <row r="924" spans="1:7">
      <c r="A924" s="46">
        <v>45777</v>
      </c>
      <c r="B924" s="405" t="s">
        <v>65</v>
      </c>
      <c r="C924" s="405" t="s">
        <v>21</v>
      </c>
      <c r="D924" t="s">
        <v>15</v>
      </c>
      <c r="E924" s="217"/>
      <c r="F924" s="217">
        <v>60</v>
      </c>
      <c r="G924" s="1">
        <f t="shared" si="17"/>
        <v>110</v>
      </c>
    </row>
    <row r="925" spans="1:7">
      <c r="A925" s="46">
        <v>45777</v>
      </c>
      <c r="B925" s="405" t="s">
        <v>65</v>
      </c>
      <c r="C925" s="405" t="s">
        <v>21</v>
      </c>
      <c r="D925" t="s">
        <v>16</v>
      </c>
      <c r="E925" s="217"/>
      <c r="F925" s="217">
        <v>5</v>
      </c>
      <c r="G925" s="1">
        <f t="shared" si="17"/>
        <v>105</v>
      </c>
    </row>
    <row r="926" spans="1:7">
      <c r="A926" s="30">
        <v>45806</v>
      </c>
      <c r="B926" s="405">
        <v>31055</v>
      </c>
      <c r="C926" s="405" t="s">
        <v>21</v>
      </c>
      <c r="D926" t="s">
        <v>13</v>
      </c>
      <c r="F926" s="58">
        <v>91.4</v>
      </c>
      <c r="G926" s="1">
        <f t="shared" si="17"/>
        <v>13.599999999999994</v>
      </c>
    </row>
    <row r="927" spans="1:7">
      <c r="A927" s="30">
        <v>45806</v>
      </c>
      <c r="B927" s="405">
        <v>31055</v>
      </c>
      <c r="C927" s="405" t="s">
        <v>21</v>
      </c>
      <c r="D927" t="s">
        <v>14</v>
      </c>
      <c r="F927" s="58">
        <v>13.6</v>
      </c>
      <c r="G927" s="1">
        <f t="shared" si="17"/>
        <v>0</v>
      </c>
    </row>
    <row r="928" spans="1:7">
      <c r="A928" s="68">
        <v>45808</v>
      </c>
      <c r="B928" s="404" t="s">
        <v>11</v>
      </c>
      <c r="C928" s="404" t="s">
        <v>22</v>
      </c>
      <c r="D928" t="s">
        <v>13</v>
      </c>
      <c r="E928" s="217">
        <v>54.4</v>
      </c>
      <c r="F928" s="217"/>
      <c r="G928" s="1">
        <f t="shared" si="17"/>
        <v>54.4</v>
      </c>
    </row>
    <row r="929" spans="1:12">
      <c r="A929" s="46"/>
      <c r="B929" s="405"/>
      <c r="C929" s="405"/>
      <c r="D929" t="s">
        <v>14</v>
      </c>
      <c r="E929" s="217">
        <v>11.1</v>
      </c>
      <c r="F929" s="217"/>
      <c r="G929" s="1">
        <f t="shared" si="17"/>
        <v>65.5</v>
      </c>
    </row>
    <row r="930" spans="1:12">
      <c r="A930" s="46"/>
      <c r="B930" s="405"/>
      <c r="C930" s="405"/>
      <c r="D930" t="s">
        <v>15</v>
      </c>
      <c r="E930" s="217">
        <v>60</v>
      </c>
      <c r="F930" s="217"/>
      <c r="G930" s="1">
        <f t="shared" si="17"/>
        <v>125.5</v>
      </c>
    </row>
    <row r="931" spans="1:12">
      <c r="A931" s="46"/>
      <c r="B931" s="405"/>
      <c r="C931" s="405"/>
      <c r="D931" t="s">
        <v>16</v>
      </c>
      <c r="E931" s="217">
        <v>5</v>
      </c>
      <c r="F931" s="217"/>
      <c r="G931" s="1">
        <f t="shared" si="17"/>
        <v>130.5</v>
      </c>
    </row>
    <row r="932" spans="1:12">
      <c r="A932" s="46">
        <v>45808</v>
      </c>
      <c r="B932" s="405" t="s">
        <v>55</v>
      </c>
      <c r="C932" s="405" t="s">
        <v>22</v>
      </c>
      <c r="D932" t="s">
        <v>15</v>
      </c>
      <c r="E932" s="217"/>
      <c r="F932" s="217">
        <v>60</v>
      </c>
      <c r="G932" s="1">
        <f t="shared" si="17"/>
        <v>70.5</v>
      </c>
    </row>
    <row r="933" spans="1:12">
      <c r="A933" s="46">
        <v>45808</v>
      </c>
      <c r="B933" s="405" t="s">
        <v>55</v>
      </c>
      <c r="C933" s="405" t="s">
        <v>22</v>
      </c>
      <c r="D933" t="s">
        <v>16</v>
      </c>
      <c r="E933" s="217"/>
      <c r="F933" s="217">
        <v>5</v>
      </c>
      <c r="G933" s="1">
        <f t="shared" si="17"/>
        <v>65.5</v>
      </c>
    </row>
    <row r="934" spans="1:12">
      <c r="A934" s="30">
        <v>45835</v>
      </c>
      <c r="B934" s="405">
        <v>31235</v>
      </c>
      <c r="C934" s="405" t="s">
        <v>22</v>
      </c>
      <c r="D934" t="s">
        <v>13</v>
      </c>
      <c r="F934" s="58">
        <v>54.4</v>
      </c>
      <c r="G934" s="1">
        <f t="shared" si="17"/>
        <v>11.100000000000001</v>
      </c>
    </row>
    <row r="935" spans="1:12">
      <c r="A935" s="30">
        <v>45835</v>
      </c>
      <c r="B935" s="405">
        <v>31235</v>
      </c>
      <c r="C935" s="405" t="s">
        <v>22</v>
      </c>
      <c r="D935" t="s">
        <v>14</v>
      </c>
      <c r="F935" s="58">
        <v>11.1</v>
      </c>
      <c r="G935" s="1">
        <f t="shared" si="17"/>
        <v>0</v>
      </c>
    </row>
    <row r="936" spans="1:12">
      <c r="A936" s="68">
        <v>45838</v>
      </c>
      <c r="B936" s="404" t="s">
        <v>11</v>
      </c>
      <c r="C936" s="404" t="s">
        <v>23</v>
      </c>
      <c r="D936" t="s">
        <v>13</v>
      </c>
      <c r="E936" s="217">
        <v>30.8</v>
      </c>
      <c r="F936" s="217"/>
      <c r="G936" s="1">
        <f t="shared" si="17"/>
        <v>30.8</v>
      </c>
    </row>
    <row r="937" spans="1:12">
      <c r="A937" s="46"/>
      <c r="B937" s="405"/>
      <c r="C937" s="405"/>
      <c r="D937" t="s">
        <v>14</v>
      </c>
      <c r="E937" s="217">
        <v>7.5</v>
      </c>
      <c r="F937" s="217"/>
      <c r="G937" s="1">
        <f t="shared" si="17"/>
        <v>38.299999999999997</v>
      </c>
    </row>
    <row r="938" spans="1:12">
      <c r="A938" s="46"/>
      <c r="B938" s="405"/>
      <c r="C938" s="405"/>
      <c r="D938" t="s">
        <v>15</v>
      </c>
      <c r="E938" s="217">
        <v>60</v>
      </c>
      <c r="F938" s="217"/>
      <c r="G938" s="1">
        <f t="shared" si="17"/>
        <v>98.3</v>
      </c>
    </row>
    <row r="939" spans="1:12">
      <c r="A939" s="46"/>
      <c r="B939" s="405"/>
      <c r="C939" s="405"/>
      <c r="D939" t="s">
        <v>16</v>
      </c>
      <c r="E939" s="217">
        <v>5</v>
      </c>
      <c r="F939" s="217"/>
      <c r="G939" s="1">
        <f t="shared" si="17"/>
        <v>103.3</v>
      </c>
    </row>
    <row r="940" spans="1:12">
      <c r="A940" s="46">
        <v>45838</v>
      </c>
      <c r="B940" s="405" t="s">
        <v>56</v>
      </c>
      <c r="C940" s="405" t="s">
        <v>23</v>
      </c>
      <c r="D940" t="s">
        <v>15</v>
      </c>
      <c r="E940" s="217"/>
      <c r="F940" s="217">
        <v>60</v>
      </c>
      <c r="G940" s="1">
        <f t="shared" si="17"/>
        <v>43.3</v>
      </c>
    </row>
    <row r="941" spans="1:12">
      <c r="A941" s="46">
        <v>45838</v>
      </c>
      <c r="B941" s="405" t="s">
        <v>56</v>
      </c>
      <c r="C941" s="405" t="s">
        <v>23</v>
      </c>
      <c r="D941" t="s">
        <v>16</v>
      </c>
      <c r="E941" s="217"/>
      <c r="F941" s="217">
        <v>5</v>
      </c>
      <c r="G941" s="1">
        <f t="shared" si="17"/>
        <v>38.299999999999997</v>
      </c>
      <c r="J941" s="404" t="s">
        <v>24</v>
      </c>
      <c r="K941" t="s">
        <v>13</v>
      </c>
      <c r="L941" s="217">
        <v>30.4</v>
      </c>
    </row>
    <row r="942" spans="1:12">
      <c r="A942" s="30">
        <v>45853</v>
      </c>
      <c r="B942" s="405">
        <v>31379</v>
      </c>
      <c r="C942" s="405" t="s">
        <v>23</v>
      </c>
      <c r="D942" t="s">
        <v>13</v>
      </c>
      <c r="F942" s="58">
        <v>30.8</v>
      </c>
      <c r="G942" s="1">
        <f t="shared" si="17"/>
        <v>7.4999999999999964</v>
      </c>
      <c r="J942" s="405"/>
      <c r="K942" t="s">
        <v>14</v>
      </c>
      <c r="L942" s="217">
        <v>7.9</v>
      </c>
    </row>
    <row r="943" spans="1:12">
      <c r="A943" s="30">
        <v>45853</v>
      </c>
      <c r="B943" s="405">
        <v>31379</v>
      </c>
      <c r="C943" s="405" t="s">
        <v>23</v>
      </c>
      <c r="D943" t="s">
        <v>14</v>
      </c>
      <c r="F943" s="58">
        <v>7.5</v>
      </c>
      <c r="G943" s="1">
        <f t="shared" si="17"/>
        <v>0</v>
      </c>
      <c r="L943" s="29">
        <f>SUM(L941:L942)</f>
        <v>38.299999999999997</v>
      </c>
    </row>
    <row r="944" spans="1:12">
      <c r="A944" s="68">
        <v>45869</v>
      </c>
      <c r="B944" s="404" t="s">
        <v>11</v>
      </c>
      <c r="C944" s="404" t="s">
        <v>24</v>
      </c>
      <c r="D944" t="s">
        <v>13</v>
      </c>
      <c r="E944" s="217">
        <v>30.4</v>
      </c>
      <c r="F944" s="217"/>
      <c r="G944" s="1">
        <f t="shared" si="17"/>
        <v>30.4</v>
      </c>
    </row>
    <row r="945" spans="1:11">
      <c r="A945" s="46"/>
      <c r="B945" s="405"/>
      <c r="C945" s="405"/>
      <c r="D945" t="s">
        <v>14</v>
      </c>
      <c r="E945" s="217">
        <v>7.9</v>
      </c>
      <c r="F945" s="217"/>
      <c r="G945" s="1">
        <f t="shared" si="17"/>
        <v>38.299999999999997</v>
      </c>
    </row>
    <row r="946" spans="1:11">
      <c r="A946" s="46"/>
      <c r="B946" s="405"/>
      <c r="C946" s="405"/>
      <c r="D946" t="s">
        <v>15</v>
      </c>
      <c r="E946" s="217">
        <v>60</v>
      </c>
      <c r="F946" s="217"/>
      <c r="G946" s="1">
        <f t="shared" si="17"/>
        <v>98.3</v>
      </c>
    </row>
    <row r="947" spans="1:11">
      <c r="A947" s="46"/>
      <c r="B947" s="405"/>
      <c r="C947" s="405"/>
      <c r="D947" t="s">
        <v>16</v>
      </c>
      <c r="E947" s="217">
        <v>5</v>
      </c>
      <c r="F947" s="217"/>
      <c r="G947" s="1">
        <f t="shared" si="17"/>
        <v>103.3</v>
      </c>
    </row>
    <row r="948" spans="1:11">
      <c r="A948" s="46">
        <v>45869</v>
      </c>
      <c r="B948" s="405" t="s">
        <v>32</v>
      </c>
      <c r="C948" s="405" t="s">
        <v>24</v>
      </c>
      <c r="D948" t="s">
        <v>15</v>
      </c>
      <c r="E948" s="217"/>
      <c r="F948" s="217">
        <v>60</v>
      </c>
      <c r="G948" s="1">
        <f t="shared" si="17"/>
        <v>43.3</v>
      </c>
      <c r="J948">
        <v>423.6</v>
      </c>
    </row>
    <row r="949" spans="1:11">
      <c r="A949" s="46">
        <v>45869</v>
      </c>
      <c r="B949" s="405" t="s">
        <v>32</v>
      </c>
      <c r="C949" s="405" t="s">
        <v>24</v>
      </c>
      <c r="D949" t="s">
        <v>16</v>
      </c>
      <c r="E949" s="217"/>
      <c r="F949" s="217">
        <v>5</v>
      </c>
      <c r="G949" s="1">
        <f t="shared" si="17"/>
        <v>38.299999999999997</v>
      </c>
      <c r="J949">
        <v>409.9</v>
      </c>
    </row>
    <row r="950" spans="1:11">
      <c r="A950" s="30">
        <v>45897</v>
      </c>
      <c r="B950" s="405">
        <v>31592</v>
      </c>
      <c r="C950" s="405" t="s">
        <v>24</v>
      </c>
      <c r="D950" t="s">
        <v>13</v>
      </c>
      <c r="F950" s="58">
        <v>30.4</v>
      </c>
      <c r="G950" s="1">
        <f t="shared" si="17"/>
        <v>7.8999999999999986</v>
      </c>
      <c r="J950">
        <f>SUM(J948:J949)</f>
        <v>833.5</v>
      </c>
    </row>
    <row r="951" spans="1:11">
      <c r="A951" s="30">
        <v>45897</v>
      </c>
      <c r="B951" s="405">
        <v>31592</v>
      </c>
      <c r="C951" s="405" t="s">
        <v>24</v>
      </c>
      <c r="D951" t="s">
        <v>14</v>
      </c>
      <c r="F951" s="58">
        <v>7.9</v>
      </c>
      <c r="G951" s="1">
        <f t="shared" si="17"/>
        <v>0</v>
      </c>
      <c r="J951">
        <f>840-J950</f>
        <v>6.5</v>
      </c>
    </row>
    <row r="952" spans="1:11">
      <c r="A952" s="32">
        <v>45900</v>
      </c>
      <c r="B952" s="404" t="s">
        <v>11</v>
      </c>
      <c r="C952" s="404" t="s">
        <v>25</v>
      </c>
      <c r="D952" t="s">
        <v>13</v>
      </c>
      <c r="E952" s="217">
        <v>32</v>
      </c>
      <c r="F952" s="217"/>
      <c r="G952" s="1">
        <f t="shared" si="17"/>
        <v>32</v>
      </c>
    </row>
    <row r="953" spans="1:11">
      <c r="B953" s="405"/>
      <c r="C953" s="405"/>
      <c r="D953" t="s">
        <v>14</v>
      </c>
      <c r="E953" s="217">
        <v>14</v>
      </c>
      <c r="F953" s="217"/>
      <c r="G953" s="1">
        <f t="shared" si="17"/>
        <v>46</v>
      </c>
      <c r="I953" s="404" t="s">
        <v>25</v>
      </c>
      <c r="J953" t="s">
        <v>13</v>
      </c>
      <c r="K953" s="217">
        <v>32</v>
      </c>
    </row>
    <row r="954" spans="1:11">
      <c r="B954" s="405"/>
      <c r="C954" s="405"/>
      <c r="D954" t="s">
        <v>15</v>
      </c>
      <c r="E954" s="217">
        <v>60</v>
      </c>
      <c r="F954" s="217"/>
      <c r="G954" s="1">
        <f t="shared" si="17"/>
        <v>106</v>
      </c>
      <c r="I954" s="405"/>
      <c r="J954" t="s">
        <v>14</v>
      </c>
      <c r="K954" s="217">
        <v>14</v>
      </c>
    </row>
    <row r="955" spans="1:11">
      <c r="B955" s="405"/>
      <c r="C955" s="405"/>
      <c r="D955" t="s">
        <v>16</v>
      </c>
      <c r="E955" s="217">
        <v>5</v>
      </c>
      <c r="F955" s="217"/>
      <c r="G955" s="1">
        <f t="shared" si="17"/>
        <v>111</v>
      </c>
      <c r="K955" s="29">
        <f>SUM(K953:K954)</f>
        <v>46</v>
      </c>
    </row>
    <row r="956" spans="1:11">
      <c r="A956" s="30">
        <v>45900</v>
      </c>
      <c r="B956" s="405" t="s">
        <v>75</v>
      </c>
      <c r="C956" s="405" t="s">
        <v>25</v>
      </c>
      <c r="D956" t="s">
        <v>15</v>
      </c>
      <c r="E956" s="217"/>
      <c r="F956" s="217">
        <v>60</v>
      </c>
      <c r="G956" s="1">
        <f t="shared" si="17"/>
        <v>51</v>
      </c>
    </row>
    <row r="957" spans="1:11">
      <c r="A957" s="30">
        <v>45900</v>
      </c>
      <c r="B957" s="405" t="s">
        <v>75</v>
      </c>
      <c r="C957" s="405" t="s">
        <v>25</v>
      </c>
      <c r="D957" t="s">
        <v>16</v>
      </c>
      <c r="E957" s="217"/>
      <c r="F957" s="217">
        <v>5</v>
      </c>
      <c r="G957" s="1">
        <f t="shared" si="17"/>
        <v>46</v>
      </c>
    </row>
    <row r="958" spans="1:11">
      <c r="A958" s="30">
        <v>45939</v>
      </c>
      <c r="B958" s="405">
        <v>31719</v>
      </c>
      <c r="C958" s="405" t="s">
        <v>25</v>
      </c>
      <c r="D958" t="s">
        <v>13</v>
      </c>
      <c r="E958" s="217"/>
      <c r="F958" s="217">
        <v>32</v>
      </c>
      <c r="G958" s="1">
        <f t="shared" si="17"/>
        <v>14</v>
      </c>
    </row>
    <row r="959" spans="1:11">
      <c r="A959" s="30">
        <v>45939</v>
      </c>
      <c r="B959" s="405">
        <v>31719</v>
      </c>
      <c r="C959" s="405" t="s">
        <v>25</v>
      </c>
      <c r="D959" t="s">
        <v>14</v>
      </c>
      <c r="E959" s="217"/>
      <c r="F959" s="217">
        <v>14</v>
      </c>
      <c r="G959" s="1">
        <f t="shared" si="17"/>
        <v>0</v>
      </c>
      <c r="I959" s="422" t="s">
        <v>230</v>
      </c>
      <c r="J959" s="422"/>
      <c r="K959" s="422"/>
    </row>
    <row r="960" spans="1:11">
      <c r="A960" s="68">
        <v>45930</v>
      </c>
      <c r="B960" s="404" t="s">
        <v>11</v>
      </c>
      <c r="C960" s="404" t="s">
        <v>41</v>
      </c>
      <c r="D960" t="s">
        <v>13</v>
      </c>
      <c r="E960" s="217">
        <v>32.9</v>
      </c>
      <c r="G960" s="1">
        <f t="shared" si="17"/>
        <v>32.9</v>
      </c>
      <c r="I960" s="404" t="s">
        <v>41</v>
      </c>
      <c r="J960" t="s">
        <v>13</v>
      </c>
      <c r="K960" s="217">
        <v>32.9</v>
      </c>
    </row>
    <row r="961" spans="1:13">
      <c r="A961" s="46"/>
      <c r="B961" s="405"/>
      <c r="C961" s="405"/>
      <c r="D961" t="s">
        <v>14</v>
      </c>
      <c r="E961" s="217">
        <v>7.9</v>
      </c>
      <c r="G961" s="1">
        <f t="shared" si="17"/>
        <v>40.799999999999997</v>
      </c>
      <c r="I961" s="405"/>
      <c r="J961" t="s">
        <v>14</v>
      </c>
      <c r="K961" s="217">
        <v>7.9</v>
      </c>
    </row>
    <row r="962" spans="1:13">
      <c r="A962" s="46"/>
      <c r="B962" s="405"/>
      <c r="C962" s="405"/>
      <c r="D962" t="s">
        <v>15</v>
      </c>
      <c r="E962" s="217">
        <v>60</v>
      </c>
      <c r="G962" s="1">
        <f t="shared" si="17"/>
        <v>100.8</v>
      </c>
      <c r="J962">
        <v>50</v>
      </c>
      <c r="K962" s="29">
        <f>SUM(K960:K961)</f>
        <v>40.799999999999997</v>
      </c>
      <c r="L962" s="29">
        <f>J962-K962</f>
        <v>9.2000000000000028</v>
      </c>
    </row>
    <row r="963" spans="1:13">
      <c r="A963" s="46"/>
      <c r="B963" s="405"/>
      <c r="C963" s="405"/>
      <c r="D963" t="s">
        <v>16</v>
      </c>
      <c r="E963" s="217">
        <v>5</v>
      </c>
      <c r="G963" s="1">
        <f t="shared" si="17"/>
        <v>105.8</v>
      </c>
    </row>
    <row r="964" spans="1:13">
      <c r="B964" s="405"/>
      <c r="C964" s="405"/>
      <c r="D964" t="s">
        <v>76</v>
      </c>
      <c r="E964" s="217">
        <v>10</v>
      </c>
      <c r="F964" s="217"/>
      <c r="G964" s="1">
        <f t="shared" si="17"/>
        <v>115.8</v>
      </c>
    </row>
    <row r="965" spans="1:13">
      <c r="A965" s="188">
        <v>45905</v>
      </c>
      <c r="B965" s="405"/>
      <c r="C965" s="405" t="s">
        <v>41</v>
      </c>
      <c r="D965" t="s">
        <v>76</v>
      </c>
      <c r="E965" s="217"/>
      <c r="F965" s="217">
        <v>10</v>
      </c>
      <c r="G965" s="1">
        <f t="shared" si="17"/>
        <v>105.8</v>
      </c>
    </row>
    <row r="966" spans="1:13">
      <c r="A966" s="188">
        <v>45930</v>
      </c>
      <c r="B966" s="405" t="s">
        <v>150</v>
      </c>
      <c r="C966" s="405" t="s">
        <v>41</v>
      </c>
      <c r="D966" t="s">
        <v>15</v>
      </c>
      <c r="E966" s="1"/>
      <c r="F966" s="217">
        <v>60</v>
      </c>
      <c r="G966" s="1">
        <f t="shared" ref="G966:G1034" si="18">+G965+E966-F966</f>
        <v>45.8</v>
      </c>
    </row>
    <row r="967" spans="1:13">
      <c r="A967" s="188">
        <v>45930</v>
      </c>
      <c r="B967" s="405" t="s">
        <v>150</v>
      </c>
      <c r="C967" s="405" t="s">
        <v>41</v>
      </c>
      <c r="D967" t="s">
        <v>16</v>
      </c>
      <c r="E967" s="1"/>
      <c r="F967" s="217">
        <v>5</v>
      </c>
      <c r="G967" s="1">
        <f t="shared" si="18"/>
        <v>40.799999999999997</v>
      </c>
    </row>
    <row r="968" spans="1:13">
      <c r="A968" s="188">
        <v>45973</v>
      </c>
      <c r="B968" s="405">
        <v>31905</v>
      </c>
      <c r="C968" s="405" t="s">
        <v>41</v>
      </c>
      <c r="D968" t="s">
        <v>13</v>
      </c>
      <c r="E968" s="1"/>
      <c r="F968" s="217">
        <v>32.9</v>
      </c>
      <c r="G968" s="1">
        <f t="shared" si="18"/>
        <v>7.8999999999999986</v>
      </c>
    </row>
    <row r="969" spans="1:13">
      <c r="A969" s="188">
        <v>45973</v>
      </c>
      <c r="B969" s="405">
        <v>31905</v>
      </c>
      <c r="C969" s="405" t="s">
        <v>41</v>
      </c>
      <c r="D969" t="s">
        <v>14</v>
      </c>
      <c r="E969" s="1"/>
      <c r="F969" s="217">
        <v>7.9</v>
      </c>
      <c r="G969" s="1">
        <f t="shared" si="18"/>
        <v>0</v>
      </c>
    </row>
    <row r="970" spans="1:13">
      <c r="A970" s="68">
        <v>45961</v>
      </c>
      <c r="B970" s="404" t="s">
        <v>11</v>
      </c>
      <c r="C970" s="404" t="s">
        <v>27</v>
      </c>
      <c r="D970" t="s">
        <v>13</v>
      </c>
      <c r="E970" s="54">
        <v>32.4</v>
      </c>
      <c r="G970" s="1">
        <f t="shared" si="18"/>
        <v>32.4</v>
      </c>
    </row>
    <row r="971" spans="1:13">
      <c r="A971" s="46"/>
      <c r="B971" s="405"/>
      <c r="C971" s="405"/>
      <c r="D971" t="s">
        <v>14</v>
      </c>
      <c r="E971" s="54">
        <v>10.9</v>
      </c>
      <c r="G971" s="1">
        <f t="shared" si="18"/>
        <v>43.3</v>
      </c>
    </row>
    <row r="972" spans="1:13">
      <c r="A972" s="46"/>
      <c r="B972" s="405"/>
      <c r="C972" s="405"/>
      <c r="D972" t="s">
        <v>15</v>
      </c>
      <c r="E972" s="217">
        <v>60</v>
      </c>
      <c r="G972" s="1">
        <f t="shared" si="18"/>
        <v>103.3</v>
      </c>
      <c r="J972" s="404" t="s">
        <v>27</v>
      </c>
      <c r="K972" t="s">
        <v>13</v>
      </c>
      <c r="L972" s="54">
        <v>32.4</v>
      </c>
    </row>
    <row r="973" spans="1:13">
      <c r="A973" s="46"/>
      <c r="B973" s="405"/>
      <c r="C973" s="405"/>
      <c r="D973" t="s">
        <v>16</v>
      </c>
      <c r="E973" s="217">
        <v>5</v>
      </c>
      <c r="G973" s="1">
        <f t="shared" si="18"/>
        <v>108.3</v>
      </c>
      <c r="J973" s="405"/>
      <c r="K973" t="s">
        <v>14</v>
      </c>
      <c r="L973" s="54">
        <v>10.9</v>
      </c>
    </row>
    <row r="974" spans="1:13">
      <c r="A974" s="30">
        <v>45961</v>
      </c>
      <c r="B974" s="405" t="s">
        <v>62</v>
      </c>
      <c r="C974" s="405" t="s">
        <v>27</v>
      </c>
      <c r="D974" t="s">
        <v>15</v>
      </c>
      <c r="F974" s="217">
        <v>60</v>
      </c>
      <c r="G974" s="1">
        <f t="shared" si="18"/>
        <v>48.3</v>
      </c>
      <c r="K974">
        <v>50</v>
      </c>
      <c r="L974" s="13">
        <f>SUM(L972:L973)</f>
        <v>43.3</v>
      </c>
      <c r="M974" s="29">
        <f>K974-L974</f>
        <v>6.7000000000000028</v>
      </c>
    </row>
    <row r="975" spans="1:13">
      <c r="A975" s="30">
        <v>45961</v>
      </c>
      <c r="B975" s="405" t="s">
        <v>62</v>
      </c>
      <c r="C975" s="405" t="s">
        <v>27</v>
      </c>
      <c r="D975" t="s">
        <v>16</v>
      </c>
      <c r="F975" s="217">
        <v>5</v>
      </c>
      <c r="G975" s="1">
        <f t="shared" si="18"/>
        <v>43.3</v>
      </c>
    </row>
    <row r="976" spans="1:13">
      <c r="A976" s="30">
        <v>45986</v>
      </c>
      <c r="B976" s="405">
        <v>32122</v>
      </c>
      <c r="C976" s="405" t="s">
        <v>27</v>
      </c>
      <c r="D976" t="s">
        <v>13</v>
      </c>
      <c r="F976" s="54">
        <v>32.4</v>
      </c>
      <c r="G976" s="1">
        <f t="shared" si="18"/>
        <v>10.899999999999999</v>
      </c>
    </row>
    <row r="977" spans="1:12">
      <c r="A977" s="30">
        <v>45986</v>
      </c>
      <c r="B977" s="405">
        <v>32122</v>
      </c>
      <c r="C977" s="405" t="s">
        <v>27</v>
      </c>
      <c r="D977" t="s">
        <v>14</v>
      </c>
      <c r="F977" s="54">
        <v>10.9</v>
      </c>
      <c r="G977" s="1">
        <f t="shared" si="18"/>
        <v>0</v>
      </c>
    </row>
    <row r="978" spans="1:12">
      <c r="A978" s="68">
        <v>45991</v>
      </c>
      <c r="B978" s="404" t="s">
        <v>11</v>
      </c>
      <c r="C978" s="404" t="s">
        <v>28</v>
      </c>
      <c r="D978" t="s">
        <v>13</v>
      </c>
      <c r="E978" s="44">
        <v>32.299999999999997</v>
      </c>
      <c r="G978" s="1">
        <f t="shared" si="18"/>
        <v>32.299999999999997</v>
      </c>
    </row>
    <row r="979" spans="1:12">
      <c r="A979" s="46"/>
      <c r="B979" s="405"/>
      <c r="C979" s="405"/>
      <c r="D979" t="s">
        <v>14</v>
      </c>
      <c r="E979" s="44">
        <v>9.4</v>
      </c>
      <c r="G979" s="1">
        <f t="shared" si="18"/>
        <v>41.699999999999996</v>
      </c>
    </row>
    <row r="980" spans="1:12">
      <c r="A980" s="46"/>
      <c r="B980" s="405"/>
      <c r="C980" s="405"/>
      <c r="D980" t="s">
        <v>15</v>
      </c>
      <c r="E980" s="217">
        <v>60</v>
      </c>
      <c r="G980" s="1">
        <f t="shared" si="18"/>
        <v>101.69999999999999</v>
      </c>
      <c r="J980" s="404" t="s">
        <v>28</v>
      </c>
      <c r="K980" t="s">
        <v>13</v>
      </c>
      <c r="L980" s="44">
        <v>32.299999999999997</v>
      </c>
    </row>
    <row r="981" spans="1:12">
      <c r="A981" s="46"/>
      <c r="B981" s="405"/>
      <c r="C981" s="405"/>
      <c r="D981" t="s">
        <v>16</v>
      </c>
      <c r="E981" s="217">
        <v>5</v>
      </c>
      <c r="G981" s="1">
        <f t="shared" si="18"/>
        <v>106.69999999999999</v>
      </c>
      <c r="J981" s="405"/>
      <c r="K981" t="s">
        <v>14</v>
      </c>
      <c r="L981" s="44">
        <v>9.4</v>
      </c>
    </row>
    <row r="982" spans="1:12">
      <c r="A982" s="30">
        <v>45991</v>
      </c>
      <c r="B982" s="405" t="s">
        <v>64</v>
      </c>
      <c r="C982" s="405" t="s">
        <v>28</v>
      </c>
      <c r="D982" t="s">
        <v>15</v>
      </c>
      <c r="E982" s="38"/>
      <c r="F982" s="217">
        <v>60</v>
      </c>
      <c r="G982" s="1">
        <f t="shared" si="18"/>
        <v>46.699999999999989</v>
      </c>
      <c r="L982" s="44">
        <f>SUM(L980:L981)</f>
        <v>41.699999999999996</v>
      </c>
    </row>
    <row r="983" spans="1:12">
      <c r="A983" s="30">
        <v>45991</v>
      </c>
      <c r="B983" s="405" t="s">
        <v>64</v>
      </c>
      <c r="C983" s="405" t="s">
        <v>28</v>
      </c>
      <c r="D983" t="s">
        <v>16</v>
      </c>
      <c r="E983" s="38"/>
      <c r="F983" s="217">
        <v>5</v>
      </c>
      <c r="G983" s="1">
        <f t="shared" si="18"/>
        <v>41.699999999999989</v>
      </c>
    </row>
    <row r="984" spans="1:12">
      <c r="A984" s="30">
        <v>46021</v>
      </c>
      <c r="B984" s="405">
        <v>32253</v>
      </c>
      <c r="C984" s="405" t="s">
        <v>28</v>
      </c>
      <c r="D984" t="s">
        <v>13</v>
      </c>
      <c r="E984" s="38"/>
      <c r="F984" s="217">
        <v>32.299999999999997</v>
      </c>
      <c r="G984" s="1">
        <f t="shared" si="18"/>
        <v>9.3999999999999915</v>
      </c>
    </row>
    <row r="985" spans="1:12">
      <c r="A985" s="30">
        <v>46021</v>
      </c>
      <c r="B985" s="405">
        <v>32253</v>
      </c>
      <c r="C985" s="405" t="s">
        <v>28</v>
      </c>
      <c r="D985" t="s">
        <v>14</v>
      </c>
      <c r="E985" s="38"/>
      <c r="F985" s="217">
        <v>9.4</v>
      </c>
      <c r="G985" s="1">
        <f t="shared" si="18"/>
        <v>0</v>
      </c>
    </row>
    <row r="986" spans="1:12">
      <c r="A986" s="68">
        <v>46022</v>
      </c>
      <c r="B986" s="404" t="s">
        <v>11</v>
      </c>
      <c r="C986" s="404" t="s">
        <v>29</v>
      </c>
      <c r="D986" t="s">
        <v>13</v>
      </c>
      <c r="E986" s="44">
        <v>43.7</v>
      </c>
      <c r="G986" s="1">
        <f t="shared" si="18"/>
        <v>43.7</v>
      </c>
    </row>
    <row r="987" spans="1:12">
      <c r="A987" s="46"/>
      <c r="B987" s="405"/>
      <c r="C987" s="405"/>
      <c r="D987" t="s">
        <v>14</v>
      </c>
      <c r="E987" s="44">
        <v>16.100000000000001</v>
      </c>
      <c r="G987" s="1">
        <f t="shared" si="18"/>
        <v>59.800000000000004</v>
      </c>
      <c r="H987" s="404"/>
      <c r="I987" s="404"/>
      <c r="K987" s="44"/>
    </row>
    <row r="988" spans="1:12">
      <c r="A988" s="46"/>
      <c r="B988" s="405"/>
      <c r="C988" s="405"/>
      <c r="D988" t="s">
        <v>15</v>
      </c>
      <c r="E988" s="217">
        <v>60</v>
      </c>
      <c r="G988" s="1">
        <f t="shared" si="18"/>
        <v>119.80000000000001</v>
      </c>
      <c r="I988" s="405"/>
      <c r="K988" s="44"/>
    </row>
    <row r="989" spans="1:12">
      <c r="A989" s="46"/>
      <c r="B989" s="405"/>
      <c r="C989" s="405"/>
      <c r="D989" t="s">
        <v>16</v>
      </c>
      <c r="E989" s="217">
        <v>5</v>
      </c>
      <c r="G989" s="1">
        <f t="shared" si="18"/>
        <v>124.80000000000001</v>
      </c>
    </row>
    <row r="990" spans="1:12">
      <c r="A990" s="46">
        <v>46022</v>
      </c>
      <c r="B990" s="405" t="s">
        <v>48</v>
      </c>
      <c r="C990" s="167" t="s">
        <v>29</v>
      </c>
      <c r="D990" t="s">
        <v>15</v>
      </c>
      <c r="E990" s="38"/>
      <c r="F990" s="217">
        <v>60</v>
      </c>
      <c r="G990" s="1">
        <f t="shared" si="18"/>
        <v>64.800000000000011</v>
      </c>
    </row>
    <row r="991" spans="1:12">
      <c r="A991" s="46">
        <v>46022</v>
      </c>
      <c r="B991" s="405" t="s">
        <v>48</v>
      </c>
      <c r="C991" s="167" t="s">
        <v>29</v>
      </c>
      <c r="D991" t="s">
        <v>16</v>
      </c>
      <c r="E991" s="38"/>
      <c r="F991" s="217">
        <v>5</v>
      </c>
      <c r="G991" s="1">
        <f t="shared" si="18"/>
        <v>59.800000000000011</v>
      </c>
    </row>
    <row r="992" spans="1:12">
      <c r="A992" s="30">
        <v>46050</v>
      </c>
      <c r="B992" s="405">
        <v>32433</v>
      </c>
      <c r="C992" s="405" t="s">
        <v>29</v>
      </c>
      <c r="D992" t="s">
        <v>13</v>
      </c>
      <c r="F992" s="58">
        <v>43.7</v>
      </c>
      <c r="G992" s="1">
        <f t="shared" si="18"/>
        <v>16.100000000000009</v>
      </c>
    </row>
    <row r="993" spans="1:12">
      <c r="A993" s="30">
        <v>46050</v>
      </c>
      <c r="B993" s="405">
        <v>32433</v>
      </c>
      <c r="C993" s="405" t="s">
        <v>29</v>
      </c>
      <c r="D993" t="s">
        <v>14</v>
      </c>
      <c r="F993" s="58">
        <v>16.100000000000001</v>
      </c>
      <c r="G993" s="1">
        <f t="shared" si="18"/>
        <v>0</v>
      </c>
    </row>
    <row r="994" spans="1:12">
      <c r="A994" s="68">
        <v>46053</v>
      </c>
      <c r="B994" s="404" t="s">
        <v>11</v>
      </c>
      <c r="C994" s="404" t="s">
        <v>12</v>
      </c>
      <c r="D994" t="s">
        <v>13</v>
      </c>
      <c r="E994" s="44">
        <v>72.5</v>
      </c>
      <c r="G994" s="1">
        <f t="shared" si="18"/>
        <v>72.5</v>
      </c>
    </row>
    <row r="995" spans="1:12">
      <c r="A995" s="46"/>
      <c r="B995" s="405"/>
      <c r="C995" s="405"/>
      <c r="D995" t="s">
        <v>14</v>
      </c>
      <c r="E995" s="44">
        <v>26</v>
      </c>
      <c r="G995" s="1">
        <f t="shared" si="18"/>
        <v>98.5</v>
      </c>
    </row>
    <row r="996" spans="1:12">
      <c r="A996" s="46"/>
      <c r="B996" s="405"/>
      <c r="C996" s="405"/>
      <c r="D996" t="s">
        <v>15</v>
      </c>
      <c r="E996" s="217">
        <v>60</v>
      </c>
      <c r="G996" s="1">
        <f t="shared" si="18"/>
        <v>158.5</v>
      </c>
      <c r="I996" s="421" t="s">
        <v>230</v>
      </c>
      <c r="J996" s="421"/>
      <c r="K996" s="421"/>
    </row>
    <row r="997" spans="1:12">
      <c r="A997" s="46"/>
      <c r="B997" s="405"/>
      <c r="C997" s="405"/>
      <c r="D997" t="s">
        <v>16</v>
      </c>
      <c r="E997" s="217">
        <v>5</v>
      </c>
      <c r="G997" s="1">
        <f t="shared" si="18"/>
        <v>163.5</v>
      </c>
      <c r="H997" s="404">
        <v>2026</v>
      </c>
      <c r="I997" s="404" t="s">
        <v>12</v>
      </c>
      <c r="J997" s="381" t="s">
        <v>101</v>
      </c>
      <c r="K997" s="382">
        <v>28.3</v>
      </c>
    </row>
    <row r="998" spans="1:12">
      <c r="A998" s="46"/>
      <c r="B998" s="405"/>
      <c r="C998" s="405"/>
      <c r="D998" t="s">
        <v>100</v>
      </c>
      <c r="E998" s="217">
        <v>10</v>
      </c>
      <c r="G998" s="1">
        <f t="shared" si="18"/>
        <v>173.5</v>
      </c>
      <c r="I998" s="404" t="s">
        <v>19</v>
      </c>
      <c r="J998" t="s">
        <v>13</v>
      </c>
      <c r="K998" s="44">
        <v>77.3</v>
      </c>
    </row>
    <row r="999" spans="1:12">
      <c r="A999" s="46"/>
      <c r="B999" s="405"/>
      <c r="C999" s="405"/>
      <c r="D999" s="381" t="s">
        <v>101</v>
      </c>
      <c r="E999" s="382">
        <v>28.3</v>
      </c>
      <c r="G999" s="1">
        <f t="shared" si="18"/>
        <v>201.8</v>
      </c>
      <c r="I999" s="405"/>
      <c r="J999" t="s">
        <v>14</v>
      </c>
      <c r="K999" s="44">
        <v>26.3</v>
      </c>
    </row>
    <row r="1000" spans="1:12">
      <c r="A1000" s="46">
        <v>46053</v>
      </c>
      <c r="B1000" s="405" t="s">
        <v>49</v>
      </c>
      <c r="C1000" s="405" t="s">
        <v>12</v>
      </c>
      <c r="D1000" t="s">
        <v>15</v>
      </c>
      <c r="E1000" s="217"/>
      <c r="F1000" s="217">
        <v>60</v>
      </c>
      <c r="G1000" s="1">
        <f t="shared" si="18"/>
        <v>141.80000000000001</v>
      </c>
      <c r="J1000">
        <v>132</v>
      </c>
      <c r="K1000" s="106">
        <f>SUM(K997:K999)</f>
        <v>131.9</v>
      </c>
      <c r="L1000" s="29">
        <f>J1000-K1000</f>
        <v>9.9999999999994316E-2</v>
      </c>
    </row>
    <row r="1001" spans="1:12">
      <c r="A1001" s="46">
        <v>46053</v>
      </c>
      <c r="B1001" s="405" t="s">
        <v>49</v>
      </c>
      <c r="C1001" s="405" t="s">
        <v>12</v>
      </c>
      <c r="D1001" t="s">
        <v>16</v>
      </c>
      <c r="E1001" s="217"/>
      <c r="F1001" s="217">
        <v>5</v>
      </c>
      <c r="G1001" s="1">
        <f t="shared" si="18"/>
        <v>136.80000000000001</v>
      </c>
    </row>
    <row r="1002" spans="1:12">
      <c r="A1002" s="30">
        <v>46077</v>
      </c>
      <c r="B1002" s="405">
        <v>32561</v>
      </c>
      <c r="C1002" s="405" t="s">
        <v>12</v>
      </c>
      <c r="D1002" t="s">
        <v>100</v>
      </c>
      <c r="F1002" s="58">
        <v>10</v>
      </c>
      <c r="G1002" s="1">
        <f t="shared" si="18"/>
        <v>126.80000000000001</v>
      </c>
      <c r="I1002" s="421"/>
      <c r="J1002" s="421"/>
      <c r="K1002" s="421"/>
    </row>
    <row r="1003" spans="1:12">
      <c r="A1003" s="30">
        <v>46092</v>
      </c>
      <c r="B1003" s="405">
        <v>32650</v>
      </c>
      <c r="C1003" s="405" t="s">
        <v>12</v>
      </c>
      <c r="D1003" t="s">
        <v>13</v>
      </c>
      <c r="F1003" s="58">
        <v>72.5</v>
      </c>
      <c r="G1003" s="1">
        <f t="shared" si="18"/>
        <v>54.300000000000011</v>
      </c>
      <c r="I1003" s="404"/>
      <c r="J1003" s="404"/>
      <c r="K1003" s="404"/>
    </row>
    <row r="1004" spans="1:12">
      <c r="A1004" s="30">
        <v>46092</v>
      </c>
      <c r="B1004" s="405">
        <v>32650</v>
      </c>
      <c r="C1004" s="405" t="s">
        <v>12</v>
      </c>
      <c r="D1004" t="s">
        <v>14</v>
      </c>
      <c r="F1004" s="58">
        <v>26</v>
      </c>
      <c r="G1004" s="1">
        <f t="shared" si="18"/>
        <v>28.300000000000011</v>
      </c>
      <c r="I1004" s="404"/>
      <c r="J1004" s="404"/>
      <c r="K1004" s="404"/>
    </row>
    <row r="1005" spans="1:12">
      <c r="A1005" s="30">
        <v>46104</v>
      </c>
      <c r="B1005" s="405">
        <v>32751</v>
      </c>
      <c r="C1005" s="405" t="s">
        <v>12</v>
      </c>
      <c r="D1005" t="s">
        <v>101</v>
      </c>
      <c r="F1005" s="58">
        <v>28.3</v>
      </c>
      <c r="G1005" s="1">
        <f t="shared" si="18"/>
        <v>0</v>
      </c>
      <c r="I1005" s="404"/>
      <c r="J1005" s="404"/>
      <c r="K1005" s="404"/>
    </row>
    <row r="1006" spans="1:12">
      <c r="A1006" s="32">
        <v>46081</v>
      </c>
      <c r="B1006" s="404" t="s">
        <v>11</v>
      </c>
      <c r="C1006" s="404" t="s">
        <v>19</v>
      </c>
      <c r="D1006" t="s">
        <v>13</v>
      </c>
      <c r="E1006" s="44">
        <v>77.3</v>
      </c>
      <c r="G1006" s="1">
        <f t="shared" si="18"/>
        <v>77.3</v>
      </c>
      <c r="I1006" s="404"/>
      <c r="K1006" s="44"/>
    </row>
    <row r="1007" spans="1:12">
      <c r="B1007" s="405"/>
      <c r="C1007" s="405"/>
      <c r="D1007" t="s">
        <v>14</v>
      </c>
      <c r="E1007" s="44">
        <v>26.3</v>
      </c>
      <c r="G1007" s="1">
        <f t="shared" si="18"/>
        <v>103.6</v>
      </c>
      <c r="K1007" s="44"/>
    </row>
    <row r="1008" spans="1:12">
      <c r="B1008" s="405"/>
      <c r="C1008" s="405"/>
      <c r="D1008" t="s">
        <v>15</v>
      </c>
      <c r="E1008" s="217">
        <v>56</v>
      </c>
      <c r="G1008" s="1">
        <f t="shared" si="18"/>
        <v>159.6</v>
      </c>
    </row>
    <row r="1009" spans="1:10">
      <c r="B1009" s="405"/>
      <c r="C1009" s="405"/>
      <c r="D1009" t="s">
        <v>16</v>
      </c>
      <c r="E1009" s="217">
        <v>5</v>
      </c>
      <c r="G1009" s="1">
        <f t="shared" si="18"/>
        <v>164.6</v>
      </c>
    </row>
    <row r="1010" spans="1:10">
      <c r="A1010" s="46">
        <v>46081</v>
      </c>
      <c r="B1010" s="405" t="s">
        <v>50</v>
      </c>
      <c r="C1010" s="405" t="s">
        <v>19</v>
      </c>
      <c r="D1010" t="s">
        <v>15</v>
      </c>
      <c r="E1010" s="13"/>
      <c r="F1010" s="217">
        <v>56</v>
      </c>
      <c r="G1010" s="1">
        <f t="shared" si="18"/>
        <v>108.6</v>
      </c>
    </row>
    <row r="1011" spans="1:10">
      <c r="A1011" s="46">
        <v>46081</v>
      </c>
      <c r="B1011" s="405" t="s">
        <v>50</v>
      </c>
      <c r="C1011" s="405" t="s">
        <v>19</v>
      </c>
      <c r="D1011" t="s">
        <v>16</v>
      </c>
      <c r="E1011" s="13"/>
      <c r="F1011" s="217">
        <v>5</v>
      </c>
      <c r="G1011" s="1">
        <f t="shared" si="18"/>
        <v>103.6</v>
      </c>
    </row>
    <row r="1012" spans="1:10">
      <c r="A1012" s="30">
        <v>46104</v>
      </c>
      <c r="B1012" s="405">
        <v>32751</v>
      </c>
      <c r="C1012" s="405" t="s">
        <v>19</v>
      </c>
      <c r="D1012" t="s">
        <v>13</v>
      </c>
      <c r="F1012" s="58">
        <v>77.3</v>
      </c>
      <c r="G1012" s="1">
        <f t="shared" si="18"/>
        <v>26.299999999999997</v>
      </c>
      <c r="J1012">
        <v>105</v>
      </c>
    </row>
    <row r="1013" spans="1:10">
      <c r="A1013" s="30">
        <v>46104</v>
      </c>
      <c r="B1013" s="405">
        <v>32751</v>
      </c>
      <c r="C1013" s="405" t="s">
        <v>19</v>
      </c>
      <c r="D1013" t="s">
        <v>14</v>
      </c>
      <c r="F1013" s="58">
        <v>26.3</v>
      </c>
      <c r="G1013" s="1">
        <f t="shared" si="18"/>
        <v>0</v>
      </c>
    </row>
    <row r="1014" spans="1:10">
      <c r="A1014" s="68">
        <v>46112</v>
      </c>
      <c r="B1014" s="404" t="s">
        <v>11</v>
      </c>
      <c r="C1014" s="404" t="s">
        <v>20</v>
      </c>
      <c r="D1014" t="s">
        <v>13</v>
      </c>
      <c r="E1014" s="217">
        <v>74</v>
      </c>
      <c r="G1014" s="1">
        <f t="shared" si="18"/>
        <v>74</v>
      </c>
    </row>
    <row r="1015" spans="1:10">
      <c r="A1015" s="46"/>
      <c r="B1015" s="405"/>
      <c r="C1015" s="405"/>
      <c r="D1015" t="s">
        <v>14</v>
      </c>
      <c r="E1015" s="217">
        <v>28.4</v>
      </c>
      <c r="G1015" s="1">
        <f t="shared" si="18"/>
        <v>102.4</v>
      </c>
    </row>
    <row r="1016" spans="1:10">
      <c r="A1016" s="46"/>
      <c r="B1016" s="405"/>
      <c r="C1016" s="405"/>
      <c r="D1016" t="s">
        <v>15</v>
      </c>
      <c r="E1016" s="217">
        <v>60</v>
      </c>
      <c r="G1016" s="1">
        <f t="shared" si="18"/>
        <v>162.4</v>
      </c>
    </row>
    <row r="1017" spans="1:10">
      <c r="A1017" s="46"/>
      <c r="B1017" s="405"/>
      <c r="C1017" s="405"/>
      <c r="D1017" t="s">
        <v>16</v>
      </c>
      <c r="E1017" s="217">
        <v>5</v>
      </c>
      <c r="G1017" s="1">
        <f t="shared" si="18"/>
        <v>167.4</v>
      </c>
    </row>
    <row r="1018" spans="1:10">
      <c r="A1018" s="46">
        <v>46112</v>
      </c>
      <c r="B1018" s="405" t="s">
        <v>53</v>
      </c>
      <c r="C1018" s="405" t="s">
        <v>20</v>
      </c>
      <c r="D1018" t="s">
        <v>15</v>
      </c>
      <c r="E1018" s="217"/>
      <c r="F1018" s="217">
        <v>60</v>
      </c>
      <c r="G1018" s="1">
        <f t="shared" si="18"/>
        <v>107.4</v>
      </c>
    </row>
    <row r="1019" spans="1:10">
      <c r="A1019" s="46">
        <v>46112</v>
      </c>
      <c r="B1019" s="405" t="s">
        <v>53</v>
      </c>
      <c r="C1019" s="405" t="s">
        <v>20</v>
      </c>
      <c r="D1019" t="s">
        <v>16</v>
      </c>
      <c r="E1019" s="217"/>
      <c r="F1019" s="217">
        <v>5</v>
      </c>
      <c r="G1019" s="1">
        <f t="shared" si="18"/>
        <v>102.4</v>
      </c>
    </row>
    <row r="1020" spans="1:10">
      <c r="A1020" s="30">
        <v>46139</v>
      </c>
      <c r="B1020" s="405">
        <v>32964</v>
      </c>
      <c r="C1020" s="405" t="s">
        <v>20</v>
      </c>
      <c r="D1020" t="s">
        <v>13</v>
      </c>
      <c r="F1020" s="58">
        <v>74</v>
      </c>
      <c r="G1020" s="1">
        <f t="shared" si="18"/>
        <v>28.400000000000006</v>
      </c>
    </row>
    <row r="1021" spans="1:10">
      <c r="A1021" s="30">
        <v>46139</v>
      </c>
      <c r="B1021" s="405">
        <v>32964</v>
      </c>
      <c r="C1021" s="405" t="s">
        <v>20</v>
      </c>
      <c r="D1021" t="s">
        <v>14</v>
      </c>
      <c r="F1021" s="58">
        <v>28.4</v>
      </c>
      <c r="G1021" s="1">
        <f t="shared" si="18"/>
        <v>0</v>
      </c>
    </row>
    <row r="1022" spans="1:10">
      <c r="B1022" s="405"/>
      <c r="C1022" s="405"/>
      <c r="G1022" s="1">
        <f t="shared" si="18"/>
        <v>0</v>
      </c>
    </row>
    <row r="1023" spans="1:10">
      <c r="B1023" s="405"/>
      <c r="C1023" s="405"/>
      <c r="G1023" s="1">
        <f t="shared" si="18"/>
        <v>0</v>
      </c>
    </row>
    <row r="1024" spans="1:10">
      <c r="B1024" s="405"/>
      <c r="C1024" s="405"/>
      <c r="G1024" s="1">
        <f t="shared" si="18"/>
        <v>0</v>
      </c>
    </row>
    <row r="1025" spans="2:7">
      <c r="B1025" s="405"/>
      <c r="C1025" s="405"/>
      <c r="G1025" s="1">
        <f t="shared" si="18"/>
        <v>0</v>
      </c>
    </row>
    <row r="1026" spans="2:7">
      <c r="B1026" s="405"/>
      <c r="C1026" s="405"/>
      <c r="G1026" s="1">
        <f t="shared" si="18"/>
        <v>0</v>
      </c>
    </row>
    <row r="1027" spans="2:7">
      <c r="B1027" s="405"/>
      <c r="C1027" s="405"/>
      <c r="G1027" s="1">
        <f t="shared" si="18"/>
        <v>0</v>
      </c>
    </row>
    <row r="1028" spans="2:7">
      <c r="B1028" s="405"/>
      <c r="C1028" s="405"/>
      <c r="G1028" s="1">
        <f t="shared" si="18"/>
        <v>0</v>
      </c>
    </row>
    <row r="1029" spans="2:7">
      <c r="B1029" s="405"/>
      <c r="C1029" s="405"/>
      <c r="G1029" s="1">
        <f t="shared" si="18"/>
        <v>0</v>
      </c>
    </row>
    <row r="1030" spans="2:7">
      <c r="B1030" s="405"/>
      <c r="C1030" s="405"/>
      <c r="G1030" s="1">
        <f t="shared" si="18"/>
        <v>0</v>
      </c>
    </row>
    <row r="1031" spans="2:7">
      <c r="B1031" s="405"/>
      <c r="C1031" s="405"/>
      <c r="G1031" s="1">
        <f t="shared" si="18"/>
        <v>0</v>
      </c>
    </row>
    <row r="1032" spans="2:7">
      <c r="B1032" s="405"/>
      <c r="C1032" s="405"/>
      <c r="G1032" s="1">
        <f t="shared" si="18"/>
        <v>0</v>
      </c>
    </row>
    <row r="1033" spans="2:7">
      <c r="B1033" s="405"/>
      <c r="C1033" s="405"/>
      <c r="G1033" s="1">
        <f t="shared" si="18"/>
        <v>0</v>
      </c>
    </row>
    <row r="1034" spans="2:7">
      <c r="B1034" s="405"/>
      <c r="C1034" s="405"/>
      <c r="G1034" s="1">
        <f t="shared" si="18"/>
        <v>0</v>
      </c>
    </row>
    <row r="1035" spans="2:7">
      <c r="B1035" s="405"/>
      <c r="C1035" s="405"/>
      <c r="G1035" s="1">
        <f t="shared" ref="G1035:G1098" si="19">+G1034+E1035-F1035</f>
        <v>0</v>
      </c>
    </row>
    <row r="1036" spans="2:7">
      <c r="B1036" s="405"/>
      <c r="C1036" s="405"/>
      <c r="G1036" s="1">
        <f t="shared" si="19"/>
        <v>0</v>
      </c>
    </row>
    <row r="1037" spans="2:7">
      <c r="B1037" s="405"/>
      <c r="C1037" s="405"/>
      <c r="G1037" s="1">
        <f t="shared" si="19"/>
        <v>0</v>
      </c>
    </row>
    <row r="1038" spans="2:7">
      <c r="B1038" s="405"/>
      <c r="C1038" s="405"/>
      <c r="G1038" s="1">
        <f t="shared" si="19"/>
        <v>0</v>
      </c>
    </row>
    <row r="1039" spans="2:7">
      <c r="B1039" s="405"/>
      <c r="C1039" s="405"/>
      <c r="G1039" s="1">
        <f t="shared" si="19"/>
        <v>0</v>
      </c>
    </row>
    <row r="1040" spans="2:7">
      <c r="B1040" s="405"/>
      <c r="C1040" s="405"/>
      <c r="G1040" s="1">
        <f t="shared" si="19"/>
        <v>0</v>
      </c>
    </row>
    <row r="1041" spans="2:7">
      <c r="B1041" s="405"/>
      <c r="C1041" s="405"/>
      <c r="G1041" s="1">
        <f t="shared" si="19"/>
        <v>0</v>
      </c>
    </row>
    <row r="1042" spans="2:7">
      <c r="B1042" s="405"/>
      <c r="C1042" s="405"/>
      <c r="G1042" s="1">
        <f t="shared" si="19"/>
        <v>0</v>
      </c>
    </row>
    <row r="1043" spans="2:7">
      <c r="B1043" s="405"/>
      <c r="C1043" s="405"/>
      <c r="G1043" s="1">
        <f t="shared" si="19"/>
        <v>0</v>
      </c>
    </row>
    <row r="1044" spans="2:7">
      <c r="B1044" s="405"/>
      <c r="C1044" s="405"/>
      <c r="G1044" s="1">
        <f t="shared" si="19"/>
        <v>0</v>
      </c>
    </row>
    <row r="1045" spans="2:7">
      <c r="B1045" s="405"/>
      <c r="C1045" s="405"/>
      <c r="G1045" s="1">
        <f t="shared" si="19"/>
        <v>0</v>
      </c>
    </row>
    <row r="1046" spans="2:7">
      <c r="B1046" s="405"/>
      <c r="C1046" s="405"/>
      <c r="G1046" s="1">
        <f t="shared" si="19"/>
        <v>0</v>
      </c>
    </row>
    <row r="1047" spans="2:7">
      <c r="B1047" s="405"/>
      <c r="C1047" s="405"/>
      <c r="G1047" s="1">
        <f t="shared" si="19"/>
        <v>0</v>
      </c>
    </row>
    <row r="1048" spans="2:7">
      <c r="B1048" s="405"/>
      <c r="C1048" s="405"/>
      <c r="G1048" s="1">
        <f t="shared" si="19"/>
        <v>0</v>
      </c>
    </row>
    <row r="1049" spans="2:7">
      <c r="B1049" s="405"/>
      <c r="C1049" s="405"/>
      <c r="G1049" s="1">
        <f t="shared" si="19"/>
        <v>0</v>
      </c>
    </row>
    <row r="1050" spans="2:7">
      <c r="B1050" s="405"/>
      <c r="C1050" s="405"/>
      <c r="G1050" s="1">
        <f t="shared" si="19"/>
        <v>0</v>
      </c>
    </row>
    <row r="1051" spans="2:7">
      <c r="B1051" s="405"/>
      <c r="C1051" s="405"/>
      <c r="G1051" s="1">
        <f t="shared" si="19"/>
        <v>0</v>
      </c>
    </row>
    <row r="1052" spans="2:7">
      <c r="B1052" s="405"/>
      <c r="C1052" s="405"/>
      <c r="G1052" s="1">
        <f t="shared" si="19"/>
        <v>0</v>
      </c>
    </row>
    <row r="1053" spans="2:7">
      <c r="B1053" s="405"/>
      <c r="C1053" s="405"/>
      <c r="G1053" s="1">
        <f t="shared" si="19"/>
        <v>0</v>
      </c>
    </row>
    <row r="1054" spans="2:7">
      <c r="B1054" s="405"/>
      <c r="C1054" s="405"/>
      <c r="G1054" s="1">
        <f t="shared" si="19"/>
        <v>0</v>
      </c>
    </row>
    <row r="1055" spans="2:7">
      <c r="B1055" s="405"/>
      <c r="C1055" s="405"/>
      <c r="G1055" s="1">
        <f t="shared" si="19"/>
        <v>0</v>
      </c>
    </row>
    <row r="1056" spans="2:7">
      <c r="B1056" s="405"/>
      <c r="C1056" s="405"/>
      <c r="G1056" s="1">
        <f t="shared" si="19"/>
        <v>0</v>
      </c>
    </row>
    <row r="1057" spans="2:7">
      <c r="B1057" s="405"/>
      <c r="C1057" s="405"/>
      <c r="G1057" s="1">
        <f t="shared" si="19"/>
        <v>0</v>
      </c>
    </row>
    <row r="1058" spans="2:7">
      <c r="B1058" s="405"/>
      <c r="C1058" s="405"/>
      <c r="G1058" s="1">
        <f t="shared" si="19"/>
        <v>0</v>
      </c>
    </row>
    <row r="1059" spans="2:7">
      <c r="B1059" s="405"/>
      <c r="C1059" s="405"/>
      <c r="G1059" s="1">
        <f t="shared" si="19"/>
        <v>0</v>
      </c>
    </row>
    <row r="1060" spans="2:7">
      <c r="B1060" s="405"/>
      <c r="C1060" s="405"/>
      <c r="G1060" s="1">
        <f t="shared" si="19"/>
        <v>0</v>
      </c>
    </row>
    <row r="1061" spans="2:7">
      <c r="B1061" s="405"/>
      <c r="C1061" s="405"/>
      <c r="G1061" s="1">
        <f t="shared" si="19"/>
        <v>0</v>
      </c>
    </row>
    <row r="1062" spans="2:7">
      <c r="B1062" s="405"/>
      <c r="C1062" s="405"/>
      <c r="G1062" s="1">
        <f t="shared" si="19"/>
        <v>0</v>
      </c>
    </row>
    <row r="1063" spans="2:7">
      <c r="B1063" s="405"/>
      <c r="C1063" s="405"/>
      <c r="G1063" s="1">
        <f t="shared" si="19"/>
        <v>0</v>
      </c>
    </row>
    <row r="1064" spans="2:7">
      <c r="B1064" s="405"/>
      <c r="C1064" s="405"/>
      <c r="G1064" s="1">
        <f t="shared" si="19"/>
        <v>0</v>
      </c>
    </row>
    <row r="1065" spans="2:7">
      <c r="B1065" s="405"/>
      <c r="C1065" s="405"/>
      <c r="G1065" s="1">
        <f t="shared" si="19"/>
        <v>0</v>
      </c>
    </row>
    <row r="1066" spans="2:7">
      <c r="B1066" s="405"/>
      <c r="C1066" s="405"/>
      <c r="G1066" s="1">
        <f t="shared" si="19"/>
        <v>0</v>
      </c>
    </row>
    <row r="1067" spans="2:7">
      <c r="B1067" s="405"/>
      <c r="C1067" s="405"/>
      <c r="G1067" s="1">
        <f t="shared" si="19"/>
        <v>0</v>
      </c>
    </row>
    <row r="1068" spans="2:7">
      <c r="B1068" s="405"/>
      <c r="C1068" s="405"/>
      <c r="G1068" s="1">
        <f t="shared" si="19"/>
        <v>0</v>
      </c>
    </row>
    <row r="1069" spans="2:7">
      <c r="B1069" s="405"/>
      <c r="C1069" s="405"/>
      <c r="G1069" s="1">
        <f t="shared" si="19"/>
        <v>0</v>
      </c>
    </row>
    <row r="1070" spans="2:7">
      <c r="B1070" s="405"/>
      <c r="C1070" s="405"/>
      <c r="G1070" s="1">
        <f t="shared" si="19"/>
        <v>0</v>
      </c>
    </row>
    <row r="1071" spans="2:7">
      <c r="B1071" s="405"/>
      <c r="C1071" s="405"/>
      <c r="G1071" s="1">
        <f t="shared" si="19"/>
        <v>0</v>
      </c>
    </row>
    <row r="1072" spans="2:7">
      <c r="B1072" s="405"/>
      <c r="C1072" s="405"/>
      <c r="G1072" s="1">
        <f t="shared" si="19"/>
        <v>0</v>
      </c>
    </row>
    <row r="1073" spans="2:7">
      <c r="B1073" s="405"/>
      <c r="C1073" s="405"/>
      <c r="G1073" s="1">
        <f t="shared" si="19"/>
        <v>0</v>
      </c>
    </row>
    <row r="1074" spans="2:7">
      <c r="B1074" s="405"/>
      <c r="C1074" s="405"/>
      <c r="G1074" s="1">
        <f t="shared" si="19"/>
        <v>0</v>
      </c>
    </row>
    <row r="1075" spans="2:7">
      <c r="B1075" s="405"/>
      <c r="C1075" s="405"/>
      <c r="G1075" s="1">
        <f t="shared" si="19"/>
        <v>0</v>
      </c>
    </row>
    <row r="1076" spans="2:7">
      <c r="B1076" s="405"/>
      <c r="C1076" s="405"/>
      <c r="G1076" s="1">
        <f t="shared" si="19"/>
        <v>0</v>
      </c>
    </row>
    <row r="1077" spans="2:7">
      <c r="B1077" s="405"/>
      <c r="C1077" s="405"/>
      <c r="G1077" s="1">
        <f t="shared" si="19"/>
        <v>0</v>
      </c>
    </row>
    <row r="1078" spans="2:7">
      <c r="B1078" s="405"/>
      <c r="C1078" s="405"/>
      <c r="G1078" s="1">
        <f t="shared" si="19"/>
        <v>0</v>
      </c>
    </row>
    <row r="1079" spans="2:7">
      <c r="B1079" s="405"/>
      <c r="C1079" s="405"/>
      <c r="G1079" s="1">
        <f t="shared" si="19"/>
        <v>0</v>
      </c>
    </row>
    <row r="1080" spans="2:7">
      <c r="B1080" s="405"/>
      <c r="C1080" s="405"/>
      <c r="G1080" s="1">
        <f t="shared" si="19"/>
        <v>0</v>
      </c>
    </row>
    <row r="1081" spans="2:7">
      <c r="B1081" s="405"/>
      <c r="C1081" s="405"/>
      <c r="G1081" s="1">
        <f t="shared" si="19"/>
        <v>0</v>
      </c>
    </row>
    <row r="1082" spans="2:7">
      <c r="B1082" s="405"/>
      <c r="C1082" s="405"/>
      <c r="G1082" s="1">
        <f t="shared" si="19"/>
        <v>0</v>
      </c>
    </row>
    <row r="1083" spans="2:7">
      <c r="B1083" s="405"/>
      <c r="C1083" s="405"/>
      <c r="G1083" s="1">
        <f t="shared" si="19"/>
        <v>0</v>
      </c>
    </row>
    <row r="1084" spans="2:7">
      <c r="B1084" s="405"/>
      <c r="C1084" s="405"/>
      <c r="G1084" s="1">
        <f t="shared" si="19"/>
        <v>0</v>
      </c>
    </row>
    <row r="1085" spans="2:7">
      <c r="B1085" s="405"/>
      <c r="C1085" s="405"/>
      <c r="G1085" s="1">
        <f t="shared" si="19"/>
        <v>0</v>
      </c>
    </row>
    <row r="1086" spans="2:7">
      <c r="B1086" s="405"/>
      <c r="C1086" s="405"/>
      <c r="G1086" s="1">
        <f t="shared" si="19"/>
        <v>0</v>
      </c>
    </row>
    <row r="1087" spans="2:7">
      <c r="B1087" s="405"/>
      <c r="C1087" s="405"/>
      <c r="G1087" s="1">
        <f t="shared" si="19"/>
        <v>0</v>
      </c>
    </row>
    <row r="1088" spans="2:7">
      <c r="B1088" s="405"/>
      <c r="C1088" s="405"/>
      <c r="G1088" s="1">
        <f t="shared" si="19"/>
        <v>0</v>
      </c>
    </row>
    <row r="1089" spans="2:7">
      <c r="B1089" s="405"/>
      <c r="C1089" s="405"/>
      <c r="G1089" s="1">
        <f t="shared" si="19"/>
        <v>0</v>
      </c>
    </row>
    <row r="1090" spans="2:7">
      <c r="B1090" s="405"/>
      <c r="C1090" s="405"/>
      <c r="G1090" s="1">
        <f t="shared" si="19"/>
        <v>0</v>
      </c>
    </row>
    <row r="1091" spans="2:7">
      <c r="B1091" s="405"/>
      <c r="C1091" s="405"/>
      <c r="G1091" s="1">
        <f t="shared" si="19"/>
        <v>0</v>
      </c>
    </row>
    <row r="1092" spans="2:7">
      <c r="B1092" s="405"/>
      <c r="C1092" s="405"/>
      <c r="G1092" s="1">
        <f t="shared" si="19"/>
        <v>0</v>
      </c>
    </row>
    <row r="1093" spans="2:7">
      <c r="B1093" s="405"/>
      <c r="C1093" s="405"/>
      <c r="G1093" s="1">
        <f t="shared" si="19"/>
        <v>0</v>
      </c>
    </row>
    <row r="1094" spans="2:7">
      <c r="B1094" s="405"/>
      <c r="C1094" s="405"/>
      <c r="G1094" s="1">
        <f t="shared" si="19"/>
        <v>0</v>
      </c>
    </row>
    <row r="1095" spans="2:7">
      <c r="B1095" s="405"/>
      <c r="C1095" s="405"/>
      <c r="G1095" s="1">
        <f t="shared" si="19"/>
        <v>0</v>
      </c>
    </row>
    <row r="1096" spans="2:7">
      <c r="B1096" s="405"/>
      <c r="C1096" s="405"/>
      <c r="G1096" s="1">
        <f t="shared" si="19"/>
        <v>0</v>
      </c>
    </row>
    <row r="1097" spans="2:7">
      <c r="B1097" s="405"/>
      <c r="C1097" s="405"/>
      <c r="G1097" s="1">
        <f t="shared" si="19"/>
        <v>0</v>
      </c>
    </row>
    <row r="1098" spans="2:7">
      <c r="B1098" s="405"/>
      <c r="C1098" s="405"/>
      <c r="G1098" s="1">
        <f t="shared" si="19"/>
        <v>0</v>
      </c>
    </row>
    <row r="1099" spans="2:7">
      <c r="B1099" s="405"/>
      <c r="C1099" s="405"/>
      <c r="G1099" s="1">
        <f t="shared" ref="G1099:G1162" si="20">+G1098+E1099-F1099</f>
        <v>0</v>
      </c>
    </row>
    <row r="1100" spans="2:7">
      <c r="B1100" s="405"/>
      <c r="C1100" s="405"/>
      <c r="G1100" s="1">
        <f t="shared" si="20"/>
        <v>0</v>
      </c>
    </row>
    <row r="1101" spans="2:7">
      <c r="B1101" s="405"/>
      <c r="C1101" s="405"/>
      <c r="G1101" s="1">
        <f t="shared" si="20"/>
        <v>0</v>
      </c>
    </row>
    <row r="1102" spans="2:7">
      <c r="B1102" s="405"/>
      <c r="C1102" s="405"/>
      <c r="G1102" s="1">
        <f t="shared" si="20"/>
        <v>0</v>
      </c>
    </row>
    <row r="1103" spans="2:7">
      <c r="B1103" s="405"/>
      <c r="C1103" s="405"/>
      <c r="G1103" s="1">
        <f t="shared" si="20"/>
        <v>0</v>
      </c>
    </row>
    <row r="1104" spans="2:7">
      <c r="B1104" s="405"/>
      <c r="C1104" s="405"/>
      <c r="G1104" s="1">
        <f t="shared" si="20"/>
        <v>0</v>
      </c>
    </row>
    <row r="1105" spans="2:7">
      <c r="B1105" s="405"/>
      <c r="C1105" s="405"/>
      <c r="G1105" s="1">
        <f t="shared" si="20"/>
        <v>0</v>
      </c>
    </row>
    <row r="1106" spans="2:7">
      <c r="B1106" s="405"/>
      <c r="C1106" s="405"/>
      <c r="G1106" s="1">
        <f t="shared" si="20"/>
        <v>0</v>
      </c>
    </row>
    <row r="1107" spans="2:7">
      <c r="B1107" s="405"/>
      <c r="C1107" s="405"/>
      <c r="G1107" s="1">
        <f t="shared" si="20"/>
        <v>0</v>
      </c>
    </row>
    <row r="1108" spans="2:7">
      <c r="B1108" s="405"/>
      <c r="C1108" s="405"/>
      <c r="G1108" s="1">
        <f t="shared" si="20"/>
        <v>0</v>
      </c>
    </row>
    <row r="1109" spans="2:7">
      <c r="B1109" s="405"/>
      <c r="C1109" s="405"/>
      <c r="G1109" s="1">
        <f t="shared" si="20"/>
        <v>0</v>
      </c>
    </row>
    <row r="1110" spans="2:7">
      <c r="B1110" s="405"/>
      <c r="C1110" s="405"/>
      <c r="G1110" s="1">
        <f t="shared" si="20"/>
        <v>0</v>
      </c>
    </row>
    <row r="1111" spans="2:7">
      <c r="B1111" s="405"/>
      <c r="C1111" s="405"/>
      <c r="G1111" s="1">
        <f t="shared" si="20"/>
        <v>0</v>
      </c>
    </row>
    <row r="1112" spans="2:7">
      <c r="B1112" s="405"/>
      <c r="C1112" s="405"/>
      <c r="G1112" s="1">
        <f t="shared" si="20"/>
        <v>0</v>
      </c>
    </row>
    <row r="1113" spans="2:7">
      <c r="B1113" s="405"/>
      <c r="C1113" s="405"/>
      <c r="G1113" s="1">
        <f t="shared" si="20"/>
        <v>0</v>
      </c>
    </row>
    <row r="1114" spans="2:7">
      <c r="B1114" s="405"/>
      <c r="C1114" s="405"/>
      <c r="G1114" s="1">
        <f t="shared" si="20"/>
        <v>0</v>
      </c>
    </row>
    <row r="1115" spans="2:7">
      <c r="B1115" s="405"/>
      <c r="C1115" s="405"/>
      <c r="G1115" s="1">
        <f t="shared" si="20"/>
        <v>0</v>
      </c>
    </row>
    <row r="1116" spans="2:7">
      <c r="B1116" s="405"/>
      <c r="C1116" s="405"/>
      <c r="G1116" s="1">
        <f t="shared" si="20"/>
        <v>0</v>
      </c>
    </row>
    <row r="1117" spans="2:7">
      <c r="B1117" s="405"/>
      <c r="C1117" s="405"/>
      <c r="G1117" s="1">
        <f t="shared" si="20"/>
        <v>0</v>
      </c>
    </row>
    <row r="1118" spans="2:7">
      <c r="B1118" s="405"/>
      <c r="C1118" s="405"/>
      <c r="G1118" s="1">
        <f t="shared" si="20"/>
        <v>0</v>
      </c>
    </row>
    <row r="1119" spans="2:7">
      <c r="B1119" s="405"/>
      <c r="C1119" s="405"/>
      <c r="G1119" s="1">
        <f t="shared" si="20"/>
        <v>0</v>
      </c>
    </row>
    <row r="1120" spans="2:7">
      <c r="B1120" s="405"/>
      <c r="C1120" s="405"/>
      <c r="G1120" s="1">
        <f t="shared" si="20"/>
        <v>0</v>
      </c>
    </row>
    <row r="1121" spans="2:7">
      <c r="B1121" s="405"/>
      <c r="C1121" s="405"/>
      <c r="G1121" s="1">
        <f t="shared" si="20"/>
        <v>0</v>
      </c>
    </row>
    <row r="1122" spans="2:7">
      <c r="B1122" s="405"/>
      <c r="C1122" s="405"/>
      <c r="G1122" s="1">
        <f t="shared" si="20"/>
        <v>0</v>
      </c>
    </row>
    <row r="1123" spans="2:7">
      <c r="B1123" s="405"/>
      <c r="C1123" s="405"/>
      <c r="G1123" s="1">
        <f t="shared" si="20"/>
        <v>0</v>
      </c>
    </row>
    <row r="1124" spans="2:7">
      <c r="B1124" s="405"/>
      <c r="C1124" s="405"/>
      <c r="G1124" s="1">
        <f t="shared" si="20"/>
        <v>0</v>
      </c>
    </row>
    <row r="1125" spans="2:7">
      <c r="B1125" s="405"/>
      <c r="C1125" s="405"/>
      <c r="G1125" s="1">
        <f t="shared" si="20"/>
        <v>0</v>
      </c>
    </row>
    <row r="1126" spans="2:7">
      <c r="B1126" s="405"/>
      <c r="C1126" s="405"/>
      <c r="G1126" s="1">
        <f t="shared" si="20"/>
        <v>0</v>
      </c>
    </row>
    <row r="1127" spans="2:7">
      <c r="B1127" s="405"/>
      <c r="C1127" s="405"/>
      <c r="G1127" s="1">
        <f t="shared" si="20"/>
        <v>0</v>
      </c>
    </row>
    <row r="1128" spans="2:7">
      <c r="B1128" s="405"/>
      <c r="C1128" s="405"/>
      <c r="G1128" s="1">
        <f t="shared" si="20"/>
        <v>0</v>
      </c>
    </row>
    <row r="1129" spans="2:7">
      <c r="B1129" s="405"/>
      <c r="C1129" s="405"/>
      <c r="G1129" s="1">
        <f t="shared" si="20"/>
        <v>0</v>
      </c>
    </row>
    <row r="1130" spans="2:7">
      <c r="B1130" s="405"/>
      <c r="C1130" s="405"/>
      <c r="G1130" s="1">
        <f t="shared" si="20"/>
        <v>0</v>
      </c>
    </row>
    <row r="1131" spans="2:7">
      <c r="B1131" s="405"/>
      <c r="C1131" s="405"/>
      <c r="G1131" s="1">
        <f t="shared" si="20"/>
        <v>0</v>
      </c>
    </row>
    <row r="1132" spans="2:7">
      <c r="B1132" s="405"/>
      <c r="C1132" s="405"/>
      <c r="G1132" s="1">
        <f t="shared" si="20"/>
        <v>0</v>
      </c>
    </row>
    <row r="1133" spans="2:7">
      <c r="B1133" s="405"/>
      <c r="C1133" s="405"/>
      <c r="G1133" s="1">
        <f t="shared" si="20"/>
        <v>0</v>
      </c>
    </row>
    <row r="1134" spans="2:7">
      <c r="B1134" s="405"/>
      <c r="C1134" s="405"/>
      <c r="G1134" s="1">
        <f t="shared" si="20"/>
        <v>0</v>
      </c>
    </row>
    <row r="1135" spans="2:7">
      <c r="B1135" s="405"/>
      <c r="C1135" s="405"/>
      <c r="G1135" s="1">
        <f t="shared" si="20"/>
        <v>0</v>
      </c>
    </row>
    <row r="1136" spans="2:7">
      <c r="B1136" s="405"/>
      <c r="C1136" s="405"/>
      <c r="G1136" s="1">
        <f t="shared" si="20"/>
        <v>0</v>
      </c>
    </row>
    <row r="1137" spans="2:7">
      <c r="B1137" s="405"/>
      <c r="C1137" s="405"/>
      <c r="G1137" s="1">
        <f t="shared" si="20"/>
        <v>0</v>
      </c>
    </row>
    <row r="1138" spans="2:7">
      <c r="B1138" s="405"/>
      <c r="C1138" s="405"/>
      <c r="G1138" s="1">
        <f t="shared" si="20"/>
        <v>0</v>
      </c>
    </row>
    <row r="1139" spans="2:7">
      <c r="B1139" s="405"/>
      <c r="C1139" s="405"/>
      <c r="G1139" s="1">
        <f t="shared" si="20"/>
        <v>0</v>
      </c>
    </row>
    <row r="1140" spans="2:7">
      <c r="B1140" s="405"/>
      <c r="C1140" s="405"/>
      <c r="G1140" s="1">
        <f t="shared" si="20"/>
        <v>0</v>
      </c>
    </row>
    <row r="1141" spans="2:7">
      <c r="B1141" s="405"/>
      <c r="C1141" s="405"/>
      <c r="G1141" s="1">
        <f t="shared" si="20"/>
        <v>0</v>
      </c>
    </row>
    <row r="1142" spans="2:7">
      <c r="B1142" s="405"/>
      <c r="C1142" s="405"/>
      <c r="G1142" s="1">
        <f t="shared" si="20"/>
        <v>0</v>
      </c>
    </row>
    <row r="1143" spans="2:7">
      <c r="B1143" s="405"/>
      <c r="C1143" s="405"/>
      <c r="G1143" s="1">
        <f t="shared" si="20"/>
        <v>0</v>
      </c>
    </row>
    <row r="1144" spans="2:7">
      <c r="B1144" s="405"/>
      <c r="C1144" s="405"/>
      <c r="G1144" s="1">
        <f t="shared" si="20"/>
        <v>0</v>
      </c>
    </row>
    <row r="1145" spans="2:7">
      <c r="B1145" s="405"/>
      <c r="C1145" s="405"/>
      <c r="G1145" s="1">
        <f t="shared" si="20"/>
        <v>0</v>
      </c>
    </row>
    <row r="1146" spans="2:7">
      <c r="B1146" s="405"/>
      <c r="C1146" s="405"/>
      <c r="G1146" s="1">
        <f t="shared" si="20"/>
        <v>0</v>
      </c>
    </row>
    <row r="1147" spans="2:7">
      <c r="B1147" s="405"/>
      <c r="C1147" s="405"/>
      <c r="G1147" s="1">
        <f t="shared" si="20"/>
        <v>0</v>
      </c>
    </row>
    <row r="1148" spans="2:7">
      <c r="B1148" s="405"/>
      <c r="C1148" s="405"/>
      <c r="G1148" s="1">
        <f t="shared" si="20"/>
        <v>0</v>
      </c>
    </row>
    <row r="1149" spans="2:7">
      <c r="B1149" s="405"/>
      <c r="C1149" s="405"/>
      <c r="G1149" s="1">
        <f t="shared" si="20"/>
        <v>0</v>
      </c>
    </row>
    <row r="1150" spans="2:7">
      <c r="B1150" s="405"/>
      <c r="C1150" s="405"/>
      <c r="G1150" s="1">
        <f t="shared" si="20"/>
        <v>0</v>
      </c>
    </row>
    <row r="1151" spans="2:7">
      <c r="B1151" s="405"/>
      <c r="C1151" s="405"/>
      <c r="G1151" s="1">
        <f t="shared" si="20"/>
        <v>0</v>
      </c>
    </row>
    <row r="1152" spans="2:7">
      <c r="B1152" s="405"/>
      <c r="C1152" s="405"/>
      <c r="G1152" s="1">
        <f t="shared" si="20"/>
        <v>0</v>
      </c>
    </row>
    <row r="1153" spans="2:7">
      <c r="B1153" s="405"/>
      <c r="C1153" s="405"/>
      <c r="G1153" s="1">
        <f t="shared" si="20"/>
        <v>0</v>
      </c>
    </row>
    <row r="1154" spans="2:7">
      <c r="B1154" s="405"/>
      <c r="C1154" s="405"/>
      <c r="G1154" s="1">
        <f t="shared" si="20"/>
        <v>0</v>
      </c>
    </row>
    <row r="1155" spans="2:7">
      <c r="B1155" s="405"/>
      <c r="C1155" s="405"/>
      <c r="G1155" s="1">
        <f t="shared" si="20"/>
        <v>0</v>
      </c>
    </row>
    <row r="1156" spans="2:7">
      <c r="B1156" s="405"/>
      <c r="C1156" s="405"/>
      <c r="G1156" s="1">
        <f t="shared" si="20"/>
        <v>0</v>
      </c>
    </row>
    <row r="1157" spans="2:7">
      <c r="B1157" s="405"/>
      <c r="C1157" s="405"/>
      <c r="G1157" s="1">
        <f t="shared" si="20"/>
        <v>0</v>
      </c>
    </row>
    <row r="1158" spans="2:7">
      <c r="B1158" s="405"/>
      <c r="C1158" s="405"/>
      <c r="G1158" s="1">
        <f t="shared" si="20"/>
        <v>0</v>
      </c>
    </row>
    <row r="1159" spans="2:7">
      <c r="B1159" s="405"/>
      <c r="C1159" s="405"/>
      <c r="G1159" s="1">
        <f t="shared" si="20"/>
        <v>0</v>
      </c>
    </row>
    <row r="1160" spans="2:7">
      <c r="B1160" s="405"/>
      <c r="C1160" s="405"/>
      <c r="G1160" s="1">
        <f t="shared" si="20"/>
        <v>0</v>
      </c>
    </row>
    <row r="1161" spans="2:7">
      <c r="B1161" s="405"/>
      <c r="C1161" s="405"/>
      <c r="G1161" s="1">
        <f t="shared" si="20"/>
        <v>0</v>
      </c>
    </row>
    <row r="1162" spans="2:7">
      <c r="B1162" s="405"/>
      <c r="C1162" s="405"/>
      <c r="G1162" s="1">
        <f t="shared" si="20"/>
        <v>0</v>
      </c>
    </row>
    <row r="1163" spans="2:7">
      <c r="B1163" s="405"/>
      <c r="C1163" s="405"/>
      <c r="G1163" s="1">
        <f t="shared" ref="G1163:G1226" si="21">+G1162+E1163-F1163</f>
        <v>0</v>
      </c>
    </row>
    <row r="1164" spans="2:7">
      <c r="B1164" s="405"/>
      <c r="C1164" s="405"/>
      <c r="G1164" s="1">
        <f t="shared" si="21"/>
        <v>0</v>
      </c>
    </row>
    <row r="1165" spans="2:7">
      <c r="B1165" s="405"/>
      <c r="C1165" s="405"/>
      <c r="G1165" s="1">
        <f t="shared" si="21"/>
        <v>0</v>
      </c>
    </row>
    <row r="1166" spans="2:7">
      <c r="B1166" s="405"/>
      <c r="C1166" s="405"/>
      <c r="G1166" s="1">
        <f t="shared" si="21"/>
        <v>0</v>
      </c>
    </row>
    <row r="1167" spans="2:7">
      <c r="B1167" s="405"/>
      <c r="C1167" s="405"/>
      <c r="G1167" s="1">
        <f t="shared" si="21"/>
        <v>0</v>
      </c>
    </row>
    <row r="1168" spans="2:7">
      <c r="B1168" s="405"/>
      <c r="C1168" s="405"/>
      <c r="G1168" s="1">
        <f t="shared" si="21"/>
        <v>0</v>
      </c>
    </row>
    <row r="1169" spans="2:7">
      <c r="B1169" s="405"/>
      <c r="C1169" s="405"/>
      <c r="G1169" s="1">
        <f t="shared" si="21"/>
        <v>0</v>
      </c>
    </row>
    <row r="1170" spans="2:7">
      <c r="B1170" s="405"/>
      <c r="C1170" s="405"/>
      <c r="G1170" s="1">
        <f t="shared" si="21"/>
        <v>0</v>
      </c>
    </row>
    <row r="1171" spans="2:7">
      <c r="B1171" s="405"/>
      <c r="C1171" s="405"/>
      <c r="G1171" s="1">
        <f t="shared" si="21"/>
        <v>0</v>
      </c>
    </row>
    <row r="1172" spans="2:7">
      <c r="B1172" s="405"/>
      <c r="C1172" s="405"/>
      <c r="G1172" s="1">
        <f t="shared" si="21"/>
        <v>0</v>
      </c>
    </row>
    <row r="1173" spans="2:7">
      <c r="B1173" s="405"/>
      <c r="C1173" s="405"/>
      <c r="G1173" s="1">
        <f t="shared" si="21"/>
        <v>0</v>
      </c>
    </row>
    <row r="1174" spans="2:7">
      <c r="B1174" s="405"/>
      <c r="C1174" s="405"/>
      <c r="G1174" s="1">
        <f t="shared" si="21"/>
        <v>0</v>
      </c>
    </row>
    <row r="1175" spans="2:7">
      <c r="B1175" s="405"/>
      <c r="C1175" s="405"/>
      <c r="G1175" s="1">
        <f t="shared" si="21"/>
        <v>0</v>
      </c>
    </row>
    <row r="1176" spans="2:7">
      <c r="B1176" s="405"/>
      <c r="C1176" s="405"/>
      <c r="G1176" s="1">
        <f t="shared" si="21"/>
        <v>0</v>
      </c>
    </row>
    <row r="1177" spans="2:7">
      <c r="B1177" s="405"/>
      <c r="C1177" s="405"/>
      <c r="G1177" s="1">
        <f t="shared" si="21"/>
        <v>0</v>
      </c>
    </row>
    <row r="1178" spans="2:7">
      <c r="B1178" s="405"/>
      <c r="C1178" s="405"/>
      <c r="G1178" s="1">
        <f t="shared" si="21"/>
        <v>0</v>
      </c>
    </row>
    <row r="1179" spans="2:7">
      <c r="B1179" s="405"/>
      <c r="C1179" s="405"/>
      <c r="G1179" s="1">
        <f t="shared" si="21"/>
        <v>0</v>
      </c>
    </row>
    <row r="1180" spans="2:7">
      <c r="B1180" s="405"/>
      <c r="C1180" s="405"/>
      <c r="G1180" s="1">
        <f t="shared" si="21"/>
        <v>0</v>
      </c>
    </row>
    <row r="1181" spans="2:7">
      <c r="B1181" s="405"/>
      <c r="C1181" s="405"/>
      <c r="G1181" s="1">
        <f t="shared" si="21"/>
        <v>0</v>
      </c>
    </row>
    <row r="1182" spans="2:7">
      <c r="B1182" s="405"/>
      <c r="C1182" s="405"/>
      <c r="G1182" s="1">
        <f t="shared" si="21"/>
        <v>0</v>
      </c>
    </row>
    <row r="1183" spans="2:7">
      <c r="B1183" s="405"/>
      <c r="C1183" s="405"/>
      <c r="G1183" s="1">
        <f t="shared" si="21"/>
        <v>0</v>
      </c>
    </row>
    <row r="1184" spans="2:7">
      <c r="B1184" s="405"/>
      <c r="C1184" s="405"/>
      <c r="G1184" s="1">
        <f t="shared" si="21"/>
        <v>0</v>
      </c>
    </row>
    <row r="1185" spans="2:7">
      <c r="B1185" s="405"/>
      <c r="C1185" s="405"/>
      <c r="G1185" s="1">
        <f t="shared" si="21"/>
        <v>0</v>
      </c>
    </row>
    <row r="1186" spans="2:7">
      <c r="B1186" s="405"/>
      <c r="C1186" s="405"/>
      <c r="G1186" s="1">
        <f t="shared" si="21"/>
        <v>0</v>
      </c>
    </row>
    <row r="1187" spans="2:7">
      <c r="B1187" s="405"/>
      <c r="C1187" s="405"/>
      <c r="G1187" s="1">
        <f t="shared" si="21"/>
        <v>0</v>
      </c>
    </row>
    <row r="1188" spans="2:7">
      <c r="B1188" s="405"/>
      <c r="C1188" s="405"/>
      <c r="G1188" s="1">
        <f t="shared" si="21"/>
        <v>0</v>
      </c>
    </row>
    <row r="1189" spans="2:7">
      <c r="B1189" s="405"/>
      <c r="C1189" s="405"/>
      <c r="G1189" s="1">
        <f t="shared" si="21"/>
        <v>0</v>
      </c>
    </row>
    <row r="1190" spans="2:7">
      <c r="B1190" s="405"/>
      <c r="C1190" s="405"/>
      <c r="G1190" s="1">
        <f t="shared" si="21"/>
        <v>0</v>
      </c>
    </row>
    <row r="1191" spans="2:7">
      <c r="B1191" s="405"/>
      <c r="C1191" s="405"/>
      <c r="G1191" s="1">
        <f t="shared" si="21"/>
        <v>0</v>
      </c>
    </row>
    <row r="1192" spans="2:7">
      <c r="B1192" s="405"/>
      <c r="C1192" s="405"/>
      <c r="G1192" s="1">
        <f t="shared" si="21"/>
        <v>0</v>
      </c>
    </row>
    <row r="1193" spans="2:7">
      <c r="B1193" s="405"/>
      <c r="C1193" s="405"/>
      <c r="G1193" s="1">
        <f t="shared" si="21"/>
        <v>0</v>
      </c>
    </row>
    <row r="1194" spans="2:7">
      <c r="B1194" s="405"/>
      <c r="C1194" s="405"/>
      <c r="G1194" s="1">
        <f t="shared" si="21"/>
        <v>0</v>
      </c>
    </row>
    <row r="1195" spans="2:7">
      <c r="B1195" s="405"/>
      <c r="C1195" s="405"/>
      <c r="G1195" s="1">
        <f t="shared" si="21"/>
        <v>0</v>
      </c>
    </row>
    <row r="1196" spans="2:7">
      <c r="B1196" s="405"/>
      <c r="C1196" s="405"/>
      <c r="G1196" s="1">
        <f t="shared" si="21"/>
        <v>0</v>
      </c>
    </row>
    <row r="1197" spans="2:7">
      <c r="B1197" s="405"/>
      <c r="C1197" s="405"/>
      <c r="G1197" s="1">
        <f t="shared" si="21"/>
        <v>0</v>
      </c>
    </row>
    <row r="1198" spans="2:7">
      <c r="B1198" s="405"/>
      <c r="C1198" s="405"/>
      <c r="G1198" s="1">
        <f t="shared" si="21"/>
        <v>0</v>
      </c>
    </row>
    <row r="1199" spans="2:7">
      <c r="B1199" s="405"/>
      <c r="C1199" s="405"/>
      <c r="G1199" s="1">
        <f t="shared" si="21"/>
        <v>0</v>
      </c>
    </row>
    <row r="1200" spans="2:7">
      <c r="B1200" s="405"/>
      <c r="C1200" s="405"/>
      <c r="G1200" s="1">
        <f t="shared" si="21"/>
        <v>0</v>
      </c>
    </row>
    <row r="1201" spans="2:7">
      <c r="B1201" s="405"/>
      <c r="C1201" s="405"/>
      <c r="G1201" s="1">
        <f t="shared" si="21"/>
        <v>0</v>
      </c>
    </row>
    <row r="1202" spans="2:7">
      <c r="B1202" s="405"/>
      <c r="C1202" s="405"/>
      <c r="G1202" s="1">
        <f t="shared" si="21"/>
        <v>0</v>
      </c>
    </row>
    <row r="1203" spans="2:7">
      <c r="B1203" s="405"/>
      <c r="C1203" s="405"/>
      <c r="G1203" s="1">
        <f t="shared" si="21"/>
        <v>0</v>
      </c>
    </row>
    <row r="1204" spans="2:7">
      <c r="B1204" s="405"/>
      <c r="C1204" s="405"/>
      <c r="G1204" s="1">
        <f t="shared" si="21"/>
        <v>0</v>
      </c>
    </row>
    <row r="1205" spans="2:7">
      <c r="B1205" s="405"/>
      <c r="C1205" s="405"/>
      <c r="G1205" s="1">
        <f t="shared" si="21"/>
        <v>0</v>
      </c>
    </row>
    <row r="1206" spans="2:7">
      <c r="B1206" s="405"/>
      <c r="C1206" s="405"/>
      <c r="G1206" s="1">
        <f t="shared" si="21"/>
        <v>0</v>
      </c>
    </row>
    <row r="1207" spans="2:7">
      <c r="B1207" s="405"/>
      <c r="C1207" s="405"/>
      <c r="G1207" s="1">
        <f t="shared" si="21"/>
        <v>0</v>
      </c>
    </row>
    <row r="1208" spans="2:7">
      <c r="B1208" s="405"/>
      <c r="C1208" s="405"/>
      <c r="G1208" s="1">
        <f t="shared" si="21"/>
        <v>0</v>
      </c>
    </row>
    <row r="1209" spans="2:7">
      <c r="B1209" s="405"/>
      <c r="C1209" s="405"/>
      <c r="G1209" s="1">
        <f t="shared" si="21"/>
        <v>0</v>
      </c>
    </row>
    <row r="1210" spans="2:7">
      <c r="B1210" s="405"/>
      <c r="C1210" s="405"/>
      <c r="G1210" s="1">
        <f t="shared" si="21"/>
        <v>0</v>
      </c>
    </row>
    <row r="1211" spans="2:7">
      <c r="B1211" s="405"/>
      <c r="C1211" s="405"/>
      <c r="G1211" s="1">
        <f t="shared" si="21"/>
        <v>0</v>
      </c>
    </row>
    <row r="1212" spans="2:7">
      <c r="B1212" s="405"/>
      <c r="C1212" s="405"/>
      <c r="G1212" s="1">
        <f t="shared" si="21"/>
        <v>0</v>
      </c>
    </row>
    <row r="1213" spans="2:7">
      <c r="B1213" s="405"/>
      <c r="C1213" s="405"/>
      <c r="G1213" s="1">
        <f t="shared" si="21"/>
        <v>0</v>
      </c>
    </row>
    <row r="1214" spans="2:7">
      <c r="B1214" s="405"/>
      <c r="C1214" s="405"/>
      <c r="G1214" s="1">
        <f t="shared" si="21"/>
        <v>0</v>
      </c>
    </row>
    <row r="1215" spans="2:7">
      <c r="B1215" s="405"/>
      <c r="C1215" s="405"/>
      <c r="G1215" s="1">
        <f t="shared" si="21"/>
        <v>0</v>
      </c>
    </row>
    <row r="1216" spans="2:7">
      <c r="B1216" s="405"/>
      <c r="C1216" s="405"/>
      <c r="G1216" s="1">
        <f t="shared" si="21"/>
        <v>0</v>
      </c>
    </row>
    <row r="1217" spans="2:7">
      <c r="B1217" s="405"/>
      <c r="C1217" s="405"/>
      <c r="G1217" s="1">
        <f t="shared" si="21"/>
        <v>0</v>
      </c>
    </row>
    <row r="1218" spans="2:7">
      <c r="B1218" s="405"/>
      <c r="C1218" s="405"/>
      <c r="G1218" s="1">
        <f t="shared" si="21"/>
        <v>0</v>
      </c>
    </row>
    <row r="1219" spans="2:7">
      <c r="B1219" s="405"/>
      <c r="C1219" s="405"/>
      <c r="G1219" s="1">
        <f t="shared" si="21"/>
        <v>0</v>
      </c>
    </row>
    <row r="1220" spans="2:7">
      <c r="B1220" s="405"/>
      <c r="C1220" s="405"/>
      <c r="G1220" s="1">
        <f t="shared" si="21"/>
        <v>0</v>
      </c>
    </row>
    <row r="1221" spans="2:7">
      <c r="B1221" s="405"/>
      <c r="C1221" s="405"/>
      <c r="G1221" s="1">
        <f t="shared" si="21"/>
        <v>0</v>
      </c>
    </row>
    <row r="1222" spans="2:7">
      <c r="B1222" s="405"/>
      <c r="C1222" s="405"/>
      <c r="G1222" s="1">
        <f t="shared" si="21"/>
        <v>0</v>
      </c>
    </row>
    <row r="1223" spans="2:7">
      <c r="B1223" s="405"/>
      <c r="C1223" s="405"/>
      <c r="G1223" s="1">
        <f t="shared" si="21"/>
        <v>0</v>
      </c>
    </row>
    <row r="1224" spans="2:7">
      <c r="B1224" s="405"/>
      <c r="C1224" s="405"/>
      <c r="G1224" s="1">
        <f t="shared" si="21"/>
        <v>0</v>
      </c>
    </row>
    <row r="1225" spans="2:7">
      <c r="B1225" s="405"/>
      <c r="C1225" s="405"/>
      <c r="G1225" s="1">
        <f t="shared" si="21"/>
        <v>0</v>
      </c>
    </row>
    <row r="1226" spans="2:7">
      <c r="B1226" s="405"/>
      <c r="C1226" s="405"/>
      <c r="G1226" s="1">
        <f t="shared" si="21"/>
        <v>0</v>
      </c>
    </row>
    <row r="1227" spans="2:7">
      <c r="B1227" s="405"/>
      <c r="C1227" s="405"/>
      <c r="G1227" s="1">
        <f t="shared" ref="G1227:G1290" si="22">+G1226+E1227-F1227</f>
        <v>0</v>
      </c>
    </row>
    <row r="1228" spans="2:7">
      <c r="B1228" s="405"/>
      <c r="C1228" s="405"/>
      <c r="G1228" s="1">
        <f t="shared" si="22"/>
        <v>0</v>
      </c>
    </row>
    <row r="1229" spans="2:7">
      <c r="B1229" s="405"/>
      <c r="C1229" s="405"/>
      <c r="G1229" s="1">
        <f t="shared" si="22"/>
        <v>0</v>
      </c>
    </row>
    <row r="1230" spans="2:7">
      <c r="B1230" s="405"/>
      <c r="C1230" s="405"/>
      <c r="G1230" s="1">
        <f t="shared" si="22"/>
        <v>0</v>
      </c>
    </row>
    <row r="1231" spans="2:7">
      <c r="B1231" s="405"/>
      <c r="C1231" s="405"/>
      <c r="G1231" s="1">
        <f t="shared" si="22"/>
        <v>0</v>
      </c>
    </row>
    <row r="1232" spans="2:7">
      <c r="B1232" s="405"/>
      <c r="C1232" s="405"/>
      <c r="G1232" s="1">
        <f t="shared" si="22"/>
        <v>0</v>
      </c>
    </row>
    <row r="1233" spans="2:7">
      <c r="B1233" s="405"/>
      <c r="C1233" s="405"/>
      <c r="G1233" s="1">
        <f t="shared" si="22"/>
        <v>0</v>
      </c>
    </row>
    <row r="1234" spans="2:7">
      <c r="B1234" s="405"/>
      <c r="C1234" s="405"/>
      <c r="G1234" s="1">
        <f t="shared" si="22"/>
        <v>0</v>
      </c>
    </row>
    <row r="1235" spans="2:7">
      <c r="B1235" s="405"/>
      <c r="C1235" s="405"/>
      <c r="G1235" s="1">
        <f t="shared" si="22"/>
        <v>0</v>
      </c>
    </row>
    <row r="1236" spans="2:7">
      <c r="B1236" s="405"/>
      <c r="C1236" s="405"/>
      <c r="G1236" s="1">
        <f t="shared" si="22"/>
        <v>0</v>
      </c>
    </row>
    <row r="1237" spans="2:7">
      <c r="B1237" s="405"/>
      <c r="C1237" s="405"/>
      <c r="G1237" s="1">
        <f t="shared" si="22"/>
        <v>0</v>
      </c>
    </row>
    <row r="1238" spans="2:7">
      <c r="B1238" s="405"/>
      <c r="C1238" s="405"/>
      <c r="G1238" s="1">
        <f t="shared" si="22"/>
        <v>0</v>
      </c>
    </row>
    <row r="1239" spans="2:7">
      <c r="B1239" s="405"/>
      <c r="C1239" s="405"/>
      <c r="G1239" s="1">
        <f t="shared" si="22"/>
        <v>0</v>
      </c>
    </row>
    <row r="1240" spans="2:7">
      <c r="B1240" s="405"/>
      <c r="C1240" s="405"/>
      <c r="G1240" s="1">
        <f t="shared" si="22"/>
        <v>0</v>
      </c>
    </row>
    <row r="1241" spans="2:7">
      <c r="B1241" s="405"/>
      <c r="C1241" s="405"/>
      <c r="G1241" s="1">
        <f t="shared" si="22"/>
        <v>0</v>
      </c>
    </row>
    <row r="1242" spans="2:7">
      <c r="B1242" s="405"/>
      <c r="C1242" s="405"/>
      <c r="G1242" s="1">
        <f t="shared" si="22"/>
        <v>0</v>
      </c>
    </row>
    <row r="1243" spans="2:7">
      <c r="B1243" s="405"/>
      <c r="C1243" s="405"/>
      <c r="G1243" s="1">
        <f t="shared" si="22"/>
        <v>0</v>
      </c>
    </row>
    <row r="1244" spans="2:7">
      <c r="B1244" s="405"/>
      <c r="C1244" s="405"/>
      <c r="G1244" s="1">
        <f t="shared" si="22"/>
        <v>0</v>
      </c>
    </row>
    <row r="1245" spans="2:7">
      <c r="B1245" s="405"/>
      <c r="C1245" s="405"/>
      <c r="G1245" s="1">
        <f t="shared" si="22"/>
        <v>0</v>
      </c>
    </row>
    <row r="1246" spans="2:7">
      <c r="B1246" s="405"/>
      <c r="C1246" s="405"/>
      <c r="G1246" s="1">
        <f t="shared" si="22"/>
        <v>0</v>
      </c>
    </row>
    <row r="1247" spans="2:7">
      <c r="B1247" s="405"/>
      <c r="C1247" s="405"/>
      <c r="G1247" s="1">
        <f t="shared" si="22"/>
        <v>0</v>
      </c>
    </row>
    <row r="1248" spans="2:7">
      <c r="B1248" s="405"/>
      <c r="C1248" s="405"/>
      <c r="G1248" s="1">
        <f t="shared" si="22"/>
        <v>0</v>
      </c>
    </row>
    <row r="1249" spans="2:7">
      <c r="B1249" s="405"/>
      <c r="C1249" s="405"/>
      <c r="G1249" s="1">
        <f t="shared" si="22"/>
        <v>0</v>
      </c>
    </row>
    <row r="1250" spans="2:7">
      <c r="B1250" s="405"/>
      <c r="C1250" s="405"/>
      <c r="G1250" s="1">
        <f t="shared" si="22"/>
        <v>0</v>
      </c>
    </row>
    <row r="1251" spans="2:7">
      <c r="B1251" s="405"/>
      <c r="C1251" s="405"/>
      <c r="G1251" s="1">
        <f t="shared" si="22"/>
        <v>0</v>
      </c>
    </row>
    <row r="1252" spans="2:7">
      <c r="B1252" s="405"/>
      <c r="C1252" s="405"/>
      <c r="G1252" s="1">
        <f t="shared" si="22"/>
        <v>0</v>
      </c>
    </row>
    <row r="1253" spans="2:7">
      <c r="B1253" s="405"/>
      <c r="C1253" s="405"/>
      <c r="G1253" s="1">
        <f t="shared" si="22"/>
        <v>0</v>
      </c>
    </row>
    <row r="1254" spans="2:7">
      <c r="B1254" s="405"/>
      <c r="C1254" s="405"/>
      <c r="G1254" s="1">
        <f t="shared" si="22"/>
        <v>0</v>
      </c>
    </row>
    <row r="1255" spans="2:7">
      <c r="B1255" s="405"/>
      <c r="C1255" s="405"/>
      <c r="G1255" s="1">
        <f t="shared" si="22"/>
        <v>0</v>
      </c>
    </row>
    <row r="1256" spans="2:7">
      <c r="B1256" s="405"/>
      <c r="C1256" s="405"/>
      <c r="G1256" s="1">
        <f t="shared" si="22"/>
        <v>0</v>
      </c>
    </row>
    <row r="1257" spans="2:7">
      <c r="B1257" s="405"/>
      <c r="C1257" s="405"/>
      <c r="G1257" s="1">
        <f t="shared" si="22"/>
        <v>0</v>
      </c>
    </row>
    <row r="1258" spans="2:7">
      <c r="B1258" s="405"/>
      <c r="C1258" s="405"/>
      <c r="G1258" s="1">
        <f t="shared" si="22"/>
        <v>0</v>
      </c>
    </row>
    <row r="1259" spans="2:7">
      <c r="B1259" s="405"/>
      <c r="C1259" s="405"/>
      <c r="G1259" s="1">
        <f t="shared" si="22"/>
        <v>0</v>
      </c>
    </row>
    <row r="1260" spans="2:7">
      <c r="B1260" s="405"/>
      <c r="C1260" s="405"/>
      <c r="G1260" s="1">
        <f t="shared" si="22"/>
        <v>0</v>
      </c>
    </row>
    <row r="1261" spans="2:7">
      <c r="B1261" s="405"/>
      <c r="C1261" s="405"/>
      <c r="G1261" s="1">
        <f t="shared" si="22"/>
        <v>0</v>
      </c>
    </row>
    <row r="1262" spans="2:7">
      <c r="B1262" s="405"/>
      <c r="C1262" s="405"/>
      <c r="G1262" s="1">
        <f t="shared" si="22"/>
        <v>0</v>
      </c>
    </row>
    <row r="1263" spans="2:7">
      <c r="B1263" s="405"/>
      <c r="C1263" s="405"/>
      <c r="G1263" s="1">
        <f t="shared" si="22"/>
        <v>0</v>
      </c>
    </row>
    <row r="1264" spans="2:7">
      <c r="B1264" s="405"/>
      <c r="C1264" s="405"/>
      <c r="G1264" s="1">
        <f t="shared" si="22"/>
        <v>0</v>
      </c>
    </row>
    <row r="1265" spans="2:7">
      <c r="B1265" s="405"/>
      <c r="C1265" s="405"/>
      <c r="G1265" s="1">
        <f t="shared" si="22"/>
        <v>0</v>
      </c>
    </row>
    <row r="1266" spans="2:7">
      <c r="B1266" s="405"/>
      <c r="C1266" s="405"/>
      <c r="G1266" s="1">
        <f t="shared" si="22"/>
        <v>0</v>
      </c>
    </row>
    <row r="1267" spans="2:7">
      <c r="B1267" s="405"/>
      <c r="C1267" s="405"/>
      <c r="G1267" s="1">
        <f t="shared" si="22"/>
        <v>0</v>
      </c>
    </row>
    <row r="1268" spans="2:7">
      <c r="B1268" s="405"/>
      <c r="C1268" s="405"/>
      <c r="G1268" s="1">
        <f t="shared" si="22"/>
        <v>0</v>
      </c>
    </row>
    <row r="1269" spans="2:7">
      <c r="B1269" s="405"/>
      <c r="C1269" s="405"/>
      <c r="G1269" s="1">
        <f t="shared" si="22"/>
        <v>0</v>
      </c>
    </row>
    <row r="1270" spans="2:7">
      <c r="B1270" s="405"/>
      <c r="C1270" s="405"/>
      <c r="G1270" s="1">
        <f t="shared" si="22"/>
        <v>0</v>
      </c>
    </row>
    <row r="1271" spans="2:7">
      <c r="B1271" s="405"/>
      <c r="C1271" s="405"/>
      <c r="G1271" s="1">
        <f t="shared" si="22"/>
        <v>0</v>
      </c>
    </row>
    <row r="1272" spans="2:7">
      <c r="B1272" s="405"/>
      <c r="C1272" s="405"/>
      <c r="G1272" s="1">
        <f t="shared" si="22"/>
        <v>0</v>
      </c>
    </row>
    <row r="1273" spans="2:7">
      <c r="B1273" s="405"/>
      <c r="C1273" s="405"/>
      <c r="G1273" s="1">
        <f t="shared" si="22"/>
        <v>0</v>
      </c>
    </row>
    <row r="1274" spans="2:7">
      <c r="B1274" s="405"/>
      <c r="C1274" s="405"/>
      <c r="G1274" s="1">
        <f t="shared" si="22"/>
        <v>0</v>
      </c>
    </row>
    <row r="1275" spans="2:7">
      <c r="B1275" s="405"/>
      <c r="C1275" s="405"/>
      <c r="G1275" s="1">
        <f t="shared" si="22"/>
        <v>0</v>
      </c>
    </row>
    <row r="1276" spans="2:7">
      <c r="B1276" s="405"/>
      <c r="C1276" s="405"/>
      <c r="G1276" s="1">
        <f t="shared" si="22"/>
        <v>0</v>
      </c>
    </row>
    <row r="1277" spans="2:7">
      <c r="B1277" s="405"/>
      <c r="C1277" s="405"/>
      <c r="G1277" s="1">
        <f t="shared" si="22"/>
        <v>0</v>
      </c>
    </row>
    <row r="1278" spans="2:7">
      <c r="B1278" s="405"/>
      <c r="C1278" s="405"/>
      <c r="G1278" s="1">
        <f t="shared" si="22"/>
        <v>0</v>
      </c>
    </row>
    <row r="1279" spans="2:7">
      <c r="B1279" s="405"/>
      <c r="C1279" s="405"/>
      <c r="G1279" s="1">
        <f t="shared" si="22"/>
        <v>0</v>
      </c>
    </row>
    <row r="1280" spans="2:7">
      <c r="B1280" s="405"/>
      <c r="C1280" s="405"/>
      <c r="G1280" s="1">
        <f t="shared" si="22"/>
        <v>0</v>
      </c>
    </row>
    <row r="1281" spans="2:7">
      <c r="B1281" s="405"/>
      <c r="C1281" s="405"/>
      <c r="G1281" s="1">
        <f t="shared" si="22"/>
        <v>0</v>
      </c>
    </row>
    <row r="1282" spans="2:7">
      <c r="B1282" s="405"/>
      <c r="C1282" s="405"/>
      <c r="G1282" s="1">
        <f t="shared" si="22"/>
        <v>0</v>
      </c>
    </row>
    <row r="1283" spans="2:7">
      <c r="B1283" s="405"/>
      <c r="C1283" s="405"/>
      <c r="G1283" s="1">
        <f t="shared" si="22"/>
        <v>0</v>
      </c>
    </row>
    <row r="1284" spans="2:7">
      <c r="B1284" s="405"/>
      <c r="C1284" s="405"/>
      <c r="G1284" s="1">
        <f t="shared" si="22"/>
        <v>0</v>
      </c>
    </row>
    <row r="1285" spans="2:7">
      <c r="B1285" s="405"/>
      <c r="C1285" s="405"/>
      <c r="G1285" s="1">
        <f t="shared" si="22"/>
        <v>0</v>
      </c>
    </row>
    <row r="1286" spans="2:7">
      <c r="B1286" s="405"/>
      <c r="C1286" s="405"/>
      <c r="G1286" s="1">
        <f t="shared" si="22"/>
        <v>0</v>
      </c>
    </row>
    <row r="1287" spans="2:7">
      <c r="B1287" s="405"/>
      <c r="C1287" s="405"/>
      <c r="G1287" s="1">
        <f t="shared" si="22"/>
        <v>0</v>
      </c>
    </row>
    <row r="1288" spans="2:7">
      <c r="B1288" s="405"/>
      <c r="C1288" s="405"/>
      <c r="G1288" s="1">
        <f t="shared" si="22"/>
        <v>0</v>
      </c>
    </row>
    <row r="1289" spans="2:7">
      <c r="B1289" s="405"/>
      <c r="C1289" s="405"/>
      <c r="G1289" s="1">
        <f t="shared" si="22"/>
        <v>0</v>
      </c>
    </row>
    <row r="1290" spans="2:7">
      <c r="B1290" s="405"/>
      <c r="C1290" s="405"/>
      <c r="G1290" s="1">
        <f t="shared" si="22"/>
        <v>0</v>
      </c>
    </row>
    <row r="1291" spans="2:7">
      <c r="B1291" s="405"/>
      <c r="C1291" s="405"/>
      <c r="G1291" s="1">
        <f t="shared" ref="G1291:G1314" si="23">+G1290+E1291-F1291</f>
        <v>0</v>
      </c>
    </row>
    <row r="1292" spans="2:7">
      <c r="B1292" s="405"/>
      <c r="C1292" s="405"/>
      <c r="G1292" s="1">
        <f t="shared" si="23"/>
        <v>0</v>
      </c>
    </row>
    <row r="1293" spans="2:7">
      <c r="B1293" s="405"/>
      <c r="C1293" s="405"/>
      <c r="G1293" s="1">
        <f t="shared" si="23"/>
        <v>0</v>
      </c>
    </row>
    <row r="1294" spans="2:7">
      <c r="B1294" s="405"/>
      <c r="C1294" s="405"/>
      <c r="G1294" s="1">
        <f t="shared" si="23"/>
        <v>0</v>
      </c>
    </row>
    <row r="1295" spans="2:7">
      <c r="B1295" s="405"/>
      <c r="C1295" s="405"/>
      <c r="G1295" s="1">
        <f t="shared" si="23"/>
        <v>0</v>
      </c>
    </row>
    <row r="1296" spans="2:7">
      <c r="B1296" s="405"/>
      <c r="C1296" s="405"/>
      <c r="G1296" s="1">
        <f t="shared" si="23"/>
        <v>0</v>
      </c>
    </row>
    <row r="1297" spans="2:7">
      <c r="B1297" s="405"/>
      <c r="C1297" s="405"/>
      <c r="G1297" s="1">
        <f t="shared" si="23"/>
        <v>0</v>
      </c>
    </row>
    <row r="1298" spans="2:7">
      <c r="B1298" s="405"/>
      <c r="C1298" s="405"/>
      <c r="G1298" s="1">
        <f t="shared" si="23"/>
        <v>0</v>
      </c>
    </row>
    <row r="1299" spans="2:7">
      <c r="B1299" s="405"/>
      <c r="C1299" s="405"/>
      <c r="G1299" s="1">
        <f t="shared" si="23"/>
        <v>0</v>
      </c>
    </row>
    <row r="1300" spans="2:7">
      <c r="B1300" s="405"/>
      <c r="C1300" s="405"/>
      <c r="G1300" s="1">
        <f t="shared" si="23"/>
        <v>0</v>
      </c>
    </row>
    <row r="1301" spans="2:7">
      <c r="B1301" s="405"/>
      <c r="C1301" s="405"/>
      <c r="G1301" s="1">
        <f t="shared" si="23"/>
        <v>0</v>
      </c>
    </row>
    <row r="1302" spans="2:7">
      <c r="B1302" s="405"/>
      <c r="C1302" s="405"/>
      <c r="G1302" s="1">
        <f t="shared" si="23"/>
        <v>0</v>
      </c>
    </row>
    <row r="1303" spans="2:7">
      <c r="B1303" s="405"/>
      <c r="C1303" s="405"/>
      <c r="G1303" s="1">
        <f t="shared" si="23"/>
        <v>0</v>
      </c>
    </row>
    <row r="1304" spans="2:7">
      <c r="B1304" s="405"/>
      <c r="C1304" s="405"/>
      <c r="G1304" s="1">
        <f t="shared" si="23"/>
        <v>0</v>
      </c>
    </row>
    <row r="1305" spans="2:7">
      <c r="B1305" s="405"/>
      <c r="C1305" s="405"/>
      <c r="G1305" s="1">
        <f t="shared" si="23"/>
        <v>0</v>
      </c>
    </row>
    <row r="1306" spans="2:7">
      <c r="B1306" s="405"/>
      <c r="C1306" s="405"/>
      <c r="G1306" s="1">
        <f t="shared" si="23"/>
        <v>0</v>
      </c>
    </row>
    <row r="1307" spans="2:7">
      <c r="B1307" s="405"/>
      <c r="C1307" s="405"/>
      <c r="G1307" s="1">
        <f t="shared" si="23"/>
        <v>0</v>
      </c>
    </row>
    <row r="1308" spans="2:7">
      <c r="B1308" s="405"/>
      <c r="C1308" s="405"/>
      <c r="G1308" s="1">
        <f t="shared" si="23"/>
        <v>0</v>
      </c>
    </row>
    <row r="1309" spans="2:7">
      <c r="B1309" s="405"/>
      <c r="C1309" s="405"/>
      <c r="G1309" s="1">
        <f t="shared" si="23"/>
        <v>0</v>
      </c>
    </row>
    <row r="1310" spans="2:7">
      <c r="B1310" s="405"/>
      <c r="C1310" s="405"/>
      <c r="G1310" s="1">
        <f t="shared" si="23"/>
        <v>0</v>
      </c>
    </row>
    <row r="1311" spans="2:7">
      <c r="B1311" s="405"/>
      <c r="C1311" s="405"/>
      <c r="G1311" s="1">
        <f t="shared" si="23"/>
        <v>0</v>
      </c>
    </row>
    <row r="1312" spans="2:7">
      <c r="B1312" s="405"/>
      <c r="C1312" s="405"/>
      <c r="G1312" s="1">
        <f t="shared" si="23"/>
        <v>0</v>
      </c>
    </row>
    <row r="1313" spans="2:7">
      <c r="B1313" s="405"/>
      <c r="C1313" s="405"/>
      <c r="G1313" s="1">
        <f t="shared" si="23"/>
        <v>0</v>
      </c>
    </row>
    <row r="1314" spans="2:7">
      <c r="B1314" s="405"/>
      <c r="C1314" s="405"/>
      <c r="G1314" s="1">
        <f t="shared" si="23"/>
        <v>0</v>
      </c>
    </row>
  </sheetData>
  <autoFilter ref="A4:G387" xr:uid="{00000000-0009-0000-0000-000008000000}"/>
  <mergeCells count="4">
    <mergeCell ref="B2:G2"/>
    <mergeCell ref="I959:K959"/>
    <mergeCell ref="I996:K996"/>
    <mergeCell ref="I1002:K1002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N1312"/>
  <sheetViews>
    <sheetView topLeftCell="A900" workbookViewId="0">
      <selection activeCell="F919" sqref="F919"/>
    </sheetView>
  </sheetViews>
  <sheetFormatPr defaultColWidth="11.42578125" defaultRowHeight="15"/>
  <cols>
    <col min="1" max="1" width="11.42578125" style="30"/>
    <col min="2" max="2" width="12.7109375" style="3" customWidth="1"/>
    <col min="3" max="3" width="12.85546875" style="3" customWidth="1"/>
    <col min="4" max="4" width="31.28515625" customWidth="1"/>
    <col min="5" max="6" width="11.42578125" style="1"/>
    <col min="9" max="9" width="11.85546875" bestFit="1" customWidth="1"/>
    <col min="10" max="10" width="13.85546875" customWidth="1"/>
    <col min="11" max="11" width="23.5703125" customWidth="1"/>
    <col min="12" max="12" width="11.42578125" style="44"/>
  </cols>
  <sheetData>
    <row r="1" spans="1:12">
      <c r="B1" s="405"/>
      <c r="C1" s="405"/>
    </row>
    <row r="2" spans="1:12">
      <c r="B2" s="422" t="s">
        <v>231</v>
      </c>
      <c r="C2" s="422"/>
      <c r="D2" s="422"/>
      <c r="E2" s="422"/>
      <c r="F2" s="422"/>
      <c r="G2" s="422"/>
    </row>
    <row r="3" spans="1:12">
      <c r="B3" s="405"/>
      <c r="C3" s="405"/>
    </row>
    <row r="4" spans="1:12" ht="30">
      <c r="A4" s="31" t="s">
        <v>1</v>
      </c>
      <c r="B4" s="12" t="s">
        <v>2</v>
      </c>
      <c r="C4" s="12" t="s">
        <v>3</v>
      </c>
      <c r="D4" s="12" t="s">
        <v>4</v>
      </c>
      <c r="E4" s="7" t="s">
        <v>5</v>
      </c>
      <c r="F4" s="7" t="s">
        <v>6</v>
      </c>
      <c r="G4" s="7" t="s">
        <v>7</v>
      </c>
    </row>
    <row r="5" spans="1:12" hidden="1">
      <c r="A5" s="30">
        <v>42736</v>
      </c>
      <c r="B5" s="405" t="s">
        <v>8</v>
      </c>
      <c r="C5" s="405"/>
      <c r="G5" s="1">
        <v>123.6</v>
      </c>
      <c r="L5"/>
    </row>
    <row r="6" spans="1:12" hidden="1">
      <c r="B6" s="405"/>
      <c r="C6" s="405"/>
      <c r="G6" s="1">
        <f>+G5+E6-F6</f>
        <v>123.6</v>
      </c>
      <c r="L6"/>
    </row>
    <row r="7" spans="1:12" hidden="1">
      <c r="A7" s="30">
        <v>42822</v>
      </c>
      <c r="B7" s="405">
        <v>12588</v>
      </c>
      <c r="C7" s="405" t="s">
        <v>232</v>
      </c>
      <c r="F7" s="1">
        <v>123.6</v>
      </c>
      <c r="G7" s="1">
        <f t="shared" ref="G7:G70" si="0">+G6+E7-F7</f>
        <v>0</v>
      </c>
      <c r="L7"/>
    </row>
    <row r="8" spans="1:12" hidden="1">
      <c r="A8" s="30">
        <v>42766</v>
      </c>
      <c r="B8" s="405" t="s">
        <v>11</v>
      </c>
      <c r="C8" s="405" t="s">
        <v>12</v>
      </c>
      <c r="D8" t="s">
        <v>13</v>
      </c>
      <c r="E8" s="1">
        <v>50.4</v>
      </c>
      <c r="G8" s="1">
        <f t="shared" si="0"/>
        <v>50.4</v>
      </c>
      <c r="L8"/>
    </row>
    <row r="9" spans="1:12" hidden="1">
      <c r="B9" s="405"/>
      <c r="C9" s="405"/>
      <c r="D9" t="s">
        <v>14</v>
      </c>
      <c r="E9" s="1">
        <v>2.8</v>
      </c>
      <c r="G9" s="1">
        <f t="shared" si="0"/>
        <v>53.199999999999996</v>
      </c>
      <c r="L9"/>
    </row>
    <row r="10" spans="1:12" hidden="1">
      <c r="B10" s="405"/>
      <c r="C10" s="405"/>
      <c r="D10" t="s">
        <v>15</v>
      </c>
      <c r="E10" s="1">
        <v>60</v>
      </c>
      <c r="G10" s="1">
        <f t="shared" si="0"/>
        <v>113.19999999999999</v>
      </c>
      <c r="L10"/>
    </row>
    <row r="11" spans="1:12" hidden="1">
      <c r="B11" s="405"/>
      <c r="C11" s="405"/>
      <c r="D11" t="s">
        <v>16</v>
      </c>
      <c r="E11" s="1">
        <v>2</v>
      </c>
      <c r="G11" s="1">
        <f t="shared" si="0"/>
        <v>115.19999999999999</v>
      </c>
      <c r="L11"/>
    </row>
    <row r="12" spans="1:12" hidden="1">
      <c r="A12" s="30">
        <v>42765</v>
      </c>
      <c r="B12" s="405" t="s">
        <v>10</v>
      </c>
      <c r="C12" s="405" t="s">
        <v>12</v>
      </c>
      <c r="D12" t="s">
        <v>15</v>
      </c>
      <c r="F12" s="1">
        <v>60</v>
      </c>
      <c r="G12" s="1">
        <f t="shared" si="0"/>
        <v>55.199999999999989</v>
      </c>
      <c r="L12"/>
    </row>
    <row r="13" spans="1:12" hidden="1">
      <c r="A13" s="30">
        <v>42765</v>
      </c>
      <c r="B13" s="405" t="s">
        <v>10</v>
      </c>
      <c r="C13" s="405" t="s">
        <v>12</v>
      </c>
      <c r="D13" t="s">
        <v>16</v>
      </c>
      <c r="F13" s="1">
        <v>2</v>
      </c>
      <c r="G13" s="1">
        <f t="shared" si="0"/>
        <v>53.199999999999989</v>
      </c>
      <c r="L13"/>
    </row>
    <row r="14" spans="1:12" hidden="1">
      <c r="A14" s="30">
        <v>42822</v>
      </c>
      <c r="B14" s="405">
        <v>12588</v>
      </c>
      <c r="C14" s="405" t="s">
        <v>12</v>
      </c>
      <c r="D14" t="s">
        <v>14</v>
      </c>
      <c r="F14" s="1">
        <v>2.8</v>
      </c>
      <c r="G14" s="1">
        <f t="shared" si="0"/>
        <v>50.399999999999991</v>
      </c>
      <c r="L14"/>
    </row>
    <row r="15" spans="1:12" hidden="1">
      <c r="A15" s="30">
        <v>42822</v>
      </c>
      <c r="B15" s="405">
        <v>12588</v>
      </c>
      <c r="C15" s="405" t="s">
        <v>12</v>
      </c>
      <c r="D15" t="s">
        <v>13</v>
      </c>
      <c r="F15" s="1">
        <v>50.4</v>
      </c>
      <c r="G15" s="1">
        <f t="shared" si="0"/>
        <v>0</v>
      </c>
      <c r="L15"/>
    </row>
    <row r="16" spans="1:12" hidden="1">
      <c r="A16" s="30">
        <v>42794</v>
      </c>
      <c r="B16" s="405" t="s">
        <v>11</v>
      </c>
      <c r="C16" s="405" t="s">
        <v>19</v>
      </c>
      <c r="D16" t="s">
        <v>13</v>
      </c>
      <c r="E16" s="1">
        <v>50.3</v>
      </c>
      <c r="G16" s="1">
        <f t="shared" si="0"/>
        <v>50.3</v>
      </c>
      <c r="L16"/>
    </row>
    <row r="17" spans="1:7" customFormat="1" hidden="1">
      <c r="A17" s="30"/>
      <c r="B17" s="405"/>
      <c r="C17" s="405"/>
      <c r="D17" t="s">
        <v>14</v>
      </c>
      <c r="E17" s="1">
        <v>2</v>
      </c>
      <c r="F17" s="1"/>
      <c r="G17" s="1">
        <f t="shared" si="0"/>
        <v>52.3</v>
      </c>
    </row>
    <row r="18" spans="1:7" customFormat="1" hidden="1">
      <c r="A18" s="30"/>
      <c r="B18" s="405"/>
      <c r="C18" s="405"/>
      <c r="D18" t="s">
        <v>15</v>
      </c>
      <c r="E18" s="1">
        <v>56</v>
      </c>
      <c r="F18" s="1"/>
      <c r="G18" s="1">
        <f t="shared" si="0"/>
        <v>108.3</v>
      </c>
    </row>
    <row r="19" spans="1:7" customFormat="1" hidden="1">
      <c r="A19" s="30"/>
      <c r="B19" s="405"/>
      <c r="C19" s="405"/>
      <c r="D19" t="s">
        <v>16</v>
      </c>
      <c r="E19" s="1">
        <v>2</v>
      </c>
      <c r="F19" s="1"/>
      <c r="G19" s="1">
        <f t="shared" si="0"/>
        <v>110.3</v>
      </c>
    </row>
    <row r="20" spans="1:7" customFormat="1" hidden="1">
      <c r="A20" s="30">
        <v>42794</v>
      </c>
      <c r="B20" s="405" t="s">
        <v>10</v>
      </c>
      <c r="C20" s="405" t="s">
        <v>19</v>
      </c>
      <c r="D20" t="s">
        <v>15</v>
      </c>
      <c r="E20" s="1"/>
      <c r="F20" s="1">
        <v>56</v>
      </c>
      <c r="G20" s="1">
        <f t="shared" si="0"/>
        <v>54.3</v>
      </c>
    </row>
    <row r="21" spans="1:7" customFormat="1" hidden="1">
      <c r="A21" s="30">
        <v>42794</v>
      </c>
      <c r="B21" s="405" t="s">
        <v>10</v>
      </c>
      <c r="C21" s="405" t="s">
        <v>19</v>
      </c>
      <c r="D21" t="s">
        <v>16</v>
      </c>
      <c r="E21" s="1"/>
      <c r="F21" s="1">
        <v>2</v>
      </c>
      <c r="G21" s="1">
        <f t="shared" si="0"/>
        <v>52.3</v>
      </c>
    </row>
    <row r="22" spans="1:7" customFormat="1" hidden="1">
      <c r="A22" s="30">
        <v>42822</v>
      </c>
      <c r="B22" s="405">
        <v>12588</v>
      </c>
      <c r="C22" s="405" t="s">
        <v>19</v>
      </c>
      <c r="D22" t="s">
        <v>13</v>
      </c>
      <c r="E22" s="1"/>
      <c r="F22" s="1">
        <v>50.3</v>
      </c>
      <c r="G22" s="1">
        <f t="shared" si="0"/>
        <v>2</v>
      </c>
    </row>
    <row r="23" spans="1:7" customFormat="1" hidden="1">
      <c r="A23" s="30">
        <v>42822</v>
      </c>
      <c r="B23" s="405">
        <v>12588</v>
      </c>
      <c r="C23" s="405" t="s">
        <v>19</v>
      </c>
      <c r="D23" t="s">
        <v>14</v>
      </c>
      <c r="E23" s="1"/>
      <c r="F23" s="1">
        <v>2</v>
      </c>
      <c r="G23" s="1">
        <f t="shared" si="0"/>
        <v>0</v>
      </c>
    </row>
    <row r="24" spans="1:7" customFormat="1" hidden="1">
      <c r="A24" s="30">
        <v>42825</v>
      </c>
      <c r="B24" s="405" t="s">
        <v>11</v>
      </c>
      <c r="C24" s="405" t="s">
        <v>20</v>
      </c>
      <c r="D24" t="s">
        <v>13</v>
      </c>
      <c r="E24" s="1">
        <v>47.4</v>
      </c>
      <c r="F24" s="1"/>
      <c r="G24" s="1">
        <f t="shared" si="0"/>
        <v>47.4</v>
      </c>
    </row>
    <row r="25" spans="1:7" customFormat="1" hidden="1">
      <c r="A25" s="30"/>
      <c r="B25" s="405"/>
      <c r="C25" s="405"/>
      <c r="D25" t="s">
        <v>14</v>
      </c>
      <c r="E25" s="1">
        <v>2</v>
      </c>
      <c r="F25" s="1"/>
      <c r="G25" s="1">
        <f t="shared" si="0"/>
        <v>49.4</v>
      </c>
    </row>
    <row r="26" spans="1:7" customFormat="1" hidden="1">
      <c r="A26" s="30"/>
      <c r="B26" s="405"/>
      <c r="C26" s="405"/>
      <c r="D26" t="s">
        <v>15</v>
      </c>
      <c r="E26" s="1">
        <v>60</v>
      </c>
      <c r="F26" s="1"/>
      <c r="G26" s="1">
        <f t="shared" si="0"/>
        <v>109.4</v>
      </c>
    </row>
    <row r="27" spans="1:7" customFormat="1" hidden="1">
      <c r="A27" s="30"/>
      <c r="B27" s="405"/>
      <c r="C27" s="405"/>
      <c r="D27" t="s">
        <v>16</v>
      </c>
      <c r="E27" s="1">
        <v>2</v>
      </c>
      <c r="F27" s="1"/>
      <c r="G27" s="1">
        <f t="shared" si="0"/>
        <v>111.4</v>
      </c>
    </row>
    <row r="28" spans="1:7" customFormat="1" hidden="1">
      <c r="A28" s="30">
        <v>42824</v>
      </c>
      <c r="B28" s="405" t="s">
        <v>10</v>
      </c>
      <c r="C28" s="405" t="s">
        <v>20</v>
      </c>
      <c r="D28" t="s">
        <v>15</v>
      </c>
      <c r="E28" s="1"/>
      <c r="F28" s="1">
        <v>60</v>
      </c>
      <c r="G28" s="1">
        <f t="shared" si="0"/>
        <v>51.400000000000006</v>
      </c>
    </row>
    <row r="29" spans="1:7" customFormat="1" hidden="1">
      <c r="A29" s="30">
        <v>42824</v>
      </c>
      <c r="B29" s="405" t="s">
        <v>10</v>
      </c>
      <c r="C29" s="405" t="s">
        <v>20</v>
      </c>
      <c r="D29" t="s">
        <v>16</v>
      </c>
      <c r="E29" s="1"/>
      <c r="F29" s="1">
        <v>2</v>
      </c>
      <c r="G29" s="1">
        <f t="shared" si="0"/>
        <v>49.400000000000006</v>
      </c>
    </row>
    <row r="30" spans="1:7" customFormat="1" hidden="1">
      <c r="A30" s="30">
        <v>42885</v>
      </c>
      <c r="B30" s="405">
        <v>12872</v>
      </c>
      <c r="C30" s="405" t="s">
        <v>20</v>
      </c>
      <c r="D30" t="s">
        <v>13</v>
      </c>
      <c r="E30" s="1"/>
      <c r="F30" s="1">
        <v>47.4</v>
      </c>
      <c r="G30" s="1">
        <f t="shared" si="0"/>
        <v>2.0000000000000071</v>
      </c>
    </row>
    <row r="31" spans="1:7" customFormat="1" hidden="1">
      <c r="A31" s="30">
        <v>42885</v>
      </c>
      <c r="B31" s="405">
        <v>12872</v>
      </c>
      <c r="C31" s="405" t="s">
        <v>20</v>
      </c>
      <c r="D31" t="s">
        <v>14</v>
      </c>
      <c r="E31" s="1"/>
      <c r="F31" s="1">
        <v>2</v>
      </c>
      <c r="G31" s="1">
        <f t="shared" si="0"/>
        <v>7.1054273576010019E-15</v>
      </c>
    </row>
    <row r="32" spans="1:7" customFormat="1" hidden="1">
      <c r="A32" s="30">
        <v>42855</v>
      </c>
      <c r="B32" s="405" t="s">
        <v>11</v>
      </c>
      <c r="C32" s="405" t="s">
        <v>21</v>
      </c>
      <c r="D32" t="s">
        <v>13</v>
      </c>
      <c r="E32" s="1">
        <v>49.7</v>
      </c>
      <c r="F32" s="1"/>
      <c r="G32" s="1">
        <f t="shared" si="0"/>
        <v>49.70000000000001</v>
      </c>
    </row>
    <row r="33" spans="1:7" customFormat="1" hidden="1">
      <c r="A33" s="30"/>
      <c r="B33" s="405"/>
      <c r="C33" s="405"/>
      <c r="D33" t="s">
        <v>14</v>
      </c>
      <c r="E33" s="1">
        <v>2</v>
      </c>
      <c r="F33" s="1"/>
      <c r="G33" s="1">
        <f t="shared" si="0"/>
        <v>51.70000000000001</v>
      </c>
    </row>
    <row r="34" spans="1:7" customFormat="1" hidden="1">
      <c r="A34" s="30"/>
      <c r="B34" s="405"/>
      <c r="C34" s="405"/>
      <c r="D34" t="s">
        <v>15</v>
      </c>
      <c r="E34" s="1">
        <v>60</v>
      </c>
      <c r="F34" s="1"/>
      <c r="G34" s="1">
        <f t="shared" si="0"/>
        <v>111.70000000000002</v>
      </c>
    </row>
    <row r="35" spans="1:7" customFormat="1" hidden="1">
      <c r="A35" s="30"/>
      <c r="B35" s="405"/>
      <c r="C35" s="405"/>
      <c r="D35" t="s">
        <v>16</v>
      </c>
      <c r="E35" s="1">
        <v>2</v>
      </c>
      <c r="F35" s="1"/>
      <c r="G35" s="1">
        <f t="shared" si="0"/>
        <v>113.70000000000002</v>
      </c>
    </row>
    <row r="36" spans="1:7" customFormat="1" hidden="1">
      <c r="A36" s="30">
        <v>42855</v>
      </c>
      <c r="B36" s="405" t="s">
        <v>10</v>
      </c>
      <c r="C36" s="405" t="s">
        <v>21</v>
      </c>
      <c r="D36" t="s">
        <v>15</v>
      </c>
      <c r="E36" s="1"/>
      <c r="F36" s="1">
        <v>60</v>
      </c>
      <c r="G36" s="1">
        <f t="shared" si="0"/>
        <v>53.700000000000017</v>
      </c>
    </row>
    <row r="37" spans="1:7" customFormat="1" hidden="1">
      <c r="A37" s="30">
        <v>42855</v>
      </c>
      <c r="B37" s="405" t="s">
        <v>10</v>
      </c>
      <c r="C37" s="405" t="s">
        <v>21</v>
      </c>
      <c r="D37" t="s">
        <v>16</v>
      </c>
      <c r="E37" s="1"/>
      <c r="F37" s="1">
        <v>2</v>
      </c>
      <c r="G37" s="1">
        <f t="shared" si="0"/>
        <v>51.700000000000017</v>
      </c>
    </row>
    <row r="38" spans="1:7" customFormat="1" hidden="1">
      <c r="A38" s="30">
        <v>42885</v>
      </c>
      <c r="B38" s="405">
        <v>12872</v>
      </c>
      <c r="C38" s="405" t="s">
        <v>21</v>
      </c>
      <c r="D38" t="s">
        <v>13</v>
      </c>
      <c r="E38" s="1"/>
      <c r="F38" s="1">
        <v>49.7</v>
      </c>
      <c r="G38" s="1">
        <f t="shared" si="0"/>
        <v>2.0000000000000142</v>
      </c>
    </row>
    <row r="39" spans="1:7" customFormat="1" hidden="1">
      <c r="A39" s="30">
        <v>42885</v>
      </c>
      <c r="B39" s="405">
        <v>12872</v>
      </c>
      <c r="C39" s="405" t="s">
        <v>21</v>
      </c>
      <c r="D39" t="s">
        <v>14</v>
      </c>
      <c r="E39" s="1"/>
      <c r="F39" s="1">
        <v>2</v>
      </c>
      <c r="G39" s="1">
        <f t="shared" si="0"/>
        <v>1.4210854715202004E-14</v>
      </c>
    </row>
    <row r="40" spans="1:7" customFormat="1" hidden="1">
      <c r="A40" s="30">
        <v>42886</v>
      </c>
      <c r="B40" s="405" t="s">
        <v>11</v>
      </c>
      <c r="C40" s="405" t="s">
        <v>22</v>
      </c>
      <c r="D40" t="s">
        <v>13</v>
      </c>
      <c r="E40" s="1">
        <v>47.8</v>
      </c>
      <c r="F40" s="1"/>
      <c r="G40" s="1">
        <f t="shared" si="0"/>
        <v>47.800000000000011</v>
      </c>
    </row>
    <row r="41" spans="1:7" customFormat="1" hidden="1">
      <c r="A41" s="30"/>
      <c r="B41" s="405"/>
      <c r="C41" s="405"/>
      <c r="D41" t="s">
        <v>14</v>
      </c>
      <c r="E41" s="1">
        <v>2</v>
      </c>
      <c r="F41" s="1"/>
      <c r="G41" s="1">
        <f t="shared" si="0"/>
        <v>49.800000000000011</v>
      </c>
    </row>
    <row r="42" spans="1:7" customFormat="1" hidden="1">
      <c r="A42" s="30"/>
      <c r="B42" s="405"/>
      <c r="C42" s="405"/>
      <c r="D42" t="s">
        <v>15</v>
      </c>
      <c r="E42" s="1">
        <v>60</v>
      </c>
      <c r="F42" s="1"/>
      <c r="G42" s="1">
        <f t="shared" si="0"/>
        <v>109.80000000000001</v>
      </c>
    </row>
    <row r="43" spans="1:7" customFormat="1" hidden="1">
      <c r="A43" s="30"/>
      <c r="B43" s="405"/>
      <c r="C43" s="405"/>
      <c r="D43" t="s">
        <v>16</v>
      </c>
      <c r="E43" s="1">
        <v>2</v>
      </c>
      <c r="F43" s="1"/>
      <c r="G43" s="1">
        <f t="shared" si="0"/>
        <v>111.80000000000001</v>
      </c>
    </row>
    <row r="44" spans="1:7" customFormat="1" hidden="1">
      <c r="A44" s="30">
        <v>42885</v>
      </c>
      <c r="B44" s="405" t="s">
        <v>30</v>
      </c>
      <c r="C44" s="405" t="s">
        <v>22</v>
      </c>
      <c r="D44" t="s">
        <v>15</v>
      </c>
      <c r="E44" s="1"/>
      <c r="F44" s="1">
        <v>60</v>
      </c>
      <c r="G44" s="1">
        <f t="shared" si="0"/>
        <v>51.800000000000011</v>
      </c>
    </row>
    <row r="45" spans="1:7" customFormat="1" hidden="1">
      <c r="A45" s="30">
        <v>42885</v>
      </c>
      <c r="B45" s="405" t="s">
        <v>10</v>
      </c>
      <c r="C45" s="405" t="s">
        <v>22</v>
      </c>
      <c r="D45" t="s">
        <v>16</v>
      </c>
      <c r="E45" s="1"/>
      <c r="F45" s="1">
        <v>2</v>
      </c>
      <c r="G45" s="1">
        <f t="shared" si="0"/>
        <v>49.800000000000011</v>
      </c>
    </row>
    <row r="46" spans="1:7" customFormat="1" hidden="1">
      <c r="A46" s="30">
        <v>42949</v>
      </c>
      <c r="B46" s="405">
        <v>13383</v>
      </c>
      <c r="C46" s="405" t="s">
        <v>22</v>
      </c>
      <c r="D46" t="s">
        <v>13</v>
      </c>
      <c r="E46" s="1"/>
      <c r="F46" s="1">
        <v>47.8</v>
      </c>
      <c r="G46" s="1">
        <f t="shared" si="0"/>
        <v>2.0000000000000142</v>
      </c>
    </row>
    <row r="47" spans="1:7" customFormat="1" hidden="1">
      <c r="A47" s="30">
        <v>42949</v>
      </c>
      <c r="B47" s="405">
        <v>13383</v>
      </c>
      <c r="C47" s="405" t="s">
        <v>22</v>
      </c>
      <c r="D47" t="s">
        <v>14</v>
      </c>
      <c r="E47" s="1"/>
      <c r="F47" s="1">
        <v>2</v>
      </c>
      <c r="G47" s="1">
        <f t="shared" si="0"/>
        <v>1.4210854715202004E-14</v>
      </c>
    </row>
    <row r="48" spans="1:7" customFormat="1" hidden="1">
      <c r="A48" s="30">
        <v>42916</v>
      </c>
      <c r="B48" s="405" t="s">
        <v>11</v>
      </c>
      <c r="C48" s="405" t="s">
        <v>23</v>
      </c>
      <c r="D48" t="s">
        <v>13</v>
      </c>
      <c r="E48" s="1">
        <v>46.4</v>
      </c>
      <c r="F48" s="1"/>
      <c r="G48" s="1">
        <f t="shared" si="0"/>
        <v>46.400000000000013</v>
      </c>
    </row>
    <row r="49" spans="1:7" customFormat="1" hidden="1">
      <c r="A49" s="30"/>
      <c r="B49" s="405"/>
      <c r="C49" s="405"/>
      <c r="D49" t="s">
        <v>14</v>
      </c>
      <c r="E49" s="1">
        <v>2</v>
      </c>
      <c r="F49" s="1"/>
      <c r="G49" s="1">
        <f t="shared" si="0"/>
        <v>48.400000000000013</v>
      </c>
    </row>
    <row r="50" spans="1:7" customFormat="1" hidden="1">
      <c r="A50" s="30"/>
      <c r="B50" s="405"/>
      <c r="C50" s="405"/>
      <c r="D50" t="s">
        <v>15</v>
      </c>
      <c r="E50" s="1">
        <v>60</v>
      </c>
      <c r="F50" s="1"/>
      <c r="G50" s="1">
        <f t="shared" si="0"/>
        <v>108.4</v>
      </c>
    </row>
    <row r="51" spans="1:7" customFormat="1" hidden="1">
      <c r="A51" s="30"/>
      <c r="B51" s="405"/>
      <c r="C51" s="405"/>
      <c r="D51" t="s">
        <v>16</v>
      </c>
      <c r="E51" s="1">
        <v>2</v>
      </c>
      <c r="F51" s="1"/>
      <c r="G51" s="1">
        <f t="shared" si="0"/>
        <v>110.4</v>
      </c>
    </row>
    <row r="52" spans="1:7" customFormat="1" hidden="1">
      <c r="A52" s="30">
        <v>42916</v>
      </c>
      <c r="B52" s="405" t="s">
        <v>10</v>
      </c>
      <c r="C52" s="405" t="s">
        <v>23</v>
      </c>
      <c r="D52" t="s">
        <v>15</v>
      </c>
      <c r="E52" s="1"/>
      <c r="F52" s="1">
        <v>60</v>
      </c>
      <c r="G52" s="1">
        <f t="shared" si="0"/>
        <v>50.400000000000006</v>
      </c>
    </row>
    <row r="53" spans="1:7" customFormat="1" hidden="1">
      <c r="A53" s="30">
        <v>42916</v>
      </c>
      <c r="B53" s="405" t="s">
        <v>10</v>
      </c>
      <c r="C53" s="405" t="s">
        <v>23</v>
      </c>
      <c r="D53" t="s">
        <v>16</v>
      </c>
      <c r="E53" s="1"/>
      <c r="F53" s="1">
        <v>2</v>
      </c>
      <c r="G53" s="1">
        <f t="shared" si="0"/>
        <v>48.400000000000006</v>
      </c>
    </row>
    <row r="54" spans="1:7" customFormat="1" hidden="1">
      <c r="A54" s="30">
        <v>42949</v>
      </c>
      <c r="B54" s="405">
        <v>13383</v>
      </c>
      <c r="C54" s="405" t="s">
        <v>23</v>
      </c>
      <c r="D54" t="s">
        <v>13</v>
      </c>
      <c r="E54" s="1"/>
      <c r="F54" s="1">
        <v>46.4</v>
      </c>
      <c r="G54" s="1">
        <f t="shared" si="0"/>
        <v>2.0000000000000071</v>
      </c>
    </row>
    <row r="55" spans="1:7" customFormat="1" hidden="1">
      <c r="A55" s="30">
        <v>42949</v>
      </c>
      <c r="B55" s="405">
        <v>13383</v>
      </c>
      <c r="C55" s="405" t="s">
        <v>23</v>
      </c>
      <c r="D55" t="s">
        <v>14</v>
      </c>
      <c r="E55" s="1"/>
      <c r="F55" s="1">
        <v>2</v>
      </c>
      <c r="G55" s="1">
        <f t="shared" si="0"/>
        <v>7.1054273576010019E-15</v>
      </c>
    </row>
    <row r="56" spans="1:7" customFormat="1" hidden="1">
      <c r="A56" s="30">
        <v>42947</v>
      </c>
      <c r="B56" s="405" t="s">
        <v>11</v>
      </c>
      <c r="C56" s="405" t="s">
        <v>24</v>
      </c>
      <c r="D56" t="s">
        <v>13</v>
      </c>
      <c r="E56" s="1">
        <v>44.7</v>
      </c>
      <c r="F56" s="1"/>
      <c r="G56" s="1">
        <f t="shared" si="0"/>
        <v>44.70000000000001</v>
      </c>
    </row>
    <row r="57" spans="1:7" customFormat="1" hidden="1">
      <c r="A57" s="30"/>
      <c r="B57" s="405"/>
      <c r="C57" s="405"/>
      <c r="D57" t="s">
        <v>14</v>
      </c>
      <c r="E57" s="1">
        <v>2</v>
      </c>
      <c r="F57" s="1"/>
      <c r="G57" s="1">
        <f t="shared" si="0"/>
        <v>46.70000000000001</v>
      </c>
    </row>
    <row r="58" spans="1:7" customFormat="1" hidden="1">
      <c r="A58" s="30"/>
      <c r="B58" s="405"/>
      <c r="C58" s="405"/>
      <c r="D58" t="s">
        <v>15</v>
      </c>
      <c r="E58" s="1">
        <v>60</v>
      </c>
      <c r="F58" s="1"/>
      <c r="G58" s="1">
        <f t="shared" si="0"/>
        <v>106.70000000000002</v>
      </c>
    </row>
    <row r="59" spans="1:7" customFormat="1" hidden="1">
      <c r="A59" s="30"/>
      <c r="B59" s="405"/>
      <c r="C59" s="405"/>
      <c r="D59" t="s">
        <v>16</v>
      </c>
      <c r="E59" s="1">
        <v>2</v>
      </c>
      <c r="F59" s="1"/>
      <c r="G59" s="1">
        <f t="shared" si="0"/>
        <v>108.70000000000002</v>
      </c>
    </row>
    <row r="60" spans="1:7" customFormat="1" hidden="1">
      <c r="A60" s="30">
        <v>42946</v>
      </c>
      <c r="B60" s="405" t="s">
        <v>10</v>
      </c>
      <c r="C60" s="405" t="s">
        <v>233</v>
      </c>
      <c r="D60" t="s">
        <v>15</v>
      </c>
      <c r="E60" s="1"/>
      <c r="F60" s="1">
        <v>60</v>
      </c>
      <c r="G60" s="1">
        <f t="shared" si="0"/>
        <v>48.700000000000017</v>
      </c>
    </row>
    <row r="61" spans="1:7" customFormat="1" hidden="1">
      <c r="A61" s="30">
        <v>42946</v>
      </c>
      <c r="B61" s="405" t="s">
        <v>10</v>
      </c>
      <c r="C61" s="405" t="s">
        <v>24</v>
      </c>
      <c r="D61" t="s">
        <v>16</v>
      </c>
      <c r="E61" s="1"/>
      <c r="F61" s="1">
        <v>2</v>
      </c>
      <c r="G61" s="1">
        <f t="shared" si="0"/>
        <v>46.700000000000017</v>
      </c>
    </row>
    <row r="62" spans="1:7" customFormat="1" hidden="1">
      <c r="A62" s="30">
        <v>43066</v>
      </c>
      <c r="B62" s="405">
        <v>14117</v>
      </c>
      <c r="C62" s="405" t="s">
        <v>24</v>
      </c>
      <c r="D62" t="s">
        <v>13</v>
      </c>
      <c r="E62" s="1"/>
      <c r="F62" s="1">
        <v>44.7</v>
      </c>
      <c r="G62" s="1">
        <f t="shared" si="0"/>
        <v>2.0000000000000142</v>
      </c>
    </row>
    <row r="63" spans="1:7" customFormat="1" hidden="1">
      <c r="A63" s="30">
        <v>43066</v>
      </c>
      <c r="B63" s="405">
        <v>14117</v>
      </c>
      <c r="C63" s="405" t="s">
        <v>24</v>
      </c>
      <c r="D63" t="s">
        <v>14</v>
      </c>
      <c r="E63" s="1"/>
      <c r="F63" s="1">
        <v>2</v>
      </c>
      <c r="G63" s="1">
        <f t="shared" si="0"/>
        <v>1.4210854715202004E-14</v>
      </c>
    </row>
    <row r="64" spans="1:7" customFormat="1" hidden="1">
      <c r="A64" s="30">
        <v>42978</v>
      </c>
      <c r="B64" s="405" t="s">
        <v>11</v>
      </c>
      <c r="C64" s="405" t="s">
        <v>25</v>
      </c>
      <c r="D64" t="s">
        <v>13</v>
      </c>
      <c r="E64" s="1">
        <v>44.7</v>
      </c>
      <c r="F64" s="1"/>
      <c r="G64" s="1">
        <f t="shared" si="0"/>
        <v>44.700000000000017</v>
      </c>
    </row>
    <row r="65" spans="1:7" customFormat="1" hidden="1">
      <c r="A65" s="30"/>
      <c r="B65" s="405"/>
      <c r="C65" s="405"/>
      <c r="D65" t="s">
        <v>14</v>
      </c>
      <c r="E65" s="1">
        <v>2</v>
      </c>
      <c r="F65" s="1"/>
      <c r="G65" s="1">
        <f t="shared" si="0"/>
        <v>46.700000000000017</v>
      </c>
    </row>
    <row r="66" spans="1:7" customFormat="1" hidden="1">
      <c r="A66" s="30"/>
      <c r="B66" s="405"/>
      <c r="C66" s="405"/>
      <c r="D66" t="s">
        <v>15</v>
      </c>
      <c r="E66" s="1">
        <v>60</v>
      </c>
      <c r="F66" s="1"/>
      <c r="G66" s="1">
        <f t="shared" si="0"/>
        <v>106.70000000000002</v>
      </c>
    </row>
    <row r="67" spans="1:7" customFormat="1" hidden="1">
      <c r="A67" s="30"/>
      <c r="B67" s="405"/>
      <c r="C67" s="405"/>
      <c r="D67" t="s">
        <v>16</v>
      </c>
      <c r="E67" s="1">
        <v>2</v>
      </c>
      <c r="F67" s="1"/>
      <c r="G67" s="1">
        <f t="shared" si="0"/>
        <v>108.70000000000002</v>
      </c>
    </row>
    <row r="68" spans="1:7" customFormat="1" hidden="1">
      <c r="A68" s="30">
        <v>42978</v>
      </c>
      <c r="B68" s="405" t="s">
        <v>10</v>
      </c>
      <c r="C68" s="405" t="s">
        <v>25</v>
      </c>
      <c r="D68" t="s">
        <v>15</v>
      </c>
      <c r="E68" s="1"/>
      <c r="F68" s="1">
        <v>60</v>
      </c>
      <c r="G68" s="1">
        <f t="shared" si="0"/>
        <v>48.700000000000017</v>
      </c>
    </row>
    <row r="69" spans="1:7" customFormat="1" hidden="1">
      <c r="A69" s="30">
        <v>42978</v>
      </c>
      <c r="B69" s="405" t="s">
        <v>10</v>
      </c>
      <c r="C69" s="405" t="s">
        <v>25</v>
      </c>
      <c r="D69" t="s">
        <v>16</v>
      </c>
      <c r="E69" s="1"/>
      <c r="F69" s="1">
        <v>2</v>
      </c>
      <c r="G69" s="1">
        <f t="shared" si="0"/>
        <v>46.700000000000017</v>
      </c>
    </row>
    <row r="70" spans="1:7" customFormat="1" hidden="1">
      <c r="A70" s="30">
        <v>43066</v>
      </c>
      <c r="B70" s="405">
        <v>14117</v>
      </c>
      <c r="C70" s="405" t="s">
        <v>25</v>
      </c>
      <c r="D70" t="s">
        <v>13</v>
      </c>
      <c r="E70" s="1"/>
      <c r="F70" s="1">
        <v>44.7</v>
      </c>
      <c r="G70" s="1">
        <f t="shared" si="0"/>
        <v>2.0000000000000142</v>
      </c>
    </row>
    <row r="71" spans="1:7" customFormat="1" hidden="1">
      <c r="A71" s="30">
        <v>43066</v>
      </c>
      <c r="B71" s="405">
        <v>14117</v>
      </c>
      <c r="C71" s="405" t="s">
        <v>25</v>
      </c>
      <c r="D71" t="s">
        <v>14</v>
      </c>
      <c r="E71" s="1"/>
      <c r="F71" s="1">
        <v>2</v>
      </c>
      <c r="G71" s="1">
        <f t="shared" ref="G71:G134" si="1">+G70+E71-F71</f>
        <v>1.4210854715202004E-14</v>
      </c>
    </row>
    <row r="72" spans="1:7" customFormat="1" hidden="1">
      <c r="A72" s="30">
        <v>43008</v>
      </c>
      <c r="B72" s="405" t="s">
        <v>11</v>
      </c>
      <c r="C72" s="405" t="s">
        <v>26</v>
      </c>
      <c r="D72" t="s">
        <v>13</v>
      </c>
      <c r="E72" s="1">
        <v>38.700000000000003</v>
      </c>
      <c r="F72" s="1"/>
      <c r="G72" s="1">
        <f t="shared" si="1"/>
        <v>38.700000000000017</v>
      </c>
    </row>
    <row r="73" spans="1:7" customFormat="1" hidden="1">
      <c r="A73" s="30"/>
      <c r="B73" s="405"/>
      <c r="C73" s="405"/>
      <c r="D73" t="s">
        <v>14</v>
      </c>
      <c r="E73" s="1">
        <v>2</v>
      </c>
      <c r="F73" s="1"/>
      <c r="G73" s="1">
        <f t="shared" si="1"/>
        <v>40.700000000000017</v>
      </c>
    </row>
    <row r="74" spans="1:7" customFormat="1" hidden="1">
      <c r="A74" s="30"/>
      <c r="B74" s="405"/>
      <c r="C74" s="405"/>
      <c r="D74" t="s">
        <v>15</v>
      </c>
      <c r="E74" s="1">
        <v>60</v>
      </c>
      <c r="F74" s="1"/>
      <c r="G74" s="1">
        <f t="shared" si="1"/>
        <v>100.70000000000002</v>
      </c>
    </row>
    <row r="75" spans="1:7" customFormat="1" hidden="1">
      <c r="A75" s="30"/>
      <c r="B75" s="405"/>
      <c r="C75" s="405"/>
      <c r="D75" t="s">
        <v>16</v>
      </c>
      <c r="E75" s="1">
        <v>2</v>
      </c>
      <c r="F75" s="1"/>
      <c r="G75" s="1">
        <f t="shared" si="1"/>
        <v>102.70000000000002</v>
      </c>
    </row>
    <row r="76" spans="1:7" customFormat="1" hidden="1">
      <c r="A76" s="30">
        <v>43008</v>
      </c>
      <c r="B76" s="405" t="s">
        <v>10</v>
      </c>
      <c r="C76" s="405" t="s">
        <v>26</v>
      </c>
      <c r="D76" t="s">
        <v>15</v>
      </c>
      <c r="E76" s="1"/>
      <c r="F76" s="1">
        <v>60</v>
      </c>
      <c r="G76" s="1">
        <f t="shared" si="1"/>
        <v>42.700000000000017</v>
      </c>
    </row>
    <row r="77" spans="1:7" customFormat="1" hidden="1">
      <c r="A77" s="30">
        <v>43008</v>
      </c>
      <c r="B77" s="405" t="s">
        <v>10</v>
      </c>
      <c r="C77" s="405" t="s">
        <v>26</v>
      </c>
      <c r="D77" t="s">
        <v>16</v>
      </c>
      <c r="E77" s="1"/>
      <c r="F77" s="1">
        <v>2</v>
      </c>
      <c r="G77" s="1">
        <f t="shared" si="1"/>
        <v>40.700000000000017</v>
      </c>
    </row>
    <row r="78" spans="1:7" customFormat="1" hidden="1">
      <c r="A78" s="30">
        <v>43066</v>
      </c>
      <c r="B78" s="405">
        <v>14117</v>
      </c>
      <c r="C78" s="405" t="s">
        <v>26</v>
      </c>
      <c r="D78" t="s">
        <v>13</v>
      </c>
      <c r="E78" s="1"/>
      <c r="F78" s="1">
        <v>38.700000000000003</v>
      </c>
      <c r="G78" s="1">
        <f t="shared" si="1"/>
        <v>2.0000000000000142</v>
      </c>
    </row>
    <row r="79" spans="1:7" customFormat="1" hidden="1">
      <c r="A79" s="30">
        <v>43066</v>
      </c>
      <c r="B79" s="405">
        <v>14117</v>
      </c>
      <c r="C79" s="405" t="s">
        <v>26</v>
      </c>
      <c r="D79" t="s">
        <v>14</v>
      </c>
      <c r="E79" s="1"/>
      <c r="F79" s="1">
        <v>2</v>
      </c>
      <c r="G79" s="1">
        <f t="shared" si="1"/>
        <v>1.4210854715202004E-14</v>
      </c>
    </row>
    <row r="80" spans="1:7" customFormat="1" hidden="1">
      <c r="A80" s="30">
        <v>43039</v>
      </c>
      <c r="B80" s="405" t="s">
        <v>11</v>
      </c>
      <c r="C80" s="405" t="s">
        <v>27</v>
      </c>
      <c r="D80" t="s">
        <v>13</v>
      </c>
      <c r="E80" s="1">
        <v>38.5</v>
      </c>
      <c r="F80" s="1"/>
      <c r="G80" s="1">
        <f t="shared" si="1"/>
        <v>38.500000000000014</v>
      </c>
    </row>
    <row r="81" spans="1:7" customFormat="1" hidden="1">
      <c r="A81" s="30"/>
      <c r="B81" s="405"/>
      <c r="C81" s="405"/>
      <c r="D81" t="s">
        <v>14</v>
      </c>
      <c r="E81" s="1">
        <v>2</v>
      </c>
      <c r="F81" s="1"/>
      <c r="G81" s="1">
        <f t="shared" si="1"/>
        <v>40.500000000000014</v>
      </c>
    </row>
    <row r="82" spans="1:7" customFormat="1" hidden="1">
      <c r="A82" s="30"/>
      <c r="B82" s="405"/>
      <c r="C82" s="405"/>
      <c r="D82" t="s">
        <v>15</v>
      </c>
      <c r="E82" s="1">
        <v>60</v>
      </c>
      <c r="F82" s="1"/>
      <c r="G82" s="1">
        <f t="shared" si="1"/>
        <v>100.50000000000001</v>
      </c>
    </row>
    <row r="83" spans="1:7" customFormat="1" hidden="1">
      <c r="A83" s="30"/>
      <c r="B83" s="405"/>
      <c r="C83" s="405"/>
      <c r="D83" t="s">
        <v>16</v>
      </c>
      <c r="E83" s="1">
        <v>2</v>
      </c>
      <c r="F83" s="1"/>
      <c r="G83" s="1">
        <f t="shared" si="1"/>
        <v>102.50000000000001</v>
      </c>
    </row>
    <row r="84" spans="1:7" customFormat="1" hidden="1">
      <c r="A84" s="30">
        <v>43039</v>
      </c>
      <c r="B84" s="405" t="s">
        <v>10</v>
      </c>
      <c r="C84" s="405" t="s">
        <v>27</v>
      </c>
      <c r="D84" t="s">
        <v>15</v>
      </c>
      <c r="E84" s="1"/>
      <c r="F84" s="1">
        <v>60</v>
      </c>
      <c r="G84" s="1">
        <f t="shared" si="1"/>
        <v>42.500000000000014</v>
      </c>
    </row>
    <row r="85" spans="1:7" customFormat="1" hidden="1">
      <c r="A85" s="30">
        <v>43039</v>
      </c>
      <c r="B85" s="405" t="s">
        <v>10</v>
      </c>
      <c r="C85" s="405" t="s">
        <v>27</v>
      </c>
      <c r="D85" t="s">
        <v>16</v>
      </c>
      <c r="E85" s="1"/>
      <c r="F85" s="1">
        <v>2</v>
      </c>
      <c r="G85" s="1">
        <f t="shared" si="1"/>
        <v>40.500000000000014</v>
      </c>
    </row>
    <row r="86" spans="1:7" customFormat="1" hidden="1">
      <c r="A86" s="30">
        <v>43064</v>
      </c>
      <c r="B86" s="405">
        <v>14095</v>
      </c>
      <c r="C86" s="405" t="s">
        <v>27</v>
      </c>
      <c r="D86" t="s">
        <v>13</v>
      </c>
      <c r="E86" s="1"/>
      <c r="F86" s="1">
        <v>38.5</v>
      </c>
      <c r="G86" s="1">
        <f t="shared" si="1"/>
        <v>2.0000000000000142</v>
      </c>
    </row>
    <row r="87" spans="1:7" customFormat="1" hidden="1">
      <c r="A87" s="30">
        <v>43064</v>
      </c>
      <c r="B87" s="405">
        <v>14095</v>
      </c>
      <c r="C87" s="405" t="s">
        <v>27</v>
      </c>
      <c r="D87" t="s">
        <v>14</v>
      </c>
      <c r="E87" s="1"/>
      <c r="F87" s="1">
        <v>2</v>
      </c>
      <c r="G87" s="1">
        <f t="shared" si="1"/>
        <v>1.4210854715202004E-14</v>
      </c>
    </row>
    <row r="88" spans="1:7" customFormat="1" hidden="1">
      <c r="A88" s="30">
        <v>43069</v>
      </c>
      <c r="B88" s="405" t="s">
        <v>11</v>
      </c>
      <c r="C88" s="405" t="s">
        <v>28</v>
      </c>
      <c r="D88" t="s">
        <v>13</v>
      </c>
      <c r="E88" s="1">
        <v>41.4</v>
      </c>
      <c r="F88" s="1"/>
      <c r="G88" s="1">
        <f t="shared" si="1"/>
        <v>41.400000000000013</v>
      </c>
    </row>
    <row r="89" spans="1:7" customFormat="1" hidden="1">
      <c r="A89" s="30"/>
      <c r="B89" s="405"/>
      <c r="C89" s="405"/>
      <c r="D89" t="s">
        <v>14</v>
      </c>
      <c r="E89" s="1">
        <v>2</v>
      </c>
      <c r="F89" s="1"/>
      <c r="G89" s="1">
        <f t="shared" si="1"/>
        <v>43.400000000000013</v>
      </c>
    </row>
    <row r="90" spans="1:7" customFormat="1" hidden="1">
      <c r="A90" s="30"/>
      <c r="B90" s="405"/>
      <c r="C90" s="405"/>
      <c r="D90" t="s">
        <v>15</v>
      </c>
      <c r="E90" s="1">
        <v>60</v>
      </c>
      <c r="F90" s="1"/>
      <c r="G90" s="1">
        <f t="shared" si="1"/>
        <v>103.4</v>
      </c>
    </row>
    <row r="91" spans="1:7" customFormat="1" hidden="1">
      <c r="A91" s="30"/>
      <c r="B91" s="405"/>
      <c r="C91" s="405"/>
      <c r="D91" t="s">
        <v>16</v>
      </c>
      <c r="E91" s="1">
        <v>2</v>
      </c>
      <c r="F91" s="1"/>
      <c r="G91" s="1">
        <f t="shared" si="1"/>
        <v>105.4</v>
      </c>
    </row>
    <row r="92" spans="1:7" customFormat="1" hidden="1">
      <c r="A92" s="30">
        <v>43104</v>
      </c>
      <c r="B92" s="405">
        <v>14391</v>
      </c>
      <c r="C92" s="405" t="s">
        <v>28</v>
      </c>
      <c r="D92" t="s">
        <v>13</v>
      </c>
      <c r="E92" s="1"/>
      <c r="F92" s="1">
        <v>41.4</v>
      </c>
      <c r="G92" s="1">
        <f t="shared" si="1"/>
        <v>64</v>
      </c>
    </row>
    <row r="93" spans="1:7" customFormat="1" hidden="1">
      <c r="A93" s="30">
        <v>43104</v>
      </c>
      <c r="B93" s="405">
        <v>14391</v>
      </c>
      <c r="C93" s="405" t="s">
        <v>28</v>
      </c>
      <c r="D93" t="s">
        <v>14</v>
      </c>
      <c r="E93" s="1"/>
      <c r="F93" s="1">
        <v>2</v>
      </c>
      <c r="G93" s="1">
        <f t="shared" si="1"/>
        <v>62</v>
      </c>
    </row>
    <row r="94" spans="1:7" customFormat="1" hidden="1">
      <c r="A94" s="30">
        <v>43069</v>
      </c>
      <c r="B94" s="405" t="s">
        <v>10</v>
      </c>
      <c r="C94" s="405" t="s">
        <v>28</v>
      </c>
      <c r="D94" t="s">
        <v>15</v>
      </c>
      <c r="E94" s="1"/>
      <c r="F94" s="1">
        <v>60</v>
      </c>
      <c r="G94" s="1">
        <f t="shared" si="1"/>
        <v>2</v>
      </c>
    </row>
    <row r="95" spans="1:7" customFormat="1" hidden="1">
      <c r="A95" s="30">
        <v>43069</v>
      </c>
      <c r="B95" s="405" t="s">
        <v>10</v>
      </c>
      <c r="C95" s="405" t="s">
        <v>28</v>
      </c>
      <c r="D95" t="s">
        <v>16</v>
      </c>
      <c r="E95" s="1"/>
      <c r="F95" s="1">
        <v>2</v>
      </c>
      <c r="G95" s="1">
        <f t="shared" si="1"/>
        <v>0</v>
      </c>
    </row>
    <row r="96" spans="1:7" customFormat="1" hidden="1">
      <c r="A96" s="30">
        <v>43100</v>
      </c>
      <c r="B96" s="405" t="s">
        <v>11</v>
      </c>
      <c r="C96" s="405" t="s">
        <v>29</v>
      </c>
      <c r="D96" t="s">
        <v>13</v>
      </c>
      <c r="E96" s="1">
        <v>62.6</v>
      </c>
      <c r="F96" s="1"/>
      <c r="G96" s="1">
        <f t="shared" si="1"/>
        <v>62.6</v>
      </c>
    </row>
    <row r="97" spans="1:7" customFormat="1" hidden="1">
      <c r="A97" s="30"/>
      <c r="B97" s="405"/>
      <c r="C97" s="405"/>
      <c r="D97" t="s">
        <v>14</v>
      </c>
      <c r="E97" s="1">
        <v>2</v>
      </c>
      <c r="F97" s="1"/>
      <c r="G97" s="1">
        <f t="shared" si="1"/>
        <v>64.599999999999994</v>
      </c>
    </row>
    <row r="98" spans="1:7" customFormat="1" hidden="1">
      <c r="A98" s="30"/>
      <c r="B98" s="405"/>
      <c r="C98" s="405"/>
      <c r="D98" t="s">
        <v>15</v>
      </c>
      <c r="E98" s="1">
        <v>60</v>
      </c>
      <c r="F98" s="1"/>
      <c r="G98" s="1">
        <f t="shared" si="1"/>
        <v>124.6</v>
      </c>
    </row>
    <row r="99" spans="1:7" customFormat="1" hidden="1">
      <c r="A99" s="30"/>
      <c r="B99" s="405"/>
      <c r="C99" s="405"/>
      <c r="D99" t="s">
        <v>16</v>
      </c>
      <c r="E99" s="1">
        <v>2</v>
      </c>
      <c r="F99" s="1"/>
      <c r="G99" s="1">
        <f t="shared" si="1"/>
        <v>126.6</v>
      </c>
    </row>
    <row r="100" spans="1:7" customFormat="1" hidden="1">
      <c r="A100" s="30">
        <v>43099</v>
      </c>
      <c r="B100" s="405" t="s">
        <v>10</v>
      </c>
      <c r="C100" s="405" t="s">
        <v>29</v>
      </c>
      <c r="D100" t="s">
        <v>15</v>
      </c>
      <c r="E100" s="1"/>
      <c r="F100" s="1">
        <v>60</v>
      </c>
      <c r="G100" s="1">
        <f t="shared" si="1"/>
        <v>66.599999999999994</v>
      </c>
    </row>
    <row r="101" spans="1:7" customFormat="1" hidden="1">
      <c r="A101" s="30">
        <v>43099</v>
      </c>
      <c r="B101" s="405" t="s">
        <v>10</v>
      </c>
      <c r="C101" s="405" t="s">
        <v>29</v>
      </c>
      <c r="D101" t="s">
        <v>16</v>
      </c>
      <c r="E101" s="1"/>
      <c r="F101" s="1">
        <v>2</v>
      </c>
      <c r="G101" s="1">
        <f t="shared" si="1"/>
        <v>64.599999999999994</v>
      </c>
    </row>
    <row r="102" spans="1:7" customFormat="1" hidden="1">
      <c r="A102" s="30">
        <v>43118</v>
      </c>
      <c r="B102" s="405">
        <v>14474</v>
      </c>
      <c r="C102" s="405" t="s">
        <v>29</v>
      </c>
      <c r="D102" t="s">
        <v>13</v>
      </c>
      <c r="E102" s="1"/>
      <c r="F102" s="1">
        <v>62.6</v>
      </c>
      <c r="G102" s="1">
        <f t="shared" si="1"/>
        <v>1.9999999999999929</v>
      </c>
    </row>
    <row r="103" spans="1:7" customFormat="1" hidden="1">
      <c r="A103" s="30">
        <v>43118</v>
      </c>
      <c r="B103" s="405">
        <v>14474</v>
      </c>
      <c r="C103" s="405" t="s">
        <v>29</v>
      </c>
      <c r="D103" t="s">
        <v>14</v>
      </c>
      <c r="E103" s="1"/>
      <c r="F103" s="1">
        <v>2</v>
      </c>
      <c r="G103" s="1">
        <f t="shared" si="1"/>
        <v>-7.1054273576010019E-15</v>
      </c>
    </row>
    <row r="104" spans="1:7" customFormat="1" hidden="1">
      <c r="A104" s="30">
        <v>43131</v>
      </c>
      <c r="B104" s="405" t="s">
        <v>11</v>
      </c>
      <c r="C104" s="405" t="s">
        <v>12</v>
      </c>
      <c r="D104" t="s">
        <v>13</v>
      </c>
      <c r="E104" s="1">
        <v>55.7</v>
      </c>
      <c r="F104" s="1"/>
      <c r="G104" s="1">
        <f t="shared" si="1"/>
        <v>55.699999999999996</v>
      </c>
    </row>
    <row r="105" spans="1:7" customFormat="1" hidden="1">
      <c r="A105" s="30"/>
      <c r="B105" s="405"/>
      <c r="C105" s="405"/>
      <c r="D105" t="s">
        <v>14</v>
      </c>
      <c r="E105" s="1">
        <v>2</v>
      </c>
      <c r="F105" s="1"/>
      <c r="G105" s="1">
        <f t="shared" si="1"/>
        <v>57.699999999999996</v>
      </c>
    </row>
    <row r="106" spans="1:7" customFormat="1" hidden="1">
      <c r="A106" s="30"/>
      <c r="B106" s="405"/>
      <c r="C106" s="405"/>
      <c r="D106" t="s">
        <v>15</v>
      </c>
      <c r="E106" s="1">
        <v>60</v>
      </c>
      <c r="F106" s="1"/>
      <c r="G106" s="1">
        <f t="shared" si="1"/>
        <v>117.69999999999999</v>
      </c>
    </row>
    <row r="107" spans="1:7" customFormat="1" hidden="1">
      <c r="A107" s="30"/>
      <c r="B107" s="405"/>
      <c r="C107" s="405"/>
      <c r="D107" t="s">
        <v>16</v>
      </c>
      <c r="E107" s="1">
        <v>2</v>
      </c>
      <c r="F107" s="1"/>
      <c r="G107" s="1">
        <f t="shared" si="1"/>
        <v>119.69999999999999</v>
      </c>
    </row>
    <row r="108" spans="1:7" customFormat="1" hidden="1">
      <c r="A108" s="30">
        <v>43131</v>
      </c>
      <c r="B108" s="405" t="s">
        <v>10</v>
      </c>
      <c r="C108" s="405" t="s">
        <v>12</v>
      </c>
      <c r="D108" t="s">
        <v>15</v>
      </c>
      <c r="E108" s="1"/>
      <c r="F108" s="1">
        <v>60</v>
      </c>
      <c r="G108" s="1">
        <f t="shared" si="1"/>
        <v>59.699999999999989</v>
      </c>
    </row>
    <row r="109" spans="1:7" customFormat="1" hidden="1">
      <c r="A109" s="30">
        <v>43131</v>
      </c>
      <c r="B109" s="405" t="s">
        <v>10</v>
      </c>
      <c r="C109" s="405" t="s">
        <v>12</v>
      </c>
      <c r="D109" t="s">
        <v>16</v>
      </c>
      <c r="E109" s="1"/>
      <c r="F109" s="1">
        <v>2</v>
      </c>
      <c r="G109" s="1">
        <f t="shared" si="1"/>
        <v>57.699999999999989</v>
      </c>
    </row>
    <row r="110" spans="1:7" customFormat="1" hidden="1">
      <c r="A110" s="30">
        <v>43151</v>
      </c>
      <c r="B110" s="405">
        <v>14680</v>
      </c>
      <c r="C110" s="405" t="s">
        <v>12</v>
      </c>
      <c r="D110" t="s">
        <v>13</v>
      </c>
      <c r="E110" s="1"/>
      <c r="F110" s="1">
        <v>55.7</v>
      </c>
      <c r="G110" s="1">
        <f t="shared" si="1"/>
        <v>1.9999999999999858</v>
      </c>
    </row>
    <row r="111" spans="1:7" customFormat="1" hidden="1">
      <c r="A111" s="30">
        <v>43151</v>
      </c>
      <c r="B111" s="405">
        <v>14680</v>
      </c>
      <c r="C111" s="405" t="s">
        <v>12</v>
      </c>
      <c r="D111" t="s">
        <v>14</v>
      </c>
      <c r="E111" s="1"/>
      <c r="F111" s="1">
        <v>2</v>
      </c>
      <c r="G111" s="1">
        <f t="shared" si="1"/>
        <v>-1.4210854715202004E-14</v>
      </c>
    </row>
    <row r="112" spans="1:7" customFormat="1" hidden="1">
      <c r="A112" s="30">
        <v>43159</v>
      </c>
      <c r="B112" s="405" t="s">
        <v>11</v>
      </c>
      <c r="C112" s="405" t="s">
        <v>19</v>
      </c>
      <c r="D112" t="s">
        <v>13</v>
      </c>
      <c r="E112" s="1">
        <v>69</v>
      </c>
      <c r="F112" s="1"/>
      <c r="G112" s="1">
        <f t="shared" si="1"/>
        <v>68.999999999999986</v>
      </c>
    </row>
    <row r="113" spans="1:7" customFormat="1" hidden="1">
      <c r="A113" s="30"/>
      <c r="B113" s="405"/>
      <c r="C113" s="405"/>
      <c r="D113" t="s">
        <v>14</v>
      </c>
      <c r="E113" s="1">
        <v>2</v>
      </c>
      <c r="F113" s="1"/>
      <c r="G113" s="1">
        <f t="shared" si="1"/>
        <v>70.999999999999986</v>
      </c>
    </row>
    <row r="114" spans="1:7" customFormat="1" hidden="1">
      <c r="A114" s="30"/>
      <c r="B114" s="405"/>
      <c r="C114" s="405"/>
      <c r="D114" t="s">
        <v>15</v>
      </c>
      <c r="E114" s="1">
        <v>56</v>
      </c>
      <c r="F114" s="1"/>
      <c r="G114" s="1">
        <f t="shared" si="1"/>
        <v>126.99999999999999</v>
      </c>
    </row>
    <row r="115" spans="1:7" customFormat="1" hidden="1">
      <c r="A115" s="30"/>
      <c r="B115" s="405"/>
      <c r="C115" s="405"/>
      <c r="D115" t="s">
        <v>16</v>
      </c>
      <c r="E115" s="1">
        <v>5</v>
      </c>
      <c r="F115" s="1"/>
      <c r="G115" s="1">
        <f t="shared" si="1"/>
        <v>132</v>
      </c>
    </row>
    <row r="116" spans="1:7" customFormat="1" hidden="1">
      <c r="A116" s="30">
        <v>43159</v>
      </c>
      <c r="B116" s="405" t="s">
        <v>10</v>
      </c>
      <c r="C116" s="405" t="s">
        <v>19</v>
      </c>
      <c r="D116" t="s">
        <v>15</v>
      </c>
      <c r="E116" s="1"/>
      <c r="F116" s="1">
        <v>56</v>
      </c>
      <c r="G116" s="1">
        <f t="shared" si="1"/>
        <v>76</v>
      </c>
    </row>
    <row r="117" spans="1:7" customFormat="1" hidden="1">
      <c r="A117" s="30">
        <v>43159</v>
      </c>
      <c r="B117" s="405" t="s">
        <v>10</v>
      </c>
      <c r="C117" s="405" t="s">
        <v>19</v>
      </c>
      <c r="D117" t="s">
        <v>16</v>
      </c>
      <c r="E117" s="1"/>
      <c r="F117" s="1">
        <v>5</v>
      </c>
      <c r="G117" s="1">
        <f t="shared" si="1"/>
        <v>71</v>
      </c>
    </row>
    <row r="118" spans="1:7" customFormat="1" hidden="1">
      <c r="A118" s="30">
        <v>43186</v>
      </c>
      <c r="B118" s="405">
        <v>15020</v>
      </c>
      <c r="C118" s="405" t="s">
        <v>19</v>
      </c>
      <c r="D118" t="s">
        <v>13</v>
      </c>
      <c r="E118" s="1"/>
      <c r="F118" s="1">
        <v>69</v>
      </c>
      <c r="G118" s="1">
        <f t="shared" si="1"/>
        <v>2</v>
      </c>
    </row>
    <row r="119" spans="1:7" customFormat="1" hidden="1">
      <c r="A119" s="30">
        <v>43186</v>
      </c>
      <c r="B119" s="405">
        <v>15020</v>
      </c>
      <c r="C119" s="405" t="s">
        <v>19</v>
      </c>
      <c r="D119" t="s">
        <v>14</v>
      </c>
      <c r="E119" s="1"/>
      <c r="F119" s="1">
        <v>2</v>
      </c>
      <c r="G119" s="1">
        <f t="shared" si="1"/>
        <v>0</v>
      </c>
    </row>
    <row r="120" spans="1:7" customFormat="1" hidden="1">
      <c r="A120" s="30">
        <v>43189</v>
      </c>
      <c r="B120" s="405" t="s">
        <v>11</v>
      </c>
      <c r="C120" s="405" t="s">
        <v>20</v>
      </c>
      <c r="D120" t="s">
        <v>13</v>
      </c>
      <c r="E120" s="1">
        <v>66.8</v>
      </c>
      <c r="F120" s="1"/>
      <c r="G120" s="1">
        <f t="shared" si="1"/>
        <v>66.8</v>
      </c>
    </row>
    <row r="121" spans="1:7" customFormat="1" hidden="1">
      <c r="A121" s="30"/>
      <c r="B121" s="405"/>
      <c r="C121" s="405"/>
      <c r="D121" t="s">
        <v>14</v>
      </c>
      <c r="E121" s="1">
        <v>2</v>
      </c>
      <c r="F121" s="1"/>
      <c r="G121" s="1">
        <f t="shared" si="1"/>
        <v>68.8</v>
      </c>
    </row>
    <row r="122" spans="1:7" customFormat="1" hidden="1">
      <c r="A122" s="30"/>
      <c r="B122" s="405"/>
      <c r="C122" s="405"/>
      <c r="D122" t="s">
        <v>15</v>
      </c>
      <c r="E122" s="1">
        <v>60</v>
      </c>
      <c r="F122" s="1"/>
      <c r="G122" s="1">
        <f t="shared" si="1"/>
        <v>128.80000000000001</v>
      </c>
    </row>
    <row r="123" spans="1:7" customFormat="1" hidden="1">
      <c r="A123" s="30"/>
      <c r="B123" s="405"/>
      <c r="C123" s="405"/>
      <c r="D123" t="s">
        <v>16</v>
      </c>
      <c r="E123" s="1">
        <v>5</v>
      </c>
      <c r="F123" s="1"/>
      <c r="G123" s="1">
        <f t="shared" si="1"/>
        <v>133.80000000000001</v>
      </c>
    </row>
    <row r="124" spans="1:7" customFormat="1" hidden="1">
      <c r="A124" s="30">
        <v>43190</v>
      </c>
      <c r="B124" s="405" t="s">
        <v>10</v>
      </c>
      <c r="C124" s="405" t="s">
        <v>20</v>
      </c>
      <c r="D124" t="s">
        <v>15</v>
      </c>
      <c r="E124" s="1"/>
      <c r="F124" s="1">
        <v>60</v>
      </c>
      <c r="G124" s="1">
        <f t="shared" si="1"/>
        <v>73.800000000000011</v>
      </c>
    </row>
    <row r="125" spans="1:7" customFormat="1" hidden="1">
      <c r="A125" s="30">
        <v>43190</v>
      </c>
      <c r="B125" s="405" t="s">
        <v>10</v>
      </c>
      <c r="C125" s="405" t="s">
        <v>20</v>
      </c>
      <c r="D125" t="s">
        <v>16</v>
      </c>
      <c r="E125" s="1"/>
      <c r="F125" s="1">
        <v>5</v>
      </c>
      <c r="G125" s="1">
        <f t="shared" si="1"/>
        <v>68.800000000000011</v>
      </c>
    </row>
    <row r="126" spans="1:7" customFormat="1" hidden="1">
      <c r="A126" s="30">
        <v>43216</v>
      </c>
      <c r="B126" s="405">
        <v>15211</v>
      </c>
      <c r="C126" s="405" t="s">
        <v>20</v>
      </c>
      <c r="D126" t="s">
        <v>13</v>
      </c>
      <c r="E126" s="1"/>
      <c r="F126" s="1">
        <v>66.8</v>
      </c>
      <c r="G126" s="1">
        <f t="shared" si="1"/>
        <v>2.0000000000000142</v>
      </c>
    </row>
    <row r="127" spans="1:7" customFormat="1" hidden="1">
      <c r="A127" s="30">
        <v>43216</v>
      </c>
      <c r="B127" s="405">
        <v>15211</v>
      </c>
      <c r="C127" s="405" t="s">
        <v>20</v>
      </c>
      <c r="D127" t="s">
        <v>14</v>
      </c>
      <c r="E127" s="1"/>
      <c r="F127" s="1">
        <v>2</v>
      </c>
      <c r="G127" s="1">
        <f t="shared" si="1"/>
        <v>1.4210854715202004E-14</v>
      </c>
    </row>
    <row r="128" spans="1:7" customFormat="1" hidden="1">
      <c r="A128" s="30">
        <v>43220</v>
      </c>
      <c r="B128" s="405" t="s">
        <v>11</v>
      </c>
      <c r="C128" s="405" t="s">
        <v>21</v>
      </c>
      <c r="D128" t="s">
        <v>13</v>
      </c>
      <c r="E128" s="1">
        <v>68.7</v>
      </c>
      <c r="F128" s="1"/>
      <c r="G128" s="1">
        <f t="shared" si="1"/>
        <v>68.700000000000017</v>
      </c>
    </row>
    <row r="129" spans="1:7" customFormat="1" hidden="1">
      <c r="A129" s="30"/>
      <c r="B129" s="405"/>
      <c r="C129" s="405"/>
      <c r="D129" t="s">
        <v>14</v>
      </c>
      <c r="E129" s="1">
        <v>2</v>
      </c>
      <c r="F129" s="1"/>
      <c r="G129" s="1">
        <f t="shared" si="1"/>
        <v>70.700000000000017</v>
      </c>
    </row>
    <row r="130" spans="1:7" customFormat="1" hidden="1">
      <c r="A130" s="30"/>
      <c r="B130" s="405"/>
      <c r="C130" s="405"/>
      <c r="D130" t="s">
        <v>15</v>
      </c>
      <c r="E130" s="1">
        <v>60</v>
      </c>
      <c r="F130" s="1"/>
      <c r="G130" s="1">
        <f t="shared" si="1"/>
        <v>130.70000000000002</v>
      </c>
    </row>
    <row r="131" spans="1:7" customFormat="1" hidden="1">
      <c r="A131" s="30"/>
      <c r="B131" s="405"/>
      <c r="C131" s="405"/>
      <c r="D131" t="s">
        <v>16</v>
      </c>
      <c r="E131" s="1">
        <v>5</v>
      </c>
      <c r="F131" s="1"/>
      <c r="G131" s="1">
        <f t="shared" si="1"/>
        <v>135.70000000000002</v>
      </c>
    </row>
    <row r="132" spans="1:7" customFormat="1" hidden="1">
      <c r="A132" s="30">
        <v>43220</v>
      </c>
      <c r="B132" s="405" t="s">
        <v>10</v>
      </c>
      <c r="C132" s="405" t="s">
        <v>21</v>
      </c>
      <c r="D132" t="s">
        <v>15</v>
      </c>
      <c r="E132" s="1"/>
      <c r="F132" s="1">
        <v>60</v>
      </c>
      <c r="G132" s="1">
        <f t="shared" si="1"/>
        <v>75.700000000000017</v>
      </c>
    </row>
    <row r="133" spans="1:7" customFormat="1" hidden="1">
      <c r="A133" s="30">
        <v>43220</v>
      </c>
      <c r="B133" s="405" t="s">
        <v>10</v>
      </c>
      <c r="C133" s="405" t="s">
        <v>21</v>
      </c>
      <c r="D133" t="s">
        <v>16</v>
      </c>
      <c r="E133" s="1"/>
      <c r="F133" s="1">
        <v>5</v>
      </c>
      <c r="G133" s="1">
        <f t="shared" si="1"/>
        <v>70.700000000000017</v>
      </c>
    </row>
    <row r="134" spans="1:7" customFormat="1" hidden="1">
      <c r="A134" s="30">
        <v>43276</v>
      </c>
      <c r="B134" s="405">
        <v>15599</v>
      </c>
      <c r="C134" s="405" t="s">
        <v>21</v>
      </c>
      <c r="D134" t="s">
        <v>13</v>
      </c>
      <c r="E134" s="1"/>
      <c r="F134" s="1">
        <v>68.7</v>
      </c>
      <c r="G134" s="1">
        <f t="shared" si="1"/>
        <v>2.0000000000000142</v>
      </c>
    </row>
    <row r="135" spans="1:7" customFormat="1" hidden="1">
      <c r="A135" s="30">
        <v>43276</v>
      </c>
      <c r="B135" s="405">
        <v>15599</v>
      </c>
      <c r="C135" s="405" t="s">
        <v>21</v>
      </c>
      <c r="D135" t="s">
        <v>14</v>
      </c>
      <c r="E135" s="1"/>
      <c r="F135" s="1">
        <v>2</v>
      </c>
      <c r="G135" s="1">
        <f t="shared" ref="G135:G198" si="2">+G134+E135-F135</f>
        <v>1.4210854715202004E-14</v>
      </c>
    </row>
    <row r="136" spans="1:7" customFormat="1" hidden="1">
      <c r="A136" s="30">
        <v>43251</v>
      </c>
      <c r="B136" s="405" t="s">
        <v>11</v>
      </c>
      <c r="C136" s="405" t="s">
        <v>22</v>
      </c>
      <c r="D136" t="s">
        <v>13</v>
      </c>
      <c r="E136" s="1">
        <v>45.6</v>
      </c>
      <c r="F136" s="1"/>
      <c r="G136" s="1">
        <f t="shared" si="2"/>
        <v>45.600000000000016</v>
      </c>
    </row>
    <row r="137" spans="1:7" customFormat="1" hidden="1">
      <c r="A137" s="30"/>
      <c r="B137" s="405"/>
      <c r="C137" s="405"/>
      <c r="D137" t="s">
        <v>14</v>
      </c>
      <c r="E137" s="1">
        <v>5</v>
      </c>
      <c r="F137" s="1"/>
      <c r="G137" s="1">
        <f t="shared" si="2"/>
        <v>50.600000000000016</v>
      </c>
    </row>
    <row r="138" spans="1:7" customFormat="1" hidden="1">
      <c r="A138" s="30"/>
      <c r="B138" s="405"/>
      <c r="C138" s="405"/>
      <c r="D138" t="s">
        <v>15</v>
      </c>
      <c r="E138" s="1">
        <v>60</v>
      </c>
      <c r="F138" s="1"/>
      <c r="G138" s="1">
        <f t="shared" si="2"/>
        <v>110.60000000000002</v>
      </c>
    </row>
    <row r="139" spans="1:7" customFormat="1" hidden="1">
      <c r="A139" s="30"/>
      <c r="B139" s="405"/>
      <c r="C139" s="405"/>
      <c r="D139" t="s">
        <v>16</v>
      </c>
      <c r="E139" s="1">
        <v>5</v>
      </c>
      <c r="F139" s="1"/>
      <c r="G139" s="1">
        <f t="shared" si="2"/>
        <v>115.60000000000002</v>
      </c>
    </row>
    <row r="140" spans="1:7" customFormat="1" hidden="1">
      <c r="A140" s="30">
        <v>43251</v>
      </c>
      <c r="B140" s="405" t="s">
        <v>10</v>
      </c>
      <c r="C140" s="405" t="s">
        <v>22</v>
      </c>
      <c r="D140" t="s">
        <v>15</v>
      </c>
      <c r="E140" s="1"/>
      <c r="F140" s="1">
        <v>60</v>
      </c>
      <c r="G140" s="1">
        <f t="shared" si="2"/>
        <v>55.600000000000023</v>
      </c>
    </row>
    <row r="141" spans="1:7" customFormat="1" hidden="1">
      <c r="A141" s="30">
        <v>43251</v>
      </c>
      <c r="B141" s="405" t="s">
        <v>10</v>
      </c>
      <c r="C141" s="405" t="s">
        <v>22</v>
      </c>
      <c r="D141" t="s">
        <v>16</v>
      </c>
      <c r="E141" s="1"/>
      <c r="F141" s="1">
        <v>5</v>
      </c>
      <c r="G141" s="1">
        <f t="shared" si="2"/>
        <v>50.600000000000023</v>
      </c>
    </row>
    <row r="142" spans="1:7" customFormat="1" hidden="1">
      <c r="A142" s="30">
        <v>43294</v>
      </c>
      <c r="B142" s="405">
        <v>15727</v>
      </c>
      <c r="C142" s="405" t="s">
        <v>22</v>
      </c>
      <c r="D142" t="s">
        <v>13</v>
      </c>
      <c r="E142" s="1"/>
      <c r="F142" s="1">
        <v>45.6</v>
      </c>
      <c r="G142" s="1">
        <f t="shared" si="2"/>
        <v>5.0000000000000213</v>
      </c>
    </row>
    <row r="143" spans="1:7" customFormat="1" hidden="1">
      <c r="A143" s="30">
        <v>43294</v>
      </c>
      <c r="B143" s="405">
        <v>15727</v>
      </c>
      <c r="C143" s="405" t="s">
        <v>22</v>
      </c>
      <c r="D143" t="s">
        <v>14</v>
      </c>
      <c r="E143" s="1"/>
      <c r="F143" s="1">
        <v>5</v>
      </c>
      <c r="G143" s="1">
        <f t="shared" si="2"/>
        <v>2.1316282072803006E-14</v>
      </c>
    </row>
    <row r="144" spans="1:7" customFormat="1" hidden="1">
      <c r="A144" s="30">
        <v>43281</v>
      </c>
      <c r="B144" s="405" t="s">
        <v>11</v>
      </c>
      <c r="C144" s="405" t="s">
        <v>23</v>
      </c>
      <c r="D144" t="s">
        <v>13</v>
      </c>
      <c r="E144" s="1">
        <v>42.1</v>
      </c>
      <c r="F144" s="1"/>
      <c r="G144" s="1">
        <f t="shared" si="2"/>
        <v>42.100000000000023</v>
      </c>
    </row>
    <row r="145" spans="1:7" customFormat="1" hidden="1">
      <c r="A145" s="30"/>
      <c r="B145" s="405"/>
      <c r="C145" s="405"/>
      <c r="D145" t="s">
        <v>14</v>
      </c>
      <c r="E145" s="1">
        <v>4</v>
      </c>
      <c r="F145" s="1"/>
      <c r="G145" s="1">
        <f t="shared" si="2"/>
        <v>46.100000000000023</v>
      </c>
    </row>
    <row r="146" spans="1:7" customFormat="1" hidden="1">
      <c r="A146" s="30"/>
      <c r="B146" s="405"/>
      <c r="C146" s="405"/>
      <c r="D146" t="s">
        <v>15</v>
      </c>
      <c r="E146" s="1">
        <v>60</v>
      </c>
      <c r="F146" s="1"/>
      <c r="G146" s="1">
        <f t="shared" si="2"/>
        <v>106.10000000000002</v>
      </c>
    </row>
    <row r="147" spans="1:7" customFormat="1" hidden="1">
      <c r="A147" s="30"/>
      <c r="B147" s="405"/>
      <c r="C147" s="405"/>
      <c r="D147" t="s">
        <v>16</v>
      </c>
      <c r="E147" s="1">
        <v>5</v>
      </c>
      <c r="F147" s="1"/>
      <c r="G147" s="1">
        <f t="shared" si="2"/>
        <v>111.10000000000002</v>
      </c>
    </row>
    <row r="148" spans="1:7" customFormat="1" hidden="1">
      <c r="A148" s="30">
        <v>43281</v>
      </c>
      <c r="B148" s="405" t="s">
        <v>10</v>
      </c>
      <c r="C148" s="405" t="s">
        <v>23</v>
      </c>
      <c r="D148" t="s">
        <v>15</v>
      </c>
      <c r="E148" s="1"/>
      <c r="F148" s="1">
        <v>60</v>
      </c>
      <c r="G148" s="1">
        <f t="shared" si="2"/>
        <v>51.100000000000023</v>
      </c>
    </row>
    <row r="149" spans="1:7" customFormat="1" hidden="1">
      <c r="A149" s="30">
        <v>43281</v>
      </c>
      <c r="B149" s="405" t="s">
        <v>10</v>
      </c>
      <c r="C149" s="405" t="s">
        <v>23</v>
      </c>
      <c r="D149" t="s">
        <v>16</v>
      </c>
      <c r="E149" s="1"/>
      <c r="F149" s="1">
        <v>5</v>
      </c>
      <c r="G149" s="1">
        <f t="shared" si="2"/>
        <v>46.100000000000023</v>
      </c>
    </row>
    <row r="150" spans="1:7" customFormat="1" hidden="1">
      <c r="A150" s="30">
        <v>43318</v>
      </c>
      <c r="B150" s="405">
        <v>15885</v>
      </c>
      <c r="C150" s="405" t="s">
        <v>23</v>
      </c>
      <c r="D150" t="s">
        <v>13</v>
      </c>
      <c r="E150" s="1"/>
      <c r="F150" s="1">
        <v>42.1</v>
      </c>
      <c r="G150" s="1">
        <f t="shared" si="2"/>
        <v>4.0000000000000213</v>
      </c>
    </row>
    <row r="151" spans="1:7" customFormat="1" hidden="1">
      <c r="A151" s="30">
        <v>43318</v>
      </c>
      <c r="B151" s="405">
        <v>15885</v>
      </c>
      <c r="C151" s="405" t="s">
        <v>23</v>
      </c>
      <c r="D151" t="s">
        <v>14</v>
      </c>
      <c r="E151" s="1"/>
      <c r="F151" s="1">
        <v>4</v>
      </c>
      <c r="G151" s="1">
        <f t="shared" si="2"/>
        <v>2.1316282072803006E-14</v>
      </c>
    </row>
    <row r="152" spans="1:7" customFormat="1" hidden="1">
      <c r="A152" s="30">
        <v>43312</v>
      </c>
      <c r="B152" s="405" t="s">
        <v>11</v>
      </c>
      <c r="C152" s="405" t="s">
        <v>24</v>
      </c>
      <c r="D152" t="s">
        <v>13</v>
      </c>
      <c r="E152" s="1">
        <v>41.2</v>
      </c>
      <c r="F152" s="1"/>
      <c r="G152" s="1">
        <f t="shared" si="2"/>
        <v>41.200000000000024</v>
      </c>
    </row>
    <row r="153" spans="1:7" customFormat="1" hidden="1">
      <c r="A153" s="30"/>
      <c r="B153" s="405"/>
      <c r="C153" s="405"/>
      <c r="D153" t="s">
        <v>14</v>
      </c>
      <c r="E153" s="1">
        <v>4</v>
      </c>
      <c r="F153" s="1"/>
      <c r="G153" s="1">
        <f t="shared" si="2"/>
        <v>45.200000000000024</v>
      </c>
    </row>
    <row r="154" spans="1:7" customFormat="1" hidden="1">
      <c r="A154" s="30"/>
      <c r="B154" s="405"/>
      <c r="C154" s="405"/>
      <c r="D154" t="s">
        <v>15</v>
      </c>
      <c r="E154" s="1">
        <v>60</v>
      </c>
      <c r="F154" s="1"/>
      <c r="G154" s="1">
        <f t="shared" si="2"/>
        <v>105.20000000000002</v>
      </c>
    </row>
    <row r="155" spans="1:7" customFormat="1" hidden="1">
      <c r="A155" s="30"/>
      <c r="B155" s="405"/>
      <c r="C155" s="405"/>
      <c r="D155" t="s">
        <v>16</v>
      </c>
      <c r="E155" s="1">
        <v>5</v>
      </c>
      <c r="F155" s="1"/>
      <c r="G155" s="1">
        <f t="shared" si="2"/>
        <v>110.20000000000002</v>
      </c>
    </row>
    <row r="156" spans="1:7" customFormat="1" hidden="1">
      <c r="A156" s="30">
        <v>43312</v>
      </c>
      <c r="B156" s="405" t="s">
        <v>10</v>
      </c>
      <c r="C156" s="405" t="s">
        <v>24</v>
      </c>
      <c r="D156" t="s">
        <v>15</v>
      </c>
      <c r="E156" s="1"/>
      <c r="F156" s="1">
        <v>60</v>
      </c>
      <c r="G156" s="1">
        <f t="shared" si="2"/>
        <v>50.200000000000017</v>
      </c>
    </row>
    <row r="157" spans="1:7" customFormat="1" hidden="1">
      <c r="A157" s="30">
        <v>43312</v>
      </c>
      <c r="B157" s="405" t="s">
        <v>10</v>
      </c>
      <c r="C157" s="405" t="s">
        <v>24</v>
      </c>
      <c r="D157" t="s">
        <v>16</v>
      </c>
      <c r="E157" s="1"/>
      <c r="F157" s="1">
        <v>5</v>
      </c>
      <c r="G157" s="1">
        <f t="shared" si="2"/>
        <v>45.200000000000017</v>
      </c>
    </row>
    <row r="158" spans="1:7" customFormat="1" hidden="1">
      <c r="A158" s="30">
        <v>43390</v>
      </c>
      <c r="B158" s="405">
        <v>16354</v>
      </c>
      <c r="C158" s="405" t="s">
        <v>24</v>
      </c>
      <c r="D158" t="s">
        <v>13</v>
      </c>
      <c r="E158" s="1"/>
      <c r="F158" s="1">
        <v>41.2</v>
      </c>
      <c r="G158" s="1">
        <f t="shared" si="2"/>
        <v>4.0000000000000142</v>
      </c>
    </row>
    <row r="159" spans="1:7" customFormat="1" hidden="1">
      <c r="A159" s="30">
        <v>43390</v>
      </c>
      <c r="B159" s="405">
        <v>16354</v>
      </c>
      <c r="C159" s="405" t="s">
        <v>24</v>
      </c>
      <c r="D159" t="s">
        <v>14</v>
      </c>
      <c r="E159" s="1"/>
      <c r="F159" s="1">
        <v>4</v>
      </c>
      <c r="G159" s="1">
        <f t="shared" si="2"/>
        <v>1.4210854715202004E-14</v>
      </c>
    </row>
    <row r="160" spans="1:7" customFormat="1" hidden="1">
      <c r="A160" s="30">
        <v>43343</v>
      </c>
      <c r="B160" s="405" t="s">
        <v>11</v>
      </c>
      <c r="C160" s="405" t="s">
        <v>25</v>
      </c>
      <c r="D160" t="s">
        <v>13</v>
      </c>
      <c r="E160" s="1">
        <v>41</v>
      </c>
      <c r="F160" s="1"/>
      <c r="G160" s="1">
        <f t="shared" si="2"/>
        <v>41.000000000000014</v>
      </c>
    </row>
    <row r="161" spans="1:7" customFormat="1" hidden="1">
      <c r="A161" s="30"/>
      <c r="B161" s="405"/>
      <c r="C161" s="405"/>
      <c r="D161" t="s">
        <v>14</v>
      </c>
      <c r="E161" s="1">
        <v>4</v>
      </c>
      <c r="F161" s="1"/>
      <c r="G161" s="1">
        <f t="shared" si="2"/>
        <v>45.000000000000014</v>
      </c>
    </row>
    <row r="162" spans="1:7" customFormat="1" hidden="1">
      <c r="A162" s="30"/>
      <c r="B162" s="405"/>
      <c r="C162" s="405"/>
      <c r="D162" t="s">
        <v>15</v>
      </c>
      <c r="E162" s="1">
        <v>60</v>
      </c>
      <c r="F162" s="1"/>
      <c r="G162" s="1">
        <f t="shared" si="2"/>
        <v>105.00000000000001</v>
      </c>
    </row>
    <row r="163" spans="1:7" customFormat="1" hidden="1">
      <c r="A163" s="30"/>
      <c r="B163" s="405"/>
      <c r="C163" s="405"/>
      <c r="D163" t="s">
        <v>16</v>
      </c>
      <c r="E163" s="1">
        <v>5</v>
      </c>
      <c r="F163" s="1"/>
      <c r="G163" s="1">
        <f t="shared" si="2"/>
        <v>110.00000000000001</v>
      </c>
    </row>
    <row r="164" spans="1:7" customFormat="1" hidden="1">
      <c r="A164" s="30">
        <v>43343</v>
      </c>
      <c r="B164" s="405" t="s">
        <v>10</v>
      </c>
      <c r="C164" s="405" t="s">
        <v>25</v>
      </c>
      <c r="D164" t="s">
        <v>15</v>
      </c>
      <c r="E164" s="1"/>
      <c r="F164" s="1">
        <v>60</v>
      </c>
      <c r="G164" s="1">
        <f t="shared" si="2"/>
        <v>50.000000000000014</v>
      </c>
    </row>
    <row r="165" spans="1:7" customFormat="1" hidden="1">
      <c r="A165" s="30">
        <v>43343</v>
      </c>
      <c r="B165" s="405" t="s">
        <v>10</v>
      </c>
      <c r="C165" s="405" t="s">
        <v>25</v>
      </c>
      <c r="D165" t="s">
        <v>16</v>
      </c>
      <c r="E165" s="1"/>
      <c r="F165" s="1">
        <v>5</v>
      </c>
      <c r="G165" s="1">
        <f t="shared" si="2"/>
        <v>45.000000000000014</v>
      </c>
    </row>
    <row r="166" spans="1:7" customFormat="1" hidden="1">
      <c r="A166" s="30">
        <v>43390</v>
      </c>
      <c r="B166" s="405">
        <v>16354</v>
      </c>
      <c r="C166" s="405" t="s">
        <v>25</v>
      </c>
      <c r="D166" t="s">
        <v>13</v>
      </c>
      <c r="E166" s="1"/>
      <c r="F166" s="1">
        <v>41</v>
      </c>
      <c r="G166" s="1">
        <f t="shared" si="2"/>
        <v>4.0000000000000142</v>
      </c>
    </row>
    <row r="167" spans="1:7" customFormat="1" hidden="1">
      <c r="A167" s="30">
        <v>43390</v>
      </c>
      <c r="B167" s="405">
        <v>16354</v>
      </c>
      <c r="C167" s="405" t="s">
        <v>25</v>
      </c>
      <c r="D167" t="s">
        <v>14</v>
      </c>
      <c r="E167" s="1"/>
      <c r="F167" s="1">
        <v>4</v>
      </c>
      <c r="G167" s="1">
        <f t="shared" si="2"/>
        <v>1.4210854715202004E-14</v>
      </c>
    </row>
    <row r="168" spans="1:7" customFormat="1" hidden="1">
      <c r="A168" s="30">
        <v>43373</v>
      </c>
      <c r="B168" s="405" t="s">
        <v>11</v>
      </c>
      <c r="C168" s="405" t="s">
        <v>26</v>
      </c>
      <c r="D168" t="s">
        <v>13</v>
      </c>
      <c r="E168" s="1">
        <v>42</v>
      </c>
      <c r="F168" s="1"/>
      <c r="G168" s="1">
        <f t="shared" si="2"/>
        <v>42.000000000000014</v>
      </c>
    </row>
    <row r="169" spans="1:7" customFormat="1" hidden="1">
      <c r="A169" s="30"/>
      <c r="B169" s="405"/>
      <c r="C169" s="405"/>
      <c r="D169" t="s">
        <v>14</v>
      </c>
      <c r="E169" s="1">
        <v>4</v>
      </c>
      <c r="F169" s="1"/>
      <c r="G169" s="1">
        <f t="shared" si="2"/>
        <v>46.000000000000014</v>
      </c>
    </row>
    <row r="170" spans="1:7" customFormat="1" hidden="1">
      <c r="A170" s="30"/>
      <c r="B170" s="405"/>
      <c r="C170" s="405"/>
      <c r="D170" t="s">
        <v>15</v>
      </c>
      <c r="E170" s="1">
        <v>60</v>
      </c>
      <c r="F170" s="1"/>
      <c r="G170" s="1">
        <f t="shared" si="2"/>
        <v>106.00000000000001</v>
      </c>
    </row>
    <row r="171" spans="1:7" customFormat="1" hidden="1">
      <c r="A171" s="30"/>
      <c r="B171" s="405"/>
      <c r="C171" s="405"/>
      <c r="D171" t="s">
        <v>16</v>
      </c>
      <c r="E171" s="1">
        <v>5</v>
      </c>
      <c r="F171" s="1"/>
      <c r="G171" s="1">
        <f t="shared" si="2"/>
        <v>111.00000000000001</v>
      </c>
    </row>
    <row r="172" spans="1:7" customFormat="1" hidden="1">
      <c r="A172" s="30">
        <v>43373</v>
      </c>
      <c r="B172" s="405" t="s">
        <v>10</v>
      </c>
      <c r="C172" s="405" t="s">
        <v>26</v>
      </c>
      <c r="D172" t="s">
        <v>15</v>
      </c>
      <c r="E172" s="1"/>
      <c r="F172" s="1">
        <v>60</v>
      </c>
      <c r="G172" s="1">
        <f t="shared" si="2"/>
        <v>51.000000000000014</v>
      </c>
    </row>
    <row r="173" spans="1:7" customFormat="1" hidden="1">
      <c r="A173" s="30">
        <v>43373</v>
      </c>
      <c r="B173" s="405" t="s">
        <v>10</v>
      </c>
      <c r="C173" s="405" t="s">
        <v>26</v>
      </c>
      <c r="D173" t="s">
        <v>16</v>
      </c>
      <c r="E173" s="1"/>
      <c r="F173" s="1">
        <v>5</v>
      </c>
      <c r="G173" s="1">
        <f t="shared" si="2"/>
        <v>46.000000000000014</v>
      </c>
    </row>
    <row r="174" spans="1:7" customFormat="1" hidden="1">
      <c r="A174" s="30">
        <v>43444</v>
      </c>
      <c r="B174" s="405">
        <v>16757</v>
      </c>
      <c r="C174" s="405" t="s">
        <v>26</v>
      </c>
      <c r="D174" t="s">
        <v>13</v>
      </c>
      <c r="E174" s="1"/>
      <c r="F174" s="1">
        <v>42</v>
      </c>
      <c r="G174" s="1">
        <f t="shared" si="2"/>
        <v>4.0000000000000142</v>
      </c>
    </row>
    <row r="175" spans="1:7" customFormat="1" hidden="1">
      <c r="A175" s="30">
        <v>43444</v>
      </c>
      <c r="B175" s="405">
        <v>16757</v>
      </c>
      <c r="C175" s="405" t="s">
        <v>26</v>
      </c>
      <c r="D175" t="s">
        <v>14</v>
      </c>
      <c r="E175" s="1"/>
      <c r="F175" s="1">
        <v>4</v>
      </c>
      <c r="G175" s="1">
        <f t="shared" si="2"/>
        <v>1.4210854715202004E-14</v>
      </c>
    </row>
    <row r="176" spans="1:7" customFormat="1" hidden="1">
      <c r="A176" s="30">
        <v>43404</v>
      </c>
      <c r="B176" s="405" t="s">
        <v>11</v>
      </c>
      <c r="C176" s="405" t="s">
        <v>27</v>
      </c>
      <c r="D176" t="s">
        <v>13</v>
      </c>
      <c r="E176" s="1">
        <v>42.3</v>
      </c>
      <c r="F176" s="1"/>
      <c r="G176" s="1">
        <f t="shared" si="2"/>
        <v>42.300000000000011</v>
      </c>
    </row>
    <row r="177" spans="1:7" customFormat="1" hidden="1">
      <c r="A177" s="30"/>
      <c r="B177" s="405"/>
      <c r="C177" s="405"/>
      <c r="D177" t="s">
        <v>14</v>
      </c>
      <c r="E177" s="1">
        <v>5</v>
      </c>
      <c r="F177" s="1"/>
      <c r="G177" s="1">
        <f t="shared" si="2"/>
        <v>47.300000000000011</v>
      </c>
    </row>
    <row r="178" spans="1:7" customFormat="1" hidden="1">
      <c r="A178" s="30"/>
      <c r="B178" s="405"/>
      <c r="C178" s="405"/>
      <c r="D178" t="s">
        <v>15</v>
      </c>
      <c r="E178" s="1">
        <v>60</v>
      </c>
      <c r="F178" s="1"/>
      <c r="G178" s="1">
        <f t="shared" si="2"/>
        <v>107.30000000000001</v>
      </c>
    </row>
    <row r="179" spans="1:7" customFormat="1" hidden="1">
      <c r="A179" s="30"/>
      <c r="B179" s="405"/>
      <c r="C179" s="405"/>
      <c r="D179" t="s">
        <v>16</v>
      </c>
      <c r="E179" s="1">
        <v>5</v>
      </c>
      <c r="F179" s="1"/>
      <c r="G179" s="1">
        <f t="shared" si="2"/>
        <v>112.30000000000001</v>
      </c>
    </row>
    <row r="180" spans="1:7" customFormat="1" hidden="1">
      <c r="A180" s="30">
        <v>43404</v>
      </c>
      <c r="B180" s="405" t="s">
        <v>10</v>
      </c>
      <c r="C180" s="405" t="s">
        <v>27</v>
      </c>
      <c r="D180" t="s">
        <v>15</v>
      </c>
      <c r="E180" s="1"/>
      <c r="F180" s="1">
        <v>60</v>
      </c>
      <c r="G180" s="1">
        <f t="shared" si="2"/>
        <v>52.300000000000011</v>
      </c>
    </row>
    <row r="181" spans="1:7" customFormat="1" hidden="1">
      <c r="A181" s="30">
        <v>43404</v>
      </c>
      <c r="B181" s="405" t="s">
        <v>10</v>
      </c>
      <c r="C181" s="405" t="s">
        <v>27</v>
      </c>
      <c r="D181" t="s">
        <v>16</v>
      </c>
      <c r="E181" s="1"/>
      <c r="F181" s="1">
        <v>5</v>
      </c>
      <c r="G181" s="1">
        <f t="shared" si="2"/>
        <v>47.300000000000011</v>
      </c>
    </row>
    <row r="182" spans="1:7" customFormat="1" hidden="1">
      <c r="A182" s="30">
        <v>43446</v>
      </c>
      <c r="B182" s="405">
        <v>16763</v>
      </c>
      <c r="C182" s="405" t="s">
        <v>27</v>
      </c>
      <c r="D182" t="s">
        <v>13</v>
      </c>
      <c r="E182" s="1"/>
      <c r="F182" s="1">
        <v>42.3</v>
      </c>
      <c r="G182" s="1">
        <f t="shared" si="2"/>
        <v>5.0000000000000142</v>
      </c>
    </row>
    <row r="183" spans="1:7" customFormat="1" hidden="1">
      <c r="A183" s="30">
        <v>43446</v>
      </c>
      <c r="B183" s="405">
        <v>16763</v>
      </c>
      <c r="C183" s="405" t="s">
        <v>27</v>
      </c>
      <c r="D183" t="s">
        <v>14</v>
      </c>
      <c r="E183" s="1"/>
      <c r="F183" s="1">
        <v>5</v>
      </c>
      <c r="G183" s="1">
        <f t="shared" si="2"/>
        <v>1.4210854715202004E-14</v>
      </c>
    </row>
    <row r="184" spans="1:7" customFormat="1" hidden="1">
      <c r="A184" s="30">
        <v>43434</v>
      </c>
      <c r="B184" s="405" t="s">
        <v>11</v>
      </c>
      <c r="C184" s="405" t="s">
        <v>28</v>
      </c>
      <c r="D184" t="s">
        <v>13</v>
      </c>
      <c r="E184" s="1">
        <v>43.4</v>
      </c>
      <c r="F184" s="1"/>
      <c r="G184" s="1">
        <f t="shared" si="2"/>
        <v>43.400000000000013</v>
      </c>
    </row>
    <row r="185" spans="1:7" customFormat="1" hidden="1">
      <c r="A185" s="30"/>
      <c r="B185" s="405"/>
      <c r="C185" s="405"/>
      <c r="D185" t="s">
        <v>14</v>
      </c>
      <c r="E185" s="1">
        <v>5</v>
      </c>
      <c r="F185" s="1"/>
      <c r="G185" s="1">
        <f t="shared" si="2"/>
        <v>48.400000000000013</v>
      </c>
    </row>
    <row r="186" spans="1:7" customFormat="1" hidden="1">
      <c r="A186" s="30"/>
      <c r="B186" s="405"/>
      <c r="C186" s="405"/>
      <c r="D186" t="s">
        <v>15</v>
      </c>
      <c r="E186" s="1">
        <v>60</v>
      </c>
      <c r="F186" s="1"/>
      <c r="G186" s="1">
        <f t="shared" si="2"/>
        <v>108.4</v>
      </c>
    </row>
    <row r="187" spans="1:7" customFormat="1" hidden="1">
      <c r="A187" s="30"/>
      <c r="B187" s="405"/>
      <c r="C187" s="405"/>
      <c r="D187" t="s">
        <v>16</v>
      </c>
      <c r="E187" s="1">
        <v>5</v>
      </c>
      <c r="F187" s="1"/>
      <c r="G187" s="1">
        <f t="shared" si="2"/>
        <v>113.4</v>
      </c>
    </row>
    <row r="188" spans="1:7" customFormat="1" hidden="1">
      <c r="A188" s="30">
        <v>43434</v>
      </c>
      <c r="B188" s="405" t="s">
        <v>10</v>
      </c>
      <c r="C188" s="405" t="s">
        <v>28</v>
      </c>
      <c r="D188" t="s">
        <v>15</v>
      </c>
      <c r="E188" s="1"/>
      <c r="F188" s="1">
        <v>60</v>
      </c>
      <c r="G188" s="1">
        <f t="shared" si="2"/>
        <v>53.400000000000006</v>
      </c>
    </row>
    <row r="189" spans="1:7" customFormat="1" hidden="1">
      <c r="A189" s="30">
        <v>43434</v>
      </c>
      <c r="B189" s="405" t="s">
        <v>10</v>
      </c>
      <c r="C189" s="405" t="s">
        <v>28</v>
      </c>
      <c r="D189" t="s">
        <v>16</v>
      </c>
      <c r="E189" s="1"/>
      <c r="F189" s="1">
        <v>5</v>
      </c>
      <c r="G189" s="1">
        <f t="shared" si="2"/>
        <v>48.400000000000006</v>
      </c>
    </row>
    <row r="190" spans="1:7" customFormat="1" hidden="1">
      <c r="A190" s="30">
        <v>43503</v>
      </c>
      <c r="B190" s="405">
        <v>17139</v>
      </c>
      <c r="C190" s="405" t="s">
        <v>28</v>
      </c>
      <c r="D190" t="s">
        <v>13</v>
      </c>
      <c r="E190" s="1"/>
      <c r="F190" s="1">
        <v>43.4</v>
      </c>
      <c r="G190" s="1">
        <f t="shared" si="2"/>
        <v>5.0000000000000071</v>
      </c>
    </row>
    <row r="191" spans="1:7" customFormat="1" hidden="1">
      <c r="A191" s="30">
        <v>43503</v>
      </c>
      <c r="B191" s="405">
        <v>17139</v>
      </c>
      <c r="C191" s="405" t="s">
        <v>28</v>
      </c>
      <c r="D191" t="s">
        <v>14</v>
      </c>
      <c r="E191" s="1"/>
      <c r="F191" s="1">
        <v>5</v>
      </c>
      <c r="G191" s="1">
        <f t="shared" si="2"/>
        <v>7.1054273576010019E-15</v>
      </c>
    </row>
    <row r="192" spans="1:7" customFormat="1" hidden="1">
      <c r="A192" s="30">
        <v>43465</v>
      </c>
      <c r="B192" s="405" t="s">
        <v>11</v>
      </c>
      <c r="C192" s="405" t="s">
        <v>29</v>
      </c>
      <c r="D192" t="s">
        <v>13</v>
      </c>
      <c r="E192" s="1">
        <v>46.4</v>
      </c>
      <c r="F192" s="1"/>
      <c r="G192" s="1">
        <f t="shared" si="2"/>
        <v>46.400000000000006</v>
      </c>
    </row>
    <row r="193" spans="1:8" customFormat="1" hidden="1">
      <c r="A193" s="30"/>
      <c r="B193" s="405"/>
      <c r="C193" s="405"/>
      <c r="D193" t="s">
        <v>14</v>
      </c>
      <c r="E193" s="1">
        <v>5</v>
      </c>
      <c r="F193" s="1"/>
      <c r="G193" s="1">
        <f t="shared" si="2"/>
        <v>51.400000000000006</v>
      </c>
    </row>
    <row r="194" spans="1:8" customFormat="1" hidden="1">
      <c r="A194" s="30"/>
      <c r="B194" s="405"/>
      <c r="C194" s="405"/>
      <c r="D194" t="s">
        <v>15</v>
      </c>
      <c r="E194" s="1">
        <v>60</v>
      </c>
      <c r="F194" s="1"/>
      <c r="G194" s="1">
        <f t="shared" si="2"/>
        <v>111.4</v>
      </c>
    </row>
    <row r="195" spans="1:8" customFormat="1" hidden="1">
      <c r="A195" s="30"/>
      <c r="B195" s="405"/>
      <c r="C195" s="405"/>
      <c r="D195" t="s">
        <v>16</v>
      </c>
      <c r="E195" s="1">
        <v>5</v>
      </c>
      <c r="F195" s="1"/>
      <c r="G195" s="1">
        <f t="shared" si="2"/>
        <v>116.4</v>
      </c>
    </row>
    <row r="196" spans="1:8" customFormat="1" hidden="1">
      <c r="A196" s="30">
        <v>43465</v>
      </c>
      <c r="B196" s="405" t="s">
        <v>10</v>
      </c>
      <c r="C196" s="405" t="s">
        <v>29</v>
      </c>
      <c r="D196" t="s">
        <v>15</v>
      </c>
      <c r="E196" s="1"/>
      <c r="F196" s="1">
        <v>60</v>
      </c>
      <c r="G196" s="1">
        <f t="shared" si="2"/>
        <v>56.400000000000006</v>
      </c>
    </row>
    <row r="197" spans="1:8" customFormat="1" hidden="1">
      <c r="A197" s="30">
        <v>43465</v>
      </c>
      <c r="B197" s="405" t="s">
        <v>10</v>
      </c>
      <c r="C197" s="405" t="s">
        <v>29</v>
      </c>
      <c r="D197" t="s">
        <v>16</v>
      </c>
      <c r="E197" s="1"/>
      <c r="F197" s="1">
        <v>5</v>
      </c>
      <c r="G197" s="1">
        <f t="shared" si="2"/>
        <v>51.400000000000006</v>
      </c>
    </row>
    <row r="198" spans="1:8" customFormat="1" hidden="1">
      <c r="A198" s="30">
        <v>43503</v>
      </c>
      <c r="B198" s="405">
        <v>17139</v>
      </c>
      <c r="C198" s="405" t="s">
        <v>29</v>
      </c>
      <c r="D198" t="s">
        <v>13</v>
      </c>
      <c r="E198" s="1"/>
      <c r="F198" s="1">
        <v>17.2</v>
      </c>
      <c r="G198" s="1">
        <f t="shared" si="2"/>
        <v>34.200000000000003</v>
      </c>
      <c r="H198" s="13"/>
    </row>
    <row r="199" spans="1:8" customFormat="1" hidden="1">
      <c r="A199" s="30">
        <v>43526</v>
      </c>
      <c r="B199" s="405">
        <v>17278</v>
      </c>
      <c r="C199" s="405" t="s">
        <v>29</v>
      </c>
      <c r="D199" t="s">
        <v>13</v>
      </c>
      <c r="E199" s="1"/>
      <c r="F199" s="1">
        <v>29.2</v>
      </c>
      <c r="G199" s="1">
        <f t="shared" ref="G199:G262" si="3">+G198+E199-F199</f>
        <v>5.0000000000000036</v>
      </c>
      <c r="H199" s="13"/>
    </row>
    <row r="200" spans="1:8" customFormat="1" hidden="1">
      <c r="A200" s="30">
        <v>43526</v>
      </c>
      <c r="B200" s="405">
        <v>17278</v>
      </c>
      <c r="C200" s="405" t="s">
        <v>29</v>
      </c>
      <c r="D200" t="s">
        <v>14</v>
      </c>
      <c r="E200" s="1"/>
      <c r="F200" s="1">
        <v>5</v>
      </c>
      <c r="G200" s="1">
        <f t="shared" si="3"/>
        <v>0</v>
      </c>
      <c r="H200" s="13"/>
    </row>
    <row r="201" spans="1:8" customFormat="1" hidden="1">
      <c r="A201" s="30">
        <v>43496</v>
      </c>
      <c r="B201" s="405" t="s">
        <v>11</v>
      </c>
      <c r="C201" s="405" t="s">
        <v>12</v>
      </c>
      <c r="D201" t="s">
        <v>13</v>
      </c>
      <c r="E201" s="1">
        <v>54.4</v>
      </c>
      <c r="F201" s="1"/>
      <c r="G201" s="1">
        <f t="shared" si="3"/>
        <v>54.4</v>
      </c>
    </row>
    <row r="202" spans="1:8" customFormat="1" hidden="1">
      <c r="A202" s="30"/>
      <c r="B202" s="405"/>
      <c r="C202" s="405"/>
      <c r="D202" t="s">
        <v>14</v>
      </c>
      <c r="E202" s="1">
        <v>5</v>
      </c>
      <c r="F202" s="1"/>
      <c r="G202" s="1">
        <f t="shared" si="3"/>
        <v>59.4</v>
      </c>
    </row>
    <row r="203" spans="1:8" customFormat="1" hidden="1">
      <c r="A203" s="30"/>
      <c r="B203" s="405"/>
      <c r="C203" s="405"/>
      <c r="D203" t="s">
        <v>15</v>
      </c>
      <c r="E203" s="1">
        <v>60</v>
      </c>
      <c r="F203" s="1"/>
      <c r="G203" s="1">
        <f t="shared" si="3"/>
        <v>119.4</v>
      </c>
    </row>
    <row r="204" spans="1:8" customFormat="1" hidden="1">
      <c r="A204" s="30"/>
      <c r="B204" s="405"/>
      <c r="C204" s="405"/>
      <c r="D204" t="s">
        <v>16</v>
      </c>
      <c r="E204" s="1">
        <v>5</v>
      </c>
      <c r="F204" s="1"/>
      <c r="G204" s="1">
        <f t="shared" si="3"/>
        <v>124.4</v>
      </c>
    </row>
    <row r="205" spans="1:8" customFormat="1" hidden="1">
      <c r="A205" s="30">
        <v>43496</v>
      </c>
      <c r="B205" s="405" t="s">
        <v>10</v>
      </c>
      <c r="C205" s="405" t="s">
        <v>12</v>
      </c>
      <c r="D205" t="s">
        <v>15</v>
      </c>
      <c r="E205" s="1"/>
      <c r="F205" s="1">
        <v>60</v>
      </c>
      <c r="G205" s="1">
        <f t="shared" si="3"/>
        <v>64.400000000000006</v>
      </c>
    </row>
    <row r="206" spans="1:8" customFormat="1" hidden="1">
      <c r="A206" s="30">
        <v>43496</v>
      </c>
      <c r="B206" s="405" t="s">
        <v>10</v>
      </c>
      <c r="C206" s="405" t="s">
        <v>12</v>
      </c>
      <c r="D206" t="s">
        <v>16</v>
      </c>
      <c r="E206" s="1"/>
      <c r="F206" s="1">
        <v>5</v>
      </c>
      <c r="G206" s="1">
        <f t="shared" si="3"/>
        <v>59.400000000000006</v>
      </c>
    </row>
    <row r="207" spans="1:8" customFormat="1" hidden="1">
      <c r="A207" s="30">
        <v>43552</v>
      </c>
      <c r="B207" s="405">
        <v>17545</v>
      </c>
      <c r="C207" s="405" t="s">
        <v>12</v>
      </c>
      <c r="D207" t="s">
        <v>13</v>
      </c>
      <c r="E207" s="1"/>
      <c r="F207" s="1">
        <v>54.4</v>
      </c>
      <c r="G207" s="1">
        <f t="shared" si="3"/>
        <v>5.0000000000000071</v>
      </c>
    </row>
    <row r="208" spans="1:8" customFormat="1" hidden="1">
      <c r="A208" s="30">
        <v>43552</v>
      </c>
      <c r="B208" s="405">
        <v>17545</v>
      </c>
      <c r="C208" s="405" t="s">
        <v>12</v>
      </c>
      <c r="D208" t="s">
        <v>14</v>
      </c>
      <c r="E208" s="1"/>
      <c r="F208" s="1">
        <v>5</v>
      </c>
      <c r="G208" s="1">
        <f t="shared" si="3"/>
        <v>7.1054273576010019E-15</v>
      </c>
    </row>
    <row r="209" spans="1:7" customFormat="1" hidden="1">
      <c r="A209" s="30">
        <v>43524</v>
      </c>
      <c r="B209" s="405" t="s">
        <v>11</v>
      </c>
      <c r="C209" s="405" t="s">
        <v>19</v>
      </c>
      <c r="D209" t="s">
        <v>13</v>
      </c>
      <c r="E209" s="1">
        <v>57.5</v>
      </c>
      <c r="F209" s="1"/>
      <c r="G209" s="1">
        <f t="shared" si="3"/>
        <v>57.500000000000007</v>
      </c>
    </row>
    <row r="210" spans="1:7" customFormat="1" hidden="1">
      <c r="A210" s="30"/>
      <c r="B210" s="405"/>
      <c r="C210" s="405"/>
      <c r="D210" t="s">
        <v>14</v>
      </c>
      <c r="E210" s="1">
        <v>6.1</v>
      </c>
      <c r="F210" s="1"/>
      <c r="G210" s="1">
        <f t="shared" si="3"/>
        <v>63.600000000000009</v>
      </c>
    </row>
    <row r="211" spans="1:7" customFormat="1" hidden="1">
      <c r="A211" s="30"/>
      <c r="B211" s="405"/>
      <c r="C211" s="405"/>
      <c r="D211" t="s">
        <v>15</v>
      </c>
      <c r="E211" s="1">
        <v>56</v>
      </c>
      <c r="F211" s="1"/>
      <c r="G211" s="1">
        <f t="shared" si="3"/>
        <v>119.60000000000001</v>
      </c>
    </row>
    <row r="212" spans="1:7" customFormat="1" hidden="1">
      <c r="A212" s="30"/>
      <c r="B212" s="405"/>
      <c r="C212" s="405"/>
      <c r="D212" t="s">
        <v>16</v>
      </c>
      <c r="E212" s="1">
        <v>5</v>
      </c>
      <c r="F212" s="1"/>
      <c r="G212" s="1">
        <f t="shared" si="3"/>
        <v>124.60000000000001</v>
      </c>
    </row>
    <row r="213" spans="1:7" customFormat="1" hidden="1">
      <c r="A213" s="30">
        <v>43524</v>
      </c>
      <c r="B213" s="405" t="s">
        <v>10</v>
      </c>
      <c r="C213" s="405" t="s">
        <v>19</v>
      </c>
      <c r="D213" t="s">
        <v>15</v>
      </c>
      <c r="E213" s="1"/>
      <c r="F213" s="1">
        <v>56</v>
      </c>
      <c r="G213" s="1">
        <f t="shared" si="3"/>
        <v>68.600000000000009</v>
      </c>
    </row>
    <row r="214" spans="1:7" customFormat="1" hidden="1">
      <c r="A214" s="30">
        <v>43524</v>
      </c>
      <c r="B214" s="405" t="s">
        <v>10</v>
      </c>
      <c r="C214" s="405" t="s">
        <v>19</v>
      </c>
      <c r="D214" t="s">
        <v>16</v>
      </c>
      <c r="E214" s="1"/>
      <c r="F214" s="1">
        <v>5</v>
      </c>
      <c r="G214" s="1">
        <f t="shared" si="3"/>
        <v>63.600000000000009</v>
      </c>
    </row>
    <row r="215" spans="1:7" customFormat="1" hidden="1">
      <c r="A215" s="30">
        <v>43552</v>
      </c>
      <c r="B215" s="405">
        <v>17545</v>
      </c>
      <c r="C215" s="405" t="s">
        <v>19</v>
      </c>
      <c r="D215" t="s">
        <v>13</v>
      </c>
      <c r="E215" s="1"/>
      <c r="F215" s="1">
        <v>57.5</v>
      </c>
      <c r="G215" s="1">
        <f t="shared" si="3"/>
        <v>6.1000000000000085</v>
      </c>
    </row>
    <row r="216" spans="1:7" customFormat="1" hidden="1">
      <c r="A216" s="30">
        <v>43624</v>
      </c>
      <c r="B216" s="405">
        <v>18041</v>
      </c>
      <c r="C216" s="405" t="s">
        <v>19</v>
      </c>
      <c r="D216" t="s">
        <v>14</v>
      </c>
      <c r="E216" s="1"/>
      <c r="F216" s="1">
        <v>6.1</v>
      </c>
      <c r="G216" s="1">
        <f t="shared" si="3"/>
        <v>8.8817841970012523E-15</v>
      </c>
    </row>
    <row r="217" spans="1:7" customFormat="1" hidden="1">
      <c r="A217" s="32">
        <v>43555</v>
      </c>
      <c r="B217" s="404" t="s">
        <v>11</v>
      </c>
      <c r="C217" s="404" t="s">
        <v>20</v>
      </c>
      <c r="D217" t="s">
        <v>13</v>
      </c>
      <c r="E217" s="1">
        <v>53.4</v>
      </c>
      <c r="F217" s="1"/>
      <c r="G217" s="1">
        <f t="shared" si="3"/>
        <v>53.400000000000006</v>
      </c>
    </row>
    <row r="218" spans="1:7" customFormat="1" hidden="1">
      <c r="A218" s="30"/>
      <c r="B218" s="405"/>
      <c r="C218" s="405"/>
      <c r="D218" t="s">
        <v>14</v>
      </c>
      <c r="E218" s="1">
        <v>4.9000000000000004</v>
      </c>
      <c r="F218" s="1"/>
      <c r="G218" s="1">
        <f t="shared" si="3"/>
        <v>58.300000000000004</v>
      </c>
    </row>
    <row r="219" spans="1:7" customFormat="1" hidden="1">
      <c r="A219" s="30"/>
      <c r="B219" s="405"/>
      <c r="C219" s="405"/>
      <c r="D219" t="s">
        <v>15</v>
      </c>
      <c r="E219" s="1">
        <v>60</v>
      </c>
      <c r="F219" s="1"/>
      <c r="G219" s="1">
        <f t="shared" si="3"/>
        <v>118.30000000000001</v>
      </c>
    </row>
    <row r="220" spans="1:7" customFormat="1" hidden="1">
      <c r="A220" s="30"/>
      <c r="B220" s="405"/>
      <c r="C220" s="405"/>
      <c r="D220" t="s">
        <v>16</v>
      </c>
      <c r="E220" s="1">
        <v>5</v>
      </c>
      <c r="F220" s="1"/>
      <c r="G220" s="1">
        <f t="shared" si="3"/>
        <v>123.30000000000001</v>
      </c>
    </row>
    <row r="221" spans="1:7" customFormat="1" hidden="1">
      <c r="A221" s="30">
        <v>43555</v>
      </c>
      <c r="B221" s="405" t="s">
        <v>10</v>
      </c>
      <c r="C221" s="405" t="s">
        <v>20</v>
      </c>
      <c r="D221" t="s">
        <v>15</v>
      </c>
      <c r="E221" s="1"/>
      <c r="F221" s="1">
        <v>60</v>
      </c>
      <c r="G221" s="1">
        <f t="shared" si="3"/>
        <v>63.300000000000011</v>
      </c>
    </row>
    <row r="222" spans="1:7" customFormat="1" hidden="1">
      <c r="A222" s="30">
        <v>43555</v>
      </c>
      <c r="B222" s="405" t="s">
        <v>10</v>
      </c>
      <c r="C222" s="405" t="s">
        <v>20</v>
      </c>
      <c r="D222" t="s">
        <v>16</v>
      </c>
      <c r="E222" s="1"/>
      <c r="F222" s="1">
        <v>5</v>
      </c>
      <c r="G222" s="1">
        <f t="shared" si="3"/>
        <v>58.300000000000011</v>
      </c>
    </row>
    <row r="223" spans="1:7" customFormat="1" hidden="1">
      <c r="A223" s="30">
        <v>43624</v>
      </c>
      <c r="B223" s="405">
        <v>18041</v>
      </c>
      <c r="C223" s="405" t="s">
        <v>20</v>
      </c>
      <c r="D223" t="s">
        <v>13</v>
      </c>
      <c r="E223" s="1"/>
      <c r="F223" s="1">
        <v>53.4</v>
      </c>
      <c r="G223" s="1">
        <f t="shared" si="3"/>
        <v>4.9000000000000128</v>
      </c>
    </row>
    <row r="224" spans="1:7" customFormat="1" hidden="1">
      <c r="A224" s="30">
        <v>43624</v>
      </c>
      <c r="B224" s="405">
        <v>18041</v>
      </c>
      <c r="C224" s="405" t="s">
        <v>20</v>
      </c>
      <c r="D224" t="s">
        <v>14</v>
      </c>
      <c r="E224" s="1"/>
      <c r="F224" s="1">
        <v>4.9000000000000004</v>
      </c>
      <c r="G224" s="1">
        <f t="shared" si="3"/>
        <v>1.2434497875801753E-14</v>
      </c>
    </row>
    <row r="225" spans="1:7" customFormat="1" hidden="1">
      <c r="A225" s="32">
        <v>43585</v>
      </c>
      <c r="B225" s="404" t="s">
        <v>11</v>
      </c>
      <c r="C225" s="404" t="s">
        <v>21</v>
      </c>
      <c r="D225" t="s">
        <v>13</v>
      </c>
      <c r="E225" s="1">
        <v>54</v>
      </c>
      <c r="F225" s="1"/>
      <c r="G225" s="1">
        <f t="shared" si="3"/>
        <v>54.000000000000014</v>
      </c>
    </row>
    <row r="226" spans="1:7" customFormat="1" hidden="1">
      <c r="A226" s="30"/>
      <c r="B226" s="405"/>
      <c r="C226" s="405"/>
      <c r="D226" t="s">
        <v>14</v>
      </c>
      <c r="E226" s="1">
        <v>4.5</v>
      </c>
      <c r="F226" s="1"/>
      <c r="G226" s="1">
        <f t="shared" si="3"/>
        <v>58.500000000000014</v>
      </c>
    </row>
    <row r="227" spans="1:7" customFormat="1" hidden="1">
      <c r="A227" s="30"/>
      <c r="B227" s="405"/>
      <c r="C227" s="405"/>
      <c r="D227" t="s">
        <v>15</v>
      </c>
      <c r="E227" s="1">
        <v>60</v>
      </c>
      <c r="F227" s="1"/>
      <c r="G227" s="1">
        <f t="shared" si="3"/>
        <v>118.50000000000001</v>
      </c>
    </row>
    <row r="228" spans="1:7" customFormat="1" hidden="1">
      <c r="A228" s="30"/>
      <c r="B228" s="405"/>
      <c r="C228" s="405"/>
      <c r="D228" t="s">
        <v>16</v>
      </c>
      <c r="E228" s="1">
        <v>5</v>
      </c>
      <c r="F228" s="1"/>
      <c r="G228" s="1">
        <f t="shared" si="3"/>
        <v>123.50000000000001</v>
      </c>
    </row>
    <row r="229" spans="1:7" customFormat="1" hidden="1">
      <c r="A229" s="30">
        <v>43585</v>
      </c>
      <c r="B229" s="405" t="s">
        <v>10</v>
      </c>
      <c r="C229" s="405" t="s">
        <v>21</v>
      </c>
      <c r="D229" t="s">
        <v>15</v>
      </c>
      <c r="E229" s="1"/>
      <c r="F229" s="1">
        <v>60</v>
      </c>
      <c r="G229" s="1">
        <f t="shared" si="3"/>
        <v>63.500000000000014</v>
      </c>
    </row>
    <row r="230" spans="1:7" customFormat="1" hidden="1">
      <c r="A230" s="30">
        <v>43585</v>
      </c>
      <c r="B230" s="405" t="s">
        <v>10</v>
      </c>
      <c r="C230" s="405" t="s">
        <v>21</v>
      </c>
      <c r="D230" t="s">
        <v>16</v>
      </c>
      <c r="E230" s="1"/>
      <c r="F230" s="1">
        <v>5</v>
      </c>
      <c r="G230" s="1">
        <f t="shared" si="3"/>
        <v>58.500000000000014</v>
      </c>
    </row>
    <row r="231" spans="1:7" customFormat="1" hidden="1">
      <c r="A231" s="30">
        <v>43624</v>
      </c>
      <c r="B231" s="405">
        <v>18041</v>
      </c>
      <c r="C231" s="405" t="s">
        <v>21</v>
      </c>
      <c r="D231" t="s">
        <v>13</v>
      </c>
      <c r="E231" s="1"/>
      <c r="F231" s="1">
        <v>54</v>
      </c>
      <c r="G231" s="1">
        <f t="shared" si="3"/>
        <v>4.5000000000000142</v>
      </c>
    </row>
    <row r="232" spans="1:7" customFormat="1" hidden="1">
      <c r="A232" s="30">
        <v>43624</v>
      </c>
      <c r="B232" s="405">
        <v>18041</v>
      </c>
      <c r="C232" s="405" t="s">
        <v>21</v>
      </c>
      <c r="D232" t="s">
        <v>14</v>
      </c>
      <c r="E232" s="1"/>
      <c r="F232" s="1">
        <v>4.5</v>
      </c>
      <c r="G232" s="1">
        <f t="shared" si="3"/>
        <v>1.4210854715202004E-14</v>
      </c>
    </row>
    <row r="233" spans="1:7" customFormat="1" hidden="1">
      <c r="A233" s="32">
        <v>43616</v>
      </c>
      <c r="B233" s="404" t="s">
        <v>11</v>
      </c>
      <c r="C233" s="404" t="s">
        <v>22</v>
      </c>
      <c r="D233" t="s">
        <v>13</v>
      </c>
      <c r="E233" s="1">
        <v>49.8</v>
      </c>
      <c r="F233" s="1"/>
      <c r="G233" s="1">
        <f t="shared" si="3"/>
        <v>49.800000000000011</v>
      </c>
    </row>
    <row r="234" spans="1:7" customFormat="1" hidden="1">
      <c r="A234" s="30"/>
      <c r="B234" s="405"/>
      <c r="C234" s="405"/>
      <c r="D234" t="s">
        <v>14</v>
      </c>
      <c r="E234" s="1">
        <v>5.2</v>
      </c>
      <c r="F234" s="1"/>
      <c r="G234" s="1">
        <f t="shared" si="3"/>
        <v>55.000000000000014</v>
      </c>
    </row>
    <row r="235" spans="1:7" customFormat="1" hidden="1">
      <c r="A235" s="30"/>
      <c r="B235" s="405"/>
      <c r="C235" s="405"/>
      <c r="D235" t="s">
        <v>15</v>
      </c>
      <c r="E235" s="1">
        <v>60</v>
      </c>
      <c r="F235" s="1"/>
      <c r="G235" s="1">
        <f t="shared" si="3"/>
        <v>115.00000000000001</v>
      </c>
    </row>
    <row r="236" spans="1:7" customFormat="1" hidden="1">
      <c r="A236" s="30"/>
      <c r="B236" s="405"/>
      <c r="C236" s="405"/>
      <c r="D236" t="s">
        <v>16</v>
      </c>
      <c r="E236" s="1">
        <v>5</v>
      </c>
      <c r="F236" s="1"/>
      <c r="G236" s="1">
        <f t="shared" si="3"/>
        <v>120.00000000000001</v>
      </c>
    </row>
    <row r="237" spans="1:7" customFormat="1" hidden="1">
      <c r="A237" s="30">
        <v>43616</v>
      </c>
      <c r="B237" s="405" t="s">
        <v>10</v>
      </c>
      <c r="C237" s="405" t="s">
        <v>22</v>
      </c>
      <c r="D237" t="s">
        <v>15</v>
      </c>
      <c r="E237" s="1"/>
      <c r="F237" s="1">
        <v>60</v>
      </c>
      <c r="G237" s="1">
        <f t="shared" si="3"/>
        <v>60.000000000000014</v>
      </c>
    </row>
    <row r="238" spans="1:7" customFormat="1" hidden="1">
      <c r="A238" s="30">
        <v>43616</v>
      </c>
      <c r="B238" s="405" t="s">
        <v>10</v>
      </c>
      <c r="C238" s="405" t="s">
        <v>22</v>
      </c>
      <c r="D238" t="s">
        <v>16</v>
      </c>
      <c r="E238" s="1"/>
      <c r="F238" s="1">
        <v>5</v>
      </c>
      <c r="G238" s="1">
        <f t="shared" si="3"/>
        <v>55.000000000000014</v>
      </c>
    </row>
    <row r="239" spans="1:7" customFormat="1" hidden="1">
      <c r="A239" s="30">
        <v>43682</v>
      </c>
      <c r="B239" s="405">
        <v>18453</v>
      </c>
      <c r="C239" s="405" t="s">
        <v>22</v>
      </c>
      <c r="D239" t="s">
        <v>13</v>
      </c>
      <c r="E239" s="1"/>
      <c r="F239" s="1">
        <v>49.8</v>
      </c>
      <c r="G239" s="1">
        <f t="shared" si="3"/>
        <v>5.2000000000000171</v>
      </c>
    </row>
    <row r="240" spans="1:7" customFormat="1" hidden="1">
      <c r="A240" s="30">
        <v>43682</v>
      </c>
      <c r="B240" s="405">
        <v>18453</v>
      </c>
      <c r="C240" s="405" t="s">
        <v>22</v>
      </c>
      <c r="D240" t="s">
        <v>14</v>
      </c>
      <c r="F240" s="1">
        <v>5.2</v>
      </c>
      <c r="G240" s="1">
        <f t="shared" si="3"/>
        <v>1.6875389974302379E-14</v>
      </c>
    </row>
    <row r="241" spans="1:7" customFormat="1" hidden="1">
      <c r="A241" s="32">
        <v>43646</v>
      </c>
      <c r="B241" s="404" t="s">
        <v>11</v>
      </c>
      <c r="C241" s="404" t="s">
        <v>23</v>
      </c>
      <c r="D241" t="s">
        <v>13</v>
      </c>
      <c r="E241" s="1">
        <v>54.3</v>
      </c>
      <c r="F241" s="1"/>
      <c r="G241" s="1">
        <f t="shared" si="3"/>
        <v>54.300000000000011</v>
      </c>
    </row>
    <row r="242" spans="1:7" customFormat="1" hidden="1">
      <c r="A242" s="30"/>
      <c r="B242" s="405"/>
      <c r="C242" s="405"/>
      <c r="D242" t="s">
        <v>14</v>
      </c>
      <c r="E242" s="1">
        <v>4.9000000000000004</v>
      </c>
      <c r="F242" s="1"/>
      <c r="G242" s="1">
        <f t="shared" si="3"/>
        <v>59.20000000000001</v>
      </c>
    </row>
    <row r="243" spans="1:7" customFormat="1" hidden="1">
      <c r="A243" s="30"/>
      <c r="B243" s="405"/>
      <c r="C243" s="405"/>
      <c r="D243" t="s">
        <v>15</v>
      </c>
      <c r="E243" s="1">
        <v>60</v>
      </c>
      <c r="F243" s="1"/>
      <c r="G243" s="1">
        <f t="shared" si="3"/>
        <v>119.20000000000002</v>
      </c>
    </row>
    <row r="244" spans="1:7" customFormat="1" hidden="1">
      <c r="A244" s="30"/>
      <c r="B244" s="405"/>
      <c r="C244" s="405"/>
      <c r="D244" t="s">
        <v>16</v>
      </c>
      <c r="E244" s="1">
        <v>5</v>
      </c>
      <c r="F244" s="1"/>
      <c r="G244" s="1">
        <f t="shared" si="3"/>
        <v>124.20000000000002</v>
      </c>
    </row>
    <row r="245" spans="1:7" customFormat="1" hidden="1">
      <c r="A245" s="30">
        <v>43646</v>
      </c>
      <c r="B245" s="405" t="s">
        <v>10</v>
      </c>
      <c r="C245" s="405" t="s">
        <v>23</v>
      </c>
      <c r="D245" t="s">
        <v>15</v>
      </c>
      <c r="E245" s="1"/>
      <c r="F245" s="1">
        <v>60</v>
      </c>
      <c r="G245" s="1">
        <f t="shared" si="3"/>
        <v>64.200000000000017</v>
      </c>
    </row>
    <row r="246" spans="1:7" customFormat="1" hidden="1">
      <c r="A246" s="30">
        <v>43646</v>
      </c>
      <c r="B246" s="405" t="s">
        <v>10</v>
      </c>
      <c r="C246" s="405" t="s">
        <v>23</v>
      </c>
      <c r="D246" t="s">
        <v>16</v>
      </c>
      <c r="E246" s="1"/>
      <c r="F246" s="1">
        <v>5</v>
      </c>
      <c r="G246" s="1">
        <f t="shared" si="3"/>
        <v>59.200000000000017</v>
      </c>
    </row>
    <row r="247" spans="1:7" customFormat="1" hidden="1">
      <c r="A247" s="30">
        <v>43682</v>
      </c>
      <c r="B247" s="405">
        <v>18453</v>
      </c>
      <c r="C247" s="405" t="s">
        <v>23</v>
      </c>
      <c r="D247" t="s">
        <v>13</v>
      </c>
      <c r="E247" s="1"/>
      <c r="F247" s="1">
        <v>54.3</v>
      </c>
      <c r="G247" s="1">
        <f t="shared" si="3"/>
        <v>4.9000000000000199</v>
      </c>
    </row>
    <row r="248" spans="1:7" customFormat="1" hidden="1">
      <c r="A248" s="30">
        <v>43682</v>
      </c>
      <c r="B248" s="405">
        <v>18453</v>
      </c>
      <c r="C248" s="405" t="s">
        <v>23</v>
      </c>
      <c r="D248" t="s">
        <v>14</v>
      </c>
      <c r="E248" s="1"/>
      <c r="F248" s="1">
        <v>4.9000000000000004</v>
      </c>
      <c r="G248" s="1">
        <f t="shared" si="3"/>
        <v>1.9539925233402755E-14</v>
      </c>
    </row>
    <row r="249" spans="1:7" customFormat="1" hidden="1">
      <c r="A249" s="32">
        <v>43677</v>
      </c>
      <c r="B249" s="404" t="s">
        <v>11</v>
      </c>
      <c r="C249" s="404" t="s">
        <v>24</v>
      </c>
      <c r="D249" t="s">
        <v>13</v>
      </c>
      <c r="E249" s="1">
        <v>54.4</v>
      </c>
      <c r="F249" s="1"/>
      <c r="G249" s="1">
        <f t="shared" si="3"/>
        <v>54.40000000000002</v>
      </c>
    </row>
    <row r="250" spans="1:7" customFormat="1" hidden="1">
      <c r="A250" s="30"/>
      <c r="B250" s="405"/>
      <c r="C250" s="405"/>
      <c r="D250" t="s">
        <v>14</v>
      </c>
      <c r="E250" s="1">
        <v>4.8</v>
      </c>
      <c r="F250" s="1"/>
      <c r="G250" s="1">
        <f t="shared" si="3"/>
        <v>59.200000000000017</v>
      </c>
    </row>
    <row r="251" spans="1:7" customFormat="1" hidden="1">
      <c r="A251" s="30"/>
      <c r="B251" s="405"/>
      <c r="C251" s="405"/>
      <c r="D251" t="s">
        <v>15</v>
      </c>
      <c r="E251" s="1">
        <v>60</v>
      </c>
      <c r="F251" s="1"/>
      <c r="G251" s="1">
        <f t="shared" si="3"/>
        <v>119.20000000000002</v>
      </c>
    </row>
    <row r="252" spans="1:7" customFormat="1" hidden="1">
      <c r="A252" s="30"/>
      <c r="B252" s="405"/>
      <c r="C252" s="405"/>
      <c r="D252" t="s">
        <v>16</v>
      </c>
      <c r="E252" s="1">
        <v>5</v>
      </c>
      <c r="F252" s="1"/>
      <c r="G252" s="1">
        <f t="shared" si="3"/>
        <v>124.20000000000002</v>
      </c>
    </row>
    <row r="253" spans="1:7" customFormat="1" hidden="1">
      <c r="A253" s="30">
        <v>43677</v>
      </c>
      <c r="B253" s="405" t="s">
        <v>10</v>
      </c>
      <c r="C253" s="405" t="s">
        <v>24</v>
      </c>
      <c r="D253" t="s">
        <v>15</v>
      </c>
      <c r="E253" s="1"/>
      <c r="F253" s="1">
        <v>60</v>
      </c>
      <c r="G253" s="1">
        <f t="shared" si="3"/>
        <v>64.200000000000017</v>
      </c>
    </row>
    <row r="254" spans="1:7" customFormat="1" hidden="1">
      <c r="A254" s="30">
        <v>43677</v>
      </c>
      <c r="B254" s="405" t="s">
        <v>10</v>
      </c>
      <c r="C254" s="405" t="s">
        <v>24</v>
      </c>
      <c r="D254" t="s">
        <v>16</v>
      </c>
      <c r="E254" s="1"/>
      <c r="F254" s="1">
        <v>5</v>
      </c>
      <c r="G254" s="1">
        <f t="shared" si="3"/>
        <v>59.200000000000017</v>
      </c>
    </row>
    <row r="255" spans="1:7" customFormat="1" hidden="1">
      <c r="A255" s="30">
        <v>43739</v>
      </c>
      <c r="B255" s="405">
        <v>18842</v>
      </c>
      <c r="C255" s="405" t="s">
        <v>24</v>
      </c>
      <c r="D255" t="s">
        <v>13</v>
      </c>
      <c r="E255" s="1"/>
      <c r="F255" s="1">
        <v>54.4</v>
      </c>
      <c r="G255" s="1">
        <f t="shared" si="3"/>
        <v>4.8000000000000185</v>
      </c>
    </row>
    <row r="256" spans="1:7" customFormat="1" hidden="1">
      <c r="A256" s="30">
        <v>43739</v>
      </c>
      <c r="B256" s="405">
        <v>18842</v>
      </c>
      <c r="C256" s="405" t="s">
        <v>24</v>
      </c>
      <c r="D256" t="s">
        <v>14</v>
      </c>
      <c r="E256" s="1"/>
      <c r="F256" s="1">
        <v>4.8</v>
      </c>
      <c r="G256" s="1">
        <f t="shared" si="3"/>
        <v>1.865174681370263E-14</v>
      </c>
    </row>
    <row r="257" spans="1:7" customFormat="1" hidden="1">
      <c r="A257" s="32">
        <v>43708</v>
      </c>
      <c r="B257" s="404" t="s">
        <v>11</v>
      </c>
      <c r="C257" s="404" t="s">
        <v>25</v>
      </c>
      <c r="D257" t="s">
        <v>13</v>
      </c>
      <c r="E257" s="1">
        <v>52.9</v>
      </c>
      <c r="F257" s="1"/>
      <c r="G257" s="1">
        <f t="shared" si="3"/>
        <v>52.90000000000002</v>
      </c>
    </row>
    <row r="258" spans="1:7" customFormat="1" hidden="1">
      <c r="A258" s="30"/>
      <c r="B258" s="405"/>
      <c r="C258" s="405"/>
      <c r="D258" t="s">
        <v>14</v>
      </c>
      <c r="E258" s="1">
        <v>4.5999999999999996</v>
      </c>
      <c r="F258" s="1"/>
      <c r="G258" s="1">
        <f t="shared" si="3"/>
        <v>57.500000000000021</v>
      </c>
    </row>
    <row r="259" spans="1:7" customFormat="1" hidden="1">
      <c r="A259" s="30"/>
      <c r="B259" s="405"/>
      <c r="C259" s="405"/>
      <c r="D259" t="s">
        <v>15</v>
      </c>
      <c r="E259" s="1">
        <v>60</v>
      </c>
      <c r="F259" s="1"/>
      <c r="G259" s="1">
        <f t="shared" si="3"/>
        <v>117.50000000000003</v>
      </c>
    </row>
    <row r="260" spans="1:7" customFormat="1" hidden="1">
      <c r="A260" s="30"/>
      <c r="B260" s="405"/>
      <c r="C260" s="405"/>
      <c r="D260" t="s">
        <v>16</v>
      </c>
      <c r="E260" s="1">
        <v>5</v>
      </c>
      <c r="F260" s="1"/>
      <c r="G260" s="1">
        <f t="shared" si="3"/>
        <v>122.50000000000003</v>
      </c>
    </row>
    <row r="261" spans="1:7" customFormat="1" hidden="1">
      <c r="A261" s="30">
        <v>43708</v>
      </c>
      <c r="B261" s="405" t="s">
        <v>10</v>
      </c>
      <c r="C261" s="405" t="s">
        <v>25</v>
      </c>
      <c r="D261" t="s">
        <v>15</v>
      </c>
      <c r="E261" s="1"/>
      <c r="F261" s="1">
        <v>60</v>
      </c>
      <c r="G261" s="1">
        <f t="shared" si="3"/>
        <v>62.500000000000028</v>
      </c>
    </row>
    <row r="262" spans="1:7" customFormat="1" hidden="1">
      <c r="A262" s="30">
        <v>43708</v>
      </c>
      <c r="B262" s="405" t="s">
        <v>10</v>
      </c>
      <c r="C262" s="405" t="s">
        <v>25</v>
      </c>
      <c r="D262" t="s">
        <v>16</v>
      </c>
      <c r="E262" s="1"/>
      <c r="F262" s="1">
        <v>5</v>
      </c>
      <c r="G262" s="1">
        <f t="shared" si="3"/>
        <v>57.500000000000028</v>
      </c>
    </row>
    <row r="263" spans="1:7" customFormat="1" hidden="1">
      <c r="A263" s="30">
        <v>43766</v>
      </c>
      <c r="B263" s="405">
        <v>19080</v>
      </c>
      <c r="C263" s="405" t="s">
        <v>25</v>
      </c>
      <c r="D263" t="s">
        <v>13</v>
      </c>
      <c r="E263" s="1"/>
      <c r="F263" s="1">
        <v>52.9</v>
      </c>
      <c r="G263" s="1">
        <f t="shared" ref="G263:G326" si="4">+G262+E263-F263</f>
        <v>4.6000000000000298</v>
      </c>
    </row>
    <row r="264" spans="1:7" customFormat="1" hidden="1">
      <c r="A264" s="30">
        <v>43766</v>
      </c>
      <c r="B264" s="405">
        <v>19080</v>
      </c>
      <c r="C264" s="405" t="s">
        <v>25</v>
      </c>
      <c r="D264" t="s">
        <v>14</v>
      </c>
      <c r="E264" s="1"/>
      <c r="F264" s="1">
        <v>4.5999999999999996</v>
      </c>
      <c r="G264" s="1">
        <f t="shared" si="4"/>
        <v>3.0198066269804258E-14</v>
      </c>
    </row>
    <row r="265" spans="1:7" customFormat="1" hidden="1">
      <c r="A265" s="32">
        <v>43738</v>
      </c>
      <c r="B265" s="404" t="s">
        <v>11</v>
      </c>
      <c r="C265" s="404" t="s">
        <v>26</v>
      </c>
      <c r="D265" t="s">
        <v>13</v>
      </c>
      <c r="E265" s="1">
        <v>53.1</v>
      </c>
      <c r="F265" s="1"/>
      <c r="G265" s="1">
        <f t="shared" si="4"/>
        <v>53.10000000000003</v>
      </c>
    </row>
    <row r="266" spans="1:7" customFormat="1" hidden="1">
      <c r="A266" s="30"/>
      <c r="B266" s="405"/>
      <c r="C266" s="405"/>
      <c r="D266" t="s">
        <v>14</v>
      </c>
      <c r="E266" s="1">
        <v>4.7</v>
      </c>
      <c r="F266" s="1"/>
      <c r="G266" s="1">
        <f t="shared" si="4"/>
        <v>57.800000000000033</v>
      </c>
    </row>
    <row r="267" spans="1:7" customFormat="1" hidden="1">
      <c r="A267" s="30"/>
      <c r="B267" s="405"/>
      <c r="C267" s="405"/>
      <c r="D267" t="s">
        <v>15</v>
      </c>
      <c r="E267" s="1">
        <v>60</v>
      </c>
      <c r="F267" s="1"/>
      <c r="G267" s="1">
        <f t="shared" si="4"/>
        <v>117.80000000000004</v>
      </c>
    </row>
    <row r="268" spans="1:7" customFormat="1" hidden="1">
      <c r="A268" s="30"/>
      <c r="B268" s="405"/>
      <c r="C268" s="405"/>
      <c r="D268" t="s">
        <v>16</v>
      </c>
      <c r="E268" s="1">
        <v>5</v>
      </c>
      <c r="F268" s="1"/>
      <c r="G268" s="1">
        <f t="shared" si="4"/>
        <v>122.80000000000004</v>
      </c>
    </row>
    <row r="269" spans="1:7" customFormat="1" hidden="1">
      <c r="A269" s="30">
        <v>43738</v>
      </c>
      <c r="B269" s="405" t="s">
        <v>10</v>
      </c>
      <c r="C269" s="405" t="s">
        <v>26</v>
      </c>
      <c r="D269" t="s">
        <v>15</v>
      </c>
      <c r="E269" s="1"/>
      <c r="F269" s="1">
        <v>60</v>
      </c>
      <c r="G269" s="1">
        <f t="shared" si="4"/>
        <v>62.80000000000004</v>
      </c>
    </row>
    <row r="270" spans="1:7" customFormat="1" hidden="1">
      <c r="A270" s="30">
        <v>43738</v>
      </c>
      <c r="B270" s="405" t="s">
        <v>10</v>
      </c>
      <c r="C270" s="405" t="s">
        <v>26</v>
      </c>
      <c r="D270" t="s">
        <v>16</v>
      </c>
      <c r="E270" s="1"/>
      <c r="F270" s="1">
        <v>5</v>
      </c>
      <c r="G270" s="1">
        <f t="shared" si="4"/>
        <v>57.80000000000004</v>
      </c>
    </row>
    <row r="271" spans="1:7" customFormat="1" hidden="1">
      <c r="A271" s="30">
        <v>43766</v>
      </c>
      <c r="B271" s="405">
        <v>19080</v>
      </c>
      <c r="C271" s="405" t="s">
        <v>26</v>
      </c>
      <c r="D271" t="s">
        <v>13</v>
      </c>
      <c r="E271" s="1"/>
      <c r="F271" s="1">
        <v>53.1</v>
      </c>
      <c r="G271" s="1">
        <f t="shared" si="4"/>
        <v>4.7000000000000384</v>
      </c>
    </row>
    <row r="272" spans="1:7" customFormat="1" hidden="1">
      <c r="A272" s="30">
        <v>43766</v>
      </c>
      <c r="B272" s="405">
        <v>19080</v>
      </c>
      <c r="C272" s="405" t="s">
        <v>26</v>
      </c>
      <c r="D272" t="s">
        <v>14</v>
      </c>
      <c r="E272" s="1"/>
      <c r="F272" s="1">
        <v>4.7</v>
      </c>
      <c r="G272" s="1">
        <f t="shared" si="4"/>
        <v>3.8191672047105385E-14</v>
      </c>
    </row>
    <row r="273" spans="1:7" customFormat="1" hidden="1">
      <c r="A273" s="32">
        <v>43769</v>
      </c>
      <c r="B273" s="404" t="s">
        <v>11</v>
      </c>
      <c r="C273" s="404" t="s">
        <v>27</v>
      </c>
      <c r="D273" t="s">
        <v>13</v>
      </c>
      <c r="E273" s="1">
        <v>53.4</v>
      </c>
      <c r="F273" s="1"/>
      <c r="G273" s="1">
        <f t="shared" si="4"/>
        <v>53.400000000000034</v>
      </c>
    </row>
    <row r="274" spans="1:7" customFormat="1" hidden="1">
      <c r="A274" s="30"/>
      <c r="B274" s="405"/>
      <c r="C274" s="405"/>
      <c r="D274" t="s">
        <v>14</v>
      </c>
      <c r="E274" s="1">
        <v>4.5</v>
      </c>
      <c r="F274" s="1"/>
      <c r="G274" s="1">
        <f t="shared" si="4"/>
        <v>57.900000000000034</v>
      </c>
    </row>
    <row r="275" spans="1:7" customFormat="1" hidden="1">
      <c r="A275" s="30"/>
      <c r="B275" s="405"/>
      <c r="C275" s="405"/>
      <c r="D275" t="s">
        <v>15</v>
      </c>
      <c r="E275" s="1">
        <v>60</v>
      </c>
      <c r="F275" s="1"/>
      <c r="G275" s="1">
        <f t="shared" si="4"/>
        <v>117.90000000000003</v>
      </c>
    </row>
    <row r="276" spans="1:7" customFormat="1" hidden="1">
      <c r="A276" s="30"/>
      <c r="B276" s="405"/>
      <c r="C276" s="405"/>
      <c r="D276" t="s">
        <v>16</v>
      </c>
      <c r="E276" s="1">
        <v>5</v>
      </c>
      <c r="F276" s="1"/>
      <c r="G276" s="1">
        <f t="shared" si="4"/>
        <v>122.90000000000003</v>
      </c>
    </row>
    <row r="277" spans="1:7" customFormat="1" hidden="1">
      <c r="A277" s="30">
        <v>43769</v>
      </c>
      <c r="B277" s="405" t="s">
        <v>10</v>
      </c>
      <c r="C277" s="405" t="s">
        <v>27</v>
      </c>
      <c r="D277" t="s">
        <v>15</v>
      </c>
      <c r="E277" s="1"/>
      <c r="F277" s="20">
        <v>60</v>
      </c>
      <c r="G277" s="1">
        <f t="shared" si="4"/>
        <v>62.900000000000034</v>
      </c>
    </row>
    <row r="278" spans="1:7" customFormat="1" hidden="1">
      <c r="A278" s="30">
        <v>43769</v>
      </c>
      <c r="B278" s="405" t="s">
        <v>10</v>
      </c>
      <c r="C278" s="405" t="s">
        <v>27</v>
      </c>
      <c r="D278" t="s">
        <v>16</v>
      </c>
      <c r="E278" s="1"/>
      <c r="F278" s="20">
        <v>5</v>
      </c>
      <c r="G278" s="1">
        <f t="shared" si="4"/>
        <v>57.900000000000034</v>
      </c>
    </row>
    <row r="279" spans="1:7" customFormat="1" hidden="1">
      <c r="A279" s="30">
        <v>43839</v>
      </c>
      <c r="B279" s="405">
        <v>19513</v>
      </c>
      <c r="C279" s="405" t="s">
        <v>27</v>
      </c>
      <c r="D279" t="s">
        <v>13</v>
      </c>
      <c r="E279" s="1"/>
      <c r="F279" s="20">
        <v>53.4</v>
      </c>
      <c r="G279" s="1">
        <f t="shared" si="4"/>
        <v>4.5000000000000355</v>
      </c>
    </row>
    <row r="280" spans="1:7" customFormat="1" hidden="1">
      <c r="A280" s="30">
        <v>43839</v>
      </c>
      <c r="B280" s="405">
        <v>19513</v>
      </c>
      <c r="C280" s="405" t="s">
        <v>27</v>
      </c>
      <c r="D280" t="s">
        <v>14</v>
      </c>
      <c r="E280" s="1"/>
      <c r="F280" s="20">
        <v>4.5</v>
      </c>
      <c r="G280" s="1">
        <f t="shared" si="4"/>
        <v>3.5527136788005009E-14</v>
      </c>
    </row>
    <row r="281" spans="1:7" customFormat="1" hidden="1">
      <c r="A281" s="32">
        <v>43799</v>
      </c>
      <c r="B281" s="404" t="s">
        <v>11</v>
      </c>
      <c r="C281" s="404" t="s">
        <v>28</v>
      </c>
      <c r="D281" t="s">
        <v>13</v>
      </c>
      <c r="E281" s="1">
        <v>59.9</v>
      </c>
      <c r="F281" s="20"/>
      <c r="G281" s="1">
        <f t="shared" si="4"/>
        <v>59.900000000000034</v>
      </c>
    </row>
    <row r="282" spans="1:7" customFormat="1" hidden="1">
      <c r="A282" s="30"/>
      <c r="B282" s="405"/>
      <c r="C282" s="405"/>
      <c r="D282" t="s">
        <v>14</v>
      </c>
      <c r="E282" s="1">
        <v>4.7</v>
      </c>
      <c r="F282" s="20"/>
      <c r="G282" s="1">
        <f t="shared" si="4"/>
        <v>64.600000000000037</v>
      </c>
    </row>
    <row r="283" spans="1:7" customFormat="1" hidden="1">
      <c r="A283" s="30"/>
      <c r="B283" s="405"/>
      <c r="C283" s="405"/>
      <c r="D283" t="s">
        <v>15</v>
      </c>
      <c r="E283" s="1">
        <v>60</v>
      </c>
      <c r="F283" s="20"/>
      <c r="G283" s="1">
        <f t="shared" si="4"/>
        <v>124.60000000000004</v>
      </c>
    </row>
    <row r="284" spans="1:7" customFormat="1" hidden="1">
      <c r="A284" s="30"/>
      <c r="B284" s="405"/>
      <c r="C284" s="405"/>
      <c r="D284" t="s">
        <v>16</v>
      </c>
      <c r="E284" s="1">
        <v>5</v>
      </c>
      <c r="F284" s="20"/>
      <c r="G284" s="1">
        <f t="shared" si="4"/>
        <v>129.60000000000002</v>
      </c>
    </row>
    <row r="285" spans="1:7" customFormat="1" hidden="1">
      <c r="A285" s="30">
        <v>43799</v>
      </c>
      <c r="B285" s="405" t="s">
        <v>10</v>
      </c>
      <c r="C285" s="405" t="s">
        <v>28</v>
      </c>
      <c r="D285" t="s">
        <v>15</v>
      </c>
      <c r="E285" s="1"/>
      <c r="F285" s="20">
        <v>60</v>
      </c>
      <c r="G285" s="1">
        <f t="shared" si="4"/>
        <v>69.600000000000023</v>
      </c>
    </row>
    <row r="286" spans="1:7" customFormat="1" hidden="1">
      <c r="A286" s="30">
        <v>43799</v>
      </c>
      <c r="B286" s="405" t="s">
        <v>10</v>
      </c>
      <c r="C286" s="405" t="s">
        <v>28</v>
      </c>
      <c r="D286" t="s">
        <v>16</v>
      </c>
      <c r="E286" s="1"/>
      <c r="F286" s="20">
        <v>5</v>
      </c>
      <c r="G286" s="1">
        <f t="shared" si="4"/>
        <v>64.600000000000023</v>
      </c>
    </row>
    <row r="287" spans="1:7" customFormat="1" hidden="1">
      <c r="A287" s="30">
        <v>43839</v>
      </c>
      <c r="B287" s="405">
        <v>19513</v>
      </c>
      <c r="C287" s="405" t="s">
        <v>28</v>
      </c>
      <c r="D287" t="s">
        <v>13</v>
      </c>
      <c r="E287" s="1"/>
      <c r="F287" s="20">
        <v>59.9</v>
      </c>
      <c r="G287" s="1">
        <f t="shared" si="4"/>
        <v>4.7000000000000242</v>
      </c>
    </row>
    <row r="288" spans="1:7" customFormat="1" hidden="1">
      <c r="A288" s="30">
        <v>43839</v>
      </c>
      <c r="B288" s="405">
        <v>19513</v>
      </c>
      <c r="C288" s="405" t="s">
        <v>28</v>
      </c>
      <c r="D288" t="s">
        <v>14</v>
      </c>
      <c r="E288" s="1"/>
      <c r="F288" s="20">
        <v>4.7</v>
      </c>
      <c r="G288" s="1">
        <f t="shared" si="4"/>
        <v>2.3980817331903381E-14</v>
      </c>
    </row>
    <row r="289" spans="1:7" customFormat="1" hidden="1">
      <c r="A289" s="32">
        <v>43830</v>
      </c>
      <c r="B289" s="404" t="s">
        <v>11</v>
      </c>
      <c r="C289" s="404" t="s">
        <v>29</v>
      </c>
      <c r="D289" t="s">
        <v>13</v>
      </c>
      <c r="E289" s="1">
        <v>62.6</v>
      </c>
      <c r="F289" s="20"/>
      <c r="G289" s="1">
        <f t="shared" si="4"/>
        <v>62.600000000000023</v>
      </c>
    </row>
    <row r="290" spans="1:7" customFormat="1" hidden="1">
      <c r="A290" s="30"/>
      <c r="B290" s="405"/>
      <c r="C290" s="405"/>
      <c r="D290" t="s">
        <v>14</v>
      </c>
      <c r="E290" s="1">
        <v>4.7</v>
      </c>
      <c r="F290" s="20"/>
      <c r="G290" s="1">
        <f t="shared" si="4"/>
        <v>67.300000000000026</v>
      </c>
    </row>
    <row r="291" spans="1:7" customFormat="1" hidden="1">
      <c r="A291" s="30"/>
      <c r="B291" s="405"/>
      <c r="C291" s="405"/>
      <c r="D291" t="s">
        <v>15</v>
      </c>
      <c r="E291" s="1">
        <v>60</v>
      </c>
      <c r="F291" s="20"/>
      <c r="G291" s="1">
        <f t="shared" si="4"/>
        <v>127.30000000000003</v>
      </c>
    </row>
    <row r="292" spans="1:7" customFormat="1" hidden="1">
      <c r="A292" s="30"/>
      <c r="B292" s="405"/>
      <c r="C292" s="405"/>
      <c r="D292" t="s">
        <v>16</v>
      </c>
      <c r="E292" s="1">
        <v>5</v>
      </c>
      <c r="F292" s="20"/>
      <c r="G292" s="1">
        <f t="shared" si="4"/>
        <v>132.30000000000001</v>
      </c>
    </row>
    <row r="293" spans="1:7" customFormat="1" hidden="1">
      <c r="A293" s="30">
        <v>43830</v>
      </c>
      <c r="B293" s="405" t="s">
        <v>10</v>
      </c>
      <c r="C293" s="405" t="s">
        <v>29</v>
      </c>
      <c r="D293" t="s">
        <v>15</v>
      </c>
      <c r="E293" s="1"/>
      <c r="F293" s="20">
        <v>60</v>
      </c>
      <c r="G293" s="1">
        <f t="shared" si="4"/>
        <v>72.300000000000011</v>
      </c>
    </row>
    <row r="294" spans="1:7" customFormat="1" hidden="1">
      <c r="A294" s="30">
        <v>43830</v>
      </c>
      <c r="B294" s="405" t="s">
        <v>10</v>
      </c>
      <c r="C294" s="405" t="s">
        <v>29</v>
      </c>
      <c r="D294" t="s">
        <v>16</v>
      </c>
      <c r="E294" s="1"/>
      <c r="F294" s="20">
        <v>5</v>
      </c>
      <c r="G294" s="1">
        <f t="shared" si="4"/>
        <v>67.300000000000011</v>
      </c>
    </row>
    <row r="295" spans="1:7" customFormat="1" hidden="1">
      <c r="A295" s="30">
        <v>43857</v>
      </c>
      <c r="B295" s="405">
        <v>19681</v>
      </c>
      <c r="C295" s="405" t="s">
        <v>29</v>
      </c>
      <c r="D295" t="s">
        <v>13</v>
      </c>
      <c r="E295" s="1"/>
      <c r="F295" s="1">
        <v>62.6</v>
      </c>
      <c r="G295" s="1">
        <f t="shared" si="4"/>
        <v>4.7000000000000099</v>
      </c>
    </row>
    <row r="296" spans="1:7" customFormat="1" hidden="1">
      <c r="A296" s="30">
        <v>43857</v>
      </c>
      <c r="B296" s="405">
        <v>19681</v>
      </c>
      <c r="C296" s="405" t="s">
        <v>29</v>
      </c>
      <c r="D296" t="s">
        <v>14</v>
      </c>
      <c r="E296" s="4"/>
      <c r="F296" s="1">
        <v>4.7</v>
      </c>
      <c r="G296" s="1">
        <f t="shared" si="4"/>
        <v>9.7699626167013776E-15</v>
      </c>
    </row>
    <row r="297" spans="1:7" customFormat="1" hidden="1">
      <c r="A297" s="32">
        <v>43861</v>
      </c>
      <c r="B297" s="404" t="s">
        <v>11</v>
      </c>
      <c r="C297" s="404" t="s">
        <v>12</v>
      </c>
      <c r="D297" t="s">
        <v>13</v>
      </c>
      <c r="E297" s="4">
        <v>66.2</v>
      </c>
      <c r="F297" s="1"/>
      <c r="G297" s="1">
        <f t="shared" si="4"/>
        <v>66.200000000000017</v>
      </c>
    </row>
    <row r="298" spans="1:7" customFormat="1" hidden="1">
      <c r="A298" s="30"/>
      <c r="B298" s="405"/>
      <c r="C298" s="405"/>
      <c r="D298" t="s">
        <v>14</v>
      </c>
      <c r="E298" s="4">
        <v>4.5</v>
      </c>
      <c r="F298" s="1"/>
      <c r="G298" s="1">
        <f t="shared" si="4"/>
        <v>70.700000000000017</v>
      </c>
    </row>
    <row r="299" spans="1:7" customFormat="1" hidden="1">
      <c r="A299" s="30"/>
      <c r="B299" s="405"/>
      <c r="C299" s="405"/>
      <c r="D299" t="s">
        <v>15</v>
      </c>
      <c r="E299" s="4">
        <v>60</v>
      </c>
      <c r="F299" s="1"/>
      <c r="G299" s="1">
        <f t="shared" si="4"/>
        <v>130.70000000000002</v>
      </c>
    </row>
    <row r="300" spans="1:7" customFormat="1" hidden="1">
      <c r="A300" s="30"/>
      <c r="B300" s="405"/>
      <c r="C300" s="405"/>
      <c r="D300" t="s">
        <v>16</v>
      </c>
      <c r="E300" s="4">
        <v>5</v>
      </c>
      <c r="F300" s="1"/>
      <c r="G300" s="1">
        <f t="shared" si="4"/>
        <v>135.70000000000002</v>
      </c>
    </row>
    <row r="301" spans="1:7" customFormat="1" hidden="1">
      <c r="A301" s="30">
        <v>43861</v>
      </c>
      <c r="B301" s="405" t="s">
        <v>10</v>
      </c>
      <c r="C301" s="405" t="s">
        <v>12</v>
      </c>
      <c r="D301" t="s">
        <v>15</v>
      </c>
      <c r="E301" s="4"/>
      <c r="F301" s="1">
        <v>60</v>
      </c>
      <c r="G301" s="1">
        <f t="shared" si="4"/>
        <v>75.700000000000017</v>
      </c>
    </row>
    <row r="302" spans="1:7" customFormat="1" hidden="1">
      <c r="A302" s="30">
        <v>43861</v>
      </c>
      <c r="B302" s="405" t="s">
        <v>10</v>
      </c>
      <c r="C302" s="405" t="s">
        <v>12</v>
      </c>
      <c r="D302" t="s">
        <v>16</v>
      </c>
      <c r="E302" s="4"/>
      <c r="F302" s="1">
        <v>5</v>
      </c>
      <c r="G302" s="1">
        <f t="shared" si="4"/>
        <v>70.700000000000017</v>
      </c>
    </row>
    <row r="303" spans="1:7" customFormat="1" hidden="1">
      <c r="A303" s="30">
        <v>44110</v>
      </c>
      <c r="B303" s="405">
        <v>20403</v>
      </c>
      <c r="C303" s="405" t="s">
        <v>12</v>
      </c>
      <c r="D303" t="s">
        <v>13</v>
      </c>
      <c r="E303" s="4"/>
      <c r="F303" s="4">
        <v>66.2</v>
      </c>
      <c r="G303" s="1">
        <f t="shared" si="4"/>
        <v>4.5000000000000142</v>
      </c>
    </row>
    <row r="304" spans="1:7" customFormat="1" hidden="1">
      <c r="A304" s="30">
        <v>44110</v>
      </c>
      <c r="B304" s="405">
        <v>20403</v>
      </c>
      <c r="C304" s="405" t="s">
        <v>12</v>
      </c>
      <c r="D304" t="s">
        <v>14</v>
      </c>
      <c r="E304" s="4"/>
      <c r="F304" s="4">
        <v>4.5</v>
      </c>
      <c r="G304" s="1">
        <f t="shared" si="4"/>
        <v>1.4210854715202004E-14</v>
      </c>
    </row>
    <row r="305" spans="1:7" customFormat="1" hidden="1">
      <c r="A305" s="32">
        <v>43890</v>
      </c>
      <c r="B305" s="404" t="s">
        <v>11</v>
      </c>
      <c r="C305" s="404" t="s">
        <v>19</v>
      </c>
      <c r="D305" t="s">
        <v>13</v>
      </c>
      <c r="E305" s="4">
        <v>68.7</v>
      </c>
      <c r="F305" s="1"/>
      <c r="G305" s="1">
        <f t="shared" si="4"/>
        <v>68.700000000000017</v>
      </c>
    </row>
    <row r="306" spans="1:7" customFormat="1" hidden="1">
      <c r="A306" s="30"/>
      <c r="B306" s="405"/>
      <c r="C306" s="405"/>
      <c r="D306" t="s">
        <v>14</v>
      </c>
      <c r="E306" s="4">
        <v>4.8</v>
      </c>
      <c r="F306" s="1"/>
      <c r="G306" s="1">
        <f t="shared" si="4"/>
        <v>73.500000000000014</v>
      </c>
    </row>
    <row r="307" spans="1:7" customFormat="1" hidden="1">
      <c r="A307" s="30"/>
      <c r="B307" s="405"/>
      <c r="C307" s="405"/>
      <c r="D307" t="s">
        <v>15</v>
      </c>
      <c r="E307" s="4">
        <v>58</v>
      </c>
      <c r="F307" s="1"/>
      <c r="G307" s="1">
        <f t="shared" si="4"/>
        <v>131.5</v>
      </c>
    </row>
    <row r="308" spans="1:7" customFormat="1" hidden="1">
      <c r="A308" s="30"/>
      <c r="B308" s="405"/>
      <c r="C308" s="405"/>
      <c r="D308" t="s">
        <v>31</v>
      </c>
      <c r="E308" s="4">
        <v>5</v>
      </c>
      <c r="F308" s="1"/>
      <c r="G308" s="1">
        <f t="shared" si="4"/>
        <v>136.5</v>
      </c>
    </row>
    <row r="309" spans="1:7" customFormat="1" hidden="1">
      <c r="A309" s="30">
        <v>43890</v>
      </c>
      <c r="B309" s="405" t="s">
        <v>10</v>
      </c>
      <c r="C309" s="405" t="s">
        <v>19</v>
      </c>
      <c r="D309" t="s">
        <v>15</v>
      </c>
      <c r="E309" s="4"/>
      <c r="F309" s="1">
        <v>58</v>
      </c>
      <c r="G309" s="1">
        <f t="shared" si="4"/>
        <v>78.5</v>
      </c>
    </row>
    <row r="310" spans="1:7" customFormat="1" hidden="1">
      <c r="A310" s="30">
        <v>43890</v>
      </c>
      <c r="B310" s="405" t="s">
        <v>10</v>
      </c>
      <c r="C310" s="405" t="s">
        <v>19</v>
      </c>
      <c r="D310" t="s">
        <v>31</v>
      </c>
      <c r="E310" s="4"/>
      <c r="F310" s="1">
        <v>5</v>
      </c>
      <c r="G310" s="1">
        <f t="shared" si="4"/>
        <v>73.5</v>
      </c>
    </row>
    <row r="311" spans="1:7" customFormat="1" hidden="1">
      <c r="A311" s="30">
        <v>44110</v>
      </c>
      <c r="B311" s="405">
        <v>20403</v>
      </c>
      <c r="C311" s="405" t="s">
        <v>19</v>
      </c>
      <c r="D311" t="s">
        <v>13</v>
      </c>
      <c r="E311" s="4"/>
      <c r="F311" s="4">
        <v>68.7</v>
      </c>
      <c r="G311" s="1">
        <f t="shared" si="4"/>
        <v>4.7999999999999972</v>
      </c>
    </row>
    <row r="312" spans="1:7" customFormat="1" hidden="1">
      <c r="A312" s="30">
        <v>44110</v>
      </c>
      <c r="B312" s="405">
        <v>20403</v>
      </c>
      <c r="C312" s="405" t="s">
        <v>19</v>
      </c>
      <c r="D312" t="s">
        <v>14</v>
      </c>
      <c r="E312" s="4"/>
      <c r="F312" s="4">
        <v>4.8</v>
      </c>
      <c r="G312" s="1">
        <f t="shared" si="4"/>
        <v>0</v>
      </c>
    </row>
    <row r="313" spans="1:7" customFormat="1" hidden="1">
      <c r="A313" s="32">
        <v>43921</v>
      </c>
      <c r="B313" s="404" t="s">
        <v>11</v>
      </c>
      <c r="C313" s="404" t="s">
        <v>20</v>
      </c>
      <c r="D313" t="s">
        <v>13</v>
      </c>
      <c r="E313" s="4">
        <v>71.8</v>
      </c>
      <c r="F313" s="1"/>
      <c r="G313" s="1">
        <f t="shared" si="4"/>
        <v>71.8</v>
      </c>
    </row>
    <row r="314" spans="1:7" customFormat="1" hidden="1">
      <c r="A314" s="30"/>
      <c r="B314" s="405"/>
      <c r="C314" s="405"/>
      <c r="D314" t="s">
        <v>14</v>
      </c>
      <c r="E314" s="4">
        <v>4.9000000000000004</v>
      </c>
      <c r="F314" s="1"/>
      <c r="G314" s="1">
        <f t="shared" si="4"/>
        <v>76.7</v>
      </c>
    </row>
    <row r="315" spans="1:7" customFormat="1" hidden="1">
      <c r="A315" s="30"/>
      <c r="B315" s="405"/>
      <c r="C315" s="405"/>
      <c r="D315" t="s">
        <v>15</v>
      </c>
      <c r="E315" s="4">
        <v>60</v>
      </c>
      <c r="F315" s="1"/>
      <c r="G315" s="1">
        <f t="shared" si="4"/>
        <v>136.69999999999999</v>
      </c>
    </row>
    <row r="316" spans="1:7" customFormat="1" hidden="1">
      <c r="A316" s="30"/>
      <c r="B316" s="405"/>
      <c r="C316" s="405"/>
      <c r="D316" t="s">
        <v>31</v>
      </c>
      <c r="E316" s="4">
        <v>5</v>
      </c>
      <c r="F316" s="1"/>
      <c r="G316" s="1">
        <f t="shared" si="4"/>
        <v>141.69999999999999</v>
      </c>
    </row>
    <row r="317" spans="1:7" customFormat="1" hidden="1">
      <c r="A317" s="30">
        <v>43921</v>
      </c>
      <c r="B317" s="405" t="s">
        <v>10</v>
      </c>
      <c r="C317" s="405" t="s">
        <v>20</v>
      </c>
      <c r="D317" t="s">
        <v>15</v>
      </c>
      <c r="E317" s="4"/>
      <c r="F317" s="1">
        <v>60</v>
      </c>
      <c r="G317" s="1">
        <f t="shared" si="4"/>
        <v>81.699999999999989</v>
      </c>
    </row>
    <row r="318" spans="1:7" customFormat="1" hidden="1">
      <c r="A318" s="30">
        <v>43921</v>
      </c>
      <c r="B318" s="405" t="s">
        <v>10</v>
      </c>
      <c r="C318" s="405" t="s">
        <v>20</v>
      </c>
      <c r="D318" t="s">
        <v>16</v>
      </c>
      <c r="E318" s="4"/>
      <c r="F318" s="1">
        <v>5</v>
      </c>
      <c r="G318" s="1">
        <f t="shared" si="4"/>
        <v>76.699999999999989</v>
      </c>
    </row>
    <row r="319" spans="1:7" customFormat="1" hidden="1">
      <c r="A319" s="30">
        <v>44110</v>
      </c>
      <c r="B319" s="405">
        <v>20403</v>
      </c>
      <c r="C319" s="405" t="s">
        <v>20</v>
      </c>
      <c r="D319" t="s">
        <v>13</v>
      </c>
      <c r="E319" s="4"/>
      <c r="F319" s="4">
        <v>71.8</v>
      </c>
      <c r="G319" s="1">
        <f t="shared" si="4"/>
        <v>4.8999999999999915</v>
      </c>
    </row>
    <row r="320" spans="1:7" customFormat="1" hidden="1">
      <c r="A320" s="30">
        <v>44110</v>
      </c>
      <c r="B320" s="405">
        <v>20403</v>
      </c>
      <c r="C320" s="405" t="s">
        <v>20</v>
      </c>
      <c r="D320" t="s">
        <v>14</v>
      </c>
      <c r="E320" s="4"/>
      <c r="F320" s="4">
        <v>4.9000000000000004</v>
      </c>
      <c r="G320" s="1">
        <f t="shared" si="4"/>
        <v>-8.8817841970012523E-15</v>
      </c>
    </row>
    <row r="321" spans="1:7" customFormat="1" hidden="1">
      <c r="A321" s="30">
        <v>44110</v>
      </c>
      <c r="B321" s="405">
        <v>20403</v>
      </c>
      <c r="C321" s="404" t="s">
        <v>21</v>
      </c>
      <c r="D321" t="s">
        <v>13</v>
      </c>
      <c r="E321" s="4">
        <v>74.400000000000006</v>
      </c>
      <c r="F321" s="1"/>
      <c r="G321" s="1">
        <f t="shared" si="4"/>
        <v>74.399999999999991</v>
      </c>
    </row>
    <row r="322" spans="1:7" customFormat="1" hidden="1">
      <c r="A322" s="30"/>
      <c r="B322" s="405"/>
      <c r="C322" s="405"/>
      <c r="D322" t="s">
        <v>14</v>
      </c>
      <c r="E322" s="4">
        <v>7.7</v>
      </c>
      <c r="F322" s="1"/>
      <c r="G322" s="1">
        <f t="shared" si="4"/>
        <v>82.1</v>
      </c>
    </row>
    <row r="323" spans="1:7" customFormat="1" hidden="1">
      <c r="A323" s="30"/>
      <c r="B323" s="405"/>
      <c r="C323" s="405"/>
      <c r="D323" t="s">
        <v>15</v>
      </c>
      <c r="E323" s="4">
        <v>60</v>
      </c>
      <c r="F323" s="1"/>
      <c r="G323" s="1">
        <f t="shared" si="4"/>
        <v>142.1</v>
      </c>
    </row>
    <row r="324" spans="1:7" customFormat="1" hidden="1">
      <c r="A324" s="30"/>
      <c r="B324" s="405"/>
      <c r="C324" s="405"/>
      <c r="D324" t="s">
        <v>31</v>
      </c>
      <c r="E324" s="4">
        <v>5</v>
      </c>
      <c r="F324" s="1"/>
      <c r="G324" s="1">
        <f t="shared" si="4"/>
        <v>147.1</v>
      </c>
    </row>
    <row r="325" spans="1:7" customFormat="1" hidden="1">
      <c r="A325" s="30">
        <v>43951</v>
      </c>
      <c r="B325" s="405" t="s">
        <v>10</v>
      </c>
      <c r="C325" s="405" t="s">
        <v>21</v>
      </c>
      <c r="D325" t="s">
        <v>15</v>
      </c>
      <c r="E325" s="4"/>
      <c r="F325" s="1">
        <v>60</v>
      </c>
      <c r="G325" s="1">
        <f t="shared" si="4"/>
        <v>87.1</v>
      </c>
    </row>
    <row r="326" spans="1:7" customFormat="1" hidden="1">
      <c r="A326" s="30">
        <v>43951</v>
      </c>
      <c r="B326" s="405" t="s">
        <v>10</v>
      </c>
      <c r="C326" s="405" t="s">
        <v>21</v>
      </c>
      <c r="D326" t="s">
        <v>16</v>
      </c>
      <c r="E326" s="4"/>
      <c r="F326" s="1">
        <v>5</v>
      </c>
      <c r="G326" s="1">
        <f t="shared" si="4"/>
        <v>82.1</v>
      </c>
    </row>
    <row r="327" spans="1:7" customFormat="1" hidden="1">
      <c r="A327" s="30">
        <v>44110</v>
      </c>
      <c r="B327" s="405">
        <v>20403</v>
      </c>
      <c r="C327" s="405" t="s">
        <v>21</v>
      </c>
      <c r="D327" t="s">
        <v>13</v>
      </c>
      <c r="E327" s="4"/>
      <c r="F327" s="4">
        <v>74.400000000000006</v>
      </c>
      <c r="G327" s="1">
        <f t="shared" ref="G327:G390" si="5">+G326+E327-F327</f>
        <v>7.6999999999999886</v>
      </c>
    </row>
    <row r="328" spans="1:7" customFormat="1" hidden="1">
      <c r="A328" s="30">
        <v>44110</v>
      </c>
      <c r="B328" s="405">
        <v>20403</v>
      </c>
      <c r="C328" s="405" t="s">
        <v>21</v>
      </c>
      <c r="D328" t="s">
        <v>14</v>
      </c>
      <c r="E328" s="4"/>
      <c r="F328" s="4">
        <v>7.7</v>
      </c>
      <c r="G328" s="1">
        <f t="shared" si="5"/>
        <v>-1.1546319456101628E-14</v>
      </c>
    </row>
    <row r="329" spans="1:7" customFormat="1" ht="15" hidden="1" customHeight="1">
      <c r="A329" s="32">
        <v>43982</v>
      </c>
      <c r="B329" s="404" t="s">
        <v>11</v>
      </c>
      <c r="C329" s="404" t="s">
        <v>22</v>
      </c>
      <c r="D329" t="s">
        <v>13</v>
      </c>
      <c r="E329" s="1">
        <v>69.099999999999994</v>
      </c>
      <c r="F329" s="1"/>
      <c r="G329" s="1">
        <f t="shared" si="5"/>
        <v>69.09999999999998</v>
      </c>
    </row>
    <row r="330" spans="1:7" customFormat="1" hidden="1">
      <c r="A330" s="30"/>
      <c r="B330" s="405"/>
      <c r="C330" s="405"/>
      <c r="D330" t="s">
        <v>14</v>
      </c>
      <c r="E330" s="1">
        <v>4.2</v>
      </c>
      <c r="F330" s="1"/>
      <c r="G330" s="1">
        <f t="shared" si="5"/>
        <v>73.299999999999983</v>
      </c>
    </row>
    <row r="331" spans="1:7" customFormat="1" hidden="1">
      <c r="A331" s="30"/>
      <c r="B331" s="405"/>
      <c r="C331" s="405"/>
      <c r="D331" t="s">
        <v>15</v>
      </c>
      <c r="E331" s="1">
        <v>60</v>
      </c>
      <c r="F331" s="1"/>
      <c r="G331" s="1">
        <f t="shared" si="5"/>
        <v>133.29999999999998</v>
      </c>
    </row>
    <row r="332" spans="1:7" customFormat="1" hidden="1">
      <c r="A332" s="30"/>
      <c r="B332" s="405"/>
      <c r="C332" s="405"/>
      <c r="D332" t="s">
        <v>31</v>
      </c>
      <c r="E332" s="1">
        <v>5</v>
      </c>
      <c r="F332" s="1"/>
      <c r="G332" s="1">
        <f t="shared" si="5"/>
        <v>138.29999999999998</v>
      </c>
    </row>
    <row r="333" spans="1:7" customFormat="1" hidden="1">
      <c r="A333" s="30">
        <v>44110</v>
      </c>
      <c r="B333" s="405">
        <v>20404</v>
      </c>
      <c r="C333" s="405" t="s">
        <v>234</v>
      </c>
      <c r="D333" t="s">
        <v>13</v>
      </c>
      <c r="E333" s="1"/>
      <c r="F333" s="1">
        <v>69.099999999999994</v>
      </c>
      <c r="G333" s="1">
        <f t="shared" si="5"/>
        <v>69.199999999999989</v>
      </c>
    </row>
    <row r="334" spans="1:7" customFormat="1" hidden="1">
      <c r="A334" s="30">
        <v>44110</v>
      </c>
      <c r="B334" s="405">
        <v>20404</v>
      </c>
      <c r="C334" s="405" t="s">
        <v>234</v>
      </c>
      <c r="D334" t="s">
        <v>14</v>
      </c>
      <c r="E334" s="1"/>
      <c r="F334" s="1">
        <v>4.2</v>
      </c>
      <c r="G334" s="1">
        <f t="shared" si="5"/>
        <v>64.999999999999986</v>
      </c>
    </row>
    <row r="335" spans="1:7" customFormat="1" hidden="1">
      <c r="A335" s="30">
        <v>44110</v>
      </c>
      <c r="B335" s="405">
        <v>20404</v>
      </c>
      <c r="C335" s="405" t="s">
        <v>234</v>
      </c>
      <c r="D335" t="s">
        <v>15</v>
      </c>
      <c r="E335" s="1"/>
      <c r="F335" s="1">
        <v>60</v>
      </c>
      <c r="G335" s="1">
        <f t="shared" si="5"/>
        <v>4.9999999999999858</v>
      </c>
    </row>
    <row r="336" spans="1:7" customFormat="1" hidden="1">
      <c r="A336" s="30">
        <v>44110</v>
      </c>
      <c r="B336" s="405">
        <v>20404</v>
      </c>
      <c r="C336" s="405" t="s">
        <v>234</v>
      </c>
      <c r="D336" t="s">
        <v>31</v>
      </c>
      <c r="E336" s="1"/>
      <c r="F336" s="1">
        <v>5</v>
      </c>
      <c r="G336" s="1">
        <f t="shared" si="5"/>
        <v>-1.4210854715202004E-14</v>
      </c>
    </row>
    <row r="337" spans="1:7" customFormat="1" hidden="1">
      <c r="A337" s="32">
        <v>44012</v>
      </c>
      <c r="B337" s="404" t="s">
        <v>11</v>
      </c>
      <c r="C337" s="404" t="s">
        <v>23</v>
      </c>
      <c r="D337" t="s">
        <v>13</v>
      </c>
      <c r="E337" s="1">
        <v>61.1</v>
      </c>
      <c r="F337" s="1"/>
      <c r="G337" s="1">
        <f t="shared" si="5"/>
        <v>61.099999999999987</v>
      </c>
    </row>
    <row r="338" spans="1:7" customFormat="1" hidden="1">
      <c r="A338" s="30"/>
      <c r="B338" s="405"/>
      <c r="C338" s="405"/>
      <c r="D338" t="s">
        <v>14</v>
      </c>
      <c r="E338" s="1">
        <v>2</v>
      </c>
      <c r="F338" s="1"/>
      <c r="G338" s="1">
        <f t="shared" si="5"/>
        <v>63.099999999999987</v>
      </c>
    </row>
    <row r="339" spans="1:7" customFormat="1" hidden="1">
      <c r="A339" s="30"/>
      <c r="B339" s="405"/>
      <c r="C339" s="405"/>
      <c r="D339" t="s">
        <v>15</v>
      </c>
      <c r="E339" s="1">
        <v>60</v>
      </c>
      <c r="F339" s="1"/>
      <c r="G339" s="1">
        <f t="shared" si="5"/>
        <v>123.1</v>
      </c>
    </row>
    <row r="340" spans="1:7" customFormat="1" hidden="1">
      <c r="A340" s="30"/>
      <c r="B340" s="405"/>
      <c r="C340" s="405"/>
      <c r="D340" t="s">
        <v>31</v>
      </c>
      <c r="E340" s="1">
        <v>5</v>
      </c>
      <c r="F340" s="1"/>
      <c r="G340" s="1">
        <f t="shared" si="5"/>
        <v>128.1</v>
      </c>
    </row>
    <row r="341" spans="1:7" customFormat="1" hidden="1">
      <c r="A341" s="30">
        <v>44110</v>
      </c>
      <c r="B341" s="405">
        <v>20404</v>
      </c>
      <c r="C341" s="405" t="s">
        <v>23</v>
      </c>
      <c r="D341" t="s">
        <v>13</v>
      </c>
      <c r="E341" s="1"/>
      <c r="F341" s="1">
        <v>61.1</v>
      </c>
      <c r="G341" s="1">
        <f t="shared" si="5"/>
        <v>67</v>
      </c>
    </row>
    <row r="342" spans="1:7" customFormat="1" hidden="1">
      <c r="A342" s="30">
        <v>44110</v>
      </c>
      <c r="B342" s="405">
        <v>20404</v>
      </c>
      <c r="C342" s="405" t="s">
        <v>23</v>
      </c>
      <c r="D342" t="s">
        <v>14</v>
      </c>
      <c r="E342" s="1"/>
      <c r="F342" s="1">
        <v>2</v>
      </c>
      <c r="G342" s="1">
        <f t="shared" si="5"/>
        <v>65</v>
      </c>
    </row>
    <row r="343" spans="1:7" customFormat="1" hidden="1">
      <c r="A343" s="30">
        <v>44110</v>
      </c>
      <c r="B343" s="405">
        <v>20404</v>
      </c>
      <c r="C343" s="405" t="s">
        <v>23</v>
      </c>
      <c r="D343" t="s">
        <v>15</v>
      </c>
      <c r="E343" s="1"/>
      <c r="F343" s="1">
        <v>60</v>
      </c>
      <c r="G343" s="1">
        <f t="shared" si="5"/>
        <v>5</v>
      </c>
    </row>
    <row r="344" spans="1:7" customFormat="1" hidden="1">
      <c r="A344" s="30">
        <v>44110</v>
      </c>
      <c r="B344" s="405">
        <v>20404</v>
      </c>
      <c r="C344" s="405" t="s">
        <v>23</v>
      </c>
      <c r="D344" t="s">
        <v>31</v>
      </c>
      <c r="E344" s="1"/>
      <c r="F344" s="1">
        <v>5</v>
      </c>
      <c r="G344" s="1">
        <f t="shared" si="5"/>
        <v>0</v>
      </c>
    </row>
    <row r="345" spans="1:7" customFormat="1" hidden="1">
      <c r="A345" s="32">
        <v>44043</v>
      </c>
      <c r="B345" s="404" t="s">
        <v>11</v>
      </c>
      <c r="C345" s="404" t="s">
        <v>24</v>
      </c>
      <c r="D345" t="s">
        <v>13</v>
      </c>
      <c r="E345" s="1">
        <v>53</v>
      </c>
      <c r="F345" s="1"/>
      <c r="G345" s="1">
        <f t="shared" si="5"/>
        <v>53</v>
      </c>
    </row>
    <row r="346" spans="1:7" customFormat="1" hidden="1">
      <c r="A346" s="30"/>
      <c r="B346" s="405"/>
      <c r="C346" s="405"/>
      <c r="D346" t="s">
        <v>14</v>
      </c>
      <c r="E346" s="1">
        <v>6.2</v>
      </c>
      <c r="F346" s="1"/>
      <c r="G346" s="1">
        <f t="shared" si="5"/>
        <v>59.2</v>
      </c>
    </row>
    <row r="347" spans="1:7" customFormat="1" hidden="1">
      <c r="A347" s="30"/>
      <c r="B347" s="405"/>
      <c r="C347" s="405"/>
      <c r="D347" t="s">
        <v>15</v>
      </c>
      <c r="E347" s="1">
        <v>60</v>
      </c>
      <c r="F347" s="1"/>
      <c r="G347" s="1">
        <f t="shared" si="5"/>
        <v>119.2</v>
      </c>
    </row>
    <row r="348" spans="1:7" customFormat="1" hidden="1">
      <c r="A348" s="30"/>
      <c r="B348" s="405"/>
      <c r="C348" s="405"/>
      <c r="D348" t="s">
        <v>31</v>
      </c>
      <c r="E348" s="1">
        <v>5</v>
      </c>
      <c r="F348" s="1"/>
      <c r="G348" s="1">
        <f t="shared" si="5"/>
        <v>124.2</v>
      </c>
    </row>
    <row r="349" spans="1:7" customFormat="1" hidden="1">
      <c r="A349" s="30">
        <v>44110</v>
      </c>
      <c r="B349" s="405">
        <v>20405</v>
      </c>
      <c r="C349" s="405" t="s">
        <v>24</v>
      </c>
      <c r="D349" t="s">
        <v>13</v>
      </c>
      <c r="E349" s="1"/>
      <c r="F349" s="1">
        <v>53</v>
      </c>
      <c r="G349" s="1">
        <f t="shared" si="5"/>
        <v>71.2</v>
      </c>
    </row>
    <row r="350" spans="1:7" customFormat="1" hidden="1">
      <c r="A350" s="30">
        <v>44110</v>
      </c>
      <c r="B350" s="405">
        <v>20405</v>
      </c>
      <c r="C350" s="405" t="s">
        <v>24</v>
      </c>
      <c r="D350" t="s">
        <v>14</v>
      </c>
      <c r="E350" s="1"/>
      <c r="F350" s="1">
        <v>6.2</v>
      </c>
      <c r="G350" s="1">
        <f t="shared" si="5"/>
        <v>65</v>
      </c>
    </row>
    <row r="351" spans="1:7" customFormat="1" hidden="1">
      <c r="A351" s="30">
        <v>44110</v>
      </c>
      <c r="B351" s="405">
        <v>20405</v>
      </c>
      <c r="C351" s="405" t="s">
        <v>24</v>
      </c>
      <c r="D351" t="s">
        <v>15</v>
      </c>
      <c r="E351" s="1"/>
      <c r="F351" s="1">
        <v>60</v>
      </c>
      <c r="G351" s="1">
        <f t="shared" si="5"/>
        <v>5</v>
      </c>
    </row>
    <row r="352" spans="1:7" customFormat="1" hidden="1">
      <c r="A352" s="30">
        <v>44110</v>
      </c>
      <c r="B352" s="405">
        <v>20405</v>
      </c>
      <c r="C352" s="405" t="s">
        <v>24</v>
      </c>
      <c r="D352" t="s">
        <v>31</v>
      </c>
      <c r="E352" s="1"/>
      <c r="F352" s="1">
        <v>5</v>
      </c>
      <c r="G352" s="1">
        <f t="shared" si="5"/>
        <v>0</v>
      </c>
    </row>
    <row r="353" spans="1:7" customFormat="1" hidden="1">
      <c r="A353" s="32">
        <v>44074</v>
      </c>
      <c r="B353" s="404" t="s">
        <v>11</v>
      </c>
      <c r="C353" s="404" t="s">
        <v>25</v>
      </c>
      <c r="D353" t="s">
        <v>13</v>
      </c>
      <c r="E353" s="1">
        <v>42.3</v>
      </c>
      <c r="F353" s="1"/>
      <c r="G353" s="1">
        <f t="shared" si="5"/>
        <v>42.3</v>
      </c>
    </row>
    <row r="354" spans="1:7" customFormat="1" hidden="1">
      <c r="A354" s="30"/>
      <c r="B354" s="405"/>
      <c r="C354" s="405"/>
      <c r="D354" t="s">
        <v>14</v>
      </c>
      <c r="E354" s="1">
        <v>4.4000000000000004</v>
      </c>
      <c r="F354" s="1"/>
      <c r="G354" s="1">
        <f t="shared" si="5"/>
        <v>46.699999999999996</v>
      </c>
    </row>
    <row r="355" spans="1:7" customFormat="1" hidden="1">
      <c r="A355" s="30"/>
      <c r="B355" s="405"/>
      <c r="C355" s="405"/>
      <c r="D355" t="s">
        <v>15</v>
      </c>
      <c r="E355" s="1">
        <v>60</v>
      </c>
      <c r="F355" s="1"/>
      <c r="G355" s="1">
        <f t="shared" si="5"/>
        <v>106.69999999999999</v>
      </c>
    </row>
    <row r="356" spans="1:7" customFormat="1" hidden="1">
      <c r="A356" s="30"/>
      <c r="B356" s="405"/>
      <c r="C356" s="405"/>
      <c r="D356" t="s">
        <v>31</v>
      </c>
      <c r="E356" s="1">
        <v>5</v>
      </c>
      <c r="F356" s="1"/>
      <c r="G356" s="1">
        <f t="shared" si="5"/>
        <v>111.69999999999999</v>
      </c>
    </row>
    <row r="357" spans="1:7" customFormat="1" hidden="1">
      <c r="A357" s="30"/>
      <c r="B357" s="405"/>
      <c r="C357" s="405"/>
      <c r="D357" t="s">
        <v>37</v>
      </c>
      <c r="E357" s="1">
        <v>15</v>
      </c>
      <c r="F357" s="1"/>
      <c r="G357" s="1">
        <f t="shared" si="5"/>
        <v>126.69999999999999</v>
      </c>
    </row>
    <row r="358" spans="1:7" customFormat="1" hidden="1">
      <c r="A358" s="30">
        <v>44110</v>
      </c>
      <c r="B358" s="405">
        <v>20405</v>
      </c>
      <c r="C358" s="405" t="s">
        <v>25</v>
      </c>
      <c r="D358" t="s">
        <v>15</v>
      </c>
      <c r="E358" s="1"/>
      <c r="F358" s="1">
        <v>60</v>
      </c>
      <c r="G358" s="1">
        <f t="shared" si="5"/>
        <v>66.699999999999989</v>
      </c>
    </row>
    <row r="359" spans="1:7" customFormat="1" hidden="1">
      <c r="A359" s="30">
        <v>44110</v>
      </c>
      <c r="B359" s="405">
        <v>20405</v>
      </c>
      <c r="C359" s="405" t="s">
        <v>25</v>
      </c>
      <c r="D359" t="s">
        <v>31</v>
      </c>
      <c r="E359" s="1"/>
      <c r="F359" s="1">
        <v>5</v>
      </c>
      <c r="G359" s="1">
        <f t="shared" si="5"/>
        <v>61.699999999999989</v>
      </c>
    </row>
    <row r="360" spans="1:7" customFormat="1" hidden="1">
      <c r="A360" s="30">
        <v>44155</v>
      </c>
      <c r="B360" s="405">
        <v>20783</v>
      </c>
      <c r="C360" s="405" t="s">
        <v>25</v>
      </c>
      <c r="D360" t="s">
        <v>13</v>
      </c>
      <c r="E360" s="1"/>
      <c r="F360" s="1">
        <v>42.3</v>
      </c>
      <c r="G360" s="1">
        <f t="shared" si="5"/>
        <v>19.399999999999991</v>
      </c>
    </row>
    <row r="361" spans="1:7" customFormat="1" hidden="1">
      <c r="A361" s="30">
        <v>44155</v>
      </c>
      <c r="B361" s="405">
        <v>20783</v>
      </c>
      <c r="C361" s="405" t="s">
        <v>25</v>
      </c>
      <c r="D361" t="s">
        <v>14</v>
      </c>
      <c r="E361" s="1"/>
      <c r="F361" s="1">
        <v>4.4000000000000004</v>
      </c>
      <c r="G361" s="1">
        <f t="shared" si="5"/>
        <v>14.999999999999991</v>
      </c>
    </row>
    <row r="362" spans="1:7" customFormat="1" hidden="1">
      <c r="A362" s="30">
        <v>44155</v>
      </c>
      <c r="B362" s="405">
        <v>20784</v>
      </c>
      <c r="C362" s="405" t="s">
        <v>25</v>
      </c>
      <c r="D362" t="s">
        <v>37</v>
      </c>
      <c r="E362" s="1"/>
      <c r="F362" s="1">
        <v>15</v>
      </c>
      <c r="G362" s="1">
        <f t="shared" si="5"/>
        <v>0</v>
      </c>
    </row>
    <row r="363" spans="1:7" customFormat="1" hidden="1">
      <c r="A363" s="32">
        <v>44104</v>
      </c>
      <c r="B363" s="404" t="s">
        <v>11</v>
      </c>
      <c r="C363" s="404" t="s">
        <v>26</v>
      </c>
      <c r="D363" t="s">
        <v>13</v>
      </c>
      <c r="E363" s="1">
        <v>43.4</v>
      </c>
      <c r="F363" s="1"/>
      <c r="G363" s="1">
        <f t="shared" si="5"/>
        <v>43.4</v>
      </c>
    </row>
    <row r="364" spans="1:7" customFormat="1" hidden="1">
      <c r="A364" s="30"/>
      <c r="B364" s="405"/>
      <c r="C364" s="405"/>
      <c r="D364" t="s">
        <v>14</v>
      </c>
      <c r="E364" s="1">
        <v>5.0999999999999996</v>
      </c>
      <c r="F364" s="1"/>
      <c r="G364" s="1">
        <f t="shared" si="5"/>
        <v>48.5</v>
      </c>
    </row>
    <row r="365" spans="1:7" customFormat="1" hidden="1">
      <c r="A365" s="30"/>
      <c r="B365" s="405"/>
      <c r="C365" s="405"/>
      <c r="D365" t="s">
        <v>15</v>
      </c>
      <c r="E365" s="1">
        <v>60</v>
      </c>
      <c r="F365" s="1"/>
      <c r="G365" s="1">
        <f t="shared" si="5"/>
        <v>108.5</v>
      </c>
    </row>
    <row r="366" spans="1:7" customFormat="1" hidden="1">
      <c r="A366" s="30"/>
      <c r="B366" s="405"/>
      <c r="C366" s="405"/>
      <c r="D366" t="s">
        <v>31</v>
      </c>
      <c r="E366" s="1">
        <v>5</v>
      </c>
      <c r="F366" s="1"/>
      <c r="G366" s="1">
        <f t="shared" si="5"/>
        <v>113.5</v>
      </c>
    </row>
    <row r="367" spans="1:7" customFormat="1" hidden="1">
      <c r="A367" s="30"/>
      <c r="B367" s="405"/>
      <c r="C367" s="405"/>
      <c r="D367" t="s">
        <v>37</v>
      </c>
      <c r="E367" s="1">
        <v>8.5</v>
      </c>
      <c r="F367" s="1"/>
      <c r="G367" s="1">
        <f t="shared" si="5"/>
        <v>122</v>
      </c>
    </row>
    <row r="368" spans="1:7" customFormat="1" hidden="1">
      <c r="A368" s="30">
        <v>44104</v>
      </c>
      <c r="B368" s="405" t="s">
        <v>10</v>
      </c>
      <c r="C368" s="405" t="s">
        <v>26</v>
      </c>
      <c r="D368" t="s">
        <v>15</v>
      </c>
      <c r="E368" s="1"/>
      <c r="F368" s="1">
        <v>60</v>
      </c>
      <c r="G368" s="1">
        <f t="shared" si="5"/>
        <v>62</v>
      </c>
    </row>
    <row r="369" spans="1:7" customFormat="1" hidden="1">
      <c r="A369" s="30">
        <v>44104</v>
      </c>
      <c r="B369" s="405" t="s">
        <v>10</v>
      </c>
      <c r="C369" s="405" t="s">
        <v>26</v>
      </c>
      <c r="D369" t="s">
        <v>16</v>
      </c>
      <c r="E369" s="1"/>
      <c r="F369" s="1">
        <v>5</v>
      </c>
      <c r="G369" s="1">
        <f t="shared" si="5"/>
        <v>57</v>
      </c>
    </row>
    <row r="370" spans="1:7" customFormat="1" hidden="1">
      <c r="A370" s="30">
        <v>44155</v>
      </c>
      <c r="B370" s="405">
        <v>20784</v>
      </c>
      <c r="C370" s="405" t="s">
        <v>26</v>
      </c>
      <c r="D370" t="s">
        <v>37</v>
      </c>
      <c r="E370" s="1"/>
      <c r="F370" s="1">
        <v>8.5</v>
      </c>
      <c r="G370" s="1">
        <f t="shared" si="5"/>
        <v>48.5</v>
      </c>
    </row>
    <row r="371" spans="1:7" customFormat="1" hidden="1">
      <c r="A371" s="30">
        <v>44181</v>
      </c>
      <c r="B371" s="405">
        <v>21098</v>
      </c>
      <c r="C371" s="405" t="s">
        <v>26</v>
      </c>
      <c r="D371" t="s">
        <v>13</v>
      </c>
      <c r="E371" s="1"/>
      <c r="F371" s="1">
        <v>43.4</v>
      </c>
      <c r="G371" s="1">
        <f t="shared" si="5"/>
        <v>5.1000000000000014</v>
      </c>
    </row>
    <row r="372" spans="1:7" customFormat="1" hidden="1">
      <c r="A372" s="30">
        <v>44181</v>
      </c>
      <c r="B372" s="405">
        <v>21098</v>
      </c>
      <c r="C372" s="405" t="s">
        <v>26</v>
      </c>
      <c r="D372" t="s">
        <v>14</v>
      </c>
      <c r="E372" s="1"/>
      <c r="F372" s="1">
        <v>5.0999999999999996</v>
      </c>
      <c r="G372" s="1">
        <f t="shared" si="5"/>
        <v>0</v>
      </c>
    </row>
    <row r="373" spans="1:7" customFormat="1" hidden="1">
      <c r="A373" s="32">
        <v>44135</v>
      </c>
      <c r="B373" s="404" t="s">
        <v>11</v>
      </c>
      <c r="C373" s="404" t="s">
        <v>27</v>
      </c>
      <c r="D373" t="s">
        <v>13</v>
      </c>
      <c r="E373" s="1">
        <v>50.9</v>
      </c>
      <c r="F373" s="1"/>
      <c r="G373" s="1">
        <f t="shared" si="5"/>
        <v>50.9</v>
      </c>
    </row>
    <row r="374" spans="1:7" customFormat="1" hidden="1">
      <c r="A374" s="30"/>
      <c r="B374" s="405"/>
      <c r="C374" s="405"/>
      <c r="D374" t="s">
        <v>14</v>
      </c>
      <c r="E374" s="1">
        <v>5.4</v>
      </c>
      <c r="F374" s="1"/>
      <c r="G374" s="1">
        <f t="shared" si="5"/>
        <v>56.3</v>
      </c>
    </row>
    <row r="375" spans="1:7" customFormat="1" hidden="1">
      <c r="A375" s="30"/>
      <c r="B375" s="405"/>
      <c r="C375" s="405"/>
      <c r="D375" t="s">
        <v>15</v>
      </c>
      <c r="E375" s="1">
        <v>60</v>
      </c>
      <c r="F375" s="1"/>
      <c r="G375" s="1">
        <f t="shared" si="5"/>
        <v>116.3</v>
      </c>
    </row>
    <row r="376" spans="1:7" customFormat="1" hidden="1">
      <c r="A376" s="30"/>
      <c r="B376" s="405"/>
      <c r="C376" s="405"/>
      <c r="D376" t="s">
        <v>31</v>
      </c>
      <c r="E376" s="1">
        <v>5</v>
      </c>
      <c r="F376" s="1"/>
      <c r="G376" s="1">
        <f t="shared" si="5"/>
        <v>121.3</v>
      </c>
    </row>
    <row r="377" spans="1:7" customFormat="1" hidden="1">
      <c r="A377" s="30"/>
      <c r="B377" s="405"/>
      <c r="C377" s="405"/>
      <c r="D377" s="56" t="s">
        <v>38</v>
      </c>
      <c r="E377" s="1">
        <v>10</v>
      </c>
      <c r="F377" s="1"/>
      <c r="G377" s="1">
        <f t="shared" si="5"/>
        <v>131.30000000000001</v>
      </c>
    </row>
    <row r="378" spans="1:7" customFormat="1" hidden="1">
      <c r="A378" s="30"/>
      <c r="B378" s="405"/>
      <c r="C378" s="405"/>
      <c r="D378" s="56" t="s">
        <v>39</v>
      </c>
      <c r="E378" s="1">
        <v>10</v>
      </c>
      <c r="F378" s="1"/>
      <c r="G378" s="1">
        <f t="shared" si="5"/>
        <v>141.30000000000001</v>
      </c>
    </row>
    <row r="379" spans="1:7" customFormat="1" hidden="1">
      <c r="A379" s="30">
        <v>44135</v>
      </c>
      <c r="B379" s="405" t="s">
        <v>10</v>
      </c>
      <c r="C379" s="405" t="s">
        <v>27</v>
      </c>
      <c r="D379" t="s">
        <v>15</v>
      </c>
      <c r="E379" s="1"/>
      <c r="F379" s="1">
        <v>20</v>
      </c>
      <c r="G379" s="1">
        <f t="shared" si="5"/>
        <v>121.30000000000001</v>
      </c>
    </row>
    <row r="380" spans="1:7" customFormat="1" hidden="1">
      <c r="A380" s="30">
        <v>44155</v>
      </c>
      <c r="B380" s="405">
        <v>20783</v>
      </c>
      <c r="C380" s="405" t="s">
        <v>27</v>
      </c>
      <c r="D380" t="s">
        <v>15</v>
      </c>
      <c r="E380" s="1"/>
      <c r="F380" s="1">
        <v>40</v>
      </c>
      <c r="G380" s="1">
        <f t="shared" si="5"/>
        <v>81.300000000000011</v>
      </c>
    </row>
    <row r="381" spans="1:7" customFormat="1" hidden="1">
      <c r="A381" s="30">
        <v>44155</v>
      </c>
      <c r="B381" s="405">
        <v>20783</v>
      </c>
      <c r="C381" s="405" t="s">
        <v>27</v>
      </c>
      <c r="D381" t="s">
        <v>31</v>
      </c>
      <c r="E381" s="1"/>
      <c r="F381" s="1">
        <v>5</v>
      </c>
      <c r="G381" s="1">
        <f t="shared" si="5"/>
        <v>76.300000000000011</v>
      </c>
    </row>
    <row r="382" spans="1:7" customFormat="1" hidden="1">
      <c r="A382" s="30">
        <v>44181</v>
      </c>
      <c r="B382" s="405">
        <v>21098</v>
      </c>
      <c r="C382" s="405" t="s">
        <v>27</v>
      </c>
      <c r="D382" t="s">
        <v>13</v>
      </c>
      <c r="E382" s="1"/>
      <c r="F382" s="1">
        <v>50.9</v>
      </c>
      <c r="G382" s="1">
        <f t="shared" si="5"/>
        <v>25.400000000000013</v>
      </c>
    </row>
    <row r="383" spans="1:7" customFormat="1" hidden="1">
      <c r="A383" s="30">
        <v>44181</v>
      </c>
      <c r="B383" s="405">
        <v>21098</v>
      </c>
      <c r="C383" s="405" t="s">
        <v>27</v>
      </c>
      <c r="D383" t="s">
        <v>14</v>
      </c>
      <c r="E383" s="1"/>
      <c r="F383" s="1">
        <v>5.4</v>
      </c>
      <c r="G383" s="1">
        <f t="shared" si="5"/>
        <v>20.000000000000014</v>
      </c>
    </row>
    <row r="384" spans="1:7" customFormat="1" hidden="1">
      <c r="A384" s="30">
        <v>44265</v>
      </c>
      <c r="B384" s="405">
        <v>21886</v>
      </c>
      <c r="C384" s="405" t="s">
        <v>27</v>
      </c>
      <c r="D384" s="56" t="s">
        <v>38</v>
      </c>
      <c r="E384" s="1"/>
      <c r="F384" s="1">
        <v>10</v>
      </c>
      <c r="G384" s="1">
        <f t="shared" si="5"/>
        <v>10.000000000000014</v>
      </c>
    </row>
    <row r="385" spans="1:7" customFormat="1" hidden="1">
      <c r="A385" s="30">
        <v>44265</v>
      </c>
      <c r="B385" s="405">
        <v>21886</v>
      </c>
      <c r="C385" s="405" t="s">
        <v>27</v>
      </c>
      <c r="D385" s="56" t="s">
        <v>39</v>
      </c>
      <c r="E385" s="1"/>
      <c r="F385" s="1">
        <v>10</v>
      </c>
      <c r="G385" s="1">
        <f t="shared" si="5"/>
        <v>1.4210854715202004E-14</v>
      </c>
    </row>
    <row r="386" spans="1:7" customFormat="1" hidden="1">
      <c r="A386" s="32">
        <v>44165</v>
      </c>
      <c r="B386" s="404" t="s">
        <v>11</v>
      </c>
      <c r="C386" s="404" t="s">
        <v>28</v>
      </c>
      <c r="D386" t="s">
        <v>13</v>
      </c>
      <c r="E386" s="1">
        <v>48.3</v>
      </c>
      <c r="F386" s="1"/>
      <c r="G386" s="1">
        <f t="shared" si="5"/>
        <v>48.300000000000011</v>
      </c>
    </row>
    <row r="387" spans="1:7" customFormat="1" hidden="1">
      <c r="A387" s="30"/>
      <c r="B387" s="405"/>
      <c r="C387" s="405"/>
      <c r="D387" t="s">
        <v>14</v>
      </c>
      <c r="E387" s="1">
        <v>5.6</v>
      </c>
      <c r="F387" s="1"/>
      <c r="G387" s="1">
        <f t="shared" si="5"/>
        <v>53.900000000000013</v>
      </c>
    </row>
    <row r="388" spans="1:7" customFormat="1" hidden="1">
      <c r="A388" s="30"/>
      <c r="B388" s="405"/>
      <c r="C388" s="405"/>
      <c r="D388" t="s">
        <v>15</v>
      </c>
      <c r="E388" s="1">
        <v>60</v>
      </c>
      <c r="F388" s="1"/>
      <c r="G388" s="1">
        <f t="shared" si="5"/>
        <v>113.9</v>
      </c>
    </row>
    <row r="389" spans="1:7" customFormat="1" hidden="1">
      <c r="A389" s="30"/>
      <c r="B389" s="405"/>
      <c r="C389" s="405"/>
      <c r="D389" t="s">
        <v>31</v>
      </c>
      <c r="E389" s="1">
        <v>5</v>
      </c>
      <c r="F389" s="1"/>
      <c r="G389" s="1">
        <f t="shared" si="5"/>
        <v>118.9</v>
      </c>
    </row>
    <row r="390" spans="1:7" customFormat="1" hidden="1">
      <c r="A390" s="30">
        <v>44195</v>
      </c>
      <c r="B390" s="405">
        <v>21274</v>
      </c>
      <c r="C390" s="405" t="s">
        <v>28</v>
      </c>
      <c r="D390" t="s">
        <v>13</v>
      </c>
      <c r="E390" s="1"/>
      <c r="F390" s="1">
        <v>48.3</v>
      </c>
      <c r="G390" s="1">
        <f t="shared" si="5"/>
        <v>70.600000000000009</v>
      </c>
    </row>
    <row r="391" spans="1:7" customFormat="1" hidden="1">
      <c r="A391" s="30">
        <v>44195</v>
      </c>
      <c r="B391" s="405">
        <v>21274</v>
      </c>
      <c r="C391" s="405" t="s">
        <v>28</v>
      </c>
      <c r="D391" t="s">
        <v>14</v>
      </c>
      <c r="E391" s="1"/>
      <c r="F391" s="1">
        <v>5.6</v>
      </c>
      <c r="G391" s="1">
        <f t="shared" ref="G391:G456" si="6">+G390+E391-F391</f>
        <v>65.000000000000014</v>
      </c>
    </row>
    <row r="392" spans="1:7" customFormat="1" hidden="1">
      <c r="A392" s="30">
        <v>44195</v>
      </c>
      <c r="B392" s="405">
        <v>21274</v>
      </c>
      <c r="C392" s="405" t="s">
        <v>28</v>
      </c>
      <c r="D392" t="s">
        <v>15</v>
      </c>
      <c r="E392" s="1"/>
      <c r="F392" s="1">
        <v>60</v>
      </c>
      <c r="G392" s="1">
        <f t="shared" si="6"/>
        <v>5.0000000000000142</v>
      </c>
    </row>
    <row r="393" spans="1:7" customFormat="1" hidden="1">
      <c r="A393" s="30">
        <v>44195</v>
      </c>
      <c r="B393" s="405">
        <v>21274</v>
      </c>
      <c r="C393" s="405" t="s">
        <v>28</v>
      </c>
      <c r="D393" t="s">
        <v>31</v>
      </c>
      <c r="E393" s="1"/>
      <c r="F393" s="1">
        <v>5</v>
      </c>
      <c r="G393" s="1">
        <f t="shared" si="6"/>
        <v>1.4210854715202004E-14</v>
      </c>
    </row>
    <row r="394" spans="1:7" customFormat="1" hidden="1">
      <c r="A394" s="32">
        <v>44196</v>
      </c>
      <c r="B394" s="404" t="s">
        <v>11</v>
      </c>
      <c r="C394" s="404" t="s">
        <v>29</v>
      </c>
      <c r="D394" t="s">
        <v>13</v>
      </c>
      <c r="E394" s="1">
        <v>55.2</v>
      </c>
      <c r="F394" s="1"/>
      <c r="G394" s="1">
        <f t="shared" si="6"/>
        <v>55.200000000000017</v>
      </c>
    </row>
    <row r="395" spans="1:7" customFormat="1" hidden="1">
      <c r="A395" s="30"/>
      <c r="B395" s="405"/>
      <c r="C395" s="405"/>
      <c r="D395" t="s">
        <v>14</v>
      </c>
      <c r="E395" s="1">
        <v>4.9000000000000004</v>
      </c>
      <c r="F395" s="1"/>
      <c r="G395" s="1">
        <f t="shared" si="6"/>
        <v>60.100000000000016</v>
      </c>
    </row>
    <row r="396" spans="1:7" customFormat="1" hidden="1">
      <c r="A396" s="30"/>
      <c r="B396" s="405"/>
      <c r="C396" s="405"/>
      <c r="D396" t="s">
        <v>15</v>
      </c>
      <c r="E396" s="1">
        <v>60</v>
      </c>
      <c r="F396" s="1"/>
      <c r="G396" s="1">
        <f t="shared" si="6"/>
        <v>120.10000000000002</v>
      </c>
    </row>
    <row r="397" spans="1:7" customFormat="1" hidden="1">
      <c r="A397" s="30"/>
      <c r="B397" s="405"/>
      <c r="C397" s="405"/>
      <c r="D397" t="s">
        <v>31</v>
      </c>
      <c r="E397" s="1">
        <v>5</v>
      </c>
      <c r="F397" s="1"/>
      <c r="G397" s="1">
        <f t="shared" si="6"/>
        <v>125.10000000000002</v>
      </c>
    </row>
    <row r="398" spans="1:7" customFormat="1" hidden="1">
      <c r="A398" s="30">
        <v>44195</v>
      </c>
      <c r="B398" s="405">
        <v>21274</v>
      </c>
      <c r="C398" s="405" t="s">
        <v>29</v>
      </c>
      <c r="D398" t="s">
        <v>15</v>
      </c>
      <c r="E398" s="1"/>
      <c r="F398" s="1">
        <v>60</v>
      </c>
      <c r="G398" s="1">
        <f t="shared" si="6"/>
        <v>65.100000000000023</v>
      </c>
    </row>
    <row r="399" spans="1:7" customFormat="1" hidden="1">
      <c r="A399" s="30">
        <v>44195</v>
      </c>
      <c r="B399" s="405">
        <v>21274</v>
      </c>
      <c r="C399" s="405" t="s">
        <v>29</v>
      </c>
      <c r="D399" t="s">
        <v>31</v>
      </c>
      <c r="E399" s="1"/>
      <c r="F399" s="1">
        <v>5</v>
      </c>
      <c r="G399" s="1">
        <f t="shared" si="6"/>
        <v>60.100000000000023</v>
      </c>
    </row>
    <row r="400" spans="1:7" customFormat="1" hidden="1">
      <c r="A400" s="30">
        <v>44256</v>
      </c>
      <c r="B400" s="405">
        <v>21669</v>
      </c>
      <c r="C400" s="405" t="s">
        <v>29</v>
      </c>
      <c r="D400" t="s">
        <v>13</v>
      </c>
      <c r="E400" s="1"/>
      <c r="F400" s="1">
        <v>55.2</v>
      </c>
      <c r="G400" s="1">
        <f t="shared" si="6"/>
        <v>4.9000000000000199</v>
      </c>
    </row>
    <row r="401" spans="1:12" hidden="1">
      <c r="A401" s="30">
        <v>44256</v>
      </c>
      <c r="B401" s="405">
        <v>21669</v>
      </c>
      <c r="C401" s="405" t="s">
        <v>29</v>
      </c>
      <c r="D401" t="s">
        <v>14</v>
      </c>
      <c r="F401" s="1">
        <v>4.9000000000000004</v>
      </c>
      <c r="G401" s="1">
        <f t="shared" si="6"/>
        <v>1.9539925233402755E-14</v>
      </c>
      <c r="L401"/>
    </row>
    <row r="402" spans="1:12" hidden="1">
      <c r="A402" s="32">
        <v>44227</v>
      </c>
      <c r="B402" s="404" t="s">
        <v>11</v>
      </c>
      <c r="C402" s="404" t="s">
        <v>12</v>
      </c>
      <c r="D402" t="s">
        <v>13</v>
      </c>
      <c r="E402" s="1">
        <v>58.9</v>
      </c>
      <c r="G402" s="1">
        <f t="shared" si="6"/>
        <v>58.90000000000002</v>
      </c>
      <c r="L402"/>
    </row>
    <row r="403" spans="1:12" hidden="1">
      <c r="B403" s="405"/>
      <c r="C403" s="405"/>
      <c r="D403" t="s">
        <v>14</v>
      </c>
      <c r="E403" s="1">
        <v>6.3</v>
      </c>
      <c r="G403" s="1">
        <f t="shared" si="6"/>
        <v>65.200000000000017</v>
      </c>
      <c r="L403"/>
    </row>
    <row r="404" spans="1:12" hidden="1">
      <c r="B404" s="405"/>
      <c r="C404" s="405"/>
      <c r="D404" t="s">
        <v>15</v>
      </c>
      <c r="E404" s="1">
        <v>60</v>
      </c>
      <c r="G404" s="1">
        <f t="shared" si="6"/>
        <v>125.20000000000002</v>
      </c>
      <c r="L404"/>
    </row>
    <row r="405" spans="1:12" hidden="1">
      <c r="B405" s="405"/>
      <c r="C405" s="405"/>
      <c r="D405" t="s">
        <v>31</v>
      </c>
      <c r="E405" s="1">
        <v>5</v>
      </c>
      <c r="G405" s="1">
        <f t="shared" si="6"/>
        <v>130.20000000000002</v>
      </c>
      <c r="L405"/>
    </row>
    <row r="406" spans="1:12" hidden="1">
      <c r="A406" s="30">
        <v>44256</v>
      </c>
      <c r="B406" s="405">
        <v>21669</v>
      </c>
      <c r="C406" s="405" t="s">
        <v>12</v>
      </c>
      <c r="D406" t="s">
        <v>13</v>
      </c>
      <c r="F406" s="1">
        <v>58.9</v>
      </c>
      <c r="G406" s="1">
        <f t="shared" si="6"/>
        <v>71.300000000000011</v>
      </c>
      <c r="L406"/>
    </row>
    <row r="407" spans="1:12" hidden="1">
      <c r="A407" s="30">
        <v>44256</v>
      </c>
      <c r="B407" s="405">
        <v>21669</v>
      </c>
      <c r="C407" s="405" t="s">
        <v>12</v>
      </c>
      <c r="D407" t="s">
        <v>14</v>
      </c>
      <c r="F407" s="1">
        <v>6.3</v>
      </c>
      <c r="G407" s="1">
        <f t="shared" si="6"/>
        <v>65.000000000000014</v>
      </c>
      <c r="L407"/>
    </row>
    <row r="408" spans="1:12" hidden="1">
      <c r="A408" s="30">
        <v>44265</v>
      </c>
      <c r="B408" s="405">
        <v>21887</v>
      </c>
      <c r="C408" s="405" t="s">
        <v>12</v>
      </c>
      <c r="D408" t="s">
        <v>15</v>
      </c>
      <c r="F408" s="1">
        <v>60</v>
      </c>
      <c r="G408" s="1">
        <f t="shared" si="6"/>
        <v>5.0000000000000142</v>
      </c>
      <c r="L408"/>
    </row>
    <row r="409" spans="1:12" hidden="1">
      <c r="A409" s="30">
        <v>44265</v>
      </c>
      <c r="B409" s="405">
        <v>21887</v>
      </c>
      <c r="C409" s="405" t="s">
        <v>12</v>
      </c>
      <c r="D409" t="s">
        <v>16</v>
      </c>
      <c r="F409" s="1">
        <v>5</v>
      </c>
      <c r="G409" s="1">
        <f t="shared" si="6"/>
        <v>1.4210854715202004E-14</v>
      </c>
      <c r="L409"/>
    </row>
    <row r="410" spans="1:12" hidden="1">
      <c r="A410" s="32">
        <v>44255</v>
      </c>
      <c r="B410" s="404" t="s">
        <v>11</v>
      </c>
      <c r="C410" s="404" t="s">
        <v>19</v>
      </c>
      <c r="D410" t="s">
        <v>13</v>
      </c>
      <c r="E410" s="1">
        <v>62.1</v>
      </c>
      <c r="G410" s="1">
        <f t="shared" si="6"/>
        <v>62.100000000000016</v>
      </c>
      <c r="L410"/>
    </row>
    <row r="411" spans="1:12" hidden="1">
      <c r="B411" s="405"/>
      <c r="C411" s="405"/>
      <c r="D411" t="s">
        <v>14</v>
      </c>
      <c r="E411" s="1">
        <v>5.7</v>
      </c>
      <c r="G411" s="1">
        <f t="shared" si="6"/>
        <v>67.800000000000011</v>
      </c>
      <c r="L411"/>
    </row>
    <row r="412" spans="1:12" hidden="1">
      <c r="B412" s="405"/>
      <c r="C412" s="405"/>
      <c r="D412" t="s">
        <v>15</v>
      </c>
      <c r="E412" s="1">
        <v>56</v>
      </c>
      <c r="G412" s="1">
        <f t="shared" si="6"/>
        <v>123.80000000000001</v>
      </c>
      <c r="L412"/>
    </row>
    <row r="413" spans="1:12" hidden="1">
      <c r="B413" s="405"/>
      <c r="C413" s="405"/>
      <c r="D413" t="s">
        <v>31</v>
      </c>
      <c r="E413" s="1">
        <v>5</v>
      </c>
      <c r="G413" s="1">
        <f t="shared" si="6"/>
        <v>128.80000000000001</v>
      </c>
      <c r="L413"/>
    </row>
    <row r="414" spans="1:12">
      <c r="B414" s="405"/>
      <c r="C414" s="405"/>
      <c r="D414" t="s">
        <v>235</v>
      </c>
      <c r="E414" s="1">
        <v>300</v>
      </c>
      <c r="G414" s="1">
        <f t="shared" si="6"/>
        <v>428.8</v>
      </c>
    </row>
    <row r="415" spans="1:12" hidden="1">
      <c r="A415" s="30">
        <v>44265</v>
      </c>
      <c r="B415" s="405">
        <v>21887</v>
      </c>
      <c r="C415" s="405" t="s">
        <v>19</v>
      </c>
      <c r="D415" t="s">
        <v>15</v>
      </c>
      <c r="F415" s="1">
        <v>56</v>
      </c>
      <c r="G415" s="1">
        <f t="shared" si="6"/>
        <v>372.8</v>
      </c>
      <c r="L415"/>
    </row>
    <row r="416" spans="1:12" hidden="1">
      <c r="A416" s="30">
        <v>44265</v>
      </c>
      <c r="B416" s="405">
        <v>21887</v>
      </c>
      <c r="C416" s="405" t="s">
        <v>19</v>
      </c>
      <c r="D416" t="s">
        <v>16</v>
      </c>
      <c r="F416" s="1">
        <v>5</v>
      </c>
      <c r="G416" s="1">
        <f t="shared" si="6"/>
        <v>367.8</v>
      </c>
      <c r="L416"/>
    </row>
    <row r="417" spans="1:12">
      <c r="A417" s="30">
        <v>44274</v>
      </c>
      <c r="B417" s="405">
        <v>21947</v>
      </c>
      <c r="C417" s="405" t="s">
        <v>19</v>
      </c>
      <c r="D417" t="s">
        <v>235</v>
      </c>
      <c r="F417" s="1">
        <v>300</v>
      </c>
      <c r="G417" s="1">
        <f t="shared" si="6"/>
        <v>67.800000000000011</v>
      </c>
    </row>
    <row r="418" spans="1:12" hidden="1">
      <c r="A418" s="30">
        <v>44299</v>
      </c>
      <c r="B418" s="405">
        <v>22142</v>
      </c>
      <c r="C418" s="405" t="s">
        <v>19</v>
      </c>
      <c r="D418" t="s">
        <v>13</v>
      </c>
      <c r="F418" s="1">
        <v>62.1</v>
      </c>
      <c r="G418" s="1">
        <f t="shared" si="6"/>
        <v>5.7000000000000099</v>
      </c>
      <c r="L418"/>
    </row>
    <row r="419" spans="1:12" hidden="1">
      <c r="A419" s="30">
        <v>44299</v>
      </c>
      <c r="B419" s="405">
        <v>22142</v>
      </c>
      <c r="C419" s="405" t="s">
        <v>19</v>
      </c>
      <c r="D419" t="s">
        <v>14</v>
      </c>
      <c r="F419" s="1">
        <v>5.7</v>
      </c>
      <c r="G419" s="1">
        <f t="shared" si="6"/>
        <v>9.7699626167013776E-15</v>
      </c>
      <c r="L419"/>
    </row>
    <row r="420" spans="1:12" hidden="1">
      <c r="A420" s="32">
        <v>44286</v>
      </c>
      <c r="B420" s="404" t="s">
        <v>11</v>
      </c>
      <c r="C420" s="404" t="s">
        <v>20</v>
      </c>
      <c r="D420" t="s">
        <v>13</v>
      </c>
      <c r="E420" s="1">
        <v>68.099999999999994</v>
      </c>
      <c r="G420" s="1">
        <f t="shared" si="6"/>
        <v>68.100000000000009</v>
      </c>
      <c r="L420"/>
    </row>
    <row r="421" spans="1:12" hidden="1">
      <c r="B421" s="405"/>
      <c r="C421" s="405"/>
      <c r="D421" t="s">
        <v>14</v>
      </c>
      <c r="E421" s="1">
        <v>3.8</v>
      </c>
      <c r="G421" s="1">
        <f t="shared" si="6"/>
        <v>71.900000000000006</v>
      </c>
      <c r="L421"/>
    </row>
    <row r="422" spans="1:12" hidden="1">
      <c r="B422" s="405"/>
      <c r="C422" s="405"/>
      <c r="D422" t="s">
        <v>15</v>
      </c>
      <c r="E422" s="1">
        <v>60</v>
      </c>
      <c r="G422" s="1">
        <f t="shared" si="6"/>
        <v>131.9</v>
      </c>
      <c r="L422"/>
    </row>
    <row r="423" spans="1:12" hidden="1">
      <c r="B423" s="405"/>
      <c r="C423" s="405"/>
      <c r="D423" t="s">
        <v>31</v>
      </c>
      <c r="E423" s="1">
        <v>5</v>
      </c>
      <c r="G423" s="1">
        <f t="shared" si="6"/>
        <v>136.9</v>
      </c>
      <c r="L423"/>
    </row>
    <row r="424" spans="1:12" hidden="1">
      <c r="B424" s="405"/>
      <c r="C424" s="405"/>
      <c r="D424" t="s">
        <v>40</v>
      </c>
      <c r="E424" s="1">
        <v>10</v>
      </c>
      <c r="G424" s="1">
        <f t="shared" si="6"/>
        <v>146.9</v>
      </c>
      <c r="L424"/>
    </row>
    <row r="425" spans="1:12" hidden="1">
      <c r="A425" s="30">
        <v>44277</v>
      </c>
      <c r="B425" s="405">
        <v>21983</v>
      </c>
      <c r="C425" s="405" t="s">
        <v>20</v>
      </c>
      <c r="D425" t="s">
        <v>40</v>
      </c>
      <c r="F425" s="1">
        <v>10</v>
      </c>
      <c r="G425" s="1">
        <f t="shared" si="6"/>
        <v>136.9</v>
      </c>
      <c r="L425"/>
    </row>
    <row r="426" spans="1:12" hidden="1">
      <c r="A426" s="30">
        <v>44299</v>
      </c>
      <c r="B426" s="405">
        <v>22142</v>
      </c>
      <c r="C426" s="405" t="s">
        <v>20</v>
      </c>
      <c r="D426" t="s">
        <v>15</v>
      </c>
      <c r="F426" s="1">
        <v>60</v>
      </c>
      <c r="G426" s="1">
        <f t="shared" si="6"/>
        <v>76.900000000000006</v>
      </c>
      <c r="L426"/>
    </row>
    <row r="427" spans="1:12" hidden="1">
      <c r="A427" s="30">
        <v>44299</v>
      </c>
      <c r="B427" s="405">
        <v>22142</v>
      </c>
      <c r="C427" s="405" t="s">
        <v>20</v>
      </c>
      <c r="D427" t="s">
        <v>16</v>
      </c>
      <c r="F427" s="1">
        <v>5</v>
      </c>
      <c r="G427" s="1">
        <f t="shared" si="6"/>
        <v>71.900000000000006</v>
      </c>
      <c r="L427"/>
    </row>
    <row r="428" spans="1:12" hidden="1">
      <c r="A428" s="30">
        <v>44329</v>
      </c>
      <c r="B428" s="405">
        <v>22453</v>
      </c>
      <c r="C428" s="405" t="s">
        <v>20</v>
      </c>
      <c r="D428" t="s">
        <v>13</v>
      </c>
      <c r="F428" s="1">
        <v>68.099999999999994</v>
      </c>
      <c r="G428" s="1">
        <f t="shared" si="6"/>
        <v>3.8000000000000114</v>
      </c>
      <c r="L428"/>
    </row>
    <row r="429" spans="1:12" hidden="1">
      <c r="A429" s="30">
        <v>44329</v>
      </c>
      <c r="B429" s="405">
        <v>22453</v>
      </c>
      <c r="C429" s="405" t="s">
        <v>20</v>
      </c>
      <c r="D429" t="s">
        <v>14</v>
      </c>
      <c r="F429" s="1">
        <v>3.8</v>
      </c>
      <c r="G429" s="1">
        <f t="shared" si="6"/>
        <v>1.1546319456101628E-14</v>
      </c>
      <c r="L429"/>
    </row>
    <row r="430" spans="1:12" hidden="1">
      <c r="A430" s="32">
        <v>44316</v>
      </c>
      <c r="B430" s="404" t="s">
        <v>11</v>
      </c>
      <c r="C430" s="404" t="s">
        <v>21</v>
      </c>
      <c r="D430" t="s">
        <v>13</v>
      </c>
      <c r="E430" s="1">
        <v>65.7</v>
      </c>
      <c r="G430" s="1">
        <f t="shared" si="6"/>
        <v>65.700000000000017</v>
      </c>
      <c r="L430"/>
    </row>
    <row r="431" spans="1:12" hidden="1">
      <c r="B431" s="405"/>
      <c r="C431" s="405"/>
      <c r="D431" t="s">
        <v>14</v>
      </c>
      <c r="E431" s="1">
        <v>4.8</v>
      </c>
      <c r="G431" s="1">
        <f t="shared" si="6"/>
        <v>70.500000000000014</v>
      </c>
      <c r="L431"/>
    </row>
    <row r="432" spans="1:12" hidden="1">
      <c r="B432" s="405"/>
      <c r="C432" s="405"/>
      <c r="D432" t="s">
        <v>15</v>
      </c>
      <c r="E432" s="1">
        <v>60</v>
      </c>
      <c r="G432" s="1">
        <f t="shared" si="6"/>
        <v>130.5</v>
      </c>
      <c r="L432"/>
    </row>
    <row r="433" spans="1:7" customFormat="1" hidden="1">
      <c r="A433" s="30"/>
      <c r="B433" s="405"/>
      <c r="C433" s="405"/>
      <c r="D433" t="s">
        <v>31</v>
      </c>
      <c r="E433" s="1">
        <v>5</v>
      </c>
      <c r="F433" s="1"/>
      <c r="G433" s="1">
        <f t="shared" si="6"/>
        <v>135.5</v>
      </c>
    </row>
    <row r="434" spans="1:7" customFormat="1" hidden="1">
      <c r="A434" s="30">
        <v>44329</v>
      </c>
      <c r="B434" s="405">
        <v>22453</v>
      </c>
      <c r="C434" s="405" t="s">
        <v>21</v>
      </c>
      <c r="D434" t="s">
        <v>15</v>
      </c>
      <c r="E434" s="1"/>
      <c r="F434" s="1">
        <v>60</v>
      </c>
      <c r="G434" s="1">
        <f t="shared" si="6"/>
        <v>75.5</v>
      </c>
    </row>
    <row r="435" spans="1:7" customFormat="1" hidden="1">
      <c r="A435" s="30">
        <v>44329</v>
      </c>
      <c r="B435" s="405">
        <v>22453</v>
      </c>
      <c r="C435" s="405" t="s">
        <v>21</v>
      </c>
      <c r="D435" t="s">
        <v>16</v>
      </c>
      <c r="E435" s="1"/>
      <c r="F435" s="1">
        <v>5</v>
      </c>
      <c r="G435" s="1">
        <f t="shared" si="6"/>
        <v>70.5</v>
      </c>
    </row>
    <row r="436" spans="1:7" customFormat="1" hidden="1">
      <c r="A436" s="30">
        <v>44336</v>
      </c>
      <c r="B436" s="405">
        <v>22499</v>
      </c>
      <c r="C436" s="405" t="s">
        <v>21</v>
      </c>
      <c r="D436" t="s">
        <v>13</v>
      </c>
      <c r="E436" s="1"/>
      <c r="F436" s="1">
        <v>65.7</v>
      </c>
      <c r="G436" s="1">
        <f t="shared" si="6"/>
        <v>4.7999999999999972</v>
      </c>
    </row>
    <row r="437" spans="1:7" customFormat="1" hidden="1">
      <c r="A437" s="30">
        <v>44336</v>
      </c>
      <c r="B437" s="405">
        <v>22499</v>
      </c>
      <c r="C437" s="405" t="s">
        <v>21</v>
      </c>
      <c r="D437" t="s">
        <v>14</v>
      </c>
      <c r="E437" s="1"/>
      <c r="F437" s="1">
        <v>4.8</v>
      </c>
      <c r="G437" s="1">
        <f t="shared" si="6"/>
        <v>0</v>
      </c>
    </row>
    <row r="438" spans="1:7" customFormat="1" hidden="1">
      <c r="A438" s="32">
        <v>44347</v>
      </c>
      <c r="B438" s="404" t="s">
        <v>11</v>
      </c>
      <c r="C438" s="404" t="s">
        <v>22</v>
      </c>
      <c r="D438" t="s">
        <v>13</v>
      </c>
      <c r="E438" s="1">
        <v>62.7</v>
      </c>
      <c r="F438" s="1"/>
      <c r="G438" s="1">
        <f t="shared" si="6"/>
        <v>62.7</v>
      </c>
    </row>
    <row r="439" spans="1:7" customFormat="1" hidden="1">
      <c r="A439" s="30"/>
      <c r="B439" s="405"/>
      <c r="C439" s="405"/>
      <c r="D439" t="s">
        <v>14</v>
      </c>
      <c r="E439" s="1">
        <v>3.5</v>
      </c>
      <c r="F439" s="1"/>
      <c r="G439" s="1">
        <f t="shared" si="6"/>
        <v>66.2</v>
      </c>
    </row>
    <row r="440" spans="1:7" customFormat="1" hidden="1">
      <c r="A440" s="30"/>
      <c r="B440" s="405"/>
      <c r="C440" s="405"/>
      <c r="D440" t="s">
        <v>15</v>
      </c>
      <c r="E440" s="1">
        <v>60</v>
      </c>
      <c r="F440" s="1"/>
      <c r="G440" s="1">
        <f t="shared" si="6"/>
        <v>126.2</v>
      </c>
    </row>
    <row r="441" spans="1:7" customFormat="1" hidden="1">
      <c r="A441" s="30"/>
      <c r="B441" s="405"/>
      <c r="C441" s="405"/>
      <c r="D441" t="s">
        <v>31</v>
      </c>
      <c r="E441" s="1">
        <v>5</v>
      </c>
      <c r="F441" s="1"/>
      <c r="G441" s="1">
        <f t="shared" si="6"/>
        <v>131.19999999999999</v>
      </c>
    </row>
    <row r="442" spans="1:7" customFormat="1" hidden="1">
      <c r="A442" s="30">
        <v>44370</v>
      </c>
      <c r="B442" s="405">
        <v>22843</v>
      </c>
      <c r="C442" s="405" t="s">
        <v>22</v>
      </c>
      <c r="D442" t="s">
        <v>13</v>
      </c>
      <c r="E442" s="1"/>
      <c r="F442" s="1">
        <v>62.7</v>
      </c>
      <c r="G442" s="1">
        <f t="shared" si="6"/>
        <v>68.499999999999986</v>
      </c>
    </row>
    <row r="443" spans="1:7" customFormat="1" hidden="1">
      <c r="A443" s="30">
        <v>44370</v>
      </c>
      <c r="B443" s="405">
        <v>22843</v>
      </c>
      <c r="C443" s="405" t="s">
        <v>22</v>
      </c>
      <c r="D443" t="s">
        <v>14</v>
      </c>
      <c r="E443" s="1"/>
      <c r="F443" s="1">
        <v>3.5</v>
      </c>
      <c r="G443" s="1">
        <f t="shared" si="6"/>
        <v>64.999999999999986</v>
      </c>
    </row>
    <row r="444" spans="1:7" customFormat="1" hidden="1">
      <c r="A444" s="30">
        <v>44370</v>
      </c>
      <c r="B444" s="405">
        <v>22844</v>
      </c>
      <c r="C444" s="405" t="s">
        <v>22</v>
      </c>
      <c r="D444" t="s">
        <v>15</v>
      </c>
      <c r="E444" s="1"/>
      <c r="F444" s="1">
        <v>60</v>
      </c>
      <c r="G444" s="1">
        <f t="shared" si="6"/>
        <v>4.9999999999999858</v>
      </c>
    </row>
    <row r="445" spans="1:7" customFormat="1" hidden="1">
      <c r="A445" s="30">
        <v>44370</v>
      </c>
      <c r="B445" s="405">
        <v>22844</v>
      </c>
      <c r="C445" s="405" t="s">
        <v>22</v>
      </c>
      <c r="D445" t="s">
        <v>16</v>
      </c>
      <c r="E445" s="1"/>
      <c r="F445" s="1">
        <v>5</v>
      </c>
      <c r="G445" s="1">
        <f t="shared" si="6"/>
        <v>-1.4210854715202004E-14</v>
      </c>
    </row>
    <row r="446" spans="1:7" customFormat="1" hidden="1">
      <c r="A446" s="32">
        <v>44377</v>
      </c>
      <c r="B446" s="404" t="s">
        <v>11</v>
      </c>
      <c r="C446" s="404" t="s">
        <v>23</v>
      </c>
      <c r="D446" t="s">
        <v>13</v>
      </c>
      <c r="E446" s="1">
        <v>68.8</v>
      </c>
      <c r="F446" s="1"/>
      <c r="G446" s="1">
        <f t="shared" si="6"/>
        <v>68.799999999999983</v>
      </c>
    </row>
    <row r="447" spans="1:7" customFormat="1" hidden="1">
      <c r="A447" s="30"/>
      <c r="B447" s="405"/>
      <c r="C447" s="405"/>
      <c r="D447" t="s">
        <v>14</v>
      </c>
      <c r="E447" s="73">
        <v>5.4</v>
      </c>
      <c r="F447" s="1"/>
      <c r="G447" s="1">
        <f t="shared" si="6"/>
        <v>74.199999999999989</v>
      </c>
    </row>
    <row r="448" spans="1:7" customFormat="1" hidden="1">
      <c r="A448" s="30"/>
      <c r="B448" s="405"/>
      <c r="C448" s="405"/>
      <c r="D448" t="s">
        <v>15</v>
      </c>
      <c r="E448" s="1">
        <v>60</v>
      </c>
      <c r="F448" s="1"/>
      <c r="G448" s="1">
        <f t="shared" si="6"/>
        <v>134.19999999999999</v>
      </c>
    </row>
    <row r="449" spans="1:12" hidden="1">
      <c r="B449" s="405"/>
      <c r="C449" s="405"/>
      <c r="D449" t="s">
        <v>31</v>
      </c>
      <c r="E449" s="1">
        <v>5</v>
      </c>
      <c r="G449" s="1">
        <f t="shared" si="6"/>
        <v>139.19999999999999</v>
      </c>
      <c r="L449"/>
    </row>
    <row r="450" spans="1:12" hidden="1">
      <c r="A450" s="30">
        <v>44399</v>
      </c>
      <c r="B450" s="405">
        <v>23077</v>
      </c>
      <c r="C450" s="405" t="s">
        <v>23</v>
      </c>
      <c r="D450" t="s">
        <v>13</v>
      </c>
      <c r="F450" s="1">
        <v>68.8</v>
      </c>
      <c r="G450" s="1">
        <f t="shared" si="6"/>
        <v>70.399999999999991</v>
      </c>
      <c r="L450"/>
    </row>
    <row r="451" spans="1:12" hidden="1">
      <c r="A451" s="30">
        <v>44399</v>
      </c>
      <c r="B451" s="405">
        <v>23077</v>
      </c>
      <c r="C451" s="405" t="s">
        <v>23</v>
      </c>
      <c r="D451" t="s">
        <v>14</v>
      </c>
      <c r="F451" s="73">
        <v>5.4</v>
      </c>
      <c r="G451" s="1">
        <f t="shared" si="6"/>
        <v>64.999999999999986</v>
      </c>
      <c r="L451"/>
    </row>
    <row r="452" spans="1:12" s="111" customFormat="1" hidden="1">
      <c r="A452" s="109">
        <v>44515</v>
      </c>
      <c r="B452" s="110">
        <v>23836</v>
      </c>
      <c r="C452" s="110" t="s">
        <v>23</v>
      </c>
      <c r="D452" s="111" t="s">
        <v>15</v>
      </c>
      <c r="E452" s="113"/>
      <c r="F452" s="114">
        <v>60</v>
      </c>
      <c r="G452" s="113">
        <f t="shared" si="6"/>
        <v>4.9999999999999858</v>
      </c>
      <c r="I452"/>
      <c r="J452"/>
      <c r="L452"/>
    </row>
    <row r="453" spans="1:12" s="111" customFormat="1" hidden="1">
      <c r="A453" s="109">
        <v>44515</v>
      </c>
      <c r="B453" s="110">
        <v>23836</v>
      </c>
      <c r="C453" s="110" t="s">
        <v>23</v>
      </c>
      <c r="D453" s="111" t="s">
        <v>31</v>
      </c>
      <c r="E453" s="113"/>
      <c r="F453" s="114">
        <v>5</v>
      </c>
      <c r="G453" s="113">
        <f t="shared" si="6"/>
        <v>-1.4210854715202004E-14</v>
      </c>
      <c r="I453"/>
      <c r="J453"/>
      <c r="L453"/>
    </row>
    <row r="454" spans="1:12" hidden="1">
      <c r="A454" s="68">
        <v>44408</v>
      </c>
      <c r="B454" s="404" t="s">
        <v>11</v>
      </c>
      <c r="C454" s="404" t="s">
        <v>24</v>
      </c>
      <c r="D454" t="s">
        <v>13</v>
      </c>
      <c r="E454" s="1">
        <v>60.2</v>
      </c>
      <c r="G454" s="1">
        <f t="shared" si="6"/>
        <v>60.199999999999989</v>
      </c>
      <c r="L454"/>
    </row>
    <row r="455" spans="1:12" hidden="1">
      <c r="A455" s="46"/>
      <c r="B455" s="405"/>
      <c r="C455" s="405"/>
      <c r="D455" t="s">
        <v>14</v>
      </c>
      <c r="E455" s="1">
        <v>2.8</v>
      </c>
      <c r="G455" s="1">
        <f t="shared" si="6"/>
        <v>62.999999999999986</v>
      </c>
      <c r="L455"/>
    </row>
    <row r="456" spans="1:12" hidden="1">
      <c r="A456" s="46"/>
      <c r="B456" s="405"/>
      <c r="C456" s="405"/>
      <c r="D456" t="s">
        <v>15</v>
      </c>
      <c r="E456" s="1">
        <v>60</v>
      </c>
      <c r="G456" s="1">
        <f t="shared" si="6"/>
        <v>122.99999999999999</v>
      </c>
      <c r="L456"/>
    </row>
    <row r="457" spans="1:12" hidden="1">
      <c r="A457" s="46"/>
      <c r="B457" s="405"/>
      <c r="C457" s="405"/>
      <c r="D457" t="s">
        <v>16</v>
      </c>
      <c r="E457" s="1">
        <v>5</v>
      </c>
      <c r="G457" s="1">
        <f t="shared" ref="G457:G521" si="7">+G456+E457-F457</f>
        <v>127.99999999999999</v>
      </c>
      <c r="L457"/>
    </row>
    <row r="458" spans="1:12" hidden="1">
      <c r="A458" s="46">
        <v>44440</v>
      </c>
      <c r="B458" s="405">
        <v>23339</v>
      </c>
      <c r="C458" s="405" t="s">
        <v>24</v>
      </c>
      <c r="D458" t="s">
        <v>13</v>
      </c>
      <c r="F458" s="1">
        <v>60.2</v>
      </c>
      <c r="G458" s="1">
        <f t="shared" si="7"/>
        <v>67.799999999999983</v>
      </c>
      <c r="L458"/>
    </row>
    <row r="459" spans="1:12" hidden="1">
      <c r="A459" s="46">
        <v>44440</v>
      </c>
      <c r="B459" s="405">
        <v>23339</v>
      </c>
      <c r="C459" s="405" t="s">
        <v>24</v>
      </c>
      <c r="D459" t="s">
        <v>14</v>
      </c>
      <c r="F459" s="1">
        <v>2.8</v>
      </c>
      <c r="G459" s="1">
        <f t="shared" si="7"/>
        <v>64.999999999999986</v>
      </c>
      <c r="L459"/>
    </row>
    <row r="460" spans="1:12" hidden="1">
      <c r="A460" s="30">
        <v>44515</v>
      </c>
      <c r="B460" s="405">
        <v>23836</v>
      </c>
      <c r="C460" s="405" t="s">
        <v>24</v>
      </c>
      <c r="D460" t="s">
        <v>15</v>
      </c>
      <c r="E460" s="38"/>
      <c r="F460" s="73">
        <v>60</v>
      </c>
      <c r="G460" s="38">
        <f t="shared" si="7"/>
        <v>4.9999999999999858</v>
      </c>
      <c r="L460"/>
    </row>
    <row r="461" spans="1:12" hidden="1">
      <c r="A461" s="30">
        <v>44515</v>
      </c>
      <c r="B461" s="405">
        <v>23836</v>
      </c>
      <c r="C461" s="405" t="s">
        <v>24</v>
      </c>
      <c r="D461" t="s">
        <v>31</v>
      </c>
      <c r="E461" s="38"/>
      <c r="F461" s="73">
        <v>5</v>
      </c>
      <c r="G461" s="38">
        <f t="shared" si="7"/>
        <v>-1.4210854715202004E-14</v>
      </c>
      <c r="L461"/>
    </row>
    <row r="462" spans="1:12" hidden="1">
      <c r="A462" s="32">
        <v>44439</v>
      </c>
      <c r="B462" s="404" t="s">
        <v>11</v>
      </c>
      <c r="C462" s="404" t="s">
        <v>25</v>
      </c>
      <c r="D462" t="s">
        <v>13</v>
      </c>
      <c r="E462" s="38">
        <v>68.2</v>
      </c>
      <c r="F462" s="38"/>
      <c r="G462" s="38">
        <f t="shared" si="7"/>
        <v>68.199999999999989</v>
      </c>
      <c r="L462"/>
    </row>
    <row r="463" spans="1:12" hidden="1">
      <c r="B463" s="405"/>
      <c r="C463" s="405"/>
      <c r="D463" t="s">
        <v>14</v>
      </c>
      <c r="E463" s="38">
        <v>3.1</v>
      </c>
      <c r="F463" s="38"/>
      <c r="G463" s="38">
        <f t="shared" si="7"/>
        <v>71.299999999999983</v>
      </c>
      <c r="L463"/>
    </row>
    <row r="464" spans="1:12" hidden="1">
      <c r="B464" s="405"/>
      <c r="C464" s="405"/>
      <c r="D464" t="s">
        <v>15</v>
      </c>
      <c r="E464" s="38">
        <v>60</v>
      </c>
      <c r="F464" s="38"/>
      <c r="G464" s="38">
        <f t="shared" si="7"/>
        <v>131.29999999999998</v>
      </c>
      <c r="L464"/>
    </row>
    <row r="465" spans="1:11" customFormat="1" hidden="1">
      <c r="A465" s="30"/>
      <c r="B465" s="405"/>
      <c r="C465" s="405"/>
      <c r="D465" t="s">
        <v>16</v>
      </c>
      <c r="E465" s="38">
        <v>5</v>
      </c>
      <c r="F465" s="38"/>
      <c r="G465" s="38">
        <f t="shared" si="7"/>
        <v>136.29999999999998</v>
      </c>
    </row>
    <row r="466" spans="1:11" customFormat="1" hidden="1">
      <c r="A466" s="30">
        <v>44515</v>
      </c>
      <c r="B466" s="405">
        <v>23836</v>
      </c>
      <c r="C466" s="405" t="s">
        <v>25</v>
      </c>
      <c r="D466" t="s">
        <v>15</v>
      </c>
      <c r="E466" s="38"/>
      <c r="F466" s="73">
        <v>60</v>
      </c>
      <c r="G466" s="38">
        <f t="shared" si="7"/>
        <v>76.299999999999983</v>
      </c>
    </row>
    <row r="467" spans="1:11" customFormat="1" hidden="1">
      <c r="A467" s="30">
        <v>44515</v>
      </c>
      <c r="B467" s="405">
        <v>23836</v>
      </c>
      <c r="C467" s="405" t="s">
        <v>25</v>
      </c>
      <c r="D467" t="s">
        <v>31</v>
      </c>
      <c r="E467" s="38"/>
      <c r="F467" s="73">
        <v>5</v>
      </c>
      <c r="G467" s="38">
        <f t="shared" si="7"/>
        <v>71.299999999999983</v>
      </c>
    </row>
    <row r="468" spans="1:11" customFormat="1" hidden="1">
      <c r="A468" s="30">
        <v>44515</v>
      </c>
      <c r="B468" s="405">
        <v>23836</v>
      </c>
      <c r="C468" s="405" t="s">
        <v>25</v>
      </c>
      <c r="D468" t="s">
        <v>13</v>
      </c>
      <c r="E468" s="38"/>
      <c r="F468" s="73">
        <v>68.2</v>
      </c>
      <c r="G468" s="38">
        <f t="shared" si="7"/>
        <v>3.0999999999999801</v>
      </c>
    </row>
    <row r="469" spans="1:11" customFormat="1" hidden="1">
      <c r="A469" s="30">
        <v>44515</v>
      </c>
      <c r="B469" s="405">
        <v>23836</v>
      </c>
      <c r="C469" s="405" t="s">
        <v>25</v>
      </c>
      <c r="D469" t="s">
        <v>14</v>
      </c>
      <c r="E469" s="38"/>
      <c r="F469" s="73">
        <v>3.1</v>
      </c>
      <c r="G469" s="38">
        <f t="shared" si="7"/>
        <v>-1.9984014443252818E-14</v>
      </c>
    </row>
    <row r="470" spans="1:11" customFormat="1" hidden="1">
      <c r="A470" s="32">
        <v>44469</v>
      </c>
      <c r="B470" s="404" t="s">
        <v>11</v>
      </c>
      <c r="C470" s="404" t="s">
        <v>41</v>
      </c>
      <c r="D470" t="s">
        <v>13</v>
      </c>
      <c r="E470" s="38">
        <v>70.5</v>
      </c>
      <c r="F470" s="38"/>
      <c r="G470" s="38">
        <f t="shared" si="7"/>
        <v>70.499999999999986</v>
      </c>
    </row>
    <row r="471" spans="1:11" customFormat="1" hidden="1">
      <c r="A471" s="30"/>
      <c r="B471" s="405"/>
      <c r="C471" s="405"/>
      <c r="D471" t="s">
        <v>14</v>
      </c>
      <c r="E471" s="38">
        <v>4.7</v>
      </c>
      <c r="F471" s="38"/>
      <c r="G471" s="38">
        <f t="shared" si="7"/>
        <v>75.199999999999989</v>
      </c>
    </row>
    <row r="472" spans="1:11" customFormat="1" hidden="1">
      <c r="A472" s="30"/>
      <c r="B472" s="405"/>
      <c r="C472" s="405"/>
      <c r="D472" t="s">
        <v>15</v>
      </c>
      <c r="E472" s="38">
        <v>60</v>
      </c>
      <c r="F472" s="38"/>
      <c r="G472" s="38">
        <f t="shared" si="7"/>
        <v>135.19999999999999</v>
      </c>
    </row>
    <row r="473" spans="1:11" customFormat="1" hidden="1">
      <c r="A473" s="30"/>
      <c r="B473" s="405"/>
      <c r="C473" s="405"/>
      <c r="D473" t="s">
        <v>16</v>
      </c>
      <c r="E473" s="38">
        <v>5</v>
      </c>
      <c r="F473" s="38"/>
      <c r="G473" s="38">
        <f t="shared" si="7"/>
        <v>140.19999999999999</v>
      </c>
    </row>
    <row r="474" spans="1:11" customFormat="1" hidden="1">
      <c r="A474" s="30">
        <v>44515</v>
      </c>
      <c r="B474" s="405">
        <v>23836</v>
      </c>
      <c r="C474" s="405" t="s">
        <v>41</v>
      </c>
      <c r="D474" t="s">
        <v>15</v>
      </c>
      <c r="E474" s="38"/>
      <c r="F474" s="73">
        <v>60</v>
      </c>
      <c r="G474" s="38">
        <f t="shared" si="7"/>
        <v>80.199999999999989</v>
      </c>
    </row>
    <row r="475" spans="1:11" customFormat="1" hidden="1">
      <c r="A475" s="30">
        <v>44515</v>
      </c>
      <c r="B475" s="405">
        <v>23836</v>
      </c>
      <c r="C475" s="405" t="s">
        <v>41</v>
      </c>
      <c r="D475" t="s">
        <v>31</v>
      </c>
      <c r="E475" s="38"/>
      <c r="F475" s="73">
        <v>5</v>
      </c>
      <c r="G475" s="38">
        <f t="shared" si="7"/>
        <v>75.199999999999989</v>
      </c>
    </row>
    <row r="476" spans="1:11" customFormat="1" hidden="1">
      <c r="A476" s="30">
        <v>44515</v>
      </c>
      <c r="B476" s="405">
        <v>23836</v>
      </c>
      <c r="C476" s="405" t="s">
        <v>41</v>
      </c>
      <c r="D476" t="s">
        <v>13</v>
      </c>
      <c r="E476" s="38"/>
      <c r="F476" s="73">
        <v>70.5</v>
      </c>
      <c r="G476" s="38">
        <f t="shared" si="7"/>
        <v>4.6999999999999886</v>
      </c>
      <c r="I476" s="404" t="s">
        <v>27</v>
      </c>
      <c r="J476" t="s">
        <v>13</v>
      </c>
      <c r="K476" s="38">
        <v>73.099999999999994</v>
      </c>
    </row>
    <row r="477" spans="1:11" customFormat="1" hidden="1">
      <c r="A477" s="30">
        <v>44515</v>
      </c>
      <c r="B477" s="405">
        <v>23836</v>
      </c>
      <c r="C477" s="405" t="s">
        <v>41</v>
      </c>
      <c r="D477" t="s">
        <v>14</v>
      </c>
      <c r="E477" s="38"/>
      <c r="F477" s="73">
        <v>4.7</v>
      </c>
      <c r="G477" s="38">
        <f t="shared" si="7"/>
        <v>-1.1546319456101628E-14</v>
      </c>
      <c r="I477" s="405"/>
      <c r="J477" t="s">
        <v>14</v>
      </c>
      <c r="K477" s="1">
        <v>2.6</v>
      </c>
    </row>
    <row r="478" spans="1:11" customFormat="1" hidden="1">
      <c r="A478" s="68">
        <v>44500</v>
      </c>
      <c r="B478" s="404" t="s">
        <v>11</v>
      </c>
      <c r="C478" s="404" t="s">
        <v>27</v>
      </c>
      <c r="D478" t="s">
        <v>13</v>
      </c>
      <c r="E478" s="38">
        <v>73.099999999999994</v>
      </c>
      <c r="F478" s="38"/>
      <c r="G478" s="38">
        <f t="shared" si="7"/>
        <v>73.09999999999998</v>
      </c>
      <c r="I478" s="404" t="s">
        <v>28</v>
      </c>
      <c r="J478" t="s">
        <v>13</v>
      </c>
      <c r="K478" s="1">
        <v>78</v>
      </c>
    </row>
    <row r="479" spans="1:11" customFormat="1" hidden="1">
      <c r="A479" s="46"/>
      <c r="B479" s="405"/>
      <c r="C479" s="405"/>
      <c r="D479" t="s">
        <v>14</v>
      </c>
      <c r="E479" s="1">
        <v>2.6</v>
      </c>
      <c r="F479" s="1"/>
      <c r="G479" s="1">
        <f t="shared" si="7"/>
        <v>75.699999999999974</v>
      </c>
      <c r="I479" s="405"/>
      <c r="J479" t="s">
        <v>14</v>
      </c>
      <c r="K479" s="1">
        <v>4</v>
      </c>
    </row>
    <row r="480" spans="1:11" customFormat="1" hidden="1">
      <c r="A480" s="46"/>
      <c r="B480" s="405"/>
      <c r="C480" s="405"/>
      <c r="D480" t="s">
        <v>15</v>
      </c>
      <c r="E480" s="1">
        <v>60</v>
      </c>
      <c r="F480" s="1"/>
      <c r="G480" s="1">
        <f t="shared" si="7"/>
        <v>135.69999999999999</v>
      </c>
      <c r="I480" s="404" t="s">
        <v>29</v>
      </c>
      <c r="J480" t="s">
        <v>13</v>
      </c>
      <c r="K480" s="1">
        <v>81.900000000000006</v>
      </c>
    </row>
    <row r="481" spans="1:11" customFormat="1" hidden="1">
      <c r="A481" s="46"/>
      <c r="B481" s="405"/>
      <c r="C481" s="405"/>
      <c r="D481" t="s">
        <v>16</v>
      </c>
      <c r="E481" s="1">
        <v>5</v>
      </c>
      <c r="F481" s="1"/>
      <c r="G481" s="1">
        <f t="shared" si="7"/>
        <v>140.69999999999999</v>
      </c>
      <c r="I481" s="405"/>
      <c r="J481" t="s">
        <v>14</v>
      </c>
      <c r="K481" s="1">
        <v>4.4000000000000004</v>
      </c>
    </row>
    <row r="482" spans="1:11" customFormat="1" hidden="1">
      <c r="A482" s="46">
        <v>44621</v>
      </c>
      <c r="B482" s="405">
        <v>24459</v>
      </c>
      <c r="C482" s="405" t="s">
        <v>27</v>
      </c>
      <c r="D482" t="s">
        <v>13</v>
      </c>
      <c r="E482" s="1"/>
      <c r="F482" s="38">
        <v>73.099999999999994</v>
      </c>
      <c r="G482" s="1">
        <f t="shared" si="7"/>
        <v>67.599999999999994</v>
      </c>
      <c r="I482" s="405"/>
      <c r="K482" s="1"/>
    </row>
    <row r="483" spans="1:11" customFormat="1" hidden="1">
      <c r="A483" s="46">
        <v>44621</v>
      </c>
      <c r="B483" s="405">
        <v>24459</v>
      </c>
      <c r="C483" s="405" t="s">
        <v>27</v>
      </c>
      <c r="D483" t="s">
        <v>14</v>
      </c>
      <c r="E483" s="1"/>
      <c r="F483" s="1">
        <v>2.6</v>
      </c>
      <c r="G483" s="1">
        <f t="shared" si="7"/>
        <v>65</v>
      </c>
      <c r="I483" s="405"/>
      <c r="K483" s="1"/>
    </row>
    <row r="484" spans="1:11" customFormat="1" hidden="1">
      <c r="A484" s="46">
        <v>44621</v>
      </c>
      <c r="B484" s="405">
        <v>24459</v>
      </c>
      <c r="C484" s="405" t="s">
        <v>27</v>
      </c>
      <c r="D484" t="s">
        <v>15</v>
      </c>
      <c r="E484" s="1"/>
      <c r="F484" s="1">
        <v>60</v>
      </c>
      <c r="G484" s="1">
        <f t="shared" si="7"/>
        <v>5</v>
      </c>
      <c r="I484" s="405"/>
      <c r="K484" s="1"/>
    </row>
    <row r="485" spans="1:11" customFormat="1" hidden="1">
      <c r="A485" s="46">
        <v>44621</v>
      </c>
      <c r="B485" s="405">
        <v>24459</v>
      </c>
      <c r="C485" s="405" t="s">
        <v>27</v>
      </c>
      <c r="D485" t="s">
        <v>16</v>
      </c>
      <c r="E485" s="1"/>
      <c r="F485" s="1">
        <v>5</v>
      </c>
      <c r="G485" s="1">
        <f t="shared" si="7"/>
        <v>0</v>
      </c>
      <c r="I485" s="405"/>
      <c r="K485" s="1"/>
    </row>
    <row r="486" spans="1:11" customFormat="1" hidden="1">
      <c r="A486" s="68">
        <v>44530</v>
      </c>
      <c r="B486" s="404" t="s">
        <v>11</v>
      </c>
      <c r="C486" s="404" t="s">
        <v>28</v>
      </c>
      <c r="D486" t="s">
        <v>13</v>
      </c>
      <c r="E486" s="1">
        <v>78</v>
      </c>
      <c r="F486" s="1"/>
      <c r="G486" s="1">
        <f t="shared" si="7"/>
        <v>78</v>
      </c>
      <c r="I486" s="404" t="s">
        <v>12</v>
      </c>
      <c r="J486" t="s">
        <v>13</v>
      </c>
      <c r="K486" s="1">
        <v>87.6</v>
      </c>
    </row>
    <row r="487" spans="1:11" customFormat="1" hidden="1">
      <c r="A487" s="46"/>
      <c r="B487" s="405"/>
      <c r="C487" s="405"/>
      <c r="D487" t="s">
        <v>14</v>
      </c>
      <c r="E487" s="1">
        <v>4</v>
      </c>
      <c r="F487" s="1"/>
      <c r="G487" s="1">
        <f t="shared" si="7"/>
        <v>82</v>
      </c>
      <c r="I487" s="405"/>
      <c r="J487" t="s">
        <v>14</v>
      </c>
      <c r="K487" s="1">
        <v>1.3</v>
      </c>
    </row>
    <row r="488" spans="1:11" customFormat="1" hidden="1">
      <c r="A488" s="46"/>
      <c r="B488" s="405"/>
      <c r="C488" s="405"/>
      <c r="D488" t="s">
        <v>15</v>
      </c>
      <c r="E488" s="1">
        <v>60</v>
      </c>
      <c r="F488" s="1"/>
      <c r="G488" s="1">
        <f t="shared" si="7"/>
        <v>142</v>
      </c>
    </row>
    <row r="489" spans="1:11" customFormat="1" hidden="1">
      <c r="A489" s="46"/>
      <c r="B489" s="405"/>
      <c r="C489" s="405"/>
      <c r="D489" t="s">
        <v>16</v>
      </c>
      <c r="E489" s="1">
        <v>5</v>
      </c>
      <c r="F489" s="1"/>
      <c r="G489" s="1">
        <f t="shared" si="7"/>
        <v>147</v>
      </c>
      <c r="K489" s="13">
        <f>SUM(K476:K488)</f>
        <v>332.90000000000003</v>
      </c>
    </row>
    <row r="490" spans="1:11" customFormat="1" hidden="1">
      <c r="A490" s="46"/>
      <c r="B490" s="405"/>
      <c r="C490" s="405"/>
      <c r="D490" t="s">
        <v>236</v>
      </c>
      <c r="E490" s="1">
        <v>10</v>
      </c>
      <c r="F490" s="1"/>
      <c r="G490" s="1">
        <f t="shared" si="7"/>
        <v>157</v>
      </c>
      <c r="K490" s="13"/>
    </row>
    <row r="491" spans="1:11" customFormat="1" hidden="1">
      <c r="A491" s="46">
        <v>44621</v>
      </c>
      <c r="B491" s="405">
        <v>24459</v>
      </c>
      <c r="C491" s="405" t="s">
        <v>28</v>
      </c>
      <c r="D491" t="s">
        <v>13</v>
      </c>
      <c r="E491" s="1"/>
      <c r="F491" s="1">
        <v>78</v>
      </c>
      <c r="G491" s="1">
        <f t="shared" si="7"/>
        <v>79</v>
      </c>
      <c r="K491" s="13"/>
    </row>
    <row r="492" spans="1:11" customFormat="1" hidden="1">
      <c r="A492" s="46">
        <v>44621</v>
      </c>
      <c r="B492" s="405">
        <v>24459</v>
      </c>
      <c r="C492" s="405" t="s">
        <v>28</v>
      </c>
      <c r="D492" t="s">
        <v>14</v>
      </c>
      <c r="E492" s="1"/>
      <c r="F492" s="1">
        <v>4</v>
      </c>
      <c r="G492" s="1">
        <f t="shared" si="7"/>
        <v>75</v>
      </c>
      <c r="K492" s="13"/>
    </row>
    <row r="493" spans="1:11" customFormat="1" hidden="1">
      <c r="A493" s="46">
        <v>44621</v>
      </c>
      <c r="B493" s="405">
        <v>24459</v>
      </c>
      <c r="C493" s="405" t="s">
        <v>28</v>
      </c>
      <c r="D493" t="s">
        <v>15</v>
      </c>
      <c r="E493" s="1"/>
      <c r="F493" s="1">
        <v>60</v>
      </c>
      <c r="G493" s="1">
        <f t="shared" si="7"/>
        <v>15</v>
      </c>
      <c r="K493" s="13"/>
    </row>
    <row r="494" spans="1:11" customFormat="1" hidden="1">
      <c r="A494" s="46">
        <v>44621</v>
      </c>
      <c r="B494" s="405">
        <v>24459</v>
      </c>
      <c r="C494" s="405" t="s">
        <v>28</v>
      </c>
      <c r="D494" t="s">
        <v>16</v>
      </c>
      <c r="E494" s="1"/>
      <c r="F494" s="1">
        <v>5</v>
      </c>
      <c r="G494" s="1">
        <f t="shared" si="7"/>
        <v>10</v>
      </c>
      <c r="K494" s="13"/>
    </row>
    <row r="495" spans="1:11" customFormat="1" hidden="1">
      <c r="A495" s="46">
        <v>44621</v>
      </c>
      <c r="B495" s="405">
        <v>24499</v>
      </c>
      <c r="C495" s="405" t="s">
        <v>28</v>
      </c>
      <c r="D495" t="s">
        <v>236</v>
      </c>
      <c r="E495" s="1"/>
      <c r="F495" s="1">
        <v>10</v>
      </c>
      <c r="G495" s="1">
        <f t="shared" si="7"/>
        <v>0</v>
      </c>
      <c r="K495" s="13"/>
    </row>
    <row r="496" spans="1:11" customFormat="1" hidden="1">
      <c r="A496" s="68">
        <v>44561</v>
      </c>
      <c r="B496" s="404" t="s">
        <v>11</v>
      </c>
      <c r="C496" s="404" t="s">
        <v>29</v>
      </c>
      <c r="D496" t="s">
        <v>13</v>
      </c>
      <c r="E496" s="1">
        <v>81.900000000000006</v>
      </c>
      <c r="F496" s="1"/>
      <c r="G496" s="1">
        <f t="shared" si="7"/>
        <v>81.900000000000006</v>
      </c>
    </row>
    <row r="497" spans="1:7" customFormat="1" hidden="1">
      <c r="A497" s="46"/>
      <c r="B497" s="405"/>
      <c r="C497" s="405"/>
      <c r="D497" t="s">
        <v>14</v>
      </c>
      <c r="E497" s="1">
        <v>4.4000000000000004</v>
      </c>
      <c r="F497" s="1"/>
      <c r="G497" s="1">
        <f t="shared" si="7"/>
        <v>86.300000000000011</v>
      </c>
    </row>
    <row r="498" spans="1:7" customFormat="1" hidden="1">
      <c r="A498" s="46"/>
      <c r="B498" s="405"/>
      <c r="C498" s="405"/>
      <c r="D498" t="s">
        <v>15</v>
      </c>
      <c r="E498" s="1">
        <v>60</v>
      </c>
      <c r="F498" s="1"/>
      <c r="G498" s="1">
        <f t="shared" si="7"/>
        <v>146.30000000000001</v>
      </c>
    </row>
    <row r="499" spans="1:7" customFormat="1" hidden="1">
      <c r="A499" s="46"/>
      <c r="B499" s="405"/>
      <c r="C499" s="405"/>
      <c r="D499" t="s">
        <v>16</v>
      </c>
      <c r="E499" s="1">
        <v>5</v>
      </c>
      <c r="F499" s="1"/>
      <c r="G499" s="1">
        <f t="shared" si="7"/>
        <v>151.30000000000001</v>
      </c>
    </row>
    <row r="500" spans="1:7" customFormat="1" hidden="1">
      <c r="A500" s="46">
        <v>44621</v>
      </c>
      <c r="B500" s="405">
        <v>24460</v>
      </c>
      <c r="C500" s="405" t="s">
        <v>29</v>
      </c>
      <c r="D500" t="s">
        <v>13</v>
      </c>
      <c r="E500" s="1"/>
      <c r="F500" s="1">
        <v>81.900000000000006</v>
      </c>
      <c r="G500" s="1">
        <f t="shared" si="7"/>
        <v>69.400000000000006</v>
      </c>
    </row>
    <row r="501" spans="1:7" customFormat="1" hidden="1">
      <c r="A501" s="46">
        <v>44621</v>
      </c>
      <c r="B501" s="405">
        <v>24460</v>
      </c>
      <c r="C501" s="405" t="s">
        <v>29</v>
      </c>
      <c r="D501" t="s">
        <v>14</v>
      </c>
      <c r="E501" s="1"/>
      <c r="F501" s="1">
        <v>4.4000000000000004</v>
      </c>
      <c r="G501" s="1">
        <f t="shared" si="7"/>
        <v>65</v>
      </c>
    </row>
    <row r="502" spans="1:7" customFormat="1" hidden="1">
      <c r="A502" s="46">
        <v>44621</v>
      </c>
      <c r="B502" s="405">
        <v>24460</v>
      </c>
      <c r="C502" s="405" t="s">
        <v>29</v>
      </c>
      <c r="D502" t="s">
        <v>15</v>
      </c>
      <c r="E502" s="1"/>
      <c r="F502" s="1">
        <v>60</v>
      </c>
      <c r="G502" s="1">
        <f t="shared" si="7"/>
        <v>5</v>
      </c>
    </row>
    <row r="503" spans="1:7" customFormat="1" hidden="1">
      <c r="A503" s="46">
        <v>44621</v>
      </c>
      <c r="B503" s="405">
        <v>24460</v>
      </c>
      <c r="C503" s="405" t="s">
        <v>29</v>
      </c>
      <c r="D503" t="s">
        <v>16</v>
      </c>
      <c r="E503" s="1"/>
      <c r="F503" s="1">
        <v>5</v>
      </c>
      <c r="G503" s="1">
        <f t="shared" si="7"/>
        <v>0</v>
      </c>
    </row>
    <row r="504" spans="1:7" customFormat="1" hidden="1">
      <c r="A504" s="68">
        <v>44561</v>
      </c>
      <c r="B504" s="404" t="s">
        <v>11</v>
      </c>
      <c r="C504" s="404" t="s">
        <v>12</v>
      </c>
      <c r="D504" t="s">
        <v>13</v>
      </c>
      <c r="E504" s="1">
        <v>86.7</v>
      </c>
      <c r="F504" s="1"/>
      <c r="G504" s="1">
        <f t="shared" si="7"/>
        <v>86.7</v>
      </c>
    </row>
    <row r="505" spans="1:7" customFormat="1" hidden="1">
      <c r="A505" s="30"/>
      <c r="B505" s="405"/>
      <c r="C505" s="405"/>
      <c r="D505" t="s">
        <v>14</v>
      </c>
      <c r="E505" s="1">
        <v>1.3</v>
      </c>
      <c r="F505" s="1"/>
      <c r="G505" s="1">
        <f t="shared" si="7"/>
        <v>88</v>
      </c>
    </row>
    <row r="506" spans="1:7" customFormat="1" hidden="1">
      <c r="A506" s="30"/>
      <c r="B506" s="405"/>
      <c r="C506" s="405"/>
      <c r="D506" t="s">
        <v>15</v>
      </c>
      <c r="E506" s="1">
        <v>60</v>
      </c>
      <c r="F506" s="1"/>
      <c r="G506" s="1">
        <f t="shared" si="7"/>
        <v>148</v>
      </c>
    </row>
    <row r="507" spans="1:7" customFormat="1" hidden="1">
      <c r="A507" s="30"/>
      <c r="B507" s="405"/>
      <c r="C507" s="405"/>
      <c r="D507" t="s">
        <v>16</v>
      </c>
      <c r="E507" s="1">
        <v>5</v>
      </c>
      <c r="F507" s="1"/>
      <c r="G507" s="1">
        <f t="shared" si="7"/>
        <v>153</v>
      </c>
    </row>
    <row r="508" spans="1:7" customFormat="1" hidden="1">
      <c r="A508" s="46">
        <v>44621</v>
      </c>
      <c r="B508" s="405">
        <v>24460</v>
      </c>
      <c r="C508" s="405" t="s">
        <v>12</v>
      </c>
      <c r="D508" t="s">
        <v>13</v>
      </c>
      <c r="E508" s="1"/>
      <c r="F508" s="1">
        <v>86.7</v>
      </c>
      <c r="G508" s="1">
        <f t="shared" si="7"/>
        <v>66.3</v>
      </c>
    </row>
    <row r="509" spans="1:7" customFormat="1" hidden="1">
      <c r="A509" s="46">
        <v>44621</v>
      </c>
      <c r="B509" s="405">
        <v>24460</v>
      </c>
      <c r="C509" s="405" t="s">
        <v>12</v>
      </c>
      <c r="D509" t="s">
        <v>14</v>
      </c>
      <c r="E509" s="1"/>
      <c r="F509" s="1">
        <v>1.3</v>
      </c>
      <c r="G509" s="1">
        <f t="shared" si="7"/>
        <v>65</v>
      </c>
    </row>
    <row r="510" spans="1:7" customFormat="1" hidden="1">
      <c r="A510" s="46">
        <v>44621</v>
      </c>
      <c r="B510" s="405">
        <v>24460</v>
      </c>
      <c r="C510" s="405" t="s">
        <v>12</v>
      </c>
      <c r="D510" t="s">
        <v>15</v>
      </c>
      <c r="E510" s="1"/>
      <c r="F510" s="1">
        <v>60</v>
      </c>
      <c r="G510" s="1">
        <f t="shared" si="7"/>
        <v>5</v>
      </c>
    </row>
    <row r="511" spans="1:7" customFormat="1" hidden="1">
      <c r="A511" s="46">
        <v>44621</v>
      </c>
      <c r="B511" s="405">
        <v>24460</v>
      </c>
      <c r="C511" s="405" t="s">
        <v>12</v>
      </c>
      <c r="D511" t="s">
        <v>16</v>
      </c>
      <c r="E511" s="1"/>
      <c r="F511" s="1">
        <v>5</v>
      </c>
      <c r="G511" s="83">
        <f t="shared" si="7"/>
        <v>0</v>
      </c>
    </row>
    <row r="512" spans="1:7" customFormat="1" hidden="1">
      <c r="A512" s="32">
        <v>44620</v>
      </c>
      <c r="B512" s="404" t="s">
        <v>11</v>
      </c>
      <c r="C512" s="404" t="s">
        <v>19</v>
      </c>
      <c r="D512" t="s">
        <v>13</v>
      </c>
      <c r="E512" s="1">
        <v>85.3</v>
      </c>
      <c r="F512" s="1"/>
      <c r="G512" s="1">
        <f t="shared" si="7"/>
        <v>85.3</v>
      </c>
    </row>
    <row r="513" spans="1:12" hidden="1">
      <c r="B513" s="405"/>
      <c r="C513" s="405"/>
      <c r="D513" t="s">
        <v>14</v>
      </c>
      <c r="E513" s="1">
        <v>4.3</v>
      </c>
      <c r="G513" s="1">
        <f t="shared" si="7"/>
        <v>89.6</v>
      </c>
      <c r="L513"/>
    </row>
    <row r="514" spans="1:12" hidden="1">
      <c r="B514" s="405"/>
      <c r="C514" s="405"/>
      <c r="D514" t="s">
        <v>15</v>
      </c>
      <c r="E514" s="1">
        <v>56</v>
      </c>
      <c r="G514" s="1">
        <f t="shared" si="7"/>
        <v>145.6</v>
      </c>
      <c r="L514"/>
    </row>
    <row r="515" spans="1:12" hidden="1">
      <c r="B515" s="405"/>
      <c r="C515" s="405"/>
      <c r="D515" t="s">
        <v>16</v>
      </c>
      <c r="E515" s="1">
        <v>5</v>
      </c>
      <c r="G515" s="1">
        <f t="shared" si="7"/>
        <v>150.6</v>
      </c>
      <c r="L515"/>
    </row>
    <row r="516" spans="1:12" hidden="1">
      <c r="A516" s="30">
        <v>44648</v>
      </c>
      <c r="B516" s="405">
        <v>24644</v>
      </c>
      <c r="C516" s="405" t="s">
        <v>19</v>
      </c>
      <c r="D516" t="s">
        <v>13</v>
      </c>
      <c r="F516" s="1">
        <v>85.3</v>
      </c>
      <c r="G516" s="1">
        <f t="shared" si="7"/>
        <v>65.3</v>
      </c>
      <c r="L516"/>
    </row>
    <row r="517" spans="1:12" hidden="1">
      <c r="A517" s="30">
        <v>44648</v>
      </c>
      <c r="B517" s="405">
        <v>24644</v>
      </c>
      <c r="C517" s="405" t="s">
        <v>19</v>
      </c>
      <c r="D517" t="s">
        <v>14</v>
      </c>
      <c r="F517" s="1">
        <v>4.3</v>
      </c>
      <c r="G517" s="1">
        <f t="shared" si="7"/>
        <v>61</v>
      </c>
      <c r="L517"/>
    </row>
    <row r="518" spans="1:12" hidden="1">
      <c r="A518" s="30">
        <v>44648</v>
      </c>
      <c r="B518" s="405">
        <v>24644</v>
      </c>
      <c r="C518" s="405" t="s">
        <v>19</v>
      </c>
      <c r="D518" t="s">
        <v>15</v>
      </c>
      <c r="F518" s="1">
        <v>56</v>
      </c>
      <c r="G518" s="1">
        <f t="shared" si="7"/>
        <v>5</v>
      </c>
      <c r="L518"/>
    </row>
    <row r="519" spans="1:12" hidden="1">
      <c r="A519" s="30">
        <v>44648</v>
      </c>
      <c r="B519" s="405">
        <v>24644</v>
      </c>
      <c r="C519" s="405" t="s">
        <v>19</v>
      </c>
      <c r="D519" t="s">
        <v>16</v>
      </c>
      <c r="F519" s="1">
        <v>5</v>
      </c>
      <c r="G519" s="1">
        <f t="shared" si="7"/>
        <v>0</v>
      </c>
      <c r="J519" s="404" t="s">
        <v>20</v>
      </c>
      <c r="K519" t="s">
        <v>13</v>
      </c>
      <c r="L519" s="1">
        <v>46.8</v>
      </c>
    </row>
    <row r="520" spans="1:12" hidden="1">
      <c r="A520" s="32">
        <v>44651</v>
      </c>
      <c r="B520" s="404" t="s">
        <v>11</v>
      </c>
      <c r="C520" s="404" t="s">
        <v>20</v>
      </c>
      <c r="D520" t="s">
        <v>13</v>
      </c>
      <c r="E520" s="1">
        <v>84.8</v>
      </c>
      <c r="G520" s="1">
        <f t="shared" si="7"/>
        <v>84.8</v>
      </c>
      <c r="J520" s="405"/>
      <c r="K520" t="s">
        <v>14</v>
      </c>
      <c r="L520" s="1">
        <v>5.2</v>
      </c>
    </row>
    <row r="521" spans="1:12" hidden="1">
      <c r="B521" s="405"/>
      <c r="C521" s="405"/>
      <c r="D521" t="s">
        <v>14</v>
      </c>
      <c r="E521" s="1">
        <v>5.2</v>
      </c>
      <c r="G521" s="1">
        <f t="shared" si="7"/>
        <v>90</v>
      </c>
      <c r="J521" s="404" t="s">
        <v>21</v>
      </c>
      <c r="K521" t="s">
        <v>13</v>
      </c>
      <c r="L521" s="1">
        <v>48.4</v>
      </c>
    </row>
    <row r="522" spans="1:12" hidden="1">
      <c r="B522" s="405"/>
      <c r="C522" s="405"/>
      <c r="D522" t="s">
        <v>15</v>
      </c>
      <c r="E522" s="1">
        <v>60</v>
      </c>
      <c r="G522" s="1">
        <f t="shared" ref="G522:G555" si="8">+G521+E522-F522</f>
        <v>150</v>
      </c>
      <c r="J522" s="405"/>
      <c r="K522" t="s">
        <v>14</v>
      </c>
      <c r="L522" s="1">
        <v>2.8</v>
      </c>
    </row>
    <row r="523" spans="1:12" hidden="1">
      <c r="B523" s="405"/>
      <c r="C523" s="405"/>
      <c r="D523" t="s">
        <v>16</v>
      </c>
      <c r="E523" s="1">
        <v>5</v>
      </c>
      <c r="G523" s="1">
        <f t="shared" si="8"/>
        <v>155</v>
      </c>
      <c r="J523" s="404" t="s">
        <v>22</v>
      </c>
      <c r="K523" t="s">
        <v>13</v>
      </c>
      <c r="L523">
        <v>44.6</v>
      </c>
    </row>
    <row r="524" spans="1:12" hidden="1">
      <c r="A524" s="30">
        <v>44784</v>
      </c>
      <c r="B524" s="405" t="s">
        <v>237</v>
      </c>
      <c r="C524" s="405" t="s">
        <v>20</v>
      </c>
      <c r="D524" t="s">
        <v>13</v>
      </c>
      <c r="F524" s="1">
        <v>84.8</v>
      </c>
      <c r="G524" s="1">
        <f t="shared" si="8"/>
        <v>70.2</v>
      </c>
      <c r="J524" s="404"/>
      <c r="L524"/>
    </row>
    <row r="525" spans="1:12" hidden="1">
      <c r="A525" s="30">
        <v>44784</v>
      </c>
      <c r="B525" s="405" t="s">
        <v>237</v>
      </c>
      <c r="C525" s="405" t="s">
        <v>20</v>
      </c>
      <c r="D525" t="s">
        <v>14</v>
      </c>
      <c r="F525" s="1">
        <v>5.2</v>
      </c>
      <c r="G525" s="1">
        <f t="shared" si="8"/>
        <v>65</v>
      </c>
      <c r="J525" s="404"/>
      <c r="L525"/>
    </row>
    <row r="526" spans="1:12" hidden="1">
      <c r="A526" s="30">
        <v>44784</v>
      </c>
      <c r="B526" s="405" t="s">
        <v>237</v>
      </c>
      <c r="C526" s="405" t="s">
        <v>20</v>
      </c>
      <c r="D526" t="s">
        <v>15</v>
      </c>
      <c r="F526" s="1">
        <v>60</v>
      </c>
      <c r="G526" s="1">
        <f t="shared" si="8"/>
        <v>5</v>
      </c>
      <c r="J526" s="404"/>
      <c r="L526"/>
    </row>
    <row r="527" spans="1:12" hidden="1">
      <c r="A527" s="30">
        <v>44784</v>
      </c>
      <c r="B527" s="405" t="s">
        <v>237</v>
      </c>
      <c r="C527" s="405" t="s">
        <v>20</v>
      </c>
      <c r="D527" t="s">
        <v>16</v>
      </c>
      <c r="F527" s="1">
        <v>5</v>
      </c>
      <c r="G527" s="1">
        <f t="shared" si="8"/>
        <v>0</v>
      </c>
      <c r="J527" s="404"/>
      <c r="L527"/>
    </row>
    <row r="528" spans="1:12" hidden="1">
      <c r="A528" s="32">
        <v>44681</v>
      </c>
      <c r="B528" s="404" t="s">
        <v>11</v>
      </c>
      <c r="C528" s="404" t="s">
        <v>21</v>
      </c>
      <c r="D528" t="s">
        <v>13</v>
      </c>
      <c r="E528" s="1">
        <v>86.6</v>
      </c>
      <c r="G528" s="1">
        <f t="shared" si="8"/>
        <v>86.6</v>
      </c>
      <c r="J528" s="405"/>
      <c r="K528" t="s">
        <v>14</v>
      </c>
      <c r="L528">
        <v>9.1</v>
      </c>
    </row>
    <row r="529" spans="1:12" hidden="1">
      <c r="B529" s="405"/>
      <c r="C529" s="405"/>
      <c r="D529" t="s">
        <v>14</v>
      </c>
      <c r="E529" s="1">
        <v>2.8</v>
      </c>
      <c r="G529" s="1">
        <f t="shared" si="8"/>
        <v>89.399999999999991</v>
      </c>
      <c r="L529"/>
    </row>
    <row r="530" spans="1:12" hidden="1">
      <c r="B530" s="405"/>
      <c r="C530" s="405"/>
      <c r="D530" t="s">
        <v>15</v>
      </c>
      <c r="E530" s="1">
        <v>60</v>
      </c>
      <c r="G530" s="1">
        <f t="shared" si="8"/>
        <v>149.39999999999998</v>
      </c>
      <c r="L530" s="13">
        <f>SUM(L519:L529)</f>
        <v>156.9</v>
      </c>
    </row>
    <row r="531" spans="1:12" hidden="1">
      <c r="B531" s="405"/>
      <c r="C531" s="405"/>
      <c r="D531" t="s">
        <v>16</v>
      </c>
      <c r="E531" s="1">
        <v>5</v>
      </c>
      <c r="G531" s="1">
        <f t="shared" si="8"/>
        <v>154.39999999999998</v>
      </c>
      <c r="L531"/>
    </row>
    <row r="532" spans="1:12" hidden="1">
      <c r="A532" s="30">
        <v>44784</v>
      </c>
      <c r="B532" s="405" t="s">
        <v>237</v>
      </c>
      <c r="C532" s="405" t="s">
        <v>21</v>
      </c>
      <c r="D532" t="s">
        <v>13</v>
      </c>
      <c r="F532" s="1">
        <v>86.6</v>
      </c>
      <c r="G532" s="1">
        <f t="shared" si="8"/>
        <v>67.799999999999983</v>
      </c>
      <c r="L532"/>
    </row>
    <row r="533" spans="1:12" hidden="1">
      <c r="A533" s="30">
        <v>44784</v>
      </c>
      <c r="B533" s="405" t="s">
        <v>237</v>
      </c>
      <c r="C533" s="405" t="s">
        <v>21</v>
      </c>
      <c r="D533" t="s">
        <v>14</v>
      </c>
      <c r="F533" s="1">
        <v>2.8</v>
      </c>
      <c r="G533" s="1">
        <f t="shared" si="8"/>
        <v>64.999999999999986</v>
      </c>
      <c r="L533"/>
    </row>
    <row r="534" spans="1:12" hidden="1">
      <c r="A534" s="30">
        <v>44784</v>
      </c>
      <c r="B534" s="405" t="s">
        <v>237</v>
      </c>
      <c r="C534" s="405" t="s">
        <v>21</v>
      </c>
      <c r="D534" t="s">
        <v>15</v>
      </c>
      <c r="F534" s="1">
        <v>60</v>
      </c>
      <c r="G534" s="1">
        <f t="shared" si="8"/>
        <v>4.9999999999999858</v>
      </c>
      <c r="L534"/>
    </row>
    <row r="535" spans="1:12" hidden="1">
      <c r="A535" s="30">
        <v>44784</v>
      </c>
      <c r="B535" s="405" t="s">
        <v>237</v>
      </c>
      <c r="C535" s="405" t="s">
        <v>21</v>
      </c>
      <c r="D535" t="s">
        <v>16</v>
      </c>
      <c r="F535" s="1">
        <v>5</v>
      </c>
      <c r="G535" s="1">
        <f t="shared" si="8"/>
        <v>-1.4210854715202004E-14</v>
      </c>
      <c r="L535"/>
    </row>
    <row r="536" spans="1:12" hidden="1">
      <c r="A536" s="32">
        <v>44712</v>
      </c>
      <c r="B536" s="404" t="s">
        <v>11</v>
      </c>
      <c r="C536" s="404" t="s">
        <v>22</v>
      </c>
      <c r="D536" t="s">
        <v>13</v>
      </c>
      <c r="E536">
        <v>82.8</v>
      </c>
      <c r="G536" s="1">
        <f t="shared" si="8"/>
        <v>82.799999999999983</v>
      </c>
      <c r="L536"/>
    </row>
    <row r="537" spans="1:12" hidden="1">
      <c r="A537" s="46"/>
      <c r="B537" s="405"/>
      <c r="C537" s="405"/>
      <c r="D537" t="s">
        <v>14</v>
      </c>
      <c r="E537">
        <v>9.1</v>
      </c>
      <c r="G537" s="1">
        <f t="shared" si="8"/>
        <v>91.899999999999977</v>
      </c>
      <c r="L537"/>
    </row>
    <row r="538" spans="1:12" hidden="1">
      <c r="A538" s="46"/>
      <c r="B538" s="405"/>
      <c r="C538" s="405"/>
      <c r="D538" t="s">
        <v>15</v>
      </c>
      <c r="E538" s="1">
        <v>60</v>
      </c>
      <c r="G538" s="1">
        <f t="shared" si="8"/>
        <v>151.89999999999998</v>
      </c>
      <c r="L538"/>
    </row>
    <row r="539" spans="1:12" hidden="1">
      <c r="A539" s="46"/>
      <c r="B539" s="405"/>
      <c r="C539" s="405"/>
      <c r="D539" t="s">
        <v>16</v>
      </c>
      <c r="E539" s="1">
        <v>5</v>
      </c>
      <c r="G539" s="1">
        <f t="shared" si="8"/>
        <v>156.89999999999998</v>
      </c>
      <c r="L539"/>
    </row>
    <row r="540" spans="1:12" hidden="1">
      <c r="A540" s="46">
        <v>44784</v>
      </c>
      <c r="B540" s="405">
        <v>25181</v>
      </c>
      <c r="C540" s="405" t="s">
        <v>22</v>
      </c>
      <c r="D540" t="s">
        <v>13</v>
      </c>
      <c r="F540">
        <v>82.8</v>
      </c>
      <c r="G540" s="1">
        <f t="shared" si="8"/>
        <v>74.09999999999998</v>
      </c>
      <c r="L540"/>
    </row>
    <row r="541" spans="1:12" hidden="1">
      <c r="A541" s="46">
        <v>44784</v>
      </c>
      <c r="B541" s="405">
        <v>25181</v>
      </c>
      <c r="C541" s="405" t="s">
        <v>22</v>
      </c>
      <c r="D541" t="s">
        <v>14</v>
      </c>
      <c r="F541">
        <v>9.1</v>
      </c>
      <c r="G541" s="1">
        <f t="shared" si="8"/>
        <v>64.999999999999986</v>
      </c>
      <c r="L541"/>
    </row>
    <row r="542" spans="1:12" hidden="1">
      <c r="A542" s="46">
        <v>44784</v>
      </c>
      <c r="B542" s="405">
        <v>25181</v>
      </c>
      <c r="C542" s="405" t="s">
        <v>22</v>
      </c>
      <c r="D542" t="s">
        <v>15</v>
      </c>
      <c r="F542" s="1">
        <v>60</v>
      </c>
      <c r="G542" s="1">
        <f t="shared" si="8"/>
        <v>4.9999999999999858</v>
      </c>
      <c r="L542"/>
    </row>
    <row r="543" spans="1:12" hidden="1">
      <c r="A543" s="46">
        <v>44784</v>
      </c>
      <c r="B543" s="405">
        <v>25181</v>
      </c>
      <c r="C543" s="405" t="s">
        <v>22</v>
      </c>
      <c r="D543" t="s">
        <v>16</v>
      </c>
      <c r="F543" s="1">
        <v>5</v>
      </c>
      <c r="G543" s="1">
        <f t="shared" si="8"/>
        <v>-1.4210854715202004E-14</v>
      </c>
      <c r="L543"/>
    </row>
    <row r="544" spans="1:12" hidden="1">
      <c r="A544" s="68">
        <v>44742</v>
      </c>
      <c r="B544" s="404" t="s">
        <v>11</v>
      </c>
      <c r="C544" s="404" t="s">
        <v>23</v>
      </c>
      <c r="D544" t="s">
        <v>13</v>
      </c>
      <c r="E544" s="1">
        <v>80.2</v>
      </c>
      <c r="G544" s="1">
        <f t="shared" si="8"/>
        <v>80.199999999999989</v>
      </c>
      <c r="L544"/>
    </row>
    <row r="545" spans="1:12" hidden="1">
      <c r="A545" s="46"/>
      <c r="B545" s="405"/>
      <c r="C545" s="405"/>
      <c r="D545" t="s">
        <v>14</v>
      </c>
      <c r="E545" s="1">
        <v>6.9</v>
      </c>
      <c r="G545" s="1">
        <f t="shared" si="8"/>
        <v>87.1</v>
      </c>
      <c r="L545"/>
    </row>
    <row r="546" spans="1:12" hidden="1">
      <c r="A546" s="46"/>
      <c r="B546" s="405"/>
      <c r="C546" s="405"/>
      <c r="D546" t="s">
        <v>15</v>
      </c>
      <c r="E546" s="1">
        <v>60</v>
      </c>
      <c r="G546" s="1">
        <f t="shared" si="8"/>
        <v>147.1</v>
      </c>
      <c r="L546"/>
    </row>
    <row r="547" spans="1:12" hidden="1">
      <c r="A547" s="46"/>
      <c r="B547" s="405"/>
      <c r="C547" s="405"/>
      <c r="D547" t="s">
        <v>16</v>
      </c>
      <c r="E547" s="1">
        <v>5</v>
      </c>
      <c r="G547" s="1">
        <f t="shared" si="8"/>
        <v>152.1</v>
      </c>
      <c r="L547"/>
    </row>
    <row r="548" spans="1:12" hidden="1">
      <c r="A548" s="46">
        <v>44784</v>
      </c>
      <c r="B548" s="405">
        <v>25181</v>
      </c>
      <c r="C548" s="405" t="s">
        <v>23</v>
      </c>
      <c r="D548" t="s">
        <v>13</v>
      </c>
      <c r="F548" s="1">
        <v>80.2</v>
      </c>
      <c r="G548" s="1">
        <f t="shared" si="8"/>
        <v>71.899999999999991</v>
      </c>
      <c r="L548"/>
    </row>
    <row r="549" spans="1:12" hidden="1">
      <c r="A549" s="46">
        <v>44784</v>
      </c>
      <c r="B549" s="405">
        <v>25181</v>
      </c>
      <c r="C549" s="405" t="s">
        <v>23</v>
      </c>
      <c r="D549" t="s">
        <v>14</v>
      </c>
      <c r="F549" s="1">
        <v>6.9</v>
      </c>
      <c r="G549" s="1">
        <f t="shared" si="8"/>
        <v>64.999999999999986</v>
      </c>
      <c r="L549"/>
    </row>
    <row r="550" spans="1:12" hidden="1">
      <c r="A550" s="46">
        <v>44784</v>
      </c>
      <c r="B550" s="405">
        <v>25181</v>
      </c>
      <c r="C550" s="405" t="s">
        <v>23</v>
      </c>
      <c r="D550" t="s">
        <v>15</v>
      </c>
      <c r="F550" s="1">
        <v>60</v>
      </c>
      <c r="G550" s="1">
        <f t="shared" si="8"/>
        <v>4.9999999999999858</v>
      </c>
      <c r="L550"/>
    </row>
    <row r="551" spans="1:12" hidden="1">
      <c r="A551" s="46">
        <v>44784</v>
      </c>
      <c r="B551" s="405">
        <v>25181</v>
      </c>
      <c r="C551" s="405" t="s">
        <v>23</v>
      </c>
      <c r="D551" t="s">
        <v>16</v>
      </c>
      <c r="F551" s="1">
        <v>5</v>
      </c>
      <c r="G551" s="1">
        <f t="shared" si="8"/>
        <v>-1.4210854715202004E-14</v>
      </c>
      <c r="L551"/>
    </row>
    <row r="552" spans="1:12" hidden="1">
      <c r="A552" s="32">
        <v>44773</v>
      </c>
      <c r="B552" s="404" t="s">
        <v>11</v>
      </c>
      <c r="C552" s="404" t="s">
        <v>24</v>
      </c>
      <c r="D552" t="s">
        <v>13</v>
      </c>
      <c r="E552" s="1">
        <v>79.8</v>
      </c>
      <c r="G552" s="1">
        <f t="shared" si="8"/>
        <v>79.799999999999983</v>
      </c>
      <c r="L552"/>
    </row>
    <row r="553" spans="1:12" hidden="1">
      <c r="B553" s="405"/>
      <c r="C553" s="405"/>
      <c r="D553" t="s">
        <v>14</v>
      </c>
      <c r="E553" s="1">
        <v>9.6999999999999993</v>
      </c>
      <c r="G553" s="1">
        <f t="shared" si="8"/>
        <v>89.499999999999986</v>
      </c>
      <c r="L553"/>
    </row>
    <row r="554" spans="1:12" hidden="1">
      <c r="B554" s="405"/>
      <c r="C554" s="405"/>
      <c r="D554" t="s">
        <v>15</v>
      </c>
      <c r="E554" s="1">
        <v>60</v>
      </c>
      <c r="G554" s="1">
        <f t="shared" si="8"/>
        <v>149.5</v>
      </c>
      <c r="L554"/>
    </row>
    <row r="555" spans="1:12" hidden="1">
      <c r="B555" s="405"/>
      <c r="C555" s="405"/>
      <c r="D555" t="s">
        <v>16</v>
      </c>
      <c r="E555" s="1">
        <v>5</v>
      </c>
      <c r="G555" s="1">
        <f t="shared" si="8"/>
        <v>154.5</v>
      </c>
      <c r="J555" s="404"/>
      <c r="L555" s="1"/>
    </row>
    <row r="556" spans="1:12" hidden="1">
      <c r="A556" s="46">
        <v>44784</v>
      </c>
      <c r="B556" s="405">
        <v>25181</v>
      </c>
      <c r="C556" s="405" t="s">
        <v>24</v>
      </c>
      <c r="D556" t="s">
        <v>15</v>
      </c>
      <c r="F556" s="1">
        <v>60</v>
      </c>
      <c r="G556" s="1">
        <f t="shared" ref="G556:G619" si="9">+G555+E556-F556</f>
        <v>94.5</v>
      </c>
      <c r="J556" s="405"/>
      <c r="L556" s="1"/>
    </row>
    <row r="557" spans="1:12" hidden="1">
      <c r="A557" s="46">
        <v>44784</v>
      </c>
      <c r="B557" s="405">
        <v>25181</v>
      </c>
      <c r="C557" s="405" t="s">
        <v>24</v>
      </c>
      <c r="D557" t="s">
        <v>16</v>
      </c>
      <c r="F557" s="1">
        <v>5</v>
      </c>
      <c r="G557" s="1">
        <f t="shared" si="9"/>
        <v>89.5</v>
      </c>
      <c r="J557" s="405"/>
      <c r="L557" s="1"/>
    </row>
    <row r="558" spans="1:12" hidden="1">
      <c r="A558" s="46">
        <v>44795</v>
      </c>
      <c r="B558" s="405">
        <v>25285</v>
      </c>
      <c r="C558" s="405" t="s">
        <v>24</v>
      </c>
      <c r="D558" t="s">
        <v>13</v>
      </c>
      <c r="F558" s="1">
        <v>79.8</v>
      </c>
      <c r="G558" s="1">
        <f t="shared" si="9"/>
        <v>9.7000000000000028</v>
      </c>
      <c r="J558" s="405"/>
      <c r="L558" s="1"/>
    </row>
    <row r="559" spans="1:12" hidden="1">
      <c r="A559" s="46">
        <v>44795</v>
      </c>
      <c r="B559" s="405">
        <v>25285</v>
      </c>
      <c r="C559" s="405" t="s">
        <v>24</v>
      </c>
      <c r="D559" t="s">
        <v>14</v>
      </c>
      <c r="F559" s="1">
        <v>9.6999999999999993</v>
      </c>
      <c r="G559" s="1">
        <f t="shared" si="9"/>
        <v>0</v>
      </c>
      <c r="J559" s="404"/>
      <c r="L559" s="1"/>
    </row>
    <row r="560" spans="1:12" hidden="1">
      <c r="A560" s="32">
        <v>44804</v>
      </c>
      <c r="B560" s="404" t="s">
        <v>11</v>
      </c>
      <c r="C560" s="404" t="s">
        <v>25</v>
      </c>
      <c r="D560" t="s">
        <v>13</v>
      </c>
      <c r="E560" s="1">
        <v>80.3</v>
      </c>
      <c r="G560" s="1">
        <f t="shared" si="9"/>
        <v>80.3</v>
      </c>
      <c r="J560" s="405"/>
      <c r="L560" s="1"/>
    </row>
    <row r="561" spans="1:12" hidden="1">
      <c r="B561" s="405"/>
      <c r="C561" s="405"/>
      <c r="D561" t="s">
        <v>14</v>
      </c>
      <c r="E561" s="1">
        <v>7</v>
      </c>
      <c r="G561" s="1">
        <f t="shared" si="9"/>
        <v>87.3</v>
      </c>
      <c r="J561" s="405"/>
      <c r="L561" s="1"/>
    </row>
    <row r="562" spans="1:12" hidden="1">
      <c r="B562" s="405"/>
      <c r="C562" s="405"/>
      <c r="D562" t="s">
        <v>15</v>
      </c>
      <c r="E562" s="1">
        <v>60</v>
      </c>
      <c r="G562" s="1">
        <f t="shared" si="9"/>
        <v>147.30000000000001</v>
      </c>
      <c r="J562" s="405"/>
      <c r="L562" s="1"/>
    </row>
    <row r="563" spans="1:12" hidden="1">
      <c r="B563" s="405"/>
      <c r="C563" s="405"/>
      <c r="D563" t="s">
        <v>16</v>
      </c>
      <c r="E563" s="1">
        <v>5</v>
      </c>
      <c r="G563" s="1">
        <f t="shared" si="9"/>
        <v>152.30000000000001</v>
      </c>
      <c r="J563" s="404"/>
      <c r="L563" s="1"/>
    </row>
    <row r="564" spans="1:12" hidden="1">
      <c r="A564" s="30">
        <v>44880</v>
      </c>
      <c r="B564" s="405" t="s">
        <v>238</v>
      </c>
      <c r="C564" s="405" t="s">
        <v>25</v>
      </c>
      <c r="D564" t="s">
        <v>13</v>
      </c>
      <c r="F564" s="1">
        <v>80.3</v>
      </c>
      <c r="G564" s="1">
        <f t="shared" si="9"/>
        <v>72.000000000000014</v>
      </c>
      <c r="J564" s="404"/>
      <c r="L564" s="1"/>
    </row>
    <row r="565" spans="1:12" hidden="1">
      <c r="A565" s="30">
        <v>44880</v>
      </c>
      <c r="B565" s="405" t="s">
        <v>238</v>
      </c>
      <c r="C565" s="405" t="s">
        <v>25</v>
      </c>
      <c r="D565" t="s">
        <v>14</v>
      </c>
      <c r="F565" s="1">
        <v>7</v>
      </c>
      <c r="G565" s="1">
        <f t="shared" si="9"/>
        <v>65.000000000000014</v>
      </c>
      <c r="J565" s="404"/>
      <c r="L565" s="1"/>
    </row>
    <row r="566" spans="1:12" hidden="1">
      <c r="A566" s="30">
        <v>44880</v>
      </c>
      <c r="B566" s="405" t="s">
        <v>238</v>
      </c>
      <c r="C566" s="405" t="s">
        <v>25</v>
      </c>
      <c r="D566" t="s">
        <v>15</v>
      </c>
      <c r="F566" s="1">
        <v>60</v>
      </c>
      <c r="G566" s="1">
        <f t="shared" si="9"/>
        <v>5.0000000000000142</v>
      </c>
      <c r="J566" s="404"/>
      <c r="L566" s="1"/>
    </row>
    <row r="567" spans="1:12" hidden="1">
      <c r="A567" s="30">
        <v>44880</v>
      </c>
      <c r="B567" s="405" t="s">
        <v>238</v>
      </c>
      <c r="C567" s="405" t="s">
        <v>25</v>
      </c>
      <c r="D567" t="s">
        <v>16</v>
      </c>
      <c r="F567" s="1">
        <v>5</v>
      </c>
      <c r="G567" s="1">
        <f t="shared" si="9"/>
        <v>1.4210854715202004E-14</v>
      </c>
      <c r="J567" s="404"/>
      <c r="L567" s="1"/>
    </row>
    <row r="568" spans="1:12" hidden="1">
      <c r="A568" s="68">
        <v>44834</v>
      </c>
      <c r="B568" s="404" t="s">
        <v>11</v>
      </c>
      <c r="C568" s="404" t="s">
        <v>41</v>
      </c>
      <c r="D568" t="s">
        <v>13</v>
      </c>
      <c r="E568" s="1">
        <v>71.2</v>
      </c>
      <c r="G568" s="1">
        <f t="shared" si="9"/>
        <v>71.200000000000017</v>
      </c>
      <c r="L568" s="1"/>
    </row>
    <row r="569" spans="1:12" hidden="1">
      <c r="A569" s="46"/>
      <c r="B569" s="405"/>
      <c r="C569" s="405"/>
      <c r="D569" t="s">
        <v>14</v>
      </c>
      <c r="E569" s="1">
        <v>8.1999999999999993</v>
      </c>
      <c r="G569" s="1">
        <f t="shared" si="9"/>
        <v>79.40000000000002</v>
      </c>
      <c r="L569"/>
    </row>
    <row r="570" spans="1:12" hidden="1">
      <c r="A570" s="46"/>
      <c r="B570" s="405"/>
      <c r="C570" s="405"/>
      <c r="D570" t="s">
        <v>15</v>
      </c>
      <c r="E570" s="1">
        <v>60</v>
      </c>
      <c r="G570" s="1">
        <f t="shared" si="9"/>
        <v>139.40000000000003</v>
      </c>
      <c r="L570" s="13"/>
    </row>
    <row r="571" spans="1:12" hidden="1">
      <c r="A571" s="46"/>
      <c r="B571" s="405"/>
      <c r="C571" s="405"/>
      <c r="D571" t="s">
        <v>16</v>
      </c>
      <c r="E571" s="1">
        <v>5</v>
      </c>
      <c r="G571" s="1">
        <f t="shared" si="9"/>
        <v>144.40000000000003</v>
      </c>
      <c r="L571"/>
    </row>
    <row r="572" spans="1:12" hidden="1">
      <c r="A572" s="30">
        <v>44880</v>
      </c>
      <c r="B572" s="405" t="s">
        <v>238</v>
      </c>
      <c r="C572" s="405" t="s">
        <v>41</v>
      </c>
      <c r="D572" t="s">
        <v>13</v>
      </c>
      <c r="F572" s="1">
        <v>71.2</v>
      </c>
      <c r="G572" s="1">
        <f t="shared" si="9"/>
        <v>73.200000000000031</v>
      </c>
      <c r="L572"/>
    </row>
    <row r="573" spans="1:12" hidden="1">
      <c r="A573" s="30">
        <v>44880</v>
      </c>
      <c r="B573" s="405" t="s">
        <v>238</v>
      </c>
      <c r="C573" s="405" t="s">
        <v>41</v>
      </c>
      <c r="D573" t="s">
        <v>14</v>
      </c>
      <c r="F573" s="1">
        <v>8.1999999999999993</v>
      </c>
      <c r="G573" s="1">
        <f t="shared" si="9"/>
        <v>65.000000000000028</v>
      </c>
      <c r="L573"/>
    </row>
    <row r="574" spans="1:12" hidden="1">
      <c r="A574" s="30">
        <v>44880</v>
      </c>
      <c r="B574" s="405" t="s">
        <v>238</v>
      </c>
      <c r="C574" s="405" t="s">
        <v>41</v>
      </c>
      <c r="D574" t="s">
        <v>15</v>
      </c>
      <c r="F574" s="1">
        <v>60</v>
      </c>
      <c r="G574" s="1">
        <f t="shared" si="9"/>
        <v>5.0000000000000284</v>
      </c>
      <c r="L574"/>
    </row>
    <row r="575" spans="1:12" hidden="1">
      <c r="A575" s="30">
        <v>44880</v>
      </c>
      <c r="B575" s="405" t="s">
        <v>238</v>
      </c>
      <c r="C575" s="405" t="s">
        <v>41</v>
      </c>
      <c r="D575" t="s">
        <v>16</v>
      </c>
      <c r="F575" s="1">
        <v>5</v>
      </c>
      <c r="G575" s="1">
        <f t="shared" si="9"/>
        <v>2.8421709430404007E-14</v>
      </c>
      <c r="L575"/>
    </row>
    <row r="576" spans="1:12" hidden="1">
      <c r="A576" s="68">
        <v>44865</v>
      </c>
      <c r="B576" s="404" t="s">
        <v>11</v>
      </c>
      <c r="C576" s="404" t="s">
        <v>27</v>
      </c>
      <c r="D576" t="s">
        <v>13</v>
      </c>
      <c r="E576" s="1">
        <v>71</v>
      </c>
      <c r="G576" s="1">
        <f t="shared" si="9"/>
        <v>71.000000000000028</v>
      </c>
      <c r="L576"/>
    </row>
    <row r="577" spans="1:13" hidden="1">
      <c r="A577" s="46"/>
      <c r="B577" s="405"/>
      <c r="C577" s="405"/>
      <c r="D577" t="s">
        <v>14</v>
      </c>
      <c r="E577" s="1">
        <v>4.9000000000000004</v>
      </c>
      <c r="G577" s="1">
        <f t="shared" si="9"/>
        <v>75.900000000000034</v>
      </c>
      <c r="L577"/>
    </row>
    <row r="578" spans="1:13" hidden="1">
      <c r="A578" s="46"/>
      <c r="B578" s="405"/>
      <c r="C578" s="405"/>
      <c r="D578" t="s">
        <v>15</v>
      </c>
      <c r="E578" s="1">
        <v>60</v>
      </c>
      <c r="G578" s="1">
        <f t="shared" si="9"/>
        <v>135.90000000000003</v>
      </c>
      <c r="L578"/>
    </row>
    <row r="579" spans="1:13" hidden="1">
      <c r="A579" s="46"/>
      <c r="B579" s="405"/>
      <c r="C579" s="405"/>
      <c r="D579" t="s">
        <v>16</v>
      </c>
      <c r="E579" s="1">
        <v>5</v>
      </c>
      <c r="G579" s="1">
        <f t="shared" si="9"/>
        <v>140.90000000000003</v>
      </c>
      <c r="L579"/>
    </row>
    <row r="580" spans="1:13" hidden="1">
      <c r="A580" s="30">
        <v>44880</v>
      </c>
      <c r="B580" s="405" t="s">
        <v>238</v>
      </c>
      <c r="C580" s="405" t="s">
        <v>27</v>
      </c>
      <c r="D580" t="s">
        <v>15</v>
      </c>
      <c r="F580" s="1">
        <v>60</v>
      </c>
      <c r="G580" s="1">
        <f t="shared" si="9"/>
        <v>80.900000000000034</v>
      </c>
      <c r="L580"/>
    </row>
    <row r="581" spans="1:13" hidden="1">
      <c r="A581" s="30">
        <v>44880</v>
      </c>
      <c r="B581" s="405" t="s">
        <v>238</v>
      </c>
      <c r="C581" s="405" t="s">
        <v>27</v>
      </c>
      <c r="D581" t="s">
        <v>16</v>
      </c>
      <c r="F581" s="1">
        <v>5</v>
      </c>
      <c r="G581" s="1">
        <f t="shared" si="9"/>
        <v>75.900000000000034</v>
      </c>
      <c r="K581" s="422"/>
      <c r="L581" s="422"/>
      <c r="M581" s="422"/>
    </row>
    <row r="582" spans="1:13" hidden="1">
      <c r="A582" s="30">
        <v>44963</v>
      </c>
      <c r="B582" s="405" t="s">
        <v>239</v>
      </c>
      <c r="C582" s="405" t="s">
        <v>27</v>
      </c>
      <c r="D582" t="s">
        <v>13</v>
      </c>
      <c r="F582" s="1">
        <v>71</v>
      </c>
      <c r="G582" s="1">
        <f t="shared" si="9"/>
        <v>4.9000000000000341</v>
      </c>
      <c r="K582" s="405"/>
      <c r="L582" s="405"/>
      <c r="M582" s="405"/>
    </row>
    <row r="583" spans="1:13" hidden="1">
      <c r="A583" s="30">
        <v>44963</v>
      </c>
      <c r="B583" s="405" t="s">
        <v>239</v>
      </c>
      <c r="C583" s="405" t="s">
        <v>27</v>
      </c>
      <c r="D583" t="s">
        <v>14</v>
      </c>
      <c r="F583" s="1">
        <v>4.9000000000000004</v>
      </c>
      <c r="G583" s="1">
        <f t="shared" si="9"/>
        <v>3.3750779948604759E-14</v>
      </c>
      <c r="K583" s="405"/>
      <c r="L583" s="405"/>
      <c r="M583" s="405"/>
    </row>
    <row r="584" spans="1:13" hidden="1">
      <c r="A584" s="68">
        <v>44895</v>
      </c>
      <c r="B584" s="404" t="s">
        <v>11</v>
      </c>
      <c r="C584" s="404" t="s">
        <v>28</v>
      </c>
      <c r="D584" t="s">
        <v>13</v>
      </c>
      <c r="E584" s="1">
        <v>79.2</v>
      </c>
      <c r="G584" s="1">
        <f t="shared" si="9"/>
        <v>79.200000000000031</v>
      </c>
      <c r="L584"/>
    </row>
    <row r="585" spans="1:13" hidden="1">
      <c r="A585" s="46"/>
      <c r="B585" s="405"/>
      <c r="C585" s="405"/>
      <c r="D585" t="s">
        <v>14</v>
      </c>
      <c r="E585" s="1">
        <v>6.3</v>
      </c>
      <c r="G585" s="1">
        <f t="shared" si="9"/>
        <v>85.500000000000028</v>
      </c>
      <c r="K585" s="404"/>
      <c r="L585"/>
      <c r="M585" s="1"/>
    </row>
    <row r="586" spans="1:13" hidden="1">
      <c r="A586" s="46"/>
      <c r="B586" s="405"/>
      <c r="C586" s="405"/>
      <c r="D586" t="s">
        <v>15</v>
      </c>
      <c r="E586" s="1">
        <v>60</v>
      </c>
      <c r="G586" s="1">
        <f t="shared" si="9"/>
        <v>145.50000000000003</v>
      </c>
      <c r="K586" s="405"/>
      <c r="L586"/>
      <c r="M586" s="1"/>
    </row>
    <row r="587" spans="1:13" hidden="1">
      <c r="A587" s="46"/>
      <c r="B587" s="405"/>
      <c r="C587" s="405"/>
      <c r="D587" t="s">
        <v>16</v>
      </c>
      <c r="E587" s="1">
        <v>5</v>
      </c>
      <c r="G587" s="1">
        <f t="shared" si="9"/>
        <v>150.50000000000003</v>
      </c>
      <c r="K587" s="404"/>
      <c r="L587"/>
      <c r="M587" s="1"/>
    </row>
    <row r="588" spans="1:13" hidden="1">
      <c r="A588" s="30">
        <v>44963</v>
      </c>
      <c r="B588" s="405" t="s">
        <v>239</v>
      </c>
      <c r="C588" s="405" t="s">
        <v>28</v>
      </c>
      <c r="D588" t="s">
        <v>13</v>
      </c>
      <c r="F588" s="1">
        <v>79.2</v>
      </c>
      <c r="G588" s="1">
        <f t="shared" si="9"/>
        <v>71.300000000000026</v>
      </c>
      <c r="K588" s="404"/>
      <c r="L588"/>
      <c r="M588" s="1"/>
    </row>
    <row r="589" spans="1:13" hidden="1">
      <c r="A589" s="30">
        <v>44963</v>
      </c>
      <c r="B589" s="405" t="s">
        <v>239</v>
      </c>
      <c r="C589" s="405" t="s">
        <v>28</v>
      </c>
      <c r="D589" t="s">
        <v>14</v>
      </c>
      <c r="F589" s="1">
        <v>6.3</v>
      </c>
      <c r="G589" s="1">
        <f t="shared" si="9"/>
        <v>65.000000000000028</v>
      </c>
      <c r="K589" s="404"/>
      <c r="L589"/>
      <c r="M589" s="1"/>
    </row>
    <row r="590" spans="1:13" hidden="1">
      <c r="A590" s="30">
        <v>44963</v>
      </c>
      <c r="B590" s="405" t="s">
        <v>239</v>
      </c>
      <c r="C590" s="405" t="s">
        <v>28</v>
      </c>
      <c r="D590" t="s">
        <v>15</v>
      </c>
      <c r="F590" s="1">
        <v>60</v>
      </c>
      <c r="G590" s="1">
        <f t="shared" si="9"/>
        <v>5.0000000000000284</v>
      </c>
      <c r="K590" s="404"/>
      <c r="L590"/>
      <c r="M590" s="1"/>
    </row>
    <row r="591" spans="1:13" hidden="1">
      <c r="A591" s="30">
        <v>44963</v>
      </c>
      <c r="B591" s="405" t="s">
        <v>239</v>
      </c>
      <c r="C591" s="405" t="s">
        <v>28</v>
      </c>
      <c r="D591" t="s">
        <v>16</v>
      </c>
      <c r="F591" s="1">
        <v>5</v>
      </c>
      <c r="G591" s="1">
        <f t="shared" si="9"/>
        <v>2.8421709430404007E-14</v>
      </c>
      <c r="K591" s="404"/>
      <c r="L591"/>
      <c r="M591" s="1"/>
    </row>
    <row r="592" spans="1:13" hidden="1">
      <c r="A592" s="68">
        <v>44926</v>
      </c>
      <c r="B592" s="404" t="s">
        <v>11</v>
      </c>
      <c r="C592" s="404" t="s">
        <v>29</v>
      </c>
      <c r="D592" t="s">
        <v>13</v>
      </c>
      <c r="E592" s="1">
        <v>90.6</v>
      </c>
      <c r="G592" s="1">
        <f t="shared" si="9"/>
        <v>90.600000000000023</v>
      </c>
      <c r="K592" s="405"/>
      <c r="L592"/>
      <c r="M592" s="1"/>
    </row>
    <row r="593" spans="1:13" hidden="1">
      <c r="A593" s="46"/>
      <c r="B593" s="405"/>
      <c r="C593" s="405"/>
      <c r="D593" t="s">
        <v>14</v>
      </c>
      <c r="E593" s="1">
        <v>5.7</v>
      </c>
      <c r="G593" s="1">
        <f t="shared" si="9"/>
        <v>96.300000000000026</v>
      </c>
      <c r="K593" s="405"/>
      <c r="L593"/>
      <c r="M593" s="1"/>
    </row>
    <row r="594" spans="1:13" hidden="1">
      <c r="A594" s="46"/>
      <c r="B594" s="405"/>
      <c r="C594" s="405"/>
      <c r="D594" t="s">
        <v>15</v>
      </c>
      <c r="E594" s="1">
        <v>60</v>
      </c>
      <c r="G594" s="1">
        <f t="shared" si="9"/>
        <v>156.30000000000001</v>
      </c>
      <c r="K594" s="405"/>
      <c r="L594"/>
      <c r="M594" s="1"/>
    </row>
    <row r="595" spans="1:13" hidden="1">
      <c r="A595" s="46"/>
      <c r="B595" s="405"/>
      <c r="C595" s="405"/>
      <c r="D595" t="s">
        <v>16</v>
      </c>
      <c r="E595" s="1">
        <v>5</v>
      </c>
      <c r="G595" s="1">
        <f t="shared" si="9"/>
        <v>161.30000000000001</v>
      </c>
      <c r="K595" s="404"/>
      <c r="L595"/>
      <c r="M595" s="1"/>
    </row>
    <row r="596" spans="1:13" hidden="1">
      <c r="A596" s="30">
        <v>44963</v>
      </c>
      <c r="B596" s="405" t="s">
        <v>239</v>
      </c>
      <c r="C596" s="405" t="s">
        <v>29</v>
      </c>
      <c r="D596" t="s">
        <v>13</v>
      </c>
      <c r="F596" s="1">
        <v>90.6</v>
      </c>
      <c r="G596" s="1">
        <f t="shared" si="9"/>
        <v>70.700000000000017</v>
      </c>
      <c r="K596" s="405"/>
      <c r="L596"/>
      <c r="M596" s="1"/>
    </row>
    <row r="597" spans="1:13" hidden="1">
      <c r="A597" s="30">
        <v>44963</v>
      </c>
      <c r="B597" s="405" t="s">
        <v>239</v>
      </c>
      <c r="C597" s="405" t="s">
        <v>29</v>
      </c>
      <c r="D597" t="s">
        <v>14</v>
      </c>
      <c r="F597" s="1">
        <v>5.7</v>
      </c>
      <c r="G597" s="1">
        <f t="shared" si="9"/>
        <v>65.000000000000014</v>
      </c>
      <c r="K597" s="405"/>
      <c r="L597"/>
      <c r="M597" s="1"/>
    </row>
    <row r="598" spans="1:13" hidden="1">
      <c r="A598" s="30">
        <v>44963</v>
      </c>
      <c r="B598" s="405" t="s">
        <v>239</v>
      </c>
      <c r="C598" s="405" t="s">
        <v>29</v>
      </c>
      <c r="D598" t="s">
        <v>15</v>
      </c>
      <c r="F598" s="1">
        <v>60</v>
      </c>
      <c r="G598" s="1">
        <f t="shared" si="9"/>
        <v>5.0000000000000142</v>
      </c>
      <c r="H598" s="404" t="s">
        <v>12</v>
      </c>
      <c r="I598" t="s">
        <v>13</v>
      </c>
      <c r="J598" s="1">
        <v>89.4</v>
      </c>
      <c r="K598" s="405"/>
      <c r="L598"/>
      <c r="M598" s="1"/>
    </row>
    <row r="599" spans="1:13" hidden="1">
      <c r="A599" s="30">
        <v>44963</v>
      </c>
      <c r="B599" s="405" t="s">
        <v>239</v>
      </c>
      <c r="C599" s="405" t="s">
        <v>29</v>
      </c>
      <c r="D599" t="s">
        <v>16</v>
      </c>
      <c r="F599" s="1">
        <v>5</v>
      </c>
      <c r="G599" s="1">
        <f t="shared" si="9"/>
        <v>1.4210854715202004E-14</v>
      </c>
      <c r="H599" s="405"/>
      <c r="I599" t="s">
        <v>14</v>
      </c>
      <c r="J599" s="1">
        <v>4.8</v>
      </c>
      <c r="K599" s="404"/>
      <c r="L599"/>
      <c r="M599" s="1"/>
    </row>
    <row r="600" spans="1:13" hidden="1">
      <c r="A600" s="68">
        <v>44957</v>
      </c>
      <c r="B600" s="404" t="s">
        <v>11</v>
      </c>
      <c r="C600" s="404" t="s">
        <v>12</v>
      </c>
      <c r="D600" t="s">
        <v>13</v>
      </c>
      <c r="E600" s="1">
        <v>89.4</v>
      </c>
      <c r="G600" s="1">
        <f t="shared" si="9"/>
        <v>89.40000000000002</v>
      </c>
      <c r="H600" s="404" t="s">
        <v>19</v>
      </c>
      <c r="I600" t="s">
        <v>15</v>
      </c>
      <c r="J600" s="1">
        <v>56</v>
      </c>
      <c r="K600" s="404"/>
      <c r="L600"/>
      <c r="M600" s="1"/>
    </row>
    <row r="601" spans="1:13" hidden="1">
      <c r="A601" s="46"/>
      <c r="B601" s="405"/>
      <c r="C601" s="405"/>
      <c r="D601" t="s">
        <v>14</v>
      </c>
      <c r="E601" s="1">
        <v>4.8</v>
      </c>
      <c r="G601" s="1">
        <f t="shared" si="9"/>
        <v>94.200000000000017</v>
      </c>
      <c r="I601" t="s">
        <v>16</v>
      </c>
      <c r="J601" s="1">
        <v>5</v>
      </c>
      <c r="K601" s="404"/>
      <c r="L601"/>
      <c r="M601" s="1"/>
    </row>
    <row r="602" spans="1:13" hidden="1">
      <c r="A602" s="46"/>
      <c r="B602" s="405"/>
      <c r="C602" s="405"/>
      <c r="D602" t="s">
        <v>15</v>
      </c>
      <c r="E602" s="1">
        <v>60</v>
      </c>
      <c r="G602" s="1">
        <f t="shared" si="9"/>
        <v>154.20000000000002</v>
      </c>
      <c r="J602" s="13">
        <f>SUM(J598:J601)</f>
        <v>155.19999999999999</v>
      </c>
      <c r="K602" s="404"/>
      <c r="L602"/>
      <c r="M602" s="1"/>
    </row>
    <row r="603" spans="1:13" hidden="1">
      <c r="A603" s="46"/>
      <c r="B603" s="405"/>
      <c r="C603" s="405"/>
      <c r="D603" t="s">
        <v>16</v>
      </c>
      <c r="E603" s="1">
        <v>5</v>
      </c>
      <c r="G603" s="1">
        <f t="shared" si="9"/>
        <v>159.20000000000002</v>
      </c>
      <c r="K603" s="404"/>
      <c r="L603"/>
      <c r="M603" s="1"/>
    </row>
    <row r="604" spans="1:13" hidden="1">
      <c r="A604" s="30">
        <v>44963</v>
      </c>
      <c r="B604" s="405" t="s">
        <v>240</v>
      </c>
      <c r="C604" s="405" t="s">
        <v>12</v>
      </c>
      <c r="D604" t="s">
        <v>15</v>
      </c>
      <c r="F604" s="1">
        <v>60</v>
      </c>
      <c r="G604" s="1">
        <f t="shared" si="9"/>
        <v>99.200000000000017</v>
      </c>
      <c r="K604" s="404"/>
      <c r="L604"/>
      <c r="M604" s="1">
        <v>155.19999999999999</v>
      </c>
    </row>
    <row r="605" spans="1:13" hidden="1">
      <c r="A605" s="30">
        <v>44963</v>
      </c>
      <c r="B605" s="405" t="s">
        <v>240</v>
      </c>
      <c r="C605" s="405" t="s">
        <v>12</v>
      </c>
      <c r="D605" t="s">
        <v>16</v>
      </c>
      <c r="F605" s="1">
        <v>5</v>
      </c>
      <c r="G605" s="1">
        <f t="shared" si="9"/>
        <v>94.200000000000017</v>
      </c>
      <c r="K605" s="404"/>
      <c r="L605"/>
      <c r="M605" s="1">
        <v>24.6</v>
      </c>
    </row>
    <row r="606" spans="1:13" hidden="1">
      <c r="A606" s="30">
        <v>44991</v>
      </c>
      <c r="B606" s="405">
        <v>26425</v>
      </c>
      <c r="C606" s="405" t="s">
        <v>12</v>
      </c>
      <c r="D606" t="s">
        <v>13</v>
      </c>
      <c r="F606" s="1">
        <v>89.4</v>
      </c>
      <c r="G606" s="1">
        <f t="shared" si="9"/>
        <v>4.8000000000000114</v>
      </c>
      <c r="K606" s="404"/>
      <c r="L606"/>
      <c r="M606" s="1"/>
    </row>
    <row r="607" spans="1:13" hidden="1">
      <c r="A607" s="30">
        <v>44991</v>
      </c>
      <c r="B607" s="405">
        <v>26425</v>
      </c>
      <c r="C607" s="405" t="s">
        <v>12</v>
      </c>
      <c r="D607" t="s">
        <v>14</v>
      </c>
      <c r="F607" s="1">
        <v>4.8</v>
      </c>
      <c r="G607" s="1">
        <f t="shared" si="9"/>
        <v>1.1546319456101628E-14</v>
      </c>
      <c r="K607" s="404"/>
      <c r="L607"/>
      <c r="M607" s="1"/>
    </row>
    <row r="608" spans="1:13" hidden="1">
      <c r="A608" s="68">
        <v>44957</v>
      </c>
      <c r="B608" s="404" t="s">
        <v>11</v>
      </c>
      <c r="C608" s="404" t="s">
        <v>19</v>
      </c>
      <c r="D608" t="s">
        <v>13</v>
      </c>
      <c r="E608" s="1">
        <v>97.5</v>
      </c>
      <c r="G608" s="1">
        <f t="shared" si="9"/>
        <v>97.500000000000014</v>
      </c>
      <c r="K608" s="404"/>
      <c r="L608"/>
      <c r="M608" s="1">
        <v>46.6</v>
      </c>
    </row>
    <row r="609" spans="1:13" hidden="1">
      <c r="A609" s="46"/>
      <c r="B609" s="405"/>
      <c r="C609" s="405"/>
      <c r="D609" t="s">
        <v>14</v>
      </c>
      <c r="E609" s="1">
        <v>1.2</v>
      </c>
      <c r="G609" s="1">
        <f t="shared" si="9"/>
        <v>98.700000000000017</v>
      </c>
      <c r="K609" s="404"/>
      <c r="L609"/>
      <c r="M609" s="1"/>
    </row>
    <row r="610" spans="1:13" hidden="1">
      <c r="A610" s="46"/>
      <c r="B610" s="405"/>
      <c r="C610" s="405"/>
      <c r="D610" t="s">
        <v>15</v>
      </c>
      <c r="E610" s="1">
        <v>56</v>
      </c>
      <c r="G610" s="1">
        <f t="shared" si="9"/>
        <v>154.70000000000002</v>
      </c>
      <c r="K610" s="404"/>
      <c r="L610"/>
      <c r="M610" s="1"/>
    </row>
    <row r="611" spans="1:13" hidden="1">
      <c r="A611" s="46"/>
      <c r="B611" s="405"/>
      <c r="C611" s="405"/>
      <c r="D611" t="s">
        <v>16</v>
      </c>
      <c r="E611" s="1">
        <v>5</v>
      </c>
      <c r="G611" s="1">
        <f t="shared" si="9"/>
        <v>159.70000000000002</v>
      </c>
      <c r="K611" s="404"/>
      <c r="L611"/>
      <c r="M611" s="1"/>
    </row>
    <row r="612" spans="1:13" hidden="1">
      <c r="A612" s="30">
        <v>44991</v>
      </c>
      <c r="B612" s="405">
        <v>26425</v>
      </c>
      <c r="C612" s="405" t="s">
        <v>19</v>
      </c>
      <c r="D612" t="s">
        <v>15</v>
      </c>
      <c r="F612" s="1">
        <v>56</v>
      </c>
      <c r="G612" s="1">
        <f t="shared" si="9"/>
        <v>103.70000000000002</v>
      </c>
      <c r="K612" s="404"/>
      <c r="L612"/>
      <c r="M612" s="1"/>
    </row>
    <row r="613" spans="1:13" hidden="1">
      <c r="A613" s="30">
        <v>44991</v>
      </c>
      <c r="B613" s="405">
        <v>26425</v>
      </c>
      <c r="C613" s="405" t="s">
        <v>19</v>
      </c>
      <c r="D613" t="s">
        <v>16</v>
      </c>
      <c r="F613" s="1">
        <v>5</v>
      </c>
      <c r="G613" s="1">
        <f t="shared" si="9"/>
        <v>98.700000000000017</v>
      </c>
      <c r="L613"/>
      <c r="M613" s="1"/>
    </row>
    <row r="614" spans="1:13" hidden="1">
      <c r="A614" s="30">
        <v>45009</v>
      </c>
      <c r="B614" s="405">
        <v>26660</v>
      </c>
      <c r="C614" s="405" t="s">
        <v>19</v>
      </c>
      <c r="D614" t="s">
        <v>13</v>
      </c>
      <c r="F614" s="1">
        <v>97.5</v>
      </c>
      <c r="G614" s="1">
        <f t="shared" si="9"/>
        <v>1.2000000000000171</v>
      </c>
      <c r="L614"/>
    </row>
    <row r="615" spans="1:13" hidden="1">
      <c r="A615" s="30">
        <v>45009</v>
      </c>
      <c r="B615" s="405">
        <v>26660</v>
      </c>
      <c r="C615" s="405" t="s">
        <v>19</v>
      </c>
      <c r="D615" t="s">
        <v>14</v>
      </c>
      <c r="F615" s="1">
        <v>1.2</v>
      </c>
      <c r="G615" s="1">
        <f t="shared" si="9"/>
        <v>1.7097434579227411E-14</v>
      </c>
      <c r="L615"/>
      <c r="M615" s="13"/>
    </row>
    <row r="616" spans="1:13" hidden="1">
      <c r="A616" s="68">
        <v>45016</v>
      </c>
      <c r="B616" s="404" t="s">
        <v>11</v>
      </c>
      <c r="C616" s="404" t="s">
        <v>20</v>
      </c>
      <c r="D616" t="s">
        <v>13</v>
      </c>
      <c r="E616" s="189">
        <v>95.8</v>
      </c>
      <c r="G616" s="1">
        <f t="shared" si="9"/>
        <v>95.800000000000011</v>
      </c>
      <c r="L616"/>
    </row>
    <row r="617" spans="1:13" hidden="1">
      <c r="A617" s="46"/>
      <c r="B617" s="405"/>
      <c r="C617" s="405"/>
      <c r="D617" t="s">
        <v>14</v>
      </c>
      <c r="E617" s="189">
        <v>1.3</v>
      </c>
      <c r="G617" s="1">
        <f t="shared" si="9"/>
        <v>97.100000000000009</v>
      </c>
      <c r="L617"/>
    </row>
    <row r="618" spans="1:13" hidden="1">
      <c r="A618" s="46"/>
      <c r="B618" s="405"/>
      <c r="C618" s="405"/>
      <c r="D618" t="s">
        <v>15</v>
      </c>
      <c r="E618" s="189">
        <v>60</v>
      </c>
      <c r="G618" s="1">
        <f t="shared" si="9"/>
        <v>157.10000000000002</v>
      </c>
      <c r="L618"/>
    </row>
    <row r="619" spans="1:13" hidden="1">
      <c r="A619" s="46"/>
      <c r="B619" s="405"/>
      <c r="C619" s="405"/>
      <c r="D619" t="s">
        <v>16</v>
      </c>
      <c r="E619" s="189">
        <v>5</v>
      </c>
      <c r="G619" s="1">
        <f t="shared" si="9"/>
        <v>162.10000000000002</v>
      </c>
      <c r="L619"/>
    </row>
    <row r="620" spans="1:13" hidden="1">
      <c r="A620" s="46">
        <v>45110</v>
      </c>
      <c r="B620" s="405">
        <v>27062</v>
      </c>
      <c r="C620" s="405" t="s">
        <v>20</v>
      </c>
      <c r="D620" t="s">
        <v>13</v>
      </c>
      <c r="E620" s="189"/>
      <c r="F620" s="1">
        <v>95.8</v>
      </c>
      <c r="G620" s="1">
        <f t="shared" ref="G620:G632" si="10">+G619+E620-F620</f>
        <v>66.300000000000026</v>
      </c>
      <c r="L620"/>
    </row>
    <row r="621" spans="1:13" hidden="1">
      <c r="A621" s="46">
        <v>45110</v>
      </c>
      <c r="B621" s="405">
        <v>27062</v>
      </c>
      <c r="C621" s="405" t="s">
        <v>20</v>
      </c>
      <c r="D621" t="s">
        <v>14</v>
      </c>
      <c r="E621" s="189"/>
      <c r="F621" s="1">
        <v>1.3</v>
      </c>
      <c r="G621" s="1">
        <f t="shared" si="10"/>
        <v>65.000000000000028</v>
      </c>
      <c r="L621"/>
    </row>
    <row r="622" spans="1:13" hidden="1">
      <c r="A622" s="46">
        <v>45110</v>
      </c>
      <c r="B622" s="405">
        <v>27062</v>
      </c>
      <c r="C622" s="405" t="s">
        <v>20</v>
      </c>
      <c r="D622" t="s">
        <v>15</v>
      </c>
      <c r="E622" s="189"/>
      <c r="F622" s="1">
        <v>60</v>
      </c>
      <c r="G622" s="1">
        <f t="shared" si="10"/>
        <v>5.0000000000000284</v>
      </c>
      <c r="L622"/>
    </row>
    <row r="623" spans="1:13" hidden="1">
      <c r="A623" s="46">
        <v>45110</v>
      </c>
      <c r="B623" s="405">
        <v>27062</v>
      </c>
      <c r="C623" s="405" t="s">
        <v>20</v>
      </c>
      <c r="D623" t="s">
        <v>16</v>
      </c>
      <c r="E623" s="189"/>
      <c r="F623" s="1">
        <v>5</v>
      </c>
      <c r="G623" s="1">
        <f t="shared" si="10"/>
        <v>2.8421709430404007E-14</v>
      </c>
      <c r="L623"/>
    </row>
    <row r="624" spans="1:13" hidden="1">
      <c r="A624" s="68">
        <v>45046</v>
      </c>
      <c r="B624" s="404" t="s">
        <v>11</v>
      </c>
      <c r="C624" s="404" t="s">
        <v>21</v>
      </c>
      <c r="D624" t="s">
        <v>13</v>
      </c>
      <c r="E624" s="217">
        <v>100.3</v>
      </c>
      <c r="G624" s="1">
        <f t="shared" si="10"/>
        <v>100.30000000000003</v>
      </c>
      <c r="L624"/>
    </row>
    <row r="625" spans="1:7" customFormat="1" hidden="1">
      <c r="A625" s="46"/>
      <c r="B625" s="405"/>
      <c r="C625" s="405"/>
      <c r="D625" t="s">
        <v>14</v>
      </c>
      <c r="E625" s="217">
        <v>1.5</v>
      </c>
      <c r="F625" s="1"/>
      <c r="G625" s="1">
        <f t="shared" si="10"/>
        <v>101.80000000000003</v>
      </c>
    </row>
    <row r="626" spans="1:7" customFormat="1" hidden="1">
      <c r="A626" s="46"/>
      <c r="B626" s="405"/>
      <c r="C626" s="405"/>
      <c r="D626" t="s">
        <v>15</v>
      </c>
      <c r="E626" s="217">
        <v>60</v>
      </c>
      <c r="F626" s="1"/>
      <c r="G626" s="1">
        <f t="shared" si="10"/>
        <v>161.80000000000001</v>
      </c>
    </row>
    <row r="627" spans="1:7" customFormat="1" hidden="1">
      <c r="A627" s="46"/>
      <c r="B627" s="405"/>
      <c r="C627" s="405"/>
      <c r="D627" t="s">
        <v>16</v>
      </c>
      <c r="E627" s="217">
        <v>5</v>
      </c>
      <c r="F627" s="1"/>
      <c r="G627" s="1">
        <f t="shared" si="10"/>
        <v>166.8</v>
      </c>
    </row>
    <row r="628" spans="1:7" customFormat="1" hidden="1">
      <c r="A628" s="46">
        <v>45110</v>
      </c>
      <c r="B628" s="405">
        <v>27062</v>
      </c>
      <c r="C628" s="405" t="s">
        <v>21</v>
      </c>
      <c r="D628" t="s">
        <v>13</v>
      </c>
      <c r="E628" s="217"/>
      <c r="F628" s="1">
        <v>100.3</v>
      </c>
      <c r="G628" s="1">
        <f t="shared" si="10"/>
        <v>66.500000000000014</v>
      </c>
    </row>
    <row r="629" spans="1:7" customFormat="1" hidden="1">
      <c r="A629" s="46">
        <v>45110</v>
      </c>
      <c r="B629" s="405">
        <v>27062</v>
      </c>
      <c r="C629" s="405" t="s">
        <v>21</v>
      </c>
      <c r="D629" t="s">
        <v>14</v>
      </c>
      <c r="E629" s="217"/>
      <c r="F629" s="1">
        <v>1.5</v>
      </c>
      <c r="G629" s="1">
        <f t="shared" si="10"/>
        <v>65.000000000000014</v>
      </c>
    </row>
    <row r="630" spans="1:7" customFormat="1" hidden="1">
      <c r="A630" s="46">
        <v>45110</v>
      </c>
      <c r="B630" s="405">
        <v>27062</v>
      </c>
      <c r="C630" s="405" t="s">
        <v>21</v>
      </c>
      <c r="D630" t="s">
        <v>15</v>
      </c>
      <c r="E630" s="217"/>
      <c r="F630" s="1">
        <v>60</v>
      </c>
      <c r="G630" s="1">
        <f t="shared" si="10"/>
        <v>5.0000000000000142</v>
      </c>
    </row>
    <row r="631" spans="1:7" customFormat="1" hidden="1">
      <c r="A631" s="46">
        <v>45110</v>
      </c>
      <c r="B631" s="405">
        <v>27062</v>
      </c>
      <c r="C631" s="405" t="s">
        <v>21</v>
      </c>
      <c r="D631" t="s">
        <v>16</v>
      </c>
      <c r="E631" s="217"/>
      <c r="F631" s="1">
        <v>5</v>
      </c>
      <c r="G631" s="1">
        <f t="shared" si="10"/>
        <v>1.4210854715202004E-14</v>
      </c>
    </row>
    <row r="632" spans="1:7" customFormat="1" hidden="1">
      <c r="A632" s="32">
        <v>45076</v>
      </c>
      <c r="B632" s="404" t="s">
        <v>11</v>
      </c>
      <c r="C632" s="404" t="s">
        <v>22</v>
      </c>
      <c r="D632" t="s">
        <v>13</v>
      </c>
      <c r="E632" s="1">
        <v>92.7</v>
      </c>
      <c r="F632" s="1"/>
      <c r="G632" s="1">
        <f t="shared" si="10"/>
        <v>92.700000000000017</v>
      </c>
    </row>
    <row r="633" spans="1:7" customFormat="1" hidden="1">
      <c r="A633" s="30"/>
      <c r="B633" s="405"/>
      <c r="C633" s="405"/>
      <c r="D633" t="s">
        <v>14</v>
      </c>
      <c r="E633" s="1">
        <v>2.1</v>
      </c>
      <c r="F633" s="1"/>
      <c r="G633" s="1">
        <f t="shared" ref="G633:G667" si="11">+G632+E633-F633</f>
        <v>94.800000000000011</v>
      </c>
    </row>
    <row r="634" spans="1:7" customFormat="1" hidden="1">
      <c r="A634" s="30"/>
      <c r="B634" s="405"/>
      <c r="C634" s="405"/>
      <c r="D634" t="s">
        <v>15</v>
      </c>
      <c r="E634" s="1">
        <v>60</v>
      </c>
      <c r="F634" s="1"/>
      <c r="G634" s="1">
        <f t="shared" si="11"/>
        <v>154.80000000000001</v>
      </c>
    </row>
    <row r="635" spans="1:7" customFormat="1" hidden="1">
      <c r="A635" s="30"/>
      <c r="B635" s="405"/>
      <c r="C635" s="405"/>
      <c r="D635" t="s">
        <v>16</v>
      </c>
      <c r="E635" s="1">
        <v>5</v>
      </c>
      <c r="F635" s="1"/>
      <c r="G635" s="1">
        <f t="shared" si="11"/>
        <v>159.80000000000001</v>
      </c>
    </row>
    <row r="636" spans="1:7" customFormat="1" hidden="1">
      <c r="A636" s="30">
        <v>45110</v>
      </c>
      <c r="B636" s="405">
        <v>27063</v>
      </c>
      <c r="C636" s="405" t="s">
        <v>22</v>
      </c>
      <c r="D636" t="s">
        <v>13</v>
      </c>
      <c r="E636" s="1"/>
      <c r="F636" s="1">
        <v>92.7</v>
      </c>
      <c r="G636" s="1">
        <f t="shared" si="11"/>
        <v>67.100000000000009</v>
      </c>
    </row>
    <row r="637" spans="1:7" customFormat="1" hidden="1">
      <c r="A637" s="30">
        <v>45110</v>
      </c>
      <c r="B637" s="405">
        <v>27063</v>
      </c>
      <c r="C637" s="405" t="s">
        <v>22</v>
      </c>
      <c r="D637" t="s">
        <v>14</v>
      </c>
      <c r="E637" s="1"/>
      <c r="F637" s="1">
        <v>2.1</v>
      </c>
      <c r="G637" s="1">
        <f t="shared" si="11"/>
        <v>65.000000000000014</v>
      </c>
    </row>
    <row r="638" spans="1:7" customFormat="1" hidden="1">
      <c r="A638" s="30">
        <v>45110</v>
      </c>
      <c r="B638" s="405">
        <v>27063</v>
      </c>
      <c r="C638" s="405" t="s">
        <v>22</v>
      </c>
      <c r="D638" t="s">
        <v>15</v>
      </c>
      <c r="E638" s="1"/>
      <c r="F638" s="1">
        <v>60</v>
      </c>
      <c r="G638" s="1">
        <f t="shared" si="11"/>
        <v>5.0000000000000142</v>
      </c>
    </row>
    <row r="639" spans="1:7" customFormat="1" hidden="1">
      <c r="A639" s="30">
        <v>45110</v>
      </c>
      <c r="B639" s="405">
        <v>27063</v>
      </c>
      <c r="C639" s="405" t="s">
        <v>22</v>
      </c>
      <c r="D639" t="s">
        <v>16</v>
      </c>
      <c r="E639" s="1"/>
      <c r="F639" s="1">
        <v>5</v>
      </c>
      <c r="G639" s="1">
        <f t="shared" si="11"/>
        <v>1.4210854715202004E-14</v>
      </c>
    </row>
    <row r="640" spans="1:7" customFormat="1" hidden="1">
      <c r="A640" s="68">
        <v>45107</v>
      </c>
      <c r="B640" s="404" t="s">
        <v>11</v>
      </c>
      <c r="C640" s="404" t="s">
        <v>23</v>
      </c>
      <c r="D640" t="s">
        <v>13</v>
      </c>
      <c r="E640" s="217">
        <v>94.4</v>
      </c>
      <c r="F640" s="1"/>
      <c r="G640" s="1">
        <f t="shared" si="11"/>
        <v>94.40000000000002</v>
      </c>
    </row>
    <row r="641" spans="1:13" hidden="1">
      <c r="A641" s="46"/>
      <c r="B641" s="405"/>
      <c r="C641" s="405"/>
      <c r="D641" t="s">
        <v>14</v>
      </c>
      <c r="E641" s="217">
        <v>2</v>
      </c>
      <c r="G641" s="1">
        <f t="shared" si="11"/>
        <v>96.40000000000002</v>
      </c>
      <c r="L641"/>
    </row>
    <row r="642" spans="1:13" hidden="1">
      <c r="A642" s="46"/>
      <c r="B642" s="405"/>
      <c r="C642" s="405"/>
      <c r="D642" t="s">
        <v>15</v>
      </c>
      <c r="E642" s="217">
        <v>60</v>
      </c>
      <c r="G642" s="1">
        <f t="shared" si="11"/>
        <v>156.40000000000003</v>
      </c>
      <c r="K642" s="404"/>
      <c r="L642"/>
      <c r="M642" s="217"/>
    </row>
    <row r="643" spans="1:13" hidden="1">
      <c r="A643" s="46"/>
      <c r="B643" s="405"/>
      <c r="C643" s="405"/>
      <c r="D643" t="s">
        <v>16</v>
      </c>
      <c r="E643" s="217">
        <v>5</v>
      </c>
      <c r="G643" s="1">
        <f t="shared" si="11"/>
        <v>161.40000000000003</v>
      </c>
      <c r="K643" s="405"/>
      <c r="L643"/>
      <c r="M643" s="217"/>
    </row>
    <row r="644" spans="1:13" hidden="1">
      <c r="A644" s="46">
        <v>45196</v>
      </c>
      <c r="B644" s="405">
        <v>27515</v>
      </c>
      <c r="C644" s="405" t="s">
        <v>23</v>
      </c>
      <c r="D644" t="s">
        <v>13</v>
      </c>
      <c r="E644" s="217"/>
      <c r="F644" s="217">
        <v>94.4</v>
      </c>
      <c r="G644" s="1">
        <f t="shared" si="11"/>
        <v>67.000000000000028</v>
      </c>
      <c r="K644" s="405"/>
      <c r="L644"/>
      <c r="M644" s="217"/>
    </row>
    <row r="645" spans="1:13" hidden="1">
      <c r="A645" s="46">
        <v>45196</v>
      </c>
      <c r="B645" s="405">
        <v>27515</v>
      </c>
      <c r="C645" s="405" t="s">
        <v>23</v>
      </c>
      <c r="D645" t="s">
        <v>14</v>
      </c>
      <c r="E645" s="217"/>
      <c r="F645" s="217">
        <v>2</v>
      </c>
      <c r="G645" s="1">
        <f t="shared" si="11"/>
        <v>65.000000000000028</v>
      </c>
      <c r="K645" s="405"/>
      <c r="L645"/>
      <c r="M645" s="217"/>
    </row>
    <row r="646" spans="1:13" hidden="1">
      <c r="A646" s="46">
        <v>45196</v>
      </c>
      <c r="B646" s="405">
        <v>27515</v>
      </c>
      <c r="C646" s="405" t="s">
        <v>23</v>
      </c>
      <c r="D646" t="s">
        <v>15</v>
      </c>
      <c r="E646" s="217"/>
      <c r="F646" s="217">
        <v>60</v>
      </c>
      <c r="G646" s="1">
        <f t="shared" si="11"/>
        <v>5.0000000000000284</v>
      </c>
      <c r="K646" s="405"/>
      <c r="L646"/>
      <c r="M646" s="217"/>
    </row>
    <row r="647" spans="1:13" hidden="1">
      <c r="A647" s="46">
        <v>45196</v>
      </c>
      <c r="B647" s="405">
        <v>27515</v>
      </c>
      <c r="C647" s="405" t="s">
        <v>23</v>
      </c>
      <c r="D647" t="s">
        <v>16</v>
      </c>
      <c r="E647" s="217"/>
      <c r="F647" s="217">
        <v>5</v>
      </c>
      <c r="G647" s="1">
        <f t="shared" si="11"/>
        <v>2.8421709430404007E-14</v>
      </c>
      <c r="K647" s="405"/>
      <c r="L647"/>
      <c r="M647" s="217"/>
    </row>
    <row r="648" spans="1:13" hidden="1">
      <c r="A648" s="32">
        <v>45138</v>
      </c>
      <c r="B648" s="404" t="s">
        <v>11</v>
      </c>
      <c r="C648" s="404" t="s">
        <v>24</v>
      </c>
      <c r="D648" t="s">
        <v>13</v>
      </c>
      <c r="E648" s="217">
        <v>89</v>
      </c>
      <c r="G648" s="1">
        <f t="shared" si="11"/>
        <v>89.000000000000028</v>
      </c>
      <c r="K648" s="405"/>
      <c r="L648"/>
      <c r="M648" s="217"/>
    </row>
    <row r="649" spans="1:13" hidden="1">
      <c r="B649" s="405"/>
      <c r="C649" s="405"/>
      <c r="D649" t="s">
        <v>14</v>
      </c>
      <c r="E649" s="217">
        <v>2</v>
      </c>
      <c r="G649" s="1">
        <f t="shared" si="11"/>
        <v>91.000000000000028</v>
      </c>
      <c r="K649" s="405"/>
      <c r="L649"/>
      <c r="M649" s="217"/>
    </row>
    <row r="650" spans="1:13" hidden="1">
      <c r="B650" s="405"/>
      <c r="C650" s="405"/>
      <c r="D650" t="s">
        <v>15</v>
      </c>
      <c r="E650" s="217">
        <v>60</v>
      </c>
      <c r="G650" s="1">
        <f t="shared" si="11"/>
        <v>151.00000000000003</v>
      </c>
      <c r="K650" s="404"/>
      <c r="L650"/>
    </row>
    <row r="651" spans="1:13" hidden="1">
      <c r="B651" s="405"/>
      <c r="C651" s="405"/>
      <c r="D651" t="s">
        <v>16</v>
      </c>
      <c r="E651" s="217">
        <v>5</v>
      </c>
      <c r="G651" s="1">
        <f t="shared" si="11"/>
        <v>156.00000000000003</v>
      </c>
      <c r="K651" s="405"/>
      <c r="L651"/>
    </row>
    <row r="652" spans="1:13" hidden="1">
      <c r="A652" s="46">
        <v>45196</v>
      </c>
      <c r="B652" s="405">
        <v>27515</v>
      </c>
      <c r="C652" s="405" t="s">
        <v>24</v>
      </c>
      <c r="D652" t="s">
        <v>13</v>
      </c>
      <c r="E652" s="217"/>
      <c r="F652" s="217">
        <v>89</v>
      </c>
      <c r="G652" s="1">
        <f t="shared" si="11"/>
        <v>67.000000000000028</v>
      </c>
      <c r="K652" s="405"/>
      <c r="L652"/>
      <c r="M652" s="217"/>
    </row>
    <row r="653" spans="1:13" hidden="1">
      <c r="A653" s="46">
        <v>45196</v>
      </c>
      <c r="B653" s="405">
        <v>27515</v>
      </c>
      <c r="C653" s="405" t="s">
        <v>24</v>
      </c>
      <c r="D653" t="s">
        <v>14</v>
      </c>
      <c r="E653" s="217"/>
      <c r="F653" s="217">
        <v>2</v>
      </c>
      <c r="G653" s="1">
        <f t="shared" si="11"/>
        <v>65.000000000000028</v>
      </c>
      <c r="K653" s="405"/>
      <c r="L653"/>
      <c r="M653" s="217"/>
    </row>
    <row r="654" spans="1:13" hidden="1">
      <c r="A654" s="46">
        <v>45196</v>
      </c>
      <c r="B654" s="405">
        <v>27515</v>
      </c>
      <c r="C654" s="405" t="s">
        <v>24</v>
      </c>
      <c r="D654" t="s">
        <v>15</v>
      </c>
      <c r="E654" s="217"/>
      <c r="F654" s="217">
        <v>60</v>
      </c>
      <c r="G654" s="1">
        <f t="shared" si="11"/>
        <v>5.0000000000000284</v>
      </c>
      <c r="K654" s="405"/>
      <c r="L654"/>
      <c r="M654" s="217"/>
    </row>
    <row r="655" spans="1:13" hidden="1">
      <c r="A655" s="46">
        <v>45196</v>
      </c>
      <c r="B655" s="405">
        <v>27515</v>
      </c>
      <c r="C655" s="405" t="s">
        <v>24</v>
      </c>
      <c r="D655" t="s">
        <v>16</v>
      </c>
      <c r="E655" s="217"/>
      <c r="F655" s="217">
        <v>5</v>
      </c>
      <c r="G655" s="1">
        <f t="shared" si="11"/>
        <v>2.8421709430404007E-14</v>
      </c>
      <c r="K655" s="405"/>
      <c r="L655"/>
      <c r="M655" s="217"/>
    </row>
    <row r="656" spans="1:13" hidden="1">
      <c r="A656" s="32">
        <v>45169</v>
      </c>
      <c r="B656" s="404" t="s">
        <v>11</v>
      </c>
      <c r="C656" s="404" t="s">
        <v>25</v>
      </c>
      <c r="D656" t="s">
        <v>13</v>
      </c>
      <c r="E656" s="217">
        <v>85.1</v>
      </c>
      <c r="G656" s="1">
        <f t="shared" si="11"/>
        <v>85.100000000000023</v>
      </c>
      <c r="K656" s="405"/>
      <c r="L656"/>
      <c r="M656" s="217"/>
    </row>
    <row r="657" spans="1:14" hidden="1">
      <c r="B657" s="405"/>
      <c r="C657" s="405"/>
      <c r="D657" t="s">
        <v>14</v>
      </c>
      <c r="E657" s="217">
        <v>2.2999999999999998</v>
      </c>
      <c r="G657" s="1">
        <f t="shared" si="11"/>
        <v>87.40000000000002</v>
      </c>
      <c r="K657" s="405"/>
      <c r="L657"/>
      <c r="M657" s="217"/>
    </row>
    <row r="658" spans="1:14" hidden="1">
      <c r="B658" s="405"/>
      <c r="C658" s="405"/>
      <c r="D658" t="s">
        <v>15</v>
      </c>
      <c r="E658" s="217">
        <v>60</v>
      </c>
      <c r="G658" s="1">
        <f t="shared" si="11"/>
        <v>147.40000000000003</v>
      </c>
      <c r="K658" s="404"/>
      <c r="L658"/>
      <c r="M658" s="217"/>
    </row>
    <row r="659" spans="1:14" hidden="1">
      <c r="B659" s="405"/>
      <c r="C659" s="405"/>
      <c r="D659" t="s">
        <v>16</v>
      </c>
      <c r="E659" s="217">
        <v>5</v>
      </c>
      <c r="G659" s="1">
        <f t="shared" si="11"/>
        <v>152.40000000000003</v>
      </c>
      <c r="K659" s="405"/>
      <c r="L659"/>
      <c r="M659" s="217"/>
    </row>
    <row r="660" spans="1:14" hidden="1">
      <c r="A660" s="46">
        <v>45196</v>
      </c>
      <c r="B660" s="405">
        <v>27515</v>
      </c>
      <c r="C660" s="405" t="s">
        <v>25</v>
      </c>
      <c r="D660" t="s">
        <v>13</v>
      </c>
      <c r="F660" s="217">
        <v>85.1</v>
      </c>
      <c r="G660" s="1">
        <f t="shared" si="11"/>
        <v>67.30000000000004</v>
      </c>
      <c r="K660" s="405"/>
      <c r="L660"/>
      <c r="M660" s="217"/>
    </row>
    <row r="661" spans="1:14" hidden="1">
      <c r="A661" s="46">
        <v>45196</v>
      </c>
      <c r="B661" s="405">
        <v>27515</v>
      </c>
      <c r="C661" s="405" t="s">
        <v>25</v>
      </c>
      <c r="D661" t="s">
        <v>14</v>
      </c>
      <c r="F661" s="217">
        <v>2.2999999999999998</v>
      </c>
      <c r="G661" s="1">
        <f t="shared" si="11"/>
        <v>65.000000000000043</v>
      </c>
      <c r="L661"/>
      <c r="M661" s="217"/>
    </row>
    <row r="662" spans="1:14" hidden="1">
      <c r="A662" s="46">
        <v>45196</v>
      </c>
      <c r="B662" s="405">
        <v>27515</v>
      </c>
      <c r="C662" s="405" t="s">
        <v>25</v>
      </c>
      <c r="D662" t="s">
        <v>15</v>
      </c>
      <c r="F662" s="217">
        <v>60</v>
      </c>
      <c r="G662" s="1">
        <f t="shared" si="11"/>
        <v>5.0000000000000426</v>
      </c>
      <c r="J662" s="404"/>
      <c r="L662" s="217"/>
      <c r="M662" s="29"/>
      <c r="N662" s="29"/>
    </row>
    <row r="663" spans="1:14" hidden="1">
      <c r="A663" s="46">
        <v>45196</v>
      </c>
      <c r="B663" s="405">
        <v>27515</v>
      </c>
      <c r="C663" s="405" t="s">
        <v>25</v>
      </c>
      <c r="D663" t="s">
        <v>16</v>
      </c>
      <c r="F663" s="217">
        <v>5</v>
      </c>
      <c r="G663" s="1">
        <f>+G662+E663-F663</f>
        <v>4.2632564145606011E-14</v>
      </c>
      <c r="J663" s="405"/>
      <c r="L663" s="217"/>
    </row>
    <row r="664" spans="1:14" hidden="1">
      <c r="A664" s="32">
        <v>45199</v>
      </c>
      <c r="B664" s="404" t="s">
        <v>11</v>
      </c>
      <c r="C664" s="404" t="s">
        <v>241</v>
      </c>
      <c r="D664" t="s">
        <v>13</v>
      </c>
      <c r="E664" s="217">
        <v>84.7</v>
      </c>
      <c r="G664" s="1">
        <f>+G663+E664-F664</f>
        <v>84.700000000000045</v>
      </c>
      <c r="J664" s="405"/>
      <c r="L664" s="217"/>
    </row>
    <row r="665" spans="1:14" hidden="1">
      <c r="B665" s="405"/>
      <c r="C665" s="405"/>
      <c r="D665" t="s">
        <v>14</v>
      </c>
      <c r="E665" s="217">
        <v>2</v>
      </c>
      <c r="G665" s="1">
        <f>+G664+E665-F665</f>
        <v>86.700000000000045</v>
      </c>
      <c r="J665" s="405"/>
      <c r="L665" s="217"/>
    </row>
    <row r="666" spans="1:14" hidden="1">
      <c r="B666" s="405"/>
      <c r="C666" s="405"/>
      <c r="D666" t="s">
        <v>15</v>
      </c>
      <c r="E666" s="217">
        <v>60</v>
      </c>
      <c r="G666" s="1">
        <f>+G665+E666-F666</f>
        <v>146.70000000000005</v>
      </c>
      <c r="J666" s="405"/>
      <c r="L666" s="1"/>
    </row>
    <row r="667" spans="1:14" hidden="1">
      <c r="B667" s="405"/>
      <c r="C667" s="405"/>
      <c r="D667" t="s">
        <v>16</v>
      </c>
      <c r="E667" s="217">
        <v>5</v>
      </c>
      <c r="G667" s="1">
        <f>+G666+E667-F667</f>
        <v>151.70000000000005</v>
      </c>
      <c r="J667" s="404"/>
    </row>
    <row r="668" spans="1:14" hidden="1">
      <c r="B668" s="405"/>
      <c r="C668" s="405"/>
      <c r="D668" t="s">
        <v>93</v>
      </c>
      <c r="E668" s="1">
        <v>10</v>
      </c>
      <c r="G668" s="1">
        <f>+G667+E668-F668</f>
        <v>161.70000000000005</v>
      </c>
      <c r="J668" s="405"/>
    </row>
    <row r="669" spans="1:14" hidden="1">
      <c r="A669" s="30">
        <v>45266</v>
      </c>
      <c r="B669" s="405">
        <v>27907</v>
      </c>
      <c r="C669" s="405" t="s">
        <v>241</v>
      </c>
      <c r="D669" t="s">
        <v>13</v>
      </c>
      <c r="F669" s="217">
        <v>84.7</v>
      </c>
      <c r="G669" s="1">
        <f t="shared" ref="G669:G675" si="12">+G668+E669-F669</f>
        <v>77.000000000000043</v>
      </c>
      <c r="J669" s="405"/>
    </row>
    <row r="670" spans="1:14" hidden="1">
      <c r="A670" s="30">
        <v>45266</v>
      </c>
      <c r="B670" s="405">
        <v>27907</v>
      </c>
      <c r="C670" s="405" t="s">
        <v>241</v>
      </c>
      <c r="D670" t="s">
        <v>14</v>
      </c>
      <c r="F670" s="217">
        <v>2</v>
      </c>
      <c r="G670" s="1">
        <f t="shared" si="12"/>
        <v>75.000000000000043</v>
      </c>
      <c r="J670" s="405"/>
    </row>
    <row r="671" spans="1:14" hidden="1">
      <c r="A671" s="30">
        <v>45266</v>
      </c>
      <c r="B671" s="405">
        <v>27907</v>
      </c>
      <c r="C671" s="405" t="s">
        <v>241</v>
      </c>
      <c r="D671" t="s">
        <v>15</v>
      </c>
      <c r="F671" s="217">
        <v>60</v>
      </c>
      <c r="G671" s="1">
        <f t="shared" si="12"/>
        <v>15.000000000000043</v>
      </c>
      <c r="J671" s="405"/>
    </row>
    <row r="672" spans="1:14" hidden="1">
      <c r="A672" s="30">
        <v>45266</v>
      </c>
      <c r="B672" s="405">
        <v>27907</v>
      </c>
      <c r="C672" s="405" t="s">
        <v>241</v>
      </c>
      <c r="D672" t="s">
        <v>16</v>
      </c>
      <c r="F672" s="217">
        <v>5</v>
      </c>
      <c r="G672" s="1">
        <f t="shared" si="12"/>
        <v>10.000000000000043</v>
      </c>
      <c r="J672" s="405"/>
    </row>
    <row r="673" spans="1:13" hidden="1">
      <c r="A673" s="30">
        <v>45266</v>
      </c>
      <c r="B673" s="405">
        <v>27907</v>
      </c>
      <c r="C673" s="405" t="s">
        <v>241</v>
      </c>
      <c r="D673" t="s">
        <v>93</v>
      </c>
      <c r="F673" s="1">
        <v>10</v>
      </c>
      <c r="G673" s="1">
        <f t="shared" si="12"/>
        <v>4.2632564145606011E-14</v>
      </c>
      <c r="J673" s="405"/>
    </row>
    <row r="674" spans="1:13" hidden="1">
      <c r="A674" s="32">
        <v>45230</v>
      </c>
      <c r="B674" s="404" t="s">
        <v>11</v>
      </c>
      <c r="C674" s="404" t="s">
        <v>27</v>
      </c>
      <c r="D674" t="s">
        <v>13</v>
      </c>
      <c r="E674" s="44">
        <v>82.4</v>
      </c>
      <c r="G674" s="1">
        <f t="shared" si="12"/>
        <v>82.400000000000048</v>
      </c>
      <c r="J674" s="405"/>
      <c r="L674" s="217"/>
    </row>
    <row r="675" spans="1:13" hidden="1">
      <c r="B675" s="405"/>
      <c r="C675" s="405"/>
      <c r="D675" t="s">
        <v>14</v>
      </c>
      <c r="E675" s="44">
        <v>2</v>
      </c>
      <c r="G675" s="1">
        <f t="shared" si="12"/>
        <v>84.400000000000048</v>
      </c>
      <c r="J675" s="405"/>
      <c r="L675" s="217"/>
    </row>
    <row r="676" spans="1:13" hidden="1">
      <c r="B676" s="405"/>
      <c r="C676" s="405"/>
      <c r="D676" t="s">
        <v>15</v>
      </c>
      <c r="E676" s="217">
        <v>60</v>
      </c>
      <c r="G676" s="1">
        <f>+G675+E676-F676</f>
        <v>144.40000000000003</v>
      </c>
      <c r="J676" s="404"/>
      <c r="L676" s="217"/>
    </row>
    <row r="677" spans="1:13" hidden="1">
      <c r="B677" s="405"/>
      <c r="C677" s="405"/>
      <c r="D677" t="s">
        <v>16</v>
      </c>
      <c r="E677" s="217">
        <v>5</v>
      </c>
      <c r="G677" s="1">
        <f>+G676+E677-F677</f>
        <v>149.40000000000003</v>
      </c>
      <c r="J677" s="405"/>
      <c r="L677" s="217"/>
    </row>
    <row r="678" spans="1:13" hidden="1">
      <c r="A678" s="30">
        <v>45266</v>
      </c>
      <c r="B678" s="405">
        <v>27907</v>
      </c>
      <c r="C678" s="405" t="s">
        <v>27</v>
      </c>
      <c r="D678" t="s">
        <v>13</v>
      </c>
      <c r="E678" s="217"/>
      <c r="F678" s="44">
        <v>82.4</v>
      </c>
      <c r="G678" s="1">
        <f t="shared" ref="G678:G684" si="13">+G677+E678-F678</f>
        <v>67.000000000000028</v>
      </c>
      <c r="J678" s="405"/>
      <c r="L678" s="217"/>
    </row>
    <row r="679" spans="1:13" hidden="1">
      <c r="A679" s="30">
        <v>45266</v>
      </c>
      <c r="B679" s="405">
        <v>27907</v>
      </c>
      <c r="C679" s="405" t="s">
        <v>27</v>
      </c>
      <c r="D679" t="s">
        <v>14</v>
      </c>
      <c r="E679" s="217"/>
      <c r="F679" s="44">
        <v>2</v>
      </c>
      <c r="G679" s="1">
        <f t="shared" si="13"/>
        <v>65.000000000000028</v>
      </c>
      <c r="J679" s="405"/>
      <c r="L679" s="217"/>
    </row>
    <row r="680" spans="1:13" hidden="1">
      <c r="A680" s="30">
        <v>45266</v>
      </c>
      <c r="B680" s="405">
        <v>27907</v>
      </c>
      <c r="C680" s="405" t="s">
        <v>27</v>
      </c>
      <c r="D680" t="s">
        <v>15</v>
      </c>
      <c r="E680" s="217"/>
      <c r="F680" s="217">
        <v>60</v>
      </c>
      <c r="G680" s="1">
        <f t="shared" si="13"/>
        <v>5.0000000000000284</v>
      </c>
      <c r="J680" s="405"/>
      <c r="L680" s="217"/>
    </row>
    <row r="681" spans="1:13" hidden="1">
      <c r="A681" s="30">
        <v>45266</v>
      </c>
      <c r="B681" s="405">
        <v>27907</v>
      </c>
      <c r="C681" s="405" t="s">
        <v>27</v>
      </c>
      <c r="D681" t="s">
        <v>16</v>
      </c>
      <c r="E681" s="217"/>
      <c r="F681" s="217">
        <v>5</v>
      </c>
      <c r="G681" s="1">
        <f t="shared" si="13"/>
        <v>2.8421709430404007E-14</v>
      </c>
      <c r="J681" s="405"/>
      <c r="L681" s="217"/>
    </row>
    <row r="682" spans="1:13" hidden="1">
      <c r="A682" s="32">
        <v>45260</v>
      </c>
      <c r="B682" s="404" t="s">
        <v>11</v>
      </c>
      <c r="C682" s="404" t="s">
        <v>28</v>
      </c>
      <c r="D682" t="s">
        <v>13</v>
      </c>
      <c r="E682" s="44">
        <v>89.5</v>
      </c>
      <c r="G682" s="1">
        <f t="shared" si="13"/>
        <v>89.500000000000028</v>
      </c>
      <c r="J682" s="405"/>
      <c r="L682" s="29"/>
      <c r="M682" s="29"/>
    </row>
    <row r="683" spans="1:13" hidden="1">
      <c r="B683" s="405"/>
      <c r="C683" s="405"/>
      <c r="D683" t="s">
        <v>14</v>
      </c>
      <c r="E683" s="44">
        <v>5</v>
      </c>
      <c r="G683" s="1">
        <f t="shared" si="13"/>
        <v>94.500000000000028</v>
      </c>
      <c r="J683" s="405"/>
      <c r="L683"/>
    </row>
    <row r="684" spans="1:13" hidden="1">
      <c r="B684" s="405"/>
      <c r="C684" s="405"/>
      <c r="D684" t="s">
        <v>15</v>
      </c>
      <c r="E684" s="217">
        <v>60</v>
      </c>
      <c r="G684" s="1">
        <f t="shared" si="13"/>
        <v>154.50000000000003</v>
      </c>
      <c r="L684"/>
    </row>
    <row r="685" spans="1:13" hidden="1">
      <c r="B685" s="405"/>
      <c r="C685" s="405"/>
      <c r="D685" t="s">
        <v>16</v>
      </c>
      <c r="E685" s="217">
        <v>5</v>
      </c>
      <c r="G685" s="1">
        <f>+G684+E685-F685</f>
        <v>159.50000000000003</v>
      </c>
      <c r="L685"/>
    </row>
    <row r="686" spans="1:13" hidden="1">
      <c r="A686" s="30">
        <v>45266</v>
      </c>
      <c r="B686" s="405">
        <v>27907</v>
      </c>
      <c r="C686" s="405" t="s">
        <v>28</v>
      </c>
      <c r="D686" t="s">
        <v>15</v>
      </c>
      <c r="E686" s="217"/>
      <c r="F686" s="217">
        <v>60</v>
      </c>
      <c r="G686" s="1">
        <f>+G685+E686-F686</f>
        <v>99.500000000000028</v>
      </c>
      <c r="L686"/>
    </row>
    <row r="687" spans="1:13" hidden="1">
      <c r="A687" s="30">
        <v>45266</v>
      </c>
      <c r="B687" s="405">
        <v>27907</v>
      </c>
      <c r="C687" s="405" t="s">
        <v>28</v>
      </c>
      <c r="D687" t="s">
        <v>16</v>
      </c>
      <c r="E687" s="217"/>
      <c r="F687" s="217">
        <v>5</v>
      </c>
      <c r="G687" s="1">
        <f>+G686+E687-F687</f>
        <v>94.500000000000028</v>
      </c>
      <c r="J687" s="404"/>
    </row>
    <row r="688" spans="1:13" hidden="1">
      <c r="A688" s="30">
        <v>45279</v>
      </c>
      <c r="B688" s="405">
        <v>27907</v>
      </c>
      <c r="C688" s="405" t="s">
        <v>28</v>
      </c>
      <c r="D688" t="s">
        <v>13</v>
      </c>
      <c r="F688" s="44">
        <v>89.5</v>
      </c>
      <c r="G688" s="1">
        <f>+G687+E688-F688</f>
        <v>5.0000000000000284</v>
      </c>
      <c r="J688" s="405"/>
    </row>
    <row r="689" spans="1:13" hidden="1">
      <c r="A689" s="30">
        <v>45279</v>
      </c>
      <c r="B689" s="405">
        <v>27907</v>
      </c>
      <c r="C689" s="405" t="s">
        <v>28</v>
      </c>
      <c r="D689" t="s">
        <v>14</v>
      </c>
      <c r="F689" s="44">
        <v>5</v>
      </c>
      <c r="G689" s="1">
        <f t="shared" ref="G689:G707" si="14">+G688+E689-F689</f>
        <v>2.8421709430404007E-14</v>
      </c>
      <c r="J689" s="405"/>
      <c r="L689" s="217"/>
    </row>
    <row r="690" spans="1:13" hidden="1">
      <c r="A690" s="32">
        <v>45291</v>
      </c>
      <c r="B690" s="404" t="s">
        <v>11</v>
      </c>
      <c r="C690" s="404" t="s">
        <v>29</v>
      </c>
      <c r="D690" t="s">
        <v>13</v>
      </c>
      <c r="E690" s="44">
        <v>95.6</v>
      </c>
      <c r="G690" s="1">
        <f t="shared" si="14"/>
        <v>95.600000000000023</v>
      </c>
      <c r="J690" s="405"/>
      <c r="L690" s="217"/>
    </row>
    <row r="691" spans="1:13" hidden="1">
      <c r="B691" s="405"/>
      <c r="C691" s="405"/>
      <c r="D691" t="s">
        <v>14</v>
      </c>
      <c r="E691" s="44">
        <v>5</v>
      </c>
      <c r="G691" s="1">
        <f t="shared" si="14"/>
        <v>100.60000000000002</v>
      </c>
      <c r="J691" s="404"/>
      <c r="M691" s="44"/>
    </row>
    <row r="692" spans="1:13" hidden="1">
      <c r="B692" s="405"/>
      <c r="C692" s="405"/>
      <c r="D692" t="s">
        <v>15</v>
      </c>
      <c r="E692" s="217">
        <v>60</v>
      </c>
      <c r="G692" s="1">
        <f t="shared" si="14"/>
        <v>160.60000000000002</v>
      </c>
      <c r="J692" s="405"/>
    </row>
    <row r="693" spans="1:13">
      <c r="B693" s="405"/>
      <c r="C693" s="405"/>
      <c r="D693" t="s">
        <v>16</v>
      </c>
      <c r="E693" s="217">
        <v>5</v>
      </c>
      <c r="G693" s="1">
        <f t="shared" si="14"/>
        <v>165.60000000000002</v>
      </c>
      <c r="J693" s="405"/>
      <c r="L693" s="223"/>
    </row>
    <row r="694" spans="1:13">
      <c r="A694" s="30">
        <v>45356</v>
      </c>
      <c r="B694" s="405">
        <v>28387</v>
      </c>
      <c r="C694" s="405" t="s">
        <v>29</v>
      </c>
      <c r="D694" t="s">
        <v>13</v>
      </c>
      <c r="E694" s="217"/>
      <c r="F694" s="44">
        <v>95.6</v>
      </c>
      <c r="G694" s="1">
        <f t="shared" si="14"/>
        <v>70.000000000000028</v>
      </c>
      <c r="J694" s="405"/>
      <c r="L694" s="223"/>
    </row>
    <row r="695" spans="1:13">
      <c r="A695" s="30">
        <v>45356</v>
      </c>
      <c r="B695" s="405">
        <v>28387</v>
      </c>
      <c r="C695" s="405" t="s">
        <v>29</v>
      </c>
      <c r="D695" t="s">
        <v>14</v>
      </c>
      <c r="E695" s="217"/>
      <c r="F695" s="44">
        <v>5</v>
      </c>
      <c r="G695" s="1">
        <f t="shared" si="14"/>
        <v>65.000000000000028</v>
      </c>
      <c r="J695" s="405"/>
      <c r="L695" s="223"/>
    </row>
    <row r="696" spans="1:13">
      <c r="A696" s="30">
        <v>45356</v>
      </c>
      <c r="B696" s="405">
        <v>28387</v>
      </c>
      <c r="C696" s="405" t="s">
        <v>29</v>
      </c>
      <c r="D696" t="s">
        <v>15</v>
      </c>
      <c r="E696" s="217"/>
      <c r="F696" s="217">
        <v>60</v>
      </c>
      <c r="G696" s="1">
        <f t="shared" si="14"/>
        <v>5.0000000000000284</v>
      </c>
      <c r="J696" s="405"/>
      <c r="L696" s="223"/>
    </row>
    <row r="697" spans="1:13">
      <c r="A697" s="30">
        <v>45356</v>
      </c>
      <c r="B697" s="405">
        <v>28387</v>
      </c>
      <c r="C697" s="405" t="s">
        <v>29</v>
      </c>
      <c r="D697" t="s">
        <v>16</v>
      </c>
      <c r="E697" s="217"/>
      <c r="F697" s="217">
        <v>5</v>
      </c>
      <c r="G697" s="1">
        <f t="shared" si="14"/>
        <v>2.8421709430404007E-14</v>
      </c>
      <c r="J697" s="405"/>
      <c r="L697" s="223"/>
    </row>
    <row r="698" spans="1:13">
      <c r="A698" s="68">
        <v>45322</v>
      </c>
      <c r="B698" s="404" t="s">
        <v>11</v>
      </c>
      <c r="C698" s="404" t="s">
        <v>12</v>
      </c>
      <c r="D698" t="s">
        <v>13</v>
      </c>
      <c r="E698" s="44">
        <v>106.8</v>
      </c>
      <c r="G698" s="1">
        <f t="shared" si="14"/>
        <v>106.80000000000003</v>
      </c>
      <c r="J698" s="405"/>
      <c r="L698" s="223"/>
    </row>
    <row r="699" spans="1:13">
      <c r="A699" s="46"/>
      <c r="B699" s="405"/>
      <c r="C699" s="405"/>
      <c r="D699" t="s">
        <v>14</v>
      </c>
      <c r="E699" s="44">
        <v>8.8000000000000007</v>
      </c>
      <c r="G699" s="1">
        <f t="shared" si="14"/>
        <v>115.60000000000002</v>
      </c>
      <c r="J699" s="404"/>
      <c r="L699" s="223"/>
    </row>
    <row r="700" spans="1:13">
      <c r="A700" s="46"/>
      <c r="B700" s="405"/>
      <c r="C700" s="405"/>
      <c r="D700" t="s">
        <v>15</v>
      </c>
      <c r="E700" s="217">
        <v>60</v>
      </c>
      <c r="G700" s="1">
        <f t="shared" si="14"/>
        <v>175.60000000000002</v>
      </c>
      <c r="J700" s="405"/>
      <c r="L700" s="223"/>
    </row>
    <row r="701" spans="1:13">
      <c r="A701" s="46"/>
      <c r="B701" s="405"/>
      <c r="C701" s="405"/>
      <c r="D701" t="s">
        <v>16</v>
      </c>
      <c r="E701" s="217">
        <v>5</v>
      </c>
      <c r="G701" s="1">
        <f t="shared" si="14"/>
        <v>180.60000000000002</v>
      </c>
      <c r="J701" s="405"/>
      <c r="M701" s="44"/>
    </row>
    <row r="702" spans="1:13">
      <c r="A702" s="30">
        <v>45356</v>
      </c>
      <c r="B702" s="405">
        <v>28387</v>
      </c>
      <c r="C702" s="405" t="s">
        <v>12</v>
      </c>
      <c r="D702" t="s">
        <v>13</v>
      </c>
      <c r="E702" s="217"/>
      <c r="F702" s="44">
        <v>106.8</v>
      </c>
      <c r="G702" s="1">
        <f t="shared" si="14"/>
        <v>73.800000000000026</v>
      </c>
      <c r="J702" s="405"/>
      <c r="M702" s="44"/>
    </row>
    <row r="703" spans="1:13">
      <c r="A703" s="30">
        <v>45356</v>
      </c>
      <c r="B703" s="405">
        <v>28387</v>
      </c>
      <c r="C703" s="405" t="s">
        <v>12</v>
      </c>
      <c r="D703" t="s">
        <v>14</v>
      </c>
      <c r="E703" s="217"/>
      <c r="F703" s="44">
        <v>8.8000000000000007</v>
      </c>
      <c r="G703" s="1">
        <f t="shared" si="14"/>
        <v>65.000000000000028</v>
      </c>
      <c r="J703" s="405"/>
      <c r="M703" s="44"/>
    </row>
    <row r="704" spans="1:13">
      <c r="A704" s="30">
        <v>45356</v>
      </c>
      <c r="B704" s="405">
        <v>28387</v>
      </c>
      <c r="C704" s="405" t="s">
        <v>12</v>
      </c>
      <c r="D704" t="s">
        <v>15</v>
      </c>
      <c r="E704" s="217"/>
      <c r="F704" s="217">
        <v>60</v>
      </c>
      <c r="G704" s="1">
        <f t="shared" si="14"/>
        <v>5.0000000000000284</v>
      </c>
      <c r="J704" s="405"/>
      <c r="M704" s="44"/>
    </row>
    <row r="705" spans="1:13">
      <c r="A705" s="30">
        <v>45356</v>
      </c>
      <c r="B705" s="405">
        <v>28387</v>
      </c>
      <c r="C705" s="405" t="s">
        <v>12</v>
      </c>
      <c r="D705" t="s">
        <v>16</v>
      </c>
      <c r="E705" s="217"/>
      <c r="F705" s="217">
        <v>5</v>
      </c>
      <c r="G705" s="1">
        <f t="shared" si="14"/>
        <v>2.8421709430404007E-14</v>
      </c>
      <c r="J705" s="405"/>
      <c r="M705" s="44"/>
    </row>
    <row r="706" spans="1:13">
      <c r="A706" s="32">
        <v>45351</v>
      </c>
      <c r="B706" s="404" t="s">
        <v>11</v>
      </c>
      <c r="C706" s="404" t="s">
        <v>19</v>
      </c>
      <c r="D706" t="s">
        <v>13</v>
      </c>
      <c r="E706" s="44">
        <v>110.6</v>
      </c>
      <c r="G706" s="1">
        <f t="shared" si="14"/>
        <v>110.60000000000002</v>
      </c>
      <c r="J706" s="405"/>
    </row>
    <row r="707" spans="1:13">
      <c r="B707" s="405"/>
      <c r="C707" s="405"/>
      <c r="D707" t="s">
        <v>14</v>
      </c>
      <c r="E707" s="44">
        <v>5</v>
      </c>
      <c r="G707" s="1">
        <f t="shared" si="14"/>
        <v>115.60000000000002</v>
      </c>
    </row>
    <row r="708" spans="1:13">
      <c r="B708" s="405"/>
      <c r="C708" s="405"/>
      <c r="D708" t="s">
        <v>15</v>
      </c>
      <c r="E708" s="217">
        <v>58</v>
      </c>
      <c r="G708" s="1">
        <f t="shared" ref="G708:G727" si="15">+G707+E708-F708</f>
        <v>173.60000000000002</v>
      </c>
    </row>
    <row r="709" spans="1:13">
      <c r="B709" s="405"/>
      <c r="C709" s="405"/>
      <c r="D709" t="s">
        <v>16</v>
      </c>
      <c r="E709" s="217">
        <v>5</v>
      </c>
      <c r="G709" s="1">
        <f t="shared" si="15"/>
        <v>178.60000000000002</v>
      </c>
    </row>
    <row r="710" spans="1:13">
      <c r="A710" s="30">
        <v>45356</v>
      </c>
      <c r="B710" s="405">
        <v>28387</v>
      </c>
      <c r="C710" s="405" t="s">
        <v>19</v>
      </c>
      <c r="D710" t="s">
        <v>15</v>
      </c>
      <c r="F710" s="217">
        <v>58</v>
      </c>
      <c r="G710" s="1">
        <f t="shared" si="15"/>
        <v>120.60000000000002</v>
      </c>
    </row>
    <row r="711" spans="1:13">
      <c r="A711" s="30">
        <v>45356</v>
      </c>
      <c r="B711" s="405">
        <v>28387</v>
      </c>
      <c r="C711" s="405" t="s">
        <v>19</v>
      </c>
      <c r="D711" t="s">
        <v>16</v>
      </c>
      <c r="F711" s="217">
        <v>5</v>
      </c>
      <c r="G711" s="1">
        <f t="shared" si="15"/>
        <v>115.60000000000002</v>
      </c>
    </row>
    <row r="712" spans="1:13">
      <c r="A712" s="30">
        <v>45376</v>
      </c>
      <c r="B712" s="405">
        <v>28599</v>
      </c>
      <c r="C712" s="405" t="s">
        <v>19</v>
      </c>
      <c r="D712" t="s">
        <v>13</v>
      </c>
      <c r="F712" s="44">
        <v>110.6</v>
      </c>
      <c r="G712" s="1">
        <f t="shared" si="15"/>
        <v>5.0000000000000284</v>
      </c>
    </row>
    <row r="713" spans="1:13">
      <c r="A713" s="30">
        <v>45376</v>
      </c>
      <c r="B713" s="405">
        <v>28599</v>
      </c>
      <c r="C713" s="405" t="s">
        <v>19</v>
      </c>
      <c r="D713" t="s">
        <v>14</v>
      </c>
      <c r="F713" s="44">
        <v>5</v>
      </c>
      <c r="G713" s="1">
        <f t="shared" si="15"/>
        <v>2.8421709430404007E-14</v>
      </c>
    </row>
    <row r="714" spans="1:13">
      <c r="A714" s="32">
        <v>45382</v>
      </c>
      <c r="B714" s="404" t="s">
        <v>11</v>
      </c>
      <c r="C714" s="404" t="s">
        <v>20</v>
      </c>
      <c r="D714" t="s">
        <v>13</v>
      </c>
      <c r="E714" s="217">
        <v>107.1</v>
      </c>
      <c r="G714" s="1">
        <f t="shared" si="15"/>
        <v>107.10000000000002</v>
      </c>
    </row>
    <row r="715" spans="1:13">
      <c r="B715" s="405"/>
      <c r="C715" s="405"/>
      <c r="D715" t="s">
        <v>14</v>
      </c>
      <c r="E715" s="217">
        <v>5</v>
      </c>
      <c r="G715" s="1">
        <f t="shared" si="15"/>
        <v>112.10000000000002</v>
      </c>
    </row>
    <row r="716" spans="1:13">
      <c r="B716" s="405"/>
      <c r="C716" s="405"/>
      <c r="D716" t="s">
        <v>15</v>
      </c>
      <c r="E716" s="217">
        <v>60</v>
      </c>
      <c r="G716" s="1">
        <f t="shared" si="15"/>
        <v>172.10000000000002</v>
      </c>
      <c r="I716" s="404"/>
      <c r="K716" s="217"/>
    </row>
    <row r="717" spans="1:13">
      <c r="B717" s="405"/>
      <c r="C717" s="405"/>
      <c r="D717" t="s">
        <v>16</v>
      </c>
      <c r="E717" s="217">
        <v>5</v>
      </c>
      <c r="G717" s="1">
        <f t="shared" si="15"/>
        <v>177.10000000000002</v>
      </c>
      <c r="I717" s="405"/>
      <c r="K717" s="217"/>
    </row>
    <row r="718" spans="1:13">
      <c r="A718" s="30">
        <v>45434</v>
      </c>
      <c r="B718" s="405">
        <v>28913</v>
      </c>
      <c r="C718" s="405" t="s">
        <v>20</v>
      </c>
      <c r="D718" t="s">
        <v>13</v>
      </c>
      <c r="E718" s="217"/>
      <c r="F718" s="217">
        <v>107.1</v>
      </c>
      <c r="G718" s="1">
        <f t="shared" si="15"/>
        <v>70.000000000000028</v>
      </c>
      <c r="I718" s="405"/>
      <c r="K718" s="217"/>
    </row>
    <row r="719" spans="1:13">
      <c r="A719" s="30">
        <v>45434</v>
      </c>
      <c r="B719" s="405">
        <v>28913</v>
      </c>
      <c r="C719" s="405" t="s">
        <v>20</v>
      </c>
      <c r="D719" t="s">
        <v>14</v>
      </c>
      <c r="E719" s="217"/>
      <c r="F719" s="217">
        <v>5</v>
      </c>
      <c r="G719" s="1">
        <f t="shared" si="15"/>
        <v>65.000000000000028</v>
      </c>
      <c r="I719" s="405"/>
      <c r="K719" s="217"/>
    </row>
    <row r="720" spans="1:13">
      <c r="A720" s="30">
        <v>45434</v>
      </c>
      <c r="B720" s="405">
        <v>28913</v>
      </c>
      <c r="C720" s="405" t="s">
        <v>20</v>
      </c>
      <c r="D720" t="s">
        <v>15</v>
      </c>
      <c r="E720" s="217"/>
      <c r="F720" s="217">
        <v>60</v>
      </c>
      <c r="G720" s="1">
        <f t="shared" si="15"/>
        <v>5.0000000000000284</v>
      </c>
      <c r="I720" s="405"/>
      <c r="K720" s="217"/>
    </row>
    <row r="721" spans="1:11">
      <c r="A721" s="30">
        <v>45434</v>
      </c>
      <c r="B721" s="405">
        <v>28913</v>
      </c>
      <c r="C721" s="405" t="s">
        <v>20</v>
      </c>
      <c r="D721" t="s">
        <v>16</v>
      </c>
      <c r="E721" s="217"/>
      <c r="F721" s="217">
        <v>5</v>
      </c>
      <c r="G721" s="1">
        <f t="shared" si="15"/>
        <v>2.8421709430404007E-14</v>
      </c>
      <c r="I721" s="405"/>
      <c r="K721" s="217"/>
    </row>
    <row r="722" spans="1:11">
      <c r="A722" s="32">
        <v>45412</v>
      </c>
      <c r="B722" s="404" t="s">
        <v>11</v>
      </c>
      <c r="C722" s="404" t="s">
        <v>21</v>
      </c>
      <c r="D722" t="s">
        <v>13</v>
      </c>
      <c r="E722" s="217">
        <v>106.5</v>
      </c>
      <c r="G722" s="1">
        <f t="shared" si="15"/>
        <v>106.50000000000003</v>
      </c>
      <c r="I722" s="405"/>
      <c r="K722" s="217"/>
    </row>
    <row r="723" spans="1:11">
      <c r="B723" s="405"/>
      <c r="C723" s="405"/>
      <c r="D723" t="s">
        <v>14</v>
      </c>
      <c r="E723" s="217">
        <v>5</v>
      </c>
      <c r="G723" s="1">
        <f t="shared" si="15"/>
        <v>111.50000000000003</v>
      </c>
      <c r="I723" s="405"/>
      <c r="K723" s="217"/>
    </row>
    <row r="724" spans="1:11">
      <c r="B724" s="405"/>
      <c r="C724" s="405"/>
      <c r="D724" t="s">
        <v>15</v>
      </c>
      <c r="E724" s="217">
        <v>60</v>
      </c>
      <c r="G724" s="1">
        <f t="shared" si="15"/>
        <v>171.50000000000003</v>
      </c>
      <c r="I724" s="404"/>
      <c r="K724" s="217"/>
    </row>
    <row r="725" spans="1:11">
      <c r="B725" s="405"/>
      <c r="C725" s="405"/>
      <c r="D725" t="s">
        <v>16</v>
      </c>
      <c r="E725" s="217">
        <v>5</v>
      </c>
      <c r="G725" s="1">
        <f t="shared" si="15"/>
        <v>176.50000000000003</v>
      </c>
      <c r="I725" s="405"/>
      <c r="K725" s="217"/>
    </row>
    <row r="726" spans="1:11">
      <c r="A726" s="30">
        <v>45434</v>
      </c>
      <c r="B726" s="405">
        <v>28913</v>
      </c>
      <c r="C726" s="405" t="s">
        <v>21</v>
      </c>
      <c r="D726" t="s">
        <v>13</v>
      </c>
      <c r="F726" s="217">
        <v>106.5</v>
      </c>
      <c r="G726" s="1">
        <f t="shared" si="15"/>
        <v>70.000000000000028</v>
      </c>
      <c r="I726" s="405"/>
      <c r="K726" s="217"/>
    </row>
    <row r="727" spans="1:11">
      <c r="A727" s="30">
        <v>45434</v>
      </c>
      <c r="B727" s="405">
        <v>28913</v>
      </c>
      <c r="C727" s="405" t="s">
        <v>21</v>
      </c>
      <c r="D727" t="s">
        <v>14</v>
      </c>
      <c r="F727" s="217">
        <v>5</v>
      </c>
      <c r="G727" s="1">
        <f t="shared" si="15"/>
        <v>65.000000000000028</v>
      </c>
      <c r="I727" s="405"/>
      <c r="K727" s="217"/>
    </row>
    <row r="728" spans="1:11">
      <c r="A728" s="30">
        <v>45434</v>
      </c>
      <c r="B728" s="405">
        <v>28913</v>
      </c>
      <c r="C728" s="405" t="s">
        <v>21</v>
      </c>
      <c r="D728" t="s">
        <v>15</v>
      </c>
      <c r="F728" s="217">
        <v>60</v>
      </c>
      <c r="G728" s="1">
        <f>+G727+E728-F728</f>
        <v>5.0000000000000284</v>
      </c>
      <c r="K728" s="29"/>
    </row>
    <row r="729" spans="1:11">
      <c r="A729" s="30">
        <v>45434</v>
      </c>
      <c r="B729" s="405">
        <v>28913</v>
      </c>
      <c r="C729" s="405" t="s">
        <v>21</v>
      </c>
      <c r="D729" t="s">
        <v>16</v>
      </c>
      <c r="F729" s="217">
        <v>5</v>
      </c>
      <c r="G729" s="1">
        <f>+G728+E729-F729</f>
        <v>2.8421709430404007E-14</v>
      </c>
    </row>
    <row r="730" spans="1:11">
      <c r="A730" s="32">
        <v>45443</v>
      </c>
      <c r="B730" s="404" t="s">
        <v>11</v>
      </c>
      <c r="C730" s="404" t="s">
        <v>22</v>
      </c>
      <c r="D730" t="s">
        <v>13</v>
      </c>
      <c r="E730" s="217">
        <v>96.9</v>
      </c>
      <c r="G730" s="1">
        <f>+G729+E730-F730</f>
        <v>96.900000000000034</v>
      </c>
      <c r="I730" s="404"/>
      <c r="K730" s="217"/>
    </row>
    <row r="731" spans="1:11">
      <c r="B731" s="405"/>
      <c r="C731" s="405"/>
      <c r="D731" t="s">
        <v>14</v>
      </c>
      <c r="E731" s="217">
        <v>5</v>
      </c>
      <c r="G731" s="1">
        <f>+G730+E731-F731</f>
        <v>101.90000000000003</v>
      </c>
      <c r="I731" s="405"/>
      <c r="K731" s="217"/>
    </row>
    <row r="732" spans="1:11">
      <c r="B732" s="405"/>
      <c r="C732" s="405"/>
      <c r="D732" t="s">
        <v>15</v>
      </c>
      <c r="E732" s="217">
        <v>60</v>
      </c>
      <c r="G732" s="1">
        <f>+G731+E732-F732</f>
        <v>161.90000000000003</v>
      </c>
      <c r="K732" s="217"/>
    </row>
    <row r="733" spans="1:11">
      <c r="B733" s="405"/>
      <c r="C733" s="405"/>
      <c r="D733" t="s">
        <v>16</v>
      </c>
      <c r="E733" s="217">
        <v>5</v>
      </c>
      <c r="G733" s="1">
        <f>+G732+E733-F733</f>
        <v>166.90000000000003</v>
      </c>
      <c r="K733" s="217"/>
    </row>
    <row r="734" spans="1:11">
      <c r="B734" s="405"/>
      <c r="C734" s="405"/>
      <c r="D734" t="s">
        <v>113</v>
      </c>
      <c r="E734" s="217">
        <v>10</v>
      </c>
      <c r="G734" s="1">
        <f>+G733+E734-F734</f>
        <v>176.90000000000003</v>
      </c>
      <c r="K734" s="217"/>
    </row>
    <row r="735" spans="1:11">
      <c r="A735" s="30">
        <v>45477</v>
      </c>
      <c r="B735" s="405">
        <v>29149</v>
      </c>
      <c r="C735" s="405" t="s">
        <v>22</v>
      </c>
      <c r="D735" t="s">
        <v>13</v>
      </c>
      <c r="E735" s="217"/>
      <c r="F735" s="217">
        <v>96.9</v>
      </c>
      <c r="G735" s="1">
        <f>+G734+E735-F735</f>
        <v>80.000000000000028</v>
      </c>
      <c r="K735" s="217"/>
    </row>
    <row r="736" spans="1:11">
      <c r="A736" s="30">
        <v>45477</v>
      </c>
      <c r="B736" s="405">
        <v>29149</v>
      </c>
      <c r="C736" s="405" t="s">
        <v>22</v>
      </c>
      <c r="D736" t="s">
        <v>14</v>
      </c>
      <c r="E736" s="217"/>
      <c r="F736" s="217">
        <v>5</v>
      </c>
      <c r="G736" s="1">
        <f>+G735+E736-F736</f>
        <v>75.000000000000028</v>
      </c>
      <c r="K736" s="217"/>
    </row>
    <row r="737" spans="1:12">
      <c r="A737" s="30">
        <v>45477</v>
      </c>
      <c r="B737" s="405">
        <v>29149</v>
      </c>
      <c r="C737" s="405" t="s">
        <v>22</v>
      </c>
      <c r="D737" t="s">
        <v>15</v>
      </c>
      <c r="E737" s="217"/>
      <c r="F737" s="217">
        <v>60</v>
      </c>
      <c r="G737" s="1">
        <f>+G736+E737-F737</f>
        <v>15.000000000000028</v>
      </c>
      <c r="K737" s="217"/>
    </row>
    <row r="738" spans="1:12">
      <c r="A738" s="30">
        <v>45477</v>
      </c>
      <c r="B738" s="405">
        <v>29149</v>
      </c>
      <c r="C738" s="405" t="s">
        <v>22</v>
      </c>
      <c r="D738" t="s">
        <v>16</v>
      </c>
      <c r="E738" s="217"/>
      <c r="F738" s="217">
        <v>5</v>
      </c>
      <c r="G738" s="1">
        <f>+G737+E738-F738</f>
        <v>10.000000000000028</v>
      </c>
      <c r="K738" s="217"/>
    </row>
    <row r="739" spans="1:12">
      <c r="A739" s="30">
        <v>45477</v>
      </c>
      <c r="B739" s="405">
        <v>29149</v>
      </c>
      <c r="C739" s="405" t="s">
        <v>22</v>
      </c>
      <c r="D739" t="s">
        <v>113</v>
      </c>
      <c r="E739" s="217"/>
      <c r="F739" s="217">
        <v>10</v>
      </c>
      <c r="G739" s="1">
        <f>+G738+E739-F739</f>
        <v>2.8421709430404007E-14</v>
      </c>
      <c r="K739" s="217"/>
    </row>
    <row r="740" spans="1:12">
      <c r="A740" s="68">
        <v>45473</v>
      </c>
      <c r="B740" s="404" t="s">
        <v>11</v>
      </c>
      <c r="C740" s="404" t="s">
        <v>23</v>
      </c>
      <c r="D740" t="s">
        <v>13</v>
      </c>
      <c r="E740" s="217">
        <v>94.1</v>
      </c>
      <c r="G740" s="1">
        <f>+G739+E740-F740</f>
        <v>94.100000000000023</v>
      </c>
      <c r="I740" s="404"/>
      <c r="K740" s="217"/>
    </row>
    <row r="741" spans="1:12">
      <c r="A741" s="46"/>
      <c r="B741" s="405"/>
      <c r="C741" s="405"/>
      <c r="D741" t="s">
        <v>14</v>
      </c>
      <c r="E741" s="217">
        <v>7</v>
      </c>
      <c r="G741" s="1">
        <f>+G740+E741-F741</f>
        <v>101.10000000000002</v>
      </c>
      <c r="I741" s="263"/>
      <c r="J741" s="263"/>
      <c r="K741" s="263"/>
    </row>
    <row r="742" spans="1:12">
      <c r="A742" s="46"/>
      <c r="B742" s="405"/>
      <c r="C742" s="405"/>
      <c r="D742" t="s">
        <v>15</v>
      </c>
      <c r="E742" s="217">
        <v>60</v>
      </c>
      <c r="G742" s="1">
        <f>+G741+E742-F742</f>
        <v>161.10000000000002</v>
      </c>
      <c r="I742" s="404"/>
      <c r="K742" s="217"/>
    </row>
    <row r="743" spans="1:12">
      <c r="A743" s="46"/>
      <c r="B743" s="405"/>
      <c r="C743" s="405"/>
      <c r="D743" t="s">
        <v>16</v>
      </c>
      <c r="E743" s="217">
        <v>5</v>
      </c>
      <c r="G743" s="1">
        <f>+G742+E743-F743</f>
        <v>166.10000000000002</v>
      </c>
      <c r="I743" s="405"/>
      <c r="K743" s="217"/>
    </row>
    <row r="744" spans="1:12">
      <c r="A744" s="30">
        <v>45477</v>
      </c>
      <c r="B744" s="405">
        <v>29149</v>
      </c>
      <c r="C744" s="405" t="s">
        <v>23</v>
      </c>
      <c r="D744" t="s">
        <v>15</v>
      </c>
      <c r="F744" s="217">
        <v>60</v>
      </c>
      <c r="G744" s="1">
        <f t="shared" ref="G744:G807" si="16">+G743+E744-F744</f>
        <v>106.10000000000002</v>
      </c>
      <c r="I744" s="404"/>
      <c r="K744" s="217"/>
    </row>
    <row r="745" spans="1:12">
      <c r="A745" s="30">
        <v>45477</v>
      </c>
      <c r="B745" s="405">
        <v>29149</v>
      </c>
      <c r="C745" s="405" t="s">
        <v>23</v>
      </c>
      <c r="D745" t="s">
        <v>16</v>
      </c>
      <c r="F745" s="217">
        <v>5</v>
      </c>
      <c r="G745" s="1">
        <f t="shared" si="16"/>
        <v>101.10000000000002</v>
      </c>
      <c r="I745" s="405"/>
      <c r="K745" s="217"/>
    </row>
    <row r="746" spans="1:12">
      <c r="A746" s="30">
        <v>45581</v>
      </c>
      <c r="B746" s="405">
        <v>29836</v>
      </c>
      <c r="C746" s="405" t="s">
        <v>23</v>
      </c>
      <c r="D746" t="s">
        <v>13</v>
      </c>
      <c r="F746" s="217">
        <v>94.1</v>
      </c>
      <c r="G746" s="1">
        <f t="shared" si="16"/>
        <v>7.0000000000000284</v>
      </c>
      <c r="I746" s="405"/>
      <c r="K746" s="217"/>
    </row>
    <row r="747" spans="1:12">
      <c r="A747" s="30">
        <v>45581</v>
      </c>
      <c r="B747" s="405">
        <v>29836</v>
      </c>
      <c r="C747" s="405" t="s">
        <v>23</v>
      </c>
      <c r="D747" t="s">
        <v>14</v>
      </c>
      <c r="F747" s="217">
        <v>7</v>
      </c>
      <c r="G747" s="1">
        <f t="shared" si="16"/>
        <v>2.8421709430404007E-14</v>
      </c>
      <c r="I747" s="405"/>
      <c r="K747" s="217"/>
    </row>
    <row r="748" spans="1:12">
      <c r="A748" s="68">
        <v>45504</v>
      </c>
      <c r="B748" s="404" t="s">
        <v>11</v>
      </c>
      <c r="C748" s="404" t="s">
        <v>24</v>
      </c>
      <c r="D748" t="s">
        <v>13</v>
      </c>
      <c r="E748" s="217">
        <v>92.3</v>
      </c>
      <c r="G748" s="1">
        <f t="shared" si="16"/>
        <v>92.300000000000026</v>
      </c>
      <c r="I748" s="405"/>
      <c r="L748" s="223"/>
    </row>
    <row r="749" spans="1:12">
      <c r="A749" s="46"/>
      <c r="B749" s="405"/>
      <c r="C749" s="405"/>
      <c r="D749" t="s">
        <v>14</v>
      </c>
      <c r="E749" s="217">
        <v>7</v>
      </c>
      <c r="G749" s="1">
        <f t="shared" si="16"/>
        <v>99.300000000000026</v>
      </c>
      <c r="I749" s="405"/>
      <c r="L749" s="223"/>
    </row>
    <row r="750" spans="1:12">
      <c r="A750" s="46"/>
      <c r="B750" s="405"/>
      <c r="C750" s="405"/>
      <c r="D750" t="s">
        <v>15</v>
      </c>
      <c r="E750" s="217">
        <v>60</v>
      </c>
      <c r="G750" s="1">
        <f t="shared" si="16"/>
        <v>159.30000000000001</v>
      </c>
      <c r="I750" s="404"/>
      <c r="K750" s="217"/>
    </row>
    <row r="751" spans="1:12">
      <c r="A751" s="46"/>
      <c r="B751" s="405"/>
      <c r="C751" s="405"/>
      <c r="D751" t="s">
        <v>16</v>
      </c>
      <c r="E751" s="217">
        <v>5</v>
      </c>
      <c r="G751" s="1">
        <f t="shared" si="16"/>
        <v>164.3</v>
      </c>
      <c r="I751" s="405"/>
      <c r="K751" s="217"/>
    </row>
    <row r="752" spans="1:12">
      <c r="A752" s="46"/>
      <c r="B752" s="405"/>
      <c r="C752" s="405"/>
      <c r="D752" t="s">
        <v>97</v>
      </c>
      <c r="E752" s="217">
        <v>250</v>
      </c>
      <c r="G752" s="1">
        <f t="shared" si="16"/>
        <v>414.3</v>
      </c>
      <c r="I752" s="405"/>
      <c r="L752" s="223"/>
    </row>
    <row r="753" spans="1:12">
      <c r="A753" s="46">
        <v>45491</v>
      </c>
      <c r="B753" s="405">
        <v>29365</v>
      </c>
      <c r="C753" s="405" t="s">
        <v>24</v>
      </c>
      <c r="D753" t="s">
        <v>97</v>
      </c>
      <c r="E753" s="217"/>
      <c r="F753" s="1">
        <v>250</v>
      </c>
      <c r="G753" s="1">
        <f t="shared" si="16"/>
        <v>164.3</v>
      </c>
      <c r="I753" s="405"/>
      <c r="L753" s="223"/>
    </row>
    <row r="754" spans="1:12">
      <c r="A754" s="30">
        <v>45581</v>
      </c>
      <c r="B754" s="405">
        <v>29836</v>
      </c>
      <c r="C754" s="405" t="s">
        <v>24</v>
      </c>
      <c r="D754" t="s">
        <v>13</v>
      </c>
      <c r="E754" s="217"/>
      <c r="F754" s="1">
        <v>92.3</v>
      </c>
      <c r="G754" s="1">
        <f t="shared" si="16"/>
        <v>72.000000000000014</v>
      </c>
      <c r="I754" s="405"/>
      <c r="L754" s="223"/>
    </row>
    <row r="755" spans="1:12">
      <c r="A755" s="30">
        <v>45581</v>
      </c>
      <c r="B755" s="405">
        <v>29836</v>
      </c>
      <c r="C755" s="405" t="s">
        <v>24</v>
      </c>
      <c r="D755" t="s">
        <v>14</v>
      </c>
      <c r="E755" s="217"/>
      <c r="F755" s="1">
        <v>7</v>
      </c>
      <c r="G755" s="1">
        <f t="shared" si="16"/>
        <v>65.000000000000014</v>
      </c>
      <c r="I755" s="405"/>
      <c r="L755" s="223"/>
    </row>
    <row r="756" spans="1:12">
      <c r="A756" s="46">
        <v>45665</v>
      </c>
      <c r="B756" s="405">
        <v>30279</v>
      </c>
      <c r="C756" s="405" t="s">
        <v>24</v>
      </c>
      <c r="D756" t="s">
        <v>15</v>
      </c>
      <c r="E756" s="217"/>
      <c r="F756" s="217">
        <v>60</v>
      </c>
      <c r="G756" s="1">
        <f t="shared" si="16"/>
        <v>5.0000000000000142</v>
      </c>
      <c r="I756" s="405"/>
      <c r="L756" s="223"/>
    </row>
    <row r="757" spans="1:12">
      <c r="A757" s="46">
        <v>45665</v>
      </c>
      <c r="B757" s="405">
        <v>30279</v>
      </c>
      <c r="C757" s="405" t="s">
        <v>24</v>
      </c>
      <c r="D757" t="s">
        <v>16</v>
      </c>
      <c r="E757" s="217"/>
      <c r="F757" s="217">
        <v>5</v>
      </c>
      <c r="G757" s="1">
        <f t="shared" si="16"/>
        <v>1.4210854715202004E-14</v>
      </c>
      <c r="I757" s="405"/>
      <c r="L757" s="223"/>
    </row>
    <row r="758" spans="1:12">
      <c r="A758" s="32">
        <v>45535</v>
      </c>
      <c r="B758" s="404" t="s">
        <v>11</v>
      </c>
      <c r="C758" s="404" t="s">
        <v>71</v>
      </c>
      <c r="D758" t="s">
        <v>13</v>
      </c>
      <c r="E758" s="217">
        <v>92.6</v>
      </c>
      <c r="G758" s="1">
        <f t="shared" si="16"/>
        <v>92.600000000000009</v>
      </c>
      <c r="I758" s="404"/>
      <c r="K758" s="217"/>
    </row>
    <row r="759" spans="1:12">
      <c r="B759" s="405"/>
      <c r="C759" s="405"/>
      <c r="D759" t="s">
        <v>14</v>
      </c>
      <c r="E759" s="217">
        <v>7</v>
      </c>
      <c r="G759" s="1">
        <f t="shared" si="16"/>
        <v>99.600000000000009</v>
      </c>
      <c r="I759" s="405"/>
      <c r="K759" s="217"/>
    </row>
    <row r="760" spans="1:12">
      <c r="B760" s="405"/>
      <c r="C760" s="405"/>
      <c r="D760" t="s">
        <v>15</v>
      </c>
      <c r="E760" s="217">
        <v>60</v>
      </c>
      <c r="G760" s="1">
        <f t="shared" si="16"/>
        <v>159.60000000000002</v>
      </c>
      <c r="I760" s="404"/>
      <c r="K760" s="217"/>
      <c r="L760" s="223"/>
    </row>
    <row r="761" spans="1:12">
      <c r="B761" s="405"/>
      <c r="C761" s="405"/>
      <c r="D761" t="s">
        <v>16</v>
      </c>
      <c r="E761" s="217">
        <v>5</v>
      </c>
      <c r="G761" s="1">
        <f t="shared" si="16"/>
        <v>164.60000000000002</v>
      </c>
      <c r="I761" s="405"/>
      <c r="K761" s="217"/>
      <c r="L761" s="223"/>
    </row>
    <row r="762" spans="1:12">
      <c r="A762" s="30">
        <v>45581</v>
      </c>
      <c r="B762" s="405">
        <v>29836</v>
      </c>
      <c r="C762" s="405" t="s">
        <v>71</v>
      </c>
      <c r="D762" t="s">
        <v>13</v>
      </c>
      <c r="E762" s="217"/>
      <c r="F762" s="1">
        <v>92.6</v>
      </c>
      <c r="G762" s="1">
        <f t="shared" si="16"/>
        <v>72.000000000000028</v>
      </c>
      <c r="I762" s="404"/>
      <c r="K762" s="217"/>
      <c r="L762" s="223"/>
    </row>
    <row r="763" spans="1:12">
      <c r="A763" s="30">
        <v>45581</v>
      </c>
      <c r="B763" s="405">
        <v>29836</v>
      </c>
      <c r="C763" s="405" t="s">
        <v>71</v>
      </c>
      <c r="D763" t="s">
        <v>14</v>
      </c>
      <c r="E763" s="217"/>
      <c r="F763" s="1">
        <v>7</v>
      </c>
      <c r="G763" s="1">
        <f t="shared" si="16"/>
        <v>65.000000000000028</v>
      </c>
      <c r="I763" s="405"/>
      <c r="K763" s="217"/>
      <c r="L763" s="223"/>
    </row>
    <row r="764" spans="1:12">
      <c r="A764" s="46">
        <v>45665</v>
      </c>
      <c r="B764" s="405">
        <v>30279</v>
      </c>
      <c r="C764" s="405" t="s">
        <v>71</v>
      </c>
      <c r="D764" t="s">
        <v>15</v>
      </c>
      <c r="E764" s="217"/>
      <c r="F764" s="217">
        <v>60</v>
      </c>
      <c r="G764" s="1">
        <f t="shared" si="16"/>
        <v>5.0000000000000284</v>
      </c>
      <c r="I764" s="405"/>
      <c r="K764" s="217"/>
      <c r="L764" s="223"/>
    </row>
    <row r="765" spans="1:12">
      <c r="A765" s="46">
        <v>45665</v>
      </c>
      <c r="B765" s="405">
        <v>30279</v>
      </c>
      <c r="C765" s="405" t="s">
        <v>71</v>
      </c>
      <c r="D765" t="s">
        <v>16</v>
      </c>
      <c r="E765" s="217"/>
      <c r="F765" s="217">
        <v>5</v>
      </c>
      <c r="G765" s="1">
        <f t="shared" si="16"/>
        <v>2.8421709430404007E-14</v>
      </c>
      <c r="I765" s="405"/>
      <c r="K765" s="217"/>
      <c r="L765" s="223"/>
    </row>
    <row r="766" spans="1:12">
      <c r="A766" s="68">
        <v>45565</v>
      </c>
      <c r="B766" s="404" t="s">
        <v>11</v>
      </c>
      <c r="C766" s="404" t="s">
        <v>41</v>
      </c>
      <c r="D766" t="s">
        <v>13</v>
      </c>
      <c r="E766" s="217">
        <v>93.2</v>
      </c>
      <c r="G766" s="1">
        <f t="shared" si="16"/>
        <v>93.200000000000031</v>
      </c>
      <c r="I766" s="404"/>
      <c r="K766" s="217"/>
    </row>
    <row r="767" spans="1:12">
      <c r="A767" s="46"/>
      <c r="B767" s="405"/>
      <c r="C767" s="405"/>
      <c r="D767" t="s">
        <v>14</v>
      </c>
      <c r="E767" s="217">
        <v>5</v>
      </c>
      <c r="G767" s="1">
        <f t="shared" si="16"/>
        <v>98.200000000000031</v>
      </c>
      <c r="K767" s="217"/>
    </row>
    <row r="768" spans="1:12">
      <c r="A768" s="46"/>
      <c r="B768" s="405"/>
      <c r="C768" s="405"/>
      <c r="D768" t="s">
        <v>15</v>
      </c>
      <c r="E768" s="217">
        <v>60</v>
      </c>
      <c r="G768" s="1">
        <f t="shared" si="16"/>
        <v>158.20000000000005</v>
      </c>
      <c r="I768" s="404"/>
      <c r="K768" s="217"/>
    </row>
    <row r="769" spans="1:12">
      <c r="A769" s="46"/>
      <c r="B769" s="405"/>
      <c r="C769" s="405"/>
      <c r="D769" t="s">
        <v>16</v>
      </c>
      <c r="E769" s="217">
        <v>5</v>
      </c>
      <c r="G769" s="1">
        <f t="shared" si="16"/>
        <v>163.20000000000005</v>
      </c>
      <c r="I769" s="405"/>
      <c r="K769" s="217"/>
    </row>
    <row r="770" spans="1:12">
      <c r="A770" s="30">
        <v>45581</v>
      </c>
      <c r="B770" s="405">
        <v>29836</v>
      </c>
      <c r="C770" s="405" t="s">
        <v>41</v>
      </c>
      <c r="D770" t="s">
        <v>13</v>
      </c>
      <c r="F770" s="1">
        <v>93.2</v>
      </c>
      <c r="G770" s="1">
        <f t="shared" si="16"/>
        <v>70.000000000000043</v>
      </c>
      <c r="I770" s="405"/>
      <c r="K770" s="217"/>
    </row>
    <row r="771" spans="1:12">
      <c r="A771" s="30">
        <v>45581</v>
      </c>
      <c r="B771" s="405">
        <v>29836</v>
      </c>
      <c r="C771" s="405" t="s">
        <v>41</v>
      </c>
      <c r="D771" t="s">
        <v>14</v>
      </c>
      <c r="F771" s="1">
        <v>5</v>
      </c>
      <c r="G771" s="1">
        <f t="shared" si="16"/>
        <v>65.000000000000043</v>
      </c>
      <c r="I771" s="405"/>
      <c r="K771" s="217"/>
    </row>
    <row r="772" spans="1:12">
      <c r="A772" s="46">
        <v>45665</v>
      </c>
      <c r="B772" s="405">
        <v>30279</v>
      </c>
      <c r="C772" s="405" t="s">
        <v>41</v>
      </c>
      <c r="D772" t="s">
        <v>15</v>
      </c>
      <c r="E772" s="217"/>
      <c r="F772" s="217">
        <v>60</v>
      </c>
      <c r="G772" s="1">
        <f t="shared" si="16"/>
        <v>5.0000000000000426</v>
      </c>
      <c r="I772" s="405"/>
      <c r="K772" s="217"/>
    </row>
    <row r="773" spans="1:12">
      <c r="A773" s="46">
        <v>45665</v>
      </c>
      <c r="B773" s="405">
        <v>30279</v>
      </c>
      <c r="C773" s="405" t="s">
        <v>41</v>
      </c>
      <c r="D773" t="s">
        <v>16</v>
      </c>
      <c r="E773" s="217"/>
      <c r="F773" s="217">
        <v>5</v>
      </c>
      <c r="G773" s="1">
        <f t="shared" si="16"/>
        <v>4.2632564145606011E-14</v>
      </c>
      <c r="I773" s="405"/>
      <c r="K773" s="217"/>
    </row>
    <row r="774" spans="1:12">
      <c r="A774" s="68">
        <v>45596</v>
      </c>
      <c r="B774" s="404" t="s">
        <v>11</v>
      </c>
      <c r="C774" s="404" t="s">
        <v>27</v>
      </c>
      <c r="D774" t="s">
        <v>13</v>
      </c>
      <c r="E774" s="217">
        <v>78.2</v>
      </c>
      <c r="G774" s="1">
        <f t="shared" si="16"/>
        <v>78.200000000000045</v>
      </c>
      <c r="I774" s="404"/>
    </row>
    <row r="775" spans="1:12">
      <c r="A775" s="46"/>
      <c r="B775" s="405"/>
      <c r="C775" s="405"/>
      <c r="D775" t="s">
        <v>14</v>
      </c>
      <c r="E775" s="217">
        <v>7</v>
      </c>
      <c r="G775" s="1">
        <f t="shared" si="16"/>
        <v>85.200000000000045</v>
      </c>
      <c r="I775" s="405"/>
    </row>
    <row r="776" spans="1:12">
      <c r="A776" s="46"/>
      <c r="B776" s="405"/>
      <c r="C776" s="405"/>
      <c r="D776" t="s">
        <v>15</v>
      </c>
      <c r="E776" s="217">
        <v>60</v>
      </c>
      <c r="G776" s="1">
        <f t="shared" si="16"/>
        <v>145.20000000000005</v>
      </c>
      <c r="I776" s="405"/>
      <c r="K776" s="217"/>
    </row>
    <row r="777" spans="1:12">
      <c r="A777" s="46"/>
      <c r="B777" s="405"/>
      <c r="C777" s="405"/>
      <c r="D777" t="s">
        <v>16</v>
      </c>
      <c r="E777" s="217">
        <v>5</v>
      </c>
      <c r="G777" s="1">
        <f t="shared" si="16"/>
        <v>150.20000000000005</v>
      </c>
      <c r="I777" s="405"/>
      <c r="K777" s="217"/>
    </row>
    <row r="778" spans="1:12">
      <c r="A778" s="46">
        <v>45665</v>
      </c>
      <c r="B778" s="405">
        <v>30279</v>
      </c>
      <c r="C778" s="405" t="s">
        <v>27</v>
      </c>
      <c r="D778" t="s">
        <v>13</v>
      </c>
      <c r="E778" s="217"/>
      <c r="F778" s="217">
        <v>78.2</v>
      </c>
      <c r="G778" s="1">
        <f t="shared" si="16"/>
        <v>72.000000000000043</v>
      </c>
      <c r="I778" s="405"/>
      <c r="K778" s="217"/>
    </row>
    <row r="779" spans="1:12">
      <c r="A779" s="46">
        <v>45665</v>
      </c>
      <c r="B779" s="405">
        <v>30279</v>
      </c>
      <c r="C779" s="405" t="s">
        <v>27</v>
      </c>
      <c r="D779" t="s">
        <v>14</v>
      </c>
      <c r="E779" s="217"/>
      <c r="F779" s="217">
        <v>7</v>
      </c>
      <c r="G779" s="1">
        <f t="shared" si="16"/>
        <v>65.000000000000043</v>
      </c>
      <c r="I779" s="405"/>
      <c r="K779" s="217"/>
    </row>
    <row r="780" spans="1:12">
      <c r="A780" s="46">
        <v>45665</v>
      </c>
      <c r="B780" s="405">
        <v>30279</v>
      </c>
      <c r="C780" s="405" t="s">
        <v>27</v>
      </c>
      <c r="D780" t="s">
        <v>15</v>
      </c>
      <c r="E780" s="217"/>
      <c r="F780" s="217">
        <v>60</v>
      </c>
      <c r="G780" s="1">
        <f t="shared" si="16"/>
        <v>5.0000000000000426</v>
      </c>
      <c r="I780" s="405"/>
      <c r="K780" s="217"/>
    </row>
    <row r="781" spans="1:12">
      <c r="A781" s="46">
        <v>45665</v>
      </c>
      <c r="B781" s="405">
        <v>30279</v>
      </c>
      <c r="C781" s="405" t="s">
        <v>27</v>
      </c>
      <c r="D781" t="s">
        <v>16</v>
      </c>
      <c r="E781" s="217"/>
      <c r="F781" s="217">
        <v>5</v>
      </c>
      <c r="G781" s="1">
        <f t="shared" si="16"/>
        <v>4.2632564145606011E-14</v>
      </c>
      <c r="I781" s="405"/>
      <c r="K781" s="217"/>
    </row>
    <row r="782" spans="1:12">
      <c r="A782" s="68">
        <v>45626</v>
      </c>
      <c r="B782" s="404" t="s">
        <v>11</v>
      </c>
      <c r="C782" s="404" t="s">
        <v>73</v>
      </c>
      <c r="D782" t="s">
        <v>13</v>
      </c>
      <c r="E782">
        <v>77.3</v>
      </c>
      <c r="G782" s="1">
        <f t="shared" si="16"/>
        <v>77.30000000000004</v>
      </c>
      <c r="I782" s="404"/>
      <c r="K782" s="217"/>
    </row>
    <row r="783" spans="1:12" ht="18.75">
      <c r="A783" s="249"/>
      <c r="B783" s="46"/>
      <c r="C783" s="405"/>
      <c r="D783" t="s">
        <v>14</v>
      </c>
      <c r="E783">
        <v>7</v>
      </c>
      <c r="G783" s="1">
        <f t="shared" si="16"/>
        <v>84.30000000000004</v>
      </c>
      <c r="I783" s="289"/>
      <c r="J783" s="434" t="s">
        <v>242</v>
      </c>
      <c r="K783" s="434"/>
      <c r="L783" s="435"/>
    </row>
    <row r="784" spans="1:12" ht="18.75">
      <c r="A784" s="249"/>
      <c r="B784" s="46"/>
      <c r="C784" s="405"/>
      <c r="D784" t="s">
        <v>15</v>
      </c>
      <c r="E784" s="217">
        <v>60</v>
      </c>
      <c r="G784" s="1">
        <f t="shared" si="16"/>
        <v>144.30000000000004</v>
      </c>
      <c r="I784" s="289">
        <v>2024</v>
      </c>
      <c r="J784" s="411" t="s">
        <v>29</v>
      </c>
      <c r="K784" s="289" t="s">
        <v>13</v>
      </c>
      <c r="L784" s="294">
        <v>65.2</v>
      </c>
    </row>
    <row r="785" spans="1:13" ht="18.75">
      <c r="A785" s="249"/>
      <c r="B785" s="46"/>
      <c r="C785" s="405"/>
      <c r="D785" t="s">
        <v>16</v>
      </c>
      <c r="E785" s="217">
        <v>5</v>
      </c>
      <c r="G785" s="1">
        <f t="shared" si="16"/>
        <v>149.30000000000004</v>
      </c>
      <c r="I785" s="289"/>
      <c r="J785" s="418"/>
      <c r="K785" s="289" t="s">
        <v>14</v>
      </c>
      <c r="L785" s="294">
        <v>3</v>
      </c>
    </row>
    <row r="786" spans="1:13" ht="18.75">
      <c r="A786" s="249">
        <v>45665</v>
      </c>
      <c r="B786" s="405">
        <v>30280</v>
      </c>
      <c r="C786" s="405" t="s">
        <v>73</v>
      </c>
      <c r="D786" t="s">
        <v>13</v>
      </c>
      <c r="E786" s="217"/>
      <c r="F786">
        <v>77.3</v>
      </c>
      <c r="G786" s="1">
        <f t="shared" si="16"/>
        <v>72.000000000000043</v>
      </c>
      <c r="I786" s="289"/>
      <c r="J786" s="418"/>
      <c r="K786" s="289" t="s">
        <v>15</v>
      </c>
      <c r="L786" s="294">
        <v>60</v>
      </c>
    </row>
    <row r="787" spans="1:13" ht="18.75">
      <c r="A787" s="249">
        <v>45665</v>
      </c>
      <c r="B787" s="405">
        <v>30280</v>
      </c>
      <c r="C787" s="405" t="s">
        <v>73</v>
      </c>
      <c r="D787" t="s">
        <v>14</v>
      </c>
      <c r="E787" s="217"/>
      <c r="F787">
        <v>7</v>
      </c>
      <c r="G787" s="1">
        <f t="shared" si="16"/>
        <v>65.000000000000043</v>
      </c>
      <c r="I787" s="289"/>
      <c r="J787" s="418"/>
      <c r="K787" s="289" t="s">
        <v>16</v>
      </c>
      <c r="L787" s="294">
        <v>5</v>
      </c>
    </row>
    <row r="788" spans="1:13" ht="18.75">
      <c r="A788" s="249">
        <v>45665</v>
      </c>
      <c r="B788" s="405">
        <v>30280</v>
      </c>
      <c r="C788" s="405" t="s">
        <v>73</v>
      </c>
      <c r="D788" t="s">
        <v>15</v>
      </c>
      <c r="E788" s="217"/>
      <c r="F788" s="217">
        <v>60</v>
      </c>
      <c r="G788" s="1">
        <f t="shared" si="16"/>
        <v>5.0000000000000426</v>
      </c>
      <c r="I788" s="289">
        <v>2025</v>
      </c>
      <c r="J788" s="411" t="s">
        <v>12</v>
      </c>
      <c r="K788" s="289" t="s">
        <v>13</v>
      </c>
      <c r="L788" s="294">
        <v>73.8</v>
      </c>
    </row>
    <row r="789" spans="1:13" ht="18.75">
      <c r="A789" s="249">
        <v>45665</v>
      </c>
      <c r="B789" s="405">
        <v>30280</v>
      </c>
      <c r="C789" s="405" t="s">
        <v>73</v>
      </c>
      <c r="D789" t="s">
        <v>16</v>
      </c>
      <c r="E789" s="217"/>
      <c r="F789" s="217">
        <v>5</v>
      </c>
      <c r="G789" s="1">
        <f t="shared" si="16"/>
        <v>4.2632564145606011E-14</v>
      </c>
      <c r="I789" s="289"/>
      <c r="J789" s="418"/>
      <c r="K789" s="289" t="s">
        <v>14</v>
      </c>
      <c r="L789" s="294">
        <v>3</v>
      </c>
    </row>
    <row r="790" spans="1:13" ht="18.75">
      <c r="A790" s="32">
        <v>45657</v>
      </c>
      <c r="B790" s="404" t="s">
        <v>11</v>
      </c>
      <c r="C790" s="404" t="s">
        <v>29</v>
      </c>
      <c r="D790" t="s">
        <v>13</v>
      </c>
      <c r="E790" s="217">
        <v>65.2</v>
      </c>
      <c r="G790" s="1">
        <f t="shared" si="16"/>
        <v>65.200000000000045</v>
      </c>
      <c r="I790" s="289"/>
      <c r="J790" s="418"/>
      <c r="K790" s="289" t="s">
        <v>15</v>
      </c>
      <c r="L790" s="294">
        <v>60</v>
      </c>
    </row>
    <row r="791" spans="1:13" ht="18.75">
      <c r="B791" s="405"/>
      <c r="C791" s="405"/>
      <c r="D791" t="s">
        <v>14</v>
      </c>
      <c r="E791" s="217">
        <v>3</v>
      </c>
      <c r="G791" s="1">
        <f t="shared" si="16"/>
        <v>68.200000000000045</v>
      </c>
      <c r="I791" s="289"/>
      <c r="J791" s="418"/>
      <c r="K791" s="289" t="s">
        <v>16</v>
      </c>
      <c r="L791" s="294">
        <v>5</v>
      </c>
    </row>
    <row r="792" spans="1:13" ht="18.75">
      <c r="B792" s="405"/>
      <c r="C792" s="405"/>
      <c r="D792" t="s">
        <v>15</v>
      </c>
      <c r="E792" s="217">
        <v>60</v>
      </c>
      <c r="G792" s="1">
        <f t="shared" si="16"/>
        <v>128.20000000000005</v>
      </c>
      <c r="I792" s="289"/>
      <c r="J792" s="411" t="s">
        <v>19</v>
      </c>
      <c r="K792" s="289" t="s">
        <v>15</v>
      </c>
      <c r="L792" s="295">
        <v>56</v>
      </c>
    </row>
    <row r="793" spans="1:13" ht="18.75">
      <c r="B793" s="405"/>
      <c r="C793" s="405"/>
      <c r="D793" t="s">
        <v>16</v>
      </c>
      <c r="E793" s="217">
        <v>5</v>
      </c>
      <c r="G793" s="1">
        <f t="shared" si="16"/>
        <v>133.20000000000005</v>
      </c>
      <c r="I793" s="289"/>
      <c r="J793" s="289"/>
      <c r="K793" s="289" t="s">
        <v>16</v>
      </c>
      <c r="L793" s="295">
        <v>5</v>
      </c>
    </row>
    <row r="794" spans="1:13" ht="18.75">
      <c r="A794" s="30">
        <v>45734</v>
      </c>
      <c r="B794" s="405">
        <v>30659</v>
      </c>
      <c r="C794" s="405" t="s">
        <v>29</v>
      </c>
      <c r="D794" t="s">
        <v>13</v>
      </c>
      <c r="E794" s="217"/>
      <c r="F794" s="217">
        <v>65.2</v>
      </c>
      <c r="G794" s="1">
        <f t="shared" si="16"/>
        <v>68.000000000000043</v>
      </c>
      <c r="I794" s="289"/>
      <c r="J794" s="289"/>
      <c r="K794" s="289"/>
      <c r="L794" s="295"/>
    </row>
    <row r="795" spans="1:13" ht="18.75">
      <c r="A795" s="30">
        <v>45734</v>
      </c>
      <c r="B795" s="405">
        <v>30659</v>
      </c>
      <c r="C795" s="405" t="s">
        <v>29</v>
      </c>
      <c r="D795" t="s">
        <v>14</v>
      </c>
      <c r="E795" s="217"/>
      <c r="F795" s="217">
        <v>3</v>
      </c>
      <c r="G795" s="1">
        <f t="shared" si="16"/>
        <v>65.000000000000043</v>
      </c>
      <c r="I795" s="289"/>
      <c r="J795" s="289"/>
      <c r="K795" s="289"/>
      <c r="L795" s="295"/>
    </row>
    <row r="796" spans="1:13" ht="18.75">
      <c r="A796" s="30">
        <v>45734</v>
      </c>
      <c r="B796" s="405">
        <v>30659</v>
      </c>
      <c r="C796" s="405" t="s">
        <v>29</v>
      </c>
      <c r="D796" t="s">
        <v>15</v>
      </c>
      <c r="E796" s="217"/>
      <c r="F796" s="217">
        <v>60</v>
      </c>
      <c r="G796" s="1">
        <f t="shared" si="16"/>
        <v>5.0000000000000426</v>
      </c>
      <c r="I796" s="289"/>
      <c r="J796" s="289"/>
      <c r="K796" s="289"/>
      <c r="L796" s="295"/>
    </row>
    <row r="797" spans="1:13" ht="18.75">
      <c r="A797" s="30">
        <v>45734</v>
      </c>
      <c r="B797" s="405">
        <v>30659</v>
      </c>
      <c r="C797" s="405" t="s">
        <v>29</v>
      </c>
      <c r="D797" t="s">
        <v>16</v>
      </c>
      <c r="E797" s="217"/>
      <c r="F797" s="217">
        <v>5</v>
      </c>
      <c r="G797" s="1">
        <f t="shared" si="16"/>
        <v>4.2632564145606011E-14</v>
      </c>
      <c r="I797" s="289"/>
      <c r="J797" s="289"/>
      <c r="K797" s="289"/>
      <c r="L797" s="295"/>
    </row>
    <row r="798" spans="1:13" ht="18.75">
      <c r="A798" s="68">
        <v>45688</v>
      </c>
      <c r="B798" s="404" t="s">
        <v>11</v>
      </c>
      <c r="C798" s="404" t="s">
        <v>12</v>
      </c>
      <c r="D798" t="s">
        <v>13</v>
      </c>
      <c r="E798" s="217">
        <v>73.8</v>
      </c>
      <c r="G798" s="1">
        <f t="shared" si="16"/>
        <v>73.80000000000004</v>
      </c>
      <c r="I798" s="289"/>
      <c r="J798" s="289"/>
      <c r="K798" s="289"/>
      <c r="L798" s="295">
        <f>SUBTOTAL(9,L784:L793)</f>
        <v>336</v>
      </c>
    </row>
    <row r="799" spans="1:13">
      <c r="A799" s="46"/>
      <c r="B799" s="405"/>
      <c r="C799" s="405"/>
      <c r="D799" t="s">
        <v>14</v>
      </c>
      <c r="E799" s="217">
        <v>3</v>
      </c>
      <c r="G799" s="1">
        <f t="shared" si="16"/>
        <v>76.80000000000004</v>
      </c>
      <c r="M799" s="44">
        <f>400-L798</f>
        <v>64</v>
      </c>
    </row>
    <row r="800" spans="1:13">
      <c r="A800" s="46"/>
      <c r="B800" s="405"/>
      <c r="C800" s="405"/>
      <c r="D800" t="s">
        <v>15</v>
      </c>
      <c r="E800" s="217">
        <v>60</v>
      </c>
      <c r="G800" s="1">
        <f t="shared" si="16"/>
        <v>136.80000000000004</v>
      </c>
    </row>
    <row r="801" spans="1:12">
      <c r="A801" s="46"/>
      <c r="B801" s="405"/>
      <c r="C801" s="405"/>
      <c r="D801" t="s">
        <v>16</v>
      </c>
      <c r="E801" s="217">
        <v>5</v>
      </c>
      <c r="G801" s="1">
        <f t="shared" si="16"/>
        <v>141.80000000000004</v>
      </c>
    </row>
    <row r="802" spans="1:12">
      <c r="A802" s="30">
        <v>45734</v>
      </c>
      <c r="B802" s="405">
        <v>30659</v>
      </c>
      <c r="C802" s="405" t="s">
        <v>12</v>
      </c>
      <c r="D802" t="s">
        <v>13</v>
      </c>
      <c r="E802" s="217"/>
      <c r="F802" s="217">
        <v>73.8</v>
      </c>
      <c r="G802" s="1">
        <f t="shared" si="16"/>
        <v>68.000000000000043</v>
      </c>
    </row>
    <row r="803" spans="1:12">
      <c r="A803" s="30">
        <v>45734</v>
      </c>
      <c r="B803" s="405">
        <v>30659</v>
      </c>
      <c r="C803" s="405" t="s">
        <v>12</v>
      </c>
      <c r="D803" t="s">
        <v>14</v>
      </c>
      <c r="E803" s="217"/>
      <c r="F803" s="217">
        <v>3</v>
      </c>
      <c r="G803" s="1">
        <f t="shared" si="16"/>
        <v>65.000000000000043</v>
      </c>
    </row>
    <row r="804" spans="1:12">
      <c r="A804" s="30">
        <v>45734</v>
      </c>
      <c r="B804" s="405">
        <v>30659</v>
      </c>
      <c r="C804" s="405" t="s">
        <v>12</v>
      </c>
      <c r="D804" t="s">
        <v>15</v>
      </c>
      <c r="E804" s="217"/>
      <c r="F804" s="217">
        <v>60</v>
      </c>
      <c r="G804" s="1">
        <f t="shared" si="16"/>
        <v>5.0000000000000426</v>
      </c>
    </row>
    <row r="805" spans="1:12">
      <c r="A805" s="30">
        <v>45734</v>
      </c>
      <c r="B805" s="405">
        <v>30659</v>
      </c>
      <c r="C805" s="405" t="s">
        <v>12</v>
      </c>
      <c r="D805" t="s">
        <v>16</v>
      </c>
      <c r="E805" s="217"/>
      <c r="F805" s="217">
        <v>5</v>
      </c>
      <c r="G805" s="1">
        <f t="shared" si="16"/>
        <v>4.2632564145606011E-14</v>
      </c>
    </row>
    <row r="806" spans="1:12">
      <c r="A806" s="32">
        <v>45716</v>
      </c>
      <c r="B806" s="404" t="s">
        <v>11</v>
      </c>
      <c r="C806" s="404" t="s">
        <v>19</v>
      </c>
      <c r="D806" t="s">
        <v>13</v>
      </c>
      <c r="E806" s="217">
        <v>84.7</v>
      </c>
      <c r="G806" s="1">
        <f t="shared" si="16"/>
        <v>84.700000000000045</v>
      </c>
    </row>
    <row r="807" spans="1:12">
      <c r="B807" s="405"/>
      <c r="C807" s="405"/>
      <c r="D807" t="s">
        <v>14</v>
      </c>
      <c r="E807" s="217">
        <v>3</v>
      </c>
      <c r="G807" s="1">
        <f t="shared" si="16"/>
        <v>87.700000000000045</v>
      </c>
    </row>
    <row r="808" spans="1:12">
      <c r="B808" s="405"/>
      <c r="C808" s="405"/>
      <c r="D808" t="s">
        <v>15</v>
      </c>
      <c r="E808" s="217">
        <v>56</v>
      </c>
      <c r="G808" s="1">
        <f t="shared" ref="G808:G810" si="17">+G807+E808-F808</f>
        <v>143.70000000000005</v>
      </c>
    </row>
    <row r="809" spans="1:12">
      <c r="B809" s="405"/>
      <c r="C809" s="405"/>
      <c r="D809" t="s">
        <v>16</v>
      </c>
      <c r="E809" s="217">
        <v>5</v>
      </c>
      <c r="G809" s="1">
        <f t="shared" si="17"/>
        <v>148.70000000000005</v>
      </c>
    </row>
    <row r="810" spans="1:12">
      <c r="A810" s="30">
        <v>45734</v>
      </c>
      <c r="B810" s="405">
        <v>30659</v>
      </c>
      <c r="C810" s="405" t="s">
        <v>19</v>
      </c>
      <c r="D810" t="s">
        <v>15</v>
      </c>
      <c r="F810" s="217">
        <v>56</v>
      </c>
      <c r="G810" s="1">
        <f t="shared" si="17"/>
        <v>92.700000000000045</v>
      </c>
    </row>
    <row r="811" spans="1:12">
      <c r="A811" s="30">
        <v>45734</v>
      </c>
      <c r="B811" s="405">
        <v>30659</v>
      </c>
      <c r="C811" s="405" t="s">
        <v>19</v>
      </c>
      <c r="D811" t="s">
        <v>16</v>
      </c>
      <c r="F811" s="217">
        <v>5</v>
      </c>
      <c r="G811" s="1">
        <f t="shared" ref="G811:G880" si="18">+G810+E811-F811</f>
        <v>87.700000000000045</v>
      </c>
    </row>
    <row r="812" spans="1:12">
      <c r="A812" s="30">
        <v>45742</v>
      </c>
      <c r="B812" s="405">
        <v>30815</v>
      </c>
      <c r="C812" s="405" t="s">
        <v>19</v>
      </c>
      <c r="D812" t="s">
        <v>13</v>
      </c>
      <c r="F812" s="1">
        <v>84.7</v>
      </c>
      <c r="G812" s="1">
        <f t="shared" si="18"/>
        <v>3.0000000000000426</v>
      </c>
    </row>
    <row r="813" spans="1:12">
      <c r="A813" s="30">
        <v>45742</v>
      </c>
      <c r="B813" s="405">
        <v>30815</v>
      </c>
      <c r="C813" s="405" t="s">
        <v>19</v>
      </c>
      <c r="D813" t="s">
        <v>14</v>
      </c>
      <c r="F813" s="1">
        <v>3</v>
      </c>
      <c r="G813" s="1">
        <f t="shared" si="18"/>
        <v>4.2632564145606011E-14</v>
      </c>
    </row>
    <row r="814" spans="1:12">
      <c r="A814" s="32">
        <v>45747</v>
      </c>
      <c r="B814" s="404" t="s">
        <v>11</v>
      </c>
      <c r="C814" s="404" t="s">
        <v>20</v>
      </c>
      <c r="D814" t="s">
        <v>13</v>
      </c>
      <c r="E814" s="217">
        <v>119.3</v>
      </c>
      <c r="G814" s="1">
        <f t="shared" si="18"/>
        <v>119.30000000000004</v>
      </c>
    </row>
    <row r="815" spans="1:12">
      <c r="B815" s="405"/>
      <c r="C815" s="405"/>
      <c r="D815" t="s">
        <v>14</v>
      </c>
      <c r="E815" s="217">
        <v>3</v>
      </c>
      <c r="G815" s="1">
        <f t="shared" si="18"/>
        <v>122.30000000000004</v>
      </c>
      <c r="J815" s="404"/>
      <c r="L815" s="217"/>
    </row>
    <row r="816" spans="1:12">
      <c r="B816" s="405"/>
      <c r="C816" s="405"/>
      <c r="D816" t="s">
        <v>15</v>
      </c>
      <c r="E816" s="217">
        <v>60</v>
      </c>
      <c r="G816" s="1">
        <f t="shared" si="18"/>
        <v>182.30000000000004</v>
      </c>
      <c r="J816" s="405"/>
      <c r="L816" s="217"/>
    </row>
    <row r="817" spans="1:12">
      <c r="B817" s="405"/>
      <c r="C817" s="405"/>
      <c r="D817" t="s">
        <v>16</v>
      </c>
      <c r="E817" s="217">
        <v>5</v>
      </c>
      <c r="G817" s="1">
        <f t="shared" si="18"/>
        <v>187.30000000000004</v>
      </c>
      <c r="J817" s="405"/>
      <c r="L817" s="217"/>
    </row>
    <row r="818" spans="1:12">
      <c r="A818" s="30">
        <v>45806</v>
      </c>
      <c r="B818" s="405">
        <v>31057</v>
      </c>
      <c r="C818" s="405" t="s">
        <v>20</v>
      </c>
      <c r="D818" t="s">
        <v>13</v>
      </c>
      <c r="E818" s="217"/>
      <c r="F818" s="217">
        <v>119.3</v>
      </c>
      <c r="G818" s="1">
        <f t="shared" si="18"/>
        <v>68.000000000000043</v>
      </c>
      <c r="J818" s="405"/>
      <c r="L818" s="217"/>
    </row>
    <row r="819" spans="1:12">
      <c r="A819" s="30">
        <v>45806</v>
      </c>
      <c r="B819" s="405">
        <v>31057</v>
      </c>
      <c r="C819" s="405" t="s">
        <v>20</v>
      </c>
      <c r="D819" t="s">
        <v>14</v>
      </c>
      <c r="E819" s="217"/>
      <c r="F819" s="217">
        <v>3</v>
      </c>
      <c r="G819" s="1">
        <f t="shared" si="18"/>
        <v>65.000000000000043</v>
      </c>
      <c r="J819" s="405"/>
      <c r="L819" s="217"/>
    </row>
    <row r="820" spans="1:12">
      <c r="A820" s="30">
        <v>45806</v>
      </c>
      <c r="B820" s="405">
        <v>31057</v>
      </c>
      <c r="C820" s="405" t="s">
        <v>20</v>
      </c>
      <c r="D820" t="s">
        <v>15</v>
      </c>
      <c r="E820" s="217"/>
      <c r="F820" s="217">
        <v>60</v>
      </c>
      <c r="G820" s="1">
        <f t="shared" si="18"/>
        <v>5.0000000000000426</v>
      </c>
      <c r="J820" s="405"/>
      <c r="L820" s="217"/>
    </row>
    <row r="821" spans="1:12">
      <c r="A821" s="30">
        <v>45806</v>
      </c>
      <c r="B821" s="405">
        <v>31057</v>
      </c>
      <c r="C821" s="405" t="s">
        <v>20</v>
      </c>
      <c r="D821" t="s">
        <v>16</v>
      </c>
      <c r="E821" s="217"/>
      <c r="F821" s="217">
        <v>5</v>
      </c>
      <c r="G821" s="1">
        <f t="shared" si="18"/>
        <v>4.2632564145606011E-14</v>
      </c>
      <c r="J821" s="405"/>
      <c r="L821" s="217"/>
    </row>
    <row r="822" spans="1:12">
      <c r="A822" s="32">
        <v>45777</v>
      </c>
      <c r="B822" s="404" t="s">
        <v>11</v>
      </c>
      <c r="C822" s="404" t="s">
        <v>21</v>
      </c>
      <c r="D822" t="s">
        <v>13</v>
      </c>
      <c r="E822" s="217">
        <v>117.9</v>
      </c>
      <c r="G822" s="1">
        <f t="shared" si="18"/>
        <v>117.90000000000005</v>
      </c>
      <c r="J822" s="405"/>
      <c r="L822" s="217"/>
    </row>
    <row r="823" spans="1:12">
      <c r="B823" s="405"/>
      <c r="C823" s="405"/>
      <c r="D823" t="s">
        <v>14</v>
      </c>
      <c r="E823" s="217">
        <v>3</v>
      </c>
      <c r="G823" s="1">
        <f t="shared" si="18"/>
        <v>120.90000000000005</v>
      </c>
      <c r="J823" s="404"/>
      <c r="L823" s="217"/>
    </row>
    <row r="824" spans="1:12">
      <c r="B824" s="405"/>
      <c r="C824" s="405"/>
      <c r="D824" t="s">
        <v>15</v>
      </c>
      <c r="E824" s="217">
        <v>60</v>
      </c>
      <c r="G824" s="1">
        <f t="shared" si="18"/>
        <v>180.90000000000003</v>
      </c>
      <c r="H824" s="29"/>
      <c r="J824" s="405"/>
      <c r="L824" s="217"/>
    </row>
    <row r="825" spans="1:12">
      <c r="B825" s="405"/>
      <c r="C825" s="405"/>
      <c r="D825" t="s">
        <v>16</v>
      </c>
      <c r="E825" s="217">
        <v>5</v>
      </c>
      <c r="G825" s="1">
        <f t="shared" si="18"/>
        <v>185.90000000000003</v>
      </c>
      <c r="J825" s="405"/>
      <c r="L825" s="217"/>
    </row>
    <row r="826" spans="1:12">
      <c r="A826" s="30">
        <v>45806</v>
      </c>
      <c r="B826" s="405">
        <v>31057</v>
      </c>
      <c r="C826" s="405" t="s">
        <v>21</v>
      </c>
      <c r="D826" t="s">
        <v>13</v>
      </c>
      <c r="F826" s="217">
        <v>117.9</v>
      </c>
      <c r="G826" s="1">
        <f t="shared" si="18"/>
        <v>68.000000000000028</v>
      </c>
      <c r="J826" s="405"/>
      <c r="L826" s="217"/>
    </row>
    <row r="827" spans="1:12">
      <c r="A827" s="30">
        <v>45806</v>
      </c>
      <c r="B827" s="405">
        <v>31057</v>
      </c>
      <c r="C827" s="405" t="s">
        <v>21</v>
      </c>
      <c r="D827" t="s">
        <v>14</v>
      </c>
      <c r="F827" s="217">
        <v>3</v>
      </c>
      <c r="G827" s="1">
        <f t="shared" si="18"/>
        <v>65.000000000000028</v>
      </c>
    </row>
    <row r="828" spans="1:12">
      <c r="A828" s="30">
        <v>45806</v>
      </c>
      <c r="B828" s="405">
        <v>31057</v>
      </c>
      <c r="C828" s="405" t="s">
        <v>21</v>
      </c>
      <c r="D828" t="s">
        <v>15</v>
      </c>
      <c r="F828" s="217">
        <v>60</v>
      </c>
      <c r="G828" s="1">
        <f t="shared" si="18"/>
        <v>5.0000000000000284</v>
      </c>
    </row>
    <row r="829" spans="1:12">
      <c r="A829" s="30">
        <v>45806</v>
      </c>
      <c r="B829" s="405">
        <v>31057</v>
      </c>
      <c r="C829" s="405" t="s">
        <v>21</v>
      </c>
      <c r="D829" t="s">
        <v>16</v>
      </c>
      <c r="F829" s="217">
        <v>5</v>
      </c>
      <c r="G829" s="1">
        <f t="shared" si="18"/>
        <v>2.8421709430404007E-14</v>
      </c>
    </row>
    <row r="830" spans="1:12">
      <c r="A830" s="32">
        <v>45808</v>
      </c>
      <c r="B830" s="404" t="s">
        <v>11</v>
      </c>
      <c r="C830" s="404" t="s">
        <v>22</v>
      </c>
      <c r="D830" t="s">
        <v>13</v>
      </c>
      <c r="E830" s="217">
        <v>117.9</v>
      </c>
      <c r="G830" s="1">
        <f t="shared" si="18"/>
        <v>117.90000000000003</v>
      </c>
    </row>
    <row r="831" spans="1:12">
      <c r="A831"/>
      <c r="B831" s="405"/>
      <c r="C831" s="405"/>
      <c r="D831" t="s">
        <v>14</v>
      </c>
      <c r="E831" s="217">
        <v>5</v>
      </c>
      <c r="G831" s="1">
        <f t="shared" si="18"/>
        <v>122.90000000000003</v>
      </c>
      <c r="J831" s="263"/>
      <c r="K831" s="263"/>
      <c r="L831" s="263"/>
    </row>
    <row r="832" spans="1:12">
      <c r="A832"/>
      <c r="B832" s="405"/>
      <c r="C832" s="405"/>
      <c r="D832" t="s">
        <v>15</v>
      </c>
      <c r="E832" s="217">
        <v>60</v>
      </c>
      <c r="G832" s="1">
        <f t="shared" si="18"/>
        <v>182.90000000000003</v>
      </c>
      <c r="J832" s="404"/>
      <c r="L832" s="217"/>
    </row>
    <row r="833" spans="1:12">
      <c r="A833"/>
      <c r="B833" s="405"/>
      <c r="C833" s="405"/>
      <c r="D833" t="s">
        <v>16</v>
      </c>
      <c r="E833" s="217">
        <v>5</v>
      </c>
      <c r="G833" s="1">
        <f t="shared" si="18"/>
        <v>187.90000000000003</v>
      </c>
      <c r="J833" s="405"/>
      <c r="L833" s="217"/>
    </row>
    <row r="834" spans="1:12">
      <c r="A834" s="30">
        <v>45853</v>
      </c>
      <c r="B834" s="405">
        <v>31410</v>
      </c>
      <c r="C834" s="405" t="s">
        <v>22</v>
      </c>
      <c r="D834" t="s">
        <v>13</v>
      </c>
      <c r="E834" s="217"/>
      <c r="F834" s="217">
        <v>117.9</v>
      </c>
      <c r="G834" s="1">
        <f t="shared" si="18"/>
        <v>70.000000000000028</v>
      </c>
      <c r="J834" s="405"/>
      <c r="L834" s="217"/>
    </row>
    <row r="835" spans="1:12">
      <c r="A835" s="30">
        <v>45853</v>
      </c>
      <c r="B835" s="405">
        <v>31410</v>
      </c>
      <c r="C835" s="405" t="s">
        <v>22</v>
      </c>
      <c r="D835" t="s">
        <v>14</v>
      </c>
      <c r="E835" s="217"/>
      <c r="F835" s="217">
        <v>5</v>
      </c>
      <c r="G835" s="1">
        <f t="shared" si="18"/>
        <v>65.000000000000028</v>
      </c>
      <c r="J835" s="405"/>
      <c r="L835" s="217"/>
    </row>
    <row r="836" spans="1:12">
      <c r="A836" s="30">
        <v>45853</v>
      </c>
      <c r="B836" s="405">
        <v>31410</v>
      </c>
      <c r="C836" s="405" t="s">
        <v>22</v>
      </c>
      <c r="D836" t="s">
        <v>15</v>
      </c>
      <c r="E836" s="217"/>
      <c r="F836" s="217">
        <v>60</v>
      </c>
      <c r="G836" s="1">
        <f t="shared" si="18"/>
        <v>5.0000000000000284</v>
      </c>
      <c r="J836" s="405"/>
      <c r="L836" s="217"/>
    </row>
    <row r="837" spans="1:12">
      <c r="A837" s="30">
        <v>45853</v>
      </c>
      <c r="B837" s="405">
        <v>31410</v>
      </c>
      <c r="C837" s="405" t="s">
        <v>22</v>
      </c>
      <c r="D837" t="s">
        <v>16</v>
      </c>
      <c r="E837" s="217"/>
      <c r="F837" s="217">
        <v>5</v>
      </c>
      <c r="G837" s="1">
        <f t="shared" si="18"/>
        <v>2.8421709430404007E-14</v>
      </c>
      <c r="J837" s="405"/>
      <c r="L837" s="217"/>
    </row>
    <row r="838" spans="1:12">
      <c r="A838" s="68">
        <v>45838</v>
      </c>
      <c r="B838" s="404" t="s">
        <v>11</v>
      </c>
      <c r="C838" s="404" t="s">
        <v>23</v>
      </c>
      <c r="D838" t="s">
        <v>13</v>
      </c>
      <c r="E838" s="217">
        <v>112.7</v>
      </c>
      <c r="G838" s="1">
        <f t="shared" si="18"/>
        <v>112.70000000000003</v>
      </c>
      <c r="L838" s="318"/>
    </row>
    <row r="839" spans="1:12">
      <c r="A839" s="46"/>
      <c r="B839" s="405"/>
      <c r="C839" s="405"/>
      <c r="D839" t="s">
        <v>14</v>
      </c>
      <c r="E839" s="217">
        <v>4</v>
      </c>
      <c r="G839" s="1">
        <f t="shared" si="18"/>
        <v>116.70000000000003</v>
      </c>
    </row>
    <row r="840" spans="1:12">
      <c r="A840" s="46"/>
      <c r="B840" s="405"/>
      <c r="C840" s="405"/>
      <c r="D840" t="s">
        <v>15</v>
      </c>
      <c r="E840" s="217">
        <v>60</v>
      </c>
      <c r="G840" s="1">
        <f t="shared" si="18"/>
        <v>176.70000000000005</v>
      </c>
    </row>
    <row r="841" spans="1:12">
      <c r="A841" s="46"/>
      <c r="B841" s="405"/>
      <c r="C841" s="405"/>
      <c r="D841" t="s">
        <v>16</v>
      </c>
      <c r="E841" s="217">
        <v>5</v>
      </c>
      <c r="G841" s="1">
        <f t="shared" si="18"/>
        <v>181.70000000000005</v>
      </c>
    </row>
    <row r="842" spans="1:12">
      <c r="A842" s="30">
        <v>45853</v>
      </c>
      <c r="B842" s="405">
        <v>31410</v>
      </c>
      <c r="C842" s="405" t="s">
        <v>23</v>
      </c>
      <c r="D842" t="s">
        <v>13</v>
      </c>
      <c r="F842" s="217">
        <v>112.7</v>
      </c>
      <c r="G842" s="1">
        <f t="shared" si="18"/>
        <v>69.000000000000043</v>
      </c>
    </row>
    <row r="843" spans="1:12">
      <c r="A843" s="30">
        <v>45853</v>
      </c>
      <c r="B843" s="405">
        <v>31410</v>
      </c>
      <c r="C843" s="405" t="s">
        <v>23</v>
      </c>
      <c r="D843" t="s">
        <v>14</v>
      </c>
      <c r="F843" s="217">
        <v>4</v>
      </c>
      <c r="G843" s="1">
        <f t="shared" si="18"/>
        <v>65.000000000000043</v>
      </c>
      <c r="J843" s="422"/>
      <c r="K843" s="422"/>
      <c r="L843" s="422"/>
    </row>
    <row r="844" spans="1:12">
      <c r="A844" s="30">
        <v>45853</v>
      </c>
      <c r="B844" s="405">
        <v>31410</v>
      </c>
      <c r="C844" s="405" t="s">
        <v>23</v>
      </c>
      <c r="D844" t="s">
        <v>15</v>
      </c>
      <c r="F844" s="217">
        <v>60</v>
      </c>
      <c r="G844" s="1">
        <f t="shared" si="18"/>
        <v>5.0000000000000426</v>
      </c>
      <c r="J844" s="404"/>
      <c r="L844" s="217"/>
    </row>
    <row r="845" spans="1:12">
      <c r="A845" s="30">
        <v>45853</v>
      </c>
      <c r="B845" s="405">
        <v>31410</v>
      </c>
      <c r="C845" s="405" t="s">
        <v>23</v>
      </c>
      <c r="D845" t="s">
        <v>16</v>
      </c>
      <c r="F845" s="217">
        <v>5</v>
      </c>
      <c r="G845" s="1">
        <f t="shared" si="18"/>
        <v>4.2632564145606011E-14</v>
      </c>
      <c r="J845" s="405"/>
      <c r="L845" s="217"/>
    </row>
    <row r="846" spans="1:12">
      <c r="A846" s="68">
        <v>45869</v>
      </c>
      <c r="B846" s="404" t="s">
        <v>11</v>
      </c>
      <c r="C846" s="404" t="s">
        <v>24</v>
      </c>
      <c r="D846" t="s">
        <v>13</v>
      </c>
      <c r="E846" s="217">
        <v>112.7</v>
      </c>
      <c r="G846" s="1">
        <f t="shared" si="18"/>
        <v>112.70000000000005</v>
      </c>
      <c r="J846" s="405"/>
      <c r="L846" s="217"/>
    </row>
    <row r="847" spans="1:12">
      <c r="A847" s="46"/>
      <c r="B847" s="405"/>
      <c r="C847" s="405"/>
      <c r="D847" t="s">
        <v>14</v>
      </c>
      <c r="E847" s="217">
        <v>4</v>
      </c>
      <c r="G847" s="1">
        <f t="shared" si="18"/>
        <v>116.70000000000005</v>
      </c>
      <c r="J847" s="405"/>
      <c r="L847" s="217"/>
    </row>
    <row r="848" spans="1:12">
      <c r="A848" s="46"/>
      <c r="B848" s="405"/>
      <c r="C848" s="405"/>
      <c r="D848" t="s">
        <v>15</v>
      </c>
      <c r="E848" s="217">
        <v>60</v>
      </c>
      <c r="G848" s="1">
        <f t="shared" si="18"/>
        <v>176.70000000000005</v>
      </c>
      <c r="J848" s="404"/>
      <c r="L848" s="217"/>
    </row>
    <row r="849" spans="1:12">
      <c r="A849" s="46"/>
      <c r="B849" s="405"/>
      <c r="C849" s="405"/>
      <c r="D849" t="s">
        <v>16</v>
      </c>
      <c r="E849" s="217">
        <v>5</v>
      </c>
      <c r="G849" s="1">
        <f t="shared" si="18"/>
        <v>181.70000000000005</v>
      </c>
      <c r="J849" s="405"/>
      <c r="L849" s="217"/>
    </row>
    <row r="850" spans="1:12">
      <c r="A850" s="46">
        <v>45945</v>
      </c>
      <c r="B850" s="405">
        <v>31746</v>
      </c>
      <c r="C850" s="405" t="s">
        <v>24</v>
      </c>
      <c r="D850" t="s">
        <v>13</v>
      </c>
      <c r="E850" s="217"/>
      <c r="F850" s="217">
        <v>112.7</v>
      </c>
      <c r="G850" s="1">
        <f t="shared" si="18"/>
        <v>69.000000000000043</v>
      </c>
      <c r="J850" s="405"/>
      <c r="L850" s="217"/>
    </row>
    <row r="851" spans="1:12">
      <c r="A851" s="46">
        <v>45945</v>
      </c>
      <c r="B851" s="405">
        <v>31746</v>
      </c>
      <c r="C851" s="405" t="s">
        <v>24</v>
      </c>
      <c r="D851" t="s">
        <v>14</v>
      </c>
      <c r="E851" s="217"/>
      <c r="F851" s="217">
        <v>4</v>
      </c>
      <c r="G851" s="1">
        <f t="shared" si="18"/>
        <v>65.000000000000043</v>
      </c>
      <c r="J851" s="405"/>
      <c r="L851" s="217"/>
    </row>
    <row r="852" spans="1:12">
      <c r="A852" s="46">
        <v>45945</v>
      </c>
      <c r="B852" s="405">
        <v>31746</v>
      </c>
      <c r="C852" s="405" t="s">
        <v>24</v>
      </c>
      <c r="D852" t="s">
        <v>15</v>
      </c>
      <c r="E852" s="217"/>
      <c r="F852" s="217">
        <v>60</v>
      </c>
      <c r="G852" s="1">
        <f t="shared" si="18"/>
        <v>5.0000000000000426</v>
      </c>
      <c r="J852" s="405"/>
      <c r="L852" s="217"/>
    </row>
    <row r="853" spans="1:12">
      <c r="A853" s="46">
        <v>45945</v>
      </c>
      <c r="B853" s="405">
        <v>31746</v>
      </c>
      <c r="C853" s="405" t="s">
        <v>24</v>
      </c>
      <c r="D853" t="s">
        <v>16</v>
      </c>
      <c r="E853" s="217"/>
      <c r="F853" s="217">
        <v>5</v>
      </c>
      <c r="G853" s="1">
        <f t="shared" si="18"/>
        <v>4.2632564145606011E-14</v>
      </c>
      <c r="J853" s="405"/>
      <c r="L853" s="217"/>
    </row>
    <row r="854" spans="1:12">
      <c r="A854" s="32">
        <v>45900</v>
      </c>
      <c r="B854" s="404" t="s">
        <v>11</v>
      </c>
      <c r="C854" s="404" t="s">
        <v>25</v>
      </c>
      <c r="D854" t="s">
        <v>13</v>
      </c>
      <c r="E854" s="217">
        <v>112.7</v>
      </c>
      <c r="G854" s="1">
        <f t="shared" si="18"/>
        <v>112.70000000000005</v>
      </c>
      <c r="J854" s="405"/>
      <c r="L854" s="217"/>
    </row>
    <row r="855" spans="1:12">
      <c r="B855" s="405"/>
      <c r="C855" s="405"/>
      <c r="D855" t="s">
        <v>14</v>
      </c>
      <c r="E855" s="217">
        <v>8</v>
      </c>
      <c r="G855" s="1">
        <f t="shared" si="18"/>
        <v>120.70000000000005</v>
      </c>
      <c r="J855" s="405"/>
      <c r="L855" s="217"/>
    </row>
    <row r="856" spans="1:12">
      <c r="B856" s="405"/>
      <c r="C856" s="405"/>
      <c r="D856" t="s">
        <v>15</v>
      </c>
      <c r="E856" s="217">
        <v>60</v>
      </c>
      <c r="G856" s="1">
        <f t="shared" si="18"/>
        <v>180.70000000000005</v>
      </c>
    </row>
    <row r="857" spans="1:12">
      <c r="B857" s="405"/>
      <c r="C857" s="405"/>
      <c r="D857" t="s">
        <v>16</v>
      </c>
      <c r="E857" s="217">
        <v>5</v>
      </c>
      <c r="G857" s="1">
        <f t="shared" si="18"/>
        <v>185.70000000000005</v>
      </c>
    </row>
    <row r="858" spans="1:12">
      <c r="A858" s="46">
        <v>45945</v>
      </c>
      <c r="B858" s="405">
        <v>31746</v>
      </c>
      <c r="C858" s="405" t="s">
        <v>25</v>
      </c>
      <c r="D858" t="s">
        <v>13</v>
      </c>
      <c r="E858" s="217"/>
      <c r="F858" s="217">
        <v>112.7</v>
      </c>
      <c r="G858" s="1">
        <f t="shared" si="18"/>
        <v>73.000000000000043</v>
      </c>
    </row>
    <row r="859" spans="1:12">
      <c r="A859" s="46">
        <v>45945</v>
      </c>
      <c r="B859" s="405">
        <v>31746</v>
      </c>
      <c r="C859" s="405" t="s">
        <v>25</v>
      </c>
      <c r="D859" t="s">
        <v>14</v>
      </c>
      <c r="E859" s="217"/>
      <c r="F859" s="217">
        <v>8</v>
      </c>
      <c r="G859" s="1">
        <f t="shared" si="18"/>
        <v>65.000000000000043</v>
      </c>
    </row>
    <row r="860" spans="1:12">
      <c r="A860" s="46">
        <v>45945</v>
      </c>
      <c r="B860" s="405">
        <v>31746</v>
      </c>
      <c r="C860" s="405" t="s">
        <v>25</v>
      </c>
      <c r="D860" t="s">
        <v>15</v>
      </c>
      <c r="E860" s="217"/>
      <c r="F860" s="217">
        <v>60</v>
      </c>
      <c r="G860" s="1">
        <f t="shared" si="18"/>
        <v>5.0000000000000426</v>
      </c>
    </row>
    <row r="861" spans="1:12">
      <c r="A861" s="46">
        <v>45945</v>
      </c>
      <c r="B861" s="405">
        <v>31746</v>
      </c>
      <c r="C861" s="405" t="s">
        <v>25</v>
      </c>
      <c r="D861" t="s">
        <v>16</v>
      </c>
      <c r="E861" s="217"/>
      <c r="F861" s="217">
        <v>5</v>
      </c>
      <c r="G861" s="1">
        <f t="shared" si="18"/>
        <v>4.2632564145606011E-14</v>
      </c>
    </row>
    <row r="862" spans="1:12">
      <c r="A862" s="68">
        <v>45930</v>
      </c>
      <c r="B862" s="404" t="s">
        <v>11</v>
      </c>
      <c r="C862" s="404" t="s">
        <v>41</v>
      </c>
      <c r="D862" t="s">
        <v>13</v>
      </c>
      <c r="E862" s="217">
        <v>108.4</v>
      </c>
      <c r="G862" s="1">
        <f t="shared" si="18"/>
        <v>108.40000000000005</v>
      </c>
      <c r="J862" s="421" t="s">
        <v>242</v>
      </c>
      <c r="K862" s="421"/>
      <c r="L862" s="421"/>
    </row>
    <row r="863" spans="1:12">
      <c r="A863" s="46"/>
      <c r="B863" s="405"/>
      <c r="C863" s="405"/>
      <c r="D863" t="s">
        <v>14</v>
      </c>
      <c r="E863" s="217">
        <v>4</v>
      </c>
      <c r="G863" s="1">
        <f t="shared" si="18"/>
        <v>112.40000000000005</v>
      </c>
      <c r="I863" s="11">
        <v>2025</v>
      </c>
      <c r="J863" s="404" t="s">
        <v>24</v>
      </c>
      <c r="K863" t="s">
        <v>13</v>
      </c>
      <c r="L863" s="217">
        <v>112.7</v>
      </c>
    </row>
    <row r="864" spans="1:12">
      <c r="A864" s="46"/>
      <c r="B864" s="405"/>
      <c r="C864" s="405"/>
      <c r="D864" t="s">
        <v>15</v>
      </c>
      <c r="E864" s="217">
        <v>60</v>
      </c>
      <c r="G864" s="1">
        <f t="shared" si="18"/>
        <v>172.40000000000003</v>
      </c>
      <c r="J864" s="405"/>
      <c r="K864" t="s">
        <v>14</v>
      </c>
      <c r="L864" s="217">
        <v>4</v>
      </c>
    </row>
    <row r="865" spans="1:13">
      <c r="A865" s="46"/>
      <c r="B865" s="405"/>
      <c r="C865" s="405"/>
      <c r="D865" t="s">
        <v>16</v>
      </c>
      <c r="E865" s="217">
        <v>5</v>
      </c>
      <c r="G865" s="1">
        <f t="shared" si="18"/>
        <v>177.40000000000003</v>
      </c>
      <c r="J865" s="405"/>
      <c r="K865" t="s">
        <v>15</v>
      </c>
      <c r="L865" s="217">
        <v>60</v>
      </c>
    </row>
    <row r="866" spans="1:13">
      <c r="B866" s="405"/>
      <c r="C866" s="405"/>
      <c r="D866" t="s">
        <v>76</v>
      </c>
      <c r="E866" s="217">
        <v>10</v>
      </c>
      <c r="F866" s="217"/>
      <c r="G866" s="1">
        <f t="shared" si="18"/>
        <v>187.40000000000003</v>
      </c>
      <c r="J866" s="405"/>
      <c r="K866" t="s">
        <v>16</v>
      </c>
      <c r="L866" s="217">
        <v>5</v>
      </c>
    </row>
    <row r="867" spans="1:13">
      <c r="A867" s="30">
        <v>45905</v>
      </c>
      <c r="B867" s="405"/>
      <c r="C867" s="405" t="s">
        <v>41</v>
      </c>
      <c r="D867" t="s">
        <v>76</v>
      </c>
      <c r="E867" s="217"/>
      <c r="F867" s="217">
        <v>10</v>
      </c>
      <c r="G867" s="1">
        <f t="shared" si="18"/>
        <v>177.40000000000003</v>
      </c>
      <c r="J867" s="404" t="s">
        <v>25</v>
      </c>
      <c r="K867" t="s">
        <v>13</v>
      </c>
      <c r="L867" s="217">
        <v>112.7</v>
      </c>
    </row>
    <row r="868" spans="1:13">
      <c r="A868" s="46">
        <v>45945</v>
      </c>
      <c r="B868" s="405">
        <v>31746</v>
      </c>
      <c r="C868" s="405" t="s">
        <v>41</v>
      </c>
      <c r="D868" t="s">
        <v>15</v>
      </c>
      <c r="E868" s="217"/>
      <c r="F868" s="217">
        <v>60</v>
      </c>
      <c r="G868" s="1">
        <f t="shared" si="18"/>
        <v>117.40000000000003</v>
      </c>
      <c r="J868" s="404"/>
      <c r="L868" s="217"/>
    </row>
    <row r="869" spans="1:13">
      <c r="A869" s="46">
        <v>45945</v>
      </c>
      <c r="B869" s="405">
        <v>31746</v>
      </c>
      <c r="C869" s="405" t="s">
        <v>41</v>
      </c>
      <c r="D869" t="s">
        <v>16</v>
      </c>
      <c r="E869" s="217"/>
      <c r="F869" s="217">
        <v>5</v>
      </c>
      <c r="G869" s="1">
        <f t="shared" si="18"/>
        <v>112.40000000000003</v>
      </c>
      <c r="J869" s="404"/>
      <c r="L869" s="217"/>
    </row>
    <row r="870" spans="1:13">
      <c r="A870" s="46">
        <v>45982</v>
      </c>
      <c r="B870" s="405">
        <v>31988</v>
      </c>
      <c r="C870" s="405" t="s">
        <v>41</v>
      </c>
      <c r="D870" t="s">
        <v>13</v>
      </c>
      <c r="E870" s="217"/>
      <c r="F870" s="217">
        <v>108.4</v>
      </c>
      <c r="G870" s="1">
        <f>+G869+E870-F870</f>
        <v>4.0000000000000284</v>
      </c>
      <c r="J870" s="404"/>
      <c r="L870" s="217"/>
    </row>
    <row r="871" spans="1:13">
      <c r="A871" s="46">
        <v>45982</v>
      </c>
      <c r="B871" s="405">
        <v>31988</v>
      </c>
      <c r="C871" s="405" t="s">
        <v>41</v>
      </c>
      <c r="D871" t="s">
        <v>14</v>
      </c>
      <c r="E871" s="217"/>
      <c r="F871" s="217">
        <v>4</v>
      </c>
      <c r="G871" s="1">
        <f>+G870+E871-F871</f>
        <v>2.8421709430404007E-14</v>
      </c>
      <c r="J871" s="404"/>
      <c r="L871" s="217"/>
    </row>
    <row r="872" spans="1:13">
      <c r="A872" s="68">
        <v>45961</v>
      </c>
      <c r="B872" s="404" t="s">
        <v>11</v>
      </c>
      <c r="C872" s="404" t="s">
        <v>27</v>
      </c>
      <c r="D872" t="s">
        <v>13</v>
      </c>
      <c r="E872" s="54">
        <v>85.6</v>
      </c>
      <c r="G872" s="1">
        <f>+G871+E872-F872</f>
        <v>85.600000000000023</v>
      </c>
      <c r="J872" s="405"/>
      <c r="K872" t="s">
        <v>14</v>
      </c>
      <c r="L872" s="217">
        <v>8</v>
      </c>
    </row>
    <row r="873" spans="1:13">
      <c r="A873" s="46"/>
      <c r="B873" s="405"/>
      <c r="C873" s="405"/>
      <c r="D873" t="s">
        <v>14</v>
      </c>
      <c r="E873" s="54">
        <v>7</v>
      </c>
      <c r="G873" s="1">
        <f>+G872+E873-F873</f>
        <v>92.600000000000023</v>
      </c>
      <c r="J873" s="405"/>
      <c r="K873" t="s">
        <v>15</v>
      </c>
      <c r="L873" s="217">
        <v>60</v>
      </c>
    </row>
    <row r="874" spans="1:13">
      <c r="A874" s="46"/>
      <c r="B874" s="405"/>
      <c r="C874" s="405"/>
      <c r="D874" t="s">
        <v>15</v>
      </c>
      <c r="E874" s="217">
        <v>60</v>
      </c>
      <c r="G874" s="1">
        <f>+G873+E874-F874</f>
        <v>152.60000000000002</v>
      </c>
      <c r="J874" s="405"/>
      <c r="K874" t="s">
        <v>16</v>
      </c>
      <c r="L874" s="217">
        <v>5</v>
      </c>
    </row>
    <row r="875" spans="1:13">
      <c r="A875" s="46"/>
      <c r="B875" s="405"/>
      <c r="C875" s="405"/>
      <c r="D875" t="s">
        <v>16</v>
      </c>
      <c r="E875" s="217">
        <v>5</v>
      </c>
      <c r="G875" s="1">
        <f>+G874+E875-F875</f>
        <v>157.60000000000002</v>
      </c>
      <c r="J875" s="404" t="s">
        <v>41</v>
      </c>
      <c r="K875" t="s">
        <v>15</v>
      </c>
      <c r="L875" s="217">
        <v>60</v>
      </c>
    </row>
    <row r="876" spans="1:13">
      <c r="A876" s="46">
        <v>45982</v>
      </c>
      <c r="B876" s="405">
        <v>31988</v>
      </c>
      <c r="C876" s="405" t="s">
        <v>27</v>
      </c>
      <c r="D876" t="s">
        <v>13</v>
      </c>
      <c r="F876" s="54">
        <v>85.6</v>
      </c>
      <c r="G876" s="1">
        <f>+G875+E876-F876</f>
        <v>72.000000000000028</v>
      </c>
      <c r="K876" t="s">
        <v>16</v>
      </c>
      <c r="L876" s="217">
        <v>5</v>
      </c>
    </row>
    <row r="877" spans="1:13">
      <c r="A877" s="46">
        <v>45982</v>
      </c>
      <c r="B877" s="405">
        <v>31988</v>
      </c>
      <c r="C877" s="405" t="s">
        <v>27</v>
      </c>
      <c r="D877" t="s">
        <v>14</v>
      </c>
      <c r="F877" s="54">
        <v>7</v>
      </c>
      <c r="G877" s="1">
        <f>+G876+E877-F877</f>
        <v>65.000000000000028</v>
      </c>
      <c r="K877">
        <v>450</v>
      </c>
      <c r="L877" s="159">
        <f>SUBTOTAL(9,L863:L876)</f>
        <v>432.4</v>
      </c>
      <c r="M877" s="44">
        <f>K877-L877</f>
        <v>17.600000000000023</v>
      </c>
    </row>
    <row r="878" spans="1:13">
      <c r="A878" s="46">
        <v>45982</v>
      </c>
      <c r="B878" s="405">
        <v>31988</v>
      </c>
      <c r="C878" s="405" t="s">
        <v>27</v>
      </c>
      <c r="D878" t="s">
        <v>15</v>
      </c>
      <c r="F878" s="217">
        <v>60</v>
      </c>
      <c r="G878" s="1">
        <f>+G877+E878-F878</f>
        <v>5.0000000000000284</v>
      </c>
    </row>
    <row r="879" spans="1:13">
      <c r="A879" s="46">
        <v>45982</v>
      </c>
      <c r="B879" s="405">
        <v>31988</v>
      </c>
      <c r="C879" s="405" t="s">
        <v>27</v>
      </c>
      <c r="D879" t="s">
        <v>16</v>
      </c>
      <c r="F879" s="217">
        <v>5</v>
      </c>
      <c r="G879" s="1">
        <f>+G878+E879-F879</f>
        <v>2.8421709430404007E-14</v>
      </c>
    </row>
    <row r="880" spans="1:13">
      <c r="A880" s="68">
        <v>45991</v>
      </c>
      <c r="B880" s="404" t="s">
        <v>11</v>
      </c>
      <c r="C880" s="404" t="s">
        <v>28</v>
      </c>
      <c r="D880" t="s">
        <v>13</v>
      </c>
      <c r="E880" s="44">
        <v>101.2</v>
      </c>
      <c r="G880" s="1">
        <f>+G879+E880-F880</f>
        <v>101.20000000000003</v>
      </c>
      <c r="I880" s="421"/>
      <c r="J880" s="421"/>
      <c r="K880" s="421"/>
    </row>
    <row r="881" spans="1:12">
      <c r="A881" s="46"/>
      <c r="B881" s="405"/>
      <c r="C881" s="405"/>
      <c r="D881" t="s">
        <v>14</v>
      </c>
      <c r="E881" s="44">
        <v>6</v>
      </c>
      <c r="G881" s="1">
        <f>+G880+E881-F881</f>
        <v>107.20000000000003</v>
      </c>
      <c r="H881" s="11"/>
      <c r="I881" s="404"/>
      <c r="K881" s="217"/>
    </row>
    <row r="882" spans="1:12">
      <c r="A882" s="46"/>
      <c r="B882" s="405"/>
      <c r="C882" s="405"/>
      <c r="D882" t="s">
        <v>15</v>
      </c>
      <c r="E882" s="217">
        <v>60</v>
      </c>
      <c r="G882" s="1">
        <f>+G881+E882-F882</f>
        <v>167.20000000000005</v>
      </c>
      <c r="I882" s="405"/>
      <c r="K882" s="223"/>
    </row>
    <row r="883" spans="1:12">
      <c r="A883" s="46"/>
      <c r="B883" s="405"/>
      <c r="C883" s="405"/>
      <c r="D883" t="s">
        <v>16</v>
      </c>
      <c r="E883" s="217">
        <v>5</v>
      </c>
      <c r="G883" s="1">
        <f>+G882+E883-F883</f>
        <v>172.20000000000005</v>
      </c>
      <c r="I883" s="404"/>
      <c r="K883" s="339"/>
    </row>
    <row r="884" spans="1:12">
      <c r="A884" s="30">
        <v>46020</v>
      </c>
      <c r="B884" s="405">
        <v>32248</v>
      </c>
      <c r="C884" s="405" t="s">
        <v>28</v>
      </c>
      <c r="D884" t="s">
        <v>13</v>
      </c>
      <c r="F884" s="1">
        <v>101.2</v>
      </c>
      <c r="G884" s="1">
        <f t="shared" ref="G884:G948" si="19">+G883+E884-F884</f>
        <v>71.000000000000043</v>
      </c>
      <c r="I884" s="405"/>
      <c r="K884" s="339"/>
    </row>
    <row r="885" spans="1:12">
      <c r="A885" s="30">
        <v>46020</v>
      </c>
      <c r="B885" s="405">
        <v>32248</v>
      </c>
      <c r="C885" s="405" t="s">
        <v>28</v>
      </c>
      <c r="D885" t="s">
        <v>14</v>
      </c>
      <c r="F885" s="1">
        <v>6</v>
      </c>
      <c r="G885" s="1">
        <f t="shared" si="19"/>
        <v>65.000000000000043</v>
      </c>
      <c r="I885" s="405"/>
      <c r="K885" s="223"/>
    </row>
    <row r="886" spans="1:12">
      <c r="A886" s="30">
        <v>46020</v>
      </c>
      <c r="B886" s="405">
        <v>32248</v>
      </c>
      <c r="C886" s="405" t="s">
        <v>28</v>
      </c>
      <c r="D886" t="s">
        <v>15</v>
      </c>
      <c r="F886" s="1">
        <v>60</v>
      </c>
      <c r="G886" s="1">
        <f t="shared" si="19"/>
        <v>5.0000000000000426</v>
      </c>
      <c r="I886" s="405"/>
      <c r="K886" s="223"/>
    </row>
    <row r="887" spans="1:12">
      <c r="A887" s="30">
        <v>46020</v>
      </c>
      <c r="B887" s="405">
        <v>32248</v>
      </c>
      <c r="C887" s="405" t="s">
        <v>28</v>
      </c>
      <c r="D887" t="s">
        <v>16</v>
      </c>
      <c r="F887" s="1">
        <v>5</v>
      </c>
      <c r="G887" s="1">
        <f t="shared" si="19"/>
        <v>4.2632564145606011E-14</v>
      </c>
      <c r="J887" s="421" t="s">
        <v>242</v>
      </c>
      <c r="K887" s="421"/>
      <c r="L887" s="421"/>
    </row>
    <row r="888" spans="1:12">
      <c r="A888" s="68">
        <v>46022</v>
      </c>
      <c r="B888" s="404" t="s">
        <v>11</v>
      </c>
      <c r="C888" s="404" t="s">
        <v>29</v>
      </c>
      <c r="D888" t="s">
        <v>13</v>
      </c>
      <c r="E888" s="44">
        <v>102.6</v>
      </c>
      <c r="G888" s="1">
        <f t="shared" si="19"/>
        <v>102.60000000000004</v>
      </c>
      <c r="I888" s="11">
        <v>2025</v>
      </c>
      <c r="J888" s="404" t="s">
        <v>29</v>
      </c>
      <c r="K888" t="s">
        <v>13</v>
      </c>
      <c r="L888" s="44">
        <v>102.6</v>
      </c>
    </row>
    <row r="889" spans="1:12">
      <c r="A889" s="46"/>
      <c r="B889" s="405"/>
      <c r="C889" s="405"/>
      <c r="D889" t="s">
        <v>14</v>
      </c>
      <c r="E889" s="44">
        <v>6</v>
      </c>
      <c r="G889" s="1">
        <f t="shared" si="19"/>
        <v>108.60000000000004</v>
      </c>
      <c r="J889" s="405"/>
      <c r="K889" t="s">
        <v>14</v>
      </c>
      <c r="L889" s="44">
        <v>6</v>
      </c>
    </row>
    <row r="890" spans="1:12">
      <c r="A890" s="46"/>
      <c r="B890" s="405"/>
      <c r="C890" s="405"/>
      <c r="D890" t="s">
        <v>15</v>
      </c>
      <c r="E890" s="217">
        <v>60</v>
      </c>
      <c r="G890" s="1">
        <f t="shared" si="19"/>
        <v>168.60000000000002</v>
      </c>
      <c r="J890" s="405"/>
      <c r="K890" t="s">
        <v>15</v>
      </c>
      <c r="L890" s="217">
        <v>60</v>
      </c>
    </row>
    <row r="891" spans="1:12">
      <c r="A891" s="46"/>
      <c r="B891" s="405"/>
      <c r="C891" s="405"/>
      <c r="D891" t="s">
        <v>16</v>
      </c>
      <c r="E891" s="217">
        <v>5</v>
      </c>
      <c r="G891" s="1">
        <f t="shared" si="19"/>
        <v>173.60000000000002</v>
      </c>
      <c r="J891" s="405"/>
      <c r="K891" t="s">
        <v>16</v>
      </c>
      <c r="L891" s="217">
        <v>5</v>
      </c>
    </row>
    <row r="892" spans="1:12">
      <c r="A892" s="46">
        <v>46074</v>
      </c>
      <c r="B892" s="405">
        <v>32545</v>
      </c>
      <c r="C892" s="405" t="s">
        <v>29</v>
      </c>
      <c r="D892" t="s">
        <v>13</v>
      </c>
      <c r="E892" s="217"/>
      <c r="F892" s="1">
        <v>102.6</v>
      </c>
      <c r="G892" s="1">
        <f t="shared" si="19"/>
        <v>71.000000000000028</v>
      </c>
      <c r="J892" s="405"/>
      <c r="L892" s="217"/>
    </row>
    <row r="893" spans="1:12">
      <c r="A893" s="46">
        <v>46074</v>
      </c>
      <c r="B893" s="405">
        <v>32545</v>
      </c>
      <c r="C893" s="405" t="s">
        <v>29</v>
      </c>
      <c r="D893" t="s">
        <v>14</v>
      </c>
      <c r="E893" s="217"/>
      <c r="F893" s="1">
        <v>6</v>
      </c>
      <c r="G893" s="1">
        <f t="shared" si="19"/>
        <v>65.000000000000028</v>
      </c>
      <c r="J893" s="405"/>
      <c r="L893" s="217"/>
    </row>
    <row r="894" spans="1:12">
      <c r="A894" s="46">
        <v>46074</v>
      </c>
      <c r="B894" s="405">
        <v>32545</v>
      </c>
      <c r="C894" s="405" t="s">
        <v>29</v>
      </c>
      <c r="D894" t="s">
        <v>15</v>
      </c>
      <c r="E894" s="217"/>
      <c r="F894" s="1">
        <v>60</v>
      </c>
      <c r="G894" s="1">
        <f t="shared" si="19"/>
        <v>5.0000000000000284</v>
      </c>
      <c r="J894" s="405"/>
      <c r="L894" s="217"/>
    </row>
    <row r="895" spans="1:12">
      <c r="A895" s="46">
        <v>46074</v>
      </c>
      <c r="B895" s="405">
        <v>32545</v>
      </c>
      <c r="C895" s="405" t="s">
        <v>29</v>
      </c>
      <c r="D895" t="s">
        <v>16</v>
      </c>
      <c r="E895" s="217"/>
      <c r="F895" s="1">
        <v>5</v>
      </c>
      <c r="G895" s="1">
        <f t="shared" si="19"/>
        <v>2.8421709430404007E-14</v>
      </c>
      <c r="J895" s="405"/>
      <c r="L895" s="217"/>
    </row>
    <row r="896" spans="1:12">
      <c r="A896" s="68">
        <v>46053</v>
      </c>
      <c r="B896" s="404" t="s">
        <v>11</v>
      </c>
      <c r="C896" s="404" t="s">
        <v>12</v>
      </c>
      <c r="D896" t="s">
        <v>13</v>
      </c>
      <c r="E896" s="44">
        <v>99.7</v>
      </c>
      <c r="G896" s="1">
        <f t="shared" si="19"/>
        <v>99.700000000000031</v>
      </c>
      <c r="I896" s="11">
        <v>2026</v>
      </c>
      <c r="J896" s="404" t="s">
        <v>12</v>
      </c>
      <c r="K896" t="s">
        <v>13</v>
      </c>
      <c r="L896" s="44">
        <v>99.7</v>
      </c>
    </row>
    <row r="897" spans="1:12">
      <c r="A897" s="46"/>
      <c r="B897" s="405"/>
      <c r="C897" s="405"/>
      <c r="D897" t="s">
        <v>14</v>
      </c>
      <c r="E897" s="44">
        <v>5</v>
      </c>
      <c r="G897" s="1">
        <f t="shared" si="19"/>
        <v>104.70000000000003</v>
      </c>
      <c r="I897" s="405"/>
      <c r="K897" t="s">
        <v>14</v>
      </c>
      <c r="L897" s="44">
        <v>5</v>
      </c>
    </row>
    <row r="898" spans="1:12">
      <c r="A898" s="46"/>
      <c r="B898" s="405"/>
      <c r="C898" s="405"/>
      <c r="D898" t="s">
        <v>15</v>
      </c>
      <c r="E898" s="217">
        <v>60</v>
      </c>
      <c r="G898" s="1">
        <f t="shared" si="19"/>
        <v>164.70000000000005</v>
      </c>
      <c r="K898" t="s">
        <v>15</v>
      </c>
      <c r="L898" s="217">
        <v>60</v>
      </c>
    </row>
    <row r="899" spans="1:12">
      <c r="A899" s="46"/>
      <c r="B899" s="405"/>
      <c r="C899" s="405"/>
      <c r="D899" t="s">
        <v>16</v>
      </c>
      <c r="E899" s="217">
        <v>5</v>
      </c>
      <c r="G899" s="1">
        <f t="shared" si="19"/>
        <v>169.70000000000005</v>
      </c>
      <c r="K899" t="s">
        <v>16</v>
      </c>
      <c r="L899" s="217">
        <v>5</v>
      </c>
    </row>
    <row r="900" spans="1:12">
      <c r="B900" s="405"/>
      <c r="C900" s="405"/>
      <c r="D900" s="381" t="s">
        <v>101</v>
      </c>
      <c r="E900" s="382">
        <v>28.3</v>
      </c>
      <c r="G900" s="1">
        <f t="shared" si="19"/>
        <v>198.00000000000006</v>
      </c>
      <c r="K900" s="381" t="s">
        <v>101</v>
      </c>
      <c r="L900" s="382">
        <v>28.3</v>
      </c>
    </row>
    <row r="901" spans="1:12">
      <c r="A901" s="30">
        <v>46074</v>
      </c>
      <c r="B901" s="405">
        <v>32545</v>
      </c>
      <c r="C901" s="405" t="s">
        <v>12</v>
      </c>
      <c r="D901" t="s">
        <v>13</v>
      </c>
      <c r="F901" s="1">
        <v>99.7</v>
      </c>
      <c r="G901" s="1">
        <f t="shared" si="19"/>
        <v>98.300000000000054</v>
      </c>
      <c r="L901" s="159">
        <f>SUBTOTAL(9,L888:L900)</f>
        <v>371.6</v>
      </c>
    </row>
    <row r="902" spans="1:12">
      <c r="A902" s="30">
        <v>46074</v>
      </c>
      <c r="B902" s="405">
        <v>32545</v>
      </c>
      <c r="C902" s="405" t="s">
        <v>12</v>
      </c>
      <c r="D902" t="s">
        <v>14</v>
      </c>
      <c r="F902" s="1">
        <v>5</v>
      </c>
      <c r="G902" s="1">
        <f t="shared" si="19"/>
        <v>93.300000000000054</v>
      </c>
    </row>
    <row r="903" spans="1:12">
      <c r="A903" s="30">
        <v>46074</v>
      </c>
      <c r="B903" s="405">
        <v>32545</v>
      </c>
      <c r="C903" s="405" t="s">
        <v>12</v>
      </c>
      <c r="D903" t="s">
        <v>15</v>
      </c>
      <c r="F903" s="1">
        <v>60</v>
      </c>
      <c r="G903" s="1">
        <f t="shared" si="19"/>
        <v>33.300000000000054</v>
      </c>
    </row>
    <row r="904" spans="1:12">
      <c r="A904" s="30">
        <v>46074</v>
      </c>
      <c r="B904" s="405">
        <v>32545</v>
      </c>
      <c r="C904" s="405" t="s">
        <v>12</v>
      </c>
      <c r="D904" t="s">
        <v>16</v>
      </c>
      <c r="F904" s="1">
        <v>5</v>
      </c>
      <c r="G904" s="1">
        <f t="shared" si="19"/>
        <v>28.300000000000054</v>
      </c>
    </row>
    <row r="905" spans="1:12">
      <c r="A905" s="30">
        <v>46074</v>
      </c>
      <c r="B905" s="405">
        <v>32545</v>
      </c>
      <c r="C905" s="405" t="s">
        <v>12</v>
      </c>
      <c r="D905" t="s">
        <v>101</v>
      </c>
      <c r="F905" s="1">
        <v>28.3</v>
      </c>
      <c r="G905" s="1">
        <f t="shared" si="19"/>
        <v>5.3290705182007514E-14</v>
      </c>
    </row>
    <row r="906" spans="1:12">
      <c r="A906" s="32">
        <v>46081</v>
      </c>
      <c r="B906" s="404" t="s">
        <v>11</v>
      </c>
      <c r="C906" s="404" t="s">
        <v>19</v>
      </c>
      <c r="D906" t="s">
        <v>13</v>
      </c>
      <c r="E906" s="44">
        <v>98.3</v>
      </c>
      <c r="G906" s="1">
        <f t="shared" si="19"/>
        <v>98.300000000000054</v>
      </c>
    </row>
    <row r="907" spans="1:12">
      <c r="B907" s="405"/>
      <c r="C907" s="405"/>
      <c r="D907" t="s">
        <v>14</v>
      </c>
      <c r="E907" s="44">
        <v>10</v>
      </c>
      <c r="G907" s="1">
        <f t="shared" si="19"/>
        <v>108.30000000000005</v>
      </c>
    </row>
    <row r="908" spans="1:12">
      <c r="B908" s="405"/>
      <c r="C908" s="405"/>
      <c r="D908" t="s">
        <v>15</v>
      </c>
      <c r="E908" s="217">
        <v>56</v>
      </c>
      <c r="G908" s="1">
        <f t="shared" si="19"/>
        <v>164.30000000000007</v>
      </c>
      <c r="J908" s="421" t="s">
        <v>242</v>
      </c>
      <c r="K908" s="421"/>
      <c r="L908" s="421"/>
    </row>
    <row r="909" spans="1:12">
      <c r="B909" s="405"/>
      <c r="C909" s="405"/>
      <c r="D909" t="s">
        <v>16</v>
      </c>
      <c r="E909" s="217">
        <v>5</v>
      </c>
      <c r="G909" s="1">
        <f t="shared" si="19"/>
        <v>169.30000000000007</v>
      </c>
      <c r="I909" s="11">
        <v>2026</v>
      </c>
      <c r="J909" s="404" t="s">
        <v>20</v>
      </c>
      <c r="K909" t="s">
        <v>13</v>
      </c>
      <c r="L909" s="217">
        <v>101.8</v>
      </c>
    </row>
    <row r="910" spans="1:12">
      <c r="A910" s="30">
        <v>46101</v>
      </c>
      <c r="B910" s="405">
        <v>32725</v>
      </c>
      <c r="C910" s="405" t="s">
        <v>19</v>
      </c>
      <c r="D910" t="s">
        <v>13</v>
      </c>
      <c r="F910" s="1">
        <v>98.3</v>
      </c>
      <c r="G910" s="1">
        <f t="shared" si="19"/>
        <v>71.000000000000071</v>
      </c>
      <c r="J910" s="405"/>
      <c r="K910" t="s">
        <v>14</v>
      </c>
      <c r="L910" s="217">
        <v>6</v>
      </c>
    </row>
    <row r="911" spans="1:12">
      <c r="A911" s="30">
        <v>46101</v>
      </c>
      <c r="B911" s="405">
        <v>32725</v>
      </c>
      <c r="C911" s="405" t="s">
        <v>19</v>
      </c>
      <c r="D911" t="s">
        <v>14</v>
      </c>
      <c r="F911" s="1">
        <v>10</v>
      </c>
      <c r="G911" s="1">
        <f t="shared" si="19"/>
        <v>61.000000000000071</v>
      </c>
      <c r="J911" s="405"/>
      <c r="K911" t="s">
        <v>15</v>
      </c>
      <c r="L911" s="217">
        <v>60</v>
      </c>
    </row>
    <row r="912" spans="1:12">
      <c r="A912" s="30">
        <v>46101</v>
      </c>
      <c r="B912" s="405">
        <v>32725</v>
      </c>
      <c r="C912" s="405" t="s">
        <v>19</v>
      </c>
      <c r="D912" t="s">
        <v>15</v>
      </c>
      <c r="F912" s="1">
        <v>56</v>
      </c>
      <c r="G912" s="1">
        <f t="shared" si="19"/>
        <v>5.0000000000000711</v>
      </c>
      <c r="J912" s="405"/>
      <c r="K912" t="s">
        <v>16</v>
      </c>
      <c r="L912" s="217">
        <v>5</v>
      </c>
    </row>
    <row r="913" spans="1:12">
      <c r="A913" s="30">
        <v>46101</v>
      </c>
      <c r="B913" s="405">
        <v>32725</v>
      </c>
      <c r="C913" s="405" t="s">
        <v>19</v>
      </c>
      <c r="D913" t="s">
        <v>16</v>
      </c>
      <c r="F913" s="1">
        <v>5</v>
      </c>
      <c r="G913" s="1">
        <f t="shared" si="19"/>
        <v>7.1054273576010019E-14</v>
      </c>
      <c r="L913" s="159">
        <f>SUBTOTAL(9,L909:L912)</f>
        <v>172.8</v>
      </c>
    </row>
    <row r="914" spans="1:12">
      <c r="A914" s="68">
        <v>46112</v>
      </c>
      <c r="B914" s="404" t="s">
        <v>11</v>
      </c>
      <c r="C914" s="404" t="s">
        <v>20</v>
      </c>
      <c r="D914" t="s">
        <v>13</v>
      </c>
      <c r="E914" s="217">
        <v>101.8</v>
      </c>
      <c r="G914" s="1">
        <f t="shared" si="19"/>
        <v>101.80000000000007</v>
      </c>
    </row>
    <row r="915" spans="1:12">
      <c r="A915" s="46"/>
      <c r="B915" s="405"/>
      <c r="C915" s="405"/>
      <c r="D915" t="s">
        <v>14</v>
      </c>
      <c r="E915" s="217">
        <v>6</v>
      </c>
      <c r="G915" s="1">
        <f t="shared" si="19"/>
        <v>107.80000000000007</v>
      </c>
    </row>
    <row r="916" spans="1:12">
      <c r="A916" s="46"/>
      <c r="B916" s="405"/>
      <c r="C916" s="405"/>
      <c r="D916" t="s">
        <v>15</v>
      </c>
      <c r="E916" s="217">
        <v>60</v>
      </c>
      <c r="G916" s="1">
        <f t="shared" si="19"/>
        <v>167.80000000000007</v>
      </c>
    </row>
    <row r="917" spans="1:12">
      <c r="A917" s="46"/>
      <c r="B917" s="405"/>
      <c r="C917" s="405"/>
      <c r="D917" t="s">
        <v>16</v>
      </c>
      <c r="E917" s="217">
        <v>5</v>
      </c>
      <c r="G917" s="1">
        <f t="shared" si="19"/>
        <v>172.80000000000007</v>
      </c>
    </row>
    <row r="918" spans="1:12">
      <c r="A918" s="30">
        <v>46137</v>
      </c>
      <c r="B918" s="405">
        <v>32962</v>
      </c>
      <c r="C918" s="405" t="s">
        <v>20</v>
      </c>
      <c r="D918" t="s">
        <v>13</v>
      </c>
      <c r="F918" s="1">
        <v>101.8</v>
      </c>
      <c r="G918" s="1">
        <f t="shared" si="19"/>
        <v>71.000000000000071</v>
      </c>
    </row>
    <row r="919" spans="1:12">
      <c r="A919" s="30">
        <v>46137</v>
      </c>
      <c r="B919" s="405">
        <v>32962</v>
      </c>
      <c r="C919" s="405" t="s">
        <v>20</v>
      </c>
      <c r="D919" t="s">
        <v>14</v>
      </c>
      <c r="F919" s="1">
        <v>6</v>
      </c>
      <c r="G919" s="1">
        <f t="shared" si="19"/>
        <v>65.000000000000071</v>
      </c>
    </row>
    <row r="920" spans="1:12">
      <c r="A920" s="30">
        <v>46137</v>
      </c>
      <c r="B920" s="405">
        <v>32962</v>
      </c>
      <c r="C920" s="405" t="s">
        <v>20</v>
      </c>
      <c r="D920" t="s">
        <v>15</v>
      </c>
      <c r="F920" s="1">
        <v>60</v>
      </c>
      <c r="G920" s="1">
        <f t="shared" si="19"/>
        <v>5.0000000000000711</v>
      </c>
    </row>
    <row r="921" spans="1:12">
      <c r="A921" s="30">
        <v>46137</v>
      </c>
      <c r="B921" s="405">
        <v>32962</v>
      </c>
      <c r="C921" s="405" t="s">
        <v>20</v>
      </c>
      <c r="D921" t="s">
        <v>16</v>
      </c>
      <c r="F921" s="1">
        <v>5</v>
      </c>
      <c r="G921" s="1">
        <f t="shared" si="19"/>
        <v>7.1054273576010019E-14</v>
      </c>
    </row>
    <row r="922" spans="1:12">
      <c r="B922" s="405"/>
      <c r="C922" s="405"/>
      <c r="G922" s="1">
        <f t="shared" si="19"/>
        <v>7.1054273576010019E-14</v>
      </c>
    </row>
    <row r="923" spans="1:12">
      <c r="B923" s="405"/>
      <c r="C923" s="405"/>
      <c r="G923" s="1">
        <f t="shared" si="19"/>
        <v>7.1054273576010019E-14</v>
      </c>
    </row>
    <row r="924" spans="1:12">
      <c r="B924" s="405"/>
      <c r="C924" s="405"/>
      <c r="G924" s="1">
        <f t="shared" si="19"/>
        <v>7.1054273576010019E-14</v>
      </c>
    </row>
    <row r="925" spans="1:12">
      <c r="B925" s="405"/>
      <c r="C925" s="405"/>
      <c r="G925" s="1">
        <f t="shared" si="19"/>
        <v>7.1054273576010019E-14</v>
      </c>
    </row>
    <row r="926" spans="1:12">
      <c r="B926" s="405"/>
      <c r="C926" s="405"/>
      <c r="G926" s="1">
        <f t="shared" si="19"/>
        <v>7.1054273576010019E-14</v>
      </c>
    </row>
    <row r="927" spans="1:12">
      <c r="B927" s="405"/>
      <c r="C927" s="405"/>
      <c r="G927" s="1">
        <f t="shared" si="19"/>
        <v>7.1054273576010019E-14</v>
      </c>
    </row>
    <row r="928" spans="1:12">
      <c r="B928" s="405"/>
      <c r="C928" s="405"/>
      <c r="G928" s="1">
        <f t="shared" si="19"/>
        <v>7.1054273576010019E-14</v>
      </c>
    </row>
    <row r="929" spans="2:7">
      <c r="B929" s="405"/>
      <c r="C929" s="405"/>
      <c r="G929" s="1">
        <f t="shared" si="19"/>
        <v>7.1054273576010019E-14</v>
      </c>
    </row>
    <row r="930" spans="2:7">
      <c r="B930" s="405"/>
      <c r="C930" s="405"/>
      <c r="G930" s="1">
        <f t="shared" si="19"/>
        <v>7.1054273576010019E-14</v>
      </c>
    </row>
    <row r="931" spans="2:7">
      <c r="B931" s="405"/>
      <c r="C931" s="405"/>
      <c r="G931" s="1">
        <f t="shared" si="19"/>
        <v>7.1054273576010019E-14</v>
      </c>
    </row>
    <row r="932" spans="2:7">
      <c r="B932" s="405"/>
      <c r="C932" s="405"/>
      <c r="G932" s="1">
        <f t="shared" si="19"/>
        <v>7.1054273576010019E-14</v>
      </c>
    </row>
    <row r="933" spans="2:7">
      <c r="B933" s="405"/>
      <c r="C933" s="405"/>
      <c r="G933" s="1">
        <f t="shared" si="19"/>
        <v>7.1054273576010019E-14</v>
      </c>
    </row>
    <row r="934" spans="2:7">
      <c r="B934" s="405"/>
      <c r="C934" s="405"/>
      <c r="G934" s="1">
        <f t="shared" si="19"/>
        <v>7.1054273576010019E-14</v>
      </c>
    </row>
    <row r="935" spans="2:7">
      <c r="B935" s="405"/>
      <c r="C935" s="405"/>
      <c r="G935" s="1">
        <f t="shared" si="19"/>
        <v>7.1054273576010019E-14</v>
      </c>
    </row>
    <row r="936" spans="2:7">
      <c r="B936" s="405"/>
      <c r="C936" s="405"/>
      <c r="G936" s="1">
        <f t="shared" si="19"/>
        <v>7.1054273576010019E-14</v>
      </c>
    </row>
    <row r="937" spans="2:7">
      <c r="B937" s="405"/>
      <c r="C937" s="405"/>
      <c r="G937" s="1">
        <f t="shared" si="19"/>
        <v>7.1054273576010019E-14</v>
      </c>
    </row>
    <row r="938" spans="2:7">
      <c r="B938" s="405"/>
      <c r="C938" s="405"/>
      <c r="G938" s="1">
        <f t="shared" si="19"/>
        <v>7.1054273576010019E-14</v>
      </c>
    </row>
    <row r="939" spans="2:7">
      <c r="B939" s="405"/>
      <c r="C939" s="405"/>
      <c r="G939" s="1">
        <f t="shared" si="19"/>
        <v>7.1054273576010019E-14</v>
      </c>
    </row>
    <row r="940" spans="2:7">
      <c r="B940" s="405"/>
      <c r="C940" s="405"/>
      <c r="G940" s="1">
        <f t="shared" si="19"/>
        <v>7.1054273576010019E-14</v>
      </c>
    </row>
    <row r="941" spans="2:7">
      <c r="B941" s="405"/>
      <c r="C941" s="405"/>
      <c r="G941" s="1">
        <f t="shared" si="19"/>
        <v>7.1054273576010019E-14</v>
      </c>
    </row>
    <row r="942" spans="2:7">
      <c r="B942" s="405"/>
      <c r="C942" s="405"/>
      <c r="G942" s="1">
        <f t="shared" si="19"/>
        <v>7.1054273576010019E-14</v>
      </c>
    </row>
    <row r="943" spans="2:7">
      <c r="B943" s="405"/>
      <c r="C943" s="405"/>
      <c r="G943" s="1">
        <f t="shared" si="19"/>
        <v>7.1054273576010019E-14</v>
      </c>
    </row>
    <row r="944" spans="2:7">
      <c r="B944" s="405"/>
      <c r="C944" s="405"/>
      <c r="G944" s="1">
        <f t="shared" si="19"/>
        <v>7.1054273576010019E-14</v>
      </c>
    </row>
    <row r="945" spans="2:7">
      <c r="B945" s="405"/>
      <c r="C945" s="405"/>
      <c r="G945" s="1">
        <f t="shared" si="19"/>
        <v>7.1054273576010019E-14</v>
      </c>
    </row>
    <row r="946" spans="2:7">
      <c r="B946" s="405"/>
      <c r="C946" s="405"/>
      <c r="G946" s="1">
        <f t="shared" si="19"/>
        <v>7.1054273576010019E-14</v>
      </c>
    </row>
    <row r="947" spans="2:7">
      <c r="B947" s="405"/>
      <c r="C947" s="405"/>
      <c r="G947" s="1">
        <f t="shared" si="19"/>
        <v>7.1054273576010019E-14</v>
      </c>
    </row>
    <row r="948" spans="2:7">
      <c r="B948" s="405"/>
      <c r="C948" s="405"/>
      <c r="G948" s="1">
        <f t="shared" si="19"/>
        <v>7.1054273576010019E-14</v>
      </c>
    </row>
    <row r="949" spans="2:7">
      <c r="B949" s="405"/>
      <c r="C949" s="405"/>
      <c r="G949" s="1">
        <f t="shared" ref="G949:G1012" si="20">+G948+E949-F949</f>
        <v>7.1054273576010019E-14</v>
      </c>
    </row>
    <row r="950" spans="2:7">
      <c r="B950" s="405"/>
      <c r="C950" s="405"/>
      <c r="G950" s="1">
        <f t="shared" si="20"/>
        <v>7.1054273576010019E-14</v>
      </c>
    </row>
    <row r="951" spans="2:7">
      <c r="B951" s="405"/>
      <c r="C951" s="405"/>
      <c r="G951" s="1">
        <f t="shared" si="20"/>
        <v>7.1054273576010019E-14</v>
      </c>
    </row>
    <row r="952" spans="2:7">
      <c r="B952" s="405"/>
      <c r="C952" s="405"/>
      <c r="G952" s="1">
        <f t="shared" si="20"/>
        <v>7.1054273576010019E-14</v>
      </c>
    </row>
    <row r="953" spans="2:7">
      <c r="B953" s="405"/>
      <c r="C953" s="405"/>
      <c r="G953" s="1">
        <f t="shared" si="20"/>
        <v>7.1054273576010019E-14</v>
      </c>
    </row>
    <row r="954" spans="2:7">
      <c r="B954" s="405"/>
      <c r="C954" s="405"/>
      <c r="G954" s="1">
        <f t="shared" si="20"/>
        <v>7.1054273576010019E-14</v>
      </c>
    </row>
    <row r="955" spans="2:7">
      <c r="B955" s="405"/>
      <c r="C955" s="405"/>
      <c r="G955" s="1">
        <f t="shared" si="20"/>
        <v>7.1054273576010019E-14</v>
      </c>
    </row>
    <row r="956" spans="2:7">
      <c r="B956" s="405"/>
      <c r="C956" s="405"/>
      <c r="G956" s="1">
        <f t="shared" si="20"/>
        <v>7.1054273576010019E-14</v>
      </c>
    </row>
    <row r="957" spans="2:7">
      <c r="B957" s="405"/>
      <c r="C957" s="405"/>
      <c r="G957" s="1">
        <f t="shared" si="20"/>
        <v>7.1054273576010019E-14</v>
      </c>
    </row>
    <row r="958" spans="2:7">
      <c r="B958" s="405"/>
      <c r="C958" s="405"/>
      <c r="G958" s="1">
        <f t="shared" si="20"/>
        <v>7.1054273576010019E-14</v>
      </c>
    </row>
    <row r="959" spans="2:7">
      <c r="B959" s="405"/>
      <c r="C959" s="405"/>
      <c r="G959" s="1">
        <f t="shared" si="20"/>
        <v>7.1054273576010019E-14</v>
      </c>
    </row>
    <row r="960" spans="2:7">
      <c r="B960" s="405"/>
      <c r="C960" s="405"/>
      <c r="G960" s="1">
        <f t="shared" si="20"/>
        <v>7.1054273576010019E-14</v>
      </c>
    </row>
    <row r="961" spans="2:7">
      <c r="B961" s="405"/>
      <c r="C961" s="405"/>
      <c r="G961" s="1">
        <f t="shared" si="20"/>
        <v>7.1054273576010019E-14</v>
      </c>
    </row>
    <row r="962" spans="2:7">
      <c r="B962" s="405"/>
      <c r="C962" s="405"/>
      <c r="G962" s="1">
        <f t="shared" si="20"/>
        <v>7.1054273576010019E-14</v>
      </c>
    </row>
    <row r="963" spans="2:7">
      <c r="B963" s="405"/>
      <c r="C963" s="405"/>
      <c r="G963" s="1">
        <f t="shared" si="20"/>
        <v>7.1054273576010019E-14</v>
      </c>
    </row>
    <row r="964" spans="2:7">
      <c r="B964" s="405"/>
      <c r="C964" s="405"/>
      <c r="G964" s="1">
        <f t="shared" si="20"/>
        <v>7.1054273576010019E-14</v>
      </c>
    </row>
    <row r="965" spans="2:7">
      <c r="B965" s="405"/>
      <c r="C965" s="405"/>
      <c r="G965" s="1">
        <f t="shared" si="20"/>
        <v>7.1054273576010019E-14</v>
      </c>
    </row>
    <row r="966" spans="2:7">
      <c r="B966" s="405"/>
      <c r="C966" s="405"/>
      <c r="G966" s="1">
        <f t="shared" si="20"/>
        <v>7.1054273576010019E-14</v>
      </c>
    </row>
    <row r="967" spans="2:7">
      <c r="B967" s="405"/>
      <c r="C967" s="405"/>
      <c r="G967" s="1">
        <f t="shared" si="20"/>
        <v>7.1054273576010019E-14</v>
      </c>
    </row>
    <row r="968" spans="2:7">
      <c r="B968" s="405"/>
      <c r="C968" s="405"/>
      <c r="G968" s="1">
        <f t="shared" si="20"/>
        <v>7.1054273576010019E-14</v>
      </c>
    </row>
    <row r="969" spans="2:7">
      <c r="B969" s="405"/>
      <c r="C969" s="405"/>
      <c r="G969" s="1">
        <f t="shared" si="20"/>
        <v>7.1054273576010019E-14</v>
      </c>
    </row>
    <row r="970" spans="2:7">
      <c r="B970" s="405"/>
      <c r="C970" s="405"/>
      <c r="G970" s="1">
        <f t="shared" si="20"/>
        <v>7.1054273576010019E-14</v>
      </c>
    </row>
    <row r="971" spans="2:7">
      <c r="B971" s="405"/>
      <c r="C971" s="405"/>
      <c r="G971" s="1">
        <f t="shared" si="20"/>
        <v>7.1054273576010019E-14</v>
      </c>
    </row>
    <row r="972" spans="2:7">
      <c r="B972" s="405"/>
      <c r="C972" s="405"/>
      <c r="G972" s="1">
        <f t="shared" si="20"/>
        <v>7.1054273576010019E-14</v>
      </c>
    </row>
    <row r="973" spans="2:7">
      <c r="B973" s="405"/>
      <c r="C973" s="405"/>
      <c r="G973" s="1">
        <f t="shared" si="20"/>
        <v>7.1054273576010019E-14</v>
      </c>
    </row>
    <row r="974" spans="2:7">
      <c r="B974" s="405"/>
      <c r="C974" s="405"/>
      <c r="G974" s="1">
        <f t="shared" si="20"/>
        <v>7.1054273576010019E-14</v>
      </c>
    </row>
    <row r="975" spans="2:7">
      <c r="B975" s="405"/>
      <c r="C975" s="405"/>
      <c r="G975" s="1">
        <f t="shared" si="20"/>
        <v>7.1054273576010019E-14</v>
      </c>
    </row>
    <row r="976" spans="2:7">
      <c r="B976" s="405"/>
      <c r="C976" s="405"/>
      <c r="G976" s="1">
        <f t="shared" si="20"/>
        <v>7.1054273576010019E-14</v>
      </c>
    </row>
    <row r="977" spans="2:7">
      <c r="B977" s="405"/>
      <c r="C977" s="405"/>
      <c r="G977" s="1">
        <f t="shared" si="20"/>
        <v>7.1054273576010019E-14</v>
      </c>
    </row>
    <row r="978" spans="2:7">
      <c r="B978" s="405"/>
      <c r="C978" s="405"/>
      <c r="G978" s="1">
        <f t="shared" si="20"/>
        <v>7.1054273576010019E-14</v>
      </c>
    </row>
    <row r="979" spans="2:7">
      <c r="B979" s="405"/>
      <c r="C979" s="405"/>
      <c r="G979" s="1">
        <f t="shared" si="20"/>
        <v>7.1054273576010019E-14</v>
      </c>
    </row>
    <row r="980" spans="2:7">
      <c r="B980" s="405"/>
      <c r="C980" s="405"/>
      <c r="G980" s="1">
        <f t="shared" si="20"/>
        <v>7.1054273576010019E-14</v>
      </c>
    </row>
    <row r="981" spans="2:7">
      <c r="B981" s="405"/>
      <c r="C981" s="405"/>
      <c r="G981" s="1">
        <f t="shared" si="20"/>
        <v>7.1054273576010019E-14</v>
      </c>
    </row>
    <row r="982" spans="2:7">
      <c r="B982" s="405"/>
      <c r="C982" s="405"/>
      <c r="G982" s="1">
        <f t="shared" si="20"/>
        <v>7.1054273576010019E-14</v>
      </c>
    </row>
    <row r="983" spans="2:7">
      <c r="B983" s="405"/>
      <c r="C983" s="405"/>
      <c r="G983" s="1">
        <f t="shared" si="20"/>
        <v>7.1054273576010019E-14</v>
      </c>
    </row>
    <row r="984" spans="2:7">
      <c r="B984" s="405"/>
      <c r="C984" s="405"/>
      <c r="G984" s="1">
        <f t="shared" si="20"/>
        <v>7.1054273576010019E-14</v>
      </c>
    </row>
    <row r="985" spans="2:7">
      <c r="B985" s="405"/>
      <c r="C985" s="405"/>
      <c r="G985" s="1">
        <f t="shared" si="20"/>
        <v>7.1054273576010019E-14</v>
      </c>
    </row>
    <row r="986" spans="2:7">
      <c r="B986" s="405"/>
      <c r="C986" s="405"/>
      <c r="G986" s="1">
        <f t="shared" si="20"/>
        <v>7.1054273576010019E-14</v>
      </c>
    </row>
    <row r="987" spans="2:7">
      <c r="B987" s="405"/>
      <c r="C987" s="405"/>
      <c r="G987" s="1">
        <f t="shared" si="20"/>
        <v>7.1054273576010019E-14</v>
      </c>
    </row>
    <row r="988" spans="2:7">
      <c r="B988" s="405"/>
      <c r="C988" s="405"/>
      <c r="G988" s="1">
        <f t="shared" si="20"/>
        <v>7.1054273576010019E-14</v>
      </c>
    </row>
    <row r="989" spans="2:7">
      <c r="B989" s="405"/>
      <c r="C989" s="405"/>
      <c r="G989" s="1">
        <f t="shared" si="20"/>
        <v>7.1054273576010019E-14</v>
      </c>
    </row>
    <row r="990" spans="2:7">
      <c r="B990" s="405"/>
      <c r="C990" s="405"/>
      <c r="G990" s="1">
        <f t="shared" si="20"/>
        <v>7.1054273576010019E-14</v>
      </c>
    </row>
    <row r="991" spans="2:7">
      <c r="B991" s="405"/>
      <c r="C991" s="405"/>
      <c r="G991" s="1">
        <f t="shared" si="20"/>
        <v>7.1054273576010019E-14</v>
      </c>
    </row>
    <row r="992" spans="2:7">
      <c r="B992" s="405"/>
      <c r="C992" s="405"/>
      <c r="G992" s="1">
        <f t="shared" si="20"/>
        <v>7.1054273576010019E-14</v>
      </c>
    </row>
    <row r="993" spans="2:7">
      <c r="B993" s="405"/>
      <c r="C993" s="405"/>
      <c r="G993" s="1">
        <f t="shared" si="20"/>
        <v>7.1054273576010019E-14</v>
      </c>
    </row>
    <row r="994" spans="2:7">
      <c r="B994" s="405"/>
      <c r="C994" s="405"/>
      <c r="G994" s="1">
        <f t="shared" si="20"/>
        <v>7.1054273576010019E-14</v>
      </c>
    </row>
    <row r="995" spans="2:7">
      <c r="B995" s="405"/>
      <c r="C995" s="405"/>
      <c r="G995" s="1">
        <f t="shared" si="20"/>
        <v>7.1054273576010019E-14</v>
      </c>
    </row>
    <row r="996" spans="2:7">
      <c r="B996" s="405"/>
      <c r="C996" s="405"/>
      <c r="G996" s="1">
        <f t="shared" si="20"/>
        <v>7.1054273576010019E-14</v>
      </c>
    </row>
    <row r="997" spans="2:7">
      <c r="B997" s="405"/>
      <c r="C997" s="405"/>
      <c r="G997" s="1">
        <f t="shared" si="20"/>
        <v>7.1054273576010019E-14</v>
      </c>
    </row>
    <row r="998" spans="2:7">
      <c r="B998" s="405"/>
      <c r="C998" s="405"/>
      <c r="G998" s="1">
        <f t="shared" si="20"/>
        <v>7.1054273576010019E-14</v>
      </c>
    </row>
    <row r="999" spans="2:7">
      <c r="B999" s="405"/>
      <c r="C999" s="405"/>
      <c r="G999" s="1">
        <f t="shared" si="20"/>
        <v>7.1054273576010019E-14</v>
      </c>
    </row>
    <row r="1000" spans="2:7">
      <c r="B1000" s="405"/>
      <c r="C1000" s="405"/>
      <c r="G1000" s="1">
        <f t="shared" si="20"/>
        <v>7.1054273576010019E-14</v>
      </c>
    </row>
    <row r="1001" spans="2:7">
      <c r="B1001" s="405"/>
      <c r="C1001" s="405"/>
      <c r="G1001" s="1">
        <f t="shared" si="20"/>
        <v>7.1054273576010019E-14</v>
      </c>
    </row>
    <row r="1002" spans="2:7">
      <c r="B1002" s="405"/>
      <c r="C1002" s="405"/>
      <c r="G1002" s="1">
        <f t="shared" si="20"/>
        <v>7.1054273576010019E-14</v>
      </c>
    </row>
    <row r="1003" spans="2:7">
      <c r="B1003" s="405"/>
      <c r="C1003" s="405"/>
      <c r="G1003" s="1">
        <f t="shared" si="20"/>
        <v>7.1054273576010019E-14</v>
      </c>
    </row>
    <row r="1004" spans="2:7">
      <c r="B1004" s="405"/>
      <c r="C1004" s="405"/>
      <c r="G1004" s="1">
        <f t="shared" si="20"/>
        <v>7.1054273576010019E-14</v>
      </c>
    </row>
    <row r="1005" spans="2:7">
      <c r="B1005" s="405"/>
      <c r="C1005" s="405"/>
      <c r="G1005" s="1">
        <f t="shared" si="20"/>
        <v>7.1054273576010019E-14</v>
      </c>
    </row>
    <row r="1006" spans="2:7">
      <c r="B1006" s="405"/>
      <c r="C1006" s="405"/>
      <c r="G1006" s="1">
        <f t="shared" si="20"/>
        <v>7.1054273576010019E-14</v>
      </c>
    </row>
    <row r="1007" spans="2:7">
      <c r="B1007" s="405"/>
      <c r="C1007" s="405"/>
      <c r="G1007" s="1">
        <f t="shared" si="20"/>
        <v>7.1054273576010019E-14</v>
      </c>
    </row>
    <row r="1008" spans="2:7">
      <c r="B1008" s="405"/>
      <c r="C1008" s="405"/>
      <c r="G1008" s="1">
        <f t="shared" si="20"/>
        <v>7.1054273576010019E-14</v>
      </c>
    </row>
    <row r="1009" spans="2:7">
      <c r="B1009" s="405"/>
      <c r="C1009" s="405"/>
      <c r="G1009" s="1">
        <f t="shared" si="20"/>
        <v>7.1054273576010019E-14</v>
      </c>
    </row>
    <row r="1010" spans="2:7">
      <c r="B1010" s="405"/>
      <c r="C1010" s="405"/>
      <c r="G1010" s="1">
        <f t="shared" si="20"/>
        <v>7.1054273576010019E-14</v>
      </c>
    </row>
    <row r="1011" spans="2:7">
      <c r="B1011" s="405"/>
      <c r="C1011" s="405"/>
      <c r="G1011" s="1">
        <f t="shared" si="20"/>
        <v>7.1054273576010019E-14</v>
      </c>
    </row>
    <row r="1012" spans="2:7">
      <c r="B1012" s="405"/>
      <c r="C1012" s="405"/>
      <c r="G1012" s="1">
        <f t="shared" si="20"/>
        <v>7.1054273576010019E-14</v>
      </c>
    </row>
    <row r="1013" spans="2:7">
      <c r="B1013" s="405"/>
      <c r="C1013" s="405"/>
      <c r="G1013" s="1">
        <f t="shared" ref="G1013:G1076" si="21">+G1012+E1013-F1013</f>
        <v>7.1054273576010019E-14</v>
      </c>
    </row>
    <row r="1014" spans="2:7">
      <c r="B1014" s="405"/>
      <c r="C1014" s="405"/>
      <c r="G1014" s="1">
        <f t="shared" si="21"/>
        <v>7.1054273576010019E-14</v>
      </c>
    </row>
    <row r="1015" spans="2:7">
      <c r="B1015" s="405"/>
      <c r="C1015" s="405"/>
      <c r="G1015" s="1">
        <f t="shared" si="21"/>
        <v>7.1054273576010019E-14</v>
      </c>
    </row>
    <row r="1016" spans="2:7">
      <c r="B1016" s="405"/>
      <c r="C1016" s="405"/>
      <c r="G1016" s="1">
        <f t="shared" si="21"/>
        <v>7.1054273576010019E-14</v>
      </c>
    </row>
    <row r="1017" spans="2:7">
      <c r="B1017" s="405"/>
      <c r="C1017" s="405"/>
      <c r="G1017" s="1">
        <f t="shared" si="21"/>
        <v>7.1054273576010019E-14</v>
      </c>
    </row>
    <row r="1018" spans="2:7">
      <c r="B1018" s="405"/>
      <c r="C1018" s="405"/>
      <c r="G1018" s="1">
        <f t="shared" si="21"/>
        <v>7.1054273576010019E-14</v>
      </c>
    </row>
    <row r="1019" spans="2:7">
      <c r="B1019" s="405"/>
      <c r="C1019" s="405"/>
      <c r="G1019" s="1">
        <f t="shared" si="21"/>
        <v>7.1054273576010019E-14</v>
      </c>
    </row>
    <row r="1020" spans="2:7">
      <c r="B1020" s="405"/>
      <c r="C1020" s="405"/>
      <c r="G1020" s="1">
        <f t="shared" si="21"/>
        <v>7.1054273576010019E-14</v>
      </c>
    </row>
    <row r="1021" spans="2:7">
      <c r="B1021" s="405"/>
      <c r="C1021" s="405"/>
      <c r="G1021" s="1">
        <f t="shared" si="21"/>
        <v>7.1054273576010019E-14</v>
      </c>
    </row>
    <row r="1022" spans="2:7">
      <c r="B1022" s="405"/>
      <c r="C1022" s="405"/>
      <c r="G1022" s="1">
        <f t="shared" si="21"/>
        <v>7.1054273576010019E-14</v>
      </c>
    </row>
    <row r="1023" spans="2:7">
      <c r="B1023" s="405"/>
      <c r="C1023" s="405"/>
      <c r="G1023" s="1">
        <f t="shared" si="21"/>
        <v>7.1054273576010019E-14</v>
      </c>
    </row>
    <row r="1024" spans="2:7">
      <c r="B1024" s="405"/>
      <c r="C1024" s="405"/>
      <c r="G1024" s="1">
        <f t="shared" si="21"/>
        <v>7.1054273576010019E-14</v>
      </c>
    </row>
    <row r="1025" spans="2:7">
      <c r="B1025" s="405"/>
      <c r="C1025" s="405"/>
      <c r="G1025" s="1">
        <f t="shared" si="21"/>
        <v>7.1054273576010019E-14</v>
      </c>
    </row>
    <row r="1026" spans="2:7">
      <c r="B1026" s="405"/>
      <c r="C1026" s="405"/>
      <c r="G1026" s="1">
        <f t="shared" si="21"/>
        <v>7.1054273576010019E-14</v>
      </c>
    </row>
    <row r="1027" spans="2:7">
      <c r="B1027" s="405"/>
      <c r="C1027" s="405"/>
      <c r="G1027" s="1">
        <f t="shared" si="21"/>
        <v>7.1054273576010019E-14</v>
      </c>
    </row>
    <row r="1028" spans="2:7">
      <c r="B1028" s="405"/>
      <c r="C1028" s="405"/>
      <c r="G1028" s="1">
        <f t="shared" si="21"/>
        <v>7.1054273576010019E-14</v>
      </c>
    </row>
    <row r="1029" spans="2:7">
      <c r="B1029" s="405"/>
      <c r="C1029" s="405"/>
      <c r="G1029" s="1">
        <f t="shared" si="21"/>
        <v>7.1054273576010019E-14</v>
      </c>
    </row>
    <row r="1030" spans="2:7">
      <c r="B1030" s="405"/>
      <c r="C1030" s="405"/>
      <c r="G1030" s="1">
        <f t="shared" si="21"/>
        <v>7.1054273576010019E-14</v>
      </c>
    </row>
    <row r="1031" spans="2:7">
      <c r="B1031" s="405"/>
      <c r="C1031" s="405"/>
      <c r="G1031" s="1">
        <f t="shared" si="21"/>
        <v>7.1054273576010019E-14</v>
      </c>
    </row>
    <row r="1032" spans="2:7">
      <c r="B1032" s="405"/>
      <c r="C1032" s="405"/>
      <c r="G1032" s="1">
        <f t="shared" si="21"/>
        <v>7.1054273576010019E-14</v>
      </c>
    </row>
    <row r="1033" spans="2:7">
      <c r="B1033" s="405"/>
      <c r="C1033" s="405"/>
      <c r="G1033" s="1">
        <f t="shared" si="21"/>
        <v>7.1054273576010019E-14</v>
      </c>
    </row>
    <row r="1034" spans="2:7">
      <c r="B1034" s="405"/>
      <c r="C1034" s="405"/>
      <c r="G1034" s="1">
        <f t="shared" si="21"/>
        <v>7.1054273576010019E-14</v>
      </c>
    </row>
    <row r="1035" spans="2:7">
      <c r="B1035" s="405"/>
      <c r="C1035" s="405"/>
      <c r="G1035" s="1">
        <f t="shared" si="21"/>
        <v>7.1054273576010019E-14</v>
      </c>
    </row>
    <row r="1036" spans="2:7">
      <c r="B1036" s="405"/>
      <c r="C1036" s="405"/>
      <c r="G1036" s="1">
        <f t="shared" si="21"/>
        <v>7.1054273576010019E-14</v>
      </c>
    </row>
    <row r="1037" spans="2:7">
      <c r="B1037" s="405"/>
      <c r="C1037" s="405"/>
      <c r="G1037" s="1">
        <f t="shared" si="21"/>
        <v>7.1054273576010019E-14</v>
      </c>
    </row>
    <row r="1038" spans="2:7">
      <c r="B1038" s="405"/>
      <c r="C1038" s="405"/>
      <c r="G1038" s="1">
        <f t="shared" si="21"/>
        <v>7.1054273576010019E-14</v>
      </c>
    </row>
    <row r="1039" spans="2:7">
      <c r="B1039" s="405"/>
      <c r="C1039" s="405"/>
      <c r="G1039" s="1">
        <f t="shared" si="21"/>
        <v>7.1054273576010019E-14</v>
      </c>
    </row>
    <row r="1040" spans="2:7">
      <c r="B1040" s="405"/>
      <c r="C1040" s="405"/>
      <c r="G1040" s="1">
        <f t="shared" si="21"/>
        <v>7.1054273576010019E-14</v>
      </c>
    </row>
    <row r="1041" spans="2:7">
      <c r="B1041" s="405"/>
      <c r="C1041" s="405"/>
      <c r="G1041" s="1">
        <f t="shared" si="21"/>
        <v>7.1054273576010019E-14</v>
      </c>
    </row>
    <row r="1042" spans="2:7">
      <c r="B1042" s="405"/>
      <c r="C1042" s="405"/>
      <c r="G1042" s="1">
        <f t="shared" si="21"/>
        <v>7.1054273576010019E-14</v>
      </c>
    </row>
    <row r="1043" spans="2:7">
      <c r="B1043" s="405"/>
      <c r="C1043" s="405"/>
      <c r="G1043" s="1">
        <f t="shared" si="21"/>
        <v>7.1054273576010019E-14</v>
      </c>
    </row>
    <row r="1044" spans="2:7">
      <c r="B1044" s="405"/>
      <c r="C1044" s="405"/>
      <c r="G1044" s="1">
        <f t="shared" si="21"/>
        <v>7.1054273576010019E-14</v>
      </c>
    </row>
    <row r="1045" spans="2:7">
      <c r="B1045" s="405"/>
      <c r="C1045" s="405"/>
      <c r="G1045" s="1">
        <f t="shared" si="21"/>
        <v>7.1054273576010019E-14</v>
      </c>
    </row>
    <row r="1046" spans="2:7">
      <c r="B1046" s="405"/>
      <c r="C1046" s="405"/>
      <c r="G1046" s="1">
        <f t="shared" si="21"/>
        <v>7.1054273576010019E-14</v>
      </c>
    </row>
    <row r="1047" spans="2:7">
      <c r="B1047" s="405"/>
      <c r="C1047" s="405"/>
      <c r="G1047" s="1">
        <f t="shared" si="21"/>
        <v>7.1054273576010019E-14</v>
      </c>
    </row>
    <row r="1048" spans="2:7">
      <c r="B1048" s="405"/>
      <c r="C1048" s="405"/>
      <c r="G1048" s="1">
        <f t="shared" si="21"/>
        <v>7.1054273576010019E-14</v>
      </c>
    </row>
    <row r="1049" spans="2:7">
      <c r="B1049" s="405"/>
      <c r="C1049" s="405"/>
      <c r="G1049" s="1">
        <f t="shared" si="21"/>
        <v>7.1054273576010019E-14</v>
      </c>
    </row>
    <row r="1050" spans="2:7">
      <c r="B1050" s="405"/>
      <c r="C1050" s="405"/>
      <c r="G1050" s="1">
        <f t="shared" si="21"/>
        <v>7.1054273576010019E-14</v>
      </c>
    </row>
    <row r="1051" spans="2:7">
      <c r="B1051" s="405"/>
      <c r="C1051" s="405"/>
      <c r="G1051" s="1">
        <f t="shared" si="21"/>
        <v>7.1054273576010019E-14</v>
      </c>
    </row>
    <row r="1052" spans="2:7">
      <c r="B1052" s="405"/>
      <c r="C1052" s="405"/>
      <c r="G1052" s="1">
        <f t="shared" si="21"/>
        <v>7.1054273576010019E-14</v>
      </c>
    </row>
    <row r="1053" spans="2:7">
      <c r="B1053" s="405"/>
      <c r="C1053" s="405"/>
      <c r="G1053" s="1">
        <f t="shared" si="21"/>
        <v>7.1054273576010019E-14</v>
      </c>
    </row>
    <row r="1054" spans="2:7">
      <c r="B1054" s="405"/>
      <c r="C1054" s="405"/>
      <c r="G1054" s="1">
        <f t="shared" si="21"/>
        <v>7.1054273576010019E-14</v>
      </c>
    </row>
    <row r="1055" spans="2:7">
      <c r="B1055" s="405"/>
      <c r="C1055" s="405"/>
      <c r="G1055" s="1">
        <f t="shared" si="21"/>
        <v>7.1054273576010019E-14</v>
      </c>
    </row>
    <row r="1056" spans="2:7">
      <c r="B1056" s="405"/>
      <c r="C1056" s="405"/>
      <c r="G1056" s="1">
        <f t="shared" si="21"/>
        <v>7.1054273576010019E-14</v>
      </c>
    </row>
    <row r="1057" spans="2:7">
      <c r="B1057" s="405"/>
      <c r="C1057" s="405"/>
      <c r="G1057" s="1">
        <f t="shared" si="21"/>
        <v>7.1054273576010019E-14</v>
      </c>
    </row>
    <row r="1058" spans="2:7">
      <c r="B1058" s="405"/>
      <c r="C1058" s="405"/>
      <c r="G1058" s="1">
        <f t="shared" si="21"/>
        <v>7.1054273576010019E-14</v>
      </c>
    </row>
    <row r="1059" spans="2:7">
      <c r="B1059" s="405"/>
      <c r="C1059" s="405"/>
      <c r="G1059" s="1">
        <f t="shared" si="21"/>
        <v>7.1054273576010019E-14</v>
      </c>
    </row>
    <row r="1060" spans="2:7">
      <c r="B1060" s="405"/>
      <c r="C1060" s="405"/>
      <c r="G1060" s="1">
        <f t="shared" si="21"/>
        <v>7.1054273576010019E-14</v>
      </c>
    </row>
    <row r="1061" spans="2:7">
      <c r="B1061" s="405"/>
      <c r="C1061" s="405"/>
      <c r="G1061" s="1">
        <f t="shared" si="21"/>
        <v>7.1054273576010019E-14</v>
      </c>
    </row>
    <row r="1062" spans="2:7">
      <c r="B1062" s="405"/>
      <c r="C1062" s="405"/>
      <c r="G1062" s="1">
        <f t="shared" si="21"/>
        <v>7.1054273576010019E-14</v>
      </c>
    </row>
    <row r="1063" spans="2:7">
      <c r="B1063" s="405"/>
      <c r="C1063" s="405"/>
      <c r="G1063" s="1">
        <f t="shared" si="21"/>
        <v>7.1054273576010019E-14</v>
      </c>
    </row>
    <row r="1064" spans="2:7">
      <c r="B1064" s="405"/>
      <c r="C1064" s="405"/>
      <c r="G1064" s="1">
        <f t="shared" si="21"/>
        <v>7.1054273576010019E-14</v>
      </c>
    </row>
    <row r="1065" spans="2:7">
      <c r="B1065" s="405"/>
      <c r="C1065" s="405"/>
      <c r="G1065" s="1">
        <f t="shared" si="21"/>
        <v>7.1054273576010019E-14</v>
      </c>
    </row>
    <row r="1066" spans="2:7">
      <c r="B1066" s="405"/>
      <c r="C1066" s="405"/>
      <c r="G1066" s="1">
        <f t="shared" si="21"/>
        <v>7.1054273576010019E-14</v>
      </c>
    </row>
    <row r="1067" spans="2:7">
      <c r="B1067" s="405"/>
      <c r="C1067" s="405"/>
      <c r="G1067" s="1">
        <f t="shared" si="21"/>
        <v>7.1054273576010019E-14</v>
      </c>
    </row>
    <row r="1068" spans="2:7">
      <c r="B1068" s="405"/>
      <c r="C1068" s="405"/>
      <c r="G1068" s="1">
        <f t="shared" si="21"/>
        <v>7.1054273576010019E-14</v>
      </c>
    </row>
    <row r="1069" spans="2:7">
      <c r="B1069" s="405"/>
      <c r="C1069" s="405"/>
      <c r="G1069" s="1">
        <f t="shared" si="21"/>
        <v>7.1054273576010019E-14</v>
      </c>
    </row>
    <row r="1070" spans="2:7">
      <c r="B1070" s="405"/>
      <c r="C1070" s="405"/>
      <c r="G1070" s="1">
        <f t="shared" si="21"/>
        <v>7.1054273576010019E-14</v>
      </c>
    </row>
    <row r="1071" spans="2:7">
      <c r="B1071" s="405"/>
      <c r="C1071" s="405"/>
      <c r="G1071" s="1">
        <f t="shared" si="21"/>
        <v>7.1054273576010019E-14</v>
      </c>
    </row>
    <row r="1072" spans="2:7">
      <c r="B1072" s="405"/>
      <c r="C1072" s="405"/>
      <c r="G1072" s="1">
        <f t="shared" si="21"/>
        <v>7.1054273576010019E-14</v>
      </c>
    </row>
    <row r="1073" spans="2:7">
      <c r="B1073" s="405"/>
      <c r="C1073" s="405"/>
      <c r="G1073" s="1">
        <f t="shared" si="21"/>
        <v>7.1054273576010019E-14</v>
      </c>
    </row>
    <row r="1074" spans="2:7">
      <c r="B1074" s="405"/>
      <c r="C1074" s="405"/>
      <c r="G1074" s="1">
        <f t="shared" si="21"/>
        <v>7.1054273576010019E-14</v>
      </c>
    </row>
    <row r="1075" spans="2:7">
      <c r="B1075" s="405"/>
      <c r="C1075" s="405"/>
      <c r="G1075" s="1">
        <f t="shared" si="21"/>
        <v>7.1054273576010019E-14</v>
      </c>
    </row>
    <row r="1076" spans="2:7">
      <c r="B1076" s="405"/>
      <c r="C1076" s="405"/>
      <c r="G1076" s="1">
        <f t="shared" si="21"/>
        <v>7.1054273576010019E-14</v>
      </c>
    </row>
    <row r="1077" spans="2:7">
      <c r="B1077" s="405"/>
      <c r="C1077" s="405"/>
      <c r="G1077" s="1">
        <f t="shared" ref="G1077:G1140" si="22">+G1076+E1077-F1077</f>
        <v>7.1054273576010019E-14</v>
      </c>
    </row>
    <row r="1078" spans="2:7">
      <c r="B1078" s="405"/>
      <c r="C1078" s="405"/>
      <c r="G1078" s="1">
        <f t="shared" si="22"/>
        <v>7.1054273576010019E-14</v>
      </c>
    </row>
    <row r="1079" spans="2:7">
      <c r="B1079" s="405"/>
      <c r="C1079" s="405"/>
      <c r="G1079" s="1">
        <f t="shared" si="22"/>
        <v>7.1054273576010019E-14</v>
      </c>
    </row>
    <row r="1080" spans="2:7">
      <c r="B1080" s="405"/>
      <c r="C1080" s="405"/>
      <c r="G1080" s="1">
        <f t="shared" si="22"/>
        <v>7.1054273576010019E-14</v>
      </c>
    </row>
    <row r="1081" spans="2:7">
      <c r="B1081" s="405"/>
      <c r="C1081" s="405"/>
      <c r="G1081" s="1">
        <f t="shared" si="22"/>
        <v>7.1054273576010019E-14</v>
      </c>
    </row>
    <row r="1082" spans="2:7">
      <c r="B1082" s="405"/>
      <c r="C1082" s="405"/>
      <c r="G1082" s="1">
        <f t="shared" si="22"/>
        <v>7.1054273576010019E-14</v>
      </c>
    </row>
    <row r="1083" spans="2:7">
      <c r="B1083" s="405"/>
      <c r="C1083" s="405"/>
      <c r="G1083" s="1">
        <f t="shared" si="22"/>
        <v>7.1054273576010019E-14</v>
      </c>
    </row>
    <row r="1084" spans="2:7">
      <c r="B1084" s="405"/>
      <c r="C1084" s="405"/>
      <c r="G1084" s="1">
        <f t="shared" si="22"/>
        <v>7.1054273576010019E-14</v>
      </c>
    </row>
    <row r="1085" spans="2:7">
      <c r="B1085" s="405"/>
      <c r="C1085" s="405"/>
      <c r="G1085" s="1">
        <f t="shared" si="22"/>
        <v>7.1054273576010019E-14</v>
      </c>
    </row>
    <row r="1086" spans="2:7">
      <c r="B1086" s="405"/>
      <c r="C1086" s="405"/>
      <c r="G1086" s="1">
        <f t="shared" si="22"/>
        <v>7.1054273576010019E-14</v>
      </c>
    </row>
    <row r="1087" spans="2:7">
      <c r="B1087" s="405"/>
      <c r="C1087" s="405"/>
      <c r="G1087" s="1">
        <f t="shared" si="22"/>
        <v>7.1054273576010019E-14</v>
      </c>
    </row>
    <row r="1088" spans="2:7">
      <c r="B1088" s="405"/>
      <c r="C1088" s="405"/>
      <c r="G1088" s="1">
        <f t="shared" si="22"/>
        <v>7.1054273576010019E-14</v>
      </c>
    </row>
    <row r="1089" spans="2:7">
      <c r="B1089" s="405"/>
      <c r="C1089" s="405"/>
      <c r="G1089" s="1">
        <f t="shared" si="22"/>
        <v>7.1054273576010019E-14</v>
      </c>
    </row>
    <row r="1090" spans="2:7">
      <c r="B1090" s="405"/>
      <c r="C1090" s="405"/>
      <c r="G1090" s="1">
        <f t="shared" si="22"/>
        <v>7.1054273576010019E-14</v>
      </c>
    </row>
    <row r="1091" spans="2:7">
      <c r="B1091" s="405"/>
      <c r="C1091" s="405"/>
      <c r="G1091" s="1">
        <f t="shared" si="22"/>
        <v>7.1054273576010019E-14</v>
      </c>
    </row>
    <row r="1092" spans="2:7">
      <c r="B1092" s="405"/>
      <c r="C1092" s="405"/>
      <c r="G1092" s="1">
        <f t="shared" si="22"/>
        <v>7.1054273576010019E-14</v>
      </c>
    </row>
    <row r="1093" spans="2:7">
      <c r="B1093" s="405"/>
      <c r="C1093" s="405"/>
      <c r="G1093" s="1">
        <f t="shared" si="22"/>
        <v>7.1054273576010019E-14</v>
      </c>
    </row>
    <row r="1094" spans="2:7">
      <c r="B1094" s="405"/>
      <c r="C1094" s="405"/>
      <c r="G1094" s="1">
        <f t="shared" si="22"/>
        <v>7.1054273576010019E-14</v>
      </c>
    </row>
    <row r="1095" spans="2:7">
      <c r="B1095" s="405"/>
      <c r="C1095" s="405"/>
      <c r="G1095" s="1">
        <f t="shared" si="22"/>
        <v>7.1054273576010019E-14</v>
      </c>
    </row>
    <row r="1096" spans="2:7">
      <c r="B1096" s="405"/>
      <c r="C1096" s="405"/>
      <c r="G1096" s="1">
        <f t="shared" si="22"/>
        <v>7.1054273576010019E-14</v>
      </c>
    </row>
    <row r="1097" spans="2:7">
      <c r="B1097" s="405"/>
      <c r="C1097" s="405"/>
      <c r="G1097" s="1">
        <f t="shared" si="22"/>
        <v>7.1054273576010019E-14</v>
      </c>
    </row>
    <row r="1098" spans="2:7">
      <c r="B1098" s="405"/>
      <c r="C1098" s="405"/>
      <c r="G1098" s="1">
        <f t="shared" si="22"/>
        <v>7.1054273576010019E-14</v>
      </c>
    </row>
    <row r="1099" spans="2:7">
      <c r="B1099" s="405"/>
      <c r="C1099" s="405"/>
      <c r="G1099" s="1">
        <f t="shared" si="22"/>
        <v>7.1054273576010019E-14</v>
      </c>
    </row>
    <row r="1100" spans="2:7">
      <c r="B1100" s="405"/>
      <c r="C1100" s="405"/>
      <c r="G1100" s="1">
        <f t="shared" si="22"/>
        <v>7.1054273576010019E-14</v>
      </c>
    </row>
    <row r="1101" spans="2:7">
      <c r="B1101" s="405"/>
      <c r="C1101" s="405"/>
      <c r="G1101" s="1">
        <f t="shared" si="22"/>
        <v>7.1054273576010019E-14</v>
      </c>
    </row>
    <row r="1102" spans="2:7">
      <c r="B1102" s="405"/>
      <c r="C1102" s="405"/>
      <c r="G1102" s="1">
        <f t="shared" si="22"/>
        <v>7.1054273576010019E-14</v>
      </c>
    </row>
    <row r="1103" spans="2:7">
      <c r="B1103" s="405"/>
      <c r="C1103" s="405"/>
      <c r="G1103" s="1">
        <f t="shared" si="22"/>
        <v>7.1054273576010019E-14</v>
      </c>
    </row>
    <row r="1104" spans="2:7">
      <c r="B1104" s="405"/>
      <c r="C1104" s="405"/>
      <c r="G1104" s="1">
        <f t="shared" si="22"/>
        <v>7.1054273576010019E-14</v>
      </c>
    </row>
    <row r="1105" spans="2:7">
      <c r="B1105" s="405"/>
      <c r="C1105" s="405"/>
      <c r="G1105" s="1">
        <f t="shared" si="22"/>
        <v>7.1054273576010019E-14</v>
      </c>
    </row>
    <row r="1106" spans="2:7">
      <c r="B1106" s="405"/>
      <c r="C1106" s="405"/>
      <c r="G1106" s="1">
        <f t="shared" si="22"/>
        <v>7.1054273576010019E-14</v>
      </c>
    </row>
    <row r="1107" spans="2:7">
      <c r="B1107" s="405"/>
      <c r="C1107" s="405"/>
      <c r="G1107" s="1">
        <f t="shared" si="22"/>
        <v>7.1054273576010019E-14</v>
      </c>
    </row>
    <row r="1108" spans="2:7">
      <c r="B1108" s="405"/>
      <c r="C1108" s="405"/>
      <c r="G1108" s="1">
        <f t="shared" si="22"/>
        <v>7.1054273576010019E-14</v>
      </c>
    </row>
    <row r="1109" spans="2:7">
      <c r="B1109" s="405"/>
      <c r="C1109" s="405"/>
      <c r="G1109" s="1">
        <f t="shared" si="22"/>
        <v>7.1054273576010019E-14</v>
      </c>
    </row>
    <row r="1110" spans="2:7">
      <c r="B1110" s="405"/>
      <c r="C1110" s="405"/>
      <c r="G1110" s="1">
        <f t="shared" si="22"/>
        <v>7.1054273576010019E-14</v>
      </c>
    </row>
    <row r="1111" spans="2:7">
      <c r="B1111" s="405"/>
      <c r="C1111" s="405"/>
      <c r="G1111" s="1">
        <f t="shared" si="22"/>
        <v>7.1054273576010019E-14</v>
      </c>
    </row>
    <row r="1112" spans="2:7">
      <c r="B1112" s="405"/>
      <c r="C1112" s="405"/>
      <c r="G1112" s="1">
        <f t="shared" si="22"/>
        <v>7.1054273576010019E-14</v>
      </c>
    </row>
    <row r="1113" spans="2:7">
      <c r="B1113" s="405"/>
      <c r="C1113" s="405"/>
      <c r="G1113" s="1">
        <f t="shared" si="22"/>
        <v>7.1054273576010019E-14</v>
      </c>
    </row>
    <row r="1114" spans="2:7">
      <c r="B1114" s="405"/>
      <c r="C1114" s="405"/>
      <c r="G1114" s="1">
        <f t="shared" si="22"/>
        <v>7.1054273576010019E-14</v>
      </c>
    </row>
    <row r="1115" spans="2:7">
      <c r="B1115" s="405"/>
      <c r="C1115" s="405"/>
      <c r="G1115" s="1">
        <f t="shared" si="22"/>
        <v>7.1054273576010019E-14</v>
      </c>
    </row>
    <row r="1116" spans="2:7">
      <c r="B1116" s="405"/>
      <c r="C1116" s="405"/>
      <c r="G1116" s="1">
        <f t="shared" si="22"/>
        <v>7.1054273576010019E-14</v>
      </c>
    </row>
    <row r="1117" spans="2:7">
      <c r="B1117" s="405"/>
      <c r="C1117" s="405"/>
      <c r="G1117" s="1">
        <f t="shared" si="22"/>
        <v>7.1054273576010019E-14</v>
      </c>
    </row>
    <row r="1118" spans="2:7">
      <c r="B1118" s="405"/>
      <c r="C1118" s="405"/>
      <c r="G1118" s="1">
        <f t="shared" si="22"/>
        <v>7.1054273576010019E-14</v>
      </c>
    </row>
    <row r="1119" spans="2:7">
      <c r="B1119" s="405"/>
      <c r="C1119" s="405"/>
      <c r="G1119" s="1">
        <f t="shared" si="22"/>
        <v>7.1054273576010019E-14</v>
      </c>
    </row>
    <row r="1120" spans="2:7">
      <c r="B1120" s="405"/>
      <c r="C1120" s="405"/>
      <c r="G1120" s="1">
        <f t="shared" si="22"/>
        <v>7.1054273576010019E-14</v>
      </c>
    </row>
    <row r="1121" spans="2:7">
      <c r="B1121" s="405"/>
      <c r="C1121" s="405"/>
      <c r="G1121" s="1">
        <f t="shared" si="22"/>
        <v>7.1054273576010019E-14</v>
      </c>
    </row>
    <row r="1122" spans="2:7">
      <c r="B1122" s="405"/>
      <c r="C1122" s="405"/>
      <c r="G1122" s="1">
        <f t="shared" si="22"/>
        <v>7.1054273576010019E-14</v>
      </c>
    </row>
    <row r="1123" spans="2:7">
      <c r="B1123" s="405"/>
      <c r="C1123" s="405"/>
      <c r="G1123" s="1">
        <f t="shared" si="22"/>
        <v>7.1054273576010019E-14</v>
      </c>
    </row>
    <row r="1124" spans="2:7">
      <c r="B1124" s="405"/>
      <c r="C1124" s="405"/>
      <c r="G1124" s="1">
        <f t="shared" si="22"/>
        <v>7.1054273576010019E-14</v>
      </c>
    </row>
    <row r="1125" spans="2:7">
      <c r="B1125" s="405"/>
      <c r="C1125" s="405"/>
      <c r="G1125" s="1">
        <f t="shared" si="22"/>
        <v>7.1054273576010019E-14</v>
      </c>
    </row>
    <row r="1126" spans="2:7">
      <c r="B1126" s="405"/>
      <c r="C1126" s="405"/>
      <c r="G1126" s="1">
        <f t="shared" si="22"/>
        <v>7.1054273576010019E-14</v>
      </c>
    </row>
    <row r="1127" spans="2:7">
      <c r="B1127" s="405"/>
      <c r="C1127" s="405"/>
      <c r="G1127" s="1">
        <f t="shared" si="22"/>
        <v>7.1054273576010019E-14</v>
      </c>
    </row>
    <row r="1128" spans="2:7">
      <c r="B1128" s="405"/>
      <c r="C1128" s="405"/>
      <c r="G1128" s="1">
        <f t="shared" si="22"/>
        <v>7.1054273576010019E-14</v>
      </c>
    </row>
    <row r="1129" spans="2:7">
      <c r="B1129" s="405"/>
      <c r="C1129" s="405"/>
      <c r="G1129" s="1">
        <f t="shared" si="22"/>
        <v>7.1054273576010019E-14</v>
      </c>
    </row>
    <row r="1130" spans="2:7">
      <c r="B1130" s="405"/>
      <c r="C1130" s="405"/>
      <c r="G1130" s="1">
        <f t="shared" si="22"/>
        <v>7.1054273576010019E-14</v>
      </c>
    </row>
    <row r="1131" spans="2:7">
      <c r="B1131" s="405"/>
      <c r="C1131" s="405"/>
      <c r="G1131" s="1">
        <f t="shared" si="22"/>
        <v>7.1054273576010019E-14</v>
      </c>
    </row>
    <row r="1132" spans="2:7">
      <c r="B1132" s="405"/>
      <c r="C1132" s="405"/>
      <c r="G1132" s="1">
        <f t="shared" si="22"/>
        <v>7.1054273576010019E-14</v>
      </c>
    </row>
    <row r="1133" spans="2:7">
      <c r="B1133" s="405"/>
      <c r="C1133" s="405"/>
      <c r="G1133" s="1">
        <f t="shared" si="22"/>
        <v>7.1054273576010019E-14</v>
      </c>
    </row>
    <row r="1134" spans="2:7">
      <c r="B1134" s="405"/>
      <c r="C1134" s="405"/>
      <c r="G1134" s="1">
        <f t="shared" si="22"/>
        <v>7.1054273576010019E-14</v>
      </c>
    </row>
    <row r="1135" spans="2:7">
      <c r="B1135" s="405"/>
      <c r="C1135" s="405"/>
      <c r="G1135" s="1">
        <f t="shared" si="22"/>
        <v>7.1054273576010019E-14</v>
      </c>
    </row>
    <row r="1136" spans="2:7">
      <c r="B1136" s="405"/>
      <c r="C1136" s="405"/>
      <c r="G1136" s="1">
        <f t="shared" si="22"/>
        <v>7.1054273576010019E-14</v>
      </c>
    </row>
    <row r="1137" spans="2:7">
      <c r="B1137" s="405"/>
      <c r="C1137" s="405"/>
      <c r="G1137" s="1">
        <f t="shared" si="22"/>
        <v>7.1054273576010019E-14</v>
      </c>
    </row>
    <row r="1138" spans="2:7">
      <c r="B1138" s="405"/>
      <c r="C1138" s="405"/>
      <c r="G1138" s="1">
        <f t="shared" si="22"/>
        <v>7.1054273576010019E-14</v>
      </c>
    </row>
    <row r="1139" spans="2:7">
      <c r="B1139" s="405"/>
      <c r="C1139" s="405"/>
      <c r="G1139" s="1">
        <f t="shared" si="22"/>
        <v>7.1054273576010019E-14</v>
      </c>
    </row>
    <row r="1140" spans="2:7">
      <c r="B1140" s="405"/>
      <c r="C1140" s="405"/>
      <c r="G1140" s="1">
        <f t="shared" si="22"/>
        <v>7.1054273576010019E-14</v>
      </c>
    </row>
    <row r="1141" spans="2:7">
      <c r="B1141" s="405"/>
      <c r="C1141" s="405"/>
      <c r="G1141" s="1">
        <f t="shared" ref="G1141:G1204" si="23">+G1140+E1141-F1141</f>
        <v>7.1054273576010019E-14</v>
      </c>
    </row>
    <row r="1142" spans="2:7">
      <c r="B1142" s="405"/>
      <c r="C1142" s="405"/>
      <c r="G1142" s="1">
        <f t="shared" si="23"/>
        <v>7.1054273576010019E-14</v>
      </c>
    </row>
    <row r="1143" spans="2:7">
      <c r="B1143" s="405"/>
      <c r="C1143" s="405"/>
      <c r="G1143" s="1">
        <f t="shared" si="23"/>
        <v>7.1054273576010019E-14</v>
      </c>
    </row>
    <row r="1144" spans="2:7">
      <c r="B1144" s="405"/>
      <c r="C1144" s="405"/>
      <c r="G1144" s="1">
        <f t="shared" si="23"/>
        <v>7.1054273576010019E-14</v>
      </c>
    </row>
    <row r="1145" spans="2:7">
      <c r="B1145" s="405"/>
      <c r="C1145" s="405"/>
      <c r="G1145" s="1">
        <f t="shared" si="23"/>
        <v>7.1054273576010019E-14</v>
      </c>
    </row>
    <row r="1146" spans="2:7">
      <c r="B1146" s="405"/>
      <c r="C1146" s="405"/>
      <c r="G1146" s="1">
        <f t="shared" si="23"/>
        <v>7.1054273576010019E-14</v>
      </c>
    </row>
    <row r="1147" spans="2:7">
      <c r="B1147" s="405"/>
      <c r="C1147" s="405"/>
      <c r="G1147" s="1">
        <f t="shared" si="23"/>
        <v>7.1054273576010019E-14</v>
      </c>
    </row>
    <row r="1148" spans="2:7">
      <c r="B1148" s="405"/>
      <c r="C1148" s="405"/>
      <c r="G1148" s="1">
        <f t="shared" si="23"/>
        <v>7.1054273576010019E-14</v>
      </c>
    </row>
    <row r="1149" spans="2:7">
      <c r="B1149" s="405"/>
      <c r="C1149" s="405"/>
      <c r="G1149" s="1">
        <f t="shared" si="23"/>
        <v>7.1054273576010019E-14</v>
      </c>
    </row>
    <row r="1150" spans="2:7">
      <c r="B1150" s="405"/>
      <c r="C1150" s="405"/>
      <c r="G1150" s="1">
        <f t="shared" si="23"/>
        <v>7.1054273576010019E-14</v>
      </c>
    </row>
    <row r="1151" spans="2:7">
      <c r="B1151" s="405"/>
      <c r="C1151" s="405"/>
      <c r="G1151" s="1">
        <f t="shared" si="23"/>
        <v>7.1054273576010019E-14</v>
      </c>
    </row>
    <row r="1152" spans="2:7">
      <c r="B1152" s="405"/>
      <c r="C1152" s="405"/>
      <c r="G1152" s="1">
        <f t="shared" si="23"/>
        <v>7.1054273576010019E-14</v>
      </c>
    </row>
    <row r="1153" spans="2:7">
      <c r="B1153" s="405"/>
      <c r="C1153" s="405"/>
      <c r="G1153" s="1">
        <f t="shared" si="23"/>
        <v>7.1054273576010019E-14</v>
      </c>
    </row>
    <row r="1154" spans="2:7">
      <c r="B1154" s="405"/>
      <c r="C1154" s="405"/>
      <c r="G1154" s="1">
        <f t="shared" si="23"/>
        <v>7.1054273576010019E-14</v>
      </c>
    </row>
    <row r="1155" spans="2:7">
      <c r="B1155" s="405"/>
      <c r="C1155" s="405"/>
      <c r="G1155" s="1">
        <f t="shared" si="23"/>
        <v>7.1054273576010019E-14</v>
      </c>
    </row>
    <row r="1156" spans="2:7">
      <c r="B1156" s="405"/>
      <c r="C1156" s="405"/>
      <c r="G1156" s="1">
        <f t="shared" si="23"/>
        <v>7.1054273576010019E-14</v>
      </c>
    </row>
    <row r="1157" spans="2:7">
      <c r="B1157" s="405"/>
      <c r="C1157" s="405"/>
      <c r="G1157" s="1">
        <f t="shared" si="23"/>
        <v>7.1054273576010019E-14</v>
      </c>
    </row>
    <row r="1158" spans="2:7">
      <c r="B1158" s="405"/>
      <c r="C1158" s="405"/>
      <c r="G1158" s="1">
        <f t="shared" si="23"/>
        <v>7.1054273576010019E-14</v>
      </c>
    </row>
    <row r="1159" spans="2:7">
      <c r="B1159" s="405"/>
      <c r="C1159" s="405"/>
      <c r="G1159" s="1">
        <f t="shared" si="23"/>
        <v>7.1054273576010019E-14</v>
      </c>
    </row>
    <row r="1160" spans="2:7">
      <c r="B1160" s="405"/>
      <c r="C1160" s="405"/>
      <c r="G1160" s="1">
        <f t="shared" si="23"/>
        <v>7.1054273576010019E-14</v>
      </c>
    </row>
    <row r="1161" spans="2:7">
      <c r="B1161" s="405"/>
      <c r="C1161" s="405"/>
      <c r="G1161" s="1">
        <f t="shared" si="23"/>
        <v>7.1054273576010019E-14</v>
      </c>
    </row>
    <row r="1162" spans="2:7">
      <c r="B1162" s="405"/>
      <c r="C1162" s="405"/>
      <c r="G1162" s="1">
        <f t="shared" si="23"/>
        <v>7.1054273576010019E-14</v>
      </c>
    </row>
    <row r="1163" spans="2:7">
      <c r="B1163" s="405"/>
      <c r="C1163" s="405"/>
      <c r="G1163" s="1">
        <f t="shared" si="23"/>
        <v>7.1054273576010019E-14</v>
      </c>
    </row>
    <row r="1164" spans="2:7">
      <c r="B1164" s="405"/>
      <c r="C1164" s="405"/>
      <c r="G1164" s="1">
        <f t="shared" si="23"/>
        <v>7.1054273576010019E-14</v>
      </c>
    </row>
    <row r="1165" spans="2:7">
      <c r="B1165" s="405"/>
      <c r="C1165" s="405"/>
      <c r="G1165" s="1">
        <f t="shared" si="23"/>
        <v>7.1054273576010019E-14</v>
      </c>
    </row>
    <row r="1166" spans="2:7">
      <c r="B1166" s="405"/>
      <c r="C1166" s="405"/>
      <c r="G1166" s="1">
        <f t="shared" si="23"/>
        <v>7.1054273576010019E-14</v>
      </c>
    </row>
    <row r="1167" spans="2:7">
      <c r="B1167" s="405"/>
      <c r="C1167" s="405"/>
      <c r="G1167" s="1">
        <f t="shared" si="23"/>
        <v>7.1054273576010019E-14</v>
      </c>
    </row>
    <row r="1168" spans="2:7">
      <c r="B1168" s="405"/>
      <c r="C1168" s="405"/>
      <c r="G1168" s="1">
        <f t="shared" si="23"/>
        <v>7.1054273576010019E-14</v>
      </c>
    </row>
    <row r="1169" spans="2:7">
      <c r="B1169" s="405"/>
      <c r="C1169" s="405"/>
      <c r="G1169" s="1">
        <f t="shared" si="23"/>
        <v>7.1054273576010019E-14</v>
      </c>
    </row>
    <row r="1170" spans="2:7">
      <c r="B1170" s="405"/>
      <c r="C1170" s="405"/>
      <c r="G1170" s="1">
        <f t="shared" si="23"/>
        <v>7.1054273576010019E-14</v>
      </c>
    </row>
    <row r="1171" spans="2:7">
      <c r="B1171" s="405"/>
      <c r="C1171" s="405"/>
      <c r="G1171" s="1">
        <f t="shared" si="23"/>
        <v>7.1054273576010019E-14</v>
      </c>
    </row>
    <row r="1172" spans="2:7">
      <c r="B1172" s="405"/>
      <c r="C1172" s="405"/>
      <c r="G1172" s="1">
        <f t="shared" si="23"/>
        <v>7.1054273576010019E-14</v>
      </c>
    </row>
    <row r="1173" spans="2:7">
      <c r="B1173" s="405"/>
      <c r="C1173" s="405"/>
      <c r="G1173" s="1">
        <f t="shared" si="23"/>
        <v>7.1054273576010019E-14</v>
      </c>
    </row>
    <row r="1174" spans="2:7">
      <c r="B1174" s="405"/>
      <c r="C1174" s="405"/>
      <c r="G1174" s="1">
        <f t="shared" si="23"/>
        <v>7.1054273576010019E-14</v>
      </c>
    </row>
    <row r="1175" spans="2:7">
      <c r="B1175" s="405"/>
      <c r="C1175" s="405"/>
      <c r="G1175" s="1">
        <f t="shared" si="23"/>
        <v>7.1054273576010019E-14</v>
      </c>
    </row>
    <row r="1176" spans="2:7">
      <c r="B1176" s="405"/>
      <c r="C1176" s="405"/>
      <c r="G1176" s="1">
        <f t="shared" si="23"/>
        <v>7.1054273576010019E-14</v>
      </c>
    </row>
    <row r="1177" spans="2:7">
      <c r="B1177" s="405"/>
      <c r="C1177" s="405"/>
      <c r="G1177" s="1">
        <f t="shared" si="23"/>
        <v>7.1054273576010019E-14</v>
      </c>
    </row>
    <row r="1178" spans="2:7">
      <c r="B1178" s="405"/>
      <c r="C1178" s="405"/>
      <c r="G1178" s="1">
        <f t="shared" si="23"/>
        <v>7.1054273576010019E-14</v>
      </c>
    </row>
    <row r="1179" spans="2:7">
      <c r="B1179" s="405"/>
      <c r="C1179" s="405"/>
      <c r="G1179" s="1">
        <f t="shared" si="23"/>
        <v>7.1054273576010019E-14</v>
      </c>
    </row>
    <row r="1180" spans="2:7">
      <c r="B1180" s="405"/>
      <c r="C1180" s="405"/>
      <c r="G1180" s="1">
        <f t="shared" si="23"/>
        <v>7.1054273576010019E-14</v>
      </c>
    </row>
    <row r="1181" spans="2:7">
      <c r="B1181" s="405"/>
      <c r="C1181" s="405"/>
      <c r="G1181" s="1">
        <f t="shared" si="23"/>
        <v>7.1054273576010019E-14</v>
      </c>
    </row>
    <row r="1182" spans="2:7">
      <c r="B1182" s="405"/>
      <c r="C1182" s="405"/>
      <c r="G1182" s="1">
        <f t="shared" si="23"/>
        <v>7.1054273576010019E-14</v>
      </c>
    </row>
    <row r="1183" spans="2:7">
      <c r="B1183" s="405"/>
      <c r="C1183" s="405"/>
      <c r="G1183" s="1">
        <f t="shared" si="23"/>
        <v>7.1054273576010019E-14</v>
      </c>
    </row>
    <row r="1184" spans="2:7">
      <c r="B1184" s="405"/>
      <c r="C1184" s="405"/>
      <c r="G1184" s="1">
        <f t="shared" si="23"/>
        <v>7.1054273576010019E-14</v>
      </c>
    </row>
    <row r="1185" spans="2:7">
      <c r="B1185" s="405"/>
      <c r="C1185" s="405"/>
      <c r="G1185" s="1">
        <f t="shared" si="23"/>
        <v>7.1054273576010019E-14</v>
      </c>
    </row>
    <row r="1186" spans="2:7">
      <c r="B1186" s="405"/>
      <c r="C1186" s="405"/>
      <c r="G1186" s="1">
        <f t="shared" si="23"/>
        <v>7.1054273576010019E-14</v>
      </c>
    </row>
    <row r="1187" spans="2:7">
      <c r="B1187" s="405"/>
      <c r="C1187" s="405"/>
      <c r="G1187" s="1">
        <f t="shared" si="23"/>
        <v>7.1054273576010019E-14</v>
      </c>
    </row>
    <row r="1188" spans="2:7">
      <c r="B1188" s="405"/>
      <c r="C1188" s="405"/>
      <c r="G1188" s="1">
        <f t="shared" si="23"/>
        <v>7.1054273576010019E-14</v>
      </c>
    </row>
    <row r="1189" spans="2:7">
      <c r="B1189" s="405"/>
      <c r="C1189" s="405"/>
      <c r="G1189" s="1">
        <f t="shared" si="23"/>
        <v>7.1054273576010019E-14</v>
      </c>
    </row>
    <row r="1190" spans="2:7">
      <c r="B1190" s="405"/>
      <c r="C1190" s="405"/>
      <c r="G1190" s="1">
        <f t="shared" si="23"/>
        <v>7.1054273576010019E-14</v>
      </c>
    </row>
    <row r="1191" spans="2:7">
      <c r="B1191" s="405"/>
      <c r="C1191" s="405"/>
      <c r="G1191" s="1">
        <f t="shared" si="23"/>
        <v>7.1054273576010019E-14</v>
      </c>
    </row>
    <row r="1192" spans="2:7">
      <c r="B1192" s="405"/>
      <c r="C1192" s="405"/>
      <c r="G1192" s="1">
        <f t="shared" si="23"/>
        <v>7.1054273576010019E-14</v>
      </c>
    </row>
    <row r="1193" spans="2:7">
      <c r="B1193" s="405"/>
      <c r="C1193" s="405"/>
      <c r="G1193" s="1">
        <f t="shared" si="23"/>
        <v>7.1054273576010019E-14</v>
      </c>
    </row>
    <row r="1194" spans="2:7">
      <c r="B1194" s="405"/>
      <c r="C1194" s="405"/>
      <c r="G1194" s="1">
        <f t="shared" si="23"/>
        <v>7.1054273576010019E-14</v>
      </c>
    </row>
    <row r="1195" spans="2:7">
      <c r="B1195" s="405"/>
      <c r="C1195" s="405"/>
      <c r="G1195" s="1">
        <f t="shared" si="23"/>
        <v>7.1054273576010019E-14</v>
      </c>
    </row>
    <row r="1196" spans="2:7">
      <c r="B1196" s="405"/>
      <c r="C1196" s="405"/>
      <c r="G1196" s="1">
        <f t="shared" si="23"/>
        <v>7.1054273576010019E-14</v>
      </c>
    </row>
    <row r="1197" spans="2:7">
      <c r="B1197" s="405"/>
      <c r="C1197" s="405"/>
      <c r="G1197" s="1">
        <f t="shared" si="23"/>
        <v>7.1054273576010019E-14</v>
      </c>
    </row>
    <row r="1198" spans="2:7">
      <c r="B1198" s="405"/>
      <c r="C1198" s="405"/>
      <c r="G1198" s="1">
        <f t="shared" si="23"/>
        <v>7.1054273576010019E-14</v>
      </c>
    </row>
    <row r="1199" spans="2:7">
      <c r="B1199" s="405"/>
      <c r="C1199" s="405"/>
      <c r="G1199" s="1">
        <f t="shared" si="23"/>
        <v>7.1054273576010019E-14</v>
      </c>
    </row>
    <row r="1200" spans="2:7">
      <c r="B1200" s="405"/>
      <c r="C1200" s="405"/>
      <c r="G1200" s="1">
        <f t="shared" si="23"/>
        <v>7.1054273576010019E-14</v>
      </c>
    </row>
    <row r="1201" spans="2:7">
      <c r="B1201" s="405"/>
      <c r="C1201" s="405"/>
      <c r="G1201" s="1">
        <f t="shared" si="23"/>
        <v>7.1054273576010019E-14</v>
      </c>
    </row>
    <row r="1202" spans="2:7">
      <c r="B1202" s="405"/>
      <c r="C1202" s="405"/>
      <c r="G1202" s="1">
        <f t="shared" si="23"/>
        <v>7.1054273576010019E-14</v>
      </c>
    </row>
    <row r="1203" spans="2:7">
      <c r="B1203" s="405"/>
      <c r="C1203" s="405"/>
      <c r="G1203" s="1">
        <f t="shared" si="23"/>
        <v>7.1054273576010019E-14</v>
      </c>
    </row>
    <row r="1204" spans="2:7">
      <c r="B1204" s="405"/>
      <c r="C1204" s="405"/>
      <c r="G1204" s="1">
        <f t="shared" si="23"/>
        <v>7.1054273576010019E-14</v>
      </c>
    </row>
    <row r="1205" spans="2:7">
      <c r="B1205" s="405"/>
      <c r="C1205" s="405"/>
      <c r="G1205" s="1">
        <f t="shared" ref="G1205:G1268" si="24">+G1204+E1205-F1205</f>
        <v>7.1054273576010019E-14</v>
      </c>
    </row>
    <row r="1206" spans="2:7">
      <c r="B1206" s="405"/>
      <c r="C1206" s="405"/>
      <c r="G1206" s="1">
        <f t="shared" si="24"/>
        <v>7.1054273576010019E-14</v>
      </c>
    </row>
    <row r="1207" spans="2:7">
      <c r="B1207" s="405"/>
      <c r="C1207" s="405"/>
      <c r="G1207" s="1">
        <f t="shared" si="24"/>
        <v>7.1054273576010019E-14</v>
      </c>
    </row>
    <row r="1208" spans="2:7">
      <c r="B1208" s="405"/>
      <c r="C1208" s="405"/>
      <c r="G1208" s="1">
        <f t="shared" si="24"/>
        <v>7.1054273576010019E-14</v>
      </c>
    </row>
    <row r="1209" spans="2:7">
      <c r="B1209" s="405"/>
      <c r="C1209" s="405"/>
      <c r="G1209" s="1">
        <f t="shared" si="24"/>
        <v>7.1054273576010019E-14</v>
      </c>
    </row>
    <row r="1210" spans="2:7">
      <c r="B1210" s="405"/>
      <c r="C1210" s="405"/>
      <c r="G1210" s="1">
        <f t="shared" si="24"/>
        <v>7.1054273576010019E-14</v>
      </c>
    </row>
    <row r="1211" spans="2:7">
      <c r="B1211" s="405"/>
      <c r="C1211" s="405"/>
      <c r="G1211" s="1">
        <f t="shared" si="24"/>
        <v>7.1054273576010019E-14</v>
      </c>
    </row>
    <row r="1212" spans="2:7">
      <c r="B1212" s="405"/>
      <c r="C1212" s="405"/>
      <c r="G1212" s="1">
        <f t="shared" si="24"/>
        <v>7.1054273576010019E-14</v>
      </c>
    </row>
    <row r="1213" spans="2:7">
      <c r="B1213" s="405"/>
      <c r="C1213" s="405"/>
      <c r="G1213" s="1">
        <f t="shared" si="24"/>
        <v>7.1054273576010019E-14</v>
      </c>
    </row>
    <row r="1214" spans="2:7">
      <c r="B1214" s="405"/>
      <c r="C1214" s="405"/>
      <c r="G1214" s="1">
        <f t="shared" si="24"/>
        <v>7.1054273576010019E-14</v>
      </c>
    </row>
    <row r="1215" spans="2:7">
      <c r="B1215" s="405"/>
      <c r="C1215" s="405"/>
      <c r="G1215" s="1">
        <f t="shared" si="24"/>
        <v>7.1054273576010019E-14</v>
      </c>
    </row>
    <row r="1216" spans="2:7">
      <c r="B1216" s="405"/>
      <c r="C1216" s="405"/>
      <c r="G1216" s="1">
        <f t="shared" si="24"/>
        <v>7.1054273576010019E-14</v>
      </c>
    </row>
    <row r="1217" spans="2:7">
      <c r="B1217" s="405"/>
      <c r="C1217" s="405"/>
      <c r="G1217" s="1">
        <f t="shared" si="24"/>
        <v>7.1054273576010019E-14</v>
      </c>
    </row>
    <row r="1218" spans="2:7">
      <c r="B1218" s="405"/>
      <c r="C1218" s="405"/>
      <c r="G1218" s="1">
        <f t="shared" si="24"/>
        <v>7.1054273576010019E-14</v>
      </c>
    </row>
    <row r="1219" spans="2:7">
      <c r="B1219" s="405"/>
      <c r="C1219" s="405"/>
      <c r="G1219" s="1">
        <f t="shared" si="24"/>
        <v>7.1054273576010019E-14</v>
      </c>
    </row>
    <row r="1220" spans="2:7">
      <c r="B1220" s="405"/>
      <c r="C1220" s="405"/>
      <c r="G1220" s="1">
        <f t="shared" si="24"/>
        <v>7.1054273576010019E-14</v>
      </c>
    </row>
    <row r="1221" spans="2:7">
      <c r="B1221" s="405"/>
      <c r="C1221" s="405"/>
      <c r="G1221" s="1">
        <f t="shared" si="24"/>
        <v>7.1054273576010019E-14</v>
      </c>
    </row>
    <row r="1222" spans="2:7">
      <c r="B1222" s="405"/>
      <c r="C1222" s="405"/>
      <c r="G1222" s="1">
        <f t="shared" si="24"/>
        <v>7.1054273576010019E-14</v>
      </c>
    </row>
    <row r="1223" spans="2:7">
      <c r="B1223" s="405"/>
      <c r="C1223" s="405"/>
      <c r="G1223" s="1">
        <f t="shared" si="24"/>
        <v>7.1054273576010019E-14</v>
      </c>
    </row>
    <row r="1224" spans="2:7">
      <c r="B1224" s="405"/>
      <c r="C1224" s="405"/>
      <c r="G1224" s="1">
        <f t="shared" si="24"/>
        <v>7.1054273576010019E-14</v>
      </c>
    </row>
    <row r="1225" spans="2:7">
      <c r="B1225" s="405"/>
      <c r="C1225" s="405"/>
      <c r="G1225" s="1">
        <f t="shared" si="24"/>
        <v>7.1054273576010019E-14</v>
      </c>
    </row>
    <row r="1226" spans="2:7">
      <c r="B1226" s="405"/>
      <c r="C1226" s="405"/>
      <c r="G1226" s="1">
        <f t="shared" si="24"/>
        <v>7.1054273576010019E-14</v>
      </c>
    </row>
    <row r="1227" spans="2:7">
      <c r="B1227" s="405"/>
      <c r="C1227" s="405"/>
      <c r="G1227" s="1">
        <f t="shared" si="24"/>
        <v>7.1054273576010019E-14</v>
      </c>
    </row>
    <row r="1228" spans="2:7">
      <c r="B1228" s="405"/>
      <c r="C1228" s="405"/>
      <c r="G1228" s="1">
        <f t="shared" si="24"/>
        <v>7.1054273576010019E-14</v>
      </c>
    </row>
    <row r="1229" spans="2:7">
      <c r="B1229" s="405"/>
      <c r="C1229" s="405"/>
      <c r="G1229" s="1">
        <f t="shared" si="24"/>
        <v>7.1054273576010019E-14</v>
      </c>
    </row>
    <row r="1230" spans="2:7">
      <c r="B1230" s="405"/>
      <c r="C1230" s="405"/>
      <c r="G1230" s="1">
        <f t="shared" si="24"/>
        <v>7.1054273576010019E-14</v>
      </c>
    </row>
    <row r="1231" spans="2:7">
      <c r="B1231" s="405"/>
      <c r="C1231" s="405"/>
      <c r="G1231" s="1">
        <f t="shared" si="24"/>
        <v>7.1054273576010019E-14</v>
      </c>
    </row>
    <row r="1232" spans="2:7">
      <c r="B1232" s="405"/>
      <c r="C1232" s="405"/>
      <c r="G1232" s="1">
        <f t="shared" si="24"/>
        <v>7.1054273576010019E-14</v>
      </c>
    </row>
    <row r="1233" spans="2:7">
      <c r="B1233" s="405"/>
      <c r="C1233" s="405"/>
      <c r="G1233" s="1">
        <f t="shared" si="24"/>
        <v>7.1054273576010019E-14</v>
      </c>
    </row>
    <row r="1234" spans="2:7">
      <c r="B1234" s="405"/>
      <c r="C1234" s="405"/>
      <c r="G1234" s="1">
        <f t="shared" si="24"/>
        <v>7.1054273576010019E-14</v>
      </c>
    </row>
    <row r="1235" spans="2:7">
      <c r="B1235" s="405"/>
      <c r="C1235" s="405"/>
      <c r="G1235" s="1">
        <f t="shared" si="24"/>
        <v>7.1054273576010019E-14</v>
      </c>
    </row>
    <row r="1236" spans="2:7">
      <c r="B1236" s="405"/>
      <c r="C1236" s="405"/>
      <c r="G1236" s="1">
        <f t="shared" si="24"/>
        <v>7.1054273576010019E-14</v>
      </c>
    </row>
    <row r="1237" spans="2:7">
      <c r="B1237" s="405"/>
      <c r="C1237" s="405"/>
      <c r="G1237" s="1">
        <f t="shared" si="24"/>
        <v>7.1054273576010019E-14</v>
      </c>
    </row>
    <row r="1238" spans="2:7">
      <c r="B1238" s="405"/>
      <c r="C1238" s="405"/>
      <c r="G1238" s="1">
        <f t="shared" si="24"/>
        <v>7.1054273576010019E-14</v>
      </c>
    </row>
    <row r="1239" spans="2:7">
      <c r="B1239" s="405"/>
      <c r="C1239" s="405"/>
      <c r="G1239" s="1">
        <f t="shared" si="24"/>
        <v>7.1054273576010019E-14</v>
      </c>
    </row>
    <row r="1240" spans="2:7">
      <c r="B1240" s="405"/>
      <c r="C1240" s="405"/>
      <c r="G1240" s="1">
        <f t="shared" si="24"/>
        <v>7.1054273576010019E-14</v>
      </c>
    </row>
    <row r="1241" spans="2:7">
      <c r="B1241" s="405"/>
      <c r="C1241" s="405"/>
      <c r="G1241" s="1">
        <f t="shared" si="24"/>
        <v>7.1054273576010019E-14</v>
      </c>
    </row>
    <row r="1242" spans="2:7">
      <c r="B1242" s="405"/>
      <c r="C1242" s="405"/>
      <c r="G1242" s="1">
        <f t="shared" si="24"/>
        <v>7.1054273576010019E-14</v>
      </c>
    </row>
    <row r="1243" spans="2:7">
      <c r="B1243" s="405"/>
      <c r="C1243" s="405"/>
      <c r="G1243" s="1">
        <f t="shared" si="24"/>
        <v>7.1054273576010019E-14</v>
      </c>
    </row>
    <row r="1244" spans="2:7">
      <c r="B1244" s="405"/>
      <c r="C1244" s="405"/>
      <c r="G1244" s="1">
        <f t="shared" si="24"/>
        <v>7.1054273576010019E-14</v>
      </c>
    </row>
    <row r="1245" spans="2:7">
      <c r="B1245" s="405"/>
      <c r="C1245" s="405"/>
      <c r="G1245" s="1">
        <f t="shared" si="24"/>
        <v>7.1054273576010019E-14</v>
      </c>
    </row>
    <row r="1246" spans="2:7">
      <c r="B1246" s="405"/>
      <c r="C1246" s="405"/>
      <c r="G1246" s="1">
        <f t="shared" si="24"/>
        <v>7.1054273576010019E-14</v>
      </c>
    </row>
    <row r="1247" spans="2:7">
      <c r="B1247" s="405"/>
      <c r="C1247" s="405"/>
      <c r="G1247" s="1">
        <f t="shared" si="24"/>
        <v>7.1054273576010019E-14</v>
      </c>
    </row>
    <row r="1248" spans="2:7">
      <c r="B1248" s="405"/>
      <c r="C1248" s="405"/>
      <c r="G1248" s="1">
        <f t="shared" si="24"/>
        <v>7.1054273576010019E-14</v>
      </c>
    </row>
    <row r="1249" spans="2:7">
      <c r="B1249" s="405"/>
      <c r="C1249" s="405"/>
      <c r="G1249" s="1">
        <f t="shared" si="24"/>
        <v>7.1054273576010019E-14</v>
      </c>
    </row>
    <row r="1250" spans="2:7">
      <c r="B1250" s="405"/>
      <c r="C1250" s="405"/>
      <c r="G1250" s="1">
        <f t="shared" si="24"/>
        <v>7.1054273576010019E-14</v>
      </c>
    </row>
    <row r="1251" spans="2:7">
      <c r="B1251" s="405"/>
      <c r="C1251" s="405"/>
      <c r="G1251" s="1">
        <f t="shared" si="24"/>
        <v>7.1054273576010019E-14</v>
      </c>
    </row>
    <row r="1252" spans="2:7">
      <c r="B1252" s="405"/>
      <c r="C1252" s="405"/>
      <c r="G1252" s="1">
        <f t="shared" si="24"/>
        <v>7.1054273576010019E-14</v>
      </c>
    </row>
    <row r="1253" spans="2:7">
      <c r="B1253" s="405"/>
      <c r="C1253" s="405"/>
      <c r="G1253" s="1">
        <f t="shared" si="24"/>
        <v>7.1054273576010019E-14</v>
      </c>
    </row>
    <row r="1254" spans="2:7">
      <c r="B1254" s="405"/>
      <c r="C1254" s="405"/>
      <c r="G1254" s="1">
        <f t="shared" si="24"/>
        <v>7.1054273576010019E-14</v>
      </c>
    </row>
    <row r="1255" spans="2:7">
      <c r="B1255" s="405"/>
      <c r="C1255" s="405"/>
      <c r="G1255" s="1">
        <f t="shared" si="24"/>
        <v>7.1054273576010019E-14</v>
      </c>
    </row>
    <row r="1256" spans="2:7">
      <c r="B1256" s="405"/>
      <c r="C1256" s="405"/>
      <c r="G1256" s="1">
        <f t="shared" si="24"/>
        <v>7.1054273576010019E-14</v>
      </c>
    </row>
    <row r="1257" spans="2:7">
      <c r="B1257" s="405"/>
      <c r="C1257" s="405"/>
      <c r="G1257" s="1">
        <f t="shared" si="24"/>
        <v>7.1054273576010019E-14</v>
      </c>
    </row>
    <row r="1258" spans="2:7">
      <c r="B1258" s="405"/>
      <c r="C1258" s="405"/>
      <c r="G1258" s="1">
        <f t="shared" si="24"/>
        <v>7.1054273576010019E-14</v>
      </c>
    </row>
    <row r="1259" spans="2:7">
      <c r="B1259" s="405"/>
      <c r="C1259" s="405"/>
      <c r="G1259" s="1">
        <f t="shared" si="24"/>
        <v>7.1054273576010019E-14</v>
      </c>
    </row>
    <row r="1260" spans="2:7">
      <c r="B1260" s="405"/>
      <c r="C1260" s="405"/>
      <c r="G1260" s="1">
        <f t="shared" si="24"/>
        <v>7.1054273576010019E-14</v>
      </c>
    </row>
    <row r="1261" spans="2:7">
      <c r="B1261" s="405"/>
      <c r="C1261" s="405"/>
      <c r="G1261" s="1">
        <f t="shared" si="24"/>
        <v>7.1054273576010019E-14</v>
      </c>
    </row>
    <row r="1262" spans="2:7">
      <c r="B1262" s="405"/>
      <c r="C1262" s="405"/>
      <c r="G1262" s="1">
        <f t="shared" si="24"/>
        <v>7.1054273576010019E-14</v>
      </c>
    </row>
    <row r="1263" spans="2:7">
      <c r="B1263" s="405"/>
      <c r="C1263" s="405"/>
      <c r="G1263" s="1">
        <f t="shared" si="24"/>
        <v>7.1054273576010019E-14</v>
      </c>
    </row>
    <row r="1264" spans="2:7">
      <c r="B1264" s="405"/>
      <c r="C1264" s="405"/>
      <c r="G1264" s="1">
        <f t="shared" si="24"/>
        <v>7.1054273576010019E-14</v>
      </c>
    </row>
    <row r="1265" spans="2:7">
      <c r="B1265" s="405"/>
      <c r="C1265" s="405"/>
      <c r="G1265" s="1">
        <f t="shared" si="24"/>
        <v>7.1054273576010019E-14</v>
      </c>
    </row>
    <row r="1266" spans="2:7">
      <c r="B1266" s="405"/>
      <c r="C1266" s="405"/>
      <c r="G1266" s="1">
        <f t="shared" si="24"/>
        <v>7.1054273576010019E-14</v>
      </c>
    </row>
    <row r="1267" spans="2:7">
      <c r="B1267" s="405"/>
      <c r="C1267" s="405"/>
      <c r="G1267" s="1">
        <f t="shared" si="24"/>
        <v>7.1054273576010019E-14</v>
      </c>
    </row>
    <row r="1268" spans="2:7">
      <c r="B1268" s="405"/>
      <c r="C1268" s="405"/>
      <c r="G1268" s="1">
        <f t="shared" si="24"/>
        <v>7.1054273576010019E-14</v>
      </c>
    </row>
    <row r="1269" spans="2:7">
      <c r="B1269" s="405"/>
      <c r="C1269" s="405"/>
      <c r="G1269" s="1">
        <f t="shared" ref="G1269:G1312" si="25">+G1268+E1269-F1269</f>
        <v>7.1054273576010019E-14</v>
      </c>
    </row>
    <row r="1270" spans="2:7">
      <c r="B1270" s="405"/>
      <c r="C1270" s="405"/>
      <c r="G1270" s="1">
        <f t="shared" si="25"/>
        <v>7.1054273576010019E-14</v>
      </c>
    </row>
    <row r="1271" spans="2:7">
      <c r="B1271" s="405"/>
      <c r="C1271" s="405"/>
      <c r="G1271" s="1">
        <f t="shared" si="25"/>
        <v>7.1054273576010019E-14</v>
      </c>
    </row>
    <row r="1272" spans="2:7">
      <c r="B1272" s="405"/>
      <c r="C1272" s="405"/>
      <c r="G1272" s="1">
        <f t="shared" si="25"/>
        <v>7.1054273576010019E-14</v>
      </c>
    </row>
    <row r="1273" spans="2:7">
      <c r="B1273" s="405"/>
      <c r="C1273" s="405"/>
      <c r="G1273" s="1">
        <f t="shared" si="25"/>
        <v>7.1054273576010019E-14</v>
      </c>
    </row>
    <row r="1274" spans="2:7">
      <c r="B1274" s="405"/>
      <c r="C1274" s="405"/>
      <c r="G1274" s="1">
        <f t="shared" si="25"/>
        <v>7.1054273576010019E-14</v>
      </c>
    </row>
    <row r="1275" spans="2:7">
      <c r="B1275" s="405"/>
      <c r="C1275" s="405"/>
      <c r="G1275" s="1">
        <f t="shared" si="25"/>
        <v>7.1054273576010019E-14</v>
      </c>
    </row>
    <row r="1276" spans="2:7">
      <c r="B1276" s="405"/>
      <c r="C1276" s="405"/>
      <c r="G1276" s="1">
        <f t="shared" si="25"/>
        <v>7.1054273576010019E-14</v>
      </c>
    </row>
    <row r="1277" spans="2:7">
      <c r="B1277" s="405"/>
      <c r="C1277" s="405"/>
      <c r="G1277" s="1">
        <f t="shared" si="25"/>
        <v>7.1054273576010019E-14</v>
      </c>
    </row>
    <row r="1278" spans="2:7">
      <c r="B1278" s="405"/>
      <c r="C1278" s="405"/>
      <c r="G1278" s="1">
        <f t="shared" si="25"/>
        <v>7.1054273576010019E-14</v>
      </c>
    </row>
    <row r="1279" spans="2:7">
      <c r="B1279" s="405"/>
      <c r="C1279" s="405"/>
      <c r="G1279" s="1">
        <f t="shared" si="25"/>
        <v>7.1054273576010019E-14</v>
      </c>
    </row>
    <row r="1280" spans="2:7">
      <c r="B1280" s="405"/>
      <c r="C1280" s="405"/>
      <c r="G1280" s="1">
        <f t="shared" si="25"/>
        <v>7.1054273576010019E-14</v>
      </c>
    </row>
    <row r="1281" spans="2:7">
      <c r="B1281" s="405"/>
      <c r="C1281" s="405"/>
      <c r="G1281" s="1">
        <f t="shared" si="25"/>
        <v>7.1054273576010019E-14</v>
      </c>
    </row>
    <row r="1282" spans="2:7">
      <c r="B1282" s="405"/>
      <c r="C1282" s="405"/>
      <c r="G1282" s="1">
        <f t="shared" si="25"/>
        <v>7.1054273576010019E-14</v>
      </c>
    </row>
    <row r="1283" spans="2:7">
      <c r="B1283" s="405"/>
      <c r="C1283" s="405"/>
      <c r="G1283" s="1">
        <f t="shared" si="25"/>
        <v>7.1054273576010019E-14</v>
      </c>
    </row>
    <row r="1284" spans="2:7">
      <c r="B1284" s="405"/>
      <c r="C1284" s="405"/>
      <c r="G1284" s="1">
        <f t="shared" si="25"/>
        <v>7.1054273576010019E-14</v>
      </c>
    </row>
    <row r="1285" spans="2:7">
      <c r="B1285" s="405"/>
      <c r="C1285" s="405"/>
      <c r="G1285" s="1">
        <f t="shared" si="25"/>
        <v>7.1054273576010019E-14</v>
      </c>
    </row>
    <row r="1286" spans="2:7">
      <c r="B1286" s="405"/>
      <c r="C1286" s="405"/>
      <c r="G1286" s="1">
        <f t="shared" si="25"/>
        <v>7.1054273576010019E-14</v>
      </c>
    </row>
    <row r="1287" spans="2:7">
      <c r="B1287" s="405"/>
      <c r="C1287" s="405"/>
      <c r="G1287" s="1">
        <f t="shared" si="25"/>
        <v>7.1054273576010019E-14</v>
      </c>
    </row>
    <row r="1288" spans="2:7">
      <c r="B1288" s="405"/>
      <c r="C1288" s="405"/>
      <c r="G1288" s="1">
        <f t="shared" si="25"/>
        <v>7.1054273576010019E-14</v>
      </c>
    </row>
    <row r="1289" spans="2:7">
      <c r="B1289" s="405"/>
      <c r="C1289" s="405"/>
      <c r="G1289" s="1">
        <f t="shared" si="25"/>
        <v>7.1054273576010019E-14</v>
      </c>
    </row>
    <row r="1290" spans="2:7">
      <c r="B1290" s="405"/>
      <c r="C1290" s="405"/>
      <c r="G1290" s="1">
        <f t="shared" si="25"/>
        <v>7.1054273576010019E-14</v>
      </c>
    </row>
    <row r="1291" spans="2:7">
      <c r="B1291" s="405"/>
      <c r="C1291" s="405"/>
      <c r="G1291" s="1">
        <f t="shared" si="25"/>
        <v>7.1054273576010019E-14</v>
      </c>
    </row>
    <row r="1292" spans="2:7">
      <c r="B1292" s="405"/>
      <c r="C1292" s="405"/>
      <c r="G1292" s="1">
        <f t="shared" si="25"/>
        <v>7.1054273576010019E-14</v>
      </c>
    </row>
    <row r="1293" spans="2:7">
      <c r="B1293" s="405"/>
      <c r="C1293" s="405"/>
      <c r="G1293" s="1">
        <f t="shared" si="25"/>
        <v>7.1054273576010019E-14</v>
      </c>
    </row>
    <row r="1294" spans="2:7">
      <c r="B1294" s="405"/>
      <c r="C1294" s="405"/>
      <c r="G1294" s="1">
        <f t="shared" si="25"/>
        <v>7.1054273576010019E-14</v>
      </c>
    </row>
    <row r="1295" spans="2:7">
      <c r="B1295" s="405"/>
      <c r="C1295" s="405"/>
      <c r="G1295" s="1">
        <f t="shared" si="25"/>
        <v>7.1054273576010019E-14</v>
      </c>
    </row>
    <row r="1296" spans="2:7">
      <c r="B1296" s="405"/>
      <c r="C1296" s="405"/>
      <c r="G1296" s="1">
        <f t="shared" si="25"/>
        <v>7.1054273576010019E-14</v>
      </c>
    </row>
    <row r="1297" spans="2:7">
      <c r="B1297" s="405"/>
      <c r="C1297" s="405"/>
      <c r="G1297" s="1">
        <f t="shared" si="25"/>
        <v>7.1054273576010019E-14</v>
      </c>
    </row>
    <row r="1298" spans="2:7">
      <c r="B1298" s="405"/>
      <c r="C1298" s="405"/>
      <c r="G1298" s="1">
        <f t="shared" si="25"/>
        <v>7.1054273576010019E-14</v>
      </c>
    </row>
    <row r="1299" spans="2:7">
      <c r="B1299" s="405"/>
      <c r="C1299" s="405"/>
      <c r="G1299" s="1">
        <f t="shared" si="25"/>
        <v>7.1054273576010019E-14</v>
      </c>
    </row>
    <row r="1300" spans="2:7">
      <c r="B1300" s="405"/>
      <c r="C1300" s="405"/>
      <c r="G1300" s="1">
        <f t="shared" si="25"/>
        <v>7.1054273576010019E-14</v>
      </c>
    </row>
    <row r="1301" spans="2:7">
      <c r="B1301" s="405"/>
      <c r="C1301" s="405"/>
      <c r="G1301" s="1">
        <f t="shared" si="25"/>
        <v>7.1054273576010019E-14</v>
      </c>
    </row>
    <row r="1302" spans="2:7">
      <c r="B1302" s="405"/>
      <c r="C1302" s="405"/>
      <c r="G1302" s="1">
        <f t="shared" si="25"/>
        <v>7.1054273576010019E-14</v>
      </c>
    </row>
    <row r="1303" spans="2:7">
      <c r="B1303" s="405"/>
      <c r="C1303" s="405"/>
      <c r="G1303" s="1">
        <f t="shared" si="25"/>
        <v>7.1054273576010019E-14</v>
      </c>
    </row>
    <row r="1304" spans="2:7">
      <c r="B1304" s="405"/>
      <c r="C1304" s="405"/>
      <c r="G1304" s="1">
        <f t="shared" si="25"/>
        <v>7.1054273576010019E-14</v>
      </c>
    </row>
    <row r="1305" spans="2:7">
      <c r="B1305" s="405"/>
      <c r="C1305" s="405"/>
      <c r="G1305" s="1">
        <f t="shared" si="25"/>
        <v>7.1054273576010019E-14</v>
      </c>
    </row>
    <row r="1306" spans="2:7">
      <c r="B1306" s="405"/>
      <c r="C1306" s="405"/>
      <c r="G1306" s="1">
        <f t="shared" si="25"/>
        <v>7.1054273576010019E-14</v>
      </c>
    </row>
    <row r="1307" spans="2:7">
      <c r="B1307" s="405"/>
      <c r="C1307" s="405"/>
      <c r="G1307" s="1">
        <f t="shared" si="25"/>
        <v>7.1054273576010019E-14</v>
      </c>
    </row>
    <row r="1308" spans="2:7">
      <c r="B1308" s="405"/>
      <c r="C1308" s="405"/>
      <c r="G1308" s="1">
        <f t="shared" si="25"/>
        <v>7.1054273576010019E-14</v>
      </c>
    </row>
    <row r="1309" spans="2:7">
      <c r="B1309" s="405"/>
      <c r="C1309" s="405"/>
      <c r="G1309" s="1">
        <f t="shared" si="25"/>
        <v>7.1054273576010019E-14</v>
      </c>
    </row>
    <row r="1310" spans="2:7">
      <c r="B1310" s="405"/>
      <c r="C1310" s="405"/>
      <c r="G1310" s="1">
        <f t="shared" si="25"/>
        <v>7.1054273576010019E-14</v>
      </c>
    </row>
    <row r="1311" spans="2:7">
      <c r="B1311" s="405"/>
      <c r="C1311" s="405"/>
      <c r="G1311" s="1">
        <f t="shared" si="25"/>
        <v>7.1054273576010019E-14</v>
      </c>
    </row>
    <row r="1312" spans="2:7">
      <c r="B1312" s="405"/>
      <c r="C1312" s="405"/>
      <c r="G1312" s="1">
        <f t="shared" si="25"/>
        <v>7.1054273576010019E-14</v>
      </c>
    </row>
  </sheetData>
  <autoFilter ref="A4:G692" xr:uid="{00000000-0009-0000-0000-000009000000}">
    <filterColumn colId="3">
      <filters>
        <filter val="C. DE GIRO A DESCARTABLE"/>
      </filters>
    </filterColumn>
  </autoFilter>
  <mergeCells count="8">
    <mergeCell ref="J908:L908"/>
    <mergeCell ref="J887:L887"/>
    <mergeCell ref="I880:K880"/>
    <mergeCell ref="B2:G2"/>
    <mergeCell ref="K581:M581"/>
    <mergeCell ref="J783:L783"/>
    <mergeCell ref="J843:L843"/>
    <mergeCell ref="J862:L862"/>
  </mergeCells>
  <pageMargins left="0.70866141732283472" right="0.70866141732283472" top="0.74803149606299213" bottom="0.74803149606299213" header="0.31496062992125984" footer="0.31496062992125984"/>
  <pageSetup paperSize="9" scale="9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P1322"/>
  <sheetViews>
    <sheetView topLeftCell="A915" zoomScaleNormal="100" workbookViewId="0">
      <selection activeCell="F931" sqref="F931"/>
    </sheetView>
  </sheetViews>
  <sheetFormatPr defaultColWidth="11.42578125" defaultRowHeight="15"/>
  <cols>
    <col min="1" max="1" width="11.42578125" style="30"/>
    <col min="2" max="2" width="18" style="3" customWidth="1"/>
    <col min="3" max="3" width="14.140625" style="3" customWidth="1"/>
    <col min="4" max="4" width="47.28515625" bestFit="1" customWidth="1"/>
    <col min="5" max="7" width="11.42578125" style="1"/>
    <col min="9" max="9" width="15" customWidth="1"/>
    <col min="10" max="10" width="19.7109375" customWidth="1"/>
    <col min="15" max="15" width="11.85546875" bestFit="1" customWidth="1"/>
  </cols>
  <sheetData>
    <row r="2" spans="1:7">
      <c r="B2" s="422" t="s">
        <v>243</v>
      </c>
      <c r="C2" s="422"/>
      <c r="D2" s="422"/>
      <c r="E2" s="422"/>
      <c r="F2" s="422"/>
      <c r="G2" s="422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7" t="s">
        <v>5</v>
      </c>
      <c r="F4" s="7" t="s">
        <v>6</v>
      </c>
      <c r="G4" s="7" t="s">
        <v>7</v>
      </c>
    </row>
    <row r="5" spans="1:7" hidden="1">
      <c r="A5" s="30">
        <v>42736</v>
      </c>
      <c r="B5" s="405" t="s">
        <v>8</v>
      </c>
      <c r="C5" s="405"/>
      <c r="G5" s="1">
        <v>253.8</v>
      </c>
    </row>
    <row r="6" spans="1:7" hidden="1">
      <c r="A6" s="30">
        <v>42752</v>
      </c>
      <c r="B6" s="405">
        <v>12115</v>
      </c>
      <c r="C6" s="405" t="s">
        <v>9</v>
      </c>
      <c r="F6" s="1">
        <v>181.8</v>
      </c>
      <c r="G6" s="1">
        <f>+G5+E6-F6</f>
        <v>72</v>
      </c>
    </row>
    <row r="7" spans="1:7" hidden="1">
      <c r="A7" s="30">
        <v>42786</v>
      </c>
      <c r="B7" s="405">
        <v>12268</v>
      </c>
      <c r="C7" s="405" t="s">
        <v>9</v>
      </c>
      <c r="F7" s="1">
        <v>10.8</v>
      </c>
      <c r="G7" s="1">
        <f t="shared" ref="G7:G70" si="0">+G6+E7-F7</f>
        <v>61.2</v>
      </c>
    </row>
    <row r="8" spans="1:7" hidden="1">
      <c r="A8" s="30">
        <v>42817</v>
      </c>
      <c r="B8" s="405">
        <v>12451</v>
      </c>
      <c r="C8" s="405" t="s">
        <v>9</v>
      </c>
      <c r="F8" s="1">
        <v>8</v>
      </c>
      <c r="G8" s="1">
        <f t="shared" si="0"/>
        <v>53.2</v>
      </c>
    </row>
    <row r="9" spans="1:7" hidden="1">
      <c r="A9" s="30">
        <v>42845</v>
      </c>
      <c r="B9" s="405">
        <v>12669</v>
      </c>
      <c r="C9" s="405" t="s">
        <v>9</v>
      </c>
      <c r="F9" s="1">
        <v>8</v>
      </c>
      <c r="G9" s="1">
        <f t="shared" si="0"/>
        <v>45.2</v>
      </c>
    </row>
    <row r="10" spans="1:7" hidden="1">
      <c r="A10" s="30">
        <v>42871</v>
      </c>
      <c r="B10" s="405">
        <v>12759</v>
      </c>
      <c r="C10" s="405" t="s">
        <v>9</v>
      </c>
      <c r="F10" s="1">
        <v>8</v>
      </c>
      <c r="G10" s="1">
        <f t="shared" si="0"/>
        <v>37.200000000000003</v>
      </c>
    </row>
    <row r="11" spans="1:7" hidden="1">
      <c r="A11" s="30">
        <v>42906</v>
      </c>
      <c r="B11" s="405">
        <v>13117</v>
      </c>
      <c r="C11" s="405" t="s">
        <v>9</v>
      </c>
      <c r="F11" s="1">
        <v>8</v>
      </c>
      <c r="G11" s="1">
        <f t="shared" si="0"/>
        <v>29.200000000000003</v>
      </c>
    </row>
    <row r="12" spans="1:7" hidden="1">
      <c r="A12" s="30">
        <v>42941</v>
      </c>
      <c r="B12" s="405">
        <v>13254</v>
      </c>
      <c r="C12" s="405" t="s">
        <v>9</v>
      </c>
      <c r="F12" s="1">
        <v>8</v>
      </c>
      <c r="G12" s="1">
        <f t="shared" si="0"/>
        <v>21.200000000000003</v>
      </c>
    </row>
    <row r="13" spans="1:7" hidden="1">
      <c r="A13" s="30">
        <v>42969</v>
      </c>
      <c r="B13" s="405">
        <v>13450</v>
      </c>
      <c r="C13" s="405" t="s">
        <v>9</v>
      </c>
      <c r="F13" s="1">
        <v>8</v>
      </c>
      <c r="G13" s="1">
        <f t="shared" si="0"/>
        <v>13.200000000000003</v>
      </c>
    </row>
    <row r="14" spans="1:7" hidden="1">
      <c r="A14" s="30">
        <v>42997</v>
      </c>
      <c r="B14" s="405">
        <v>13620</v>
      </c>
      <c r="C14" s="405" t="s">
        <v>244</v>
      </c>
      <c r="F14" s="1">
        <v>13.2</v>
      </c>
      <c r="G14" s="1">
        <f t="shared" si="0"/>
        <v>0</v>
      </c>
    </row>
    <row r="15" spans="1:7" hidden="1">
      <c r="A15" s="30">
        <v>42766</v>
      </c>
      <c r="B15" s="405" t="s">
        <v>11</v>
      </c>
      <c r="C15" s="405" t="s">
        <v>12</v>
      </c>
      <c r="D15" t="s">
        <v>13</v>
      </c>
      <c r="E15" s="1">
        <v>75.2</v>
      </c>
      <c r="G15" s="1">
        <f t="shared" si="0"/>
        <v>75.2</v>
      </c>
    </row>
    <row r="16" spans="1:7" hidden="1">
      <c r="B16" s="405"/>
      <c r="C16" s="405"/>
      <c r="D16" t="s">
        <v>14</v>
      </c>
      <c r="E16" s="1">
        <v>32.200000000000003</v>
      </c>
      <c r="G16" s="1">
        <f t="shared" si="0"/>
        <v>107.4</v>
      </c>
    </row>
    <row r="17" spans="1:7" hidden="1">
      <c r="B17" s="405"/>
      <c r="C17" s="405"/>
      <c r="D17" t="s">
        <v>15</v>
      </c>
      <c r="E17" s="1">
        <v>60</v>
      </c>
      <c r="G17" s="1">
        <f t="shared" si="0"/>
        <v>167.4</v>
      </c>
    </row>
    <row r="18" spans="1:7" hidden="1">
      <c r="B18" s="405"/>
      <c r="C18" s="405"/>
      <c r="D18" t="s">
        <v>16</v>
      </c>
      <c r="E18" s="1">
        <v>2</v>
      </c>
      <c r="G18" s="1">
        <f t="shared" si="0"/>
        <v>169.4</v>
      </c>
    </row>
    <row r="19" spans="1:7" hidden="1">
      <c r="A19" s="30">
        <v>42786</v>
      </c>
      <c r="B19" s="405">
        <v>12268</v>
      </c>
      <c r="C19" s="405" t="s">
        <v>12</v>
      </c>
      <c r="D19" t="s">
        <v>13</v>
      </c>
      <c r="F19" s="1">
        <v>75.2</v>
      </c>
      <c r="G19" s="1">
        <f t="shared" si="0"/>
        <v>94.2</v>
      </c>
    </row>
    <row r="20" spans="1:7" hidden="1">
      <c r="A20" s="30">
        <v>42787</v>
      </c>
      <c r="B20" s="405">
        <v>12342</v>
      </c>
      <c r="C20" s="405" t="s">
        <v>12</v>
      </c>
      <c r="D20" t="s">
        <v>14</v>
      </c>
      <c r="F20" s="1">
        <v>32.200000000000003</v>
      </c>
      <c r="G20" s="1">
        <f t="shared" si="0"/>
        <v>62</v>
      </c>
    </row>
    <row r="21" spans="1:7" hidden="1">
      <c r="A21" s="30">
        <v>42787</v>
      </c>
      <c r="B21" s="405">
        <v>12342</v>
      </c>
      <c r="C21" s="405" t="s">
        <v>12</v>
      </c>
      <c r="D21" t="s">
        <v>15</v>
      </c>
      <c r="F21" s="1">
        <v>60</v>
      </c>
      <c r="G21" s="1">
        <f t="shared" si="0"/>
        <v>2</v>
      </c>
    </row>
    <row r="22" spans="1:7" hidden="1">
      <c r="A22" s="30">
        <v>42787</v>
      </c>
      <c r="B22" s="405">
        <v>12342</v>
      </c>
      <c r="C22" s="405" t="s">
        <v>12</v>
      </c>
      <c r="D22" t="s">
        <v>16</v>
      </c>
      <c r="F22" s="1">
        <v>2</v>
      </c>
      <c r="G22" s="1">
        <f t="shared" si="0"/>
        <v>0</v>
      </c>
    </row>
    <row r="23" spans="1:7" hidden="1">
      <c r="A23" s="30">
        <v>42794</v>
      </c>
      <c r="B23" s="405" t="s">
        <v>11</v>
      </c>
      <c r="C23" s="405" t="s">
        <v>19</v>
      </c>
      <c r="D23" t="s">
        <v>13</v>
      </c>
      <c r="E23" s="1">
        <v>77.099999999999994</v>
      </c>
      <c r="G23" s="1">
        <f t="shared" si="0"/>
        <v>77.099999999999994</v>
      </c>
    </row>
    <row r="24" spans="1:7" hidden="1">
      <c r="B24" s="405"/>
      <c r="C24" s="405"/>
      <c r="D24" t="s">
        <v>14</v>
      </c>
      <c r="E24" s="1">
        <v>24.5</v>
      </c>
      <c r="G24" s="1">
        <f t="shared" si="0"/>
        <v>101.6</v>
      </c>
    </row>
    <row r="25" spans="1:7" hidden="1">
      <c r="B25" s="405"/>
      <c r="C25" s="405"/>
      <c r="D25" t="s">
        <v>15</v>
      </c>
      <c r="E25" s="1">
        <v>56</v>
      </c>
      <c r="G25" s="1">
        <f t="shared" si="0"/>
        <v>157.6</v>
      </c>
    </row>
    <row r="26" spans="1:7" hidden="1">
      <c r="B26" s="405"/>
      <c r="C26" s="405"/>
      <c r="D26" t="s">
        <v>16</v>
      </c>
      <c r="E26" s="1">
        <v>2</v>
      </c>
      <c r="G26" s="1">
        <f t="shared" si="0"/>
        <v>159.6</v>
      </c>
    </row>
    <row r="27" spans="1:7" hidden="1">
      <c r="A27" s="30">
        <v>42817</v>
      </c>
      <c r="B27" s="405">
        <v>12451</v>
      </c>
      <c r="C27" s="405" t="s">
        <v>19</v>
      </c>
      <c r="D27" t="s">
        <v>15</v>
      </c>
      <c r="F27" s="1">
        <v>56</v>
      </c>
      <c r="G27" s="1">
        <f t="shared" si="0"/>
        <v>103.6</v>
      </c>
    </row>
    <row r="28" spans="1:7" hidden="1">
      <c r="A28" s="30">
        <v>42817</v>
      </c>
      <c r="B28" s="405">
        <v>12451</v>
      </c>
      <c r="C28" s="405" t="s">
        <v>19</v>
      </c>
      <c r="D28" t="s">
        <v>16</v>
      </c>
      <c r="F28" s="1">
        <v>2</v>
      </c>
      <c r="G28" s="1">
        <f t="shared" si="0"/>
        <v>101.6</v>
      </c>
    </row>
    <row r="29" spans="1:7" hidden="1">
      <c r="A29" s="30">
        <v>42817</v>
      </c>
      <c r="B29" s="405">
        <v>12451</v>
      </c>
      <c r="C29" s="405" t="s">
        <v>19</v>
      </c>
      <c r="D29" t="s">
        <v>13</v>
      </c>
      <c r="F29" s="1">
        <v>77.099999999999994</v>
      </c>
      <c r="G29" s="1">
        <f t="shared" si="0"/>
        <v>24.5</v>
      </c>
    </row>
    <row r="30" spans="1:7" hidden="1">
      <c r="A30" s="30">
        <v>42807</v>
      </c>
      <c r="B30" s="405">
        <v>12451</v>
      </c>
      <c r="C30" s="405" t="s">
        <v>19</v>
      </c>
      <c r="D30" t="s">
        <v>14</v>
      </c>
      <c r="F30" s="1">
        <v>24.5</v>
      </c>
      <c r="G30" s="1">
        <f t="shared" si="0"/>
        <v>0</v>
      </c>
    </row>
    <row r="31" spans="1:7" hidden="1">
      <c r="A31" s="30">
        <v>42825</v>
      </c>
      <c r="B31" s="405" t="s">
        <v>11</v>
      </c>
      <c r="C31" s="405" t="s">
        <v>20</v>
      </c>
      <c r="D31" t="s">
        <v>13</v>
      </c>
      <c r="E31" s="1">
        <v>73.8</v>
      </c>
      <c r="G31" s="1">
        <f t="shared" si="0"/>
        <v>73.8</v>
      </c>
    </row>
    <row r="32" spans="1:7" hidden="1">
      <c r="B32" s="405"/>
      <c r="C32" s="405"/>
      <c r="D32" t="s">
        <v>14</v>
      </c>
      <c r="E32" s="1">
        <v>25.5</v>
      </c>
      <c r="G32" s="1">
        <f t="shared" si="0"/>
        <v>99.3</v>
      </c>
    </row>
    <row r="33" spans="1:7" hidden="1">
      <c r="B33" s="405"/>
      <c r="C33" s="405"/>
      <c r="D33" t="s">
        <v>15</v>
      </c>
      <c r="E33" s="1">
        <v>60</v>
      </c>
      <c r="G33" s="1">
        <f t="shared" si="0"/>
        <v>159.30000000000001</v>
      </c>
    </row>
    <row r="34" spans="1:7" hidden="1">
      <c r="B34" s="405"/>
      <c r="C34" s="405"/>
      <c r="D34" t="s">
        <v>16</v>
      </c>
      <c r="E34" s="1">
        <v>2</v>
      </c>
      <c r="G34" s="1">
        <f t="shared" si="0"/>
        <v>161.30000000000001</v>
      </c>
    </row>
    <row r="35" spans="1:7" hidden="1">
      <c r="A35" s="30">
        <v>42845</v>
      </c>
      <c r="B35" s="405">
        <v>12669</v>
      </c>
      <c r="C35" s="405" t="s">
        <v>20</v>
      </c>
      <c r="D35" t="s">
        <v>15</v>
      </c>
      <c r="F35" s="1">
        <v>60</v>
      </c>
      <c r="G35" s="1">
        <f t="shared" si="0"/>
        <v>101.30000000000001</v>
      </c>
    </row>
    <row r="36" spans="1:7" hidden="1">
      <c r="A36" s="30">
        <v>42845</v>
      </c>
      <c r="B36" s="405">
        <v>12669</v>
      </c>
      <c r="C36" s="405" t="s">
        <v>20</v>
      </c>
      <c r="D36" t="s">
        <v>16</v>
      </c>
      <c r="F36" s="1">
        <v>2</v>
      </c>
      <c r="G36" s="1">
        <f t="shared" si="0"/>
        <v>99.300000000000011</v>
      </c>
    </row>
    <row r="37" spans="1:7" hidden="1">
      <c r="A37" s="30">
        <v>42845</v>
      </c>
      <c r="B37" s="405">
        <v>12669</v>
      </c>
      <c r="C37" s="405" t="s">
        <v>20</v>
      </c>
      <c r="D37" t="s">
        <v>13</v>
      </c>
      <c r="F37" s="1">
        <v>73.8</v>
      </c>
      <c r="G37" s="1">
        <f t="shared" si="0"/>
        <v>25.500000000000014</v>
      </c>
    </row>
    <row r="38" spans="1:7" hidden="1">
      <c r="A38" s="30">
        <v>42845</v>
      </c>
      <c r="B38" s="405">
        <v>12669</v>
      </c>
      <c r="C38" s="405" t="s">
        <v>20</v>
      </c>
      <c r="D38" t="s">
        <v>14</v>
      </c>
      <c r="F38" s="1">
        <v>25.5</v>
      </c>
      <c r="G38" s="1">
        <f t="shared" si="0"/>
        <v>0</v>
      </c>
    </row>
    <row r="39" spans="1:7" hidden="1">
      <c r="A39" s="30">
        <v>42855</v>
      </c>
      <c r="B39" s="405" t="s">
        <v>11</v>
      </c>
      <c r="C39" s="405" t="s">
        <v>21</v>
      </c>
      <c r="D39" t="s">
        <v>13</v>
      </c>
      <c r="E39" s="1">
        <v>75.400000000000006</v>
      </c>
      <c r="G39" s="1">
        <f t="shared" si="0"/>
        <v>75.400000000000006</v>
      </c>
    </row>
    <row r="40" spans="1:7" hidden="1">
      <c r="B40" s="405"/>
      <c r="C40" s="405"/>
      <c r="D40" t="s">
        <v>14</v>
      </c>
      <c r="E40" s="1">
        <v>22.8</v>
      </c>
      <c r="G40" s="1">
        <f t="shared" si="0"/>
        <v>98.2</v>
      </c>
    </row>
    <row r="41" spans="1:7" hidden="1">
      <c r="B41" s="405"/>
      <c r="C41" s="405"/>
      <c r="D41" t="s">
        <v>15</v>
      </c>
      <c r="E41" s="1">
        <v>60</v>
      </c>
      <c r="G41" s="1">
        <f t="shared" si="0"/>
        <v>158.19999999999999</v>
      </c>
    </row>
    <row r="42" spans="1:7" hidden="1">
      <c r="B42" s="405"/>
      <c r="C42" s="405"/>
      <c r="D42" t="s">
        <v>16</v>
      </c>
      <c r="E42" s="1">
        <v>2</v>
      </c>
      <c r="G42" s="1">
        <f t="shared" si="0"/>
        <v>160.19999999999999</v>
      </c>
    </row>
    <row r="43" spans="1:7" hidden="1">
      <c r="A43" s="30">
        <v>42871</v>
      </c>
      <c r="B43" s="405">
        <v>12759</v>
      </c>
      <c r="C43" s="405" t="s">
        <v>21</v>
      </c>
      <c r="D43" t="s">
        <v>15</v>
      </c>
      <c r="F43" s="1">
        <v>60</v>
      </c>
      <c r="G43" s="1">
        <f t="shared" si="0"/>
        <v>100.19999999999999</v>
      </c>
    </row>
    <row r="44" spans="1:7" hidden="1">
      <c r="A44" s="30">
        <v>42871</v>
      </c>
      <c r="B44" s="405">
        <v>12759</v>
      </c>
      <c r="C44" s="405" t="s">
        <v>21</v>
      </c>
      <c r="D44" t="s">
        <v>16</v>
      </c>
      <c r="F44" s="1">
        <v>2</v>
      </c>
      <c r="G44" s="1">
        <f t="shared" si="0"/>
        <v>98.199999999999989</v>
      </c>
    </row>
    <row r="45" spans="1:7" hidden="1">
      <c r="A45" s="30">
        <v>42871</v>
      </c>
      <c r="B45" s="405">
        <v>12759</v>
      </c>
      <c r="C45" s="405" t="s">
        <v>21</v>
      </c>
      <c r="D45" t="s">
        <v>13</v>
      </c>
      <c r="F45" s="1">
        <v>75.400000000000006</v>
      </c>
      <c r="G45" s="1">
        <f t="shared" si="0"/>
        <v>22.799999999999983</v>
      </c>
    </row>
    <row r="46" spans="1:7" hidden="1">
      <c r="A46" s="30">
        <v>42871</v>
      </c>
      <c r="B46" s="405">
        <v>12759</v>
      </c>
      <c r="C46" s="405" t="s">
        <v>21</v>
      </c>
      <c r="D46" t="s">
        <v>14</v>
      </c>
      <c r="F46" s="1">
        <v>22.8</v>
      </c>
      <c r="G46" s="1">
        <f t="shared" si="0"/>
        <v>0</v>
      </c>
    </row>
    <row r="47" spans="1:7" hidden="1">
      <c r="A47" s="32">
        <v>42886</v>
      </c>
      <c r="B47" s="404" t="s">
        <v>11</v>
      </c>
      <c r="C47" s="404" t="s">
        <v>22</v>
      </c>
      <c r="D47" t="s">
        <v>13</v>
      </c>
      <c r="E47" s="1">
        <v>70.400000000000006</v>
      </c>
      <c r="G47" s="1">
        <f t="shared" si="0"/>
        <v>70.400000000000006</v>
      </c>
    </row>
    <row r="48" spans="1:7" hidden="1">
      <c r="B48" s="405"/>
      <c r="C48" s="405"/>
      <c r="D48" t="s">
        <v>14</v>
      </c>
      <c r="E48" s="1">
        <v>24.5</v>
      </c>
      <c r="G48" s="1">
        <f t="shared" si="0"/>
        <v>94.9</v>
      </c>
    </row>
    <row r="49" spans="1:7" hidden="1">
      <c r="B49" s="405"/>
      <c r="C49" s="405"/>
      <c r="D49" t="s">
        <v>15</v>
      </c>
      <c r="E49" s="1">
        <v>60</v>
      </c>
      <c r="G49" s="1">
        <f t="shared" si="0"/>
        <v>154.9</v>
      </c>
    </row>
    <row r="50" spans="1:7" hidden="1">
      <c r="B50" s="405"/>
      <c r="C50" s="405"/>
      <c r="D50" t="s">
        <v>16</v>
      </c>
      <c r="E50" s="1">
        <v>2</v>
      </c>
      <c r="G50" s="1">
        <f t="shared" si="0"/>
        <v>156.9</v>
      </c>
    </row>
    <row r="51" spans="1:7" hidden="1">
      <c r="A51" s="30">
        <v>42906</v>
      </c>
      <c r="B51" s="405">
        <v>13117</v>
      </c>
      <c r="C51" s="405" t="s">
        <v>22</v>
      </c>
      <c r="D51" t="s">
        <v>13</v>
      </c>
      <c r="F51" s="1">
        <v>70.400000000000006</v>
      </c>
      <c r="G51" s="1">
        <f t="shared" si="0"/>
        <v>86.5</v>
      </c>
    </row>
    <row r="52" spans="1:7" hidden="1">
      <c r="A52" s="30">
        <v>42906</v>
      </c>
      <c r="B52" s="405">
        <v>13117</v>
      </c>
      <c r="C52" s="405" t="s">
        <v>22</v>
      </c>
      <c r="D52" t="s">
        <v>14</v>
      </c>
      <c r="F52" s="1">
        <v>24.5</v>
      </c>
      <c r="G52" s="1">
        <f t="shared" si="0"/>
        <v>62</v>
      </c>
    </row>
    <row r="53" spans="1:7" hidden="1">
      <c r="A53" s="30">
        <v>42906</v>
      </c>
      <c r="B53" s="405">
        <v>13117</v>
      </c>
      <c r="C53" s="405" t="s">
        <v>22</v>
      </c>
      <c r="D53" t="s">
        <v>15</v>
      </c>
      <c r="F53" s="1">
        <v>60</v>
      </c>
      <c r="G53" s="1">
        <f t="shared" si="0"/>
        <v>2</v>
      </c>
    </row>
    <row r="54" spans="1:7" hidden="1">
      <c r="A54" s="30">
        <v>42906</v>
      </c>
      <c r="B54" s="405">
        <v>13117</v>
      </c>
      <c r="C54" s="405" t="s">
        <v>22</v>
      </c>
      <c r="D54" t="s">
        <v>16</v>
      </c>
      <c r="F54" s="1">
        <v>2</v>
      </c>
      <c r="G54" s="1">
        <f t="shared" si="0"/>
        <v>0</v>
      </c>
    </row>
    <row r="55" spans="1:7" hidden="1">
      <c r="A55" s="32">
        <v>42916</v>
      </c>
      <c r="B55" s="404" t="s">
        <v>11</v>
      </c>
      <c r="C55" s="404" t="s">
        <v>69</v>
      </c>
      <c r="D55" t="s">
        <v>13</v>
      </c>
      <c r="E55" s="1">
        <v>68.8</v>
      </c>
      <c r="G55" s="1">
        <f t="shared" si="0"/>
        <v>68.8</v>
      </c>
    </row>
    <row r="56" spans="1:7" hidden="1">
      <c r="B56" s="405"/>
      <c r="C56" s="405"/>
      <c r="D56" t="s">
        <v>14</v>
      </c>
      <c r="E56" s="1">
        <v>24.5</v>
      </c>
      <c r="G56" s="1">
        <f t="shared" si="0"/>
        <v>93.3</v>
      </c>
    </row>
    <row r="57" spans="1:7" hidden="1">
      <c r="B57" s="405"/>
      <c r="C57" s="405"/>
      <c r="D57" t="s">
        <v>15</v>
      </c>
      <c r="E57" s="1">
        <v>60</v>
      </c>
      <c r="G57" s="1">
        <f t="shared" si="0"/>
        <v>153.30000000000001</v>
      </c>
    </row>
    <row r="58" spans="1:7" hidden="1">
      <c r="B58" s="405"/>
      <c r="C58" s="405"/>
      <c r="D58" t="s">
        <v>16</v>
      </c>
      <c r="E58" s="1">
        <v>2</v>
      </c>
      <c r="G58" s="1">
        <f t="shared" si="0"/>
        <v>155.30000000000001</v>
      </c>
    </row>
    <row r="59" spans="1:7" hidden="1">
      <c r="A59" s="30">
        <v>42941</v>
      </c>
      <c r="B59" s="405">
        <v>13254</v>
      </c>
      <c r="C59" s="405" t="s">
        <v>69</v>
      </c>
      <c r="D59" t="s">
        <v>15</v>
      </c>
      <c r="F59" s="1">
        <v>2</v>
      </c>
      <c r="G59" s="1">
        <f t="shared" si="0"/>
        <v>153.30000000000001</v>
      </c>
    </row>
    <row r="60" spans="1:7" hidden="1">
      <c r="A60" s="30">
        <v>42941</v>
      </c>
      <c r="B60" s="405">
        <v>13254</v>
      </c>
      <c r="C60" s="405" t="s">
        <v>69</v>
      </c>
      <c r="D60" t="s">
        <v>16</v>
      </c>
      <c r="F60" s="1">
        <v>60</v>
      </c>
      <c r="G60" s="1">
        <f t="shared" si="0"/>
        <v>93.300000000000011</v>
      </c>
    </row>
    <row r="61" spans="1:7" hidden="1">
      <c r="A61" s="30">
        <v>42941</v>
      </c>
      <c r="B61" s="405">
        <v>13254</v>
      </c>
      <c r="C61" s="405" t="s">
        <v>69</v>
      </c>
      <c r="D61" t="s">
        <v>13</v>
      </c>
      <c r="F61" s="1">
        <v>68.8</v>
      </c>
      <c r="G61" s="1">
        <f t="shared" si="0"/>
        <v>24.500000000000014</v>
      </c>
    </row>
    <row r="62" spans="1:7" hidden="1">
      <c r="A62" s="30">
        <v>42941</v>
      </c>
      <c r="B62" s="405">
        <v>13254</v>
      </c>
      <c r="C62" s="405" t="s">
        <v>69</v>
      </c>
      <c r="D62" t="s">
        <v>14</v>
      </c>
      <c r="F62" s="1">
        <v>24.5</v>
      </c>
      <c r="G62" s="1">
        <f t="shared" si="0"/>
        <v>0</v>
      </c>
    </row>
    <row r="63" spans="1:7" hidden="1">
      <c r="A63" s="32">
        <v>42947</v>
      </c>
      <c r="B63" s="404" t="s">
        <v>11</v>
      </c>
      <c r="C63" s="404" t="s">
        <v>24</v>
      </c>
      <c r="D63" t="s">
        <v>13</v>
      </c>
      <c r="E63" s="1">
        <v>62.3</v>
      </c>
      <c r="G63" s="1">
        <f t="shared" si="0"/>
        <v>62.3</v>
      </c>
    </row>
    <row r="64" spans="1:7" hidden="1">
      <c r="B64" s="405"/>
      <c r="C64" s="405"/>
      <c r="D64" t="s">
        <v>14</v>
      </c>
      <c r="E64" s="1">
        <v>25</v>
      </c>
      <c r="G64" s="1">
        <f t="shared" si="0"/>
        <v>87.3</v>
      </c>
    </row>
    <row r="65" spans="1:7" hidden="1">
      <c r="B65" s="405"/>
      <c r="C65" s="405"/>
      <c r="D65" t="s">
        <v>15</v>
      </c>
      <c r="E65" s="1">
        <v>60</v>
      </c>
      <c r="G65" s="1">
        <f t="shared" si="0"/>
        <v>147.30000000000001</v>
      </c>
    </row>
    <row r="66" spans="1:7" hidden="1">
      <c r="B66" s="405"/>
      <c r="C66" s="405"/>
      <c r="D66" t="s">
        <v>16</v>
      </c>
      <c r="E66" s="1">
        <v>2</v>
      </c>
      <c r="G66" s="1">
        <f t="shared" si="0"/>
        <v>149.30000000000001</v>
      </c>
    </row>
    <row r="67" spans="1:7" hidden="1">
      <c r="A67" s="30">
        <v>42949</v>
      </c>
      <c r="B67" s="405">
        <v>13346</v>
      </c>
      <c r="C67" s="405" t="s">
        <v>24</v>
      </c>
      <c r="D67" t="s">
        <v>15</v>
      </c>
      <c r="F67" s="1">
        <v>60</v>
      </c>
      <c r="G67" s="1">
        <f t="shared" si="0"/>
        <v>89.300000000000011</v>
      </c>
    </row>
    <row r="68" spans="1:7" hidden="1">
      <c r="A68" s="30">
        <v>42949</v>
      </c>
      <c r="B68" s="405">
        <v>13346</v>
      </c>
      <c r="C68" s="405" t="s">
        <v>24</v>
      </c>
      <c r="D68" t="s">
        <v>16</v>
      </c>
      <c r="F68" s="1">
        <v>2</v>
      </c>
      <c r="G68" s="1">
        <f t="shared" si="0"/>
        <v>87.300000000000011</v>
      </c>
    </row>
    <row r="69" spans="1:7" hidden="1">
      <c r="A69" s="30">
        <v>42969</v>
      </c>
      <c r="B69" s="405">
        <v>13450</v>
      </c>
      <c r="C69" s="405" t="s">
        <v>24</v>
      </c>
      <c r="D69" t="s">
        <v>13</v>
      </c>
      <c r="F69" s="1">
        <v>62.3</v>
      </c>
      <c r="G69" s="1">
        <f t="shared" si="0"/>
        <v>25.000000000000014</v>
      </c>
    </row>
    <row r="70" spans="1:7" hidden="1">
      <c r="A70" s="30">
        <v>42969</v>
      </c>
      <c r="B70" s="405">
        <v>13450</v>
      </c>
      <c r="C70" s="405" t="s">
        <v>24</v>
      </c>
      <c r="D70" t="s">
        <v>14</v>
      </c>
      <c r="F70" s="1">
        <v>25</v>
      </c>
      <c r="G70" s="1">
        <f t="shared" si="0"/>
        <v>0</v>
      </c>
    </row>
    <row r="71" spans="1:7" hidden="1">
      <c r="A71" s="32">
        <v>42978</v>
      </c>
      <c r="B71" s="404" t="s">
        <v>11</v>
      </c>
      <c r="C71" s="404" t="s">
        <v>25</v>
      </c>
      <c r="D71" t="s">
        <v>13</v>
      </c>
      <c r="E71" s="1">
        <v>62.3</v>
      </c>
      <c r="G71" s="1">
        <f t="shared" ref="G71:G136" si="1">+G70+E71-F71</f>
        <v>62.3</v>
      </c>
    </row>
    <row r="72" spans="1:7" hidden="1">
      <c r="B72" s="405"/>
      <c r="C72" s="405"/>
      <c r="D72" t="s">
        <v>14</v>
      </c>
      <c r="E72" s="1">
        <v>25</v>
      </c>
      <c r="G72" s="1">
        <f t="shared" si="1"/>
        <v>87.3</v>
      </c>
    </row>
    <row r="73" spans="1:7" hidden="1">
      <c r="B73" s="405"/>
      <c r="C73" s="405"/>
      <c r="D73" t="s">
        <v>15</v>
      </c>
      <c r="E73" s="1">
        <v>60</v>
      </c>
      <c r="G73" s="1">
        <f t="shared" si="1"/>
        <v>147.30000000000001</v>
      </c>
    </row>
    <row r="74" spans="1:7" hidden="1">
      <c r="B74" s="405"/>
      <c r="C74" s="405"/>
      <c r="D74" t="s">
        <v>16</v>
      </c>
      <c r="E74" s="1">
        <v>2</v>
      </c>
      <c r="G74" s="1">
        <f t="shared" si="1"/>
        <v>149.30000000000001</v>
      </c>
    </row>
    <row r="75" spans="1:7" hidden="1">
      <c r="A75" s="30">
        <v>42997</v>
      </c>
      <c r="B75" s="405">
        <v>13620</v>
      </c>
      <c r="C75" s="405" t="s">
        <v>25</v>
      </c>
      <c r="D75" t="s">
        <v>15</v>
      </c>
      <c r="F75" s="1">
        <v>60</v>
      </c>
      <c r="G75" s="1">
        <f t="shared" si="1"/>
        <v>89.300000000000011</v>
      </c>
    </row>
    <row r="76" spans="1:7" hidden="1">
      <c r="A76" s="30">
        <v>42997</v>
      </c>
      <c r="B76" s="405">
        <v>13620</v>
      </c>
      <c r="C76" s="405" t="s">
        <v>25</v>
      </c>
      <c r="D76" t="s">
        <v>16</v>
      </c>
      <c r="F76" s="1">
        <v>2</v>
      </c>
      <c r="G76" s="1">
        <f t="shared" si="1"/>
        <v>87.300000000000011</v>
      </c>
    </row>
    <row r="77" spans="1:7" hidden="1">
      <c r="A77" s="30">
        <v>42997</v>
      </c>
      <c r="B77" s="405">
        <v>13620</v>
      </c>
      <c r="C77" s="405" t="s">
        <v>25</v>
      </c>
      <c r="D77" t="s">
        <v>13</v>
      </c>
      <c r="F77" s="1">
        <v>62.3</v>
      </c>
      <c r="G77" s="1">
        <f t="shared" si="1"/>
        <v>25.000000000000014</v>
      </c>
    </row>
    <row r="78" spans="1:7" hidden="1">
      <c r="A78" s="30">
        <v>42997</v>
      </c>
      <c r="B78" s="405">
        <v>13620</v>
      </c>
      <c r="C78" s="405" t="s">
        <v>25</v>
      </c>
      <c r="D78" t="s">
        <v>14</v>
      </c>
      <c r="F78" s="1">
        <v>25</v>
      </c>
      <c r="G78" s="1">
        <f t="shared" si="1"/>
        <v>0</v>
      </c>
    </row>
    <row r="79" spans="1:7" hidden="1">
      <c r="A79" s="32">
        <v>43008</v>
      </c>
      <c r="B79" s="404" t="s">
        <v>11</v>
      </c>
      <c r="C79" s="404" t="s">
        <v>26</v>
      </c>
      <c r="D79" t="s">
        <v>13</v>
      </c>
      <c r="E79" s="1">
        <v>62.5</v>
      </c>
      <c r="G79" s="1">
        <f t="shared" si="1"/>
        <v>62.5</v>
      </c>
    </row>
    <row r="80" spans="1:7" hidden="1">
      <c r="B80" s="405"/>
      <c r="C80" s="405"/>
      <c r="D80" t="s">
        <v>14</v>
      </c>
      <c r="E80" s="1">
        <v>24.5</v>
      </c>
      <c r="G80" s="1">
        <f t="shared" si="1"/>
        <v>87</v>
      </c>
    </row>
    <row r="81" spans="1:7" hidden="1">
      <c r="B81" s="405"/>
      <c r="C81" s="405"/>
      <c r="D81" t="s">
        <v>15</v>
      </c>
      <c r="E81" s="1">
        <v>60</v>
      </c>
      <c r="G81" s="1">
        <f t="shared" si="1"/>
        <v>147</v>
      </c>
    </row>
    <row r="82" spans="1:7" hidden="1">
      <c r="B82" s="405"/>
      <c r="C82" s="405"/>
      <c r="D82" t="s">
        <v>16</v>
      </c>
      <c r="E82" s="1">
        <v>2</v>
      </c>
      <c r="G82" s="1">
        <f t="shared" si="1"/>
        <v>149</v>
      </c>
    </row>
    <row r="83" spans="1:7" hidden="1">
      <c r="A83" s="30">
        <v>43027</v>
      </c>
      <c r="B83" s="405">
        <v>13834</v>
      </c>
      <c r="C83" s="405" t="s">
        <v>26</v>
      </c>
      <c r="D83" t="s">
        <v>15</v>
      </c>
      <c r="F83" s="1">
        <v>60</v>
      </c>
      <c r="G83" s="1">
        <f t="shared" si="1"/>
        <v>89</v>
      </c>
    </row>
    <row r="84" spans="1:7" hidden="1">
      <c r="A84" s="30">
        <v>43027</v>
      </c>
      <c r="B84" s="405">
        <v>13834</v>
      </c>
      <c r="C84" s="405" t="s">
        <v>26</v>
      </c>
      <c r="D84" t="s">
        <v>16</v>
      </c>
      <c r="F84" s="1">
        <v>2</v>
      </c>
      <c r="G84" s="1">
        <f t="shared" si="1"/>
        <v>87</v>
      </c>
    </row>
    <row r="85" spans="1:7" hidden="1">
      <c r="A85" s="30">
        <v>43027</v>
      </c>
      <c r="B85" s="405">
        <v>13834</v>
      </c>
      <c r="C85" s="405" t="s">
        <v>26</v>
      </c>
      <c r="D85" t="s">
        <v>13</v>
      </c>
      <c r="F85" s="1">
        <v>62.5</v>
      </c>
      <c r="G85" s="1">
        <f t="shared" si="1"/>
        <v>24.5</v>
      </c>
    </row>
    <row r="86" spans="1:7" hidden="1">
      <c r="A86" s="30">
        <v>43027</v>
      </c>
      <c r="B86" s="405">
        <v>13834</v>
      </c>
      <c r="C86" s="405" t="s">
        <v>26</v>
      </c>
      <c r="D86" t="s">
        <v>14</v>
      </c>
      <c r="F86" s="1">
        <v>24.5</v>
      </c>
      <c r="G86" s="1">
        <f t="shared" si="1"/>
        <v>0</v>
      </c>
    </row>
    <row r="87" spans="1:7" hidden="1">
      <c r="A87" s="32">
        <v>43039</v>
      </c>
      <c r="B87" s="404" t="s">
        <v>11</v>
      </c>
      <c r="C87" s="404" t="s">
        <v>27</v>
      </c>
      <c r="D87" t="s">
        <v>13</v>
      </c>
      <c r="E87" s="1">
        <v>62.5</v>
      </c>
      <c r="G87" s="1">
        <f t="shared" si="1"/>
        <v>62.5</v>
      </c>
    </row>
    <row r="88" spans="1:7" hidden="1">
      <c r="B88" s="405"/>
      <c r="C88" s="405"/>
      <c r="D88" t="s">
        <v>14</v>
      </c>
      <c r="E88" s="1">
        <v>24.5</v>
      </c>
      <c r="G88" s="1">
        <f t="shared" si="1"/>
        <v>87</v>
      </c>
    </row>
    <row r="89" spans="1:7" hidden="1">
      <c r="B89" s="405"/>
      <c r="C89" s="405"/>
      <c r="D89" t="s">
        <v>15</v>
      </c>
      <c r="E89" s="1">
        <v>60</v>
      </c>
      <c r="G89" s="1">
        <f t="shared" si="1"/>
        <v>147</v>
      </c>
    </row>
    <row r="90" spans="1:7" hidden="1">
      <c r="B90" s="405"/>
      <c r="C90" s="405"/>
      <c r="D90" t="s">
        <v>16</v>
      </c>
      <c r="E90" s="1">
        <v>2</v>
      </c>
      <c r="G90" s="1">
        <f t="shared" si="1"/>
        <v>149</v>
      </c>
    </row>
    <row r="91" spans="1:7" hidden="1">
      <c r="A91" s="30">
        <v>43054</v>
      </c>
      <c r="B91" s="405">
        <v>13983</v>
      </c>
      <c r="C91" s="405" t="s">
        <v>27</v>
      </c>
      <c r="D91" t="s">
        <v>15</v>
      </c>
      <c r="F91" s="1">
        <v>60</v>
      </c>
      <c r="G91" s="1">
        <f t="shared" si="1"/>
        <v>89</v>
      </c>
    </row>
    <row r="92" spans="1:7" hidden="1">
      <c r="A92" s="30">
        <v>43054</v>
      </c>
      <c r="B92" s="405">
        <v>13983</v>
      </c>
      <c r="C92" s="405" t="s">
        <v>27</v>
      </c>
      <c r="D92" t="s">
        <v>16</v>
      </c>
      <c r="F92" s="1">
        <v>2</v>
      </c>
      <c r="G92" s="1">
        <f t="shared" si="1"/>
        <v>87</v>
      </c>
    </row>
    <row r="93" spans="1:7" hidden="1">
      <c r="A93" s="30">
        <v>43063</v>
      </c>
      <c r="B93" s="405">
        <v>14039</v>
      </c>
      <c r="C93" s="405" t="s">
        <v>27</v>
      </c>
      <c r="D93" t="s">
        <v>13</v>
      </c>
      <c r="F93" s="1">
        <v>62.5</v>
      </c>
      <c r="G93" s="1">
        <f t="shared" si="1"/>
        <v>24.5</v>
      </c>
    </row>
    <row r="94" spans="1:7" hidden="1">
      <c r="A94" s="30">
        <v>43063</v>
      </c>
      <c r="B94" s="405">
        <v>14039</v>
      </c>
      <c r="C94" s="405" t="s">
        <v>27</v>
      </c>
      <c r="D94" t="s">
        <v>14</v>
      </c>
      <c r="F94" s="1">
        <v>24.5</v>
      </c>
      <c r="G94" s="1">
        <f t="shared" si="1"/>
        <v>0</v>
      </c>
    </row>
    <row r="95" spans="1:7" hidden="1">
      <c r="A95" s="32">
        <v>43069</v>
      </c>
      <c r="B95" s="404" t="s">
        <v>11</v>
      </c>
      <c r="C95" s="404" t="s">
        <v>28</v>
      </c>
      <c r="D95" t="s">
        <v>13</v>
      </c>
      <c r="E95" s="1">
        <v>66.8</v>
      </c>
      <c r="G95" s="1">
        <f t="shared" si="1"/>
        <v>66.8</v>
      </c>
    </row>
    <row r="96" spans="1:7" hidden="1">
      <c r="B96" s="405"/>
      <c r="C96" s="405"/>
      <c r="D96" t="s">
        <v>14</v>
      </c>
      <c r="E96" s="1">
        <v>24.5</v>
      </c>
      <c r="G96" s="1">
        <f t="shared" si="1"/>
        <v>91.3</v>
      </c>
    </row>
    <row r="97" spans="1:7" hidden="1">
      <c r="B97" s="405"/>
      <c r="C97" s="405"/>
      <c r="D97" t="s">
        <v>15</v>
      </c>
      <c r="E97" s="1">
        <v>60</v>
      </c>
      <c r="G97" s="1">
        <f t="shared" si="1"/>
        <v>151.30000000000001</v>
      </c>
    </row>
    <row r="98" spans="1:7" hidden="1">
      <c r="B98" s="405"/>
      <c r="C98" s="405"/>
      <c r="D98" t="s">
        <v>16</v>
      </c>
      <c r="E98" s="1">
        <v>2</v>
      </c>
      <c r="G98" s="1">
        <f t="shared" si="1"/>
        <v>153.30000000000001</v>
      </c>
    </row>
    <row r="99" spans="1:7" hidden="1">
      <c r="A99" s="30">
        <v>43087</v>
      </c>
      <c r="B99" s="405">
        <v>14280</v>
      </c>
      <c r="C99" s="405" t="s">
        <v>28</v>
      </c>
      <c r="D99" t="s">
        <v>13</v>
      </c>
      <c r="F99" s="1">
        <v>66.8</v>
      </c>
      <c r="G99" s="1">
        <f t="shared" si="1"/>
        <v>86.500000000000014</v>
      </c>
    </row>
    <row r="100" spans="1:7" hidden="1">
      <c r="A100" s="30">
        <v>43087</v>
      </c>
      <c r="B100" s="405">
        <v>14280</v>
      </c>
      <c r="C100" s="405" t="s">
        <v>28</v>
      </c>
      <c r="D100" t="s">
        <v>14</v>
      </c>
      <c r="F100" s="1">
        <v>24.5</v>
      </c>
      <c r="G100" s="1">
        <f t="shared" si="1"/>
        <v>62.000000000000014</v>
      </c>
    </row>
    <row r="101" spans="1:7" hidden="1">
      <c r="A101" s="30">
        <v>43090</v>
      </c>
      <c r="B101" s="405">
        <v>14341</v>
      </c>
      <c r="C101" s="405" t="s">
        <v>28</v>
      </c>
      <c r="D101" t="s">
        <v>15</v>
      </c>
      <c r="F101" s="1">
        <v>60</v>
      </c>
      <c r="G101" s="1">
        <f t="shared" si="1"/>
        <v>2.0000000000000142</v>
      </c>
    </row>
    <row r="102" spans="1:7" hidden="1">
      <c r="A102" s="30">
        <v>43090</v>
      </c>
      <c r="B102" s="405">
        <v>14341</v>
      </c>
      <c r="C102" s="405" t="s">
        <v>28</v>
      </c>
      <c r="D102" t="s">
        <v>16</v>
      </c>
      <c r="F102" s="1">
        <v>2</v>
      </c>
      <c r="G102" s="1">
        <f t="shared" si="1"/>
        <v>1.4210854715202004E-14</v>
      </c>
    </row>
    <row r="103" spans="1:7" hidden="1">
      <c r="A103" s="32">
        <v>43100</v>
      </c>
      <c r="B103" s="404" t="s">
        <v>11</v>
      </c>
      <c r="C103" s="404" t="s">
        <v>29</v>
      </c>
      <c r="D103" t="s">
        <v>13</v>
      </c>
      <c r="E103" s="1">
        <v>72.599999999999994</v>
      </c>
      <c r="G103" s="1">
        <f t="shared" si="1"/>
        <v>72.600000000000009</v>
      </c>
    </row>
    <row r="104" spans="1:7" hidden="1">
      <c r="B104" s="405"/>
      <c r="C104" s="405"/>
      <c r="D104" t="s">
        <v>14</v>
      </c>
      <c r="E104" s="1">
        <v>24.5</v>
      </c>
      <c r="G104" s="1">
        <f t="shared" si="1"/>
        <v>97.100000000000009</v>
      </c>
    </row>
    <row r="105" spans="1:7" hidden="1">
      <c r="B105" s="405"/>
      <c r="C105" s="405"/>
      <c r="D105" t="s">
        <v>15</v>
      </c>
      <c r="E105" s="1">
        <v>60</v>
      </c>
      <c r="G105" s="1">
        <f t="shared" si="1"/>
        <v>157.10000000000002</v>
      </c>
    </row>
    <row r="106" spans="1:7" hidden="1">
      <c r="B106" s="405"/>
      <c r="C106" s="405"/>
      <c r="D106" t="s">
        <v>16</v>
      </c>
      <c r="E106" s="1">
        <v>2</v>
      </c>
      <c r="G106" s="1">
        <f t="shared" si="1"/>
        <v>159.10000000000002</v>
      </c>
    </row>
    <row r="107" spans="1:7" hidden="1">
      <c r="A107" s="30">
        <v>43119</v>
      </c>
      <c r="B107" s="405">
        <v>14513</v>
      </c>
      <c r="C107" s="405" t="s">
        <v>29</v>
      </c>
      <c r="D107" t="s">
        <v>13</v>
      </c>
      <c r="F107" s="1">
        <v>72.599999999999994</v>
      </c>
      <c r="G107" s="1">
        <f t="shared" si="1"/>
        <v>86.500000000000028</v>
      </c>
    </row>
    <row r="108" spans="1:7" hidden="1">
      <c r="A108" s="30">
        <v>43119</v>
      </c>
      <c r="B108" s="405">
        <v>14513</v>
      </c>
      <c r="C108" s="405" t="s">
        <v>29</v>
      </c>
      <c r="D108" t="s">
        <v>14</v>
      </c>
      <c r="F108" s="1">
        <v>24.5</v>
      </c>
      <c r="G108" s="1">
        <f t="shared" si="1"/>
        <v>62.000000000000028</v>
      </c>
    </row>
    <row r="109" spans="1:7" hidden="1">
      <c r="A109" s="30">
        <v>43123</v>
      </c>
      <c r="B109" s="405">
        <v>14566</v>
      </c>
      <c r="C109" s="405" t="s">
        <v>29</v>
      </c>
      <c r="D109" t="s">
        <v>15</v>
      </c>
      <c r="F109" s="1">
        <v>60</v>
      </c>
      <c r="G109" s="1">
        <f t="shared" si="1"/>
        <v>2.0000000000000284</v>
      </c>
    </row>
    <row r="110" spans="1:7" hidden="1">
      <c r="A110" s="30">
        <v>43123</v>
      </c>
      <c r="B110" s="405">
        <v>14566</v>
      </c>
      <c r="C110" s="405" t="s">
        <v>29</v>
      </c>
      <c r="D110" t="s">
        <v>16</v>
      </c>
      <c r="F110" s="1">
        <v>2</v>
      </c>
      <c r="G110" s="1">
        <f t="shared" si="1"/>
        <v>2.8421709430404007E-14</v>
      </c>
    </row>
    <row r="111" spans="1:7" hidden="1">
      <c r="A111" s="32">
        <v>43131</v>
      </c>
      <c r="B111" s="404" t="s">
        <v>11</v>
      </c>
      <c r="C111" s="404" t="s">
        <v>12</v>
      </c>
      <c r="D111" t="s">
        <v>13</v>
      </c>
      <c r="E111" s="1">
        <v>64.7</v>
      </c>
      <c r="G111" s="1">
        <f t="shared" si="1"/>
        <v>64.700000000000031</v>
      </c>
    </row>
    <row r="112" spans="1:7" hidden="1">
      <c r="B112" s="405"/>
      <c r="C112" s="405"/>
      <c r="D112" t="s">
        <v>14</v>
      </c>
      <c r="E112" s="1">
        <v>24.5</v>
      </c>
      <c r="G112" s="1">
        <f t="shared" si="1"/>
        <v>89.200000000000031</v>
      </c>
    </row>
    <row r="113" spans="1:8" hidden="1">
      <c r="B113" s="405"/>
      <c r="C113" s="405"/>
      <c r="D113" t="s">
        <v>15</v>
      </c>
      <c r="E113" s="1">
        <v>60</v>
      </c>
      <c r="G113" s="1">
        <f t="shared" si="1"/>
        <v>149.20000000000005</v>
      </c>
    </row>
    <row r="114" spans="1:8" hidden="1">
      <c r="B114" s="405"/>
      <c r="C114" s="405"/>
      <c r="D114" t="s">
        <v>16</v>
      </c>
      <c r="E114" s="1">
        <v>2</v>
      </c>
      <c r="G114" s="1">
        <f t="shared" si="1"/>
        <v>151.20000000000005</v>
      </c>
    </row>
    <row r="115" spans="1:8" hidden="1">
      <c r="A115" s="30">
        <v>43150</v>
      </c>
      <c r="B115" s="405">
        <v>14661</v>
      </c>
      <c r="C115" s="405" t="s">
        <v>12</v>
      </c>
      <c r="D115" t="s">
        <v>15</v>
      </c>
      <c r="F115" s="1">
        <v>60</v>
      </c>
      <c r="G115" s="1">
        <f t="shared" si="1"/>
        <v>91.200000000000045</v>
      </c>
    </row>
    <row r="116" spans="1:8" hidden="1">
      <c r="A116" s="30">
        <v>43150</v>
      </c>
      <c r="B116" s="405">
        <v>14661</v>
      </c>
      <c r="C116" s="405" t="s">
        <v>12</v>
      </c>
      <c r="D116" t="s">
        <v>16</v>
      </c>
      <c r="F116" s="1">
        <v>2</v>
      </c>
      <c r="G116" s="1">
        <f t="shared" si="1"/>
        <v>89.200000000000045</v>
      </c>
    </row>
    <row r="117" spans="1:8" hidden="1">
      <c r="A117" s="30">
        <v>43150</v>
      </c>
      <c r="B117" s="405">
        <v>14661</v>
      </c>
      <c r="C117" s="405" t="s">
        <v>12</v>
      </c>
      <c r="D117" t="s">
        <v>13</v>
      </c>
      <c r="F117" s="1">
        <v>64.7</v>
      </c>
      <c r="G117" s="1">
        <f t="shared" si="1"/>
        <v>24.500000000000043</v>
      </c>
    </row>
    <row r="118" spans="1:8" hidden="1">
      <c r="A118" s="30">
        <v>43150</v>
      </c>
      <c r="B118" s="405">
        <v>14661</v>
      </c>
      <c r="C118" s="405" t="s">
        <v>12</v>
      </c>
      <c r="D118" t="s">
        <v>14</v>
      </c>
      <c r="F118" s="1">
        <v>24.5</v>
      </c>
      <c r="G118" s="1">
        <f t="shared" si="1"/>
        <v>4.2632564145606011E-14</v>
      </c>
    </row>
    <row r="119" spans="1:8" hidden="1">
      <c r="A119" s="32">
        <v>43159</v>
      </c>
      <c r="B119" s="404" t="s">
        <v>11</v>
      </c>
      <c r="C119" s="404" t="s">
        <v>19</v>
      </c>
      <c r="D119" t="s">
        <v>13</v>
      </c>
      <c r="E119" s="1">
        <v>80.099999999999994</v>
      </c>
      <c r="G119" s="1">
        <f t="shared" si="1"/>
        <v>80.100000000000037</v>
      </c>
    </row>
    <row r="120" spans="1:8" hidden="1">
      <c r="B120" s="405"/>
      <c r="C120" s="405"/>
      <c r="D120" t="s">
        <v>14</v>
      </c>
      <c r="E120" s="1">
        <v>24.5</v>
      </c>
      <c r="G120" s="1">
        <f t="shared" si="1"/>
        <v>104.60000000000004</v>
      </c>
    </row>
    <row r="121" spans="1:8" hidden="1">
      <c r="B121" s="405"/>
      <c r="C121" s="405"/>
      <c r="D121" t="s">
        <v>15</v>
      </c>
      <c r="E121" s="1">
        <v>56</v>
      </c>
      <c r="G121" s="1">
        <f t="shared" si="1"/>
        <v>160.60000000000002</v>
      </c>
    </row>
    <row r="122" spans="1:8" hidden="1">
      <c r="B122" s="405"/>
      <c r="C122" s="405"/>
      <c r="D122" t="s">
        <v>16</v>
      </c>
      <c r="E122" s="1">
        <v>5</v>
      </c>
      <c r="G122" s="1">
        <f t="shared" si="1"/>
        <v>165.60000000000002</v>
      </c>
    </row>
    <row r="123" spans="1:8" hidden="1">
      <c r="A123" s="30">
        <v>43182</v>
      </c>
      <c r="B123" s="405">
        <v>14933</v>
      </c>
      <c r="C123" s="405" t="s">
        <v>19</v>
      </c>
      <c r="D123" t="s">
        <v>15</v>
      </c>
      <c r="F123" s="1">
        <v>56</v>
      </c>
      <c r="G123" s="1">
        <f t="shared" si="1"/>
        <v>109.60000000000002</v>
      </c>
    </row>
    <row r="124" spans="1:8" hidden="1">
      <c r="A124" s="30">
        <v>43182</v>
      </c>
      <c r="B124" s="405">
        <v>14933</v>
      </c>
      <c r="C124" s="405" t="s">
        <v>19</v>
      </c>
      <c r="D124" t="s">
        <v>16</v>
      </c>
      <c r="F124" s="1">
        <v>5</v>
      </c>
      <c r="G124" s="1">
        <f t="shared" si="1"/>
        <v>104.60000000000002</v>
      </c>
    </row>
    <row r="125" spans="1:8" hidden="1">
      <c r="A125" s="30">
        <v>43182</v>
      </c>
      <c r="B125" s="405">
        <v>14933</v>
      </c>
      <c r="C125" s="405" t="s">
        <v>19</v>
      </c>
      <c r="D125" t="s">
        <v>13</v>
      </c>
      <c r="F125" s="1">
        <v>80.099999999999994</v>
      </c>
      <c r="G125" s="1">
        <f t="shared" si="1"/>
        <v>24.500000000000028</v>
      </c>
      <c r="H125" s="14" t="s">
        <v>245</v>
      </c>
    </row>
    <row r="126" spans="1:8" hidden="1">
      <c r="A126" s="30">
        <v>43182</v>
      </c>
      <c r="B126" s="405">
        <v>14933</v>
      </c>
      <c r="C126" s="405" t="s">
        <v>19</v>
      </c>
      <c r="D126" t="s">
        <v>14</v>
      </c>
      <c r="F126" s="1">
        <v>24.5</v>
      </c>
      <c r="G126" s="1">
        <f t="shared" si="1"/>
        <v>2.8421709430404007E-14</v>
      </c>
    </row>
    <row r="127" spans="1:8" hidden="1">
      <c r="A127" s="32">
        <v>43189</v>
      </c>
      <c r="B127" s="404" t="s">
        <v>11</v>
      </c>
      <c r="C127" s="404" t="s">
        <v>20</v>
      </c>
      <c r="D127" t="s">
        <v>13</v>
      </c>
      <c r="E127" s="1">
        <v>78.900000000000006</v>
      </c>
      <c r="G127" s="1">
        <f t="shared" si="1"/>
        <v>78.900000000000034</v>
      </c>
    </row>
    <row r="128" spans="1:8" hidden="1">
      <c r="B128" s="405"/>
      <c r="C128" s="405"/>
      <c r="D128" t="s">
        <v>14</v>
      </c>
      <c r="E128" s="1">
        <v>24.5</v>
      </c>
      <c r="G128" s="1">
        <f t="shared" si="1"/>
        <v>103.40000000000003</v>
      </c>
    </row>
    <row r="129" spans="1:7" hidden="1">
      <c r="B129" s="405"/>
      <c r="C129" s="405"/>
      <c r="D129" t="s">
        <v>15</v>
      </c>
      <c r="E129" s="1">
        <v>60</v>
      </c>
      <c r="G129" s="1">
        <f t="shared" si="1"/>
        <v>163.40000000000003</v>
      </c>
    </row>
    <row r="130" spans="1:7" hidden="1">
      <c r="B130" s="405"/>
      <c r="C130" s="405"/>
      <c r="D130" t="s">
        <v>16</v>
      </c>
      <c r="E130" s="1">
        <v>5</v>
      </c>
      <c r="G130" s="1">
        <f t="shared" si="1"/>
        <v>168.40000000000003</v>
      </c>
    </row>
    <row r="131" spans="1:7" hidden="1">
      <c r="A131" s="30">
        <v>43208</v>
      </c>
      <c r="B131" s="405">
        <v>15119</v>
      </c>
      <c r="C131" s="405" t="s">
        <v>20</v>
      </c>
      <c r="D131" t="s">
        <v>13</v>
      </c>
      <c r="F131" s="1">
        <v>78.900000000000006</v>
      </c>
      <c r="G131" s="1">
        <f t="shared" si="1"/>
        <v>89.500000000000028</v>
      </c>
    </row>
    <row r="132" spans="1:7" hidden="1">
      <c r="A132" s="30">
        <v>43208</v>
      </c>
      <c r="B132" s="405">
        <v>15119</v>
      </c>
      <c r="C132" s="405" t="s">
        <v>20</v>
      </c>
      <c r="D132" t="s">
        <v>14</v>
      </c>
      <c r="F132" s="1">
        <v>24.5</v>
      </c>
      <c r="G132" s="1">
        <f t="shared" si="1"/>
        <v>65.000000000000028</v>
      </c>
    </row>
    <row r="133" spans="1:7" hidden="1">
      <c r="A133" s="30">
        <v>43208</v>
      </c>
      <c r="B133" s="405">
        <v>15119</v>
      </c>
      <c r="C133" s="405" t="s">
        <v>20</v>
      </c>
      <c r="D133" t="s">
        <v>15</v>
      </c>
      <c r="F133" s="1">
        <v>60</v>
      </c>
      <c r="G133" s="1">
        <f t="shared" si="1"/>
        <v>5.0000000000000284</v>
      </c>
    </row>
    <row r="134" spans="1:7" hidden="1">
      <c r="A134" s="30">
        <v>43208</v>
      </c>
      <c r="B134" s="405">
        <v>15119</v>
      </c>
      <c r="C134" s="405" t="s">
        <v>20</v>
      </c>
      <c r="D134" t="s">
        <v>16</v>
      </c>
      <c r="F134" s="1">
        <v>5</v>
      </c>
      <c r="G134" s="1">
        <f t="shared" si="1"/>
        <v>2.8421709430404007E-14</v>
      </c>
    </row>
    <row r="135" spans="1:7" hidden="1">
      <c r="A135" s="32">
        <v>43220</v>
      </c>
      <c r="B135" s="404" t="s">
        <v>11</v>
      </c>
      <c r="C135" s="404" t="s">
        <v>21</v>
      </c>
      <c r="D135" t="s">
        <v>13</v>
      </c>
      <c r="E135" s="1">
        <v>79.599999999999994</v>
      </c>
      <c r="G135" s="1">
        <f t="shared" si="1"/>
        <v>79.600000000000023</v>
      </c>
    </row>
    <row r="136" spans="1:7" hidden="1">
      <c r="B136" s="405"/>
      <c r="C136" s="405"/>
      <c r="D136" t="s">
        <v>14</v>
      </c>
      <c r="E136" s="1">
        <v>24.5</v>
      </c>
      <c r="G136" s="1">
        <f t="shared" si="1"/>
        <v>104.10000000000002</v>
      </c>
    </row>
    <row r="137" spans="1:7" hidden="1">
      <c r="B137" s="405"/>
      <c r="C137" s="405"/>
      <c r="D137" t="s">
        <v>15</v>
      </c>
      <c r="E137" s="1">
        <v>60</v>
      </c>
      <c r="G137" s="1">
        <f t="shared" ref="G137:G200" si="2">+G136+E137-F137</f>
        <v>164.10000000000002</v>
      </c>
    </row>
    <row r="138" spans="1:7" hidden="1">
      <c r="B138" s="405"/>
      <c r="C138" s="405"/>
      <c r="D138" t="s">
        <v>16</v>
      </c>
      <c r="E138" s="1">
        <v>5</v>
      </c>
      <c r="G138" s="1">
        <f t="shared" si="2"/>
        <v>169.10000000000002</v>
      </c>
    </row>
    <row r="139" spans="1:7" hidden="1">
      <c r="A139" s="30">
        <v>43239</v>
      </c>
      <c r="B139" s="405">
        <v>15352</v>
      </c>
      <c r="C139" s="405" t="s">
        <v>21</v>
      </c>
      <c r="D139" t="s">
        <v>13</v>
      </c>
      <c r="F139" s="1">
        <v>79.599999999999994</v>
      </c>
      <c r="G139" s="1">
        <f t="shared" si="2"/>
        <v>89.500000000000028</v>
      </c>
    </row>
    <row r="140" spans="1:7" hidden="1">
      <c r="A140" s="30">
        <v>43239</v>
      </c>
      <c r="B140" s="405">
        <v>15352</v>
      </c>
      <c r="C140" s="405" t="s">
        <v>21</v>
      </c>
      <c r="D140" t="s">
        <v>14</v>
      </c>
      <c r="F140" s="1">
        <v>24.5</v>
      </c>
      <c r="G140" s="1">
        <f t="shared" si="2"/>
        <v>65.000000000000028</v>
      </c>
    </row>
    <row r="141" spans="1:7" hidden="1">
      <c r="A141" s="30">
        <v>43239</v>
      </c>
      <c r="B141" s="405">
        <v>15352</v>
      </c>
      <c r="C141" s="405" t="s">
        <v>21</v>
      </c>
      <c r="D141" t="s">
        <v>15</v>
      </c>
      <c r="F141" s="1">
        <v>60</v>
      </c>
      <c r="G141" s="1">
        <f t="shared" si="2"/>
        <v>5.0000000000000284</v>
      </c>
    </row>
    <row r="142" spans="1:7" hidden="1">
      <c r="A142" s="30">
        <v>43239</v>
      </c>
      <c r="B142" s="405">
        <v>15352</v>
      </c>
      <c r="C142" s="405" t="s">
        <v>21</v>
      </c>
      <c r="D142" t="s">
        <v>16</v>
      </c>
      <c r="F142" s="1">
        <v>5</v>
      </c>
      <c r="G142" s="1">
        <f t="shared" si="2"/>
        <v>2.8421709430404007E-14</v>
      </c>
    </row>
    <row r="143" spans="1:7" hidden="1">
      <c r="A143" s="32">
        <v>43251</v>
      </c>
      <c r="B143" s="404" t="s">
        <v>11</v>
      </c>
      <c r="C143" s="404" t="s">
        <v>22</v>
      </c>
      <c r="D143" t="s">
        <v>13</v>
      </c>
      <c r="E143" s="1">
        <v>74.099999999999994</v>
      </c>
      <c r="G143" s="1">
        <f t="shared" si="2"/>
        <v>74.100000000000023</v>
      </c>
    </row>
    <row r="144" spans="1:7" hidden="1">
      <c r="B144" s="405"/>
      <c r="C144" s="405"/>
      <c r="D144" t="s">
        <v>14</v>
      </c>
      <c r="E144" s="1">
        <v>27</v>
      </c>
      <c r="G144" s="1">
        <f t="shared" si="2"/>
        <v>101.10000000000002</v>
      </c>
    </row>
    <row r="145" spans="1:7" hidden="1">
      <c r="B145" s="405"/>
      <c r="C145" s="405"/>
      <c r="D145" t="s">
        <v>15</v>
      </c>
      <c r="E145" s="1">
        <v>60</v>
      </c>
      <c r="G145" s="1">
        <f t="shared" si="2"/>
        <v>161.10000000000002</v>
      </c>
    </row>
    <row r="146" spans="1:7" hidden="1">
      <c r="B146" s="405"/>
      <c r="C146" s="405"/>
      <c r="D146" t="s">
        <v>16</v>
      </c>
      <c r="E146" s="1">
        <v>5</v>
      </c>
      <c r="G146" s="1">
        <f t="shared" si="2"/>
        <v>166.10000000000002</v>
      </c>
    </row>
    <row r="147" spans="1:7" hidden="1">
      <c r="A147" s="30">
        <v>43272</v>
      </c>
      <c r="B147" s="405">
        <v>15539</v>
      </c>
      <c r="C147" s="405" t="s">
        <v>22</v>
      </c>
      <c r="D147" t="s">
        <v>13</v>
      </c>
      <c r="F147" s="1">
        <v>74.099999999999994</v>
      </c>
      <c r="G147" s="1">
        <f t="shared" si="2"/>
        <v>92.000000000000028</v>
      </c>
    </row>
    <row r="148" spans="1:7" hidden="1">
      <c r="A148" s="30">
        <v>43272</v>
      </c>
      <c r="B148" s="405">
        <v>15539</v>
      </c>
      <c r="C148" s="405" t="s">
        <v>22</v>
      </c>
      <c r="D148" t="s">
        <v>14</v>
      </c>
      <c r="F148" s="1">
        <v>27</v>
      </c>
      <c r="G148" s="1">
        <f t="shared" si="2"/>
        <v>65.000000000000028</v>
      </c>
    </row>
    <row r="149" spans="1:7" hidden="1">
      <c r="A149" s="30">
        <v>43272</v>
      </c>
      <c r="B149" s="405">
        <v>15539</v>
      </c>
      <c r="C149" s="405" t="s">
        <v>22</v>
      </c>
      <c r="D149" t="s">
        <v>15</v>
      </c>
      <c r="F149" s="1">
        <v>60</v>
      </c>
      <c r="G149" s="1">
        <f t="shared" si="2"/>
        <v>5.0000000000000284</v>
      </c>
    </row>
    <row r="150" spans="1:7" hidden="1">
      <c r="A150" s="30">
        <v>43272</v>
      </c>
      <c r="B150" s="405">
        <v>15539</v>
      </c>
      <c r="C150" s="405" t="s">
        <v>22</v>
      </c>
      <c r="D150" t="s">
        <v>16</v>
      </c>
      <c r="F150" s="1">
        <v>5</v>
      </c>
      <c r="G150" s="1">
        <f t="shared" si="2"/>
        <v>2.8421709430404007E-14</v>
      </c>
    </row>
    <row r="151" spans="1:7" hidden="1">
      <c r="A151" s="32">
        <v>43281</v>
      </c>
      <c r="B151" s="404" t="s">
        <v>11</v>
      </c>
      <c r="C151" s="404" t="s">
        <v>69</v>
      </c>
      <c r="D151" t="s">
        <v>13</v>
      </c>
      <c r="E151" s="1">
        <v>68.400000000000006</v>
      </c>
      <c r="G151" s="1">
        <f t="shared" si="2"/>
        <v>68.400000000000034</v>
      </c>
    </row>
    <row r="152" spans="1:7" hidden="1">
      <c r="B152" s="405"/>
      <c r="C152" s="405"/>
      <c r="D152" t="s">
        <v>14</v>
      </c>
      <c r="E152" s="1">
        <v>27</v>
      </c>
      <c r="G152" s="1">
        <f t="shared" si="2"/>
        <v>95.400000000000034</v>
      </c>
    </row>
    <row r="153" spans="1:7" hidden="1">
      <c r="B153" s="405"/>
      <c r="C153" s="405"/>
      <c r="D153" t="s">
        <v>15</v>
      </c>
      <c r="E153" s="1">
        <v>60</v>
      </c>
      <c r="G153" s="1">
        <f t="shared" si="2"/>
        <v>155.40000000000003</v>
      </c>
    </row>
    <row r="154" spans="1:7" hidden="1">
      <c r="B154" s="405"/>
      <c r="C154" s="405"/>
      <c r="D154" t="s">
        <v>16</v>
      </c>
      <c r="E154" s="1">
        <v>5</v>
      </c>
      <c r="G154" s="1">
        <f t="shared" si="2"/>
        <v>160.40000000000003</v>
      </c>
    </row>
    <row r="155" spans="1:7" hidden="1">
      <c r="A155" s="30">
        <v>43302</v>
      </c>
      <c r="B155" s="405">
        <v>15765</v>
      </c>
      <c r="C155" s="405" t="s">
        <v>69</v>
      </c>
      <c r="D155" t="s">
        <v>13</v>
      </c>
      <c r="F155" s="1">
        <v>68.400000000000006</v>
      </c>
      <c r="G155" s="1">
        <f t="shared" si="2"/>
        <v>92.000000000000028</v>
      </c>
    </row>
    <row r="156" spans="1:7" hidden="1">
      <c r="A156" s="30">
        <v>43302</v>
      </c>
      <c r="B156" s="405">
        <v>15765</v>
      </c>
      <c r="C156" s="405" t="s">
        <v>69</v>
      </c>
      <c r="D156" t="s">
        <v>14</v>
      </c>
      <c r="F156" s="1">
        <v>27</v>
      </c>
      <c r="G156" s="1">
        <f t="shared" si="2"/>
        <v>65.000000000000028</v>
      </c>
    </row>
    <row r="157" spans="1:7" hidden="1">
      <c r="A157" s="30">
        <v>43302</v>
      </c>
      <c r="B157" s="405">
        <v>15766</v>
      </c>
      <c r="C157" s="405" t="s">
        <v>69</v>
      </c>
      <c r="D157" t="s">
        <v>15</v>
      </c>
      <c r="F157" s="1">
        <v>60</v>
      </c>
      <c r="G157" s="1">
        <f t="shared" si="2"/>
        <v>5.0000000000000284</v>
      </c>
    </row>
    <row r="158" spans="1:7" hidden="1">
      <c r="A158" s="30">
        <v>43302</v>
      </c>
      <c r="B158" s="405">
        <v>15766</v>
      </c>
      <c r="C158" s="405" t="s">
        <v>69</v>
      </c>
      <c r="D158" t="s">
        <v>16</v>
      </c>
      <c r="F158" s="1">
        <v>5</v>
      </c>
      <c r="G158" s="1">
        <f t="shared" si="2"/>
        <v>2.8421709430404007E-14</v>
      </c>
    </row>
    <row r="159" spans="1:7" hidden="1">
      <c r="A159" s="32">
        <v>43312</v>
      </c>
      <c r="B159" s="404" t="s">
        <v>11</v>
      </c>
      <c r="C159" s="404" t="s">
        <v>24</v>
      </c>
      <c r="D159" t="s">
        <v>13</v>
      </c>
      <c r="E159" s="1">
        <v>77.3</v>
      </c>
      <c r="G159" s="1">
        <f t="shared" si="2"/>
        <v>77.300000000000026</v>
      </c>
    </row>
    <row r="160" spans="1:7" hidden="1">
      <c r="B160" s="405"/>
      <c r="C160" s="405"/>
      <c r="D160" t="s">
        <v>14</v>
      </c>
      <c r="E160" s="1">
        <v>27</v>
      </c>
      <c r="G160" s="1">
        <f t="shared" si="2"/>
        <v>104.30000000000003</v>
      </c>
    </row>
    <row r="161" spans="1:7" hidden="1">
      <c r="B161" s="405"/>
      <c r="C161" s="405"/>
      <c r="D161" t="s">
        <v>15</v>
      </c>
      <c r="E161" s="1">
        <v>60</v>
      </c>
      <c r="G161" s="1">
        <f t="shared" si="2"/>
        <v>164.3</v>
      </c>
    </row>
    <row r="162" spans="1:7" hidden="1">
      <c r="B162" s="405"/>
      <c r="C162" s="405"/>
      <c r="D162" t="s">
        <v>16</v>
      </c>
      <c r="E162" s="1">
        <v>5</v>
      </c>
      <c r="G162" s="1">
        <f t="shared" si="2"/>
        <v>169.3</v>
      </c>
    </row>
    <row r="163" spans="1:7" hidden="1">
      <c r="A163" s="30">
        <v>43318</v>
      </c>
      <c r="B163" s="405">
        <v>15887</v>
      </c>
      <c r="C163" s="405" t="s">
        <v>24</v>
      </c>
      <c r="D163" t="s">
        <v>15</v>
      </c>
      <c r="F163" s="1">
        <v>60</v>
      </c>
      <c r="G163" s="1">
        <f t="shared" si="2"/>
        <v>109.30000000000001</v>
      </c>
    </row>
    <row r="164" spans="1:7" hidden="1">
      <c r="A164" s="30">
        <v>43318</v>
      </c>
      <c r="B164" s="405">
        <v>15887</v>
      </c>
      <c r="C164" s="405" t="s">
        <v>24</v>
      </c>
      <c r="D164" t="s">
        <v>16</v>
      </c>
      <c r="F164" s="1">
        <v>5</v>
      </c>
      <c r="G164" s="1">
        <f t="shared" si="2"/>
        <v>104.30000000000001</v>
      </c>
    </row>
    <row r="165" spans="1:7" hidden="1">
      <c r="A165" s="30">
        <v>43334</v>
      </c>
      <c r="B165" s="405">
        <v>16053</v>
      </c>
      <c r="C165" s="405" t="s">
        <v>24</v>
      </c>
      <c r="D165" t="s">
        <v>13</v>
      </c>
      <c r="F165" s="1">
        <v>77.3</v>
      </c>
      <c r="G165" s="1">
        <f t="shared" si="2"/>
        <v>27.000000000000014</v>
      </c>
    </row>
    <row r="166" spans="1:7" hidden="1">
      <c r="A166" s="30">
        <v>43334</v>
      </c>
      <c r="B166" s="405">
        <v>16053</v>
      </c>
      <c r="C166" s="405" t="s">
        <v>24</v>
      </c>
      <c r="D166" t="s">
        <v>14</v>
      </c>
      <c r="F166" s="1">
        <v>27</v>
      </c>
      <c r="G166" s="1">
        <f t="shared" si="2"/>
        <v>0</v>
      </c>
    </row>
    <row r="167" spans="1:7" hidden="1">
      <c r="A167" s="32">
        <v>43343</v>
      </c>
      <c r="B167" s="404" t="s">
        <v>11</v>
      </c>
      <c r="C167" s="404" t="s">
        <v>25</v>
      </c>
      <c r="D167" t="s">
        <v>13</v>
      </c>
      <c r="E167" s="1">
        <v>76.7</v>
      </c>
      <c r="G167" s="1">
        <f t="shared" si="2"/>
        <v>76.7</v>
      </c>
    </row>
    <row r="168" spans="1:7" hidden="1">
      <c r="B168" s="405"/>
      <c r="C168" s="405"/>
      <c r="D168" t="s">
        <v>14</v>
      </c>
      <c r="E168" s="1">
        <v>27</v>
      </c>
      <c r="G168" s="1">
        <f t="shared" si="2"/>
        <v>103.7</v>
      </c>
    </row>
    <row r="169" spans="1:7" hidden="1">
      <c r="B169" s="405"/>
      <c r="C169" s="405"/>
      <c r="D169" t="s">
        <v>15</v>
      </c>
      <c r="E169" s="1">
        <v>60</v>
      </c>
      <c r="G169" s="1">
        <f t="shared" si="2"/>
        <v>163.69999999999999</v>
      </c>
    </row>
    <row r="170" spans="1:7" hidden="1">
      <c r="B170" s="405"/>
      <c r="C170" s="405"/>
      <c r="D170" t="s">
        <v>16</v>
      </c>
      <c r="E170" s="1">
        <v>5</v>
      </c>
      <c r="G170" s="1">
        <f t="shared" si="2"/>
        <v>168.7</v>
      </c>
    </row>
    <row r="171" spans="1:7" hidden="1">
      <c r="A171" s="30">
        <v>43367</v>
      </c>
      <c r="B171" s="405">
        <v>16169</v>
      </c>
      <c r="C171" s="405" t="s">
        <v>25</v>
      </c>
      <c r="D171" t="s">
        <v>13</v>
      </c>
      <c r="F171" s="1">
        <v>76.7</v>
      </c>
      <c r="G171" s="1">
        <f t="shared" si="2"/>
        <v>91.999999999999986</v>
      </c>
    </row>
    <row r="172" spans="1:7" hidden="1">
      <c r="A172" s="30">
        <v>43367</v>
      </c>
      <c r="B172" s="405">
        <v>16169</v>
      </c>
      <c r="C172" s="405" t="s">
        <v>25</v>
      </c>
      <c r="D172" t="s">
        <v>14</v>
      </c>
      <c r="F172" s="1">
        <v>27</v>
      </c>
      <c r="G172" s="1">
        <f t="shared" si="2"/>
        <v>64.999999999999986</v>
      </c>
    </row>
    <row r="173" spans="1:7" hidden="1">
      <c r="A173" s="30">
        <v>43367</v>
      </c>
      <c r="B173" s="405">
        <v>16169</v>
      </c>
      <c r="C173" s="405" t="s">
        <v>25</v>
      </c>
      <c r="D173" t="s">
        <v>15</v>
      </c>
      <c r="F173" s="1">
        <v>60</v>
      </c>
      <c r="G173" s="1">
        <f t="shared" si="2"/>
        <v>4.9999999999999858</v>
      </c>
    </row>
    <row r="174" spans="1:7" hidden="1">
      <c r="A174" s="30">
        <v>43367</v>
      </c>
      <c r="B174" s="405">
        <v>16169</v>
      </c>
      <c r="C174" s="405" t="s">
        <v>25</v>
      </c>
      <c r="D174" t="s">
        <v>16</v>
      </c>
      <c r="F174" s="1">
        <v>5</v>
      </c>
      <c r="G174" s="1">
        <f t="shared" si="2"/>
        <v>-1.4210854715202004E-14</v>
      </c>
    </row>
    <row r="175" spans="1:7" hidden="1">
      <c r="A175" s="32">
        <v>43373</v>
      </c>
      <c r="B175" s="404" t="s">
        <v>11</v>
      </c>
      <c r="C175" s="404" t="s">
        <v>26</v>
      </c>
      <c r="D175" t="s">
        <v>13</v>
      </c>
      <c r="E175" s="1">
        <v>78.7</v>
      </c>
      <c r="G175" s="1">
        <f t="shared" si="2"/>
        <v>78.699999999999989</v>
      </c>
    </row>
    <row r="176" spans="1:7" hidden="1">
      <c r="B176" s="405"/>
      <c r="C176" s="405"/>
      <c r="D176" t="s">
        <v>14</v>
      </c>
      <c r="E176" s="1">
        <v>27</v>
      </c>
      <c r="G176" s="1">
        <f t="shared" si="2"/>
        <v>105.69999999999999</v>
      </c>
    </row>
    <row r="177" spans="1:7" hidden="1">
      <c r="B177" s="405"/>
      <c r="C177" s="405"/>
      <c r="D177" t="s">
        <v>15</v>
      </c>
      <c r="E177" s="1">
        <v>60</v>
      </c>
      <c r="G177" s="1">
        <f t="shared" si="2"/>
        <v>165.7</v>
      </c>
    </row>
    <row r="178" spans="1:7" hidden="1">
      <c r="B178" s="405"/>
      <c r="C178" s="405"/>
      <c r="D178" t="s">
        <v>16</v>
      </c>
      <c r="E178" s="1">
        <v>5</v>
      </c>
      <c r="G178" s="1">
        <f t="shared" si="2"/>
        <v>170.7</v>
      </c>
    </row>
    <row r="179" spans="1:7" hidden="1">
      <c r="A179" s="30">
        <v>43390</v>
      </c>
      <c r="B179" s="405">
        <v>16346</v>
      </c>
      <c r="C179" s="405" t="s">
        <v>41</v>
      </c>
      <c r="D179" t="s">
        <v>15</v>
      </c>
      <c r="F179" s="1">
        <v>60</v>
      </c>
      <c r="G179" s="1">
        <f t="shared" si="2"/>
        <v>110.69999999999999</v>
      </c>
    </row>
    <row r="180" spans="1:7" hidden="1">
      <c r="A180" s="30">
        <v>43390</v>
      </c>
      <c r="B180" s="405">
        <v>16346</v>
      </c>
      <c r="C180" s="405" t="s">
        <v>41</v>
      </c>
      <c r="D180" t="s">
        <v>16</v>
      </c>
      <c r="F180" s="1">
        <v>5</v>
      </c>
      <c r="G180" s="1">
        <f t="shared" si="2"/>
        <v>105.69999999999999</v>
      </c>
    </row>
    <row r="181" spans="1:7" hidden="1">
      <c r="A181" s="30">
        <v>43399</v>
      </c>
      <c r="B181" s="405">
        <v>16479</v>
      </c>
      <c r="C181" s="405" t="s">
        <v>41</v>
      </c>
      <c r="D181" t="s">
        <v>13</v>
      </c>
      <c r="F181" s="1">
        <v>78.7</v>
      </c>
      <c r="G181" s="1">
        <f t="shared" si="2"/>
        <v>26.999999999999986</v>
      </c>
    </row>
    <row r="182" spans="1:7" hidden="1">
      <c r="A182" s="30">
        <v>43399</v>
      </c>
      <c r="B182" s="405">
        <v>16479</v>
      </c>
      <c r="C182" s="405" t="s">
        <v>41</v>
      </c>
      <c r="D182" t="s">
        <v>14</v>
      </c>
      <c r="F182" s="1">
        <v>27</v>
      </c>
      <c r="G182" s="1">
        <f t="shared" si="2"/>
        <v>0</v>
      </c>
    </row>
    <row r="183" spans="1:7" hidden="1">
      <c r="A183" s="32">
        <v>43403</v>
      </c>
      <c r="B183" s="404" t="s">
        <v>11</v>
      </c>
      <c r="C183" s="404" t="s">
        <v>27</v>
      </c>
      <c r="D183" t="s">
        <v>13</v>
      </c>
      <c r="E183" s="1">
        <v>79.3</v>
      </c>
      <c r="G183" s="1">
        <f t="shared" si="2"/>
        <v>79.3</v>
      </c>
    </row>
    <row r="184" spans="1:7" hidden="1">
      <c r="A184" s="32"/>
      <c r="B184" s="404"/>
      <c r="C184" s="404"/>
      <c r="D184" t="s">
        <v>14</v>
      </c>
      <c r="E184" s="1">
        <v>33</v>
      </c>
      <c r="G184" s="1">
        <f t="shared" si="2"/>
        <v>112.3</v>
      </c>
    </row>
    <row r="185" spans="1:7" hidden="1">
      <c r="A185" s="32"/>
      <c r="B185" s="404"/>
      <c r="C185" s="404"/>
      <c r="D185" t="s">
        <v>15</v>
      </c>
      <c r="E185" s="1">
        <v>60</v>
      </c>
      <c r="G185" s="1">
        <f t="shared" si="2"/>
        <v>172.3</v>
      </c>
    </row>
    <row r="186" spans="1:7" hidden="1">
      <c r="A186" s="32"/>
      <c r="B186" s="404"/>
      <c r="C186" s="404"/>
      <c r="D186" t="s">
        <v>16</v>
      </c>
      <c r="E186" s="1">
        <v>5</v>
      </c>
      <c r="G186" s="1">
        <f t="shared" si="2"/>
        <v>177.3</v>
      </c>
    </row>
    <row r="187" spans="1:7" hidden="1">
      <c r="A187" s="30">
        <v>43432</v>
      </c>
      <c r="B187" s="405">
        <v>16622</v>
      </c>
      <c r="C187" s="405" t="s">
        <v>27</v>
      </c>
      <c r="D187" t="s">
        <v>13</v>
      </c>
      <c r="F187" s="1">
        <v>79.3</v>
      </c>
      <c r="G187" s="1">
        <f t="shared" si="2"/>
        <v>98.000000000000014</v>
      </c>
    </row>
    <row r="188" spans="1:7" hidden="1">
      <c r="A188" s="30">
        <v>43432</v>
      </c>
      <c r="B188" s="405">
        <v>16622</v>
      </c>
      <c r="C188" s="405" t="s">
        <v>27</v>
      </c>
      <c r="D188" t="s">
        <v>14</v>
      </c>
      <c r="F188" s="1">
        <v>33</v>
      </c>
      <c r="G188" s="1">
        <f t="shared" si="2"/>
        <v>65.000000000000014</v>
      </c>
    </row>
    <row r="189" spans="1:7" hidden="1">
      <c r="A189" s="30">
        <v>43432</v>
      </c>
      <c r="B189" s="405">
        <v>16622</v>
      </c>
      <c r="C189" s="405" t="s">
        <v>27</v>
      </c>
      <c r="D189" t="s">
        <v>15</v>
      </c>
      <c r="F189" s="1">
        <v>60</v>
      </c>
      <c r="G189" s="1">
        <f t="shared" si="2"/>
        <v>5.0000000000000142</v>
      </c>
    </row>
    <row r="190" spans="1:7" hidden="1">
      <c r="A190" s="30">
        <v>43432</v>
      </c>
      <c r="B190" s="405">
        <v>16622</v>
      </c>
      <c r="C190" s="405" t="s">
        <v>27</v>
      </c>
      <c r="D190" t="s">
        <v>16</v>
      </c>
      <c r="F190" s="1">
        <v>5</v>
      </c>
      <c r="G190" s="1">
        <f t="shared" si="2"/>
        <v>1.4210854715202004E-14</v>
      </c>
    </row>
    <row r="191" spans="1:7" hidden="1">
      <c r="A191" s="32">
        <v>43434</v>
      </c>
      <c r="B191" s="404" t="s">
        <v>11</v>
      </c>
      <c r="C191" s="404" t="s">
        <v>28</v>
      </c>
      <c r="D191" t="s">
        <v>13</v>
      </c>
      <c r="E191" s="1">
        <v>81.400000000000006</v>
      </c>
      <c r="G191" s="1">
        <f t="shared" si="2"/>
        <v>81.40000000000002</v>
      </c>
    </row>
    <row r="192" spans="1:7" hidden="1">
      <c r="A192" s="32"/>
      <c r="B192" s="404"/>
      <c r="C192" s="404"/>
      <c r="D192" t="s">
        <v>14</v>
      </c>
      <c r="E192" s="1">
        <v>33</v>
      </c>
      <c r="G192" s="1">
        <f t="shared" si="2"/>
        <v>114.40000000000002</v>
      </c>
    </row>
    <row r="193" spans="1:7" hidden="1">
      <c r="A193" s="32"/>
      <c r="B193" s="404"/>
      <c r="C193" s="404"/>
      <c r="D193" t="s">
        <v>15</v>
      </c>
      <c r="E193" s="1">
        <v>60</v>
      </c>
      <c r="G193" s="1">
        <f t="shared" si="2"/>
        <v>174.40000000000003</v>
      </c>
    </row>
    <row r="194" spans="1:7" hidden="1">
      <c r="A194" s="32"/>
      <c r="B194" s="404"/>
      <c r="C194" s="404"/>
      <c r="D194" t="s">
        <v>16</v>
      </c>
      <c r="E194" s="1">
        <v>5</v>
      </c>
      <c r="G194" s="1">
        <f t="shared" si="2"/>
        <v>179.40000000000003</v>
      </c>
    </row>
    <row r="195" spans="1:7" hidden="1">
      <c r="A195" s="30">
        <v>43473</v>
      </c>
      <c r="B195" s="405">
        <v>16875</v>
      </c>
      <c r="C195" s="405" t="s">
        <v>28</v>
      </c>
      <c r="D195" t="s">
        <v>13</v>
      </c>
      <c r="F195" s="1">
        <v>81.400000000000006</v>
      </c>
      <c r="G195" s="1">
        <f t="shared" si="2"/>
        <v>98.000000000000028</v>
      </c>
    </row>
    <row r="196" spans="1:7" hidden="1">
      <c r="A196" s="30">
        <v>43473</v>
      </c>
      <c r="B196" s="405">
        <v>16875</v>
      </c>
      <c r="C196" s="405" t="s">
        <v>28</v>
      </c>
      <c r="D196" t="s">
        <v>14</v>
      </c>
      <c r="F196" s="1">
        <v>33</v>
      </c>
      <c r="G196" s="1">
        <f t="shared" si="2"/>
        <v>65.000000000000028</v>
      </c>
    </row>
    <row r="197" spans="1:7" hidden="1">
      <c r="A197" s="30">
        <v>43473</v>
      </c>
      <c r="B197" s="405">
        <v>16875</v>
      </c>
      <c r="C197" s="405" t="s">
        <v>28</v>
      </c>
      <c r="D197" t="s">
        <v>15</v>
      </c>
      <c r="F197" s="1">
        <v>60</v>
      </c>
      <c r="G197" s="1">
        <f t="shared" si="2"/>
        <v>5.0000000000000284</v>
      </c>
    </row>
    <row r="198" spans="1:7" hidden="1">
      <c r="A198" s="30">
        <v>43473</v>
      </c>
      <c r="B198" s="405">
        <v>16875</v>
      </c>
      <c r="C198" s="405" t="s">
        <v>28</v>
      </c>
      <c r="D198" t="s">
        <v>16</v>
      </c>
      <c r="F198" s="1">
        <v>5</v>
      </c>
      <c r="G198" s="1">
        <f t="shared" si="2"/>
        <v>2.8421709430404007E-14</v>
      </c>
    </row>
    <row r="199" spans="1:7" hidden="1">
      <c r="A199" s="32">
        <v>43465</v>
      </c>
      <c r="B199" s="404" t="s">
        <v>11</v>
      </c>
      <c r="C199" s="404" t="s">
        <v>29</v>
      </c>
      <c r="D199" t="s">
        <v>13</v>
      </c>
      <c r="E199" s="1">
        <v>87</v>
      </c>
      <c r="G199" s="1">
        <f t="shared" si="2"/>
        <v>87.000000000000028</v>
      </c>
    </row>
    <row r="200" spans="1:7" hidden="1">
      <c r="A200" s="32"/>
      <c r="B200" s="404"/>
      <c r="C200" s="404"/>
      <c r="D200" t="s">
        <v>14</v>
      </c>
      <c r="E200" s="1">
        <v>33</v>
      </c>
      <c r="G200" s="1">
        <f t="shared" si="2"/>
        <v>120.00000000000003</v>
      </c>
    </row>
    <row r="201" spans="1:7" hidden="1">
      <c r="A201" s="32"/>
      <c r="B201" s="404"/>
      <c r="C201" s="404"/>
      <c r="D201" t="s">
        <v>15</v>
      </c>
      <c r="E201" s="1">
        <v>60</v>
      </c>
      <c r="G201" s="1">
        <f t="shared" ref="G201:G265" si="3">+G200+E201-F201</f>
        <v>180.00000000000003</v>
      </c>
    </row>
    <row r="202" spans="1:7" hidden="1">
      <c r="A202" s="32"/>
      <c r="B202" s="404"/>
      <c r="C202" s="404"/>
      <c r="D202" t="s">
        <v>16</v>
      </c>
      <c r="E202" s="1">
        <v>5</v>
      </c>
      <c r="G202" s="1">
        <f t="shared" si="3"/>
        <v>185.00000000000003</v>
      </c>
    </row>
    <row r="203" spans="1:7" hidden="1">
      <c r="A203" s="30">
        <v>43495</v>
      </c>
      <c r="B203" s="405">
        <v>17040</v>
      </c>
      <c r="C203" s="405" t="s">
        <v>29</v>
      </c>
      <c r="D203" t="s">
        <v>13</v>
      </c>
      <c r="F203" s="1">
        <v>87</v>
      </c>
      <c r="G203" s="1">
        <f t="shared" si="3"/>
        <v>98.000000000000028</v>
      </c>
    </row>
    <row r="204" spans="1:7" hidden="1">
      <c r="A204" s="30">
        <v>43495</v>
      </c>
      <c r="B204" s="405">
        <v>17040</v>
      </c>
      <c r="C204" s="405" t="s">
        <v>29</v>
      </c>
      <c r="D204" t="s">
        <v>14</v>
      </c>
      <c r="F204" s="1">
        <v>33</v>
      </c>
      <c r="G204" s="1">
        <f t="shared" si="3"/>
        <v>65.000000000000028</v>
      </c>
    </row>
    <row r="205" spans="1:7" hidden="1">
      <c r="A205" s="30">
        <v>43495</v>
      </c>
      <c r="B205" s="405">
        <v>17040</v>
      </c>
      <c r="C205" s="405" t="s">
        <v>29</v>
      </c>
      <c r="D205" t="s">
        <v>15</v>
      </c>
      <c r="F205" s="1">
        <v>60</v>
      </c>
      <c r="G205" s="1">
        <f t="shared" si="3"/>
        <v>5.0000000000000284</v>
      </c>
    </row>
    <row r="206" spans="1:7" hidden="1">
      <c r="A206" s="30">
        <v>43495</v>
      </c>
      <c r="B206" s="405">
        <v>17040</v>
      </c>
      <c r="C206" s="405" t="s">
        <v>29</v>
      </c>
      <c r="D206" t="s">
        <v>16</v>
      </c>
      <c r="F206" s="1">
        <v>5</v>
      </c>
      <c r="G206" s="1">
        <f t="shared" si="3"/>
        <v>2.8421709430404007E-14</v>
      </c>
    </row>
    <row r="207" spans="1:7" hidden="1">
      <c r="A207" s="32">
        <v>43496</v>
      </c>
      <c r="B207" s="404" t="s">
        <v>11</v>
      </c>
      <c r="C207" s="404" t="s">
        <v>12</v>
      </c>
      <c r="D207" t="s">
        <v>13</v>
      </c>
      <c r="E207" s="1">
        <v>96.6</v>
      </c>
      <c r="G207" s="1">
        <f t="shared" si="3"/>
        <v>96.600000000000023</v>
      </c>
    </row>
    <row r="208" spans="1:7" hidden="1">
      <c r="A208" s="32"/>
      <c r="B208" s="404"/>
      <c r="C208" s="404"/>
      <c r="D208" t="s">
        <v>14</v>
      </c>
      <c r="E208" s="1">
        <v>33</v>
      </c>
      <c r="G208" s="1">
        <f t="shared" si="3"/>
        <v>129.60000000000002</v>
      </c>
    </row>
    <row r="209" spans="1:7" hidden="1">
      <c r="A209" s="32"/>
      <c r="B209" s="404"/>
      <c r="C209" s="404"/>
      <c r="D209" t="s">
        <v>15</v>
      </c>
      <c r="E209" s="1">
        <v>60</v>
      </c>
      <c r="G209" s="1">
        <f t="shared" si="3"/>
        <v>189.60000000000002</v>
      </c>
    </row>
    <row r="210" spans="1:7" hidden="1">
      <c r="A210" s="32"/>
      <c r="B210" s="404"/>
      <c r="C210" s="404"/>
      <c r="D210" t="s">
        <v>16</v>
      </c>
      <c r="E210" s="1">
        <v>5</v>
      </c>
      <c r="G210" s="1">
        <f t="shared" si="3"/>
        <v>194.60000000000002</v>
      </c>
    </row>
    <row r="211" spans="1:7" hidden="1">
      <c r="A211" s="30">
        <v>43523</v>
      </c>
      <c r="B211" s="405">
        <v>17218</v>
      </c>
      <c r="C211" s="405" t="s">
        <v>12</v>
      </c>
      <c r="D211" t="s">
        <v>13</v>
      </c>
      <c r="F211" s="1">
        <v>96.6</v>
      </c>
      <c r="G211" s="1">
        <f t="shared" si="3"/>
        <v>98.000000000000028</v>
      </c>
    </row>
    <row r="212" spans="1:7" hidden="1">
      <c r="A212" s="30">
        <v>43523</v>
      </c>
      <c r="B212" s="405">
        <v>17218</v>
      </c>
      <c r="C212" s="405" t="s">
        <v>12</v>
      </c>
      <c r="D212" t="s">
        <v>14</v>
      </c>
      <c r="F212" s="1">
        <v>33</v>
      </c>
      <c r="G212" s="1">
        <f t="shared" si="3"/>
        <v>65.000000000000028</v>
      </c>
    </row>
    <row r="213" spans="1:7" hidden="1">
      <c r="A213" s="30">
        <v>43523</v>
      </c>
      <c r="B213" s="405">
        <v>17218</v>
      </c>
      <c r="C213" s="405" t="s">
        <v>12</v>
      </c>
      <c r="D213" t="s">
        <v>15</v>
      </c>
      <c r="F213" s="1">
        <v>60</v>
      </c>
      <c r="G213" s="1">
        <f t="shared" si="3"/>
        <v>5.0000000000000284</v>
      </c>
    </row>
    <row r="214" spans="1:7" hidden="1">
      <c r="A214" s="30">
        <v>43523</v>
      </c>
      <c r="B214" s="405">
        <v>17218</v>
      </c>
      <c r="C214" s="405" t="s">
        <v>12</v>
      </c>
      <c r="D214" t="s">
        <v>16</v>
      </c>
      <c r="F214" s="1">
        <v>5</v>
      </c>
      <c r="G214" s="1">
        <f t="shared" si="3"/>
        <v>2.8421709430404007E-14</v>
      </c>
    </row>
    <row r="215" spans="1:7" hidden="1">
      <c r="A215" s="32">
        <v>43524</v>
      </c>
      <c r="B215" s="404" t="s">
        <v>11</v>
      </c>
      <c r="C215" s="404" t="s">
        <v>19</v>
      </c>
      <c r="D215" t="s">
        <v>13</v>
      </c>
      <c r="E215" s="1">
        <v>102.2</v>
      </c>
      <c r="G215" s="1">
        <f t="shared" si="3"/>
        <v>102.20000000000003</v>
      </c>
    </row>
    <row r="216" spans="1:7" hidden="1">
      <c r="A216" s="32"/>
      <c r="B216" s="404"/>
      <c r="C216" s="404"/>
      <c r="D216" t="s">
        <v>14</v>
      </c>
      <c r="E216" s="1">
        <v>40.4</v>
      </c>
      <c r="G216" s="1">
        <f t="shared" si="3"/>
        <v>142.60000000000002</v>
      </c>
    </row>
    <row r="217" spans="1:7" hidden="1">
      <c r="A217" s="32"/>
      <c r="B217" s="404"/>
      <c r="C217" s="404"/>
      <c r="D217" t="s">
        <v>15</v>
      </c>
      <c r="E217" s="1">
        <v>56</v>
      </c>
      <c r="G217" s="1">
        <f t="shared" si="3"/>
        <v>198.60000000000002</v>
      </c>
    </row>
    <row r="218" spans="1:7" hidden="1">
      <c r="A218" s="32"/>
      <c r="B218" s="404"/>
      <c r="C218" s="404"/>
      <c r="D218" t="s">
        <v>16</v>
      </c>
      <c r="E218" s="1">
        <v>5</v>
      </c>
      <c r="G218" s="1">
        <f t="shared" si="3"/>
        <v>203.60000000000002</v>
      </c>
    </row>
    <row r="219" spans="1:7" hidden="1">
      <c r="A219" s="30">
        <v>43550</v>
      </c>
      <c r="B219" s="405">
        <v>17409</v>
      </c>
      <c r="C219" s="405" t="s">
        <v>19</v>
      </c>
      <c r="D219" t="s">
        <v>13</v>
      </c>
      <c r="F219" s="1">
        <v>102.2</v>
      </c>
      <c r="G219" s="1">
        <f t="shared" si="3"/>
        <v>101.40000000000002</v>
      </c>
    </row>
    <row r="220" spans="1:7" hidden="1">
      <c r="A220" s="30">
        <v>43550</v>
      </c>
      <c r="B220" s="405">
        <v>17409</v>
      </c>
      <c r="C220" s="405" t="s">
        <v>19</v>
      </c>
      <c r="D220" t="s">
        <v>15</v>
      </c>
      <c r="F220" s="1">
        <v>56</v>
      </c>
      <c r="G220" s="1">
        <f t="shared" si="3"/>
        <v>45.40000000000002</v>
      </c>
    </row>
    <row r="221" spans="1:7" hidden="1">
      <c r="A221" s="30">
        <v>43550</v>
      </c>
      <c r="B221" s="405">
        <v>17409</v>
      </c>
      <c r="C221" s="405" t="s">
        <v>19</v>
      </c>
      <c r="D221" t="s">
        <v>16</v>
      </c>
      <c r="F221" s="1">
        <v>5</v>
      </c>
      <c r="G221" s="1">
        <f t="shared" si="3"/>
        <v>40.40000000000002</v>
      </c>
    </row>
    <row r="222" spans="1:7" hidden="1">
      <c r="A222" s="30">
        <v>43579</v>
      </c>
      <c r="B222" s="405">
        <v>17667</v>
      </c>
      <c r="C222" s="405" t="s">
        <v>19</v>
      </c>
      <c r="D222" t="s">
        <v>14</v>
      </c>
      <c r="F222" s="1">
        <v>40.4</v>
      </c>
      <c r="G222" s="1">
        <f t="shared" si="3"/>
        <v>0</v>
      </c>
    </row>
    <row r="223" spans="1:7" hidden="1">
      <c r="A223" s="32">
        <v>43555</v>
      </c>
      <c r="B223" s="404" t="s">
        <v>11</v>
      </c>
      <c r="C223" s="404" t="s">
        <v>20</v>
      </c>
      <c r="D223" t="s">
        <v>13</v>
      </c>
      <c r="E223" s="1">
        <v>94.9</v>
      </c>
      <c r="G223" s="1">
        <f t="shared" si="3"/>
        <v>94.9</v>
      </c>
    </row>
    <row r="224" spans="1:7" hidden="1">
      <c r="A224" s="32"/>
      <c r="B224" s="404"/>
      <c r="C224" s="404"/>
      <c r="D224" t="s">
        <v>14</v>
      </c>
      <c r="E224" s="1">
        <v>32.1</v>
      </c>
      <c r="G224" s="1">
        <f t="shared" si="3"/>
        <v>127</v>
      </c>
    </row>
    <row r="225" spans="1:7" hidden="1">
      <c r="A225" s="32"/>
      <c r="B225" s="404"/>
      <c r="C225" s="404"/>
      <c r="D225" t="s">
        <v>15</v>
      </c>
      <c r="E225" s="1">
        <v>60</v>
      </c>
      <c r="G225" s="1">
        <f t="shared" si="3"/>
        <v>187</v>
      </c>
    </row>
    <row r="226" spans="1:7" hidden="1">
      <c r="A226" s="32"/>
      <c r="B226" s="404"/>
      <c r="C226" s="404"/>
      <c r="D226" t="s">
        <v>16</v>
      </c>
      <c r="E226" s="1">
        <v>5</v>
      </c>
      <c r="G226" s="1">
        <f t="shared" si="3"/>
        <v>192</v>
      </c>
    </row>
    <row r="227" spans="1:7" hidden="1">
      <c r="A227" s="30">
        <v>43588</v>
      </c>
      <c r="B227" s="405">
        <v>17754</v>
      </c>
      <c r="C227" s="405" t="s">
        <v>20</v>
      </c>
      <c r="D227" t="s">
        <v>13</v>
      </c>
      <c r="F227" s="1">
        <v>94.9</v>
      </c>
      <c r="G227" s="1">
        <f t="shared" si="3"/>
        <v>97.1</v>
      </c>
    </row>
    <row r="228" spans="1:7" hidden="1">
      <c r="A228" s="30">
        <v>43588</v>
      </c>
      <c r="B228" s="405">
        <v>17754</v>
      </c>
      <c r="C228" s="405" t="s">
        <v>20</v>
      </c>
      <c r="D228" t="s">
        <v>14</v>
      </c>
      <c r="F228" s="1">
        <v>32.1</v>
      </c>
      <c r="G228" s="1">
        <f t="shared" si="3"/>
        <v>65</v>
      </c>
    </row>
    <row r="229" spans="1:7" hidden="1">
      <c r="A229" s="30">
        <v>43588</v>
      </c>
      <c r="B229" s="405">
        <v>17754</v>
      </c>
      <c r="C229" s="405" t="s">
        <v>20</v>
      </c>
      <c r="D229" t="s">
        <v>15</v>
      </c>
      <c r="F229" s="1">
        <v>60</v>
      </c>
      <c r="G229" s="1">
        <f t="shared" si="3"/>
        <v>5</v>
      </c>
    </row>
    <row r="230" spans="1:7" hidden="1">
      <c r="A230" s="30">
        <v>43588</v>
      </c>
      <c r="B230" s="405">
        <v>17754</v>
      </c>
      <c r="C230" s="405" t="s">
        <v>20</v>
      </c>
      <c r="D230" t="s">
        <v>16</v>
      </c>
      <c r="F230" s="1">
        <v>5</v>
      </c>
      <c r="G230" s="1">
        <f t="shared" si="3"/>
        <v>0</v>
      </c>
    </row>
    <row r="231" spans="1:7" hidden="1">
      <c r="A231" s="32">
        <v>43585</v>
      </c>
      <c r="B231" s="404" t="s">
        <v>11</v>
      </c>
      <c r="C231" s="404" t="s">
        <v>21</v>
      </c>
      <c r="D231" t="s">
        <v>13</v>
      </c>
      <c r="E231" s="1">
        <v>96</v>
      </c>
      <c r="G231" s="1">
        <f t="shared" si="3"/>
        <v>96</v>
      </c>
    </row>
    <row r="232" spans="1:7" hidden="1">
      <c r="A232" s="32"/>
      <c r="B232" s="404"/>
      <c r="C232" s="404"/>
      <c r="D232" t="s">
        <v>14</v>
      </c>
      <c r="E232" s="1">
        <v>29.3</v>
      </c>
      <c r="G232" s="1">
        <f t="shared" si="3"/>
        <v>125.3</v>
      </c>
    </row>
    <row r="233" spans="1:7" hidden="1">
      <c r="A233" s="32"/>
      <c r="B233" s="404"/>
      <c r="C233" s="404"/>
      <c r="D233" t="s">
        <v>15</v>
      </c>
      <c r="E233" s="1">
        <v>60</v>
      </c>
      <c r="G233" s="1">
        <f t="shared" si="3"/>
        <v>185.3</v>
      </c>
    </row>
    <row r="234" spans="1:7" ht="14.25" hidden="1" customHeight="1">
      <c r="A234" s="32"/>
      <c r="B234" s="404"/>
      <c r="C234" s="404"/>
      <c r="D234" t="s">
        <v>16</v>
      </c>
      <c r="E234" s="1">
        <v>5</v>
      </c>
      <c r="G234" s="1">
        <f t="shared" si="3"/>
        <v>190.3</v>
      </c>
    </row>
    <row r="235" spans="1:7" ht="14.25" hidden="1" customHeight="1">
      <c r="A235" s="30">
        <v>43610</v>
      </c>
      <c r="B235" s="405">
        <v>17976</v>
      </c>
      <c r="C235" s="405" t="s">
        <v>21</v>
      </c>
      <c r="D235" t="s">
        <v>13</v>
      </c>
      <c r="F235" s="1">
        <v>96</v>
      </c>
      <c r="G235" s="1">
        <f t="shared" si="3"/>
        <v>94.300000000000011</v>
      </c>
    </row>
    <row r="236" spans="1:7" ht="14.25" hidden="1" customHeight="1">
      <c r="A236" s="30">
        <v>43610</v>
      </c>
      <c r="B236" s="405">
        <v>17976</v>
      </c>
      <c r="C236" s="405" t="s">
        <v>21</v>
      </c>
      <c r="D236" t="s">
        <v>14</v>
      </c>
      <c r="F236" s="1">
        <v>29.3</v>
      </c>
      <c r="G236" s="1">
        <f t="shared" si="3"/>
        <v>65.000000000000014</v>
      </c>
    </row>
    <row r="237" spans="1:7" ht="14.25" hidden="1" customHeight="1">
      <c r="A237" s="30">
        <v>43610</v>
      </c>
      <c r="B237" s="405">
        <v>17976</v>
      </c>
      <c r="C237" s="405" t="s">
        <v>21</v>
      </c>
      <c r="D237" t="s">
        <v>15</v>
      </c>
      <c r="F237" s="1">
        <v>60</v>
      </c>
      <c r="G237" s="1">
        <f t="shared" si="3"/>
        <v>5.0000000000000142</v>
      </c>
    </row>
    <row r="238" spans="1:7" ht="14.25" hidden="1" customHeight="1">
      <c r="A238" s="30">
        <v>43610</v>
      </c>
      <c r="B238" s="405">
        <v>17976</v>
      </c>
      <c r="C238" s="405" t="s">
        <v>21</v>
      </c>
      <c r="D238" t="s">
        <v>16</v>
      </c>
      <c r="F238" s="1">
        <v>5</v>
      </c>
      <c r="G238" s="1">
        <f t="shared" si="3"/>
        <v>1.4210854715202004E-14</v>
      </c>
    </row>
    <row r="239" spans="1:7" hidden="1">
      <c r="A239" s="32">
        <v>43616</v>
      </c>
      <c r="B239" s="404" t="s">
        <v>11</v>
      </c>
      <c r="C239" s="404" t="s">
        <v>22</v>
      </c>
      <c r="D239" t="s">
        <v>13</v>
      </c>
      <c r="E239" s="1">
        <v>88.5</v>
      </c>
      <c r="G239" s="1">
        <f t="shared" si="3"/>
        <v>88.500000000000014</v>
      </c>
    </row>
    <row r="240" spans="1:7" hidden="1">
      <c r="A240" s="32"/>
      <c r="B240" s="404"/>
      <c r="C240" s="404"/>
      <c r="D240" t="s">
        <v>14</v>
      </c>
      <c r="E240" s="1">
        <v>33.9</v>
      </c>
      <c r="G240" s="1">
        <f t="shared" si="3"/>
        <v>122.4</v>
      </c>
    </row>
    <row r="241" spans="1:7" hidden="1">
      <c r="A241" s="32"/>
      <c r="B241" s="404"/>
      <c r="C241" s="404"/>
      <c r="D241" t="s">
        <v>15</v>
      </c>
      <c r="E241" s="1">
        <v>60</v>
      </c>
      <c r="G241" s="1">
        <f t="shared" si="3"/>
        <v>182.4</v>
      </c>
    </row>
    <row r="242" spans="1:7" hidden="1">
      <c r="A242" s="32"/>
      <c r="B242" s="404"/>
      <c r="C242" s="404"/>
      <c r="D242" t="s">
        <v>16</v>
      </c>
      <c r="E242" s="1">
        <v>5</v>
      </c>
      <c r="G242" s="1">
        <f t="shared" si="3"/>
        <v>187.4</v>
      </c>
    </row>
    <row r="243" spans="1:7" hidden="1">
      <c r="A243" s="32"/>
      <c r="B243" s="404"/>
      <c r="C243" s="404"/>
      <c r="D243" t="s">
        <v>153</v>
      </c>
      <c r="E243" s="1">
        <v>10</v>
      </c>
      <c r="G243" s="1">
        <f t="shared" si="3"/>
        <v>197.4</v>
      </c>
    </row>
    <row r="244" spans="1:7" hidden="1">
      <c r="A244" s="30">
        <v>43642</v>
      </c>
      <c r="B244" s="405">
        <v>18115</v>
      </c>
      <c r="C244" s="405" t="s">
        <v>22</v>
      </c>
      <c r="D244" t="s">
        <v>13</v>
      </c>
      <c r="F244" s="1">
        <v>88.5</v>
      </c>
      <c r="G244" s="1">
        <f t="shared" si="3"/>
        <v>108.9</v>
      </c>
    </row>
    <row r="245" spans="1:7" hidden="1">
      <c r="A245" s="30">
        <v>43642</v>
      </c>
      <c r="B245" s="405">
        <v>18115</v>
      </c>
      <c r="C245" s="405" t="s">
        <v>22</v>
      </c>
      <c r="D245" t="s">
        <v>14</v>
      </c>
      <c r="F245" s="1">
        <v>33.9</v>
      </c>
      <c r="G245" s="1">
        <f t="shared" si="3"/>
        <v>75</v>
      </c>
    </row>
    <row r="246" spans="1:7" hidden="1">
      <c r="A246" s="30">
        <v>43642</v>
      </c>
      <c r="B246" s="405">
        <v>18115</v>
      </c>
      <c r="C246" s="405" t="s">
        <v>22</v>
      </c>
      <c r="D246" t="s">
        <v>15</v>
      </c>
      <c r="F246" s="1">
        <v>60</v>
      </c>
      <c r="G246" s="1">
        <f t="shared" si="3"/>
        <v>15</v>
      </c>
    </row>
    <row r="247" spans="1:7" hidden="1">
      <c r="A247" s="30">
        <v>43642</v>
      </c>
      <c r="B247" s="405">
        <v>18115</v>
      </c>
      <c r="C247" s="405" t="s">
        <v>22</v>
      </c>
      <c r="D247" t="s">
        <v>16</v>
      </c>
      <c r="F247" s="1">
        <v>5</v>
      </c>
      <c r="G247" s="1">
        <f t="shared" si="3"/>
        <v>10</v>
      </c>
    </row>
    <row r="248" spans="1:7" hidden="1">
      <c r="A248" s="30">
        <v>43683</v>
      </c>
      <c r="B248" s="405">
        <v>18458</v>
      </c>
      <c r="C248" s="405" t="s">
        <v>22</v>
      </c>
      <c r="D248" t="s">
        <v>153</v>
      </c>
      <c r="F248" s="1">
        <v>10</v>
      </c>
      <c r="G248" s="1">
        <f t="shared" si="3"/>
        <v>0</v>
      </c>
    </row>
    <row r="249" spans="1:7" hidden="1">
      <c r="A249" s="32">
        <v>43646</v>
      </c>
      <c r="B249" s="404" t="s">
        <v>11</v>
      </c>
      <c r="C249" s="404" t="s">
        <v>69</v>
      </c>
      <c r="D249" t="s">
        <v>13</v>
      </c>
      <c r="E249" s="1">
        <v>63.2</v>
      </c>
      <c r="G249" s="1">
        <f t="shared" si="3"/>
        <v>63.2</v>
      </c>
    </row>
    <row r="250" spans="1:7" hidden="1">
      <c r="A250" s="32"/>
      <c r="B250" s="404"/>
      <c r="C250" s="404"/>
      <c r="D250" t="s">
        <v>14</v>
      </c>
      <c r="E250" s="1">
        <v>32.5</v>
      </c>
      <c r="G250" s="1">
        <f t="shared" si="3"/>
        <v>95.7</v>
      </c>
    </row>
    <row r="251" spans="1:7" hidden="1">
      <c r="A251" s="32"/>
      <c r="B251" s="404"/>
      <c r="C251" s="404"/>
      <c r="D251" t="s">
        <v>15</v>
      </c>
      <c r="E251" s="1">
        <v>60</v>
      </c>
      <c r="G251" s="1">
        <f t="shared" si="3"/>
        <v>155.69999999999999</v>
      </c>
    </row>
    <row r="252" spans="1:7" hidden="1">
      <c r="A252" s="32"/>
      <c r="B252" s="404"/>
      <c r="C252" s="404"/>
      <c r="D252" t="s">
        <v>16</v>
      </c>
      <c r="E252" s="1">
        <v>5</v>
      </c>
      <c r="G252" s="1">
        <f t="shared" si="3"/>
        <v>160.69999999999999</v>
      </c>
    </row>
    <row r="253" spans="1:7" hidden="1">
      <c r="A253" s="30">
        <v>43670</v>
      </c>
      <c r="B253" s="405">
        <v>18293</v>
      </c>
      <c r="C253" s="405" t="s">
        <v>69</v>
      </c>
      <c r="D253" t="s">
        <v>13</v>
      </c>
      <c r="F253" s="1">
        <v>63.2</v>
      </c>
      <c r="G253" s="1">
        <f t="shared" si="3"/>
        <v>97.499999999999986</v>
      </c>
    </row>
    <row r="254" spans="1:7" hidden="1">
      <c r="A254" s="30">
        <v>43670</v>
      </c>
      <c r="B254" s="405">
        <v>18293</v>
      </c>
      <c r="C254" s="405" t="s">
        <v>69</v>
      </c>
      <c r="D254" t="s">
        <v>14</v>
      </c>
      <c r="F254" s="1">
        <v>32.5</v>
      </c>
      <c r="G254" s="1">
        <f t="shared" si="3"/>
        <v>64.999999999999986</v>
      </c>
    </row>
    <row r="255" spans="1:7" hidden="1">
      <c r="A255" s="30">
        <v>43670</v>
      </c>
      <c r="B255" s="405">
        <v>18293</v>
      </c>
      <c r="C255" s="405" t="s">
        <v>69</v>
      </c>
      <c r="D255" t="s">
        <v>15</v>
      </c>
      <c r="F255" s="1">
        <v>60</v>
      </c>
      <c r="G255" s="1">
        <f t="shared" si="3"/>
        <v>4.9999999999999858</v>
      </c>
    </row>
    <row r="256" spans="1:7" hidden="1">
      <c r="A256" s="30">
        <v>43670</v>
      </c>
      <c r="B256" s="405">
        <v>18293</v>
      </c>
      <c r="C256" s="405" t="s">
        <v>69</v>
      </c>
      <c r="D256" t="s">
        <v>16</v>
      </c>
      <c r="F256" s="1">
        <v>5</v>
      </c>
      <c r="G256" s="1">
        <f t="shared" si="3"/>
        <v>-1.4210854715202004E-14</v>
      </c>
    </row>
    <row r="257" spans="1:7" hidden="1">
      <c r="A257" s="32">
        <v>43677</v>
      </c>
      <c r="B257" s="404" t="s">
        <v>11</v>
      </c>
      <c r="C257" s="404" t="s">
        <v>24</v>
      </c>
      <c r="D257" t="s">
        <v>13</v>
      </c>
      <c r="E257" s="1">
        <v>63.3</v>
      </c>
      <c r="G257" s="1">
        <f t="shared" si="3"/>
        <v>63.299999999999983</v>
      </c>
    </row>
    <row r="258" spans="1:7" hidden="1">
      <c r="A258" s="32"/>
      <c r="B258" s="404"/>
      <c r="C258" s="404"/>
      <c r="D258" t="s">
        <v>14</v>
      </c>
      <c r="E258" s="1">
        <v>31.5</v>
      </c>
      <c r="G258" s="1">
        <f t="shared" si="3"/>
        <v>94.799999999999983</v>
      </c>
    </row>
    <row r="259" spans="1:7" hidden="1">
      <c r="A259" s="32"/>
      <c r="B259" s="404"/>
      <c r="C259" s="404"/>
      <c r="D259" t="s">
        <v>15</v>
      </c>
      <c r="E259" s="1">
        <v>60</v>
      </c>
      <c r="G259" s="1">
        <f t="shared" si="3"/>
        <v>154.79999999999998</v>
      </c>
    </row>
    <row r="260" spans="1:7" hidden="1">
      <c r="A260" s="32"/>
      <c r="B260" s="404"/>
      <c r="C260" s="404"/>
      <c r="D260" t="s">
        <v>16</v>
      </c>
      <c r="E260" s="1">
        <v>5</v>
      </c>
      <c r="G260" s="1">
        <f t="shared" si="3"/>
        <v>159.79999999999998</v>
      </c>
    </row>
    <row r="261" spans="1:7" hidden="1">
      <c r="A261" s="30">
        <v>43683</v>
      </c>
      <c r="B261" s="405">
        <v>18458</v>
      </c>
      <c r="C261" s="405" t="s">
        <v>24</v>
      </c>
      <c r="D261" t="s">
        <v>15</v>
      </c>
      <c r="F261" s="1">
        <v>60</v>
      </c>
      <c r="G261" s="1">
        <f t="shared" si="3"/>
        <v>99.799999999999983</v>
      </c>
    </row>
    <row r="262" spans="1:7" hidden="1">
      <c r="A262" s="30">
        <v>43683</v>
      </c>
      <c r="B262" s="405">
        <v>18458</v>
      </c>
      <c r="C262" s="405" t="s">
        <v>24</v>
      </c>
      <c r="D262" t="s">
        <v>16</v>
      </c>
      <c r="F262" s="1">
        <v>5</v>
      </c>
      <c r="G262" s="1">
        <f t="shared" si="3"/>
        <v>94.799999999999983</v>
      </c>
    </row>
    <row r="263" spans="1:7" hidden="1">
      <c r="A263" s="30">
        <v>43705</v>
      </c>
      <c r="B263" s="405">
        <v>18603</v>
      </c>
      <c r="C263" s="405" t="s">
        <v>24</v>
      </c>
      <c r="D263" t="s">
        <v>13</v>
      </c>
      <c r="F263" s="1">
        <v>63.3</v>
      </c>
      <c r="G263" s="1">
        <f t="shared" si="3"/>
        <v>31.499999999999986</v>
      </c>
    </row>
    <row r="264" spans="1:7" hidden="1">
      <c r="A264" s="30">
        <v>43705</v>
      </c>
      <c r="B264" s="405">
        <v>18603</v>
      </c>
      <c r="C264" s="405" t="s">
        <v>24</v>
      </c>
      <c r="D264" t="s">
        <v>14</v>
      </c>
      <c r="F264" s="1">
        <v>31.5</v>
      </c>
      <c r="G264" s="1">
        <f t="shared" si="3"/>
        <v>0</v>
      </c>
    </row>
    <row r="265" spans="1:7" hidden="1">
      <c r="A265" s="32">
        <v>43708</v>
      </c>
      <c r="B265" s="404" t="s">
        <v>11</v>
      </c>
      <c r="C265" s="404" t="s">
        <v>25</v>
      </c>
      <c r="D265" t="s">
        <v>13</v>
      </c>
      <c r="E265" s="1">
        <v>61.5</v>
      </c>
      <c r="G265" s="1">
        <f t="shared" si="3"/>
        <v>61.5</v>
      </c>
    </row>
    <row r="266" spans="1:7" hidden="1">
      <c r="A266" s="32"/>
      <c r="B266" s="404"/>
      <c r="C266" s="404"/>
      <c r="D266" t="s">
        <v>14</v>
      </c>
      <c r="E266" s="1">
        <v>30.4</v>
      </c>
      <c r="G266" s="1">
        <f t="shared" ref="G266:G333" si="4">+G265+E266-F266</f>
        <v>91.9</v>
      </c>
    </row>
    <row r="267" spans="1:7" hidden="1">
      <c r="A267" s="32"/>
      <c r="B267" s="404"/>
      <c r="C267" s="404"/>
      <c r="D267" t="s">
        <v>15</v>
      </c>
      <c r="E267" s="1">
        <v>60</v>
      </c>
      <c r="G267" s="1">
        <f t="shared" si="4"/>
        <v>151.9</v>
      </c>
    </row>
    <row r="268" spans="1:7" ht="13.5" hidden="1" customHeight="1">
      <c r="A268" s="32"/>
      <c r="B268" s="404"/>
      <c r="C268" s="404"/>
      <c r="D268" t="s">
        <v>16</v>
      </c>
      <c r="E268" s="1">
        <v>5</v>
      </c>
      <c r="G268" s="1">
        <f t="shared" si="4"/>
        <v>156.9</v>
      </c>
    </row>
    <row r="269" spans="1:7" ht="13.5" hidden="1" customHeight="1">
      <c r="A269" s="30">
        <v>43729</v>
      </c>
      <c r="B269" s="405">
        <v>18721</v>
      </c>
      <c r="C269" s="405" t="s">
        <v>25</v>
      </c>
      <c r="D269" t="s">
        <v>13</v>
      </c>
      <c r="F269" s="1">
        <v>61.5</v>
      </c>
      <c r="G269" s="1">
        <f t="shared" si="4"/>
        <v>95.4</v>
      </c>
    </row>
    <row r="270" spans="1:7" hidden="1">
      <c r="A270" s="30">
        <v>43729</v>
      </c>
      <c r="B270" s="405">
        <v>18721</v>
      </c>
      <c r="C270" s="405" t="s">
        <v>25</v>
      </c>
      <c r="D270" t="s">
        <v>14</v>
      </c>
      <c r="F270" s="1">
        <v>30.4</v>
      </c>
      <c r="G270" s="1">
        <f t="shared" si="4"/>
        <v>65</v>
      </c>
    </row>
    <row r="271" spans="1:7" hidden="1">
      <c r="A271" s="30">
        <v>43729</v>
      </c>
      <c r="B271" s="405">
        <v>18721</v>
      </c>
      <c r="C271" s="405" t="s">
        <v>25</v>
      </c>
      <c r="D271" t="s">
        <v>15</v>
      </c>
      <c r="F271" s="1">
        <v>60</v>
      </c>
      <c r="G271" s="1">
        <f t="shared" si="4"/>
        <v>5</v>
      </c>
    </row>
    <row r="272" spans="1:7" hidden="1">
      <c r="A272" s="30">
        <v>43729</v>
      </c>
      <c r="B272" s="405">
        <v>18721</v>
      </c>
      <c r="C272" s="405" t="s">
        <v>25</v>
      </c>
      <c r="D272" t="s">
        <v>16</v>
      </c>
      <c r="F272" s="1">
        <v>5</v>
      </c>
      <c r="G272" s="1">
        <f t="shared" si="4"/>
        <v>0</v>
      </c>
    </row>
    <row r="273" spans="1:7" hidden="1">
      <c r="A273" s="32">
        <v>43738</v>
      </c>
      <c r="B273" s="404" t="s">
        <v>11</v>
      </c>
      <c r="C273" s="404" t="s">
        <v>41</v>
      </c>
      <c r="D273" t="s">
        <v>13</v>
      </c>
      <c r="E273" s="1">
        <v>61.8</v>
      </c>
      <c r="G273" s="1">
        <f t="shared" si="4"/>
        <v>61.8</v>
      </c>
    </row>
    <row r="274" spans="1:7" hidden="1">
      <c r="A274" s="32"/>
      <c r="B274" s="404"/>
      <c r="C274" s="404"/>
      <c r="D274" t="s">
        <v>14</v>
      </c>
      <c r="E274" s="1">
        <v>30.9</v>
      </c>
      <c r="G274" s="1">
        <f t="shared" si="4"/>
        <v>92.699999999999989</v>
      </c>
    </row>
    <row r="275" spans="1:7" hidden="1">
      <c r="A275" s="32"/>
      <c r="B275" s="404"/>
      <c r="C275" s="404"/>
      <c r="D275" t="s">
        <v>15</v>
      </c>
      <c r="E275" s="1">
        <v>60</v>
      </c>
      <c r="G275" s="1">
        <f t="shared" si="4"/>
        <v>152.69999999999999</v>
      </c>
    </row>
    <row r="276" spans="1:7" hidden="1">
      <c r="A276" s="32"/>
      <c r="B276" s="404"/>
      <c r="C276" s="404"/>
      <c r="D276" t="s">
        <v>16</v>
      </c>
      <c r="E276" s="1">
        <v>5</v>
      </c>
      <c r="G276" s="1">
        <f t="shared" si="4"/>
        <v>157.69999999999999</v>
      </c>
    </row>
    <row r="277" spans="1:7" hidden="1">
      <c r="A277" s="30">
        <v>43760</v>
      </c>
      <c r="B277" s="405">
        <v>18936</v>
      </c>
      <c r="C277" s="405" t="s">
        <v>41</v>
      </c>
      <c r="D277" t="s">
        <v>13</v>
      </c>
      <c r="F277" s="1">
        <v>61.8</v>
      </c>
      <c r="G277" s="1">
        <f t="shared" si="4"/>
        <v>95.899999999999991</v>
      </c>
    </row>
    <row r="278" spans="1:7" hidden="1">
      <c r="A278" s="30">
        <v>43760</v>
      </c>
      <c r="B278" s="405">
        <v>18936</v>
      </c>
      <c r="C278" s="405" t="s">
        <v>41</v>
      </c>
      <c r="D278" t="s">
        <v>14</v>
      </c>
      <c r="F278" s="1">
        <v>30.9</v>
      </c>
      <c r="G278" s="1">
        <f t="shared" si="4"/>
        <v>65</v>
      </c>
    </row>
    <row r="279" spans="1:7" hidden="1">
      <c r="A279" s="30">
        <v>43760</v>
      </c>
      <c r="B279" s="405">
        <v>18936</v>
      </c>
      <c r="C279" s="405" t="s">
        <v>41</v>
      </c>
      <c r="D279" t="s">
        <v>15</v>
      </c>
      <c r="F279" s="1">
        <v>60</v>
      </c>
      <c r="G279" s="1">
        <f t="shared" si="4"/>
        <v>5</v>
      </c>
    </row>
    <row r="280" spans="1:7" hidden="1">
      <c r="A280" s="30">
        <v>43760</v>
      </c>
      <c r="B280" s="405">
        <v>18936</v>
      </c>
      <c r="C280" s="405" t="s">
        <v>41</v>
      </c>
      <c r="D280" t="s">
        <v>16</v>
      </c>
      <c r="F280" s="1">
        <v>5</v>
      </c>
      <c r="G280" s="1">
        <f t="shared" si="4"/>
        <v>0</v>
      </c>
    </row>
    <row r="281" spans="1:7" hidden="1">
      <c r="A281" s="32">
        <v>43769</v>
      </c>
      <c r="B281" s="404" t="s">
        <v>11</v>
      </c>
      <c r="C281" s="404" t="s">
        <v>27</v>
      </c>
      <c r="D281" t="s">
        <v>13</v>
      </c>
      <c r="E281" s="1">
        <v>62.2</v>
      </c>
      <c r="G281" s="1">
        <f t="shared" si="4"/>
        <v>62.2</v>
      </c>
    </row>
    <row r="282" spans="1:7" hidden="1">
      <c r="B282" s="405"/>
      <c r="C282" s="405"/>
      <c r="D282" t="s">
        <v>14</v>
      </c>
      <c r="E282" s="1">
        <v>29.8</v>
      </c>
      <c r="G282" s="1">
        <f t="shared" si="4"/>
        <v>92</v>
      </c>
    </row>
    <row r="283" spans="1:7" hidden="1">
      <c r="B283" s="405"/>
      <c r="C283" s="405"/>
      <c r="D283" t="s">
        <v>15</v>
      </c>
      <c r="E283" s="1">
        <v>60</v>
      </c>
      <c r="G283" s="1">
        <f t="shared" si="4"/>
        <v>152</v>
      </c>
    </row>
    <row r="284" spans="1:7" hidden="1">
      <c r="B284" s="405"/>
      <c r="C284" s="405"/>
      <c r="D284" t="s">
        <v>16</v>
      </c>
      <c r="E284" s="1">
        <v>5</v>
      </c>
      <c r="G284" s="1">
        <f t="shared" si="4"/>
        <v>157</v>
      </c>
    </row>
    <row r="285" spans="1:7" hidden="1">
      <c r="A285" s="30">
        <v>43796</v>
      </c>
      <c r="B285" s="405">
        <v>19216</v>
      </c>
      <c r="C285" s="405" t="s">
        <v>27</v>
      </c>
      <c r="D285" t="s">
        <v>13</v>
      </c>
      <c r="F285" s="1">
        <v>62.2</v>
      </c>
      <c r="G285" s="1">
        <f t="shared" si="4"/>
        <v>94.8</v>
      </c>
    </row>
    <row r="286" spans="1:7" hidden="1">
      <c r="A286" s="30">
        <v>43796</v>
      </c>
      <c r="B286" s="405">
        <v>19216</v>
      </c>
      <c r="C286" s="405" t="s">
        <v>27</v>
      </c>
      <c r="D286" t="s">
        <v>14</v>
      </c>
      <c r="F286" s="1">
        <v>29.8</v>
      </c>
      <c r="G286" s="1">
        <f t="shared" si="4"/>
        <v>65</v>
      </c>
    </row>
    <row r="287" spans="1:7" hidden="1">
      <c r="A287" s="30">
        <v>43796</v>
      </c>
      <c r="B287" s="405">
        <v>19216</v>
      </c>
      <c r="C287" s="405" t="s">
        <v>27</v>
      </c>
      <c r="D287" t="s">
        <v>15</v>
      </c>
      <c r="F287" s="1">
        <v>60</v>
      </c>
      <c r="G287" s="1">
        <f t="shared" si="4"/>
        <v>5</v>
      </c>
    </row>
    <row r="288" spans="1:7" hidden="1">
      <c r="A288" s="30">
        <v>43796</v>
      </c>
      <c r="B288" s="405">
        <v>19216</v>
      </c>
      <c r="C288" s="405" t="s">
        <v>27</v>
      </c>
      <c r="D288" t="s">
        <v>16</v>
      </c>
      <c r="F288" s="1">
        <v>5</v>
      </c>
      <c r="G288" s="1">
        <f t="shared" si="4"/>
        <v>0</v>
      </c>
    </row>
    <row r="289" spans="1:7" hidden="1">
      <c r="A289" s="32">
        <v>43799</v>
      </c>
      <c r="B289" s="404" t="s">
        <v>11</v>
      </c>
      <c r="C289" s="404" t="s">
        <v>28</v>
      </c>
      <c r="D289" t="s">
        <v>13</v>
      </c>
      <c r="E289" s="1">
        <v>69.7</v>
      </c>
      <c r="G289" s="1">
        <f t="shared" si="4"/>
        <v>69.7</v>
      </c>
    </row>
    <row r="290" spans="1:7" hidden="1">
      <c r="B290" s="405"/>
      <c r="C290" s="405"/>
      <c r="D290" t="s">
        <v>14</v>
      </c>
      <c r="E290" s="1">
        <v>30.9</v>
      </c>
      <c r="G290" s="1">
        <f t="shared" si="4"/>
        <v>100.6</v>
      </c>
    </row>
    <row r="291" spans="1:7" hidden="1">
      <c r="B291" s="405"/>
      <c r="C291" s="405"/>
      <c r="D291" t="s">
        <v>15</v>
      </c>
      <c r="E291" s="1">
        <v>60</v>
      </c>
      <c r="G291" s="1">
        <f t="shared" si="4"/>
        <v>160.6</v>
      </c>
    </row>
    <row r="292" spans="1:7" hidden="1">
      <c r="B292" s="405"/>
      <c r="C292" s="405"/>
      <c r="D292" t="s">
        <v>16</v>
      </c>
      <c r="E292" s="1">
        <v>5</v>
      </c>
      <c r="G292" s="1">
        <f t="shared" si="4"/>
        <v>165.6</v>
      </c>
    </row>
    <row r="293" spans="1:7" hidden="1">
      <c r="A293" s="30">
        <v>43826</v>
      </c>
      <c r="B293" s="405">
        <v>19389</v>
      </c>
      <c r="C293" s="405" t="s">
        <v>28</v>
      </c>
      <c r="D293" t="s">
        <v>13</v>
      </c>
      <c r="F293" s="1">
        <v>69.7</v>
      </c>
      <c r="G293" s="1">
        <f t="shared" si="4"/>
        <v>95.899999999999991</v>
      </c>
    </row>
    <row r="294" spans="1:7" hidden="1">
      <c r="A294" s="30">
        <v>43826</v>
      </c>
      <c r="B294" s="405">
        <v>19389</v>
      </c>
      <c r="C294" s="405" t="s">
        <v>28</v>
      </c>
      <c r="D294" t="s">
        <v>14</v>
      </c>
      <c r="F294" s="1">
        <v>30.9</v>
      </c>
      <c r="G294" s="1">
        <f t="shared" si="4"/>
        <v>65</v>
      </c>
    </row>
    <row r="295" spans="1:7" hidden="1">
      <c r="A295" s="30">
        <v>43826</v>
      </c>
      <c r="B295" s="405">
        <v>19389</v>
      </c>
      <c r="C295" s="405" t="s">
        <v>28</v>
      </c>
      <c r="D295" t="s">
        <v>15</v>
      </c>
      <c r="F295" s="1">
        <v>60</v>
      </c>
      <c r="G295" s="1">
        <f t="shared" si="4"/>
        <v>5</v>
      </c>
    </row>
    <row r="296" spans="1:7" hidden="1">
      <c r="A296" s="30">
        <v>43826</v>
      </c>
      <c r="B296" s="405">
        <v>19389</v>
      </c>
      <c r="C296" s="405" t="s">
        <v>28</v>
      </c>
      <c r="D296" t="s">
        <v>16</v>
      </c>
      <c r="F296" s="1">
        <v>5</v>
      </c>
      <c r="G296" s="1">
        <f t="shared" si="4"/>
        <v>0</v>
      </c>
    </row>
    <row r="297" spans="1:7" hidden="1">
      <c r="A297" s="32">
        <v>43830</v>
      </c>
      <c r="B297" s="404" t="s">
        <v>11</v>
      </c>
      <c r="C297" s="404" t="s">
        <v>29</v>
      </c>
      <c r="D297" t="s">
        <v>13</v>
      </c>
      <c r="E297" s="1">
        <v>72.8</v>
      </c>
      <c r="G297" s="1">
        <f t="shared" si="4"/>
        <v>72.8</v>
      </c>
    </row>
    <row r="298" spans="1:7" hidden="1">
      <c r="B298" s="405"/>
      <c r="C298" s="405"/>
      <c r="D298" t="s">
        <v>14</v>
      </c>
      <c r="E298" s="1">
        <v>31</v>
      </c>
      <c r="G298" s="1">
        <f t="shared" si="4"/>
        <v>103.8</v>
      </c>
    </row>
    <row r="299" spans="1:7" hidden="1">
      <c r="B299" s="405"/>
      <c r="C299" s="405"/>
      <c r="D299" t="s">
        <v>15</v>
      </c>
      <c r="E299" s="1">
        <v>60</v>
      </c>
      <c r="G299" s="1">
        <f t="shared" si="4"/>
        <v>163.80000000000001</v>
      </c>
    </row>
    <row r="300" spans="1:7" hidden="1">
      <c r="B300" s="405"/>
      <c r="C300" s="405"/>
      <c r="D300" t="s">
        <v>16</v>
      </c>
      <c r="E300" s="1">
        <v>5</v>
      </c>
      <c r="G300" s="1">
        <f t="shared" si="4"/>
        <v>168.8</v>
      </c>
    </row>
    <row r="301" spans="1:7" hidden="1">
      <c r="A301" s="30">
        <v>43853</v>
      </c>
      <c r="B301" s="405">
        <v>19599</v>
      </c>
      <c r="C301" s="405" t="s">
        <v>29</v>
      </c>
      <c r="D301" t="s">
        <v>13</v>
      </c>
      <c r="F301" s="1">
        <v>72.8</v>
      </c>
      <c r="G301" s="1">
        <f t="shared" si="4"/>
        <v>96.000000000000014</v>
      </c>
    </row>
    <row r="302" spans="1:7" hidden="1">
      <c r="A302" s="30">
        <v>43853</v>
      </c>
      <c r="B302" s="405">
        <v>19599</v>
      </c>
      <c r="C302" s="405" t="s">
        <v>29</v>
      </c>
      <c r="D302" t="s">
        <v>14</v>
      </c>
      <c r="F302" s="1">
        <v>31</v>
      </c>
      <c r="G302" s="1">
        <f t="shared" si="4"/>
        <v>65.000000000000014</v>
      </c>
    </row>
    <row r="303" spans="1:7" hidden="1">
      <c r="A303" s="30">
        <v>43853</v>
      </c>
      <c r="B303" s="405">
        <v>19599</v>
      </c>
      <c r="C303" s="405" t="s">
        <v>29</v>
      </c>
      <c r="D303" t="s">
        <v>15</v>
      </c>
      <c r="F303" s="1">
        <v>60</v>
      </c>
      <c r="G303" s="1">
        <f t="shared" si="4"/>
        <v>5.0000000000000142</v>
      </c>
    </row>
    <row r="304" spans="1:7" hidden="1">
      <c r="A304" s="30">
        <v>43853</v>
      </c>
      <c r="B304" s="405">
        <v>19599</v>
      </c>
      <c r="C304" s="405" t="s">
        <v>29</v>
      </c>
      <c r="D304" t="s">
        <v>16</v>
      </c>
      <c r="F304" s="1">
        <v>5</v>
      </c>
      <c r="G304" s="1">
        <f t="shared" si="4"/>
        <v>1.4210854715202004E-14</v>
      </c>
    </row>
    <row r="305" spans="1:7" hidden="1">
      <c r="A305" s="32">
        <v>43861</v>
      </c>
      <c r="B305" s="404" t="s">
        <v>11</v>
      </c>
      <c r="C305" s="404" t="s">
        <v>12</v>
      </c>
      <c r="D305" t="s">
        <v>13</v>
      </c>
      <c r="E305" s="1">
        <v>82.4</v>
      </c>
      <c r="G305" s="1">
        <f t="shared" si="4"/>
        <v>82.40000000000002</v>
      </c>
    </row>
    <row r="306" spans="1:7" hidden="1">
      <c r="B306" s="405"/>
      <c r="C306" s="405"/>
      <c r="D306" t="s">
        <v>14</v>
      </c>
      <c r="E306" s="1">
        <v>29.5</v>
      </c>
      <c r="G306" s="1">
        <f t="shared" si="4"/>
        <v>111.90000000000002</v>
      </c>
    </row>
    <row r="307" spans="1:7" hidden="1">
      <c r="B307" s="405"/>
      <c r="C307" s="405"/>
      <c r="D307" t="s">
        <v>15</v>
      </c>
      <c r="E307" s="1">
        <v>60</v>
      </c>
      <c r="G307" s="1">
        <f t="shared" si="4"/>
        <v>171.90000000000003</v>
      </c>
    </row>
    <row r="308" spans="1:7" hidden="1">
      <c r="B308" s="405"/>
      <c r="C308" s="405"/>
      <c r="D308" t="s">
        <v>16</v>
      </c>
      <c r="E308" s="1">
        <v>5</v>
      </c>
      <c r="G308" s="1">
        <f t="shared" si="4"/>
        <v>176.90000000000003</v>
      </c>
    </row>
    <row r="309" spans="1:7" hidden="1">
      <c r="A309" s="30">
        <v>43894</v>
      </c>
      <c r="B309" s="405">
        <v>19870</v>
      </c>
      <c r="C309" s="405" t="s">
        <v>12</v>
      </c>
      <c r="D309" t="s">
        <v>13</v>
      </c>
      <c r="F309" s="1">
        <v>82.4</v>
      </c>
      <c r="G309" s="1">
        <f t="shared" si="4"/>
        <v>94.500000000000028</v>
      </c>
    </row>
    <row r="310" spans="1:7" hidden="1">
      <c r="A310" s="30">
        <v>43894</v>
      </c>
      <c r="B310" s="405">
        <v>19870</v>
      </c>
      <c r="C310" s="405" t="s">
        <v>12</v>
      </c>
      <c r="D310" t="s">
        <v>14</v>
      </c>
      <c r="F310" s="1">
        <v>29.5</v>
      </c>
      <c r="G310" s="1">
        <f t="shared" si="4"/>
        <v>65.000000000000028</v>
      </c>
    </row>
    <row r="311" spans="1:7" hidden="1">
      <c r="A311" s="30">
        <v>43894</v>
      </c>
      <c r="B311" s="405">
        <v>19870</v>
      </c>
      <c r="C311" s="405" t="s">
        <v>12</v>
      </c>
      <c r="D311" t="s">
        <v>15</v>
      </c>
      <c r="F311" s="1">
        <v>60</v>
      </c>
      <c r="G311" s="1">
        <f t="shared" si="4"/>
        <v>5.0000000000000284</v>
      </c>
    </row>
    <row r="312" spans="1:7" hidden="1">
      <c r="A312" s="30">
        <v>43894</v>
      </c>
      <c r="B312" s="405">
        <v>19870</v>
      </c>
      <c r="C312" s="405" t="s">
        <v>12</v>
      </c>
      <c r="D312" t="s">
        <v>16</v>
      </c>
      <c r="F312" s="1">
        <v>5</v>
      </c>
      <c r="G312" s="1">
        <f t="shared" si="4"/>
        <v>2.8421709430404007E-14</v>
      </c>
    </row>
    <row r="313" spans="1:7" hidden="1">
      <c r="A313" s="32">
        <v>43890</v>
      </c>
      <c r="B313" s="404" t="s">
        <v>11</v>
      </c>
      <c r="C313" s="404" t="s">
        <v>19</v>
      </c>
      <c r="D313" t="s">
        <v>13</v>
      </c>
      <c r="E313" s="1">
        <v>85.5</v>
      </c>
      <c r="G313" s="1">
        <f t="shared" si="4"/>
        <v>85.500000000000028</v>
      </c>
    </row>
    <row r="314" spans="1:7" hidden="1">
      <c r="B314" s="405"/>
      <c r="C314" s="405"/>
      <c r="D314" t="s">
        <v>14</v>
      </c>
      <c r="E314" s="1">
        <v>31.6</v>
      </c>
      <c r="G314" s="1">
        <f t="shared" si="4"/>
        <v>117.10000000000002</v>
      </c>
    </row>
    <row r="315" spans="1:7" hidden="1">
      <c r="B315" s="405"/>
      <c r="C315" s="405"/>
      <c r="D315" t="s">
        <v>15</v>
      </c>
      <c r="E315" s="1">
        <v>58</v>
      </c>
      <c r="G315" s="1">
        <f t="shared" si="4"/>
        <v>175.10000000000002</v>
      </c>
    </row>
    <row r="316" spans="1:7" hidden="1">
      <c r="B316" s="405"/>
      <c r="C316" s="405"/>
      <c r="D316" t="s">
        <v>16</v>
      </c>
      <c r="E316" s="1">
        <v>5</v>
      </c>
      <c r="G316" s="1">
        <f t="shared" si="4"/>
        <v>180.10000000000002</v>
      </c>
    </row>
    <row r="317" spans="1:7" hidden="1">
      <c r="A317" s="30">
        <v>43950</v>
      </c>
      <c r="B317" s="405">
        <v>19918</v>
      </c>
      <c r="C317" s="405" t="s">
        <v>19</v>
      </c>
      <c r="D317" t="s">
        <v>15</v>
      </c>
      <c r="F317" s="1">
        <v>58</v>
      </c>
      <c r="G317" s="1">
        <f t="shared" si="4"/>
        <v>122.10000000000002</v>
      </c>
    </row>
    <row r="318" spans="1:7" hidden="1">
      <c r="A318" s="30">
        <v>43950</v>
      </c>
      <c r="B318" s="405">
        <v>19918</v>
      </c>
      <c r="C318" s="405" t="s">
        <v>19</v>
      </c>
      <c r="D318" t="s">
        <v>16</v>
      </c>
      <c r="F318" s="1">
        <v>5</v>
      </c>
      <c r="G318" s="1">
        <f t="shared" si="4"/>
        <v>117.10000000000002</v>
      </c>
    </row>
    <row r="319" spans="1:7" hidden="1">
      <c r="A319" s="30">
        <v>43956</v>
      </c>
      <c r="B319" s="405">
        <v>19943</v>
      </c>
      <c r="C319" s="405" t="s">
        <v>19</v>
      </c>
      <c r="D319" t="s">
        <v>13</v>
      </c>
      <c r="F319" s="1">
        <v>85.5</v>
      </c>
      <c r="G319" s="1">
        <f t="shared" si="4"/>
        <v>31.600000000000023</v>
      </c>
    </row>
    <row r="320" spans="1:7" hidden="1">
      <c r="A320" s="30">
        <v>43956</v>
      </c>
      <c r="B320" s="405">
        <v>19943</v>
      </c>
      <c r="C320" s="405" t="s">
        <v>19</v>
      </c>
      <c r="D320" t="s">
        <v>14</v>
      </c>
      <c r="E320" s="4"/>
      <c r="F320" s="1">
        <v>31.6</v>
      </c>
      <c r="G320" s="1">
        <f t="shared" si="4"/>
        <v>0</v>
      </c>
    </row>
    <row r="321" spans="1:8" hidden="1">
      <c r="A321" s="32">
        <v>43921</v>
      </c>
      <c r="B321" s="404" t="s">
        <v>11</v>
      </c>
      <c r="C321" s="404" t="s">
        <v>20</v>
      </c>
      <c r="D321" t="s">
        <v>13</v>
      </c>
      <c r="E321" s="4">
        <v>89.4</v>
      </c>
      <c r="G321" s="1">
        <f t="shared" si="4"/>
        <v>89.4</v>
      </c>
    </row>
    <row r="322" spans="1:8" hidden="1">
      <c r="B322" s="405"/>
      <c r="C322" s="405"/>
      <c r="D322" t="s">
        <v>14</v>
      </c>
      <c r="E322" s="4">
        <v>32.1</v>
      </c>
      <c r="G322" s="1">
        <f t="shared" si="4"/>
        <v>121.5</v>
      </c>
    </row>
    <row r="323" spans="1:8" hidden="1">
      <c r="B323" s="405"/>
      <c r="C323" s="405"/>
      <c r="D323" t="s">
        <v>15</v>
      </c>
      <c r="E323" s="4">
        <v>60</v>
      </c>
      <c r="G323" s="1">
        <f t="shared" si="4"/>
        <v>181.5</v>
      </c>
    </row>
    <row r="324" spans="1:8" hidden="1">
      <c r="B324" s="405"/>
      <c r="C324" s="405"/>
      <c r="D324" t="s">
        <v>16</v>
      </c>
      <c r="E324" s="4">
        <v>5</v>
      </c>
      <c r="G324" s="1">
        <f t="shared" si="4"/>
        <v>186.5</v>
      </c>
    </row>
    <row r="325" spans="1:8" hidden="1">
      <c r="A325" s="30">
        <v>43950</v>
      </c>
      <c r="B325" s="405">
        <v>19918</v>
      </c>
      <c r="C325" s="405" t="s">
        <v>20</v>
      </c>
      <c r="D325" t="s">
        <v>15</v>
      </c>
      <c r="E325" s="4"/>
      <c r="F325" s="1">
        <v>60</v>
      </c>
      <c r="G325" s="1">
        <f t="shared" si="4"/>
        <v>126.5</v>
      </c>
    </row>
    <row r="326" spans="1:8" hidden="1">
      <c r="A326" s="30">
        <v>43950</v>
      </c>
      <c r="B326" s="405">
        <v>19918</v>
      </c>
      <c r="C326" s="405" t="s">
        <v>20</v>
      </c>
      <c r="D326" t="s">
        <v>16</v>
      </c>
      <c r="E326" s="4"/>
      <c r="F326" s="1">
        <v>5</v>
      </c>
      <c r="G326" s="1">
        <f t="shared" si="4"/>
        <v>121.5</v>
      </c>
    </row>
    <row r="327" spans="1:8" hidden="1">
      <c r="A327" s="30">
        <v>44062</v>
      </c>
      <c r="B327" s="405">
        <v>20206</v>
      </c>
      <c r="C327" s="405" t="s">
        <v>20</v>
      </c>
      <c r="D327" t="s">
        <v>13</v>
      </c>
      <c r="E327" s="4"/>
      <c r="F327" s="1">
        <v>89.4</v>
      </c>
      <c r="G327" s="1">
        <f t="shared" si="4"/>
        <v>32.099999999999994</v>
      </c>
    </row>
    <row r="328" spans="1:8" hidden="1">
      <c r="A328" s="30">
        <v>44062</v>
      </c>
      <c r="B328" s="405">
        <v>20206</v>
      </c>
      <c r="C328" s="405" t="s">
        <v>20</v>
      </c>
      <c r="D328" t="s">
        <v>14</v>
      </c>
      <c r="E328" s="4"/>
      <c r="F328" s="1">
        <v>32.1</v>
      </c>
      <c r="G328" s="1">
        <f t="shared" si="4"/>
        <v>0</v>
      </c>
    </row>
    <row r="329" spans="1:8" hidden="1">
      <c r="A329" s="32">
        <v>43951</v>
      </c>
      <c r="B329" s="404" t="s">
        <v>11</v>
      </c>
      <c r="C329" s="404" t="s">
        <v>21</v>
      </c>
      <c r="D329" t="s">
        <v>13</v>
      </c>
      <c r="E329" s="4">
        <v>92.7</v>
      </c>
      <c r="G329" s="1">
        <f t="shared" si="4"/>
        <v>92.7</v>
      </c>
    </row>
    <row r="330" spans="1:8" hidden="1">
      <c r="B330" s="405"/>
      <c r="C330" s="405"/>
      <c r="D330" t="s">
        <v>14</v>
      </c>
      <c r="E330" s="4">
        <v>50.7</v>
      </c>
      <c r="G330" s="1">
        <f t="shared" si="4"/>
        <v>143.4</v>
      </c>
    </row>
    <row r="331" spans="1:8" hidden="1">
      <c r="B331" s="405"/>
      <c r="C331" s="405"/>
      <c r="D331" t="s">
        <v>15</v>
      </c>
      <c r="E331" s="4">
        <v>60</v>
      </c>
      <c r="G331" s="1">
        <f t="shared" si="4"/>
        <v>203.4</v>
      </c>
    </row>
    <row r="332" spans="1:8" hidden="1">
      <c r="B332" s="405"/>
      <c r="C332" s="405"/>
      <c r="D332" t="s">
        <v>16</v>
      </c>
      <c r="E332" s="4">
        <v>5</v>
      </c>
      <c r="G332" s="1">
        <f t="shared" si="4"/>
        <v>208.4</v>
      </c>
    </row>
    <row r="333" spans="1:8" hidden="1">
      <c r="A333" s="30">
        <v>44062</v>
      </c>
      <c r="B333" s="405">
        <v>20206</v>
      </c>
      <c r="C333" s="405" t="s">
        <v>21</v>
      </c>
      <c r="D333" t="s">
        <v>13</v>
      </c>
      <c r="E333" s="4"/>
      <c r="F333" s="1">
        <v>86</v>
      </c>
      <c r="G333" s="1">
        <f t="shared" si="4"/>
        <v>122.4</v>
      </c>
      <c r="H333" s="29"/>
    </row>
    <row r="334" spans="1:8" hidden="1">
      <c r="A334" s="30">
        <v>44062</v>
      </c>
      <c r="B334" s="405">
        <v>20206</v>
      </c>
      <c r="C334" s="405" t="s">
        <v>21</v>
      </c>
      <c r="D334" t="s">
        <v>14</v>
      </c>
      <c r="F334" s="1">
        <v>31.6</v>
      </c>
      <c r="G334" s="1">
        <f t="shared" ref="G334:G398" si="5">+G333+E334-F334</f>
        <v>90.800000000000011</v>
      </c>
      <c r="H334" s="29"/>
    </row>
    <row r="335" spans="1:8" hidden="1">
      <c r="A335" s="30">
        <v>44062</v>
      </c>
      <c r="B335" s="405">
        <v>20206</v>
      </c>
      <c r="C335" s="405" t="s">
        <v>21</v>
      </c>
      <c r="D335" t="s">
        <v>15</v>
      </c>
      <c r="F335" s="1">
        <v>60</v>
      </c>
      <c r="G335" s="1">
        <f t="shared" si="5"/>
        <v>30.800000000000011</v>
      </c>
      <c r="H335" s="29"/>
    </row>
    <row r="336" spans="1:8" hidden="1">
      <c r="A336" s="30">
        <v>44062</v>
      </c>
      <c r="B336" s="405">
        <v>20206</v>
      </c>
      <c r="C336" s="405" t="s">
        <v>21</v>
      </c>
      <c r="D336" t="s">
        <v>16</v>
      </c>
      <c r="F336" s="1">
        <v>5</v>
      </c>
      <c r="G336" s="1">
        <f t="shared" si="5"/>
        <v>25.800000000000011</v>
      </c>
    </row>
    <row r="337" spans="1:7" hidden="1">
      <c r="A337" s="30">
        <v>44166</v>
      </c>
      <c r="B337" s="405">
        <v>20947</v>
      </c>
      <c r="C337" s="405" t="s">
        <v>21</v>
      </c>
      <c r="D337" t="s">
        <v>13</v>
      </c>
      <c r="F337" s="1">
        <v>6.7</v>
      </c>
      <c r="G337" s="1">
        <f t="shared" si="5"/>
        <v>19.100000000000012</v>
      </c>
    </row>
    <row r="338" spans="1:7" hidden="1">
      <c r="A338" s="30">
        <v>44166</v>
      </c>
      <c r="B338" s="405">
        <v>20947</v>
      </c>
      <c r="C338" s="405" t="s">
        <v>21</v>
      </c>
      <c r="D338" t="s">
        <v>14</v>
      </c>
      <c r="F338" s="1">
        <v>19.100000000000001</v>
      </c>
      <c r="G338" s="1">
        <f t="shared" si="5"/>
        <v>0</v>
      </c>
    </row>
    <row r="339" spans="1:7" hidden="1">
      <c r="A339" s="32">
        <v>43982</v>
      </c>
      <c r="B339" s="404" t="s">
        <v>11</v>
      </c>
      <c r="C339" s="404" t="s">
        <v>22</v>
      </c>
      <c r="D339" t="s">
        <v>13</v>
      </c>
      <c r="E339" s="1">
        <v>86.3</v>
      </c>
      <c r="G339" s="1">
        <f t="shared" si="5"/>
        <v>86.3</v>
      </c>
    </row>
    <row r="340" spans="1:7" hidden="1">
      <c r="B340" s="405"/>
      <c r="C340" s="405"/>
      <c r="D340" t="s">
        <v>14</v>
      </c>
      <c r="E340" s="1">
        <v>28</v>
      </c>
      <c r="G340" s="1">
        <f t="shared" si="5"/>
        <v>114.3</v>
      </c>
    </row>
    <row r="341" spans="1:7" hidden="1">
      <c r="B341" s="405"/>
      <c r="C341" s="405"/>
      <c r="D341" t="s">
        <v>15</v>
      </c>
      <c r="E341" s="1">
        <v>60</v>
      </c>
      <c r="G341" s="1">
        <f t="shared" si="5"/>
        <v>174.3</v>
      </c>
    </row>
    <row r="342" spans="1:7" hidden="1">
      <c r="B342" s="405"/>
      <c r="C342" s="405"/>
      <c r="D342" t="s">
        <v>16</v>
      </c>
      <c r="E342" s="1">
        <v>5</v>
      </c>
      <c r="G342" s="1">
        <f t="shared" si="5"/>
        <v>179.3</v>
      </c>
    </row>
    <row r="343" spans="1:7" hidden="1">
      <c r="A343" s="30">
        <v>44062</v>
      </c>
      <c r="B343" s="405">
        <v>20207</v>
      </c>
      <c r="C343" s="405" t="s">
        <v>22</v>
      </c>
      <c r="D343" t="s">
        <v>13</v>
      </c>
      <c r="F343" s="1">
        <v>86.3</v>
      </c>
      <c r="G343" s="1">
        <f t="shared" si="5"/>
        <v>93.000000000000014</v>
      </c>
    </row>
    <row r="344" spans="1:7" hidden="1">
      <c r="A344" s="30">
        <v>44062</v>
      </c>
      <c r="B344" s="405">
        <v>20207</v>
      </c>
      <c r="C344" s="405" t="s">
        <v>22</v>
      </c>
      <c r="D344" t="s">
        <v>14</v>
      </c>
      <c r="F344" s="1">
        <v>28</v>
      </c>
      <c r="G344" s="1">
        <f t="shared" si="5"/>
        <v>65.000000000000014</v>
      </c>
    </row>
    <row r="345" spans="1:7" hidden="1">
      <c r="A345" s="30">
        <v>44062</v>
      </c>
      <c r="B345" s="405">
        <v>20207</v>
      </c>
      <c r="C345" s="405" t="s">
        <v>22</v>
      </c>
      <c r="D345" t="s">
        <v>15</v>
      </c>
      <c r="F345" s="1">
        <v>60</v>
      </c>
      <c r="G345" s="1">
        <f t="shared" si="5"/>
        <v>5.0000000000000142</v>
      </c>
    </row>
    <row r="346" spans="1:7" hidden="1">
      <c r="A346" s="30">
        <v>44062</v>
      </c>
      <c r="B346" s="405">
        <v>20207</v>
      </c>
      <c r="C346" s="405" t="s">
        <v>22</v>
      </c>
      <c r="D346" t="s">
        <v>16</v>
      </c>
      <c r="F346" s="1">
        <v>5</v>
      </c>
      <c r="G346" s="1">
        <f t="shared" si="5"/>
        <v>1.4210854715202004E-14</v>
      </c>
    </row>
    <row r="347" spans="1:7" hidden="1">
      <c r="A347" s="32">
        <v>44012</v>
      </c>
      <c r="B347" s="404" t="s">
        <v>11</v>
      </c>
      <c r="C347" s="404" t="s">
        <v>23</v>
      </c>
      <c r="D347" t="s">
        <v>13</v>
      </c>
      <c r="E347" s="1">
        <v>76.3</v>
      </c>
      <c r="G347" s="1">
        <f t="shared" si="5"/>
        <v>76.300000000000011</v>
      </c>
    </row>
    <row r="348" spans="1:7" hidden="1">
      <c r="B348" s="405"/>
      <c r="C348" s="405"/>
      <c r="D348" t="s">
        <v>14</v>
      </c>
      <c r="E348" s="1">
        <v>13.4</v>
      </c>
      <c r="G348" s="1">
        <f t="shared" si="5"/>
        <v>89.700000000000017</v>
      </c>
    </row>
    <row r="349" spans="1:7" hidden="1">
      <c r="B349" s="405"/>
      <c r="C349" s="405"/>
      <c r="D349" t="s">
        <v>15</v>
      </c>
      <c r="E349" s="1">
        <v>60</v>
      </c>
      <c r="G349" s="1">
        <f t="shared" si="5"/>
        <v>149.70000000000002</v>
      </c>
    </row>
    <row r="350" spans="1:7" hidden="1">
      <c r="B350" s="405"/>
      <c r="C350" s="405"/>
      <c r="D350" t="s">
        <v>16</v>
      </c>
      <c r="E350" s="1">
        <v>5</v>
      </c>
      <c r="G350" s="1">
        <f t="shared" si="5"/>
        <v>154.70000000000002</v>
      </c>
    </row>
    <row r="351" spans="1:7" hidden="1">
      <c r="A351" s="30">
        <v>44062</v>
      </c>
      <c r="B351" s="405">
        <v>20207</v>
      </c>
      <c r="C351" s="405" t="s">
        <v>23</v>
      </c>
      <c r="D351" t="s">
        <v>13</v>
      </c>
      <c r="F351" s="1">
        <v>76.3</v>
      </c>
      <c r="G351" s="1">
        <f t="shared" si="5"/>
        <v>78.40000000000002</v>
      </c>
    </row>
    <row r="352" spans="1:7" hidden="1">
      <c r="A352" s="30">
        <v>44062</v>
      </c>
      <c r="B352" s="405">
        <v>20207</v>
      </c>
      <c r="C352" s="405" t="s">
        <v>23</v>
      </c>
      <c r="D352" t="s">
        <v>14</v>
      </c>
      <c r="F352" s="1">
        <v>13.4</v>
      </c>
      <c r="G352" s="1">
        <f t="shared" si="5"/>
        <v>65.000000000000014</v>
      </c>
    </row>
    <row r="353" spans="1:8" hidden="1">
      <c r="A353" s="30">
        <v>44062</v>
      </c>
      <c r="B353" s="405">
        <v>20207</v>
      </c>
      <c r="C353" s="405" t="s">
        <v>23</v>
      </c>
      <c r="D353" t="s">
        <v>15</v>
      </c>
      <c r="F353" s="1">
        <v>60</v>
      </c>
      <c r="G353" s="1">
        <f t="shared" si="5"/>
        <v>5.0000000000000142</v>
      </c>
    </row>
    <row r="354" spans="1:8" hidden="1">
      <c r="A354" s="30">
        <v>44062</v>
      </c>
      <c r="B354" s="405">
        <v>20207</v>
      </c>
      <c r="C354" s="405" t="s">
        <v>23</v>
      </c>
      <c r="D354" t="s">
        <v>16</v>
      </c>
      <c r="F354" s="1">
        <v>5</v>
      </c>
      <c r="G354" s="1">
        <f t="shared" si="5"/>
        <v>1.4210854715202004E-14</v>
      </c>
    </row>
    <row r="355" spans="1:8" hidden="1">
      <c r="A355" s="32">
        <v>44043</v>
      </c>
      <c r="B355" s="404" t="s">
        <v>11</v>
      </c>
      <c r="C355" s="404" t="s">
        <v>24</v>
      </c>
      <c r="D355" t="s">
        <v>13</v>
      </c>
      <c r="E355" s="1">
        <v>63.8</v>
      </c>
      <c r="G355" s="1">
        <f t="shared" si="5"/>
        <v>63.800000000000011</v>
      </c>
    </row>
    <row r="356" spans="1:8" hidden="1">
      <c r="B356" s="405"/>
      <c r="C356" s="405"/>
      <c r="D356" t="s">
        <v>14</v>
      </c>
      <c r="E356" s="1">
        <v>41.1</v>
      </c>
      <c r="G356" s="1">
        <f t="shared" si="5"/>
        <v>104.9</v>
      </c>
    </row>
    <row r="357" spans="1:8" hidden="1">
      <c r="B357" s="405"/>
      <c r="C357" s="405"/>
      <c r="D357" t="s">
        <v>15</v>
      </c>
      <c r="E357" s="1">
        <v>60</v>
      </c>
      <c r="G357" s="1">
        <f t="shared" si="5"/>
        <v>164.9</v>
      </c>
    </row>
    <row r="358" spans="1:8" hidden="1">
      <c r="B358" s="405"/>
      <c r="C358" s="405"/>
      <c r="D358" t="s">
        <v>31</v>
      </c>
      <c r="E358" s="1">
        <v>5</v>
      </c>
      <c r="G358" s="1">
        <f t="shared" si="5"/>
        <v>169.9</v>
      </c>
    </row>
    <row r="359" spans="1:8" hidden="1">
      <c r="A359" s="30">
        <v>44113</v>
      </c>
      <c r="B359" s="405">
        <v>20449</v>
      </c>
      <c r="C359" s="405" t="s">
        <v>24</v>
      </c>
      <c r="D359" t="s">
        <v>13</v>
      </c>
      <c r="F359" s="1">
        <v>63.8</v>
      </c>
      <c r="G359" s="1">
        <f t="shared" si="5"/>
        <v>106.10000000000001</v>
      </c>
    </row>
    <row r="360" spans="1:8" hidden="1">
      <c r="A360" s="30">
        <v>44113</v>
      </c>
      <c r="B360" s="405">
        <v>20449</v>
      </c>
      <c r="C360" s="405" t="s">
        <v>24</v>
      </c>
      <c r="D360" t="s">
        <v>14</v>
      </c>
      <c r="F360" s="1">
        <v>41.1</v>
      </c>
      <c r="G360" s="1">
        <f t="shared" si="5"/>
        <v>65</v>
      </c>
    </row>
    <row r="361" spans="1:8" hidden="1">
      <c r="A361" s="30">
        <v>44113</v>
      </c>
      <c r="B361" s="405">
        <v>20449</v>
      </c>
      <c r="C361" s="405" t="s">
        <v>24</v>
      </c>
      <c r="D361" t="s">
        <v>15</v>
      </c>
      <c r="F361" s="1">
        <v>60</v>
      </c>
      <c r="G361" s="1">
        <f t="shared" si="5"/>
        <v>5</v>
      </c>
    </row>
    <row r="362" spans="1:8" hidden="1">
      <c r="A362" s="30">
        <v>44113</v>
      </c>
      <c r="B362" s="405">
        <v>20449</v>
      </c>
      <c r="C362" s="405" t="s">
        <v>24</v>
      </c>
      <c r="D362" t="s">
        <v>31</v>
      </c>
      <c r="F362" s="1">
        <v>5</v>
      </c>
      <c r="G362" s="1">
        <f t="shared" si="5"/>
        <v>0</v>
      </c>
    </row>
    <row r="363" spans="1:8" hidden="1">
      <c r="A363" s="32">
        <v>44074</v>
      </c>
      <c r="B363" s="404" t="s">
        <v>11</v>
      </c>
      <c r="C363" s="404" t="s">
        <v>25</v>
      </c>
      <c r="D363" t="s">
        <v>13</v>
      </c>
      <c r="E363" s="1">
        <v>61.3</v>
      </c>
      <c r="G363" s="1">
        <f t="shared" si="5"/>
        <v>61.3</v>
      </c>
      <c r="H363" s="52"/>
    </row>
    <row r="364" spans="1:8" hidden="1">
      <c r="B364" s="405"/>
      <c r="C364" s="405"/>
      <c r="D364" t="s">
        <v>14</v>
      </c>
      <c r="E364" s="1">
        <v>29.3</v>
      </c>
      <c r="G364" s="1">
        <f t="shared" si="5"/>
        <v>90.6</v>
      </c>
    </row>
    <row r="365" spans="1:8" hidden="1">
      <c r="B365" s="405"/>
      <c r="C365" s="405"/>
      <c r="D365" t="s">
        <v>15</v>
      </c>
      <c r="E365" s="1">
        <v>60</v>
      </c>
      <c r="G365" s="1">
        <f t="shared" si="5"/>
        <v>150.6</v>
      </c>
    </row>
    <row r="366" spans="1:8" hidden="1">
      <c r="B366" s="405"/>
      <c r="C366" s="405"/>
      <c r="D366" t="s">
        <v>31</v>
      </c>
      <c r="E366" s="1">
        <v>5</v>
      </c>
      <c r="G366" s="1">
        <f t="shared" si="5"/>
        <v>155.6</v>
      </c>
    </row>
    <row r="367" spans="1:8" hidden="1">
      <c r="B367" s="405"/>
      <c r="C367" s="405"/>
      <c r="D367" t="s">
        <v>37</v>
      </c>
      <c r="E367" s="1">
        <v>15</v>
      </c>
      <c r="G367" s="1">
        <f t="shared" si="5"/>
        <v>170.6</v>
      </c>
    </row>
    <row r="368" spans="1:8" hidden="1">
      <c r="A368" s="30">
        <v>44153</v>
      </c>
      <c r="B368" s="405">
        <v>20747</v>
      </c>
      <c r="C368" s="405" t="s">
        <v>25</v>
      </c>
      <c r="D368" t="s">
        <v>13</v>
      </c>
      <c r="F368" s="1">
        <v>61.3</v>
      </c>
      <c r="G368" s="1">
        <f t="shared" si="5"/>
        <v>109.3</v>
      </c>
    </row>
    <row r="369" spans="1:7" hidden="1">
      <c r="A369" s="30">
        <v>44153</v>
      </c>
      <c r="B369" s="405">
        <v>20747</v>
      </c>
      <c r="C369" s="405" t="s">
        <v>25</v>
      </c>
      <c r="D369" t="s">
        <v>14</v>
      </c>
      <c r="F369" s="1">
        <v>29.3</v>
      </c>
      <c r="G369" s="1">
        <f t="shared" si="5"/>
        <v>80</v>
      </c>
    </row>
    <row r="370" spans="1:7" hidden="1">
      <c r="A370" s="30">
        <v>44153</v>
      </c>
      <c r="B370" s="405">
        <v>20747</v>
      </c>
      <c r="C370" s="405" t="s">
        <v>25</v>
      </c>
      <c r="D370" t="s">
        <v>15</v>
      </c>
      <c r="F370" s="1">
        <v>60</v>
      </c>
      <c r="G370" s="1">
        <f t="shared" si="5"/>
        <v>20</v>
      </c>
    </row>
    <row r="371" spans="1:7" hidden="1">
      <c r="A371" s="30">
        <v>44153</v>
      </c>
      <c r="B371" s="405">
        <v>20747</v>
      </c>
      <c r="C371" s="405" t="s">
        <v>25</v>
      </c>
      <c r="D371" t="s">
        <v>31</v>
      </c>
      <c r="F371" s="1">
        <v>5</v>
      </c>
      <c r="G371" s="1">
        <f t="shared" si="5"/>
        <v>15</v>
      </c>
    </row>
    <row r="372" spans="1:7" hidden="1">
      <c r="A372" s="30">
        <v>44166</v>
      </c>
      <c r="B372" s="405">
        <v>20950</v>
      </c>
      <c r="C372" s="405" t="s">
        <v>25</v>
      </c>
      <c r="D372" t="s">
        <v>37</v>
      </c>
      <c r="F372" s="1">
        <v>15</v>
      </c>
      <c r="G372" s="1">
        <f t="shared" si="5"/>
        <v>0</v>
      </c>
    </row>
    <row r="373" spans="1:7" hidden="1">
      <c r="A373" s="32">
        <v>44104</v>
      </c>
      <c r="B373" s="404" t="s">
        <v>11</v>
      </c>
      <c r="C373" s="404" t="s">
        <v>41</v>
      </c>
      <c r="D373" t="s">
        <v>13</v>
      </c>
      <c r="E373" s="1">
        <v>67.3</v>
      </c>
      <c r="G373" s="1">
        <f t="shared" si="5"/>
        <v>67.3</v>
      </c>
    </row>
    <row r="374" spans="1:7" hidden="1">
      <c r="B374" s="405"/>
      <c r="C374" s="405"/>
      <c r="D374" t="s">
        <v>14</v>
      </c>
      <c r="E374" s="1">
        <v>33.799999999999997</v>
      </c>
      <c r="G374" s="1">
        <f t="shared" si="5"/>
        <v>101.1</v>
      </c>
    </row>
    <row r="375" spans="1:7" hidden="1">
      <c r="B375" s="405"/>
      <c r="C375" s="405"/>
      <c r="D375" t="s">
        <v>15</v>
      </c>
      <c r="E375" s="1">
        <v>60</v>
      </c>
      <c r="G375" s="1">
        <f t="shared" si="5"/>
        <v>161.1</v>
      </c>
    </row>
    <row r="376" spans="1:7" hidden="1">
      <c r="B376" s="405"/>
      <c r="C376" s="405"/>
      <c r="D376" t="s">
        <v>31</v>
      </c>
      <c r="E376" s="1">
        <v>5</v>
      </c>
      <c r="G376" s="1">
        <f t="shared" si="5"/>
        <v>166.1</v>
      </c>
    </row>
    <row r="377" spans="1:7" hidden="1">
      <c r="B377" s="405"/>
      <c r="C377" s="405"/>
      <c r="D377" t="s">
        <v>37</v>
      </c>
      <c r="E377" s="1">
        <v>8.5</v>
      </c>
      <c r="G377" s="1">
        <f t="shared" si="5"/>
        <v>174.6</v>
      </c>
    </row>
    <row r="378" spans="1:7" hidden="1">
      <c r="A378" s="30">
        <v>44166</v>
      </c>
      <c r="B378" s="405">
        <v>20950</v>
      </c>
      <c r="C378" s="405" t="s">
        <v>41</v>
      </c>
      <c r="D378" t="s">
        <v>37</v>
      </c>
      <c r="F378" s="1">
        <v>8.5</v>
      </c>
      <c r="G378" s="1">
        <f t="shared" si="5"/>
        <v>166.1</v>
      </c>
    </row>
    <row r="379" spans="1:7" hidden="1">
      <c r="A379" s="30">
        <v>44175</v>
      </c>
      <c r="B379" s="405">
        <v>21010</v>
      </c>
      <c r="C379" s="405" t="s">
        <v>41</v>
      </c>
      <c r="D379" t="s">
        <v>13</v>
      </c>
      <c r="F379" s="1">
        <v>67.3</v>
      </c>
      <c r="G379" s="1">
        <f t="shared" si="5"/>
        <v>98.8</v>
      </c>
    </row>
    <row r="380" spans="1:7" hidden="1">
      <c r="A380" s="30">
        <v>44175</v>
      </c>
      <c r="B380" s="405">
        <v>21010</v>
      </c>
      <c r="C380" s="405" t="s">
        <v>41</v>
      </c>
      <c r="D380" t="s">
        <v>14</v>
      </c>
      <c r="F380" s="1">
        <v>33.799999999999997</v>
      </c>
      <c r="G380" s="1">
        <f t="shared" si="5"/>
        <v>65</v>
      </c>
    </row>
    <row r="381" spans="1:7" hidden="1">
      <c r="A381" s="30">
        <v>44175</v>
      </c>
      <c r="B381" s="405">
        <v>21010</v>
      </c>
      <c r="C381" s="405" t="s">
        <v>41</v>
      </c>
      <c r="D381" t="s">
        <v>15</v>
      </c>
      <c r="F381" s="1">
        <v>60</v>
      </c>
      <c r="G381" s="1">
        <f t="shared" si="5"/>
        <v>5</v>
      </c>
    </row>
    <row r="382" spans="1:7" hidden="1">
      <c r="A382" s="30">
        <v>44175</v>
      </c>
      <c r="B382" s="405">
        <v>21010</v>
      </c>
      <c r="C382" s="405" t="s">
        <v>41</v>
      </c>
      <c r="D382" t="s">
        <v>16</v>
      </c>
      <c r="F382" s="1">
        <v>5</v>
      </c>
      <c r="G382" s="1">
        <f t="shared" si="5"/>
        <v>0</v>
      </c>
    </row>
    <row r="383" spans="1:7" hidden="1">
      <c r="A383" s="32">
        <v>44135</v>
      </c>
      <c r="B383" s="404" t="s">
        <v>11</v>
      </c>
      <c r="C383" s="404" t="s">
        <v>27</v>
      </c>
      <c r="D383" t="s">
        <v>13</v>
      </c>
      <c r="E383" s="1">
        <v>78.900000000000006</v>
      </c>
      <c r="G383" s="1">
        <f t="shared" si="5"/>
        <v>78.900000000000006</v>
      </c>
    </row>
    <row r="384" spans="1:7" hidden="1">
      <c r="B384" s="405"/>
      <c r="C384" s="405"/>
      <c r="D384" t="s">
        <v>14</v>
      </c>
      <c r="E384" s="1">
        <v>35.799999999999997</v>
      </c>
      <c r="G384" s="1">
        <f t="shared" si="5"/>
        <v>114.7</v>
      </c>
    </row>
    <row r="385" spans="1:7" hidden="1">
      <c r="B385" s="405"/>
      <c r="C385" s="405"/>
      <c r="D385" t="s">
        <v>15</v>
      </c>
      <c r="E385" s="1">
        <v>60</v>
      </c>
      <c r="G385" s="1">
        <f t="shared" si="5"/>
        <v>174.7</v>
      </c>
    </row>
    <row r="386" spans="1:7" hidden="1">
      <c r="B386" s="405"/>
      <c r="C386" s="405"/>
      <c r="D386" t="s">
        <v>31</v>
      </c>
      <c r="E386" s="1">
        <v>5</v>
      </c>
      <c r="G386" s="1">
        <f t="shared" si="5"/>
        <v>179.7</v>
      </c>
    </row>
    <row r="387" spans="1:7" hidden="1">
      <c r="B387" s="405"/>
      <c r="C387" s="405"/>
      <c r="D387" s="56" t="s">
        <v>38</v>
      </c>
      <c r="E387" s="1">
        <v>10</v>
      </c>
      <c r="G387" s="1">
        <f t="shared" si="5"/>
        <v>189.7</v>
      </c>
    </row>
    <row r="388" spans="1:7" hidden="1">
      <c r="B388" s="405"/>
      <c r="C388" s="405"/>
      <c r="D388" s="56" t="s">
        <v>39</v>
      </c>
      <c r="E388" s="1">
        <v>10</v>
      </c>
      <c r="G388" s="1">
        <f t="shared" si="5"/>
        <v>199.7</v>
      </c>
    </row>
    <row r="389" spans="1:7" hidden="1">
      <c r="A389" s="30">
        <v>44166</v>
      </c>
      <c r="B389" s="405">
        <v>20950</v>
      </c>
      <c r="C389" s="405" t="s">
        <v>27</v>
      </c>
      <c r="D389" s="56" t="s">
        <v>38</v>
      </c>
      <c r="F389" s="1">
        <v>10</v>
      </c>
      <c r="G389" s="1">
        <f t="shared" si="5"/>
        <v>189.7</v>
      </c>
    </row>
    <row r="390" spans="1:7" hidden="1">
      <c r="A390" s="30">
        <v>44166</v>
      </c>
      <c r="B390" s="405">
        <v>20950</v>
      </c>
      <c r="C390" s="405" t="s">
        <v>27</v>
      </c>
      <c r="D390" s="56" t="s">
        <v>39</v>
      </c>
      <c r="F390" s="1">
        <v>10</v>
      </c>
      <c r="G390" s="1">
        <f t="shared" si="5"/>
        <v>179.7</v>
      </c>
    </row>
    <row r="391" spans="1:7" hidden="1">
      <c r="A391" s="30">
        <v>44175</v>
      </c>
      <c r="B391" s="405">
        <v>21010</v>
      </c>
      <c r="C391" s="405" t="s">
        <v>27</v>
      </c>
      <c r="D391" s="56" t="s">
        <v>13</v>
      </c>
      <c r="F391" s="1">
        <v>78.900000000000006</v>
      </c>
      <c r="G391" s="1">
        <f t="shared" si="5"/>
        <v>100.79999999999998</v>
      </c>
    </row>
    <row r="392" spans="1:7" hidden="1">
      <c r="A392" s="30">
        <v>44175</v>
      </c>
      <c r="B392" s="405">
        <v>21010</v>
      </c>
      <c r="C392" s="405" t="s">
        <v>27</v>
      </c>
      <c r="D392" s="56" t="s">
        <v>14</v>
      </c>
      <c r="F392" s="1">
        <v>35.799999999999997</v>
      </c>
      <c r="G392" s="1">
        <f t="shared" si="5"/>
        <v>64.999999999999986</v>
      </c>
    </row>
    <row r="393" spans="1:7" hidden="1">
      <c r="A393" s="30">
        <v>44175</v>
      </c>
      <c r="B393" s="405">
        <v>21010</v>
      </c>
      <c r="C393" s="405" t="s">
        <v>27</v>
      </c>
      <c r="D393" s="56" t="s">
        <v>15</v>
      </c>
      <c r="F393" s="1">
        <v>60</v>
      </c>
      <c r="G393" s="1">
        <f t="shared" si="5"/>
        <v>4.9999999999999858</v>
      </c>
    </row>
    <row r="394" spans="1:7" hidden="1">
      <c r="A394" s="30">
        <v>44175</v>
      </c>
      <c r="B394" s="405">
        <v>21010</v>
      </c>
      <c r="C394" s="405" t="s">
        <v>27</v>
      </c>
      <c r="D394" s="56" t="s">
        <v>16</v>
      </c>
      <c r="F394" s="1">
        <v>5</v>
      </c>
      <c r="G394" s="1">
        <f t="shared" si="5"/>
        <v>-1.4210854715202004E-14</v>
      </c>
    </row>
    <row r="395" spans="1:7" hidden="1">
      <c r="A395" s="32">
        <v>44165</v>
      </c>
      <c r="B395" s="404" t="s">
        <v>11</v>
      </c>
      <c r="C395" s="404" t="s">
        <v>28</v>
      </c>
      <c r="D395" s="56" t="s">
        <v>13</v>
      </c>
      <c r="E395" s="1">
        <v>74.900000000000006</v>
      </c>
      <c r="G395" s="1">
        <f t="shared" si="5"/>
        <v>74.899999999999991</v>
      </c>
    </row>
    <row r="396" spans="1:7" hidden="1">
      <c r="B396" s="405"/>
      <c r="C396" s="405"/>
      <c r="D396" s="56" t="s">
        <v>14</v>
      </c>
      <c r="E396" s="1">
        <v>36.799999999999997</v>
      </c>
      <c r="G396" s="1">
        <f t="shared" si="5"/>
        <v>111.69999999999999</v>
      </c>
    </row>
    <row r="397" spans="1:7" hidden="1">
      <c r="B397" s="405"/>
      <c r="C397" s="405"/>
      <c r="D397" s="56" t="s">
        <v>15</v>
      </c>
      <c r="E397" s="1">
        <v>60</v>
      </c>
      <c r="G397" s="1">
        <f t="shared" si="5"/>
        <v>171.7</v>
      </c>
    </row>
    <row r="398" spans="1:7" hidden="1">
      <c r="B398" s="405"/>
      <c r="C398" s="405"/>
      <c r="D398" s="56" t="s">
        <v>31</v>
      </c>
      <c r="E398" s="1">
        <v>5</v>
      </c>
      <c r="G398" s="1">
        <f t="shared" si="5"/>
        <v>176.7</v>
      </c>
    </row>
    <row r="399" spans="1:7" hidden="1">
      <c r="A399" s="30">
        <v>44187</v>
      </c>
      <c r="B399" s="405">
        <v>21167</v>
      </c>
      <c r="C399" s="405" t="s">
        <v>28</v>
      </c>
      <c r="D399" s="56" t="s">
        <v>13</v>
      </c>
      <c r="F399" s="1">
        <v>74.900000000000006</v>
      </c>
      <c r="G399" s="1">
        <f t="shared" ref="G399:G469" si="6">+G398+E399-F399</f>
        <v>101.79999999999998</v>
      </c>
    </row>
    <row r="400" spans="1:7" hidden="1">
      <c r="A400" s="30">
        <v>44187</v>
      </c>
      <c r="B400" s="405">
        <v>21167</v>
      </c>
      <c r="C400" s="405" t="s">
        <v>28</v>
      </c>
      <c r="D400" s="56" t="s">
        <v>14</v>
      </c>
      <c r="F400" s="1">
        <v>36.799999999999997</v>
      </c>
      <c r="G400" s="1">
        <f t="shared" si="6"/>
        <v>64.999999999999986</v>
      </c>
    </row>
    <row r="401" spans="1:7" hidden="1">
      <c r="A401" s="30">
        <v>44187</v>
      </c>
      <c r="B401" s="405">
        <v>21167</v>
      </c>
      <c r="C401" s="405" t="s">
        <v>28</v>
      </c>
      <c r="D401" s="56" t="s">
        <v>15</v>
      </c>
      <c r="F401" s="1">
        <v>60</v>
      </c>
      <c r="G401" s="1">
        <f t="shared" si="6"/>
        <v>4.9999999999999858</v>
      </c>
    </row>
    <row r="402" spans="1:7" hidden="1">
      <c r="A402" s="30">
        <v>44187</v>
      </c>
      <c r="B402" s="405">
        <v>21167</v>
      </c>
      <c r="C402" s="405" t="s">
        <v>28</v>
      </c>
      <c r="D402" s="56" t="s">
        <v>31</v>
      </c>
      <c r="F402" s="1">
        <v>5</v>
      </c>
      <c r="G402" s="1">
        <f t="shared" si="6"/>
        <v>-1.4210854715202004E-14</v>
      </c>
    </row>
    <row r="403" spans="1:7" hidden="1">
      <c r="A403" s="32">
        <v>44196</v>
      </c>
      <c r="B403" s="404" t="s">
        <v>11</v>
      </c>
      <c r="C403" s="404" t="s">
        <v>29</v>
      </c>
      <c r="D403" s="56" t="s">
        <v>13</v>
      </c>
      <c r="E403" s="1">
        <v>85.6</v>
      </c>
      <c r="G403" s="1">
        <f t="shared" si="6"/>
        <v>85.59999999999998</v>
      </c>
    </row>
    <row r="404" spans="1:7" hidden="1">
      <c r="B404" s="405"/>
      <c r="C404" s="405"/>
      <c r="D404" s="56" t="s">
        <v>14</v>
      </c>
      <c r="E404" s="1">
        <v>32.6</v>
      </c>
      <c r="G404" s="1">
        <f t="shared" si="6"/>
        <v>118.19999999999999</v>
      </c>
    </row>
    <row r="405" spans="1:7" hidden="1">
      <c r="B405" s="405"/>
      <c r="C405" s="405"/>
      <c r="D405" s="56" t="s">
        <v>15</v>
      </c>
      <c r="E405" s="1">
        <v>60</v>
      </c>
      <c r="G405" s="1">
        <f t="shared" si="6"/>
        <v>178.2</v>
      </c>
    </row>
    <row r="406" spans="1:7" hidden="1">
      <c r="B406" s="405"/>
      <c r="C406" s="405"/>
      <c r="D406" s="56" t="s">
        <v>31</v>
      </c>
      <c r="E406" s="1">
        <v>5</v>
      </c>
      <c r="G406" s="1">
        <f t="shared" si="6"/>
        <v>183.2</v>
      </c>
    </row>
    <row r="407" spans="1:7" hidden="1">
      <c r="A407" s="30">
        <v>44223</v>
      </c>
      <c r="B407" s="405">
        <v>21448</v>
      </c>
      <c r="C407" s="405" t="s">
        <v>29</v>
      </c>
      <c r="D407" s="56" t="s">
        <v>13</v>
      </c>
      <c r="F407" s="1">
        <v>85.6</v>
      </c>
      <c r="G407" s="1">
        <f t="shared" si="6"/>
        <v>97.6</v>
      </c>
    </row>
    <row r="408" spans="1:7" hidden="1">
      <c r="A408" s="30">
        <v>44223</v>
      </c>
      <c r="B408" s="405">
        <v>21448</v>
      </c>
      <c r="C408" s="405" t="s">
        <v>29</v>
      </c>
      <c r="D408" s="56" t="s">
        <v>14</v>
      </c>
      <c r="F408" s="1">
        <v>32.6</v>
      </c>
      <c r="G408" s="1">
        <f t="shared" si="6"/>
        <v>65</v>
      </c>
    </row>
    <row r="409" spans="1:7" hidden="1">
      <c r="A409" s="30">
        <v>44223</v>
      </c>
      <c r="B409" s="405">
        <v>21448</v>
      </c>
      <c r="C409" s="405" t="s">
        <v>29</v>
      </c>
      <c r="D409" s="56" t="s">
        <v>15</v>
      </c>
      <c r="F409" s="1">
        <v>60</v>
      </c>
      <c r="G409" s="1">
        <f t="shared" si="6"/>
        <v>5</v>
      </c>
    </row>
    <row r="410" spans="1:7" hidden="1">
      <c r="A410" s="30">
        <v>44223</v>
      </c>
      <c r="B410" s="405">
        <v>21448</v>
      </c>
      <c r="C410" s="405" t="s">
        <v>29</v>
      </c>
      <c r="D410" s="56" t="s">
        <v>31</v>
      </c>
      <c r="F410" s="1">
        <v>5</v>
      </c>
      <c r="G410" s="1">
        <f t="shared" si="6"/>
        <v>0</v>
      </c>
    </row>
    <row r="411" spans="1:7" hidden="1">
      <c r="A411" s="32">
        <v>44227</v>
      </c>
      <c r="B411" s="404" t="s">
        <v>11</v>
      </c>
      <c r="C411" s="404" t="s">
        <v>12</v>
      </c>
      <c r="D411" s="56" t="s">
        <v>13</v>
      </c>
      <c r="E411" s="1">
        <v>91.4</v>
      </c>
      <c r="G411" s="1">
        <f t="shared" si="6"/>
        <v>91.4</v>
      </c>
    </row>
    <row r="412" spans="1:7" hidden="1">
      <c r="B412" s="405"/>
      <c r="C412" s="405"/>
      <c r="D412" s="56" t="s">
        <v>14</v>
      </c>
      <c r="E412" s="1">
        <v>41.4</v>
      </c>
      <c r="G412" s="1">
        <f t="shared" si="6"/>
        <v>132.80000000000001</v>
      </c>
    </row>
    <row r="413" spans="1:7" hidden="1">
      <c r="B413" s="405"/>
      <c r="C413" s="405"/>
      <c r="D413" s="56" t="s">
        <v>15</v>
      </c>
      <c r="E413" s="1">
        <v>60</v>
      </c>
      <c r="G413" s="1">
        <f t="shared" si="6"/>
        <v>192.8</v>
      </c>
    </row>
    <row r="414" spans="1:7" hidden="1">
      <c r="B414" s="405"/>
      <c r="C414" s="405"/>
      <c r="D414" s="56" t="s">
        <v>31</v>
      </c>
      <c r="E414" s="1">
        <v>5</v>
      </c>
      <c r="G414" s="1">
        <f t="shared" si="6"/>
        <v>197.8</v>
      </c>
    </row>
    <row r="415" spans="1:7" hidden="1">
      <c r="A415" s="30">
        <v>44257</v>
      </c>
      <c r="B415" s="405">
        <v>21688</v>
      </c>
      <c r="C415" s="405" t="s">
        <v>12</v>
      </c>
      <c r="D415" s="56" t="s">
        <v>13</v>
      </c>
      <c r="F415" s="1">
        <v>91.4</v>
      </c>
      <c r="G415" s="1">
        <f t="shared" si="6"/>
        <v>106.4</v>
      </c>
    </row>
    <row r="416" spans="1:7" hidden="1">
      <c r="A416" s="30">
        <v>44257</v>
      </c>
      <c r="B416" s="405">
        <v>21688</v>
      </c>
      <c r="C416" s="405" t="s">
        <v>12</v>
      </c>
      <c r="D416" s="56" t="s">
        <v>14</v>
      </c>
      <c r="F416" s="1">
        <v>41.4</v>
      </c>
      <c r="G416" s="1">
        <f t="shared" si="6"/>
        <v>65</v>
      </c>
    </row>
    <row r="417" spans="1:7" hidden="1">
      <c r="A417" s="30">
        <v>44257</v>
      </c>
      <c r="B417" s="405">
        <v>21688</v>
      </c>
      <c r="C417" s="405" t="s">
        <v>12</v>
      </c>
      <c r="D417" s="56" t="s">
        <v>15</v>
      </c>
      <c r="F417" s="1">
        <v>60</v>
      </c>
      <c r="G417" s="1">
        <f t="shared" si="6"/>
        <v>5</v>
      </c>
    </row>
    <row r="418" spans="1:7" hidden="1">
      <c r="A418" s="30">
        <v>44257</v>
      </c>
      <c r="B418" s="405">
        <v>21688</v>
      </c>
      <c r="C418" s="405" t="s">
        <v>12</v>
      </c>
      <c r="D418" s="56" t="s">
        <v>16</v>
      </c>
      <c r="F418" s="1">
        <v>5</v>
      </c>
      <c r="G418" s="1">
        <f t="shared" si="6"/>
        <v>0</v>
      </c>
    </row>
    <row r="419" spans="1:7" hidden="1">
      <c r="A419" s="32">
        <v>44255</v>
      </c>
      <c r="B419" s="404" t="s">
        <v>11</v>
      </c>
      <c r="C419" s="404" t="s">
        <v>19</v>
      </c>
      <c r="D419" s="56" t="s">
        <v>13</v>
      </c>
      <c r="E419" s="1">
        <v>93.6</v>
      </c>
      <c r="G419" s="1">
        <f t="shared" si="6"/>
        <v>93.6</v>
      </c>
    </row>
    <row r="420" spans="1:7" hidden="1">
      <c r="B420" s="405"/>
      <c r="C420" s="405"/>
      <c r="D420" s="56" t="s">
        <v>14</v>
      </c>
      <c r="E420" s="1">
        <v>32.700000000000003</v>
      </c>
      <c r="G420" s="1">
        <f t="shared" si="6"/>
        <v>126.3</v>
      </c>
    </row>
    <row r="421" spans="1:7" hidden="1">
      <c r="B421" s="405"/>
      <c r="C421" s="405"/>
      <c r="D421" s="56" t="s">
        <v>15</v>
      </c>
      <c r="E421" s="1">
        <v>56</v>
      </c>
      <c r="G421" s="1">
        <f t="shared" si="6"/>
        <v>182.3</v>
      </c>
    </row>
    <row r="422" spans="1:7" hidden="1">
      <c r="B422" s="405"/>
      <c r="C422" s="405"/>
      <c r="D422" s="56" t="s">
        <v>31</v>
      </c>
      <c r="E422" s="1">
        <v>5</v>
      </c>
      <c r="G422" s="1">
        <f t="shared" si="6"/>
        <v>187.3</v>
      </c>
    </row>
    <row r="423" spans="1:7" hidden="1">
      <c r="A423" s="30">
        <v>44301</v>
      </c>
      <c r="B423" s="405">
        <v>22172</v>
      </c>
      <c r="C423" s="405" t="s">
        <v>19</v>
      </c>
      <c r="D423" s="56" t="s">
        <v>13</v>
      </c>
      <c r="F423" s="1">
        <v>93.6</v>
      </c>
      <c r="G423" s="1">
        <f t="shared" si="6"/>
        <v>93.700000000000017</v>
      </c>
    </row>
    <row r="424" spans="1:7" hidden="1">
      <c r="A424" s="30">
        <v>44301</v>
      </c>
      <c r="B424" s="405">
        <v>22172</v>
      </c>
      <c r="C424" s="405" t="s">
        <v>19</v>
      </c>
      <c r="D424" s="56" t="s">
        <v>14</v>
      </c>
      <c r="F424" s="1">
        <v>32.700000000000003</v>
      </c>
      <c r="G424" s="1">
        <f t="shared" si="6"/>
        <v>61.000000000000014</v>
      </c>
    </row>
    <row r="425" spans="1:7" hidden="1">
      <c r="A425" s="30">
        <v>44301</v>
      </c>
      <c r="B425" s="405">
        <v>22172</v>
      </c>
      <c r="C425" s="405" t="s">
        <v>19</v>
      </c>
      <c r="D425" s="56" t="s">
        <v>15</v>
      </c>
      <c r="F425" s="1">
        <v>56</v>
      </c>
      <c r="G425" s="1">
        <f t="shared" si="6"/>
        <v>5.0000000000000142</v>
      </c>
    </row>
    <row r="426" spans="1:7" hidden="1">
      <c r="A426" s="30">
        <v>44301</v>
      </c>
      <c r="B426" s="405">
        <v>22172</v>
      </c>
      <c r="C426" s="405" t="s">
        <v>19</v>
      </c>
      <c r="D426" s="56" t="s">
        <v>16</v>
      </c>
      <c r="F426" s="1">
        <v>5</v>
      </c>
      <c r="G426" s="1">
        <f t="shared" si="6"/>
        <v>1.4210854715202004E-14</v>
      </c>
    </row>
    <row r="427" spans="1:7" hidden="1">
      <c r="A427" s="32">
        <v>44286</v>
      </c>
      <c r="B427" s="404" t="s">
        <v>11</v>
      </c>
      <c r="C427" s="404" t="s">
        <v>20</v>
      </c>
      <c r="D427" s="56" t="s">
        <v>13</v>
      </c>
      <c r="E427" s="1">
        <v>102.7</v>
      </c>
      <c r="G427" s="1">
        <f t="shared" si="6"/>
        <v>102.70000000000002</v>
      </c>
    </row>
    <row r="428" spans="1:7" hidden="1">
      <c r="B428" s="405"/>
      <c r="C428" s="405"/>
      <c r="D428" s="56" t="s">
        <v>14</v>
      </c>
      <c r="E428" s="1">
        <v>33.200000000000003</v>
      </c>
      <c r="G428" s="1">
        <f t="shared" si="6"/>
        <v>135.90000000000003</v>
      </c>
    </row>
    <row r="429" spans="1:7" hidden="1">
      <c r="B429" s="405"/>
      <c r="C429" s="405"/>
      <c r="D429" s="56" t="s">
        <v>15</v>
      </c>
      <c r="E429" s="1">
        <v>60</v>
      </c>
      <c r="G429" s="1">
        <f t="shared" si="6"/>
        <v>195.90000000000003</v>
      </c>
    </row>
    <row r="430" spans="1:7" hidden="1">
      <c r="B430" s="405"/>
      <c r="C430" s="405"/>
      <c r="D430" s="56" t="s">
        <v>31</v>
      </c>
      <c r="E430" s="1">
        <v>5</v>
      </c>
      <c r="G430" s="1">
        <f t="shared" si="6"/>
        <v>200.90000000000003</v>
      </c>
    </row>
    <row r="431" spans="1:7" hidden="1">
      <c r="B431" s="405"/>
      <c r="C431" s="405"/>
      <c r="D431" s="56" t="s">
        <v>40</v>
      </c>
      <c r="E431" s="1">
        <v>10</v>
      </c>
      <c r="G431" s="1">
        <f t="shared" si="6"/>
        <v>210.90000000000003</v>
      </c>
    </row>
    <row r="432" spans="1:7" hidden="1">
      <c r="A432" s="30">
        <v>44277</v>
      </c>
      <c r="B432" s="405">
        <v>21984</v>
      </c>
      <c r="C432" s="405" t="s">
        <v>20</v>
      </c>
      <c r="D432" s="56" t="s">
        <v>40</v>
      </c>
      <c r="F432" s="1">
        <v>10</v>
      </c>
      <c r="G432" s="1">
        <f t="shared" si="6"/>
        <v>200.90000000000003</v>
      </c>
    </row>
    <row r="433" spans="1:7" hidden="1">
      <c r="A433" s="30">
        <v>44314</v>
      </c>
      <c r="B433" s="405">
        <v>22277</v>
      </c>
      <c r="C433" s="405" t="s">
        <v>20</v>
      </c>
      <c r="D433" s="56" t="s">
        <v>13</v>
      </c>
      <c r="F433" s="1">
        <v>102.7</v>
      </c>
      <c r="G433" s="1">
        <f t="shared" si="6"/>
        <v>98.200000000000031</v>
      </c>
    </row>
    <row r="434" spans="1:7" hidden="1">
      <c r="A434" s="30">
        <v>44314</v>
      </c>
      <c r="B434" s="405">
        <v>22277</v>
      </c>
      <c r="C434" s="405" t="s">
        <v>20</v>
      </c>
      <c r="D434" s="56" t="s">
        <v>14</v>
      </c>
      <c r="F434" s="1">
        <v>33.200000000000003</v>
      </c>
      <c r="G434" s="1">
        <f t="shared" si="6"/>
        <v>65.000000000000028</v>
      </c>
    </row>
    <row r="435" spans="1:7" hidden="1">
      <c r="A435" s="30">
        <v>44314</v>
      </c>
      <c r="B435" s="405">
        <v>22277</v>
      </c>
      <c r="C435" s="405" t="s">
        <v>20</v>
      </c>
      <c r="D435" s="56" t="s">
        <v>15</v>
      </c>
      <c r="F435" s="1">
        <v>60</v>
      </c>
      <c r="G435" s="1">
        <f t="shared" si="6"/>
        <v>5.0000000000000284</v>
      </c>
    </row>
    <row r="436" spans="1:7" hidden="1">
      <c r="A436" s="30">
        <v>44314</v>
      </c>
      <c r="B436" s="405">
        <v>22277</v>
      </c>
      <c r="C436" s="405" t="s">
        <v>20</v>
      </c>
      <c r="D436" s="56" t="s">
        <v>16</v>
      </c>
      <c r="F436" s="1">
        <v>5</v>
      </c>
      <c r="G436" s="1">
        <f t="shared" si="6"/>
        <v>2.8421709430404007E-14</v>
      </c>
    </row>
    <row r="437" spans="1:7" hidden="1">
      <c r="A437" s="32">
        <v>44316</v>
      </c>
      <c r="B437" s="404" t="s">
        <v>11</v>
      </c>
      <c r="C437" s="404" t="s">
        <v>21</v>
      </c>
      <c r="D437" s="56" t="s">
        <v>13</v>
      </c>
      <c r="E437" s="1">
        <v>99.1</v>
      </c>
      <c r="G437" s="1">
        <f t="shared" si="6"/>
        <v>99.100000000000023</v>
      </c>
    </row>
    <row r="438" spans="1:7" hidden="1">
      <c r="B438" s="405"/>
      <c r="C438" s="405"/>
      <c r="D438" s="56" t="s">
        <v>14</v>
      </c>
      <c r="E438" s="1">
        <v>26.7</v>
      </c>
      <c r="G438" s="1">
        <f t="shared" si="6"/>
        <v>125.80000000000003</v>
      </c>
    </row>
    <row r="439" spans="1:7" hidden="1">
      <c r="B439" s="405"/>
      <c r="C439" s="405"/>
      <c r="D439" s="56" t="s">
        <v>15</v>
      </c>
      <c r="E439" s="1">
        <v>60</v>
      </c>
      <c r="G439" s="1">
        <f t="shared" si="6"/>
        <v>185.8</v>
      </c>
    </row>
    <row r="440" spans="1:7" hidden="1">
      <c r="B440" s="405"/>
      <c r="C440" s="405"/>
      <c r="D440" s="56" t="s">
        <v>31</v>
      </c>
      <c r="E440" s="1">
        <v>5</v>
      </c>
      <c r="G440" s="1">
        <f t="shared" si="6"/>
        <v>190.8</v>
      </c>
    </row>
    <row r="441" spans="1:7" hidden="1">
      <c r="A441" s="30">
        <v>44335</v>
      </c>
      <c r="B441" s="405">
        <v>22479</v>
      </c>
      <c r="C441" s="405" t="s">
        <v>21</v>
      </c>
      <c r="D441" s="56" t="s">
        <v>13</v>
      </c>
      <c r="F441" s="1">
        <v>99.1</v>
      </c>
      <c r="G441" s="1">
        <f t="shared" si="6"/>
        <v>91.700000000000017</v>
      </c>
    </row>
    <row r="442" spans="1:7" hidden="1">
      <c r="A442" s="30">
        <v>44335</v>
      </c>
      <c r="B442" s="405">
        <v>22479</v>
      </c>
      <c r="C442" s="405" t="s">
        <v>21</v>
      </c>
      <c r="D442" s="56" t="s">
        <v>14</v>
      </c>
      <c r="F442" s="1">
        <v>26.7</v>
      </c>
      <c r="G442" s="1">
        <f t="shared" si="6"/>
        <v>65.000000000000014</v>
      </c>
    </row>
    <row r="443" spans="1:7" hidden="1">
      <c r="A443" s="30">
        <v>44335</v>
      </c>
      <c r="B443" s="405">
        <v>22479</v>
      </c>
      <c r="C443" s="405" t="s">
        <v>21</v>
      </c>
      <c r="D443" s="56" t="s">
        <v>15</v>
      </c>
      <c r="F443" s="1">
        <v>60</v>
      </c>
      <c r="G443" s="1">
        <f t="shared" si="6"/>
        <v>5.0000000000000142</v>
      </c>
    </row>
    <row r="444" spans="1:7" hidden="1">
      <c r="A444" s="30">
        <v>44335</v>
      </c>
      <c r="B444" s="405">
        <v>22479</v>
      </c>
      <c r="C444" s="405" t="s">
        <v>21</v>
      </c>
      <c r="D444" s="56" t="s">
        <v>16</v>
      </c>
      <c r="F444" s="1">
        <v>5</v>
      </c>
      <c r="G444" s="1">
        <f t="shared" si="6"/>
        <v>1.4210854715202004E-14</v>
      </c>
    </row>
    <row r="445" spans="1:7" hidden="1">
      <c r="A445" s="32">
        <v>44347</v>
      </c>
      <c r="B445" s="404" t="s">
        <v>11</v>
      </c>
      <c r="C445" s="404" t="s">
        <v>22</v>
      </c>
      <c r="D445" s="56" t="s">
        <v>13</v>
      </c>
      <c r="E445" s="1">
        <v>80.5</v>
      </c>
      <c r="G445" s="1">
        <f t="shared" si="6"/>
        <v>80.500000000000014</v>
      </c>
    </row>
    <row r="446" spans="1:7" hidden="1">
      <c r="B446" s="405"/>
      <c r="C446" s="405"/>
      <c r="D446" s="56" t="s">
        <v>14</v>
      </c>
      <c r="E446" s="1">
        <v>32.1</v>
      </c>
      <c r="G446" s="1">
        <f t="shared" si="6"/>
        <v>112.60000000000002</v>
      </c>
    </row>
    <row r="447" spans="1:7" hidden="1">
      <c r="B447" s="405"/>
      <c r="C447" s="405"/>
      <c r="D447" s="56" t="s">
        <v>15</v>
      </c>
      <c r="E447" s="1">
        <v>60</v>
      </c>
      <c r="G447" s="1">
        <f t="shared" si="6"/>
        <v>172.60000000000002</v>
      </c>
    </row>
    <row r="448" spans="1:7" hidden="1">
      <c r="B448" s="405"/>
      <c r="C448" s="405"/>
      <c r="D448" s="56" t="s">
        <v>31</v>
      </c>
      <c r="E448" s="1">
        <v>5</v>
      </c>
      <c r="G448" s="1">
        <f t="shared" si="6"/>
        <v>177.60000000000002</v>
      </c>
    </row>
    <row r="449" spans="1:7" hidden="1">
      <c r="A449" s="30">
        <v>44383</v>
      </c>
      <c r="B449" s="405">
        <v>22930</v>
      </c>
      <c r="C449" s="405" t="s">
        <v>22</v>
      </c>
      <c r="D449" s="56" t="s">
        <v>13</v>
      </c>
      <c r="F449" s="1">
        <v>80.5</v>
      </c>
      <c r="G449" s="1">
        <f t="shared" si="6"/>
        <v>97.100000000000023</v>
      </c>
    </row>
    <row r="450" spans="1:7" hidden="1">
      <c r="A450" s="30">
        <v>44383</v>
      </c>
      <c r="B450" s="405">
        <v>22930</v>
      </c>
      <c r="C450" s="405" t="s">
        <v>22</v>
      </c>
      <c r="D450" s="56" t="s">
        <v>14</v>
      </c>
      <c r="F450" s="1">
        <v>32.1</v>
      </c>
      <c r="G450" s="1">
        <f t="shared" si="6"/>
        <v>65.000000000000028</v>
      </c>
    </row>
    <row r="451" spans="1:7" hidden="1">
      <c r="A451" s="30">
        <v>44383</v>
      </c>
      <c r="B451" s="405">
        <v>22930</v>
      </c>
      <c r="C451" s="405" t="s">
        <v>22</v>
      </c>
      <c r="D451" s="56" t="s">
        <v>15</v>
      </c>
      <c r="F451" s="1">
        <v>60</v>
      </c>
      <c r="G451" s="1">
        <f t="shared" si="6"/>
        <v>5.0000000000000284</v>
      </c>
    </row>
    <row r="452" spans="1:7" hidden="1">
      <c r="A452" s="30">
        <v>44383</v>
      </c>
      <c r="B452" s="405">
        <v>22930</v>
      </c>
      <c r="C452" s="405" t="s">
        <v>22</v>
      </c>
      <c r="D452" s="56" t="s">
        <v>16</v>
      </c>
      <c r="F452" s="1">
        <v>5</v>
      </c>
      <c r="G452" s="1">
        <f t="shared" si="6"/>
        <v>2.8421709430404007E-14</v>
      </c>
    </row>
    <row r="453" spans="1:7" hidden="1">
      <c r="A453" s="32">
        <v>44377</v>
      </c>
      <c r="B453" s="404" t="s">
        <v>11</v>
      </c>
      <c r="C453" s="404" t="s">
        <v>23</v>
      </c>
      <c r="D453" s="56" t="s">
        <v>13</v>
      </c>
      <c r="E453" s="1">
        <v>88.3</v>
      </c>
      <c r="G453" s="1">
        <f t="shared" si="6"/>
        <v>88.300000000000026</v>
      </c>
    </row>
    <row r="454" spans="1:7" hidden="1">
      <c r="B454" s="405"/>
      <c r="C454" s="405"/>
      <c r="D454" s="56" t="s">
        <v>14</v>
      </c>
      <c r="E454" s="73">
        <v>41.1</v>
      </c>
      <c r="G454" s="1">
        <f t="shared" si="6"/>
        <v>129.40000000000003</v>
      </c>
    </row>
    <row r="455" spans="1:7" hidden="1">
      <c r="B455" s="405"/>
      <c r="C455" s="405"/>
      <c r="D455" s="56" t="s">
        <v>15</v>
      </c>
      <c r="E455" s="1">
        <v>60</v>
      </c>
      <c r="G455" s="1">
        <f t="shared" si="6"/>
        <v>189.40000000000003</v>
      </c>
    </row>
    <row r="456" spans="1:7" hidden="1">
      <c r="B456" s="405"/>
      <c r="C456" s="405"/>
      <c r="D456" s="56" t="s">
        <v>31</v>
      </c>
      <c r="E456" s="1">
        <v>5</v>
      </c>
      <c r="G456" s="1">
        <f t="shared" si="6"/>
        <v>194.40000000000003</v>
      </c>
    </row>
    <row r="457" spans="1:7" hidden="1">
      <c r="A457" s="30">
        <v>44407</v>
      </c>
      <c r="B457" s="405">
        <v>23131</v>
      </c>
      <c r="C457" s="405" t="s">
        <v>23</v>
      </c>
      <c r="D457" s="56" t="s">
        <v>13</v>
      </c>
      <c r="F457" s="1">
        <v>88.3</v>
      </c>
      <c r="G457" s="1">
        <f t="shared" si="6"/>
        <v>106.10000000000004</v>
      </c>
    </row>
    <row r="458" spans="1:7" hidden="1">
      <c r="A458" s="30">
        <v>44407</v>
      </c>
      <c r="B458" s="405">
        <v>23131</v>
      </c>
      <c r="C458" s="405" t="s">
        <v>23</v>
      </c>
      <c r="D458" s="56" t="s">
        <v>14</v>
      </c>
      <c r="F458" s="73">
        <v>41.1</v>
      </c>
      <c r="G458" s="1">
        <f t="shared" si="6"/>
        <v>65.000000000000028</v>
      </c>
    </row>
    <row r="459" spans="1:7" hidden="1">
      <c r="A459" s="30">
        <v>44407</v>
      </c>
      <c r="B459" s="405">
        <v>23131</v>
      </c>
      <c r="C459" s="405" t="s">
        <v>23</v>
      </c>
      <c r="D459" s="56" t="s">
        <v>15</v>
      </c>
      <c r="F459" s="1">
        <v>60</v>
      </c>
      <c r="G459" s="1">
        <f t="shared" si="6"/>
        <v>5.0000000000000284</v>
      </c>
    </row>
    <row r="460" spans="1:7" hidden="1">
      <c r="A460" s="30">
        <v>44407</v>
      </c>
      <c r="B460" s="405">
        <v>23131</v>
      </c>
      <c r="C460" s="405" t="s">
        <v>23</v>
      </c>
      <c r="D460" s="56" t="s">
        <v>31</v>
      </c>
      <c r="F460" s="1">
        <v>5</v>
      </c>
      <c r="G460" s="1">
        <f t="shared" si="6"/>
        <v>2.8421709430404007E-14</v>
      </c>
    </row>
    <row r="461" spans="1:7" hidden="1">
      <c r="A461" s="68">
        <v>44408</v>
      </c>
      <c r="B461" s="404" t="s">
        <v>11</v>
      </c>
      <c r="C461" s="404" t="s">
        <v>24</v>
      </c>
      <c r="D461" t="s">
        <v>13</v>
      </c>
      <c r="E461" s="1">
        <v>77.3</v>
      </c>
      <c r="G461" s="1">
        <f t="shared" si="6"/>
        <v>77.300000000000026</v>
      </c>
    </row>
    <row r="462" spans="1:7" hidden="1">
      <c r="A462" s="46"/>
      <c r="B462" s="405"/>
      <c r="C462" s="405"/>
      <c r="D462" t="s">
        <v>14</v>
      </c>
      <c r="E462" s="1">
        <v>41.6</v>
      </c>
      <c r="G462" s="1">
        <f t="shared" si="6"/>
        <v>118.90000000000003</v>
      </c>
    </row>
    <row r="463" spans="1:7" hidden="1">
      <c r="A463" s="46"/>
      <c r="B463" s="405"/>
      <c r="C463" s="405"/>
      <c r="D463" t="s">
        <v>15</v>
      </c>
      <c r="E463" s="1">
        <v>60</v>
      </c>
      <c r="G463" s="1">
        <f t="shared" si="6"/>
        <v>178.90000000000003</v>
      </c>
    </row>
    <row r="464" spans="1:7" hidden="1">
      <c r="A464" s="46"/>
      <c r="B464" s="405"/>
      <c r="C464" s="405"/>
      <c r="D464" t="s">
        <v>16</v>
      </c>
      <c r="E464" s="1">
        <v>5</v>
      </c>
      <c r="G464" s="1">
        <f t="shared" si="6"/>
        <v>183.90000000000003</v>
      </c>
    </row>
    <row r="465" spans="1:7" hidden="1">
      <c r="A465" s="46">
        <v>44435</v>
      </c>
      <c r="B465" s="405">
        <v>23292</v>
      </c>
      <c r="C465" s="405" t="s">
        <v>24</v>
      </c>
      <c r="D465" t="s">
        <v>13</v>
      </c>
      <c r="F465" s="1">
        <v>77.3</v>
      </c>
      <c r="G465" s="1">
        <f t="shared" si="6"/>
        <v>106.60000000000004</v>
      </c>
    </row>
    <row r="466" spans="1:7" hidden="1">
      <c r="A466" s="46">
        <v>44435</v>
      </c>
      <c r="B466" s="405">
        <v>23292</v>
      </c>
      <c r="C466" s="405" t="s">
        <v>24</v>
      </c>
      <c r="D466" t="s">
        <v>14</v>
      </c>
      <c r="F466" s="1">
        <v>41.6</v>
      </c>
      <c r="G466" s="1">
        <f t="shared" si="6"/>
        <v>65.000000000000028</v>
      </c>
    </row>
    <row r="467" spans="1:7" hidden="1">
      <c r="A467" s="46">
        <v>44435</v>
      </c>
      <c r="B467" s="405">
        <v>23292</v>
      </c>
      <c r="C467" s="405" t="s">
        <v>24</v>
      </c>
      <c r="D467" t="s">
        <v>15</v>
      </c>
      <c r="F467" s="1">
        <v>60</v>
      </c>
      <c r="G467" s="1">
        <f t="shared" si="6"/>
        <v>5.0000000000000284</v>
      </c>
    </row>
    <row r="468" spans="1:7" hidden="1">
      <c r="A468" s="46">
        <v>44435</v>
      </c>
      <c r="B468" s="405">
        <v>23292</v>
      </c>
      <c r="C468" s="405" t="s">
        <v>24</v>
      </c>
      <c r="D468" t="s">
        <v>16</v>
      </c>
      <c r="F468" s="1">
        <v>5</v>
      </c>
      <c r="G468" s="1">
        <f t="shared" si="6"/>
        <v>2.8421709430404007E-14</v>
      </c>
    </row>
    <row r="469" spans="1:7" hidden="1">
      <c r="A469" s="32">
        <v>44439</v>
      </c>
      <c r="B469" s="404" t="s">
        <v>11</v>
      </c>
      <c r="C469" s="404" t="s">
        <v>25</v>
      </c>
      <c r="D469" t="s">
        <v>13</v>
      </c>
      <c r="E469" s="1">
        <v>87.5</v>
      </c>
      <c r="G469" s="1">
        <f t="shared" si="6"/>
        <v>87.500000000000028</v>
      </c>
    </row>
    <row r="470" spans="1:7" hidden="1">
      <c r="B470" s="405"/>
      <c r="C470" s="405"/>
      <c r="D470" t="s">
        <v>14</v>
      </c>
      <c r="E470" s="1">
        <v>41.9</v>
      </c>
      <c r="G470" s="1">
        <f t="shared" ref="G470:G477" si="7">+G469+E470-F470</f>
        <v>129.40000000000003</v>
      </c>
    </row>
    <row r="471" spans="1:7" hidden="1">
      <c r="B471" s="405"/>
      <c r="C471" s="405"/>
      <c r="D471" t="s">
        <v>15</v>
      </c>
      <c r="E471" s="1">
        <v>60</v>
      </c>
      <c r="G471" s="1">
        <f t="shared" si="7"/>
        <v>189.40000000000003</v>
      </c>
    </row>
    <row r="472" spans="1:7" hidden="1">
      <c r="B472" s="405"/>
      <c r="C472" s="405"/>
      <c r="D472" t="s">
        <v>16</v>
      </c>
      <c r="E472" s="1">
        <v>5</v>
      </c>
      <c r="G472" s="1">
        <f t="shared" si="7"/>
        <v>194.40000000000003</v>
      </c>
    </row>
    <row r="473" spans="1:7" hidden="1">
      <c r="A473" s="30">
        <v>44474</v>
      </c>
      <c r="B473" s="405">
        <v>23581</v>
      </c>
      <c r="C473" s="405" t="s">
        <v>25</v>
      </c>
      <c r="D473" t="s">
        <v>13</v>
      </c>
      <c r="F473" s="1">
        <v>87.5</v>
      </c>
      <c r="G473" s="1">
        <f t="shared" si="7"/>
        <v>106.90000000000003</v>
      </c>
    </row>
    <row r="474" spans="1:7" hidden="1">
      <c r="A474" s="30">
        <v>44474</v>
      </c>
      <c r="B474" s="405">
        <v>23581</v>
      </c>
      <c r="C474" s="405" t="s">
        <v>25</v>
      </c>
      <c r="D474" t="s">
        <v>14</v>
      </c>
      <c r="F474" s="1">
        <v>41.9</v>
      </c>
      <c r="G474" s="1">
        <f t="shared" si="7"/>
        <v>65.000000000000028</v>
      </c>
    </row>
    <row r="475" spans="1:7" hidden="1">
      <c r="A475" s="30">
        <v>44474</v>
      </c>
      <c r="B475" s="405">
        <v>23581</v>
      </c>
      <c r="C475" s="405" t="s">
        <v>25</v>
      </c>
      <c r="D475" t="s">
        <v>15</v>
      </c>
      <c r="F475" s="1">
        <v>60</v>
      </c>
      <c r="G475" s="1">
        <f t="shared" si="7"/>
        <v>5.0000000000000284</v>
      </c>
    </row>
    <row r="476" spans="1:7" hidden="1">
      <c r="A476" s="30">
        <v>44474</v>
      </c>
      <c r="B476" s="405">
        <v>23581</v>
      </c>
      <c r="C476" s="405" t="s">
        <v>25</v>
      </c>
      <c r="D476" t="s">
        <v>16</v>
      </c>
      <c r="F476" s="1">
        <v>5</v>
      </c>
      <c r="G476" s="1">
        <f t="shared" si="7"/>
        <v>2.8421709430404007E-14</v>
      </c>
    </row>
    <row r="477" spans="1:7">
      <c r="A477" s="32">
        <v>44469</v>
      </c>
      <c r="B477" s="404" t="s">
        <v>11</v>
      </c>
      <c r="C477" s="404" t="s">
        <v>41</v>
      </c>
      <c r="D477" t="s">
        <v>13</v>
      </c>
      <c r="E477" s="1">
        <v>91.6</v>
      </c>
      <c r="G477" s="1">
        <f t="shared" si="7"/>
        <v>91.600000000000023</v>
      </c>
    </row>
    <row r="478" spans="1:7">
      <c r="B478" s="405"/>
      <c r="C478" s="405"/>
      <c r="D478" t="s">
        <v>14</v>
      </c>
      <c r="E478" s="1">
        <v>33.200000000000003</v>
      </c>
      <c r="G478" s="1">
        <f>+G477+E478-F478</f>
        <v>124.80000000000003</v>
      </c>
    </row>
    <row r="479" spans="1:7">
      <c r="B479" s="405"/>
      <c r="C479" s="405"/>
      <c r="D479" t="s">
        <v>15</v>
      </c>
      <c r="E479" s="1">
        <v>60</v>
      </c>
      <c r="G479" s="1">
        <f t="shared" ref="G479:G542" si="8">+G478+E479-F479</f>
        <v>184.8</v>
      </c>
    </row>
    <row r="480" spans="1:7">
      <c r="B480" s="405"/>
      <c r="C480" s="405"/>
      <c r="D480" t="s">
        <v>16</v>
      </c>
      <c r="E480" s="1">
        <v>5</v>
      </c>
      <c r="G480" s="1">
        <f t="shared" si="8"/>
        <v>189.8</v>
      </c>
    </row>
    <row r="481" spans="1:7">
      <c r="A481" s="30">
        <v>44513</v>
      </c>
      <c r="B481" s="405">
        <v>23785</v>
      </c>
      <c r="C481" s="405" t="s">
        <v>41</v>
      </c>
      <c r="D481" t="s">
        <v>13</v>
      </c>
      <c r="F481" s="1">
        <v>91.6</v>
      </c>
      <c r="G481" s="1">
        <f t="shared" si="8"/>
        <v>98.200000000000017</v>
      </c>
    </row>
    <row r="482" spans="1:7">
      <c r="A482" s="30">
        <v>44513</v>
      </c>
      <c r="B482" s="405">
        <v>23785</v>
      </c>
      <c r="C482" s="405" t="s">
        <v>41</v>
      </c>
      <c r="D482" t="s">
        <v>14</v>
      </c>
      <c r="F482" s="1">
        <v>33.200000000000003</v>
      </c>
      <c r="G482" s="1">
        <f t="shared" si="8"/>
        <v>65.000000000000014</v>
      </c>
    </row>
    <row r="483" spans="1:7">
      <c r="A483" s="30">
        <v>44513</v>
      </c>
      <c r="B483" s="405">
        <v>23785</v>
      </c>
      <c r="C483" s="405" t="s">
        <v>41</v>
      </c>
      <c r="D483" t="s">
        <v>15</v>
      </c>
      <c r="F483" s="1">
        <v>60</v>
      </c>
      <c r="G483" s="1">
        <f t="shared" si="8"/>
        <v>5.0000000000000142</v>
      </c>
    </row>
    <row r="484" spans="1:7">
      <c r="A484" s="30">
        <v>44513</v>
      </c>
      <c r="B484" s="405">
        <v>23785</v>
      </c>
      <c r="C484" s="405" t="s">
        <v>41</v>
      </c>
      <c r="D484" t="s">
        <v>16</v>
      </c>
      <c r="F484" s="1">
        <v>5</v>
      </c>
      <c r="G484" s="1">
        <f t="shared" si="8"/>
        <v>1.4210854715202004E-14</v>
      </c>
    </row>
    <row r="485" spans="1:7">
      <c r="A485" s="68">
        <v>44500</v>
      </c>
      <c r="B485" s="404" t="s">
        <v>11</v>
      </c>
      <c r="C485" s="404" t="s">
        <v>27</v>
      </c>
      <c r="D485" t="s">
        <v>13</v>
      </c>
      <c r="E485" s="1">
        <v>94.9</v>
      </c>
      <c r="G485" s="1">
        <f t="shared" si="8"/>
        <v>94.90000000000002</v>
      </c>
    </row>
    <row r="486" spans="1:7">
      <c r="A486" s="46"/>
      <c r="B486" s="405"/>
      <c r="C486" s="405"/>
      <c r="D486" t="s">
        <v>14</v>
      </c>
      <c r="E486" s="1">
        <v>50.5</v>
      </c>
      <c r="G486" s="1">
        <f t="shared" si="8"/>
        <v>145.40000000000003</v>
      </c>
    </row>
    <row r="487" spans="1:7">
      <c r="A487" s="46"/>
      <c r="B487" s="405"/>
      <c r="C487" s="405"/>
      <c r="D487" t="s">
        <v>15</v>
      </c>
      <c r="E487" s="1">
        <v>60</v>
      </c>
      <c r="G487" s="1">
        <f t="shared" si="8"/>
        <v>205.40000000000003</v>
      </c>
    </row>
    <row r="488" spans="1:7">
      <c r="A488" s="46"/>
      <c r="B488" s="405"/>
      <c r="C488" s="405"/>
      <c r="D488" t="s">
        <v>16</v>
      </c>
      <c r="E488" s="1">
        <v>5</v>
      </c>
      <c r="G488" s="1">
        <f t="shared" si="8"/>
        <v>210.40000000000003</v>
      </c>
    </row>
    <row r="489" spans="1:7">
      <c r="A489" s="46">
        <v>44550</v>
      </c>
      <c r="B489" s="405">
        <v>24035</v>
      </c>
      <c r="C489" s="405" t="s">
        <v>27</v>
      </c>
      <c r="D489" t="s">
        <v>13</v>
      </c>
      <c r="F489" s="1">
        <v>94.9</v>
      </c>
      <c r="G489" s="1">
        <f t="shared" si="8"/>
        <v>115.50000000000003</v>
      </c>
    </row>
    <row r="490" spans="1:7">
      <c r="A490" s="46">
        <v>44550</v>
      </c>
      <c r="B490" s="405">
        <v>24035</v>
      </c>
      <c r="C490" s="405" t="s">
        <v>27</v>
      </c>
      <c r="D490" t="s">
        <v>14</v>
      </c>
      <c r="F490" s="1">
        <v>50.5</v>
      </c>
      <c r="G490" s="1">
        <f t="shared" si="8"/>
        <v>65.000000000000028</v>
      </c>
    </row>
    <row r="491" spans="1:7">
      <c r="A491" s="46">
        <v>44550</v>
      </c>
      <c r="B491" s="405">
        <v>24035</v>
      </c>
      <c r="C491" s="405" t="s">
        <v>27</v>
      </c>
      <c r="D491" t="s">
        <v>15</v>
      </c>
      <c r="F491" s="1">
        <v>60</v>
      </c>
      <c r="G491" s="1">
        <f t="shared" si="8"/>
        <v>5.0000000000000284</v>
      </c>
    </row>
    <row r="492" spans="1:7">
      <c r="A492" s="46">
        <v>44550</v>
      </c>
      <c r="B492" s="405">
        <v>24035</v>
      </c>
      <c r="C492" s="405" t="s">
        <v>27</v>
      </c>
      <c r="D492" t="s">
        <v>16</v>
      </c>
      <c r="F492" s="1">
        <v>5</v>
      </c>
      <c r="G492" s="1">
        <f t="shared" si="8"/>
        <v>2.8421709430404007E-14</v>
      </c>
    </row>
    <row r="493" spans="1:7">
      <c r="A493" s="68">
        <v>44530</v>
      </c>
      <c r="B493" s="404" t="s">
        <v>11</v>
      </c>
      <c r="C493" s="404" t="s">
        <v>28</v>
      </c>
      <c r="D493" t="s">
        <v>13</v>
      </c>
      <c r="E493" s="1">
        <v>101.3</v>
      </c>
      <c r="G493" s="1">
        <f t="shared" si="8"/>
        <v>101.30000000000003</v>
      </c>
    </row>
    <row r="494" spans="1:7">
      <c r="A494" s="46"/>
      <c r="B494" s="405"/>
      <c r="C494" s="405"/>
      <c r="D494" t="s">
        <v>14</v>
      </c>
      <c r="E494" s="1">
        <v>32.6</v>
      </c>
      <c r="G494" s="1">
        <f t="shared" si="8"/>
        <v>133.90000000000003</v>
      </c>
    </row>
    <row r="495" spans="1:7">
      <c r="A495" s="46"/>
      <c r="B495" s="405"/>
      <c r="C495" s="405"/>
      <c r="D495" t="s">
        <v>15</v>
      </c>
      <c r="E495" s="1">
        <v>60</v>
      </c>
      <c r="G495" s="1">
        <f t="shared" si="8"/>
        <v>193.90000000000003</v>
      </c>
    </row>
    <row r="496" spans="1:7">
      <c r="A496" s="46"/>
      <c r="B496" s="405"/>
      <c r="C496" s="405"/>
      <c r="D496" t="s">
        <v>16</v>
      </c>
      <c r="E496" s="1">
        <v>5</v>
      </c>
      <c r="G496" s="1">
        <f t="shared" si="8"/>
        <v>198.90000000000003</v>
      </c>
    </row>
    <row r="497" spans="1:15">
      <c r="A497" s="46"/>
      <c r="B497" s="405"/>
      <c r="C497" s="405"/>
      <c r="D497" t="s">
        <v>45</v>
      </c>
      <c r="E497" s="1">
        <v>10</v>
      </c>
      <c r="G497" s="1">
        <f t="shared" si="8"/>
        <v>208.90000000000003</v>
      </c>
    </row>
    <row r="498" spans="1:15">
      <c r="A498" s="46">
        <v>44550</v>
      </c>
      <c r="B498" s="405">
        <v>24036</v>
      </c>
      <c r="C498" s="405" t="s">
        <v>28</v>
      </c>
      <c r="D498" t="s">
        <v>13</v>
      </c>
      <c r="F498" s="1">
        <v>101.3</v>
      </c>
      <c r="G498" s="1">
        <f t="shared" si="8"/>
        <v>107.60000000000004</v>
      </c>
    </row>
    <row r="499" spans="1:15">
      <c r="A499" s="46">
        <v>44550</v>
      </c>
      <c r="B499" s="405">
        <v>24036</v>
      </c>
      <c r="C499" s="405" t="s">
        <v>28</v>
      </c>
      <c r="D499" t="s">
        <v>14</v>
      </c>
      <c r="F499" s="1">
        <v>32.6</v>
      </c>
      <c r="G499" s="1">
        <f t="shared" si="8"/>
        <v>75.000000000000028</v>
      </c>
      <c r="O499">
        <v>395.7</v>
      </c>
    </row>
    <row r="500" spans="1:15">
      <c r="A500" s="46">
        <v>44550</v>
      </c>
      <c r="B500" s="405">
        <v>24036</v>
      </c>
      <c r="C500" s="405" t="s">
        <v>28</v>
      </c>
      <c r="D500" t="s">
        <v>15</v>
      </c>
      <c r="F500" s="1">
        <v>60</v>
      </c>
      <c r="G500" s="1">
        <f t="shared" si="8"/>
        <v>15.000000000000028</v>
      </c>
      <c r="O500">
        <v>427.7</v>
      </c>
    </row>
    <row r="501" spans="1:15">
      <c r="A501" s="46">
        <v>44550</v>
      </c>
      <c r="B501" s="405">
        <v>24036</v>
      </c>
      <c r="C501" s="405" t="s">
        <v>28</v>
      </c>
      <c r="D501" t="s">
        <v>16</v>
      </c>
      <c r="F501" s="1">
        <v>5</v>
      </c>
      <c r="G501" s="1">
        <f t="shared" si="8"/>
        <v>10.000000000000028</v>
      </c>
      <c r="O501">
        <v>210.4</v>
      </c>
    </row>
    <row r="502" spans="1:15">
      <c r="A502" s="46">
        <v>44550</v>
      </c>
      <c r="B502" s="405">
        <v>24036</v>
      </c>
      <c r="C502" s="405" t="s">
        <v>28</v>
      </c>
      <c r="D502" t="s">
        <v>45</v>
      </c>
      <c r="F502" s="1">
        <v>10</v>
      </c>
      <c r="G502" s="1">
        <f t="shared" si="8"/>
        <v>2.8421709430404007E-14</v>
      </c>
      <c r="O502">
        <v>208.9</v>
      </c>
    </row>
    <row r="503" spans="1:15">
      <c r="A503" s="68">
        <v>44561</v>
      </c>
      <c r="B503" s="404" t="s">
        <v>11</v>
      </c>
      <c r="C503" s="404" t="s">
        <v>29</v>
      </c>
      <c r="D503" t="s">
        <v>13</v>
      </c>
      <c r="E503" s="1">
        <v>106.4</v>
      </c>
      <c r="G503" s="1">
        <f t="shared" si="8"/>
        <v>106.40000000000003</v>
      </c>
    </row>
    <row r="504" spans="1:15">
      <c r="A504" s="46"/>
      <c r="B504" s="405"/>
      <c r="C504" s="405"/>
      <c r="D504" t="s">
        <v>14</v>
      </c>
      <c r="E504" s="1">
        <v>36.1</v>
      </c>
      <c r="G504" s="1">
        <f t="shared" si="8"/>
        <v>142.50000000000003</v>
      </c>
      <c r="O504">
        <f>+SUM(O499:O502)</f>
        <v>1242.7</v>
      </c>
    </row>
    <row r="505" spans="1:15">
      <c r="A505" s="46"/>
      <c r="B505" s="405"/>
      <c r="C505" s="405"/>
      <c r="D505" t="s">
        <v>15</v>
      </c>
      <c r="E505" s="1">
        <v>60</v>
      </c>
      <c r="G505" s="1">
        <f t="shared" si="8"/>
        <v>202.50000000000003</v>
      </c>
    </row>
    <row r="506" spans="1:15">
      <c r="A506" s="46"/>
      <c r="B506" s="405"/>
      <c r="C506" s="405"/>
      <c r="D506" t="s">
        <v>16</v>
      </c>
      <c r="E506" s="1">
        <v>5</v>
      </c>
      <c r="G506" s="1">
        <f t="shared" si="8"/>
        <v>207.50000000000003</v>
      </c>
    </row>
    <row r="507" spans="1:15">
      <c r="A507" s="46">
        <v>44603</v>
      </c>
      <c r="B507" s="405">
        <v>24219</v>
      </c>
      <c r="C507" s="405" t="s">
        <v>29</v>
      </c>
      <c r="D507" t="s">
        <v>13</v>
      </c>
      <c r="F507" s="1">
        <v>106.4</v>
      </c>
      <c r="G507" s="1">
        <f t="shared" si="8"/>
        <v>101.10000000000002</v>
      </c>
    </row>
    <row r="508" spans="1:15">
      <c r="A508" s="46">
        <v>44603</v>
      </c>
      <c r="B508" s="405">
        <v>24219</v>
      </c>
      <c r="C508" s="405" t="s">
        <v>29</v>
      </c>
      <c r="D508" t="s">
        <v>14</v>
      </c>
      <c r="F508" s="1">
        <v>36.1</v>
      </c>
      <c r="G508" s="1">
        <f t="shared" si="8"/>
        <v>65.000000000000028</v>
      </c>
    </row>
    <row r="509" spans="1:15">
      <c r="A509" s="46">
        <v>44603</v>
      </c>
      <c r="B509" s="405">
        <v>24219</v>
      </c>
      <c r="C509" s="405" t="s">
        <v>29</v>
      </c>
      <c r="D509" t="s">
        <v>15</v>
      </c>
      <c r="F509" s="1">
        <v>60</v>
      </c>
      <c r="G509" s="1">
        <f t="shared" si="8"/>
        <v>5.0000000000000284</v>
      </c>
    </row>
    <row r="510" spans="1:15">
      <c r="A510" s="46">
        <v>44603</v>
      </c>
      <c r="B510" s="405">
        <v>24219</v>
      </c>
      <c r="C510" s="405" t="s">
        <v>29</v>
      </c>
      <c r="D510" t="s">
        <v>16</v>
      </c>
      <c r="F510" s="1">
        <v>5</v>
      </c>
      <c r="G510" s="1">
        <f t="shared" si="8"/>
        <v>2.8421709430404007E-14</v>
      </c>
    </row>
    <row r="511" spans="1:15">
      <c r="A511" s="68">
        <v>44592</v>
      </c>
      <c r="B511" s="404" t="s">
        <v>11</v>
      </c>
      <c r="C511" s="404" t="s">
        <v>12</v>
      </c>
      <c r="D511" t="s">
        <v>13</v>
      </c>
      <c r="E511" s="1">
        <v>112.5</v>
      </c>
      <c r="G511" s="1">
        <f t="shared" si="8"/>
        <v>112.50000000000003</v>
      </c>
    </row>
    <row r="512" spans="1:15">
      <c r="A512" s="46"/>
      <c r="B512" s="405"/>
      <c r="C512" s="405"/>
      <c r="D512" t="s">
        <v>14</v>
      </c>
      <c r="E512" s="1">
        <v>49.8</v>
      </c>
      <c r="G512" s="1">
        <f t="shared" si="8"/>
        <v>162.30000000000001</v>
      </c>
    </row>
    <row r="513" spans="1:16">
      <c r="A513" s="46"/>
      <c r="B513" s="405"/>
      <c r="C513" s="405"/>
      <c r="D513" t="s">
        <v>15</v>
      </c>
      <c r="E513" s="1">
        <v>60</v>
      </c>
      <c r="G513" s="1">
        <f t="shared" si="8"/>
        <v>222.3</v>
      </c>
      <c r="M513" s="404"/>
      <c r="O513" s="1"/>
    </row>
    <row r="514" spans="1:16">
      <c r="A514" s="46"/>
      <c r="B514" s="405"/>
      <c r="C514" s="405"/>
      <c r="D514" t="s">
        <v>16</v>
      </c>
      <c r="E514" s="1">
        <v>5</v>
      </c>
      <c r="G514" s="1">
        <f t="shared" si="8"/>
        <v>227.3</v>
      </c>
      <c r="M514" s="405"/>
      <c r="O514" s="1"/>
    </row>
    <row r="515" spans="1:16">
      <c r="A515" s="46">
        <v>44631</v>
      </c>
      <c r="B515" s="405">
        <v>24550</v>
      </c>
      <c r="C515" s="405" t="s">
        <v>12</v>
      </c>
      <c r="D515" t="s">
        <v>13</v>
      </c>
      <c r="F515" s="1">
        <v>112.5</v>
      </c>
      <c r="G515" s="1">
        <f t="shared" si="8"/>
        <v>114.80000000000001</v>
      </c>
      <c r="M515" s="405"/>
      <c r="O515" s="1"/>
    </row>
    <row r="516" spans="1:16">
      <c r="A516" s="46">
        <v>44631</v>
      </c>
      <c r="B516" s="405">
        <v>24550</v>
      </c>
      <c r="C516" s="405" t="s">
        <v>12</v>
      </c>
      <c r="D516" t="s">
        <v>14</v>
      </c>
      <c r="F516" s="1">
        <v>49.8</v>
      </c>
      <c r="G516" s="1">
        <f t="shared" si="8"/>
        <v>65.000000000000014</v>
      </c>
      <c r="M516" s="405"/>
      <c r="O516" s="1"/>
    </row>
    <row r="517" spans="1:16">
      <c r="A517" s="46">
        <v>44631</v>
      </c>
      <c r="B517" s="405">
        <v>24550</v>
      </c>
      <c r="C517" s="405" t="s">
        <v>12</v>
      </c>
      <c r="D517" t="s">
        <v>15</v>
      </c>
      <c r="F517" s="1">
        <v>60</v>
      </c>
      <c r="G517" s="1">
        <f t="shared" si="8"/>
        <v>5.0000000000000142</v>
      </c>
      <c r="M517" s="405"/>
      <c r="O517" s="1"/>
    </row>
    <row r="518" spans="1:16">
      <c r="A518" s="46">
        <v>44631</v>
      </c>
      <c r="B518" s="405">
        <v>24550</v>
      </c>
      <c r="C518" s="405" t="s">
        <v>12</v>
      </c>
      <c r="D518" t="s">
        <v>16</v>
      </c>
      <c r="F518" s="1">
        <v>5</v>
      </c>
      <c r="G518" s="1">
        <f t="shared" si="8"/>
        <v>1.4210854715202004E-14</v>
      </c>
      <c r="M518" s="405"/>
      <c r="O518" s="1"/>
    </row>
    <row r="519" spans="1:16">
      <c r="A519" s="32">
        <v>44620</v>
      </c>
      <c r="B519" s="404" t="s">
        <v>11</v>
      </c>
      <c r="C519" s="404" t="s">
        <v>19</v>
      </c>
      <c r="D519" t="s">
        <v>13</v>
      </c>
      <c r="E519" s="1">
        <v>109.5</v>
      </c>
      <c r="G519" s="1">
        <f t="shared" si="8"/>
        <v>109.50000000000001</v>
      </c>
      <c r="M519" s="405"/>
      <c r="O519" s="1"/>
    </row>
    <row r="520" spans="1:16">
      <c r="A520" s="46"/>
      <c r="B520" s="405"/>
      <c r="C520" s="405"/>
      <c r="D520" t="s">
        <v>14</v>
      </c>
      <c r="E520" s="1">
        <v>35.9</v>
      </c>
      <c r="G520" s="1">
        <f t="shared" si="8"/>
        <v>145.4</v>
      </c>
      <c r="I520" s="404" t="s">
        <v>19</v>
      </c>
      <c r="J520" t="s">
        <v>13</v>
      </c>
      <c r="K520" s="1">
        <v>109.5</v>
      </c>
      <c r="M520" s="405"/>
      <c r="O520" s="1"/>
    </row>
    <row r="521" spans="1:16">
      <c r="B521" s="405"/>
      <c r="C521" s="405"/>
      <c r="D521" t="s">
        <v>15</v>
      </c>
      <c r="E521" s="1">
        <v>56</v>
      </c>
      <c r="G521" s="1">
        <f t="shared" si="8"/>
        <v>201.4</v>
      </c>
      <c r="I521" s="405"/>
      <c r="J521" t="s">
        <v>14</v>
      </c>
      <c r="K521" s="1">
        <v>35.9</v>
      </c>
      <c r="M521" s="404"/>
      <c r="O521" s="1"/>
      <c r="P521" s="1"/>
    </row>
    <row r="522" spans="1:16">
      <c r="B522" s="405"/>
      <c r="C522" s="405"/>
      <c r="D522" t="s">
        <v>16</v>
      </c>
      <c r="E522" s="1">
        <v>5</v>
      </c>
      <c r="G522" s="1">
        <f t="shared" si="8"/>
        <v>206.4</v>
      </c>
      <c r="O522" s="1"/>
      <c r="P522" s="1"/>
    </row>
    <row r="523" spans="1:16">
      <c r="A523" s="46">
        <v>44631</v>
      </c>
      <c r="B523" s="405">
        <v>24550</v>
      </c>
      <c r="C523" s="405" t="s">
        <v>19</v>
      </c>
      <c r="D523" t="s">
        <v>15</v>
      </c>
      <c r="F523" s="1">
        <v>56</v>
      </c>
      <c r="G523" s="1">
        <f t="shared" si="8"/>
        <v>150.4</v>
      </c>
      <c r="K523" s="13">
        <f>SUM(K520:K522)</f>
        <v>145.4</v>
      </c>
      <c r="N523" s="405"/>
      <c r="P523" s="1"/>
    </row>
    <row r="524" spans="1:16">
      <c r="A524" s="46">
        <v>44631</v>
      </c>
      <c r="B524" s="405">
        <v>24550</v>
      </c>
      <c r="C524" s="405" t="s">
        <v>19</v>
      </c>
      <c r="D524" t="s">
        <v>16</v>
      </c>
      <c r="F524" s="1">
        <v>5</v>
      </c>
      <c r="G524" s="1">
        <f t="shared" si="8"/>
        <v>145.4</v>
      </c>
      <c r="O524" s="13"/>
    </row>
    <row r="525" spans="1:16">
      <c r="A525" s="30">
        <v>44648</v>
      </c>
      <c r="B525" s="405">
        <v>24615</v>
      </c>
      <c r="C525" s="405" t="s">
        <v>19</v>
      </c>
      <c r="D525" t="s">
        <v>13</v>
      </c>
      <c r="F525" s="1">
        <v>109.5</v>
      </c>
      <c r="G525" s="1">
        <f t="shared" si="8"/>
        <v>35.900000000000006</v>
      </c>
    </row>
    <row r="526" spans="1:16">
      <c r="A526" s="30">
        <v>44648</v>
      </c>
      <c r="B526" s="405">
        <v>24615</v>
      </c>
      <c r="C526" s="405" t="s">
        <v>19</v>
      </c>
      <c r="D526" t="s">
        <v>14</v>
      </c>
      <c r="F526" s="1">
        <v>35.9</v>
      </c>
      <c r="G526" s="1">
        <f t="shared" si="8"/>
        <v>0</v>
      </c>
    </row>
    <row r="527" spans="1:16">
      <c r="A527" s="32">
        <v>44651</v>
      </c>
      <c r="B527" s="404" t="s">
        <v>11</v>
      </c>
      <c r="C527" s="404" t="s">
        <v>20</v>
      </c>
      <c r="D527" t="s">
        <v>13</v>
      </c>
      <c r="E527" s="1">
        <v>108.7</v>
      </c>
      <c r="G527" s="1">
        <f t="shared" si="8"/>
        <v>108.7</v>
      </c>
    </row>
    <row r="528" spans="1:16">
      <c r="B528" s="405"/>
      <c r="C528" s="405"/>
      <c r="D528" t="s">
        <v>14</v>
      </c>
      <c r="E528" s="1">
        <v>27.4</v>
      </c>
      <c r="G528" s="1">
        <f t="shared" si="8"/>
        <v>136.1</v>
      </c>
      <c r="M528" s="404"/>
      <c r="O528" s="1"/>
    </row>
    <row r="529" spans="1:16">
      <c r="B529" s="405"/>
      <c r="C529" s="405"/>
      <c r="D529" t="s">
        <v>15</v>
      </c>
      <c r="E529" s="1">
        <v>60</v>
      </c>
      <c r="G529" s="1">
        <f t="shared" si="8"/>
        <v>196.1</v>
      </c>
      <c r="M529" s="405"/>
      <c r="O529" s="1"/>
    </row>
    <row r="530" spans="1:16">
      <c r="B530" s="405"/>
      <c r="C530" s="405"/>
      <c r="D530" t="s">
        <v>16</v>
      </c>
      <c r="E530" s="1">
        <v>5</v>
      </c>
      <c r="G530" s="1">
        <f t="shared" si="8"/>
        <v>201.1</v>
      </c>
      <c r="M530" s="405"/>
      <c r="O530" s="1"/>
    </row>
    <row r="531" spans="1:16">
      <c r="A531" s="30">
        <v>44680</v>
      </c>
      <c r="B531" s="405">
        <v>24805</v>
      </c>
      <c r="C531" s="405" t="s">
        <v>20</v>
      </c>
      <c r="D531" t="s">
        <v>13</v>
      </c>
      <c r="F531" s="1">
        <v>108.7</v>
      </c>
      <c r="G531" s="1">
        <f t="shared" si="8"/>
        <v>92.399999999999991</v>
      </c>
      <c r="M531" s="405"/>
      <c r="O531" s="1"/>
    </row>
    <row r="532" spans="1:16">
      <c r="A532" s="30">
        <v>44680</v>
      </c>
      <c r="B532" s="405">
        <v>24805</v>
      </c>
      <c r="C532" s="405" t="s">
        <v>20</v>
      </c>
      <c r="D532" t="s">
        <v>14</v>
      </c>
      <c r="F532" s="1">
        <v>27.4</v>
      </c>
      <c r="G532" s="1">
        <f t="shared" si="8"/>
        <v>65</v>
      </c>
      <c r="M532" s="405"/>
      <c r="O532" s="1"/>
    </row>
    <row r="533" spans="1:16">
      <c r="A533" s="30">
        <v>44680</v>
      </c>
      <c r="B533" s="405">
        <v>24805</v>
      </c>
      <c r="C533" s="405" t="s">
        <v>20</v>
      </c>
      <c r="D533" t="s">
        <v>15</v>
      </c>
      <c r="F533" s="1">
        <v>60</v>
      </c>
      <c r="G533" s="1">
        <f t="shared" si="8"/>
        <v>5</v>
      </c>
      <c r="M533" s="405"/>
      <c r="O533" s="1"/>
    </row>
    <row r="534" spans="1:16">
      <c r="A534" s="30">
        <v>44680</v>
      </c>
      <c r="B534" s="405">
        <v>24805</v>
      </c>
      <c r="C534" s="405" t="s">
        <v>20</v>
      </c>
      <c r="D534" t="s">
        <v>16</v>
      </c>
      <c r="F534" s="1">
        <v>5</v>
      </c>
      <c r="G534" s="1">
        <f t="shared" si="8"/>
        <v>0</v>
      </c>
      <c r="J534" s="422" t="s">
        <v>246</v>
      </c>
      <c r="K534" s="422"/>
      <c r="L534" s="422"/>
      <c r="M534" s="405"/>
      <c r="O534" s="1"/>
    </row>
    <row r="535" spans="1:16">
      <c r="A535" s="32">
        <v>44681</v>
      </c>
      <c r="B535" s="404" t="s">
        <v>11</v>
      </c>
      <c r="C535" s="404" t="s">
        <v>21</v>
      </c>
      <c r="D535" t="s">
        <v>13</v>
      </c>
      <c r="E535" s="1">
        <v>104.7</v>
      </c>
      <c r="G535" s="1">
        <f t="shared" si="8"/>
        <v>104.7</v>
      </c>
      <c r="M535" s="405"/>
      <c r="O535" s="1"/>
    </row>
    <row r="536" spans="1:16">
      <c r="B536" s="405"/>
      <c r="C536" s="405"/>
      <c r="D536" t="s">
        <v>14</v>
      </c>
      <c r="E536" s="1">
        <v>38.6</v>
      </c>
      <c r="G536" s="1">
        <f t="shared" si="8"/>
        <v>143.30000000000001</v>
      </c>
      <c r="J536" s="404" t="s">
        <v>21</v>
      </c>
      <c r="K536" t="s">
        <v>13</v>
      </c>
      <c r="L536" s="1">
        <v>104.7</v>
      </c>
      <c r="M536" s="405"/>
      <c r="O536" s="1"/>
    </row>
    <row r="537" spans="1:16">
      <c r="B537" s="405"/>
      <c r="C537" s="405"/>
      <c r="D537" t="s">
        <v>15</v>
      </c>
      <c r="E537" s="1">
        <v>60</v>
      </c>
      <c r="G537" s="1">
        <f t="shared" si="8"/>
        <v>203.3</v>
      </c>
      <c r="J537" s="405"/>
      <c r="K537" t="s">
        <v>14</v>
      </c>
      <c r="L537" s="1">
        <v>38.6</v>
      </c>
      <c r="M537" s="405"/>
      <c r="O537" s="1"/>
    </row>
    <row r="538" spans="1:16">
      <c r="B538" s="405"/>
      <c r="C538" s="405"/>
      <c r="D538" t="s">
        <v>16</v>
      </c>
      <c r="E538" s="1">
        <v>5</v>
      </c>
      <c r="G538" s="1">
        <f t="shared" si="8"/>
        <v>208.3</v>
      </c>
      <c r="J538" s="405"/>
      <c r="K538" t="s">
        <v>15</v>
      </c>
      <c r="L538" s="1">
        <v>60</v>
      </c>
      <c r="M538" s="405"/>
      <c r="O538" s="1"/>
    </row>
    <row r="539" spans="1:16">
      <c r="A539" s="30">
        <v>37402</v>
      </c>
      <c r="B539" s="405" t="s">
        <v>247</v>
      </c>
      <c r="C539" s="405" t="s">
        <v>21</v>
      </c>
      <c r="D539" t="s">
        <v>13</v>
      </c>
      <c r="F539" s="1">
        <v>104.7</v>
      </c>
      <c r="G539" s="1">
        <f t="shared" si="8"/>
        <v>103.60000000000001</v>
      </c>
      <c r="J539" s="405"/>
      <c r="L539" s="1"/>
      <c r="M539" s="405"/>
      <c r="O539" s="1"/>
    </row>
    <row r="540" spans="1:16">
      <c r="A540" s="30">
        <v>37402</v>
      </c>
      <c r="B540" s="405" t="s">
        <v>247</v>
      </c>
      <c r="C540" s="405" t="s">
        <v>21</v>
      </c>
      <c r="D540" t="s">
        <v>14</v>
      </c>
      <c r="F540" s="1">
        <v>38.6</v>
      </c>
      <c r="G540" s="1">
        <f t="shared" si="8"/>
        <v>65</v>
      </c>
      <c r="J540" s="405"/>
      <c r="L540" s="1"/>
      <c r="M540" s="405"/>
      <c r="O540" s="1"/>
    </row>
    <row r="541" spans="1:16">
      <c r="A541" s="30">
        <v>37402</v>
      </c>
      <c r="B541" s="405" t="s">
        <v>247</v>
      </c>
      <c r="C541" s="405" t="s">
        <v>21</v>
      </c>
      <c r="D541" t="s">
        <v>15</v>
      </c>
      <c r="F541" s="1">
        <v>60</v>
      </c>
      <c r="G541" s="1">
        <f t="shared" si="8"/>
        <v>5</v>
      </c>
      <c r="J541" s="405"/>
      <c r="L541" s="1"/>
      <c r="M541" s="405"/>
      <c r="O541" s="1"/>
    </row>
    <row r="542" spans="1:16">
      <c r="A542" s="30">
        <v>37402</v>
      </c>
      <c r="B542" s="405" t="s">
        <v>247</v>
      </c>
      <c r="C542" s="405" t="s">
        <v>21</v>
      </c>
      <c r="D542" t="s">
        <v>16</v>
      </c>
      <c r="F542" s="1">
        <v>5</v>
      </c>
      <c r="G542" s="1">
        <f t="shared" si="8"/>
        <v>0</v>
      </c>
      <c r="J542" s="405"/>
      <c r="L542" s="1"/>
      <c r="M542" s="405"/>
      <c r="O542" s="1"/>
    </row>
    <row r="543" spans="1:16">
      <c r="A543" s="32">
        <v>44712</v>
      </c>
      <c r="B543" s="404" t="s">
        <v>11</v>
      </c>
      <c r="C543" s="404" t="s">
        <v>22</v>
      </c>
      <c r="D543" t="s">
        <v>13</v>
      </c>
      <c r="E543">
        <v>100.1</v>
      </c>
      <c r="G543" s="1">
        <f t="shared" ref="G543:G561" si="9">+G542+E543-F543</f>
        <v>100.1</v>
      </c>
      <c r="O543" s="13"/>
      <c r="P543" s="29"/>
    </row>
    <row r="544" spans="1:16">
      <c r="A544" s="46"/>
      <c r="B544" s="405"/>
      <c r="C544" s="405"/>
      <c r="D544" t="s">
        <v>14</v>
      </c>
      <c r="E544">
        <v>39</v>
      </c>
      <c r="G544" s="1">
        <f t="shared" si="9"/>
        <v>139.1</v>
      </c>
    </row>
    <row r="545" spans="1:9">
      <c r="A545" s="46"/>
      <c r="B545" s="405"/>
      <c r="C545" s="405"/>
      <c r="D545" t="s">
        <v>15</v>
      </c>
      <c r="E545" s="1">
        <v>60</v>
      </c>
      <c r="G545" s="1">
        <f t="shared" si="9"/>
        <v>199.1</v>
      </c>
    </row>
    <row r="546" spans="1:9">
      <c r="A546" s="46"/>
      <c r="B546" s="405"/>
      <c r="C546" s="405"/>
      <c r="D546" t="s">
        <v>16</v>
      </c>
      <c r="E546" s="1">
        <v>5</v>
      </c>
      <c r="G546" s="1">
        <f t="shared" si="9"/>
        <v>204.1</v>
      </c>
    </row>
    <row r="547" spans="1:9">
      <c r="A547" s="46"/>
      <c r="B547" s="405"/>
      <c r="C547" s="405"/>
      <c r="D547" t="s">
        <v>107</v>
      </c>
      <c r="E547" s="1">
        <v>6</v>
      </c>
      <c r="G547" s="1">
        <f t="shared" si="9"/>
        <v>210.1</v>
      </c>
    </row>
    <row r="548" spans="1:9">
      <c r="A548" s="30">
        <v>44748</v>
      </c>
      <c r="B548" s="405" t="s">
        <v>248</v>
      </c>
      <c r="C548" s="405" t="s">
        <v>22</v>
      </c>
      <c r="D548" t="s">
        <v>13</v>
      </c>
      <c r="F548">
        <v>100.1</v>
      </c>
      <c r="G548" s="1">
        <f t="shared" si="9"/>
        <v>110</v>
      </c>
    </row>
    <row r="549" spans="1:9" ht="15.75" thickBot="1">
      <c r="A549" s="30">
        <v>44748</v>
      </c>
      <c r="B549" s="405" t="s">
        <v>248</v>
      </c>
      <c r="C549" s="405" t="s">
        <v>22</v>
      </c>
      <c r="D549" t="s">
        <v>14</v>
      </c>
      <c r="F549">
        <v>39</v>
      </c>
      <c r="G549" s="1">
        <f t="shared" si="9"/>
        <v>71</v>
      </c>
    </row>
    <row r="550" spans="1:9" ht="16.5" thickBot="1">
      <c r="A550" s="30">
        <v>44748</v>
      </c>
      <c r="B550" s="405" t="s">
        <v>248</v>
      </c>
      <c r="C550" s="405" t="s">
        <v>22</v>
      </c>
      <c r="D550" t="s">
        <v>15</v>
      </c>
      <c r="F550" s="1">
        <v>60</v>
      </c>
      <c r="G550" s="1">
        <f t="shared" si="9"/>
        <v>11</v>
      </c>
      <c r="H550" s="142"/>
      <c r="I550" s="143"/>
    </row>
    <row r="551" spans="1:9">
      <c r="A551" s="30">
        <v>44748</v>
      </c>
      <c r="B551" s="405" t="s">
        <v>248</v>
      </c>
      <c r="C551" s="405" t="s">
        <v>22</v>
      </c>
      <c r="D551" t="s">
        <v>16</v>
      </c>
      <c r="F551" s="1">
        <v>5</v>
      </c>
      <c r="G551" s="1">
        <f t="shared" si="9"/>
        <v>6</v>
      </c>
    </row>
    <row r="552" spans="1:9">
      <c r="A552" s="30">
        <v>44795</v>
      </c>
      <c r="B552" s="405">
        <v>25313</v>
      </c>
      <c r="C552" s="405" t="s">
        <v>22</v>
      </c>
      <c r="D552" t="s">
        <v>107</v>
      </c>
      <c r="F552" s="1">
        <v>6</v>
      </c>
      <c r="G552" s="1">
        <f t="shared" si="9"/>
        <v>0</v>
      </c>
    </row>
    <row r="553" spans="1:9">
      <c r="A553" s="68">
        <v>44742</v>
      </c>
      <c r="B553" s="404" t="s">
        <v>11</v>
      </c>
      <c r="C553" s="404" t="s">
        <v>23</v>
      </c>
      <c r="D553" t="s">
        <v>13</v>
      </c>
      <c r="E553" s="1">
        <v>106.5</v>
      </c>
      <c r="G553" s="1">
        <f t="shared" si="9"/>
        <v>106.5</v>
      </c>
    </row>
    <row r="554" spans="1:9">
      <c r="A554" s="46"/>
      <c r="B554" s="405"/>
      <c r="C554" s="405"/>
      <c r="D554" t="s">
        <v>14</v>
      </c>
      <c r="E554" s="1">
        <v>38</v>
      </c>
      <c r="G554" s="1">
        <f t="shared" si="9"/>
        <v>144.5</v>
      </c>
    </row>
    <row r="555" spans="1:9">
      <c r="A555" s="46"/>
      <c r="B555" s="405"/>
      <c r="C555" s="405"/>
      <c r="D555" t="s">
        <v>15</v>
      </c>
      <c r="E555" s="1">
        <v>60</v>
      </c>
      <c r="G555" s="1">
        <f t="shared" si="9"/>
        <v>204.5</v>
      </c>
    </row>
    <row r="556" spans="1:9">
      <c r="A556" s="46"/>
      <c r="B556" s="405"/>
      <c r="C556" s="405"/>
      <c r="D556" t="s">
        <v>16</v>
      </c>
      <c r="E556" s="1">
        <v>5</v>
      </c>
      <c r="G556" s="1">
        <f t="shared" si="9"/>
        <v>209.5</v>
      </c>
    </row>
    <row r="557" spans="1:9">
      <c r="A557" s="46">
        <v>44782</v>
      </c>
      <c r="B557" s="405" t="s">
        <v>249</v>
      </c>
      <c r="C557" s="405" t="s">
        <v>23</v>
      </c>
      <c r="D557" t="s">
        <v>13</v>
      </c>
      <c r="F557" s="1">
        <v>106.5</v>
      </c>
      <c r="G557" s="1">
        <f t="shared" si="9"/>
        <v>103</v>
      </c>
    </row>
    <row r="558" spans="1:9">
      <c r="A558" s="46">
        <v>44782</v>
      </c>
      <c r="B558" s="405" t="s">
        <v>249</v>
      </c>
      <c r="C558" s="405" t="s">
        <v>23</v>
      </c>
      <c r="D558" t="s">
        <v>14</v>
      </c>
      <c r="F558" s="1">
        <v>38</v>
      </c>
      <c r="G558" s="1">
        <f t="shared" si="9"/>
        <v>65</v>
      </c>
    </row>
    <row r="559" spans="1:9">
      <c r="A559" s="46">
        <v>44782</v>
      </c>
      <c r="B559" s="405" t="s">
        <v>249</v>
      </c>
      <c r="C559" s="405" t="s">
        <v>23</v>
      </c>
      <c r="D559" t="s">
        <v>15</v>
      </c>
      <c r="F559" s="1">
        <v>60</v>
      </c>
      <c r="G559" s="1">
        <f t="shared" si="9"/>
        <v>5</v>
      </c>
    </row>
    <row r="560" spans="1:9">
      <c r="A560" s="46">
        <v>44782</v>
      </c>
      <c r="B560" s="405" t="s">
        <v>249</v>
      </c>
      <c r="C560" s="405" t="s">
        <v>23</v>
      </c>
      <c r="D560" t="s">
        <v>16</v>
      </c>
      <c r="F560" s="1">
        <v>5</v>
      </c>
      <c r="G560" s="1">
        <f t="shared" si="9"/>
        <v>0</v>
      </c>
    </row>
    <row r="561" spans="1:12">
      <c r="A561" s="32">
        <v>44773</v>
      </c>
      <c r="B561" s="404" t="s">
        <v>11</v>
      </c>
      <c r="C561" s="404" t="s">
        <v>24</v>
      </c>
      <c r="D561" t="s">
        <v>13</v>
      </c>
      <c r="E561" s="1">
        <v>106</v>
      </c>
      <c r="G561" s="1">
        <f t="shared" si="9"/>
        <v>106</v>
      </c>
    </row>
    <row r="562" spans="1:12">
      <c r="B562" s="405"/>
      <c r="C562" s="405"/>
      <c r="D562" t="s">
        <v>14</v>
      </c>
      <c r="E562" s="1">
        <v>26.8</v>
      </c>
      <c r="G562" s="1">
        <f>+G561+E562-F562</f>
        <v>132.80000000000001</v>
      </c>
    </row>
    <row r="563" spans="1:12">
      <c r="B563" s="405"/>
      <c r="C563" s="405"/>
      <c r="D563" t="s">
        <v>15</v>
      </c>
      <c r="E563" s="1">
        <v>60</v>
      </c>
      <c r="G563" s="1">
        <f>+G562+E563-F563</f>
        <v>192.8</v>
      </c>
    </row>
    <row r="564" spans="1:12">
      <c r="B564" s="405"/>
      <c r="C564" s="405"/>
      <c r="D564" t="s">
        <v>16</v>
      </c>
      <c r="E564" s="1">
        <v>5</v>
      </c>
      <c r="G564" s="1">
        <f>+G563+E564-F564</f>
        <v>197.8</v>
      </c>
    </row>
    <row r="565" spans="1:12">
      <c r="A565" s="30">
        <v>44795</v>
      </c>
      <c r="B565" s="405">
        <v>25313</v>
      </c>
      <c r="C565" s="405" t="s">
        <v>24</v>
      </c>
      <c r="D565" t="s">
        <v>13</v>
      </c>
      <c r="F565" s="1">
        <v>106</v>
      </c>
      <c r="G565" s="1">
        <f>+G564+E565-F565</f>
        <v>91.800000000000011</v>
      </c>
    </row>
    <row r="566" spans="1:12">
      <c r="A566" s="30">
        <v>44795</v>
      </c>
      <c r="B566" s="405">
        <v>25313</v>
      </c>
      <c r="C566" s="405" t="s">
        <v>24</v>
      </c>
      <c r="D566" t="s">
        <v>14</v>
      </c>
      <c r="F566" s="1">
        <v>26.8</v>
      </c>
      <c r="G566" s="1">
        <f>+G565+E566-F566</f>
        <v>65.000000000000014</v>
      </c>
    </row>
    <row r="567" spans="1:12">
      <c r="A567" s="30">
        <v>44795</v>
      </c>
      <c r="B567" s="405">
        <v>25313</v>
      </c>
      <c r="C567" s="405" t="s">
        <v>24</v>
      </c>
      <c r="D567" t="s">
        <v>15</v>
      </c>
      <c r="F567" s="1">
        <v>60</v>
      </c>
      <c r="G567" s="1">
        <f>+G566+E567-F567</f>
        <v>5.0000000000000142</v>
      </c>
    </row>
    <row r="568" spans="1:12">
      <c r="A568" s="30">
        <v>44795</v>
      </c>
      <c r="B568" s="405">
        <v>25313</v>
      </c>
      <c r="C568" s="405" t="s">
        <v>24</v>
      </c>
      <c r="D568" t="s">
        <v>16</v>
      </c>
      <c r="F568" s="1">
        <v>5</v>
      </c>
      <c r="G568" s="1">
        <f>+G567+E568-F568</f>
        <v>1.4210854715202004E-14</v>
      </c>
    </row>
    <row r="569" spans="1:12">
      <c r="A569" s="32">
        <v>44804</v>
      </c>
      <c r="B569" s="404" t="s">
        <v>11</v>
      </c>
      <c r="C569" s="404" t="s">
        <v>25</v>
      </c>
      <c r="D569" t="s">
        <v>13</v>
      </c>
      <c r="E569" s="1">
        <v>106.6</v>
      </c>
      <c r="G569" s="1">
        <f>+G568+E569-F569</f>
        <v>106.60000000000001</v>
      </c>
    </row>
    <row r="570" spans="1:12">
      <c r="B570" s="405"/>
      <c r="C570" s="405"/>
      <c r="D570" t="s">
        <v>14</v>
      </c>
      <c r="E570" s="1">
        <v>45.1</v>
      </c>
      <c r="G570" s="1">
        <f>+G569+E570-F570</f>
        <v>151.70000000000002</v>
      </c>
    </row>
    <row r="571" spans="1:12">
      <c r="B571" s="405"/>
      <c r="C571" s="405"/>
      <c r="D571" t="s">
        <v>15</v>
      </c>
      <c r="E571" s="1">
        <v>60</v>
      </c>
      <c r="G571" s="1">
        <f>+G570+E571-F571</f>
        <v>211.70000000000002</v>
      </c>
    </row>
    <row r="572" spans="1:12">
      <c r="B572" s="405"/>
      <c r="C572" s="405"/>
      <c r="D572" t="s">
        <v>16</v>
      </c>
      <c r="E572" s="1">
        <v>5</v>
      </c>
      <c r="G572" s="1">
        <f>+G571+E572-F572</f>
        <v>216.70000000000002</v>
      </c>
    </row>
    <row r="573" spans="1:12">
      <c r="A573" s="30">
        <v>44852</v>
      </c>
      <c r="B573" s="405">
        <v>25639</v>
      </c>
      <c r="C573" s="405" t="s">
        <v>25</v>
      </c>
      <c r="D573" t="s">
        <v>13</v>
      </c>
      <c r="F573" s="1">
        <v>106.6</v>
      </c>
      <c r="G573" s="1">
        <f>+G572+E573-F573</f>
        <v>110.10000000000002</v>
      </c>
    </row>
    <row r="574" spans="1:12">
      <c r="A574" s="30">
        <v>44852</v>
      </c>
      <c r="B574" s="405">
        <v>25639</v>
      </c>
      <c r="C574" s="405" t="s">
        <v>25</v>
      </c>
      <c r="D574" t="s">
        <v>14</v>
      </c>
      <c r="F574" s="1">
        <v>45.1</v>
      </c>
      <c r="G574" s="1">
        <f>+G573+E574-F574</f>
        <v>65.000000000000028</v>
      </c>
      <c r="J574" s="404"/>
      <c r="L574" s="1"/>
    </row>
    <row r="575" spans="1:12">
      <c r="A575" s="30">
        <v>44852</v>
      </c>
      <c r="B575" s="405">
        <v>25639</v>
      </c>
      <c r="C575" s="405" t="s">
        <v>25</v>
      </c>
      <c r="D575" t="s">
        <v>15</v>
      </c>
      <c r="F575" s="1">
        <v>60</v>
      </c>
      <c r="G575" s="1">
        <f>+G574+E575-F575</f>
        <v>5.0000000000000284</v>
      </c>
      <c r="J575" s="405"/>
      <c r="L575" s="1"/>
    </row>
    <row r="576" spans="1:12">
      <c r="A576" s="30">
        <v>44852</v>
      </c>
      <c r="B576" s="405">
        <v>25639</v>
      </c>
      <c r="C576" s="405" t="s">
        <v>25</v>
      </c>
      <c r="D576" t="s">
        <v>16</v>
      </c>
      <c r="F576" s="1">
        <v>5</v>
      </c>
      <c r="G576" s="1">
        <f>+G575+E576-F576</f>
        <v>2.8421709430404007E-14</v>
      </c>
      <c r="J576" s="405"/>
      <c r="L576" s="1"/>
    </row>
    <row r="577" spans="1:12">
      <c r="A577" s="68">
        <v>44834</v>
      </c>
      <c r="B577" s="404" t="s">
        <v>11</v>
      </c>
      <c r="C577" s="404" t="s">
        <v>250</v>
      </c>
      <c r="D577" t="s">
        <v>13</v>
      </c>
      <c r="E577" s="1">
        <v>137.1</v>
      </c>
      <c r="G577" s="1">
        <f>+G576+E577-F577</f>
        <v>137.10000000000002</v>
      </c>
      <c r="J577" s="405"/>
      <c r="L577" s="1"/>
    </row>
    <row r="578" spans="1:12">
      <c r="A578" s="46"/>
      <c r="B578" s="405"/>
      <c r="C578" s="405"/>
      <c r="D578" t="s">
        <v>14</v>
      </c>
      <c r="E578" s="1">
        <v>26.7</v>
      </c>
      <c r="G578" s="1">
        <f>+G577+E578-F578</f>
        <v>163.80000000000001</v>
      </c>
      <c r="J578" s="404"/>
      <c r="L578" s="1"/>
    </row>
    <row r="579" spans="1:12">
      <c r="A579" s="46"/>
      <c r="B579" s="405"/>
      <c r="C579" s="405"/>
      <c r="D579" t="s">
        <v>15</v>
      </c>
      <c r="E579" s="1">
        <v>60</v>
      </c>
      <c r="G579" s="1">
        <f>+G578+E579-F579</f>
        <v>223.8</v>
      </c>
      <c r="J579" s="405"/>
      <c r="L579" s="1"/>
    </row>
    <row r="580" spans="1:12">
      <c r="A580" s="46"/>
      <c r="B580" s="405"/>
      <c r="C580" s="405"/>
      <c r="D580" t="s">
        <v>16</v>
      </c>
      <c r="E580" s="1">
        <v>5</v>
      </c>
      <c r="G580" s="1">
        <f>+G579+E580-F580</f>
        <v>228.8</v>
      </c>
      <c r="J580" s="405"/>
      <c r="L580" s="1"/>
    </row>
    <row r="581" spans="1:12">
      <c r="A581" s="46">
        <v>44897</v>
      </c>
      <c r="B581" s="405" t="s">
        <v>251</v>
      </c>
      <c r="C581" s="405" t="s">
        <v>250</v>
      </c>
      <c r="D581" t="s">
        <v>13</v>
      </c>
      <c r="F581" s="1">
        <v>137.1</v>
      </c>
      <c r="G581" s="1">
        <f>+G580+E581-F581</f>
        <v>91.700000000000017</v>
      </c>
      <c r="J581" s="405"/>
      <c r="L581" s="1"/>
    </row>
    <row r="582" spans="1:12">
      <c r="A582" s="46">
        <v>44897</v>
      </c>
      <c r="B582" s="405" t="s">
        <v>251</v>
      </c>
      <c r="C582" s="405" t="s">
        <v>250</v>
      </c>
      <c r="D582" t="s">
        <v>14</v>
      </c>
      <c r="F582" s="1">
        <v>26.7</v>
      </c>
      <c r="G582" s="1">
        <f>+G581+E582-F582</f>
        <v>65.000000000000014</v>
      </c>
      <c r="J582" s="405"/>
      <c r="L582" s="1"/>
    </row>
    <row r="583" spans="1:12">
      <c r="A583" s="46">
        <v>44897</v>
      </c>
      <c r="B583" s="405" t="s">
        <v>251</v>
      </c>
      <c r="C583" s="405" t="s">
        <v>250</v>
      </c>
      <c r="D583" t="s">
        <v>15</v>
      </c>
      <c r="F583" s="1">
        <v>60</v>
      </c>
      <c r="G583" s="1">
        <f>+G582+E583-F583</f>
        <v>5.0000000000000142</v>
      </c>
      <c r="J583" s="405"/>
      <c r="L583" s="1"/>
    </row>
    <row r="584" spans="1:12">
      <c r="A584" s="46">
        <v>44897</v>
      </c>
      <c r="B584" s="405" t="s">
        <v>251</v>
      </c>
      <c r="C584" s="405" t="s">
        <v>250</v>
      </c>
      <c r="D584" t="s">
        <v>16</v>
      </c>
      <c r="F584" s="1">
        <v>5</v>
      </c>
      <c r="G584" s="1">
        <f>+G583+E584-F584</f>
        <v>1.4210854715202004E-14</v>
      </c>
      <c r="J584" s="405"/>
      <c r="L584" s="1"/>
    </row>
    <row r="585" spans="1:12">
      <c r="A585" s="68">
        <v>44834</v>
      </c>
      <c r="B585" s="404" t="s">
        <v>11</v>
      </c>
      <c r="C585" s="404" t="s">
        <v>27</v>
      </c>
      <c r="D585" t="s">
        <v>13</v>
      </c>
      <c r="E585" s="1">
        <v>136.69999999999999</v>
      </c>
      <c r="G585" s="1">
        <f>+G584+E585-F585</f>
        <v>136.69999999999999</v>
      </c>
      <c r="J585" s="405"/>
      <c r="L585" s="1"/>
    </row>
    <row r="586" spans="1:12">
      <c r="A586" s="46"/>
      <c r="B586" s="405"/>
      <c r="C586" s="405"/>
      <c r="D586" t="s">
        <v>14</v>
      </c>
      <c r="E586" s="1">
        <v>33.799999999999997</v>
      </c>
      <c r="G586" s="1">
        <f>+G585+E586-F586</f>
        <v>170.5</v>
      </c>
    </row>
    <row r="587" spans="1:12">
      <c r="A587" s="46"/>
      <c r="B587" s="405"/>
      <c r="C587" s="405"/>
      <c r="D587" t="s">
        <v>15</v>
      </c>
      <c r="E587" s="1">
        <v>60</v>
      </c>
      <c r="G587" s="1">
        <f>+G586+E587-F587</f>
        <v>230.5</v>
      </c>
      <c r="L587" s="13"/>
    </row>
    <row r="588" spans="1:12">
      <c r="A588" s="46"/>
      <c r="B588" s="405"/>
      <c r="C588" s="405"/>
      <c r="D588" t="s">
        <v>16</v>
      </c>
      <c r="E588" s="1">
        <v>5</v>
      </c>
      <c r="G588" s="1">
        <f>+G587+E588-F588</f>
        <v>235.5</v>
      </c>
    </row>
    <row r="589" spans="1:12">
      <c r="A589" s="46">
        <v>44897</v>
      </c>
      <c r="B589" s="405" t="s">
        <v>251</v>
      </c>
      <c r="C589" s="405" t="s">
        <v>27</v>
      </c>
      <c r="D589" t="s">
        <v>13</v>
      </c>
      <c r="F589" s="1">
        <v>136.69999999999999</v>
      </c>
      <c r="G589" s="1">
        <f>+G588+E589-F589</f>
        <v>98.800000000000011</v>
      </c>
    </row>
    <row r="590" spans="1:12">
      <c r="A590" s="46">
        <v>44897</v>
      </c>
      <c r="B590" s="405" t="s">
        <v>251</v>
      </c>
      <c r="C590" s="405" t="s">
        <v>27</v>
      </c>
      <c r="D590" t="s">
        <v>14</v>
      </c>
      <c r="F590" s="1">
        <v>33.799999999999997</v>
      </c>
      <c r="G590" s="1">
        <f>+G589+E590-F590</f>
        <v>65.000000000000014</v>
      </c>
    </row>
    <row r="591" spans="1:12">
      <c r="A591" s="46">
        <v>44897</v>
      </c>
      <c r="B591" s="405" t="s">
        <v>251</v>
      </c>
      <c r="C591" s="405" t="s">
        <v>27</v>
      </c>
      <c r="D591" t="s">
        <v>15</v>
      </c>
      <c r="F591" s="1">
        <v>60</v>
      </c>
      <c r="G591" s="1">
        <f>+G590+E591-F591</f>
        <v>5.0000000000000142</v>
      </c>
    </row>
    <row r="592" spans="1:12">
      <c r="A592" s="46">
        <v>44897</v>
      </c>
      <c r="B592" s="405" t="s">
        <v>251</v>
      </c>
      <c r="C592" s="405" t="s">
        <v>27</v>
      </c>
      <c r="D592" t="s">
        <v>16</v>
      </c>
      <c r="F592" s="1">
        <v>5</v>
      </c>
      <c r="G592" s="1">
        <f>+G591+E592-F592</f>
        <v>1.4210854715202004E-14</v>
      </c>
    </row>
    <row r="593" spans="1:11">
      <c r="A593" s="68">
        <v>44895</v>
      </c>
      <c r="B593" s="404" t="s">
        <v>11</v>
      </c>
      <c r="C593" s="404" t="s">
        <v>28</v>
      </c>
      <c r="D593" t="s">
        <v>13</v>
      </c>
      <c r="E593" s="1">
        <v>152.6</v>
      </c>
      <c r="G593" s="1">
        <f>+G592+E593-F593</f>
        <v>152.60000000000002</v>
      </c>
      <c r="J593" t="s">
        <v>252</v>
      </c>
    </row>
    <row r="594" spans="1:11">
      <c r="A594" s="46"/>
      <c r="B594" s="405"/>
      <c r="C594" s="405"/>
      <c r="D594" t="s">
        <v>14</v>
      </c>
      <c r="E594" s="1">
        <v>35.1</v>
      </c>
      <c r="G594" s="1">
        <f>+G593+E594-F594</f>
        <v>187.70000000000002</v>
      </c>
      <c r="I594" s="404" t="s">
        <v>12</v>
      </c>
      <c r="J594" t="s">
        <v>13</v>
      </c>
      <c r="K594" s="189">
        <v>363.7</v>
      </c>
    </row>
    <row r="595" spans="1:11">
      <c r="A595" s="46"/>
      <c r="B595" s="405"/>
      <c r="C595" s="405"/>
      <c r="D595" t="s">
        <v>15</v>
      </c>
      <c r="E595" s="1">
        <v>60</v>
      </c>
      <c r="G595" s="1">
        <f>+G594+E595-F595</f>
        <v>247.70000000000002</v>
      </c>
      <c r="I595" s="405"/>
      <c r="J595" t="s">
        <v>14</v>
      </c>
      <c r="K595" s="189">
        <v>4.4000000000000004</v>
      </c>
    </row>
    <row r="596" spans="1:11">
      <c r="A596" s="46"/>
      <c r="B596" s="405"/>
      <c r="C596" s="405"/>
      <c r="D596" t="s">
        <v>16</v>
      </c>
      <c r="E596" s="1">
        <v>5</v>
      </c>
      <c r="G596" s="1">
        <f>+G595+E596-F596</f>
        <v>252.70000000000002</v>
      </c>
      <c r="I596" s="405"/>
      <c r="J596" t="s">
        <v>15</v>
      </c>
      <c r="K596" s="189">
        <v>60</v>
      </c>
    </row>
    <row r="597" spans="1:11">
      <c r="A597" s="46">
        <v>44936</v>
      </c>
      <c r="B597" s="405" t="s">
        <v>253</v>
      </c>
      <c r="C597" s="405" t="s">
        <v>28</v>
      </c>
      <c r="D597" t="s">
        <v>13</v>
      </c>
      <c r="F597" s="1">
        <v>152.6</v>
      </c>
      <c r="G597" s="1">
        <f>+G596+E597-F597</f>
        <v>100.10000000000002</v>
      </c>
      <c r="J597" t="s">
        <v>16</v>
      </c>
      <c r="K597" s="189">
        <v>5</v>
      </c>
    </row>
    <row r="598" spans="1:11">
      <c r="A598" s="46">
        <v>44936</v>
      </c>
      <c r="B598" s="405" t="s">
        <v>253</v>
      </c>
      <c r="C598" s="405" t="s">
        <v>28</v>
      </c>
      <c r="D598" t="s">
        <v>14</v>
      </c>
      <c r="F598" s="1">
        <v>35.1</v>
      </c>
      <c r="G598" s="1">
        <f>+G597+E598-F598</f>
        <v>65.000000000000028</v>
      </c>
      <c r="I598" s="404" t="s">
        <v>19</v>
      </c>
      <c r="J598" t="s">
        <v>15</v>
      </c>
      <c r="K598" s="189">
        <v>56</v>
      </c>
    </row>
    <row r="599" spans="1:11">
      <c r="A599" s="46">
        <v>44936</v>
      </c>
      <c r="B599" s="405" t="s">
        <v>253</v>
      </c>
      <c r="C599" s="405" t="s">
        <v>28</v>
      </c>
      <c r="D599" t="s">
        <v>15</v>
      </c>
      <c r="F599" s="1">
        <v>60</v>
      </c>
      <c r="G599" s="1">
        <f>+G598+E599-F599</f>
        <v>5.0000000000000284</v>
      </c>
      <c r="J599" t="s">
        <v>16</v>
      </c>
      <c r="K599" s="189">
        <v>5</v>
      </c>
    </row>
    <row r="600" spans="1:11">
      <c r="A600" s="46">
        <v>44936</v>
      </c>
      <c r="B600" s="405" t="s">
        <v>253</v>
      </c>
      <c r="C600" s="405" t="s">
        <v>28</v>
      </c>
      <c r="D600" t="s">
        <v>16</v>
      </c>
      <c r="F600" s="1">
        <v>5</v>
      </c>
      <c r="G600" s="1">
        <f>+G599+E600-F600</f>
        <v>2.8421709430404007E-14</v>
      </c>
      <c r="K600" s="13"/>
    </row>
    <row r="601" spans="1:11">
      <c r="A601" s="68">
        <v>44926</v>
      </c>
      <c r="B601" s="404" t="s">
        <v>11</v>
      </c>
      <c r="C601" s="404" t="s">
        <v>29</v>
      </c>
      <c r="D601" t="s">
        <v>13</v>
      </c>
      <c r="E601" s="1">
        <v>174.4</v>
      </c>
      <c r="G601" s="1">
        <f>+G600+E601-F601</f>
        <v>174.40000000000003</v>
      </c>
      <c r="K601" s="13">
        <f>SUM(K594:K600)</f>
        <v>494.09999999999997</v>
      </c>
    </row>
    <row r="602" spans="1:11">
      <c r="A602" s="46"/>
      <c r="B602" s="405"/>
      <c r="C602" s="405"/>
      <c r="D602" t="s">
        <v>14</v>
      </c>
      <c r="E602" s="1">
        <v>41.1</v>
      </c>
      <c r="G602" s="1">
        <f>+G601+E602-F602</f>
        <v>215.50000000000003</v>
      </c>
    </row>
    <row r="603" spans="1:11">
      <c r="A603" s="46"/>
      <c r="B603" s="405"/>
      <c r="C603" s="405"/>
      <c r="D603" t="s">
        <v>15</v>
      </c>
      <c r="E603" s="1">
        <v>60</v>
      </c>
      <c r="G603" s="1">
        <f>+G602+E603-F603</f>
        <v>275.5</v>
      </c>
    </row>
    <row r="604" spans="1:11">
      <c r="A604" s="46"/>
      <c r="B604" s="405"/>
      <c r="C604" s="405"/>
      <c r="D604" t="s">
        <v>16</v>
      </c>
      <c r="E604" s="1">
        <v>5</v>
      </c>
      <c r="G604" s="1">
        <f>+G603+E604-F604</f>
        <v>280.5</v>
      </c>
      <c r="I604" s="404" t="s">
        <v>12</v>
      </c>
      <c r="J604" t="s">
        <v>13</v>
      </c>
      <c r="K604" s="189">
        <v>158</v>
      </c>
    </row>
    <row r="605" spans="1:11">
      <c r="A605" s="46">
        <v>44966</v>
      </c>
      <c r="B605" s="405" t="s">
        <v>254</v>
      </c>
      <c r="C605" s="405" t="s">
        <v>29</v>
      </c>
      <c r="D605" t="s">
        <v>13</v>
      </c>
      <c r="F605" s="1">
        <v>174.4</v>
      </c>
      <c r="G605" s="1">
        <f>+G604+E605-F605</f>
        <v>106.1</v>
      </c>
      <c r="I605" s="405"/>
      <c r="J605" t="s">
        <v>14</v>
      </c>
      <c r="K605" s="189">
        <v>25.3</v>
      </c>
    </row>
    <row r="606" spans="1:11">
      <c r="A606" s="46">
        <v>44966</v>
      </c>
      <c r="B606" s="405" t="s">
        <v>254</v>
      </c>
      <c r="C606" s="405" t="s">
        <v>29</v>
      </c>
      <c r="D606" t="s">
        <v>14</v>
      </c>
      <c r="F606" s="1">
        <v>41.1</v>
      </c>
      <c r="G606" s="1">
        <f>+G605+E606-F606</f>
        <v>65</v>
      </c>
      <c r="I606" s="405"/>
      <c r="J606" t="s">
        <v>15</v>
      </c>
      <c r="K606" s="189">
        <v>60</v>
      </c>
    </row>
    <row r="607" spans="1:11">
      <c r="A607" s="46">
        <v>44966</v>
      </c>
      <c r="B607" s="405" t="s">
        <v>254</v>
      </c>
      <c r="C607" s="405" t="s">
        <v>29</v>
      </c>
      <c r="D607" t="s">
        <v>15</v>
      </c>
      <c r="F607" s="1">
        <v>60</v>
      </c>
      <c r="G607" s="1">
        <f>+G606+E607-F607</f>
        <v>5</v>
      </c>
      <c r="I607" s="405"/>
      <c r="J607" t="s">
        <v>16</v>
      </c>
      <c r="K607" s="189">
        <v>5</v>
      </c>
    </row>
    <row r="608" spans="1:11">
      <c r="A608" s="46">
        <v>44966</v>
      </c>
      <c r="B608" s="405" t="s">
        <v>254</v>
      </c>
      <c r="C608" s="405" t="s">
        <v>29</v>
      </c>
      <c r="D608" t="s">
        <v>16</v>
      </c>
      <c r="F608" s="1">
        <v>5</v>
      </c>
      <c r="G608" s="1">
        <f>+G607+E608-F608</f>
        <v>0</v>
      </c>
      <c r="I608" s="404" t="s">
        <v>19</v>
      </c>
      <c r="J608" t="s">
        <v>15</v>
      </c>
      <c r="K608" s="189">
        <v>56</v>
      </c>
    </row>
    <row r="609" spans="1:12">
      <c r="A609" s="68">
        <v>44926</v>
      </c>
      <c r="B609" s="404" t="s">
        <v>11</v>
      </c>
      <c r="C609" s="404" t="s">
        <v>12</v>
      </c>
      <c r="D609" t="s">
        <v>13</v>
      </c>
      <c r="E609" s="189">
        <v>158</v>
      </c>
      <c r="G609" s="1">
        <f>+G608+E609-F609</f>
        <v>158</v>
      </c>
      <c r="J609" t="s">
        <v>16</v>
      </c>
      <c r="K609" s="189">
        <v>5</v>
      </c>
    </row>
    <row r="610" spans="1:12">
      <c r="A610" s="46"/>
      <c r="B610" s="405"/>
      <c r="C610" s="405"/>
      <c r="D610" t="s">
        <v>14</v>
      </c>
      <c r="E610" s="189">
        <v>25.3</v>
      </c>
      <c r="G610" s="1">
        <f>+G609+E610-F610</f>
        <v>183.3</v>
      </c>
    </row>
    <row r="611" spans="1:12">
      <c r="A611" s="46"/>
      <c r="B611" s="405"/>
      <c r="C611" s="405"/>
      <c r="D611" t="s">
        <v>15</v>
      </c>
      <c r="E611" s="189">
        <v>60</v>
      </c>
      <c r="G611" s="1">
        <f>+G610+E611-F611</f>
        <v>243.3</v>
      </c>
    </row>
    <row r="612" spans="1:12">
      <c r="A612" s="46"/>
      <c r="B612" s="405"/>
      <c r="C612" s="405"/>
      <c r="D612" t="s">
        <v>16</v>
      </c>
      <c r="E612" s="189">
        <v>5</v>
      </c>
      <c r="G612" s="1">
        <f>+G611+E612-F612</f>
        <v>248.3</v>
      </c>
      <c r="K612" s="29">
        <f>SUM(K604:K611)</f>
        <v>309.3</v>
      </c>
    </row>
    <row r="613" spans="1:12">
      <c r="A613" s="46">
        <v>44992</v>
      </c>
      <c r="B613" s="405">
        <v>26488</v>
      </c>
      <c r="C613" s="405" t="s">
        <v>12</v>
      </c>
      <c r="D613" t="s">
        <v>13</v>
      </c>
      <c r="E613" s="189"/>
      <c r="F613" s="189">
        <v>158</v>
      </c>
      <c r="G613" s="1">
        <f>+G612+E613-F613</f>
        <v>90.300000000000011</v>
      </c>
      <c r="K613" s="29"/>
    </row>
    <row r="614" spans="1:12">
      <c r="A614" s="46">
        <v>44992</v>
      </c>
      <c r="B614" s="405">
        <v>26488</v>
      </c>
      <c r="C614" s="405" t="s">
        <v>12</v>
      </c>
      <c r="D614" t="s">
        <v>14</v>
      </c>
      <c r="E614" s="189"/>
      <c r="F614" s="189">
        <v>25.3</v>
      </c>
      <c r="G614" s="1">
        <f>+G613+E614-F614</f>
        <v>65.000000000000014</v>
      </c>
      <c r="K614" s="29"/>
    </row>
    <row r="615" spans="1:12">
      <c r="A615" s="46">
        <v>44992</v>
      </c>
      <c r="B615" s="405">
        <v>26488</v>
      </c>
      <c r="C615" s="405" t="s">
        <v>12</v>
      </c>
      <c r="D615" t="s">
        <v>15</v>
      </c>
      <c r="E615" s="189"/>
      <c r="F615" s="189">
        <v>60</v>
      </c>
      <c r="G615" s="1">
        <f>+G614+E615-F615</f>
        <v>5.0000000000000142</v>
      </c>
      <c r="K615" s="29"/>
    </row>
    <row r="616" spans="1:12">
      <c r="A616" s="46">
        <v>44992</v>
      </c>
      <c r="B616" s="405">
        <v>26488</v>
      </c>
      <c r="C616" s="405" t="s">
        <v>12</v>
      </c>
      <c r="D616" t="s">
        <v>16</v>
      </c>
      <c r="E616" s="189"/>
      <c r="F616" s="189">
        <v>5</v>
      </c>
      <c r="G616" s="1">
        <f>+G615+E616-F616</f>
        <v>1.4210854715202004E-14</v>
      </c>
      <c r="K616" s="29"/>
    </row>
    <row r="617" spans="1:12">
      <c r="A617" s="68">
        <v>44926</v>
      </c>
      <c r="B617" s="404" t="s">
        <v>11</v>
      </c>
      <c r="C617" s="404" t="s">
        <v>19</v>
      </c>
      <c r="D617" t="s">
        <v>13</v>
      </c>
      <c r="E617" s="189">
        <v>172.3</v>
      </c>
      <c r="G617" s="1">
        <f>+G616+E617-F617</f>
        <v>172.3</v>
      </c>
    </row>
    <row r="618" spans="1:12">
      <c r="A618" s="46"/>
      <c r="B618" s="405"/>
      <c r="C618" s="405"/>
      <c r="D618" t="s">
        <v>14</v>
      </c>
      <c r="E618" s="189">
        <v>19.8</v>
      </c>
      <c r="G618" s="1">
        <f>+G617+E618-F618</f>
        <v>192.10000000000002</v>
      </c>
      <c r="L618" s="29">
        <f>K601+K612</f>
        <v>803.4</v>
      </c>
    </row>
    <row r="619" spans="1:12">
      <c r="A619" s="46"/>
      <c r="B619" s="405"/>
      <c r="C619" s="405"/>
      <c r="D619" t="s">
        <v>15</v>
      </c>
      <c r="E619" s="189">
        <v>56</v>
      </c>
      <c r="G619" s="1">
        <f>+G618+E619-F619</f>
        <v>248.10000000000002</v>
      </c>
    </row>
    <row r="620" spans="1:12">
      <c r="A620" s="46"/>
      <c r="B620" s="405"/>
      <c r="C620" s="405"/>
      <c r="D620" t="s">
        <v>16</v>
      </c>
      <c r="E620" s="189">
        <v>5</v>
      </c>
      <c r="G620" s="1">
        <f t="shared" ref="G620:G678" si="10">+G619+E620-F620</f>
        <v>253.10000000000002</v>
      </c>
    </row>
    <row r="621" spans="1:12">
      <c r="A621" s="46">
        <v>44992</v>
      </c>
      <c r="B621" s="405">
        <v>26488</v>
      </c>
      <c r="C621" s="405" t="s">
        <v>19</v>
      </c>
      <c r="D621" t="s">
        <v>15</v>
      </c>
      <c r="F621" s="1">
        <v>56</v>
      </c>
      <c r="G621" s="1">
        <f t="shared" si="10"/>
        <v>197.10000000000002</v>
      </c>
    </row>
    <row r="622" spans="1:12">
      <c r="A622" s="46">
        <v>44992</v>
      </c>
      <c r="B622" s="405">
        <v>26488</v>
      </c>
      <c r="C622" s="405" t="s">
        <v>19</v>
      </c>
      <c r="D622" t="s">
        <v>16</v>
      </c>
      <c r="F622" s="1">
        <v>5</v>
      </c>
      <c r="G622" s="1">
        <f t="shared" si="10"/>
        <v>192.10000000000002</v>
      </c>
      <c r="I622" s="215" t="s">
        <v>255</v>
      </c>
      <c r="J622" s="216" t="s">
        <v>256</v>
      </c>
    </row>
    <row r="623" spans="1:12">
      <c r="A623" s="46">
        <v>45008</v>
      </c>
      <c r="B623" s="405">
        <v>26620</v>
      </c>
      <c r="C623" s="405" t="s">
        <v>19</v>
      </c>
      <c r="D623" t="s">
        <v>13</v>
      </c>
      <c r="F623" s="189">
        <v>172.3</v>
      </c>
      <c r="G623" s="1">
        <f t="shared" si="10"/>
        <v>19.800000000000011</v>
      </c>
    </row>
    <row r="624" spans="1:12">
      <c r="A624" s="46">
        <v>45008</v>
      </c>
      <c r="B624" s="405">
        <v>26620</v>
      </c>
      <c r="C624" s="405" t="s">
        <v>19</v>
      </c>
      <c r="D624" t="s">
        <v>14</v>
      </c>
      <c r="F624" s="189">
        <v>19.8</v>
      </c>
      <c r="G624" s="1">
        <f t="shared" si="10"/>
        <v>0</v>
      </c>
    </row>
    <row r="625" spans="1:7">
      <c r="A625" s="68">
        <v>44926</v>
      </c>
      <c r="B625" s="404" t="s">
        <v>11</v>
      </c>
      <c r="C625" s="404" t="s">
        <v>20</v>
      </c>
      <c r="D625" t="s">
        <v>13</v>
      </c>
      <c r="E625" s="1">
        <v>164.6</v>
      </c>
      <c r="G625" s="1">
        <f t="shared" si="10"/>
        <v>164.6</v>
      </c>
    </row>
    <row r="626" spans="1:7">
      <c r="A626" s="46"/>
      <c r="B626" s="405"/>
      <c r="C626" s="405"/>
      <c r="D626" t="s">
        <v>14</v>
      </c>
      <c r="E626" s="1">
        <v>26.6</v>
      </c>
      <c r="G626" s="1">
        <f t="shared" si="10"/>
        <v>191.2</v>
      </c>
    </row>
    <row r="627" spans="1:7">
      <c r="A627" s="46"/>
      <c r="B627" s="405"/>
      <c r="C627" s="405"/>
      <c r="D627" t="s">
        <v>15</v>
      </c>
      <c r="E627" s="1">
        <v>60</v>
      </c>
      <c r="G627" s="1">
        <f t="shared" si="10"/>
        <v>251.2</v>
      </c>
    </row>
    <row r="628" spans="1:7">
      <c r="A628" s="46"/>
      <c r="B628" s="405"/>
      <c r="C628" s="405"/>
      <c r="D628" t="s">
        <v>16</v>
      </c>
      <c r="E628" s="1">
        <v>5</v>
      </c>
      <c r="G628" s="1">
        <f t="shared" si="10"/>
        <v>256.2</v>
      </c>
    </row>
    <row r="629" spans="1:7">
      <c r="A629" s="46">
        <v>45063</v>
      </c>
      <c r="B629" s="405">
        <v>26864</v>
      </c>
      <c r="C629" s="405" t="s">
        <v>20</v>
      </c>
      <c r="D629" t="s">
        <v>13</v>
      </c>
      <c r="F629" s="1">
        <v>164.6</v>
      </c>
      <c r="G629" s="1">
        <f t="shared" si="10"/>
        <v>91.6</v>
      </c>
    </row>
    <row r="630" spans="1:7">
      <c r="A630" s="46">
        <v>45063</v>
      </c>
      <c r="B630" s="405">
        <v>26864</v>
      </c>
      <c r="C630" s="405" t="s">
        <v>20</v>
      </c>
      <c r="D630" t="s">
        <v>14</v>
      </c>
      <c r="F630" s="1">
        <v>26.6</v>
      </c>
      <c r="G630" s="1">
        <f t="shared" si="10"/>
        <v>65</v>
      </c>
    </row>
    <row r="631" spans="1:7">
      <c r="A631" s="46">
        <v>45063</v>
      </c>
      <c r="B631" s="405">
        <v>26864</v>
      </c>
      <c r="C631" s="405" t="s">
        <v>20</v>
      </c>
      <c r="D631" t="s">
        <v>15</v>
      </c>
      <c r="F631" s="1">
        <v>60</v>
      </c>
      <c r="G631" s="1">
        <f t="shared" si="10"/>
        <v>5</v>
      </c>
    </row>
    <row r="632" spans="1:7">
      <c r="A632" s="46">
        <v>45063</v>
      </c>
      <c r="B632" s="405">
        <v>26864</v>
      </c>
      <c r="C632" s="405" t="s">
        <v>20</v>
      </c>
      <c r="D632" t="s">
        <v>16</v>
      </c>
      <c r="F632" s="1">
        <v>5</v>
      </c>
      <c r="G632" s="1">
        <f t="shared" si="10"/>
        <v>0</v>
      </c>
    </row>
    <row r="633" spans="1:7">
      <c r="A633" s="68">
        <v>45046</v>
      </c>
      <c r="B633" s="404" t="s">
        <v>11</v>
      </c>
      <c r="C633" s="404" t="s">
        <v>21</v>
      </c>
      <c r="D633" t="s">
        <v>13</v>
      </c>
      <c r="E633" s="217">
        <v>172.3</v>
      </c>
      <c r="G633" s="1">
        <f t="shared" si="10"/>
        <v>172.3</v>
      </c>
    </row>
    <row r="634" spans="1:7">
      <c r="A634" s="46"/>
      <c r="B634" s="405"/>
      <c r="C634" s="405"/>
      <c r="D634" t="s">
        <v>14</v>
      </c>
      <c r="E634" s="217">
        <v>24.6</v>
      </c>
      <c r="G634" s="1">
        <f t="shared" si="10"/>
        <v>196.9</v>
      </c>
    </row>
    <row r="635" spans="1:7">
      <c r="A635" s="46"/>
      <c r="B635" s="405"/>
      <c r="C635" s="405"/>
      <c r="D635" t="s">
        <v>15</v>
      </c>
      <c r="E635" s="217">
        <v>60</v>
      </c>
      <c r="G635" s="1">
        <f t="shared" si="10"/>
        <v>256.89999999999998</v>
      </c>
    </row>
    <row r="636" spans="1:7">
      <c r="A636" s="46"/>
      <c r="B636" s="405"/>
      <c r="C636" s="405"/>
      <c r="D636" t="s">
        <v>16</v>
      </c>
      <c r="E636" s="217">
        <v>5</v>
      </c>
      <c r="G636" s="1">
        <f t="shared" si="10"/>
        <v>261.89999999999998</v>
      </c>
    </row>
    <row r="637" spans="1:7">
      <c r="A637" s="30">
        <v>45110</v>
      </c>
      <c r="B637" s="405">
        <v>27028</v>
      </c>
      <c r="C637" s="405" t="s">
        <v>21</v>
      </c>
      <c r="D637" t="s">
        <v>13</v>
      </c>
      <c r="F637" s="1">
        <v>172.3</v>
      </c>
      <c r="G637" s="1">
        <f t="shared" si="10"/>
        <v>89.599999999999966</v>
      </c>
    </row>
    <row r="638" spans="1:7">
      <c r="A638" s="30">
        <v>45110</v>
      </c>
      <c r="B638" s="405">
        <v>27028</v>
      </c>
      <c r="C638" s="405" t="s">
        <v>21</v>
      </c>
      <c r="D638" t="s">
        <v>14</v>
      </c>
      <c r="F638" s="1">
        <v>24.6</v>
      </c>
      <c r="G638" s="1">
        <f t="shared" si="10"/>
        <v>64.999999999999972</v>
      </c>
    </row>
    <row r="639" spans="1:7">
      <c r="A639" s="30">
        <v>45110</v>
      </c>
      <c r="B639" s="405">
        <v>27028</v>
      </c>
      <c r="C639" s="405" t="s">
        <v>21</v>
      </c>
      <c r="D639" t="s">
        <v>15</v>
      </c>
      <c r="F639" s="1">
        <v>60</v>
      </c>
      <c r="G639" s="1">
        <f t="shared" si="10"/>
        <v>4.9999999999999716</v>
      </c>
    </row>
    <row r="640" spans="1:7">
      <c r="A640" s="30">
        <v>45110</v>
      </c>
      <c r="B640" s="405">
        <v>27028</v>
      </c>
      <c r="C640" s="405" t="s">
        <v>21</v>
      </c>
      <c r="D640" t="s">
        <v>16</v>
      </c>
      <c r="F640" s="1">
        <v>5</v>
      </c>
      <c r="G640" s="1">
        <f t="shared" si="10"/>
        <v>-2.8421709430404007E-14</v>
      </c>
    </row>
    <row r="641" spans="1:14">
      <c r="A641" s="68">
        <v>45077</v>
      </c>
      <c r="B641" s="404" t="s">
        <v>11</v>
      </c>
      <c r="C641" s="404" t="s">
        <v>22</v>
      </c>
      <c r="D641" t="s">
        <v>13</v>
      </c>
      <c r="E641" s="217">
        <v>159.30000000000001</v>
      </c>
      <c r="G641" s="1">
        <f t="shared" si="10"/>
        <v>159.29999999999998</v>
      </c>
    </row>
    <row r="642" spans="1:14">
      <c r="A642" s="46"/>
      <c r="B642" s="405"/>
      <c r="C642" s="405"/>
      <c r="D642" t="s">
        <v>14</v>
      </c>
      <c r="E642" s="217">
        <v>18.899999999999999</v>
      </c>
      <c r="G642" s="1">
        <f t="shared" si="10"/>
        <v>178.2</v>
      </c>
      <c r="L642" s="404" t="s">
        <v>21</v>
      </c>
      <c r="M642" t="s">
        <v>13</v>
      </c>
      <c r="N642" s="217">
        <v>172.3</v>
      </c>
    </row>
    <row r="643" spans="1:14">
      <c r="A643" s="46"/>
      <c r="B643" s="405"/>
      <c r="C643" s="405"/>
      <c r="D643" t="s">
        <v>15</v>
      </c>
      <c r="E643" s="217">
        <v>60</v>
      </c>
      <c r="G643" s="1">
        <f t="shared" si="10"/>
        <v>238.2</v>
      </c>
      <c r="L643" s="405"/>
      <c r="M643" t="s">
        <v>14</v>
      </c>
      <c r="N643" s="217">
        <v>24.6</v>
      </c>
    </row>
    <row r="644" spans="1:14">
      <c r="A644" s="46"/>
      <c r="B644" s="405"/>
      <c r="C644" s="405"/>
      <c r="D644" t="s">
        <v>16</v>
      </c>
      <c r="E644" s="217">
        <v>5</v>
      </c>
      <c r="G644" s="1">
        <f t="shared" si="10"/>
        <v>243.2</v>
      </c>
      <c r="L644" s="405"/>
      <c r="M644" t="s">
        <v>15</v>
      </c>
      <c r="N644" s="217">
        <v>60</v>
      </c>
    </row>
    <row r="645" spans="1:14">
      <c r="A645" s="46"/>
      <c r="B645" s="405"/>
      <c r="C645" s="405"/>
      <c r="D645" s="217" t="s">
        <v>66</v>
      </c>
      <c r="E645" s="13">
        <v>10</v>
      </c>
      <c r="G645" s="1">
        <f t="shared" si="10"/>
        <v>253.2</v>
      </c>
      <c r="L645" s="405"/>
      <c r="M645" t="s">
        <v>16</v>
      </c>
      <c r="N645" s="217">
        <v>5</v>
      </c>
    </row>
    <row r="646" spans="1:14">
      <c r="A646" s="30">
        <v>45110</v>
      </c>
      <c r="B646" s="405">
        <v>27029</v>
      </c>
      <c r="C646" s="405" t="s">
        <v>22</v>
      </c>
      <c r="D646" t="s">
        <v>13</v>
      </c>
      <c r="F646" s="1">
        <v>159.30000000000001</v>
      </c>
      <c r="G646" s="1">
        <f t="shared" si="10"/>
        <v>93.899999999999977</v>
      </c>
      <c r="L646" s="404" t="s">
        <v>22</v>
      </c>
      <c r="M646" t="s">
        <v>13</v>
      </c>
      <c r="N646" s="217">
        <v>159.30000000000001</v>
      </c>
    </row>
    <row r="647" spans="1:14">
      <c r="A647" s="30">
        <v>45110</v>
      </c>
      <c r="B647" s="405">
        <v>27029</v>
      </c>
      <c r="C647" s="405" t="s">
        <v>22</v>
      </c>
      <c r="D647" t="s">
        <v>14</v>
      </c>
      <c r="F647" s="1">
        <v>18.899999999999999</v>
      </c>
      <c r="G647" s="1">
        <f t="shared" si="10"/>
        <v>74.999999999999972</v>
      </c>
      <c r="L647" s="405"/>
      <c r="M647" t="s">
        <v>14</v>
      </c>
      <c r="N647" s="217">
        <v>18.899999999999999</v>
      </c>
    </row>
    <row r="648" spans="1:14">
      <c r="A648" s="30">
        <v>45110</v>
      </c>
      <c r="B648" s="405">
        <v>27029</v>
      </c>
      <c r="C648" s="405" t="s">
        <v>22</v>
      </c>
      <c r="D648" t="s">
        <v>15</v>
      </c>
      <c r="F648" s="1">
        <v>60</v>
      </c>
      <c r="G648" s="1">
        <f t="shared" si="10"/>
        <v>14.999999999999972</v>
      </c>
      <c r="L648" s="405"/>
      <c r="M648" t="s">
        <v>15</v>
      </c>
      <c r="N648" s="217">
        <v>60</v>
      </c>
    </row>
    <row r="649" spans="1:14">
      <c r="A649" s="30">
        <v>45110</v>
      </c>
      <c r="B649" s="405">
        <v>27029</v>
      </c>
      <c r="C649" s="405" t="s">
        <v>22</v>
      </c>
      <c r="D649" t="s">
        <v>16</v>
      </c>
      <c r="F649" s="1">
        <v>5</v>
      </c>
      <c r="G649" s="1">
        <f t="shared" si="10"/>
        <v>9.9999999999999716</v>
      </c>
      <c r="L649" s="405"/>
      <c r="M649" t="s">
        <v>16</v>
      </c>
      <c r="N649" s="217">
        <v>5</v>
      </c>
    </row>
    <row r="650" spans="1:14">
      <c r="A650" s="30">
        <v>45110</v>
      </c>
      <c r="B650" s="405">
        <v>27029</v>
      </c>
      <c r="C650" s="405" t="s">
        <v>22</v>
      </c>
      <c r="D650" t="s">
        <v>113</v>
      </c>
      <c r="F650" s="1">
        <v>10</v>
      </c>
      <c r="G650" s="1">
        <f t="shared" si="10"/>
        <v>-2.8421709430404007E-14</v>
      </c>
      <c r="L650" s="405"/>
      <c r="M650" s="217" t="s">
        <v>66</v>
      </c>
      <c r="N650" s="13">
        <v>10</v>
      </c>
    </row>
    <row r="651" spans="1:14">
      <c r="A651" s="68">
        <v>45107</v>
      </c>
      <c r="B651" s="404" t="s">
        <v>11</v>
      </c>
      <c r="C651" s="404" t="s">
        <v>23</v>
      </c>
      <c r="D651" t="s">
        <v>13</v>
      </c>
      <c r="E651" s="217">
        <v>162.19999999999999</v>
      </c>
      <c r="G651" s="1">
        <f t="shared" si="10"/>
        <v>162.19999999999996</v>
      </c>
      <c r="N651" s="40">
        <f>SUM(N642:N650)</f>
        <v>515.09999999999991</v>
      </c>
    </row>
    <row r="652" spans="1:14">
      <c r="A652" s="46"/>
      <c r="B652" s="405"/>
      <c r="C652" s="405"/>
      <c r="D652" t="s">
        <v>14</v>
      </c>
      <c r="E652" s="217">
        <v>27.2</v>
      </c>
      <c r="G652" s="1">
        <f t="shared" si="10"/>
        <v>189.39999999999995</v>
      </c>
    </row>
    <row r="653" spans="1:14">
      <c r="A653" s="46"/>
      <c r="B653" s="405"/>
      <c r="C653" s="405"/>
      <c r="D653" t="s">
        <v>15</v>
      </c>
      <c r="E653" s="217">
        <v>60</v>
      </c>
      <c r="G653" s="1">
        <f t="shared" si="10"/>
        <v>249.39999999999995</v>
      </c>
    </row>
    <row r="654" spans="1:14">
      <c r="A654" s="46"/>
      <c r="B654" s="405"/>
      <c r="C654" s="405"/>
      <c r="D654" t="s">
        <v>16</v>
      </c>
      <c r="E654" s="217">
        <v>5</v>
      </c>
      <c r="G654" s="1">
        <f t="shared" si="10"/>
        <v>254.39999999999995</v>
      </c>
    </row>
    <row r="655" spans="1:14">
      <c r="A655" s="46">
        <v>45175</v>
      </c>
      <c r="B655" s="405">
        <v>27412</v>
      </c>
      <c r="C655" s="405" t="s">
        <v>23</v>
      </c>
      <c r="D655" t="s">
        <v>13</v>
      </c>
      <c r="E655" s="217"/>
      <c r="F655" s="217">
        <v>162.19999999999999</v>
      </c>
      <c r="G655" s="1">
        <f t="shared" si="10"/>
        <v>92.19999999999996</v>
      </c>
    </row>
    <row r="656" spans="1:14">
      <c r="A656" s="46">
        <v>45175</v>
      </c>
      <c r="B656" s="405">
        <v>27412</v>
      </c>
      <c r="C656" s="405" t="s">
        <v>23</v>
      </c>
      <c r="D656" t="s">
        <v>14</v>
      </c>
      <c r="E656" s="217"/>
      <c r="F656" s="217">
        <v>27.2</v>
      </c>
      <c r="G656" s="1">
        <f t="shared" si="10"/>
        <v>64.999999999999957</v>
      </c>
    </row>
    <row r="657" spans="1:14">
      <c r="A657" s="46">
        <v>45175</v>
      </c>
      <c r="B657" s="405">
        <v>27412</v>
      </c>
      <c r="C657" s="405" t="s">
        <v>23</v>
      </c>
      <c r="D657" t="s">
        <v>15</v>
      </c>
      <c r="E657" s="217"/>
      <c r="F657" s="217">
        <v>60</v>
      </c>
      <c r="G657" s="1">
        <f t="shared" si="10"/>
        <v>4.9999999999999574</v>
      </c>
    </row>
    <row r="658" spans="1:14">
      <c r="A658" s="46">
        <v>45175</v>
      </c>
      <c r="B658" s="405">
        <v>27412</v>
      </c>
      <c r="C658" s="405" t="s">
        <v>23</v>
      </c>
      <c r="D658" t="s">
        <v>16</v>
      </c>
      <c r="E658" s="217"/>
      <c r="F658" s="217">
        <v>5</v>
      </c>
      <c r="G658" s="1">
        <f t="shared" si="10"/>
        <v>-4.2632564145606011E-14</v>
      </c>
    </row>
    <row r="659" spans="1:14">
      <c r="A659" s="32">
        <v>45138</v>
      </c>
      <c r="B659" s="404" t="s">
        <v>11</v>
      </c>
      <c r="C659" s="404" t="s">
        <v>24</v>
      </c>
      <c r="D659" t="s">
        <v>13</v>
      </c>
      <c r="E659" s="217">
        <v>152.80000000000001</v>
      </c>
      <c r="G659" s="1">
        <f t="shared" si="10"/>
        <v>152.79999999999995</v>
      </c>
    </row>
    <row r="660" spans="1:14">
      <c r="B660" s="405"/>
      <c r="C660" s="405"/>
      <c r="D660" t="s">
        <v>14</v>
      </c>
      <c r="E660" s="217">
        <v>19</v>
      </c>
      <c r="G660" s="1">
        <f t="shared" si="10"/>
        <v>171.79999999999995</v>
      </c>
      <c r="I660" s="404"/>
      <c r="K660" s="217"/>
    </row>
    <row r="661" spans="1:14">
      <c r="B661" s="405"/>
      <c r="C661" s="405"/>
      <c r="D661" t="s">
        <v>15</v>
      </c>
      <c r="E661" s="217">
        <v>60</v>
      </c>
      <c r="G661" s="1">
        <f t="shared" si="10"/>
        <v>231.79999999999995</v>
      </c>
      <c r="I661" s="404" t="s">
        <v>41</v>
      </c>
      <c r="J661" t="s">
        <v>13</v>
      </c>
      <c r="K661" s="217">
        <v>145.5</v>
      </c>
    </row>
    <row r="662" spans="1:14">
      <c r="B662" s="405"/>
      <c r="C662" s="405"/>
      <c r="D662" t="s">
        <v>16</v>
      </c>
      <c r="E662" s="217">
        <v>5</v>
      </c>
      <c r="G662" s="1">
        <f t="shared" si="10"/>
        <v>236.79999999999995</v>
      </c>
      <c r="I662" s="405"/>
      <c r="J662" t="s">
        <v>14</v>
      </c>
      <c r="K662" s="217">
        <v>21.7</v>
      </c>
    </row>
    <row r="663" spans="1:14">
      <c r="B663" s="405"/>
      <c r="C663" s="405"/>
      <c r="D663" t="s">
        <v>145</v>
      </c>
      <c r="E663" s="217">
        <v>102.5</v>
      </c>
      <c r="G663" s="1">
        <f t="shared" si="10"/>
        <v>339.29999999999995</v>
      </c>
      <c r="I663" s="405"/>
      <c r="J663" t="s">
        <v>15</v>
      </c>
      <c r="K663" s="217">
        <v>60</v>
      </c>
    </row>
    <row r="664" spans="1:14">
      <c r="A664" s="46">
        <v>45175</v>
      </c>
      <c r="B664" s="405">
        <v>27412</v>
      </c>
      <c r="C664" s="405" t="s">
        <v>24</v>
      </c>
      <c r="D664" t="s">
        <v>13</v>
      </c>
      <c r="F664" s="217">
        <v>152.80000000000001</v>
      </c>
      <c r="G664" s="1">
        <f t="shared" si="10"/>
        <v>186.49999999999994</v>
      </c>
      <c r="I664" s="405"/>
      <c r="J664" t="s">
        <v>16</v>
      </c>
      <c r="K664" s="217">
        <v>5</v>
      </c>
    </row>
    <row r="665" spans="1:14">
      <c r="A665" s="46">
        <v>45175</v>
      </c>
      <c r="B665" s="405">
        <v>27412</v>
      </c>
      <c r="C665" s="405" t="s">
        <v>24</v>
      </c>
      <c r="D665" t="s">
        <v>14</v>
      </c>
      <c r="F665" s="217">
        <v>19</v>
      </c>
      <c r="G665" s="1">
        <f t="shared" si="10"/>
        <v>167.49999999999994</v>
      </c>
      <c r="K665" s="29">
        <f>SUM(K661:K664)</f>
        <v>232.2</v>
      </c>
      <c r="L665">
        <v>455.4</v>
      </c>
    </row>
    <row r="666" spans="1:14">
      <c r="A666" s="46">
        <v>45175</v>
      </c>
      <c r="B666" s="405">
        <v>27412</v>
      </c>
      <c r="C666" s="405" t="s">
        <v>24</v>
      </c>
      <c r="D666" t="s">
        <v>15</v>
      </c>
      <c r="F666" s="217">
        <v>60</v>
      </c>
      <c r="G666" s="1">
        <f t="shared" si="10"/>
        <v>107.49999999999994</v>
      </c>
      <c r="M666" s="29">
        <f>L665+K665</f>
        <v>687.59999999999991</v>
      </c>
      <c r="N666" s="29">
        <f>700-M666</f>
        <v>12.400000000000091</v>
      </c>
    </row>
    <row r="667" spans="1:14">
      <c r="A667" s="46">
        <v>45175</v>
      </c>
      <c r="B667" s="405">
        <v>27412</v>
      </c>
      <c r="C667" s="405" t="s">
        <v>24</v>
      </c>
      <c r="D667" t="s">
        <v>16</v>
      </c>
      <c r="F667" s="217">
        <v>5</v>
      </c>
      <c r="G667" s="1">
        <f t="shared" si="10"/>
        <v>102.49999999999994</v>
      </c>
    </row>
    <row r="668" spans="1:14">
      <c r="A668" s="46"/>
      <c r="B668" s="405" t="s">
        <v>129</v>
      </c>
      <c r="C668" s="405" t="s">
        <v>24</v>
      </c>
      <c r="D668" t="s">
        <v>145</v>
      </c>
      <c r="F668" s="217">
        <v>102.5</v>
      </c>
      <c r="G668" s="1">
        <f t="shared" si="10"/>
        <v>0</v>
      </c>
    </row>
    <row r="669" spans="1:14">
      <c r="A669" s="32">
        <v>45169</v>
      </c>
      <c r="B669" s="404" t="s">
        <v>11</v>
      </c>
      <c r="C669" s="404" t="s">
        <v>25</v>
      </c>
      <c r="D669" t="s">
        <v>13</v>
      </c>
      <c r="E669" s="217">
        <v>146.19999999999999</v>
      </c>
      <c r="G669" s="1">
        <f t="shared" si="10"/>
        <v>146.19999999999999</v>
      </c>
      <c r="K669" s="404"/>
      <c r="M669" s="217"/>
    </row>
    <row r="670" spans="1:14">
      <c r="B670" s="405"/>
      <c r="C670" s="405"/>
      <c r="D670" t="s">
        <v>14</v>
      </c>
      <c r="E670" s="217">
        <v>36.9</v>
      </c>
      <c r="G670" s="1">
        <f t="shared" si="10"/>
        <v>183.1</v>
      </c>
      <c r="K670" s="405"/>
      <c r="M670" s="217"/>
    </row>
    <row r="671" spans="1:14">
      <c r="B671" s="405"/>
      <c r="C671" s="405"/>
      <c r="D671" t="s">
        <v>15</v>
      </c>
      <c r="E671" s="217">
        <v>60</v>
      </c>
      <c r="G671" s="1">
        <f t="shared" si="10"/>
        <v>243.1</v>
      </c>
      <c r="K671" s="405"/>
      <c r="M671" s="217"/>
    </row>
    <row r="672" spans="1:14">
      <c r="B672" s="405"/>
      <c r="C672" s="405"/>
      <c r="D672" t="s">
        <v>16</v>
      </c>
      <c r="E672" s="217">
        <v>5</v>
      </c>
      <c r="G672" s="1">
        <f t="shared" si="10"/>
        <v>248.1</v>
      </c>
      <c r="K672" s="405"/>
      <c r="M672" s="217"/>
    </row>
    <row r="673" spans="1:14">
      <c r="A673" s="30">
        <v>45201</v>
      </c>
      <c r="B673" s="405">
        <v>27553</v>
      </c>
      <c r="C673" s="405" t="s">
        <v>25</v>
      </c>
      <c r="D673" t="s">
        <v>13</v>
      </c>
      <c r="F673" s="1">
        <v>146.19999999999999</v>
      </c>
      <c r="G673" s="1">
        <f t="shared" si="10"/>
        <v>101.9</v>
      </c>
      <c r="K673" s="404"/>
      <c r="M673" s="217"/>
    </row>
    <row r="674" spans="1:14">
      <c r="A674" s="30">
        <v>45201</v>
      </c>
      <c r="B674" s="405">
        <v>27553</v>
      </c>
      <c r="C674" s="405" t="s">
        <v>25</v>
      </c>
      <c r="D674" t="s">
        <v>14</v>
      </c>
      <c r="F674" s="1">
        <v>36.9</v>
      </c>
      <c r="G674" s="1">
        <f t="shared" si="10"/>
        <v>65</v>
      </c>
      <c r="K674" s="405"/>
      <c r="M674" s="217"/>
    </row>
    <row r="675" spans="1:14">
      <c r="A675" s="30">
        <v>45201</v>
      </c>
      <c r="B675" s="405">
        <v>27553</v>
      </c>
      <c r="C675" s="405" t="s">
        <v>25</v>
      </c>
      <c r="D675" t="s">
        <v>15</v>
      </c>
      <c r="F675" s="1">
        <v>60</v>
      </c>
      <c r="G675" s="1">
        <f t="shared" si="10"/>
        <v>5</v>
      </c>
      <c r="K675" s="405"/>
      <c r="M675" s="217"/>
    </row>
    <row r="676" spans="1:14">
      <c r="A676" s="30">
        <v>45201</v>
      </c>
      <c r="B676" s="405">
        <v>27553</v>
      </c>
      <c r="C676" s="405" t="s">
        <v>25</v>
      </c>
      <c r="D676" t="s">
        <v>16</v>
      </c>
      <c r="F676" s="1">
        <v>5</v>
      </c>
      <c r="G676" s="1">
        <f t="shared" si="10"/>
        <v>0</v>
      </c>
      <c r="K676" s="405"/>
      <c r="M676" s="217"/>
    </row>
    <row r="677" spans="1:14">
      <c r="A677" s="32">
        <v>45199</v>
      </c>
      <c r="B677" s="404" t="s">
        <v>11</v>
      </c>
      <c r="C677" s="404" t="s">
        <v>41</v>
      </c>
      <c r="D677" t="s">
        <v>13</v>
      </c>
      <c r="E677" s="217">
        <v>145.5</v>
      </c>
      <c r="G677" s="1">
        <f t="shared" si="10"/>
        <v>145.5</v>
      </c>
      <c r="M677" s="29"/>
    </row>
    <row r="678" spans="1:14">
      <c r="B678" s="405"/>
      <c r="C678" s="405"/>
      <c r="D678" t="s">
        <v>14</v>
      </c>
      <c r="E678" s="217">
        <v>21.7</v>
      </c>
      <c r="G678" s="1">
        <f t="shared" si="10"/>
        <v>167.2</v>
      </c>
    </row>
    <row r="679" spans="1:14">
      <c r="B679" s="405"/>
      <c r="C679" s="405"/>
      <c r="D679" t="s">
        <v>15</v>
      </c>
      <c r="E679" s="217">
        <v>60</v>
      </c>
      <c r="G679" s="1">
        <f>+G678+E679-F679</f>
        <v>227.2</v>
      </c>
    </row>
    <row r="680" spans="1:14">
      <c r="B680" s="405"/>
      <c r="C680" s="405"/>
      <c r="D680" t="s">
        <v>16</v>
      </c>
      <c r="E680" s="217">
        <v>5</v>
      </c>
      <c r="G680" s="1">
        <f>+G679+E680-F680</f>
        <v>232.2</v>
      </c>
    </row>
    <row r="681" spans="1:14">
      <c r="A681" s="30">
        <v>45238</v>
      </c>
      <c r="B681" s="405">
        <v>27742</v>
      </c>
      <c r="C681" s="405" t="s">
        <v>41</v>
      </c>
      <c r="D681" t="s">
        <v>13</v>
      </c>
      <c r="F681" s="217">
        <v>145.5</v>
      </c>
      <c r="G681" s="1">
        <f>+G680+E681-F681</f>
        <v>86.699999999999989</v>
      </c>
    </row>
    <row r="682" spans="1:14">
      <c r="A682" s="30">
        <v>45238</v>
      </c>
      <c r="B682" s="405">
        <v>27742</v>
      </c>
      <c r="C682" s="405" t="s">
        <v>41</v>
      </c>
      <c r="D682" t="s">
        <v>14</v>
      </c>
      <c r="F682" s="217">
        <v>21.7</v>
      </c>
      <c r="G682" s="1">
        <f>+G681+E682-F682</f>
        <v>64.999999999999986</v>
      </c>
    </row>
    <row r="683" spans="1:14">
      <c r="A683" s="30">
        <v>45238</v>
      </c>
      <c r="B683" s="405">
        <v>27742</v>
      </c>
      <c r="C683" s="405" t="s">
        <v>41</v>
      </c>
      <c r="D683" t="s">
        <v>15</v>
      </c>
      <c r="F683" s="217">
        <v>60</v>
      </c>
      <c r="G683" s="1">
        <f>+G682+E683-F683</f>
        <v>4.9999999999999858</v>
      </c>
    </row>
    <row r="684" spans="1:14">
      <c r="A684" s="30">
        <v>45238</v>
      </c>
      <c r="B684" s="405">
        <v>27742</v>
      </c>
      <c r="C684" s="405" t="s">
        <v>41</v>
      </c>
      <c r="D684" t="s">
        <v>16</v>
      </c>
      <c r="F684" s="217">
        <v>5</v>
      </c>
      <c r="G684" s="1">
        <f>+G683+E684-F684</f>
        <v>-1.4210854715202004E-14</v>
      </c>
      <c r="L684" s="404" t="s">
        <v>27</v>
      </c>
      <c r="M684" t="s">
        <v>13</v>
      </c>
      <c r="N684" s="44">
        <v>141.5</v>
      </c>
    </row>
    <row r="685" spans="1:14">
      <c r="A685" s="32">
        <v>45230</v>
      </c>
      <c r="B685" s="404" t="s">
        <v>11</v>
      </c>
      <c r="C685" s="404" t="s">
        <v>27</v>
      </c>
      <c r="D685" t="s">
        <v>13</v>
      </c>
      <c r="E685" s="44">
        <v>141.5</v>
      </c>
      <c r="G685" s="1">
        <f>+G684+E685-F685</f>
        <v>141.5</v>
      </c>
      <c r="L685" s="405"/>
      <c r="M685" t="s">
        <v>14</v>
      </c>
      <c r="N685" s="44">
        <v>24</v>
      </c>
    </row>
    <row r="686" spans="1:14">
      <c r="B686" s="405"/>
      <c r="C686" s="405"/>
      <c r="D686" t="s">
        <v>14</v>
      </c>
      <c r="E686" s="44">
        <v>24</v>
      </c>
      <c r="G686" s="1">
        <f>+G685+E686-F686</f>
        <v>165.5</v>
      </c>
      <c r="L686" s="405"/>
      <c r="M686" t="s">
        <v>15</v>
      </c>
      <c r="N686" s="217">
        <v>60</v>
      </c>
    </row>
    <row r="687" spans="1:14">
      <c r="B687" s="405"/>
      <c r="C687" s="405"/>
      <c r="D687" t="s">
        <v>15</v>
      </c>
      <c r="E687" s="217">
        <v>60</v>
      </c>
      <c r="G687" s="1">
        <f>+G686+E687-F687</f>
        <v>225.5</v>
      </c>
      <c r="L687" s="405"/>
      <c r="M687" t="s">
        <v>16</v>
      </c>
      <c r="N687" s="217">
        <v>5</v>
      </c>
    </row>
    <row r="688" spans="1:14">
      <c r="B688" s="405"/>
      <c r="C688" s="405"/>
      <c r="D688" t="s">
        <v>16</v>
      </c>
      <c r="E688" s="217">
        <v>5</v>
      </c>
      <c r="G688" s="1">
        <f>+G687+E688-F688</f>
        <v>230.5</v>
      </c>
      <c r="N688" s="44">
        <f>SUM(N684:N687)</f>
        <v>230.5</v>
      </c>
    </row>
    <row r="689" spans="1:14">
      <c r="A689" s="30">
        <v>45271</v>
      </c>
      <c r="B689" s="405">
        <v>27940</v>
      </c>
      <c r="C689" s="405" t="s">
        <v>27</v>
      </c>
      <c r="D689" t="s">
        <v>13</v>
      </c>
      <c r="E689" s="217"/>
      <c r="F689" s="44">
        <v>141.5</v>
      </c>
      <c r="G689" s="1">
        <f t="shared" ref="G689:G695" si="11">+G688+E689-F689</f>
        <v>89</v>
      </c>
      <c r="N689" s="44"/>
    </row>
    <row r="690" spans="1:14">
      <c r="A690" s="30">
        <v>45271</v>
      </c>
      <c r="B690" s="405">
        <v>27940</v>
      </c>
      <c r="C690" s="405" t="s">
        <v>27</v>
      </c>
      <c r="D690" t="s">
        <v>14</v>
      </c>
      <c r="E690" s="217"/>
      <c r="F690" s="44">
        <v>24</v>
      </c>
      <c r="G690" s="1">
        <f t="shared" si="11"/>
        <v>65</v>
      </c>
      <c r="N690" s="44"/>
    </row>
    <row r="691" spans="1:14">
      <c r="A691" s="30">
        <v>45271</v>
      </c>
      <c r="B691" s="405">
        <v>27940</v>
      </c>
      <c r="C691" s="405" t="s">
        <v>27</v>
      </c>
      <c r="D691" t="s">
        <v>15</v>
      </c>
      <c r="E691" s="217"/>
      <c r="F691" s="217">
        <v>60</v>
      </c>
      <c r="G691" s="1">
        <f t="shared" si="11"/>
        <v>5</v>
      </c>
      <c r="N691" s="44"/>
    </row>
    <row r="692" spans="1:14">
      <c r="A692" s="30">
        <v>45271</v>
      </c>
      <c r="B692" s="405">
        <v>27940</v>
      </c>
      <c r="C692" s="405" t="s">
        <v>27</v>
      </c>
      <c r="D692" t="s">
        <v>16</v>
      </c>
      <c r="E692" s="217"/>
      <c r="F692" s="217">
        <v>5</v>
      </c>
      <c r="G692" s="1">
        <f t="shared" si="11"/>
        <v>0</v>
      </c>
      <c r="N692" s="44"/>
    </row>
    <row r="693" spans="1:14">
      <c r="A693" s="32">
        <v>45260</v>
      </c>
      <c r="B693" s="404" t="s">
        <v>11</v>
      </c>
      <c r="C693" s="404" t="s">
        <v>28</v>
      </c>
      <c r="D693" t="s">
        <v>13</v>
      </c>
      <c r="E693" s="1">
        <v>153.69999999999999</v>
      </c>
      <c r="G693" s="1">
        <f t="shared" si="11"/>
        <v>153.69999999999999</v>
      </c>
    </row>
    <row r="694" spans="1:14">
      <c r="B694" s="405"/>
      <c r="C694" s="405"/>
      <c r="D694" t="s">
        <v>14</v>
      </c>
      <c r="E694" s="1">
        <v>39</v>
      </c>
      <c r="G694" s="1">
        <f t="shared" si="11"/>
        <v>192.7</v>
      </c>
    </row>
    <row r="695" spans="1:14">
      <c r="B695" s="405"/>
      <c r="C695" s="405"/>
      <c r="D695" t="s">
        <v>15</v>
      </c>
      <c r="E695" s="1">
        <v>60</v>
      </c>
      <c r="G695" s="1">
        <f t="shared" si="11"/>
        <v>252.7</v>
      </c>
    </row>
    <row r="696" spans="1:14">
      <c r="B696" s="405"/>
      <c r="C696" s="405"/>
      <c r="D696" t="s">
        <v>16</v>
      </c>
      <c r="E696" s="1">
        <v>5</v>
      </c>
      <c r="G696" s="1">
        <f t="shared" ref="G696:G741" si="12">+G695+E696-F696</f>
        <v>257.7</v>
      </c>
    </row>
    <row r="697" spans="1:14">
      <c r="A697" s="30">
        <v>45299</v>
      </c>
      <c r="B697" s="405">
        <v>28119</v>
      </c>
      <c r="C697" s="405" t="s">
        <v>28</v>
      </c>
      <c r="D697" t="s">
        <v>13</v>
      </c>
      <c r="F697" s="1">
        <v>153.69999999999999</v>
      </c>
      <c r="G697" s="1">
        <f t="shared" si="12"/>
        <v>104</v>
      </c>
    </row>
    <row r="698" spans="1:14">
      <c r="A698" s="30">
        <v>45299</v>
      </c>
      <c r="B698" s="405">
        <v>28119</v>
      </c>
      <c r="C698" s="405" t="s">
        <v>28</v>
      </c>
      <c r="D698" t="s">
        <v>14</v>
      </c>
      <c r="F698" s="1">
        <v>39</v>
      </c>
      <c r="G698" s="1">
        <f t="shared" si="12"/>
        <v>65</v>
      </c>
    </row>
    <row r="699" spans="1:14">
      <c r="A699" s="30">
        <v>45299</v>
      </c>
      <c r="B699" s="405">
        <v>28119</v>
      </c>
      <c r="C699" s="405" t="s">
        <v>28</v>
      </c>
      <c r="D699" t="s">
        <v>15</v>
      </c>
      <c r="F699" s="1">
        <v>60</v>
      </c>
      <c r="G699" s="1">
        <f t="shared" si="12"/>
        <v>5</v>
      </c>
    </row>
    <row r="700" spans="1:14">
      <c r="A700" s="30">
        <v>45299</v>
      </c>
      <c r="B700" s="405">
        <v>28119</v>
      </c>
      <c r="C700" s="405" t="s">
        <v>28</v>
      </c>
      <c r="D700" t="s">
        <v>16</v>
      </c>
      <c r="F700" s="1">
        <v>5</v>
      </c>
      <c r="G700" s="1">
        <f t="shared" si="12"/>
        <v>0</v>
      </c>
    </row>
    <row r="701" spans="1:14">
      <c r="A701" s="32">
        <v>45291</v>
      </c>
      <c r="B701" s="404" t="s">
        <v>11</v>
      </c>
      <c r="C701" s="404" t="s">
        <v>29</v>
      </c>
      <c r="D701" t="s">
        <v>13</v>
      </c>
      <c r="E701" s="44">
        <v>164.3</v>
      </c>
      <c r="G701" s="1">
        <f t="shared" si="12"/>
        <v>164.3</v>
      </c>
    </row>
    <row r="702" spans="1:14">
      <c r="B702" s="405"/>
      <c r="C702" s="405"/>
      <c r="D702" t="s">
        <v>14</v>
      </c>
      <c r="E702" s="44">
        <v>35.5</v>
      </c>
      <c r="G702" s="1">
        <f t="shared" si="12"/>
        <v>199.8</v>
      </c>
    </row>
    <row r="703" spans="1:14">
      <c r="B703" s="405"/>
      <c r="C703" s="405"/>
      <c r="D703" t="s">
        <v>15</v>
      </c>
      <c r="E703" s="217">
        <v>60</v>
      </c>
      <c r="G703" s="1">
        <f t="shared" si="12"/>
        <v>259.8</v>
      </c>
    </row>
    <row r="704" spans="1:14">
      <c r="B704" s="405"/>
      <c r="C704" s="405"/>
      <c r="D704" t="s">
        <v>16</v>
      </c>
      <c r="E704" s="217">
        <v>5</v>
      </c>
      <c r="G704" s="1">
        <f t="shared" si="12"/>
        <v>264.8</v>
      </c>
    </row>
    <row r="705" spans="1:13">
      <c r="A705" s="30">
        <v>45320</v>
      </c>
      <c r="B705" s="405">
        <v>28185</v>
      </c>
      <c r="C705" s="405" t="s">
        <v>29</v>
      </c>
      <c r="D705" t="s">
        <v>13</v>
      </c>
      <c r="F705" s="44">
        <v>164.3</v>
      </c>
      <c r="G705" s="1">
        <f t="shared" si="12"/>
        <v>100.5</v>
      </c>
    </row>
    <row r="706" spans="1:13">
      <c r="A706" s="30">
        <v>45320</v>
      </c>
      <c r="B706" s="405">
        <v>28185</v>
      </c>
      <c r="C706" s="405" t="s">
        <v>29</v>
      </c>
      <c r="D706" t="s">
        <v>14</v>
      </c>
      <c r="F706" s="44">
        <v>35.5</v>
      </c>
      <c r="G706" s="1">
        <f t="shared" si="12"/>
        <v>65</v>
      </c>
    </row>
    <row r="707" spans="1:13">
      <c r="A707" s="30">
        <v>45320</v>
      </c>
      <c r="B707" s="405">
        <v>28185</v>
      </c>
      <c r="C707" s="405" t="s">
        <v>29</v>
      </c>
      <c r="D707" t="s">
        <v>15</v>
      </c>
      <c r="F707" s="217">
        <v>60</v>
      </c>
      <c r="G707" s="1">
        <f t="shared" si="12"/>
        <v>5</v>
      </c>
    </row>
    <row r="708" spans="1:13">
      <c r="A708" s="30">
        <v>45320</v>
      </c>
      <c r="B708" s="405">
        <v>28185</v>
      </c>
      <c r="C708" s="405" t="s">
        <v>29</v>
      </c>
      <c r="D708" t="s">
        <v>16</v>
      </c>
      <c r="F708" s="217">
        <v>5</v>
      </c>
      <c r="G708" s="1">
        <f t="shared" si="12"/>
        <v>0</v>
      </c>
    </row>
    <row r="709" spans="1:13">
      <c r="A709" s="68">
        <v>45322</v>
      </c>
      <c r="B709" s="404" t="s">
        <v>11</v>
      </c>
      <c r="C709" s="404" t="s">
        <v>12</v>
      </c>
      <c r="D709" t="s">
        <v>13</v>
      </c>
      <c r="E709" s="44">
        <v>183.4</v>
      </c>
      <c r="G709" s="1">
        <f t="shared" si="12"/>
        <v>183.4</v>
      </c>
    </row>
    <row r="710" spans="1:13">
      <c r="A710" s="46"/>
      <c r="B710" s="405"/>
      <c r="C710" s="405"/>
      <c r="D710" t="s">
        <v>14</v>
      </c>
      <c r="E710" s="44">
        <v>58</v>
      </c>
      <c r="G710" s="1">
        <f t="shared" si="12"/>
        <v>241.4</v>
      </c>
    </row>
    <row r="711" spans="1:13">
      <c r="A711" s="46"/>
      <c r="B711" s="405"/>
      <c r="C711" s="405"/>
      <c r="D711" t="s">
        <v>15</v>
      </c>
      <c r="E711" s="217">
        <v>60</v>
      </c>
      <c r="G711" s="1">
        <f t="shared" si="12"/>
        <v>301.39999999999998</v>
      </c>
    </row>
    <row r="712" spans="1:13">
      <c r="A712" s="46"/>
      <c r="B712" s="405"/>
      <c r="C712" s="405"/>
      <c r="D712" t="s">
        <v>16</v>
      </c>
      <c r="E712" s="217">
        <v>5</v>
      </c>
      <c r="G712" s="1">
        <f t="shared" si="12"/>
        <v>306.39999999999998</v>
      </c>
    </row>
    <row r="713" spans="1:13">
      <c r="B713" s="405"/>
      <c r="C713" s="405"/>
      <c r="D713" t="s">
        <v>146</v>
      </c>
      <c r="E713" s="1">
        <v>24.2</v>
      </c>
      <c r="G713" s="1">
        <f t="shared" si="12"/>
        <v>330.59999999999997</v>
      </c>
    </row>
    <row r="714" spans="1:13">
      <c r="A714" s="30">
        <v>45352</v>
      </c>
      <c r="B714" s="405">
        <v>28321</v>
      </c>
      <c r="C714" s="405" t="s">
        <v>12</v>
      </c>
      <c r="D714" t="s">
        <v>13</v>
      </c>
      <c r="F714" s="44">
        <v>183.4</v>
      </c>
      <c r="G714" s="1">
        <f t="shared" si="12"/>
        <v>147.19999999999996</v>
      </c>
      <c r="J714" s="29"/>
    </row>
    <row r="715" spans="1:13">
      <c r="A715" s="30">
        <v>45352</v>
      </c>
      <c r="B715" s="405">
        <v>28321</v>
      </c>
      <c r="C715" s="405" t="s">
        <v>12</v>
      </c>
      <c r="D715" t="s">
        <v>14</v>
      </c>
      <c r="F715" s="44">
        <v>58</v>
      </c>
      <c r="G715" s="1">
        <f t="shared" si="12"/>
        <v>89.19999999999996</v>
      </c>
    </row>
    <row r="716" spans="1:13">
      <c r="A716" s="30">
        <v>45352</v>
      </c>
      <c r="B716" s="405">
        <v>28321</v>
      </c>
      <c r="C716" s="405" t="s">
        <v>12</v>
      </c>
      <c r="D716" t="s">
        <v>15</v>
      </c>
      <c r="F716" s="217">
        <v>60</v>
      </c>
      <c r="G716" s="1">
        <f t="shared" si="12"/>
        <v>29.19999999999996</v>
      </c>
    </row>
    <row r="717" spans="1:13">
      <c r="A717" s="30">
        <v>45352</v>
      </c>
      <c r="B717" s="405">
        <v>28321</v>
      </c>
      <c r="C717" s="405" t="s">
        <v>12</v>
      </c>
      <c r="D717" t="s">
        <v>16</v>
      </c>
      <c r="F717" s="217">
        <v>5</v>
      </c>
      <c r="G717" s="1">
        <f t="shared" si="12"/>
        <v>24.19999999999996</v>
      </c>
    </row>
    <row r="718" spans="1:13">
      <c r="A718" s="30">
        <v>45352</v>
      </c>
      <c r="B718" s="405">
        <v>28321</v>
      </c>
      <c r="C718" s="405" t="s">
        <v>12</v>
      </c>
      <c r="D718" t="s">
        <v>146</v>
      </c>
      <c r="F718" s="1">
        <v>24.2</v>
      </c>
      <c r="G718" s="1">
        <f t="shared" si="12"/>
        <v>-3.907985046680551E-14</v>
      </c>
    </row>
    <row r="719" spans="1:13">
      <c r="A719" s="68">
        <v>45351</v>
      </c>
      <c r="B719" s="404" t="s">
        <v>11</v>
      </c>
      <c r="C719" s="404" t="s">
        <v>19</v>
      </c>
      <c r="D719" t="s">
        <v>13</v>
      </c>
      <c r="E719" s="217">
        <v>190</v>
      </c>
      <c r="G719" s="1">
        <f t="shared" si="12"/>
        <v>189.99999999999997</v>
      </c>
      <c r="K719" s="404" t="s">
        <v>19</v>
      </c>
      <c r="L719" t="s">
        <v>13</v>
      </c>
      <c r="M719" s="217">
        <v>190</v>
      </c>
    </row>
    <row r="720" spans="1:13">
      <c r="A720" s="46"/>
      <c r="B720" s="405"/>
      <c r="C720" s="405"/>
      <c r="D720" t="s">
        <v>14</v>
      </c>
      <c r="E720" s="217">
        <v>43.5</v>
      </c>
      <c r="G720" s="1">
        <f t="shared" si="12"/>
        <v>233.49999999999997</v>
      </c>
      <c r="K720" s="405"/>
      <c r="L720" t="s">
        <v>14</v>
      </c>
      <c r="M720" s="217">
        <v>43.5</v>
      </c>
    </row>
    <row r="721" spans="1:13">
      <c r="A721" s="46"/>
      <c r="B721" s="405"/>
      <c r="C721" s="405"/>
      <c r="D721" t="s">
        <v>15</v>
      </c>
      <c r="E721" s="217">
        <v>58</v>
      </c>
      <c r="G721" s="1">
        <f t="shared" si="12"/>
        <v>291.5</v>
      </c>
      <c r="K721" s="405"/>
      <c r="L721" t="s">
        <v>15</v>
      </c>
      <c r="M721" s="217">
        <v>58</v>
      </c>
    </row>
    <row r="722" spans="1:13">
      <c r="A722" s="46"/>
      <c r="B722" s="405"/>
      <c r="C722" s="405"/>
      <c r="D722" t="s">
        <v>16</v>
      </c>
      <c r="E722" s="217">
        <v>5</v>
      </c>
      <c r="G722" s="1">
        <f t="shared" si="12"/>
        <v>296.5</v>
      </c>
      <c r="K722" s="405"/>
      <c r="L722" t="s">
        <v>16</v>
      </c>
      <c r="M722" s="217">
        <v>5</v>
      </c>
    </row>
    <row r="723" spans="1:13">
      <c r="A723" s="30">
        <v>45373</v>
      </c>
      <c r="B723" s="405">
        <v>28572</v>
      </c>
      <c r="C723" s="405" t="s">
        <v>19</v>
      </c>
      <c r="D723" t="s">
        <v>13</v>
      </c>
      <c r="E723" s="29"/>
      <c r="F723" s="217">
        <v>190</v>
      </c>
      <c r="G723" s="1">
        <f t="shared" si="12"/>
        <v>106.5</v>
      </c>
      <c r="M723" s="29">
        <f>SUM(M719:M722)</f>
        <v>296.5</v>
      </c>
    </row>
    <row r="724" spans="1:13">
      <c r="A724" s="30">
        <v>45373</v>
      </c>
      <c r="B724" s="405">
        <v>28572</v>
      </c>
      <c r="C724" s="405" t="s">
        <v>19</v>
      </c>
      <c r="D724" t="s">
        <v>14</v>
      </c>
      <c r="F724" s="217">
        <v>43.5</v>
      </c>
      <c r="G724" s="1">
        <f t="shared" si="12"/>
        <v>63</v>
      </c>
    </row>
    <row r="725" spans="1:13">
      <c r="A725" s="30">
        <v>45373</v>
      </c>
      <c r="B725" s="405">
        <v>28572</v>
      </c>
      <c r="C725" s="405" t="s">
        <v>19</v>
      </c>
      <c r="D725" t="s">
        <v>15</v>
      </c>
      <c r="F725" s="217">
        <v>58</v>
      </c>
      <c r="G725" s="1">
        <f t="shared" si="12"/>
        <v>5</v>
      </c>
    </row>
    <row r="726" spans="1:13">
      <c r="A726" s="30">
        <v>45373</v>
      </c>
      <c r="B726" s="405">
        <v>28572</v>
      </c>
      <c r="C726" s="405" t="s">
        <v>19</v>
      </c>
      <c r="D726" t="s">
        <v>16</v>
      </c>
      <c r="F726" s="217">
        <v>5</v>
      </c>
      <c r="G726" s="1">
        <f t="shared" si="12"/>
        <v>0</v>
      </c>
    </row>
    <row r="727" spans="1:13">
      <c r="A727" s="32">
        <v>45382</v>
      </c>
      <c r="B727" s="404" t="s">
        <v>11</v>
      </c>
      <c r="C727" s="404" t="s">
        <v>20</v>
      </c>
      <c r="D727" t="s">
        <v>13</v>
      </c>
      <c r="E727" s="217">
        <v>184</v>
      </c>
      <c r="G727" s="1">
        <f t="shared" si="12"/>
        <v>184</v>
      </c>
    </row>
    <row r="728" spans="1:13">
      <c r="B728" s="405"/>
      <c r="C728" s="405"/>
      <c r="D728" t="s">
        <v>14</v>
      </c>
      <c r="E728" s="217">
        <v>32.200000000000003</v>
      </c>
      <c r="G728" s="1">
        <f t="shared" si="12"/>
        <v>216.2</v>
      </c>
    </row>
    <row r="729" spans="1:13">
      <c r="B729" s="405"/>
      <c r="C729" s="405"/>
      <c r="D729" t="s">
        <v>15</v>
      </c>
      <c r="E729" s="217">
        <v>60</v>
      </c>
      <c r="G729" s="1">
        <f t="shared" si="12"/>
        <v>276.2</v>
      </c>
    </row>
    <row r="730" spans="1:13">
      <c r="B730" s="405"/>
      <c r="C730" s="405"/>
      <c r="D730" t="s">
        <v>16</v>
      </c>
      <c r="E730" s="217">
        <v>5</v>
      </c>
      <c r="G730" s="1">
        <f t="shared" si="12"/>
        <v>281.2</v>
      </c>
    </row>
    <row r="731" spans="1:13">
      <c r="A731" s="30">
        <v>45420</v>
      </c>
      <c r="B731" s="405">
        <v>28839</v>
      </c>
      <c r="C731" s="405" t="s">
        <v>20</v>
      </c>
      <c r="D731" t="s">
        <v>13</v>
      </c>
      <c r="F731" s="217">
        <v>184</v>
      </c>
      <c r="G731" s="1">
        <f t="shared" si="12"/>
        <v>97.199999999999989</v>
      </c>
    </row>
    <row r="732" spans="1:13">
      <c r="A732" s="30">
        <v>45420</v>
      </c>
      <c r="B732" s="405">
        <v>28839</v>
      </c>
      <c r="C732" s="405" t="s">
        <v>20</v>
      </c>
      <c r="D732" t="s">
        <v>14</v>
      </c>
      <c r="F732" s="217">
        <v>32.200000000000003</v>
      </c>
      <c r="G732" s="1">
        <f t="shared" si="12"/>
        <v>64.999999999999986</v>
      </c>
    </row>
    <row r="733" spans="1:13">
      <c r="A733" s="30">
        <v>45420</v>
      </c>
      <c r="B733" s="405">
        <v>28839</v>
      </c>
      <c r="C733" s="405" t="s">
        <v>20</v>
      </c>
      <c r="D733" t="s">
        <v>15</v>
      </c>
      <c r="F733" s="217">
        <v>60</v>
      </c>
      <c r="G733" s="1">
        <f t="shared" si="12"/>
        <v>4.9999999999999858</v>
      </c>
    </row>
    <row r="734" spans="1:13">
      <c r="A734" s="30">
        <v>45420</v>
      </c>
      <c r="B734" s="405">
        <v>28839</v>
      </c>
      <c r="C734" s="405" t="s">
        <v>20</v>
      </c>
      <c r="D734" t="s">
        <v>16</v>
      </c>
      <c r="F734" s="217">
        <v>5</v>
      </c>
      <c r="G734" s="1">
        <f t="shared" si="12"/>
        <v>-1.4210854715202004E-14</v>
      </c>
    </row>
    <row r="735" spans="1:13">
      <c r="A735" s="32">
        <v>45412</v>
      </c>
      <c r="B735" s="404" t="s">
        <v>11</v>
      </c>
      <c r="C735" s="404" t="s">
        <v>21</v>
      </c>
      <c r="D735" t="s">
        <v>13</v>
      </c>
      <c r="E735" s="217">
        <v>182.9</v>
      </c>
      <c r="G735" s="1">
        <f t="shared" si="12"/>
        <v>182.89999999999998</v>
      </c>
      <c r="J735">
        <v>559.6</v>
      </c>
    </row>
    <row r="736" spans="1:13">
      <c r="B736" s="405"/>
      <c r="C736" s="405"/>
      <c r="D736" t="s">
        <v>14</v>
      </c>
      <c r="E736" s="217">
        <v>32.200000000000003</v>
      </c>
      <c r="G736" s="1">
        <f t="shared" si="12"/>
        <v>215.09999999999997</v>
      </c>
      <c r="J736">
        <v>281.2</v>
      </c>
    </row>
    <row r="737" spans="1:10">
      <c r="B737" s="405"/>
      <c r="C737" s="405"/>
      <c r="D737" t="s">
        <v>15</v>
      </c>
      <c r="E737" s="217">
        <v>60</v>
      </c>
      <c r="G737" s="1">
        <f t="shared" si="12"/>
        <v>275.09999999999997</v>
      </c>
      <c r="J737">
        <f>SUM(J735:J736)</f>
        <v>840.8</v>
      </c>
    </row>
    <row r="738" spans="1:10">
      <c r="B738" s="405"/>
      <c r="C738" s="405"/>
      <c r="D738" t="s">
        <v>16</v>
      </c>
      <c r="E738" s="217">
        <v>5</v>
      </c>
      <c r="G738" s="1">
        <f t="shared" si="12"/>
        <v>280.09999999999997</v>
      </c>
    </row>
    <row r="739" spans="1:10">
      <c r="A739" s="30">
        <v>45455</v>
      </c>
      <c r="B739" s="405">
        <v>29013</v>
      </c>
      <c r="C739" s="405" t="s">
        <v>21</v>
      </c>
      <c r="D739" t="s">
        <v>13</v>
      </c>
      <c r="E739" s="217"/>
      <c r="F739" s="217">
        <v>182.9</v>
      </c>
      <c r="G739" s="1">
        <f t="shared" si="12"/>
        <v>97.19999999999996</v>
      </c>
    </row>
    <row r="740" spans="1:10">
      <c r="A740" s="30">
        <v>45455</v>
      </c>
      <c r="B740" s="405">
        <v>29013</v>
      </c>
      <c r="C740" s="405" t="s">
        <v>21</v>
      </c>
      <c r="D740" t="s">
        <v>14</v>
      </c>
      <c r="E740" s="217"/>
      <c r="F740" s="217">
        <v>32.200000000000003</v>
      </c>
      <c r="G740" s="1">
        <f t="shared" si="12"/>
        <v>64.999999999999957</v>
      </c>
    </row>
    <row r="741" spans="1:10">
      <c r="A741" s="30">
        <v>45455</v>
      </c>
      <c r="B741" s="405">
        <v>29013</v>
      </c>
      <c r="C741" s="405" t="s">
        <v>21</v>
      </c>
      <c r="D741" t="s">
        <v>15</v>
      </c>
      <c r="E741" s="217"/>
      <c r="F741" s="217">
        <v>60</v>
      </c>
      <c r="G741" s="1">
        <f t="shared" si="12"/>
        <v>4.9999999999999574</v>
      </c>
    </row>
    <row r="742" spans="1:10">
      <c r="A742" s="30">
        <v>45455</v>
      </c>
      <c r="B742" s="405">
        <v>29013</v>
      </c>
      <c r="C742" s="405" t="s">
        <v>21</v>
      </c>
      <c r="D742" t="s">
        <v>16</v>
      </c>
      <c r="E742" s="217"/>
      <c r="F742" s="217">
        <v>5</v>
      </c>
      <c r="G742" s="1">
        <f>+G741+E742-F742</f>
        <v>-4.2632564145606011E-14</v>
      </c>
    </row>
    <row r="743" spans="1:10">
      <c r="A743" s="32">
        <v>45443</v>
      </c>
      <c r="B743" s="404" t="s">
        <v>11</v>
      </c>
      <c r="C743" s="404" t="s">
        <v>22</v>
      </c>
      <c r="D743" t="s">
        <v>13</v>
      </c>
      <c r="E743" s="217">
        <v>166.4</v>
      </c>
      <c r="G743" s="1">
        <f>+G742+E743-F743</f>
        <v>166.39999999999998</v>
      </c>
    </row>
    <row r="744" spans="1:10">
      <c r="B744" s="405"/>
      <c r="C744" s="405"/>
      <c r="D744" t="s">
        <v>14</v>
      </c>
      <c r="E744" s="217">
        <v>31.2</v>
      </c>
      <c r="G744" s="1">
        <f>+G743+E744-F744</f>
        <v>197.59999999999997</v>
      </c>
    </row>
    <row r="745" spans="1:10">
      <c r="B745" s="405"/>
      <c r="C745" s="405"/>
      <c r="D745" t="s">
        <v>15</v>
      </c>
      <c r="E745" s="217">
        <v>60</v>
      </c>
      <c r="G745" s="1">
        <f>+G744+E745-F745</f>
        <v>257.59999999999997</v>
      </c>
    </row>
    <row r="746" spans="1:10">
      <c r="B746" s="405"/>
      <c r="C746" s="405"/>
      <c r="D746" t="s">
        <v>16</v>
      </c>
      <c r="E746" s="217">
        <v>5</v>
      </c>
      <c r="G746" s="1">
        <f>+G745+E746-F746</f>
        <v>262.59999999999997</v>
      </c>
    </row>
    <row r="747" spans="1:10">
      <c r="A747" s="30">
        <v>45481</v>
      </c>
      <c r="B747" s="405">
        <v>29188</v>
      </c>
      <c r="C747" s="405" t="s">
        <v>22</v>
      </c>
      <c r="D747" t="s">
        <v>13</v>
      </c>
      <c r="E747" s="217"/>
      <c r="F747" s="217">
        <v>166.4</v>
      </c>
      <c r="G747" s="1">
        <f>+G746+E747-F747</f>
        <v>96.19999999999996</v>
      </c>
    </row>
    <row r="748" spans="1:10">
      <c r="A748" s="30">
        <v>45481</v>
      </c>
      <c r="B748" s="405">
        <v>29188</v>
      </c>
      <c r="C748" s="405" t="s">
        <v>22</v>
      </c>
      <c r="D748" t="s">
        <v>14</v>
      </c>
      <c r="E748" s="217"/>
      <c r="F748" s="217">
        <v>31.2</v>
      </c>
      <c r="G748" s="1">
        <f>+G747+E748-F748</f>
        <v>64.999999999999957</v>
      </c>
    </row>
    <row r="749" spans="1:10">
      <c r="A749" s="30">
        <v>45481</v>
      </c>
      <c r="B749" s="405">
        <v>29188</v>
      </c>
      <c r="C749" s="405" t="s">
        <v>22</v>
      </c>
      <c r="D749" t="s">
        <v>15</v>
      </c>
      <c r="E749" s="217"/>
      <c r="F749" s="217">
        <v>60</v>
      </c>
      <c r="G749" s="1">
        <f>+G748+E749-F749</f>
        <v>4.9999999999999574</v>
      </c>
    </row>
    <row r="750" spans="1:10">
      <c r="A750" s="30">
        <v>45481</v>
      </c>
      <c r="B750" s="405">
        <v>29188</v>
      </c>
      <c r="C750" s="405" t="s">
        <v>22</v>
      </c>
      <c r="D750" t="s">
        <v>16</v>
      </c>
      <c r="E750" s="217"/>
      <c r="F750" s="217">
        <v>5</v>
      </c>
      <c r="G750" s="1">
        <f>+G749+E750-F750</f>
        <v>-4.2632564145606011E-14</v>
      </c>
    </row>
    <row r="751" spans="1:10">
      <c r="A751" s="68">
        <v>45473</v>
      </c>
      <c r="B751" s="404" t="s">
        <v>11</v>
      </c>
      <c r="C751" s="404" t="s">
        <v>23</v>
      </c>
      <c r="D751" t="s">
        <v>13</v>
      </c>
      <c r="E751" s="217">
        <v>161.6</v>
      </c>
      <c r="G751" s="1">
        <f>+G750+E751-F751</f>
        <v>161.59999999999997</v>
      </c>
    </row>
    <row r="752" spans="1:10">
      <c r="A752" s="46"/>
      <c r="B752" s="405"/>
      <c r="C752" s="405"/>
      <c r="D752" t="s">
        <v>14</v>
      </c>
      <c r="E752" s="217">
        <v>40.4</v>
      </c>
      <c r="G752" s="1">
        <f>+G751+E752-F752</f>
        <v>201.99999999999997</v>
      </c>
    </row>
    <row r="753" spans="1:11">
      <c r="A753" s="46"/>
      <c r="B753" s="405"/>
      <c r="C753" s="405"/>
      <c r="D753" t="s">
        <v>15</v>
      </c>
      <c r="E753" s="217">
        <v>60</v>
      </c>
      <c r="G753" s="1">
        <f>+G752+E753-F753</f>
        <v>262</v>
      </c>
      <c r="J753">
        <v>558.29999999999995</v>
      </c>
    </row>
    <row r="754" spans="1:11">
      <c r="A754" s="46"/>
      <c r="B754" s="405"/>
      <c r="C754" s="405"/>
      <c r="D754" t="s">
        <v>16</v>
      </c>
      <c r="E754" s="217">
        <v>5</v>
      </c>
      <c r="G754" s="1">
        <f>+G753+E754-F754</f>
        <v>267</v>
      </c>
      <c r="J754">
        <v>280.10000000000002</v>
      </c>
    </row>
    <row r="755" spans="1:11">
      <c r="A755" s="46">
        <v>45516</v>
      </c>
      <c r="B755" s="405">
        <v>29528</v>
      </c>
      <c r="C755" s="405" t="s">
        <v>23</v>
      </c>
      <c r="D755" t="s">
        <v>13</v>
      </c>
      <c r="E755" s="217"/>
      <c r="F755" s="217">
        <v>161.6</v>
      </c>
      <c r="G755" s="1">
        <f>+G754+E755-F755</f>
        <v>105.4</v>
      </c>
    </row>
    <row r="756" spans="1:11">
      <c r="A756" s="46">
        <v>45516</v>
      </c>
      <c r="B756" s="405">
        <v>29528</v>
      </c>
      <c r="C756" s="405" t="s">
        <v>23</v>
      </c>
      <c r="D756" t="s">
        <v>14</v>
      </c>
      <c r="E756" s="217"/>
      <c r="F756" s="217">
        <v>40.4</v>
      </c>
      <c r="G756" s="1">
        <f>+G755+E756-F756</f>
        <v>65</v>
      </c>
    </row>
    <row r="757" spans="1:11">
      <c r="A757" s="46">
        <v>45516</v>
      </c>
      <c r="B757" s="405">
        <v>29528</v>
      </c>
      <c r="C757" s="405" t="s">
        <v>23</v>
      </c>
      <c r="D757" t="s">
        <v>15</v>
      </c>
      <c r="E757" s="217"/>
      <c r="F757" s="217">
        <v>60</v>
      </c>
      <c r="G757" s="1">
        <f t="shared" ref="G757:G824" si="13">+G756+E757-F757</f>
        <v>5</v>
      </c>
    </row>
    <row r="758" spans="1:11">
      <c r="A758" s="46">
        <v>45516</v>
      </c>
      <c r="B758" s="405">
        <v>29528</v>
      </c>
      <c r="C758" s="405" t="s">
        <v>23</v>
      </c>
      <c r="D758" t="s">
        <v>16</v>
      </c>
      <c r="E758" s="217"/>
      <c r="F758" s="217">
        <v>5</v>
      </c>
      <c r="G758" s="1">
        <f t="shared" si="13"/>
        <v>0</v>
      </c>
    </row>
    <row r="759" spans="1:11">
      <c r="A759" s="68">
        <v>45504</v>
      </c>
      <c r="B759" s="404" t="s">
        <v>11</v>
      </c>
      <c r="C759" s="404" t="s">
        <v>24</v>
      </c>
      <c r="D759" t="s">
        <v>13</v>
      </c>
      <c r="E759" s="217">
        <v>158.6</v>
      </c>
      <c r="G759" s="1">
        <f t="shared" si="13"/>
        <v>158.6</v>
      </c>
      <c r="J759">
        <f>SUM(J753:J754)</f>
        <v>838.4</v>
      </c>
    </row>
    <row r="760" spans="1:11">
      <c r="A760" s="46"/>
      <c r="B760" s="405"/>
      <c r="C760" s="405"/>
      <c r="D760" t="s">
        <v>14</v>
      </c>
      <c r="E760" s="217">
        <v>27.8</v>
      </c>
      <c r="G760" s="1">
        <f t="shared" si="13"/>
        <v>186.4</v>
      </c>
      <c r="K760">
        <f>700-J759</f>
        <v>-138.39999999999998</v>
      </c>
    </row>
    <row r="761" spans="1:11">
      <c r="A761" s="46"/>
      <c r="B761" s="405"/>
      <c r="C761" s="405"/>
      <c r="D761" t="s">
        <v>15</v>
      </c>
      <c r="E761" s="217">
        <v>60</v>
      </c>
      <c r="G761" s="1">
        <f t="shared" si="13"/>
        <v>246.4</v>
      </c>
    </row>
    <row r="762" spans="1:11">
      <c r="A762" s="46"/>
      <c r="B762" s="405"/>
      <c r="C762" s="405"/>
      <c r="D762" t="s">
        <v>16</v>
      </c>
      <c r="E762" s="217">
        <v>5</v>
      </c>
      <c r="G762" s="1">
        <f t="shared" si="13"/>
        <v>251.4</v>
      </c>
    </row>
    <row r="763" spans="1:11">
      <c r="A763" s="46"/>
      <c r="B763" s="405"/>
      <c r="C763" s="405"/>
      <c r="D763" t="s">
        <v>97</v>
      </c>
      <c r="E763" s="217">
        <v>250</v>
      </c>
      <c r="G763" s="1">
        <f t="shared" si="13"/>
        <v>501.4</v>
      </c>
    </row>
    <row r="764" spans="1:11">
      <c r="A764" s="46">
        <v>45552</v>
      </c>
      <c r="B764" s="405">
        <v>29683</v>
      </c>
      <c r="C764" s="405" t="s">
        <v>24</v>
      </c>
      <c r="D764" t="s">
        <v>13</v>
      </c>
      <c r="E764" s="217"/>
      <c r="F764" s="217">
        <v>158.6</v>
      </c>
      <c r="G764" s="1">
        <f t="shared" si="13"/>
        <v>342.79999999999995</v>
      </c>
    </row>
    <row r="765" spans="1:11">
      <c r="A765" s="46">
        <v>45552</v>
      </c>
      <c r="B765" s="405">
        <v>29683</v>
      </c>
      <c r="C765" s="405" t="s">
        <v>24</v>
      </c>
      <c r="D765" t="s">
        <v>14</v>
      </c>
      <c r="E765" s="217"/>
      <c r="F765" s="217">
        <v>27.8</v>
      </c>
      <c r="G765" s="1">
        <f t="shared" si="13"/>
        <v>314.99999999999994</v>
      </c>
    </row>
    <row r="766" spans="1:11">
      <c r="A766" s="46">
        <v>45552</v>
      </c>
      <c r="B766" s="405">
        <v>29683</v>
      </c>
      <c r="C766" s="405" t="s">
        <v>24</v>
      </c>
      <c r="D766" t="s">
        <v>15</v>
      </c>
      <c r="E766" s="217"/>
      <c r="F766" s="217">
        <v>60</v>
      </c>
      <c r="G766" s="1">
        <f t="shared" si="13"/>
        <v>254.99999999999994</v>
      </c>
    </row>
    <row r="767" spans="1:11">
      <c r="A767" s="46">
        <v>45552</v>
      </c>
      <c r="B767" s="405">
        <v>29683</v>
      </c>
      <c r="C767" s="405" t="s">
        <v>24</v>
      </c>
      <c r="D767" t="s">
        <v>16</v>
      </c>
      <c r="E767" s="217"/>
      <c r="F767" s="217">
        <v>5</v>
      </c>
      <c r="G767" s="1">
        <f t="shared" si="13"/>
        <v>249.99999999999994</v>
      </c>
    </row>
    <row r="768" spans="1:11">
      <c r="A768" s="46">
        <v>45488</v>
      </c>
      <c r="B768" s="405">
        <v>29339</v>
      </c>
      <c r="C768" s="405" t="s">
        <v>24</v>
      </c>
      <c r="D768" t="s">
        <v>97</v>
      </c>
      <c r="E768" s="217"/>
      <c r="F768" s="217">
        <v>250</v>
      </c>
      <c r="G768" s="1">
        <f t="shared" si="13"/>
        <v>0</v>
      </c>
    </row>
    <row r="769" spans="1:10">
      <c r="A769" s="32">
        <v>45535</v>
      </c>
      <c r="B769" s="404" t="s">
        <v>11</v>
      </c>
      <c r="C769" s="404" t="s">
        <v>71</v>
      </c>
      <c r="D769" t="s">
        <v>13</v>
      </c>
      <c r="E769" s="217">
        <v>159.1</v>
      </c>
      <c r="G769" s="1">
        <f t="shared" si="13"/>
        <v>159.1</v>
      </c>
    </row>
    <row r="770" spans="1:10">
      <c r="B770" s="405"/>
      <c r="C770" s="405"/>
      <c r="D770" t="s">
        <v>14</v>
      </c>
      <c r="E770" s="217">
        <v>48.9</v>
      </c>
      <c r="G770" s="1">
        <f t="shared" si="13"/>
        <v>208</v>
      </c>
    </row>
    <row r="771" spans="1:10">
      <c r="B771" s="405"/>
      <c r="C771" s="405"/>
      <c r="D771" t="s">
        <v>15</v>
      </c>
      <c r="E771" s="217">
        <v>60</v>
      </c>
      <c r="G771" s="1">
        <f t="shared" si="13"/>
        <v>268</v>
      </c>
    </row>
    <row r="772" spans="1:10">
      <c r="B772" s="405"/>
      <c r="C772" s="405"/>
      <c r="D772" t="s">
        <v>16</v>
      </c>
      <c r="E772" s="217">
        <v>5</v>
      </c>
      <c r="G772" s="1">
        <f t="shared" si="13"/>
        <v>273</v>
      </c>
      <c r="J772">
        <v>507.9</v>
      </c>
    </row>
    <row r="773" spans="1:10">
      <c r="A773" s="30">
        <v>45580</v>
      </c>
      <c r="B773" s="405">
        <v>29802</v>
      </c>
      <c r="C773" s="405" t="s">
        <v>71</v>
      </c>
      <c r="D773" t="s">
        <v>13</v>
      </c>
      <c r="E773" s="217"/>
      <c r="F773" s="1">
        <v>159.1</v>
      </c>
      <c r="G773" s="1">
        <f t="shared" si="13"/>
        <v>113.9</v>
      </c>
    </row>
    <row r="774" spans="1:10">
      <c r="A774" s="30">
        <v>45580</v>
      </c>
      <c r="B774" s="405">
        <v>29802</v>
      </c>
      <c r="C774" s="405" t="s">
        <v>71</v>
      </c>
      <c r="D774" t="s">
        <v>14</v>
      </c>
      <c r="E774" s="217"/>
      <c r="F774" s="1">
        <v>48.9</v>
      </c>
      <c r="G774" s="1">
        <f t="shared" si="13"/>
        <v>65</v>
      </c>
    </row>
    <row r="775" spans="1:10">
      <c r="A775" s="30">
        <v>45580</v>
      </c>
      <c r="B775" s="405">
        <v>29802</v>
      </c>
      <c r="C775" s="405" t="s">
        <v>71</v>
      </c>
      <c r="D775" t="s">
        <v>15</v>
      </c>
      <c r="E775" s="217"/>
      <c r="F775" s="1">
        <v>60</v>
      </c>
      <c r="G775" s="1">
        <f t="shared" si="13"/>
        <v>5</v>
      </c>
    </row>
    <row r="776" spans="1:10">
      <c r="A776" s="30">
        <v>45580</v>
      </c>
      <c r="B776" s="405">
        <v>29802</v>
      </c>
      <c r="C776" s="405" t="s">
        <v>71</v>
      </c>
      <c r="D776" t="s">
        <v>16</v>
      </c>
      <c r="E776" s="217"/>
      <c r="F776" s="1">
        <v>5</v>
      </c>
      <c r="G776" s="1">
        <f t="shared" si="13"/>
        <v>0</v>
      </c>
    </row>
    <row r="777" spans="1:10">
      <c r="A777" s="68">
        <v>45565</v>
      </c>
      <c r="B777" s="404" t="s">
        <v>11</v>
      </c>
      <c r="C777" s="404" t="s">
        <v>41</v>
      </c>
      <c r="D777" t="s">
        <v>13</v>
      </c>
      <c r="E777" s="217">
        <v>160.1</v>
      </c>
      <c r="G777" s="1">
        <f t="shared" si="13"/>
        <v>160.1</v>
      </c>
    </row>
    <row r="778" spans="1:10">
      <c r="A778" s="46"/>
      <c r="B778" s="405"/>
      <c r="C778" s="405"/>
      <c r="D778" t="s">
        <v>14</v>
      </c>
      <c r="E778" s="217">
        <v>42.1</v>
      </c>
      <c r="G778" s="1">
        <f t="shared" si="13"/>
        <v>202.2</v>
      </c>
    </row>
    <row r="779" spans="1:10">
      <c r="A779" s="46"/>
      <c r="B779" s="405"/>
      <c r="C779" s="405"/>
      <c r="D779" t="s">
        <v>15</v>
      </c>
      <c r="E779" s="217">
        <v>60</v>
      </c>
      <c r="G779" s="1">
        <f t="shared" si="13"/>
        <v>262.2</v>
      </c>
    </row>
    <row r="780" spans="1:10">
      <c r="A780" s="46"/>
      <c r="B780" s="405"/>
      <c r="C780" s="405"/>
      <c r="D780" t="s">
        <v>16</v>
      </c>
      <c r="E780" s="217">
        <v>5</v>
      </c>
      <c r="G780" s="1">
        <f t="shared" si="13"/>
        <v>267.2</v>
      </c>
    </row>
    <row r="781" spans="1:10">
      <c r="A781" s="46">
        <v>45608</v>
      </c>
      <c r="B781" s="405">
        <v>29992</v>
      </c>
      <c r="C781" s="405" t="s">
        <v>41</v>
      </c>
      <c r="D781" t="s">
        <v>13</v>
      </c>
      <c r="E781" s="217"/>
      <c r="F781" s="217">
        <v>160.1</v>
      </c>
      <c r="G781" s="1">
        <f t="shared" si="13"/>
        <v>107.1</v>
      </c>
    </row>
    <row r="782" spans="1:10">
      <c r="A782" s="46">
        <v>45608</v>
      </c>
      <c r="B782" s="405">
        <v>29992</v>
      </c>
      <c r="C782" s="405" t="s">
        <v>41</v>
      </c>
      <c r="D782" t="s">
        <v>14</v>
      </c>
      <c r="E782" s="217"/>
      <c r="F782" s="217">
        <v>42.1</v>
      </c>
      <c r="G782" s="1">
        <f t="shared" si="13"/>
        <v>65</v>
      </c>
    </row>
    <row r="783" spans="1:10">
      <c r="A783" s="46">
        <v>45608</v>
      </c>
      <c r="B783" s="405">
        <v>29992</v>
      </c>
      <c r="C783" s="405" t="s">
        <v>41</v>
      </c>
      <c r="D783" t="s">
        <v>15</v>
      </c>
      <c r="E783" s="217"/>
      <c r="F783" s="217">
        <v>60</v>
      </c>
      <c r="G783" s="1">
        <f t="shared" si="13"/>
        <v>5</v>
      </c>
    </row>
    <row r="784" spans="1:10">
      <c r="A784" s="46">
        <v>45608</v>
      </c>
      <c r="B784" s="405">
        <v>29992</v>
      </c>
      <c r="C784" s="405" t="s">
        <v>41</v>
      </c>
      <c r="D784" t="s">
        <v>16</v>
      </c>
      <c r="E784" s="217"/>
      <c r="F784" s="217">
        <v>5</v>
      </c>
      <c r="G784" s="1">
        <f t="shared" si="13"/>
        <v>0</v>
      </c>
    </row>
    <row r="785" spans="1:14">
      <c r="A785" s="68">
        <v>45596</v>
      </c>
      <c r="B785" s="404" t="s">
        <v>11</v>
      </c>
      <c r="C785" s="404" t="s">
        <v>27</v>
      </c>
      <c r="D785" t="s">
        <v>13</v>
      </c>
      <c r="E785" s="217">
        <v>142.5</v>
      </c>
      <c r="G785" s="1">
        <f t="shared" si="13"/>
        <v>142.5</v>
      </c>
      <c r="J785" t="s">
        <v>257</v>
      </c>
    </row>
    <row r="786" spans="1:14">
      <c r="A786" s="46"/>
      <c r="B786" s="405"/>
      <c r="C786" s="405"/>
      <c r="D786" t="s">
        <v>14</v>
      </c>
      <c r="E786" s="217">
        <v>39.799999999999997</v>
      </c>
      <c r="G786" s="1">
        <f t="shared" si="13"/>
        <v>182.3</v>
      </c>
      <c r="H786">
        <v>2024</v>
      </c>
      <c r="I786" s="404" t="s">
        <v>27</v>
      </c>
      <c r="J786" t="s">
        <v>13</v>
      </c>
      <c r="K786" s="217">
        <v>142.5</v>
      </c>
    </row>
    <row r="787" spans="1:14">
      <c r="A787" s="46"/>
      <c r="B787" s="405"/>
      <c r="C787" s="405"/>
      <c r="D787" t="s">
        <v>15</v>
      </c>
      <c r="E787" s="217">
        <v>60</v>
      </c>
      <c r="G787" s="1">
        <f t="shared" si="13"/>
        <v>242.3</v>
      </c>
      <c r="I787" s="405"/>
      <c r="J787" t="s">
        <v>14</v>
      </c>
      <c r="K787" s="217">
        <v>39.799999999999997</v>
      </c>
    </row>
    <row r="788" spans="1:14">
      <c r="A788" s="46"/>
      <c r="B788" s="405"/>
      <c r="C788" s="405"/>
      <c r="D788" t="s">
        <v>16</v>
      </c>
      <c r="E788" s="217">
        <v>5</v>
      </c>
      <c r="G788" s="1">
        <f t="shared" si="13"/>
        <v>247.3</v>
      </c>
      <c r="I788" s="405"/>
      <c r="J788" t="s">
        <v>15</v>
      </c>
      <c r="K788" s="217">
        <v>60</v>
      </c>
    </row>
    <row r="789" spans="1:14">
      <c r="A789" s="46">
        <v>45630</v>
      </c>
      <c r="B789" s="405">
        <v>30087</v>
      </c>
      <c r="C789" s="405" t="s">
        <v>27</v>
      </c>
      <c r="D789" t="s">
        <v>13</v>
      </c>
      <c r="E789" s="217"/>
      <c r="F789" s="217">
        <v>142.5</v>
      </c>
      <c r="G789" s="1">
        <f t="shared" si="13"/>
        <v>104.80000000000001</v>
      </c>
      <c r="I789" s="405"/>
      <c r="K789" s="217"/>
    </row>
    <row r="790" spans="1:14">
      <c r="A790" s="46">
        <v>45630</v>
      </c>
      <c r="B790" s="405">
        <v>30087</v>
      </c>
      <c r="C790" s="405" t="s">
        <v>27</v>
      </c>
      <c r="D790" t="s">
        <v>14</v>
      </c>
      <c r="E790" s="217"/>
      <c r="F790" s="217">
        <v>39.799999999999997</v>
      </c>
      <c r="G790" s="1">
        <f t="shared" si="13"/>
        <v>65.000000000000014</v>
      </c>
      <c r="I790" s="405"/>
      <c r="K790" s="217"/>
    </row>
    <row r="791" spans="1:14">
      <c r="A791" s="46">
        <v>45630</v>
      </c>
      <c r="B791" s="405">
        <v>30087</v>
      </c>
      <c r="C791" s="405" t="s">
        <v>27</v>
      </c>
      <c r="D791" t="s">
        <v>15</v>
      </c>
      <c r="E791" s="217"/>
      <c r="F791" s="217">
        <v>60</v>
      </c>
      <c r="G791" s="1">
        <f t="shared" si="13"/>
        <v>5.0000000000000142</v>
      </c>
      <c r="I791" s="405"/>
      <c r="K791" s="217"/>
    </row>
    <row r="792" spans="1:14">
      <c r="A792" s="46">
        <v>45630</v>
      </c>
      <c r="B792" s="405">
        <v>30087</v>
      </c>
      <c r="C792" s="405" t="s">
        <v>27</v>
      </c>
      <c r="D792" t="s">
        <v>16</v>
      </c>
      <c r="E792" s="217"/>
      <c r="F792" s="217">
        <v>5</v>
      </c>
      <c r="G792" s="1">
        <f t="shared" si="13"/>
        <v>1.4210854715202004E-14</v>
      </c>
      <c r="I792" s="405"/>
      <c r="K792" s="217"/>
    </row>
    <row r="793" spans="1:14">
      <c r="A793" s="68">
        <v>45626</v>
      </c>
      <c r="B793" s="404" t="s">
        <v>11</v>
      </c>
      <c r="C793" s="404" t="s">
        <v>73</v>
      </c>
      <c r="D793" t="s">
        <v>13</v>
      </c>
      <c r="E793">
        <v>159.69999999999999</v>
      </c>
      <c r="G793" s="1">
        <f t="shared" si="13"/>
        <v>159.69999999999999</v>
      </c>
      <c r="I793" s="405"/>
      <c r="J793" t="s">
        <v>16</v>
      </c>
      <c r="K793" s="217">
        <v>5</v>
      </c>
    </row>
    <row r="794" spans="1:14">
      <c r="A794" s="249"/>
      <c r="B794" s="46"/>
      <c r="C794" s="405"/>
      <c r="D794" t="s">
        <v>14</v>
      </c>
      <c r="E794">
        <v>49.2</v>
      </c>
      <c r="G794" s="1">
        <f t="shared" si="13"/>
        <v>208.89999999999998</v>
      </c>
      <c r="I794" s="11" t="s">
        <v>28</v>
      </c>
      <c r="K794" s="217"/>
    </row>
    <row r="795" spans="1:14">
      <c r="A795" s="249"/>
      <c r="B795" s="46"/>
      <c r="C795" s="405"/>
      <c r="D795" t="s">
        <v>15</v>
      </c>
      <c r="E795" s="217">
        <v>60</v>
      </c>
      <c r="G795" s="1">
        <f t="shared" si="13"/>
        <v>268.89999999999998</v>
      </c>
      <c r="K795" s="217"/>
    </row>
    <row r="796" spans="1:14">
      <c r="A796" s="249"/>
      <c r="B796" s="46"/>
      <c r="C796" s="405"/>
      <c r="D796" t="s">
        <v>16</v>
      </c>
      <c r="E796" s="217">
        <v>5</v>
      </c>
      <c r="G796" s="1">
        <f t="shared" si="13"/>
        <v>273.89999999999998</v>
      </c>
      <c r="K796" s="29">
        <f>SUM(K786:K795)</f>
        <v>247.3</v>
      </c>
      <c r="N796">
        <v>540.1</v>
      </c>
    </row>
    <row r="797" spans="1:14">
      <c r="A797" s="30">
        <v>45653</v>
      </c>
      <c r="B797" s="405">
        <v>30211</v>
      </c>
      <c r="C797" s="405" t="s">
        <v>73</v>
      </c>
      <c r="D797" t="s">
        <v>13</v>
      </c>
      <c r="F797">
        <v>159.69999999999999</v>
      </c>
      <c r="G797" s="1">
        <f t="shared" si="13"/>
        <v>114.19999999999999</v>
      </c>
      <c r="N797">
        <v>247.3</v>
      </c>
    </row>
    <row r="798" spans="1:14">
      <c r="A798" s="30">
        <v>45653</v>
      </c>
      <c r="B798" s="405">
        <v>30211</v>
      </c>
      <c r="C798" s="405" t="s">
        <v>73</v>
      </c>
      <c r="D798" t="s">
        <v>14</v>
      </c>
      <c r="F798">
        <v>49.2</v>
      </c>
      <c r="G798" s="1">
        <f t="shared" si="13"/>
        <v>64.999999999999986</v>
      </c>
      <c r="N798">
        <f>SUM(N796:N797)</f>
        <v>787.40000000000009</v>
      </c>
    </row>
    <row r="799" spans="1:14">
      <c r="A799" s="30">
        <v>45653</v>
      </c>
      <c r="B799" s="405">
        <v>30211</v>
      </c>
      <c r="C799" s="405" t="s">
        <v>73</v>
      </c>
      <c r="D799" t="s">
        <v>15</v>
      </c>
      <c r="F799" s="217">
        <v>60</v>
      </c>
      <c r="G799" s="1">
        <f t="shared" si="13"/>
        <v>4.9999999999999858</v>
      </c>
      <c r="N799">
        <f>800-N798</f>
        <v>12.599999999999909</v>
      </c>
    </row>
    <row r="800" spans="1:14">
      <c r="A800" s="30">
        <v>45653</v>
      </c>
      <c r="B800" s="405">
        <v>30211</v>
      </c>
      <c r="C800" s="405" t="s">
        <v>73</v>
      </c>
      <c r="D800" t="s">
        <v>16</v>
      </c>
      <c r="F800" s="217">
        <v>5</v>
      </c>
      <c r="G800" s="1">
        <f t="shared" si="13"/>
        <v>-1.4210854715202004E-14</v>
      </c>
      <c r="N800" t="s">
        <v>258</v>
      </c>
    </row>
    <row r="801" spans="1:13">
      <c r="A801" s="32" t="s">
        <v>74</v>
      </c>
      <c r="B801" s="404" t="s">
        <v>11</v>
      </c>
      <c r="C801" s="404" t="s">
        <v>29</v>
      </c>
      <c r="D801" t="s">
        <v>13</v>
      </c>
      <c r="E801" s="217">
        <v>289.8</v>
      </c>
      <c r="G801" s="1">
        <f t="shared" si="13"/>
        <v>289.8</v>
      </c>
    </row>
    <row r="802" spans="1:13">
      <c r="B802" s="405"/>
      <c r="C802" s="405"/>
      <c r="D802" t="s">
        <v>14</v>
      </c>
      <c r="E802" s="217">
        <v>39.5</v>
      </c>
      <c r="G802" s="1">
        <f t="shared" si="13"/>
        <v>329.3</v>
      </c>
    </row>
    <row r="803" spans="1:13" ht="15.75">
      <c r="B803" s="405"/>
      <c r="C803" s="405"/>
      <c r="D803" t="s">
        <v>15</v>
      </c>
      <c r="E803" s="217">
        <v>60</v>
      </c>
      <c r="G803" s="1">
        <f t="shared" si="13"/>
        <v>389.3</v>
      </c>
      <c r="J803" s="436" t="s">
        <v>257</v>
      </c>
      <c r="K803" s="436"/>
      <c r="L803" s="436"/>
      <c r="M803" s="436"/>
    </row>
    <row r="804" spans="1:13">
      <c r="B804" s="405"/>
      <c r="C804" s="405"/>
      <c r="D804" t="s">
        <v>16</v>
      </c>
      <c r="E804" s="217">
        <v>5</v>
      </c>
      <c r="G804" s="1">
        <f t="shared" si="13"/>
        <v>394.3</v>
      </c>
      <c r="J804" s="11">
        <v>2025</v>
      </c>
      <c r="K804" s="404" t="s">
        <v>12</v>
      </c>
      <c r="L804" t="s">
        <v>13</v>
      </c>
      <c r="M804" s="217">
        <v>465.5</v>
      </c>
    </row>
    <row r="805" spans="1:13">
      <c r="A805" s="30">
        <v>45693</v>
      </c>
      <c r="B805" s="405">
        <v>30427</v>
      </c>
      <c r="C805" s="405" t="s">
        <v>29</v>
      </c>
      <c r="D805" t="s">
        <v>13</v>
      </c>
      <c r="E805" s="217"/>
      <c r="F805" s="217">
        <v>289.8</v>
      </c>
      <c r="G805" s="1">
        <f t="shared" si="13"/>
        <v>104.5</v>
      </c>
      <c r="K805" s="405"/>
      <c r="L805" t="s">
        <v>14</v>
      </c>
      <c r="M805" s="217">
        <v>27.9</v>
      </c>
    </row>
    <row r="806" spans="1:13">
      <c r="A806" s="30">
        <v>45693</v>
      </c>
      <c r="B806" s="405">
        <v>30427</v>
      </c>
      <c r="C806" s="405" t="s">
        <v>29</v>
      </c>
      <c r="D806" t="s">
        <v>14</v>
      </c>
      <c r="E806" s="217"/>
      <c r="F806" s="217">
        <v>39.5</v>
      </c>
      <c r="G806" s="1">
        <f t="shared" si="13"/>
        <v>65</v>
      </c>
      <c r="K806" s="405"/>
      <c r="L806" t="s">
        <v>15</v>
      </c>
      <c r="M806" s="217">
        <v>60</v>
      </c>
    </row>
    <row r="807" spans="1:13">
      <c r="A807" s="30">
        <v>45693</v>
      </c>
      <c r="B807" s="405">
        <v>30427</v>
      </c>
      <c r="C807" s="405" t="s">
        <v>29</v>
      </c>
      <c r="D807" t="s">
        <v>15</v>
      </c>
      <c r="E807" s="217"/>
      <c r="F807" s="217">
        <v>60</v>
      </c>
      <c r="G807" s="1">
        <f t="shared" si="13"/>
        <v>5</v>
      </c>
      <c r="K807" s="405"/>
      <c r="L807" t="s">
        <v>16</v>
      </c>
      <c r="M807" s="217">
        <v>5</v>
      </c>
    </row>
    <row r="808" spans="1:13">
      <c r="A808" s="30">
        <v>45693</v>
      </c>
      <c r="B808" s="405">
        <v>30427</v>
      </c>
      <c r="C808" s="405" t="s">
        <v>29</v>
      </c>
      <c r="D808" t="s">
        <v>16</v>
      </c>
      <c r="E808" s="217"/>
      <c r="F808" s="217">
        <v>5</v>
      </c>
      <c r="G808" s="1">
        <f t="shared" si="13"/>
        <v>0</v>
      </c>
      <c r="M808" s="276">
        <f>SUM(M804:M807)</f>
        <v>558.4</v>
      </c>
    </row>
    <row r="809" spans="1:13">
      <c r="A809" s="68">
        <v>45688</v>
      </c>
      <c r="B809" s="404" t="s">
        <v>11</v>
      </c>
      <c r="C809" s="404" t="s">
        <v>12</v>
      </c>
      <c r="D809" t="s">
        <v>13</v>
      </c>
      <c r="E809" s="217">
        <v>465.5</v>
      </c>
      <c r="G809" s="1">
        <f t="shared" si="13"/>
        <v>465.5</v>
      </c>
    </row>
    <row r="810" spans="1:13">
      <c r="A810" s="46"/>
      <c r="B810" s="405"/>
      <c r="C810" s="405"/>
      <c r="D810" t="s">
        <v>14</v>
      </c>
      <c r="E810" s="217">
        <v>27.9</v>
      </c>
      <c r="G810" s="1">
        <f t="shared" si="13"/>
        <v>493.4</v>
      </c>
    </row>
    <row r="811" spans="1:13">
      <c r="A811" s="46"/>
      <c r="B811" s="405"/>
      <c r="C811" s="405"/>
      <c r="D811" t="s">
        <v>15</v>
      </c>
      <c r="E811" s="217">
        <v>60</v>
      </c>
      <c r="G811" s="1">
        <f t="shared" si="13"/>
        <v>553.4</v>
      </c>
    </row>
    <row r="812" spans="1:13">
      <c r="A812" s="46"/>
      <c r="B812" s="405"/>
      <c r="C812" s="405"/>
      <c r="D812" t="s">
        <v>16</v>
      </c>
      <c r="E812" s="217">
        <v>5</v>
      </c>
      <c r="G812" s="1">
        <f t="shared" si="13"/>
        <v>558.4</v>
      </c>
    </row>
    <row r="813" spans="1:13">
      <c r="A813" s="30">
        <v>45726</v>
      </c>
      <c r="B813" s="405">
        <v>30617</v>
      </c>
      <c r="C813" s="405" t="s">
        <v>12</v>
      </c>
      <c r="D813" t="s">
        <v>13</v>
      </c>
      <c r="F813" s="217">
        <v>465.5</v>
      </c>
      <c r="G813" s="1">
        <f t="shared" si="13"/>
        <v>92.899999999999977</v>
      </c>
    </row>
    <row r="814" spans="1:13">
      <c r="A814" s="30">
        <v>45726</v>
      </c>
      <c r="B814" s="405">
        <v>30617</v>
      </c>
      <c r="C814" s="405" t="s">
        <v>12</v>
      </c>
      <c r="D814" t="s">
        <v>14</v>
      </c>
      <c r="F814" s="217">
        <v>27.9</v>
      </c>
      <c r="G814" s="1">
        <f t="shared" si="13"/>
        <v>64.999999999999972</v>
      </c>
    </row>
    <row r="815" spans="1:13">
      <c r="A815" s="30">
        <v>45726</v>
      </c>
      <c r="B815" s="405">
        <v>30617</v>
      </c>
      <c r="C815" s="405" t="s">
        <v>12</v>
      </c>
      <c r="D815" t="s">
        <v>15</v>
      </c>
      <c r="F815" s="217">
        <v>60</v>
      </c>
      <c r="G815" s="1">
        <f t="shared" si="13"/>
        <v>4.9999999999999716</v>
      </c>
    </row>
    <row r="816" spans="1:13">
      <c r="A816" s="30">
        <v>45726</v>
      </c>
      <c r="B816" s="405">
        <v>30617</v>
      </c>
      <c r="C816" s="405" t="s">
        <v>12</v>
      </c>
      <c r="D816" t="s">
        <v>16</v>
      </c>
      <c r="F816" s="217">
        <v>5</v>
      </c>
      <c r="G816" s="1">
        <f t="shared" si="13"/>
        <v>-2.8421709430404007E-14</v>
      </c>
    </row>
    <row r="817" spans="1:7">
      <c r="A817" s="32">
        <v>45716</v>
      </c>
      <c r="B817" s="404" t="s">
        <v>11</v>
      </c>
      <c r="C817" s="404" t="s">
        <v>19</v>
      </c>
      <c r="D817" t="s">
        <v>13</v>
      </c>
      <c r="E817" s="217">
        <v>101.8</v>
      </c>
      <c r="G817" s="1">
        <f t="shared" si="13"/>
        <v>101.79999999999997</v>
      </c>
    </row>
    <row r="818" spans="1:7">
      <c r="B818" s="405"/>
      <c r="C818" s="405"/>
      <c r="D818" t="s">
        <v>14</v>
      </c>
      <c r="E818" s="217">
        <v>15.6</v>
      </c>
      <c r="G818" s="1">
        <f t="shared" si="13"/>
        <v>117.39999999999996</v>
      </c>
    </row>
    <row r="819" spans="1:7">
      <c r="B819" s="405"/>
      <c r="C819" s="405"/>
      <c r="D819" t="s">
        <v>15</v>
      </c>
      <c r="E819" s="217">
        <v>56</v>
      </c>
      <c r="G819" s="1">
        <f t="shared" si="13"/>
        <v>173.39999999999998</v>
      </c>
    </row>
    <row r="820" spans="1:7">
      <c r="B820" s="405"/>
      <c r="C820" s="405"/>
      <c r="D820" t="s">
        <v>16</v>
      </c>
      <c r="E820" s="217">
        <v>5</v>
      </c>
      <c r="G820" s="1">
        <f t="shared" si="13"/>
        <v>178.39999999999998</v>
      </c>
    </row>
    <row r="821" spans="1:7">
      <c r="A821" s="30">
        <v>45740</v>
      </c>
      <c r="B821" s="405">
        <v>30710</v>
      </c>
      <c r="C821" s="405" t="s">
        <v>19</v>
      </c>
      <c r="D821" t="s">
        <v>13</v>
      </c>
      <c r="F821" s="217">
        <v>101.8</v>
      </c>
      <c r="G821" s="1">
        <f t="shared" si="13"/>
        <v>76.59999999999998</v>
      </c>
    </row>
    <row r="822" spans="1:7">
      <c r="A822" s="30">
        <v>45740</v>
      </c>
      <c r="B822" s="405">
        <v>30710</v>
      </c>
      <c r="C822" s="405" t="s">
        <v>19</v>
      </c>
      <c r="D822" t="s">
        <v>14</v>
      </c>
      <c r="F822" s="217">
        <v>15.6</v>
      </c>
      <c r="G822" s="1">
        <f t="shared" si="13"/>
        <v>60.999999999999979</v>
      </c>
    </row>
    <row r="823" spans="1:7">
      <c r="A823" s="30">
        <v>45740</v>
      </c>
      <c r="B823" s="405">
        <v>30710</v>
      </c>
      <c r="C823" s="405" t="s">
        <v>19</v>
      </c>
      <c r="D823" t="s">
        <v>15</v>
      </c>
      <c r="F823" s="217">
        <v>56</v>
      </c>
      <c r="G823" s="1">
        <f t="shared" si="13"/>
        <v>4.9999999999999787</v>
      </c>
    </row>
    <row r="824" spans="1:7">
      <c r="A824" s="30">
        <v>45740</v>
      </c>
      <c r="B824" s="405">
        <v>30710</v>
      </c>
      <c r="C824" s="405" t="s">
        <v>19</v>
      </c>
      <c r="D824" t="s">
        <v>16</v>
      </c>
      <c r="F824" s="217">
        <v>5</v>
      </c>
      <c r="G824" s="1">
        <f t="shared" si="13"/>
        <v>-2.1316282072803006E-14</v>
      </c>
    </row>
    <row r="825" spans="1:7">
      <c r="A825" s="32">
        <v>45747</v>
      </c>
      <c r="B825" s="404" t="s">
        <v>11</v>
      </c>
      <c r="C825" s="404" t="s">
        <v>20</v>
      </c>
      <c r="D825" t="s">
        <v>13</v>
      </c>
      <c r="E825" s="217">
        <v>212.3</v>
      </c>
      <c r="G825" s="1">
        <f t="shared" ref="G825:G900" si="14">+G824+E825-F825</f>
        <v>212.29999999999998</v>
      </c>
    </row>
    <row r="826" spans="1:7">
      <c r="B826" s="405"/>
      <c r="C826" s="405"/>
      <c r="D826" t="s">
        <v>14</v>
      </c>
      <c r="E826" s="217">
        <v>31.6</v>
      </c>
      <c r="G826" s="1">
        <f t="shared" si="14"/>
        <v>243.89999999999998</v>
      </c>
    </row>
    <row r="827" spans="1:7">
      <c r="B827" s="405"/>
      <c r="C827" s="405"/>
      <c r="D827" t="s">
        <v>15</v>
      </c>
      <c r="E827" s="217">
        <v>60</v>
      </c>
      <c r="G827" s="1">
        <f t="shared" si="14"/>
        <v>303.89999999999998</v>
      </c>
    </row>
    <row r="828" spans="1:7">
      <c r="B828" s="405"/>
      <c r="C828" s="405"/>
      <c r="D828" t="s">
        <v>16</v>
      </c>
      <c r="E828" s="217">
        <v>5</v>
      </c>
      <c r="G828" s="1">
        <f t="shared" si="14"/>
        <v>308.89999999999998</v>
      </c>
    </row>
    <row r="829" spans="1:7">
      <c r="A829" s="30">
        <v>45779</v>
      </c>
      <c r="B829" s="405">
        <v>30929</v>
      </c>
      <c r="C829" s="405" t="s">
        <v>20</v>
      </c>
      <c r="D829" t="s">
        <v>13</v>
      </c>
      <c r="F829" s="217">
        <v>212.3</v>
      </c>
      <c r="G829" s="1">
        <f t="shared" si="14"/>
        <v>96.599999999999966</v>
      </c>
    </row>
    <row r="830" spans="1:7">
      <c r="A830" s="30">
        <v>45779</v>
      </c>
      <c r="B830" s="405">
        <v>30929</v>
      </c>
      <c r="C830" s="405" t="s">
        <v>20</v>
      </c>
      <c r="D830" t="s">
        <v>14</v>
      </c>
      <c r="F830" s="217">
        <v>31.6</v>
      </c>
      <c r="G830" s="1">
        <f t="shared" si="14"/>
        <v>64.999999999999972</v>
      </c>
    </row>
    <row r="831" spans="1:7">
      <c r="A831" s="30">
        <v>45779</v>
      </c>
      <c r="B831" s="405">
        <v>30929</v>
      </c>
      <c r="C831" s="405" t="s">
        <v>20</v>
      </c>
      <c r="D831" t="s">
        <v>15</v>
      </c>
      <c r="F831" s="217">
        <v>60</v>
      </c>
      <c r="G831" s="1">
        <f t="shared" si="14"/>
        <v>4.9999999999999716</v>
      </c>
    </row>
    <row r="832" spans="1:7">
      <c r="A832" s="30">
        <v>45779</v>
      </c>
      <c r="B832" s="405">
        <v>30929</v>
      </c>
      <c r="C832" s="405" t="s">
        <v>20</v>
      </c>
      <c r="D832" t="s">
        <v>16</v>
      </c>
      <c r="F832" s="217">
        <v>5</v>
      </c>
      <c r="G832" s="1">
        <f t="shared" si="14"/>
        <v>-2.8421709430404007E-14</v>
      </c>
    </row>
    <row r="833" spans="1:12">
      <c r="A833" s="32">
        <v>45777</v>
      </c>
      <c r="B833" s="404" t="s">
        <v>11</v>
      </c>
      <c r="C833" s="404" t="s">
        <v>21</v>
      </c>
      <c r="D833" t="s">
        <v>13</v>
      </c>
      <c r="E833" s="217">
        <v>172.9</v>
      </c>
      <c r="G833" s="1">
        <f t="shared" si="14"/>
        <v>172.89999999999998</v>
      </c>
    </row>
    <row r="834" spans="1:12">
      <c r="B834" s="405"/>
      <c r="C834" s="405"/>
      <c r="D834" t="s">
        <v>14</v>
      </c>
      <c r="E834" s="217">
        <v>27.3</v>
      </c>
      <c r="G834" s="1">
        <f t="shared" si="14"/>
        <v>200.2</v>
      </c>
    </row>
    <row r="835" spans="1:12">
      <c r="B835" s="405"/>
      <c r="C835" s="405"/>
      <c r="D835" t="s">
        <v>15</v>
      </c>
      <c r="E835" s="217">
        <v>60</v>
      </c>
      <c r="G835" s="1">
        <f t="shared" si="14"/>
        <v>260.2</v>
      </c>
    </row>
    <row r="836" spans="1:12">
      <c r="B836" s="405"/>
      <c r="C836" s="405"/>
      <c r="D836" t="s">
        <v>16</v>
      </c>
      <c r="E836" s="217">
        <v>5</v>
      </c>
      <c r="G836" s="1">
        <f t="shared" si="14"/>
        <v>265.2</v>
      </c>
      <c r="J836">
        <v>622.9</v>
      </c>
    </row>
    <row r="837" spans="1:12">
      <c r="A837" s="30">
        <v>45811</v>
      </c>
      <c r="B837" s="405">
        <v>31083</v>
      </c>
      <c r="C837" s="405" t="s">
        <v>21</v>
      </c>
      <c r="D837" t="s">
        <v>13</v>
      </c>
      <c r="F837" s="217">
        <v>172.9</v>
      </c>
      <c r="G837" s="1">
        <f t="shared" si="14"/>
        <v>92.299999999999983</v>
      </c>
      <c r="J837">
        <v>265.2</v>
      </c>
    </row>
    <row r="838" spans="1:12">
      <c r="A838" s="30">
        <v>45811</v>
      </c>
      <c r="B838" s="405">
        <v>31083</v>
      </c>
      <c r="C838" s="405" t="s">
        <v>21</v>
      </c>
      <c r="D838" t="s">
        <v>14</v>
      </c>
      <c r="F838" s="217">
        <v>27.3</v>
      </c>
      <c r="G838" s="1">
        <f t="shared" si="14"/>
        <v>64.999999999999986</v>
      </c>
      <c r="J838">
        <f>SUM(J836:J837)</f>
        <v>888.09999999999991</v>
      </c>
    </row>
    <row r="839" spans="1:12">
      <c r="A839" s="30">
        <v>45811</v>
      </c>
      <c r="B839" s="405">
        <v>31083</v>
      </c>
      <c r="C839" s="405" t="s">
        <v>21</v>
      </c>
      <c r="D839" t="s">
        <v>15</v>
      </c>
      <c r="F839" s="217">
        <v>60</v>
      </c>
      <c r="G839" s="1">
        <f t="shared" si="14"/>
        <v>4.9999999999999858</v>
      </c>
      <c r="J839">
        <f>900-J838</f>
        <v>11.900000000000091</v>
      </c>
    </row>
    <row r="840" spans="1:12">
      <c r="A840" s="30">
        <v>45811</v>
      </c>
      <c r="B840" s="405">
        <v>31083</v>
      </c>
      <c r="C840" s="405" t="s">
        <v>21</v>
      </c>
      <c r="D840" t="s">
        <v>16</v>
      </c>
      <c r="F840" s="217">
        <v>5</v>
      </c>
      <c r="G840" s="1">
        <f t="shared" si="14"/>
        <v>-1.4210854715202004E-14</v>
      </c>
    </row>
    <row r="841" spans="1:12">
      <c r="A841" s="32">
        <v>45808</v>
      </c>
      <c r="B841" s="404" t="s">
        <v>11</v>
      </c>
      <c r="C841" s="404" t="s">
        <v>22</v>
      </c>
      <c r="D841" t="s">
        <v>13</v>
      </c>
      <c r="E841" s="217">
        <v>159.6</v>
      </c>
      <c r="G841" s="1">
        <f t="shared" si="14"/>
        <v>159.59999999999997</v>
      </c>
    </row>
    <row r="842" spans="1:12">
      <c r="B842" s="405"/>
      <c r="C842" s="405"/>
      <c r="D842" t="s">
        <v>14</v>
      </c>
      <c r="E842" s="217">
        <v>30</v>
      </c>
      <c r="G842" s="1">
        <f t="shared" si="14"/>
        <v>189.59999999999997</v>
      </c>
    </row>
    <row r="843" spans="1:12">
      <c r="B843" s="405"/>
      <c r="C843" s="405"/>
      <c r="D843" t="s">
        <v>15</v>
      </c>
      <c r="E843" s="217">
        <v>60</v>
      </c>
      <c r="G843" s="1">
        <f t="shared" si="14"/>
        <v>249.59999999999997</v>
      </c>
      <c r="J843" s="404" t="s">
        <v>22</v>
      </c>
      <c r="K843" t="s">
        <v>13</v>
      </c>
      <c r="L843" s="217">
        <v>159.6</v>
      </c>
    </row>
    <row r="844" spans="1:12">
      <c r="B844" s="405"/>
      <c r="C844" s="405"/>
      <c r="D844" t="s">
        <v>16</v>
      </c>
      <c r="E844" s="217">
        <v>5</v>
      </c>
      <c r="G844" s="1">
        <f t="shared" si="14"/>
        <v>254.59999999999997</v>
      </c>
      <c r="J844" s="405"/>
      <c r="K844" t="s">
        <v>14</v>
      </c>
      <c r="L844" s="217">
        <v>30</v>
      </c>
    </row>
    <row r="845" spans="1:12">
      <c r="A845" s="30">
        <v>45845</v>
      </c>
      <c r="B845" s="405">
        <v>31282</v>
      </c>
      <c r="C845" s="405" t="s">
        <v>22</v>
      </c>
      <c r="D845" t="s">
        <v>13</v>
      </c>
      <c r="E845" s="217"/>
      <c r="F845" s="217">
        <v>159.6</v>
      </c>
      <c r="G845" s="1">
        <f t="shared" si="14"/>
        <v>94.999999999999972</v>
      </c>
      <c r="J845" s="405"/>
      <c r="L845" s="217"/>
    </row>
    <row r="846" spans="1:12">
      <c r="A846" s="30">
        <v>45845</v>
      </c>
      <c r="B846" s="405">
        <v>31282</v>
      </c>
      <c r="C846" s="405" t="s">
        <v>22</v>
      </c>
      <c r="D846" t="s">
        <v>14</v>
      </c>
      <c r="E846" s="217"/>
      <c r="F846" s="217">
        <v>30</v>
      </c>
      <c r="G846" s="1">
        <f t="shared" si="14"/>
        <v>64.999999999999972</v>
      </c>
      <c r="J846" s="405"/>
      <c r="L846" s="217"/>
    </row>
    <row r="847" spans="1:12">
      <c r="A847" s="30">
        <v>45845</v>
      </c>
      <c r="B847" s="405">
        <v>31282</v>
      </c>
      <c r="C847" s="405" t="s">
        <v>22</v>
      </c>
      <c r="D847" t="s">
        <v>15</v>
      </c>
      <c r="E847" s="217"/>
      <c r="F847" s="217">
        <v>60</v>
      </c>
      <c r="G847" s="1">
        <f t="shared" si="14"/>
        <v>4.9999999999999716</v>
      </c>
      <c r="J847" s="405"/>
      <c r="L847" s="217"/>
    </row>
    <row r="848" spans="1:12">
      <c r="A848" s="30">
        <v>45845</v>
      </c>
      <c r="B848" s="405">
        <v>31282</v>
      </c>
      <c r="C848" s="405" t="s">
        <v>22</v>
      </c>
      <c r="D848" t="s">
        <v>16</v>
      </c>
      <c r="E848" s="217"/>
      <c r="F848" s="217">
        <v>5</v>
      </c>
      <c r="G848" s="1">
        <f t="shared" si="14"/>
        <v>-2.8421709430404007E-14</v>
      </c>
      <c r="J848" s="405"/>
      <c r="L848" s="217"/>
    </row>
    <row r="849" spans="1:13">
      <c r="A849" s="68">
        <v>45838</v>
      </c>
      <c r="B849" s="404" t="s">
        <v>11</v>
      </c>
      <c r="C849" s="404" t="s">
        <v>23</v>
      </c>
      <c r="D849" t="s">
        <v>13</v>
      </c>
      <c r="E849" s="217">
        <v>141</v>
      </c>
      <c r="G849" s="1">
        <f t="shared" si="14"/>
        <v>140.99999999999997</v>
      </c>
      <c r="J849" s="405"/>
      <c r="K849" t="s">
        <v>15</v>
      </c>
      <c r="L849" s="217">
        <v>60</v>
      </c>
    </row>
    <row r="850" spans="1:13">
      <c r="A850" s="46"/>
      <c r="B850" s="405"/>
      <c r="C850" s="405"/>
      <c r="D850" t="s">
        <v>14</v>
      </c>
      <c r="E850" s="217">
        <v>41.8</v>
      </c>
      <c r="G850" s="1">
        <f t="shared" si="14"/>
        <v>182.79999999999995</v>
      </c>
      <c r="J850" s="405"/>
      <c r="K850" t="s">
        <v>16</v>
      </c>
      <c r="L850" s="217">
        <v>5</v>
      </c>
    </row>
    <row r="851" spans="1:13">
      <c r="A851" s="46"/>
      <c r="B851" s="405"/>
      <c r="C851" s="405"/>
      <c r="D851" t="s">
        <v>15</v>
      </c>
      <c r="E851" s="217">
        <v>60</v>
      </c>
      <c r="G851" s="1">
        <f t="shared" si="14"/>
        <v>242.79999999999995</v>
      </c>
      <c r="I851">
        <v>467.3</v>
      </c>
      <c r="K851">
        <v>260</v>
      </c>
      <c r="L851" s="29">
        <f>SUM(L843:L850)</f>
        <v>254.6</v>
      </c>
      <c r="M851" s="29">
        <f>K851-L851</f>
        <v>5.4000000000000057</v>
      </c>
    </row>
    <row r="852" spans="1:13">
      <c r="A852" s="46"/>
      <c r="B852" s="405"/>
      <c r="C852" s="405"/>
      <c r="D852" t="s">
        <v>16</v>
      </c>
      <c r="E852" s="217">
        <v>5</v>
      </c>
      <c r="G852" s="1">
        <f t="shared" si="14"/>
        <v>247.79999999999995</v>
      </c>
      <c r="I852">
        <v>247.8</v>
      </c>
    </row>
    <row r="853" spans="1:13">
      <c r="A853" s="30">
        <v>45853</v>
      </c>
      <c r="B853" s="405">
        <v>31400</v>
      </c>
      <c r="C853" s="405" t="s">
        <v>23</v>
      </c>
      <c r="D853" t="s">
        <v>13</v>
      </c>
      <c r="F853" s="217">
        <v>141</v>
      </c>
      <c r="G853" s="1">
        <f t="shared" si="14"/>
        <v>106.79999999999995</v>
      </c>
      <c r="I853">
        <f>SUM(I851:I852)</f>
        <v>715.1</v>
      </c>
    </row>
    <row r="854" spans="1:13">
      <c r="A854" s="30">
        <v>45853</v>
      </c>
      <c r="B854" s="405">
        <v>31400</v>
      </c>
      <c r="C854" s="405" t="s">
        <v>23</v>
      </c>
      <c r="D854" t="s">
        <v>14</v>
      </c>
      <c r="F854" s="217">
        <v>41.8</v>
      </c>
      <c r="G854" s="1">
        <f t="shared" si="14"/>
        <v>64.999999999999957</v>
      </c>
      <c r="I854">
        <f>720-I853</f>
        <v>4.8999999999999773</v>
      </c>
    </row>
    <row r="855" spans="1:13">
      <c r="A855" s="30">
        <v>45853</v>
      </c>
      <c r="B855" s="405">
        <v>31400</v>
      </c>
      <c r="C855" s="405" t="s">
        <v>23</v>
      </c>
      <c r="D855" t="s">
        <v>15</v>
      </c>
      <c r="F855" s="217">
        <v>60</v>
      </c>
      <c r="G855" s="1">
        <f t="shared" si="14"/>
        <v>4.9999999999999574</v>
      </c>
    </row>
    <row r="856" spans="1:13">
      <c r="A856" s="30">
        <v>45853</v>
      </c>
      <c r="B856" s="405">
        <v>31400</v>
      </c>
      <c r="C856" s="405" t="s">
        <v>23</v>
      </c>
      <c r="D856" t="s">
        <v>16</v>
      </c>
      <c r="F856" s="217">
        <v>5</v>
      </c>
      <c r="G856" s="1">
        <f t="shared" si="14"/>
        <v>-4.2632564145606011E-14</v>
      </c>
    </row>
    <row r="857" spans="1:13">
      <c r="A857" s="68">
        <v>45869</v>
      </c>
      <c r="B857" s="404" t="s">
        <v>11</v>
      </c>
      <c r="C857" s="404" t="s">
        <v>24</v>
      </c>
      <c r="D857" t="s">
        <v>13</v>
      </c>
      <c r="E857" s="217">
        <v>151.6</v>
      </c>
      <c r="G857" s="1">
        <f t="shared" si="14"/>
        <v>151.59999999999997</v>
      </c>
    </row>
    <row r="858" spans="1:13">
      <c r="A858" s="46"/>
      <c r="B858" s="405"/>
      <c r="C858" s="405"/>
      <c r="D858" t="s">
        <v>14</v>
      </c>
      <c r="E858" s="217">
        <v>43.7</v>
      </c>
      <c r="G858" s="1">
        <f t="shared" si="14"/>
        <v>195.29999999999995</v>
      </c>
    </row>
    <row r="859" spans="1:13">
      <c r="A859" s="46"/>
      <c r="B859" s="405"/>
      <c r="C859" s="405"/>
      <c r="D859" t="s">
        <v>15</v>
      </c>
      <c r="E859" s="217">
        <v>60</v>
      </c>
      <c r="G859" s="1">
        <f t="shared" si="14"/>
        <v>255.29999999999995</v>
      </c>
    </row>
    <row r="860" spans="1:13">
      <c r="A860" s="46"/>
      <c r="B860" s="405"/>
      <c r="C860" s="405"/>
      <c r="D860" t="s">
        <v>16</v>
      </c>
      <c r="E860" s="217">
        <v>5</v>
      </c>
      <c r="G860" s="1">
        <f t="shared" si="14"/>
        <v>260.29999999999995</v>
      </c>
    </row>
    <row r="861" spans="1:13">
      <c r="A861" s="30">
        <v>45897</v>
      </c>
      <c r="B861" s="405">
        <v>31591</v>
      </c>
      <c r="C861" s="405" t="s">
        <v>24</v>
      </c>
      <c r="D861" t="s">
        <v>13</v>
      </c>
      <c r="F861" s="1">
        <v>151.6</v>
      </c>
      <c r="G861" s="1">
        <f t="shared" si="14"/>
        <v>108.69999999999996</v>
      </c>
    </row>
    <row r="862" spans="1:13">
      <c r="A862" s="30">
        <v>45897</v>
      </c>
      <c r="B862" s="405">
        <v>31591</v>
      </c>
      <c r="C862" s="405" t="s">
        <v>24</v>
      </c>
      <c r="D862" t="s">
        <v>14</v>
      </c>
      <c r="F862" s="1">
        <v>43.7</v>
      </c>
      <c r="G862" s="1">
        <f t="shared" si="14"/>
        <v>64.999999999999957</v>
      </c>
    </row>
    <row r="863" spans="1:13">
      <c r="A863" s="30">
        <v>45897</v>
      </c>
      <c r="B863" s="405">
        <v>31591</v>
      </c>
      <c r="C863" s="405" t="s">
        <v>24</v>
      </c>
      <c r="D863" t="s">
        <v>15</v>
      </c>
      <c r="F863" s="1">
        <v>60</v>
      </c>
      <c r="G863" s="1">
        <f t="shared" si="14"/>
        <v>4.9999999999999574</v>
      </c>
    </row>
    <row r="864" spans="1:13">
      <c r="A864" s="30">
        <v>45897</v>
      </c>
      <c r="B864" s="405">
        <v>31591</v>
      </c>
      <c r="C864" s="405" t="s">
        <v>24</v>
      </c>
      <c r="D864" t="s">
        <v>16</v>
      </c>
      <c r="F864" s="1">
        <v>5</v>
      </c>
      <c r="G864" s="1">
        <f t="shared" si="14"/>
        <v>-4.2632564145606011E-14</v>
      </c>
    </row>
    <row r="865" spans="1:12">
      <c r="A865" s="32">
        <v>45900</v>
      </c>
      <c r="B865" s="404" t="s">
        <v>11</v>
      </c>
      <c r="C865" s="404" t="s">
        <v>25</v>
      </c>
      <c r="D865" t="s">
        <v>13</v>
      </c>
      <c r="E865" s="217">
        <v>141.69999999999999</v>
      </c>
      <c r="G865" s="1">
        <f t="shared" si="14"/>
        <v>141.69999999999993</v>
      </c>
    </row>
    <row r="866" spans="1:12">
      <c r="B866" s="405"/>
      <c r="C866" s="405"/>
      <c r="D866" t="s">
        <v>14</v>
      </c>
      <c r="E866" s="217">
        <v>47.7</v>
      </c>
      <c r="G866" s="1">
        <f t="shared" si="14"/>
        <v>189.39999999999992</v>
      </c>
      <c r="J866">
        <v>498.9</v>
      </c>
    </row>
    <row r="867" spans="1:12">
      <c r="B867" s="405"/>
      <c r="C867" s="405"/>
      <c r="D867" t="s">
        <v>15</v>
      </c>
      <c r="E867" s="217">
        <v>60</v>
      </c>
      <c r="G867" s="1">
        <f t="shared" si="14"/>
        <v>249.39999999999992</v>
      </c>
      <c r="J867">
        <v>260.3</v>
      </c>
    </row>
    <row r="868" spans="1:12">
      <c r="B868" s="405"/>
      <c r="C868" s="405"/>
      <c r="D868" t="s">
        <v>16</v>
      </c>
      <c r="E868" s="217">
        <v>5</v>
      </c>
      <c r="G868" s="1">
        <f t="shared" si="14"/>
        <v>254.39999999999992</v>
      </c>
      <c r="J868">
        <f>SUM(J866:J867)</f>
        <v>759.2</v>
      </c>
    </row>
    <row r="869" spans="1:12">
      <c r="A869" s="30">
        <v>45947</v>
      </c>
      <c r="B869" s="405">
        <v>31772</v>
      </c>
      <c r="C869" s="405" t="s">
        <v>25</v>
      </c>
      <c r="D869" t="s">
        <v>13</v>
      </c>
      <c r="E869" s="217"/>
      <c r="F869" s="217">
        <v>141.69999999999999</v>
      </c>
      <c r="G869" s="1">
        <f t="shared" si="14"/>
        <v>112.69999999999993</v>
      </c>
    </row>
    <row r="870" spans="1:12">
      <c r="A870" s="30">
        <v>45947</v>
      </c>
      <c r="B870" s="405">
        <v>31772</v>
      </c>
      <c r="C870" s="405" t="s">
        <v>25</v>
      </c>
      <c r="D870" t="s">
        <v>14</v>
      </c>
      <c r="E870" s="217"/>
      <c r="F870" s="217">
        <v>47.7</v>
      </c>
      <c r="G870" s="1">
        <f t="shared" si="14"/>
        <v>64.999999999999929</v>
      </c>
    </row>
    <row r="871" spans="1:12">
      <c r="A871" s="30">
        <v>45947</v>
      </c>
      <c r="B871" s="405">
        <v>31772</v>
      </c>
      <c r="C871" s="405" t="s">
        <v>25</v>
      </c>
      <c r="D871" t="s">
        <v>15</v>
      </c>
      <c r="E871" s="217"/>
      <c r="F871" s="217">
        <v>60</v>
      </c>
      <c r="G871" s="1">
        <f t="shared" si="14"/>
        <v>4.9999999999999289</v>
      </c>
    </row>
    <row r="872" spans="1:12">
      <c r="A872" s="30">
        <v>45947</v>
      </c>
      <c r="B872" s="405">
        <v>31772</v>
      </c>
      <c r="C872" s="405" t="s">
        <v>25</v>
      </c>
      <c r="D872" t="s">
        <v>16</v>
      </c>
      <c r="E872" s="217"/>
      <c r="F872" s="217">
        <v>5</v>
      </c>
      <c r="G872" s="1">
        <f t="shared" si="14"/>
        <v>-7.1054273576010019E-14</v>
      </c>
    </row>
    <row r="873" spans="1:12">
      <c r="A873" s="68">
        <v>45930</v>
      </c>
      <c r="B873" s="404" t="s">
        <v>11</v>
      </c>
      <c r="C873" s="404" t="s">
        <v>41</v>
      </c>
      <c r="D873" t="s">
        <v>13</v>
      </c>
      <c r="E873" s="217">
        <v>176.3</v>
      </c>
      <c r="G873" s="1">
        <f t="shared" si="14"/>
        <v>176.29999999999995</v>
      </c>
      <c r="J873">
        <f>800-J868</f>
        <v>40.799999999999955</v>
      </c>
    </row>
    <row r="874" spans="1:12">
      <c r="A874" s="46"/>
      <c r="B874" s="405"/>
      <c r="C874" s="405"/>
      <c r="D874" t="s">
        <v>14</v>
      </c>
      <c r="E874" s="217">
        <v>25.7</v>
      </c>
      <c r="G874" s="1">
        <f t="shared" si="14"/>
        <v>201.99999999999994</v>
      </c>
    </row>
    <row r="875" spans="1:12">
      <c r="A875" s="46"/>
      <c r="B875" s="405"/>
      <c r="C875" s="405"/>
      <c r="D875" t="s">
        <v>15</v>
      </c>
      <c r="E875" s="217">
        <v>60</v>
      </c>
      <c r="G875" s="1">
        <f t="shared" si="14"/>
        <v>261.99999999999994</v>
      </c>
    </row>
    <row r="876" spans="1:12">
      <c r="A876" s="46"/>
      <c r="B876" s="405"/>
      <c r="C876" s="405"/>
      <c r="D876" t="s">
        <v>16</v>
      </c>
      <c r="E876" s="217">
        <v>5</v>
      </c>
      <c r="G876" s="1">
        <f t="shared" si="14"/>
        <v>266.99999999999994</v>
      </c>
      <c r="J876" s="421" t="s">
        <v>257</v>
      </c>
      <c r="K876" s="421"/>
      <c r="L876" s="421"/>
    </row>
    <row r="877" spans="1:12">
      <c r="B877" s="405"/>
      <c r="C877" s="405"/>
      <c r="D877" t="s">
        <v>76</v>
      </c>
      <c r="E877" s="217">
        <v>10</v>
      </c>
      <c r="F877" s="217"/>
      <c r="G877" s="1">
        <f t="shared" si="14"/>
        <v>276.99999999999994</v>
      </c>
      <c r="I877" s="11">
        <v>2025</v>
      </c>
      <c r="J877" s="404" t="s">
        <v>25</v>
      </c>
      <c r="K877" t="s">
        <v>13</v>
      </c>
      <c r="L877" s="217">
        <v>141.69999999999999</v>
      </c>
    </row>
    <row r="878" spans="1:12">
      <c r="A878" s="30">
        <v>45905</v>
      </c>
      <c r="B878" s="405"/>
      <c r="C878" s="405" t="s">
        <v>41</v>
      </c>
      <c r="D878" t="s">
        <v>76</v>
      </c>
      <c r="E878" s="217"/>
      <c r="F878" s="217">
        <v>10</v>
      </c>
      <c r="G878" s="1">
        <f t="shared" si="14"/>
        <v>266.99999999999994</v>
      </c>
      <c r="J878" s="405"/>
      <c r="K878" t="s">
        <v>14</v>
      </c>
      <c r="L878" s="217">
        <v>47.7</v>
      </c>
    </row>
    <row r="879" spans="1:12">
      <c r="A879" s="30">
        <v>45973</v>
      </c>
      <c r="B879" s="405">
        <v>31915</v>
      </c>
      <c r="C879" s="405" t="s">
        <v>41</v>
      </c>
      <c r="D879" t="s">
        <v>13</v>
      </c>
      <c r="E879" s="217"/>
      <c r="F879" s="217">
        <v>176.3</v>
      </c>
      <c r="G879" s="1">
        <f t="shared" si="14"/>
        <v>90.699999999999932</v>
      </c>
      <c r="J879" s="405"/>
      <c r="L879" s="217"/>
    </row>
    <row r="880" spans="1:12">
      <c r="A880" s="30">
        <v>45973</v>
      </c>
      <c r="B880" s="405">
        <v>31915</v>
      </c>
      <c r="C880" s="405" t="s">
        <v>41</v>
      </c>
      <c r="D880" t="s">
        <v>14</v>
      </c>
      <c r="E880" s="217"/>
      <c r="F880" s="217">
        <v>25.7</v>
      </c>
      <c r="G880" s="1">
        <f t="shared" si="14"/>
        <v>64.999999999999929</v>
      </c>
      <c r="J880" s="405"/>
      <c r="L880" s="217"/>
    </row>
    <row r="881" spans="1:12">
      <c r="A881" s="30">
        <v>45973</v>
      </c>
      <c r="B881" s="405">
        <v>31915</v>
      </c>
      <c r="C881" s="405" t="s">
        <v>41</v>
      </c>
      <c r="D881" t="s">
        <v>15</v>
      </c>
      <c r="E881" s="217"/>
      <c r="F881" s="217">
        <v>60</v>
      </c>
      <c r="G881" s="1">
        <f t="shared" si="14"/>
        <v>4.9999999999999289</v>
      </c>
      <c r="J881" s="405"/>
      <c r="L881" s="217"/>
    </row>
    <row r="882" spans="1:12">
      <c r="A882" s="30">
        <v>45973</v>
      </c>
      <c r="B882" s="405">
        <v>31915</v>
      </c>
      <c r="C882" s="405" t="s">
        <v>41</v>
      </c>
      <c r="D882" t="s">
        <v>16</v>
      </c>
      <c r="E882" s="217"/>
      <c r="F882" s="217">
        <v>5</v>
      </c>
      <c r="G882" s="1">
        <f t="shared" si="14"/>
        <v>-7.1054273576010019E-14</v>
      </c>
      <c r="J882" s="405"/>
      <c r="L882" s="217"/>
    </row>
    <row r="883" spans="1:12">
      <c r="A883" s="68">
        <v>45961</v>
      </c>
      <c r="B883" s="404" t="s">
        <v>11</v>
      </c>
      <c r="C883" s="404" t="s">
        <v>27</v>
      </c>
      <c r="D883" t="s">
        <v>13</v>
      </c>
      <c r="E883" s="54">
        <v>213.3</v>
      </c>
      <c r="G883" s="1">
        <f t="shared" si="14"/>
        <v>213.29999999999995</v>
      </c>
      <c r="J883" s="404" t="s">
        <v>27</v>
      </c>
      <c r="K883" t="s">
        <v>13</v>
      </c>
      <c r="L883" s="54">
        <v>213.3</v>
      </c>
    </row>
    <row r="884" spans="1:12">
      <c r="A884" s="46"/>
      <c r="B884" s="405"/>
      <c r="C884" s="405"/>
      <c r="D884" t="s">
        <v>14</v>
      </c>
      <c r="E884" s="54">
        <v>37.200000000000003</v>
      </c>
      <c r="G884" s="1">
        <f t="shared" si="14"/>
        <v>250.49999999999994</v>
      </c>
      <c r="J884" s="405"/>
      <c r="K884" t="s">
        <v>14</v>
      </c>
      <c r="L884" s="54">
        <v>37.200000000000003</v>
      </c>
    </row>
    <row r="885" spans="1:12">
      <c r="A885" s="46"/>
      <c r="B885" s="405"/>
      <c r="C885" s="405"/>
      <c r="D885" t="s">
        <v>15</v>
      </c>
      <c r="E885" s="217">
        <v>60</v>
      </c>
      <c r="G885" s="1">
        <f t="shared" si="14"/>
        <v>310.49999999999994</v>
      </c>
      <c r="J885" s="405"/>
      <c r="K885" t="s">
        <v>15</v>
      </c>
      <c r="L885" s="217">
        <v>60</v>
      </c>
    </row>
    <row r="886" spans="1:12">
      <c r="A886" s="46"/>
      <c r="B886" s="405"/>
      <c r="C886" s="405"/>
      <c r="D886" t="s">
        <v>16</v>
      </c>
      <c r="E886" s="217">
        <v>5</v>
      </c>
      <c r="G886" s="1">
        <f t="shared" si="14"/>
        <v>315.49999999999994</v>
      </c>
      <c r="J886" s="405"/>
      <c r="K886" t="s">
        <v>16</v>
      </c>
      <c r="L886" s="217">
        <v>5</v>
      </c>
    </row>
    <row r="887" spans="1:12">
      <c r="A887" s="30">
        <v>45985</v>
      </c>
      <c r="B887" s="405">
        <v>32022</v>
      </c>
      <c r="C887" s="405" t="s">
        <v>27</v>
      </c>
      <c r="D887" t="s">
        <v>13</v>
      </c>
      <c r="F887" s="54">
        <v>213.3</v>
      </c>
      <c r="G887" s="1">
        <f t="shared" si="14"/>
        <v>102.19999999999993</v>
      </c>
      <c r="L887" s="29">
        <f>SUM(L883:L886)</f>
        <v>315.5</v>
      </c>
    </row>
    <row r="888" spans="1:12">
      <c r="A888" s="30">
        <v>45985</v>
      </c>
      <c r="B888" s="405">
        <v>32022</v>
      </c>
      <c r="C888" s="405" t="s">
        <v>27</v>
      </c>
      <c r="D888" t="s">
        <v>14</v>
      </c>
      <c r="F888" s="54">
        <v>37.200000000000003</v>
      </c>
      <c r="G888" s="1">
        <f t="shared" si="14"/>
        <v>64.999999999999929</v>
      </c>
    </row>
    <row r="889" spans="1:12">
      <c r="A889" s="30">
        <v>45985</v>
      </c>
      <c r="B889" s="405">
        <v>32022</v>
      </c>
      <c r="C889" s="405" t="s">
        <v>27</v>
      </c>
      <c r="D889" t="s">
        <v>15</v>
      </c>
      <c r="F889" s="217">
        <v>60</v>
      </c>
      <c r="G889" s="1">
        <f t="shared" si="14"/>
        <v>4.9999999999999289</v>
      </c>
    </row>
    <row r="890" spans="1:12">
      <c r="A890" s="30">
        <v>45985</v>
      </c>
      <c r="B890" s="405">
        <v>32022</v>
      </c>
      <c r="C890" s="405" t="s">
        <v>27</v>
      </c>
      <c r="D890" t="s">
        <v>16</v>
      </c>
      <c r="F890" s="217">
        <v>5</v>
      </c>
      <c r="G890" s="1">
        <f t="shared" si="14"/>
        <v>-7.1054273576010019E-14</v>
      </c>
    </row>
    <row r="891" spans="1:12">
      <c r="A891" s="68">
        <v>45991</v>
      </c>
      <c r="B891" s="404" t="s">
        <v>11</v>
      </c>
      <c r="C891" s="404" t="s">
        <v>28</v>
      </c>
      <c r="D891" t="s">
        <v>13</v>
      </c>
      <c r="E891" s="44">
        <v>236.5</v>
      </c>
      <c r="G891" s="1">
        <f t="shared" si="14"/>
        <v>236.49999999999994</v>
      </c>
      <c r="J891" s="404"/>
      <c r="L891" s="217"/>
    </row>
    <row r="892" spans="1:12">
      <c r="A892" s="46"/>
      <c r="B892" s="405"/>
      <c r="C892" s="405"/>
      <c r="D892" t="s">
        <v>14</v>
      </c>
      <c r="E892" s="44">
        <v>45.1</v>
      </c>
      <c r="G892" s="1">
        <f t="shared" si="14"/>
        <v>281.59999999999997</v>
      </c>
      <c r="J892" s="405"/>
      <c r="L892" s="217"/>
    </row>
    <row r="893" spans="1:12">
      <c r="A893" s="46"/>
      <c r="B893" s="405"/>
      <c r="C893" s="405"/>
      <c r="D893" t="s">
        <v>15</v>
      </c>
      <c r="E893" s="217">
        <v>60</v>
      </c>
      <c r="G893" s="1">
        <f t="shared" si="14"/>
        <v>341.59999999999997</v>
      </c>
      <c r="J893" s="405"/>
      <c r="L893" s="217"/>
    </row>
    <row r="894" spans="1:12">
      <c r="A894" s="46"/>
      <c r="B894" s="405"/>
      <c r="C894" s="405"/>
      <c r="D894" t="s">
        <v>16</v>
      </c>
      <c r="E894" s="217">
        <v>5</v>
      </c>
      <c r="G894" s="1">
        <f t="shared" si="14"/>
        <v>346.59999999999997</v>
      </c>
      <c r="L894" s="44"/>
    </row>
    <row r="895" spans="1:12">
      <c r="A895" s="46">
        <v>46035</v>
      </c>
      <c r="B895" s="405">
        <v>32317</v>
      </c>
      <c r="C895" s="405" t="s">
        <v>28</v>
      </c>
      <c r="D895" t="s">
        <v>13</v>
      </c>
      <c r="E895" s="217"/>
      <c r="F895" s="44">
        <v>236.5</v>
      </c>
      <c r="G895" s="1">
        <f>+G894+E895-F895</f>
        <v>110.09999999999997</v>
      </c>
      <c r="L895" s="44"/>
    </row>
    <row r="896" spans="1:12">
      <c r="A896" s="46">
        <v>46035</v>
      </c>
      <c r="B896" s="405">
        <v>32317</v>
      </c>
      <c r="C896" s="405" t="s">
        <v>28</v>
      </c>
      <c r="D896" t="s">
        <v>14</v>
      </c>
      <c r="E896" s="217"/>
      <c r="F896" s="44">
        <v>45.1</v>
      </c>
      <c r="G896" s="1">
        <f>+G895+E896-F896</f>
        <v>64.999999999999972</v>
      </c>
      <c r="L896" s="44"/>
    </row>
    <row r="897" spans="1:12">
      <c r="A897" s="46">
        <v>46035</v>
      </c>
      <c r="B897" s="405">
        <v>32317</v>
      </c>
      <c r="C897" s="405" t="s">
        <v>28</v>
      </c>
      <c r="D897" t="s">
        <v>15</v>
      </c>
      <c r="E897" s="217"/>
      <c r="F897" s="217">
        <v>60</v>
      </c>
      <c r="G897" s="1">
        <f>+G896+E897-F897</f>
        <v>4.9999999999999716</v>
      </c>
      <c r="L897" s="44"/>
    </row>
    <row r="898" spans="1:12">
      <c r="A898" s="46">
        <v>46035</v>
      </c>
      <c r="B898" s="405">
        <v>32317</v>
      </c>
      <c r="C898" s="405" t="s">
        <v>28</v>
      </c>
      <c r="D898" t="s">
        <v>16</v>
      </c>
      <c r="E898" s="217"/>
      <c r="F898" s="217">
        <v>5</v>
      </c>
      <c r="G898" s="1">
        <f>+G897+E898-F898</f>
        <v>-2.8421709430404007E-14</v>
      </c>
      <c r="L898" s="44"/>
    </row>
    <row r="899" spans="1:12">
      <c r="A899" s="68">
        <v>46022</v>
      </c>
      <c r="B899" s="404" t="s">
        <v>11</v>
      </c>
      <c r="C899" s="404" t="s">
        <v>29</v>
      </c>
      <c r="D899" t="s">
        <v>13</v>
      </c>
      <c r="E899" s="44">
        <v>263.60000000000002</v>
      </c>
      <c r="G899" s="1">
        <f>+G898+E899-F899</f>
        <v>263.60000000000002</v>
      </c>
      <c r="L899" s="44"/>
    </row>
    <row r="900" spans="1:12">
      <c r="A900" s="46"/>
      <c r="B900" s="405"/>
      <c r="C900" s="405"/>
      <c r="D900" t="s">
        <v>14</v>
      </c>
      <c r="E900" s="44">
        <v>43.2</v>
      </c>
      <c r="G900" s="1">
        <f>+G899+E900-F900</f>
        <v>306.8</v>
      </c>
      <c r="J900" s="405"/>
      <c r="L900" s="217"/>
    </row>
    <row r="901" spans="1:12">
      <c r="A901" s="46"/>
      <c r="B901" s="405"/>
      <c r="C901" s="405"/>
      <c r="D901" t="s">
        <v>15</v>
      </c>
      <c r="E901" s="217">
        <v>60</v>
      </c>
      <c r="G901" s="1">
        <f>+G900+E901-F901</f>
        <v>366.8</v>
      </c>
      <c r="J901" s="405"/>
      <c r="L901" s="217"/>
    </row>
    <row r="902" spans="1:12">
      <c r="A902" s="46"/>
      <c r="B902" s="405"/>
      <c r="C902" s="405"/>
      <c r="D902" t="s">
        <v>16</v>
      </c>
      <c r="E902" s="217">
        <v>5</v>
      </c>
      <c r="G902" s="1">
        <f>+G901+E902-F902</f>
        <v>371.8</v>
      </c>
      <c r="J902" s="404"/>
      <c r="L902" s="217"/>
    </row>
    <row r="903" spans="1:12">
      <c r="A903" s="46">
        <v>46059</v>
      </c>
      <c r="B903" s="405">
        <v>32476</v>
      </c>
      <c r="C903" s="405" t="s">
        <v>29</v>
      </c>
      <c r="D903" t="s">
        <v>13</v>
      </c>
      <c r="E903" s="217"/>
      <c r="F903" s="44">
        <v>263.60000000000002</v>
      </c>
      <c r="G903" s="1">
        <f t="shared" ref="G903:G908" si="15">+G902+E903-F903</f>
        <v>108.19999999999999</v>
      </c>
      <c r="J903" s="404"/>
      <c r="L903" s="217"/>
    </row>
    <row r="904" spans="1:12">
      <c r="A904" s="46">
        <v>46059</v>
      </c>
      <c r="B904" s="405">
        <v>32476</v>
      </c>
      <c r="C904" s="405" t="s">
        <v>29</v>
      </c>
      <c r="D904" t="s">
        <v>14</v>
      </c>
      <c r="E904" s="217"/>
      <c r="F904" s="44">
        <v>43.2</v>
      </c>
      <c r="G904" s="1">
        <f t="shared" si="15"/>
        <v>64.999999999999986</v>
      </c>
      <c r="J904" s="404"/>
      <c r="L904" s="217"/>
    </row>
    <row r="905" spans="1:12">
      <c r="A905" s="46">
        <v>46059</v>
      </c>
      <c r="B905" s="405">
        <v>32476</v>
      </c>
      <c r="C905" s="405" t="s">
        <v>29</v>
      </c>
      <c r="D905" t="s">
        <v>15</v>
      </c>
      <c r="E905" s="217"/>
      <c r="F905" s="217">
        <v>60</v>
      </c>
      <c r="G905" s="1">
        <f t="shared" si="15"/>
        <v>4.9999999999999858</v>
      </c>
      <c r="J905" s="404"/>
      <c r="L905" s="217"/>
    </row>
    <row r="906" spans="1:12">
      <c r="A906" s="46">
        <v>46059</v>
      </c>
      <c r="B906" s="405">
        <v>32476</v>
      </c>
      <c r="C906" s="405" t="s">
        <v>29</v>
      </c>
      <c r="D906" t="s">
        <v>16</v>
      </c>
      <c r="E906" s="217"/>
      <c r="F906" s="217">
        <v>5</v>
      </c>
      <c r="G906" s="1">
        <f t="shared" si="15"/>
        <v>-1.4210854715202004E-14</v>
      </c>
      <c r="J906" s="404"/>
      <c r="L906" s="217"/>
    </row>
    <row r="907" spans="1:12">
      <c r="A907" s="68">
        <v>46053</v>
      </c>
      <c r="B907" s="404" t="s">
        <v>11</v>
      </c>
      <c r="C907" s="404" t="s">
        <v>12</v>
      </c>
      <c r="D907" t="s">
        <v>13</v>
      </c>
      <c r="E907" s="44">
        <v>255.3</v>
      </c>
      <c r="G907" s="1">
        <f t="shared" si="15"/>
        <v>255.3</v>
      </c>
      <c r="J907" s="405"/>
      <c r="L907" s="217"/>
    </row>
    <row r="908" spans="1:12">
      <c r="A908" s="46"/>
      <c r="B908" s="405"/>
      <c r="C908" s="405"/>
      <c r="D908" t="s">
        <v>14</v>
      </c>
      <c r="E908" s="44">
        <v>50</v>
      </c>
      <c r="G908" s="1">
        <f t="shared" si="15"/>
        <v>305.3</v>
      </c>
      <c r="I908" s="421" t="s">
        <v>257</v>
      </c>
      <c r="J908" s="421"/>
      <c r="K908" s="421"/>
      <c r="L908" s="217"/>
    </row>
    <row r="909" spans="1:12">
      <c r="A909" s="46"/>
      <c r="B909" s="405"/>
      <c r="C909" s="405"/>
      <c r="D909" t="s">
        <v>15</v>
      </c>
      <c r="E909" s="217">
        <v>60</v>
      </c>
      <c r="G909" s="1">
        <f t="shared" ref="G909:G973" si="16">+G908+E909-F909</f>
        <v>365.3</v>
      </c>
      <c r="I909" s="404" t="s">
        <v>19</v>
      </c>
      <c r="J909" t="s">
        <v>13</v>
      </c>
      <c r="K909" s="44">
        <v>246.3</v>
      </c>
      <c r="L909" s="29"/>
    </row>
    <row r="910" spans="1:12">
      <c r="A910" s="46"/>
      <c r="B910" s="405"/>
      <c r="C910" s="405"/>
      <c r="D910" t="s">
        <v>16</v>
      </c>
      <c r="E910" s="217">
        <v>5</v>
      </c>
      <c r="G910" s="1">
        <f t="shared" si="16"/>
        <v>370.3</v>
      </c>
      <c r="I910" s="405"/>
      <c r="J910" t="s">
        <v>14</v>
      </c>
      <c r="K910" s="44">
        <v>57.9</v>
      </c>
    </row>
    <row r="911" spans="1:12">
      <c r="B911" s="405"/>
      <c r="C911" s="405"/>
      <c r="D911" s="381" t="s">
        <v>101</v>
      </c>
      <c r="E911" s="382">
        <v>28.3</v>
      </c>
      <c r="G911" s="1">
        <f t="shared" si="16"/>
        <v>398.6</v>
      </c>
      <c r="I911" s="405"/>
      <c r="J911" t="s">
        <v>15</v>
      </c>
      <c r="K911" s="217">
        <v>56</v>
      </c>
    </row>
    <row r="912" spans="1:12">
      <c r="A912" s="30">
        <v>46091</v>
      </c>
      <c r="B912" s="405">
        <v>32641</v>
      </c>
      <c r="C912" s="405" t="s">
        <v>12</v>
      </c>
      <c r="D912" t="s">
        <v>13</v>
      </c>
      <c r="E912" s="405"/>
      <c r="F912" s="44">
        <v>255.3</v>
      </c>
      <c r="G912" s="1">
        <f t="shared" si="16"/>
        <v>143.30000000000001</v>
      </c>
      <c r="I912" s="405"/>
      <c r="J912" t="s">
        <v>16</v>
      </c>
      <c r="K912" s="217">
        <v>5</v>
      </c>
    </row>
    <row r="913" spans="1:11">
      <c r="A913" s="30">
        <v>46091</v>
      </c>
      <c r="B913" s="405">
        <v>32641</v>
      </c>
      <c r="C913" s="405" t="s">
        <v>12</v>
      </c>
      <c r="D913" t="s">
        <v>14</v>
      </c>
      <c r="E913" s="405"/>
      <c r="F913" s="44">
        <v>50</v>
      </c>
      <c r="G913" s="1">
        <f t="shared" si="16"/>
        <v>93.300000000000011</v>
      </c>
      <c r="I913" s="405"/>
      <c r="K913" s="88">
        <f>SUM(K909:K912)</f>
        <v>365.2</v>
      </c>
    </row>
    <row r="914" spans="1:11">
      <c r="A914" s="30">
        <v>46091</v>
      </c>
      <c r="B914" s="405">
        <v>32641</v>
      </c>
      <c r="C914" s="405" t="s">
        <v>12</v>
      </c>
      <c r="D914" t="s">
        <v>15</v>
      </c>
      <c r="E914" s="405"/>
      <c r="F914" s="217">
        <v>60</v>
      </c>
      <c r="G914" s="1">
        <f t="shared" si="16"/>
        <v>33.300000000000011</v>
      </c>
      <c r="I914" s="405"/>
    </row>
    <row r="915" spans="1:11">
      <c r="A915" s="30">
        <v>46091</v>
      </c>
      <c r="B915" s="405">
        <v>32641</v>
      </c>
      <c r="C915" s="405" t="s">
        <v>12</v>
      </c>
      <c r="D915" t="s">
        <v>16</v>
      </c>
      <c r="E915" s="405"/>
      <c r="F915" s="217">
        <v>5</v>
      </c>
      <c r="G915" s="1">
        <f t="shared" si="16"/>
        <v>28.300000000000011</v>
      </c>
    </row>
    <row r="916" spans="1:11">
      <c r="A916" s="30">
        <v>46091</v>
      </c>
      <c r="B916" s="405">
        <v>32641</v>
      </c>
      <c r="C916" s="405" t="s">
        <v>12</v>
      </c>
      <c r="D916" s="381" t="s">
        <v>101</v>
      </c>
      <c r="E916" s="405"/>
      <c r="F916" s="382">
        <v>28.3</v>
      </c>
      <c r="G916" s="1">
        <f t="shared" si="16"/>
        <v>0</v>
      </c>
    </row>
    <row r="917" spans="1:11">
      <c r="A917" s="32">
        <v>46081</v>
      </c>
      <c r="B917" s="404" t="s">
        <v>11</v>
      </c>
      <c r="C917" s="404" t="s">
        <v>19</v>
      </c>
      <c r="D917" t="s">
        <v>13</v>
      </c>
      <c r="E917" s="44">
        <v>246.3</v>
      </c>
      <c r="G917" s="1">
        <f t="shared" si="16"/>
        <v>246.3</v>
      </c>
    </row>
    <row r="918" spans="1:11">
      <c r="B918" s="405"/>
      <c r="C918" s="405"/>
      <c r="D918" t="s">
        <v>14</v>
      </c>
      <c r="E918" s="44">
        <v>57.9</v>
      </c>
      <c r="G918" s="1">
        <f t="shared" si="16"/>
        <v>304.2</v>
      </c>
    </row>
    <row r="919" spans="1:11">
      <c r="B919" s="405"/>
      <c r="C919" s="405"/>
      <c r="D919" t="s">
        <v>15</v>
      </c>
      <c r="E919" s="217">
        <v>56</v>
      </c>
      <c r="G919" s="1">
        <f t="shared" si="16"/>
        <v>360.2</v>
      </c>
    </row>
    <row r="920" spans="1:11">
      <c r="B920" s="405"/>
      <c r="C920" s="405"/>
      <c r="D920" t="s">
        <v>16</v>
      </c>
      <c r="E920" s="217">
        <v>5</v>
      </c>
      <c r="G920" s="1">
        <f t="shared" si="16"/>
        <v>365.2</v>
      </c>
    </row>
    <row r="921" spans="1:11">
      <c r="A921" s="30">
        <v>46104</v>
      </c>
      <c r="B921" s="405">
        <v>32759</v>
      </c>
      <c r="C921" s="405" t="s">
        <v>19</v>
      </c>
      <c r="D921" t="s">
        <v>13</v>
      </c>
      <c r="F921" s="1">
        <v>246.3</v>
      </c>
      <c r="G921" s="1">
        <f t="shared" si="16"/>
        <v>118.89999999999998</v>
      </c>
    </row>
    <row r="922" spans="1:11">
      <c r="A922" s="30">
        <v>46104</v>
      </c>
      <c r="B922" s="405">
        <v>32759</v>
      </c>
      <c r="C922" s="405" t="s">
        <v>19</v>
      </c>
      <c r="D922" t="s">
        <v>14</v>
      </c>
      <c r="F922" s="1">
        <v>57.9</v>
      </c>
      <c r="G922" s="1">
        <f t="shared" si="16"/>
        <v>60.999999999999979</v>
      </c>
    </row>
    <row r="923" spans="1:11">
      <c r="A923" s="30">
        <v>46104</v>
      </c>
      <c r="B923" s="405">
        <v>32759</v>
      </c>
      <c r="C923" s="405" t="s">
        <v>19</v>
      </c>
      <c r="D923" t="s">
        <v>15</v>
      </c>
      <c r="F923" s="1">
        <v>56</v>
      </c>
      <c r="G923" s="1">
        <f t="shared" si="16"/>
        <v>4.9999999999999787</v>
      </c>
    </row>
    <row r="924" spans="1:11">
      <c r="A924" s="30">
        <v>46104</v>
      </c>
      <c r="B924" s="405">
        <v>32759</v>
      </c>
      <c r="C924" s="405" t="s">
        <v>19</v>
      </c>
      <c r="D924" t="s">
        <v>16</v>
      </c>
      <c r="F924" s="1">
        <v>5</v>
      </c>
      <c r="G924" s="1">
        <f t="shared" si="16"/>
        <v>-2.1316282072803006E-14</v>
      </c>
    </row>
    <row r="925" spans="1:11">
      <c r="A925" s="68">
        <v>46112</v>
      </c>
      <c r="B925" s="404" t="s">
        <v>11</v>
      </c>
      <c r="C925" s="404" t="s">
        <v>20</v>
      </c>
      <c r="D925" t="s">
        <v>13</v>
      </c>
      <c r="E925" s="217">
        <v>232.4</v>
      </c>
      <c r="G925" s="1">
        <f t="shared" si="16"/>
        <v>232.39999999999998</v>
      </c>
    </row>
    <row r="926" spans="1:11">
      <c r="A926" s="46"/>
      <c r="B926" s="405"/>
      <c r="C926" s="405"/>
      <c r="D926" t="s">
        <v>14</v>
      </c>
      <c r="E926" s="217">
        <v>70.400000000000006</v>
      </c>
      <c r="G926" s="1">
        <f t="shared" si="16"/>
        <v>302.79999999999995</v>
      </c>
    </row>
    <row r="927" spans="1:11">
      <c r="A927" s="46"/>
      <c r="B927" s="405"/>
      <c r="C927" s="405"/>
      <c r="D927" t="s">
        <v>15</v>
      </c>
      <c r="E927" s="217">
        <v>60</v>
      </c>
      <c r="G927" s="1">
        <f t="shared" si="16"/>
        <v>362.79999999999995</v>
      </c>
    </row>
    <row r="928" spans="1:11">
      <c r="A928" s="46"/>
      <c r="B928" s="405"/>
      <c r="C928" s="405"/>
      <c r="D928" t="s">
        <v>16</v>
      </c>
      <c r="E928" s="217">
        <v>5</v>
      </c>
      <c r="G928" s="1">
        <f t="shared" si="16"/>
        <v>367.79999999999995</v>
      </c>
    </row>
    <row r="929" spans="1:7">
      <c r="A929" s="30">
        <v>46135</v>
      </c>
      <c r="B929" s="405">
        <v>32958</v>
      </c>
      <c r="C929" s="405" t="s">
        <v>20</v>
      </c>
      <c r="D929" t="s">
        <v>13</v>
      </c>
      <c r="F929" s="1">
        <v>232.4</v>
      </c>
      <c r="G929" s="1">
        <f t="shared" si="16"/>
        <v>135.39999999999995</v>
      </c>
    </row>
    <row r="930" spans="1:7">
      <c r="A930" s="30">
        <v>46135</v>
      </c>
      <c r="B930" s="405">
        <v>32958</v>
      </c>
      <c r="C930" s="405" t="s">
        <v>20</v>
      </c>
      <c r="D930" t="s">
        <v>14</v>
      </c>
      <c r="F930" s="1">
        <v>70.400000000000006</v>
      </c>
      <c r="G930" s="1">
        <f t="shared" si="16"/>
        <v>64.999999999999943</v>
      </c>
    </row>
    <row r="931" spans="1:7">
      <c r="A931" s="30">
        <v>46135</v>
      </c>
      <c r="B931" s="405">
        <v>32958</v>
      </c>
      <c r="C931" s="405" t="s">
        <v>20</v>
      </c>
      <c r="D931" t="s">
        <v>15</v>
      </c>
      <c r="F931" s="1">
        <v>60</v>
      </c>
      <c r="G931" s="1">
        <f t="shared" si="16"/>
        <v>4.9999999999999432</v>
      </c>
    </row>
    <row r="932" spans="1:7">
      <c r="A932" s="30">
        <v>46135</v>
      </c>
      <c r="B932" s="405">
        <v>32958</v>
      </c>
      <c r="C932" s="405" t="s">
        <v>20</v>
      </c>
      <c r="D932" t="s">
        <v>16</v>
      </c>
      <c r="F932" s="1">
        <v>5</v>
      </c>
      <c r="G932" s="1">
        <f t="shared" si="16"/>
        <v>-5.6843418860808015E-14</v>
      </c>
    </row>
    <row r="933" spans="1:7">
      <c r="B933" s="405"/>
      <c r="C933" s="405"/>
      <c r="G933" s="1">
        <f t="shared" si="16"/>
        <v>-5.6843418860808015E-14</v>
      </c>
    </row>
    <row r="934" spans="1:7">
      <c r="B934" s="405"/>
      <c r="C934" s="405"/>
      <c r="G934" s="1">
        <f t="shared" si="16"/>
        <v>-5.6843418860808015E-14</v>
      </c>
    </row>
    <row r="935" spans="1:7">
      <c r="B935" s="405"/>
      <c r="C935" s="405"/>
      <c r="G935" s="1">
        <f t="shared" si="16"/>
        <v>-5.6843418860808015E-14</v>
      </c>
    </row>
    <row r="936" spans="1:7">
      <c r="B936" s="405"/>
      <c r="C936" s="405"/>
      <c r="G936" s="1">
        <f t="shared" si="16"/>
        <v>-5.6843418860808015E-14</v>
      </c>
    </row>
    <row r="937" spans="1:7">
      <c r="B937" s="405"/>
      <c r="C937" s="405"/>
      <c r="G937" s="1">
        <f t="shared" si="16"/>
        <v>-5.6843418860808015E-14</v>
      </c>
    </row>
    <row r="938" spans="1:7">
      <c r="B938" s="405"/>
      <c r="C938" s="405"/>
      <c r="G938" s="1">
        <f t="shared" si="16"/>
        <v>-5.6843418860808015E-14</v>
      </c>
    </row>
    <row r="939" spans="1:7">
      <c r="B939" s="405"/>
      <c r="C939" s="405"/>
      <c r="G939" s="1">
        <f t="shared" si="16"/>
        <v>-5.6843418860808015E-14</v>
      </c>
    </row>
    <row r="940" spans="1:7">
      <c r="B940" s="405"/>
      <c r="C940" s="405"/>
      <c r="G940" s="1">
        <f t="shared" si="16"/>
        <v>-5.6843418860808015E-14</v>
      </c>
    </row>
    <row r="941" spans="1:7">
      <c r="B941" s="405"/>
      <c r="C941" s="405"/>
      <c r="G941" s="1">
        <f t="shared" si="16"/>
        <v>-5.6843418860808015E-14</v>
      </c>
    </row>
    <row r="942" spans="1:7">
      <c r="B942" s="405"/>
      <c r="C942" s="405"/>
      <c r="G942" s="1">
        <f t="shared" si="16"/>
        <v>-5.6843418860808015E-14</v>
      </c>
    </row>
    <row r="943" spans="1:7">
      <c r="B943" s="405"/>
      <c r="C943" s="405"/>
      <c r="G943" s="1">
        <f t="shared" si="16"/>
        <v>-5.6843418860808015E-14</v>
      </c>
    </row>
    <row r="944" spans="1:7">
      <c r="B944" s="405"/>
      <c r="C944" s="405"/>
      <c r="G944" s="1">
        <f t="shared" si="16"/>
        <v>-5.6843418860808015E-14</v>
      </c>
    </row>
    <row r="945" spans="2:7">
      <c r="B945" s="405"/>
      <c r="C945" s="405"/>
      <c r="G945" s="1">
        <f t="shared" si="16"/>
        <v>-5.6843418860808015E-14</v>
      </c>
    </row>
    <row r="946" spans="2:7">
      <c r="B946" s="405"/>
      <c r="C946" s="405"/>
      <c r="G946" s="1">
        <f t="shared" si="16"/>
        <v>-5.6843418860808015E-14</v>
      </c>
    </row>
    <row r="947" spans="2:7">
      <c r="B947" s="405"/>
      <c r="C947" s="405"/>
      <c r="G947" s="1">
        <f t="shared" si="16"/>
        <v>-5.6843418860808015E-14</v>
      </c>
    </row>
    <row r="948" spans="2:7">
      <c r="B948" s="405"/>
      <c r="C948" s="405"/>
      <c r="G948" s="1">
        <f t="shared" si="16"/>
        <v>-5.6843418860808015E-14</v>
      </c>
    </row>
    <row r="949" spans="2:7">
      <c r="B949" s="405"/>
      <c r="C949" s="405"/>
      <c r="G949" s="1">
        <f t="shared" si="16"/>
        <v>-5.6843418860808015E-14</v>
      </c>
    </row>
    <row r="950" spans="2:7">
      <c r="B950" s="405"/>
      <c r="C950" s="405"/>
      <c r="G950" s="1">
        <f t="shared" si="16"/>
        <v>-5.6843418860808015E-14</v>
      </c>
    </row>
    <row r="951" spans="2:7">
      <c r="B951" s="405"/>
      <c r="C951" s="405"/>
      <c r="G951" s="1">
        <f t="shared" si="16"/>
        <v>-5.6843418860808015E-14</v>
      </c>
    </row>
    <row r="952" spans="2:7">
      <c r="B952" s="405"/>
      <c r="C952" s="405"/>
      <c r="G952" s="1">
        <f t="shared" si="16"/>
        <v>-5.6843418860808015E-14</v>
      </c>
    </row>
    <row r="953" spans="2:7">
      <c r="B953" s="405"/>
      <c r="C953" s="405"/>
      <c r="G953" s="1">
        <f t="shared" si="16"/>
        <v>-5.6843418860808015E-14</v>
      </c>
    </row>
    <row r="954" spans="2:7">
      <c r="B954" s="405"/>
      <c r="C954" s="405"/>
      <c r="G954" s="1">
        <f t="shared" si="16"/>
        <v>-5.6843418860808015E-14</v>
      </c>
    </row>
    <row r="955" spans="2:7">
      <c r="B955" s="405"/>
      <c r="C955" s="405"/>
      <c r="G955" s="1">
        <f t="shared" si="16"/>
        <v>-5.6843418860808015E-14</v>
      </c>
    </row>
    <row r="956" spans="2:7">
      <c r="B956" s="405"/>
      <c r="C956" s="405"/>
      <c r="G956" s="1">
        <f t="shared" si="16"/>
        <v>-5.6843418860808015E-14</v>
      </c>
    </row>
    <row r="957" spans="2:7">
      <c r="B957" s="405"/>
      <c r="C957" s="405"/>
      <c r="G957" s="1">
        <f t="shared" si="16"/>
        <v>-5.6843418860808015E-14</v>
      </c>
    </row>
    <row r="958" spans="2:7">
      <c r="B958" s="405"/>
      <c r="C958" s="405"/>
      <c r="G958" s="1">
        <f t="shared" si="16"/>
        <v>-5.6843418860808015E-14</v>
      </c>
    </row>
    <row r="959" spans="2:7">
      <c r="B959" s="405"/>
      <c r="C959" s="405"/>
      <c r="G959" s="1">
        <f t="shared" si="16"/>
        <v>-5.6843418860808015E-14</v>
      </c>
    </row>
    <row r="960" spans="2:7">
      <c r="B960" s="405"/>
      <c r="C960" s="405"/>
      <c r="G960" s="1">
        <f t="shared" si="16"/>
        <v>-5.6843418860808015E-14</v>
      </c>
    </row>
    <row r="961" spans="2:7">
      <c r="B961" s="405"/>
      <c r="C961" s="405"/>
      <c r="G961" s="1">
        <f t="shared" si="16"/>
        <v>-5.6843418860808015E-14</v>
      </c>
    </row>
    <row r="962" spans="2:7">
      <c r="B962" s="405"/>
      <c r="C962" s="405"/>
      <c r="G962" s="1">
        <f t="shared" si="16"/>
        <v>-5.6843418860808015E-14</v>
      </c>
    </row>
    <row r="963" spans="2:7">
      <c r="B963" s="405"/>
      <c r="C963" s="405"/>
      <c r="G963" s="1">
        <f t="shared" si="16"/>
        <v>-5.6843418860808015E-14</v>
      </c>
    </row>
    <row r="964" spans="2:7">
      <c r="B964" s="405"/>
      <c r="C964" s="405"/>
      <c r="G964" s="1">
        <f t="shared" si="16"/>
        <v>-5.6843418860808015E-14</v>
      </c>
    </row>
    <row r="965" spans="2:7">
      <c r="B965" s="405"/>
      <c r="C965" s="405"/>
      <c r="G965" s="1">
        <f t="shared" si="16"/>
        <v>-5.6843418860808015E-14</v>
      </c>
    </row>
    <row r="966" spans="2:7">
      <c r="B966" s="405"/>
      <c r="C966" s="405"/>
      <c r="G966" s="1">
        <f t="shared" si="16"/>
        <v>-5.6843418860808015E-14</v>
      </c>
    </row>
    <row r="967" spans="2:7">
      <c r="B967" s="405"/>
      <c r="C967" s="405"/>
      <c r="G967" s="1">
        <f t="shared" si="16"/>
        <v>-5.6843418860808015E-14</v>
      </c>
    </row>
    <row r="968" spans="2:7">
      <c r="B968" s="405"/>
      <c r="C968" s="405"/>
      <c r="G968" s="1">
        <f t="shared" si="16"/>
        <v>-5.6843418860808015E-14</v>
      </c>
    </row>
    <row r="969" spans="2:7">
      <c r="B969" s="405"/>
      <c r="C969" s="405"/>
      <c r="G969" s="1">
        <f t="shared" si="16"/>
        <v>-5.6843418860808015E-14</v>
      </c>
    </row>
    <row r="970" spans="2:7">
      <c r="B970" s="405"/>
      <c r="C970" s="405"/>
      <c r="G970" s="1">
        <f t="shared" si="16"/>
        <v>-5.6843418860808015E-14</v>
      </c>
    </row>
    <row r="971" spans="2:7">
      <c r="B971" s="405"/>
      <c r="C971" s="405"/>
      <c r="G971" s="1">
        <f t="shared" si="16"/>
        <v>-5.6843418860808015E-14</v>
      </c>
    </row>
    <row r="972" spans="2:7">
      <c r="B972" s="405"/>
      <c r="C972" s="405"/>
      <c r="G972" s="1">
        <f t="shared" si="16"/>
        <v>-5.6843418860808015E-14</v>
      </c>
    </row>
    <row r="973" spans="2:7">
      <c r="B973" s="405"/>
      <c r="C973" s="405"/>
      <c r="G973" s="1">
        <f t="shared" si="16"/>
        <v>-5.6843418860808015E-14</v>
      </c>
    </row>
    <row r="974" spans="2:7">
      <c r="B974" s="405"/>
      <c r="C974" s="405"/>
      <c r="G974" s="1">
        <f t="shared" ref="G974:G1037" si="17">+G973+E974-F974</f>
        <v>-5.6843418860808015E-14</v>
      </c>
    </row>
    <row r="975" spans="2:7">
      <c r="B975" s="405"/>
      <c r="C975" s="405"/>
      <c r="G975" s="1">
        <f t="shared" si="17"/>
        <v>-5.6843418860808015E-14</v>
      </c>
    </row>
    <row r="976" spans="2:7">
      <c r="B976" s="405"/>
      <c r="C976" s="405"/>
      <c r="G976" s="1">
        <f t="shared" si="17"/>
        <v>-5.6843418860808015E-14</v>
      </c>
    </row>
    <row r="977" spans="2:7">
      <c r="B977" s="405"/>
      <c r="C977" s="405"/>
      <c r="G977" s="1">
        <f t="shared" si="17"/>
        <v>-5.6843418860808015E-14</v>
      </c>
    </row>
    <row r="978" spans="2:7">
      <c r="B978" s="405"/>
      <c r="C978" s="405"/>
      <c r="G978" s="1">
        <f t="shared" si="17"/>
        <v>-5.6843418860808015E-14</v>
      </c>
    </row>
    <row r="979" spans="2:7">
      <c r="B979" s="405"/>
      <c r="C979" s="405"/>
      <c r="G979" s="1">
        <f t="shared" si="17"/>
        <v>-5.6843418860808015E-14</v>
      </c>
    </row>
    <row r="980" spans="2:7">
      <c r="B980" s="405"/>
      <c r="C980" s="405"/>
      <c r="G980" s="1">
        <f t="shared" si="17"/>
        <v>-5.6843418860808015E-14</v>
      </c>
    </row>
    <row r="981" spans="2:7">
      <c r="B981" s="405"/>
      <c r="C981" s="405"/>
      <c r="G981" s="1">
        <f t="shared" si="17"/>
        <v>-5.6843418860808015E-14</v>
      </c>
    </row>
    <row r="982" spans="2:7">
      <c r="B982" s="405"/>
      <c r="C982" s="405"/>
      <c r="G982" s="1">
        <f t="shared" si="17"/>
        <v>-5.6843418860808015E-14</v>
      </c>
    </row>
    <row r="983" spans="2:7">
      <c r="B983" s="405"/>
      <c r="C983" s="405"/>
      <c r="G983" s="1">
        <f t="shared" si="17"/>
        <v>-5.6843418860808015E-14</v>
      </c>
    </row>
    <row r="984" spans="2:7">
      <c r="B984" s="405"/>
      <c r="C984" s="405"/>
      <c r="G984" s="1">
        <f t="shared" si="17"/>
        <v>-5.6843418860808015E-14</v>
      </c>
    </row>
    <row r="985" spans="2:7">
      <c r="B985" s="405"/>
      <c r="C985" s="405"/>
      <c r="G985" s="1">
        <f t="shared" si="17"/>
        <v>-5.6843418860808015E-14</v>
      </c>
    </row>
    <row r="986" spans="2:7">
      <c r="B986" s="405"/>
      <c r="C986" s="405"/>
      <c r="G986" s="1">
        <f t="shared" si="17"/>
        <v>-5.6843418860808015E-14</v>
      </c>
    </row>
    <row r="987" spans="2:7">
      <c r="B987" s="405"/>
      <c r="C987" s="405"/>
      <c r="G987" s="1">
        <f t="shared" si="17"/>
        <v>-5.6843418860808015E-14</v>
      </c>
    </row>
    <row r="988" spans="2:7">
      <c r="B988" s="405"/>
      <c r="C988" s="405"/>
      <c r="G988" s="1">
        <f t="shared" si="17"/>
        <v>-5.6843418860808015E-14</v>
      </c>
    </row>
    <row r="989" spans="2:7">
      <c r="B989" s="405"/>
      <c r="C989" s="405"/>
      <c r="G989" s="1">
        <f t="shared" si="17"/>
        <v>-5.6843418860808015E-14</v>
      </c>
    </row>
    <row r="990" spans="2:7">
      <c r="B990" s="405"/>
      <c r="C990" s="405"/>
      <c r="G990" s="1">
        <f t="shared" si="17"/>
        <v>-5.6843418860808015E-14</v>
      </c>
    </row>
    <row r="991" spans="2:7">
      <c r="B991" s="405"/>
      <c r="C991" s="405"/>
      <c r="G991" s="1">
        <f t="shared" si="17"/>
        <v>-5.6843418860808015E-14</v>
      </c>
    </row>
    <row r="992" spans="2:7">
      <c r="B992" s="405"/>
      <c r="C992" s="405"/>
      <c r="G992" s="1">
        <f t="shared" si="17"/>
        <v>-5.6843418860808015E-14</v>
      </c>
    </row>
    <row r="993" spans="2:7">
      <c r="B993" s="405"/>
      <c r="C993" s="405"/>
      <c r="G993" s="1">
        <f t="shared" si="17"/>
        <v>-5.6843418860808015E-14</v>
      </c>
    </row>
    <row r="994" spans="2:7">
      <c r="B994" s="405"/>
      <c r="C994" s="405"/>
      <c r="G994" s="1">
        <f t="shared" si="17"/>
        <v>-5.6843418860808015E-14</v>
      </c>
    </row>
    <row r="995" spans="2:7">
      <c r="B995" s="405"/>
      <c r="C995" s="405"/>
      <c r="G995" s="1">
        <f t="shared" si="17"/>
        <v>-5.6843418860808015E-14</v>
      </c>
    </row>
    <row r="996" spans="2:7">
      <c r="B996" s="405"/>
      <c r="C996" s="405"/>
      <c r="G996" s="1">
        <f t="shared" si="17"/>
        <v>-5.6843418860808015E-14</v>
      </c>
    </row>
    <row r="997" spans="2:7">
      <c r="B997" s="405"/>
      <c r="C997" s="405"/>
      <c r="G997" s="1">
        <f t="shared" si="17"/>
        <v>-5.6843418860808015E-14</v>
      </c>
    </row>
    <row r="998" spans="2:7">
      <c r="B998" s="405"/>
      <c r="C998" s="405"/>
      <c r="G998" s="1">
        <f t="shared" si="17"/>
        <v>-5.6843418860808015E-14</v>
      </c>
    </row>
    <row r="999" spans="2:7">
      <c r="B999" s="405"/>
      <c r="C999" s="405"/>
      <c r="G999" s="1">
        <f t="shared" si="17"/>
        <v>-5.6843418860808015E-14</v>
      </c>
    </row>
    <row r="1000" spans="2:7">
      <c r="B1000" s="405"/>
      <c r="C1000" s="405"/>
      <c r="G1000" s="1">
        <f t="shared" si="17"/>
        <v>-5.6843418860808015E-14</v>
      </c>
    </row>
    <row r="1001" spans="2:7">
      <c r="B1001" s="405"/>
      <c r="C1001" s="405"/>
      <c r="G1001" s="1">
        <f t="shared" si="17"/>
        <v>-5.6843418860808015E-14</v>
      </c>
    </row>
    <row r="1002" spans="2:7">
      <c r="B1002" s="405"/>
      <c r="C1002" s="405"/>
      <c r="G1002" s="1">
        <f t="shared" si="17"/>
        <v>-5.6843418860808015E-14</v>
      </c>
    </row>
    <row r="1003" spans="2:7">
      <c r="B1003" s="405"/>
      <c r="C1003" s="405"/>
      <c r="G1003" s="1">
        <f t="shared" si="17"/>
        <v>-5.6843418860808015E-14</v>
      </c>
    </row>
    <row r="1004" spans="2:7">
      <c r="B1004" s="405"/>
      <c r="C1004" s="405"/>
      <c r="G1004" s="1">
        <f t="shared" si="17"/>
        <v>-5.6843418860808015E-14</v>
      </c>
    </row>
    <row r="1005" spans="2:7">
      <c r="B1005" s="405"/>
      <c r="C1005" s="405"/>
      <c r="G1005" s="1">
        <f t="shared" si="17"/>
        <v>-5.6843418860808015E-14</v>
      </c>
    </row>
    <row r="1006" spans="2:7">
      <c r="B1006" s="405"/>
      <c r="C1006" s="405"/>
      <c r="G1006" s="1">
        <f t="shared" si="17"/>
        <v>-5.6843418860808015E-14</v>
      </c>
    </row>
    <row r="1007" spans="2:7">
      <c r="B1007" s="405"/>
      <c r="C1007" s="405"/>
      <c r="G1007" s="1">
        <f t="shared" si="17"/>
        <v>-5.6843418860808015E-14</v>
      </c>
    </row>
    <row r="1008" spans="2:7">
      <c r="B1008" s="405"/>
      <c r="C1008" s="405"/>
      <c r="G1008" s="1">
        <f t="shared" si="17"/>
        <v>-5.6843418860808015E-14</v>
      </c>
    </row>
    <row r="1009" spans="2:7">
      <c r="B1009" s="405"/>
      <c r="C1009" s="405"/>
      <c r="G1009" s="1">
        <f t="shared" si="17"/>
        <v>-5.6843418860808015E-14</v>
      </c>
    </row>
    <row r="1010" spans="2:7">
      <c r="B1010" s="405"/>
      <c r="C1010" s="405"/>
      <c r="G1010" s="1">
        <f t="shared" si="17"/>
        <v>-5.6843418860808015E-14</v>
      </c>
    </row>
    <row r="1011" spans="2:7">
      <c r="B1011" s="405"/>
      <c r="C1011" s="405"/>
      <c r="G1011" s="1">
        <f t="shared" si="17"/>
        <v>-5.6843418860808015E-14</v>
      </c>
    </row>
    <row r="1012" spans="2:7">
      <c r="B1012" s="405"/>
      <c r="C1012" s="405"/>
      <c r="G1012" s="1">
        <f t="shared" si="17"/>
        <v>-5.6843418860808015E-14</v>
      </c>
    </row>
    <row r="1013" spans="2:7">
      <c r="B1013" s="405"/>
      <c r="C1013" s="405"/>
      <c r="G1013" s="1">
        <f t="shared" si="17"/>
        <v>-5.6843418860808015E-14</v>
      </c>
    </row>
    <row r="1014" spans="2:7">
      <c r="B1014" s="405"/>
      <c r="C1014" s="405"/>
      <c r="G1014" s="1">
        <f t="shared" si="17"/>
        <v>-5.6843418860808015E-14</v>
      </c>
    </row>
    <row r="1015" spans="2:7">
      <c r="B1015" s="405"/>
      <c r="C1015" s="405"/>
      <c r="G1015" s="1">
        <f t="shared" si="17"/>
        <v>-5.6843418860808015E-14</v>
      </c>
    </row>
    <row r="1016" spans="2:7">
      <c r="B1016" s="405"/>
      <c r="C1016" s="405"/>
      <c r="G1016" s="1">
        <f t="shared" si="17"/>
        <v>-5.6843418860808015E-14</v>
      </c>
    </row>
    <row r="1017" spans="2:7">
      <c r="B1017" s="405"/>
      <c r="C1017" s="405"/>
      <c r="G1017" s="1">
        <f t="shared" si="17"/>
        <v>-5.6843418860808015E-14</v>
      </c>
    </row>
    <row r="1018" spans="2:7">
      <c r="B1018" s="405"/>
      <c r="C1018" s="405"/>
      <c r="G1018" s="1">
        <f t="shared" si="17"/>
        <v>-5.6843418860808015E-14</v>
      </c>
    </row>
    <row r="1019" spans="2:7">
      <c r="B1019" s="405"/>
      <c r="C1019" s="405"/>
      <c r="G1019" s="1">
        <f t="shared" si="17"/>
        <v>-5.6843418860808015E-14</v>
      </c>
    </row>
    <row r="1020" spans="2:7">
      <c r="B1020" s="405"/>
      <c r="C1020" s="405"/>
      <c r="G1020" s="1">
        <f t="shared" si="17"/>
        <v>-5.6843418860808015E-14</v>
      </c>
    </row>
    <row r="1021" spans="2:7">
      <c r="B1021" s="405"/>
      <c r="C1021" s="405"/>
      <c r="G1021" s="1">
        <f t="shared" si="17"/>
        <v>-5.6843418860808015E-14</v>
      </c>
    </row>
    <row r="1022" spans="2:7">
      <c r="B1022" s="405"/>
      <c r="C1022" s="405"/>
      <c r="G1022" s="1">
        <f t="shared" si="17"/>
        <v>-5.6843418860808015E-14</v>
      </c>
    </row>
    <row r="1023" spans="2:7">
      <c r="B1023" s="405"/>
      <c r="C1023" s="405"/>
      <c r="G1023" s="1">
        <f t="shared" si="17"/>
        <v>-5.6843418860808015E-14</v>
      </c>
    </row>
    <row r="1024" spans="2:7">
      <c r="B1024" s="405"/>
      <c r="C1024" s="405"/>
      <c r="G1024" s="1">
        <f t="shared" si="17"/>
        <v>-5.6843418860808015E-14</v>
      </c>
    </row>
    <row r="1025" spans="2:7">
      <c r="B1025" s="405"/>
      <c r="C1025" s="405"/>
      <c r="G1025" s="1">
        <f t="shared" si="17"/>
        <v>-5.6843418860808015E-14</v>
      </c>
    </row>
    <row r="1026" spans="2:7">
      <c r="B1026" s="405"/>
      <c r="C1026" s="405"/>
      <c r="G1026" s="1">
        <f t="shared" si="17"/>
        <v>-5.6843418860808015E-14</v>
      </c>
    </row>
    <row r="1027" spans="2:7">
      <c r="B1027" s="405"/>
      <c r="C1027" s="405"/>
      <c r="G1027" s="1">
        <f t="shared" si="17"/>
        <v>-5.6843418860808015E-14</v>
      </c>
    </row>
    <row r="1028" spans="2:7">
      <c r="B1028" s="405"/>
      <c r="C1028" s="405"/>
      <c r="G1028" s="1">
        <f t="shared" si="17"/>
        <v>-5.6843418860808015E-14</v>
      </c>
    </row>
    <row r="1029" spans="2:7">
      <c r="B1029" s="405"/>
      <c r="C1029" s="405"/>
      <c r="G1029" s="1">
        <f t="shared" si="17"/>
        <v>-5.6843418860808015E-14</v>
      </c>
    </row>
    <row r="1030" spans="2:7">
      <c r="B1030" s="405"/>
      <c r="C1030" s="405"/>
      <c r="G1030" s="1">
        <f t="shared" si="17"/>
        <v>-5.6843418860808015E-14</v>
      </c>
    </row>
    <row r="1031" spans="2:7">
      <c r="B1031" s="405"/>
      <c r="C1031" s="405"/>
      <c r="G1031" s="1">
        <f t="shared" si="17"/>
        <v>-5.6843418860808015E-14</v>
      </c>
    </row>
    <row r="1032" spans="2:7">
      <c r="B1032" s="405"/>
      <c r="C1032" s="405"/>
      <c r="G1032" s="1">
        <f t="shared" si="17"/>
        <v>-5.6843418860808015E-14</v>
      </c>
    </row>
    <row r="1033" spans="2:7">
      <c r="B1033" s="405"/>
      <c r="C1033" s="405"/>
      <c r="G1033" s="1">
        <f t="shared" si="17"/>
        <v>-5.6843418860808015E-14</v>
      </c>
    </row>
    <row r="1034" spans="2:7">
      <c r="B1034" s="405"/>
      <c r="C1034" s="405"/>
      <c r="G1034" s="1">
        <f t="shared" si="17"/>
        <v>-5.6843418860808015E-14</v>
      </c>
    </row>
    <row r="1035" spans="2:7">
      <c r="B1035" s="405"/>
      <c r="C1035" s="405"/>
      <c r="G1035" s="1">
        <f t="shared" si="17"/>
        <v>-5.6843418860808015E-14</v>
      </c>
    </row>
    <row r="1036" spans="2:7">
      <c r="B1036" s="405"/>
      <c r="C1036" s="405"/>
      <c r="G1036" s="1">
        <f t="shared" si="17"/>
        <v>-5.6843418860808015E-14</v>
      </c>
    </row>
    <row r="1037" spans="2:7">
      <c r="B1037" s="405"/>
      <c r="C1037" s="405"/>
      <c r="G1037" s="1">
        <f t="shared" si="17"/>
        <v>-5.6843418860808015E-14</v>
      </c>
    </row>
    <row r="1038" spans="2:7">
      <c r="B1038" s="405"/>
      <c r="C1038" s="405"/>
      <c r="G1038" s="1">
        <f t="shared" ref="G1038:G1101" si="18">+G1037+E1038-F1038</f>
        <v>-5.6843418860808015E-14</v>
      </c>
    </row>
    <row r="1039" spans="2:7">
      <c r="B1039" s="405"/>
      <c r="C1039" s="405"/>
      <c r="G1039" s="1">
        <f t="shared" si="18"/>
        <v>-5.6843418860808015E-14</v>
      </c>
    </row>
    <row r="1040" spans="2:7">
      <c r="B1040" s="405"/>
      <c r="C1040" s="405"/>
      <c r="G1040" s="1">
        <f t="shared" si="18"/>
        <v>-5.6843418860808015E-14</v>
      </c>
    </row>
    <row r="1041" spans="2:7">
      <c r="B1041" s="405"/>
      <c r="C1041" s="405"/>
      <c r="G1041" s="1">
        <f t="shared" si="18"/>
        <v>-5.6843418860808015E-14</v>
      </c>
    </row>
    <row r="1042" spans="2:7">
      <c r="B1042" s="405"/>
      <c r="C1042" s="405"/>
      <c r="G1042" s="1">
        <f t="shared" si="18"/>
        <v>-5.6843418860808015E-14</v>
      </c>
    </row>
    <row r="1043" spans="2:7">
      <c r="B1043" s="405"/>
      <c r="C1043" s="405"/>
      <c r="G1043" s="1">
        <f t="shared" si="18"/>
        <v>-5.6843418860808015E-14</v>
      </c>
    </row>
    <row r="1044" spans="2:7">
      <c r="B1044" s="405"/>
      <c r="C1044" s="405"/>
      <c r="G1044" s="1">
        <f t="shared" si="18"/>
        <v>-5.6843418860808015E-14</v>
      </c>
    </row>
    <row r="1045" spans="2:7">
      <c r="B1045" s="405"/>
      <c r="C1045" s="405"/>
      <c r="G1045" s="1">
        <f t="shared" si="18"/>
        <v>-5.6843418860808015E-14</v>
      </c>
    </row>
    <row r="1046" spans="2:7">
      <c r="B1046" s="405"/>
      <c r="C1046" s="405"/>
      <c r="G1046" s="1">
        <f t="shared" si="18"/>
        <v>-5.6843418860808015E-14</v>
      </c>
    </row>
    <row r="1047" spans="2:7">
      <c r="B1047" s="405"/>
      <c r="C1047" s="405"/>
      <c r="G1047" s="1">
        <f t="shared" si="18"/>
        <v>-5.6843418860808015E-14</v>
      </c>
    </row>
    <row r="1048" spans="2:7">
      <c r="B1048" s="405"/>
      <c r="C1048" s="405"/>
      <c r="G1048" s="1">
        <f t="shared" si="18"/>
        <v>-5.6843418860808015E-14</v>
      </c>
    </row>
    <row r="1049" spans="2:7">
      <c r="B1049" s="405"/>
      <c r="C1049" s="405"/>
      <c r="G1049" s="1">
        <f t="shared" si="18"/>
        <v>-5.6843418860808015E-14</v>
      </c>
    </row>
    <row r="1050" spans="2:7">
      <c r="B1050" s="405"/>
      <c r="C1050" s="405"/>
      <c r="G1050" s="1">
        <f t="shared" si="18"/>
        <v>-5.6843418860808015E-14</v>
      </c>
    </row>
    <row r="1051" spans="2:7">
      <c r="B1051" s="405"/>
      <c r="C1051" s="405"/>
      <c r="G1051" s="1">
        <f t="shared" si="18"/>
        <v>-5.6843418860808015E-14</v>
      </c>
    </row>
    <row r="1052" spans="2:7">
      <c r="B1052" s="405"/>
      <c r="C1052" s="405"/>
      <c r="G1052" s="1">
        <f t="shared" si="18"/>
        <v>-5.6843418860808015E-14</v>
      </c>
    </row>
    <row r="1053" spans="2:7">
      <c r="B1053" s="405"/>
      <c r="C1053" s="405"/>
      <c r="G1053" s="1">
        <f t="shared" si="18"/>
        <v>-5.6843418860808015E-14</v>
      </c>
    </row>
    <row r="1054" spans="2:7">
      <c r="B1054" s="405"/>
      <c r="C1054" s="405"/>
      <c r="G1054" s="1">
        <f t="shared" si="18"/>
        <v>-5.6843418860808015E-14</v>
      </c>
    </row>
    <row r="1055" spans="2:7">
      <c r="B1055" s="405"/>
      <c r="C1055" s="405"/>
      <c r="G1055" s="1">
        <f t="shared" si="18"/>
        <v>-5.6843418860808015E-14</v>
      </c>
    </row>
    <row r="1056" spans="2:7">
      <c r="B1056" s="405"/>
      <c r="C1056" s="405"/>
      <c r="G1056" s="1">
        <f t="shared" si="18"/>
        <v>-5.6843418860808015E-14</v>
      </c>
    </row>
    <row r="1057" spans="2:7">
      <c r="B1057" s="405"/>
      <c r="C1057" s="405"/>
      <c r="G1057" s="1">
        <f t="shared" si="18"/>
        <v>-5.6843418860808015E-14</v>
      </c>
    </row>
    <row r="1058" spans="2:7">
      <c r="B1058" s="405"/>
      <c r="C1058" s="405"/>
      <c r="G1058" s="1">
        <f t="shared" si="18"/>
        <v>-5.6843418860808015E-14</v>
      </c>
    </row>
    <row r="1059" spans="2:7">
      <c r="B1059" s="405"/>
      <c r="C1059" s="405"/>
      <c r="G1059" s="1">
        <f t="shared" si="18"/>
        <v>-5.6843418860808015E-14</v>
      </c>
    </row>
    <row r="1060" spans="2:7">
      <c r="B1060" s="405"/>
      <c r="C1060" s="405"/>
      <c r="G1060" s="1">
        <f t="shared" si="18"/>
        <v>-5.6843418860808015E-14</v>
      </c>
    </row>
    <row r="1061" spans="2:7">
      <c r="B1061" s="405"/>
      <c r="C1061" s="405"/>
      <c r="G1061" s="1">
        <f t="shared" si="18"/>
        <v>-5.6843418860808015E-14</v>
      </c>
    </row>
    <row r="1062" spans="2:7">
      <c r="B1062" s="405"/>
      <c r="C1062" s="405"/>
      <c r="G1062" s="1">
        <f t="shared" si="18"/>
        <v>-5.6843418860808015E-14</v>
      </c>
    </row>
    <row r="1063" spans="2:7">
      <c r="B1063" s="405"/>
      <c r="C1063" s="405"/>
      <c r="G1063" s="1">
        <f t="shared" si="18"/>
        <v>-5.6843418860808015E-14</v>
      </c>
    </row>
    <row r="1064" spans="2:7">
      <c r="B1064" s="405"/>
      <c r="C1064" s="405"/>
      <c r="G1064" s="1">
        <f t="shared" si="18"/>
        <v>-5.6843418860808015E-14</v>
      </c>
    </row>
    <row r="1065" spans="2:7">
      <c r="B1065" s="405"/>
      <c r="C1065" s="405"/>
      <c r="G1065" s="1">
        <f t="shared" si="18"/>
        <v>-5.6843418860808015E-14</v>
      </c>
    </row>
    <row r="1066" spans="2:7">
      <c r="B1066" s="405"/>
      <c r="C1066" s="405"/>
      <c r="G1066" s="1">
        <f t="shared" si="18"/>
        <v>-5.6843418860808015E-14</v>
      </c>
    </row>
    <row r="1067" spans="2:7">
      <c r="B1067" s="405"/>
      <c r="C1067" s="405"/>
      <c r="G1067" s="1">
        <f t="shared" si="18"/>
        <v>-5.6843418860808015E-14</v>
      </c>
    </row>
    <row r="1068" spans="2:7">
      <c r="B1068" s="405"/>
      <c r="C1068" s="405"/>
      <c r="G1068" s="1">
        <f t="shared" si="18"/>
        <v>-5.6843418860808015E-14</v>
      </c>
    </row>
    <row r="1069" spans="2:7">
      <c r="B1069" s="405"/>
      <c r="C1069" s="405"/>
      <c r="G1069" s="1">
        <f t="shared" si="18"/>
        <v>-5.6843418860808015E-14</v>
      </c>
    </row>
    <row r="1070" spans="2:7">
      <c r="B1070" s="405"/>
      <c r="C1070" s="405"/>
      <c r="G1070" s="1">
        <f t="shared" si="18"/>
        <v>-5.6843418860808015E-14</v>
      </c>
    </row>
    <row r="1071" spans="2:7">
      <c r="B1071" s="405"/>
      <c r="C1071" s="405"/>
      <c r="G1071" s="1">
        <f t="shared" si="18"/>
        <v>-5.6843418860808015E-14</v>
      </c>
    </row>
    <row r="1072" spans="2:7">
      <c r="B1072" s="405"/>
      <c r="C1072" s="405"/>
      <c r="G1072" s="1">
        <f t="shared" si="18"/>
        <v>-5.6843418860808015E-14</v>
      </c>
    </row>
    <row r="1073" spans="2:7">
      <c r="B1073" s="405"/>
      <c r="C1073" s="405"/>
      <c r="G1073" s="1">
        <f t="shared" si="18"/>
        <v>-5.6843418860808015E-14</v>
      </c>
    </row>
    <row r="1074" spans="2:7">
      <c r="B1074" s="405"/>
      <c r="C1074" s="405"/>
      <c r="G1074" s="1">
        <f t="shared" si="18"/>
        <v>-5.6843418860808015E-14</v>
      </c>
    </row>
    <row r="1075" spans="2:7">
      <c r="B1075" s="405"/>
      <c r="C1075" s="405"/>
      <c r="G1075" s="1">
        <f t="shared" si="18"/>
        <v>-5.6843418860808015E-14</v>
      </c>
    </row>
    <row r="1076" spans="2:7">
      <c r="B1076" s="405"/>
      <c r="C1076" s="405"/>
      <c r="G1076" s="1">
        <f t="shared" si="18"/>
        <v>-5.6843418860808015E-14</v>
      </c>
    </row>
    <row r="1077" spans="2:7">
      <c r="B1077" s="405"/>
      <c r="C1077" s="405"/>
      <c r="G1077" s="1">
        <f t="shared" si="18"/>
        <v>-5.6843418860808015E-14</v>
      </c>
    </row>
    <row r="1078" spans="2:7">
      <c r="B1078" s="405"/>
      <c r="C1078" s="405"/>
      <c r="G1078" s="1">
        <f t="shared" si="18"/>
        <v>-5.6843418860808015E-14</v>
      </c>
    </row>
    <row r="1079" spans="2:7">
      <c r="B1079" s="405"/>
      <c r="C1079" s="405"/>
      <c r="G1079" s="1">
        <f t="shared" si="18"/>
        <v>-5.6843418860808015E-14</v>
      </c>
    </row>
    <row r="1080" spans="2:7">
      <c r="B1080" s="405"/>
      <c r="C1080" s="405"/>
      <c r="G1080" s="1">
        <f t="shared" si="18"/>
        <v>-5.6843418860808015E-14</v>
      </c>
    </row>
    <row r="1081" spans="2:7">
      <c r="B1081" s="405"/>
      <c r="C1081" s="405"/>
      <c r="G1081" s="1">
        <f t="shared" si="18"/>
        <v>-5.6843418860808015E-14</v>
      </c>
    </row>
    <row r="1082" spans="2:7">
      <c r="B1082" s="405"/>
      <c r="C1082" s="405"/>
      <c r="G1082" s="1">
        <f t="shared" si="18"/>
        <v>-5.6843418860808015E-14</v>
      </c>
    </row>
    <row r="1083" spans="2:7">
      <c r="B1083" s="405"/>
      <c r="C1083" s="405"/>
      <c r="G1083" s="1">
        <f t="shared" si="18"/>
        <v>-5.6843418860808015E-14</v>
      </c>
    </row>
    <row r="1084" spans="2:7">
      <c r="B1084" s="405"/>
      <c r="C1084" s="405"/>
      <c r="G1084" s="1">
        <f t="shared" si="18"/>
        <v>-5.6843418860808015E-14</v>
      </c>
    </row>
    <row r="1085" spans="2:7">
      <c r="B1085" s="405"/>
      <c r="C1085" s="405"/>
      <c r="G1085" s="1">
        <f t="shared" si="18"/>
        <v>-5.6843418860808015E-14</v>
      </c>
    </row>
    <row r="1086" spans="2:7">
      <c r="B1086" s="405"/>
      <c r="C1086" s="405"/>
      <c r="G1086" s="1">
        <f t="shared" si="18"/>
        <v>-5.6843418860808015E-14</v>
      </c>
    </row>
    <row r="1087" spans="2:7">
      <c r="B1087" s="405"/>
      <c r="C1087" s="405"/>
      <c r="G1087" s="1">
        <f t="shared" si="18"/>
        <v>-5.6843418860808015E-14</v>
      </c>
    </row>
    <row r="1088" spans="2:7">
      <c r="B1088" s="405"/>
      <c r="C1088" s="405"/>
      <c r="G1088" s="1">
        <f t="shared" si="18"/>
        <v>-5.6843418860808015E-14</v>
      </c>
    </row>
    <row r="1089" spans="2:7">
      <c r="B1089" s="405"/>
      <c r="C1089" s="405"/>
      <c r="G1089" s="1">
        <f t="shared" si="18"/>
        <v>-5.6843418860808015E-14</v>
      </c>
    </row>
    <row r="1090" spans="2:7">
      <c r="B1090" s="405"/>
      <c r="C1090" s="405"/>
      <c r="G1090" s="1">
        <f t="shared" si="18"/>
        <v>-5.6843418860808015E-14</v>
      </c>
    </row>
    <row r="1091" spans="2:7">
      <c r="B1091" s="405"/>
      <c r="C1091" s="405"/>
      <c r="G1091" s="1">
        <f t="shared" si="18"/>
        <v>-5.6843418860808015E-14</v>
      </c>
    </row>
    <row r="1092" spans="2:7">
      <c r="B1092" s="405"/>
      <c r="C1092" s="405"/>
      <c r="G1092" s="1">
        <f t="shared" si="18"/>
        <v>-5.6843418860808015E-14</v>
      </c>
    </row>
    <row r="1093" spans="2:7">
      <c r="B1093" s="405"/>
      <c r="C1093" s="405"/>
      <c r="G1093" s="1">
        <f t="shared" si="18"/>
        <v>-5.6843418860808015E-14</v>
      </c>
    </row>
    <row r="1094" spans="2:7">
      <c r="B1094" s="405"/>
      <c r="C1094" s="405"/>
      <c r="G1094" s="1">
        <f t="shared" si="18"/>
        <v>-5.6843418860808015E-14</v>
      </c>
    </row>
    <row r="1095" spans="2:7">
      <c r="B1095" s="405"/>
      <c r="C1095" s="405"/>
      <c r="G1095" s="1">
        <f t="shared" si="18"/>
        <v>-5.6843418860808015E-14</v>
      </c>
    </row>
    <row r="1096" spans="2:7">
      <c r="B1096" s="405"/>
      <c r="C1096" s="405"/>
      <c r="G1096" s="1">
        <f t="shared" si="18"/>
        <v>-5.6843418860808015E-14</v>
      </c>
    </row>
    <row r="1097" spans="2:7">
      <c r="B1097" s="405"/>
      <c r="C1097" s="405"/>
      <c r="G1097" s="1">
        <f t="shared" si="18"/>
        <v>-5.6843418860808015E-14</v>
      </c>
    </row>
    <row r="1098" spans="2:7">
      <c r="B1098" s="405"/>
      <c r="C1098" s="405"/>
      <c r="G1098" s="1">
        <f t="shared" si="18"/>
        <v>-5.6843418860808015E-14</v>
      </c>
    </row>
    <row r="1099" spans="2:7">
      <c r="B1099" s="405"/>
      <c r="C1099" s="405"/>
      <c r="G1099" s="1">
        <f t="shared" si="18"/>
        <v>-5.6843418860808015E-14</v>
      </c>
    </row>
    <row r="1100" spans="2:7">
      <c r="B1100" s="405"/>
      <c r="C1100" s="405"/>
      <c r="G1100" s="1">
        <f t="shared" si="18"/>
        <v>-5.6843418860808015E-14</v>
      </c>
    </row>
    <row r="1101" spans="2:7">
      <c r="B1101" s="405"/>
      <c r="C1101" s="405"/>
      <c r="G1101" s="1">
        <f t="shared" si="18"/>
        <v>-5.6843418860808015E-14</v>
      </c>
    </row>
    <row r="1102" spans="2:7">
      <c r="B1102" s="405"/>
      <c r="C1102" s="405"/>
      <c r="G1102" s="1">
        <f t="shared" ref="G1102:G1165" si="19">+G1101+E1102-F1102</f>
        <v>-5.6843418860808015E-14</v>
      </c>
    </row>
    <row r="1103" spans="2:7">
      <c r="B1103" s="405"/>
      <c r="C1103" s="405"/>
      <c r="G1103" s="1">
        <f t="shared" si="19"/>
        <v>-5.6843418860808015E-14</v>
      </c>
    </row>
    <row r="1104" spans="2:7">
      <c r="B1104" s="405"/>
      <c r="C1104" s="405"/>
      <c r="G1104" s="1">
        <f t="shared" si="19"/>
        <v>-5.6843418860808015E-14</v>
      </c>
    </row>
    <row r="1105" spans="2:7">
      <c r="B1105" s="405"/>
      <c r="C1105" s="405"/>
      <c r="G1105" s="1">
        <f t="shared" si="19"/>
        <v>-5.6843418860808015E-14</v>
      </c>
    </row>
    <row r="1106" spans="2:7">
      <c r="B1106" s="405"/>
      <c r="C1106" s="405"/>
      <c r="G1106" s="1">
        <f t="shared" si="19"/>
        <v>-5.6843418860808015E-14</v>
      </c>
    </row>
    <row r="1107" spans="2:7">
      <c r="B1107" s="405"/>
      <c r="C1107" s="405"/>
      <c r="G1107" s="1">
        <f t="shared" si="19"/>
        <v>-5.6843418860808015E-14</v>
      </c>
    </row>
    <row r="1108" spans="2:7">
      <c r="B1108" s="405"/>
      <c r="C1108" s="405"/>
      <c r="G1108" s="1">
        <f t="shared" si="19"/>
        <v>-5.6843418860808015E-14</v>
      </c>
    </row>
    <row r="1109" spans="2:7">
      <c r="B1109" s="405"/>
      <c r="C1109" s="405"/>
      <c r="G1109" s="1">
        <f t="shared" si="19"/>
        <v>-5.6843418860808015E-14</v>
      </c>
    </row>
    <row r="1110" spans="2:7">
      <c r="B1110" s="405"/>
      <c r="C1110" s="405"/>
      <c r="G1110" s="1">
        <f t="shared" si="19"/>
        <v>-5.6843418860808015E-14</v>
      </c>
    </row>
    <row r="1111" spans="2:7">
      <c r="B1111" s="405"/>
      <c r="C1111" s="405"/>
      <c r="G1111" s="1">
        <f t="shared" si="19"/>
        <v>-5.6843418860808015E-14</v>
      </c>
    </row>
    <row r="1112" spans="2:7">
      <c r="B1112" s="405"/>
      <c r="C1112" s="405"/>
      <c r="G1112" s="1">
        <f t="shared" si="19"/>
        <v>-5.6843418860808015E-14</v>
      </c>
    </row>
    <row r="1113" spans="2:7">
      <c r="B1113" s="405"/>
      <c r="C1113" s="405"/>
      <c r="G1113" s="1">
        <f t="shared" si="19"/>
        <v>-5.6843418860808015E-14</v>
      </c>
    </row>
    <row r="1114" spans="2:7">
      <c r="B1114" s="405"/>
      <c r="C1114" s="405"/>
      <c r="G1114" s="1">
        <f t="shared" si="19"/>
        <v>-5.6843418860808015E-14</v>
      </c>
    </row>
    <row r="1115" spans="2:7">
      <c r="B1115" s="405"/>
      <c r="C1115" s="405"/>
      <c r="G1115" s="1">
        <f t="shared" si="19"/>
        <v>-5.6843418860808015E-14</v>
      </c>
    </row>
    <row r="1116" spans="2:7">
      <c r="B1116" s="405"/>
      <c r="C1116" s="405"/>
      <c r="G1116" s="1">
        <f t="shared" si="19"/>
        <v>-5.6843418860808015E-14</v>
      </c>
    </row>
    <row r="1117" spans="2:7">
      <c r="B1117" s="405"/>
      <c r="C1117" s="405"/>
      <c r="G1117" s="1">
        <f t="shared" si="19"/>
        <v>-5.6843418860808015E-14</v>
      </c>
    </row>
    <row r="1118" spans="2:7">
      <c r="B1118" s="405"/>
      <c r="C1118" s="405"/>
      <c r="G1118" s="1">
        <f t="shared" si="19"/>
        <v>-5.6843418860808015E-14</v>
      </c>
    </row>
    <row r="1119" spans="2:7">
      <c r="B1119" s="405"/>
      <c r="C1119" s="405"/>
      <c r="G1119" s="1">
        <f t="shared" si="19"/>
        <v>-5.6843418860808015E-14</v>
      </c>
    </row>
    <row r="1120" spans="2:7">
      <c r="B1120" s="405"/>
      <c r="C1120" s="405"/>
      <c r="G1120" s="1">
        <f t="shared" si="19"/>
        <v>-5.6843418860808015E-14</v>
      </c>
    </row>
    <row r="1121" spans="2:7">
      <c r="B1121" s="405"/>
      <c r="C1121" s="405"/>
      <c r="G1121" s="1">
        <f t="shared" si="19"/>
        <v>-5.6843418860808015E-14</v>
      </c>
    </row>
    <row r="1122" spans="2:7">
      <c r="B1122" s="405"/>
      <c r="C1122" s="405"/>
      <c r="G1122" s="1">
        <f t="shared" si="19"/>
        <v>-5.6843418860808015E-14</v>
      </c>
    </row>
    <row r="1123" spans="2:7">
      <c r="B1123" s="405"/>
      <c r="C1123" s="405"/>
      <c r="G1123" s="1">
        <f t="shared" si="19"/>
        <v>-5.6843418860808015E-14</v>
      </c>
    </row>
    <row r="1124" spans="2:7">
      <c r="B1124" s="405"/>
      <c r="C1124" s="405"/>
      <c r="G1124" s="1">
        <f t="shared" si="19"/>
        <v>-5.6843418860808015E-14</v>
      </c>
    </row>
    <row r="1125" spans="2:7">
      <c r="B1125" s="405"/>
      <c r="C1125" s="405"/>
      <c r="G1125" s="1">
        <f t="shared" si="19"/>
        <v>-5.6843418860808015E-14</v>
      </c>
    </row>
    <row r="1126" spans="2:7">
      <c r="B1126" s="405"/>
      <c r="C1126" s="405"/>
      <c r="G1126" s="1">
        <f t="shared" si="19"/>
        <v>-5.6843418860808015E-14</v>
      </c>
    </row>
    <row r="1127" spans="2:7">
      <c r="B1127" s="405"/>
      <c r="C1127" s="405"/>
      <c r="G1127" s="1">
        <f t="shared" si="19"/>
        <v>-5.6843418860808015E-14</v>
      </c>
    </row>
    <row r="1128" spans="2:7">
      <c r="B1128" s="405"/>
      <c r="C1128" s="405"/>
      <c r="G1128" s="1">
        <f t="shared" si="19"/>
        <v>-5.6843418860808015E-14</v>
      </c>
    </row>
    <row r="1129" spans="2:7">
      <c r="B1129" s="405"/>
      <c r="C1129" s="405"/>
      <c r="G1129" s="1">
        <f t="shared" si="19"/>
        <v>-5.6843418860808015E-14</v>
      </c>
    </row>
    <row r="1130" spans="2:7">
      <c r="B1130" s="405"/>
      <c r="C1130" s="405"/>
      <c r="G1130" s="1">
        <f t="shared" si="19"/>
        <v>-5.6843418860808015E-14</v>
      </c>
    </row>
    <row r="1131" spans="2:7">
      <c r="B1131" s="405"/>
      <c r="C1131" s="405"/>
      <c r="G1131" s="1">
        <f t="shared" si="19"/>
        <v>-5.6843418860808015E-14</v>
      </c>
    </row>
    <row r="1132" spans="2:7">
      <c r="B1132" s="405"/>
      <c r="C1132" s="405"/>
      <c r="G1132" s="1">
        <f t="shared" si="19"/>
        <v>-5.6843418860808015E-14</v>
      </c>
    </row>
    <row r="1133" spans="2:7">
      <c r="B1133" s="405"/>
      <c r="C1133" s="405"/>
      <c r="G1133" s="1">
        <f t="shared" si="19"/>
        <v>-5.6843418860808015E-14</v>
      </c>
    </row>
    <row r="1134" spans="2:7">
      <c r="B1134" s="405"/>
      <c r="C1134" s="405"/>
      <c r="G1134" s="1">
        <f t="shared" si="19"/>
        <v>-5.6843418860808015E-14</v>
      </c>
    </row>
    <row r="1135" spans="2:7">
      <c r="B1135" s="405"/>
      <c r="C1135" s="405"/>
      <c r="G1135" s="1">
        <f t="shared" si="19"/>
        <v>-5.6843418860808015E-14</v>
      </c>
    </row>
    <row r="1136" spans="2:7">
      <c r="B1136" s="405"/>
      <c r="C1136" s="405"/>
      <c r="G1136" s="1">
        <f t="shared" si="19"/>
        <v>-5.6843418860808015E-14</v>
      </c>
    </row>
    <row r="1137" spans="2:7">
      <c r="B1137" s="405"/>
      <c r="C1137" s="405"/>
      <c r="G1137" s="1">
        <f t="shared" si="19"/>
        <v>-5.6843418860808015E-14</v>
      </c>
    </row>
    <row r="1138" spans="2:7">
      <c r="B1138" s="405"/>
      <c r="C1138" s="405"/>
      <c r="G1138" s="1">
        <f t="shared" si="19"/>
        <v>-5.6843418860808015E-14</v>
      </c>
    </row>
    <row r="1139" spans="2:7">
      <c r="B1139" s="405"/>
      <c r="C1139" s="405"/>
      <c r="G1139" s="1">
        <f t="shared" si="19"/>
        <v>-5.6843418860808015E-14</v>
      </c>
    </row>
    <row r="1140" spans="2:7">
      <c r="B1140" s="405"/>
      <c r="C1140" s="405"/>
      <c r="G1140" s="1">
        <f t="shared" si="19"/>
        <v>-5.6843418860808015E-14</v>
      </c>
    </row>
    <row r="1141" spans="2:7">
      <c r="B1141" s="405"/>
      <c r="C1141" s="405"/>
      <c r="G1141" s="1">
        <f t="shared" si="19"/>
        <v>-5.6843418860808015E-14</v>
      </c>
    </row>
    <row r="1142" spans="2:7">
      <c r="B1142" s="405"/>
      <c r="C1142" s="405"/>
      <c r="G1142" s="1">
        <f t="shared" si="19"/>
        <v>-5.6843418860808015E-14</v>
      </c>
    </row>
    <row r="1143" spans="2:7">
      <c r="B1143" s="405"/>
      <c r="C1143" s="405"/>
      <c r="G1143" s="1">
        <f t="shared" si="19"/>
        <v>-5.6843418860808015E-14</v>
      </c>
    </row>
    <row r="1144" spans="2:7">
      <c r="B1144" s="405"/>
      <c r="C1144" s="405"/>
      <c r="G1144" s="1">
        <f t="shared" si="19"/>
        <v>-5.6843418860808015E-14</v>
      </c>
    </row>
    <row r="1145" spans="2:7">
      <c r="B1145" s="405"/>
      <c r="C1145" s="405"/>
      <c r="G1145" s="1">
        <f t="shared" si="19"/>
        <v>-5.6843418860808015E-14</v>
      </c>
    </row>
    <row r="1146" spans="2:7">
      <c r="B1146" s="405"/>
      <c r="C1146" s="405"/>
      <c r="G1146" s="1">
        <f t="shared" si="19"/>
        <v>-5.6843418860808015E-14</v>
      </c>
    </row>
    <row r="1147" spans="2:7">
      <c r="B1147" s="405"/>
      <c r="C1147" s="405"/>
      <c r="G1147" s="1">
        <f t="shared" si="19"/>
        <v>-5.6843418860808015E-14</v>
      </c>
    </row>
    <row r="1148" spans="2:7">
      <c r="B1148" s="405"/>
      <c r="C1148" s="405"/>
      <c r="G1148" s="1">
        <f t="shared" si="19"/>
        <v>-5.6843418860808015E-14</v>
      </c>
    </row>
    <row r="1149" spans="2:7">
      <c r="B1149" s="405"/>
      <c r="C1149" s="405"/>
      <c r="G1149" s="1">
        <f t="shared" si="19"/>
        <v>-5.6843418860808015E-14</v>
      </c>
    </row>
    <row r="1150" spans="2:7">
      <c r="B1150" s="405"/>
      <c r="C1150" s="405"/>
      <c r="G1150" s="1">
        <f t="shared" si="19"/>
        <v>-5.6843418860808015E-14</v>
      </c>
    </row>
    <row r="1151" spans="2:7">
      <c r="B1151" s="405"/>
      <c r="C1151" s="405"/>
      <c r="G1151" s="1">
        <f t="shared" si="19"/>
        <v>-5.6843418860808015E-14</v>
      </c>
    </row>
    <row r="1152" spans="2:7">
      <c r="B1152" s="405"/>
      <c r="C1152" s="405"/>
      <c r="G1152" s="1">
        <f t="shared" si="19"/>
        <v>-5.6843418860808015E-14</v>
      </c>
    </row>
    <row r="1153" spans="2:7">
      <c r="B1153" s="405"/>
      <c r="C1153" s="405"/>
      <c r="G1153" s="1">
        <f t="shared" si="19"/>
        <v>-5.6843418860808015E-14</v>
      </c>
    </row>
    <row r="1154" spans="2:7">
      <c r="B1154" s="405"/>
      <c r="C1154" s="405"/>
      <c r="G1154" s="1">
        <f t="shared" si="19"/>
        <v>-5.6843418860808015E-14</v>
      </c>
    </row>
    <row r="1155" spans="2:7">
      <c r="B1155" s="405"/>
      <c r="C1155" s="405"/>
      <c r="G1155" s="1">
        <f t="shared" si="19"/>
        <v>-5.6843418860808015E-14</v>
      </c>
    </row>
    <row r="1156" spans="2:7">
      <c r="B1156" s="405"/>
      <c r="C1156" s="405"/>
      <c r="G1156" s="1">
        <f t="shared" si="19"/>
        <v>-5.6843418860808015E-14</v>
      </c>
    </row>
    <row r="1157" spans="2:7">
      <c r="B1157" s="405"/>
      <c r="C1157" s="405"/>
      <c r="G1157" s="1">
        <f t="shared" si="19"/>
        <v>-5.6843418860808015E-14</v>
      </c>
    </row>
    <row r="1158" spans="2:7">
      <c r="B1158" s="405"/>
      <c r="C1158" s="405"/>
      <c r="G1158" s="1">
        <f t="shared" si="19"/>
        <v>-5.6843418860808015E-14</v>
      </c>
    </row>
    <row r="1159" spans="2:7">
      <c r="B1159" s="405"/>
      <c r="C1159" s="405"/>
      <c r="G1159" s="1">
        <f t="shared" si="19"/>
        <v>-5.6843418860808015E-14</v>
      </c>
    </row>
    <row r="1160" spans="2:7">
      <c r="B1160" s="405"/>
      <c r="C1160" s="405"/>
      <c r="G1160" s="1">
        <f t="shared" si="19"/>
        <v>-5.6843418860808015E-14</v>
      </c>
    </row>
    <row r="1161" spans="2:7">
      <c r="B1161" s="405"/>
      <c r="C1161" s="405"/>
      <c r="G1161" s="1">
        <f t="shared" si="19"/>
        <v>-5.6843418860808015E-14</v>
      </c>
    </row>
    <row r="1162" spans="2:7">
      <c r="B1162" s="405"/>
      <c r="C1162" s="405"/>
      <c r="G1162" s="1">
        <f t="shared" si="19"/>
        <v>-5.6843418860808015E-14</v>
      </c>
    </row>
    <row r="1163" spans="2:7">
      <c r="B1163" s="405"/>
      <c r="C1163" s="405"/>
      <c r="G1163" s="1">
        <f t="shared" si="19"/>
        <v>-5.6843418860808015E-14</v>
      </c>
    </row>
    <row r="1164" spans="2:7">
      <c r="B1164" s="405"/>
      <c r="C1164" s="405"/>
      <c r="G1164" s="1">
        <f t="shared" si="19"/>
        <v>-5.6843418860808015E-14</v>
      </c>
    </row>
    <row r="1165" spans="2:7">
      <c r="B1165" s="405"/>
      <c r="C1165" s="405"/>
      <c r="G1165" s="1">
        <f t="shared" si="19"/>
        <v>-5.6843418860808015E-14</v>
      </c>
    </row>
    <row r="1166" spans="2:7">
      <c r="B1166" s="405"/>
      <c r="C1166" s="405"/>
      <c r="G1166" s="1">
        <f t="shared" ref="G1166:G1229" si="20">+G1165+E1166-F1166</f>
        <v>-5.6843418860808015E-14</v>
      </c>
    </row>
    <row r="1167" spans="2:7">
      <c r="B1167" s="405"/>
      <c r="C1167" s="405"/>
      <c r="G1167" s="1">
        <f t="shared" si="20"/>
        <v>-5.6843418860808015E-14</v>
      </c>
    </row>
    <row r="1168" spans="2:7">
      <c r="B1168" s="405"/>
      <c r="C1168" s="405"/>
      <c r="G1168" s="1">
        <f t="shared" si="20"/>
        <v>-5.6843418860808015E-14</v>
      </c>
    </row>
    <row r="1169" spans="2:7">
      <c r="B1169" s="405"/>
      <c r="C1169" s="405"/>
      <c r="G1169" s="1">
        <f t="shared" si="20"/>
        <v>-5.6843418860808015E-14</v>
      </c>
    </row>
    <row r="1170" spans="2:7">
      <c r="B1170" s="405"/>
      <c r="C1170" s="405"/>
      <c r="G1170" s="1">
        <f t="shared" si="20"/>
        <v>-5.6843418860808015E-14</v>
      </c>
    </row>
    <row r="1171" spans="2:7">
      <c r="B1171" s="405"/>
      <c r="C1171" s="405"/>
      <c r="G1171" s="1">
        <f t="shared" si="20"/>
        <v>-5.6843418860808015E-14</v>
      </c>
    </row>
    <row r="1172" spans="2:7">
      <c r="B1172" s="405"/>
      <c r="C1172" s="405"/>
      <c r="G1172" s="1">
        <f t="shared" si="20"/>
        <v>-5.6843418860808015E-14</v>
      </c>
    </row>
    <row r="1173" spans="2:7">
      <c r="B1173" s="405"/>
      <c r="C1173" s="405"/>
      <c r="G1173" s="1">
        <f t="shared" si="20"/>
        <v>-5.6843418860808015E-14</v>
      </c>
    </row>
    <row r="1174" spans="2:7">
      <c r="B1174" s="405"/>
      <c r="C1174" s="405"/>
      <c r="G1174" s="1">
        <f t="shared" si="20"/>
        <v>-5.6843418860808015E-14</v>
      </c>
    </row>
    <row r="1175" spans="2:7">
      <c r="B1175" s="405"/>
      <c r="C1175" s="405"/>
      <c r="G1175" s="1">
        <f t="shared" si="20"/>
        <v>-5.6843418860808015E-14</v>
      </c>
    </row>
    <row r="1176" spans="2:7">
      <c r="B1176" s="405"/>
      <c r="C1176" s="405"/>
      <c r="G1176" s="1">
        <f t="shared" si="20"/>
        <v>-5.6843418860808015E-14</v>
      </c>
    </row>
    <row r="1177" spans="2:7">
      <c r="B1177" s="405"/>
      <c r="C1177" s="405"/>
      <c r="G1177" s="1">
        <f t="shared" si="20"/>
        <v>-5.6843418860808015E-14</v>
      </c>
    </row>
    <row r="1178" spans="2:7">
      <c r="B1178" s="405"/>
      <c r="C1178" s="405"/>
      <c r="G1178" s="1">
        <f t="shared" si="20"/>
        <v>-5.6843418860808015E-14</v>
      </c>
    </row>
    <row r="1179" spans="2:7">
      <c r="B1179" s="405"/>
      <c r="C1179" s="405"/>
      <c r="G1179" s="1">
        <f t="shared" si="20"/>
        <v>-5.6843418860808015E-14</v>
      </c>
    </row>
    <row r="1180" spans="2:7">
      <c r="B1180" s="405"/>
      <c r="C1180" s="405"/>
      <c r="G1180" s="1">
        <f t="shared" si="20"/>
        <v>-5.6843418860808015E-14</v>
      </c>
    </row>
    <row r="1181" spans="2:7">
      <c r="B1181" s="405"/>
      <c r="C1181" s="405"/>
      <c r="G1181" s="1">
        <f t="shared" si="20"/>
        <v>-5.6843418860808015E-14</v>
      </c>
    </row>
    <row r="1182" spans="2:7">
      <c r="B1182" s="405"/>
      <c r="C1182" s="405"/>
      <c r="G1182" s="1">
        <f t="shared" si="20"/>
        <v>-5.6843418860808015E-14</v>
      </c>
    </row>
    <row r="1183" spans="2:7">
      <c r="B1183" s="405"/>
      <c r="C1183" s="405"/>
      <c r="G1183" s="1">
        <f t="shared" si="20"/>
        <v>-5.6843418860808015E-14</v>
      </c>
    </row>
    <row r="1184" spans="2:7">
      <c r="B1184" s="405"/>
      <c r="C1184" s="405"/>
      <c r="G1184" s="1">
        <f t="shared" si="20"/>
        <v>-5.6843418860808015E-14</v>
      </c>
    </row>
    <row r="1185" spans="2:7">
      <c r="B1185" s="405"/>
      <c r="C1185" s="405"/>
      <c r="G1185" s="1">
        <f t="shared" si="20"/>
        <v>-5.6843418860808015E-14</v>
      </c>
    </row>
    <row r="1186" spans="2:7">
      <c r="B1186" s="405"/>
      <c r="C1186" s="405"/>
      <c r="G1186" s="1">
        <f t="shared" si="20"/>
        <v>-5.6843418860808015E-14</v>
      </c>
    </row>
    <row r="1187" spans="2:7">
      <c r="B1187" s="405"/>
      <c r="C1187" s="405"/>
      <c r="G1187" s="1">
        <f t="shared" si="20"/>
        <v>-5.6843418860808015E-14</v>
      </c>
    </row>
    <row r="1188" spans="2:7">
      <c r="B1188" s="405"/>
      <c r="C1188" s="405"/>
      <c r="G1188" s="1">
        <f t="shared" si="20"/>
        <v>-5.6843418860808015E-14</v>
      </c>
    </row>
    <row r="1189" spans="2:7">
      <c r="B1189" s="405"/>
      <c r="C1189" s="405"/>
      <c r="G1189" s="1">
        <f t="shared" si="20"/>
        <v>-5.6843418860808015E-14</v>
      </c>
    </row>
    <row r="1190" spans="2:7">
      <c r="B1190" s="405"/>
      <c r="C1190" s="405"/>
      <c r="G1190" s="1">
        <f t="shared" si="20"/>
        <v>-5.6843418860808015E-14</v>
      </c>
    </row>
    <row r="1191" spans="2:7">
      <c r="B1191" s="405"/>
      <c r="C1191" s="405"/>
      <c r="G1191" s="1">
        <f t="shared" si="20"/>
        <v>-5.6843418860808015E-14</v>
      </c>
    </row>
    <row r="1192" spans="2:7">
      <c r="B1192" s="405"/>
      <c r="C1192" s="405"/>
      <c r="G1192" s="1">
        <f t="shared" si="20"/>
        <v>-5.6843418860808015E-14</v>
      </c>
    </row>
    <row r="1193" spans="2:7">
      <c r="B1193" s="405"/>
      <c r="C1193" s="405"/>
      <c r="G1193" s="1">
        <f t="shared" si="20"/>
        <v>-5.6843418860808015E-14</v>
      </c>
    </row>
    <row r="1194" spans="2:7">
      <c r="B1194" s="405"/>
      <c r="C1194" s="405"/>
      <c r="G1194" s="1">
        <f t="shared" si="20"/>
        <v>-5.6843418860808015E-14</v>
      </c>
    </row>
    <row r="1195" spans="2:7">
      <c r="B1195" s="405"/>
      <c r="C1195" s="405"/>
      <c r="G1195" s="1">
        <f t="shared" si="20"/>
        <v>-5.6843418860808015E-14</v>
      </c>
    </row>
    <row r="1196" spans="2:7">
      <c r="B1196" s="405"/>
      <c r="C1196" s="405"/>
      <c r="G1196" s="1">
        <f t="shared" si="20"/>
        <v>-5.6843418860808015E-14</v>
      </c>
    </row>
    <row r="1197" spans="2:7">
      <c r="B1197" s="405"/>
      <c r="C1197" s="405"/>
      <c r="G1197" s="1">
        <f t="shared" si="20"/>
        <v>-5.6843418860808015E-14</v>
      </c>
    </row>
    <row r="1198" spans="2:7">
      <c r="B1198" s="405"/>
      <c r="C1198" s="405"/>
      <c r="G1198" s="1">
        <f t="shared" si="20"/>
        <v>-5.6843418860808015E-14</v>
      </c>
    </row>
    <row r="1199" spans="2:7">
      <c r="B1199" s="405"/>
      <c r="C1199" s="405"/>
      <c r="G1199" s="1">
        <f t="shared" si="20"/>
        <v>-5.6843418860808015E-14</v>
      </c>
    </row>
    <row r="1200" spans="2:7">
      <c r="B1200" s="405"/>
      <c r="C1200" s="405"/>
      <c r="G1200" s="1">
        <f t="shared" si="20"/>
        <v>-5.6843418860808015E-14</v>
      </c>
    </row>
    <row r="1201" spans="2:7">
      <c r="B1201" s="405"/>
      <c r="C1201" s="405"/>
      <c r="G1201" s="1">
        <f t="shared" si="20"/>
        <v>-5.6843418860808015E-14</v>
      </c>
    </row>
    <row r="1202" spans="2:7">
      <c r="B1202" s="405"/>
      <c r="C1202" s="405"/>
      <c r="G1202" s="1">
        <f t="shared" si="20"/>
        <v>-5.6843418860808015E-14</v>
      </c>
    </row>
    <row r="1203" spans="2:7">
      <c r="B1203" s="405"/>
      <c r="C1203" s="405"/>
      <c r="G1203" s="1">
        <f t="shared" si="20"/>
        <v>-5.6843418860808015E-14</v>
      </c>
    </row>
    <row r="1204" spans="2:7">
      <c r="B1204" s="405"/>
      <c r="C1204" s="405"/>
      <c r="G1204" s="1">
        <f t="shared" si="20"/>
        <v>-5.6843418860808015E-14</v>
      </c>
    </row>
    <row r="1205" spans="2:7">
      <c r="B1205" s="405"/>
      <c r="C1205" s="405"/>
      <c r="G1205" s="1">
        <f t="shared" si="20"/>
        <v>-5.6843418860808015E-14</v>
      </c>
    </row>
    <row r="1206" spans="2:7">
      <c r="B1206" s="405"/>
      <c r="C1206" s="405"/>
      <c r="G1206" s="1">
        <f t="shared" si="20"/>
        <v>-5.6843418860808015E-14</v>
      </c>
    </row>
    <row r="1207" spans="2:7">
      <c r="B1207" s="405"/>
      <c r="C1207" s="405"/>
      <c r="G1207" s="1">
        <f t="shared" si="20"/>
        <v>-5.6843418860808015E-14</v>
      </c>
    </row>
    <row r="1208" spans="2:7">
      <c r="B1208" s="405"/>
      <c r="C1208" s="405"/>
      <c r="G1208" s="1">
        <f t="shared" si="20"/>
        <v>-5.6843418860808015E-14</v>
      </c>
    </row>
    <row r="1209" spans="2:7">
      <c r="B1209" s="405"/>
      <c r="C1209" s="405"/>
      <c r="G1209" s="1">
        <f t="shared" si="20"/>
        <v>-5.6843418860808015E-14</v>
      </c>
    </row>
    <row r="1210" spans="2:7">
      <c r="B1210" s="405"/>
      <c r="C1210" s="405"/>
      <c r="G1210" s="1">
        <f t="shared" si="20"/>
        <v>-5.6843418860808015E-14</v>
      </c>
    </row>
    <row r="1211" spans="2:7">
      <c r="B1211" s="405"/>
      <c r="C1211" s="405"/>
      <c r="G1211" s="1">
        <f t="shared" si="20"/>
        <v>-5.6843418860808015E-14</v>
      </c>
    </row>
    <row r="1212" spans="2:7">
      <c r="B1212" s="405"/>
      <c r="C1212" s="405"/>
      <c r="G1212" s="1">
        <f t="shared" si="20"/>
        <v>-5.6843418860808015E-14</v>
      </c>
    </row>
    <row r="1213" spans="2:7">
      <c r="B1213" s="405"/>
      <c r="C1213" s="405"/>
      <c r="G1213" s="1">
        <f t="shared" si="20"/>
        <v>-5.6843418860808015E-14</v>
      </c>
    </row>
    <row r="1214" spans="2:7">
      <c r="B1214" s="405"/>
      <c r="C1214" s="405"/>
      <c r="G1214" s="1">
        <f t="shared" si="20"/>
        <v>-5.6843418860808015E-14</v>
      </c>
    </row>
    <row r="1215" spans="2:7">
      <c r="B1215" s="405"/>
      <c r="C1215" s="405"/>
      <c r="G1215" s="1">
        <f t="shared" si="20"/>
        <v>-5.6843418860808015E-14</v>
      </c>
    </row>
    <row r="1216" spans="2:7">
      <c r="B1216" s="405"/>
      <c r="C1216" s="405"/>
      <c r="G1216" s="1">
        <f t="shared" si="20"/>
        <v>-5.6843418860808015E-14</v>
      </c>
    </row>
    <row r="1217" spans="2:7">
      <c r="B1217" s="405"/>
      <c r="C1217" s="405"/>
      <c r="G1217" s="1">
        <f t="shared" si="20"/>
        <v>-5.6843418860808015E-14</v>
      </c>
    </row>
    <row r="1218" spans="2:7">
      <c r="B1218" s="405"/>
      <c r="C1218" s="405"/>
      <c r="G1218" s="1">
        <f t="shared" si="20"/>
        <v>-5.6843418860808015E-14</v>
      </c>
    </row>
    <row r="1219" spans="2:7">
      <c r="B1219" s="405"/>
      <c r="C1219" s="405"/>
      <c r="G1219" s="1">
        <f t="shared" si="20"/>
        <v>-5.6843418860808015E-14</v>
      </c>
    </row>
    <row r="1220" spans="2:7">
      <c r="B1220" s="405"/>
      <c r="C1220" s="405"/>
      <c r="G1220" s="1">
        <f t="shared" si="20"/>
        <v>-5.6843418860808015E-14</v>
      </c>
    </row>
    <row r="1221" spans="2:7">
      <c r="B1221" s="405"/>
      <c r="C1221" s="405"/>
      <c r="G1221" s="1">
        <f t="shared" si="20"/>
        <v>-5.6843418860808015E-14</v>
      </c>
    </row>
    <row r="1222" spans="2:7">
      <c r="B1222" s="405"/>
      <c r="C1222" s="405"/>
      <c r="G1222" s="1">
        <f t="shared" si="20"/>
        <v>-5.6843418860808015E-14</v>
      </c>
    </row>
    <row r="1223" spans="2:7">
      <c r="B1223" s="405"/>
      <c r="C1223" s="405"/>
      <c r="G1223" s="1">
        <f t="shared" si="20"/>
        <v>-5.6843418860808015E-14</v>
      </c>
    </row>
    <row r="1224" spans="2:7">
      <c r="B1224" s="405"/>
      <c r="C1224" s="405"/>
      <c r="G1224" s="1">
        <f t="shared" si="20"/>
        <v>-5.6843418860808015E-14</v>
      </c>
    </row>
    <row r="1225" spans="2:7">
      <c r="B1225" s="405"/>
      <c r="C1225" s="405"/>
      <c r="G1225" s="1">
        <f t="shared" si="20"/>
        <v>-5.6843418860808015E-14</v>
      </c>
    </row>
    <row r="1226" spans="2:7">
      <c r="B1226" s="405"/>
      <c r="C1226" s="405"/>
      <c r="G1226" s="1">
        <f t="shared" si="20"/>
        <v>-5.6843418860808015E-14</v>
      </c>
    </row>
    <row r="1227" spans="2:7">
      <c r="B1227" s="405"/>
      <c r="C1227" s="405"/>
      <c r="G1227" s="1">
        <f t="shared" si="20"/>
        <v>-5.6843418860808015E-14</v>
      </c>
    </row>
    <row r="1228" spans="2:7">
      <c r="B1228" s="405"/>
      <c r="C1228" s="405"/>
      <c r="G1228" s="1">
        <f t="shared" si="20"/>
        <v>-5.6843418860808015E-14</v>
      </c>
    </row>
    <row r="1229" spans="2:7">
      <c r="B1229" s="405"/>
      <c r="C1229" s="405"/>
      <c r="G1229" s="1">
        <f t="shared" si="20"/>
        <v>-5.6843418860808015E-14</v>
      </c>
    </row>
    <row r="1230" spans="2:7">
      <c r="B1230" s="405"/>
      <c r="C1230" s="405"/>
      <c r="G1230" s="1">
        <f t="shared" ref="G1230:G1293" si="21">+G1229+E1230-F1230</f>
        <v>-5.6843418860808015E-14</v>
      </c>
    </row>
    <row r="1231" spans="2:7">
      <c r="B1231" s="405"/>
      <c r="C1231" s="405"/>
      <c r="G1231" s="1">
        <f t="shared" si="21"/>
        <v>-5.6843418860808015E-14</v>
      </c>
    </row>
    <row r="1232" spans="2:7">
      <c r="B1232" s="405"/>
      <c r="C1232" s="405"/>
      <c r="G1232" s="1">
        <f t="shared" si="21"/>
        <v>-5.6843418860808015E-14</v>
      </c>
    </row>
    <row r="1233" spans="2:7">
      <c r="B1233" s="405"/>
      <c r="C1233" s="405"/>
      <c r="G1233" s="1">
        <f t="shared" si="21"/>
        <v>-5.6843418860808015E-14</v>
      </c>
    </row>
    <row r="1234" spans="2:7">
      <c r="B1234" s="405"/>
      <c r="C1234" s="405"/>
      <c r="G1234" s="1">
        <f t="shared" si="21"/>
        <v>-5.6843418860808015E-14</v>
      </c>
    </row>
    <row r="1235" spans="2:7">
      <c r="B1235" s="405"/>
      <c r="C1235" s="405"/>
      <c r="G1235" s="1">
        <f t="shared" si="21"/>
        <v>-5.6843418860808015E-14</v>
      </c>
    </row>
    <row r="1236" spans="2:7">
      <c r="B1236" s="405"/>
      <c r="C1236" s="405"/>
      <c r="G1236" s="1">
        <f t="shared" si="21"/>
        <v>-5.6843418860808015E-14</v>
      </c>
    </row>
    <row r="1237" spans="2:7">
      <c r="B1237" s="405"/>
      <c r="C1237" s="405"/>
      <c r="G1237" s="1">
        <f t="shared" si="21"/>
        <v>-5.6843418860808015E-14</v>
      </c>
    </row>
    <row r="1238" spans="2:7">
      <c r="B1238" s="405"/>
      <c r="C1238" s="405"/>
      <c r="G1238" s="1">
        <f t="shared" si="21"/>
        <v>-5.6843418860808015E-14</v>
      </c>
    </row>
    <row r="1239" spans="2:7">
      <c r="B1239" s="405"/>
      <c r="C1239" s="405"/>
      <c r="G1239" s="1">
        <f t="shared" si="21"/>
        <v>-5.6843418860808015E-14</v>
      </c>
    </row>
    <row r="1240" spans="2:7">
      <c r="B1240" s="405"/>
      <c r="C1240" s="405"/>
      <c r="G1240" s="1">
        <f t="shared" si="21"/>
        <v>-5.6843418860808015E-14</v>
      </c>
    </row>
    <row r="1241" spans="2:7">
      <c r="B1241" s="405"/>
      <c r="C1241" s="405"/>
      <c r="G1241" s="1">
        <f t="shared" si="21"/>
        <v>-5.6843418860808015E-14</v>
      </c>
    </row>
    <row r="1242" spans="2:7">
      <c r="B1242" s="405"/>
      <c r="C1242" s="405"/>
      <c r="G1242" s="1">
        <f t="shared" si="21"/>
        <v>-5.6843418860808015E-14</v>
      </c>
    </row>
    <row r="1243" spans="2:7">
      <c r="B1243" s="405"/>
      <c r="C1243" s="405"/>
      <c r="G1243" s="1">
        <f t="shared" si="21"/>
        <v>-5.6843418860808015E-14</v>
      </c>
    </row>
    <row r="1244" spans="2:7">
      <c r="B1244" s="405"/>
      <c r="C1244" s="405"/>
      <c r="G1244" s="1">
        <f t="shared" si="21"/>
        <v>-5.6843418860808015E-14</v>
      </c>
    </row>
    <row r="1245" spans="2:7">
      <c r="B1245" s="405"/>
      <c r="C1245" s="405"/>
      <c r="G1245" s="1">
        <f t="shared" si="21"/>
        <v>-5.6843418860808015E-14</v>
      </c>
    </row>
    <row r="1246" spans="2:7">
      <c r="B1246" s="405"/>
      <c r="C1246" s="405"/>
      <c r="G1246" s="1">
        <f t="shared" si="21"/>
        <v>-5.6843418860808015E-14</v>
      </c>
    </row>
    <row r="1247" spans="2:7">
      <c r="B1247" s="405"/>
      <c r="C1247" s="405"/>
      <c r="G1247" s="1">
        <f t="shared" si="21"/>
        <v>-5.6843418860808015E-14</v>
      </c>
    </row>
    <row r="1248" spans="2:7">
      <c r="B1248" s="405"/>
      <c r="C1248" s="405"/>
      <c r="G1248" s="1">
        <f t="shared" si="21"/>
        <v>-5.6843418860808015E-14</v>
      </c>
    </row>
    <row r="1249" spans="2:7">
      <c r="B1249" s="405"/>
      <c r="C1249" s="405"/>
      <c r="G1249" s="1">
        <f t="shared" si="21"/>
        <v>-5.6843418860808015E-14</v>
      </c>
    </row>
    <row r="1250" spans="2:7">
      <c r="B1250" s="405"/>
      <c r="C1250" s="405"/>
      <c r="G1250" s="1">
        <f t="shared" si="21"/>
        <v>-5.6843418860808015E-14</v>
      </c>
    </row>
    <row r="1251" spans="2:7">
      <c r="B1251" s="405"/>
      <c r="C1251" s="405"/>
      <c r="G1251" s="1">
        <f t="shared" si="21"/>
        <v>-5.6843418860808015E-14</v>
      </c>
    </row>
    <row r="1252" spans="2:7">
      <c r="B1252" s="405"/>
      <c r="C1252" s="405"/>
      <c r="G1252" s="1">
        <f t="shared" si="21"/>
        <v>-5.6843418860808015E-14</v>
      </c>
    </row>
    <row r="1253" spans="2:7">
      <c r="B1253" s="405"/>
      <c r="C1253" s="405"/>
      <c r="G1253" s="1">
        <f t="shared" si="21"/>
        <v>-5.6843418860808015E-14</v>
      </c>
    </row>
    <row r="1254" spans="2:7">
      <c r="B1254" s="405"/>
      <c r="C1254" s="405"/>
      <c r="G1254" s="1">
        <f t="shared" si="21"/>
        <v>-5.6843418860808015E-14</v>
      </c>
    </row>
    <row r="1255" spans="2:7">
      <c r="B1255" s="405"/>
      <c r="C1255" s="405"/>
      <c r="G1255" s="1">
        <f t="shared" si="21"/>
        <v>-5.6843418860808015E-14</v>
      </c>
    </row>
    <row r="1256" spans="2:7">
      <c r="B1256" s="405"/>
      <c r="C1256" s="405"/>
      <c r="G1256" s="1">
        <f t="shared" si="21"/>
        <v>-5.6843418860808015E-14</v>
      </c>
    </row>
    <row r="1257" spans="2:7">
      <c r="B1257" s="405"/>
      <c r="C1257" s="405"/>
      <c r="G1257" s="1">
        <f t="shared" si="21"/>
        <v>-5.6843418860808015E-14</v>
      </c>
    </row>
    <row r="1258" spans="2:7">
      <c r="B1258" s="405"/>
      <c r="C1258" s="405"/>
      <c r="G1258" s="1">
        <f t="shared" si="21"/>
        <v>-5.6843418860808015E-14</v>
      </c>
    </row>
    <row r="1259" spans="2:7">
      <c r="B1259" s="405"/>
      <c r="C1259" s="405"/>
      <c r="G1259" s="1">
        <f t="shared" si="21"/>
        <v>-5.6843418860808015E-14</v>
      </c>
    </row>
    <row r="1260" spans="2:7">
      <c r="B1260" s="405"/>
      <c r="C1260" s="405"/>
      <c r="G1260" s="1">
        <f t="shared" si="21"/>
        <v>-5.6843418860808015E-14</v>
      </c>
    </row>
    <row r="1261" spans="2:7">
      <c r="B1261" s="405"/>
      <c r="C1261" s="405"/>
      <c r="G1261" s="1">
        <f t="shared" si="21"/>
        <v>-5.6843418860808015E-14</v>
      </c>
    </row>
    <row r="1262" spans="2:7">
      <c r="B1262" s="405"/>
      <c r="C1262" s="405"/>
      <c r="G1262" s="1">
        <f t="shared" si="21"/>
        <v>-5.6843418860808015E-14</v>
      </c>
    </row>
    <row r="1263" spans="2:7">
      <c r="B1263" s="405"/>
      <c r="C1263" s="405"/>
      <c r="G1263" s="1">
        <f t="shared" si="21"/>
        <v>-5.6843418860808015E-14</v>
      </c>
    </row>
    <row r="1264" spans="2:7">
      <c r="B1264" s="405"/>
      <c r="C1264" s="405"/>
      <c r="G1264" s="1">
        <f t="shared" si="21"/>
        <v>-5.6843418860808015E-14</v>
      </c>
    </row>
    <row r="1265" spans="2:7">
      <c r="B1265" s="405"/>
      <c r="C1265" s="405"/>
      <c r="G1265" s="1">
        <f t="shared" si="21"/>
        <v>-5.6843418860808015E-14</v>
      </c>
    </row>
    <row r="1266" spans="2:7">
      <c r="B1266" s="405"/>
      <c r="C1266" s="405"/>
      <c r="G1266" s="1">
        <f t="shared" si="21"/>
        <v>-5.6843418860808015E-14</v>
      </c>
    </row>
    <row r="1267" spans="2:7">
      <c r="B1267" s="405"/>
      <c r="C1267" s="405"/>
      <c r="G1267" s="1">
        <f t="shared" si="21"/>
        <v>-5.6843418860808015E-14</v>
      </c>
    </row>
    <row r="1268" spans="2:7">
      <c r="B1268" s="405"/>
      <c r="C1268" s="405"/>
      <c r="G1268" s="1">
        <f t="shared" si="21"/>
        <v>-5.6843418860808015E-14</v>
      </c>
    </row>
    <row r="1269" spans="2:7">
      <c r="B1269" s="405"/>
      <c r="C1269" s="405"/>
      <c r="G1269" s="1">
        <f t="shared" si="21"/>
        <v>-5.6843418860808015E-14</v>
      </c>
    </row>
    <row r="1270" spans="2:7">
      <c r="B1270" s="405"/>
      <c r="C1270" s="405"/>
      <c r="G1270" s="1">
        <f t="shared" si="21"/>
        <v>-5.6843418860808015E-14</v>
      </c>
    </row>
    <row r="1271" spans="2:7">
      <c r="B1271" s="405"/>
      <c r="C1271" s="405"/>
      <c r="G1271" s="1">
        <f t="shared" si="21"/>
        <v>-5.6843418860808015E-14</v>
      </c>
    </row>
    <row r="1272" spans="2:7">
      <c r="B1272" s="405"/>
      <c r="C1272" s="405"/>
      <c r="G1272" s="1">
        <f t="shared" si="21"/>
        <v>-5.6843418860808015E-14</v>
      </c>
    </row>
    <row r="1273" spans="2:7">
      <c r="B1273" s="405"/>
      <c r="C1273" s="405"/>
      <c r="G1273" s="1">
        <f t="shared" si="21"/>
        <v>-5.6843418860808015E-14</v>
      </c>
    </row>
    <row r="1274" spans="2:7">
      <c r="B1274" s="405"/>
      <c r="C1274" s="405"/>
      <c r="G1274" s="1">
        <f t="shared" si="21"/>
        <v>-5.6843418860808015E-14</v>
      </c>
    </row>
    <row r="1275" spans="2:7">
      <c r="B1275" s="405"/>
      <c r="C1275" s="405"/>
      <c r="G1275" s="1">
        <f t="shared" si="21"/>
        <v>-5.6843418860808015E-14</v>
      </c>
    </row>
    <row r="1276" spans="2:7">
      <c r="B1276" s="405"/>
      <c r="C1276" s="405"/>
      <c r="G1276" s="1">
        <f t="shared" si="21"/>
        <v>-5.6843418860808015E-14</v>
      </c>
    </row>
    <row r="1277" spans="2:7">
      <c r="B1277" s="405"/>
      <c r="C1277" s="405"/>
      <c r="G1277" s="1">
        <f t="shared" si="21"/>
        <v>-5.6843418860808015E-14</v>
      </c>
    </row>
    <row r="1278" spans="2:7">
      <c r="B1278" s="405"/>
      <c r="C1278" s="405"/>
      <c r="G1278" s="1">
        <f t="shared" si="21"/>
        <v>-5.6843418860808015E-14</v>
      </c>
    </row>
    <row r="1279" spans="2:7">
      <c r="B1279" s="405"/>
      <c r="C1279" s="405"/>
      <c r="G1279" s="1">
        <f t="shared" si="21"/>
        <v>-5.6843418860808015E-14</v>
      </c>
    </row>
    <row r="1280" spans="2:7">
      <c r="B1280" s="405"/>
      <c r="C1280" s="405"/>
      <c r="G1280" s="1">
        <f t="shared" si="21"/>
        <v>-5.6843418860808015E-14</v>
      </c>
    </row>
    <row r="1281" spans="2:7">
      <c r="B1281" s="405"/>
      <c r="C1281" s="405"/>
      <c r="G1281" s="1">
        <f t="shared" si="21"/>
        <v>-5.6843418860808015E-14</v>
      </c>
    </row>
    <row r="1282" spans="2:7">
      <c r="B1282" s="405"/>
      <c r="C1282" s="405"/>
      <c r="G1282" s="1">
        <f t="shared" si="21"/>
        <v>-5.6843418860808015E-14</v>
      </c>
    </row>
    <row r="1283" spans="2:7">
      <c r="B1283" s="405"/>
      <c r="C1283" s="405"/>
      <c r="G1283" s="1">
        <f t="shared" si="21"/>
        <v>-5.6843418860808015E-14</v>
      </c>
    </row>
    <row r="1284" spans="2:7">
      <c r="B1284" s="405"/>
      <c r="C1284" s="405"/>
      <c r="G1284" s="1">
        <f t="shared" si="21"/>
        <v>-5.6843418860808015E-14</v>
      </c>
    </row>
    <row r="1285" spans="2:7">
      <c r="B1285" s="405"/>
      <c r="C1285" s="405"/>
      <c r="G1285" s="1">
        <f t="shared" si="21"/>
        <v>-5.6843418860808015E-14</v>
      </c>
    </row>
    <row r="1286" spans="2:7">
      <c r="B1286" s="405"/>
      <c r="C1286" s="405"/>
      <c r="G1286" s="1">
        <f t="shared" si="21"/>
        <v>-5.6843418860808015E-14</v>
      </c>
    </row>
    <row r="1287" spans="2:7">
      <c r="B1287" s="405"/>
      <c r="C1287" s="405"/>
      <c r="G1287" s="1">
        <f t="shared" si="21"/>
        <v>-5.6843418860808015E-14</v>
      </c>
    </row>
    <row r="1288" spans="2:7">
      <c r="B1288" s="405"/>
      <c r="C1288" s="405"/>
      <c r="G1288" s="1">
        <f t="shared" si="21"/>
        <v>-5.6843418860808015E-14</v>
      </c>
    </row>
    <row r="1289" spans="2:7">
      <c r="B1289" s="405"/>
      <c r="C1289" s="405"/>
      <c r="G1289" s="1">
        <f t="shared" si="21"/>
        <v>-5.6843418860808015E-14</v>
      </c>
    </row>
    <row r="1290" spans="2:7">
      <c r="B1290" s="405"/>
      <c r="C1290" s="405"/>
      <c r="G1290" s="1">
        <f t="shared" si="21"/>
        <v>-5.6843418860808015E-14</v>
      </c>
    </row>
    <row r="1291" spans="2:7">
      <c r="B1291" s="405"/>
      <c r="C1291" s="405"/>
      <c r="G1291" s="1">
        <f t="shared" si="21"/>
        <v>-5.6843418860808015E-14</v>
      </c>
    </row>
    <row r="1292" spans="2:7">
      <c r="B1292" s="405"/>
      <c r="C1292" s="405"/>
      <c r="G1292" s="1">
        <f t="shared" si="21"/>
        <v>-5.6843418860808015E-14</v>
      </c>
    </row>
    <row r="1293" spans="2:7">
      <c r="B1293" s="405"/>
      <c r="C1293" s="405"/>
      <c r="G1293" s="1">
        <f t="shared" si="21"/>
        <v>-5.6843418860808015E-14</v>
      </c>
    </row>
    <row r="1294" spans="2:7">
      <c r="B1294" s="405"/>
      <c r="C1294" s="405"/>
      <c r="G1294" s="1">
        <f t="shared" ref="G1294:G1322" si="22">+G1293+E1294-F1294</f>
        <v>-5.6843418860808015E-14</v>
      </c>
    </row>
    <row r="1295" spans="2:7">
      <c r="B1295" s="405"/>
      <c r="C1295" s="405"/>
      <c r="G1295" s="1">
        <f t="shared" si="22"/>
        <v>-5.6843418860808015E-14</v>
      </c>
    </row>
    <row r="1296" spans="2:7">
      <c r="B1296" s="405"/>
      <c r="C1296" s="405"/>
      <c r="G1296" s="1">
        <f t="shared" si="22"/>
        <v>-5.6843418860808015E-14</v>
      </c>
    </row>
    <row r="1297" spans="2:7">
      <c r="B1297" s="405"/>
      <c r="C1297" s="405"/>
      <c r="G1297" s="1">
        <f t="shared" si="22"/>
        <v>-5.6843418860808015E-14</v>
      </c>
    </row>
    <row r="1298" spans="2:7">
      <c r="B1298" s="405"/>
      <c r="C1298" s="405"/>
      <c r="G1298" s="1">
        <f t="shared" si="22"/>
        <v>-5.6843418860808015E-14</v>
      </c>
    </row>
    <row r="1299" spans="2:7">
      <c r="B1299" s="405"/>
      <c r="C1299" s="405"/>
      <c r="G1299" s="1">
        <f t="shared" si="22"/>
        <v>-5.6843418860808015E-14</v>
      </c>
    </row>
    <row r="1300" spans="2:7">
      <c r="B1300" s="405"/>
      <c r="C1300" s="405"/>
      <c r="G1300" s="1">
        <f t="shared" si="22"/>
        <v>-5.6843418860808015E-14</v>
      </c>
    </row>
    <row r="1301" spans="2:7">
      <c r="B1301" s="405"/>
      <c r="C1301" s="405"/>
      <c r="G1301" s="1">
        <f t="shared" si="22"/>
        <v>-5.6843418860808015E-14</v>
      </c>
    </row>
    <row r="1302" spans="2:7">
      <c r="B1302" s="405"/>
      <c r="C1302" s="405"/>
      <c r="G1302" s="1">
        <f t="shared" si="22"/>
        <v>-5.6843418860808015E-14</v>
      </c>
    </row>
    <row r="1303" spans="2:7">
      <c r="B1303" s="405"/>
      <c r="C1303" s="405"/>
      <c r="G1303" s="1">
        <f t="shared" si="22"/>
        <v>-5.6843418860808015E-14</v>
      </c>
    </row>
    <row r="1304" spans="2:7">
      <c r="B1304" s="405"/>
      <c r="C1304" s="405"/>
      <c r="G1304" s="1">
        <f t="shared" si="22"/>
        <v>-5.6843418860808015E-14</v>
      </c>
    </row>
    <row r="1305" spans="2:7">
      <c r="B1305" s="405"/>
      <c r="C1305" s="405"/>
      <c r="G1305" s="1">
        <f t="shared" si="22"/>
        <v>-5.6843418860808015E-14</v>
      </c>
    </row>
    <row r="1306" spans="2:7">
      <c r="B1306" s="405"/>
      <c r="C1306" s="405"/>
      <c r="G1306" s="1">
        <f t="shared" si="22"/>
        <v>-5.6843418860808015E-14</v>
      </c>
    </row>
    <row r="1307" spans="2:7">
      <c r="B1307" s="405"/>
      <c r="C1307" s="405"/>
      <c r="G1307" s="1">
        <f t="shared" si="22"/>
        <v>-5.6843418860808015E-14</v>
      </c>
    </row>
    <row r="1308" spans="2:7">
      <c r="B1308" s="405"/>
      <c r="C1308" s="405"/>
      <c r="G1308" s="1">
        <f t="shared" si="22"/>
        <v>-5.6843418860808015E-14</v>
      </c>
    </row>
    <row r="1309" spans="2:7">
      <c r="B1309" s="405"/>
      <c r="C1309" s="405"/>
      <c r="G1309" s="1">
        <f t="shared" si="22"/>
        <v>-5.6843418860808015E-14</v>
      </c>
    </row>
    <row r="1310" spans="2:7">
      <c r="B1310" s="405"/>
      <c r="C1310" s="405"/>
      <c r="G1310" s="1">
        <f t="shared" si="22"/>
        <v>-5.6843418860808015E-14</v>
      </c>
    </row>
    <row r="1311" spans="2:7">
      <c r="B1311" s="405"/>
      <c r="C1311" s="405"/>
      <c r="G1311" s="1">
        <f t="shared" si="22"/>
        <v>-5.6843418860808015E-14</v>
      </c>
    </row>
    <row r="1312" spans="2:7">
      <c r="B1312" s="405"/>
      <c r="C1312" s="405"/>
      <c r="G1312" s="1">
        <f t="shared" si="22"/>
        <v>-5.6843418860808015E-14</v>
      </c>
    </row>
    <row r="1313" spans="2:7">
      <c r="B1313" s="405"/>
      <c r="C1313" s="405"/>
      <c r="G1313" s="1">
        <f t="shared" si="22"/>
        <v>-5.6843418860808015E-14</v>
      </c>
    </row>
    <row r="1314" spans="2:7">
      <c r="B1314" s="405"/>
      <c r="C1314" s="405"/>
      <c r="G1314" s="1">
        <f t="shared" si="22"/>
        <v>-5.6843418860808015E-14</v>
      </c>
    </row>
    <row r="1315" spans="2:7">
      <c r="B1315" s="405"/>
      <c r="C1315" s="405"/>
      <c r="G1315" s="1">
        <f t="shared" si="22"/>
        <v>-5.6843418860808015E-14</v>
      </c>
    </row>
    <row r="1316" spans="2:7">
      <c r="B1316" s="405"/>
      <c r="C1316" s="405"/>
      <c r="G1316" s="1">
        <f t="shared" si="22"/>
        <v>-5.6843418860808015E-14</v>
      </c>
    </row>
    <row r="1317" spans="2:7">
      <c r="B1317" s="405"/>
      <c r="C1317" s="405"/>
      <c r="G1317" s="1">
        <f t="shared" si="22"/>
        <v>-5.6843418860808015E-14</v>
      </c>
    </row>
    <row r="1318" spans="2:7">
      <c r="B1318" s="405"/>
      <c r="C1318" s="405"/>
      <c r="G1318" s="1">
        <f t="shared" si="22"/>
        <v>-5.6843418860808015E-14</v>
      </c>
    </row>
    <row r="1319" spans="2:7">
      <c r="B1319" s="405"/>
      <c r="C1319" s="405"/>
      <c r="G1319" s="1">
        <f t="shared" si="22"/>
        <v>-5.6843418860808015E-14</v>
      </c>
    </row>
    <row r="1320" spans="2:7">
      <c r="B1320" s="405"/>
      <c r="C1320" s="405"/>
      <c r="G1320" s="1">
        <f t="shared" si="22"/>
        <v>-5.6843418860808015E-14</v>
      </c>
    </row>
    <row r="1321" spans="2:7">
      <c r="B1321" s="405"/>
      <c r="C1321" s="405"/>
      <c r="G1321" s="1">
        <f t="shared" si="22"/>
        <v>-5.6843418860808015E-14</v>
      </c>
    </row>
    <row r="1322" spans="2:7">
      <c r="B1322" s="405"/>
      <c r="C1322" s="405"/>
      <c r="G1322" s="1">
        <f t="shared" si="22"/>
        <v>-5.6843418860808015E-14</v>
      </c>
    </row>
  </sheetData>
  <autoFilter ref="A4:G149" xr:uid="{00000000-0009-0000-0000-00000A000000}"/>
  <mergeCells count="5">
    <mergeCell ref="B2:G2"/>
    <mergeCell ref="J534:L534"/>
    <mergeCell ref="J803:M803"/>
    <mergeCell ref="J876:L876"/>
    <mergeCell ref="I908:K908"/>
  </mergeCells>
  <pageMargins left="0.70866141732283472" right="0.70866141732283472" top="0.74803149606299213" bottom="0.74803149606299213" header="0.31496062992125984" footer="0.31496062992125984"/>
  <pageSetup paperSize="9" scale="88" orientation="portrait" r:id="rId1"/>
  <colBreaks count="1" manualBreakCount="1">
    <brk id="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327"/>
  <sheetViews>
    <sheetView topLeftCell="A1032" zoomScaleNormal="100" workbookViewId="0">
      <selection activeCell="E1047" sqref="E1047"/>
    </sheetView>
  </sheetViews>
  <sheetFormatPr defaultColWidth="11.42578125" defaultRowHeight="15"/>
  <cols>
    <col min="1" max="1" width="11.42578125" style="30" bestFit="1" customWidth="1"/>
    <col min="2" max="2" width="17.7109375" style="3" customWidth="1"/>
    <col min="3" max="3" width="14.28515625" style="3" customWidth="1"/>
    <col min="4" max="4" width="51.5703125" bestFit="1" customWidth="1"/>
    <col min="5" max="6" width="11.42578125" style="1"/>
    <col min="7" max="7" width="16" bestFit="1" customWidth="1"/>
    <col min="8" max="8" width="9.42578125" customWidth="1"/>
    <col min="9" max="9" width="24.5703125" bestFit="1" customWidth="1"/>
    <col min="10" max="10" width="15.7109375" customWidth="1"/>
    <col min="11" max="11" width="21" customWidth="1"/>
    <col min="12" max="12" width="13.140625" style="44" customWidth="1"/>
    <col min="13" max="13" width="24.140625" bestFit="1" customWidth="1"/>
    <col min="14" max="14" width="7.42578125" bestFit="1" customWidth="1"/>
    <col min="15" max="15" width="12.42578125" customWidth="1"/>
    <col min="16" max="16" width="10.7109375" customWidth="1"/>
    <col min="17" max="17" width="12.85546875" customWidth="1"/>
  </cols>
  <sheetData>
    <row r="1" spans="1:9">
      <c r="B1" s="405"/>
      <c r="C1" s="405"/>
      <c r="I1" t="s">
        <v>259</v>
      </c>
    </row>
    <row r="2" spans="1:9">
      <c r="B2" s="422" t="s">
        <v>260</v>
      </c>
      <c r="C2" s="422"/>
      <c r="D2" s="422"/>
      <c r="E2" s="422"/>
      <c r="F2" s="422"/>
      <c r="G2" s="422"/>
    </row>
    <row r="4" spans="1:9" ht="30.75">
      <c r="A4" s="31" t="s">
        <v>1</v>
      </c>
      <c r="B4" s="12" t="s">
        <v>2</v>
      </c>
      <c r="C4" s="12" t="s">
        <v>3</v>
      </c>
      <c r="D4" s="12" t="s">
        <v>4</v>
      </c>
      <c r="E4" s="7" t="s">
        <v>5</v>
      </c>
      <c r="F4" s="7" t="s">
        <v>6</v>
      </c>
      <c r="G4" s="7" t="s">
        <v>7</v>
      </c>
    </row>
    <row r="5" spans="1:9">
      <c r="A5" s="30">
        <v>42736</v>
      </c>
      <c r="B5" s="405" t="s">
        <v>8</v>
      </c>
      <c r="C5" s="405"/>
      <c r="G5" s="1">
        <v>1186.4000000000001</v>
      </c>
    </row>
    <row r="6" spans="1:9">
      <c r="A6" s="30">
        <v>42736</v>
      </c>
      <c r="B6" s="405" t="s">
        <v>261</v>
      </c>
      <c r="C6" s="405"/>
      <c r="E6" s="1">
        <v>100</v>
      </c>
      <c r="G6" s="1">
        <f>+G5+E6-F6</f>
        <v>1286.4000000000001</v>
      </c>
    </row>
    <row r="7" spans="1:9">
      <c r="A7" s="30">
        <v>42756</v>
      </c>
      <c r="B7" s="405">
        <v>12131</v>
      </c>
      <c r="C7" s="405" t="s">
        <v>262</v>
      </c>
      <c r="F7" s="1">
        <v>101.9</v>
      </c>
      <c r="G7" s="1">
        <f t="shared" ref="G7:G70" si="0">+G6+E7-F7</f>
        <v>1184.5</v>
      </c>
    </row>
    <row r="8" spans="1:9">
      <c r="A8" s="30">
        <v>42781</v>
      </c>
      <c r="B8" s="405">
        <v>12955</v>
      </c>
      <c r="C8" s="405" t="s">
        <v>262</v>
      </c>
      <c r="F8" s="1">
        <v>100.5</v>
      </c>
      <c r="G8" s="1">
        <f t="shared" si="0"/>
        <v>1084</v>
      </c>
    </row>
    <row r="9" spans="1:9">
      <c r="A9" s="30">
        <v>43176</v>
      </c>
      <c r="B9" s="405">
        <v>14832</v>
      </c>
      <c r="C9" s="405" t="s">
        <v>262</v>
      </c>
      <c r="F9" s="1">
        <v>600</v>
      </c>
      <c r="G9" s="1">
        <f t="shared" si="0"/>
        <v>484</v>
      </c>
    </row>
    <row r="10" spans="1:9">
      <c r="A10" s="30">
        <v>43193</v>
      </c>
      <c r="B10" s="405">
        <v>15078</v>
      </c>
      <c r="C10" s="405" t="s">
        <v>262</v>
      </c>
      <c r="F10" s="1">
        <v>281</v>
      </c>
      <c r="G10" s="1">
        <f t="shared" si="0"/>
        <v>203</v>
      </c>
    </row>
    <row r="11" spans="1:9">
      <c r="A11" s="30">
        <v>43220</v>
      </c>
      <c r="B11" s="405">
        <v>15279</v>
      </c>
      <c r="C11" s="405" t="s">
        <v>263</v>
      </c>
      <c r="F11" s="1">
        <v>203</v>
      </c>
      <c r="G11" s="1">
        <f t="shared" si="0"/>
        <v>0</v>
      </c>
    </row>
    <row r="12" spans="1:9">
      <c r="A12" s="30">
        <v>42766</v>
      </c>
      <c r="B12" s="405" t="s">
        <v>11</v>
      </c>
      <c r="C12" s="405" t="s">
        <v>12</v>
      </c>
      <c r="D12" t="s">
        <v>13</v>
      </c>
      <c r="E12" s="1">
        <v>39.1</v>
      </c>
      <c r="G12" s="1">
        <f t="shared" si="0"/>
        <v>39.1</v>
      </c>
    </row>
    <row r="13" spans="1:9">
      <c r="B13" s="405"/>
      <c r="C13" s="405"/>
      <c r="D13" t="s">
        <v>14</v>
      </c>
      <c r="E13" s="1">
        <v>66.5</v>
      </c>
      <c r="G13" s="1">
        <f t="shared" si="0"/>
        <v>105.6</v>
      </c>
    </row>
    <row r="14" spans="1:9">
      <c r="B14" s="405"/>
      <c r="C14" s="405"/>
      <c r="D14" t="s">
        <v>15</v>
      </c>
      <c r="E14" s="1">
        <v>60</v>
      </c>
      <c r="G14" s="1">
        <f t="shared" si="0"/>
        <v>165.6</v>
      </c>
    </row>
    <row r="15" spans="1:9">
      <c r="B15" s="405"/>
      <c r="C15" s="405"/>
      <c r="D15" t="s">
        <v>16</v>
      </c>
      <c r="E15" s="1">
        <v>2</v>
      </c>
      <c r="G15" s="1">
        <f t="shared" si="0"/>
        <v>167.6</v>
      </c>
    </row>
    <row r="16" spans="1:9">
      <c r="A16" s="30">
        <v>42765</v>
      </c>
      <c r="B16" s="405" t="s">
        <v>10</v>
      </c>
      <c r="C16" s="405" t="s">
        <v>12</v>
      </c>
      <c r="D16" t="s">
        <v>15</v>
      </c>
      <c r="F16" s="1">
        <v>60</v>
      </c>
      <c r="G16" s="1">
        <f t="shared" si="0"/>
        <v>107.6</v>
      </c>
    </row>
    <row r="17" spans="1:7">
      <c r="A17" s="30">
        <v>42765</v>
      </c>
      <c r="B17" s="405" t="s">
        <v>10</v>
      </c>
      <c r="C17" s="405" t="s">
        <v>12</v>
      </c>
      <c r="D17" t="s">
        <v>16</v>
      </c>
      <c r="F17" s="1">
        <v>2</v>
      </c>
      <c r="G17" s="1">
        <f t="shared" si="0"/>
        <v>105.6</v>
      </c>
    </row>
    <row r="18" spans="1:7">
      <c r="A18" s="30">
        <v>42817</v>
      </c>
      <c r="B18" s="405">
        <v>12454</v>
      </c>
      <c r="C18" s="405" t="s">
        <v>12</v>
      </c>
      <c r="D18" t="s">
        <v>13</v>
      </c>
      <c r="F18" s="1">
        <v>39.1</v>
      </c>
      <c r="G18" s="1">
        <f t="shared" si="0"/>
        <v>66.5</v>
      </c>
    </row>
    <row r="19" spans="1:7">
      <c r="A19" s="30">
        <v>42817</v>
      </c>
      <c r="B19" s="405">
        <v>12454</v>
      </c>
      <c r="C19" s="405" t="s">
        <v>12</v>
      </c>
      <c r="D19" t="s">
        <v>14</v>
      </c>
      <c r="F19" s="1">
        <v>66.5</v>
      </c>
      <c r="G19" s="1">
        <f t="shared" si="0"/>
        <v>0</v>
      </c>
    </row>
    <row r="20" spans="1:7">
      <c r="A20" s="30">
        <v>42794</v>
      </c>
      <c r="B20" s="405" t="s">
        <v>11</v>
      </c>
      <c r="C20" s="405" t="s">
        <v>19</v>
      </c>
      <c r="D20" t="s">
        <v>13</v>
      </c>
      <c r="E20" s="1">
        <v>61.6</v>
      </c>
      <c r="G20" s="1">
        <f t="shared" si="0"/>
        <v>61.6</v>
      </c>
    </row>
    <row r="21" spans="1:7">
      <c r="B21" s="405"/>
      <c r="C21" s="405"/>
      <c r="D21" t="s">
        <v>14</v>
      </c>
      <c r="E21" s="1">
        <v>60</v>
      </c>
      <c r="G21" s="1">
        <f t="shared" si="0"/>
        <v>121.6</v>
      </c>
    </row>
    <row r="22" spans="1:7">
      <c r="B22" s="405"/>
      <c r="C22" s="405"/>
      <c r="D22" t="s">
        <v>15</v>
      </c>
      <c r="E22" s="1">
        <v>56</v>
      </c>
      <c r="G22" s="1">
        <f t="shared" si="0"/>
        <v>177.6</v>
      </c>
    </row>
    <row r="23" spans="1:7">
      <c r="B23" s="405"/>
      <c r="C23" s="405"/>
      <c r="D23" t="s">
        <v>16</v>
      </c>
      <c r="E23" s="1">
        <v>2</v>
      </c>
      <c r="G23" s="1">
        <f t="shared" si="0"/>
        <v>179.6</v>
      </c>
    </row>
    <row r="24" spans="1:7">
      <c r="A24" s="30">
        <v>42791</v>
      </c>
      <c r="B24" s="405" t="s">
        <v>10</v>
      </c>
      <c r="C24" s="405" t="s">
        <v>19</v>
      </c>
      <c r="D24" t="s">
        <v>15</v>
      </c>
      <c r="F24" s="1">
        <v>50</v>
      </c>
      <c r="G24" s="1">
        <f t="shared" si="0"/>
        <v>129.6</v>
      </c>
    </row>
    <row r="25" spans="1:7">
      <c r="A25" s="30">
        <v>42795</v>
      </c>
      <c r="B25" s="405">
        <v>12385</v>
      </c>
      <c r="C25" s="405" t="s">
        <v>19</v>
      </c>
      <c r="D25" t="s">
        <v>15</v>
      </c>
      <c r="F25" s="1">
        <v>6</v>
      </c>
      <c r="G25" s="1">
        <f t="shared" si="0"/>
        <v>123.6</v>
      </c>
    </row>
    <row r="26" spans="1:7">
      <c r="A26" s="30">
        <v>42767</v>
      </c>
      <c r="B26" s="405">
        <v>12385</v>
      </c>
      <c r="C26" s="405" t="s">
        <v>19</v>
      </c>
      <c r="D26" t="s">
        <v>16</v>
      </c>
      <c r="F26" s="1">
        <v>2</v>
      </c>
      <c r="G26" s="1">
        <f t="shared" si="0"/>
        <v>121.6</v>
      </c>
    </row>
    <row r="27" spans="1:7">
      <c r="A27" s="30">
        <v>42817</v>
      </c>
      <c r="B27" s="405">
        <v>12454</v>
      </c>
      <c r="C27" s="405" t="s">
        <v>19</v>
      </c>
      <c r="D27" t="s">
        <v>13</v>
      </c>
      <c r="F27" s="1">
        <v>61.6</v>
      </c>
      <c r="G27" s="1">
        <f t="shared" si="0"/>
        <v>59.999999999999993</v>
      </c>
    </row>
    <row r="28" spans="1:7">
      <c r="A28" s="30">
        <v>42817</v>
      </c>
      <c r="B28" s="405">
        <v>12454</v>
      </c>
      <c r="C28" s="405" t="s">
        <v>19</v>
      </c>
      <c r="D28" t="s">
        <v>14</v>
      </c>
      <c r="F28" s="1">
        <v>60</v>
      </c>
      <c r="G28" s="1">
        <f t="shared" si="0"/>
        <v>0</v>
      </c>
    </row>
    <row r="29" spans="1:7">
      <c r="A29" s="30">
        <v>42825</v>
      </c>
      <c r="B29" s="405" t="s">
        <v>11</v>
      </c>
      <c r="C29" s="405" t="s">
        <v>20</v>
      </c>
      <c r="D29" t="s">
        <v>13</v>
      </c>
      <c r="E29" s="1">
        <v>58.9</v>
      </c>
      <c r="G29" s="1">
        <f t="shared" si="0"/>
        <v>58.9</v>
      </c>
    </row>
    <row r="30" spans="1:7">
      <c r="B30" s="405"/>
      <c r="C30" s="405"/>
      <c r="D30" t="s">
        <v>14</v>
      </c>
      <c r="E30" s="1">
        <v>48.9</v>
      </c>
      <c r="G30" s="1">
        <f t="shared" si="0"/>
        <v>107.8</v>
      </c>
    </row>
    <row r="31" spans="1:7">
      <c r="B31" s="405"/>
      <c r="C31" s="405"/>
      <c r="D31" t="s">
        <v>15</v>
      </c>
      <c r="E31" s="1">
        <v>60</v>
      </c>
      <c r="G31" s="1">
        <f t="shared" si="0"/>
        <v>167.8</v>
      </c>
    </row>
    <row r="32" spans="1:7">
      <c r="B32" s="405"/>
      <c r="C32" s="405"/>
      <c r="D32" t="s">
        <v>16</v>
      </c>
      <c r="E32" s="1">
        <v>2</v>
      </c>
      <c r="G32" s="1">
        <f t="shared" si="0"/>
        <v>169.8</v>
      </c>
    </row>
    <row r="33" spans="1:7">
      <c r="A33" s="30">
        <v>42825</v>
      </c>
      <c r="B33" s="405" t="s">
        <v>10</v>
      </c>
      <c r="C33" s="405" t="s">
        <v>20</v>
      </c>
      <c r="D33" t="s">
        <v>15</v>
      </c>
      <c r="F33" s="1">
        <v>60</v>
      </c>
      <c r="G33" s="1">
        <f t="shared" si="0"/>
        <v>109.80000000000001</v>
      </c>
    </row>
    <row r="34" spans="1:7">
      <c r="A34" s="30">
        <v>42825</v>
      </c>
      <c r="B34" s="405" t="s">
        <v>10</v>
      </c>
      <c r="C34" s="405" t="s">
        <v>20</v>
      </c>
      <c r="D34" t="s">
        <v>16</v>
      </c>
      <c r="F34" s="1">
        <v>2</v>
      </c>
      <c r="G34" s="1">
        <f t="shared" si="0"/>
        <v>107.80000000000001</v>
      </c>
    </row>
    <row r="35" spans="1:7">
      <c r="A35" s="30">
        <v>42885</v>
      </c>
      <c r="B35" s="405">
        <v>12861</v>
      </c>
      <c r="C35" s="405" t="s">
        <v>20</v>
      </c>
      <c r="D35" t="s">
        <v>13</v>
      </c>
      <c r="F35" s="1">
        <v>58.9</v>
      </c>
      <c r="G35" s="1">
        <f t="shared" si="0"/>
        <v>48.900000000000013</v>
      </c>
    </row>
    <row r="36" spans="1:7">
      <c r="A36" s="30">
        <v>42885</v>
      </c>
      <c r="B36" s="405">
        <v>12861</v>
      </c>
      <c r="C36" s="405" t="s">
        <v>20</v>
      </c>
      <c r="D36" t="s">
        <v>14</v>
      </c>
      <c r="F36" s="1">
        <v>48.9</v>
      </c>
      <c r="G36" s="1">
        <f t="shared" si="0"/>
        <v>0</v>
      </c>
    </row>
    <row r="37" spans="1:7">
      <c r="A37" s="30">
        <v>42855</v>
      </c>
      <c r="B37" s="405" t="s">
        <v>11</v>
      </c>
      <c r="C37" s="405" t="s">
        <v>21</v>
      </c>
      <c r="D37" t="s">
        <v>13</v>
      </c>
      <c r="E37" s="1">
        <v>60.3</v>
      </c>
      <c r="G37" s="1">
        <f t="shared" si="0"/>
        <v>60.3</v>
      </c>
    </row>
    <row r="38" spans="1:7">
      <c r="B38" s="405"/>
      <c r="C38" s="405"/>
      <c r="D38" t="s">
        <v>14</v>
      </c>
      <c r="E38" s="1">
        <v>48</v>
      </c>
      <c r="G38" s="1">
        <f t="shared" si="0"/>
        <v>108.3</v>
      </c>
    </row>
    <row r="39" spans="1:7">
      <c r="B39" s="405"/>
      <c r="C39" s="405"/>
      <c r="D39" t="s">
        <v>15</v>
      </c>
      <c r="E39" s="1">
        <v>60</v>
      </c>
      <c r="G39" s="1">
        <f t="shared" si="0"/>
        <v>168.3</v>
      </c>
    </row>
    <row r="40" spans="1:7">
      <c r="B40" s="405"/>
      <c r="C40" s="405"/>
      <c r="D40" t="s">
        <v>16</v>
      </c>
      <c r="E40" s="1">
        <v>2</v>
      </c>
      <c r="G40" s="1">
        <f t="shared" si="0"/>
        <v>170.3</v>
      </c>
    </row>
    <row r="41" spans="1:7">
      <c r="A41" s="30">
        <v>42855</v>
      </c>
      <c r="B41" s="405" t="s">
        <v>10</v>
      </c>
      <c r="C41" s="405" t="s">
        <v>21</v>
      </c>
      <c r="D41" t="s">
        <v>15</v>
      </c>
      <c r="F41" s="1">
        <v>60</v>
      </c>
      <c r="G41" s="1">
        <f t="shared" si="0"/>
        <v>110.30000000000001</v>
      </c>
    </row>
    <row r="42" spans="1:7">
      <c r="A42" s="30">
        <v>42855</v>
      </c>
      <c r="B42" s="405" t="s">
        <v>10</v>
      </c>
      <c r="C42" s="405" t="s">
        <v>21</v>
      </c>
      <c r="D42" t="s">
        <v>16</v>
      </c>
      <c r="F42" s="1">
        <v>2</v>
      </c>
      <c r="G42" s="1">
        <f t="shared" si="0"/>
        <v>108.30000000000001</v>
      </c>
    </row>
    <row r="43" spans="1:7">
      <c r="A43" s="30">
        <v>43220</v>
      </c>
      <c r="B43" s="405">
        <v>15279</v>
      </c>
      <c r="C43" s="405" t="s">
        <v>21</v>
      </c>
      <c r="D43" t="s">
        <v>13</v>
      </c>
      <c r="F43" s="1">
        <v>60.3</v>
      </c>
      <c r="G43" s="1">
        <f t="shared" si="0"/>
        <v>48.000000000000014</v>
      </c>
    </row>
    <row r="44" spans="1:7">
      <c r="A44" s="30">
        <v>43220</v>
      </c>
      <c r="B44" s="405">
        <v>15279</v>
      </c>
      <c r="C44" s="405" t="s">
        <v>21</v>
      </c>
      <c r="D44" t="s">
        <v>14</v>
      </c>
      <c r="F44" s="1">
        <v>48</v>
      </c>
      <c r="G44" s="1">
        <f t="shared" si="0"/>
        <v>0</v>
      </c>
    </row>
    <row r="45" spans="1:7">
      <c r="A45" s="30">
        <v>42886</v>
      </c>
      <c r="B45" s="405" t="s">
        <v>11</v>
      </c>
      <c r="C45" s="405" t="s">
        <v>22</v>
      </c>
      <c r="D45" t="s">
        <v>13</v>
      </c>
      <c r="E45" s="1">
        <v>56.6</v>
      </c>
      <c r="G45" s="1">
        <f t="shared" si="0"/>
        <v>56.6</v>
      </c>
    </row>
    <row r="46" spans="1:7">
      <c r="B46" s="405"/>
      <c r="C46" s="405"/>
      <c r="D46" t="s">
        <v>14</v>
      </c>
      <c r="E46" s="1">
        <v>47</v>
      </c>
      <c r="G46" s="1">
        <f t="shared" si="0"/>
        <v>103.6</v>
      </c>
    </row>
    <row r="47" spans="1:7">
      <c r="B47" s="405"/>
      <c r="C47" s="405"/>
      <c r="D47" t="s">
        <v>15</v>
      </c>
      <c r="E47" s="1">
        <v>60</v>
      </c>
      <c r="G47" s="1">
        <f t="shared" si="0"/>
        <v>163.6</v>
      </c>
    </row>
    <row r="48" spans="1:7">
      <c r="B48" s="405"/>
      <c r="C48" s="405"/>
      <c r="D48" t="s">
        <v>16</v>
      </c>
      <c r="E48" s="1">
        <v>2</v>
      </c>
      <c r="G48" s="1">
        <f t="shared" si="0"/>
        <v>165.6</v>
      </c>
    </row>
    <row r="49" spans="1:7">
      <c r="A49" s="30">
        <v>42886</v>
      </c>
      <c r="B49" s="405" t="s">
        <v>10</v>
      </c>
      <c r="C49" s="405" t="s">
        <v>22</v>
      </c>
      <c r="D49" t="s">
        <v>15</v>
      </c>
      <c r="F49" s="1">
        <v>60</v>
      </c>
      <c r="G49" s="1">
        <f t="shared" si="0"/>
        <v>105.6</v>
      </c>
    </row>
    <row r="50" spans="1:7">
      <c r="A50" s="30">
        <v>42886</v>
      </c>
      <c r="B50" s="405" t="s">
        <v>10</v>
      </c>
      <c r="C50" s="405" t="s">
        <v>22</v>
      </c>
      <c r="D50" t="s">
        <v>16</v>
      </c>
      <c r="F50" s="1">
        <v>2</v>
      </c>
      <c r="G50" s="1">
        <f t="shared" si="0"/>
        <v>103.6</v>
      </c>
    </row>
    <row r="51" spans="1:7">
      <c r="A51" s="30">
        <v>43220</v>
      </c>
      <c r="B51" s="405">
        <v>15279</v>
      </c>
      <c r="C51" s="405" t="s">
        <v>22</v>
      </c>
      <c r="D51" t="s">
        <v>13</v>
      </c>
      <c r="F51" s="1">
        <v>56.6</v>
      </c>
      <c r="G51" s="1">
        <f t="shared" si="0"/>
        <v>46.999999999999993</v>
      </c>
    </row>
    <row r="52" spans="1:7">
      <c r="A52" s="30">
        <v>43220</v>
      </c>
      <c r="B52" s="405">
        <v>15279</v>
      </c>
      <c r="C52" s="405" t="s">
        <v>22</v>
      </c>
      <c r="D52" t="s">
        <v>14</v>
      </c>
      <c r="F52" s="1">
        <v>47</v>
      </c>
      <c r="G52" s="1">
        <f t="shared" si="0"/>
        <v>0</v>
      </c>
    </row>
    <row r="53" spans="1:7">
      <c r="A53" s="30">
        <v>42916</v>
      </c>
      <c r="B53" s="405" t="s">
        <v>11</v>
      </c>
      <c r="C53" s="405" t="s">
        <v>23</v>
      </c>
      <c r="D53" t="s">
        <v>13</v>
      </c>
      <c r="E53" s="1">
        <v>35.799999999999997</v>
      </c>
      <c r="G53" s="1">
        <f t="shared" si="0"/>
        <v>35.799999999999997</v>
      </c>
    </row>
    <row r="54" spans="1:7">
      <c r="B54" s="405"/>
      <c r="C54" s="405"/>
      <c r="D54" t="s">
        <v>14</v>
      </c>
      <c r="E54" s="1">
        <v>47</v>
      </c>
      <c r="G54" s="1">
        <f t="shared" si="0"/>
        <v>82.8</v>
      </c>
    </row>
    <row r="55" spans="1:7">
      <c r="B55" s="405"/>
      <c r="C55" s="405"/>
      <c r="D55" t="s">
        <v>15</v>
      </c>
      <c r="E55" s="1">
        <v>60</v>
      </c>
      <c r="G55" s="1">
        <f t="shared" si="0"/>
        <v>142.80000000000001</v>
      </c>
    </row>
    <row r="56" spans="1:7">
      <c r="B56" s="405"/>
      <c r="C56" s="405"/>
      <c r="D56" t="s">
        <v>16</v>
      </c>
      <c r="E56" s="1">
        <v>2</v>
      </c>
      <c r="G56" s="1">
        <f t="shared" si="0"/>
        <v>144.80000000000001</v>
      </c>
    </row>
    <row r="57" spans="1:7">
      <c r="A57" s="30">
        <v>42916</v>
      </c>
      <c r="B57" s="405" t="s">
        <v>10</v>
      </c>
      <c r="C57" s="405" t="s">
        <v>23</v>
      </c>
      <c r="D57" t="s">
        <v>15</v>
      </c>
      <c r="F57" s="1">
        <v>32</v>
      </c>
      <c r="G57" s="1">
        <f t="shared" si="0"/>
        <v>112.80000000000001</v>
      </c>
    </row>
    <row r="58" spans="1:7">
      <c r="A58" s="30">
        <v>43220</v>
      </c>
      <c r="B58" s="405">
        <v>15279</v>
      </c>
      <c r="C58" s="405" t="s">
        <v>23</v>
      </c>
      <c r="D58" t="s">
        <v>13</v>
      </c>
      <c r="F58" s="1">
        <v>35.799999999999997</v>
      </c>
      <c r="G58" s="1">
        <f t="shared" si="0"/>
        <v>77.000000000000014</v>
      </c>
    </row>
    <row r="59" spans="1:7">
      <c r="A59" s="30">
        <v>43220</v>
      </c>
      <c r="B59" s="405">
        <v>15279</v>
      </c>
      <c r="C59" s="405" t="s">
        <v>23</v>
      </c>
      <c r="D59" t="s">
        <v>14</v>
      </c>
      <c r="F59" s="1">
        <v>47</v>
      </c>
      <c r="G59" s="1">
        <f t="shared" si="0"/>
        <v>30.000000000000014</v>
      </c>
    </row>
    <row r="60" spans="1:7">
      <c r="A60" s="30">
        <v>43220</v>
      </c>
      <c r="B60" s="405">
        <v>15279</v>
      </c>
      <c r="C60" s="405" t="s">
        <v>23</v>
      </c>
      <c r="D60" t="s">
        <v>15</v>
      </c>
      <c r="F60" s="1">
        <v>28</v>
      </c>
      <c r="G60" s="1">
        <f t="shared" si="0"/>
        <v>2.0000000000000142</v>
      </c>
    </row>
    <row r="61" spans="1:7">
      <c r="A61" s="30">
        <v>43220</v>
      </c>
      <c r="B61" s="405">
        <v>15279</v>
      </c>
      <c r="C61" s="405" t="s">
        <v>23</v>
      </c>
      <c r="D61" t="s">
        <v>16</v>
      </c>
      <c r="F61" s="1">
        <v>2</v>
      </c>
      <c r="G61" s="1">
        <f t="shared" si="0"/>
        <v>1.4210854715202004E-14</v>
      </c>
    </row>
    <row r="62" spans="1:7">
      <c r="A62" s="30">
        <v>42947</v>
      </c>
      <c r="B62" s="405" t="s">
        <v>11</v>
      </c>
      <c r="C62" s="405" t="s">
        <v>24</v>
      </c>
      <c r="D62" t="s">
        <v>13</v>
      </c>
      <c r="E62" s="1">
        <v>50.4</v>
      </c>
      <c r="G62" s="1">
        <f t="shared" si="0"/>
        <v>50.400000000000013</v>
      </c>
    </row>
    <row r="63" spans="1:7">
      <c r="B63" s="405"/>
      <c r="C63" s="405"/>
      <c r="D63" t="s">
        <v>14</v>
      </c>
      <c r="E63" s="1">
        <v>47</v>
      </c>
      <c r="G63" s="1">
        <f t="shared" si="0"/>
        <v>97.4</v>
      </c>
    </row>
    <row r="64" spans="1:7">
      <c r="B64" s="405"/>
      <c r="C64" s="405"/>
      <c r="D64" t="s">
        <v>15</v>
      </c>
      <c r="E64" s="1">
        <v>60</v>
      </c>
      <c r="G64" s="1">
        <f t="shared" si="0"/>
        <v>157.4</v>
      </c>
    </row>
    <row r="65" spans="1:7">
      <c r="B65" s="405"/>
      <c r="C65" s="405"/>
      <c r="D65" t="s">
        <v>16</v>
      </c>
      <c r="E65" s="1">
        <v>2</v>
      </c>
      <c r="G65" s="1">
        <f t="shared" si="0"/>
        <v>159.4</v>
      </c>
    </row>
    <row r="66" spans="1:7">
      <c r="A66" s="30">
        <v>42945</v>
      </c>
      <c r="B66" s="405" t="s">
        <v>10</v>
      </c>
      <c r="C66" s="405" t="s">
        <v>24</v>
      </c>
      <c r="D66" t="s">
        <v>15</v>
      </c>
      <c r="F66" s="1">
        <v>26</v>
      </c>
      <c r="G66" s="1">
        <f t="shared" si="0"/>
        <v>133.4</v>
      </c>
    </row>
    <row r="67" spans="1:7">
      <c r="A67" s="30">
        <v>43220</v>
      </c>
      <c r="B67" s="405">
        <v>15279</v>
      </c>
      <c r="C67" s="405" t="s">
        <v>24</v>
      </c>
      <c r="D67" t="s">
        <v>15</v>
      </c>
      <c r="F67" s="1">
        <v>34</v>
      </c>
      <c r="G67" s="1">
        <f t="shared" si="0"/>
        <v>99.4</v>
      </c>
    </row>
    <row r="68" spans="1:7">
      <c r="A68" s="30">
        <v>43220</v>
      </c>
      <c r="B68" s="405">
        <v>15279</v>
      </c>
      <c r="C68" s="405" t="s">
        <v>24</v>
      </c>
      <c r="D68" t="s">
        <v>16</v>
      </c>
      <c r="F68" s="1">
        <v>2</v>
      </c>
      <c r="G68" s="1">
        <f t="shared" si="0"/>
        <v>97.4</v>
      </c>
    </row>
    <row r="69" spans="1:7">
      <c r="A69" s="30">
        <v>43220</v>
      </c>
      <c r="B69" s="405">
        <v>15279</v>
      </c>
      <c r="C69" s="405" t="s">
        <v>24</v>
      </c>
      <c r="D69" t="s">
        <v>14</v>
      </c>
      <c r="F69" s="1">
        <v>47</v>
      </c>
      <c r="G69" s="1">
        <f t="shared" si="0"/>
        <v>50.400000000000006</v>
      </c>
    </row>
    <row r="70" spans="1:7">
      <c r="A70" s="30">
        <v>43220</v>
      </c>
      <c r="B70" s="405">
        <v>15279</v>
      </c>
      <c r="C70" s="405" t="s">
        <v>24</v>
      </c>
      <c r="D70" t="s">
        <v>13</v>
      </c>
      <c r="F70" s="1">
        <v>50.4</v>
      </c>
      <c r="G70" s="1">
        <f t="shared" si="0"/>
        <v>0</v>
      </c>
    </row>
    <row r="71" spans="1:7">
      <c r="A71" s="30">
        <v>42978</v>
      </c>
      <c r="B71" s="405" t="s">
        <v>11</v>
      </c>
      <c r="C71" s="405" t="s">
        <v>25</v>
      </c>
      <c r="D71" t="s">
        <v>13</v>
      </c>
      <c r="E71" s="1">
        <v>50.4</v>
      </c>
      <c r="G71" s="1">
        <f t="shared" ref="G71:G134" si="1">+G70+E71-F71</f>
        <v>50.4</v>
      </c>
    </row>
    <row r="72" spans="1:7">
      <c r="B72" s="405"/>
      <c r="C72" s="405"/>
      <c r="D72" t="s">
        <v>14</v>
      </c>
      <c r="E72" s="1">
        <v>47</v>
      </c>
      <c r="G72" s="1">
        <f t="shared" si="1"/>
        <v>97.4</v>
      </c>
    </row>
    <row r="73" spans="1:7">
      <c r="B73" s="405"/>
      <c r="C73" s="405"/>
      <c r="D73" t="s">
        <v>15</v>
      </c>
      <c r="E73" s="1">
        <v>60</v>
      </c>
      <c r="G73" s="1">
        <f t="shared" si="1"/>
        <v>157.4</v>
      </c>
    </row>
    <row r="74" spans="1:7">
      <c r="B74" s="405"/>
      <c r="C74" s="405"/>
      <c r="D74" t="s">
        <v>16</v>
      </c>
      <c r="E74" s="1">
        <v>2</v>
      </c>
      <c r="G74" s="1">
        <f t="shared" si="1"/>
        <v>159.4</v>
      </c>
    </row>
    <row r="75" spans="1:7">
      <c r="A75" s="30">
        <v>42978</v>
      </c>
      <c r="B75" s="405" t="s">
        <v>10</v>
      </c>
      <c r="C75" s="405" t="s">
        <v>25</v>
      </c>
      <c r="D75" t="s">
        <v>15</v>
      </c>
      <c r="F75" s="1">
        <v>22</v>
      </c>
      <c r="G75" s="1">
        <f t="shared" si="1"/>
        <v>137.4</v>
      </c>
    </row>
    <row r="76" spans="1:7">
      <c r="A76" s="30">
        <v>43220</v>
      </c>
      <c r="B76" s="405">
        <v>15279</v>
      </c>
      <c r="C76" s="405" t="s">
        <v>25</v>
      </c>
      <c r="D76" t="s">
        <v>15</v>
      </c>
      <c r="F76" s="1">
        <v>38</v>
      </c>
      <c r="G76" s="1">
        <f t="shared" si="1"/>
        <v>99.4</v>
      </c>
    </row>
    <row r="77" spans="1:7">
      <c r="A77" s="30">
        <v>43220</v>
      </c>
      <c r="B77" s="405">
        <v>15279</v>
      </c>
      <c r="C77" s="405" t="s">
        <v>25</v>
      </c>
      <c r="D77" t="s">
        <v>16</v>
      </c>
      <c r="F77" s="1">
        <v>2</v>
      </c>
      <c r="G77" s="1">
        <f t="shared" si="1"/>
        <v>97.4</v>
      </c>
    </row>
    <row r="78" spans="1:7">
      <c r="A78" s="30">
        <v>43220</v>
      </c>
      <c r="B78" s="405">
        <v>15279</v>
      </c>
      <c r="C78" s="405" t="s">
        <v>25</v>
      </c>
      <c r="D78" t="s">
        <v>13</v>
      </c>
      <c r="F78" s="1">
        <v>50.4</v>
      </c>
      <c r="G78" s="1">
        <f t="shared" si="1"/>
        <v>47.000000000000007</v>
      </c>
    </row>
    <row r="79" spans="1:7">
      <c r="A79" s="30">
        <v>43220</v>
      </c>
      <c r="B79" s="405">
        <v>15279</v>
      </c>
      <c r="C79" s="405" t="s">
        <v>25</v>
      </c>
      <c r="D79" t="s">
        <v>14</v>
      </c>
      <c r="F79" s="1">
        <v>47</v>
      </c>
      <c r="G79" s="1">
        <f t="shared" si="1"/>
        <v>0</v>
      </c>
    </row>
    <row r="80" spans="1:7">
      <c r="A80" s="30">
        <v>43008</v>
      </c>
      <c r="B80" s="405" t="s">
        <v>11</v>
      </c>
      <c r="C80" s="405" t="s">
        <v>26</v>
      </c>
      <c r="D80" t="s">
        <v>13</v>
      </c>
      <c r="E80" s="1">
        <v>40.6</v>
      </c>
      <c r="G80" s="1">
        <f t="shared" si="1"/>
        <v>40.6</v>
      </c>
    </row>
    <row r="81" spans="1:7">
      <c r="B81" s="405"/>
      <c r="C81" s="405"/>
      <c r="D81" t="s">
        <v>14</v>
      </c>
      <c r="E81" s="1">
        <v>47</v>
      </c>
      <c r="G81" s="1">
        <f t="shared" si="1"/>
        <v>87.6</v>
      </c>
    </row>
    <row r="82" spans="1:7">
      <c r="B82" s="405"/>
      <c r="C82" s="405"/>
      <c r="D82" t="s">
        <v>15</v>
      </c>
      <c r="E82" s="1">
        <v>60</v>
      </c>
      <c r="G82" s="1">
        <f t="shared" si="1"/>
        <v>147.6</v>
      </c>
    </row>
    <row r="83" spans="1:7">
      <c r="B83" s="405"/>
      <c r="C83" s="405"/>
      <c r="D83" t="s">
        <v>16</v>
      </c>
      <c r="E83" s="1">
        <v>2</v>
      </c>
      <c r="G83" s="1">
        <f t="shared" si="1"/>
        <v>149.6</v>
      </c>
    </row>
    <row r="84" spans="1:7">
      <c r="A84" s="30">
        <v>42788</v>
      </c>
      <c r="B84" s="405"/>
      <c r="C84" s="405"/>
      <c r="D84" t="s">
        <v>46</v>
      </c>
      <c r="E84" s="1">
        <v>85</v>
      </c>
      <c r="G84" s="1">
        <f t="shared" si="1"/>
        <v>234.6</v>
      </c>
    </row>
    <row r="85" spans="1:7">
      <c r="A85" s="30">
        <v>42823</v>
      </c>
      <c r="B85" s="405"/>
      <c r="C85" s="405"/>
      <c r="D85" t="s">
        <v>46</v>
      </c>
      <c r="E85" s="1">
        <v>85</v>
      </c>
      <c r="G85" s="1">
        <f t="shared" si="1"/>
        <v>319.60000000000002</v>
      </c>
    </row>
    <row r="86" spans="1:7">
      <c r="A86" s="30">
        <v>42951</v>
      </c>
      <c r="B86" s="405"/>
      <c r="C86" s="405"/>
      <c r="D86" t="s">
        <v>46</v>
      </c>
      <c r="E86" s="1">
        <v>85</v>
      </c>
      <c r="G86" s="1">
        <f t="shared" si="1"/>
        <v>404.6</v>
      </c>
    </row>
    <row r="87" spans="1:7">
      <c r="A87" s="30">
        <v>43008</v>
      </c>
      <c r="B87" s="405" t="s">
        <v>10</v>
      </c>
      <c r="C87" s="405" t="s">
        <v>26</v>
      </c>
      <c r="D87" t="s">
        <v>15</v>
      </c>
      <c r="F87" s="1">
        <v>30</v>
      </c>
      <c r="G87" s="1">
        <f t="shared" si="1"/>
        <v>374.6</v>
      </c>
    </row>
    <row r="88" spans="1:7">
      <c r="A88" s="30">
        <v>43220</v>
      </c>
      <c r="B88" s="405">
        <v>15279</v>
      </c>
      <c r="C88" s="405" t="s">
        <v>26</v>
      </c>
      <c r="D88" t="s">
        <v>13</v>
      </c>
      <c r="F88" s="1">
        <v>40.6</v>
      </c>
      <c r="G88" s="1">
        <f t="shared" si="1"/>
        <v>334</v>
      </c>
    </row>
    <row r="89" spans="1:7">
      <c r="A89" s="30">
        <v>43220</v>
      </c>
      <c r="B89" s="405">
        <v>15279</v>
      </c>
      <c r="C89" s="405" t="s">
        <v>26</v>
      </c>
      <c r="D89" t="s">
        <v>14</v>
      </c>
      <c r="F89" s="1">
        <v>47</v>
      </c>
      <c r="G89" s="1">
        <f t="shared" si="1"/>
        <v>287</v>
      </c>
    </row>
    <row r="90" spans="1:7">
      <c r="A90" s="30">
        <v>43220</v>
      </c>
      <c r="B90" s="405">
        <v>15279</v>
      </c>
      <c r="C90" s="405" t="s">
        <v>26</v>
      </c>
      <c r="D90" t="s">
        <v>15</v>
      </c>
      <c r="F90" s="1">
        <v>30</v>
      </c>
      <c r="G90" s="1">
        <f t="shared" si="1"/>
        <v>257</v>
      </c>
    </row>
    <row r="91" spans="1:7">
      <c r="A91" s="30">
        <v>43220</v>
      </c>
      <c r="B91" s="405">
        <v>15279</v>
      </c>
      <c r="C91" s="405" t="s">
        <v>26</v>
      </c>
      <c r="D91" t="s">
        <v>16</v>
      </c>
      <c r="F91" s="1">
        <v>2</v>
      </c>
      <c r="G91" s="1">
        <f t="shared" si="1"/>
        <v>255</v>
      </c>
    </row>
    <row r="92" spans="1:7">
      <c r="A92" s="30">
        <v>43220</v>
      </c>
      <c r="B92" s="405">
        <v>15279</v>
      </c>
      <c r="C92" s="405" t="s">
        <v>26</v>
      </c>
      <c r="D92" t="s">
        <v>46</v>
      </c>
      <c r="F92" s="1">
        <v>85</v>
      </c>
      <c r="G92" s="1">
        <f t="shared" si="1"/>
        <v>170</v>
      </c>
    </row>
    <row r="93" spans="1:7">
      <c r="A93" s="30">
        <v>43220</v>
      </c>
      <c r="B93" s="405">
        <v>15279</v>
      </c>
      <c r="C93" s="405" t="s">
        <v>26</v>
      </c>
      <c r="D93" t="s">
        <v>46</v>
      </c>
      <c r="F93" s="1">
        <v>85</v>
      </c>
      <c r="G93" s="1">
        <f t="shared" si="1"/>
        <v>85</v>
      </c>
    </row>
    <row r="94" spans="1:7">
      <c r="A94" s="30">
        <v>43220</v>
      </c>
      <c r="B94" s="405">
        <v>15279</v>
      </c>
      <c r="C94" s="405" t="s">
        <v>26</v>
      </c>
      <c r="D94" t="s">
        <v>46</v>
      </c>
      <c r="F94" s="1">
        <v>85</v>
      </c>
      <c r="G94" s="1">
        <f t="shared" si="1"/>
        <v>0</v>
      </c>
    </row>
    <row r="95" spans="1:7">
      <c r="A95" s="30">
        <v>43039</v>
      </c>
      <c r="B95" s="405" t="s">
        <v>11</v>
      </c>
      <c r="C95" s="405" t="s">
        <v>27</v>
      </c>
      <c r="D95" t="s">
        <v>13</v>
      </c>
      <c r="E95" s="1">
        <v>40.4</v>
      </c>
      <c r="G95" s="1">
        <f t="shared" si="1"/>
        <v>40.4</v>
      </c>
    </row>
    <row r="96" spans="1:7">
      <c r="B96" s="405"/>
      <c r="C96" s="405"/>
      <c r="D96" t="s">
        <v>14</v>
      </c>
      <c r="E96" s="1">
        <v>47</v>
      </c>
      <c r="G96" s="1">
        <f t="shared" si="1"/>
        <v>87.4</v>
      </c>
    </row>
    <row r="97" spans="1:7">
      <c r="B97" s="405"/>
      <c r="C97" s="405"/>
      <c r="D97" t="s">
        <v>15</v>
      </c>
      <c r="E97" s="1">
        <v>60</v>
      </c>
      <c r="G97" s="1">
        <f t="shared" si="1"/>
        <v>147.4</v>
      </c>
    </row>
    <row r="98" spans="1:7">
      <c r="B98" s="405"/>
      <c r="C98" s="405"/>
      <c r="D98" t="s">
        <v>16</v>
      </c>
      <c r="E98" s="1">
        <v>2</v>
      </c>
      <c r="G98" s="1">
        <f t="shared" si="1"/>
        <v>149.4</v>
      </c>
    </row>
    <row r="99" spans="1:7">
      <c r="A99" s="30">
        <v>42977</v>
      </c>
      <c r="B99" s="405" t="s">
        <v>196</v>
      </c>
      <c r="C99" s="405"/>
      <c r="D99" t="s">
        <v>264</v>
      </c>
      <c r="E99" s="1">
        <v>10</v>
      </c>
      <c r="G99" s="1">
        <f t="shared" si="1"/>
        <v>159.4</v>
      </c>
    </row>
    <row r="100" spans="1:7">
      <c r="A100" s="30">
        <v>43039</v>
      </c>
      <c r="B100" s="405" t="s">
        <v>10</v>
      </c>
      <c r="C100" s="405" t="s">
        <v>27</v>
      </c>
      <c r="D100" t="s">
        <v>15</v>
      </c>
      <c r="F100" s="1">
        <v>34</v>
      </c>
      <c r="G100" s="1">
        <f t="shared" si="1"/>
        <v>125.4</v>
      </c>
    </row>
    <row r="101" spans="1:7">
      <c r="A101" s="30">
        <v>43220</v>
      </c>
      <c r="B101" s="405">
        <v>15279</v>
      </c>
      <c r="C101" s="405" t="s">
        <v>27</v>
      </c>
      <c r="D101" t="s">
        <v>15</v>
      </c>
      <c r="F101" s="1">
        <v>26</v>
      </c>
      <c r="G101" s="1">
        <f t="shared" si="1"/>
        <v>99.4</v>
      </c>
    </row>
    <row r="102" spans="1:7">
      <c r="A102" s="30">
        <v>43220</v>
      </c>
      <c r="B102" s="405">
        <v>15279</v>
      </c>
      <c r="C102" s="405" t="s">
        <v>27</v>
      </c>
      <c r="D102" t="s">
        <v>13</v>
      </c>
      <c r="F102" s="1">
        <v>40.4</v>
      </c>
      <c r="G102" s="1">
        <f t="shared" si="1"/>
        <v>59.000000000000007</v>
      </c>
    </row>
    <row r="103" spans="1:7">
      <c r="A103" s="30">
        <v>43220</v>
      </c>
      <c r="B103" s="405">
        <v>15279</v>
      </c>
      <c r="C103" s="405" t="s">
        <v>27</v>
      </c>
      <c r="D103" t="s">
        <v>14</v>
      </c>
      <c r="F103" s="1">
        <v>47</v>
      </c>
      <c r="G103" s="1">
        <f t="shared" si="1"/>
        <v>12.000000000000007</v>
      </c>
    </row>
    <row r="104" spans="1:7">
      <c r="A104" s="30">
        <v>43220</v>
      </c>
      <c r="B104" s="405">
        <v>15279</v>
      </c>
      <c r="C104" s="405" t="s">
        <v>27</v>
      </c>
      <c r="D104" t="s">
        <v>16</v>
      </c>
      <c r="F104" s="1">
        <v>2</v>
      </c>
      <c r="G104" s="1">
        <f t="shared" si="1"/>
        <v>10.000000000000007</v>
      </c>
    </row>
    <row r="105" spans="1:7">
      <c r="A105" s="30">
        <v>43220</v>
      </c>
      <c r="B105" s="405">
        <v>15279</v>
      </c>
      <c r="C105" s="405" t="s">
        <v>27</v>
      </c>
      <c r="D105" t="s">
        <v>264</v>
      </c>
      <c r="F105" s="1">
        <v>10</v>
      </c>
      <c r="G105" s="1">
        <f t="shared" si="1"/>
        <v>0</v>
      </c>
    </row>
    <row r="106" spans="1:7">
      <c r="A106" s="30">
        <v>43069</v>
      </c>
      <c r="B106" s="405" t="s">
        <v>11</v>
      </c>
      <c r="C106" s="405" t="s">
        <v>28</v>
      </c>
      <c r="D106" t="s">
        <v>13</v>
      </c>
      <c r="E106" s="1">
        <v>43.1</v>
      </c>
      <c r="G106" s="1">
        <f t="shared" si="1"/>
        <v>43.1</v>
      </c>
    </row>
    <row r="107" spans="1:7">
      <c r="B107" s="405"/>
      <c r="C107" s="405"/>
      <c r="D107" t="s">
        <v>14</v>
      </c>
      <c r="E107" s="1">
        <v>47</v>
      </c>
      <c r="G107" s="1">
        <f t="shared" si="1"/>
        <v>90.1</v>
      </c>
    </row>
    <row r="108" spans="1:7">
      <c r="B108" s="405"/>
      <c r="C108" s="405"/>
      <c r="D108" t="s">
        <v>15</v>
      </c>
      <c r="E108" s="1">
        <v>60</v>
      </c>
      <c r="G108" s="1">
        <f t="shared" si="1"/>
        <v>150.1</v>
      </c>
    </row>
    <row r="109" spans="1:7">
      <c r="B109" s="405"/>
      <c r="C109" s="405"/>
      <c r="D109" t="s">
        <v>16</v>
      </c>
      <c r="E109" s="1">
        <v>2</v>
      </c>
      <c r="G109" s="1">
        <f t="shared" si="1"/>
        <v>152.1</v>
      </c>
    </row>
    <row r="110" spans="1:7">
      <c r="A110" s="30">
        <v>43069</v>
      </c>
      <c r="B110" s="405" t="s">
        <v>10</v>
      </c>
      <c r="C110" s="405" t="s">
        <v>28</v>
      </c>
      <c r="D110" t="s">
        <v>15</v>
      </c>
      <c r="F110" s="1">
        <v>24</v>
      </c>
      <c r="G110" s="1">
        <f t="shared" si="1"/>
        <v>128.1</v>
      </c>
    </row>
    <row r="111" spans="1:7">
      <c r="A111" s="30">
        <v>43220</v>
      </c>
      <c r="B111" s="405">
        <v>15279</v>
      </c>
      <c r="C111" s="405" t="s">
        <v>28</v>
      </c>
      <c r="D111" t="s">
        <v>15</v>
      </c>
      <c r="F111" s="1">
        <v>36</v>
      </c>
      <c r="G111" s="1">
        <f t="shared" si="1"/>
        <v>92.1</v>
      </c>
    </row>
    <row r="112" spans="1:7">
      <c r="A112" s="30">
        <v>43220</v>
      </c>
      <c r="B112" s="405">
        <v>15279</v>
      </c>
      <c r="C112" s="405" t="s">
        <v>28</v>
      </c>
      <c r="D112" t="s">
        <v>13</v>
      </c>
      <c r="F112" s="1">
        <v>43.1</v>
      </c>
      <c r="G112" s="1">
        <f t="shared" si="1"/>
        <v>48.999999999999993</v>
      </c>
    </row>
    <row r="113" spans="1:7">
      <c r="A113" s="30">
        <v>43220</v>
      </c>
      <c r="B113" s="405">
        <v>15279</v>
      </c>
      <c r="C113" s="405" t="s">
        <v>28</v>
      </c>
      <c r="D113" t="s">
        <v>14</v>
      </c>
      <c r="F113" s="1">
        <v>47</v>
      </c>
      <c r="G113" s="1">
        <f t="shared" si="1"/>
        <v>1.9999999999999929</v>
      </c>
    </row>
    <row r="114" spans="1:7">
      <c r="A114" s="30">
        <v>43220</v>
      </c>
      <c r="B114" s="405">
        <v>15279</v>
      </c>
      <c r="C114" s="405" t="s">
        <v>28</v>
      </c>
      <c r="D114" t="s">
        <v>16</v>
      </c>
      <c r="F114" s="1">
        <v>2</v>
      </c>
      <c r="G114" s="1">
        <f t="shared" si="1"/>
        <v>-7.1054273576010019E-15</v>
      </c>
    </row>
    <row r="115" spans="1:7">
      <c r="A115" s="30">
        <v>43100</v>
      </c>
      <c r="B115" s="405" t="s">
        <v>11</v>
      </c>
      <c r="C115" s="405" t="s">
        <v>29</v>
      </c>
      <c r="D115" t="s">
        <v>13</v>
      </c>
      <c r="E115" s="1">
        <v>46.9</v>
      </c>
      <c r="G115" s="1">
        <f t="shared" si="1"/>
        <v>46.899999999999991</v>
      </c>
    </row>
    <row r="116" spans="1:7">
      <c r="B116" s="405"/>
      <c r="C116" s="405"/>
      <c r="D116" t="s">
        <v>14</v>
      </c>
      <c r="E116" s="1">
        <v>47</v>
      </c>
      <c r="G116" s="1">
        <f t="shared" si="1"/>
        <v>93.899999999999991</v>
      </c>
    </row>
    <row r="117" spans="1:7">
      <c r="B117" s="405"/>
      <c r="C117" s="405"/>
      <c r="D117" t="s">
        <v>15</v>
      </c>
      <c r="E117" s="1">
        <v>60</v>
      </c>
      <c r="G117" s="1">
        <f t="shared" si="1"/>
        <v>153.89999999999998</v>
      </c>
    </row>
    <row r="118" spans="1:7">
      <c r="B118" s="405"/>
      <c r="C118" s="405"/>
      <c r="D118" t="s">
        <v>16</v>
      </c>
      <c r="E118" s="1">
        <v>2</v>
      </c>
      <c r="G118" s="1">
        <f t="shared" si="1"/>
        <v>155.89999999999998</v>
      </c>
    </row>
    <row r="119" spans="1:7">
      <c r="A119" s="30">
        <v>43099</v>
      </c>
      <c r="B119" s="405" t="s">
        <v>10</v>
      </c>
      <c r="C119" s="405" t="s">
        <v>29</v>
      </c>
      <c r="D119" t="s">
        <v>15</v>
      </c>
      <c r="F119" s="1">
        <v>49</v>
      </c>
      <c r="G119" s="1">
        <f t="shared" si="1"/>
        <v>106.89999999999998</v>
      </c>
    </row>
    <row r="120" spans="1:7">
      <c r="A120" s="30">
        <v>43119</v>
      </c>
      <c r="B120" s="405">
        <v>14530</v>
      </c>
      <c r="C120" s="405" t="s">
        <v>29</v>
      </c>
      <c r="D120" t="s">
        <v>13</v>
      </c>
      <c r="F120" s="1">
        <v>46.9</v>
      </c>
      <c r="G120" s="1">
        <f t="shared" si="1"/>
        <v>59.999999999999979</v>
      </c>
    </row>
    <row r="121" spans="1:7">
      <c r="A121" s="30">
        <v>43119</v>
      </c>
      <c r="B121" s="405">
        <v>14530</v>
      </c>
      <c r="C121" s="405" t="s">
        <v>29</v>
      </c>
      <c r="D121" t="s">
        <v>14</v>
      </c>
      <c r="F121" s="1">
        <v>47</v>
      </c>
      <c r="G121" s="1">
        <f t="shared" si="1"/>
        <v>12.999999999999979</v>
      </c>
    </row>
    <row r="122" spans="1:7">
      <c r="A122" s="30">
        <v>43220</v>
      </c>
      <c r="B122" s="405">
        <v>15279</v>
      </c>
      <c r="C122" s="405" t="s">
        <v>29</v>
      </c>
      <c r="D122" t="s">
        <v>16</v>
      </c>
      <c r="F122" s="1">
        <v>2</v>
      </c>
      <c r="G122" s="1">
        <f t="shared" si="1"/>
        <v>10.999999999999979</v>
      </c>
    </row>
    <row r="123" spans="1:7">
      <c r="A123" s="30">
        <v>43220</v>
      </c>
      <c r="B123" s="405">
        <v>15279</v>
      </c>
      <c r="C123" s="405" t="s">
        <v>29</v>
      </c>
      <c r="D123" t="s">
        <v>15</v>
      </c>
      <c r="F123" s="1">
        <v>11</v>
      </c>
      <c r="G123" s="1">
        <f t="shared" si="1"/>
        <v>-2.1316282072803006E-14</v>
      </c>
    </row>
    <row r="124" spans="1:7">
      <c r="A124" s="30">
        <v>43131</v>
      </c>
      <c r="B124" s="405" t="s">
        <v>11</v>
      </c>
      <c r="C124" s="405" t="s">
        <v>12</v>
      </c>
      <c r="D124" t="s">
        <v>13</v>
      </c>
      <c r="E124" s="1">
        <v>41.8</v>
      </c>
      <c r="G124" s="1">
        <f t="shared" si="1"/>
        <v>41.799999999999976</v>
      </c>
    </row>
    <row r="125" spans="1:7">
      <c r="B125" s="405"/>
      <c r="C125" s="405"/>
      <c r="D125" t="s">
        <v>14</v>
      </c>
      <c r="E125" s="1">
        <v>47</v>
      </c>
      <c r="G125" s="1">
        <f t="shared" si="1"/>
        <v>88.799999999999983</v>
      </c>
    </row>
    <row r="126" spans="1:7">
      <c r="B126" s="405"/>
      <c r="C126" s="405"/>
      <c r="D126" t="s">
        <v>15</v>
      </c>
      <c r="E126" s="1">
        <v>60</v>
      </c>
      <c r="G126" s="1">
        <f t="shared" si="1"/>
        <v>148.79999999999998</v>
      </c>
    </row>
    <row r="127" spans="1:7">
      <c r="B127" s="405"/>
      <c r="C127" s="405"/>
      <c r="D127" t="s">
        <v>16</v>
      </c>
      <c r="E127" s="1">
        <v>2</v>
      </c>
      <c r="G127" s="1">
        <f t="shared" si="1"/>
        <v>150.79999999999998</v>
      </c>
    </row>
    <row r="128" spans="1:7">
      <c r="A128" s="30">
        <v>43131</v>
      </c>
      <c r="B128" s="405" t="s">
        <v>10</v>
      </c>
      <c r="C128" s="405" t="s">
        <v>12</v>
      </c>
      <c r="D128" t="s">
        <v>15</v>
      </c>
      <c r="F128" s="1">
        <v>34</v>
      </c>
      <c r="G128" s="1">
        <f t="shared" si="1"/>
        <v>116.79999999999998</v>
      </c>
    </row>
    <row r="129" spans="1:7">
      <c r="A129" s="30">
        <v>43220</v>
      </c>
      <c r="B129" s="405">
        <v>15279</v>
      </c>
      <c r="C129" s="405" t="s">
        <v>12</v>
      </c>
      <c r="D129" t="s">
        <v>15</v>
      </c>
      <c r="F129" s="1">
        <v>26</v>
      </c>
      <c r="G129" s="1">
        <f t="shared" si="1"/>
        <v>90.799999999999983</v>
      </c>
    </row>
    <row r="130" spans="1:7">
      <c r="A130" s="30">
        <v>43220</v>
      </c>
      <c r="B130" s="405">
        <v>15279</v>
      </c>
      <c r="C130" s="405" t="s">
        <v>12</v>
      </c>
      <c r="D130" t="s">
        <v>13</v>
      </c>
      <c r="F130" s="1">
        <v>41.8</v>
      </c>
      <c r="G130" s="1">
        <f t="shared" si="1"/>
        <v>48.999999999999986</v>
      </c>
    </row>
    <row r="131" spans="1:7">
      <c r="A131" s="30">
        <v>43220</v>
      </c>
      <c r="B131" s="405">
        <v>15279</v>
      </c>
      <c r="C131" s="405" t="s">
        <v>12</v>
      </c>
      <c r="D131" t="s">
        <v>14</v>
      </c>
      <c r="F131" s="1">
        <v>47</v>
      </c>
      <c r="G131" s="1">
        <f t="shared" si="1"/>
        <v>1.9999999999999858</v>
      </c>
    </row>
    <row r="132" spans="1:7">
      <c r="A132" s="30">
        <v>43220</v>
      </c>
      <c r="B132" s="405">
        <v>15279</v>
      </c>
      <c r="C132" s="405" t="s">
        <v>12</v>
      </c>
      <c r="D132" t="s">
        <v>16</v>
      </c>
      <c r="F132" s="1">
        <v>2</v>
      </c>
      <c r="G132" s="1">
        <f t="shared" si="1"/>
        <v>-1.4210854715202004E-14</v>
      </c>
    </row>
    <row r="133" spans="1:7">
      <c r="A133" s="30">
        <v>43159</v>
      </c>
      <c r="B133" s="405" t="s">
        <v>11</v>
      </c>
      <c r="C133" s="405" t="s">
        <v>19</v>
      </c>
      <c r="D133" t="s">
        <v>13</v>
      </c>
      <c r="E133" s="1">
        <v>51.7</v>
      </c>
      <c r="G133" s="1">
        <f t="shared" si="1"/>
        <v>51.699999999999989</v>
      </c>
    </row>
    <row r="134" spans="1:7">
      <c r="B134" s="405"/>
      <c r="C134" s="405"/>
      <c r="D134" t="s">
        <v>14</v>
      </c>
      <c r="E134" s="1">
        <v>47</v>
      </c>
      <c r="G134" s="1">
        <f t="shared" si="1"/>
        <v>98.699999999999989</v>
      </c>
    </row>
    <row r="135" spans="1:7">
      <c r="B135" s="405"/>
      <c r="C135" s="405"/>
      <c r="D135" t="s">
        <v>15</v>
      </c>
      <c r="E135" s="1">
        <v>56</v>
      </c>
      <c r="G135" s="1">
        <f t="shared" ref="G135:G198" si="2">+G134+E135-F135</f>
        <v>154.69999999999999</v>
      </c>
    </row>
    <row r="136" spans="1:7">
      <c r="B136" s="405"/>
      <c r="C136" s="405"/>
      <c r="D136" t="s">
        <v>16</v>
      </c>
      <c r="E136" s="1">
        <v>5</v>
      </c>
      <c r="G136" s="1">
        <f t="shared" si="2"/>
        <v>159.69999999999999</v>
      </c>
    </row>
    <row r="137" spans="1:7">
      <c r="A137" s="30">
        <v>43159</v>
      </c>
      <c r="B137" s="405" t="s">
        <v>10</v>
      </c>
      <c r="C137" s="405" t="s">
        <v>19</v>
      </c>
      <c r="D137" t="s">
        <v>15</v>
      </c>
      <c r="F137" s="1">
        <v>16</v>
      </c>
      <c r="G137" s="1">
        <f t="shared" si="2"/>
        <v>143.69999999999999</v>
      </c>
    </row>
    <row r="138" spans="1:7">
      <c r="A138" s="30">
        <v>43216</v>
      </c>
      <c r="B138" s="405">
        <v>15251</v>
      </c>
      <c r="C138" s="405" t="s">
        <v>19</v>
      </c>
      <c r="D138" t="s">
        <v>13</v>
      </c>
      <c r="F138" s="1">
        <v>51.7</v>
      </c>
      <c r="G138" s="1">
        <f t="shared" si="2"/>
        <v>91.999999999999986</v>
      </c>
    </row>
    <row r="139" spans="1:7">
      <c r="A139" s="30">
        <v>43216</v>
      </c>
      <c r="B139" s="405">
        <v>15251</v>
      </c>
      <c r="C139" s="405" t="s">
        <v>19</v>
      </c>
      <c r="D139" t="s">
        <v>14</v>
      </c>
      <c r="F139" s="1">
        <v>47</v>
      </c>
      <c r="G139" s="1">
        <f t="shared" si="2"/>
        <v>44.999999999999986</v>
      </c>
    </row>
    <row r="140" spans="1:7">
      <c r="A140" s="30">
        <v>43216</v>
      </c>
      <c r="B140" s="405">
        <v>15251</v>
      </c>
      <c r="C140" s="405" t="s">
        <v>19</v>
      </c>
      <c r="D140" t="s">
        <v>15</v>
      </c>
      <c r="F140" s="1">
        <v>40</v>
      </c>
      <c r="G140" s="1">
        <f t="shared" si="2"/>
        <v>4.9999999999999858</v>
      </c>
    </row>
    <row r="141" spans="1:7">
      <c r="A141" s="30">
        <v>43216</v>
      </c>
      <c r="B141" s="405">
        <v>15251</v>
      </c>
      <c r="C141" s="405" t="s">
        <v>19</v>
      </c>
      <c r="D141" t="s">
        <v>16</v>
      </c>
      <c r="F141" s="1">
        <v>5</v>
      </c>
      <c r="G141" s="1">
        <f t="shared" si="2"/>
        <v>-1.4210854715202004E-14</v>
      </c>
    </row>
    <row r="142" spans="1:7">
      <c r="A142" s="30">
        <v>43189</v>
      </c>
      <c r="B142" s="405" t="s">
        <v>11</v>
      </c>
      <c r="C142" s="405" t="s">
        <v>20</v>
      </c>
      <c r="D142" t="s">
        <v>13</v>
      </c>
      <c r="E142" s="1">
        <v>50.1</v>
      </c>
      <c r="G142" s="1">
        <f t="shared" si="2"/>
        <v>50.099999999999987</v>
      </c>
    </row>
    <row r="143" spans="1:7">
      <c r="B143" s="405"/>
      <c r="C143" s="405"/>
      <c r="D143" t="s">
        <v>14</v>
      </c>
      <c r="E143" s="1">
        <v>47</v>
      </c>
      <c r="G143" s="1">
        <f t="shared" si="2"/>
        <v>97.1</v>
      </c>
    </row>
    <row r="144" spans="1:7">
      <c r="B144" s="405"/>
      <c r="C144" s="405"/>
      <c r="D144" t="s">
        <v>15</v>
      </c>
      <c r="E144" s="1">
        <v>60</v>
      </c>
      <c r="G144" s="1">
        <f t="shared" si="2"/>
        <v>157.1</v>
      </c>
    </row>
    <row r="145" spans="1:13">
      <c r="B145" s="405"/>
      <c r="C145" s="405"/>
      <c r="D145" t="s">
        <v>16</v>
      </c>
      <c r="E145" s="1">
        <v>5</v>
      </c>
      <c r="G145" s="1">
        <f t="shared" si="2"/>
        <v>162.1</v>
      </c>
    </row>
    <row r="146" spans="1:13">
      <c r="A146" s="30">
        <v>43190</v>
      </c>
      <c r="B146" s="405" t="s">
        <v>10</v>
      </c>
      <c r="C146" s="405" t="s">
        <v>20</v>
      </c>
      <c r="D146" t="s">
        <v>15</v>
      </c>
      <c r="F146" s="1">
        <v>10</v>
      </c>
      <c r="G146" s="1">
        <f t="shared" si="2"/>
        <v>152.1</v>
      </c>
    </row>
    <row r="147" spans="1:13">
      <c r="A147" s="30">
        <v>43216</v>
      </c>
      <c r="B147" s="405">
        <v>15251</v>
      </c>
      <c r="C147" s="405" t="s">
        <v>20</v>
      </c>
      <c r="D147" t="s">
        <v>13</v>
      </c>
      <c r="F147" s="1">
        <v>50.1</v>
      </c>
      <c r="G147" s="1">
        <f t="shared" si="2"/>
        <v>102</v>
      </c>
    </row>
    <row r="148" spans="1:13">
      <c r="A148" s="30">
        <v>43216</v>
      </c>
      <c r="B148" s="405">
        <v>15251</v>
      </c>
      <c r="C148" s="405" t="s">
        <v>20</v>
      </c>
      <c r="D148" t="s">
        <v>14</v>
      </c>
      <c r="F148" s="1">
        <v>47</v>
      </c>
      <c r="G148" s="1">
        <f t="shared" si="2"/>
        <v>55</v>
      </c>
    </row>
    <row r="149" spans="1:13">
      <c r="A149" s="30">
        <v>43216</v>
      </c>
      <c r="B149" s="405">
        <v>15251</v>
      </c>
      <c r="C149" s="405" t="s">
        <v>20</v>
      </c>
      <c r="D149" t="s">
        <v>15</v>
      </c>
      <c r="F149" s="1">
        <v>50</v>
      </c>
      <c r="G149" s="1">
        <f t="shared" si="2"/>
        <v>5</v>
      </c>
    </row>
    <row r="150" spans="1:13">
      <c r="A150" s="30">
        <v>43216</v>
      </c>
      <c r="B150" s="405">
        <v>15251</v>
      </c>
      <c r="C150" s="405" t="s">
        <v>20</v>
      </c>
      <c r="D150" t="s">
        <v>16</v>
      </c>
      <c r="F150" s="1">
        <v>5</v>
      </c>
      <c r="G150" s="1">
        <f t="shared" si="2"/>
        <v>0</v>
      </c>
    </row>
    <row r="151" spans="1:13">
      <c r="A151" s="30">
        <v>43220</v>
      </c>
      <c r="B151" s="405" t="s">
        <v>11</v>
      </c>
      <c r="C151" s="405" t="s">
        <v>21</v>
      </c>
      <c r="D151" t="s">
        <v>13</v>
      </c>
      <c r="E151" s="1">
        <v>45.3</v>
      </c>
      <c r="G151" s="1">
        <f t="shared" si="2"/>
        <v>45.3</v>
      </c>
    </row>
    <row r="152" spans="1:13">
      <c r="B152" s="405"/>
      <c r="C152" s="405"/>
      <c r="D152" t="s">
        <v>14</v>
      </c>
      <c r="E152" s="1">
        <v>47</v>
      </c>
      <c r="G152" s="1">
        <f t="shared" si="2"/>
        <v>92.3</v>
      </c>
    </row>
    <row r="153" spans="1:13">
      <c r="B153" s="405"/>
      <c r="C153" s="405"/>
      <c r="D153" t="s">
        <v>15</v>
      </c>
      <c r="E153" s="1">
        <v>60</v>
      </c>
      <c r="G153" s="1">
        <f t="shared" si="2"/>
        <v>152.30000000000001</v>
      </c>
      <c r="H153" s="405"/>
      <c r="I153" s="405"/>
      <c r="J153" s="405"/>
      <c r="K153" s="405"/>
      <c r="L153" s="406"/>
      <c r="M153" s="405"/>
    </row>
    <row r="154" spans="1:13">
      <c r="B154" s="405"/>
      <c r="C154" s="405"/>
      <c r="D154" t="s">
        <v>16</v>
      </c>
      <c r="E154" s="1">
        <v>5</v>
      </c>
      <c r="G154" s="1">
        <f t="shared" si="2"/>
        <v>157.30000000000001</v>
      </c>
      <c r="H154" s="405"/>
      <c r="I154" s="405"/>
      <c r="J154" s="405"/>
      <c r="K154" s="405"/>
      <c r="L154" s="406"/>
      <c r="M154" s="405"/>
    </row>
    <row r="155" spans="1:13">
      <c r="A155" s="30">
        <v>43220</v>
      </c>
      <c r="B155" s="405" t="s">
        <v>10</v>
      </c>
      <c r="C155" s="405" t="s">
        <v>21</v>
      </c>
      <c r="D155" t="s">
        <v>15</v>
      </c>
      <c r="F155" s="1">
        <v>16</v>
      </c>
      <c r="G155" s="1">
        <f t="shared" si="2"/>
        <v>141.30000000000001</v>
      </c>
      <c r="H155" s="405"/>
      <c r="I155" s="405"/>
      <c r="J155" s="405"/>
      <c r="K155" s="405"/>
      <c r="L155" s="406"/>
      <c r="M155" s="405"/>
    </row>
    <row r="156" spans="1:13">
      <c r="A156" s="30">
        <v>43349</v>
      </c>
      <c r="B156" s="405">
        <v>16096</v>
      </c>
      <c r="C156" s="405" t="s">
        <v>21</v>
      </c>
      <c r="D156" t="s">
        <v>13</v>
      </c>
      <c r="F156" s="1">
        <v>45.3</v>
      </c>
      <c r="G156" s="1">
        <f t="shared" si="2"/>
        <v>96.000000000000014</v>
      </c>
      <c r="H156" s="405"/>
      <c r="I156" s="405"/>
      <c r="J156" s="405"/>
      <c r="K156" s="405"/>
      <c r="L156" s="406"/>
      <c r="M156" s="405"/>
    </row>
    <row r="157" spans="1:13">
      <c r="A157" s="30">
        <v>43349</v>
      </c>
      <c r="B157" s="405">
        <v>16096</v>
      </c>
      <c r="C157" s="405" t="s">
        <v>21</v>
      </c>
      <c r="D157" t="s">
        <v>14</v>
      </c>
      <c r="F157" s="1">
        <v>47</v>
      </c>
      <c r="G157" s="1">
        <f t="shared" si="2"/>
        <v>49.000000000000014</v>
      </c>
      <c r="H157" s="405"/>
      <c r="I157" s="405"/>
      <c r="J157" s="405"/>
      <c r="K157" s="405"/>
      <c r="L157" s="406"/>
      <c r="M157" s="405"/>
    </row>
    <row r="158" spans="1:13">
      <c r="A158" s="30">
        <v>44618</v>
      </c>
      <c r="B158" s="405">
        <v>24314</v>
      </c>
      <c r="C158" s="405" t="s">
        <v>21</v>
      </c>
      <c r="D158" t="s">
        <v>15</v>
      </c>
      <c r="F158" s="1">
        <v>44</v>
      </c>
      <c r="G158" s="1">
        <f t="shared" si="2"/>
        <v>5.0000000000000142</v>
      </c>
      <c r="H158" s="405"/>
      <c r="I158" s="405"/>
      <c r="J158" s="405"/>
      <c r="K158" s="405"/>
      <c r="L158" s="406"/>
      <c r="M158" s="405"/>
    </row>
    <row r="159" spans="1:13">
      <c r="A159" s="30">
        <v>44618</v>
      </c>
      <c r="B159" s="405">
        <v>24314</v>
      </c>
      <c r="C159" s="405" t="s">
        <v>21</v>
      </c>
      <c r="D159" t="s">
        <v>16</v>
      </c>
      <c r="F159" s="1">
        <v>5</v>
      </c>
      <c r="G159" s="1">
        <f t="shared" si="2"/>
        <v>1.4210854715202004E-14</v>
      </c>
      <c r="H159" s="405"/>
      <c r="I159" s="405"/>
      <c r="J159" s="405"/>
      <c r="K159" s="405"/>
      <c r="L159" s="406"/>
      <c r="M159" s="405"/>
    </row>
    <row r="160" spans="1:13">
      <c r="A160" s="32">
        <v>43251</v>
      </c>
      <c r="B160" s="404" t="s">
        <v>11</v>
      </c>
      <c r="C160" s="404" t="s">
        <v>22</v>
      </c>
      <c r="D160" t="s">
        <v>13</v>
      </c>
      <c r="E160" s="1">
        <v>42.1</v>
      </c>
      <c r="G160" s="1">
        <f t="shared" si="2"/>
        <v>42.100000000000016</v>
      </c>
      <c r="H160" s="405"/>
      <c r="I160" s="405"/>
      <c r="J160" s="405"/>
      <c r="K160" s="405"/>
      <c r="L160" s="406"/>
      <c r="M160" s="405"/>
    </row>
    <row r="161" spans="1:13">
      <c r="B161" s="405"/>
      <c r="C161" s="405"/>
      <c r="D161" t="s">
        <v>14</v>
      </c>
      <c r="E161" s="1">
        <v>50</v>
      </c>
      <c r="G161" s="1">
        <f t="shared" si="2"/>
        <v>92.100000000000023</v>
      </c>
      <c r="H161" s="405"/>
      <c r="I161" s="405"/>
      <c r="J161" s="405"/>
      <c r="K161" s="405"/>
      <c r="L161" s="406"/>
      <c r="M161" s="405"/>
    </row>
    <row r="162" spans="1:13">
      <c r="B162" s="405"/>
      <c r="C162" s="405"/>
      <c r="D162" t="s">
        <v>15</v>
      </c>
      <c r="E162" s="1">
        <v>60</v>
      </c>
      <c r="G162" s="1">
        <f t="shared" si="2"/>
        <v>152.10000000000002</v>
      </c>
      <c r="H162" s="405"/>
      <c r="I162" s="405"/>
      <c r="J162" s="405"/>
      <c r="K162" s="405"/>
      <c r="L162" s="406"/>
      <c r="M162" s="405"/>
    </row>
    <row r="163" spans="1:13">
      <c r="B163" s="405"/>
      <c r="C163" s="405"/>
      <c r="D163" t="s">
        <v>16</v>
      </c>
      <c r="E163" s="1">
        <v>5</v>
      </c>
      <c r="G163" s="1">
        <f t="shared" si="2"/>
        <v>157.10000000000002</v>
      </c>
      <c r="H163" s="405"/>
      <c r="I163" s="405"/>
      <c r="J163" s="405"/>
      <c r="K163" s="405"/>
      <c r="L163" s="406"/>
      <c r="M163" s="405"/>
    </row>
    <row r="164" spans="1:13">
      <c r="A164" s="30">
        <v>43251</v>
      </c>
      <c r="B164" s="405" t="s">
        <v>10</v>
      </c>
      <c r="C164" s="405" t="s">
        <v>22</v>
      </c>
      <c r="D164" t="s">
        <v>15</v>
      </c>
      <c r="F164" s="88">
        <v>12</v>
      </c>
      <c r="G164" s="1">
        <f t="shared" si="2"/>
        <v>145.10000000000002</v>
      </c>
    </row>
    <row r="165" spans="1:13">
      <c r="A165" s="30">
        <v>43349</v>
      </c>
      <c r="B165" s="405">
        <v>16096</v>
      </c>
      <c r="C165" s="405" t="s">
        <v>22</v>
      </c>
      <c r="D165" t="s">
        <v>13</v>
      </c>
      <c r="F165" s="1">
        <v>7.7</v>
      </c>
      <c r="G165" s="1">
        <f t="shared" si="2"/>
        <v>137.40000000000003</v>
      </c>
    </row>
    <row r="166" spans="1:13">
      <c r="A166" s="30">
        <v>43350</v>
      </c>
      <c r="B166" s="405">
        <v>16100</v>
      </c>
      <c r="C166" s="405" t="s">
        <v>22</v>
      </c>
      <c r="D166" t="s">
        <v>13</v>
      </c>
      <c r="F166" s="1">
        <v>34.4</v>
      </c>
      <c r="G166" s="1">
        <f t="shared" si="2"/>
        <v>103.00000000000003</v>
      </c>
    </row>
    <row r="167" spans="1:13">
      <c r="A167" s="30">
        <v>43350</v>
      </c>
      <c r="B167" s="405">
        <v>16100</v>
      </c>
      <c r="C167" s="405" t="s">
        <v>22</v>
      </c>
      <c r="D167" t="s">
        <v>14</v>
      </c>
      <c r="F167" s="1">
        <v>50</v>
      </c>
      <c r="G167" s="1">
        <f t="shared" si="2"/>
        <v>53.000000000000028</v>
      </c>
      <c r="J167" s="135"/>
      <c r="K167" s="136"/>
      <c r="L167" s="138"/>
      <c r="M167" s="138"/>
    </row>
    <row r="168" spans="1:13">
      <c r="A168" s="30">
        <v>44618</v>
      </c>
      <c r="B168" s="405">
        <v>24314</v>
      </c>
      <c r="C168" s="405" t="s">
        <v>22</v>
      </c>
      <c r="D168" t="s">
        <v>15</v>
      </c>
      <c r="F168" s="1">
        <v>48</v>
      </c>
      <c r="G168" s="1">
        <f t="shared" si="2"/>
        <v>5.0000000000000284</v>
      </c>
      <c r="J168" s="135"/>
      <c r="K168" s="136"/>
      <c r="L168" s="138"/>
      <c r="M168" s="138"/>
    </row>
    <row r="169" spans="1:13">
      <c r="A169" s="30">
        <v>44618</v>
      </c>
      <c r="B169" s="405">
        <v>24314</v>
      </c>
      <c r="C169" s="405" t="s">
        <v>22</v>
      </c>
      <c r="D169" t="s">
        <v>16</v>
      </c>
      <c r="F169" s="1">
        <v>5</v>
      </c>
      <c r="G169" s="1">
        <f t="shared" si="2"/>
        <v>2.8421709430404007E-14</v>
      </c>
      <c r="J169" s="135"/>
      <c r="K169" s="136"/>
      <c r="L169" s="138"/>
      <c r="M169" s="138"/>
    </row>
    <row r="170" spans="1:13">
      <c r="A170" s="32">
        <v>43281</v>
      </c>
      <c r="B170" s="404" t="s">
        <v>11</v>
      </c>
      <c r="C170" s="404" t="s">
        <v>23</v>
      </c>
      <c r="D170" t="s">
        <v>13</v>
      </c>
      <c r="E170" s="1">
        <v>38.9</v>
      </c>
      <c r="G170" s="1">
        <f t="shared" si="2"/>
        <v>38.900000000000027</v>
      </c>
      <c r="J170" s="136"/>
      <c r="K170" s="136"/>
      <c r="L170" s="138"/>
      <c r="M170" s="138"/>
    </row>
    <row r="171" spans="1:13">
      <c r="B171" s="405"/>
      <c r="C171" s="405"/>
      <c r="D171" t="s">
        <v>14</v>
      </c>
      <c r="E171" s="1">
        <v>50</v>
      </c>
      <c r="G171" s="1">
        <f t="shared" si="2"/>
        <v>88.900000000000034</v>
      </c>
      <c r="J171" s="135"/>
      <c r="K171" s="136"/>
      <c r="L171" s="138"/>
      <c r="M171" s="138"/>
    </row>
    <row r="172" spans="1:13">
      <c r="B172" s="405"/>
      <c r="C172" s="405"/>
      <c r="D172" t="s">
        <v>15</v>
      </c>
      <c r="E172" s="1">
        <v>60</v>
      </c>
      <c r="G172" s="1">
        <f t="shared" si="2"/>
        <v>148.90000000000003</v>
      </c>
      <c r="J172" s="136"/>
      <c r="K172" s="136"/>
      <c r="L172" s="138"/>
      <c r="M172" s="138"/>
    </row>
    <row r="173" spans="1:13">
      <c r="B173" s="405"/>
      <c r="C173" s="405"/>
      <c r="D173" t="s">
        <v>16</v>
      </c>
      <c r="E173" s="1">
        <v>5</v>
      </c>
      <c r="G173" s="1">
        <f t="shared" si="2"/>
        <v>153.90000000000003</v>
      </c>
      <c r="J173" s="135"/>
      <c r="K173" s="136"/>
      <c r="L173" s="138"/>
      <c r="M173" s="138"/>
    </row>
    <row r="174" spans="1:13">
      <c r="A174" s="30">
        <v>43281</v>
      </c>
      <c r="B174" s="405" t="s">
        <v>10</v>
      </c>
      <c r="C174" s="405" t="s">
        <v>23</v>
      </c>
      <c r="D174" t="s">
        <v>15</v>
      </c>
      <c r="F174" s="88">
        <v>24</v>
      </c>
      <c r="G174" s="1">
        <f t="shared" si="2"/>
        <v>129.90000000000003</v>
      </c>
      <c r="J174" s="136"/>
      <c r="K174" s="136"/>
      <c r="L174" s="138"/>
      <c r="M174" s="138"/>
    </row>
    <row r="175" spans="1:13">
      <c r="A175" s="30">
        <v>43350</v>
      </c>
      <c r="B175" s="405">
        <v>16100</v>
      </c>
      <c r="C175" s="405" t="s">
        <v>23</v>
      </c>
      <c r="D175" t="s">
        <v>13</v>
      </c>
      <c r="F175" s="1">
        <v>15.6</v>
      </c>
      <c r="G175" s="1">
        <f t="shared" si="2"/>
        <v>114.30000000000004</v>
      </c>
      <c r="H175" s="29"/>
      <c r="J175" s="135"/>
      <c r="K175" s="136"/>
      <c r="L175" s="138"/>
      <c r="M175" s="138"/>
    </row>
    <row r="176" spans="1:13">
      <c r="A176" s="30">
        <v>43360</v>
      </c>
      <c r="B176" s="405">
        <v>16141</v>
      </c>
      <c r="C176" s="405" t="s">
        <v>23</v>
      </c>
      <c r="D176" t="s">
        <v>13</v>
      </c>
      <c r="F176" s="1">
        <v>23.3</v>
      </c>
      <c r="G176" s="1">
        <f t="shared" si="2"/>
        <v>91.000000000000043</v>
      </c>
      <c r="H176" s="29"/>
      <c r="J176" s="136"/>
      <c r="K176" s="136"/>
      <c r="L176" s="138"/>
      <c r="M176" s="138"/>
    </row>
    <row r="177" spans="1:13">
      <c r="A177" s="30">
        <v>43360</v>
      </c>
      <c r="B177" s="405">
        <v>16141</v>
      </c>
      <c r="C177" s="405" t="s">
        <v>23</v>
      </c>
      <c r="D177" t="s">
        <v>14</v>
      </c>
      <c r="F177" s="1">
        <v>50</v>
      </c>
      <c r="G177" s="1">
        <f t="shared" si="2"/>
        <v>41.000000000000043</v>
      </c>
      <c r="H177" s="29"/>
      <c r="J177" s="135"/>
      <c r="K177" s="136"/>
      <c r="L177" s="138"/>
      <c r="M177" s="138"/>
    </row>
    <row r="178" spans="1:13">
      <c r="A178" s="30">
        <v>44618</v>
      </c>
      <c r="B178" s="405">
        <v>24314</v>
      </c>
      <c r="C178" s="405" t="s">
        <v>23</v>
      </c>
      <c r="D178" t="s">
        <v>15</v>
      </c>
      <c r="F178" s="1">
        <v>36</v>
      </c>
      <c r="G178" s="1">
        <f t="shared" si="2"/>
        <v>5.0000000000000426</v>
      </c>
      <c r="H178" s="29"/>
      <c r="J178" s="135"/>
      <c r="K178" s="136"/>
      <c r="L178" s="138"/>
      <c r="M178" s="138"/>
    </row>
    <row r="179" spans="1:13">
      <c r="A179" s="30">
        <v>44618</v>
      </c>
      <c r="B179" s="405">
        <v>24314</v>
      </c>
      <c r="C179" s="405" t="s">
        <v>23</v>
      </c>
      <c r="D179" t="s">
        <v>16</v>
      </c>
      <c r="F179" s="1">
        <v>5</v>
      </c>
      <c r="G179" s="1">
        <f t="shared" si="2"/>
        <v>4.2632564145606011E-14</v>
      </c>
      <c r="H179" s="29"/>
      <c r="J179" s="135"/>
      <c r="K179" s="136"/>
      <c r="L179" s="138"/>
      <c r="M179" s="138"/>
    </row>
    <row r="180" spans="1:13">
      <c r="A180" s="32">
        <v>43312</v>
      </c>
      <c r="B180" s="404" t="s">
        <v>11</v>
      </c>
      <c r="C180" s="404" t="s">
        <v>24</v>
      </c>
      <c r="D180" t="s">
        <v>13</v>
      </c>
      <c r="E180" s="1">
        <v>38.200000000000003</v>
      </c>
      <c r="G180" s="1">
        <f t="shared" si="2"/>
        <v>38.200000000000045</v>
      </c>
      <c r="J180" s="136"/>
      <c r="K180" s="136"/>
      <c r="L180" s="138"/>
      <c r="M180" s="138"/>
    </row>
    <row r="181" spans="1:13">
      <c r="B181" s="405"/>
      <c r="C181" s="405"/>
      <c r="D181" t="s">
        <v>14</v>
      </c>
      <c r="E181" s="1">
        <v>50</v>
      </c>
      <c r="G181" s="1">
        <f t="shared" si="2"/>
        <v>88.200000000000045</v>
      </c>
      <c r="J181" s="136"/>
      <c r="K181" s="136"/>
      <c r="L181" s="138"/>
      <c r="M181" s="138"/>
    </row>
    <row r="182" spans="1:13">
      <c r="B182" s="405"/>
      <c r="C182" s="405"/>
      <c r="D182" t="s">
        <v>15</v>
      </c>
      <c r="E182" s="1">
        <v>60</v>
      </c>
      <c r="G182" s="1">
        <f t="shared" si="2"/>
        <v>148.20000000000005</v>
      </c>
      <c r="J182" s="135"/>
      <c r="K182" s="136"/>
      <c r="L182" s="138"/>
      <c r="M182" s="138"/>
    </row>
    <row r="183" spans="1:13">
      <c r="B183" s="405"/>
      <c r="C183" s="405"/>
      <c r="D183" t="s">
        <v>16</v>
      </c>
      <c r="E183" s="1">
        <v>5</v>
      </c>
      <c r="G183" s="1">
        <f t="shared" si="2"/>
        <v>153.20000000000005</v>
      </c>
      <c r="J183" s="136"/>
      <c r="K183" s="136"/>
      <c r="L183" s="138"/>
      <c r="M183" s="138"/>
    </row>
    <row r="184" spans="1:13">
      <c r="A184" s="30">
        <v>43312</v>
      </c>
      <c r="B184" s="405" t="s">
        <v>10</v>
      </c>
      <c r="C184" s="405" t="s">
        <v>24</v>
      </c>
      <c r="D184" t="s">
        <v>15</v>
      </c>
      <c r="F184" s="1">
        <v>8</v>
      </c>
      <c r="G184" s="1">
        <f t="shared" si="2"/>
        <v>145.20000000000005</v>
      </c>
      <c r="J184" s="136"/>
      <c r="K184" s="136"/>
      <c r="L184" s="138"/>
      <c r="M184" s="138"/>
    </row>
    <row r="185" spans="1:13">
      <c r="A185" s="30">
        <v>43360</v>
      </c>
      <c r="B185" s="405">
        <v>16141</v>
      </c>
      <c r="C185" s="405" t="s">
        <v>24</v>
      </c>
      <c r="D185" t="s">
        <v>13</v>
      </c>
      <c r="F185" s="1">
        <v>38.200000000000003</v>
      </c>
      <c r="G185" s="1">
        <f t="shared" si="2"/>
        <v>107.00000000000004</v>
      </c>
      <c r="J185" s="135"/>
      <c r="K185" s="136"/>
      <c r="L185" s="138"/>
      <c r="M185" s="138"/>
    </row>
    <row r="186" spans="1:13">
      <c r="A186" s="30">
        <v>43360</v>
      </c>
      <c r="B186" s="405">
        <v>16141</v>
      </c>
      <c r="C186" s="405" t="s">
        <v>24</v>
      </c>
      <c r="D186" t="s">
        <v>14</v>
      </c>
      <c r="F186" s="1">
        <v>50</v>
      </c>
      <c r="G186" s="1">
        <f t="shared" si="2"/>
        <v>57.000000000000043</v>
      </c>
      <c r="J186" s="136"/>
      <c r="K186" s="136"/>
      <c r="L186" s="138"/>
      <c r="M186" s="138"/>
    </row>
    <row r="187" spans="1:13">
      <c r="A187" s="30">
        <v>44618</v>
      </c>
      <c r="B187" s="405">
        <v>24314</v>
      </c>
      <c r="C187" s="405" t="s">
        <v>24</v>
      </c>
      <c r="D187" t="s">
        <v>15</v>
      </c>
      <c r="F187" s="1">
        <v>52</v>
      </c>
      <c r="G187" s="1">
        <f t="shared" si="2"/>
        <v>5.0000000000000426</v>
      </c>
      <c r="J187" s="136"/>
      <c r="K187" s="136"/>
      <c r="L187" s="138"/>
      <c r="M187" s="138"/>
    </row>
    <row r="188" spans="1:13">
      <c r="A188" s="30">
        <v>44618</v>
      </c>
      <c r="B188" s="405">
        <v>24314</v>
      </c>
      <c r="C188" s="405" t="s">
        <v>24</v>
      </c>
      <c r="D188" t="s">
        <v>16</v>
      </c>
      <c r="F188" s="1">
        <v>5</v>
      </c>
      <c r="G188" s="1">
        <f t="shared" si="2"/>
        <v>4.2632564145606011E-14</v>
      </c>
      <c r="J188" s="136"/>
      <c r="K188" s="136"/>
      <c r="L188" s="138"/>
      <c r="M188" s="138"/>
    </row>
    <row r="189" spans="1:13">
      <c r="A189" s="32">
        <v>43343</v>
      </c>
      <c r="B189" s="404" t="s">
        <v>11</v>
      </c>
      <c r="C189" s="404" t="s">
        <v>25</v>
      </c>
      <c r="D189" t="s">
        <v>13</v>
      </c>
      <c r="E189" s="1">
        <v>37.9</v>
      </c>
      <c r="G189" s="1">
        <f t="shared" si="2"/>
        <v>37.900000000000041</v>
      </c>
      <c r="J189" s="135"/>
      <c r="K189" s="136"/>
      <c r="L189" s="138"/>
      <c r="M189" s="138"/>
    </row>
    <row r="190" spans="1:13">
      <c r="B190" s="405"/>
      <c r="C190" s="405"/>
      <c r="D190" t="s">
        <v>14</v>
      </c>
      <c r="E190" s="1">
        <v>50</v>
      </c>
      <c r="G190" s="1">
        <f t="shared" si="2"/>
        <v>87.900000000000034</v>
      </c>
      <c r="J190" s="136"/>
      <c r="K190" s="136"/>
      <c r="L190" s="138"/>
      <c r="M190" s="138"/>
    </row>
    <row r="191" spans="1:13">
      <c r="B191" s="405"/>
      <c r="C191" s="405"/>
      <c r="D191" t="s">
        <v>15</v>
      </c>
      <c r="E191" s="1">
        <v>60</v>
      </c>
      <c r="G191" s="1">
        <f t="shared" si="2"/>
        <v>147.90000000000003</v>
      </c>
      <c r="J191" s="137"/>
      <c r="K191" s="136"/>
      <c r="L191" s="138"/>
      <c r="M191" s="138"/>
    </row>
    <row r="192" spans="1:13">
      <c r="B192" s="405"/>
      <c r="C192" s="405"/>
      <c r="D192" t="s">
        <v>16</v>
      </c>
      <c r="E192" s="1">
        <v>5</v>
      </c>
      <c r="G192" s="1">
        <f t="shared" si="2"/>
        <v>152.90000000000003</v>
      </c>
      <c r="J192" s="136"/>
      <c r="K192" s="136"/>
      <c r="L192" s="138"/>
      <c r="M192" s="138"/>
    </row>
    <row r="193" spans="1:13">
      <c r="B193" s="405"/>
      <c r="C193" s="405"/>
      <c r="D193" s="35" t="s">
        <v>104</v>
      </c>
      <c r="E193" s="88">
        <v>25</v>
      </c>
      <c r="G193" s="1">
        <f t="shared" si="2"/>
        <v>177.90000000000003</v>
      </c>
      <c r="J193" s="137"/>
      <c r="K193" s="136"/>
      <c r="L193" s="138"/>
      <c r="M193" s="138"/>
    </row>
    <row r="194" spans="1:13">
      <c r="A194" s="30">
        <v>43343</v>
      </c>
      <c r="B194" s="405" t="s">
        <v>10</v>
      </c>
      <c r="C194" s="405" t="s">
        <v>25</v>
      </c>
      <c r="D194" t="s">
        <v>15</v>
      </c>
      <c r="F194" s="1">
        <v>16</v>
      </c>
      <c r="G194" s="1">
        <f t="shared" si="2"/>
        <v>161.90000000000003</v>
      </c>
    </row>
    <row r="195" spans="1:13">
      <c r="A195" s="30">
        <v>43411</v>
      </c>
      <c r="B195" s="405">
        <v>16549</v>
      </c>
      <c r="C195" s="405" t="s">
        <v>25</v>
      </c>
      <c r="D195" t="s">
        <v>13</v>
      </c>
      <c r="F195" s="1">
        <v>37.9</v>
      </c>
      <c r="G195" s="1">
        <f t="shared" si="2"/>
        <v>124.00000000000003</v>
      </c>
    </row>
    <row r="196" spans="1:13">
      <c r="A196" s="30">
        <v>43411</v>
      </c>
      <c r="B196" s="405">
        <v>16549</v>
      </c>
      <c r="C196" s="405" t="s">
        <v>25</v>
      </c>
      <c r="D196" t="s">
        <v>14</v>
      </c>
      <c r="F196" s="1">
        <v>50</v>
      </c>
      <c r="G196" s="1">
        <f t="shared" si="2"/>
        <v>74.000000000000028</v>
      </c>
    </row>
    <row r="197" spans="1:13">
      <c r="A197" s="30">
        <v>44618</v>
      </c>
      <c r="B197" s="405">
        <v>24314</v>
      </c>
      <c r="C197" s="405" t="s">
        <v>25</v>
      </c>
      <c r="D197" t="s">
        <v>15</v>
      </c>
      <c r="F197" s="1">
        <v>44</v>
      </c>
      <c r="G197" s="1">
        <f t="shared" si="2"/>
        <v>30.000000000000028</v>
      </c>
    </row>
    <row r="198" spans="1:13">
      <c r="A198" s="30">
        <v>44618</v>
      </c>
      <c r="B198" s="405">
        <v>24314</v>
      </c>
      <c r="C198" s="405" t="s">
        <v>25</v>
      </c>
      <c r="D198" t="s">
        <v>16</v>
      </c>
      <c r="F198" s="1">
        <v>5</v>
      </c>
      <c r="G198" s="1">
        <f t="shared" si="2"/>
        <v>25.000000000000028</v>
      </c>
    </row>
    <row r="199" spans="1:13">
      <c r="A199" s="30">
        <v>44817</v>
      </c>
      <c r="B199" s="405" t="s">
        <v>265</v>
      </c>
      <c r="C199" s="405" t="s">
        <v>25</v>
      </c>
      <c r="D199" s="35" t="s">
        <v>104</v>
      </c>
      <c r="F199" s="88">
        <v>25</v>
      </c>
      <c r="G199" s="1">
        <f t="shared" ref="G199:G262" si="3">+G198+E199-F199</f>
        <v>2.8421709430404007E-14</v>
      </c>
    </row>
    <row r="200" spans="1:13">
      <c r="A200" s="32">
        <v>43373</v>
      </c>
      <c r="B200" s="404" t="s">
        <v>11</v>
      </c>
      <c r="C200" s="404" t="s">
        <v>26</v>
      </c>
      <c r="D200" t="s">
        <v>13</v>
      </c>
      <c r="E200" s="1">
        <v>38.799999999999997</v>
      </c>
      <c r="G200" s="1">
        <f t="shared" si="3"/>
        <v>38.800000000000026</v>
      </c>
    </row>
    <row r="201" spans="1:13">
      <c r="B201" s="405"/>
      <c r="C201" s="405"/>
      <c r="D201" t="s">
        <v>14</v>
      </c>
      <c r="E201" s="1">
        <v>50</v>
      </c>
      <c r="G201" s="1">
        <f t="shared" si="3"/>
        <v>88.800000000000026</v>
      </c>
      <c r="J201" s="136"/>
      <c r="K201" s="136"/>
      <c r="L201" s="138"/>
      <c r="M201" s="138"/>
    </row>
    <row r="202" spans="1:13">
      <c r="B202" s="405"/>
      <c r="C202" s="405"/>
      <c r="D202" t="s">
        <v>15</v>
      </c>
      <c r="E202" s="1">
        <v>60</v>
      </c>
      <c r="G202" s="1">
        <f t="shared" si="3"/>
        <v>148.80000000000001</v>
      </c>
      <c r="J202" s="137"/>
      <c r="K202" s="136"/>
      <c r="L202" s="138"/>
      <c r="M202" s="138"/>
    </row>
    <row r="203" spans="1:13">
      <c r="B203" s="405"/>
      <c r="C203" s="405"/>
      <c r="D203" t="s">
        <v>16</v>
      </c>
      <c r="E203" s="1">
        <v>5</v>
      </c>
      <c r="G203" s="1">
        <f t="shared" si="3"/>
        <v>153.80000000000001</v>
      </c>
      <c r="J203" s="136"/>
      <c r="K203" s="136"/>
      <c r="L203" s="138"/>
      <c r="M203" s="138"/>
    </row>
    <row r="204" spans="1:13">
      <c r="B204" s="405"/>
      <c r="C204" s="405"/>
      <c r="D204" t="s">
        <v>80</v>
      </c>
      <c r="E204" s="1">
        <v>10</v>
      </c>
      <c r="G204" s="1">
        <f t="shared" si="3"/>
        <v>163.80000000000001</v>
      </c>
      <c r="J204" s="137"/>
      <c r="K204" s="136"/>
      <c r="L204" s="138"/>
      <c r="M204" s="138"/>
    </row>
    <row r="205" spans="1:13">
      <c r="A205" s="30">
        <v>43373</v>
      </c>
      <c r="B205" s="405" t="s">
        <v>10</v>
      </c>
      <c r="C205" s="405" t="s">
        <v>26</v>
      </c>
      <c r="D205" t="s">
        <v>15</v>
      </c>
      <c r="F205" s="1">
        <v>18</v>
      </c>
      <c r="G205" s="1">
        <f t="shared" si="3"/>
        <v>145.80000000000001</v>
      </c>
      <c r="J205" s="136"/>
      <c r="K205" s="136"/>
      <c r="L205" s="138"/>
      <c r="M205" s="138"/>
    </row>
    <row r="206" spans="1:13">
      <c r="A206" s="30">
        <v>43411</v>
      </c>
      <c r="B206" s="405">
        <v>16549</v>
      </c>
      <c r="C206" s="405" t="s">
        <v>26</v>
      </c>
      <c r="D206" t="s">
        <v>13</v>
      </c>
      <c r="F206" s="1">
        <v>38.799999999999997</v>
      </c>
      <c r="G206" s="1">
        <f t="shared" si="3"/>
        <v>107.00000000000001</v>
      </c>
      <c r="J206" s="136"/>
      <c r="K206" s="136"/>
      <c r="L206" s="138"/>
      <c r="M206" s="138"/>
    </row>
    <row r="207" spans="1:13">
      <c r="A207" s="30">
        <v>43411</v>
      </c>
      <c r="B207" s="405">
        <v>16549</v>
      </c>
      <c r="C207" s="405" t="s">
        <v>26</v>
      </c>
      <c r="D207" t="s">
        <v>14</v>
      </c>
      <c r="F207" s="1">
        <v>50</v>
      </c>
      <c r="G207" s="1">
        <f t="shared" si="3"/>
        <v>57.000000000000014</v>
      </c>
      <c r="J207" s="137"/>
      <c r="K207" s="136"/>
      <c r="L207" s="138"/>
      <c r="M207" s="138"/>
    </row>
    <row r="208" spans="1:13">
      <c r="A208" s="30">
        <v>44817</v>
      </c>
      <c r="B208" s="405" t="s">
        <v>265</v>
      </c>
      <c r="C208" s="405" t="s">
        <v>26</v>
      </c>
      <c r="D208" t="s">
        <v>15</v>
      </c>
      <c r="F208" s="1">
        <v>42</v>
      </c>
      <c r="G208" s="1">
        <f t="shared" si="3"/>
        <v>15.000000000000014</v>
      </c>
      <c r="J208" s="137"/>
      <c r="K208" s="136"/>
      <c r="L208" s="138"/>
      <c r="M208" s="138"/>
    </row>
    <row r="209" spans="1:13">
      <c r="A209" s="30">
        <v>44817</v>
      </c>
      <c r="B209" s="405" t="s">
        <v>265</v>
      </c>
      <c r="C209" s="405" t="s">
        <v>26</v>
      </c>
      <c r="D209" t="s">
        <v>16</v>
      </c>
      <c r="F209" s="1">
        <v>5</v>
      </c>
      <c r="G209" s="1">
        <f t="shared" si="3"/>
        <v>10.000000000000014</v>
      </c>
      <c r="J209" s="137"/>
      <c r="K209" s="136"/>
      <c r="L209" s="138"/>
      <c r="M209" s="138"/>
    </row>
    <row r="210" spans="1:13">
      <c r="A210" s="30">
        <v>44817</v>
      </c>
      <c r="B210" s="405" t="s">
        <v>265</v>
      </c>
      <c r="C210" s="405" t="s">
        <v>26</v>
      </c>
      <c r="D210" t="s">
        <v>80</v>
      </c>
      <c r="F210" s="1">
        <v>10</v>
      </c>
      <c r="G210" s="1">
        <f t="shared" si="3"/>
        <v>1.4210854715202004E-14</v>
      </c>
      <c r="J210" s="137"/>
      <c r="K210" s="136"/>
      <c r="L210" s="138"/>
      <c r="M210" s="138"/>
    </row>
    <row r="211" spans="1:13">
      <c r="A211" s="32">
        <v>43373</v>
      </c>
      <c r="B211" s="404" t="s">
        <v>11</v>
      </c>
      <c r="C211" s="404" t="s">
        <v>27</v>
      </c>
      <c r="D211" t="s">
        <v>13</v>
      </c>
      <c r="E211" s="1">
        <v>39.1</v>
      </c>
      <c r="G211" s="1">
        <f t="shared" si="3"/>
        <v>39.100000000000016</v>
      </c>
      <c r="J211" s="136"/>
      <c r="K211" s="136"/>
      <c r="L211" s="138"/>
      <c r="M211" s="138"/>
    </row>
    <row r="212" spans="1:13">
      <c r="A212" s="32"/>
      <c r="B212" s="404"/>
      <c r="C212" s="404"/>
      <c r="D212" t="s">
        <v>14</v>
      </c>
      <c r="E212" s="1">
        <v>61</v>
      </c>
      <c r="G212" s="1">
        <f t="shared" si="3"/>
        <v>100.10000000000002</v>
      </c>
      <c r="J212" s="137"/>
      <c r="K212" s="136"/>
      <c r="L212" s="138"/>
      <c r="M212" s="138"/>
    </row>
    <row r="213" spans="1:13">
      <c r="A213" s="32"/>
      <c r="B213" s="404"/>
      <c r="C213" s="404"/>
      <c r="D213" t="s">
        <v>15</v>
      </c>
      <c r="E213" s="1">
        <v>60</v>
      </c>
      <c r="G213" s="1">
        <f t="shared" si="3"/>
        <v>160.10000000000002</v>
      </c>
      <c r="J213" s="136"/>
      <c r="K213" s="136"/>
      <c r="L213" s="138"/>
      <c r="M213" s="138"/>
    </row>
    <row r="214" spans="1:13">
      <c r="A214" s="32"/>
      <c r="B214" s="404"/>
      <c r="C214" s="404"/>
      <c r="D214" t="s">
        <v>16</v>
      </c>
      <c r="E214" s="1">
        <v>5</v>
      </c>
      <c r="G214" s="1">
        <f t="shared" si="3"/>
        <v>165.10000000000002</v>
      </c>
      <c r="J214" s="137"/>
      <c r="K214" s="136"/>
      <c r="L214" s="138"/>
      <c r="M214" s="138"/>
    </row>
    <row r="215" spans="1:13">
      <c r="A215" s="30">
        <v>43404</v>
      </c>
      <c r="B215" s="405" t="s">
        <v>10</v>
      </c>
      <c r="C215" s="405" t="s">
        <v>27</v>
      </c>
      <c r="D215" t="s">
        <v>15</v>
      </c>
      <c r="F215" s="1">
        <v>24</v>
      </c>
      <c r="G215" s="1">
        <f t="shared" si="3"/>
        <v>141.10000000000002</v>
      </c>
      <c r="J215" s="136"/>
      <c r="K215" s="136"/>
      <c r="L215" s="138"/>
      <c r="M215" s="138"/>
    </row>
    <row r="216" spans="1:13">
      <c r="A216" s="30">
        <v>43482</v>
      </c>
      <c r="B216" s="405">
        <v>16965</v>
      </c>
      <c r="C216" s="405" t="s">
        <v>27</v>
      </c>
      <c r="D216" t="s">
        <v>13</v>
      </c>
      <c r="F216" s="1">
        <v>39.1</v>
      </c>
      <c r="G216" s="1">
        <f t="shared" si="3"/>
        <v>102.00000000000003</v>
      </c>
      <c r="J216" s="136"/>
      <c r="K216" s="136"/>
      <c r="L216" s="138"/>
      <c r="M216" s="138"/>
    </row>
    <row r="217" spans="1:13">
      <c r="A217" s="30">
        <v>43482</v>
      </c>
      <c r="B217" s="405">
        <v>16965</v>
      </c>
      <c r="C217" s="405" t="s">
        <v>27</v>
      </c>
      <c r="D217" t="s">
        <v>14</v>
      </c>
      <c r="F217" s="1">
        <v>61</v>
      </c>
      <c r="G217" s="1">
        <f t="shared" si="3"/>
        <v>41.000000000000028</v>
      </c>
      <c r="J217" s="137"/>
      <c r="K217" s="136"/>
      <c r="L217" s="138"/>
      <c r="M217" s="138"/>
    </row>
    <row r="218" spans="1:13">
      <c r="A218" s="30">
        <v>44817</v>
      </c>
      <c r="B218" s="405" t="s">
        <v>265</v>
      </c>
      <c r="C218" s="405" t="s">
        <v>27</v>
      </c>
      <c r="D218" t="s">
        <v>15</v>
      </c>
      <c r="F218" s="1">
        <v>36</v>
      </c>
      <c r="G218" s="1">
        <f t="shared" si="3"/>
        <v>5.0000000000000284</v>
      </c>
      <c r="J218" s="137"/>
      <c r="K218" s="136"/>
      <c r="L218" s="138"/>
      <c r="M218" s="138"/>
    </row>
    <row r="219" spans="1:13">
      <c r="A219" s="30">
        <v>44817</v>
      </c>
      <c r="B219" s="405" t="s">
        <v>265</v>
      </c>
      <c r="C219" s="405" t="s">
        <v>27</v>
      </c>
      <c r="D219" t="s">
        <v>16</v>
      </c>
      <c r="F219" s="1">
        <v>5</v>
      </c>
      <c r="G219" s="1">
        <f t="shared" si="3"/>
        <v>2.8421709430404007E-14</v>
      </c>
      <c r="J219" s="137"/>
      <c r="K219" s="136"/>
      <c r="L219" s="138"/>
      <c r="M219" s="138"/>
    </row>
    <row r="220" spans="1:13">
      <c r="A220" s="32">
        <v>43434</v>
      </c>
      <c r="B220" s="404" t="s">
        <v>11</v>
      </c>
      <c r="C220" s="404" t="s">
        <v>28</v>
      </c>
      <c r="D220" t="s">
        <v>13</v>
      </c>
      <c r="E220" s="1">
        <v>40.200000000000003</v>
      </c>
      <c r="G220" s="1">
        <f t="shared" si="3"/>
        <v>40.200000000000031</v>
      </c>
    </row>
    <row r="221" spans="1:13">
      <c r="A221" s="32"/>
      <c r="B221" s="404"/>
      <c r="C221" s="404"/>
      <c r="D221" t="s">
        <v>14</v>
      </c>
      <c r="E221" s="1">
        <v>61</v>
      </c>
      <c r="G221" s="1">
        <f t="shared" si="3"/>
        <v>101.20000000000003</v>
      </c>
    </row>
    <row r="222" spans="1:13">
      <c r="A222" s="32"/>
      <c r="B222" s="404"/>
      <c r="C222" s="404"/>
      <c r="D222" t="s">
        <v>15</v>
      </c>
      <c r="E222" s="1">
        <v>60</v>
      </c>
      <c r="G222" s="1">
        <f t="shared" si="3"/>
        <v>161.20000000000005</v>
      </c>
    </row>
    <row r="223" spans="1:13">
      <c r="A223" s="32"/>
      <c r="B223" s="404"/>
      <c r="C223" s="404"/>
      <c r="D223" t="s">
        <v>16</v>
      </c>
      <c r="E223" s="1">
        <v>5</v>
      </c>
      <c r="G223" s="1">
        <f t="shared" si="3"/>
        <v>166.20000000000005</v>
      </c>
    </row>
    <row r="224" spans="1:13">
      <c r="A224" s="30">
        <v>43434</v>
      </c>
      <c r="B224" s="405" t="s">
        <v>10</v>
      </c>
      <c r="C224" s="405" t="s">
        <v>28</v>
      </c>
      <c r="D224" t="s">
        <v>15</v>
      </c>
      <c r="F224" s="1">
        <v>24</v>
      </c>
      <c r="G224" s="1">
        <f t="shared" si="3"/>
        <v>142.20000000000005</v>
      </c>
    </row>
    <row r="225" spans="1:13">
      <c r="A225" s="30">
        <v>43482</v>
      </c>
      <c r="B225" s="405">
        <v>16965</v>
      </c>
      <c r="C225" s="405" t="s">
        <v>28</v>
      </c>
      <c r="D225" t="s">
        <v>13</v>
      </c>
      <c r="F225" s="1">
        <v>40.200000000000003</v>
      </c>
      <c r="G225" s="1">
        <f t="shared" si="3"/>
        <v>102.00000000000004</v>
      </c>
    </row>
    <row r="226" spans="1:13">
      <c r="A226" s="30">
        <v>43482</v>
      </c>
      <c r="B226" s="405">
        <v>16965</v>
      </c>
      <c r="C226" s="405" t="s">
        <v>28</v>
      </c>
      <c r="D226" t="s">
        <v>14</v>
      </c>
      <c r="F226" s="1">
        <v>61</v>
      </c>
      <c r="G226" s="1">
        <f t="shared" si="3"/>
        <v>41.000000000000043</v>
      </c>
    </row>
    <row r="227" spans="1:13">
      <c r="A227" s="30">
        <v>44817</v>
      </c>
      <c r="B227" s="405" t="s">
        <v>265</v>
      </c>
      <c r="C227" s="405" t="s">
        <v>28</v>
      </c>
      <c r="D227" t="s">
        <v>15</v>
      </c>
      <c r="F227" s="1">
        <v>36</v>
      </c>
      <c r="G227" s="1">
        <f t="shared" si="3"/>
        <v>5.0000000000000426</v>
      </c>
    </row>
    <row r="228" spans="1:13">
      <c r="A228" s="30">
        <v>44817</v>
      </c>
      <c r="B228" s="405" t="s">
        <v>265</v>
      </c>
      <c r="C228" s="405" t="s">
        <v>28</v>
      </c>
      <c r="D228" t="s">
        <v>16</v>
      </c>
      <c r="F228" s="1">
        <v>5</v>
      </c>
      <c r="G228" s="1">
        <f t="shared" si="3"/>
        <v>4.2632564145606011E-14</v>
      </c>
    </row>
    <row r="229" spans="1:13">
      <c r="A229" s="32">
        <v>43465</v>
      </c>
      <c r="B229" s="404" t="s">
        <v>11</v>
      </c>
      <c r="C229" s="404" t="s">
        <v>29</v>
      </c>
      <c r="D229" t="s">
        <v>13</v>
      </c>
      <c r="E229" s="1">
        <v>42.9</v>
      </c>
      <c r="G229" s="1">
        <f t="shared" si="3"/>
        <v>42.900000000000041</v>
      </c>
    </row>
    <row r="230" spans="1:13">
      <c r="A230" s="32"/>
      <c r="B230" s="404"/>
      <c r="C230" s="404"/>
      <c r="D230" t="s">
        <v>14</v>
      </c>
      <c r="E230" s="1">
        <v>61</v>
      </c>
      <c r="G230" s="1">
        <f t="shared" si="3"/>
        <v>103.90000000000003</v>
      </c>
    </row>
    <row r="231" spans="1:13">
      <c r="A231" s="32"/>
      <c r="B231" s="404"/>
      <c r="C231" s="404"/>
      <c r="D231" t="s">
        <v>15</v>
      </c>
      <c r="E231" s="1">
        <v>60</v>
      </c>
      <c r="G231" s="1">
        <f t="shared" si="3"/>
        <v>163.90000000000003</v>
      </c>
    </row>
    <row r="232" spans="1:13">
      <c r="A232" s="32"/>
      <c r="B232" s="404"/>
      <c r="C232" s="404"/>
      <c r="D232" t="s">
        <v>16</v>
      </c>
      <c r="E232" s="1">
        <v>5</v>
      </c>
      <c r="G232" s="1">
        <f t="shared" si="3"/>
        <v>168.90000000000003</v>
      </c>
      <c r="J232" s="137"/>
      <c r="K232" s="136"/>
      <c r="L232" s="138"/>
      <c r="M232" s="138"/>
    </row>
    <row r="233" spans="1:13">
      <c r="A233" s="30">
        <v>43465</v>
      </c>
      <c r="B233" s="405" t="s">
        <v>10</v>
      </c>
      <c r="C233" s="405" t="s">
        <v>29</v>
      </c>
      <c r="D233" t="s">
        <v>15</v>
      </c>
      <c r="F233" s="1">
        <v>18</v>
      </c>
      <c r="G233" s="1">
        <f t="shared" si="3"/>
        <v>150.90000000000003</v>
      </c>
      <c r="J233" s="137"/>
      <c r="K233" s="136"/>
      <c r="L233" s="138"/>
      <c r="M233" s="138"/>
    </row>
    <row r="234" spans="1:13">
      <c r="A234" s="30">
        <v>43531</v>
      </c>
      <c r="B234" s="405">
        <v>17319</v>
      </c>
      <c r="C234" s="405" t="s">
        <v>29</v>
      </c>
      <c r="D234" t="s">
        <v>13</v>
      </c>
      <c r="F234" s="1">
        <v>42.9</v>
      </c>
      <c r="G234" s="1">
        <f t="shared" si="3"/>
        <v>108.00000000000003</v>
      </c>
      <c r="J234" s="137"/>
      <c r="K234" s="136"/>
      <c r="L234" s="138"/>
      <c r="M234" s="138"/>
    </row>
    <row r="235" spans="1:13">
      <c r="A235" s="30">
        <v>43531</v>
      </c>
      <c r="B235" s="405">
        <v>17319</v>
      </c>
      <c r="C235" s="405" t="s">
        <v>29</v>
      </c>
      <c r="D235" t="s">
        <v>14</v>
      </c>
      <c r="F235" s="1">
        <v>61</v>
      </c>
      <c r="G235" s="1">
        <f t="shared" si="3"/>
        <v>47.000000000000028</v>
      </c>
      <c r="H235" s="13"/>
      <c r="J235" s="137"/>
      <c r="K235" s="136"/>
      <c r="L235" s="138"/>
      <c r="M235" s="138"/>
    </row>
    <row r="236" spans="1:13">
      <c r="A236" s="30">
        <v>44817</v>
      </c>
      <c r="B236" s="405" t="s">
        <v>265</v>
      </c>
      <c r="C236" s="405" t="s">
        <v>29</v>
      </c>
      <c r="D236" t="s">
        <v>15</v>
      </c>
      <c r="F236" s="1">
        <v>42</v>
      </c>
      <c r="G236" s="1">
        <f t="shared" si="3"/>
        <v>5.0000000000000284</v>
      </c>
      <c r="H236" s="13"/>
      <c r="J236" s="137"/>
      <c r="K236" s="136"/>
      <c r="L236" s="138"/>
      <c r="M236" s="138"/>
    </row>
    <row r="237" spans="1:13">
      <c r="A237" s="30">
        <v>44817</v>
      </c>
      <c r="B237" s="405" t="s">
        <v>265</v>
      </c>
      <c r="C237" s="405" t="s">
        <v>29</v>
      </c>
      <c r="D237" t="s">
        <v>16</v>
      </c>
      <c r="F237" s="1">
        <v>5</v>
      </c>
      <c r="G237" s="1">
        <f t="shared" si="3"/>
        <v>2.8421709430404007E-14</v>
      </c>
      <c r="H237" s="13"/>
      <c r="J237" s="137"/>
      <c r="K237" s="136"/>
      <c r="L237" s="138"/>
      <c r="M237" s="138"/>
    </row>
    <row r="238" spans="1:13">
      <c r="A238" s="32">
        <v>43496</v>
      </c>
      <c r="B238" s="404" t="s">
        <v>11</v>
      </c>
      <c r="C238" s="404" t="s">
        <v>12</v>
      </c>
      <c r="D238" t="s">
        <v>13</v>
      </c>
      <c r="E238" s="1">
        <v>44.7</v>
      </c>
      <c r="G238" s="1">
        <f t="shared" si="3"/>
        <v>44.700000000000031</v>
      </c>
      <c r="J238" s="136"/>
      <c r="K238" s="136"/>
      <c r="L238" s="138"/>
      <c r="M238" s="136"/>
    </row>
    <row r="239" spans="1:13">
      <c r="A239" s="32"/>
      <c r="B239" s="404"/>
      <c r="C239" s="404"/>
      <c r="D239" t="s">
        <v>14</v>
      </c>
      <c r="E239" s="1">
        <v>61</v>
      </c>
      <c r="G239" s="1">
        <f t="shared" si="3"/>
        <v>105.70000000000003</v>
      </c>
      <c r="J239" s="136"/>
      <c r="K239" s="136"/>
      <c r="L239" s="138"/>
      <c r="M239" s="136"/>
    </row>
    <row r="240" spans="1:13">
      <c r="A240" s="32"/>
      <c r="B240" s="404"/>
      <c r="C240" s="404"/>
      <c r="D240" t="s">
        <v>15</v>
      </c>
      <c r="E240" s="1">
        <v>60</v>
      </c>
      <c r="G240" s="1">
        <f t="shared" si="3"/>
        <v>165.70000000000005</v>
      </c>
      <c r="J240" s="136"/>
      <c r="K240" s="136"/>
      <c r="L240" s="138"/>
      <c r="M240" s="136"/>
    </row>
    <row r="241" spans="1:9">
      <c r="A241" s="32"/>
      <c r="B241" s="404"/>
      <c r="C241" s="404"/>
      <c r="D241" t="s">
        <v>16</v>
      </c>
      <c r="E241" s="1">
        <v>5</v>
      </c>
      <c r="G241" s="1">
        <f t="shared" si="3"/>
        <v>170.70000000000005</v>
      </c>
      <c r="I241">
        <v>2018</v>
      </c>
    </row>
    <row r="242" spans="1:9">
      <c r="A242" s="30">
        <v>43496</v>
      </c>
      <c r="B242" s="405" t="s">
        <v>10</v>
      </c>
      <c r="C242" s="405" t="s">
        <v>12</v>
      </c>
      <c r="D242" t="s">
        <v>15</v>
      </c>
      <c r="F242" s="1">
        <v>18</v>
      </c>
      <c r="G242" s="1">
        <f t="shared" si="3"/>
        <v>152.70000000000005</v>
      </c>
    </row>
    <row r="243" spans="1:9">
      <c r="A243" s="30">
        <v>43551</v>
      </c>
      <c r="B243" s="405">
        <v>17467</v>
      </c>
      <c r="C243" s="405" t="s">
        <v>12</v>
      </c>
      <c r="D243" t="s">
        <v>13</v>
      </c>
      <c r="F243" s="1">
        <v>44.7</v>
      </c>
      <c r="G243" s="1">
        <f t="shared" si="3"/>
        <v>108.00000000000004</v>
      </c>
    </row>
    <row r="244" spans="1:9">
      <c r="A244" s="30">
        <v>43551</v>
      </c>
      <c r="B244" s="405">
        <v>17467</v>
      </c>
      <c r="C244" s="405" t="s">
        <v>12</v>
      </c>
      <c r="D244" t="s">
        <v>14</v>
      </c>
      <c r="F244" s="1">
        <v>61</v>
      </c>
      <c r="G244" s="1">
        <f t="shared" si="3"/>
        <v>47.000000000000043</v>
      </c>
    </row>
    <row r="245" spans="1:9">
      <c r="A245" s="30">
        <v>44817</v>
      </c>
      <c r="B245" s="405" t="s">
        <v>265</v>
      </c>
      <c r="C245" s="405" t="s">
        <v>12</v>
      </c>
      <c r="D245" t="s">
        <v>15</v>
      </c>
      <c r="F245" s="1">
        <v>42</v>
      </c>
      <c r="G245" s="1">
        <f t="shared" si="3"/>
        <v>5.0000000000000426</v>
      </c>
    </row>
    <row r="246" spans="1:9">
      <c r="A246" s="30">
        <v>44817</v>
      </c>
      <c r="B246" s="405" t="s">
        <v>265</v>
      </c>
      <c r="C246" s="405" t="s">
        <v>12</v>
      </c>
      <c r="D246" t="s">
        <v>16</v>
      </c>
      <c r="F246" s="1">
        <v>5</v>
      </c>
      <c r="G246" s="1">
        <f t="shared" si="3"/>
        <v>4.2632564145606011E-14</v>
      </c>
    </row>
    <row r="247" spans="1:9">
      <c r="A247" s="32">
        <v>43524</v>
      </c>
      <c r="B247" s="404" t="s">
        <v>11</v>
      </c>
      <c r="C247" s="404" t="s">
        <v>19</v>
      </c>
      <c r="D247" t="s">
        <v>13</v>
      </c>
      <c r="E247" s="1">
        <v>47.3</v>
      </c>
      <c r="G247" s="1">
        <f t="shared" si="3"/>
        <v>47.30000000000004</v>
      </c>
    </row>
    <row r="248" spans="1:9">
      <c r="A248" s="32"/>
      <c r="B248" s="404"/>
      <c r="C248" s="404"/>
      <c r="D248" t="s">
        <v>14</v>
      </c>
      <c r="E248" s="1">
        <v>74.599999999999994</v>
      </c>
      <c r="G248" s="1">
        <f t="shared" si="3"/>
        <v>121.90000000000003</v>
      </c>
    </row>
    <row r="249" spans="1:9">
      <c r="A249" s="32"/>
      <c r="B249" s="404"/>
      <c r="C249" s="404"/>
      <c r="D249" t="s">
        <v>15</v>
      </c>
      <c r="E249" s="1">
        <v>56</v>
      </c>
      <c r="G249" s="1">
        <f t="shared" si="3"/>
        <v>177.90000000000003</v>
      </c>
    </row>
    <row r="250" spans="1:9">
      <c r="B250" s="405"/>
      <c r="C250" s="405"/>
      <c r="D250" t="s">
        <v>16</v>
      </c>
      <c r="E250" s="1">
        <v>5</v>
      </c>
      <c r="G250" s="1">
        <f t="shared" si="3"/>
        <v>182.90000000000003</v>
      </c>
    </row>
    <row r="251" spans="1:9">
      <c r="A251" s="30">
        <v>43524</v>
      </c>
      <c r="B251" s="405" t="s">
        <v>10</v>
      </c>
      <c r="C251" s="405" t="s">
        <v>19</v>
      </c>
      <c r="D251" t="s">
        <v>15</v>
      </c>
      <c r="F251" s="1">
        <v>16</v>
      </c>
      <c r="G251" s="1">
        <f t="shared" si="3"/>
        <v>166.90000000000003</v>
      </c>
    </row>
    <row r="252" spans="1:9">
      <c r="A252" s="30">
        <v>43552</v>
      </c>
      <c r="B252" s="405">
        <v>175174</v>
      </c>
      <c r="C252" s="405" t="s">
        <v>19</v>
      </c>
      <c r="D252" t="s">
        <v>13</v>
      </c>
      <c r="F252" s="1">
        <v>47.3</v>
      </c>
      <c r="G252" s="1">
        <f t="shared" si="3"/>
        <v>119.60000000000004</v>
      </c>
    </row>
    <row r="253" spans="1:9">
      <c r="A253" s="30">
        <v>43602</v>
      </c>
      <c r="B253" s="405">
        <v>17848</v>
      </c>
      <c r="C253" s="405" t="s">
        <v>19</v>
      </c>
      <c r="D253" t="s">
        <v>14</v>
      </c>
      <c r="F253" s="1">
        <v>74.599999999999994</v>
      </c>
      <c r="G253" s="1">
        <f t="shared" si="3"/>
        <v>45.000000000000043</v>
      </c>
    </row>
    <row r="254" spans="1:9">
      <c r="A254" s="30">
        <v>44817</v>
      </c>
      <c r="B254" s="405" t="s">
        <v>266</v>
      </c>
      <c r="C254" s="405" t="s">
        <v>19</v>
      </c>
      <c r="D254" t="s">
        <v>15</v>
      </c>
      <c r="F254" s="1">
        <v>40</v>
      </c>
      <c r="G254" s="1">
        <f t="shared" si="3"/>
        <v>5.0000000000000426</v>
      </c>
    </row>
    <row r="255" spans="1:9">
      <c r="A255" s="30">
        <v>44817</v>
      </c>
      <c r="B255" s="405" t="s">
        <v>266</v>
      </c>
      <c r="C255" s="405" t="s">
        <v>19</v>
      </c>
      <c r="D255" t="s">
        <v>16</v>
      </c>
      <c r="F255" s="1">
        <v>5</v>
      </c>
      <c r="G255" s="1">
        <f t="shared" si="3"/>
        <v>4.2632564145606011E-14</v>
      </c>
    </row>
    <row r="256" spans="1:9">
      <c r="A256" s="32">
        <v>43555</v>
      </c>
      <c r="B256" s="404" t="s">
        <v>11</v>
      </c>
      <c r="C256" s="404" t="s">
        <v>20</v>
      </c>
      <c r="D256" t="s">
        <v>13</v>
      </c>
      <c r="E256" s="1">
        <v>43.9</v>
      </c>
      <c r="G256" s="1">
        <f t="shared" si="3"/>
        <v>43.900000000000041</v>
      </c>
    </row>
    <row r="257" spans="1:7">
      <c r="A257" s="32"/>
      <c r="B257" s="404"/>
      <c r="C257" s="404"/>
      <c r="D257" t="s">
        <v>14</v>
      </c>
      <c r="E257" s="1">
        <v>59.3</v>
      </c>
      <c r="G257" s="1">
        <f t="shared" si="3"/>
        <v>103.20000000000005</v>
      </c>
    </row>
    <row r="258" spans="1:7">
      <c r="A258" s="32"/>
      <c r="B258" s="404"/>
      <c r="C258" s="404"/>
      <c r="D258" t="s">
        <v>15</v>
      </c>
      <c r="E258" s="1">
        <v>60</v>
      </c>
      <c r="G258" s="1">
        <f t="shared" si="3"/>
        <v>163.20000000000005</v>
      </c>
    </row>
    <row r="259" spans="1:7">
      <c r="B259" s="405"/>
      <c r="C259" s="405"/>
      <c r="D259" t="s">
        <v>16</v>
      </c>
      <c r="E259" s="1">
        <v>5</v>
      </c>
      <c r="G259" s="1">
        <f t="shared" si="3"/>
        <v>168.20000000000005</v>
      </c>
    </row>
    <row r="260" spans="1:7">
      <c r="A260" s="30">
        <v>43555</v>
      </c>
      <c r="B260" s="405" t="s">
        <v>10</v>
      </c>
      <c r="C260" s="405" t="s">
        <v>20</v>
      </c>
      <c r="D260" t="s">
        <v>15</v>
      </c>
      <c r="F260" s="1">
        <v>32</v>
      </c>
      <c r="G260" s="1">
        <f t="shared" si="3"/>
        <v>136.20000000000005</v>
      </c>
    </row>
    <row r="261" spans="1:7">
      <c r="A261" s="30">
        <v>43602</v>
      </c>
      <c r="B261" s="405">
        <v>17848</v>
      </c>
      <c r="C261" s="405" t="s">
        <v>20</v>
      </c>
      <c r="D261" t="s">
        <v>13</v>
      </c>
      <c r="F261" s="1">
        <v>43.9</v>
      </c>
      <c r="G261" s="1">
        <f t="shared" si="3"/>
        <v>92.30000000000004</v>
      </c>
    </row>
    <row r="262" spans="1:7">
      <c r="A262" s="30">
        <v>43602</v>
      </c>
      <c r="B262" s="405">
        <v>17848</v>
      </c>
      <c r="C262" s="405" t="s">
        <v>20</v>
      </c>
      <c r="D262" t="s">
        <v>14</v>
      </c>
      <c r="F262" s="1">
        <v>59.3</v>
      </c>
      <c r="G262" s="1">
        <f t="shared" si="3"/>
        <v>33.000000000000043</v>
      </c>
    </row>
    <row r="263" spans="1:7">
      <c r="A263" s="30">
        <v>44817</v>
      </c>
      <c r="B263" s="405" t="s">
        <v>266</v>
      </c>
      <c r="C263" s="405" t="s">
        <v>20</v>
      </c>
      <c r="D263" t="s">
        <v>15</v>
      </c>
      <c r="F263" s="1">
        <v>28</v>
      </c>
      <c r="G263" s="1">
        <f t="shared" ref="G263:G326" si="4">+G262+E263-F263</f>
        <v>5.0000000000000426</v>
      </c>
    </row>
    <row r="264" spans="1:7">
      <c r="A264" s="30">
        <v>44817</v>
      </c>
      <c r="B264" s="405" t="s">
        <v>266</v>
      </c>
      <c r="C264" s="405" t="s">
        <v>20</v>
      </c>
      <c r="D264" t="s">
        <v>16</v>
      </c>
      <c r="F264" s="1">
        <v>5</v>
      </c>
      <c r="G264" s="1">
        <f t="shared" si="4"/>
        <v>4.2632564145606011E-14</v>
      </c>
    </row>
    <row r="265" spans="1:7">
      <c r="A265" s="32">
        <v>43585</v>
      </c>
      <c r="B265" s="404" t="s">
        <v>11</v>
      </c>
      <c r="C265" s="404" t="s">
        <v>21</v>
      </c>
      <c r="D265" t="s">
        <v>13</v>
      </c>
      <c r="E265" s="1">
        <v>44.4</v>
      </c>
      <c r="G265" s="1">
        <f t="shared" si="4"/>
        <v>44.400000000000041</v>
      </c>
    </row>
    <row r="266" spans="1:7">
      <c r="A266" s="32"/>
      <c r="B266" s="404"/>
      <c r="C266" s="404"/>
      <c r="D266" t="s">
        <v>14</v>
      </c>
      <c r="E266" s="1">
        <v>54.1</v>
      </c>
      <c r="G266" s="1">
        <f t="shared" si="4"/>
        <v>98.500000000000043</v>
      </c>
    </row>
    <row r="267" spans="1:7">
      <c r="A267" s="32"/>
      <c r="B267" s="404"/>
      <c r="C267" s="404"/>
      <c r="D267" t="s">
        <v>15</v>
      </c>
      <c r="E267" s="1">
        <v>60</v>
      </c>
      <c r="G267" s="1">
        <f t="shared" si="4"/>
        <v>158.50000000000006</v>
      </c>
    </row>
    <row r="268" spans="1:7">
      <c r="B268" s="405"/>
      <c r="C268" s="405"/>
      <c r="D268" t="s">
        <v>16</v>
      </c>
      <c r="E268" s="1">
        <v>5</v>
      </c>
      <c r="G268" s="1">
        <f t="shared" si="4"/>
        <v>163.50000000000006</v>
      </c>
    </row>
    <row r="269" spans="1:7">
      <c r="A269" s="30">
        <v>43585</v>
      </c>
      <c r="B269" s="405" t="s">
        <v>10</v>
      </c>
      <c r="C269" s="405" t="s">
        <v>21</v>
      </c>
      <c r="D269" t="s">
        <v>15</v>
      </c>
      <c r="F269" s="1">
        <v>22</v>
      </c>
      <c r="G269" s="1">
        <f t="shared" si="4"/>
        <v>141.50000000000006</v>
      </c>
    </row>
    <row r="270" spans="1:7">
      <c r="A270" s="30">
        <v>43656</v>
      </c>
      <c r="B270" s="405">
        <v>18213</v>
      </c>
      <c r="C270" s="405" t="s">
        <v>21</v>
      </c>
      <c r="D270" t="s">
        <v>13</v>
      </c>
      <c r="F270" s="1">
        <v>44.4</v>
      </c>
      <c r="G270" s="1">
        <f t="shared" si="4"/>
        <v>97.100000000000051</v>
      </c>
    </row>
    <row r="271" spans="1:7">
      <c r="A271" s="30">
        <v>43656</v>
      </c>
      <c r="B271" s="405">
        <v>18213</v>
      </c>
      <c r="C271" s="405" t="s">
        <v>21</v>
      </c>
      <c r="D271" t="s">
        <v>14</v>
      </c>
      <c r="F271" s="1">
        <v>54.1</v>
      </c>
      <c r="G271" s="1">
        <f t="shared" si="4"/>
        <v>43.00000000000005</v>
      </c>
    </row>
    <row r="272" spans="1:7">
      <c r="A272" s="30">
        <v>44817</v>
      </c>
      <c r="B272" s="405" t="s">
        <v>266</v>
      </c>
      <c r="C272" s="405" t="s">
        <v>21</v>
      </c>
      <c r="D272" t="s">
        <v>15</v>
      </c>
      <c r="F272" s="1">
        <v>38</v>
      </c>
      <c r="G272" s="1">
        <f t="shared" si="4"/>
        <v>5.0000000000000497</v>
      </c>
    </row>
    <row r="273" spans="1:7">
      <c r="A273" s="30">
        <v>44817</v>
      </c>
      <c r="B273" s="405" t="s">
        <v>266</v>
      </c>
      <c r="C273" s="405" t="s">
        <v>21</v>
      </c>
      <c r="D273" t="s">
        <v>16</v>
      </c>
      <c r="F273" s="1">
        <v>5</v>
      </c>
      <c r="G273" s="1">
        <f t="shared" si="4"/>
        <v>4.9737991503207013E-14</v>
      </c>
    </row>
    <row r="274" spans="1:7">
      <c r="A274" s="32">
        <v>43616</v>
      </c>
      <c r="B274" s="404" t="s">
        <v>11</v>
      </c>
      <c r="C274" s="404" t="s">
        <v>22</v>
      </c>
      <c r="D274" t="s">
        <v>13</v>
      </c>
      <c r="E274" s="1">
        <v>33.700000000000003</v>
      </c>
      <c r="G274" s="1">
        <f t="shared" si="4"/>
        <v>33.700000000000053</v>
      </c>
    </row>
    <row r="275" spans="1:7">
      <c r="A275" s="32"/>
      <c r="B275" s="404"/>
      <c r="C275" s="404"/>
      <c r="D275" t="s">
        <v>14</v>
      </c>
      <c r="E275" s="1">
        <v>62.7</v>
      </c>
      <c r="G275" s="1">
        <f t="shared" si="4"/>
        <v>96.400000000000063</v>
      </c>
    </row>
    <row r="276" spans="1:7">
      <c r="A276" s="32"/>
      <c r="B276" s="404"/>
      <c r="C276" s="404"/>
      <c r="D276" t="s">
        <v>15</v>
      </c>
      <c r="E276" s="1">
        <v>60</v>
      </c>
      <c r="G276" s="1">
        <f t="shared" si="4"/>
        <v>156.40000000000006</v>
      </c>
    </row>
    <row r="277" spans="1:7">
      <c r="B277" s="405"/>
      <c r="C277" s="405"/>
      <c r="D277" t="s">
        <v>16</v>
      </c>
      <c r="E277" s="1">
        <v>5</v>
      </c>
      <c r="G277" s="1">
        <f t="shared" si="4"/>
        <v>161.40000000000006</v>
      </c>
    </row>
    <row r="278" spans="1:7" ht="15.75" customHeight="1">
      <c r="B278" s="405"/>
      <c r="C278" s="405"/>
      <c r="D278" t="s">
        <v>153</v>
      </c>
      <c r="E278" s="1">
        <v>10</v>
      </c>
      <c r="G278" s="1">
        <f t="shared" si="4"/>
        <v>171.40000000000006</v>
      </c>
    </row>
    <row r="279" spans="1:7" ht="15.75" customHeight="1">
      <c r="A279" s="30">
        <v>43616</v>
      </c>
      <c r="B279" s="405" t="s">
        <v>10</v>
      </c>
      <c r="C279" s="405" t="s">
        <v>22</v>
      </c>
      <c r="D279" t="s">
        <v>15</v>
      </c>
      <c r="F279" s="1">
        <v>16</v>
      </c>
      <c r="G279" s="1">
        <f t="shared" si="4"/>
        <v>155.40000000000006</v>
      </c>
    </row>
    <row r="280" spans="1:7" ht="15.75" customHeight="1">
      <c r="A280" s="30">
        <v>43656</v>
      </c>
      <c r="B280" s="405">
        <v>18213</v>
      </c>
      <c r="C280" s="405" t="s">
        <v>22</v>
      </c>
      <c r="D280" t="s">
        <v>13</v>
      </c>
      <c r="F280" s="1">
        <v>33.700000000000003</v>
      </c>
      <c r="G280" s="1">
        <f t="shared" si="4"/>
        <v>121.70000000000006</v>
      </c>
    </row>
    <row r="281" spans="1:7" ht="15.75" customHeight="1">
      <c r="A281" s="30">
        <v>43656</v>
      </c>
      <c r="B281" s="405">
        <v>18213</v>
      </c>
      <c r="C281" s="405" t="s">
        <v>22</v>
      </c>
      <c r="D281" t="s">
        <v>14</v>
      </c>
      <c r="F281" s="1">
        <v>62.7</v>
      </c>
      <c r="G281" s="1">
        <f t="shared" si="4"/>
        <v>59.000000000000057</v>
      </c>
    </row>
    <row r="282" spans="1:7" ht="15.75" customHeight="1">
      <c r="A282" s="30">
        <v>44817</v>
      </c>
      <c r="B282" s="405" t="s">
        <v>266</v>
      </c>
      <c r="C282" s="405" t="s">
        <v>22</v>
      </c>
      <c r="D282" t="s">
        <v>15</v>
      </c>
      <c r="F282" s="1">
        <v>21</v>
      </c>
      <c r="G282" s="1">
        <f t="shared" si="4"/>
        <v>38.000000000000057</v>
      </c>
    </row>
    <row r="283" spans="1:7" ht="15.75" customHeight="1">
      <c r="A283" s="30">
        <v>44863</v>
      </c>
      <c r="B283" s="405" t="s">
        <v>267</v>
      </c>
      <c r="C283" s="405" t="s">
        <v>22</v>
      </c>
      <c r="D283" t="s">
        <v>15</v>
      </c>
      <c r="F283" s="1">
        <v>23</v>
      </c>
      <c r="G283" s="1">
        <f t="shared" si="4"/>
        <v>15.000000000000057</v>
      </c>
    </row>
    <row r="284" spans="1:7" ht="15.75" customHeight="1">
      <c r="A284" s="30">
        <v>44863</v>
      </c>
      <c r="B284" s="405" t="s">
        <v>267</v>
      </c>
      <c r="C284" s="405" t="s">
        <v>22</v>
      </c>
      <c r="D284" t="s">
        <v>16</v>
      </c>
      <c r="F284" s="1">
        <v>5</v>
      </c>
      <c r="G284" s="1">
        <f t="shared" si="4"/>
        <v>10.000000000000057</v>
      </c>
    </row>
    <row r="285" spans="1:7" ht="15.75" customHeight="1">
      <c r="A285" s="30">
        <v>44863</v>
      </c>
      <c r="B285" s="405" t="s">
        <v>267</v>
      </c>
      <c r="C285" s="405" t="s">
        <v>22</v>
      </c>
      <c r="D285" t="s">
        <v>153</v>
      </c>
      <c r="F285" s="1">
        <v>10</v>
      </c>
      <c r="G285" s="1">
        <f t="shared" si="4"/>
        <v>5.6843418860808015E-14</v>
      </c>
    </row>
    <row r="286" spans="1:7" ht="15.75" customHeight="1">
      <c r="A286" s="32">
        <v>43646</v>
      </c>
      <c r="B286" s="404" t="s">
        <v>11</v>
      </c>
      <c r="C286" s="404" t="s">
        <v>23</v>
      </c>
      <c r="D286" t="s">
        <v>13</v>
      </c>
      <c r="E286" s="1">
        <v>21.7</v>
      </c>
      <c r="G286" s="1">
        <f t="shared" si="4"/>
        <v>21.700000000000056</v>
      </c>
    </row>
    <row r="287" spans="1:7" ht="15.75" customHeight="1">
      <c r="A287" s="32"/>
      <c r="B287" s="404"/>
      <c r="C287" s="404"/>
      <c r="D287" t="s">
        <v>14</v>
      </c>
      <c r="E287" s="1">
        <v>60</v>
      </c>
      <c r="G287" s="1">
        <f t="shared" si="4"/>
        <v>81.70000000000006</v>
      </c>
    </row>
    <row r="288" spans="1:7" ht="15.75" customHeight="1">
      <c r="A288" s="32"/>
      <c r="B288" s="404"/>
      <c r="C288" s="404"/>
      <c r="D288" t="s">
        <v>15</v>
      </c>
      <c r="E288" s="1">
        <v>60</v>
      </c>
      <c r="G288" s="1">
        <f t="shared" si="4"/>
        <v>141.70000000000005</v>
      </c>
    </row>
    <row r="289" spans="1:12" ht="15.75" customHeight="1">
      <c r="B289" s="405"/>
      <c r="C289" s="405"/>
      <c r="D289" t="s">
        <v>16</v>
      </c>
      <c r="E289" s="1">
        <v>5</v>
      </c>
      <c r="G289" s="1">
        <f t="shared" si="4"/>
        <v>146.70000000000005</v>
      </c>
    </row>
    <row r="290" spans="1:12" ht="15.75" customHeight="1">
      <c r="A290" s="30">
        <v>43646</v>
      </c>
      <c r="B290" s="405" t="s">
        <v>10</v>
      </c>
      <c r="C290" s="405" t="s">
        <v>23</v>
      </c>
      <c r="D290" t="s">
        <v>15</v>
      </c>
      <c r="F290" s="1">
        <v>24</v>
      </c>
      <c r="G290" s="1">
        <f t="shared" si="4"/>
        <v>122.70000000000005</v>
      </c>
    </row>
    <row r="291" spans="1:12" ht="15.75" customHeight="1">
      <c r="A291" s="30">
        <v>43721</v>
      </c>
      <c r="B291" s="405">
        <v>18664</v>
      </c>
      <c r="C291" s="405" t="s">
        <v>23</v>
      </c>
      <c r="D291" t="s">
        <v>13</v>
      </c>
      <c r="F291" s="1">
        <v>21.7</v>
      </c>
      <c r="G291" s="1">
        <f t="shared" si="4"/>
        <v>101.00000000000004</v>
      </c>
    </row>
    <row r="292" spans="1:12" ht="15.75" customHeight="1">
      <c r="A292" s="30">
        <v>43721</v>
      </c>
      <c r="B292" s="405">
        <v>18664</v>
      </c>
      <c r="C292" s="405" t="s">
        <v>23</v>
      </c>
      <c r="D292" t="s">
        <v>14</v>
      </c>
      <c r="F292" s="1">
        <v>60</v>
      </c>
      <c r="G292" s="1">
        <f t="shared" si="4"/>
        <v>41.000000000000043</v>
      </c>
    </row>
    <row r="293" spans="1:12" ht="15.75" customHeight="1">
      <c r="A293" s="30">
        <v>44863</v>
      </c>
      <c r="B293" s="405" t="s">
        <v>267</v>
      </c>
      <c r="C293" s="405" t="s">
        <v>23</v>
      </c>
      <c r="D293" t="s">
        <v>15</v>
      </c>
      <c r="F293" s="1">
        <v>36</v>
      </c>
      <c r="G293" s="1">
        <f t="shared" si="4"/>
        <v>5.0000000000000426</v>
      </c>
    </row>
    <row r="294" spans="1:12" ht="15.75" customHeight="1">
      <c r="A294" s="30">
        <v>44863</v>
      </c>
      <c r="B294" s="405" t="s">
        <v>267</v>
      </c>
      <c r="C294" s="405" t="s">
        <v>23</v>
      </c>
      <c r="D294" t="s">
        <v>16</v>
      </c>
      <c r="F294" s="1">
        <v>5</v>
      </c>
      <c r="G294" s="1">
        <f t="shared" si="4"/>
        <v>4.2632564145606011E-14</v>
      </c>
    </row>
    <row r="295" spans="1:12" ht="15.75" customHeight="1">
      <c r="A295" s="32">
        <v>43677</v>
      </c>
      <c r="B295" s="404" t="s">
        <v>11</v>
      </c>
      <c r="C295" s="404" t="s">
        <v>24</v>
      </c>
      <c r="D295" t="s">
        <v>13</v>
      </c>
      <c r="E295" s="1">
        <v>21.8</v>
      </c>
      <c r="G295" s="1">
        <f t="shared" si="4"/>
        <v>21.800000000000043</v>
      </c>
    </row>
    <row r="296" spans="1:12" ht="15.75" customHeight="1">
      <c r="A296" s="32"/>
      <c r="B296" s="404"/>
      <c r="C296" s="404"/>
      <c r="D296" t="s">
        <v>14</v>
      </c>
      <c r="E296" s="1">
        <v>58.1</v>
      </c>
      <c r="G296" s="1">
        <f t="shared" si="4"/>
        <v>79.900000000000048</v>
      </c>
      <c r="I296" s="404"/>
    </row>
    <row r="297" spans="1:12" ht="15.75" customHeight="1">
      <c r="A297" s="32"/>
      <c r="B297" s="404"/>
      <c r="C297" s="404"/>
      <c r="D297" t="s">
        <v>15</v>
      </c>
      <c r="E297" s="1">
        <v>60</v>
      </c>
      <c r="G297" s="1">
        <f t="shared" si="4"/>
        <v>139.90000000000003</v>
      </c>
      <c r="K297" s="1"/>
      <c r="L297" s="25"/>
    </row>
    <row r="298" spans="1:12" ht="15.75" customHeight="1">
      <c r="B298" s="405"/>
      <c r="C298" s="405"/>
      <c r="D298" t="s">
        <v>16</v>
      </c>
      <c r="E298" s="1">
        <v>5</v>
      </c>
      <c r="G298" s="1">
        <f t="shared" si="4"/>
        <v>144.90000000000003</v>
      </c>
      <c r="K298" s="1"/>
      <c r="L298" s="25"/>
    </row>
    <row r="299" spans="1:12" ht="15.75" customHeight="1">
      <c r="A299" s="30">
        <v>43677</v>
      </c>
      <c r="B299" s="405" t="s">
        <v>10</v>
      </c>
      <c r="C299" s="405" t="s">
        <v>24</v>
      </c>
      <c r="D299" t="s">
        <v>15</v>
      </c>
      <c r="F299" s="1">
        <v>24</v>
      </c>
      <c r="G299" s="1">
        <f t="shared" si="4"/>
        <v>120.90000000000003</v>
      </c>
    </row>
    <row r="300" spans="1:12" ht="15.75" customHeight="1">
      <c r="A300" s="30">
        <v>43721</v>
      </c>
      <c r="B300" s="405">
        <v>18664</v>
      </c>
      <c r="C300" s="405" t="s">
        <v>24</v>
      </c>
      <c r="D300" t="s">
        <v>13</v>
      </c>
      <c r="F300" s="1">
        <v>21.8</v>
      </c>
      <c r="G300" s="1">
        <f t="shared" si="4"/>
        <v>99.100000000000037</v>
      </c>
    </row>
    <row r="301" spans="1:12" ht="15.75" customHeight="1">
      <c r="A301" s="30">
        <v>43721</v>
      </c>
      <c r="B301" s="405">
        <v>18664</v>
      </c>
      <c r="C301" s="405" t="s">
        <v>24</v>
      </c>
      <c r="D301" t="s">
        <v>14</v>
      </c>
      <c r="F301" s="1">
        <v>58.1</v>
      </c>
      <c r="G301" s="1">
        <f t="shared" si="4"/>
        <v>41.000000000000036</v>
      </c>
    </row>
    <row r="302" spans="1:12" ht="15.75" customHeight="1">
      <c r="A302" s="30">
        <v>44863</v>
      </c>
      <c r="B302" s="405" t="s">
        <v>267</v>
      </c>
      <c r="C302" s="405" t="s">
        <v>24</v>
      </c>
      <c r="D302" t="s">
        <v>15</v>
      </c>
      <c r="F302" s="1">
        <v>36</v>
      </c>
      <c r="G302" s="1">
        <f t="shared" si="4"/>
        <v>5.0000000000000355</v>
      </c>
    </row>
    <row r="303" spans="1:12" ht="15.75" customHeight="1">
      <c r="A303" s="30">
        <v>44863</v>
      </c>
      <c r="B303" s="405" t="s">
        <v>267</v>
      </c>
      <c r="C303" s="405" t="s">
        <v>24</v>
      </c>
      <c r="D303" t="s">
        <v>16</v>
      </c>
      <c r="F303" s="1">
        <v>5</v>
      </c>
      <c r="G303" s="1">
        <f t="shared" si="4"/>
        <v>3.5527136788005009E-14</v>
      </c>
    </row>
    <row r="304" spans="1:12" ht="15.75" customHeight="1">
      <c r="A304" s="32">
        <v>43708</v>
      </c>
      <c r="B304" s="404" t="s">
        <v>11</v>
      </c>
      <c r="C304" s="404" t="s">
        <v>25</v>
      </c>
      <c r="D304" t="s">
        <v>13</v>
      </c>
      <c r="E304" s="1">
        <v>21.1</v>
      </c>
      <c r="G304" s="1">
        <f t="shared" si="4"/>
        <v>21.100000000000037</v>
      </c>
    </row>
    <row r="305" spans="1:7" ht="15.75" customHeight="1">
      <c r="A305" s="32"/>
      <c r="B305" s="404"/>
      <c r="C305" s="404"/>
      <c r="D305" t="s">
        <v>14</v>
      </c>
      <c r="E305" s="1">
        <v>56.3</v>
      </c>
      <c r="G305" s="1">
        <f t="shared" si="4"/>
        <v>77.400000000000034</v>
      </c>
    </row>
    <row r="306" spans="1:7" ht="15.75" customHeight="1">
      <c r="A306" s="32"/>
      <c r="B306" s="404"/>
      <c r="C306" s="404"/>
      <c r="D306" t="s">
        <v>15</v>
      </c>
      <c r="E306" s="1">
        <v>60</v>
      </c>
      <c r="G306" s="1">
        <f t="shared" si="4"/>
        <v>137.40000000000003</v>
      </c>
    </row>
    <row r="307" spans="1:7" ht="15.75" customHeight="1">
      <c r="B307" s="405"/>
      <c r="C307" s="405"/>
      <c r="D307" t="s">
        <v>16</v>
      </c>
      <c r="E307" s="1">
        <v>5</v>
      </c>
      <c r="G307" s="1">
        <f t="shared" si="4"/>
        <v>142.40000000000003</v>
      </c>
    </row>
    <row r="308" spans="1:7" ht="15.75" customHeight="1">
      <c r="B308" s="405"/>
      <c r="C308" s="405"/>
      <c r="D308" t="s">
        <v>104</v>
      </c>
      <c r="E308" s="1">
        <v>25</v>
      </c>
      <c r="G308" s="1">
        <f t="shared" si="4"/>
        <v>167.40000000000003</v>
      </c>
    </row>
    <row r="309" spans="1:7" ht="15.75" customHeight="1">
      <c r="A309" s="30">
        <v>43708</v>
      </c>
      <c r="B309" s="405" t="s">
        <v>10</v>
      </c>
      <c r="C309" s="405" t="s">
        <v>25</v>
      </c>
      <c r="D309" t="s">
        <v>15</v>
      </c>
      <c r="F309" s="1">
        <v>28</v>
      </c>
      <c r="G309" s="1">
        <f t="shared" si="4"/>
        <v>139.40000000000003</v>
      </c>
    </row>
    <row r="310" spans="1:7" ht="15.75" customHeight="1">
      <c r="A310" s="30">
        <v>43783</v>
      </c>
      <c r="B310" s="405">
        <v>19140</v>
      </c>
      <c r="C310" s="405" t="s">
        <v>25</v>
      </c>
      <c r="D310" t="s">
        <v>13</v>
      </c>
      <c r="F310" s="1">
        <v>21.1</v>
      </c>
      <c r="G310" s="1">
        <f t="shared" si="4"/>
        <v>118.30000000000004</v>
      </c>
    </row>
    <row r="311" spans="1:7" ht="15.75" customHeight="1">
      <c r="A311" s="30">
        <v>43783</v>
      </c>
      <c r="B311" s="405">
        <v>19140</v>
      </c>
      <c r="C311" s="405" t="s">
        <v>25</v>
      </c>
      <c r="D311" t="s">
        <v>14</v>
      </c>
      <c r="F311" s="1">
        <v>56.3</v>
      </c>
      <c r="G311" s="1">
        <f t="shared" si="4"/>
        <v>62.000000000000043</v>
      </c>
    </row>
    <row r="312" spans="1:7" ht="15.75" customHeight="1">
      <c r="A312" s="30">
        <v>44863</v>
      </c>
      <c r="B312" s="405" t="s">
        <v>267</v>
      </c>
      <c r="C312" s="405" t="s">
        <v>25</v>
      </c>
      <c r="D312" t="s">
        <v>15</v>
      </c>
      <c r="F312" s="1">
        <v>32</v>
      </c>
      <c r="G312" s="1">
        <f t="shared" si="4"/>
        <v>30.000000000000043</v>
      </c>
    </row>
    <row r="313" spans="1:7" ht="15.75" customHeight="1">
      <c r="A313" s="30">
        <v>44863</v>
      </c>
      <c r="B313" s="405" t="s">
        <v>267</v>
      </c>
      <c r="C313" s="405" t="s">
        <v>25</v>
      </c>
      <c r="D313" t="s">
        <v>16</v>
      </c>
      <c r="F313" s="1">
        <v>5</v>
      </c>
      <c r="G313" s="1">
        <f t="shared" si="4"/>
        <v>25.000000000000043</v>
      </c>
    </row>
    <row r="314" spans="1:7" ht="15.75" customHeight="1">
      <c r="A314" s="30">
        <v>44863</v>
      </c>
      <c r="B314" s="405" t="s">
        <v>267</v>
      </c>
      <c r="C314" s="405" t="s">
        <v>25</v>
      </c>
      <c r="D314" t="s">
        <v>104</v>
      </c>
      <c r="F314" s="1">
        <v>25</v>
      </c>
      <c r="G314" s="1">
        <f t="shared" si="4"/>
        <v>4.2632564145606011E-14</v>
      </c>
    </row>
    <row r="315" spans="1:7" ht="15.75" customHeight="1">
      <c r="A315" s="32">
        <v>43738</v>
      </c>
      <c r="B315" s="404" t="s">
        <v>11</v>
      </c>
      <c r="C315" s="404" t="s">
        <v>26</v>
      </c>
      <c r="D315" t="s">
        <v>13</v>
      </c>
      <c r="E315" s="1">
        <v>21.2</v>
      </c>
      <c r="G315" s="1">
        <f t="shared" si="4"/>
        <v>21.200000000000042</v>
      </c>
    </row>
    <row r="316" spans="1:7" ht="15.75" customHeight="1">
      <c r="A316" s="32"/>
      <c r="B316" s="404"/>
      <c r="C316" s="404"/>
      <c r="D316" t="s">
        <v>14</v>
      </c>
      <c r="E316" s="1">
        <v>57</v>
      </c>
      <c r="G316" s="1">
        <f t="shared" si="4"/>
        <v>78.200000000000045</v>
      </c>
    </row>
    <row r="317" spans="1:7" ht="15.75" customHeight="1">
      <c r="A317" s="32"/>
      <c r="B317" s="404"/>
      <c r="C317" s="404"/>
      <c r="D317" t="s">
        <v>15</v>
      </c>
      <c r="E317" s="1">
        <v>60</v>
      </c>
      <c r="G317" s="1">
        <f t="shared" si="4"/>
        <v>138.20000000000005</v>
      </c>
    </row>
    <row r="318" spans="1:7" ht="15.75" customHeight="1">
      <c r="B318" s="405"/>
      <c r="C318" s="405"/>
      <c r="D318" t="s">
        <v>16</v>
      </c>
      <c r="E318" s="1">
        <v>5</v>
      </c>
      <c r="G318" s="1">
        <f t="shared" si="4"/>
        <v>143.20000000000005</v>
      </c>
    </row>
    <row r="319" spans="1:7" ht="15.75" customHeight="1">
      <c r="A319" s="30">
        <v>43738</v>
      </c>
      <c r="B319" s="405" t="s">
        <v>10</v>
      </c>
      <c r="C319" s="405" t="s">
        <v>26</v>
      </c>
      <c r="D319" t="s">
        <v>15</v>
      </c>
      <c r="F319" s="1">
        <v>24</v>
      </c>
      <c r="G319" s="1">
        <f t="shared" si="4"/>
        <v>119.20000000000005</v>
      </c>
    </row>
    <row r="320" spans="1:7" ht="15.75" customHeight="1">
      <c r="A320" s="30">
        <v>43783</v>
      </c>
      <c r="B320" s="405">
        <v>19140</v>
      </c>
      <c r="C320" s="405" t="s">
        <v>26</v>
      </c>
      <c r="D320" t="s">
        <v>13</v>
      </c>
      <c r="F320" s="1">
        <v>21.2</v>
      </c>
      <c r="G320" s="1">
        <f t="shared" si="4"/>
        <v>98.000000000000043</v>
      </c>
    </row>
    <row r="321" spans="1:7" ht="15.75" customHeight="1">
      <c r="A321" s="30">
        <v>43783</v>
      </c>
      <c r="B321" s="405">
        <v>19140</v>
      </c>
      <c r="C321" s="405" t="s">
        <v>26</v>
      </c>
      <c r="D321" t="s">
        <v>14</v>
      </c>
      <c r="F321" s="1">
        <v>57</v>
      </c>
      <c r="G321" s="1">
        <f t="shared" si="4"/>
        <v>41.000000000000043</v>
      </c>
    </row>
    <row r="322" spans="1:7" ht="15.75" customHeight="1">
      <c r="A322" s="30">
        <v>44863</v>
      </c>
      <c r="B322" s="405" t="s">
        <v>268</v>
      </c>
      <c r="C322" s="405" t="s">
        <v>26</v>
      </c>
      <c r="D322" t="s">
        <v>15</v>
      </c>
      <c r="F322" s="1">
        <v>36</v>
      </c>
      <c r="G322" s="1">
        <f t="shared" si="4"/>
        <v>5.0000000000000426</v>
      </c>
    </row>
    <row r="323" spans="1:7" ht="15.75" customHeight="1">
      <c r="A323" s="30">
        <v>44863</v>
      </c>
      <c r="B323" s="405" t="s">
        <v>268</v>
      </c>
      <c r="C323" s="405" t="s">
        <v>26</v>
      </c>
      <c r="D323" t="s">
        <v>16</v>
      </c>
      <c r="F323" s="1">
        <v>5</v>
      </c>
      <c r="G323" s="1">
        <f t="shared" si="4"/>
        <v>4.2632564145606011E-14</v>
      </c>
    </row>
    <row r="324" spans="1:7" ht="15.75" customHeight="1">
      <c r="A324" s="32">
        <v>43769</v>
      </c>
      <c r="B324" s="404" t="s">
        <v>11</v>
      </c>
      <c r="C324" s="404" t="s">
        <v>27</v>
      </c>
      <c r="D324" t="s">
        <v>13</v>
      </c>
      <c r="E324" s="1">
        <v>21.4</v>
      </c>
      <c r="G324" s="1">
        <f t="shared" si="4"/>
        <v>21.400000000000041</v>
      </c>
    </row>
    <row r="325" spans="1:7" ht="15.75" customHeight="1">
      <c r="B325" s="405"/>
      <c r="C325" s="405"/>
      <c r="D325" t="s">
        <v>14</v>
      </c>
      <c r="E325" s="1">
        <v>55</v>
      </c>
      <c r="G325" s="1">
        <f t="shared" si="4"/>
        <v>76.400000000000034</v>
      </c>
    </row>
    <row r="326" spans="1:7" ht="15.75" customHeight="1">
      <c r="B326" s="405"/>
      <c r="C326" s="405"/>
      <c r="D326" t="s">
        <v>15</v>
      </c>
      <c r="E326" s="1">
        <v>60</v>
      </c>
      <c r="G326" s="1">
        <f t="shared" si="4"/>
        <v>136.40000000000003</v>
      </c>
    </row>
    <row r="327" spans="1:7" ht="15.75" customHeight="1">
      <c r="B327" s="405"/>
      <c r="C327" s="405"/>
      <c r="D327" t="s">
        <v>16</v>
      </c>
      <c r="E327" s="1">
        <v>5</v>
      </c>
      <c r="G327" s="1">
        <f t="shared" ref="G327:G390" si="5">+G326+E327-F327</f>
        <v>141.40000000000003</v>
      </c>
    </row>
    <row r="328" spans="1:7" ht="15.75" customHeight="1">
      <c r="A328" s="30">
        <v>43769</v>
      </c>
      <c r="B328" s="405" t="s">
        <v>10</v>
      </c>
      <c r="C328" s="405" t="s">
        <v>27</v>
      </c>
      <c r="D328" t="s">
        <v>15</v>
      </c>
      <c r="F328" s="1">
        <v>26</v>
      </c>
      <c r="G328" s="1">
        <f t="shared" si="5"/>
        <v>115.40000000000003</v>
      </c>
    </row>
    <row r="329" spans="1:7" ht="15.75" customHeight="1">
      <c r="A329" s="30">
        <v>43833</v>
      </c>
      <c r="B329" s="405">
        <v>19483</v>
      </c>
      <c r="C329" s="405" t="s">
        <v>27</v>
      </c>
      <c r="D329" t="s">
        <v>13</v>
      </c>
      <c r="F329" s="1">
        <v>21.4</v>
      </c>
      <c r="G329" s="1">
        <f t="shared" si="5"/>
        <v>94.000000000000028</v>
      </c>
    </row>
    <row r="330" spans="1:7" ht="15.75" customHeight="1">
      <c r="A330" s="30">
        <v>43833</v>
      </c>
      <c r="B330" s="405">
        <v>19483</v>
      </c>
      <c r="C330" s="405" t="s">
        <v>27</v>
      </c>
      <c r="D330" t="s">
        <v>14</v>
      </c>
      <c r="F330" s="1">
        <v>55</v>
      </c>
      <c r="G330" s="1">
        <f t="shared" si="5"/>
        <v>39.000000000000028</v>
      </c>
    </row>
    <row r="331" spans="1:7" ht="15.75" customHeight="1">
      <c r="A331" s="30">
        <v>44863</v>
      </c>
      <c r="B331" s="405" t="s">
        <v>268</v>
      </c>
      <c r="C331" s="405" t="s">
        <v>27</v>
      </c>
      <c r="D331" t="s">
        <v>15</v>
      </c>
      <c r="F331" s="1">
        <v>34</v>
      </c>
      <c r="G331" s="1">
        <f t="shared" si="5"/>
        <v>5.0000000000000284</v>
      </c>
    </row>
    <row r="332" spans="1:7" ht="15.75" customHeight="1">
      <c r="A332" s="30">
        <v>44863</v>
      </c>
      <c r="B332" s="405" t="s">
        <v>268</v>
      </c>
      <c r="C332" s="405" t="s">
        <v>27</v>
      </c>
      <c r="D332" t="s">
        <v>16</v>
      </c>
      <c r="F332" s="1">
        <v>5</v>
      </c>
      <c r="G332" s="1">
        <f t="shared" si="5"/>
        <v>2.8421709430404007E-14</v>
      </c>
    </row>
    <row r="333" spans="1:7" ht="15.75" customHeight="1">
      <c r="A333" s="32">
        <v>43799</v>
      </c>
      <c r="B333" s="404" t="s">
        <v>11</v>
      </c>
      <c r="C333" s="404" t="s">
        <v>28</v>
      </c>
      <c r="D333" t="s">
        <v>13</v>
      </c>
      <c r="E333" s="1">
        <v>32.700000000000003</v>
      </c>
      <c r="G333" s="1">
        <f t="shared" si="5"/>
        <v>32.700000000000031</v>
      </c>
    </row>
    <row r="334" spans="1:7" ht="15.75" customHeight="1">
      <c r="B334" s="405"/>
      <c r="C334" s="405"/>
      <c r="D334" t="s">
        <v>14</v>
      </c>
      <c r="E334" s="1">
        <v>57.2</v>
      </c>
      <c r="G334" s="1">
        <f t="shared" si="5"/>
        <v>89.900000000000034</v>
      </c>
    </row>
    <row r="335" spans="1:7" ht="15.75" customHeight="1">
      <c r="B335" s="405"/>
      <c r="C335" s="405"/>
      <c r="D335" t="s">
        <v>15</v>
      </c>
      <c r="E335" s="1">
        <v>60</v>
      </c>
      <c r="G335" s="1">
        <f t="shared" si="5"/>
        <v>149.90000000000003</v>
      </c>
    </row>
    <row r="336" spans="1:7" ht="15.75" customHeight="1">
      <c r="B336" s="405"/>
      <c r="C336" s="405"/>
      <c r="D336" t="s">
        <v>16</v>
      </c>
      <c r="E336" s="1">
        <v>5</v>
      </c>
      <c r="G336" s="1">
        <f t="shared" si="5"/>
        <v>154.90000000000003</v>
      </c>
    </row>
    <row r="337" spans="1:8" ht="15.75" customHeight="1">
      <c r="A337" s="30">
        <v>43799</v>
      </c>
      <c r="B337" s="405" t="s">
        <v>10</v>
      </c>
      <c r="C337" s="405" t="s">
        <v>28</v>
      </c>
      <c r="D337" t="s">
        <v>15</v>
      </c>
      <c r="F337" s="1">
        <v>60</v>
      </c>
      <c r="G337" s="1">
        <f t="shared" si="5"/>
        <v>94.900000000000034</v>
      </c>
    </row>
    <row r="338" spans="1:8" ht="15.75" customHeight="1">
      <c r="A338" s="30">
        <v>43799</v>
      </c>
      <c r="B338" s="405" t="s">
        <v>10</v>
      </c>
      <c r="C338" s="405" t="s">
        <v>28</v>
      </c>
      <c r="D338" t="s">
        <v>16</v>
      </c>
      <c r="F338" s="1">
        <v>5</v>
      </c>
      <c r="G338" s="1">
        <f t="shared" si="5"/>
        <v>89.900000000000034</v>
      </c>
    </row>
    <row r="339" spans="1:8" ht="15.75" customHeight="1">
      <c r="A339" s="30">
        <v>43833</v>
      </c>
      <c r="B339" s="405">
        <v>19483</v>
      </c>
      <c r="C339" s="405" t="s">
        <v>28</v>
      </c>
      <c r="D339" t="s">
        <v>13</v>
      </c>
      <c r="F339" s="1">
        <v>32.700000000000003</v>
      </c>
      <c r="G339" s="1">
        <f t="shared" si="5"/>
        <v>57.200000000000031</v>
      </c>
    </row>
    <row r="340" spans="1:8" ht="15.75" customHeight="1">
      <c r="A340" s="30">
        <v>43833</v>
      </c>
      <c r="B340" s="405">
        <v>19483</v>
      </c>
      <c r="C340" s="405" t="s">
        <v>28</v>
      </c>
      <c r="D340" t="s">
        <v>14</v>
      </c>
      <c r="F340" s="1">
        <v>57.2</v>
      </c>
      <c r="G340" s="1">
        <f t="shared" si="5"/>
        <v>0</v>
      </c>
    </row>
    <row r="341" spans="1:8" ht="15.75" customHeight="1">
      <c r="A341" s="32">
        <v>43830</v>
      </c>
      <c r="B341" s="404" t="s">
        <v>11</v>
      </c>
      <c r="C341" s="404" t="s">
        <v>29</v>
      </c>
      <c r="D341" t="s">
        <v>13</v>
      </c>
      <c r="E341" s="1">
        <v>42.1</v>
      </c>
      <c r="G341" s="1">
        <f t="shared" si="5"/>
        <v>42.1</v>
      </c>
    </row>
    <row r="342" spans="1:8" ht="15.75" customHeight="1">
      <c r="B342" s="405"/>
      <c r="C342" s="405"/>
      <c r="D342" t="s">
        <v>14</v>
      </c>
      <c r="E342" s="1">
        <v>57.4</v>
      </c>
      <c r="G342" s="1">
        <f t="shared" si="5"/>
        <v>99.5</v>
      </c>
    </row>
    <row r="343" spans="1:8" ht="15.75" customHeight="1">
      <c r="B343" s="405"/>
      <c r="C343" s="405"/>
      <c r="D343" t="s">
        <v>15</v>
      </c>
      <c r="E343" s="1">
        <v>60</v>
      </c>
      <c r="G343" s="1">
        <f t="shared" si="5"/>
        <v>159.5</v>
      </c>
    </row>
    <row r="344" spans="1:8" ht="15.75" customHeight="1">
      <c r="B344" s="405"/>
      <c r="C344" s="405"/>
      <c r="D344" t="s">
        <v>16</v>
      </c>
      <c r="E344" s="1">
        <v>5</v>
      </c>
      <c r="G344" s="1">
        <f t="shared" si="5"/>
        <v>164.5</v>
      </c>
    </row>
    <row r="345" spans="1:8" ht="15.75" customHeight="1">
      <c r="A345" s="30">
        <v>43830</v>
      </c>
      <c r="B345" s="405" t="s">
        <v>10</v>
      </c>
      <c r="C345" s="405" t="s">
        <v>29</v>
      </c>
      <c r="D345" t="s">
        <v>15</v>
      </c>
      <c r="F345" s="1">
        <v>60</v>
      </c>
      <c r="G345" s="1">
        <f t="shared" si="5"/>
        <v>104.5</v>
      </c>
    </row>
    <row r="346" spans="1:8" ht="15.75" customHeight="1">
      <c r="A346" s="30">
        <v>43830</v>
      </c>
      <c r="B346" s="405" t="s">
        <v>10</v>
      </c>
      <c r="C346" s="405" t="s">
        <v>29</v>
      </c>
      <c r="D346" t="s">
        <v>16</v>
      </c>
      <c r="F346" s="1">
        <v>5</v>
      </c>
      <c r="G346" s="1">
        <f t="shared" si="5"/>
        <v>99.5</v>
      </c>
    </row>
    <row r="347" spans="1:8" ht="15.75" customHeight="1">
      <c r="A347" s="30">
        <v>43889</v>
      </c>
      <c r="B347" s="405">
        <v>19848</v>
      </c>
      <c r="C347" s="405" t="s">
        <v>29</v>
      </c>
      <c r="D347" t="s">
        <v>14</v>
      </c>
      <c r="F347" s="1">
        <v>57.4</v>
      </c>
      <c r="G347" s="1">
        <f t="shared" si="5"/>
        <v>42.1</v>
      </c>
      <c r="H347" s="13"/>
    </row>
    <row r="348" spans="1:8" ht="15.75" customHeight="1">
      <c r="A348" s="30">
        <v>43896</v>
      </c>
      <c r="B348" s="405">
        <v>19880</v>
      </c>
      <c r="C348" s="405" t="s">
        <v>29</v>
      </c>
      <c r="D348" t="s">
        <v>13</v>
      </c>
      <c r="F348" s="1">
        <v>42.1</v>
      </c>
      <c r="G348" s="1">
        <f t="shared" si="5"/>
        <v>0</v>
      </c>
    </row>
    <row r="349" spans="1:8" ht="15.75" customHeight="1">
      <c r="A349" s="32">
        <v>43861</v>
      </c>
      <c r="B349" s="404" t="s">
        <v>11</v>
      </c>
      <c r="C349" s="404" t="s">
        <v>12</v>
      </c>
      <c r="D349" t="s">
        <v>13</v>
      </c>
      <c r="E349" s="4">
        <v>45.3</v>
      </c>
      <c r="G349" s="1">
        <f t="shared" si="5"/>
        <v>45.3</v>
      </c>
    </row>
    <row r="350" spans="1:8" ht="15.75" customHeight="1">
      <c r="B350" s="405"/>
      <c r="C350" s="405"/>
      <c r="D350" t="s">
        <v>14</v>
      </c>
      <c r="E350" s="4">
        <v>54.5</v>
      </c>
      <c r="G350" s="1">
        <f t="shared" si="5"/>
        <v>99.8</v>
      </c>
    </row>
    <row r="351" spans="1:8" ht="15.75" customHeight="1">
      <c r="B351" s="405"/>
      <c r="C351" s="405"/>
      <c r="D351" t="s">
        <v>15</v>
      </c>
      <c r="E351" s="4">
        <v>60</v>
      </c>
      <c r="G351" s="1">
        <f t="shared" si="5"/>
        <v>159.80000000000001</v>
      </c>
    </row>
    <row r="352" spans="1:8" ht="15.75" customHeight="1">
      <c r="B352" s="405"/>
      <c r="C352" s="405"/>
      <c r="D352" t="s">
        <v>16</v>
      </c>
      <c r="E352" s="4">
        <v>5</v>
      </c>
      <c r="G352" s="1">
        <f t="shared" si="5"/>
        <v>164.8</v>
      </c>
    </row>
    <row r="353" spans="1:7" ht="15.75" customHeight="1">
      <c r="A353" s="30">
        <v>43861</v>
      </c>
      <c r="B353" s="405" t="s">
        <v>10</v>
      </c>
      <c r="C353" s="405" t="s">
        <v>12</v>
      </c>
      <c r="D353" t="s">
        <v>15</v>
      </c>
      <c r="E353" s="4"/>
      <c r="F353" s="1">
        <v>54</v>
      </c>
      <c r="G353" s="1">
        <f t="shared" si="5"/>
        <v>110.80000000000001</v>
      </c>
    </row>
    <row r="354" spans="1:7" ht="15.75" customHeight="1">
      <c r="A354" s="30">
        <v>43889</v>
      </c>
      <c r="B354" s="405">
        <v>19848</v>
      </c>
      <c r="C354" s="405" t="s">
        <v>12</v>
      </c>
      <c r="D354" t="s">
        <v>14</v>
      </c>
      <c r="E354" s="4"/>
      <c r="F354" s="1">
        <v>54.5</v>
      </c>
      <c r="G354" s="1">
        <f t="shared" si="5"/>
        <v>56.300000000000011</v>
      </c>
    </row>
    <row r="355" spans="1:7" ht="15.75" customHeight="1">
      <c r="A355" s="30">
        <v>43896</v>
      </c>
      <c r="B355" s="405">
        <v>19880</v>
      </c>
      <c r="C355" s="405" t="s">
        <v>12</v>
      </c>
      <c r="D355" t="s">
        <v>13</v>
      </c>
      <c r="E355" s="4"/>
      <c r="F355" s="1">
        <v>45.3</v>
      </c>
      <c r="G355" s="1">
        <f t="shared" si="5"/>
        <v>11.000000000000014</v>
      </c>
    </row>
    <row r="356" spans="1:7" ht="15.75" customHeight="1">
      <c r="A356" s="30">
        <v>44061</v>
      </c>
      <c r="B356" s="405">
        <v>20191</v>
      </c>
      <c r="C356" s="405" t="s">
        <v>12</v>
      </c>
      <c r="D356" t="s">
        <v>15</v>
      </c>
      <c r="E356" s="4"/>
      <c r="F356" s="1">
        <v>6</v>
      </c>
      <c r="G356" s="1">
        <f t="shared" si="5"/>
        <v>5.0000000000000142</v>
      </c>
    </row>
    <row r="357" spans="1:7" ht="15.75" customHeight="1">
      <c r="A357" s="30">
        <v>44061</v>
      </c>
      <c r="B357" s="405">
        <v>20191</v>
      </c>
      <c r="C357" s="405" t="s">
        <v>12</v>
      </c>
      <c r="D357" t="s">
        <v>16</v>
      </c>
      <c r="E357" s="4"/>
      <c r="F357" s="1">
        <v>5</v>
      </c>
      <c r="G357" s="1">
        <f t="shared" si="5"/>
        <v>1.4210854715202004E-14</v>
      </c>
    </row>
    <row r="358" spans="1:7" ht="15.75" customHeight="1">
      <c r="A358" s="32">
        <v>43890</v>
      </c>
      <c r="B358" s="404" t="s">
        <v>11</v>
      </c>
      <c r="C358" s="404" t="s">
        <v>19</v>
      </c>
      <c r="D358" t="s">
        <v>13</v>
      </c>
      <c r="E358" s="4">
        <v>47</v>
      </c>
      <c r="G358" s="1">
        <f t="shared" si="5"/>
        <v>47.000000000000014</v>
      </c>
    </row>
    <row r="359" spans="1:7" ht="15.75" customHeight="1">
      <c r="B359" s="405"/>
      <c r="C359" s="405"/>
      <c r="D359" t="s">
        <v>14</v>
      </c>
      <c r="E359" s="4">
        <v>58.4</v>
      </c>
      <c r="G359" s="1">
        <f t="shared" si="5"/>
        <v>105.4</v>
      </c>
    </row>
    <row r="360" spans="1:7" ht="15.75" customHeight="1">
      <c r="B360" s="405"/>
      <c r="C360" s="405"/>
      <c r="D360" t="s">
        <v>15</v>
      </c>
      <c r="E360" s="4">
        <v>58</v>
      </c>
      <c r="G360" s="1">
        <f t="shared" si="5"/>
        <v>163.4</v>
      </c>
    </row>
    <row r="361" spans="1:7" ht="15.75" customHeight="1">
      <c r="B361" s="405"/>
      <c r="C361" s="405"/>
      <c r="D361" t="s">
        <v>31</v>
      </c>
      <c r="E361" s="4">
        <v>5</v>
      </c>
      <c r="G361" s="1">
        <f t="shared" si="5"/>
        <v>168.4</v>
      </c>
    </row>
    <row r="362" spans="1:7" ht="15.75" customHeight="1">
      <c r="A362" s="30">
        <v>43890</v>
      </c>
      <c r="B362" s="405" t="s">
        <v>10</v>
      </c>
      <c r="C362" s="405" t="s">
        <v>19</v>
      </c>
      <c r="D362" t="s">
        <v>15</v>
      </c>
      <c r="F362" s="1">
        <v>58</v>
      </c>
      <c r="G362" s="1">
        <f t="shared" si="5"/>
        <v>110.4</v>
      </c>
    </row>
    <row r="363" spans="1:7" ht="15.75" customHeight="1">
      <c r="A363" s="30">
        <v>43890</v>
      </c>
      <c r="B363" s="405" t="s">
        <v>10</v>
      </c>
      <c r="C363" s="405" t="s">
        <v>19</v>
      </c>
      <c r="D363" t="s">
        <v>31</v>
      </c>
      <c r="F363" s="1">
        <v>5</v>
      </c>
      <c r="G363" s="1">
        <f t="shared" si="5"/>
        <v>105.4</v>
      </c>
    </row>
    <row r="364" spans="1:7" ht="15.75" customHeight="1">
      <c r="A364" s="30">
        <v>44061</v>
      </c>
      <c r="B364" s="405">
        <v>20191</v>
      </c>
      <c r="C364" s="405" t="s">
        <v>19</v>
      </c>
      <c r="D364" t="s">
        <v>13</v>
      </c>
      <c r="F364" s="1">
        <v>47</v>
      </c>
      <c r="G364" s="1">
        <f t="shared" si="5"/>
        <v>58.400000000000006</v>
      </c>
    </row>
    <row r="365" spans="1:7" ht="15.75" customHeight="1">
      <c r="A365" s="30">
        <v>44061</v>
      </c>
      <c r="B365" s="405">
        <v>20191</v>
      </c>
      <c r="C365" s="405" t="s">
        <v>19</v>
      </c>
      <c r="D365" t="s">
        <v>14</v>
      </c>
      <c r="F365" s="1">
        <v>58.4</v>
      </c>
      <c r="G365" s="1">
        <f t="shared" si="5"/>
        <v>0</v>
      </c>
    </row>
    <row r="366" spans="1:7" ht="15.75" customHeight="1">
      <c r="A366" s="32">
        <v>43921</v>
      </c>
      <c r="B366" s="404" t="s">
        <v>11</v>
      </c>
      <c r="C366" s="404" t="s">
        <v>20</v>
      </c>
      <c r="D366" t="s">
        <v>13</v>
      </c>
      <c r="E366" s="4">
        <v>49.1</v>
      </c>
      <c r="G366" s="1">
        <f t="shared" si="5"/>
        <v>49.1</v>
      </c>
    </row>
    <row r="367" spans="1:7" ht="15.75" customHeight="1">
      <c r="B367" s="405"/>
      <c r="C367" s="405"/>
      <c r="D367" t="s">
        <v>14</v>
      </c>
      <c r="E367" s="4">
        <v>59.3</v>
      </c>
      <c r="G367" s="1">
        <f t="shared" si="5"/>
        <v>108.4</v>
      </c>
    </row>
    <row r="368" spans="1:7" ht="15.75" customHeight="1">
      <c r="B368" s="405"/>
      <c r="C368" s="405"/>
      <c r="D368" t="s">
        <v>15</v>
      </c>
      <c r="E368" s="4">
        <v>60</v>
      </c>
      <c r="G368" s="1">
        <f t="shared" si="5"/>
        <v>168.4</v>
      </c>
    </row>
    <row r="369" spans="1:12" ht="15.75" customHeight="1">
      <c r="B369" s="405"/>
      <c r="C369" s="405"/>
      <c r="D369" t="s">
        <v>31</v>
      </c>
      <c r="E369" s="4">
        <v>5</v>
      </c>
      <c r="G369" s="1">
        <f t="shared" si="5"/>
        <v>173.4</v>
      </c>
    </row>
    <row r="370" spans="1:12" ht="15.75" customHeight="1">
      <c r="A370" s="30">
        <v>43921</v>
      </c>
      <c r="B370" s="405" t="s">
        <v>10</v>
      </c>
      <c r="C370" s="405" t="s">
        <v>20</v>
      </c>
      <c r="D370" t="s">
        <v>15</v>
      </c>
      <c r="E370" s="4"/>
      <c r="F370" s="1">
        <v>41</v>
      </c>
      <c r="G370" s="1">
        <f t="shared" si="5"/>
        <v>132.4</v>
      </c>
    </row>
    <row r="371" spans="1:12" ht="15.75" customHeight="1">
      <c r="A371" s="30">
        <v>44061</v>
      </c>
      <c r="B371" s="405">
        <v>20191</v>
      </c>
      <c r="C371" s="405" t="s">
        <v>20</v>
      </c>
      <c r="D371" t="s">
        <v>13</v>
      </c>
      <c r="E371" s="4"/>
      <c r="F371" s="1">
        <v>49.1</v>
      </c>
      <c r="G371" s="1">
        <f t="shared" si="5"/>
        <v>83.300000000000011</v>
      </c>
    </row>
    <row r="372" spans="1:12" ht="15.75" customHeight="1">
      <c r="A372" s="30">
        <v>44061</v>
      </c>
      <c r="B372" s="405">
        <v>20191</v>
      </c>
      <c r="C372" s="405" t="s">
        <v>20</v>
      </c>
      <c r="D372" t="s">
        <v>14</v>
      </c>
      <c r="E372" s="4"/>
      <c r="F372" s="1">
        <v>59.3</v>
      </c>
      <c r="G372" s="1">
        <f t="shared" si="5"/>
        <v>24.000000000000014</v>
      </c>
    </row>
    <row r="373" spans="1:12" ht="15.75" customHeight="1">
      <c r="A373" s="30">
        <v>44061</v>
      </c>
      <c r="B373" s="405">
        <v>20191</v>
      </c>
      <c r="C373" s="405" t="s">
        <v>20</v>
      </c>
      <c r="D373" t="s">
        <v>15</v>
      </c>
      <c r="E373" s="4"/>
      <c r="F373" s="1">
        <v>9</v>
      </c>
      <c r="G373" s="1">
        <f t="shared" si="5"/>
        <v>15.000000000000014</v>
      </c>
    </row>
    <row r="374" spans="1:12" ht="15.75" customHeight="1">
      <c r="A374" s="30">
        <v>44061</v>
      </c>
      <c r="B374" s="405">
        <v>20191</v>
      </c>
      <c r="C374" s="405" t="s">
        <v>20</v>
      </c>
      <c r="D374" t="s">
        <v>31</v>
      </c>
      <c r="E374" s="4"/>
      <c r="F374" s="1">
        <v>5</v>
      </c>
      <c r="G374" s="1">
        <f t="shared" si="5"/>
        <v>10.000000000000014</v>
      </c>
    </row>
    <row r="375" spans="1:12" ht="15.75" customHeight="1">
      <c r="A375" s="30">
        <v>44863</v>
      </c>
      <c r="B375" s="405" t="s">
        <v>268</v>
      </c>
      <c r="C375" s="405" t="s">
        <v>20</v>
      </c>
      <c r="D375" t="s">
        <v>15</v>
      </c>
      <c r="E375" s="4"/>
      <c r="F375" s="1">
        <v>10</v>
      </c>
      <c r="G375" s="1">
        <f t="shared" si="5"/>
        <v>1.4210854715202004E-14</v>
      </c>
    </row>
    <row r="376" spans="1:12" ht="15.75" customHeight="1">
      <c r="A376" s="32">
        <v>43951</v>
      </c>
      <c r="B376" s="404" t="s">
        <v>11</v>
      </c>
      <c r="C376" s="404" t="s">
        <v>21</v>
      </c>
      <c r="D376" t="s">
        <v>13</v>
      </c>
      <c r="E376" s="4">
        <v>31.3</v>
      </c>
      <c r="G376" s="1">
        <f t="shared" si="5"/>
        <v>31.300000000000015</v>
      </c>
    </row>
    <row r="377" spans="1:12" ht="15.75" customHeight="1">
      <c r="B377" s="405"/>
      <c r="C377" s="405"/>
      <c r="D377" t="s">
        <v>14</v>
      </c>
      <c r="E377" s="4">
        <v>93.8</v>
      </c>
      <c r="G377" s="1">
        <f t="shared" si="5"/>
        <v>125.10000000000001</v>
      </c>
    </row>
    <row r="378" spans="1:12" ht="15.75" customHeight="1">
      <c r="B378" s="405"/>
      <c r="C378" s="405"/>
      <c r="D378" t="s">
        <v>15</v>
      </c>
      <c r="E378" s="4">
        <v>60</v>
      </c>
      <c r="G378" s="1">
        <f t="shared" si="5"/>
        <v>185.10000000000002</v>
      </c>
    </row>
    <row r="379" spans="1:12" ht="15.75" customHeight="1">
      <c r="B379" s="405"/>
      <c r="C379" s="405"/>
      <c r="D379" t="s">
        <v>31</v>
      </c>
      <c r="E379" s="1">
        <v>5</v>
      </c>
      <c r="G379" s="1">
        <f t="shared" si="5"/>
        <v>190.10000000000002</v>
      </c>
    </row>
    <row r="380" spans="1:12" ht="15.75" customHeight="1">
      <c r="A380" s="30">
        <v>43951</v>
      </c>
      <c r="B380" s="405" t="s">
        <v>10</v>
      </c>
      <c r="C380" s="405" t="s">
        <v>21</v>
      </c>
      <c r="D380" t="s">
        <v>15</v>
      </c>
      <c r="F380" s="1">
        <v>60</v>
      </c>
      <c r="G380" s="1">
        <f t="shared" si="5"/>
        <v>130.10000000000002</v>
      </c>
    </row>
    <row r="381" spans="1:12" ht="15.75" customHeight="1">
      <c r="A381" s="30">
        <v>43951</v>
      </c>
      <c r="B381" s="405" t="s">
        <v>10</v>
      </c>
      <c r="C381" s="405" t="s">
        <v>21</v>
      </c>
      <c r="D381" t="s">
        <v>16</v>
      </c>
      <c r="F381" s="1">
        <v>5</v>
      </c>
      <c r="G381" s="1">
        <f t="shared" si="5"/>
        <v>125.10000000000002</v>
      </c>
    </row>
    <row r="382" spans="1:12" ht="15.75" customHeight="1">
      <c r="A382" s="30">
        <v>44155</v>
      </c>
      <c r="B382" s="405">
        <v>20810</v>
      </c>
      <c r="C382" s="405" t="s">
        <v>21</v>
      </c>
      <c r="D382" t="s">
        <v>13</v>
      </c>
      <c r="F382" s="1">
        <v>31.3</v>
      </c>
      <c r="G382" s="1">
        <f t="shared" si="5"/>
        <v>93.800000000000026</v>
      </c>
    </row>
    <row r="383" spans="1:12" ht="15.75" customHeight="1">
      <c r="A383" s="30">
        <v>44155</v>
      </c>
      <c r="B383" s="405">
        <v>20810</v>
      </c>
      <c r="C383" s="405" t="s">
        <v>21</v>
      </c>
      <c r="D383" t="s">
        <v>14</v>
      </c>
      <c r="F383" s="1">
        <v>93.8</v>
      </c>
      <c r="G383" s="1">
        <f t="shared" si="5"/>
        <v>0</v>
      </c>
      <c r="K383" s="404"/>
      <c r="L383" s="147"/>
    </row>
    <row r="384" spans="1:12" ht="15.75" customHeight="1">
      <c r="A384" s="32">
        <v>43982</v>
      </c>
      <c r="B384" s="404" t="s">
        <v>11</v>
      </c>
      <c r="C384" s="404" t="s">
        <v>22</v>
      </c>
      <c r="D384" t="s">
        <v>13</v>
      </c>
      <c r="E384" s="1">
        <v>29.1</v>
      </c>
      <c r="G384" s="1">
        <f t="shared" si="5"/>
        <v>29.1</v>
      </c>
    </row>
    <row r="385" spans="1:9" ht="15.75" customHeight="1">
      <c r="B385" s="405"/>
      <c r="C385" s="405"/>
      <c r="D385" t="s">
        <v>14</v>
      </c>
      <c r="E385" s="1">
        <v>50.7</v>
      </c>
      <c r="G385" s="1">
        <f t="shared" si="5"/>
        <v>79.800000000000011</v>
      </c>
    </row>
    <row r="386" spans="1:9" ht="15.75" customHeight="1">
      <c r="B386" s="405"/>
      <c r="C386" s="405"/>
      <c r="D386" t="s">
        <v>15</v>
      </c>
      <c r="E386" s="1">
        <v>60</v>
      </c>
      <c r="G386" s="1">
        <f t="shared" si="5"/>
        <v>139.80000000000001</v>
      </c>
    </row>
    <row r="387" spans="1:9" ht="15.75" customHeight="1">
      <c r="B387" s="405"/>
      <c r="C387" s="405"/>
      <c r="D387" t="s">
        <v>31</v>
      </c>
      <c r="E387" s="1">
        <v>5</v>
      </c>
      <c r="G387" s="1">
        <f t="shared" si="5"/>
        <v>144.80000000000001</v>
      </c>
    </row>
    <row r="388" spans="1:9" ht="15.75" customHeight="1">
      <c r="A388" s="30">
        <v>43982</v>
      </c>
      <c r="B388" s="405" t="s">
        <v>10</v>
      </c>
      <c r="C388" s="405" t="s">
        <v>22</v>
      </c>
      <c r="D388" t="s">
        <v>33</v>
      </c>
      <c r="F388" s="4">
        <v>50</v>
      </c>
      <c r="G388" s="1">
        <f t="shared" si="5"/>
        <v>94.800000000000011</v>
      </c>
    </row>
    <row r="389" spans="1:9" ht="15.75" customHeight="1">
      <c r="A389" s="30">
        <v>44155</v>
      </c>
      <c r="B389" s="405">
        <v>20810</v>
      </c>
      <c r="C389" s="405" t="s">
        <v>22</v>
      </c>
      <c r="D389" t="s">
        <v>13</v>
      </c>
      <c r="F389" s="4">
        <v>29.1</v>
      </c>
      <c r="G389" s="1">
        <f t="shared" si="5"/>
        <v>65.700000000000017</v>
      </c>
    </row>
    <row r="390" spans="1:9" ht="15.75" customHeight="1">
      <c r="A390" s="30">
        <v>44155</v>
      </c>
      <c r="B390" s="405">
        <v>20810</v>
      </c>
      <c r="C390" s="405" t="s">
        <v>22</v>
      </c>
      <c r="D390" t="s">
        <v>14</v>
      </c>
      <c r="F390" s="4">
        <v>50.7</v>
      </c>
      <c r="G390" s="1">
        <f t="shared" si="5"/>
        <v>15.000000000000014</v>
      </c>
    </row>
    <row r="391" spans="1:9" ht="15.75" customHeight="1">
      <c r="A391" s="30">
        <v>44863</v>
      </c>
      <c r="B391" s="405" t="s">
        <v>268</v>
      </c>
      <c r="C391" s="405" t="s">
        <v>22</v>
      </c>
      <c r="D391" t="s">
        <v>15</v>
      </c>
      <c r="F391" s="4">
        <v>10</v>
      </c>
      <c r="G391" s="1">
        <f t="shared" ref="G391:G454" si="6">+G390+E391-F391</f>
        <v>5.0000000000000142</v>
      </c>
    </row>
    <row r="392" spans="1:9" ht="15.75" customHeight="1">
      <c r="A392" s="30">
        <v>44863</v>
      </c>
      <c r="B392" s="405" t="s">
        <v>268</v>
      </c>
      <c r="C392" s="405" t="s">
        <v>22</v>
      </c>
      <c r="D392" t="s">
        <v>31</v>
      </c>
      <c r="F392" s="4">
        <v>5</v>
      </c>
      <c r="G392" s="1">
        <f t="shared" si="6"/>
        <v>1.4210854715202004E-14</v>
      </c>
    </row>
    <row r="393" spans="1:9">
      <c r="A393" s="32">
        <v>44012</v>
      </c>
      <c r="B393" s="404" t="s">
        <v>11</v>
      </c>
      <c r="C393" s="404" t="s">
        <v>23</v>
      </c>
      <c r="D393" t="s">
        <v>13</v>
      </c>
      <c r="E393" s="1">
        <v>25.7</v>
      </c>
      <c r="G393" s="1">
        <f t="shared" si="6"/>
        <v>25.700000000000014</v>
      </c>
    </row>
    <row r="394" spans="1:9">
      <c r="B394" s="405"/>
      <c r="C394" s="405"/>
      <c r="D394" t="s">
        <v>14</v>
      </c>
      <c r="E394" s="1">
        <v>24.2</v>
      </c>
      <c r="G394" s="1">
        <f t="shared" si="6"/>
        <v>49.900000000000013</v>
      </c>
      <c r="I394">
        <v>2020</v>
      </c>
    </row>
    <row r="395" spans="1:9">
      <c r="B395" s="405"/>
      <c r="C395" s="405"/>
      <c r="D395" t="s">
        <v>33</v>
      </c>
      <c r="E395" s="1">
        <v>60</v>
      </c>
      <c r="G395" s="1">
        <f t="shared" si="6"/>
        <v>109.9</v>
      </c>
    </row>
    <row r="396" spans="1:9">
      <c r="B396" s="405"/>
      <c r="C396" s="405"/>
      <c r="D396" t="s">
        <v>31</v>
      </c>
      <c r="E396" s="1">
        <v>5</v>
      </c>
      <c r="G396" s="1">
        <f t="shared" si="6"/>
        <v>114.9</v>
      </c>
    </row>
    <row r="397" spans="1:9">
      <c r="A397" s="30">
        <v>44155</v>
      </c>
      <c r="B397" s="405">
        <v>20810</v>
      </c>
      <c r="C397" s="405" t="s">
        <v>23</v>
      </c>
      <c r="D397" t="s">
        <v>13</v>
      </c>
      <c r="F397" s="1">
        <v>25.7</v>
      </c>
      <c r="G397" s="1">
        <f t="shared" si="6"/>
        <v>89.2</v>
      </c>
    </row>
    <row r="398" spans="1:9">
      <c r="A398" s="30">
        <v>44155</v>
      </c>
      <c r="B398" s="405">
        <v>20810</v>
      </c>
      <c r="C398" s="405" t="s">
        <v>23</v>
      </c>
      <c r="D398" t="s">
        <v>14</v>
      </c>
      <c r="F398" s="1">
        <v>24.2</v>
      </c>
      <c r="G398" s="1">
        <f t="shared" si="6"/>
        <v>65</v>
      </c>
    </row>
    <row r="399" spans="1:9">
      <c r="A399" s="30">
        <v>44863</v>
      </c>
      <c r="B399" s="405" t="s">
        <v>268</v>
      </c>
      <c r="C399" s="405" t="s">
        <v>23</v>
      </c>
      <c r="D399" t="s">
        <v>33</v>
      </c>
      <c r="F399" s="1">
        <v>60</v>
      </c>
      <c r="G399" s="1">
        <f t="shared" si="6"/>
        <v>5</v>
      </c>
    </row>
    <row r="400" spans="1:9">
      <c r="A400" s="30">
        <v>44863</v>
      </c>
      <c r="B400" s="405" t="s">
        <v>268</v>
      </c>
      <c r="C400" s="405" t="s">
        <v>23</v>
      </c>
      <c r="D400" t="s">
        <v>31</v>
      </c>
      <c r="F400" s="1">
        <v>5</v>
      </c>
      <c r="G400" s="1">
        <f t="shared" si="6"/>
        <v>0</v>
      </c>
    </row>
    <row r="401" spans="1:8">
      <c r="A401" s="32">
        <v>44043</v>
      </c>
      <c r="B401" s="404" t="s">
        <v>11</v>
      </c>
      <c r="C401" s="404" t="s">
        <v>24</v>
      </c>
      <c r="D401" t="s">
        <v>13</v>
      </c>
      <c r="E401" s="1">
        <v>35</v>
      </c>
      <c r="G401" s="1">
        <f t="shared" si="6"/>
        <v>35</v>
      </c>
    </row>
    <row r="402" spans="1:8">
      <c r="B402" s="405"/>
      <c r="C402" s="405"/>
      <c r="D402" t="s">
        <v>14</v>
      </c>
      <c r="E402" s="1">
        <v>76</v>
      </c>
      <c r="G402" s="1">
        <f t="shared" si="6"/>
        <v>111</v>
      </c>
    </row>
    <row r="403" spans="1:8">
      <c r="B403" s="405"/>
      <c r="C403" s="405"/>
      <c r="D403" t="s">
        <v>33</v>
      </c>
      <c r="E403" s="1">
        <v>60</v>
      </c>
      <c r="G403" s="1">
        <f t="shared" si="6"/>
        <v>171</v>
      </c>
    </row>
    <row r="404" spans="1:8">
      <c r="B404" s="405"/>
      <c r="C404" s="405"/>
      <c r="D404" t="s">
        <v>31</v>
      </c>
      <c r="E404" s="1">
        <v>5</v>
      </c>
      <c r="G404" s="1">
        <f t="shared" si="6"/>
        <v>176</v>
      </c>
    </row>
    <row r="405" spans="1:8">
      <c r="B405" s="405"/>
      <c r="C405" s="405"/>
      <c r="D405" s="56" t="s">
        <v>35</v>
      </c>
      <c r="E405" s="1">
        <v>10</v>
      </c>
      <c r="G405" s="1">
        <f t="shared" si="6"/>
        <v>186</v>
      </c>
    </row>
    <row r="406" spans="1:8">
      <c r="B406" s="405"/>
      <c r="C406" s="405"/>
      <c r="D406" s="56" t="s">
        <v>36</v>
      </c>
      <c r="E406" s="1">
        <v>10</v>
      </c>
      <c r="G406" s="1">
        <f t="shared" si="6"/>
        <v>196</v>
      </c>
    </row>
    <row r="407" spans="1:8">
      <c r="A407" s="30">
        <v>44043</v>
      </c>
      <c r="B407" s="405" t="s">
        <v>10</v>
      </c>
      <c r="C407" s="405" t="s">
        <v>24</v>
      </c>
      <c r="D407" t="s">
        <v>15</v>
      </c>
      <c r="F407" s="1">
        <v>60</v>
      </c>
      <c r="G407" s="1">
        <f t="shared" si="6"/>
        <v>136</v>
      </c>
    </row>
    <row r="408" spans="1:8">
      <c r="A408" s="30">
        <v>44043</v>
      </c>
      <c r="B408" s="405" t="s">
        <v>10</v>
      </c>
      <c r="C408" s="405" t="s">
        <v>24</v>
      </c>
      <c r="D408" t="s">
        <v>16</v>
      </c>
      <c r="F408" s="1">
        <v>5</v>
      </c>
      <c r="G408" s="1">
        <f t="shared" si="6"/>
        <v>131</v>
      </c>
    </row>
    <row r="409" spans="1:8">
      <c r="A409" s="30">
        <v>44111</v>
      </c>
      <c r="B409" s="405">
        <v>20428</v>
      </c>
      <c r="C409" s="405" t="s">
        <v>24</v>
      </c>
      <c r="D409" t="s">
        <v>13</v>
      </c>
      <c r="F409" s="1">
        <v>35</v>
      </c>
      <c r="G409" s="1">
        <f t="shared" si="6"/>
        <v>96</v>
      </c>
    </row>
    <row r="410" spans="1:8">
      <c r="A410" s="30">
        <v>44111</v>
      </c>
      <c r="B410" s="405">
        <v>20428</v>
      </c>
      <c r="C410" s="405" t="s">
        <v>24</v>
      </c>
      <c r="D410" t="s">
        <v>14</v>
      </c>
      <c r="F410" s="1">
        <v>76</v>
      </c>
      <c r="G410" s="1">
        <f t="shared" si="6"/>
        <v>20</v>
      </c>
    </row>
    <row r="411" spans="1:8">
      <c r="A411" s="30">
        <v>44863</v>
      </c>
      <c r="B411" s="405" t="s">
        <v>268</v>
      </c>
      <c r="C411" s="405" t="s">
        <v>24</v>
      </c>
      <c r="D411" s="56" t="s">
        <v>35</v>
      </c>
      <c r="F411" s="1">
        <v>10</v>
      </c>
      <c r="G411" s="1">
        <f t="shared" si="6"/>
        <v>10</v>
      </c>
    </row>
    <row r="412" spans="1:8">
      <c r="A412" s="30">
        <v>44863</v>
      </c>
      <c r="B412" s="405" t="s">
        <v>268</v>
      </c>
      <c r="C412" s="405" t="s">
        <v>24</v>
      </c>
      <c r="D412" s="56" t="s">
        <v>36</v>
      </c>
      <c r="F412" s="1">
        <v>10</v>
      </c>
      <c r="G412" s="1">
        <f t="shared" si="6"/>
        <v>0</v>
      </c>
    </row>
    <row r="413" spans="1:8">
      <c r="A413" s="32">
        <v>44074</v>
      </c>
      <c r="B413" s="404" t="s">
        <v>11</v>
      </c>
      <c r="C413" s="404" t="s">
        <v>25</v>
      </c>
      <c r="D413" t="s">
        <v>13</v>
      </c>
      <c r="E413" s="1">
        <v>33.700000000000003</v>
      </c>
      <c r="G413" s="1">
        <f t="shared" si="6"/>
        <v>33.700000000000003</v>
      </c>
    </row>
    <row r="414" spans="1:8">
      <c r="B414" s="405"/>
      <c r="C414" s="405"/>
      <c r="D414" t="s">
        <v>14</v>
      </c>
      <c r="E414" s="1">
        <v>54.1</v>
      </c>
      <c r="G414" s="1">
        <f t="shared" si="6"/>
        <v>87.800000000000011</v>
      </c>
      <c r="H414" s="52"/>
    </row>
    <row r="415" spans="1:8">
      <c r="B415" s="405"/>
      <c r="C415" s="405"/>
      <c r="D415" t="s">
        <v>33</v>
      </c>
      <c r="E415" s="1">
        <v>60</v>
      </c>
      <c r="G415" s="1">
        <f t="shared" si="6"/>
        <v>147.80000000000001</v>
      </c>
    </row>
    <row r="416" spans="1:8">
      <c r="B416" s="405"/>
      <c r="C416" s="405"/>
      <c r="D416" t="s">
        <v>31</v>
      </c>
      <c r="E416" s="1">
        <v>5</v>
      </c>
      <c r="G416" s="1">
        <f t="shared" si="6"/>
        <v>152.80000000000001</v>
      </c>
    </row>
    <row r="417" spans="1:7">
      <c r="B417" s="405"/>
      <c r="C417" s="405"/>
      <c r="D417" t="s">
        <v>37</v>
      </c>
      <c r="E417" s="1">
        <v>15</v>
      </c>
      <c r="G417" s="1">
        <f t="shared" si="6"/>
        <v>167.8</v>
      </c>
    </row>
    <row r="418" spans="1:7">
      <c r="A418" s="30">
        <v>44074</v>
      </c>
      <c r="B418" s="405" t="s">
        <v>10</v>
      </c>
      <c r="C418" s="405" t="s">
        <v>25</v>
      </c>
      <c r="D418" t="s">
        <v>15</v>
      </c>
      <c r="F418" s="1">
        <v>60</v>
      </c>
      <c r="G418" s="1">
        <f t="shared" si="6"/>
        <v>107.80000000000001</v>
      </c>
    </row>
    <row r="419" spans="1:7">
      <c r="A419" s="30">
        <v>44074</v>
      </c>
      <c r="B419" s="405" t="s">
        <v>10</v>
      </c>
      <c r="C419" s="405" t="s">
        <v>25</v>
      </c>
      <c r="D419" t="s">
        <v>16</v>
      </c>
      <c r="F419" s="1">
        <v>5</v>
      </c>
      <c r="G419" s="1">
        <f t="shared" si="6"/>
        <v>102.80000000000001</v>
      </c>
    </row>
    <row r="420" spans="1:7">
      <c r="A420" s="30">
        <v>44074</v>
      </c>
      <c r="B420" s="405" t="s">
        <v>10</v>
      </c>
      <c r="C420" s="405" t="s">
        <v>25</v>
      </c>
      <c r="D420" t="s">
        <v>37</v>
      </c>
      <c r="F420" s="1">
        <v>7</v>
      </c>
      <c r="G420" s="1">
        <f t="shared" si="6"/>
        <v>95.800000000000011</v>
      </c>
    </row>
    <row r="421" spans="1:7">
      <c r="A421" s="30">
        <v>44155</v>
      </c>
      <c r="B421" s="405">
        <v>20810</v>
      </c>
      <c r="C421" s="405" t="s">
        <v>25</v>
      </c>
      <c r="D421" t="s">
        <v>13</v>
      </c>
      <c r="F421" s="1">
        <v>33.700000000000003</v>
      </c>
      <c r="G421" s="1">
        <f t="shared" si="6"/>
        <v>62.100000000000009</v>
      </c>
    </row>
    <row r="422" spans="1:7">
      <c r="A422" s="30">
        <v>44155</v>
      </c>
      <c r="B422" s="405">
        <v>20810</v>
      </c>
      <c r="C422" s="405" t="s">
        <v>25</v>
      </c>
      <c r="D422" t="s">
        <v>14</v>
      </c>
      <c r="F422" s="1">
        <v>54.1</v>
      </c>
      <c r="G422" s="1">
        <f t="shared" si="6"/>
        <v>8.0000000000000071</v>
      </c>
    </row>
    <row r="423" spans="1:7">
      <c r="A423" s="30">
        <v>44863</v>
      </c>
      <c r="B423" s="405" t="s">
        <v>269</v>
      </c>
      <c r="C423" s="405" t="s">
        <v>25</v>
      </c>
      <c r="D423" t="s">
        <v>37</v>
      </c>
      <c r="F423" s="1">
        <v>8</v>
      </c>
      <c r="G423" s="1">
        <f t="shared" si="6"/>
        <v>0</v>
      </c>
    </row>
    <row r="424" spans="1:7">
      <c r="A424" s="32">
        <v>44104</v>
      </c>
      <c r="B424" s="404" t="s">
        <v>11</v>
      </c>
      <c r="C424" s="404" t="s">
        <v>26</v>
      </c>
      <c r="D424" t="s">
        <v>13</v>
      </c>
      <c r="E424" s="1">
        <v>39</v>
      </c>
      <c r="G424" s="1">
        <f t="shared" si="6"/>
        <v>39</v>
      </c>
    </row>
    <row r="425" spans="1:7">
      <c r="B425" s="405"/>
      <c r="C425" s="405"/>
      <c r="D425" t="s">
        <v>14</v>
      </c>
      <c r="E425" s="1">
        <v>62.5</v>
      </c>
      <c r="G425" s="1">
        <f t="shared" si="6"/>
        <v>101.5</v>
      </c>
    </row>
    <row r="426" spans="1:7">
      <c r="B426" s="405"/>
      <c r="C426" s="405"/>
      <c r="D426" t="s">
        <v>33</v>
      </c>
      <c r="E426" s="1">
        <v>60</v>
      </c>
      <c r="G426" s="1">
        <f t="shared" si="6"/>
        <v>161.5</v>
      </c>
    </row>
    <row r="427" spans="1:7">
      <c r="B427" s="405"/>
      <c r="C427" s="405"/>
      <c r="D427" t="s">
        <v>31</v>
      </c>
      <c r="E427" s="1">
        <v>5</v>
      </c>
      <c r="G427" s="1">
        <f t="shared" si="6"/>
        <v>166.5</v>
      </c>
    </row>
    <row r="428" spans="1:7">
      <c r="B428" s="405"/>
      <c r="C428" s="405"/>
      <c r="D428" t="s">
        <v>37</v>
      </c>
      <c r="E428" s="1">
        <v>8.5</v>
      </c>
      <c r="G428" s="1">
        <f t="shared" si="6"/>
        <v>175</v>
      </c>
    </row>
    <row r="429" spans="1:7">
      <c r="A429" s="30">
        <v>44104</v>
      </c>
      <c r="B429" s="405" t="s">
        <v>10</v>
      </c>
      <c r="C429" s="405" t="s">
        <v>26</v>
      </c>
      <c r="D429" t="s">
        <v>15</v>
      </c>
      <c r="F429" s="1">
        <v>60</v>
      </c>
      <c r="G429" s="1">
        <f t="shared" si="6"/>
        <v>115</v>
      </c>
    </row>
    <row r="430" spans="1:7">
      <c r="A430" s="30">
        <v>44104</v>
      </c>
      <c r="B430" s="405" t="s">
        <v>10</v>
      </c>
      <c r="C430" s="405" t="s">
        <v>26</v>
      </c>
      <c r="D430" t="s">
        <v>16</v>
      </c>
      <c r="F430" s="1">
        <v>5</v>
      </c>
      <c r="G430" s="1">
        <f t="shared" si="6"/>
        <v>110</v>
      </c>
    </row>
    <row r="431" spans="1:7">
      <c r="A431" s="30">
        <v>44176</v>
      </c>
      <c r="B431" s="405">
        <v>21034</v>
      </c>
      <c r="C431" s="405" t="s">
        <v>26</v>
      </c>
      <c r="D431" t="s">
        <v>13</v>
      </c>
      <c r="F431" s="1">
        <v>39</v>
      </c>
      <c r="G431" s="1">
        <f t="shared" si="6"/>
        <v>71</v>
      </c>
    </row>
    <row r="432" spans="1:7">
      <c r="A432" s="30">
        <v>44176</v>
      </c>
      <c r="B432" s="405">
        <v>21034</v>
      </c>
      <c r="C432" s="405" t="s">
        <v>26</v>
      </c>
      <c r="D432" t="s">
        <v>14</v>
      </c>
      <c r="F432" s="1">
        <v>62.5</v>
      </c>
      <c r="G432" s="1">
        <f t="shared" si="6"/>
        <v>8.5</v>
      </c>
    </row>
    <row r="433" spans="1:14">
      <c r="A433" s="30">
        <v>44863</v>
      </c>
      <c r="B433" s="405" t="s">
        <v>269</v>
      </c>
      <c r="C433" s="405" t="s">
        <v>26</v>
      </c>
      <c r="D433" t="s">
        <v>37</v>
      </c>
      <c r="F433" s="1">
        <v>8.5</v>
      </c>
      <c r="G433" s="1">
        <f t="shared" si="6"/>
        <v>0</v>
      </c>
    </row>
    <row r="434" spans="1:14">
      <c r="A434" s="32">
        <v>44135</v>
      </c>
      <c r="B434" s="404" t="s">
        <v>11</v>
      </c>
      <c r="C434" s="404" t="s">
        <v>27</v>
      </c>
      <c r="D434" t="s">
        <v>13</v>
      </c>
      <c r="E434" s="1">
        <v>45.7</v>
      </c>
      <c r="G434" s="1">
        <f t="shared" si="6"/>
        <v>45.7</v>
      </c>
    </row>
    <row r="435" spans="1:14">
      <c r="B435" s="405"/>
      <c r="C435" s="405"/>
      <c r="D435" t="s">
        <v>14</v>
      </c>
      <c r="E435" s="1">
        <v>66.2</v>
      </c>
      <c r="G435" s="1">
        <f t="shared" si="6"/>
        <v>111.9</v>
      </c>
      <c r="N435" s="1"/>
    </row>
    <row r="436" spans="1:14">
      <c r="B436" s="405"/>
      <c r="C436" s="405"/>
      <c r="D436" t="s">
        <v>33</v>
      </c>
      <c r="E436" s="1">
        <v>60</v>
      </c>
      <c r="G436" s="1">
        <f t="shared" si="6"/>
        <v>171.9</v>
      </c>
      <c r="J436" s="404"/>
      <c r="N436" s="1"/>
    </row>
    <row r="437" spans="1:14">
      <c r="B437" s="405"/>
      <c r="C437" s="405"/>
      <c r="D437" t="s">
        <v>31</v>
      </c>
      <c r="E437" s="1">
        <v>5</v>
      </c>
      <c r="G437" s="1">
        <f t="shared" si="6"/>
        <v>176.9</v>
      </c>
      <c r="N437" s="1"/>
    </row>
    <row r="438" spans="1:14">
      <c r="B438" s="405"/>
      <c r="C438" s="405"/>
      <c r="D438" s="56" t="s">
        <v>39</v>
      </c>
      <c r="E438" s="1">
        <v>10</v>
      </c>
      <c r="G438" s="1">
        <f t="shared" si="6"/>
        <v>186.9</v>
      </c>
      <c r="N438" s="1"/>
    </row>
    <row r="439" spans="1:14">
      <c r="A439" s="30">
        <v>44135</v>
      </c>
      <c r="B439" s="405" t="s">
        <v>10</v>
      </c>
      <c r="C439" s="405" t="s">
        <v>27</v>
      </c>
      <c r="D439" t="s">
        <v>15</v>
      </c>
      <c r="F439" s="1">
        <v>60</v>
      </c>
      <c r="G439" s="1">
        <f t="shared" si="6"/>
        <v>126.9</v>
      </c>
    </row>
    <row r="440" spans="1:14">
      <c r="A440" s="30">
        <v>44135</v>
      </c>
      <c r="B440" s="405" t="s">
        <v>10</v>
      </c>
      <c r="C440" s="405" t="s">
        <v>27</v>
      </c>
      <c r="D440" t="s">
        <v>16</v>
      </c>
      <c r="F440" s="1">
        <v>5</v>
      </c>
      <c r="G440" s="1">
        <f t="shared" si="6"/>
        <v>121.9</v>
      </c>
      <c r="N440" s="13">
        <f>SUM(N418:N438)</f>
        <v>0</v>
      </c>
    </row>
    <row r="441" spans="1:14">
      <c r="A441" s="30">
        <v>44194</v>
      </c>
      <c r="B441" s="405">
        <v>21243</v>
      </c>
      <c r="C441" s="405" t="s">
        <v>27</v>
      </c>
      <c r="D441" t="s">
        <v>13</v>
      </c>
      <c r="F441" s="1">
        <v>45.7</v>
      </c>
      <c r="G441" s="1">
        <f t="shared" si="6"/>
        <v>76.2</v>
      </c>
    </row>
    <row r="442" spans="1:14">
      <c r="A442" s="30">
        <v>44194</v>
      </c>
      <c r="B442" s="405">
        <v>21243</v>
      </c>
      <c r="C442" s="405" t="s">
        <v>27</v>
      </c>
      <c r="D442" t="s">
        <v>14</v>
      </c>
      <c r="F442" s="1">
        <v>66.2</v>
      </c>
      <c r="G442" s="1">
        <f t="shared" si="6"/>
        <v>10</v>
      </c>
    </row>
    <row r="443" spans="1:14">
      <c r="A443" s="30">
        <v>44863</v>
      </c>
      <c r="B443" s="405" t="s">
        <v>269</v>
      </c>
      <c r="C443" s="405" t="s">
        <v>27</v>
      </c>
      <c r="D443" s="56" t="s">
        <v>39</v>
      </c>
      <c r="F443" s="1">
        <v>10</v>
      </c>
      <c r="G443" s="1">
        <f t="shared" si="6"/>
        <v>0</v>
      </c>
    </row>
    <row r="444" spans="1:14">
      <c r="A444" s="32">
        <v>44165</v>
      </c>
      <c r="B444" s="404" t="s">
        <v>11</v>
      </c>
      <c r="C444" s="404" t="s">
        <v>28</v>
      </c>
      <c r="D444" t="s">
        <v>13</v>
      </c>
      <c r="E444" s="1">
        <v>43.3</v>
      </c>
      <c r="G444" s="1">
        <f t="shared" si="6"/>
        <v>43.3</v>
      </c>
    </row>
    <row r="445" spans="1:14">
      <c r="B445" s="405"/>
      <c r="C445" s="405"/>
      <c r="D445" t="s">
        <v>14</v>
      </c>
      <c r="E445" s="1">
        <v>68.099999999999994</v>
      </c>
      <c r="G445" s="1">
        <f t="shared" si="6"/>
        <v>111.39999999999999</v>
      </c>
    </row>
    <row r="446" spans="1:14">
      <c r="B446" s="405"/>
      <c r="C446" s="405"/>
      <c r="D446" t="s">
        <v>33</v>
      </c>
      <c r="E446" s="1">
        <v>60</v>
      </c>
      <c r="G446" s="1">
        <f t="shared" si="6"/>
        <v>171.39999999999998</v>
      </c>
    </row>
    <row r="447" spans="1:14">
      <c r="B447" s="405"/>
      <c r="C447" s="405"/>
      <c r="D447" t="s">
        <v>31</v>
      </c>
      <c r="E447" s="1">
        <v>5</v>
      </c>
      <c r="G447" s="1">
        <f t="shared" si="6"/>
        <v>176.39999999999998</v>
      </c>
    </row>
    <row r="448" spans="1:14">
      <c r="A448" s="30">
        <v>44165</v>
      </c>
      <c r="B448" s="405" t="s">
        <v>10</v>
      </c>
      <c r="C448" s="405" t="s">
        <v>28</v>
      </c>
      <c r="D448" t="s">
        <v>33</v>
      </c>
      <c r="F448" s="1">
        <v>60</v>
      </c>
      <c r="G448" s="1">
        <f t="shared" si="6"/>
        <v>116.39999999999998</v>
      </c>
    </row>
    <row r="449" spans="1:7">
      <c r="A449" s="30">
        <v>44225</v>
      </c>
      <c r="B449" s="405">
        <v>21488</v>
      </c>
      <c r="C449" s="405" t="s">
        <v>28</v>
      </c>
      <c r="D449" t="s">
        <v>13</v>
      </c>
      <c r="F449" s="1">
        <v>43.3</v>
      </c>
      <c r="G449" s="1">
        <f t="shared" si="6"/>
        <v>73.09999999999998</v>
      </c>
    </row>
    <row r="450" spans="1:7">
      <c r="A450" s="30">
        <v>44225</v>
      </c>
      <c r="B450" s="405">
        <v>21488</v>
      </c>
      <c r="C450" s="405" t="s">
        <v>28</v>
      </c>
      <c r="D450" t="s">
        <v>14</v>
      </c>
      <c r="F450" s="1">
        <v>68.099999999999994</v>
      </c>
      <c r="G450" s="1">
        <f t="shared" si="6"/>
        <v>4.9999999999999858</v>
      </c>
    </row>
    <row r="451" spans="1:7">
      <c r="A451" s="30">
        <v>44863</v>
      </c>
      <c r="B451" s="405" t="s">
        <v>269</v>
      </c>
      <c r="C451" s="405" t="s">
        <v>28</v>
      </c>
      <c r="D451" t="s">
        <v>31</v>
      </c>
      <c r="F451" s="1">
        <v>1.5</v>
      </c>
      <c r="G451" s="1">
        <f t="shared" si="6"/>
        <v>3.4999999999999858</v>
      </c>
    </row>
    <row r="452" spans="1:7">
      <c r="A452" s="30">
        <v>45010</v>
      </c>
      <c r="B452" s="405" t="s">
        <v>270</v>
      </c>
      <c r="C452" s="405" t="s">
        <v>28</v>
      </c>
      <c r="D452" t="s">
        <v>31</v>
      </c>
      <c r="F452" s="1">
        <v>3.5</v>
      </c>
      <c r="G452" s="1">
        <f t="shared" si="6"/>
        <v>-1.4210854715202004E-14</v>
      </c>
    </row>
    <row r="453" spans="1:7">
      <c r="A453" s="32">
        <v>44196</v>
      </c>
      <c r="B453" s="404" t="s">
        <v>11</v>
      </c>
      <c r="C453" s="404" t="s">
        <v>29</v>
      </c>
      <c r="D453" t="s">
        <v>13</v>
      </c>
      <c r="E453" s="1">
        <v>49.6</v>
      </c>
      <c r="G453" s="1">
        <f t="shared" si="6"/>
        <v>49.599999999999987</v>
      </c>
    </row>
    <row r="454" spans="1:7">
      <c r="B454" s="405"/>
      <c r="C454" s="405"/>
      <c r="D454" t="s">
        <v>14</v>
      </c>
      <c r="E454" s="1">
        <v>60.3</v>
      </c>
      <c r="G454" s="1">
        <f t="shared" si="6"/>
        <v>109.89999999999998</v>
      </c>
    </row>
    <row r="455" spans="1:7">
      <c r="B455" s="405"/>
      <c r="C455" s="405"/>
      <c r="D455" t="s">
        <v>33</v>
      </c>
      <c r="E455" s="1">
        <v>60</v>
      </c>
      <c r="G455" s="1">
        <f t="shared" ref="G455:G518" si="7">+G454+E455-F455</f>
        <v>169.89999999999998</v>
      </c>
    </row>
    <row r="456" spans="1:7">
      <c r="B456" s="405"/>
      <c r="C456" s="405"/>
      <c r="D456" t="s">
        <v>31</v>
      </c>
      <c r="E456" s="1">
        <v>5</v>
      </c>
      <c r="G456" s="1">
        <f t="shared" si="7"/>
        <v>174.89999999999998</v>
      </c>
    </row>
    <row r="457" spans="1:7">
      <c r="A457" s="46">
        <v>44196</v>
      </c>
      <c r="B457" s="405" t="s">
        <v>10</v>
      </c>
      <c r="C457" s="405" t="s">
        <v>29</v>
      </c>
      <c r="D457" t="s">
        <v>33</v>
      </c>
      <c r="F457" s="1">
        <v>60</v>
      </c>
      <c r="G457" s="1">
        <f t="shared" si="7"/>
        <v>114.89999999999998</v>
      </c>
    </row>
    <row r="458" spans="1:7">
      <c r="A458" s="46">
        <v>44196</v>
      </c>
      <c r="B458" s="405" t="s">
        <v>10</v>
      </c>
      <c r="C458" s="405" t="s">
        <v>29</v>
      </c>
      <c r="D458" t="s">
        <v>31</v>
      </c>
      <c r="F458" s="1">
        <v>5</v>
      </c>
      <c r="G458" s="1">
        <f t="shared" si="7"/>
        <v>109.89999999999998</v>
      </c>
    </row>
    <row r="459" spans="1:7">
      <c r="A459" s="46">
        <v>44274</v>
      </c>
      <c r="B459" s="405">
        <v>21949</v>
      </c>
      <c r="C459" s="405" t="s">
        <v>29</v>
      </c>
      <c r="D459" t="s">
        <v>13</v>
      </c>
      <c r="F459" s="1">
        <v>49.6</v>
      </c>
      <c r="G459" s="1">
        <f t="shared" si="7"/>
        <v>60.299999999999976</v>
      </c>
    </row>
    <row r="460" spans="1:7">
      <c r="A460" s="46">
        <v>44274</v>
      </c>
      <c r="B460" s="405">
        <v>21949</v>
      </c>
      <c r="C460" s="405" t="s">
        <v>29</v>
      </c>
      <c r="D460" t="s">
        <v>14</v>
      </c>
      <c r="F460" s="1">
        <v>60.3</v>
      </c>
      <c r="G460" s="1">
        <f t="shared" si="7"/>
        <v>0</v>
      </c>
    </row>
    <row r="461" spans="1:7">
      <c r="A461" s="32">
        <v>44227</v>
      </c>
      <c r="B461" s="404" t="s">
        <v>11</v>
      </c>
      <c r="C461" s="404" t="s">
        <v>12</v>
      </c>
      <c r="D461" t="s">
        <v>13</v>
      </c>
      <c r="E461" s="1">
        <v>52.9</v>
      </c>
      <c r="G461" s="1">
        <f t="shared" si="7"/>
        <v>52.9</v>
      </c>
    </row>
    <row r="462" spans="1:7">
      <c r="B462" s="405"/>
      <c r="C462" s="405"/>
      <c r="D462" t="s">
        <v>14</v>
      </c>
      <c r="E462" s="1">
        <v>76.5</v>
      </c>
      <c r="G462" s="1">
        <f t="shared" si="7"/>
        <v>129.4</v>
      </c>
    </row>
    <row r="463" spans="1:7">
      <c r="B463" s="405"/>
      <c r="C463" s="405"/>
      <c r="D463" t="s">
        <v>33</v>
      </c>
      <c r="E463" s="1">
        <v>60</v>
      </c>
      <c r="G463" s="1">
        <f t="shared" si="7"/>
        <v>189.4</v>
      </c>
    </row>
    <row r="464" spans="1:7">
      <c r="B464" s="405"/>
      <c r="C464" s="405"/>
      <c r="D464" t="s">
        <v>31</v>
      </c>
      <c r="E464" s="1">
        <v>5</v>
      </c>
      <c r="G464" s="1">
        <f t="shared" si="7"/>
        <v>194.4</v>
      </c>
    </row>
    <row r="465" spans="1:8">
      <c r="A465" s="46">
        <v>44227</v>
      </c>
      <c r="B465" s="405" t="s">
        <v>10</v>
      </c>
      <c r="C465" s="405" t="s">
        <v>12</v>
      </c>
      <c r="D465" t="s">
        <v>33</v>
      </c>
      <c r="F465" s="1">
        <v>60</v>
      </c>
      <c r="G465" s="1">
        <f t="shared" si="7"/>
        <v>134.4</v>
      </c>
    </row>
    <row r="466" spans="1:8">
      <c r="A466" s="46">
        <v>44227</v>
      </c>
      <c r="B466" s="405" t="s">
        <v>10</v>
      </c>
      <c r="C466" s="405" t="s">
        <v>12</v>
      </c>
      <c r="D466" t="s">
        <v>31</v>
      </c>
      <c r="F466" s="1">
        <v>5</v>
      </c>
      <c r="G466" s="1">
        <f t="shared" si="7"/>
        <v>129.4</v>
      </c>
    </row>
    <row r="467" spans="1:8">
      <c r="A467" s="46">
        <v>44326</v>
      </c>
      <c r="B467" s="405">
        <v>22410</v>
      </c>
      <c r="C467" s="405" t="s">
        <v>12</v>
      </c>
      <c r="D467" t="s">
        <v>13</v>
      </c>
      <c r="F467" s="1">
        <v>52.9</v>
      </c>
      <c r="G467" s="1">
        <f t="shared" si="7"/>
        <v>76.5</v>
      </c>
    </row>
    <row r="468" spans="1:8">
      <c r="A468" s="46">
        <v>44326</v>
      </c>
      <c r="B468" s="405">
        <v>22410</v>
      </c>
      <c r="C468" s="405" t="s">
        <v>12</v>
      </c>
      <c r="D468" t="s">
        <v>14</v>
      </c>
      <c r="F468" s="1">
        <v>76.5</v>
      </c>
      <c r="G468" s="1">
        <f t="shared" si="7"/>
        <v>0</v>
      </c>
    </row>
    <row r="469" spans="1:8">
      <c r="A469" s="32">
        <v>44255</v>
      </c>
      <c r="B469" s="404" t="s">
        <v>11</v>
      </c>
      <c r="C469" s="404" t="s">
        <v>19</v>
      </c>
      <c r="D469" t="s">
        <v>13</v>
      </c>
      <c r="E469" s="1">
        <v>47.9</v>
      </c>
      <c r="G469" s="1">
        <f t="shared" si="7"/>
        <v>47.9</v>
      </c>
    </row>
    <row r="470" spans="1:8">
      <c r="B470" s="405"/>
      <c r="C470" s="405"/>
      <c r="D470" t="s">
        <v>14</v>
      </c>
      <c r="E470" s="1">
        <v>60.5</v>
      </c>
      <c r="G470" s="1">
        <f t="shared" si="7"/>
        <v>108.4</v>
      </c>
    </row>
    <row r="471" spans="1:8">
      <c r="B471" s="405"/>
      <c r="C471" s="405"/>
      <c r="D471" t="s">
        <v>33</v>
      </c>
      <c r="E471" s="1">
        <v>56</v>
      </c>
      <c r="G471" s="1">
        <f t="shared" si="7"/>
        <v>164.4</v>
      </c>
    </row>
    <row r="472" spans="1:8">
      <c r="B472" s="405"/>
      <c r="C472" s="405"/>
      <c r="D472" t="s">
        <v>31</v>
      </c>
      <c r="E472" s="1">
        <v>5</v>
      </c>
      <c r="G472" s="1">
        <f t="shared" si="7"/>
        <v>169.4</v>
      </c>
    </row>
    <row r="473" spans="1:8">
      <c r="A473" s="30">
        <v>44255</v>
      </c>
      <c r="B473" s="405" t="s">
        <v>10</v>
      </c>
      <c r="C473" s="405" t="s">
        <v>19</v>
      </c>
      <c r="D473" t="s">
        <v>15</v>
      </c>
      <c r="F473" s="1">
        <v>56</v>
      </c>
      <c r="G473" s="1">
        <f t="shared" si="7"/>
        <v>113.4</v>
      </c>
    </row>
    <row r="474" spans="1:8">
      <c r="A474" s="30">
        <v>44255</v>
      </c>
      <c r="B474" s="405" t="s">
        <v>10</v>
      </c>
      <c r="C474" s="405" t="s">
        <v>19</v>
      </c>
      <c r="D474" t="s">
        <v>16</v>
      </c>
      <c r="F474" s="1">
        <v>5</v>
      </c>
      <c r="G474" s="1">
        <f t="shared" si="7"/>
        <v>108.4</v>
      </c>
    </row>
    <row r="475" spans="1:8">
      <c r="A475" s="46">
        <v>44326</v>
      </c>
      <c r="B475" s="405">
        <v>22410</v>
      </c>
      <c r="C475" s="405" t="s">
        <v>19</v>
      </c>
      <c r="D475" t="s">
        <v>13</v>
      </c>
      <c r="F475" s="1">
        <v>47.9</v>
      </c>
      <c r="G475" s="1">
        <f t="shared" si="7"/>
        <v>60.500000000000007</v>
      </c>
    </row>
    <row r="476" spans="1:8">
      <c r="A476" s="46">
        <v>44326</v>
      </c>
      <c r="B476" s="405">
        <v>22410</v>
      </c>
      <c r="C476" s="405" t="s">
        <v>19</v>
      </c>
      <c r="D476" t="s">
        <v>14</v>
      </c>
      <c r="F476" s="1">
        <v>22.7</v>
      </c>
      <c r="G476" s="1">
        <f t="shared" si="7"/>
        <v>37.800000000000011</v>
      </c>
      <c r="H476" s="13"/>
    </row>
    <row r="477" spans="1:8">
      <c r="A477" s="46">
        <v>44333</v>
      </c>
      <c r="B477" s="405">
        <v>22467</v>
      </c>
      <c r="C477" s="405" t="s">
        <v>19</v>
      </c>
      <c r="D477" t="s">
        <v>14</v>
      </c>
      <c r="F477" s="1">
        <v>37.799999999999997</v>
      </c>
      <c r="G477" s="1">
        <f t="shared" si="7"/>
        <v>0</v>
      </c>
      <c r="H477" s="13"/>
    </row>
    <row r="478" spans="1:8">
      <c r="A478" s="32">
        <v>44286</v>
      </c>
      <c r="B478" s="404" t="s">
        <v>11</v>
      </c>
      <c r="C478" s="404" t="s">
        <v>20</v>
      </c>
      <c r="D478" t="s">
        <v>13</v>
      </c>
      <c r="E478" s="1">
        <v>52.6</v>
      </c>
      <c r="G478" s="1">
        <f t="shared" si="7"/>
        <v>52.6</v>
      </c>
    </row>
    <row r="479" spans="1:8">
      <c r="B479" s="405"/>
      <c r="C479" s="405"/>
      <c r="D479" t="s">
        <v>14</v>
      </c>
      <c r="E479" s="1">
        <v>78.7</v>
      </c>
      <c r="G479" s="1">
        <f t="shared" si="7"/>
        <v>131.30000000000001</v>
      </c>
    </row>
    <row r="480" spans="1:8">
      <c r="B480" s="405"/>
      <c r="C480" s="405"/>
      <c r="D480" t="s">
        <v>33</v>
      </c>
      <c r="E480" s="1">
        <v>60</v>
      </c>
      <c r="G480" s="1">
        <f t="shared" si="7"/>
        <v>191.3</v>
      </c>
    </row>
    <row r="481" spans="1:13">
      <c r="B481" s="405"/>
      <c r="C481" s="405"/>
      <c r="D481" t="s">
        <v>31</v>
      </c>
      <c r="E481" s="1">
        <v>5</v>
      </c>
      <c r="G481" s="1">
        <f t="shared" si="7"/>
        <v>196.3</v>
      </c>
    </row>
    <row r="482" spans="1:13">
      <c r="B482" s="405"/>
      <c r="C482" s="405"/>
      <c r="D482" t="s">
        <v>40</v>
      </c>
      <c r="E482" s="1">
        <v>10</v>
      </c>
      <c r="G482" s="1">
        <f t="shared" si="7"/>
        <v>206.3</v>
      </c>
    </row>
    <row r="483" spans="1:13">
      <c r="A483" s="30">
        <v>44277</v>
      </c>
      <c r="B483" s="405">
        <v>21985</v>
      </c>
      <c r="C483" s="405" t="s">
        <v>20</v>
      </c>
      <c r="D483" t="s">
        <v>40</v>
      </c>
      <c r="F483" s="1">
        <v>10</v>
      </c>
      <c r="G483" s="1">
        <f t="shared" si="7"/>
        <v>196.3</v>
      </c>
      <c r="M483" s="13"/>
    </row>
    <row r="484" spans="1:13">
      <c r="A484" s="30">
        <v>44286</v>
      </c>
      <c r="B484" s="405" t="s">
        <v>10</v>
      </c>
      <c r="C484" s="405" t="s">
        <v>20</v>
      </c>
      <c r="D484" t="s">
        <v>15</v>
      </c>
      <c r="F484" s="1">
        <v>60</v>
      </c>
      <c r="G484" s="1">
        <f t="shared" si="7"/>
        <v>136.30000000000001</v>
      </c>
    </row>
    <row r="485" spans="1:13">
      <c r="A485" s="30">
        <v>44286</v>
      </c>
      <c r="B485" s="405" t="s">
        <v>10</v>
      </c>
      <c r="C485" s="405" t="s">
        <v>20</v>
      </c>
      <c r="D485" t="s">
        <v>16</v>
      </c>
      <c r="F485" s="1">
        <v>5</v>
      </c>
      <c r="G485" s="1">
        <f t="shared" si="7"/>
        <v>131.30000000000001</v>
      </c>
    </row>
    <row r="486" spans="1:13">
      <c r="A486" s="30">
        <v>44333</v>
      </c>
      <c r="B486" s="405">
        <v>22467</v>
      </c>
      <c r="C486" s="405" t="s">
        <v>20</v>
      </c>
      <c r="D486" t="s">
        <v>13</v>
      </c>
      <c r="F486" s="1">
        <v>52.6</v>
      </c>
      <c r="G486" s="1">
        <f t="shared" si="7"/>
        <v>78.700000000000017</v>
      </c>
    </row>
    <row r="487" spans="1:13">
      <c r="A487" s="30">
        <v>44333</v>
      </c>
      <c r="B487" s="405">
        <v>22467</v>
      </c>
      <c r="C487" s="405" t="s">
        <v>20</v>
      </c>
      <c r="D487" t="s">
        <v>14</v>
      </c>
      <c r="F487" s="1">
        <v>78.7</v>
      </c>
      <c r="G487" s="1">
        <f t="shared" si="7"/>
        <v>0</v>
      </c>
    </row>
    <row r="488" spans="1:13">
      <c r="A488" s="32">
        <v>44316</v>
      </c>
      <c r="B488" s="404" t="s">
        <v>11</v>
      </c>
      <c r="C488" s="404" t="s">
        <v>21</v>
      </c>
      <c r="D488" t="s">
        <v>13</v>
      </c>
      <c r="E488" s="1">
        <v>50.7</v>
      </c>
      <c r="G488" s="1">
        <f t="shared" si="7"/>
        <v>50.7</v>
      </c>
    </row>
    <row r="489" spans="1:13">
      <c r="B489" s="405"/>
      <c r="C489" s="405"/>
      <c r="D489" t="s">
        <v>14</v>
      </c>
      <c r="E489" s="1">
        <v>85</v>
      </c>
      <c r="G489" s="1">
        <f t="shared" si="7"/>
        <v>135.69999999999999</v>
      </c>
    </row>
    <row r="490" spans="1:13">
      <c r="B490" s="405"/>
      <c r="C490" s="405"/>
      <c r="D490" t="s">
        <v>33</v>
      </c>
      <c r="E490" s="1">
        <v>60</v>
      </c>
      <c r="G490" s="1">
        <f t="shared" si="7"/>
        <v>195.7</v>
      </c>
    </row>
    <row r="491" spans="1:13">
      <c r="B491" s="405"/>
      <c r="C491" s="405"/>
      <c r="D491" t="s">
        <v>31</v>
      </c>
      <c r="E491" s="1">
        <v>5</v>
      </c>
      <c r="G491" s="1">
        <f t="shared" si="7"/>
        <v>200.7</v>
      </c>
    </row>
    <row r="492" spans="1:13">
      <c r="A492" s="30">
        <v>44316</v>
      </c>
      <c r="B492" s="405" t="s">
        <v>10</v>
      </c>
      <c r="C492" s="405" t="s">
        <v>21</v>
      </c>
      <c r="D492" t="s">
        <v>15</v>
      </c>
      <c r="F492" s="1">
        <v>60</v>
      </c>
      <c r="G492" s="1">
        <f t="shared" si="7"/>
        <v>140.69999999999999</v>
      </c>
    </row>
    <row r="493" spans="1:13">
      <c r="A493" s="30">
        <v>44316</v>
      </c>
      <c r="B493" s="405" t="s">
        <v>10</v>
      </c>
      <c r="C493" s="405" t="s">
        <v>21</v>
      </c>
      <c r="D493" t="s">
        <v>16</v>
      </c>
      <c r="F493" s="1">
        <v>5</v>
      </c>
      <c r="G493" s="1">
        <f t="shared" si="7"/>
        <v>135.69999999999999</v>
      </c>
    </row>
    <row r="494" spans="1:13">
      <c r="A494" s="30">
        <v>44389</v>
      </c>
      <c r="B494" s="405">
        <v>23006</v>
      </c>
      <c r="C494" s="405" t="s">
        <v>21</v>
      </c>
      <c r="D494" t="s">
        <v>13</v>
      </c>
      <c r="F494" s="1">
        <v>50.7</v>
      </c>
      <c r="G494" s="1">
        <f t="shared" si="7"/>
        <v>84.999999999999986</v>
      </c>
    </row>
    <row r="495" spans="1:13">
      <c r="A495" s="30">
        <v>44389</v>
      </c>
      <c r="B495" s="405">
        <v>23006</v>
      </c>
      <c r="C495" s="405" t="s">
        <v>21</v>
      </c>
      <c r="D495" t="s">
        <v>14</v>
      </c>
      <c r="F495" s="1">
        <v>85</v>
      </c>
      <c r="G495" s="1">
        <f t="shared" si="7"/>
        <v>0</v>
      </c>
    </row>
    <row r="496" spans="1:13">
      <c r="A496" s="32">
        <v>44347</v>
      </c>
      <c r="B496" s="404" t="s">
        <v>11</v>
      </c>
      <c r="C496" s="404" t="s">
        <v>22</v>
      </c>
      <c r="D496" t="s">
        <v>13</v>
      </c>
      <c r="E496" s="1">
        <v>27.2</v>
      </c>
      <c r="G496" s="1">
        <f t="shared" si="7"/>
        <v>27.2</v>
      </c>
    </row>
    <row r="497" spans="1:7">
      <c r="B497" s="405"/>
      <c r="C497" s="405"/>
      <c r="D497" t="s">
        <v>14</v>
      </c>
      <c r="E497" s="1">
        <v>72.099999999999994</v>
      </c>
      <c r="G497" s="1">
        <f t="shared" si="7"/>
        <v>99.3</v>
      </c>
    </row>
    <row r="498" spans="1:7">
      <c r="B498" s="405"/>
      <c r="C498" s="405"/>
      <c r="D498" t="s">
        <v>33</v>
      </c>
      <c r="E498" s="1">
        <v>60</v>
      </c>
      <c r="G498" s="1">
        <f t="shared" si="7"/>
        <v>159.30000000000001</v>
      </c>
    </row>
    <row r="499" spans="1:7">
      <c r="B499" s="405"/>
      <c r="C499" s="405"/>
      <c r="D499" t="s">
        <v>31</v>
      </c>
      <c r="E499" s="1">
        <v>5</v>
      </c>
      <c r="G499" s="1">
        <f t="shared" si="7"/>
        <v>164.3</v>
      </c>
    </row>
    <row r="500" spans="1:7">
      <c r="A500" s="30">
        <v>44347</v>
      </c>
      <c r="B500" s="405" t="s">
        <v>10</v>
      </c>
      <c r="C500" s="405" t="s">
        <v>22</v>
      </c>
      <c r="D500" t="s">
        <v>15</v>
      </c>
      <c r="F500" s="1">
        <v>60</v>
      </c>
      <c r="G500" s="1">
        <f t="shared" si="7"/>
        <v>104.30000000000001</v>
      </c>
    </row>
    <row r="501" spans="1:7">
      <c r="A501" s="30">
        <v>44347</v>
      </c>
      <c r="B501" s="405" t="s">
        <v>10</v>
      </c>
      <c r="C501" s="405" t="s">
        <v>22</v>
      </c>
      <c r="D501" t="s">
        <v>16</v>
      </c>
      <c r="F501" s="1">
        <v>5</v>
      </c>
      <c r="G501" s="1">
        <f t="shared" si="7"/>
        <v>99.300000000000011</v>
      </c>
    </row>
    <row r="502" spans="1:7">
      <c r="A502" s="30">
        <v>44428</v>
      </c>
      <c r="B502" s="405">
        <v>23264</v>
      </c>
      <c r="C502" s="405" t="s">
        <v>22</v>
      </c>
      <c r="D502" t="s">
        <v>13</v>
      </c>
      <c r="F502" s="1">
        <v>27.2</v>
      </c>
      <c r="G502" s="1">
        <f t="shared" si="7"/>
        <v>72.100000000000009</v>
      </c>
    </row>
    <row r="503" spans="1:7">
      <c r="A503" s="30">
        <v>44428</v>
      </c>
      <c r="B503" s="405">
        <v>23264</v>
      </c>
      <c r="C503" s="405" t="s">
        <v>22</v>
      </c>
      <c r="D503" t="s">
        <v>14</v>
      </c>
      <c r="F503" s="1">
        <v>72.099999999999994</v>
      </c>
      <c r="G503" s="1">
        <f t="shared" si="7"/>
        <v>0</v>
      </c>
    </row>
    <row r="504" spans="1:7">
      <c r="A504" s="32">
        <v>44377</v>
      </c>
      <c r="B504" s="404" t="s">
        <v>11</v>
      </c>
      <c r="C504" s="404" t="s">
        <v>23</v>
      </c>
      <c r="D504" t="s">
        <v>13</v>
      </c>
      <c r="E504" s="1">
        <v>29.8</v>
      </c>
      <c r="G504" s="1">
        <f t="shared" si="7"/>
        <v>29.8</v>
      </c>
    </row>
    <row r="505" spans="1:7">
      <c r="B505" s="405"/>
      <c r="C505" s="405"/>
      <c r="D505" t="s">
        <v>14</v>
      </c>
      <c r="E505" s="1">
        <v>71.5</v>
      </c>
      <c r="G505" s="1">
        <f t="shared" si="7"/>
        <v>101.3</v>
      </c>
    </row>
    <row r="506" spans="1:7">
      <c r="B506" s="405"/>
      <c r="C506" s="405"/>
      <c r="D506" t="s">
        <v>33</v>
      </c>
      <c r="E506" s="1">
        <v>60</v>
      </c>
      <c r="G506" s="1">
        <f t="shared" si="7"/>
        <v>161.30000000000001</v>
      </c>
    </row>
    <row r="507" spans="1:7">
      <c r="B507" s="405"/>
      <c r="C507" s="405"/>
      <c r="D507" t="s">
        <v>31</v>
      </c>
      <c r="E507" s="1">
        <v>5</v>
      </c>
      <c r="G507" s="1">
        <f t="shared" si="7"/>
        <v>166.3</v>
      </c>
    </row>
    <row r="508" spans="1:7">
      <c r="A508" s="30">
        <v>44377</v>
      </c>
      <c r="B508" s="405" t="s">
        <v>10</v>
      </c>
      <c r="C508" s="405" t="s">
        <v>23</v>
      </c>
      <c r="D508" t="s">
        <v>15</v>
      </c>
      <c r="F508" s="1">
        <v>56</v>
      </c>
      <c r="G508" s="1">
        <f t="shared" si="7"/>
        <v>110.30000000000001</v>
      </c>
    </row>
    <row r="509" spans="1:7">
      <c r="A509" s="30">
        <v>44450</v>
      </c>
      <c r="B509" s="405">
        <v>23440</v>
      </c>
      <c r="C509" s="405" t="s">
        <v>23</v>
      </c>
      <c r="D509" t="s">
        <v>13</v>
      </c>
      <c r="F509" s="1">
        <v>29.8</v>
      </c>
      <c r="G509" s="1">
        <f t="shared" si="7"/>
        <v>80.500000000000014</v>
      </c>
    </row>
    <row r="510" spans="1:7">
      <c r="A510" s="30">
        <v>44450</v>
      </c>
      <c r="B510" s="405">
        <v>23440</v>
      </c>
      <c r="C510" s="405" t="s">
        <v>23</v>
      </c>
      <c r="D510" t="s">
        <v>14</v>
      </c>
      <c r="F510" s="1">
        <v>71.5</v>
      </c>
      <c r="G510" s="1">
        <f t="shared" si="7"/>
        <v>9.0000000000000142</v>
      </c>
    </row>
    <row r="511" spans="1:7">
      <c r="A511" s="30">
        <v>44513</v>
      </c>
      <c r="B511" s="405">
        <v>23790</v>
      </c>
      <c r="C511" s="405" t="s">
        <v>23</v>
      </c>
      <c r="D511" t="s">
        <v>33</v>
      </c>
      <c r="F511" s="1">
        <v>4</v>
      </c>
      <c r="G511" s="1">
        <f t="shared" si="7"/>
        <v>5.0000000000000142</v>
      </c>
    </row>
    <row r="512" spans="1:7">
      <c r="A512" s="30">
        <v>44513</v>
      </c>
      <c r="B512" s="405">
        <v>23790</v>
      </c>
      <c r="C512" s="405" t="s">
        <v>23</v>
      </c>
      <c r="D512" t="s">
        <v>31</v>
      </c>
      <c r="F512" s="1">
        <v>5</v>
      </c>
      <c r="G512" s="1">
        <f t="shared" si="7"/>
        <v>1.4210854715202004E-14</v>
      </c>
    </row>
    <row r="513" spans="1:15">
      <c r="A513" s="68">
        <v>44408</v>
      </c>
      <c r="B513" s="404" t="s">
        <v>11</v>
      </c>
      <c r="C513" s="404" t="s">
        <v>24</v>
      </c>
      <c r="D513" t="s">
        <v>13</v>
      </c>
      <c r="E513" s="1">
        <v>26.1</v>
      </c>
      <c r="G513" s="1">
        <f t="shared" si="7"/>
        <v>26.100000000000016</v>
      </c>
    </row>
    <row r="514" spans="1:15">
      <c r="A514" s="46"/>
      <c r="B514" s="405"/>
      <c r="C514" s="405"/>
      <c r="D514" t="s">
        <v>14</v>
      </c>
      <c r="E514" s="1">
        <v>52.8</v>
      </c>
      <c r="G514" s="1">
        <f t="shared" si="7"/>
        <v>78.900000000000006</v>
      </c>
    </row>
    <row r="515" spans="1:15">
      <c r="A515" s="46"/>
      <c r="B515" s="405"/>
      <c r="C515" s="405"/>
      <c r="D515" t="s">
        <v>15</v>
      </c>
      <c r="E515" s="1">
        <v>60</v>
      </c>
      <c r="G515" s="1">
        <f t="shared" si="7"/>
        <v>138.9</v>
      </c>
    </row>
    <row r="516" spans="1:15">
      <c r="A516" s="46"/>
      <c r="B516" s="405"/>
      <c r="C516" s="405"/>
      <c r="D516" t="s">
        <v>16</v>
      </c>
      <c r="E516" s="1">
        <v>5</v>
      </c>
      <c r="G516" s="1">
        <f t="shared" si="7"/>
        <v>143.9</v>
      </c>
      <c r="O516" s="1"/>
    </row>
    <row r="517" spans="1:15">
      <c r="A517" s="46">
        <v>44408</v>
      </c>
      <c r="B517" s="405" t="s">
        <v>10</v>
      </c>
      <c r="C517" s="405" t="s">
        <v>24</v>
      </c>
      <c r="D517" t="s">
        <v>33</v>
      </c>
      <c r="F517" s="1">
        <v>20</v>
      </c>
      <c r="G517" s="1">
        <f t="shared" si="7"/>
        <v>123.9</v>
      </c>
      <c r="O517" s="1"/>
    </row>
    <row r="518" spans="1:15">
      <c r="A518" s="30">
        <v>44513</v>
      </c>
      <c r="B518" s="405">
        <v>23790</v>
      </c>
      <c r="C518" s="405" t="s">
        <v>24</v>
      </c>
      <c r="D518" t="s">
        <v>13</v>
      </c>
      <c r="F518" s="1">
        <v>26.1</v>
      </c>
      <c r="G518" s="1">
        <f t="shared" si="7"/>
        <v>97.800000000000011</v>
      </c>
      <c r="O518" s="1"/>
    </row>
    <row r="519" spans="1:15">
      <c r="A519" s="30">
        <v>44513</v>
      </c>
      <c r="B519" s="405">
        <v>23790</v>
      </c>
      <c r="C519" s="405" t="s">
        <v>24</v>
      </c>
      <c r="D519" t="s">
        <v>14</v>
      </c>
      <c r="F519" s="1">
        <v>52.8</v>
      </c>
      <c r="G519" s="1">
        <f t="shared" ref="G519:G582" si="8">+G518+E519-F519</f>
        <v>45.000000000000014</v>
      </c>
      <c r="O519" s="1"/>
    </row>
    <row r="520" spans="1:15">
      <c r="A520" s="30">
        <v>44513</v>
      </c>
      <c r="B520" s="405">
        <v>23790</v>
      </c>
      <c r="C520" s="405" t="s">
        <v>24</v>
      </c>
      <c r="D520" t="s">
        <v>15</v>
      </c>
      <c r="F520" s="1">
        <v>40</v>
      </c>
      <c r="G520" s="1">
        <f t="shared" si="8"/>
        <v>5.0000000000000142</v>
      </c>
      <c r="O520" s="1"/>
    </row>
    <row r="521" spans="1:15">
      <c r="A521" s="30">
        <v>44513</v>
      </c>
      <c r="B521" s="405">
        <v>23790</v>
      </c>
      <c r="C521" s="405" t="s">
        <v>24</v>
      </c>
      <c r="D521" t="s">
        <v>16</v>
      </c>
      <c r="F521" s="1">
        <v>5</v>
      </c>
      <c r="G521" s="1">
        <f t="shared" si="8"/>
        <v>1.4210854715202004E-14</v>
      </c>
      <c r="O521" s="1"/>
    </row>
    <row r="522" spans="1:15">
      <c r="A522" s="32">
        <v>44439</v>
      </c>
      <c r="B522" s="404" t="s">
        <v>11</v>
      </c>
      <c r="C522" s="404" t="s">
        <v>25</v>
      </c>
      <c r="D522" t="s">
        <v>13</v>
      </c>
      <c r="E522" s="1">
        <v>29.5</v>
      </c>
      <c r="G522" s="1">
        <f t="shared" si="8"/>
        <v>29.500000000000014</v>
      </c>
      <c r="O522" s="1"/>
    </row>
    <row r="523" spans="1:15">
      <c r="B523" s="405"/>
      <c r="C523" s="405"/>
      <c r="D523" t="s">
        <v>14</v>
      </c>
      <c r="E523" s="1">
        <v>60.7</v>
      </c>
      <c r="G523" s="1">
        <f t="shared" si="8"/>
        <v>90.200000000000017</v>
      </c>
      <c r="O523" s="1"/>
    </row>
    <row r="524" spans="1:15">
      <c r="B524" s="405"/>
      <c r="C524" s="405"/>
      <c r="D524" t="s">
        <v>15</v>
      </c>
      <c r="E524" s="1">
        <v>60</v>
      </c>
      <c r="G524" s="1">
        <f t="shared" si="8"/>
        <v>150.20000000000002</v>
      </c>
      <c r="O524" s="1"/>
    </row>
    <row r="525" spans="1:15">
      <c r="B525" s="405"/>
      <c r="C525" s="405"/>
      <c r="D525" t="s">
        <v>16</v>
      </c>
      <c r="E525" s="1">
        <v>5</v>
      </c>
      <c r="G525" s="1">
        <f t="shared" si="8"/>
        <v>155.20000000000002</v>
      </c>
      <c r="O525" s="1"/>
    </row>
    <row r="526" spans="1:15">
      <c r="A526" s="46">
        <v>44439</v>
      </c>
      <c r="B526" s="405" t="s">
        <v>10</v>
      </c>
      <c r="C526" s="405" t="s">
        <v>25</v>
      </c>
      <c r="D526" t="s">
        <v>15</v>
      </c>
      <c r="F526" s="1">
        <v>48</v>
      </c>
      <c r="G526" s="1">
        <f t="shared" si="8"/>
        <v>107.20000000000002</v>
      </c>
      <c r="O526" s="1"/>
    </row>
    <row r="527" spans="1:15">
      <c r="A527" s="30">
        <v>44513</v>
      </c>
      <c r="B527" s="405">
        <v>23790</v>
      </c>
      <c r="C527" s="405" t="s">
        <v>25</v>
      </c>
      <c r="D527" t="s">
        <v>13</v>
      </c>
      <c r="F527" s="1">
        <v>29.5</v>
      </c>
      <c r="G527" s="1">
        <f t="shared" si="8"/>
        <v>77.700000000000017</v>
      </c>
      <c r="M527" s="404"/>
      <c r="O527" s="1"/>
    </row>
    <row r="528" spans="1:15">
      <c r="A528" s="30">
        <v>44513</v>
      </c>
      <c r="B528" s="405">
        <v>23790</v>
      </c>
      <c r="C528" s="405" t="s">
        <v>25</v>
      </c>
      <c r="D528" t="s">
        <v>14</v>
      </c>
      <c r="F528" s="1">
        <v>60.7</v>
      </c>
      <c r="G528" s="1">
        <f t="shared" si="8"/>
        <v>17.000000000000014</v>
      </c>
      <c r="O528" s="1"/>
    </row>
    <row r="529" spans="1:15">
      <c r="A529" s="30">
        <v>44513</v>
      </c>
      <c r="B529" s="405">
        <v>23790</v>
      </c>
      <c r="C529" s="405" t="s">
        <v>25</v>
      </c>
      <c r="D529" t="s">
        <v>15</v>
      </c>
      <c r="F529" s="1">
        <v>12</v>
      </c>
      <c r="G529" s="1">
        <f t="shared" si="8"/>
        <v>5.0000000000000142</v>
      </c>
      <c r="O529" s="1"/>
    </row>
    <row r="530" spans="1:15">
      <c r="A530" s="30">
        <v>44513</v>
      </c>
      <c r="B530" s="405">
        <v>23790</v>
      </c>
      <c r="C530" s="405" t="s">
        <v>25</v>
      </c>
      <c r="D530" t="s">
        <v>16</v>
      </c>
      <c r="F530" s="1">
        <v>5</v>
      </c>
      <c r="G530" s="1">
        <f t="shared" si="8"/>
        <v>1.4210854715202004E-14</v>
      </c>
      <c r="M530" s="404"/>
      <c r="O530" s="1"/>
    </row>
    <row r="531" spans="1:15">
      <c r="A531" s="32">
        <v>44469</v>
      </c>
      <c r="B531" s="404" t="s">
        <v>11</v>
      </c>
      <c r="C531" s="404" t="s">
        <v>41</v>
      </c>
      <c r="D531" t="s">
        <v>13</v>
      </c>
      <c r="E531" s="1">
        <v>30.5</v>
      </c>
      <c r="G531" s="1">
        <f t="shared" si="8"/>
        <v>30.500000000000014</v>
      </c>
      <c r="O531" s="1"/>
    </row>
    <row r="532" spans="1:15">
      <c r="B532" s="405"/>
      <c r="C532" s="405"/>
      <c r="D532" t="s">
        <v>14</v>
      </c>
      <c r="E532" s="1">
        <v>69.599999999999994</v>
      </c>
      <c r="G532" s="1">
        <f t="shared" si="8"/>
        <v>100.10000000000001</v>
      </c>
      <c r="M532" s="404"/>
      <c r="O532" s="1"/>
    </row>
    <row r="533" spans="1:15">
      <c r="B533" s="405"/>
      <c r="C533" s="405"/>
      <c r="D533" t="s">
        <v>15</v>
      </c>
      <c r="E533" s="1">
        <v>60</v>
      </c>
      <c r="G533" s="1">
        <f t="shared" si="8"/>
        <v>160.10000000000002</v>
      </c>
      <c r="O533" s="1"/>
    </row>
    <row r="534" spans="1:15">
      <c r="B534" s="405"/>
      <c r="C534" s="405"/>
      <c r="D534" t="s">
        <v>16</v>
      </c>
      <c r="E534" s="1">
        <v>5</v>
      </c>
      <c r="G534" s="1">
        <f t="shared" si="8"/>
        <v>165.10000000000002</v>
      </c>
      <c r="M534" s="404"/>
      <c r="O534" s="1"/>
    </row>
    <row r="535" spans="1:15">
      <c r="A535" s="30">
        <v>44469</v>
      </c>
      <c r="B535" s="405" t="s">
        <v>10</v>
      </c>
      <c r="C535" s="405" t="s">
        <v>41</v>
      </c>
      <c r="D535" t="s">
        <v>15</v>
      </c>
      <c r="F535" s="1">
        <v>46</v>
      </c>
      <c r="G535" s="1">
        <f t="shared" si="8"/>
        <v>119.10000000000002</v>
      </c>
      <c r="O535" s="1"/>
    </row>
    <row r="536" spans="1:15">
      <c r="A536" s="30">
        <v>44513</v>
      </c>
      <c r="B536" s="405">
        <v>23791</v>
      </c>
      <c r="C536" s="405" t="s">
        <v>41</v>
      </c>
      <c r="D536" t="s">
        <v>13</v>
      </c>
      <c r="F536" s="1">
        <v>30.5</v>
      </c>
      <c r="G536" s="1">
        <f t="shared" si="8"/>
        <v>88.600000000000023</v>
      </c>
    </row>
    <row r="537" spans="1:15">
      <c r="A537" s="30">
        <v>44513</v>
      </c>
      <c r="B537" s="405">
        <v>23791</v>
      </c>
      <c r="C537" s="405" t="s">
        <v>41</v>
      </c>
      <c r="D537" t="s">
        <v>14</v>
      </c>
      <c r="F537" s="1">
        <v>69.599999999999994</v>
      </c>
      <c r="G537" s="1">
        <f t="shared" si="8"/>
        <v>19.000000000000028</v>
      </c>
      <c r="M537" s="404"/>
      <c r="O537" s="1"/>
    </row>
    <row r="538" spans="1:15">
      <c r="A538" s="30">
        <v>44513</v>
      </c>
      <c r="B538" s="405">
        <v>23791</v>
      </c>
      <c r="C538" s="405" t="s">
        <v>41</v>
      </c>
      <c r="D538" t="s">
        <v>15</v>
      </c>
      <c r="F538" s="1">
        <v>14</v>
      </c>
      <c r="G538" s="1">
        <f t="shared" si="8"/>
        <v>5.0000000000000284</v>
      </c>
      <c r="M538" s="404"/>
      <c r="O538" s="1"/>
    </row>
    <row r="539" spans="1:15">
      <c r="A539" s="30">
        <v>44513</v>
      </c>
      <c r="B539" s="405">
        <v>23791</v>
      </c>
      <c r="C539" s="405" t="s">
        <v>41</v>
      </c>
      <c r="D539" t="s">
        <v>16</v>
      </c>
      <c r="F539" s="1">
        <v>5</v>
      </c>
      <c r="G539" s="1">
        <f t="shared" si="8"/>
        <v>2.8421709430404007E-14</v>
      </c>
      <c r="M539" s="404"/>
      <c r="O539" s="1"/>
    </row>
    <row r="540" spans="1:15">
      <c r="A540" s="68">
        <v>44500</v>
      </c>
      <c r="B540" s="404" t="s">
        <v>11</v>
      </c>
      <c r="C540" s="102" t="s">
        <v>27</v>
      </c>
      <c r="D540" t="s">
        <v>13</v>
      </c>
      <c r="E540" s="1">
        <v>31.6</v>
      </c>
      <c r="G540" s="1">
        <f t="shared" si="8"/>
        <v>31.60000000000003</v>
      </c>
      <c r="O540" s="1"/>
    </row>
    <row r="541" spans="1:15">
      <c r="A541" s="46"/>
      <c r="B541" s="405"/>
      <c r="C541" s="405"/>
      <c r="D541" t="s">
        <v>14</v>
      </c>
      <c r="E541" s="1">
        <v>88.2</v>
      </c>
      <c r="G541" s="1">
        <f t="shared" si="8"/>
        <v>119.80000000000004</v>
      </c>
      <c r="M541" s="404"/>
      <c r="O541" s="1"/>
    </row>
    <row r="542" spans="1:15">
      <c r="A542" s="46"/>
      <c r="B542" s="405"/>
      <c r="C542" s="405"/>
      <c r="D542" t="s">
        <v>15</v>
      </c>
      <c r="E542" s="1">
        <v>60</v>
      </c>
      <c r="G542" s="1">
        <f t="shared" si="8"/>
        <v>179.80000000000004</v>
      </c>
      <c r="H542" s="432" t="s">
        <v>271</v>
      </c>
      <c r="I542" s="432"/>
      <c r="J542" s="432"/>
      <c r="K542" s="35"/>
      <c r="L542" s="159"/>
      <c r="O542" s="1"/>
    </row>
    <row r="543" spans="1:15">
      <c r="A543" s="46"/>
      <c r="B543" s="405"/>
      <c r="C543" s="405"/>
      <c r="D543" t="s">
        <v>16</v>
      </c>
      <c r="E543" s="1">
        <v>5</v>
      </c>
      <c r="G543" s="1">
        <f t="shared" si="8"/>
        <v>184.80000000000004</v>
      </c>
      <c r="H543" s="432"/>
      <c r="I543" s="432"/>
      <c r="J543" s="432"/>
      <c r="K543" s="35"/>
      <c r="L543" s="159"/>
      <c r="M543" s="404"/>
      <c r="O543" s="1"/>
    </row>
    <row r="544" spans="1:15">
      <c r="A544" s="46">
        <v>44500</v>
      </c>
      <c r="B544" s="405" t="s">
        <v>10</v>
      </c>
      <c r="C544" s="405" t="s">
        <v>27</v>
      </c>
      <c r="D544" t="s">
        <v>15</v>
      </c>
      <c r="F544" s="1">
        <v>40</v>
      </c>
      <c r="G544" s="1">
        <f t="shared" si="8"/>
        <v>144.80000000000004</v>
      </c>
      <c r="O544" s="1"/>
    </row>
    <row r="545" spans="1:15">
      <c r="A545" s="46">
        <v>44712</v>
      </c>
      <c r="B545" s="405" t="s">
        <v>272</v>
      </c>
      <c r="C545" s="405" t="s">
        <v>27</v>
      </c>
      <c r="D545" t="s">
        <v>13</v>
      </c>
      <c r="F545" s="1">
        <v>31.6</v>
      </c>
      <c r="G545" s="1">
        <f t="shared" si="8"/>
        <v>113.20000000000005</v>
      </c>
      <c r="O545" s="1"/>
    </row>
    <row r="546" spans="1:15">
      <c r="A546" s="46">
        <v>44712</v>
      </c>
      <c r="B546" s="405" t="s">
        <v>272</v>
      </c>
      <c r="C546" s="405" t="s">
        <v>27</v>
      </c>
      <c r="D546" t="s">
        <v>14</v>
      </c>
      <c r="F546" s="1">
        <v>88.2</v>
      </c>
      <c r="G546" s="1">
        <f t="shared" si="8"/>
        <v>25.000000000000043</v>
      </c>
      <c r="O546" s="1"/>
    </row>
    <row r="547" spans="1:15">
      <c r="A547" s="46">
        <v>45010</v>
      </c>
      <c r="B547" s="405" t="s">
        <v>270</v>
      </c>
      <c r="C547" s="405" t="s">
        <v>27</v>
      </c>
      <c r="D547" t="s">
        <v>15</v>
      </c>
      <c r="F547" s="1">
        <v>20</v>
      </c>
      <c r="G547" s="1">
        <f t="shared" si="8"/>
        <v>5.0000000000000426</v>
      </c>
      <c r="O547" s="1"/>
    </row>
    <row r="548" spans="1:15">
      <c r="A548" s="46">
        <v>45010</v>
      </c>
      <c r="B548" s="405" t="s">
        <v>270</v>
      </c>
      <c r="C548" s="405" t="s">
        <v>27</v>
      </c>
      <c r="D548" t="s">
        <v>16</v>
      </c>
      <c r="F548" s="1">
        <v>5</v>
      </c>
      <c r="G548" s="1">
        <f t="shared" si="8"/>
        <v>4.2632564145606011E-14</v>
      </c>
      <c r="O548" s="1"/>
    </row>
    <row r="549" spans="1:15">
      <c r="A549" s="68">
        <v>44530</v>
      </c>
      <c r="B549" s="404" t="s">
        <v>11</v>
      </c>
      <c r="C549" s="404" t="s">
        <v>28</v>
      </c>
      <c r="D549" t="s">
        <v>13</v>
      </c>
      <c r="E549" s="1">
        <v>33.799999999999997</v>
      </c>
      <c r="G549" s="1">
        <f t="shared" si="8"/>
        <v>33.80000000000004</v>
      </c>
      <c r="M549" s="404"/>
      <c r="O549" s="1"/>
    </row>
    <row r="550" spans="1:15">
      <c r="A550" s="46"/>
      <c r="B550" s="405"/>
      <c r="C550" s="405"/>
      <c r="D550" t="s">
        <v>14</v>
      </c>
      <c r="E550" s="1">
        <v>80</v>
      </c>
      <c r="G550" s="1">
        <f t="shared" si="8"/>
        <v>113.80000000000004</v>
      </c>
      <c r="O550" s="1"/>
    </row>
    <row r="551" spans="1:15">
      <c r="A551" s="46"/>
      <c r="B551" s="405"/>
      <c r="C551" s="405"/>
      <c r="D551" t="s">
        <v>15</v>
      </c>
      <c r="E551" s="1">
        <v>60</v>
      </c>
      <c r="G551" s="1">
        <f t="shared" si="8"/>
        <v>173.80000000000004</v>
      </c>
      <c r="O551" s="1"/>
    </row>
    <row r="552" spans="1:15">
      <c r="A552" s="46"/>
      <c r="B552" s="405"/>
      <c r="C552" s="405"/>
      <c r="D552" t="s">
        <v>16</v>
      </c>
      <c r="E552" s="1">
        <v>5</v>
      </c>
      <c r="G552" s="1">
        <f t="shared" si="8"/>
        <v>178.80000000000004</v>
      </c>
      <c r="M552" s="404"/>
      <c r="O552" s="1"/>
    </row>
    <row r="553" spans="1:15">
      <c r="A553" s="46"/>
      <c r="B553" s="405"/>
      <c r="C553" s="405"/>
      <c r="D553" t="s">
        <v>46</v>
      </c>
      <c r="E553" s="1">
        <v>93</v>
      </c>
      <c r="G553" s="1">
        <f t="shared" si="8"/>
        <v>271.80000000000007</v>
      </c>
      <c r="I553" s="404"/>
      <c r="K553" s="1"/>
      <c r="L553" s="25"/>
      <c r="M553" s="404"/>
      <c r="O553" s="1"/>
    </row>
    <row r="554" spans="1:15">
      <c r="A554" s="46">
        <v>44530</v>
      </c>
      <c r="B554" s="405" t="s">
        <v>10</v>
      </c>
      <c r="C554" s="405" t="s">
        <v>28</v>
      </c>
      <c r="D554" t="s">
        <v>15</v>
      </c>
      <c r="F554" s="1">
        <v>60</v>
      </c>
      <c r="G554" s="1">
        <f t="shared" si="8"/>
        <v>211.80000000000007</v>
      </c>
      <c r="I554" s="405"/>
      <c r="K554" s="1"/>
      <c r="L554" s="25"/>
      <c r="M554" s="404"/>
      <c r="O554" s="1"/>
    </row>
    <row r="555" spans="1:15">
      <c r="A555" s="46">
        <v>44530</v>
      </c>
      <c r="B555" s="405" t="s">
        <v>10</v>
      </c>
      <c r="C555" s="405" t="s">
        <v>28</v>
      </c>
      <c r="D555" t="s">
        <v>16</v>
      </c>
      <c r="F555" s="1">
        <v>5</v>
      </c>
      <c r="G555" s="1">
        <f t="shared" si="8"/>
        <v>206.80000000000007</v>
      </c>
      <c r="I555" s="404"/>
      <c r="K555" s="1"/>
      <c r="L555" s="25"/>
      <c r="M555" s="404"/>
      <c r="O555" s="1"/>
    </row>
    <row r="556" spans="1:15">
      <c r="A556" s="46">
        <v>44712</v>
      </c>
      <c r="B556" s="405" t="s">
        <v>272</v>
      </c>
      <c r="C556" s="405" t="s">
        <v>28</v>
      </c>
      <c r="D556" t="s">
        <v>13</v>
      </c>
      <c r="F556" s="1">
        <v>33.799999999999997</v>
      </c>
      <c r="G556" s="1">
        <f t="shared" si="8"/>
        <v>173.00000000000006</v>
      </c>
      <c r="I556" s="404"/>
      <c r="K556" s="1"/>
      <c r="L556" s="25"/>
      <c r="M556" s="404"/>
      <c r="O556" s="1"/>
    </row>
    <row r="557" spans="1:15">
      <c r="A557" s="46">
        <v>44712</v>
      </c>
      <c r="B557" s="405" t="s">
        <v>272</v>
      </c>
      <c r="C557" s="405" t="s">
        <v>28</v>
      </c>
      <c r="D557" t="s">
        <v>14</v>
      </c>
      <c r="F557" s="1">
        <v>80</v>
      </c>
      <c r="G557" s="1">
        <f t="shared" si="8"/>
        <v>93.000000000000057</v>
      </c>
      <c r="I557" s="404"/>
      <c r="K557" s="1"/>
      <c r="L557" s="25"/>
      <c r="M557" s="404"/>
      <c r="O557" s="1"/>
    </row>
    <row r="558" spans="1:15">
      <c r="A558" s="46">
        <v>44517</v>
      </c>
      <c r="B558" s="405" t="s">
        <v>129</v>
      </c>
      <c r="C558" s="405" t="s">
        <v>28</v>
      </c>
      <c r="D558" t="s">
        <v>46</v>
      </c>
      <c r="F558" s="1">
        <v>93</v>
      </c>
      <c r="G558" s="1">
        <f t="shared" si="8"/>
        <v>0</v>
      </c>
      <c r="O558" s="1"/>
    </row>
    <row r="559" spans="1:15">
      <c r="A559" s="68">
        <v>44561</v>
      </c>
      <c r="B559" s="404" t="s">
        <v>11</v>
      </c>
      <c r="C559" s="404" t="s">
        <v>29</v>
      </c>
      <c r="D559" t="s">
        <v>13</v>
      </c>
      <c r="E559" s="1">
        <v>36.700000000000003</v>
      </c>
      <c r="G559" s="1">
        <f t="shared" si="8"/>
        <v>36.700000000000003</v>
      </c>
      <c r="O559" s="1"/>
    </row>
    <row r="560" spans="1:15">
      <c r="A560" s="46"/>
      <c r="B560" s="405"/>
      <c r="C560" s="405"/>
      <c r="D560" t="s">
        <v>14</v>
      </c>
      <c r="E560" s="1">
        <v>77.5</v>
      </c>
      <c r="G560" s="1">
        <f t="shared" si="8"/>
        <v>114.2</v>
      </c>
      <c r="O560" s="1"/>
    </row>
    <row r="561" spans="1:15">
      <c r="A561" s="46"/>
      <c r="B561" s="405"/>
      <c r="C561" s="405"/>
      <c r="D561" t="s">
        <v>15</v>
      </c>
      <c r="E561" s="1">
        <v>60</v>
      </c>
      <c r="G561" s="1">
        <f t="shared" si="8"/>
        <v>174.2</v>
      </c>
      <c r="O561" s="1"/>
    </row>
    <row r="562" spans="1:15">
      <c r="A562" s="46"/>
      <c r="B562" s="405"/>
      <c r="C562" s="405"/>
      <c r="D562" t="s">
        <v>16</v>
      </c>
      <c r="E562" s="1">
        <v>5</v>
      </c>
      <c r="G562" s="1">
        <f t="shared" si="8"/>
        <v>179.2</v>
      </c>
      <c r="J562" s="404"/>
      <c r="N562" s="1"/>
      <c r="O562" s="1"/>
    </row>
    <row r="563" spans="1:15">
      <c r="A563" s="30">
        <v>44561</v>
      </c>
      <c r="B563" s="405" t="s">
        <v>48</v>
      </c>
      <c r="C563" s="405" t="s">
        <v>29</v>
      </c>
      <c r="D563" t="s">
        <v>15</v>
      </c>
      <c r="F563" s="1">
        <v>10</v>
      </c>
      <c r="G563" s="1">
        <f t="shared" si="8"/>
        <v>169.2</v>
      </c>
      <c r="N563" s="1"/>
      <c r="O563" s="1"/>
    </row>
    <row r="564" spans="1:15">
      <c r="A564" s="416">
        <v>44855</v>
      </c>
      <c r="B564" s="405" t="s">
        <v>273</v>
      </c>
      <c r="C564" s="405" t="s">
        <v>29</v>
      </c>
      <c r="D564" t="s">
        <v>13</v>
      </c>
      <c r="F564" s="1">
        <v>36.700000000000003</v>
      </c>
      <c r="G564" s="1">
        <f t="shared" si="8"/>
        <v>132.5</v>
      </c>
      <c r="N564" s="1"/>
      <c r="O564" s="1"/>
    </row>
    <row r="565" spans="1:15">
      <c r="A565" s="416">
        <v>44855</v>
      </c>
      <c r="B565" s="405" t="s">
        <v>273</v>
      </c>
      <c r="C565" s="405" t="s">
        <v>29</v>
      </c>
      <c r="D565" t="s">
        <v>14</v>
      </c>
      <c r="F565" s="1">
        <v>77.5</v>
      </c>
      <c r="G565" s="1">
        <f t="shared" si="8"/>
        <v>55</v>
      </c>
      <c r="J565" s="404"/>
      <c r="N565" s="1"/>
      <c r="O565" s="1"/>
    </row>
    <row r="566" spans="1:15">
      <c r="A566" s="30">
        <v>45010</v>
      </c>
      <c r="B566" s="416" t="s">
        <v>270</v>
      </c>
      <c r="C566" s="405" t="s">
        <v>29</v>
      </c>
      <c r="D566" t="s">
        <v>15</v>
      </c>
      <c r="F566" s="1">
        <v>50</v>
      </c>
      <c r="G566" s="1">
        <f t="shared" si="8"/>
        <v>5</v>
      </c>
      <c r="J566" s="404"/>
      <c r="N566" s="1"/>
      <c r="O566" s="1"/>
    </row>
    <row r="567" spans="1:15">
      <c r="A567" s="30">
        <v>45010</v>
      </c>
      <c r="B567" s="416" t="s">
        <v>270</v>
      </c>
      <c r="C567" s="405" t="s">
        <v>29</v>
      </c>
      <c r="D567" t="s">
        <v>16</v>
      </c>
      <c r="F567" s="1">
        <v>5</v>
      </c>
      <c r="G567" s="1">
        <f t="shared" si="8"/>
        <v>0</v>
      </c>
      <c r="J567" s="404"/>
      <c r="N567" s="1"/>
      <c r="O567" s="1"/>
    </row>
    <row r="568" spans="1:15">
      <c r="A568" s="32">
        <v>44592</v>
      </c>
      <c r="B568" s="404" t="s">
        <v>11</v>
      </c>
      <c r="C568" s="404" t="s">
        <v>12</v>
      </c>
      <c r="D568" t="s">
        <v>13</v>
      </c>
      <c r="E568" s="1">
        <v>58.2</v>
      </c>
      <c r="G568" s="1">
        <f t="shared" si="8"/>
        <v>58.2</v>
      </c>
      <c r="N568" s="1"/>
      <c r="O568" s="1"/>
    </row>
    <row r="569" spans="1:15">
      <c r="B569" s="405"/>
      <c r="C569" s="405"/>
      <c r="D569" t="s">
        <v>14</v>
      </c>
      <c r="E569" s="1">
        <v>95.5</v>
      </c>
      <c r="G569" s="1">
        <f t="shared" si="8"/>
        <v>153.69999999999999</v>
      </c>
      <c r="J569" s="404"/>
      <c r="N569" s="1"/>
      <c r="O569" s="1"/>
    </row>
    <row r="570" spans="1:15">
      <c r="B570" s="405"/>
      <c r="C570" s="405"/>
      <c r="D570" t="s">
        <v>15</v>
      </c>
      <c r="E570" s="1">
        <v>60</v>
      </c>
      <c r="G570" s="1">
        <f t="shared" si="8"/>
        <v>213.7</v>
      </c>
      <c r="N570" s="1"/>
      <c r="O570" s="1"/>
    </row>
    <row r="571" spans="1:15">
      <c r="B571" s="405"/>
      <c r="C571" s="405"/>
      <c r="D571" t="s">
        <v>16</v>
      </c>
      <c r="E571" s="1">
        <v>5</v>
      </c>
      <c r="G571" s="1">
        <f t="shared" si="8"/>
        <v>218.7</v>
      </c>
      <c r="J571" s="404"/>
      <c r="N571" s="1"/>
      <c r="O571" s="1"/>
    </row>
    <row r="572" spans="1:15">
      <c r="A572" s="30">
        <v>44592</v>
      </c>
      <c r="B572" s="405" t="s">
        <v>49</v>
      </c>
      <c r="C572" s="405" t="s">
        <v>12</v>
      </c>
      <c r="D572" t="s">
        <v>15</v>
      </c>
      <c r="F572" s="1">
        <v>60</v>
      </c>
      <c r="G572" s="1">
        <f t="shared" si="8"/>
        <v>158.69999999999999</v>
      </c>
      <c r="N572" s="1"/>
      <c r="O572" s="1"/>
    </row>
    <row r="573" spans="1:15">
      <c r="A573" s="416">
        <v>44592</v>
      </c>
      <c r="B573" s="405" t="s">
        <v>49</v>
      </c>
      <c r="C573" s="405" t="s">
        <v>12</v>
      </c>
      <c r="D573" t="s">
        <v>16</v>
      </c>
      <c r="F573" s="1">
        <v>5</v>
      </c>
      <c r="G573" s="1">
        <f t="shared" si="8"/>
        <v>153.69999999999999</v>
      </c>
      <c r="N573" s="1"/>
      <c r="O573" s="4"/>
    </row>
    <row r="574" spans="1:15">
      <c r="A574" s="30">
        <v>45010</v>
      </c>
      <c r="B574" s="416" t="s">
        <v>270</v>
      </c>
      <c r="C574" s="405" t="s">
        <v>12</v>
      </c>
      <c r="D574" t="s">
        <v>13</v>
      </c>
      <c r="F574" s="1">
        <v>58.2</v>
      </c>
      <c r="G574" s="1">
        <f t="shared" si="8"/>
        <v>95.499999999999986</v>
      </c>
      <c r="N574" s="1"/>
      <c r="O574" s="4"/>
    </row>
    <row r="575" spans="1:15">
      <c r="A575" s="30">
        <v>45010</v>
      </c>
      <c r="B575" s="416" t="s">
        <v>270</v>
      </c>
      <c r="C575" s="405" t="s">
        <v>12</v>
      </c>
      <c r="D575" t="s">
        <v>14</v>
      </c>
      <c r="F575" s="1">
        <v>95.5</v>
      </c>
      <c r="G575" s="1">
        <f t="shared" si="8"/>
        <v>0</v>
      </c>
      <c r="N575" s="1"/>
      <c r="O575" s="4"/>
    </row>
    <row r="576" spans="1:15">
      <c r="A576" s="32">
        <v>44620</v>
      </c>
      <c r="B576" s="404" t="s">
        <v>11</v>
      </c>
      <c r="C576" s="404" t="s">
        <v>19</v>
      </c>
      <c r="D576" t="s">
        <v>13</v>
      </c>
      <c r="E576" s="1">
        <v>56</v>
      </c>
      <c r="G576" s="1">
        <f t="shared" si="8"/>
        <v>56</v>
      </c>
      <c r="J576" s="404"/>
      <c r="N576" s="1"/>
      <c r="O576" s="1"/>
    </row>
    <row r="577" spans="1:17">
      <c r="B577" s="405"/>
      <c r="C577" s="405"/>
      <c r="D577" t="s">
        <v>14</v>
      </c>
      <c r="E577" s="1">
        <v>73.599999999999994</v>
      </c>
      <c r="G577" s="1">
        <f t="shared" si="8"/>
        <v>129.6</v>
      </c>
      <c r="N577" s="1"/>
      <c r="O577" s="1"/>
    </row>
    <row r="578" spans="1:17">
      <c r="B578" s="405"/>
      <c r="C578" s="405"/>
      <c r="D578" t="s">
        <v>15</v>
      </c>
      <c r="E578" s="1">
        <v>56</v>
      </c>
      <c r="G578" s="1">
        <f t="shared" si="8"/>
        <v>185.6</v>
      </c>
      <c r="J578" s="404"/>
      <c r="N578" s="1"/>
      <c r="O578" s="1"/>
    </row>
    <row r="579" spans="1:17">
      <c r="B579" s="405"/>
      <c r="C579" s="405"/>
      <c r="D579" t="s">
        <v>16</v>
      </c>
      <c r="E579" s="1">
        <v>5</v>
      </c>
      <c r="G579" s="1">
        <f t="shared" si="8"/>
        <v>190.6</v>
      </c>
      <c r="N579" s="1"/>
      <c r="O579" s="1"/>
    </row>
    <row r="580" spans="1:17">
      <c r="A580" s="30">
        <v>44620</v>
      </c>
      <c r="B580" s="405" t="s">
        <v>274</v>
      </c>
      <c r="C580" s="405" t="s">
        <v>19</v>
      </c>
      <c r="D580" t="s">
        <v>15</v>
      </c>
      <c r="F580" s="1">
        <v>56</v>
      </c>
      <c r="G580" s="1">
        <f t="shared" si="8"/>
        <v>134.6</v>
      </c>
      <c r="J580" s="404"/>
      <c r="N580" s="4"/>
      <c r="O580" s="1"/>
    </row>
    <row r="581" spans="1:17">
      <c r="A581" s="30">
        <v>44620</v>
      </c>
      <c r="B581" s="405" t="s">
        <v>274</v>
      </c>
      <c r="C581" s="405" t="s">
        <v>19</v>
      </c>
      <c r="D581" t="s">
        <v>16</v>
      </c>
      <c r="F581" s="1">
        <v>5</v>
      </c>
      <c r="G581" s="1">
        <f t="shared" si="8"/>
        <v>129.6</v>
      </c>
      <c r="J581" s="404"/>
      <c r="N581" s="1"/>
      <c r="O581" s="1"/>
    </row>
    <row r="582" spans="1:17">
      <c r="A582" s="30">
        <v>45010</v>
      </c>
      <c r="B582" s="416" t="s">
        <v>270</v>
      </c>
      <c r="C582" s="405" t="s">
        <v>19</v>
      </c>
      <c r="D582" t="s">
        <v>13</v>
      </c>
      <c r="F582" s="1">
        <v>56</v>
      </c>
      <c r="G582" s="1">
        <f t="shared" si="8"/>
        <v>73.599999999999994</v>
      </c>
      <c r="J582" s="404"/>
      <c r="N582" s="1"/>
      <c r="O582" s="1"/>
    </row>
    <row r="583" spans="1:17">
      <c r="A583" s="30">
        <v>45010</v>
      </c>
      <c r="B583" s="416" t="s">
        <v>270</v>
      </c>
      <c r="C583" s="405" t="s">
        <v>19</v>
      </c>
      <c r="D583" t="s">
        <v>14</v>
      </c>
      <c r="F583" s="1">
        <v>73.599999999999994</v>
      </c>
      <c r="G583" s="1">
        <f t="shared" ref="G583:G646" si="9">+G582+E583-F583</f>
        <v>0</v>
      </c>
      <c r="J583" s="404"/>
      <c r="N583" s="1"/>
      <c r="O583" s="1"/>
    </row>
    <row r="584" spans="1:17">
      <c r="A584" s="32">
        <v>44651</v>
      </c>
      <c r="B584" s="404" t="s">
        <v>11</v>
      </c>
      <c r="C584" s="404" t="s">
        <v>20</v>
      </c>
      <c r="D584" t="s">
        <v>13</v>
      </c>
      <c r="E584" s="1">
        <v>55.8</v>
      </c>
      <c r="G584" s="1">
        <f t="shared" si="9"/>
        <v>55.8</v>
      </c>
      <c r="N584" s="1"/>
      <c r="O584" s="1"/>
      <c r="P584">
        <v>182</v>
      </c>
      <c r="Q584">
        <v>190</v>
      </c>
    </row>
    <row r="585" spans="1:17">
      <c r="B585" s="405"/>
      <c r="C585" s="405"/>
      <c r="D585" t="s">
        <v>14</v>
      </c>
      <c r="E585" s="1">
        <v>69.599999999999994</v>
      </c>
      <c r="G585" s="1">
        <f t="shared" si="9"/>
        <v>125.39999999999999</v>
      </c>
      <c r="J585" s="404"/>
      <c r="N585" s="1"/>
      <c r="O585" s="1"/>
      <c r="Q585">
        <v>28</v>
      </c>
    </row>
    <row r="586" spans="1:17">
      <c r="B586" s="405"/>
      <c r="C586" s="405"/>
      <c r="D586" t="s">
        <v>15</v>
      </c>
      <c r="E586" s="1">
        <v>60</v>
      </c>
      <c r="G586" s="1">
        <f t="shared" si="9"/>
        <v>185.39999999999998</v>
      </c>
      <c r="N586" s="1"/>
      <c r="O586" s="1"/>
    </row>
    <row r="587" spans="1:17">
      <c r="B587" s="405"/>
      <c r="C587" s="405"/>
      <c r="D587" t="s">
        <v>16</v>
      </c>
      <c r="E587" s="1">
        <v>5</v>
      </c>
      <c r="G587" s="1">
        <f t="shared" si="9"/>
        <v>190.39999999999998</v>
      </c>
      <c r="J587" s="404"/>
      <c r="K587" s="56"/>
      <c r="L587" s="169"/>
      <c r="N587" s="1"/>
      <c r="O587" s="1"/>
    </row>
    <row r="588" spans="1:17">
      <c r="B588" s="405"/>
      <c r="C588" s="405"/>
      <c r="D588" t="s">
        <v>51</v>
      </c>
      <c r="E588" s="140">
        <v>93</v>
      </c>
      <c r="G588" s="1">
        <f t="shared" si="9"/>
        <v>283.39999999999998</v>
      </c>
      <c r="K588" s="56"/>
      <c r="L588" s="169"/>
      <c r="N588" s="1"/>
      <c r="O588" s="1"/>
    </row>
    <row r="589" spans="1:17">
      <c r="B589" s="405"/>
      <c r="C589" s="405"/>
      <c r="D589" t="s">
        <v>52</v>
      </c>
      <c r="E589" s="140">
        <v>93</v>
      </c>
      <c r="G589" s="1">
        <f t="shared" si="9"/>
        <v>376.4</v>
      </c>
      <c r="J589" s="404"/>
      <c r="N589" s="1"/>
      <c r="O589" s="1"/>
    </row>
    <row r="590" spans="1:17">
      <c r="A590" s="30">
        <v>44651</v>
      </c>
      <c r="B590" s="405" t="s">
        <v>53</v>
      </c>
      <c r="C590" s="405" t="s">
        <v>20</v>
      </c>
      <c r="D590" t="s">
        <v>15</v>
      </c>
      <c r="F590" s="1">
        <v>60</v>
      </c>
      <c r="G590" s="1">
        <f t="shared" si="9"/>
        <v>316.39999999999998</v>
      </c>
      <c r="N590" s="1"/>
    </row>
    <row r="591" spans="1:17">
      <c r="A591" s="30">
        <v>44651</v>
      </c>
      <c r="B591" s="405" t="s">
        <v>53</v>
      </c>
      <c r="C591" s="405" t="s">
        <v>20</v>
      </c>
      <c r="D591" t="s">
        <v>16</v>
      </c>
      <c r="F591" s="1">
        <v>5</v>
      </c>
      <c r="G591" s="1">
        <f t="shared" si="9"/>
        <v>311.39999999999998</v>
      </c>
      <c r="N591" s="1"/>
    </row>
    <row r="592" spans="1:17">
      <c r="A592" s="30">
        <v>45010</v>
      </c>
      <c r="B592" s="416" t="s">
        <v>270</v>
      </c>
      <c r="C592" s="405" t="s">
        <v>20</v>
      </c>
      <c r="D592" t="s">
        <v>13</v>
      </c>
      <c r="F592" s="1">
        <v>55.8</v>
      </c>
      <c r="G592" s="1">
        <f t="shared" si="9"/>
        <v>255.59999999999997</v>
      </c>
      <c r="N592" s="1"/>
    </row>
    <row r="593" spans="1:15">
      <c r="A593" s="30">
        <v>45010</v>
      </c>
      <c r="B593" s="416" t="s">
        <v>270</v>
      </c>
      <c r="C593" s="405" t="s">
        <v>20</v>
      </c>
      <c r="D593" t="s">
        <v>14</v>
      </c>
      <c r="F593" s="1">
        <v>69.599999999999994</v>
      </c>
      <c r="G593" s="1">
        <f t="shared" si="9"/>
        <v>185.99999999999997</v>
      </c>
      <c r="N593" s="1"/>
    </row>
    <row r="594" spans="1:15">
      <c r="B594" s="416" t="s">
        <v>129</v>
      </c>
      <c r="C594" s="405"/>
      <c r="D594" t="s">
        <v>51</v>
      </c>
      <c r="F594" s="1">
        <v>46.5</v>
      </c>
      <c r="G594" s="1">
        <f t="shared" si="9"/>
        <v>139.49999999999997</v>
      </c>
      <c r="N594" s="1"/>
    </row>
    <row r="595" spans="1:15">
      <c r="B595" s="416" t="s">
        <v>129</v>
      </c>
      <c r="C595" s="405"/>
      <c r="D595" t="s">
        <v>52</v>
      </c>
      <c r="F595" s="1">
        <v>46.5</v>
      </c>
      <c r="G595" s="1">
        <f t="shared" si="9"/>
        <v>92.999999999999972</v>
      </c>
      <c r="N595" s="1"/>
    </row>
    <row r="596" spans="1:15">
      <c r="A596" s="30">
        <v>45289</v>
      </c>
      <c r="B596" s="405">
        <v>28078</v>
      </c>
      <c r="C596" s="405" t="s">
        <v>20</v>
      </c>
      <c r="D596" t="s">
        <v>51</v>
      </c>
      <c r="F596" s="1">
        <v>46.5</v>
      </c>
      <c r="G596" s="1">
        <f t="shared" si="9"/>
        <v>46.499999999999972</v>
      </c>
      <c r="N596" s="1"/>
    </row>
    <row r="597" spans="1:15">
      <c r="A597" s="30">
        <v>45289</v>
      </c>
      <c r="B597" s="405">
        <v>28078</v>
      </c>
      <c r="C597" s="405" t="s">
        <v>20</v>
      </c>
      <c r="D597" t="s">
        <v>52</v>
      </c>
      <c r="F597" s="1">
        <v>46.5</v>
      </c>
      <c r="G597" s="1">
        <f t="shared" si="9"/>
        <v>0</v>
      </c>
      <c r="N597" s="1"/>
    </row>
    <row r="598" spans="1:15">
      <c r="A598" s="32">
        <v>44681</v>
      </c>
      <c r="B598" s="404" t="s">
        <v>11</v>
      </c>
      <c r="C598" s="404" t="s">
        <v>21</v>
      </c>
      <c r="D598" t="s">
        <v>13</v>
      </c>
      <c r="E598" s="1">
        <v>50.4</v>
      </c>
      <c r="F598" s="38"/>
      <c r="G598" s="1">
        <f t="shared" si="9"/>
        <v>50.4</v>
      </c>
      <c r="N598" s="1"/>
      <c r="O598" s="13"/>
    </row>
    <row r="599" spans="1:15">
      <c r="B599" s="405"/>
      <c r="C599" s="405"/>
      <c r="D599" t="s">
        <v>14</v>
      </c>
      <c r="E599" s="1">
        <v>76.8</v>
      </c>
      <c r="F599" s="38"/>
      <c r="G599" s="1">
        <f t="shared" si="9"/>
        <v>127.19999999999999</v>
      </c>
      <c r="N599" s="13"/>
    </row>
    <row r="600" spans="1:15">
      <c r="B600" s="405"/>
      <c r="C600" s="405"/>
      <c r="D600" t="s">
        <v>15</v>
      </c>
      <c r="E600" s="1">
        <v>60</v>
      </c>
      <c r="F600" s="38"/>
      <c r="G600" s="1">
        <f t="shared" si="9"/>
        <v>187.2</v>
      </c>
    </row>
    <row r="601" spans="1:15">
      <c r="B601" s="405"/>
      <c r="C601" s="405"/>
      <c r="D601" t="s">
        <v>16</v>
      </c>
      <c r="E601" s="1">
        <v>5</v>
      </c>
      <c r="F601" s="38"/>
      <c r="G601" s="1">
        <f t="shared" si="9"/>
        <v>192.2</v>
      </c>
    </row>
    <row r="602" spans="1:15">
      <c r="A602" s="30">
        <v>44681</v>
      </c>
      <c r="B602" s="405" t="s">
        <v>53</v>
      </c>
      <c r="C602" s="405" t="s">
        <v>21</v>
      </c>
      <c r="D602" t="s">
        <v>15</v>
      </c>
      <c r="F602" s="1">
        <v>60</v>
      </c>
      <c r="G602" s="1">
        <f t="shared" si="9"/>
        <v>132.19999999999999</v>
      </c>
    </row>
    <row r="603" spans="1:15">
      <c r="A603" s="30">
        <v>44681</v>
      </c>
      <c r="B603" s="405" t="s">
        <v>53</v>
      </c>
      <c r="C603" s="405" t="s">
        <v>21</v>
      </c>
      <c r="D603" t="s">
        <v>16</v>
      </c>
      <c r="F603" s="1">
        <v>5</v>
      </c>
      <c r="G603" s="1">
        <f t="shared" si="9"/>
        <v>127.19999999999999</v>
      </c>
    </row>
    <row r="604" spans="1:15">
      <c r="A604" s="30">
        <v>45010</v>
      </c>
      <c r="B604" s="405" t="s">
        <v>275</v>
      </c>
      <c r="C604" s="405" t="s">
        <v>21</v>
      </c>
      <c r="D604" t="s">
        <v>13</v>
      </c>
      <c r="F604" s="1">
        <v>50.4</v>
      </c>
      <c r="G604" s="1">
        <f t="shared" si="9"/>
        <v>76.799999999999983</v>
      </c>
    </row>
    <row r="605" spans="1:15">
      <c r="A605" s="30">
        <v>45010</v>
      </c>
      <c r="B605" s="405" t="s">
        <v>275</v>
      </c>
      <c r="C605" s="405" t="s">
        <v>21</v>
      </c>
      <c r="D605" t="s">
        <v>14</v>
      </c>
      <c r="F605" s="1">
        <v>76.8</v>
      </c>
      <c r="G605" s="1">
        <f t="shared" si="9"/>
        <v>0</v>
      </c>
    </row>
    <row r="606" spans="1:15">
      <c r="A606" s="32">
        <v>44712</v>
      </c>
      <c r="B606" s="404" t="s">
        <v>11</v>
      </c>
      <c r="C606" s="404" t="s">
        <v>22</v>
      </c>
      <c r="D606" t="s">
        <v>223</v>
      </c>
      <c r="E606" s="1">
        <v>160</v>
      </c>
      <c r="G606" s="1">
        <f t="shared" si="9"/>
        <v>160</v>
      </c>
    </row>
    <row r="607" spans="1:15">
      <c r="A607" s="32"/>
      <c r="B607" s="404"/>
      <c r="C607" s="404"/>
      <c r="D607" t="s">
        <v>13</v>
      </c>
      <c r="E607" s="1">
        <v>48.2</v>
      </c>
      <c r="G607" s="1">
        <f t="shared" si="9"/>
        <v>208.2</v>
      </c>
    </row>
    <row r="608" spans="1:15">
      <c r="B608" s="405"/>
      <c r="C608" s="405"/>
      <c r="D608" t="s">
        <v>14</v>
      </c>
      <c r="E608" s="1">
        <v>61.2</v>
      </c>
      <c r="G608" s="1">
        <f t="shared" si="9"/>
        <v>269.39999999999998</v>
      </c>
    </row>
    <row r="609" spans="1:17">
      <c r="B609" s="405"/>
      <c r="C609" s="405"/>
      <c r="D609" t="s">
        <v>15</v>
      </c>
      <c r="E609" s="1">
        <v>60</v>
      </c>
      <c r="G609" s="1">
        <f t="shared" si="9"/>
        <v>329.4</v>
      </c>
    </row>
    <row r="610" spans="1:17">
      <c r="B610" s="405"/>
      <c r="C610" s="405"/>
      <c r="D610" t="s">
        <v>16</v>
      </c>
      <c r="E610" s="1">
        <v>5</v>
      </c>
      <c r="G610" s="1">
        <f t="shared" si="9"/>
        <v>334.4</v>
      </c>
    </row>
    <row r="611" spans="1:17">
      <c r="B611" s="405"/>
      <c r="C611" s="405"/>
      <c r="D611" t="s">
        <v>107</v>
      </c>
      <c r="E611" s="1">
        <v>6</v>
      </c>
      <c r="G611" s="1">
        <f t="shared" si="9"/>
        <v>340.4</v>
      </c>
    </row>
    <row r="612" spans="1:17">
      <c r="A612" s="30">
        <v>44712</v>
      </c>
      <c r="B612" s="405" t="s">
        <v>55</v>
      </c>
      <c r="C612" s="405" t="s">
        <v>22</v>
      </c>
      <c r="D612" t="s">
        <v>15</v>
      </c>
      <c r="F612" s="1">
        <v>60</v>
      </c>
      <c r="G612" s="1">
        <f t="shared" si="9"/>
        <v>280.39999999999998</v>
      </c>
    </row>
    <row r="613" spans="1:17">
      <c r="A613" s="30">
        <v>44712</v>
      </c>
      <c r="B613" s="405" t="s">
        <v>55</v>
      </c>
      <c r="C613" s="405" t="s">
        <v>22</v>
      </c>
      <c r="D613" t="s">
        <v>16</v>
      </c>
      <c r="F613" s="1">
        <v>5</v>
      </c>
      <c r="G613" s="1">
        <f t="shared" si="9"/>
        <v>275.39999999999998</v>
      </c>
    </row>
    <row r="614" spans="1:17">
      <c r="A614" s="30">
        <v>45010</v>
      </c>
      <c r="B614" s="405" t="s">
        <v>275</v>
      </c>
      <c r="C614" s="405" t="s">
        <v>22</v>
      </c>
      <c r="D614" t="s">
        <v>223</v>
      </c>
      <c r="F614" s="1">
        <v>160</v>
      </c>
      <c r="G614" s="1">
        <f t="shared" si="9"/>
        <v>115.39999999999998</v>
      </c>
    </row>
    <row r="615" spans="1:17">
      <c r="A615" s="30">
        <v>45010</v>
      </c>
      <c r="B615" s="405" t="s">
        <v>275</v>
      </c>
      <c r="C615" s="405" t="s">
        <v>22</v>
      </c>
      <c r="D615" t="s">
        <v>13</v>
      </c>
      <c r="F615" s="1">
        <v>48.2</v>
      </c>
      <c r="G615" s="1">
        <f t="shared" si="9"/>
        <v>67.199999999999974</v>
      </c>
    </row>
    <row r="616" spans="1:17">
      <c r="A616" s="30">
        <v>45010</v>
      </c>
      <c r="B616" s="405" t="s">
        <v>275</v>
      </c>
      <c r="C616" s="405" t="s">
        <v>22</v>
      </c>
      <c r="D616" t="s">
        <v>14</v>
      </c>
      <c r="F616" s="1">
        <v>61.2</v>
      </c>
      <c r="G616" s="1">
        <f t="shared" si="9"/>
        <v>5.9999999999999716</v>
      </c>
    </row>
    <row r="617" spans="1:17">
      <c r="A617" s="30">
        <v>45010</v>
      </c>
      <c r="B617" s="405" t="s">
        <v>275</v>
      </c>
      <c r="C617" s="405" t="s">
        <v>22</v>
      </c>
      <c r="D617" t="s">
        <v>107</v>
      </c>
      <c r="F617" s="1">
        <v>6</v>
      </c>
      <c r="G617" s="1">
        <f t="shared" si="9"/>
        <v>-2.8421709430404007E-14</v>
      </c>
    </row>
    <row r="618" spans="1:17">
      <c r="A618" s="68">
        <v>44742</v>
      </c>
      <c r="B618" s="404" t="s">
        <v>11</v>
      </c>
      <c r="C618" s="404" t="s">
        <v>23</v>
      </c>
      <c r="D618" t="s">
        <v>13</v>
      </c>
      <c r="E618" s="1">
        <v>46.7</v>
      </c>
      <c r="G618" s="1">
        <f t="shared" si="9"/>
        <v>46.699999999999974</v>
      </c>
      <c r="O618" s="404"/>
      <c r="Q618" s="1"/>
    </row>
    <row r="619" spans="1:17">
      <c r="A619" s="46"/>
      <c r="B619" s="405"/>
      <c r="C619" s="405"/>
      <c r="D619" t="s">
        <v>14</v>
      </c>
      <c r="E619" s="1">
        <v>82.6</v>
      </c>
      <c r="G619" s="1">
        <f t="shared" si="9"/>
        <v>129.29999999999995</v>
      </c>
      <c r="Q619" s="1"/>
    </row>
    <row r="620" spans="1:17">
      <c r="A620" s="46"/>
      <c r="B620" s="405"/>
      <c r="C620" s="405"/>
      <c r="D620" t="s">
        <v>15</v>
      </c>
      <c r="E620" s="1">
        <v>60</v>
      </c>
      <c r="G620" s="1">
        <f t="shared" si="9"/>
        <v>189.29999999999995</v>
      </c>
      <c r="O620" s="404"/>
      <c r="Q620" s="1"/>
    </row>
    <row r="621" spans="1:17">
      <c r="A621" s="46"/>
      <c r="B621" s="405"/>
      <c r="C621" s="405"/>
      <c r="D621" t="s">
        <v>16</v>
      </c>
      <c r="E621" s="1">
        <v>5</v>
      </c>
      <c r="G621" s="1">
        <f t="shared" si="9"/>
        <v>194.29999999999995</v>
      </c>
      <c r="O621" s="405"/>
      <c r="Q621" s="1"/>
    </row>
    <row r="622" spans="1:17">
      <c r="A622" s="46">
        <v>44742</v>
      </c>
      <c r="B622" s="405" t="s">
        <v>56</v>
      </c>
      <c r="C622" s="405" t="s">
        <v>23</v>
      </c>
      <c r="D622" t="s">
        <v>15</v>
      </c>
      <c r="F622" s="1">
        <v>28</v>
      </c>
      <c r="G622" s="1">
        <f t="shared" si="9"/>
        <v>166.29999999999995</v>
      </c>
      <c r="O622" s="404"/>
      <c r="Q622" s="1"/>
    </row>
    <row r="623" spans="1:17">
      <c r="A623" s="30">
        <v>45010</v>
      </c>
      <c r="B623" s="405" t="s">
        <v>275</v>
      </c>
      <c r="C623" s="405" t="s">
        <v>23</v>
      </c>
      <c r="D623" t="s">
        <v>13</v>
      </c>
      <c r="F623" s="1">
        <v>46.7</v>
      </c>
      <c r="G623" s="1">
        <f t="shared" si="9"/>
        <v>119.59999999999995</v>
      </c>
      <c r="I623" s="29"/>
      <c r="O623" s="404"/>
      <c r="Q623" s="1"/>
    </row>
    <row r="624" spans="1:17">
      <c r="A624" s="30">
        <v>45010</v>
      </c>
      <c r="B624" s="405" t="s">
        <v>275</v>
      </c>
      <c r="C624" s="405" t="s">
        <v>23</v>
      </c>
      <c r="D624" t="s">
        <v>14</v>
      </c>
      <c r="F624" s="1">
        <v>58.5</v>
      </c>
      <c r="G624" s="1">
        <f t="shared" si="9"/>
        <v>61.099999999999952</v>
      </c>
      <c r="O624" s="404"/>
      <c r="Q624" s="1"/>
    </row>
    <row r="625" spans="1:17">
      <c r="A625" s="46">
        <v>45012</v>
      </c>
      <c r="B625" s="405">
        <v>26746</v>
      </c>
      <c r="C625" s="405" t="s">
        <v>23</v>
      </c>
      <c r="D625" t="s">
        <v>14</v>
      </c>
      <c r="F625" s="1">
        <v>24.1</v>
      </c>
      <c r="G625" s="1">
        <f t="shared" si="9"/>
        <v>36.99999999999995</v>
      </c>
      <c r="O625" s="404"/>
      <c r="Q625" s="1"/>
    </row>
    <row r="626" spans="1:17">
      <c r="A626" s="46">
        <v>45012</v>
      </c>
      <c r="B626" s="405">
        <v>26746</v>
      </c>
      <c r="C626" s="405" t="s">
        <v>23</v>
      </c>
      <c r="D626" t="s">
        <v>15</v>
      </c>
      <c r="F626" s="1">
        <v>32</v>
      </c>
      <c r="G626" s="1">
        <f t="shared" si="9"/>
        <v>4.9999999999999503</v>
      </c>
      <c r="O626" s="404"/>
      <c r="Q626" s="1"/>
    </row>
    <row r="627" spans="1:17">
      <c r="A627" s="46">
        <v>45012</v>
      </c>
      <c r="B627" s="405">
        <v>26746</v>
      </c>
      <c r="C627" s="405" t="s">
        <v>23</v>
      </c>
      <c r="D627" t="s">
        <v>16</v>
      </c>
      <c r="F627" s="1">
        <v>5</v>
      </c>
      <c r="G627" s="1">
        <f t="shared" si="9"/>
        <v>-4.9737991503207013E-14</v>
      </c>
      <c r="O627" s="404"/>
      <c r="Q627" s="1"/>
    </row>
    <row r="628" spans="1:17">
      <c r="A628" s="32">
        <v>44773</v>
      </c>
      <c r="B628" s="404" t="s">
        <v>11</v>
      </c>
      <c r="C628" s="404" t="s">
        <v>24</v>
      </c>
      <c r="D628" t="s">
        <v>13</v>
      </c>
      <c r="E628" s="1">
        <v>46.4</v>
      </c>
      <c r="G628" s="1">
        <f t="shared" si="9"/>
        <v>46.399999999999949</v>
      </c>
      <c r="O628" s="405"/>
      <c r="Q628" s="1"/>
    </row>
    <row r="629" spans="1:17">
      <c r="B629" s="405"/>
      <c r="C629" s="405"/>
      <c r="D629" t="s">
        <v>14</v>
      </c>
      <c r="E629" s="1">
        <v>58.2</v>
      </c>
      <c r="G629" s="1">
        <f t="shared" si="9"/>
        <v>104.59999999999995</v>
      </c>
      <c r="O629" s="404"/>
      <c r="Q629" s="1"/>
    </row>
    <row r="630" spans="1:17">
      <c r="B630" s="405"/>
      <c r="C630" s="405"/>
      <c r="D630" t="s">
        <v>15</v>
      </c>
      <c r="E630" s="1">
        <v>60</v>
      </c>
      <c r="G630" s="1">
        <f t="shared" si="9"/>
        <v>164.59999999999997</v>
      </c>
      <c r="Q630" s="1"/>
    </row>
    <row r="631" spans="1:17">
      <c r="B631" s="405"/>
      <c r="C631" s="405"/>
      <c r="D631" t="s">
        <v>16</v>
      </c>
      <c r="E631" s="1">
        <v>5</v>
      </c>
      <c r="G631" s="1">
        <f t="shared" si="9"/>
        <v>169.59999999999997</v>
      </c>
      <c r="O631" s="404"/>
      <c r="Q631" s="1"/>
    </row>
    <row r="632" spans="1:17">
      <c r="A632" s="30">
        <v>44773</v>
      </c>
      <c r="B632" s="405" t="s">
        <v>32</v>
      </c>
      <c r="C632" s="405" t="s">
        <v>24</v>
      </c>
      <c r="D632" t="s">
        <v>15</v>
      </c>
      <c r="F632" s="1">
        <v>60</v>
      </c>
      <c r="G632" s="1">
        <f t="shared" si="9"/>
        <v>109.59999999999997</v>
      </c>
      <c r="O632" s="405"/>
      <c r="Q632" s="1"/>
    </row>
    <row r="633" spans="1:17">
      <c r="A633" s="30">
        <v>44773</v>
      </c>
      <c r="B633" s="405" t="s">
        <v>32</v>
      </c>
      <c r="C633" s="405" t="s">
        <v>24</v>
      </c>
      <c r="D633" t="s">
        <v>16</v>
      </c>
      <c r="F633" s="1">
        <v>5</v>
      </c>
      <c r="G633" s="1">
        <f t="shared" si="9"/>
        <v>104.59999999999997</v>
      </c>
      <c r="O633" s="404"/>
      <c r="Q633" s="1"/>
    </row>
    <row r="634" spans="1:17">
      <c r="A634" s="46">
        <v>45012</v>
      </c>
      <c r="B634" s="405">
        <v>26746</v>
      </c>
      <c r="C634" s="405" t="s">
        <v>24</v>
      </c>
      <c r="D634" t="s">
        <v>13</v>
      </c>
      <c r="F634" s="1">
        <v>46.4</v>
      </c>
      <c r="G634" s="1">
        <f t="shared" si="9"/>
        <v>58.199999999999967</v>
      </c>
      <c r="O634" s="404"/>
      <c r="Q634" s="1"/>
    </row>
    <row r="635" spans="1:17">
      <c r="A635" s="46">
        <v>45012</v>
      </c>
      <c r="B635" s="405">
        <v>26746</v>
      </c>
      <c r="C635" s="405" t="s">
        <v>24</v>
      </c>
      <c r="D635" t="s">
        <v>14</v>
      </c>
      <c r="F635" s="1">
        <v>58.2</v>
      </c>
      <c r="G635" s="1">
        <f t="shared" si="9"/>
        <v>0</v>
      </c>
      <c r="O635" s="404"/>
      <c r="Q635" s="1"/>
    </row>
    <row r="636" spans="1:17">
      <c r="A636" s="32">
        <v>44804</v>
      </c>
      <c r="B636" s="404" t="s">
        <v>11</v>
      </c>
      <c r="C636" s="404" t="s">
        <v>25</v>
      </c>
      <c r="D636" t="s">
        <v>13</v>
      </c>
      <c r="E636" s="1">
        <v>28.8</v>
      </c>
      <c r="G636" s="1">
        <f t="shared" si="9"/>
        <v>28.8</v>
      </c>
      <c r="Q636" s="1"/>
    </row>
    <row r="637" spans="1:17">
      <c r="B637" s="405"/>
      <c r="C637" s="405"/>
      <c r="D637" t="s">
        <v>14</v>
      </c>
      <c r="E637" s="1">
        <v>68.2</v>
      </c>
      <c r="G637" s="1">
        <f t="shared" si="9"/>
        <v>97</v>
      </c>
      <c r="O637" s="404"/>
      <c r="Q637" s="1"/>
    </row>
    <row r="638" spans="1:17">
      <c r="B638" s="405"/>
      <c r="C638" s="405"/>
      <c r="D638" t="s">
        <v>15</v>
      </c>
      <c r="E638" s="1">
        <v>60</v>
      </c>
      <c r="G638" s="1">
        <f t="shared" si="9"/>
        <v>157</v>
      </c>
      <c r="I638" s="404"/>
      <c r="O638" s="405"/>
      <c r="Q638" s="1"/>
    </row>
    <row r="639" spans="1:17">
      <c r="B639" s="405"/>
      <c r="C639" s="405"/>
      <c r="D639" t="s">
        <v>16</v>
      </c>
      <c r="E639" s="1">
        <v>5</v>
      </c>
      <c r="G639" s="1">
        <f t="shared" si="9"/>
        <v>162</v>
      </c>
      <c r="I639" s="404"/>
      <c r="J639" s="56"/>
      <c r="O639" s="404"/>
      <c r="Q639" s="1"/>
    </row>
    <row r="640" spans="1:17">
      <c r="B640" s="405"/>
      <c r="C640" s="405"/>
      <c r="D640" t="s">
        <v>138</v>
      </c>
      <c r="E640" s="1">
        <v>102.5</v>
      </c>
      <c r="G640" s="1">
        <f t="shared" si="9"/>
        <v>264.5</v>
      </c>
      <c r="I640" s="404"/>
      <c r="K640" s="1"/>
      <c r="L640" s="25"/>
      <c r="O640" s="404"/>
      <c r="Q640" s="1"/>
    </row>
    <row r="641" spans="1:17">
      <c r="B641" s="405"/>
      <c r="C641" s="405"/>
      <c r="D641" t="s">
        <v>139</v>
      </c>
      <c r="E641" s="1">
        <v>102.5</v>
      </c>
      <c r="G641" s="1">
        <f t="shared" si="9"/>
        <v>367</v>
      </c>
      <c r="I641" s="404"/>
      <c r="K641" s="1"/>
      <c r="L641" s="25"/>
      <c r="O641" s="404"/>
      <c r="Q641" s="1"/>
    </row>
    <row r="642" spans="1:17">
      <c r="A642" s="30">
        <v>44804</v>
      </c>
      <c r="B642" s="405" t="s">
        <v>57</v>
      </c>
      <c r="C642" s="405" t="s">
        <v>25</v>
      </c>
      <c r="D642" t="s">
        <v>15</v>
      </c>
      <c r="F642" s="1">
        <v>60</v>
      </c>
      <c r="G642" s="1">
        <f t="shared" si="9"/>
        <v>307</v>
      </c>
      <c r="K642" s="1"/>
      <c r="L642" s="25"/>
      <c r="O642" s="405"/>
      <c r="Q642" s="1"/>
    </row>
    <row r="643" spans="1:17">
      <c r="A643" s="30">
        <v>44804</v>
      </c>
      <c r="B643" s="405" t="s">
        <v>57</v>
      </c>
      <c r="C643" s="405" t="s">
        <v>25</v>
      </c>
      <c r="D643" t="s">
        <v>16</v>
      </c>
      <c r="F643" s="1">
        <v>5</v>
      </c>
      <c r="G643" s="1">
        <f t="shared" si="9"/>
        <v>302</v>
      </c>
      <c r="I643" s="404"/>
      <c r="K643" s="1"/>
      <c r="L643" s="25"/>
      <c r="O643" s="404"/>
      <c r="Q643" s="1"/>
    </row>
    <row r="644" spans="1:17">
      <c r="A644" s="30">
        <v>44897</v>
      </c>
      <c r="B644" s="405" t="s">
        <v>276</v>
      </c>
      <c r="C644" s="405" t="s">
        <v>25</v>
      </c>
      <c r="D644" t="s">
        <v>13</v>
      </c>
      <c r="F644" s="1">
        <v>28.8</v>
      </c>
      <c r="G644" s="1">
        <f t="shared" si="9"/>
        <v>273.2</v>
      </c>
      <c r="K644" s="1"/>
      <c r="L644" s="25"/>
      <c r="O644" s="404"/>
      <c r="Q644" s="1"/>
    </row>
    <row r="645" spans="1:17">
      <c r="A645" s="30">
        <v>44897</v>
      </c>
      <c r="B645" s="405" t="s">
        <v>276</v>
      </c>
      <c r="C645" s="405" t="s">
        <v>25</v>
      </c>
      <c r="D645" t="s">
        <v>14</v>
      </c>
      <c r="F645" s="1">
        <v>68.2</v>
      </c>
      <c r="G645" s="1">
        <f t="shared" si="9"/>
        <v>205</v>
      </c>
      <c r="I645" s="404"/>
      <c r="K645" s="1"/>
      <c r="L645" s="25"/>
      <c r="O645" s="404"/>
      <c r="Q645" s="1"/>
    </row>
    <row r="646" spans="1:17">
      <c r="B646" s="416" t="s">
        <v>129</v>
      </c>
      <c r="C646" s="405"/>
      <c r="D646" t="s">
        <v>138</v>
      </c>
      <c r="F646" s="1">
        <v>51.25</v>
      </c>
      <c r="G646" s="1">
        <f t="shared" si="9"/>
        <v>153.75</v>
      </c>
      <c r="I646" s="404"/>
      <c r="K646" s="1"/>
      <c r="L646" s="25"/>
      <c r="O646" s="404"/>
      <c r="Q646" s="1"/>
    </row>
    <row r="647" spans="1:17">
      <c r="B647" s="416" t="s">
        <v>129</v>
      </c>
      <c r="C647" s="405"/>
      <c r="D647" t="s">
        <v>139</v>
      </c>
      <c r="F647" s="1">
        <v>51.25</v>
      </c>
      <c r="G647" s="1">
        <f t="shared" ref="G647:G710" si="10">+G646+E647-F647</f>
        <v>102.5</v>
      </c>
      <c r="I647" s="404"/>
      <c r="K647" s="1"/>
      <c r="L647" s="25"/>
      <c r="O647" s="404"/>
      <c r="Q647" s="1"/>
    </row>
    <row r="648" spans="1:17">
      <c r="A648" s="30">
        <v>45289</v>
      </c>
      <c r="B648" s="405">
        <v>28078</v>
      </c>
      <c r="C648" s="405" t="s">
        <v>25</v>
      </c>
      <c r="D648" t="s">
        <v>138</v>
      </c>
      <c r="F648" s="1">
        <v>51.25</v>
      </c>
      <c r="G648" s="1">
        <f t="shared" si="10"/>
        <v>51.25</v>
      </c>
      <c r="I648" s="404"/>
      <c r="K648" s="1"/>
      <c r="L648" s="25"/>
      <c r="O648" s="404"/>
      <c r="Q648" s="1"/>
    </row>
    <row r="649" spans="1:17">
      <c r="A649" s="30">
        <v>45289</v>
      </c>
      <c r="B649" s="405">
        <v>28078</v>
      </c>
      <c r="C649" s="405" t="s">
        <v>25</v>
      </c>
      <c r="D649" t="s">
        <v>139</v>
      </c>
      <c r="F649" s="1">
        <v>51.25</v>
      </c>
      <c r="G649" s="1">
        <f t="shared" si="10"/>
        <v>0</v>
      </c>
      <c r="I649" s="404"/>
      <c r="K649" s="1"/>
      <c r="L649" s="25"/>
      <c r="O649" s="404"/>
      <c r="Q649" s="1"/>
    </row>
    <row r="650" spans="1:17">
      <c r="A650" s="68">
        <v>44834</v>
      </c>
      <c r="B650" s="404" t="s">
        <v>11</v>
      </c>
      <c r="C650" s="404" t="s">
        <v>60</v>
      </c>
      <c r="D650" t="s">
        <v>13</v>
      </c>
      <c r="E650" s="1">
        <v>33.5</v>
      </c>
      <c r="G650" s="1">
        <f t="shared" si="10"/>
        <v>33.5</v>
      </c>
      <c r="I650" s="405"/>
      <c r="K650" s="1"/>
      <c r="L650" s="25"/>
      <c r="O650" s="405"/>
      <c r="Q650" s="1"/>
    </row>
    <row r="651" spans="1:17">
      <c r="A651" s="46"/>
      <c r="B651" s="405"/>
      <c r="C651" s="405"/>
      <c r="D651" t="s">
        <v>14</v>
      </c>
      <c r="E651" s="1">
        <v>67.099999999999994</v>
      </c>
      <c r="G651" s="1">
        <f t="shared" si="10"/>
        <v>100.6</v>
      </c>
      <c r="I651" s="404"/>
      <c r="K651" s="1"/>
      <c r="L651" s="25"/>
    </row>
    <row r="652" spans="1:17">
      <c r="A652" s="46"/>
      <c r="B652" s="405"/>
      <c r="C652" s="405"/>
      <c r="D652" t="s">
        <v>15</v>
      </c>
      <c r="E652" s="1">
        <v>60</v>
      </c>
      <c r="G652" s="1">
        <f t="shared" si="10"/>
        <v>160.6</v>
      </c>
      <c r="I652" s="405"/>
      <c r="K652" s="1"/>
      <c r="L652" s="25"/>
      <c r="Q652" s="13"/>
    </row>
    <row r="653" spans="1:17">
      <c r="A653" s="46"/>
      <c r="B653" s="405"/>
      <c r="C653" s="405"/>
      <c r="D653" t="s">
        <v>16</v>
      </c>
      <c r="E653" s="1">
        <v>5</v>
      </c>
      <c r="G653" s="1">
        <f t="shared" si="10"/>
        <v>165.6</v>
      </c>
      <c r="I653" s="404"/>
      <c r="K653" s="1"/>
      <c r="L653" s="25"/>
    </row>
    <row r="654" spans="1:17">
      <c r="A654" s="46">
        <v>44834</v>
      </c>
      <c r="B654" s="405" t="s">
        <v>61</v>
      </c>
      <c r="C654" s="405" t="s">
        <v>41</v>
      </c>
      <c r="D654" t="s">
        <v>15</v>
      </c>
      <c r="F654" s="1">
        <v>60</v>
      </c>
      <c r="G654" s="1">
        <f t="shared" si="10"/>
        <v>105.6</v>
      </c>
      <c r="K654" s="1"/>
      <c r="L654" s="25"/>
    </row>
    <row r="655" spans="1:17">
      <c r="A655" s="46">
        <v>44834</v>
      </c>
      <c r="B655" s="405" t="s">
        <v>61</v>
      </c>
      <c r="C655" s="405" t="s">
        <v>41</v>
      </c>
      <c r="D655" t="s">
        <v>16</v>
      </c>
      <c r="F655" s="1">
        <v>5</v>
      </c>
      <c r="G655" s="1">
        <f t="shared" si="10"/>
        <v>100.6</v>
      </c>
      <c r="K655" s="140"/>
      <c r="L655" s="158"/>
    </row>
    <row r="656" spans="1:17">
      <c r="A656" s="30">
        <v>44897</v>
      </c>
      <c r="B656" s="405" t="s">
        <v>276</v>
      </c>
      <c r="C656" s="405" t="s">
        <v>41</v>
      </c>
      <c r="D656" t="s">
        <v>13</v>
      </c>
      <c r="F656" s="1">
        <v>33.5</v>
      </c>
      <c r="G656" s="1">
        <f t="shared" si="10"/>
        <v>67.099999999999994</v>
      </c>
      <c r="K656" s="140"/>
      <c r="L656" s="158"/>
    </row>
    <row r="657" spans="1:17">
      <c r="A657" s="30">
        <v>44897</v>
      </c>
      <c r="B657" s="405" t="s">
        <v>276</v>
      </c>
      <c r="C657" s="405" t="s">
        <v>41</v>
      </c>
      <c r="D657" t="s">
        <v>14</v>
      </c>
      <c r="F657" s="1">
        <v>67.099999999999994</v>
      </c>
      <c r="G657" s="1">
        <f t="shared" si="10"/>
        <v>0</v>
      </c>
      <c r="I657" s="404"/>
      <c r="K657" s="1"/>
      <c r="L657" s="25"/>
    </row>
    <row r="658" spans="1:17">
      <c r="A658" s="68">
        <v>44865</v>
      </c>
      <c r="B658" s="404" t="s">
        <v>11</v>
      </c>
      <c r="C658" s="404" t="s">
        <v>27</v>
      </c>
      <c r="D658" t="s">
        <v>13</v>
      </c>
      <c r="E658" s="1">
        <v>25.4</v>
      </c>
      <c r="G658" s="1">
        <f t="shared" si="10"/>
        <v>25.4</v>
      </c>
      <c r="I658" s="405"/>
      <c r="K658" s="1"/>
      <c r="L658" s="25"/>
    </row>
    <row r="659" spans="1:17">
      <c r="A659" s="46"/>
      <c r="B659" s="405"/>
      <c r="C659" s="405"/>
      <c r="D659" t="s">
        <v>14</v>
      </c>
      <c r="E659" s="1">
        <v>73.599999999999994</v>
      </c>
      <c r="G659" s="1">
        <f t="shared" si="10"/>
        <v>99</v>
      </c>
      <c r="I659" s="404"/>
      <c r="K659" s="1"/>
      <c r="L659" s="25"/>
    </row>
    <row r="660" spans="1:17">
      <c r="A660" s="46"/>
      <c r="B660" s="405"/>
      <c r="C660" s="405"/>
      <c r="D660" t="s">
        <v>15</v>
      </c>
      <c r="E660" s="1">
        <v>60</v>
      </c>
      <c r="G660" s="1">
        <f t="shared" si="10"/>
        <v>159</v>
      </c>
      <c r="I660" s="404"/>
      <c r="K660" s="1"/>
      <c r="L660" s="25"/>
    </row>
    <row r="661" spans="1:17">
      <c r="A661" s="46"/>
      <c r="B661" s="405"/>
      <c r="C661" s="405"/>
      <c r="D661" t="s">
        <v>16</v>
      </c>
      <c r="E661" s="1">
        <v>5</v>
      </c>
      <c r="G661" s="1">
        <f t="shared" si="10"/>
        <v>164</v>
      </c>
      <c r="I661" s="405"/>
      <c r="K661" s="1"/>
      <c r="L661" s="25"/>
      <c r="P661" s="143">
        <v>25.4</v>
      </c>
      <c r="Q661" s="179">
        <v>73.599999999999994</v>
      </c>
    </row>
    <row r="662" spans="1:17">
      <c r="A662" s="46">
        <v>44865</v>
      </c>
      <c r="B662" s="405" t="s">
        <v>62</v>
      </c>
      <c r="C662" s="405" t="s">
        <v>27</v>
      </c>
      <c r="D662" t="s">
        <v>15</v>
      </c>
      <c r="F662" s="1">
        <v>36</v>
      </c>
      <c r="G662" s="1">
        <f t="shared" si="10"/>
        <v>128</v>
      </c>
      <c r="K662" s="1"/>
      <c r="L662" s="25"/>
    </row>
    <row r="663" spans="1:17">
      <c r="A663" s="46">
        <v>44867</v>
      </c>
      <c r="B663" s="405">
        <v>25734</v>
      </c>
      <c r="C663" s="405" t="s">
        <v>27</v>
      </c>
      <c r="D663" t="s">
        <v>15</v>
      </c>
      <c r="F663" s="1">
        <v>24</v>
      </c>
      <c r="G663" s="1">
        <f t="shared" si="10"/>
        <v>104</v>
      </c>
      <c r="I663" s="404"/>
      <c r="K663" s="1"/>
      <c r="L663" s="25"/>
    </row>
    <row r="664" spans="1:17">
      <c r="A664" s="46">
        <v>44867</v>
      </c>
      <c r="B664" s="405">
        <v>25734</v>
      </c>
      <c r="C664" s="405" t="s">
        <v>27</v>
      </c>
      <c r="D664" t="s">
        <v>16</v>
      </c>
      <c r="F664" s="1">
        <v>5</v>
      </c>
      <c r="G664" s="1">
        <f t="shared" si="10"/>
        <v>99</v>
      </c>
      <c r="I664" s="405"/>
      <c r="K664" s="1"/>
      <c r="L664" s="25"/>
    </row>
    <row r="665" spans="1:17">
      <c r="A665" s="30">
        <v>44897</v>
      </c>
      <c r="B665" s="405" t="s">
        <v>276</v>
      </c>
      <c r="C665" s="405" t="s">
        <v>27</v>
      </c>
      <c r="D665" t="s">
        <v>13</v>
      </c>
      <c r="F665" s="1">
        <v>25.4</v>
      </c>
      <c r="G665" s="1">
        <f t="shared" si="10"/>
        <v>73.599999999999994</v>
      </c>
      <c r="I665" s="404"/>
    </row>
    <row r="666" spans="1:17">
      <c r="A666" s="30">
        <v>44897</v>
      </c>
      <c r="B666" s="405" t="s">
        <v>276</v>
      </c>
      <c r="C666" s="405" t="s">
        <v>27</v>
      </c>
      <c r="D666" t="s">
        <v>14</v>
      </c>
      <c r="F666" s="1">
        <v>73.599999999999994</v>
      </c>
      <c r="G666" s="1">
        <f t="shared" si="10"/>
        <v>0</v>
      </c>
      <c r="I666" s="404"/>
      <c r="J666" s="56"/>
    </row>
    <row r="667" spans="1:17">
      <c r="A667" s="68">
        <v>44895</v>
      </c>
      <c r="B667" s="404" t="s">
        <v>11</v>
      </c>
      <c r="C667" s="404" t="s">
        <v>28</v>
      </c>
      <c r="D667" t="s">
        <v>277</v>
      </c>
      <c r="E667" s="1">
        <v>200</v>
      </c>
      <c r="G667" s="1">
        <f t="shared" si="10"/>
        <v>200</v>
      </c>
      <c r="I667" s="404"/>
    </row>
    <row r="668" spans="1:17">
      <c r="A668" s="68"/>
      <c r="B668" s="404"/>
      <c r="C668" s="404"/>
      <c r="D668" t="s">
        <v>13</v>
      </c>
      <c r="E668" s="1">
        <v>28.4</v>
      </c>
      <c r="G668" s="1">
        <f t="shared" si="10"/>
        <v>228.4</v>
      </c>
      <c r="I668" s="404"/>
    </row>
    <row r="669" spans="1:17">
      <c r="A669" s="46"/>
      <c r="B669" s="405"/>
      <c r="C669" s="405"/>
      <c r="D669" t="s">
        <v>14</v>
      </c>
      <c r="E669" s="1">
        <v>73.400000000000006</v>
      </c>
      <c r="G669" s="1">
        <f t="shared" si="10"/>
        <v>301.8</v>
      </c>
    </row>
    <row r="670" spans="1:17">
      <c r="A670" s="46"/>
      <c r="B670" s="405"/>
      <c r="C670" s="405"/>
      <c r="D670" t="s">
        <v>15</v>
      </c>
      <c r="E670" s="1">
        <v>60</v>
      </c>
      <c r="G670" s="1">
        <f t="shared" si="10"/>
        <v>361.8</v>
      </c>
      <c r="I670" s="404"/>
    </row>
    <row r="671" spans="1:17">
      <c r="A671" s="46"/>
      <c r="B671" s="405"/>
      <c r="C671" s="405"/>
      <c r="D671" t="s">
        <v>16</v>
      </c>
      <c r="E671" s="1">
        <v>5</v>
      </c>
      <c r="G671" s="1">
        <f t="shared" si="10"/>
        <v>366.8</v>
      </c>
    </row>
    <row r="672" spans="1:17">
      <c r="A672" s="30">
        <v>44895</v>
      </c>
      <c r="B672" s="405" t="s">
        <v>64</v>
      </c>
      <c r="C672" s="405" t="s">
        <v>28</v>
      </c>
      <c r="D672" t="s">
        <v>15</v>
      </c>
      <c r="F672" s="1">
        <v>26</v>
      </c>
      <c r="G672" s="1">
        <f t="shared" si="10"/>
        <v>340.8</v>
      </c>
      <c r="I672" s="404"/>
    </row>
    <row r="673" spans="1:13">
      <c r="A673" s="46"/>
      <c r="B673" s="46" t="s">
        <v>129</v>
      </c>
      <c r="C673" s="416">
        <v>44944</v>
      </c>
      <c r="D673" t="s">
        <v>277</v>
      </c>
      <c r="F673" s="1">
        <v>200</v>
      </c>
      <c r="G673" s="1">
        <f t="shared" si="10"/>
        <v>140.80000000000001</v>
      </c>
      <c r="I673" s="405"/>
    </row>
    <row r="674" spans="1:13">
      <c r="A674" s="46">
        <v>44971</v>
      </c>
      <c r="B674" s="405" t="s">
        <v>278</v>
      </c>
      <c r="C674" s="416" t="s">
        <v>28</v>
      </c>
      <c r="D674" t="s">
        <v>13</v>
      </c>
      <c r="F674" s="1">
        <v>28.4</v>
      </c>
      <c r="G674" s="1">
        <f t="shared" si="10"/>
        <v>112.4</v>
      </c>
      <c r="I674" s="404"/>
    </row>
    <row r="675" spans="1:13">
      <c r="A675" s="46">
        <v>44971</v>
      </c>
      <c r="B675" s="405" t="s">
        <v>278</v>
      </c>
      <c r="C675" s="416" t="s">
        <v>28</v>
      </c>
      <c r="D675" t="s">
        <v>14</v>
      </c>
      <c r="F675" s="1">
        <v>73.400000000000006</v>
      </c>
      <c r="G675" s="1">
        <f t="shared" si="10"/>
        <v>39</v>
      </c>
      <c r="I675" s="405"/>
    </row>
    <row r="676" spans="1:13">
      <c r="A676" s="46">
        <v>45012</v>
      </c>
      <c r="B676" s="405">
        <v>26746</v>
      </c>
      <c r="C676" s="416" t="s">
        <v>28</v>
      </c>
      <c r="D676" t="s">
        <v>15</v>
      </c>
      <c r="F676" s="1">
        <v>34</v>
      </c>
      <c r="G676" s="1">
        <f t="shared" si="10"/>
        <v>5</v>
      </c>
      <c r="I676" s="405"/>
    </row>
    <row r="677" spans="1:13">
      <c r="A677" s="46">
        <v>45012</v>
      </c>
      <c r="B677" s="405">
        <v>26746</v>
      </c>
      <c r="C677" s="416" t="s">
        <v>28</v>
      </c>
      <c r="D677" t="s">
        <v>16</v>
      </c>
      <c r="F677" s="1">
        <v>5</v>
      </c>
      <c r="G677" s="1">
        <f t="shared" si="10"/>
        <v>0</v>
      </c>
      <c r="I677" s="405"/>
    </row>
    <row r="678" spans="1:13">
      <c r="A678" s="68">
        <v>44926</v>
      </c>
      <c r="B678" s="404" t="s">
        <v>11</v>
      </c>
      <c r="C678" s="404" t="s">
        <v>29</v>
      </c>
      <c r="D678" t="s">
        <v>13</v>
      </c>
      <c r="E678" s="1">
        <v>32.5</v>
      </c>
      <c r="G678" s="1">
        <f t="shared" si="10"/>
        <v>32.5</v>
      </c>
    </row>
    <row r="679" spans="1:13">
      <c r="A679" s="46"/>
      <c r="B679" s="405"/>
      <c r="C679" s="405"/>
      <c r="D679" t="s">
        <v>14</v>
      </c>
      <c r="E679" s="1">
        <v>74.8</v>
      </c>
      <c r="G679" s="1">
        <f t="shared" si="10"/>
        <v>107.3</v>
      </c>
      <c r="L679" s="160"/>
    </row>
    <row r="680" spans="1:13">
      <c r="A680" s="46"/>
      <c r="B680" s="405"/>
      <c r="C680" s="405"/>
      <c r="D680" t="s">
        <v>15</v>
      </c>
      <c r="E680" s="1">
        <v>60</v>
      </c>
      <c r="G680" s="1">
        <f t="shared" si="10"/>
        <v>167.3</v>
      </c>
    </row>
    <row r="681" spans="1:13">
      <c r="A681" s="46"/>
      <c r="B681" s="405"/>
      <c r="C681" s="405"/>
      <c r="D681" t="s">
        <v>16</v>
      </c>
      <c r="E681" s="1">
        <v>5</v>
      </c>
      <c r="G681" s="1">
        <f t="shared" si="10"/>
        <v>172.3</v>
      </c>
    </row>
    <row r="682" spans="1:13">
      <c r="A682" s="46">
        <v>44926</v>
      </c>
      <c r="B682" s="405" t="s">
        <v>48</v>
      </c>
      <c r="C682" s="405" t="s">
        <v>29</v>
      </c>
      <c r="D682" t="s">
        <v>15</v>
      </c>
      <c r="F682" s="1">
        <v>60</v>
      </c>
      <c r="G682" s="1">
        <f t="shared" si="10"/>
        <v>112.30000000000001</v>
      </c>
      <c r="I682" s="404"/>
      <c r="L682" s="25"/>
    </row>
    <row r="683" spans="1:13">
      <c r="A683" s="46">
        <v>44926</v>
      </c>
      <c r="B683" s="405" t="s">
        <v>48</v>
      </c>
      <c r="C683" s="405" t="s">
        <v>29</v>
      </c>
      <c r="D683" t="s">
        <v>16</v>
      </c>
      <c r="F683" s="1">
        <v>5</v>
      </c>
      <c r="G683" s="1">
        <f t="shared" si="10"/>
        <v>107.30000000000001</v>
      </c>
      <c r="I683" s="405"/>
      <c r="L683" s="25"/>
      <c r="M683" s="1"/>
    </row>
    <row r="684" spans="1:13">
      <c r="A684" s="46">
        <v>44971</v>
      </c>
      <c r="B684" s="405" t="s">
        <v>278</v>
      </c>
      <c r="C684" s="405" t="s">
        <v>29</v>
      </c>
      <c r="D684" t="s">
        <v>13</v>
      </c>
      <c r="F684" s="1">
        <v>32.5</v>
      </c>
      <c r="G684" s="1">
        <f t="shared" si="10"/>
        <v>74.800000000000011</v>
      </c>
      <c r="I684" s="404"/>
      <c r="L684" s="25"/>
      <c r="M684" s="1"/>
    </row>
    <row r="685" spans="1:13">
      <c r="A685" s="46">
        <v>44971</v>
      </c>
      <c r="B685" s="405" t="s">
        <v>278</v>
      </c>
      <c r="C685" s="405" t="s">
        <v>29</v>
      </c>
      <c r="D685" t="s">
        <v>14</v>
      </c>
      <c r="F685" s="1">
        <v>74.8</v>
      </c>
      <c r="G685" s="1">
        <f t="shared" si="10"/>
        <v>0</v>
      </c>
      <c r="I685" s="404"/>
      <c r="L685" s="25"/>
      <c r="M685" s="1"/>
    </row>
    <row r="686" spans="1:13">
      <c r="A686" s="68">
        <v>44957</v>
      </c>
      <c r="B686" s="404" t="s">
        <v>11</v>
      </c>
      <c r="C686" s="404" t="s">
        <v>12</v>
      </c>
      <c r="D686" t="s">
        <v>13</v>
      </c>
      <c r="E686" s="189">
        <v>29.4</v>
      </c>
      <c r="F686" s="189"/>
      <c r="G686" s="1">
        <f t="shared" si="10"/>
        <v>29.4</v>
      </c>
      <c r="I686" s="405"/>
      <c r="L686" s="25"/>
      <c r="M686" s="1"/>
    </row>
    <row r="687" spans="1:13">
      <c r="A687" s="46"/>
      <c r="B687" s="405"/>
      <c r="C687" s="405"/>
      <c r="D687" t="s">
        <v>14</v>
      </c>
      <c r="E687" s="189">
        <v>57</v>
      </c>
      <c r="F687" s="189"/>
      <c r="G687" s="1">
        <f t="shared" si="10"/>
        <v>86.4</v>
      </c>
      <c r="L687" s="25"/>
      <c r="M687" s="29"/>
    </row>
    <row r="688" spans="1:13">
      <c r="A688" s="46"/>
      <c r="B688" s="405"/>
      <c r="C688" s="405"/>
      <c r="D688" t="s">
        <v>15</v>
      </c>
      <c r="E688" s="189">
        <v>60</v>
      </c>
      <c r="F688" s="189"/>
      <c r="G688" s="1">
        <f t="shared" si="10"/>
        <v>146.4</v>
      </c>
      <c r="I688" s="404"/>
      <c r="L688" s="25"/>
      <c r="M688" s="1"/>
    </row>
    <row r="689" spans="1:13">
      <c r="A689" s="46"/>
      <c r="B689" s="405"/>
      <c r="C689" s="405"/>
      <c r="D689" t="s">
        <v>16</v>
      </c>
      <c r="E689" s="189">
        <v>5</v>
      </c>
      <c r="F689" s="189"/>
      <c r="G689" s="1">
        <f t="shared" si="10"/>
        <v>151.4</v>
      </c>
      <c r="I689" s="405"/>
      <c r="L689" s="25"/>
    </row>
    <row r="690" spans="1:13">
      <c r="A690" s="46">
        <v>44957</v>
      </c>
      <c r="B690" s="405" t="s">
        <v>49</v>
      </c>
      <c r="C690" s="405" t="s">
        <v>12</v>
      </c>
      <c r="D690" t="s">
        <v>15</v>
      </c>
      <c r="E690" s="189"/>
      <c r="F690" s="189">
        <v>60</v>
      </c>
      <c r="G690" s="1">
        <f t="shared" si="10"/>
        <v>91.4</v>
      </c>
      <c r="K690" s="1"/>
      <c r="L690" s="25"/>
      <c r="M690" s="13"/>
    </row>
    <row r="691" spans="1:13">
      <c r="A691" s="46">
        <v>44957</v>
      </c>
      <c r="B691" s="405" t="s">
        <v>49</v>
      </c>
      <c r="C691" s="405" t="s">
        <v>12</v>
      </c>
      <c r="D691" t="s">
        <v>16</v>
      </c>
      <c r="E691" s="189"/>
      <c r="F691" s="189">
        <v>5</v>
      </c>
      <c r="G691" s="1">
        <f t="shared" si="10"/>
        <v>86.4</v>
      </c>
      <c r="K691" s="1"/>
      <c r="L691" s="25"/>
      <c r="M691" s="13"/>
    </row>
    <row r="692" spans="1:13">
      <c r="A692" s="46">
        <v>45012</v>
      </c>
      <c r="B692" s="405">
        <v>26746</v>
      </c>
      <c r="C692" s="405" t="s">
        <v>12</v>
      </c>
      <c r="D692" t="s">
        <v>13</v>
      </c>
      <c r="E692" s="189"/>
      <c r="F692" s="189">
        <v>29.4</v>
      </c>
      <c r="G692" s="1">
        <f t="shared" si="10"/>
        <v>57.000000000000007</v>
      </c>
      <c r="K692" s="1"/>
      <c r="L692" s="25"/>
      <c r="M692" s="13"/>
    </row>
    <row r="693" spans="1:13">
      <c r="A693" s="46">
        <v>45012</v>
      </c>
      <c r="B693" s="405">
        <v>26746</v>
      </c>
      <c r="C693" s="405" t="s">
        <v>12</v>
      </c>
      <c r="D693" t="s">
        <v>14</v>
      </c>
      <c r="E693" s="189"/>
      <c r="F693" s="189">
        <v>57</v>
      </c>
      <c r="G693" s="1">
        <f t="shared" si="10"/>
        <v>0</v>
      </c>
      <c r="K693" s="1"/>
      <c r="L693" s="25"/>
      <c r="M693" s="13"/>
    </row>
    <row r="694" spans="1:13">
      <c r="A694" s="68">
        <v>44985</v>
      </c>
      <c r="B694" s="404" t="s">
        <v>11</v>
      </c>
      <c r="C694" s="404" t="s">
        <v>19</v>
      </c>
      <c r="D694" t="s">
        <v>13</v>
      </c>
      <c r="E694" s="189">
        <v>32.1</v>
      </c>
      <c r="F694" s="189"/>
      <c r="G694" s="1">
        <f t="shared" si="10"/>
        <v>32.1</v>
      </c>
      <c r="L694" s="25"/>
      <c r="M694" s="13"/>
    </row>
    <row r="695" spans="1:13">
      <c r="A695" s="46"/>
      <c r="B695" s="405"/>
      <c r="C695" s="405"/>
      <c r="D695" t="s">
        <v>14</v>
      </c>
      <c r="E695" s="189">
        <v>70.599999999999994</v>
      </c>
      <c r="F695" s="189"/>
      <c r="G695" s="1">
        <f t="shared" si="10"/>
        <v>102.69999999999999</v>
      </c>
      <c r="L695" s="25"/>
      <c r="M695" s="13"/>
    </row>
    <row r="696" spans="1:13">
      <c r="A696" s="46"/>
      <c r="B696" s="405"/>
      <c r="C696" s="405"/>
      <c r="D696" t="s">
        <v>15</v>
      </c>
      <c r="E696" s="189">
        <v>56</v>
      </c>
      <c r="F696" s="189"/>
      <c r="G696" s="1">
        <f t="shared" si="10"/>
        <v>158.69999999999999</v>
      </c>
      <c r="M696" s="1"/>
    </row>
    <row r="697" spans="1:13">
      <c r="A697" s="46"/>
      <c r="B697" s="405"/>
      <c r="C697" s="405"/>
      <c r="D697" t="s">
        <v>16</v>
      </c>
      <c r="E697" s="189">
        <v>5</v>
      </c>
      <c r="F697" s="189"/>
      <c r="G697" s="1">
        <f t="shared" si="10"/>
        <v>163.69999999999999</v>
      </c>
      <c r="M697" s="1"/>
    </row>
    <row r="698" spans="1:13">
      <c r="A698" s="46">
        <v>44985</v>
      </c>
      <c r="B698" s="405" t="s">
        <v>50</v>
      </c>
      <c r="C698" s="405" t="s">
        <v>19</v>
      </c>
      <c r="D698" t="s">
        <v>15</v>
      </c>
      <c r="E698" s="189"/>
      <c r="F698" s="189">
        <v>56</v>
      </c>
      <c r="G698" s="1">
        <f t="shared" si="10"/>
        <v>107.69999999999999</v>
      </c>
      <c r="L698" s="25"/>
      <c r="M698" s="13"/>
    </row>
    <row r="699" spans="1:13">
      <c r="A699" s="46">
        <v>44985</v>
      </c>
      <c r="B699" s="405" t="s">
        <v>50</v>
      </c>
      <c r="C699" s="405" t="s">
        <v>19</v>
      </c>
      <c r="D699" t="s">
        <v>16</v>
      </c>
      <c r="E699" s="189"/>
      <c r="F699" s="189">
        <v>5</v>
      </c>
      <c r="G699" s="1">
        <f t="shared" si="10"/>
        <v>102.69999999999999</v>
      </c>
      <c r="L699" s="25"/>
    </row>
    <row r="700" spans="1:13">
      <c r="A700" s="46">
        <v>45012</v>
      </c>
      <c r="B700" s="405">
        <v>26746</v>
      </c>
      <c r="C700" s="405" t="s">
        <v>19</v>
      </c>
      <c r="D700" t="s">
        <v>13</v>
      </c>
      <c r="F700" s="189">
        <v>32.1</v>
      </c>
      <c r="G700" s="1">
        <f t="shared" si="10"/>
        <v>70.599999999999994</v>
      </c>
      <c r="I700" s="404"/>
      <c r="K700" s="189"/>
      <c r="L700" s="225"/>
    </row>
    <row r="701" spans="1:13">
      <c r="A701" s="46">
        <v>45012</v>
      </c>
      <c r="B701" s="405">
        <v>26746</v>
      </c>
      <c r="C701" s="405" t="s">
        <v>19</v>
      </c>
      <c r="D701" t="s">
        <v>14</v>
      </c>
      <c r="F701" s="189">
        <v>70.599999999999994</v>
      </c>
      <c r="G701" s="1">
        <f t="shared" si="10"/>
        <v>0</v>
      </c>
      <c r="I701" s="405"/>
      <c r="K701" s="189"/>
      <c r="L701" s="225"/>
      <c r="M701" s="29"/>
    </row>
    <row r="702" spans="1:13">
      <c r="A702" s="68">
        <v>45016</v>
      </c>
      <c r="B702" s="404" t="s">
        <v>11</v>
      </c>
      <c r="C702" s="404" t="s">
        <v>20</v>
      </c>
      <c r="D702" t="s">
        <v>13</v>
      </c>
      <c r="E702" s="189">
        <v>35.6</v>
      </c>
      <c r="F702" s="189"/>
      <c r="G702" s="1">
        <f t="shared" si="10"/>
        <v>35.6</v>
      </c>
      <c r="I702" s="404"/>
      <c r="K702" s="189"/>
      <c r="L702" s="225"/>
    </row>
    <row r="703" spans="1:13">
      <c r="A703" s="46"/>
      <c r="B703" s="405"/>
      <c r="C703" s="405"/>
      <c r="D703" t="s">
        <v>14</v>
      </c>
      <c r="E703" s="189">
        <v>60</v>
      </c>
      <c r="F703" s="189"/>
      <c r="G703" s="1">
        <f t="shared" si="10"/>
        <v>95.6</v>
      </c>
    </row>
    <row r="704" spans="1:13">
      <c r="A704" s="46"/>
      <c r="B704" s="405"/>
      <c r="C704" s="405"/>
      <c r="D704" t="s">
        <v>15</v>
      </c>
      <c r="E704" s="189">
        <v>60</v>
      </c>
      <c r="F704" s="189"/>
      <c r="G704" s="1">
        <f t="shared" si="10"/>
        <v>155.6</v>
      </c>
    </row>
    <row r="705" spans="1:7">
      <c r="A705" s="46"/>
      <c r="B705" s="405"/>
      <c r="C705" s="405"/>
      <c r="D705" t="s">
        <v>16</v>
      </c>
      <c r="E705" s="189">
        <v>5</v>
      </c>
      <c r="F705" s="189"/>
      <c r="G705" s="1">
        <f t="shared" si="10"/>
        <v>160.6</v>
      </c>
    </row>
    <row r="706" spans="1:7">
      <c r="A706" s="46"/>
      <c r="B706" s="405"/>
      <c r="C706" s="405"/>
      <c r="D706" t="s">
        <v>125</v>
      </c>
      <c r="E706" s="189">
        <v>102.5</v>
      </c>
      <c r="F706" s="189"/>
      <c r="G706" s="1">
        <f t="shared" si="10"/>
        <v>263.10000000000002</v>
      </c>
    </row>
    <row r="707" spans="1:7">
      <c r="A707" s="46"/>
      <c r="B707" s="405"/>
      <c r="C707" s="405"/>
      <c r="D707" t="s">
        <v>126</v>
      </c>
      <c r="E707" s="189">
        <v>102.5</v>
      </c>
      <c r="F707" s="189"/>
      <c r="G707" s="1">
        <f t="shared" si="10"/>
        <v>365.6</v>
      </c>
    </row>
    <row r="708" spans="1:7">
      <c r="A708" s="46">
        <v>45016</v>
      </c>
      <c r="B708" s="405" t="s">
        <v>53</v>
      </c>
      <c r="C708" s="405" t="s">
        <v>20</v>
      </c>
      <c r="D708" t="s">
        <v>15</v>
      </c>
      <c r="E708" s="189"/>
      <c r="F708" s="189">
        <v>60</v>
      </c>
      <c r="G708" s="1">
        <f t="shared" si="10"/>
        <v>305.60000000000002</v>
      </c>
    </row>
    <row r="709" spans="1:7">
      <c r="A709" s="46">
        <v>45016</v>
      </c>
      <c r="B709" s="405" t="s">
        <v>53</v>
      </c>
      <c r="C709" s="405" t="s">
        <v>20</v>
      </c>
      <c r="D709" t="s">
        <v>16</v>
      </c>
      <c r="E709" s="189"/>
      <c r="F709" s="189">
        <v>5</v>
      </c>
      <c r="G709" s="1">
        <f t="shared" si="10"/>
        <v>300.60000000000002</v>
      </c>
    </row>
    <row r="710" spans="1:7">
      <c r="A710" s="46">
        <v>45118</v>
      </c>
      <c r="B710" s="405">
        <v>27230</v>
      </c>
      <c r="C710" s="405" t="s">
        <v>20</v>
      </c>
      <c r="D710" t="s">
        <v>13</v>
      </c>
      <c r="E710" s="189"/>
      <c r="F710" s="189">
        <v>35.6</v>
      </c>
      <c r="G710" s="1">
        <f t="shared" si="10"/>
        <v>265</v>
      </c>
    </row>
    <row r="711" spans="1:7">
      <c r="A711" s="46">
        <v>45118</v>
      </c>
      <c r="B711" s="405">
        <v>27230</v>
      </c>
      <c r="C711" s="405" t="s">
        <v>20</v>
      </c>
      <c r="D711" t="s">
        <v>14</v>
      </c>
      <c r="E711" s="189"/>
      <c r="F711" s="189">
        <v>60</v>
      </c>
      <c r="G711" s="1">
        <f t="shared" ref="G711:G774" si="11">+G710+E711-F711</f>
        <v>205</v>
      </c>
    </row>
    <row r="712" spans="1:7">
      <c r="B712" s="416" t="s">
        <v>129</v>
      </c>
      <c r="C712" s="405"/>
      <c r="D712" t="s">
        <v>125</v>
      </c>
      <c r="F712" s="1">
        <v>51.25</v>
      </c>
      <c r="G712" s="1">
        <f t="shared" si="11"/>
        <v>153.75</v>
      </c>
    </row>
    <row r="713" spans="1:7">
      <c r="B713" s="416" t="s">
        <v>129</v>
      </c>
      <c r="C713" s="405"/>
      <c r="D713" t="s">
        <v>126</v>
      </c>
      <c r="F713" s="1">
        <v>51.25</v>
      </c>
      <c r="G713" s="1">
        <f t="shared" si="11"/>
        <v>102.5</v>
      </c>
    </row>
    <row r="714" spans="1:7">
      <c r="A714" s="30">
        <v>45289</v>
      </c>
      <c r="B714" s="405">
        <v>28078</v>
      </c>
      <c r="C714" s="405" t="s">
        <v>20</v>
      </c>
      <c r="D714" t="s">
        <v>125</v>
      </c>
      <c r="F714" s="1">
        <v>51.25</v>
      </c>
      <c r="G714" s="1">
        <f t="shared" si="11"/>
        <v>51.25</v>
      </c>
    </row>
    <row r="715" spans="1:7">
      <c r="A715" s="30">
        <v>45289</v>
      </c>
      <c r="B715" s="405">
        <v>28078</v>
      </c>
      <c r="C715" s="405" t="s">
        <v>20</v>
      </c>
      <c r="D715" t="s">
        <v>126</v>
      </c>
      <c r="F715" s="1">
        <v>51.25</v>
      </c>
      <c r="G715" s="1">
        <f t="shared" si="11"/>
        <v>0</v>
      </c>
    </row>
    <row r="716" spans="1:7">
      <c r="A716" s="68">
        <v>45046</v>
      </c>
      <c r="B716" s="404" t="s">
        <v>11</v>
      </c>
      <c r="C716" s="404" t="s">
        <v>21</v>
      </c>
      <c r="D716" t="s">
        <v>13</v>
      </c>
      <c r="E716" s="217">
        <v>37.299999999999997</v>
      </c>
      <c r="F716" s="217"/>
      <c r="G716" s="1">
        <f t="shared" si="11"/>
        <v>37.299999999999997</v>
      </c>
    </row>
    <row r="717" spans="1:7">
      <c r="A717" s="46"/>
      <c r="B717" s="405"/>
      <c r="C717" s="405"/>
      <c r="D717" t="s">
        <v>14</v>
      </c>
      <c r="E717" s="217">
        <v>60</v>
      </c>
      <c r="F717" s="217"/>
      <c r="G717" s="1">
        <f t="shared" si="11"/>
        <v>97.3</v>
      </c>
    </row>
    <row r="718" spans="1:7">
      <c r="A718" s="46"/>
      <c r="B718" s="405"/>
      <c r="C718" s="405"/>
      <c r="D718" t="s">
        <v>15</v>
      </c>
      <c r="E718" s="217">
        <v>60</v>
      </c>
      <c r="F718" s="217"/>
      <c r="G718" s="1">
        <f t="shared" si="11"/>
        <v>157.30000000000001</v>
      </c>
    </row>
    <row r="719" spans="1:7">
      <c r="A719" s="46"/>
      <c r="B719" s="405"/>
      <c r="C719" s="405"/>
      <c r="D719" t="s">
        <v>16</v>
      </c>
      <c r="E719" s="217">
        <v>5</v>
      </c>
      <c r="F719" s="217"/>
      <c r="G719" s="1">
        <f t="shared" si="11"/>
        <v>162.30000000000001</v>
      </c>
    </row>
    <row r="720" spans="1:7">
      <c r="A720" s="46">
        <v>45046</v>
      </c>
      <c r="B720" s="405" t="s">
        <v>65</v>
      </c>
      <c r="C720" s="405" t="s">
        <v>21</v>
      </c>
      <c r="D720" t="s">
        <v>15</v>
      </c>
      <c r="E720" s="217"/>
      <c r="F720" s="217">
        <v>60</v>
      </c>
      <c r="G720" s="1">
        <f t="shared" si="11"/>
        <v>102.30000000000001</v>
      </c>
    </row>
    <row r="721" spans="1:12">
      <c r="A721" s="46">
        <v>45046</v>
      </c>
      <c r="B721" s="405" t="s">
        <v>65</v>
      </c>
      <c r="C721" s="405" t="s">
        <v>21</v>
      </c>
      <c r="D721" t="s">
        <v>16</v>
      </c>
      <c r="E721" s="217"/>
      <c r="F721" s="217">
        <v>5</v>
      </c>
      <c r="G721" s="1">
        <f t="shared" si="11"/>
        <v>97.300000000000011</v>
      </c>
    </row>
    <row r="722" spans="1:12">
      <c r="A722" s="46">
        <v>45118</v>
      </c>
      <c r="B722" s="405">
        <v>27230</v>
      </c>
      <c r="C722" s="405" t="s">
        <v>21</v>
      </c>
      <c r="D722" t="s">
        <v>13</v>
      </c>
      <c r="E722" s="217"/>
      <c r="F722" s="217">
        <v>37.299999999999997</v>
      </c>
      <c r="G722" s="1">
        <f t="shared" si="11"/>
        <v>60.000000000000014</v>
      </c>
    </row>
    <row r="723" spans="1:12">
      <c r="A723" s="46">
        <v>45118</v>
      </c>
      <c r="B723" s="405">
        <v>27230</v>
      </c>
      <c r="C723" s="405" t="s">
        <v>21</v>
      </c>
      <c r="D723" t="s">
        <v>14</v>
      </c>
      <c r="E723" s="217"/>
      <c r="F723" s="217">
        <v>60</v>
      </c>
      <c r="G723" s="1">
        <f t="shared" si="11"/>
        <v>0</v>
      </c>
      <c r="L723" s="225"/>
    </row>
    <row r="724" spans="1:12">
      <c r="A724" s="68">
        <v>45077</v>
      </c>
      <c r="B724" s="404" t="s">
        <v>11</v>
      </c>
      <c r="C724" s="404" t="s">
        <v>22</v>
      </c>
      <c r="D724" t="s">
        <v>13</v>
      </c>
      <c r="E724" s="217">
        <v>34.5</v>
      </c>
      <c r="F724" s="217"/>
      <c r="G724" s="1">
        <f t="shared" si="11"/>
        <v>34.5</v>
      </c>
    </row>
    <row r="725" spans="1:12">
      <c r="A725" s="46"/>
      <c r="B725" s="405"/>
      <c r="C725" s="405"/>
      <c r="D725" t="s">
        <v>14</v>
      </c>
      <c r="E725" s="217">
        <v>60</v>
      </c>
      <c r="F725" s="217"/>
      <c r="G725" s="1">
        <f t="shared" si="11"/>
        <v>94.5</v>
      </c>
    </row>
    <row r="726" spans="1:12">
      <c r="A726" s="46"/>
      <c r="B726" s="405"/>
      <c r="C726" s="405"/>
      <c r="D726" t="s">
        <v>15</v>
      </c>
      <c r="E726" s="217">
        <v>60</v>
      </c>
      <c r="F726" s="217"/>
      <c r="G726" s="1">
        <f t="shared" si="11"/>
        <v>154.5</v>
      </c>
    </row>
    <row r="727" spans="1:12">
      <c r="A727" s="46"/>
      <c r="B727" s="405"/>
      <c r="C727" s="405"/>
      <c r="D727" t="s">
        <v>16</v>
      </c>
      <c r="E727" s="217">
        <v>5</v>
      </c>
      <c r="F727" s="217"/>
      <c r="G727" s="1">
        <f t="shared" si="11"/>
        <v>159.5</v>
      </c>
    </row>
    <row r="728" spans="1:12">
      <c r="A728" s="46"/>
      <c r="B728" s="405"/>
      <c r="C728" s="405"/>
      <c r="D728" s="217" t="s">
        <v>66</v>
      </c>
      <c r="E728" s="13">
        <v>10</v>
      </c>
      <c r="F728" s="217"/>
      <c r="G728" s="1">
        <f t="shared" si="11"/>
        <v>169.5</v>
      </c>
    </row>
    <row r="729" spans="1:12">
      <c r="A729" s="46">
        <v>45077</v>
      </c>
      <c r="B729" s="405" t="s">
        <v>55</v>
      </c>
      <c r="C729" s="405" t="s">
        <v>22</v>
      </c>
      <c r="D729" t="s">
        <v>15</v>
      </c>
      <c r="E729" s="217"/>
      <c r="F729" s="217">
        <v>60</v>
      </c>
      <c r="G729" s="1">
        <f t="shared" si="11"/>
        <v>109.5</v>
      </c>
    </row>
    <row r="730" spans="1:12">
      <c r="A730" s="46">
        <v>45077</v>
      </c>
      <c r="B730" s="405" t="s">
        <v>55</v>
      </c>
      <c r="C730" s="405" t="s">
        <v>22</v>
      </c>
      <c r="D730" t="s">
        <v>16</v>
      </c>
      <c r="E730" s="217"/>
      <c r="F730" s="217">
        <v>5</v>
      </c>
      <c r="G730" s="1">
        <f t="shared" si="11"/>
        <v>104.5</v>
      </c>
      <c r="L730" s="223"/>
    </row>
    <row r="731" spans="1:12">
      <c r="A731" s="46">
        <v>45118</v>
      </c>
      <c r="B731" s="405">
        <v>27230</v>
      </c>
      <c r="C731" s="405" t="s">
        <v>22</v>
      </c>
      <c r="D731" t="s">
        <v>13</v>
      </c>
      <c r="E731" s="217"/>
      <c r="F731" s="217">
        <v>34.5</v>
      </c>
      <c r="G731" s="1">
        <f t="shared" si="11"/>
        <v>70</v>
      </c>
      <c r="L731" s="223"/>
    </row>
    <row r="732" spans="1:12">
      <c r="A732" s="46">
        <v>45118</v>
      </c>
      <c r="B732" s="405">
        <v>27230</v>
      </c>
      <c r="C732" s="405" t="s">
        <v>22</v>
      </c>
      <c r="D732" t="s">
        <v>14</v>
      </c>
      <c r="E732" s="217"/>
      <c r="F732" s="217">
        <v>60</v>
      </c>
      <c r="G732" s="1">
        <f t="shared" si="11"/>
        <v>10</v>
      </c>
      <c r="L732" s="223"/>
    </row>
    <row r="733" spans="1:12">
      <c r="A733" s="46">
        <v>45118</v>
      </c>
      <c r="B733" s="405">
        <v>27230</v>
      </c>
      <c r="C733" s="405" t="s">
        <v>22</v>
      </c>
      <c r="D733" s="217" t="s">
        <v>66</v>
      </c>
      <c r="E733" s="217"/>
      <c r="F733" s="217">
        <v>10</v>
      </c>
      <c r="G733" s="1">
        <f t="shared" si="11"/>
        <v>0</v>
      </c>
      <c r="L733" s="223"/>
    </row>
    <row r="734" spans="1:12">
      <c r="A734" s="68">
        <v>45107</v>
      </c>
      <c r="B734" s="404" t="s">
        <v>11</v>
      </c>
      <c r="C734" s="404" t="s">
        <v>23</v>
      </c>
      <c r="D734" t="s">
        <v>13</v>
      </c>
      <c r="E734" s="217">
        <v>35.1</v>
      </c>
      <c r="F734" s="217"/>
      <c r="G734" s="1">
        <f t="shared" si="11"/>
        <v>35.1</v>
      </c>
      <c r="L734" s="223"/>
    </row>
    <row r="735" spans="1:12">
      <c r="A735" s="46"/>
      <c r="B735" s="405"/>
      <c r="C735" s="405"/>
      <c r="D735" t="s">
        <v>14</v>
      </c>
      <c r="E735" s="217">
        <v>42</v>
      </c>
      <c r="F735" s="217"/>
      <c r="G735" s="1">
        <f t="shared" si="11"/>
        <v>77.099999999999994</v>
      </c>
      <c r="L735" s="223"/>
    </row>
    <row r="736" spans="1:12">
      <c r="A736" s="46"/>
      <c r="B736" s="405"/>
      <c r="C736" s="405"/>
      <c r="D736" t="s">
        <v>15</v>
      </c>
      <c r="E736" s="217">
        <v>60</v>
      </c>
      <c r="F736" s="217"/>
      <c r="G736" s="1">
        <f t="shared" si="11"/>
        <v>137.1</v>
      </c>
      <c r="L736" s="223"/>
    </row>
    <row r="737" spans="1:13">
      <c r="A737" s="46"/>
      <c r="B737" s="405"/>
      <c r="C737" s="405"/>
      <c r="D737" t="s">
        <v>16</v>
      </c>
      <c r="E737" s="217">
        <v>5</v>
      </c>
      <c r="F737" s="217"/>
      <c r="G737" s="1">
        <f t="shared" si="11"/>
        <v>142.1</v>
      </c>
      <c r="L737" s="223"/>
    </row>
    <row r="738" spans="1:13">
      <c r="A738" s="46">
        <v>45107</v>
      </c>
      <c r="B738" s="405" t="s">
        <v>56</v>
      </c>
      <c r="C738" s="405" t="s">
        <v>23</v>
      </c>
      <c r="D738" t="s">
        <v>15</v>
      </c>
      <c r="E738" s="217"/>
      <c r="F738" s="217">
        <v>32</v>
      </c>
      <c r="G738" s="1">
        <f t="shared" si="11"/>
        <v>110.1</v>
      </c>
      <c r="L738" s="223"/>
      <c r="M738" s="29"/>
    </row>
    <row r="739" spans="1:13">
      <c r="A739" s="46">
        <v>45194</v>
      </c>
      <c r="B739" s="405">
        <v>27510</v>
      </c>
      <c r="C739" s="405" t="s">
        <v>23</v>
      </c>
      <c r="D739" t="s">
        <v>13</v>
      </c>
      <c r="E739" s="217"/>
      <c r="F739" s="217">
        <v>35.1</v>
      </c>
      <c r="G739" s="1">
        <f t="shared" si="11"/>
        <v>75</v>
      </c>
      <c r="L739" s="223"/>
      <c r="M739" s="29"/>
    </row>
    <row r="740" spans="1:13">
      <c r="A740" s="46">
        <v>45194</v>
      </c>
      <c r="B740" s="405">
        <v>27510</v>
      </c>
      <c r="C740" s="405" t="s">
        <v>23</v>
      </c>
      <c r="D740" t="s">
        <v>14</v>
      </c>
      <c r="E740" s="217"/>
      <c r="F740" s="217">
        <v>42</v>
      </c>
      <c r="G740" s="1">
        <f t="shared" si="11"/>
        <v>33</v>
      </c>
      <c r="L740" s="223"/>
      <c r="M740" s="29"/>
    </row>
    <row r="741" spans="1:13">
      <c r="A741" s="46">
        <v>45194</v>
      </c>
      <c r="B741" s="405">
        <v>27510</v>
      </c>
      <c r="C741" s="405" t="s">
        <v>23</v>
      </c>
      <c r="D741" t="s">
        <v>15</v>
      </c>
      <c r="E741" s="217"/>
      <c r="F741" s="217">
        <v>28</v>
      </c>
      <c r="G741" s="1">
        <f t="shared" si="11"/>
        <v>5</v>
      </c>
      <c r="L741" s="223"/>
      <c r="M741" s="29"/>
    </row>
    <row r="742" spans="1:13">
      <c r="A742" s="46">
        <v>45194</v>
      </c>
      <c r="B742" s="405">
        <v>27510</v>
      </c>
      <c r="C742" s="405" t="s">
        <v>23</v>
      </c>
      <c r="D742" t="s">
        <v>16</v>
      </c>
      <c r="E742" s="217"/>
      <c r="F742" s="217">
        <v>5</v>
      </c>
      <c r="G742" s="1">
        <f t="shared" si="11"/>
        <v>0</v>
      </c>
      <c r="L742" s="223"/>
      <c r="M742" s="29"/>
    </row>
    <row r="743" spans="1:13">
      <c r="A743" s="68">
        <v>45138</v>
      </c>
      <c r="B743" s="404" t="s">
        <v>11</v>
      </c>
      <c r="C743" s="404" t="s">
        <v>24</v>
      </c>
      <c r="D743" t="s">
        <v>13</v>
      </c>
      <c r="E743" s="217">
        <v>33.1</v>
      </c>
      <c r="F743" s="217"/>
      <c r="G743" s="1">
        <f t="shared" si="11"/>
        <v>33.1</v>
      </c>
      <c r="L743" s="223"/>
    </row>
    <row r="744" spans="1:13">
      <c r="A744" s="46"/>
      <c r="B744" s="405"/>
      <c r="C744" s="405"/>
      <c r="D744" t="s">
        <v>14</v>
      </c>
      <c r="E744" s="217">
        <v>70</v>
      </c>
      <c r="F744" s="217"/>
      <c r="G744" s="1">
        <f t="shared" si="11"/>
        <v>103.1</v>
      </c>
    </row>
    <row r="745" spans="1:13">
      <c r="A745" s="46"/>
      <c r="B745" s="405"/>
      <c r="C745" s="405"/>
      <c r="D745" t="s">
        <v>15</v>
      </c>
      <c r="E745" s="217">
        <v>60</v>
      </c>
      <c r="F745" s="217"/>
      <c r="G745" s="1">
        <f t="shared" si="11"/>
        <v>163.1</v>
      </c>
    </row>
    <row r="746" spans="1:13">
      <c r="A746" s="46"/>
      <c r="B746" s="405"/>
      <c r="C746" s="405"/>
      <c r="D746" t="s">
        <v>16</v>
      </c>
      <c r="E746" s="217">
        <v>5</v>
      </c>
      <c r="F746" s="217"/>
      <c r="G746" s="1">
        <f t="shared" si="11"/>
        <v>168.1</v>
      </c>
    </row>
    <row r="747" spans="1:13">
      <c r="A747" s="46"/>
      <c r="B747" s="405"/>
      <c r="C747" s="405"/>
      <c r="D747" t="s">
        <v>144</v>
      </c>
      <c r="E747" s="217">
        <v>102.5</v>
      </c>
      <c r="F747" s="217"/>
      <c r="G747" s="1">
        <f t="shared" si="11"/>
        <v>270.60000000000002</v>
      </c>
    </row>
    <row r="748" spans="1:13">
      <c r="A748" s="46"/>
      <c r="B748" s="405"/>
      <c r="C748" s="405"/>
      <c r="D748" t="s">
        <v>145</v>
      </c>
      <c r="E748" s="217">
        <v>102.5</v>
      </c>
      <c r="F748" s="217"/>
      <c r="G748" s="1">
        <f t="shared" si="11"/>
        <v>373.1</v>
      </c>
      <c r="L748" s="223"/>
    </row>
    <row r="749" spans="1:13">
      <c r="A749" s="46">
        <v>45138</v>
      </c>
      <c r="B749" s="405" t="s">
        <v>32</v>
      </c>
      <c r="C749" s="405" t="s">
        <v>24</v>
      </c>
      <c r="D749" t="s">
        <v>15</v>
      </c>
      <c r="E749" s="217"/>
      <c r="F749" s="217">
        <v>60</v>
      </c>
      <c r="G749" s="1">
        <f t="shared" si="11"/>
        <v>313.10000000000002</v>
      </c>
      <c r="L749" s="223"/>
    </row>
    <row r="750" spans="1:13">
      <c r="A750" s="46">
        <v>45138</v>
      </c>
      <c r="B750" s="405" t="s">
        <v>32</v>
      </c>
      <c r="C750" s="405" t="s">
        <v>24</v>
      </c>
      <c r="D750" t="s">
        <v>16</v>
      </c>
      <c r="E750" s="217"/>
      <c r="F750" s="217">
        <v>5</v>
      </c>
      <c r="G750" s="1">
        <f t="shared" si="11"/>
        <v>308.10000000000002</v>
      </c>
      <c r="L750" s="223"/>
    </row>
    <row r="751" spans="1:13">
      <c r="A751" s="46">
        <v>45194</v>
      </c>
      <c r="B751" s="405">
        <v>27510</v>
      </c>
      <c r="C751" s="405" t="s">
        <v>24</v>
      </c>
      <c r="D751" t="s">
        <v>13</v>
      </c>
      <c r="E751" s="217"/>
      <c r="F751" s="217">
        <v>33.1</v>
      </c>
      <c r="G751" s="1">
        <f t="shared" si="11"/>
        <v>275</v>
      </c>
      <c r="L751" s="223"/>
    </row>
    <row r="752" spans="1:13">
      <c r="A752" s="46">
        <v>45194</v>
      </c>
      <c r="B752" s="405">
        <v>27510</v>
      </c>
      <c r="C752" s="405" t="s">
        <v>24</v>
      </c>
      <c r="D752" t="s">
        <v>14</v>
      </c>
      <c r="E752" s="217"/>
      <c r="F752" s="217">
        <v>70</v>
      </c>
      <c r="G752" s="1">
        <f t="shared" si="11"/>
        <v>205</v>
      </c>
      <c r="I752" s="404"/>
      <c r="K752" s="217"/>
      <c r="L752" s="223"/>
    </row>
    <row r="753" spans="1:13">
      <c r="B753" s="416" t="s">
        <v>129</v>
      </c>
      <c r="C753" s="405"/>
      <c r="D753" t="s">
        <v>144</v>
      </c>
      <c r="F753" s="1">
        <v>51.25</v>
      </c>
      <c r="G753" s="1">
        <f t="shared" si="11"/>
        <v>153.75</v>
      </c>
      <c r="I753" s="404"/>
      <c r="K753" s="217"/>
      <c r="L753" s="223"/>
    </row>
    <row r="754" spans="1:13">
      <c r="B754" s="416" t="s">
        <v>129</v>
      </c>
      <c r="C754" s="405"/>
      <c r="D754" t="s">
        <v>145</v>
      </c>
      <c r="F754" s="1">
        <v>51.25</v>
      </c>
      <c r="G754" s="1">
        <f t="shared" si="11"/>
        <v>102.5</v>
      </c>
      <c r="I754" s="404"/>
      <c r="K754" s="217"/>
      <c r="L754" s="223"/>
    </row>
    <row r="755" spans="1:13">
      <c r="A755" s="30">
        <v>45289</v>
      </c>
      <c r="B755" s="405">
        <v>28078</v>
      </c>
      <c r="C755" s="405" t="s">
        <v>24</v>
      </c>
      <c r="D755" t="s">
        <v>144</v>
      </c>
      <c r="F755" s="1">
        <v>51.25</v>
      </c>
      <c r="G755" s="1">
        <f t="shared" si="11"/>
        <v>51.25</v>
      </c>
      <c r="I755" s="404"/>
      <c r="K755" s="217"/>
      <c r="L755" s="223"/>
    </row>
    <row r="756" spans="1:13">
      <c r="A756" s="30">
        <v>45289</v>
      </c>
      <c r="B756" s="405">
        <v>28078</v>
      </c>
      <c r="C756" s="405" t="s">
        <v>24</v>
      </c>
      <c r="D756" t="s">
        <v>145</v>
      </c>
      <c r="F756" s="1">
        <v>51.25</v>
      </c>
      <c r="G756" s="1">
        <f t="shared" si="11"/>
        <v>0</v>
      </c>
      <c r="I756" s="404"/>
      <c r="K756" s="217"/>
      <c r="L756" s="223"/>
    </row>
    <row r="757" spans="1:13">
      <c r="A757" s="32">
        <v>45169</v>
      </c>
      <c r="B757" s="404" t="s">
        <v>11</v>
      </c>
      <c r="C757" s="404" t="s">
        <v>25</v>
      </c>
      <c r="D757" t="s">
        <v>13</v>
      </c>
      <c r="E757" s="217">
        <v>31.6</v>
      </c>
      <c r="F757" s="217"/>
      <c r="G757" s="1">
        <f t="shared" si="11"/>
        <v>31.6</v>
      </c>
      <c r="J757" s="11"/>
      <c r="K757" s="11"/>
      <c r="L757" s="146"/>
    </row>
    <row r="758" spans="1:13">
      <c r="B758" s="405"/>
      <c r="C758" s="405"/>
      <c r="D758" t="s">
        <v>14</v>
      </c>
      <c r="E758" s="217">
        <v>60.1</v>
      </c>
      <c r="F758" s="217"/>
      <c r="G758" s="1">
        <f t="shared" si="11"/>
        <v>91.7</v>
      </c>
      <c r="J758" s="404"/>
      <c r="M758" s="140"/>
    </row>
    <row r="759" spans="1:13">
      <c r="B759" s="405"/>
      <c r="C759" s="405"/>
      <c r="D759" t="s">
        <v>15</v>
      </c>
      <c r="E759" s="217">
        <v>60</v>
      </c>
      <c r="F759" s="217"/>
      <c r="G759" s="1">
        <f t="shared" si="11"/>
        <v>151.69999999999999</v>
      </c>
      <c r="M759" s="140"/>
    </row>
    <row r="760" spans="1:13">
      <c r="B760" s="405"/>
      <c r="C760" s="405"/>
      <c r="D760" t="s">
        <v>16</v>
      </c>
      <c r="E760" s="217">
        <v>5</v>
      </c>
      <c r="F760" s="217"/>
      <c r="G760" s="1">
        <f t="shared" si="11"/>
        <v>156.69999999999999</v>
      </c>
      <c r="J760" s="404"/>
      <c r="M760" s="1"/>
    </row>
    <row r="761" spans="1:13">
      <c r="A761" s="30">
        <v>45169</v>
      </c>
      <c r="B761" s="405" t="s">
        <v>57</v>
      </c>
      <c r="C761" s="405" t="s">
        <v>25</v>
      </c>
      <c r="D761" t="s">
        <v>15</v>
      </c>
      <c r="E761" s="217"/>
      <c r="F761" s="217">
        <v>60</v>
      </c>
      <c r="G761" s="1">
        <f t="shared" si="11"/>
        <v>96.699999999999989</v>
      </c>
      <c r="M761" s="1"/>
    </row>
    <row r="762" spans="1:13">
      <c r="A762" s="30">
        <v>45169</v>
      </c>
      <c r="B762" s="405" t="s">
        <v>57</v>
      </c>
      <c r="C762" s="405" t="s">
        <v>25</v>
      </c>
      <c r="D762" t="s">
        <v>16</v>
      </c>
      <c r="E762" s="217"/>
      <c r="F762" s="217">
        <v>5</v>
      </c>
      <c r="G762" s="1">
        <f t="shared" si="11"/>
        <v>91.699999999999989</v>
      </c>
      <c r="J762" s="404"/>
      <c r="M762" s="1"/>
    </row>
    <row r="763" spans="1:13">
      <c r="A763" s="30">
        <v>45203</v>
      </c>
      <c r="B763" s="405">
        <v>27578</v>
      </c>
      <c r="C763" s="405" t="s">
        <v>25</v>
      </c>
      <c r="D763" t="s">
        <v>13</v>
      </c>
      <c r="E763" s="217"/>
      <c r="F763" s="217">
        <v>31.6</v>
      </c>
      <c r="G763" s="1">
        <f t="shared" si="11"/>
        <v>60.099999999999987</v>
      </c>
      <c r="M763" s="1"/>
    </row>
    <row r="764" spans="1:13">
      <c r="A764" s="30">
        <v>45203</v>
      </c>
      <c r="B764" s="405">
        <v>27578</v>
      </c>
      <c r="C764" s="405" t="s">
        <v>25</v>
      </c>
      <c r="D764" t="s">
        <v>14</v>
      </c>
      <c r="E764" s="217"/>
      <c r="F764" s="217">
        <v>60.1</v>
      </c>
      <c r="G764" s="1">
        <f t="shared" si="11"/>
        <v>0</v>
      </c>
      <c r="J764" s="404"/>
      <c r="M764" s="217"/>
    </row>
    <row r="765" spans="1:13">
      <c r="A765" s="32">
        <v>45199</v>
      </c>
      <c r="B765" s="404" t="s">
        <v>11</v>
      </c>
      <c r="C765" s="404" t="s">
        <v>41</v>
      </c>
      <c r="D765" t="s">
        <v>13</v>
      </c>
      <c r="E765" s="217">
        <v>31.5</v>
      </c>
      <c r="F765" s="217"/>
      <c r="G765" s="1">
        <f t="shared" si="11"/>
        <v>31.5</v>
      </c>
      <c r="J765" s="405"/>
      <c r="M765" s="217"/>
    </row>
    <row r="766" spans="1:13">
      <c r="B766" s="405"/>
      <c r="C766" s="405"/>
      <c r="D766" t="s">
        <v>14</v>
      </c>
      <c r="E766" s="217">
        <v>36.4</v>
      </c>
      <c r="F766" s="217"/>
      <c r="G766" s="1">
        <f t="shared" si="11"/>
        <v>67.900000000000006</v>
      </c>
      <c r="J766" s="404"/>
      <c r="L766" s="223"/>
    </row>
    <row r="767" spans="1:13">
      <c r="B767" s="405"/>
      <c r="C767" s="405"/>
      <c r="D767" t="s">
        <v>15</v>
      </c>
      <c r="E767" s="217">
        <v>60</v>
      </c>
      <c r="F767" s="217"/>
      <c r="G767" s="1">
        <f t="shared" si="11"/>
        <v>127.9</v>
      </c>
      <c r="J767" s="405"/>
      <c r="L767" s="223"/>
    </row>
    <row r="768" spans="1:13">
      <c r="B768" s="405"/>
      <c r="C768" s="405"/>
      <c r="D768" t="s">
        <v>16</v>
      </c>
      <c r="E768" s="217">
        <v>5</v>
      </c>
      <c r="F768" s="217"/>
      <c r="G768" s="1">
        <f t="shared" si="11"/>
        <v>132.9</v>
      </c>
      <c r="J768" s="404"/>
    </row>
    <row r="769" spans="1:13">
      <c r="B769" s="405"/>
      <c r="C769" s="405"/>
      <c r="D769" t="s">
        <v>94</v>
      </c>
      <c r="E769" s="1">
        <v>10</v>
      </c>
      <c r="F769" s="217"/>
      <c r="G769" s="1">
        <f t="shared" si="11"/>
        <v>142.9</v>
      </c>
      <c r="J769" s="405"/>
    </row>
    <row r="770" spans="1:13">
      <c r="A770" s="30">
        <v>45199</v>
      </c>
      <c r="B770" s="405" t="s">
        <v>61</v>
      </c>
      <c r="C770" s="405" t="s">
        <v>41</v>
      </c>
      <c r="D770" t="s">
        <v>15</v>
      </c>
      <c r="E770" s="217"/>
      <c r="F770" s="217">
        <v>60</v>
      </c>
      <c r="G770" s="1">
        <f t="shared" si="11"/>
        <v>82.9</v>
      </c>
      <c r="J770" s="404"/>
    </row>
    <row r="771" spans="1:13">
      <c r="A771" s="30">
        <v>45199</v>
      </c>
      <c r="B771" s="405" t="s">
        <v>61</v>
      </c>
      <c r="C771" s="405" t="s">
        <v>41</v>
      </c>
      <c r="D771" t="s">
        <v>16</v>
      </c>
      <c r="E771" s="217"/>
      <c r="F771" s="217">
        <v>5</v>
      </c>
      <c r="G771" s="1">
        <f t="shared" si="11"/>
        <v>77.900000000000006</v>
      </c>
      <c r="J771" s="405"/>
    </row>
    <row r="772" spans="1:13">
      <c r="A772" s="30">
        <v>45203</v>
      </c>
      <c r="B772" s="405">
        <v>27578</v>
      </c>
      <c r="C772" s="405" t="s">
        <v>41</v>
      </c>
      <c r="D772" t="s">
        <v>94</v>
      </c>
      <c r="F772" s="1">
        <v>10</v>
      </c>
      <c r="G772" s="1">
        <f t="shared" si="11"/>
        <v>67.900000000000006</v>
      </c>
      <c r="M772" s="13"/>
    </row>
    <row r="773" spans="1:13">
      <c r="A773" s="30">
        <v>45289</v>
      </c>
      <c r="B773" s="405">
        <v>28079</v>
      </c>
      <c r="C773" s="405" t="s">
        <v>41</v>
      </c>
      <c r="D773" t="s">
        <v>13</v>
      </c>
      <c r="F773" s="217">
        <v>31.5</v>
      </c>
      <c r="G773" s="1">
        <f t="shared" si="11"/>
        <v>36.400000000000006</v>
      </c>
      <c r="M773" s="13"/>
    </row>
    <row r="774" spans="1:13">
      <c r="A774" s="30">
        <v>45289</v>
      </c>
      <c r="B774" s="405">
        <v>28079</v>
      </c>
      <c r="C774" s="405" t="s">
        <v>41</v>
      </c>
      <c r="D774" t="s">
        <v>14</v>
      </c>
      <c r="F774" s="217">
        <v>36.4</v>
      </c>
      <c r="G774" s="1">
        <f t="shared" si="11"/>
        <v>0</v>
      </c>
      <c r="M774" s="13"/>
    </row>
    <row r="775" spans="1:13">
      <c r="A775" s="32">
        <v>45230</v>
      </c>
      <c r="B775" s="404" t="s">
        <v>11</v>
      </c>
      <c r="C775" s="404" t="s">
        <v>27</v>
      </c>
      <c r="D775" t="s">
        <v>13</v>
      </c>
      <c r="E775" s="44">
        <v>30.6</v>
      </c>
      <c r="F775" s="50"/>
      <c r="G775" s="1">
        <f t="shared" ref="G775:G838" si="12">+G774+E775-F775</f>
        <v>30.6</v>
      </c>
      <c r="M775" s="29"/>
    </row>
    <row r="776" spans="1:13">
      <c r="B776" s="405"/>
      <c r="C776" s="405"/>
      <c r="D776" t="s">
        <v>14</v>
      </c>
      <c r="E776" s="44">
        <v>66.5</v>
      </c>
      <c r="F776" s="50"/>
      <c r="G776" s="1">
        <f t="shared" si="12"/>
        <v>97.1</v>
      </c>
    </row>
    <row r="777" spans="1:13">
      <c r="B777" s="405"/>
      <c r="C777" s="405"/>
      <c r="D777" t="s">
        <v>15</v>
      </c>
      <c r="E777" s="217">
        <v>60</v>
      </c>
      <c r="F777" s="50"/>
      <c r="G777" s="1">
        <f t="shared" si="12"/>
        <v>157.1</v>
      </c>
    </row>
    <row r="778" spans="1:13">
      <c r="B778" s="405"/>
      <c r="C778" s="405"/>
      <c r="D778" t="s">
        <v>16</v>
      </c>
      <c r="E778" s="217">
        <v>5</v>
      </c>
      <c r="F778" s="50"/>
      <c r="G778" s="1">
        <f t="shared" si="12"/>
        <v>162.1</v>
      </c>
    </row>
    <row r="779" spans="1:13">
      <c r="A779" s="46">
        <v>45230</v>
      </c>
      <c r="B779" s="405" t="s">
        <v>62</v>
      </c>
      <c r="C779" s="405" t="s">
        <v>27</v>
      </c>
      <c r="D779" t="s">
        <v>15</v>
      </c>
      <c r="E779" s="217"/>
      <c r="F779" s="217">
        <v>60</v>
      </c>
      <c r="G779" s="1">
        <f t="shared" si="12"/>
        <v>102.1</v>
      </c>
    </row>
    <row r="780" spans="1:13">
      <c r="A780" s="46">
        <v>45230</v>
      </c>
      <c r="B780" s="405" t="s">
        <v>62</v>
      </c>
      <c r="C780" s="405" t="s">
        <v>27</v>
      </c>
      <c r="D780" t="s">
        <v>16</v>
      </c>
      <c r="E780" s="217"/>
      <c r="F780" s="217">
        <v>5</v>
      </c>
      <c r="G780" s="1">
        <f t="shared" si="12"/>
        <v>97.1</v>
      </c>
    </row>
    <row r="781" spans="1:13">
      <c r="A781" s="30">
        <v>45289</v>
      </c>
      <c r="B781" s="405">
        <v>28079</v>
      </c>
      <c r="C781" s="405" t="s">
        <v>27</v>
      </c>
      <c r="D781" t="s">
        <v>13</v>
      </c>
      <c r="E781" s="217"/>
      <c r="F781" s="44">
        <v>30.6</v>
      </c>
      <c r="G781" s="1">
        <f t="shared" si="12"/>
        <v>66.5</v>
      </c>
    </row>
    <row r="782" spans="1:13">
      <c r="A782" s="30">
        <v>45289</v>
      </c>
      <c r="B782" s="405">
        <v>28079</v>
      </c>
      <c r="C782" s="405" t="s">
        <v>27</v>
      </c>
      <c r="D782" t="s">
        <v>14</v>
      </c>
      <c r="E782" s="217"/>
      <c r="F782" s="44">
        <v>66.5</v>
      </c>
      <c r="G782" s="1">
        <f t="shared" si="12"/>
        <v>0</v>
      </c>
    </row>
    <row r="783" spans="1:13">
      <c r="A783" s="32">
        <v>45260</v>
      </c>
      <c r="B783" s="404" t="s">
        <v>11</v>
      </c>
      <c r="C783" s="404" t="s">
        <v>28</v>
      </c>
      <c r="D783" t="s">
        <v>13</v>
      </c>
      <c r="E783" s="44">
        <v>33.299999999999997</v>
      </c>
      <c r="F783" s="217"/>
      <c r="G783" s="1">
        <f t="shared" si="12"/>
        <v>33.299999999999997</v>
      </c>
    </row>
    <row r="784" spans="1:13">
      <c r="B784" s="405"/>
      <c r="C784" s="405"/>
      <c r="D784" t="s">
        <v>14</v>
      </c>
      <c r="E784" s="44">
        <v>70</v>
      </c>
      <c r="F784" s="217"/>
      <c r="G784" s="1">
        <f t="shared" si="12"/>
        <v>103.3</v>
      </c>
    </row>
    <row r="785" spans="1:12">
      <c r="B785" s="405"/>
      <c r="C785" s="405"/>
      <c r="D785" t="s">
        <v>15</v>
      </c>
      <c r="E785" s="217">
        <v>60</v>
      </c>
      <c r="F785" s="217"/>
      <c r="G785" s="1">
        <f t="shared" si="12"/>
        <v>163.30000000000001</v>
      </c>
    </row>
    <row r="786" spans="1:12">
      <c r="B786" s="405"/>
      <c r="C786" s="405"/>
      <c r="D786" t="s">
        <v>16</v>
      </c>
      <c r="E786" s="217">
        <v>5</v>
      </c>
      <c r="F786" s="217"/>
      <c r="G786" s="1">
        <f t="shared" si="12"/>
        <v>168.3</v>
      </c>
    </row>
    <row r="787" spans="1:12">
      <c r="A787" s="30">
        <v>45260</v>
      </c>
      <c r="B787" s="405" t="s">
        <v>64</v>
      </c>
      <c r="C787" s="405" t="s">
        <v>28</v>
      </c>
      <c r="D787" t="s">
        <v>15</v>
      </c>
      <c r="E787" s="217"/>
      <c r="F787" s="217">
        <v>60</v>
      </c>
      <c r="G787" s="1">
        <f t="shared" si="12"/>
        <v>108.30000000000001</v>
      </c>
    </row>
    <row r="788" spans="1:12">
      <c r="A788" s="30">
        <v>45260</v>
      </c>
      <c r="B788" s="405" t="s">
        <v>64</v>
      </c>
      <c r="C788" s="405" t="s">
        <v>28</v>
      </c>
      <c r="D788" t="s">
        <v>16</v>
      </c>
      <c r="E788" s="217"/>
      <c r="F788" s="217">
        <v>5</v>
      </c>
      <c r="G788" s="1">
        <f t="shared" si="12"/>
        <v>103.30000000000001</v>
      </c>
    </row>
    <row r="789" spans="1:12">
      <c r="A789" s="30">
        <v>45289</v>
      </c>
      <c r="B789" s="405">
        <v>28079</v>
      </c>
      <c r="C789" s="405" t="s">
        <v>28</v>
      </c>
      <c r="D789" t="s">
        <v>13</v>
      </c>
      <c r="F789" s="44">
        <v>33.299999999999997</v>
      </c>
      <c r="G789" s="1">
        <f t="shared" si="12"/>
        <v>70.000000000000014</v>
      </c>
    </row>
    <row r="790" spans="1:12">
      <c r="A790" s="30">
        <v>45289</v>
      </c>
      <c r="B790" s="405">
        <v>28079</v>
      </c>
      <c r="C790" s="405" t="s">
        <v>28</v>
      </c>
      <c r="D790" t="s">
        <v>14</v>
      </c>
      <c r="F790" s="44">
        <v>70</v>
      </c>
      <c r="G790" s="1">
        <f t="shared" si="12"/>
        <v>0</v>
      </c>
    </row>
    <row r="791" spans="1:12">
      <c r="A791" s="32">
        <v>45291</v>
      </c>
      <c r="B791" s="404" t="s">
        <v>11</v>
      </c>
      <c r="C791" s="404" t="s">
        <v>29</v>
      </c>
      <c r="D791" t="s">
        <v>13</v>
      </c>
      <c r="E791" s="44">
        <v>35.6</v>
      </c>
      <c r="F791" s="217"/>
      <c r="G791" s="1">
        <f t="shared" si="12"/>
        <v>35.6</v>
      </c>
    </row>
    <row r="792" spans="1:12">
      <c r="B792" s="405"/>
      <c r="C792" s="405"/>
      <c r="D792" t="s">
        <v>14</v>
      </c>
      <c r="E792" s="44">
        <v>70</v>
      </c>
      <c r="F792" s="217"/>
      <c r="G792" s="1">
        <f t="shared" si="12"/>
        <v>105.6</v>
      </c>
    </row>
    <row r="793" spans="1:12">
      <c r="B793" s="405"/>
      <c r="C793" s="405"/>
      <c r="D793" t="s">
        <v>15</v>
      </c>
      <c r="E793" s="217">
        <v>60</v>
      </c>
      <c r="F793" s="217"/>
      <c r="G793" s="1">
        <f t="shared" si="12"/>
        <v>165.6</v>
      </c>
    </row>
    <row r="794" spans="1:12">
      <c r="B794" s="405"/>
      <c r="C794" s="405"/>
      <c r="D794" t="s">
        <v>16</v>
      </c>
      <c r="E794" s="217">
        <v>5</v>
      </c>
      <c r="F794" s="217"/>
      <c r="G794" s="1">
        <f t="shared" si="12"/>
        <v>170.6</v>
      </c>
    </row>
    <row r="795" spans="1:12">
      <c r="A795" s="30">
        <v>45291</v>
      </c>
      <c r="B795" s="405" t="s">
        <v>48</v>
      </c>
      <c r="C795" s="405" t="s">
        <v>29</v>
      </c>
      <c r="D795" t="s">
        <v>15</v>
      </c>
      <c r="E795" s="217"/>
      <c r="F795" s="217">
        <v>26</v>
      </c>
      <c r="G795" s="1">
        <f t="shared" si="12"/>
        <v>144.6</v>
      </c>
    </row>
    <row r="796" spans="1:12">
      <c r="A796" s="30">
        <v>45295</v>
      </c>
      <c r="B796" s="405">
        <v>28108</v>
      </c>
      <c r="C796" s="405" t="s">
        <v>29</v>
      </c>
      <c r="D796" t="s">
        <v>15</v>
      </c>
      <c r="E796" s="217"/>
      <c r="F796" s="217">
        <v>34</v>
      </c>
      <c r="G796" s="1">
        <f t="shared" si="12"/>
        <v>110.6</v>
      </c>
    </row>
    <row r="797" spans="1:12">
      <c r="A797" s="30">
        <v>45295</v>
      </c>
      <c r="B797" s="405">
        <v>28108</v>
      </c>
      <c r="C797" s="405" t="s">
        <v>29</v>
      </c>
      <c r="D797" t="s">
        <v>16</v>
      </c>
      <c r="F797" s="1">
        <v>5</v>
      </c>
      <c r="G797" s="1">
        <f t="shared" si="12"/>
        <v>105.6</v>
      </c>
    </row>
    <row r="798" spans="1:12">
      <c r="A798" s="46">
        <v>45356</v>
      </c>
      <c r="B798" s="405">
        <v>28447</v>
      </c>
      <c r="C798" s="405" t="s">
        <v>29</v>
      </c>
      <c r="D798" t="s">
        <v>13</v>
      </c>
      <c r="F798" s="44">
        <v>35.6</v>
      </c>
      <c r="G798" s="1">
        <f t="shared" si="12"/>
        <v>70</v>
      </c>
      <c r="J798" s="405"/>
      <c r="K798" s="405"/>
      <c r="L798" s="406"/>
    </row>
    <row r="799" spans="1:12">
      <c r="A799" s="46">
        <v>45356</v>
      </c>
      <c r="B799" s="405">
        <v>28447</v>
      </c>
      <c r="C799" s="405" t="s">
        <v>29</v>
      </c>
      <c r="D799" t="s">
        <v>14</v>
      </c>
      <c r="F799" s="44">
        <v>70</v>
      </c>
      <c r="G799" s="1">
        <f t="shared" si="12"/>
        <v>0</v>
      </c>
      <c r="J799" s="405"/>
      <c r="K799" s="405"/>
      <c r="L799" s="406"/>
    </row>
    <row r="800" spans="1:12">
      <c r="A800" s="68">
        <v>45322</v>
      </c>
      <c r="B800" s="404" t="s">
        <v>11</v>
      </c>
      <c r="C800" s="404" t="s">
        <v>12</v>
      </c>
      <c r="D800" t="s">
        <v>13</v>
      </c>
      <c r="E800" s="44">
        <v>39.700000000000003</v>
      </c>
      <c r="F800" s="217"/>
      <c r="G800" s="1">
        <f t="shared" si="12"/>
        <v>39.700000000000003</v>
      </c>
      <c r="J800" s="404"/>
    </row>
    <row r="801" spans="1:12">
      <c r="A801" s="46"/>
      <c r="B801" s="405"/>
      <c r="C801" s="405"/>
      <c r="D801" t="s">
        <v>14</v>
      </c>
      <c r="E801" s="44">
        <v>106.8</v>
      </c>
      <c r="F801" s="217"/>
      <c r="G801" s="1">
        <f t="shared" si="12"/>
        <v>146.5</v>
      </c>
      <c r="J801" s="405"/>
    </row>
    <row r="802" spans="1:12">
      <c r="A802" s="46"/>
      <c r="B802" s="405"/>
      <c r="C802" s="405"/>
      <c r="D802" t="s">
        <v>15</v>
      </c>
      <c r="E802" s="217">
        <v>60</v>
      </c>
      <c r="F802" s="217"/>
      <c r="G802" s="1">
        <f t="shared" si="12"/>
        <v>206.5</v>
      </c>
      <c r="J802" s="404"/>
    </row>
    <row r="803" spans="1:12">
      <c r="A803" s="46"/>
      <c r="B803" s="405"/>
      <c r="C803" s="405"/>
      <c r="D803" t="s">
        <v>16</v>
      </c>
      <c r="E803" s="217">
        <v>5</v>
      </c>
      <c r="F803" s="217"/>
      <c r="G803" s="1">
        <f t="shared" si="12"/>
        <v>211.5</v>
      </c>
      <c r="J803" s="405"/>
    </row>
    <row r="804" spans="1:12">
      <c r="A804" s="46"/>
      <c r="B804" s="405"/>
      <c r="C804" s="405"/>
      <c r="D804" t="s">
        <v>146</v>
      </c>
      <c r="E804" s="217">
        <v>24.2</v>
      </c>
      <c r="F804" s="217"/>
      <c r="G804" s="1">
        <f t="shared" si="12"/>
        <v>235.7</v>
      </c>
      <c r="L804" s="223"/>
    </row>
    <row r="805" spans="1:12">
      <c r="A805" s="46">
        <v>45322</v>
      </c>
      <c r="B805" s="405" t="s">
        <v>49</v>
      </c>
      <c r="C805" s="405" t="s">
        <v>12</v>
      </c>
      <c r="D805" t="s">
        <v>15</v>
      </c>
      <c r="E805" s="217"/>
      <c r="F805" s="217">
        <v>60</v>
      </c>
      <c r="G805" s="1">
        <f t="shared" si="12"/>
        <v>175.7</v>
      </c>
      <c r="J805" s="404"/>
      <c r="L805" s="223"/>
    </row>
    <row r="806" spans="1:12">
      <c r="A806" s="46">
        <v>45322</v>
      </c>
      <c r="B806" s="405" t="s">
        <v>49</v>
      </c>
      <c r="C806" s="405" t="s">
        <v>12</v>
      </c>
      <c r="D806" t="s">
        <v>16</v>
      </c>
      <c r="E806" s="217"/>
      <c r="F806" s="217">
        <v>5</v>
      </c>
      <c r="G806" s="1">
        <f t="shared" si="12"/>
        <v>170.7</v>
      </c>
      <c r="L806" s="223"/>
    </row>
    <row r="807" spans="1:12">
      <c r="A807" s="46">
        <v>45356</v>
      </c>
      <c r="B807" s="405">
        <v>28447</v>
      </c>
      <c r="C807" s="405" t="s">
        <v>12</v>
      </c>
      <c r="D807" t="s">
        <v>13</v>
      </c>
      <c r="E807" s="217"/>
      <c r="F807" s="44">
        <v>39.700000000000003</v>
      </c>
      <c r="G807" s="1">
        <f t="shared" si="12"/>
        <v>131</v>
      </c>
      <c r="L807" s="223"/>
    </row>
    <row r="808" spans="1:12">
      <c r="A808" s="46">
        <v>45356</v>
      </c>
      <c r="B808" s="405">
        <v>28447</v>
      </c>
      <c r="C808" s="405" t="s">
        <v>12</v>
      </c>
      <c r="D808" t="s">
        <v>14</v>
      </c>
      <c r="E808" s="217"/>
      <c r="F808" s="44">
        <v>106.8</v>
      </c>
      <c r="G808" s="1">
        <f t="shared" si="12"/>
        <v>24.200000000000003</v>
      </c>
      <c r="L808" s="223"/>
    </row>
    <row r="809" spans="1:12">
      <c r="A809" s="46">
        <v>45356</v>
      </c>
      <c r="B809" s="405">
        <v>28447</v>
      </c>
      <c r="C809" s="405" t="s">
        <v>12</v>
      </c>
      <c r="D809" t="s">
        <v>146</v>
      </c>
      <c r="E809" s="217"/>
      <c r="F809" s="217">
        <v>24.2</v>
      </c>
      <c r="G809" s="1">
        <f t="shared" si="12"/>
        <v>0</v>
      </c>
      <c r="L809" s="223"/>
    </row>
    <row r="810" spans="1:12">
      <c r="A810" s="68">
        <v>45351</v>
      </c>
      <c r="B810" s="404" t="s">
        <v>11</v>
      </c>
      <c r="C810" s="404" t="s">
        <v>19</v>
      </c>
      <c r="D810" t="s">
        <v>13</v>
      </c>
      <c r="E810" s="217">
        <v>41.1</v>
      </c>
      <c r="F810" s="217"/>
      <c r="G810" s="1">
        <f t="shared" si="12"/>
        <v>41.1</v>
      </c>
    </row>
    <row r="811" spans="1:12">
      <c r="A811" s="46"/>
      <c r="B811" s="405"/>
      <c r="C811" s="405"/>
      <c r="D811" t="s">
        <v>14</v>
      </c>
      <c r="E811" s="217">
        <v>90.5</v>
      </c>
      <c r="F811" s="217"/>
      <c r="G811" s="1">
        <f t="shared" si="12"/>
        <v>131.6</v>
      </c>
    </row>
    <row r="812" spans="1:12">
      <c r="A812" s="46"/>
      <c r="B812" s="405"/>
      <c r="C812" s="405"/>
      <c r="D812" t="s">
        <v>15</v>
      </c>
      <c r="E812" s="217">
        <v>58</v>
      </c>
      <c r="F812" s="217"/>
      <c r="G812" s="1">
        <f t="shared" si="12"/>
        <v>189.6</v>
      </c>
      <c r="I812" s="404"/>
      <c r="K812" s="217"/>
    </row>
    <row r="813" spans="1:12">
      <c r="A813" s="46"/>
      <c r="B813" s="405"/>
      <c r="C813" s="405"/>
      <c r="D813" t="s">
        <v>16</v>
      </c>
      <c r="E813" s="217">
        <v>5</v>
      </c>
      <c r="F813" s="217"/>
      <c r="G813" s="1">
        <f t="shared" si="12"/>
        <v>194.6</v>
      </c>
      <c r="I813" s="405"/>
      <c r="K813" s="217"/>
    </row>
    <row r="814" spans="1:12">
      <c r="A814" s="46">
        <v>45351</v>
      </c>
      <c r="B814" s="405" t="s">
        <v>50</v>
      </c>
      <c r="C814" s="405" t="s">
        <v>19</v>
      </c>
      <c r="D814" t="s">
        <v>15</v>
      </c>
      <c r="E814" s="217"/>
      <c r="F814" s="217">
        <v>26</v>
      </c>
      <c r="G814" s="1">
        <f t="shared" si="12"/>
        <v>168.6</v>
      </c>
      <c r="I814" s="405"/>
      <c r="K814" s="217"/>
    </row>
    <row r="815" spans="1:12">
      <c r="A815" s="46">
        <v>45377</v>
      </c>
      <c r="B815" s="405">
        <v>28723</v>
      </c>
      <c r="C815" s="405" t="s">
        <v>19</v>
      </c>
      <c r="D815" t="s">
        <v>13</v>
      </c>
      <c r="E815" s="217"/>
      <c r="F815" s="217">
        <v>41.1</v>
      </c>
      <c r="G815" s="1">
        <f t="shared" si="12"/>
        <v>127.5</v>
      </c>
      <c r="I815" s="405"/>
      <c r="K815" s="217"/>
    </row>
    <row r="816" spans="1:12">
      <c r="A816" s="46">
        <v>45377</v>
      </c>
      <c r="B816" s="405">
        <v>28723</v>
      </c>
      <c r="C816" s="405" t="s">
        <v>19</v>
      </c>
      <c r="D816" t="s">
        <v>14</v>
      </c>
      <c r="F816" s="1">
        <v>90.5</v>
      </c>
      <c r="G816" s="1">
        <f t="shared" si="12"/>
        <v>37</v>
      </c>
      <c r="K816" s="29"/>
    </row>
    <row r="817" spans="1:12">
      <c r="A817" s="46">
        <v>45377</v>
      </c>
      <c r="B817" s="405">
        <v>28723</v>
      </c>
      <c r="C817" s="405" t="s">
        <v>19</v>
      </c>
      <c r="D817" t="s">
        <v>15</v>
      </c>
      <c r="F817" s="1">
        <v>32</v>
      </c>
      <c r="G817" s="1">
        <f t="shared" si="12"/>
        <v>5</v>
      </c>
    </row>
    <row r="818" spans="1:12">
      <c r="A818" s="46">
        <v>45377</v>
      </c>
      <c r="B818" s="405">
        <v>28723</v>
      </c>
      <c r="C818" s="405" t="s">
        <v>19</v>
      </c>
      <c r="D818" t="s">
        <v>16</v>
      </c>
      <c r="F818" s="1">
        <v>5</v>
      </c>
      <c r="G818" s="1">
        <f t="shared" si="12"/>
        <v>0</v>
      </c>
      <c r="K818" s="29"/>
    </row>
    <row r="819" spans="1:12">
      <c r="A819" s="32">
        <v>45382</v>
      </c>
      <c r="B819" s="404" t="s">
        <v>11</v>
      </c>
      <c r="C819" s="404" t="s">
        <v>20</v>
      </c>
      <c r="D819" t="s">
        <v>13</v>
      </c>
      <c r="E819" s="217">
        <v>39.799999999999997</v>
      </c>
      <c r="F819" s="217"/>
      <c r="G819" s="1">
        <f t="shared" si="12"/>
        <v>39.799999999999997</v>
      </c>
      <c r="K819" s="29"/>
    </row>
    <row r="820" spans="1:12">
      <c r="B820" s="405"/>
      <c r="C820" s="405"/>
      <c r="D820" t="s">
        <v>14</v>
      </c>
      <c r="E820" s="217">
        <v>74.7</v>
      </c>
      <c r="F820" s="217"/>
      <c r="G820" s="1">
        <f t="shared" si="12"/>
        <v>114.5</v>
      </c>
    </row>
    <row r="821" spans="1:12">
      <c r="B821" s="405"/>
      <c r="C821" s="405"/>
      <c r="D821" t="s">
        <v>15</v>
      </c>
      <c r="E821" s="217">
        <v>60</v>
      </c>
      <c r="F821" s="217"/>
      <c r="G821" s="1">
        <f t="shared" si="12"/>
        <v>174.5</v>
      </c>
    </row>
    <row r="822" spans="1:12">
      <c r="B822" s="405"/>
      <c r="C822" s="405"/>
      <c r="D822" t="s">
        <v>16</v>
      </c>
      <c r="E822" s="217">
        <v>5</v>
      </c>
      <c r="F822" s="217"/>
      <c r="G822" s="1">
        <f t="shared" si="12"/>
        <v>179.5</v>
      </c>
      <c r="J822" s="263"/>
      <c r="K822" s="263"/>
      <c r="L822" s="265"/>
    </row>
    <row r="823" spans="1:12">
      <c r="A823" s="30">
        <v>45382</v>
      </c>
      <c r="B823" s="405" t="s">
        <v>53</v>
      </c>
      <c r="C823" s="405" t="s">
        <v>20</v>
      </c>
      <c r="D823" t="s">
        <v>15</v>
      </c>
      <c r="E823" s="217"/>
      <c r="F823" s="217">
        <v>32</v>
      </c>
      <c r="G823" s="1">
        <f t="shared" si="12"/>
        <v>147.5</v>
      </c>
      <c r="J823" s="404"/>
      <c r="L823" s="223"/>
    </row>
    <row r="824" spans="1:12">
      <c r="A824" s="30">
        <v>45482</v>
      </c>
      <c r="B824" s="405">
        <v>29251</v>
      </c>
      <c r="C824" s="405" t="s">
        <v>20</v>
      </c>
      <c r="D824" t="s">
        <v>13</v>
      </c>
      <c r="E824" s="217"/>
      <c r="F824" s="217">
        <v>39.799999999999997</v>
      </c>
      <c r="G824" s="1">
        <f t="shared" si="12"/>
        <v>107.7</v>
      </c>
      <c r="J824" s="404"/>
      <c r="L824" s="223"/>
    </row>
    <row r="825" spans="1:12">
      <c r="A825" s="30">
        <v>45482</v>
      </c>
      <c r="B825" s="405">
        <v>29251</v>
      </c>
      <c r="C825" s="405" t="s">
        <v>20</v>
      </c>
      <c r="D825" t="s">
        <v>14</v>
      </c>
      <c r="E825" s="217"/>
      <c r="F825" s="217">
        <v>74.7</v>
      </c>
      <c r="G825" s="1">
        <f t="shared" si="12"/>
        <v>33</v>
      </c>
      <c r="J825" s="404"/>
      <c r="L825" s="223"/>
    </row>
    <row r="826" spans="1:12">
      <c r="A826" s="30">
        <v>45482</v>
      </c>
      <c r="B826" s="405">
        <v>29251</v>
      </c>
      <c r="C826" s="405" t="s">
        <v>20</v>
      </c>
      <c r="D826" t="s">
        <v>15</v>
      </c>
      <c r="E826" s="217"/>
      <c r="F826" s="217">
        <v>28</v>
      </c>
      <c r="G826" s="1">
        <f t="shared" si="12"/>
        <v>5</v>
      </c>
      <c r="J826" s="404"/>
      <c r="L826" s="223"/>
    </row>
    <row r="827" spans="1:12">
      <c r="A827" s="30">
        <v>45482</v>
      </c>
      <c r="B827" s="405">
        <v>29251</v>
      </c>
      <c r="C827" s="405" t="s">
        <v>20</v>
      </c>
      <c r="D827" t="s">
        <v>16</v>
      </c>
      <c r="E827" s="217"/>
      <c r="F827" s="217">
        <v>5</v>
      </c>
      <c r="G827" s="1">
        <f t="shared" si="12"/>
        <v>0</v>
      </c>
      <c r="J827" s="404"/>
      <c r="L827" s="223"/>
    </row>
    <row r="828" spans="1:12">
      <c r="A828" s="32">
        <v>45412</v>
      </c>
      <c r="B828" s="404" t="s">
        <v>11</v>
      </c>
      <c r="C828" s="404" t="s">
        <v>21</v>
      </c>
      <c r="D828" t="s">
        <v>13</v>
      </c>
      <c r="E828" s="217">
        <v>39.6</v>
      </c>
      <c r="F828" s="217"/>
      <c r="G828" s="1">
        <f t="shared" si="12"/>
        <v>39.6</v>
      </c>
      <c r="J828" s="405"/>
      <c r="L828" s="223"/>
    </row>
    <row r="829" spans="1:12">
      <c r="B829" s="405"/>
      <c r="C829" s="405"/>
      <c r="D829" t="s">
        <v>14</v>
      </c>
      <c r="E829" s="217">
        <v>73.5</v>
      </c>
      <c r="G829" s="1">
        <f t="shared" si="12"/>
        <v>113.1</v>
      </c>
      <c r="J829" s="405"/>
      <c r="L829" s="223"/>
    </row>
    <row r="830" spans="1:12">
      <c r="B830" s="405"/>
      <c r="C830" s="405"/>
      <c r="D830" t="s">
        <v>15</v>
      </c>
      <c r="E830" s="217">
        <v>60</v>
      </c>
      <c r="G830" s="1">
        <f t="shared" si="12"/>
        <v>173.1</v>
      </c>
      <c r="J830" s="405"/>
      <c r="L830" s="223"/>
    </row>
    <row r="831" spans="1:12">
      <c r="B831" s="405"/>
      <c r="C831" s="405"/>
      <c r="D831" t="s">
        <v>16</v>
      </c>
      <c r="E831" s="217">
        <v>5</v>
      </c>
      <c r="G831" s="1">
        <f t="shared" si="12"/>
        <v>178.1</v>
      </c>
      <c r="J831" s="404"/>
      <c r="L831" s="223"/>
    </row>
    <row r="832" spans="1:12">
      <c r="A832" s="30">
        <v>45412</v>
      </c>
      <c r="B832" s="405" t="s">
        <v>95</v>
      </c>
      <c r="C832" s="405" t="s">
        <v>21</v>
      </c>
      <c r="D832" t="s">
        <v>15</v>
      </c>
      <c r="F832" s="1">
        <v>36</v>
      </c>
      <c r="G832" s="1">
        <f t="shared" si="12"/>
        <v>142.1</v>
      </c>
      <c r="J832" s="405"/>
      <c r="L832" s="223"/>
    </row>
    <row r="833" spans="1:12">
      <c r="A833" s="30">
        <v>45412</v>
      </c>
      <c r="B833" s="405" t="s">
        <v>95</v>
      </c>
      <c r="C833" s="405" t="s">
        <v>21</v>
      </c>
      <c r="D833" t="s">
        <v>16</v>
      </c>
      <c r="F833" s="1">
        <v>5</v>
      </c>
      <c r="G833" s="1">
        <f t="shared" si="12"/>
        <v>137.1</v>
      </c>
      <c r="J833" s="405"/>
      <c r="L833" s="223"/>
    </row>
    <row r="834" spans="1:12">
      <c r="A834" s="30">
        <v>45482</v>
      </c>
      <c r="B834" s="405">
        <v>29251</v>
      </c>
      <c r="C834" s="405" t="s">
        <v>21</v>
      </c>
      <c r="D834" t="s">
        <v>13</v>
      </c>
      <c r="F834" s="1">
        <v>39.6</v>
      </c>
      <c r="G834" s="1">
        <f t="shared" si="12"/>
        <v>97.5</v>
      </c>
      <c r="J834" s="405"/>
      <c r="L834" s="223"/>
    </row>
    <row r="835" spans="1:12">
      <c r="A835" s="30">
        <v>45482</v>
      </c>
      <c r="B835" s="405">
        <v>29251</v>
      </c>
      <c r="C835" s="405" t="s">
        <v>21</v>
      </c>
      <c r="D835" t="s">
        <v>14</v>
      </c>
      <c r="F835" s="1">
        <v>73.5</v>
      </c>
      <c r="G835" s="1">
        <f t="shared" si="12"/>
        <v>24</v>
      </c>
      <c r="J835" s="405"/>
      <c r="L835" s="223"/>
    </row>
    <row r="836" spans="1:12">
      <c r="A836" s="30">
        <v>45482</v>
      </c>
      <c r="B836" s="405">
        <v>29251</v>
      </c>
      <c r="C836" s="405" t="s">
        <v>21</v>
      </c>
      <c r="D836" t="s">
        <v>15</v>
      </c>
      <c r="F836" s="1">
        <v>24</v>
      </c>
      <c r="G836" s="1">
        <f t="shared" si="12"/>
        <v>0</v>
      </c>
      <c r="J836" s="405"/>
      <c r="L836" s="223"/>
    </row>
    <row r="837" spans="1:12">
      <c r="A837" s="32">
        <v>45443</v>
      </c>
      <c r="B837" s="404" t="s">
        <v>11</v>
      </c>
      <c r="C837" s="404" t="s">
        <v>22</v>
      </c>
      <c r="D837" t="s">
        <v>13</v>
      </c>
      <c r="E837" s="217">
        <v>36</v>
      </c>
      <c r="G837" s="1">
        <f t="shared" si="12"/>
        <v>36</v>
      </c>
      <c r="J837" s="404"/>
      <c r="L837" s="223"/>
    </row>
    <row r="838" spans="1:12">
      <c r="B838" s="405"/>
      <c r="C838" s="405"/>
      <c r="D838" t="s">
        <v>14</v>
      </c>
      <c r="E838" s="217">
        <v>78.599999999999994</v>
      </c>
      <c r="G838" s="1">
        <f t="shared" si="12"/>
        <v>114.6</v>
      </c>
      <c r="L838" s="223"/>
    </row>
    <row r="839" spans="1:12">
      <c r="B839" s="405"/>
      <c r="C839" s="405"/>
      <c r="D839" t="s">
        <v>15</v>
      </c>
      <c r="E839" s="217">
        <v>60</v>
      </c>
      <c r="G839" s="1">
        <f t="shared" ref="G839:G902" si="13">+G838+E839-F839</f>
        <v>174.6</v>
      </c>
      <c r="L839" s="223"/>
    </row>
    <row r="840" spans="1:12">
      <c r="B840" s="405"/>
      <c r="C840" s="405"/>
      <c r="D840" t="s">
        <v>16</v>
      </c>
      <c r="E840" s="217">
        <v>5</v>
      </c>
      <c r="G840" s="1">
        <f t="shared" si="13"/>
        <v>179.6</v>
      </c>
      <c r="J840" s="217"/>
      <c r="L840" s="223"/>
    </row>
    <row r="841" spans="1:12">
      <c r="B841" s="405"/>
      <c r="C841" s="405"/>
      <c r="D841" t="s">
        <v>279</v>
      </c>
      <c r="E841" s="217">
        <v>10</v>
      </c>
      <c r="G841" s="1">
        <f t="shared" si="13"/>
        <v>189.6</v>
      </c>
      <c r="J841" s="217"/>
    </row>
    <row r="842" spans="1:12">
      <c r="A842" s="30">
        <v>45443</v>
      </c>
      <c r="B842" s="405" t="s">
        <v>55</v>
      </c>
      <c r="C842" s="405" t="s">
        <v>22</v>
      </c>
      <c r="D842" t="s">
        <v>15</v>
      </c>
      <c r="F842" s="1">
        <v>30</v>
      </c>
      <c r="G842" s="1">
        <f t="shared" si="13"/>
        <v>159.6</v>
      </c>
    </row>
    <row r="843" spans="1:12">
      <c r="A843" s="30">
        <v>45443</v>
      </c>
      <c r="B843" s="405" t="s">
        <v>55</v>
      </c>
      <c r="C843" s="405" t="s">
        <v>22</v>
      </c>
      <c r="D843" t="s">
        <v>16</v>
      </c>
      <c r="F843" s="1">
        <v>5</v>
      </c>
      <c r="G843" s="1">
        <f t="shared" si="13"/>
        <v>154.6</v>
      </c>
    </row>
    <row r="844" spans="1:12">
      <c r="A844" s="30">
        <v>45482</v>
      </c>
      <c r="B844" s="405">
        <v>29251</v>
      </c>
      <c r="C844" s="405" t="s">
        <v>22</v>
      </c>
      <c r="D844" t="s">
        <v>13</v>
      </c>
      <c r="F844" s="1">
        <v>36</v>
      </c>
      <c r="G844" s="1">
        <f t="shared" si="13"/>
        <v>118.6</v>
      </c>
    </row>
    <row r="845" spans="1:12">
      <c r="A845" s="30">
        <v>45482</v>
      </c>
      <c r="B845" s="405">
        <v>29251</v>
      </c>
      <c r="C845" s="405" t="s">
        <v>22</v>
      </c>
      <c r="D845" t="s">
        <v>14</v>
      </c>
      <c r="F845" s="1">
        <v>78.599999999999994</v>
      </c>
      <c r="G845" s="1">
        <f t="shared" si="13"/>
        <v>40</v>
      </c>
    </row>
    <row r="846" spans="1:12">
      <c r="A846" s="30">
        <v>45482</v>
      </c>
      <c r="B846" s="405">
        <v>29251</v>
      </c>
      <c r="C846" s="405" t="s">
        <v>22</v>
      </c>
      <c r="D846" t="s">
        <v>15</v>
      </c>
      <c r="F846" s="1">
        <v>30</v>
      </c>
      <c r="G846" s="1">
        <f t="shared" si="13"/>
        <v>10</v>
      </c>
    </row>
    <row r="847" spans="1:12">
      <c r="A847" s="30">
        <v>45482</v>
      </c>
      <c r="B847" s="405">
        <v>29251</v>
      </c>
      <c r="C847" s="405" t="s">
        <v>22</v>
      </c>
      <c r="D847" t="s">
        <v>279</v>
      </c>
      <c r="F847" s="1">
        <v>10</v>
      </c>
      <c r="G847" s="1">
        <f t="shared" si="13"/>
        <v>0</v>
      </c>
    </row>
    <row r="848" spans="1:12">
      <c r="A848" s="68">
        <v>45473</v>
      </c>
      <c r="B848" s="404" t="s">
        <v>11</v>
      </c>
      <c r="C848" s="404" t="s">
        <v>23</v>
      </c>
      <c r="D848" t="s">
        <v>13</v>
      </c>
      <c r="E848" s="217">
        <v>35</v>
      </c>
      <c r="F848" s="217"/>
      <c r="G848" s="1">
        <f t="shared" si="13"/>
        <v>35</v>
      </c>
      <c r="J848" t="s">
        <v>280</v>
      </c>
    </row>
    <row r="849" spans="1:11">
      <c r="A849" s="46"/>
      <c r="B849" s="405"/>
      <c r="C849" s="405"/>
      <c r="D849" t="s">
        <v>14</v>
      </c>
      <c r="E849" s="217">
        <v>158.4</v>
      </c>
      <c r="F849" s="217"/>
      <c r="G849" s="1">
        <f t="shared" si="13"/>
        <v>193.4</v>
      </c>
      <c r="H849">
        <v>2024</v>
      </c>
      <c r="I849" s="404" t="s">
        <v>23</v>
      </c>
      <c r="J849" t="s">
        <v>14</v>
      </c>
      <c r="K849" s="217">
        <v>43.4</v>
      </c>
    </row>
    <row r="850" spans="1:11">
      <c r="A850" s="46"/>
      <c r="B850" s="405"/>
      <c r="C850" s="405"/>
      <c r="D850" t="s">
        <v>15</v>
      </c>
      <c r="E850" s="217">
        <v>60</v>
      </c>
      <c r="F850" s="217"/>
      <c r="G850" s="1">
        <f t="shared" si="13"/>
        <v>253.4</v>
      </c>
      <c r="I850" s="404" t="s">
        <v>24</v>
      </c>
      <c r="J850" t="s">
        <v>13</v>
      </c>
      <c r="K850" s="217">
        <v>34.299999999999997</v>
      </c>
    </row>
    <row r="851" spans="1:11">
      <c r="A851" s="46"/>
      <c r="B851" s="405"/>
      <c r="C851" s="405"/>
      <c r="D851" t="s">
        <v>16</v>
      </c>
      <c r="E851" s="217">
        <v>5</v>
      </c>
      <c r="F851" s="217"/>
      <c r="G851" s="1">
        <f t="shared" si="13"/>
        <v>258.39999999999998</v>
      </c>
      <c r="I851" s="405"/>
      <c r="J851" t="s">
        <v>14</v>
      </c>
      <c r="K851" s="217">
        <v>24.6</v>
      </c>
    </row>
    <row r="852" spans="1:11">
      <c r="A852" s="46">
        <v>45473</v>
      </c>
      <c r="B852" s="405" t="s">
        <v>56</v>
      </c>
      <c r="C852" s="405" t="s">
        <v>23</v>
      </c>
      <c r="D852" t="s">
        <v>15</v>
      </c>
      <c r="E852" s="217"/>
      <c r="F852" s="217">
        <v>60</v>
      </c>
      <c r="G852" s="1">
        <f t="shared" si="13"/>
        <v>198.39999999999998</v>
      </c>
      <c r="I852" s="404" t="s">
        <v>71</v>
      </c>
      <c r="J852" t="s">
        <v>13</v>
      </c>
      <c r="K852" s="217">
        <v>34.4</v>
      </c>
    </row>
    <row r="853" spans="1:11">
      <c r="A853" s="46">
        <v>45473</v>
      </c>
      <c r="B853" s="405" t="s">
        <v>56</v>
      </c>
      <c r="C853" s="405" t="s">
        <v>23</v>
      </c>
      <c r="D853" t="s">
        <v>16</v>
      </c>
      <c r="E853" s="217"/>
      <c r="F853" s="217">
        <v>5</v>
      </c>
      <c r="G853" s="1">
        <f t="shared" si="13"/>
        <v>193.39999999999998</v>
      </c>
      <c r="I853" s="405"/>
      <c r="J853" t="s">
        <v>14</v>
      </c>
      <c r="K853" s="217">
        <v>89.7</v>
      </c>
    </row>
    <row r="854" spans="1:11">
      <c r="A854" s="46">
        <v>45567</v>
      </c>
      <c r="B854" s="405">
        <v>29756</v>
      </c>
      <c r="C854" s="405" t="s">
        <v>23</v>
      </c>
      <c r="D854" t="s">
        <v>13</v>
      </c>
      <c r="E854" s="217"/>
      <c r="F854" s="217">
        <v>35</v>
      </c>
      <c r="G854" s="1">
        <f t="shared" si="13"/>
        <v>158.39999999999998</v>
      </c>
      <c r="I854" s="404" t="s">
        <v>41</v>
      </c>
      <c r="J854" t="s">
        <v>13</v>
      </c>
      <c r="K854" s="217">
        <v>34.6</v>
      </c>
    </row>
    <row r="855" spans="1:11">
      <c r="A855" s="46">
        <v>45567</v>
      </c>
      <c r="B855" s="405">
        <v>29756</v>
      </c>
      <c r="C855" s="405" t="s">
        <v>23</v>
      </c>
      <c r="D855" t="s">
        <v>14</v>
      </c>
      <c r="E855" s="217"/>
      <c r="F855" s="217">
        <v>115</v>
      </c>
      <c r="G855" s="1">
        <f t="shared" si="13"/>
        <v>43.399999999999977</v>
      </c>
      <c r="I855" s="405"/>
      <c r="J855" t="s">
        <v>14</v>
      </c>
      <c r="K855" s="217">
        <v>95</v>
      </c>
    </row>
    <row r="856" spans="1:11">
      <c r="A856" s="30">
        <v>45580</v>
      </c>
      <c r="B856" s="405">
        <v>29810</v>
      </c>
      <c r="C856" s="405" t="s">
        <v>23</v>
      </c>
      <c r="D856" t="s">
        <v>14</v>
      </c>
      <c r="E856" s="217"/>
      <c r="F856" s="217">
        <v>43.4</v>
      </c>
      <c r="G856" s="1">
        <f t="shared" si="13"/>
        <v>0</v>
      </c>
      <c r="I856" s="405"/>
      <c r="K856" s="217"/>
    </row>
    <row r="857" spans="1:11">
      <c r="A857" s="68">
        <v>45504</v>
      </c>
      <c r="B857" s="404" t="s">
        <v>11</v>
      </c>
      <c r="C857" s="404" t="s">
        <v>24</v>
      </c>
      <c r="D857" t="s">
        <v>13</v>
      </c>
      <c r="E857" s="217">
        <v>34.299999999999997</v>
      </c>
      <c r="F857" s="217"/>
      <c r="G857" s="1">
        <f t="shared" si="13"/>
        <v>34.299999999999997</v>
      </c>
      <c r="I857" s="405"/>
      <c r="K857" s="217">
        <f>SUM(K849:K855)</f>
        <v>356</v>
      </c>
    </row>
    <row r="858" spans="1:11">
      <c r="A858" s="46"/>
      <c r="B858" s="405"/>
      <c r="C858" s="405"/>
      <c r="D858" t="s">
        <v>14</v>
      </c>
      <c r="E858" s="217">
        <v>24.6</v>
      </c>
      <c r="F858" s="217"/>
      <c r="G858" s="1">
        <f t="shared" si="13"/>
        <v>58.9</v>
      </c>
      <c r="K858" s="29"/>
    </row>
    <row r="859" spans="1:11">
      <c r="A859" s="46"/>
      <c r="B859" s="405"/>
      <c r="C859" s="405"/>
      <c r="D859" t="s">
        <v>15</v>
      </c>
      <c r="E859" s="217">
        <v>60</v>
      </c>
      <c r="F859" s="217"/>
      <c r="G859" s="1">
        <f t="shared" si="13"/>
        <v>118.9</v>
      </c>
    </row>
    <row r="860" spans="1:11">
      <c r="A860" s="46"/>
      <c r="B860" s="405"/>
      <c r="C860" s="405"/>
      <c r="D860" t="s">
        <v>16</v>
      </c>
      <c r="E860" s="217">
        <v>5</v>
      </c>
      <c r="F860" s="217"/>
      <c r="G860" s="1">
        <f t="shared" si="13"/>
        <v>123.9</v>
      </c>
    </row>
    <row r="861" spans="1:11">
      <c r="A861" s="46"/>
      <c r="B861" s="405"/>
      <c r="C861" s="405"/>
      <c r="D861" t="s">
        <v>70</v>
      </c>
      <c r="E861" s="217">
        <v>250</v>
      </c>
      <c r="F861" s="217"/>
      <c r="G861" s="1">
        <f t="shared" si="13"/>
        <v>373.9</v>
      </c>
    </row>
    <row r="862" spans="1:11">
      <c r="A862" s="46">
        <v>45504</v>
      </c>
      <c r="B862" s="405" t="s">
        <v>32</v>
      </c>
      <c r="C862" s="405" t="s">
        <v>24</v>
      </c>
      <c r="D862" t="s">
        <v>15</v>
      </c>
      <c r="E862" s="217"/>
      <c r="F862" s="217">
        <v>60</v>
      </c>
      <c r="G862" s="1">
        <f t="shared" si="13"/>
        <v>313.89999999999998</v>
      </c>
    </row>
    <row r="863" spans="1:11">
      <c r="A863" s="46">
        <v>45504</v>
      </c>
      <c r="B863" s="405" t="s">
        <v>32</v>
      </c>
      <c r="C863" s="405" t="s">
        <v>24</v>
      </c>
      <c r="D863" t="s">
        <v>16</v>
      </c>
      <c r="E863" s="217"/>
      <c r="F863" s="217">
        <v>5</v>
      </c>
      <c r="G863" s="1">
        <f t="shared" si="13"/>
        <v>308.89999999999998</v>
      </c>
    </row>
    <row r="864" spans="1:11">
      <c r="A864" s="46">
        <v>45499</v>
      </c>
      <c r="B864" s="405">
        <v>29444</v>
      </c>
      <c r="C864" s="405" t="s">
        <v>24</v>
      </c>
      <c r="D864" t="s">
        <v>70</v>
      </c>
      <c r="E864" s="217"/>
      <c r="F864" s="217">
        <v>250</v>
      </c>
      <c r="G864" s="1">
        <f t="shared" si="13"/>
        <v>58.899999999999977</v>
      </c>
    </row>
    <row r="865" spans="1:15">
      <c r="A865" s="30">
        <v>45580</v>
      </c>
      <c r="B865" s="405">
        <v>29810</v>
      </c>
      <c r="C865" s="405" t="s">
        <v>24</v>
      </c>
      <c r="D865" t="s">
        <v>13</v>
      </c>
      <c r="E865" s="217"/>
      <c r="F865" s="217">
        <v>34.299999999999997</v>
      </c>
      <c r="G865" s="1">
        <f t="shared" si="13"/>
        <v>24.59999999999998</v>
      </c>
    </row>
    <row r="866" spans="1:15">
      <c r="A866" s="30">
        <v>45580</v>
      </c>
      <c r="B866" s="405">
        <v>29810</v>
      </c>
      <c r="C866" s="405" t="s">
        <v>24</v>
      </c>
      <c r="D866" t="s">
        <v>14</v>
      </c>
      <c r="E866" s="217"/>
      <c r="F866" s="217">
        <v>24.6</v>
      </c>
      <c r="G866" s="1">
        <f t="shared" si="13"/>
        <v>0</v>
      </c>
    </row>
    <row r="867" spans="1:15">
      <c r="A867" s="32">
        <v>45535</v>
      </c>
      <c r="B867" s="404" t="s">
        <v>11</v>
      </c>
      <c r="C867" s="404" t="s">
        <v>71</v>
      </c>
      <c r="D867" t="s">
        <v>13</v>
      </c>
      <c r="E867" s="217">
        <v>34.4</v>
      </c>
      <c r="F867" s="217"/>
      <c r="G867" s="1">
        <f t="shared" si="13"/>
        <v>34.4</v>
      </c>
    </row>
    <row r="868" spans="1:15">
      <c r="B868" s="405"/>
      <c r="C868" s="405"/>
      <c r="D868" t="s">
        <v>14</v>
      </c>
      <c r="E868" s="217">
        <v>89.7</v>
      </c>
      <c r="F868" s="217"/>
      <c r="G868" s="1">
        <f t="shared" si="13"/>
        <v>124.1</v>
      </c>
    </row>
    <row r="869" spans="1:15">
      <c r="B869" s="405"/>
      <c r="C869" s="405"/>
      <c r="D869" t="s">
        <v>15</v>
      </c>
      <c r="E869" s="217">
        <v>60</v>
      </c>
      <c r="F869" s="217"/>
      <c r="G869" s="1">
        <f t="shared" si="13"/>
        <v>184.1</v>
      </c>
    </row>
    <row r="870" spans="1:15">
      <c r="B870" s="405"/>
      <c r="C870" s="405"/>
      <c r="D870" t="s">
        <v>16</v>
      </c>
      <c r="E870" s="217">
        <v>5</v>
      </c>
      <c r="F870" s="217"/>
      <c r="G870" s="1">
        <f t="shared" si="13"/>
        <v>189.1</v>
      </c>
    </row>
    <row r="871" spans="1:15">
      <c r="A871" s="30">
        <v>45535</v>
      </c>
      <c r="B871" s="405" t="s">
        <v>75</v>
      </c>
      <c r="C871" s="405" t="s">
        <v>71</v>
      </c>
      <c r="D871" t="s">
        <v>15</v>
      </c>
      <c r="E871" s="217"/>
      <c r="F871" s="217">
        <v>60</v>
      </c>
      <c r="G871" s="1">
        <f t="shared" si="13"/>
        <v>129.1</v>
      </c>
    </row>
    <row r="872" spans="1:15">
      <c r="A872" s="30">
        <v>45535</v>
      </c>
      <c r="B872" s="405" t="s">
        <v>75</v>
      </c>
      <c r="C872" s="405" t="s">
        <v>71</v>
      </c>
      <c r="D872" t="s">
        <v>16</v>
      </c>
      <c r="E872" s="217"/>
      <c r="F872" s="217">
        <v>5</v>
      </c>
      <c r="G872" s="1">
        <f t="shared" si="13"/>
        <v>124.1</v>
      </c>
    </row>
    <row r="873" spans="1:15">
      <c r="A873" s="30">
        <v>45580</v>
      </c>
      <c r="B873" s="405">
        <v>29810</v>
      </c>
      <c r="C873" s="405" t="s">
        <v>71</v>
      </c>
      <c r="D873" t="s">
        <v>13</v>
      </c>
      <c r="E873" s="217"/>
      <c r="F873" s="217">
        <v>34.4</v>
      </c>
      <c r="G873" s="1">
        <f t="shared" si="13"/>
        <v>89.699999999999989</v>
      </c>
    </row>
    <row r="874" spans="1:15">
      <c r="A874" s="30">
        <v>45580</v>
      </c>
      <c r="B874" s="405">
        <v>29810</v>
      </c>
      <c r="C874" s="405" t="s">
        <v>71</v>
      </c>
      <c r="D874" t="s">
        <v>14</v>
      </c>
      <c r="E874" s="217"/>
      <c r="F874" s="217">
        <v>89.7</v>
      </c>
      <c r="G874" s="1">
        <f t="shared" si="13"/>
        <v>0</v>
      </c>
    </row>
    <row r="875" spans="1:15">
      <c r="A875" s="68">
        <v>45565</v>
      </c>
      <c r="B875" s="404" t="s">
        <v>11</v>
      </c>
      <c r="C875" s="404" t="s">
        <v>41</v>
      </c>
      <c r="D875" t="s">
        <v>13</v>
      </c>
      <c r="E875" s="217">
        <v>34.6</v>
      </c>
      <c r="F875" s="217"/>
      <c r="G875" s="1">
        <f t="shared" si="13"/>
        <v>34.6</v>
      </c>
      <c r="L875" s="265"/>
      <c r="M875" s="263"/>
      <c r="N875" s="263"/>
      <c r="O875" s="263"/>
    </row>
    <row r="876" spans="1:15">
      <c r="A876" s="46"/>
      <c r="B876" s="405"/>
      <c r="C876" s="405"/>
      <c r="D876" t="s">
        <v>14</v>
      </c>
      <c r="E876" s="217">
        <v>95</v>
      </c>
      <c r="F876" s="217"/>
      <c r="G876" s="1">
        <f t="shared" si="13"/>
        <v>129.6</v>
      </c>
      <c r="L876" s="223"/>
    </row>
    <row r="877" spans="1:15">
      <c r="A877" s="46"/>
      <c r="B877" s="405"/>
      <c r="C877" s="405"/>
      <c r="D877" t="s">
        <v>15</v>
      </c>
      <c r="E877" s="217">
        <v>60</v>
      </c>
      <c r="F877" s="217"/>
      <c r="G877" s="1">
        <f t="shared" si="13"/>
        <v>189.6</v>
      </c>
      <c r="L877" s="223"/>
    </row>
    <row r="878" spans="1:15">
      <c r="A878" s="46"/>
      <c r="B878" s="405"/>
      <c r="C878" s="405"/>
      <c r="D878" t="s">
        <v>16</v>
      </c>
      <c r="E878" s="217">
        <v>5</v>
      </c>
      <c r="F878" s="217"/>
      <c r="G878" s="1">
        <f t="shared" si="13"/>
        <v>194.6</v>
      </c>
      <c r="L878" s="223"/>
    </row>
    <row r="879" spans="1:15">
      <c r="A879" s="46">
        <v>45565</v>
      </c>
      <c r="B879" s="405" t="s">
        <v>61</v>
      </c>
      <c r="C879" s="405" t="s">
        <v>41</v>
      </c>
      <c r="D879" t="s">
        <v>15</v>
      </c>
      <c r="E879" s="217"/>
      <c r="F879" s="217">
        <v>60</v>
      </c>
      <c r="G879" s="1">
        <f t="shared" si="13"/>
        <v>134.6</v>
      </c>
      <c r="L879" s="223"/>
    </row>
    <row r="880" spans="1:15">
      <c r="A880" s="46">
        <v>45565</v>
      </c>
      <c r="B880" s="405" t="s">
        <v>61</v>
      </c>
      <c r="C880" s="405" t="s">
        <v>41</v>
      </c>
      <c r="D880" t="s">
        <v>16</v>
      </c>
      <c r="E880" s="217"/>
      <c r="F880" s="217">
        <v>5</v>
      </c>
      <c r="G880" s="1">
        <f t="shared" si="13"/>
        <v>129.6</v>
      </c>
    </row>
    <row r="881" spans="1:12">
      <c r="A881" s="46">
        <v>45679</v>
      </c>
      <c r="B881" s="405">
        <v>30335</v>
      </c>
      <c r="C881" s="405" t="s">
        <v>41</v>
      </c>
      <c r="D881" t="s">
        <v>13</v>
      </c>
      <c r="E881" s="217"/>
      <c r="F881" s="217">
        <v>34.6</v>
      </c>
      <c r="G881" s="1">
        <f t="shared" si="13"/>
        <v>95</v>
      </c>
    </row>
    <row r="882" spans="1:12">
      <c r="A882" s="46">
        <v>45679</v>
      </c>
      <c r="B882" s="405">
        <v>30335</v>
      </c>
      <c r="C882" s="405" t="s">
        <v>41</v>
      </c>
      <c r="D882" t="s">
        <v>14</v>
      </c>
      <c r="E882" s="217"/>
      <c r="F882" s="217">
        <v>95</v>
      </c>
      <c r="G882" s="1">
        <f t="shared" si="13"/>
        <v>0</v>
      </c>
    </row>
    <row r="883" spans="1:12">
      <c r="A883" s="68">
        <v>45596</v>
      </c>
      <c r="B883" s="404" t="s">
        <v>11</v>
      </c>
      <c r="C883" s="404" t="s">
        <v>27</v>
      </c>
      <c r="D883" t="s">
        <v>13</v>
      </c>
      <c r="E883" s="217">
        <v>16</v>
      </c>
      <c r="F883" s="217"/>
      <c r="G883" s="1">
        <f t="shared" si="13"/>
        <v>16</v>
      </c>
    </row>
    <row r="884" spans="1:12">
      <c r="A884" s="46"/>
      <c r="B884" s="405"/>
      <c r="C884" s="405"/>
      <c r="D884" t="s">
        <v>14</v>
      </c>
      <c r="E884" s="217">
        <v>95</v>
      </c>
      <c r="F884" s="217"/>
      <c r="G884" s="1">
        <f t="shared" si="13"/>
        <v>111</v>
      </c>
      <c r="L884" s="223"/>
    </row>
    <row r="885" spans="1:12">
      <c r="A885" s="46"/>
      <c r="B885" s="405"/>
      <c r="C885" s="405"/>
      <c r="D885" t="s">
        <v>15</v>
      </c>
      <c r="E885" s="217">
        <v>60</v>
      </c>
      <c r="F885" s="217"/>
      <c r="G885" s="1">
        <f t="shared" si="13"/>
        <v>171</v>
      </c>
    </row>
    <row r="886" spans="1:12">
      <c r="A886" s="46"/>
      <c r="B886" s="405"/>
      <c r="C886" s="405"/>
      <c r="D886" t="s">
        <v>16</v>
      </c>
      <c r="E886" s="217">
        <v>5</v>
      </c>
      <c r="F886" s="217"/>
      <c r="G886" s="1">
        <f t="shared" si="13"/>
        <v>176</v>
      </c>
      <c r="I886" s="405"/>
      <c r="K886" s="217"/>
    </row>
    <row r="887" spans="1:12">
      <c r="A887" s="46">
        <v>45596</v>
      </c>
      <c r="B887" s="405" t="s">
        <v>62</v>
      </c>
      <c r="C887" s="405" t="s">
        <v>27</v>
      </c>
      <c r="D887" t="s">
        <v>15</v>
      </c>
      <c r="E887" s="217"/>
      <c r="F887" s="217">
        <v>24</v>
      </c>
      <c r="G887" s="1">
        <f t="shared" si="13"/>
        <v>152</v>
      </c>
      <c r="I887" s="404"/>
      <c r="K887" s="217"/>
    </row>
    <row r="888" spans="1:12">
      <c r="A888" s="46">
        <v>45679</v>
      </c>
      <c r="B888" s="405">
        <v>30335</v>
      </c>
      <c r="C888" s="405" t="s">
        <v>27</v>
      </c>
      <c r="D888" t="s">
        <v>13</v>
      </c>
      <c r="E888" s="217"/>
      <c r="F888" s="217">
        <v>16</v>
      </c>
      <c r="G888" s="1">
        <f t="shared" si="13"/>
        <v>136</v>
      </c>
      <c r="I888" s="404"/>
      <c r="K888" s="217"/>
    </row>
    <row r="889" spans="1:12">
      <c r="A889" s="46">
        <v>45679</v>
      </c>
      <c r="B889" s="405">
        <v>30335</v>
      </c>
      <c r="C889" s="405" t="s">
        <v>27</v>
      </c>
      <c r="D889" t="s">
        <v>14</v>
      </c>
      <c r="E889" s="217"/>
      <c r="F889" s="217">
        <v>95</v>
      </c>
      <c r="G889" s="1">
        <f t="shared" si="13"/>
        <v>41</v>
      </c>
      <c r="I889" s="404"/>
      <c r="K889" s="217"/>
    </row>
    <row r="890" spans="1:12">
      <c r="A890" s="46">
        <v>45707</v>
      </c>
      <c r="B890" s="405">
        <v>30493</v>
      </c>
      <c r="C890" s="405" t="s">
        <v>27</v>
      </c>
      <c r="D890" t="s">
        <v>15</v>
      </c>
      <c r="E890" s="217"/>
      <c r="F890" s="217">
        <v>36</v>
      </c>
      <c r="G890" s="1">
        <f t="shared" si="13"/>
        <v>5</v>
      </c>
      <c r="I890" s="404"/>
      <c r="K890" s="217"/>
    </row>
    <row r="891" spans="1:12">
      <c r="A891" s="46">
        <v>45707</v>
      </c>
      <c r="B891" s="405">
        <v>30493</v>
      </c>
      <c r="C891" s="405" t="s">
        <v>27</v>
      </c>
      <c r="D891" t="s">
        <v>16</v>
      </c>
      <c r="E891" s="217"/>
      <c r="F891" s="217">
        <v>5</v>
      </c>
      <c r="G891" s="1">
        <f t="shared" si="13"/>
        <v>0</v>
      </c>
      <c r="I891" s="404"/>
      <c r="K891" s="217"/>
    </row>
    <row r="892" spans="1:12">
      <c r="A892" s="68">
        <v>45626</v>
      </c>
      <c r="B892" s="404" t="s">
        <v>11</v>
      </c>
      <c r="C892" s="404" t="s">
        <v>73</v>
      </c>
      <c r="D892" t="s">
        <v>13</v>
      </c>
      <c r="E892" s="217">
        <v>18.7</v>
      </c>
      <c r="F892" s="217"/>
      <c r="G892" s="1">
        <f t="shared" si="13"/>
        <v>18.7</v>
      </c>
      <c r="I892" s="405"/>
      <c r="K892" s="217"/>
    </row>
    <row r="893" spans="1:12">
      <c r="A893" s="46"/>
      <c r="B893" s="405"/>
      <c r="C893" s="405"/>
      <c r="D893" t="s">
        <v>14</v>
      </c>
      <c r="E893" s="217">
        <v>117</v>
      </c>
      <c r="F893" s="217"/>
      <c r="G893" s="1">
        <f t="shared" si="13"/>
        <v>135.69999999999999</v>
      </c>
      <c r="I893" s="405"/>
      <c r="K893" s="217"/>
    </row>
    <row r="894" spans="1:12">
      <c r="A894" s="46"/>
      <c r="B894" s="405"/>
      <c r="C894" s="405"/>
      <c r="D894" t="s">
        <v>15</v>
      </c>
      <c r="E894" s="217">
        <v>60</v>
      </c>
      <c r="F894" s="217"/>
      <c r="G894" s="1">
        <f t="shared" si="13"/>
        <v>195.7</v>
      </c>
      <c r="I894" s="263"/>
      <c r="J894" s="263"/>
      <c r="K894" s="263"/>
    </row>
    <row r="895" spans="1:12">
      <c r="A895" s="46"/>
      <c r="B895" s="405"/>
      <c r="C895" s="405"/>
      <c r="D895" t="s">
        <v>16</v>
      </c>
      <c r="E895" s="217">
        <v>5</v>
      </c>
      <c r="F895" s="217"/>
      <c r="G895" s="1">
        <f t="shared" si="13"/>
        <v>200.7</v>
      </c>
      <c r="H895" s="11"/>
      <c r="I895" s="404"/>
      <c r="K895" s="217"/>
    </row>
    <row r="896" spans="1:12">
      <c r="A896" s="46">
        <v>45626</v>
      </c>
      <c r="B896" s="405" t="s">
        <v>64</v>
      </c>
      <c r="C896" s="405" t="s">
        <v>73</v>
      </c>
      <c r="D896" t="s">
        <v>15</v>
      </c>
      <c r="E896" s="217"/>
      <c r="F896" s="217">
        <v>60</v>
      </c>
      <c r="G896" s="1">
        <f t="shared" si="13"/>
        <v>140.69999999999999</v>
      </c>
      <c r="I896" s="405"/>
      <c r="K896" s="217"/>
    </row>
    <row r="897" spans="1:11">
      <c r="A897" s="46">
        <v>45626</v>
      </c>
      <c r="B897" s="405" t="s">
        <v>64</v>
      </c>
      <c r="C897" s="405" t="s">
        <v>73</v>
      </c>
      <c r="D897" t="s">
        <v>16</v>
      </c>
      <c r="E897" s="217"/>
      <c r="F897" s="217">
        <v>1</v>
      </c>
      <c r="G897" s="1">
        <f t="shared" si="13"/>
        <v>139.69999999999999</v>
      </c>
      <c r="I897" s="404"/>
      <c r="K897" s="217"/>
    </row>
    <row r="898" spans="1:11">
      <c r="A898" s="46">
        <v>45679</v>
      </c>
      <c r="B898" s="405">
        <v>30335</v>
      </c>
      <c r="C898" s="405" t="s">
        <v>73</v>
      </c>
      <c r="D898" t="s">
        <v>13</v>
      </c>
      <c r="E898" s="217"/>
      <c r="F898" s="217">
        <v>9.4</v>
      </c>
      <c r="G898" s="1">
        <f t="shared" si="13"/>
        <v>130.29999999999998</v>
      </c>
      <c r="I898" s="405"/>
      <c r="K898" s="217"/>
    </row>
    <row r="899" spans="1:11">
      <c r="A899" s="46">
        <v>45707</v>
      </c>
      <c r="B899" s="405">
        <v>30493</v>
      </c>
      <c r="C899" s="405" t="s">
        <v>73</v>
      </c>
      <c r="D899" t="s">
        <v>13</v>
      </c>
      <c r="E899" s="217"/>
      <c r="F899" s="217">
        <v>9.3000000000000007</v>
      </c>
      <c r="G899" s="1">
        <f t="shared" si="13"/>
        <v>120.99999999999999</v>
      </c>
      <c r="I899" s="405"/>
      <c r="K899" s="217"/>
    </row>
    <row r="900" spans="1:11">
      <c r="A900" s="46">
        <v>45707</v>
      </c>
      <c r="B900" s="405">
        <v>30493</v>
      </c>
      <c r="C900" s="405" t="s">
        <v>73</v>
      </c>
      <c r="D900" t="s">
        <v>14</v>
      </c>
      <c r="E900" s="217"/>
      <c r="F900" s="217">
        <v>117</v>
      </c>
      <c r="G900" s="1">
        <f t="shared" si="13"/>
        <v>3.9999999999999858</v>
      </c>
      <c r="I900" s="405"/>
      <c r="K900" s="217"/>
    </row>
    <row r="901" spans="1:11">
      <c r="A901" s="46">
        <v>45707</v>
      </c>
      <c r="B901" s="405">
        <v>30493</v>
      </c>
      <c r="C901" s="405" t="s">
        <v>73</v>
      </c>
      <c r="D901" t="s">
        <v>16</v>
      </c>
      <c r="E901" s="217"/>
      <c r="F901" s="217">
        <v>4</v>
      </c>
      <c r="G901" s="1">
        <f t="shared" si="13"/>
        <v>-1.4210854715202004E-14</v>
      </c>
      <c r="I901" s="405"/>
      <c r="K901" s="217"/>
    </row>
    <row r="902" spans="1:11">
      <c r="A902" s="32" t="s">
        <v>74</v>
      </c>
      <c r="B902" s="404" t="s">
        <v>11</v>
      </c>
      <c r="C902" s="404" t="s">
        <v>29</v>
      </c>
      <c r="D902" t="s">
        <v>13</v>
      </c>
      <c r="E902" s="217">
        <v>25.1</v>
      </c>
      <c r="F902" s="217"/>
      <c r="G902" s="1">
        <f t="shared" si="13"/>
        <v>25.099999999999987</v>
      </c>
      <c r="I902" s="405"/>
      <c r="K902" s="217"/>
    </row>
    <row r="903" spans="1:11">
      <c r="B903" s="405"/>
      <c r="C903" s="405"/>
      <c r="D903" t="s">
        <v>14</v>
      </c>
      <c r="E903" s="217">
        <v>65</v>
      </c>
      <c r="F903" s="217"/>
      <c r="G903" s="1">
        <f t="shared" ref="G903:G966" si="14">+G902+E903-F903</f>
        <v>90.1</v>
      </c>
      <c r="I903" s="404"/>
      <c r="K903" s="217"/>
    </row>
    <row r="904" spans="1:11">
      <c r="B904" s="405"/>
      <c r="C904" s="405"/>
      <c r="D904" t="s">
        <v>15</v>
      </c>
      <c r="E904" s="217">
        <v>60</v>
      </c>
      <c r="F904" s="217"/>
      <c r="G904" s="1">
        <f t="shared" si="14"/>
        <v>150.1</v>
      </c>
      <c r="I904" s="405"/>
      <c r="K904" s="217"/>
    </row>
    <row r="905" spans="1:11">
      <c r="B905" s="405"/>
      <c r="C905" s="405"/>
      <c r="D905" t="s">
        <v>16</v>
      </c>
      <c r="E905" s="217">
        <v>5</v>
      </c>
      <c r="F905" s="217"/>
      <c r="G905" s="1">
        <f t="shared" si="14"/>
        <v>155.1</v>
      </c>
      <c r="I905" s="405"/>
      <c r="K905" s="217"/>
    </row>
    <row r="906" spans="1:11">
      <c r="A906" s="30">
        <v>45657</v>
      </c>
      <c r="B906" s="405" t="s">
        <v>48</v>
      </c>
      <c r="C906" s="405" t="s">
        <v>29</v>
      </c>
      <c r="D906" t="s">
        <v>15</v>
      </c>
      <c r="E906" s="217"/>
      <c r="F906" s="217">
        <v>31</v>
      </c>
      <c r="G906" s="1">
        <f t="shared" si="14"/>
        <v>124.1</v>
      </c>
      <c r="I906" s="405"/>
      <c r="K906" s="217"/>
    </row>
    <row r="907" spans="1:11">
      <c r="A907" s="46">
        <v>45707</v>
      </c>
      <c r="B907" s="405">
        <v>30493</v>
      </c>
      <c r="C907" s="405" t="s">
        <v>29</v>
      </c>
      <c r="D907" t="s">
        <v>13</v>
      </c>
      <c r="E907" s="217"/>
      <c r="F907" s="217">
        <v>25.1</v>
      </c>
      <c r="G907" s="1">
        <f t="shared" si="14"/>
        <v>99</v>
      </c>
      <c r="I907" s="405"/>
      <c r="K907" s="217"/>
    </row>
    <row r="908" spans="1:11">
      <c r="A908" s="46">
        <v>45707</v>
      </c>
      <c r="B908" s="405">
        <v>30493</v>
      </c>
      <c r="C908" s="405" t="s">
        <v>29</v>
      </c>
      <c r="D908" t="s">
        <v>14</v>
      </c>
      <c r="E908" s="217"/>
      <c r="F908" s="217">
        <v>65</v>
      </c>
      <c r="G908" s="1">
        <f t="shared" si="14"/>
        <v>34</v>
      </c>
      <c r="I908" s="405"/>
      <c r="K908" s="217"/>
    </row>
    <row r="909" spans="1:11">
      <c r="A909" s="46">
        <v>45707</v>
      </c>
      <c r="B909" s="405">
        <v>30493</v>
      </c>
      <c r="C909" s="405" t="s">
        <v>29</v>
      </c>
      <c r="D909" t="s">
        <v>15</v>
      </c>
      <c r="E909" s="217"/>
      <c r="F909" s="217">
        <v>29</v>
      </c>
      <c r="G909" s="1">
        <f t="shared" si="14"/>
        <v>5</v>
      </c>
      <c r="I909" s="405"/>
      <c r="K909" s="217"/>
    </row>
    <row r="910" spans="1:11">
      <c r="A910" s="46">
        <v>45707</v>
      </c>
      <c r="B910" s="405">
        <v>30493</v>
      </c>
      <c r="C910" s="405" t="s">
        <v>29</v>
      </c>
      <c r="D910" t="s">
        <v>16</v>
      </c>
      <c r="E910" s="217"/>
      <c r="F910" s="217">
        <v>5</v>
      </c>
      <c r="G910" s="1">
        <f t="shared" si="14"/>
        <v>0</v>
      </c>
      <c r="I910" s="405"/>
      <c r="K910" s="217"/>
    </row>
    <row r="911" spans="1:11">
      <c r="A911" s="68">
        <v>45688</v>
      </c>
      <c r="B911" s="404" t="s">
        <v>11</v>
      </c>
      <c r="C911" s="404" t="s">
        <v>12</v>
      </c>
      <c r="D911" t="s">
        <v>13</v>
      </c>
      <c r="E911" s="217">
        <v>22</v>
      </c>
      <c r="F911" s="217"/>
      <c r="G911" s="1">
        <f t="shared" si="14"/>
        <v>22</v>
      </c>
      <c r="I911" s="404"/>
      <c r="K911" s="217"/>
    </row>
    <row r="912" spans="1:11">
      <c r="A912" s="46"/>
      <c r="B912" s="405"/>
      <c r="C912" s="405"/>
      <c r="D912" t="s">
        <v>14</v>
      </c>
      <c r="E912" s="217">
        <v>65.400000000000006</v>
      </c>
      <c r="F912" s="217"/>
      <c r="G912" s="1">
        <f t="shared" si="14"/>
        <v>87.4</v>
      </c>
      <c r="K912" s="217"/>
    </row>
    <row r="913" spans="1:11">
      <c r="A913" s="46"/>
      <c r="B913" s="405"/>
      <c r="C913" s="405"/>
      <c r="D913" t="s">
        <v>15</v>
      </c>
      <c r="E913" s="217">
        <v>60</v>
      </c>
      <c r="F913" s="217"/>
      <c r="G913" s="1">
        <f t="shared" si="14"/>
        <v>147.4</v>
      </c>
      <c r="K913" s="217"/>
    </row>
    <row r="914" spans="1:11">
      <c r="A914" s="46"/>
      <c r="B914" s="405"/>
      <c r="C914" s="405"/>
      <c r="D914" t="s">
        <v>16</v>
      </c>
      <c r="E914" s="217">
        <v>5</v>
      </c>
      <c r="F914" s="217"/>
      <c r="G914" s="1">
        <f t="shared" si="14"/>
        <v>152.4</v>
      </c>
      <c r="K914" s="29"/>
    </row>
    <row r="915" spans="1:11">
      <c r="A915" s="46">
        <v>45688</v>
      </c>
      <c r="B915" s="405" t="s">
        <v>49</v>
      </c>
      <c r="C915" s="405" t="s">
        <v>12</v>
      </c>
      <c r="D915" t="s">
        <v>15</v>
      </c>
      <c r="E915" s="217"/>
      <c r="F915" s="217">
        <v>50</v>
      </c>
      <c r="G915" s="1">
        <f t="shared" si="14"/>
        <v>102.4</v>
      </c>
    </row>
    <row r="916" spans="1:11">
      <c r="A916" s="46">
        <v>45688</v>
      </c>
      <c r="B916" s="405" t="s">
        <v>49</v>
      </c>
      <c r="C916" s="405" t="s">
        <v>12</v>
      </c>
      <c r="D916" t="s">
        <v>16</v>
      </c>
      <c r="E916" s="217"/>
      <c r="F916" s="217">
        <v>5</v>
      </c>
      <c r="G916" s="1">
        <f t="shared" si="14"/>
        <v>97.4</v>
      </c>
    </row>
    <row r="917" spans="1:11">
      <c r="A917" s="46">
        <v>45707</v>
      </c>
      <c r="B917" s="405">
        <v>30493</v>
      </c>
      <c r="C917" s="405" t="s">
        <v>12</v>
      </c>
      <c r="D917" t="s">
        <v>13</v>
      </c>
      <c r="F917" s="1">
        <v>22</v>
      </c>
      <c r="G917" s="1">
        <f t="shared" si="14"/>
        <v>75.400000000000006</v>
      </c>
    </row>
    <row r="918" spans="1:11">
      <c r="A918" s="46">
        <v>45707</v>
      </c>
      <c r="B918" s="405">
        <v>30493</v>
      </c>
      <c r="C918" s="405" t="s">
        <v>12</v>
      </c>
      <c r="D918" t="s">
        <v>14</v>
      </c>
      <c r="F918" s="1">
        <v>65.400000000000006</v>
      </c>
      <c r="G918" s="1">
        <f t="shared" si="14"/>
        <v>10</v>
      </c>
    </row>
    <row r="919" spans="1:11">
      <c r="A919" s="46">
        <v>45707</v>
      </c>
      <c r="B919" s="405">
        <v>30493</v>
      </c>
      <c r="C919" s="405" t="s">
        <v>12</v>
      </c>
      <c r="D919" t="s">
        <v>15</v>
      </c>
      <c r="F919" s="1">
        <v>10</v>
      </c>
      <c r="G919" s="1">
        <f t="shared" si="14"/>
        <v>0</v>
      </c>
    </row>
    <row r="920" spans="1:11">
      <c r="A920" s="32">
        <v>45716</v>
      </c>
      <c r="B920" s="404" t="s">
        <v>11</v>
      </c>
      <c r="C920" s="404" t="s">
        <v>19</v>
      </c>
      <c r="D920" t="s">
        <v>13</v>
      </c>
      <c r="E920" s="217">
        <v>28.6</v>
      </c>
      <c r="F920" s="217"/>
      <c r="G920" s="1">
        <f t="shared" si="14"/>
        <v>28.6</v>
      </c>
    </row>
    <row r="921" spans="1:11">
      <c r="B921" s="405"/>
      <c r="C921" s="405"/>
      <c r="D921" t="s">
        <v>14</v>
      </c>
      <c r="E921" s="217">
        <v>74.5</v>
      </c>
      <c r="F921" s="217"/>
      <c r="G921" s="1">
        <f t="shared" si="14"/>
        <v>103.1</v>
      </c>
    </row>
    <row r="922" spans="1:11">
      <c r="B922" s="405"/>
      <c r="C922" s="405"/>
      <c r="D922" t="s">
        <v>15</v>
      </c>
      <c r="E922" s="217">
        <v>56</v>
      </c>
      <c r="F922" s="217"/>
      <c r="G922" s="1">
        <f t="shared" si="14"/>
        <v>159.1</v>
      </c>
    </row>
    <row r="923" spans="1:11">
      <c r="B923" s="405"/>
      <c r="C923" s="405"/>
      <c r="D923" t="s">
        <v>16</v>
      </c>
      <c r="E923" s="217">
        <v>5</v>
      </c>
      <c r="F923" s="217"/>
      <c r="G923" s="1">
        <f t="shared" si="14"/>
        <v>164.1</v>
      </c>
    </row>
    <row r="924" spans="1:11">
      <c r="A924" s="30">
        <v>45716</v>
      </c>
      <c r="B924" s="405" t="s">
        <v>50</v>
      </c>
      <c r="C924" s="405" t="s">
        <v>19</v>
      </c>
      <c r="D924" t="s">
        <v>15</v>
      </c>
      <c r="E924" s="217"/>
      <c r="F924" s="217">
        <v>39</v>
      </c>
      <c r="G924" s="1">
        <f t="shared" si="14"/>
        <v>125.1</v>
      </c>
      <c r="I924" s="404"/>
      <c r="K924" s="217"/>
    </row>
    <row r="925" spans="1:11">
      <c r="A925" s="30">
        <v>45741</v>
      </c>
      <c r="B925" s="405">
        <v>30787</v>
      </c>
      <c r="C925" s="405" t="s">
        <v>19</v>
      </c>
      <c r="D925" t="s">
        <v>13</v>
      </c>
      <c r="E925" s="217"/>
      <c r="F925" s="217">
        <v>28.6</v>
      </c>
      <c r="G925" s="1">
        <f t="shared" si="14"/>
        <v>96.5</v>
      </c>
      <c r="I925" s="405"/>
      <c r="K925" s="217"/>
    </row>
    <row r="926" spans="1:11">
      <c r="A926" s="30">
        <v>45741</v>
      </c>
      <c r="B926" s="405">
        <v>30787</v>
      </c>
      <c r="C926" s="405" t="s">
        <v>19</v>
      </c>
      <c r="D926" t="s">
        <v>14</v>
      </c>
      <c r="F926" s="1">
        <v>74.5</v>
      </c>
      <c r="G926" s="1">
        <f t="shared" si="14"/>
        <v>22</v>
      </c>
      <c r="I926" s="405"/>
      <c r="K926" s="217"/>
    </row>
    <row r="927" spans="1:11">
      <c r="A927" s="30">
        <v>45741</v>
      </c>
      <c r="B927" s="405">
        <v>30787</v>
      </c>
      <c r="C927" s="405" t="s">
        <v>19</v>
      </c>
      <c r="D927" t="s">
        <v>15</v>
      </c>
      <c r="F927" s="1">
        <v>17</v>
      </c>
      <c r="G927" s="1">
        <f t="shared" si="14"/>
        <v>5</v>
      </c>
      <c r="I927" s="405"/>
      <c r="K927" s="217"/>
    </row>
    <row r="928" spans="1:11">
      <c r="A928" s="30">
        <v>45741</v>
      </c>
      <c r="B928" s="405">
        <v>30787</v>
      </c>
      <c r="C928" s="405" t="s">
        <v>19</v>
      </c>
      <c r="D928" t="s">
        <v>16</v>
      </c>
      <c r="F928" s="1">
        <v>5</v>
      </c>
      <c r="G928" s="1">
        <f t="shared" si="14"/>
        <v>0</v>
      </c>
      <c r="K928" s="29">
        <v>220.2</v>
      </c>
    </row>
    <row r="929" spans="1:12">
      <c r="A929" s="32">
        <v>45747</v>
      </c>
      <c r="B929" s="404" t="s">
        <v>11</v>
      </c>
      <c r="C929" s="404" t="s">
        <v>20</v>
      </c>
      <c r="D929" t="s">
        <v>13</v>
      </c>
      <c r="E929" s="217">
        <v>29.3</v>
      </c>
      <c r="F929" s="217"/>
      <c r="G929" s="1">
        <f t="shared" si="14"/>
        <v>29.3</v>
      </c>
      <c r="K929" s="29">
        <f>K928-100</f>
        <v>120.19999999999999</v>
      </c>
      <c r="L929" s="44">
        <f>150-K929</f>
        <v>29.800000000000011</v>
      </c>
    </row>
    <row r="930" spans="1:12">
      <c r="B930" s="405"/>
      <c r="C930" s="405"/>
      <c r="D930" t="s">
        <v>14</v>
      </c>
      <c r="E930" s="217">
        <v>58.3</v>
      </c>
      <c r="F930" s="217"/>
      <c r="G930" s="1">
        <f t="shared" si="14"/>
        <v>87.6</v>
      </c>
    </row>
    <row r="931" spans="1:12">
      <c r="B931" s="405"/>
      <c r="C931" s="405"/>
      <c r="D931" t="s">
        <v>15</v>
      </c>
      <c r="E931" s="217">
        <v>60</v>
      </c>
      <c r="F931" s="217"/>
      <c r="G931" s="1">
        <f t="shared" si="14"/>
        <v>147.6</v>
      </c>
      <c r="K931" s="29">
        <f>E950-F952</f>
        <v>34</v>
      </c>
    </row>
    <row r="932" spans="1:12">
      <c r="B932" s="405"/>
      <c r="C932" s="405"/>
      <c r="D932" t="s">
        <v>16</v>
      </c>
      <c r="E932" s="217">
        <v>5</v>
      </c>
      <c r="F932" s="217"/>
      <c r="G932" s="1">
        <f t="shared" si="14"/>
        <v>152.6</v>
      </c>
    </row>
    <row r="933" spans="1:12">
      <c r="A933" s="30">
        <v>45747</v>
      </c>
      <c r="B933" s="405" t="s">
        <v>53</v>
      </c>
      <c r="C933" s="405" t="s">
        <v>20</v>
      </c>
      <c r="D933" t="s">
        <v>15</v>
      </c>
      <c r="E933" s="217"/>
      <c r="F933" s="217">
        <v>47</v>
      </c>
      <c r="G933" s="1">
        <f t="shared" si="14"/>
        <v>105.6</v>
      </c>
    </row>
    <row r="934" spans="1:12">
      <c r="A934" s="46">
        <v>45806</v>
      </c>
      <c r="B934" s="405">
        <v>31067</v>
      </c>
      <c r="C934" s="405" t="s">
        <v>20</v>
      </c>
      <c r="D934" t="s">
        <v>13</v>
      </c>
      <c r="E934" s="217"/>
      <c r="F934" s="217">
        <v>29.3</v>
      </c>
      <c r="G934" s="1">
        <f t="shared" si="14"/>
        <v>76.3</v>
      </c>
    </row>
    <row r="935" spans="1:12">
      <c r="A935" s="46">
        <v>45806</v>
      </c>
      <c r="B935" s="405">
        <v>31067</v>
      </c>
      <c r="C935" s="405" t="s">
        <v>20</v>
      </c>
      <c r="D935" t="s">
        <v>14</v>
      </c>
      <c r="E935" s="217"/>
      <c r="F935" s="217">
        <v>58.3</v>
      </c>
      <c r="G935" s="1">
        <f t="shared" si="14"/>
        <v>18</v>
      </c>
    </row>
    <row r="936" spans="1:12">
      <c r="A936" s="46">
        <v>45811</v>
      </c>
      <c r="B936" s="405">
        <v>31086</v>
      </c>
      <c r="C936" s="405" t="s">
        <v>20</v>
      </c>
      <c r="D936" t="s">
        <v>15</v>
      </c>
      <c r="E936" s="217"/>
      <c r="F936" s="217">
        <v>13</v>
      </c>
      <c r="G936" s="1">
        <f t="shared" si="14"/>
        <v>5</v>
      </c>
    </row>
    <row r="937" spans="1:12">
      <c r="A937" s="46">
        <v>45811</v>
      </c>
      <c r="B937" s="405">
        <v>31086</v>
      </c>
      <c r="C937" s="405" t="s">
        <v>20</v>
      </c>
      <c r="D937" t="s">
        <v>16</v>
      </c>
      <c r="E937" s="217"/>
      <c r="F937" s="217">
        <v>5</v>
      </c>
      <c r="G937" s="1">
        <f t="shared" si="14"/>
        <v>0</v>
      </c>
    </row>
    <row r="938" spans="1:12">
      <c r="A938" s="68">
        <v>45777</v>
      </c>
      <c r="B938" s="404" t="s">
        <v>11</v>
      </c>
      <c r="C938" s="404" t="s">
        <v>21</v>
      </c>
      <c r="D938" t="s">
        <v>13</v>
      </c>
      <c r="E938" s="217">
        <v>27.6</v>
      </c>
      <c r="F938" s="217"/>
      <c r="G938" s="1">
        <f t="shared" si="14"/>
        <v>27.6</v>
      </c>
      <c r="J938" s="263" t="s">
        <v>281</v>
      </c>
    </row>
    <row r="939" spans="1:12">
      <c r="A939" s="46"/>
      <c r="B939" s="405"/>
      <c r="C939" s="405"/>
      <c r="D939" t="s">
        <v>14</v>
      </c>
      <c r="E939" s="217">
        <v>60</v>
      </c>
      <c r="F939" s="217"/>
      <c r="G939" s="1">
        <f t="shared" si="14"/>
        <v>87.6</v>
      </c>
      <c r="H939">
        <v>2025</v>
      </c>
      <c r="I939" s="404" t="s">
        <v>22</v>
      </c>
      <c r="J939" t="s">
        <v>13</v>
      </c>
      <c r="K939" s="1">
        <v>28.8</v>
      </c>
      <c r="L939" s="223"/>
    </row>
    <row r="940" spans="1:12">
      <c r="A940" s="46"/>
      <c r="B940" s="405"/>
      <c r="C940" s="405"/>
      <c r="D940" t="s">
        <v>15</v>
      </c>
      <c r="E940" s="217">
        <v>60</v>
      </c>
      <c r="F940" s="217"/>
      <c r="G940" s="1">
        <f t="shared" si="14"/>
        <v>147.6</v>
      </c>
      <c r="I940" s="405"/>
      <c r="J940" t="s">
        <v>14</v>
      </c>
      <c r="K940" s="1">
        <v>60</v>
      </c>
      <c r="L940" s="223"/>
    </row>
    <row r="941" spans="1:12">
      <c r="A941" s="46"/>
      <c r="B941" s="405"/>
      <c r="C941" s="405"/>
      <c r="D941" t="s">
        <v>16</v>
      </c>
      <c r="E941" s="217">
        <v>5</v>
      </c>
      <c r="F941" s="217"/>
      <c r="G941" s="1">
        <f t="shared" si="14"/>
        <v>152.6</v>
      </c>
      <c r="I941" s="405"/>
      <c r="J941" t="s">
        <v>15</v>
      </c>
      <c r="K941" s="1">
        <v>34</v>
      </c>
    </row>
    <row r="942" spans="1:12">
      <c r="A942" s="46">
        <v>45777</v>
      </c>
      <c r="B942" s="405" t="s">
        <v>65</v>
      </c>
      <c r="C942" s="405" t="s">
        <v>21</v>
      </c>
      <c r="D942" t="s">
        <v>15</v>
      </c>
      <c r="E942" s="217"/>
      <c r="F942" s="217">
        <v>38</v>
      </c>
      <c r="G942" s="1">
        <f t="shared" si="14"/>
        <v>114.6</v>
      </c>
      <c r="I942" s="405"/>
      <c r="K942" s="1"/>
    </row>
    <row r="943" spans="1:12">
      <c r="A943" s="46">
        <v>45806</v>
      </c>
      <c r="B943" s="405">
        <v>31067</v>
      </c>
      <c r="C943" s="405" t="s">
        <v>21</v>
      </c>
      <c r="D943" t="s">
        <v>13</v>
      </c>
      <c r="E943" s="217"/>
      <c r="F943" s="217">
        <v>12.4</v>
      </c>
      <c r="G943" s="1">
        <f t="shared" si="14"/>
        <v>102.19999999999999</v>
      </c>
      <c r="I943" s="404" t="s">
        <v>23</v>
      </c>
      <c r="J943" t="s">
        <v>15</v>
      </c>
      <c r="K943" s="217">
        <f>E959-F962</f>
        <v>32</v>
      </c>
    </row>
    <row r="944" spans="1:12">
      <c r="A944" s="46">
        <v>45811</v>
      </c>
      <c r="B944" s="405">
        <v>31086</v>
      </c>
      <c r="C944" s="405" t="s">
        <v>21</v>
      </c>
      <c r="D944" t="s">
        <v>13</v>
      </c>
      <c r="E944" s="217"/>
      <c r="F944" s="217">
        <v>15.2</v>
      </c>
      <c r="G944" s="1">
        <f t="shared" si="14"/>
        <v>86.999999999999986</v>
      </c>
      <c r="I944" s="404"/>
      <c r="J944" t="s">
        <v>16</v>
      </c>
      <c r="K944" s="217">
        <v>5</v>
      </c>
    </row>
    <row r="945" spans="1:13">
      <c r="A945" s="46">
        <v>45811</v>
      </c>
      <c r="B945" s="405">
        <v>31086</v>
      </c>
      <c r="C945" s="405" t="s">
        <v>21</v>
      </c>
      <c r="D945" t="s">
        <v>14</v>
      </c>
      <c r="E945" s="217"/>
      <c r="F945" s="217">
        <v>60</v>
      </c>
      <c r="G945" s="1">
        <f t="shared" si="14"/>
        <v>26.999999999999986</v>
      </c>
      <c r="I945" s="404"/>
      <c r="K945" s="217">
        <v>51.5</v>
      </c>
    </row>
    <row r="946" spans="1:13">
      <c r="A946" s="46">
        <v>45811</v>
      </c>
      <c r="B946" s="405">
        <v>31086</v>
      </c>
      <c r="C946" s="405" t="s">
        <v>21</v>
      </c>
      <c r="D946" t="s">
        <v>15</v>
      </c>
      <c r="E946" s="217"/>
      <c r="F946" s="217">
        <v>22</v>
      </c>
      <c r="G946" s="1">
        <f t="shared" si="14"/>
        <v>4.9999999999999858</v>
      </c>
      <c r="I946" s="404"/>
      <c r="K946" s="217">
        <f>SUM(K939:K945)</f>
        <v>211.3</v>
      </c>
    </row>
    <row r="947" spans="1:13">
      <c r="A947" s="46">
        <v>45811</v>
      </c>
      <c r="B947" s="405">
        <v>31086</v>
      </c>
      <c r="C947" s="405" t="s">
        <v>21</v>
      </c>
      <c r="D947" t="s">
        <v>16</v>
      </c>
      <c r="E947" s="217"/>
      <c r="F947" s="217">
        <v>5</v>
      </c>
      <c r="G947" s="1">
        <f t="shared" si="14"/>
        <v>-1.4210854715202004E-14</v>
      </c>
      <c r="I947" s="404"/>
      <c r="K947" s="217"/>
    </row>
    <row r="948" spans="1:13">
      <c r="A948" s="32">
        <v>45808</v>
      </c>
      <c r="B948" s="404" t="s">
        <v>11</v>
      </c>
      <c r="C948" s="404" t="s">
        <v>22</v>
      </c>
      <c r="D948" t="s">
        <v>13</v>
      </c>
      <c r="E948" s="1">
        <v>28.8</v>
      </c>
      <c r="G948" s="1">
        <f t="shared" si="14"/>
        <v>28.799999999999986</v>
      </c>
      <c r="I948" s="405"/>
      <c r="K948" s="217"/>
    </row>
    <row r="949" spans="1:13">
      <c r="B949" s="405"/>
      <c r="C949" s="405"/>
      <c r="D949" t="s">
        <v>14</v>
      </c>
      <c r="E949" s="1">
        <v>60</v>
      </c>
      <c r="G949" s="1">
        <f t="shared" si="14"/>
        <v>88.799999999999983</v>
      </c>
      <c r="K949" s="29"/>
    </row>
    <row r="950" spans="1:13">
      <c r="B950" s="405"/>
      <c r="C950" s="405"/>
      <c r="D950" t="s">
        <v>15</v>
      </c>
      <c r="E950" s="1">
        <v>60</v>
      </c>
      <c r="G950" s="1">
        <f t="shared" si="14"/>
        <v>148.79999999999998</v>
      </c>
    </row>
    <row r="951" spans="1:13">
      <c r="B951" s="405"/>
      <c r="C951" s="405"/>
      <c r="D951" t="s">
        <v>16</v>
      </c>
      <c r="E951" s="1">
        <v>5</v>
      </c>
      <c r="G951" s="1">
        <f t="shared" si="14"/>
        <v>153.79999999999998</v>
      </c>
      <c r="K951" s="29"/>
      <c r="M951" s="29"/>
    </row>
    <row r="952" spans="1:13">
      <c r="A952" s="30">
        <v>45808</v>
      </c>
      <c r="B952" s="405" t="s">
        <v>55</v>
      </c>
      <c r="C952" s="405" t="s">
        <v>22</v>
      </c>
      <c r="D952" t="s">
        <v>15</v>
      </c>
      <c r="F952" s="1">
        <v>26</v>
      </c>
      <c r="G952" s="1">
        <f t="shared" si="14"/>
        <v>127.79999999999998</v>
      </c>
    </row>
    <row r="953" spans="1:13">
      <c r="A953" s="30">
        <v>45808</v>
      </c>
      <c r="B953" s="405" t="s">
        <v>55</v>
      </c>
      <c r="C953" s="405" t="s">
        <v>22</v>
      </c>
      <c r="D953" t="s">
        <v>16</v>
      </c>
      <c r="F953" s="1">
        <v>5</v>
      </c>
      <c r="G953" s="1">
        <f t="shared" si="14"/>
        <v>122.79999999999998</v>
      </c>
    </row>
    <row r="954" spans="1:13">
      <c r="A954" s="30">
        <v>45841</v>
      </c>
      <c r="B954" s="405">
        <v>31269</v>
      </c>
      <c r="C954" s="405" t="s">
        <v>22</v>
      </c>
      <c r="D954" t="s">
        <v>13</v>
      </c>
      <c r="F954" s="1">
        <v>28.8</v>
      </c>
      <c r="G954" s="1">
        <f t="shared" si="14"/>
        <v>93.999999999999986</v>
      </c>
    </row>
    <row r="955" spans="1:13">
      <c r="A955" s="30">
        <v>45841</v>
      </c>
      <c r="B955" s="405">
        <v>31269</v>
      </c>
      <c r="C955" s="405" t="s">
        <v>22</v>
      </c>
      <c r="D955" t="s">
        <v>14</v>
      </c>
      <c r="F955" s="1">
        <v>60</v>
      </c>
      <c r="G955" s="1">
        <f t="shared" si="14"/>
        <v>33.999999999999986</v>
      </c>
    </row>
    <row r="956" spans="1:13">
      <c r="A956" s="30">
        <v>45841</v>
      </c>
      <c r="B956" s="405">
        <v>31269</v>
      </c>
      <c r="C956" s="405" t="s">
        <v>22</v>
      </c>
      <c r="D956" t="s">
        <v>15</v>
      </c>
      <c r="F956" s="1">
        <v>34</v>
      </c>
      <c r="G956" s="1">
        <f t="shared" si="14"/>
        <v>0</v>
      </c>
    </row>
    <row r="957" spans="1:13">
      <c r="A957" s="68">
        <v>45838</v>
      </c>
      <c r="B957" s="404" t="s">
        <v>11</v>
      </c>
      <c r="C957" s="404" t="s">
        <v>23</v>
      </c>
      <c r="D957" t="s">
        <v>13</v>
      </c>
      <c r="E957" s="217">
        <v>20.8</v>
      </c>
      <c r="F957" s="217"/>
      <c r="G957" s="1">
        <f t="shared" si="14"/>
        <v>20.8</v>
      </c>
      <c r="I957" s="404"/>
      <c r="K957" s="29"/>
    </row>
    <row r="958" spans="1:13">
      <c r="A958" s="46"/>
      <c r="B958" s="405"/>
      <c r="C958" s="405"/>
      <c r="D958" t="s">
        <v>14</v>
      </c>
      <c r="E958" s="217">
        <v>55</v>
      </c>
      <c r="F958" s="217"/>
      <c r="G958" s="1">
        <f t="shared" si="14"/>
        <v>75.8</v>
      </c>
    </row>
    <row r="959" spans="1:13">
      <c r="A959" s="46"/>
      <c r="B959" s="405"/>
      <c r="C959" s="405"/>
      <c r="D959" t="s">
        <v>15</v>
      </c>
      <c r="E959" s="217">
        <v>60</v>
      </c>
      <c r="F959" s="217"/>
      <c r="G959" s="1">
        <f t="shared" si="14"/>
        <v>135.80000000000001</v>
      </c>
      <c r="I959" s="404"/>
      <c r="K959" s="217"/>
    </row>
    <row r="960" spans="1:13">
      <c r="A960" s="46"/>
      <c r="B960" s="405"/>
      <c r="C960" s="405"/>
      <c r="D960" t="s">
        <v>16</v>
      </c>
      <c r="E960" s="217">
        <v>5</v>
      </c>
      <c r="F960" s="217"/>
      <c r="G960" s="1">
        <f t="shared" si="14"/>
        <v>140.80000000000001</v>
      </c>
      <c r="K960" s="29"/>
    </row>
    <row r="961" spans="1:12">
      <c r="A961" s="46"/>
      <c r="B961" s="405"/>
      <c r="C961" s="405"/>
      <c r="D961" t="s">
        <v>282</v>
      </c>
      <c r="E961" s="217">
        <v>51.5</v>
      </c>
      <c r="F961" s="217"/>
      <c r="G961" s="1">
        <f t="shared" si="14"/>
        <v>192.3</v>
      </c>
      <c r="K961" s="29"/>
    </row>
    <row r="962" spans="1:12">
      <c r="A962" s="46">
        <v>45838</v>
      </c>
      <c r="B962" s="405" t="s">
        <v>56</v>
      </c>
      <c r="C962" s="405" t="s">
        <v>23</v>
      </c>
      <c r="D962" t="s">
        <v>15</v>
      </c>
      <c r="E962" s="217"/>
      <c r="F962" s="217">
        <v>28</v>
      </c>
      <c r="G962" s="1">
        <f t="shared" si="14"/>
        <v>164.3</v>
      </c>
      <c r="K962" s="29"/>
    </row>
    <row r="963" spans="1:12">
      <c r="A963" s="46">
        <v>45841</v>
      </c>
      <c r="B963" s="405">
        <v>31269</v>
      </c>
      <c r="C963" s="405" t="s">
        <v>23</v>
      </c>
      <c r="D963" t="s">
        <v>15</v>
      </c>
      <c r="E963" s="217"/>
      <c r="F963" s="217">
        <v>32</v>
      </c>
      <c r="G963" s="1">
        <f t="shared" si="14"/>
        <v>132.30000000000001</v>
      </c>
    </row>
    <row r="964" spans="1:12">
      <c r="A964" s="46">
        <v>45841</v>
      </c>
      <c r="B964" s="405">
        <v>31269</v>
      </c>
      <c r="C964" s="405" t="s">
        <v>23</v>
      </c>
      <c r="D964" t="s">
        <v>16</v>
      </c>
      <c r="F964" s="1">
        <v>5</v>
      </c>
      <c r="G964" s="1">
        <f t="shared" si="14"/>
        <v>127.30000000000001</v>
      </c>
      <c r="K964" s="29"/>
    </row>
    <row r="965" spans="1:12">
      <c r="A965" s="46">
        <v>45841</v>
      </c>
      <c r="B965" s="405">
        <v>31269</v>
      </c>
      <c r="C965" s="405" t="s">
        <v>23</v>
      </c>
      <c r="D965" t="s">
        <v>282</v>
      </c>
      <c r="E965" s="404"/>
      <c r="F965" s="217">
        <v>51.5</v>
      </c>
      <c r="G965" s="1">
        <f t="shared" si="14"/>
        <v>75.800000000000011</v>
      </c>
    </row>
    <row r="966" spans="1:12">
      <c r="A966" s="30">
        <v>45855</v>
      </c>
      <c r="B966" s="405">
        <v>31506</v>
      </c>
      <c r="C966" s="405" t="s">
        <v>23</v>
      </c>
      <c r="D966" t="s">
        <v>13</v>
      </c>
      <c r="F966" s="1">
        <v>20.8</v>
      </c>
      <c r="G966" s="1">
        <f t="shared" si="14"/>
        <v>55.000000000000014</v>
      </c>
      <c r="J966" s="421" t="s">
        <v>281</v>
      </c>
      <c r="K966" s="421"/>
      <c r="L966" s="421"/>
    </row>
    <row r="967" spans="1:12">
      <c r="A967" s="30">
        <v>45855</v>
      </c>
      <c r="B967" s="405">
        <v>31506</v>
      </c>
      <c r="C967" s="405" t="s">
        <v>23</v>
      </c>
      <c r="D967" t="s">
        <v>14</v>
      </c>
      <c r="F967" s="1">
        <v>55</v>
      </c>
      <c r="G967" s="1">
        <f t="shared" ref="G967:G1010" si="15">+G966+E967-F967</f>
        <v>0</v>
      </c>
      <c r="I967" s="11">
        <v>2025</v>
      </c>
      <c r="J967" s="404" t="s">
        <v>24</v>
      </c>
      <c r="K967" t="s">
        <v>13</v>
      </c>
      <c r="L967" s="223">
        <v>20.399999999999999</v>
      </c>
    </row>
    <row r="968" spans="1:12">
      <c r="A968" s="68">
        <v>45869</v>
      </c>
      <c r="B968" s="404" t="s">
        <v>11</v>
      </c>
      <c r="C968" s="404" t="s">
        <v>24</v>
      </c>
      <c r="D968" t="s">
        <v>13</v>
      </c>
      <c r="E968" s="217">
        <v>20.399999999999999</v>
      </c>
      <c r="F968" s="217"/>
      <c r="G968" s="1">
        <f t="shared" si="15"/>
        <v>20.399999999999999</v>
      </c>
      <c r="K968" t="s">
        <v>14</v>
      </c>
      <c r="L968" s="223">
        <v>55</v>
      </c>
    </row>
    <row r="969" spans="1:12">
      <c r="A969" s="46"/>
      <c r="B969" s="405"/>
      <c r="C969" s="405"/>
      <c r="D969" t="s">
        <v>14</v>
      </c>
      <c r="E969" s="217">
        <v>55</v>
      </c>
      <c r="F969" s="217"/>
      <c r="G969" s="1">
        <f t="shared" si="15"/>
        <v>75.400000000000006</v>
      </c>
      <c r="K969" t="s">
        <v>15</v>
      </c>
      <c r="L969" s="44">
        <f>E970-F972</f>
        <v>42</v>
      </c>
    </row>
    <row r="970" spans="1:12">
      <c r="A970" s="46"/>
      <c r="B970" s="405"/>
      <c r="C970" s="405"/>
      <c r="D970" t="s">
        <v>15</v>
      </c>
      <c r="E970" s="217">
        <v>60</v>
      </c>
      <c r="F970" s="217"/>
      <c r="G970" s="1">
        <f t="shared" si="15"/>
        <v>135.4</v>
      </c>
      <c r="K970" t="s">
        <v>16</v>
      </c>
      <c r="L970" s="223">
        <v>5</v>
      </c>
    </row>
    <row r="971" spans="1:12">
      <c r="A971" s="46"/>
      <c r="B971" s="405"/>
      <c r="C971" s="405"/>
      <c r="D971" t="s">
        <v>16</v>
      </c>
      <c r="E971" s="217">
        <v>5</v>
      </c>
      <c r="F971" s="217"/>
      <c r="G971" s="1">
        <f t="shared" si="15"/>
        <v>140.4</v>
      </c>
      <c r="J971" s="404" t="s">
        <v>25</v>
      </c>
      <c r="K971" t="s">
        <v>13</v>
      </c>
      <c r="L971" s="223">
        <v>21.5</v>
      </c>
    </row>
    <row r="972" spans="1:12">
      <c r="A972" s="46">
        <v>45869</v>
      </c>
      <c r="B972" s="405" t="s">
        <v>32</v>
      </c>
      <c r="C972" s="405" t="s">
        <v>24</v>
      </c>
      <c r="D972" t="s">
        <v>15</v>
      </c>
      <c r="E972" s="217"/>
      <c r="F972" s="217">
        <v>18</v>
      </c>
      <c r="G972" s="1">
        <f t="shared" si="15"/>
        <v>122.4</v>
      </c>
      <c r="J972" s="405"/>
      <c r="K972" t="s">
        <v>14</v>
      </c>
      <c r="L972" s="223">
        <v>110</v>
      </c>
    </row>
    <row r="973" spans="1:12">
      <c r="A973" s="46">
        <v>45951</v>
      </c>
      <c r="B973" s="405">
        <v>31779</v>
      </c>
      <c r="C973" s="405" t="s">
        <v>24</v>
      </c>
      <c r="D973" t="s">
        <v>13</v>
      </c>
      <c r="E973" s="217"/>
      <c r="F973" s="217">
        <v>20.399999999999999</v>
      </c>
      <c r="G973" s="1">
        <f t="shared" si="15"/>
        <v>102</v>
      </c>
      <c r="J973" s="405"/>
      <c r="L973" s="223"/>
    </row>
    <row r="974" spans="1:12">
      <c r="A974" s="46">
        <v>45951</v>
      </c>
      <c r="B974" s="405">
        <v>31779</v>
      </c>
      <c r="C974" s="405" t="s">
        <v>24</v>
      </c>
      <c r="D974" t="s">
        <v>14</v>
      </c>
      <c r="E974" s="217"/>
      <c r="F974" s="217">
        <v>55</v>
      </c>
      <c r="G974" s="1">
        <f t="shared" si="15"/>
        <v>47</v>
      </c>
      <c r="J974" s="405"/>
      <c r="L974" s="223"/>
    </row>
    <row r="975" spans="1:12">
      <c r="A975" s="46">
        <v>45951</v>
      </c>
      <c r="B975" s="405">
        <v>31779</v>
      </c>
      <c r="C975" s="405" t="s">
        <v>24</v>
      </c>
      <c r="D975" t="s">
        <v>15</v>
      </c>
      <c r="E975" s="217"/>
      <c r="F975" s="217">
        <v>42</v>
      </c>
      <c r="G975" s="1">
        <f t="shared" si="15"/>
        <v>5</v>
      </c>
      <c r="J975" s="405"/>
      <c r="L975" s="223"/>
    </row>
    <row r="976" spans="1:12">
      <c r="A976" s="46">
        <v>45951</v>
      </c>
      <c r="B976" s="405">
        <v>31779</v>
      </c>
      <c r="C976" s="405" t="s">
        <v>24</v>
      </c>
      <c r="D976" t="s">
        <v>16</v>
      </c>
      <c r="E976" s="217"/>
      <c r="F976" s="217">
        <v>5</v>
      </c>
      <c r="G976" s="1">
        <f t="shared" si="15"/>
        <v>0</v>
      </c>
      <c r="J976" s="405"/>
      <c r="L976" s="223"/>
    </row>
    <row r="977" spans="1:13">
      <c r="A977" s="32">
        <v>45900</v>
      </c>
      <c r="B977" s="404" t="s">
        <v>11</v>
      </c>
      <c r="C977" s="404" t="s">
        <v>25</v>
      </c>
      <c r="D977" t="s">
        <v>13</v>
      </c>
      <c r="E977" s="217">
        <v>21.5</v>
      </c>
      <c r="F977" s="217"/>
      <c r="G977" s="1">
        <f t="shared" si="15"/>
        <v>21.5</v>
      </c>
      <c r="J977" s="405"/>
      <c r="K977" t="s">
        <v>15</v>
      </c>
      <c r="L977" s="44">
        <f>E979-F981</f>
        <v>35</v>
      </c>
    </row>
    <row r="978" spans="1:13">
      <c r="B978" s="405"/>
      <c r="C978" s="405"/>
      <c r="D978" t="s">
        <v>14</v>
      </c>
      <c r="E978" s="217">
        <v>110</v>
      </c>
      <c r="F978" s="217"/>
      <c r="G978" s="1">
        <f t="shared" si="15"/>
        <v>131.5</v>
      </c>
      <c r="J978" s="405"/>
      <c r="K978" t="s">
        <v>16</v>
      </c>
      <c r="L978" s="44">
        <v>5</v>
      </c>
    </row>
    <row r="979" spans="1:13">
      <c r="B979" s="405"/>
      <c r="C979" s="405"/>
      <c r="D979" t="s">
        <v>15</v>
      </c>
      <c r="E979" s="217">
        <v>60</v>
      </c>
      <c r="F979" s="217"/>
      <c r="G979" s="1">
        <f t="shared" si="15"/>
        <v>191.5</v>
      </c>
      <c r="J979" s="404" t="s">
        <v>41</v>
      </c>
      <c r="K979" t="s">
        <v>15</v>
      </c>
      <c r="L979" s="44">
        <f>E988-F992</f>
        <v>28</v>
      </c>
    </row>
    <row r="980" spans="1:13">
      <c r="B980" s="405"/>
      <c r="C980" s="405"/>
      <c r="D980" t="s">
        <v>16</v>
      </c>
      <c r="E980" s="217">
        <v>5</v>
      </c>
      <c r="F980" s="217"/>
      <c r="G980" s="1">
        <f t="shared" si="15"/>
        <v>196.5</v>
      </c>
      <c r="K980" t="s">
        <v>16</v>
      </c>
      <c r="L980" s="44">
        <v>5</v>
      </c>
    </row>
    <row r="981" spans="1:13">
      <c r="A981" s="30">
        <v>45900</v>
      </c>
      <c r="B981" s="405" t="s">
        <v>75</v>
      </c>
      <c r="C981" s="405" t="s">
        <v>25</v>
      </c>
      <c r="D981" t="s">
        <v>15</v>
      </c>
      <c r="E981" s="217"/>
      <c r="F981" s="217">
        <v>25</v>
      </c>
      <c r="G981" s="1">
        <f t="shared" si="15"/>
        <v>171.5</v>
      </c>
      <c r="K981">
        <v>330</v>
      </c>
      <c r="L981" s="159">
        <f>SUM(L967:L980)</f>
        <v>326.89999999999998</v>
      </c>
      <c r="M981" s="44">
        <f>K981-L981</f>
        <v>3.1000000000000227</v>
      </c>
    </row>
    <row r="982" spans="1:13">
      <c r="A982" s="46">
        <v>45951</v>
      </c>
      <c r="B982" s="405">
        <v>31779</v>
      </c>
      <c r="C982" s="405" t="s">
        <v>25</v>
      </c>
      <c r="D982" t="s">
        <v>13</v>
      </c>
      <c r="E982" s="217"/>
      <c r="F982" s="217">
        <v>21.5</v>
      </c>
      <c r="G982" s="1">
        <f t="shared" si="15"/>
        <v>150</v>
      </c>
      <c r="L982" s="159"/>
      <c r="M982" s="44"/>
    </row>
    <row r="983" spans="1:13">
      <c r="A983" s="46">
        <v>45951</v>
      </c>
      <c r="B983" s="405">
        <v>31779</v>
      </c>
      <c r="C983" s="405" t="s">
        <v>25</v>
      </c>
      <c r="D983" t="s">
        <v>14</v>
      </c>
      <c r="E983" s="217"/>
      <c r="F983" s="217">
        <v>110</v>
      </c>
      <c r="G983" s="1">
        <f t="shared" si="15"/>
        <v>40</v>
      </c>
      <c r="L983" s="159"/>
      <c r="M983" s="44"/>
    </row>
    <row r="984" spans="1:13">
      <c r="A984" s="46">
        <v>45951</v>
      </c>
      <c r="B984" s="405">
        <v>31779</v>
      </c>
      <c r="C984" s="405" t="s">
        <v>25</v>
      </c>
      <c r="D984" t="s">
        <v>15</v>
      </c>
      <c r="E984" s="217"/>
      <c r="F984" s="217">
        <v>35</v>
      </c>
      <c r="G984" s="1">
        <f t="shared" si="15"/>
        <v>5</v>
      </c>
      <c r="L984" s="159"/>
      <c r="M984" s="44"/>
    </row>
    <row r="985" spans="1:13">
      <c r="A985" s="46">
        <v>45951</v>
      </c>
      <c r="B985" s="405">
        <v>31779</v>
      </c>
      <c r="C985" s="405" t="s">
        <v>25</v>
      </c>
      <c r="D985" t="s">
        <v>16</v>
      </c>
      <c r="E985" s="217"/>
      <c r="F985" s="217">
        <v>5</v>
      </c>
      <c r="G985" s="1">
        <f t="shared" si="15"/>
        <v>0</v>
      </c>
      <c r="L985" s="159"/>
      <c r="M985" s="44"/>
    </row>
    <row r="986" spans="1:13">
      <c r="A986" s="68">
        <v>45930</v>
      </c>
      <c r="B986" s="404" t="s">
        <v>11</v>
      </c>
      <c r="C986" s="404" t="s">
        <v>41</v>
      </c>
      <c r="D986" t="s">
        <v>13</v>
      </c>
      <c r="E986" s="217">
        <v>20.9</v>
      </c>
      <c r="F986" s="217"/>
      <c r="G986" s="1">
        <f t="shared" si="15"/>
        <v>20.9</v>
      </c>
      <c r="I986" s="327"/>
      <c r="J986" s="327"/>
      <c r="K986" s="327"/>
      <c r="L986" s="329"/>
    </row>
    <row r="987" spans="1:13">
      <c r="A987" s="46"/>
      <c r="B987" s="405"/>
      <c r="C987" s="405"/>
      <c r="D987" t="s">
        <v>14</v>
      </c>
      <c r="E987" s="217">
        <v>57.1</v>
      </c>
      <c r="G987" s="1">
        <f t="shared" si="15"/>
        <v>78</v>
      </c>
      <c r="I987" s="421" t="s">
        <v>281</v>
      </c>
      <c r="J987" s="421"/>
      <c r="K987" s="421"/>
      <c r="L987" s="421"/>
    </row>
    <row r="988" spans="1:13">
      <c r="A988" s="46"/>
      <c r="B988" s="405"/>
      <c r="C988" s="405"/>
      <c r="D988" t="s">
        <v>15</v>
      </c>
      <c r="E988" s="217">
        <v>60</v>
      </c>
      <c r="G988" s="1">
        <f t="shared" si="15"/>
        <v>138</v>
      </c>
      <c r="I988" s="11">
        <v>2025</v>
      </c>
      <c r="J988" s="404" t="s">
        <v>41</v>
      </c>
      <c r="K988" s="327" t="s">
        <v>13</v>
      </c>
      <c r="L988" s="217">
        <v>20.9</v>
      </c>
    </row>
    <row r="989" spans="1:13">
      <c r="A989" s="46"/>
      <c r="B989" s="405"/>
      <c r="C989" s="405"/>
      <c r="D989" t="s">
        <v>16</v>
      </c>
      <c r="E989" s="217">
        <v>5</v>
      </c>
      <c r="G989" s="1">
        <f t="shared" si="15"/>
        <v>143</v>
      </c>
      <c r="I989" s="11"/>
      <c r="J989" s="11"/>
      <c r="K989" s="327" t="s">
        <v>14</v>
      </c>
      <c r="L989" s="217">
        <v>57.1</v>
      </c>
    </row>
    <row r="990" spans="1:13">
      <c r="B990" s="405"/>
      <c r="C990" s="405"/>
      <c r="D990" t="s">
        <v>76</v>
      </c>
      <c r="E990" s="217">
        <v>10</v>
      </c>
      <c r="F990" s="217"/>
      <c r="G990" s="1">
        <f t="shared" si="15"/>
        <v>153</v>
      </c>
      <c r="I990" s="11"/>
      <c r="J990" s="404" t="s">
        <v>27</v>
      </c>
      <c r="K990" s="327" t="s">
        <v>13</v>
      </c>
      <c r="L990" s="54">
        <v>19.100000000000001</v>
      </c>
    </row>
    <row r="991" spans="1:13">
      <c r="A991" s="30">
        <v>45905</v>
      </c>
      <c r="B991" s="405"/>
      <c r="C991" s="405" t="s">
        <v>41</v>
      </c>
      <c r="D991" t="s">
        <v>76</v>
      </c>
      <c r="E991" s="217"/>
      <c r="F991" s="217">
        <v>10</v>
      </c>
      <c r="G991" s="1">
        <f t="shared" si="15"/>
        <v>143</v>
      </c>
      <c r="I991" s="11"/>
      <c r="J991" s="317"/>
      <c r="K991" s="327" t="s">
        <v>14</v>
      </c>
      <c r="L991" s="54">
        <v>82.4</v>
      </c>
    </row>
    <row r="992" spans="1:13">
      <c r="A992" s="30">
        <v>45930</v>
      </c>
      <c r="B992" s="405" t="s">
        <v>150</v>
      </c>
      <c r="C992" s="405" t="s">
        <v>41</v>
      </c>
      <c r="D992" t="s">
        <v>15</v>
      </c>
      <c r="E992" s="217"/>
      <c r="F992" s="217">
        <v>32</v>
      </c>
      <c r="G992" s="1">
        <f t="shared" si="15"/>
        <v>111</v>
      </c>
      <c r="I992" s="11"/>
      <c r="J992" s="317"/>
      <c r="K992" s="327" t="s">
        <v>15</v>
      </c>
      <c r="L992" s="217">
        <v>54</v>
      </c>
    </row>
    <row r="993" spans="1:13">
      <c r="A993" s="46">
        <v>45951</v>
      </c>
      <c r="B993" s="405">
        <v>31779</v>
      </c>
      <c r="C993" s="405" t="s">
        <v>41</v>
      </c>
      <c r="D993" t="s">
        <v>15</v>
      </c>
      <c r="E993" s="217"/>
      <c r="F993" s="217">
        <v>28</v>
      </c>
      <c r="G993" s="1">
        <f t="shared" si="15"/>
        <v>83</v>
      </c>
      <c r="I993" s="54"/>
      <c r="J993" s="317"/>
      <c r="K993" s="327" t="s">
        <v>16</v>
      </c>
      <c r="L993" s="217">
        <v>5</v>
      </c>
    </row>
    <row r="994" spans="1:13">
      <c r="A994" s="46">
        <v>45951</v>
      </c>
      <c r="B994" s="405">
        <v>31779</v>
      </c>
      <c r="C994" s="405" t="s">
        <v>41</v>
      </c>
      <c r="D994" t="s">
        <v>16</v>
      </c>
      <c r="E994" s="217"/>
      <c r="F994" s="217">
        <v>5</v>
      </c>
      <c r="G994" s="1">
        <f t="shared" si="15"/>
        <v>78</v>
      </c>
      <c r="I994" s="54"/>
      <c r="J994" s="11"/>
      <c r="K994" s="327">
        <v>300</v>
      </c>
      <c r="L994" s="354">
        <f>SUM(L988:L993)</f>
        <v>238.5</v>
      </c>
      <c r="M994" s="44">
        <f>K994-L994</f>
        <v>61.5</v>
      </c>
    </row>
    <row r="995" spans="1:13">
      <c r="A995" s="46">
        <v>45986</v>
      </c>
      <c r="B995" s="405">
        <v>32105</v>
      </c>
      <c r="C995" s="405" t="s">
        <v>41</v>
      </c>
      <c r="D995" t="s">
        <v>13</v>
      </c>
      <c r="E995" s="217"/>
      <c r="F995" s="217">
        <v>20.9</v>
      </c>
      <c r="G995" s="1">
        <f t="shared" si="15"/>
        <v>57.1</v>
      </c>
      <c r="I995" s="54"/>
      <c r="J995" s="11"/>
      <c r="K995" s="327"/>
      <c r="L995" s="354"/>
      <c r="M995" s="44"/>
    </row>
    <row r="996" spans="1:13">
      <c r="A996" s="46">
        <v>45986</v>
      </c>
      <c r="B996" s="405">
        <v>32105</v>
      </c>
      <c r="C996" s="405" t="s">
        <v>41</v>
      </c>
      <c r="D996" t="s">
        <v>14</v>
      </c>
      <c r="E996" s="217"/>
      <c r="F996" s="217">
        <v>57.1</v>
      </c>
      <c r="G996" s="1">
        <f t="shared" si="15"/>
        <v>0</v>
      </c>
      <c r="I996" s="54"/>
      <c r="J996" s="11"/>
      <c r="K996" s="327"/>
      <c r="L996" s="354"/>
      <c r="M996" s="44"/>
    </row>
    <row r="997" spans="1:13">
      <c r="A997" s="68">
        <v>45961</v>
      </c>
      <c r="B997" s="404" t="s">
        <v>11</v>
      </c>
      <c r="C997" s="404" t="s">
        <v>27</v>
      </c>
      <c r="D997" t="s">
        <v>13</v>
      </c>
      <c r="E997" s="54">
        <v>19.100000000000001</v>
      </c>
      <c r="G997" s="1">
        <f t="shared" si="15"/>
        <v>19.100000000000001</v>
      </c>
      <c r="I997" s="26"/>
      <c r="J997" s="11"/>
      <c r="K997" s="327"/>
      <c r="L997" s="329"/>
    </row>
    <row r="998" spans="1:13">
      <c r="A998" s="46"/>
      <c r="B998" s="405"/>
      <c r="C998" s="405"/>
      <c r="D998" t="s">
        <v>14</v>
      </c>
      <c r="E998" s="54">
        <v>82.4</v>
      </c>
      <c r="G998" s="1">
        <f t="shared" si="15"/>
        <v>101.5</v>
      </c>
      <c r="I998" s="11"/>
      <c r="J998" s="11"/>
      <c r="K998" s="327"/>
      <c r="L998" s="329"/>
    </row>
    <row r="999" spans="1:13">
      <c r="A999" s="46"/>
      <c r="B999" s="405"/>
      <c r="C999" s="405"/>
      <c r="D999" t="s">
        <v>15</v>
      </c>
      <c r="E999" s="217">
        <v>60</v>
      </c>
      <c r="G999" s="1">
        <f t="shared" si="15"/>
        <v>161.5</v>
      </c>
    </row>
    <row r="1000" spans="1:13">
      <c r="A1000" s="46"/>
      <c r="B1000" s="405"/>
      <c r="C1000" s="405"/>
      <c r="D1000" t="s">
        <v>16</v>
      </c>
      <c r="E1000" s="217">
        <v>5</v>
      </c>
      <c r="G1000" s="1">
        <f t="shared" si="15"/>
        <v>166.5</v>
      </c>
    </row>
    <row r="1001" spans="1:13">
      <c r="A1001" s="30">
        <v>45961</v>
      </c>
      <c r="B1001" s="405" t="s">
        <v>62</v>
      </c>
      <c r="C1001" s="405" t="s">
        <v>27</v>
      </c>
      <c r="D1001" t="s">
        <v>15</v>
      </c>
      <c r="F1001" s="1">
        <v>6</v>
      </c>
      <c r="G1001" s="1">
        <f t="shared" si="15"/>
        <v>160.5</v>
      </c>
    </row>
    <row r="1002" spans="1:13">
      <c r="A1002" s="46">
        <v>45986</v>
      </c>
      <c r="B1002" s="405">
        <v>32105</v>
      </c>
      <c r="C1002" s="405" t="s">
        <v>27</v>
      </c>
      <c r="D1002" t="s">
        <v>13</v>
      </c>
      <c r="F1002" s="54">
        <v>19.100000000000001</v>
      </c>
      <c r="G1002" s="1">
        <f t="shared" si="15"/>
        <v>141.4</v>
      </c>
    </row>
    <row r="1003" spans="1:13">
      <c r="A1003" s="46">
        <v>45986</v>
      </c>
      <c r="B1003" s="405">
        <v>32105</v>
      </c>
      <c r="C1003" s="405" t="s">
        <v>27</v>
      </c>
      <c r="D1003" t="s">
        <v>14</v>
      </c>
      <c r="F1003" s="54">
        <v>82.4</v>
      </c>
      <c r="G1003" s="1">
        <f t="shared" si="15"/>
        <v>59</v>
      </c>
    </row>
    <row r="1004" spans="1:13">
      <c r="A1004" s="46">
        <v>45986</v>
      </c>
      <c r="B1004" s="405">
        <v>32105</v>
      </c>
      <c r="C1004" s="405" t="s">
        <v>27</v>
      </c>
      <c r="D1004" t="s">
        <v>15</v>
      </c>
      <c r="F1004" s="217">
        <v>54</v>
      </c>
      <c r="G1004" s="1">
        <f t="shared" si="15"/>
        <v>5</v>
      </c>
    </row>
    <row r="1005" spans="1:13">
      <c r="A1005" s="46">
        <v>45986</v>
      </c>
      <c r="B1005" s="405">
        <v>32105</v>
      </c>
      <c r="C1005" s="405" t="s">
        <v>27</v>
      </c>
      <c r="D1005" t="s">
        <v>16</v>
      </c>
      <c r="F1005" s="217">
        <v>5</v>
      </c>
      <c r="G1005" s="1">
        <f t="shared" si="15"/>
        <v>0</v>
      </c>
      <c r="M1005" s="264"/>
    </row>
    <row r="1006" spans="1:13">
      <c r="A1006" s="68">
        <v>45991</v>
      </c>
      <c r="B1006" s="404" t="s">
        <v>11</v>
      </c>
      <c r="C1006" s="404" t="s">
        <v>28</v>
      </c>
      <c r="D1006" t="s">
        <v>13</v>
      </c>
      <c r="E1006" s="44">
        <v>20.2</v>
      </c>
      <c r="G1006" s="1">
        <f t="shared" si="15"/>
        <v>20.2</v>
      </c>
    </row>
    <row r="1007" spans="1:13">
      <c r="A1007" s="46"/>
      <c r="B1007" s="405"/>
      <c r="C1007" s="405"/>
      <c r="D1007" t="s">
        <v>14</v>
      </c>
      <c r="E1007" s="44">
        <v>87.3</v>
      </c>
      <c r="G1007" s="1">
        <f t="shared" si="15"/>
        <v>107.5</v>
      </c>
    </row>
    <row r="1008" spans="1:13">
      <c r="A1008" s="46"/>
      <c r="B1008" s="405"/>
      <c r="C1008" s="405"/>
      <c r="D1008" t="s">
        <v>15</v>
      </c>
      <c r="E1008" s="217">
        <v>60</v>
      </c>
      <c r="G1008" s="1">
        <f t="shared" si="15"/>
        <v>167.5</v>
      </c>
      <c r="L1008" s="217"/>
    </row>
    <row r="1009" spans="1:13">
      <c r="A1009" s="46"/>
      <c r="B1009" s="405"/>
      <c r="C1009" s="405"/>
      <c r="D1009" t="s">
        <v>16</v>
      </c>
      <c r="E1009" s="217">
        <v>5</v>
      </c>
      <c r="G1009" s="1">
        <f t="shared" si="15"/>
        <v>172.5</v>
      </c>
      <c r="L1009" s="217"/>
    </row>
    <row r="1010" spans="1:13">
      <c r="A1010" s="30">
        <v>45991</v>
      </c>
      <c r="B1010" s="405" t="s">
        <v>64</v>
      </c>
      <c r="C1010" s="405" t="s">
        <v>28</v>
      </c>
      <c r="D1010" t="s">
        <v>15</v>
      </c>
      <c r="F1010" s="1">
        <v>8</v>
      </c>
      <c r="G1010" s="1">
        <f t="shared" si="15"/>
        <v>164.5</v>
      </c>
      <c r="J1010" s="404"/>
      <c r="L1010" s="217"/>
    </row>
    <row r="1011" spans="1:13">
      <c r="A1011" s="30">
        <v>46034</v>
      </c>
      <c r="B1011" s="405">
        <v>32308</v>
      </c>
      <c r="C1011" s="405" t="s">
        <v>28</v>
      </c>
      <c r="D1011" t="s">
        <v>13</v>
      </c>
      <c r="F1011" s="1">
        <v>20.2</v>
      </c>
      <c r="G1011" s="1">
        <f>+G1010+E1011-F1011</f>
        <v>144.30000000000001</v>
      </c>
      <c r="J1011" s="404"/>
      <c r="L1011" s="217"/>
    </row>
    <row r="1012" spans="1:13">
      <c r="A1012" s="30">
        <v>46034</v>
      </c>
      <c r="B1012" s="405">
        <v>32308</v>
      </c>
      <c r="C1012" s="405" t="s">
        <v>28</v>
      </c>
      <c r="D1012" t="s">
        <v>14</v>
      </c>
      <c r="F1012" s="1">
        <v>87.3</v>
      </c>
      <c r="G1012" s="1">
        <f>+G1011+E1012-F1012</f>
        <v>57.000000000000014</v>
      </c>
      <c r="J1012" s="404"/>
      <c r="L1012" s="217"/>
    </row>
    <row r="1013" spans="1:13">
      <c r="A1013" s="30">
        <v>46034</v>
      </c>
      <c r="B1013" s="405">
        <v>32308</v>
      </c>
      <c r="C1013" s="405" t="s">
        <v>28</v>
      </c>
      <c r="D1013" t="s">
        <v>15</v>
      </c>
      <c r="F1013" s="1">
        <v>52</v>
      </c>
      <c r="G1013" s="1">
        <f>+G1012+E1013-F1013</f>
        <v>5.0000000000000142</v>
      </c>
      <c r="J1013" s="404"/>
      <c r="L1013" s="217"/>
    </row>
    <row r="1014" spans="1:13">
      <c r="A1014" s="30">
        <v>46034</v>
      </c>
      <c r="B1014" s="405">
        <v>32308</v>
      </c>
      <c r="C1014" s="405" t="s">
        <v>28</v>
      </c>
      <c r="D1014" t="s">
        <v>16</v>
      </c>
      <c r="F1014" s="1">
        <v>5</v>
      </c>
      <c r="G1014" s="1">
        <f>+G1013+E1014-F1014</f>
        <v>1.4210854715202004E-14</v>
      </c>
      <c r="J1014" s="421" t="s">
        <v>281</v>
      </c>
      <c r="K1014" s="421"/>
      <c r="L1014" s="421"/>
    </row>
    <row r="1015" spans="1:13">
      <c r="A1015" s="68">
        <v>46022</v>
      </c>
      <c r="B1015" s="404" t="s">
        <v>11</v>
      </c>
      <c r="C1015" s="404" t="s">
        <v>29</v>
      </c>
      <c r="D1015" t="s">
        <v>13</v>
      </c>
      <c r="E1015" s="44">
        <v>19.2</v>
      </c>
      <c r="G1015" s="1">
        <f t="shared" ref="G1015:G1044" si="16">+G1014+E1015-F1015</f>
        <v>19.200000000000014</v>
      </c>
      <c r="I1015" s="11">
        <v>2025</v>
      </c>
      <c r="J1015" s="404" t="s">
        <v>29</v>
      </c>
      <c r="K1015" t="s">
        <v>13</v>
      </c>
      <c r="L1015" s="44">
        <v>19.2</v>
      </c>
    </row>
    <row r="1016" spans="1:13">
      <c r="A1016" s="46"/>
      <c r="B1016" s="405"/>
      <c r="C1016" s="405"/>
      <c r="D1016" t="s">
        <v>14</v>
      </c>
      <c r="E1016" s="44">
        <v>91.7</v>
      </c>
      <c r="G1016" s="1">
        <f t="shared" si="16"/>
        <v>110.90000000000002</v>
      </c>
      <c r="J1016" s="405"/>
      <c r="K1016" t="s">
        <v>14</v>
      </c>
      <c r="L1016" s="44">
        <v>91.7</v>
      </c>
      <c r="M1016" s="44"/>
    </row>
    <row r="1017" spans="1:13">
      <c r="A1017" s="46"/>
      <c r="B1017" s="405"/>
      <c r="C1017" s="405"/>
      <c r="D1017" t="s">
        <v>15</v>
      </c>
      <c r="E1017" s="217">
        <v>60</v>
      </c>
      <c r="G1017" s="1">
        <f t="shared" si="16"/>
        <v>170.90000000000003</v>
      </c>
      <c r="I1017" s="11">
        <v>2026</v>
      </c>
      <c r="J1017" s="404" t="s">
        <v>12</v>
      </c>
      <c r="K1017" t="s">
        <v>15</v>
      </c>
      <c r="L1017" s="217">
        <v>56</v>
      </c>
    </row>
    <row r="1018" spans="1:13">
      <c r="A1018" s="46"/>
      <c r="B1018" s="405"/>
      <c r="C1018" s="405"/>
      <c r="D1018" t="s">
        <v>16</v>
      </c>
      <c r="E1018" s="217">
        <v>5</v>
      </c>
      <c r="G1018" s="1">
        <f t="shared" si="16"/>
        <v>175.90000000000003</v>
      </c>
      <c r="K1018" t="s">
        <v>16</v>
      </c>
      <c r="L1018" s="217">
        <v>5</v>
      </c>
    </row>
    <row r="1019" spans="1:13">
      <c r="A1019" s="46">
        <v>46022</v>
      </c>
      <c r="B1019" s="405" t="s">
        <v>48</v>
      </c>
      <c r="C1019" s="167" t="s">
        <v>29</v>
      </c>
      <c r="D1019" t="s">
        <v>15</v>
      </c>
      <c r="F1019" s="1">
        <v>6</v>
      </c>
      <c r="G1019" s="1">
        <f t="shared" si="16"/>
        <v>169.90000000000003</v>
      </c>
      <c r="K1019" t="s">
        <v>100</v>
      </c>
      <c r="L1019" s="217">
        <v>10</v>
      </c>
    </row>
    <row r="1020" spans="1:13">
      <c r="A1020" s="30">
        <v>46034</v>
      </c>
      <c r="B1020" s="405">
        <v>32308</v>
      </c>
      <c r="C1020" s="405" t="s">
        <v>29</v>
      </c>
      <c r="D1020" t="s">
        <v>15</v>
      </c>
      <c r="F1020" s="1">
        <v>54</v>
      </c>
      <c r="G1020" s="1">
        <f t="shared" si="16"/>
        <v>115.90000000000003</v>
      </c>
      <c r="J1020" s="404"/>
      <c r="K1020" s="381" t="s">
        <v>101</v>
      </c>
      <c r="L1020" s="382">
        <v>28.3</v>
      </c>
    </row>
    <row r="1021" spans="1:13">
      <c r="A1021" s="30">
        <v>46034</v>
      </c>
      <c r="B1021" s="405">
        <v>32308</v>
      </c>
      <c r="C1021" s="405" t="s">
        <v>29</v>
      </c>
      <c r="D1021" t="s">
        <v>16</v>
      </c>
      <c r="F1021" s="1">
        <v>5</v>
      </c>
      <c r="G1021" s="1">
        <f t="shared" si="16"/>
        <v>110.90000000000003</v>
      </c>
      <c r="K1021">
        <v>300</v>
      </c>
      <c r="L1021" s="159">
        <f>SUM(L1015:L1020)</f>
        <v>210.20000000000002</v>
      </c>
      <c r="M1021" s="44">
        <f>K1021-L1021</f>
        <v>89.799999999999983</v>
      </c>
    </row>
    <row r="1022" spans="1:13">
      <c r="A1022" s="30">
        <v>46062</v>
      </c>
      <c r="B1022" s="405">
        <v>32484</v>
      </c>
      <c r="C1022" s="405" t="s">
        <v>29</v>
      </c>
      <c r="D1022" t="s">
        <v>13</v>
      </c>
      <c r="F1022" s="1">
        <v>19.2</v>
      </c>
      <c r="G1022" s="1">
        <f>+G1021+E1022-F1022</f>
        <v>91.700000000000031</v>
      </c>
      <c r="L1022" s="159"/>
      <c r="M1022" s="44"/>
    </row>
    <row r="1023" spans="1:13">
      <c r="A1023" s="30">
        <v>46062</v>
      </c>
      <c r="B1023" s="405">
        <v>32484</v>
      </c>
      <c r="C1023" s="405" t="s">
        <v>29</v>
      </c>
      <c r="D1023" t="s">
        <v>14</v>
      </c>
      <c r="F1023" s="1">
        <v>91.7</v>
      </c>
      <c r="G1023" s="1">
        <f>+G1022+E1023-F1023</f>
        <v>0</v>
      </c>
      <c r="L1023" s="159"/>
      <c r="M1023" s="44"/>
    </row>
    <row r="1024" spans="1:13">
      <c r="A1024" s="68">
        <v>46053</v>
      </c>
      <c r="B1024" s="404" t="s">
        <v>11</v>
      </c>
      <c r="C1024" s="404" t="s">
        <v>12</v>
      </c>
      <c r="D1024" t="s">
        <v>13</v>
      </c>
      <c r="E1024" s="44">
        <v>18.2</v>
      </c>
      <c r="G1024" s="1">
        <f>+G1023+E1024-F1024</f>
        <v>18.2</v>
      </c>
      <c r="L1024" s="217"/>
    </row>
    <row r="1025" spans="1:12">
      <c r="A1025" s="46"/>
      <c r="B1025" s="405"/>
      <c r="C1025" s="405"/>
      <c r="D1025" t="s">
        <v>14</v>
      </c>
      <c r="E1025" s="44">
        <v>85.8</v>
      </c>
      <c r="G1025" s="1">
        <f>+G1024+E1025-F1025</f>
        <v>104</v>
      </c>
      <c r="L1025" s="217"/>
    </row>
    <row r="1026" spans="1:12">
      <c r="A1026" s="46"/>
      <c r="B1026" s="405"/>
      <c r="C1026" s="405"/>
      <c r="D1026" t="s">
        <v>15</v>
      </c>
      <c r="E1026" s="217">
        <v>60</v>
      </c>
      <c r="G1026" s="1">
        <f>+G1025+E1026-F1026</f>
        <v>164</v>
      </c>
      <c r="L1026" s="217"/>
    </row>
    <row r="1027" spans="1:12">
      <c r="A1027" s="46"/>
      <c r="B1027" s="405"/>
      <c r="C1027" s="405"/>
      <c r="D1027" t="s">
        <v>16</v>
      </c>
      <c r="E1027" s="217">
        <v>5</v>
      </c>
      <c r="G1027" s="1">
        <f>+G1026+E1027-F1027</f>
        <v>169</v>
      </c>
      <c r="L1027" s="217"/>
    </row>
    <row r="1028" spans="1:12">
      <c r="A1028" s="46"/>
      <c r="B1028" s="405"/>
      <c r="C1028" s="405"/>
      <c r="D1028" t="s">
        <v>100</v>
      </c>
      <c r="E1028" s="217">
        <v>10</v>
      </c>
      <c r="G1028" s="1">
        <f>+G1027+E1028-F1028</f>
        <v>179</v>
      </c>
      <c r="L1028" s="217"/>
    </row>
    <row r="1029" spans="1:12">
      <c r="A1029" s="46"/>
      <c r="B1029" s="405"/>
      <c r="C1029" s="405"/>
      <c r="D1029" s="381" t="s">
        <v>101</v>
      </c>
      <c r="E1029" s="382">
        <v>28.3</v>
      </c>
      <c r="G1029" s="1">
        <f>+G1028+E1029-F1029</f>
        <v>207.3</v>
      </c>
      <c r="L1029" s="217"/>
    </row>
    <row r="1030" spans="1:12">
      <c r="A1030" s="46">
        <v>46053</v>
      </c>
      <c r="B1030" s="405" t="s">
        <v>49</v>
      </c>
      <c r="C1030" s="405" t="s">
        <v>12</v>
      </c>
      <c r="D1030" t="s">
        <v>15</v>
      </c>
      <c r="E1030" s="217"/>
      <c r="F1030" s="217">
        <v>4</v>
      </c>
      <c r="G1030" s="1">
        <f>+G1029+E1030-F1030</f>
        <v>203.3</v>
      </c>
    </row>
    <row r="1031" spans="1:12">
      <c r="A1031" s="30">
        <v>46062</v>
      </c>
      <c r="B1031" s="405">
        <v>32484</v>
      </c>
      <c r="C1031" s="405" t="s">
        <v>12</v>
      </c>
      <c r="D1031" t="s">
        <v>15</v>
      </c>
      <c r="F1031" s="1">
        <v>56</v>
      </c>
      <c r="G1031" s="1">
        <f t="shared" si="16"/>
        <v>147.30000000000001</v>
      </c>
    </row>
    <row r="1032" spans="1:12">
      <c r="A1032" s="30">
        <v>46062</v>
      </c>
      <c r="B1032" s="405">
        <v>32484</v>
      </c>
      <c r="C1032" s="405" t="s">
        <v>12</v>
      </c>
      <c r="D1032" t="s">
        <v>16</v>
      </c>
      <c r="F1032" s="1">
        <v>5</v>
      </c>
      <c r="G1032" s="1">
        <f t="shared" si="16"/>
        <v>142.30000000000001</v>
      </c>
      <c r="I1032" s="421" t="s">
        <v>281</v>
      </c>
      <c r="J1032" s="421"/>
      <c r="K1032" s="421"/>
    </row>
    <row r="1033" spans="1:12">
      <c r="A1033" s="30">
        <v>46062</v>
      </c>
      <c r="B1033" s="405">
        <v>32484</v>
      </c>
      <c r="C1033" s="405" t="s">
        <v>12</v>
      </c>
      <c r="D1033" t="s">
        <v>100</v>
      </c>
      <c r="F1033" s="1">
        <v>10</v>
      </c>
      <c r="G1033" s="1">
        <f t="shared" si="16"/>
        <v>132.30000000000001</v>
      </c>
      <c r="H1033" s="11">
        <v>2026</v>
      </c>
      <c r="I1033" s="404" t="s">
        <v>12</v>
      </c>
      <c r="J1033" t="s">
        <v>13</v>
      </c>
      <c r="K1033" s="44">
        <v>18.2</v>
      </c>
    </row>
    <row r="1034" spans="1:12">
      <c r="A1034" s="30">
        <v>46062</v>
      </c>
      <c r="B1034" s="405">
        <v>32484</v>
      </c>
      <c r="C1034" s="405" t="s">
        <v>12</v>
      </c>
      <c r="D1034" t="s">
        <v>101</v>
      </c>
      <c r="F1034" s="1">
        <v>28.3</v>
      </c>
      <c r="G1034" s="1">
        <f t="shared" si="16"/>
        <v>104.00000000000001</v>
      </c>
      <c r="I1034" s="405"/>
      <c r="J1034" t="s">
        <v>14</v>
      </c>
      <c r="K1034" s="44">
        <v>85.8</v>
      </c>
    </row>
    <row r="1035" spans="1:12">
      <c r="A1035" s="30">
        <v>46104</v>
      </c>
      <c r="B1035" s="405">
        <v>32786</v>
      </c>
      <c r="C1035" s="405" t="s">
        <v>12</v>
      </c>
      <c r="D1035" t="s">
        <v>13</v>
      </c>
      <c r="F1035" s="1">
        <v>18.2</v>
      </c>
      <c r="G1035" s="1">
        <f t="shared" si="16"/>
        <v>85.800000000000011</v>
      </c>
      <c r="I1035" s="405"/>
      <c r="K1035" s="44"/>
    </row>
    <row r="1036" spans="1:12">
      <c r="A1036" s="30">
        <v>46104</v>
      </c>
      <c r="B1036" s="405">
        <v>32786</v>
      </c>
      <c r="C1036" s="405" t="s">
        <v>12</v>
      </c>
      <c r="D1036" t="s">
        <v>14</v>
      </c>
      <c r="F1036" s="1">
        <v>85.8</v>
      </c>
      <c r="G1036" s="1">
        <f t="shared" si="16"/>
        <v>0</v>
      </c>
      <c r="I1036" s="405"/>
      <c r="K1036" s="44"/>
    </row>
    <row r="1037" spans="1:12">
      <c r="A1037" s="32">
        <v>46081</v>
      </c>
      <c r="B1037" s="404" t="s">
        <v>11</v>
      </c>
      <c r="C1037" s="404" t="s">
        <v>19</v>
      </c>
      <c r="D1037" t="s">
        <v>13</v>
      </c>
      <c r="E1037" s="44">
        <v>18.8</v>
      </c>
      <c r="G1037" s="1">
        <f t="shared" si="16"/>
        <v>18.8</v>
      </c>
      <c r="I1037" s="404" t="s">
        <v>19</v>
      </c>
      <c r="J1037" t="s">
        <v>13</v>
      </c>
      <c r="K1037" s="44">
        <v>18.8</v>
      </c>
    </row>
    <row r="1038" spans="1:12">
      <c r="B1038" s="405"/>
      <c r="C1038" s="405"/>
      <c r="D1038" t="s">
        <v>14</v>
      </c>
      <c r="E1038" s="44">
        <v>97.1</v>
      </c>
      <c r="G1038" s="1">
        <f t="shared" si="16"/>
        <v>115.89999999999999</v>
      </c>
      <c r="I1038" s="405"/>
      <c r="J1038" t="s">
        <v>14</v>
      </c>
      <c r="K1038" s="44">
        <v>97.1</v>
      </c>
    </row>
    <row r="1039" spans="1:12">
      <c r="B1039" s="405"/>
      <c r="C1039" s="405"/>
      <c r="D1039" t="s">
        <v>15</v>
      </c>
      <c r="E1039" s="217">
        <v>56</v>
      </c>
      <c r="G1039" s="1">
        <f t="shared" si="16"/>
        <v>171.89999999999998</v>
      </c>
      <c r="J1039" t="s">
        <v>15</v>
      </c>
      <c r="K1039" s="217">
        <v>48</v>
      </c>
    </row>
    <row r="1040" spans="1:12">
      <c r="B1040" s="405"/>
      <c r="C1040" s="405"/>
      <c r="D1040" t="s">
        <v>16</v>
      </c>
      <c r="E1040" s="217">
        <v>5</v>
      </c>
      <c r="G1040" s="1">
        <f t="shared" si="16"/>
        <v>176.89999999999998</v>
      </c>
      <c r="J1040" t="s">
        <v>16</v>
      </c>
      <c r="K1040" s="217">
        <v>5</v>
      </c>
    </row>
    <row r="1041" spans="1:11">
      <c r="A1041" s="46">
        <v>46081</v>
      </c>
      <c r="B1041" s="405" t="s">
        <v>50</v>
      </c>
      <c r="C1041" s="405" t="s">
        <v>19</v>
      </c>
      <c r="D1041" t="s">
        <v>15</v>
      </c>
      <c r="F1041" s="1">
        <v>8</v>
      </c>
      <c r="G1041" s="1">
        <f t="shared" si="16"/>
        <v>168.89999999999998</v>
      </c>
      <c r="K1041" s="159">
        <f>SUM(K1033:K1040)</f>
        <v>272.89999999999998</v>
      </c>
    </row>
    <row r="1042" spans="1:11">
      <c r="A1042" s="30">
        <v>46104</v>
      </c>
      <c r="B1042" s="405">
        <v>32786</v>
      </c>
      <c r="C1042" s="405" t="s">
        <v>19</v>
      </c>
      <c r="D1042" t="s">
        <v>13</v>
      </c>
      <c r="F1042" s="1">
        <v>18.8</v>
      </c>
      <c r="G1042" s="1">
        <f t="shared" si="16"/>
        <v>150.09999999999997</v>
      </c>
    </row>
    <row r="1043" spans="1:11">
      <c r="A1043" s="30">
        <v>46104</v>
      </c>
      <c r="B1043" s="405">
        <v>32786</v>
      </c>
      <c r="C1043" s="405" t="s">
        <v>19</v>
      </c>
      <c r="D1043" t="s">
        <v>14</v>
      </c>
      <c r="F1043" s="1">
        <v>97.1</v>
      </c>
      <c r="G1043" s="1">
        <f t="shared" si="16"/>
        <v>52.999999999999972</v>
      </c>
    </row>
    <row r="1044" spans="1:11">
      <c r="A1044" s="30">
        <v>46104</v>
      </c>
      <c r="B1044" s="405">
        <v>32786</v>
      </c>
      <c r="C1044" s="405" t="s">
        <v>19</v>
      </c>
      <c r="D1044" t="s">
        <v>15</v>
      </c>
      <c r="F1044" s="1">
        <v>48</v>
      </c>
      <c r="G1044" s="1">
        <f t="shared" si="16"/>
        <v>4.9999999999999716</v>
      </c>
    </row>
    <row r="1045" spans="1:11">
      <c r="A1045" s="30">
        <v>46104</v>
      </c>
      <c r="B1045" s="405">
        <v>32786</v>
      </c>
      <c r="C1045" s="405" t="s">
        <v>19</v>
      </c>
      <c r="D1045" t="s">
        <v>16</v>
      </c>
      <c r="F1045" s="1">
        <v>5</v>
      </c>
      <c r="G1045" s="1">
        <f t="shared" ref="G1045:G1072" si="17">+G1044+E1045-F1045</f>
        <v>-2.8421709430404007E-14</v>
      </c>
    </row>
    <row r="1046" spans="1:11">
      <c r="A1046" s="68">
        <v>46112</v>
      </c>
      <c r="B1046" s="404" t="s">
        <v>11</v>
      </c>
      <c r="C1046" s="404" t="s">
        <v>20</v>
      </c>
      <c r="D1046" t="s">
        <v>13</v>
      </c>
      <c r="E1046" s="217">
        <v>17</v>
      </c>
      <c r="G1046" s="1">
        <f t="shared" si="17"/>
        <v>16.999999999999972</v>
      </c>
    </row>
    <row r="1047" spans="1:11">
      <c r="A1047" s="46"/>
      <c r="B1047" s="405"/>
      <c r="C1047" s="405"/>
      <c r="D1047" t="s">
        <v>14</v>
      </c>
      <c r="E1047" s="217">
        <v>96.7</v>
      </c>
      <c r="G1047" s="1">
        <f t="shared" si="17"/>
        <v>113.69999999999997</v>
      </c>
    </row>
    <row r="1048" spans="1:11">
      <c r="A1048" s="46"/>
      <c r="B1048" s="405"/>
      <c r="C1048" s="405"/>
      <c r="D1048" t="s">
        <v>15</v>
      </c>
      <c r="E1048" s="217">
        <v>60</v>
      </c>
      <c r="G1048" s="1">
        <f t="shared" si="17"/>
        <v>173.7</v>
      </c>
    </row>
    <row r="1049" spans="1:11">
      <c r="A1049" s="46"/>
      <c r="B1049" s="405"/>
      <c r="C1049" s="405"/>
      <c r="D1049" t="s">
        <v>16</v>
      </c>
      <c r="E1049" s="217">
        <v>5</v>
      </c>
      <c r="G1049" s="1">
        <f t="shared" si="17"/>
        <v>178.7</v>
      </c>
    </row>
    <row r="1050" spans="1:11">
      <c r="A1050" s="46">
        <v>46112</v>
      </c>
      <c r="B1050" s="405" t="s">
        <v>53</v>
      </c>
      <c r="C1050" s="405" t="s">
        <v>20</v>
      </c>
      <c r="D1050" t="s">
        <v>15</v>
      </c>
      <c r="E1050" s="217"/>
      <c r="F1050" s="217">
        <v>8</v>
      </c>
      <c r="G1050" s="1">
        <f t="shared" si="17"/>
        <v>170.7</v>
      </c>
    </row>
    <row r="1051" spans="1:11">
      <c r="B1051" s="405"/>
      <c r="C1051" s="405"/>
      <c r="G1051" s="1">
        <f t="shared" si="17"/>
        <v>170.7</v>
      </c>
    </row>
    <row r="1052" spans="1:11">
      <c r="B1052" s="405"/>
      <c r="C1052" s="405"/>
      <c r="G1052" s="1">
        <f t="shared" si="17"/>
        <v>170.7</v>
      </c>
    </row>
    <row r="1053" spans="1:11">
      <c r="B1053" s="405"/>
      <c r="C1053" s="405"/>
      <c r="G1053" s="1">
        <f t="shared" si="17"/>
        <v>170.7</v>
      </c>
    </row>
    <row r="1054" spans="1:11">
      <c r="B1054" s="405"/>
      <c r="C1054" s="405"/>
      <c r="G1054" s="1">
        <f t="shared" si="17"/>
        <v>170.7</v>
      </c>
    </row>
    <row r="1055" spans="1:11">
      <c r="B1055" s="405"/>
      <c r="C1055" s="405"/>
      <c r="G1055" s="1">
        <f t="shared" si="17"/>
        <v>170.7</v>
      </c>
    </row>
    <row r="1056" spans="1:11">
      <c r="B1056" s="405"/>
      <c r="C1056" s="405"/>
      <c r="G1056" s="1">
        <f t="shared" si="17"/>
        <v>170.7</v>
      </c>
    </row>
    <row r="1057" spans="2:7">
      <c r="B1057" s="405"/>
      <c r="C1057" s="405"/>
      <c r="G1057" s="1">
        <f t="shared" si="17"/>
        <v>170.7</v>
      </c>
    </row>
    <row r="1058" spans="2:7">
      <c r="B1058" s="405"/>
      <c r="C1058" s="405"/>
      <c r="G1058" s="1">
        <f t="shared" si="17"/>
        <v>170.7</v>
      </c>
    </row>
    <row r="1059" spans="2:7">
      <c r="B1059" s="405"/>
      <c r="C1059" s="405"/>
      <c r="G1059" s="1">
        <f t="shared" si="17"/>
        <v>170.7</v>
      </c>
    </row>
    <row r="1060" spans="2:7">
      <c r="B1060" s="405"/>
      <c r="C1060" s="405"/>
      <c r="G1060" s="1">
        <f t="shared" si="17"/>
        <v>170.7</v>
      </c>
    </row>
    <row r="1061" spans="2:7">
      <c r="B1061" s="405"/>
      <c r="C1061" s="405"/>
      <c r="G1061" s="1">
        <f t="shared" si="17"/>
        <v>170.7</v>
      </c>
    </row>
    <row r="1062" spans="2:7">
      <c r="B1062" s="405"/>
      <c r="C1062" s="405"/>
      <c r="G1062" s="1">
        <f t="shared" si="17"/>
        <v>170.7</v>
      </c>
    </row>
    <row r="1063" spans="2:7">
      <c r="B1063" s="405"/>
      <c r="C1063" s="405"/>
      <c r="G1063" s="1">
        <f t="shared" si="17"/>
        <v>170.7</v>
      </c>
    </row>
    <row r="1064" spans="2:7">
      <c r="B1064" s="405"/>
      <c r="C1064" s="405"/>
      <c r="G1064" s="1">
        <f t="shared" si="17"/>
        <v>170.7</v>
      </c>
    </row>
    <row r="1065" spans="2:7">
      <c r="B1065" s="405"/>
      <c r="C1065" s="405"/>
      <c r="G1065" s="1">
        <f t="shared" si="17"/>
        <v>170.7</v>
      </c>
    </row>
    <row r="1066" spans="2:7">
      <c r="B1066" s="405"/>
      <c r="C1066" s="405"/>
      <c r="G1066" s="1">
        <f t="shared" si="17"/>
        <v>170.7</v>
      </c>
    </row>
    <row r="1067" spans="2:7">
      <c r="B1067" s="405"/>
      <c r="C1067" s="405"/>
      <c r="G1067" s="1">
        <f t="shared" si="17"/>
        <v>170.7</v>
      </c>
    </row>
    <row r="1068" spans="2:7">
      <c r="B1068" s="405"/>
      <c r="C1068" s="405"/>
      <c r="G1068" s="1">
        <f t="shared" si="17"/>
        <v>170.7</v>
      </c>
    </row>
    <row r="1069" spans="2:7">
      <c r="B1069" s="405"/>
      <c r="C1069" s="405"/>
      <c r="G1069" s="1">
        <f t="shared" si="17"/>
        <v>170.7</v>
      </c>
    </row>
    <row r="1070" spans="2:7">
      <c r="B1070" s="405"/>
      <c r="C1070" s="405"/>
      <c r="G1070" s="1">
        <f t="shared" si="17"/>
        <v>170.7</v>
      </c>
    </row>
    <row r="1071" spans="2:7">
      <c r="B1071" s="405"/>
      <c r="C1071" s="405"/>
      <c r="G1071" s="1">
        <f t="shared" si="17"/>
        <v>170.7</v>
      </c>
    </row>
    <row r="1072" spans="2:7">
      <c r="B1072" s="405"/>
      <c r="C1072" s="405"/>
      <c r="G1072" s="1">
        <f t="shared" si="17"/>
        <v>170.7</v>
      </c>
    </row>
    <row r="1073" spans="2:7">
      <c r="B1073" s="405"/>
      <c r="C1073" s="405"/>
      <c r="G1073" s="1">
        <f t="shared" ref="G1073:G1136" si="18">+G1072+E1073-F1073</f>
        <v>170.7</v>
      </c>
    </row>
    <row r="1074" spans="2:7">
      <c r="B1074" s="405"/>
      <c r="C1074" s="405"/>
      <c r="G1074" s="1">
        <f t="shared" si="18"/>
        <v>170.7</v>
      </c>
    </row>
    <row r="1075" spans="2:7">
      <c r="B1075" s="405"/>
      <c r="C1075" s="405"/>
      <c r="G1075" s="1">
        <f t="shared" si="18"/>
        <v>170.7</v>
      </c>
    </row>
    <row r="1076" spans="2:7">
      <c r="B1076" s="405"/>
      <c r="C1076" s="405"/>
      <c r="G1076" s="1">
        <f t="shared" si="18"/>
        <v>170.7</v>
      </c>
    </row>
    <row r="1077" spans="2:7">
      <c r="B1077" s="405"/>
      <c r="C1077" s="405"/>
      <c r="G1077" s="1">
        <f t="shared" si="18"/>
        <v>170.7</v>
      </c>
    </row>
    <row r="1078" spans="2:7">
      <c r="B1078" s="405"/>
      <c r="C1078" s="405"/>
      <c r="G1078" s="1">
        <f t="shared" si="18"/>
        <v>170.7</v>
      </c>
    </row>
    <row r="1079" spans="2:7">
      <c r="B1079" s="405"/>
      <c r="C1079" s="405"/>
      <c r="G1079" s="1">
        <f t="shared" si="18"/>
        <v>170.7</v>
      </c>
    </row>
    <row r="1080" spans="2:7">
      <c r="B1080" s="405"/>
      <c r="C1080" s="405"/>
      <c r="G1080" s="1">
        <f t="shared" si="18"/>
        <v>170.7</v>
      </c>
    </row>
    <row r="1081" spans="2:7">
      <c r="B1081" s="405"/>
      <c r="C1081" s="405"/>
      <c r="G1081" s="1">
        <f t="shared" si="18"/>
        <v>170.7</v>
      </c>
    </row>
    <row r="1082" spans="2:7">
      <c r="B1082" s="405"/>
      <c r="C1082" s="405"/>
      <c r="G1082" s="1">
        <f t="shared" si="18"/>
        <v>170.7</v>
      </c>
    </row>
    <row r="1083" spans="2:7">
      <c r="B1083" s="405"/>
      <c r="C1083" s="405"/>
      <c r="G1083" s="1">
        <f t="shared" si="18"/>
        <v>170.7</v>
      </c>
    </row>
    <row r="1084" spans="2:7">
      <c r="B1084" s="405"/>
      <c r="C1084" s="405"/>
      <c r="G1084" s="1">
        <f t="shared" si="18"/>
        <v>170.7</v>
      </c>
    </row>
    <row r="1085" spans="2:7">
      <c r="B1085" s="405"/>
      <c r="C1085" s="405"/>
      <c r="G1085" s="1">
        <f t="shared" si="18"/>
        <v>170.7</v>
      </c>
    </row>
    <row r="1086" spans="2:7">
      <c r="B1086" s="405"/>
      <c r="C1086" s="405"/>
      <c r="G1086" s="1">
        <f t="shared" si="18"/>
        <v>170.7</v>
      </c>
    </row>
    <row r="1087" spans="2:7">
      <c r="B1087" s="405"/>
      <c r="C1087" s="405"/>
      <c r="G1087" s="1">
        <f t="shared" si="18"/>
        <v>170.7</v>
      </c>
    </row>
    <row r="1088" spans="2:7">
      <c r="B1088" s="405"/>
      <c r="C1088" s="405"/>
      <c r="G1088" s="1">
        <f t="shared" si="18"/>
        <v>170.7</v>
      </c>
    </row>
    <row r="1089" spans="2:7">
      <c r="B1089" s="405"/>
      <c r="C1089" s="405"/>
      <c r="G1089" s="1">
        <f t="shared" si="18"/>
        <v>170.7</v>
      </c>
    </row>
    <row r="1090" spans="2:7">
      <c r="B1090" s="405"/>
      <c r="C1090" s="405"/>
      <c r="G1090" s="1">
        <f t="shared" si="18"/>
        <v>170.7</v>
      </c>
    </row>
    <row r="1091" spans="2:7">
      <c r="B1091" s="405"/>
      <c r="C1091" s="405"/>
      <c r="G1091" s="1">
        <f t="shared" si="18"/>
        <v>170.7</v>
      </c>
    </row>
    <row r="1092" spans="2:7">
      <c r="B1092" s="405"/>
      <c r="C1092" s="405"/>
      <c r="G1092" s="1">
        <f t="shared" si="18"/>
        <v>170.7</v>
      </c>
    </row>
    <row r="1093" spans="2:7">
      <c r="B1093" s="405"/>
      <c r="C1093" s="405"/>
      <c r="G1093" s="1">
        <f t="shared" si="18"/>
        <v>170.7</v>
      </c>
    </row>
    <row r="1094" spans="2:7">
      <c r="B1094" s="405"/>
      <c r="C1094" s="405"/>
      <c r="G1094" s="1">
        <f t="shared" si="18"/>
        <v>170.7</v>
      </c>
    </row>
    <row r="1095" spans="2:7">
      <c r="B1095" s="405"/>
      <c r="C1095" s="405"/>
      <c r="G1095" s="1">
        <f t="shared" si="18"/>
        <v>170.7</v>
      </c>
    </row>
    <row r="1096" spans="2:7">
      <c r="B1096" s="405"/>
      <c r="C1096" s="405"/>
      <c r="G1096" s="1">
        <f t="shared" si="18"/>
        <v>170.7</v>
      </c>
    </row>
    <row r="1097" spans="2:7">
      <c r="B1097" s="405"/>
      <c r="C1097" s="405"/>
      <c r="G1097" s="1">
        <f t="shared" si="18"/>
        <v>170.7</v>
      </c>
    </row>
    <row r="1098" spans="2:7">
      <c r="B1098" s="405"/>
      <c r="C1098" s="405"/>
      <c r="G1098" s="1">
        <f t="shared" si="18"/>
        <v>170.7</v>
      </c>
    </row>
    <row r="1099" spans="2:7">
      <c r="B1099" s="405"/>
      <c r="C1099" s="405"/>
      <c r="G1099" s="1">
        <f t="shared" si="18"/>
        <v>170.7</v>
      </c>
    </row>
    <row r="1100" spans="2:7">
      <c r="B1100" s="405"/>
      <c r="C1100" s="405"/>
      <c r="G1100" s="1">
        <f t="shared" si="18"/>
        <v>170.7</v>
      </c>
    </row>
    <row r="1101" spans="2:7">
      <c r="B1101" s="405"/>
      <c r="C1101" s="405"/>
      <c r="G1101" s="1">
        <f t="shared" si="18"/>
        <v>170.7</v>
      </c>
    </row>
    <row r="1102" spans="2:7">
      <c r="B1102" s="405"/>
      <c r="C1102" s="405"/>
      <c r="G1102" s="1">
        <f t="shared" si="18"/>
        <v>170.7</v>
      </c>
    </row>
    <row r="1103" spans="2:7">
      <c r="B1103" s="405"/>
      <c r="C1103" s="405"/>
      <c r="G1103" s="1">
        <f t="shared" si="18"/>
        <v>170.7</v>
      </c>
    </row>
    <row r="1104" spans="2:7">
      <c r="B1104" s="405"/>
      <c r="C1104" s="405"/>
      <c r="G1104" s="1">
        <f t="shared" si="18"/>
        <v>170.7</v>
      </c>
    </row>
    <row r="1105" spans="2:7">
      <c r="B1105" s="405"/>
      <c r="C1105" s="405"/>
      <c r="G1105" s="1">
        <f t="shared" si="18"/>
        <v>170.7</v>
      </c>
    </row>
    <row r="1106" spans="2:7">
      <c r="B1106" s="405"/>
      <c r="C1106" s="405"/>
      <c r="G1106" s="1">
        <f t="shared" si="18"/>
        <v>170.7</v>
      </c>
    </row>
    <row r="1107" spans="2:7">
      <c r="B1107" s="405"/>
      <c r="C1107" s="405"/>
      <c r="G1107" s="1">
        <f t="shared" si="18"/>
        <v>170.7</v>
      </c>
    </row>
    <row r="1108" spans="2:7">
      <c r="B1108" s="405"/>
      <c r="C1108" s="405"/>
      <c r="G1108" s="1">
        <f t="shared" si="18"/>
        <v>170.7</v>
      </c>
    </row>
    <row r="1109" spans="2:7">
      <c r="B1109" s="405"/>
      <c r="C1109" s="405"/>
      <c r="G1109" s="1">
        <f t="shared" si="18"/>
        <v>170.7</v>
      </c>
    </row>
    <row r="1110" spans="2:7">
      <c r="B1110" s="405"/>
      <c r="C1110" s="405"/>
      <c r="G1110" s="1">
        <f t="shared" si="18"/>
        <v>170.7</v>
      </c>
    </row>
    <row r="1111" spans="2:7">
      <c r="B1111" s="405"/>
      <c r="C1111" s="405"/>
      <c r="G1111" s="1">
        <f t="shared" si="18"/>
        <v>170.7</v>
      </c>
    </row>
    <row r="1112" spans="2:7">
      <c r="B1112" s="405"/>
      <c r="C1112" s="405"/>
      <c r="G1112" s="1">
        <f t="shared" si="18"/>
        <v>170.7</v>
      </c>
    </row>
    <row r="1113" spans="2:7">
      <c r="B1113" s="405"/>
      <c r="C1113" s="405"/>
      <c r="G1113" s="1">
        <f t="shared" si="18"/>
        <v>170.7</v>
      </c>
    </row>
    <row r="1114" spans="2:7">
      <c r="B1114" s="405"/>
      <c r="C1114" s="405"/>
      <c r="G1114" s="1">
        <f t="shared" si="18"/>
        <v>170.7</v>
      </c>
    </row>
    <row r="1115" spans="2:7">
      <c r="B1115" s="405"/>
      <c r="C1115" s="405"/>
      <c r="G1115" s="1">
        <f t="shared" si="18"/>
        <v>170.7</v>
      </c>
    </row>
    <row r="1116" spans="2:7">
      <c r="B1116" s="405"/>
      <c r="C1116" s="405"/>
      <c r="G1116" s="1">
        <f t="shared" si="18"/>
        <v>170.7</v>
      </c>
    </row>
    <row r="1117" spans="2:7">
      <c r="B1117" s="405"/>
      <c r="C1117" s="405"/>
      <c r="G1117" s="1">
        <f t="shared" si="18"/>
        <v>170.7</v>
      </c>
    </row>
    <row r="1118" spans="2:7">
      <c r="B1118" s="405"/>
      <c r="C1118" s="405"/>
      <c r="G1118" s="1">
        <f t="shared" si="18"/>
        <v>170.7</v>
      </c>
    </row>
    <row r="1119" spans="2:7">
      <c r="B1119" s="405"/>
      <c r="C1119" s="405"/>
      <c r="G1119" s="1">
        <f t="shared" si="18"/>
        <v>170.7</v>
      </c>
    </row>
    <row r="1120" spans="2:7">
      <c r="B1120" s="405"/>
      <c r="C1120" s="405"/>
      <c r="G1120" s="1">
        <f t="shared" si="18"/>
        <v>170.7</v>
      </c>
    </row>
    <row r="1121" spans="2:7">
      <c r="B1121" s="405"/>
      <c r="C1121" s="405"/>
      <c r="G1121" s="1">
        <f t="shared" si="18"/>
        <v>170.7</v>
      </c>
    </row>
    <row r="1122" spans="2:7">
      <c r="B1122" s="405"/>
      <c r="C1122" s="405"/>
      <c r="G1122" s="1">
        <f t="shared" si="18"/>
        <v>170.7</v>
      </c>
    </row>
    <row r="1123" spans="2:7">
      <c r="B1123" s="405"/>
      <c r="C1123" s="405"/>
      <c r="G1123" s="1">
        <f t="shared" si="18"/>
        <v>170.7</v>
      </c>
    </row>
    <row r="1124" spans="2:7">
      <c r="B1124" s="405"/>
      <c r="C1124" s="405"/>
      <c r="G1124" s="1">
        <f t="shared" si="18"/>
        <v>170.7</v>
      </c>
    </row>
    <row r="1125" spans="2:7">
      <c r="B1125" s="405"/>
      <c r="C1125" s="405"/>
      <c r="G1125" s="1">
        <f t="shared" si="18"/>
        <v>170.7</v>
      </c>
    </row>
    <row r="1126" spans="2:7">
      <c r="B1126" s="405"/>
      <c r="C1126" s="405"/>
      <c r="G1126" s="1">
        <f t="shared" si="18"/>
        <v>170.7</v>
      </c>
    </row>
    <row r="1127" spans="2:7">
      <c r="B1127" s="405"/>
      <c r="C1127" s="405"/>
      <c r="G1127" s="1">
        <f t="shared" si="18"/>
        <v>170.7</v>
      </c>
    </row>
    <row r="1128" spans="2:7">
      <c r="B1128" s="405"/>
      <c r="C1128" s="405"/>
      <c r="G1128" s="1">
        <f t="shared" si="18"/>
        <v>170.7</v>
      </c>
    </row>
    <row r="1129" spans="2:7">
      <c r="B1129" s="405"/>
      <c r="C1129" s="405"/>
      <c r="G1129" s="1">
        <f t="shared" si="18"/>
        <v>170.7</v>
      </c>
    </row>
    <row r="1130" spans="2:7">
      <c r="B1130" s="405"/>
      <c r="C1130" s="405"/>
      <c r="G1130" s="1">
        <f t="shared" si="18"/>
        <v>170.7</v>
      </c>
    </row>
    <row r="1131" spans="2:7">
      <c r="B1131" s="405"/>
      <c r="C1131" s="405"/>
      <c r="G1131" s="1">
        <f t="shared" si="18"/>
        <v>170.7</v>
      </c>
    </row>
    <row r="1132" spans="2:7">
      <c r="B1132" s="405"/>
      <c r="C1132" s="405"/>
      <c r="G1132" s="1">
        <f t="shared" si="18"/>
        <v>170.7</v>
      </c>
    </row>
    <row r="1133" spans="2:7">
      <c r="B1133" s="405"/>
      <c r="C1133" s="405"/>
      <c r="G1133" s="1">
        <f t="shared" si="18"/>
        <v>170.7</v>
      </c>
    </row>
    <row r="1134" spans="2:7">
      <c r="B1134" s="405"/>
      <c r="C1134" s="405"/>
      <c r="G1134" s="1">
        <f t="shared" si="18"/>
        <v>170.7</v>
      </c>
    </row>
    <row r="1135" spans="2:7">
      <c r="B1135" s="405"/>
      <c r="C1135" s="405"/>
      <c r="G1135" s="1">
        <f t="shared" si="18"/>
        <v>170.7</v>
      </c>
    </row>
    <row r="1136" spans="2:7">
      <c r="B1136" s="405"/>
      <c r="C1136" s="405"/>
      <c r="G1136" s="1">
        <f t="shared" si="18"/>
        <v>170.7</v>
      </c>
    </row>
    <row r="1137" spans="2:7">
      <c r="B1137" s="405"/>
      <c r="C1137" s="405"/>
      <c r="G1137" s="1">
        <f t="shared" ref="G1137:G1200" si="19">+G1136+E1137-F1137</f>
        <v>170.7</v>
      </c>
    </row>
    <row r="1138" spans="2:7">
      <c r="B1138" s="405"/>
      <c r="C1138" s="405"/>
      <c r="G1138" s="1">
        <f t="shared" si="19"/>
        <v>170.7</v>
      </c>
    </row>
    <row r="1139" spans="2:7">
      <c r="B1139" s="405"/>
      <c r="C1139" s="405"/>
      <c r="G1139" s="1">
        <f t="shared" si="19"/>
        <v>170.7</v>
      </c>
    </row>
    <row r="1140" spans="2:7">
      <c r="B1140" s="405"/>
      <c r="C1140" s="405"/>
      <c r="G1140" s="1">
        <f t="shared" si="19"/>
        <v>170.7</v>
      </c>
    </row>
    <row r="1141" spans="2:7">
      <c r="B1141" s="405"/>
      <c r="C1141" s="405"/>
      <c r="G1141" s="1">
        <f t="shared" si="19"/>
        <v>170.7</v>
      </c>
    </row>
    <row r="1142" spans="2:7">
      <c r="B1142" s="405"/>
      <c r="C1142" s="405"/>
      <c r="G1142" s="1">
        <f t="shared" si="19"/>
        <v>170.7</v>
      </c>
    </row>
    <row r="1143" spans="2:7">
      <c r="B1143" s="405"/>
      <c r="C1143" s="405"/>
      <c r="G1143" s="1">
        <f t="shared" si="19"/>
        <v>170.7</v>
      </c>
    </row>
    <row r="1144" spans="2:7">
      <c r="B1144" s="405"/>
      <c r="C1144" s="405"/>
      <c r="G1144" s="1">
        <f t="shared" si="19"/>
        <v>170.7</v>
      </c>
    </row>
    <row r="1145" spans="2:7">
      <c r="B1145" s="405"/>
      <c r="C1145" s="405"/>
      <c r="G1145" s="1">
        <f t="shared" si="19"/>
        <v>170.7</v>
      </c>
    </row>
    <row r="1146" spans="2:7">
      <c r="B1146" s="405"/>
      <c r="C1146" s="405"/>
      <c r="G1146" s="1">
        <f t="shared" si="19"/>
        <v>170.7</v>
      </c>
    </row>
    <row r="1147" spans="2:7">
      <c r="B1147" s="405"/>
      <c r="C1147" s="405"/>
      <c r="G1147" s="1">
        <f t="shared" si="19"/>
        <v>170.7</v>
      </c>
    </row>
    <row r="1148" spans="2:7">
      <c r="B1148" s="405"/>
      <c r="C1148" s="405"/>
      <c r="G1148" s="1">
        <f t="shared" si="19"/>
        <v>170.7</v>
      </c>
    </row>
    <row r="1149" spans="2:7">
      <c r="B1149" s="405"/>
      <c r="C1149" s="405"/>
      <c r="G1149" s="1">
        <f t="shared" si="19"/>
        <v>170.7</v>
      </c>
    </row>
    <row r="1150" spans="2:7">
      <c r="B1150" s="405"/>
      <c r="C1150" s="405"/>
      <c r="G1150" s="1">
        <f t="shared" si="19"/>
        <v>170.7</v>
      </c>
    </row>
    <row r="1151" spans="2:7">
      <c r="B1151" s="405"/>
      <c r="C1151" s="405"/>
      <c r="G1151" s="1">
        <f t="shared" si="19"/>
        <v>170.7</v>
      </c>
    </row>
    <row r="1152" spans="2:7">
      <c r="B1152" s="405"/>
      <c r="C1152" s="405"/>
      <c r="G1152" s="1">
        <f t="shared" si="19"/>
        <v>170.7</v>
      </c>
    </row>
    <row r="1153" spans="2:7">
      <c r="B1153" s="405"/>
      <c r="C1153" s="405"/>
      <c r="G1153" s="1">
        <f t="shared" si="19"/>
        <v>170.7</v>
      </c>
    </row>
    <row r="1154" spans="2:7">
      <c r="B1154" s="405"/>
      <c r="C1154" s="405"/>
      <c r="G1154" s="1">
        <f t="shared" si="19"/>
        <v>170.7</v>
      </c>
    </row>
    <row r="1155" spans="2:7">
      <c r="B1155" s="405"/>
      <c r="C1155" s="405"/>
      <c r="G1155" s="1">
        <f t="shared" si="19"/>
        <v>170.7</v>
      </c>
    </row>
    <row r="1156" spans="2:7">
      <c r="B1156" s="405"/>
      <c r="C1156" s="405"/>
      <c r="G1156" s="1">
        <f t="shared" si="19"/>
        <v>170.7</v>
      </c>
    </row>
    <row r="1157" spans="2:7">
      <c r="B1157" s="405"/>
      <c r="C1157" s="405"/>
      <c r="G1157" s="1">
        <f t="shared" si="19"/>
        <v>170.7</v>
      </c>
    </row>
    <row r="1158" spans="2:7">
      <c r="B1158" s="405"/>
      <c r="C1158" s="405"/>
      <c r="G1158" s="1">
        <f t="shared" si="19"/>
        <v>170.7</v>
      </c>
    </row>
    <row r="1159" spans="2:7">
      <c r="B1159" s="405"/>
      <c r="C1159" s="405"/>
      <c r="G1159" s="1">
        <f t="shared" si="19"/>
        <v>170.7</v>
      </c>
    </row>
    <row r="1160" spans="2:7">
      <c r="B1160" s="405"/>
      <c r="C1160" s="405"/>
      <c r="G1160" s="1">
        <f t="shared" si="19"/>
        <v>170.7</v>
      </c>
    </row>
    <row r="1161" spans="2:7">
      <c r="B1161" s="405"/>
      <c r="C1161" s="405"/>
      <c r="G1161" s="1">
        <f t="shared" si="19"/>
        <v>170.7</v>
      </c>
    </row>
    <row r="1162" spans="2:7">
      <c r="B1162" s="405"/>
      <c r="C1162" s="405"/>
      <c r="G1162" s="1">
        <f t="shared" si="19"/>
        <v>170.7</v>
      </c>
    </row>
    <row r="1163" spans="2:7">
      <c r="B1163" s="405"/>
      <c r="C1163" s="405"/>
      <c r="G1163" s="1">
        <f t="shared" si="19"/>
        <v>170.7</v>
      </c>
    </row>
    <row r="1164" spans="2:7">
      <c r="B1164" s="405"/>
      <c r="C1164" s="405"/>
      <c r="G1164" s="1">
        <f t="shared" si="19"/>
        <v>170.7</v>
      </c>
    </row>
    <row r="1165" spans="2:7">
      <c r="B1165" s="405"/>
      <c r="C1165" s="405"/>
      <c r="G1165" s="1">
        <f t="shared" si="19"/>
        <v>170.7</v>
      </c>
    </row>
    <row r="1166" spans="2:7">
      <c r="B1166" s="405"/>
      <c r="C1166" s="405"/>
      <c r="G1166" s="1">
        <f t="shared" si="19"/>
        <v>170.7</v>
      </c>
    </row>
    <row r="1167" spans="2:7">
      <c r="B1167" s="405"/>
      <c r="C1167" s="405"/>
      <c r="G1167" s="1">
        <f t="shared" si="19"/>
        <v>170.7</v>
      </c>
    </row>
    <row r="1168" spans="2:7">
      <c r="B1168" s="405"/>
      <c r="C1168" s="405"/>
      <c r="G1168" s="1">
        <f t="shared" si="19"/>
        <v>170.7</v>
      </c>
    </row>
    <row r="1169" spans="2:7">
      <c r="B1169" s="405"/>
      <c r="C1169" s="405"/>
      <c r="G1169" s="1">
        <f t="shared" si="19"/>
        <v>170.7</v>
      </c>
    </row>
    <row r="1170" spans="2:7">
      <c r="B1170" s="405"/>
      <c r="C1170" s="405"/>
      <c r="G1170" s="1">
        <f t="shared" si="19"/>
        <v>170.7</v>
      </c>
    </row>
    <row r="1171" spans="2:7">
      <c r="B1171" s="405"/>
      <c r="C1171" s="405"/>
      <c r="G1171" s="1">
        <f t="shared" si="19"/>
        <v>170.7</v>
      </c>
    </row>
    <row r="1172" spans="2:7">
      <c r="B1172" s="405"/>
      <c r="C1172" s="405"/>
      <c r="G1172" s="1">
        <f t="shared" si="19"/>
        <v>170.7</v>
      </c>
    </row>
    <row r="1173" spans="2:7">
      <c r="B1173" s="405"/>
      <c r="C1173" s="405"/>
      <c r="G1173" s="1">
        <f t="shared" si="19"/>
        <v>170.7</v>
      </c>
    </row>
    <row r="1174" spans="2:7">
      <c r="B1174" s="405"/>
      <c r="C1174" s="405"/>
      <c r="G1174" s="1">
        <f t="shared" si="19"/>
        <v>170.7</v>
      </c>
    </row>
    <row r="1175" spans="2:7">
      <c r="B1175" s="405"/>
      <c r="C1175" s="405"/>
      <c r="G1175" s="1">
        <f t="shared" si="19"/>
        <v>170.7</v>
      </c>
    </row>
    <row r="1176" spans="2:7">
      <c r="B1176" s="405"/>
      <c r="C1176" s="405"/>
      <c r="G1176" s="1">
        <f t="shared" si="19"/>
        <v>170.7</v>
      </c>
    </row>
    <row r="1177" spans="2:7">
      <c r="B1177" s="405"/>
      <c r="C1177" s="405"/>
      <c r="G1177" s="1">
        <f t="shared" si="19"/>
        <v>170.7</v>
      </c>
    </row>
    <row r="1178" spans="2:7">
      <c r="B1178" s="405"/>
      <c r="C1178" s="405"/>
      <c r="G1178" s="1">
        <f t="shared" si="19"/>
        <v>170.7</v>
      </c>
    </row>
    <row r="1179" spans="2:7">
      <c r="B1179" s="405"/>
      <c r="C1179" s="405"/>
      <c r="G1179" s="1">
        <f t="shared" si="19"/>
        <v>170.7</v>
      </c>
    </row>
    <row r="1180" spans="2:7">
      <c r="B1180" s="405"/>
      <c r="C1180" s="405"/>
      <c r="G1180" s="1">
        <f t="shared" si="19"/>
        <v>170.7</v>
      </c>
    </row>
    <row r="1181" spans="2:7">
      <c r="B1181" s="405"/>
      <c r="C1181" s="405"/>
      <c r="G1181" s="1">
        <f t="shared" si="19"/>
        <v>170.7</v>
      </c>
    </row>
    <row r="1182" spans="2:7">
      <c r="B1182" s="405"/>
      <c r="C1182" s="405"/>
      <c r="G1182" s="1">
        <f t="shared" si="19"/>
        <v>170.7</v>
      </c>
    </row>
    <row r="1183" spans="2:7">
      <c r="B1183" s="405"/>
      <c r="C1183" s="405"/>
      <c r="G1183" s="1">
        <f t="shared" si="19"/>
        <v>170.7</v>
      </c>
    </row>
    <row r="1184" spans="2:7">
      <c r="B1184" s="405"/>
      <c r="C1184" s="405"/>
      <c r="G1184" s="1">
        <f t="shared" si="19"/>
        <v>170.7</v>
      </c>
    </row>
    <row r="1185" spans="2:7">
      <c r="B1185" s="405"/>
      <c r="C1185" s="405"/>
      <c r="G1185" s="1">
        <f t="shared" si="19"/>
        <v>170.7</v>
      </c>
    </row>
    <row r="1186" spans="2:7">
      <c r="B1186" s="405"/>
      <c r="C1186" s="405"/>
      <c r="G1186" s="1">
        <f t="shared" si="19"/>
        <v>170.7</v>
      </c>
    </row>
    <row r="1187" spans="2:7">
      <c r="B1187" s="405"/>
      <c r="C1187" s="405"/>
      <c r="G1187" s="1">
        <f t="shared" si="19"/>
        <v>170.7</v>
      </c>
    </row>
    <row r="1188" spans="2:7">
      <c r="B1188" s="405"/>
      <c r="C1188" s="405"/>
      <c r="G1188" s="1">
        <f t="shared" si="19"/>
        <v>170.7</v>
      </c>
    </row>
    <row r="1189" spans="2:7">
      <c r="B1189" s="405"/>
      <c r="C1189" s="405"/>
      <c r="G1189" s="1">
        <f t="shared" si="19"/>
        <v>170.7</v>
      </c>
    </row>
    <row r="1190" spans="2:7">
      <c r="B1190" s="405"/>
      <c r="C1190" s="405"/>
      <c r="G1190" s="1">
        <f t="shared" si="19"/>
        <v>170.7</v>
      </c>
    </row>
    <row r="1191" spans="2:7">
      <c r="B1191" s="405"/>
      <c r="C1191" s="405"/>
      <c r="G1191" s="1">
        <f t="shared" si="19"/>
        <v>170.7</v>
      </c>
    </row>
    <row r="1192" spans="2:7">
      <c r="B1192" s="405"/>
      <c r="C1192" s="405"/>
      <c r="G1192" s="1">
        <f t="shared" si="19"/>
        <v>170.7</v>
      </c>
    </row>
    <row r="1193" spans="2:7">
      <c r="B1193" s="405"/>
      <c r="C1193" s="405"/>
      <c r="G1193" s="1">
        <f t="shared" si="19"/>
        <v>170.7</v>
      </c>
    </row>
    <row r="1194" spans="2:7">
      <c r="B1194" s="405"/>
      <c r="C1194" s="405"/>
      <c r="G1194" s="1">
        <f t="shared" si="19"/>
        <v>170.7</v>
      </c>
    </row>
    <row r="1195" spans="2:7">
      <c r="B1195" s="405"/>
      <c r="C1195" s="405"/>
      <c r="G1195" s="1">
        <f t="shared" si="19"/>
        <v>170.7</v>
      </c>
    </row>
    <row r="1196" spans="2:7">
      <c r="B1196" s="405"/>
      <c r="C1196" s="405"/>
      <c r="G1196" s="1">
        <f t="shared" si="19"/>
        <v>170.7</v>
      </c>
    </row>
    <row r="1197" spans="2:7">
      <c r="B1197" s="405"/>
      <c r="C1197" s="405"/>
      <c r="G1197" s="1">
        <f t="shared" si="19"/>
        <v>170.7</v>
      </c>
    </row>
    <row r="1198" spans="2:7">
      <c r="B1198" s="405"/>
      <c r="C1198" s="405"/>
      <c r="G1198" s="1">
        <f t="shared" si="19"/>
        <v>170.7</v>
      </c>
    </row>
    <row r="1199" spans="2:7">
      <c r="B1199" s="405"/>
      <c r="C1199" s="405"/>
      <c r="G1199" s="1">
        <f t="shared" si="19"/>
        <v>170.7</v>
      </c>
    </row>
    <row r="1200" spans="2:7">
      <c r="B1200" s="405"/>
      <c r="C1200" s="405"/>
      <c r="G1200" s="1">
        <f t="shared" si="19"/>
        <v>170.7</v>
      </c>
    </row>
    <row r="1201" spans="2:7">
      <c r="B1201" s="405"/>
      <c r="C1201" s="405"/>
      <c r="G1201" s="1">
        <f t="shared" ref="G1201:G1264" si="20">+G1200+E1201-F1201</f>
        <v>170.7</v>
      </c>
    </row>
    <row r="1202" spans="2:7">
      <c r="B1202" s="405"/>
      <c r="C1202" s="405"/>
      <c r="G1202" s="1">
        <f t="shared" si="20"/>
        <v>170.7</v>
      </c>
    </row>
    <row r="1203" spans="2:7">
      <c r="B1203" s="405"/>
      <c r="C1203" s="405"/>
      <c r="G1203" s="1">
        <f t="shared" si="20"/>
        <v>170.7</v>
      </c>
    </row>
    <row r="1204" spans="2:7">
      <c r="B1204" s="405"/>
      <c r="C1204" s="405"/>
      <c r="G1204" s="1">
        <f t="shared" si="20"/>
        <v>170.7</v>
      </c>
    </row>
    <row r="1205" spans="2:7">
      <c r="B1205" s="405"/>
      <c r="C1205" s="405"/>
      <c r="G1205" s="1">
        <f t="shared" si="20"/>
        <v>170.7</v>
      </c>
    </row>
    <row r="1206" spans="2:7">
      <c r="B1206" s="405"/>
      <c r="C1206" s="405"/>
      <c r="G1206" s="1">
        <f t="shared" si="20"/>
        <v>170.7</v>
      </c>
    </row>
    <row r="1207" spans="2:7">
      <c r="B1207" s="405"/>
      <c r="C1207" s="405"/>
      <c r="G1207" s="1">
        <f t="shared" si="20"/>
        <v>170.7</v>
      </c>
    </row>
    <row r="1208" spans="2:7">
      <c r="B1208" s="405"/>
      <c r="C1208" s="405"/>
      <c r="G1208" s="1">
        <f t="shared" si="20"/>
        <v>170.7</v>
      </c>
    </row>
    <row r="1209" spans="2:7">
      <c r="B1209" s="405"/>
      <c r="C1209" s="405"/>
      <c r="G1209" s="1">
        <f t="shared" si="20"/>
        <v>170.7</v>
      </c>
    </row>
    <row r="1210" spans="2:7">
      <c r="B1210" s="405"/>
      <c r="C1210" s="405"/>
      <c r="G1210" s="1">
        <f t="shared" si="20"/>
        <v>170.7</v>
      </c>
    </row>
    <row r="1211" spans="2:7">
      <c r="B1211" s="405"/>
      <c r="C1211" s="405"/>
      <c r="G1211" s="1">
        <f t="shared" si="20"/>
        <v>170.7</v>
      </c>
    </row>
    <row r="1212" spans="2:7">
      <c r="B1212" s="405"/>
      <c r="C1212" s="405"/>
      <c r="G1212" s="1">
        <f t="shared" si="20"/>
        <v>170.7</v>
      </c>
    </row>
    <row r="1213" spans="2:7">
      <c r="B1213" s="405"/>
      <c r="C1213" s="405"/>
      <c r="G1213" s="1">
        <f t="shared" si="20"/>
        <v>170.7</v>
      </c>
    </row>
    <row r="1214" spans="2:7">
      <c r="B1214" s="405"/>
      <c r="C1214" s="405"/>
      <c r="G1214" s="1">
        <f t="shared" si="20"/>
        <v>170.7</v>
      </c>
    </row>
    <row r="1215" spans="2:7">
      <c r="B1215" s="405"/>
      <c r="C1215" s="405"/>
      <c r="G1215" s="1">
        <f t="shared" si="20"/>
        <v>170.7</v>
      </c>
    </row>
    <row r="1216" spans="2:7">
      <c r="B1216" s="405"/>
      <c r="C1216" s="405"/>
      <c r="G1216" s="1">
        <f t="shared" si="20"/>
        <v>170.7</v>
      </c>
    </row>
    <row r="1217" spans="2:7">
      <c r="B1217" s="405"/>
      <c r="C1217" s="405"/>
      <c r="G1217" s="1">
        <f t="shared" si="20"/>
        <v>170.7</v>
      </c>
    </row>
    <row r="1218" spans="2:7">
      <c r="B1218" s="405"/>
      <c r="C1218" s="405"/>
      <c r="G1218" s="1">
        <f t="shared" si="20"/>
        <v>170.7</v>
      </c>
    </row>
    <row r="1219" spans="2:7">
      <c r="B1219" s="405"/>
      <c r="C1219" s="405"/>
      <c r="G1219" s="1">
        <f t="shared" si="20"/>
        <v>170.7</v>
      </c>
    </row>
    <row r="1220" spans="2:7">
      <c r="B1220" s="405"/>
      <c r="C1220" s="405"/>
      <c r="G1220" s="1">
        <f t="shared" si="20"/>
        <v>170.7</v>
      </c>
    </row>
    <row r="1221" spans="2:7">
      <c r="B1221" s="405"/>
      <c r="C1221" s="405"/>
      <c r="G1221" s="1">
        <f t="shared" si="20"/>
        <v>170.7</v>
      </c>
    </row>
    <row r="1222" spans="2:7">
      <c r="B1222" s="405"/>
      <c r="C1222" s="405"/>
      <c r="G1222" s="1">
        <f t="shared" si="20"/>
        <v>170.7</v>
      </c>
    </row>
    <row r="1223" spans="2:7">
      <c r="B1223" s="405"/>
      <c r="C1223" s="405"/>
      <c r="G1223" s="1">
        <f t="shared" si="20"/>
        <v>170.7</v>
      </c>
    </row>
    <row r="1224" spans="2:7">
      <c r="B1224" s="405"/>
      <c r="C1224" s="405"/>
      <c r="G1224" s="1">
        <f t="shared" si="20"/>
        <v>170.7</v>
      </c>
    </row>
    <row r="1225" spans="2:7">
      <c r="B1225" s="405"/>
      <c r="C1225" s="405"/>
      <c r="G1225" s="1">
        <f t="shared" si="20"/>
        <v>170.7</v>
      </c>
    </row>
    <row r="1226" spans="2:7">
      <c r="B1226" s="405"/>
      <c r="C1226" s="405"/>
      <c r="G1226" s="1">
        <f t="shared" si="20"/>
        <v>170.7</v>
      </c>
    </row>
    <row r="1227" spans="2:7">
      <c r="B1227" s="405"/>
      <c r="C1227" s="405"/>
      <c r="G1227" s="1">
        <f t="shared" si="20"/>
        <v>170.7</v>
      </c>
    </row>
    <row r="1228" spans="2:7">
      <c r="B1228" s="405"/>
      <c r="C1228" s="405"/>
      <c r="G1228" s="1">
        <f t="shared" si="20"/>
        <v>170.7</v>
      </c>
    </row>
    <row r="1229" spans="2:7">
      <c r="B1229" s="405"/>
      <c r="C1229" s="405"/>
      <c r="G1229" s="1">
        <f t="shared" si="20"/>
        <v>170.7</v>
      </c>
    </row>
    <row r="1230" spans="2:7">
      <c r="B1230" s="405"/>
      <c r="C1230" s="405"/>
      <c r="G1230" s="1">
        <f t="shared" si="20"/>
        <v>170.7</v>
      </c>
    </row>
    <row r="1231" spans="2:7">
      <c r="B1231" s="405"/>
      <c r="C1231" s="405"/>
      <c r="G1231" s="1">
        <f t="shared" si="20"/>
        <v>170.7</v>
      </c>
    </row>
    <row r="1232" spans="2:7">
      <c r="B1232" s="405"/>
      <c r="C1232" s="405"/>
      <c r="G1232" s="1">
        <f t="shared" si="20"/>
        <v>170.7</v>
      </c>
    </row>
    <row r="1233" spans="2:7">
      <c r="B1233" s="405"/>
      <c r="C1233" s="405"/>
      <c r="G1233" s="1">
        <f t="shared" si="20"/>
        <v>170.7</v>
      </c>
    </row>
    <row r="1234" spans="2:7">
      <c r="B1234" s="405"/>
      <c r="C1234" s="405"/>
      <c r="G1234" s="1">
        <f t="shared" si="20"/>
        <v>170.7</v>
      </c>
    </row>
    <row r="1235" spans="2:7">
      <c r="B1235" s="405"/>
      <c r="C1235" s="405"/>
      <c r="G1235" s="1">
        <f t="shared" si="20"/>
        <v>170.7</v>
      </c>
    </row>
    <row r="1236" spans="2:7">
      <c r="B1236" s="405"/>
      <c r="C1236" s="405"/>
      <c r="G1236" s="1">
        <f t="shared" si="20"/>
        <v>170.7</v>
      </c>
    </row>
    <row r="1237" spans="2:7">
      <c r="B1237" s="405"/>
      <c r="C1237" s="405"/>
      <c r="G1237" s="1">
        <f t="shared" si="20"/>
        <v>170.7</v>
      </c>
    </row>
    <row r="1238" spans="2:7">
      <c r="B1238" s="405"/>
      <c r="C1238" s="405"/>
      <c r="G1238" s="1">
        <f t="shared" si="20"/>
        <v>170.7</v>
      </c>
    </row>
    <row r="1239" spans="2:7">
      <c r="B1239" s="405"/>
      <c r="C1239" s="405"/>
      <c r="G1239" s="1">
        <f t="shared" si="20"/>
        <v>170.7</v>
      </c>
    </row>
    <row r="1240" spans="2:7">
      <c r="B1240" s="405"/>
      <c r="C1240" s="405"/>
      <c r="G1240" s="1">
        <f t="shared" si="20"/>
        <v>170.7</v>
      </c>
    </row>
    <row r="1241" spans="2:7">
      <c r="B1241" s="405"/>
      <c r="C1241" s="405"/>
      <c r="G1241" s="1">
        <f t="shared" si="20"/>
        <v>170.7</v>
      </c>
    </row>
    <row r="1242" spans="2:7">
      <c r="B1242" s="405"/>
      <c r="C1242" s="405"/>
      <c r="G1242" s="1">
        <f t="shared" si="20"/>
        <v>170.7</v>
      </c>
    </row>
    <row r="1243" spans="2:7">
      <c r="B1243" s="405"/>
      <c r="C1243" s="405"/>
      <c r="G1243" s="1">
        <f t="shared" si="20"/>
        <v>170.7</v>
      </c>
    </row>
    <row r="1244" spans="2:7">
      <c r="B1244" s="405"/>
      <c r="C1244" s="405"/>
      <c r="G1244" s="1">
        <f t="shared" si="20"/>
        <v>170.7</v>
      </c>
    </row>
    <row r="1245" spans="2:7">
      <c r="B1245" s="405"/>
      <c r="C1245" s="405"/>
      <c r="G1245" s="1">
        <f t="shared" si="20"/>
        <v>170.7</v>
      </c>
    </row>
    <row r="1246" spans="2:7">
      <c r="B1246" s="405"/>
      <c r="C1246" s="405"/>
      <c r="G1246" s="1">
        <f t="shared" si="20"/>
        <v>170.7</v>
      </c>
    </row>
    <row r="1247" spans="2:7">
      <c r="B1247" s="405"/>
      <c r="C1247" s="405"/>
      <c r="G1247" s="1">
        <f t="shared" si="20"/>
        <v>170.7</v>
      </c>
    </row>
    <row r="1248" spans="2:7">
      <c r="B1248" s="405"/>
      <c r="C1248" s="405"/>
      <c r="G1248" s="1">
        <f t="shared" si="20"/>
        <v>170.7</v>
      </c>
    </row>
    <row r="1249" spans="2:7">
      <c r="B1249" s="405"/>
      <c r="C1249" s="405"/>
      <c r="G1249" s="1">
        <f t="shared" si="20"/>
        <v>170.7</v>
      </c>
    </row>
    <row r="1250" spans="2:7">
      <c r="B1250" s="405"/>
      <c r="C1250" s="405"/>
      <c r="G1250" s="1">
        <f t="shared" si="20"/>
        <v>170.7</v>
      </c>
    </row>
    <row r="1251" spans="2:7">
      <c r="B1251" s="405"/>
      <c r="C1251" s="405"/>
      <c r="G1251" s="1">
        <f t="shared" si="20"/>
        <v>170.7</v>
      </c>
    </row>
    <row r="1252" spans="2:7">
      <c r="B1252" s="405"/>
      <c r="C1252" s="405"/>
      <c r="G1252" s="1">
        <f t="shared" si="20"/>
        <v>170.7</v>
      </c>
    </row>
    <row r="1253" spans="2:7">
      <c r="B1253" s="405"/>
      <c r="C1253" s="405"/>
      <c r="G1253" s="1">
        <f t="shared" si="20"/>
        <v>170.7</v>
      </c>
    </row>
    <row r="1254" spans="2:7">
      <c r="B1254" s="405"/>
      <c r="C1254" s="405"/>
      <c r="G1254" s="1">
        <f t="shared" si="20"/>
        <v>170.7</v>
      </c>
    </row>
    <row r="1255" spans="2:7">
      <c r="B1255" s="405"/>
      <c r="C1255" s="405"/>
      <c r="G1255" s="1">
        <f t="shared" si="20"/>
        <v>170.7</v>
      </c>
    </row>
    <row r="1256" spans="2:7">
      <c r="B1256" s="405"/>
      <c r="C1256" s="405"/>
      <c r="G1256" s="1">
        <f t="shared" si="20"/>
        <v>170.7</v>
      </c>
    </row>
    <row r="1257" spans="2:7">
      <c r="B1257" s="405"/>
      <c r="C1257" s="405"/>
      <c r="G1257" s="1">
        <f t="shared" si="20"/>
        <v>170.7</v>
      </c>
    </row>
    <row r="1258" spans="2:7">
      <c r="B1258" s="405"/>
      <c r="C1258" s="405"/>
      <c r="G1258" s="1">
        <f t="shared" si="20"/>
        <v>170.7</v>
      </c>
    </row>
    <row r="1259" spans="2:7">
      <c r="B1259" s="405"/>
      <c r="C1259" s="405"/>
      <c r="G1259" s="1">
        <f t="shared" si="20"/>
        <v>170.7</v>
      </c>
    </row>
    <row r="1260" spans="2:7">
      <c r="B1260" s="405"/>
      <c r="C1260" s="405"/>
      <c r="G1260" s="1">
        <f t="shared" si="20"/>
        <v>170.7</v>
      </c>
    </row>
    <row r="1261" spans="2:7">
      <c r="B1261" s="405"/>
      <c r="C1261" s="405"/>
      <c r="G1261" s="1">
        <f t="shared" si="20"/>
        <v>170.7</v>
      </c>
    </row>
    <row r="1262" spans="2:7">
      <c r="B1262" s="405"/>
      <c r="C1262" s="405"/>
      <c r="G1262" s="1">
        <f t="shared" si="20"/>
        <v>170.7</v>
      </c>
    </row>
    <row r="1263" spans="2:7">
      <c r="B1263" s="405"/>
      <c r="C1263" s="405"/>
      <c r="G1263" s="1">
        <f t="shared" si="20"/>
        <v>170.7</v>
      </c>
    </row>
    <row r="1264" spans="2:7">
      <c r="B1264" s="405"/>
      <c r="C1264" s="405"/>
      <c r="G1264" s="1">
        <f t="shared" si="20"/>
        <v>170.7</v>
      </c>
    </row>
    <row r="1265" spans="2:7">
      <c r="B1265" s="405"/>
      <c r="C1265" s="405"/>
      <c r="G1265" s="1">
        <f t="shared" ref="G1265:G1326" si="21">+G1264+E1265-F1265</f>
        <v>170.7</v>
      </c>
    </row>
    <row r="1266" spans="2:7">
      <c r="B1266" s="405"/>
      <c r="C1266" s="405"/>
      <c r="G1266" s="1">
        <f t="shared" si="21"/>
        <v>170.7</v>
      </c>
    </row>
    <row r="1267" spans="2:7">
      <c r="B1267" s="405"/>
      <c r="C1267" s="405"/>
      <c r="G1267" s="1">
        <f t="shared" si="21"/>
        <v>170.7</v>
      </c>
    </row>
    <row r="1268" spans="2:7">
      <c r="B1268" s="405"/>
      <c r="C1268" s="405"/>
      <c r="G1268" s="1">
        <f t="shared" si="21"/>
        <v>170.7</v>
      </c>
    </row>
    <row r="1269" spans="2:7">
      <c r="B1269" s="405"/>
      <c r="C1269" s="405"/>
      <c r="G1269" s="1">
        <f t="shared" si="21"/>
        <v>170.7</v>
      </c>
    </row>
    <row r="1270" spans="2:7">
      <c r="B1270" s="405"/>
      <c r="C1270" s="405"/>
      <c r="G1270" s="1">
        <f t="shared" si="21"/>
        <v>170.7</v>
      </c>
    </row>
    <row r="1271" spans="2:7">
      <c r="B1271" s="405"/>
      <c r="C1271" s="405"/>
      <c r="G1271" s="1">
        <f t="shared" si="21"/>
        <v>170.7</v>
      </c>
    </row>
    <row r="1272" spans="2:7">
      <c r="B1272" s="405"/>
      <c r="C1272" s="405"/>
      <c r="G1272" s="1">
        <f t="shared" si="21"/>
        <v>170.7</v>
      </c>
    </row>
    <row r="1273" spans="2:7">
      <c r="B1273" s="405"/>
      <c r="C1273" s="405"/>
      <c r="G1273" s="1">
        <f t="shared" si="21"/>
        <v>170.7</v>
      </c>
    </row>
    <row r="1274" spans="2:7">
      <c r="B1274" s="405"/>
      <c r="C1274" s="405"/>
      <c r="G1274" s="1">
        <f t="shared" si="21"/>
        <v>170.7</v>
      </c>
    </row>
    <row r="1275" spans="2:7">
      <c r="B1275" s="405"/>
      <c r="C1275" s="405"/>
      <c r="G1275" s="1">
        <f t="shared" si="21"/>
        <v>170.7</v>
      </c>
    </row>
    <row r="1276" spans="2:7">
      <c r="B1276" s="405"/>
      <c r="C1276" s="405"/>
      <c r="G1276" s="1">
        <f t="shared" si="21"/>
        <v>170.7</v>
      </c>
    </row>
    <row r="1277" spans="2:7">
      <c r="B1277" s="405"/>
      <c r="C1277" s="405"/>
      <c r="G1277" s="1">
        <f t="shared" si="21"/>
        <v>170.7</v>
      </c>
    </row>
    <row r="1278" spans="2:7">
      <c r="B1278" s="405"/>
      <c r="C1278" s="405"/>
      <c r="G1278" s="1">
        <f t="shared" si="21"/>
        <v>170.7</v>
      </c>
    </row>
    <row r="1279" spans="2:7">
      <c r="B1279" s="405"/>
      <c r="C1279" s="405"/>
      <c r="G1279" s="1">
        <f t="shared" si="21"/>
        <v>170.7</v>
      </c>
    </row>
    <row r="1280" spans="2:7">
      <c r="B1280" s="405"/>
      <c r="C1280" s="405"/>
      <c r="G1280" s="1">
        <f t="shared" si="21"/>
        <v>170.7</v>
      </c>
    </row>
    <row r="1281" spans="2:7">
      <c r="B1281" s="405"/>
      <c r="C1281" s="405"/>
      <c r="G1281" s="1">
        <f t="shared" si="21"/>
        <v>170.7</v>
      </c>
    </row>
    <row r="1282" spans="2:7">
      <c r="B1282" s="405"/>
      <c r="C1282" s="405"/>
      <c r="G1282" s="1">
        <f t="shared" si="21"/>
        <v>170.7</v>
      </c>
    </row>
    <row r="1283" spans="2:7">
      <c r="B1283" s="405"/>
      <c r="C1283" s="405"/>
      <c r="G1283" s="1">
        <f t="shared" si="21"/>
        <v>170.7</v>
      </c>
    </row>
    <row r="1284" spans="2:7">
      <c r="B1284" s="405"/>
      <c r="C1284" s="405"/>
      <c r="G1284" s="1">
        <f t="shared" si="21"/>
        <v>170.7</v>
      </c>
    </row>
    <row r="1285" spans="2:7">
      <c r="B1285" s="405"/>
      <c r="C1285" s="405"/>
      <c r="G1285" s="1">
        <f t="shared" si="21"/>
        <v>170.7</v>
      </c>
    </row>
    <row r="1286" spans="2:7">
      <c r="B1286" s="405"/>
      <c r="C1286" s="405"/>
      <c r="G1286" s="1">
        <f t="shared" si="21"/>
        <v>170.7</v>
      </c>
    </row>
    <row r="1287" spans="2:7">
      <c r="B1287" s="405"/>
      <c r="C1287" s="405"/>
      <c r="G1287" s="1">
        <f t="shared" si="21"/>
        <v>170.7</v>
      </c>
    </row>
    <row r="1288" spans="2:7">
      <c r="B1288" s="405"/>
      <c r="C1288" s="405"/>
      <c r="G1288" s="1">
        <f t="shared" si="21"/>
        <v>170.7</v>
      </c>
    </row>
    <row r="1289" spans="2:7">
      <c r="B1289" s="405"/>
      <c r="C1289" s="405"/>
      <c r="G1289" s="1">
        <f t="shared" si="21"/>
        <v>170.7</v>
      </c>
    </row>
    <row r="1290" spans="2:7">
      <c r="B1290" s="405"/>
      <c r="C1290" s="405"/>
      <c r="G1290" s="1">
        <f t="shared" si="21"/>
        <v>170.7</v>
      </c>
    </row>
    <row r="1291" spans="2:7">
      <c r="B1291" s="405"/>
      <c r="C1291" s="405"/>
      <c r="G1291" s="1">
        <f t="shared" si="21"/>
        <v>170.7</v>
      </c>
    </row>
    <row r="1292" spans="2:7">
      <c r="B1292" s="405"/>
      <c r="C1292" s="405"/>
      <c r="G1292" s="1">
        <f t="shared" si="21"/>
        <v>170.7</v>
      </c>
    </row>
    <row r="1293" spans="2:7">
      <c r="B1293" s="405"/>
      <c r="C1293" s="405"/>
      <c r="G1293" s="1">
        <f t="shared" si="21"/>
        <v>170.7</v>
      </c>
    </row>
    <row r="1294" spans="2:7">
      <c r="B1294" s="405"/>
      <c r="C1294" s="405"/>
      <c r="G1294" s="1">
        <f t="shared" si="21"/>
        <v>170.7</v>
      </c>
    </row>
    <row r="1295" spans="2:7">
      <c r="B1295" s="405"/>
      <c r="C1295" s="405"/>
      <c r="G1295" s="1">
        <f t="shared" si="21"/>
        <v>170.7</v>
      </c>
    </row>
    <row r="1296" spans="2:7">
      <c r="B1296" s="405"/>
      <c r="C1296" s="405"/>
      <c r="G1296" s="1">
        <f t="shared" si="21"/>
        <v>170.7</v>
      </c>
    </row>
    <row r="1297" spans="2:7">
      <c r="B1297" s="405"/>
      <c r="C1297" s="405"/>
      <c r="G1297" s="1">
        <f t="shared" si="21"/>
        <v>170.7</v>
      </c>
    </row>
    <row r="1298" spans="2:7">
      <c r="B1298" s="405"/>
      <c r="C1298" s="405"/>
      <c r="G1298" s="1">
        <f t="shared" si="21"/>
        <v>170.7</v>
      </c>
    </row>
    <row r="1299" spans="2:7">
      <c r="B1299" s="405"/>
      <c r="C1299" s="405"/>
      <c r="G1299" s="1">
        <f t="shared" si="21"/>
        <v>170.7</v>
      </c>
    </row>
    <row r="1300" spans="2:7">
      <c r="B1300" s="405"/>
      <c r="C1300" s="405"/>
      <c r="G1300" s="1">
        <f t="shared" si="21"/>
        <v>170.7</v>
      </c>
    </row>
    <row r="1301" spans="2:7">
      <c r="B1301" s="405"/>
      <c r="C1301" s="405"/>
      <c r="G1301" s="1">
        <f t="shared" si="21"/>
        <v>170.7</v>
      </c>
    </row>
    <row r="1302" spans="2:7">
      <c r="B1302" s="405"/>
      <c r="C1302" s="405"/>
      <c r="G1302" s="1">
        <f t="shared" si="21"/>
        <v>170.7</v>
      </c>
    </row>
    <row r="1303" spans="2:7">
      <c r="B1303" s="405"/>
      <c r="C1303" s="405"/>
      <c r="G1303" s="1">
        <f t="shared" si="21"/>
        <v>170.7</v>
      </c>
    </row>
    <row r="1304" spans="2:7">
      <c r="B1304" s="405"/>
      <c r="C1304" s="405"/>
      <c r="G1304" s="1">
        <f t="shared" si="21"/>
        <v>170.7</v>
      </c>
    </row>
    <row r="1305" spans="2:7">
      <c r="B1305" s="405"/>
      <c r="C1305" s="405"/>
      <c r="G1305" s="1">
        <f t="shared" si="21"/>
        <v>170.7</v>
      </c>
    </row>
    <row r="1306" spans="2:7">
      <c r="B1306" s="405"/>
      <c r="C1306" s="405"/>
      <c r="G1306" s="1">
        <f t="shared" si="21"/>
        <v>170.7</v>
      </c>
    </row>
    <row r="1307" spans="2:7">
      <c r="B1307" s="405"/>
      <c r="C1307" s="405"/>
      <c r="G1307" s="1">
        <f t="shared" si="21"/>
        <v>170.7</v>
      </c>
    </row>
    <row r="1308" spans="2:7">
      <c r="B1308" s="405"/>
      <c r="C1308" s="405"/>
      <c r="G1308" s="1">
        <f t="shared" si="21"/>
        <v>170.7</v>
      </c>
    </row>
    <row r="1309" spans="2:7">
      <c r="B1309" s="405"/>
      <c r="C1309" s="405"/>
      <c r="G1309" s="1">
        <f t="shared" si="21"/>
        <v>170.7</v>
      </c>
    </row>
    <row r="1310" spans="2:7">
      <c r="B1310" s="405"/>
      <c r="C1310" s="405"/>
      <c r="G1310" s="1">
        <f t="shared" si="21"/>
        <v>170.7</v>
      </c>
    </row>
    <row r="1311" spans="2:7">
      <c r="B1311" s="405"/>
      <c r="C1311" s="405"/>
      <c r="G1311" s="1">
        <f t="shared" si="21"/>
        <v>170.7</v>
      </c>
    </row>
    <row r="1312" spans="2:7">
      <c r="B1312" s="405"/>
      <c r="C1312" s="405"/>
      <c r="G1312" s="1">
        <f t="shared" si="21"/>
        <v>170.7</v>
      </c>
    </row>
    <row r="1313" spans="2:7">
      <c r="B1313" s="405"/>
      <c r="C1313" s="405"/>
      <c r="G1313" s="1">
        <f t="shared" si="21"/>
        <v>170.7</v>
      </c>
    </row>
    <row r="1314" spans="2:7">
      <c r="B1314" s="405"/>
      <c r="C1314" s="405"/>
      <c r="G1314" s="1">
        <f t="shared" si="21"/>
        <v>170.7</v>
      </c>
    </row>
    <row r="1315" spans="2:7">
      <c r="B1315" s="405"/>
      <c r="C1315" s="405"/>
      <c r="G1315" s="1">
        <f t="shared" si="21"/>
        <v>170.7</v>
      </c>
    </row>
    <row r="1316" spans="2:7">
      <c r="B1316" s="405"/>
      <c r="C1316" s="405"/>
      <c r="G1316" s="1">
        <f t="shared" si="21"/>
        <v>170.7</v>
      </c>
    </row>
    <row r="1317" spans="2:7">
      <c r="B1317" s="405"/>
      <c r="C1317" s="405"/>
      <c r="G1317" s="1">
        <f t="shared" si="21"/>
        <v>170.7</v>
      </c>
    </row>
    <row r="1318" spans="2:7">
      <c r="B1318" s="405"/>
      <c r="C1318" s="405"/>
      <c r="G1318" s="1">
        <f t="shared" si="21"/>
        <v>170.7</v>
      </c>
    </row>
    <row r="1319" spans="2:7">
      <c r="B1319" s="405"/>
      <c r="C1319" s="405"/>
      <c r="G1319" s="1">
        <f t="shared" si="21"/>
        <v>170.7</v>
      </c>
    </row>
    <row r="1320" spans="2:7">
      <c r="B1320" s="405"/>
      <c r="C1320" s="405"/>
      <c r="G1320" s="1">
        <f t="shared" si="21"/>
        <v>170.7</v>
      </c>
    </row>
    <row r="1321" spans="2:7">
      <c r="B1321" s="405"/>
      <c r="C1321" s="405"/>
      <c r="G1321" s="1">
        <f t="shared" si="21"/>
        <v>170.7</v>
      </c>
    </row>
    <row r="1322" spans="2:7">
      <c r="B1322" s="405"/>
      <c r="C1322" s="405"/>
      <c r="G1322" s="1">
        <f t="shared" si="21"/>
        <v>170.7</v>
      </c>
    </row>
    <row r="1323" spans="2:7">
      <c r="B1323" s="405"/>
      <c r="C1323" s="405"/>
      <c r="G1323" s="1">
        <f t="shared" si="21"/>
        <v>170.7</v>
      </c>
    </row>
    <row r="1324" spans="2:7">
      <c r="B1324" s="405"/>
      <c r="C1324" s="405"/>
      <c r="G1324" s="1">
        <f t="shared" si="21"/>
        <v>170.7</v>
      </c>
    </row>
    <row r="1325" spans="2:7">
      <c r="B1325" s="405"/>
      <c r="C1325" s="405"/>
      <c r="G1325" s="1">
        <f t="shared" si="21"/>
        <v>170.7</v>
      </c>
    </row>
    <row r="1326" spans="2:7">
      <c r="B1326" s="405"/>
      <c r="C1326" s="405"/>
      <c r="G1326" s="1">
        <f t="shared" si="21"/>
        <v>170.7</v>
      </c>
    </row>
    <row r="1327" spans="2:7">
      <c r="B1327" s="405"/>
      <c r="C1327" s="405"/>
    </row>
  </sheetData>
  <autoFilter ref="A4:G678" xr:uid="{00000000-0009-0000-0000-00000B000000}"/>
  <mergeCells count="6">
    <mergeCell ref="I1032:K1032"/>
    <mergeCell ref="B2:G2"/>
    <mergeCell ref="H542:J543"/>
    <mergeCell ref="J966:L966"/>
    <mergeCell ref="I987:L987"/>
    <mergeCell ref="J1014:L1014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110" fitToWidth="0" fitToHeight="0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S1318"/>
  <sheetViews>
    <sheetView topLeftCell="A1061" workbookViewId="0">
      <selection activeCell="G1074" sqref="G1074"/>
    </sheetView>
  </sheetViews>
  <sheetFormatPr defaultColWidth="11.42578125" defaultRowHeight="15"/>
  <cols>
    <col min="1" max="1" width="11.42578125" style="30"/>
    <col min="2" max="2" width="17.5703125" style="3" bestFit="1" customWidth="1"/>
    <col min="3" max="3" width="11.7109375" style="3" customWidth="1"/>
    <col min="4" max="4" width="47.28515625" bestFit="1" customWidth="1"/>
    <col min="5" max="6" width="11.42578125" style="1"/>
    <col min="8" max="8" width="15.140625" customWidth="1"/>
    <col min="9" max="9" width="12.140625" bestFit="1" customWidth="1"/>
    <col min="10" max="10" width="33.85546875" customWidth="1"/>
    <col min="11" max="11" width="22.85546875" bestFit="1" customWidth="1"/>
    <col min="12" max="12" width="9" bestFit="1" customWidth="1"/>
  </cols>
  <sheetData>
    <row r="2" spans="1:7">
      <c r="B2" s="437" t="s">
        <v>283</v>
      </c>
      <c r="C2" s="437"/>
      <c r="D2" s="437"/>
      <c r="E2" s="437"/>
      <c r="F2" s="437"/>
      <c r="G2" s="437"/>
    </row>
    <row r="4" spans="1:7" ht="30">
      <c r="A4" s="31" t="s">
        <v>1</v>
      </c>
      <c r="B4" s="12" t="s">
        <v>2</v>
      </c>
      <c r="C4" s="12" t="s">
        <v>3</v>
      </c>
      <c r="D4" s="12" t="s">
        <v>4</v>
      </c>
      <c r="E4" s="7" t="s">
        <v>5</v>
      </c>
      <c r="F4" s="7" t="s">
        <v>6</v>
      </c>
      <c r="G4" s="7" t="s">
        <v>7</v>
      </c>
    </row>
    <row r="5" spans="1:7">
      <c r="A5" s="30">
        <v>42736</v>
      </c>
      <c r="B5" s="405" t="s">
        <v>8</v>
      </c>
      <c r="C5" s="405"/>
      <c r="G5" s="1">
        <v>80.3</v>
      </c>
    </row>
    <row r="6" spans="1:7">
      <c r="A6" s="30">
        <v>42786</v>
      </c>
      <c r="B6" s="405">
        <v>12286</v>
      </c>
      <c r="C6" s="405" t="s">
        <v>9</v>
      </c>
      <c r="F6" s="1">
        <v>80.3</v>
      </c>
      <c r="G6" s="1">
        <f>+G5+E6-F6</f>
        <v>0</v>
      </c>
    </row>
    <row r="7" spans="1:7">
      <c r="A7" s="32">
        <v>42766</v>
      </c>
      <c r="B7" s="404" t="s">
        <v>11</v>
      </c>
      <c r="C7" s="404" t="s">
        <v>12</v>
      </c>
      <c r="D7" t="s">
        <v>13</v>
      </c>
      <c r="E7" s="1">
        <v>99.3</v>
      </c>
      <c r="G7" s="1">
        <f t="shared" ref="G7:G70" si="0">+G6+E7-F7</f>
        <v>99.3</v>
      </c>
    </row>
    <row r="8" spans="1:7">
      <c r="B8" s="405"/>
      <c r="C8" s="405"/>
      <c r="D8" t="s">
        <v>14</v>
      </c>
      <c r="E8" s="1">
        <v>2.8</v>
      </c>
      <c r="G8" s="1">
        <f t="shared" si="0"/>
        <v>102.1</v>
      </c>
    </row>
    <row r="9" spans="1:7">
      <c r="B9" s="405"/>
      <c r="C9" s="405"/>
      <c r="D9" t="s">
        <v>15</v>
      </c>
      <c r="E9" s="1">
        <v>60</v>
      </c>
      <c r="G9" s="1">
        <f t="shared" si="0"/>
        <v>162.1</v>
      </c>
    </row>
    <row r="10" spans="1:7">
      <c r="B10" s="405"/>
      <c r="C10" s="405"/>
      <c r="D10" t="s">
        <v>16</v>
      </c>
      <c r="E10" s="1">
        <v>2</v>
      </c>
      <c r="G10" s="1">
        <f t="shared" si="0"/>
        <v>164.1</v>
      </c>
    </row>
    <row r="11" spans="1:7">
      <c r="B11" s="405"/>
      <c r="C11" s="405"/>
      <c r="D11" t="s">
        <v>17</v>
      </c>
      <c r="E11" s="1">
        <v>70</v>
      </c>
      <c r="G11" s="1">
        <f t="shared" si="0"/>
        <v>234.1</v>
      </c>
    </row>
    <row r="12" spans="1:7">
      <c r="A12" s="30">
        <v>42756</v>
      </c>
      <c r="B12" s="405">
        <v>12132</v>
      </c>
      <c r="C12" s="405" t="s">
        <v>12</v>
      </c>
      <c r="D12" t="s">
        <v>15</v>
      </c>
      <c r="F12" s="1">
        <v>60</v>
      </c>
      <c r="G12" s="1">
        <f t="shared" si="0"/>
        <v>174.1</v>
      </c>
    </row>
    <row r="13" spans="1:7">
      <c r="A13" s="30">
        <v>42756</v>
      </c>
      <c r="B13" s="405">
        <v>12132</v>
      </c>
      <c r="C13" s="405" t="s">
        <v>12</v>
      </c>
      <c r="D13" t="s">
        <v>16</v>
      </c>
      <c r="F13" s="1">
        <v>2</v>
      </c>
      <c r="G13" s="1">
        <f t="shared" si="0"/>
        <v>172.1</v>
      </c>
    </row>
    <row r="14" spans="1:7">
      <c r="A14" s="30">
        <v>42786</v>
      </c>
      <c r="B14" s="405">
        <v>12286</v>
      </c>
      <c r="C14" s="405" t="s">
        <v>12</v>
      </c>
      <c r="D14" t="s">
        <v>13</v>
      </c>
      <c r="F14" s="1">
        <v>99.3</v>
      </c>
      <c r="G14" s="1">
        <f t="shared" si="0"/>
        <v>72.8</v>
      </c>
    </row>
    <row r="15" spans="1:7">
      <c r="A15" s="30">
        <v>42786</v>
      </c>
      <c r="B15" s="405">
        <v>12286</v>
      </c>
      <c r="C15" s="405" t="s">
        <v>12</v>
      </c>
      <c r="D15" t="s">
        <v>14</v>
      </c>
      <c r="F15" s="1">
        <v>2.8</v>
      </c>
      <c r="G15" s="1">
        <f t="shared" si="0"/>
        <v>70</v>
      </c>
    </row>
    <row r="16" spans="1:7">
      <c r="A16" s="30">
        <v>42822</v>
      </c>
      <c r="B16" s="405">
        <v>12602</v>
      </c>
      <c r="C16" s="405" t="s">
        <v>12</v>
      </c>
      <c r="D16" t="s">
        <v>17</v>
      </c>
      <c r="F16" s="1">
        <v>70</v>
      </c>
      <c r="G16" s="1">
        <f t="shared" si="0"/>
        <v>0</v>
      </c>
    </row>
    <row r="17" spans="1:7">
      <c r="A17" s="32">
        <v>42794</v>
      </c>
      <c r="B17" s="404" t="s">
        <v>11</v>
      </c>
      <c r="C17" s="404" t="s">
        <v>19</v>
      </c>
      <c r="D17" t="s">
        <v>13</v>
      </c>
      <c r="E17" s="1">
        <v>101.1</v>
      </c>
      <c r="G17" s="1">
        <f t="shared" si="0"/>
        <v>101.1</v>
      </c>
    </row>
    <row r="18" spans="1:7">
      <c r="B18" s="405"/>
      <c r="C18" s="405"/>
      <c r="D18" t="s">
        <v>14</v>
      </c>
      <c r="E18" s="1">
        <v>2</v>
      </c>
      <c r="G18" s="1">
        <f t="shared" si="0"/>
        <v>103.1</v>
      </c>
    </row>
    <row r="19" spans="1:7">
      <c r="B19" s="405"/>
      <c r="C19" s="405"/>
      <c r="D19" t="s">
        <v>15</v>
      </c>
      <c r="E19" s="1">
        <v>60</v>
      </c>
      <c r="G19" s="1">
        <f t="shared" si="0"/>
        <v>163.1</v>
      </c>
    </row>
    <row r="20" spans="1:7">
      <c r="B20" s="405"/>
      <c r="C20" s="405"/>
      <c r="D20" t="s">
        <v>16</v>
      </c>
      <c r="E20" s="1">
        <v>2</v>
      </c>
      <c r="G20" s="1">
        <f t="shared" si="0"/>
        <v>165.1</v>
      </c>
    </row>
    <row r="21" spans="1:7">
      <c r="B21" s="405"/>
      <c r="C21" s="405"/>
      <c r="D21" t="s">
        <v>17</v>
      </c>
      <c r="E21" s="1">
        <v>70</v>
      </c>
      <c r="G21" s="1">
        <f t="shared" si="0"/>
        <v>235.1</v>
      </c>
    </row>
    <row r="22" spans="1:7">
      <c r="A22" s="30">
        <v>42782</v>
      </c>
      <c r="B22" s="405">
        <v>12959</v>
      </c>
      <c r="C22" s="405" t="s">
        <v>19</v>
      </c>
      <c r="D22" t="s">
        <v>15</v>
      </c>
      <c r="F22" s="1">
        <v>60</v>
      </c>
      <c r="G22" s="1">
        <f t="shared" si="0"/>
        <v>175.1</v>
      </c>
    </row>
    <row r="23" spans="1:7">
      <c r="A23" s="30">
        <v>42782</v>
      </c>
      <c r="B23" s="405">
        <v>12959</v>
      </c>
      <c r="C23" s="405" t="s">
        <v>19</v>
      </c>
      <c r="D23" t="s">
        <v>16</v>
      </c>
      <c r="F23" s="1">
        <v>2</v>
      </c>
      <c r="G23" s="1">
        <f t="shared" si="0"/>
        <v>173.1</v>
      </c>
    </row>
    <row r="24" spans="1:7">
      <c r="A24" s="30">
        <v>42822</v>
      </c>
      <c r="B24" s="405">
        <v>12602</v>
      </c>
      <c r="C24" s="405" t="s">
        <v>19</v>
      </c>
      <c r="D24" t="s">
        <v>13</v>
      </c>
      <c r="F24" s="1">
        <v>101.1</v>
      </c>
      <c r="G24" s="1">
        <f t="shared" si="0"/>
        <v>72</v>
      </c>
    </row>
    <row r="25" spans="1:7">
      <c r="A25" s="30">
        <v>42822</v>
      </c>
      <c r="B25" s="405">
        <v>12602</v>
      </c>
      <c r="C25" s="405" t="s">
        <v>19</v>
      </c>
      <c r="D25" t="s">
        <v>14</v>
      </c>
      <c r="F25" s="1">
        <v>2</v>
      </c>
      <c r="G25" s="1">
        <f t="shared" si="0"/>
        <v>70</v>
      </c>
    </row>
    <row r="26" spans="1:7">
      <c r="A26" s="30">
        <v>42822</v>
      </c>
      <c r="B26" s="405">
        <v>12602</v>
      </c>
      <c r="C26" s="405" t="s">
        <v>19</v>
      </c>
      <c r="D26" t="s">
        <v>17</v>
      </c>
      <c r="F26" s="1">
        <v>70</v>
      </c>
      <c r="G26" s="1">
        <f t="shared" si="0"/>
        <v>0</v>
      </c>
    </row>
    <row r="27" spans="1:7">
      <c r="A27" s="32">
        <v>42825</v>
      </c>
      <c r="B27" s="404" t="s">
        <v>11</v>
      </c>
      <c r="C27" s="404" t="s">
        <v>20</v>
      </c>
      <c r="D27" t="s">
        <v>13</v>
      </c>
      <c r="E27" s="1">
        <v>86.8</v>
      </c>
      <c r="G27" s="1">
        <f t="shared" si="0"/>
        <v>86.8</v>
      </c>
    </row>
    <row r="28" spans="1:7">
      <c r="B28" s="405"/>
      <c r="C28" s="405"/>
      <c r="D28" t="s">
        <v>14</v>
      </c>
      <c r="E28" s="1">
        <v>2</v>
      </c>
      <c r="G28" s="1">
        <f t="shared" si="0"/>
        <v>88.8</v>
      </c>
    </row>
    <row r="29" spans="1:7">
      <c r="B29" s="405"/>
      <c r="C29" s="405"/>
      <c r="D29" t="s">
        <v>15</v>
      </c>
      <c r="E29" s="1">
        <v>60</v>
      </c>
      <c r="G29" s="1">
        <f t="shared" si="0"/>
        <v>148.80000000000001</v>
      </c>
    </row>
    <row r="30" spans="1:7">
      <c r="B30" s="405"/>
      <c r="C30" s="405"/>
      <c r="D30" t="s">
        <v>16</v>
      </c>
      <c r="E30" s="1">
        <v>2</v>
      </c>
      <c r="G30" s="1">
        <f t="shared" si="0"/>
        <v>150.80000000000001</v>
      </c>
    </row>
    <row r="31" spans="1:7">
      <c r="B31" s="405"/>
      <c r="C31" s="405"/>
      <c r="D31" t="s">
        <v>284</v>
      </c>
      <c r="E31" s="1">
        <v>300</v>
      </c>
      <c r="G31" s="1">
        <f t="shared" si="0"/>
        <v>450.8</v>
      </c>
    </row>
    <row r="32" spans="1:7">
      <c r="B32" s="405"/>
      <c r="C32" s="405"/>
      <c r="D32" t="s">
        <v>17</v>
      </c>
      <c r="E32" s="1">
        <v>70</v>
      </c>
      <c r="G32" s="1">
        <f t="shared" si="0"/>
        <v>520.79999999999995</v>
      </c>
    </row>
    <row r="33" spans="1:7">
      <c r="A33" s="30">
        <v>42804</v>
      </c>
      <c r="B33" s="405">
        <v>12412</v>
      </c>
      <c r="C33" s="405" t="s">
        <v>20</v>
      </c>
      <c r="D33" t="s">
        <v>284</v>
      </c>
      <c r="F33" s="1">
        <v>300</v>
      </c>
      <c r="G33" s="1">
        <f t="shared" si="0"/>
        <v>220.79999999999995</v>
      </c>
    </row>
    <row r="34" spans="1:7">
      <c r="A34" s="30">
        <v>42821</v>
      </c>
      <c r="B34" s="405">
        <v>12491</v>
      </c>
      <c r="C34" s="405" t="s">
        <v>20</v>
      </c>
      <c r="D34" t="s">
        <v>15</v>
      </c>
      <c r="F34" s="1">
        <v>60</v>
      </c>
      <c r="G34" s="1">
        <f t="shared" si="0"/>
        <v>160.79999999999995</v>
      </c>
    </row>
    <row r="35" spans="1:7">
      <c r="A35" s="30">
        <v>42821</v>
      </c>
      <c r="B35" s="405">
        <v>12491</v>
      </c>
      <c r="C35" s="405" t="s">
        <v>20</v>
      </c>
      <c r="D35" t="s">
        <v>16</v>
      </c>
      <c r="F35" s="1">
        <v>2</v>
      </c>
      <c r="G35" s="1">
        <f t="shared" si="0"/>
        <v>158.79999999999995</v>
      </c>
    </row>
    <row r="36" spans="1:7">
      <c r="A36" s="30">
        <v>42885</v>
      </c>
      <c r="B36" s="405">
        <v>12868</v>
      </c>
      <c r="C36" s="405" t="s">
        <v>20</v>
      </c>
      <c r="D36" t="s">
        <v>13</v>
      </c>
      <c r="F36" s="1">
        <v>86.8</v>
      </c>
      <c r="G36" s="1">
        <f t="shared" si="0"/>
        <v>71.999999999999957</v>
      </c>
    </row>
    <row r="37" spans="1:7">
      <c r="A37" s="30">
        <v>42885</v>
      </c>
      <c r="B37" s="405">
        <v>12868</v>
      </c>
      <c r="C37" s="405" t="s">
        <v>20</v>
      </c>
      <c r="D37" t="s">
        <v>14</v>
      </c>
      <c r="F37" s="1">
        <v>2</v>
      </c>
      <c r="G37" s="1">
        <f t="shared" si="0"/>
        <v>69.999999999999957</v>
      </c>
    </row>
    <row r="38" spans="1:7">
      <c r="A38" s="30">
        <v>42885</v>
      </c>
      <c r="B38" s="405">
        <v>12868</v>
      </c>
      <c r="C38" s="405" t="s">
        <v>20</v>
      </c>
      <c r="D38" t="s">
        <v>17</v>
      </c>
      <c r="F38" s="1">
        <v>70</v>
      </c>
      <c r="G38" s="1">
        <f t="shared" si="0"/>
        <v>0</v>
      </c>
    </row>
    <row r="39" spans="1:7">
      <c r="A39" s="32">
        <v>42855</v>
      </c>
      <c r="B39" s="404" t="s">
        <v>11</v>
      </c>
      <c r="C39" s="404" t="s">
        <v>21</v>
      </c>
      <c r="D39" t="s">
        <v>13</v>
      </c>
      <c r="E39" s="1">
        <v>89.4</v>
      </c>
      <c r="G39" s="1">
        <f t="shared" si="0"/>
        <v>89.4</v>
      </c>
    </row>
    <row r="40" spans="1:7">
      <c r="B40" s="405"/>
      <c r="C40" s="405"/>
      <c r="D40" t="s">
        <v>14</v>
      </c>
      <c r="E40" s="1">
        <v>2</v>
      </c>
      <c r="G40" s="1">
        <f t="shared" si="0"/>
        <v>91.4</v>
      </c>
    </row>
    <row r="41" spans="1:7">
      <c r="B41" s="405"/>
      <c r="C41" s="405"/>
      <c r="D41" t="s">
        <v>15</v>
      </c>
      <c r="E41" s="1">
        <v>60</v>
      </c>
      <c r="G41" s="1">
        <f t="shared" si="0"/>
        <v>151.4</v>
      </c>
    </row>
    <row r="42" spans="1:7">
      <c r="B42" s="405"/>
      <c r="C42" s="405"/>
      <c r="D42" t="s">
        <v>16</v>
      </c>
      <c r="E42" s="1">
        <v>2</v>
      </c>
      <c r="G42" s="1">
        <f t="shared" si="0"/>
        <v>153.4</v>
      </c>
    </row>
    <row r="43" spans="1:7">
      <c r="B43" s="405"/>
      <c r="C43" s="405"/>
      <c r="D43" t="s">
        <v>17</v>
      </c>
      <c r="E43" s="1">
        <v>70</v>
      </c>
      <c r="G43" s="1">
        <f t="shared" si="0"/>
        <v>223.4</v>
      </c>
    </row>
    <row r="44" spans="1:7">
      <c r="A44" s="30">
        <v>42877</v>
      </c>
      <c r="B44" s="405">
        <v>12800</v>
      </c>
      <c r="C44" s="405" t="s">
        <v>21</v>
      </c>
      <c r="D44" t="s">
        <v>15</v>
      </c>
      <c r="F44" s="1">
        <v>60</v>
      </c>
      <c r="G44" s="1">
        <f t="shared" si="0"/>
        <v>163.4</v>
      </c>
    </row>
    <row r="45" spans="1:7">
      <c r="A45" s="30">
        <v>42877</v>
      </c>
      <c r="B45" s="405">
        <v>12800</v>
      </c>
      <c r="C45" s="405" t="s">
        <v>21</v>
      </c>
      <c r="D45" t="s">
        <v>16</v>
      </c>
      <c r="F45" s="1">
        <v>2</v>
      </c>
      <c r="G45" s="1">
        <f t="shared" si="0"/>
        <v>161.4</v>
      </c>
    </row>
    <row r="46" spans="1:7">
      <c r="A46" s="30">
        <v>42885</v>
      </c>
      <c r="B46" s="405">
        <v>12868</v>
      </c>
      <c r="C46" s="405" t="s">
        <v>21</v>
      </c>
      <c r="D46" t="s">
        <v>13</v>
      </c>
      <c r="F46" s="1">
        <v>89.4</v>
      </c>
      <c r="G46" s="1">
        <f t="shared" si="0"/>
        <v>72</v>
      </c>
    </row>
    <row r="47" spans="1:7">
      <c r="A47" s="30">
        <v>42885</v>
      </c>
      <c r="B47" s="405">
        <v>12868</v>
      </c>
      <c r="C47" s="405" t="s">
        <v>21</v>
      </c>
      <c r="D47" t="s">
        <v>14</v>
      </c>
      <c r="F47" s="1">
        <v>2</v>
      </c>
      <c r="G47" s="1">
        <f t="shared" si="0"/>
        <v>70</v>
      </c>
    </row>
    <row r="48" spans="1:7">
      <c r="A48" s="30">
        <v>42885</v>
      </c>
      <c r="B48" s="405">
        <v>12868</v>
      </c>
      <c r="C48" s="405" t="s">
        <v>21</v>
      </c>
      <c r="D48" t="s">
        <v>17</v>
      </c>
      <c r="F48" s="1">
        <v>70</v>
      </c>
      <c r="G48" s="1">
        <f t="shared" si="0"/>
        <v>0</v>
      </c>
    </row>
    <row r="49" spans="1:8">
      <c r="A49" s="32">
        <v>42886</v>
      </c>
      <c r="B49" s="404" t="s">
        <v>11</v>
      </c>
      <c r="C49" s="404" t="s">
        <v>22</v>
      </c>
      <c r="D49" t="s">
        <v>13</v>
      </c>
      <c r="E49" s="1">
        <v>49.8</v>
      </c>
      <c r="G49" s="1">
        <f t="shared" si="0"/>
        <v>49.8</v>
      </c>
    </row>
    <row r="50" spans="1:8">
      <c r="B50" s="405"/>
      <c r="C50" s="405"/>
      <c r="D50" t="s">
        <v>14</v>
      </c>
      <c r="E50" s="1">
        <v>2</v>
      </c>
      <c r="G50" s="1">
        <f t="shared" si="0"/>
        <v>51.8</v>
      </c>
    </row>
    <row r="51" spans="1:8">
      <c r="B51" s="405"/>
      <c r="C51" s="405"/>
      <c r="D51" t="s">
        <v>15</v>
      </c>
      <c r="E51" s="1">
        <v>60</v>
      </c>
      <c r="G51" s="1">
        <f t="shared" si="0"/>
        <v>111.8</v>
      </c>
    </row>
    <row r="52" spans="1:8">
      <c r="B52" s="405"/>
      <c r="C52" s="405"/>
      <c r="D52" t="s">
        <v>16</v>
      </c>
      <c r="E52" s="1">
        <v>2</v>
      </c>
      <c r="G52" s="1">
        <f t="shared" si="0"/>
        <v>113.8</v>
      </c>
    </row>
    <row r="53" spans="1:8">
      <c r="B53" s="405"/>
      <c r="C53" s="405"/>
      <c r="D53" t="s">
        <v>17</v>
      </c>
      <c r="E53" s="1">
        <v>70</v>
      </c>
      <c r="G53" s="1">
        <f t="shared" si="0"/>
        <v>183.8</v>
      </c>
    </row>
    <row r="54" spans="1:8">
      <c r="A54" s="30">
        <v>42928</v>
      </c>
      <c r="B54" s="405">
        <v>13201</v>
      </c>
      <c r="C54" s="405" t="s">
        <v>22</v>
      </c>
      <c r="D54" t="s">
        <v>15</v>
      </c>
      <c r="F54" s="1">
        <v>60</v>
      </c>
      <c r="G54" s="1">
        <f t="shared" si="0"/>
        <v>123.80000000000001</v>
      </c>
    </row>
    <row r="55" spans="1:8">
      <c r="A55" s="30">
        <v>42928</v>
      </c>
      <c r="B55" s="405">
        <v>13201</v>
      </c>
      <c r="C55" s="405" t="s">
        <v>22</v>
      </c>
      <c r="D55" t="s">
        <v>16</v>
      </c>
      <c r="F55" s="1">
        <v>2</v>
      </c>
      <c r="G55" s="1">
        <f t="shared" si="0"/>
        <v>121.80000000000001</v>
      </c>
    </row>
    <row r="56" spans="1:8">
      <c r="A56" s="30">
        <v>42949</v>
      </c>
      <c r="B56" s="405">
        <v>13367</v>
      </c>
      <c r="C56" s="405" t="s">
        <v>22</v>
      </c>
      <c r="D56" t="s">
        <v>13</v>
      </c>
      <c r="F56" s="1">
        <v>49.8</v>
      </c>
      <c r="G56" s="1">
        <f t="shared" si="0"/>
        <v>72.000000000000014</v>
      </c>
      <c r="H56" s="13"/>
    </row>
    <row r="57" spans="1:8">
      <c r="A57" s="30">
        <v>42949</v>
      </c>
      <c r="B57" s="405">
        <v>13367</v>
      </c>
      <c r="C57" s="405" t="s">
        <v>22</v>
      </c>
      <c r="D57" t="s">
        <v>14</v>
      </c>
      <c r="F57" s="1">
        <v>2</v>
      </c>
      <c r="G57" s="1">
        <f t="shared" si="0"/>
        <v>70.000000000000014</v>
      </c>
    </row>
    <row r="58" spans="1:8">
      <c r="A58" s="30">
        <v>42949</v>
      </c>
      <c r="B58" s="405">
        <v>13367</v>
      </c>
      <c r="C58" s="405" t="s">
        <v>22</v>
      </c>
      <c r="D58" t="s">
        <v>17</v>
      </c>
      <c r="F58" s="1">
        <v>70</v>
      </c>
      <c r="G58" s="1">
        <f t="shared" si="0"/>
        <v>0</v>
      </c>
    </row>
    <row r="59" spans="1:8">
      <c r="A59" s="32">
        <v>42916</v>
      </c>
      <c r="B59" s="404" t="s">
        <v>11</v>
      </c>
      <c r="C59" s="404" t="s">
        <v>69</v>
      </c>
      <c r="D59" t="s">
        <v>13</v>
      </c>
      <c r="E59" s="1">
        <v>48.3</v>
      </c>
      <c r="G59" s="1">
        <f t="shared" si="0"/>
        <v>48.3</v>
      </c>
    </row>
    <row r="60" spans="1:8">
      <c r="B60" s="405"/>
      <c r="C60" s="405"/>
      <c r="D60" t="s">
        <v>14</v>
      </c>
      <c r="E60" s="1">
        <v>2</v>
      </c>
      <c r="G60" s="1">
        <f t="shared" si="0"/>
        <v>50.3</v>
      </c>
    </row>
    <row r="61" spans="1:8">
      <c r="B61" s="405"/>
      <c r="C61" s="405"/>
      <c r="D61" t="s">
        <v>15</v>
      </c>
      <c r="E61" s="1">
        <v>60</v>
      </c>
      <c r="G61" s="1">
        <f t="shared" si="0"/>
        <v>110.3</v>
      </c>
    </row>
    <row r="62" spans="1:8">
      <c r="B62" s="405"/>
      <c r="C62" s="405"/>
      <c r="D62" t="s">
        <v>16</v>
      </c>
      <c r="E62" s="1">
        <v>2</v>
      </c>
      <c r="G62" s="1">
        <f t="shared" si="0"/>
        <v>112.3</v>
      </c>
    </row>
    <row r="63" spans="1:8">
      <c r="B63" s="405"/>
      <c r="C63" s="405"/>
      <c r="D63" t="s">
        <v>17</v>
      </c>
      <c r="E63" s="1">
        <v>70</v>
      </c>
      <c r="G63" s="1">
        <f t="shared" si="0"/>
        <v>182.3</v>
      </c>
    </row>
    <row r="64" spans="1:8">
      <c r="A64" s="30">
        <v>42928</v>
      </c>
      <c r="B64" s="405">
        <v>13201</v>
      </c>
      <c r="C64" s="405" t="s">
        <v>69</v>
      </c>
      <c r="D64" t="s">
        <v>15</v>
      </c>
      <c r="F64" s="1">
        <v>60</v>
      </c>
      <c r="G64" s="1">
        <f t="shared" si="0"/>
        <v>122.30000000000001</v>
      </c>
    </row>
    <row r="65" spans="1:8">
      <c r="A65" s="30">
        <v>42928</v>
      </c>
      <c r="B65" s="405">
        <v>13201</v>
      </c>
      <c r="C65" s="405" t="s">
        <v>69</v>
      </c>
      <c r="D65" t="s">
        <v>16</v>
      </c>
      <c r="F65" s="1">
        <v>2</v>
      </c>
      <c r="G65" s="1">
        <f t="shared" si="0"/>
        <v>120.30000000000001</v>
      </c>
    </row>
    <row r="66" spans="1:8">
      <c r="A66" s="30">
        <v>42949</v>
      </c>
      <c r="B66" s="405">
        <v>13367</v>
      </c>
      <c r="C66" s="405" t="s">
        <v>69</v>
      </c>
      <c r="D66" t="s">
        <v>13</v>
      </c>
      <c r="F66" s="1">
        <v>48.3</v>
      </c>
      <c r="G66" s="1">
        <f t="shared" si="0"/>
        <v>72.000000000000014</v>
      </c>
      <c r="H66" s="13"/>
    </row>
    <row r="67" spans="1:8">
      <c r="A67" s="30">
        <v>42949</v>
      </c>
      <c r="B67" s="405">
        <v>13367</v>
      </c>
      <c r="C67" s="405" t="s">
        <v>69</v>
      </c>
      <c r="D67" t="s">
        <v>14</v>
      </c>
      <c r="F67" s="1">
        <v>2</v>
      </c>
      <c r="G67" s="1">
        <f t="shared" si="0"/>
        <v>70.000000000000014</v>
      </c>
    </row>
    <row r="68" spans="1:8">
      <c r="A68" s="30">
        <v>42949</v>
      </c>
      <c r="B68" s="405">
        <v>13367</v>
      </c>
      <c r="C68" s="405" t="s">
        <v>69</v>
      </c>
      <c r="D68" t="s">
        <v>17</v>
      </c>
      <c r="F68" s="1">
        <v>70</v>
      </c>
      <c r="G68" s="1">
        <f t="shared" si="0"/>
        <v>0</v>
      </c>
    </row>
    <row r="69" spans="1:8">
      <c r="A69" s="32">
        <v>42947</v>
      </c>
      <c r="B69" s="404" t="s">
        <v>11</v>
      </c>
      <c r="C69" s="405" t="s">
        <v>24</v>
      </c>
      <c r="D69" t="s">
        <v>13</v>
      </c>
      <c r="E69" s="1">
        <v>49</v>
      </c>
      <c r="G69" s="1">
        <f t="shared" si="0"/>
        <v>49</v>
      </c>
    </row>
    <row r="70" spans="1:8">
      <c r="B70" s="405"/>
      <c r="C70" s="405"/>
      <c r="D70" t="s">
        <v>14</v>
      </c>
      <c r="E70" s="1">
        <v>2</v>
      </c>
      <c r="G70" s="1">
        <f t="shared" si="0"/>
        <v>51</v>
      </c>
    </row>
    <row r="71" spans="1:8">
      <c r="B71" s="405"/>
      <c r="C71" s="405"/>
      <c r="D71" t="s">
        <v>15</v>
      </c>
      <c r="E71" s="1">
        <v>60</v>
      </c>
      <c r="G71" s="1">
        <f t="shared" ref="G71:G134" si="1">+G70+E71-F71</f>
        <v>111</v>
      </c>
    </row>
    <row r="72" spans="1:8">
      <c r="B72" s="405"/>
      <c r="C72" s="405"/>
      <c r="D72" t="s">
        <v>16</v>
      </c>
      <c r="E72" s="1">
        <v>2</v>
      </c>
      <c r="G72" s="1">
        <f t="shared" si="1"/>
        <v>113</v>
      </c>
    </row>
    <row r="73" spans="1:8">
      <c r="B73" s="405"/>
      <c r="C73" s="405"/>
      <c r="D73" t="s">
        <v>17</v>
      </c>
      <c r="E73" s="1">
        <v>70</v>
      </c>
      <c r="G73" s="1">
        <f t="shared" si="1"/>
        <v>183</v>
      </c>
    </row>
    <row r="74" spans="1:8">
      <c r="A74" s="30">
        <v>42928</v>
      </c>
      <c r="B74" s="405">
        <v>13201</v>
      </c>
      <c r="C74" s="405" t="s">
        <v>24</v>
      </c>
      <c r="D74" t="s">
        <v>15</v>
      </c>
      <c r="F74" s="1">
        <v>60</v>
      </c>
      <c r="G74" s="1">
        <f t="shared" si="1"/>
        <v>123</v>
      </c>
    </row>
    <row r="75" spans="1:8">
      <c r="A75" s="30">
        <v>42928</v>
      </c>
      <c r="B75" s="405">
        <v>13201</v>
      </c>
      <c r="C75" s="405" t="s">
        <v>24</v>
      </c>
      <c r="D75" t="s">
        <v>16</v>
      </c>
      <c r="F75" s="1">
        <v>2</v>
      </c>
      <c r="G75" s="1">
        <f t="shared" si="1"/>
        <v>121</v>
      </c>
    </row>
    <row r="76" spans="1:8">
      <c r="A76" s="30">
        <v>42997</v>
      </c>
      <c r="B76" s="405">
        <v>13614</v>
      </c>
      <c r="C76" s="405" t="s">
        <v>24</v>
      </c>
      <c r="D76" t="s">
        <v>13</v>
      </c>
      <c r="F76" s="1">
        <v>49</v>
      </c>
      <c r="G76" s="1">
        <f t="shared" si="1"/>
        <v>72</v>
      </c>
    </row>
    <row r="77" spans="1:8">
      <c r="A77" s="30">
        <v>42997</v>
      </c>
      <c r="B77" s="405">
        <v>13614</v>
      </c>
      <c r="C77" s="405" t="s">
        <v>24</v>
      </c>
      <c r="D77" t="s">
        <v>13</v>
      </c>
      <c r="F77" s="1">
        <v>2</v>
      </c>
      <c r="G77" s="1">
        <f t="shared" si="1"/>
        <v>70</v>
      </c>
    </row>
    <row r="78" spans="1:8">
      <c r="A78" s="30">
        <v>43062</v>
      </c>
      <c r="B78" s="405">
        <v>14022</v>
      </c>
      <c r="C78" s="405" t="s">
        <v>24</v>
      </c>
      <c r="D78" t="s">
        <v>17</v>
      </c>
      <c r="F78" s="1">
        <v>70</v>
      </c>
      <c r="G78" s="1">
        <f t="shared" si="1"/>
        <v>0</v>
      </c>
    </row>
    <row r="79" spans="1:8">
      <c r="A79" s="32">
        <v>42978</v>
      </c>
      <c r="B79" s="404" t="s">
        <v>11</v>
      </c>
      <c r="C79" s="405" t="s">
        <v>25</v>
      </c>
      <c r="D79" t="s">
        <v>13</v>
      </c>
      <c r="E79" s="1">
        <v>49</v>
      </c>
      <c r="G79" s="1">
        <f t="shared" si="1"/>
        <v>49</v>
      </c>
    </row>
    <row r="80" spans="1:8">
      <c r="B80" s="405"/>
      <c r="C80" s="405"/>
      <c r="D80" t="s">
        <v>14</v>
      </c>
      <c r="E80" s="1">
        <v>2</v>
      </c>
      <c r="G80" s="1">
        <f t="shared" si="1"/>
        <v>51</v>
      </c>
    </row>
    <row r="81" spans="1:7">
      <c r="B81" s="405"/>
      <c r="C81" s="405"/>
      <c r="D81" t="s">
        <v>15</v>
      </c>
      <c r="E81" s="1">
        <v>60</v>
      </c>
      <c r="G81" s="1">
        <f t="shared" si="1"/>
        <v>111</v>
      </c>
    </row>
    <row r="82" spans="1:7">
      <c r="B82" s="405"/>
      <c r="C82" s="405"/>
      <c r="D82" t="s">
        <v>16</v>
      </c>
      <c r="E82" s="1">
        <v>2</v>
      </c>
      <c r="G82" s="1">
        <f t="shared" si="1"/>
        <v>113</v>
      </c>
    </row>
    <row r="83" spans="1:7">
      <c r="B83" s="405"/>
      <c r="C83" s="405"/>
      <c r="D83" t="s">
        <v>17</v>
      </c>
      <c r="E83" s="1">
        <v>70</v>
      </c>
      <c r="G83" s="1">
        <f t="shared" si="1"/>
        <v>183</v>
      </c>
    </row>
    <row r="84" spans="1:7">
      <c r="A84" s="30">
        <v>42961</v>
      </c>
      <c r="B84" s="405">
        <v>13433</v>
      </c>
      <c r="C84" s="405" t="s">
        <v>25</v>
      </c>
      <c r="D84" t="s">
        <v>15</v>
      </c>
      <c r="F84" s="1">
        <v>60</v>
      </c>
      <c r="G84" s="1">
        <f t="shared" si="1"/>
        <v>123</v>
      </c>
    </row>
    <row r="85" spans="1:7">
      <c r="A85" s="30">
        <v>42961</v>
      </c>
      <c r="B85" s="405">
        <v>13433</v>
      </c>
      <c r="C85" s="405" t="s">
        <v>25</v>
      </c>
      <c r="D85" t="s">
        <v>16</v>
      </c>
      <c r="F85" s="1">
        <v>2</v>
      </c>
      <c r="G85" s="1">
        <f t="shared" si="1"/>
        <v>121</v>
      </c>
    </row>
    <row r="86" spans="1:7">
      <c r="A86" s="30">
        <v>42997</v>
      </c>
      <c r="B86" s="405">
        <v>13614</v>
      </c>
      <c r="C86" s="405" t="s">
        <v>25</v>
      </c>
      <c r="D86" t="s">
        <v>13</v>
      </c>
      <c r="F86" s="1">
        <v>49</v>
      </c>
      <c r="G86" s="1">
        <f t="shared" si="1"/>
        <v>72</v>
      </c>
    </row>
    <row r="87" spans="1:7">
      <c r="A87" s="30">
        <v>42997</v>
      </c>
      <c r="B87" s="405">
        <v>13614</v>
      </c>
      <c r="C87" s="405" t="s">
        <v>25</v>
      </c>
      <c r="D87" t="s">
        <v>14</v>
      </c>
      <c r="F87" s="1">
        <v>2</v>
      </c>
      <c r="G87" s="1">
        <f t="shared" si="1"/>
        <v>70</v>
      </c>
    </row>
    <row r="88" spans="1:7">
      <c r="A88" s="30">
        <v>43062</v>
      </c>
      <c r="B88" s="405">
        <v>14022</v>
      </c>
      <c r="C88" s="405" t="s">
        <v>25</v>
      </c>
      <c r="D88" t="s">
        <v>17</v>
      </c>
      <c r="F88" s="1">
        <v>70</v>
      </c>
      <c r="G88" s="1">
        <f t="shared" si="1"/>
        <v>0</v>
      </c>
    </row>
    <row r="89" spans="1:7">
      <c r="A89" s="32">
        <v>43008</v>
      </c>
      <c r="B89" s="404" t="s">
        <v>11</v>
      </c>
      <c r="C89" s="405" t="s">
        <v>26</v>
      </c>
      <c r="D89" t="s">
        <v>13</v>
      </c>
      <c r="E89" s="1">
        <v>23.2</v>
      </c>
      <c r="G89" s="1">
        <f t="shared" si="1"/>
        <v>23.2</v>
      </c>
    </row>
    <row r="90" spans="1:7">
      <c r="B90" s="405"/>
      <c r="C90" s="405"/>
      <c r="D90" t="s">
        <v>14</v>
      </c>
      <c r="E90" s="1">
        <v>2</v>
      </c>
      <c r="G90" s="1">
        <f t="shared" si="1"/>
        <v>25.2</v>
      </c>
    </row>
    <row r="91" spans="1:7">
      <c r="B91" s="405"/>
      <c r="C91" s="405"/>
      <c r="D91" t="s">
        <v>15</v>
      </c>
      <c r="E91" s="1">
        <v>60</v>
      </c>
      <c r="G91" s="1">
        <f t="shared" si="1"/>
        <v>85.2</v>
      </c>
    </row>
    <row r="92" spans="1:7">
      <c r="B92" s="405"/>
      <c r="C92" s="405"/>
      <c r="D92" t="s">
        <v>16</v>
      </c>
      <c r="E92" s="1">
        <v>2</v>
      </c>
      <c r="G92" s="1">
        <f t="shared" si="1"/>
        <v>87.2</v>
      </c>
    </row>
    <row r="93" spans="1:7">
      <c r="B93" s="405"/>
      <c r="C93" s="405"/>
      <c r="D93" t="s">
        <v>17</v>
      </c>
      <c r="E93" s="1">
        <v>70</v>
      </c>
      <c r="G93" s="1">
        <f t="shared" si="1"/>
        <v>157.19999999999999</v>
      </c>
    </row>
    <row r="94" spans="1:7">
      <c r="A94" s="30">
        <v>43062</v>
      </c>
      <c r="B94" s="405">
        <v>14019</v>
      </c>
      <c r="C94" s="405" t="s">
        <v>26</v>
      </c>
      <c r="D94" t="s">
        <v>15</v>
      </c>
      <c r="F94" s="1">
        <v>60</v>
      </c>
      <c r="G94" s="1">
        <f t="shared" si="1"/>
        <v>97.199999999999989</v>
      </c>
    </row>
    <row r="95" spans="1:7">
      <c r="A95" s="30">
        <v>43062</v>
      </c>
      <c r="B95" s="405">
        <v>14019</v>
      </c>
      <c r="C95" s="405" t="s">
        <v>26</v>
      </c>
      <c r="D95" t="s">
        <v>16</v>
      </c>
      <c r="F95" s="1">
        <v>2</v>
      </c>
      <c r="G95" s="1">
        <f t="shared" si="1"/>
        <v>95.199999999999989</v>
      </c>
    </row>
    <row r="96" spans="1:7">
      <c r="A96" s="30">
        <v>43062</v>
      </c>
      <c r="B96" s="405">
        <v>14022</v>
      </c>
      <c r="C96" s="405" t="s">
        <v>26</v>
      </c>
      <c r="D96" t="s">
        <v>13</v>
      </c>
      <c r="F96" s="1">
        <v>23.2</v>
      </c>
      <c r="G96" s="1">
        <f t="shared" si="1"/>
        <v>71.999999999999986</v>
      </c>
    </row>
    <row r="97" spans="1:7">
      <c r="A97" s="30">
        <v>43062</v>
      </c>
      <c r="B97" s="405">
        <v>14022</v>
      </c>
      <c r="C97" s="405" t="s">
        <v>26</v>
      </c>
      <c r="D97" t="s">
        <v>14</v>
      </c>
      <c r="F97" s="1">
        <v>2</v>
      </c>
      <c r="G97" s="1">
        <f t="shared" si="1"/>
        <v>69.999999999999986</v>
      </c>
    </row>
    <row r="98" spans="1:7">
      <c r="A98" s="30">
        <v>43062</v>
      </c>
      <c r="B98" s="405">
        <v>14022</v>
      </c>
      <c r="C98" s="405" t="s">
        <v>26</v>
      </c>
      <c r="D98" t="s">
        <v>17</v>
      </c>
      <c r="F98" s="1">
        <v>70</v>
      </c>
      <c r="G98" s="1">
        <f t="shared" si="1"/>
        <v>0</v>
      </c>
    </row>
    <row r="99" spans="1:7">
      <c r="A99" s="32">
        <v>43039</v>
      </c>
      <c r="B99" s="404" t="s">
        <v>11</v>
      </c>
      <c r="C99" s="405" t="s">
        <v>27</v>
      </c>
      <c r="D99" t="s">
        <v>13</v>
      </c>
      <c r="E99" s="1">
        <v>23.1</v>
      </c>
      <c r="G99" s="1">
        <f t="shared" si="1"/>
        <v>23.1</v>
      </c>
    </row>
    <row r="100" spans="1:7">
      <c r="B100" s="405"/>
      <c r="C100" s="405"/>
      <c r="D100" t="s">
        <v>14</v>
      </c>
      <c r="E100" s="1">
        <v>2</v>
      </c>
      <c r="G100" s="1">
        <f t="shared" si="1"/>
        <v>25.1</v>
      </c>
    </row>
    <row r="101" spans="1:7">
      <c r="B101" s="405"/>
      <c r="C101" s="405"/>
      <c r="D101" t="s">
        <v>15</v>
      </c>
      <c r="E101" s="1">
        <v>60</v>
      </c>
      <c r="G101" s="1">
        <f t="shared" si="1"/>
        <v>85.1</v>
      </c>
    </row>
    <row r="102" spans="1:7">
      <c r="B102" s="405"/>
      <c r="C102" s="405"/>
      <c r="D102" t="s">
        <v>16</v>
      </c>
      <c r="E102" s="1">
        <v>2</v>
      </c>
      <c r="G102" s="1">
        <f t="shared" si="1"/>
        <v>87.1</v>
      </c>
    </row>
    <row r="103" spans="1:7">
      <c r="B103" s="405"/>
      <c r="C103" s="405"/>
      <c r="D103" t="s">
        <v>17</v>
      </c>
      <c r="E103" s="1">
        <v>70</v>
      </c>
      <c r="G103" s="1">
        <f t="shared" si="1"/>
        <v>157.1</v>
      </c>
    </row>
    <row r="104" spans="1:7">
      <c r="A104" s="30">
        <v>43062</v>
      </c>
      <c r="B104" s="405">
        <v>14019</v>
      </c>
      <c r="C104" s="405" t="s">
        <v>27</v>
      </c>
      <c r="D104" t="s">
        <v>15</v>
      </c>
      <c r="F104" s="1">
        <v>60</v>
      </c>
      <c r="G104" s="1">
        <f t="shared" si="1"/>
        <v>97.1</v>
      </c>
    </row>
    <row r="105" spans="1:7">
      <c r="A105" s="30">
        <v>43062</v>
      </c>
      <c r="B105" s="405">
        <v>14019</v>
      </c>
      <c r="C105" s="405" t="s">
        <v>27</v>
      </c>
      <c r="D105" t="s">
        <v>16</v>
      </c>
      <c r="F105" s="1">
        <v>2</v>
      </c>
      <c r="G105" s="1">
        <f t="shared" si="1"/>
        <v>95.1</v>
      </c>
    </row>
    <row r="106" spans="1:7">
      <c r="A106" s="30">
        <v>43062</v>
      </c>
      <c r="B106" s="405">
        <v>14022</v>
      </c>
      <c r="C106" s="405" t="s">
        <v>27</v>
      </c>
      <c r="D106" t="s">
        <v>13</v>
      </c>
      <c r="F106" s="1">
        <v>23.1</v>
      </c>
      <c r="G106" s="1">
        <f t="shared" si="1"/>
        <v>72</v>
      </c>
    </row>
    <row r="107" spans="1:7">
      <c r="A107" s="30">
        <v>43062</v>
      </c>
      <c r="B107" s="405">
        <v>14022</v>
      </c>
      <c r="C107" s="405" t="s">
        <v>27</v>
      </c>
      <c r="D107" t="s">
        <v>14</v>
      </c>
      <c r="F107" s="1">
        <v>2</v>
      </c>
      <c r="G107" s="1">
        <f t="shared" si="1"/>
        <v>70</v>
      </c>
    </row>
    <row r="108" spans="1:7">
      <c r="A108" s="30">
        <v>43062</v>
      </c>
      <c r="B108" s="405">
        <v>14022</v>
      </c>
      <c r="C108" s="405" t="s">
        <v>27</v>
      </c>
      <c r="D108" t="s">
        <v>17</v>
      </c>
      <c r="F108" s="1">
        <v>70</v>
      </c>
      <c r="G108" s="1">
        <f t="shared" si="1"/>
        <v>0</v>
      </c>
    </row>
    <row r="109" spans="1:7">
      <c r="A109" s="32">
        <v>43069</v>
      </c>
      <c r="B109" s="404" t="s">
        <v>11</v>
      </c>
      <c r="C109" s="405" t="s">
        <v>28</v>
      </c>
      <c r="D109" t="s">
        <v>13</v>
      </c>
      <c r="E109" s="1">
        <v>63.6</v>
      </c>
      <c r="G109" s="1">
        <f t="shared" si="1"/>
        <v>63.6</v>
      </c>
    </row>
    <row r="110" spans="1:7">
      <c r="B110" s="405"/>
      <c r="C110" s="405"/>
      <c r="D110" t="s">
        <v>14</v>
      </c>
      <c r="E110" s="1">
        <v>2</v>
      </c>
      <c r="G110" s="1">
        <f t="shared" si="1"/>
        <v>65.599999999999994</v>
      </c>
    </row>
    <row r="111" spans="1:7">
      <c r="B111" s="405"/>
      <c r="C111" s="405"/>
      <c r="D111" t="s">
        <v>15</v>
      </c>
      <c r="E111" s="1">
        <v>60</v>
      </c>
      <c r="G111" s="1">
        <f t="shared" si="1"/>
        <v>125.6</v>
      </c>
    </row>
    <row r="112" spans="1:7">
      <c r="B112" s="405"/>
      <c r="C112" s="405"/>
      <c r="D112" t="s">
        <v>16</v>
      </c>
      <c r="E112" s="1">
        <v>2</v>
      </c>
      <c r="G112" s="1">
        <f t="shared" si="1"/>
        <v>127.6</v>
      </c>
    </row>
    <row r="113" spans="1:7">
      <c r="B113" s="405"/>
      <c r="C113" s="405"/>
      <c r="D113" t="s">
        <v>285</v>
      </c>
      <c r="E113" s="1">
        <v>10</v>
      </c>
      <c r="G113" s="1">
        <f t="shared" si="1"/>
        <v>137.6</v>
      </c>
    </row>
    <row r="114" spans="1:7">
      <c r="B114" s="405"/>
      <c r="C114" s="405"/>
      <c r="D114" t="s">
        <v>17</v>
      </c>
      <c r="E114" s="1">
        <v>70</v>
      </c>
      <c r="G114" s="1">
        <f t="shared" si="1"/>
        <v>207.6</v>
      </c>
    </row>
    <row r="115" spans="1:7">
      <c r="A115" s="30">
        <v>43062</v>
      </c>
      <c r="B115" s="405">
        <v>14019</v>
      </c>
      <c r="C115" s="405" t="s">
        <v>28</v>
      </c>
      <c r="D115" t="s">
        <v>15</v>
      </c>
      <c r="F115" s="1">
        <v>60</v>
      </c>
      <c r="G115" s="1">
        <f t="shared" si="1"/>
        <v>147.6</v>
      </c>
    </row>
    <row r="116" spans="1:7">
      <c r="A116" s="30">
        <v>43062</v>
      </c>
      <c r="B116" s="405">
        <v>14019</v>
      </c>
      <c r="C116" s="405" t="s">
        <v>28</v>
      </c>
      <c r="D116" t="s">
        <v>16</v>
      </c>
      <c r="F116" s="1">
        <v>2</v>
      </c>
      <c r="G116" s="1">
        <f t="shared" si="1"/>
        <v>145.6</v>
      </c>
    </row>
    <row r="117" spans="1:7">
      <c r="A117" s="30">
        <v>43062</v>
      </c>
      <c r="B117" s="405">
        <v>14019</v>
      </c>
      <c r="C117" s="405" t="s">
        <v>28</v>
      </c>
      <c r="D117" t="s">
        <v>285</v>
      </c>
      <c r="F117" s="1">
        <v>10</v>
      </c>
      <c r="G117" s="1">
        <f t="shared" si="1"/>
        <v>135.6</v>
      </c>
    </row>
    <row r="118" spans="1:7">
      <c r="A118" s="30">
        <v>43108</v>
      </c>
      <c r="B118" s="405">
        <v>14407</v>
      </c>
      <c r="C118" s="405" t="s">
        <v>28</v>
      </c>
      <c r="D118" t="s">
        <v>13</v>
      </c>
      <c r="F118" s="1">
        <v>63.6</v>
      </c>
      <c r="G118" s="1">
        <f t="shared" si="1"/>
        <v>72</v>
      </c>
    </row>
    <row r="119" spans="1:7">
      <c r="A119" s="30">
        <v>43108</v>
      </c>
      <c r="B119" s="405">
        <v>14407</v>
      </c>
      <c r="C119" s="405" t="s">
        <v>28</v>
      </c>
      <c r="D119" t="s">
        <v>14</v>
      </c>
      <c r="F119" s="1">
        <v>2</v>
      </c>
      <c r="G119" s="1">
        <f t="shared" si="1"/>
        <v>70</v>
      </c>
    </row>
    <row r="120" spans="1:7">
      <c r="A120" s="30">
        <v>43146</v>
      </c>
      <c r="B120" s="405">
        <v>14636</v>
      </c>
      <c r="C120" s="405" t="s">
        <v>28</v>
      </c>
      <c r="D120" t="s">
        <v>17</v>
      </c>
      <c r="F120" s="1">
        <v>70</v>
      </c>
      <c r="G120" s="1">
        <f t="shared" si="1"/>
        <v>0</v>
      </c>
    </row>
    <row r="121" spans="1:7">
      <c r="A121" s="32">
        <v>43100</v>
      </c>
      <c r="B121" s="404" t="s">
        <v>11</v>
      </c>
      <c r="C121" s="405" t="s">
        <v>29</v>
      </c>
      <c r="D121" t="s">
        <v>13</v>
      </c>
      <c r="E121" s="1">
        <v>69.3</v>
      </c>
      <c r="G121" s="1">
        <f t="shared" si="1"/>
        <v>69.3</v>
      </c>
    </row>
    <row r="122" spans="1:7">
      <c r="B122" s="405"/>
      <c r="C122" s="405"/>
      <c r="D122" t="s">
        <v>14</v>
      </c>
      <c r="E122" s="1">
        <v>2</v>
      </c>
      <c r="G122" s="1">
        <f t="shared" si="1"/>
        <v>71.3</v>
      </c>
    </row>
    <row r="123" spans="1:7">
      <c r="B123" s="405"/>
      <c r="C123" s="405"/>
      <c r="D123" t="s">
        <v>15</v>
      </c>
      <c r="E123" s="1">
        <v>60</v>
      </c>
      <c r="G123" s="1">
        <f t="shared" si="1"/>
        <v>131.30000000000001</v>
      </c>
    </row>
    <row r="124" spans="1:7">
      <c r="B124" s="405"/>
      <c r="C124" s="405"/>
      <c r="D124" t="s">
        <v>16</v>
      </c>
      <c r="E124" s="1">
        <v>2</v>
      </c>
      <c r="G124" s="1">
        <f t="shared" si="1"/>
        <v>133.30000000000001</v>
      </c>
    </row>
    <row r="125" spans="1:7">
      <c r="B125" s="405"/>
      <c r="C125" s="405"/>
      <c r="D125" t="s">
        <v>17</v>
      </c>
      <c r="E125" s="1">
        <v>70</v>
      </c>
      <c r="G125" s="1">
        <f t="shared" si="1"/>
        <v>203.3</v>
      </c>
    </row>
    <row r="126" spans="1:7">
      <c r="A126" s="30">
        <v>43136</v>
      </c>
      <c r="B126" s="405">
        <v>14599</v>
      </c>
      <c r="C126" s="405" t="s">
        <v>29</v>
      </c>
      <c r="D126" t="s">
        <v>15</v>
      </c>
      <c r="F126" s="1">
        <v>60</v>
      </c>
      <c r="G126" s="1">
        <f t="shared" si="1"/>
        <v>143.30000000000001</v>
      </c>
    </row>
    <row r="127" spans="1:7">
      <c r="A127" s="30">
        <v>43136</v>
      </c>
      <c r="B127" s="405">
        <v>14599</v>
      </c>
      <c r="C127" s="405" t="s">
        <v>29</v>
      </c>
      <c r="D127" t="s">
        <v>16</v>
      </c>
      <c r="F127" s="1">
        <v>2</v>
      </c>
      <c r="G127" s="1">
        <f t="shared" si="1"/>
        <v>141.30000000000001</v>
      </c>
    </row>
    <row r="128" spans="1:7">
      <c r="A128" s="30">
        <v>43146</v>
      </c>
      <c r="B128" s="405">
        <v>14632</v>
      </c>
      <c r="C128" s="405" t="s">
        <v>29</v>
      </c>
      <c r="D128" t="s">
        <v>13</v>
      </c>
      <c r="F128" s="1">
        <v>69.3</v>
      </c>
      <c r="G128" s="1">
        <f t="shared" si="1"/>
        <v>72.000000000000014</v>
      </c>
    </row>
    <row r="129" spans="1:7">
      <c r="A129" s="30">
        <v>43146</v>
      </c>
      <c r="B129" s="405">
        <v>14632</v>
      </c>
      <c r="C129" s="405" t="s">
        <v>29</v>
      </c>
      <c r="D129" t="s">
        <v>14</v>
      </c>
      <c r="F129" s="1">
        <v>2</v>
      </c>
      <c r="G129" s="1">
        <f t="shared" si="1"/>
        <v>70.000000000000014</v>
      </c>
    </row>
    <row r="130" spans="1:7">
      <c r="A130" s="30">
        <v>43146</v>
      </c>
      <c r="B130" s="405">
        <v>14636</v>
      </c>
      <c r="C130" s="405" t="s">
        <v>29</v>
      </c>
      <c r="D130" t="s">
        <v>17</v>
      </c>
      <c r="F130" s="1">
        <v>70</v>
      </c>
      <c r="G130" s="1">
        <f t="shared" si="1"/>
        <v>0</v>
      </c>
    </row>
    <row r="131" spans="1:7">
      <c r="A131" s="32">
        <v>43131</v>
      </c>
      <c r="B131" s="404" t="s">
        <v>11</v>
      </c>
      <c r="C131" s="405" t="s">
        <v>12</v>
      </c>
      <c r="D131" t="s">
        <v>13</v>
      </c>
      <c r="E131" s="1">
        <v>61.7</v>
      </c>
      <c r="G131" s="1">
        <f t="shared" si="1"/>
        <v>61.7</v>
      </c>
    </row>
    <row r="132" spans="1:7">
      <c r="B132" s="405"/>
      <c r="C132" s="405"/>
      <c r="D132" t="s">
        <v>14</v>
      </c>
      <c r="E132" s="1">
        <v>2</v>
      </c>
      <c r="G132" s="1">
        <f t="shared" si="1"/>
        <v>63.7</v>
      </c>
    </row>
    <row r="133" spans="1:7">
      <c r="B133" s="405"/>
      <c r="C133" s="405"/>
      <c r="D133" t="s">
        <v>15</v>
      </c>
      <c r="E133" s="1">
        <v>60</v>
      </c>
      <c r="G133" s="1">
        <f t="shared" si="1"/>
        <v>123.7</v>
      </c>
    </row>
    <row r="134" spans="1:7">
      <c r="B134" s="405"/>
      <c r="C134" s="405"/>
      <c r="D134" t="s">
        <v>16</v>
      </c>
      <c r="E134" s="1">
        <v>2</v>
      </c>
      <c r="G134" s="1">
        <f t="shared" si="1"/>
        <v>125.7</v>
      </c>
    </row>
    <row r="135" spans="1:7">
      <c r="B135" s="405"/>
      <c r="C135" s="405"/>
      <c r="D135" t="s">
        <v>17</v>
      </c>
      <c r="E135" s="1">
        <v>100</v>
      </c>
      <c r="G135" s="1">
        <f t="shared" ref="G135:G198" si="2">+G134+E135-F135</f>
        <v>225.7</v>
      </c>
    </row>
    <row r="136" spans="1:7">
      <c r="A136" s="30">
        <v>43136</v>
      </c>
      <c r="B136" s="405">
        <v>14600</v>
      </c>
      <c r="C136" s="405" t="s">
        <v>12</v>
      </c>
      <c r="D136" t="s">
        <v>15</v>
      </c>
      <c r="F136" s="1">
        <v>60</v>
      </c>
      <c r="G136" s="1">
        <f t="shared" si="2"/>
        <v>165.7</v>
      </c>
    </row>
    <row r="137" spans="1:7">
      <c r="A137" s="30">
        <v>43136</v>
      </c>
      <c r="B137" s="405">
        <v>14600</v>
      </c>
      <c r="C137" s="405" t="s">
        <v>12</v>
      </c>
      <c r="D137" t="s">
        <v>16</v>
      </c>
      <c r="F137" s="1">
        <v>2</v>
      </c>
      <c r="G137" s="1">
        <f t="shared" si="2"/>
        <v>163.69999999999999</v>
      </c>
    </row>
    <row r="138" spans="1:7">
      <c r="A138" s="30">
        <v>43172</v>
      </c>
      <c r="B138" s="405">
        <v>14819</v>
      </c>
      <c r="C138" s="405" t="s">
        <v>12</v>
      </c>
      <c r="D138" t="s">
        <v>13</v>
      </c>
      <c r="F138" s="1">
        <v>61.7</v>
      </c>
      <c r="G138" s="1">
        <f t="shared" si="2"/>
        <v>101.99999999999999</v>
      </c>
    </row>
    <row r="139" spans="1:7">
      <c r="A139" s="30">
        <v>43172</v>
      </c>
      <c r="B139" s="405">
        <v>14819</v>
      </c>
      <c r="C139" s="405" t="s">
        <v>12</v>
      </c>
      <c r="D139" t="s">
        <v>14</v>
      </c>
      <c r="F139" s="1">
        <v>2</v>
      </c>
      <c r="G139" s="1">
        <f t="shared" si="2"/>
        <v>99.999999999999986</v>
      </c>
    </row>
    <row r="140" spans="1:7">
      <c r="A140" s="30">
        <v>43172</v>
      </c>
      <c r="B140" s="405">
        <v>14819</v>
      </c>
      <c r="C140" s="405" t="s">
        <v>12</v>
      </c>
      <c r="D140" t="s">
        <v>17</v>
      </c>
      <c r="F140" s="1">
        <v>100</v>
      </c>
      <c r="G140" s="1">
        <f t="shared" si="2"/>
        <v>0</v>
      </c>
    </row>
    <row r="141" spans="1:7">
      <c r="A141" s="32">
        <v>43159</v>
      </c>
      <c r="B141" s="404" t="s">
        <v>11</v>
      </c>
      <c r="C141" s="405" t="s">
        <v>19</v>
      </c>
      <c r="D141" t="s">
        <v>13</v>
      </c>
      <c r="E141" s="1">
        <v>76.400000000000006</v>
      </c>
      <c r="G141" s="1">
        <f t="shared" si="2"/>
        <v>76.400000000000006</v>
      </c>
    </row>
    <row r="142" spans="1:7">
      <c r="B142" s="405"/>
      <c r="C142" s="405"/>
      <c r="D142" t="s">
        <v>14</v>
      </c>
      <c r="E142" s="1">
        <v>2</v>
      </c>
      <c r="G142" s="1">
        <f t="shared" si="2"/>
        <v>78.400000000000006</v>
      </c>
    </row>
    <row r="143" spans="1:7">
      <c r="B143" s="405"/>
      <c r="C143" s="405"/>
      <c r="D143" t="s">
        <v>15</v>
      </c>
      <c r="E143" s="1">
        <v>56</v>
      </c>
      <c r="G143" s="1">
        <f t="shared" si="2"/>
        <v>134.4</v>
      </c>
    </row>
    <row r="144" spans="1:7">
      <c r="B144" s="405"/>
      <c r="C144" s="405"/>
      <c r="D144" t="s">
        <v>16</v>
      </c>
      <c r="E144" s="1">
        <v>5</v>
      </c>
      <c r="G144" s="1">
        <f t="shared" si="2"/>
        <v>139.4</v>
      </c>
    </row>
    <row r="145" spans="1:7">
      <c r="B145" s="405"/>
      <c r="C145" s="405"/>
      <c r="D145" t="s">
        <v>17</v>
      </c>
      <c r="E145" s="1">
        <v>100</v>
      </c>
      <c r="G145" s="1">
        <f t="shared" si="2"/>
        <v>239.4</v>
      </c>
    </row>
    <row r="146" spans="1:7">
      <c r="A146" s="30">
        <v>43165</v>
      </c>
      <c r="B146" s="405">
        <v>14802</v>
      </c>
      <c r="C146" s="405" t="s">
        <v>19</v>
      </c>
      <c r="D146" t="s">
        <v>15</v>
      </c>
      <c r="F146" s="1">
        <v>56</v>
      </c>
      <c r="G146" s="1">
        <f t="shared" si="2"/>
        <v>183.4</v>
      </c>
    </row>
    <row r="147" spans="1:7">
      <c r="A147" s="30">
        <v>43165</v>
      </c>
      <c r="B147" s="405">
        <v>14802</v>
      </c>
      <c r="C147" s="405" t="s">
        <v>19</v>
      </c>
      <c r="D147" t="s">
        <v>16</v>
      </c>
      <c r="F147" s="1">
        <v>5</v>
      </c>
      <c r="G147" s="1">
        <f t="shared" si="2"/>
        <v>178.4</v>
      </c>
    </row>
    <row r="148" spans="1:7">
      <c r="A148" s="30">
        <v>43185</v>
      </c>
      <c r="B148" s="405">
        <v>15005</v>
      </c>
      <c r="C148" s="405" t="s">
        <v>19</v>
      </c>
      <c r="D148" t="s">
        <v>13</v>
      </c>
      <c r="F148" s="1">
        <v>76.400000000000006</v>
      </c>
      <c r="G148" s="1">
        <f t="shared" si="2"/>
        <v>102</v>
      </c>
    </row>
    <row r="149" spans="1:7">
      <c r="A149" s="30">
        <v>43185</v>
      </c>
      <c r="B149" s="405">
        <v>15005</v>
      </c>
      <c r="C149" s="405" t="s">
        <v>19</v>
      </c>
      <c r="D149" t="s">
        <v>14</v>
      </c>
      <c r="F149" s="1">
        <v>2</v>
      </c>
      <c r="G149" s="1">
        <f t="shared" si="2"/>
        <v>100</v>
      </c>
    </row>
    <row r="150" spans="1:7">
      <c r="A150" s="30">
        <v>43186</v>
      </c>
      <c r="B150" s="405">
        <v>15042</v>
      </c>
      <c r="C150" s="405" t="s">
        <v>19</v>
      </c>
      <c r="D150" t="s">
        <v>17</v>
      </c>
      <c r="F150" s="1">
        <v>100</v>
      </c>
      <c r="G150" s="1">
        <f t="shared" si="2"/>
        <v>0</v>
      </c>
    </row>
    <row r="151" spans="1:7">
      <c r="A151" s="32">
        <v>43189</v>
      </c>
      <c r="B151" s="404" t="s">
        <v>11</v>
      </c>
      <c r="C151" s="405" t="s">
        <v>20</v>
      </c>
      <c r="D151" t="s">
        <v>13</v>
      </c>
      <c r="E151" s="1">
        <v>73.900000000000006</v>
      </c>
      <c r="G151" s="1">
        <f t="shared" si="2"/>
        <v>73.900000000000006</v>
      </c>
    </row>
    <row r="152" spans="1:7">
      <c r="B152" s="405"/>
      <c r="C152" s="405"/>
      <c r="D152" t="s">
        <v>14</v>
      </c>
      <c r="E152" s="1">
        <v>2</v>
      </c>
      <c r="G152" s="1">
        <f t="shared" si="2"/>
        <v>75.900000000000006</v>
      </c>
    </row>
    <row r="153" spans="1:7">
      <c r="B153" s="405"/>
      <c r="C153" s="405"/>
      <c r="D153" t="s">
        <v>15</v>
      </c>
      <c r="E153" s="1">
        <v>60</v>
      </c>
      <c r="G153" s="1">
        <f t="shared" si="2"/>
        <v>135.9</v>
      </c>
    </row>
    <row r="154" spans="1:7">
      <c r="B154" s="405"/>
      <c r="C154" s="405"/>
      <c r="D154" t="s">
        <v>16</v>
      </c>
      <c r="E154" s="1">
        <v>5</v>
      </c>
      <c r="G154" s="1">
        <f t="shared" si="2"/>
        <v>140.9</v>
      </c>
    </row>
    <row r="155" spans="1:7">
      <c r="B155" s="405"/>
      <c r="C155" s="405"/>
      <c r="D155" t="s">
        <v>17</v>
      </c>
      <c r="E155" s="1">
        <v>100</v>
      </c>
      <c r="G155" s="1">
        <f t="shared" si="2"/>
        <v>240.9</v>
      </c>
    </row>
    <row r="156" spans="1:7">
      <c r="A156" s="30">
        <v>43216</v>
      </c>
      <c r="B156" s="405">
        <v>15225</v>
      </c>
      <c r="C156" s="405" t="s">
        <v>20</v>
      </c>
      <c r="D156" t="s">
        <v>13</v>
      </c>
      <c r="F156" s="1">
        <v>73.900000000000006</v>
      </c>
      <c r="G156" s="1">
        <f t="shared" si="2"/>
        <v>167</v>
      </c>
    </row>
    <row r="157" spans="1:7">
      <c r="A157" s="30">
        <v>43216</v>
      </c>
      <c r="B157" s="405">
        <v>15225</v>
      </c>
      <c r="C157" s="405" t="s">
        <v>20</v>
      </c>
      <c r="D157" t="s">
        <v>14</v>
      </c>
      <c r="F157" s="1">
        <v>2</v>
      </c>
      <c r="G157" s="1">
        <f t="shared" si="2"/>
        <v>165</v>
      </c>
    </row>
    <row r="158" spans="1:7">
      <c r="A158" s="30">
        <v>43216</v>
      </c>
      <c r="B158" s="405">
        <v>15226</v>
      </c>
      <c r="C158" s="405" t="s">
        <v>20</v>
      </c>
      <c r="D158" t="s">
        <v>17</v>
      </c>
      <c r="F158" s="1">
        <v>100</v>
      </c>
      <c r="G158" s="1">
        <f t="shared" si="2"/>
        <v>65</v>
      </c>
    </row>
    <row r="159" spans="1:7">
      <c r="A159" s="30">
        <v>43220</v>
      </c>
      <c r="B159" s="405">
        <v>15273</v>
      </c>
      <c r="C159" s="405" t="s">
        <v>20</v>
      </c>
      <c r="D159" t="s">
        <v>15</v>
      </c>
      <c r="F159" s="1">
        <v>60</v>
      </c>
      <c r="G159" s="1">
        <f t="shared" si="2"/>
        <v>5</v>
      </c>
    </row>
    <row r="160" spans="1:7">
      <c r="A160" s="30">
        <v>43220</v>
      </c>
      <c r="B160" s="405">
        <v>15273</v>
      </c>
      <c r="C160" s="405" t="s">
        <v>20</v>
      </c>
      <c r="D160" t="s">
        <v>16</v>
      </c>
      <c r="F160" s="1">
        <v>5</v>
      </c>
      <c r="G160" s="1">
        <f t="shared" si="2"/>
        <v>0</v>
      </c>
    </row>
    <row r="161" spans="1:7">
      <c r="A161" s="30">
        <v>43220</v>
      </c>
      <c r="B161" s="405" t="s">
        <v>11</v>
      </c>
      <c r="C161" s="405" t="s">
        <v>21</v>
      </c>
      <c r="D161" t="s">
        <v>13</v>
      </c>
      <c r="E161" s="1">
        <v>75.900000000000006</v>
      </c>
      <c r="G161" s="1">
        <f t="shared" si="2"/>
        <v>75.900000000000006</v>
      </c>
    </row>
    <row r="162" spans="1:7">
      <c r="B162" s="405"/>
      <c r="C162" s="405"/>
      <c r="D162" t="s">
        <v>14</v>
      </c>
      <c r="E162" s="1">
        <v>2</v>
      </c>
      <c r="G162" s="1">
        <f t="shared" si="2"/>
        <v>77.900000000000006</v>
      </c>
    </row>
    <row r="163" spans="1:7">
      <c r="B163" s="405"/>
      <c r="C163" s="405"/>
      <c r="D163" t="s">
        <v>15</v>
      </c>
      <c r="E163" s="1">
        <v>60</v>
      </c>
      <c r="G163" s="1">
        <f t="shared" si="2"/>
        <v>137.9</v>
      </c>
    </row>
    <row r="164" spans="1:7">
      <c r="B164" s="405"/>
      <c r="C164" s="405"/>
      <c r="D164" t="s">
        <v>16</v>
      </c>
      <c r="E164" s="1">
        <v>5</v>
      </c>
      <c r="G164" s="1">
        <f t="shared" si="2"/>
        <v>142.9</v>
      </c>
    </row>
    <row r="165" spans="1:7">
      <c r="B165" s="405"/>
      <c r="C165" s="405"/>
      <c r="D165" t="s">
        <v>17</v>
      </c>
      <c r="E165" s="1">
        <v>100</v>
      </c>
      <c r="G165" s="1">
        <f t="shared" si="2"/>
        <v>242.9</v>
      </c>
    </row>
    <row r="166" spans="1:7">
      <c r="A166" s="30">
        <v>43220</v>
      </c>
      <c r="B166" s="405">
        <v>15275</v>
      </c>
      <c r="C166" s="405" t="s">
        <v>21</v>
      </c>
      <c r="D166" t="s">
        <v>15</v>
      </c>
      <c r="F166" s="1">
        <v>60</v>
      </c>
      <c r="G166" s="1">
        <f t="shared" si="2"/>
        <v>182.9</v>
      </c>
    </row>
    <row r="167" spans="1:7">
      <c r="A167" s="30">
        <v>43220</v>
      </c>
      <c r="B167" s="405">
        <v>15275</v>
      </c>
      <c r="C167" s="405" t="s">
        <v>21</v>
      </c>
      <c r="D167" t="s">
        <v>16</v>
      </c>
      <c r="F167" s="1">
        <v>5</v>
      </c>
      <c r="G167" s="1">
        <f t="shared" si="2"/>
        <v>177.9</v>
      </c>
    </row>
    <row r="168" spans="1:7">
      <c r="A168" s="30">
        <v>43250</v>
      </c>
      <c r="B168" s="405">
        <v>15464</v>
      </c>
      <c r="C168" s="405" t="s">
        <v>21</v>
      </c>
      <c r="D168" t="s">
        <v>13</v>
      </c>
      <c r="F168" s="1">
        <v>75.900000000000006</v>
      </c>
      <c r="G168" s="1">
        <f t="shared" si="2"/>
        <v>102</v>
      </c>
    </row>
    <row r="169" spans="1:7">
      <c r="A169" s="30">
        <v>43250</v>
      </c>
      <c r="B169" s="405">
        <v>15464</v>
      </c>
      <c r="C169" s="405" t="s">
        <v>21</v>
      </c>
      <c r="D169" t="s">
        <v>14</v>
      </c>
      <c r="F169" s="1">
        <v>2</v>
      </c>
      <c r="G169" s="1">
        <f t="shared" si="2"/>
        <v>100</v>
      </c>
    </row>
    <row r="170" spans="1:7">
      <c r="A170" s="30">
        <v>43250</v>
      </c>
      <c r="B170" s="405">
        <v>15464</v>
      </c>
      <c r="C170" s="405" t="s">
        <v>21</v>
      </c>
      <c r="D170" t="s">
        <v>17</v>
      </c>
      <c r="F170" s="1">
        <v>100</v>
      </c>
      <c r="G170" s="1">
        <f t="shared" si="2"/>
        <v>0</v>
      </c>
    </row>
    <row r="171" spans="1:7">
      <c r="A171" s="30">
        <v>43250</v>
      </c>
      <c r="B171" s="405" t="s">
        <v>11</v>
      </c>
      <c r="C171" s="405" t="s">
        <v>22</v>
      </c>
      <c r="D171" t="s">
        <v>13</v>
      </c>
      <c r="E171" s="1">
        <v>70.599999999999994</v>
      </c>
      <c r="G171" s="1">
        <f t="shared" si="2"/>
        <v>70.599999999999994</v>
      </c>
    </row>
    <row r="172" spans="1:7">
      <c r="B172" s="405"/>
      <c r="C172" s="405"/>
      <c r="D172" t="s">
        <v>14</v>
      </c>
      <c r="E172" s="1">
        <v>5</v>
      </c>
      <c r="G172" s="1">
        <f t="shared" si="2"/>
        <v>75.599999999999994</v>
      </c>
    </row>
    <row r="173" spans="1:7">
      <c r="B173" s="405"/>
      <c r="C173" s="405"/>
      <c r="D173" t="s">
        <v>15</v>
      </c>
      <c r="E173" s="1">
        <v>60</v>
      </c>
      <c r="G173" s="1">
        <f t="shared" si="2"/>
        <v>135.6</v>
      </c>
    </row>
    <row r="174" spans="1:7" ht="15.75" customHeight="1">
      <c r="B174" s="405"/>
      <c r="C174" s="405"/>
      <c r="D174" t="s">
        <v>16</v>
      </c>
      <c r="E174" s="1">
        <v>5</v>
      </c>
      <c r="G174" s="1">
        <f t="shared" si="2"/>
        <v>140.6</v>
      </c>
    </row>
    <row r="175" spans="1:7" ht="15.75" customHeight="1">
      <c r="B175" s="405"/>
      <c r="C175" s="405"/>
      <c r="D175" t="s">
        <v>17</v>
      </c>
      <c r="E175" s="1">
        <v>100</v>
      </c>
      <c r="G175" s="1">
        <f t="shared" si="2"/>
        <v>240.6</v>
      </c>
    </row>
    <row r="176" spans="1:7">
      <c r="A176" s="30">
        <v>43242</v>
      </c>
      <c r="B176" s="405">
        <v>15375</v>
      </c>
      <c r="C176" s="405" t="s">
        <v>22</v>
      </c>
      <c r="D176" t="s">
        <v>15</v>
      </c>
      <c r="F176" s="1">
        <v>60</v>
      </c>
      <c r="G176" s="1">
        <f t="shared" si="2"/>
        <v>180.6</v>
      </c>
    </row>
    <row r="177" spans="1:7">
      <c r="A177" s="30">
        <v>43242</v>
      </c>
      <c r="B177" s="405">
        <v>15375</v>
      </c>
      <c r="C177" s="405" t="s">
        <v>22</v>
      </c>
      <c r="D177" t="s">
        <v>16</v>
      </c>
      <c r="F177" s="1">
        <v>5</v>
      </c>
      <c r="G177" s="1">
        <f t="shared" si="2"/>
        <v>175.6</v>
      </c>
    </row>
    <row r="178" spans="1:7">
      <c r="A178" s="30">
        <v>43293</v>
      </c>
      <c r="B178" s="405">
        <v>15693</v>
      </c>
      <c r="C178" s="405" t="s">
        <v>22</v>
      </c>
      <c r="D178" t="s">
        <v>13</v>
      </c>
      <c r="F178" s="1">
        <v>70.599999999999994</v>
      </c>
      <c r="G178" s="1">
        <f t="shared" si="2"/>
        <v>105</v>
      </c>
    </row>
    <row r="179" spans="1:7">
      <c r="A179" s="30">
        <v>43293</v>
      </c>
      <c r="B179" s="405">
        <v>15693</v>
      </c>
      <c r="C179" s="405" t="s">
        <v>22</v>
      </c>
      <c r="D179" t="s">
        <v>14</v>
      </c>
      <c r="F179" s="1">
        <v>5</v>
      </c>
      <c r="G179" s="1">
        <f t="shared" si="2"/>
        <v>100</v>
      </c>
    </row>
    <row r="180" spans="1:7">
      <c r="A180" s="30">
        <v>43293</v>
      </c>
      <c r="B180" s="405">
        <v>15693</v>
      </c>
      <c r="C180" s="405" t="s">
        <v>22</v>
      </c>
      <c r="D180" t="s">
        <v>17</v>
      </c>
      <c r="F180" s="1">
        <v>100</v>
      </c>
      <c r="G180" s="1">
        <f t="shared" si="2"/>
        <v>0</v>
      </c>
    </row>
    <row r="181" spans="1:7">
      <c r="A181" s="30">
        <v>43281</v>
      </c>
      <c r="B181" s="405" t="s">
        <v>11</v>
      </c>
      <c r="C181" s="405" t="s">
        <v>69</v>
      </c>
      <c r="D181" t="s">
        <v>13</v>
      </c>
      <c r="E181" s="1">
        <v>65.2</v>
      </c>
      <c r="G181" s="1">
        <f t="shared" si="2"/>
        <v>65.2</v>
      </c>
    </row>
    <row r="182" spans="1:7">
      <c r="B182" s="405"/>
      <c r="C182" s="405"/>
      <c r="D182" t="s">
        <v>14</v>
      </c>
      <c r="E182" s="1">
        <v>4</v>
      </c>
      <c r="G182" s="1">
        <f t="shared" si="2"/>
        <v>69.2</v>
      </c>
    </row>
    <row r="183" spans="1:7">
      <c r="B183" s="405"/>
      <c r="C183" s="405"/>
      <c r="D183" t="s">
        <v>15</v>
      </c>
      <c r="E183" s="1">
        <v>60</v>
      </c>
      <c r="G183" s="1">
        <f t="shared" si="2"/>
        <v>129.19999999999999</v>
      </c>
    </row>
    <row r="184" spans="1:7">
      <c r="B184" s="405"/>
      <c r="C184" s="405"/>
      <c r="D184" t="s">
        <v>16</v>
      </c>
      <c r="E184" s="1">
        <v>5</v>
      </c>
      <c r="G184" s="1">
        <f t="shared" si="2"/>
        <v>134.19999999999999</v>
      </c>
    </row>
    <row r="185" spans="1:7">
      <c r="B185" s="405"/>
      <c r="C185" s="405"/>
      <c r="D185" t="s">
        <v>17</v>
      </c>
      <c r="E185" s="1">
        <v>128.4</v>
      </c>
      <c r="G185" s="1">
        <f t="shared" si="2"/>
        <v>262.60000000000002</v>
      </c>
    </row>
    <row r="186" spans="1:7">
      <c r="A186" s="30">
        <v>43277</v>
      </c>
      <c r="B186" s="405">
        <v>15608</v>
      </c>
      <c r="C186" s="405" t="s">
        <v>69</v>
      </c>
      <c r="D186" t="s">
        <v>15</v>
      </c>
      <c r="F186" s="1">
        <v>60</v>
      </c>
      <c r="G186" s="1">
        <f t="shared" si="2"/>
        <v>202.60000000000002</v>
      </c>
    </row>
    <row r="187" spans="1:7">
      <c r="A187" s="30">
        <v>43277</v>
      </c>
      <c r="B187" s="405">
        <v>15608</v>
      </c>
      <c r="C187" s="405" t="s">
        <v>69</v>
      </c>
      <c r="D187" t="s">
        <v>16</v>
      </c>
      <c r="F187" s="1">
        <v>5</v>
      </c>
      <c r="G187" s="1">
        <f t="shared" si="2"/>
        <v>197.60000000000002</v>
      </c>
    </row>
    <row r="188" spans="1:7" s="11" customFormat="1">
      <c r="A188" s="30">
        <v>43318</v>
      </c>
      <c r="B188" s="405">
        <v>15948</v>
      </c>
      <c r="C188" s="405" t="s">
        <v>69</v>
      </c>
      <c r="D188" t="s">
        <v>13</v>
      </c>
      <c r="E188" s="20"/>
      <c r="F188" s="20">
        <v>65.2</v>
      </c>
      <c r="G188" s="1">
        <f t="shared" si="2"/>
        <v>132.40000000000003</v>
      </c>
    </row>
    <row r="189" spans="1:7" s="11" customFormat="1">
      <c r="A189" s="30">
        <v>43318</v>
      </c>
      <c r="B189" s="405">
        <v>15948</v>
      </c>
      <c r="C189" s="405" t="s">
        <v>69</v>
      </c>
      <c r="D189" t="s">
        <v>14</v>
      </c>
      <c r="E189" s="20"/>
      <c r="F189" s="20">
        <v>4</v>
      </c>
      <c r="G189" s="1">
        <f t="shared" si="2"/>
        <v>128.40000000000003</v>
      </c>
    </row>
    <row r="190" spans="1:7" s="11" customFormat="1">
      <c r="A190" s="30">
        <v>43318</v>
      </c>
      <c r="B190" s="405">
        <v>15948</v>
      </c>
      <c r="C190" s="405" t="s">
        <v>69</v>
      </c>
      <c r="D190" t="s">
        <v>17</v>
      </c>
      <c r="E190" s="20"/>
      <c r="F190" s="20">
        <v>128.4</v>
      </c>
      <c r="G190" s="1">
        <f t="shared" si="2"/>
        <v>0</v>
      </c>
    </row>
    <row r="191" spans="1:7">
      <c r="A191" s="30">
        <v>43312</v>
      </c>
      <c r="B191" s="405" t="s">
        <v>11</v>
      </c>
      <c r="C191" s="405" t="s">
        <v>24</v>
      </c>
      <c r="D191" t="s">
        <v>13</v>
      </c>
      <c r="E191" s="1">
        <v>64</v>
      </c>
      <c r="G191" s="1">
        <f t="shared" si="2"/>
        <v>64</v>
      </c>
    </row>
    <row r="192" spans="1:7">
      <c r="B192" s="405"/>
      <c r="C192" s="405"/>
      <c r="D192" t="s">
        <v>14</v>
      </c>
      <c r="E192" s="1">
        <v>4</v>
      </c>
      <c r="G192" s="1">
        <f t="shared" si="2"/>
        <v>68</v>
      </c>
    </row>
    <row r="193" spans="1:7">
      <c r="B193" s="405"/>
      <c r="C193" s="405"/>
      <c r="D193" t="s">
        <v>15</v>
      </c>
      <c r="E193" s="1">
        <v>60</v>
      </c>
      <c r="G193" s="1">
        <f t="shared" si="2"/>
        <v>128</v>
      </c>
    </row>
    <row r="194" spans="1:7">
      <c r="B194" s="405"/>
      <c r="C194" s="405"/>
      <c r="D194" t="s">
        <v>16</v>
      </c>
      <c r="E194" s="1">
        <v>5</v>
      </c>
      <c r="G194" s="1">
        <f t="shared" si="2"/>
        <v>133</v>
      </c>
    </row>
    <row r="195" spans="1:7">
      <c r="B195" s="405"/>
      <c r="C195" s="405"/>
      <c r="D195" t="s">
        <v>17</v>
      </c>
      <c r="E195" s="1">
        <v>150</v>
      </c>
      <c r="G195" s="1">
        <f t="shared" si="2"/>
        <v>283</v>
      </c>
    </row>
    <row r="196" spans="1:7">
      <c r="A196" s="30">
        <v>43277</v>
      </c>
      <c r="B196" s="405">
        <v>15608</v>
      </c>
      <c r="C196" s="405" t="s">
        <v>24</v>
      </c>
      <c r="D196" t="s">
        <v>15</v>
      </c>
      <c r="F196" s="1">
        <v>60</v>
      </c>
      <c r="G196" s="1">
        <f t="shared" si="2"/>
        <v>223</v>
      </c>
    </row>
    <row r="197" spans="1:7">
      <c r="A197" s="30">
        <v>43277</v>
      </c>
      <c r="B197" s="405">
        <v>15608</v>
      </c>
      <c r="C197" s="405" t="s">
        <v>24</v>
      </c>
      <c r="D197" t="s">
        <v>16</v>
      </c>
      <c r="F197" s="1">
        <v>5</v>
      </c>
      <c r="G197" s="1">
        <f t="shared" si="2"/>
        <v>218</v>
      </c>
    </row>
    <row r="198" spans="1:7" s="11" customFormat="1">
      <c r="A198" s="30">
        <v>43318</v>
      </c>
      <c r="B198" s="405">
        <v>15948</v>
      </c>
      <c r="C198" s="405" t="s">
        <v>24</v>
      </c>
      <c r="D198" t="s">
        <v>17</v>
      </c>
      <c r="E198" s="20"/>
      <c r="F198" s="20">
        <v>150</v>
      </c>
      <c r="G198" s="1">
        <f t="shared" si="2"/>
        <v>68</v>
      </c>
    </row>
    <row r="199" spans="1:7" s="11" customFormat="1">
      <c r="A199" s="30">
        <v>43355</v>
      </c>
      <c r="B199" s="405">
        <v>16120</v>
      </c>
      <c r="C199" s="405" t="s">
        <v>24</v>
      </c>
      <c r="D199" t="s">
        <v>13</v>
      </c>
      <c r="E199" s="20"/>
      <c r="F199" s="20">
        <v>64</v>
      </c>
      <c r="G199" s="1">
        <f t="shared" ref="G199:G262" si="3">+G198+E199-F199</f>
        <v>4</v>
      </c>
    </row>
    <row r="200" spans="1:7" s="11" customFormat="1">
      <c r="A200" s="30">
        <v>43355</v>
      </c>
      <c r="B200" s="405">
        <v>16120</v>
      </c>
      <c r="C200" s="405" t="s">
        <v>24</v>
      </c>
      <c r="D200" t="s">
        <v>14</v>
      </c>
      <c r="E200" s="20"/>
      <c r="F200" s="20">
        <v>4</v>
      </c>
      <c r="G200" s="1">
        <f t="shared" si="3"/>
        <v>0</v>
      </c>
    </row>
    <row r="201" spans="1:7" s="11" customFormat="1">
      <c r="A201" s="30">
        <v>43343</v>
      </c>
      <c r="B201" s="405" t="s">
        <v>11</v>
      </c>
      <c r="C201" s="405" t="s">
        <v>25</v>
      </c>
      <c r="D201" t="s">
        <v>13</v>
      </c>
      <c r="E201" s="1">
        <v>63.4</v>
      </c>
      <c r="F201" s="23"/>
      <c r="G201" s="1">
        <f t="shared" si="3"/>
        <v>63.4</v>
      </c>
    </row>
    <row r="202" spans="1:7" s="11" customFormat="1">
      <c r="A202" s="30"/>
      <c r="B202" s="405"/>
      <c r="C202" s="405"/>
      <c r="D202" t="s">
        <v>14</v>
      </c>
      <c r="E202" s="1">
        <v>4</v>
      </c>
      <c r="F202" s="23"/>
      <c r="G202" s="1">
        <f t="shared" si="3"/>
        <v>67.400000000000006</v>
      </c>
    </row>
    <row r="203" spans="1:7" s="11" customFormat="1">
      <c r="A203" s="30"/>
      <c r="B203" s="405"/>
      <c r="C203" s="405"/>
      <c r="D203" t="s">
        <v>15</v>
      </c>
      <c r="E203" s="1">
        <v>60</v>
      </c>
      <c r="F203" s="23"/>
      <c r="G203" s="1">
        <f t="shared" si="3"/>
        <v>127.4</v>
      </c>
    </row>
    <row r="204" spans="1:7" s="11" customFormat="1">
      <c r="A204" s="30"/>
      <c r="B204" s="405"/>
      <c r="C204" s="405"/>
      <c r="D204" t="s">
        <v>16</v>
      </c>
      <c r="E204" s="1">
        <v>5</v>
      </c>
      <c r="F204" s="23"/>
      <c r="G204" s="1">
        <f t="shared" si="3"/>
        <v>132.4</v>
      </c>
    </row>
    <row r="205" spans="1:7" s="11" customFormat="1">
      <c r="A205" s="30"/>
      <c r="B205" s="405"/>
      <c r="C205" s="405"/>
      <c r="D205" t="s">
        <v>17</v>
      </c>
      <c r="E205" s="1">
        <v>150</v>
      </c>
      <c r="F205" s="23"/>
      <c r="G205" s="1">
        <f t="shared" si="3"/>
        <v>282.39999999999998</v>
      </c>
    </row>
    <row r="206" spans="1:7" s="11" customFormat="1">
      <c r="A206" s="30">
        <v>43333</v>
      </c>
      <c r="B206" s="405">
        <v>16026</v>
      </c>
      <c r="C206" s="405" t="s">
        <v>25</v>
      </c>
      <c r="D206" t="s">
        <v>15</v>
      </c>
      <c r="E206" s="20"/>
      <c r="F206" s="20">
        <v>60</v>
      </c>
      <c r="G206" s="1">
        <f t="shared" si="3"/>
        <v>222.39999999999998</v>
      </c>
    </row>
    <row r="207" spans="1:7">
      <c r="A207" s="30">
        <v>43333</v>
      </c>
      <c r="B207" s="405">
        <v>16026</v>
      </c>
      <c r="C207" s="405" t="s">
        <v>25</v>
      </c>
      <c r="D207" t="s">
        <v>16</v>
      </c>
      <c r="E207" s="20"/>
      <c r="F207" s="20">
        <v>5</v>
      </c>
      <c r="G207" s="1">
        <f t="shared" si="3"/>
        <v>217.39999999999998</v>
      </c>
    </row>
    <row r="208" spans="1:7">
      <c r="A208" s="30">
        <v>43355</v>
      </c>
      <c r="B208" s="405">
        <v>16120</v>
      </c>
      <c r="C208" s="405" t="s">
        <v>25</v>
      </c>
      <c r="D208" t="s">
        <v>17</v>
      </c>
      <c r="E208" s="20"/>
      <c r="F208" s="20">
        <v>150</v>
      </c>
      <c r="G208" s="1">
        <f t="shared" si="3"/>
        <v>67.399999999999977</v>
      </c>
    </row>
    <row r="209" spans="1:7">
      <c r="A209" s="30">
        <v>43395</v>
      </c>
      <c r="B209" s="405">
        <v>16403</v>
      </c>
      <c r="C209" s="405" t="s">
        <v>25</v>
      </c>
      <c r="D209" t="s">
        <v>13</v>
      </c>
      <c r="E209" s="20"/>
      <c r="F209" s="20">
        <v>63.4</v>
      </c>
      <c r="G209" s="1">
        <f t="shared" si="3"/>
        <v>3.9999999999999787</v>
      </c>
    </row>
    <row r="210" spans="1:7">
      <c r="A210" s="30">
        <v>43395</v>
      </c>
      <c r="B210" s="405">
        <v>16403</v>
      </c>
      <c r="C210" s="405" t="s">
        <v>25</v>
      </c>
      <c r="D210" t="s">
        <v>14</v>
      </c>
      <c r="E210" s="20"/>
      <c r="F210" s="20">
        <v>4</v>
      </c>
      <c r="G210" s="1">
        <f t="shared" si="3"/>
        <v>-2.1316282072803006E-14</v>
      </c>
    </row>
    <row r="211" spans="1:7">
      <c r="A211" s="32">
        <v>43373</v>
      </c>
      <c r="B211" s="404" t="s">
        <v>11</v>
      </c>
      <c r="C211" s="404" t="s">
        <v>26</v>
      </c>
      <c r="D211" t="s">
        <v>13</v>
      </c>
      <c r="E211" s="1">
        <v>65.099999999999994</v>
      </c>
      <c r="F211" s="20"/>
      <c r="G211" s="1">
        <f t="shared" si="3"/>
        <v>65.099999999999966</v>
      </c>
    </row>
    <row r="212" spans="1:7">
      <c r="B212" s="405"/>
      <c r="C212" s="405"/>
      <c r="D212" t="s">
        <v>14</v>
      </c>
      <c r="E212" s="1">
        <v>4</v>
      </c>
      <c r="F212" s="20"/>
      <c r="G212" s="1">
        <f t="shared" si="3"/>
        <v>69.099999999999966</v>
      </c>
    </row>
    <row r="213" spans="1:7">
      <c r="B213" s="405"/>
      <c r="C213" s="405"/>
      <c r="D213" t="s">
        <v>15</v>
      </c>
      <c r="E213" s="1">
        <v>60</v>
      </c>
      <c r="F213" s="20"/>
      <c r="G213" s="1">
        <f t="shared" si="3"/>
        <v>129.09999999999997</v>
      </c>
    </row>
    <row r="214" spans="1:7">
      <c r="B214" s="405"/>
      <c r="C214" s="405"/>
      <c r="D214" t="s">
        <v>16</v>
      </c>
      <c r="E214" s="1">
        <v>5</v>
      </c>
      <c r="F214" s="20"/>
      <c r="G214" s="1">
        <f t="shared" si="3"/>
        <v>134.09999999999997</v>
      </c>
    </row>
    <row r="215" spans="1:7">
      <c r="B215" s="405"/>
      <c r="C215" s="405"/>
      <c r="D215" t="s">
        <v>17</v>
      </c>
      <c r="E215" s="1">
        <v>150</v>
      </c>
      <c r="F215" s="20"/>
      <c r="G215" s="1">
        <f t="shared" si="3"/>
        <v>284.09999999999997</v>
      </c>
    </row>
    <row r="216" spans="1:7">
      <c r="B216" s="405"/>
      <c r="C216" s="405"/>
      <c r="D216" t="s">
        <v>80</v>
      </c>
      <c r="E216" s="1">
        <v>10</v>
      </c>
      <c r="F216" s="20"/>
      <c r="G216" s="1">
        <f t="shared" si="3"/>
        <v>294.09999999999997</v>
      </c>
    </row>
    <row r="217" spans="1:7">
      <c r="A217" s="30">
        <v>43361</v>
      </c>
      <c r="B217" s="405">
        <v>16150</v>
      </c>
      <c r="C217" s="405" t="s">
        <v>26</v>
      </c>
      <c r="D217" t="s">
        <v>15</v>
      </c>
      <c r="E217" s="20"/>
      <c r="F217" s="20">
        <v>60</v>
      </c>
      <c r="G217" s="1">
        <f t="shared" si="3"/>
        <v>234.09999999999997</v>
      </c>
    </row>
    <row r="218" spans="1:7">
      <c r="A218" s="30">
        <v>43361</v>
      </c>
      <c r="B218" s="405">
        <v>16150</v>
      </c>
      <c r="C218" s="405" t="s">
        <v>26</v>
      </c>
      <c r="D218" t="s">
        <v>16</v>
      </c>
      <c r="E218" s="20"/>
      <c r="F218" s="20">
        <v>5</v>
      </c>
      <c r="G218" s="1">
        <f t="shared" si="3"/>
        <v>229.09999999999997</v>
      </c>
    </row>
    <row r="219" spans="1:7">
      <c r="A219" s="30">
        <v>43361</v>
      </c>
      <c r="B219" s="405">
        <v>16373</v>
      </c>
      <c r="C219" s="405" t="s">
        <v>26</v>
      </c>
      <c r="D219" t="s">
        <v>80</v>
      </c>
      <c r="E219" s="20"/>
      <c r="F219" s="20">
        <v>10</v>
      </c>
      <c r="G219" s="1">
        <f t="shared" si="3"/>
        <v>219.09999999999997</v>
      </c>
    </row>
    <row r="220" spans="1:7">
      <c r="A220" s="30">
        <v>43395</v>
      </c>
      <c r="B220" s="405">
        <v>16403</v>
      </c>
      <c r="C220" s="405" t="s">
        <v>26</v>
      </c>
      <c r="D220" t="s">
        <v>17</v>
      </c>
      <c r="E220" s="20"/>
      <c r="F220" s="20">
        <v>150</v>
      </c>
      <c r="G220" s="1">
        <f t="shared" si="3"/>
        <v>69.099999999999966</v>
      </c>
    </row>
    <row r="221" spans="1:7">
      <c r="A221" s="30">
        <v>43438</v>
      </c>
      <c r="B221" s="405">
        <v>16700</v>
      </c>
      <c r="C221" s="405" t="s">
        <v>26</v>
      </c>
      <c r="D221" t="s">
        <v>13</v>
      </c>
      <c r="E221" s="20"/>
      <c r="F221" s="20">
        <v>65.099999999999994</v>
      </c>
      <c r="G221" s="1">
        <f t="shared" si="3"/>
        <v>3.9999999999999716</v>
      </c>
    </row>
    <row r="222" spans="1:7">
      <c r="A222" s="30">
        <v>43438</v>
      </c>
      <c r="B222" s="405">
        <v>16700</v>
      </c>
      <c r="C222" s="405" t="s">
        <v>26</v>
      </c>
      <c r="D222" t="s">
        <v>14</v>
      </c>
      <c r="E222" s="20"/>
      <c r="F222" s="20">
        <v>4</v>
      </c>
      <c r="G222" s="1">
        <f t="shared" si="3"/>
        <v>-2.8421709430404007E-14</v>
      </c>
    </row>
    <row r="223" spans="1:7">
      <c r="A223" s="32">
        <v>43404</v>
      </c>
      <c r="B223" s="404" t="s">
        <v>11</v>
      </c>
      <c r="C223" s="404" t="s">
        <v>27</v>
      </c>
      <c r="D223" t="s">
        <v>13</v>
      </c>
      <c r="E223" s="1">
        <v>65.5</v>
      </c>
      <c r="F223" s="20"/>
      <c r="G223" s="1">
        <f t="shared" si="3"/>
        <v>65.499999999999972</v>
      </c>
    </row>
    <row r="224" spans="1:7">
      <c r="B224" s="405"/>
      <c r="C224" s="405"/>
      <c r="D224" t="s">
        <v>14</v>
      </c>
      <c r="E224" s="1">
        <v>5</v>
      </c>
      <c r="F224" s="20"/>
      <c r="G224" s="1">
        <f t="shared" si="3"/>
        <v>70.499999999999972</v>
      </c>
    </row>
    <row r="225" spans="1:7">
      <c r="B225" s="405"/>
      <c r="C225" s="405"/>
      <c r="D225" t="s">
        <v>15</v>
      </c>
      <c r="E225" s="1">
        <v>60</v>
      </c>
      <c r="F225" s="20"/>
      <c r="G225" s="1">
        <f t="shared" si="3"/>
        <v>130.49999999999997</v>
      </c>
    </row>
    <row r="226" spans="1:7">
      <c r="B226" s="405"/>
      <c r="C226" s="405"/>
      <c r="D226" t="s">
        <v>16</v>
      </c>
      <c r="E226" s="1">
        <v>5</v>
      </c>
      <c r="F226" s="20"/>
      <c r="G226" s="1">
        <f t="shared" si="3"/>
        <v>135.49999999999997</v>
      </c>
    </row>
    <row r="227" spans="1:7">
      <c r="B227" s="405"/>
      <c r="C227" s="405"/>
      <c r="D227" t="s">
        <v>17</v>
      </c>
      <c r="E227" s="1">
        <v>150</v>
      </c>
      <c r="F227" s="20"/>
      <c r="G227" s="1">
        <f t="shared" si="3"/>
        <v>285.5</v>
      </c>
    </row>
    <row r="228" spans="1:7">
      <c r="A228" s="30">
        <v>43361</v>
      </c>
      <c r="B228" s="405">
        <v>16150</v>
      </c>
      <c r="C228" s="405" t="s">
        <v>27</v>
      </c>
      <c r="D228" t="s">
        <v>15</v>
      </c>
      <c r="E228" s="20"/>
      <c r="F228" s="20">
        <v>60</v>
      </c>
      <c r="G228" s="1">
        <f t="shared" si="3"/>
        <v>225.5</v>
      </c>
    </row>
    <row r="229" spans="1:7">
      <c r="A229" s="30">
        <v>43361</v>
      </c>
      <c r="B229" s="405">
        <v>16150</v>
      </c>
      <c r="C229" s="405" t="s">
        <v>27</v>
      </c>
      <c r="D229" t="s">
        <v>16</v>
      </c>
      <c r="E229" s="20"/>
      <c r="F229" s="20">
        <v>5</v>
      </c>
      <c r="G229" s="1">
        <f t="shared" si="3"/>
        <v>220.5</v>
      </c>
    </row>
    <row r="230" spans="1:7">
      <c r="A230" s="30">
        <v>43438</v>
      </c>
      <c r="B230" s="405">
        <v>16700</v>
      </c>
      <c r="C230" s="405" t="s">
        <v>27</v>
      </c>
      <c r="D230" t="s">
        <v>17</v>
      </c>
      <c r="E230" s="20"/>
      <c r="F230" s="20">
        <v>150</v>
      </c>
      <c r="G230" s="1">
        <f t="shared" si="3"/>
        <v>70.5</v>
      </c>
    </row>
    <row r="231" spans="1:7">
      <c r="A231" s="30">
        <v>43482</v>
      </c>
      <c r="B231" s="405">
        <v>16948</v>
      </c>
      <c r="C231" s="405" t="s">
        <v>27</v>
      </c>
      <c r="D231" t="s">
        <v>13</v>
      </c>
      <c r="E231" s="20"/>
      <c r="F231" s="20">
        <v>65.5</v>
      </c>
      <c r="G231" s="1">
        <f t="shared" si="3"/>
        <v>5</v>
      </c>
    </row>
    <row r="232" spans="1:7">
      <c r="A232" s="30">
        <v>43482</v>
      </c>
      <c r="B232" s="405">
        <v>16948</v>
      </c>
      <c r="C232" s="405" t="s">
        <v>27</v>
      </c>
      <c r="D232" t="s">
        <v>14</v>
      </c>
      <c r="E232" s="20"/>
      <c r="F232" s="20">
        <v>5</v>
      </c>
      <c r="G232" s="1">
        <f t="shared" si="3"/>
        <v>0</v>
      </c>
    </row>
    <row r="233" spans="1:7">
      <c r="A233" s="32">
        <v>43434</v>
      </c>
      <c r="B233" s="404" t="s">
        <v>11</v>
      </c>
      <c r="C233" s="404" t="s">
        <v>28</v>
      </c>
      <c r="D233" t="s">
        <v>13</v>
      </c>
      <c r="E233" s="1">
        <v>67.3</v>
      </c>
      <c r="F233" s="20"/>
      <c r="G233" s="1">
        <f t="shared" si="3"/>
        <v>67.3</v>
      </c>
    </row>
    <row r="234" spans="1:7">
      <c r="B234" s="405"/>
      <c r="C234" s="405"/>
      <c r="D234" t="s">
        <v>14</v>
      </c>
      <c r="E234" s="1">
        <v>5</v>
      </c>
      <c r="F234" s="20"/>
      <c r="G234" s="1">
        <f t="shared" si="3"/>
        <v>72.3</v>
      </c>
    </row>
    <row r="235" spans="1:7">
      <c r="B235" s="405"/>
      <c r="C235" s="405"/>
      <c r="D235" t="s">
        <v>15</v>
      </c>
      <c r="E235" s="1">
        <v>60</v>
      </c>
      <c r="F235" s="20"/>
      <c r="G235" s="1">
        <f t="shared" si="3"/>
        <v>132.30000000000001</v>
      </c>
    </row>
    <row r="236" spans="1:7">
      <c r="B236" s="405"/>
      <c r="C236" s="405"/>
      <c r="D236" t="s">
        <v>16</v>
      </c>
      <c r="E236" s="1">
        <v>5</v>
      </c>
      <c r="F236" s="20"/>
      <c r="G236" s="1">
        <f t="shared" si="3"/>
        <v>137.30000000000001</v>
      </c>
    </row>
    <row r="237" spans="1:7">
      <c r="B237" s="405"/>
      <c r="C237" s="405"/>
      <c r="D237" t="s">
        <v>17</v>
      </c>
      <c r="E237" s="1">
        <v>150</v>
      </c>
      <c r="F237" s="20"/>
      <c r="G237" s="1">
        <f t="shared" si="3"/>
        <v>287.3</v>
      </c>
    </row>
    <row r="238" spans="1:7">
      <c r="A238" s="30">
        <v>43437</v>
      </c>
      <c r="B238" s="405">
        <v>16686</v>
      </c>
      <c r="C238" s="405" t="s">
        <v>28</v>
      </c>
      <c r="D238" t="s">
        <v>15</v>
      </c>
      <c r="F238" s="20">
        <v>60</v>
      </c>
      <c r="G238" s="1">
        <f t="shared" si="3"/>
        <v>227.3</v>
      </c>
    </row>
    <row r="239" spans="1:7">
      <c r="A239" s="30">
        <v>43437</v>
      </c>
      <c r="B239" s="405">
        <v>16686</v>
      </c>
      <c r="C239" s="405" t="s">
        <v>28</v>
      </c>
      <c r="D239" t="s">
        <v>16</v>
      </c>
      <c r="F239" s="20">
        <v>5</v>
      </c>
      <c r="G239" s="1">
        <f t="shared" si="3"/>
        <v>222.3</v>
      </c>
    </row>
    <row r="240" spans="1:7">
      <c r="A240" s="30">
        <v>43438</v>
      </c>
      <c r="B240" s="405">
        <v>16700</v>
      </c>
      <c r="C240" s="405" t="s">
        <v>28</v>
      </c>
      <c r="D240" t="s">
        <v>17</v>
      </c>
      <c r="F240" s="20">
        <v>150</v>
      </c>
      <c r="G240" s="1">
        <f t="shared" si="3"/>
        <v>72.300000000000011</v>
      </c>
    </row>
    <row r="241" spans="1:7">
      <c r="A241" s="30">
        <v>43482</v>
      </c>
      <c r="B241" s="405">
        <v>16948</v>
      </c>
      <c r="C241" s="405" t="s">
        <v>28</v>
      </c>
      <c r="D241" t="s">
        <v>13</v>
      </c>
      <c r="F241" s="20">
        <v>67.3</v>
      </c>
      <c r="G241" s="1">
        <f t="shared" si="3"/>
        <v>5.0000000000000142</v>
      </c>
    </row>
    <row r="242" spans="1:7">
      <c r="A242" s="30">
        <v>43482</v>
      </c>
      <c r="B242" s="405">
        <v>16948</v>
      </c>
      <c r="C242" s="405" t="s">
        <v>28</v>
      </c>
      <c r="D242" t="s">
        <v>14</v>
      </c>
      <c r="F242" s="20">
        <v>5</v>
      </c>
      <c r="G242" s="1">
        <f t="shared" si="3"/>
        <v>1.4210854715202004E-14</v>
      </c>
    </row>
    <row r="243" spans="1:7">
      <c r="A243" s="32">
        <v>43465</v>
      </c>
      <c r="B243" s="404" t="s">
        <v>11</v>
      </c>
      <c r="C243" s="404" t="s">
        <v>29</v>
      </c>
      <c r="D243" t="s">
        <v>13</v>
      </c>
      <c r="E243" s="1">
        <v>71.900000000000006</v>
      </c>
      <c r="F243" s="20"/>
      <c r="G243" s="1">
        <f t="shared" si="3"/>
        <v>71.90000000000002</v>
      </c>
    </row>
    <row r="244" spans="1:7">
      <c r="B244" s="405"/>
      <c r="C244" s="405"/>
      <c r="D244" t="s">
        <v>14</v>
      </c>
      <c r="E244" s="1">
        <v>5</v>
      </c>
      <c r="F244" s="20"/>
      <c r="G244" s="1">
        <f t="shared" si="3"/>
        <v>76.90000000000002</v>
      </c>
    </row>
    <row r="245" spans="1:7">
      <c r="B245" s="405"/>
      <c r="C245" s="405"/>
      <c r="D245" t="s">
        <v>15</v>
      </c>
      <c r="E245" s="1">
        <v>60</v>
      </c>
      <c r="F245" s="20"/>
      <c r="G245" s="1">
        <f t="shared" si="3"/>
        <v>136.90000000000003</v>
      </c>
    </row>
    <row r="246" spans="1:7">
      <c r="B246" s="405"/>
      <c r="C246" s="405"/>
      <c r="D246" t="s">
        <v>16</v>
      </c>
      <c r="E246" s="1">
        <v>5</v>
      </c>
      <c r="F246" s="20"/>
      <c r="G246" s="1">
        <f t="shared" si="3"/>
        <v>141.90000000000003</v>
      </c>
    </row>
    <row r="247" spans="1:7">
      <c r="B247" s="405"/>
      <c r="C247" s="405"/>
      <c r="D247" t="s">
        <v>17</v>
      </c>
      <c r="E247" s="1">
        <v>150</v>
      </c>
      <c r="F247" s="20"/>
      <c r="G247" s="1">
        <f t="shared" si="3"/>
        <v>291.90000000000003</v>
      </c>
    </row>
    <row r="248" spans="1:7">
      <c r="A248" s="30">
        <v>43437</v>
      </c>
      <c r="B248" s="405">
        <v>16686</v>
      </c>
      <c r="C248" s="405" t="s">
        <v>29</v>
      </c>
      <c r="D248" t="s">
        <v>15</v>
      </c>
      <c r="F248" s="20">
        <v>60</v>
      </c>
      <c r="G248" s="1">
        <f t="shared" si="3"/>
        <v>231.90000000000003</v>
      </c>
    </row>
    <row r="249" spans="1:7">
      <c r="A249" s="30">
        <v>43437</v>
      </c>
      <c r="B249" s="405">
        <v>16686</v>
      </c>
      <c r="C249" s="405" t="s">
        <v>29</v>
      </c>
      <c r="D249" t="s">
        <v>16</v>
      </c>
      <c r="F249" s="20">
        <v>5</v>
      </c>
      <c r="G249" s="1">
        <f t="shared" si="3"/>
        <v>226.90000000000003</v>
      </c>
    </row>
    <row r="250" spans="1:7">
      <c r="A250" s="30">
        <v>43501</v>
      </c>
      <c r="B250" s="405">
        <v>1701</v>
      </c>
      <c r="C250" s="405" t="s">
        <v>29</v>
      </c>
      <c r="D250" t="s">
        <v>13</v>
      </c>
      <c r="F250" s="20">
        <v>71.900000000000006</v>
      </c>
      <c r="G250" s="1">
        <f t="shared" si="3"/>
        <v>155.00000000000003</v>
      </c>
    </row>
    <row r="251" spans="1:7">
      <c r="A251" s="30">
        <v>43501</v>
      </c>
      <c r="B251" s="405">
        <v>1701</v>
      </c>
      <c r="C251" s="405" t="s">
        <v>29</v>
      </c>
      <c r="D251" t="s">
        <v>14</v>
      </c>
      <c r="F251" s="20">
        <v>5</v>
      </c>
      <c r="G251" s="1">
        <f t="shared" si="3"/>
        <v>150.00000000000003</v>
      </c>
    </row>
    <row r="252" spans="1:7">
      <c r="A252" s="30">
        <v>43501</v>
      </c>
      <c r="B252" s="405">
        <v>1701</v>
      </c>
      <c r="C252" s="405" t="s">
        <v>29</v>
      </c>
      <c r="D252" t="s">
        <v>17</v>
      </c>
      <c r="F252" s="20">
        <v>150</v>
      </c>
      <c r="G252" s="1">
        <f t="shared" si="3"/>
        <v>0</v>
      </c>
    </row>
    <row r="253" spans="1:7">
      <c r="A253" s="32">
        <v>43496</v>
      </c>
      <c r="B253" s="404" t="s">
        <v>11</v>
      </c>
      <c r="C253" s="404" t="s">
        <v>12</v>
      </c>
      <c r="D253" t="s">
        <v>13</v>
      </c>
      <c r="E253" s="1">
        <v>74.900000000000006</v>
      </c>
      <c r="F253" s="20"/>
      <c r="G253" s="1">
        <f t="shared" si="3"/>
        <v>74.900000000000006</v>
      </c>
    </row>
    <row r="254" spans="1:7">
      <c r="B254" s="405"/>
      <c r="C254" s="405"/>
      <c r="D254" t="s">
        <v>14</v>
      </c>
      <c r="E254" s="1">
        <v>5</v>
      </c>
      <c r="F254" s="20"/>
      <c r="G254" s="1">
        <f t="shared" si="3"/>
        <v>79.900000000000006</v>
      </c>
    </row>
    <row r="255" spans="1:7">
      <c r="B255" s="405"/>
      <c r="C255" s="405"/>
      <c r="D255" t="s">
        <v>15</v>
      </c>
      <c r="E255" s="1">
        <v>60</v>
      </c>
      <c r="F255" s="20"/>
      <c r="G255" s="1">
        <f t="shared" si="3"/>
        <v>139.9</v>
      </c>
    </row>
    <row r="256" spans="1:7">
      <c r="B256" s="405"/>
      <c r="C256" s="405"/>
      <c r="D256" t="s">
        <v>16</v>
      </c>
      <c r="E256" s="1">
        <v>5</v>
      </c>
      <c r="F256" s="20"/>
      <c r="G256" s="1">
        <f t="shared" si="3"/>
        <v>144.9</v>
      </c>
    </row>
    <row r="257" spans="1:7">
      <c r="B257" s="405"/>
      <c r="C257" s="405"/>
      <c r="D257" t="s">
        <v>17</v>
      </c>
      <c r="E257" s="1">
        <v>150</v>
      </c>
      <c r="F257" s="20"/>
      <c r="G257" s="1">
        <f t="shared" si="3"/>
        <v>294.89999999999998</v>
      </c>
    </row>
    <row r="258" spans="1:7">
      <c r="A258" s="30">
        <v>43514</v>
      </c>
      <c r="B258" s="405">
        <v>17166</v>
      </c>
      <c r="C258" s="405" t="s">
        <v>12</v>
      </c>
      <c r="D258" t="s">
        <v>15</v>
      </c>
      <c r="F258" s="20">
        <v>60</v>
      </c>
      <c r="G258" s="1">
        <f t="shared" si="3"/>
        <v>234.89999999999998</v>
      </c>
    </row>
    <row r="259" spans="1:7">
      <c r="A259" s="30">
        <v>43514</v>
      </c>
      <c r="B259" s="405">
        <v>17166</v>
      </c>
      <c r="C259" s="405" t="s">
        <v>12</v>
      </c>
      <c r="D259" t="s">
        <v>16</v>
      </c>
      <c r="F259" s="20">
        <v>5</v>
      </c>
      <c r="G259" s="1">
        <f t="shared" si="3"/>
        <v>229.89999999999998</v>
      </c>
    </row>
    <row r="260" spans="1:7">
      <c r="A260" s="30">
        <v>43545</v>
      </c>
      <c r="B260" s="405">
        <v>17369</v>
      </c>
      <c r="C260" s="405" t="s">
        <v>12</v>
      </c>
      <c r="D260" t="s">
        <v>13</v>
      </c>
      <c r="F260" s="20">
        <v>74.900000000000006</v>
      </c>
      <c r="G260" s="1">
        <f t="shared" si="3"/>
        <v>154.99999999999997</v>
      </c>
    </row>
    <row r="261" spans="1:7">
      <c r="A261" s="30">
        <v>43545</v>
      </c>
      <c r="B261" s="405">
        <v>17369</v>
      </c>
      <c r="C261" s="405" t="s">
        <v>12</v>
      </c>
      <c r="D261" t="s">
        <v>14</v>
      </c>
      <c r="F261" s="20">
        <v>5</v>
      </c>
      <c r="G261" s="1">
        <f t="shared" si="3"/>
        <v>149.99999999999997</v>
      </c>
    </row>
    <row r="262" spans="1:7">
      <c r="A262" s="30">
        <v>43545</v>
      </c>
      <c r="B262" s="405">
        <v>17369</v>
      </c>
      <c r="C262" s="405" t="s">
        <v>12</v>
      </c>
      <c r="D262" t="s">
        <v>17</v>
      </c>
      <c r="F262" s="20">
        <v>150</v>
      </c>
      <c r="G262" s="1">
        <f t="shared" si="3"/>
        <v>0</v>
      </c>
    </row>
    <row r="263" spans="1:7">
      <c r="A263" s="32">
        <v>43524</v>
      </c>
      <c r="B263" s="404" t="s">
        <v>11</v>
      </c>
      <c r="C263" s="404" t="s">
        <v>19</v>
      </c>
      <c r="D263" t="s">
        <v>13</v>
      </c>
      <c r="E263" s="1">
        <v>79.2</v>
      </c>
      <c r="F263" s="20"/>
      <c r="G263" s="1">
        <f t="shared" ref="G263:G326" si="4">+G262+E263-F263</f>
        <v>79.2</v>
      </c>
    </row>
    <row r="264" spans="1:7">
      <c r="B264" s="405"/>
      <c r="C264" s="405"/>
      <c r="D264" t="s">
        <v>14</v>
      </c>
      <c r="E264" s="1">
        <v>6.1</v>
      </c>
      <c r="F264" s="20"/>
      <c r="G264" s="1">
        <f t="shared" si="4"/>
        <v>85.3</v>
      </c>
    </row>
    <row r="265" spans="1:7">
      <c r="B265" s="405"/>
      <c r="C265" s="405"/>
      <c r="D265" t="s">
        <v>15</v>
      </c>
      <c r="E265" s="1">
        <v>56</v>
      </c>
      <c r="F265" s="20"/>
      <c r="G265" s="1">
        <f t="shared" si="4"/>
        <v>141.30000000000001</v>
      </c>
    </row>
    <row r="266" spans="1:7">
      <c r="B266" s="405"/>
      <c r="C266" s="405"/>
      <c r="D266" t="s">
        <v>16</v>
      </c>
      <c r="E266" s="1">
        <v>5</v>
      </c>
      <c r="F266" s="20"/>
      <c r="G266" s="1">
        <f t="shared" si="4"/>
        <v>146.30000000000001</v>
      </c>
    </row>
    <row r="267" spans="1:7">
      <c r="B267" s="405"/>
      <c r="C267" s="405"/>
      <c r="D267" t="s">
        <v>17</v>
      </c>
      <c r="E267" s="1">
        <v>150</v>
      </c>
      <c r="F267" s="20"/>
      <c r="G267" s="1">
        <f t="shared" si="4"/>
        <v>296.3</v>
      </c>
    </row>
    <row r="268" spans="1:7">
      <c r="A268" s="30">
        <v>43514</v>
      </c>
      <c r="B268" s="405">
        <v>17166</v>
      </c>
      <c r="C268" s="405" t="s">
        <v>19</v>
      </c>
      <c r="D268" t="s">
        <v>15</v>
      </c>
      <c r="F268" s="20">
        <v>56</v>
      </c>
      <c r="G268" s="1">
        <f t="shared" si="4"/>
        <v>240.3</v>
      </c>
    </row>
    <row r="269" spans="1:7">
      <c r="A269" s="30">
        <v>43514</v>
      </c>
      <c r="B269" s="405">
        <v>17166</v>
      </c>
      <c r="C269" s="405" t="s">
        <v>19</v>
      </c>
      <c r="D269" t="s">
        <v>16</v>
      </c>
      <c r="F269" s="20">
        <v>5</v>
      </c>
      <c r="G269" s="1">
        <f t="shared" si="4"/>
        <v>235.3</v>
      </c>
    </row>
    <row r="270" spans="1:7">
      <c r="A270" s="30">
        <v>43545</v>
      </c>
      <c r="B270" s="405">
        <v>17369</v>
      </c>
      <c r="C270" s="405" t="s">
        <v>19</v>
      </c>
      <c r="D270" t="s">
        <v>17</v>
      </c>
      <c r="F270" s="20">
        <v>150</v>
      </c>
      <c r="G270" s="1">
        <f t="shared" si="4"/>
        <v>85.300000000000011</v>
      </c>
    </row>
    <row r="271" spans="1:7">
      <c r="A271" s="30">
        <v>43552</v>
      </c>
      <c r="B271" s="405">
        <v>17530</v>
      </c>
      <c r="C271" s="405" t="s">
        <v>19</v>
      </c>
      <c r="D271" t="s">
        <v>13</v>
      </c>
      <c r="F271" s="20">
        <v>79.2</v>
      </c>
      <c r="G271" s="1">
        <f t="shared" si="4"/>
        <v>6.1000000000000085</v>
      </c>
    </row>
    <row r="272" spans="1:7">
      <c r="A272" s="30">
        <v>43607</v>
      </c>
      <c r="B272" s="405">
        <v>17906</v>
      </c>
      <c r="C272" s="405" t="s">
        <v>19</v>
      </c>
      <c r="D272" t="s">
        <v>14</v>
      </c>
      <c r="F272" s="20">
        <v>6.1</v>
      </c>
      <c r="G272" s="1">
        <f t="shared" si="4"/>
        <v>8.8817841970012523E-15</v>
      </c>
    </row>
    <row r="273" spans="1:7">
      <c r="A273" s="32">
        <v>43555</v>
      </c>
      <c r="B273" s="404" t="s">
        <v>11</v>
      </c>
      <c r="C273" s="404" t="s">
        <v>20</v>
      </c>
      <c r="D273" t="s">
        <v>13</v>
      </c>
      <c r="E273" s="1">
        <v>73.5</v>
      </c>
      <c r="F273" s="20"/>
      <c r="G273" s="1">
        <f t="shared" si="4"/>
        <v>73.500000000000014</v>
      </c>
    </row>
    <row r="274" spans="1:7">
      <c r="B274" s="405"/>
      <c r="C274" s="405"/>
      <c r="D274" t="s">
        <v>14</v>
      </c>
      <c r="E274" s="1">
        <v>4.9000000000000004</v>
      </c>
      <c r="F274" s="20"/>
      <c r="G274" s="1">
        <f t="shared" si="4"/>
        <v>78.40000000000002</v>
      </c>
    </row>
    <row r="275" spans="1:7">
      <c r="B275" s="405"/>
      <c r="C275" s="405"/>
      <c r="D275" t="s">
        <v>15</v>
      </c>
      <c r="E275" s="1">
        <v>60</v>
      </c>
      <c r="F275" s="20"/>
      <c r="G275" s="1">
        <f t="shared" si="4"/>
        <v>138.40000000000003</v>
      </c>
    </row>
    <row r="276" spans="1:7">
      <c r="B276" s="405"/>
      <c r="C276" s="405"/>
      <c r="D276" t="s">
        <v>16</v>
      </c>
      <c r="E276" s="1">
        <v>5</v>
      </c>
      <c r="F276" s="20"/>
      <c r="G276" s="1">
        <f t="shared" si="4"/>
        <v>143.40000000000003</v>
      </c>
    </row>
    <row r="277" spans="1:7">
      <c r="B277" s="405"/>
      <c r="C277" s="405"/>
      <c r="D277" t="s">
        <v>17</v>
      </c>
      <c r="E277" s="1">
        <v>150</v>
      </c>
      <c r="F277" s="20"/>
      <c r="G277" s="1">
        <f t="shared" si="4"/>
        <v>293.40000000000003</v>
      </c>
    </row>
    <row r="278" spans="1:7">
      <c r="A278" s="30">
        <v>43542</v>
      </c>
      <c r="B278" s="405">
        <v>17352</v>
      </c>
      <c r="C278" s="405" t="s">
        <v>20</v>
      </c>
      <c r="D278" t="s">
        <v>15</v>
      </c>
      <c r="F278" s="20">
        <v>60</v>
      </c>
      <c r="G278" s="1">
        <f t="shared" si="4"/>
        <v>233.40000000000003</v>
      </c>
    </row>
    <row r="279" spans="1:7">
      <c r="A279" s="30">
        <v>43542</v>
      </c>
      <c r="B279" s="405">
        <v>17352</v>
      </c>
      <c r="C279" s="405" t="s">
        <v>20</v>
      </c>
      <c r="D279" t="s">
        <v>16</v>
      </c>
      <c r="F279" s="20">
        <v>5</v>
      </c>
      <c r="G279" s="1">
        <f t="shared" si="4"/>
        <v>228.40000000000003</v>
      </c>
    </row>
    <row r="280" spans="1:7">
      <c r="A280" s="30">
        <v>43607</v>
      </c>
      <c r="B280" s="405">
        <v>17906</v>
      </c>
      <c r="C280" s="405" t="s">
        <v>20</v>
      </c>
      <c r="D280" t="s">
        <v>13</v>
      </c>
      <c r="F280" s="20">
        <v>73.5</v>
      </c>
      <c r="G280" s="1">
        <f t="shared" si="4"/>
        <v>154.90000000000003</v>
      </c>
    </row>
    <row r="281" spans="1:7">
      <c r="A281" s="30">
        <v>43607</v>
      </c>
      <c r="B281" s="405">
        <v>17906</v>
      </c>
      <c r="C281" s="405" t="s">
        <v>20</v>
      </c>
      <c r="D281" t="s">
        <v>14</v>
      </c>
      <c r="F281" s="20">
        <v>4.9000000000000004</v>
      </c>
      <c r="G281" s="1">
        <f t="shared" si="4"/>
        <v>150.00000000000003</v>
      </c>
    </row>
    <row r="282" spans="1:7">
      <c r="A282" s="30">
        <v>43610</v>
      </c>
      <c r="B282" s="405">
        <v>17979</v>
      </c>
      <c r="C282" s="405" t="s">
        <v>20</v>
      </c>
      <c r="D282" t="s">
        <v>17</v>
      </c>
      <c r="F282" s="20">
        <v>150</v>
      </c>
      <c r="G282" s="1">
        <f t="shared" si="4"/>
        <v>0</v>
      </c>
    </row>
    <row r="283" spans="1:7">
      <c r="A283" s="32">
        <v>43585</v>
      </c>
      <c r="B283" s="404" t="s">
        <v>11</v>
      </c>
      <c r="C283" s="404" t="s">
        <v>21</v>
      </c>
      <c r="D283" t="s">
        <v>13</v>
      </c>
      <c r="E283" s="1">
        <v>74.400000000000006</v>
      </c>
      <c r="F283" s="20"/>
      <c r="G283" s="1">
        <f t="shared" si="4"/>
        <v>74.400000000000006</v>
      </c>
    </row>
    <row r="284" spans="1:7">
      <c r="B284" s="405"/>
      <c r="C284" s="405"/>
      <c r="D284" t="s">
        <v>14</v>
      </c>
      <c r="E284" s="1">
        <v>4.5</v>
      </c>
      <c r="F284" s="20"/>
      <c r="G284" s="1">
        <f t="shared" si="4"/>
        <v>78.900000000000006</v>
      </c>
    </row>
    <row r="285" spans="1:7">
      <c r="B285" s="405"/>
      <c r="C285" s="405"/>
      <c r="D285" t="s">
        <v>15</v>
      </c>
      <c r="E285" s="1">
        <v>60</v>
      </c>
      <c r="F285" s="20"/>
      <c r="G285" s="1">
        <f t="shared" si="4"/>
        <v>138.9</v>
      </c>
    </row>
    <row r="286" spans="1:7">
      <c r="B286" s="405"/>
      <c r="C286" s="405"/>
      <c r="D286" t="s">
        <v>16</v>
      </c>
      <c r="E286" s="1">
        <v>5</v>
      </c>
      <c r="F286" s="20"/>
      <c r="G286" s="1">
        <f t="shared" si="4"/>
        <v>143.9</v>
      </c>
    </row>
    <row r="287" spans="1:7">
      <c r="B287" s="405"/>
      <c r="C287" s="405"/>
      <c r="D287" t="s">
        <v>17</v>
      </c>
      <c r="E287" s="1">
        <v>150</v>
      </c>
      <c r="F287" s="20"/>
      <c r="G287" s="1">
        <f t="shared" si="4"/>
        <v>293.89999999999998</v>
      </c>
    </row>
    <row r="288" spans="1:7">
      <c r="A288" s="30">
        <v>43577</v>
      </c>
      <c r="B288" s="405">
        <v>17621</v>
      </c>
      <c r="C288" s="405" t="s">
        <v>21</v>
      </c>
      <c r="D288" t="s">
        <v>15</v>
      </c>
      <c r="F288" s="20">
        <v>60</v>
      </c>
      <c r="G288" s="1">
        <f t="shared" si="4"/>
        <v>233.89999999999998</v>
      </c>
    </row>
    <row r="289" spans="1:7">
      <c r="A289" s="30">
        <v>43577</v>
      </c>
      <c r="B289" s="405">
        <v>17621</v>
      </c>
      <c r="C289" s="405" t="s">
        <v>21</v>
      </c>
      <c r="D289" t="s">
        <v>16</v>
      </c>
      <c r="F289" s="20">
        <v>5</v>
      </c>
      <c r="G289" s="1">
        <f t="shared" si="4"/>
        <v>228.89999999999998</v>
      </c>
    </row>
    <row r="290" spans="1:7">
      <c r="A290" s="30">
        <v>43610</v>
      </c>
      <c r="B290" s="405">
        <v>17979</v>
      </c>
      <c r="C290" s="405" t="s">
        <v>21</v>
      </c>
      <c r="D290" t="s">
        <v>17</v>
      </c>
      <c r="F290" s="20">
        <v>150</v>
      </c>
      <c r="G290" s="1">
        <f t="shared" si="4"/>
        <v>78.899999999999977</v>
      </c>
    </row>
    <row r="291" spans="1:7">
      <c r="A291" s="30">
        <v>43656</v>
      </c>
      <c r="B291" s="405">
        <v>18219</v>
      </c>
      <c r="C291" s="405" t="s">
        <v>21</v>
      </c>
      <c r="D291" t="s">
        <v>13</v>
      </c>
      <c r="F291" s="20">
        <v>74.400000000000006</v>
      </c>
      <c r="G291" s="1">
        <f t="shared" si="4"/>
        <v>4.4999999999999716</v>
      </c>
    </row>
    <row r="292" spans="1:7">
      <c r="A292" s="30">
        <v>43656</v>
      </c>
      <c r="B292" s="405">
        <v>18219</v>
      </c>
      <c r="C292" s="405" t="s">
        <v>21</v>
      </c>
      <c r="D292" t="s">
        <v>14</v>
      </c>
      <c r="F292" s="20">
        <v>4.5</v>
      </c>
      <c r="G292" s="1">
        <f t="shared" si="4"/>
        <v>-2.8421709430404007E-14</v>
      </c>
    </row>
    <row r="293" spans="1:7">
      <c r="A293" s="32">
        <v>43616</v>
      </c>
      <c r="B293" s="404" t="s">
        <v>11</v>
      </c>
      <c r="C293" s="404" t="s">
        <v>22</v>
      </c>
      <c r="D293" t="s">
        <v>13</v>
      </c>
      <c r="E293" s="1">
        <v>68.599999999999994</v>
      </c>
      <c r="F293" s="20"/>
      <c r="G293" s="1">
        <f t="shared" si="4"/>
        <v>68.599999999999966</v>
      </c>
    </row>
    <row r="294" spans="1:7">
      <c r="B294" s="405"/>
      <c r="C294" s="405"/>
      <c r="D294" t="s">
        <v>14</v>
      </c>
      <c r="E294" s="1">
        <v>5.2</v>
      </c>
      <c r="F294" s="20"/>
      <c r="G294" s="1">
        <f t="shared" si="4"/>
        <v>73.799999999999969</v>
      </c>
    </row>
    <row r="295" spans="1:7">
      <c r="B295" s="405"/>
      <c r="C295" s="405"/>
      <c r="D295" t="s">
        <v>15</v>
      </c>
      <c r="E295" s="1">
        <v>60</v>
      </c>
      <c r="F295" s="20"/>
      <c r="G295" s="1">
        <f t="shared" si="4"/>
        <v>133.79999999999995</v>
      </c>
    </row>
    <row r="296" spans="1:7">
      <c r="B296" s="405"/>
      <c r="C296" s="405"/>
      <c r="D296" t="s">
        <v>16</v>
      </c>
      <c r="E296" s="1">
        <v>5</v>
      </c>
      <c r="F296" s="20"/>
      <c r="G296" s="1">
        <f t="shared" si="4"/>
        <v>138.79999999999995</v>
      </c>
    </row>
    <row r="297" spans="1:7">
      <c r="B297" s="405"/>
      <c r="C297" s="405"/>
      <c r="D297" t="s">
        <v>17</v>
      </c>
      <c r="E297" s="1">
        <v>150</v>
      </c>
      <c r="F297" s="20"/>
      <c r="G297" s="1">
        <f t="shared" si="4"/>
        <v>288.79999999999995</v>
      </c>
    </row>
    <row r="298" spans="1:7">
      <c r="B298" s="405"/>
      <c r="C298" s="405"/>
      <c r="D298" t="s">
        <v>153</v>
      </c>
      <c r="E298" s="1">
        <v>10</v>
      </c>
      <c r="F298" s="20"/>
      <c r="G298" s="1">
        <f t="shared" si="4"/>
        <v>298.79999999999995</v>
      </c>
    </row>
    <row r="299" spans="1:7">
      <c r="A299" s="30">
        <v>43605</v>
      </c>
      <c r="B299" s="405">
        <v>17866</v>
      </c>
      <c r="C299" s="405" t="s">
        <v>22</v>
      </c>
      <c r="D299" t="s">
        <v>15</v>
      </c>
      <c r="F299" s="20">
        <v>60</v>
      </c>
      <c r="G299" s="1">
        <f t="shared" si="4"/>
        <v>238.79999999999995</v>
      </c>
    </row>
    <row r="300" spans="1:7">
      <c r="A300" s="30">
        <v>43605</v>
      </c>
      <c r="B300" s="405">
        <v>17866</v>
      </c>
      <c r="C300" s="405" t="s">
        <v>22</v>
      </c>
      <c r="D300" t="s">
        <v>16</v>
      </c>
      <c r="F300" s="20">
        <v>5</v>
      </c>
      <c r="G300" s="1">
        <f t="shared" si="4"/>
        <v>233.79999999999995</v>
      </c>
    </row>
    <row r="301" spans="1:7">
      <c r="A301" s="30">
        <v>43656</v>
      </c>
      <c r="B301" s="405">
        <v>18219</v>
      </c>
      <c r="C301" s="405" t="s">
        <v>22</v>
      </c>
      <c r="D301" t="s">
        <v>13</v>
      </c>
      <c r="F301" s="20">
        <v>68.599999999999994</v>
      </c>
      <c r="G301" s="1">
        <f t="shared" si="4"/>
        <v>165.19999999999996</v>
      </c>
    </row>
    <row r="302" spans="1:7">
      <c r="A302" s="30">
        <v>43656</v>
      </c>
      <c r="B302" s="405">
        <v>18219</v>
      </c>
      <c r="C302" s="405" t="s">
        <v>22</v>
      </c>
      <c r="D302" t="s">
        <v>14</v>
      </c>
      <c r="F302" s="20">
        <v>5.2</v>
      </c>
      <c r="G302" s="1">
        <f t="shared" si="4"/>
        <v>159.99999999999997</v>
      </c>
    </row>
    <row r="303" spans="1:7">
      <c r="A303" s="30">
        <v>43682</v>
      </c>
      <c r="B303" s="405">
        <v>18422</v>
      </c>
      <c r="C303" s="405" t="s">
        <v>22</v>
      </c>
      <c r="D303" t="s">
        <v>153</v>
      </c>
      <c r="F303" s="20">
        <v>10</v>
      </c>
      <c r="G303" s="1">
        <f t="shared" si="4"/>
        <v>149.99999999999997</v>
      </c>
    </row>
    <row r="304" spans="1:7">
      <c r="A304" s="30">
        <v>43682</v>
      </c>
      <c r="B304" s="405">
        <v>18422</v>
      </c>
      <c r="C304" s="405" t="s">
        <v>22</v>
      </c>
      <c r="D304" t="s">
        <v>17</v>
      </c>
      <c r="F304" s="20">
        <v>150</v>
      </c>
      <c r="G304" s="1">
        <f t="shared" si="4"/>
        <v>0</v>
      </c>
    </row>
    <row r="305" spans="1:7">
      <c r="A305" s="32">
        <v>43646</v>
      </c>
      <c r="B305" s="404" t="s">
        <v>11</v>
      </c>
      <c r="C305" s="404" t="s">
        <v>69</v>
      </c>
      <c r="D305" t="s">
        <v>13</v>
      </c>
      <c r="E305" s="1">
        <v>61.2</v>
      </c>
      <c r="F305" s="20"/>
      <c r="G305" s="1">
        <f t="shared" si="4"/>
        <v>61.2</v>
      </c>
    </row>
    <row r="306" spans="1:7">
      <c r="B306" s="405"/>
      <c r="C306" s="405"/>
      <c r="D306" t="s">
        <v>14</v>
      </c>
      <c r="E306" s="1">
        <v>4.9000000000000004</v>
      </c>
      <c r="F306" s="20"/>
      <c r="G306" s="1">
        <f t="shared" si="4"/>
        <v>66.100000000000009</v>
      </c>
    </row>
    <row r="307" spans="1:7">
      <c r="B307" s="405"/>
      <c r="C307" s="405"/>
      <c r="D307" t="s">
        <v>15</v>
      </c>
      <c r="E307" s="1">
        <v>60</v>
      </c>
      <c r="F307" s="20"/>
      <c r="G307" s="1">
        <f t="shared" si="4"/>
        <v>126.10000000000001</v>
      </c>
    </row>
    <row r="308" spans="1:7">
      <c r="B308" s="405"/>
      <c r="C308" s="405"/>
      <c r="D308" t="s">
        <v>16</v>
      </c>
      <c r="E308" s="1">
        <v>5</v>
      </c>
      <c r="F308" s="20"/>
      <c r="G308" s="1">
        <f t="shared" si="4"/>
        <v>131.10000000000002</v>
      </c>
    </row>
    <row r="309" spans="1:7">
      <c r="B309" s="405"/>
      <c r="C309" s="405"/>
      <c r="D309" t="s">
        <v>17</v>
      </c>
      <c r="E309" s="1">
        <v>150</v>
      </c>
      <c r="F309" s="20"/>
      <c r="G309" s="1">
        <f t="shared" si="4"/>
        <v>281.10000000000002</v>
      </c>
    </row>
    <row r="310" spans="1:7">
      <c r="A310" s="30">
        <v>43605</v>
      </c>
      <c r="B310" s="405">
        <v>17866</v>
      </c>
      <c r="C310" s="405" t="s">
        <v>69</v>
      </c>
      <c r="D310" t="s">
        <v>15</v>
      </c>
      <c r="F310" s="20">
        <v>60</v>
      </c>
      <c r="G310" s="1">
        <f t="shared" si="4"/>
        <v>221.10000000000002</v>
      </c>
    </row>
    <row r="311" spans="1:7">
      <c r="A311" s="30">
        <v>43605</v>
      </c>
      <c r="B311" s="405">
        <v>17866</v>
      </c>
      <c r="C311" s="405" t="s">
        <v>69</v>
      </c>
      <c r="D311" t="s">
        <v>16</v>
      </c>
      <c r="F311" s="20">
        <v>5</v>
      </c>
      <c r="G311" s="1">
        <f t="shared" si="4"/>
        <v>216.10000000000002</v>
      </c>
    </row>
    <row r="312" spans="1:7">
      <c r="A312" s="30">
        <v>43682</v>
      </c>
      <c r="B312" s="405">
        <v>18422</v>
      </c>
      <c r="C312" s="405" t="s">
        <v>69</v>
      </c>
      <c r="D312" t="s">
        <v>13</v>
      </c>
      <c r="F312" s="20">
        <v>61.2</v>
      </c>
      <c r="G312" s="1">
        <f t="shared" si="4"/>
        <v>154.90000000000003</v>
      </c>
    </row>
    <row r="313" spans="1:7">
      <c r="A313" s="30">
        <v>43682</v>
      </c>
      <c r="B313" s="405">
        <v>18422</v>
      </c>
      <c r="C313" s="405" t="s">
        <v>69</v>
      </c>
      <c r="D313" t="s">
        <v>14</v>
      </c>
      <c r="F313" s="20">
        <v>4.9000000000000004</v>
      </c>
      <c r="G313" s="1">
        <f t="shared" si="4"/>
        <v>150.00000000000003</v>
      </c>
    </row>
    <row r="314" spans="1:7">
      <c r="A314" s="30">
        <v>43682</v>
      </c>
      <c r="B314" s="405">
        <v>18422</v>
      </c>
      <c r="C314" s="405" t="s">
        <v>69</v>
      </c>
      <c r="D314" t="s">
        <v>17</v>
      </c>
      <c r="F314" s="20">
        <v>150</v>
      </c>
      <c r="G314" s="1">
        <f t="shared" si="4"/>
        <v>0</v>
      </c>
    </row>
    <row r="315" spans="1:7">
      <c r="A315" s="32">
        <v>43677</v>
      </c>
      <c r="B315" s="404" t="s">
        <v>11</v>
      </c>
      <c r="C315" s="404" t="s">
        <v>24</v>
      </c>
      <c r="D315" t="s">
        <v>13</v>
      </c>
      <c r="E315" s="1">
        <v>61.3</v>
      </c>
      <c r="F315" s="20"/>
      <c r="G315" s="1">
        <f t="shared" si="4"/>
        <v>61.3</v>
      </c>
    </row>
    <row r="316" spans="1:7">
      <c r="B316" s="405"/>
      <c r="C316" s="405"/>
      <c r="D316" t="s">
        <v>14</v>
      </c>
      <c r="E316" s="1">
        <v>4.8</v>
      </c>
      <c r="F316" s="20"/>
      <c r="G316" s="1">
        <f t="shared" si="4"/>
        <v>66.099999999999994</v>
      </c>
    </row>
    <row r="317" spans="1:7">
      <c r="B317" s="405"/>
      <c r="C317" s="405"/>
      <c r="D317" t="s">
        <v>15</v>
      </c>
      <c r="E317" s="1">
        <v>60</v>
      </c>
      <c r="F317" s="20"/>
      <c r="G317" s="1">
        <f t="shared" si="4"/>
        <v>126.1</v>
      </c>
    </row>
    <row r="318" spans="1:7">
      <c r="B318" s="405"/>
      <c r="C318" s="405"/>
      <c r="D318" t="s">
        <v>16</v>
      </c>
      <c r="E318" s="1">
        <v>5</v>
      </c>
      <c r="F318" s="20"/>
      <c r="G318" s="1">
        <f t="shared" si="4"/>
        <v>131.1</v>
      </c>
    </row>
    <row r="319" spans="1:7">
      <c r="B319" s="405"/>
      <c r="C319" s="405"/>
      <c r="D319" t="s">
        <v>17</v>
      </c>
      <c r="E319" s="1">
        <v>150</v>
      </c>
      <c r="F319" s="20"/>
      <c r="G319" s="1">
        <f t="shared" si="4"/>
        <v>281.10000000000002</v>
      </c>
    </row>
    <row r="320" spans="1:7">
      <c r="A320" s="30">
        <v>43684</v>
      </c>
      <c r="B320" s="405">
        <v>18513</v>
      </c>
      <c r="C320" s="405" t="s">
        <v>24</v>
      </c>
      <c r="D320" t="s">
        <v>15</v>
      </c>
      <c r="F320" s="20">
        <v>60</v>
      </c>
      <c r="G320" s="1">
        <f t="shared" si="4"/>
        <v>221.10000000000002</v>
      </c>
    </row>
    <row r="321" spans="1:7">
      <c r="A321" s="30">
        <v>43684</v>
      </c>
      <c r="B321" s="405">
        <v>18513</v>
      </c>
      <c r="C321" s="405" t="s">
        <v>24</v>
      </c>
      <c r="D321" t="s">
        <v>16</v>
      </c>
      <c r="F321" s="20">
        <v>5</v>
      </c>
      <c r="G321" s="1">
        <f t="shared" si="4"/>
        <v>216.10000000000002</v>
      </c>
    </row>
    <row r="322" spans="1:7">
      <c r="A322" s="30">
        <v>43734</v>
      </c>
      <c r="B322" s="405">
        <v>18792</v>
      </c>
      <c r="C322" s="405" t="s">
        <v>24</v>
      </c>
      <c r="D322" t="s">
        <v>13</v>
      </c>
      <c r="F322" s="20">
        <v>61.3</v>
      </c>
      <c r="G322" s="1">
        <f t="shared" si="4"/>
        <v>154.80000000000001</v>
      </c>
    </row>
    <row r="323" spans="1:7">
      <c r="A323" s="30">
        <v>43734</v>
      </c>
      <c r="B323" s="405">
        <v>18792</v>
      </c>
      <c r="C323" s="405" t="s">
        <v>24</v>
      </c>
      <c r="D323" t="s">
        <v>14</v>
      </c>
      <c r="F323" s="20">
        <v>4.8</v>
      </c>
      <c r="G323" s="1">
        <f t="shared" si="4"/>
        <v>150</v>
      </c>
    </row>
    <row r="324" spans="1:7">
      <c r="A324" s="30">
        <v>43764</v>
      </c>
      <c r="B324" s="405">
        <v>19034</v>
      </c>
      <c r="C324" s="405" t="s">
        <v>24</v>
      </c>
      <c r="D324" t="s">
        <v>17</v>
      </c>
      <c r="F324" s="20">
        <v>150</v>
      </c>
      <c r="G324" s="1">
        <f t="shared" si="4"/>
        <v>0</v>
      </c>
    </row>
    <row r="325" spans="1:7">
      <c r="A325" s="32">
        <v>43708</v>
      </c>
      <c r="B325" s="404" t="s">
        <v>11</v>
      </c>
      <c r="C325" s="404" t="s">
        <v>25</v>
      </c>
      <c r="D325" t="s">
        <v>13</v>
      </c>
      <c r="E325" s="1">
        <v>59.6</v>
      </c>
      <c r="F325" s="20"/>
      <c r="G325" s="1">
        <f t="shared" si="4"/>
        <v>59.6</v>
      </c>
    </row>
    <row r="326" spans="1:7">
      <c r="B326" s="405"/>
      <c r="C326" s="405"/>
      <c r="D326" t="s">
        <v>14</v>
      </c>
      <c r="E326" s="1">
        <v>4.5999999999999996</v>
      </c>
      <c r="F326" s="20"/>
      <c r="G326" s="1">
        <f t="shared" si="4"/>
        <v>64.2</v>
      </c>
    </row>
    <row r="327" spans="1:7">
      <c r="B327" s="405"/>
      <c r="C327" s="405"/>
      <c r="D327" t="s">
        <v>15</v>
      </c>
      <c r="E327" s="1">
        <v>60</v>
      </c>
      <c r="F327" s="20"/>
      <c r="G327" s="1">
        <f t="shared" ref="G327:G390" si="5">+G326+E327-F327</f>
        <v>124.2</v>
      </c>
    </row>
    <row r="328" spans="1:7">
      <c r="B328" s="405"/>
      <c r="C328" s="405"/>
      <c r="D328" t="s">
        <v>31</v>
      </c>
      <c r="E328" s="1">
        <v>5</v>
      </c>
      <c r="F328" s="20"/>
      <c r="G328" s="1">
        <f t="shared" si="5"/>
        <v>129.19999999999999</v>
      </c>
    </row>
    <row r="329" spans="1:7">
      <c r="B329" s="405"/>
      <c r="C329" s="405"/>
      <c r="D329" t="s">
        <v>286</v>
      </c>
      <c r="E329" s="1">
        <v>10</v>
      </c>
      <c r="F329" s="20"/>
      <c r="G329" s="1">
        <f t="shared" si="5"/>
        <v>139.19999999999999</v>
      </c>
    </row>
    <row r="330" spans="1:7">
      <c r="B330" s="405"/>
      <c r="C330" s="405"/>
      <c r="D330" t="s">
        <v>17</v>
      </c>
      <c r="E330" s="1">
        <v>150</v>
      </c>
      <c r="F330" s="20"/>
      <c r="G330" s="1">
        <f t="shared" si="5"/>
        <v>289.2</v>
      </c>
    </row>
    <row r="331" spans="1:7">
      <c r="A331" s="30">
        <v>43690</v>
      </c>
      <c r="B331" s="405">
        <v>18520</v>
      </c>
      <c r="C331" s="405" t="s">
        <v>25</v>
      </c>
      <c r="D331" t="s">
        <v>15</v>
      </c>
      <c r="F331" s="20">
        <v>60</v>
      </c>
      <c r="G331" s="1">
        <f t="shared" si="5"/>
        <v>229.2</v>
      </c>
    </row>
    <row r="332" spans="1:7">
      <c r="A332" s="30">
        <v>43690</v>
      </c>
      <c r="B332" s="405">
        <v>18520</v>
      </c>
      <c r="C332" s="405" t="s">
        <v>25</v>
      </c>
      <c r="D332" t="s">
        <v>31</v>
      </c>
      <c r="F332" s="20">
        <v>5</v>
      </c>
      <c r="G332" s="1">
        <f t="shared" si="5"/>
        <v>224.2</v>
      </c>
    </row>
    <row r="333" spans="1:7">
      <c r="A333" s="30">
        <v>43690</v>
      </c>
      <c r="B333" s="405">
        <v>18522</v>
      </c>
      <c r="C333" s="405" t="s">
        <v>25</v>
      </c>
      <c r="D333" t="s">
        <v>286</v>
      </c>
      <c r="F333" s="20">
        <v>10</v>
      </c>
      <c r="G333" s="1">
        <f t="shared" si="5"/>
        <v>214.2</v>
      </c>
    </row>
    <row r="334" spans="1:7">
      <c r="A334" s="30">
        <v>43734</v>
      </c>
      <c r="B334" s="405">
        <v>18792</v>
      </c>
      <c r="C334" s="405" t="s">
        <v>25</v>
      </c>
      <c r="D334" t="s">
        <v>13</v>
      </c>
      <c r="F334" s="20">
        <v>59.6</v>
      </c>
      <c r="G334" s="1">
        <f t="shared" si="5"/>
        <v>154.6</v>
      </c>
    </row>
    <row r="335" spans="1:7">
      <c r="A335" s="30">
        <v>43734</v>
      </c>
      <c r="B335" s="405">
        <v>18792</v>
      </c>
      <c r="C335" s="405" t="s">
        <v>25</v>
      </c>
      <c r="D335" t="s">
        <v>14</v>
      </c>
      <c r="F335" s="20">
        <v>4.5999999999999996</v>
      </c>
      <c r="G335" s="1">
        <f t="shared" si="5"/>
        <v>150</v>
      </c>
    </row>
    <row r="336" spans="1:7">
      <c r="A336" s="30">
        <v>43764</v>
      </c>
      <c r="B336" s="405">
        <v>19034</v>
      </c>
      <c r="C336" s="405" t="s">
        <v>25</v>
      </c>
      <c r="D336" t="s">
        <v>17</v>
      </c>
      <c r="F336" s="20">
        <v>150</v>
      </c>
      <c r="G336" s="1">
        <f t="shared" si="5"/>
        <v>0</v>
      </c>
    </row>
    <row r="337" spans="1:7">
      <c r="A337" s="32">
        <v>43738</v>
      </c>
      <c r="B337" s="404" t="s">
        <v>11</v>
      </c>
      <c r="C337" s="404" t="s">
        <v>26</v>
      </c>
      <c r="D337" t="s">
        <v>13</v>
      </c>
      <c r="E337" s="1">
        <v>59.9</v>
      </c>
      <c r="F337" s="20"/>
      <c r="G337" s="1">
        <f t="shared" si="5"/>
        <v>59.9</v>
      </c>
    </row>
    <row r="338" spans="1:7">
      <c r="B338" s="405"/>
      <c r="C338" s="405"/>
      <c r="D338" t="s">
        <v>14</v>
      </c>
      <c r="E338" s="1">
        <v>4.7</v>
      </c>
      <c r="F338" s="20"/>
      <c r="G338" s="1">
        <f t="shared" si="5"/>
        <v>64.599999999999994</v>
      </c>
    </row>
    <row r="339" spans="1:7">
      <c r="B339" s="405"/>
      <c r="C339" s="405"/>
      <c r="D339" t="s">
        <v>15</v>
      </c>
      <c r="E339" s="1">
        <v>60</v>
      </c>
      <c r="F339" s="20"/>
      <c r="G339" s="1">
        <f t="shared" si="5"/>
        <v>124.6</v>
      </c>
    </row>
    <row r="340" spans="1:7">
      <c r="B340" s="405"/>
      <c r="C340" s="405"/>
      <c r="D340" t="s">
        <v>31</v>
      </c>
      <c r="E340" s="1">
        <v>5</v>
      </c>
      <c r="F340" s="20"/>
      <c r="G340" s="1">
        <f t="shared" si="5"/>
        <v>129.6</v>
      </c>
    </row>
    <row r="341" spans="1:7">
      <c r="B341" s="405"/>
      <c r="C341" s="405"/>
      <c r="D341" t="s">
        <v>17</v>
      </c>
      <c r="E341" s="1">
        <v>150</v>
      </c>
      <c r="F341" s="20"/>
      <c r="G341" s="1">
        <f t="shared" si="5"/>
        <v>279.60000000000002</v>
      </c>
    </row>
    <row r="342" spans="1:7">
      <c r="A342" s="30">
        <v>43745</v>
      </c>
      <c r="B342" s="405">
        <v>18875</v>
      </c>
      <c r="C342" s="405" t="s">
        <v>41</v>
      </c>
      <c r="D342" t="s">
        <v>15</v>
      </c>
      <c r="F342" s="20">
        <v>60</v>
      </c>
      <c r="G342" s="1">
        <f t="shared" si="5"/>
        <v>219.60000000000002</v>
      </c>
    </row>
    <row r="343" spans="1:7">
      <c r="A343" s="30">
        <v>43745</v>
      </c>
      <c r="B343" s="405">
        <v>18875</v>
      </c>
      <c r="C343" s="405" t="s">
        <v>41</v>
      </c>
      <c r="D343" t="s">
        <v>31</v>
      </c>
      <c r="F343" s="20">
        <v>5</v>
      </c>
      <c r="G343" s="1">
        <f t="shared" si="5"/>
        <v>214.60000000000002</v>
      </c>
    </row>
    <row r="344" spans="1:7">
      <c r="A344" s="30">
        <v>43764</v>
      </c>
      <c r="B344" s="405">
        <v>19034</v>
      </c>
      <c r="C344" s="405" t="s">
        <v>41</v>
      </c>
      <c r="D344" t="s">
        <v>13</v>
      </c>
      <c r="F344" s="20">
        <v>59.9</v>
      </c>
      <c r="G344" s="1">
        <f t="shared" si="5"/>
        <v>154.70000000000002</v>
      </c>
    </row>
    <row r="345" spans="1:7">
      <c r="A345" s="30">
        <v>43764</v>
      </c>
      <c r="B345" s="405">
        <v>19034</v>
      </c>
      <c r="C345" s="405" t="s">
        <v>41</v>
      </c>
      <c r="D345" t="s">
        <v>14</v>
      </c>
      <c r="F345" s="20">
        <v>4.7</v>
      </c>
      <c r="G345" s="1">
        <f t="shared" si="5"/>
        <v>150.00000000000003</v>
      </c>
    </row>
    <row r="346" spans="1:7">
      <c r="A346" s="30">
        <v>43764</v>
      </c>
      <c r="B346" s="405">
        <v>19034</v>
      </c>
      <c r="C346" s="405" t="s">
        <v>41</v>
      </c>
      <c r="D346" t="s">
        <v>17</v>
      </c>
      <c r="F346" s="20">
        <v>150</v>
      </c>
      <c r="G346" s="1">
        <f t="shared" si="5"/>
        <v>0</v>
      </c>
    </row>
    <row r="347" spans="1:7">
      <c r="A347" s="32">
        <v>43769</v>
      </c>
      <c r="B347" s="404" t="s">
        <v>11</v>
      </c>
      <c r="C347" s="404" t="s">
        <v>27</v>
      </c>
      <c r="D347" t="s">
        <v>13</v>
      </c>
      <c r="E347" s="1">
        <v>60.2</v>
      </c>
      <c r="F347" s="20"/>
      <c r="G347" s="1">
        <f t="shared" si="5"/>
        <v>60.2</v>
      </c>
    </row>
    <row r="348" spans="1:7">
      <c r="B348" s="405"/>
      <c r="C348" s="405"/>
      <c r="D348" t="s">
        <v>14</v>
      </c>
      <c r="E348" s="1">
        <v>4.5</v>
      </c>
      <c r="F348" s="20"/>
      <c r="G348" s="1">
        <f t="shared" si="5"/>
        <v>64.7</v>
      </c>
    </row>
    <row r="349" spans="1:7">
      <c r="B349" s="405"/>
      <c r="C349" s="405"/>
      <c r="D349" t="s">
        <v>15</v>
      </c>
      <c r="E349" s="1">
        <v>60</v>
      </c>
      <c r="F349" s="20"/>
      <c r="G349" s="1">
        <f t="shared" si="5"/>
        <v>124.7</v>
      </c>
    </row>
    <row r="350" spans="1:7">
      <c r="B350" s="405"/>
      <c r="C350" s="405"/>
      <c r="D350" t="s">
        <v>31</v>
      </c>
      <c r="E350" s="1">
        <v>5</v>
      </c>
      <c r="F350" s="20"/>
      <c r="G350" s="1">
        <f t="shared" si="5"/>
        <v>129.69999999999999</v>
      </c>
    </row>
    <row r="351" spans="1:7">
      <c r="B351" s="405"/>
      <c r="C351" s="405"/>
      <c r="D351" t="s">
        <v>17</v>
      </c>
      <c r="E351" s="1">
        <v>300</v>
      </c>
      <c r="F351" s="20"/>
      <c r="G351" s="1">
        <f t="shared" si="5"/>
        <v>429.7</v>
      </c>
    </row>
    <row r="352" spans="1:7">
      <c r="A352" s="30">
        <v>43766</v>
      </c>
      <c r="B352" s="405">
        <v>19043</v>
      </c>
      <c r="C352" s="405" t="s">
        <v>27</v>
      </c>
      <c r="D352" t="s">
        <v>15</v>
      </c>
      <c r="F352" s="20">
        <v>60</v>
      </c>
      <c r="G352" s="1">
        <f t="shared" si="5"/>
        <v>369.7</v>
      </c>
    </row>
    <row r="353" spans="1:7">
      <c r="A353" s="30">
        <v>43766</v>
      </c>
      <c r="B353" s="405">
        <v>19043</v>
      </c>
      <c r="C353" s="405" t="s">
        <v>27</v>
      </c>
      <c r="D353" t="s">
        <v>31</v>
      </c>
      <c r="F353" s="20">
        <v>5</v>
      </c>
      <c r="G353" s="1">
        <f t="shared" si="5"/>
        <v>364.7</v>
      </c>
    </row>
    <row r="354" spans="1:7">
      <c r="A354" s="30">
        <v>43830</v>
      </c>
      <c r="B354" s="405">
        <v>19452</v>
      </c>
      <c r="C354" s="405" t="s">
        <v>27</v>
      </c>
      <c r="D354" t="s">
        <v>13</v>
      </c>
      <c r="F354" s="20">
        <v>60.2</v>
      </c>
      <c r="G354" s="1">
        <f t="shared" si="5"/>
        <v>304.5</v>
      </c>
    </row>
    <row r="355" spans="1:7">
      <c r="A355" s="30">
        <v>43830</v>
      </c>
      <c r="B355" s="405">
        <v>19452</v>
      </c>
      <c r="C355" s="405" t="s">
        <v>27</v>
      </c>
      <c r="D355" t="s">
        <v>14</v>
      </c>
      <c r="F355" s="20">
        <v>4.5</v>
      </c>
      <c r="G355" s="1">
        <f t="shared" si="5"/>
        <v>300</v>
      </c>
    </row>
    <row r="356" spans="1:7">
      <c r="A356" s="30">
        <v>43830</v>
      </c>
      <c r="B356" s="405">
        <v>19452</v>
      </c>
      <c r="C356" s="405" t="s">
        <v>27</v>
      </c>
      <c r="D356" t="s">
        <v>17</v>
      </c>
      <c r="F356" s="20">
        <v>300</v>
      </c>
      <c r="G356" s="1">
        <f t="shared" si="5"/>
        <v>0</v>
      </c>
    </row>
    <row r="357" spans="1:7">
      <c r="A357" s="32">
        <v>43799</v>
      </c>
      <c r="B357" s="404" t="s">
        <v>11</v>
      </c>
      <c r="C357" s="404" t="s">
        <v>28</v>
      </c>
      <c r="D357" t="s">
        <v>13</v>
      </c>
      <c r="E357" s="1">
        <v>67.5</v>
      </c>
      <c r="F357" s="20"/>
      <c r="G357" s="1">
        <f t="shared" si="5"/>
        <v>67.5</v>
      </c>
    </row>
    <row r="358" spans="1:7">
      <c r="B358" s="405"/>
      <c r="C358" s="405"/>
      <c r="D358" t="s">
        <v>14</v>
      </c>
      <c r="E358" s="1">
        <v>4.7</v>
      </c>
      <c r="F358" s="20"/>
      <c r="G358" s="1">
        <f t="shared" si="5"/>
        <v>72.2</v>
      </c>
    </row>
    <row r="359" spans="1:7">
      <c r="B359" s="405"/>
      <c r="C359" s="405"/>
      <c r="D359" t="s">
        <v>15</v>
      </c>
      <c r="E359" s="1">
        <v>60</v>
      </c>
      <c r="F359" s="20"/>
      <c r="G359" s="1">
        <f t="shared" si="5"/>
        <v>132.19999999999999</v>
      </c>
    </row>
    <row r="360" spans="1:7">
      <c r="B360" s="405"/>
      <c r="C360" s="405"/>
      <c r="D360" t="s">
        <v>31</v>
      </c>
      <c r="E360" s="1">
        <v>5</v>
      </c>
      <c r="F360" s="20"/>
      <c r="G360" s="1">
        <f t="shared" si="5"/>
        <v>137.19999999999999</v>
      </c>
    </row>
    <row r="361" spans="1:7">
      <c r="B361" s="405"/>
      <c r="C361" s="405"/>
      <c r="D361" t="s">
        <v>17</v>
      </c>
      <c r="E361" s="1">
        <v>300</v>
      </c>
      <c r="F361" s="20"/>
      <c r="G361" s="1">
        <f t="shared" si="5"/>
        <v>437.2</v>
      </c>
    </row>
    <row r="362" spans="1:7">
      <c r="A362" s="30">
        <v>43766</v>
      </c>
      <c r="B362" s="405">
        <v>19043</v>
      </c>
      <c r="C362" s="405" t="s">
        <v>28</v>
      </c>
      <c r="D362" t="s">
        <v>15</v>
      </c>
      <c r="F362" s="20">
        <v>60</v>
      </c>
      <c r="G362" s="1">
        <f t="shared" si="5"/>
        <v>377.2</v>
      </c>
    </row>
    <row r="363" spans="1:7">
      <c r="A363" s="30">
        <v>43766</v>
      </c>
      <c r="B363" s="405">
        <v>19043</v>
      </c>
      <c r="C363" s="405" t="s">
        <v>28</v>
      </c>
      <c r="D363" t="s">
        <v>31</v>
      </c>
      <c r="F363" s="20">
        <v>5</v>
      </c>
      <c r="G363" s="1">
        <f t="shared" si="5"/>
        <v>372.2</v>
      </c>
    </row>
    <row r="364" spans="1:7">
      <c r="A364" s="30">
        <v>43830</v>
      </c>
      <c r="B364" s="405">
        <v>19452</v>
      </c>
      <c r="C364" s="405" t="s">
        <v>28</v>
      </c>
      <c r="D364" t="s">
        <v>13</v>
      </c>
      <c r="F364" s="20">
        <v>67.5</v>
      </c>
      <c r="G364" s="1">
        <f t="shared" si="5"/>
        <v>304.7</v>
      </c>
    </row>
    <row r="365" spans="1:7">
      <c r="A365" s="30">
        <v>43830</v>
      </c>
      <c r="B365" s="405">
        <v>19452</v>
      </c>
      <c r="C365" s="405" t="s">
        <v>28</v>
      </c>
      <c r="D365" t="s">
        <v>14</v>
      </c>
      <c r="F365" s="20">
        <v>4.7</v>
      </c>
      <c r="G365" s="1">
        <f t="shared" si="5"/>
        <v>300</v>
      </c>
    </row>
    <row r="366" spans="1:7">
      <c r="A366" s="30">
        <v>43830</v>
      </c>
      <c r="B366" s="405">
        <v>19452</v>
      </c>
      <c r="C366" s="405" t="s">
        <v>28</v>
      </c>
      <c r="D366" t="s">
        <v>17</v>
      </c>
      <c r="F366" s="20">
        <v>300</v>
      </c>
      <c r="G366" s="1">
        <f t="shared" si="5"/>
        <v>0</v>
      </c>
    </row>
    <row r="367" spans="1:7">
      <c r="A367" s="32">
        <v>43830</v>
      </c>
      <c r="B367" s="404" t="s">
        <v>11</v>
      </c>
      <c r="C367" s="404" t="s">
        <v>29</v>
      </c>
      <c r="D367" t="s">
        <v>13</v>
      </c>
      <c r="E367" s="1">
        <v>79.7</v>
      </c>
      <c r="F367" s="20"/>
      <c r="G367" s="1">
        <f t="shared" si="5"/>
        <v>79.7</v>
      </c>
    </row>
    <row r="368" spans="1:7">
      <c r="B368" s="405"/>
      <c r="C368" s="405"/>
      <c r="D368" t="s">
        <v>14</v>
      </c>
      <c r="E368" s="1">
        <v>4.7</v>
      </c>
      <c r="F368" s="20"/>
      <c r="G368" s="1">
        <f t="shared" si="5"/>
        <v>84.4</v>
      </c>
    </row>
    <row r="369" spans="1:7">
      <c r="B369" s="405"/>
      <c r="C369" s="405"/>
      <c r="D369" t="s">
        <v>15</v>
      </c>
      <c r="E369" s="1">
        <v>60</v>
      </c>
      <c r="F369" s="20"/>
      <c r="G369" s="1">
        <f t="shared" si="5"/>
        <v>144.4</v>
      </c>
    </row>
    <row r="370" spans="1:7">
      <c r="B370" s="405"/>
      <c r="C370" s="405"/>
      <c r="D370" t="s">
        <v>31</v>
      </c>
      <c r="E370" s="1">
        <v>5</v>
      </c>
      <c r="F370" s="20"/>
      <c r="G370" s="1">
        <f t="shared" si="5"/>
        <v>149.4</v>
      </c>
    </row>
    <row r="371" spans="1:7">
      <c r="B371" s="405"/>
      <c r="C371" s="405"/>
      <c r="D371" t="s">
        <v>17</v>
      </c>
      <c r="E371" s="1">
        <v>300</v>
      </c>
      <c r="F371" s="20"/>
      <c r="G371" s="1">
        <f t="shared" si="5"/>
        <v>449.4</v>
      </c>
    </row>
    <row r="372" spans="1:7">
      <c r="A372" s="30">
        <v>43813</v>
      </c>
      <c r="B372" s="405">
        <v>19304</v>
      </c>
      <c r="C372" s="405" t="s">
        <v>29</v>
      </c>
      <c r="D372" t="s">
        <v>15</v>
      </c>
      <c r="F372" s="20">
        <v>60</v>
      </c>
      <c r="G372" s="1">
        <f t="shared" si="5"/>
        <v>389.4</v>
      </c>
    </row>
    <row r="373" spans="1:7">
      <c r="A373" s="30">
        <v>43813</v>
      </c>
      <c r="B373" s="405">
        <v>19304</v>
      </c>
      <c r="C373" s="405" t="s">
        <v>29</v>
      </c>
      <c r="D373" t="s">
        <v>31</v>
      </c>
      <c r="F373" s="20">
        <v>5</v>
      </c>
      <c r="G373" s="1">
        <f t="shared" si="5"/>
        <v>384.4</v>
      </c>
    </row>
    <row r="374" spans="1:7">
      <c r="A374" s="30">
        <v>43857</v>
      </c>
      <c r="B374" s="405">
        <v>19684</v>
      </c>
      <c r="C374" s="405" t="s">
        <v>29</v>
      </c>
      <c r="D374" t="s">
        <v>13</v>
      </c>
      <c r="F374" s="1">
        <v>79.7</v>
      </c>
      <c r="G374" s="1">
        <f t="shared" si="5"/>
        <v>304.7</v>
      </c>
    </row>
    <row r="375" spans="1:7">
      <c r="A375" s="30">
        <v>43857</v>
      </c>
      <c r="B375" s="405">
        <v>19684</v>
      </c>
      <c r="C375" s="405" t="s">
        <v>29</v>
      </c>
      <c r="D375" t="s">
        <v>14</v>
      </c>
      <c r="F375" s="1">
        <v>4.7</v>
      </c>
      <c r="G375" s="1">
        <f t="shared" si="5"/>
        <v>300</v>
      </c>
    </row>
    <row r="376" spans="1:7">
      <c r="A376" s="30">
        <v>43857</v>
      </c>
      <c r="B376" s="405">
        <v>19684</v>
      </c>
      <c r="C376" s="405" t="s">
        <v>29</v>
      </c>
      <c r="D376" t="s">
        <v>17</v>
      </c>
      <c r="F376" s="1">
        <v>300</v>
      </c>
      <c r="G376" s="1">
        <f t="shared" si="5"/>
        <v>0</v>
      </c>
    </row>
    <row r="377" spans="1:7">
      <c r="A377" s="32">
        <v>43861</v>
      </c>
      <c r="B377" s="404" t="s">
        <v>11</v>
      </c>
      <c r="C377" s="404" t="s">
        <v>12</v>
      </c>
      <c r="D377" t="s">
        <v>13</v>
      </c>
      <c r="E377" s="1">
        <v>88.2</v>
      </c>
      <c r="G377" s="1">
        <f t="shared" si="5"/>
        <v>88.2</v>
      </c>
    </row>
    <row r="378" spans="1:7">
      <c r="B378" s="405"/>
      <c r="C378" s="405"/>
      <c r="D378" t="s">
        <v>14</v>
      </c>
      <c r="E378" s="1">
        <v>4.5</v>
      </c>
      <c r="G378" s="1">
        <f t="shared" si="5"/>
        <v>92.7</v>
      </c>
    </row>
    <row r="379" spans="1:7">
      <c r="B379" s="405"/>
      <c r="C379" s="405"/>
      <c r="D379" t="s">
        <v>15</v>
      </c>
      <c r="E379" s="1">
        <v>60</v>
      </c>
      <c r="G379" s="1">
        <f t="shared" si="5"/>
        <v>152.69999999999999</v>
      </c>
    </row>
    <row r="380" spans="1:7">
      <c r="B380" s="405"/>
      <c r="C380" s="405"/>
      <c r="D380" t="s">
        <v>31</v>
      </c>
      <c r="E380" s="1">
        <v>5</v>
      </c>
      <c r="G380" s="1">
        <f t="shared" si="5"/>
        <v>157.69999999999999</v>
      </c>
    </row>
    <row r="381" spans="1:7">
      <c r="B381" s="405"/>
      <c r="C381" s="405"/>
      <c r="D381" t="s">
        <v>17</v>
      </c>
      <c r="E381" s="1">
        <v>300</v>
      </c>
      <c r="G381" s="1">
        <f t="shared" si="5"/>
        <v>457.7</v>
      </c>
    </row>
    <row r="382" spans="1:7">
      <c r="A382" s="30">
        <v>44012</v>
      </c>
      <c r="B382" s="405">
        <v>20033</v>
      </c>
      <c r="C382" s="405" t="s">
        <v>12</v>
      </c>
      <c r="D382" t="s">
        <v>15</v>
      </c>
      <c r="F382" s="1">
        <v>60</v>
      </c>
      <c r="G382" s="1">
        <f t="shared" si="5"/>
        <v>397.7</v>
      </c>
    </row>
    <row r="383" spans="1:7">
      <c r="A383" s="30">
        <v>44012</v>
      </c>
      <c r="B383" s="405">
        <v>20033</v>
      </c>
      <c r="C383" s="405" t="s">
        <v>12</v>
      </c>
      <c r="D383" t="s">
        <v>31</v>
      </c>
      <c r="F383" s="1">
        <v>5</v>
      </c>
      <c r="G383" s="1">
        <f t="shared" si="5"/>
        <v>392.7</v>
      </c>
    </row>
    <row r="384" spans="1:7">
      <c r="A384" s="30">
        <v>44032</v>
      </c>
      <c r="B384" s="405">
        <v>20086</v>
      </c>
      <c r="C384" s="405" t="s">
        <v>12</v>
      </c>
      <c r="D384" t="s">
        <v>13</v>
      </c>
      <c r="F384" s="1">
        <v>88.2</v>
      </c>
      <c r="G384" s="1">
        <f t="shared" si="5"/>
        <v>304.5</v>
      </c>
    </row>
    <row r="385" spans="1:8">
      <c r="A385" s="30">
        <v>44032</v>
      </c>
      <c r="B385" s="405">
        <v>20086</v>
      </c>
      <c r="C385" s="405" t="s">
        <v>12</v>
      </c>
      <c r="D385" t="s">
        <v>14</v>
      </c>
      <c r="F385" s="1">
        <v>4.5</v>
      </c>
      <c r="G385" s="1">
        <f t="shared" si="5"/>
        <v>300</v>
      </c>
    </row>
    <row r="386" spans="1:8">
      <c r="A386" s="30">
        <v>44061</v>
      </c>
      <c r="B386" s="405">
        <v>20188</v>
      </c>
      <c r="C386" s="405" t="s">
        <v>12</v>
      </c>
      <c r="D386" t="s">
        <v>17</v>
      </c>
      <c r="F386" s="1">
        <v>300</v>
      </c>
      <c r="G386" s="1">
        <f t="shared" si="5"/>
        <v>0</v>
      </c>
    </row>
    <row r="387" spans="1:8">
      <c r="A387" s="32">
        <v>43890</v>
      </c>
      <c r="B387" s="404" t="s">
        <v>11</v>
      </c>
      <c r="C387" s="404" t="s">
        <v>19</v>
      </c>
      <c r="D387" t="s">
        <v>13</v>
      </c>
      <c r="E387" s="1">
        <v>91.6</v>
      </c>
      <c r="G387" s="1">
        <f t="shared" si="5"/>
        <v>91.6</v>
      </c>
    </row>
    <row r="388" spans="1:8">
      <c r="B388" s="405"/>
      <c r="C388" s="405"/>
      <c r="D388" t="s">
        <v>14</v>
      </c>
      <c r="E388" s="1">
        <v>4.8</v>
      </c>
      <c r="G388" s="1">
        <f t="shared" si="5"/>
        <v>96.399999999999991</v>
      </c>
    </row>
    <row r="389" spans="1:8">
      <c r="B389" s="405"/>
      <c r="C389" s="405"/>
      <c r="D389" t="s">
        <v>15</v>
      </c>
      <c r="E389" s="1">
        <v>58</v>
      </c>
      <c r="G389" s="1">
        <f t="shared" si="5"/>
        <v>154.39999999999998</v>
      </c>
    </row>
    <row r="390" spans="1:8">
      <c r="B390" s="405"/>
      <c r="C390" s="405"/>
      <c r="D390" t="s">
        <v>31</v>
      </c>
      <c r="E390" s="1">
        <v>5</v>
      </c>
      <c r="G390" s="1">
        <f t="shared" si="5"/>
        <v>159.39999999999998</v>
      </c>
    </row>
    <row r="391" spans="1:8">
      <c r="B391" s="405"/>
      <c r="C391" s="405"/>
      <c r="D391" t="s">
        <v>17</v>
      </c>
      <c r="E391" s="1">
        <v>300</v>
      </c>
      <c r="G391" s="1">
        <f t="shared" ref="G391:G456" si="6">+G390+E391-F391</f>
        <v>459.4</v>
      </c>
    </row>
    <row r="392" spans="1:8">
      <c r="A392" s="30">
        <v>44012</v>
      </c>
      <c r="B392" s="405">
        <v>20033</v>
      </c>
      <c r="C392" s="405" t="s">
        <v>19</v>
      </c>
      <c r="D392" t="s">
        <v>15</v>
      </c>
      <c r="F392" s="1">
        <v>58</v>
      </c>
      <c r="G392" s="1">
        <f t="shared" si="6"/>
        <v>401.4</v>
      </c>
      <c r="H392" s="14"/>
    </row>
    <row r="393" spans="1:8">
      <c r="A393" s="30">
        <v>44012</v>
      </c>
      <c r="B393" s="405">
        <v>20033</v>
      </c>
      <c r="C393" s="405" t="s">
        <v>19</v>
      </c>
      <c r="D393" t="s">
        <v>31</v>
      </c>
      <c r="F393" s="1">
        <v>5</v>
      </c>
      <c r="G393" s="1">
        <f t="shared" si="6"/>
        <v>396.4</v>
      </c>
    </row>
    <row r="394" spans="1:8">
      <c r="A394" s="30">
        <v>44032</v>
      </c>
      <c r="B394" s="405">
        <v>20086</v>
      </c>
      <c r="C394" s="405" t="s">
        <v>19</v>
      </c>
      <c r="D394" t="s">
        <v>13</v>
      </c>
      <c r="F394" s="1">
        <v>91.6</v>
      </c>
      <c r="G394" s="1">
        <f t="shared" si="6"/>
        <v>304.79999999999995</v>
      </c>
    </row>
    <row r="395" spans="1:8">
      <c r="A395" s="30">
        <v>44032</v>
      </c>
      <c r="B395" s="405">
        <v>20086</v>
      </c>
      <c r="C395" s="405" t="s">
        <v>19</v>
      </c>
      <c r="D395" t="s">
        <v>14</v>
      </c>
      <c r="F395" s="1">
        <v>4.8</v>
      </c>
      <c r="G395" s="1">
        <f t="shared" si="6"/>
        <v>299.99999999999994</v>
      </c>
    </row>
    <row r="396" spans="1:8">
      <c r="A396" s="30">
        <v>44061</v>
      </c>
      <c r="B396" s="405">
        <v>20188</v>
      </c>
      <c r="C396" s="405" t="s">
        <v>19</v>
      </c>
      <c r="D396" t="s">
        <v>17</v>
      </c>
      <c r="F396" s="1">
        <v>300</v>
      </c>
      <c r="G396" s="1">
        <f t="shared" si="6"/>
        <v>0</v>
      </c>
    </row>
    <row r="397" spans="1:8">
      <c r="A397" s="32">
        <v>43921</v>
      </c>
      <c r="B397" s="404" t="s">
        <v>11</v>
      </c>
      <c r="C397" s="404" t="s">
        <v>20</v>
      </c>
      <c r="D397" t="s">
        <v>13</v>
      </c>
      <c r="E397" s="1">
        <v>95.7</v>
      </c>
      <c r="G397" s="1">
        <f t="shared" si="6"/>
        <v>95.7</v>
      </c>
    </row>
    <row r="398" spans="1:8">
      <c r="B398" s="405"/>
      <c r="C398" s="405"/>
      <c r="D398" t="s">
        <v>14</v>
      </c>
      <c r="E398" s="1">
        <v>4.9000000000000004</v>
      </c>
      <c r="G398" s="1">
        <f t="shared" si="6"/>
        <v>100.60000000000001</v>
      </c>
    </row>
    <row r="399" spans="1:8">
      <c r="B399" s="405"/>
      <c r="C399" s="405"/>
      <c r="D399" t="s">
        <v>15</v>
      </c>
      <c r="E399" s="1">
        <v>60</v>
      </c>
      <c r="G399" s="1">
        <f t="shared" si="6"/>
        <v>160.60000000000002</v>
      </c>
    </row>
    <row r="400" spans="1:8">
      <c r="B400" s="405"/>
      <c r="C400" s="405"/>
      <c r="D400" t="s">
        <v>31</v>
      </c>
      <c r="E400" s="1">
        <v>5</v>
      </c>
      <c r="G400" s="1">
        <f t="shared" si="6"/>
        <v>165.60000000000002</v>
      </c>
    </row>
    <row r="401" spans="1:7">
      <c r="B401" s="405"/>
      <c r="C401" s="405"/>
      <c r="D401" s="35" t="s">
        <v>17</v>
      </c>
      <c r="E401" s="88">
        <v>300</v>
      </c>
      <c r="G401" s="1">
        <f t="shared" si="6"/>
        <v>465.6</v>
      </c>
    </row>
    <row r="402" spans="1:7">
      <c r="A402" s="30">
        <v>44012</v>
      </c>
      <c r="B402" s="405">
        <v>20033</v>
      </c>
      <c r="C402" s="405" t="s">
        <v>20</v>
      </c>
      <c r="D402" t="s">
        <v>15</v>
      </c>
      <c r="F402" s="1">
        <v>60</v>
      </c>
      <c r="G402" s="1">
        <f t="shared" si="6"/>
        <v>405.6</v>
      </c>
    </row>
    <row r="403" spans="1:7">
      <c r="A403" s="30">
        <v>44012</v>
      </c>
      <c r="B403" s="405">
        <v>20033</v>
      </c>
      <c r="C403" s="405" t="s">
        <v>20</v>
      </c>
      <c r="D403" t="s">
        <v>31</v>
      </c>
      <c r="F403" s="1">
        <v>5</v>
      </c>
      <c r="G403" s="1">
        <f t="shared" si="6"/>
        <v>400.6</v>
      </c>
    </row>
    <row r="404" spans="1:7">
      <c r="A404" s="30">
        <v>44155</v>
      </c>
      <c r="B404" s="405">
        <v>20817</v>
      </c>
      <c r="C404" s="405" t="s">
        <v>20</v>
      </c>
      <c r="D404" t="s">
        <v>13</v>
      </c>
      <c r="F404" s="1">
        <v>95.7</v>
      </c>
      <c r="G404" s="1">
        <f t="shared" si="6"/>
        <v>304.90000000000003</v>
      </c>
    </row>
    <row r="405" spans="1:7">
      <c r="A405" s="30">
        <v>44155</v>
      </c>
      <c r="B405" s="405">
        <v>20817</v>
      </c>
      <c r="C405" s="405" t="s">
        <v>20</v>
      </c>
      <c r="D405" t="s">
        <v>14</v>
      </c>
      <c r="F405" s="1">
        <v>4.9000000000000004</v>
      </c>
      <c r="G405" s="1">
        <f t="shared" si="6"/>
        <v>300.00000000000006</v>
      </c>
    </row>
    <row r="406" spans="1:7">
      <c r="A406" s="133">
        <v>44564</v>
      </c>
      <c r="B406" s="134">
        <v>24202</v>
      </c>
      <c r="C406" s="134" t="s">
        <v>287</v>
      </c>
      <c r="D406" s="35" t="s">
        <v>17</v>
      </c>
      <c r="F406" s="1">
        <v>300</v>
      </c>
      <c r="G406" s="1">
        <f t="shared" si="6"/>
        <v>0</v>
      </c>
    </row>
    <row r="407" spans="1:7">
      <c r="A407" s="32">
        <v>43951</v>
      </c>
      <c r="B407" s="404" t="s">
        <v>11</v>
      </c>
      <c r="C407" s="404" t="s">
        <v>21</v>
      </c>
      <c r="D407" t="s">
        <v>13</v>
      </c>
      <c r="E407" s="1">
        <v>99.2</v>
      </c>
      <c r="G407" s="1">
        <f t="shared" si="6"/>
        <v>99.2</v>
      </c>
    </row>
    <row r="408" spans="1:7">
      <c r="B408" s="405"/>
      <c r="C408" s="405"/>
      <c r="D408" t="s">
        <v>14</v>
      </c>
      <c r="E408" s="1">
        <v>4.5999999999999996</v>
      </c>
      <c r="G408" s="1">
        <f t="shared" si="6"/>
        <v>103.8</v>
      </c>
    </row>
    <row r="409" spans="1:7">
      <c r="B409" s="405"/>
      <c r="C409" s="405"/>
      <c r="D409" t="s">
        <v>15</v>
      </c>
      <c r="E409" s="1">
        <v>60</v>
      </c>
      <c r="G409" s="1">
        <f t="shared" si="6"/>
        <v>163.80000000000001</v>
      </c>
    </row>
    <row r="410" spans="1:7">
      <c r="B410" s="405"/>
      <c r="C410" s="405"/>
      <c r="D410" t="s">
        <v>31</v>
      </c>
      <c r="E410" s="1">
        <v>5</v>
      </c>
      <c r="G410" s="1">
        <f t="shared" si="6"/>
        <v>168.8</v>
      </c>
    </row>
    <row r="411" spans="1:7">
      <c r="B411" s="405"/>
      <c r="C411" s="405"/>
      <c r="D411" s="35" t="s">
        <v>17</v>
      </c>
      <c r="E411" s="88">
        <v>300</v>
      </c>
      <c r="G411" s="1">
        <f t="shared" si="6"/>
        <v>468.8</v>
      </c>
    </row>
    <row r="412" spans="1:7">
      <c r="A412" s="30">
        <v>44012</v>
      </c>
      <c r="B412" s="405">
        <v>20033</v>
      </c>
      <c r="C412" s="405" t="s">
        <v>21</v>
      </c>
      <c r="D412" t="s">
        <v>15</v>
      </c>
      <c r="F412" s="1">
        <v>60</v>
      </c>
      <c r="G412" s="1">
        <f t="shared" si="6"/>
        <v>408.8</v>
      </c>
    </row>
    <row r="413" spans="1:7">
      <c r="A413" s="30">
        <v>44012</v>
      </c>
      <c r="B413" s="405">
        <v>20033</v>
      </c>
      <c r="C413" s="405" t="s">
        <v>21</v>
      </c>
      <c r="D413" t="s">
        <v>31</v>
      </c>
      <c r="F413" s="1">
        <v>5</v>
      </c>
      <c r="G413" s="1">
        <f t="shared" si="6"/>
        <v>403.8</v>
      </c>
    </row>
    <row r="414" spans="1:7">
      <c r="A414" s="30">
        <v>44155</v>
      </c>
      <c r="B414" s="405">
        <v>20817</v>
      </c>
      <c r="C414" s="405" t="s">
        <v>21</v>
      </c>
      <c r="D414" t="s">
        <v>13</v>
      </c>
      <c r="F414" s="1">
        <v>99.2</v>
      </c>
      <c r="G414" s="1">
        <f t="shared" si="6"/>
        <v>304.60000000000002</v>
      </c>
    </row>
    <row r="415" spans="1:7">
      <c r="A415" s="30">
        <v>44155</v>
      </c>
      <c r="B415" s="405">
        <v>20817</v>
      </c>
      <c r="C415" s="405" t="s">
        <v>21</v>
      </c>
      <c r="D415" t="s">
        <v>14</v>
      </c>
      <c r="F415" s="1">
        <v>4.5999999999999996</v>
      </c>
      <c r="G415" s="1">
        <f t="shared" si="6"/>
        <v>300</v>
      </c>
    </row>
    <row r="416" spans="1:7">
      <c r="A416" s="30">
        <v>44609</v>
      </c>
      <c r="B416" s="405">
        <v>24239</v>
      </c>
      <c r="C416" s="405" t="s">
        <v>287</v>
      </c>
      <c r="D416" t="s">
        <v>17</v>
      </c>
      <c r="F416" s="1">
        <v>300</v>
      </c>
      <c r="G416" s="1">
        <f t="shared" si="6"/>
        <v>0</v>
      </c>
    </row>
    <row r="417" spans="1:8">
      <c r="A417" s="32">
        <v>43982</v>
      </c>
      <c r="B417" s="404" t="s">
        <v>11</v>
      </c>
      <c r="C417" s="404" t="s">
        <v>22</v>
      </c>
      <c r="D417" t="s">
        <v>13</v>
      </c>
      <c r="E417" s="1">
        <v>92.2</v>
      </c>
      <c r="G417" s="1">
        <f t="shared" si="6"/>
        <v>92.2</v>
      </c>
      <c r="H417" s="13"/>
    </row>
    <row r="418" spans="1:8">
      <c r="B418" s="405"/>
      <c r="C418" s="405"/>
      <c r="D418" t="s">
        <v>14</v>
      </c>
      <c r="E418" s="1">
        <v>2.5</v>
      </c>
      <c r="G418" s="1">
        <f t="shared" si="6"/>
        <v>94.7</v>
      </c>
    </row>
    <row r="419" spans="1:8">
      <c r="B419" s="405"/>
      <c r="C419" s="405"/>
      <c r="D419" t="s">
        <v>15</v>
      </c>
      <c r="E419" s="1">
        <v>60</v>
      </c>
      <c r="G419" s="1">
        <f t="shared" si="6"/>
        <v>154.69999999999999</v>
      </c>
    </row>
    <row r="420" spans="1:8">
      <c r="B420" s="405"/>
      <c r="C420" s="405"/>
      <c r="D420" t="s">
        <v>31</v>
      </c>
      <c r="E420" s="1">
        <v>5</v>
      </c>
      <c r="G420" s="1">
        <f t="shared" si="6"/>
        <v>159.69999999999999</v>
      </c>
    </row>
    <row r="421" spans="1:8">
      <c r="B421" s="405"/>
      <c r="C421" s="405"/>
      <c r="D421" s="35" t="s">
        <v>17</v>
      </c>
      <c r="E421" s="88">
        <v>300</v>
      </c>
      <c r="G421" s="1">
        <f t="shared" si="6"/>
        <v>459.7</v>
      </c>
    </row>
    <row r="422" spans="1:8">
      <c r="A422" s="30">
        <v>44012</v>
      </c>
      <c r="B422" s="405">
        <v>20033</v>
      </c>
      <c r="C422" s="405" t="s">
        <v>22</v>
      </c>
      <c r="D422" t="s">
        <v>15</v>
      </c>
      <c r="F422" s="1">
        <v>60</v>
      </c>
      <c r="G422" s="1">
        <f t="shared" si="6"/>
        <v>399.7</v>
      </c>
    </row>
    <row r="423" spans="1:8">
      <c r="A423" s="30">
        <v>44012</v>
      </c>
      <c r="B423" s="405">
        <v>20033</v>
      </c>
      <c r="C423" s="405" t="s">
        <v>22</v>
      </c>
      <c r="D423" t="s">
        <v>31</v>
      </c>
      <c r="F423" s="1">
        <v>5</v>
      </c>
      <c r="G423" s="1">
        <f t="shared" si="6"/>
        <v>394.7</v>
      </c>
    </row>
    <row r="424" spans="1:8">
      <c r="A424" s="30">
        <v>44155</v>
      </c>
      <c r="B424" s="405">
        <v>20817</v>
      </c>
      <c r="C424" s="405" t="s">
        <v>22</v>
      </c>
      <c r="D424" t="s">
        <v>13</v>
      </c>
      <c r="F424" s="1">
        <v>92.2</v>
      </c>
      <c r="G424" s="1">
        <f t="shared" si="6"/>
        <v>302.5</v>
      </c>
    </row>
    <row r="425" spans="1:8">
      <c r="A425" s="30">
        <v>44155</v>
      </c>
      <c r="B425" s="405">
        <v>20817</v>
      </c>
      <c r="C425" s="405" t="s">
        <v>22</v>
      </c>
      <c r="D425" t="s">
        <v>14</v>
      </c>
      <c r="F425" s="1">
        <v>2.5</v>
      </c>
      <c r="G425" s="1">
        <f t="shared" si="6"/>
        <v>300</v>
      </c>
    </row>
    <row r="426" spans="1:8">
      <c r="A426" s="30">
        <v>44623</v>
      </c>
      <c r="B426" s="405">
        <v>24534</v>
      </c>
      <c r="C426" s="405" t="s">
        <v>22</v>
      </c>
      <c r="D426" t="s">
        <v>17</v>
      </c>
      <c r="F426" s="1">
        <v>300</v>
      </c>
      <c r="G426" s="1">
        <f t="shared" si="6"/>
        <v>0</v>
      </c>
    </row>
    <row r="427" spans="1:8">
      <c r="A427" s="32">
        <v>44012</v>
      </c>
      <c r="B427" s="404" t="s">
        <v>11</v>
      </c>
      <c r="C427" s="404" t="s">
        <v>69</v>
      </c>
      <c r="D427" t="s">
        <v>13</v>
      </c>
      <c r="E427" s="1">
        <v>81.5</v>
      </c>
      <c r="G427" s="1">
        <f t="shared" si="6"/>
        <v>81.5</v>
      </c>
    </row>
    <row r="428" spans="1:8">
      <c r="B428" s="405"/>
      <c r="C428" s="405"/>
      <c r="D428" t="s">
        <v>14</v>
      </c>
      <c r="E428" s="1">
        <v>1.2</v>
      </c>
      <c r="G428" s="1">
        <f t="shared" si="6"/>
        <v>82.7</v>
      </c>
    </row>
    <row r="429" spans="1:8">
      <c r="B429" s="405"/>
      <c r="C429" s="405"/>
      <c r="D429" t="s">
        <v>15</v>
      </c>
      <c r="E429" s="1">
        <v>60</v>
      </c>
      <c r="G429" s="1">
        <f t="shared" si="6"/>
        <v>142.69999999999999</v>
      </c>
    </row>
    <row r="430" spans="1:8">
      <c r="B430" s="405"/>
      <c r="C430" s="405"/>
      <c r="D430" t="s">
        <v>31</v>
      </c>
      <c r="E430" s="38">
        <v>5</v>
      </c>
      <c r="F430" s="38"/>
      <c r="G430" s="38">
        <f t="shared" si="6"/>
        <v>147.69999999999999</v>
      </c>
    </row>
    <row r="431" spans="1:8">
      <c r="B431" s="405"/>
      <c r="C431" s="405"/>
      <c r="D431" t="s">
        <v>17</v>
      </c>
      <c r="E431" s="38">
        <v>300</v>
      </c>
      <c r="F431" s="38"/>
      <c r="G431" s="38">
        <f t="shared" si="6"/>
        <v>447.7</v>
      </c>
    </row>
    <row r="432" spans="1:8">
      <c r="A432" s="30">
        <v>44012</v>
      </c>
      <c r="B432" s="405" t="s">
        <v>288</v>
      </c>
      <c r="C432" s="405" t="s">
        <v>69</v>
      </c>
      <c r="D432" t="s">
        <v>15</v>
      </c>
      <c r="E432" s="38"/>
      <c r="F432" s="38">
        <v>60</v>
      </c>
      <c r="G432" s="38">
        <f t="shared" si="6"/>
        <v>387.7</v>
      </c>
    </row>
    <row r="433" spans="1:7">
      <c r="A433" s="30">
        <v>44012</v>
      </c>
      <c r="B433" s="405" t="s">
        <v>288</v>
      </c>
      <c r="C433" s="405" t="s">
        <v>69</v>
      </c>
      <c r="D433" t="s">
        <v>31</v>
      </c>
      <c r="E433" s="38"/>
      <c r="F433" s="38">
        <v>5</v>
      </c>
      <c r="G433" s="38">
        <f t="shared" si="6"/>
        <v>382.7</v>
      </c>
    </row>
    <row r="434" spans="1:7">
      <c r="A434" s="30">
        <v>44155</v>
      </c>
      <c r="B434" s="405">
        <v>20818</v>
      </c>
      <c r="C434" s="405" t="s">
        <v>69</v>
      </c>
      <c r="D434" t="s">
        <v>13</v>
      </c>
      <c r="E434" s="38"/>
      <c r="F434" s="38">
        <v>81.5</v>
      </c>
      <c r="G434" s="38">
        <f t="shared" si="6"/>
        <v>301.2</v>
      </c>
    </row>
    <row r="435" spans="1:7">
      <c r="A435" s="30">
        <v>44155</v>
      </c>
      <c r="B435" s="405">
        <v>20818</v>
      </c>
      <c r="C435" s="405" t="s">
        <v>69</v>
      </c>
      <c r="D435" t="s">
        <v>15</v>
      </c>
      <c r="E435" s="38"/>
      <c r="F435" s="38">
        <v>1.2</v>
      </c>
      <c r="G435" s="38">
        <f t="shared" si="6"/>
        <v>300</v>
      </c>
    </row>
    <row r="436" spans="1:7">
      <c r="A436" s="30">
        <v>44861</v>
      </c>
      <c r="B436" s="405" t="s">
        <v>289</v>
      </c>
      <c r="C436" s="405" t="s">
        <v>69</v>
      </c>
      <c r="D436" t="s">
        <v>17</v>
      </c>
      <c r="E436" s="38"/>
      <c r="F436" s="38">
        <v>300</v>
      </c>
      <c r="G436" s="38">
        <f t="shared" si="6"/>
        <v>0</v>
      </c>
    </row>
    <row r="437" spans="1:7">
      <c r="A437" s="32">
        <v>44043</v>
      </c>
      <c r="B437" s="404" t="s">
        <v>11</v>
      </c>
      <c r="C437" s="404" t="s">
        <v>24</v>
      </c>
      <c r="D437" t="s">
        <v>13</v>
      </c>
      <c r="E437" s="38">
        <v>71</v>
      </c>
      <c r="F437" s="38"/>
      <c r="G437" s="38">
        <f t="shared" si="6"/>
        <v>71</v>
      </c>
    </row>
    <row r="438" spans="1:7">
      <c r="B438" s="405"/>
      <c r="C438" s="405"/>
      <c r="D438" t="s">
        <v>14</v>
      </c>
      <c r="E438" s="38">
        <v>6.2</v>
      </c>
      <c r="F438" s="38"/>
      <c r="G438" s="38">
        <f t="shared" si="6"/>
        <v>77.2</v>
      </c>
    </row>
    <row r="439" spans="1:7">
      <c r="B439" s="405"/>
      <c r="C439" s="405"/>
      <c r="D439" t="s">
        <v>15</v>
      </c>
      <c r="E439" s="38">
        <v>60</v>
      </c>
      <c r="F439" s="38"/>
      <c r="G439" s="38">
        <f t="shared" si="6"/>
        <v>137.19999999999999</v>
      </c>
    </row>
    <row r="440" spans="1:7">
      <c r="B440" s="405"/>
      <c r="C440" s="405"/>
      <c r="D440" t="s">
        <v>31</v>
      </c>
      <c r="E440" s="38">
        <v>5</v>
      </c>
      <c r="F440" s="38"/>
      <c r="G440" s="38">
        <f t="shared" si="6"/>
        <v>142.19999999999999</v>
      </c>
    </row>
    <row r="441" spans="1:7">
      <c r="B441" s="405"/>
      <c r="C441" s="405"/>
      <c r="D441" t="s">
        <v>17</v>
      </c>
      <c r="E441" s="38">
        <v>300</v>
      </c>
      <c r="F441" s="38"/>
      <c r="G441" s="38">
        <f t="shared" si="6"/>
        <v>442.2</v>
      </c>
    </row>
    <row r="442" spans="1:7">
      <c r="A442" s="30">
        <v>44012</v>
      </c>
      <c r="B442" s="405" t="s">
        <v>288</v>
      </c>
      <c r="C442" s="405" t="s">
        <v>24</v>
      </c>
      <c r="D442" t="s">
        <v>15</v>
      </c>
      <c r="E442" s="38"/>
      <c r="F442" s="38">
        <v>60</v>
      </c>
      <c r="G442" s="38">
        <f t="shared" si="6"/>
        <v>382.2</v>
      </c>
    </row>
    <row r="443" spans="1:7">
      <c r="A443" s="30">
        <v>44012</v>
      </c>
      <c r="B443" s="405" t="s">
        <v>288</v>
      </c>
      <c r="C443" s="405" t="s">
        <v>24</v>
      </c>
      <c r="D443" t="s">
        <v>31</v>
      </c>
      <c r="E443" s="38"/>
      <c r="F443" s="38">
        <v>5</v>
      </c>
      <c r="G443" s="38">
        <f t="shared" si="6"/>
        <v>377.2</v>
      </c>
    </row>
    <row r="444" spans="1:7">
      <c r="A444" s="30">
        <v>44155</v>
      </c>
      <c r="B444" s="405">
        <v>20818</v>
      </c>
      <c r="C444" s="405" t="s">
        <v>24</v>
      </c>
      <c r="D444" t="s">
        <v>13</v>
      </c>
      <c r="E444" s="38"/>
      <c r="F444" s="38">
        <v>71</v>
      </c>
      <c r="G444" s="38">
        <f t="shared" si="6"/>
        <v>306.2</v>
      </c>
    </row>
    <row r="445" spans="1:7">
      <c r="A445" s="30">
        <v>44155</v>
      </c>
      <c r="B445" s="405">
        <v>20818</v>
      </c>
      <c r="C445" s="405" t="s">
        <v>24</v>
      </c>
      <c r="D445" t="s">
        <v>15</v>
      </c>
      <c r="E445" s="38"/>
      <c r="F445" s="38">
        <v>6.2</v>
      </c>
      <c r="G445" s="38">
        <f t="shared" si="6"/>
        <v>300</v>
      </c>
    </row>
    <row r="446" spans="1:7">
      <c r="A446" s="30">
        <v>44865</v>
      </c>
      <c r="B446" s="405" t="s">
        <v>62</v>
      </c>
      <c r="C446" s="405" t="s">
        <v>24</v>
      </c>
      <c r="D446" t="s">
        <v>17</v>
      </c>
      <c r="E446" s="38"/>
      <c r="F446" s="38">
        <v>300</v>
      </c>
      <c r="G446" s="88">
        <f t="shared" si="6"/>
        <v>0</v>
      </c>
    </row>
    <row r="447" spans="1:7">
      <c r="A447" s="32">
        <v>44074</v>
      </c>
      <c r="B447" s="404" t="s">
        <v>11</v>
      </c>
      <c r="C447" s="404" t="s">
        <v>25</v>
      </c>
      <c r="D447" t="s">
        <v>13</v>
      </c>
      <c r="E447" s="1">
        <v>68.2</v>
      </c>
      <c r="G447" s="1">
        <f t="shared" si="6"/>
        <v>68.2</v>
      </c>
    </row>
    <row r="448" spans="1:7">
      <c r="B448" s="405"/>
      <c r="C448" s="405"/>
      <c r="D448" t="s">
        <v>14</v>
      </c>
      <c r="E448" s="1">
        <v>4.4000000000000004</v>
      </c>
      <c r="G448" s="1">
        <f t="shared" si="6"/>
        <v>72.600000000000009</v>
      </c>
    </row>
    <row r="449" spans="1:7">
      <c r="B449" s="405"/>
      <c r="C449" s="405"/>
      <c r="D449" t="s">
        <v>15</v>
      </c>
      <c r="E449" s="1">
        <v>60</v>
      </c>
      <c r="G449" s="1">
        <f t="shared" si="6"/>
        <v>132.60000000000002</v>
      </c>
    </row>
    <row r="450" spans="1:7">
      <c r="B450" s="405"/>
      <c r="C450" s="405"/>
      <c r="D450" t="s">
        <v>31</v>
      </c>
      <c r="E450" s="1">
        <v>5</v>
      </c>
      <c r="G450" s="1">
        <f t="shared" si="6"/>
        <v>137.60000000000002</v>
      </c>
    </row>
    <row r="451" spans="1:7">
      <c r="B451" s="405"/>
      <c r="C451" s="405"/>
      <c r="D451" s="35" t="s">
        <v>17</v>
      </c>
      <c r="E451" s="88">
        <v>300</v>
      </c>
      <c r="G451" s="1">
        <f t="shared" si="6"/>
        <v>437.6</v>
      </c>
    </row>
    <row r="452" spans="1:7">
      <c r="B452" s="405"/>
      <c r="C452" s="405"/>
      <c r="D452" s="86" t="s">
        <v>37</v>
      </c>
      <c r="E452" s="83">
        <v>15</v>
      </c>
      <c r="G452" s="1">
        <f t="shared" si="6"/>
        <v>452.6</v>
      </c>
    </row>
    <row r="453" spans="1:7">
      <c r="A453" s="30">
        <v>44012</v>
      </c>
      <c r="B453" s="405">
        <v>20033</v>
      </c>
      <c r="C453" s="405" t="s">
        <v>25</v>
      </c>
      <c r="D453" t="s">
        <v>15</v>
      </c>
      <c r="F453" s="1">
        <v>2</v>
      </c>
      <c r="G453" s="1">
        <f t="shared" si="6"/>
        <v>450.6</v>
      </c>
    </row>
    <row r="454" spans="1:7">
      <c r="A454" s="30">
        <v>44120</v>
      </c>
      <c r="B454" s="405">
        <v>20486</v>
      </c>
      <c r="C454" s="405" t="s">
        <v>25</v>
      </c>
      <c r="D454" t="s">
        <v>15</v>
      </c>
      <c r="F454" s="1">
        <v>58</v>
      </c>
      <c r="G454" s="1">
        <f t="shared" si="6"/>
        <v>392.6</v>
      </c>
    </row>
    <row r="455" spans="1:7">
      <c r="A455" s="30">
        <v>44120</v>
      </c>
      <c r="B455" s="405">
        <v>20486</v>
      </c>
      <c r="C455" s="405" t="s">
        <v>25</v>
      </c>
      <c r="D455" t="s">
        <v>31</v>
      </c>
      <c r="F455" s="1">
        <v>5</v>
      </c>
      <c r="G455" s="1">
        <f t="shared" si="6"/>
        <v>387.6</v>
      </c>
    </row>
    <row r="456" spans="1:7">
      <c r="A456" s="30">
        <v>44155</v>
      </c>
      <c r="B456" s="405">
        <v>20818</v>
      </c>
      <c r="C456" s="405" t="s">
        <v>25</v>
      </c>
      <c r="D456" t="s">
        <v>13</v>
      </c>
      <c r="F456" s="1">
        <v>68.2</v>
      </c>
      <c r="G456" s="1">
        <f t="shared" si="6"/>
        <v>319.40000000000003</v>
      </c>
    </row>
    <row r="457" spans="1:7">
      <c r="A457" s="30">
        <v>44155</v>
      </c>
      <c r="B457" s="405">
        <v>20818</v>
      </c>
      <c r="C457" s="405" t="s">
        <v>25</v>
      </c>
      <c r="D457" t="s">
        <v>14</v>
      </c>
      <c r="F457" s="1">
        <v>4.4000000000000004</v>
      </c>
      <c r="G457" s="1">
        <f t="shared" ref="G457:G478" si="7">+G456+E457-F457</f>
        <v>315.00000000000006</v>
      </c>
    </row>
    <row r="458" spans="1:7">
      <c r="A458" s="30">
        <v>44532</v>
      </c>
      <c r="B458" s="405">
        <v>23984</v>
      </c>
      <c r="C458" s="405" t="s">
        <v>25</v>
      </c>
      <c r="D458" t="s">
        <v>37</v>
      </c>
      <c r="F458" s="1">
        <v>15</v>
      </c>
      <c r="G458" s="1">
        <f t="shared" si="7"/>
        <v>300.00000000000006</v>
      </c>
    </row>
    <row r="459" spans="1:7">
      <c r="A459" s="30">
        <v>44865</v>
      </c>
      <c r="B459" s="405" t="s">
        <v>62</v>
      </c>
      <c r="C459" s="405" t="s">
        <v>25</v>
      </c>
      <c r="D459" s="35" t="s">
        <v>17</v>
      </c>
      <c r="F459" s="1">
        <v>100</v>
      </c>
      <c r="G459" s="1">
        <f t="shared" si="7"/>
        <v>200.00000000000006</v>
      </c>
    </row>
    <row r="460" spans="1:7">
      <c r="A460" s="30">
        <v>44895</v>
      </c>
      <c r="B460" s="405" t="s">
        <v>64</v>
      </c>
      <c r="C460" s="405" t="s">
        <v>25</v>
      </c>
      <c r="D460" s="35" t="s">
        <v>17</v>
      </c>
      <c r="F460" s="1">
        <v>200</v>
      </c>
      <c r="G460" s="82">
        <f t="shared" si="7"/>
        <v>0</v>
      </c>
    </row>
    <row r="461" spans="1:7">
      <c r="A461" s="32">
        <v>44104</v>
      </c>
      <c r="B461" s="404" t="s">
        <v>11</v>
      </c>
      <c r="C461" s="404" t="s">
        <v>41</v>
      </c>
      <c r="D461" t="s">
        <v>13</v>
      </c>
      <c r="E461" s="1">
        <v>69.900000000000006</v>
      </c>
      <c r="G461" s="1">
        <f t="shared" si="7"/>
        <v>69.900000000000006</v>
      </c>
    </row>
    <row r="462" spans="1:7">
      <c r="B462" s="405"/>
      <c r="C462" s="405"/>
      <c r="D462" t="s">
        <v>14</v>
      </c>
      <c r="E462" s="1">
        <v>5.0999999999999996</v>
      </c>
      <c r="G462" s="1">
        <f t="shared" si="7"/>
        <v>75</v>
      </c>
    </row>
    <row r="463" spans="1:7">
      <c r="B463" s="405"/>
      <c r="C463" s="405"/>
      <c r="D463" t="s">
        <v>15</v>
      </c>
      <c r="E463" s="1">
        <v>60</v>
      </c>
      <c r="G463" s="1">
        <f t="shared" si="7"/>
        <v>135</v>
      </c>
    </row>
    <row r="464" spans="1:7">
      <c r="B464" s="405"/>
      <c r="C464" s="405"/>
      <c r="D464" t="s">
        <v>31</v>
      </c>
      <c r="E464" s="1">
        <v>5</v>
      </c>
      <c r="G464" s="1">
        <f t="shared" si="7"/>
        <v>140</v>
      </c>
    </row>
    <row r="465" spans="1:7">
      <c r="B465" s="405"/>
      <c r="C465" s="405"/>
      <c r="D465" s="35" t="s">
        <v>17</v>
      </c>
      <c r="E465" s="88">
        <v>300</v>
      </c>
      <c r="G465" s="1">
        <f t="shared" si="7"/>
        <v>440</v>
      </c>
    </row>
    <row r="466" spans="1:7">
      <c r="B466" s="405"/>
      <c r="C466" s="405"/>
      <c r="D466" s="86" t="s">
        <v>37</v>
      </c>
      <c r="E466" s="83">
        <v>8.5</v>
      </c>
      <c r="G466" s="1">
        <f t="shared" si="7"/>
        <v>448.5</v>
      </c>
    </row>
    <row r="467" spans="1:7">
      <c r="A467" s="30">
        <v>44120</v>
      </c>
      <c r="B467" s="405">
        <v>20486</v>
      </c>
      <c r="C467" s="405" t="s">
        <v>41</v>
      </c>
      <c r="D467" t="s">
        <v>15</v>
      </c>
      <c r="F467" s="1">
        <v>60</v>
      </c>
      <c r="G467" s="1">
        <f t="shared" si="7"/>
        <v>388.5</v>
      </c>
    </row>
    <row r="468" spans="1:7">
      <c r="A468" s="30">
        <v>44120</v>
      </c>
      <c r="B468" s="405">
        <v>20486</v>
      </c>
      <c r="C468" s="405" t="s">
        <v>41</v>
      </c>
      <c r="D468" t="s">
        <v>31</v>
      </c>
      <c r="F468" s="1">
        <v>5</v>
      </c>
      <c r="G468" s="1">
        <f t="shared" si="7"/>
        <v>383.5</v>
      </c>
    </row>
    <row r="469" spans="1:7">
      <c r="A469" s="30">
        <v>44194</v>
      </c>
      <c r="B469" s="405">
        <v>21247</v>
      </c>
      <c r="C469" s="405" t="s">
        <v>41</v>
      </c>
      <c r="D469" t="s">
        <v>13</v>
      </c>
      <c r="F469" s="1">
        <v>69.900000000000006</v>
      </c>
      <c r="G469" s="1">
        <f t="shared" si="7"/>
        <v>313.60000000000002</v>
      </c>
    </row>
    <row r="470" spans="1:7">
      <c r="A470" s="30">
        <v>44194</v>
      </c>
      <c r="B470" s="405">
        <v>21247</v>
      </c>
      <c r="C470" s="405" t="s">
        <v>41</v>
      </c>
      <c r="D470" t="s">
        <v>14</v>
      </c>
      <c r="F470" s="1">
        <v>5.0999999999999996</v>
      </c>
      <c r="G470" s="1">
        <f t="shared" si="7"/>
        <v>308.5</v>
      </c>
    </row>
    <row r="471" spans="1:7">
      <c r="A471" s="30">
        <v>44532</v>
      </c>
      <c r="B471" s="405">
        <v>23984</v>
      </c>
      <c r="C471" s="405" t="s">
        <v>41</v>
      </c>
      <c r="D471" t="s">
        <v>37</v>
      </c>
      <c r="F471" s="1">
        <v>8.5</v>
      </c>
      <c r="G471" s="1">
        <f t="shared" si="7"/>
        <v>300</v>
      </c>
    </row>
    <row r="472" spans="1:7">
      <c r="A472" s="30">
        <v>44895</v>
      </c>
      <c r="B472" s="405" t="s">
        <v>64</v>
      </c>
      <c r="C472" s="405" t="s">
        <v>41</v>
      </c>
      <c r="D472" s="35" t="s">
        <v>17</v>
      </c>
      <c r="F472" s="1">
        <v>100</v>
      </c>
      <c r="G472" s="1">
        <f t="shared" si="7"/>
        <v>200</v>
      </c>
    </row>
    <row r="473" spans="1:7">
      <c r="A473" s="30">
        <v>44926</v>
      </c>
      <c r="B473" s="405" t="s">
        <v>48</v>
      </c>
      <c r="C473" s="405" t="s">
        <v>41</v>
      </c>
      <c r="D473" s="35" t="s">
        <v>17</v>
      </c>
      <c r="F473" s="1">
        <v>200</v>
      </c>
      <c r="G473" s="1">
        <f t="shared" si="7"/>
        <v>0</v>
      </c>
    </row>
    <row r="474" spans="1:7">
      <c r="A474" s="32">
        <v>44135</v>
      </c>
      <c r="B474" s="404" t="s">
        <v>11</v>
      </c>
      <c r="C474" s="404" t="s">
        <v>27</v>
      </c>
      <c r="D474" t="s">
        <v>13</v>
      </c>
      <c r="E474" s="1">
        <v>82</v>
      </c>
      <c r="G474" s="1">
        <f t="shared" si="7"/>
        <v>82</v>
      </c>
    </row>
    <row r="475" spans="1:7">
      <c r="B475" s="405"/>
      <c r="C475" s="405"/>
      <c r="D475" t="s">
        <v>14</v>
      </c>
      <c r="E475" s="1">
        <v>5.4</v>
      </c>
      <c r="G475" s="1">
        <f t="shared" si="7"/>
        <v>87.4</v>
      </c>
    </row>
    <row r="476" spans="1:7">
      <c r="B476" s="405"/>
      <c r="C476" s="405"/>
      <c r="D476" t="s">
        <v>15</v>
      </c>
      <c r="E476" s="1">
        <v>60</v>
      </c>
      <c r="G476" s="1">
        <f t="shared" si="7"/>
        <v>147.4</v>
      </c>
    </row>
    <row r="477" spans="1:7">
      <c r="B477" s="405"/>
      <c r="C477" s="405"/>
      <c r="D477" t="s">
        <v>31</v>
      </c>
      <c r="E477" s="1">
        <v>5</v>
      </c>
      <c r="G477" s="1">
        <f t="shared" si="7"/>
        <v>152.4</v>
      </c>
    </row>
    <row r="478" spans="1:7">
      <c r="B478" s="405"/>
      <c r="C478" s="405"/>
      <c r="D478" s="35" t="s">
        <v>17</v>
      </c>
      <c r="E478" s="88">
        <v>300</v>
      </c>
      <c r="G478" s="1">
        <f t="shared" si="7"/>
        <v>452.4</v>
      </c>
    </row>
    <row r="479" spans="1:7">
      <c r="B479" s="405"/>
      <c r="C479" s="405"/>
      <c r="D479" s="56" t="s">
        <v>38</v>
      </c>
      <c r="E479" s="1">
        <v>10</v>
      </c>
      <c r="G479" s="1">
        <f t="shared" ref="G479:G539" si="8">+G478+E479-F479</f>
        <v>462.4</v>
      </c>
    </row>
    <row r="480" spans="1:7">
      <c r="B480" s="405"/>
      <c r="C480" s="405"/>
      <c r="D480" s="56" t="s">
        <v>39</v>
      </c>
      <c r="E480" s="1">
        <v>10</v>
      </c>
      <c r="G480" s="1">
        <f t="shared" si="8"/>
        <v>472.4</v>
      </c>
    </row>
    <row r="481" spans="1:12">
      <c r="A481" s="30">
        <v>44120</v>
      </c>
      <c r="B481" s="405">
        <v>20486</v>
      </c>
      <c r="C481" s="405" t="s">
        <v>27</v>
      </c>
      <c r="D481" t="s">
        <v>15</v>
      </c>
      <c r="F481" s="1">
        <v>60</v>
      </c>
      <c r="G481" s="1">
        <f t="shared" si="8"/>
        <v>412.4</v>
      </c>
    </row>
    <row r="482" spans="1:12">
      <c r="A482" s="30">
        <v>44120</v>
      </c>
      <c r="B482" s="405">
        <v>20486</v>
      </c>
      <c r="C482" s="405" t="s">
        <v>27</v>
      </c>
      <c r="D482" t="s">
        <v>31</v>
      </c>
      <c r="F482" s="1">
        <v>5</v>
      </c>
      <c r="G482" s="1">
        <f t="shared" si="8"/>
        <v>407.4</v>
      </c>
    </row>
    <row r="483" spans="1:12">
      <c r="A483" s="30">
        <v>44175</v>
      </c>
      <c r="B483" s="405">
        <v>21001</v>
      </c>
      <c r="C483" s="405" t="s">
        <v>27</v>
      </c>
      <c r="D483" s="56" t="s">
        <v>38</v>
      </c>
      <c r="F483" s="1">
        <v>10</v>
      </c>
      <c r="G483" s="1">
        <f t="shared" si="8"/>
        <v>397.4</v>
      </c>
    </row>
    <row r="484" spans="1:12">
      <c r="A484" s="30">
        <v>44175</v>
      </c>
      <c r="B484" s="405">
        <v>21001</v>
      </c>
      <c r="C484" s="405" t="s">
        <v>27</v>
      </c>
      <c r="D484" s="56" t="s">
        <v>39</v>
      </c>
      <c r="F484" s="1">
        <v>10</v>
      </c>
      <c r="G484" s="1">
        <f t="shared" si="8"/>
        <v>387.4</v>
      </c>
    </row>
    <row r="485" spans="1:12">
      <c r="A485" s="30">
        <v>44194</v>
      </c>
      <c r="B485" s="405">
        <v>21247</v>
      </c>
      <c r="C485" s="405" t="s">
        <v>27</v>
      </c>
      <c r="D485" s="56" t="s">
        <v>13</v>
      </c>
      <c r="F485" s="1">
        <v>82</v>
      </c>
      <c r="G485" s="1">
        <f t="shared" si="8"/>
        <v>305.39999999999998</v>
      </c>
    </row>
    <row r="486" spans="1:12">
      <c r="A486" s="30">
        <v>44194</v>
      </c>
      <c r="B486" s="405">
        <v>21247</v>
      </c>
      <c r="C486" s="405" t="s">
        <v>27</v>
      </c>
      <c r="D486" s="56" t="s">
        <v>14</v>
      </c>
      <c r="F486" s="1">
        <v>5.4</v>
      </c>
      <c r="G486" s="1">
        <f t="shared" si="8"/>
        <v>300</v>
      </c>
    </row>
    <row r="487" spans="1:12">
      <c r="A487" s="30">
        <v>44926</v>
      </c>
      <c r="B487" s="405" t="s">
        <v>48</v>
      </c>
      <c r="C487" s="405" t="s">
        <v>27</v>
      </c>
      <c r="D487" s="35" t="s">
        <v>17</v>
      </c>
      <c r="F487" s="1">
        <v>200</v>
      </c>
      <c r="G487" s="1">
        <f t="shared" si="8"/>
        <v>100</v>
      </c>
    </row>
    <row r="488" spans="1:12">
      <c r="A488" s="30">
        <v>44957</v>
      </c>
      <c r="B488" s="405" t="s">
        <v>49</v>
      </c>
      <c r="C488" s="405" t="s">
        <v>27</v>
      </c>
      <c r="D488" s="35" t="s">
        <v>17</v>
      </c>
      <c r="F488" s="1">
        <v>100</v>
      </c>
      <c r="G488" s="1">
        <f>+G487+E488-F488</f>
        <v>0</v>
      </c>
    </row>
    <row r="489" spans="1:12">
      <c r="A489" s="32">
        <v>44165</v>
      </c>
      <c r="B489" s="404" t="s">
        <v>11</v>
      </c>
      <c r="C489" s="404" t="s">
        <v>28</v>
      </c>
      <c r="D489" t="s">
        <v>13</v>
      </c>
      <c r="E489" s="1">
        <v>77.8</v>
      </c>
      <c r="G489" s="1">
        <f>+G488+E489-F489</f>
        <v>77.8</v>
      </c>
    </row>
    <row r="490" spans="1:12">
      <c r="B490" s="405"/>
      <c r="C490" s="405"/>
      <c r="D490" t="s">
        <v>14</v>
      </c>
      <c r="E490" s="1">
        <v>5.6</v>
      </c>
      <c r="G490" s="1">
        <f>+G489+E490-F490</f>
        <v>83.399999999999991</v>
      </c>
    </row>
    <row r="491" spans="1:12">
      <c r="B491" s="405"/>
      <c r="C491" s="405"/>
      <c r="D491" t="s">
        <v>15</v>
      </c>
      <c r="E491" s="1">
        <v>60</v>
      </c>
      <c r="G491" s="1">
        <f>+G490+E491-F491</f>
        <v>143.39999999999998</v>
      </c>
    </row>
    <row r="492" spans="1:12">
      <c r="B492" s="405"/>
      <c r="C492" s="405"/>
      <c r="D492" t="s">
        <v>31</v>
      </c>
      <c r="E492" s="1">
        <v>5</v>
      </c>
      <c r="G492" s="1">
        <f>+G491+E492-F492</f>
        <v>148.39999999999998</v>
      </c>
      <c r="J492">
        <v>300</v>
      </c>
    </row>
    <row r="493" spans="1:12">
      <c r="B493" s="405"/>
      <c r="C493" s="405"/>
      <c r="D493" s="35" t="s">
        <v>17</v>
      </c>
      <c r="E493" s="88">
        <v>300</v>
      </c>
      <c r="G493" s="1">
        <f>+G492+E493-F493</f>
        <v>448.4</v>
      </c>
      <c r="L493" s="13"/>
    </row>
    <row r="494" spans="1:12">
      <c r="A494" s="30">
        <v>44175</v>
      </c>
      <c r="B494" s="405">
        <v>21001</v>
      </c>
      <c r="C494" s="405" t="s">
        <v>28</v>
      </c>
      <c r="D494" t="s">
        <v>15</v>
      </c>
      <c r="F494" s="1">
        <v>60</v>
      </c>
      <c r="G494" s="1">
        <f>+G493+E494-F494</f>
        <v>388.4</v>
      </c>
    </row>
    <row r="495" spans="1:12">
      <c r="A495" s="30">
        <v>44175</v>
      </c>
      <c r="B495" s="405">
        <v>21001</v>
      </c>
      <c r="C495" s="405" t="s">
        <v>28</v>
      </c>
      <c r="D495" t="s">
        <v>16</v>
      </c>
      <c r="F495" s="1">
        <v>5</v>
      </c>
      <c r="G495" s="1">
        <f>+G494+E495-F495</f>
        <v>383.4</v>
      </c>
    </row>
    <row r="496" spans="1:12">
      <c r="A496" s="30">
        <v>44239</v>
      </c>
      <c r="B496" s="405">
        <v>21580</v>
      </c>
      <c r="C496" s="405" t="s">
        <v>28</v>
      </c>
      <c r="D496" t="s">
        <v>13</v>
      </c>
      <c r="F496" s="1">
        <v>77.8</v>
      </c>
      <c r="G496" s="1">
        <f t="shared" ref="G496:G520" si="9">+G495+E496-F496</f>
        <v>305.59999999999997</v>
      </c>
    </row>
    <row r="497" spans="1:7">
      <c r="A497" s="30">
        <v>44239</v>
      </c>
      <c r="B497" s="405">
        <v>21580</v>
      </c>
      <c r="C497" s="405" t="s">
        <v>28</v>
      </c>
      <c r="D497" t="s">
        <v>14</v>
      </c>
      <c r="F497" s="1">
        <v>5.6</v>
      </c>
      <c r="G497" s="1">
        <f t="shared" si="9"/>
        <v>299.99999999999994</v>
      </c>
    </row>
    <row r="498" spans="1:7">
      <c r="A498" s="30">
        <v>44957</v>
      </c>
      <c r="B498" s="405" t="s">
        <v>49</v>
      </c>
      <c r="C498" s="405" t="s">
        <v>28</v>
      </c>
      <c r="D498" s="35" t="s">
        <v>17</v>
      </c>
      <c r="F498" s="1">
        <v>200</v>
      </c>
      <c r="G498" s="1">
        <f t="shared" si="9"/>
        <v>99.999999999999943</v>
      </c>
    </row>
    <row r="499" spans="1:7">
      <c r="A499" s="30">
        <v>44985</v>
      </c>
      <c r="B499" s="405" t="s">
        <v>50</v>
      </c>
      <c r="C499" s="405" t="s">
        <v>28</v>
      </c>
      <c r="D499" s="35" t="s">
        <v>17</v>
      </c>
      <c r="F499" s="1">
        <v>100</v>
      </c>
      <c r="G499" s="1">
        <f t="shared" si="9"/>
        <v>0</v>
      </c>
    </row>
    <row r="500" spans="1:7">
      <c r="A500" s="32">
        <v>44196</v>
      </c>
      <c r="B500" s="404" t="s">
        <v>11</v>
      </c>
      <c r="C500" s="404" t="s">
        <v>29</v>
      </c>
      <c r="D500" t="s">
        <v>13</v>
      </c>
      <c r="E500" s="1">
        <v>89</v>
      </c>
      <c r="G500" s="1">
        <f t="shared" si="9"/>
        <v>89</v>
      </c>
    </row>
    <row r="501" spans="1:7">
      <c r="B501" s="405"/>
      <c r="C501" s="405"/>
      <c r="D501" t="s">
        <v>14</v>
      </c>
      <c r="E501" s="1">
        <v>4.9000000000000004</v>
      </c>
      <c r="G501" s="1">
        <f t="shared" si="9"/>
        <v>93.9</v>
      </c>
    </row>
    <row r="502" spans="1:7">
      <c r="B502" s="405"/>
      <c r="C502" s="405"/>
      <c r="D502" t="s">
        <v>15</v>
      </c>
      <c r="E502" s="1">
        <v>60</v>
      </c>
      <c r="G502" s="1">
        <f t="shared" si="9"/>
        <v>153.9</v>
      </c>
    </row>
    <row r="503" spans="1:7">
      <c r="B503" s="405"/>
      <c r="C503" s="405"/>
      <c r="D503" t="s">
        <v>31</v>
      </c>
      <c r="E503" s="1">
        <v>5</v>
      </c>
      <c r="G503" s="1">
        <f t="shared" si="9"/>
        <v>158.9</v>
      </c>
    </row>
    <row r="504" spans="1:7">
      <c r="B504" s="405"/>
      <c r="C504" s="405"/>
      <c r="D504" s="35" t="s">
        <v>17</v>
      </c>
      <c r="E504" s="88">
        <v>300</v>
      </c>
      <c r="G504" s="1">
        <f t="shared" si="9"/>
        <v>458.9</v>
      </c>
    </row>
    <row r="505" spans="1:7">
      <c r="A505" s="30">
        <v>44175</v>
      </c>
      <c r="B505" s="405">
        <v>21001</v>
      </c>
      <c r="C505" s="405" t="s">
        <v>29</v>
      </c>
      <c r="D505" t="s">
        <v>15</v>
      </c>
      <c r="F505" s="1">
        <v>60</v>
      </c>
      <c r="G505" s="1">
        <f t="shared" si="9"/>
        <v>398.9</v>
      </c>
    </row>
    <row r="506" spans="1:7">
      <c r="A506" s="30">
        <v>44175</v>
      </c>
      <c r="B506" s="405">
        <v>21001</v>
      </c>
      <c r="C506" s="405" t="s">
        <v>29</v>
      </c>
      <c r="D506" t="s">
        <v>16</v>
      </c>
      <c r="F506" s="1">
        <v>5</v>
      </c>
      <c r="G506" s="1">
        <f t="shared" si="9"/>
        <v>393.9</v>
      </c>
    </row>
    <row r="507" spans="1:7">
      <c r="A507" s="30">
        <v>44239</v>
      </c>
      <c r="B507" s="405">
        <v>21580</v>
      </c>
      <c r="C507" s="405" t="s">
        <v>29</v>
      </c>
      <c r="D507" t="s">
        <v>13</v>
      </c>
      <c r="F507" s="1">
        <v>89</v>
      </c>
      <c r="G507" s="1">
        <f t="shared" si="9"/>
        <v>304.89999999999998</v>
      </c>
    </row>
    <row r="508" spans="1:7">
      <c r="A508" s="30">
        <v>44239</v>
      </c>
      <c r="B508" s="405">
        <v>21580</v>
      </c>
      <c r="C508" s="405" t="s">
        <v>29</v>
      </c>
      <c r="D508" t="s">
        <v>14</v>
      </c>
      <c r="F508" s="1">
        <v>4.9000000000000004</v>
      </c>
      <c r="G508" s="1">
        <f t="shared" si="9"/>
        <v>300</v>
      </c>
    </row>
    <row r="509" spans="1:7">
      <c r="A509" s="30">
        <v>44985</v>
      </c>
      <c r="B509" s="405" t="s">
        <v>50</v>
      </c>
      <c r="C509" s="405" t="s">
        <v>28</v>
      </c>
      <c r="D509" s="35" t="s">
        <v>17</v>
      </c>
      <c r="F509" s="1">
        <v>200</v>
      </c>
      <c r="G509" s="1">
        <f t="shared" si="9"/>
        <v>100</v>
      </c>
    </row>
    <row r="510" spans="1:7">
      <c r="A510" s="30">
        <v>45016</v>
      </c>
      <c r="B510" s="405" t="s">
        <v>53</v>
      </c>
      <c r="C510" s="405" t="s">
        <v>28</v>
      </c>
      <c r="D510" s="35" t="s">
        <v>17</v>
      </c>
      <c r="F510" s="1">
        <v>100</v>
      </c>
      <c r="G510" s="1">
        <f t="shared" si="9"/>
        <v>0</v>
      </c>
    </row>
    <row r="511" spans="1:7">
      <c r="A511" s="32">
        <v>44227</v>
      </c>
      <c r="B511" s="404" t="s">
        <v>11</v>
      </c>
      <c r="C511" s="404" t="s">
        <v>12</v>
      </c>
      <c r="D511" t="s">
        <v>13</v>
      </c>
      <c r="E511" s="1">
        <v>95</v>
      </c>
      <c r="G511" s="1">
        <f t="shared" si="9"/>
        <v>95</v>
      </c>
    </row>
    <row r="512" spans="1:7">
      <c r="B512" s="405"/>
      <c r="C512" s="405"/>
      <c r="D512" t="s">
        <v>14</v>
      </c>
      <c r="E512" s="1">
        <v>6.3</v>
      </c>
      <c r="G512" s="1">
        <f t="shared" si="9"/>
        <v>101.3</v>
      </c>
    </row>
    <row r="513" spans="1:8">
      <c r="B513" s="405"/>
      <c r="C513" s="405"/>
      <c r="D513" t="s">
        <v>15</v>
      </c>
      <c r="E513" s="1">
        <v>60</v>
      </c>
      <c r="G513" s="1">
        <f t="shared" si="9"/>
        <v>161.30000000000001</v>
      </c>
    </row>
    <row r="514" spans="1:8">
      <c r="B514" s="405"/>
      <c r="C514" s="405"/>
      <c r="D514" t="s">
        <v>31</v>
      </c>
      <c r="E514" s="1">
        <v>5</v>
      </c>
      <c r="G514" s="1">
        <f t="shared" si="9"/>
        <v>166.3</v>
      </c>
    </row>
    <row r="515" spans="1:8">
      <c r="B515" s="405"/>
      <c r="C515" s="405"/>
      <c r="D515" t="s">
        <v>17</v>
      </c>
      <c r="E515" s="38">
        <v>300</v>
      </c>
      <c r="G515" s="1">
        <f t="shared" si="9"/>
        <v>466.3</v>
      </c>
    </row>
    <row r="516" spans="1:8">
      <c r="A516" s="30">
        <v>44203</v>
      </c>
      <c r="B516" s="405">
        <v>21343</v>
      </c>
      <c r="C516" s="405" t="s">
        <v>12</v>
      </c>
      <c r="D516" t="s">
        <v>15</v>
      </c>
      <c r="F516" s="1">
        <v>60</v>
      </c>
      <c r="G516" s="1">
        <f t="shared" si="9"/>
        <v>406.3</v>
      </c>
    </row>
    <row r="517" spans="1:8">
      <c r="A517" s="30">
        <v>44203</v>
      </c>
      <c r="B517" s="405">
        <v>21343</v>
      </c>
      <c r="C517" s="405" t="s">
        <v>12</v>
      </c>
      <c r="D517" t="s">
        <v>16</v>
      </c>
      <c r="F517" s="1">
        <v>5</v>
      </c>
      <c r="G517" s="1">
        <f t="shared" si="9"/>
        <v>401.3</v>
      </c>
    </row>
    <row r="518" spans="1:8">
      <c r="A518" s="30">
        <v>44315</v>
      </c>
      <c r="B518" s="405">
        <v>22295</v>
      </c>
      <c r="C518" s="405" t="s">
        <v>12</v>
      </c>
      <c r="D518" t="s">
        <v>13</v>
      </c>
      <c r="F518" s="1">
        <v>95</v>
      </c>
      <c r="G518" s="1">
        <f t="shared" si="9"/>
        <v>306.3</v>
      </c>
    </row>
    <row r="519" spans="1:8">
      <c r="A519" s="30">
        <v>44315</v>
      </c>
      <c r="B519" s="405">
        <v>22295</v>
      </c>
      <c r="C519" s="405" t="s">
        <v>12</v>
      </c>
      <c r="D519" t="s">
        <v>14</v>
      </c>
      <c r="F519" s="1">
        <v>6.3</v>
      </c>
      <c r="G519" s="1">
        <f t="shared" si="9"/>
        <v>300</v>
      </c>
    </row>
    <row r="520" spans="1:8">
      <c r="A520" s="30">
        <v>44336</v>
      </c>
      <c r="B520" s="405">
        <v>22484</v>
      </c>
      <c r="C520" s="405" t="s">
        <v>12</v>
      </c>
      <c r="D520" t="s">
        <v>17</v>
      </c>
      <c r="F520" s="1">
        <v>300</v>
      </c>
      <c r="G520" s="1">
        <f t="shared" si="9"/>
        <v>0</v>
      </c>
    </row>
    <row r="521" spans="1:8">
      <c r="A521" s="32">
        <v>44255</v>
      </c>
      <c r="B521" s="404" t="s">
        <v>11</v>
      </c>
      <c r="C521" s="404" t="s">
        <v>19</v>
      </c>
      <c r="D521" t="s">
        <v>13</v>
      </c>
      <c r="E521" s="1">
        <v>86</v>
      </c>
      <c r="G521" s="1">
        <f t="shared" si="8"/>
        <v>86</v>
      </c>
    </row>
    <row r="522" spans="1:8">
      <c r="B522" s="405"/>
      <c r="C522" s="405"/>
      <c r="D522" t="s">
        <v>14</v>
      </c>
      <c r="E522" s="1">
        <v>5.7</v>
      </c>
      <c r="G522" s="1">
        <f t="shared" si="8"/>
        <v>91.7</v>
      </c>
    </row>
    <row r="523" spans="1:8">
      <c r="B523" s="405"/>
      <c r="C523" s="405"/>
      <c r="D523" t="s">
        <v>15</v>
      </c>
      <c r="E523" s="38">
        <v>56</v>
      </c>
      <c r="F523" s="38"/>
      <c r="G523" s="38">
        <f t="shared" si="8"/>
        <v>147.69999999999999</v>
      </c>
    </row>
    <row r="524" spans="1:8">
      <c r="B524" s="405"/>
      <c r="C524" s="405"/>
      <c r="D524" t="s">
        <v>31</v>
      </c>
      <c r="E524" s="38">
        <v>5</v>
      </c>
      <c r="F524" s="38"/>
      <c r="G524" s="38">
        <f t="shared" si="8"/>
        <v>152.69999999999999</v>
      </c>
    </row>
    <row r="525" spans="1:8">
      <c r="B525" s="405"/>
      <c r="C525" s="405"/>
      <c r="D525" t="s">
        <v>17</v>
      </c>
      <c r="E525" s="38">
        <v>190</v>
      </c>
      <c r="F525" s="38"/>
      <c r="G525" s="38">
        <f t="shared" si="8"/>
        <v>342.7</v>
      </c>
    </row>
    <row r="526" spans="1:8">
      <c r="B526" s="405"/>
      <c r="C526" s="405"/>
      <c r="D526" s="35" t="s">
        <v>83</v>
      </c>
      <c r="E526" s="88">
        <v>10</v>
      </c>
      <c r="F526" s="38"/>
      <c r="G526" s="38">
        <f t="shared" si="8"/>
        <v>352.7</v>
      </c>
    </row>
    <row r="527" spans="1:8">
      <c r="A527" s="30">
        <v>44203</v>
      </c>
      <c r="B527" s="405">
        <v>21343</v>
      </c>
      <c r="C527" s="405" t="s">
        <v>19</v>
      </c>
      <c r="D527" t="s">
        <v>15</v>
      </c>
      <c r="E527" s="38"/>
      <c r="F527" s="38">
        <v>56</v>
      </c>
      <c r="G527" s="38">
        <f t="shared" si="8"/>
        <v>296.7</v>
      </c>
      <c r="H527" s="66" t="s">
        <v>290</v>
      </c>
    </row>
    <row r="528" spans="1:8">
      <c r="A528" s="30">
        <v>44203</v>
      </c>
      <c r="B528" s="405">
        <v>21343</v>
      </c>
      <c r="C528" s="405" t="s">
        <v>19</v>
      </c>
      <c r="D528" t="s">
        <v>16</v>
      </c>
      <c r="E528" s="38"/>
      <c r="F528" s="38">
        <v>5</v>
      </c>
      <c r="G528" s="38">
        <f t="shared" si="8"/>
        <v>291.7</v>
      </c>
    </row>
    <row r="529" spans="1:7">
      <c r="A529" s="30">
        <v>44328</v>
      </c>
      <c r="B529" s="405">
        <v>22443</v>
      </c>
      <c r="C529" s="405" t="s">
        <v>19</v>
      </c>
      <c r="D529" t="s">
        <v>13</v>
      </c>
      <c r="E529" s="38"/>
      <c r="F529" s="38">
        <v>86</v>
      </c>
      <c r="G529" s="38">
        <f t="shared" si="8"/>
        <v>205.7</v>
      </c>
    </row>
    <row r="530" spans="1:7">
      <c r="A530" s="30">
        <v>44328</v>
      </c>
      <c r="B530" s="405">
        <v>22443</v>
      </c>
      <c r="C530" s="405" t="s">
        <v>19</v>
      </c>
      <c r="D530" t="s">
        <v>14</v>
      </c>
      <c r="E530" s="38"/>
      <c r="F530" s="38">
        <v>5.7</v>
      </c>
      <c r="G530" s="38">
        <f t="shared" si="8"/>
        <v>200</v>
      </c>
    </row>
    <row r="531" spans="1:7">
      <c r="A531" s="30">
        <v>44336</v>
      </c>
      <c r="B531" s="405">
        <v>22484</v>
      </c>
      <c r="C531" s="405" t="s">
        <v>19</v>
      </c>
      <c r="D531" t="s">
        <v>17</v>
      </c>
      <c r="E531" s="38"/>
      <c r="F531" s="38">
        <v>190</v>
      </c>
      <c r="G531" s="38">
        <f t="shared" si="8"/>
        <v>10</v>
      </c>
    </row>
    <row r="532" spans="1:7">
      <c r="A532" s="30">
        <v>44901</v>
      </c>
      <c r="B532" s="405" t="s">
        <v>291</v>
      </c>
      <c r="C532" s="405" t="s">
        <v>19</v>
      </c>
      <c r="D532" s="35" t="s">
        <v>83</v>
      </c>
      <c r="E532" s="38"/>
      <c r="F532" s="38">
        <v>10</v>
      </c>
      <c r="G532" s="38">
        <f t="shared" si="8"/>
        <v>0</v>
      </c>
    </row>
    <row r="533" spans="1:7">
      <c r="A533" s="32">
        <v>44286</v>
      </c>
      <c r="B533" s="404" t="s">
        <v>11</v>
      </c>
      <c r="C533" s="404" t="s">
        <v>20</v>
      </c>
      <c r="D533" t="s">
        <v>13</v>
      </c>
      <c r="E533" s="38">
        <v>94.4</v>
      </c>
      <c r="F533" s="38"/>
      <c r="G533" s="38">
        <f t="shared" si="8"/>
        <v>94.4</v>
      </c>
    </row>
    <row r="534" spans="1:7">
      <c r="B534" s="405"/>
      <c r="C534" s="405"/>
      <c r="D534" t="s">
        <v>14</v>
      </c>
      <c r="E534" s="38">
        <v>3.8</v>
      </c>
      <c r="F534" s="38"/>
      <c r="G534" s="38">
        <f t="shared" si="8"/>
        <v>98.2</v>
      </c>
    </row>
    <row r="535" spans="1:7">
      <c r="B535" s="405"/>
      <c r="C535" s="405"/>
      <c r="D535" t="s">
        <v>15</v>
      </c>
      <c r="E535" s="38">
        <v>60</v>
      </c>
      <c r="F535" s="38"/>
      <c r="G535" s="38">
        <f t="shared" si="8"/>
        <v>158.19999999999999</v>
      </c>
    </row>
    <row r="536" spans="1:7">
      <c r="B536" s="405"/>
      <c r="C536" s="405"/>
      <c r="D536" t="s">
        <v>31</v>
      </c>
      <c r="E536" s="1">
        <v>5</v>
      </c>
      <c r="G536" s="38">
        <f t="shared" si="8"/>
        <v>163.19999999999999</v>
      </c>
    </row>
    <row r="537" spans="1:7">
      <c r="B537" s="405"/>
      <c r="C537" s="405"/>
      <c r="D537" s="86" t="s">
        <v>40</v>
      </c>
      <c r="E537" s="83">
        <v>10</v>
      </c>
      <c r="G537" s="38">
        <f t="shared" si="8"/>
        <v>173.2</v>
      </c>
    </row>
    <row r="538" spans="1:7">
      <c r="B538" s="405"/>
      <c r="C538" s="405"/>
      <c r="D538" t="s">
        <v>17</v>
      </c>
      <c r="E538" s="1">
        <v>150</v>
      </c>
      <c r="G538" s="38">
        <f t="shared" si="8"/>
        <v>323.2</v>
      </c>
    </row>
    <row r="539" spans="1:7">
      <c r="A539" s="30">
        <v>44203</v>
      </c>
      <c r="B539" s="405">
        <v>21343</v>
      </c>
      <c r="C539" s="405" t="s">
        <v>20</v>
      </c>
      <c r="D539" t="s">
        <v>15</v>
      </c>
      <c r="F539" s="1">
        <v>60</v>
      </c>
      <c r="G539" s="38">
        <f t="shared" si="8"/>
        <v>263.2</v>
      </c>
    </row>
    <row r="540" spans="1:7">
      <c r="A540" s="30">
        <v>44203</v>
      </c>
      <c r="B540" s="405">
        <v>21343</v>
      </c>
      <c r="C540" s="405" t="s">
        <v>20</v>
      </c>
      <c r="D540" t="s">
        <v>16</v>
      </c>
      <c r="F540" s="1">
        <v>5</v>
      </c>
      <c r="G540" s="1">
        <f t="shared" ref="G540:G550" si="10">+G539+E540-F540</f>
        <v>258.2</v>
      </c>
    </row>
    <row r="541" spans="1:7">
      <c r="A541" s="30">
        <v>44328</v>
      </c>
      <c r="B541" s="405">
        <v>22443</v>
      </c>
      <c r="C541" s="405" t="s">
        <v>20</v>
      </c>
      <c r="D541" t="s">
        <v>13</v>
      </c>
      <c r="F541" s="1">
        <v>94.4</v>
      </c>
      <c r="G541" s="1">
        <f t="shared" si="10"/>
        <v>163.79999999999998</v>
      </c>
    </row>
    <row r="542" spans="1:7">
      <c r="A542" s="30">
        <v>44328</v>
      </c>
      <c r="B542" s="405">
        <v>22443</v>
      </c>
      <c r="C542" s="405" t="s">
        <v>20</v>
      </c>
      <c r="D542" t="s">
        <v>14</v>
      </c>
      <c r="F542" s="1">
        <v>3.8</v>
      </c>
      <c r="G542" s="1">
        <f t="shared" si="10"/>
        <v>159.99999999999997</v>
      </c>
    </row>
    <row r="543" spans="1:7">
      <c r="A543" s="30">
        <v>44336</v>
      </c>
      <c r="B543" s="405">
        <v>22484</v>
      </c>
      <c r="C543" s="405" t="s">
        <v>20</v>
      </c>
      <c r="D543" t="s">
        <v>17</v>
      </c>
      <c r="F543" s="1">
        <v>150</v>
      </c>
      <c r="G543" s="1">
        <f t="shared" si="10"/>
        <v>9.9999999999999716</v>
      </c>
    </row>
    <row r="544" spans="1:7">
      <c r="A544" s="30">
        <v>44532</v>
      </c>
      <c r="B544" s="405">
        <v>23984</v>
      </c>
      <c r="C544" s="405" t="s">
        <v>20</v>
      </c>
      <c r="D544" t="s">
        <v>40</v>
      </c>
      <c r="F544" s="1">
        <v>10</v>
      </c>
      <c r="G544" s="1">
        <f t="shared" si="10"/>
        <v>-2.8421709430404007E-14</v>
      </c>
    </row>
    <row r="545" spans="1:7">
      <c r="A545" s="32">
        <v>44316</v>
      </c>
      <c r="B545" s="404" t="s">
        <v>11</v>
      </c>
      <c r="C545" s="404" t="s">
        <v>21</v>
      </c>
      <c r="D545" t="s">
        <v>13</v>
      </c>
      <c r="E545" s="1">
        <v>91.1</v>
      </c>
      <c r="G545" s="1">
        <f t="shared" si="10"/>
        <v>91.099999999999966</v>
      </c>
    </row>
    <row r="546" spans="1:7">
      <c r="B546" s="405"/>
      <c r="C546" s="405"/>
      <c r="D546" t="s">
        <v>14</v>
      </c>
      <c r="E546" s="1">
        <v>4.8</v>
      </c>
      <c r="G546" s="1">
        <f t="shared" si="10"/>
        <v>95.899999999999963</v>
      </c>
    </row>
    <row r="547" spans="1:7">
      <c r="B547" s="405"/>
      <c r="C547" s="405"/>
      <c r="D547" t="s">
        <v>15</v>
      </c>
      <c r="E547" s="1">
        <v>60</v>
      </c>
      <c r="G547" s="1">
        <f t="shared" si="10"/>
        <v>155.89999999999998</v>
      </c>
    </row>
    <row r="548" spans="1:7">
      <c r="B548" s="405"/>
      <c r="C548" s="405"/>
      <c r="D548" t="s">
        <v>31</v>
      </c>
      <c r="E548" s="1">
        <v>5</v>
      </c>
      <c r="G548" s="1">
        <f t="shared" si="10"/>
        <v>160.89999999999998</v>
      </c>
    </row>
    <row r="549" spans="1:7">
      <c r="B549" s="405"/>
      <c r="C549" s="405"/>
      <c r="D549" t="s">
        <v>17</v>
      </c>
      <c r="E549" s="1">
        <v>150</v>
      </c>
      <c r="G549" s="1">
        <f t="shared" si="10"/>
        <v>310.89999999999998</v>
      </c>
    </row>
    <row r="550" spans="1:7">
      <c r="A550" s="30">
        <v>44336</v>
      </c>
      <c r="B550" s="405">
        <v>22484</v>
      </c>
      <c r="C550" s="405" t="s">
        <v>21</v>
      </c>
      <c r="D550" t="s">
        <v>17</v>
      </c>
      <c r="F550" s="1">
        <v>150</v>
      </c>
      <c r="G550" s="1">
        <f t="shared" si="10"/>
        <v>160.89999999999998</v>
      </c>
    </row>
    <row r="551" spans="1:7">
      <c r="A551" s="30">
        <v>44350</v>
      </c>
      <c r="B551" s="405">
        <v>22738</v>
      </c>
      <c r="C551" s="405" t="s">
        <v>21</v>
      </c>
      <c r="D551" t="s">
        <v>15</v>
      </c>
      <c r="F551" s="1">
        <v>60</v>
      </c>
      <c r="G551" s="1">
        <f t="shared" ref="G551:G577" si="11">+G550+E551-F551</f>
        <v>100.89999999999998</v>
      </c>
    </row>
    <row r="552" spans="1:7">
      <c r="A552" s="30">
        <v>44350</v>
      </c>
      <c r="B552" s="405">
        <v>22738</v>
      </c>
      <c r="C552" s="405" t="s">
        <v>21</v>
      </c>
      <c r="D552" t="s">
        <v>16</v>
      </c>
      <c r="F552" s="1">
        <v>5</v>
      </c>
      <c r="G552" s="1">
        <f t="shared" si="11"/>
        <v>95.899999999999977</v>
      </c>
    </row>
    <row r="553" spans="1:7">
      <c r="A553" s="30">
        <v>44372</v>
      </c>
      <c r="B553" s="405">
        <v>22894</v>
      </c>
      <c r="C553" s="405" t="s">
        <v>21</v>
      </c>
      <c r="D553" t="s">
        <v>13</v>
      </c>
      <c r="F553" s="1">
        <v>91.1</v>
      </c>
      <c r="G553" s="1">
        <f t="shared" si="11"/>
        <v>4.7999999999999829</v>
      </c>
    </row>
    <row r="554" spans="1:7">
      <c r="A554" s="30">
        <v>44372</v>
      </c>
      <c r="B554" s="405">
        <v>22894</v>
      </c>
      <c r="C554" s="405" t="s">
        <v>21</v>
      </c>
      <c r="D554" t="s">
        <v>14</v>
      </c>
      <c r="F554" s="1">
        <v>4.8</v>
      </c>
      <c r="G554" s="1">
        <f t="shared" si="11"/>
        <v>-1.6875389974302379E-14</v>
      </c>
    </row>
    <row r="555" spans="1:7">
      <c r="A555" s="32">
        <v>44347</v>
      </c>
      <c r="B555" s="404" t="s">
        <v>11</v>
      </c>
      <c r="C555" s="404" t="s">
        <v>22</v>
      </c>
      <c r="D555" t="s">
        <v>13</v>
      </c>
      <c r="E555" s="1">
        <v>74</v>
      </c>
      <c r="G555" s="1">
        <f t="shared" si="11"/>
        <v>73.999999999999986</v>
      </c>
    </row>
    <row r="556" spans="1:7">
      <c r="B556" s="405"/>
      <c r="C556" s="405"/>
      <c r="D556" t="s">
        <v>14</v>
      </c>
      <c r="E556" s="1">
        <v>3.5</v>
      </c>
      <c r="G556" s="1">
        <f t="shared" si="11"/>
        <v>77.499999999999986</v>
      </c>
    </row>
    <row r="557" spans="1:7">
      <c r="B557" s="405"/>
      <c r="C557" s="405"/>
      <c r="D557" t="s">
        <v>15</v>
      </c>
      <c r="E557" s="1">
        <v>60</v>
      </c>
      <c r="G557" s="1">
        <f t="shared" si="11"/>
        <v>137.5</v>
      </c>
    </row>
    <row r="558" spans="1:7">
      <c r="B558" s="405"/>
      <c r="C558" s="405"/>
      <c r="D558" t="s">
        <v>31</v>
      </c>
      <c r="E558" s="1">
        <v>5</v>
      </c>
      <c r="G558" s="1">
        <f t="shared" si="11"/>
        <v>142.5</v>
      </c>
    </row>
    <row r="559" spans="1:7">
      <c r="B559" s="405"/>
      <c r="C559" s="405"/>
      <c r="D559" s="35" t="s">
        <v>17</v>
      </c>
      <c r="E559" s="88">
        <v>100</v>
      </c>
      <c r="G559" s="1">
        <f t="shared" si="11"/>
        <v>242.5</v>
      </c>
    </row>
    <row r="560" spans="1:7">
      <c r="A560" s="30">
        <v>44350</v>
      </c>
      <c r="B560" s="405">
        <v>22738</v>
      </c>
      <c r="C560" s="405" t="s">
        <v>22</v>
      </c>
      <c r="D560" t="s">
        <v>15</v>
      </c>
      <c r="F560" s="1">
        <v>60</v>
      </c>
      <c r="G560" s="1">
        <f t="shared" si="11"/>
        <v>182.5</v>
      </c>
    </row>
    <row r="561" spans="1:7">
      <c r="A561" s="30">
        <v>44350</v>
      </c>
      <c r="B561" s="405">
        <v>22738</v>
      </c>
      <c r="C561" s="405" t="s">
        <v>22</v>
      </c>
      <c r="D561" t="s">
        <v>16</v>
      </c>
      <c r="F561" s="1">
        <v>5</v>
      </c>
      <c r="G561" s="1">
        <f t="shared" si="11"/>
        <v>177.5</v>
      </c>
    </row>
    <row r="562" spans="1:7">
      <c r="A562" s="30">
        <v>44407</v>
      </c>
      <c r="B562" s="405">
        <v>23145</v>
      </c>
      <c r="C562" s="405" t="s">
        <v>22</v>
      </c>
      <c r="D562" t="s">
        <v>13</v>
      </c>
      <c r="F562" s="1">
        <v>74</v>
      </c>
      <c r="G562" s="1">
        <f t="shared" si="11"/>
        <v>103.5</v>
      </c>
    </row>
    <row r="563" spans="1:7">
      <c r="A563" s="30">
        <v>44407</v>
      </c>
      <c r="B563" s="405">
        <v>23145</v>
      </c>
      <c r="C563" s="405" t="s">
        <v>22</v>
      </c>
      <c r="D563" t="s">
        <v>14</v>
      </c>
      <c r="F563" s="1">
        <v>3.5</v>
      </c>
      <c r="G563" s="1">
        <f t="shared" si="11"/>
        <v>100</v>
      </c>
    </row>
    <row r="564" spans="1:7">
      <c r="A564" s="30">
        <v>45016</v>
      </c>
      <c r="B564" s="405" t="s">
        <v>53</v>
      </c>
      <c r="C564" s="405" t="s">
        <v>22</v>
      </c>
      <c r="D564" s="35" t="s">
        <v>17</v>
      </c>
      <c r="F564" s="1">
        <v>100</v>
      </c>
      <c r="G564" s="1">
        <f t="shared" si="11"/>
        <v>0</v>
      </c>
    </row>
    <row r="565" spans="1:7">
      <c r="A565" s="32">
        <v>44377</v>
      </c>
      <c r="B565" s="404" t="s">
        <v>11</v>
      </c>
      <c r="C565" s="404" t="s">
        <v>69</v>
      </c>
      <c r="D565" t="s">
        <v>13</v>
      </c>
      <c r="E565" s="1">
        <v>81.099999999999994</v>
      </c>
      <c r="G565" s="1">
        <f t="shared" si="11"/>
        <v>81.099999999999994</v>
      </c>
    </row>
    <row r="566" spans="1:7">
      <c r="B566" s="405"/>
      <c r="C566" s="405"/>
      <c r="D566" t="s">
        <v>14</v>
      </c>
      <c r="E566" s="1">
        <v>5.4</v>
      </c>
      <c r="G566" s="1">
        <f t="shared" si="11"/>
        <v>86.5</v>
      </c>
    </row>
    <row r="567" spans="1:7">
      <c r="B567" s="405"/>
      <c r="C567" s="405"/>
      <c r="D567" t="s">
        <v>15</v>
      </c>
      <c r="E567" s="1">
        <v>60</v>
      </c>
      <c r="G567" s="1">
        <f t="shared" si="11"/>
        <v>146.5</v>
      </c>
    </row>
    <row r="568" spans="1:7">
      <c r="B568" s="405"/>
      <c r="C568" s="405"/>
      <c r="D568" t="s">
        <v>31</v>
      </c>
      <c r="E568" s="1">
        <v>5</v>
      </c>
      <c r="G568" s="1">
        <f t="shared" si="11"/>
        <v>151.5</v>
      </c>
    </row>
    <row r="569" spans="1:7">
      <c r="B569" s="405"/>
      <c r="C569" s="405"/>
      <c r="D569" s="35" t="s">
        <v>17</v>
      </c>
      <c r="E569" s="88">
        <v>100</v>
      </c>
      <c r="G569" s="1">
        <f t="shared" si="11"/>
        <v>251.5</v>
      </c>
    </row>
    <row r="570" spans="1:7">
      <c r="A570" s="30">
        <v>44350</v>
      </c>
      <c r="B570" s="405">
        <v>22738</v>
      </c>
      <c r="C570" s="405" t="s">
        <v>69</v>
      </c>
      <c r="D570" t="s">
        <v>15</v>
      </c>
      <c r="F570" s="1">
        <v>60</v>
      </c>
      <c r="G570" s="1">
        <f t="shared" si="11"/>
        <v>191.5</v>
      </c>
    </row>
    <row r="571" spans="1:7">
      <c r="A571" s="30">
        <v>44350</v>
      </c>
      <c r="B571" s="405">
        <v>22738</v>
      </c>
      <c r="C571" s="405" t="s">
        <v>69</v>
      </c>
      <c r="D571" t="s">
        <v>16</v>
      </c>
      <c r="F571" s="1">
        <v>5</v>
      </c>
      <c r="G571" s="1">
        <f t="shared" si="11"/>
        <v>186.5</v>
      </c>
    </row>
    <row r="572" spans="1:7">
      <c r="A572" s="30">
        <v>44407</v>
      </c>
      <c r="B572" s="405">
        <v>23145</v>
      </c>
      <c r="C572" s="405" t="s">
        <v>69</v>
      </c>
      <c r="D572" t="s">
        <v>13</v>
      </c>
      <c r="F572" s="1">
        <v>81.099999999999994</v>
      </c>
      <c r="G572" s="1">
        <f t="shared" si="11"/>
        <v>105.4</v>
      </c>
    </row>
    <row r="573" spans="1:7">
      <c r="A573" s="30">
        <v>44407</v>
      </c>
      <c r="B573" s="405">
        <v>23145</v>
      </c>
      <c r="C573" s="405" t="s">
        <v>69</v>
      </c>
      <c r="D573" t="s">
        <v>14</v>
      </c>
      <c r="F573" s="1">
        <v>5.4</v>
      </c>
      <c r="G573" s="1">
        <f t="shared" si="11"/>
        <v>100</v>
      </c>
    </row>
    <row r="574" spans="1:7">
      <c r="A574" s="30">
        <v>45016</v>
      </c>
      <c r="B574" s="405" t="s">
        <v>53</v>
      </c>
      <c r="C574" s="405" t="s">
        <v>69</v>
      </c>
      <c r="D574" s="35" t="s">
        <v>17</v>
      </c>
      <c r="F574" s="1">
        <v>100</v>
      </c>
      <c r="G574" s="1">
        <f t="shared" si="11"/>
        <v>0</v>
      </c>
    </row>
    <row r="575" spans="1:7">
      <c r="A575" s="68">
        <v>44408</v>
      </c>
      <c r="B575" s="404" t="s">
        <v>11</v>
      </c>
      <c r="C575" s="404" t="s">
        <v>24</v>
      </c>
      <c r="D575" t="s">
        <v>13</v>
      </c>
      <c r="E575" s="1">
        <v>71</v>
      </c>
      <c r="G575" s="1">
        <f t="shared" si="11"/>
        <v>71</v>
      </c>
    </row>
    <row r="576" spans="1:7">
      <c r="A576" s="46"/>
      <c r="B576" s="405"/>
      <c r="C576" s="405"/>
      <c r="D576" t="s">
        <v>14</v>
      </c>
      <c r="E576" s="1">
        <v>2.8</v>
      </c>
      <c r="G576" s="1">
        <f t="shared" si="11"/>
        <v>73.8</v>
      </c>
    </row>
    <row r="577" spans="1:7" s="86" customFormat="1">
      <c r="A577" s="84">
        <v>44203</v>
      </c>
      <c r="B577" s="85">
        <v>21343</v>
      </c>
      <c r="C577" s="85" t="s">
        <v>24</v>
      </c>
      <c r="D577" s="86" t="s">
        <v>292</v>
      </c>
      <c r="E577" s="83"/>
      <c r="F577" s="83">
        <v>2</v>
      </c>
      <c r="G577" s="1">
        <f t="shared" si="11"/>
        <v>71.8</v>
      </c>
    </row>
    <row r="578" spans="1:7">
      <c r="A578" s="46"/>
      <c r="B578" s="405"/>
      <c r="C578" s="405"/>
      <c r="D578" t="s">
        <v>15</v>
      </c>
      <c r="E578" s="1">
        <v>60</v>
      </c>
      <c r="G578" s="1">
        <f>+G577+E578-F578</f>
        <v>131.80000000000001</v>
      </c>
    </row>
    <row r="579" spans="1:7">
      <c r="A579" s="46"/>
      <c r="B579" s="405"/>
      <c r="C579" s="405"/>
      <c r="D579" t="s">
        <v>16</v>
      </c>
      <c r="E579" s="1">
        <v>5</v>
      </c>
      <c r="G579" s="1">
        <f t="shared" ref="G579:G664" si="12">+G578+E579-F579</f>
        <v>136.80000000000001</v>
      </c>
    </row>
    <row r="580" spans="1:7">
      <c r="B580" s="405"/>
      <c r="C580" s="405"/>
      <c r="D580" s="35" t="s">
        <v>17</v>
      </c>
      <c r="E580" s="88">
        <v>100</v>
      </c>
      <c r="G580" s="1">
        <f t="shared" si="12"/>
        <v>236.8</v>
      </c>
    </row>
    <row r="581" spans="1:7">
      <c r="A581" s="30">
        <v>44505</v>
      </c>
      <c r="B581" s="405">
        <v>23691</v>
      </c>
      <c r="C581" s="405" t="s">
        <v>24</v>
      </c>
      <c r="D581" t="s">
        <v>15</v>
      </c>
      <c r="F581" s="1">
        <v>60</v>
      </c>
      <c r="G581" s="1">
        <f t="shared" si="12"/>
        <v>176.8</v>
      </c>
    </row>
    <row r="582" spans="1:7">
      <c r="A582" s="30">
        <v>44505</v>
      </c>
      <c r="B582" s="405">
        <v>23691</v>
      </c>
      <c r="C582" s="405" t="s">
        <v>24</v>
      </c>
      <c r="D582" t="s">
        <v>16</v>
      </c>
      <c r="F582" s="1">
        <v>5</v>
      </c>
      <c r="G582" s="1">
        <f t="shared" si="12"/>
        <v>171.8</v>
      </c>
    </row>
    <row r="583" spans="1:7">
      <c r="A583" s="30">
        <v>44516</v>
      </c>
      <c r="B583" s="405">
        <v>23898</v>
      </c>
      <c r="C583" s="405" t="s">
        <v>24</v>
      </c>
      <c r="D583" t="s">
        <v>13</v>
      </c>
      <c r="F583" s="1">
        <v>71</v>
      </c>
      <c r="G583" s="1">
        <f t="shared" si="12"/>
        <v>100.80000000000001</v>
      </c>
    </row>
    <row r="584" spans="1:7">
      <c r="A584" s="30">
        <v>44516</v>
      </c>
      <c r="B584" s="405">
        <v>23898</v>
      </c>
      <c r="C584" s="405" t="s">
        <v>24</v>
      </c>
      <c r="D584" t="s">
        <v>14</v>
      </c>
      <c r="F584" s="1">
        <v>2.8</v>
      </c>
      <c r="G584" s="1">
        <f t="shared" si="12"/>
        <v>98.000000000000014</v>
      </c>
    </row>
    <row r="585" spans="1:7">
      <c r="A585" s="30">
        <v>45016</v>
      </c>
      <c r="B585" s="405" t="s">
        <v>53</v>
      </c>
      <c r="C585" s="405" t="s">
        <v>24</v>
      </c>
      <c r="D585" s="35" t="s">
        <v>17</v>
      </c>
      <c r="F585" s="1">
        <v>98</v>
      </c>
      <c r="G585" s="1">
        <f t="shared" si="12"/>
        <v>0</v>
      </c>
    </row>
    <row r="586" spans="1:7">
      <c r="A586" s="32">
        <v>44439</v>
      </c>
      <c r="B586" s="404" t="s">
        <v>11</v>
      </c>
      <c r="C586" s="404" t="s">
        <v>25</v>
      </c>
      <c r="D586" t="s">
        <v>13</v>
      </c>
      <c r="E586" s="1">
        <v>80.400000000000006</v>
      </c>
      <c r="G586" s="1">
        <f t="shared" si="12"/>
        <v>80.400000000000006</v>
      </c>
    </row>
    <row r="587" spans="1:7">
      <c r="B587" s="405"/>
      <c r="C587" s="405"/>
      <c r="D587" t="s">
        <v>14</v>
      </c>
      <c r="E587" s="1">
        <v>3.1</v>
      </c>
      <c r="G587" s="1">
        <f t="shared" si="12"/>
        <v>83.5</v>
      </c>
    </row>
    <row r="588" spans="1:7">
      <c r="B588" s="405"/>
      <c r="C588" s="405"/>
      <c r="D588" t="s">
        <v>15</v>
      </c>
      <c r="E588" s="1">
        <v>60</v>
      </c>
      <c r="G588" s="1">
        <f t="shared" si="12"/>
        <v>143.5</v>
      </c>
    </row>
    <row r="589" spans="1:7">
      <c r="B589" s="405"/>
      <c r="C589" s="405"/>
      <c r="D589" t="s">
        <v>16</v>
      </c>
      <c r="E589" s="1">
        <v>5</v>
      </c>
      <c r="G589" s="1">
        <f t="shared" si="12"/>
        <v>148.5</v>
      </c>
    </row>
    <row r="590" spans="1:7">
      <c r="B590" s="405"/>
      <c r="C590" s="405"/>
      <c r="D590" s="35" t="s">
        <v>17</v>
      </c>
      <c r="E590" s="88">
        <v>100</v>
      </c>
      <c r="G590" s="1">
        <f t="shared" si="12"/>
        <v>248.5</v>
      </c>
    </row>
    <row r="591" spans="1:7">
      <c r="A591" s="30">
        <v>44505</v>
      </c>
      <c r="B591" s="405">
        <v>23691</v>
      </c>
      <c r="C591" s="405" t="s">
        <v>25</v>
      </c>
      <c r="D591" t="s">
        <v>15</v>
      </c>
      <c r="F591" s="1">
        <v>60</v>
      </c>
      <c r="G591" s="1">
        <f t="shared" si="12"/>
        <v>188.5</v>
      </c>
    </row>
    <row r="592" spans="1:7">
      <c r="A592" s="30">
        <v>44505</v>
      </c>
      <c r="B592" s="405">
        <v>23691</v>
      </c>
      <c r="C592" s="405" t="s">
        <v>25</v>
      </c>
      <c r="D592" t="s">
        <v>16</v>
      </c>
      <c r="F592" s="1">
        <v>5</v>
      </c>
      <c r="G592" s="1">
        <f t="shared" si="12"/>
        <v>183.5</v>
      </c>
    </row>
    <row r="593" spans="1:7">
      <c r="A593" s="30">
        <v>44516</v>
      </c>
      <c r="B593" s="405">
        <v>23898</v>
      </c>
      <c r="C593" s="405" t="s">
        <v>25</v>
      </c>
      <c r="D593" t="s">
        <v>13</v>
      </c>
      <c r="F593" s="1">
        <v>80.400000000000006</v>
      </c>
      <c r="G593" s="1">
        <f t="shared" si="12"/>
        <v>103.1</v>
      </c>
    </row>
    <row r="594" spans="1:7">
      <c r="A594" s="30">
        <v>44516</v>
      </c>
      <c r="B594" s="405">
        <v>23898</v>
      </c>
      <c r="C594" s="405" t="s">
        <v>25</v>
      </c>
      <c r="D594" t="s">
        <v>14</v>
      </c>
      <c r="F594" s="1">
        <v>3.1</v>
      </c>
      <c r="G594" s="1">
        <f t="shared" si="12"/>
        <v>100</v>
      </c>
    </row>
    <row r="595" spans="1:7">
      <c r="A595" s="30">
        <v>45016</v>
      </c>
      <c r="B595" s="405" t="s">
        <v>53</v>
      </c>
      <c r="C595" s="405" t="s">
        <v>25</v>
      </c>
      <c r="D595" s="35" t="s">
        <v>17</v>
      </c>
      <c r="F595" s="1">
        <v>100</v>
      </c>
      <c r="G595" s="1">
        <f t="shared" si="12"/>
        <v>0</v>
      </c>
    </row>
    <row r="596" spans="1:7">
      <c r="A596" s="32">
        <v>44469</v>
      </c>
      <c r="B596" s="404" t="s">
        <v>11</v>
      </c>
      <c r="C596" s="404" t="s">
        <v>41</v>
      </c>
      <c r="D596" t="s">
        <v>13</v>
      </c>
      <c r="E596" s="1">
        <v>83.2</v>
      </c>
      <c r="G596" s="1">
        <f t="shared" si="12"/>
        <v>83.2</v>
      </c>
    </row>
    <row r="597" spans="1:7">
      <c r="B597" s="405"/>
      <c r="C597" s="405"/>
      <c r="D597" t="s">
        <v>14</v>
      </c>
      <c r="E597" s="1">
        <v>4.7</v>
      </c>
      <c r="G597" s="1">
        <f t="shared" si="12"/>
        <v>87.9</v>
      </c>
    </row>
    <row r="598" spans="1:7">
      <c r="B598" s="405"/>
      <c r="C598" s="405"/>
      <c r="D598" t="s">
        <v>15</v>
      </c>
      <c r="E598" s="1">
        <v>60</v>
      </c>
      <c r="G598" s="1">
        <f t="shared" si="12"/>
        <v>147.9</v>
      </c>
    </row>
    <row r="599" spans="1:7">
      <c r="B599" s="405"/>
      <c r="C599" s="405"/>
      <c r="D599" t="s">
        <v>16</v>
      </c>
      <c r="E599" s="1">
        <v>5</v>
      </c>
      <c r="G599" s="1">
        <f t="shared" si="12"/>
        <v>152.9</v>
      </c>
    </row>
    <row r="600" spans="1:7">
      <c r="B600" s="405"/>
      <c r="C600" s="405"/>
      <c r="D600" s="35" t="s">
        <v>17</v>
      </c>
      <c r="E600" s="88">
        <v>100</v>
      </c>
      <c r="G600" s="1">
        <f t="shared" si="12"/>
        <v>252.9</v>
      </c>
    </row>
    <row r="601" spans="1:7">
      <c r="A601" s="30">
        <v>44505</v>
      </c>
      <c r="B601" s="405">
        <v>23691</v>
      </c>
      <c r="C601" s="405" t="s">
        <v>41</v>
      </c>
      <c r="D601" t="s">
        <v>15</v>
      </c>
      <c r="F601" s="1">
        <v>60</v>
      </c>
      <c r="G601" s="1">
        <f t="shared" si="12"/>
        <v>192.9</v>
      </c>
    </row>
    <row r="602" spans="1:7">
      <c r="A602" s="30">
        <v>44505</v>
      </c>
      <c r="B602" s="405">
        <v>23691</v>
      </c>
      <c r="C602" s="405" t="s">
        <v>41</v>
      </c>
      <c r="D602" t="s">
        <v>16</v>
      </c>
      <c r="F602" s="1">
        <v>5</v>
      </c>
      <c r="G602" s="1">
        <f t="shared" si="12"/>
        <v>187.9</v>
      </c>
    </row>
    <row r="603" spans="1:7">
      <c r="A603" s="30">
        <v>44516</v>
      </c>
      <c r="B603" s="405">
        <v>23898</v>
      </c>
      <c r="C603" s="405" t="s">
        <v>41</v>
      </c>
      <c r="D603" t="s">
        <v>13</v>
      </c>
      <c r="F603" s="1">
        <v>83.2</v>
      </c>
      <c r="G603" s="1">
        <f t="shared" si="12"/>
        <v>104.7</v>
      </c>
    </row>
    <row r="604" spans="1:7">
      <c r="A604" s="30">
        <v>44516</v>
      </c>
      <c r="B604" s="405">
        <v>23898</v>
      </c>
      <c r="C604" s="405" t="s">
        <v>41</v>
      </c>
      <c r="D604" t="s">
        <v>14</v>
      </c>
      <c r="F604" s="1">
        <v>4.7</v>
      </c>
      <c r="G604" s="1">
        <f t="shared" si="12"/>
        <v>100</v>
      </c>
    </row>
    <row r="605" spans="1:7">
      <c r="A605" s="30">
        <v>45016</v>
      </c>
      <c r="B605" s="405" t="s">
        <v>53</v>
      </c>
      <c r="C605" s="405" t="s">
        <v>41</v>
      </c>
      <c r="D605" s="35" t="s">
        <v>17</v>
      </c>
      <c r="F605" s="1">
        <v>100</v>
      </c>
      <c r="G605" s="1">
        <f t="shared" si="12"/>
        <v>0</v>
      </c>
    </row>
    <row r="606" spans="1:7">
      <c r="A606" s="68">
        <v>44500</v>
      </c>
      <c r="B606" s="404" t="s">
        <v>11</v>
      </c>
      <c r="C606" s="404" t="s">
        <v>27</v>
      </c>
      <c r="D606" t="s">
        <v>13</v>
      </c>
      <c r="E606" s="1">
        <v>86.2</v>
      </c>
      <c r="G606" s="1">
        <f t="shared" si="12"/>
        <v>86.2</v>
      </c>
    </row>
    <row r="607" spans="1:7">
      <c r="A607" s="46"/>
      <c r="B607" s="405"/>
      <c r="C607" s="405"/>
      <c r="D607" t="s">
        <v>14</v>
      </c>
      <c r="E607" s="1">
        <v>2.6</v>
      </c>
      <c r="G607" s="1">
        <f t="shared" si="12"/>
        <v>88.8</v>
      </c>
    </row>
    <row r="608" spans="1:7">
      <c r="A608" s="46"/>
      <c r="B608" s="405"/>
      <c r="C608" s="405"/>
      <c r="D608" t="s">
        <v>15</v>
      </c>
      <c r="E608" s="1">
        <v>60</v>
      </c>
      <c r="G608" s="1">
        <f t="shared" si="12"/>
        <v>148.80000000000001</v>
      </c>
    </row>
    <row r="609" spans="1:12">
      <c r="A609" s="46"/>
      <c r="B609" s="405"/>
      <c r="C609" s="405"/>
      <c r="D609" t="s">
        <v>16</v>
      </c>
      <c r="E609" s="1">
        <v>5</v>
      </c>
      <c r="G609" s="1">
        <f t="shared" si="12"/>
        <v>153.80000000000001</v>
      </c>
      <c r="L609" s="1"/>
    </row>
    <row r="610" spans="1:12">
      <c r="A610" s="46"/>
      <c r="B610" s="405"/>
      <c r="C610" s="405"/>
      <c r="D610" s="35" t="s">
        <v>17</v>
      </c>
      <c r="E610" s="88">
        <v>100</v>
      </c>
      <c r="G610" s="1">
        <f t="shared" si="12"/>
        <v>253.8</v>
      </c>
      <c r="L610" s="1"/>
    </row>
    <row r="611" spans="1:12">
      <c r="A611" s="30">
        <v>44505</v>
      </c>
      <c r="B611" s="405">
        <v>23691</v>
      </c>
      <c r="C611" s="405" t="s">
        <v>27</v>
      </c>
      <c r="D611" t="s">
        <v>15</v>
      </c>
      <c r="F611" s="1">
        <v>60</v>
      </c>
      <c r="G611" s="1">
        <f t="shared" si="12"/>
        <v>193.8</v>
      </c>
      <c r="L611" s="1"/>
    </row>
    <row r="612" spans="1:12">
      <c r="A612" s="30">
        <v>44505</v>
      </c>
      <c r="B612" s="405">
        <v>23691</v>
      </c>
      <c r="C612" s="405" t="s">
        <v>27</v>
      </c>
      <c r="D612" t="s">
        <v>16</v>
      </c>
      <c r="F612" s="1">
        <v>5</v>
      </c>
      <c r="G612" s="1">
        <f t="shared" si="12"/>
        <v>188.8</v>
      </c>
      <c r="L612" s="1"/>
    </row>
    <row r="613" spans="1:12">
      <c r="A613" s="30">
        <v>44648</v>
      </c>
      <c r="B613" s="405">
        <v>24714</v>
      </c>
      <c r="C613" s="405" t="s">
        <v>27</v>
      </c>
      <c r="D613" t="s">
        <v>13</v>
      </c>
      <c r="F613" s="1">
        <v>86.2</v>
      </c>
      <c r="G613" s="1">
        <f t="shared" si="12"/>
        <v>102.60000000000001</v>
      </c>
      <c r="L613" s="1"/>
    </row>
    <row r="614" spans="1:12">
      <c r="A614" s="30">
        <v>44648</v>
      </c>
      <c r="B614" s="405">
        <v>24714</v>
      </c>
      <c r="C614" s="405" t="s">
        <v>27</v>
      </c>
      <c r="D614" t="s">
        <v>14</v>
      </c>
      <c r="F614" s="1">
        <v>2.6</v>
      </c>
      <c r="G614" s="1">
        <f t="shared" si="12"/>
        <v>100.00000000000001</v>
      </c>
      <c r="L614" s="1"/>
    </row>
    <row r="615" spans="1:12">
      <c r="A615" s="30">
        <v>45016</v>
      </c>
      <c r="B615" s="405" t="s">
        <v>53</v>
      </c>
      <c r="C615" s="405" t="s">
        <v>27</v>
      </c>
      <c r="D615" s="35" t="s">
        <v>17</v>
      </c>
      <c r="F615" s="1">
        <v>2</v>
      </c>
      <c r="G615" s="1">
        <f t="shared" si="12"/>
        <v>98.000000000000014</v>
      </c>
      <c r="L615" s="1"/>
    </row>
    <row r="616" spans="1:12">
      <c r="A616" s="30">
        <v>45046</v>
      </c>
      <c r="B616" s="405" t="s">
        <v>65</v>
      </c>
      <c r="C616" s="405" t="s">
        <v>27</v>
      </c>
      <c r="D616" s="35" t="s">
        <v>17</v>
      </c>
      <c r="F616" s="1">
        <v>98</v>
      </c>
      <c r="G616" s="1">
        <f t="shared" si="12"/>
        <v>0</v>
      </c>
      <c r="L616" s="1"/>
    </row>
    <row r="617" spans="1:12">
      <c r="A617" s="68">
        <v>44530</v>
      </c>
      <c r="B617" s="404" t="s">
        <v>11</v>
      </c>
      <c r="C617" s="404" t="s">
        <v>28</v>
      </c>
      <c r="D617" t="s">
        <v>13</v>
      </c>
      <c r="E617" s="1">
        <v>92</v>
      </c>
      <c r="G617" s="1">
        <f t="shared" si="12"/>
        <v>92</v>
      </c>
      <c r="L617" s="88"/>
    </row>
    <row r="618" spans="1:12">
      <c r="A618" s="46"/>
      <c r="B618" s="405"/>
      <c r="C618" s="405"/>
      <c r="D618" t="s">
        <v>14</v>
      </c>
      <c r="E618" s="1">
        <v>4</v>
      </c>
      <c r="G618" s="1">
        <f t="shared" si="12"/>
        <v>96</v>
      </c>
      <c r="L618" s="1"/>
    </row>
    <row r="619" spans="1:12">
      <c r="A619" s="46"/>
      <c r="B619" s="405"/>
      <c r="C619" s="405"/>
      <c r="D619" t="s">
        <v>15</v>
      </c>
      <c r="E619" s="1">
        <v>60</v>
      </c>
      <c r="G619" s="1">
        <f t="shared" si="12"/>
        <v>156</v>
      </c>
      <c r="L619" s="1"/>
    </row>
    <row r="620" spans="1:12">
      <c r="A620" s="46"/>
      <c r="B620" s="405"/>
      <c r="C620" s="405"/>
      <c r="D620" t="s">
        <v>16</v>
      </c>
      <c r="E620" s="1">
        <v>5</v>
      </c>
      <c r="G620" s="1">
        <f t="shared" si="12"/>
        <v>161</v>
      </c>
      <c r="L620" s="1"/>
    </row>
    <row r="621" spans="1:12">
      <c r="A621" s="46"/>
      <c r="B621" s="405"/>
      <c r="C621" s="405"/>
      <c r="D621" s="35" t="s">
        <v>17</v>
      </c>
      <c r="E621" s="88">
        <v>100</v>
      </c>
      <c r="G621" s="1">
        <f t="shared" si="12"/>
        <v>261</v>
      </c>
      <c r="L621" s="1"/>
    </row>
    <row r="622" spans="1:12">
      <c r="A622" s="46"/>
      <c r="B622" s="405"/>
      <c r="C622" s="405"/>
      <c r="D622" s="35" t="s">
        <v>46</v>
      </c>
      <c r="E622" s="88">
        <v>93</v>
      </c>
      <c r="G622" s="1">
        <f t="shared" si="12"/>
        <v>354</v>
      </c>
      <c r="L622" s="1"/>
    </row>
    <row r="623" spans="1:12">
      <c r="A623" s="46">
        <v>44505</v>
      </c>
      <c r="B623" s="405">
        <v>23692</v>
      </c>
      <c r="C623" s="405" t="s">
        <v>28</v>
      </c>
      <c r="D623" t="s">
        <v>15</v>
      </c>
      <c r="F623" s="1">
        <v>60</v>
      </c>
      <c r="G623" s="1">
        <f t="shared" si="12"/>
        <v>294</v>
      </c>
      <c r="L623" s="1"/>
    </row>
    <row r="624" spans="1:12">
      <c r="A624" s="46">
        <v>44505</v>
      </c>
      <c r="B624" s="405">
        <v>23692</v>
      </c>
      <c r="C624" s="405" t="s">
        <v>28</v>
      </c>
      <c r="D624" t="s">
        <v>16</v>
      </c>
      <c r="F624" s="1">
        <v>5</v>
      </c>
      <c r="G624" s="1">
        <f t="shared" si="12"/>
        <v>289</v>
      </c>
    </row>
    <row r="625" spans="1:12">
      <c r="A625" s="46">
        <v>44616</v>
      </c>
      <c r="B625" s="405">
        <v>24276</v>
      </c>
      <c r="C625" s="405" t="s">
        <v>28</v>
      </c>
      <c r="D625" s="35" t="s">
        <v>46</v>
      </c>
      <c r="F625" s="1">
        <v>93</v>
      </c>
      <c r="G625" s="1">
        <f t="shared" si="12"/>
        <v>196</v>
      </c>
    </row>
    <row r="626" spans="1:12">
      <c r="A626" s="30">
        <v>44648</v>
      </c>
      <c r="B626" s="405">
        <v>24714</v>
      </c>
      <c r="C626" s="405" t="s">
        <v>28</v>
      </c>
      <c r="D626" t="s">
        <v>13</v>
      </c>
      <c r="F626" s="1">
        <v>92</v>
      </c>
      <c r="G626" s="1">
        <f t="shared" si="12"/>
        <v>104</v>
      </c>
    </row>
    <row r="627" spans="1:12">
      <c r="A627" s="30">
        <v>44648</v>
      </c>
      <c r="B627" s="405">
        <v>24714</v>
      </c>
      <c r="C627" s="405" t="s">
        <v>28</v>
      </c>
      <c r="D627" t="s">
        <v>14</v>
      </c>
      <c r="F627" s="1">
        <v>4</v>
      </c>
      <c r="G627" s="1">
        <f t="shared" si="12"/>
        <v>100</v>
      </c>
    </row>
    <row r="628" spans="1:12">
      <c r="A628" s="30">
        <v>45046</v>
      </c>
      <c r="B628" s="405" t="s">
        <v>65</v>
      </c>
      <c r="C628" s="405" t="s">
        <v>28</v>
      </c>
      <c r="D628" s="35" t="s">
        <v>46</v>
      </c>
      <c r="F628" s="1">
        <v>98</v>
      </c>
      <c r="G628" s="1">
        <f t="shared" si="12"/>
        <v>2</v>
      </c>
    </row>
    <row r="629" spans="1:12">
      <c r="A629" s="30">
        <v>45046</v>
      </c>
      <c r="B629" s="405" t="s">
        <v>65</v>
      </c>
      <c r="C629" s="405" t="s">
        <v>28</v>
      </c>
      <c r="D629" s="35" t="s">
        <v>46</v>
      </c>
      <c r="F629" s="1">
        <v>2</v>
      </c>
      <c r="G629" s="1">
        <f t="shared" si="12"/>
        <v>0</v>
      </c>
    </row>
    <row r="630" spans="1:12">
      <c r="A630" s="68">
        <v>44561</v>
      </c>
      <c r="B630" s="404" t="s">
        <v>11</v>
      </c>
      <c r="C630" s="404" t="s">
        <v>29</v>
      </c>
      <c r="D630" t="s">
        <v>13</v>
      </c>
      <c r="E630" s="1">
        <v>103.9</v>
      </c>
      <c r="G630" s="1">
        <f t="shared" si="12"/>
        <v>103.9</v>
      </c>
      <c r="L630" s="13"/>
    </row>
    <row r="631" spans="1:12">
      <c r="A631" s="46"/>
      <c r="B631" s="405"/>
      <c r="C631" s="405"/>
      <c r="D631" t="s">
        <v>14</v>
      </c>
      <c r="E631" s="1">
        <v>4.4000000000000004</v>
      </c>
      <c r="G631" s="1">
        <f t="shared" si="12"/>
        <v>108.30000000000001</v>
      </c>
    </row>
    <row r="632" spans="1:12">
      <c r="A632" s="46"/>
      <c r="B632" s="405"/>
      <c r="C632" s="405"/>
      <c r="D632" t="s">
        <v>15</v>
      </c>
      <c r="E632" s="1">
        <v>60</v>
      </c>
      <c r="G632" s="1">
        <f t="shared" si="12"/>
        <v>168.3</v>
      </c>
    </row>
    <row r="633" spans="1:12">
      <c r="A633" s="46"/>
      <c r="B633" s="405"/>
      <c r="C633" s="405"/>
      <c r="D633" t="s">
        <v>16</v>
      </c>
      <c r="E633" s="1">
        <v>5</v>
      </c>
      <c r="G633" s="1">
        <f t="shared" si="12"/>
        <v>173.3</v>
      </c>
    </row>
    <row r="634" spans="1:12">
      <c r="A634" s="46"/>
      <c r="B634" s="405"/>
      <c r="C634" s="405"/>
      <c r="D634" s="35" t="s">
        <v>17</v>
      </c>
      <c r="E634" s="88">
        <v>100</v>
      </c>
      <c r="G634" s="1">
        <f t="shared" si="12"/>
        <v>273.3</v>
      </c>
    </row>
    <row r="635" spans="1:12">
      <c r="A635" s="46">
        <v>44505</v>
      </c>
      <c r="B635" s="405">
        <v>23692</v>
      </c>
      <c r="C635" s="405" t="s">
        <v>29</v>
      </c>
      <c r="D635" t="s">
        <v>15</v>
      </c>
      <c r="F635" s="1">
        <v>60</v>
      </c>
      <c r="G635" s="1">
        <f t="shared" si="12"/>
        <v>213.3</v>
      </c>
    </row>
    <row r="636" spans="1:12">
      <c r="A636" s="46">
        <v>44505</v>
      </c>
      <c r="B636" s="405">
        <v>23692</v>
      </c>
      <c r="C636" s="405" t="s">
        <v>29</v>
      </c>
      <c r="D636" t="s">
        <v>16</v>
      </c>
      <c r="F636" s="1">
        <v>5</v>
      </c>
      <c r="G636" s="1">
        <f t="shared" si="12"/>
        <v>208.3</v>
      </c>
    </row>
    <row r="637" spans="1:12">
      <c r="A637" s="30">
        <v>44648</v>
      </c>
      <c r="B637" s="405">
        <v>24714</v>
      </c>
      <c r="C637" s="405" t="s">
        <v>29</v>
      </c>
      <c r="D637" t="s">
        <v>13</v>
      </c>
      <c r="F637" s="1">
        <v>103.9</v>
      </c>
      <c r="G637" s="1">
        <f t="shared" si="12"/>
        <v>104.4</v>
      </c>
    </row>
    <row r="638" spans="1:12">
      <c r="A638" s="30">
        <v>44648</v>
      </c>
      <c r="B638" s="405">
        <v>24714</v>
      </c>
      <c r="C638" s="405" t="s">
        <v>29</v>
      </c>
      <c r="D638" t="s">
        <v>14</v>
      </c>
      <c r="F638" s="1">
        <v>4.4000000000000004</v>
      </c>
      <c r="G638" s="1">
        <f t="shared" si="12"/>
        <v>100</v>
      </c>
    </row>
    <row r="639" spans="1:12">
      <c r="A639" s="30">
        <v>45046</v>
      </c>
      <c r="B639" s="405" t="s">
        <v>65</v>
      </c>
      <c r="C639" s="405" t="s">
        <v>29</v>
      </c>
      <c r="D639" s="35" t="s">
        <v>17</v>
      </c>
      <c r="F639" s="1">
        <v>98</v>
      </c>
      <c r="G639" s="1">
        <f t="shared" si="12"/>
        <v>2</v>
      </c>
    </row>
    <row r="640" spans="1:12">
      <c r="A640" s="30">
        <v>45111</v>
      </c>
      <c r="B640" s="405">
        <v>27210</v>
      </c>
      <c r="C640" s="405" t="s">
        <v>29</v>
      </c>
      <c r="D640" s="35" t="s">
        <v>17</v>
      </c>
      <c r="F640" s="1">
        <v>2</v>
      </c>
      <c r="G640" s="1">
        <f t="shared" si="12"/>
        <v>0</v>
      </c>
    </row>
    <row r="641" spans="1:7">
      <c r="A641" s="68">
        <v>44592</v>
      </c>
      <c r="B641" s="404" t="s">
        <v>11</v>
      </c>
      <c r="C641" s="404" t="s">
        <v>12</v>
      </c>
      <c r="D641" t="s">
        <v>15</v>
      </c>
      <c r="E641" s="1">
        <v>60</v>
      </c>
      <c r="G641" s="1">
        <f t="shared" si="12"/>
        <v>60</v>
      </c>
    </row>
    <row r="642" spans="1:7">
      <c r="A642" s="68"/>
      <c r="B642" s="404"/>
      <c r="C642" s="404"/>
      <c r="D642" t="s">
        <v>16</v>
      </c>
      <c r="E642" s="1">
        <v>5</v>
      </c>
      <c r="G642" s="1">
        <f t="shared" si="12"/>
        <v>65</v>
      </c>
    </row>
    <row r="643" spans="1:7">
      <c r="A643" s="68"/>
      <c r="B643" s="404"/>
      <c r="C643" s="404"/>
      <c r="D643" t="s">
        <v>13</v>
      </c>
      <c r="E643" s="1">
        <v>109.9</v>
      </c>
      <c r="G643" s="1">
        <f t="shared" si="12"/>
        <v>174.9</v>
      </c>
    </row>
    <row r="644" spans="1:7">
      <c r="A644" s="68"/>
      <c r="B644" s="404"/>
      <c r="C644" s="404"/>
      <c r="D644" t="s">
        <v>14</v>
      </c>
      <c r="E644" s="1">
        <v>1.3</v>
      </c>
      <c r="G644" s="1">
        <f t="shared" si="12"/>
        <v>176.20000000000002</v>
      </c>
    </row>
    <row r="645" spans="1:7">
      <c r="A645" s="46">
        <v>44616</v>
      </c>
      <c r="B645" s="405">
        <v>24274</v>
      </c>
      <c r="C645" s="405" t="s">
        <v>12</v>
      </c>
      <c r="D645" t="s">
        <v>15</v>
      </c>
      <c r="F645" s="1">
        <v>60</v>
      </c>
      <c r="G645" s="1">
        <f t="shared" si="12"/>
        <v>116.20000000000002</v>
      </c>
    </row>
    <row r="646" spans="1:7">
      <c r="A646" s="46">
        <v>44616</v>
      </c>
      <c r="B646" s="405">
        <v>24274</v>
      </c>
      <c r="C646" s="405" t="s">
        <v>12</v>
      </c>
      <c r="D646" t="s">
        <v>16</v>
      </c>
      <c r="F646" s="1">
        <v>5</v>
      </c>
      <c r="G646" s="1">
        <f t="shared" si="12"/>
        <v>111.20000000000002</v>
      </c>
    </row>
    <row r="647" spans="1:7">
      <c r="A647" s="30">
        <v>44648</v>
      </c>
      <c r="B647" s="405">
        <v>24714</v>
      </c>
      <c r="C647" s="405" t="s">
        <v>12</v>
      </c>
      <c r="D647" t="s">
        <v>13</v>
      </c>
      <c r="F647" s="1">
        <v>109.9</v>
      </c>
      <c r="G647" s="1">
        <f t="shared" si="12"/>
        <v>1.3000000000000114</v>
      </c>
    </row>
    <row r="648" spans="1:7">
      <c r="A648" s="30">
        <v>44648</v>
      </c>
      <c r="B648" s="405">
        <v>24714</v>
      </c>
      <c r="C648" s="405" t="s">
        <v>12</v>
      </c>
      <c r="D648" t="s">
        <v>14</v>
      </c>
      <c r="F648" s="1">
        <v>1.3</v>
      </c>
      <c r="G648" s="1">
        <f t="shared" si="12"/>
        <v>1.1324274851176597E-14</v>
      </c>
    </row>
    <row r="649" spans="1:7">
      <c r="A649" s="68">
        <v>44620</v>
      </c>
      <c r="B649" s="404" t="s">
        <v>11</v>
      </c>
      <c r="C649" s="404" t="s">
        <v>19</v>
      </c>
      <c r="D649" t="s">
        <v>15</v>
      </c>
      <c r="E649" s="1">
        <v>56</v>
      </c>
      <c r="G649" s="1">
        <f t="shared" si="12"/>
        <v>56.000000000000014</v>
      </c>
    </row>
    <row r="650" spans="1:7">
      <c r="A650" s="68"/>
      <c r="B650" s="404"/>
      <c r="C650" s="404"/>
      <c r="D650" t="s">
        <v>16</v>
      </c>
      <c r="E650" s="1">
        <v>5</v>
      </c>
      <c r="G650" s="1">
        <f t="shared" si="12"/>
        <v>61.000000000000014</v>
      </c>
    </row>
    <row r="651" spans="1:7">
      <c r="A651" s="68"/>
      <c r="B651" s="404"/>
      <c r="C651" s="404"/>
      <c r="D651" t="s">
        <v>13</v>
      </c>
      <c r="E651" s="1">
        <v>95.5</v>
      </c>
      <c r="G651" s="1">
        <f t="shared" si="12"/>
        <v>156.5</v>
      </c>
    </row>
    <row r="652" spans="1:7">
      <c r="A652" s="68"/>
      <c r="B652" s="404"/>
      <c r="C652" s="404"/>
      <c r="D652" t="s">
        <v>14</v>
      </c>
      <c r="E652" s="1">
        <v>4.3</v>
      </c>
      <c r="G652" s="1">
        <f t="shared" si="12"/>
        <v>160.80000000000001</v>
      </c>
    </row>
    <row r="653" spans="1:7">
      <c r="A653" s="46">
        <v>44616</v>
      </c>
      <c r="B653" s="405">
        <v>24274</v>
      </c>
      <c r="C653" s="405" t="s">
        <v>19</v>
      </c>
      <c r="D653" t="s">
        <v>15</v>
      </c>
      <c r="F653" s="1">
        <v>56</v>
      </c>
      <c r="G653" s="1">
        <f t="shared" si="12"/>
        <v>104.80000000000001</v>
      </c>
    </row>
    <row r="654" spans="1:7">
      <c r="A654" s="46">
        <v>44616</v>
      </c>
      <c r="B654" s="405">
        <v>24274</v>
      </c>
      <c r="C654" s="405" t="s">
        <v>19</v>
      </c>
      <c r="D654" t="s">
        <v>16</v>
      </c>
      <c r="F654" s="1">
        <v>5</v>
      </c>
      <c r="G654" s="1">
        <f t="shared" si="12"/>
        <v>99.800000000000011</v>
      </c>
    </row>
    <row r="655" spans="1:7">
      <c r="A655" s="30">
        <v>44648</v>
      </c>
      <c r="B655" s="405">
        <v>24714</v>
      </c>
      <c r="C655" s="405" t="s">
        <v>19</v>
      </c>
      <c r="D655" t="s">
        <v>13</v>
      </c>
      <c r="F655" s="1">
        <v>95.5</v>
      </c>
      <c r="G655" s="1">
        <f t="shared" si="12"/>
        <v>4.3000000000000114</v>
      </c>
    </row>
    <row r="656" spans="1:7">
      <c r="A656" s="30">
        <v>44648</v>
      </c>
      <c r="B656" s="405">
        <v>24714</v>
      </c>
      <c r="C656" s="405" t="s">
        <v>19</v>
      </c>
      <c r="D656" t="s">
        <v>14</v>
      </c>
      <c r="F656" s="1">
        <v>4.3</v>
      </c>
      <c r="G656" s="1">
        <f t="shared" si="12"/>
        <v>1.1546319456101628E-14</v>
      </c>
    </row>
    <row r="657" spans="1:9">
      <c r="A657" s="68">
        <v>44651</v>
      </c>
      <c r="B657" s="404" t="s">
        <v>11</v>
      </c>
      <c r="C657" s="404" t="s">
        <v>20</v>
      </c>
      <c r="D657" t="s">
        <v>15</v>
      </c>
      <c r="E657" s="1">
        <v>60</v>
      </c>
      <c r="G657" s="1">
        <f t="shared" si="12"/>
        <v>60.000000000000014</v>
      </c>
    </row>
    <row r="658" spans="1:9">
      <c r="A658" s="68"/>
      <c r="B658" s="404"/>
      <c r="C658" s="404"/>
      <c r="D658" t="s">
        <v>16</v>
      </c>
      <c r="E658" s="1">
        <v>5</v>
      </c>
      <c r="G658" s="1">
        <f t="shared" si="12"/>
        <v>65.000000000000014</v>
      </c>
    </row>
    <row r="659" spans="1:9">
      <c r="A659" s="68"/>
      <c r="B659" s="404"/>
      <c r="C659" s="404"/>
      <c r="D659" t="s">
        <v>13</v>
      </c>
      <c r="E659" s="1">
        <v>94.8</v>
      </c>
      <c r="G659" s="1">
        <f t="shared" si="12"/>
        <v>159.80000000000001</v>
      </c>
    </row>
    <row r="660" spans="1:9">
      <c r="A660" s="68"/>
      <c r="B660" s="404"/>
      <c r="C660" s="405"/>
      <c r="D660" t="s">
        <v>14</v>
      </c>
      <c r="E660" s="1">
        <v>5.2</v>
      </c>
      <c r="G660" s="1">
        <f t="shared" si="12"/>
        <v>165</v>
      </c>
    </row>
    <row r="661" spans="1:9">
      <c r="A661" s="68"/>
      <c r="B661" s="404"/>
      <c r="C661" s="405"/>
      <c r="D661" s="35" t="s">
        <v>51</v>
      </c>
      <c r="E661" s="141">
        <v>93</v>
      </c>
      <c r="G661" s="1">
        <f t="shared" si="12"/>
        <v>258</v>
      </c>
    </row>
    <row r="662" spans="1:9">
      <c r="A662" s="68"/>
      <c r="B662" s="404"/>
      <c r="C662" s="405"/>
      <c r="D662" s="35" t="s">
        <v>52</v>
      </c>
      <c r="E662" s="141">
        <v>93</v>
      </c>
      <c r="G662" s="1">
        <f t="shared" si="12"/>
        <v>351</v>
      </c>
    </row>
    <row r="663" spans="1:9">
      <c r="A663" s="46">
        <v>44616</v>
      </c>
      <c r="B663" s="405">
        <v>24274</v>
      </c>
      <c r="C663" s="405" t="s">
        <v>20</v>
      </c>
      <c r="D663" t="s">
        <v>15</v>
      </c>
      <c r="F663" s="1">
        <v>60</v>
      </c>
      <c r="G663" s="1">
        <f t="shared" si="12"/>
        <v>291</v>
      </c>
    </row>
    <row r="664" spans="1:9">
      <c r="A664" s="46">
        <v>44616</v>
      </c>
      <c r="B664" s="405">
        <v>24274</v>
      </c>
      <c r="C664" s="405" t="s">
        <v>20</v>
      </c>
      <c r="D664" t="s">
        <v>16</v>
      </c>
      <c r="F664" s="1">
        <v>5</v>
      </c>
      <c r="G664" s="1">
        <f t="shared" si="12"/>
        <v>286</v>
      </c>
    </row>
    <row r="665" spans="1:9">
      <c r="A665" s="46">
        <v>44711</v>
      </c>
      <c r="B665" s="405" t="s">
        <v>293</v>
      </c>
      <c r="C665" s="405" t="s">
        <v>20</v>
      </c>
      <c r="D665" t="s">
        <v>13</v>
      </c>
      <c r="E665" s="140"/>
      <c r="F665" s="1">
        <v>94.8</v>
      </c>
      <c r="G665" s="1">
        <f t="shared" ref="G665:G669" si="13">+G664+E665-F665</f>
        <v>191.2</v>
      </c>
      <c r="I665" s="404"/>
    </row>
    <row r="666" spans="1:9">
      <c r="A666" s="46">
        <v>44711</v>
      </c>
      <c r="B666" s="405" t="s">
        <v>293</v>
      </c>
      <c r="C666" s="405" t="s">
        <v>20</v>
      </c>
      <c r="D666" t="s">
        <v>14</v>
      </c>
      <c r="E666" s="140"/>
      <c r="F666" s="1">
        <v>5.2</v>
      </c>
      <c r="G666" s="1">
        <f t="shared" si="13"/>
        <v>186</v>
      </c>
      <c r="I666" s="404"/>
    </row>
    <row r="667" spans="1:9">
      <c r="A667" s="46">
        <v>44732</v>
      </c>
      <c r="B667" s="405">
        <v>24996</v>
      </c>
      <c r="C667" s="405" t="s">
        <v>20</v>
      </c>
      <c r="D667" s="35" t="s">
        <v>51</v>
      </c>
      <c r="E667" s="140"/>
      <c r="F667" s="1">
        <v>93</v>
      </c>
      <c r="G667" s="1">
        <f t="shared" si="13"/>
        <v>93</v>
      </c>
    </row>
    <row r="668" spans="1:9">
      <c r="A668" s="46">
        <v>44732</v>
      </c>
      <c r="B668" s="405">
        <v>24996</v>
      </c>
      <c r="C668" s="405" t="s">
        <v>20</v>
      </c>
      <c r="D668" s="35" t="s">
        <v>52</v>
      </c>
      <c r="E668" s="140"/>
      <c r="F668" s="1">
        <v>93</v>
      </c>
      <c r="G668" s="1">
        <f t="shared" si="13"/>
        <v>0</v>
      </c>
    </row>
    <row r="669" spans="1:9">
      <c r="A669" s="68">
        <v>44681</v>
      </c>
      <c r="B669" s="404" t="s">
        <v>11</v>
      </c>
      <c r="C669" s="404" t="s">
        <v>21</v>
      </c>
      <c r="D669" t="s">
        <v>13</v>
      </c>
      <c r="E669" s="1">
        <v>89.2</v>
      </c>
      <c r="G669" s="1">
        <f t="shared" si="13"/>
        <v>89.2</v>
      </c>
    </row>
    <row r="670" spans="1:9">
      <c r="A670" s="46"/>
      <c r="B670" s="405"/>
      <c r="C670" s="405"/>
      <c r="D670" t="s">
        <v>14</v>
      </c>
      <c r="E670" s="1">
        <v>2.8</v>
      </c>
      <c r="G670" s="1">
        <f t="shared" ref="G670:G734" si="14">+G669+E670-F670</f>
        <v>92</v>
      </c>
    </row>
    <row r="671" spans="1:9">
      <c r="A671" s="46"/>
      <c r="B671" s="405"/>
      <c r="C671" s="405"/>
      <c r="D671" t="s">
        <v>15</v>
      </c>
      <c r="E671" s="1">
        <v>60</v>
      </c>
      <c r="G671" s="1">
        <f t="shared" si="14"/>
        <v>152</v>
      </c>
    </row>
    <row r="672" spans="1:9">
      <c r="A672" s="46"/>
      <c r="B672" s="405"/>
      <c r="C672" s="405"/>
      <c r="D672" t="s">
        <v>16</v>
      </c>
      <c r="E672" s="1">
        <v>5</v>
      </c>
      <c r="G672" s="1">
        <f t="shared" si="14"/>
        <v>157</v>
      </c>
    </row>
    <row r="673" spans="1:10">
      <c r="A673" s="46"/>
      <c r="B673" s="405"/>
      <c r="C673" s="405"/>
      <c r="D673" s="35" t="s">
        <v>54</v>
      </c>
      <c r="E673" s="141">
        <v>10</v>
      </c>
      <c r="G673" s="1">
        <f t="shared" si="14"/>
        <v>167</v>
      </c>
    </row>
    <row r="674" spans="1:10">
      <c r="A674" s="46">
        <v>44616</v>
      </c>
      <c r="B674" s="405">
        <v>24274</v>
      </c>
      <c r="C674" s="405" t="s">
        <v>21</v>
      </c>
      <c r="D674" t="s">
        <v>15</v>
      </c>
      <c r="E674" s="141"/>
      <c r="F674" s="1">
        <v>60</v>
      </c>
      <c r="G674" s="1">
        <f t="shared" si="14"/>
        <v>107</v>
      </c>
    </row>
    <row r="675" spans="1:10">
      <c r="A675" s="46">
        <v>44616</v>
      </c>
      <c r="B675" s="405">
        <v>24274</v>
      </c>
      <c r="C675" s="405" t="s">
        <v>21</v>
      </c>
      <c r="D675" t="s">
        <v>16</v>
      </c>
      <c r="E675" s="141"/>
      <c r="F675" s="1">
        <v>5</v>
      </c>
      <c r="G675" s="1">
        <f t="shared" si="14"/>
        <v>102</v>
      </c>
    </row>
    <row r="676" spans="1:10">
      <c r="A676" s="46">
        <v>44711</v>
      </c>
      <c r="B676" s="405" t="s">
        <v>293</v>
      </c>
      <c r="C676" s="405" t="s">
        <v>21</v>
      </c>
      <c r="D676" t="s">
        <v>13</v>
      </c>
      <c r="F676" s="1">
        <v>89.2</v>
      </c>
      <c r="G676" s="1">
        <f t="shared" si="14"/>
        <v>12.799999999999997</v>
      </c>
      <c r="J676" s="404"/>
    </row>
    <row r="677" spans="1:10">
      <c r="A677" s="46">
        <v>44711</v>
      </c>
      <c r="B677" s="405" t="s">
        <v>293</v>
      </c>
      <c r="C677" s="405" t="s">
        <v>21</v>
      </c>
      <c r="D677" t="s">
        <v>14</v>
      </c>
      <c r="F677" s="1">
        <v>2.8</v>
      </c>
      <c r="G677" s="1">
        <f t="shared" si="14"/>
        <v>9.9999999999999964</v>
      </c>
      <c r="J677" s="404"/>
    </row>
    <row r="678" spans="1:10">
      <c r="A678" s="46">
        <v>44732</v>
      </c>
      <c r="B678" s="405">
        <v>24996</v>
      </c>
      <c r="C678" s="405" t="s">
        <v>21</v>
      </c>
      <c r="D678" s="35" t="s">
        <v>54</v>
      </c>
      <c r="F678" s="1">
        <v>10</v>
      </c>
      <c r="G678" s="1">
        <f t="shared" si="14"/>
        <v>0</v>
      </c>
      <c r="J678" s="404"/>
    </row>
    <row r="679" spans="1:10">
      <c r="A679" s="68">
        <v>44712</v>
      </c>
      <c r="B679" s="404" t="s">
        <v>11</v>
      </c>
      <c r="C679" s="404" t="s">
        <v>22</v>
      </c>
      <c r="D679" t="s">
        <v>13</v>
      </c>
      <c r="E679" s="1">
        <v>85.2</v>
      </c>
      <c r="G679" s="1">
        <f t="shared" si="14"/>
        <v>85.2</v>
      </c>
    </row>
    <row r="680" spans="1:10">
      <c r="A680" s="32"/>
      <c r="B680" s="404"/>
      <c r="C680" s="404"/>
      <c r="D680" t="s">
        <v>14</v>
      </c>
      <c r="E680" s="1">
        <v>9.1</v>
      </c>
      <c r="G680" s="1">
        <f t="shared" si="14"/>
        <v>94.3</v>
      </c>
    </row>
    <row r="681" spans="1:10">
      <c r="B681" s="405"/>
      <c r="C681" s="405"/>
      <c r="D681" t="s">
        <v>15</v>
      </c>
      <c r="E681" s="1">
        <v>60</v>
      </c>
      <c r="G681" s="1">
        <f t="shared" si="14"/>
        <v>154.30000000000001</v>
      </c>
    </row>
    <row r="682" spans="1:10">
      <c r="B682" s="405"/>
      <c r="C682" s="405"/>
      <c r="D682" t="s">
        <v>16</v>
      </c>
      <c r="E682" s="1">
        <v>5</v>
      </c>
      <c r="G682" s="1">
        <f t="shared" si="14"/>
        <v>159.30000000000001</v>
      </c>
    </row>
    <row r="683" spans="1:10">
      <c r="A683" s="46">
        <v>44732</v>
      </c>
      <c r="B683" s="405">
        <v>24996</v>
      </c>
      <c r="C683" s="405" t="s">
        <v>21</v>
      </c>
      <c r="D683" t="s">
        <v>15</v>
      </c>
      <c r="F683" s="1">
        <v>60</v>
      </c>
      <c r="G683" s="1">
        <f t="shared" si="14"/>
        <v>99.300000000000011</v>
      </c>
    </row>
    <row r="684" spans="1:10">
      <c r="A684" s="46">
        <v>44732</v>
      </c>
      <c r="B684" s="405">
        <v>24996</v>
      </c>
      <c r="C684" s="405" t="s">
        <v>21</v>
      </c>
      <c r="D684" t="s">
        <v>16</v>
      </c>
      <c r="F684" s="1">
        <v>5</v>
      </c>
      <c r="G684" s="1">
        <f t="shared" si="14"/>
        <v>94.300000000000011</v>
      </c>
    </row>
    <row r="685" spans="1:10">
      <c r="A685" s="46">
        <v>44811</v>
      </c>
      <c r="B685" s="405" t="s">
        <v>294</v>
      </c>
      <c r="C685" s="405" t="s">
        <v>21</v>
      </c>
      <c r="D685" t="s">
        <v>13</v>
      </c>
      <c r="F685" s="1">
        <v>85.2</v>
      </c>
      <c r="G685" s="1">
        <f t="shared" si="14"/>
        <v>9.1000000000000085</v>
      </c>
    </row>
    <row r="686" spans="1:10">
      <c r="A686" s="46">
        <v>44811</v>
      </c>
      <c r="B686" s="405" t="s">
        <v>294</v>
      </c>
      <c r="C686" s="405" t="s">
        <v>21</v>
      </c>
      <c r="D686" t="s">
        <v>14</v>
      </c>
      <c r="F686" s="1">
        <v>9.1</v>
      </c>
      <c r="G686" s="1">
        <f t="shared" si="14"/>
        <v>0</v>
      </c>
    </row>
    <row r="687" spans="1:10">
      <c r="A687" s="32">
        <v>44742</v>
      </c>
      <c r="B687" s="404" t="s">
        <v>11</v>
      </c>
      <c r="C687" s="404" t="s">
        <v>69</v>
      </c>
      <c r="D687" t="s">
        <v>13</v>
      </c>
      <c r="E687" s="1">
        <v>82.5</v>
      </c>
      <c r="G687" s="1">
        <f t="shared" si="14"/>
        <v>82.5</v>
      </c>
    </row>
    <row r="688" spans="1:10">
      <c r="B688" s="405"/>
      <c r="C688" s="405"/>
      <c r="D688" t="s">
        <v>14</v>
      </c>
      <c r="E688" s="1">
        <v>6.9</v>
      </c>
      <c r="G688" s="1">
        <f t="shared" si="14"/>
        <v>89.4</v>
      </c>
    </row>
    <row r="689" spans="1:7">
      <c r="B689" s="405"/>
      <c r="C689" s="405"/>
      <c r="D689" t="s">
        <v>15</v>
      </c>
      <c r="E689" s="1">
        <v>60</v>
      </c>
      <c r="G689" s="1">
        <f t="shared" si="14"/>
        <v>149.4</v>
      </c>
    </row>
    <row r="690" spans="1:7">
      <c r="B690" s="405"/>
      <c r="C690" s="405"/>
      <c r="D690" t="s">
        <v>16</v>
      </c>
      <c r="E690" s="1">
        <v>5</v>
      </c>
      <c r="G690" s="1">
        <f t="shared" si="14"/>
        <v>154.4</v>
      </c>
    </row>
    <row r="691" spans="1:7">
      <c r="A691" s="46">
        <v>44732</v>
      </c>
      <c r="B691" s="405">
        <v>24996</v>
      </c>
      <c r="C691" s="405" t="s">
        <v>69</v>
      </c>
      <c r="D691" t="s">
        <v>15</v>
      </c>
      <c r="F691" s="1">
        <v>60</v>
      </c>
      <c r="G691" s="1">
        <f t="shared" si="14"/>
        <v>94.4</v>
      </c>
    </row>
    <row r="692" spans="1:7">
      <c r="A692" s="46">
        <v>44732</v>
      </c>
      <c r="B692" s="405">
        <v>24996</v>
      </c>
      <c r="C692" s="405" t="s">
        <v>69</v>
      </c>
      <c r="D692" t="s">
        <v>16</v>
      </c>
      <c r="F692" s="1">
        <v>5</v>
      </c>
      <c r="G692" s="1">
        <f t="shared" si="14"/>
        <v>89.4</v>
      </c>
    </row>
    <row r="693" spans="1:7">
      <c r="A693" s="46">
        <v>44811</v>
      </c>
      <c r="B693" s="405" t="s">
        <v>294</v>
      </c>
      <c r="C693" s="405" t="s">
        <v>69</v>
      </c>
      <c r="D693" t="s">
        <v>13</v>
      </c>
      <c r="F693" s="1">
        <v>82.5</v>
      </c>
      <c r="G693" s="1">
        <f t="shared" si="14"/>
        <v>6.9000000000000057</v>
      </c>
    </row>
    <row r="694" spans="1:7">
      <c r="A694" s="46">
        <v>44811</v>
      </c>
      <c r="B694" s="405" t="s">
        <v>294</v>
      </c>
      <c r="C694" s="405" t="s">
        <v>69</v>
      </c>
      <c r="D694" t="s">
        <v>14</v>
      </c>
      <c r="F694" s="1">
        <v>6.9</v>
      </c>
      <c r="G694" s="1">
        <f t="shared" si="14"/>
        <v>0</v>
      </c>
    </row>
    <row r="695" spans="1:7">
      <c r="A695" s="32">
        <v>44773</v>
      </c>
      <c r="B695" s="404" t="s">
        <v>11</v>
      </c>
      <c r="C695" s="404" t="s">
        <v>24</v>
      </c>
      <c r="D695" t="s">
        <v>13</v>
      </c>
      <c r="E695" s="1">
        <v>82.2</v>
      </c>
      <c r="G695" s="1">
        <f t="shared" si="14"/>
        <v>82.2</v>
      </c>
    </row>
    <row r="696" spans="1:7">
      <c r="B696" s="405"/>
      <c r="C696" s="405"/>
      <c r="D696" t="s">
        <v>14</v>
      </c>
      <c r="E696" s="1">
        <v>9.6999999999999993</v>
      </c>
      <c r="G696" s="1">
        <f t="shared" si="14"/>
        <v>91.9</v>
      </c>
    </row>
    <row r="697" spans="1:7">
      <c r="B697" s="405"/>
      <c r="C697" s="405"/>
      <c r="D697" t="s">
        <v>15</v>
      </c>
      <c r="E697" s="1">
        <v>60</v>
      </c>
      <c r="G697" s="1">
        <f t="shared" si="14"/>
        <v>151.9</v>
      </c>
    </row>
    <row r="698" spans="1:7">
      <c r="B698" s="405"/>
      <c r="C698" s="405"/>
      <c r="D698" t="s">
        <v>16</v>
      </c>
      <c r="E698" s="1">
        <v>5</v>
      </c>
      <c r="G698" s="1">
        <f t="shared" si="14"/>
        <v>156.9</v>
      </c>
    </row>
    <row r="699" spans="1:7">
      <c r="B699" s="405"/>
      <c r="C699" s="405"/>
      <c r="D699" t="s">
        <v>68</v>
      </c>
      <c r="E699" s="1">
        <v>10</v>
      </c>
      <c r="G699" s="1">
        <f t="shared" si="14"/>
        <v>166.9</v>
      </c>
    </row>
    <row r="700" spans="1:7">
      <c r="A700" s="30">
        <v>44732</v>
      </c>
      <c r="B700" s="405">
        <v>24997</v>
      </c>
      <c r="C700" s="405" t="s">
        <v>24</v>
      </c>
      <c r="D700" t="s">
        <v>15</v>
      </c>
      <c r="F700" s="1">
        <v>60</v>
      </c>
      <c r="G700" s="1">
        <f t="shared" si="14"/>
        <v>106.9</v>
      </c>
    </row>
    <row r="701" spans="1:7">
      <c r="A701" s="30">
        <v>44732</v>
      </c>
      <c r="B701" s="405">
        <v>24997</v>
      </c>
      <c r="C701" s="405" t="s">
        <v>24</v>
      </c>
      <c r="D701" t="s">
        <v>16</v>
      </c>
      <c r="F701" s="1">
        <v>5</v>
      </c>
      <c r="G701" s="1">
        <f t="shared" si="14"/>
        <v>101.9</v>
      </c>
    </row>
    <row r="702" spans="1:7">
      <c r="A702" s="46">
        <v>44811</v>
      </c>
      <c r="B702" s="405" t="s">
        <v>294</v>
      </c>
      <c r="C702" s="405" t="s">
        <v>24</v>
      </c>
      <c r="D702" t="s">
        <v>13</v>
      </c>
      <c r="F702" s="1">
        <v>82.2</v>
      </c>
      <c r="G702" s="1">
        <f t="shared" si="14"/>
        <v>19.700000000000003</v>
      </c>
    </row>
    <row r="703" spans="1:7">
      <c r="A703" s="46">
        <v>44811</v>
      </c>
      <c r="B703" s="405" t="s">
        <v>294</v>
      </c>
      <c r="C703" s="405" t="s">
        <v>24</v>
      </c>
      <c r="D703" t="s">
        <v>14</v>
      </c>
      <c r="F703" s="1">
        <v>9.6999999999999993</v>
      </c>
      <c r="G703" s="1">
        <f t="shared" si="14"/>
        <v>10.000000000000004</v>
      </c>
    </row>
    <row r="704" spans="1:7">
      <c r="A704" s="46">
        <v>45013</v>
      </c>
      <c r="B704" s="405" t="s">
        <v>295</v>
      </c>
      <c r="C704" s="405" t="s">
        <v>24</v>
      </c>
      <c r="D704" t="s">
        <v>68</v>
      </c>
      <c r="F704" s="1">
        <v>10</v>
      </c>
      <c r="G704" s="1">
        <f t="shared" si="14"/>
        <v>0</v>
      </c>
    </row>
    <row r="705" spans="1:11">
      <c r="A705" s="32">
        <v>44804</v>
      </c>
      <c r="B705" s="404" t="s">
        <v>11</v>
      </c>
      <c r="C705" s="404" t="s">
        <v>25</v>
      </c>
      <c r="D705" t="s">
        <v>13</v>
      </c>
      <c r="E705" s="1">
        <v>82.7</v>
      </c>
      <c r="G705" s="1">
        <f t="shared" si="14"/>
        <v>82.7</v>
      </c>
    </row>
    <row r="706" spans="1:11">
      <c r="A706" s="32"/>
      <c r="B706" s="404"/>
      <c r="C706" s="404"/>
      <c r="D706" t="s">
        <v>14</v>
      </c>
      <c r="E706" s="1">
        <v>7</v>
      </c>
      <c r="G706" s="1">
        <f t="shared" si="14"/>
        <v>89.7</v>
      </c>
    </row>
    <row r="707" spans="1:11">
      <c r="A707" s="32"/>
      <c r="B707" s="404"/>
      <c r="C707" s="404"/>
      <c r="D707" t="s">
        <v>15</v>
      </c>
      <c r="E707" s="1">
        <v>60</v>
      </c>
      <c r="G707" s="1">
        <f t="shared" si="14"/>
        <v>149.69999999999999</v>
      </c>
    </row>
    <row r="708" spans="1:11">
      <c r="A708" s="32"/>
      <c r="B708" s="404"/>
      <c r="C708" s="404"/>
      <c r="D708" t="s">
        <v>16</v>
      </c>
      <c r="E708" s="1">
        <v>5</v>
      </c>
      <c r="G708" s="1">
        <f t="shared" si="14"/>
        <v>154.69999999999999</v>
      </c>
    </row>
    <row r="709" spans="1:11">
      <c r="A709" s="32"/>
      <c r="B709" s="404"/>
      <c r="C709" s="404"/>
      <c r="D709" t="s">
        <v>138</v>
      </c>
      <c r="E709" s="1">
        <v>102.5</v>
      </c>
      <c r="G709" s="1">
        <f t="shared" si="14"/>
        <v>257.2</v>
      </c>
      <c r="I709" s="404"/>
      <c r="K709" s="1"/>
    </row>
    <row r="710" spans="1:11">
      <c r="A710" s="32"/>
      <c r="B710" s="404"/>
      <c r="C710" s="404"/>
      <c r="D710" t="s">
        <v>139</v>
      </c>
      <c r="E710" s="1">
        <v>102.5</v>
      </c>
      <c r="G710" s="1">
        <f t="shared" si="14"/>
        <v>359.7</v>
      </c>
      <c r="I710" s="404"/>
      <c r="K710" s="1"/>
    </row>
    <row r="711" spans="1:11">
      <c r="A711" s="30">
        <v>44732</v>
      </c>
      <c r="B711" s="405">
        <v>24997</v>
      </c>
      <c r="C711" s="405" t="s">
        <v>25</v>
      </c>
      <c r="D711" t="s">
        <v>15</v>
      </c>
      <c r="F711" s="1">
        <v>60</v>
      </c>
      <c r="G711" s="1">
        <f t="shared" si="14"/>
        <v>299.7</v>
      </c>
      <c r="I711" s="404"/>
      <c r="K711" s="1"/>
    </row>
    <row r="712" spans="1:11">
      <c r="A712" s="30">
        <v>44732</v>
      </c>
      <c r="B712" s="405">
        <v>24997</v>
      </c>
      <c r="C712" s="405" t="s">
        <v>25</v>
      </c>
      <c r="D712" t="s">
        <v>16</v>
      </c>
      <c r="F712" s="1">
        <v>5</v>
      </c>
      <c r="G712" s="1">
        <f t="shared" si="14"/>
        <v>294.7</v>
      </c>
      <c r="I712" s="404"/>
      <c r="K712" s="1"/>
    </row>
    <row r="713" spans="1:11">
      <c r="A713" s="30">
        <v>44860</v>
      </c>
      <c r="B713" s="405" t="s">
        <v>296</v>
      </c>
      <c r="C713" s="405" t="s">
        <v>25</v>
      </c>
      <c r="D713" t="s">
        <v>13</v>
      </c>
      <c r="F713" s="1">
        <v>82.7</v>
      </c>
      <c r="G713" s="1">
        <f t="shared" si="14"/>
        <v>212</v>
      </c>
      <c r="I713" s="404"/>
      <c r="K713" s="1"/>
    </row>
    <row r="714" spans="1:11">
      <c r="A714" s="30">
        <v>44860</v>
      </c>
      <c r="B714" s="405" t="s">
        <v>296</v>
      </c>
      <c r="C714" s="405" t="s">
        <v>25</v>
      </c>
      <c r="D714" t="s">
        <v>14</v>
      </c>
      <c r="F714" s="1">
        <v>7</v>
      </c>
      <c r="G714" s="1">
        <f t="shared" si="14"/>
        <v>205</v>
      </c>
      <c r="I714" s="404"/>
      <c r="K714" s="1"/>
    </row>
    <row r="715" spans="1:11">
      <c r="B715" s="30" t="s">
        <v>129</v>
      </c>
      <c r="C715" s="162">
        <v>0.5</v>
      </c>
      <c r="D715" t="s">
        <v>138</v>
      </c>
      <c r="F715" s="1">
        <v>51.25</v>
      </c>
      <c r="G715" s="1">
        <f t="shared" si="14"/>
        <v>153.75</v>
      </c>
      <c r="I715" s="404"/>
      <c r="K715" s="1"/>
    </row>
    <row r="716" spans="1:11">
      <c r="B716" s="30" t="s">
        <v>129</v>
      </c>
      <c r="C716" s="162">
        <v>0.5</v>
      </c>
      <c r="D716" t="s">
        <v>139</v>
      </c>
      <c r="F716" s="1">
        <v>51.25</v>
      </c>
      <c r="G716" s="1">
        <f t="shared" si="14"/>
        <v>102.5</v>
      </c>
      <c r="I716" s="404"/>
      <c r="K716" s="1"/>
    </row>
    <row r="717" spans="1:11">
      <c r="A717" s="30">
        <v>44907</v>
      </c>
      <c r="B717" s="405" t="s">
        <v>297</v>
      </c>
      <c r="C717" s="405" t="s">
        <v>25</v>
      </c>
      <c r="D717" t="s">
        <v>138</v>
      </c>
      <c r="E717" s="405"/>
      <c r="F717" s="1">
        <v>51.25</v>
      </c>
      <c r="G717" s="1">
        <f t="shared" si="14"/>
        <v>51.25</v>
      </c>
      <c r="I717" s="404"/>
      <c r="K717" s="1"/>
    </row>
    <row r="718" spans="1:11">
      <c r="A718" s="30">
        <v>44907</v>
      </c>
      <c r="B718" s="405" t="s">
        <v>297</v>
      </c>
      <c r="C718" s="405" t="s">
        <v>25</v>
      </c>
      <c r="D718" t="s">
        <v>139</v>
      </c>
      <c r="F718" s="1">
        <v>51.25</v>
      </c>
      <c r="G718" s="1">
        <f t="shared" si="14"/>
        <v>0</v>
      </c>
      <c r="I718" s="404"/>
      <c r="K718" s="1"/>
    </row>
    <row r="719" spans="1:11">
      <c r="A719" s="32">
        <v>44834</v>
      </c>
      <c r="B719" s="404" t="s">
        <v>11</v>
      </c>
      <c r="C719" s="404" t="s">
        <v>41</v>
      </c>
      <c r="D719" t="s">
        <v>13</v>
      </c>
      <c r="E719" s="1">
        <v>103.1</v>
      </c>
      <c r="G719" s="1">
        <f t="shared" si="14"/>
        <v>103.1</v>
      </c>
      <c r="I719" s="405"/>
      <c r="K719" s="1"/>
    </row>
    <row r="720" spans="1:11">
      <c r="A720" s="32"/>
      <c r="B720" s="404"/>
      <c r="C720" s="404"/>
      <c r="D720" t="s">
        <v>14</v>
      </c>
      <c r="E720" s="1">
        <v>8.1999999999999993</v>
      </c>
      <c r="G720" s="1">
        <f t="shared" si="14"/>
        <v>111.3</v>
      </c>
      <c r="I720" s="404"/>
      <c r="K720" s="1"/>
    </row>
    <row r="721" spans="1:12">
      <c r="A721" s="32"/>
      <c r="B721" s="404"/>
      <c r="C721" s="404"/>
      <c r="D721" t="s">
        <v>15</v>
      </c>
      <c r="E721" s="1">
        <v>60</v>
      </c>
      <c r="G721" s="1">
        <f t="shared" si="14"/>
        <v>171.3</v>
      </c>
      <c r="J721" s="404"/>
      <c r="K721" s="35"/>
      <c r="L721" s="88"/>
    </row>
    <row r="722" spans="1:12">
      <c r="A722" s="32"/>
      <c r="B722" s="404"/>
      <c r="C722" s="404"/>
      <c r="D722" t="s">
        <v>16</v>
      </c>
      <c r="E722" s="1">
        <v>5</v>
      </c>
      <c r="G722" s="1">
        <f t="shared" si="14"/>
        <v>176.3</v>
      </c>
    </row>
    <row r="723" spans="1:12">
      <c r="A723" s="46">
        <v>44732</v>
      </c>
      <c r="B723" s="405">
        <v>24996</v>
      </c>
      <c r="C723" s="405" t="s">
        <v>41</v>
      </c>
      <c r="D723" t="s">
        <v>15</v>
      </c>
      <c r="F723" s="1">
        <v>60</v>
      </c>
      <c r="G723" s="1">
        <f t="shared" si="14"/>
        <v>116.30000000000001</v>
      </c>
      <c r="H723" s="404"/>
    </row>
    <row r="724" spans="1:12">
      <c r="A724" s="46">
        <v>44732</v>
      </c>
      <c r="B724" s="405">
        <v>24996</v>
      </c>
      <c r="C724" s="405" t="s">
        <v>41</v>
      </c>
      <c r="D724" t="s">
        <v>16</v>
      </c>
      <c r="F724" s="1">
        <v>5</v>
      </c>
      <c r="G724" s="1">
        <f t="shared" si="14"/>
        <v>111.30000000000001</v>
      </c>
      <c r="H724" s="404"/>
    </row>
    <row r="725" spans="1:12">
      <c r="A725" s="30">
        <v>44860</v>
      </c>
      <c r="B725" s="405" t="s">
        <v>296</v>
      </c>
      <c r="C725" s="405" t="s">
        <v>41</v>
      </c>
      <c r="D725" t="s">
        <v>13</v>
      </c>
      <c r="F725" s="1">
        <v>103.1</v>
      </c>
      <c r="G725" s="1">
        <f t="shared" si="14"/>
        <v>8.2000000000000171</v>
      </c>
      <c r="H725" s="404"/>
    </row>
    <row r="726" spans="1:12">
      <c r="A726" s="30">
        <v>44860</v>
      </c>
      <c r="B726" s="405" t="s">
        <v>296</v>
      </c>
      <c r="C726" s="405" t="s">
        <v>41</v>
      </c>
      <c r="D726" t="s">
        <v>14</v>
      </c>
      <c r="F726" s="1">
        <v>8.1999999999999993</v>
      </c>
      <c r="G726" s="1">
        <f t="shared" si="14"/>
        <v>1.7763568394002505E-14</v>
      </c>
      <c r="H726" s="404"/>
    </row>
    <row r="727" spans="1:12">
      <c r="A727" s="68">
        <v>44865</v>
      </c>
      <c r="B727" s="404" t="s">
        <v>11</v>
      </c>
      <c r="C727" s="404" t="s">
        <v>27</v>
      </c>
      <c r="D727" t="s">
        <v>13</v>
      </c>
      <c r="E727" s="1">
        <v>102.8</v>
      </c>
      <c r="G727" s="1">
        <f t="shared" si="14"/>
        <v>102.80000000000001</v>
      </c>
      <c r="H727" s="404"/>
    </row>
    <row r="728" spans="1:12">
      <c r="A728" s="46"/>
      <c r="B728" s="404"/>
      <c r="C728" s="404"/>
      <c r="D728" t="s">
        <v>14</v>
      </c>
      <c r="E728" s="1">
        <v>4.9000000000000004</v>
      </c>
      <c r="G728" s="1">
        <f t="shared" si="14"/>
        <v>107.70000000000002</v>
      </c>
      <c r="H728" s="404"/>
    </row>
    <row r="729" spans="1:12">
      <c r="A729" s="46"/>
      <c r="B729" s="404"/>
      <c r="C729" s="404"/>
      <c r="D729" t="s">
        <v>15</v>
      </c>
      <c r="E729" s="1">
        <v>60</v>
      </c>
      <c r="G729" s="1">
        <f t="shared" si="14"/>
        <v>167.70000000000002</v>
      </c>
    </row>
    <row r="730" spans="1:12">
      <c r="A730" s="46"/>
      <c r="B730" s="404"/>
      <c r="C730" s="404"/>
      <c r="D730" t="s">
        <v>16</v>
      </c>
      <c r="E730" s="1">
        <v>5</v>
      </c>
      <c r="G730" s="1">
        <f t="shared" si="14"/>
        <v>172.70000000000002</v>
      </c>
    </row>
    <row r="731" spans="1:12">
      <c r="A731" s="30">
        <v>44833</v>
      </c>
      <c r="B731" s="405">
        <v>25558</v>
      </c>
      <c r="C731" s="405" t="s">
        <v>27</v>
      </c>
      <c r="D731" t="s">
        <v>15</v>
      </c>
      <c r="F731" s="1">
        <v>60</v>
      </c>
      <c r="G731" s="1">
        <f t="shared" si="14"/>
        <v>112.70000000000002</v>
      </c>
    </row>
    <row r="732" spans="1:12">
      <c r="A732" s="30">
        <v>44833</v>
      </c>
      <c r="B732" s="405">
        <v>25558</v>
      </c>
      <c r="C732" s="405" t="s">
        <v>27</v>
      </c>
      <c r="D732" t="s">
        <v>16</v>
      </c>
      <c r="F732" s="1">
        <v>5</v>
      </c>
      <c r="G732" s="1">
        <f t="shared" si="14"/>
        <v>107.70000000000002</v>
      </c>
    </row>
    <row r="733" spans="1:12">
      <c r="A733" s="30">
        <v>44971</v>
      </c>
      <c r="B733" s="405" t="s">
        <v>298</v>
      </c>
      <c r="C733" s="405" t="s">
        <v>27</v>
      </c>
      <c r="D733" t="s">
        <v>13</v>
      </c>
      <c r="F733" s="1">
        <v>102.8</v>
      </c>
      <c r="G733" s="1">
        <f t="shared" si="14"/>
        <v>4.9000000000000199</v>
      </c>
    </row>
    <row r="734" spans="1:12">
      <c r="A734" s="30">
        <v>44971</v>
      </c>
      <c r="B734" s="405" t="s">
        <v>298</v>
      </c>
      <c r="C734" s="405" t="s">
        <v>27</v>
      </c>
      <c r="D734" t="s">
        <v>14</v>
      </c>
      <c r="F734" s="1">
        <v>4.9000000000000004</v>
      </c>
      <c r="G734" s="1">
        <f t="shared" si="14"/>
        <v>1.9539925233402755E-14</v>
      </c>
    </row>
    <row r="735" spans="1:12">
      <c r="A735" s="32">
        <v>44895</v>
      </c>
      <c r="B735" s="404" t="s">
        <v>11</v>
      </c>
      <c r="C735" s="404" t="s">
        <v>28</v>
      </c>
      <c r="D735" t="s">
        <v>13</v>
      </c>
      <c r="E735" s="1">
        <v>114.7</v>
      </c>
      <c r="G735" s="1">
        <f t="shared" ref="G735:G853" si="15">+G734+E735-F735</f>
        <v>114.70000000000002</v>
      </c>
    </row>
    <row r="736" spans="1:12">
      <c r="A736" s="32"/>
      <c r="B736" s="404"/>
      <c r="C736" s="404"/>
      <c r="D736" t="s">
        <v>14</v>
      </c>
      <c r="E736" s="1">
        <v>6.3</v>
      </c>
      <c r="G736" s="1">
        <f t="shared" si="15"/>
        <v>121.00000000000001</v>
      </c>
    </row>
    <row r="737" spans="1:19">
      <c r="A737" s="32"/>
      <c r="B737" s="404"/>
      <c r="C737" s="404"/>
      <c r="D737" t="s">
        <v>15</v>
      </c>
      <c r="E737" s="1">
        <v>60</v>
      </c>
      <c r="G737" s="1">
        <f t="shared" si="15"/>
        <v>181</v>
      </c>
    </row>
    <row r="738" spans="1:19">
      <c r="A738" s="32"/>
      <c r="B738" s="404"/>
      <c r="C738" s="404"/>
      <c r="D738" t="s">
        <v>16</v>
      </c>
      <c r="E738" s="1">
        <v>5</v>
      </c>
      <c r="G738" s="1">
        <f t="shared" si="15"/>
        <v>186</v>
      </c>
    </row>
    <row r="739" spans="1:19">
      <c r="A739" s="30">
        <v>44833</v>
      </c>
      <c r="B739" s="405">
        <v>25558</v>
      </c>
      <c r="C739" s="405" t="s">
        <v>28</v>
      </c>
      <c r="D739" t="s">
        <v>15</v>
      </c>
      <c r="F739" s="1">
        <v>60</v>
      </c>
      <c r="G739" s="1">
        <f t="shared" si="15"/>
        <v>126</v>
      </c>
    </row>
    <row r="740" spans="1:19">
      <c r="A740" s="30">
        <v>44833</v>
      </c>
      <c r="B740" s="405">
        <v>25558</v>
      </c>
      <c r="C740" s="405" t="s">
        <v>28</v>
      </c>
      <c r="D740" t="s">
        <v>16</v>
      </c>
      <c r="F740" s="1">
        <v>5</v>
      </c>
      <c r="G740" s="1">
        <f t="shared" si="15"/>
        <v>121</v>
      </c>
    </row>
    <row r="741" spans="1:19">
      <c r="A741" s="30">
        <v>44971</v>
      </c>
      <c r="B741" s="405" t="s">
        <v>298</v>
      </c>
      <c r="C741" s="405" t="s">
        <v>28</v>
      </c>
      <c r="D741" t="s">
        <v>13</v>
      </c>
      <c r="F741" s="1">
        <v>114.7</v>
      </c>
      <c r="G741" s="1">
        <f t="shared" si="15"/>
        <v>6.2999999999999972</v>
      </c>
    </row>
    <row r="742" spans="1:19">
      <c r="A742" s="30">
        <v>44971</v>
      </c>
      <c r="B742" s="405" t="s">
        <v>298</v>
      </c>
      <c r="C742" s="405" t="s">
        <v>28</v>
      </c>
      <c r="D742" t="s">
        <v>14</v>
      </c>
      <c r="F742" s="1">
        <v>6.3</v>
      </c>
      <c r="G742" s="1">
        <f t="shared" si="15"/>
        <v>0</v>
      </c>
    </row>
    <row r="743" spans="1:19">
      <c r="A743" s="32">
        <v>44926</v>
      </c>
      <c r="B743" s="404" t="s">
        <v>11</v>
      </c>
      <c r="C743" s="404" t="s">
        <v>29</v>
      </c>
      <c r="D743" t="s">
        <v>13</v>
      </c>
      <c r="E743" s="1">
        <v>131.1</v>
      </c>
      <c r="G743" s="1">
        <f t="shared" si="15"/>
        <v>131.1</v>
      </c>
    </row>
    <row r="744" spans="1:19">
      <c r="A744" s="32"/>
      <c r="B744" s="404"/>
      <c r="C744" s="404"/>
      <c r="D744" t="s">
        <v>14</v>
      </c>
      <c r="E744" s="1">
        <v>5.7</v>
      </c>
      <c r="G744" s="1">
        <f t="shared" si="15"/>
        <v>136.79999999999998</v>
      </c>
    </row>
    <row r="745" spans="1:19">
      <c r="A745" s="32"/>
      <c r="B745" s="404"/>
      <c r="C745" s="404"/>
      <c r="D745" t="s">
        <v>15</v>
      </c>
      <c r="E745" s="1">
        <v>60</v>
      </c>
      <c r="G745" s="1">
        <f t="shared" si="15"/>
        <v>196.79999999999998</v>
      </c>
      <c r="N745" s="405"/>
      <c r="P745" s="1"/>
      <c r="Q745" s="422"/>
      <c r="R745" s="422"/>
      <c r="S745" s="422"/>
    </row>
    <row r="746" spans="1:19">
      <c r="A746" s="32"/>
      <c r="B746" s="404"/>
      <c r="C746" s="404"/>
      <c r="D746" t="s">
        <v>16</v>
      </c>
      <c r="E746" s="1">
        <v>5</v>
      </c>
      <c r="G746" s="1">
        <f t="shared" si="15"/>
        <v>201.79999999999998</v>
      </c>
      <c r="L746" s="1"/>
      <c r="N746" s="405"/>
      <c r="P746" s="1"/>
      <c r="R746" s="1"/>
      <c r="S746" s="405"/>
    </row>
    <row r="747" spans="1:19">
      <c r="A747" s="30">
        <v>44901</v>
      </c>
      <c r="B747" s="405" t="s">
        <v>291</v>
      </c>
      <c r="C747" s="405" t="s">
        <v>29</v>
      </c>
      <c r="D747" t="s">
        <v>15</v>
      </c>
      <c r="F747" s="1">
        <v>60</v>
      </c>
      <c r="G747" s="1">
        <f t="shared" si="15"/>
        <v>141.79999999999998</v>
      </c>
      <c r="L747" s="1"/>
      <c r="M747" s="404"/>
      <c r="O747" s="1"/>
      <c r="P747" s="1"/>
      <c r="Q747" s="404"/>
      <c r="S747" s="1"/>
    </row>
    <row r="748" spans="1:19">
      <c r="A748" s="30">
        <v>44901</v>
      </c>
      <c r="B748" s="405" t="s">
        <v>291</v>
      </c>
      <c r="C748" s="405" t="s">
        <v>29</v>
      </c>
      <c r="D748" t="s">
        <v>16</v>
      </c>
      <c r="F748" s="1">
        <v>5</v>
      </c>
      <c r="G748" s="1">
        <f t="shared" si="15"/>
        <v>136.79999999999998</v>
      </c>
      <c r="M748" s="405"/>
      <c r="O748" s="1"/>
      <c r="P748" s="1"/>
      <c r="Q748" s="405"/>
      <c r="S748" s="1"/>
    </row>
    <row r="749" spans="1:19">
      <c r="A749" s="30">
        <v>44971</v>
      </c>
      <c r="B749" s="405" t="s">
        <v>298</v>
      </c>
      <c r="C749" s="405" t="s">
        <v>29</v>
      </c>
      <c r="D749" t="s">
        <v>13</v>
      </c>
      <c r="F749" s="1">
        <v>131.1</v>
      </c>
      <c r="G749" s="1">
        <f t="shared" si="15"/>
        <v>5.6999999999999886</v>
      </c>
      <c r="I749" s="404"/>
      <c r="J749" s="35"/>
      <c r="K749" s="88"/>
      <c r="M749" s="405"/>
      <c r="O749" s="1"/>
      <c r="Q749" s="405"/>
      <c r="S749" s="1"/>
    </row>
    <row r="750" spans="1:19">
      <c r="A750" s="30">
        <v>44971</v>
      </c>
      <c r="B750" s="405" t="s">
        <v>298</v>
      </c>
      <c r="C750" s="405" t="s">
        <v>29</v>
      </c>
      <c r="D750" t="s">
        <v>14</v>
      </c>
      <c r="F750" s="1">
        <v>5.7</v>
      </c>
      <c r="G750" s="1">
        <f t="shared" si="15"/>
        <v>-1.1546319456101628E-14</v>
      </c>
      <c r="I750" s="404"/>
      <c r="J750" s="35"/>
      <c r="K750" s="88"/>
      <c r="M750" s="405"/>
      <c r="O750" s="1"/>
      <c r="P750" s="13"/>
      <c r="Q750" s="405"/>
      <c r="S750" s="1"/>
    </row>
    <row r="751" spans="1:19">
      <c r="A751" s="32">
        <v>44957</v>
      </c>
      <c r="B751" s="404" t="s">
        <v>11</v>
      </c>
      <c r="C751" s="404" t="s">
        <v>12</v>
      </c>
      <c r="D751" t="s">
        <v>13</v>
      </c>
      <c r="E751" s="1">
        <v>118.8</v>
      </c>
      <c r="G751" s="1">
        <f t="shared" si="15"/>
        <v>118.79999999999998</v>
      </c>
      <c r="I751" s="404"/>
      <c r="J751" s="35"/>
      <c r="K751" s="88"/>
      <c r="M751" s="404"/>
      <c r="O751" s="1"/>
      <c r="Q751" s="404"/>
      <c r="S751" s="1"/>
    </row>
    <row r="752" spans="1:19">
      <c r="B752" s="405"/>
      <c r="C752" s="405"/>
      <c r="D752" t="s">
        <v>14</v>
      </c>
      <c r="E752" s="1">
        <v>4.8</v>
      </c>
      <c r="G752" s="1">
        <f t="shared" si="15"/>
        <v>123.59999999999998</v>
      </c>
      <c r="I752" s="404"/>
      <c r="J752" s="35"/>
      <c r="K752" s="88"/>
      <c r="M752" s="405"/>
      <c r="O752" s="1"/>
      <c r="Q752" s="405"/>
      <c r="S752" s="1"/>
    </row>
    <row r="753" spans="1:19">
      <c r="B753" s="405"/>
      <c r="C753" s="405"/>
      <c r="D753" t="s">
        <v>15</v>
      </c>
      <c r="E753" s="1">
        <v>60</v>
      </c>
      <c r="G753" s="1">
        <f t="shared" si="15"/>
        <v>183.59999999999997</v>
      </c>
      <c r="I753" s="404"/>
      <c r="J753" s="35"/>
      <c r="K753" s="88"/>
      <c r="M753" s="405"/>
      <c r="O753" s="1"/>
      <c r="Q753" s="405"/>
      <c r="S753" s="1"/>
    </row>
    <row r="754" spans="1:19">
      <c r="B754" s="405"/>
      <c r="C754" s="405"/>
      <c r="D754" t="s">
        <v>16</v>
      </c>
      <c r="E754" s="1">
        <v>5</v>
      </c>
      <c r="G754" s="1">
        <f t="shared" si="15"/>
        <v>188.59999999999997</v>
      </c>
      <c r="I754" s="404"/>
      <c r="J754" s="35"/>
      <c r="K754" s="88"/>
      <c r="M754" s="405"/>
      <c r="O754" s="1"/>
      <c r="Q754" s="405"/>
      <c r="S754" s="1"/>
    </row>
    <row r="755" spans="1:19">
      <c r="A755" s="30">
        <v>45003</v>
      </c>
      <c r="B755" s="405" t="s">
        <v>299</v>
      </c>
      <c r="C755" s="405" t="s">
        <v>12</v>
      </c>
      <c r="D755" t="s">
        <v>15</v>
      </c>
      <c r="F755" s="1">
        <v>60</v>
      </c>
      <c r="G755" s="1">
        <f t="shared" si="15"/>
        <v>128.59999999999997</v>
      </c>
      <c r="I755" s="404"/>
      <c r="J755" s="35"/>
      <c r="K755" s="88"/>
      <c r="M755" s="405"/>
      <c r="O755" s="1"/>
      <c r="Q755" s="405"/>
      <c r="S755" s="1"/>
    </row>
    <row r="756" spans="1:19">
      <c r="A756" s="30">
        <v>45003</v>
      </c>
      <c r="B756" s="405" t="s">
        <v>299</v>
      </c>
      <c r="C756" s="405" t="s">
        <v>12</v>
      </c>
      <c r="D756" t="s">
        <v>16</v>
      </c>
      <c r="F756" s="1">
        <v>5</v>
      </c>
      <c r="G756" s="1">
        <f t="shared" si="15"/>
        <v>123.59999999999997</v>
      </c>
      <c r="I756" s="404"/>
      <c r="J756" s="35"/>
      <c r="K756" s="88"/>
      <c r="M756" s="405"/>
      <c r="O756" s="1"/>
      <c r="Q756" s="405"/>
      <c r="S756" s="1"/>
    </row>
    <row r="757" spans="1:19">
      <c r="A757" s="46">
        <v>45013</v>
      </c>
      <c r="B757" s="405" t="s">
        <v>295</v>
      </c>
      <c r="C757" s="405" t="s">
        <v>12</v>
      </c>
      <c r="D757" t="s">
        <v>13</v>
      </c>
      <c r="F757" s="1">
        <v>118.8</v>
      </c>
      <c r="G757" s="1">
        <f t="shared" si="15"/>
        <v>4.7999999999999687</v>
      </c>
      <c r="I757" s="404"/>
      <c r="J757" s="35"/>
      <c r="K757" s="88"/>
      <c r="M757" s="405"/>
      <c r="O757" s="1"/>
      <c r="Q757" s="405"/>
      <c r="S757" s="1"/>
    </row>
    <row r="758" spans="1:19">
      <c r="A758" s="46">
        <v>45013</v>
      </c>
      <c r="B758" s="405" t="s">
        <v>295</v>
      </c>
      <c r="C758" s="405" t="s">
        <v>12</v>
      </c>
      <c r="D758" t="s">
        <v>14</v>
      </c>
      <c r="F758" s="1">
        <v>4.8</v>
      </c>
      <c r="G758" s="1">
        <f t="shared" si="15"/>
        <v>-3.1086244689504383E-14</v>
      </c>
      <c r="I758" s="404"/>
      <c r="J758" s="35"/>
      <c r="K758" s="88"/>
      <c r="M758" s="405"/>
      <c r="O758" s="1"/>
      <c r="Q758" s="405"/>
      <c r="S758" s="1"/>
    </row>
    <row r="759" spans="1:19">
      <c r="A759" s="32">
        <v>44985</v>
      </c>
      <c r="B759" s="404" t="s">
        <v>11</v>
      </c>
      <c r="C759" s="404" t="s">
        <v>19</v>
      </c>
      <c r="D759" t="s">
        <v>13</v>
      </c>
      <c r="E759" s="1">
        <v>129.6</v>
      </c>
      <c r="G759" s="1">
        <f t="shared" si="15"/>
        <v>129.59999999999997</v>
      </c>
      <c r="I759" s="404"/>
      <c r="J759" s="35"/>
      <c r="K759" s="88"/>
      <c r="M759" s="404"/>
      <c r="O759" s="1"/>
      <c r="Q759" s="404"/>
      <c r="S759" s="44"/>
    </row>
    <row r="760" spans="1:19">
      <c r="B760" s="405"/>
      <c r="C760" s="405"/>
      <c r="D760" t="s">
        <v>14</v>
      </c>
      <c r="E760" s="1">
        <v>1.2</v>
      </c>
      <c r="G760" s="1">
        <f t="shared" si="15"/>
        <v>130.79999999999995</v>
      </c>
      <c r="I760" s="404"/>
      <c r="J760" s="35"/>
      <c r="K760" s="88"/>
      <c r="M760" s="405"/>
      <c r="O760" s="1"/>
      <c r="Q760" s="405"/>
      <c r="S760" s="44"/>
    </row>
    <row r="761" spans="1:19">
      <c r="B761" s="405"/>
      <c r="C761" s="405"/>
      <c r="D761" t="s">
        <v>15</v>
      </c>
      <c r="E761" s="1">
        <v>56</v>
      </c>
      <c r="G761" s="1">
        <f t="shared" si="15"/>
        <v>186.79999999999995</v>
      </c>
      <c r="I761" s="404"/>
      <c r="J761" s="35"/>
      <c r="K761" s="88"/>
      <c r="M761" s="405"/>
      <c r="O761" s="1"/>
      <c r="Q761" s="405"/>
      <c r="S761" s="44"/>
    </row>
    <row r="762" spans="1:19">
      <c r="B762" s="405"/>
      <c r="C762" s="405"/>
      <c r="D762" t="s">
        <v>16</v>
      </c>
      <c r="E762" s="1">
        <v>5</v>
      </c>
      <c r="G762" s="1">
        <f t="shared" si="15"/>
        <v>191.79999999999995</v>
      </c>
      <c r="I762" s="404"/>
      <c r="K762" s="1"/>
      <c r="M762" s="405"/>
      <c r="O762" s="1"/>
      <c r="Q762" s="405"/>
      <c r="S762" s="44"/>
    </row>
    <row r="763" spans="1:19">
      <c r="A763" s="30">
        <v>45003</v>
      </c>
      <c r="B763" s="405" t="s">
        <v>299</v>
      </c>
      <c r="C763" s="405" t="s">
        <v>19</v>
      </c>
      <c r="D763" t="s">
        <v>15</v>
      </c>
      <c r="F763" s="1">
        <v>56</v>
      </c>
      <c r="G763" s="1">
        <f t="shared" si="15"/>
        <v>135.79999999999995</v>
      </c>
      <c r="I763" s="404"/>
      <c r="K763" s="1"/>
      <c r="M763" s="405"/>
      <c r="O763" s="1"/>
      <c r="Q763" s="405"/>
      <c r="S763" s="44"/>
    </row>
    <row r="764" spans="1:19">
      <c r="A764" s="30">
        <v>45003</v>
      </c>
      <c r="B764" s="405" t="s">
        <v>299</v>
      </c>
      <c r="C764" s="405" t="s">
        <v>19</v>
      </c>
      <c r="D764" t="s">
        <v>16</v>
      </c>
      <c r="F764" s="1">
        <v>5</v>
      </c>
      <c r="G764" s="1">
        <f t="shared" si="15"/>
        <v>130.79999999999995</v>
      </c>
      <c r="I764" s="405"/>
      <c r="K764" s="1"/>
      <c r="M764" s="405"/>
      <c r="O764" s="1"/>
      <c r="Q764" s="405"/>
      <c r="S764" s="44"/>
    </row>
    <row r="765" spans="1:19">
      <c r="A765" s="46">
        <v>45013</v>
      </c>
      <c r="B765" s="405" t="s">
        <v>295</v>
      </c>
      <c r="C765" s="405" t="s">
        <v>19</v>
      </c>
      <c r="D765" t="s">
        <v>13</v>
      </c>
      <c r="F765" s="1">
        <v>129.6</v>
      </c>
      <c r="G765" s="1">
        <f t="shared" si="15"/>
        <v>1.1999999999999602</v>
      </c>
      <c r="I765" s="405"/>
      <c r="K765" s="1"/>
      <c r="M765" s="405"/>
      <c r="O765" s="1"/>
      <c r="Q765" s="405"/>
      <c r="S765" s="44"/>
    </row>
    <row r="766" spans="1:19">
      <c r="A766" s="46">
        <v>45013</v>
      </c>
      <c r="B766" s="405" t="s">
        <v>295</v>
      </c>
      <c r="C766" s="405" t="s">
        <v>19</v>
      </c>
      <c r="D766" t="s">
        <v>14</v>
      </c>
      <c r="F766" s="1">
        <v>1.2</v>
      </c>
      <c r="G766" s="1">
        <f t="shared" si="15"/>
        <v>-3.9745984281580604E-14</v>
      </c>
      <c r="I766" s="405"/>
      <c r="K766" s="1"/>
      <c r="M766" s="405"/>
      <c r="O766" s="1"/>
      <c r="Q766" s="405"/>
      <c r="S766" s="44"/>
    </row>
    <row r="767" spans="1:19">
      <c r="A767" s="32">
        <v>44985</v>
      </c>
      <c r="B767" s="404" t="s">
        <v>11</v>
      </c>
      <c r="C767" s="404" t="s">
        <v>20</v>
      </c>
      <c r="D767" t="s">
        <v>13</v>
      </c>
      <c r="E767" s="1">
        <v>125.3</v>
      </c>
      <c r="G767" s="1">
        <f t="shared" si="15"/>
        <v>125.29999999999995</v>
      </c>
      <c r="I767" s="404"/>
      <c r="K767" s="1"/>
    </row>
    <row r="768" spans="1:19">
      <c r="B768" s="405"/>
      <c r="C768" s="405"/>
      <c r="D768" t="s">
        <v>14</v>
      </c>
      <c r="E768" s="1">
        <v>1.3</v>
      </c>
      <c r="G768" s="1">
        <f t="shared" si="15"/>
        <v>126.59999999999995</v>
      </c>
      <c r="I768" s="405"/>
      <c r="K768" s="1"/>
      <c r="O768" s="13"/>
      <c r="S768" s="13"/>
    </row>
    <row r="769" spans="1:11">
      <c r="B769" s="405"/>
      <c r="C769" s="405"/>
      <c r="D769" t="s">
        <v>15</v>
      </c>
      <c r="E769" s="1">
        <v>60</v>
      </c>
      <c r="G769" s="1">
        <f t="shared" si="15"/>
        <v>186.59999999999997</v>
      </c>
      <c r="I769" s="404"/>
    </row>
    <row r="770" spans="1:11">
      <c r="B770" s="405"/>
      <c r="C770" s="405"/>
      <c r="D770" t="s">
        <v>16</v>
      </c>
      <c r="E770" s="1">
        <v>5</v>
      </c>
      <c r="G770" s="1">
        <f t="shared" si="15"/>
        <v>191.59999999999997</v>
      </c>
      <c r="I770" s="404"/>
    </row>
    <row r="771" spans="1:11">
      <c r="A771" s="30">
        <v>45003</v>
      </c>
      <c r="B771" s="405" t="s">
        <v>299</v>
      </c>
      <c r="C771" s="405" t="s">
        <v>20</v>
      </c>
      <c r="D771" t="s">
        <v>15</v>
      </c>
      <c r="F771" s="1">
        <v>60</v>
      </c>
      <c r="G771" s="1">
        <f t="shared" si="15"/>
        <v>131.59999999999997</v>
      </c>
      <c r="I771" s="404"/>
      <c r="K771" s="13"/>
    </row>
    <row r="772" spans="1:11">
      <c r="A772" s="30">
        <v>45003</v>
      </c>
      <c r="B772" s="405" t="s">
        <v>299</v>
      </c>
      <c r="C772" s="405" t="s">
        <v>20</v>
      </c>
      <c r="D772" t="s">
        <v>16</v>
      </c>
      <c r="F772" s="1">
        <v>5</v>
      </c>
      <c r="G772" s="1">
        <f t="shared" si="15"/>
        <v>126.59999999999997</v>
      </c>
      <c r="I772" s="404"/>
      <c r="K772" s="13"/>
    </row>
    <row r="773" spans="1:11">
      <c r="A773" s="30">
        <v>45111</v>
      </c>
      <c r="B773" s="405">
        <v>27210</v>
      </c>
      <c r="C773" s="405" t="s">
        <v>20</v>
      </c>
      <c r="D773" t="s">
        <v>13</v>
      </c>
      <c r="F773" s="1">
        <v>125.3</v>
      </c>
      <c r="G773" s="1">
        <f t="shared" si="15"/>
        <v>1.2999999999999687</v>
      </c>
      <c r="I773" s="404"/>
      <c r="K773" s="13"/>
    </row>
    <row r="774" spans="1:11">
      <c r="A774" s="30">
        <v>45111</v>
      </c>
      <c r="B774" s="405">
        <v>27210</v>
      </c>
      <c r="C774" s="405" t="s">
        <v>20</v>
      </c>
      <c r="D774" t="s">
        <v>14</v>
      </c>
      <c r="F774" s="1">
        <v>1.3</v>
      </c>
      <c r="G774" s="1">
        <f t="shared" si="15"/>
        <v>-3.1308289294429414E-14</v>
      </c>
      <c r="I774" s="404"/>
      <c r="K774" s="13"/>
    </row>
    <row r="775" spans="1:11">
      <c r="A775" s="32">
        <v>44985</v>
      </c>
      <c r="B775" s="404" t="s">
        <v>11</v>
      </c>
      <c r="C775" s="404" t="s">
        <v>21</v>
      </c>
      <c r="D775" t="s">
        <v>13</v>
      </c>
      <c r="E775" s="1">
        <v>199.3</v>
      </c>
      <c r="G775" s="1">
        <f t="shared" si="15"/>
        <v>199.29999999999998</v>
      </c>
      <c r="H775" s="404"/>
      <c r="J775" s="1"/>
    </row>
    <row r="776" spans="1:11">
      <c r="B776" s="405"/>
      <c r="C776" s="405"/>
      <c r="D776" t="s">
        <v>14</v>
      </c>
      <c r="E776" s="1">
        <v>1.5</v>
      </c>
      <c r="G776" s="1">
        <f t="shared" si="15"/>
        <v>200.79999999999998</v>
      </c>
      <c r="J776" s="1"/>
    </row>
    <row r="777" spans="1:11">
      <c r="B777" s="405"/>
      <c r="C777" s="405"/>
      <c r="D777" t="s">
        <v>15</v>
      </c>
      <c r="E777" s="1">
        <v>60</v>
      </c>
      <c r="G777" s="1">
        <f t="shared" si="15"/>
        <v>260.79999999999995</v>
      </c>
    </row>
    <row r="778" spans="1:11">
      <c r="B778" s="405"/>
      <c r="C778" s="405"/>
      <c r="D778" t="s">
        <v>16</v>
      </c>
      <c r="E778" s="1">
        <v>5</v>
      </c>
      <c r="G778" s="1">
        <f t="shared" si="15"/>
        <v>265.79999999999995</v>
      </c>
    </row>
    <row r="779" spans="1:11">
      <c r="A779" s="30">
        <v>45003</v>
      </c>
      <c r="B779" s="405" t="s">
        <v>299</v>
      </c>
      <c r="C779" s="405" t="s">
        <v>21</v>
      </c>
      <c r="D779" t="s">
        <v>15</v>
      </c>
      <c r="F779" s="1">
        <v>60</v>
      </c>
      <c r="G779" s="1">
        <f t="shared" si="15"/>
        <v>205.79999999999995</v>
      </c>
    </row>
    <row r="780" spans="1:11">
      <c r="A780" s="30">
        <v>45003</v>
      </c>
      <c r="B780" s="405" t="s">
        <v>299</v>
      </c>
      <c r="C780" s="405" t="s">
        <v>21</v>
      </c>
      <c r="D780" t="s">
        <v>16</v>
      </c>
      <c r="F780" s="1">
        <v>5</v>
      </c>
      <c r="G780" s="1">
        <f t="shared" si="15"/>
        <v>200.79999999999995</v>
      </c>
    </row>
    <row r="781" spans="1:11">
      <c r="A781" s="30">
        <v>45111</v>
      </c>
      <c r="B781" s="405">
        <v>27210</v>
      </c>
      <c r="C781" s="405" t="s">
        <v>21</v>
      </c>
      <c r="D781" t="s">
        <v>13</v>
      </c>
      <c r="F781" s="1">
        <v>199.3</v>
      </c>
      <c r="G781" s="1">
        <f t="shared" si="15"/>
        <v>1.4999999999999432</v>
      </c>
    </row>
    <row r="782" spans="1:11">
      <c r="A782" s="30">
        <v>45111</v>
      </c>
      <c r="B782" s="405">
        <v>27210</v>
      </c>
      <c r="C782" s="405" t="s">
        <v>21</v>
      </c>
      <c r="D782" t="s">
        <v>14</v>
      </c>
      <c r="F782" s="1">
        <v>1.5</v>
      </c>
      <c r="G782" s="1">
        <f t="shared" si="15"/>
        <v>-5.6843418860808015E-14</v>
      </c>
    </row>
    <row r="783" spans="1:11">
      <c r="A783" s="32">
        <v>45076</v>
      </c>
      <c r="B783" s="404" t="s">
        <v>11</v>
      </c>
      <c r="C783" s="404" t="s">
        <v>22</v>
      </c>
      <c r="D783" t="s">
        <v>13</v>
      </c>
      <c r="E783" s="1">
        <v>148.6</v>
      </c>
      <c r="G783" s="1">
        <f t="shared" si="15"/>
        <v>148.59999999999994</v>
      </c>
    </row>
    <row r="784" spans="1:11">
      <c r="B784" s="405"/>
      <c r="C784" s="405"/>
      <c r="D784" t="s">
        <v>14</v>
      </c>
      <c r="E784" s="1">
        <v>2.1</v>
      </c>
      <c r="G784" s="1">
        <f t="shared" si="15"/>
        <v>150.69999999999993</v>
      </c>
    </row>
    <row r="785" spans="1:7">
      <c r="B785" s="405"/>
      <c r="C785" s="405"/>
      <c r="D785" t="s">
        <v>15</v>
      </c>
      <c r="E785" s="1">
        <v>60</v>
      </c>
      <c r="G785" s="1">
        <f t="shared" si="15"/>
        <v>210.69999999999993</v>
      </c>
    </row>
    <row r="786" spans="1:7">
      <c r="B786" s="405"/>
      <c r="C786" s="405"/>
      <c r="D786" t="s">
        <v>16</v>
      </c>
      <c r="E786" s="1">
        <v>5</v>
      </c>
      <c r="G786" s="1">
        <f t="shared" si="15"/>
        <v>215.69999999999993</v>
      </c>
    </row>
    <row r="787" spans="1:7">
      <c r="A787" s="30">
        <v>45084</v>
      </c>
      <c r="B787" s="405" t="s">
        <v>300</v>
      </c>
      <c r="C787" s="405" t="s">
        <v>22</v>
      </c>
      <c r="D787" t="s">
        <v>15</v>
      </c>
      <c r="F787" s="1">
        <v>60</v>
      </c>
      <c r="G787" s="1">
        <f t="shared" si="15"/>
        <v>155.69999999999993</v>
      </c>
    </row>
    <row r="788" spans="1:7">
      <c r="A788" s="30">
        <v>45084</v>
      </c>
      <c r="B788" s="405" t="s">
        <v>300</v>
      </c>
      <c r="C788" s="405" t="s">
        <v>22</v>
      </c>
      <c r="D788" t="s">
        <v>16</v>
      </c>
      <c r="F788" s="1">
        <v>5</v>
      </c>
      <c r="G788" s="1">
        <f t="shared" si="15"/>
        <v>150.69999999999993</v>
      </c>
    </row>
    <row r="789" spans="1:7">
      <c r="A789" s="30">
        <v>45111</v>
      </c>
      <c r="B789" s="405">
        <v>27210</v>
      </c>
      <c r="C789" s="405" t="s">
        <v>22</v>
      </c>
      <c r="D789" t="s">
        <v>13</v>
      </c>
      <c r="F789" s="1">
        <v>148.6</v>
      </c>
      <c r="G789" s="1">
        <f t="shared" si="15"/>
        <v>2.0999999999999375</v>
      </c>
    </row>
    <row r="790" spans="1:7">
      <c r="A790" s="30">
        <v>45111</v>
      </c>
      <c r="B790" s="405">
        <v>27210</v>
      </c>
      <c r="C790" s="405" t="s">
        <v>22</v>
      </c>
      <c r="D790" t="s">
        <v>14</v>
      </c>
      <c r="F790" s="1">
        <v>2.1</v>
      </c>
      <c r="G790" s="1">
        <f t="shared" si="15"/>
        <v>-6.2616578588858829E-14</v>
      </c>
    </row>
    <row r="791" spans="1:7">
      <c r="A791" s="32">
        <v>45107</v>
      </c>
      <c r="B791" s="404" t="s">
        <v>11</v>
      </c>
      <c r="C791" s="404" t="s">
        <v>23</v>
      </c>
      <c r="D791" t="s">
        <v>13</v>
      </c>
      <c r="E791" s="1">
        <v>151.30000000000001</v>
      </c>
      <c r="G791" s="1">
        <f t="shared" si="15"/>
        <v>151.29999999999995</v>
      </c>
    </row>
    <row r="792" spans="1:7">
      <c r="B792" s="405"/>
      <c r="C792" s="405"/>
      <c r="D792" t="s">
        <v>14</v>
      </c>
      <c r="E792" s="1">
        <v>2</v>
      </c>
      <c r="G792" s="1">
        <f t="shared" si="15"/>
        <v>153.29999999999995</v>
      </c>
    </row>
    <row r="793" spans="1:7">
      <c r="B793" s="405"/>
      <c r="C793" s="405"/>
      <c r="D793" t="s">
        <v>15</v>
      </c>
      <c r="E793" s="1">
        <v>60</v>
      </c>
      <c r="G793" s="1">
        <f t="shared" si="15"/>
        <v>213.29999999999995</v>
      </c>
    </row>
    <row r="794" spans="1:7">
      <c r="B794" s="405"/>
      <c r="C794" s="405"/>
      <c r="D794" t="s">
        <v>16</v>
      </c>
      <c r="E794" s="1">
        <v>5</v>
      </c>
      <c r="G794" s="1">
        <f t="shared" si="15"/>
        <v>218.29999999999995</v>
      </c>
    </row>
    <row r="795" spans="1:7">
      <c r="A795" s="30">
        <v>45084</v>
      </c>
      <c r="B795" s="405" t="s">
        <v>300</v>
      </c>
      <c r="C795" s="405" t="s">
        <v>23</v>
      </c>
      <c r="D795" t="s">
        <v>15</v>
      </c>
      <c r="F795" s="1">
        <v>60</v>
      </c>
      <c r="G795" s="1">
        <f t="shared" si="15"/>
        <v>158.29999999999995</v>
      </c>
    </row>
    <row r="796" spans="1:7">
      <c r="A796" s="30">
        <v>45084</v>
      </c>
      <c r="B796" s="405" t="s">
        <v>300</v>
      </c>
      <c r="C796" s="405" t="s">
        <v>23</v>
      </c>
      <c r="D796" t="s">
        <v>16</v>
      </c>
      <c r="F796" s="1">
        <v>5</v>
      </c>
      <c r="G796" s="1">
        <f t="shared" si="15"/>
        <v>153.29999999999995</v>
      </c>
    </row>
    <row r="797" spans="1:7">
      <c r="A797" s="30">
        <v>45197</v>
      </c>
      <c r="B797" s="405">
        <v>27548</v>
      </c>
      <c r="C797" s="405" t="s">
        <v>23</v>
      </c>
      <c r="D797" t="s">
        <v>13</v>
      </c>
      <c r="F797" s="1">
        <v>151.30000000000001</v>
      </c>
      <c r="G797" s="1">
        <f t="shared" si="15"/>
        <v>1.9999999999999432</v>
      </c>
    </row>
    <row r="798" spans="1:7">
      <c r="A798" s="30">
        <v>45197</v>
      </c>
      <c r="B798" s="405">
        <v>27548</v>
      </c>
      <c r="C798" s="405" t="s">
        <v>23</v>
      </c>
      <c r="D798" t="s">
        <v>14</v>
      </c>
      <c r="F798" s="1">
        <v>2</v>
      </c>
      <c r="G798" s="1">
        <f t="shared" si="15"/>
        <v>-5.6843418860808015E-14</v>
      </c>
    </row>
    <row r="799" spans="1:7">
      <c r="A799" s="32">
        <v>45138</v>
      </c>
      <c r="B799" s="404" t="s">
        <v>11</v>
      </c>
      <c r="C799" s="404" t="s">
        <v>24</v>
      </c>
      <c r="D799" t="s">
        <v>13</v>
      </c>
      <c r="E799" s="1">
        <v>142.6</v>
      </c>
      <c r="G799" s="1">
        <f t="shared" si="15"/>
        <v>142.59999999999994</v>
      </c>
    </row>
    <row r="800" spans="1:7">
      <c r="B800" s="405"/>
      <c r="C800" s="405"/>
      <c r="D800" t="s">
        <v>14</v>
      </c>
      <c r="E800" s="1">
        <v>2</v>
      </c>
      <c r="G800" s="1">
        <f t="shared" si="15"/>
        <v>144.59999999999994</v>
      </c>
    </row>
    <row r="801" spans="1:16">
      <c r="B801" s="405"/>
      <c r="C801" s="405"/>
      <c r="D801" t="s">
        <v>15</v>
      </c>
      <c r="E801" s="1">
        <v>60</v>
      </c>
      <c r="G801" s="1">
        <f t="shared" si="15"/>
        <v>204.59999999999994</v>
      </c>
      <c r="N801" s="404"/>
    </row>
    <row r="802" spans="1:16">
      <c r="B802" s="405"/>
      <c r="C802" s="405"/>
      <c r="D802" t="s">
        <v>16</v>
      </c>
      <c r="E802" s="1">
        <v>5</v>
      </c>
      <c r="G802" s="1">
        <f t="shared" si="15"/>
        <v>209.59999999999994</v>
      </c>
      <c r="N802" s="404"/>
      <c r="P802" s="1"/>
    </row>
    <row r="803" spans="1:16">
      <c r="A803" s="30">
        <v>45084</v>
      </c>
      <c r="B803" s="405" t="s">
        <v>300</v>
      </c>
      <c r="C803" s="405" t="s">
        <v>24</v>
      </c>
      <c r="D803" t="s">
        <v>15</v>
      </c>
      <c r="F803" s="1">
        <v>60</v>
      </c>
      <c r="G803" s="1">
        <f t="shared" si="15"/>
        <v>149.59999999999994</v>
      </c>
      <c r="N803" s="405"/>
      <c r="P803" s="1"/>
    </row>
    <row r="804" spans="1:16">
      <c r="A804" s="30">
        <v>45084</v>
      </c>
      <c r="B804" s="405" t="s">
        <v>300</v>
      </c>
      <c r="C804" s="405" t="s">
        <v>24</v>
      </c>
      <c r="D804" t="s">
        <v>16</v>
      </c>
      <c r="F804" s="1">
        <v>5</v>
      </c>
      <c r="G804" s="1">
        <f t="shared" si="15"/>
        <v>144.59999999999994</v>
      </c>
      <c r="N804" s="404"/>
      <c r="P804" s="1"/>
    </row>
    <row r="805" spans="1:16">
      <c r="A805" s="30">
        <v>45197</v>
      </c>
      <c r="B805" s="405">
        <v>27548</v>
      </c>
      <c r="C805" s="405" t="s">
        <v>24</v>
      </c>
      <c r="D805" t="s">
        <v>13</v>
      </c>
      <c r="F805" s="1">
        <v>142.6</v>
      </c>
      <c r="G805" s="1">
        <f t="shared" si="15"/>
        <v>1.9999999999999432</v>
      </c>
      <c r="N805" s="404"/>
      <c r="P805" s="1"/>
    </row>
    <row r="806" spans="1:16">
      <c r="A806" s="30">
        <v>45197</v>
      </c>
      <c r="B806" s="405">
        <v>27548</v>
      </c>
      <c r="C806" s="405" t="s">
        <v>24</v>
      </c>
      <c r="D806" t="s">
        <v>14</v>
      </c>
      <c r="F806" s="1">
        <v>2</v>
      </c>
      <c r="G806" s="1">
        <f t="shared" si="15"/>
        <v>-5.6843418860808015E-14</v>
      </c>
      <c r="N806" s="404"/>
      <c r="P806" s="1"/>
    </row>
    <row r="807" spans="1:16">
      <c r="A807" s="32">
        <v>45169</v>
      </c>
      <c r="B807" s="404" t="s">
        <v>11</v>
      </c>
      <c r="C807" s="404" t="s">
        <v>25</v>
      </c>
      <c r="D807" t="s">
        <v>13</v>
      </c>
      <c r="E807" s="1">
        <v>136.4</v>
      </c>
      <c r="G807" s="1">
        <f t="shared" si="15"/>
        <v>136.39999999999995</v>
      </c>
      <c r="N807" s="404"/>
      <c r="P807" s="1"/>
    </row>
    <row r="808" spans="1:16">
      <c r="B808" s="405"/>
      <c r="C808" s="405"/>
      <c r="D808" t="s">
        <v>14</v>
      </c>
      <c r="E808" s="1">
        <v>2.2999999999999998</v>
      </c>
      <c r="G808" s="1">
        <f t="shared" si="15"/>
        <v>138.69999999999996</v>
      </c>
      <c r="N808" s="404"/>
      <c r="P808" s="1"/>
    </row>
    <row r="809" spans="1:16">
      <c r="B809" s="405"/>
      <c r="C809" s="405"/>
      <c r="D809" t="s">
        <v>15</v>
      </c>
      <c r="E809" s="1">
        <v>60</v>
      </c>
      <c r="G809" s="1">
        <f t="shared" si="15"/>
        <v>198.69999999999996</v>
      </c>
      <c r="N809" s="404"/>
      <c r="P809" s="1"/>
    </row>
    <row r="810" spans="1:16">
      <c r="B810" s="405"/>
      <c r="C810" s="405"/>
      <c r="D810" t="s">
        <v>16</v>
      </c>
      <c r="E810" s="1">
        <v>5</v>
      </c>
      <c r="G810" s="1">
        <f t="shared" si="15"/>
        <v>203.69999999999996</v>
      </c>
      <c r="N810" s="404"/>
      <c r="P810" s="1"/>
    </row>
    <row r="811" spans="1:16">
      <c r="A811" s="30">
        <v>45153</v>
      </c>
      <c r="B811" s="405">
        <v>27331</v>
      </c>
      <c r="C811" s="405" t="s">
        <v>25</v>
      </c>
      <c r="D811" t="s">
        <v>15</v>
      </c>
      <c r="F811" s="1">
        <v>60</v>
      </c>
      <c r="G811" s="1">
        <f t="shared" si="15"/>
        <v>143.69999999999996</v>
      </c>
      <c r="N811" s="404"/>
      <c r="P811" s="1"/>
    </row>
    <row r="812" spans="1:16">
      <c r="A812" s="30">
        <v>45153</v>
      </c>
      <c r="B812" s="405">
        <v>27331</v>
      </c>
      <c r="C812" s="405" t="s">
        <v>25</v>
      </c>
      <c r="D812" t="s">
        <v>16</v>
      </c>
      <c r="F812" s="1">
        <v>5</v>
      </c>
      <c r="G812" s="1">
        <f t="shared" si="15"/>
        <v>138.69999999999996</v>
      </c>
      <c r="N812" s="404"/>
      <c r="P812" s="1"/>
    </row>
    <row r="813" spans="1:16">
      <c r="A813" s="30">
        <v>45197</v>
      </c>
      <c r="B813" s="405">
        <v>27548</v>
      </c>
      <c r="C813" s="405" t="s">
        <v>25</v>
      </c>
      <c r="D813" t="s">
        <v>13</v>
      </c>
      <c r="F813" s="1">
        <v>136.4</v>
      </c>
      <c r="G813" s="1">
        <f t="shared" si="15"/>
        <v>2.2999999999999545</v>
      </c>
      <c r="N813" s="404"/>
      <c r="P813" s="1"/>
    </row>
    <row r="814" spans="1:16">
      <c r="A814" s="30">
        <v>45197</v>
      </c>
      <c r="B814" s="405">
        <v>27548</v>
      </c>
      <c r="C814" s="405" t="s">
        <v>25</v>
      </c>
      <c r="D814" t="s">
        <v>14</v>
      </c>
      <c r="F814" s="1">
        <v>2.2999999999999998</v>
      </c>
      <c r="G814" s="1">
        <f t="shared" si="15"/>
        <v>-4.5297099404706387E-14</v>
      </c>
      <c r="N814" s="404"/>
      <c r="P814" s="1"/>
    </row>
    <row r="815" spans="1:16">
      <c r="A815" s="32">
        <v>45199</v>
      </c>
      <c r="B815" s="404" t="s">
        <v>11</v>
      </c>
      <c r="C815" s="404" t="s">
        <v>41</v>
      </c>
      <c r="D815" t="s">
        <v>13</v>
      </c>
      <c r="E815" s="1">
        <v>135.69999999999999</v>
      </c>
      <c r="G815" s="1">
        <f t="shared" si="15"/>
        <v>135.69999999999993</v>
      </c>
      <c r="N815" s="404"/>
      <c r="P815" s="1"/>
    </row>
    <row r="816" spans="1:16">
      <c r="B816" s="405"/>
      <c r="C816" s="405"/>
      <c r="D816" t="s">
        <v>14</v>
      </c>
      <c r="E816" s="1">
        <v>2</v>
      </c>
      <c r="G816" s="1">
        <f t="shared" si="15"/>
        <v>137.69999999999993</v>
      </c>
      <c r="N816" s="404"/>
      <c r="P816" s="1"/>
    </row>
    <row r="817" spans="1:16">
      <c r="B817" s="405"/>
      <c r="C817" s="405"/>
      <c r="D817" t="s">
        <v>15</v>
      </c>
      <c r="E817" s="1">
        <v>60</v>
      </c>
      <c r="G817" s="1">
        <f>+G816+E817-F817</f>
        <v>197.69999999999993</v>
      </c>
      <c r="N817" s="404"/>
      <c r="P817" s="1"/>
    </row>
    <row r="818" spans="1:16">
      <c r="B818" s="405"/>
      <c r="C818" s="405"/>
      <c r="D818" t="s">
        <v>16</v>
      </c>
      <c r="E818" s="1">
        <v>5</v>
      </c>
      <c r="G818" s="1">
        <f>+G817+E818-F818</f>
        <v>202.69999999999993</v>
      </c>
      <c r="N818" s="404"/>
      <c r="P818" s="1"/>
    </row>
    <row r="819" spans="1:16">
      <c r="B819" s="405"/>
      <c r="C819" s="405"/>
      <c r="D819" t="s">
        <v>94</v>
      </c>
      <c r="E819" s="1">
        <v>10</v>
      </c>
      <c r="G819" s="1">
        <f>+G818+E819-F819</f>
        <v>212.69999999999993</v>
      </c>
      <c r="N819" s="404"/>
      <c r="P819" s="1"/>
    </row>
    <row r="820" spans="1:16">
      <c r="A820" s="30">
        <v>45153</v>
      </c>
      <c r="B820" s="405">
        <v>27331</v>
      </c>
      <c r="C820" s="405" t="s">
        <v>41</v>
      </c>
      <c r="D820" t="s">
        <v>15</v>
      </c>
      <c r="F820" s="1">
        <v>60</v>
      </c>
      <c r="G820" s="1">
        <f t="shared" ref="G820:G883" si="16">+G819+E820-F820</f>
        <v>152.69999999999993</v>
      </c>
      <c r="I820" s="404"/>
      <c r="K820" s="1"/>
      <c r="N820" s="404"/>
      <c r="P820" s="1"/>
    </row>
    <row r="821" spans="1:16">
      <c r="A821" s="30">
        <v>45153</v>
      </c>
      <c r="B821" s="405">
        <v>27331</v>
      </c>
      <c r="C821" s="405" t="s">
        <v>41</v>
      </c>
      <c r="D821" t="s">
        <v>16</v>
      </c>
      <c r="F821" s="1">
        <v>5</v>
      </c>
      <c r="G821" s="1">
        <f t="shared" si="16"/>
        <v>147.69999999999993</v>
      </c>
      <c r="I821" s="405"/>
      <c r="K821" s="1"/>
      <c r="N821" s="404"/>
      <c r="P821" s="1"/>
    </row>
    <row r="822" spans="1:16">
      <c r="A822" s="30">
        <v>45287</v>
      </c>
      <c r="B822" s="405">
        <v>28062</v>
      </c>
      <c r="C822" s="405" t="s">
        <v>41</v>
      </c>
      <c r="D822" t="s">
        <v>13</v>
      </c>
      <c r="F822" s="1">
        <v>135.69999999999999</v>
      </c>
      <c r="G822" s="1">
        <f t="shared" si="16"/>
        <v>11.999999999999943</v>
      </c>
      <c r="I822" s="405"/>
      <c r="K822" s="1"/>
      <c r="N822" s="404"/>
      <c r="P822" s="1"/>
    </row>
    <row r="823" spans="1:16">
      <c r="A823" s="30">
        <v>45287</v>
      </c>
      <c r="B823" s="405">
        <v>28062</v>
      </c>
      <c r="C823" s="405" t="s">
        <v>41</v>
      </c>
      <c r="D823" t="s">
        <v>14</v>
      </c>
      <c r="F823" s="1">
        <v>2</v>
      </c>
      <c r="G823" s="1">
        <f t="shared" si="16"/>
        <v>9.9999999999999432</v>
      </c>
      <c r="I823" s="405"/>
      <c r="K823" s="1"/>
      <c r="N823" s="404"/>
      <c r="P823" s="1"/>
    </row>
    <row r="824" spans="1:16">
      <c r="A824" s="30">
        <v>45356</v>
      </c>
      <c r="B824" s="405">
        <v>28409</v>
      </c>
      <c r="C824" s="405" t="s">
        <v>41</v>
      </c>
      <c r="D824" t="s">
        <v>94</v>
      </c>
      <c r="F824" s="1">
        <v>10</v>
      </c>
      <c r="G824" s="1">
        <f t="shared" si="16"/>
        <v>-5.6843418860808015E-14</v>
      </c>
      <c r="I824" s="405"/>
      <c r="K824" s="1"/>
      <c r="N824" s="404"/>
      <c r="P824" s="1"/>
    </row>
    <row r="825" spans="1:16">
      <c r="A825" s="32">
        <v>45230</v>
      </c>
      <c r="B825" s="404" t="s">
        <v>11</v>
      </c>
      <c r="C825" s="404" t="s">
        <v>27</v>
      </c>
      <c r="D825" t="s">
        <v>13</v>
      </c>
      <c r="E825" s="1">
        <v>132</v>
      </c>
      <c r="G825" s="1">
        <f t="shared" si="16"/>
        <v>131.99999999999994</v>
      </c>
      <c r="K825" s="1"/>
      <c r="N825" s="404"/>
      <c r="P825" s="1"/>
    </row>
    <row r="826" spans="1:16">
      <c r="B826" s="405"/>
      <c r="C826" s="405"/>
      <c r="D826" t="s">
        <v>14</v>
      </c>
      <c r="E826" s="1">
        <v>2</v>
      </c>
      <c r="G826" s="1">
        <f t="shared" si="16"/>
        <v>133.99999999999994</v>
      </c>
      <c r="H826" s="56"/>
      <c r="I826" s="438"/>
      <c r="J826" s="438"/>
      <c r="K826" s="438"/>
      <c r="L826" s="56"/>
      <c r="N826" s="404"/>
      <c r="P826" s="1"/>
    </row>
    <row r="827" spans="1:16">
      <c r="B827" s="405"/>
      <c r="C827" s="405"/>
      <c r="D827" t="s">
        <v>15</v>
      </c>
      <c r="E827" s="1">
        <v>60</v>
      </c>
      <c r="G827" s="1">
        <f t="shared" si="16"/>
        <v>193.99999999999994</v>
      </c>
      <c r="H827" s="56"/>
      <c r="I827" s="404"/>
      <c r="K827" s="1"/>
      <c r="L827" s="56"/>
      <c r="N827" s="404"/>
      <c r="P827" s="1"/>
    </row>
    <row r="828" spans="1:16">
      <c r="B828" s="405"/>
      <c r="C828" s="405"/>
      <c r="D828" t="s">
        <v>16</v>
      </c>
      <c r="E828" s="1">
        <v>5</v>
      </c>
      <c r="G828" s="1">
        <f t="shared" si="16"/>
        <v>198.99999999999994</v>
      </c>
      <c r="H828" s="56"/>
      <c r="I828" s="404"/>
      <c r="L828" s="1"/>
      <c r="M828" s="1"/>
      <c r="N828" s="404"/>
      <c r="P828" s="1"/>
    </row>
    <row r="829" spans="1:16">
      <c r="A829" s="30">
        <v>45153</v>
      </c>
      <c r="B829" s="405">
        <v>27331</v>
      </c>
      <c r="C829" s="405" t="s">
        <v>27</v>
      </c>
      <c r="D829" t="s">
        <v>15</v>
      </c>
      <c r="F829" s="1">
        <v>60</v>
      </c>
      <c r="G829" s="1">
        <f t="shared" si="16"/>
        <v>138.99999999999994</v>
      </c>
      <c r="H829" s="56"/>
      <c r="I829" s="405"/>
      <c r="L829" s="1"/>
      <c r="M829" s="1"/>
      <c r="N829" s="404"/>
      <c r="P829" s="1"/>
    </row>
    <row r="830" spans="1:16">
      <c r="A830" s="30">
        <v>45153</v>
      </c>
      <c r="B830" s="405">
        <v>27331</v>
      </c>
      <c r="C830" s="405" t="s">
        <v>27</v>
      </c>
      <c r="D830" t="s">
        <v>16</v>
      </c>
      <c r="F830" s="1">
        <v>5</v>
      </c>
      <c r="G830" s="1">
        <f t="shared" si="16"/>
        <v>133.99999999999994</v>
      </c>
      <c r="H830" s="56"/>
      <c r="I830" s="404"/>
      <c r="K830" s="1"/>
      <c r="L830" s="1"/>
      <c r="M830" s="13"/>
      <c r="N830" s="404"/>
      <c r="P830" s="1"/>
    </row>
    <row r="831" spans="1:16">
      <c r="A831" s="30">
        <v>45336</v>
      </c>
      <c r="B831" s="405">
        <v>28248</v>
      </c>
      <c r="C831" s="405" t="s">
        <v>27</v>
      </c>
      <c r="D831" t="s">
        <v>13</v>
      </c>
      <c r="F831" s="1">
        <v>132</v>
      </c>
      <c r="G831" s="1">
        <f t="shared" si="16"/>
        <v>1.9999999999999432</v>
      </c>
      <c r="H831" s="56"/>
      <c r="I831" s="405"/>
      <c r="K831" s="1"/>
      <c r="L831" s="1"/>
      <c r="M831" s="13"/>
      <c r="N831" s="404"/>
      <c r="P831" s="1"/>
    </row>
    <row r="832" spans="1:16">
      <c r="A832" s="30">
        <v>45336</v>
      </c>
      <c r="B832" s="405">
        <v>28248</v>
      </c>
      <c r="C832" s="405" t="s">
        <v>27</v>
      </c>
      <c r="D832" t="s">
        <v>14</v>
      </c>
      <c r="F832" s="1">
        <v>2</v>
      </c>
      <c r="G832" s="1">
        <f t="shared" si="16"/>
        <v>-5.6843418860808015E-14</v>
      </c>
      <c r="H832" s="56"/>
      <c r="I832" s="421"/>
      <c r="J832" s="421"/>
      <c r="K832" s="421"/>
      <c r="L832" s="1"/>
      <c r="M832" s="13"/>
      <c r="N832" s="404"/>
      <c r="P832" s="1"/>
    </row>
    <row r="833" spans="1:16">
      <c r="A833" s="32">
        <v>45260</v>
      </c>
      <c r="B833" s="404" t="s">
        <v>11</v>
      </c>
      <c r="C833" s="404" t="s">
        <v>28</v>
      </c>
      <c r="D833" t="s">
        <v>13</v>
      </c>
      <c r="E833" s="1">
        <v>143.4</v>
      </c>
      <c r="G833" s="1">
        <f t="shared" si="16"/>
        <v>143.39999999999995</v>
      </c>
      <c r="H833" s="56"/>
      <c r="I833" s="404"/>
      <c r="K833" s="1"/>
      <c r="L833" s="1"/>
      <c r="M833" s="29"/>
      <c r="N833" s="254"/>
      <c r="P833" s="1"/>
    </row>
    <row r="834" spans="1:16">
      <c r="B834" s="405"/>
      <c r="C834" s="405"/>
      <c r="D834" t="s">
        <v>14</v>
      </c>
      <c r="E834" s="1">
        <v>5</v>
      </c>
      <c r="G834" s="1">
        <f t="shared" si="16"/>
        <v>148.39999999999995</v>
      </c>
      <c r="H834" s="56"/>
      <c r="I834" s="404"/>
      <c r="K834" s="217"/>
      <c r="L834" s="1"/>
      <c r="N834" s="404"/>
      <c r="P834" s="1"/>
    </row>
    <row r="835" spans="1:16">
      <c r="B835" s="405"/>
      <c r="C835" s="405"/>
      <c r="D835" t="s">
        <v>15</v>
      </c>
      <c r="E835" s="1">
        <v>60</v>
      </c>
      <c r="G835" s="1">
        <f t="shared" si="16"/>
        <v>208.39999999999995</v>
      </c>
      <c r="H835" s="56"/>
      <c r="I835" s="405"/>
      <c r="K835" s="217"/>
      <c r="L835" s="1"/>
      <c r="N835" s="404"/>
      <c r="P835" s="1"/>
    </row>
    <row r="836" spans="1:16">
      <c r="B836" s="405"/>
      <c r="C836" s="405"/>
      <c r="D836" t="s">
        <v>16</v>
      </c>
      <c r="E836" s="1">
        <v>5</v>
      </c>
      <c r="G836" s="1">
        <f t="shared" si="16"/>
        <v>213.39999999999995</v>
      </c>
      <c r="H836" s="56"/>
      <c r="I836" s="404"/>
      <c r="K836" s="13"/>
      <c r="L836" s="44"/>
      <c r="N836" s="404"/>
      <c r="P836" s="1"/>
    </row>
    <row r="837" spans="1:16">
      <c r="A837" s="30">
        <v>45153</v>
      </c>
      <c r="B837" s="405">
        <v>27331</v>
      </c>
      <c r="C837" s="405" t="s">
        <v>28</v>
      </c>
      <c r="D837" t="s">
        <v>15</v>
      </c>
      <c r="F837" s="1">
        <v>60</v>
      </c>
      <c r="G837" s="1">
        <f t="shared" si="16"/>
        <v>153.39999999999995</v>
      </c>
      <c r="H837" s="56"/>
      <c r="I837" s="405"/>
      <c r="L837" s="44"/>
      <c r="N837" s="404"/>
      <c r="P837" s="1"/>
    </row>
    <row r="838" spans="1:16">
      <c r="A838" s="30">
        <v>45153</v>
      </c>
      <c r="B838" s="405">
        <v>27331</v>
      </c>
      <c r="C838" s="405" t="s">
        <v>28</v>
      </c>
      <c r="D838" t="s">
        <v>16</v>
      </c>
      <c r="F838" s="1">
        <v>5</v>
      </c>
      <c r="G838" s="1">
        <f t="shared" si="16"/>
        <v>148.39999999999995</v>
      </c>
      <c r="H838" s="56"/>
      <c r="I838" s="404"/>
      <c r="K838" s="217"/>
      <c r="L838" s="56"/>
      <c r="N838" s="404"/>
      <c r="P838" s="1"/>
    </row>
    <row r="839" spans="1:16">
      <c r="A839" s="30">
        <v>45348</v>
      </c>
      <c r="B839" s="405">
        <v>28302</v>
      </c>
      <c r="C839" s="405" t="s">
        <v>28</v>
      </c>
      <c r="D839" t="s">
        <v>13</v>
      </c>
      <c r="F839" s="1">
        <v>143.4</v>
      </c>
      <c r="G839" s="1">
        <f t="shared" si="16"/>
        <v>4.9999999999999432</v>
      </c>
      <c r="H839" s="56"/>
      <c r="I839" s="405"/>
      <c r="K839" s="217"/>
      <c r="L839" s="56"/>
      <c r="N839" s="404"/>
      <c r="P839" s="1"/>
    </row>
    <row r="840" spans="1:16">
      <c r="A840" s="30">
        <v>45348</v>
      </c>
      <c r="B840" s="405">
        <v>28302</v>
      </c>
      <c r="C840" s="405" t="s">
        <v>28</v>
      </c>
      <c r="D840" t="s">
        <v>14</v>
      </c>
      <c r="F840" s="1">
        <v>5</v>
      </c>
      <c r="G840" s="1">
        <f t="shared" si="16"/>
        <v>-5.6843418860808015E-14</v>
      </c>
      <c r="H840" s="56"/>
      <c r="I840" s="405"/>
      <c r="K840" s="217"/>
      <c r="L840" s="56"/>
      <c r="N840" s="404"/>
      <c r="P840" s="1"/>
    </row>
    <row r="841" spans="1:16">
      <c r="A841" s="32">
        <v>45291</v>
      </c>
      <c r="B841" s="404" t="s">
        <v>11</v>
      </c>
      <c r="C841" s="404" t="s">
        <v>29</v>
      </c>
      <c r="D841" t="s">
        <v>13</v>
      </c>
      <c r="E841" s="1">
        <v>153.19999999999999</v>
      </c>
      <c r="G841" s="1">
        <f t="shared" si="16"/>
        <v>153.19999999999993</v>
      </c>
      <c r="I841" s="405"/>
      <c r="K841" s="217"/>
      <c r="N841" s="404"/>
      <c r="P841" s="1"/>
    </row>
    <row r="842" spans="1:16">
      <c r="B842" s="405"/>
      <c r="C842" s="405"/>
      <c r="D842" t="s">
        <v>14</v>
      </c>
      <c r="E842" s="1">
        <v>5</v>
      </c>
      <c r="G842" s="1">
        <f t="shared" si="16"/>
        <v>158.19999999999993</v>
      </c>
      <c r="J842" s="404" t="s">
        <v>29</v>
      </c>
      <c r="K842" t="s">
        <v>13</v>
      </c>
      <c r="L842" s="1">
        <v>153.19999999999999</v>
      </c>
      <c r="N842" s="404"/>
      <c r="P842" s="1"/>
    </row>
    <row r="843" spans="1:16">
      <c r="B843" s="405"/>
      <c r="C843" s="405"/>
      <c r="D843" t="s">
        <v>15</v>
      </c>
      <c r="E843" s="1">
        <v>60</v>
      </c>
      <c r="G843" s="1">
        <f t="shared" si="16"/>
        <v>218.19999999999993</v>
      </c>
      <c r="J843" s="405"/>
      <c r="K843" t="s">
        <v>14</v>
      </c>
      <c r="L843" s="1">
        <v>5</v>
      </c>
      <c r="N843" s="404"/>
      <c r="P843" s="1"/>
    </row>
    <row r="844" spans="1:16">
      <c r="B844" s="405"/>
      <c r="C844" s="405"/>
      <c r="D844" t="s">
        <v>16</v>
      </c>
      <c r="E844" s="1">
        <v>5</v>
      </c>
      <c r="G844" s="1">
        <f t="shared" si="16"/>
        <v>223.19999999999993</v>
      </c>
      <c r="J844" s="404" t="s">
        <v>12</v>
      </c>
      <c r="K844" t="s">
        <v>13</v>
      </c>
      <c r="L844" s="44">
        <v>171.1</v>
      </c>
      <c r="N844" s="404"/>
      <c r="P844" s="1"/>
    </row>
    <row r="845" spans="1:16">
      <c r="A845" s="30">
        <v>45153</v>
      </c>
      <c r="B845" s="405">
        <v>27331</v>
      </c>
      <c r="C845" s="405" t="s">
        <v>29</v>
      </c>
      <c r="D845" t="s">
        <v>15</v>
      </c>
      <c r="F845" s="1">
        <v>60</v>
      </c>
      <c r="G845" s="1">
        <f t="shared" si="16"/>
        <v>163.19999999999993</v>
      </c>
      <c r="J845" s="405"/>
      <c r="K845" t="s">
        <v>14</v>
      </c>
      <c r="L845" s="44">
        <v>8.8000000000000007</v>
      </c>
      <c r="N845" s="404"/>
      <c r="P845" s="1"/>
    </row>
    <row r="846" spans="1:16">
      <c r="A846" s="30">
        <v>45153</v>
      </c>
      <c r="B846" s="405">
        <v>27331</v>
      </c>
      <c r="C846" s="405" t="s">
        <v>29</v>
      </c>
      <c r="D846" t="s">
        <v>16</v>
      </c>
      <c r="F846" s="1">
        <v>5</v>
      </c>
      <c r="G846" s="1">
        <f t="shared" si="16"/>
        <v>158.19999999999993</v>
      </c>
      <c r="L846" s="13">
        <f>SUM(L842:L845)</f>
        <v>338.09999999999997</v>
      </c>
      <c r="N846" s="404"/>
      <c r="P846" s="1"/>
    </row>
    <row r="847" spans="1:16">
      <c r="A847" s="30">
        <v>45357</v>
      </c>
      <c r="B847" s="405">
        <v>28493</v>
      </c>
      <c r="C847" s="405" t="s">
        <v>29</v>
      </c>
      <c r="D847" t="s">
        <v>13</v>
      </c>
      <c r="F847" s="1">
        <v>153.19999999999999</v>
      </c>
      <c r="G847" s="1">
        <f t="shared" si="16"/>
        <v>4.9999999999999432</v>
      </c>
      <c r="L847" s="13"/>
      <c r="N847" s="404"/>
      <c r="P847" s="1"/>
    </row>
    <row r="848" spans="1:16">
      <c r="A848" s="30">
        <v>45357</v>
      </c>
      <c r="B848" s="405">
        <v>28493</v>
      </c>
      <c r="C848" s="405" t="s">
        <v>29</v>
      </c>
      <c r="D848" t="s">
        <v>14</v>
      </c>
      <c r="F848" s="1">
        <v>5</v>
      </c>
      <c r="G848" s="1">
        <f t="shared" si="16"/>
        <v>-5.6843418860808015E-14</v>
      </c>
      <c r="L848" s="13"/>
      <c r="N848" s="404"/>
      <c r="P848" s="1"/>
    </row>
    <row r="849" spans="1:16">
      <c r="A849" s="68">
        <v>45322</v>
      </c>
      <c r="B849" s="404" t="s">
        <v>11</v>
      </c>
      <c r="C849" s="404" t="s">
        <v>12</v>
      </c>
      <c r="D849" t="s">
        <v>13</v>
      </c>
      <c r="E849" s="44">
        <v>171.1</v>
      </c>
      <c r="G849" s="1">
        <f t="shared" si="16"/>
        <v>171.09999999999994</v>
      </c>
      <c r="N849" s="404"/>
      <c r="P849" s="1"/>
    </row>
    <row r="850" spans="1:16">
      <c r="A850" s="46"/>
      <c r="B850" s="405"/>
      <c r="C850" s="405"/>
      <c r="D850" t="s">
        <v>14</v>
      </c>
      <c r="E850" s="44">
        <v>8.8000000000000007</v>
      </c>
      <c r="G850" s="1">
        <f t="shared" si="16"/>
        <v>179.89999999999995</v>
      </c>
      <c r="N850" s="405"/>
      <c r="P850" s="1"/>
    </row>
    <row r="851" spans="1:16">
      <c r="A851" s="46"/>
      <c r="B851" s="405"/>
      <c r="C851" s="405"/>
      <c r="D851" t="s">
        <v>15</v>
      </c>
      <c r="E851" s="217">
        <v>60</v>
      </c>
      <c r="G851" s="1">
        <f t="shared" si="16"/>
        <v>239.89999999999995</v>
      </c>
      <c r="N851" s="404"/>
      <c r="P851" s="1"/>
    </row>
    <row r="852" spans="1:16">
      <c r="A852" s="46"/>
      <c r="B852" s="405"/>
      <c r="C852" s="405"/>
      <c r="D852" t="s">
        <v>16</v>
      </c>
      <c r="E852" s="217">
        <v>5</v>
      </c>
      <c r="G852" s="1">
        <f t="shared" si="16"/>
        <v>244.89999999999995</v>
      </c>
      <c r="N852" s="405"/>
      <c r="P852" s="1"/>
    </row>
    <row r="853" spans="1:16">
      <c r="A853" s="30">
        <v>45356</v>
      </c>
      <c r="B853" s="405">
        <v>28409</v>
      </c>
      <c r="C853" s="405" t="s">
        <v>12</v>
      </c>
      <c r="D853" t="s">
        <v>15</v>
      </c>
      <c r="F853" s="1">
        <v>60</v>
      </c>
      <c r="G853" s="1">
        <f t="shared" si="16"/>
        <v>184.89999999999995</v>
      </c>
      <c r="P853" s="13"/>
    </row>
    <row r="854" spans="1:16">
      <c r="A854" s="30">
        <v>45356</v>
      </c>
      <c r="B854" s="405">
        <v>28409</v>
      </c>
      <c r="C854" s="405" t="s">
        <v>12</v>
      </c>
      <c r="D854" t="s">
        <v>16</v>
      </c>
      <c r="F854" s="1">
        <v>5</v>
      </c>
      <c r="G854" s="1">
        <f t="shared" si="16"/>
        <v>179.89999999999995</v>
      </c>
    </row>
    <row r="855" spans="1:16">
      <c r="A855" s="30">
        <v>45357</v>
      </c>
      <c r="B855" s="405">
        <v>28493</v>
      </c>
      <c r="C855" s="405" t="s">
        <v>12</v>
      </c>
      <c r="D855" t="s">
        <v>13</v>
      </c>
      <c r="F855" s="44">
        <v>171.1</v>
      </c>
      <c r="G855" s="1">
        <f t="shared" si="16"/>
        <v>8.7999999999999545</v>
      </c>
    </row>
    <row r="856" spans="1:16">
      <c r="A856" s="30">
        <v>45357</v>
      </c>
      <c r="B856" s="405">
        <v>28493</v>
      </c>
      <c r="C856" s="405" t="s">
        <v>12</v>
      </c>
      <c r="D856" t="s">
        <v>14</v>
      </c>
      <c r="F856" s="44">
        <v>8.8000000000000007</v>
      </c>
      <c r="G856" s="1">
        <f t="shared" si="16"/>
        <v>-4.6185277824406512E-14</v>
      </c>
    </row>
    <row r="857" spans="1:16">
      <c r="A857" s="32">
        <v>45351</v>
      </c>
      <c r="B857" s="404" t="s">
        <v>11</v>
      </c>
      <c r="C857" s="404" t="s">
        <v>19</v>
      </c>
      <c r="D857" t="s">
        <v>13</v>
      </c>
      <c r="E857" s="1">
        <v>177.3</v>
      </c>
      <c r="G857" s="1">
        <f t="shared" si="16"/>
        <v>177.29999999999995</v>
      </c>
    </row>
    <row r="858" spans="1:16">
      <c r="B858" s="405"/>
      <c r="C858" s="405"/>
      <c r="D858" t="s">
        <v>14</v>
      </c>
      <c r="E858" s="1">
        <v>5</v>
      </c>
      <c r="G858" s="1">
        <f t="shared" si="16"/>
        <v>182.29999999999995</v>
      </c>
    </row>
    <row r="859" spans="1:16">
      <c r="B859" s="405"/>
      <c r="C859" s="405"/>
      <c r="D859" t="s">
        <v>15</v>
      </c>
      <c r="E859" s="217">
        <v>58</v>
      </c>
      <c r="G859" s="1">
        <f t="shared" si="16"/>
        <v>240.29999999999995</v>
      </c>
    </row>
    <row r="860" spans="1:16">
      <c r="B860" s="405"/>
      <c r="C860" s="405"/>
      <c r="D860" t="s">
        <v>16</v>
      </c>
      <c r="E860" s="217">
        <v>5</v>
      </c>
      <c r="G860" s="1">
        <f t="shared" si="16"/>
        <v>245.29999999999995</v>
      </c>
    </row>
    <row r="861" spans="1:16">
      <c r="A861" s="30">
        <v>45356</v>
      </c>
      <c r="B861" s="405">
        <v>28409</v>
      </c>
      <c r="C861" s="405" t="s">
        <v>19</v>
      </c>
      <c r="D861" t="s">
        <v>15</v>
      </c>
      <c r="F861" s="1">
        <v>58</v>
      </c>
      <c r="G861" s="1">
        <f t="shared" si="16"/>
        <v>187.29999999999995</v>
      </c>
    </row>
    <row r="862" spans="1:16">
      <c r="A862" s="30">
        <v>45356</v>
      </c>
      <c r="B862" s="405">
        <v>28409</v>
      </c>
      <c r="C862" s="405" t="s">
        <v>19</v>
      </c>
      <c r="D862" t="s">
        <v>16</v>
      </c>
      <c r="F862" s="1">
        <v>5</v>
      </c>
      <c r="G862" s="1">
        <f t="shared" si="16"/>
        <v>182.29999999999995</v>
      </c>
      <c r="L862" s="217"/>
    </row>
    <row r="863" spans="1:16">
      <c r="A863" s="30">
        <v>45455</v>
      </c>
      <c r="B863" s="405">
        <v>29007</v>
      </c>
      <c r="C863" s="405" t="s">
        <v>19</v>
      </c>
      <c r="D863" t="s">
        <v>13</v>
      </c>
      <c r="F863" s="1">
        <v>177.3</v>
      </c>
      <c r="G863" s="1">
        <f t="shared" si="16"/>
        <v>4.9999999999999432</v>
      </c>
      <c r="L863" s="217"/>
    </row>
    <row r="864" spans="1:16">
      <c r="A864" s="30">
        <v>45455</v>
      </c>
      <c r="B864" s="405">
        <v>29007</v>
      </c>
      <c r="C864" s="405" t="s">
        <v>19</v>
      </c>
      <c r="D864" t="s">
        <v>14</v>
      </c>
      <c r="F864" s="1">
        <v>5</v>
      </c>
      <c r="G864" s="1">
        <f t="shared" si="16"/>
        <v>-5.6843418860808015E-14</v>
      </c>
      <c r="L864" s="217"/>
    </row>
    <row r="865" spans="1:12">
      <c r="A865" s="32">
        <v>45382</v>
      </c>
      <c r="B865" s="404" t="s">
        <v>11</v>
      </c>
      <c r="C865" s="404" t="s">
        <v>20</v>
      </c>
      <c r="D865" t="s">
        <v>13</v>
      </c>
      <c r="E865" s="1">
        <v>171.6</v>
      </c>
      <c r="G865" s="1">
        <f t="shared" si="16"/>
        <v>171.59999999999994</v>
      </c>
      <c r="L865" s="217"/>
    </row>
    <row r="866" spans="1:12">
      <c r="B866" s="405"/>
      <c r="C866" s="405"/>
      <c r="D866" t="s">
        <v>14</v>
      </c>
      <c r="E866" s="1">
        <v>5</v>
      </c>
      <c r="G866" s="1">
        <f t="shared" si="16"/>
        <v>176.59999999999994</v>
      </c>
    </row>
    <row r="867" spans="1:12">
      <c r="B867" s="405"/>
      <c r="C867" s="405"/>
      <c r="D867" t="s">
        <v>15</v>
      </c>
      <c r="E867" s="1">
        <v>60</v>
      </c>
      <c r="G867" s="1">
        <f t="shared" si="16"/>
        <v>236.59999999999994</v>
      </c>
    </row>
    <row r="868" spans="1:12">
      <c r="B868" s="405"/>
      <c r="C868" s="405"/>
      <c r="D868" t="s">
        <v>16</v>
      </c>
      <c r="E868" s="1">
        <v>5</v>
      </c>
      <c r="G868" s="1">
        <f t="shared" si="16"/>
        <v>241.59999999999994</v>
      </c>
      <c r="I868" s="405"/>
      <c r="L868" s="1"/>
    </row>
    <row r="869" spans="1:12">
      <c r="B869" s="405"/>
      <c r="C869" s="405"/>
      <c r="D869" t="s">
        <v>186</v>
      </c>
      <c r="E869" s="217">
        <v>102.5</v>
      </c>
      <c r="G869" s="1">
        <f t="shared" si="16"/>
        <v>344.09999999999991</v>
      </c>
      <c r="I869" s="405"/>
      <c r="L869" s="1"/>
    </row>
    <row r="870" spans="1:12">
      <c r="B870" s="405"/>
      <c r="C870" s="405"/>
      <c r="D870" t="s">
        <v>187</v>
      </c>
      <c r="E870" s="217">
        <v>102.5</v>
      </c>
      <c r="G870" s="1">
        <f t="shared" si="16"/>
        <v>446.59999999999991</v>
      </c>
      <c r="K870" s="13"/>
      <c r="L870" s="1"/>
    </row>
    <row r="871" spans="1:12">
      <c r="A871" s="30">
        <v>45356</v>
      </c>
      <c r="B871" s="405">
        <v>28409</v>
      </c>
      <c r="C871" s="405" t="s">
        <v>20</v>
      </c>
      <c r="D871" t="s">
        <v>15</v>
      </c>
      <c r="F871" s="1">
        <v>60</v>
      </c>
      <c r="G871" s="1">
        <f t="shared" si="16"/>
        <v>386.59999999999991</v>
      </c>
      <c r="L871" s="1"/>
    </row>
    <row r="872" spans="1:12">
      <c r="A872" s="30">
        <v>45356</v>
      </c>
      <c r="B872" s="405">
        <v>28409</v>
      </c>
      <c r="C872" s="405" t="s">
        <v>20</v>
      </c>
      <c r="D872" t="s">
        <v>16</v>
      </c>
      <c r="F872" s="1">
        <v>5</v>
      </c>
      <c r="G872" s="1">
        <f t="shared" si="16"/>
        <v>381.59999999999991</v>
      </c>
      <c r="L872" s="29"/>
    </row>
    <row r="873" spans="1:12">
      <c r="A873" s="30">
        <v>45435</v>
      </c>
      <c r="B873" s="405">
        <v>28918</v>
      </c>
      <c r="C873" s="405" t="s">
        <v>20</v>
      </c>
      <c r="D873" t="s">
        <v>186</v>
      </c>
      <c r="F873" s="217">
        <v>102.5</v>
      </c>
      <c r="G873" s="1">
        <f t="shared" si="16"/>
        <v>279.09999999999991</v>
      </c>
      <c r="L873" s="29"/>
    </row>
    <row r="874" spans="1:12">
      <c r="A874" s="30">
        <v>45435</v>
      </c>
      <c r="B874" s="405">
        <v>28918</v>
      </c>
      <c r="C874" s="405" t="s">
        <v>20</v>
      </c>
      <c r="D874" t="s">
        <v>187</v>
      </c>
      <c r="F874" s="217">
        <v>102.5</v>
      </c>
      <c r="G874" s="1">
        <f t="shared" si="16"/>
        <v>176.59999999999991</v>
      </c>
      <c r="L874" s="29"/>
    </row>
    <row r="875" spans="1:12">
      <c r="A875" s="30">
        <v>45469</v>
      </c>
      <c r="B875" s="405">
        <v>29097</v>
      </c>
      <c r="C875" s="405" t="s">
        <v>20</v>
      </c>
      <c r="D875" t="s">
        <v>13</v>
      </c>
      <c r="F875" s="1">
        <v>171.6</v>
      </c>
      <c r="G875" s="1">
        <f>+G874+E875-F875</f>
        <v>4.9999999999999147</v>
      </c>
      <c r="L875" s="29"/>
    </row>
    <row r="876" spans="1:12">
      <c r="A876" s="30">
        <v>45469</v>
      </c>
      <c r="B876" s="405">
        <v>29097</v>
      </c>
      <c r="C876" s="405" t="s">
        <v>20</v>
      </c>
      <c r="D876" t="s">
        <v>14</v>
      </c>
      <c r="F876" s="1">
        <v>5</v>
      </c>
      <c r="G876" s="1">
        <f>+G875+E876-F876</f>
        <v>-8.5265128291212022E-14</v>
      </c>
      <c r="L876" s="29"/>
    </row>
    <row r="877" spans="1:12">
      <c r="A877" s="32">
        <v>45412</v>
      </c>
      <c r="B877" s="404" t="s">
        <v>11</v>
      </c>
      <c r="C877" s="404" t="s">
        <v>21</v>
      </c>
      <c r="D877" t="s">
        <v>13</v>
      </c>
      <c r="E877" s="1">
        <v>170.6</v>
      </c>
      <c r="G877" s="1">
        <f>+G876+E877-F877</f>
        <v>170.59999999999991</v>
      </c>
    </row>
    <row r="878" spans="1:12">
      <c r="B878" s="405"/>
      <c r="C878" s="405"/>
      <c r="D878" t="s">
        <v>14</v>
      </c>
      <c r="E878" s="1">
        <v>5</v>
      </c>
      <c r="G878" s="1">
        <f>+G877+E878-F878</f>
        <v>175.59999999999991</v>
      </c>
    </row>
    <row r="879" spans="1:12">
      <c r="B879" s="405"/>
      <c r="C879" s="405"/>
      <c r="D879" t="s">
        <v>15</v>
      </c>
      <c r="E879" s="1">
        <v>60</v>
      </c>
      <c r="G879" s="1">
        <f>+G878+E879-F879</f>
        <v>235.59999999999991</v>
      </c>
      <c r="I879" s="404"/>
      <c r="K879" s="1"/>
    </row>
    <row r="880" spans="1:12">
      <c r="B880" s="405"/>
      <c r="C880" s="405"/>
      <c r="D880" t="s">
        <v>16</v>
      </c>
      <c r="E880" s="1">
        <v>5</v>
      </c>
      <c r="G880" s="1">
        <f>+G879+E880-F880</f>
        <v>240.59999999999991</v>
      </c>
      <c r="I880" s="405"/>
      <c r="J880" s="405"/>
      <c r="K880" s="1"/>
    </row>
    <row r="881" spans="1:14">
      <c r="A881" s="30">
        <v>45435</v>
      </c>
      <c r="B881" s="405">
        <v>28918</v>
      </c>
      <c r="C881" s="405" t="s">
        <v>21</v>
      </c>
      <c r="D881" t="s">
        <v>15</v>
      </c>
      <c r="F881" s="1">
        <v>60</v>
      </c>
      <c r="G881" s="1">
        <f>+G880+E881-F881</f>
        <v>180.59999999999991</v>
      </c>
      <c r="I881" s="404"/>
      <c r="K881" s="1"/>
      <c r="L881" s="1"/>
    </row>
    <row r="882" spans="1:14">
      <c r="A882" s="30">
        <v>45435</v>
      </c>
      <c r="B882" s="405">
        <v>28918</v>
      </c>
      <c r="C882" s="405" t="s">
        <v>21</v>
      </c>
      <c r="D882" t="s">
        <v>16</v>
      </c>
      <c r="F882" s="1">
        <v>5</v>
      </c>
      <c r="G882" s="1">
        <f>+G881+E882-F882</f>
        <v>175.59999999999991</v>
      </c>
      <c r="I882" s="405"/>
      <c r="K882" s="1"/>
      <c r="L882" s="1"/>
    </row>
    <row r="883" spans="1:14">
      <c r="A883" s="30">
        <v>45469</v>
      </c>
      <c r="B883" s="405">
        <v>29097</v>
      </c>
      <c r="C883" s="405" t="s">
        <v>21</v>
      </c>
      <c r="D883" t="s">
        <v>13</v>
      </c>
      <c r="F883" s="1">
        <v>170.6</v>
      </c>
      <c r="G883" s="1">
        <f>+G882+E883-F883</f>
        <v>4.9999999999999147</v>
      </c>
      <c r="I883" s="404"/>
      <c r="K883" s="217"/>
      <c r="L883" s="1"/>
    </row>
    <row r="884" spans="1:14">
      <c r="A884" s="30">
        <v>45469</v>
      </c>
      <c r="B884" s="405">
        <v>29097</v>
      </c>
      <c r="C884" s="405" t="s">
        <v>21</v>
      </c>
      <c r="D884" t="s">
        <v>14</v>
      </c>
      <c r="F884" s="1">
        <v>5</v>
      </c>
      <c r="G884" s="1">
        <f>+G883+E884-F884</f>
        <v>-8.5265128291212022E-14</v>
      </c>
      <c r="I884" s="405"/>
      <c r="K884" s="217"/>
      <c r="L884" s="1"/>
    </row>
    <row r="885" spans="1:14">
      <c r="A885" s="32">
        <v>45443</v>
      </c>
      <c r="B885" s="404" t="s">
        <v>11</v>
      </c>
      <c r="C885" s="404" t="s">
        <v>22</v>
      </c>
      <c r="D885" t="s">
        <v>13</v>
      </c>
      <c r="E885" s="1">
        <v>142.80000000000001</v>
      </c>
      <c r="G885" s="1">
        <f>+G884+E885-F885</f>
        <v>142.79999999999993</v>
      </c>
      <c r="I885" s="404"/>
      <c r="K885" s="13"/>
      <c r="L885" s="1"/>
    </row>
    <row r="886" spans="1:14">
      <c r="B886" s="405"/>
      <c r="C886" s="405"/>
      <c r="D886" t="s">
        <v>14</v>
      </c>
      <c r="E886" s="1">
        <v>5</v>
      </c>
      <c r="G886" s="1">
        <f>+G885+E886-F886</f>
        <v>147.79999999999993</v>
      </c>
      <c r="I886" s="404"/>
      <c r="L886" s="1"/>
    </row>
    <row r="887" spans="1:14">
      <c r="B887" s="405"/>
      <c r="C887" s="405"/>
      <c r="D887" t="s">
        <v>15</v>
      </c>
      <c r="E887" s="1">
        <v>60</v>
      </c>
      <c r="G887" s="1">
        <f>+G886+E887-F887</f>
        <v>207.79999999999993</v>
      </c>
      <c r="I887" s="404"/>
      <c r="K887" s="1"/>
    </row>
    <row r="888" spans="1:14">
      <c r="B888" s="405"/>
      <c r="C888" s="405"/>
      <c r="D888" t="s">
        <v>16</v>
      </c>
      <c r="E888" s="1">
        <v>5</v>
      </c>
      <c r="G888" s="1">
        <f>+G887+E888-F888</f>
        <v>212.79999999999993</v>
      </c>
      <c r="I888" s="405"/>
      <c r="K888" s="1"/>
    </row>
    <row r="889" spans="1:14">
      <c r="A889" s="30">
        <v>45435</v>
      </c>
      <c r="B889" s="405">
        <v>28918</v>
      </c>
      <c r="C889" s="405" t="s">
        <v>22</v>
      </c>
      <c r="D889" t="s">
        <v>15</v>
      </c>
      <c r="F889" s="1">
        <v>60</v>
      </c>
      <c r="G889" s="1">
        <f>+G888+E889-F889</f>
        <v>152.79999999999993</v>
      </c>
      <c r="K889" s="13"/>
    </row>
    <row r="890" spans="1:14">
      <c r="A890" s="30">
        <v>45435</v>
      </c>
      <c r="B890" s="405">
        <v>28918</v>
      </c>
      <c r="C890" s="405" t="s">
        <v>22</v>
      </c>
      <c r="D890" t="s">
        <v>16</v>
      </c>
      <c r="F890" s="1">
        <v>5</v>
      </c>
      <c r="G890" s="1">
        <f>+G889+E890-F890</f>
        <v>147.79999999999993</v>
      </c>
      <c r="L890" s="13"/>
    </row>
    <row r="891" spans="1:14">
      <c r="A891" s="30">
        <v>45483</v>
      </c>
      <c r="B891" s="405">
        <v>29227</v>
      </c>
      <c r="C891" s="405" t="s">
        <v>22</v>
      </c>
      <c r="D891" t="s">
        <v>13</v>
      </c>
      <c r="F891" s="1">
        <v>142.80000000000001</v>
      </c>
      <c r="G891" s="1">
        <f>+G890+E891-F891</f>
        <v>4.9999999999999147</v>
      </c>
      <c r="L891" s="13"/>
    </row>
    <row r="892" spans="1:14">
      <c r="A892" s="30">
        <v>45483</v>
      </c>
      <c r="B892" s="405">
        <v>29227</v>
      </c>
      <c r="C892" s="405" t="s">
        <v>22</v>
      </c>
      <c r="D892" t="s">
        <v>14</v>
      </c>
      <c r="F892" s="1">
        <v>5</v>
      </c>
      <c r="G892" s="1">
        <f>+G891+E892-F892</f>
        <v>-8.5265128291212022E-14</v>
      </c>
      <c r="L892" s="13"/>
      <c r="N892" s="13"/>
    </row>
    <row r="893" spans="1:14">
      <c r="A893" s="68">
        <v>45473</v>
      </c>
      <c r="B893" s="404" t="s">
        <v>11</v>
      </c>
      <c r="C893" s="404" t="s">
        <v>23</v>
      </c>
      <c r="D893" t="s">
        <v>13</v>
      </c>
      <c r="E893" s="217">
        <v>138.69999999999999</v>
      </c>
      <c r="G893" s="1">
        <f>+G892+E893-F893</f>
        <v>138.6999999999999</v>
      </c>
    </row>
    <row r="894" spans="1:14">
      <c r="A894" s="46"/>
      <c r="B894" s="405"/>
      <c r="C894" s="405"/>
      <c r="D894" t="s">
        <v>14</v>
      </c>
      <c r="E894" s="217">
        <v>7</v>
      </c>
      <c r="G894" s="1">
        <f>+G893+E894-F894</f>
        <v>145.6999999999999</v>
      </c>
    </row>
    <row r="895" spans="1:14">
      <c r="A895" s="46"/>
      <c r="B895" s="405"/>
      <c r="C895" s="405"/>
      <c r="D895" t="s">
        <v>15</v>
      </c>
      <c r="E895" s="217">
        <v>60</v>
      </c>
      <c r="G895" s="1">
        <f t="shared" ref="G895:G938" si="17">+G894+E895-F895</f>
        <v>205.6999999999999</v>
      </c>
      <c r="J895" t="s">
        <v>301</v>
      </c>
      <c r="L895" s="13"/>
      <c r="N895" s="13"/>
    </row>
    <row r="896" spans="1:14">
      <c r="A896" s="46"/>
      <c r="B896" s="405"/>
      <c r="C896" s="405"/>
      <c r="D896" t="s">
        <v>16</v>
      </c>
      <c r="E896" s="217">
        <v>5</v>
      </c>
      <c r="G896" s="1">
        <f t="shared" si="17"/>
        <v>210.6999999999999</v>
      </c>
      <c r="H896">
        <v>2024</v>
      </c>
      <c r="I896" s="404" t="s">
        <v>24</v>
      </c>
      <c r="J896" t="s">
        <v>13</v>
      </c>
      <c r="K896" s="1">
        <v>136.19999999999999</v>
      </c>
    </row>
    <row r="897" spans="1:14">
      <c r="A897" s="30">
        <v>45506</v>
      </c>
      <c r="B897" s="405">
        <v>29482</v>
      </c>
      <c r="C897" s="405" t="s">
        <v>23</v>
      </c>
      <c r="D897" t="s">
        <v>15</v>
      </c>
      <c r="F897" s="217">
        <v>60</v>
      </c>
      <c r="G897" s="1">
        <f t="shared" si="17"/>
        <v>150.6999999999999</v>
      </c>
      <c r="I897" s="405"/>
      <c r="J897" t="s">
        <v>14</v>
      </c>
      <c r="K897" s="1">
        <v>7</v>
      </c>
      <c r="N897" s="29"/>
    </row>
    <row r="898" spans="1:14">
      <c r="A898" s="30">
        <v>45506</v>
      </c>
      <c r="B898" s="405">
        <v>29482</v>
      </c>
      <c r="C898" s="405" t="s">
        <v>23</v>
      </c>
      <c r="D898" t="s">
        <v>16</v>
      </c>
      <c r="F898" s="217">
        <v>5</v>
      </c>
      <c r="G898" s="1">
        <f t="shared" si="17"/>
        <v>145.6999999999999</v>
      </c>
      <c r="I898" s="404" t="s">
        <v>25</v>
      </c>
      <c r="J898" t="s">
        <v>13</v>
      </c>
      <c r="K898" s="1">
        <v>136.5</v>
      </c>
    </row>
    <row r="899" spans="1:14">
      <c r="A899" s="30">
        <v>45567</v>
      </c>
      <c r="B899" s="405">
        <v>29753</v>
      </c>
      <c r="C899" s="405" t="s">
        <v>23</v>
      </c>
      <c r="D899" t="s">
        <v>13</v>
      </c>
      <c r="F899" s="217">
        <v>138.69999999999999</v>
      </c>
      <c r="G899" s="1">
        <f t="shared" si="17"/>
        <v>6.9999999999999147</v>
      </c>
      <c r="I899" s="405"/>
      <c r="J899" t="s">
        <v>14</v>
      </c>
      <c r="K899" s="1">
        <v>7</v>
      </c>
    </row>
    <row r="900" spans="1:14">
      <c r="A900" s="30">
        <v>45567</v>
      </c>
      <c r="B900" s="405">
        <v>29753</v>
      </c>
      <c r="C900" s="405" t="s">
        <v>23</v>
      </c>
      <c r="D900" t="s">
        <v>14</v>
      </c>
      <c r="F900" s="217">
        <v>7</v>
      </c>
      <c r="G900" s="1">
        <f t="shared" si="17"/>
        <v>-8.5265128291212022E-14</v>
      </c>
      <c r="I900" s="404" t="s">
        <v>27</v>
      </c>
      <c r="J900" t="s">
        <v>13</v>
      </c>
      <c r="K900" s="1">
        <v>45.1</v>
      </c>
      <c r="N900" s="29"/>
    </row>
    <row r="901" spans="1:14">
      <c r="A901" s="32">
        <v>45504</v>
      </c>
      <c r="B901" s="404" t="s">
        <v>11</v>
      </c>
      <c r="C901" s="404" t="s">
        <v>24</v>
      </c>
      <c r="D901" t="s">
        <v>13</v>
      </c>
      <c r="E901" s="1">
        <v>136.19999999999999</v>
      </c>
      <c r="G901" s="1">
        <f t="shared" si="17"/>
        <v>136.1999999999999</v>
      </c>
      <c r="I901" s="405"/>
      <c r="J901" t="s">
        <v>14</v>
      </c>
      <c r="K901" s="1">
        <v>7</v>
      </c>
      <c r="N901" s="29"/>
    </row>
    <row r="902" spans="1:14">
      <c r="B902" s="405"/>
      <c r="C902" s="405"/>
      <c r="D902" t="s">
        <v>14</v>
      </c>
      <c r="E902" s="1">
        <v>7</v>
      </c>
      <c r="G902" s="1">
        <f t="shared" si="17"/>
        <v>143.1999999999999</v>
      </c>
      <c r="I902" s="404"/>
      <c r="K902" s="1">
        <f>SUM(K896:K901)</f>
        <v>338.8</v>
      </c>
      <c r="N902" s="29"/>
    </row>
    <row r="903" spans="1:14">
      <c r="B903" s="405"/>
      <c r="C903" s="405"/>
      <c r="D903" t="s">
        <v>15</v>
      </c>
      <c r="E903" s="217">
        <v>60</v>
      </c>
      <c r="G903" s="1">
        <f t="shared" si="17"/>
        <v>203.1999999999999</v>
      </c>
      <c r="I903" s="405"/>
      <c r="K903" s="1"/>
    </row>
    <row r="904" spans="1:14">
      <c r="B904" s="405"/>
      <c r="C904" s="405"/>
      <c r="D904" t="s">
        <v>16</v>
      </c>
      <c r="E904" s="217">
        <v>5</v>
      </c>
      <c r="G904" s="1">
        <f t="shared" si="17"/>
        <v>208.1999999999999</v>
      </c>
      <c r="K904" s="29"/>
    </row>
    <row r="905" spans="1:14">
      <c r="B905" s="405"/>
      <c r="C905" s="405"/>
      <c r="D905" t="s">
        <v>302</v>
      </c>
      <c r="E905" s="1">
        <v>102.5</v>
      </c>
      <c r="G905" s="1">
        <f t="shared" si="17"/>
        <v>310.69999999999993</v>
      </c>
    </row>
    <row r="906" spans="1:14">
      <c r="B906" s="405"/>
      <c r="C906" s="405"/>
      <c r="D906" s="56" t="s">
        <v>97</v>
      </c>
      <c r="E906" s="56">
        <v>250</v>
      </c>
      <c r="G906" s="1">
        <f t="shared" si="17"/>
        <v>560.69999999999993</v>
      </c>
    </row>
    <row r="907" spans="1:14">
      <c r="A907" s="30">
        <v>45506</v>
      </c>
      <c r="B907" s="405">
        <v>29482</v>
      </c>
      <c r="C907" s="405" t="s">
        <v>24</v>
      </c>
      <c r="D907" t="s">
        <v>15</v>
      </c>
      <c r="F907" s="217">
        <v>60</v>
      </c>
      <c r="G907" s="1">
        <f t="shared" si="17"/>
        <v>500.69999999999993</v>
      </c>
    </row>
    <row r="908" spans="1:14">
      <c r="A908" s="30">
        <v>45506</v>
      </c>
      <c r="B908" s="405">
        <v>29482</v>
      </c>
      <c r="C908" s="405" t="s">
        <v>24</v>
      </c>
      <c r="D908" t="s">
        <v>16</v>
      </c>
      <c r="F908" s="217">
        <v>5</v>
      </c>
      <c r="G908" s="1">
        <f t="shared" si="17"/>
        <v>495.69999999999993</v>
      </c>
      <c r="J908" s="1"/>
    </row>
    <row r="909" spans="1:14">
      <c r="A909" s="30">
        <v>45551</v>
      </c>
      <c r="B909" s="405">
        <v>29665</v>
      </c>
      <c r="C909" s="405" t="s">
        <v>24</v>
      </c>
      <c r="D909" t="s">
        <v>302</v>
      </c>
      <c r="F909" s="217">
        <v>102.5</v>
      </c>
      <c r="G909" s="1">
        <f t="shared" si="17"/>
        <v>393.19999999999993</v>
      </c>
      <c r="J909" s="1"/>
    </row>
    <row r="910" spans="1:14">
      <c r="A910" s="30">
        <v>45506</v>
      </c>
      <c r="B910" s="405">
        <v>29483</v>
      </c>
      <c r="C910" s="405" t="s">
        <v>24</v>
      </c>
      <c r="D910" t="s">
        <v>97</v>
      </c>
      <c r="F910" s="217">
        <v>250</v>
      </c>
      <c r="G910" s="1">
        <f t="shared" si="17"/>
        <v>143.19999999999993</v>
      </c>
      <c r="J910" s="1"/>
    </row>
    <row r="911" spans="1:14">
      <c r="A911" s="30">
        <v>45637</v>
      </c>
      <c r="B911" s="405">
        <v>30142</v>
      </c>
      <c r="C911" s="405" t="s">
        <v>24</v>
      </c>
      <c r="D911" t="s">
        <v>13</v>
      </c>
      <c r="F911" s="217">
        <v>136.19999999999999</v>
      </c>
      <c r="G911" s="1">
        <f t="shared" si="17"/>
        <v>6.9999999999999432</v>
      </c>
      <c r="J911" s="1"/>
    </row>
    <row r="912" spans="1:14">
      <c r="A912" s="30">
        <v>45637</v>
      </c>
      <c r="B912" s="405">
        <v>30142</v>
      </c>
      <c r="C912" s="405" t="s">
        <v>24</v>
      </c>
      <c r="D912" t="s">
        <v>14</v>
      </c>
      <c r="F912" s="217">
        <v>7</v>
      </c>
      <c r="G912" s="1">
        <f t="shared" si="17"/>
        <v>-5.6843418860808015E-14</v>
      </c>
      <c r="J912" s="1"/>
    </row>
    <row r="913" spans="1:10">
      <c r="A913" s="32">
        <v>45535</v>
      </c>
      <c r="B913" s="404" t="s">
        <v>11</v>
      </c>
      <c r="C913" s="404" t="s">
        <v>25</v>
      </c>
      <c r="D913" t="s">
        <v>13</v>
      </c>
      <c r="E913" s="1">
        <v>136.5</v>
      </c>
      <c r="G913" s="1">
        <f t="shared" si="17"/>
        <v>136.49999999999994</v>
      </c>
      <c r="J913" s="217"/>
    </row>
    <row r="914" spans="1:10">
      <c r="B914" s="405"/>
      <c r="C914" s="405"/>
      <c r="D914" t="s">
        <v>14</v>
      </c>
      <c r="E914" s="1">
        <v>7</v>
      </c>
      <c r="G914" s="1">
        <f t="shared" si="17"/>
        <v>143.49999999999994</v>
      </c>
      <c r="J914" s="1"/>
    </row>
    <row r="915" spans="1:10">
      <c r="B915" s="405"/>
      <c r="C915" s="405"/>
      <c r="D915" t="s">
        <v>15</v>
      </c>
      <c r="E915" s="1">
        <v>60</v>
      </c>
      <c r="G915" s="1">
        <f t="shared" si="17"/>
        <v>203.49999999999994</v>
      </c>
      <c r="J915" s="217"/>
    </row>
    <row r="916" spans="1:10">
      <c r="B916" s="405"/>
      <c r="C916" s="405"/>
      <c r="D916" t="s">
        <v>16</v>
      </c>
      <c r="E916" s="217">
        <v>5</v>
      </c>
      <c r="G916" s="1">
        <f t="shared" si="17"/>
        <v>208.49999999999994</v>
      </c>
      <c r="J916" s="1"/>
    </row>
    <row r="917" spans="1:10">
      <c r="A917" s="30">
        <v>45506</v>
      </c>
      <c r="B917" s="405">
        <v>29482</v>
      </c>
      <c r="C917" s="405" t="s">
        <v>25</v>
      </c>
      <c r="D917" t="s">
        <v>15</v>
      </c>
      <c r="E917" s="217"/>
      <c r="F917" s="217">
        <v>60</v>
      </c>
      <c r="G917" s="1">
        <f t="shared" si="17"/>
        <v>148.49999999999994</v>
      </c>
      <c r="J917" s="217"/>
    </row>
    <row r="918" spans="1:10">
      <c r="A918" s="30">
        <v>45506</v>
      </c>
      <c r="B918" s="405">
        <v>29482</v>
      </c>
      <c r="C918" s="405" t="s">
        <v>25</v>
      </c>
      <c r="D918" t="s">
        <v>16</v>
      </c>
      <c r="F918" s="217">
        <v>5</v>
      </c>
      <c r="G918" s="1">
        <f t="shared" si="17"/>
        <v>143.49999999999994</v>
      </c>
      <c r="J918" s="1"/>
    </row>
    <row r="919" spans="1:10">
      <c r="A919" s="30">
        <v>45679</v>
      </c>
      <c r="B919" s="405">
        <v>30347</v>
      </c>
      <c r="C919" s="405" t="s">
        <v>25</v>
      </c>
      <c r="D919" t="s">
        <v>13</v>
      </c>
      <c r="F919" s="217">
        <v>136.5</v>
      </c>
      <c r="G919" s="1">
        <f t="shared" si="17"/>
        <v>6.9999999999999432</v>
      </c>
      <c r="J919" s="1"/>
    </row>
    <row r="920" spans="1:10">
      <c r="A920" s="30">
        <v>45743</v>
      </c>
      <c r="B920" s="405">
        <v>30871</v>
      </c>
      <c r="C920" s="405" t="s">
        <v>25</v>
      </c>
      <c r="D920" t="s">
        <v>14</v>
      </c>
      <c r="F920" s="217">
        <v>7</v>
      </c>
      <c r="G920" s="1">
        <f t="shared" si="17"/>
        <v>-5.6843418860808015E-14</v>
      </c>
      <c r="J920" s="1"/>
    </row>
    <row r="921" spans="1:10">
      <c r="A921" s="32">
        <v>45565</v>
      </c>
      <c r="B921" s="404" t="s">
        <v>11</v>
      </c>
      <c r="C921" s="404" t="s">
        <v>41</v>
      </c>
      <c r="D921" t="s">
        <v>13</v>
      </c>
      <c r="E921" s="1">
        <v>53.8</v>
      </c>
      <c r="G921" s="1">
        <f t="shared" si="17"/>
        <v>53.79999999999994</v>
      </c>
      <c r="J921" s="217"/>
    </row>
    <row r="922" spans="1:10">
      <c r="B922" s="405"/>
      <c r="C922" s="405"/>
      <c r="D922" t="s">
        <v>14</v>
      </c>
      <c r="E922" s="1">
        <v>5</v>
      </c>
      <c r="G922" s="1">
        <f t="shared" si="17"/>
        <v>58.79999999999994</v>
      </c>
      <c r="J922" s="13"/>
    </row>
    <row r="923" spans="1:10">
      <c r="B923" s="405"/>
      <c r="C923" s="405"/>
      <c r="D923" t="s">
        <v>15</v>
      </c>
      <c r="E923" s="1">
        <v>60</v>
      </c>
      <c r="G923" s="1">
        <f t="shared" si="17"/>
        <v>118.79999999999994</v>
      </c>
    </row>
    <row r="924" spans="1:10">
      <c r="B924" s="405"/>
      <c r="C924" s="405"/>
      <c r="D924" t="s">
        <v>16</v>
      </c>
      <c r="E924" s="217">
        <v>5</v>
      </c>
      <c r="G924" s="1">
        <f t="shared" si="17"/>
        <v>123.79999999999994</v>
      </c>
      <c r="J924" s="29"/>
    </row>
    <row r="925" spans="1:10">
      <c r="A925" s="30">
        <v>45551</v>
      </c>
      <c r="B925" s="405">
        <v>29665</v>
      </c>
      <c r="C925" s="405" t="s">
        <v>41</v>
      </c>
      <c r="D925" t="s">
        <v>15</v>
      </c>
      <c r="E925" s="217"/>
      <c r="F925" s="217">
        <v>60</v>
      </c>
      <c r="G925" s="1">
        <f t="shared" si="17"/>
        <v>63.79999999999994</v>
      </c>
      <c r="J925" s="29"/>
    </row>
    <row r="926" spans="1:10">
      <c r="A926" s="30">
        <v>45551</v>
      </c>
      <c r="B926" s="405">
        <v>29665</v>
      </c>
      <c r="C926" s="405" t="s">
        <v>41</v>
      </c>
      <c r="D926" t="s">
        <v>16</v>
      </c>
      <c r="F926" s="217">
        <v>5</v>
      </c>
      <c r="G926" s="1">
        <f t="shared" si="17"/>
        <v>58.79999999999994</v>
      </c>
    </row>
    <row r="927" spans="1:10">
      <c r="A927" s="30">
        <v>45608</v>
      </c>
      <c r="B927" s="405">
        <v>29996</v>
      </c>
      <c r="C927" s="405" t="s">
        <v>41</v>
      </c>
      <c r="D927" t="s">
        <v>13</v>
      </c>
      <c r="F927" s="1">
        <v>53.8</v>
      </c>
      <c r="G927" s="1">
        <f t="shared" si="17"/>
        <v>4.9999999999999432</v>
      </c>
    </row>
    <row r="928" spans="1:10">
      <c r="A928" s="30">
        <v>45608</v>
      </c>
      <c r="B928" s="405">
        <v>29996</v>
      </c>
      <c r="C928" s="405" t="s">
        <v>41</v>
      </c>
      <c r="D928" t="s">
        <v>14</v>
      </c>
      <c r="F928" s="1">
        <v>5</v>
      </c>
      <c r="G928" s="1">
        <f t="shared" si="17"/>
        <v>-5.6843418860808015E-14</v>
      </c>
    </row>
    <row r="929" spans="1:11">
      <c r="A929" s="32">
        <v>45596</v>
      </c>
      <c r="B929" s="404" t="s">
        <v>11</v>
      </c>
      <c r="C929" s="404" t="s">
        <v>27</v>
      </c>
      <c r="D929" t="s">
        <v>13</v>
      </c>
      <c r="E929" s="1">
        <v>45.1</v>
      </c>
      <c r="G929" s="1">
        <f t="shared" si="17"/>
        <v>45.099999999999945</v>
      </c>
    </row>
    <row r="930" spans="1:11">
      <c r="B930" s="405"/>
      <c r="C930" s="405"/>
      <c r="D930" t="s">
        <v>14</v>
      </c>
      <c r="E930" s="1">
        <v>7</v>
      </c>
      <c r="G930" s="1">
        <f t="shared" si="17"/>
        <v>52.099999999999945</v>
      </c>
    </row>
    <row r="931" spans="1:11">
      <c r="B931" s="405"/>
      <c r="C931" s="405"/>
      <c r="D931" t="s">
        <v>15</v>
      </c>
      <c r="E931" s="1">
        <v>60</v>
      </c>
      <c r="G931" s="1">
        <f t="shared" si="17"/>
        <v>112.09999999999994</v>
      </c>
    </row>
    <row r="932" spans="1:11">
      <c r="B932" s="405"/>
      <c r="C932" s="405"/>
      <c r="D932" t="s">
        <v>16</v>
      </c>
      <c r="E932" s="217">
        <v>5</v>
      </c>
      <c r="G932" s="1">
        <f t="shared" si="17"/>
        <v>117.09999999999994</v>
      </c>
    </row>
    <row r="933" spans="1:11">
      <c r="A933" s="30">
        <v>45551</v>
      </c>
      <c r="B933" s="405">
        <v>29665</v>
      </c>
      <c r="C933" s="405" t="s">
        <v>27</v>
      </c>
      <c r="D933" t="s">
        <v>15</v>
      </c>
      <c r="E933" s="217"/>
      <c r="F933" s="217">
        <v>60</v>
      </c>
      <c r="G933" s="1">
        <f t="shared" si="17"/>
        <v>57.099999999999937</v>
      </c>
      <c r="I933" s="404"/>
      <c r="K933" s="1"/>
    </row>
    <row r="934" spans="1:11">
      <c r="A934" s="30">
        <v>45551</v>
      </c>
      <c r="B934" s="405">
        <v>29665</v>
      </c>
      <c r="C934" s="405" t="s">
        <v>27</v>
      </c>
      <c r="D934" t="s">
        <v>16</v>
      </c>
      <c r="F934" s="217">
        <v>5</v>
      </c>
      <c r="G934" s="1">
        <f t="shared" si="17"/>
        <v>52.099999999999937</v>
      </c>
      <c r="I934" s="405"/>
      <c r="K934" s="1"/>
    </row>
    <row r="935" spans="1:11">
      <c r="A935" s="30">
        <v>45700</v>
      </c>
      <c r="B935" s="405">
        <v>30452</v>
      </c>
      <c r="C935" s="405" t="s">
        <v>27</v>
      </c>
      <c r="D935" t="s">
        <v>13</v>
      </c>
      <c r="F935" s="217">
        <v>45.1</v>
      </c>
      <c r="G935" s="1">
        <f t="shared" si="17"/>
        <v>6.9999999999999361</v>
      </c>
      <c r="I935" s="405"/>
      <c r="K935" s="1"/>
    </row>
    <row r="936" spans="1:11">
      <c r="A936" s="30">
        <v>45743</v>
      </c>
      <c r="B936" s="405">
        <v>30871</v>
      </c>
      <c r="C936" s="405" t="s">
        <v>27</v>
      </c>
      <c r="D936" t="s">
        <v>14</v>
      </c>
      <c r="F936" s="217">
        <v>7</v>
      </c>
      <c r="G936" s="1">
        <f t="shared" si="17"/>
        <v>-6.3948846218409017E-14</v>
      </c>
      <c r="I936" s="405"/>
      <c r="K936" s="1"/>
    </row>
    <row r="937" spans="1:11">
      <c r="A937" s="32">
        <v>45626</v>
      </c>
      <c r="B937" s="404" t="s">
        <v>11</v>
      </c>
      <c r="C937" s="404" t="s">
        <v>28</v>
      </c>
      <c r="D937" t="s">
        <v>13</v>
      </c>
      <c r="E937" s="1">
        <v>44.6</v>
      </c>
      <c r="G937" s="1">
        <f t="shared" si="17"/>
        <v>44.599999999999937</v>
      </c>
      <c r="I937" s="404"/>
      <c r="K937" s="1"/>
    </row>
    <row r="938" spans="1:11">
      <c r="B938" s="405"/>
      <c r="C938" s="405"/>
      <c r="D938" t="s">
        <v>14</v>
      </c>
      <c r="E938" s="1">
        <v>7</v>
      </c>
      <c r="G938" s="1">
        <f t="shared" si="17"/>
        <v>51.599999999999937</v>
      </c>
      <c r="I938" s="405"/>
      <c r="K938" s="1"/>
    </row>
    <row r="939" spans="1:11">
      <c r="B939" s="405"/>
      <c r="C939" s="405"/>
      <c r="D939" t="s">
        <v>15</v>
      </c>
      <c r="E939" s="1">
        <v>60</v>
      </c>
      <c r="G939" s="1">
        <f>+G938+E939-F939</f>
        <v>111.59999999999994</v>
      </c>
      <c r="I939" s="404"/>
      <c r="K939" s="1"/>
    </row>
    <row r="940" spans="1:11">
      <c r="B940" s="405"/>
      <c r="C940" s="405"/>
      <c r="D940" t="s">
        <v>16</v>
      </c>
      <c r="E940" s="217">
        <v>5</v>
      </c>
      <c r="G940" s="1">
        <f>+G939+E940-F940</f>
        <v>116.59999999999994</v>
      </c>
      <c r="I940" s="405"/>
      <c r="K940" s="1"/>
    </row>
    <row r="941" spans="1:11">
      <c r="A941" s="30">
        <v>45551</v>
      </c>
      <c r="B941" s="405">
        <v>29665</v>
      </c>
      <c r="C941" s="405" t="s">
        <v>28</v>
      </c>
      <c r="D941" t="s">
        <v>15</v>
      </c>
      <c r="E941" s="217"/>
      <c r="F941" s="217">
        <v>60</v>
      </c>
      <c r="G941" s="1">
        <f>+G940+E941-F941</f>
        <v>56.599999999999937</v>
      </c>
      <c r="I941" s="404"/>
      <c r="K941" s="217"/>
    </row>
    <row r="942" spans="1:11">
      <c r="A942" s="30">
        <v>45551</v>
      </c>
      <c r="B942" s="405">
        <v>29665</v>
      </c>
      <c r="C942" s="405" t="s">
        <v>28</v>
      </c>
      <c r="D942" t="s">
        <v>16</v>
      </c>
      <c r="F942" s="217">
        <v>5</v>
      </c>
      <c r="G942" s="1">
        <f>+G941+E942-F942</f>
        <v>51.599999999999937</v>
      </c>
      <c r="K942" s="217"/>
    </row>
    <row r="943" spans="1:11">
      <c r="A943" s="30">
        <v>45743</v>
      </c>
      <c r="B943" s="405">
        <v>30871</v>
      </c>
      <c r="C943" s="405" t="s">
        <v>28</v>
      </c>
      <c r="D943" t="s">
        <v>13</v>
      </c>
      <c r="F943" s="217">
        <v>44.6</v>
      </c>
      <c r="G943" s="1">
        <f>+G942+E943-F943</f>
        <v>6.9999999999999361</v>
      </c>
      <c r="K943" s="217"/>
    </row>
    <row r="944" spans="1:11">
      <c r="A944" s="30">
        <v>45743</v>
      </c>
      <c r="B944" s="405">
        <v>30871</v>
      </c>
      <c r="C944" s="405" t="s">
        <v>28</v>
      </c>
      <c r="D944" t="s">
        <v>14</v>
      </c>
      <c r="F944" s="217">
        <v>7</v>
      </c>
      <c r="G944" s="1">
        <f>+G943+E944-F944</f>
        <v>-6.3948846218409017E-14</v>
      </c>
      <c r="K944" s="217"/>
    </row>
    <row r="945" spans="1:11">
      <c r="A945" s="32">
        <v>45657</v>
      </c>
      <c r="B945" s="404" t="s">
        <v>11</v>
      </c>
      <c r="C945" s="404" t="s">
        <v>29</v>
      </c>
      <c r="D945" t="s">
        <v>13</v>
      </c>
      <c r="E945" s="1">
        <v>37.6</v>
      </c>
      <c r="G945" s="1">
        <f>+G944+E945-F945</f>
        <v>37.599999999999937</v>
      </c>
      <c r="K945" s="13"/>
    </row>
    <row r="946" spans="1:11">
      <c r="B946" s="405"/>
      <c r="C946" s="405"/>
      <c r="D946" t="s">
        <v>14</v>
      </c>
      <c r="E946" s="1">
        <v>3</v>
      </c>
      <c r="G946" s="1">
        <f>+G945+E946-F946</f>
        <v>40.599999999999937</v>
      </c>
    </row>
    <row r="947" spans="1:11">
      <c r="B947" s="405"/>
      <c r="C947" s="405"/>
      <c r="D947" t="s">
        <v>15</v>
      </c>
      <c r="E947" s="1">
        <v>60</v>
      </c>
      <c r="G947" s="1">
        <f>+G946+E947-F947</f>
        <v>100.59999999999994</v>
      </c>
    </row>
    <row r="948" spans="1:11">
      <c r="B948" s="405"/>
      <c r="C948" s="405"/>
      <c r="D948" t="s">
        <v>16</v>
      </c>
      <c r="E948" s="217">
        <v>5</v>
      </c>
      <c r="G948" s="1">
        <f>+G947+E948-F948</f>
        <v>105.59999999999994</v>
      </c>
    </row>
    <row r="949" spans="1:11">
      <c r="A949" s="30">
        <v>45551</v>
      </c>
      <c r="B949" s="405">
        <v>29665</v>
      </c>
      <c r="C949" s="405" t="s">
        <v>29</v>
      </c>
      <c r="D949" t="s">
        <v>15</v>
      </c>
      <c r="E949" s="217"/>
      <c r="F949" s="217">
        <v>60</v>
      </c>
      <c r="G949" s="1">
        <f>+G948+E949-F949</f>
        <v>45.599999999999937</v>
      </c>
      <c r="K949" s="1"/>
    </row>
    <row r="950" spans="1:11">
      <c r="A950" s="30">
        <v>45551</v>
      </c>
      <c r="B950" s="405">
        <v>29665</v>
      </c>
      <c r="C950" s="405" t="s">
        <v>29</v>
      </c>
      <c r="D950" t="s">
        <v>16</v>
      </c>
      <c r="F950" s="217">
        <v>5</v>
      </c>
      <c r="G950" s="1">
        <f>+G949+E950-F950</f>
        <v>40.599999999999937</v>
      </c>
      <c r="K950" s="1"/>
    </row>
    <row r="951" spans="1:11">
      <c r="A951" s="30">
        <v>45743</v>
      </c>
      <c r="B951" s="405">
        <v>30871</v>
      </c>
      <c r="C951" s="405" t="s">
        <v>29</v>
      </c>
      <c r="D951" t="s">
        <v>13</v>
      </c>
      <c r="F951" s="217">
        <v>37.6</v>
      </c>
      <c r="G951" s="1">
        <f>+G950+E951-F951</f>
        <v>2.9999999999999361</v>
      </c>
      <c r="I951" s="404"/>
      <c r="K951" s="1"/>
    </row>
    <row r="952" spans="1:11">
      <c r="A952" s="30">
        <v>45743</v>
      </c>
      <c r="B952" s="405">
        <v>30871</v>
      </c>
      <c r="C952" s="405" t="s">
        <v>29</v>
      </c>
      <c r="D952" t="s">
        <v>14</v>
      </c>
      <c r="F952" s="217">
        <v>3</v>
      </c>
      <c r="G952" s="1">
        <f>+G951+E952-F952</f>
        <v>-6.3948846218409017E-14</v>
      </c>
      <c r="I952" s="404"/>
      <c r="K952" s="1"/>
    </row>
    <row r="953" spans="1:11">
      <c r="A953" s="68">
        <v>45688</v>
      </c>
      <c r="B953" s="404" t="s">
        <v>11</v>
      </c>
      <c r="C953" s="404" t="s">
        <v>12</v>
      </c>
      <c r="D953" t="s">
        <v>13</v>
      </c>
      <c r="E953" s="217">
        <v>42.6</v>
      </c>
      <c r="G953" s="1">
        <f>+G952+E953-F953</f>
        <v>42.599999999999937</v>
      </c>
      <c r="I953" s="404"/>
      <c r="K953" s="1"/>
    </row>
    <row r="954" spans="1:11">
      <c r="A954" s="46"/>
      <c r="B954" s="405"/>
      <c r="C954" s="405"/>
      <c r="D954" t="s">
        <v>14</v>
      </c>
      <c r="E954" s="217">
        <v>3</v>
      </c>
      <c r="G954" s="1">
        <f>+G953+E954-F954</f>
        <v>45.599999999999937</v>
      </c>
      <c r="I954" s="404"/>
      <c r="K954" s="1"/>
    </row>
    <row r="955" spans="1:11">
      <c r="A955" s="46"/>
      <c r="B955" s="405"/>
      <c r="C955" s="405"/>
      <c r="D955" t="s">
        <v>15</v>
      </c>
      <c r="E955" s="217">
        <v>60</v>
      </c>
      <c r="G955" s="1">
        <f>+G954+E955-F955</f>
        <v>105.59999999999994</v>
      </c>
      <c r="I955" s="404"/>
      <c r="K955" s="1"/>
    </row>
    <row r="956" spans="1:11">
      <c r="A956" s="46"/>
      <c r="B956" s="405"/>
      <c r="C956" s="405"/>
      <c r="D956" t="s">
        <v>16</v>
      </c>
      <c r="E956" s="217">
        <v>5</v>
      </c>
      <c r="G956" s="1">
        <f>+G955+E956-F956</f>
        <v>110.59999999999994</v>
      </c>
      <c r="I956" s="404"/>
      <c r="K956" s="1"/>
    </row>
    <row r="957" spans="1:11">
      <c r="A957" s="30">
        <v>45716</v>
      </c>
      <c r="B957" s="405">
        <v>30568</v>
      </c>
      <c r="C957" s="405" t="s">
        <v>12</v>
      </c>
      <c r="D957" t="s">
        <v>15</v>
      </c>
      <c r="E957" s="217"/>
      <c r="F957" s="217">
        <v>60</v>
      </c>
      <c r="G957" s="1">
        <f>+G956+E957-F957</f>
        <v>50.599999999999937</v>
      </c>
      <c r="I957" s="405"/>
      <c r="K957" s="1"/>
    </row>
    <row r="958" spans="1:11">
      <c r="A958" s="30">
        <v>45716</v>
      </c>
      <c r="B958" s="405">
        <v>30568</v>
      </c>
      <c r="C958" s="405" t="s">
        <v>12</v>
      </c>
      <c r="D958" t="s">
        <v>16</v>
      </c>
      <c r="F958" s="217">
        <v>5</v>
      </c>
      <c r="G958" s="1">
        <f>+G957+E958-F958</f>
        <v>45.599999999999937</v>
      </c>
      <c r="I958" s="404"/>
      <c r="K958" s="217"/>
    </row>
    <row r="959" spans="1:11">
      <c r="A959" s="30">
        <v>45743</v>
      </c>
      <c r="B959" s="405">
        <v>30871</v>
      </c>
      <c r="C959" s="405" t="s">
        <v>12</v>
      </c>
      <c r="D959" t="s">
        <v>13</v>
      </c>
      <c r="F959" s="217">
        <v>42.6</v>
      </c>
      <c r="G959" s="1">
        <f>+G958+E959-F959</f>
        <v>2.9999999999999361</v>
      </c>
      <c r="I959" s="404"/>
      <c r="K959" s="217"/>
    </row>
    <row r="960" spans="1:11">
      <c r="A960" s="30">
        <v>45743</v>
      </c>
      <c r="B960" s="405">
        <v>30871</v>
      </c>
      <c r="C960" s="405" t="s">
        <v>12</v>
      </c>
      <c r="D960" t="s">
        <v>14</v>
      </c>
      <c r="F960" s="217">
        <v>3</v>
      </c>
      <c r="G960" s="1">
        <f>+G959+E960-F960</f>
        <v>-6.3948846218409017E-14</v>
      </c>
      <c r="I960" s="404"/>
      <c r="K960" s="217"/>
    </row>
    <row r="961" spans="1:11">
      <c r="A961" s="32">
        <v>45716</v>
      </c>
      <c r="B961" s="404" t="s">
        <v>11</v>
      </c>
      <c r="C961" s="404" t="s">
        <v>19</v>
      </c>
      <c r="D961" t="s">
        <v>13</v>
      </c>
      <c r="E961" s="1">
        <v>51</v>
      </c>
      <c r="G961" s="1">
        <f>+G960+E961-F961</f>
        <v>50.999999999999936</v>
      </c>
      <c r="I961" s="405"/>
      <c r="K961" s="217"/>
    </row>
    <row r="962" spans="1:11">
      <c r="B962" s="405"/>
      <c r="C962" s="405"/>
      <c r="D962" t="s">
        <v>14</v>
      </c>
      <c r="E962" s="1">
        <v>3</v>
      </c>
      <c r="G962" s="1">
        <f>+G961+E962-F962</f>
        <v>53.999999999999936</v>
      </c>
      <c r="I962" s="404"/>
      <c r="K962" s="1"/>
    </row>
    <row r="963" spans="1:11">
      <c r="B963" s="405"/>
      <c r="C963" s="405"/>
      <c r="D963" t="s">
        <v>15</v>
      </c>
      <c r="E963" s="1">
        <v>56</v>
      </c>
      <c r="G963" s="1">
        <f>+G962+E963-F963</f>
        <v>109.99999999999994</v>
      </c>
      <c r="I963" s="405"/>
      <c r="K963" s="1"/>
    </row>
    <row r="964" spans="1:11">
      <c r="B964" s="405"/>
      <c r="C964" s="405"/>
      <c r="D964" t="s">
        <v>16</v>
      </c>
      <c r="E964" s="1">
        <v>5</v>
      </c>
      <c r="G964" s="1">
        <f>+G963+E964-F964</f>
        <v>114.99999999999994</v>
      </c>
      <c r="K964" s="13"/>
    </row>
    <row r="965" spans="1:11">
      <c r="A965" s="30">
        <v>45716</v>
      </c>
      <c r="B965" s="405">
        <v>30568</v>
      </c>
      <c r="C965" s="405" t="s">
        <v>19</v>
      </c>
      <c r="D965" t="s">
        <v>15</v>
      </c>
      <c r="E965" s="217"/>
      <c r="F965" s="217">
        <v>56</v>
      </c>
      <c r="G965" s="1">
        <f>+G964+E965-F965</f>
        <v>58.999999999999943</v>
      </c>
    </row>
    <row r="966" spans="1:11">
      <c r="A966" s="30">
        <v>45716</v>
      </c>
      <c r="B966" s="405">
        <v>30568</v>
      </c>
      <c r="C966" s="405" t="s">
        <v>19</v>
      </c>
      <c r="D966" t="s">
        <v>16</v>
      </c>
      <c r="F966" s="217">
        <v>5</v>
      </c>
      <c r="G966" s="1">
        <f>+G965+E966-F966</f>
        <v>53.999999999999943</v>
      </c>
    </row>
    <row r="967" spans="1:11">
      <c r="A967" s="30">
        <v>45743</v>
      </c>
      <c r="B967" s="405">
        <v>30871</v>
      </c>
      <c r="C967" s="405" t="s">
        <v>19</v>
      </c>
      <c r="D967" t="s">
        <v>13</v>
      </c>
      <c r="F967" s="217">
        <v>51</v>
      </c>
      <c r="G967" s="1">
        <f>+G966+E967-F967</f>
        <v>2.9999999999999432</v>
      </c>
    </row>
    <row r="968" spans="1:11">
      <c r="A968" s="30">
        <v>45743</v>
      </c>
      <c r="B968" s="405">
        <v>30871</v>
      </c>
      <c r="C968" s="405" t="s">
        <v>19</v>
      </c>
      <c r="D968" t="s">
        <v>14</v>
      </c>
      <c r="F968" s="217">
        <v>3</v>
      </c>
      <c r="G968" s="1">
        <f>+G967+E968-F968</f>
        <v>-5.6843418860808015E-14</v>
      </c>
    </row>
    <row r="969" spans="1:11">
      <c r="A969" s="32">
        <v>45747</v>
      </c>
      <c r="B969" s="404" t="s">
        <v>11</v>
      </c>
      <c r="C969" s="404" t="s">
        <v>20</v>
      </c>
      <c r="D969" t="s">
        <v>13</v>
      </c>
      <c r="E969" s="1">
        <v>37</v>
      </c>
      <c r="G969" s="1">
        <f>+G968+E969-F969</f>
        <v>36.999999999999943</v>
      </c>
    </row>
    <row r="970" spans="1:11">
      <c r="B970" s="405"/>
      <c r="C970" s="405"/>
      <c r="D970" t="s">
        <v>14</v>
      </c>
      <c r="E970" s="1">
        <v>3</v>
      </c>
      <c r="G970" s="1">
        <f>+G969+E970-F970</f>
        <v>39.999999999999943</v>
      </c>
    </row>
    <row r="971" spans="1:11">
      <c r="B971" s="405"/>
      <c r="C971" s="405"/>
      <c r="D971" t="s">
        <v>15</v>
      </c>
      <c r="E971" s="1">
        <v>60</v>
      </c>
      <c r="G971" s="1">
        <f>+G970+E971-F971</f>
        <v>99.999999999999943</v>
      </c>
    </row>
    <row r="972" spans="1:11">
      <c r="B972" s="405"/>
      <c r="C972" s="405"/>
      <c r="D972" t="s">
        <v>16</v>
      </c>
      <c r="E972" s="1">
        <v>5</v>
      </c>
      <c r="G972" s="1">
        <f>+G971+E972-F972</f>
        <v>104.99999999999994</v>
      </c>
    </row>
    <row r="973" spans="1:11">
      <c r="B973" s="405"/>
      <c r="C973" s="405"/>
      <c r="D973" t="s">
        <v>188</v>
      </c>
      <c r="E973" s="1">
        <v>113</v>
      </c>
      <c r="G973" s="1">
        <f>+G972+E973-F973</f>
        <v>217.99999999999994</v>
      </c>
    </row>
    <row r="974" spans="1:11">
      <c r="A974" s="30">
        <v>45716</v>
      </c>
      <c r="B974" s="405">
        <v>30568</v>
      </c>
      <c r="C974" s="405" t="s">
        <v>20</v>
      </c>
      <c r="D974" t="s">
        <v>15</v>
      </c>
      <c r="E974" s="217"/>
      <c r="F974" s="217">
        <v>60</v>
      </c>
      <c r="G974" s="1">
        <f>+G973+E974-F974</f>
        <v>157.99999999999994</v>
      </c>
    </row>
    <row r="975" spans="1:11">
      <c r="A975" s="30">
        <v>45716</v>
      </c>
      <c r="B975" s="405">
        <v>30568</v>
      </c>
      <c r="C975" s="405" t="s">
        <v>20</v>
      </c>
      <c r="D975" t="s">
        <v>16</v>
      </c>
      <c r="F975" s="217">
        <v>5</v>
      </c>
      <c r="G975" s="1">
        <f>+G974+E975-F975</f>
        <v>152.99999999999994</v>
      </c>
    </row>
    <row r="976" spans="1:11">
      <c r="A976" s="30">
        <v>45786</v>
      </c>
      <c r="B976" s="405">
        <v>30956</v>
      </c>
      <c r="C976" s="405" t="s">
        <v>20</v>
      </c>
      <c r="D976" t="s">
        <v>188</v>
      </c>
      <c r="F976" s="217">
        <v>113</v>
      </c>
      <c r="G976" s="1">
        <f>+G975+E976-F976</f>
        <v>39.999999999999943</v>
      </c>
    </row>
    <row r="977" spans="1:11">
      <c r="A977" s="30">
        <v>45826</v>
      </c>
      <c r="B977" s="405">
        <v>31175</v>
      </c>
      <c r="C977" s="405" t="s">
        <v>20</v>
      </c>
      <c r="D977" t="s">
        <v>13</v>
      </c>
      <c r="F977" s="1">
        <v>37</v>
      </c>
      <c r="G977" s="1">
        <f>+G976+E977-F977</f>
        <v>2.9999999999999432</v>
      </c>
    </row>
    <row r="978" spans="1:11">
      <c r="A978" s="30">
        <v>45826</v>
      </c>
      <c r="B978" s="405">
        <v>31175</v>
      </c>
      <c r="C978" s="405" t="s">
        <v>20</v>
      </c>
      <c r="D978" t="s">
        <v>14</v>
      </c>
      <c r="F978" s="1">
        <v>3</v>
      </c>
      <c r="G978" s="1">
        <f>+G977+E978-F978</f>
        <v>-5.6843418860808015E-14</v>
      </c>
    </row>
    <row r="979" spans="1:11">
      <c r="A979" s="32">
        <v>45777</v>
      </c>
      <c r="B979" s="404" t="s">
        <v>11</v>
      </c>
      <c r="C979" s="404" t="s">
        <v>21</v>
      </c>
      <c r="D979" t="s">
        <v>13</v>
      </c>
      <c r="E979" s="1">
        <v>36.6</v>
      </c>
      <c r="G979" s="1">
        <f>+G978+E979-F979</f>
        <v>36.599999999999945</v>
      </c>
    </row>
    <row r="980" spans="1:11">
      <c r="B980" s="405"/>
      <c r="C980" s="405"/>
      <c r="D980" t="s">
        <v>14</v>
      </c>
      <c r="E980" s="1">
        <v>3</v>
      </c>
      <c r="G980" s="1">
        <f>+G979+E980-F980</f>
        <v>39.599999999999945</v>
      </c>
    </row>
    <row r="981" spans="1:11">
      <c r="B981" s="405"/>
      <c r="C981" s="405"/>
      <c r="D981" t="s">
        <v>15</v>
      </c>
      <c r="E981" s="1">
        <v>60</v>
      </c>
      <c r="G981" s="1">
        <f>+G980+E981-F981</f>
        <v>99.599999999999937</v>
      </c>
    </row>
    <row r="982" spans="1:11">
      <c r="B982" s="405"/>
      <c r="C982" s="405"/>
      <c r="D982" t="s">
        <v>16</v>
      </c>
      <c r="E982" s="1">
        <v>5</v>
      </c>
      <c r="G982" s="1">
        <f>+G981+E982-F982</f>
        <v>104.59999999999994</v>
      </c>
    </row>
    <row r="983" spans="1:11">
      <c r="A983" s="30">
        <v>45786</v>
      </c>
      <c r="B983" s="405">
        <v>30956</v>
      </c>
      <c r="C983" s="405" t="s">
        <v>21</v>
      </c>
      <c r="D983" t="s">
        <v>15</v>
      </c>
      <c r="F983" s="1">
        <v>60</v>
      </c>
      <c r="G983" s="1">
        <f>+G982+E983-F983</f>
        <v>44.599999999999937</v>
      </c>
      <c r="I983" s="422" t="s">
        <v>301</v>
      </c>
      <c r="J983" s="422"/>
      <c r="K983" s="422"/>
    </row>
    <row r="984" spans="1:11">
      <c r="A984" s="30">
        <v>45786</v>
      </c>
      <c r="B984" s="405">
        <v>30956</v>
      </c>
      <c r="C984" s="405" t="s">
        <v>21</v>
      </c>
      <c r="D984" t="s">
        <v>16</v>
      </c>
      <c r="F984" s="1">
        <v>5</v>
      </c>
      <c r="G984" s="1">
        <f>+G983+E984-F984</f>
        <v>39.599999999999937</v>
      </c>
      <c r="H984">
        <v>2025</v>
      </c>
      <c r="I984" s="404" t="s">
        <v>23</v>
      </c>
      <c r="J984" t="s">
        <v>13</v>
      </c>
      <c r="K984" s="1">
        <v>37.1</v>
      </c>
    </row>
    <row r="985" spans="1:11">
      <c r="A985" s="30">
        <v>45826</v>
      </c>
      <c r="B985" s="405">
        <v>31175</v>
      </c>
      <c r="C985" s="405" t="s">
        <v>21</v>
      </c>
      <c r="D985" t="s">
        <v>13</v>
      </c>
      <c r="F985" s="1">
        <v>36.6</v>
      </c>
      <c r="G985" s="1">
        <f>+G984+E985-F985</f>
        <v>2.9999999999999361</v>
      </c>
      <c r="I985" s="405"/>
      <c r="J985" t="s">
        <v>14</v>
      </c>
      <c r="K985" s="1">
        <v>4</v>
      </c>
    </row>
    <row r="986" spans="1:11">
      <c r="A986" s="30">
        <v>45826</v>
      </c>
      <c r="B986" s="405">
        <v>31175</v>
      </c>
      <c r="C986" s="405" t="s">
        <v>21</v>
      </c>
      <c r="D986" t="s">
        <v>14</v>
      </c>
      <c r="F986" s="1">
        <v>3</v>
      </c>
      <c r="G986" s="1">
        <f>+G985+E986-F986</f>
        <v>-6.3948846218409017E-14</v>
      </c>
      <c r="I986" s="404"/>
      <c r="K986" s="1">
        <f>SUM(K984:K985)</f>
        <v>41.1</v>
      </c>
    </row>
    <row r="987" spans="1:11">
      <c r="A987" s="32">
        <v>45808</v>
      </c>
      <c r="B987" s="404" t="s">
        <v>11</v>
      </c>
      <c r="C987" s="404" t="s">
        <v>22</v>
      </c>
      <c r="D987" t="s">
        <v>13</v>
      </c>
      <c r="E987" s="1">
        <v>36.6</v>
      </c>
      <c r="G987" s="1">
        <f>+G986+E987-F987</f>
        <v>36.599999999999937</v>
      </c>
      <c r="I987" s="405"/>
      <c r="K987" s="1"/>
    </row>
    <row r="988" spans="1:11">
      <c r="B988" s="405"/>
      <c r="C988" s="405"/>
      <c r="D988" t="s">
        <v>14</v>
      </c>
      <c r="E988" s="1">
        <v>5</v>
      </c>
      <c r="G988" s="1">
        <f>+G987+E988-F988</f>
        <v>41.599999999999937</v>
      </c>
      <c r="I988" s="404"/>
      <c r="K988" s="1"/>
    </row>
    <row r="989" spans="1:11">
      <c r="B989" s="405"/>
      <c r="C989" s="405"/>
      <c r="D989" t="s">
        <v>15</v>
      </c>
      <c r="E989" s="1">
        <v>60</v>
      </c>
      <c r="G989" s="1">
        <f>+G988+E989-F989</f>
        <v>101.59999999999994</v>
      </c>
      <c r="I989" s="405"/>
      <c r="K989" s="1"/>
    </row>
    <row r="990" spans="1:11">
      <c r="B990" s="405"/>
      <c r="C990" s="405"/>
      <c r="D990" t="s">
        <v>16</v>
      </c>
      <c r="E990" s="1">
        <v>5</v>
      </c>
      <c r="G990" s="1">
        <f>+G989+E990-F990</f>
        <v>106.59999999999994</v>
      </c>
      <c r="I990" s="404"/>
      <c r="K990" s="1"/>
    </row>
    <row r="991" spans="1:11">
      <c r="A991" s="30">
        <v>45786</v>
      </c>
      <c r="B991" s="405">
        <v>30956</v>
      </c>
      <c r="C991" s="405" t="s">
        <v>22</v>
      </c>
      <c r="D991" t="s">
        <v>15</v>
      </c>
      <c r="F991" s="1">
        <v>60</v>
      </c>
      <c r="G991" s="1">
        <f>+G990+E991-F991</f>
        <v>46.599999999999937</v>
      </c>
      <c r="I991" s="405"/>
      <c r="K991" s="1"/>
    </row>
    <row r="992" spans="1:11">
      <c r="A992" s="30">
        <v>45786</v>
      </c>
      <c r="B992" s="405">
        <v>30956</v>
      </c>
      <c r="C992" s="405" t="s">
        <v>22</v>
      </c>
      <c r="D992" t="s">
        <v>16</v>
      </c>
      <c r="F992" s="1">
        <v>5</v>
      </c>
      <c r="G992" s="1">
        <f>+G991+E992-F992</f>
        <v>41.599999999999937</v>
      </c>
      <c r="K992" s="13"/>
    </row>
    <row r="993" spans="1:11">
      <c r="A993" s="30">
        <v>45826</v>
      </c>
      <c r="B993" s="405">
        <v>31175</v>
      </c>
      <c r="C993" s="405" t="s">
        <v>22</v>
      </c>
      <c r="D993" t="s">
        <v>13</v>
      </c>
      <c r="F993" s="1">
        <v>36.6</v>
      </c>
      <c r="G993" s="1">
        <f>+G992+E993-F993</f>
        <v>4.9999999999999361</v>
      </c>
      <c r="K993" s="13"/>
    </row>
    <row r="994" spans="1:11">
      <c r="A994" s="30">
        <v>45826</v>
      </c>
      <c r="B994" s="405">
        <v>31175</v>
      </c>
      <c r="C994" s="405" t="s">
        <v>22</v>
      </c>
      <c r="D994" t="s">
        <v>14</v>
      </c>
      <c r="F994" s="1">
        <v>5</v>
      </c>
      <c r="G994" s="1">
        <f>+G993+E994-F994</f>
        <v>-6.3948846218409017E-14</v>
      </c>
      <c r="K994" s="13"/>
    </row>
    <row r="995" spans="1:11">
      <c r="A995" s="32">
        <v>45838</v>
      </c>
      <c r="B995" s="404" t="s">
        <v>11</v>
      </c>
      <c r="C995" s="404" t="s">
        <v>23</v>
      </c>
      <c r="D995" t="s">
        <v>13</v>
      </c>
      <c r="E995" s="1">
        <v>37.1</v>
      </c>
      <c r="G995" s="1">
        <f>+G994+E995-F995</f>
        <v>37.099999999999937</v>
      </c>
    </row>
    <row r="996" spans="1:11">
      <c r="B996" s="405"/>
      <c r="C996" s="405"/>
      <c r="D996" t="s">
        <v>14</v>
      </c>
      <c r="E996" s="1">
        <v>4</v>
      </c>
      <c r="G996" s="1">
        <f>+G995+E996-F996</f>
        <v>41.099999999999937</v>
      </c>
    </row>
    <row r="997" spans="1:11">
      <c r="B997" s="405"/>
      <c r="C997" s="405"/>
      <c r="D997" t="s">
        <v>15</v>
      </c>
      <c r="E997" s="1">
        <v>60</v>
      </c>
      <c r="G997" s="1">
        <f>+G996+E997-F997</f>
        <v>101.09999999999994</v>
      </c>
    </row>
    <row r="998" spans="1:11">
      <c r="B998" s="405"/>
      <c r="C998" s="405"/>
      <c r="D998" t="s">
        <v>16</v>
      </c>
      <c r="E998" s="1">
        <v>5</v>
      </c>
      <c r="G998" s="1">
        <f>+G997+E998-F998</f>
        <v>106.09999999999994</v>
      </c>
    </row>
    <row r="999" spans="1:11">
      <c r="A999" s="30">
        <v>45786</v>
      </c>
      <c r="B999" s="405">
        <v>30956</v>
      </c>
      <c r="C999" s="405" t="s">
        <v>23</v>
      </c>
      <c r="D999" t="s">
        <v>15</v>
      </c>
      <c r="F999" s="1">
        <v>60</v>
      </c>
      <c r="G999" s="1">
        <f>+G998+E999-F999</f>
        <v>46.099999999999937</v>
      </c>
    </row>
    <row r="1000" spans="1:11">
      <c r="A1000" s="30">
        <v>45786</v>
      </c>
      <c r="B1000" s="405">
        <v>30956</v>
      </c>
      <c r="C1000" s="405" t="s">
        <v>23</v>
      </c>
      <c r="D1000" t="s">
        <v>16</v>
      </c>
      <c r="F1000" s="1">
        <v>5</v>
      </c>
      <c r="G1000" s="1">
        <f>+G999+E1000-F1000</f>
        <v>41.099999999999937</v>
      </c>
    </row>
    <row r="1001" spans="1:11">
      <c r="A1001" s="30">
        <v>45973</v>
      </c>
      <c r="B1001" s="405">
        <v>31916</v>
      </c>
      <c r="C1001" s="405" t="s">
        <v>23</v>
      </c>
      <c r="D1001" t="s">
        <v>13</v>
      </c>
      <c r="F1001" s="1">
        <v>37.1</v>
      </c>
      <c r="G1001" s="1">
        <f>+G1000+E1001-F1001</f>
        <v>3.9999999999999361</v>
      </c>
    </row>
    <row r="1002" spans="1:11">
      <c r="A1002" s="30">
        <v>45973</v>
      </c>
      <c r="B1002" s="405">
        <v>31916</v>
      </c>
      <c r="C1002" s="405" t="s">
        <v>23</v>
      </c>
      <c r="D1002" t="s">
        <v>14</v>
      </c>
      <c r="F1002" s="1">
        <v>4</v>
      </c>
      <c r="G1002" s="1">
        <f>+G1001+E1002-F1002</f>
        <v>-6.3948846218409017E-14</v>
      </c>
    </row>
    <row r="1003" spans="1:11">
      <c r="A1003" s="32">
        <v>45869</v>
      </c>
      <c r="B1003" s="404" t="s">
        <v>11</v>
      </c>
      <c r="C1003" s="404" t="s">
        <v>24</v>
      </c>
      <c r="D1003" t="s">
        <v>13</v>
      </c>
      <c r="E1003" s="1">
        <v>37.1</v>
      </c>
      <c r="G1003" s="1">
        <f>+G1002+E1003-F1003</f>
        <v>37.099999999999937</v>
      </c>
    </row>
    <row r="1004" spans="1:11">
      <c r="B1004" s="405"/>
      <c r="C1004" s="405"/>
      <c r="D1004" t="s">
        <v>14</v>
      </c>
      <c r="E1004" s="1">
        <v>4</v>
      </c>
      <c r="G1004" s="1">
        <f>+G1003+E1004-F1004</f>
        <v>41.099999999999937</v>
      </c>
    </row>
    <row r="1005" spans="1:11">
      <c r="B1005" s="405"/>
      <c r="C1005" s="405"/>
      <c r="D1005" t="s">
        <v>15</v>
      </c>
      <c r="E1005" s="1">
        <v>60</v>
      </c>
      <c r="G1005" s="1">
        <f>+G1004+E1005-F1005</f>
        <v>101.09999999999994</v>
      </c>
    </row>
    <row r="1006" spans="1:11">
      <c r="B1006" s="405"/>
      <c r="C1006" s="405"/>
      <c r="D1006" t="s">
        <v>16</v>
      </c>
      <c r="E1006" s="1">
        <v>5</v>
      </c>
      <c r="G1006" s="1">
        <f>+G1005+E1006-F1006</f>
        <v>106.09999999999994</v>
      </c>
    </row>
    <row r="1007" spans="1:11">
      <c r="B1007" s="405"/>
      <c r="C1007" s="405"/>
      <c r="D1007" s="35" t="s">
        <v>303</v>
      </c>
      <c r="E1007" s="88">
        <v>113</v>
      </c>
      <c r="G1007" s="1">
        <f>+G1006+E1007-F1007</f>
        <v>219.09999999999994</v>
      </c>
    </row>
    <row r="1008" spans="1:11">
      <c r="A1008" s="30">
        <v>45824</v>
      </c>
      <c r="B1008" s="405">
        <v>31138</v>
      </c>
      <c r="C1008" s="405" t="s">
        <v>24</v>
      </c>
      <c r="D1008" t="s">
        <v>15</v>
      </c>
      <c r="F1008" s="1">
        <v>60</v>
      </c>
      <c r="G1008" s="1">
        <f>+G1007+E1008-F1008</f>
        <v>159.09999999999994</v>
      </c>
    </row>
    <row r="1009" spans="1:11">
      <c r="A1009" s="30">
        <v>45824</v>
      </c>
      <c r="B1009" s="405">
        <v>31138</v>
      </c>
      <c r="C1009" s="405" t="s">
        <v>24</v>
      </c>
      <c r="D1009" t="s">
        <v>16</v>
      </c>
      <c r="F1009" s="1">
        <v>5</v>
      </c>
      <c r="G1009" s="1">
        <f t="shared" ref="G1009:G1029" si="18">+G1008+E1009-F1009</f>
        <v>154.09999999999994</v>
      </c>
    </row>
    <row r="1010" spans="1:11">
      <c r="A1010" s="30">
        <v>45994</v>
      </c>
      <c r="B1010" s="405">
        <v>32184</v>
      </c>
      <c r="C1010" s="405" t="s">
        <v>24</v>
      </c>
      <c r="D1010" t="s">
        <v>13</v>
      </c>
      <c r="F1010" s="1">
        <v>37.1</v>
      </c>
      <c r="G1010" s="1">
        <f t="shared" si="18"/>
        <v>116.99999999999994</v>
      </c>
    </row>
    <row r="1011" spans="1:11">
      <c r="A1011" s="30">
        <v>45994</v>
      </c>
      <c r="B1011" s="405">
        <v>32184</v>
      </c>
      <c r="C1011" s="405" t="s">
        <v>24</v>
      </c>
      <c r="D1011" t="s">
        <v>14</v>
      </c>
      <c r="F1011" s="1">
        <v>4</v>
      </c>
      <c r="G1011" s="1">
        <f t="shared" si="18"/>
        <v>112.99999999999994</v>
      </c>
    </row>
    <row r="1012" spans="1:11">
      <c r="A1012" s="30">
        <v>46021</v>
      </c>
      <c r="B1012" s="405">
        <v>32265</v>
      </c>
      <c r="C1012" s="405" t="s">
        <v>24</v>
      </c>
      <c r="D1012" t="s">
        <v>303</v>
      </c>
      <c r="F1012" s="1">
        <v>113</v>
      </c>
      <c r="G1012" s="1">
        <f t="shared" si="18"/>
        <v>0</v>
      </c>
    </row>
    <row r="1013" spans="1:11">
      <c r="A1013" s="32">
        <v>45900</v>
      </c>
      <c r="B1013" s="404" t="s">
        <v>11</v>
      </c>
      <c r="C1013" s="404" t="s">
        <v>25</v>
      </c>
      <c r="D1013" t="s">
        <v>13</v>
      </c>
      <c r="E1013" s="1">
        <v>37.1</v>
      </c>
      <c r="G1013" s="1">
        <f t="shared" si="18"/>
        <v>37.1</v>
      </c>
    </row>
    <row r="1014" spans="1:11">
      <c r="B1014" s="405"/>
      <c r="C1014" s="405"/>
      <c r="D1014" t="s">
        <v>14</v>
      </c>
      <c r="E1014" s="1">
        <v>8</v>
      </c>
      <c r="G1014" s="1">
        <f t="shared" si="18"/>
        <v>45.1</v>
      </c>
    </row>
    <row r="1015" spans="1:11">
      <c r="B1015" s="405"/>
      <c r="C1015" s="405"/>
      <c r="D1015" t="s">
        <v>15</v>
      </c>
      <c r="E1015" s="1">
        <v>60</v>
      </c>
      <c r="G1015" s="1">
        <f t="shared" si="18"/>
        <v>105.1</v>
      </c>
    </row>
    <row r="1016" spans="1:11">
      <c r="B1016" s="405"/>
      <c r="C1016" s="405"/>
      <c r="D1016" t="s">
        <v>16</v>
      </c>
      <c r="E1016" s="1">
        <v>5</v>
      </c>
      <c r="G1016" s="1">
        <f t="shared" si="18"/>
        <v>110.1</v>
      </c>
    </row>
    <row r="1017" spans="1:11">
      <c r="B1017" s="405"/>
      <c r="C1017" s="405"/>
      <c r="D1017" s="334" t="s">
        <v>68</v>
      </c>
      <c r="E1017" s="335">
        <v>15</v>
      </c>
      <c r="G1017" s="1">
        <f t="shared" si="18"/>
        <v>125.1</v>
      </c>
    </row>
    <row r="1018" spans="1:11">
      <c r="A1018" s="30">
        <v>45824</v>
      </c>
      <c r="B1018" s="405">
        <v>31138</v>
      </c>
      <c r="C1018" s="405" t="s">
        <v>25</v>
      </c>
      <c r="D1018" t="s">
        <v>15</v>
      </c>
      <c r="F1018" s="1">
        <v>60</v>
      </c>
      <c r="G1018" s="1">
        <f t="shared" si="18"/>
        <v>65.099999999999994</v>
      </c>
      <c r="I1018" s="404"/>
      <c r="J1018" s="288"/>
      <c r="K1018" s="38"/>
    </row>
    <row r="1019" spans="1:11">
      <c r="A1019" s="30">
        <v>45824</v>
      </c>
      <c r="B1019" s="405">
        <v>31138</v>
      </c>
      <c r="C1019" s="405" t="s">
        <v>25</v>
      </c>
      <c r="D1019" t="s">
        <v>16</v>
      </c>
      <c r="F1019" s="1">
        <v>5</v>
      </c>
      <c r="G1019" s="1">
        <f t="shared" si="18"/>
        <v>60.099999999999994</v>
      </c>
      <c r="I1019" s="405"/>
      <c r="J1019" s="288"/>
      <c r="K1019" s="38"/>
    </row>
    <row r="1020" spans="1:11">
      <c r="A1020" s="30">
        <v>45994</v>
      </c>
      <c r="B1020" s="405">
        <v>32184</v>
      </c>
      <c r="C1020" s="405" t="s">
        <v>25</v>
      </c>
      <c r="D1020" t="s">
        <v>13</v>
      </c>
      <c r="F1020" s="1">
        <v>37.1</v>
      </c>
      <c r="G1020" s="1">
        <f t="shared" si="18"/>
        <v>22.999999999999993</v>
      </c>
      <c r="I1020" s="288"/>
      <c r="J1020" s="288"/>
      <c r="K1020" s="326"/>
    </row>
    <row r="1021" spans="1:11">
      <c r="A1021" s="30">
        <v>45994</v>
      </c>
      <c r="B1021" s="405">
        <v>32184</v>
      </c>
      <c r="C1021" s="405" t="s">
        <v>25</v>
      </c>
      <c r="D1021" t="s">
        <v>14</v>
      </c>
      <c r="F1021" s="1">
        <v>8</v>
      </c>
      <c r="G1021" s="1">
        <f t="shared" si="18"/>
        <v>14.999999999999993</v>
      </c>
      <c r="I1021" s="288"/>
      <c r="J1021" s="288"/>
      <c r="K1021" s="288"/>
    </row>
    <row r="1022" spans="1:11">
      <c r="A1022" s="30">
        <v>46122</v>
      </c>
      <c r="B1022" s="405">
        <v>32938</v>
      </c>
      <c r="C1022" s="405" t="s">
        <v>25</v>
      </c>
      <c r="D1022" t="s">
        <v>68</v>
      </c>
      <c r="F1022" s="1">
        <v>15</v>
      </c>
      <c r="G1022" s="1">
        <f t="shared" si="18"/>
        <v>0</v>
      </c>
      <c r="I1022" s="288"/>
      <c r="J1022" s="288"/>
      <c r="K1022" s="288"/>
    </row>
    <row r="1023" spans="1:11">
      <c r="A1023" s="32">
        <v>45930</v>
      </c>
      <c r="B1023" s="404" t="s">
        <v>11</v>
      </c>
      <c r="C1023" s="404" t="s">
        <v>41</v>
      </c>
      <c r="D1023" t="s">
        <v>13</v>
      </c>
      <c r="E1023" s="1">
        <v>35.6</v>
      </c>
      <c r="G1023" s="1">
        <f t="shared" si="18"/>
        <v>35.6</v>
      </c>
      <c r="J1023" s="288"/>
      <c r="K1023" s="288"/>
    </row>
    <row r="1024" spans="1:11">
      <c r="B1024" s="405"/>
      <c r="C1024" s="405"/>
      <c r="D1024" t="s">
        <v>14</v>
      </c>
      <c r="E1024" s="1">
        <v>4</v>
      </c>
      <c r="G1024" s="1">
        <f t="shared" si="18"/>
        <v>39.6</v>
      </c>
      <c r="I1024" s="404"/>
      <c r="K1024" s="1"/>
    </row>
    <row r="1025" spans="1:12">
      <c r="B1025" s="405"/>
      <c r="C1025" s="405"/>
      <c r="D1025" t="s">
        <v>15</v>
      </c>
      <c r="E1025" s="1">
        <v>60</v>
      </c>
      <c r="G1025" s="1">
        <f t="shared" si="18"/>
        <v>99.6</v>
      </c>
      <c r="I1025" s="405"/>
      <c r="K1025" s="1"/>
    </row>
    <row r="1026" spans="1:12">
      <c r="B1026" s="405"/>
      <c r="C1026" s="405"/>
      <c r="D1026" t="s">
        <v>16</v>
      </c>
      <c r="E1026" s="1">
        <v>5</v>
      </c>
      <c r="G1026" s="1">
        <f t="shared" si="18"/>
        <v>104.6</v>
      </c>
      <c r="I1026" s="404"/>
      <c r="K1026" s="1"/>
    </row>
    <row r="1027" spans="1:12">
      <c r="B1027" s="405"/>
      <c r="C1027" s="405"/>
      <c r="D1027" t="s">
        <v>76</v>
      </c>
      <c r="E1027" s="217">
        <v>10</v>
      </c>
      <c r="F1027" s="217"/>
      <c r="G1027" s="1">
        <f t="shared" si="18"/>
        <v>114.6</v>
      </c>
      <c r="I1027" s="405"/>
      <c r="K1027" s="1"/>
    </row>
    <row r="1028" spans="1:12">
      <c r="A1028" s="30">
        <v>45905</v>
      </c>
      <c r="B1028" s="405"/>
      <c r="C1028" s="405" t="s">
        <v>41</v>
      </c>
      <c r="D1028" t="s">
        <v>76</v>
      </c>
      <c r="E1028" s="217"/>
      <c r="F1028" s="217">
        <v>10</v>
      </c>
      <c r="G1028" s="1">
        <f t="shared" si="18"/>
        <v>104.6</v>
      </c>
      <c r="K1028" s="13"/>
    </row>
    <row r="1029" spans="1:12">
      <c r="A1029" s="30">
        <v>45824</v>
      </c>
      <c r="B1029" s="405">
        <v>31138</v>
      </c>
      <c r="C1029" s="405" t="s">
        <v>41</v>
      </c>
      <c r="D1029" t="s">
        <v>15</v>
      </c>
      <c r="F1029" s="1">
        <v>60</v>
      </c>
      <c r="G1029" s="1">
        <f t="shared" si="18"/>
        <v>44.599999999999994</v>
      </c>
    </row>
    <row r="1030" spans="1:12">
      <c r="A1030" s="30">
        <v>45824</v>
      </c>
      <c r="B1030" s="405">
        <v>31138</v>
      </c>
      <c r="C1030" s="405" t="s">
        <v>41</v>
      </c>
      <c r="D1030" t="s">
        <v>16</v>
      </c>
      <c r="F1030" s="1">
        <v>5</v>
      </c>
      <c r="G1030" s="1">
        <f>+G1029+E1030-F1030</f>
        <v>39.599999999999994</v>
      </c>
    </row>
    <row r="1031" spans="1:12">
      <c r="A1031" s="30">
        <v>46010</v>
      </c>
      <c r="B1031" s="405">
        <v>32220</v>
      </c>
      <c r="C1031" s="405" t="s">
        <v>41</v>
      </c>
      <c r="D1031" t="s">
        <v>13</v>
      </c>
      <c r="F1031" s="1">
        <v>35.6</v>
      </c>
      <c r="G1031" s="1">
        <f t="shared" ref="G1031:G1037" si="19">+G1030+E1031-F1031</f>
        <v>3.9999999999999929</v>
      </c>
      <c r="J1031" s="404"/>
      <c r="K1031" s="404"/>
      <c r="L1031" s="404"/>
    </row>
    <row r="1032" spans="1:12">
      <c r="A1032" s="30">
        <v>46010</v>
      </c>
      <c r="B1032" s="405">
        <v>32220</v>
      </c>
      <c r="C1032" s="405" t="s">
        <v>41</v>
      </c>
      <c r="D1032" t="s">
        <v>14</v>
      </c>
      <c r="F1032" s="1">
        <v>4</v>
      </c>
      <c r="G1032" s="1">
        <f t="shared" si="19"/>
        <v>-7.1054273576010019E-15</v>
      </c>
      <c r="J1032" s="421" t="s">
        <v>301</v>
      </c>
      <c r="K1032" s="421"/>
      <c r="L1032" s="421"/>
    </row>
    <row r="1033" spans="1:12">
      <c r="A1033" s="32">
        <v>45961</v>
      </c>
      <c r="B1033" s="404" t="s">
        <v>11</v>
      </c>
      <c r="C1033" s="404" t="s">
        <v>304</v>
      </c>
      <c r="D1033" t="s">
        <v>13</v>
      </c>
      <c r="E1033" s="1">
        <v>35.200000000000003</v>
      </c>
      <c r="G1033" s="1">
        <f t="shared" si="19"/>
        <v>35.199999999999996</v>
      </c>
      <c r="I1033" s="11">
        <v>2025</v>
      </c>
      <c r="J1033" s="404" t="s">
        <v>24</v>
      </c>
      <c r="K1033" s="35" t="s">
        <v>303</v>
      </c>
      <c r="L1033" s="88">
        <v>113</v>
      </c>
    </row>
    <row r="1034" spans="1:12">
      <c r="B1034" s="405"/>
      <c r="C1034" s="405"/>
      <c r="D1034" t="s">
        <v>14</v>
      </c>
      <c r="E1034" s="1">
        <v>7</v>
      </c>
      <c r="G1034" s="1">
        <f t="shared" si="19"/>
        <v>42.199999999999996</v>
      </c>
      <c r="J1034" s="404" t="s">
        <v>25</v>
      </c>
      <c r="K1034" s="334" t="s">
        <v>68</v>
      </c>
      <c r="L1034" s="335">
        <v>15</v>
      </c>
    </row>
    <row r="1035" spans="1:12">
      <c r="B1035" s="405"/>
      <c r="C1035" s="405"/>
      <c r="D1035" t="s">
        <v>15</v>
      </c>
      <c r="E1035" s="1">
        <v>60</v>
      </c>
      <c r="G1035" s="1">
        <f t="shared" si="19"/>
        <v>102.19999999999999</v>
      </c>
      <c r="J1035" s="404" t="s">
        <v>28</v>
      </c>
      <c r="K1035" t="s">
        <v>13</v>
      </c>
      <c r="L1035" s="1">
        <v>33.299999999999997</v>
      </c>
    </row>
    <row r="1036" spans="1:12">
      <c r="B1036" s="405"/>
      <c r="C1036" s="405"/>
      <c r="D1036" t="s">
        <v>16</v>
      </c>
      <c r="E1036" s="1">
        <v>5</v>
      </c>
      <c r="G1036" s="1">
        <f t="shared" si="19"/>
        <v>107.19999999999999</v>
      </c>
      <c r="J1036" s="405"/>
      <c r="K1036" t="s">
        <v>14</v>
      </c>
      <c r="L1036" s="1">
        <v>6</v>
      </c>
    </row>
    <row r="1037" spans="1:12">
      <c r="A1037" s="30">
        <v>45824</v>
      </c>
      <c r="B1037" s="405">
        <v>31138</v>
      </c>
      <c r="C1037" s="405" t="s">
        <v>304</v>
      </c>
      <c r="D1037" t="s">
        <v>15</v>
      </c>
      <c r="F1037" s="1">
        <v>60</v>
      </c>
      <c r="G1037" s="1">
        <f t="shared" si="19"/>
        <v>47.199999999999989</v>
      </c>
      <c r="J1037" s="404"/>
      <c r="K1037" s="35" t="s">
        <v>305</v>
      </c>
      <c r="L1037" s="88">
        <v>113</v>
      </c>
    </row>
    <row r="1038" spans="1:12">
      <c r="A1038" s="30">
        <v>45824</v>
      </c>
      <c r="B1038" s="405">
        <v>31138</v>
      </c>
      <c r="C1038" s="405" t="s">
        <v>304</v>
      </c>
      <c r="D1038" t="s">
        <v>16</v>
      </c>
      <c r="F1038" s="1">
        <v>5</v>
      </c>
      <c r="G1038" s="1">
        <f t="shared" ref="G1038:G1061" si="20">+G1037+E1038-F1038</f>
        <v>42.199999999999989</v>
      </c>
      <c r="J1038" s="405"/>
      <c r="L1038" s="88">
        <f ca="1">SUM(L1033:L1040)</f>
        <v>280.3</v>
      </c>
    </row>
    <row r="1039" spans="1:12">
      <c r="A1039" s="30">
        <v>46010</v>
      </c>
      <c r="B1039" s="405">
        <v>32220</v>
      </c>
      <c r="C1039" s="405" t="s">
        <v>304</v>
      </c>
      <c r="D1039" t="s">
        <v>13</v>
      </c>
      <c r="F1039" s="1">
        <v>35.200000000000003</v>
      </c>
      <c r="G1039" s="1">
        <f t="shared" si="20"/>
        <v>6.9999999999999858</v>
      </c>
      <c r="J1039" s="405"/>
      <c r="L1039" s="1"/>
    </row>
    <row r="1040" spans="1:12">
      <c r="A1040" s="30">
        <v>46010</v>
      </c>
      <c r="B1040" s="405">
        <v>32220</v>
      </c>
      <c r="C1040" s="405" t="s">
        <v>304</v>
      </c>
      <c r="D1040" t="s">
        <v>14</v>
      </c>
      <c r="F1040" s="1">
        <v>7</v>
      </c>
      <c r="G1040" s="1">
        <f t="shared" si="20"/>
        <v>-1.4210854715202004E-14</v>
      </c>
      <c r="J1040" s="405"/>
      <c r="L1040" s="1"/>
    </row>
    <row r="1041" spans="1:13">
      <c r="A1041" s="32">
        <v>45991</v>
      </c>
      <c r="B1041" s="404" t="s">
        <v>11</v>
      </c>
      <c r="C1041" s="404" t="s">
        <v>28</v>
      </c>
      <c r="D1041" t="s">
        <v>13</v>
      </c>
      <c r="E1041" s="1">
        <v>33.299999999999997</v>
      </c>
      <c r="G1041" s="1">
        <f t="shared" si="20"/>
        <v>33.299999999999983</v>
      </c>
    </row>
    <row r="1042" spans="1:13">
      <c r="B1042" s="405"/>
      <c r="C1042" s="405"/>
      <c r="D1042" t="s">
        <v>14</v>
      </c>
      <c r="E1042" s="1">
        <v>6</v>
      </c>
      <c r="G1042" s="1">
        <f t="shared" si="20"/>
        <v>39.299999999999983</v>
      </c>
      <c r="J1042" s="405"/>
      <c r="K1042" s="288"/>
    </row>
    <row r="1043" spans="1:13">
      <c r="B1043" s="405"/>
      <c r="C1043" s="405"/>
      <c r="D1043" t="s">
        <v>15</v>
      </c>
      <c r="E1043" s="1">
        <v>60</v>
      </c>
      <c r="G1043" s="1">
        <f t="shared" si="20"/>
        <v>99.299999999999983</v>
      </c>
    </row>
    <row r="1044" spans="1:13">
      <c r="B1044" s="405"/>
      <c r="C1044" s="405"/>
      <c r="D1044" t="s">
        <v>16</v>
      </c>
      <c r="E1044" s="1">
        <v>5</v>
      </c>
      <c r="G1044" s="1">
        <f t="shared" si="20"/>
        <v>104.29999999999998</v>
      </c>
    </row>
    <row r="1045" spans="1:13">
      <c r="B1045" s="405"/>
      <c r="C1045" s="405"/>
      <c r="D1045" s="35" t="s">
        <v>305</v>
      </c>
      <c r="E1045" s="88">
        <v>113</v>
      </c>
      <c r="G1045" s="1">
        <f t="shared" si="20"/>
        <v>217.29999999999998</v>
      </c>
      <c r="J1045" s="404" t="s">
        <v>41</v>
      </c>
      <c r="K1045" t="s">
        <v>13</v>
      </c>
      <c r="L1045" s="1">
        <v>35.6</v>
      </c>
    </row>
    <row r="1046" spans="1:13">
      <c r="A1046" s="30">
        <v>45824</v>
      </c>
      <c r="B1046" s="405">
        <v>31138</v>
      </c>
      <c r="C1046" s="405" t="s">
        <v>28</v>
      </c>
      <c r="D1046" t="s">
        <v>15</v>
      </c>
      <c r="F1046" s="1">
        <v>60</v>
      </c>
      <c r="G1046" s="1">
        <f t="shared" si="20"/>
        <v>157.29999999999998</v>
      </c>
      <c r="J1046" s="405"/>
      <c r="K1046" t="s">
        <v>14</v>
      </c>
      <c r="L1046" s="1">
        <v>4</v>
      </c>
    </row>
    <row r="1047" spans="1:13">
      <c r="A1047" s="30">
        <v>45824</v>
      </c>
      <c r="B1047" s="405">
        <v>31138</v>
      </c>
      <c r="C1047" s="405" t="s">
        <v>28</v>
      </c>
      <c r="D1047" t="s">
        <v>16</v>
      </c>
      <c r="F1047" s="1">
        <v>5</v>
      </c>
      <c r="G1047" s="1">
        <f t="shared" si="20"/>
        <v>152.29999999999998</v>
      </c>
      <c r="J1047" s="404" t="s">
        <v>304</v>
      </c>
      <c r="K1047" t="s">
        <v>13</v>
      </c>
      <c r="L1047" s="1">
        <v>35.200000000000003</v>
      </c>
    </row>
    <row r="1048" spans="1:13">
      <c r="A1048" s="30">
        <v>46021</v>
      </c>
      <c r="B1048" s="405">
        <v>32265</v>
      </c>
      <c r="C1048" s="405" t="s">
        <v>28</v>
      </c>
      <c r="D1048" s="288" t="s">
        <v>306</v>
      </c>
      <c r="E1048" s="38"/>
      <c r="F1048" s="38">
        <v>113</v>
      </c>
      <c r="G1048" s="1">
        <f t="shared" si="20"/>
        <v>39.299999999999983</v>
      </c>
      <c r="J1048" s="404"/>
      <c r="L1048" s="1"/>
    </row>
    <row r="1049" spans="1:13">
      <c r="A1049" s="30">
        <v>46071</v>
      </c>
      <c r="B1049" s="405">
        <v>32531</v>
      </c>
      <c r="C1049" s="405" t="s">
        <v>28</v>
      </c>
      <c r="D1049" t="s">
        <v>13</v>
      </c>
      <c r="F1049" s="1">
        <v>33.299999999999997</v>
      </c>
      <c r="G1049" s="1">
        <f>+G1048+E1049-F1049</f>
        <v>5.9999999999999858</v>
      </c>
      <c r="J1049" s="404"/>
      <c r="L1049" s="1"/>
    </row>
    <row r="1050" spans="1:13">
      <c r="A1050" s="30">
        <v>46071</v>
      </c>
      <c r="B1050" s="405">
        <v>32531</v>
      </c>
      <c r="C1050" s="405" t="s">
        <v>28</v>
      </c>
      <c r="D1050" t="s">
        <v>14</v>
      </c>
      <c r="F1050" s="1">
        <v>6</v>
      </c>
      <c r="G1050" s="1">
        <f>+G1049+E1050-F1050</f>
        <v>-1.4210854715202004E-14</v>
      </c>
      <c r="J1050" s="404"/>
      <c r="L1050" s="1"/>
    </row>
    <row r="1051" spans="1:13">
      <c r="A1051" s="32">
        <v>46022</v>
      </c>
      <c r="B1051" s="404" t="s">
        <v>11</v>
      </c>
      <c r="C1051" s="404" t="s">
        <v>29</v>
      </c>
      <c r="D1051" t="s">
        <v>13</v>
      </c>
      <c r="E1051" s="1">
        <v>50.6</v>
      </c>
      <c r="G1051" s="1">
        <f>+G1050+E1051-F1051</f>
        <v>50.599999999999987</v>
      </c>
      <c r="J1051" s="405"/>
      <c r="K1051" t="s">
        <v>14</v>
      </c>
      <c r="L1051" s="1">
        <v>7</v>
      </c>
    </row>
    <row r="1052" spans="1:13">
      <c r="B1052" s="405"/>
      <c r="C1052" s="405"/>
      <c r="D1052" t="s">
        <v>14</v>
      </c>
      <c r="E1052" s="1">
        <v>6</v>
      </c>
      <c r="G1052" s="1">
        <f>+G1051+E1052-F1052</f>
        <v>56.599999999999987</v>
      </c>
      <c r="K1052">
        <v>100</v>
      </c>
      <c r="L1052" s="13">
        <f>SUM(L1045:L1051)</f>
        <v>81.800000000000011</v>
      </c>
      <c r="M1052" s="29">
        <f>K1052-L1052</f>
        <v>18.199999999999989</v>
      </c>
    </row>
    <row r="1053" spans="1:13">
      <c r="B1053" s="405"/>
      <c r="C1053" s="405"/>
      <c r="D1053" t="s">
        <v>15</v>
      </c>
      <c r="E1053" s="1">
        <v>60</v>
      </c>
      <c r="G1053" s="1">
        <f>+G1052+E1053-F1053</f>
        <v>116.6</v>
      </c>
    </row>
    <row r="1054" spans="1:13">
      <c r="B1054" s="405"/>
      <c r="C1054" s="405"/>
      <c r="D1054" t="s">
        <v>16</v>
      </c>
      <c r="E1054" s="1">
        <v>5</v>
      </c>
      <c r="G1054" s="1">
        <f>+G1053+E1054-F1054</f>
        <v>121.6</v>
      </c>
    </row>
    <row r="1055" spans="1:13">
      <c r="A1055" s="30">
        <v>45824</v>
      </c>
      <c r="B1055" s="405">
        <v>31138</v>
      </c>
      <c r="C1055" s="405" t="s">
        <v>29</v>
      </c>
      <c r="D1055" t="s">
        <v>15</v>
      </c>
      <c r="F1055" s="1">
        <v>60</v>
      </c>
      <c r="G1055" s="1">
        <f>+G1054+E1055-F1055</f>
        <v>61.599999999999994</v>
      </c>
    </row>
    <row r="1056" spans="1:13">
      <c r="A1056" s="30">
        <v>45824</v>
      </c>
      <c r="B1056" s="405">
        <v>31138</v>
      </c>
      <c r="C1056" s="405" t="s">
        <v>29</v>
      </c>
      <c r="D1056" t="s">
        <v>16</v>
      </c>
      <c r="F1056" s="1">
        <v>5</v>
      </c>
      <c r="G1056" s="1">
        <f>+G1055+E1056-F1056</f>
        <v>56.599999999999994</v>
      </c>
    </row>
    <row r="1057" spans="1:11">
      <c r="A1057" s="68">
        <v>46053</v>
      </c>
      <c r="B1057" s="404" t="s">
        <v>11</v>
      </c>
      <c r="C1057" s="404" t="s">
        <v>12</v>
      </c>
      <c r="D1057" t="s">
        <v>13</v>
      </c>
      <c r="E1057" s="44">
        <v>49.2</v>
      </c>
      <c r="G1057" s="1">
        <f>+G1056+E1057-F1057</f>
        <v>105.8</v>
      </c>
      <c r="I1057" s="421" t="s">
        <v>301</v>
      </c>
      <c r="J1057" s="421"/>
      <c r="K1057" s="421"/>
    </row>
    <row r="1058" spans="1:11">
      <c r="A1058" s="46"/>
      <c r="B1058" s="405"/>
      <c r="C1058" s="405"/>
      <c r="D1058" t="s">
        <v>14</v>
      </c>
      <c r="E1058" s="44">
        <v>5</v>
      </c>
      <c r="G1058" s="1">
        <f>+G1057+E1058-F1058</f>
        <v>110.8</v>
      </c>
      <c r="H1058" s="11">
        <v>2025</v>
      </c>
      <c r="I1058" s="404" t="s">
        <v>25</v>
      </c>
      <c r="J1058" s="334" t="s">
        <v>68</v>
      </c>
      <c r="K1058" s="335">
        <v>15</v>
      </c>
    </row>
    <row r="1059" spans="1:11">
      <c r="A1059" s="46"/>
      <c r="B1059" s="405"/>
      <c r="C1059" s="405"/>
      <c r="D1059" t="s">
        <v>15</v>
      </c>
      <c r="E1059" s="217">
        <v>60</v>
      </c>
      <c r="G1059" s="1">
        <f>+G1058+E1059-F1059</f>
        <v>170.8</v>
      </c>
      <c r="I1059" s="404" t="s">
        <v>29</v>
      </c>
      <c r="J1059" t="s">
        <v>13</v>
      </c>
      <c r="K1059" s="1">
        <v>50.6</v>
      </c>
    </row>
    <row r="1060" spans="1:11">
      <c r="A1060" s="46"/>
      <c r="B1060" s="405"/>
      <c r="C1060" s="405"/>
      <c r="D1060" t="s">
        <v>16</v>
      </c>
      <c r="E1060" s="217">
        <v>5</v>
      </c>
      <c r="G1060" s="1">
        <f>+G1059+E1060-F1060</f>
        <v>175.8</v>
      </c>
      <c r="I1060" s="405"/>
      <c r="J1060" t="s">
        <v>14</v>
      </c>
      <c r="K1060" s="1">
        <v>6</v>
      </c>
    </row>
    <row r="1061" spans="1:11">
      <c r="B1061" s="405"/>
      <c r="C1061" s="405"/>
      <c r="D1061" t="s">
        <v>100</v>
      </c>
      <c r="E1061" s="217">
        <v>10</v>
      </c>
      <c r="G1061" s="1">
        <f>+G1060+E1061-F1061</f>
        <v>185.8</v>
      </c>
      <c r="H1061" s="11">
        <v>2026</v>
      </c>
      <c r="I1061" s="404" t="s">
        <v>12</v>
      </c>
      <c r="J1061" t="s">
        <v>13</v>
      </c>
      <c r="K1061" s="44">
        <v>49.2</v>
      </c>
    </row>
    <row r="1062" spans="1:11">
      <c r="A1062" s="30">
        <v>46122</v>
      </c>
      <c r="B1062" s="405">
        <v>32938</v>
      </c>
      <c r="C1062" s="405" t="s">
        <v>12</v>
      </c>
      <c r="D1062" t="s">
        <v>15</v>
      </c>
      <c r="E1062" s="217"/>
      <c r="F1062" s="1">
        <v>60</v>
      </c>
      <c r="G1062" s="1">
        <f t="shared" ref="G1062:G1074" si="21">+G1061+E1062-F1062</f>
        <v>125.80000000000001</v>
      </c>
      <c r="H1062" s="11"/>
      <c r="I1062" s="404"/>
      <c r="K1062" s="44"/>
    </row>
    <row r="1063" spans="1:11">
      <c r="A1063" s="30">
        <v>46122</v>
      </c>
      <c r="B1063" s="405">
        <v>32938</v>
      </c>
      <c r="C1063" s="405" t="s">
        <v>12</v>
      </c>
      <c r="D1063" t="s">
        <v>16</v>
      </c>
      <c r="E1063" s="217"/>
      <c r="F1063" s="1">
        <v>5</v>
      </c>
      <c r="G1063" s="1">
        <f t="shared" si="21"/>
        <v>120.80000000000001</v>
      </c>
      <c r="H1063" s="11"/>
      <c r="I1063" s="404"/>
      <c r="K1063" s="44"/>
    </row>
    <row r="1064" spans="1:11">
      <c r="A1064" s="30">
        <v>46122</v>
      </c>
      <c r="B1064" s="405">
        <v>32938</v>
      </c>
      <c r="C1064" s="405" t="s">
        <v>12</v>
      </c>
      <c r="D1064" t="s">
        <v>100</v>
      </c>
      <c r="E1064" s="217"/>
      <c r="F1064" s="1">
        <v>10</v>
      </c>
      <c r="G1064" s="1">
        <f t="shared" si="21"/>
        <v>110.80000000000001</v>
      </c>
      <c r="H1064" s="11"/>
      <c r="I1064" s="404"/>
      <c r="K1064" s="44"/>
    </row>
    <row r="1065" spans="1:11">
      <c r="A1065" s="32">
        <v>46081</v>
      </c>
      <c r="B1065" s="404" t="s">
        <v>11</v>
      </c>
      <c r="C1065" s="404" t="s">
        <v>19</v>
      </c>
      <c r="D1065" t="s">
        <v>13</v>
      </c>
      <c r="E1065" s="44">
        <v>48.5</v>
      </c>
      <c r="G1065" s="1">
        <f t="shared" si="21"/>
        <v>159.30000000000001</v>
      </c>
      <c r="J1065" t="s">
        <v>14</v>
      </c>
      <c r="K1065" s="44">
        <v>5</v>
      </c>
    </row>
    <row r="1066" spans="1:11">
      <c r="B1066" s="405"/>
      <c r="C1066" s="405"/>
      <c r="D1066" t="s">
        <v>14</v>
      </c>
      <c r="E1066" s="44">
        <v>10</v>
      </c>
      <c r="G1066" s="1">
        <f t="shared" si="21"/>
        <v>169.3</v>
      </c>
      <c r="J1066" t="s">
        <v>15</v>
      </c>
      <c r="K1066" s="217">
        <v>60</v>
      </c>
    </row>
    <row r="1067" spans="1:11">
      <c r="B1067" s="405"/>
      <c r="C1067" s="405"/>
      <c r="D1067" t="s">
        <v>15</v>
      </c>
      <c r="E1067" s="217">
        <v>56</v>
      </c>
      <c r="G1067" s="1">
        <f t="shared" si="21"/>
        <v>225.3</v>
      </c>
      <c r="J1067" t="s">
        <v>16</v>
      </c>
      <c r="K1067" s="217">
        <v>5</v>
      </c>
    </row>
    <row r="1068" spans="1:11">
      <c r="B1068" s="405"/>
      <c r="C1068" s="405"/>
      <c r="D1068" t="s">
        <v>16</v>
      </c>
      <c r="E1068" s="217">
        <v>5</v>
      </c>
      <c r="G1068" s="1">
        <f t="shared" si="21"/>
        <v>230.3</v>
      </c>
      <c r="J1068" t="s">
        <v>100</v>
      </c>
      <c r="K1068" s="217">
        <v>10</v>
      </c>
    </row>
    <row r="1069" spans="1:11">
      <c r="A1069" s="30">
        <v>46122</v>
      </c>
      <c r="B1069" s="405">
        <v>32938</v>
      </c>
      <c r="C1069" s="405" t="s">
        <v>19</v>
      </c>
      <c r="D1069" t="s">
        <v>15</v>
      </c>
      <c r="E1069" s="217"/>
      <c r="F1069" s="1">
        <v>56</v>
      </c>
      <c r="G1069" s="1">
        <f t="shared" si="21"/>
        <v>174.3</v>
      </c>
      <c r="K1069" s="217"/>
    </row>
    <row r="1070" spans="1:11">
      <c r="A1070" s="30">
        <v>46122</v>
      </c>
      <c r="B1070" s="405">
        <v>32938</v>
      </c>
      <c r="C1070" s="405" t="s">
        <v>19</v>
      </c>
      <c r="D1070" t="s">
        <v>16</v>
      </c>
      <c r="E1070" s="217"/>
      <c r="F1070" s="1">
        <v>5</v>
      </c>
      <c r="G1070" s="1">
        <f t="shared" si="21"/>
        <v>169.3</v>
      </c>
      <c r="K1070" s="217"/>
    </row>
    <row r="1071" spans="1:11">
      <c r="A1071" s="68">
        <v>46112</v>
      </c>
      <c r="B1071" s="404" t="s">
        <v>11</v>
      </c>
      <c r="C1071" s="404" t="s">
        <v>20</v>
      </c>
      <c r="D1071" t="s">
        <v>13</v>
      </c>
      <c r="E1071" s="217">
        <v>50.5</v>
      </c>
      <c r="G1071" s="1">
        <f t="shared" si="21"/>
        <v>219.8</v>
      </c>
      <c r="I1071" s="404" t="s">
        <v>19</v>
      </c>
      <c r="J1071" t="s">
        <v>13</v>
      </c>
      <c r="K1071" s="44">
        <v>48.5</v>
      </c>
    </row>
    <row r="1072" spans="1:11">
      <c r="A1072" s="46"/>
      <c r="B1072" s="405"/>
      <c r="C1072" s="405"/>
      <c r="D1072" t="s">
        <v>14</v>
      </c>
      <c r="E1072" s="217">
        <v>6</v>
      </c>
      <c r="G1072" s="1">
        <f t="shared" si="21"/>
        <v>225.8</v>
      </c>
      <c r="I1072" s="405"/>
      <c r="J1072" t="s">
        <v>14</v>
      </c>
      <c r="K1072" s="44">
        <v>10</v>
      </c>
    </row>
    <row r="1073" spans="1:11">
      <c r="A1073" s="46"/>
      <c r="B1073" s="405"/>
      <c r="C1073" s="405"/>
      <c r="D1073" t="s">
        <v>15</v>
      </c>
      <c r="E1073" s="217">
        <v>60</v>
      </c>
      <c r="G1073" s="1">
        <f t="shared" si="21"/>
        <v>285.8</v>
      </c>
      <c r="I1073" s="405"/>
      <c r="J1073" t="s">
        <v>15</v>
      </c>
      <c r="K1073" s="217">
        <v>56</v>
      </c>
    </row>
    <row r="1074" spans="1:11">
      <c r="A1074" s="46"/>
      <c r="B1074" s="405"/>
      <c r="C1074" s="405"/>
      <c r="D1074" t="s">
        <v>16</v>
      </c>
      <c r="E1074" s="217">
        <v>5</v>
      </c>
      <c r="G1074" s="1">
        <f t="shared" si="21"/>
        <v>290.8</v>
      </c>
      <c r="I1074" s="405"/>
      <c r="J1074" t="s">
        <v>16</v>
      </c>
      <c r="K1074" s="217">
        <v>5</v>
      </c>
    </row>
    <row r="1075" spans="1:11">
      <c r="B1075" s="405"/>
      <c r="C1075" s="405"/>
      <c r="D1075" s="35" t="s">
        <v>307</v>
      </c>
      <c r="E1075" s="88">
        <v>113</v>
      </c>
      <c r="G1075" s="1">
        <f>+G1074+E1075-F1075</f>
        <v>403.8</v>
      </c>
      <c r="I1075" s="404" t="s">
        <v>20</v>
      </c>
      <c r="J1075" t="s">
        <v>15</v>
      </c>
      <c r="K1075" s="217">
        <v>60</v>
      </c>
    </row>
    <row r="1076" spans="1:11">
      <c r="A1076" s="30">
        <v>46122</v>
      </c>
      <c r="B1076" s="405">
        <v>32938</v>
      </c>
      <c r="C1076" s="405" t="s">
        <v>20</v>
      </c>
      <c r="D1076" t="s">
        <v>15</v>
      </c>
      <c r="F1076" s="1">
        <v>60</v>
      </c>
      <c r="G1076" s="1">
        <f>+G1075+E1076-F1076</f>
        <v>343.8</v>
      </c>
      <c r="J1076" t="s">
        <v>16</v>
      </c>
      <c r="K1076" s="217">
        <v>5</v>
      </c>
    </row>
    <row r="1077" spans="1:11">
      <c r="A1077" s="30">
        <v>46122</v>
      </c>
      <c r="B1077" s="405">
        <v>32938</v>
      </c>
      <c r="C1077" s="405" t="s">
        <v>20</v>
      </c>
      <c r="D1077" t="s">
        <v>16</v>
      </c>
      <c r="F1077" s="1">
        <v>5</v>
      </c>
      <c r="G1077" s="1">
        <f>+G1076+E1077-F1077</f>
        <v>338.8</v>
      </c>
      <c r="J1077" s="35" t="s">
        <v>307</v>
      </c>
      <c r="K1077" s="88">
        <v>113</v>
      </c>
    </row>
    <row r="1078" spans="1:11">
      <c r="A1078" s="32">
        <v>46142</v>
      </c>
      <c r="B1078" s="404" t="s">
        <v>11</v>
      </c>
      <c r="C1078" s="404" t="s">
        <v>21</v>
      </c>
      <c r="D1078" t="s">
        <v>13</v>
      </c>
      <c r="E1078" s="217"/>
      <c r="G1078" s="1">
        <f>+G1077+E1078-F1078</f>
        <v>338.8</v>
      </c>
      <c r="K1078" s="276">
        <f>SUM(K1058:K1077)</f>
        <v>498.3</v>
      </c>
    </row>
    <row r="1079" spans="1:11">
      <c r="B1079" s="405"/>
      <c r="C1079" s="405"/>
      <c r="D1079" t="s">
        <v>14</v>
      </c>
      <c r="E1079" s="217"/>
      <c r="G1079" s="1">
        <f>+G1078+E1079-F1079</f>
        <v>338.8</v>
      </c>
    </row>
    <row r="1080" spans="1:11">
      <c r="B1080" s="405"/>
      <c r="C1080" s="405"/>
      <c r="D1080" t="s">
        <v>15</v>
      </c>
      <c r="E1080" s="217">
        <v>60</v>
      </c>
      <c r="G1080" s="1">
        <f>+G1079+E1080-F1080</f>
        <v>398.8</v>
      </c>
    </row>
    <row r="1081" spans="1:11">
      <c r="B1081" s="405"/>
      <c r="C1081" s="405"/>
      <c r="D1081" t="s">
        <v>16</v>
      </c>
      <c r="E1081" s="217">
        <v>5</v>
      </c>
      <c r="G1081" s="1">
        <f>+G1080+E1081-F1081</f>
        <v>403.8</v>
      </c>
      <c r="I1081" s="404" t="s">
        <v>25</v>
      </c>
      <c r="J1081" s="334" t="s">
        <v>68</v>
      </c>
      <c r="K1081" s="335">
        <v>15</v>
      </c>
    </row>
    <row r="1082" spans="1:11">
      <c r="A1082" s="30">
        <v>46122</v>
      </c>
      <c r="B1082" s="405">
        <v>32938</v>
      </c>
      <c r="C1082" s="405" t="s">
        <v>21</v>
      </c>
      <c r="D1082" t="s">
        <v>15</v>
      </c>
      <c r="F1082" s="1">
        <v>60</v>
      </c>
      <c r="G1082" s="1">
        <f>+G1081+E1082-F1082</f>
        <v>343.8</v>
      </c>
      <c r="I1082" s="404" t="s">
        <v>12</v>
      </c>
      <c r="J1082" t="s">
        <v>15</v>
      </c>
      <c r="K1082" s="217">
        <v>60</v>
      </c>
    </row>
    <row r="1083" spans="1:11">
      <c r="A1083" s="30">
        <v>46122</v>
      </c>
      <c r="B1083" s="405">
        <v>32938</v>
      </c>
      <c r="C1083" s="405" t="s">
        <v>21</v>
      </c>
      <c r="D1083" t="s">
        <v>16</v>
      </c>
      <c r="F1083" s="1">
        <v>5</v>
      </c>
      <c r="G1083" s="1">
        <f>+G1082+E1083-F1083</f>
        <v>338.8</v>
      </c>
      <c r="J1083" t="s">
        <v>16</v>
      </c>
      <c r="K1083" s="217">
        <v>5</v>
      </c>
    </row>
    <row r="1084" spans="1:11">
      <c r="A1084" s="32">
        <v>46173</v>
      </c>
      <c r="B1084" s="404" t="s">
        <v>11</v>
      </c>
      <c r="C1084" s="404" t="s">
        <v>22</v>
      </c>
      <c r="D1084" t="s">
        <v>13</v>
      </c>
      <c r="E1084" s="217"/>
      <c r="G1084" s="1">
        <f>+G1083+E1084-F1084</f>
        <v>338.8</v>
      </c>
      <c r="J1084" t="s">
        <v>100</v>
      </c>
      <c r="K1084" s="217">
        <v>10</v>
      </c>
    </row>
    <row r="1085" spans="1:11">
      <c r="B1085" s="405"/>
      <c r="C1085" s="405"/>
      <c r="D1085" t="s">
        <v>14</v>
      </c>
      <c r="E1085" s="217"/>
      <c r="G1085" s="1">
        <f>+G1084+E1085-F1085</f>
        <v>338.8</v>
      </c>
      <c r="I1085" s="404" t="s">
        <v>19</v>
      </c>
      <c r="J1085" t="s">
        <v>15</v>
      </c>
      <c r="K1085" s="217">
        <v>56</v>
      </c>
    </row>
    <row r="1086" spans="1:11">
      <c r="B1086" s="405"/>
      <c r="C1086" s="405"/>
      <c r="D1086" t="s">
        <v>15</v>
      </c>
      <c r="E1086" s="217">
        <v>60</v>
      </c>
      <c r="G1086" s="1">
        <f>+G1085+E1086-F1086</f>
        <v>398.8</v>
      </c>
      <c r="J1086" t="s">
        <v>16</v>
      </c>
      <c r="K1086" s="217">
        <v>5</v>
      </c>
    </row>
    <row r="1087" spans="1:11">
      <c r="B1087" s="405"/>
      <c r="C1087" s="405"/>
      <c r="D1087" t="s">
        <v>16</v>
      </c>
      <c r="E1087" s="217">
        <v>5</v>
      </c>
      <c r="G1087" s="1">
        <f>+G1086+E1087-F1087</f>
        <v>403.8</v>
      </c>
      <c r="I1087" s="404" t="s">
        <v>20</v>
      </c>
      <c r="J1087" t="s">
        <v>15</v>
      </c>
      <c r="K1087" s="217">
        <v>60</v>
      </c>
    </row>
    <row r="1088" spans="1:11">
      <c r="A1088" s="30">
        <v>46122</v>
      </c>
      <c r="B1088" s="405">
        <v>32939</v>
      </c>
      <c r="C1088" s="405" t="s">
        <v>22</v>
      </c>
      <c r="D1088" t="s">
        <v>15</v>
      </c>
      <c r="F1088" s="1">
        <v>60</v>
      </c>
      <c r="G1088" s="1">
        <f>+G1087+E1088-F1088</f>
        <v>343.8</v>
      </c>
      <c r="J1088" t="s">
        <v>16</v>
      </c>
      <c r="K1088" s="217">
        <v>5</v>
      </c>
    </row>
    <row r="1089" spans="1:12">
      <c r="A1089" s="30">
        <v>46122</v>
      </c>
      <c r="B1089" s="405">
        <v>32939</v>
      </c>
      <c r="C1089" s="405" t="s">
        <v>22</v>
      </c>
      <c r="D1089" t="s">
        <v>16</v>
      </c>
      <c r="F1089" s="1">
        <v>5</v>
      </c>
      <c r="G1089" s="1">
        <f>+G1088+E1089-F1089</f>
        <v>338.8</v>
      </c>
      <c r="I1089" s="404" t="s">
        <v>21</v>
      </c>
      <c r="J1089" t="s">
        <v>15</v>
      </c>
      <c r="K1089" s="217">
        <v>60</v>
      </c>
    </row>
    <row r="1090" spans="1:12">
      <c r="A1090" s="32">
        <v>46203</v>
      </c>
      <c r="B1090" s="404" t="s">
        <v>11</v>
      </c>
      <c r="C1090" s="404" t="s">
        <v>69</v>
      </c>
      <c r="D1090" t="s">
        <v>13</v>
      </c>
      <c r="E1090" s="217"/>
      <c r="G1090" s="1">
        <f>+G1089+E1090-F1090</f>
        <v>338.8</v>
      </c>
      <c r="J1090" t="s">
        <v>16</v>
      </c>
      <c r="K1090" s="217">
        <v>5</v>
      </c>
    </row>
    <row r="1091" spans="1:12">
      <c r="B1091" s="405"/>
      <c r="C1091" s="405"/>
      <c r="D1091" t="s">
        <v>14</v>
      </c>
      <c r="E1091" s="217"/>
      <c r="G1091" s="1">
        <f t="shared" ref="G1091:G1154" si="22">+G1090+E1091-F1091</f>
        <v>338.8</v>
      </c>
      <c r="I1091" s="404" t="s">
        <v>22</v>
      </c>
      <c r="J1091" t="s">
        <v>15</v>
      </c>
      <c r="K1091" s="217">
        <v>60</v>
      </c>
    </row>
    <row r="1092" spans="1:12">
      <c r="B1092" s="405"/>
      <c r="C1092" s="405"/>
      <c r="D1092" t="s">
        <v>15</v>
      </c>
      <c r="E1092" s="217">
        <v>60</v>
      </c>
      <c r="G1092" s="1">
        <f t="shared" si="22"/>
        <v>398.8</v>
      </c>
      <c r="J1092" t="s">
        <v>16</v>
      </c>
      <c r="K1092" s="217">
        <v>5</v>
      </c>
    </row>
    <row r="1093" spans="1:12">
      <c r="B1093" s="405"/>
      <c r="C1093" s="405"/>
      <c r="D1093" t="s">
        <v>16</v>
      </c>
      <c r="E1093" s="217">
        <v>5</v>
      </c>
      <c r="G1093" s="1">
        <f t="shared" si="22"/>
        <v>403.8</v>
      </c>
      <c r="I1093" s="404" t="s">
        <v>23</v>
      </c>
      <c r="J1093" t="s">
        <v>15</v>
      </c>
      <c r="K1093" s="217">
        <v>60</v>
      </c>
    </row>
    <row r="1094" spans="1:12">
      <c r="A1094" s="30">
        <v>46122</v>
      </c>
      <c r="B1094" s="405">
        <v>32939</v>
      </c>
      <c r="C1094" s="405" t="s">
        <v>69</v>
      </c>
      <c r="D1094" t="s">
        <v>15</v>
      </c>
      <c r="F1094" s="1">
        <v>60</v>
      </c>
      <c r="G1094" s="1">
        <f t="shared" si="22"/>
        <v>343.8</v>
      </c>
      <c r="J1094" t="s">
        <v>16</v>
      </c>
      <c r="K1094" s="217">
        <v>5</v>
      </c>
    </row>
    <row r="1095" spans="1:12">
      <c r="A1095" s="30">
        <v>46122</v>
      </c>
      <c r="B1095" s="405">
        <v>32939</v>
      </c>
      <c r="C1095" s="405" t="s">
        <v>69</v>
      </c>
      <c r="D1095" t="s">
        <v>16</v>
      </c>
      <c r="F1095" s="1">
        <v>5</v>
      </c>
      <c r="G1095" s="1">
        <f t="shared" si="22"/>
        <v>338.8</v>
      </c>
      <c r="J1095">
        <v>500</v>
      </c>
      <c r="K1095" s="276">
        <f>SUM(K1081:K1094)</f>
        <v>411</v>
      </c>
      <c r="L1095" s="29">
        <f>J1095-K1095</f>
        <v>89</v>
      </c>
    </row>
    <row r="1096" spans="1:12">
      <c r="B1096" s="405"/>
      <c r="C1096" s="405"/>
      <c r="G1096" s="1">
        <f t="shared" si="22"/>
        <v>338.8</v>
      </c>
    </row>
    <row r="1097" spans="1:12">
      <c r="B1097" s="405"/>
      <c r="C1097" s="405"/>
      <c r="G1097" s="1">
        <f t="shared" si="22"/>
        <v>338.8</v>
      </c>
    </row>
    <row r="1098" spans="1:12">
      <c r="B1098" s="405"/>
      <c r="C1098" s="405"/>
      <c r="G1098" s="1">
        <f t="shared" si="22"/>
        <v>338.8</v>
      </c>
      <c r="I1098" s="421" t="s">
        <v>301</v>
      </c>
      <c r="J1098" s="421"/>
      <c r="K1098" s="421"/>
    </row>
    <row r="1099" spans="1:12">
      <c r="B1099" s="405"/>
      <c r="C1099" s="405"/>
      <c r="G1099" s="1">
        <f t="shared" si="22"/>
        <v>338.8</v>
      </c>
      <c r="H1099" s="404">
        <v>2025</v>
      </c>
      <c r="I1099" s="404" t="s">
        <v>29</v>
      </c>
      <c r="J1099" t="s">
        <v>13</v>
      </c>
      <c r="K1099" s="1">
        <v>50.6</v>
      </c>
    </row>
    <row r="1100" spans="1:12">
      <c r="B1100" s="405"/>
      <c r="C1100" s="405"/>
      <c r="G1100" s="1">
        <f t="shared" si="22"/>
        <v>338.8</v>
      </c>
      <c r="I1100" s="405"/>
      <c r="J1100" t="s">
        <v>14</v>
      </c>
      <c r="K1100" s="1">
        <v>6</v>
      </c>
    </row>
    <row r="1101" spans="1:12">
      <c r="B1101" s="405"/>
      <c r="C1101" s="405"/>
      <c r="G1101" s="1">
        <f t="shared" si="22"/>
        <v>338.8</v>
      </c>
      <c r="H1101" s="404">
        <v>2026</v>
      </c>
      <c r="I1101" s="404" t="s">
        <v>12</v>
      </c>
      <c r="J1101" t="s">
        <v>13</v>
      </c>
      <c r="K1101" s="44">
        <v>49.2</v>
      </c>
    </row>
    <row r="1102" spans="1:12">
      <c r="B1102" s="405"/>
      <c r="C1102" s="405"/>
      <c r="G1102" s="1">
        <f t="shared" si="22"/>
        <v>338.8</v>
      </c>
      <c r="J1102" t="s">
        <v>14</v>
      </c>
      <c r="K1102" s="44">
        <v>5</v>
      </c>
    </row>
    <row r="1103" spans="1:12">
      <c r="B1103" s="405"/>
      <c r="C1103" s="405"/>
      <c r="G1103" s="1">
        <f t="shared" si="22"/>
        <v>338.8</v>
      </c>
      <c r="I1103" s="404" t="s">
        <v>19</v>
      </c>
      <c r="J1103" t="s">
        <v>13</v>
      </c>
      <c r="K1103" s="44">
        <v>48.5</v>
      </c>
    </row>
    <row r="1104" spans="1:12">
      <c r="B1104" s="405"/>
      <c r="C1104" s="405"/>
      <c r="G1104" s="1">
        <f t="shared" si="22"/>
        <v>338.8</v>
      </c>
      <c r="I1104" s="405"/>
      <c r="J1104" t="s">
        <v>14</v>
      </c>
      <c r="K1104" s="44">
        <v>10</v>
      </c>
    </row>
    <row r="1105" spans="2:11">
      <c r="B1105" s="405"/>
      <c r="C1105" s="405"/>
      <c r="G1105" s="1">
        <f t="shared" si="22"/>
        <v>338.8</v>
      </c>
      <c r="K1105" s="106">
        <f>SUM(K1099:K1104)</f>
        <v>169.3</v>
      </c>
    </row>
    <row r="1106" spans="2:11">
      <c r="B1106" s="405"/>
      <c r="C1106" s="405"/>
      <c r="G1106" s="1">
        <f t="shared" si="22"/>
        <v>338.8</v>
      </c>
    </row>
    <row r="1107" spans="2:11">
      <c r="B1107" s="405"/>
      <c r="C1107" s="405"/>
      <c r="G1107" s="1">
        <f t="shared" si="22"/>
        <v>338.8</v>
      </c>
      <c r="K1107" s="13"/>
    </row>
    <row r="1108" spans="2:11">
      <c r="B1108" s="405"/>
      <c r="C1108" s="405"/>
      <c r="G1108" s="1">
        <f t="shared" si="22"/>
        <v>338.8</v>
      </c>
    </row>
    <row r="1109" spans="2:11">
      <c r="B1109" s="405"/>
      <c r="C1109" s="405"/>
      <c r="G1109" s="1">
        <f t="shared" si="22"/>
        <v>338.8</v>
      </c>
    </row>
    <row r="1110" spans="2:11">
      <c r="B1110" s="405"/>
      <c r="C1110" s="405"/>
      <c r="G1110" s="1">
        <f t="shared" si="22"/>
        <v>338.8</v>
      </c>
    </row>
    <row r="1111" spans="2:11">
      <c r="B1111" s="405"/>
      <c r="C1111" s="405"/>
      <c r="G1111" s="1">
        <f t="shared" si="22"/>
        <v>338.8</v>
      </c>
    </row>
    <row r="1112" spans="2:11">
      <c r="B1112" s="405"/>
      <c r="C1112" s="405"/>
      <c r="G1112" s="1">
        <f t="shared" si="22"/>
        <v>338.8</v>
      </c>
    </row>
    <row r="1113" spans="2:11">
      <c r="B1113" s="405"/>
      <c r="C1113" s="405"/>
      <c r="G1113" s="1">
        <f t="shared" si="22"/>
        <v>338.8</v>
      </c>
    </row>
    <row r="1114" spans="2:11">
      <c r="B1114" s="405"/>
      <c r="C1114" s="405"/>
      <c r="G1114" s="1">
        <f t="shared" si="22"/>
        <v>338.8</v>
      </c>
    </row>
    <row r="1115" spans="2:11">
      <c r="B1115" s="405"/>
      <c r="C1115" s="405"/>
      <c r="G1115" s="1">
        <f t="shared" si="22"/>
        <v>338.8</v>
      </c>
    </row>
    <row r="1116" spans="2:11">
      <c r="B1116" s="405"/>
      <c r="C1116" s="405"/>
      <c r="G1116" s="1">
        <f t="shared" si="22"/>
        <v>338.8</v>
      </c>
    </row>
    <row r="1117" spans="2:11">
      <c r="B1117" s="405"/>
      <c r="C1117" s="405"/>
      <c r="G1117" s="1">
        <f t="shared" si="22"/>
        <v>338.8</v>
      </c>
    </row>
    <row r="1118" spans="2:11">
      <c r="B1118" s="405"/>
      <c r="C1118" s="405"/>
      <c r="G1118" s="1">
        <f t="shared" si="22"/>
        <v>338.8</v>
      </c>
    </row>
    <row r="1119" spans="2:11">
      <c r="B1119" s="405"/>
      <c r="C1119" s="405"/>
      <c r="G1119" s="1">
        <f t="shared" si="22"/>
        <v>338.8</v>
      </c>
    </row>
    <row r="1120" spans="2:11">
      <c r="B1120" s="405"/>
      <c r="C1120" s="405"/>
      <c r="G1120" s="1">
        <f t="shared" si="22"/>
        <v>338.8</v>
      </c>
    </row>
    <row r="1121" spans="2:7">
      <c r="B1121" s="405"/>
      <c r="C1121" s="405"/>
      <c r="G1121" s="1">
        <f t="shared" si="22"/>
        <v>338.8</v>
      </c>
    </row>
    <row r="1122" spans="2:7">
      <c r="B1122" s="405"/>
      <c r="C1122" s="405"/>
      <c r="G1122" s="1">
        <f t="shared" si="22"/>
        <v>338.8</v>
      </c>
    </row>
    <row r="1123" spans="2:7">
      <c r="B1123" s="405"/>
      <c r="C1123" s="405"/>
      <c r="G1123" s="1">
        <f t="shared" si="22"/>
        <v>338.8</v>
      </c>
    </row>
    <row r="1124" spans="2:7">
      <c r="B1124" s="405"/>
      <c r="C1124" s="405"/>
      <c r="G1124" s="1">
        <f t="shared" si="22"/>
        <v>338.8</v>
      </c>
    </row>
    <row r="1125" spans="2:7">
      <c r="B1125" s="405"/>
      <c r="C1125" s="405"/>
      <c r="G1125" s="1">
        <f t="shared" si="22"/>
        <v>338.8</v>
      </c>
    </row>
    <row r="1126" spans="2:7">
      <c r="B1126" s="405"/>
      <c r="C1126" s="405"/>
      <c r="G1126" s="1">
        <f t="shared" si="22"/>
        <v>338.8</v>
      </c>
    </row>
    <row r="1127" spans="2:7">
      <c r="B1127" s="405"/>
      <c r="C1127" s="405"/>
      <c r="G1127" s="1">
        <f t="shared" si="22"/>
        <v>338.8</v>
      </c>
    </row>
    <row r="1128" spans="2:7">
      <c r="B1128" s="405"/>
      <c r="C1128" s="405"/>
      <c r="G1128" s="1">
        <f t="shared" si="22"/>
        <v>338.8</v>
      </c>
    </row>
    <row r="1129" spans="2:7">
      <c r="B1129" s="405"/>
      <c r="C1129" s="405"/>
      <c r="G1129" s="1">
        <f t="shared" si="22"/>
        <v>338.8</v>
      </c>
    </row>
    <row r="1130" spans="2:7">
      <c r="B1130" s="405"/>
      <c r="C1130" s="405"/>
      <c r="G1130" s="1">
        <f t="shared" si="22"/>
        <v>338.8</v>
      </c>
    </row>
    <row r="1131" spans="2:7">
      <c r="B1131" s="405"/>
      <c r="C1131" s="405"/>
      <c r="G1131" s="1">
        <f t="shared" si="22"/>
        <v>338.8</v>
      </c>
    </row>
    <row r="1132" spans="2:7">
      <c r="B1132" s="405"/>
      <c r="C1132" s="405"/>
      <c r="G1132" s="1">
        <f t="shared" si="22"/>
        <v>338.8</v>
      </c>
    </row>
    <row r="1133" spans="2:7">
      <c r="B1133" s="405"/>
      <c r="C1133" s="405"/>
      <c r="G1133" s="1">
        <f t="shared" si="22"/>
        <v>338.8</v>
      </c>
    </row>
    <row r="1134" spans="2:7">
      <c r="B1134" s="405"/>
      <c r="C1134" s="405"/>
      <c r="G1134" s="1">
        <f t="shared" si="22"/>
        <v>338.8</v>
      </c>
    </row>
    <row r="1135" spans="2:7">
      <c r="B1135" s="405"/>
      <c r="C1135" s="405"/>
      <c r="G1135" s="1">
        <f t="shared" si="22"/>
        <v>338.8</v>
      </c>
    </row>
    <row r="1136" spans="2:7">
      <c r="B1136" s="405"/>
      <c r="C1136" s="405"/>
      <c r="G1136" s="1">
        <f t="shared" si="22"/>
        <v>338.8</v>
      </c>
    </row>
    <row r="1137" spans="2:7">
      <c r="B1137" s="405"/>
      <c r="C1137" s="405"/>
      <c r="G1137" s="1">
        <f t="shared" si="22"/>
        <v>338.8</v>
      </c>
    </row>
    <row r="1138" spans="2:7">
      <c r="B1138" s="405"/>
      <c r="C1138" s="405"/>
      <c r="G1138" s="1">
        <f t="shared" si="22"/>
        <v>338.8</v>
      </c>
    </row>
    <row r="1139" spans="2:7">
      <c r="B1139" s="405"/>
      <c r="C1139" s="405"/>
      <c r="G1139" s="1">
        <f t="shared" si="22"/>
        <v>338.8</v>
      </c>
    </row>
    <row r="1140" spans="2:7">
      <c r="B1140" s="405"/>
      <c r="C1140" s="405"/>
      <c r="G1140" s="1">
        <f t="shared" si="22"/>
        <v>338.8</v>
      </c>
    </row>
    <row r="1141" spans="2:7">
      <c r="B1141" s="405"/>
      <c r="C1141" s="405"/>
      <c r="G1141" s="1">
        <f t="shared" si="22"/>
        <v>338.8</v>
      </c>
    </row>
    <row r="1142" spans="2:7">
      <c r="B1142" s="405"/>
      <c r="C1142" s="405"/>
      <c r="G1142" s="1">
        <f t="shared" si="22"/>
        <v>338.8</v>
      </c>
    </row>
    <row r="1143" spans="2:7">
      <c r="B1143" s="405"/>
      <c r="C1143" s="405"/>
      <c r="G1143" s="1">
        <f t="shared" si="22"/>
        <v>338.8</v>
      </c>
    </row>
    <row r="1144" spans="2:7">
      <c r="B1144" s="405"/>
      <c r="C1144" s="405"/>
      <c r="G1144" s="1">
        <f t="shared" si="22"/>
        <v>338.8</v>
      </c>
    </row>
    <row r="1145" spans="2:7">
      <c r="B1145" s="405"/>
      <c r="C1145" s="405"/>
      <c r="G1145" s="1">
        <f t="shared" si="22"/>
        <v>338.8</v>
      </c>
    </row>
    <row r="1146" spans="2:7">
      <c r="B1146" s="405"/>
      <c r="C1146" s="405"/>
      <c r="G1146" s="1">
        <f t="shared" si="22"/>
        <v>338.8</v>
      </c>
    </row>
    <row r="1147" spans="2:7">
      <c r="B1147" s="405"/>
      <c r="C1147" s="405"/>
      <c r="G1147" s="1">
        <f t="shared" si="22"/>
        <v>338.8</v>
      </c>
    </row>
    <row r="1148" spans="2:7">
      <c r="B1148" s="405"/>
      <c r="C1148" s="405"/>
      <c r="G1148" s="1">
        <f t="shared" si="22"/>
        <v>338.8</v>
      </c>
    </row>
    <row r="1149" spans="2:7">
      <c r="B1149" s="405"/>
      <c r="C1149" s="405"/>
      <c r="G1149" s="1">
        <f t="shared" si="22"/>
        <v>338.8</v>
      </c>
    </row>
    <row r="1150" spans="2:7">
      <c r="B1150" s="405"/>
      <c r="C1150" s="405"/>
      <c r="G1150" s="1">
        <f t="shared" si="22"/>
        <v>338.8</v>
      </c>
    </row>
    <row r="1151" spans="2:7">
      <c r="B1151" s="405"/>
      <c r="C1151" s="405"/>
      <c r="G1151" s="1">
        <f t="shared" si="22"/>
        <v>338.8</v>
      </c>
    </row>
    <row r="1152" spans="2:7">
      <c r="B1152" s="405"/>
      <c r="C1152" s="405"/>
      <c r="G1152" s="1">
        <f t="shared" si="22"/>
        <v>338.8</v>
      </c>
    </row>
    <row r="1153" spans="2:7">
      <c r="B1153" s="405"/>
      <c r="C1153" s="405"/>
      <c r="G1153" s="1">
        <f t="shared" si="22"/>
        <v>338.8</v>
      </c>
    </row>
    <row r="1154" spans="2:7">
      <c r="B1154" s="405"/>
      <c r="C1154" s="405"/>
      <c r="G1154" s="1">
        <f t="shared" si="22"/>
        <v>338.8</v>
      </c>
    </row>
    <row r="1155" spans="2:7">
      <c r="B1155" s="405"/>
      <c r="C1155" s="405"/>
      <c r="G1155" s="1">
        <f t="shared" ref="G1155:G1218" si="23">+G1154+E1155-F1155</f>
        <v>338.8</v>
      </c>
    </row>
    <row r="1156" spans="2:7">
      <c r="B1156" s="405"/>
      <c r="C1156" s="405"/>
      <c r="G1156" s="1">
        <f t="shared" si="23"/>
        <v>338.8</v>
      </c>
    </row>
    <row r="1157" spans="2:7">
      <c r="B1157" s="405"/>
      <c r="C1157" s="405"/>
      <c r="G1157" s="1">
        <f t="shared" si="23"/>
        <v>338.8</v>
      </c>
    </row>
    <row r="1158" spans="2:7">
      <c r="B1158" s="405"/>
      <c r="C1158" s="405"/>
      <c r="G1158" s="1">
        <f t="shared" si="23"/>
        <v>338.8</v>
      </c>
    </row>
    <row r="1159" spans="2:7">
      <c r="B1159" s="405"/>
      <c r="C1159" s="405"/>
      <c r="G1159" s="1">
        <f t="shared" si="23"/>
        <v>338.8</v>
      </c>
    </row>
    <row r="1160" spans="2:7">
      <c r="B1160" s="405"/>
      <c r="C1160" s="405"/>
      <c r="G1160" s="1">
        <f t="shared" si="23"/>
        <v>338.8</v>
      </c>
    </row>
    <row r="1161" spans="2:7">
      <c r="B1161" s="405"/>
      <c r="C1161" s="405"/>
      <c r="G1161" s="1">
        <f t="shared" si="23"/>
        <v>338.8</v>
      </c>
    </row>
    <row r="1162" spans="2:7">
      <c r="B1162" s="405"/>
      <c r="C1162" s="405"/>
      <c r="G1162" s="1">
        <f t="shared" si="23"/>
        <v>338.8</v>
      </c>
    </row>
    <row r="1163" spans="2:7">
      <c r="B1163" s="405"/>
      <c r="C1163" s="405"/>
      <c r="G1163" s="1">
        <f t="shared" si="23"/>
        <v>338.8</v>
      </c>
    </row>
    <row r="1164" spans="2:7">
      <c r="B1164" s="405"/>
      <c r="C1164" s="405"/>
      <c r="G1164" s="1">
        <f t="shared" si="23"/>
        <v>338.8</v>
      </c>
    </row>
    <row r="1165" spans="2:7">
      <c r="B1165" s="405"/>
      <c r="C1165" s="405"/>
      <c r="G1165" s="1">
        <f t="shared" si="23"/>
        <v>338.8</v>
      </c>
    </row>
    <row r="1166" spans="2:7">
      <c r="B1166" s="405"/>
      <c r="C1166" s="405"/>
      <c r="G1166" s="1">
        <f t="shared" si="23"/>
        <v>338.8</v>
      </c>
    </row>
    <row r="1167" spans="2:7">
      <c r="B1167" s="405"/>
      <c r="C1167" s="405"/>
      <c r="G1167" s="1">
        <f t="shared" si="23"/>
        <v>338.8</v>
      </c>
    </row>
    <row r="1168" spans="2:7">
      <c r="B1168" s="405"/>
      <c r="C1168" s="405"/>
      <c r="G1168" s="1">
        <f t="shared" si="23"/>
        <v>338.8</v>
      </c>
    </row>
    <row r="1169" spans="2:7">
      <c r="B1169" s="405"/>
      <c r="C1169" s="405"/>
      <c r="G1169" s="1">
        <f t="shared" si="23"/>
        <v>338.8</v>
      </c>
    </row>
    <row r="1170" spans="2:7">
      <c r="B1170" s="405"/>
      <c r="C1170" s="405"/>
      <c r="G1170" s="1">
        <f t="shared" si="23"/>
        <v>338.8</v>
      </c>
    </row>
    <row r="1171" spans="2:7">
      <c r="B1171" s="405"/>
      <c r="C1171" s="405"/>
      <c r="G1171" s="1">
        <f t="shared" si="23"/>
        <v>338.8</v>
      </c>
    </row>
    <row r="1172" spans="2:7">
      <c r="B1172" s="405"/>
      <c r="C1172" s="405"/>
      <c r="G1172" s="1">
        <f t="shared" si="23"/>
        <v>338.8</v>
      </c>
    </row>
    <row r="1173" spans="2:7">
      <c r="B1173" s="405"/>
      <c r="C1173" s="405"/>
      <c r="G1173" s="1">
        <f t="shared" si="23"/>
        <v>338.8</v>
      </c>
    </row>
    <row r="1174" spans="2:7">
      <c r="B1174" s="405"/>
      <c r="C1174" s="405"/>
      <c r="G1174" s="1">
        <f t="shared" si="23"/>
        <v>338.8</v>
      </c>
    </row>
    <row r="1175" spans="2:7">
      <c r="B1175" s="405"/>
      <c r="C1175" s="405"/>
      <c r="G1175" s="1">
        <f t="shared" si="23"/>
        <v>338.8</v>
      </c>
    </row>
    <row r="1176" spans="2:7">
      <c r="B1176" s="405"/>
      <c r="C1176" s="405"/>
      <c r="G1176" s="1">
        <f t="shared" si="23"/>
        <v>338.8</v>
      </c>
    </row>
    <row r="1177" spans="2:7">
      <c r="B1177" s="405"/>
      <c r="C1177" s="405"/>
      <c r="G1177" s="1">
        <f t="shared" si="23"/>
        <v>338.8</v>
      </c>
    </row>
    <row r="1178" spans="2:7">
      <c r="B1178" s="405"/>
      <c r="C1178" s="405"/>
      <c r="G1178" s="1">
        <f t="shared" si="23"/>
        <v>338.8</v>
      </c>
    </row>
    <row r="1179" spans="2:7">
      <c r="B1179" s="405"/>
      <c r="C1179" s="405"/>
      <c r="G1179" s="1">
        <f t="shared" si="23"/>
        <v>338.8</v>
      </c>
    </row>
    <row r="1180" spans="2:7">
      <c r="B1180" s="405"/>
      <c r="C1180" s="405"/>
      <c r="G1180" s="1">
        <f t="shared" si="23"/>
        <v>338.8</v>
      </c>
    </row>
    <row r="1181" spans="2:7">
      <c r="B1181" s="405"/>
      <c r="C1181" s="405"/>
      <c r="G1181" s="1">
        <f t="shared" si="23"/>
        <v>338.8</v>
      </c>
    </row>
    <row r="1182" spans="2:7">
      <c r="B1182" s="405"/>
      <c r="C1182" s="405"/>
      <c r="G1182" s="1">
        <f t="shared" si="23"/>
        <v>338.8</v>
      </c>
    </row>
    <row r="1183" spans="2:7">
      <c r="B1183" s="405"/>
      <c r="C1183" s="405"/>
      <c r="G1183" s="1">
        <f t="shared" si="23"/>
        <v>338.8</v>
      </c>
    </row>
    <row r="1184" spans="2:7">
      <c r="B1184" s="405"/>
      <c r="C1184" s="405"/>
      <c r="G1184" s="1">
        <f t="shared" si="23"/>
        <v>338.8</v>
      </c>
    </row>
    <row r="1185" spans="2:7">
      <c r="B1185" s="405"/>
      <c r="C1185" s="405"/>
      <c r="G1185" s="1">
        <f t="shared" si="23"/>
        <v>338.8</v>
      </c>
    </row>
    <row r="1186" spans="2:7">
      <c r="B1186" s="405"/>
      <c r="C1186" s="405"/>
      <c r="G1186" s="1">
        <f t="shared" si="23"/>
        <v>338.8</v>
      </c>
    </row>
    <row r="1187" spans="2:7">
      <c r="B1187" s="405"/>
      <c r="C1187" s="405"/>
      <c r="G1187" s="1">
        <f t="shared" si="23"/>
        <v>338.8</v>
      </c>
    </row>
    <row r="1188" spans="2:7">
      <c r="B1188" s="405"/>
      <c r="C1188" s="405"/>
      <c r="G1188" s="1">
        <f t="shared" si="23"/>
        <v>338.8</v>
      </c>
    </row>
    <row r="1189" spans="2:7">
      <c r="B1189" s="405"/>
      <c r="C1189" s="405"/>
      <c r="G1189" s="1">
        <f t="shared" si="23"/>
        <v>338.8</v>
      </c>
    </row>
    <row r="1190" spans="2:7">
      <c r="B1190" s="405"/>
      <c r="C1190" s="405"/>
      <c r="G1190" s="1">
        <f t="shared" si="23"/>
        <v>338.8</v>
      </c>
    </row>
    <row r="1191" spans="2:7">
      <c r="B1191" s="405"/>
      <c r="C1191" s="405"/>
      <c r="G1191" s="1">
        <f t="shared" si="23"/>
        <v>338.8</v>
      </c>
    </row>
    <row r="1192" spans="2:7">
      <c r="B1192" s="405"/>
      <c r="C1192" s="405"/>
      <c r="G1192" s="1">
        <f t="shared" si="23"/>
        <v>338.8</v>
      </c>
    </row>
    <row r="1193" spans="2:7">
      <c r="B1193" s="405"/>
      <c r="C1193" s="405"/>
      <c r="G1193" s="1">
        <f t="shared" si="23"/>
        <v>338.8</v>
      </c>
    </row>
    <row r="1194" spans="2:7">
      <c r="B1194" s="405"/>
      <c r="C1194" s="405"/>
      <c r="G1194" s="1">
        <f t="shared" si="23"/>
        <v>338.8</v>
      </c>
    </row>
    <row r="1195" spans="2:7">
      <c r="B1195" s="405"/>
      <c r="C1195" s="405"/>
      <c r="G1195" s="1">
        <f t="shared" si="23"/>
        <v>338.8</v>
      </c>
    </row>
    <row r="1196" spans="2:7">
      <c r="B1196" s="405"/>
      <c r="C1196" s="405"/>
      <c r="G1196" s="1">
        <f t="shared" si="23"/>
        <v>338.8</v>
      </c>
    </row>
    <row r="1197" spans="2:7">
      <c r="B1197" s="405"/>
      <c r="C1197" s="405"/>
      <c r="G1197" s="1">
        <f t="shared" si="23"/>
        <v>338.8</v>
      </c>
    </row>
    <row r="1198" spans="2:7">
      <c r="B1198" s="405"/>
      <c r="C1198" s="405"/>
      <c r="G1198" s="1">
        <f t="shared" si="23"/>
        <v>338.8</v>
      </c>
    </row>
    <row r="1199" spans="2:7">
      <c r="B1199" s="405"/>
      <c r="C1199" s="405"/>
      <c r="G1199" s="1">
        <f t="shared" si="23"/>
        <v>338.8</v>
      </c>
    </row>
    <row r="1200" spans="2:7">
      <c r="B1200" s="405"/>
      <c r="C1200" s="405"/>
      <c r="G1200" s="1">
        <f t="shared" si="23"/>
        <v>338.8</v>
      </c>
    </row>
    <row r="1201" spans="2:7">
      <c r="B1201" s="405"/>
      <c r="C1201" s="405"/>
      <c r="G1201" s="1">
        <f t="shared" si="23"/>
        <v>338.8</v>
      </c>
    </row>
    <row r="1202" spans="2:7">
      <c r="B1202" s="405"/>
      <c r="C1202" s="405"/>
      <c r="G1202" s="1">
        <f t="shared" si="23"/>
        <v>338.8</v>
      </c>
    </row>
    <row r="1203" spans="2:7">
      <c r="B1203" s="405"/>
      <c r="C1203" s="405"/>
      <c r="G1203" s="1">
        <f t="shared" si="23"/>
        <v>338.8</v>
      </c>
    </row>
    <row r="1204" spans="2:7">
      <c r="B1204" s="405"/>
      <c r="C1204" s="405"/>
      <c r="G1204" s="1">
        <f t="shared" si="23"/>
        <v>338.8</v>
      </c>
    </row>
    <row r="1205" spans="2:7">
      <c r="B1205" s="405"/>
      <c r="C1205" s="405"/>
      <c r="G1205" s="1">
        <f t="shared" si="23"/>
        <v>338.8</v>
      </c>
    </row>
    <row r="1206" spans="2:7">
      <c r="B1206" s="405"/>
      <c r="C1206" s="405"/>
      <c r="G1206" s="1">
        <f t="shared" si="23"/>
        <v>338.8</v>
      </c>
    </row>
    <row r="1207" spans="2:7">
      <c r="B1207" s="405"/>
      <c r="C1207" s="405"/>
      <c r="G1207" s="1">
        <f t="shared" si="23"/>
        <v>338.8</v>
      </c>
    </row>
    <row r="1208" spans="2:7">
      <c r="B1208" s="405"/>
      <c r="C1208" s="405"/>
      <c r="G1208" s="1">
        <f t="shared" si="23"/>
        <v>338.8</v>
      </c>
    </row>
    <row r="1209" spans="2:7">
      <c r="B1209" s="405"/>
      <c r="C1209" s="405"/>
      <c r="G1209" s="1">
        <f t="shared" si="23"/>
        <v>338.8</v>
      </c>
    </row>
    <row r="1210" spans="2:7">
      <c r="B1210" s="405"/>
      <c r="C1210" s="405"/>
      <c r="G1210" s="1">
        <f t="shared" si="23"/>
        <v>338.8</v>
      </c>
    </row>
    <row r="1211" spans="2:7">
      <c r="B1211" s="405"/>
      <c r="C1211" s="405"/>
      <c r="G1211" s="1">
        <f t="shared" si="23"/>
        <v>338.8</v>
      </c>
    </row>
    <row r="1212" spans="2:7">
      <c r="B1212" s="405"/>
      <c r="C1212" s="405"/>
      <c r="G1212" s="1">
        <f t="shared" si="23"/>
        <v>338.8</v>
      </c>
    </row>
    <row r="1213" spans="2:7">
      <c r="B1213" s="405"/>
      <c r="C1213" s="405"/>
      <c r="G1213" s="1">
        <f t="shared" si="23"/>
        <v>338.8</v>
      </c>
    </row>
    <row r="1214" spans="2:7">
      <c r="B1214" s="405"/>
      <c r="C1214" s="405"/>
      <c r="G1214" s="1">
        <f t="shared" si="23"/>
        <v>338.8</v>
      </c>
    </row>
    <row r="1215" spans="2:7">
      <c r="B1215" s="405"/>
      <c r="C1215" s="405"/>
      <c r="G1215" s="1">
        <f t="shared" si="23"/>
        <v>338.8</v>
      </c>
    </row>
    <row r="1216" spans="2:7">
      <c r="B1216" s="405"/>
      <c r="C1216" s="405"/>
      <c r="G1216" s="1">
        <f t="shared" si="23"/>
        <v>338.8</v>
      </c>
    </row>
    <row r="1217" spans="2:7">
      <c r="B1217" s="405"/>
      <c r="C1217" s="405"/>
      <c r="G1217" s="1">
        <f t="shared" si="23"/>
        <v>338.8</v>
      </c>
    </row>
    <row r="1218" spans="2:7">
      <c r="B1218" s="405"/>
      <c r="C1218" s="405"/>
      <c r="G1218" s="1">
        <f t="shared" si="23"/>
        <v>338.8</v>
      </c>
    </row>
    <row r="1219" spans="2:7">
      <c r="B1219" s="405"/>
      <c r="C1219" s="405"/>
      <c r="G1219" s="1">
        <f t="shared" ref="G1219:G1282" si="24">+G1218+E1219-F1219</f>
        <v>338.8</v>
      </c>
    </row>
    <row r="1220" spans="2:7">
      <c r="B1220" s="405"/>
      <c r="C1220" s="405"/>
      <c r="G1220" s="1">
        <f t="shared" si="24"/>
        <v>338.8</v>
      </c>
    </row>
    <row r="1221" spans="2:7">
      <c r="B1221" s="405"/>
      <c r="C1221" s="405"/>
      <c r="G1221" s="1">
        <f t="shared" si="24"/>
        <v>338.8</v>
      </c>
    </row>
    <row r="1222" spans="2:7">
      <c r="B1222" s="405"/>
      <c r="C1222" s="405"/>
      <c r="G1222" s="1">
        <f t="shared" si="24"/>
        <v>338.8</v>
      </c>
    </row>
    <row r="1223" spans="2:7">
      <c r="B1223" s="405"/>
      <c r="C1223" s="405"/>
      <c r="G1223" s="1">
        <f t="shared" si="24"/>
        <v>338.8</v>
      </c>
    </row>
    <row r="1224" spans="2:7">
      <c r="B1224" s="405"/>
      <c r="C1224" s="405"/>
      <c r="G1224" s="1">
        <f t="shared" si="24"/>
        <v>338.8</v>
      </c>
    </row>
    <row r="1225" spans="2:7">
      <c r="B1225" s="405"/>
      <c r="C1225" s="405"/>
      <c r="G1225" s="1">
        <f t="shared" si="24"/>
        <v>338.8</v>
      </c>
    </row>
    <row r="1226" spans="2:7">
      <c r="B1226" s="405"/>
      <c r="C1226" s="405"/>
      <c r="G1226" s="1">
        <f t="shared" si="24"/>
        <v>338.8</v>
      </c>
    </row>
    <row r="1227" spans="2:7">
      <c r="B1227" s="405"/>
      <c r="C1227" s="405"/>
      <c r="G1227" s="1">
        <f t="shared" si="24"/>
        <v>338.8</v>
      </c>
    </row>
    <row r="1228" spans="2:7">
      <c r="B1228" s="405"/>
      <c r="C1228" s="405"/>
      <c r="G1228" s="1">
        <f t="shared" si="24"/>
        <v>338.8</v>
      </c>
    </row>
    <row r="1229" spans="2:7">
      <c r="B1229" s="405"/>
      <c r="C1229" s="405"/>
      <c r="G1229" s="1">
        <f t="shared" si="24"/>
        <v>338.8</v>
      </c>
    </row>
    <row r="1230" spans="2:7">
      <c r="B1230" s="405"/>
      <c r="C1230" s="405"/>
      <c r="G1230" s="1">
        <f t="shared" si="24"/>
        <v>338.8</v>
      </c>
    </row>
    <row r="1231" spans="2:7">
      <c r="B1231" s="405"/>
      <c r="C1231" s="405"/>
      <c r="G1231" s="1">
        <f t="shared" si="24"/>
        <v>338.8</v>
      </c>
    </row>
    <row r="1232" spans="2:7">
      <c r="B1232" s="405"/>
      <c r="C1232" s="405"/>
      <c r="G1232" s="1">
        <f t="shared" si="24"/>
        <v>338.8</v>
      </c>
    </row>
    <row r="1233" spans="2:7">
      <c r="B1233" s="405"/>
      <c r="C1233" s="405"/>
      <c r="G1233" s="1">
        <f t="shared" si="24"/>
        <v>338.8</v>
      </c>
    </row>
    <row r="1234" spans="2:7">
      <c r="B1234" s="405"/>
      <c r="C1234" s="405"/>
      <c r="G1234" s="1">
        <f t="shared" si="24"/>
        <v>338.8</v>
      </c>
    </row>
    <row r="1235" spans="2:7">
      <c r="B1235" s="405"/>
      <c r="C1235" s="405"/>
      <c r="G1235" s="1">
        <f t="shared" si="24"/>
        <v>338.8</v>
      </c>
    </row>
    <row r="1236" spans="2:7">
      <c r="B1236" s="405"/>
      <c r="C1236" s="405"/>
      <c r="G1236" s="1">
        <f t="shared" si="24"/>
        <v>338.8</v>
      </c>
    </row>
    <row r="1237" spans="2:7">
      <c r="B1237" s="405"/>
      <c r="C1237" s="405"/>
      <c r="G1237" s="1">
        <f t="shared" si="24"/>
        <v>338.8</v>
      </c>
    </row>
    <row r="1238" spans="2:7">
      <c r="B1238" s="405"/>
      <c r="C1238" s="405"/>
      <c r="G1238" s="1">
        <f t="shared" si="24"/>
        <v>338.8</v>
      </c>
    </row>
    <row r="1239" spans="2:7">
      <c r="B1239" s="405"/>
      <c r="C1239" s="405"/>
      <c r="G1239" s="1">
        <f t="shared" si="24"/>
        <v>338.8</v>
      </c>
    </row>
    <row r="1240" spans="2:7">
      <c r="B1240" s="405"/>
      <c r="C1240" s="405"/>
      <c r="G1240" s="1">
        <f t="shared" si="24"/>
        <v>338.8</v>
      </c>
    </row>
    <row r="1241" spans="2:7">
      <c r="B1241" s="405"/>
      <c r="C1241" s="405"/>
      <c r="G1241" s="1">
        <f t="shared" si="24"/>
        <v>338.8</v>
      </c>
    </row>
    <row r="1242" spans="2:7">
      <c r="B1242" s="405"/>
      <c r="C1242" s="405"/>
      <c r="G1242" s="1">
        <f t="shared" si="24"/>
        <v>338.8</v>
      </c>
    </row>
    <row r="1243" spans="2:7">
      <c r="B1243" s="405"/>
      <c r="C1243" s="405"/>
      <c r="G1243" s="1">
        <f t="shared" si="24"/>
        <v>338.8</v>
      </c>
    </row>
    <row r="1244" spans="2:7">
      <c r="B1244" s="405"/>
      <c r="C1244" s="405"/>
      <c r="G1244" s="1">
        <f t="shared" si="24"/>
        <v>338.8</v>
      </c>
    </row>
    <row r="1245" spans="2:7">
      <c r="B1245" s="405"/>
      <c r="C1245" s="405"/>
      <c r="G1245" s="1">
        <f t="shared" si="24"/>
        <v>338.8</v>
      </c>
    </row>
    <row r="1246" spans="2:7">
      <c r="B1246" s="405"/>
      <c r="C1246" s="405"/>
      <c r="G1246" s="1">
        <f t="shared" si="24"/>
        <v>338.8</v>
      </c>
    </row>
    <row r="1247" spans="2:7">
      <c r="B1247" s="405"/>
      <c r="C1247" s="405"/>
      <c r="G1247" s="1">
        <f t="shared" si="24"/>
        <v>338.8</v>
      </c>
    </row>
    <row r="1248" spans="2:7">
      <c r="B1248" s="405"/>
      <c r="C1248" s="405"/>
      <c r="G1248" s="1">
        <f t="shared" si="24"/>
        <v>338.8</v>
      </c>
    </row>
    <row r="1249" spans="2:7">
      <c r="B1249" s="405"/>
      <c r="C1249" s="405"/>
      <c r="G1249" s="1">
        <f t="shared" si="24"/>
        <v>338.8</v>
      </c>
    </row>
    <row r="1250" spans="2:7">
      <c r="B1250" s="405"/>
      <c r="C1250" s="405"/>
      <c r="G1250" s="1">
        <f t="shared" si="24"/>
        <v>338.8</v>
      </c>
    </row>
    <row r="1251" spans="2:7">
      <c r="B1251" s="405"/>
      <c r="C1251" s="405"/>
      <c r="G1251" s="1">
        <f t="shared" si="24"/>
        <v>338.8</v>
      </c>
    </row>
    <row r="1252" spans="2:7">
      <c r="B1252" s="405"/>
      <c r="C1252" s="405"/>
      <c r="G1252" s="1">
        <f t="shared" si="24"/>
        <v>338.8</v>
      </c>
    </row>
    <row r="1253" spans="2:7">
      <c r="B1253" s="405"/>
      <c r="C1253" s="405"/>
      <c r="G1253" s="1">
        <f t="shared" si="24"/>
        <v>338.8</v>
      </c>
    </row>
    <row r="1254" spans="2:7">
      <c r="B1254" s="405"/>
      <c r="C1254" s="405"/>
      <c r="G1254" s="1">
        <f t="shared" si="24"/>
        <v>338.8</v>
      </c>
    </row>
    <row r="1255" spans="2:7">
      <c r="B1255" s="405"/>
      <c r="C1255" s="405"/>
      <c r="G1255" s="1">
        <f t="shared" si="24"/>
        <v>338.8</v>
      </c>
    </row>
    <row r="1256" spans="2:7">
      <c r="B1256" s="405"/>
      <c r="C1256" s="405"/>
      <c r="G1256" s="1">
        <f t="shared" si="24"/>
        <v>338.8</v>
      </c>
    </row>
    <row r="1257" spans="2:7">
      <c r="B1257" s="405"/>
      <c r="C1257" s="405"/>
      <c r="G1257" s="1">
        <f t="shared" si="24"/>
        <v>338.8</v>
      </c>
    </row>
    <row r="1258" spans="2:7">
      <c r="B1258" s="405"/>
      <c r="C1258" s="405"/>
      <c r="G1258" s="1">
        <f t="shared" si="24"/>
        <v>338.8</v>
      </c>
    </row>
    <row r="1259" spans="2:7">
      <c r="B1259" s="405"/>
      <c r="C1259" s="405"/>
      <c r="G1259" s="1">
        <f t="shared" si="24"/>
        <v>338.8</v>
      </c>
    </row>
    <row r="1260" spans="2:7">
      <c r="B1260" s="405"/>
      <c r="C1260" s="405"/>
      <c r="G1260" s="1">
        <f t="shared" si="24"/>
        <v>338.8</v>
      </c>
    </row>
    <row r="1261" spans="2:7">
      <c r="B1261" s="405"/>
      <c r="C1261" s="405"/>
      <c r="G1261" s="1">
        <f t="shared" si="24"/>
        <v>338.8</v>
      </c>
    </row>
    <row r="1262" spans="2:7">
      <c r="B1262" s="405"/>
      <c r="C1262" s="405"/>
      <c r="G1262" s="1">
        <f t="shared" si="24"/>
        <v>338.8</v>
      </c>
    </row>
    <row r="1263" spans="2:7">
      <c r="B1263" s="405"/>
      <c r="C1263" s="405"/>
      <c r="G1263" s="1">
        <f t="shared" si="24"/>
        <v>338.8</v>
      </c>
    </row>
    <row r="1264" spans="2:7">
      <c r="B1264" s="405"/>
      <c r="C1264" s="405"/>
      <c r="G1264" s="1">
        <f t="shared" si="24"/>
        <v>338.8</v>
      </c>
    </row>
    <row r="1265" spans="2:7">
      <c r="B1265" s="405"/>
      <c r="C1265" s="405"/>
      <c r="G1265" s="1">
        <f t="shared" si="24"/>
        <v>338.8</v>
      </c>
    </row>
    <row r="1266" spans="2:7">
      <c r="B1266" s="405"/>
      <c r="C1266" s="405"/>
      <c r="G1266" s="1">
        <f t="shared" si="24"/>
        <v>338.8</v>
      </c>
    </row>
    <row r="1267" spans="2:7">
      <c r="B1267" s="405"/>
      <c r="C1267" s="405"/>
      <c r="G1267" s="1">
        <f t="shared" si="24"/>
        <v>338.8</v>
      </c>
    </row>
    <row r="1268" spans="2:7">
      <c r="B1268" s="405"/>
      <c r="C1268" s="405"/>
      <c r="G1268" s="1">
        <f t="shared" si="24"/>
        <v>338.8</v>
      </c>
    </row>
    <row r="1269" spans="2:7">
      <c r="B1269" s="405"/>
      <c r="C1269" s="405"/>
      <c r="G1269" s="1">
        <f t="shared" si="24"/>
        <v>338.8</v>
      </c>
    </row>
    <row r="1270" spans="2:7">
      <c r="B1270" s="405"/>
      <c r="C1270" s="405"/>
      <c r="G1270" s="1">
        <f t="shared" si="24"/>
        <v>338.8</v>
      </c>
    </row>
    <row r="1271" spans="2:7">
      <c r="B1271" s="405"/>
      <c r="C1271" s="405"/>
      <c r="G1271" s="1">
        <f t="shared" si="24"/>
        <v>338.8</v>
      </c>
    </row>
    <row r="1272" spans="2:7">
      <c r="B1272" s="405"/>
      <c r="C1272" s="405"/>
      <c r="G1272" s="1">
        <f t="shared" si="24"/>
        <v>338.8</v>
      </c>
    </row>
    <row r="1273" spans="2:7">
      <c r="B1273" s="405"/>
      <c r="C1273" s="405"/>
      <c r="G1273" s="1">
        <f t="shared" si="24"/>
        <v>338.8</v>
      </c>
    </row>
    <row r="1274" spans="2:7">
      <c r="B1274" s="405"/>
      <c r="C1274" s="405"/>
      <c r="G1274" s="1">
        <f t="shared" si="24"/>
        <v>338.8</v>
      </c>
    </row>
    <row r="1275" spans="2:7">
      <c r="B1275" s="405"/>
      <c r="C1275" s="405"/>
      <c r="G1275" s="1">
        <f t="shared" si="24"/>
        <v>338.8</v>
      </c>
    </row>
    <row r="1276" spans="2:7">
      <c r="B1276" s="405"/>
      <c r="C1276" s="405"/>
      <c r="G1276" s="1">
        <f t="shared" si="24"/>
        <v>338.8</v>
      </c>
    </row>
    <row r="1277" spans="2:7">
      <c r="B1277" s="405"/>
      <c r="C1277" s="405"/>
      <c r="G1277" s="1">
        <f t="shared" si="24"/>
        <v>338.8</v>
      </c>
    </row>
    <row r="1278" spans="2:7">
      <c r="B1278" s="405"/>
      <c r="C1278" s="405"/>
      <c r="G1278" s="1">
        <f t="shared" si="24"/>
        <v>338.8</v>
      </c>
    </row>
    <row r="1279" spans="2:7">
      <c r="B1279" s="405"/>
      <c r="C1279" s="405"/>
      <c r="G1279" s="1">
        <f t="shared" si="24"/>
        <v>338.8</v>
      </c>
    </row>
    <row r="1280" spans="2:7">
      <c r="B1280" s="405"/>
      <c r="C1280" s="405"/>
      <c r="G1280" s="1">
        <f t="shared" si="24"/>
        <v>338.8</v>
      </c>
    </row>
    <row r="1281" spans="2:7">
      <c r="B1281" s="405"/>
      <c r="C1281" s="405"/>
      <c r="G1281" s="1">
        <f t="shared" si="24"/>
        <v>338.8</v>
      </c>
    </row>
    <row r="1282" spans="2:7">
      <c r="B1282" s="405"/>
      <c r="C1282" s="405"/>
      <c r="G1282" s="1">
        <f t="shared" si="24"/>
        <v>338.8</v>
      </c>
    </row>
    <row r="1283" spans="2:7">
      <c r="B1283" s="405"/>
      <c r="C1283" s="405"/>
      <c r="G1283" s="1">
        <f t="shared" ref="G1283:G1318" si="25">+G1282+E1283-F1283</f>
        <v>338.8</v>
      </c>
    </row>
    <row r="1284" spans="2:7">
      <c r="B1284" s="405"/>
      <c r="C1284" s="405"/>
      <c r="G1284" s="1">
        <f t="shared" si="25"/>
        <v>338.8</v>
      </c>
    </row>
    <row r="1285" spans="2:7">
      <c r="B1285" s="405"/>
      <c r="C1285" s="405"/>
      <c r="G1285" s="1">
        <f t="shared" si="25"/>
        <v>338.8</v>
      </c>
    </row>
    <row r="1286" spans="2:7">
      <c r="B1286" s="405"/>
      <c r="C1286" s="405"/>
      <c r="G1286" s="1">
        <f t="shared" si="25"/>
        <v>338.8</v>
      </c>
    </row>
    <row r="1287" spans="2:7">
      <c r="B1287" s="405"/>
      <c r="C1287" s="405"/>
      <c r="G1287" s="1">
        <f t="shared" si="25"/>
        <v>338.8</v>
      </c>
    </row>
    <row r="1288" spans="2:7">
      <c r="B1288" s="405"/>
      <c r="C1288" s="405"/>
      <c r="G1288" s="1">
        <f t="shared" si="25"/>
        <v>338.8</v>
      </c>
    </row>
    <row r="1289" spans="2:7">
      <c r="B1289" s="405"/>
      <c r="C1289" s="405"/>
      <c r="G1289" s="1">
        <f t="shared" si="25"/>
        <v>338.8</v>
      </c>
    </row>
    <row r="1290" spans="2:7">
      <c r="B1290" s="405"/>
      <c r="C1290" s="405"/>
      <c r="G1290" s="1">
        <f t="shared" si="25"/>
        <v>338.8</v>
      </c>
    </row>
    <row r="1291" spans="2:7">
      <c r="B1291" s="405"/>
      <c r="C1291" s="405"/>
      <c r="G1291" s="1">
        <f t="shared" si="25"/>
        <v>338.8</v>
      </c>
    </row>
    <row r="1292" spans="2:7">
      <c r="B1292" s="405"/>
      <c r="C1292" s="405"/>
      <c r="G1292" s="1">
        <f t="shared" si="25"/>
        <v>338.8</v>
      </c>
    </row>
    <row r="1293" spans="2:7">
      <c r="B1293" s="405"/>
      <c r="C1293" s="405"/>
      <c r="G1293" s="1">
        <f t="shared" si="25"/>
        <v>338.8</v>
      </c>
    </row>
    <row r="1294" spans="2:7">
      <c r="B1294" s="405"/>
      <c r="C1294" s="405"/>
      <c r="G1294" s="1">
        <f t="shared" si="25"/>
        <v>338.8</v>
      </c>
    </row>
    <row r="1295" spans="2:7">
      <c r="B1295" s="405"/>
      <c r="C1295" s="405"/>
      <c r="G1295" s="1">
        <f t="shared" si="25"/>
        <v>338.8</v>
      </c>
    </row>
    <row r="1296" spans="2:7">
      <c r="B1296" s="405"/>
      <c r="C1296" s="405"/>
      <c r="G1296" s="1">
        <f t="shared" si="25"/>
        <v>338.8</v>
      </c>
    </row>
    <row r="1297" spans="2:7">
      <c r="B1297" s="405"/>
      <c r="C1297" s="405"/>
      <c r="G1297" s="1">
        <f t="shared" si="25"/>
        <v>338.8</v>
      </c>
    </row>
    <row r="1298" spans="2:7">
      <c r="B1298" s="405"/>
      <c r="C1298" s="405"/>
      <c r="G1298" s="1">
        <f t="shared" si="25"/>
        <v>338.8</v>
      </c>
    </row>
    <row r="1299" spans="2:7">
      <c r="B1299" s="405"/>
      <c r="C1299" s="405"/>
      <c r="G1299" s="1">
        <f t="shared" si="25"/>
        <v>338.8</v>
      </c>
    </row>
    <row r="1300" spans="2:7">
      <c r="B1300" s="405"/>
      <c r="C1300" s="405"/>
      <c r="G1300" s="1">
        <f t="shared" si="25"/>
        <v>338.8</v>
      </c>
    </row>
    <row r="1301" spans="2:7">
      <c r="B1301" s="405"/>
      <c r="C1301" s="405"/>
      <c r="G1301" s="1">
        <f t="shared" si="25"/>
        <v>338.8</v>
      </c>
    </row>
    <row r="1302" spans="2:7">
      <c r="B1302" s="405"/>
      <c r="C1302" s="405"/>
      <c r="G1302" s="1">
        <f t="shared" si="25"/>
        <v>338.8</v>
      </c>
    </row>
    <row r="1303" spans="2:7">
      <c r="B1303" s="405"/>
      <c r="C1303" s="405"/>
      <c r="G1303" s="1">
        <f t="shared" si="25"/>
        <v>338.8</v>
      </c>
    </row>
    <row r="1304" spans="2:7">
      <c r="B1304" s="405"/>
      <c r="C1304" s="405"/>
      <c r="G1304" s="1">
        <f t="shared" si="25"/>
        <v>338.8</v>
      </c>
    </row>
    <row r="1305" spans="2:7">
      <c r="B1305" s="405"/>
      <c r="C1305" s="405"/>
      <c r="G1305" s="1">
        <f t="shared" si="25"/>
        <v>338.8</v>
      </c>
    </row>
    <row r="1306" spans="2:7">
      <c r="B1306" s="405"/>
      <c r="C1306" s="405"/>
      <c r="G1306" s="1">
        <f t="shared" si="25"/>
        <v>338.8</v>
      </c>
    </row>
    <row r="1307" spans="2:7">
      <c r="B1307" s="405"/>
      <c r="C1307" s="405"/>
      <c r="G1307" s="1">
        <f t="shared" si="25"/>
        <v>338.8</v>
      </c>
    </row>
    <row r="1308" spans="2:7">
      <c r="B1308" s="405"/>
      <c r="C1308" s="405"/>
      <c r="G1308" s="1">
        <f t="shared" si="25"/>
        <v>338.8</v>
      </c>
    </row>
    <row r="1309" spans="2:7">
      <c r="B1309" s="405"/>
      <c r="C1309" s="405"/>
      <c r="G1309" s="1">
        <f t="shared" si="25"/>
        <v>338.8</v>
      </c>
    </row>
    <row r="1310" spans="2:7">
      <c r="B1310" s="405"/>
      <c r="C1310" s="405"/>
      <c r="G1310" s="1">
        <f t="shared" si="25"/>
        <v>338.8</v>
      </c>
    </row>
    <row r="1311" spans="2:7">
      <c r="B1311" s="405"/>
      <c r="C1311" s="405"/>
      <c r="G1311" s="1">
        <f t="shared" si="25"/>
        <v>338.8</v>
      </c>
    </row>
    <row r="1312" spans="2:7">
      <c r="B1312" s="405"/>
      <c r="C1312" s="405"/>
      <c r="G1312" s="1">
        <f t="shared" si="25"/>
        <v>338.8</v>
      </c>
    </row>
    <row r="1313" spans="2:7">
      <c r="B1313" s="405"/>
      <c r="C1313" s="405"/>
      <c r="G1313" s="1">
        <f t="shared" si="25"/>
        <v>338.8</v>
      </c>
    </row>
    <row r="1314" spans="2:7">
      <c r="B1314" s="405"/>
      <c r="C1314" s="405"/>
      <c r="G1314" s="1">
        <f t="shared" si="25"/>
        <v>338.8</v>
      </c>
    </row>
    <row r="1315" spans="2:7">
      <c r="B1315" s="405"/>
      <c r="C1315" s="405"/>
      <c r="G1315" s="1">
        <f t="shared" si="25"/>
        <v>338.8</v>
      </c>
    </row>
    <row r="1316" spans="2:7">
      <c r="B1316" s="405"/>
      <c r="C1316" s="405"/>
      <c r="G1316" s="1">
        <f t="shared" si="25"/>
        <v>338.8</v>
      </c>
    </row>
    <row r="1317" spans="2:7">
      <c r="B1317" s="405"/>
      <c r="C1317" s="405"/>
      <c r="G1317" s="1">
        <f t="shared" si="25"/>
        <v>338.8</v>
      </c>
    </row>
    <row r="1318" spans="2:7">
      <c r="B1318" s="405"/>
      <c r="C1318" s="405"/>
      <c r="G1318" s="1">
        <f t="shared" si="25"/>
        <v>338.8</v>
      </c>
    </row>
  </sheetData>
  <autoFilter ref="A4:S956" xr:uid="{00000000-0001-0000-0C00-000000000000}"/>
  <mergeCells count="8">
    <mergeCell ref="B2:G2"/>
    <mergeCell ref="Q745:S745"/>
    <mergeCell ref="I832:K832"/>
    <mergeCell ref="I983:K983"/>
    <mergeCell ref="I1098:K1098"/>
    <mergeCell ref="I1057:K1057"/>
    <mergeCell ref="J1032:L1032"/>
    <mergeCell ref="I826:K826"/>
  </mergeCells>
  <phoneticPr fontId="20" type="noConversion"/>
  <pageMargins left="0.51181102362204722" right="0.51181102362204722" top="0.74803149606299213" bottom="0.74803149606299213" header="0.31496062992125984" footer="0.31496062992125984"/>
  <pageSetup paperSize="9" fitToWidth="0" fitToHeight="0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Q1308"/>
  <sheetViews>
    <sheetView topLeftCell="A993" zoomScaleNormal="100" workbookViewId="0">
      <selection activeCell="E1007" sqref="E1007"/>
    </sheetView>
  </sheetViews>
  <sheetFormatPr defaultColWidth="11.42578125" defaultRowHeight="15"/>
  <cols>
    <col min="1" max="1" width="11.42578125" style="30"/>
    <col min="2" max="2" width="12.7109375" style="3" customWidth="1"/>
    <col min="3" max="3" width="14.28515625" style="3" bestFit="1" customWidth="1"/>
    <col min="4" max="4" width="41.7109375" customWidth="1"/>
    <col min="5" max="5" width="11.42578125" style="50"/>
    <col min="6" max="6" width="11.42578125" style="4"/>
    <col min="8" max="8" width="16.7109375" customWidth="1"/>
    <col min="9" max="9" width="13.140625" style="1" customWidth="1"/>
    <col min="10" max="10" width="25.28515625" customWidth="1"/>
    <col min="12" max="12" width="34.140625" bestFit="1" customWidth="1"/>
    <col min="13" max="13" width="8.140625" customWidth="1"/>
  </cols>
  <sheetData>
    <row r="2" spans="1:7" ht="15.75">
      <c r="B2" s="439" t="s">
        <v>308</v>
      </c>
      <c r="C2" s="439"/>
      <c r="D2" s="439"/>
      <c r="E2" s="439"/>
      <c r="F2" s="405"/>
      <c r="G2" s="405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8" t="s">
        <v>5</v>
      </c>
      <c r="F4" s="8" t="s">
        <v>6</v>
      </c>
      <c r="G4" s="7" t="s">
        <v>7</v>
      </c>
    </row>
    <row r="5" spans="1:7" hidden="1">
      <c r="A5" s="30">
        <v>42736</v>
      </c>
      <c r="B5" s="405" t="s">
        <v>8</v>
      </c>
      <c r="C5" s="405"/>
      <c r="G5" s="1">
        <v>99.5</v>
      </c>
    </row>
    <row r="6" spans="1:7" hidden="1">
      <c r="A6" s="30">
        <v>42765</v>
      </c>
      <c r="B6" s="405">
        <v>12179</v>
      </c>
      <c r="C6" s="405" t="s">
        <v>9</v>
      </c>
      <c r="F6" s="4">
        <v>99.5</v>
      </c>
      <c r="G6" s="1">
        <f>+G5+E6-F6</f>
        <v>0</v>
      </c>
    </row>
    <row r="7" spans="1:7" hidden="1">
      <c r="A7" s="32">
        <v>42766</v>
      </c>
      <c r="B7" s="404" t="s">
        <v>11</v>
      </c>
      <c r="C7" s="404" t="s">
        <v>12</v>
      </c>
      <c r="D7" t="s">
        <v>13</v>
      </c>
      <c r="E7" s="4">
        <v>180</v>
      </c>
      <c r="G7" s="1">
        <f t="shared" ref="G7:G70" si="0">+G6+E7-F7</f>
        <v>180</v>
      </c>
    </row>
    <row r="8" spans="1:7" hidden="1">
      <c r="B8" s="405"/>
      <c r="C8" s="405"/>
      <c r="D8" t="s">
        <v>14</v>
      </c>
      <c r="E8" s="4">
        <v>39</v>
      </c>
      <c r="G8" s="1">
        <f t="shared" si="0"/>
        <v>219</v>
      </c>
    </row>
    <row r="9" spans="1:7" hidden="1">
      <c r="B9" s="405"/>
      <c r="C9" s="405"/>
      <c r="D9" t="s">
        <v>15</v>
      </c>
      <c r="E9" s="4">
        <v>60</v>
      </c>
      <c r="G9" s="1">
        <f t="shared" si="0"/>
        <v>279</v>
      </c>
    </row>
    <row r="10" spans="1:7" hidden="1">
      <c r="B10" s="405"/>
      <c r="C10" s="405"/>
      <c r="D10" t="s">
        <v>16</v>
      </c>
      <c r="E10" s="4">
        <v>2</v>
      </c>
      <c r="G10" s="1">
        <f t="shared" si="0"/>
        <v>281</v>
      </c>
    </row>
    <row r="11" spans="1:7" hidden="1">
      <c r="A11" s="30">
        <v>42765</v>
      </c>
      <c r="B11" s="405" t="s">
        <v>10</v>
      </c>
      <c r="C11" s="405" t="s">
        <v>12</v>
      </c>
      <c r="D11" t="s">
        <v>13</v>
      </c>
      <c r="E11" s="4"/>
      <c r="F11" s="4">
        <v>169</v>
      </c>
      <c r="G11" s="1">
        <f t="shared" si="0"/>
        <v>112</v>
      </c>
    </row>
    <row r="12" spans="1:7" hidden="1">
      <c r="A12" s="30">
        <v>42765</v>
      </c>
      <c r="B12" s="405" t="s">
        <v>10</v>
      </c>
      <c r="C12" s="405" t="s">
        <v>12</v>
      </c>
      <c r="D12" t="s">
        <v>15</v>
      </c>
      <c r="E12" s="4"/>
      <c r="F12" s="4">
        <v>60</v>
      </c>
      <c r="G12" s="1">
        <f t="shared" si="0"/>
        <v>52</v>
      </c>
    </row>
    <row r="13" spans="1:7" hidden="1">
      <c r="A13" s="30">
        <v>42765</v>
      </c>
      <c r="B13" s="405" t="s">
        <v>10</v>
      </c>
      <c r="C13" s="405" t="s">
        <v>12</v>
      </c>
      <c r="D13" t="s">
        <v>16</v>
      </c>
      <c r="E13" s="4"/>
      <c r="F13" s="4">
        <v>2</v>
      </c>
      <c r="G13" s="1">
        <f t="shared" si="0"/>
        <v>50</v>
      </c>
    </row>
    <row r="14" spans="1:7" hidden="1">
      <c r="A14" s="30">
        <v>42786</v>
      </c>
      <c r="B14" s="405">
        <v>12235</v>
      </c>
      <c r="C14" s="405" t="s">
        <v>12</v>
      </c>
      <c r="D14" t="s">
        <v>13</v>
      </c>
      <c r="E14" s="4"/>
      <c r="F14" s="4">
        <v>11</v>
      </c>
      <c r="G14" s="1">
        <f t="shared" si="0"/>
        <v>39</v>
      </c>
    </row>
    <row r="15" spans="1:7" hidden="1">
      <c r="A15" s="30">
        <v>42786</v>
      </c>
      <c r="B15" s="405">
        <v>12235</v>
      </c>
      <c r="C15" s="405" t="s">
        <v>12</v>
      </c>
      <c r="D15" t="s">
        <v>14</v>
      </c>
      <c r="E15" s="4"/>
      <c r="F15" s="4">
        <v>39</v>
      </c>
      <c r="G15" s="1">
        <f t="shared" si="0"/>
        <v>0</v>
      </c>
    </row>
    <row r="16" spans="1:7" hidden="1">
      <c r="A16" s="32">
        <v>42794</v>
      </c>
      <c r="B16" s="404" t="s">
        <v>11</v>
      </c>
      <c r="C16" s="404" t="s">
        <v>19</v>
      </c>
      <c r="D16" t="s">
        <v>13</v>
      </c>
      <c r="E16" s="4">
        <v>197.5</v>
      </c>
      <c r="G16" s="1">
        <f t="shared" si="0"/>
        <v>197.5</v>
      </c>
    </row>
    <row r="17" spans="1:7" hidden="1">
      <c r="B17" s="405"/>
      <c r="C17" s="405"/>
      <c r="D17" t="s">
        <v>14</v>
      </c>
      <c r="E17" s="4">
        <v>25</v>
      </c>
      <c r="G17" s="1">
        <f t="shared" si="0"/>
        <v>222.5</v>
      </c>
    </row>
    <row r="18" spans="1:7" hidden="1">
      <c r="B18" s="405"/>
      <c r="C18" s="405"/>
      <c r="D18" t="s">
        <v>15</v>
      </c>
      <c r="E18" s="4">
        <v>56</v>
      </c>
      <c r="G18" s="1">
        <f t="shared" si="0"/>
        <v>278.5</v>
      </c>
    </row>
    <row r="19" spans="1:7" hidden="1">
      <c r="B19" s="405"/>
      <c r="C19" s="405"/>
      <c r="D19" t="s">
        <v>16</v>
      </c>
      <c r="E19" s="4">
        <v>2</v>
      </c>
      <c r="G19" s="1">
        <f t="shared" si="0"/>
        <v>280.5</v>
      </c>
    </row>
    <row r="20" spans="1:7" hidden="1">
      <c r="A20" s="30">
        <v>42794</v>
      </c>
      <c r="B20" s="405" t="s">
        <v>10</v>
      </c>
      <c r="C20" s="405" t="s">
        <v>19</v>
      </c>
      <c r="D20" t="s">
        <v>15</v>
      </c>
      <c r="E20" s="4"/>
      <c r="F20" s="4">
        <v>56</v>
      </c>
      <c r="G20" s="1">
        <f t="shared" si="0"/>
        <v>224.5</v>
      </c>
    </row>
    <row r="21" spans="1:7" hidden="1">
      <c r="A21" s="30">
        <v>42794</v>
      </c>
      <c r="B21" s="405" t="s">
        <v>10</v>
      </c>
      <c r="C21" s="405" t="s">
        <v>19</v>
      </c>
      <c r="D21" t="s">
        <v>16</v>
      </c>
      <c r="E21" s="4"/>
      <c r="F21" s="4">
        <v>2</v>
      </c>
      <c r="G21" s="1">
        <f t="shared" si="0"/>
        <v>222.5</v>
      </c>
    </row>
    <row r="22" spans="1:7" hidden="1">
      <c r="A22" s="30">
        <v>42794</v>
      </c>
      <c r="B22" s="405" t="s">
        <v>10</v>
      </c>
      <c r="C22" s="405" t="s">
        <v>19</v>
      </c>
      <c r="D22" t="s">
        <v>13</v>
      </c>
      <c r="E22" s="4"/>
      <c r="F22" s="4">
        <v>168</v>
      </c>
      <c r="G22" s="1">
        <f t="shared" si="0"/>
        <v>54.5</v>
      </c>
    </row>
    <row r="23" spans="1:7" hidden="1">
      <c r="A23" s="30">
        <v>42821</v>
      </c>
      <c r="B23" s="405">
        <v>12529</v>
      </c>
      <c r="C23" s="405" t="s">
        <v>19</v>
      </c>
      <c r="D23" t="s">
        <v>13</v>
      </c>
      <c r="E23" s="4"/>
      <c r="F23" s="4">
        <v>29.5</v>
      </c>
      <c r="G23" s="1">
        <f t="shared" si="0"/>
        <v>25</v>
      </c>
    </row>
    <row r="24" spans="1:7" hidden="1">
      <c r="A24" s="30">
        <v>42821</v>
      </c>
      <c r="B24" s="405">
        <v>12529</v>
      </c>
      <c r="C24" s="405" t="s">
        <v>19</v>
      </c>
      <c r="D24" t="s">
        <v>14</v>
      </c>
      <c r="E24" s="4"/>
      <c r="F24" s="4">
        <v>25</v>
      </c>
      <c r="G24" s="1">
        <f t="shared" si="0"/>
        <v>0</v>
      </c>
    </row>
    <row r="25" spans="1:7" hidden="1">
      <c r="A25" s="32">
        <v>42825</v>
      </c>
      <c r="B25" s="404" t="s">
        <v>11</v>
      </c>
      <c r="C25" s="404" t="s">
        <v>20</v>
      </c>
      <c r="D25" t="s">
        <v>13</v>
      </c>
      <c r="E25" s="4">
        <v>169.6</v>
      </c>
      <c r="G25" s="1">
        <f t="shared" si="0"/>
        <v>169.6</v>
      </c>
    </row>
    <row r="26" spans="1:7" hidden="1">
      <c r="B26" s="405"/>
      <c r="C26" s="405"/>
      <c r="D26" t="s">
        <v>14</v>
      </c>
      <c r="E26" s="4">
        <v>27</v>
      </c>
      <c r="G26" s="1">
        <f t="shared" si="0"/>
        <v>196.6</v>
      </c>
    </row>
    <row r="27" spans="1:7" hidden="1">
      <c r="B27" s="405"/>
      <c r="C27" s="405"/>
      <c r="D27" t="s">
        <v>15</v>
      </c>
      <c r="E27" s="4">
        <v>60</v>
      </c>
      <c r="G27" s="1">
        <f t="shared" si="0"/>
        <v>256.60000000000002</v>
      </c>
    </row>
    <row r="28" spans="1:7" hidden="1">
      <c r="B28" s="405"/>
      <c r="C28" s="405"/>
      <c r="D28" t="s">
        <v>16</v>
      </c>
      <c r="E28" s="4">
        <v>2</v>
      </c>
      <c r="G28" s="1">
        <f t="shared" si="0"/>
        <v>258.60000000000002</v>
      </c>
    </row>
    <row r="29" spans="1:7" hidden="1">
      <c r="A29" s="30">
        <v>42824</v>
      </c>
      <c r="B29" s="405" t="s">
        <v>10</v>
      </c>
      <c r="C29" s="405" t="s">
        <v>20</v>
      </c>
      <c r="D29" t="s">
        <v>15</v>
      </c>
      <c r="E29" s="4"/>
      <c r="F29" s="4">
        <v>60</v>
      </c>
      <c r="G29" s="1">
        <f t="shared" si="0"/>
        <v>198.60000000000002</v>
      </c>
    </row>
    <row r="30" spans="1:7" hidden="1">
      <c r="A30" s="30">
        <v>42824</v>
      </c>
      <c r="B30" s="405" t="s">
        <v>10</v>
      </c>
      <c r="C30" s="405" t="s">
        <v>20</v>
      </c>
      <c r="D30" t="s">
        <v>16</v>
      </c>
      <c r="E30" s="4"/>
      <c r="F30" s="4">
        <v>2</v>
      </c>
      <c r="G30" s="1">
        <f t="shared" si="0"/>
        <v>196.60000000000002</v>
      </c>
    </row>
    <row r="31" spans="1:7" hidden="1">
      <c r="A31" s="30">
        <v>42824</v>
      </c>
      <c r="B31" s="405" t="s">
        <v>10</v>
      </c>
      <c r="C31" s="405" t="s">
        <v>20</v>
      </c>
      <c r="D31" t="s">
        <v>13</v>
      </c>
      <c r="E31" s="4"/>
      <c r="F31" s="4">
        <v>169.6</v>
      </c>
      <c r="G31" s="1">
        <f t="shared" si="0"/>
        <v>27.000000000000028</v>
      </c>
    </row>
    <row r="32" spans="1:7" hidden="1">
      <c r="A32" s="30">
        <v>42824</v>
      </c>
      <c r="B32" s="405" t="s">
        <v>10</v>
      </c>
      <c r="C32" s="405" t="s">
        <v>20</v>
      </c>
      <c r="D32" t="s">
        <v>14</v>
      </c>
      <c r="E32" s="4"/>
      <c r="F32" s="4">
        <v>10.4</v>
      </c>
      <c r="G32" s="1">
        <f t="shared" si="0"/>
        <v>16.60000000000003</v>
      </c>
    </row>
    <row r="33" spans="1:7" hidden="1">
      <c r="A33" s="30">
        <v>42886</v>
      </c>
      <c r="B33" s="405">
        <v>13006</v>
      </c>
      <c r="C33" s="405" t="s">
        <v>20</v>
      </c>
      <c r="D33" t="s">
        <v>14</v>
      </c>
      <c r="E33" s="4"/>
      <c r="F33" s="4">
        <v>16.600000000000001</v>
      </c>
      <c r="G33" s="1">
        <f t="shared" si="0"/>
        <v>2.8421709430404007E-14</v>
      </c>
    </row>
    <row r="34" spans="1:7" hidden="1">
      <c r="A34" s="32">
        <v>42855</v>
      </c>
      <c r="B34" s="404" t="s">
        <v>11</v>
      </c>
      <c r="C34" s="404" t="s">
        <v>21</v>
      </c>
      <c r="D34" t="s">
        <v>13</v>
      </c>
      <c r="E34" s="4">
        <v>156</v>
      </c>
      <c r="G34" s="1">
        <f t="shared" si="0"/>
        <v>156.00000000000003</v>
      </c>
    </row>
    <row r="35" spans="1:7" hidden="1">
      <c r="B35" s="405"/>
      <c r="C35" s="405"/>
      <c r="D35" t="s">
        <v>14</v>
      </c>
      <c r="E35" s="4">
        <v>25.5</v>
      </c>
      <c r="G35" s="1">
        <f t="shared" si="0"/>
        <v>181.50000000000003</v>
      </c>
    </row>
    <row r="36" spans="1:7" hidden="1">
      <c r="B36" s="405"/>
      <c r="C36" s="405"/>
      <c r="D36" t="s">
        <v>15</v>
      </c>
      <c r="E36" s="4">
        <v>60</v>
      </c>
      <c r="G36" s="1">
        <f t="shared" si="0"/>
        <v>241.50000000000003</v>
      </c>
    </row>
    <row r="37" spans="1:7" hidden="1">
      <c r="B37" s="405"/>
      <c r="C37" s="405"/>
      <c r="D37" t="s">
        <v>16</v>
      </c>
      <c r="E37" s="4">
        <v>2</v>
      </c>
      <c r="G37" s="1">
        <f t="shared" si="0"/>
        <v>243.50000000000003</v>
      </c>
    </row>
    <row r="38" spans="1:7" hidden="1">
      <c r="A38" s="30">
        <v>42854</v>
      </c>
      <c r="B38" s="405" t="s">
        <v>10</v>
      </c>
      <c r="C38" s="405" t="s">
        <v>21</v>
      </c>
      <c r="D38" t="s">
        <v>15</v>
      </c>
      <c r="E38" s="4"/>
      <c r="F38" s="4">
        <v>60</v>
      </c>
      <c r="G38" s="1">
        <f t="shared" si="0"/>
        <v>183.50000000000003</v>
      </c>
    </row>
    <row r="39" spans="1:7" hidden="1">
      <c r="A39" s="30">
        <v>42854</v>
      </c>
      <c r="B39" s="405" t="s">
        <v>10</v>
      </c>
      <c r="C39" s="405" t="s">
        <v>21</v>
      </c>
      <c r="D39" t="s">
        <v>16</v>
      </c>
      <c r="E39" s="4"/>
      <c r="F39" s="4">
        <v>2</v>
      </c>
      <c r="G39" s="1">
        <f t="shared" si="0"/>
        <v>181.50000000000003</v>
      </c>
    </row>
    <row r="40" spans="1:7" hidden="1">
      <c r="A40" s="30">
        <v>42854</v>
      </c>
      <c r="B40" s="405" t="s">
        <v>10</v>
      </c>
      <c r="C40" s="405" t="s">
        <v>21</v>
      </c>
      <c r="D40" t="s">
        <v>13</v>
      </c>
      <c r="E40" s="4"/>
      <c r="F40" s="4">
        <v>156</v>
      </c>
      <c r="G40" s="1">
        <f t="shared" si="0"/>
        <v>25.500000000000028</v>
      </c>
    </row>
    <row r="41" spans="1:7" hidden="1">
      <c r="A41" s="30">
        <v>42854</v>
      </c>
      <c r="B41" s="405" t="s">
        <v>10</v>
      </c>
      <c r="C41" s="405" t="s">
        <v>21</v>
      </c>
      <c r="D41" t="s">
        <v>14</v>
      </c>
      <c r="E41" s="4"/>
      <c r="F41" s="4">
        <v>1.5</v>
      </c>
      <c r="G41" s="1">
        <f t="shared" si="0"/>
        <v>24.000000000000028</v>
      </c>
    </row>
    <row r="42" spans="1:7" hidden="1">
      <c r="A42" s="30">
        <v>42886</v>
      </c>
      <c r="B42" s="405">
        <v>13006</v>
      </c>
      <c r="C42" s="405" t="s">
        <v>21</v>
      </c>
      <c r="D42" t="s">
        <v>14</v>
      </c>
      <c r="E42" s="4"/>
      <c r="F42" s="4">
        <v>24</v>
      </c>
      <c r="G42" s="1">
        <f t="shared" si="0"/>
        <v>2.8421709430404007E-14</v>
      </c>
    </row>
    <row r="43" spans="1:7" hidden="1">
      <c r="A43" s="32">
        <v>42886</v>
      </c>
      <c r="B43" s="404" t="s">
        <v>11</v>
      </c>
      <c r="C43" s="404" t="s">
        <v>22</v>
      </c>
      <c r="D43" t="s">
        <v>13</v>
      </c>
      <c r="E43" s="4">
        <v>144.69999999999999</v>
      </c>
      <c r="G43" s="1">
        <f t="shared" si="0"/>
        <v>144.70000000000002</v>
      </c>
    </row>
    <row r="44" spans="1:7" hidden="1">
      <c r="B44" s="405"/>
      <c r="C44" s="405"/>
      <c r="D44" t="s">
        <v>14</v>
      </c>
      <c r="E44" s="4">
        <v>35.299999999999997</v>
      </c>
      <c r="G44" s="1">
        <f t="shared" si="0"/>
        <v>180</v>
      </c>
    </row>
    <row r="45" spans="1:7" hidden="1">
      <c r="B45" s="405"/>
      <c r="C45" s="405"/>
      <c r="D45" t="s">
        <v>15</v>
      </c>
      <c r="E45" s="4">
        <v>60</v>
      </c>
      <c r="G45" s="1">
        <f t="shared" si="0"/>
        <v>240</v>
      </c>
    </row>
    <row r="46" spans="1:7" hidden="1">
      <c r="B46" s="405"/>
      <c r="C46" s="405"/>
      <c r="D46" t="s">
        <v>16</v>
      </c>
      <c r="E46" s="4">
        <v>2</v>
      </c>
      <c r="G46" s="1">
        <f t="shared" si="0"/>
        <v>242</v>
      </c>
    </row>
    <row r="47" spans="1:7" hidden="1">
      <c r="A47" s="30">
        <v>42885</v>
      </c>
      <c r="B47" s="405" t="s">
        <v>10</v>
      </c>
      <c r="C47" s="405" t="s">
        <v>22</v>
      </c>
      <c r="D47" t="s">
        <v>13</v>
      </c>
      <c r="E47" s="4"/>
      <c r="F47" s="4">
        <v>144.69999999999999</v>
      </c>
      <c r="G47" s="1">
        <f t="shared" si="0"/>
        <v>97.300000000000011</v>
      </c>
    </row>
    <row r="48" spans="1:7" hidden="1">
      <c r="A48" s="30">
        <v>42885</v>
      </c>
      <c r="B48" s="405" t="s">
        <v>10</v>
      </c>
      <c r="C48" s="405" t="s">
        <v>22</v>
      </c>
      <c r="D48" t="s">
        <v>14</v>
      </c>
      <c r="E48" s="4"/>
      <c r="F48" s="4">
        <v>35.299999999999997</v>
      </c>
      <c r="G48" s="1">
        <f t="shared" si="0"/>
        <v>62.000000000000014</v>
      </c>
    </row>
    <row r="49" spans="1:7" hidden="1">
      <c r="A49" s="30">
        <v>42885</v>
      </c>
      <c r="B49" s="405" t="s">
        <v>10</v>
      </c>
      <c r="C49" s="405" t="s">
        <v>22</v>
      </c>
      <c r="D49" t="s">
        <v>16</v>
      </c>
      <c r="E49" s="4"/>
      <c r="F49" s="4">
        <v>2</v>
      </c>
      <c r="G49" s="1">
        <f t="shared" si="0"/>
        <v>60.000000000000014</v>
      </c>
    </row>
    <row r="50" spans="1:7" hidden="1">
      <c r="A50" s="30">
        <v>42885</v>
      </c>
      <c r="B50" s="405" t="s">
        <v>10</v>
      </c>
      <c r="C50" s="405" t="s">
        <v>22</v>
      </c>
      <c r="D50" t="s">
        <v>15</v>
      </c>
      <c r="E50" s="4"/>
      <c r="F50" s="4">
        <v>60</v>
      </c>
      <c r="G50" s="1">
        <f t="shared" si="0"/>
        <v>0</v>
      </c>
    </row>
    <row r="51" spans="1:7" hidden="1">
      <c r="A51" s="32">
        <v>42916</v>
      </c>
      <c r="B51" s="404" t="s">
        <v>11</v>
      </c>
      <c r="C51" s="404" t="s">
        <v>69</v>
      </c>
      <c r="D51" t="s">
        <v>13</v>
      </c>
      <c r="E51" s="4">
        <v>141.6</v>
      </c>
      <c r="G51" s="1">
        <f t="shared" si="0"/>
        <v>141.6</v>
      </c>
    </row>
    <row r="52" spans="1:7" hidden="1">
      <c r="B52" s="405"/>
      <c r="C52" s="405"/>
      <c r="D52" t="s">
        <v>14</v>
      </c>
      <c r="E52" s="4">
        <v>38.4</v>
      </c>
      <c r="G52" s="1">
        <f t="shared" si="0"/>
        <v>180</v>
      </c>
    </row>
    <row r="53" spans="1:7" hidden="1">
      <c r="B53" s="405"/>
      <c r="C53" s="405"/>
      <c r="D53" t="s">
        <v>15</v>
      </c>
      <c r="E53" s="4">
        <v>60</v>
      </c>
      <c r="G53" s="1">
        <f t="shared" si="0"/>
        <v>240</v>
      </c>
    </row>
    <row r="54" spans="1:7" hidden="1">
      <c r="B54" s="405"/>
      <c r="C54" s="405"/>
      <c r="D54" t="s">
        <v>16</v>
      </c>
      <c r="E54" s="4">
        <v>2</v>
      </c>
      <c r="G54" s="1">
        <f t="shared" si="0"/>
        <v>242</v>
      </c>
    </row>
    <row r="55" spans="1:7" hidden="1">
      <c r="A55" s="30">
        <v>42916</v>
      </c>
      <c r="B55" s="405" t="s">
        <v>10</v>
      </c>
      <c r="C55" s="405" t="s">
        <v>69</v>
      </c>
      <c r="D55" t="s">
        <v>13</v>
      </c>
      <c r="E55" s="4"/>
      <c r="F55" s="4">
        <v>141.6</v>
      </c>
      <c r="G55" s="1">
        <f t="shared" si="0"/>
        <v>100.4</v>
      </c>
    </row>
    <row r="56" spans="1:7" hidden="1">
      <c r="A56" s="30">
        <v>42916</v>
      </c>
      <c r="B56" s="405" t="s">
        <v>10</v>
      </c>
      <c r="C56" s="405" t="s">
        <v>69</v>
      </c>
      <c r="D56" t="s">
        <v>14</v>
      </c>
      <c r="E56" s="4"/>
      <c r="F56" s="4">
        <v>38.4</v>
      </c>
      <c r="G56" s="1">
        <f t="shared" si="0"/>
        <v>62.000000000000007</v>
      </c>
    </row>
    <row r="57" spans="1:7" hidden="1">
      <c r="A57" s="30">
        <v>42916</v>
      </c>
      <c r="B57" s="405" t="s">
        <v>10</v>
      </c>
      <c r="C57" s="405" t="s">
        <v>69</v>
      </c>
      <c r="D57" t="s">
        <v>16</v>
      </c>
      <c r="E57" s="4"/>
      <c r="F57" s="4">
        <v>2</v>
      </c>
      <c r="G57" s="1">
        <f t="shared" si="0"/>
        <v>60.000000000000007</v>
      </c>
    </row>
    <row r="58" spans="1:7" hidden="1">
      <c r="A58" s="30">
        <v>42916</v>
      </c>
      <c r="B58" s="405" t="s">
        <v>10</v>
      </c>
      <c r="C58" s="405" t="s">
        <v>69</v>
      </c>
      <c r="D58" t="s">
        <v>15</v>
      </c>
      <c r="E58" s="4"/>
      <c r="F58" s="4">
        <v>60</v>
      </c>
      <c r="G58" s="1">
        <f t="shared" si="0"/>
        <v>0</v>
      </c>
    </row>
    <row r="59" spans="1:7" hidden="1">
      <c r="A59" s="30">
        <v>42947</v>
      </c>
      <c r="B59" s="404" t="s">
        <v>11</v>
      </c>
      <c r="C59" s="405" t="s">
        <v>24</v>
      </c>
      <c r="D59" t="s">
        <v>13</v>
      </c>
      <c r="E59" s="9">
        <v>155</v>
      </c>
      <c r="G59" s="1">
        <f t="shared" si="0"/>
        <v>155</v>
      </c>
    </row>
    <row r="60" spans="1:7" hidden="1">
      <c r="B60" s="405"/>
      <c r="C60" s="405"/>
      <c r="D60" t="s">
        <v>14</v>
      </c>
      <c r="E60" s="4">
        <v>25</v>
      </c>
      <c r="G60" s="1">
        <f t="shared" si="0"/>
        <v>180</v>
      </c>
    </row>
    <row r="61" spans="1:7" hidden="1">
      <c r="B61" s="405"/>
      <c r="C61" s="405"/>
      <c r="D61" t="s">
        <v>15</v>
      </c>
      <c r="E61" s="4">
        <v>60</v>
      </c>
      <c r="G61" s="1">
        <f t="shared" si="0"/>
        <v>240</v>
      </c>
    </row>
    <row r="62" spans="1:7" hidden="1">
      <c r="B62" s="405"/>
      <c r="C62" s="405"/>
      <c r="D62" t="s">
        <v>16</v>
      </c>
      <c r="E62" s="4">
        <v>2</v>
      </c>
      <c r="G62" s="1">
        <f t="shared" si="0"/>
        <v>242</v>
      </c>
    </row>
    <row r="63" spans="1:7" hidden="1">
      <c r="A63" s="30">
        <v>42947</v>
      </c>
      <c r="B63" s="405" t="s">
        <v>10</v>
      </c>
      <c r="C63" s="405" t="s">
        <v>24</v>
      </c>
      <c r="D63" t="s">
        <v>15</v>
      </c>
      <c r="E63" s="4"/>
      <c r="F63" s="4">
        <v>2</v>
      </c>
      <c r="G63" s="1">
        <f t="shared" si="0"/>
        <v>240</v>
      </c>
    </row>
    <row r="64" spans="1:7" hidden="1">
      <c r="A64" s="30">
        <v>42947</v>
      </c>
      <c r="B64" s="405" t="s">
        <v>10</v>
      </c>
      <c r="C64" s="405" t="s">
        <v>24</v>
      </c>
      <c r="D64" t="s">
        <v>16</v>
      </c>
      <c r="E64" s="4"/>
      <c r="F64" s="4">
        <v>60</v>
      </c>
      <c r="G64" s="1">
        <f t="shared" si="0"/>
        <v>180</v>
      </c>
    </row>
    <row r="65" spans="1:9" hidden="1">
      <c r="A65" s="30">
        <v>42947</v>
      </c>
      <c r="B65" s="405" t="s">
        <v>10</v>
      </c>
      <c r="C65" s="405" t="s">
        <v>24</v>
      </c>
      <c r="D65" t="s">
        <v>13</v>
      </c>
      <c r="E65" s="4"/>
      <c r="F65" s="9">
        <v>155</v>
      </c>
      <c r="G65" s="1">
        <f t="shared" si="0"/>
        <v>25</v>
      </c>
    </row>
    <row r="66" spans="1:9" hidden="1">
      <c r="A66" s="30">
        <v>42947</v>
      </c>
      <c r="B66" s="405" t="s">
        <v>10</v>
      </c>
      <c r="C66" s="405" t="s">
        <v>24</v>
      </c>
      <c r="D66" t="s">
        <v>14</v>
      </c>
      <c r="E66" s="4"/>
      <c r="F66" s="4">
        <v>25</v>
      </c>
      <c r="G66" s="1">
        <f t="shared" si="0"/>
        <v>0</v>
      </c>
    </row>
    <row r="67" spans="1:9" hidden="1">
      <c r="A67" s="30">
        <v>42978</v>
      </c>
      <c r="B67" s="404" t="s">
        <v>11</v>
      </c>
      <c r="C67" s="405" t="s">
        <v>25</v>
      </c>
      <c r="D67" t="s">
        <v>13</v>
      </c>
      <c r="E67" s="4">
        <v>155</v>
      </c>
      <c r="G67" s="1">
        <f t="shared" si="0"/>
        <v>155</v>
      </c>
    </row>
    <row r="68" spans="1:9" hidden="1">
      <c r="B68" s="405"/>
      <c r="C68" s="405"/>
      <c r="D68" t="s">
        <v>14</v>
      </c>
      <c r="E68" s="4">
        <v>25</v>
      </c>
      <c r="G68" s="1">
        <f t="shared" si="0"/>
        <v>180</v>
      </c>
    </row>
    <row r="69" spans="1:9" hidden="1">
      <c r="B69" s="405"/>
      <c r="C69" s="405"/>
      <c r="D69" t="s">
        <v>15</v>
      </c>
      <c r="E69" s="4">
        <v>60</v>
      </c>
      <c r="G69" s="1">
        <f t="shared" si="0"/>
        <v>240</v>
      </c>
    </row>
    <row r="70" spans="1:9" hidden="1">
      <c r="B70" s="405"/>
      <c r="C70" s="405"/>
      <c r="D70" t="s">
        <v>16</v>
      </c>
      <c r="E70" s="4">
        <v>2</v>
      </c>
      <c r="G70" s="1">
        <f t="shared" si="0"/>
        <v>242</v>
      </c>
    </row>
    <row r="71" spans="1:9" hidden="1">
      <c r="A71" s="30">
        <v>42978</v>
      </c>
      <c r="B71" s="405" t="s">
        <v>10</v>
      </c>
      <c r="C71" s="405" t="s">
        <v>25</v>
      </c>
      <c r="D71" t="s">
        <v>15</v>
      </c>
      <c r="E71" s="4"/>
      <c r="F71" s="4">
        <v>60</v>
      </c>
      <c r="G71" s="1">
        <f t="shared" ref="G71:G134" si="1">+G70+E71-F71</f>
        <v>182</v>
      </c>
    </row>
    <row r="72" spans="1:9" hidden="1">
      <c r="A72" s="30">
        <v>42978</v>
      </c>
      <c r="B72" s="405" t="s">
        <v>10</v>
      </c>
      <c r="C72" s="405" t="s">
        <v>25</v>
      </c>
      <c r="D72" t="s">
        <v>16</v>
      </c>
      <c r="E72" s="4"/>
      <c r="F72" s="4">
        <v>2</v>
      </c>
      <c r="G72" s="1">
        <f t="shared" si="1"/>
        <v>180</v>
      </c>
    </row>
    <row r="73" spans="1:9" hidden="1">
      <c r="A73" s="30">
        <v>42978</v>
      </c>
      <c r="B73" s="405" t="s">
        <v>10</v>
      </c>
      <c r="C73" s="405" t="s">
        <v>25</v>
      </c>
      <c r="D73" t="s">
        <v>13</v>
      </c>
      <c r="E73" s="4"/>
      <c r="F73" s="4">
        <v>155</v>
      </c>
      <c r="G73" s="1">
        <f t="shared" si="1"/>
        <v>25</v>
      </c>
    </row>
    <row r="74" spans="1:9" hidden="1">
      <c r="A74" s="30">
        <v>42978</v>
      </c>
      <c r="B74" s="405" t="s">
        <v>10</v>
      </c>
      <c r="C74" s="405" t="s">
        <v>25</v>
      </c>
      <c r="D74" t="s">
        <v>14</v>
      </c>
      <c r="E74" s="4"/>
      <c r="F74" s="4">
        <v>25</v>
      </c>
      <c r="G74" s="1">
        <f t="shared" si="1"/>
        <v>0</v>
      </c>
    </row>
    <row r="75" spans="1:9" hidden="1">
      <c r="A75" s="30">
        <v>43008</v>
      </c>
      <c r="B75" s="404" t="s">
        <v>11</v>
      </c>
      <c r="C75" s="405" t="s">
        <v>26</v>
      </c>
      <c r="D75" t="s">
        <v>13</v>
      </c>
      <c r="E75" s="4">
        <v>130.5</v>
      </c>
      <c r="G75" s="1">
        <f t="shared" si="1"/>
        <v>130.5</v>
      </c>
    </row>
    <row r="76" spans="1:9" hidden="1">
      <c r="B76" s="405"/>
      <c r="C76" s="405"/>
      <c r="D76" t="s">
        <v>14</v>
      </c>
      <c r="E76" s="4">
        <v>25</v>
      </c>
      <c r="G76" s="1">
        <f t="shared" si="1"/>
        <v>155.5</v>
      </c>
    </row>
    <row r="77" spans="1:9" hidden="1">
      <c r="B77" s="405"/>
      <c r="C77" s="405"/>
      <c r="D77" t="s">
        <v>15</v>
      </c>
      <c r="E77" s="4">
        <v>60</v>
      </c>
      <c r="G77" s="1">
        <f t="shared" si="1"/>
        <v>215.5</v>
      </c>
    </row>
    <row r="78" spans="1:9" hidden="1">
      <c r="B78" s="405"/>
      <c r="C78" s="405"/>
      <c r="D78" t="s">
        <v>16</v>
      </c>
      <c r="E78" s="4">
        <v>2</v>
      </c>
      <c r="G78" s="1">
        <f t="shared" si="1"/>
        <v>217.5</v>
      </c>
    </row>
    <row r="79" spans="1:9" hidden="1">
      <c r="A79" s="30">
        <v>43008</v>
      </c>
      <c r="B79" s="405" t="s">
        <v>10</v>
      </c>
      <c r="C79" s="405" t="s">
        <v>26</v>
      </c>
      <c r="D79" t="s">
        <v>15</v>
      </c>
      <c r="E79" s="4"/>
      <c r="F79" s="4">
        <v>60</v>
      </c>
      <c r="G79" s="1">
        <f t="shared" si="1"/>
        <v>157.5</v>
      </c>
    </row>
    <row r="80" spans="1:9" hidden="1">
      <c r="A80" s="30">
        <v>43008</v>
      </c>
      <c r="B80" s="405" t="s">
        <v>10</v>
      </c>
      <c r="C80" s="405" t="s">
        <v>26</v>
      </c>
      <c r="D80" t="s">
        <v>16</v>
      </c>
      <c r="E80" s="4"/>
      <c r="F80" s="4">
        <v>2</v>
      </c>
      <c r="G80" s="1">
        <f t="shared" si="1"/>
        <v>155.5</v>
      </c>
      <c r="I80" s="19"/>
    </row>
    <row r="81" spans="1:9" hidden="1">
      <c r="A81" s="30">
        <v>43008</v>
      </c>
      <c r="B81" s="405" t="s">
        <v>10</v>
      </c>
      <c r="C81" s="405" t="s">
        <v>26</v>
      </c>
      <c r="D81" t="s">
        <v>13</v>
      </c>
      <c r="E81" s="4"/>
      <c r="F81" s="4">
        <v>130.5</v>
      </c>
      <c r="G81" s="1">
        <f t="shared" si="1"/>
        <v>25</v>
      </c>
      <c r="I81" s="19"/>
    </row>
    <row r="82" spans="1:9" hidden="1">
      <c r="A82" s="30">
        <v>43008</v>
      </c>
      <c r="B82" s="405" t="s">
        <v>10</v>
      </c>
      <c r="C82" s="405" t="s">
        <v>26</v>
      </c>
      <c r="D82" t="s">
        <v>14</v>
      </c>
      <c r="E82" s="4"/>
      <c r="F82" s="4">
        <v>25</v>
      </c>
      <c r="G82" s="1">
        <f t="shared" si="1"/>
        <v>0</v>
      </c>
      <c r="I82" s="19"/>
    </row>
    <row r="83" spans="1:9" hidden="1">
      <c r="A83" s="30">
        <v>43039</v>
      </c>
      <c r="B83" s="404" t="s">
        <v>11</v>
      </c>
      <c r="C83" s="405" t="s">
        <v>27</v>
      </c>
      <c r="D83" t="s">
        <v>13</v>
      </c>
      <c r="E83" s="4">
        <v>129.9</v>
      </c>
      <c r="G83" s="1">
        <f t="shared" si="1"/>
        <v>129.9</v>
      </c>
      <c r="I83" s="19"/>
    </row>
    <row r="84" spans="1:9" hidden="1">
      <c r="B84" s="405"/>
      <c r="C84" s="405"/>
      <c r="D84" t="s">
        <v>14</v>
      </c>
      <c r="E84" s="4">
        <v>25</v>
      </c>
      <c r="G84" s="1">
        <f t="shared" si="1"/>
        <v>154.9</v>
      </c>
      <c r="I84" s="19"/>
    </row>
    <row r="85" spans="1:9" hidden="1">
      <c r="B85" s="405"/>
      <c r="C85" s="405"/>
      <c r="D85" t="s">
        <v>15</v>
      </c>
      <c r="E85" s="4">
        <v>60</v>
      </c>
      <c r="G85" s="1">
        <f t="shared" si="1"/>
        <v>214.9</v>
      </c>
      <c r="I85" s="19"/>
    </row>
    <row r="86" spans="1:9" hidden="1">
      <c r="B86" s="405"/>
      <c r="C86" s="405"/>
      <c r="D86" t="s">
        <v>16</v>
      </c>
      <c r="E86" s="4">
        <v>2</v>
      </c>
      <c r="G86" s="1">
        <f t="shared" si="1"/>
        <v>216.9</v>
      </c>
      <c r="I86" s="19"/>
    </row>
    <row r="87" spans="1:9" hidden="1">
      <c r="A87" s="30">
        <v>43039</v>
      </c>
      <c r="B87" s="405" t="s">
        <v>10</v>
      </c>
      <c r="C87" s="405" t="s">
        <v>27</v>
      </c>
      <c r="D87" t="s">
        <v>15</v>
      </c>
      <c r="E87" s="4"/>
      <c r="F87" s="4">
        <v>60</v>
      </c>
      <c r="G87" s="1">
        <f t="shared" si="1"/>
        <v>156.9</v>
      </c>
      <c r="I87" s="19"/>
    </row>
    <row r="88" spans="1:9" hidden="1">
      <c r="A88" s="30">
        <v>43039</v>
      </c>
      <c r="B88" s="405" t="s">
        <v>10</v>
      </c>
      <c r="C88" s="405" t="s">
        <v>27</v>
      </c>
      <c r="D88" t="s">
        <v>16</v>
      </c>
      <c r="E88" s="4"/>
      <c r="F88" s="4">
        <v>2</v>
      </c>
      <c r="G88" s="1">
        <f t="shared" si="1"/>
        <v>154.9</v>
      </c>
      <c r="I88" s="19"/>
    </row>
    <row r="89" spans="1:9" hidden="1">
      <c r="A89" s="30">
        <v>43008</v>
      </c>
      <c r="B89" s="405" t="s">
        <v>10</v>
      </c>
      <c r="C89" s="405" t="s">
        <v>27</v>
      </c>
      <c r="D89" t="s">
        <v>13</v>
      </c>
      <c r="E89" s="4"/>
      <c r="F89" s="4">
        <v>24.5</v>
      </c>
      <c r="G89" s="1">
        <f t="shared" si="1"/>
        <v>130.4</v>
      </c>
      <c r="I89" s="19"/>
    </row>
    <row r="90" spans="1:9" hidden="1">
      <c r="A90" s="30">
        <v>43039</v>
      </c>
      <c r="B90" s="405" t="s">
        <v>10</v>
      </c>
      <c r="C90" s="405" t="s">
        <v>27</v>
      </c>
      <c r="D90" t="s">
        <v>13</v>
      </c>
      <c r="E90" s="4"/>
      <c r="F90" s="4">
        <v>105.4</v>
      </c>
      <c r="G90" s="1">
        <f t="shared" si="1"/>
        <v>25</v>
      </c>
      <c r="I90" s="19"/>
    </row>
    <row r="91" spans="1:9" hidden="1">
      <c r="A91" s="30">
        <v>43039</v>
      </c>
      <c r="B91" s="405" t="s">
        <v>10</v>
      </c>
      <c r="C91" s="405" t="s">
        <v>27</v>
      </c>
      <c r="D91" t="s">
        <v>14</v>
      </c>
      <c r="E91" s="4"/>
      <c r="F91" s="4">
        <v>25</v>
      </c>
      <c r="G91" s="1">
        <f t="shared" si="1"/>
        <v>0</v>
      </c>
      <c r="I91" s="19"/>
    </row>
    <row r="92" spans="1:9" hidden="1">
      <c r="A92" s="30">
        <v>43069</v>
      </c>
      <c r="B92" s="404" t="s">
        <v>11</v>
      </c>
      <c r="C92" s="405" t="s">
        <v>28</v>
      </c>
      <c r="D92" t="s">
        <v>13</v>
      </c>
      <c r="E92" s="4">
        <v>138.69999999999999</v>
      </c>
      <c r="G92" s="1">
        <f t="shared" si="1"/>
        <v>138.69999999999999</v>
      </c>
      <c r="I92" s="19"/>
    </row>
    <row r="93" spans="1:9" hidden="1">
      <c r="B93" s="405"/>
      <c r="C93" s="405"/>
      <c r="D93" t="s">
        <v>14</v>
      </c>
      <c r="E93" s="4">
        <v>25</v>
      </c>
      <c r="G93" s="1">
        <f t="shared" si="1"/>
        <v>163.69999999999999</v>
      </c>
      <c r="I93" s="19"/>
    </row>
    <row r="94" spans="1:9" hidden="1">
      <c r="B94" s="405"/>
      <c r="C94" s="405"/>
      <c r="D94" t="s">
        <v>15</v>
      </c>
      <c r="E94" s="4">
        <v>60</v>
      </c>
      <c r="G94" s="1">
        <f t="shared" si="1"/>
        <v>223.7</v>
      </c>
      <c r="I94" s="19"/>
    </row>
    <row r="95" spans="1:9" hidden="1">
      <c r="B95" s="405"/>
      <c r="C95" s="405"/>
      <c r="D95" t="s">
        <v>16</v>
      </c>
      <c r="E95" s="4">
        <v>2</v>
      </c>
      <c r="G95" s="1">
        <f t="shared" si="1"/>
        <v>225.7</v>
      </c>
      <c r="I95" s="19"/>
    </row>
    <row r="96" spans="1:9" hidden="1">
      <c r="A96" s="30">
        <v>43039</v>
      </c>
      <c r="B96" s="405" t="s">
        <v>10</v>
      </c>
      <c r="C96" s="405" t="s">
        <v>28</v>
      </c>
      <c r="D96" t="s">
        <v>13</v>
      </c>
      <c r="E96" s="4"/>
      <c r="F96" s="4">
        <v>49.6</v>
      </c>
      <c r="G96" s="1">
        <f t="shared" si="1"/>
        <v>176.1</v>
      </c>
      <c r="I96" s="19"/>
    </row>
    <row r="97" spans="1:9" hidden="1">
      <c r="A97" s="30">
        <v>43069</v>
      </c>
      <c r="B97" s="405" t="s">
        <v>10</v>
      </c>
      <c r="C97" s="405" t="s">
        <v>28</v>
      </c>
      <c r="D97" t="s">
        <v>13</v>
      </c>
      <c r="E97" s="4"/>
      <c r="F97" s="4">
        <v>89.1</v>
      </c>
      <c r="G97" s="1">
        <f t="shared" si="1"/>
        <v>87</v>
      </c>
      <c r="I97" s="19"/>
    </row>
    <row r="98" spans="1:9" hidden="1">
      <c r="A98" s="30">
        <v>43434</v>
      </c>
      <c r="B98" s="405" t="s">
        <v>10</v>
      </c>
      <c r="C98" s="405" t="s">
        <v>28</v>
      </c>
      <c r="D98" t="s">
        <v>14</v>
      </c>
      <c r="E98" s="4"/>
      <c r="F98" s="4">
        <v>24.9</v>
      </c>
      <c r="G98" s="1">
        <f t="shared" si="1"/>
        <v>62.1</v>
      </c>
      <c r="I98" s="19"/>
    </row>
    <row r="99" spans="1:9" hidden="1">
      <c r="A99" s="30">
        <v>43088</v>
      </c>
      <c r="B99" s="405">
        <v>14316</v>
      </c>
      <c r="C99" s="405" t="s">
        <v>28</v>
      </c>
      <c r="D99" t="s">
        <v>14</v>
      </c>
      <c r="E99" s="4"/>
      <c r="F99" s="4">
        <v>0.1</v>
      </c>
      <c r="G99" s="1">
        <f t="shared" si="1"/>
        <v>62</v>
      </c>
      <c r="I99" s="19"/>
    </row>
    <row r="100" spans="1:9" hidden="1">
      <c r="A100" s="30">
        <v>43069</v>
      </c>
      <c r="B100" s="405" t="s">
        <v>10</v>
      </c>
      <c r="C100" s="405" t="s">
        <v>28</v>
      </c>
      <c r="D100" t="s">
        <v>15</v>
      </c>
      <c r="E100" s="4"/>
      <c r="F100" s="4">
        <v>38</v>
      </c>
      <c r="G100" s="1">
        <f t="shared" si="1"/>
        <v>24</v>
      </c>
      <c r="I100" s="19"/>
    </row>
    <row r="101" spans="1:9" hidden="1">
      <c r="A101" s="30">
        <v>43088</v>
      </c>
      <c r="B101" s="405">
        <v>14316</v>
      </c>
      <c r="C101" s="405" t="s">
        <v>28</v>
      </c>
      <c r="D101" t="s">
        <v>15</v>
      </c>
      <c r="E101" s="4"/>
      <c r="F101" s="4">
        <v>22</v>
      </c>
      <c r="G101" s="1">
        <f t="shared" si="1"/>
        <v>2</v>
      </c>
      <c r="I101" s="19"/>
    </row>
    <row r="102" spans="1:9" hidden="1">
      <c r="A102" s="30">
        <v>43088</v>
      </c>
      <c r="B102" s="405">
        <v>14316</v>
      </c>
      <c r="C102" s="405" t="s">
        <v>28</v>
      </c>
      <c r="D102" t="s">
        <v>16</v>
      </c>
      <c r="E102" s="4"/>
      <c r="F102" s="4">
        <v>2</v>
      </c>
      <c r="G102" s="1">
        <f t="shared" si="1"/>
        <v>0</v>
      </c>
      <c r="I102" s="19"/>
    </row>
    <row r="103" spans="1:9" hidden="1">
      <c r="A103" s="30">
        <v>43100</v>
      </c>
      <c r="B103" s="404" t="s">
        <v>11</v>
      </c>
      <c r="C103" s="405" t="s">
        <v>29</v>
      </c>
      <c r="D103" t="s">
        <v>13</v>
      </c>
      <c r="E103" s="4">
        <v>186.5</v>
      </c>
      <c r="G103" s="1">
        <f t="shared" si="1"/>
        <v>186.5</v>
      </c>
      <c r="I103" s="19"/>
    </row>
    <row r="104" spans="1:9" hidden="1">
      <c r="B104" s="405"/>
      <c r="C104" s="405"/>
      <c r="D104" t="s">
        <v>14</v>
      </c>
      <c r="E104" s="4">
        <v>25</v>
      </c>
      <c r="G104" s="1">
        <f t="shared" si="1"/>
        <v>211.5</v>
      </c>
      <c r="I104" s="19"/>
    </row>
    <row r="105" spans="1:9" hidden="1">
      <c r="B105" s="405"/>
      <c r="C105" s="405"/>
      <c r="D105" t="s">
        <v>15</v>
      </c>
      <c r="E105" s="4">
        <v>60</v>
      </c>
      <c r="G105" s="1">
        <f t="shared" si="1"/>
        <v>271.5</v>
      </c>
      <c r="I105" s="19"/>
    </row>
    <row r="106" spans="1:9" hidden="1">
      <c r="B106" s="405"/>
      <c r="C106" s="405"/>
      <c r="D106" t="s">
        <v>16</v>
      </c>
      <c r="E106" s="4">
        <v>2</v>
      </c>
      <c r="G106" s="1">
        <f t="shared" si="1"/>
        <v>273.5</v>
      </c>
      <c r="I106" s="19"/>
    </row>
    <row r="107" spans="1:9" hidden="1">
      <c r="A107" s="30">
        <v>43099</v>
      </c>
      <c r="B107" s="405" t="s">
        <v>10</v>
      </c>
      <c r="C107" s="405" t="s">
        <v>29</v>
      </c>
      <c r="D107" t="s">
        <v>15</v>
      </c>
      <c r="E107" s="4"/>
      <c r="F107" s="4">
        <v>60</v>
      </c>
      <c r="G107" s="1">
        <f t="shared" si="1"/>
        <v>213.5</v>
      </c>
      <c r="I107" s="19"/>
    </row>
    <row r="108" spans="1:9" hidden="1">
      <c r="A108" s="30">
        <v>43099</v>
      </c>
      <c r="B108" s="405" t="s">
        <v>10</v>
      </c>
      <c r="C108" s="405" t="s">
        <v>29</v>
      </c>
      <c r="D108" t="s">
        <v>16</v>
      </c>
      <c r="E108" s="4"/>
      <c r="F108" s="4">
        <v>2</v>
      </c>
      <c r="G108" s="1">
        <f t="shared" si="1"/>
        <v>211.5</v>
      </c>
      <c r="H108" s="15"/>
      <c r="I108" s="19"/>
    </row>
    <row r="109" spans="1:9" hidden="1">
      <c r="A109" s="30">
        <v>43099</v>
      </c>
      <c r="B109" s="405" t="s">
        <v>10</v>
      </c>
      <c r="C109" s="405" t="s">
        <v>29</v>
      </c>
      <c r="D109" t="s">
        <v>13</v>
      </c>
      <c r="E109" s="4"/>
      <c r="F109" s="4">
        <v>180</v>
      </c>
      <c r="G109" s="1">
        <f t="shared" si="1"/>
        <v>31.5</v>
      </c>
      <c r="H109" s="15"/>
      <c r="I109" s="19"/>
    </row>
    <row r="110" spans="1:9" hidden="1">
      <c r="A110" s="30">
        <v>43159</v>
      </c>
      <c r="B110" s="405" t="s">
        <v>10</v>
      </c>
      <c r="C110" s="405" t="s">
        <v>29</v>
      </c>
      <c r="D110" t="s">
        <v>13</v>
      </c>
      <c r="E110" s="4"/>
      <c r="F110" s="4">
        <v>6.5</v>
      </c>
      <c r="G110" s="1">
        <f t="shared" si="1"/>
        <v>25</v>
      </c>
      <c r="H110" s="15"/>
      <c r="I110" s="19"/>
    </row>
    <row r="111" spans="1:9" hidden="1">
      <c r="A111" s="30">
        <v>43159</v>
      </c>
      <c r="B111" s="405" t="s">
        <v>10</v>
      </c>
      <c r="C111" s="405" t="s">
        <v>29</v>
      </c>
      <c r="D111" t="s">
        <v>14</v>
      </c>
      <c r="E111" s="4"/>
      <c r="F111" s="4">
        <v>25</v>
      </c>
      <c r="G111" s="1">
        <f t="shared" si="1"/>
        <v>0</v>
      </c>
      <c r="H111" s="15"/>
      <c r="I111" s="19"/>
    </row>
    <row r="112" spans="1:9" hidden="1">
      <c r="A112" s="30">
        <v>43131</v>
      </c>
      <c r="B112" s="404" t="s">
        <v>11</v>
      </c>
      <c r="C112" s="405" t="s">
        <v>12</v>
      </c>
      <c r="D112" t="s">
        <v>13</v>
      </c>
      <c r="E112" s="4">
        <v>166.1</v>
      </c>
      <c r="G112" s="1">
        <f t="shared" si="1"/>
        <v>166.1</v>
      </c>
      <c r="H112" s="15"/>
      <c r="I112" s="19"/>
    </row>
    <row r="113" spans="1:9" hidden="1">
      <c r="B113" s="405"/>
      <c r="C113" s="405"/>
      <c r="D113" t="s">
        <v>14</v>
      </c>
      <c r="E113" s="4">
        <v>25</v>
      </c>
      <c r="G113" s="1">
        <f t="shared" si="1"/>
        <v>191.1</v>
      </c>
      <c r="H113" s="15"/>
      <c r="I113" s="19"/>
    </row>
    <row r="114" spans="1:9" hidden="1">
      <c r="B114" s="405"/>
      <c r="C114" s="405"/>
      <c r="D114" t="s">
        <v>15</v>
      </c>
      <c r="E114" s="4">
        <v>60</v>
      </c>
      <c r="G114" s="1">
        <f t="shared" si="1"/>
        <v>251.1</v>
      </c>
      <c r="H114" s="15"/>
      <c r="I114" s="19"/>
    </row>
    <row r="115" spans="1:9" hidden="1">
      <c r="B115" s="405"/>
      <c r="C115" s="405"/>
      <c r="D115" t="s">
        <v>16</v>
      </c>
      <c r="E115" s="4">
        <v>2</v>
      </c>
      <c r="G115" s="1">
        <f t="shared" si="1"/>
        <v>253.1</v>
      </c>
      <c r="H115" s="15"/>
      <c r="I115" s="19"/>
    </row>
    <row r="116" spans="1:9" hidden="1">
      <c r="A116" s="30">
        <v>43131</v>
      </c>
      <c r="B116" s="405" t="s">
        <v>10</v>
      </c>
      <c r="C116" s="405" t="s">
        <v>12</v>
      </c>
      <c r="D116" t="s">
        <v>13</v>
      </c>
      <c r="E116" s="4"/>
      <c r="F116" s="4">
        <v>166.1</v>
      </c>
      <c r="G116" s="1">
        <f t="shared" si="1"/>
        <v>87</v>
      </c>
      <c r="H116" s="15"/>
      <c r="I116" s="19"/>
    </row>
    <row r="117" spans="1:9" hidden="1">
      <c r="A117" s="30">
        <v>43131</v>
      </c>
      <c r="B117" s="405" t="s">
        <v>10</v>
      </c>
      <c r="C117" s="405" t="s">
        <v>12</v>
      </c>
      <c r="D117" t="s">
        <v>14</v>
      </c>
      <c r="E117" s="4"/>
      <c r="F117" s="4">
        <v>13.9</v>
      </c>
      <c r="G117" s="1">
        <f t="shared" si="1"/>
        <v>73.099999999999994</v>
      </c>
      <c r="H117" s="18"/>
      <c r="I117" s="19"/>
    </row>
    <row r="118" spans="1:9" hidden="1">
      <c r="A118" s="30">
        <v>43131</v>
      </c>
      <c r="B118" s="405" t="s">
        <v>10</v>
      </c>
      <c r="C118" s="405" t="s">
        <v>12</v>
      </c>
      <c r="D118" t="s">
        <v>16</v>
      </c>
      <c r="E118" s="4"/>
      <c r="F118" s="4">
        <v>2</v>
      </c>
      <c r="G118" s="1">
        <f t="shared" si="1"/>
        <v>71.099999999999994</v>
      </c>
      <c r="H118" s="15"/>
      <c r="I118" s="19"/>
    </row>
    <row r="119" spans="1:9" hidden="1">
      <c r="A119" s="30">
        <v>43131</v>
      </c>
      <c r="B119" s="405" t="s">
        <v>10</v>
      </c>
      <c r="C119" s="405" t="s">
        <v>12</v>
      </c>
      <c r="D119" t="s">
        <v>15</v>
      </c>
      <c r="E119" s="4"/>
      <c r="F119" s="4">
        <v>60</v>
      </c>
      <c r="G119" s="1">
        <f t="shared" si="1"/>
        <v>11.099999999999994</v>
      </c>
      <c r="H119" s="15"/>
      <c r="I119" s="19"/>
    </row>
    <row r="120" spans="1:9" hidden="1">
      <c r="A120" s="30">
        <v>43159</v>
      </c>
      <c r="B120" s="405" t="s">
        <v>10</v>
      </c>
      <c r="C120" s="405" t="s">
        <v>19</v>
      </c>
      <c r="D120" t="s">
        <v>14</v>
      </c>
      <c r="E120" s="4"/>
      <c r="F120" s="4">
        <v>11.1</v>
      </c>
      <c r="G120" s="1">
        <f t="shared" si="1"/>
        <v>0</v>
      </c>
      <c r="H120" s="15"/>
      <c r="I120" s="19"/>
    </row>
    <row r="121" spans="1:9" hidden="1">
      <c r="A121" s="30">
        <v>43159</v>
      </c>
      <c r="B121" s="404" t="s">
        <v>11</v>
      </c>
      <c r="C121" s="405" t="s">
        <v>19</v>
      </c>
      <c r="D121" t="s">
        <v>13</v>
      </c>
      <c r="E121" s="4">
        <v>145.69999999999999</v>
      </c>
      <c r="G121" s="1">
        <f t="shared" si="1"/>
        <v>145.69999999999999</v>
      </c>
      <c r="H121" s="15"/>
      <c r="I121" s="19"/>
    </row>
    <row r="122" spans="1:9" hidden="1">
      <c r="B122" s="405"/>
      <c r="C122" s="405"/>
      <c r="D122" t="s">
        <v>14</v>
      </c>
      <c r="E122" s="4">
        <v>25</v>
      </c>
      <c r="G122" s="1">
        <f t="shared" si="1"/>
        <v>170.7</v>
      </c>
      <c r="H122" s="15"/>
      <c r="I122" s="19"/>
    </row>
    <row r="123" spans="1:9" hidden="1">
      <c r="B123" s="405"/>
      <c r="C123" s="405"/>
      <c r="D123" t="s">
        <v>15</v>
      </c>
      <c r="E123" s="4">
        <v>56</v>
      </c>
      <c r="G123" s="1">
        <f t="shared" si="1"/>
        <v>226.7</v>
      </c>
      <c r="H123" s="15"/>
      <c r="I123" s="19"/>
    </row>
    <row r="124" spans="1:9" hidden="1">
      <c r="B124" s="405"/>
      <c r="C124" s="405"/>
      <c r="D124" t="s">
        <v>16</v>
      </c>
      <c r="E124" s="4">
        <v>5</v>
      </c>
      <c r="G124" s="1">
        <f t="shared" si="1"/>
        <v>231.7</v>
      </c>
      <c r="H124" s="15"/>
      <c r="I124" s="19"/>
    </row>
    <row r="125" spans="1:9" hidden="1">
      <c r="A125" s="30">
        <v>43159</v>
      </c>
      <c r="B125" s="405" t="s">
        <v>10</v>
      </c>
      <c r="C125" s="405" t="s">
        <v>19</v>
      </c>
      <c r="D125" t="s">
        <v>15</v>
      </c>
      <c r="E125" s="4"/>
      <c r="F125" s="4">
        <v>56</v>
      </c>
      <c r="G125" s="1">
        <f t="shared" si="1"/>
        <v>175.7</v>
      </c>
      <c r="H125" s="15"/>
      <c r="I125" s="19"/>
    </row>
    <row r="126" spans="1:9" hidden="1">
      <c r="A126" s="30">
        <v>43159</v>
      </c>
      <c r="B126" s="405" t="s">
        <v>10</v>
      </c>
      <c r="C126" s="405" t="s">
        <v>19</v>
      </c>
      <c r="D126" t="s">
        <v>16</v>
      </c>
      <c r="E126" s="4"/>
      <c r="F126" s="4">
        <v>5</v>
      </c>
      <c r="G126" s="1">
        <f t="shared" si="1"/>
        <v>170.7</v>
      </c>
      <c r="H126" s="15"/>
      <c r="I126" s="19"/>
    </row>
    <row r="127" spans="1:9" hidden="1">
      <c r="A127" s="30">
        <v>43159</v>
      </c>
      <c r="B127" s="405" t="s">
        <v>10</v>
      </c>
      <c r="C127" s="405" t="s">
        <v>19</v>
      </c>
      <c r="D127" t="s">
        <v>13</v>
      </c>
      <c r="E127" s="4"/>
      <c r="F127" s="4">
        <v>125.4</v>
      </c>
      <c r="G127" s="1">
        <f t="shared" si="1"/>
        <v>45.299999999999983</v>
      </c>
      <c r="H127" s="18"/>
      <c r="I127" s="19"/>
    </row>
    <row r="128" spans="1:9" hidden="1">
      <c r="A128" s="30">
        <v>43182</v>
      </c>
      <c r="B128" s="405">
        <v>14943</v>
      </c>
      <c r="C128" s="405" t="s">
        <v>19</v>
      </c>
      <c r="D128" t="s">
        <v>13</v>
      </c>
      <c r="E128" s="4"/>
      <c r="F128" s="4">
        <v>20.3</v>
      </c>
      <c r="G128" s="1">
        <f t="shared" si="1"/>
        <v>24.999999999999982</v>
      </c>
      <c r="H128" s="18"/>
      <c r="I128" s="19"/>
    </row>
    <row r="129" spans="1:9" hidden="1">
      <c r="A129" s="30">
        <v>43182</v>
      </c>
      <c r="B129" s="405">
        <v>14943</v>
      </c>
      <c r="C129" s="405" t="s">
        <v>19</v>
      </c>
      <c r="D129" t="s">
        <v>14</v>
      </c>
      <c r="E129" s="4"/>
      <c r="F129" s="4">
        <v>25</v>
      </c>
      <c r="G129" s="1">
        <f t="shared" si="1"/>
        <v>0</v>
      </c>
      <c r="H129" s="18"/>
      <c r="I129" s="19"/>
    </row>
    <row r="130" spans="1:9" hidden="1">
      <c r="A130" s="30">
        <v>43189</v>
      </c>
      <c r="B130" s="404" t="s">
        <v>11</v>
      </c>
      <c r="C130" s="405" t="s">
        <v>20</v>
      </c>
      <c r="D130" t="s">
        <v>13</v>
      </c>
      <c r="E130" s="4">
        <v>199.1</v>
      </c>
      <c r="G130" s="1">
        <f t="shared" si="1"/>
        <v>199.1</v>
      </c>
      <c r="H130" s="18"/>
      <c r="I130" s="19"/>
    </row>
    <row r="131" spans="1:9" hidden="1">
      <c r="B131" s="405"/>
      <c r="C131" s="405"/>
      <c r="D131" t="s">
        <v>14</v>
      </c>
      <c r="E131" s="4">
        <v>25</v>
      </c>
      <c r="G131" s="1">
        <f t="shared" si="1"/>
        <v>224.1</v>
      </c>
      <c r="H131" s="18"/>
      <c r="I131" s="19"/>
    </row>
    <row r="132" spans="1:9" hidden="1">
      <c r="B132" s="405"/>
      <c r="C132" s="405"/>
      <c r="D132" t="s">
        <v>15</v>
      </c>
      <c r="E132" s="4">
        <v>60</v>
      </c>
      <c r="G132" s="1">
        <f t="shared" si="1"/>
        <v>284.10000000000002</v>
      </c>
      <c r="H132" s="18"/>
      <c r="I132" s="19"/>
    </row>
    <row r="133" spans="1:9" hidden="1">
      <c r="B133" s="405"/>
      <c r="C133" s="405"/>
      <c r="D133" t="s">
        <v>16</v>
      </c>
      <c r="E133" s="4">
        <v>5</v>
      </c>
      <c r="G133" s="1">
        <f t="shared" si="1"/>
        <v>289.10000000000002</v>
      </c>
      <c r="H133" s="18"/>
      <c r="I133" s="19"/>
    </row>
    <row r="134" spans="1:9" hidden="1">
      <c r="A134" s="30">
        <v>43190</v>
      </c>
      <c r="B134" s="405" t="s">
        <v>10</v>
      </c>
      <c r="C134" s="405" t="s">
        <v>20</v>
      </c>
      <c r="D134" t="s">
        <v>15</v>
      </c>
      <c r="E134" s="4"/>
      <c r="F134" s="4">
        <v>60</v>
      </c>
      <c r="G134" s="1">
        <f t="shared" si="1"/>
        <v>229.10000000000002</v>
      </c>
      <c r="H134" s="18"/>
      <c r="I134" s="19"/>
    </row>
    <row r="135" spans="1:9" hidden="1">
      <c r="A135" s="30">
        <v>43190</v>
      </c>
      <c r="B135" s="405" t="s">
        <v>10</v>
      </c>
      <c r="C135" s="405" t="s">
        <v>20</v>
      </c>
      <c r="D135" t="s">
        <v>16</v>
      </c>
      <c r="E135" s="4"/>
      <c r="F135" s="4">
        <v>5</v>
      </c>
      <c r="G135" s="1">
        <f t="shared" ref="G135:G198" si="2">+G134+E135-F135</f>
        <v>224.10000000000002</v>
      </c>
      <c r="H135" s="18"/>
      <c r="I135" s="19"/>
    </row>
    <row r="136" spans="1:9" hidden="1">
      <c r="A136" s="30">
        <v>43190</v>
      </c>
      <c r="B136" s="405" t="s">
        <v>10</v>
      </c>
      <c r="C136" s="405" t="s">
        <v>20</v>
      </c>
      <c r="D136" t="s">
        <v>13</v>
      </c>
      <c r="E136" s="4"/>
      <c r="F136" s="4">
        <v>180</v>
      </c>
      <c r="G136" s="1">
        <f t="shared" si="2"/>
        <v>44.100000000000023</v>
      </c>
      <c r="H136" s="18"/>
      <c r="I136" s="19"/>
    </row>
    <row r="137" spans="1:9" hidden="1">
      <c r="A137" s="30">
        <v>43225</v>
      </c>
      <c r="B137" s="405">
        <v>15300</v>
      </c>
      <c r="C137" s="405" t="s">
        <v>20</v>
      </c>
      <c r="D137" t="s">
        <v>13</v>
      </c>
      <c r="E137" s="4"/>
      <c r="F137" s="4">
        <v>19.100000000000001</v>
      </c>
      <c r="G137" s="1">
        <f t="shared" si="2"/>
        <v>25.000000000000021</v>
      </c>
      <c r="H137" s="18"/>
      <c r="I137" s="19"/>
    </row>
    <row r="138" spans="1:9" hidden="1">
      <c r="A138" s="30">
        <v>43225</v>
      </c>
      <c r="B138" s="405">
        <v>15300</v>
      </c>
      <c r="C138" s="405" t="s">
        <v>20</v>
      </c>
      <c r="D138" t="s">
        <v>14</v>
      </c>
      <c r="E138" s="4"/>
      <c r="F138" s="4">
        <v>25</v>
      </c>
      <c r="G138" s="1">
        <f t="shared" si="2"/>
        <v>0</v>
      </c>
      <c r="H138" s="18"/>
      <c r="I138" s="19"/>
    </row>
    <row r="139" spans="1:9" hidden="1">
      <c r="A139" s="30">
        <v>43220</v>
      </c>
      <c r="B139" s="405" t="s">
        <v>11</v>
      </c>
      <c r="C139" s="405" t="s">
        <v>21</v>
      </c>
      <c r="D139" t="s">
        <v>13</v>
      </c>
      <c r="E139" s="4">
        <v>204.4</v>
      </c>
      <c r="G139" s="1">
        <f t="shared" si="2"/>
        <v>204.4</v>
      </c>
      <c r="H139" s="18"/>
      <c r="I139" s="19"/>
    </row>
    <row r="140" spans="1:9" hidden="1">
      <c r="B140" s="405"/>
      <c r="C140" s="405"/>
      <c r="D140" t="s">
        <v>14</v>
      </c>
      <c r="E140" s="4">
        <v>25</v>
      </c>
      <c r="G140" s="1">
        <f t="shared" si="2"/>
        <v>229.4</v>
      </c>
      <c r="H140" s="18"/>
      <c r="I140" s="19"/>
    </row>
    <row r="141" spans="1:9" hidden="1">
      <c r="B141" s="405"/>
      <c r="C141" s="405"/>
      <c r="D141" t="s">
        <v>15</v>
      </c>
      <c r="E141" s="4">
        <v>60</v>
      </c>
      <c r="G141" s="1">
        <f t="shared" si="2"/>
        <v>289.39999999999998</v>
      </c>
      <c r="H141" s="18"/>
      <c r="I141" s="19"/>
    </row>
    <row r="142" spans="1:9" hidden="1">
      <c r="B142" s="405"/>
      <c r="C142" s="405"/>
      <c r="D142" t="s">
        <v>16</v>
      </c>
      <c r="E142" s="4">
        <v>5</v>
      </c>
      <c r="G142" s="1">
        <f t="shared" si="2"/>
        <v>294.39999999999998</v>
      </c>
      <c r="H142" s="18"/>
      <c r="I142" s="19"/>
    </row>
    <row r="143" spans="1:9" hidden="1">
      <c r="A143" s="30">
        <v>43220</v>
      </c>
      <c r="B143" s="405" t="s">
        <v>10</v>
      </c>
      <c r="C143" s="405" t="s">
        <v>21</v>
      </c>
      <c r="D143" t="s">
        <v>15</v>
      </c>
      <c r="E143" s="4"/>
      <c r="F143" s="4">
        <v>60</v>
      </c>
      <c r="G143" s="1">
        <f t="shared" si="2"/>
        <v>234.39999999999998</v>
      </c>
      <c r="H143" s="18"/>
      <c r="I143" s="19"/>
    </row>
    <row r="144" spans="1:9" hidden="1">
      <c r="A144" s="30">
        <v>43220</v>
      </c>
      <c r="B144" s="405" t="s">
        <v>10</v>
      </c>
      <c r="C144" s="405" t="s">
        <v>21</v>
      </c>
      <c r="D144" t="s">
        <v>16</v>
      </c>
      <c r="E144" s="4"/>
      <c r="F144" s="4">
        <v>5</v>
      </c>
      <c r="G144" s="1">
        <f t="shared" si="2"/>
        <v>229.39999999999998</v>
      </c>
      <c r="H144" s="18"/>
      <c r="I144" s="19"/>
    </row>
    <row r="145" spans="1:9" hidden="1">
      <c r="A145" s="30">
        <v>43220</v>
      </c>
      <c r="B145" s="405" t="s">
        <v>10</v>
      </c>
      <c r="C145" s="405" t="s">
        <v>21</v>
      </c>
      <c r="D145" t="s">
        <v>13</v>
      </c>
      <c r="E145" s="4"/>
      <c r="F145" s="4">
        <v>180</v>
      </c>
      <c r="G145" s="1">
        <f t="shared" si="2"/>
        <v>49.399999999999977</v>
      </c>
      <c r="H145" s="18"/>
      <c r="I145" s="19"/>
    </row>
    <row r="146" spans="1:9" hidden="1">
      <c r="A146" s="30">
        <v>43242</v>
      </c>
      <c r="B146" s="405">
        <v>15389</v>
      </c>
      <c r="C146" s="405" t="s">
        <v>21</v>
      </c>
      <c r="D146" t="s">
        <v>13</v>
      </c>
      <c r="E146" s="4"/>
      <c r="F146" s="4">
        <v>24.4</v>
      </c>
      <c r="G146" s="1">
        <f t="shared" si="2"/>
        <v>24.999999999999979</v>
      </c>
      <c r="H146" s="18"/>
      <c r="I146" s="19"/>
    </row>
    <row r="147" spans="1:9" hidden="1">
      <c r="A147" s="30">
        <v>43242</v>
      </c>
      <c r="B147" s="405">
        <v>15389</v>
      </c>
      <c r="C147" s="405" t="s">
        <v>21</v>
      </c>
      <c r="D147" t="s">
        <v>14</v>
      </c>
      <c r="E147" s="4"/>
      <c r="F147" s="4">
        <v>25</v>
      </c>
      <c r="G147" s="1">
        <f t="shared" si="2"/>
        <v>0</v>
      </c>
      <c r="H147" s="18"/>
      <c r="I147" s="19"/>
    </row>
    <row r="148" spans="1:9" hidden="1">
      <c r="A148" s="30">
        <v>43251</v>
      </c>
      <c r="B148" s="405" t="s">
        <v>11</v>
      </c>
      <c r="C148" s="405" t="s">
        <v>22</v>
      </c>
      <c r="D148" t="s">
        <v>13</v>
      </c>
      <c r="E148" s="4">
        <v>156.1</v>
      </c>
      <c r="G148" s="1">
        <f t="shared" si="2"/>
        <v>156.1</v>
      </c>
      <c r="H148" s="18"/>
      <c r="I148" s="19"/>
    </row>
    <row r="149" spans="1:9" hidden="1">
      <c r="B149" s="405"/>
      <c r="C149" s="405"/>
      <c r="D149" t="s">
        <v>14</v>
      </c>
      <c r="E149" s="4">
        <v>25</v>
      </c>
      <c r="G149" s="1">
        <f t="shared" si="2"/>
        <v>181.1</v>
      </c>
      <c r="H149" s="18"/>
      <c r="I149" s="19"/>
    </row>
    <row r="150" spans="1:9" hidden="1">
      <c r="B150" s="405"/>
      <c r="C150" s="405"/>
      <c r="D150" t="s">
        <v>15</v>
      </c>
      <c r="E150" s="4">
        <v>60</v>
      </c>
      <c r="G150" s="1">
        <f t="shared" si="2"/>
        <v>241.1</v>
      </c>
      <c r="H150" s="18"/>
      <c r="I150" s="19"/>
    </row>
    <row r="151" spans="1:9" hidden="1">
      <c r="B151" s="405"/>
      <c r="C151" s="405"/>
      <c r="D151" t="s">
        <v>16</v>
      </c>
      <c r="E151" s="4">
        <v>5</v>
      </c>
      <c r="G151" s="1">
        <f t="shared" si="2"/>
        <v>246.1</v>
      </c>
      <c r="H151" s="18"/>
      <c r="I151" s="19"/>
    </row>
    <row r="152" spans="1:9" hidden="1">
      <c r="A152" s="30">
        <v>43251</v>
      </c>
      <c r="B152" s="405" t="s">
        <v>10</v>
      </c>
      <c r="C152" s="405" t="s">
        <v>22</v>
      </c>
      <c r="D152" t="s">
        <v>15</v>
      </c>
      <c r="E152" s="4"/>
      <c r="F152" s="4">
        <v>60</v>
      </c>
      <c r="G152" s="1">
        <f t="shared" si="2"/>
        <v>186.1</v>
      </c>
      <c r="H152" s="18"/>
      <c r="I152" s="19"/>
    </row>
    <row r="153" spans="1:9" hidden="1">
      <c r="A153" s="30">
        <v>43251</v>
      </c>
      <c r="B153" s="405" t="s">
        <v>10</v>
      </c>
      <c r="C153" s="405" t="s">
        <v>22</v>
      </c>
      <c r="D153" t="s">
        <v>16</v>
      </c>
      <c r="F153" s="4">
        <v>5</v>
      </c>
      <c r="G153" s="1">
        <f t="shared" si="2"/>
        <v>181.1</v>
      </c>
      <c r="H153" s="15"/>
    </row>
    <row r="154" spans="1:9" hidden="1">
      <c r="A154" s="30">
        <v>43251</v>
      </c>
      <c r="B154" s="405" t="s">
        <v>10</v>
      </c>
      <c r="C154" s="405" t="s">
        <v>22</v>
      </c>
      <c r="D154" t="s">
        <v>13</v>
      </c>
      <c r="F154" s="4">
        <v>156.1</v>
      </c>
      <c r="G154" s="1">
        <f t="shared" si="2"/>
        <v>25</v>
      </c>
      <c r="H154" s="15"/>
    </row>
    <row r="155" spans="1:9" hidden="1">
      <c r="A155" s="30">
        <v>43251</v>
      </c>
      <c r="B155" s="405" t="s">
        <v>10</v>
      </c>
      <c r="C155" s="405" t="s">
        <v>22</v>
      </c>
      <c r="D155" t="s">
        <v>14</v>
      </c>
      <c r="F155" s="4">
        <v>23.9</v>
      </c>
      <c r="G155" s="1">
        <f t="shared" si="2"/>
        <v>1.1000000000000014</v>
      </c>
    </row>
    <row r="156" spans="1:9" hidden="1">
      <c r="A156" s="30">
        <v>43281</v>
      </c>
      <c r="B156" s="405" t="s">
        <v>10</v>
      </c>
      <c r="C156" s="405" t="s">
        <v>22</v>
      </c>
      <c r="D156" t="s">
        <v>14</v>
      </c>
      <c r="F156" s="4">
        <v>1.1000000000000001</v>
      </c>
      <c r="G156" s="1">
        <f t="shared" si="2"/>
        <v>0</v>
      </c>
    </row>
    <row r="157" spans="1:9" hidden="1">
      <c r="A157" s="30">
        <v>43281</v>
      </c>
      <c r="B157" s="405" t="s">
        <v>11</v>
      </c>
      <c r="C157" s="405" t="s">
        <v>69</v>
      </c>
      <c r="D157" t="s">
        <v>13</v>
      </c>
      <c r="E157" s="4">
        <v>144.1</v>
      </c>
      <c r="G157" s="1">
        <f t="shared" si="2"/>
        <v>144.1</v>
      </c>
    </row>
    <row r="158" spans="1:9" hidden="1">
      <c r="B158" s="405"/>
      <c r="C158" s="405"/>
      <c r="D158" t="s">
        <v>14</v>
      </c>
      <c r="E158" s="4">
        <v>25</v>
      </c>
      <c r="G158" s="1">
        <f t="shared" si="2"/>
        <v>169.1</v>
      </c>
    </row>
    <row r="159" spans="1:9" hidden="1">
      <c r="B159" s="405"/>
      <c r="C159" s="405"/>
      <c r="D159" t="s">
        <v>15</v>
      </c>
      <c r="E159" s="4">
        <v>60</v>
      </c>
      <c r="G159" s="1">
        <f t="shared" si="2"/>
        <v>229.1</v>
      </c>
    </row>
    <row r="160" spans="1:9" hidden="1">
      <c r="B160" s="405"/>
      <c r="C160" s="405"/>
      <c r="D160" t="s">
        <v>16</v>
      </c>
      <c r="E160" s="4">
        <v>5</v>
      </c>
      <c r="G160" s="1">
        <f t="shared" si="2"/>
        <v>234.1</v>
      </c>
    </row>
    <row r="161" spans="1:8" hidden="1">
      <c r="A161" s="30">
        <v>43281</v>
      </c>
      <c r="B161" s="405" t="s">
        <v>10</v>
      </c>
      <c r="C161" s="405" t="s">
        <v>69</v>
      </c>
      <c r="D161" t="s">
        <v>15</v>
      </c>
      <c r="F161" s="4">
        <v>60</v>
      </c>
      <c r="G161" s="1">
        <f t="shared" si="2"/>
        <v>174.1</v>
      </c>
    </row>
    <row r="162" spans="1:8" hidden="1">
      <c r="A162" s="30">
        <v>43281</v>
      </c>
      <c r="B162" s="405" t="s">
        <v>10</v>
      </c>
      <c r="C162" s="405" t="s">
        <v>69</v>
      </c>
      <c r="D162" t="s">
        <v>16</v>
      </c>
      <c r="F162" s="4">
        <v>5</v>
      </c>
      <c r="G162" s="1">
        <f t="shared" si="2"/>
        <v>169.1</v>
      </c>
    </row>
    <row r="163" spans="1:8" hidden="1">
      <c r="A163" s="30">
        <v>43281</v>
      </c>
      <c r="B163" s="405" t="s">
        <v>10</v>
      </c>
      <c r="C163" s="405" t="s">
        <v>69</v>
      </c>
      <c r="D163" t="s">
        <v>13</v>
      </c>
      <c r="F163" s="4">
        <v>144.1</v>
      </c>
      <c r="G163" s="1">
        <f t="shared" si="2"/>
        <v>25</v>
      </c>
    </row>
    <row r="164" spans="1:8" hidden="1">
      <c r="A164" s="30">
        <v>43281</v>
      </c>
      <c r="B164" s="405" t="s">
        <v>10</v>
      </c>
      <c r="C164" s="405" t="s">
        <v>69</v>
      </c>
      <c r="D164" t="s">
        <v>14</v>
      </c>
      <c r="F164" s="4">
        <v>25</v>
      </c>
      <c r="G164" s="1">
        <f t="shared" si="2"/>
        <v>0</v>
      </c>
    </row>
    <row r="165" spans="1:8" hidden="1">
      <c r="A165" s="30">
        <v>43312</v>
      </c>
      <c r="B165" s="405" t="s">
        <v>11</v>
      </c>
      <c r="C165" s="405" t="s">
        <v>24</v>
      </c>
      <c r="D165" t="s">
        <v>13</v>
      </c>
      <c r="E165" s="4">
        <v>141.30000000000001</v>
      </c>
      <c r="G165" s="1">
        <f t="shared" si="2"/>
        <v>141.30000000000001</v>
      </c>
    </row>
    <row r="166" spans="1:8" hidden="1">
      <c r="B166" s="405"/>
      <c r="C166" s="405"/>
      <c r="D166" t="s">
        <v>14</v>
      </c>
      <c r="E166" s="4">
        <v>25</v>
      </c>
      <c r="G166" s="1">
        <f t="shared" si="2"/>
        <v>166.3</v>
      </c>
      <c r="H166" s="15"/>
    </row>
    <row r="167" spans="1:8" hidden="1">
      <c r="B167" s="405"/>
      <c r="C167" s="405"/>
      <c r="D167" t="s">
        <v>15</v>
      </c>
      <c r="E167" s="4">
        <v>60</v>
      </c>
      <c r="G167" s="1">
        <f t="shared" si="2"/>
        <v>226.3</v>
      </c>
    </row>
    <row r="168" spans="1:8" hidden="1">
      <c r="B168" s="405"/>
      <c r="C168" s="405"/>
      <c r="D168" t="s">
        <v>16</v>
      </c>
      <c r="E168" s="4">
        <v>5</v>
      </c>
      <c r="G168" s="1">
        <f t="shared" si="2"/>
        <v>231.3</v>
      </c>
    </row>
    <row r="169" spans="1:8" hidden="1">
      <c r="A169" s="30">
        <v>43312</v>
      </c>
      <c r="B169" s="405" t="s">
        <v>10</v>
      </c>
      <c r="C169" s="405" t="s">
        <v>24</v>
      </c>
      <c r="D169" t="s">
        <v>15</v>
      </c>
      <c r="E169" s="4"/>
      <c r="F169" s="4">
        <v>60</v>
      </c>
      <c r="G169" s="1">
        <f t="shared" si="2"/>
        <v>171.3</v>
      </c>
    </row>
    <row r="170" spans="1:8" hidden="1">
      <c r="A170" s="30">
        <v>43312</v>
      </c>
      <c r="B170" s="405" t="s">
        <v>10</v>
      </c>
      <c r="C170" s="405" t="s">
        <v>24</v>
      </c>
      <c r="D170" t="s">
        <v>16</v>
      </c>
      <c r="E170" s="4"/>
      <c r="F170" s="4">
        <v>5</v>
      </c>
      <c r="G170" s="1">
        <f t="shared" si="2"/>
        <v>166.3</v>
      </c>
    </row>
    <row r="171" spans="1:8" hidden="1">
      <c r="A171" s="30">
        <v>43281</v>
      </c>
      <c r="B171" s="405" t="s">
        <v>10</v>
      </c>
      <c r="C171" s="405" t="s">
        <v>24</v>
      </c>
      <c r="D171" t="s">
        <v>13</v>
      </c>
      <c r="E171" s="4"/>
      <c r="F171" s="4">
        <v>9.8000000000000007</v>
      </c>
      <c r="G171" s="1">
        <f t="shared" si="2"/>
        <v>156.5</v>
      </c>
    </row>
    <row r="172" spans="1:8" hidden="1">
      <c r="A172" s="30">
        <v>43312</v>
      </c>
      <c r="B172" s="405" t="s">
        <v>10</v>
      </c>
      <c r="C172" s="405" t="s">
        <v>24</v>
      </c>
      <c r="D172" t="s">
        <v>13</v>
      </c>
      <c r="E172" s="4"/>
      <c r="F172" s="4">
        <v>131.5</v>
      </c>
      <c r="G172" s="1">
        <f t="shared" si="2"/>
        <v>25</v>
      </c>
    </row>
    <row r="173" spans="1:8" hidden="1">
      <c r="A173" s="30">
        <v>43312</v>
      </c>
      <c r="B173" s="405" t="s">
        <v>10</v>
      </c>
      <c r="C173" s="405" t="s">
        <v>24</v>
      </c>
      <c r="D173" t="s">
        <v>14</v>
      </c>
      <c r="E173" s="4"/>
      <c r="F173" s="4">
        <v>25</v>
      </c>
      <c r="G173" s="1">
        <f t="shared" si="2"/>
        <v>0</v>
      </c>
    </row>
    <row r="174" spans="1:8" hidden="1">
      <c r="A174" s="30">
        <v>43343</v>
      </c>
      <c r="B174" s="405" t="s">
        <v>11</v>
      </c>
      <c r="C174" s="405" t="s">
        <v>25</v>
      </c>
      <c r="D174" t="s">
        <v>13</v>
      </c>
      <c r="E174" s="4">
        <v>140.19999999999999</v>
      </c>
      <c r="G174" s="1">
        <f t="shared" si="2"/>
        <v>140.19999999999999</v>
      </c>
    </row>
    <row r="175" spans="1:8" hidden="1">
      <c r="B175" s="405"/>
      <c r="C175" s="405"/>
      <c r="D175" t="s">
        <v>14</v>
      </c>
      <c r="E175" s="4">
        <v>25</v>
      </c>
      <c r="G175" s="1">
        <f t="shared" si="2"/>
        <v>165.2</v>
      </c>
      <c r="H175" s="15"/>
    </row>
    <row r="176" spans="1:8" hidden="1">
      <c r="B176" s="405"/>
      <c r="C176" s="405"/>
      <c r="D176" t="s">
        <v>15</v>
      </c>
      <c r="E176" s="4">
        <v>60</v>
      </c>
      <c r="G176" s="1">
        <f t="shared" si="2"/>
        <v>225.2</v>
      </c>
    </row>
    <row r="177" spans="1:7" hidden="1">
      <c r="B177" s="405"/>
      <c r="C177" s="405"/>
      <c r="D177" t="s">
        <v>16</v>
      </c>
      <c r="E177" s="4">
        <v>5</v>
      </c>
      <c r="G177" s="1">
        <f t="shared" si="2"/>
        <v>230.2</v>
      </c>
    </row>
    <row r="178" spans="1:7" hidden="1">
      <c r="A178" s="30">
        <v>43343</v>
      </c>
      <c r="B178" s="405" t="s">
        <v>10</v>
      </c>
      <c r="C178" s="405" t="s">
        <v>25</v>
      </c>
      <c r="D178" t="s">
        <v>15</v>
      </c>
      <c r="E178" s="4"/>
      <c r="F178" s="4">
        <v>60</v>
      </c>
      <c r="G178" s="1">
        <f t="shared" si="2"/>
        <v>170.2</v>
      </c>
    </row>
    <row r="179" spans="1:7" hidden="1">
      <c r="A179" s="30">
        <v>43343</v>
      </c>
      <c r="B179" s="405" t="s">
        <v>10</v>
      </c>
      <c r="C179" s="405" t="s">
        <v>25</v>
      </c>
      <c r="D179" t="s">
        <v>16</v>
      </c>
      <c r="E179" s="4"/>
      <c r="F179" s="4">
        <v>5</v>
      </c>
      <c r="G179" s="1">
        <f t="shared" si="2"/>
        <v>165.2</v>
      </c>
    </row>
    <row r="180" spans="1:7" hidden="1">
      <c r="A180" s="30">
        <v>43312</v>
      </c>
      <c r="B180" s="405" t="s">
        <v>10</v>
      </c>
      <c r="C180" s="405" t="s">
        <v>25</v>
      </c>
      <c r="D180" t="s">
        <v>13</v>
      </c>
      <c r="E180" s="4"/>
      <c r="F180" s="4">
        <v>23.5</v>
      </c>
      <c r="G180" s="1">
        <f t="shared" si="2"/>
        <v>141.69999999999999</v>
      </c>
    </row>
    <row r="181" spans="1:7" hidden="1">
      <c r="A181" s="30">
        <v>43343</v>
      </c>
      <c r="B181" s="405" t="s">
        <v>10</v>
      </c>
      <c r="C181" s="405" t="s">
        <v>25</v>
      </c>
      <c r="D181" t="s">
        <v>13</v>
      </c>
      <c r="E181" s="4"/>
      <c r="F181" s="4">
        <v>116.7</v>
      </c>
      <c r="G181" s="1">
        <f t="shared" si="2"/>
        <v>24.999999999999986</v>
      </c>
    </row>
    <row r="182" spans="1:7" hidden="1">
      <c r="A182" s="30">
        <v>43343</v>
      </c>
      <c r="B182" s="405" t="s">
        <v>10</v>
      </c>
      <c r="C182" s="405" t="s">
        <v>25</v>
      </c>
      <c r="D182" t="s">
        <v>14</v>
      </c>
      <c r="E182" s="4"/>
      <c r="F182" s="4">
        <v>25</v>
      </c>
      <c r="G182" s="1">
        <f t="shared" si="2"/>
        <v>0</v>
      </c>
    </row>
    <row r="183" spans="1:7" hidden="1">
      <c r="A183" s="30">
        <v>43373</v>
      </c>
      <c r="B183" s="405" t="s">
        <v>11</v>
      </c>
      <c r="C183" s="405" t="s">
        <v>26</v>
      </c>
      <c r="D183" t="s">
        <v>13</v>
      </c>
      <c r="E183" s="4">
        <v>143.69999999999999</v>
      </c>
      <c r="G183" s="1">
        <f t="shared" si="2"/>
        <v>143.69999999999999</v>
      </c>
    </row>
    <row r="184" spans="1:7" hidden="1">
      <c r="B184" s="405"/>
      <c r="C184" s="405"/>
      <c r="D184" t="s">
        <v>14</v>
      </c>
      <c r="E184" s="4">
        <v>25</v>
      </c>
      <c r="G184" s="1">
        <f t="shared" si="2"/>
        <v>168.7</v>
      </c>
    </row>
    <row r="185" spans="1:7" hidden="1">
      <c r="B185" s="405"/>
      <c r="C185" s="405"/>
      <c r="D185" t="s">
        <v>15</v>
      </c>
      <c r="E185" s="4">
        <v>60</v>
      </c>
      <c r="G185" s="1">
        <f t="shared" si="2"/>
        <v>228.7</v>
      </c>
    </row>
    <row r="186" spans="1:7" hidden="1">
      <c r="B186" s="405"/>
      <c r="C186" s="405"/>
      <c r="D186" t="s">
        <v>16</v>
      </c>
      <c r="E186" s="4">
        <v>5</v>
      </c>
      <c r="G186" s="1">
        <f t="shared" si="2"/>
        <v>233.7</v>
      </c>
    </row>
    <row r="187" spans="1:7" hidden="1">
      <c r="A187" s="30">
        <v>43373</v>
      </c>
      <c r="B187" s="405" t="s">
        <v>10</v>
      </c>
      <c r="C187" s="405" t="s">
        <v>26</v>
      </c>
      <c r="D187" t="s">
        <v>15</v>
      </c>
      <c r="E187" s="4"/>
      <c r="F187" s="4">
        <v>60</v>
      </c>
      <c r="G187" s="1">
        <f t="shared" si="2"/>
        <v>173.7</v>
      </c>
    </row>
    <row r="188" spans="1:7" hidden="1">
      <c r="A188" s="30">
        <v>43373</v>
      </c>
      <c r="B188" s="405" t="s">
        <v>10</v>
      </c>
      <c r="C188" s="405" t="s">
        <v>26</v>
      </c>
      <c r="D188" t="s">
        <v>16</v>
      </c>
      <c r="E188" s="4"/>
      <c r="F188" s="4">
        <v>5</v>
      </c>
      <c r="G188" s="1">
        <f t="shared" si="2"/>
        <v>168.7</v>
      </c>
    </row>
    <row r="189" spans="1:7" hidden="1">
      <c r="A189" s="30">
        <v>43343</v>
      </c>
      <c r="B189" s="405" t="s">
        <v>10</v>
      </c>
      <c r="C189" s="405" t="s">
        <v>26</v>
      </c>
      <c r="D189" t="s">
        <v>13</v>
      </c>
      <c r="E189" s="4"/>
      <c r="F189" s="4">
        <v>38.299999999999997</v>
      </c>
      <c r="G189" s="1">
        <f t="shared" si="2"/>
        <v>130.39999999999998</v>
      </c>
    </row>
    <row r="190" spans="1:7" hidden="1">
      <c r="A190" s="30">
        <v>43373</v>
      </c>
      <c r="B190" s="405" t="s">
        <v>10</v>
      </c>
      <c r="C190" s="405" t="s">
        <v>26</v>
      </c>
      <c r="D190" t="s">
        <v>13</v>
      </c>
      <c r="E190" s="4"/>
      <c r="F190" s="4">
        <v>105.4</v>
      </c>
      <c r="G190" s="1">
        <f t="shared" si="2"/>
        <v>24.999999999999972</v>
      </c>
    </row>
    <row r="191" spans="1:7" hidden="1">
      <c r="A191" s="30">
        <v>43373</v>
      </c>
      <c r="B191" s="405" t="s">
        <v>10</v>
      </c>
      <c r="C191" s="405" t="s">
        <v>26</v>
      </c>
      <c r="D191" t="s">
        <v>14</v>
      </c>
      <c r="E191" s="4"/>
      <c r="F191" s="4">
        <v>25</v>
      </c>
      <c r="G191" s="1">
        <f t="shared" si="2"/>
        <v>-2.8421709430404007E-14</v>
      </c>
    </row>
    <row r="192" spans="1:7" hidden="1">
      <c r="A192" s="30">
        <v>43404</v>
      </c>
      <c r="B192" s="405" t="s">
        <v>11</v>
      </c>
      <c r="C192" s="405" t="s">
        <v>27</v>
      </c>
      <c r="D192" t="s">
        <v>13</v>
      </c>
      <c r="E192" s="4">
        <v>136.30000000000001</v>
      </c>
      <c r="G192" s="1">
        <f t="shared" si="2"/>
        <v>136.29999999999998</v>
      </c>
    </row>
    <row r="193" spans="1:7" hidden="1">
      <c r="B193" s="405"/>
      <c r="C193" s="405"/>
      <c r="D193" t="s">
        <v>14</v>
      </c>
      <c r="E193" s="4">
        <v>31</v>
      </c>
      <c r="G193" s="1">
        <f t="shared" si="2"/>
        <v>167.29999999999998</v>
      </c>
    </row>
    <row r="194" spans="1:7" hidden="1">
      <c r="B194" s="405"/>
      <c r="C194" s="405"/>
      <c r="D194" t="s">
        <v>15</v>
      </c>
      <c r="E194" s="4">
        <v>60</v>
      </c>
      <c r="G194" s="1">
        <f t="shared" si="2"/>
        <v>227.29999999999998</v>
      </c>
    </row>
    <row r="195" spans="1:7" hidden="1">
      <c r="B195" s="405"/>
      <c r="C195" s="405"/>
      <c r="D195" t="s">
        <v>16</v>
      </c>
      <c r="E195" s="4">
        <v>5</v>
      </c>
      <c r="G195" s="1">
        <f t="shared" si="2"/>
        <v>232.29999999999998</v>
      </c>
    </row>
    <row r="196" spans="1:7" hidden="1">
      <c r="A196" s="30">
        <v>43404</v>
      </c>
      <c r="B196" s="405" t="s">
        <v>10</v>
      </c>
      <c r="C196" s="405" t="s">
        <v>27</v>
      </c>
      <c r="D196" t="s">
        <v>15</v>
      </c>
      <c r="E196" s="4"/>
      <c r="F196" s="4">
        <v>60</v>
      </c>
      <c r="G196" s="1">
        <f t="shared" si="2"/>
        <v>172.29999999999998</v>
      </c>
    </row>
    <row r="197" spans="1:7" hidden="1">
      <c r="A197" s="30">
        <v>43404</v>
      </c>
      <c r="B197" s="405" t="s">
        <v>10</v>
      </c>
      <c r="C197" s="405" t="s">
        <v>27</v>
      </c>
      <c r="D197" t="s">
        <v>16</v>
      </c>
      <c r="E197" s="4"/>
      <c r="F197" s="4">
        <v>5</v>
      </c>
      <c r="G197" s="1">
        <f t="shared" si="2"/>
        <v>167.29999999999998</v>
      </c>
    </row>
    <row r="198" spans="1:7" hidden="1">
      <c r="A198" s="30">
        <v>43373</v>
      </c>
      <c r="B198" s="405" t="s">
        <v>10</v>
      </c>
      <c r="C198" s="405" t="s">
        <v>27</v>
      </c>
      <c r="D198" t="s">
        <v>13</v>
      </c>
      <c r="E198" s="4"/>
      <c r="F198" s="4">
        <v>49.6</v>
      </c>
      <c r="G198" s="1">
        <f t="shared" si="2"/>
        <v>117.69999999999999</v>
      </c>
    </row>
    <row r="199" spans="1:7" hidden="1">
      <c r="A199" s="30">
        <v>43404</v>
      </c>
      <c r="B199" s="405" t="s">
        <v>10</v>
      </c>
      <c r="C199" s="405" t="s">
        <v>27</v>
      </c>
      <c r="D199" t="s">
        <v>13</v>
      </c>
      <c r="E199" s="4"/>
      <c r="F199" s="4">
        <v>86.7</v>
      </c>
      <c r="G199" s="1">
        <f t="shared" ref="G199:G263" si="3">+G198+E199-F199</f>
        <v>30.999999999999986</v>
      </c>
    </row>
    <row r="200" spans="1:7" hidden="1">
      <c r="A200" s="30">
        <v>43404</v>
      </c>
      <c r="B200" s="405" t="s">
        <v>10</v>
      </c>
      <c r="C200" s="405" t="s">
        <v>27</v>
      </c>
      <c r="D200" t="s">
        <v>14</v>
      </c>
      <c r="E200" s="4"/>
      <c r="F200" s="4">
        <v>31</v>
      </c>
      <c r="G200" s="1">
        <f t="shared" si="3"/>
        <v>0</v>
      </c>
    </row>
    <row r="201" spans="1:7" hidden="1">
      <c r="A201" s="30">
        <v>43434</v>
      </c>
      <c r="B201" s="405" t="s">
        <v>11</v>
      </c>
      <c r="C201" s="405" t="s">
        <v>28</v>
      </c>
      <c r="D201" t="s">
        <v>13</v>
      </c>
      <c r="E201" s="4">
        <v>152</v>
      </c>
      <c r="G201" s="1">
        <f t="shared" si="3"/>
        <v>152</v>
      </c>
    </row>
    <row r="202" spans="1:7" hidden="1">
      <c r="B202" s="405"/>
      <c r="C202" s="405"/>
      <c r="D202" t="s">
        <v>14</v>
      </c>
      <c r="E202" s="4">
        <v>31</v>
      </c>
      <c r="G202" s="1">
        <f t="shared" si="3"/>
        <v>183</v>
      </c>
    </row>
    <row r="203" spans="1:7" hidden="1">
      <c r="B203" s="405"/>
      <c r="C203" s="405"/>
      <c r="D203" t="s">
        <v>15</v>
      </c>
      <c r="E203" s="4">
        <v>60</v>
      </c>
      <c r="G203" s="1">
        <f t="shared" si="3"/>
        <v>243</v>
      </c>
    </row>
    <row r="204" spans="1:7" hidden="1">
      <c r="B204" s="405"/>
      <c r="C204" s="405"/>
      <c r="D204" t="s">
        <v>16</v>
      </c>
      <c r="E204" s="4">
        <v>5</v>
      </c>
      <c r="G204" s="1">
        <f t="shared" si="3"/>
        <v>248</v>
      </c>
    </row>
    <row r="205" spans="1:7" hidden="1">
      <c r="A205" s="30">
        <v>43434</v>
      </c>
      <c r="B205" s="405" t="s">
        <v>10</v>
      </c>
      <c r="C205" s="405" t="s">
        <v>28</v>
      </c>
      <c r="D205" t="s">
        <v>15</v>
      </c>
      <c r="E205" s="4"/>
      <c r="F205" s="4">
        <v>60</v>
      </c>
      <c r="G205" s="1">
        <f t="shared" si="3"/>
        <v>188</v>
      </c>
    </row>
    <row r="206" spans="1:7" hidden="1">
      <c r="A206" s="30">
        <v>43434</v>
      </c>
      <c r="B206" s="405" t="s">
        <v>10</v>
      </c>
      <c r="C206" s="405" t="s">
        <v>28</v>
      </c>
      <c r="D206" t="s">
        <v>16</v>
      </c>
      <c r="E206" s="4"/>
      <c r="F206" s="4">
        <v>5</v>
      </c>
      <c r="G206" s="1">
        <f t="shared" si="3"/>
        <v>183</v>
      </c>
    </row>
    <row r="207" spans="1:7" hidden="1">
      <c r="A207" s="30">
        <v>43404</v>
      </c>
      <c r="B207" s="405" t="s">
        <v>10</v>
      </c>
      <c r="C207" s="405" t="s">
        <v>28</v>
      </c>
      <c r="D207" t="s">
        <v>13</v>
      </c>
      <c r="E207" s="4"/>
      <c r="F207" s="4">
        <v>62.3</v>
      </c>
      <c r="G207" s="1">
        <f t="shared" si="3"/>
        <v>120.7</v>
      </c>
    </row>
    <row r="208" spans="1:7" hidden="1">
      <c r="A208" s="30">
        <v>43434</v>
      </c>
      <c r="B208" s="405" t="s">
        <v>10</v>
      </c>
      <c r="C208" s="405" t="s">
        <v>28</v>
      </c>
      <c r="D208" t="s">
        <v>13</v>
      </c>
      <c r="E208" s="4"/>
      <c r="F208" s="4">
        <v>89.7</v>
      </c>
      <c r="G208" s="1">
        <f t="shared" si="3"/>
        <v>31</v>
      </c>
    </row>
    <row r="209" spans="1:7" hidden="1">
      <c r="A209" s="30">
        <v>43434</v>
      </c>
      <c r="B209" s="405" t="s">
        <v>10</v>
      </c>
      <c r="C209" s="405" t="s">
        <v>28</v>
      </c>
      <c r="D209" t="s">
        <v>14</v>
      </c>
      <c r="E209" s="4"/>
      <c r="F209" s="4">
        <v>31</v>
      </c>
      <c r="G209" s="1">
        <f t="shared" si="3"/>
        <v>0</v>
      </c>
    </row>
    <row r="210" spans="1:7" hidden="1">
      <c r="A210" s="30">
        <v>43465</v>
      </c>
      <c r="B210" s="405" t="s">
        <v>11</v>
      </c>
      <c r="C210" s="405" t="s">
        <v>29</v>
      </c>
      <c r="D210" t="s">
        <v>13</v>
      </c>
      <c r="E210" s="4">
        <v>176</v>
      </c>
      <c r="G210" s="1">
        <f t="shared" si="3"/>
        <v>176</v>
      </c>
    </row>
    <row r="211" spans="1:7" hidden="1">
      <c r="B211" s="405"/>
      <c r="C211" s="405"/>
      <c r="D211" t="s">
        <v>14</v>
      </c>
      <c r="E211" s="4">
        <v>31</v>
      </c>
      <c r="G211" s="1">
        <f t="shared" si="3"/>
        <v>207</v>
      </c>
    </row>
    <row r="212" spans="1:7" hidden="1">
      <c r="B212" s="405"/>
      <c r="C212" s="405"/>
      <c r="D212" t="s">
        <v>15</v>
      </c>
      <c r="E212" s="4">
        <v>60</v>
      </c>
      <c r="G212" s="1">
        <f t="shared" si="3"/>
        <v>267</v>
      </c>
    </row>
    <row r="213" spans="1:7" hidden="1">
      <c r="B213" s="405"/>
      <c r="C213" s="405"/>
      <c r="D213" t="s">
        <v>16</v>
      </c>
      <c r="E213" s="4">
        <v>5</v>
      </c>
      <c r="G213" s="1">
        <f t="shared" si="3"/>
        <v>272</v>
      </c>
    </row>
    <row r="214" spans="1:7" hidden="1">
      <c r="A214" s="30">
        <v>43465</v>
      </c>
      <c r="B214" s="405" t="s">
        <v>10</v>
      </c>
      <c r="C214" s="405" t="s">
        <v>29</v>
      </c>
      <c r="D214" t="s">
        <v>15</v>
      </c>
      <c r="E214" s="4"/>
      <c r="F214" s="4">
        <v>60</v>
      </c>
      <c r="G214" s="1">
        <f t="shared" si="3"/>
        <v>212</v>
      </c>
    </row>
    <row r="215" spans="1:7" hidden="1">
      <c r="A215" s="30">
        <v>43465</v>
      </c>
      <c r="B215" s="405" t="s">
        <v>10</v>
      </c>
      <c r="C215" s="405" t="s">
        <v>29</v>
      </c>
      <c r="D215" t="s">
        <v>16</v>
      </c>
      <c r="E215" s="4"/>
      <c r="F215" s="4">
        <v>5</v>
      </c>
      <c r="G215" s="1">
        <f t="shared" si="3"/>
        <v>207</v>
      </c>
    </row>
    <row r="216" spans="1:7" hidden="1">
      <c r="A216" s="30">
        <v>43434</v>
      </c>
      <c r="B216" s="405" t="s">
        <v>10</v>
      </c>
      <c r="C216" s="405" t="s">
        <v>29</v>
      </c>
      <c r="D216" t="s">
        <v>13</v>
      </c>
      <c r="E216" s="4"/>
      <c r="F216" s="4">
        <v>59.3</v>
      </c>
      <c r="G216" s="1">
        <f t="shared" si="3"/>
        <v>147.69999999999999</v>
      </c>
    </row>
    <row r="217" spans="1:7" hidden="1">
      <c r="A217" s="30">
        <v>43465</v>
      </c>
      <c r="B217" s="405" t="s">
        <v>10</v>
      </c>
      <c r="C217" s="405" t="s">
        <v>29</v>
      </c>
      <c r="D217" t="s">
        <v>13</v>
      </c>
      <c r="E217" s="4"/>
      <c r="F217" s="4">
        <v>116.7</v>
      </c>
      <c r="G217" s="1">
        <f t="shared" si="3"/>
        <v>30.999999999999986</v>
      </c>
    </row>
    <row r="218" spans="1:7" hidden="1">
      <c r="A218" s="30">
        <v>43465</v>
      </c>
      <c r="B218" s="405" t="s">
        <v>10</v>
      </c>
      <c r="C218" s="405" t="s">
        <v>29</v>
      </c>
      <c r="D218" t="s">
        <v>14</v>
      </c>
      <c r="E218" s="4"/>
      <c r="F218" s="4">
        <v>31</v>
      </c>
      <c r="G218" s="1">
        <f t="shared" si="3"/>
        <v>0</v>
      </c>
    </row>
    <row r="219" spans="1:7" hidden="1">
      <c r="A219" s="30">
        <v>43496</v>
      </c>
      <c r="B219" s="405" t="s">
        <v>11</v>
      </c>
      <c r="C219" s="405" t="s">
        <v>12</v>
      </c>
      <c r="D219" t="s">
        <v>13</v>
      </c>
      <c r="E219" s="4">
        <v>198.1</v>
      </c>
      <c r="G219" s="1">
        <f t="shared" si="3"/>
        <v>198.1</v>
      </c>
    </row>
    <row r="220" spans="1:7" hidden="1">
      <c r="B220" s="405"/>
      <c r="C220" s="405"/>
      <c r="D220" t="s">
        <v>14</v>
      </c>
      <c r="E220" s="4">
        <v>31</v>
      </c>
      <c r="G220" s="1">
        <f t="shared" si="3"/>
        <v>229.1</v>
      </c>
    </row>
    <row r="221" spans="1:7" hidden="1">
      <c r="B221" s="405"/>
      <c r="C221" s="405"/>
      <c r="D221" t="s">
        <v>15</v>
      </c>
      <c r="E221" s="4">
        <v>60</v>
      </c>
      <c r="G221" s="1">
        <f t="shared" si="3"/>
        <v>289.10000000000002</v>
      </c>
    </row>
    <row r="222" spans="1:7" hidden="1">
      <c r="B222" s="405"/>
      <c r="C222" s="405"/>
      <c r="D222" t="s">
        <v>16</v>
      </c>
      <c r="E222" s="4">
        <v>5</v>
      </c>
      <c r="G222" s="1">
        <f t="shared" si="3"/>
        <v>294.10000000000002</v>
      </c>
    </row>
    <row r="223" spans="1:7" hidden="1">
      <c r="A223" s="30">
        <v>43496</v>
      </c>
      <c r="B223" s="405" t="s">
        <v>10</v>
      </c>
      <c r="C223" s="405" t="s">
        <v>12</v>
      </c>
      <c r="D223" t="s">
        <v>15</v>
      </c>
      <c r="E223" s="4"/>
      <c r="F223" s="4">
        <v>60</v>
      </c>
      <c r="G223" s="1">
        <f t="shared" si="3"/>
        <v>234.10000000000002</v>
      </c>
    </row>
    <row r="224" spans="1:7" hidden="1">
      <c r="A224" s="30">
        <v>43496</v>
      </c>
      <c r="B224" s="405" t="s">
        <v>10</v>
      </c>
      <c r="C224" s="405" t="s">
        <v>12</v>
      </c>
      <c r="D224" t="s">
        <v>16</v>
      </c>
      <c r="E224" s="4"/>
      <c r="F224" s="4">
        <v>5</v>
      </c>
      <c r="G224" s="1">
        <f t="shared" si="3"/>
        <v>229.10000000000002</v>
      </c>
    </row>
    <row r="225" spans="1:7" hidden="1">
      <c r="A225" s="30">
        <v>43465</v>
      </c>
      <c r="B225" s="405" t="s">
        <v>10</v>
      </c>
      <c r="C225" s="405" t="s">
        <v>12</v>
      </c>
      <c r="D225" t="s">
        <v>13</v>
      </c>
      <c r="E225" s="4"/>
      <c r="F225" s="4">
        <v>32.299999999999997</v>
      </c>
      <c r="G225" s="1">
        <f t="shared" si="3"/>
        <v>196.8</v>
      </c>
    </row>
    <row r="226" spans="1:7" hidden="1">
      <c r="A226" s="30">
        <v>43496</v>
      </c>
      <c r="B226" s="405" t="s">
        <v>10</v>
      </c>
      <c r="C226" s="405" t="s">
        <v>12</v>
      </c>
      <c r="D226" t="s">
        <v>13</v>
      </c>
      <c r="E226" s="4"/>
      <c r="F226" s="4">
        <v>165.8</v>
      </c>
      <c r="G226" s="1">
        <f t="shared" si="3"/>
        <v>31</v>
      </c>
    </row>
    <row r="227" spans="1:7" hidden="1">
      <c r="A227" s="30">
        <v>43496</v>
      </c>
      <c r="B227" s="405" t="s">
        <v>10</v>
      </c>
      <c r="C227" s="405" t="s">
        <v>12</v>
      </c>
      <c r="D227" t="s">
        <v>14</v>
      </c>
      <c r="E227" s="4"/>
      <c r="F227" s="4">
        <v>14.2</v>
      </c>
      <c r="G227" s="1">
        <f t="shared" si="3"/>
        <v>16.8</v>
      </c>
    </row>
    <row r="228" spans="1:7" hidden="1">
      <c r="A228" s="30">
        <v>43524</v>
      </c>
      <c r="B228" s="405" t="s">
        <v>10</v>
      </c>
      <c r="C228" s="405" t="s">
        <v>12</v>
      </c>
      <c r="D228" t="s">
        <v>14</v>
      </c>
      <c r="E228" s="4"/>
      <c r="F228" s="4">
        <v>16.8</v>
      </c>
      <c r="G228" s="1">
        <f t="shared" si="3"/>
        <v>0</v>
      </c>
    </row>
    <row r="229" spans="1:7" hidden="1">
      <c r="A229" s="30">
        <v>43524</v>
      </c>
      <c r="B229" s="405" t="s">
        <v>11</v>
      </c>
      <c r="C229" s="405" t="s">
        <v>19</v>
      </c>
      <c r="D229" t="s">
        <v>13</v>
      </c>
      <c r="E229" s="4">
        <v>209.5</v>
      </c>
      <c r="G229" s="1">
        <f t="shared" si="3"/>
        <v>209.5</v>
      </c>
    </row>
    <row r="230" spans="1:7" hidden="1">
      <c r="B230" s="405"/>
      <c r="C230" s="405"/>
      <c r="D230" t="s">
        <v>14</v>
      </c>
      <c r="E230" s="4">
        <v>37.9</v>
      </c>
      <c r="G230" s="1">
        <f t="shared" si="3"/>
        <v>247.4</v>
      </c>
    </row>
    <row r="231" spans="1:7" hidden="1">
      <c r="B231" s="405"/>
      <c r="C231" s="405"/>
      <c r="D231" t="s">
        <v>15</v>
      </c>
      <c r="E231" s="4">
        <v>56</v>
      </c>
      <c r="G231" s="1">
        <f t="shared" si="3"/>
        <v>303.39999999999998</v>
      </c>
    </row>
    <row r="232" spans="1:7" hidden="1">
      <c r="B232" s="405"/>
      <c r="C232" s="405"/>
      <c r="D232" t="s">
        <v>16</v>
      </c>
      <c r="E232" s="4">
        <v>5</v>
      </c>
      <c r="G232" s="1">
        <f t="shared" si="3"/>
        <v>308.39999999999998</v>
      </c>
    </row>
    <row r="233" spans="1:7" hidden="1">
      <c r="A233" s="30">
        <v>43524</v>
      </c>
      <c r="B233" s="405" t="s">
        <v>10</v>
      </c>
      <c r="C233" s="405" t="s">
        <v>19</v>
      </c>
      <c r="D233" t="s">
        <v>15</v>
      </c>
      <c r="E233" s="4"/>
      <c r="F233" s="4">
        <v>54</v>
      </c>
      <c r="G233" s="1">
        <f t="shared" si="3"/>
        <v>254.39999999999998</v>
      </c>
    </row>
    <row r="234" spans="1:7" hidden="1">
      <c r="A234" s="30">
        <v>43524</v>
      </c>
      <c r="B234" s="405" t="s">
        <v>10</v>
      </c>
      <c r="C234" s="405" t="s">
        <v>19</v>
      </c>
      <c r="D234" t="s">
        <v>13</v>
      </c>
      <c r="E234" s="4"/>
      <c r="F234" s="4">
        <v>145.19999999999999</v>
      </c>
      <c r="G234" s="1">
        <f t="shared" si="3"/>
        <v>109.19999999999999</v>
      </c>
    </row>
    <row r="235" spans="1:7" hidden="1">
      <c r="A235" s="30">
        <v>43555</v>
      </c>
      <c r="B235" s="405" t="s">
        <v>10</v>
      </c>
      <c r="C235" s="405" t="s">
        <v>19</v>
      </c>
      <c r="D235" t="s">
        <v>13</v>
      </c>
      <c r="E235" s="4"/>
      <c r="F235" s="4">
        <v>64.3</v>
      </c>
      <c r="G235" s="1">
        <f t="shared" si="3"/>
        <v>44.899999999999991</v>
      </c>
    </row>
    <row r="236" spans="1:7" hidden="1">
      <c r="A236" s="30">
        <v>43555</v>
      </c>
      <c r="B236" s="405" t="s">
        <v>10</v>
      </c>
      <c r="C236" s="405" t="s">
        <v>19</v>
      </c>
      <c r="D236" t="s">
        <v>14</v>
      </c>
      <c r="E236" s="4"/>
      <c r="F236" s="4">
        <v>37.9</v>
      </c>
      <c r="G236" s="1">
        <f t="shared" si="3"/>
        <v>6.9999999999999929</v>
      </c>
    </row>
    <row r="237" spans="1:7" hidden="1">
      <c r="A237" s="30">
        <v>43603</v>
      </c>
      <c r="B237" s="405">
        <v>17861</v>
      </c>
      <c r="C237" s="405" t="s">
        <v>19</v>
      </c>
      <c r="D237" t="s">
        <v>15</v>
      </c>
      <c r="E237" s="4"/>
      <c r="F237" s="4">
        <v>2</v>
      </c>
      <c r="G237" s="1">
        <f t="shared" si="3"/>
        <v>4.9999999999999929</v>
      </c>
    </row>
    <row r="238" spans="1:7" hidden="1">
      <c r="A238" s="30">
        <v>43603</v>
      </c>
      <c r="B238" s="405">
        <v>17861</v>
      </c>
      <c r="C238" s="405" t="s">
        <v>19</v>
      </c>
      <c r="D238" t="s">
        <v>16</v>
      </c>
      <c r="E238" s="4"/>
      <c r="F238" s="4">
        <v>5</v>
      </c>
      <c r="G238" s="1">
        <f t="shared" si="3"/>
        <v>-7.1054273576010019E-15</v>
      </c>
    </row>
    <row r="239" spans="1:7" hidden="1">
      <c r="A239" s="32">
        <v>43555</v>
      </c>
      <c r="B239" s="404" t="s">
        <v>11</v>
      </c>
      <c r="C239" s="404" t="s">
        <v>20</v>
      </c>
      <c r="D239" t="s">
        <v>13</v>
      </c>
      <c r="E239" s="4">
        <v>229.3</v>
      </c>
      <c r="G239" s="1">
        <f t="shared" si="3"/>
        <v>229.3</v>
      </c>
    </row>
    <row r="240" spans="1:7" hidden="1">
      <c r="B240" s="405"/>
      <c r="C240" s="405"/>
      <c r="D240" t="s">
        <v>14</v>
      </c>
      <c r="E240" s="4">
        <v>30.2</v>
      </c>
      <c r="G240" s="1">
        <f t="shared" si="3"/>
        <v>259.5</v>
      </c>
    </row>
    <row r="241" spans="1:9" hidden="1">
      <c r="B241" s="405"/>
      <c r="C241" s="405"/>
      <c r="D241" t="s">
        <v>15</v>
      </c>
      <c r="E241" s="4">
        <v>60</v>
      </c>
      <c r="G241" s="1">
        <f t="shared" si="3"/>
        <v>319.5</v>
      </c>
    </row>
    <row r="242" spans="1:9" hidden="1">
      <c r="B242" s="405"/>
      <c r="C242" s="405"/>
      <c r="D242" t="s">
        <v>16</v>
      </c>
      <c r="E242" s="4">
        <v>5</v>
      </c>
      <c r="G242" s="1">
        <f t="shared" si="3"/>
        <v>324.5</v>
      </c>
    </row>
    <row r="243" spans="1:9" hidden="1">
      <c r="A243" s="30">
        <v>43555</v>
      </c>
      <c r="B243" s="405" t="s">
        <v>10</v>
      </c>
      <c r="C243" s="405" t="s">
        <v>20</v>
      </c>
      <c r="D243" t="s">
        <v>15</v>
      </c>
      <c r="E243" s="4"/>
      <c r="F243" s="4">
        <v>60</v>
      </c>
      <c r="G243" s="1">
        <f t="shared" si="3"/>
        <v>264.5</v>
      </c>
    </row>
    <row r="244" spans="1:9" hidden="1">
      <c r="A244" s="30">
        <v>43555</v>
      </c>
      <c r="B244" s="405" t="s">
        <v>10</v>
      </c>
      <c r="C244" s="405" t="s">
        <v>20</v>
      </c>
      <c r="D244" t="s">
        <v>16</v>
      </c>
      <c r="E244" s="4"/>
      <c r="F244" s="4">
        <v>5</v>
      </c>
      <c r="G244" s="1">
        <f t="shared" si="3"/>
        <v>259.5</v>
      </c>
    </row>
    <row r="245" spans="1:9" hidden="1">
      <c r="A245" s="30">
        <v>43555</v>
      </c>
      <c r="B245" s="405" t="s">
        <v>10</v>
      </c>
      <c r="C245" s="405" t="s">
        <v>20</v>
      </c>
      <c r="D245" t="s">
        <v>13</v>
      </c>
      <c r="E245" s="4"/>
      <c r="F245" s="4">
        <v>77.8</v>
      </c>
      <c r="G245" s="1">
        <f t="shared" si="3"/>
        <v>181.7</v>
      </c>
    </row>
    <row r="246" spans="1:9" hidden="1">
      <c r="A246" s="30">
        <v>43585</v>
      </c>
      <c r="B246" s="405" t="s">
        <v>10</v>
      </c>
      <c r="C246" s="405" t="s">
        <v>20</v>
      </c>
      <c r="D246" t="s">
        <v>13</v>
      </c>
      <c r="E246" s="4"/>
      <c r="F246" s="4">
        <v>151.5</v>
      </c>
      <c r="G246" s="1">
        <f t="shared" si="3"/>
        <v>30.199999999999989</v>
      </c>
    </row>
    <row r="247" spans="1:9" hidden="1">
      <c r="A247" s="30">
        <v>43585</v>
      </c>
      <c r="B247" s="405" t="s">
        <v>10</v>
      </c>
      <c r="C247" s="405" t="s">
        <v>20</v>
      </c>
      <c r="D247" t="s">
        <v>14</v>
      </c>
      <c r="E247" s="4"/>
      <c r="F247" s="4">
        <v>28.5</v>
      </c>
      <c r="G247" s="1">
        <f t="shared" si="3"/>
        <v>1.6999999999999886</v>
      </c>
    </row>
    <row r="248" spans="1:9" hidden="1">
      <c r="A248" s="30">
        <v>43603</v>
      </c>
      <c r="B248" s="405">
        <v>17861</v>
      </c>
      <c r="C248" s="405" t="s">
        <v>20</v>
      </c>
      <c r="D248" t="s">
        <v>14</v>
      </c>
      <c r="E248" s="4"/>
      <c r="F248" s="4">
        <v>1.7</v>
      </c>
      <c r="G248" s="1">
        <f t="shared" si="3"/>
        <v>-1.1324274851176597E-14</v>
      </c>
    </row>
    <row r="249" spans="1:9" hidden="1">
      <c r="A249" s="32">
        <v>43585</v>
      </c>
      <c r="B249" s="404" t="s">
        <v>11</v>
      </c>
      <c r="C249" s="404" t="s">
        <v>21</v>
      </c>
      <c r="D249" t="s">
        <v>13</v>
      </c>
      <c r="E249" s="4">
        <v>221</v>
      </c>
      <c r="G249" s="1">
        <f t="shared" si="3"/>
        <v>221</v>
      </c>
    </row>
    <row r="250" spans="1:9" hidden="1">
      <c r="B250" s="405"/>
      <c r="C250" s="405"/>
      <c r="D250" t="s">
        <v>14</v>
      </c>
      <c r="E250" s="4">
        <v>27.5</v>
      </c>
      <c r="G250" s="1">
        <f t="shared" si="3"/>
        <v>248.5</v>
      </c>
      <c r="H250" s="15"/>
      <c r="I250" s="19"/>
    </row>
    <row r="251" spans="1:9" hidden="1">
      <c r="B251" s="405"/>
      <c r="C251" s="405"/>
      <c r="D251" t="s">
        <v>15</v>
      </c>
      <c r="E251" s="4">
        <v>60</v>
      </c>
      <c r="G251" s="1">
        <f t="shared" si="3"/>
        <v>308.5</v>
      </c>
    </row>
    <row r="252" spans="1:9" hidden="1">
      <c r="B252" s="405"/>
      <c r="C252" s="405"/>
      <c r="D252" t="s">
        <v>16</v>
      </c>
      <c r="E252" s="4">
        <v>5</v>
      </c>
      <c r="G252" s="1">
        <f t="shared" si="3"/>
        <v>313.5</v>
      </c>
    </row>
    <row r="253" spans="1:9" hidden="1">
      <c r="A253" s="30">
        <v>43585</v>
      </c>
      <c r="B253" s="405" t="s">
        <v>10</v>
      </c>
      <c r="C253" s="405" t="s">
        <v>21</v>
      </c>
      <c r="D253" t="s">
        <v>15</v>
      </c>
      <c r="E253" s="4"/>
      <c r="F253" s="4">
        <v>60</v>
      </c>
      <c r="G253" s="1">
        <f t="shared" si="3"/>
        <v>253.5</v>
      </c>
    </row>
    <row r="254" spans="1:9" hidden="1">
      <c r="A254" s="30">
        <v>43585</v>
      </c>
      <c r="B254" s="405" t="s">
        <v>10</v>
      </c>
      <c r="C254" s="405" t="s">
        <v>21</v>
      </c>
      <c r="D254" t="s">
        <v>16</v>
      </c>
      <c r="E254" s="4"/>
      <c r="F254" s="4">
        <v>5</v>
      </c>
      <c r="G254" s="1">
        <f t="shared" si="3"/>
        <v>248.5</v>
      </c>
    </row>
    <row r="255" spans="1:9" hidden="1">
      <c r="A255" s="30">
        <v>43616</v>
      </c>
      <c r="B255" s="405" t="s">
        <v>10</v>
      </c>
      <c r="C255" s="405" t="s">
        <v>21</v>
      </c>
      <c r="D255" t="s">
        <v>13</v>
      </c>
      <c r="E255" s="4"/>
      <c r="F255" s="4">
        <v>180</v>
      </c>
      <c r="G255" s="1">
        <f t="shared" si="3"/>
        <v>68.5</v>
      </c>
      <c r="H255" s="13"/>
    </row>
    <row r="256" spans="1:9" hidden="1">
      <c r="A256" s="30">
        <v>43646</v>
      </c>
      <c r="B256" s="405" t="s">
        <v>10</v>
      </c>
      <c r="C256" s="405" t="s">
        <v>21</v>
      </c>
      <c r="D256" t="s">
        <v>13</v>
      </c>
      <c r="E256" s="4"/>
      <c r="F256" s="4">
        <v>41</v>
      </c>
      <c r="G256" s="1">
        <f t="shared" si="3"/>
        <v>27.5</v>
      </c>
      <c r="H256" s="13"/>
    </row>
    <row r="257" spans="1:13" hidden="1">
      <c r="A257" s="30">
        <v>43646</v>
      </c>
      <c r="B257" s="405" t="s">
        <v>10</v>
      </c>
      <c r="C257" s="405" t="s">
        <v>21</v>
      </c>
      <c r="D257" t="s">
        <v>14</v>
      </c>
      <c r="E257" s="4"/>
      <c r="F257" s="4">
        <v>27.5</v>
      </c>
      <c r="G257" s="1">
        <f t="shared" si="3"/>
        <v>0</v>
      </c>
      <c r="H257" s="13"/>
    </row>
    <row r="258" spans="1:13" hidden="1">
      <c r="A258" s="32">
        <v>43616</v>
      </c>
      <c r="B258" s="404" t="s">
        <v>11</v>
      </c>
      <c r="C258" s="404" t="s">
        <v>22</v>
      </c>
      <c r="D258" t="s">
        <v>13</v>
      </c>
      <c r="E258" s="4">
        <v>190.2</v>
      </c>
      <c r="G258" s="1">
        <f t="shared" si="3"/>
        <v>190.2</v>
      </c>
    </row>
    <row r="259" spans="1:13" hidden="1">
      <c r="B259" s="405"/>
      <c r="C259" s="405"/>
      <c r="D259" t="s">
        <v>14</v>
      </c>
      <c r="E259" s="4">
        <v>31.9</v>
      </c>
      <c r="G259" s="1">
        <f t="shared" si="3"/>
        <v>222.1</v>
      </c>
    </row>
    <row r="260" spans="1:13" hidden="1">
      <c r="B260" s="405"/>
      <c r="C260" s="405"/>
      <c r="D260" t="s">
        <v>15</v>
      </c>
      <c r="E260" s="4">
        <v>60</v>
      </c>
      <c r="G260" s="1">
        <f t="shared" si="3"/>
        <v>282.10000000000002</v>
      </c>
      <c r="J260" s="13"/>
    </row>
    <row r="261" spans="1:13" hidden="1">
      <c r="B261" s="405"/>
      <c r="C261" s="405"/>
      <c r="D261" t="s">
        <v>16</v>
      </c>
      <c r="E261" s="4">
        <v>5</v>
      </c>
      <c r="G261" s="1">
        <f t="shared" si="3"/>
        <v>287.10000000000002</v>
      </c>
    </row>
    <row r="262" spans="1:13" hidden="1">
      <c r="A262" s="30">
        <v>43616</v>
      </c>
      <c r="B262" s="405" t="s">
        <v>10</v>
      </c>
      <c r="C262" s="405" t="s">
        <v>22</v>
      </c>
      <c r="D262" t="s">
        <v>15</v>
      </c>
      <c r="E262" s="4"/>
      <c r="F262" s="4">
        <v>60</v>
      </c>
      <c r="G262" s="1">
        <f t="shared" si="3"/>
        <v>227.10000000000002</v>
      </c>
      <c r="M262" s="13"/>
    </row>
    <row r="263" spans="1:13" hidden="1">
      <c r="A263" s="30">
        <v>43616</v>
      </c>
      <c r="B263" s="405" t="s">
        <v>10</v>
      </c>
      <c r="C263" s="405" t="s">
        <v>22</v>
      </c>
      <c r="D263" t="s">
        <v>16</v>
      </c>
      <c r="E263" s="4"/>
      <c r="F263" s="4">
        <v>5</v>
      </c>
      <c r="G263" s="1">
        <f t="shared" si="3"/>
        <v>222.10000000000002</v>
      </c>
      <c r="J263" s="13"/>
    </row>
    <row r="264" spans="1:13" hidden="1">
      <c r="A264" s="30">
        <v>43646</v>
      </c>
      <c r="B264" s="405" t="s">
        <v>10</v>
      </c>
      <c r="C264" s="405" t="s">
        <v>22</v>
      </c>
      <c r="D264" t="s">
        <v>13</v>
      </c>
      <c r="E264" s="4"/>
      <c r="F264" s="4">
        <v>111.5</v>
      </c>
      <c r="G264" s="1">
        <f t="shared" ref="G264:G327" si="4">+G263+E264-F264</f>
        <v>110.60000000000002</v>
      </c>
    </row>
    <row r="265" spans="1:13" hidden="1">
      <c r="A265" s="30">
        <v>43677</v>
      </c>
      <c r="B265" s="405" t="s">
        <v>10</v>
      </c>
      <c r="C265" s="405" t="s">
        <v>22</v>
      </c>
      <c r="D265" t="s">
        <v>13</v>
      </c>
      <c r="E265" s="4"/>
      <c r="F265" s="4">
        <v>78.7</v>
      </c>
      <c r="G265" s="1">
        <f t="shared" si="4"/>
        <v>31.90000000000002</v>
      </c>
    </row>
    <row r="266" spans="1:13" hidden="1">
      <c r="A266" s="30">
        <v>43677</v>
      </c>
      <c r="B266" s="405" t="s">
        <v>10</v>
      </c>
      <c r="C266" s="405" t="s">
        <v>22</v>
      </c>
      <c r="D266" t="s">
        <v>14</v>
      </c>
      <c r="E266" s="4"/>
      <c r="F266" s="4">
        <v>31.9</v>
      </c>
      <c r="G266" s="1">
        <f t="shared" si="4"/>
        <v>0</v>
      </c>
    </row>
    <row r="267" spans="1:13" hidden="1">
      <c r="A267" s="32">
        <v>43646</v>
      </c>
      <c r="B267" s="404" t="s">
        <v>11</v>
      </c>
      <c r="C267" s="404" t="s">
        <v>69</v>
      </c>
      <c r="D267" t="s">
        <v>13</v>
      </c>
      <c r="E267" s="4">
        <v>152.1</v>
      </c>
      <c r="G267" s="1">
        <f t="shared" si="4"/>
        <v>152.1</v>
      </c>
    </row>
    <row r="268" spans="1:13" hidden="1">
      <c r="B268" s="405"/>
      <c r="C268" s="405"/>
      <c r="D268" t="s">
        <v>14</v>
      </c>
      <c r="E268" s="4">
        <v>30.5</v>
      </c>
      <c r="G268" s="1">
        <f t="shared" si="4"/>
        <v>182.6</v>
      </c>
    </row>
    <row r="269" spans="1:13" hidden="1">
      <c r="B269" s="405"/>
      <c r="C269" s="405"/>
      <c r="D269" t="s">
        <v>15</v>
      </c>
      <c r="E269" s="4">
        <v>60</v>
      </c>
      <c r="G269" s="1">
        <f t="shared" si="4"/>
        <v>242.6</v>
      </c>
    </row>
    <row r="270" spans="1:13" hidden="1">
      <c r="B270" s="405"/>
      <c r="C270" s="405"/>
      <c r="D270" t="s">
        <v>16</v>
      </c>
      <c r="E270" s="4">
        <v>5</v>
      </c>
      <c r="G270" s="1">
        <f t="shared" si="4"/>
        <v>247.6</v>
      </c>
    </row>
    <row r="271" spans="1:13" hidden="1">
      <c r="A271" s="30">
        <v>43646</v>
      </c>
      <c r="B271" s="405" t="s">
        <v>10</v>
      </c>
      <c r="C271" s="405" t="s">
        <v>69</v>
      </c>
      <c r="D271" t="s">
        <v>15</v>
      </c>
      <c r="E271" s="4"/>
      <c r="F271" s="4">
        <v>60</v>
      </c>
      <c r="G271" s="1">
        <f t="shared" si="4"/>
        <v>187.6</v>
      </c>
    </row>
    <row r="272" spans="1:13" hidden="1">
      <c r="A272" s="30">
        <v>43646</v>
      </c>
      <c r="B272" s="405" t="s">
        <v>10</v>
      </c>
      <c r="C272" s="405" t="s">
        <v>69</v>
      </c>
      <c r="D272" t="s">
        <v>16</v>
      </c>
      <c r="E272" s="4"/>
      <c r="F272" s="4">
        <v>5</v>
      </c>
      <c r="G272" s="1">
        <f t="shared" si="4"/>
        <v>182.6</v>
      </c>
    </row>
    <row r="273" spans="1:7" hidden="1">
      <c r="A273" s="30">
        <v>43677</v>
      </c>
      <c r="B273" s="405" t="s">
        <v>10</v>
      </c>
      <c r="C273" s="405" t="s">
        <v>69</v>
      </c>
      <c r="D273" t="s">
        <v>13</v>
      </c>
      <c r="E273" s="4"/>
      <c r="F273" s="4">
        <v>69.400000000000006</v>
      </c>
      <c r="G273" s="1">
        <f t="shared" si="4"/>
        <v>113.19999999999999</v>
      </c>
    </row>
    <row r="274" spans="1:7" hidden="1">
      <c r="A274" s="30">
        <v>43684</v>
      </c>
      <c r="B274" s="405">
        <v>18515</v>
      </c>
      <c r="C274" s="405" t="s">
        <v>69</v>
      </c>
      <c r="D274" t="s">
        <v>13</v>
      </c>
      <c r="E274" s="4"/>
      <c r="F274" s="4">
        <v>82.7</v>
      </c>
      <c r="G274" s="1">
        <f t="shared" si="4"/>
        <v>30.499999999999986</v>
      </c>
    </row>
    <row r="275" spans="1:7" hidden="1">
      <c r="A275" s="30">
        <v>43684</v>
      </c>
      <c r="B275" s="405">
        <v>18515</v>
      </c>
      <c r="C275" s="405" t="s">
        <v>69</v>
      </c>
      <c r="D275" t="s">
        <v>14</v>
      </c>
      <c r="E275" s="4"/>
      <c r="F275" s="4">
        <v>30.5</v>
      </c>
      <c r="G275" s="1">
        <f t="shared" si="4"/>
        <v>0</v>
      </c>
    </row>
    <row r="276" spans="1:7" hidden="1">
      <c r="A276" s="32">
        <v>43677</v>
      </c>
      <c r="B276" s="404" t="s">
        <v>11</v>
      </c>
      <c r="C276" s="404" t="s">
        <v>24</v>
      </c>
      <c r="D276" t="s">
        <v>13</v>
      </c>
      <c r="E276" s="4">
        <v>152.19999999999999</v>
      </c>
      <c r="G276" s="1">
        <f t="shared" si="4"/>
        <v>152.19999999999999</v>
      </c>
    </row>
    <row r="277" spans="1:7" hidden="1">
      <c r="B277" s="405"/>
      <c r="C277" s="405"/>
      <c r="D277" t="s">
        <v>14</v>
      </c>
      <c r="E277" s="4">
        <v>29.5</v>
      </c>
      <c r="G277" s="1">
        <f t="shared" si="4"/>
        <v>181.7</v>
      </c>
    </row>
    <row r="278" spans="1:7" hidden="1">
      <c r="B278" s="405"/>
      <c r="C278" s="405"/>
      <c r="D278" t="s">
        <v>15</v>
      </c>
      <c r="E278" s="4">
        <v>60</v>
      </c>
      <c r="G278" s="1">
        <f t="shared" si="4"/>
        <v>241.7</v>
      </c>
    </row>
    <row r="279" spans="1:7" hidden="1">
      <c r="B279" s="405"/>
      <c r="C279" s="405"/>
      <c r="D279" t="s">
        <v>16</v>
      </c>
      <c r="E279" s="4">
        <v>5</v>
      </c>
      <c r="G279" s="1">
        <f t="shared" si="4"/>
        <v>246.7</v>
      </c>
    </row>
    <row r="280" spans="1:7" hidden="1">
      <c r="A280" s="30">
        <v>43677</v>
      </c>
      <c r="B280" s="405" t="s">
        <v>10</v>
      </c>
      <c r="C280" s="405" t="s">
        <v>24</v>
      </c>
      <c r="D280" t="s">
        <v>15</v>
      </c>
      <c r="E280" s="4"/>
      <c r="F280" s="4">
        <v>60</v>
      </c>
      <c r="G280" s="1">
        <f t="shared" si="4"/>
        <v>186.7</v>
      </c>
    </row>
    <row r="281" spans="1:7" hidden="1">
      <c r="A281" s="30">
        <v>43677</v>
      </c>
      <c r="B281" s="405" t="s">
        <v>10</v>
      </c>
      <c r="C281" s="405" t="s">
        <v>24</v>
      </c>
      <c r="D281" t="s">
        <v>16</v>
      </c>
      <c r="E281" s="4"/>
      <c r="F281" s="4">
        <v>5</v>
      </c>
      <c r="G281" s="1">
        <f t="shared" si="4"/>
        <v>181.7</v>
      </c>
    </row>
    <row r="282" spans="1:7" hidden="1">
      <c r="A282" s="30">
        <v>43708</v>
      </c>
      <c r="B282" s="405" t="s">
        <v>10</v>
      </c>
      <c r="C282" s="405" t="s">
        <v>24</v>
      </c>
      <c r="D282" t="s">
        <v>13</v>
      </c>
      <c r="E282" s="4"/>
      <c r="F282" s="4">
        <v>152.19999999999999</v>
      </c>
      <c r="G282" s="1">
        <f t="shared" si="4"/>
        <v>29.5</v>
      </c>
    </row>
    <row r="283" spans="1:7" hidden="1">
      <c r="A283" s="30">
        <v>43708</v>
      </c>
      <c r="B283" s="405" t="s">
        <v>10</v>
      </c>
      <c r="C283" s="405" t="s">
        <v>24</v>
      </c>
      <c r="D283" t="s">
        <v>14</v>
      </c>
      <c r="E283" s="4"/>
      <c r="F283" s="4">
        <v>27.8</v>
      </c>
      <c r="G283" s="1">
        <f t="shared" si="4"/>
        <v>1.6999999999999993</v>
      </c>
    </row>
    <row r="284" spans="1:7" hidden="1">
      <c r="A284" s="30">
        <v>43738</v>
      </c>
      <c r="B284" s="405" t="s">
        <v>10</v>
      </c>
      <c r="C284" s="405" t="s">
        <v>24</v>
      </c>
      <c r="D284" t="s">
        <v>13</v>
      </c>
      <c r="E284" s="4"/>
      <c r="F284" s="4">
        <v>1.7</v>
      </c>
      <c r="G284" s="1">
        <f t="shared" si="4"/>
        <v>0</v>
      </c>
    </row>
    <row r="285" spans="1:7" hidden="1">
      <c r="A285" s="32">
        <v>43708</v>
      </c>
      <c r="B285" s="404" t="s">
        <v>11</v>
      </c>
      <c r="C285" s="404" t="s">
        <v>25</v>
      </c>
      <c r="D285" t="s">
        <v>13</v>
      </c>
      <c r="E285" s="4">
        <v>148</v>
      </c>
      <c r="G285" s="1">
        <f t="shared" si="4"/>
        <v>148</v>
      </c>
    </row>
    <row r="286" spans="1:7" hidden="1">
      <c r="B286" s="405"/>
      <c r="C286" s="405"/>
      <c r="D286" t="s">
        <v>14</v>
      </c>
      <c r="E286" s="4">
        <v>28.6</v>
      </c>
      <c r="G286" s="1">
        <f t="shared" si="4"/>
        <v>176.6</v>
      </c>
    </row>
    <row r="287" spans="1:7" hidden="1">
      <c r="B287" s="405"/>
      <c r="C287" s="405"/>
      <c r="D287" t="s">
        <v>15</v>
      </c>
      <c r="E287" s="4">
        <v>60</v>
      </c>
      <c r="G287" s="1">
        <f t="shared" si="4"/>
        <v>236.6</v>
      </c>
    </row>
    <row r="288" spans="1:7" hidden="1">
      <c r="B288" s="405"/>
      <c r="C288" s="405"/>
      <c r="D288" t="s">
        <v>16</v>
      </c>
      <c r="E288" s="4">
        <v>5</v>
      </c>
      <c r="G288" s="1">
        <f t="shared" si="4"/>
        <v>241.6</v>
      </c>
    </row>
    <row r="289" spans="1:9" hidden="1">
      <c r="A289" s="30">
        <v>43708</v>
      </c>
      <c r="B289" s="405" t="s">
        <v>10</v>
      </c>
      <c r="C289" s="405" t="s">
        <v>25</v>
      </c>
      <c r="D289" t="s">
        <v>15</v>
      </c>
      <c r="E289" s="4"/>
      <c r="F289" s="4">
        <v>60</v>
      </c>
      <c r="G289" s="1">
        <f t="shared" si="4"/>
        <v>181.6</v>
      </c>
    </row>
    <row r="290" spans="1:9" hidden="1">
      <c r="A290" s="30">
        <v>43708</v>
      </c>
      <c r="B290" s="405" t="s">
        <v>10</v>
      </c>
      <c r="C290" s="405" t="s">
        <v>25</v>
      </c>
      <c r="D290" t="s">
        <v>16</v>
      </c>
      <c r="E290" s="4"/>
      <c r="F290" s="4">
        <v>5</v>
      </c>
      <c r="G290" s="1">
        <f t="shared" si="4"/>
        <v>176.6</v>
      </c>
    </row>
    <row r="291" spans="1:9" hidden="1">
      <c r="A291" s="30">
        <v>43738</v>
      </c>
      <c r="B291" s="405" t="s">
        <v>10</v>
      </c>
      <c r="C291" s="405" t="s">
        <v>25</v>
      </c>
      <c r="D291" t="s">
        <v>13</v>
      </c>
      <c r="E291" s="4"/>
      <c r="F291" s="4">
        <v>148</v>
      </c>
      <c r="G291" s="1">
        <f t="shared" si="4"/>
        <v>28.599999999999994</v>
      </c>
    </row>
    <row r="292" spans="1:9" hidden="1">
      <c r="A292" s="30">
        <v>43738</v>
      </c>
      <c r="B292" s="405" t="s">
        <v>10</v>
      </c>
      <c r="C292" s="405" t="s">
        <v>25</v>
      </c>
      <c r="D292" t="s">
        <v>14</v>
      </c>
      <c r="E292" s="4"/>
      <c r="F292" s="4">
        <v>28.6</v>
      </c>
      <c r="G292" s="1">
        <f t="shared" si="4"/>
        <v>0</v>
      </c>
    </row>
    <row r="293" spans="1:9" hidden="1">
      <c r="A293" s="32">
        <v>43738</v>
      </c>
      <c r="B293" s="404" t="s">
        <v>11</v>
      </c>
      <c r="C293" s="404" t="s">
        <v>26</v>
      </c>
      <c r="D293" t="s">
        <v>13</v>
      </c>
      <c r="E293" s="4">
        <v>148.6</v>
      </c>
      <c r="G293" s="1">
        <f t="shared" si="4"/>
        <v>148.6</v>
      </c>
    </row>
    <row r="294" spans="1:9" hidden="1">
      <c r="B294" s="405"/>
      <c r="C294" s="405"/>
      <c r="D294" t="s">
        <v>14</v>
      </c>
      <c r="E294" s="4">
        <v>29</v>
      </c>
      <c r="G294" s="1">
        <f t="shared" si="4"/>
        <v>177.6</v>
      </c>
    </row>
    <row r="295" spans="1:9" hidden="1">
      <c r="B295" s="405"/>
      <c r="C295" s="405"/>
      <c r="D295" t="s">
        <v>15</v>
      </c>
      <c r="E295" s="4">
        <v>60</v>
      </c>
      <c r="G295" s="1">
        <f t="shared" si="4"/>
        <v>237.6</v>
      </c>
    </row>
    <row r="296" spans="1:9" hidden="1">
      <c r="B296" s="405"/>
      <c r="C296" s="405"/>
      <c r="D296" t="s">
        <v>16</v>
      </c>
      <c r="E296" s="4">
        <v>5</v>
      </c>
      <c r="G296" s="1">
        <f t="shared" si="4"/>
        <v>242.6</v>
      </c>
      <c r="H296" s="15"/>
      <c r="I296" s="19"/>
    </row>
    <row r="297" spans="1:9" hidden="1">
      <c r="A297" s="30">
        <v>43738</v>
      </c>
      <c r="B297" s="405" t="s">
        <v>10</v>
      </c>
      <c r="C297" s="405" t="s">
        <v>26</v>
      </c>
      <c r="D297" t="s">
        <v>15</v>
      </c>
      <c r="E297" s="4"/>
      <c r="F297" s="4">
        <v>60</v>
      </c>
      <c r="G297" s="1">
        <f t="shared" si="4"/>
        <v>182.6</v>
      </c>
    </row>
    <row r="298" spans="1:9" hidden="1">
      <c r="A298" s="30">
        <v>43738</v>
      </c>
      <c r="B298" s="405" t="s">
        <v>10</v>
      </c>
      <c r="C298" s="405" t="s">
        <v>26</v>
      </c>
      <c r="D298" t="s">
        <v>16</v>
      </c>
      <c r="E298" s="4"/>
      <c r="F298" s="4">
        <v>5</v>
      </c>
      <c r="G298" s="1">
        <f t="shared" si="4"/>
        <v>177.6</v>
      </c>
    </row>
    <row r="299" spans="1:9" hidden="1">
      <c r="A299" s="30">
        <v>43738</v>
      </c>
      <c r="B299" s="405" t="s">
        <v>10</v>
      </c>
      <c r="C299" s="405" t="s">
        <v>26</v>
      </c>
      <c r="D299" t="s">
        <v>13</v>
      </c>
      <c r="E299" s="4"/>
      <c r="F299" s="4">
        <v>1.7</v>
      </c>
      <c r="G299" s="1">
        <f t="shared" si="4"/>
        <v>175.9</v>
      </c>
    </row>
    <row r="300" spans="1:9" hidden="1">
      <c r="A300" s="30">
        <v>43760</v>
      </c>
      <c r="B300" s="405" t="s">
        <v>10</v>
      </c>
      <c r="C300" s="405" t="s">
        <v>26</v>
      </c>
      <c r="D300" t="s">
        <v>13</v>
      </c>
      <c r="E300" s="4"/>
      <c r="F300" s="4">
        <v>132</v>
      </c>
      <c r="G300" s="1">
        <f t="shared" si="4"/>
        <v>43.900000000000006</v>
      </c>
    </row>
    <row r="301" spans="1:9" hidden="1">
      <c r="A301" s="30">
        <v>43761</v>
      </c>
      <c r="B301" s="405">
        <v>18986</v>
      </c>
      <c r="C301" s="405" t="s">
        <v>26</v>
      </c>
      <c r="D301" t="s">
        <v>13</v>
      </c>
      <c r="E301" s="4"/>
      <c r="F301" s="4">
        <v>14.9</v>
      </c>
      <c r="G301" s="1">
        <f t="shared" si="4"/>
        <v>29.000000000000007</v>
      </c>
    </row>
    <row r="302" spans="1:9" hidden="1">
      <c r="A302" s="30">
        <v>43761</v>
      </c>
      <c r="B302" s="405">
        <v>18986</v>
      </c>
      <c r="C302" s="405" t="s">
        <v>26</v>
      </c>
      <c r="D302" t="s">
        <v>14</v>
      </c>
      <c r="E302" s="4"/>
      <c r="F302" s="4">
        <v>29</v>
      </c>
      <c r="G302" s="1">
        <f t="shared" si="4"/>
        <v>0</v>
      </c>
    </row>
    <row r="303" spans="1:9" hidden="1">
      <c r="A303" s="32">
        <v>43769</v>
      </c>
      <c r="B303" s="404" t="s">
        <v>11</v>
      </c>
      <c r="C303" s="404" t="s">
        <v>27</v>
      </c>
      <c r="D303" t="s">
        <v>13</v>
      </c>
      <c r="E303" s="1">
        <v>159.30000000000001</v>
      </c>
      <c r="G303" s="1">
        <f t="shared" si="4"/>
        <v>159.30000000000001</v>
      </c>
      <c r="H303" s="15"/>
    </row>
    <row r="304" spans="1:9" hidden="1">
      <c r="B304" s="405"/>
      <c r="C304" s="405"/>
      <c r="D304" t="s">
        <v>14</v>
      </c>
      <c r="E304" s="1">
        <v>28</v>
      </c>
      <c r="G304" s="1">
        <f t="shared" si="4"/>
        <v>187.3</v>
      </c>
    </row>
    <row r="305" spans="1:7" hidden="1">
      <c r="B305" s="405"/>
      <c r="C305" s="405"/>
      <c r="D305" t="s">
        <v>15</v>
      </c>
      <c r="E305" s="1">
        <v>60</v>
      </c>
      <c r="G305" s="1">
        <f t="shared" si="4"/>
        <v>247.3</v>
      </c>
    </row>
    <row r="306" spans="1:7" hidden="1">
      <c r="B306" s="405"/>
      <c r="C306" s="405"/>
      <c r="D306" t="s">
        <v>16</v>
      </c>
      <c r="E306" s="1">
        <v>5</v>
      </c>
      <c r="G306" s="1">
        <f t="shared" si="4"/>
        <v>252.3</v>
      </c>
    </row>
    <row r="307" spans="1:7" hidden="1">
      <c r="A307" s="30">
        <v>43769</v>
      </c>
      <c r="B307" s="405" t="s">
        <v>10</v>
      </c>
      <c r="C307" s="405" t="s">
        <v>27</v>
      </c>
      <c r="D307" t="s">
        <v>15</v>
      </c>
      <c r="E307" s="1"/>
      <c r="F307" s="4">
        <v>60</v>
      </c>
      <c r="G307" s="1">
        <f t="shared" si="4"/>
        <v>192.3</v>
      </c>
    </row>
    <row r="308" spans="1:7" hidden="1">
      <c r="A308" s="30">
        <v>43769</v>
      </c>
      <c r="B308" s="405" t="s">
        <v>10</v>
      </c>
      <c r="C308" s="405" t="s">
        <v>27</v>
      </c>
      <c r="D308" t="s">
        <v>16</v>
      </c>
      <c r="E308" s="1"/>
      <c r="F308" s="4">
        <v>5</v>
      </c>
      <c r="G308" s="1">
        <f t="shared" si="4"/>
        <v>187.3</v>
      </c>
    </row>
    <row r="309" spans="1:7" hidden="1">
      <c r="A309" s="30">
        <v>43769</v>
      </c>
      <c r="B309" s="405" t="s">
        <v>10</v>
      </c>
      <c r="C309" s="405" t="s">
        <v>27</v>
      </c>
      <c r="D309" t="s">
        <v>13</v>
      </c>
      <c r="E309" s="1"/>
      <c r="F309" s="4">
        <v>48</v>
      </c>
      <c r="G309" s="1">
        <f t="shared" si="4"/>
        <v>139.30000000000001</v>
      </c>
    </row>
    <row r="310" spans="1:7" hidden="1">
      <c r="A310" s="30">
        <v>43799</v>
      </c>
      <c r="B310" s="405" t="s">
        <v>10</v>
      </c>
      <c r="C310" s="405" t="s">
        <v>27</v>
      </c>
      <c r="D310" t="s">
        <v>13</v>
      </c>
      <c r="E310" s="1"/>
      <c r="F310" s="4">
        <v>111.3</v>
      </c>
      <c r="G310" s="1">
        <f t="shared" si="4"/>
        <v>28.000000000000014</v>
      </c>
    </row>
    <row r="311" spans="1:7" hidden="1">
      <c r="A311" s="30">
        <v>43799</v>
      </c>
      <c r="B311" s="405" t="s">
        <v>10</v>
      </c>
      <c r="C311" s="405" t="s">
        <v>27</v>
      </c>
      <c r="D311" t="s">
        <v>14</v>
      </c>
      <c r="E311" s="1"/>
      <c r="F311" s="4">
        <v>28</v>
      </c>
      <c r="G311" s="1">
        <f t="shared" si="4"/>
        <v>0</v>
      </c>
    </row>
    <row r="312" spans="1:7" hidden="1">
      <c r="A312" s="32">
        <v>43799</v>
      </c>
      <c r="B312" s="404" t="s">
        <v>11</v>
      </c>
      <c r="C312" s="404" t="s">
        <v>28</v>
      </c>
      <c r="D312" t="s">
        <v>13</v>
      </c>
      <c r="E312" s="1">
        <v>167.6</v>
      </c>
      <c r="G312" s="1">
        <f t="shared" si="4"/>
        <v>167.6</v>
      </c>
    </row>
    <row r="313" spans="1:7" hidden="1">
      <c r="B313" s="405"/>
      <c r="C313" s="405"/>
      <c r="D313" t="s">
        <v>14</v>
      </c>
      <c r="E313" s="1">
        <v>29.1</v>
      </c>
      <c r="G313" s="1">
        <f t="shared" si="4"/>
        <v>196.7</v>
      </c>
    </row>
    <row r="314" spans="1:7" hidden="1">
      <c r="B314" s="405"/>
      <c r="C314" s="405"/>
      <c r="D314" t="s">
        <v>15</v>
      </c>
      <c r="E314" s="1">
        <v>60</v>
      </c>
      <c r="G314" s="1">
        <f t="shared" si="4"/>
        <v>256.7</v>
      </c>
    </row>
    <row r="315" spans="1:7" hidden="1">
      <c r="B315" s="405"/>
      <c r="C315" s="405"/>
      <c r="D315" t="s">
        <v>16</v>
      </c>
      <c r="E315" s="1">
        <v>5</v>
      </c>
      <c r="G315" s="1">
        <f t="shared" si="4"/>
        <v>261.7</v>
      </c>
    </row>
    <row r="316" spans="1:7" hidden="1">
      <c r="A316" s="30">
        <v>43799</v>
      </c>
      <c r="B316" s="405" t="s">
        <v>309</v>
      </c>
      <c r="C316" s="405" t="s">
        <v>28</v>
      </c>
      <c r="D316" t="s">
        <v>15</v>
      </c>
      <c r="E316" s="1"/>
      <c r="F316" s="4">
        <v>60</v>
      </c>
      <c r="G316" s="1">
        <f t="shared" si="4"/>
        <v>201.7</v>
      </c>
    </row>
    <row r="317" spans="1:7" hidden="1">
      <c r="A317" s="30">
        <v>43799</v>
      </c>
      <c r="B317" s="405" t="s">
        <v>309</v>
      </c>
      <c r="C317" s="405" t="s">
        <v>28</v>
      </c>
      <c r="D317" t="s">
        <v>16</v>
      </c>
      <c r="E317" s="1"/>
      <c r="F317" s="4">
        <v>5</v>
      </c>
      <c r="G317" s="1">
        <f t="shared" si="4"/>
        <v>196.7</v>
      </c>
    </row>
    <row r="318" spans="1:7" hidden="1">
      <c r="A318" s="30">
        <v>43799</v>
      </c>
      <c r="B318" s="405" t="s">
        <v>10</v>
      </c>
      <c r="C318" s="405" t="s">
        <v>28</v>
      </c>
      <c r="D318" t="s">
        <v>13</v>
      </c>
      <c r="E318" s="1"/>
      <c r="F318" s="4">
        <v>40.700000000000003</v>
      </c>
      <c r="G318" s="1">
        <f t="shared" si="4"/>
        <v>156</v>
      </c>
    </row>
    <row r="319" spans="1:7" hidden="1">
      <c r="A319" s="30">
        <v>43830</v>
      </c>
      <c r="B319" s="405" t="s">
        <v>10</v>
      </c>
      <c r="C319" s="405" t="s">
        <v>28</v>
      </c>
      <c r="D319" t="s">
        <v>13</v>
      </c>
      <c r="E319" s="1"/>
      <c r="F319" s="4">
        <v>126.9</v>
      </c>
      <c r="G319" s="1">
        <f t="shared" si="4"/>
        <v>29.099999999999994</v>
      </c>
    </row>
    <row r="320" spans="1:7" hidden="1">
      <c r="A320" s="30">
        <v>43830</v>
      </c>
      <c r="B320" s="405" t="s">
        <v>10</v>
      </c>
      <c r="C320" s="405" t="s">
        <v>28</v>
      </c>
      <c r="D320" t="s">
        <v>14</v>
      </c>
      <c r="E320" s="1"/>
      <c r="F320" s="4">
        <v>29.1</v>
      </c>
      <c r="G320" s="1">
        <f t="shared" si="4"/>
        <v>0</v>
      </c>
    </row>
    <row r="321" spans="1:10" hidden="1">
      <c r="A321" s="32">
        <v>43830</v>
      </c>
      <c r="B321" s="404" t="s">
        <v>11</v>
      </c>
      <c r="C321" s="404" t="s">
        <v>29</v>
      </c>
      <c r="D321" t="s">
        <v>13</v>
      </c>
      <c r="E321" s="1">
        <v>208.2</v>
      </c>
      <c r="G321" s="1">
        <f t="shared" si="4"/>
        <v>208.2</v>
      </c>
    </row>
    <row r="322" spans="1:10" hidden="1">
      <c r="B322" s="405"/>
      <c r="C322" s="405"/>
      <c r="D322" t="s">
        <v>14</v>
      </c>
      <c r="E322" s="1">
        <v>29.2</v>
      </c>
      <c r="G322" s="1">
        <f t="shared" si="4"/>
        <v>237.39999999999998</v>
      </c>
    </row>
    <row r="323" spans="1:10" hidden="1">
      <c r="B323" s="405"/>
      <c r="C323" s="405"/>
      <c r="D323" t="s">
        <v>15</v>
      </c>
      <c r="E323" s="1">
        <v>60</v>
      </c>
      <c r="G323" s="1">
        <f t="shared" si="4"/>
        <v>297.39999999999998</v>
      </c>
    </row>
    <row r="324" spans="1:10" hidden="1">
      <c r="B324" s="405"/>
      <c r="C324" s="405"/>
      <c r="D324" t="s">
        <v>16</v>
      </c>
      <c r="E324" s="1">
        <v>5</v>
      </c>
      <c r="G324" s="1">
        <f t="shared" si="4"/>
        <v>302.39999999999998</v>
      </c>
    </row>
    <row r="325" spans="1:10" hidden="1">
      <c r="A325" s="30">
        <v>43830</v>
      </c>
      <c r="B325" s="405" t="s">
        <v>10</v>
      </c>
      <c r="C325" s="405" t="s">
        <v>29</v>
      </c>
      <c r="D325" t="s">
        <v>15</v>
      </c>
      <c r="E325" s="1"/>
      <c r="F325" s="4">
        <v>60</v>
      </c>
      <c r="G325" s="1">
        <f t="shared" si="4"/>
        <v>242.39999999999998</v>
      </c>
    </row>
    <row r="326" spans="1:10" hidden="1">
      <c r="A326" s="30">
        <v>43830</v>
      </c>
      <c r="B326" s="405" t="s">
        <v>10</v>
      </c>
      <c r="C326" s="405" t="s">
        <v>29</v>
      </c>
      <c r="D326" t="s">
        <v>16</v>
      </c>
      <c r="E326" s="1"/>
      <c r="F326" s="4">
        <v>5</v>
      </c>
      <c r="G326" s="1">
        <f t="shared" si="4"/>
        <v>237.39999999999998</v>
      </c>
    </row>
    <row r="327" spans="1:10" hidden="1">
      <c r="A327" s="30">
        <v>43830</v>
      </c>
      <c r="B327" s="405" t="s">
        <v>10</v>
      </c>
      <c r="C327" s="405" t="s">
        <v>29</v>
      </c>
      <c r="D327" t="s">
        <v>13</v>
      </c>
      <c r="E327" s="1"/>
      <c r="F327" s="4">
        <v>24</v>
      </c>
      <c r="G327" s="1">
        <f t="shared" si="4"/>
        <v>213.39999999999998</v>
      </c>
    </row>
    <row r="328" spans="1:10" hidden="1">
      <c r="A328" s="30">
        <v>43831</v>
      </c>
      <c r="B328" s="405" t="s">
        <v>10</v>
      </c>
      <c r="C328" s="405" t="s">
        <v>29</v>
      </c>
      <c r="D328" t="s">
        <v>13</v>
      </c>
      <c r="E328" s="1"/>
      <c r="F328" s="4">
        <v>138</v>
      </c>
      <c r="G328" s="1">
        <f t="shared" ref="G328:G421" si="5">+G327+E328-F328</f>
        <v>75.399999999999977</v>
      </c>
    </row>
    <row r="329" spans="1:10" hidden="1">
      <c r="A329" s="30">
        <v>43855</v>
      </c>
      <c r="B329" s="405">
        <v>19654</v>
      </c>
      <c r="C329" s="405" t="s">
        <v>29</v>
      </c>
      <c r="D329" t="s">
        <v>13</v>
      </c>
      <c r="E329" s="1"/>
      <c r="F329" s="4">
        <v>46.2</v>
      </c>
      <c r="G329" s="1">
        <f t="shared" si="5"/>
        <v>29.199999999999974</v>
      </c>
    </row>
    <row r="330" spans="1:10" hidden="1">
      <c r="A330" s="30">
        <v>43855</v>
      </c>
      <c r="B330" s="405">
        <v>19654</v>
      </c>
      <c r="C330" s="405" t="s">
        <v>29</v>
      </c>
      <c r="D330" t="s">
        <v>14</v>
      </c>
      <c r="E330" s="1"/>
      <c r="F330" s="4">
        <v>29.2</v>
      </c>
      <c r="G330" s="1">
        <f t="shared" si="5"/>
        <v>0</v>
      </c>
    </row>
    <row r="331" spans="1:10" hidden="1">
      <c r="A331" s="32">
        <v>43861</v>
      </c>
      <c r="B331" s="404" t="s">
        <v>11</v>
      </c>
      <c r="C331" s="404" t="s">
        <v>12</v>
      </c>
      <c r="D331" t="s">
        <v>13</v>
      </c>
      <c r="E331" s="1">
        <v>225.2</v>
      </c>
      <c r="G331" s="1">
        <f t="shared" si="5"/>
        <v>225.2</v>
      </c>
    </row>
    <row r="332" spans="1:10" hidden="1">
      <c r="B332" s="405"/>
      <c r="C332" s="405"/>
      <c r="D332" t="s">
        <v>14</v>
      </c>
      <c r="E332" s="1">
        <v>27.7</v>
      </c>
      <c r="G332" s="1">
        <f t="shared" si="5"/>
        <v>252.89999999999998</v>
      </c>
      <c r="H332" s="13"/>
    </row>
    <row r="333" spans="1:10" hidden="1">
      <c r="B333" s="405"/>
      <c r="C333" s="405"/>
      <c r="D333" t="s">
        <v>15</v>
      </c>
      <c r="E333" s="1">
        <v>60</v>
      </c>
      <c r="G333" s="1">
        <f t="shared" si="5"/>
        <v>312.89999999999998</v>
      </c>
    </row>
    <row r="334" spans="1:10" hidden="1">
      <c r="B334" s="405"/>
      <c r="C334" s="405"/>
      <c r="D334" t="s">
        <v>16</v>
      </c>
      <c r="E334" s="1">
        <v>5</v>
      </c>
      <c r="G334" s="1">
        <f t="shared" si="5"/>
        <v>317.89999999999998</v>
      </c>
    </row>
    <row r="335" spans="1:10" hidden="1">
      <c r="A335" s="30">
        <v>43861</v>
      </c>
      <c r="B335" s="405" t="s">
        <v>10</v>
      </c>
      <c r="C335" s="405" t="s">
        <v>12</v>
      </c>
      <c r="D335" t="s">
        <v>15</v>
      </c>
      <c r="E335" s="1"/>
      <c r="F335" s="4">
        <v>60</v>
      </c>
      <c r="G335" s="1">
        <f t="shared" si="5"/>
        <v>257.89999999999998</v>
      </c>
      <c r="H335" s="15" t="s">
        <v>310</v>
      </c>
    </row>
    <row r="336" spans="1:10" hidden="1">
      <c r="A336" s="30">
        <v>43861</v>
      </c>
      <c r="B336" s="405" t="s">
        <v>10</v>
      </c>
      <c r="C336" s="405" t="s">
        <v>12</v>
      </c>
      <c r="D336" t="s">
        <v>16</v>
      </c>
      <c r="E336" s="1"/>
      <c r="F336" s="4">
        <v>5</v>
      </c>
      <c r="G336" s="1">
        <f t="shared" si="5"/>
        <v>252.89999999999998</v>
      </c>
      <c r="H336" s="15"/>
      <c r="I336" s="19"/>
      <c r="J336" s="13"/>
    </row>
    <row r="337" spans="1:8" hidden="1">
      <c r="A337" s="30">
        <v>43861</v>
      </c>
      <c r="B337" s="405" t="s">
        <v>10</v>
      </c>
      <c r="C337" s="405" t="s">
        <v>12</v>
      </c>
      <c r="D337" t="s">
        <v>13</v>
      </c>
      <c r="E337" s="1"/>
      <c r="F337" s="4">
        <v>48</v>
      </c>
      <c r="G337" s="1">
        <f t="shared" si="5"/>
        <v>204.89999999999998</v>
      </c>
      <c r="H337" s="13"/>
    </row>
    <row r="338" spans="1:8" hidden="1">
      <c r="A338" s="30">
        <v>43890</v>
      </c>
      <c r="B338" s="405" t="s">
        <v>10</v>
      </c>
      <c r="C338" s="405" t="s">
        <v>12</v>
      </c>
      <c r="D338" t="s">
        <v>13</v>
      </c>
      <c r="E338" s="1"/>
      <c r="F338" s="4">
        <v>174</v>
      </c>
      <c r="G338" s="1">
        <f t="shared" si="5"/>
        <v>30.899999999999977</v>
      </c>
      <c r="H338" s="13"/>
    </row>
    <row r="339" spans="1:8" hidden="1">
      <c r="A339" s="30">
        <v>43921</v>
      </c>
      <c r="B339" s="405" t="s">
        <v>10</v>
      </c>
      <c r="C339" s="405" t="s">
        <v>12</v>
      </c>
      <c r="D339" t="s">
        <v>13</v>
      </c>
      <c r="E339" s="1"/>
      <c r="F339" s="4">
        <v>3.2</v>
      </c>
      <c r="G339" s="1">
        <f t="shared" si="5"/>
        <v>27.699999999999978</v>
      </c>
      <c r="H339" s="13"/>
    </row>
    <row r="340" spans="1:8" hidden="1">
      <c r="A340" s="30">
        <v>43921</v>
      </c>
      <c r="B340" s="405" t="s">
        <v>10</v>
      </c>
      <c r="C340" s="405" t="s">
        <v>12</v>
      </c>
      <c r="D340" t="s">
        <v>14</v>
      </c>
      <c r="E340" s="1"/>
      <c r="F340" s="4">
        <v>27.7</v>
      </c>
      <c r="G340" s="1">
        <f t="shared" si="5"/>
        <v>0</v>
      </c>
      <c r="H340" s="13"/>
    </row>
    <row r="341" spans="1:8" hidden="1">
      <c r="A341" s="32">
        <v>43890</v>
      </c>
      <c r="B341" s="404" t="s">
        <v>11</v>
      </c>
      <c r="C341" s="404" t="s">
        <v>19</v>
      </c>
      <c r="D341" t="s">
        <v>13</v>
      </c>
      <c r="E341" s="1">
        <v>233.7</v>
      </c>
      <c r="G341" s="1">
        <f t="shared" si="5"/>
        <v>233.7</v>
      </c>
    </row>
    <row r="342" spans="1:8" hidden="1">
      <c r="B342" s="405"/>
      <c r="C342" s="405"/>
      <c r="D342" t="s">
        <v>14</v>
      </c>
      <c r="E342" s="1">
        <v>29.7</v>
      </c>
      <c r="G342" s="1">
        <f t="shared" si="5"/>
        <v>263.39999999999998</v>
      </c>
    </row>
    <row r="343" spans="1:8" hidden="1">
      <c r="B343" s="405"/>
      <c r="C343" s="405"/>
      <c r="D343" t="s">
        <v>15</v>
      </c>
      <c r="E343" s="1">
        <v>58</v>
      </c>
      <c r="G343" s="1">
        <f t="shared" si="5"/>
        <v>321.39999999999998</v>
      </c>
    </row>
    <row r="344" spans="1:8" hidden="1">
      <c r="B344" s="405"/>
      <c r="C344" s="405"/>
      <c r="D344" t="s">
        <v>16</v>
      </c>
      <c r="E344" s="1">
        <v>5</v>
      </c>
      <c r="G344" s="1">
        <f t="shared" si="5"/>
        <v>326.39999999999998</v>
      </c>
    </row>
    <row r="345" spans="1:8" hidden="1">
      <c r="A345" s="30">
        <v>43890</v>
      </c>
      <c r="B345" s="405" t="s">
        <v>10</v>
      </c>
      <c r="C345" s="405" t="s">
        <v>19</v>
      </c>
      <c r="D345" t="s">
        <v>15</v>
      </c>
      <c r="E345" s="1"/>
      <c r="F345" s="4">
        <v>58</v>
      </c>
      <c r="G345" s="1">
        <f t="shared" si="5"/>
        <v>268.39999999999998</v>
      </c>
    </row>
    <row r="346" spans="1:8" hidden="1">
      <c r="A346" s="30">
        <v>43890</v>
      </c>
      <c r="B346" s="405" t="s">
        <v>10</v>
      </c>
      <c r="C346" s="405" t="s">
        <v>19</v>
      </c>
      <c r="D346" t="s">
        <v>16</v>
      </c>
      <c r="E346" s="1"/>
      <c r="F346" s="4">
        <v>5</v>
      </c>
      <c r="G346" s="1">
        <f t="shared" si="5"/>
        <v>263.39999999999998</v>
      </c>
    </row>
    <row r="347" spans="1:8" hidden="1">
      <c r="A347" s="30">
        <v>43921</v>
      </c>
      <c r="B347" s="405" t="s">
        <v>10</v>
      </c>
      <c r="C347" s="405" t="s">
        <v>19</v>
      </c>
      <c r="D347" t="s">
        <v>13</v>
      </c>
      <c r="E347" s="1"/>
      <c r="F347" s="4">
        <v>53.1</v>
      </c>
      <c r="G347" s="1">
        <f t="shared" si="5"/>
        <v>210.29999999999998</v>
      </c>
      <c r="H347" s="29">
        <f>E341-F347</f>
        <v>180.6</v>
      </c>
    </row>
    <row r="348" spans="1:8" hidden="1">
      <c r="A348" s="30">
        <v>44158</v>
      </c>
      <c r="B348" s="405">
        <v>20882</v>
      </c>
      <c r="C348" s="405" t="s">
        <v>19</v>
      </c>
      <c r="D348" t="s">
        <v>13</v>
      </c>
      <c r="E348" s="1"/>
      <c r="F348" s="4">
        <v>180.6</v>
      </c>
      <c r="G348" s="1">
        <f t="shared" si="5"/>
        <v>29.699999999999989</v>
      </c>
      <c r="H348" s="29"/>
    </row>
    <row r="349" spans="1:8" hidden="1">
      <c r="A349" s="30">
        <v>44158</v>
      </c>
      <c r="B349" s="405">
        <v>20882</v>
      </c>
      <c r="C349" s="405" t="s">
        <v>19</v>
      </c>
      <c r="D349" t="s">
        <v>14</v>
      </c>
      <c r="E349" s="1"/>
      <c r="F349" s="4">
        <v>29.7</v>
      </c>
      <c r="G349" s="1">
        <f t="shared" si="5"/>
        <v>0</v>
      </c>
      <c r="H349" s="29"/>
    </row>
    <row r="350" spans="1:8" hidden="1">
      <c r="A350" s="32">
        <v>43921</v>
      </c>
      <c r="B350" s="404" t="s">
        <v>11</v>
      </c>
      <c r="C350" s="404" t="s">
        <v>20</v>
      </c>
      <c r="D350" t="s">
        <v>13</v>
      </c>
      <c r="E350" s="1">
        <v>174.7</v>
      </c>
      <c r="G350" s="1">
        <f t="shared" si="5"/>
        <v>174.7</v>
      </c>
    </row>
    <row r="351" spans="1:8" hidden="1">
      <c r="B351" s="405"/>
      <c r="C351" s="405"/>
      <c r="D351" t="s">
        <v>14</v>
      </c>
      <c r="E351" s="1">
        <v>30.1</v>
      </c>
      <c r="G351" s="1">
        <f t="shared" si="5"/>
        <v>204.79999999999998</v>
      </c>
    </row>
    <row r="352" spans="1:8" hidden="1">
      <c r="B352" s="405"/>
      <c r="C352" s="405"/>
      <c r="D352" t="s">
        <v>15</v>
      </c>
      <c r="E352" s="1">
        <v>60</v>
      </c>
      <c r="G352" s="1">
        <f t="shared" si="5"/>
        <v>264.79999999999995</v>
      </c>
    </row>
    <row r="353" spans="1:7" hidden="1">
      <c r="B353" s="405"/>
      <c r="C353" s="405"/>
      <c r="D353" t="s">
        <v>16</v>
      </c>
      <c r="E353" s="1">
        <v>5</v>
      </c>
      <c r="G353" s="1">
        <f t="shared" si="5"/>
        <v>269.79999999999995</v>
      </c>
    </row>
    <row r="354" spans="1:7" hidden="1">
      <c r="A354" s="30">
        <v>43921</v>
      </c>
      <c r="B354" s="405" t="s">
        <v>10</v>
      </c>
      <c r="C354" s="405" t="s">
        <v>20</v>
      </c>
      <c r="D354" t="s">
        <v>15</v>
      </c>
      <c r="E354" s="1"/>
      <c r="F354" s="4">
        <v>28</v>
      </c>
      <c r="G354" s="1">
        <f t="shared" si="5"/>
        <v>241.79999999999995</v>
      </c>
    </row>
    <row r="355" spans="1:7" hidden="1">
      <c r="A355" s="30">
        <v>44158</v>
      </c>
      <c r="B355" s="405">
        <v>20882</v>
      </c>
      <c r="C355" s="405" t="s">
        <v>20</v>
      </c>
      <c r="D355" t="s">
        <v>13</v>
      </c>
      <c r="E355" s="1"/>
      <c r="F355" s="4">
        <v>174.7</v>
      </c>
      <c r="G355" s="1">
        <f t="shared" si="5"/>
        <v>67.099999999999966</v>
      </c>
    </row>
    <row r="356" spans="1:7" hidden="1">
      <c r="A356" s="30">
        <v>44158</v>
      </c>
      <c r="B356" s="405">
        <v>20882</v>
      </c>
      <c r="C356" s="405" t="s">
        <v>20</v>
      </c>
      <c r="D356" t="s">
        <v>14</v>
      </c>
      <c r="E356" s="1"/>
      <c r="F356" s="4">
        <v>30.1</v>
      </c>
      <c r="G356" s="1">
        <f t="shared" si="5"/>
        <v>36.999999999999964</v>
      </c>
    </row>
    <row r="357" spans="1:7" hidden="1">
      <c r="A357" s="30">
        <v>44158</v>
      </c>
      <c r="B357" s="405">
        <v>20889</v>
      </c>
      <c r="C357" s="405" t="s">
        <v>20</v>
      </c>
      <c r="D357" t="s">
        <v>15</v>
      </c>
      <c r="E357" s="1"/>
      <c r="F357" s="4">
        <v>32</v>
      </c>
      <c r="G357" s="1">
        <f t="shared" si="5"/>
        <v>4.9999999999999645</v>
      </c>
    </row>
    <row r="358" spans="1:7" hidden="1">
      <c r="A358" s="30">
        <v>44158</v>
      </c>
      <c r="B358" s="405">
        <v>20889</v>
      </c>
      <c r="C358" s="405" t="s">
        <v>20</v>
      </c>
      <c r="D358" t="s">
        <v>31</v>
      </c>
      <c r="E358" s="1"/>
      <c r="F358" s="4">
        <v>5</v>
      </c>
      <c r="G358" s="1">
        <f t="shared" si="5"/>
        <v>-3.5527136788005009E-14</v>
      </c>
    </row>
    <row r="359" spans="1:7" hidden="1">
      <c r="A359" s="32">
        <v>43951</v>
      </c>
      <c r="B359" s="404" t="s">
        <v>11</v>
      </c>
      <c r="C359" s="404" t="s">
        <v>21</v>
      </c>
      <c r="D359" t="s">
        <v>13</v>
      </c>
      <c r="E359" s="1">
        <v>13.1</v>
      </c>
      <c r="G359" s="1">
        <f t="shared" si="5"/>
        <v>13.099999999999964</v>
      </c>
    </row>
    <row r="360" spans="1:7" hidden="1">
      <c r="B360" s="405"/>
      <c r="C360" s="405"/>
      <c r="D360" t="s">
        <v>14</v>
      </c>
      <c r="E360" s="1">
        <v>4.5999999999999996</v>
      </c>
      <c r="G360" s="1">
        <f t="shared" si="5"/>
        <v>17.699999999999964</v>
      </c>
    </row>
    <row r="361" spans="1:7" hidden="1">
      <c r="B361" s="405"/>
      <c r="C361" s="405"/>
      <c r="D361" t="s">
        <v>15</v>
      </c>
      <c r="E361" s="1">
        <v>60</v>
      </c>
      <c r="G361" s="1">
        <f t="shared" si="5"/>
        <v>77.69999999999996</v>
      </c>
    </row>
    <row r="362" spans="1:7" hidden="1">
      <c r="B362" s="405"/>
      <c r="C362" s="405"/>
      <c r="D362" t="s">
        <v>16</v>
      </c>
      <c r="E362" s="1">
        <v>5</v>
      </c>
      <c r="G362" s="1">
        <f t="shared" si="5"/>
        <v>82.69999999999996</v>
      </c>
    </row>
    <row r="363" spans="1:7" hidden="1">
      <c r="A363" s="30">
        <v>44158</v>
      </c>
      <c r="B363" s="405">
        <v>20882</v>
      </c>
      <c r="C363" s="405" t="s">
        <v>21</v>
      </c>
      <c r="D363" t="s">
        <v>13</v>
      </c>
      <c r="E363" s="1"/>
      <c r="F363" s="4">
        <v>13.1</v>
      </c>
      <c r="G363" s="1">
        <f t="shared" si="5"/>
        <v>69.599999999999966</v>
      </c>
    </row>
    <row r="364" spans="1:7" hidden="1">
      <c r="A364" s="30">
        <v>44158</v>
      </c>
      <c r="B364" s="405">
        <v>20882</v>
      </c>
      <c r="C364" s="405" t="s">
        <v>21</v>
      </c>
      <c r="D364" t="s">
        <v>14</v>
      </c>
      <c r="E364" s="1"/>
      <c r="F364" s="4">
        <v>4.5999999999999996</v>
      </c>
      <c r="G364" s="1">
        <f t="shared" si="5"/>
        <v>64.999999999999972</v>
      </c>
    </row>
    <row r="365" spans="1:7" hidden="1">
      <c r="A365" s="30">
        <v>44158</v>
      </c>
      <c r="B365" s="405">
        <v>20889</v>
      </c>
      <c r="C365" s="405" t="s">
        <v>21</v>
      </c>
      <c r="D365" t="s">
        <v>15</v>
      </c>
      <c r="E365" s="1"/>
      <c r="F365" s="4">
        <v>60</v>
      </c>
      <c r="G365" s="1">
        <f t="shared" si="5"/>
        <v>4.9999999999999716</v>
      </c>
    </row>
    <row r="366" spans="1:7" hidden="1">
      <c r="A366" s="30">
        <v>44158</v>
      </c>
      <c r="B366" s="405">
        <v>20889</v>
      </c>
      <c r="C366" s="405" t="s">
        <v>21</v>
      </c>
      <c r="D366" t="s">
        <v>31</v>
      </c>
      <c r="E366" s="1"/>
      <c r="F366" s="4">
        <v>5</v>
      </c>
      <c r="G366" s="1">
        <f t="shared" si="5"/>
        <v>-2.8421709430404007E-14</v>
      </c>
    </row>
    <row r="367" spans="1:7" hidden="1">
      <c r="A367" s="32">
        <v>43982</v>
      </c>
      <c r="B367" s="404" t="s">
        <v>11</v>
      </c>
      <c r="C367" s="404" t="s">
        <v>22</v>
      </c>
      <c r="D367" t="s">
        <v>13</v>
      </c>
      <c r="E367" s="50">
        <v>12.1</v>
      </c>
      <c r="G367" s="1">
        <f t="shared" si="5"/>
        <v>12.099999999999971</v>
      </c>
    </row>
    <row r="368" spans="1:7" hidden="1">
      <c r="B368" s="405"/>
      <c r="C368" s="405"/>
      <c r="D368" t="s">
        <v>14</v>
      </c>
      <c r="E368" s="50">
        <v>2.5</v>
      </c>
      <c r="G368" s="1">
        <f t="shared" si="5"/>
        <v>14.599999999999971</v>
      </c>
    </row>
    <row r="369" spans="1:7" hidden="1">
      <c r="B369" s="405"/>
      <c r="C369" s="405"/>
      <c r="D369" t="s">
        <v>15</v>
      </c>
      <c r="E369" s="50">
        <v>60</v>
      </c>
      <c r="G369" s="1">
        <f t="shared" si="5"/>
        <v>74.599999999999966</v>
      </c>
    </row>
    <row r="370" spans="1:7" hidden="1">
      <c r="B370" s="405"/>
      <c r="C370" s="405"/>
      <c r="D370" t="s">
        <v>31</v>
      </c>
      <c r="E370" s="50">
        <v>5</v>
      </c>
      <c r="G370" s="1">
        <f t="shared" si="5"/>
        <v>79.599999999999966</v>
      </c>
    </row>
    <row r="371" spans="1:7" hidden="1">
      <c r="A371" s="30">
        <v>44158</v>
      </c>
      <c r="B371" s="405">
        <v>20882</v>
      </c>
      <c r="C371" s="405" t="s">
        <v>22</v>
      </c>
      <c r="D371" t="s">
        <v>13</v>
      </c>
      <c r="F371" s="4">
        <v>12.1</v>
      </c>
      <c r="G371" s="1">
        <f t="shared" si="5"/>
        <v>67.499999999999972</v>
      </c>
    </row>
    <row r="372" spans="1:7" hidden="1">
      <c r="A372" s="30">
        <v>44158</v>
      </c>
      <c r="B372" s="405">
        <v>20882</v>
      </c>
      <c r="C372" s="405" t="s">
        <v>22</v>
      </c>
      <c r="D372" t="s">
        <v>14</v>
      </c>
      <c r="F372" s="4">
        <v>2.5</v>
      </c>
      <c r="G372" s="1">
        <f t="shared" si="5"/>
        <v>64.999999999999972</v>
      </c>
    </row>
    <row r="373" spans="1:7" hidden="1">
      <c r="A373" s="30">
        <v>44158</v>
      </c>
      <c r="B373" s="405">
        <v>20889</v>
      </c>
      <c r="C373" s="405" t="s">
        <v>22</v>
      </c>
      <c r="D373" t="s">
        <v>15</v>
      </c>
      <c r="F373" s="4">
        <v>60</v>
      </c>
      <c r="G373" s="1">
        <f t="shared" si="5"/>
        <v>4.9999999999999716</v>
      </c>
    </row>
    <row r="374" spans="1:7" hidden="1">
      <c r="A374" s="30">
        <v>44158</v>
      </c>
      <c r="B374" s="405">
        <v>20889</v>
      </c>
      <c r="C374" s="405" t="s">
        <v>22</v>
      </c>
      <c r="D374" t="s">
        <v>31</v>
      </c>
      <c r="F374" s="4">
        <v>5</v>
      </c>
      <c r="G374" s="1">
        <f t="shared" si="5"/>
        <v>-2.8421709430404007E-14</v>
      </c>
    </row>
    <row r="375" spans="1:7" hidden="1">
      <c r="A375" s="32">
        <v>44012</v>
      </c>
      <c r="B375" s="404" t="s">
        <v>11</v>
      </c>
      <c r="C375" s="404" t="s">
        <v>69</v>
      </c>
      <c r="D375" t="s">
        <v>13</v>
      </c>
      <c r="E375" s="50">
        <v>10.7</v>
      </c>
      <c r="G375" s="1">
        <f t="shared" si="5"/>
        <v>10.699999999999971</v>
      </c>
    </row>
    <row r="376" spans="1:7" hidden="1">
      <c r="B376" s="405"/>
      <c r="C376" s="405"/>
      <c r="D376" t="s">
        <v>14</v>
      </c>
      <c r="E376" s="50">
        <v>1.2</v>
      </c>
      <c r="G376" s="1">
        <f t="shared" si="5"/>
        <v>11.89999999999997</v>
      </c>
    </row>
    <row r="377" spans="1:7" hidden="1">
      <c r="B377" s="405"/>
      <c r="C377" s="405"/>
      <c r="D377" t="s">
        <v>15</v>
      </c>
      <c r="E377" s="50">
        <v>60</v>
      </c>
      <c r="G377" s="1">
        <f t="shared" si="5"/>
        <v>71.899999999999977</v>
      </c>
    </row>
    <row r="378" spans="1:7" hidden="1">
      <c r="B378" s="405"/>
      <c r="C378" s="405"/>
      <c r="D378" t="s">
        <v>31</v>
      </c>
      <c r="E378" s="50">
        <v>5</v>
      </c>
      <c r="G378" s="1">
        <f t="shared" si="5"/>
        <v>76.899999999999977</v>
      </c>
    </row>
    <row r="379" spans="1:7" hidden="1">
      <c r="A379" s="30">
        <v>44158</v>
      </c>
      <c r="B379" s="405">
        <v>20883</v>
      </c>
      <c r="C379" s="405" t="s">
        <v>69</v>
      </c>
      <c r="D379" t="s">
        <v>13</v>
      </c>
      <c r="F379" s="4">
        <v>10.7</v>
      </c>
      <c r="G379" s="1">
        <f t="shared" si="5"/>
        <v>66.199999999999974</v>
      </c>
    </row>
    <row r="380" spans="1:7" hidden="1">
      <c r="A380" s="30">
        <v>44158</v>
      </c>
      <c r="B380" s="405">
        <v>20883</v>
      </c>
      <c r="C380" s="405" t="s">
        <v>69</v>
      </c>
      <c r="D380" t="s">
        <v>14</v>
      </c>
      <c r="F380" s="4">
        <v>1.2</v>
      </c>
      <c r="G380" s="1">
        <f t="shared" si="5"/>
        <v>64.999999999999972</v>
      </c>
    </row>
    <row r="381" spans="1:7" hidden="1">
      <c r="A381" s="30">
        <v>44158</v>
      </c>
      <c r="B381" s="405">
        <v>20889</v>
      </c>
      <c r="C381" s="405" t="s">
        <v>69</v>
      </c>
      <c r="D381" t="s">
        <v>15</v>
      </c>
      <c r="F381" s="4">
        <v>60</v>
      </c>
      <c r="G381" s="1">
        <f t="shared" si="5"/>
        <v>4.9999999999999716</v>
      </c>
    </row>
    <row r="382" spans="1:7" hidden="1">
      <c r="A382" s="30">
        <v>44158</v>
      </c>
      <c r="B382" s="405">
        <v>20889</v>
      </c>
      <c r="C382" s="405" t="s">
        <v>69</v>
      </c>
      <c r="D382" t="s">
        <v>31</v>
      </c>
      <c r="F382" s="4">
        <v>5</v>
      </c>
      <c r="G382" s="1">
        <f t="shared" si="5"/>
        <v>-2.8421709430404007E-14</v>
      </c>
    </row>
    <row r="383" spans="1:7" hidden="1">
      <c r="A383" s="32">
        <v>44043</v>
      </c>
      <c r="B383" s="404" t="s">
        <v>11</v>
      </c>
      <c r="C383" s="404" t="s">
        <v>24</v>
      </c>
      <c r="D383" t="s">
        <v>13</v>
      </c>
      <c r="E383" s="50">
        <v>9</v>
      </c>
      <c r="G383" s="1">
        <f t="shared" si="5"/>
        <v>8.9999999999999716</v>
      </c>
    </row>
    <row r="384" spans="1:7" hidden="1">
      <c r="B384" s="405"/>
      <c r="C384" s="405"/>
      <c r="D384" t="s">
        <v>14</v>
      </c>
      <c r="E384" s="50">
        <v>3.7</v>
      </c>
      <c r="G384" s="1">
        <f t="shared" si="5"/>
        <v>12.699999999999971</v>
      </c>
    </row>
    <row r="385" spans="1:7" hidden="1">
      <c r="B385" s="405"/>
      <c r="C385" s="405"/>
      <c r="D385" t="s">
        <v>15</v>
      </c>
      <c r="E385" s="50">
        <v>60</v>
      </c>
      <c r="G385" s="1">
        <f t="shared" si="5"/>
        <v>72.699999999999974</v>
      </c>
    </row>
    <row r="386" spans="1:7" hidden="1">
      <c r="B386" s="405"/>
      <c r="C386" s="405"/>
      <c r="D386" t="s">
        <v>31</v>
      </c>
      <c r="E386" s="50">
        <v>5</v>
      </c>
      <c r="G386" s="1">
        <f t="shared" si="5"/>
        <v>77.699999999999974</v>
      </c>
    </row>
    <row r="387" spans="1:7" hidden="1">
      <c r="B387" s="405"/>
      <c r="C387" s="405"/>
      <c r="D387" s="56" t="s">
        <v>35</v>
      </c>
      <c r="E387" s="50">
        <v>10</v>
      </c>
      <c r="G387" s="1">
        <f t="shared" si="5"/>
        <v>87.699999999999974</v>
      </c>
    </row>
    <row r="388" spans="1:7" hidden="1">
      <c r="B388" s="405"/>
      <c r="C388" s="405"/>
      <c r="D388" s="56" t="s">
        <v>36</v>
      </c>
      <c r="E388" s="50">
        <v>10</v>
      </c>
      <c r="G388" s="1">
        <f t="shared" si="5"/>
        <v>97.699999999999974</v>
      </c>
    </row>
    <row r="389" spans="1:7" hidden="1">
      <c r="A389" s="30">
        <v>44158</v>
      </c>
      <c r="B389" s="405">
        <v>20883</v>
      </c>
      <c r="C389" s="405" t="s">
        <v>24</v>
      </c>
      <c r="D389" s="56" t="s">
        <v>13</v>
      </c>
      <c r="F389" s="4">
        <v>9</v>
      </c>
      <c r="G389" s="1">
        <f t="shared" si="5"/>
        <v>88.699999999999974</v>
      </c>
    </row>
    <row r="390" spans="1:7" hidden="1">
      <c r="A390" s="30">
        <v>44158</v>
      </c>
      <c r="B390" s="405">
        <v>20883</v>
      </c>
      <c r="C390" s="405" t="s">
        <v>24</v>
      </c>
      <c r="D390" s="56" t="s">
        <v>14</v>
      </c>
      <c r="F390" s="4">
        <v>3.7</v>
      </c>
      <c r="G390" s="1">
        <f t="shared" si="5"/>
        <v>84.999999999999972</v>
      </c>
    </row>
    <row r="391" spans="1:7" hidden="1">
      <c r="A391" s="30">
        <v>44158</v>
      </c>
      <c r="B391" s="405">
        <v>20890</v>
      </c>
      <c r="C391" s="405" t="s">
        <v>24</v>
      </c>
      <c r="D391" t="s">
        <v>15</v>
      </c>
      <c r="F391" s="50">
        <v>60</v>
      </c>
      <c r="G391" s="1">
        <f t="shared" si="5"/>
        <v>24.999999999999972</v>
      </c>
    </row>
    <row r="392" spans="1:7" hidden="1">
      <c r="A392" s="30">
        <v>44158</v>
      </c>
      <c r="B392" s="405">
        <v>20890</v>
      </c>
      <c r="C392" s="405" t="s">
        <v>24</v>
      </c>
      <c r="D392" t="s">
        <v>31</v>
      </c>
      <c r="F392" s="50">
        <v>5</v>
      </c>
      <c r="G392" s="1">
        <f t="shared" si="5"/>
        <v>19.999999999999972</v>
      </c>
    </row>
    <row r="393" spans="1:7" hidden="1">
      <c r="A393" s="30">
        <v>44158</v>
      </c>
      <c r="B393" s="405">
        <v>20890</v>
      </c>
      <c r="C393" s="405" t="s">
        <v>24</v>
      </c>
      <c r="D393" s="56" t="s">
        <v>35</v>
      </c>
      <c r="F393" s="50">
        <v>10</v>
      </c>
      <c r="G393" s="1">
        <f t="shared" si="5"/>
        <v>9.9999999999999716</v>
      </c>
    </row>
    <row r="394" spans="1:7" hidden="1">
      <c r="A394" s="30">
        <v>44158</v>
      </c>
      <c r="B394" s="405">
        <v>20890</v>
      </c>
      <c r="C394" s="405" t="s">
        <v>24</v>
      </c>
      <c r="D394" s="56" t="s">
        <v>36</v>
      </c>
      <c r="F394" s="50">
        <v>10</v>
      </c>
      <c r="G394" s="1">
        <f t="shared" si="5"/>
        <v>-2.8421709430404007E-14</v>
      </c>
    </row>
    <row r="395" spans="1:7" hidden="1">
      <c r="A395" s="32">
        <v>44074</v>
      </c>
      <c r="B395" s="404" t="s">
        <v>11</v>
      </c>
      <c r="C395" s="404" t="s">
        <v>25</v>
      </c>
      <c r="D395" t="s">
        <v>13</v>
      </c>
      <c r="E395" s="50">
        <v>8.6</v>
      </c>
      <c r="G395" s="1">
        <f t="shared" si="5"/>
        <v>8.5999999999999712</v>
      </c>
    </row>
    <row r="396" spans="1:7" hidden="1">
      <c r="B396" s="405"/>
      <c r="C396" s="405"/>
      <c r="D396" t="s">
        <v>14</v>
      </c>
      <c r="E396" s="50">
        <v>2.7</v>
      </c>
      <c r="G396" s="1">
        <f t="shared" si="5"/>
        <v>11.299999999999972</v>
      </c>
    </row>
    <row r="397" spans="1:7" hidden="1">
      <c r="B397" s="405"/>
      <c r="C397" s="405"/>
      <c r="D397" t="s">
        <v>15</v>
      </c>
      <c r="E397" s="50">
        <v>60</v>
      </c>
      <c r="G397" s="1">
        <f t="shared" si="5"/>
        <v>71.299999999999969</v>
      </c>
    </row>
    <row r="398" spans="1:7" hidden="1">
      <c r="B398" s="405"/>
      <c r="C398" s="405"/>
      <c r="D398" t="s">
        <v>31</v>
      </c>
      <c r="E398" s="50">
        <v>5</v>
      </c>
      <c r="G398" s="1">
        <f t="shared" si="5"/>
        <v>76.299999999999969</v>
      </c>
    </row>
    <row r="399" spans="1:7" hidden="1">
      <c r="B399" s="405"/>
      <c r="C399" s="405"/>
      <c r="D399" t="s">
        <v>37</v>
      </c>
      <c r="E399" s="50">
        <v>15</v>
      </c>
      <c r="G399" s="1">
        <f t="shared" si="5"/>
        <v>91.299999999999969</v>
      </c>
    </row>
    <row r="400" spans="1:7" hidden="1">
      <c r="A400" s="30">
        <v>44158</v>
      </c>
      <c r="B400" s="405">
        <v>20883</v>
      </c>
      <c r="C400" s="405" t="s">
        <v>25</v>
      </c>
      <c r="D400" t="s">
        <v>13</v>
      </c>
      <c r="F400" s="4">
        <v>8.6</v>
      </c>
      <c r="G400" s="1">
        <f t="shared" si="5"/>
        <v>82.699999999999974</v>
      </c>
    </row>
    <row r="401" spans="1:7" hidden="1">
      <c r="A401" s="30">
        <v>44158</v>
      </c>
      <c r="B401" s="405">
        <v>20883</v>
      </c>
      <c r="C401" s="405" t="s">
        <v>25</v>
      </c>
      <c r="D401" t="s">
        <v>14</v>
      </c>
      <c r="F401" s="4">
        <v>2.7</v>
      </c>
      <c r="G401" s="1">
        <f t="shared" si="5"/>
        <v>79.999999999999972</v>
      </c>
    </row>
    <row r="402" spans="1:7" hidden="1">
      <c r="A402" s="30">
        <v>44158</v>
      </c>
      <c r="B402" s="405">
        <v>20890</v>
      </c>
      <c r="C402" s="405" t="s">
        <v>25</v>
      </c>
      <c r="D402" t="s">
        <v>15</v>
      </c>
      <c r="F402" s="50">
        <v>60</v>
      </c>
      <c r="G402" s="1">
        <f t="shared" si="5"/>
        <v>19.999999999999972</v>
      </c>
    </row>
    <row r="403" spans="1:7" hidden="1">
      <c r="A403" s="30">
        <v>44158</v>
      </c>
      <c r="B403" s="405">
        <v>20890</v>
      </c>
      <c r="C403" s="405" t="s">
        <v>25</v>
      </c>
      <c r="D403" t="s">
        <v>31</v>
      </c>
      <c r="F403" s="50">
        <v>5</v>
      </c>
      <c r="G403" s="1">
        <f t="shared" si="5"/>
        <v>14.999999999999972</v>
      </c>
    </row>
    <row r="404" spans="1:7" hidden="1">
      <c r="A404" s="30">
        <v>44158</v>
      </c>
      <c r="B404" s="405">
        <v>20890</v>
      </c>
      <c r="C404" s="405" t="s">
        <v>25</v>
      </c>
      <c r="D404" t="s">
        <v>37</v>
      </c>
      <c r="F404" s="50">
        <v>15</v>
      </c>
      <c r="G404" s="1">
        <f t="shared" si="5"/>
        <v>-2.8421709430404007E-14</v>
      </c>
    </row>
    <row r="405" spans="1:7" hidden="1">
      <c r="A405" s="32">
        <v>44104</v>
      </c>
      <c r="B405" s="404" t="s">
        <v>11</v>
      </c>
      <c r="C405" s="404" t="s">
        <v>26</v>
      </c>
      <c r="D405" t="s">
        <v>13</v>
      </c>
      <c r="E405" s="50">
        <v>8.9</v>
      </c>
      <c r="G405" s="1">
        <f t="shared" si="5"/>
        <v>8.8999999999999719</v>
      </c>
    </row>
    <row r="406" spans="1:7" hidden="1">
      <c r="B406" s="405"/>
      <c r="C406" s="405"/>
      <c r="D406" t="s">
        <v>14</v>
      </c>
      <c r="E406" s="50">
        <v>3.1</v>
      </c>
      <c r="G406" s="1">
        <f t="shared" si="5"/>
        <v>11.999999999999972</v>
      </c>
    </row>
    <row r="407" spans="1:7" hidden="1">
      <c r="B407" s="405"/>
      <c r="C407" s="405"/>
      <c r="D407" t="s">
        <v>15</v>
      </c>
      <c r="E407" s="50">
        <v>60</v>
      </c>
      <c r="G407" s="1">
        <f t="shared" si="5"/>
        <v>71.999999999999972</v>
      </c>
    </row>
    <row r="408" spans="1:7" hidden="1">
      <c r="B408" s="405"/>
      <c r="C408" s="405"/>
      <c r="D408" t="s">
        <v>31</v>
      </c>
      <c r="E408" s="50">
        <v>5</v>
      </c>
      <c r="G408" s="1">
        <f t="shared" si="5"/>
        <v>76.999999999999972</v>
      </c>
    </row>
    <row r="409" spans="1:7" hidden="1">
      <c r="B409" s="405"/>
      <c r="C409" s="405"/>
      <c r="D409" t="s">
        <v>37</v>
      </c>
      <c r="E409" s="50">
        <v>8.5</v>
      </c>
      <c r="G409" s="1">
        <f t="shared" si="5"/>
        <v>85.499999999999972</v>
      </c>
    </row>
    <row r="410" spans="1:7" hidden="1">
      <c r="A410" s="30">
        <v>44158</v>
      </c>
      <c r="B410" s="405">
        <v>20892</v>
      </c>
      <c r="C410" s="405" t="s">
        <v>26</v>
      </c>
      <c r="D410" t="s">
        <v>15</v>
      </c>
      <c r="F410" s="50">
        <v>60</v>
      </c>
      <c r="G410" s="1">
        <f t="shared" si="5"/>
        <v>25.499999999999972</v>
      </c>
    </row>
    <row r="411" spans="1:7" hidden="1">
      <c r="A411" s="30">
        <v>44158</v>
      </c>
      <c r="B411" s="405">
        <v>20892</v>
      </c>
      <c r="C411" s="405" t="s">
        <v>26</v>
      </c>
      <c r="D411" t="s">
        <v>31</v>
      </c>
      <c r="F411" s="50">
        <v>5</v>
      </c>
      <c r="G411" s="1">
        <f t="shared" si="5"/>
        <v>20.499999999999972</v>
      </c>
    </row>
    <row r="412" spans="1:7" hidden="1">
      <c r="A412" s="30">
        <v>44158</v>
      </c>
      <c r="B412" s="405">
        <v>20892</v>
      </c>
      <c r="C412" s="405" t="s">
        <v>26</v>
      </c>
      <c r="D412" t="s">
        <v>37</v>
      </c>
      <c r="F412" s="50">
        <v>8.5</v>
      </c>
      <c r="G412" s="1">
        <f t="shared" si="5"/>
        <v>11.999999999999972</v>
      </c>
    </row>
    <row r="413" spans="1:7" hidden="1">
      <c r="A413" s="30">
        <v>44233</v>
      </c>
      <c r="B413" s="405">
        <v>21534</v>
      </c>
      <c r="C413" s="405" t="s">
        <v>26</v>
      </c>
      <c r="D413" t="s">
        <v>13</v>
      </c>
      <c r="F413" s="50">
        <v>8.9</v>
      </c>
      <c r="G413" s="1">
        <f t="shared" si="5"/>
        <v>3.0999999999999712</v>
      </c>
    </row>
    <row r="414" spans="1:7" hidden="1">
      <c r="A414" s="30">
        <v>44233</v>
      </c>
      <c r="B414" s="405">
        <v>21534</v>
      </c>
      <c r="C414" s="405" t="s">
        <v>26</v>
      </c>
      <c r="D414" t="s">
        <v>14</v>
      </c>
      <c r="F414" s="50">
        <v>3.1</v>
      </c>
      <c r="G414" s="1">
        <f t="shared" si="5"/>
        <v>-2.886579864025407E-14</v>
      </c>
    </row>
    <row r="415" spans="1:7" hidden="1">
      <c r="A415" s="32">
        <v>44135</v>
      </c>
      <c r="B415" s="404" t="s">
        <v>11</v>
      </c>
      <c r="C415" s="404" t="s">
        <v>27</v>
      </c>
      <c r="D415" t="s">
        <v>13</v>
      </c>
      <c r="E415" s="50">
        <v>10.4</v>
      </c>
      <c r="G415" s="1">
        <f t="shared" si="5"/>
        <v>10.399999999999972</v>
      </c>
    </row>
    <row r="416" spans="1:7" hidden="1">
      <c r="B416" s="405"/>
      <c r="C416" s="405"/>
      <c r="D416" t="s">
        <v>14</v>
      </c>
      <c r="E416" s="50">
        <v>3.3</v>
      </c>
      <c r="G416" s="1">
        <f t="shared" si="5"/>
        <v>13.699999999999971</v>
      </c>
    </row>
    <row r="417" spans="1:7" hidden="1">
      <c r="B417" s="405"/>
      <c r="C417" s="405"/>
      <c r="D417" t="s">
        <v>15</v>
      </c>
      <c r="E417" s="50">
        <v>60</v>
      </c>
      <c r="G417" s="1">
        <f t="shared" si="5"/>
        <v>73.699999999999974</v>
      </c>
    </row>
    <row r="418" spans="1:7" hidden="1">
      <c r="B418" s="405"/>
      <c r="C418" s="405"/>
      <c r="D418" t="s">
        <v>31</v>
      </c>
      <c r="E418" s="50">
        <v>5</v>
      </c>
      <c r="G418" s="1">
        <f t="shared" si="5"/>
        <v>78.699999999999974</v>
      </c>
    </row>
    <row r="419" spans="1:7" hidden="1">
      <c r="B419" s="405"/>
      <c r="C419" s="405"/>
      <c r="D419" s="56" t="s">
        <v>38</v>
      </c>
      <c r="E419" s="50">
        <v>10</v>
      </c>
      <c r="G419" s="1">
        <f t="shared" si="5"/>
        <v>88.699999999999974</v>
      </c>
    </row>
    <row r="420" spans="1:7" hidden="1">
      <c r="B420" s="405"/>
      <c r="C420" s="405"/>
      <c r="D420" s="56" t="s">
        <v>39</v>
      </c>
      <c r="E420" s="50">
        <v>10</v>
      </c>
      <c r="G420" s="1">
        <f t="shared" si="5"/>
        <v>98.699999999999974</v>
      </c>
    </row>
    <row r="421" spans="1:7" hidden="1">
      <c r="A421" s="30">
        <v>44158</v>
      </c>
      <c r="B421" s="405">
        <v>20892</v>
      </c>
      <c r="C421" s="405" t="s">
        <v>27</v>
      </c>
      <c r="D421" t="s">
        <v>15</v>
      </c>
      <c r="F421" s="50">
        <v>60</v>
      </c>
      <c r="G421" s="1">
        <f t="shared" si="5"/>
        <v>38.699999999999974</v>
      </c>
    </row>
    <row r="422" spans="1:7" hidden="1">
      <c r="A422" s="30">
        <v>44158</v>
      </c>
      <c r="B422" s="405">
        <v>20892</v>
      </c>
      <c r="C422" s="405" t="s">
        <v>27</v>
      </c>
      <c r="D422" t="s">
        <v>31</v>
      </c>
      <c r="F422" s="50">
        <v>5</v>
      </c>
      <c r="G422" s="1">
        <f t="shared" ref="G422:G492" si="6">+G421+E422-F422</f>
        <v>33.699999999999974</v>
      </c>
    </row>
    <row r="423" spans="1:7" hidden="1">
      <c r="A423" s="30">
        <v>44158</v>
      </c>
      <c r="B423" s="405">
        <v>20892</v>
      </c>
      <c r="C423" s="405" t="s">
        <v>27</v>
      </c>
      <c r="D423" s="56" t="s">
        <v>38</v>
      </c>
      <c r="F423" s="50">
        <v>10</v>
      </c>
      <c r="G423" s="1">
        <f t="shared" si="6"/>
        <v>23.699999999999974</v>
      </c>
    </row>
    <row r="424" spans="1:7" hidden="1">
      <c r="A424" s="30">
        <v>44158</v>
      </c>
      <c r="B424" s="405">
        <v>20892</v>
      </c>
      <c r="C424" s="405" t="s">
        <v>27</v>
      </c>
      <c r="D424" s="56" t="s">
        <v>39</v>
      </c>
      <c r="F424" s="50">
        <v>10</v>
      </c>
      <c r="G424" s="1">
        <f t="shared" si="6"/>
        <v>13.699999999999974</v>
      </c>
    </row>
    <row r="425" spans="1:7" hidden="1">
      <c r="A425" s="30">
        <v>44233</v>
      </c>
      <c r="B425" s="405">
        <v>21534</v>
      </c>
      <c r="C425" s="405" t="s">
        <v>27</v>
      </c>
      <c r="D425" s="56" t="s">
        <v>13</v>
      </c>
      <c r="F425" s="50">
        <v>10.4</v>
      </c>
      <c r="G425" s="1">
        <f t="shared" si="6"/>
        <v>3.2999999999999741</v>
      </c>
    </row>
    <row r="426" spans="1:7" hidden="1">
      <c r="A426" s="30">
        <v>44233</v>
      </c>
      <c r="B426" s="405">
        <v>21534</v>
      </c>
      <c r="C426" s="405" t="s">
        <v>27</v>
      </c>
      <c r="D426" s="56" t="s">
        <v>14</v>
      </c>
      <c r="F426" s="50">
        <v>3.3</v>
      </c>
      <c r="G426" s="1">
        <f t="shared" si="6"/>
        <v>-2.5757174171303632E-14</v>
      </c>
    </row>
    <row r="427" spans="1:7" hidden="1">
      <c r="A427" s="32">
        <v>44165</v>
      </c>
      <c r="B427" s="404" t="s">
        <v>11</v>
      </c>
      <c r="C427" s="404" t="s">
        <v>28</v>
      </c>
      <c r="D427" s="56" t="s">
        <v>13</v>
      </c>
      <c r="E427" s="50">
        <v>9.9</v>
      </c>
      <c r="F427" s="50"/>
      <c r="G427" s="1">
        <f t="shared" si="6"/>
        <v>9.8999999999999737</v>
      </c>
    </row>
    <row r="428" spans="1:7" hidden="1">
      <c r="B428" s="405"/>
      <c r="C428" s="405"/>
      <c r="D428" s="56" t="s">
        <v>14</v>
      </c>
      <c r="E428" s="50">
        <v>3.3</v>
      </c>
      <c r="F428" s="50"/>
      <c r="G428" s="1">
        <f t="shared" si="6"/>
        <v>13.199999999999974</v>
      </c>
    </row>
    <row r="429" spans="1:7" hidden="1">
      <c r="B429" s="405"/>
      <c r="C429" s="405"/>
      <c r="D429" s="56" t="s">
        <v>15</v>
      </c>
      <c r="E429" s="50">
        <v>60</v>
      </c>
      <c r="F429" s="50"/>
      <c r="G429" s="1">
        <f t="shared" si="6"/>
        <v>73.199999999999974</v>
      </c>
    </row>
    <row r="430" spans="1:7" hidden="1">
      <c r="B430" s="405"/>
      <c r="C430" s="405"/>
      <c r="D430" s="56" t="s">
        <v>31</v>
      </c>
      <c r="E430" s="50">
        <v>5</v>
      </c>
      <c r="F430" s="50"/>
      <c r="G430" s="1">
        <f t="shared" si="6"/>
        <v>78.199999999999974</v>
      </c>
    </row>
    <row r="431" spans="1:7" hidden="1">
      <c r="A431" s="30">
        <v>44233</v>
      </c>
      <c r="B431" s="405">
        <v>21534</v>
      </c>
      <c r="C431" s="405" t="s">
        <v>28</v>
      </c>
      <c r="D431" s="56" t="s">
        <v>13</v>
      </c>
      <c r="F431" s="50">
        <v>9.9</v>
      </c>
      <c r="G431" s="1">
        <f t="shared" si="6"/>
        <v>68.299999999999969</v>
      </c>
    </row>
    <row r="432" spans="1:7" hidden="1">
      <c r="A432" s="30">
        <v>44233</v>
      </c>
      <c r="B432" s="405">
        <v>21534</v>
      </c>
      <c r="C432" s="405" t="s">
        <v>28</v>
      </c>
      <c r="D432" s="56" t="s">
        <v>14</v>
      </c>
      <c r="F432" s="50">
        <v>3.3</v>
      </c>
      <c r="G432" s="1">
        <f t="shared" si="6"/>
        <v>64.999999999999972</v>
      </c>
    </row>
    <row r="433" spans="1:7" hidden="1">
      <c r="A433" s="30">
        <v>44321</v>
      </c>
      <c r="B433" s="405">
        <v>22359</v>
      </c>
      <c r="C433" s="405" t="s">
        <v>28</v>
      </c>
      <c r="D433" s="56" t="s">
        <v>15</v>
      </c>
      <c r="F433" s="50">
        <v>60</v>
      </c>
      <c r="G433" s="1">
        <f t="shared" si="6"/>
        <v>4.9999999999999716</v>
      </c>
    </row>
    <row r="434" spans="1:7" hidden="1">
      <c r="A434" s="30">
        <v>44321</v>
      </c>
      <c r="B434" s="405">
        <v>22359</v>
      </c>
      <c r="C434" s="405" t="s">
        <v>28</v>
      </c>
      <c r="D434" s="56" t="s">
        <v>16</v>
      </c>
      <c r="F434" s="50">
        <v>5</v>
      </c>
      <c r="G434" s="1">
        <f t="shared" si="6"/>
        <v>-2.8421709430404007E-14</v>
      </c>
    </row>
    <row r="435" spans="1:7" hidden="1">
      <c r="A435" s="32">
        <v>44196</v>
      </c>
      <c r="B435" s="404" t="s">
        <v>11</v>
      </c>
      <c r="C435" s="404" t="s">
        <v>29</v>
      </c>
      <c r="D435" s="56" t="s">
        <v>13</v>
      </c>
      <c r="E435" s="50">
        <v>11.3</v>
      </c>
      <c r="F435" s="50"/>
      <c r="G435" s="1">
        <f t="shared" si="6"/>
        <v>11.299999999999972</v>
      </c>
    </row>
    <row r="436" spans="1:7" hidden="1">
      <c r="B436" s="405"/>
      <c r="C436" s="405"/>
      <c r="D436" s="56" t="s">
        <v>14</v>
      </c>
      <c r="E436" s="50">
        <v>3</v>
      </c>
      <c r="F436" s="50"/>
      <c r="G436" s="1">
        <f t="shared" si="6"/>
        <v>14.299999999999972</v>
      </c>
    </row>
    <row r="437" spans="1:7" hidden="1">
      <c r="B437" s="405"/>
      <c r="C437" s="405"/>
      <c r="D437" s="56" t="s">
        <v>15</v>
      </c>
      <c r="E437" s="50">
        <v>60</v>
      </c>
      <c r="F437" s="50"/>
      <c r="G437" s="1">
        <f t="shared" si="6"/>
        <v>74.299999999999969</v>
      </c>
    </row>
    <row r="438" spans="1:7" hidden="1">
      <c r="B438" s="405"/>
      <c r="C438" s="405"/>
      <c r="D438" s="56" t="s">
        <v>31</v>
      </c>
      <c r="E438" s="50">
        <v>5</v>
      </c>
      <c r="F438" s="50"/>
      <c r="G438" s="1">
        <f t="shared" si="6"/>
        <v>79.299999999999969</v>
      </c>
    </row>
    <row r="439" spans="1:7" hidden="1">
      <c r="A439" s="30">
        <v>44233</v>
      </c>
      <c r="B439" s="405">
        <v>21534</v>
      </c>
      <c r="C439" s="405" t="s">
        <v>29</v>
      </c>
      <c r="D439" s="56" t="s">
        <v>13</v>
      </c>
      <c r="F439" s="50">
        <v>11.3</v>
      </c>
      <c r="G439" s="1">
        <f t="shared" si="6"/>
        <v>67.999999999999972</v>
      </c>
    </row>
    <row r="440" spans="1:7" hidden="1">
      <c r="A440" s="30">
        <v>44233</v>
      </c>
      <c r="B440" s="405">
        <v>21534</v>
      </c>
      <c r="C440" s="405" t="s">
        <v>29</v>
      </c>
      <c r="D440" s="56" t="s">
        <v>14</v>
      </c>
      <c r="F440" s="50">
        <v>3</v>
      </c>
      <c r="G440" s="1">
        <f t="shared" si="6"/>
        <v>64.999999999999972</v>
      </c>
    </row>
    <row r="441" spans="1:7" hidden="1">
      <c r="A441" s="30">
        <v>44321</v>
      </c>
      <c r="B441" s="405">
        <v>22359</v>
      </c>
      <c r="C441" s="405" t="s">
        <v>29</v>
      </c>
      <c r="D441" s="56" t="s">
        <v>15</v>
      </c>
      <c r="F441" s="50">
        <v>60</v>
      </c>
      <c r="G441" s="1">
        <f t="shared" si="6"/>
        <v>4.9999999999999716</v>
      </c>
    </row>
    <row r="442" spans="1:7" hidden="1">
      <c r="A442" s="30">
        <v>44321</v>
      </c>
      <c r="B442" s="405">
        <v>22359</v>
      </c>
      <c r="C442" s="405" t="s">
        <v>29</v>
      </c>
      <c r="D442" s="56" t="s">
        <v>16</v>
      </c>
      <c r="F442" s="50">
        <v>5</v>
      </c>
      <c r="G442" s="1">
        <f t="shared" si="6"/>
        <v>-2.8421709430404007E-14</v>
      </c>
    </row>
    <row r="443" spans="1:7" hidden="1">
      <c r="A443" s="32">
        <v>44227</v>
      </c>
      <c r="B443" s="404" t="s">
        <v>11</v>
      </c>
      <c r="C443" s="404" t="s">
        <v>12</v>
      </c>
      <c r="D443" s="56" t="s">
        <v>13</v>
      </c>
      <c r="E443" s="50">
        <v>12</v>
      </c>
      <c r="F443" s="50"/>
      <c r="G443" s="1">
        <f t="shared" si="6"/>
        <v>11.999999999999972</v>
      </c>
    </row>
    <row r="444" spans="1:7" hidden="1">
      <c r="B444" s="405"/>
      <c r="C444" s="405"/>
      <c r="D444" s="56" t="s">
        <v>14</v>
      </c>
      <c r="E444" s="50">
        <v>3.8</v>
      </c>
      <c r="F444" s="50"/>
      <c r="G444" s="1">
        <f t="shared" si="6"/>
        <v>15.799999999999972</v>
      </c>
    </row>
    <row r="445" spans="1:7" hidden="1">
      <c r="B445" s="405"/>
      <c r="C445" s="405"/>
      <c r="D445" s="56" t="s">
        <v>15</v>
      </c>
      <c r="E445" s="50">
        <v>60</v>
      </c>
      <c r="F445" s="50"/>
      <c r="G445" s="1">
        <f t="shared" si="6"/>
        <v>75.799999999999969</v>
      </c>
    </row>
    <row r="446" spans="1:7" hidden="1">
      <c r="B446" s="405"/>
      <c r="C446" s="405"/>
      <c r="D446" s="56" t="s">
        <v>31</v>
      </c>
      <c r="E446" s="50">
        <v>5</v>
      </c>
      <c r="F446" s="50"/>
      <c r="G446" s="1">
        <f t="shared" si="6"/>
        <v>80.799999999999969</v>
      </c>
    </row>
    <row r="447" spans="1:7" hidden="1">
      <c r="A447" s="30">
        <v>44255</v>
      </c>
      <c r="B447" s="405" t="s">
        <v>10</v>
      </c>
      <c r="C447" s="405" t="s">
        <v>12</v>
      </c>
      <c r="D447" s="56" t="s">
        <v>13</v>
      </c>
      <c r="F447" s="50">
        <v>12</v>
      </c>
      <c r="G447" s="1">
        <f t="shared" si="6"/>
        <v>68.799999999999969</v>
      </c>
    </row>
    <row r="448" spans="1:7" hidden="1">
      <c r="A448" s="30">
        <v>44255</v>
      </c>
      <c r="B448" s="405" t="s">
        <v>10</v>
      </c>
      <c r="C448" s="405" t="s">
        <v>12</v>
      </c>
      <c r="D448" s="56" t="s">
        <v>14</v>
      </c>
      <c r="F448" s="50">
        <v>3.8</v>
      </c>
      <c r="G448" s="1">
        <f t="shared" si="6"/>
        <v>64.999999999999972</v>
      </c>
    </row>
    <row r="449" spans="1:8" hidden="1">
      <c r="A449" s="30">
        <v>44321</v>
      </c>
      <c r="B449" s="405">
        <v>22359</v>
      </c>
      <c r="C449" s="405" t="s">
        <v>12</v>
      </c>
      <c r="D449" s="56" t="s">
        <v>15</v>
      </c>
      <c r="F449" s="50">
        <v>60</v>
      </c>
      <c r="G449" s="1">
        <f t="shared" si="6"/>
        <v>4.9999999999999716</v>
      </c>
    </row>
    <row r="450" spans="1:8" hidden="1">
      <c r="A450" s="30">
        <v>44321</v>
      </c>
      <c r="B450" s="405">
        <v>22359</v>
      </c>
      <c r="C450" s="405" t="s">
        <v>12</v>
      </c>
      <c r="D450" s="56" t="s">
        <v>16</v>
      </c>
      <c r="F450" s="50">
        <v>5</v>
      </c>
      <c r="G450" s="1">
        <f t="shared" si="6"/>
        <v>-2.8421709430404007E-14</v>
      </c>
    </row>
    <row r="451" spans="1:8" hidden="1">
      <c r="A451" s="32">
        <v>44255</v>
      </c>
      <c r="B451" s="404" t="s">
        <v>11</v>
      </c>
      <c r="C451" s="404" t="s">
        <v>19</v>
      </c>
      <c r="D451" s="56" t="s">
        <v>13</v>
      </c>
      <c r="E451" s="50">
        <v>222.1</v>
      </c>
      <c r="F451" s="50"/>
      <c r="G451" s="1">
        <f t="shared" si="6"/>
        <v>222.09999999999997</v>
      </c>
    </row>
    <row r="452" spans="1:8" hidden="1">
      <c r="B452" s="405"/>
      <c r="C452" s="405"/>
      <c r="D452" s="56" t="s">
        <v>14</v>
      </c>
      <c r="E452" s="50">
        <v>63.3</v>
      </c>
      <c r="F452" s="50"/>
      <c r="G452" s="1">
        <f t="shared" si="6"/>
        <v>285.39999999999998</v>
      </c>
    </row>
    <row r="453" spans="1:8" hidden="1">
      <c r="B453" s="405"/>
      <c r="C453" s="405"/>
      <c r="D453" s="56" t="s">
        <v>15</v>
      </c>
      <c r="E453" s="50">
        <v>56</v>
      </c>
      <c r="F453" s="50"/>
      <c r="G453" s="1">
        <f t="shared" si="6"/>
        <v>341.4</v>
      </c>
    </row>
    <row r="454" spans="1:8" hidden="1">
      <c r="B454" s="405"/>
      <c r="C454" s="405"/>
      <c r="D454" s="56" t="s">
        <v>31</v>
      </c>
      <c r="E454" s="50">
        <v>5</v>
      </c>
      <c r="F454" s="50"/>
      <c r="G454" s="1">
        <f t="shared" si="6"/>
        <v>346.4</v>
      </c>
      <c r="H454" s="15"/>
    </row>
    <row r="455" spans="1:8" hidden="1">
      <c r="A455" s="30">
        <v>44255</v>
      </c>
      <c r="B455" s="405" t="s">
        <v>10</v>
      </c>
      <c r="C455" s="405" t="s">
        <v>19</v>
      </c>
      <c r="D455" s="56" t="s">
        <v>15</v>
      </c>
      <c r="F455" s="50">
        <v>56</v>
      </c>
      <c r="G455" s="1">
        <f t="shared" si="6"/>
        <v>290.39999999999998</v>
      </c>
    </row>
    <row r="456" spans="1:8" hidden="1">
      <c r="A456" s="30">
        <v>44255</v>
      </c>
      <c r="B456" s="405" t="s">
        <v>10</v>
      </c>
      <c r="C456" s="405" t="s">
        <v>19</v>
      </c>
      <c r="D456" s="56" t="s">
        <v>16</v>
      </c>
      <c r="F456" s="50">
        <v>5</v>
      </c>
      <c r="G456" s="1">
        <f t="shared" si="6"/>
        <v>285.39999999999998</v>
      </c>
    </row>
    <row r="457" spans="1:8" hidden="1">
      <c r="A457" s="30">
        <v>44255</v>
      </c>
      <c r="B457" s="405" t="s">
        <v>10</v>
      </c>
      <c r="C457" s="405" t="s">
        <v>19</v>
      </c>
      <c r="D457" s="56" t="s">
        <v>13</v>
      </c>
      <c r="F457" s="50">
        <v>164.2</v>
      </c>
      <c r="G457" s="1">
        <f t="shared" si="6"/>
        <v>121.19999999999999</v>
      </c>
    </row>
    <row r="458" spans="1:8" hidden="1">
      <c r="A458" s="30">
        <v>44286</v>
      </c>
      <c r="B458" s="405" t="s">
        <v>10</v>
      </c>
      <c r="C458" s="405" t="s">
        <v>19</v>
      </c>
      <c r="D458" s="56" t="s">
        <v>13</v>
      </c>
      <c r="F458" s="50">
        <v>57.9</v>
      </c>
      <c r="G458" s="1">
        <f t="shared" si="6"/>
        <v>63.29999999999999</v>
      </c>
    </row>
    <row r="459" spans="1:8" hidden="1">
      <c r="A459" s="30">
        <v>44286</v>
      </c>
      <c r="B459" s="405" t="s">
        <v>10</v>
      </c>
      <c r="C459" s="405" t="s">
        <v>19</v>
      </c>
      <c r="D459" s="56" t="s">
        <v>14</v>
      </c>
      <c r="F459" s="50">
        <v>26.1</v>
      </c>
      <c r="G459" s="1">
        <f t="shared" si="6"/>
        <v>37.199999999999989</v>
      </c>
    </row>
    <row r="460" spans="1:8" hidden="1">
      <c r="A460" s="30">
        <v>44321</v>
      </c>
      <c r="B460" s="405">
        <v>22359</v>
      </c>
      <c r="C460" s="405" t="s">
        <v>19</v>
      </c>
      <c r="D460" s="56" t="s">
        <v>14</v>
      </c>
      <c r="F460" s="50">
        <v>37.200000000000003</v>
      </c>
      <c r="G460" s="1">
        <f t="shared" si="6"/>
        <v>0</v>
      </c>
    </row>
    <row r="461" spans="1:8" hidden="1">
      <c r="A461" s="32">
        <v>44286</v>
      </c>
      <c r="B461" s="404" t="s">
        <v>11</v>
      </c>
      <c r="C461" s="404" t="s">
        <v>20</v>
      </c>
      <c r="D461" s="56" t="s">
        <v>13</v>
      </c>
      <c r="E461" s="50">
        <v>124.1</v>
      </c>
      <c r="F461" s="50"/>
      <c r="G461" s="1">
        <f t="shared" si="6"/>
        <v>124.1</v>
      </c>
    </row>
    <row r="462" spans="1:8" hidden="1">
      <c r="B462" s="405"/>
      <c r="C462" s="405"/>
      <c r="D462" s="56" t="s">
        <v>14</v>
      </c>
      <c r="E462" s="50">
        <v>32.799999999999997</v>
      </c>
      <c r="F462" s="50"/>
      <c r="G462" s="1">
        <f t="shared" si="6"/>
        <v>156.89999999999998</v>
      </c>
    </row>
    <row r="463" spans="1:8" hidden="1">
      <c r="B463" s="405"/>
      <c r="C463" s="405"/>
      <c r="D463" s="56" t="s">
        <v>15</v>
      </c>
      <c r="E463" s="50">
        <v>60</v>
      </c>
      <c r="F463" s="50"/>
      <c r="G463" s="1">
        <f t="shared" si="6"/>
        <v>216.89999999999998</v>
      </c>
    </row>
    <row r="464" spans="1:8" hidden="1">
      <c r="B464" s="405"/>
      <c r="C464" s="405"/>
      <c r="D464" s="56" t="s">
        <v>31</v>
      </c>
      <c r="E464" s="50">
        <v>5</v>
      </c>
      <c r="F464" s="50"/>
      <c r="G464" s="1">
        <f t="shared" si="6"/>
        <v>221.89999999999998</v>
      </c>
    </row>
    <row r="465" spans="1:7" hidden="1">
      <c r="B465" s="405"/>
      <c r="C465" s="405"/>
      <c r="D465" s="56" t="s">
        <v>311</v>
      </c>
      <c r="E465" s="50">
        <v>10</v>
      </c>
      <c r="F465" s="50"/>
      <c r="G465" s="1">
        <f t="shared" si="6"/>
        <v>231.89999999999998</v>
      </c>
    </row>
    <row r="466" spans="1:7" hidden="1">
      <c r="A466" s="30">
        <v>44286</v>
      </c>
      <c r="B466" s="405" t="s">
        <v>10</v>
      </c>
      <c r="C466" s="405" t="s">
        <v>20</v>
      </c>
      <c r="D466" s="56" t="s">
        <v>15</v>
      </c>
      <c r="F466" s="50">
        <v>28</v>
      </c>
      <c r="G466" s="1">
        <f t="shared" si="6"/>
        <v>203.89999999999998</v>
      </c>
    </row>
    <row r="467" spans="1:7" hidden="1">
      <c r="A467" s="30">
        <v>44321</v>
      </c>
      <c r="B467" s="405">
        <v>22359</v>
      </c>
      <c r="C467" s="405" t="s">
        <v>20</v>
      </c>
      <c r="D467" s="56" t="s">
        <v>13</v>
      </c>
      <c r="F467" s="50">
        <v>124.1</v>
      </c>
      <c r="G467" s="1">
        <f t="shared" si="6"/>
        <v>79.799999999999983</v>
      </c>
    </row>
    <row r="468" spans="1:7" hidden="1">
      <c r="A468" s="30">
        <v>44321</v>
      </c>
      <c r="B468" s="405">
        <v>22359</v>
      </c>
      <c r="C468" s="405" t="s">
        <v>20</v>
      </c>
      <c r="D468" s="56" t="s">
        <v>14</v>
      </c>
      <c r="F468" s="50">
        <v>32.799999999999997</v>
      </c>
      <c r="G468" s="1">
        <f t="shared" si="6"/>
        <v>46.999999999999986</v>
      </c>
    </row>
    <row r="469" spans="1:7" hidden="1">
      <c r="A469" s="30">
        <v>44321</v>
      </c>
      <c r="B469" s="405">
        <v>22360</v>
      </c>
      <c r="C469" s="405" t="s">
        <v>20</v>
      </c>
      <c r="D469" s="56" t="s">
        <v>15</v>
      </c>
      <c r="F469" s="50">
        <v>32</v>
      </c>
      <c r="G469" s="1">
        <f t="shared" si="6"/>
        <v>14.999999999999986</v>
      </c>
    </row>
    <row r="470" spans="1:7" hidden="1">
      <c r="A470" s="30">
        <v>44321</v>
      </c>
      <c r="B470" s="405">
        <v>22360</v>
      </c>
      <c r="C470" s="405" t="s">
        <v>20</v>
      </c>
      <c r="D470" s="56" t="s">
        <v>16</v>
      </c>
      <c r="F470" s="50">
        <v>5</v>
      </c>
      <c r="G470" s="1">
        <f t="shared" si="6"/>
        <v>9.9999999999999858</v>
      </c>
    </row>
    <row r="471" spans="1:7" hidden="1">
      <c r="A471" s="30">
        <v>44321</v>
      </c>
      <c r="B471" s="405">
        <v>22360</v>
      </c>
      <c r="C471" s="405" t="s">
        <v>20</v>
      </c>
      <c r="D471" s="56" t="s">
        <v>311</v>
      </c>
      <c r="F471" s="50">
        <v>10</v>
      </c>
      <c r="G471" s="1">
        <f t="shared" si="6"/>
        <v>-1.4210854715202004E-14</v>
      </c>
    </row>
    <row r="472" spans="1:7" hidden="1">
      <c r="A472" s="32">
        <v>44316</v>
      </c>
      <c r="B472" s="404" t="s">
        <v>11</v>
      </c>
      <c r="C472" s="404" t="s">
        <v>21</v>
      </c>
      <c r="D472" s="56" t="s">
        <v>13</v>
      </c>
      <c r="E472" s="50">
        <v>11.5</v>
      </c>
      <c r="F472" s="50"/>
      <c r="G472" s="1">
        <f t="shared" si="6"/>
        <v>11.499999999999986</v>
      </c>
    </row>
    <row r="473" spans="1:7" hidden="1">
      <c r="B473" s="405"/>
      <c r="C473" s="405"/>
      <c r="D473" s="56" t="s">
        <v>14</v>
      </c>
      <c r="E473" s="50">
        <v>0.9</v>
      </c>
      <c r="F473" s="50"/>
      <c r="G473" s="1">
        <f t="shared" si="6"/>
        <v>12.399999999999986</v>
      </c>
    </row>
    <row r="474" spans="1:7" hidden="1">
      <c r="B474" s="405"/>
      <c r="C474" s="405"/>
      <c r="D474" s="56" t="s">
        <v>15</v>
      </c>
      <c r="E474" s="50">
        <v>60</v>
      </c>
      <c r="F474" s="50"/>
      <c r="G474" s="1">
        <f t="shared" si="6"/>
        <v>72.399999999999991</v>
      </c>
    </row>
    <row r="475" spans="1:7" hidden="1">
      <c r="B475" s="405"/>
      <c r="C475" s="405"/>
      <c r="D475" s="56" t="s">
        <v>31</v>
      </c>
      <c r="E475" s="50">
        <v>5</v>
      </c>
      <c r="F475" s="50"/>
      <c r="G475" s="1">
        <f t="shared" si="6"/>
        <v>77.399999999999991</v>
      </c>
    </row>
    <row r="476" spans="1:7" hidden="1">
      <c r="A476" s="30">
        <v>44321</v>
      </c>
      <c r="B476" s="405">
        <v>22360</v>
      </c>
      <c r="C476" s="405" t="s">
        <v>21</v>
      </c>
      <c r="D476" s="56" t="s">
        <v>15</v>
      </c>
      <c r="F476" s="50">
        <v>60</v>
      </c>
      <c r="G476" s="1">
        <f t="shared" si="6"/>
        <v>17.399999999999991</v>
      </c>
    </row>
    <row r="477" spans="1:7" hidden="1">
      <c r="A477" s="30">
        <v>44321</v>
      </c>
      <c r="B477" s="405">
        <v>22360</v>
      </c>
      <c r="C477" s="405" t="s">
        <v>21</v>
      </c>
      <c r="D477" s="56" t="s">
        <v>16</v>
      </c>
      <c r="F477" s="50">
        <v>5</v>
      </c>
      <c r="G477" s="1">
        <f t="shared" si="6"/>
        <v>12.399999999999991</v>
      </c>
    </row>
    <row r="478" spans="1:7" hidden="1">
      <c r="A478" s="30">
        <v>44466</v>
      </c>
      <c r="B478" s="405">
        <v>23498</v>
      </c>
      <c r="C478" s="405" t="s">
        <v>21</v>
      </c>
      <c r="D478" s="56" t="s">
        <v>13</v>
      </c>
      <c r="F478" s="50">
        <v>11.5</v>
      </c>
      <c r="G478" s="1">
        <f t="shared" si="6"/>
        <v>0.89999999999999147</v>
      </c>
    </row>
    <row r="479" spans="1:7" hidden="1">
      <c r="A479" s="30">
        <v>44466</v>
      </c>
      <c r="B479" s="405">
        <v>23498</v>
      </c>
      <c r="C479" s="405" t="s">
        <v>21</v>
      </c>
      <c r="D479" s="56" t="s">
        <v>14</v>
      </c>
      <c r="F479" s="50">
        <v>0.9</v>
      </c>
      <c r="G479" s="1">
        <f t="shared" si="6"/>
        <v>-8.5487172896137054E-15</v>
      </c>
    </row>
    <row r="480" spans="1:7" hidden="1">
      <c r="A480" s="32">
        <v>44347</v>
      </c>
      <c r="B480" s="404" t="s">
        <v>11</v>
      </c>
      <c r="C480" s="404" t="s">
        <v>22</v>
      </c>
      <c r="D480" s="56" t="s">
        <v>13</v>
      </c>
      <c r="E480" s="50">
        <v>9.4</v>
      </c>
      <c r="F480" s="50"/>
      <c r="G480" s="1">
        <f t="shared" si="6"/>
        <v>9.3999999999999915</v>
      </c>
    </row>
    <row r="481" spans="1:7" hidden="1">
      <c r="B481" s="405"/>
      <c r="C481" s="405"/>
      <c r="D481" s="56" t="s">
        <v>14</v>
      </c>
      <c r="E481" s="50">
        <v>1.5</v>
      </c>
      <c r="F481" s="50"/>
      <c r="G481" s="1">
        <f t="shared" si="6"/>
        <v>10.899999999999991</v>
      </c>
    </row>
    <row r="482" spans="1:7" hidden="1">
      <c r="B482" s="405"/>
      <c r="C482" s="405"/>
      <c r="D482" s="56" t="s">
        <v>15</v>
      </c>
      <c r="E482" s="50">
        <v>60</v>
      </c>
      <c r="F482" s="50"/>
      <c r="G482" s="1">
        <f t="shared" si="6"/>
        <v>70.899999999999991</v>
      </c>
    </row>
    <row r="483" spans="1:7" hidden="1">
      <c r="B483" s="405"/>
      <c r="C483" s="405"/>
      <c r="D483" s="56" t="s">
        <v>31</v>
      </c>
      <c r="E483" s="50">
        <v>5</v>
      </c>
      <c r="F483" s="50"/>
      <c r="G483" s="1">
        <f t="shared" si="6"/>
        <v>75.899999999999991</v>
      </c>
    </row>
    <row r="484" spans="1:7" hidden="1">
      <c r="B484" s="405"/>
      <c r="C484" s="405"/>
      <c r="D484" s="56" t="s">
        <v>201</v>
      </c>
      <c r="E484" s="50">
        <v>8.5</v>
      </c>
      <c r="F484" s="50"/>
      <c r="G484" s="1">
        <f t="shared" si="6"/>
        <v>84.399999999999991</v>
      </c>
    </row>
    <row r="485" spans="1:7" hidden="1">
      <c r="A485" s="30">
        <v>44466</v>
      </c>
      <c r="B485" s="405">
        <v>23498</v>
      </c>
      <c r="C485" s="405" t="s">
        <v>22</v>
      </c>
      <c r="D485" s="56" t="s">
        <v>13</v>
      </c>
      <c r="F485" s="50">
        <v>9.4</v>
      </c>
      <c r="G485" s="1">
        <f t="shared" si="6"/>
        <v>74.999999999999986</v>
      </c>
    </row>
    <row r="486" spans="1:7" hidden="1">
      <c r="A486" s="30">
        <v>44466</v>
      </c>
      <c r="B486" s="405">
        <v>23498</v>
      </c>
      <c r="C486" s="405" t="s">
        <v>22</v>
      </c>
      <c r="D486" s="56" t="s">
        <v>14</v>
      </c>
      <c r="F486" s="50">
        <v>1.5</v>
      </c>
      <c r="G486" s="1">
        <f t="shared" si="6"/>
        <v>73.499999999999986</v>
      </c>
    </row>
    <row r="487" spans="1:7" hidden="1">
      <c r="A487" s="30">
        <v>44466</v>
      </c>
      <c r="B487" s="405">
        <v>23498</v>
      </c>
      <c r="C487" s="405" t="s">
        <v>22</v>
      </c>
      <c r="D487" s="56" t="s">
        <v>15</v>
      </c>
      <c r="F487" s="50">
        <v>60</v>
      </c>
      <c r="G487" s="1">
        <f t="shared" si="6"/>
        <v>13.499999999999986</v>
      </c>
    </row>
    <row r="488" spans="1:7" hidden="1">
      <c r="A488" s="30">
        <v>44466</v>
      </c>
      <c r="B488" s="405">
        <v>23498</v>
      </c>
      <c r="C488" s="405" t="s">
        <v>22</v>
      </c>
      <c r="D488" s="56" t="s">
        <v>31</v>
      </c>
      <c r="F488" s="50">
        <v>5</v>
      </c>
      <c r="G488" s="1">
        <f t="shared" si="6"/>
        <v>8.4999999999999858</v>
      </c>
    </row>
    <row r="489" spans="1:7" hidden="1">
      <c r="A489" s="30">
        <v>44466</v>
      </c>
      <c r="B489" s="405">
        <v>23498</v>
      </c>
      <c r="C489" s="405" t="s">
        <v>22</v>
      </c>
      <c r="D489" s="56" t="s">
        <v>201</v>
      </c>
      <c r="F489" s="50">
        <v>8.5</v>
      </c>
      <c r="G489" s="1">
        <f t="shared" si="6"/>
        <v>-1.4210854715202004E-14</v>
      </c>
    </row>
    <row r="490" spans="1:7" hidden="1">
      <c r="A490" s="32">
        <v>44377</v>
      </c>
      <c r="B490" s="404" t="s">
        <v>11</v>
      </c>
      <c r="C490" s="404" t="s">
        <v>69</v>
      </c>
      <c r="D490" s="56" t="s">
        <v>13</v>
      </c>
      <c r="E490" s="50">
        <v>10.3</v>
      </c>
      <c r="F490" s="50"/>
      <c r="G490" s="1">
        <f t="shared" si="6"/>
        <v>10.299999999999986</v>
      </c>
    </row>
    <row r="491" spans="1:7" hidden="1">
      <c r="B491" s="405"/>
      <c r="C491" s="405"/>
      <c r="D491" s="56" t="s">
        <v>14</v>
      </c>
      <c r="E491" s="73">
        <v>1.9</v>
      </c>
      <c r="F491" s="50"/>
      <c r="G491" s="1">
        <f t="shared" si="6"/>
        <v>12.199999999999987</v>
      </c>
    </row>
    <row r="492" spans="1:7" hidden="1">
      <c r="B492" s="405"/>
      <c r="C492" s="405"/>
      <c r="D492" s="56" t="s">
        <v>15</v>
      </c>
      <c r="E492" s="50">
        <v>60</v>
      </c>
      <c r="F492" s="50"/>
      <c r="G492" s="1">
        <f t="shared" si="6"/>
        <v>72.199999999999989</v>
      </c>
    </row>
    <row r="493" spans="1:7" hidden="1">
      <c r="B493" s="405"/>
      <c r="C493" s="405"/>
      <c r="D493" s="56" t="s">
        <v>31</v>
      </c>
      <c r="E493" s="50">
        <v>5</v>
      </c>
      <c r="F493" s="50"/>
      <c r="G493" s="1">
        <f t="shared" ref="G493:G505" si="7">+G492+E493-F493</f>
        <v>77.199999999999989</v>
      </c>
    </row>
    <row r="494" spans="1:7" hidden="1">
      <c r="A494" s="30">
        <v>44466</v>
      </c>
      <c r="B494" s="405">
        <v>23499</v>
      </c>
      <c r="C494" s="405" t="s">
        <v>69</v>
      </c>
      <c r="D494" s="56" t="s">
        <v>13</v>
      </c>
      <c r="F494" s="50">
        <v>10.3</v>
      </c>
      <c r="G494" s="1">
        <f t="shared" si="7"/>
        <v>66.899999999999991</v>
      </c>
    </row>
    <row r="495" spans="1:7" hidden="1">
      <c r="A495" s="30">
        <v>44466</v>
      </c>
      <c r="B495" s="405">
        <v>23499</v>
      </c>
      <c r="C495" s="405" t="s">
        <v>69</v>
      </c>
      <c r="D495" s="56" t="s">
        <v>14</v>
      </c>
      <c r="F495" s="73">
        <v>1.9</v>
      </c>
      <c r="G495" s="1">
        <f t="shared" si="7"/>
        <v>64.999999999999986</v>
      </c>
    </row>
    <row r="496" spans="1:7" hidden="1">
      <c r="A496" s="30">
        <v>44466</v>
      </c>
      <c r="B496" s="405">
        <v>23499</v>
      </c>
      <c r="C496" s="405" t="s">
        <v>69</v>
      </c>
      <c r="D496" s="56" t="s">
        <v>15</v>
      </c>
      <c r="F496" s="50">
        <v>60</v>
      </c>
      <c r="G496" s="1">
        <f t="shared" si="7"/>
        <v>4.9999999999999858</v>
      </c>
    </row>
    <row r="497" spans="1:9" hidden="1">
      <c r="A497" s="30">
        <v>44466</v>
      </c>
      <c r="B497" s="405">
        <v>23499</v>
      </c>
      <c r="C497" s="405" t="s">
        <v>69</v>
      </c>
      <c r="D497" s="56" t="s">
        <v>31</v>
      </c>
      <c r="F497" s="50">
        <v>5</v>
      </c>
      <c r="G497" s="38">
        <f t="shared" si="7"/>
        <v>-1.4210854715202004E-14</v>
      </c>
      <c r="I497" s="38"/>
    </row>
    <row r="498" spans="1:9">
      <c r="A498" s="68">
        <v>44408</v>
      </c>
      <c r="B498" s="404" t="s">
        <v>11</v>
      </c>
      <c r="C498" s="404" t="s">
        <v>24</v>
      </c>
      <c r="D498" t="s">
        <v>13</v>
      </c>
      <c r="E498" s="1">
        <v>9</v>
      </c>
      <c r="G498" s="1">
        <f t="shared" si="7"/>
        <v>8.9999999999999858</v>
      </c>
      <c r="H498" s="13"/>
    </row>
    <row r="499" spans="1:9">
      <c r="A499" s="46"/>
      <c r="B499" s="405"/>
      <c r="C499" s="405"/>
      <c r="D499" t="s">
        <v>14</v>
      </c>
      <c r="E499" s="1">
        <v>1.5</v>
      </c>
      <c r="G499" s="1">
        <f t="shared" si="7"/>
        <v>10.499999999999986</v>
      </c>
    </row>
    <row r="500" spans="1:9">
      <c r="A500" s="46"/>
      <c r="B500" s="405"/>
      <c r="C500" s="405"/>
      <c r="D500" t="s">
        <v>15</v>
      </c>
      <c r="E500" s="1">
        <v>60</v>
      </c>
      <c r="G500" s="1">
        <f t="shared" si="7"/>
        <v>70.499999999999986</v>
      </c>
    </row>
    <row r="501" spans="1:9">
      <c r="A501" s="46"/>
      <c r="B501" s="405"/>
      <c r="C501" s="405"/>
      <c r="D501" t="s">
        <v>16</v>
      </c>
      <c r="E501" s="1">
        <v>5</v>
      </c>
      <c r="G501" s="1">
        <f t="shared" si="7"/>
        <v>75.499999999999986</v>
      </c>
    </row>
    <row r="502" spans="1:9">
      <c r="A502" s="30">
        <v>44466</v>
      </c>
      <c r="B502" s="405">
        <v>23499</v>
      </c>
      <c r="C502" s="405" t="s">
        <v>24</v>
      </c>
      <c r="D502" s="56" t="s">
        <v>13</v>
      </c>
      <c r="E502" s="1"/>
      <c r="F502" s="1">
        <v>9</v>
      </c>
      <c r="G502" s="1">
        <f t="shared" si="7"/>
        <v>66.499999999999986</v>
      </c>
    </row>
    <row r="503" spans="1:9">
      <c r="A503" s="30">
        <v>44466</v>
      </c>
      <c r="B503" s="405">
        <v>23499</v>
      </c>
      <c r="C503" s="405" t="s">
        <v>24</v>
      </c>
      <c r="D503" s="56" t="s">
        <v>14</v>
      </c>
      <c r="E503" s="1"/>
      <c r="F503" s="1">
        <v>1.5</v>
      </c>
      <c r="G503" s="1">
        <f t="shared" si="7"/>
        <v>64.999999999999986</v>
      </c>
    </row>
    <row r="504" spans="1:9">
      <c r="A504" s="30">
        <v>44466</v>
      </c>
      <c r="B504" s="405">
        <v>23499</v>
      </c>
      <c r="C504" s="405" t="s">
        <v>24</v>
      </c>
      <c r="D504" s="56" t="s">
        <v>15</v>
      </c>
      <c r="E504" s="1"/>
      <c r="F504" s="1">
        <v>60</v>
      </c>
      <c r="G504" s="1">
        <f t="shared" si="7"/>
        <v>4.9999999999999858</v>
      </c>
    </row>
    <row r="505" spans="1:9" s="80" customFormat="1">
      <c r="A505" s="76">
        <v>44466</v>
      </c>
      <c r="B505" s="77">
        <v>23499</v>
      </c>
      <c r="C505" s="77" t="s">
        <v>24</v>
      </c>
      <c r="D505" s="78" t="s">
        <v>31</v>
      </c>
      <c r="E505" s="79"/>
      <c r="F505" s="79">
        <v>5</v>
      </c>
      <c r="G505" s="79">
        <f t="shared" si="7"/>
        <v>-1.4210854715202004E-14</v>
      </c>
      <c r="I505" s="79"/>
    </row>
    <row r="506" spans="1:9">
      <c r="A506" s="32">
        <v>44439</v>
      </c>
      <c r="B506" s="404" t="s">
        <v>11</v>
      </c>
      <c r="C506" s="102" t="s">
        <v>25</v>
      </c>
      <c r="D506" s="35" t="s">
        <v>13</v>
      </c>
      <c r="E506" s="88">
        <v>10.199999999999999</v>
      </c>
      <c r="G506" s="1">
        <f>+G505+E506-F506</f>
        <v>10.199999999999985</v>
      </c>
    </row>
    <row r="507" spans="1:9">
      <c r="B507" s="405"/>
      <c r="C507" s="412"/>
      <c r="D507" s="35" t="s">
        <v>14</v>
      </c>
      <c r="E507" s="88">
        <v>1.5</v>
      </c>
      <c r="F507" s="72"/>
      <c r="G507" s="1">
        <f t="shared" ref="G507:G582" si="8">+G506+E507-F507</f>
        <v>11.699999999999985</v>
      </c>
    </row>
    <row r="508" spans="1:9">
      <c r="B508" s="405"/>
      <c r="C508" s="405"/>
      <c r="D508" t="s">
        <v>15</v>
      </c>
      <c r="E508" s="38">
        <v>60</v>
      </c>
      <c r="F508" s="72"/>
      <c r="G508" s="1">
        <f t="shared" si="8"/>
        <v>71.699999999999989</v>
      </c>
    </row>
    <row r="509" spans="1:9">
      <c r="B509" s="405"/>
      <c r="C509" s="405"/>
      <c r="D509" t="s">
        <v>16</v>
      </c>
      <c r="E509" s="38">
        <v>5</v>
      </c>
      <c r="F509" s="72"/>
      <c r="G509" s="1">
        <f t="shared" si="8"/>
        <v>76.699999999999989</v>
      </c>
    </row>
    <row r="510" spans="1:9">
      <c r="A510" s="30">
        <v>44466</v>
      </c>
      <c r="B510" s="405">
        <v>23500</v>
      </c>
      <c r="C510" s="405" t="s">
        <v>25</v>
      </c>
      <c r="D510" t="s">
        <v>15</v>
      </c>
      <c r="F510" s="38">
        <v>60</v>
      </c>
      <c r="G510" s="1">
        <f t="shared" si="8"/>
        <v>16.699999999999989</v>
      </c>
    </row>
    <row r="511" spans="1:9">
      <c r="A511" s="30">
        <v>44466</v>
      </c>
      <c r="B511" s="405">
        <v>23500</v>
      </c>
      <c r="C511" s="405" t="s">
        <v>25</v>
      </c>
      <c r="D511" t="s">
        <v>16</v>
      </c>
      <c r="F511" s="38">
        <v>5</v>
      </c>
      <c r="G511" s="1">
        <f t="shared" si="8"/>
        <v>11.699999999999989</v>
      </c>
    </row>
    <row r="512" spans="1:9">
      <c r="A512" s="30">
        <v>44559</v>
      </c>
      <c r="B512" s="405">
        <v>24057</v>
      </c>
      <c r="C512" s="405" t="s">
        <v>25</v>
      </c>
      <c r="D512" t="s">
        <v>13</v>
      </c>
      <c r="F512" s="38">
        <v>10.199999999999999</v>
      </c>
      <c r="G512" s="1">
        <f t="shared" si="8"/>
        <v>1.4999999999999893</v>
      </c>
    </row>
    <row r="513" spans="1:11">
      <c r="A513" s="30">
        <v>44559</v>
      </c>
      <c r="B513" s="405">
        <v>24057</v>
      </c>
      <c r="C513" s="405" t="s">
        <v>25</v>
      </c>
      <c r="D513" t="s">
        <v>14</v>
      </c>
      <c r="F513" s="38">
        <v>1.5</v>
      </c>
      <c r="G513" s="1">
        <f t="shared" si="8"/>
        <v>-1.0658141036401503E-14</v>
      </c>
    </row>
    <row r="514" spans="1:11">
      <c r="A514" s="32">
        <v>44469</v>
      </c>
      <c r="B514" s="404" t="s">
        <v>11</v>
      </c>
      <c r="C514" s="102" t="s">
        <v>41</v>
      </c>
      <c r="D514" s="35" t="s">
        <v>13</v>
      </c>
      <c r="E514" s="88">
        <v>10.5</v>
      </c>
      <c r="F514" s="38"/>
      <c r="G514" s="1">
        <f t="shared" si="8"/>
        <v>10.499999999999989</v>
      </c>
    </row>
    <row r="515" spans="1:11">
      <c r="B515" s="405"/>
      <c r="C515" s="412"/>
      <c r="D515" s="35" t="s">
        <v>14</v>
      </c>
      <c r="E515" s="88">
        <v>1.5</v>
      </c>
      <c r="F515" s="38"/>
      <c r="G515" s="1">
        <f t="shared" si="8"/>
        <v>11.999999999999989</v>
      </c>
    </row>
    <row r="516" spans="1:11">
      <c r="B516" s="405"/>
      <c r="C516" s="405"/>
      <c r="D516" t="s">
        <v>15</v>
      </c>
      <c r="E516" s="38">
        <v>60</v>
      </c>
      <c r="F516" s="38"/>
      <c r="G516" s="1">
        <f t="shared" si="8"/>
        <v>71.999999999999986</v>
      </c>
    </row>
    <row r="517" spans="1:11">
      <c r="B517" s="405"/>
      <c r="C517" s="405"/>
      <c r="D517" t="s">
        <v>16</v>
      </c>
      <c r="E517" s="38">
        <v>5</v>
      </c>
      <c r="F517" s="38"/>
      <c r="G517" s="1">
        <f t="shared" si="8"/>
        <v>76.999999999999986</v>
      </c>
    </row>
    <row r="518" spans="1:11">
      <c r="A518" s="30">
        <v>44508</v>
      </c>
      <c r="B518" s="405">
        <v>23701</v>
      </c>
      <c r="C518" s="405" t="s">
        <v>41</v>
      </c>
      <c r="D518" t="s">
        <v>312</v>
      </c>
      <c r="E518" s="38"/>
      <c r="F518" s="38">
        <v>60</v>
      </c>
      <c r="G518" s="1">
        <f t="shared" si="8"/>
        <v>16.999999999999986</v>
      </c>
    </row>
    <row r="519" spans="1:11">
      <c r="A519" s="30">
        <v>44508</v>
      </c>
      <c r="B519" s="405">
        <v>23701</v>
      </c>
      <c r="C519" s="405" t="s">
        <v>41</v>
      </c>
      <c r="D519" t="s">
        <v>313</v>
      </c>
      <c r="E519" s="38"/>
      <c r="F519" s="38">
        <v>5</v>
      </c>
      <c r="G519" s="1">
        <f t="shared" si="8"/>
        <v>11.999999999999986</v>
      </c>
      <c r="I519" s="404"/>
      <c r="K519" s="1"/>
    </row>
    <row r="520" spans="1:11">
      <c r="A520" s="30">
        <v>44559</v>
      </c>
      <c r="B520" s="405">
        <v>24057</v>
      </c>
      <c r="C520" s="405" t="s">
        <v>41</v>
      </c>
      <c r="D520" t="s">
        <v>13</v>
      </c>
      <c r="E520" s="38"/>
      <c r="F520" s="38">
        <v>10.5</v>
      </c>
      <c r="G520" s="1">
        <f t="shared" si="8"/>
        <v>1.4999999999999858</v>
      </c>
      <c r="I520" s="404"/>
      <c r="K520" s="1"/>
    </row>
    <row r="521" spans="1:11">
      <c r="A521" s="30">
        <v>44559</v>
      </c>
      <c r="B521" s="405">
        <v>24057</v>
      </c>
      <c r="C521" s="405" t="s">
        <v>41</v>
      </c>
      <c r="D521" t="s">
        <v>14</v>
      </c>
      <c r="E521" s="38"/>
      <c r="F521" s="38">
        <v>1.5</v>
      </c>
      <c r="G521" s="1">
        <f t="shared" si="8"/>
        <v>-1.4210854715202004E-14</v>
      </c>
      <c r="I521" s="404"/>
      <c r="K521" s="1"/>
    </row>
    <row r="522" spans="1:11">
      <c r="A522" s="32">
        <v>44500</v>
      </c>
      <c r="B522" s="404" t="s">
        <v>11</v>
      </c>
      <c r="C522" s="404" t="s">
        <v>27</v>
      </c>
      <c r="D522" t="s">
        <v>13</v>
      </c>
      <c r="E522" s="38">
        <v>10.9</v>
      </c>
      <c r="F522" s="38"/>
      <c r="G522" s="1">
        <f t="shared" si="8"/>
        <v>10.899999999999986</v>
      </c>
      <c r="I522" s="405"/>
      <c r="K522" s="38"/>
    </row>
    <row r="523" spans="1:11">
      <c r="B523" s="405"/>
      <c r="C523" s="405"/>
      <c r="D523" t="s">
        <v>14</v>
      </c>
      <c r="E523" s="38">
        <v>1.5</v>
      </c>
      <c r="F523" s="38"/>
      <c r="G523" s="1">
        <f t="shared" si="8"/>
        <v>12.399999999999986</v>
      </c>
      <c r="I523" s="404"/>
      <c r="K523" s="38"/>
    </row>
    <row r="524" spans="1:11">
      <c r="B524" s="405"/>
      <c r="C524" s="405"/>
      <c r="D524" t="s">
        <v>15</v>
      </c>
      <c r="E524" s="38">
        <v>60</v>
      </c>
      <c r="F524" s="38"/>
      <c r="G524" s="1">
        <f t="shared" si="8"/>
        <v>72.399999999999991</v>
      </c>
      <c r="I524" s="405"/>
      <c r="K524" s="38"/>
    </row>
    <row r="525" spans="1:11">
      <c r="B525" s="405"/>
      <c r="C525" s="405"/>
      <c r="D525" t="s">
        <v>16</v>
      </c>
      <c r="E525" s="38">
        <v>5</v>
      </c>
      <c r="F525" s="38"/>
      <c r="G525" s="1">
        <f t="shared" si="8"/>
        <v>77.399999999999991</v>
      </c>
      <c r="I525" s="404"/>
      <c r="K525" s="38"/>
    </row>
    <row r="526" spans="1:11">
      <c r="A526" s="30">
        <v>44508</v>
      </c>
      <c r="B526" s="405">
        <v>23701</v>
      </c>
      <c r="C526" s="405" t="s">
        <v>27</v>
      </c>
      <c r="D526" t="s">
        <v>312</v>
      </c>
      <c r="E526" s="38"/>
      <c r="F526" s="38">
        <v>60</v>
      </c>
      <c r="G526" s="1">
        <f t="shared" si="8"/>
        <v>17.399999999999991</v>
      </c>
      <c r="I526" s="405"/>
      <c r="K526" s="38"/>
    </row>
    <row r="527" spans="1:11">
      <c r="A527" s="30">
        <v>44508</v>
      </c>
      <c r="B527" s="405">
        <v>23701</v>
      </c>
      <c r="C527" s="405" t="s">
        <v>27</v>
      </c>
      <c r="D527" t="s">
        <v>313</v>
      </c>
      <c r="E527" s="38"/>
      <c r="F527" s="38">
        <v>5</v>
      </c>
      <c r="G527" s="1">
        <f t="shared" si="8"/>
        <v>12.399999999999991</v>
      </c>
      <c r="I527" s="404"/>
      <c r="K527" s="1"/>
    </row>
    <row r="528" spans="1:11">
      <c r="A528" s="30">
        <v>44559</v>
      </c>
      <c r="B528" s="405">
        <v>24057</v>
      </c>
      <c r="C528" s="405" t="s">
        <v>27</v>
      </c>
      <c r="D528" t="s">
        <v>13</v>
      </c>
      <c r="E528" s="38"/>
      <c r="F528" s="38">
        <v>10.9</v>
      </c>
      <c r="G528" s="1">
        <f t="shared" si="8"/>
        <v>1.4999999999999911</v>
      </c>
      <c r="I528" s="404"/>
      <c r="K528" s="1"/>
    </row>
    <row r="529" spans="1:11">
      <c r="A529" s="30">
        <v>44559</v>
      </c>
      <c r="B529" s="405">
        <v>24057</v>
      </c>
      <c r="C529" s="405" t="s">
        <v>27</v>
      </c>
      <c r="D529" t="s">
        <v>14</v>
      </c>
      <c r="E529" s="38"/>
      <c r="F529" s="38">
        <v>1.5</v>
      </c>
      <c r="G529" s="88">
        <f t="shared" si="8"/>
        <v>-8.8817841970012523E-15</v>
      </c>
      <c r="I529" s="404"/>
      <c r="K529" s="1"/>
    </row>
    <row r="530" spans="1:11">
      <c r="A530" s="68">
        <v>44530</v>
      </c>
      <c r="B530" s="404" t="s">
        <v>11</v>
      </c>
      <c r="C530" s="404" t="s">
        <v>28</v>
      </c>
      <c r="D530" t="s">
        <v>13</v>
      </c>
      <c r="E530" s="1">
        <v>159</v>
      </c>
      <c r="F530" s="1"/>
      <c r="G530" s="1">
        <f t="shared" si="8"/>
        <v>159</v>
      </c>
      <c r="I530"/>
      <c r="K530" s="1"/>
    </row>
    <row r="531" spans="1:11">
      <c r="A531" s="46"/>
      <c r="B531" s="405"/>
      <c r="C531" s="405"/>
      <c r="D531" t="s">
        <v>14</v>
      </c>
      <c r="E531" s="1">
        <v>36.700000000000003</v>
      </c>
      <c r="F531" s="1"/>
      <c r="G531" s="1">
        <f t="shared" si="8"/>
        <v>195.7</v>
      </c>
      <c r="I531"/>
    </row>
    <row r="532" spans="1:11">
      <c r="A532" s="46"/>
      <c r="B532" s="405"/>
      <c r="C532" s="405"/>
      <c r="D532" s="35" t="s">
        <v>15</v>
      </c>
      <c r="E532" s="88">
        <v>60</v>
      </c>
      <c r="F532" s="1"/>
      <c r="G532" s="1">
        <f t="shared" si="8"/>
        <v>255.7</v>
      </c>
      <c r="I532"/>
      <c r="K532" s="13"/>
    </row>
    <row r="533" spans="1:11">
      <c r="A533" s="46"/>
      <c r="B533" s="405"/>
      <c r="C533" s="405"/>
      <c r="D533" s="35" t="s">
        <v>16</v>
      </c>
      <c r="E533" s="88">
        <v>5</v>
      </c>
      <c r="F533" s="1"/>
      <c r="G533" s="1">
        <f t="shared" si="8"/>
        <v>260.7</v>
      </c>
      <c r="I533"/>
    </row>
    <row r="534" spans="1:11">
      <c r="A534" s="30">
        <v>44559</v>
      </c>
      <c r="B534" s="405">
        <v>24057</v>
      </c>
      <c r="C534" s="405" t="s">
        <v>28</v>
      </c>
      <c r="D534" t="s">
        <v>13</v>
      </c>
      <c r="E534" s="1"/>
      <c r="F534" s="1">
        <v>159</v>
      </c>
      <c r="G534" s="1">
        <f t="shared" si="8"/>
        <v>101.69999999999999</v>
      </c>
      <c r="I534"/>
    </row>
    <row r="535" spans="1:11">
      <c r="A535" s="30">
        <v>44559</v>
      </c>
      <c r="B535" s="405">
        <v>24057</v>
      </c>
      <c r="C535" s="405" t="s">
        <v>28</v>
      </c>
      <c r="D535" t="s">
        <v>14</v>
      </c>
      <c r="E535" s="1"/>
      <c r="F535" s="1">
        <v>36.700000000000003</v>
      </c>
      <c r="G535" s="1">
        <f t="shared" si="8"/>
        <v>64.999999999999986</v>
      </c>
      <c r="I535" s="405"/>
    </row>
    <row r="536" spans="1:11">
      <c r="A536" s="30">
        <v>44620</v>
      </c>
      <c r="B536" s="405">
        <v>24338</v>
      </c>
      <c r="C536" s="405" t="s">
        <v>28</v>
      </c>
      <c r="D536" s="35" t="s">
        <v>15</v>
      </c>
      <c r="E536" s="1"/>
      <c r="F536" s="88">
        <v>60</v>
      </c>
      <c r="G536" s="1">
        <f t="shared" si="8"/>
        <v>4.9999999999999858</v>
      </c>
      <c r="I536" s="405"/>
    </row>
    <row r="537" spans="1:11">
      <c r="A537" s="30">
        <v>44620</v>
      </c>
      <c r="B537" s="405">
        <v>24338</v>
      </c>
      <c r="C537" s="405" t="s">
        <v>28</v>
      </c>
      <c r="D537" s="35" t="s">
        <v>16</v>
      </c>
      <c r="E537" s="1"/>
      <c r="F537" s="88">
        <v>5</v>
      </c>
      <c r="G537" s="1">
        <f t="shared" si="8"/>
        <v>-1.4210854715202004E-14</v>
      </c>
      <c r="I537" s="405"/>
    </row>
    <row r="538" spans="1:11">
      <c r="A538" s="68">
        <v>44561</v>
      </c>
      <c r="B538" s="404" t="s">
        <v>11</v>
      </c>
      <c r="C538" s="404" t="s">
        <v>29</v>
      </c>
      <c r="D538" t="s">
        <v>13</v>
      </c>
      <c r="E538" s="1">
        <v>269</v>
      </c>
      <c r="F538" s="1"/>
      <c r="G538" s="1">
        <f t="shared" si="8"/>
        <v>269</v>
      </c>
      <c r="I538"/>
    </row>
    <row r="539" spans="1:11">
      <c r="A539" s="46"/>
      <c r="B539" s="405"/>
      <c r="C539" s="405"/>
      <c r="D539" t="s">
        <v>14</v>
      </c>
      <c r="E539" s="1">
        <v>47.1</v>
      </c>
      <c r="F539" s="1"/>
      <c r="G539" s="1">
        <f t="shared" si="8"/>
        <v>316.10000000000002</v>
      </c>
      <c r="I539"/>
    </row>
    <row r="540" spans="1:11">
      <c r="A540" s="46"/>
      <c r="B540" s="405"/>
      <c r="C540" s="405"/>
      <c r="D540" t="s">
        <v>15</v>
      </c>
      <c r="E540" s="1">
        <v>60</v>
      </c>
      <c r="F540" s="1"/>
      <c r="G540" s="1">
        <f t="shared" si="8"/>
        <v>376.1</v>
      </c>
      <c r="I540"/>
    </row>
    <row r="541" spans="1:11">
      <c r="A541" s="46"/>
      <c r="B541" s="405"/>
      <c r="C541" s="405"/>
      <c r="D541" t="s">
        <v>16</v>
      </c>
      <c r="E541" s="1">
        <v>5</v>
      </c>
      <c r="F541" s="1"/>
      <c r="G541" s="1">
        <f t="shared" si="8"/>
        <v>381.1</v>
      </c>
      <c r="I541" s="13"/>
    </row>
    <row r="542" spans="1:11">
      <c r="A542" s="30">
        <v>44561</v>
      </c>
      <c r="B542" s="405" t="s">
        <v>48</v>
      </c>
      <c r="C542" s="405" t="s">
        <v>29</v>
      </c>
      <c r="D542" t="s">
        <v>15</v>
      </c>
      <c r="F542" s="4">
        <v>60</v>
      </c>
      <c r="G542" s="1">
        <f t="shared" si="8"/>
        <v>321.10000000000002</v>
      </c>
    </row>
    <row r="543" spans="1:11">
      <c r="A543" s="30">
        <v>44561</v>
      </c>
      <c r="B543" s="405" t="s">
        <v>48</v>
      </c>
      <c r="C543" s="405" t="s">
        <v>29</v>
      </c>
      <c r="D543" t="s">
        <v>16</v>
      </c>
      <c r="F543" s="4">
        <v>5</v>
      </c>
      <c r="G543" s="1">
        <f t="shared" si="8"/>
        <v>316.10000000000002</v>
      </c>
    </row>
    <row r="544" spans="1:11">
      <c r="A544" s="30">
        <v>44561</v>
      </c>
      <c r="B544" s="405" t="s">
        <v>48</v>
      </c>
      <c r="C544" s="405" t="s">
        <v>29</v>
      </c>
      <c r="D544" t="s">
        <v>13</v>
      </c>
      <c r="F544" s="4">
        <v>240</v>
      </c>
      <c r="G544" s="1">
        <f t="shared" si="8"/>
        <v>76.100000000000023</v>
      </c>
      <c r="J544" s="13"/>
    </row>
    <row r="545" spans="1:10">
      <c r="A545" s="30">
        <v>44592</v>
      </c>
      <c r="B545" s="405" t="s">
        <v>49</v>
      </c>
      <c r="C545" s="405" t="s">
        <v>29</v>
      </c>
      <c r="D545" t="s">
        <v>13</v>
      </c>
      <c r="F545" s="4">
        <v>29</v>
      </c>
      <c r="G545" s="1">
        <f t="shared" si="8"/>
        <v>47.100000000000023</v>
      </c>
      <c r="J545" s="13"/>
    </row>
    <row r="546" spans="1:10">
      <c r="A546" s="30">
        <v>44592</v>
      </c>
      <c r="B546" s="405" t="s">
        <v>49</v>
      </c>
      <c r="C546" s="405" t="s">
        <v>29</v>
      </c>
      <c r="D546" t="s">
        <v>14</v>
      </c>
      <c r="F546" s="4">
        <v>47.1</v>
      </c>
      <c r="G546" s="1">
        <f t="shared" si="8"/>
        <v>0</v>
      </c>
    </row>
    <row r="547" spans="1:10">
      <c r="A547" s="32">
        <v>44592</v>
      </c>
      <c r="B547" s="404" t="s">
        <v>11</v>
      </c>
      <c r="C547" s="404" t="s">
        <v>12</v>
      </c>
      <c r="D547" t="s">
        <v>13</v>
      </c>
      <c r="E547" s="50">
        <v>245.6</v>
      </c>
      <c r="G547" s="1">
        <f t="shared" si="8"/>
        <v>245.6</v>
      </c>
    </row>
    <row r="548" spans="1:10">
      <c r="B548" s="405"/>
      <c r="C548" s="405"/>
      <c r="D548" t="s">
        <v>14</v>
      </c>
      <c r="E548" s="50">
        <v>65.8</v>
      </c>
      <c r="F548" s="50"/>
      <c r="G548" s="1">
        <f t="shared" si="8"/>
        <v>311.39999999999998</v>
      </c>
    </row>
    <row r="549" spans="1:10">
      <c r="B549" s="405"/>
      <c r="C549" s="405"/>
      <c r="D549" t="s">
        <v>15</v>
      </c>
      <c r="E549" s="50">
        <v>60</v>
      </c>
      <c r="G549" s="1">
        <f t="shared" si="8"/>
        <v>371.4</v>
      </c>
    </row>
    <row r="550" spans="1:10">
      <c r="B550" s="405"/>
      <c r="C550" s="405"/>
      <c r="D550" t="s">
        <v>16</v>
      </c>
      <c r="E550" s="50">
        <v>5</v>
      </c>
      <c r="G550" s="1">
        <f t="shared" si="8"/>
        <v>376.4</v>
      </c>
      <c r="I550" s="83"/>
    </row>
    <row r="551" spans="1:10">
      <c r="A551" s="30">
        <v>44592</v>
      </c>
      <c r="B551" s="405" t="s">
        <v>49</v>
      </c>
      <c r="C551" s="405" t="s">
        <v>12</v>
      </c>
      <c r="D551" t="s">
        <v>15</v>
      </c>
      <c r="F551" s="4">
        <v>60</v>
      </c>
      <c r="G551" s="1">
        <f t="shared" si="8"/>
        <v>316.39999999999998</v>
      </c>
    </row>
    <row r="552" spans="1:10">
      <c r="A552" s="30">
        <v>44592</v>
      </c>
      <c r="B552" s="405" t="s">
        <v>49</v>
      </c>
      <c r="C552" s="405" t="s">
        <v>12</v>
      </c>
      <c r="D552" t="s">
        <v>16</v>
      </c>
      <c r="F552" s="4">
        <v>5</v>
      </c>
      <c r="G552" s="1">
        <f t="shared" si="8"/>
        <v>311.39999999999998</v>
      </c>
    </row>
    <row r="553" spans="1:10">
      <c r="A553" s="30">
        <v>44592</v>
      </c>
      <c r="B553" s="405" t="s">
        <v>49</v>
      </c>
      <c r="C553" s="405" t="s">
        <v>12</v>
      </c>
      <c r="D553" t="s">
        <v>13</v>
      </c>
      <c r="F553" s="4">
        <v>163.9</v>
      </c>
      <c r="G553" s="1">
        <f t="shared" si="8"/>
        <v>147.49999999999997</v>
      </c>
    </row>
    <row r="554" spans="1:10">
      <c r="A554" s="30">
        <v>44620</v>
      </c>
      <c r="B554" s="405">
        <v>24338</v>
      </c>
      <c r="C554" s="405" t="s">
        <v>12</v>
      </c>
      <c r="D554" t="s">
        <v>13</v>
      </c>
      <c r="F554" s="4">
        <v>81.7</v>
      </c>
      <c r="G554" s="1">
        <f t="shared" si="8"/>
        <v>65.799999999999969</v>
      </c>
    </row>
    <row r="555" spans="1:10">
      <c r="A555" s="30">
        <v>44620</v>
      </c>
      <c r="B555" s="405">
        <v>24338</v>
      </c>
      <c r="C555" s="405" t="s">
        <v>12</v>
      </c>
      <c r="D555" t="s">
        <v>14</v>
      </c>
      <c r="F555" s="50">
        <v>65.8</v>
      </c>
      <c r="G555" s="83">
        <f t="shared" si="8"/>
        <v>0</v>
      </c>
    </row>
    <row r="556" spans="1:10">
      <c r="A556" s="32">
        <v>44620</v>
      </c>
      <c r="B556" s="404" t="s">
        <v>11</v>
      </c>
      <c r="C556" s="404" t="s">
        <v>19</v>
      </c>
      <c r="D556" t="s">
        <v>13</v>
      </c>
      <c r="E556" s="50">
        <v>263.5</v>
      </c>
      <c r="G556" s="1">
        <f t="shared" si="8"/>
        <v>263.5</v>
      </c>
    </row>
    <row r="557" spans="1:10">
      <c r="B557" s="405"/>
      <c r="C557" s="405"/>
      <c r="D557" t="s">
        <v>14</v>
      </c>
      <c r="E557" s="50">
        <v>60.6</v>
      </c>
      <c r="G557" s="1">
        <f t="shared" si="8"/>
        <v>324.10000000000002</v>
      </c>
    </row>
    <row r="558" spans="1:10">
      <c r="B558" s="405"/>
      <c r="C558" s="405"/>
      <c r="D558" t="s">
        <v>15</v>
      </c>
      <c r="E558" s="50">
        <v>56</v>
      </c>
      <c r="G558" s="1">
        <f t="shared" si="8"/>
        <v>380.1</v>
      </c>
    </row>
    <row r="559" spans="1:10">
      <c r="B559" s="405"/>
      <c r="C559" s="405"/>
      <c r="D559" t="s">
        <v>16</v>
      </c>
      <c r="E559" s="50">
        <v>5</v>
      </c>
      <c r="G559" s="1">
        <f t="shared" si="8"/>
        <v>385.1</v>
      </c>
    </row>
    <row r="560" spans="1:10">
      <c r="A560" s="30">
        <v>44620</v>
      </c>
      <c r="B560" s="405" t="s">
        <v>50</v>
      </c>
      <c r="C560" s="405" t="s">
        <v>19</v>
      </c>
      <c r="D560" t="s">
        <v>15</v>
      </c>
      <c r="F560" s="50">
        <v>56</v>
      </c>
      <c r="G560" s="1">
        <f t="shared" si="8"/>
        <v>329.1</v>
      </c>
      <c r="I560" s="83"/>
    </row>
    <row r="561" spans="1:10">
      <c r="A561" s="30">
        <v>44620</v>
      </c>
      <c r="B561" s="405" t="s">
        <v>50</v>
      </c>
      <c r="C561" s="405" t="s">
        <v>19</v>
      </c>
      <c r="D561" t="s">
        <v>16</v>
      </c>
      <c r="F561" s="50">
        <v>5</v>
      </c>
      <c r="G561" s="1">
        <f t="shared" si="8"/>
        <v>324.10000000000002</v>
      </c>
    </row>
    <row r="562" spans="1:10">
      <c r="A562" s="30">
        <v>44620</v>
      </c>
      <c r="B562" s="405" t="s">
        <v>50</v>
      </c>
      <c r="C562" s="405" t="s">
        <v>19</v>
      </c>
      <c r="D562" t="s">
        <v>13</v>
      </c>
      <c r="F562" s="4">
        <v>224</v>
      </c>
      <c r="G562" s="1">
        <f t="shared" si="8"/>
        <v>100.10000000000002</v>
      </c>
    </row>
    <row r="563" spans="1:10">
      <c r="A563" s="30">
        <v>44645</v>
      </c>
      <c r="B563" s="405">
        <v>24599</v>
      </c>
      <c r="C563" s="405" t="s">
        <v>19</v>
      </c>
      <c r="D563" t="s">
        <v>13</v>
      </c>
      <c r="F563" s="4">
        <v>39.5</v>
      </c>
      <c r="G563" s="1">
        <f t="shared" si="8"/>
        <v>60.600000000000023</v>
      </c>
    </row>
    <row r="564" spans="1:10">
      <c r="A564" s="30">
        <v>44645</v>
      </c>
      <c r="B564" s="405">
        <v>24599</v>
      </c>
      <c r="C564" s="405" t="s">
        <v>19</v>
      </c>
      <c r="D564" t="s">
        <v>14</v>
      </c>
      <c r="F564" s="4">
        <v>60.6</v>
      </c>
      <c r="G564" s="1">
        <f t="shared" si="8"/>
        <v>0</v>
      </c>
      <c r="J564" s="29"/>
    </row>
    <row r="565" spans="1:10">
      <c r="A565" s="32">
        <v>44651</v>
      </c>
      <c r="B565" s="404" t="s">
        <v>11</v>
      </c>
      <c r="C565" s="404" t="s">
        <v>20</v>
      </c>
      <c r="D565" t="s">
        <v>13</v>
      </c>
      <c r="E565" s="1">
        <v>298.60000000000002</v>
      </c>
      <c r="F565" s="1"/>
      <c r="G565" s="1">
        <f t="shared" si="8"/>
        <v>298.60000000000002</v>
      </c>
    </row>
    <row r="566" spans="1:10">
      <c r="B566" s="405"/>
      <c r="C566" s="405"/>
      <c r="D566" t="s">
        <v>14</v>
      </c>
      <c r="E566" s="1">
        <v>55.3</v>
      </c>
      <c r="F566" s="1"/>
      <c r="G566" s="1">
        <f t="shared" si="8"/>
        <v>353.90000000000003</v>
      </c>
    </row>
    <row r="567" spans="1:10">
      <c r="B567" s="405"/>
      <c r="C567" s="405"/>
      <c r="D567" t="s">
        <v>15</v>
      </c>
      <c r="E567" s="1">
        <v>60</v>
      </c>
      <c r="F567" s="1"/>
      <c r="G567" s="1">
        <f t="shared" si="8"/>
        <v>413.90000000000003</v>
      </c>
    </row>
    <row r="568" spans="1:10">
      <c r="B568" s="405"/>
      <c r="C568" s="405"/>
      <c r="D568" t="s">
        <v>16</v>
      </c>
      <c r="E568" s="1">
        <v>5</v>
      </c>
      <c r="F568" s="1"/>
      <c r="G568" s="1">
        <f t="shared" si="8"/>
        <v>418.90000000000003</v>
      </c>
    </row>
    <row r="569" spans="1:10">
      <c r="A569" s="30">
        <v>44651</v>
      </c>
      <c r="B569" s="405" t="s">
        <v>53</v>
      </c>
      <c r="C569" s="405" t="s">
        <v>20</v>
      </c>
      <c r="D569" t="s">
        <v>15</v>
      </c>
      <c r="E569" s="1"/>
      <c r="F569" s="1">
        <v>60</v>
      </c>
      <c r="G569" s="1">
        <f t="shared" si="8"/>
        <v>358.90000000000003</v>
      </c>
    </row>
    <row r="570" spans="1:10">
      <c r="A570" s="30">
        <v>44651</v>
      </c>
      <c r="B570" s="405" t="s">
        <v>53</v>
      </c>
      <c r="C570" s="405" t="s">
        <v>20</v>
      </c>
      <c r="D570" t="s">
        <v>16</v>
      </c>
      <c r="E570" s="1"/>
      <c r="F570" s="1">
        <v>5</v>
      </c>
      <c r="G570" s="1">
        <f t="shared" si="8"/>
        <v>353.90000000000003</v>
      </c>
      <c r="J570" s="29"/>
    </row>
    <row r="571" spans="1:10">
      <c r="A571" s="30">
        <v>44681</v>
      </c>
      <c r="B571" s="405" t="s">
        <v>53</v>
      </c>
      <c r="C571" s="405" t="s">
        <v>20</v>
      </c>
      <c r="D571" t="s">
        <v>13</v>
      </c>
      <c r="E571" s="1"/>
      <c r="F571" s="1">
        <v>240</v>
      </c>
      <c r="G571" s="1">
        <f t="shared" si="8"/>
        <v>113.90000000000003</v>
      </c>
      <c r="J571" s="13"/>
    </row>
    <row r="572" spans="1:10">
      <c r="A572" s="30">
        <v>44709</v>
      </c>
      <c r="B572" s="405" t="s">
        <v>314</v>
      </c>
      <c r="C572" s="405" t="s">
        <v>20</v>
      </c>
      <c r="D572" t="s">
        <v>13</v>
      </c>
      <c r="E572" s="1"/>
      <c r="F572" s="1">
        <v>58.6</v>
      </c>
      <c r="G572" s="1">
        <f t="shared" si="8"/>
        <v>55.300000000000033</v>
      </c>
      <c r="J572" s="13"/>
    </row>
    <row r="573" spans="1:10">
      <c r="A573" s="30">
        <v>44709</v>
      </c>
      <c r="B573" s="405" t="s">
        <v>314</v>
      </c>
      <c r="C573" s="405" t="s">
        <v>20</v>
      </c>
      <c r="D573" t="s">
        <v>14</v>
      </c>
      <c r="E573" s="1"/>
      <c r="F573" s="1">
        <v>55.3</v>
      </c>
      <c r="G573" s="1">
        <f t="shared" si="8"/>
        <v>0</v>
      </c>
      <c r="J573" s="13"/>
    </row>
    <row r="574" spans="1:10">
      <c r="A574" s="32">
        <v>44681</v>
      </c>
      <c r="B574" s="404" t="s">
        <v>11</v>
      </c>
      <c r="C574" s="404" t="s">
        <v>21</v>
      </c>
      <c r="D574" t="s">
        <v>13</v>
      </c>
      <c r="E574" s="1">
        <v>210.6</v>
      </c>
      <c r="F574" s="1"/>
      <c r="G574" s="1">
        <f t="shared" si="8"/>
        <v>210.6</v>
      </c>
      <c r="J574" s="29"/>
    </row>
    <row r="575" spans="1:10">
      <c r="B575" s="405"/>
      <c r="C575" s="405"/>
      <c r="D575" t="s">
        <v>14</v>
      </c>
      <c r="E575" s="1">
        <v>56.1</v>
      </c>
      <c r="F575" s="1"/>
      <c r="G575" s="1">
        <f t="shared" si="8"/>
        <v>266.7</v>
      </c>
    </row>
    <row r="576" spans="1:10">
      <c r="B576" s="405"/>
      <c r="C576" s="405"/>
      <c r="D576" t="s">
        <v>15</v>
      </c>
      <c r="E576" s="1">
        <v>60</v>
      </c>
      <c r="F576" s="1"/>
      <c r="G576" s="1">
        <f t="shared" si="8"/>
        <v>326.7</v>
      </c>
    </row>
    <row r="577" spans="1:11">
      <c r="B577" s="405"/>
      <c r="C577" s="405"/>
      <c r="D577" t="s">
        <v>16</v>
      </c>
      <c r="E577" s="1">
        <v>5</v>
      </c>
      <c r="F577" s="1"/>
      <c r="G577" s="1">
        <f t="shared" si="8"/>
        <v>331.7</v>
      </c>
    </row>
    <row r="578" spans="1:11">
      <c r="A578" s="30">
        <v>44681</v>
      </c>
      <c r="B578" s="405" t="s">
        <v>53</v>
      </c>
      <c r="C578" s="405" t="s">
        <v>21</v>
      </c>
      <c r="D578" t="s">
        <v>15</v>
      </c>
      <c r="E578" s="1"/>
      <c r="F578" s="1">
        <v>60</v>
      </c>
      <c r="G578" s="1">
        <f t="shared" si="8"/>
        <v>271.7</v>
      </c>
    </row>
    <row r="579" spans="1:11">
      <c r="A579" s="30">
        <v>44681</v>
      </c>
      <c r="B579" s="405" t="s">
        <v>53</v>
      </c>
      <c r="C579" s="405" t="s">
        <v>21</v>
      </c>
      <c r="D579" t="s">
        <v>16</v>
      </c>
      <c r="E579" s="1"/>
      <c r="F579" s="1">
        <v>5</v>
      </c>
      <c r="G579" s="1">
        <f t="shared" si="8"/>
        <v>266.7</v>
      </c>
      <c r="J579" s="29"/>
    </row>
    <row r="580" spans="1:11">
      <c r="A580" s="30">
        <v>44681</v>
      </c>
      <c r="B580" s="405" t="s">
        <v>315</v>
      </c>
      <c r="C580" s="405" t="s">
        <v>21</v>
      </c>
      <c r="D580" t="s">
        <v>13</v>
      </c>
      <c r="E580" s="1"/>
      <c r="F580" s="1">
        <v>210.6</v>
      </c>
      <c r="G580" s="1">
        <f t="shared" si="8"/>
        <v>56.099999999999994</v>
      </c>
    </row>
    <row r="581" spans="1:11">
      <c r="A581" s="30">
        <v>44681</v>
      </c>
      <c r="B581" s="405" t="s">
        <v>315</v>
      </c>
      <c r="C581" s="405" t="s">
        <v>21</v>
      </c>
      <c r="D581" t="s">
        <v>14</v>
      </c>
      <c r="F581" s="4">
        <v>29.4</v>
      </c>
      <c r="G581" s="1">
        <f t="shared" si="8"/>
        <v>26.699999999999996</v>
      </c>
    </row>
    <row r="582" spans="1:11">
      <c r="A582" s="30">
        <v>44709</v>
      </c>
      <c r="B582" s="405" t="s">
        <v>314</v>
      </c>
      <c r="C582" s="405" t="s">
        <v>21</v>
      </c>
      <c r="D582" t="s">
        <v>14</v>
      </c>
      <c r="F582" s="4">
        <v>26.7</v>
      </c>
      <c r="G582" s="1">
        <f t="shared" si="8"/>
        <v>0</v>
      </c>
    </row>
    <row r="583" spans="1:11">
      <c r="A583" s="32">
        <v>44712</v>
      </c>
      <c r="B583" s="404" t="s">
        <v>11</v>
      </c>
      <c r="C583" s="404" t="s">
        <v>22</v>
      </c>
      <c r="D583" t="s">
        <v>13</v>
      </c>
      <c r="E583" s="1">
        <v>201.4</v>
      </c>
      <c r="F583" s="1"/>
      <c r="G583" s="1">
        <f t="shared" ref="G583:G586" si="9">+G582+E583-F583</f>
        <v>201.4</v>
      </c>
    </row>
    <row r="584" spans="1:11">
      <c r="B584" s="405"/>
      <c r="C584" s="405"/>
      <c r="D584" t="s">
        <v>14</v>
      </c>
      <c r="E584" s="1">
        <v>53.6</v>
      </c>
      <c r="F584" s="1"/>
      <c r="G584" s="1">
        <f t="shared" si="9"/>
        <v>255</v>
      </c>
      <c r="K584" s="13"/>
    </row>
    <row r="585" spans="1:11">
      <c r="B585" s="405"/>
      <c r="C585" s="405"/>
      <c r="D585" t="s">
        <v>15</v>
      </c>
      <c r="E585" s="1">
        <v>60</v>
      </c>
      <c r="F585" s="1"/>
      <c r="G585" s="1">
        <f t="shared" si="9"/>
        <v>315</v>
      </c>
    </row>
    <row r="586" spans="1:11">
      <c r="B586" s="405"/>
      <c r="C586" s="405"/>
      <c r="D586" t="s">
        <v>16</v>
      </c>
      <c r="E586" s="1">
        <v>5</v>
      </c>
      <c r="F586" s="1"/>
      <c r="G586" s="1">
        <f t="shared" si="9"/>
        <v>320</v>
      </c>
    </row>
    <row r="587" spans="1:11">
      <c r="A587" s="30">
        <v>44712</v>
      </c>
      <c r="B587" s="405" t="s">
        <v>55</v>
      </c>
      <c r="C587" s="405" t="s">
        <v>22</v>
      </c>
      <c r="D587" t="s">
        <v>15</v>
      </c>
      <c r="E587" s="1"/>
      <c r="F587" s="1">
        <v>60</v>
      </c>
      <c r="G587" s="1">
        <f>+G586+E587-F587</f>
        <v>260</v>
      </c>
      <c r="J587" s="29"/>
    </row>
    <row r="588" spans="1:11">
      <c r="A588" s="30">
        <v>44712</v>
      </c>
      <c r="B588" s="405" t="s">
        <v>55</v>
      </c>
      <c r="C588" s="405" t="s">
        <v>22</v>
      </c>
      <c r="D588" t="s">
        <v>16</v>
      </c>
      <c r="E588" s="1"/>
      <c r="F588" s="1">
        <v>5</v>
      </c>
      <c r="G588" s="1">
        <f t="shared" ref="G588:G605" si="10">+G587+E588-F588</f>
        <v>255</v>
      </c>
    </row>
    <row r="589" spans="1:11">
      <c r="A589" s="30">
        <v>44712</v>
      </c>
      <c r="B589" s="405" t="s">
        <v>55</v>
      </c>
      <c r="C589" s="405" t="s">
        <v>22</v>
      </c>
      <c r="D589" t="s">
        <v>13</v>
      </c>
      <c r="F589" s="4">
        <v>201.4</v>
      </c>
      <c r="G589" s="1">
        <f t="shared" si="10"/>
        <v>53.599999999999994</v>
      </c>
    </row>
    <row r="590" spans="1:11">
      <c r="A590" s="30">
        <v>44712</v>
      </c>
      <c r="B590" s="405" t="s">
        <v>55</v>
      </c>
      <c r="C590" s="405" t="s">
        <v>22</v>
      </c>
      <c r="D590" t="s">
        <v>14</v>
      </c>
      <c r="F590" s="4">
        <v>38.6</v>
      </c>
      <c r="G590" s="1">
        <f t="shared" si="10"/>
        <v>14.999999999999993</v>
      </c>
    </row>
    <row r="591" spans="1:11">
      <c r="A591" s="30">
        <v>44743</v>
      </c>
      <c r="B591" s="405" t="s">
        <v>316</v>
      </c>
      <c r="C591" s="405" t="s">
        <v>22</v>
      </c>
      <c r="D591" t="s">
        <v>14</v>
      </c>
      <c r="F591" s="4">
        <v>15</v>
      </c>
      <c r="G591" s="1">
        <f t="shared" si="10"/>
        <v>0</v>
      </c>
    </row>
    <row r="592" spans="1:11">
      <c r="A592" s="68">
        <v>44742</v>
      </c>
      <c r="B592" s="404" t="s">
        <v>11</v>
      </c>
      <c r="C592" s="404" t="s">
        <v>23</v>
      </c>
      <c r="D592" t="s">
        <v>13</v>
      </c>
      <c r="E592" s="1">
        <v>195</v>
      </c>
      <c r="F592" s="1"/>
      <c r="G592" s="1">
        <f>+G591+E592-F592</f>
        <v>195</v>
      </c>
    </row>
    <row r="593" spans="1:9">
      <c r="A593" s="46"/>
      <c r="B593" s="405"/>
      <c r="C593" s="405"/>
      <c r="D593" t="s">
        <v>14</v>
      </c>
      <c r="E593" s="1">
        <v>69.2</v>
      </c>
      <c r="F593" s="1"/>
      <c r="G593" s="1">
        <f t="shared" si="10"/>
        <v>264.2</v>
      </c>
    </row>
    <row r="594" spans="1:9">
      <c r="A594" s="46"/>
      <c r="B594" s="405"/>
      <c r="C594" s="405"/>
      <c r="D594" t="s">
        <v>15</v>
      </c>
      <c r="E594" s="1">
        <v>60</v>
      </c>
      <c r="F594" s="1"/>
      <c r="G594" s="1">
        <f t="shared" si="10"/>
        <v>324.2</v>
      </c>
    </row>
    <row r="595" spans="1:9">
      <c r="A595" s="46"/>
      <c r="B595" s="405"/>
      <c r="C595" s="405"/>
      <c r="D595" t="s">
        <v>16</v>
      </c>
      <c r="E595" s="1">
        <v>5</v>
      </c>
      <c r="F595" s="1"/>
      <c r="G595" s="1">
        <f t="shared" si="10"/>
        <v>329.2</v>
      </c>
    </row>
    <row r="596" spans="1:9">
      <c r="A596" s="46">
        <v>44742</v>
      </c>
      <c r="B596" s="405" t="s">
        <v>56</v>
      </c>
      <c r="C596" s="405" t="s">
        <v>23</v>
      </c>
      <c r="D596" t="s">
        <v>15</v>
      </c>
      <c r="E596" s="1"/>
      <c r="F596" s="1">
        <v>60</v>
      </c>
      <c r="G596" s="1">
        <f t="shared" si="10"/>
        <v>269.2</v>
      </c>
    </row>
    <row r="597" spans="1:9">
      <c r="A597" s="46">
        <v>44742</v>
      </c>
      <c r="B597" s="405" t="s">
        <v>56</v>
      </c>
      <c r="C597" s="405" t="s">
        <v>23</v>
      </c>
      <c r="D597" t="s">
        <v>16</v>
      </c>
      <c r="E597" s="1"/>
      <c r="F597" s="1">
        <v>5</v>
      </c>
      <c r="G597" s="1">
        <f t="shared" si="10"/>
        <v>264.2</v>
      </c>
    </row>
    <row r="598" spans="1:9">
      <c r="A598" s="46">
        <v>44742</v>
      </c>
      <c r="B598" s="405" t="s">
        <v>56</v>
      </c>
      <c r="C598" s="405" t="s">
        <v>23</v>
      </c>
      <c r="D598" t="s">
        <v>13</v>
      </c>
      <c r="F598" s="4">
        <v>195</v>
      </c>
      <c r="G598" s="1">
        <f t="shared" si="10"/>
        <v>69.199999999999989</v>
      </c>
      <c r="I598" s="1">
        <f>F598-E592</f>
        <v>0</v>
      </c>
    </row>
    <row r="599" spans="1:9">
      <c r="A599" s="46">
        <v>44742</v>
      </c>
      <c r="B599" s="405" t="s">
        <v>56</v>
      </c>
      <c r="C599" s="405" t="s">
        <v>23</v>
      </c>
      <c r="D599" t="s">
        <v>14</v>
      </c>
      <c r="F599" s="4">
        <v>45</v>
      </c>
      <c r="G599" s="1">
        <f t="shared" si="10"/>
        <v>24.199999999999989</v>
      </c>
    </row>
    <row r="600" spans="1:9">
      <c r="A600" s="46">
        <v>44783</v>
      </c>
      <c r="B600" s="405" t="s">
        <v>317</v>
      </c>
      <c r="C600" s="405" t="s">
        <v>23</v>
      </c>
      <c r="D600" t="s">
        <v>14</v>
      </c>
      <c r="F600" s="4">
        <v>24.2</v>
      </c>
      <c r="G600" s="1">
        <f t="shared" si="10"/>
        <v>0</v>
      </c>
    </row>
    <row r="601" spans="1:9">
      <c r="A601" s="32">
        <v>44773</v>
      </c>
      <c r="B601" s="404" t="s">
        <v>11</v>
      </c>
      <c r="C601" s="404" t="s">
        <v>24</v>
      </c>
      <c r="D601" t="s">
        <v>13</v>
      </c>
      <c r="E601" s="1">
        <v>194.1</v>
      </c>
      <c r="F601" s="1"/>
      <c r="G601" s="1">
        <f t="shared" si="10"/>
        <v>194.1</v>
      </c>
    </row>
    <row r="602" spans="1:9">
      <c r="B602" s="405"/>
      <c r="C602" s="405"/>
      <c r="D602" t="s">
        <v>14</v>
      </c>
      <c r="E602" s="1">
        <v>51.1</v>
      </c>
      <c r="F602" s="1"/>
      <c r="G602" s="1">
        <f t="shared" si="10"/>
        <v>245.2</v>
      </c>
    </row>
    <row r="603" spans="1:9">
      <c r="B603" s="405"/>
      <c r="C603" s="405"/>
      <c r="D603" t="s">
        <v>15</v>
      </c>
      <c r="E603" s="1">
        <v>60</v>
      </c>
      <c r="F603" s="1"/>
      <c r="G603" s="1">
        <f t="shared" si="10"/>
        <v>305.2</v>
      </c>
    </row>
    <row r="604" spans="1:9">
      <c r="B604" s="405"/>
      <c r="C604" s="405"/>
      <c r="D604" t="s">
        <v>16</v>
      </c>
      <c r="E604" s="1">
        <v>5</v>
      </c>
      <c r="F604" s="1"/>
      <c r="G604" s="1">
        <f t="shared" si="10"/>
        <v>310.2</v>
      </c>
    </row>
    <row r="605" spans="1:9">
      <c r="A605" s="30">
        <v>44773</v>
      </c>
      <c r="B605" s="405" t="s">
        <v>32</v>
      </c>
      <c r="C605" s="405" t="s">
        <v>24</v>
      </c>
      <c r="D605" t="s">
        <v>15</v>
      </c>
      <c r="E605" s="1"/>
      <c r="F605" s="1">
        <v>60</v>
      </c>
      <c r="G605" s="1">
        <f t="shared" si="10"/>
        <v>250.2</v>
      </c>
    </row>
    <row r="606" spans="1:9">
      <c r="A606" s="30">
        <v>44773</v>
      </c>
      <c r="B606" s="405" t="s">
        <v>32</v>
      </c>
      <c r="C606" s="405" t="s">
        <v>24</v>
      </c>
      <c r="D606" t="s">
        <v>16</v>
      </c>
      <c r="E606" s="1"/>
      <c r="F606" s="1">
        <v>5</v>
      </c>
      <c r="G606" s="1">
        <f t="shared" ref="G606:G658" si="11">+G605+E606-F606</f>
        <v>245.2</v>
      </c>
    </row>
    <row r="607" spans="1:9">
      <c r="A607" s="30">
        <v>44773</v>
      </c>
      <c r="B607" s="405" t="s">
        <v>32</v>
      </c>
      <c r="C607" s="405" t="s">
        <v>24</v>
      </c>
      <c r="D607" t="s">
        <v>13</v>
      </c>
      <c r="F607" s="4">
        <v>194.1</v>
      </c>
      <c r="G607" s="1">
        <f t="shared" si="11"/>
        <v>51.099999999999994</v>
      </c>
    </row>
    <row r="608" spans="1:9">
      <c r="A608" s="30">
        <v>44773</v>
      </c>
      <c r="B608" s="405" t="s">
        <v>32</v>
      </c>
      <c r="C608" s="405" t="s">
        <v>24</v>
      </c>
      <c r="D608" t="s">
        <v>14</v>
      </c>
      <c r="F608" s="4">
        <v>45.9</v>
      </c>
      <c r="G608" s="1">
        <f t="shared" si="11"/>
        <v>5.1999999999999957</v>
      </c>
    </row>
    <row r="609" spans="1:7">
      <c r="A609" s="184">
        <v>44792</v>
      </c>
      <c r="B609" s="185">
        <v>25230</v>
      </c>
      <c r="C609" s="185" t="s">
        <v>24</v>
      </c>
      <c r="D609" t="s">
        <v>14</v>
      </c>
      <c r="F609" s="4">
        <v>5.2</v>
      </c>
      <c r="G609" s="1">
        <f t="shared" si="11"/>
        <v>0</v>
      </c>
    </row>
    <row r="610" spans="1:7">
      <c r="A610" s="32">
        <v>44804</v>
      </c>
      <c r="B610" s="404" t="s">
        <v>11</v>
      </c>
      <c r="C610" s="404" t="s">
        <v>25</v>
      </c>
      <c r="D610" t="s">
        <v>13</v>
      </c>
      <c r="E610" s="1">
        <v>195.3</v>
      </c>
      <c r="F610" s="1"/>
      <c r="G610" s="1">
        <f t="shared" si="11"/>
        <v>195.3</v>
      </c>
    </row>
    <row r="611" spans="1:7">
      <c r="B611" s="405"/>
      <c r="C611" s="405"/>
      <c r="D611" t="s">
        <v>14</v>
      </c>
      <c r="E611" s="1">
        <v>57.6</v>
      </c>
      <c r="F611" s="1"/>
      <c r="G611" s="1">
        <f t="shared" si="11"/>
        <v>252.9</v>
      </c>
    </row>
    <row r="612" spans="1:7">
      <c r="B612" s="405"/>
      <c r="C612" s="405"/>
      <c r="D612" t="s">
        <v>15</v>
      </c>
      <c r="E612" s="1">
        <v>60</v>
      </c>
      <c r="F612" s="1"/>
      <c r="G612" s="1">
        <f t="shared" si="11"/>
        <v>312.89999999999998</v>
      </c>
    </row>
    <row r="613" spans="1:7">
      <c r="B613" s="405"/>
      <c r="C613" s="405"/>
      <c r="D613" t="s">
        <v>16</v>
      </c>
      <c r="E613" s="1">
        <v>5</v>
      </c>
      <c r="F613" s="1"/>
      <c r="G613" s="1">
        <f t="shared" si="11"/>
        <v>317.89999999999998</v>
      </c>
    </row>
    <row r="614" spans="1:7">
      <c r="A614" s="30">
        <v>44804</v>
      </c>
      <c r="B614" s="405" t="s">
        <v>57</v>
      </c>
      <c r="C614" s="405" t="s">
        <v>25</v>
      </c>
      <c r="D614" t="s">
        <v>15</v>
      </c>
      <c r="E614" s="1"/>
      <c r="F614" s="1">
        <v>60</v>
      </c>
      <c r="G614" s="1">
        <f t="shared" si="11"/>
        <v>257.89999999999998</v>
      </c>
    </row>
    <row r="615" spans="1:7">
      <c r="A615" s="30">
        <v>44804</v>
      </c>
      <c r="B615" s="405" t="s">
        <v>57</v>
      </c>
      <c r="C615" s="405" t="s">
        <v>25</v>
      </c>
      <c r="D615" t="s">
        <v>16</v>
      </c>
      <c r="E615" s="1"/>
      <c r="F615" s="1">
        <v>5</v>
      </c>
      <c r="G615" s="1">
        <f t="shared" si="11"/>
        <v>252.89999999999998</v>
      </c>
    </row>
    <row r="616" spans="1:7">
      <c r="A616" s="30">
        <v>44804</v>
      </c>
      <c r="B616" s="405" t="s">
        <v>57</v>
      </c>
      <c r="C616" s="405" t="s">
        <v>25</v>
      </c>
      <c r="D616" t="s">
        <v>13</v>
      </c>
      <c r="F616" s="4">
        <v>195.3</v>
      </c>
      <c r="G616" s="1">
        <f t="shared" si="11"/>
        <v>57.599999999999966</v>
      </c>
    </row>
    <row r="617" spans="1:7">
      <c r="A617" s="30">
        <v>44804</v>
      </c>
      <c r="B617" s="405" t="s">
        <v>57</v>
      </c>
      <c r="C617" s="405" t="s">
        <v>25</v>
      </c>
      <c r="D617" t="s">
        <v>14</v>
      </c>
      <c r="F617" s="4">
        <v>44.7</v>
      </c>
      <c r="G617" s="1">
        <f t="shared" si="11"/>
        <v>12.899999999999963</v>
      </c>
    </row>
    <row r="618" spans="1:7">
      <c r="A618" s="184">
        <v>44837</v>
      </c>
      <c r="B618" s="185">
        <v>25572</v>
      </c>
      <c r="C618" s="185" t="s">
        <v>25</v>
      </c>
      <c r="D618" t="s">
        <v>14</v>
      </c>
      <c r="F618" s="4">
        <v>12.9</v>
      </c>
      <c r="G618" s="1">
        <f t="shared" si="11"/>
        <v>-3.730349362740526E-14</v>
      </c>
    </row>
    <row r="619" spans="1:7">
      <c r="A619" s="68">
        <v>44834</v>
      </c>
      <c r="B619" s="404" t="s">
        <v>11</v>
      </c>
      <c r="C619" s="404" t="s">
        <v>41</v>
      </c>
      <c r="D619" s="35" t="s">
        <v>13</v>
      </c>
      <c r="E619" s="88">
        <v>205.2</v>
      </c>
      <c r="F619" s="1"/>
      <c r="G619" s="1">
        <f t="shared" si="11"/>
        <v>205.19999999999996</v>
      </c>
    </row>
    <row r="620" spans="1:7">
      <c r="A620" s="46"/>
      <c r="B620" s="405"/>
      <c r="C620" s="405"/>
      <c r="D620" s="35" t="s">
        <v>14</v>
      </c>
      <c r="E620" s="88">
        <v>58.1</v>
      </c>
      <c r="F620" s="1"/>
      <c r="G620" s="1">
        <f t="shared" si="11"/>
        <v>263.29999999999995</v>
      </c>
    </row>
    <row r="621" spans="1:7">
      <c r="A621" s="46"/>
      <c r="B621" s="405"/>
      <c r="C621" s="405"/>
      <c r="D621" t="s">
        <v>15</v>
      </c>
      <c r="E621" s="1">
        <v>60</v>
      </c>
      <c r="F621" s="1"/>
      <c r="G621" s="1">
        <f t="shared" si="11"/>
        <v>323.29999999999995</v>
      </c>
    </row>
    <row r="622" spans="1:7">
      <c r="A622" s="46"/>
      <c r="B622" s="405"/>
      <c r="C622" s="405"/>
      <c r="D622" t="s">
        <v>16</v>
      </c>
      <c r="E622" s="1">
        <v>5</v>
      </c>
      <c r="F622" s="1"/>
      <c r="G622" s="1">
        <f t="shared" si="11"/>
        <v>328.29999999999995</v>
      </c>
    </row>
    <row r="623" spans="1:7">
      <c r="A623" s="46">
        <v>44834</v>
      </c>
      <c r="B623" s="405" t="s">
        <v>61</v>
      </c>
      <c r="C623" s="405" t="s">
        <v>41</v>
      </c>
      <c r="D623" t="s">
        <v>15</v>
      </c>
      <c r="E623" s="1"/>
      <c r="F623" s="1">
        <v>60</v>
      </c>
      <c r="G623" s="1">
        <f t="shared" si="11"/>
        <v>268.29999999999995</v>
      </c>
    </row>
    <row r="624" spans="1:7">
      <c r="A624" s="46">
        <v>44834</v>
      </c>
      <c r="B624" s="405" t="s">
        <v>61</v>
      </c>
      <c r="C624" s="405" t="s">
        <v>41</v>
      </c>
      <c r="D624" t="s">
        <v>16</v>
      </c>
      <c r="E624" s="1"/>
      <c r="F624" s="1">
        <v>5</v>
      </c>
      <c r="G624" s="1">
        <f t="shared" si="11"/>
        <v>263.29999999999995</v>
      </c>
    </row>
    <row r="625" spans="1:7">
      <c r="A625" s="46">
        <v>44834</v>
      </c>
      <c r="B625" s="405" t="s">
        <v>61</v>
      </c>
      <c r="C625" s="405" t="s">
        <v>41</v>
      </c>
      <c r="D625" t="s">
        <v>13</v>
      </c>
      <c r="F625" s="4">
        <v>205.2</v>
      </c>
      <c r="G625" s="1">
        <f t="shared" si="11"/>
        <v>58.099999999999966</v>
      </c>
    </row>
    <row r="626" spans="1:7">
      <c r="A626" s="46">
        <v>44834</v>
      </c>
      <c r="B626" s="405" t="s">
        <v>61</v>
      </c>
      <c r="C626" s="405" t="s">
        <v>41</v>
      </c>
      <c r="D626" t="s">
        <v>14</v>
      </c>
      <c r="F626" s="4">
        <v>34.799999999999997</v>
      </c>
      <c r="G626" s="1">
        <f t="shared" si="11"/>
        <v>23.299999999999969</v>
      </c>
    </row>
    <row r="627" spans="1:7">
      <c r="A627" s="186">
        <v>44958</v>
      </c>
      <c r="B627" s="185" t="s">
        <v>318</v>
      </c>
      <c r="C627" s="405" t="s">
        <v>41</v>
      </c>
      <c r="D627" t="s">
        <v>14</v>
      </c>
      <c r="F627" s="4">
        <v>23.3</v>
      </c>
      <c r="G627" s="1">
        <f t="shared" si="11"/>
        <v>-3.1974423109204508E-14</v>
      </c>
    </row>
    <row r="628" spans="1:7">
      <c r="A628" s="68">
        <v>44865</v>
      </c>
      <c r="B628" s="404" t="s">
        <v>11</v>
      </c>
      <c r="C628" s="404" t="s">
        <v>27</v>
      </c>
      <c r="D628" t="s">
        <v>13</v>
      </c>
      <c r="E628" s="1">
        <v>203.6</v>
      </c>
      <c r="F628" s="1"/>
      <c r="G628" s="1">
        <f t="shared" si="11"/>
        <v>203.59999999999997</v>
      </c>
    </row>
    <row r="629" spans="1:7">
      <c r="A629" s="46"/>
      <c r="B629" s="405"/>
      <c r="C629" s="405"/>
      <c r="D629" t="s">
        <v>14</v>
      </c>
      <c r="E629" s="1">
        <v>70</v>
      </c>
      <c r="F629" s="1"/>
      <c r="G629" s="1">
        <f t="shared" si="11"/>
        <v>273.59999999999997</v>
      </c>
    </row>
    <row r="630" spans="1:7">
      <c r="A630" s="46"/>
      <c r="B630" s="405"/>
      <c r="C630" s="405"/>
      <c r="D630" t="s">
        <v>15</v>
      </c>
      <c r="E630" s="1">
        <v>60</v>
      </c>
      <c r="F630" s="1"/>
      <c r="G630" s="1">
        <f t="shared" si="11"/>
        <v>333.59999999999997</v>
      </c>
    </row>
    <row r="631" spans="1:7">
      <c r="A631" s="46"/>
      <c r="B631" s="405"/>
      <c r="C631" s="405"/>
      <c r="D631" t="s">
        <v>16</v>
      </c>
      <c r="E631" s="1">
        <v>5</v>
      </c>
      <c r="F631" s="1"/>
      <c r="G631" s="1">
        <f t="shared" si="11"/>
        <v>338.59999999999997</v>
      </c>
    </row>
    <row r="632" spans="1:7">
      <c r="A632" s="46">
        <v>44865</v>
      </c>
      <c r="B632" s="405" t="s">
        <v>62</v>
      </c>
      <c r="C632" s="405" t="s">
        <v>27</v>
      </c>
      <c r="D632" t="s">
        <v>15</v>
      </c>
      <c r="E632" s="1"/>
      <c r="F632" s="1">
        <v>60</v>
      </c>
      <c r="G632" s="1">
        <f t="shared" si="11"/>
        <v>278.59999999999997</v>
      </c>
    </row>
    <row r="633" spans="1:7">
      <c r="A633" s="46">
        <v>44865</v>
      </c>
      <c r="B633" s="405" t="s">
        <v>62</v>
      </c>
      <c r="C633" s="405" t="s">
        <v>27</v>
      </c>
      <c r="D633" t="s">
        <v>16</v>
      </c>
      <c r="E633" s="1"/>
      <c r="F633" s="1">
        <v>5</v>
      </c>
      <c r="G633" s="1">
        <f t="shared" si="11"/>
        <v>273.59999999999997</v>
      </c>
    </row>
    <row r="634" spans="1:7">
      <c r="A634" s="46">
        <v>44865</v>
      </c>
      <c r="B634" s="405" t="s">
        <v>62</v>
      </c>
      <c r="C634" s="405" t="s">
        <v>27</v>
      </c>
      <c r="D634" t="s">
        <v>13</v>
      </c>
      <c r="F634" s="4">
        <v>203.6</v>
      </c>
      <c r="G634" s="1">
        <f t="shared" si="11"/>
        <v>69.999999999999972</v>
      </c>
    </row>
    <row r="635" spans="1:7">
      <c r="A635" s="46">
        <v>44865</v>
      </c>
      <c r="B635" s="405" t="s">
        <v>62</v>
      </c>
      <c r="C635" s="405" t="s">
        <v>27</v>
      </c>
      <c r="D635" t="s">
        <v>14</v>
      </c>
      <c r="F635" s="4">
        <v>36.4</v>
      </c>
      <c r="G635" s="1">
        <f t="shared" si="11"/>
        <v>33.599999999999973</v>
      </c>
    </row>
    <row r="636" spans="1:7">
      <c r="A636" s="186">
        <v>44883</v>
      </c>
      <c r="B636" s="185" t="s">
        <v>319</v>
      </c>
      <c r="C636" s="185" t="s">
        <v>27</v>
      </c>
      <c r="D636" t="s">
        <v>14</v>
      </c>
      <c r="F636" s="4">
        <v>33.6</v>
      </c>
      <c r="G636" s="1">
        <f t="shared" si="11"/>
        <v>0</v>
      </c>
    </row>
    <row r="637" spans="1:7">
      <c r="A637" s="68">
        <v>44895</v>
      </c>
      <c r="B637" s="404" t="s">
        <v>11</v>
      </c>
      <c r="C637" s="404" t="s">
        <v>28</v>
      </c>
      <c r="D637" t="s">
        <v>13</v>
      </c>
      <c r="E637" s="1">
        <v>228.3</v>
      </c>
      <c r="F637" s="1"/>
      <c r="G637" s="1">
        <f t="shared" si="11"/>
        <v>228.3</v>
      </c>
    </row>
    <row r="638" spans="1:7">
      <c r="A638" s="46"/>
      <c r="B638" s="405"/>
      <c r="C638" s="405"/>
      <c r="D638" t="s">
        <v>14</v>
      </c>
      <c r="E638" s="1">
        <v>71.599999999999994</v>
      </c>
      <c r="F638" s="1"/>
      <c r="G638" s="1">
        <f t="shared" si="11"/>
        <v>299.89999999999998</v>
      </c>
    </row>
    <row r="639" spans="1:7">
      <c r="A639" s="46"/>
      <c r="B639" s="405"/>
      <c r="C639" s="405"/>
      <c r="D639" t="s">
        <v>15</v>
      </c>
      <c r="E639" s="1">
        <v>60</v>
      </c>
      <c r="F639" s="1"/>
      <c r="G639" s="1">
        <f t="shared" si="11"/>
        <v>359.9</v>
      </c>
    </row>
    <row r="640" spans="1:7">
      <c r="A640" s="46"/>
      <c r="B640" s="405"/>
      <c r="C640" s="405"/>
      <c r="D640" t="s">
        <v>16</v>
      </c>
      <c r="E640" s="1">
        <v>5</v>
      </c>
      <c r="F640" s="1"/>
      <c r="G640" s="1">
        <f t="shared" si="11"/>
        <v>364.9</v>
      </c>
    </row>
    <row r="641" spans="1:12">
      <c r="A641" s="30">
        <v>44895</v>
      </c>
      <c r="B641" s="405" t="s">
        <v>64</v>
      </c>
      <c r="C641" s="405" t="s">
        <v>28</v>
      </c>
      <c r="D641" t="s">
        <v>15</v>
      </c>
      <c r="E641" s="1"/>
      <c r="F641" s="1">
        <v>60</v>
      </c>
      <c r="G641" s="1">
        <f t="shared" si="11"/>
        <v>304.89999999999998</v>
      </c>
    </row>
    <row r="642" spans="1:12">
      <c r="A642" s="30">
        <v>44895</v>
      </c>
      <c r="B642" s="405" t="s">
        <v>64</v>
      </c>
      <c r="C642" s="405" t="s">
        <v>28</v>
      </c>
      <c r="D642" t="s">
        <v>16</v>
      </c>
      <c r="E642" s="1"/>
      <c r="F642" s="1">
        <v>5</v>
      </c>
      <c r="G642" s="1">
        <f t="shared" si="11"/>
        <v>299.89999999999998</v>
      </c>
    </row>
    <row r="643" spans="1:12">
      <c r="A643" s="30">
        <v>44895</v>
      </c>
      <c r="B643" s="405" t="s">
        <v>64</v>
      </c>
      <c r="C643" s="405" t="s">
        <v>28</v>
      </c>
      <c r="D643" t="s">
        <v>13</v>
      </c>
      <c r="E643" s="1"/>
      <c r="F643" s="1">
        <v>228.3</v>
      </c>
      <c r="G643" s="1">
        <f t="shared" si="11"/>
        <v>71.599999999999966</v>
      </c>
    </row>
    <row r="644" spans="1:12">
      <c r="A644" s="30">
        <v>44895</v>
      </c>
      <c r="B644" s="405" t="s">
        <v>64</v>
      </c>
      <c r="C644" s="405" t="s">
        <v>28</v>
      </c>
      <c r="D644" t="s">
        <v>14</v>
      </c>
      <c r="E644" s="1"/>
      <c r="F644" s="1">
        <v>11.7</v>
      </c>
      <c r="G644" s="1">
        <f t="shared" si="11"/>
        <v>59.899999999999963</v>
      </c>
    </row>
    <row r="645" spans="1:12">
      <c r="A645" s="30">
        <v>44957</v>
      </c>
      <c r="B645" s="405" t="s">
        <v>320</v>
      </c>
      <c r="C645" s="405" t="s">
        <v>28</v>
      </c>
      <c r="D645" t="s">
        <v>14</v>
      </c>
      <c r="E645" s="1"/>
      <c r="F645" s="1">
        <v>59.9</v>
      </c>
      <c r="G645" s="1">
        <f t="shared" si="11"/>
        <v>0</v>
      </c>
    </row>
    <row r="646" spans="1:12">
      <c r="A646" s="68">
        <v>44926</v>
      </c>
      <c r="B646" s="404" t="s">
        <v>11</v>
      </c>
      <c r="C646" s="404" t="s">
        <v>29</v>
      </c>
      <c r="D646" t="s">
        <v>13</v>
      </c>
      <c r="E646" s="1">
        <v>260.89999999999998</v>
      </c>
      <c r="F646" s="1"/>
      <c r="G646" s="1">
        <f t="shared" si="11"/>
        <v>260.89999999999998</v>
      </c>
    </row>
    <row r="647" spans="1:12">
      <c r="A647" s="46"/>
      <c r="B647" s="405"/>
      <c r="C647" s="405"/>
      <c r="D647" t="s">
        <v>14</v>
      </c>
      <c r="E647" s="1">
        <v>85</v>
      </c>
      <c r="F647" s="1"/>
      <c r="G647" s="1">
        <f t="shared" si="11"/>
        <v>345.9</v>
      </c>
    </row>
    <row r="648" spans="1:12">
      <c r="A648" s="46"/>
      <c r="B648" s="405"/>
      <c r="C648" s="405"/>
      <c r="D648" t="s">
        <v>15</v>
      </c>
      <c r="E648" s="1">
        <v>60</v>
      </c>
      <c r="F648" s="1"/>
      <c r="G648" s="1">
        <f t="shared" si="11"/>
        <v>405.9</v>
      </c>
    </row>
    <row r="649" spans="1:12">
      <c r="A649" s="46"/>
      <c r="B649" s="405"/>
      <c r="C649" s="405"/>
      <c r="D649" t="s">
        <v>16</v>
      </c>
      <c r="E649" s="1">
        <v>5</v>
      </c>
      <c r="F649" s="1"/>
      <c r="G649" s="1">
        <f t="shared" si="11"/>
        <v>410.9</v>
      </c>
    </row>
    <row r="650" spans="1:12">
      <c r="A650" s="46">
        <v>44926</v>
      </c>
      <c r="B650" s="405" t="s">
        <v>48</v>
      </c>
      <c r="C650" s="405" t="s">
        <v>29</v>
      </c>
      <c r="D650" t="s">
        <v>15</v>
      </c>
      <c r="E650" s="1"/>
      <c r="F650" s="1">
        <v>60</v>
      </c>
      <c r="G650" s="1">
        <f t="shared" si="11"/>
        <v>350.9</v>
      </c>
      <c r="H650" s="1"/>
      <c r="I650"/>
    </row>
    <row r="651" spans="1:12">
      <c r="A651" s="46">
        <v>44926</v>
      </c>
      <c r="B651" s="405" t="s">
        <v>48</v>
      </c>
      <c r="C651" s="405" t="s">
        <v>29</v>
      </c>
      <c r="D651" t="s">
        <v>16</v>
      </c>
      <c r="E651" s="1"/>
      <c r="F651" s="1">
        <v>5</v>
      </c>
      <c r="G651" s="1">
        <f t="shared" si="11"/>
        <v>345.9</v>
      </c>
      <c r="H651" s="1" t="s">
        <v>321</v>
      </c>
      <c r="I651"/>
      <c r="K651" t="s">
        <v>322</v>
      </c>
    </row>
    <row r="652" spans="1:12">
      <c r="A652" s="46">
        <v>44926</v>
      </c>
      <c r="B652" s="405" t="s">
        <v>48</v>
      </c>
      <c r="C652" s="405" t="s">
        <v>29</v>
      </c>
      <c r="D652" t="s">
        <v>13</v>
      </c>
      <c r="F652" s="4">
        <v>240</v>
      </c>
      <c r="G652" s="1">
        <f t="shared" si="11"/>
        <v>105.89999999999998</v>
      </c>
      <c r="H652" s="1"/>
      <c r="I652"/>
    </row>
    <row r="653" spans="1:12">
      <c r="A653" s="30">
        <v>44957</v>
      </c>
      <c r="B653" s="405" t="s">
        <v>323</v>
      </c>
      <c r="C653" s="405" t="s">
        <v>29</v>
      </c>
      <c r="D653" t="s">
        <v>13</v>
      </c>
      <c r="F653" s="4">
        <v>20.9</v>
      </c>
      <c r="G653" s="1">
        <f>+G652+E653-F653</f>
        <v>84.999999999999972</v>
      </c>
      <c r="H653" s="128" t="s">
        <v>324</v>
      </c>
      <c r="I653" s="128">
        <v>10</v>
      </c>
      <c r="K653" s="128" t="s">
        <v>325</v>
      </c>
      <c r="L653" s="128">
        <v>10</v>
      </c>
    </row>
    <row r="654" spans="1:12">
      <c r="A654" s="30">
        <v>44957</v>
      </c>
      <c r="B654" s="405" t="s">
        <v>323</v>
      </c>
      <c r="C654" s="405" t="s">
        <v>29</v>
      </c>
      <c r="D654" t="s">
        <v>14</v>
      </c>
      <c r="F654" s="4">
        <v>85</v>
      </c>
      <c r="G654" s="1">
        <f>+G653+E654-F654</f>
        <v>0</v>
      </c>
      <c r="H654" s="128" t="s">
        <v>326</v>
      </c>
      <c r="I654" s="128">
        <v>15</v>
      </c>
      <c r="K654" s="128" t="s">
        <v>327</v>
      </c>
      <c r="L654" s="128">
        <v>16</v>
      </c>
    </row>
    <row r="655" spans="1:12">
      <c r="A655" s="32">
        <v>44957</v>
      </c>
      <c r="B655" s="404" t="s">
        <v>11</v>
      </c>
      <c r="C655" s="404" t="s">
        <v>12</v>
      </c>
      <c r="D655" t="s">
        <v>13</v>
      </c>
      <c r="E655" s="189">
        <v>236.3</v>
      </c>
      <c r="F655" s="189"/>
      <c r="G655" s="1">
        <f>+G654+E655-F655</f>
        <v>236.3</v>
      </c>
      <c r="H655" s="128" t="s">
        <v>328</v>
      </c>
      <c r="I655" s="128">
        <v>18</v>
      </c>
      <c r="K655" s="128" t="s">
        <v>329</v>
      </c>
      <c r="L655" s="128">
        <v>6</v>
      </c>
    </row>
    <row r="656" spans="1:12">
      <c r="B656" s="405"/>
      <c r="C656" s="405"/>
      <c r="D656" t="s">
        <v>14</v>
      </c>
      <c r="E656" s="189">
        <v>55</v>
      </c>
      <c r="F656" s="189"/>
      <c r="G656" s="1">
        <f>+G655+E656-F656</f>
        <v>291.3</v>
      </c>
      <c r="H656" s="181" t="s">
        <v>330</v>
      </c>
      <c r="I656" s="128">
        <v>10</v>
      </c>
      <c r="K656" s="128" t="s">
        <v>331</v>
      </c>
      <c r="L656" s="128">
        <v>20</v>
      </c>
    </row>
    <row r="657" spans="1:12">
      <c r="B657" s="405"/>
      <c r="C657" s="405"/>
      <c r="D657" t="s">
        <v>15</v>
      </c>
      <c r="E657" s="189">
        <v>60</v>
      </c>
      <c r="F657" s="189"/>
      <c r="G657" s="1">
        <f>+G656+E657-F657</f>
        <v>351.3</v>
      </c>
      <c r="H657" s="128" t="s">
        <v>332</v>
      </c>
      <c r="I657" s="128">
        <v>70</v>
      </c>
      <c r="K657" s="128" t="s">
        <v>333</v>
      </c>
      <c r="L657" s="128">
        <v>15</v>
      </c>
    </row>
    <row r="658" spans="1:12">
      <c r="B658" s="405"/>
      <c r="C658" s="405"/>
      <c r="D658" t="s">
        <v>16</v>
      </c>
      <c r="E658" s="189">
        <v>5</v>
      </c>
      <c r="F658" s="189"/>
      <c r="G658" s="1">
        <f>+G657+E658-F658</f>
        <v>356.3</v>
      </c>
      <c r="H658" s="128" t="s">
        <v>334</v>
      </c>
      <c r="I658" s="128">
        <v>30</v>
      </c>
      <c r="K658" s="128" t="s">
        <v>335</v>
      </c>
      <c r="L658" s="128">
        <v>90</v>
      </c>
    </row>
    <row r="659" spans="1:12">
      <c r="A659" s="30">
        <v>44957</v>
      </c>
      <c r="B659" s="405" t="s">
        <v>49</v>
      </c>
      <c r="C659" s="405" t="s">
        <v>12</v>
      </c>
      <c r="D659" t="s">
        <v>15</v>
      </c>
      <c r="E659" s="189"/>
      <c r="F659" s="189">
        <v>60</v>
      </c>
      <c r="G659" s="1">
        <f>+G658+E659-F659</f>
        <v>296.3</v>
      </c>
      <c r="H659" s="181" t="s">
        <v>336</v>
      </c>
      <c r="I659" s="182">
        <v>15</v>
      </c>
      <c r="K659" s="128" t="s">
        <v>337</v>
      </c>
      <c r="L659" s="128">
        <v>150</v>
      </c>
    </row>
    <row r="660" spans="1:12">
      <c r="A660" s="30">
        <v>44957</v>
      </c>
      <c r="B660" s="405" t="s">
        <v>49</v>
      </c>
      <c r="C660" s="405" t="s">
        <v>12</v>
      </c>
      <c r="D660" t="s">
        <v>16</v>
      </c>
      <c r="E660" s="189"/>
      <c r="F660" s="189">
        <v>5</v>
      </c>
      <c r="G660" s="1">
        <f>+G659+E660-F660</f>
        <v>291.3</v>
      </c>
      <c r="H660" s="183" t="s">
        <v>338</v>
      </c>
      <c r="I660" s="128">
        <v>15</v>
      </c>
      <c r="K660" s="128" t="s">
        <v>339</v>
      </c>
      <c r="L660" s="128">
        <v>20</v>
      </c>
    </row>
    <row r="661" spans="1:12">
      <c r="A661" s="30">
        <v>44957</v>
      </c>
      <c r="B661" s="405" t="s">
        <v>49</v>
      </c>
      <c r="C661" s="405" t="s">
        <v>12</v>
      </c>
      <c r="D661" t="s">
        <v>13</v>
      </c>
      <c r="F661" s="4">
        <v>236.3</v>
      </c>
      <c r="G661" s="1">
        <f t="shared" ref="G661:G672" si="12">+G660+E661-F661</f>
        <v>55</v>
      </c>
      <c r="H661" s="1"/>
      <c r="I661" s="11">
        <f>SUM(I653:I660)</f>
        <v>183</v>
      </c>
      <c r="L661">
        <f>SUM(L653:L660)</f>
        <v>327</v>
      </c>
    </row>
    <row r="662" spans="1:12">
      <c r="A662" s="30">
        <v>44957</v>
      </c>
      <c r="B662" s="405" t="s">
        <v>49</v>
      </c>
      <c r="C662" s="405" t="s">
        <v>12</v>
      </c>
      <c r="D662" t="s">
        <v>14</v>
      </c>
      <c r="F662" s="4">
        <v>3.7</v>
      </c>
      <c r="G662" s="1">
        <f t="shared" si="12"/>
        <v>51.3</v>
      </c>
      <c r="H662" s="404" t="s">
        <v>340</v>
      </c>
      <c r="I662" s="11">
        <v>10</v>
      </c>
      <c r="J662" s="1"/>
      <c r="K662" s="11" t="s">
        <v>340</v>
      </c>
      <c r="L662">
        <v>10</v>
      </c>
    </row>
    <row r="663" spans="1:12">
      <c r="A663" s="30">
        <v>44992</v>
      </c>
      <c r="B663" s="405">
        <v>26544</v>
      </c>
      <c r="C663" s="405" t="s">
        <v>12</v>
      </c>
      <c r="D663" t="s">
        <v>14</v>
      </c>
      <c r="F663" s="4">
        <v>51.3</v>
      </c>
      <c r="G663" s="1">
        <f t="shared" si="12"/>
        <v>0</v>
      </c>
      <c r="H663" s="404" t="s">
        <v>341</v>
      </c>
      <c r="I663" s="11">
        <f>I665-I661-I662</f>
        <v>64.800000000000011</v>
      </c>
      <c r="J663" s="1"/>
      <c r="K663" s="11" t="s">
        <v>342</v>
      </c>
      <c r="L663">
        <v>118.6</v>
      </c>
    </row>
    <row r="664" spans="1:12">
      <c r="A664" s="68">
        <v>44985</v>
      </c>
      <c r="B664" s="404" t="s">
        <v>11</v>
      </c>
      <c r="C664" s="404" t="s">
        <v>19</v>
      </c>
      <c r="D664" t="s">
        <v>13</v>
      </c>
      <c r="E664" s="189">
        <v>257.8</v>
      </c>
      <c r="F664" s="189"/>
      <c r="G664" s="1">
        <f t="shared" si="12"/>
        <v>257.8</v>
      </c>
      <c r="H664" s="404"/>
      <c r="I664" s="11"/>
      <c r="J664" s="1"/>
      <c r="K664" s="11"/>
    </row>
    <row r="665" spans="1:12">
      <c r="A665" s="46"/>
      <c r="B665" s="405"/>
      <c r="C665" s="405"/>
      <c r="D665" t="s">
        <v>14</v>
      </c>
      <c r="E665" s="189">
        <v>72.7</v>
      </c>
      <c r="F665" s="189"/>
      <c r="G665" s="1">
        <f t="shared" si="12"/>
        <v>330.5</v>
      </c>
      <c r="H665" s="1"/>
      <c r="I665" s="148">
        <v>257.8</v>
      </c>
      <c r="L665" s="11">
        <f>SUM(L661:L663)</f>
        <v>455.6</v>
      </c>
    </row>
    <row r="666" spans="1:12">
      <c r="A666" s="46"/>
      <c r="B666" s="405"/>
      <c r="C666" s="405"/>
      <c r="D666" t="s">
        <v>15</v>
      </c>
      <c r="E666" s="189">
        <v>56</v>
      </c>
      <c r="F666" s="189"/>
      <c r="G666" s="1">
        <f t="shared" si="12"/>
        <v>386.5</v>
      </c>
      <c r="H666" s="1"/>
      <c r="I666"/>
      <c r="J666" s="13"/>
    </row>
    <row r="667" spans="1:12">
      <c r="A667" s="46"/>
      <c r="B667" s="405"/>
      <c r="C667" s="405"/>
      <c r="D667" t="s">
        <v>16</v>
      </c>
      <c r="E667" s="189">
        <v>5</v>
      </c>
      <c r="F667" s="189"/>
      <c r="G667" s="1">
        <f t="shared" si="12"/>
        <v>391.5</v>
      </c>
      <c r="H667" s="1"/>
      <c r="I667"/>
    </row>
    <row r="668" spans="1:12">
      <c r="A668" s="46">
        <v>44985</v>
      </c>
      <c r="B668" s="405" t="s">
        <v>50</v>
      </c>
      <c r="C668" s="405" t="s">
        <v>19</v>
      </c>
      <c r="D668" t="s">
        <v>15</v>
      </c>
      <c r="E668" s="189"/>
      <c r="F668" s="189">
        <v>56</v>
      </c>
      <c r="G668" s="1">
        <f t="shared" si="12"/>
        <v>335.5</v>
      </c>
    </row>
    <row r="669" spans="1:12">
      <c r="A669" s="46">
        <v>44985</v>
      </c>
      <c r="B669" s="405" t="s">
        <v>50</v>
      </c>
      <c r="C669" s="405" t="s">
        <v>19</v>
      </c>
      <c r="D669" t="s">
        <v>16</v>
      </c>
      <c r="E669" s="189"/>
      <c r="F669" s="189">
        <v>5</v>
      </c>
      <c r="G669" s="1">
        <f t="shared" si="12"/>
        <v>330.5</v>
      </c>
    </row>
    <row r="670" spans="1:12">
      <c r="A670" s="46">
        <v>44985</v>
      </c>
      <c r="B670" s="405" t="s">
        <v>50</v>
      </c>
      <c r="C670" s="405" t="s">
        <v>19</v>
      </c>
      <c r="D670" t="s">
        <v>13</v>
      </c>
      <c r="F670" s="4">
        <v>224</v>
      </c>
      <c r="G670" s="1">
        <f t="shared" si="12"/>
        <v>106.5</v>
      </c>
      <c r="H670" s="29">
        <f>E664-F670</f>
        <v>33.800000000000011</v>
      </c>
      <c r="J670">
        <v>74.7</v>
      </c>
    </row>
    <row r="671" spans="1:12">
      <c r="A671" s="30">
        <v>45010</v>
      </c>
      <c r="B671" s="405" t="s">
        <v>343</v>
      </c>
      <c r="C671" s="405" t="s">
        <v>19</v>
      </c>
      <c r="D671" t="s">
        <v>13</v>
      </c>
      <c r="F671" s="4">
        <v>33.799999999999997</v>
      </c>
      <c r="G671" s="1">
        <f t="shared" si="12"/>
        <v>72.7</v>
      </c>
      <c r="H671" s="189">
        <v>72.7</v>
      </c>
      <c r="J671">
        <v>98.7</v>
      </c>
    </row>
    <row r="672" spans="1:12">
      <c r="A672" s="30">
        <v>45010</v>
      </c>
      <c r="B672" s="405" t="s">
        <v>343</v>
      </c>
      <c r="C672" s="405" t="s">
        <v>19</v>
      </c>
      <c r="D672" t="s">
        <v>14</v>
      </c>
      <c r="F672" s="4">
        <v>72.7</v>
      </c>
      <c r="G672" s="1">
        <f t="shared" si="12"/>
        <v>0</v>
      </c>
    </row>
    <row r="673" spans="1:16">
      <c r="A673" s="68">
        <v>45016</v>
      </c>
      <c r="B673" s="404" t="s">
        <v>11</v>
      </c>
      <c r="C673" s="404" t="s">
        <v>20</v>
      </c>
      <c r="D673" t="s">
        <v>13</v>
      </c>
      <c r="E673" s="189">
        <v>243.3</v>
      </c>
      <c r="F673" s="189"/>
      <c r="G673" s="1">
        <f t="shared" ref="G673:G741" si="13">+G672+E673-F673</f>
        <v>243.3</v>
      </c>
    </row>
    <row r="674" spans="1:16">
      <c r="A674" s="46"/>
      <c r="B674" s="405"/>
      <c r="C674" s="405"/>
      <c r="D674" t="s">
        <v>14</v>
      </c>
      <c r="E674" s="189">
        <v>60.2</v>
      </c>
      <c r="F674" s="189"/>
      <c r="G674" s="1">
        <f t="shared" si="13"/>
        <v>303.5</v>
      </c>
    </row>
    <row r="675" spans="1:16">
      <c r="A675" s="46"/>
      <c r="B675" s="405"/>
      <c r="C675" s="405"/>
      <c r="D675" t="s">
        <v>15</v>
      </c>
      <c r="E675" s="189">
        <v>60</v>
      </c>
      <c r="F675" s="189"/>
      <c r="G675" s="1">
        <f t="shared" si="13"/>
        <v>363.5</v>
      </c>
    </row>
    <row r="676" spans="1:16">
      <c r="A676" s="46"/>
      <c r="B676" s="405"/>
      <c r="C676" s="405"/>
      <c r="D676" t="s">
        <v>16</v>
      </c>
      <c r="E676" s="189">
        <v>5</v>
      </c>
      <c r="F676" s="189"/>
      <c r="G676" s="1">
        <f t="shared" si="13"/>
        <v>368.5</v>
      </c>
    </row>
    <row r="677" spans="1:16">
      <c r="A677" s="46">
        <v>45016</v>
      </c>
      <c r="B677" s="405" t="s">
        <v>53</v>
      </c>
      <c r="C677" s="405" t="s">
        <v>20</v>
      </c>
      <c r="D677" t="s">
        <v>15</v>
      </c>
      <c r="E677" s="189"/>
      <c r="F677" s="189">
        <v>60</v>
      </c>
      <c r="G677" s="1">
        <f t="shared" si="13"/>
        <v>308.5</v>
      </c>
    </row>
    <row r="678" spans="1:16">
      <c r="A678" s="46">
        <v>45016</v>
      </c>
      <c r="B678" s="405" t="s">
        <v>53</v>
      </c>
      <c r="C678" s="405" t="s">
        <v>20</v>
      </c>
      <c r="D678" t="s">
        <v>16</v>
      </c>
      <c r="E678" s="189"/>
      <c r="F678" s="189">
        <v>5</v>
      </c>
      <c r="G678" s="1">
        <f t="shared" si="13"/>
        <v>303.5</v>
      </c>
      <c r="H678" s="29"/>
    </row>
    <row r="679" spans="1:16">
      <c r="A679" s="46">
        <v>45016</v>
      </c>
      <c r="B679" s="405" t="s">
        <v>53</v>
      </c>
      <c r="C679" s="405" t="s">
        <v>20</v>
      </c>
      <c r="D679" t="s">
        <v>13</v>
      </c>
      <c r="F679" s="4">
        <v>240</v>
      </c>
      <c r="G679" s="1">
        <f t="shared" si="13"/>
        <v>63.5</v>
      </c>
    </row>
    <row r="680" spans="1:16">
      <c r="A680" s="46">
        <v>45072</v>
      </c>
      <c r="B680" s="405">
        <v>26877</v>
      </c>
      <c r="C680" s="405" t="s">
        <v>20</v>
      </c>
      <c r="D680" t="s">
        <v>13</v>
      </c>
      <c r="F680" s="4">
        <v>3.3</v>
      </c>
      <c r="G680" s="1">
        <f t="shared" si="13"/>
        <v>60.2</v>
      </c>
    </row>
    <row r="681" spans="1:16">
      <c r="A681" s="46">
        <v>45072</v>
      </c>
      <c r="B681" s="405">
        <v>26877</v>
      </c>
      <c r="C681" s="405" t="s">
        <v>20</v>
      </c>
      <c r="D681" t="s">
        <v>14</v>
      </c>
      <c r="F681" s="4">
        <v>60.2</v>
      </c>
      <c r="G681" s="1">
        <f t="shared" si="13"/>
        <v>0</v>
      </c>
    </row>
    <row r="682" spans="1:16">
      <c r="A682" s="68">
        <v>45046</v>
      </c>
      <c r="B682" s="404" t="s">
        <v>11</v>
      </c>
      <c r="C682" s="404" t="s">
        <v>21</v>
      </c>
      <c r="D682" t="s">
        <v>13</v>
      </c>
      <c r="E682" s="217">
        <v>254.5</v>
      </c>
      <c r="F682" s="217"/>
      <c r="G682" s="1">
        <f t="shared" si="13"/>
        <v>254.5</v>
      </c>
    </row>
    <row r="683" spans="1:16">
      <c r="A683" s="46"/>
      <c r="B683" s="405"/>
      <c r="C683" s="405"/>
      <c r="D683" t="s">
        <v>14</v>
      </c>
      <c r="E683" s="217">
        <v>44.8</v>
      </c>
      <c r="F683" s="217"/>
      <c r="G683" s="1">
        <f t="shared" si="13"/>
        <v>299.3</v>
      </c>
      <c r="H683" s="13"/>
    </row>
    <row r="684" spans="1:16">
      <c r="A684" s="46"/>
      <c r="B684" s="405"/>
      <c r="C684" s="405"/>
      <c r="D684" t="s">
        <v>15</v>
      </c>
      <c r="E684" s="217">
        <v>60</v>
      </c>
      <c r="F684" s="217"/>
      <c r="G684" s="1">
        <f t="shared" si="13"/>
        <v>359.3</v>
      </c>
    </row>
    <row r="685" spans="1:16">
      <c r="A685" s="46"/>
      <c r="B685" s="405"/>
      <c r="C685" s="405"/>
      <c r="D685" t="s">
        <v>16</v>
      </c>
      <c r="E685" s="217">
        <v>5</v>
      </c>
      <c r="F685" s="217"/>
      <c r="G685" s="1">
        <f t="shared" si="13"/>
        <v>364.3</v>
      </c>
    </row>
    <row r="686" spans="1:16">
      <c r="A686" s="46">
        <v>45046</v>
      </c>
      <c r="B686" s="405" t="s">
        <v>65</v>
      </c>
      <c r="C686" s="405" t="s">
        <v>21</v>
      </c>
      <c r="D686" t="s">
        <v>15</v>
      </c>
      <c r="E686" s="217"/>
      <c r="F686" s="217">
        <v>60</v>
      </c>
      <c r="G686" s="1">
        <f t="shared" si="13"/>
        <v>304.3</v>
      </c>
      <c r="I686" s="408" t="str">
        <f>C682</f>
        <v>ABRIL</v>
      </c>
      <c r="J686" t="s">
        <v>13</v>
      </c>
      <c r="K686" s="217">
        <v>14.5</v>
      </c>
    </row>
    <row r="687" spans="1:16">
      <c r="A687" s="46">
        <v>45046</v>
      </c>
      <c r="B687" s="405" t="s">
        <v>65</v>
      </c>
      <c r="C687" s="405" t="s">
        <v>21</v>
      </c>
      <c r="D687" t="s">
        <v>16</v>
      </c>
      <c r="E687" s="217"/>
      <c r="F687" s="217">
        <v>5</v>
      </c>
      <c r="G687" s="1">
        <f t="shared" si="13"/>
        <v>299.3</v>
      </c>
      <c r="J687" t="s">
        <v>14</v>
      </c>
      <c r="K687" s="217">
        <v>44.8</v>
      </c>
    </row>
    <row r="688" spans="1:16">
      <c r="A688" s="46">
        <v>45046</v>
      </c>
      <c r="B688" s="405" t="s">
        <v>65</v>
      </c>
      <c r="C688" s="405" t="s">
        <v>21</v>
      </c>
      <c r="D688" t="s">
        <v>13</v>
      </c>
      <c r="E688" s="217"/>
      <c r="F688" s="217">
        <v>240</v>
      </c>
      <c r="G688" s="1">
        <f t="shared" si="13"/>
        <v>59.300000000000011</v>
      </c>
      <c r="I688" s="404" t="s">
        <v>22</v>
      </c>
      <c r="J688" t="s">
        <v>14</v>
      </c>
      <c r="K688" s="217">
        <v>30.1</v>
      </c>
      <c r="P688">
        <v>240</v>
      </c>
    </row>
    <row r="689" spans="1:12">
      <c r="A689" s="46">
        <v>45108</v>
      </c>
      <c r="B689" s="405">
        <v>27000</v>
      </c>
      <c r="C689" s="405" t="s">
        <v>21</v>
      </c>
      <c r="D689" t="s">
        <v>13</v>
      </c>
      <c r="E689" s="217"/>
      <c r="F689" s="217">
        <v>14.5</v>
      </c>
      <c r="G689" s="1">
        <f t="shared" si="13"/>
        <v>44.800000000000011</v>
      </c>
      <c r="I689" s="404"/>
      <c r="K689" s="217"/>
    </row>
    <row r="690" spans="1:12">
      <c r="A690" s="46">
        <v>45108</v>
      </c>
      <c r="B690" s="405">
        <v>27000</v>
      </c>
      <c r="C690" s="405" t="s">
        <v>21</v>
      </c>
      <c r="D690" t="s">
        <v>14</v>
      </c>
      <c r="E690" s="217"/>
      <c r="F690" s="217">
        <v>44.8</v>
      </c>
      <c r="G690" s="1">
        <f t="shared" si="13"/>
        <v>0</v>
      </c>
      <c r="I690" s="404"/>
      <c r="K690" s="217"/>
    </row>
    <row r="691" spans="1:12">
      <c r="A691" s="68">
        <v>45077</v>
      </c>
      <c r="B691" s="404" t="s">
        <v>11</v>
      </c>
      <c r="C691" s="404" t="s">
        <v>22</v>
      </c>
      <c r="D691" t="s">
        <v>13</v>
      </c>
      <c r="E691" s="217">
        <v>235.3</v>
      </c>
      <c r="F691" s="217"/>
      <c r="G691" s="1">
        <f t="shared" si="13"/>
        <v>235.3</v>
      </c>
      <c r="K691" s="29">
        <f>SUM(K686:K688)</f>
        <v>89.4</v>
      </c>
      <c r="L691" s="29">
        <f>100-K691</f>
        <v>10.599999999999994</v>
      </c>
    </row>
    <row r="692" spans="1:12">
      <c r="A692" s="46"/>
      <c r="B692" s="405"/>
      <c r="C692" s="405"/>
      <c r="D692" t="s">
        <v>14</v>
      </c>
      <c r="E692" s="217">
        <v>34.799999999999997</v>
      </c>
      <c r="F692" s="217"/>
      <c r="G692" s="1">
        <f t="shared" si="13"/>
        <v>270.10000000000002</v>
      </c>
    </row>
    <row r="693" spans="1:12">
      <c r="A693" s="46"/>
      <c r="B693" s="405"/>
      <c r="C693" s="405"/>
      <c r="D693" t="s">
        <v>15</v>
      </c>
      <c r="E693" s="217">
        <v>60</v>
      </c>
      <c r="F693" s="217"/>
      <c r="G693" s="1">
        <f t="shared" si="13"/>
        <v>330.1</v>
      </c>
    </row>
    <row r="694" spans="1:12">
      <c r="A694" s="46"/>
      <c r="B694" s="405"/>
      <c r="C694" s="405"/>
      <c r="D694" t="s">
        <v>16</v>
      </c>
      <c r="E694" s="217">
        <v>5</v>
      </c>
      <c r="F694" s="217"/>
      <c r="G694" s="1">
        <f t="shared" si="13"/>
        <v>335.1</v>
      </c>
    </row>
    <row r="695" spans="1:12">
      <c r="A695" s="46">
        <v>45077</v>
      </c>
      <c r="B695" s="405" t="s">
        <v>55</v>
      </c>
      <c r="C695" s="405" t="s">
        <v>22</v>
      </c>
      <c r="D695" t="s">
        <v>15</v>
      </c>
      <c r="E695" s="217"/>
      <c r="F695" s="217">
        <v>60</v>
      </c>
      <c r="G695" s="1">
        <f t="shared" si="13"/>
        <v>275.10000000000002</v>
      </c>
    </row>
    <row r="696" spans="1:12">
      <c r="A696" s="46">
        <v>45077</v>
      </c>
      <c r="B696" s="405" t="s">
        <v>55</v>
      </c>
      <c r="C696" s="405" t="s">
        <v>22</v>
      </c>
      <c r="D696" t="s">
        <v>16</v>
      </c>
      <c r="E696" s="217"/>
      <c r="F696" s="217">
        <v>5</v>
      </c>
      <c r="G696" s="1">
        <f t="shared" si="13"/>
        <v>270.10000000000002</v>
      </c>
    </row>
    <row r="697" spans="1:12">
      <c r="A697" s="46">
        <v>45077</v>
      </c>
      <c r="B697" s="405" t="s">
        <v>55</v>
      </c>
      <c r="C697" s="405" t="s">
        <v>22</v>
      </c>
      <c r="D697" t="s">
        <v>13</v>
      </c>
      <c r="F697" s="4">
        <v>235.3</v>
      </c>
      <c r="G697" s="1">
        <f t="shared" si="13"/>
        <v>34.800000000000011</v>
      </c>
    </row>
    <row r="698" spans="1:12">
      <c r="A698" s="46">
        <v>45077</v>
      </c>
      <c r="B698" s="405" t="s">
        <v>55</v>
      </c>
      <c r="C698" s="405" t="s">
        <v>22</v>
      </c>
      <c r="D698" t="s">
        <v>14</v>
      </c>
      <c r="F698" s="4">
        <v>4.7</v>
      </c>
      <c r="G698" s="1">
        <f t="shared" si="13"/>
        <v>30.100000000000012</v>
      </c>
    </row>
    <row r="699" spans="1:12">
      <c r="A699" s="30">
        <v>45108</v>
      </c>
      <c r="B699" s="405">
        <v>27001</v>
      </c>
      <c r="C699" s="405" t="s">
        <v>22</v>
      </c>
      <c r="D699" t="s">
        <v>14</v>
      </c>
      <c r="F699" s="4">
        <v>30.1</v>
      </c>
      <c r="G699" s="1">
        <f t="shared" si="13"/>
        <v>0</v>
      </c>
    </row>
    <row r="700" spans="1:12">
      <c r="A700" s="68">
        <v>45107</v>
      </c>
      <c r="B700" s="404" t="s">
        <v>11</v>
      </c>
      <c r="C700" s="404" t="s">
        <v>23</v>
      </c>
      <c r="D700" t="s">
        <v>13</v>
      </c>
      <c r="E700" s="217">
        <v>239.7</v>
      </c>
      <c r="F700" s="217"/>
      <c r="G700" s="1">
        <f t="shared" si="13"/>
        <v>239.7</v>
      </c>
    </row>
    <row r="701" spans="1:12">
      <c r="A701" s="46"/>
      <c r="B701" s="405"/>
      <c r="C701" s="405"/>
      <c r="D701" t="s">
        <v>14</v>
      </c>
      <c r="E701" s="217">
        <v>48.8</v>
      </c>
      <c r="F701" s="217"/>
      <c r="G701" s="1">
        <f t="shared" si="13"/>
        <v>288.5</v>
      </c>
    </row>
    <row r="702" spans="1:12">
      <c r="A702" s="46"/>
      <c r="B702" s="405"/>
      <c r="C702" s="405"/>
      <c r="D702" t="s">
        <v>15</v>
      </c>
      <c r="E702" s="217">
        <v>60</v>
      </c>
      <c r="F702" s="217"/>
      <c r="G702" s="1">
        <f t="shared" si="13"/>
        <v>348.5</v>
      </c>
    </row>
    <row r="703" spans="1:12">
      <c r="A703" s="46"/>
      <c r="B703" s="405"/>
      <c r="C703" s="405"/>
      <c r="D703" t="s">
        <v>16</v>
      </c>
      <c r="E703" s="217">
        <v>5</v>
      </c>
      <c r="F703" s="217"/>
      <c r="G703" s="1">
        <f t="shared" si="13"/>
        <v>353.5</v>
      </c>
    </row>
    <row r="704" spans="1:12">
      <c r="A704" s="46">
        <v>45107</v>
      </c>
      <c r="B704" s="405" t="s">
        <v>56</v>
      </c>
      <c r="C704" s="405" t="s">
        <v>23</v>
      </c>
      <c r="D704" t="s">
        <v>15</v>
      </c>
      <c r="E704" s="217"/>
      <c r="F704" s="217">
        <v>60</v>
      </c>
      <c r="G704" s="1">
        <f t="shared" si="13"/>
        <v>293.5</v>
      </c>
    </row>
    <row r="705" spans="1:11">
      <c r="A705" s="46">
        <v>45107</v>
      </c>
      <c r="B705" s="405" t="s">
        <v>56</v>
      </c>
      <c r="C705" s="405" t="s">
        <v>23</v>
      </c>
      <c r="D705" t="s">
        <v>16</v>
      </c>
      <c r="E705" s="217"/>
      <c r="F705" s="217">
        <v>5</v>
      </c>
      <c r="G705" s="1">
        <f t="shared" si="13"/>
        <v>288.5</v>
      </c>
    </row>
    <row r="706" spans="1:11">
      <c r="A706" s="46">
        <v>45107</v>
      </c>
      <c r="B706" s="405" t="s">
        <v>56</v>
      </c>
      <c r="C706" s="405" t="s">
        <v>23</v>
      </c>
      <c r="D706" t="s">
        <v>13</v>
      </c>
      <c r="F706" s="4">
        <v>239.7</v>
      </c>
      <c r="G706" s="1">
        <f t="shared" si="13"/>
        <v>48.800000000000011</v>
      </c>
    </row>
    <row r="707" spans="1:11">
      <c r="A707" s="46">
        <v>45107</v>
      </c>
      <c r="B707" s="405" t="s">
        <v>56</v>
      </c>
      <c r="C707" s="405" t="s">
        <v>23</v>
      </c>
      <c r="D707" t="s">
        <v>14</v>
      </c>
      <c r="F707" s="4">
        <v>0.3</v>
      </c>
      <c r="G707" s="1">
        <f t="shared" si="13"/>
        <v>48.500000000000014</v>
      </c>
    </row>
    <row r="708" spans="1:11">
      <c r="A708" s="46">
        <v>45138</v>
      </c>
      <c r="B708" s="405" t="s">
        <v>32</v>
      </c>
      <c r="C708" s="405" t="s">
        <v>23</v>
      </c>
      <c r="D708" t="s">
        <v>14</v>
      </c>
      <c r="F708" s="4">
        <v>48.5</v>
      </c>
      <c r="G708" s="1">
        <f t="shared" si="13"/>
        <v>0</v>
      </c>
    </row>
    <row r="709" spans="1:11">
      <c r="A709" s="68">
        <v>45138</v>
      </c>
      <c r="B709" s="404" t="s">
        <v>11</v>
      </c>
      <c r="C709" s="404" t="s">
        <v>24</v>
      </c>
      <c r="D709" t="s">
        <v>13</v>
      </c>
      <c r="E709" s="217">
        <v>225.8</v>
      </c>
      <c r="F709" s="217"/>
      <c r="G709" s="1">
        <f t="shared" si="13"/>
        <v>225.8</v>
      </c>
    </row>
    <row r="710" spans="1:11">
      <c r="A710" s="46"/>
      <c r="B710" s="405"/>
      <c r="C710" s="405"/>
      <c r="D710" t="s">
        <v>14</v>
      </c>
      <c r="E710" s="217">
        <v>27.2</v>
      </c>
      <c r="F710" s="217"/>
      <c r="G710" s="1">
        <f t="shared" si="13"/>
        <v>253</v>
      </c>
      <c r="H710" s="404"/>
      <c r="I710"/>
      <c r="J710" s="217"/>
    </row>
    <row r="711" spans="1:11">
      <c r="A711" s="46"/>
      <c r="B711" s="405"/>
      <c r="C711" s="405"/>
      <c r="D711" t="s">
        <v>15</v>
      </c>
      <c r="E711" s="217">
        <v>60</v>
      </c>
      <c r="F711" s="217"/>
      <c r="G711" s="1">
        <f t="shared" si="13"/>
        <v>313</v>
      </c>
      <c r="H711" s="405"/>
      <c r="I711"/>
      <c r="J711" s="217"/>
    </row>
    <row r="712" spans="1:11">
      <c r="A712" s="46"/>
      <c r="B712" s="405"/>
      <c r="C712" s="405"/>
      <c r="D712" t="s">
        <v>16</v>
      </c>
      <c r="E712" s="217">
        <v>5</v>
      </c>
      <c r="F712" s="217"/>
      <c r="G712" s="1">
        <f t="shared" si="13"/>
        <v>318</v>
      </c>
      <c r="H712" s="404" t="s">
        <v>24</v>
      </c>
      <c r="I712" t="s">
        <v>13</v>
      </c>
      <c r="J712" s="217">
        <f>E709-F714</f>
        <v>50.300000000000011</v>
      </c>
    </row>
    <row r="713" spans="1:11">
      <c r="A713" s="46">
        <v>45138</v>
      </c>
      <c r="B713" s="405" t="s">
        <v>32</v>
      </c>
      <c r="C713" s="405" t="s">
        <v>24</v>
      </c>
      <c r="D713" t="s">
        <v>15</v>
      </c>
      <c r="E713" s="217"/>
      <c r="F713" s="217">
        <v>56</v>
      </c>
      <c r="G713" s="1">
        <f t="shared" si="13"/>
        <v>262</v>
      </c>
      <c r="H713" s="405"/>
      <c r="I713" t="s">
        <v>14</v>
      </c>
      <c r="J713" s="217">
        <v>27.2</v>
      </c>
    </row>
    <row r="714" spans="1:11">
      <c r="A714" s="46">
        <v>45138</v>
      </c>
      <c r="B714" s="405" t="s">
        <v>32</v>
      </c>
      <c r="C714" s="405" t="s">
        <v>24</v>
      </c>
      <c r="D714" t="s">
        <v>13</v>
      </c>
      <c r="E714" s="217"/>
      <c r="F714" s="217">
        <v>175.5</v>
      </c>
      <c r="G714" s="1">
        <f t="shared" si="13"/>
        <v>86.5</v>
      </c>
      <c r="H714" s="404" t="s">
        <v>25</v>
      </c>
      <c r="I714"/>
      <c r="J714" s="217"/>
    </row>
    <row r="715" spans="1:11">
      <c r="A715" s="30">
        <v>45145</v>
      </c>
      <c r="B715" s="405">
        <v>27309</v>
      </c>
      <c r="C715" s="405" t="s">
        <v>24</v>
      </c>
      <c r="D715" t="s">
        <v>15</v>
      </c>
      <c r="F715" s="4">
        <v>4</v>
      </c>
      <c r="G715" s="1">
        <f t="shared" si="13"/>
        <v>82.5</v>
      </c>
      <c r="H715" s="405"/>
      <c r="I715" t="s">
        <v>14</v>
      </c>
      <c r="J715" s="217">
        <f>E720-F726</f>
        <v>13.700000000000003</v>
      </c>
    </row>
    <row r="716" spans="1:11">
      <c r="A716" s="30">
        <v>45145</v>
      </c>
      <c r="B716" s="405">
        <v>27309</v>
      </c>
      <c r="C716" s="405" t="s">
        <v>24</v>
      </c>
      <c r="D716" t="s">
        <v>16</v>
      </c>
      <c r="F716" s="4">
        <v>5</v>
      </c>
      <c r="G716" s="1">
        <f t="shared" si="13"/>
        <v>77.5</v>
      </c>
      <c r="I716" s="56"/>
      <c r="J716" s="238">
        <f>SUM(J712:J715)</f>
        <v>91.200000000000017</v>
      </c>
      <c r="K716" s="29">
        <f>100-J716</f>
        <v>8.7999999999999829</v>
      </c>
    </row>
    <row r="717" spans="1:11">
      <c r="A717" s="30">
        <v>45188</v>
      </c>
      <c r="B717" s="405">
        <v>27481</v>
      </c>
      <c r="C717" s="405" t="s">
        <v>24</v>
      </c>
      <c r="D717" t="s">
        <v>13</v>
      </c>
      <c r="F717" s="4">
        <v>50.3</v>
      </c>
      <c r="G717" s="1">
        <f t="shared" si="13"/>
        <v>27.200000000000003</v>
      </c>
      <c r="I717" s="56"/>
      <c r="J717" s="238"/>
      <c r="K717" s="29"/>
    </row>
    <row r="718" spans="1:11">
      <c r="A718" s="30">
        <v>45188</v>
      </c>
      <c r="B718" s="405">
        <v>27481</v>
      </c>
      <c r="C718" s="405" t="s">
        <v>24</v>
      </c>
      <c r="D718" t="s">
        <v>14</v>
      </c>
      <c r="F718" s="4">
        <v>27.2</v>
      </c>
      <c r="G718" s="1">
        <f t="shared" si="13"/>
        <v>0</v>
      </c>
      <c r="I718" s="56"/>
      <c r="J718" s="238"/>
      <c r="K718" s="29"/>
    </row>
    <row r="719" spans="1:11">
      <c r="A719" s="32">
        <v>45169</v>
      </c>
      <c r="B719" s="404" t="s">
        <v>11</v>
      </c>
      <c r="C719" s="404" t="s">
        <v>25</v>
      </c>
      <c r="D719" t="s">
        <v>13</v>
      </c>
      <c r="E719" s="217">
        <v>216</v>
      </c>
      <c r="F719" s="217"/>
      <c r="G719" s="1">
        <f t="shared" si="13"/>
        <v>216</v>
      </c>
    </row>
    <row r="720" spans="1:11">
      <c r="B720" s="405"/>
      <c r="C720" s="405"/>
      <c r="D720" t="s">
        <v>14</v>
      </c>
      <c r="E720" s="217">
        <v>45.7</v>
      </c>
      <c r="F720" s="217"/>
      <c r="G720" s="1">
        <f t="shared" si="13"/>
        <v>261.7</v>
      </c>
    </row>
    <row r="721" spans="1:7">
      <c r="B721" s="405"/>
      <c r="C721" s="405"/>
      <c r="D721" t="s">
        <v>15</v>
      </c>
      <c r="E721" s="217">
        <v>60</v>
      </c>
      <c r="F721" s="217"/>
      <c r="G721" s="1">
        <f t="shared" si="13"/>
        <v>321.7</v>
      </c>
    </row>
    <row r="722" spans="1:7">
      <c r="B722" s="405"/>
      <c r="C722" s="405"/>
      <c r="D722" t="s">
        <v>16</v>
      </c>
      <c r="E722" s="217">
        <v>5</v>
      </c>
      <c r="F722" s="217"/>
      <c r="G722" s="1">
        <f t="shared" si="13"/>
        <v>326.7</v>
      </c>
    </row>
    <row r="723" spans="1:7">
      <c r="A723" s="30">
        <v>45169</v>
      </c>
      <c r="B723" s="405" t="s">
        <v>57</v>
      </c>
      <c r="C723" s="405" t="s">
        <v>25</v>
      </c>
      <c r="D723" t="s">
        <v>15</v>
      </c>
      <c r="E723" s="217"/>
      <c r="F723" s="217">
        <v>60</v>
      </c>
      <c r="G723" s="1">
        <f t="shared" si="13"/>
        <v>266.7</v>
      </c>
    </row>
    <row r="724" spans="1:7">
      <c r="A724" s="30">
        <v>45169</v>
      </c>
      <c r="B724" s="405" t="s">
        <v>57</v>
      </c>
      <c r="C724" s="405" t="s">
        <v>25</v>
      </c>
      <c r="D724" t="s">
        <v>16</v>
      </c>
      <c r="E724" s="217"/>
      <c r="F724" s="217">
        <v>5</v>
      </c>
      <c r="G724" s="1">
        <f t="shared" si="13"/>
        <v>261.7</v>
      </c>
    </row>
    <row r="725" spans="1:7">
      <c r="A725" s="30">
        <v>45169</v>
      </c>
      <c r="B725" s="405" t="s">
        <v>57</v>
      </c>
      <c r="C725" s="405" t="s">
        <v>25</v>
      </c>
      <c r="D725" t="s">
        <v>13</v>
      </c>
      <c r="F725" s="4">
        <v>216</v>
      </c>
      <c r="G725" s="1">
        <f t="shared" si="13"/>
        <v>45.699999999999989</v>
      </c>
    </row>
    <row r="726" spans="1:7">
      <c r="A726" s="30">
        <v>45169</v>
      </c>
      <c r="B726" s="405" t="s">
        <v>57</v>
      </c>
      <c r="C726" s="405" t="s">
        <v>25</v>
      </c>
      <c r="D726" t="s">
        <v>14</v>
      </c>
      <c r="F726" s="4">
        <v>32</v>
      </c>
      <c r="G726" s="1">
        <f t="shared" si="13"/>
        <v>13.699999999999989</v>
      </c>
    </row>
    <row r="727" spans="1:7">
      <c r="A727" s="30">
        <v>45188</v>
      </c>
      <c r="B727" s="405">
        <v>27482</v>
      </c>
      <c r="C727" s="405" t="s">
        <v>25</v>
      </c>
      <c r="D727" t="s">
        <v>14</v>
      </c>
      <c r="F727" s="4">
        <v>13.7</v>
      </c>
      <c r="G727" s="1">
        <f t="shared" si="13"/>
        <v>0</v>
      </c>
    </row>
    <row r="728" spans="1:7">
      <c r="A728" s="32">
        <v>45199</v>
      </c>
      <c r="B728" s="404" t="s">
        <v>11</v>
      </c>
      <c r="C728" s="404" t="s">
        <v>41</v>
      </c>
      <c r="D728" t="s">
        <v>13</v>
      </c>
      <c r="E728" s="217">
        <v>214.9</v>
      </c>
      <c r="F728" s="217"/>
      <c r="G728" s="1">
        <f t="shared" si="13"/>
        <v>214.9</v>
      </c>
    </row>
    <row r="729" spans="1:7">
      <c r="B729" s="405"/>
      <c r="C729" s="405"/>
      <c r="D729" t="s">
        <v>14</v>
      </c>
      <c r="E729" s="217">
        <v>28.4</v>
      </c>
      <c r="F729" s="217"/>
      <c r="G729" s="1">
        <f t="shared" si="13"/>
        <v>243.3</v>
      </c>
    </row>
    <row r="730" spans="1:7">
      <c r="B730" s="405"/>
      <c r="C730" s="405"/>
      <c r="D730" t="s">
        <v>15</v>
      </c>
      <c r="E730" s="217">
        <v>60</v>
      </c>
      <c r="F730" s="217"/>
      <c r="G730" s="1">
        <f t="shared" si="13"/>
        <v>303.3</v>
      </c>
    </row>
    <row r="731" spans="1:7">
      <c r="B731" s="405"/>
      <c r="C731" s="405"/>
      <c r="D731" t="s">
        <v>16</v>
      </c>
      <c r="E731" s="217">
        <v>5</v>
      </c>
      <c r="F731" s="217"/>
      <c r="G731" s="1">
        <f t="shared" si="13"/>
        <v>308.3</v>
      </c>
    </row>
    <row r="732" spans="1:7">
      <c r="A732" s="30">
        <v>45199</v>
      </c>
      <c r="B732" s="405" t="s">
        <v>61</v>
      </c>
      <c r="C732" s="405" t="s">
        <v>41</v>
      </c>
      <c r="D732" t="s">
        <v>15</v>
      </c>
      <c r="E732" s="217"/>
      <c r="F732" s="217">
        <v>60</v>
      </c>
      <c r="G732" s="1">
        <f t="shared" si="13"/>
        <v>248.3</v>
      </c>
    </row>
    <row r="733" spans="1:7">
      <c r="A733" s="30">
        <v>45199</v>
      </c>
      <c r="B733" s="405" t="s">
        <v>61</v>
      </c>
      <c r="C733" s="405" t="s">
        <v>41</v>
      </c>
      <c r="D733" t="s">
        <v>16</v>
      </c>
      <c r="E733" s="217"/>
      <c r="F733" s="217">
        <v>5</v>
      </c>
      <c r="G733" s="1">
        <f t="shared" si="13"/>
        <v>243.3</v>
      </c>
    </row>
    <row r="734" spans="1:7">
      <c r="A734" s="30">
        <v>45199</v>
      </c>
      <c r="B734" s="405" t="s">
        <v>61</v>
      </c>
      <c r="C734" s="405" t="s">
        <v>41</v>
      </c>
      <c r="D734" t="s">
        <v>13</v>
      </c>
      <c r="F734" s="4">
        <v>214.9</v>
      </c>
      <c r="G734" s="1">
        <f t="shared" si="13"/>
        <v>28.400000000000006</v>
      </c>
    </row>
    <row r="735" spans="1:7">
      <c r="A735" s="30">
        <v>45199</v>
      </c>
      <c r="B735" s="405" t="s">
        <v>61</v>
      </c>
      <c r="C735" s="405" t="s">
        <v>41</v>
      </c>
      <c r="D735" t="s">
        <v>14</v>
      </c>
      <c r="F735" s="4">
        <v>25.1</v>
      </c>
      <c r="G735" s="1">
        <f t="shared" si="13"/>
        <v>3.3000000000000043</v>
      </c>
    </row>
    <row r="736" spans="1:7">
      <c r="A736" s="46">
        <v>45230</v>
      </c>
      <c r="B736" s="405" t="s">
        <v>62</v>
      </c>
      <c r="C736" s="405" t="s">
        <v>41</v>
      </c>
      <c r="D736" t="s">
        <v>14</v>
      </c>
      <c r="F736" s="4">
        <v>3.3</v>
      </c>
      <c r="G736" s="1">
        <f t="shared" si="13"/>
        <v>4.4408920985006262E-15</v>
      </c>
    </row>
    <row r="737" spans="1:17">
      <c r="A737" s="32">
        <v>45230</v>
      </c>
      <c r="B737" s="404" t="s">
        <v>11</v>
      </c>
      <c r="C737" s="404" t="s">
        <v>27</v>
      </c>
      <c r="D737" t="s">
        <v>13</v>
      </c>
      <c r="E737" s="44">
        <v>209.1</v>
      </c>
      <c r="F737" s="50"/>
      <c r="G737" s="1">
        <f t="shared" si="13"/>
        <v>209.1</v>
      </c>
    </row>
    <row r="738" spans="1:17">
      <c r="B738" s="405"/>
      <c r="C738" s="405"/>
      <c r="D738" t="s">
        <v>14</v>
      </c>
      <c r="E738" s="44">
        <v>33.9</v>
      </c>
      <c r="F738" s="50"/>
      <c r="G738" s="1">
        <f t="shared" si="13"/>
        <v>243</v>
      </c>
    </row>
    <row r="739" spans="1:17">
      <c r="B739" s="405"/>
      <c r="C739" s="405"/>
      <c r="D739" t="s">
        <v>15</v>
      </c>
      <c r="E739" s="217">
        <v>60</v>
      </c>
      <c r="F739" s="50"/>
      <c r="G739" s="1">
        <f t="shared" si="13"/>
        <v>303</v>
      </c>
    </row>
    <row r="740" spans="1:17">
      <c r="B740" s="405"/>
      <c r="C740" s="405"/>
      <c r="D740" t="s">
        <v>16</v>
      </c>
      <c r="E740" s="217">
        <v>5</v>
      </c>
      <c r="F740" s="50"/>
      <c r="G740" s="1">
        <f t="shared" si="13"/>
        <v>308</v>
      </c>
    </row>
    <row r="741" spans="1:17">
      <c r="A741" s="46">
        <v>45230</v>
      </c>
      <c r="B741" s="405" t="s">
        <v>62</v>
      </c>
      <c r="C741" s="405" t="s">
        <v>27</v>
      </c>
      <c r="D741" t="s">
        <v>15</v>
      </c>
      <c r="E741" s="217"/>
      <c r="F741" s="217">
        <v>60</v>
      </c>
      <c r="G741" s="1">
        <f t="shared" si="13"/>
        <v>248</v>
      </c>
      <c r="Q741">
        <f>34*6</f>
        <v>204</v>
      </c>
    </row>
    <row r="742" spans="1:17">
      <c r="A742" s="46">
        <v>45230</v>
      </c>
      <c r="B742" s="405" t="s">
        <v>62</v>
      </c>
      <c r="C742" s="405" t="s">
        <v>27</v>
      </c>
      <c r="D742" t="s">
        <v>16</v>
      </c>
      <c r="E742" s="217"/>
      <c r="F742" s="217">
        <v>5</v>
      </c>
      <c r="G742" s="1">
        <f t="shared" ref="G742:G807" si="14">+G741+E742-F742</f>
        <v>243</v>
      </c>
      <c r="N742">
        <v>183</v>
      </c>
      <c r="Q742">
        <f>Q741-N745</f>
        <v>9</v>
      </c>
    </row>
    <row r="743" spans="1:17">
      <c r="A743" s="46">
        <v>45230</v>
      </c>
      <c r="B743" s="405" t="s">
        <v>62</v>
      </c>
      <c r="C743" s="405" t="s">
        <v>27</v>
      </c>
      <c r="D743" t="s">
        <v>13</v>
      </c>
      <c r="F743" s="4">
        <v>209.1</v>
      </c>
      <c r="G743" s="1">
        <f t="shared" si="14"/>
        <v>33.900000000000006</v>
      </c>
      <c r="N743">
        <v>8</v>
      </c>
    </row>
    <row r="744" spans="1:17">
      <c r="A744" s="46">
        <v>45230</v>
      </c>
      <c r="B744" s="405" t="s">
        <v>62</v>
      </c>
      <c r="C744" s="405" t="s">
        <v>27</v>
      </c>
      <c r="D744" t="s">
        <v>14</v>
      </c>
      <c r="F744" s="4">
        <v>27.6</v>
      </c>
      <c r="G744" s="1">
        <f t="shared" si="14"/>
        <v>6.3000000000000043</v>
      </c>
      <c r="N744">
        <v>4</v>
      </c>
    </row>
    <row r="745" spans="1:17">
      <c r="A745" s="30">
        <v>45260</v>
      </c>
      <c r="B745" s="405" t="s">
        <v>64</v>
      </c>
      <c r="C745" s="405" t="s">
        <v>27</v>
      </c>
      <c r="D745" t="s">
        <v>14</v>
      </c>
      <c r="F745" s="4">
        <v>6.3</v>
      </c>
      <c r="G745" s="1">
        <f t="shared" si="14"/>
        <v>0</v>
      </c>
      <c r="N745">
        <f>SUM(N742:N744)</f>
        <v>195</v>
      </c>
    </row>
    <row r="746" spans="1:17">
      <c r="A746" s="32">
        <v>45260</v>
      </c>
      <c r="B746" s="404" t="s">
        <v>11</v>
      </c>
      <c r="C746" s="404" t="s">
        <v>28</v>
      </c>
      <c r="D746" t="s">
        <v>13</v>
      </c>
      <c r="E746" s="44">
        <v>227.2</v>
      </c>
      <c r="F746" s="217"/>
      <c r="G746" s="1">
        <f t="shared" si="14"/>
        <v>227.2</v>
      </c>
    </row>
    <row r="747" spans="1:17">
      <c r="B747" s="405"/>
      <c r="C747" s="405"/>
      <c r="D747" t="s">
        <v>14</v>
      </c>
      <c r="E747" s="44">
        <v>46.9</v>
      </c>
      <c r="F747" s="217"/>
      <c r="G747" s="1">
        <f t="shared" si="14"/>
        <v>274.09999999999997</v>
      </c>
    </row>
    <row r="748" spans="1:17">
      <c r="B748" s="405"/>
      <c r="C748" s="405"/>
      <c r="D748" t="s">
        <v>15</v>
      </c>
      <c r="E748" s="217">
        <v>60</v>
      </c>
      <c r="F748" s="217"/>
      <c r="G748" s="1">
        <f t="shared" si="14"/>
        <v>334.09999999999997</v>
      </c>
    </row>
    <row r="749" spans="1:17">
      <c r="B749" s="405"/>
      <c r="C749" s="405"/>
      <c r="D749" t="s">
        <v>16</v>
      </c>
      <c r="E749" s="217">
        <v>5</v>
      </c>
      <c r="F749" s="217"/>
      <c r="G749" s="1">
        <f t="shared" si="14"/>
        <v>339.09999999999997</v>
      </c>
    </row>
    <row r="750" spans="1:17">
      <c r="A750" s="30">
        <v>45260</v>
      </c>
      <c r="B750" s="405" t="s">
        <v>64</v>
      </c>
      <c r="C750" s="405" t="s">
        <v>28</v>
      </c>
      <c r="D750" t="s">
        <v>15</v>
      </c>
      <c r="E750" s="217"/>
      <c r="F750" s="217">
        <v>60</v>
      </c>
      <c r="G750" s="1">
        <f t="shared" si="14"/>
        <v>279.09999999999997</v>
      </c>
    </row>
    <row r="751" spans="1:17">
      <c r="A751" s="30">
        <v>45260</v>
      </c>
      <c r="B751" s="405" t="s">
        <v>64</v>
      </c>
      <c r="C751" s="405" t="s">
        <v>28</v>
      </c>
      <c r="D751" t="s">
        <v>16</v>
      </c>
      <c r="E751" s="217"/>
      <c r="F751" s="217">
        <v>5</v>
      </c>
      <c r="G751" s="1">
        <f t="shared" si="14"/>
        <v>274.09999999999997</v>
      </c>
      <c r="J751" s="253"/>
    </row>
    <row r="752" spans="1:17">
      <c r="A752" s="30">
        <v>45260</v>
      </c>
      <c r="B752" s="405" t="s">
        <v>64</v>
      </c>
      <c r="C752" s="405" t="s">
        <v>28</v>
      </c>
      <c r="D752" t="s">
        <v>13</v>
      </c>
      <c r="F752" s="4">
        <v>227.2</v>
      </c>
      <c r="G752" s="1">
        <f t="shared" si="14"/>
        <v>46.899999999999977</v>
      </c>
    </row>
    <row r="753" spans="1:14">
      <c r="A753" s="30">
        <v>45260</v>
      </c>
      <c r="B753" s="405" t="s">
        <v>64</v>
      </c>
      <c r="C753" s="405" t="s">
        <v>28</v>
      </c>
      <c r="D753" t="s">
        <v>14</v>
      </c>
      <c r="F753" s="4">
        <v>6.5</v>
      </c>
      <c r="G753" s="1">
        <f t="shared" si="14"/>
        <v>40.399999999999977</v>
      </c>
    </row>
    <row r="754" spans="1:14">
      <c r="A754" s="30">
        <v>45291</v>
      </c>
      <c r="B754" s="405" t="s">
        <v>48</v>
      </c>
      <c r="C754" s="405" t="s">
        <v>28</v>
      </c>
      <c r="D754" t="s">
        <v>14</v>
      </c>
      <c r="F754" s="4">
        <v>40.4</v>
      </c>
      <c r="G754" s="1">
        <f t="shared" si="14"/>
        <v>0</v>
      </c>
    </row>
    <row r="755" spans="1:14">
      <c r="A755" s="32">
        <v>45291</v>
      </c>
      <c r="B755" s="404" t="s">
        <v>11</v>
      </c>
      <c r="C755" s="404" t="s">
        <v>29</v>
      </c>
      <c r="D755" t="s">
        <v>13</v>
      </c>
      <c r="E755" s="44">
        <v>242.7</v>
      </c>
      <c r="F755" s="217"/>
      <c r="G755" s="1">
        <f t="shared" si="14"/>
        <v>242.7</v>
      </c>
    </row>
    <row r="756" spans="1:14">
      <c r="B756" s="405"/>
      <c r="C756" s="405"/>
      <c r="D756" t="s">
        <v>14</v>
      </c>
      <c r="E756" s="44">
        <v>67.900000000000006</v>
      </c>
      <c r="F756" s="217"/>
      <c r="G756" s="1">
        <f t="shared" si="14"/>
        <v>310.60000000000002</v>
      </c>
    </row>
    <row r="757" spans="1:14">
      <c r="B757" s="405"/>
      <c r="C757" s="405"/>
      <c r="D757" t="s">
        <v>15</v>
      </c>
      <c r="E757" s="217">
        <v>60</v>
      </c>
      <c r="F757" s="217"/>
      <c r="G757" s="1">
        <f t="shared" si="14"/>
        <v>370.6</v>
      </c>
    </row>
    <row r="758" spans="1:14">
      <c r="B758" s="405"/>
      <c r="C758" s="405"/>
      <c r="D758" t="s">
        <v>16</v>
      </c>
      <c r="E758" s="217">
        <v>5</v>
      </c>
      <c r="F758" s="217"/>
      <c r="G758" s="1">
        <f t="shared" si="14"/>
        <v>375.6</v>
      </c>
    </row>
    <row r="759" spans="1:14">
      <c r="A759" s="30">
        <v>45291</v>
      </c>
      <c r="B759" s="405" t="s">
        <v>48</v>
      </c>
      <c r="C759" s="405" t="s">
        <v>29</v>
      </c>
      <c r="D759" t="s">
        <v>15</v>
      </c>
      <c r="E759" s="217"/>
      <c r="F759" s="217">
        <v>60</v>
      </c>
      <c r="G759" s="1">
        <f t="shared" si="14"/>
        <v>315.60000000000002</v>
      </c>
    </row>
    <row r="760" spans="1:14">
      <c r="A760" s="30">
        <v>45291</v>
      </c>
      <c r="B760" s="405" t="s">
        <v>48</v>
      </c>
      <c r="C760" s="405" t="s">
        <v>29</v>
      </c>
      <c r="D760" t="s">
        <v>16</v>
      </c>
      <c r="E760" s="217"/>
      <c r="F760" s="217">
        <v>5</v>
      </c>
      <c r="G760" s="1">
        <f t="shared" si="14"/>
        <v>310.60000000000002</v>
      </c>
    </row>
    <row r="761" spans="1:14">
      <c r="A761" s="30">
        <v>45291</v>
      </c>
      <c r="B761" s="405" t="s">
        <v>48</v>
      </c>
      <c r="C761" s="405" t="s">
        <v>29</v>
      </c>
      <c r="D761" t="s">
        <v>13</v>
      </c>
      <c r="F761" s="4">
        <v>199.6</v>
      </c>
      <c r="G761" s="1">
        <f t="shared" si="14"/>
        <v>111.00000000000003</v>
      </c>
    </row>
    <row r="762" spans="1:14">
      <c r="A762" s="46">
        <v>45322</v>
      </c>
      <c r="B762" s="405" t="s">
        <v>49</v>
      </c>
      <c r="C762" s="405" t="s">
        <v>29</v>
      </c>
      <c r="D762" t="s">
        <v>13</v>
      </c>
      <c r="F762" s="4">
        <v>43.1</v>
      </c>
      <c r="G762" s="1">
        <f t="shared" si="14"/>
        <v>67.900000000000034</v>
      </c>
    </row>
    <row r="763" spans="1:14">
      <c r="A763" s="46">
        <v>45322</v>
      </c>
      <c r="B763" s="405" t="s">
        <v>49</v>
      </c>
      <c r="C763" s="405" t="s">
        <v>29</v>
      </c>
      <c r="D763" t="s">
        <v>14</v>
      </c>
      <c r="F763" s="4">
        <v>67.900000000000006</v>
      </c>
      <c r="G763" s="1">
        <f t="shared" si="14"/>
        <v>0</v>
      </c>
    </row>
    <row r="764" spans="1:14">
      <c r="A764" s="68">
        <v>45322</v>
      </c>
      <c r="B764" s="404" t="s">
        <v>11</v>
      </c>
      <c r="C764" s="404" t="s">
        <v>12</v>
      </c>
      <c r="D764" t="s">
        <v>13</v>
      </c>
      <c r="E764" s="44">
        <v>271.10000000000002</v>
      </c>
      <c r="F764" s="217"/>
      <c r="G764" s="1">
        <f t="shared" si="14"/>
        <v>271.10000000000002</v>
      </c>
    </row>
    <row r="765" spans="1:14">
      <c r="A765" s="46"/>
      <c r="B765" s="405"/>
      <c r="C765" s="405"/>
      <c r="D765" t="s">
        <v>14</v>
      </c>
      <c r="E765" s="44">
        <v>74.7</v>
      </c>
      <c r="F765" s="217"/>
      <c r="G765" s="1">
        <f t="shared" si="14"/>
        <v>345.8</v>
      </c>
      <c r="I765" s="44"/>
      <c r="K765" s="44"/>
      <c r="N765" s="44"/>
    </row>
    <row r="766" spans="1:14">
      <c r="A766" s="46"/>
      <c r="B766" s="405"/>
      <c r="C766" s="405"/>
      <c r="D766" t="s">
        <v>15</v>
      </c>
      <c r="E766" s="217">
        <v>60</v>
      </c>
      <c r="F766" s="217"/>
      <c r="G766" s="1">
        <f t="shared" si="14"/>
        <v>405.8</v>
      </c>
      <c r="I766" s="44"/>
      <c r="K766" s="44"/>
    </row>
    <row r="767" spans="1:14">
      <c r="A767" s="46"/>
      <c r="B767" s="405"/>
      <c r="C767" s="405"/>
      <c r="D767" t="s">
        <v>16</v>
      </c>
      <c r="E767" s="217">
        <v>5</v>
      </c>
      <c r="F767" s="217"/>
      <c r="G767" s="1">
        <f t="shared" si="14"/>
        <v>410.8</v>
      </c>
      <c r="K767" s="29"/>
    </row>
    <row r="768" spans="1:14">
      <c r="A768" s="46"/>
      <c r="B768" s="405"/>
      <c r="C768" s="405"/>
      <c r="D768" t="s">
        <v>146</v>
      </c>
      <c r="E768" s="217">
        <v>24.2</v>
      </c>
      <c r="F768" s="217"/>
      <c r="G768" s="1">
        <f t="shared" si="14"/>
        <v>435</v>
      </c>
      <c r="L768" s="29"/>
    </row>
    <row r="769" spans="1:12">
      <c r="A769" s="46"/>
      <c r="B769" s="405"/>
      <c r="C769" s="217">
        <v>443.2</v>
      </c>
      <c r="D769" t="s">
        <v>112</v>
      </c>
      <c r="F769" s="217"/>
      <c r="G769" s="1">
        <f t="shared" si="14"/>
        <v>435</v>
      </c>
    </row>
    <row r="770" spans="1:12">
      <c r="A770" s="46">
        <v>45322</v>
      </c>
      <c r="B770" s="405" t="s">
        <v>49</v>
      </c>
      <c r="C770" s="405" t="s">
        <v>12</v>
      </c>
      <c r="D770" t="s">
        <v>15</v>
      </c>
      <c r="E770" s="217"/>
      <c r="F770" s="217">
        <v>60</v>
      </c>
      <c r="G770" s="1">
        <f t="shared" si="14"/>
        <v>375</v>
      </c>
      <c r="K770" s="29"/>
    </row>
    <row r="771" spans="1:12">
      <c r="A771" s="46">
        <v>45322</v>
      </c>
      <c r="B771" s="405" t="s">
        <v>49</v>
      </c>
      <c r="C771" s="405" t="s">
        <v>12</v>
      </c>
      <c r="D771" t="s">
        <v>16</v>
      </c>
      <c r="E771" s="217"/>
      <c r="F771" s="217">
        <v>5</v>
      </c>
      <c r="G771" s="1">
        <f t="shared" si="14"/>
        <v>370</v>
      </c>
      <c r="I771" s="404"/>
      <c r="K771" s="217"/>
      <c r="L771" s="29"/>
    </row>
    <row r="772" spans="1:12">
      <c r="A772" s="46">
        <v>45322</v>
      </c>
      <c r="B772" s="405" t="s">
        <v>49</v>
      </c>
      <c r="C772" s="405" t="s">
        <v>12</v>
      </c>
      <c r="D772" t="s">
        <v>13</v>
      </c>
      <c r="F772" s="4">
        <v>129</v>
      </c>
      <c r="G772" s="1">
        <f t="shared" si="14"/>
        <v>241</v>
      </c>
      <c r="I772" s="405"/>
      <c r="K772" s="44"/>
    </row>
    <row r="773" spans="1:12">
      <c r="A773" s="30">
        <v>45351</v>
      </c>
      <c r="B773" s="405" t="s">
        <v>50</v>
      </c>
      <c r="C773" s="405" t="s">
        <v>12</v>
      </c>
      <c r="D773" t="s">
        <v>13</v>
      </c>
      <c r="F773" s="4">
        <v>142.1</v>
      </c>
      <c r="G773" s="1">
        <f t="shared" si="14"/>
        <v>98.9</v>
      </c>
      <c r="K773" s="44"/>
    </row>
    <row r="774" spans="1:12">
      <c r="A774" s="30">
        <v>45351</v>
      </c>
      <c r="B774" s="405" t="s">
        <v>50</v>
      </c>
      <c r="C774" s="405" t="s">
        <v>12</v>
      </c>
      <c r="D774" t="s">
        <v>14</v>
      </c>
      <c r="F774" s="4">
        <v>74.7</v>
      </c>
      <c r="G774" s="1">
        <f t="shared" si="14"/>
        <v>24.200000000000003</v>
      </c>
    </row>
    <row r="775" spans="1:12">
      <c r="A775" s="30">
        <v>45351</v>
      </c>
      <c r="B775" s="405" t="s">
        <v>50</v>
      </c>
      <c r="C775" s="405" t="s">
        <v>12</v>
      </c>
      <c r="D775" t="s">
        <v>146</v>
      </c>
      <c r="F775" s="4">
        <v>15.2</v>
      </c>
      <c r="G775" s="1">
        <f t="shared" si="14"/>
        <v>9.0000000000000036</v>
      </c>
    </row>
    <row r="776" spans="1:12">
      <c r="A776" s="30">
        <v>45355</v>
      </c>
      <c r="B776" s="405">
        <v>28353</v>
      </c>
      <c r="C776" s="405" t="s">
        <v>12</v>
      </c>
      <c r="D776" t="s">
        <v>146</v>
      </c>
      <c r="F776" s="4">
        <v>9</v>
      </c>
      <c r="G776" s="1">
        <f t="shared" si="14"/>
        <v>0</v>
      </c>
    </row>
    <row r="777" spans="1:12">
      <c r="A777" s="68">
        <v>45351</v>
      </c>
      <c r="B777" s="404" t="s">
        <v>11</v>
      </c>
      <c r="C777" s="404" t="s">
        <v>19</v>
      </c>
      <c r="D777" t="s">
        <v>13</v>
      </c>
      <c r="E777" s="217">
        <v>280.8</v>
      </c>
      <c r="F777" s="217"/>
      <c r="G777" s="1">
        <f t="shared" si="14"/>
        <v>280.8</v>
      </c>
      <c r="I777" s="217"/>
    </row>
    <row r="778" spans="1:12">
      <c r="A778" s="46"/>
      <c r="B778" s="405"/>
      <c r="C778" s="405"/>
      <c r="D778" t="s">
        <v>14</v>
      </c>
      <c r="E778" s="217">
        <v>69.5</v>
      </c>
      <c r="F778" s="217"/>
      <c r="G778" s="1">
        <f t="shared" si="14"/>
        <v>350.3</v>
      </c>
      <c r="H778" s="29"/>
      <c r="J778" s="29"/>
    </row>
    <row r="779" spans="1:12">
      <c r="A779" s="46"/>
      <c r="B779" s="405"/>
      <c r="C779" s="405"/>
      <c r="D779" t="s">
        <v>15</v>
      </c>
      <c r="E779" s="217">
        <v>58</v>
      </c>
      <c r="F779" s="217"/>
      <c r="G779" s="1">
        <f t="shared" si="14"/>
        <v>408.3</v>
      </c>
    </row>
    <row r="780" spans="1:12">
      <c r="A780" s="46"/>
      <c r="B780" s="405"/>
      <c r="C780" s="405"/>
      <c r="D780" t="s">
        <v>16</v>
      </c>
      <c r="E780" s="217">
        <v>5</v>
      </c>
      <c r="F780" s="217"/>
      <c r="G780" s="1">
        <f t="shared" si="14"/>
        <v>413.3</v>
      </c>
    </row>
    <row r="781" spans="1:12">
      <c r="A781" s="46">
        <v>45351</v>
      </c>
      <c r="B781" s="405" t="s">
        <v>50</v>
      </c>
      <c r="C781" s="405" t="s">
        <v>19</v>
      </c>
      <c r="D781" t="s">
        <v>15</v>
      </c>
      <c r="E781" s="217"/>
      <c r="F781" s="217">
        <v>58</v>
      </c>
      <c r="G781" s="1">
        <f t="shared" si="14"/>
        <v>355.3</v>
      </c>
      <c r="H781">
        <v>291</v>
      </c>
    </row>
    <row r="782" spans="1:12">
      <c r="A782" s="46">
        <v>45351</v>
      </c>
      <c r="B782" s="405" t="s">
        <v>50</v>
      </c>
      <c r="C782" s="405" t="s">
        <v>19</v>
      </c>
      <c r="D782" t="s">
        <v>16</v>
      </c>
      <c r="E782" s="217"/>
      <c r="F782" s="217">
        <v>5</v>
      </c>
      <c r="G782" s="1">
        <f t="shared" si="14"/>
        <v>350.3</v>
      </c>
      <c r="H782" s="29"/>
    </row>
    <row r="783" spans="1:12">
      <c r="A783" s="30">
        <v>45355</v>
      </c>
      <c r="B783" s="405">
        <v>28353</v>
      </c>
      <c r="C783" s="405" t="s">
        <v>19</v>
      </c>
      <c r="D783" t="s">
        <v>13</v>
      </c>
      <c r="F783" s="4">
        <v>280.8</v>
      </c>
      <c r="G783" s="1">
        <f t="shared" si="14"/>
        <v>69.5</v>
      </c>
    </row>
    <row r="784" spans="1:12">
      <c r="A784" s="30">
        <v>45355</v>
      </c>
      <c r="B784" s="405">
        <v>28353</v>
      </c>
      <c r="C784" s="405" t="s">
        <v>19</v>
      </c>
      <c r="D784" t="s">
        <v>14</v>
      </c>
      <c r="F784" s="4">
        <v>10.199999999999999</v>
      </c>
      <c r="G784" s="1">
        <f t="shared" si="14"/>
        <v>59.3</v>
      </c>
    </row>
    <row r="785" spans="1:9">
      <c r="A785" s="30">
        <v>45376</v>
      </c>
      <c r="B785" s="405">
        <v>28690</v>
      </c>
      <c r="C785" s="405" t="s">
        <v>19</v>
      </c>
      <c r="D785" t="s">
        <v>14</v>
      </c>
      <c r="F785" s="4">
        <v>59.3</v>
      </c>
      <c r="G785" s="1">
        <f t="shared" si="14"/>
        <v>0</v>
      </c>
    </row>
    <row r="786" spans="1:9">
      <c r="A786" s="32">
        <v>45382</v>
      </c>
      <c r="B786" s="404" t="s">
        <v>11</v>
      </c>
      <c r="C786" s="404" t="s">
        <v>20</v>
      </c>
      <c r="D786" t="s">
        <v>13</v>
      </c>
      <c r="E786" s="217">
        <v>271.8</v>
      </c>
      <c r="F786" s="217"/>
      <c r="G786" s="1">
        <f>+G785+E786-F786</f>
        <v>271.8</v>
      </c>
    </row>
    <row r="787" spans="1:9">
      <c r="B787" s="405"/>
      <c r="C787" s="405"/>
      <c r="D787" t="s">
        <v>14</v>
      </c>
      <c r="E787" s="217">
        <v>58.6</v>
      </c>
      <c r="F787" s="217"/>
      <c r="G787" s="1">
        <f t="shared" si="14"/>
        <v>330.40000000000003</v>
      </c>
    </row>
    <row r="788" spans="1:9">
      <c r="B788" s="405"/>
      <c r="C788" s="405"/>
      <c r="D788" t="s">
        <v>15</v>
      </c>
      <c r="E788" s="217">
        <v>60</v>
      </c>
      <c r="F788" s="217"/>
      <c r="G788" s="1">
        <f t="shared" si="14"/>
        <v>390.40000000000003</v>
      </c>
    </row>
    <row r="789" spans="1:9">
      <c r="B789" s="405"/>
      <c r="C789" s="405"/>
      <c r="D789" t="s">
        <v>16</v>
      </c>
      <c r="E789" s="217">
        <v>5</v>
      </c>
      <c r="F789" s="217"/>
      <c r="G789" s="1">
        <f t="shared" si="14"/>
        <v>395.40000000000003</v>
      </c>
      <c r="I789" s="1">
        <f>E786-F792</f>
        <v>31.800000000000011</v>
      </c>
    </row>
    <row r="790" spans="1:9">
      <c r="A790" s="30">
        <v>45382</v>
      </c>
      <c r="B790" s="405" t="s">
        <v>53</v>
      </c>
      <c r="C790" s="405" t="s">
        <v>20</v>
      </c>
      <c r="D790" t="s">
        <v>15</v>
      </c>
      <c r="E790" s="217"/>
      <c r="F790" s="217">
        <v>60</v>
      </c>
      <c r="G790" s="1">
        <f t="shared" si="14"/>
        <v>335.40000000000003</v>
      </c>
      <c r="I790" s="1">
        <v>58.6</v>
      </c>
    </row>
    <row r="791" spans="1:9">
      <c r="A791" s="30">
        <v>45382</v>
      </c>
      <c r="B791" s="405" t="s">
        <v>53</v>
      </c>
      <c r="C791" s="405" t="s">
        <v>20</v>
      </c>
      <c r="D791" t="s">
        <v>16</v>
      </c>
      <c r="E791" s="217"/>
      <c r="F791" s="217">
        <v>5</v>
      </c>
      <c r="G791" s="1">
        <f t="shared" si="14"/>
        <v>330.40000000000003</v>
      </c>
    </row>
    <row r="792" spans="1:9">
      <c r="A792" s="30">
        <v>45382</v>
      </c>
      <c r="B792" s="405" t="s">
        <v>53</v>
      </c>
      <c r="C792" s="405" t="s">
        <v>20</v>
      </c>
      <c r="D792" t="s">
        <v>13</v>
      </c>
      <c r="F792" s="4">
        <v>240</v>
      </c>
      <c r="G792" s="1">
        <f t="shared" si="14"/>
        <v>90.400000000000034</v>
      </c>
      <c r="I792" s="1">
        <f>100.4-G793</f>
        <v>41.799999999999969</v>
      </c>
    </row>
    <row r="793" spans="1:9">
      <c r="A793" s="30">
        <v>45408</v>
      </c>
      <c r="B793" s="405">
        <v>28759</v>
      </c>
      <c r="C793" s="405" t="s">
        <v>20</v>
      </c>
      <c r="D793" t="s">
        <v>13</v>
      </c>
      <c r="F793" s="4">
        <v>31.8</v>
      </c>
      <c r="G793" s="1">
        <f t="shared" si="14"/>
        <v>58.600000000000037</v>
      </c>
    </row>
    <row r="794" spans="1:9">
      <c r="A794" s="30">
        <v>45408</v>
      </c>
      <c r="B794" s="405">
        <v>28759</v>
      </c>
      <c r="C794" s="405" t="s">
        <v>20</v>
      </c>
      <c r="D794" t="s">
        <v>14</v>
      </c>
      <c r="F794" s="4">
        <v>58.6</v>
      </c>
      <c r="G794" s="1">
        <f t="shared" si="14"/>
        <v>0</v>
      </c>
    </row>
    <row r="795" spans="1:9">
      <c r="A795" s="32">
        <v>45412</v>
      </c>
      <c r="B795" s="404" t="s">
        <v>11</v>
      </c>
      <c r="C795" s="404" t="s">
        <v>21</v>
      </c>
      <c r="D795" t="s">
        <v>13</v>
      </c>
      <c r="E795" s="217">
        <v>270.2</v>
      </c>
      <c r="F795" s="217"/>
      <c r="G795" s="1">
        <f t="shared" si="14"/>
        <v>270.2</v>
      </c>
    </row>
    <row r="796" spans="1:9">
      <c r="B796" s="405"/>
      <c r="C796" s="405"/>
      <c r="D796" t="s">
        <v>14</v>
      </c>
      <c r="E796" s="217">
        <v>54.1</v>
      </c>
      <c r="F796" s="217"/>
      <c r="G796" s="1">
        <f t="shared" si="14"/>
        <v>324.3</v>
      </c>
    </row>
    <row r="797" spans="1:9">
      <c r="B797" s="405"/>
      <c r="C797" s="405"/>
      <c r="D797" t="s">
        <v>15</v>
      </c>
      <c r="E797" s="217">
        <v>60</v>
      </c>
      <c r="F797" s="217"/>
      <c r="G797" s="1">
        <f t="shared" si="14"/>
        <v>384.3</v>
      </c>
    </row>
    <row r="798" spans="1:9">
      <c r="B798" s="405"/>
      <c r="C798" s="405"/>
      <c r="D798" t="s">
        <v>16</v>
      </c>
      <c r="E798" s="217">
        <v>5</v>
      </c>
      <c r="F798" s="217"/>
      <c r="G798" s="1">
        <f t="shared" si="14"/>
        <v>389.3</v>
      </c>
    </row>
    <row r="799" spans="1:9">
      <c r="A799" s="30">
        <v>45412</v>
      </c>
      <c r="B799" s="405" t="s">
        <v>95</v>
      </c>
      <c r="C799" s="405" t="s">
        <v>21</v>
      </c>
      <c r="D799" t="s">
        <v>15</v>
      </c>
      <c r="E799" s="217"/>
      <c r="F799" s="217">
        <v>58</v>
      </c>
      <c r="G799" s="1">
        <f t="shared" si="14"/>
        <v>331.3</v>
      </c>
    </row>
    <row r="800" spans="1:9">
      <c r="A800" s="30">
        <v>45412</v>
      </c>
      <c r="B800" s="405" t="s">
        <v>95</v>
      </c>
      <c r="C800" s="405" t="s">
        <v>21</v>
      </c>
      <c r="D800" t="s">
        <v>13</v>
      </c>
      <c r="E800" s="217"/>
      <c r="F800" s="217">
        <v>232</v>
      </c>
      <c r="G800" s="1">
        <f t="shared" si="14"/>
        <v>99.300000000000011</v>
      </c>
    </row>
    <row r="801" spans="1:10">
      <c r="A801" s="30">
        <v>45419</v>
      </c>
      <c r="B801" s="405">
        <v>28835</v>
      </c>
      <c r="C801" s="405" t="s">
        <v>21</v>
      </c>
      <c r="D801" t="s">
        <v>15</v>
      </c>
      <c r="E801" s="217"/>
      <c r="F801" s="217">
        <v>2</v>
      </c>
      <c r="G801" s="1">
        <f>+G800+E801-F801</f>
        <v>97.300000000000011</v>
      </c>
    </row>
    <row r="802" spans="1:10">
      <c r="A802" s="30">
        <v>45419</v>
      </c>
      <c r="B802" s="405">
        <v>28835</v>
      </c>
      <c r="C802" s="405" t="s">
        <v>21</v>
      </c>
      <c r="D802" t="s">
        <v>16</v>
      </c>
      <c r="E802" s="217"/>
      <c r="F802" s="217">
        <v>5</v>
      </c>
      <c r="G802" s="1">
        <f>+G801+E802-F802</f>
        <v>92.300000000000011</v>
      </c>
    </row>
    <row r="803" spans="1:10">
      <c r="A803" s="30">
        <v>45446</v>
      </c>
      <c r="B803" s="405">
        <v>28972</v>
      </c>
      <c r="C803" s="405" t="s">
        <v>21</v>
      </c>
      <c r="D803" t="s">
        <v>13</v>
      </c>
      <c r="F803" s="4">
        <v>38.200000000000003</v>
      </c>
      <c r="G803" s="1">
        <f>+G802+E803-F803</f>
        <v>54.100000000000009</v>
      </c>
    </row>
    <row r="804" spans="1:10">
      <c r="A804" s="30">
        <v>45446</v>
      </c>
      <c r="B804" s="405">
        <v>28972</v>
      </c>
      <c r="C804" s="405" t="s">
        <v>21</v>
      </c>
      <c r="D804" t="s">
        <v>14</v>
      </c>
      <c r="F804" s="4">
        <v>54.1</v>
      </c>
      <c r="G804" s="1">
        <f>+G803+E804-F804</f>
        <v>0</v>
      </c>
    </row>
    <row r="805" spans="1:10">
      <c r="A805" s="32">
        <v>45443</v>
      </c>
      <c r="B805" s="404" t="s">
        <v>11</v>
      </c>
      <c r="C805" s="404" t="s">
        <v>22</v>
      </c>
      <c r="D805" t="s">
        <v>13</v>
      </c>
      <c r="E805" s="217">
        <v>245.9</v>
      </c>
      <c r="F805" s="217"/>
      <c r="G805" s="1">
        <f>+G804+E805-F805</f>
        <v>245.9</v>
      </c>
    </row>
    <row r="806" spans="1:10">
      <c r="B806" s="405"/>
      <c r="C806" s="405"/>
      <c r="D806" t="s">
        <v>14</v>
      </c>
      <c r="E806" s="217">
        <v>56.9</v>
      </c>
      <c r="F806" s="217"/>
      <c r="G806" s="1">
        <f>+G805+E806-F806</f>
        <v>302.8</v>
      </c>
    </row>
    <row r="807" spans="1:10">
      <c r="B807" s="405"/>
      <c r="C807" s="405"/>
      <c r="D807" t="s">
        <v>15</v>
      </c>
      <c r="E807" s="217">
        <v>60</v>
      </c>
      <c r="F807" s="217"/>
      <c r="G807" s="1">
        <f>+G806+E807-F807</f>
        <v>362.8</v>
      </c>
    </row>
    <row r="808" spans="1:10">
      <c r="B808" s="405"/>
      <c r="C808" s="405"/>
      <c r="D808" t="s">
        <v>16</v>
      </c>
      <c r="E808" s="217">
        <v>5</v>
      </c>
      <c r="F808" s="217"/>
      <c r="G808" s="1">
        <f>+G807+E808-F808</f>
        <v>367.8</v>
      </c>
    </row>
    <row r="809" spans="1:10">
      <c r="A809" s="30">
        <v>45443</v>
      </c>
      <c r="B809" s="405" t="s">
        <v>96</v>
      </c>
      <c r="C809" s="405" t="s">
        <v>22</v>
      </c>
      <c r="D809" t="s">
        <v>15</v>
      </c>
      <c r="E809" s="217"/>
      <c r="F809" s="217">
        <v>60</v>
      </c>
      <c r="G809" s="1">
        <f>+G808+E809-F809</f>
        <v>307.8</v>
      </c>
      <c r="H809" s="29"/>
    </row>
    <row r="810" spans="1:10">
      <c r="A810" s="30">
        <v>45443</v>
      </c>
      <c r="B810" s="405" t="s">
        <v>96</v>
      </c>
      <c r="C810" s="405" t="s">
        <v>22</v>
      </c>
      <c r="D810" t="s">
        <v>16</v>
      </c>
      <c r="E810" s="217"/>
      <c r="F810" s="217">
        <v>5</v>
      </c>
      <c r="G810" s="1">
        <f>+G809+E810-F810</f>
        <v>302.8</v>
      </c>
      <c r="H810" s="217"/>
    </row>
    <row r="811" spans="1:10">
      <c r="A811" s="30">
        <v>45443</v>
      </c>
      <c r="B811" s="405" t="s">
        <v>96</v>
      </c>
      <c r="C811" s="405" t="s">
        <v>22</v>
      </c>
      <c r="D811" t="s">
        <v>13</v>
      </c>
      <c r="F811" s="4">
        <v>240</v>
      </c>
      <c r="G811" s="1">
        <f t="shared" ref="G811:G883" si="15">+G810+E811-F811</f>
        <v>62.800000000000011</v>
      </c>
      <c r="H811" s="29"/>
    </row>
    <row r="812" spans="1:10">
      <c r="A812" s="30">
        <v>45475</v>
      </c>
      <c r="B812" s="405">
        <v>29139</v>
      </c>
      <c r="C812" s="405" t="s">
        <v>22</v>
      </c>
      <c r="D812" t="s">
        <v>13</v>
      </c>
      <c r="F812" s="4">
        <v>5.9</v>
      </c>
      <c r="G812" s="1">
        <f t="shared" si="15"/>
        <v>56.900000000000013</v>
      </c>
      <c r="H812" s="29"/>
    </row>
    <row r="813" spans="1:10">
      <c r="A813" s="30">
        <v>45475</v>
      </c>
      <c r="B813" s="405">
        <v>29139</v>
      </c>
      <c r="C813" s="405" t="s">
        <v>22</v>
      </c>
      <c r="D813" t="s">
        <v>14</v>
      </c>
      <c r="F813" s="4">
        <v>56.9</v>
      </c>
      <c r="G813" s="1">
        <f t="shared" si="15"/>
        <v>0</v>
      </c>
      <c r="H813" s="404"/>
      <c r="I813"/>
      <c r="J813" s="217"/>
    </row>
    <row r="814" spans="1:10">
      <c r="A814" s="68">
        <v>45473</v>
      </c>
      <c r="B814" s="404" t="s">
        <v>11</v>
      </c>
      <c r="C814" s="404" t="s">
        <v>23</v>
      </c>
      <c r="D814" t="s">
        <v>13</v>
      </c>
      <c r="E814" s="217">
        <v>238.8</v>
      </c>
      <c r="F814" s="217"/>
      <c r="G814" s="1">
        <f t="shared" si="15"/>
        <v>238.8</v>
      </c>
      <c r="H814" s="405"/>
      <c r="I814"/>
      <c r="J814" s="217"/>
    </row>
    <row r="815" spans="1:10">
      <c r="A815" s="46"/>
      <c r="B815" s="405"/>
      <c r="C815" s="405"/>
      <c r="D815" t="s">
        <v>14</v>
      </c>
      <c r="E815" s="217">
        <v>62.8</v>
      </c>
      <c r="F815" s="217"/>
      <c r="G815" s="1">
        <f t="shared" si="15"/>
        <v>301.60000000000002</v>
      </c>
    </row>
    <row r="816" spans="1:10">
      <c r="A816" s="46"/>
      <c r="B816" s="405"/>
      <c r="C816" s="405"/>
      <c r="D816" t="s">
        <v>15</v>
      </c>
      <c r="E816" s="217">
        <v>60</v>
      </c>
      <c r="F816" s="217"/>
      <c r="G816" s="1">
        <f t="shared" si="15"/>
        <v>361.6</v>
      </c>
    </row>
    <row r="817" spans="1:10">
      <c r="A817" s="46"/>
      <c r="B817" s="405"/>
      <c r="C817" s="405"/>
      <c r="D817" t="s">
        <v>16</v>
      </c>
      <c r="E817" s="217">
        <v>5</v>
      </c>
      <c r="F817" s="217"/>
      <c r="G817" s="1">
        <f t="shared" si="15"/>
        <v>366.6</v>
      </c>
    </row>
    <row r="818" spans="1:10">
      <c r="A818" s="46">
        <v>45473</v>
      </c>
      <c r="B818" s="405" t="s">
        <v>56</v>
      </c>
      <c r="C818" s="405" t="s">
        <v>23</v>
      </c>
      <c r="D818" t="s">
        <v>15</v>
      </c>
      <c r="E818" s="217"/>
      <c r="F818" s="217">
        <v>60</v>
      </c>
      <c r="G818" s="1">
        <f t="shared" si="15"/>
        <v>306.60000000000002</v>
      </c>
    </row>
    <row r="819" spans="1:10">
      <c r="A819" s="46">
        <v>45473</v>
      </c>
      <c r="B819" s="405" t="s">
        <v>56</v>
      </c>
      <c r="C819" s="405" t="s">
        <v>23</v>
      </c>
      <c r="D819" t="s">
        <v>16</v>
      </c>
      <c r="E819" s="217"/>
      <c r="F819" s="217">
        <v>5</v>
      </c>
      <c r="G819" s="1">
        <f t="shared" si="15"/>
        <v>301.60000000000002</v>
      </c>
    </row>
    <row r="820" spans="1:10">
      <c r="A820" s="46">
        <v>45473</v>
      </c>
      <c r="B820" s="405" t="s">
        <v>56</v>
      </c>
      <c r="C820" s="405" t="s">
        <v>23</v>
      </c>
      <c r="D820" t="s">
        <v>13</v>
      </c>
      <c r="F820" s="4">
        <v>238.8</v>
      </c>
      <c r="G820" s="1">
        <f t="shared" si="15"/>
        <v>62.800000000000011</v>
      </c>
    </row>
    <row r="821" spans="1:10">
      <c r="A821" s="46">
        <v>45473</v>
      </c>
      <c r="B821" s="405" t="s">
        <v>56</v>
      </c>
      <c r="C821" s="405" t="s">
        <v>23</v>
      </c>
      <c r="D821" t="s">
        <v>14</v>
      </c>
      <c r="F821" s="4">
        <v>1.2</v>
      </c>
      <c r="G821" s="1">
        <f t="shared" si="15"/>
        <v>61.600000000000009</v>
      </c>
    </row>
    <row r="822" spans="1:10">
      <c r="A822" s="30">
        <v>45490</v>
      </c>
      <c r="B822" s="405">
        <v>29352</v>
      </c>
      <c r="C822" s="405" t="s">
        <v>23</v>
      </c>
      <c r="D822" t="s">
        <v>14</v>
      </c>
      <c r="F822" s="4">
        <v>61.6</v>
      </c>
      <c r="G822" s="1">
        <f t="shared" si="15"/>
        <v>0</v>
      </c>
      <c r="H822" s="29"/>
    </row>
    <row r="823" spans="1:10">
      <c r="A823" s="68">
        <v>45504</v>
      </c>
      <c r="B823" s="404" t="s">
        <v>11</v>
      </c>
      <c r="C823" s="404" t="s">
        <v>24</v>
      </c>
      <c r="D823" t="s">
        <v>13</v>
      </c>
      <c r="E823" s="217">
        <v>234.4</v>
      </c>
      <c r="F823" s="217"/>
      <c r="G823" s="1">
        <f t="shared" si="15"/>
        <v>234.4</v>
      </c>
    </row>
    <row r="824" spans="1:10">
      <c r="A824" s="46"/>
      <c r="B824" s="405"/>
      <c r="C824" s="405"/>
      <c r="D824" t="s">
        <v>14</v>
      </c>
      <c r="E824" s="217">
        <v>66.400000000000006</v>
      </c>
      <c r="F824" s="217"/>
      <c r="G824" s="1">
        <f t="shared" si="15"/>
        <v>300.8</v>
      </c>
    </row>
    <row r="825" spans="1:10">
      <c r="A825" s="46"/>
      <c r="B825" s="405"/>
      <c r="C825" s="405"/>
      <c r="D825" t="s">
        <v>15</v>
      </c>
      <c r="E825" s="217">
        <v>60</v>
      </c>
      <c r="F825" s="217"/>
      <c r="G825" s="1">
        <f t="shared" si="15"/>
        <v>360.8</v>
      </c>
      <c r="H825" s="404"/>
      <c r="I825"/>
      <c r="J825" s="217"/>
    </row>
    <row r="826" spans="1:10">
      <c r="A826" s="46"/>
      <c r="B826" s="405"/>
      <c r="C826" s="405"/>
      <c r="D826" t="s">
        <v>16</v>
      </c>
      <c r="E826" s="217">
        <v>5</v>
      </c>
      <c r="F826" s="217"/>
      <c r="G826" s="1">
        <f t="shared" si="15"/>
        <v>365.8</v>
      </c>
      <c r="H826" s="405"/>
      <c r="I826"/>
      <c r="J826" s="217"/>
    </row>
    <row r="827" spans="1:10">
      <c r="A827" s="46"/>
      <c r="B827" s="405"/>
      <c r="C827" s="405"/>
      <c r="D827" t="s">
        <v>97</v>
      </c>
      <c r="E827" s="217">
        <v>250</v>
      </c>
      <c r="F827" s="217"/>
      <c r="G827" s="1">
        <f t="shared" si="15"/>
        <v>615.79999999999995</v>
      </c>
      <c r="H827" s="405"/>
      <c r="I827"/>
      <c r="J827" s="217"/>
    </row>
    <row r="828" spans="1:10">
      <c r="A828" s="46">
        <v>45504</v>
      </c>
      <c r="B828" s="405" t="s">
        <v>32</v>
      </c>
      <c r="C828" s="405" t="s">
        <v>24</v>
      </c>
      <c r="D828" t="s">
        <v>15</v>
      </c>
      <c r="E828" s="217"/>
      <c r="F828" s="217">
        <v>60</v>
      </c>
      <c r="G828" s="1">
        <f t="shared" si="15"/>
        <v>555.79999999999995</v>
      </c>
    </row>
    <row r="829" spans="1:10">
      <c r="A829" s="46">
        <v>45504</v>
      </c>
      <c r="B829" s="405" t="s">
        <v>32</v>
      </c>
      <c r="C829" s="405" t="s">
        <v>24</v>
      </c>
      <c r="D829" t="s">
        <v>16</v>
      </c>
      <c r="E829" s="217"/>
      <c r="F829" s="217">
        <v>5</v>
      </c>
      <c r="G829" s="1">
        <f t="shared" si="15"/>
        <v>550.79999999999995</v>
      </c>
    </row>
    <row r="830" spans="1:10">
      <c r="A830" s="46">
        <v>45504</v>
      </c>
      <c r="B830" s="405" t="s">
        <v>32</v>
      </c>
      <c r="C830" s="405" t="s">
        <v>24</v>
      </c>
      <c r="D830" t="s">
        <v>13</v>
      </c>
      <c r="E830" s="217"/>
      <c r="F830" s="217">
        <v>234.4</v>
      </c>
      <c r="G830" s="1">
        <f t="shared" si="15"/>
        <v>316.39999999999998</v>
      </c>
    </row>
    <row r="831" spans="1:10">
      <c r="A831" s="46">
        <v>45504</v>
      </c>
      <c r="B831" s="405" t="s">
        <v>32</v>
      </c>
      <c r="C831" s="405" t="s">
        <v>24</v>
      </c>
      <c r="D831" t="s">
        <v>14</v>
      </c>
      <c r="F831" s="4">
        <v>5.6</v>
      </c>
      <c r="G831" s="1">
        <f t="shared" si="15"/>
        <v>310.79999999999995</v>
      </c>
    </row>
    <row r="832" spans="1:10">
      <c r="A832" s="30">
        <v>45527</v>
      </c>
      <c r="B832" s="405">
        <v>29562</v>
      </c>
      <c r="C832" s="405" t="s">
        <v>24</v>
      </c>
      <c r="D832" t="s">
        <v>14</v>
      </c>
      <c r="F832" s="4">
        <v>60.8</v>
      </c>
      <c r="G832" s="1">
        <f t="shared" si="15"/>
        <v>249.99999999999994</v>
      </c>
    </row>
    <row r="833" spans="1:10">
      <c r="A833" s="30" t="s">
        <v>344</v>
      </c>
      <c r="B833" s="405">
        <v>29350</v>
      </c>
      <c r="C833" s="405" t="s">
        <v>24</v>
      </c>
      <c r="D833" t="s">
        <v>97</v>
      </c>
      <c r="F833" s="4">
        <v>250</v>
      </c>
      <c r="G833" s="1">
        <f t="shared" si="15"/>
        <v>0</v>
      </c>
    </row>
    <row r="834" spans="1:10">
      <c r="A834" s="32">
        <v>45535</v>
      </c>
      <c r="B834" s="404" t="s">
        <v>11</v>
      </c>
      <c r="C834" s="404" t="s">
        <v>71</v>
      </c>
      <c r="D834" t="s">
        <v>13</v>
      </c>
      <c r="E834" s="217">
        <v>235.1</v>
      </c>
      <c r="F834" s="217"/>
      <c r="G834" s="1">
        <f t="shared" si="15"/>
        <v>235.1</v>
      </c>
      <c r="H834" s="29"/>
    </row>
    <row r="835" spans="1:10">
      <c r="B835" s="405"/>
      <c r="C835" s="405"/>
      <c r="D835" t="s">
        <v>14</v>
      </c>
      <c r="E835" s="217">
        <v>35.4</v>
      </c>
      <c r="F835" s="217"/>
      <c r="G835" s="1">
        <f t="shared" si="15"/>
        <v>270.5</v>
      </c>
    </row>
    <row r="836" spans="1:10">
      <c r="B836" s="405"/>
      <c r="C836" s="405"/>
      <c r="D836" t="s">
        <v>15</v>
      </c>
      <c r="E836" s="217">
        <v>60</v>
      </c>
      <c r="F836" s="217"/>
      <c r="G836" s="1">
        <f t="shared" si="15"/>
        <v>330.5</v>
      </c>
      <c r="H836" s="29"/>
    </row>
    <row r="837" spans="1:10">
      <c r="B837" s="405"/>
      <c r="C837" s="405"/>
      <c r="D837" t="s">
        <v>16</v>
      </c>
      <c r="E837" s="217">
        <v>5</v>
      </c>
      <c r="F837" s="217"/>
      <c r="G837" s="1">
        <f t="shared" si="15"/>
        <v>335.5</v>
      </c>
    </row>
    <row r="838" spans="1:10">
      <c r="A838" s="30">
        <v>45535</v>
      </c>
      <c r="B838" s="405" t="s">
        <v>75</v>
      </c>
      <c r="C838" s="405" t="s">
        <v>71</v>
      </c>
      <c r="D838" t="s">
        <v>15</v>
      </c>
      <c r="E838" s="217"/>
      <c r="F838" s="217">
        <v>60</v>
      </c>
      <c r="G838" s="1">
        <f t="shared" si="15"/>
        <v>275.5</v>
      </c>
    </row>
    <row r="839" spans="1:10">
      <c r="A839" s="30">
        <v>45535</v>
      </c>
      <c r="B839" s="405" t="s">
        <v>75</v>
      </c>
      <c r="C839" s="405" t="s">
        <v>71</v>
      </c>
      <c r="D839" t="s">
        <v>16</v>
      </c>
      <c r="E839" s="217"/>
      <c r="F839" s="217">
        <v>5</v>
      </c>
      <c r="G839" s="1">
        <f t="shared" si="15"/>
        <v>270.5</v>
      </c>
    </row>
    <row r="840" spans="1:10">
      <c r="A840" s="46">
        <v>45565</v>
      </c>
      <c r="B840" s="405" t="s">
        <v>61</v>
      </c>
      <c r="C840" s="405" t="s">
        <v>71</v>
      </c>
      <c r="D840" t="s">
        <v>13</v>
      </c>
      <c r="E840" s="217"/>
      <c r="F840" s="217">
        <v>235.1</v>
      </c>
      <c r="G840" s="1">
        <f t="shared" si="15"/>
        <v>35.400000000000006</v>
      </c>
      <c r="H840" s="404"/>
      <c r="I840"/>
      <c r="J840" s="217"/>
    </row>
    <row r="841" spans="1:10">
      <c r="A841" s="46">
        <v>45565</v>
      </c>
      <c r="B841" s="405" t="s">
        <v>61</v>
      </c>
      <c r="C841" s="405" t="s">
        <v>71</v>
      </c>
      <c r="D841" t="s">
        <v>14</v>
      </c>
      <c r="E841" s="217"/>
      <c r="F841" s="217">
        <v>4.9000000000000004</v>
      </c>
      <c r="G841" s="1">
        <f t="shared" si="15"/>
        <v>30.500000000000007</v>
      </c>
      <c r="H841" s="405"/>
      <c r="I841"/>
      <c r="J841" s="217"/>
    </row>
    <row r="842" spans="1:10">
      <c r="A842" s="46">
        <v>45587</v>
      </c>
      <c r="B842" s="405">
        <v>29884</v>
      </c>
      <c r="C842" s="405" t="s">
        <v>71</v>
      </c>
      <c r="D842" t="s">
        <v>14</v>
      </c>
      <c r="E842" s="217"/>
      <c r="F842" s="217">
        <v>30.5</v>
      </c>
      <c r="G842" s="1">
        <f t="shared" si="15"/>
        <v>0</v>
      </c>
      <c r="H842" s="405"/>
      <c r="I842"/>
      <c r="J842" s="217"/>
    </row>
    <row r="843" spans="1:10">
      <c r="A843" s="68">
        <v>45565</v>
      </c>
      <c r="B843" s="404" t="s">
        <v>11</v>
      </c>
      <c r="C843" s="404" t="s">
        <v>41</v>
      </c>
      <c r="D843" t="s">
        <v>13</v>
      </c>
      <c r="E843" s="217">
        <v>236.5</v>
      </c>
      <c r="F843" s="217"/>
      <c r="G843" s="1">
        <f t="shared" si="15"/>
        <v>236.5</v>
      </c>
    </row>
    <row r="844" spans="1:10">
      <c r="A844" s="46"/>
      <c r="B844" s="405"/>
      <c r="C844" s="405"/>
      <c r="D844" t="s">
        <v>14</v>
      </c>
      <c r="E844" s="217">
        <v>49.4</v>
      </c>
      <c r="F844" s="217"/>
      <c r="G844" s="1">
        <f t="shared" si="15"/>
        <v>285.89999999999998</v>
      </c>
    </row>
    <row r="845" spans="1:10">
      <c r="A845" s="46"/>
      <c r="B845" s="405"/>
      <c r="C845" s="405"/>
      <c r="D845" t="s">
        <v>15</v>
      </c>
      <c r="E845" s="217">
        <v>60</v>
      </c>
      <c r="F845" s="217"/>
      <c r="G845" s="1">
        <f t="shared" si="15"/>
        <v>345.9</v>
      </c>
    </row>
    <row r="846" spans="1:10">
      <c r="A846" s="46"/>
      <c r="B846" s="405"/>
      <c r="C846" s="405"/>
      <c r="D846" t="s">
        <v>16</v>
      </c>
      <c r="E846" s="217">
        <v>5</v>
      </c>
      <c r="F846" s="217"/>
      <c r="G846" s="1">
        <f t="shared" si="15"/>
        <v>350.9</v>
      </c>
    </row>
    <row r="847" spans="1:10">
      <c r="A847" s="46">
        <v>45565</v>
      </c>
      <c r="B847" s="405" t="s">
        <v>61</v>
      </c>
      <c r="C847" s="405" t="s">
        <v>41</v>
      </c>
      <c r="D847" t="s">
        <v>15</v>
      </c>
      <c r="E847" s="217"/>
      <c r="F847" s="217">
        <v>60</v>
      </c>
      <c r="G847" s="1">
        <f t="shared" si="15"/>
        <v>290.89999999999998</v>
      </c>
    </row>
    <row r="848" spans="1:10">
      <c r="A848" s="46">
        <v>45565</v>
      </c>
      <c r="B848" s="405" t="s">
        <v>61</v>
      </c>
      <c r="C848" s="405" t="s">
        <v>41</v>
      </c>
      <c r="D848" t="s">
        <v>16</v>
      </c>
      <c r="E848" s="217"/>
      <c r="F848" s="217">
        <v>5</v>
      </c>
      <c r="G848" s="1">
        <f t="shared" si="15"/>
        <v>285.89999999999998</v>
      </c>
    </row>
    <row r="849" spans="1:10">
      <c r="A849" s="46">
        <v>45596</v>
      </c>
      <c r="B849" s="405" t="s">
        <v>62</v>
      </c>
      <c r="C849" s="405" t="s">
        <v>41</v>
      </c>
      <c r="D849" t="s">
        <v>13</v>
      </c>
      <c r="E849" s="217"/>
      <c r="F849" s="217">
        <v>236.5</v>
      </c>
      <c r="G849" s="1">
        <f t="shared" si="15"/>
        <v>49.399999999999977</v>
      </c>
    </row>
    <row r="850" spans="1:10">
      <c r="A850" s="46">
        <v>45596</v>
      </c>
      <c r="B850" s="405" t="s">
        <v>62</v>
      </c>
      <c r="C850" s="405" t="s">
        <v>41</v>
      </c>
      <c r="D850" t="s">
        <v>14</v>
      </c>
      <c r="E850" s="217"/>
      <c r="F850" s="217">
        <v>3.5</v>
      </c>
      <c r="G850" s="1">
        <f t="shared" si="15"/>
        <v>45.899999999999977</v>
      </c>
    </row>
    <row r="851" spans="1:10">
      <c r="A851" s="46">
        <v>45642</v>
      </c>
      <c r="B851" s="405">
        <v>30155</v>
      </c>
      <c r="C851" s="405" t="s">
        <v>41</v>
      </c>
      <c r="D851" t="s">
        <v>14</v>
      </c>
      <c r="E851" s="217"/>
      <c r="F851" s="217">
        <v>45.9</v>
      </c>
      <c r="G851" s="1">
        <f t="shared" si="15"/>
        <v>0</v>
      </c>
    </row>
    <row r="852" spans="1:10">
      <c r="A852" s="68">
        <v>45596</v>
      </c>
      <c r="B852" s="404" t="s">
        <v>11</v>
      </c>
      <c r="C852" s="404" t="s">
        <v>27</v>
      </c>
      <c r="D852" t="s">
        <v>13</v>
      </c>
      <c r="E852" s="217">
        <v>271.3</v>
      </c>
      <c r="F852" s="217"/>
      <c r="G852" s="1">
        <f t="shared" si="15"/>
        <v>271.3</v>
      </c>
    </row>
    <row r="853" spans="1:10">
      <c r="A853" s="46"/>
      <c r="B853" s="405"/>
      <c r="C853" s="405"/>
      <c r="D853" t="s">
        <v>14</v>
      </c>
      <c r="E853" s="217">
        <v>69</v>
      </c>
      <c r="F853" s="217"/>
      <c r="G853" s="1">
        <f t="shared" si="15"/>
        <v>340.3</v>
      </c>
      <c r="H853" s="404"/>
      <c r="I853"/>
    </row>
    <row r="854" spans="1:10">
      <c r="A854" s="46"/>
      <c r="B854" s="405"/>
      <c r="C854" s="405"/>
      <c r="D854" t="s">
        <v>15</v>
      </c>
      <c r="E854" s="217">
        <v>60</v>
      </c>
      <c r="F854" s="217"/>
      <c r="G854" s="1">
        <f t="shared" si="15"/>
        <v>400.3</v>
      </c>
      <c r="H854" s="404"/>
      <c r="I854"/>
      <c r="J854" s="217"/>
    </row>
    <row r="855" spans="1:10">
      <c r="A855" s="46"/>
      <c r="B855" s="405"/>
      <c r="C855" s="405"/>
      <c r="D855" t="s">
        <v>16</v>
      </c>
      <c r="E855" s="217">
        <v>5</v>
      </c>
      <c r="F855" s="217"/>
      <c r="G855" s="1">
        <f t="shared" si="15"/>
        <v>405.3</v>
      </c>
      <c r="H855" s="405"/>
      <c r="I855"/>
      <c r="J855" s="217"/>
    </row>
    <row r="856" spans="1:10">
      <c r="A856" s="46">
        <v>45596</v>
      </c>
      <c r="B856" s="405" t="s">
        <v>62</v>
      </c>
      <c r="C856" s="405" t="s">
        <v>27</v>
      </c>
      <c r="D856" t="s">
        <v>15</v>
      </c>
      <c r="E856" s="217"/>
      <c r="F856" s="217">
        <v>60</v>
      </c>
      <c r="G856" s="1">
        <f t="shared" si="15"/>
        <v>345.3</v>
      </c>
      <c r="J856" s="29"/>
    </row>
    <row r="857" spans="1:10">
      <c r="A857" s="46">
        <v>45596</v>
      </c>
      <c r="B857" s="405" t="s">
        <v>62</v>
      </c>
      <c r="C857" s="405" t="s">
        <v>27</v>
      </c>
      <c r="D857" t="s">
        <v>16</v>
      </c>
      <c r="E857" s="217"/>
      <c r="F857" s="217">
        <v>5</v>
      </c>
      <c r="G857" s="1">
        <f t="shared" si="15"/>
        <v>340.3</v>
      </c>
      <c r="J857" s="29"/>
    </row>
    <row r="858" spans="1:10">
      <c r="A858" s="46">
        <v>45626</v>
      </c>
      <c r="B858" s="405" t="s">
        <v>64</v>
      </c>
      <c r="C858" s="405" t="s">
        <v>27</v>
      </c>
      <c r="D858" t="s">
        <v>13</v>
      </c>
      <c r="E858" s="217"/>
      <c r="F858" s="217">
        <v>248</v>
      </c>
      <c r="G858" s="1">
        <f t="shared" si="15"/>
        <v>92.300000000000011</v>
      </c>
    </row>
    <row r="859" spans="1:10">
      <c r="A859" s="46">
        <v>45642</v>
      </c>
      <c r="B859" s="405">
        <v>30155</v>
      </c>
      <c r="C859" s="405" t="s">
        <v>27</v>
      </c>
      <c r="D859" t="s">
        <v>13</v>
      </c>
      <c r="E859" s="217"/>
      <c r="F859" s="217">
        <v>23.3</v>
      </c>
      <c r="G859" s="1">
        <f t="shared" si="15"/>
        <v>69.000000000000014</v>
      </c>
    </row>
    <row r="860" spans="1:10">
      <c r="A860" s="46">
        <v>45642</v>
      </c>
      <c r="B860" s="405">
        <v>30155</v>
      </c>
      <c r="C860" s="405" t="s">
        <v>27</v>
      </c>
      <c r="D860" t="s">
        <v>14</v>
      </c>
      <c r="E860" s="217"/>
      <c r="F860" s="217">
        <v>69</v>
      </c>
      <c r="G860" s="1">
        <f t="shared" si="15"/>
        <v>0</v>
      </c>
    </row>
    <row r="861" spans="1:10">
      <c r="A861" s="68">
        <v>45626</v>
      </c>
      <c r="B861" s="404" t="s">
        <v>11</v>
      </c>
      <c r="C861" s="404" t="s">
        <v>73</v>
      </c>
      <c r="D861" t="s">
        <v>13</v>
      </c>
      <c r="E861" s="217">
        <v>306.10000000000002</v>
      </c>
      <c r="F861" s="217"/>
      <c r="G861" s="1">
        <f t="shared" si="15"/>
        <v>306.10000000000002</v>
      </c>
    </row>
    <row r="862" spans="1:10">
      <c r="A862" s="46"/>
      <c r="B862" s="405"/>
      <c r="C862" s="405"/>
      <c r="D862" t="s">
        <v>14</v>
      </c>
      <c r="E862" s="217">
        <v>84.9</v>
      </c>
      <c r="F862" s="217"/>
      <c r="G862" s="1">
        <f t="shared" si="15"/>
        <v>391</v>
      </c>
    </row>
    <row r="863" spans="1:10">
      <c r="A863" s="46"/>
      <c r="B863" s="405"/>
      <c r="C863" s="405"/>
      <c r="D863" t="s">
        <v>15</v>
      </c>
      <c r="E863" s="217">
        <v>60</v>
      </c>
      <c r="F863" s="217"/>
      <c r="G863" s="1">
        <f t="shared" si="15"/>
        <v>451</v>
      </c>
    </row>
    <row r="864" spans="1:10">
      <c r="A864" s="46"/>
      <c r="B864" s="405"/>
      <c r="C864" s="405"/>
      <c r="D864" t="s">
        <v>16</v>
      </c>
      <c r="E864" s="217">
        <v>5</v>
      </c>
      <c r="F864" s="217"/>
      <c r="G864" s="1">
        <f t="shared" si="15"/>
        <v>456</v>
      </c>
    </row>
    <row r="865" spans="1:11">
      <c r="A865" s="46">
        <v>45626</v>
      </c>
      <c r="B865" s="405" t="s">
        <v>64</v>
      </c>
      <c r="C865" s="405" t="s">
        <v>73</v>
      </c>
      <c r="D865" t="s">
        <v>15</v>
      </c>
      <c r="E865" s="217"/>
      <c r="F865" s="217">
        <v>60</v>
      </c>
      <c r="G865" s="1">
        <f t="shared" si="15"/>
        <v>396</v>
      </c>
    </row>
    <row r="866" spans="1:11">
      <c r="A866" s="46">
        <v>45626</v>
      </c>
      <c r="B866" s="405" t="s">
        <v>64</v>
      </c>
      <c r="C866" s="405" t="s">
        <v>73</v>
      </c>
      <c r="D866" t="s">
        <v>16</v>
      </c>
      <c r="E866" s="217"/>
      <c r="F866" s="217">
        <v>5</v>
      </c>
      <c r="G866" s="1">
        <f t="shared" si="15"/>
        <v>391</v>
      </c>
    </row>
    <row r="867" spans="1:11">
      <c r="A867" s="30">
        <v>45656</v>
      </c>
      <c r="B867" s="405">
        <v>30221</v>
      </c>
      <c r="C867" s="405" t="s">
        <v>73</v>
      </c>
      <c r="D867" t="s">
        <v>13</v>
      </c>
      <c r="F867" s="4">
        <v>66.099999999999994</v>
      </c>
      <c r="G867" s="1">
        <f t="shared" si="15"/>
        <v>324.89999999999998</v>
      </c>
    </row>
    <row r="868" spans="1:11">
      <c r="A868" s="30">
        <v>45656</v>
      </c>
      <c r="B868" s="405">
        <v>30221</v>
      </c>
      <c r="C868" s="405" t="s">
        <v>73</v>
      </c>
      <c r="D868" t="s">
        <v>14</v>
      </c>
      <c r="F868" s="4">
        <v>84.9</v>
      </c>
      <c r="G868" s="1">
        <f t="shared" si="15"/>
        <v>239.99999999999997</v>
      </c>
      <c r="H868" s="404"/>
      <c r="I868"/>
      <c r="J868" s="217"/>
      <c r="K868" s="29"/>
    </row>
    <row r="869" spans="1:11">
      <c r="A869" s="30">
        <v>45657</v>
      </c>
      <c r="B869" s="405" t="s">
        <v>48</v>
      </c>
      <c r="C869" s="405" t="s">
        <v>73</v>
      </c>
      <c r="D869" t="s">
        <v>13</v>
      </c>
      <c r="F869" s="4">
        <v>240</v>
      </c>
      <c r="G869" s="1">
        <f t="shared" si="15"/>
        <v>0</v>
      </c>
      <c r="H869" s="405"/>
      <c r="I869"/>
      <c r="J869" s="217"/>
    </row>
    <row r="870" spans="1:11">
      <c r="A870" s="32" t="s">
        <v>74</v>
      </c>
      <c r="B870" s="404" t="s">
        <v>11</v>
      </c>
      <c r="C870" s="404" t="s">
        <v>29</v>
      </c>
      <c r="D870" t="s">
        <v>13</v>
      </c>
      <c r="E870" s="217">
        <v>382.5</v>
      </c>
      <c r="F870" s="217"/>
      <c r="G870" s="1">
        <f t="shared" si="15"/>
        <v>382.5</v>
      </c>
    </row>
    <row r="871" spans="1:11">
      <c r="B871" s="405"/>
      <c r="C871" s="405"/>
      <c r="D871" t="s">
        <v>14</v>
      </c>
      <c r="E871" s="217">
        <v>63.3</v>
      </c>
      <c r="F871" s="217"/>
      <c r="G871" s="1">
        <f t="shared" si="15"/>
        <v>445.8</v>
      </c>
    </row>
    <row r="872" spans="1:11">
      <c r="B872" s="405"/>
      <c r="C872" s="405"/>
      <c r="D872" t="s">
        <v>15</v>
      </c>
      <c r="E872" s="217">
        <v>60</v>
      </c>
      <c r="F872" s="217"/>
      <c r="G872" s="1">
        <f t="shared" si="15"/>
        <v>505.8</v>
      </c>
    </row>
    <row r="873" spans="1:11">
      <c r="B873" s="405"/>
      <c r="C873" s="405"/>
      <c r="D873" t="s">
        <v>16</v>
      </c>
      <c r="E873" s="217">
        <v>5</v>
      </c>
      <c r="F873" s="217"/>
      <c r="G873" s="1">
        <f t="shared" si="15"/>
        <v>510.8</v>
      </c>
    </row>
    <row r="874" spans="1:11">
      <c r="A874" s="30">
        <v>45657</v>
      </c>
      <c r="B874" s="405" t="s">
        <v>48</v>
      </c>
      <c r="C874" s="405" t="s">
        <v>29</v>
      </c>
      <c r="D874" t="s">
        <v>15</v>
      </c>
      <c r="E874" s="217"/>
      <c r="F874" s="217">
        <v>60</v>
      </c>
      <c r="G874" s="1">
        <f t="shared" si="15"/>
        <v>450.8</v>
      </c>
      <c r="H874" s="29">
        <f>E870-F876</f>
        <v>142.5</v>
      </c>
    </row>
    <row r="875" spans="1:11">
      <c r="A875" s="30">
        <v>45657</v>
      </c>
      <c r="B875" s="405" t="s">
        <v>48</v>
      </c>
      <c r="C875" s="405" t="s">
        <v>29</v>
      </c>
      <c r="D875" t="s">
        <v>16</v>
      </c>
      <c r="E875" s="217"/>
      <c r="F875" s="217">
        <v>5</v>
      </c>
      <c r="G875" s="1">
        <f t="shared" si="15"/>
        <v>445.8</v>
      </c>
    </row>
    <row r="876" spans="1:11">
      <c r="A876" s="46">
        <v>45688</v>
      </c>
      <c r="B876" s="405" t="s">
        <v>49</v>
      </c>
      <c r="C876" s="405" t="s">
        <v>29</v>
      </c>
      <c r="D876" t="s">
        <v>13</v>
      </c>
      <c r="E876" s="217"/>
      <c r="F876" s="217">
        <v>240</v>
      </c>
      <c r="G876" s="1">
        <f t="shared" si="15"/>
        <v>205.8</v>
      </c>
    </row>
    <row r="877" spans="1:11">
      <c r="A877" s="30">
        <v>45733</v>
      </c>
      <c r="B877" s="405">
        <v>30654</v>
      </c>
      <c r="C877" s="405" t="s">
        <v>29</v>
      </c>
      <c r="D877" t="s">
        <v>13</v>
      </c>
      <c r="E877" s="217"/>
      <c r="F877" s="217">
        <v>142.5</v>
      </c>
      <c r="G877" s="1">
        <f t="shared" si="15"/>
        <v>63.300000000000011</v>
      </c>
    </row>
    <row r="878" spans="1:11">
      <c r="A878" s="30">
        <v>45733</v>
      </c>
      <c r="B878" s="405">
        <v>30654</v>
      </c>
      <c r="C878" s="405" t="s">
        <v>29</v>
      </c>
      <c r="D878" t="s">
        <v>14</v>
      </c>
      <c r="E878" s="217"/>
      <c r="F878" s="217">
        <v>63.3</v>
      </c>
      <c r="G878" s="1">
        <f t="shared" si="15"/>
        <v>0</v>
      </c>
    </row>
    <row r="879" spans="1:11">
      <c r="A879" s="68">
        <v>45688</v>
      </c>
      <c r="B879" s="404" t="s">
        <v>11</v>
      </c>
      <c r="C879" s="404" t="s">
        <v>12</v>
      </c>
      <c r="D879" t="s">
        <v>13</v>
      </c>
      <c r="E879" s="217">
        <v>377.8</v>
      </c>
      <c r="F879" s="217"/>
      <c r="G879" s="1">
        <f t="shared" si="15"/>
        <v>377.8</v>
      </c>
    </row>
    <row r="880" spans="1:11">
      <c r="A880" s="46"/>
      <c r="B880" s="405"/>
      <c r="C880" s="405"/>
      <c r="D880" t="s">
        <v>14</v>
      </c>
      <c r="E880" s="217">
        <v>55.8</v>
      </c>
      <c r="F880" s="217"/>
      <c r="G880" s="1">
        <f t="shared" si="15"/>
        <v>433.6</v>
      </c>
    </row>
    <row r="881" spans="1:11">
      <c r="A881" s="46"/>
      <c r="B881" s="405"/>
      <c r="C881" s="405"/>
      <c r="D881" t="s">
        <v>15</v>
      </c>
      <c r="E881" s="217">
        <v>60</v>
      </c>
      <c r="F881" s="217"/>
      <c r="G881" s="1">
        <f t="shared" si="15"/>
        <v>493.6</v>
      </c>
    </row>
    <row r="882" spans="1:11">
      <c r="A882" s="46"/>
      <c r="B882" s="405"/>
      <c r="C882" s="405"/>
      <c r="D882" t="s">
        <v>16</v>
      </c>
      <c r="E882" s="217">
        <v>5</v>
      </c>
      <c r="F882" s="217"/>
      <c r="G882" s="1">
        <f t="shared" si="15"/>
        <v>498.6</v>
      </c>
    </row>
    <row r="883" spans="1:11">
      <c r="A883" s="46">
        <v>45688</v>
      </c>
      <c r="B883" s="405" t="s">
        <v>49</v>
      </c>
      <c r="C883" s="405" t="s">
        <v>12</v>
      </c>
      <c r="D883" t="s">
        <v>15</v>
      </c>
      <c r="E883" s="217"/>
      <c r="F883" s="217">
        <v>60</v>
      </c>
      <c r="G883" s="1">
        <f t="shared" si="15"/>
        <v>438.6</v>
      </c>
    </row>
    <row r="884" spans="1:11">
      <c r="A884" s="46">
        <v>45688</v>
      </c>
      <c r="B884" s="405" t="s">
        <v>49</v>
      </c>
      <c r="C884" s="405" t="s">
        <v>12</v>
      </c>
      <c r="D884" t="s">
        <v>16</v>
      </c>
      <c r="E884" s="217"/>
      <c r="F884" s="217">
        <v>5</v>
      </c>
      <c r="G884" s="1">
        <f t="shared" ref="G884:G947" si="16">+G883+E884-F884</f>
        <v>433.6</v>
      </c>
    </row>
    <row r="885" spans="1:11">
      <c r="A885" s="30">
        <v>45716</v>
      </c>
      <c r="B885" s="405" t="s">
        <v>50</v>
      </c>
      <c r="C885" s="405" t="s">
        <v>12</v>
      </c>
      <c r="D885" t="s">
        <v>13</v>
      </c>
      <c r="E885" s="217"/>
      <c r="F885" s="217">
        <v>224</v>
      </c>
      <c r="G885" s="1">
        <f t="shared" si="16"/>
        <v>209.60000000000002</v>
      </c>
    </row>
    <row r="886" spans="1:11">
      <c r="A886" s="30">
        <v>45733</v>
      </c>
      <c r="B886" s="405">
        <v>30654</v>
      </c>
      <c r="C886" s="405" t="s">
        <v>12</v>
      </c>
      <c r="D886" t="s">
        <v>13</v>
      </c>
      <c r="E886" s="217"/>
      <c r="F886" s="217">
        <v>153.80000000000001</v>
      </c>
      <c r="G886" s="1">
        <f t="shared" si="16"/>
        <v>55.800000000000011</v>
      </c>
    </row>
    <row r="887" spans="1:11">
      <c r="A887" s="30">
        <v>45733</v>
      </c>
      <c r="B887" s="405">
        <v>30654</v>
      </c>
      <c r="C887" s="405" t="s">
        <v>12</v>
      </c>
      <c r="D887" t="s">
        <v>14</v>
      </c>
      <c r="E887" s="217"/>
      <c r="F887" s="217">
        <v>55.8</v>
      </c>
      <c r="G887" s="1">
        <f t="shared" si="16"/>
        <v>0</v>
      </c>
    </row>
    <row r="888" spans="1:11">
      <c r="A888" s="32">
        <v>45716</v>
      </c>
      <c r="B888" s="404" t="s">
        <v>11</v>
      </c>
      <c r="C888" s="404" t="s">
        <v>19</v>
      </c>
      <c r="D888" t="s">
        <v>13</v>
      </c>
      <c r="E888" s="217">
        <v>326.10000000000002</v>
      </c>
      <c r="F888" s="217"/>
      <c r="G888" s="1">
        <f t="shared" si="16"/>
        <v>326.10000000000002</v>
      </c>
      <c r="H888" s="404" t="s">
        <v>19</v>
      </c>
      <c r="I888" t="s">
        <v>13</v>
      </c>
      <c r="J888" s="217">
        <v>326.10000000000002</v>
      </c>
      <c r="K888" s="29">
        <f>J888-240</f>
        <v>86.100000000000023</v>
      </c>
    </row>
    <row r="889" spans="1:11">
      <c r="B889" s="405"/>
      <c r="C889" s="405"/>
      <c r="D889" t="s">
        <v>14</v>
      </c>
      <c r="E889" s="217">
        <v>58.1</v>
      </c>
      <c r="F889" s="217"/>
      <c r="G889" s="1">
        <f t="shared" si="16"/>
        <v>384.20000000000005</v>
      </c>
      <c r="H889" s="405"/>
      <c r="I889" t="s">
        <v>14</v>
      </c>
      <c r="K889" s="217">
        <v>58.1</v>
      </c>
    </row>
    <row r="890" spans="1:11">
      <c r="B890" s="405"/>
      <c r="C890" s="405"/>
      <c r="D890" t="s">
        <v>15</v>
      </c>
      <c r="E890" s="217">
        <v>56</v>
      </c>
      <c r="F890" s="217"/>
      <c r="G890" s="1">
        <f t="shared" si="16"/>
        <v>440.20000000000005</v>
      </c>
      <c r="K890" s="29">
        <f>SUM(K888:K889)</f>
        <v>144.20000000000002</v>
      </c>
    </row>
    <row r="891" spans="1:11">
      <c r="B891" s="405"/>
      <c r="C891" s="405"/>
      <c r="D891" t="s">
        <v>16</v>
      </c>
      <c r="E891" s="217">
        <v>5</v>
      </c>
      <c r="F891" s="217"/>
      <c r="G891" s="1">
        <f t="shared" si="16"/>
        <v>445.20000000000005</v>
      </c>
    </row>
    <row r="892" spans="1:11">
      <c r="A892" s="30">
        <v>45716</v>
      </c>
      <c r="B892" s="405" t="s">
        <v>50</v>
      </c>
      <c r="C892" s="405" t="s">
        <v>19</v>
      </c>
      <c r="D892" t="s">
        <v>15</v>
      </c>
      <c r="E892" s="217"/>
      <c r="F892" s="217">
        <v>56</v>
      </c>
      <c r="G892" s="1">
        <f t="shared" si="16"/>
        <v>389.20000000000005</v>
      </c>
      <c r="I892" s="404"/>
    </row>
    <row r="893" spans="1:11">
      <c r="A893" s="30">
        <v>45716</v>
      </c>
      <c r="B893" s="405" t="s">
        <v>50</v>
      </c>
      <c r="C893" s="405" t="s">
        <v>19</v>
      </c>
      <c r="D893" t="s">
        <v>16</v>
      </c>
      <c r="E893" s="217"/>
      <c r="F893" s="217">
        <v>5</v>
      </c>
      <c r="G893" s="1">
        <f t="shared" si="16"/>
        <v>384.20000000000005</v>
      </c>
      <c r="I893" s="405"/>
    </row>
    <row r="894" spans="1:11">
      <c r="A894" s="30">
        <v>45742</v>
      </c>
      <c r="B894" s="405">
        <v>30842</v>
      </c>
      <c r="C894" s="405" t="s">
        <v>19</v>
      </c>
      <c r="D894" t="s">
        <v>13</v>
      </c>
      <c r="F894" s="4">
        <v>86.1</v>
      </c>
      <c r="G894" s="1">
        <f t="shared" si="16"/>
        <v>298.10000000000002</v>
      </c>
    </row>
    <row r="895" spans="1:11">
      <c r="A895" s="30">
        <v>45742</v>
      </c>
      <c r="B895" s="405">
        <v>30842</v>
      </c>
      <c r="C895" s="405" t="s">
        <v>19</v>
      </c>
      <c r="D895" t="s">
        <v>14</v>
      </c>
      <c r="F895" s="4">
        <v>58.1</v>
      </c>
      <c r="G895" s="1">
        <f t="shared" si="16"/>
        <v>240.00000000000003</v>
      </c>
    </row>
    <row r="896" spans="1:11">
      <c r="A896" s="30">
        <v>45747</v>
      </c>
      <c r="B896" s="405" t="s">
        <v>53</v>
      </c>
      <c r="C896" s="405" t="s">
        <v>20</v>
      </c>
      <c r="D896" t="s">
        <v>16</v>
      </c>
      <c r="E896" s="217"/>
      <c r="F896" s="217">
        <v>240</v>
      </c>
      <c r="G896" s="1">
        <f t="shared" si="16"/>
        <v>0</v>
      </c>
    </row>
    <row r="897" spans="1:12">
      <c r="A897" s="32">
        <v>45747</v>
      </c>
      <c r="B897" s="404" t="s">
        <v>11</v>
      </c>
      <c r="C897" s="404" t="s">
        <v>20</v>
      </c>
      <c r="D897" t="s">
        <v>13</v>
      </c>
      <c r="E897" s="217">
        <v>408.4</v>
      </c>
      <c r="F897" s="217"/>
      <c r="G897" s="1">
        <f t="shared" si="16"/>
        <v>408.4</v>
      </c>
    </row>
    <row r="898" spans="1:12">
      <c r="B898" s="405"/>
      <c r="C898" s="405"/>
      <c r="D898" t="s">
        <v>14</v>
      </c>
      <c r="E898" s="217">
        <v>41.6</v>
      </c>
      <c r="F898" s="217"/>
      <c r="G898" s="1">
        <f t="shared" si="16"/>
        <v>450</v>
      </c>
    </row>
    <row r="899" spans="1:12">
      <c r="B899" s="405"/>
      <c r="C899" s="405"/>
      <c r="D899" t="s">
        <v>15</v>
      </c>
      <c r="E899" s="217">
        <v>60</v>
      </c>
      <c r="F899" s="217"/>
      <c r="G899" s="1">
        <f t="shared" si="16"/>
        <v>510</v>
      </c>
    </row>
    <row r="900" spans="1:12">
      <c r="B900" s="405"/>
      <c r="C900" s="405"/>
      <c r="D900" t="s">
        <v>16</v>
      </c>
      <c r="E900" s="217">
        <v>5</v>
      </c>
      <c r="F900" s="217"/>
      <c r="G900" s="1">
        <f t="shared" si="16"/>
        <v>515</v>
      </c>
      <c r="I900" s="1">
        <f>E897-F903</f>
        <v>239.99999999999997</v>
      </c>
    </row>
    <row r="901" spans="1:12">
      <c r="A901" s="30">
        <v>45747</v>
      </c>
      <c r="B901" s="405" t="s">
        <v>53</v>
      </c>
      <c r="C901" s="405" t="s">
        <v>20</v>
      </c>
      <c r="D901" t="s">
        <v>15</v>
      </c>
      <c r="E901" s="217"/>
      <c r="F901" s="217">
        <v>60</v>
      </c>
      <c r="G901" s="1">
        <f t="shared" si="16"/>
        <v>455</v>
      </c>
    </row>
    <row r="902" spans="1:12">
      <c r="A902" s="30">
        <v>45747</v>
      </c>
      <c r="B902" s="405" t="s">
        <v>53</v>
      </c>
      <c r="C902" s="405" t="s">
        <v>20</v>
      </c>
      <c r="D902" t="s">
        <v>16</v>
      </c>
      <c r="E902" s="217"/>
      <c r="F902" s="217">
        <v>5</v>
      </c>
      <c r="G902" s="1">
        <f t="shared" si="16"/>
        <v>450</v>
      </c>
    </row>
    <row r="903" spans="1:12">
      <c r="A903" s="30">
        <v>45772</v>
      </c>
      <c r="B903" s="405">
        <v>30909</v>
      </c>
      <c r="C903" s="405" t="s">
        <v>20</v>
      </c>
      <c r="D903" t="s">
        <v>13</v>
      </c>
      <c r="F903" s="4">
        <v>168.4</v>
      </c>
      <c r="G903" s="1">
        <f t="shared" si="16"/>
        <v>281.60000000000002</v>
      </c>
    </row>
    <row r="904" spans="1:12">
      <c r="A904" s="30">
        <v>45772</v>
      </c>
      <c r="B904" s="405">
        <v>30909</v>
      </c>
      <c r="C904" s="405" t="s">
        <v>20</v>
      </c>
      <c r="D904" t="s">
        <v>14</v>
      </c>
      <c r="F904" s="4">
        <v>41.6</v>
      </c>
      <c r="G904" s="1">
        <f t="shared" si="16"/>
        <v>240.00000000000003</v>
      </c>
    </row>
    <row r="905" spans="1:12">
      <c r="A905" s="46">
        <v>45777</v>
      </c>
      <c r="B905" s="405" t="s">
        <v>65</v>
      </c>
      <c r="C905" s="405" t="s">
        <v>21</v>
      </c>
      <c r="D905" t="s">
        <v>13</v>
      </c>
      <c r="E905" s="217"/>
      <c r="F905" s="217">
        <v>240</v>
      </c>
      <c r="G905" s="1">
        <f t="shared" si="16"/>
        <v>0</v>
      </c>
    </row>
    <row r="906" spans="1:12">
      <c r="A906" s="68">
        <v>45777</v>
      </c>
      <c r="B906" s="404" t="s">
        <v>11</v>
      </c>
      <c r="C906" s="404" t="s">
        <v>21</v>
      </c>
      <c r="D906" t="s">
        <v>13</v>
      </c>
      <c r="E906" s="217">
        <v>393.1</v>
      </c>
      <c r="F906" s="217"/>
      <c r="G906" s="1">
        <f t="shared" si="16"/>
        <v>393.1</v>
      </c>
    </row>
    <row r="907" spans="1:12">
      <c r="A907" s="46"/>
      <c r="B907" s="405"/>
      <c r="C907" s="405"/>
      <c r="D907" t="s">
        <v>14</v>
      </c>
      <c r="E907" s="217">
        <v>60.3</v>
      </c>
      <c r="F907" s="217"/>
      <c r="G907" s="1">
        <f t="shared" si="16"/>
        <v>453.40000000000003</v>
      </c>
    </row>
    <row r="908" spans="1:12">
      <c r="A908" s="46"/>
      <c r="B908" s="405"/>
      <c r="C908" s="405"/>
      <c r="D908" t="s">
        <v>15</v>
      </c>
      <c r="E908" s="217">
        <v>60</v>
      </c>
      <c r="F908" s="217"/>
      <c r="G908" s="1">
        <f t="shared" si="16"/>
        <v>513.40000000000009</v>
      </c>
    </row>
    <row r="909" spans="1:12">
      <c r="A909" s="46"/>
      <c r="B909" s="405"/>
      <c r="C909" s="405"/>
      <c r="D909" t="s">
        <v>16</v>
      </c>
      <c r="E909" s="217">
        <v>5</v>
      </c>
      <c r="F909" s="217"/>
      <c r="G909" s="1">
        <f t="shared" si="16"/>
        <v>518.40000000000009</v>
      </c>
    </row>
    <row r="910" spans="1:12">
      <c r="A910" s="46">
        <v>45777</v>
      </c>
      <c r="B910" s="405" t="s">
        <v>65</v>
      </c>
      <c r="C910" s="405" t="s">
        <v>21</v>
      </c>
      <c r="D910" t="s">
        <v>15</v>
      </c>
      <c r="E910" s="217"/>
      <c r="F910" s="217">
        <v>60</v>
      </c>
      <c r="G910" s="1">
        <f t="shared" si="16"/>
        <v>458.40000000000009</v>
      </c>
      <c r="I910" s="425" t="s">
        <v>345</v>
      </c>
      <c r="J910" s="425"/>
      <c r="K910" s="425"/>
    </row>
    <row r="911" spans="1:12">
      <c r="A911" s="46">
        <v>45777</v>
      </c>
      <c r="B911" s="405" t="s">
        <v>65</v>
      </c>
      <c r="C911" s="405" t="s">
        <v>21</v>
      </c>
      <c r="D911" t="s">
        <v>16</v>
      </c>
      <c r="E911" s="217"/>
      <c r="F911" s="217">
        <v>5</v>
      </c>
      <c r="G911" s="1">
        <f t="shared" si="16"/>
        <v>453.40000000000009</v>
      </c>
      <c r="H911">
        <v>2025</v>
      </c>
      <c r="I911" s="404" t="s">
        <v>21</v>
      </c>
      <c r="J911" t="s">
        <v>13</v>
      </c>
      <c r="K911" s="217">
        <v>153.1</v>
      </c>
      <c r="L911" s="29"/>
    </row>
    <row r="912" spans="1:12">
      <c r="A912" s="30">
        <v>45808</v>
      </c>
      <c r="B912" s="405" t="s">
        <v>55</v>
      </c>
      <c r="C912" s="405" t="s">
        <v>21</v>
      </c>
      <c r="D912" t="s">
        <v>13</v>
      </c>
      <c r="E912" s="217"/>
      <c r="F912" s="217">
        <v>240</v>
      </c>
      <c r="G912" s="1">
        <f t="shared" si="16"/>
        <v>213.40000000000009</v>
      </c>
      <c r="I912" s="405"/>
      <c r="J912" t="s">
        <v>14</v>
      </c>
      <c r="K912" s="217">
        <v>60.3</v>
      </c>
    </row>
    <row r="913" spans="1:11">
      <c r="A913" s="30">
        <v>45854</v>
      </c>
      <c r="B913" s="405">
        <v>31422</v>
      </c>
      <c r="C913" s="405" t="s">
        <v>21</v>
      </c>
      <c r="D913" t="s">
        <v>13</v>
      </c>
      <c r="E913" s="217"/>
      <c r="F913" s="217">
        <v>153.1</v>
      </c>
      <c r="G913" s="1">
        <f t="shared" si="16"/>
        <v>60.300000000000097</v>
      </c>
      <c r="I913" s="405"/>
      <c r="K913" s="217"/>
    </row>
    <row r="914" spans="1:11">
      <c r="A914" s="30">
        <v>45854</v>
      </c>
      <c r="B914" s="405">
        <v>31422</v>
      </c>
      <c r="C914" s="405" t="s">
        <v>21</v>
      </c>
      <c r="D914" t="s">
        <v>14</v>
      </c>
      <c r="E914" s="217"/>
      <c r="F914" s="217">
        <v>60.3</v>
      </c>
      <c r="G914" s="1">
        <f t="shared" si="16"/>
        <v>9.9475983006414026E-14</v>
      </c>
      <c r="I914" s="405"/>
      <c r="K914" s="217"/>
    </row>
    <row r="915" spans="1:11">
      <c r="A915" s="32">
        <v>45808</v>
      </c>
      <c r="B915" s="404" t="s">
        <v>11</v>
      </c>
      <c r="C915" s="404" t="s">
        <v>22</v>
      </c>
      <c r="D915" t="s">
        <v>13</v>
      </c>
      <c r="E915" s="1">
        <v>294.7</v>
      </c>
      <c r="F915" s="1"/>
      <c r="G915" s="1">
        <f t="shared" si="16"/>
        <v>294.7000000000001</v>
      </c>
      <c r="I915" s="404" t="s">
        <v>22</v>
      </c>
      <c r="J915" t="s">
        <v>13</v>
      </c>
      <c r="K915" s="1">
        <v>54.7</v>
      </c>
    </row>
    <row r="916" spans="1:11">
      <c r="B916" s="405"/>
      <c r="C916" s="405"/>
      <c r="D916" t="s">
        <v>14</v>
      </c>
      <c r="E916" s="1">
        <v>52.3</v>
      </c>
      <c r="F916" s="1"/>
      <c r="G916" s="1">
        <f t="shared" si="16"/>
        <v>347.00000000000011</v>
      </c>
      <c r="I916" s="405"/>
      <c r="J916" t="s">
        <v>14</v>
      </c>
      <c r="K916" s="1">
        <v>52.3</v>
      </c>
    </row>
    <row r="917" spans="1:11">
      <c r="B917" s="405"/>
      <c r="C917" s="405"/>
      <c r="D917" t="s">
        <v>15</v>
      </c>
      <c r="E917" s="1">
        <v>60</v>
      </c>
      <c r="F917" s="1"/>
      <c r="G917" s="1">
        <f t="shared" si="16"/>
        <v>407.00000000000011</v>
      </c>
      <c r="I917" s="404" t="s">
        <v>23</v>
      </c>
      <c r="J917" t="s">
        <v>13</v>
      </c>
      <c r="K917" s="217">
        <f>E924-F930</f>
        <v>153.10000000000002</v>
      </c>
    </row>
    <row r="918" spans="1:11">
      <c r="B918" s="405"/>
      <c r="C918" s="405"/>
      <c r="D918" t="s">
        <v>16</v>
      </c>
      <c r="E918" s="1">
        <v>5</v>
      </c>
      <c r="F918" s="1"/>
      <c r="G918" s="1">
        <f t="shared" si="16"/>
        <v>412.00000000000011</v>
      </c>
      <c r="I918" s="405"/>
      <c r="J918" t="s">
        <v>14</v>
      </c>
      <c r="K918" s="217">
        <v>46</v>
      </c>
    </row>
    <row r="919" spans="1:11">
      <c r="A919" s="30">
        <v>45808</v>
      </c>
      <c r="B919" s="405" t="s">
        <v>55</v>
      </c>
      <c r="C919" s="405" t="s">
        <v>22</v>
      </c>
      <c r="D919" t="s">
        <v>15</v>
      </c>
      <c r="E919" s="1"/>
      <c r="F919" s="1">
        <v>60</v>
      </c>
      <c r="G919" s="1">
        <f t="shared" si="16"/>
        <v>352.00000000000011</v>
      </c>
      <c r="K919" s="13">
        <f>SUM(K911:K918)</f>
        <v>519.5</v>
      </c>
    </row>
    <row r="920" spans="1:11">
      <c r="A920" s="30">
        <v>45808</v>
      </c>
      <c r="B920" s="405" t="s">
        <v>55</v>
      </c>
      <c r="C920" s="405" t="s">
        <v>22</v>
      </c>
      <c r="D920" t="s">
        <v>16</v>
      </c>
      <c r="E920" s="1"/>
      <c r="F920" s="1">
        <v>5</v>
      </c>
      <c r="G920" s="1">
        <f t="shared" si="16"/>
        <v>347.00000000000011</v>
      </c>
    </row>
    <row r="921" spans="1:11">
      <c r="A921" s="30">
        <v>45838</v>
      </c>
      <c r="B921" s="405" t="s">
        <v>56</v>
      </c>
      <c r="C921" s="405" t="s">
        <v>22</v>
      </c>
      <c r="D921" t="s">
        <v>13</v>
      </c>
      <c r="E921" s="1"/>
      <c r="F921" s="1">
        <v>240</v>
      </c>
      <c r="G921" s="1">
        <f t="shared" si="16"/>
        <v>107.00000000000011</v>
      </c>
    </row>
    <row r="922" spans="1:11">
      <c r="A922" s="30">
        <v>45854</v>
      </c>
      <c r="B922" s="405">
        <v>31422</v>
      </c>
      <c r="C922" s="405" t="s">
        <v>22</v>
      </c>
      <c r="D922" t="s">
        <v>13</v>
      </c>
      <c r="E922" s="1"/>
      <c r="F922" s="1">
        <v>54.7</v>
      </c>
      <c r="G922" s="1">
        <f t="shared" si="16"/>
        <v>52.300000000000111</v>
      </c>
    </row>
    <row r="923" spans="1:11">
      <c r="A923" s="30">
        <v>45854</v>
      </c>
      <c r="B923" s="405">
        <v>31422</v>
      </c>
      <c r="C923" s="405" t="s">
        <v>22</v>
      </c>
      <c r="D923" t="s">
        <v>14</v>
      </c>
      <c r="E923" s="1"/>
      <c r="F923" s="1">
        <v>52.3</v>
      </c>
      <c r="G923" s="1">
        <f t="shared" si="16"/>
        <v>1.1368683772161603E-13</v>
      </c>
    </row>
    <row r="924" spans="1:11">
      <c r="A924" s="32">
        <v>45838</v>
      </c>
      <c r="B924" s="404" t="s">
        <v>11</v>
      </c>
      <c r="C924" s="404" t="s">
        <v>23</v>
      </c>
      <c r="D924" t="s">
        <v>13</v>
      </c>
      <c r="E924" s="217">
        <v>273.10000000000002</v>
      </c>
      <c r="F924" s="217"/>
      <c r="G924" s="1">
        <f t="shared" si="16"/>
        <v>273.10000000000014</v>
      </c>
    </row>
    <row r="925" spans="1:11">
      <c r="B925" s="405"/>
      <c r="C925" s="405"/>
      <c r="D925" t="s">
        <v>14</v>
      </c>
      <c r="E925" s="217">
        <v>46</v>
      </c>
      <c r="F925" s="217"/>
      <c r="G925" s="1">
        <f t="shared" si="16"/>
        <v>319.10000000000014</v>
      </c>
      <c r="I925" s="425" t="s">
        <v>345</v>
      </c>
      <c r="J925" s="425"/>
      <c r="K925" s="425"/>
    </row>
    <row r="926" spans="1:11">
      <c r="B926" s="405"/>
      <c r="C926" s="405"/>
      <c r="D926" t="s">
        <v>15</v>
      </c>
      <c r="E926" s="217">
        <v>60</v>
      </c>
      <c r="F926" s="217"/>
      <c r="G926" s="1">
        <f t="shared" si="16"/>
        <v>379.10000000000014</v>
      </c>
      <c r="H926">
        <v>2025</v>
      </c>
      <c r="I926" s="404" t="s">
        <v>24</v>
      </c>
      <c r="J926" t="s">
        <v>13</v>
      </c>
      <c r="K926" s="217">
        <v>284.60000000000002</v>
      </c>
    </row>
    <row r="927" spans="1:11">
      <c r="B927" s="405"/>
      <c r="C927" s="405"/>
      <c r="D927" t="s">
        <v>16</v>
      </c>
      <c r="E927" s="217">
        <v>5</v>
      </c>
      <c r="F927" s="217"/>
      <c r="G927" s="1">
        <f t="shared" si="16"/>
        <v>384.10000000000014</v>
      </c>
      <c r="I927" s="405"/>
      <c r="J927" t="s">
        <v>14</v>
      </c>
      <c r="K927" s="217">
        <v>52.8</v>
      </c>
    </row>
    <row r="928" spans="1:11">
      <c r="A928" s="30">
        <v>45838</v>
      </c>
      <c r="B928" s="405" t="s">
        <v>56</v>
      </c>
      <c r="C928" s="405" t="s">
        <v>23</v>
      </c>
      <c r="D928" t="s">
        <v>15</v>
      </c>
      <c r="E928" s="217"/>
      <c r="F928" s="217">
        <v>60</v>
      </c>
      <c r="G928" s="1">
        <f t="shared" si="16"/>
        <v>324.10000000000014</v>
      </c>
      <c r="I928" s="405"/>
      <c r="J928" t="s">
        <v>15</v>
      </c>
      <c r="K928" s="217">
        <v>30</v>
      </c>
    </row>
    <row r="929" spans="1:11">
      <c r="A929" s="30">
        <v>45838</v>
      </c>
      <c r="B929" s="405" t="s">
        <v>56</v>
      </c>
      <c r="C929" s="405" t="s">
        <v>23</v>
      </c>
      <c r="D929" t="s">
        <v>16</v>
      </c>
      <c r="E929" s="217"/>
      <c r="F929" s="217">
        <v>5</v>
      </c>
      <c r="G929" s="1">
        <f t="shared" si="16"/>
        <v>319.10000000000014</v>
      </c>
      <c r="I929" s="405"/>
      <c r="J929" t="s">
        <v>16</v>
      </c>
      <c r="K929" s="217">
        <v>5</v>
      </c>
    </row>
    <row r="930" spans="1:11">
      <c r="A930" s="30">
        <v>45869</v>
      </c>
      <c r="B930" s="405" t="s">
        <v>32</v>
      </c>
      <c r="C930" s="405" t="s">
        <v>23</v>
      </c>
      <c r="D930" t="s">
        <v>13</v>
      </c>
      <c r="F930" s="4">
        <v>120</v>
      </c>
      <c r="G930" s="1">
        <f t="shared" si="16"/>
        <v>199.10000000000014</v>
      </c>
      <c r="I930" s="404"/>
      <c r="K930" s="217">
        <f>SUM(K926:K929)</f>
        <v>372.40000000000003</v>
      </c>
    </row>
    <row r="931" spans="1:11">
      <c r="A931" s="30">
        <v>45854</v>
      </c>
      <c r="B931" s="405">
        <v>31422</v>
      </c>
      <c r="C931" s="405" t="s">
        <v>23</v>
      </c>
      <c r="D931" t="s">
        <v>13</v>
      </c>
      <c r="F931" s="4">
        <v>153.1</v>
      </c>
      <c r="G931" s="1">
        <f t="shared" si="16"/>
        <v>46.000000000000142</v>
      </c>
      <c r="I931" s="405"/>
      <c r="K931" s="217"/>
    </row>
    <row r="932" spans="1:11">
      <c r="A932" s="30">
        <v>45854</v>
      </c>
      <c r="B932" s="405">
        <v>31422</v>
      </c>
      <c r="C932" s="405" t="s">
        <v>23</v>
      </c>
      <c r="D932" t="s">
        <v>14</v>
      </c>
      <c r="F932" s="4">
        <v>46</v>
      </c>
      <c r="G932" s="1">
        <f t="shared" si="16"/>
        <v>1.4210854715202004E-13</v>
      </c>
      <c r="K932" s="29"/>
    </row>
    <row r="933" spans="1:11">
      <c r="A933" s="68">
        <v>45869</v>
      </c>
      <c r="B933" s="404" t="s">
        <v>11</v>
      </c>
      <c r="C933" s="404" t="s">
        <v>24</v>
      </c>
      <c r="D933" t="s">
        <v>13</v>
      </c>
      <c r="E933" s="217">
        <v>284.60000000000002</v>
      </c>
      <c r="F933" s="217"/>
      <c r="G933" s="1">
        <f t="shared" si="16"/>
        <v>284.60000000000014</v>
      </c>
    </row>
    <row r="934" spans="1:11">
      <c r="A934" s="46"/>
      <c r="B934" s="405"/>
      <c r="C934" s="405"/>
      <c r="D934" t="s">
        <v>14</v>
      </c>
      <c r="E934" s="217">
        <v>52.8</v>
      </c>
      <c r="F934" s="217"/>
      <c r="G934" s="1">
        <f t="shared" si="16"/>
        <v>337.40000000000015</v>
      </c>
    </row>
    <row r="935" spans="1:11">
      <c r="A935" s="46"/>
      <c r="B935" s="405"/>
      <c r="C935" s="405"/>
      <c r="D935" t="s">
        <v>15</v>
      </c>
      <c r="E935" s="217">
        <v>60</v>
      </c>
      <c r="F935" s="217"/>
      <c r="G935" s="1">
        <f t="shared" si="16"/>
        <v>397.40000000000015</v>
      </c>
    </row>
    <row r="936" spans="1:11">
      <c r="A936" s="46"/>
      <c r="B936" s="405"/>
      <c r="C936" s="405"/>
      <c r="D936" t="s">
        <v>16</v>
      </c>
      <c r="E936" s="217">
        <v>5</v>
      </c>
      <c r="F936" s="217"/>
      <c r="G936" s="1">
        <f t="shared" si="16"/>
        <v>402.40000000000015</v>
      </c>
    </row>
    <row r="937" spans="1:11">
      <c r="A937" s="46">
        <v>45869</v>
      </c>
      <c r="B937" s="405" t="s">
        <v>32</v>
      </c>
      <c r="C937" s="405" t="s">
        <v>24</v>
      </c>
      <c r="D937" t="s">
        <v>15</v>
      </c>
      <c r="E937" s="217"/>
      <c r="F937" s="217">
        <v>30</v>
      </c>
      <c r="G937" s="1">
        <f t="shared" si="16"/>
        <v>372.40000000000015</v>
      </c>
    </row>
    <row r="938" spans="1:11">
      <c r="A938" s="46">
        <v>45889</v>
      </c>
      <c r="B938" s="405">
        <v>31549</v>
      </c>
      <c r="C938" s="405" t="s">
        <v>24</v>
      </c>
      <c r="D938" t="s">
        <v>13</v>
      </c>
      <c r="E938" s="217"/>
      <c r="F938" s="217">
        <v>284.60000000000002</v>
      </c>
      <c r="G938" s="1">
        <f t="shared" si="16"/>
        <v>87.800000000000125</v>
      </c>
    </row>
    <row r="939" spans="1:11">
      <c r="A939" s="46">
        <v>45889</v>
      </c>
      <c r="B939" s="405">
        <v>31549</v>
      </c>
      <c r="C939" s="405" t="s">
        <v>24</v>
      </c>
      <c r="D939" t="s">
        <v>14</v>
      </c>
      <c r="F939" s="4">
        <v>52.8</v>
      </c>
      <c r="G939" s="1">
        <f t="shared" si="16"/>
        <v>35.000000000000128</v>
      </c>
    </row>
    <row r="940" spans="1:11">
      <c r="A940" s="46">
        <v>45889</v>
      </c>
      <c r="B940" s="405">
        <v>31549</v>
      </c>
      <c r="C940" s="405" t="s">
        <v>24</v>
      </c>
      <c r="D940" t="s">
        <v>15</v>
      </c>
      <c r="F940" s="4">
        <v>30</v>
      </c>
      <c r="G940" s="1">
        <f t="shared" si="16"/>
        <v>5.0000000000001279</v>
      </c>
    </row>
    <row r="941" spans="1:11">
      <c r="A941" s="46">
        <v>45889</v>
      </c>
      <c r="B941" s="405">
        <v>31549</v>
      </c>
      <c r="C941" s="405" t="s">
        <v>24</v>
      </c>
      <c r="D941" t="s">
        <v>16</v>
      </c>
      <c r="F941" s="4">
        <v>5</v>
      </c>
      <c r="G941" s="1">
        <f t="shared" si="16"/>
        <v>1.2789769243681803E-13</v>
      </c>
    </row>
    <row r="942" spans="1:11">
      <c r="A942" s="32">
        <v>45900</v>
      </c>
      <c r="B942" s="404" t="s">
        <v>11</v>
      </c>
      <c r="C942" s="404" t="s">
        <v>25</v>
      </c>
      <c r="D942" t="s">
        <v>13</v>
      </c>
      <c r="E942" s="50">
        <v>288</v>
      </c>
      <c r="G942" s="1">
        <f t="shared" si="16"/>
        <v>288.00000000000011</v>
      </c>
      <c r="I942" s="425" t="s">
        <v>345</v>
      </c>
      <c r="J942" s="425"/>
      <c r="K942" s="425"/>
    </row>
    <row r="943" spans="1:11">
      <c r="B943" s="405"/>
      <c r="C943" s="405"/>
      <c r="D943" t="s">
        <v>14</v>
      </c>
      <c r="E943" s="50">
        <v>65.900000000000006</v>
      </c>
      <c r="G943" s="1">
        <f t="shared" si="16"/>
        <v>353.90000000000009</v>
      </c>
      <c r="H943">
        <v>2025</v>
      </c>
      <c r="I943" s="404" t="s">
        <v>25</v>
      </c>
      <c r="J943" t="s">
        <v>13</v>
      </c>
      <c r="K943" s="50">
        <v>200</v>
      </c>
    </row>
    <row r="944" spans="1:11">
      <c r="B944" s="405"/>
      <c r="C944" s="405"/>
      <c r="D944" t="s">
        <v>15</v>
      </c>
      <c r="E944" s="50">
        <v>60</v>
      </c>
      <c r="G944" s="1">
        <f t="shared" si="16"/>
        <v>413.90000000000009</v>
      </c>
      <c r="I944" s="405"/>
      <c r="J944" t="s">
        <v>14</v>
      </c>
      <c r="K944" s="50">
        <v>65.900000000000006</v>
      </c>
    </row>
    <row r="945" spans="1:12">
      <c r="B945" s="405"/>
      <c r="C945" s="405"/>
      <c r="D945" t="s">
        <v>16</v>
      </c>
      <c r="E945" s="50">
        <v>5</v>
      </c>
      <c r="G945" s="1">
        <f t="shared" si="16"/>
        <v>418.90000000000009</v>
      </c>
      <c r="I945" s="405"/>
      <c r="J945" t="s">
        <v>15</v>
      </c>
      <c r="K945" s="50">
        <v>60</v>
      </c>
    </row>
    <row r="946" spans="1:12">
      <c r="A946" s="30">
        <v>45923</v>
      </c>
      <c r="B946" s="405">
        <v>31656</v>
      </c>
      <c r="C946" s="405" t="s">
        <v>25</v>
      </c>
      <c r="D946" t="s">
        <v>13</v>
      </c>
      <c r="F946" s="4">
        <v>200</v>
      </c>
      <c r="G946" s="1">
        <f t="shared" si="16"/>
        <v>218.90000000000009</v>
      </c>
      <c r="I946" s="405"/>
      <c r="J946" t="s">
        <v>16</v>
      </c>
      <c r="K946" s="50">
        <v>5</v>
      </c>
    </row>
    <row r="947" spans="1:12">
      <c r="A947" s="30">
        <v>45923</v>
      </c>
      <c r="B947" s="405">
        <v>31656</v>
      </c>
      <c r="C947" s="405" t="s">
        <v>25</v>
      </c>
      <c r="D947" t="s">
        <v>14</v>
      </c>
      <c r="F947" s="4">
        <v>65.900000000000006</v>
      </c>
      <c r="G947" s="1">
        <f t="shared" si="16"/>
        <v>153.00000000000009</v>
      </c>
      <c r="J947">
        <v>350</v>
      </c>
      <c r="K947" s="13">
        <f>SUM(K943:K946)</f>
        <v>330.9</v>
      </c>
      <c r="L947" s="29">
        <f>J947-K947</f>
        <v>19.100000000000023</v>
      </c>
    </row>
    <row r="948" spans="1:12">
      <c r="A948" s="30">
        <v>45923</v>
      </c>
      <c r="B948" s="405">
        <v>31656</v>
      </c>
      <c r="C948" s="405" t="s">
        <v>25</v>
      </c>
      <c r="D948" t="s">
        <v>15</v>
      </c>
      <c r="F948" s="4">
        <v>60</v>
      </c>
      <c r="G948" s="1">
        <f t="shared" ref="G948:G1011" si="17">+G947+E948-F948</f>
        <v>93.000000000000085</v>
      </c>
    </row>
    <row r="949" spans="1:12">
      <c r="A949" s="30">
        <v>45923</v>
      </c>
      <c r="B949" s="405">
        <v>31656</v>
      </c>
      <c r="C949" s="405" t="s">
        <v>25</v>
      </c>
      <c r="D949" t="s">
        <v>16</v>
      </c>
      <c r="F949" s="4">
        <v>5</v>
      </c>
      <c r="G949" s="1">
        <f t="shared" si="17"/>
        <v>88.000000000000085</v>
      </c>
    </row>
    <row r="950" spans="1:12">
      <c r="A950" s="30">
        <v>45937</v>
      </c>
      <c r="B950" s="405">
        <v>31710</v>
      </c>
      <c r="C950" s="405" t="s">
        <v>25</v>
      </c>
      <c r="D950" t="s">
        <v>13</v>
      </c>
      <c r="F950" s="4">
        <v>88</v>
      </c>
      <c r="G950" s="1">
        <f t="shared" si="17"/>
        <v>0</v>
      </c>
    </row>
    <row r="951" spans="1:12">
      <c r="A951" s="68">
        <v>45930</v>
      </c>
      <c r="B951" s="404" t="s">
        <v>11</v>
      </c>
      <c r="C951" s="404" t="s">
        <v>41</v>
      </c>
      <c r="D951" t="s">
        <v>13</v>
      </c>
      <c r="E951" s="217">
        <v>282.2</v>
      </c>
      <c r="G951" s="1">
        <f t="shared" si="17"/>
        <v>282.2</v>
      </c>
    </row>
    <row r="952" spans="1:12">
      <c r="A952" s="46"/>
      <c r="B952" s="405"/>
      <c r="C952" s="405"/>
      <c r="D952" t="s">
        <v>14</v>
      </c>
      <c r="E952" s="217">
        <v>45.6</v>
      </c>
      <c r="G952" s="1">
        <f t="shared" si="17"/>
        <v>327.8</v>
      </c>
    </row>
    <row r="953" spans="1:12">
      <c r="A953" s="46"/>
      <c r="B953" s="405"/>
      <c r="C953" s="405"/>
      <c r="D953" t="s">
        <v>15</v>
      </c>
      <c r="E953" s="217">
        <v>60</v>
      </c>
      <c r="G953" s="1">
        <f t="shared" si="17"/>
        <v>387.8</v>
      </c>
    </row>
    <row r="954" spans="1:12">
      <c r="A954" s="46"/>
      <c r="B954" s="405"/>
      <c r="C954" s="405"/>
      <c r="D954" t="s">
        <v>16</v>
      </c>
      <c r="E954" s="217">
        <v>5</v>
      </c>
      <c r="G954" s="1">
        <f t="shared" si="17"/>
        <v>392.8</v>
      </c>
    </row>
    <row r="955" spans="1:12">
      <c r="B955" s="405"/>
      <c r="C955" s="405"/>
      <c r="D955" t="s">
        <v>76</v>
      </c>
      <c r="E955" s="217">
        <v>10</v>
      </c>
      <c r="F955" s="217"/>
      <c r="G955" s="1">
        <f t="shared" si="17"/>
        <v>402.8</v>
      </c>
      <c r="I955" s="404"/>
      <c r="K955" s="217"/>
    </row>
    <row r="956" spans="1:12">
      <c r="A956" s="30">
        <v>45905</v>
      </c>
      <c r="B956" s="405"/>
      <c r="C956" s="405" t="s">
        <v>41</v>
      </c>
      <c r="D956" t="s">
        <v>76</v>
      </c>
      <c r="E956" s="217"/>
      <c r="F956" s="217">
        <v>10</v>
      </c>
      <c r="G956" s="1">
        <f t="shared" si="17"/>
        <v>392.8</v>
      </c>
      <c r="I956" s="405"/>
      <c r="K956" s="217"/>
    </row>
    <row r="957" spans="1:12">
      <c r="A957" s="30">
        <v>45959</v>
      </c>
      <c r="B957" s="405">
        <v>31828</v>
      </c>
      <c r="C957" s="405" t="s">
        <v>41</v>
      </c>
      <c r="D957" t="s">
        <v>13</v>
      </c>
      <c r="E957" s="217"/>
      <c r="F957" s="217">
        <v>282.2</v>
      </c>
      <c r="G957" s="1">
        <f t="shared" si="17"/>
        <v>110.60000000000002</v>
      </c>
      <c r="I957" s="405"/>
      <c r="K957" s="217"/>
    </row>
    <row r="958" spans="1:12">
      <c r="A958" s="30">
        <v>45959</v>
      </c>
      <c r="B958" s="405">
        <v>31828</v>
      </c>
      <c r="C958" s="405" t="s">
        <v>41</v>
      </c>
      <c r="D958" t="s">
        <v>14</v>
      </c>
      <c r="E958" s="217"/>
      <c r="F958" s="217">
        <v>45.6</v>
      </c>
      <c r="G958" s="1">
        <f t="shared" si="17"/>
        <v>65.000000000000028</v>
      </c>
      <c r="I958" s="405"/>
      <c r="K958" s="217"/>
    </row>
    <row r="959" spans="1:12">
      <c r="A959" s="30">
        <v>45959</v>
      </c>
      <c r="B959" s="405">
        <v>31828</v>
      </c>
      <c r="C959" s="405" t="s">
        <v>41</v>
      </c>
      <c r="D959" t="s">
        <v>15</v>
      </c>
      <c r="E959" s="217"/>
      <c r="F959" s="217">
        <v>60</v>
      </c>
      <c r="G959" s="1">
        <f t="shared" si="17"/>
        <v>5.0000000000000284</v>
      </c>
      <c r="I959" s="405"/>
      <c r="K959" s="217"/>
    </row>
    <row r="960" spans="1:12">
      <c r="A960" s="30">
        <v>45959</v>
      </c>
      <c r="B960" s="405">
        <v>31828</v>
      </c>
      <c r="C960" s="405" t="s">
        <v>41</v>
      </c>
      <c r="D960" t="s">
        <v>16</v>
      </c>
      <c r="E960" s="217"/>
      <c r="F960" s="217">
        <v>5</v>
      </c>
      <c r="G960" s="1">
        <f t="shared" si="17"/>
        <v>2.8421709430404007E-14</v>
      </c>
      <c r="I960" s="405"/>
      <c r="K960" s="217"/>
    </row>
    <row r="961" spans="1:12">
      <c r="A961" s="68">
        <v>45961</v>
      </c>
      <c r="B961" s="404" t="s">
        <v>11</v>
      </c>
      <c r="C961" s="404" t="s">
        <v>27</v>
      </c>
      <c r="D961" t="s">
        <v>13</v>
      </c>
      <c r="E961" s="50">
        <v>255.8</v>
      </c>
      <c r="G961" s="1">
        <f t="shared" si="17"/>
        <v>255.80000000000004</v>
      </c>
      <c r="I961" s="431"/>
      <c r="J961" s="431"/>
      <c r="K961" s="431"/>
    </row>
    <row r="962" spans="1:12">
      <c r="A962" s="46"/>
      <c r="B962" s="405"/>
      <c r="C962" s="405"/>
      <c r="D962" t="s">
        <v>14</v>
      </c>
      <c r="E962" s="50">
        <v>71.099999999999994</v>
      </c>
      <c r="G962" s="1">
        <f t="shared" si="17"/>
        <v>326.90000000000003</v>
      </c>
      <c r="H962" s="11"/>
      <c r="I962" s="404"/>
      <c r="K962" s="50"/>
    </row>
    <row r="963" spans="1:12">
      <c r="A963" s="46"/>
      <c r="B963" s="405"/>
      <c r="C963" s="405"/>
      <c r="D963" t="s">
        <v>15</v>
      </c>
      <c r="E963" s="217">
        <v>60</v>
      </c>
      <c r="G963" s="1">
        <f t="shared" si="17"/>
        <v>386.90000000000003</v>
      </c>
      <c r="I963" s="405"/>
      <c r="K963" s="50"/>
      <c r="L963" s="29"/>
    </row>
    <row r="964" spans="1:12">
      <c r="A964" s="46"/>
      <c r="B964" s="405"/>
      <c r="C964" s="405"/>
      <c r="D964" t="s">
        <v>16</v>
      </c>
      <c r="E964" s="217">
        <v>5</v>
      </c>
      <c r="G964" s="1">
        <f t="shared" si="17"/>
        <v>391.90000000000003</v>
      </c>
      <c r="I964" s="405"/>
      <c r="K964" s="217"/>
    </row>
    <row r="965" spans="1:12">
      <c r="B965" s="405"/>
      <c r="C965" s="405"/>
      <c r="D965" s="336" t="s">
        <v>107</v>
      </c>
      <c r="E965" s="337">
        <v>5</v>
      </c>
      <c r="G965" s="1">
        <f t="shared" si="17"/>
        <v>396.90000000000003</v>
      </c>
      <c r="I965" s="405"/>
      <c r="K965" s="217"/>
    </row>
    <row r="966" spans="1:12">
      <c r="A966" s="30">
        <v>45978</v>
      </c>
      <c r="B966" s="405">
        <v>31941</v>
      </c>
      <c r="C966" s="405" t="s">
        <v>27</v>
      </c>
      <c r="D966" t="s">
        <v>13</v>
      </c>
      <c r="F966" s="50">
        <v>255.8</v>
      </c>
      <c r="G966" s="1">
        <f t="shared" si="17"/>
        <v>141.10000000000002</v>
      </c>
      <c r="I966" s="405"/>
      <c r="J966" s="336"/>
      <c r="K966" s="337"/>
    </row>
    <row r="967" spans="1:12">
      <c r="A967" s="30">
        <v>45978</v>
      </c>
      <c r="B967" s="405">
        <v>31941</v>
      </c>
      <c r="C967" s="405" t="s">
        <v>27</v>
      </c>
      <c r="D967" t="s">
        <v>14</v>
      </c>
      <c r="F967" s="50">
        <v>71.099999999999994</v>
      </c>
      <c r="G967" s="1">
        <f t="shared" si="17"/>
        <v>70.000000000000028</v>
      </c>
      <c r="K967" s="13"/>
      <c r="L967" s="29">
        <f>J967-K967</f>
        <v>0</v>
      </c>
    </row>
    <row r="968" spans="1:12">
      <c r="A968" s="30">
        <v>45978</v>
      </c>
      <c r="B968" s="405">
        <v>31941</v>
      </c>
      <c r="C968" s="405" t="s">
        <v>27</v>
      </c>
      <c r="D968" t="s">
        <v>15</v>
      </c>
      <c r="F968" s="217">
        <v>60</v>
      </c>
      <c r="G968" s="1">
        <f t="shared" si="17"/>
        <v>10.000000000000028</v>
      </c>
    </row>
    <row r="969" spans="1:12">
      <c r="A969" s="30">
        <v>45978</v>
      </c>
      <c r="B969" s="405">
        <v>31941</v>
      </c>
      <c r="C969" s="405" t="s">
        <v>27</v>
      </c>
      <c r="D969" t="s">
        <v>16</v>
      </c>
      <c r="F969" s="217">
        <v>5</v>
      </c>
      <c r="G969" s="1">
        <f t="shared" si="17"/>
        <v>5.0000000000000284</v>
      </c>
    </row>
    <row r="970" spans="1:12">
      <c r="A970" s="30">
        <v>45978</v>
      </c>
      <c r="B970" s="405">
        <v>31941</v>
      </c>
      <c r="C970" s="405" t="s">
        <v>27</v>
      </c>
      <c r="D970" s="43" t="s">
        <v>107</v>
      </c>
      <c r="F970" s="340">
        <v>5</v>
      </c>
      <c r="G970" s="1">
        <f t="shared" si="17"/>
        <v>2.8421709430404007E-14</v>
      </c>
    </row>
    <row r="971" spans="1:12">
      <c r="A971" s="68">
        <v>45991</v>
      </c>
      <c r="B971" s="404" t="s">
        <v>11</v>
      </c>
      <c r="C971" s="404" t="s">
        <v>28</v>
      </c>
      <c r="D971" t="s">
        <v>13</v>
      </c>
      <c r="E971" s="44">
        <v>308.60000000000002</v>
      </c>
      <c r="G971" s="1">
        <f t="shared" si="17"/>
        <v>308.60000000000002</v>
      </c>
    </row>
    <row r="972" spans="1:12">
      <c r="A972" s="46"/>
      <c r="B972" s="405"/>
      <c r="C972" s="405"/>
      <c r="D972" t="s">
        <v>14</v>
      </c>
      <c r="E972" s="44">
        <v>84.9</v>
      </c>
      <c r="G972" s="1">
        <f t="shared" si="17"/>
        <v>393.5</v>
      </c>
      <c r="I972" s="404"/>
      <c r="K972" s="44"/>
    </row>
    <row r="973" spans="1:12">
      <c r="A973" s="46"/>
      <c r="B973" s="405"/>
      <c r="C973" s="405"/>
      <c r="D973" t="s">
        <v>15</v>
      </c>
      <c r="E973" s="217">
        <v>60</v>
      </c>
      <c r="G973" s="1">
        <f t="shared" si="17"/>
        <v>453.5</v>
      </c>
      <c r="I973" s="405"/>
      <c r="K973" s="44"/>
    </row>
    <row r="974" spans="1:12">
      <c r="A974" s="46"/>
      <c r="B974" s="405"/>
      <c r="C974" s="405"/>
      <c r="D974" t="s">
        <v>16</v>
      </c>
      <c r="E974" s="217">
        <v>5</v>
      </c>
      <c r="G974" s="1">
        <f t="shared" si="17"/>
        <v>458.5</v>
      </c>
      <c r="I974" s="405"/>
      <c r="K974" s="217"/>
    </row>
    <row r="975" spans="1:12">
      <c r="A975" s="30">
        <v>46020</v>
      </c>
      <c r="B975" s="405">
        <v>32249</v>
      </c>
      <c r="C975" s="405" t="s">
        <v>28</v>
      </c>
      <c r="D975" t="s">
        <v>13</v>
      </c>
      <c r="F975" s="4">
        <v>308.60000000000002</v>
      </c>
      <c r="G975" s="1">
        <f t="shared" si="17"/>
        <v>149.89999999999998</v>
      </c>
      <c r="I975" s="405"/>
      <c r="K975" s="217"/>
    </row>
    <row r="976" spans="1:12">
      <c r="A976" s="30">
        <v>46020</v>
      </c>
      <c r="B976" s="405">
        <v>32249</v>
      </c>
      <c r="C976" s="405" t="s">
        <v>28</v>
      </c>
      <c r="D976" t="s">
        <v>14</v>
      </c>
      <c r="F976" s="4">
        <v>84.9</v>
      </c>
      <c r="G976" s="1">
        <f t="shared" si="17"/>
        <v>64.999999999999972</v>
      </c>
      <c r="K976" s="44"/>
    </row>
    <row r="977" spans="1:11">
      <c r="A977" s="30">
        <v>46020</v>
      </c>
      <c r="B977" s="405">
        <v>32249</v>
      </c>
      <c r="C977" s="405" t="s">
        <v>28</v>
      </c>
      <c r="D977" t="s">
        <v>15</v>
      </c>
      <c r="F977" s="4">
        <v>55.5</v>
      </c>
      <c r="G977" s="1">
        <f t="shared" si="17"/>
        <v>9.4999999999999716</v>
      </c>
    </row>
    <row r="978" spans="1:11">
      <c r="A978" s="30">
        <v>46020</v>
      </c>
      <c r="B978" s="405">
        <v>32250</v>
      </c>
      <c r="C978" s="405" t="s">
        <v>28</v>
      </c>
      <c r="D978" t="s">
        <v>15</v>
      </c>
      <c r="F978" s="4">
        <v>4.5</v>
      </c>
      <c r="G978" s="1">
        <f t="shared" si="17"/>
        <v>4.9999999999999716</v>
      </c>
    </row>
    <row r="979" spans="1:11">
      <c r="A979" s="30">
        <v>46020</v>
      </c>
      <c r="B979" s="405">
        <v>32250</v>
      </c>
      <c r="C979" s="405" t="s">
        <v>28</v>
      </c>
      <c r="D979" t="s">
        <v>16</v>
      </c>
      <c r="F979" s="4">
        <v>5</v>
      </c>
      <c r="G979" s="1">
        <f t="shared" si="17"/>
        <v>-2.8421709430404007E-14</v>
      </c>
      <c r="K979" s="44"/>
    </row>
    <row r="980" spans="1:11">
      <c r="A980" s="68">
        <v>46022</v>
      </c>
      <c r="B980" s="404" t="s">
        <v>11</v>
      </c>
      <c r="C980" s="404" t="s">
        <v>29</v>
      </c>
      <c r="D980" t="s">
        <v>13</v>
      </c>
      <c r="E980" s="44">
        <v>314.3</v>
      </c>
      <c r="G980" s="1">
        <f t="shared" si="17"/>
        <v>314.29999999999995</v>
      </c>
      <c r="K980" s="44"/>
    </row>
    <row r="981" spans="1:11">
      <c r="A981" s="46"/>
      <c r="B981" s="405"/>
      <c r="C981" s="405"/>
      <c r="D981" t="s">
        <v>14</v>
      </c>
      <c r="E981" s="44">
        <v>103.9</v>
      </c>
      <c r="G981" s="1">
        <f t="shared" si="17"/>
        <v>418.19999999999993</v>
      </c>
      <c r="K981" s="44"/>
    </row>
    <row r="982" spans="1:11">
      <c r="A982" s="46"/>
      <c r="B982" s="405"/>
      <c r="C982" s="405"/>
      <c r="D982" t="s">
        <v>15</v>
      </c>
      <c r="E982" s="217">
        <v>60</v>
      </c>
      <c r="G982" s="1">
        <f t="shared" si="17"/>
        <v>478.19999999999993</v>
      </c>
      <c r="K982" s="44"/>
    </row>
    <row r="983" spans="1:11">
      <c r="A983" s="46"/>
      <c r="B983" s="405"/>
      <c r="C983" s="405"/>
      <c r="D983" t="s">
        <v>16</v>
      </c>
      <c r="E983" s="217">
        <v>5</v>
      </c>
      <c r="G983" s="1">
        <f t="shared" si="17"/>
        <v>483.19999999999993</v>
      </c>
    </row>
    <row r="984" spans="1:11">
      <c r="A984" s="30">
        <v>46037</v>
      </c>
      <c r="B984" s="405">
        <v>32349</v>
      </c>
      <c r="C984" s="405" t="s">
        <v>29</v>
      </c>
      <c r="D984" t="s">
        <v>13</v>
      </c>
      <c r="F984" s="44">
        <v>314.3</v>
      </c>
      <c r="G984" s="1">
        <f t="shared" si="17"/>
        <v>168.89999999999992</v>
      </c>
    </row>
    <row r="985" spans="1:11">
      <c r="A985" s="30">
        <v>46037</v>
      </c>
      <c r="B985" s="405">
        <v>32349</v>
      </c>
      <c r="C985" s="405" t="s">
        <v>29</v>
      </c>
      <c r="D985" t="s">
        <v>14</v>
      </c>
      <c r="F985" s="44">
        <v>103.9</v>
      </c>
      <c r="G985" s="1">
        <f t="shared" si="17"/>
        <v>64.999999999999915</v>
      </c>
    </row>
    <row r="986" spans="1:11">
      <c r="A986" s="30">
        <v>46037</v>
      </c>
      <c r="B986" s="405">
        <v>32349</v>
      </c>
      <c r="C986" s="405" t="s">
        <v>29</v>
      </c>
      <c r="D986" t="s">
        <v>15</v>
      </c>
      <c r="F986" s="217">
        <v>60</v>
      </c>
      <c r="G986" s="1">
        <f t="shared" si="17"/>
        <v>4.9999999999999147</v>
      </c>
    </row>
    <row r="987" spans="1:11">
      <c r="A987" s="30">
        <v>46037</v>
      </c>
      <c r="B987" s="405">
        <v>32349</v>
      </c>
      <c r="C987" s="405" t="s">
        <v>29</v>
      </c>
      <c r="D987" t="s">
        <v>16</v>
      </c>
      <c r="F987" s="217">
        <v>5</v>
      </c>
      <c r="G987" s="1">
        <f t="shared" si="17"/>
        <v>-8.5265128291212022E-14</v>
      </c>
    </row>
    <row r="988" spans="1:11">
      <c r="A988" s="68">
        <v>46053</v>
      </c>
      <c r="B988" s="404" t="s">
        <v>11</v>
      </c>
      <c r="C988" s="404" t="s">
        <v>12</v>
      </c>
      <c r="D988" t="s">
        <v>13</v>
      </c>
      <c r="E988" s="44">
        <v>504.8</v>
      </c>
      <c r="F988" s="50"/>
      <c r="G988" s="1">
        <f t="shared" si="17"/>
        <v>504.79999999999995</v>
      </c>
      <c r="I988" s="421" t="s">
        <v>321</v>
      </c>
      <c r="J988" s="421"/>
      <c r="K988" s="421"/>
    </row>
    <row r="989" spans="1:11">
      <c r="A989" s="46"/>
      <c r="B989" s="405"/>
      <c r="C989" s="405"/>
      <c r="D989" t="s">
        <v>14</v>
      </c>
      <c r="E989" s="44">
        <v>97.3</v>
      </c>
      <c r="F989" s="50"/>
      <c r="G989" s="1">
        <f t="shared" si="17"/>
        <v>602.09999999999991</v>
      </c>
      <c r="H989" s="404">
        <v>2026</v>
      </c>
      <c r="I989" s="404" t="s">
        <v>19</v>
      </c>
      <c r="J989" t="s">
        <v>13</v>
      </c>
      <c r="K989" s="44">
        <v>549.9</v>
      </c>
    </row>
    <row r="990" spans="1:11">
      <c r="A990" s="46"/>
      <c r="B990" s="405"/>
      <c r="C990" s="405"/>
      <c r="D990" t="s">
        <v>15</v>
      </c>
      <c r="E990" s="217">
        <v>60</v>
      </c>
      <c r="G990" s="1">
        <f t="shared" si="17"/>
        <v>662.09999999999991</v>
      </c>
      <c r="I990" s="405"/>
      <c r="J990" t="s">
        <v>14</v>
      </c>
      <c r="K990" s="44">
        <v>115</v>
      </c>
    </row>
    <row r="991" spans="1:11">
      <c r="A991" s="46"/>
      <c r="B991" s="405"/>
      <c r="C991" s="405"/>
      <c r="D991" t="s">
        <v>16</v>
      </c>
      <c r="E991" s="217">
        <v>5</v>
      </c>
      <c r="G991" s="1">
        <f t="shared" si="17"/>
        <v>667.09999999999991</v>
      </c>
      <c r="I991" s="405"/>
      <c r="J991" t="s">
        <v>15</v>
      </c>
      <c r="K991" s="217">
        <v>56</v>
      </c>
    </row>
    <row r="992" spans="1:11">
      <c r="B992" s="405"/>
      <c r="C992" s="405"/>
      <c r="D992" t="s">
        <v>100</v>
      </c>
      <c r="E992" s="217">
        <v>10</v>
      </c>
      <c r="G992" s="1">
        <f t="shared" si="17"/>
        <v>677.09999999999991</v>
      </c>
      <c r="I992" s="405"/>
      <c r="J992" t="s">
        <v>16</v>
      </c>
      <c r="K992" s="217">
        <v>5</v>
      </c>
    </row>
    <row r="993" spans="1:11">
      <c r="A993" s="30">
        <v>46076</v>
      </c>
      <c r="B993" s="405">
        <v>32554</v>
      </c>
      <c r="C993" s="405" t="s">
        <v>12</v>
      </c>
      <c r="D993" t="s">
        <v>13</v>
      </c>
      <c r="F993" s="44">
        <v>504.8</v>
      </c>
      <c r="G993" s="1">
        <f t="shared" si="17"/>
        <v>172.2999999999999</v>
      </c>
      <c r="I993" s="405"/>
      <c r="K993" s="242">
        <f>SUM(K989:K992)</f>
        <v>725.9</v>
      </c>
    </row>
    <row r="994" spans="1:11">
      <c r="A994" s="30">
        <v>46076</v>
      </c>
      <c r="B994" s="405">
        <v>32554</v>
      </c>
      <c r="C994" s="405" t="s">
        <v>12</v>
      </c>
      <c r="D994" t="s">
        <v>14</v>
      </c>
      <c r="F994" s="44">
        <v>97.3</v>
      </c>
      <c r="G994" s="1">
        <f t="shared" si="17"/>
        <v>74.999999999999901</v>
      </c>
      <c r="I994" s="405"/>
      <c r="K994" s="217"/>
    </row>
    <row r="995" spans="1:11">
      <c r="A995" s="30">
        <v>46076</v>
      </c>
      <c r="B995" s="405">
        <v>32554</v>
      </c>
      <c r="C995" s="405" t="s">
        <v>12</v>
      </c>
      <c r="D995" t="s">
        <v>15</v>
      </c>
      <c r="F995" s="217">
        <v>60</v>
      </c>
      <c r="G995" s="1">
        <f t="shared" si="17"/>
        <v>14.999999999999901</v>
      </c>
      <c r="K995" s="44"/>
    </row>
    <row r="996" spans="1:11">
      <c r="A996" s="30">
        <v>46076</v>
      </c>
      <c r="B996" s="405">
        <v>32554</v>
      </c>
      <c r="C996" s="405" t="s">
        <v>12</v>
      </c>
      <c r="D996" t="s">
        <v>16</v>
      </c>
      <c r="F996" s="217">
        <v>5</v>
      </c>
      <c r="G996" s="1">
        <f t="shared" si="17"/>
        <v>9.9999999999999005</v>
      </c>
    </row>
    <row r="997" spans="1:11">
      <c r="A997" s="30">
        <v>46076</v>
      </c>
      <c r="B997" s="405">
        <v>32554</v>
      </c>
      <c r="C997" s="405" t="s">
        <v>12</v>
      </c>
      <c r="D997" t="s">
        <v>100</v>
      </c>
      <c r="F997" s="217">
        <v>10</v>
      </c>
      <c r="G997" s="1">
        <f t="shared" si="17"/>
        <v>-9.9475983006414026E-14</v>
      </c>
    </row>
    <row r="998" spans="1:11">
      <c r="A998" s="32">
        <v>46081</v>
      </c>
      <c r="B998" s="404" t="s">
        <v>11</v>
      </c>
      <c r="C998" s="404" t="s">
        <v>19</v>
      </c>
      <c r="D998" t="s">
        <v>13</v>
      </c>
      <c r="E998" s="44">
        <v>549.9</v>
      </c>
      <c r="G998" s="1">
        <f t="shared" si="17"/>
        <v>549.89999999999986</v>
      </c>
    </row>
    <row r="999" spans="1:11">
      <c r="B999" s="405"/>
      <c r="C999" s="405"/>
      <c r="D999" t="s">
        <v>14</v>
      </c>
      <c r="E999" s="44">
        <v>115</v>
      </c>
      <c r="G999" s="1">
        <f t="shared" si="17"/>
        <v>664.89999999999986</v>
      </c>
    </row>
    <row r="1000" spans="1:11">
      <c r="B1000" s="405"/>
      <c r="C1000" s="405"/>
      <c r="D1000" t="s">
        <v>15</v>
      </c>
      <c r="E1000" s="217">
        <v>56</v>
      </c>
      <c r="G1000" s="1">
        <f t="shared" si="17"/>
        <v>720.89999999999986</v>
      </c>
      <c r="I1000"/>
    </row>
    <row r="1001" spans="1:11">
      <c r="B1001" s="405"/>
      <c r="C1001" s="405"/>
      <c r="D1001" t="s">
        <v>16</v>
      </c>
      <c r="E1001" s="217">
        <v>5</v>
      </c>
      <c r="G1001" s="1">
        <f t="shared" si="17"/>
        <v>725.89999999999986</v>
      </c>
      <c r="I1001"/>
    </row>
    <row r="1002" spans="1:11">
      <c r="A1002" s="30">
        <v>46105</v>
      </c>
      <c r="B1002" s="405">
        <v>32843</v>
      </c>
      <c r="C1002" s="405" t="s">
        <v>19</v>
      </c>
      <c r="D1002" t="s">
        <v>13</v>
      </c>
      <c r="F1002" s="4">
        <v>549.9</v>
      </c>
      <c r="G1002" s="1">
        <f t="shared" si="17"/>
        <v>175.99999999999989</v>
      </c>
      <c r="I1002" s="421" t="s">
        <v>321</v>
      </c>
      <c r="J1002" s="421"/>
      <c r="K1002" s="421"/>
    </row>
    <row r="1003" spans="1:11">
      <c r="A1003" s="30">
        <v>46105</v>
      </c>
      <c r="B1003" s="405">
        <v>32843</v>
      </c>
      <c r="C1003" s="405" t="s">
        <v>19</v>
      </c>
      <c r="D1003" t="s">
        <v>14</v>
      </c>
      <c r="F1003" s="4">
        <v>115</v>
      </c>
      <c r="G1003" s="1">
        <f t="shared" si="17"/>
        <v>60.999999999999886</v>
      </c>
      <c r="I1003" s="404" t="s">
        <v>20</v>
      </c>
      <c r="J1003" t="s">
        <v>13</v>
      </c>
      <c r="K1003" s="217">
        <v>552.79999999999995</v>
      </c>
    </row>
    <row r="1004" spans="1:11">
      <c r="A1004" s="30">
        <v>46105</v>
      </c>
      <c r="B1004" s="405">
        <v>32843</v>
      </c>
      <c r="C1004" s="405" t="s">
        <v>19</v>
      </c>
      <c r="D1004" t="s">
        <v>15</v>
      </c>
      <c r="F1004" s="4">
        <v>56</v>
      </c>
      <c r="G1004" s="1">
        <f t="shared" si="17"/>
        <v>4.9999999999998863</v>
      </c>
      <c r="I1004" s="405"/>
      <c r="J1004" t="s">
        <v>14</v>
      </c>
      <c r="K1004" s="217">
        <v>118.4</v>
      </c>
    </row>
    <row r="1005" spans="1:11">
      <c r="A1005" s="30">
        <v>46105</v>
      </c>
      <c r="B1005" s="405">
        <v>32843</v>
      </c>
      <c r="C1005" s="405" t="s">
        <v>19</v>
      </c>
      <c r="D1005" t="s">
        <v>16</v>
      </c>
      <c r="F1005" s="4">
        <v>5</v>
      </c>
      <c r="G1005" s="1">
        <f t="shared" si="17"/>
        <v>-1.1368683772161603E-13</v>
      </c>
      <c r="I1005" s="405"/>
      <c r="J1005" t="s">
        <v>15</v>
      </c>
      <c r="K1005" s="217">
        <v>60</v>
      </c>
    </row>
    <row r="1006" spans="1:11">
      <c r="A1006" s="68">
        <v>46112</v>
      </c>
      <c r="B1006" s="404" t="s">
        <v>11</v>
      </c>
      <c r="C1006" s="404" t="s">
        <v>20</v>
      </c>
      <c r="D1006" t="s">
        <v>13</v>
      </c>
      <c r="E1006" s="217">
        <v>552.79999999999995</v>
      </c>
      <c r="G1006" s="1">
        <f t="shared" si="17"/>
        <v>552.79999999999984</v>
      </c>
      <c r="I1006" s="405"/>
      <c r="J1006" t="s">
        <v>16</v>
      </c>
      <c r="K1006" s="217">
        <v>5</v>
      </c>
    </row>
    <row r="1007" spans="1:11">
      <c r="A1007" s="46"/>
      <c r="B1007" s="405"/>
      <c r="C1007" s="405"/>
      <c r="D1007" t="s">
        <v>14</v>
      </c>
      <c r="E1007" s="217">
        <v>118.4</v>
      </c>
      <c r="G1007" s="1">
        <f t="shared" si="17"/>
        <v>671.19999999999982</v>
      </c>
      <c r="I1007"/>
      <c r="K1007" s="29">
        <f>SUM(K1003:K1006)</f>
        <v>736.19999999999993</v>
      </c>
    </row>
    <row r="1008" spans="1:11">
      <c r="A1008" s="46"/>
      <c r="B1008" s="405"/>
      <c r="C1008" s="405"/>
      <c r="D1008" t="s">
        <v>15</v>
      </c>
      <c r="E1008" s="217">
        <v>60</v>
      </c>
      <c r="G1008" s="1">
        <f t="shared" si="17"/>
        <v>731.19999999999982</v>
      </c>
      <c r="I1008"/>
      <c r="K1008">
        <v>5</v>
      </c>
    </row>
    <row r="1009" spans="1:11">
      <c r="A1009" s="46"/>
      <c r="B1009" s="405"/>
      <c r="C1009" s="405"/>
      <c r="D1009" t="s">
        <v>16</v>
      </c>
      <c r="E1009" s="217">
        <v>5</v>
      </c>
      <c r="G1009" s="1">
        <f t="shared" si="17"/>
        <v>736.19999999999982</v>
      </c>
      <c r="I1009"/>
      <c r="K1009" s="29">
        <f>K1007+K1008</f>
        <v>741.19999999999993</v>
      </c>
    </row>
    <row r="1010" spans="1:11">
      <c r="A1010" s="30">
        <v>46132</v>
      </c>
      <c r="B1010" s="405">
        <v>32949</v>
      </c>
      <c r="C1010" s="405" t="s">
        <v>20</v>
      </c>
      <c r="D1010" t="s">
        <v>13</v>
      </c>
      <c r="F1010" s="4">
        <v>552.79999999999995</v>
      </c>
      <c r="G1010" s="1">
        <f t="shared" si="17"/>
        <v>183.39999999999986</v>
      </c>
      <c r="I1010"/>
    </row>
    <row r="1011" spans="1:11">
      <c r="A1011" s="30">
        <v>46132</v>
      </c>
      <c r="B1011" s="405">
        <v>32949</v>
      </c>
      <c r="C1011" s="405" t="s">
        <v>20</v>
      </c>
      <c r="D1011" t="s">
        <v>14</v>
      </c>
      <c r="F1011" s="4">
        <v>118.4</v>
      </c>
      <c r="G1011" s="1">
        <f t="shared" si="17"/>
        <v>64.999999999999858</v>
      </c>
      <c r="I1011"/>
    </row>
    <row r="1012" spans="1:11">
      <c r="A1012" s="30">
        <v>46132</v>
      </c>
      <c r="B1012" s="405">
        <v>32949</v>
      </c>
      <c r="C1012" s="405" t="s">
        <v>20</v>
      </c>
      <c r="D1012" t="s">
        <v>15</v>
      </c>
      <c r="F1012" s="4">
        <v>60</v>
      </c>
      <c r="G1012" s="1">
        <f t="shared" ref="G1012:G1075" si="18">+G1011+E1012-F1012</f>
        <v>4.9999999999998579</v>
      </c>
      <c r="I1012"/>
    </row>
    <row r="1013" spans="1:11">
      <c r="A1013" s="30">
        <v>46132</v>
      </c>
      <c r="B1013" s="405">
        <v>32949</v>
      </c>
      <c r="C1013" s="405" t="s">
        <v>20</v>
      </c>
      <c r="D1013" t="s">
        <v>16</v>
      </c>
      <c r="F1013" s="4">
        <v>5</v>
      </c>
      <c r="G1013" s="1">
        <f t="shared" si="18"/>
        <v>-1.4210854715202004E-13</v>
      </c>
      <c r="I1013"/>
    </row>
    <row r="1014" spans="1:11">
      <c r="B1014" s="405"/>
      <c r="C1014" s="405"/>
      <c r="G1014" s="1">
        <f t="shared" si="18"/>
        <v>-1.4210854715202004E-13</v>
      </c>
      <c r="I1014"/>
    </row>
    <row r="1015" spans="1:11">
      <c r="B1015" s="405"/>
      <c r="C1015" s="405"/>
      <c r="G1015" s="1">
        <f t="shared" si="18"/>
        <v>-1.4210854715202004E-13</v>
      </c>
      <c r="I1015"/>
    </row>
    <row r="1016" spans="1:11">
      <c r="B1016" s="405"/>
      <c r="C1016" s="405"/>
      <c r="G1016" s="1">
        <f t="shared" si="18"/>
        <v>-1.4210854715202004E-13</v>
      </c>
      <c r="I1016"/>
    </row>
    <row r="1017" spans="1:11">
      <c r="B1017" s="405"/>
      <c r="C1017" s="405"/>
      <c r="G1017" s="1">
        <f t="shared" si="18"/>
        <v>-1.4210854715202004E-13</v>
      </c>
      <c r="I1017"/>
    </row>
    <row r="1018" spans="1:11">
      <c r="B1018" s="405"/>
      <c r="C1018" s="405"/>
      <c r="G1018" s="1">
        <f t="shared" si="18"/>
        <v>-1.4210854715202004E-13</v>
      </c>
      <c r="I1018"/>
    </row>
    <row r="1019" spans="1:11">
      <c r="B1019" s="405"/>
      <c r="C1019" s="405"/>
      <c r="G1019" s="1">
        <f t="shared" si="18"/>
        <v>-1.4210854715202004E-13</v>
      </c>
      <c r="I1019"/>
    </row>
    <row r="1020" spans="1:11">
      <c r="B1020" s="405"/>
      <c r="C1020" s="405"/>
      <c r="G1020" s="1">
        <f t="shared" si="18"/>
        <v>-1.4210854715202004E-13</v>
      </c>
      <c r="I1020"/>
    </row>
    <row r="1021" spans="1:11">
      <c r="B1021" s="405"/>
      <c r="C1021" s="405"/>
      <c r="G1021" s="1">
        <f t="shared" si="18"/>
        <v>-1.4210854715202004E-13</v>
      </c>
      <c r="I1021"/>
    </row>
    <row r="1022" spans="1:11">
      <c r="B1022" s="405"/>
      <c r="C1022" s="405"/>
      <c r="G1022" s="1">
        <f t="shared" si="18"/>
        <v>-1.4210854715202004E-13</v>
      </c>
      <c r="I1022"/>
    </row>
    <row r="1023" spans="1:11">
      <c r="B1023" s="405"/>
      <c r="C1023" s="405"/>
      <c r="G1023" s="1">
        <f t="shared" si="18"/>
        <v>-1.4210854715202004E-13</v>
      </c>
      <c r="I1023"/>
    </row>
    <row r="1024" spans="1:11">
      <c r="B1024" s="405"/>
      <c r="C1024" s="405"/>
      <c r="G1024" s="1">
        <f t="shared" si="18"/>
        <v>-1.4210854715202004E-13</v>
      </c>
      <c r="I1024"/>
    </row>
    <row r="1025" spans="7:9">
      <c r="G1025" s="1">
        <f t="shared" si="18"/>
        <v>-1.4210854715202004E-13</v>
      </c>
      <c r="I1025"/>
    </row>
    <row r="1026" spans="7:9">
      <c r="G1026" s="1">
        <f t="shared" si="18"/>
        <v>-1.4210854715202004E-13</v>
      </c>
      <c r="I1026"/>
    </row>
    <row r="1027" spans="7:9">
      <c r="G1027" s="1">
        <f t="shared" si="18"/>
        <v>-1.4210854715202004E-13</v>
      </c>
      <c r="I1027"/>
    </row>
    <row r="1028" spans="7:9">
      <c r="G1028" s="1">
        <f t="shared" si="18"/>
        <v>-1.4210854715202004E-13</v>
      </c>
      <c r="I1028"/>
    </row>
    <row r="1029" spans="7:9">
      <c r="G1029" s="1">
        <f t="shared" si="18"/>
        <v>-1.4210854715202004E-13</v>
      </c>
      <c r="I1029"/>
    </row>
    <row r="1030" spans="7:9">
      <c r="G1030" s="1">
        <f t="shared" si="18"/>
        <v>-1.4210854715202004E-13</v>
      </c>
    </row>
    <row r="1031" spans="7:9">
      <c r="G1031" s="1">
        <f t="shared" si="18"/>
        <v>-1.4210854715202004E-13</v>
      </c>
    </row>
    <row r="1032" spans="7:9">
      <c r="G1032" s="1">
        <f t="shared" si="18"/>
        <v>-1.4210854715202004E-13</v>
      </c>
    </row>
    <row r="1033" spans="7:9">
      <c r="G1033" s="1">
        <f t="shared" si="18"/>
        <v>-1.4210854715202004E-13</v>
      </c>
    </row>
    <row r="1034" spans="7:9">
      <c r="G1034" s="1">
        <f t="shared" si="18"/>
        <v>-1.4210854715202004E-13</v>
      </c>
    </row>
    <row r="1035" spans="7:9">
      <c r="G1035" s="1">
        <f t="shared" si="18"/>
        <v>-1.4210854715202004E-13</v>
      </c>
    </row>
    <row r="1036" spans="7:9">
      <c r="G1036" s="1">
        <f t="shared" si="18"/>
        <v>-1.4210854715202004E-13</v>
      </c>
    </row>
    <row r="1037" spans="7:9">
      <c r="G1037" s="1">
        <f t="shared" si="18"/>
        <v>-1.4210854715202004E-13</v>
      </c>
    </row>
    <row r="1038" spans="7:9">
      <c r="G1038" s="1">
        <f t="shared" si="18"/>
        <v>-1.4210854715202004E-13</v>
      </c>
    </row>
    <row r="1039" spans="7:9">
      <c r="G1039" s="1">
        <f t="shared" si="18"/>
        <v>-1.4210854715202004E-13</v>
      </c>
    </row>
    <row r="1040" spans="7:9">
      <c r="G1040" s="1">
        <f t="shared" si="18"/>
        <v>-1.4210854715202004E-13</v>
      </c>
    </row>
    <row r="1041" spans="7:7">
      <c r="G1041" s="1">
        <f t="shared" si="18"/>
        <v>-1.4210854715202004E-13</v>
      </c>
    </row>
    <row r="1042" spans="7:7">
      <c r="G1042" s="1">
        <f t="shared" si="18"/>
        <v>-1.4210854715202004E-13</v>
      </c>
    </row>
    <row r="1043" spans="7:7">
      <c r="G1043" s="1">
        <f t="shared" si="18"/>
        <v>-1.4210854715202004E-13</v>
      </c>
    </row>
    <row r="1044" spans="7:7">
      <c r="G1044" s="1">
        <f t="shared" si="18"/>
        <v>-1.4210854715202004E-13</v>
      </c>
    </row>
    <row r="1045" spans="7:7">
      <c r="G1045" s="1">
        <f t="shared" si="18"/>
        <v>-1.4210854715202004E-13</v>
      </c>
    </row>
    <row r="1046" spans="7:7">
      <c r="G1046" s="1">
        <f t="shared" si="18"/>
        <v>-1.4210854715202004E-13</v>
      </c>
    </row>
    <row r="1047" spans="7:7">
      <c r="G1047" s="1">
        <f t="shared" si="18"/>
        <v>-1.4210854715202004E-13</v>
      </c>
    </row>
    <row r="1048" spans="7:7">
      <c r="G1048" s="1">
        <f t="shared" si="18"/>
        <v>-1.4210854715202004E-13</v>
      </c>
    </row>
    <row r="1049" spans="7:7">
      <c r="G1049" s="1">
        <f t="shared" si="18"/>
        <v>-1.4210854715202004E-13</v>
      </c>
    </row>
    <row r="1050" spans="7:7">
      <c r="G1050" s="1">
        <f t="shared" si="18"/>
        <v>-1.4210854715202004E-13</v>
      </c>
    </row>
    <row r="1051" spans="7:7">
      <c r="G1051" s="1">
        <f t="shared" si="18"/>
        <v>-1.4210854715202004E-13</v>
      </c>
    </row>
    <row r="1052" spans="7:7">
      <c r="G1052" s="1">
        <f t="shared" si="18"/>
        <v>-1.4210854715202004E-13</v>
      </c>
    </row>
    <row r="1053" spans="7:7">
      <c r="G1053" s="1">
        <f t="shared" si="18"/>
        <v>-1.4210854715202004E-13</v>
      </c>
    </row>
    <row r="1054" spans="7:7">
      <c r="G1054" s="1">
        <f t="shared" si="18"/>
        <v>-1.4210854715202004E-13</v>
      </c>
    </row>
    <row r="1055" spans="7:7">
      <c r="G1055" s="1">
        <f t="shared" si="18"/>
        <v>-1.4210854715202004E-13</v>
      </c>
    </row>
    <row r="1056" spans="7:7">
      <c r="G1056" s="1">
        <f t="shared" si="18"/>
        <v>-1.4210854715202004E-13</v>
      </c>
    </row>
    <row r="1057" spans="7:7">
      <c r="G1057" s="1">
        <f t="shared" si="18"/>
        <v>-1.4210854715202004E-13</v>
      </c>
    </row>
    <row r="1058" spans="7:7">
      <c r="G1058" s="1">
        <f t="shared" si="18"/>
        <v>-1.4210854715202004E-13</v>
      </c>
    </row>
    <row r="1059" spans="7:7">
      <c r="G1059" s="1">
        <f t="shared" si="18"/>
        <v>-1.4210854715202004E-13</v>
      </c>
    </row>
    <row r="1060" spans="7:7">
      <c r="G1060" s="1">
        <f t="shared" si="18"/>
        <v>-1.4210854715202004E-13</v>
      </c>
    </row>
    <row r="1061" spans="7:7">
      <c r="G1061" s="1">
        <f t="shared" si="18"/>
        <v>-1.4210854715202004E-13</v>
      </c>
    </row>
    <row r="1062" spans="7:7">
      <c r="G1062" s="1">
        <f t="shared" si="18"/>
        <v>-1.4210854715202004E-13</v>
      </c>
    </row>
    <row r="1063" spans="7:7">
      <c r="G1063" s="1">
        <f t="shared" si="18"/>
        <v>-1.4210854715202004E-13</v>
      </c>
    </row>
    <row r="1064" spans="7:7">
      <c r="G1064" s="1">
        <f t="shared" si="18"/>
        <v>-1.4210854715202004E-13</v>
      </c>
    </row>
    <row r="1065" spans="7:7">
      <c r="G1065" s="1">
        <f t="shared" si="18"/>
        <v>-1.4210854715202004E-13</v>
      </c>
    </row>
    <row r="1066" spans="7:7">
      <c r="G1066" s="1">
        <f t="shared" si="18"/>
        <v>-1.4210854715202004E-13</v>
      </c>
    </row>
    <row r="1067" spans="7:7">
      <c r="G1067" s="1">
        <f t="shared" si="18"/>
        <v>-1.4210854715202004E-13</v>
      </c>
    </row>
    <row r="1068" spans="7:7">
      <c r="G1068" s="1">
        <f t="shared" si="18"/>
        <v>-1.4210854715202004E-13</v>
      </c>
    </row>
    <row r="1069" spans="7:7">
      <c r="G1069" s="1">
        <f t="shared" si="18"/>
        <v>-1.4210854715202004E-13</v>
      </c>
    </row>
    <row r="1070" spans="7:7">
      <c r="G1070" s="1">
        <f t="shared" si="18"/>
        <v>-1.4210854715202004E-13</v>
      </c>
    </row>
    <row r="1071" spans="7:7">
      <c r="G1071" s="1">
        <f t="shared" si="18"/>
        <v>-1.4210854715202004E-13</v>
      </c>
    </row>
    <row r="1072" spans="7:7">
      <c r="G1072" s="1">
        <f t="shared" si="18"/>
        <v>-1.4210854715202004E-13</v>
      </c>
    </row>
    <row r="1073" spans="7:7">
      <c r="G1073" s="1">
        <f t="shared" si="18"/>
        <v>-1.4210854715202004E-13</v>
      </c>
    </row>
    <row r="1074" spans="7:7">
      <c r="G1074" s="1">
        <f t="shared" si="18"/>
        <v>-1.4210854715202004E-13</v>
      </c>
    </row>
    <row r="1075" spans="7:7">
      <c r="G1075" s="1">
        <f t="shared" si="18"/>
        <v>-1.4210854715202004E-13</v>
      </c>
    </row>
    <row r="1076" spans="7:7">
      <c r="G1076" s="1">
        <f t="shared" ref="G1076:G1139" si="19">+G1075+E1076-F1076</f>
        <v>-1.4210854715202004E-13</v>
      </c>
    </row>
    <row r="1077" spans="7:7">
      <c r="G1077" s="1">
        <f t="shared" si="19"/>
        <v>-1.4210854715202004E-13</v>
      </c>
    </row>
    <row r="1078" spans="7:7">
      <c r="G1078" s="1">
        <f t="shared" si="19"/>
        <v>-1.4210854715202004E-13</v>
      </c>
    </row>
    <row r="1079" spans="7:7">
      <c r="G1079" s="1">
        <f t="shared" si="19"/>
        <v>-1.4210854715202004E-13</v>
      </c>
    </row>
    <row r="1080" spans="7:7">
      <c r="G1080" s="1">
        <f t="shared" si="19"/>
        <v>-1.4210854715202004E-13</v>
      </c>
    </row>
    <row r="1081" spans="7:7">
      <c r="G1081" s="1">
        <f t="shared" si="19"/>
        <v>-1.4210854715202004E-13</v>
      </c>
    </row>
    <row r="1082" spans="7:7">
      <c r="G1082" s="1">
        <f t="shared" si="19"/>
        <v>-1.4210854715202004E-13</v>
      </c>
    </row>
    <row r="1083" spans="7:7">
      <c r="G1083" s="1">
        <f t="shared" si="19"/>
        <v>-1.4210854715202004E-13</v>
      </c>
    </row>
    <row r="1084" spans="7:7">
      <c r="G1084" s="1">
        <f t="shared" si="19"/>
        <v>-1.4210854715202004E-13</v>
      </c>
    </row>
    <row r="1085" spans="7:7">
      <c r="G1085" s="1">
        <f t="shared" si="19"/>
        <v>-1.4210854715202004E-13</v>
      </c>
    </row>
    <row r="1086" spans="7:7">
      <c r="G1086" s="1">
        <f t="shared" si="19"/>
        <v>-1.4210854715202004E-13</v>
      </c>
    </row>
    <row r="1087" spans="7:7">
      <c r="G1087" s="1">
        <f t="shared" si="19"/>
        <v>-1.4210854715202004E-13</v>
      </c>
    </row>
    <row r="1088" spans="7:7">
      <c r="G1088" s="1">
        <f t="shared" si="19"/>
        <v>-1.4210854715202004E-13</v>
      </c>
    </row>
    <row r="1089" spans="7:7">
      <c r="G1089" s="1">
        <f t="shared" si="19"/>
        <v>-1.4210854715202004E-13</v>
      </c>
    </row>
    <row r="1090" spans="7:7">
      <c r="G1090" s="1">
        <f t="shared" si="19"/>
        <v>-1.4210854715202004E-13</v>
      </c>
    </row>
    <row r="1091" spans="7:7">
      <c r="G1091" s="1">
        <f t="shared" si="19"/>
        <v>-1.4210854715202004E-13</v>
      </c>
    </row>
    <row r="1092" spans="7:7">
      <c r="G1092" s="1">
        <f t="shared" si="19"/>
        <v>-1.4210854715202004E-13</v>
      </c>
    </row>
    <row r="1093" spans="7:7">
      <c r="G1093" s="1">
        <f t="shared" si="19"/>
        <v>-1.4210854715202004E-13</v>
      </c>
    </row>
    <row r="1094" spans="7:7">
      <c r="G1094" s="1">
        <f t="shared" si="19"/>
        <v>-1.4210854715202004E-13</v>
      </c>
    </row>
    <row r="1095" spans="7:7">
      <c r="G1095" s="1">
        <f t="shared" si="19"/>
        <v>-1.4210854715202004E-13</v>
      </c>
    </row>
    <row r="1096" spans="7:7">
      <c r="G1096" s="1">
        <f t="shared" si="19"/>
        <v>-1.4210854715202004E-13</v>
      </c>
    </row>
    <row r="1097" spans="7:7">
      <c r="G1097" s="1">
        <f t="shared" si="19"/>
        <v>-1.4210854715202004E-13</v>
      </c>
    </row>
    <row r="1098" spans="7:7">
      <c r="G1098" s="1">
        <f t="shared" si="19"/>
        <v>-1.4210854715202004E-13</v>
      </c>
    </row>
    <row r="1099" spans="7:7">
      <c r="G1099" s="1">
        <f t="shared" si="19"/>
        <v>-1.4210854715202004E-13</v>
      </c>
    </row>
    <row r="1100" spans="7:7">
      <c r="G1100" s="1">
        <f t="shared" si="19"/>
        <v>-1.4210854715202004E-13</v>
      </c>
    </row>
    <row r="1101" spans="7:7">
      <c r="G1101" s="1">
        <f t="shared" si="19"/>
        <v>-1.4210854715202004E-13</v>
      </c>
    </row>
    <row r="1102" spans="7:7">
      <c r="G1102" s="1">
        <f t="shared" si="19"/>
        <v>-1.4210854715202004E-13</v>
      </c>
    </row>
    <row r="1103" spans="7:7">
      <c r="G1103" s="1">
        <f t="shared" si="19"/>
        <v>-1.4210854715202004E-13</v>
      </c>
    </row>
    <row r="1104" spans="7:7">
      <c r="G1104" s="1">
        <f t="shared" si="19"/>
        <v>-1.4210854715202004E-13</v>
      </c>
    </row>
    <row r="1105" spans="7:7">
      <c r="G1105" s="1">
        <f t="shared" si="19"/>
        <v>-1.4210854715202004E-13</v>
      </c>
    </row>
    <row r="1106" spans="7:7">
      <c r="G1106" s="1">
        <f t="shared" si="19"/>
        <v>-1.4210854715202004E-13</v>
      </c>
    </row>
    <row r="1107" spans="7:7">
      <c r="G1107" s="1">
        <f t="shared" si="19"/>
        <v>-1.4210854715202004E-13</v>
      </c>
    </row>
    <row r="1108" spans="7:7">
      <c r="G1108" s="1">
        <f t="shared" si="19"/>
        <v>-1.4210854715202004E-13</v>
      </c>
    </row>
    <row r="1109" spans="7:7">
      <c r="G1109" s="1">
        <f t="shared" si="19"/>
        <v>-1.4210854715202004E-13</v>
      </c>
    </row>
    <row r="1110" spans="7:7">
      <c r="G1110" s="1">
        <f t="shared" si="19"/>
        <v>-1.4210854715202004E-13</v>
      </c>
    </row>
    <row r="1111" spans="7:7">
      <c r="G1111" s="1">
        <f t="shared" si="19"/>
        <v>-1.4210854715202004E-13</v>
      </c>
    </row>
    <row r="1112" spans="7:7">
      <c r="G1112" s="1">
        <f t="shared" si="19"/>
        <v>-1.4210854715202004E-13</v>
      </c>
    </row>
    <row r="1113" spans="7:7">
      <c r="G1113" s="1">
        <f t="shared" si="19"/>
        <v>-1.4210854715202004E-13</v>
      </c>
    </row>
    <row r="1114" spans="7:7">
      <c r="G1114" s="1">
        <f t="shared" si="19"/>
        <v>-1.4210854715202004E-13</v>
      </c>
    </row>
    <row r="1115" spans="7:7">
      <c r="G1115" s="1">
        <f t="shared" si="19"/>
        <v>-1.4210854715202004E-13</v>
      </c>
    </row>
    <row r="1116" spans="7:7">
      <c r="G1116" s="1">
        <f t="shared" si="19"/>
        <v>-1.4210854715202004E-13</v>
      </c>
    </row>
    <row r="1117" spans="7:7">
      <c r="G1117" s="1">
        <f t="shared" si="19"/>
        <v>-1.4210854715202004E-13</v>
      </c>
    </row>
    <row r="1118" spans="7:7">
      <c r="G1118" s="1">
        <f t="shared" si="19"/>
        <v>-1.4210854715202004E-13</v>
      </c>
    </row>
    <row r="1119" spans="7:7">
      <c r="G1119" s="1">
        <f t="shared" si="19"/>
        <v>-1.4210854715202004E-13</v>
      </c>
    </row>
    <row r="1120" spans="7:7">
      <c r="G1120" s="1">
        <f t="shared" si="19"/>
        <v>-1.4210854715202004E-13</v>
      </c>
    </row>
    <row r="1121" spans="7:7">
      <c r="G1121" s="1">
        <f t="shared" si="19"/>
        <v>-1.4210854715202004E-13</v>
      </c>
    </row>
    <row r="1122" spans="7:7">
      <c r="G1122" s="1">
        <f t="shared" si="19"/>
        <v>-1.4210854715202004E-13</v>
      </c>
    </row>
    <row r="1123" spans="7:7">
      <c r="G1123" s="1">
        <f t="shared" si="19"/>
        <v>-1.4210854715202004E-13</v>
      </c>
    </row>
    <row r="1124" spans="7:7">
      <c r="G1124" s="1">
        <f t="shared" si="19"/>
        <v>-1.4210854715202004E-13</v>
      </c>
    </row>
    <row r="1125" spans="7:7">
      <c r="G1125" s="1">
        <f t="shared" si="19"/>
        <v>-1.4210854715202004E-13</v>
      </c>
    </row>
    <row r="1126" spans="7:7">
      <c r="G1126" s="1">
        <f t="shared" si="19"/>
        <v>-1.4210854715202004E-13</v>
      </c>
    </row>
    <row r="1127" spans="7:7">
      <c r="G1127" s="1">
        <f t="shared" si="19"/>
        <v>-1.4210854715202004E-13</v>
      </c>
    </row>
    <row r="1128" spans="7:7">
      <c r="G1128" s="1">
        <f t="shared" si="19"/>
        <v>-1.4210854715202004E-13</v>
      </c>
    </row>
    <row r="1129" spans="7:7">
      <c r="G1129" s="1">
        <f t="shared" si="19"/>
        <v>-1.4210854715202004E-13</v>
      </c>
    </row>
    <row r="1130" spans="7:7">
      <c r="G1130" s="1">
        <f t="shared" si="19"/>
        <v>-1.4210854715202004E-13</v>
      </c>
    </row>
    <row r="1131" spans="7:7">
      <c r="G1131" s="1">
        <f t="shared" si="19"/>
        <v>-1.4210854715202004E-13</v>
      </c>
    </row>
    <row r="1132" spans="7:7">
      <c r="G1132" s="1">
        <f t="shared" si="19"/>
        <v>-1.4210854715202004E-13</v>
      </c>
    </row>
    <row r="1133" spans="7:7">
      <c r="G1133" s="1">
        <f t="shared" si="19"/>
        <v>-1.4210854715202004E-13</v>
      </c>
    </row>
    <row r="1134" spans="7:7">
      <c r="G1134" s="1">
        <f t="shared" si="19"/>
        <v>-1.4210854715202004E-13</v>
      </c>
    </row>
    <row r="1135" spans="7:7">
      <c r="G1135" s="1">
        <f t="shared" si="19"/>
        <v>-1.4210854715202004E-13</v>
      </c>
    </row>
    <row r="1136" spans="7:7">
      <c r="G1136" s="1">
        <f t="shared" si="19"/>
        <v>-1.4210854715202004E-13</v>
      </c>
    </row>
    <row r="1137" spans="7:7">
      <c r="G1137" s="1">
        <f t="shared" si="19"/>
        <v>-1.4210854715202004E-13</v>
      </c>
    </row>
    <row r="1138" spans="7:7">
      <c r="G1138" s="1">
        <f t="shared" si="19"/>
        <v>-1.4210854715202004E-13</v>
      </c>
    </row>
    <row r="1139" spans="7:7">
      <c r="G1139" s="1">
        <f t="shared" si="19"/>
        <v>-1.4210854715202004E-13</v>
      </c>
    </row>
    <row r="1140" spans="7:7">
      <c r="G1140" s="1">
        <f t="shared" ref="G1140:G1203" si="20">+G1139+E1140-F1140</f>
        <v>-1.4210854715202004E-13</v>
      </c>
    </row>
    <row r="1141" spans="7:7">
      <c r="G1141" s="1">
        <f t="shared" si="20"/>
        <v>-1.4210854715202004E-13</v>
      </c>
    </row>
    <row r="1142" spans="7:7">
      <c r="G1142" s="1">
        <f t="shared" si="20"/>
        <v>-1.4210854715202004E-13</v>
      </c>
    </row>
    <row r="1143" spans="7:7">
      <c r="G1143" s="1">
        <f t="shared" si="20"/>
        <v>-1.4210854715202004E-13</v>
      </c>
    </row>
    <row r="1144" spans="7:7">
      <c r="G1144" s="1">
        <f t="shared" si="20"/>
        <v>-1.4210854715202004E-13</v>
      </c>
    </row>
    <row r="1145" spans="7:7">
      <c r="G1145" s="1">
        <f t="shared" si="20"/>
        <v>-1.4210854715202004E-13</v>
      </c>
    </row>
    <row r="1146" spans="7:7">
      <c r="G1146" s="1">
        <f t="shared" si="20"/>
        <v>-1.4210854715202004E-13</v>
      </c>
    </row>
    <row r="1147" spans="7:7">
      <c r="G1147" s="1">
        <f t="shared" si="20"/>
        <v>-1.4210854715202004E-13</v>
      </c>
    </row>
    <row r="1148" spans="7:7">
      <c r="G1148" s="1">
        <f t="shared" si="20"/>
        <v>-1.4210854715202004E-13</v>
      </c>
    </row>
    <row r="1149" spans="7:7">
      <c r="G1149" s="1">
        <f t="shared" si="20"/>
        <v>-1.4210854715202004E-13</v>
      </c>
    </row>
    <row r="1150" spans="7:7">
      <c r="G1150" s="1">
        <f t="shared" si="20"/>
        <v>-1.4210854715202004E-13</v>
      </c>
    </row>
    <row r="1151" spans="7:7">
      <c r="G1151" s="1">
        <f t="shared" si="20"/>
        <v>-1.4210854715202004E-13</v>
      </c>
    </row>
    <row r="1152" spans="7:7">
      <c r="G1152" s="1">
        <f t="shared" si="20"/>
        <v>-1.4210854715202004E-13</v>
      </c>
    </row>
    <row r="1153" spans="7:7">
      <c r="G1153" s="1">
        <f t="shared" si="20"/>
        <v>-1.4210854715202004E-13</v>
      </c>
    </row>
    <row r="1154" spans="7:7">
      <c r="G1154" s="1">
        <f t="shared" si="20"/>
        <v>-1.4210854715202004E-13</v>
      </c>
    </row>
    <row r="1155" spans="7:7">
      <c r="G1155" s="1">
        <f t="shared" si="20"/>
        <v>-1.4210854715202004E-13</v>
      </c>
    </row>
    <row r="1156" spans="7:7">
      <c r="G1156" s="1">
        <f t="shared" si="20"/>
        <v>-1.4210854715202004E-13</v>
      </c>
    </row>
    <row r="1157" spans="7:7">
      <c r="G1157" s="1">
        <f t="shared" si="20"/>
        <v>-1.4210854715202004E-13</v>
      </c>
    </row>
    <row r="1158" spans="7:7">
      <c r="G1158" s="1">
        <f t="shared" si="20"/>
        <v>-1.4210854715202004E-13</v>
      </c>
    </row>
    <row r="1159" spans="7:7">
      <c r="G1159" s="1">
        <f t="shared" si="20"/>
        <v>-1.4210854715202004E-13</v>
      </c>
    </row>
    <row r="1160" spans="7:7">
      <c r="G1160" s="1">
        <f t="shared" si="20"/>
        <v>-1.4210854715202004E-13</v>
      </c>
    </row>
    <row r="1161" spans="7:7">
      <c r="G1161" s="1">
        <f t="shared" si="20"/>
        <v>-1.4210854715202004E-13</v>
      </c>
    </row>
    <row r="1162" spans="7:7">
      <c r="G1162" s="1">
        <f t="shared" si="20"/>
        <v>-1.4210854715202004E-13</v>
      </c>
    </row>
    <row r="1163" spans="7:7">
      <c r="G1163" s="1">
        <f t="shared" si="20"/>
        <v>-1.4210854715202004E-13</v>
      </c>
    </row>
    <row r="1164" spans="7:7">
      <c r="G1164" s="1">
        <f t="shared" si="20"/>
        <v>-1.4210854715202004E-13</v>
      </c>
    </row>
    <row r="1165" spans="7:7">
      <c r="G1165" s="1">
        <f t="shared" si="20"/>
        <v>-1.4210854715202004E-13</v>
      </c>
    </row>
    <row r="1166" spans="7:7">
      <c r="G1166" s="1">
        <f t="shared" si="20"/>
        <v>-1.4210854715202004E-13</v>
      </c>
    </row>
    <row r="1167" spans="7:7">
      <c r="G1167" s="1">
        <f t="shared" si="20"/>
        <v>-1.4210854715202004E-13</v>
      </c>
    </row>
    <row r="1168" spans="7:7">
      <c r="G1168" s="1">
        <f t="shared" si="20"/>
        <v>-1.4210854715202004E-13</v>
      </c>
    </row>
    <row r="1169" spans="7:7">
      <c r="G1169" s="1">
        <f t="shared" si="20"/>
        <v>-1.4210854715202004E-13</v>
      </c>
    </row>
    <row r="1170" spans="7:7">
      <c r="G1170" s="1">
        <f t="shared" si="20"/>
        <v>-1.4210854715202004E-13</v>
      </c>
    </row>
    <row r="1171" spans="7:7">
      <c r="G1171" s="1">
        <f t="shared" si="20"/>
        <v>-1.4210854715202004E-13</v>
      </c>
    </row>
    <row r="1172" spans="7:7">
      <c r="G1172" s="1">
        <f t="shared" si="20"/>
        <v>-1.4210854715202004E-13</v>
      </c>
    </row>
    <row r="1173" spans="7:7">
      <c r="G1173" s="1">
        <f t="shared" si="20"/>
        <v>-1.4210854715202004E-13</v>
      </c>
    </row>
    <row r="1174" spans="7:7">
      <c r="G1174" s="1">
        <f t="shared" si="20"/>
        <v>-1.4210854715202004E-13</v>
      </c>
    </row>
    <row r="1175" spans="7:7">
      <c r="G1175" s="1">
        <f t="shared" si="20"/>
        <v>-1.4210854715202004E-13</v>
      </c>
    </row>
    <row r="1176" spans="7:7">
      <c r="G1176" s="1">
        <f t="shared" si="20"/>
        <v>-1.4210854715202004E-13</v>
      </c>
    </row>
    <row r="1177" spans="7:7">
      <c r="G1177" s="1">
        <f t="shared" si="20"/>
        <v>-1.4210854715202004E-13</v>
      </c>
    </row>
    <row r="1178" spans="7:7">
      <c r="G1178" s="1">
        <f t="shared" si="20"/>
        <v>-1.4210854715202004E-13</v>
      </c>
    </row>
    <row r="1179" spans="7:7">
      <c r="G1179" s="1">
        <f t="shared" si="20"/>
        <v>-1.4210854715202004E-13</v>
      </c>
    </row>
    <row r="1180" spans="7:7">
      <c r="G1180" s="1">
        <f t="shared" si="20"/>
        <v>-1.4210854715202004E-13</v>
      </c>
    </row>
    <row r="1181" spans="7:7">
      <c r="G1181" s="1">
        <f t="shared" si="20"/>
        <v>-1.4210854715202004E-13</v>
      </c>
    </row>
    <row r="1182" spans="7:7">
      <c r="G1182" s="1">
        <f t="shared" si="20"/>
        <v>-1.4210854715202004E-13</v>
      </c>
    </row>
    <row r="1183" spans="7:7">
      <c r="G1183" s="1">
        <f t="shared" si="20"/>
        <v>-1.4210854715202004E-13</v>
      </c>
    </row>
    <row r="1184" spans="7:7">
      <c r="G1184" s="1">
        <f t="shared" si="20"/>
        <v>-1.4210854715202004E-13</v>
      </c>
    </row>
    <row r="1185" spans="7:7">
      <c r="G1185" s="1">
        <f t="shared" si="20"/>
        <v>-1.4210854715202004E-13</v>
      </c>
    </row>
    <row r="1186" spans="7:7">
      <c r="G1186" s="1">
        <f t="shared" si="20"/>
        <v>-1.4210854715202004E-13</v>
      </c>
    </row>
    <row r="1187" spans="7:7">
      <c r="G1187" s="1">
        <f t="shared" si="20"/>
        <v>-1.4210854715202004E-13</v>
      </c>
    </row>
    <row r="1188" spans="7:7">
      <c r="G1188" s="1">
        <f t="shared" si="20"/>
        <v>-1.4210854715202004E-13</v>
      </c>
    </row>
    <row r="1189" spans="7:7">
      <c r="G1189" s="1">
        <f t="shared" si="20"/>
        <v>-1.4210854715202004E-13</v>
      </c>
    </row>
    <row r="1190" spans="7:7">
      <c r="G1190" s="1">
        <f t="shared" si="20"/>
        <v>-1.4210854715202004E-13</v>
      </c>
    </row>
    <row r="1191" spans="7:7">
      <c r="G1191" s="1">
        <f t="shared" si="20"/>
        <v>-1.4210854715202004E-13</v>
      </c>
    </row>
    <row r="1192" spans="7:7">
      <c r="G1192" s="1">
        <f t="shared" si="20"/>
        <v>-1.4210854715202004E-13</v>
      </c>
    </row>
    <row r="1193" spans="7:7">
      <c r="G1193" s="1">
        <f t="shared" si="20"/>
        <v>-1.4210854715202004E-13</v>
      </c>
    </row>
    <row r="1194" spans="7:7">
      <c r="G1194" s="1">
        <f t="shared" si="20"/>
        <v>-1.4210854715202004E-13</v>
      </c>
    </row>
    <row r="1195" spans="7:7">
      <c r="G1195" s="1">
        <f t="shared" si="20"/>
        <v>-1.4210854715202004E-13</v>
      </c>
    </row>
    <row r="1196" spans="7:7">
      <c r="G1196" s="1">
        <f t="shared" si="20"/>
        <v>-1.4210854715202004E-13</v>
      </c>
    </row>
    <row r="1197" spans="7:7">
      <c r="G1197" s="1">
        <f t="shared" si="20"/>
        <v>-1.4210854715202004E-13</v>
      </c>
    </row>
    <row r="1198" spans="7:7">
      <c r="G1198" s="1">
        <f t="shared" si="20"/>
        <v>-1.4210854715202004E-13</v>
      </c>
    </row>
    <row r="1199" spans="7:7">
      <c r="G1199" s="1">
        <f t="shared" si="20"/>
        <v>-1.4210854715202004E-13</v>
      </c>
    </row>
    <row r="1200" spans="7:7">
      <c r="G1200" s="1">
        <f t="shared" si="20"/>
        <v>-1.4210854715202004E-13</v>
      </c>
    </row>
    <row r="1201" spans="7:7">
      <c r="G1201" s="1">
        <f t="shared" si="20"/>
        <v>-1.4210854715202004E-13</v>
      </c>
    </row>
    <row r="1202" spans="7:7">
      <c r="G1202" s="1">
        <f t="shared" si="20"/>
        <v>-1.4210854715202004E-13</v>
      </c>
    </row>
    <row r="1203" spans="7:7">
      <c r="G1203" s="1">
        <f t="shared" si="20"/>
        <v>-1.4210854715202004E-13</v>
      </c>
    </row>
    <row r="1204" spans="7:7">
      <c r="G1204" s="1">
        <f t="shared" ref="G1204:G1267" si="21">+G1203+E1204-F1204</f>
        <v>-1.4210854715202004E-13</v>
      </c>
    </row>
    <row r="1205" spans="7:7">
      <c r="G1205" s="1">
        <f t="shared" si="21"/>
        <v>-1.4210854715202004E-13</v>
      </c>
    </row>
    <row r="1206" spans="7:7">
      <c r="G1206" s="1">
        <f t="shared" si="21"/>
        <v>-1.4210854715202004E-13</v>
      </c>
    </row>
    <row r="1207" spans="7:7">
      <c r="G1207" s="1">
        <f t="shared" si="21"/>
        <v>-1.4210854715202004E-13</v>
      </c>
    </row>
    <row r="1208" spans="7:7">
      <c r="G1208" s="1">
        <f t="shared" si="21"/>
        <v>-1.4210854715202004E-13</v>
      </c>
    </row>
    <row r="1209" spans="7:7">
      <c r="G1209" s="1">
        <f t="shared" si="21"/>
        <v>-1.4210854715202004E-13</v>
      </c>
    </row>
    <row r="1210" spans="7:7">
      <c r="G1210" s="1">
        <f t="shared" si="21"/>
        <v>-1.4210854715202004E-13</v>
      </c>
    </row>
    <row r="1211" spans="7:7">
      <c r="G1211" s="1">
        <f t="shared" si="21"/>
        <v>-1.4210854715202004E-13</v>
      </c>
    </row>
    <row r="1212" spans="7:7">
      <c r="G1212" s="1">
        <f t="shared" si="21"/>
        <v>-1.4210854715202004E-13</v>
      </c>
    </row>
    <row r="1213" spans="7:7">
      <c r="G1213" s="1">
        <f t="shared" si="21"/>
        <v>-1.4210854715202004E-13</v>
      </c>
    </row>
    <row r="1214" spans="7:7">
      <c r="G1214" s="1">
        <f t="shared" si="21"/>
        <v>-1.4210854715202004E-13</v>
      </c>
    </row>
    <row r="1215" spans="7:7">
      <c r="G1215" s="1">
        <f t="shared" si="21"/>
        <v>-1.4210854715202004E-13</v>
      </c>
    </row>
    <row r="1216" spans="7:7">
      <c r="G1216" s="1">
        <f t="shared" si="21"/>
        <v>-1.4210854715202004E-13</v>
      </c>
    </row>
    <row r="1217" spans="7:7">
      <c r="G1217" s="1">
        <f t="shared" si="21"/>
        <v>-1.4210854715202004E-13</v>
      </c>
    </row>
    <row r="1218" spans="7:7">
      <c r="G1218" s="1">
        <f t="shared" si="21"/>
        <v>-1.4210854715202004E-13</v>
      </c>
    </row>
    <row r="1219" spans="7:7">
      <c r="G1219" s="1">
        <f t="shared" si="21"/>
        <v>-1.4210854715202004E-13</v>
      </c>
    </row>
    <row r="1220" spans="7:7">
      <c r="G1220" s="1">
        <f t="shared" si="21"/>
        <v>-1.4210854715202004E-13</v>
      </c>
    </row>
    <row r="1221" spans="7:7">
      <c r="G1221" s="1">
        <f t="shared" si="21"/>
        <v>-1.4210854715202004E-13</v>
      </c>
    </row>
    <row r="1222" spans="7:7">
      <c r="G1222" s="1">
        <f t="shared" si="21"/>
        <v>-1.4210854715202004E-13</v>
      </c>
    </row>
    <row r="1223" spans="7:7">
      <c r="G1223" s="1">
        <f t="shared" si="21"/>
        <v>-1.4210854715202004E-13</v>
      </c>
    </row>
    <row r="1224" spans="7:7">
      <c r="G1224" s="1">
        <f t="shared" si="21"/>
        <v>-1.4210854715202004E-13</v>
      </c>
    </row>
    <row r="1225" spans="7:7">
      <c r="G1225" s="1">
        <f t="shared" si="21"/>
        <v>-1.4210854715202004E-13</v>
      </c>
    </row>
    <row r="1226" spans="7:7">
      <c r="G1226" s="1">
        <f t="shared" si="21"/>
        <v>-1.4210854715202004E-13</v>
      </c>
    </row>
    <row r="1227" spans="7:7">
      <c r="G1227" s="1">
        <f t="shared" si="21"/>
        <v>-1.4210854715202004E-13</v>
      </c>
    </row>
    <row r="1228" spans="7:7">
      <c r="G1228" s="1">
        <f t="shared" si="21"/>
        <v>-1.4210854715202004E-13</v>
      </c>
    </row>
    <row r="1229" spans="7:7">
      <c r="G1229" s="1">
        <f t="shared" si="21"/>
        <v>-1.4210854715202004E-13</v>
      </c>
    </row>
    <row r="1230" spans="7:7">
      <c r="G1230" s="1">
        <f t="shared" si="21"/>
        <v>-1.4210854715202004E-13</v>
      </c>
    </row>
    <row r="1231" spans="7:7">
      <c r="G1231" s="1">
        <f t="shared" si="21"/>
        <v>-1.4210854715202004E-13</v>
      </c>
    </row>
    <row r="1232" spans="7:7">
      <c r="G1232" s="1">
        <f t="shared" si="21"/>
        <v>-1.4210854715202004E-13</v>
      </c>
    </row>
    <row r="1233" spans="7:7">
      <c r="G1233" s="1">
        <f t="shared" si="21"/>
        <v>-1.4210854715202004E-13</v>
      </c>
    </row>
    <row r="1234" spans="7:7">
      <c r="G1234" s="1">
        <f t="shared" si="21"/>
        <v>-1.4210854715202004E-13</v>
      </c>
    </row>
    <row r="1235" spans="7:7">
      <c r="G1235" s="1">
        <f t="shared" si="21"/>
        <v>-1.4210854715202004E-13</v>
      </c>
    </row>
    <row r="1236" spans="7:7">
      <c r="G1236" s="1">
        <f t="shared" si="21"/>
        <v>-1.4210854715202004E-13</v>
      </c>
    </row>
    <row r="1237" spans="7:7">
      <c r="G1237" s="1">
        <f t="shared" si="21"/>
        <v>-1.4210854715202004E-13</v>
      </c>
    </row>
    <row r="1238" spans="7:7">
      <c r="G1238" s="1">
        <f t="shared" si="21"/>
        <v>-1.4210854715202004E-13</v>
      </c>
    </row>
    <row r="1239" spans="7:7">
      <c r="G1239" s="1">
        <f t="shared" si="21"/>
        <v>-1.4210854715202004E-13</v>
      </c>
    </row>
    <row r="1240" spans="7:7">
      <c r="G1240" s="1">
        <f t="shared" si="21"/>
        <v>-1.4210854715202004E-13</v>
      </c>
    </row>
    <row r="1241" spans="7:7">
      <c r="G1241" s="1">
        <f t="shared" si="21"/>
        <v>-1.4210854715202004E-13</v>
      </c>
    </row>
    <row r="1242" spans="7:7">
      <c r="G1242" s="1">
        <f t="shared" si="21"/>
        <v>-1.4210854715202004E-13</v>
      </c>
    </row>
    <row r="1243" spans="7:7">
      <c r="G1243" s="1">
        <f t="shared" si="21"/>
        <v>-1.4210854715202004E-13</v>
      </c>
    </row>
    <row r="1244" spans="7:7">
      <c r="G1244" s="1">
        <f t="shared" si="21"/>
        <v>-1.4210854715202004E-13</v>
      </c>
    </row>
    <row r="1245" spans="7:7">
      <c r="G1245" s="1">
        <f t="shared" si="21"/>
        <v>-1.4210854715202004E-13</v>
      </c>
    </row>
    <row r="1246" spans="7:7">
      <c r="G1246" s="1">
        <f t="shared" si="21"/>
        <v>-1.4210854715202004E-13</v>
      </c>
    </row>
    <row r="1247" spans="7:7">
      <c r="G1247" s="1">
        <f t="shared" si="21"/>
        <v>-1.4210854715202004E-13</v>
      </c>
    </row>
    <row r="1248" spans="7:7">
      <c r="G1248" s="1">
        <f t="shared" si="21"/>
        <v>-1.4210854715202004E-13</v>
      </c>
    </row>
    <row r="1249" spans="7:7">
      <c r="G1249" s="1">
        <f t="shared" si="21"/>
        <v>-1.4210854715202004E-13</v>
      </c>
    </row>
    <row r="1250" spans="7:7">
      <c r="G1250" s="1">
        <f t="shared" si="21"/>
        <v>-1.4210854715202004E-13</v>
      </c>
    </row>
    <row r="1251" spans="7:7">
      <c r="G1251" s="1">
        <f t="shared" si="21"/>
        <v>-1.4210854715202004E-13</v>
      </c>
    </row>
    <row r="1252" spans="7:7">
      <c r="G1252" s="1">
        <f t="shared" si="21"/>
        <v>-1.4210854715202004E-13</v>
      </c>
    </row>
    <row r="1253" spans="7:7">
      <c r="G1253" s="1">
        <f t="shared" si="21"/>
        <v>-1.4210854715202004E-13</v>
      </c>
    </row>
    <row r="1254" spans="7:7">
      <c r="G1254" s="1">
        <f t="shared" si="21"/>
        <v>-1.4210854715202004E-13</v>
      </c>
    </row>
    <row r="1255" spans="7:7">
      <c r="G1255" s="1">
        <f t="shared" si="21"/>
        <v>-1.4210854715202004E-13</v>
      </c>
    </row>
    <row r="1256" spans="7:7">
      <c r="G1256" s="1">
        <f t="shared" si="21"/>
        <v>-1.4210854715202004E-13</v>
      </c>
    </row>
    <row r="1257" spans="7:7">
      <c r="G1257" s="1">
        <f t="shared" si="21"/>
        <v>-1.4210854715202004E-13</v>
      </c>
    </row>
    <row r="1258" spans="7:7">
      <c r="G1258" s="1">
        <f t="shared" si="21"/>
        <v>-1.4210854715202004E-13</v>
      </c>
    </row>
    <row r="1259" spans="7:7">
      <c r="G1259" s="1">
        <f t="shared" si="21"/>
        <v>-1.4210854715202004E-13</v>
      </c>
    </row>
    <row r="1260" spans="7:7">
      <c r="G1260" s="1">
        <f t="shared" si="21"/>
        <v>-1.4210854715202004E-13</v>
      </c>
    </row>
    <row r="1261" spans="7:7">
      <c r="G1261" s="1">
        <f t="shared" si="21"/>
        <v>-1.4210854715202004E-13</v>
      </c>
    </row>
    <row r="1262" spans="7:7">
      <c r="G1262" s="1">
        <f t="shared" si="21"/>
        <v>-1.4210854715202004E-13</v>
      </c>
    </row>
    <row r="1263" spans="7:7">
      <c r="G1263" s="1">
        <f t="shared" si="21"/>
        <v>-1.4210854715202004E-13</v>
      </c>
    </row>
    <row r="1264" spans="7:7">
      <c r="G1264" s="1">
        <f t="shared" si="21"/>
        <v>-1.4210854715202004E-13</v>
      </c>
    </row>
    <row r="1265" spans="7:7">
      <c r="G1265" s="1">
        <f t="shared" si="21"/>
        <v>-1.4210854715202004E-13</v>
      </c>
    </row>
    <row r="1266" spans="7:7">
      <c r="G1266" s="1">
        <f t="shared" si="21"/>
        <v>-1.4210854715202004E-13</v>
      </c>
    </row>
    <row r="1267" spans="7:7">
      <c r="G1267" s="1">
        <f t="shared" si="21"/>
        <v>-1.4210854715202004E-13</v>
      </c>
    </row>
    <row r="1268" spans="7:7">
      <c r="G1268" s="1">
        <f t="shared" ref="G1268:G1308" si="22">+G1267+E1268-F1268</f>
        <v>-1.4210854715202004E-13</v>
      </c>
    </row>
    <row r="1269" spans="7:7">
      <c r="G1269" s="1">
        <f t="shared" si="22"/>
        <v>-1.4210854715202004E-13</v>
      </c>
    </row>
    <row r="1270" spans="7:7">
      <c r="G1270" s="1">
        <f t="shared" si="22"/>
        <v>-1.4210854715202004E-13</v>
      </c>
    </row>
    <row r="1271" spans="7:7">
      <c r="G1271" s="1">
        <f t="shared" si="22"/>
        <v>-1.4210854715202004E-13</v>
      </c>
    </row>
    <row r="1272" spans="7:7">
      <c r="G1272" s="1">
        <f t="shared" si="22"/>
        <v>-1.4210854715202004E-13</v>
      </c>
    </row>
    <row r="1273" spans="7:7">
      <c r="G1273" s="1">
        <f t="shared" si="22"/>
        <v>-1.4210854715202004E-13</v>
      </c>
    </row>
    <row r="1274" spans="7:7">
      <c r="G1274" s="1">
        <f t="shared" si="22"/>
        <v>-1.4210854715202004E-13</v>
      </c>
    </row>
    <row r="1275" spans="7:7">
      <c r="G1275" s="1">
        <f t="shared" si="22"/>
        <v>-1.4210854715202004E-13</v>
      </c>
    </row>
    <row r="1276" spans="7:7">
      <c r="G1276" s="1">
        <f t="shared" si="22"/>
        <v>-1.4210854715202004E-13</v>
      </c>
    </row>
    <row r="1277" spans="7:7">
      <c r="G1277" s="1">
        <f t="shared" si="22"/>
        <v>-1.4210854715202004E-13</v>
      </c>
    </row>
    <row r="1278" spans="7:7">
      <c r="G1278" s="1">
        <f t="shared" si="22"/>
        <v>-1.4210854715202004E-13</v>
      </c>
    </row>
    <row r="1279" spans="7:7">
      <c r="G1279" s="1">
        <f t="shared" si="22"/>
        <v>-1.4210854715202004E-13</v>
      </c>
    </row>
    <row r="1280" spans="7:7">
      <c r="G1280" s="1">
        <f t="shared" si="22"/>
        <v>-1.4210854715202004E-13</v>
      </c>
    </row>
    <row r="1281" spans="7:7">
      <c r="G1281" s="1">
        <f t="shared" si="22"/>
        <v>-1.4210854715202004E-13</v>
      </c>
    </row>
    <row r="1282" spans="7:7">
      <c r="G1282" s="1">
        <f t="shared" si="22"/>
        <v>-1.4210854715202004E-13</v>
      </c>
    </row>
    <row r="1283" spans="7:7">
      <c r="G1283" s="1">
        <f t="shared" si="22"/>
        <v>-1.4210854715202004E-13</v>
      </c>
    </row>
    <row r="1284" spans="7:7">
      <c r="G1284" s="1">
        <f t="shared" si="22"/>
        <v>-1.4210854715202004E-13</v>
      </c>
    </row>
    <row r="1285" spans="7:7">
      <c r="G1285" s="1">
        <f t="shared" si="22"/>
        <v>-1.4210854715202004E-13</v>
      </c>
    </row>
    <row r="1286" spans="7:7">
      <c r="G1286" s="1">
        <f t="shared" si="22"/>
        <v>-1.4210854715202004E-13</v>
      </c>
    </row>
    <row r="1287" spans="7:7">
      <c r="G1287" s="1">
        <f t="shared" si="22"/>
        <v>-1.4210854715202004E-13</v>
      </c>
    </row>
    <row r="1288" spans="7:7">
      <c r="G1288" s="1">
        <f t="shared" si="22"/>
        <v>-1.4210854715202004E-13</v>
      </c>
    </row>
    <row r="1289" spans="7:7">
      <c r="G1289" s="1">
        <f t="shared" si="22"/>
        <v>-1.4210854715202004E-13</v>
      </c>
    </row>
    <row r="1290" spans="7:7">
      <c r="G1290" s="1">
        <f t="shared" si="22"/>
        <v>-1.4210854715202004E-13</v>
      </c>
    </row>
    <row r="1291" spans="7:7">
      <c r="G1291" s="1">
        <f t="shared" si="22"/>
        <v>-1.4210854715202004E-13</v>
      </c>
    </row>
    <row r="1292" spans="7:7">
      <c r="G1292" s="1">
        <f t="shared" si="22"/>
        <v>-1.4210854715202004E-13</v>
      </c>
    </row>
    <row r="1293" spans="7:7">
      <c r="G1293" s="1">
        <f t="shared" si="22"/>
        <v>-1.4210854715202004E-13</v>
      </c>
    </row>
    <row r="1294" spans="7:7">
      <c r="G1294" s="1">
        <f t="shared" si="22"/>
        <v>-1.4210854715202004E-13</v>
      </c>
    </row>
    <row r="1295" spans="7:7">
      <c r="G1295" s="1">
        <f t="shared" si="22"/>
        <v>-1.4210854715202004E-13</v>
      </c>
    </row>
    <row r="1296" spans="7:7">
      <c r="G1296" s="1">
        <f t="shared" si="22"/>
        <v>-1.4210854715202004E-13</v>
      </c>
    </row>
    <row r="1297" spans="7:7">
      <c r="G1297" s="1">
        <f t="shared" si="22"/>
        <v>-1.4210854715202004E-13</v>
      </c>
    </row>
    <row r="1298" spans="7:7">
      <c r="G1298" s="1">
        <f t="shared" si="22"/>
        <v>-1.4210854715202004E-13</v>
      </c>
    </row>
    <row r="1299" spans="7:7">
      <c r="G1299" s="1">
        <f t="shared" si="22"/>
        <v>-1.4210854715202004E-13</v>
      </c>
    </row>
    <row r="1300" spans="7:7">
      <c r="G1300" s="1">
        <f t="shared" si="22"/>
        <v>-1.4210854715202004E-13</v>
      </c>
    </row>
    <row r="1301" spans="7:7">
      <c r="G1301" s="1">
        <f t="shared" si="22"/>
        <v>-1.4210854715202004E-13</v>
      </c>
    </row>
    <row r="1302" spans="7:7">
      <c r="G1302" s="1">
        <f t="shared" si="22"/>
        <v>-1.4210854715202004E-13</v>
      </c>
    </row>
    <row r="1303" spans="7:7">
      <c r="G1303" s="1">
        <f t="shared" si="22"/>
        <v>-1.4210854715202004E-13</v>
      </c>
    </row>
    <row r="1304" spans="7:7">
      <c r="G1304" s="1">
        <f t="shared" si="22"/>
        <v>-1.4210854715202004E-13</v>
      </c>
    </row>
    <row r="1305" spans="7:7">
      <c r="G1305" s="1">
        <f t="shared" si="22"/>
        <v>-1.4210854715202004E-13</v>
      </c>
    </row>
    <row r="1306" spans="7:7">
      <c r="G1306" s="1">
        <f t="shared" si="22"/>
        <v>-1.4210854715202004E-13</v>
      </c>
    </row>
    <row r="1307" spans="7:7">
      <c r="G1307" s="1">
        <f t="shared" si="22"/>
        <v>-1.4210854715202004E-13</v>
      </c>
    </row>
    <row r="1308" spans="7:7">
      <c r="G1308" s="1">
        <f t="shared" si="22"/>
        <v>-1.4210854715202004E-13</v>
      </c>
    </row>
  </sheetData>
  <autoFilter ref="A4:H153" xr:uid="{00000000-0009-0000-0000-00000E000000}"/>
  <mergeCells count="7">
    <mergeCell ref="I1002:K1002"/>
    <mergeCell ref="I988:K988"/>
    <mergeCell ref="B2:E2"/>
    <mergeCell ref="I925:K925"/>
    <mergeCell ref="I910:K910"/>
    <mergeCell ref="I942:K942"/>
    <mergeCell ref="I961:K961"/>
  </mergeCells>
  <phoneticPr fontId="20" type="noConversion"/>
  <pageMargins left="0.31496062992125984" right="0.11811023622047245" top="0.35433070866141736" bottom="0.35433070866141736" header="0.31496062992125984" footer="0.31496062992125984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P1319"/>
  <sheetViews>
    <sheetView topLeftCell="A1288" zoomScaleNormal="100" workbookViewId="0">
      <selection activeCell="G1319" sqref="G1319"/>
    </sheetView>
  </sheetViews>
  <sheetFormatPr defaultColWidth="11.42578125" defaultRowHeight="15"/>
  <cols>
    <col min="1" max="1" width="11.42578125" style="30"/>
    <col min="2" max="2" width="15.7109375" style="3" customWidth="1"/>
    <col min="3" max="3" width="12.85546875" style="3" customWidth="1"/>
    <col min="4" max="4" width="51.5703125" bestFit="1" customWidth="1"/>
    <col min="5" max="5" width="11.42578125" style="13" bestFit="1" customWidth="1"/>
    <col min="6" max="6" width="11.42578125" style="1"/>
    <col min="9" max="9" width="17.28515625" customWidth="1"/>
    <col min="10" max="10" width="17.85546875" bestFit="1" customWidth="1"/>
    <col min="11" max="11" width="18.140625" customWidth="1"/>
    <col min="12" max="12" width="9.5703125" style="64" customWidth="1"/>
    <col min="13" max="13" width="8.7109375" customWidth="1"/>
    <col min="14" max="14" width="13.85546875" style="1" customWidth="1"/>
  </cols>
  <sheetData>
    <row r="2" spans="1:7">
      <c r="B2" s="422" t="s">
        <v>346</v>
      </c>
      <c r="C2" s="422"/>
      <c r="D2" s="422"/>
      <c r="E2" s="422"/>
      <c r="F2" s="422"/>
      <c r="G2" s="422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8" t="s">
        <v>5</v>
      </c>
      <c r="F4" s="8" t="s">
        <v>6</v>
      </c>
      <c r="G4" s="7" t="s">
        <v>7</v>
      </c>
    </row>
    <row r="5" spans="1:7">
      <c r="A5" s="30">
        <v>42736</v>
      </c>
      <c r="B5" s="405" t="s">
        <v>8</v>
      </c>
      <c r="C5" s="405"/>
      <c r="G5" s="1">
        <v>680.2</v>
      </c>
    </row>
    <row r="6" spans="1:7">
      <c r="A6" s="30">
        <v>42781</v>
      </c>
      <c r="B6" s="405">
        <v>12957</v>
      </c>
      <c r="C6" s="405" t="s">
        <v>9</v>
      </c>
      <c r="F6" s="1">
        <v>291.7</v>
      </c>
      <c r="G6" s="1">
        <f>+G5+E6-F6</f>
        <v>388.50000000000006</v>
      </c>
    </row>
    <row r="7" spans="1:7">
      <c r="A7" s="30">
        <v>43227</v>
      </c>
      <c r="B7" s="405">
        <v>15305</v>
      </c>
      <c r="C7" s="405" t="s">
        <v>263</v>
      </c>
      <c r="F7" s="1">
        <v>388.5</v>
      </c>
      <c r="G7" s="1">
        <f t="shared" ref="G7:G70" si="0">+G6+E7-F7</f>
        <v>0</v>
      </c>
    </row>
    <row r="8" spans="1:7">
      <c r="A8" s="32">
        <v>42766</v>
      </c>
      <c r="B8" s="404" t="s">
        <v>11</v>
      </c>
      <c r="C8" s="404" t="s">
        <v>12</v>
      </c>
      <c r="D8" t="s">
        <v>13</v>
      </c>
      <c r="E8" s="1">
        <v>91.4</v>
      </c>
      <c r="G8" s="1">
        <f t="shared" si="0"/>
        <v>91.4</v>
      </c>
    </row>
    <row r="9" spans="1:7">
      <c r="B9" s="405"/>
      <c r="C9" s="405"/>
      <c r="D9" t="s">
        <v>14</v>
      </c>
      <c r="E9" s="1">
        <v>39</v>
      </c>
      <c r="G9" s="1">
        <f t="shared" si="0"/>
        <v>130.4</v>
      </c>
    </row>
    <row r="10" spans="1:7">
      <c r="B10" s="405"/>
      <c r="C10" s="405"/>
      <c r="D10" t="s">
        <v>15</v>
      </c>
      <c r="E10" s="1">
        <v>60</v>
      </c>
      <c r="G10" s="1">
        <f t="shared" si="0"/>
        <v>190.4</v>
      </c>
    </row>
    <row r="11" spans="1:7">
      <c r="B11" s="405"/>
      <c r="C11" s="405"/>
      <c r="D11" t="s">
        <v>16</v>
      </c>
      <c r="E11" s="1">
        <v>2</v>
      </c>
      <c r="G11" s="1">
        <f t="shared" si="0"/>
        <v>192.4</v>
      </c>
    </row>
    <row r="12" spans="1:7">
      <c r="A12" s="30">
        <v>42765</v>
      </c>
      <c r="B12" s="405" t="s">
        <v>10</v>
      </c>
      <c r="C12" s="405" t="s">
        <v>12</v>
      </c>
      <c r="D12" t="s">
        <v>15</v>
      </c>
      <c r="E12" s="1"/>
      <c r="F12" s="1">
        <v>60</v>
      </c>
      <c r="G12" s="1">
        <f t="shared" si="0"/>
        <v>132.4</v>
      </c>
    </row>
    <row r="13" spans="1:7">
      <c r="A13" s="30">
        <v>42765</v>
      </c>
      <c r="B13" s="405" t="s">
        <v>10</v>
      </c>
      <c r="C13" s="405" t="s">
        <v>12</v>
      </c>
      <c r="D13" t="s">
        <v>16</v>
      </c>
      <c r="E13" s="1"/>
      <c r="F13" s="1">
        <v>2</v>
      </c>
      <c r="G13" s="1">
        <f t="shared" si="0"/>
        <v>130.4</v>
      </c>
    </row>
    <row r="14" spans="1:7">
      <c r="A14" s="30">
        <v>42787</v>
      </c>
      <c r="B14" s="405">
        <v>12341</v>
      </c>
      <c r="C14" s="405" t="s">
        <v>12</v>
      </c>
      <c r="D14" t="s">
        <v>13</v>
      </c>
      <c r="E14" s="1"/>
      <c r="F14" s="1">
        <v>91.4</v>
      </c>
      <c r="G14" s="1">
        <f t="shared" si="0"/>
        <v>39</v>
      </c>
    </row>
    <row r="15" spans="1:7">
      <c r="A15" s="30">
        <v>42787</v>
      </c>
      <c r="B15" s="405">
        <v>12341</v>
      </c>
      <c r="C15" s="405" t="s">
        <v>12</v>
      </c>
      <c r="D15" t="s">
        <v>14</v>
      </c>
      <c r="E15" s="1"/>
      <c r="F15" s="1">
        <v>39</v>
      </c>
      <c r="G15" s="1">
        <f t="shared" si="0"/>
        <v>0</v>
      </c>
    </row>
    <row r="16" spans="1:7">
      <c r="A16" s="32">
        <v>42794</v>
      </c>
      <c r="B16" s="404" t="s">
        <v>11</v>
      </c>
      <c r="C16" s="404" t="s">
        <v>19</v>
      </c>
      <c r="D16" t="s">
        <v>13</v>
      </c>
      <c r="E16" s="1">
        <v>87</v>
      </c>
      <c r="G16" s="1">
        <f t="shared" si="0"/>
        <v>87</v>
      </c>
    </row>
    <row r="17" spans="1:7">
      <c r="B17" s="405"/>
      <c r="C17" s="405"/>
      <c r="D17" t="s">
        <v>14</v>
      </c>
      <c r="E17" s="1">
        <v>27.3</v>
      </c>
      <c r="G17" s="1">
        <f t="shared" si="0"/>
        <v>114.3</v>
      </c>
    </row>
    <row r="18" spans="1:7">
      <c r="B18" s="405"/>
      <c r="C18" s="405"/>
      <c r="D18" t="s">
        <v>15</v>
      </c>
      <c r="E18" s="1">
        <v>56</v>
      </c>
      <c r="G18" s="1">
        <f t="shared" si="0"/>
        <v>170.3</v>
      </c>
    </row>
    <row r="19" spans="1:7">
      <c r="B19" s="405"/>
      <c r="C19" s="405"/>
      <c r="D19" t="s">
        <v>16</v>
      </c>
      <c r="E19" s="1">
        <v>2</v>
      </c>
      <c r="G19" s="1">
        <f t="shared" si="0"/>
        <v>172.3</v>
      </c>
    </row>
    <row r="20" spans="1:7">
      <c r="A20" s="30">
        <v>42791</v>
      </c>
      <c r="B20" s="405" t="s">
        <v>10</v>
      </c>
      <c r="C20" s="405" t="s">
        <v>19</v>
      </c>
      <c r="D20" t="s">
        <v>15</v>
      </c>
      <c r="E20" s="1"/>
      <c r="F20" s="1">
        <v>50</v>
      </c>
      <c r="G20" s="1">
        <f t="shared" si="0"/>
        <v>122.30000000000001</v>
      </c>
    </row>
    <row r="21" spans="1:7">
      <c r="A21" s="30">
        <v>42795</v>
      </c>
      <c r="B21" s="405">
        <v>12386</v>
      </c>
      <c r="C21" s="405" t="s">
        <v>19</v>
      </c>
      <c r="D21" t="s">
        <v>15</v>
      </c>
      <c r="E21" s="1"/>
      <c r="F21" s="1">
        <v>6</v>
      </c>
      <c r="G21" s="1">
        <f t="shared" si="0"/>
        <v>116.30000000000001</v>
      </c>
    </row>
    <row r="22" spans="1:7">
      <c r="A22" s="30">
        <v>42795</v>
      </c>
      <c r="B22" s="405">
        <v>12386</v>
      </c>
      <c r="C22" s="405" t="s">
        <v>19</v>
      </c>
      <c r="D22" t="s">
        <v>16</v>
      </c>
      <c r="E22" s="1"/>
      <c r="F22" s="1">
        <v>2</v>
      </c>
      <c r="G22" s="1">
        <f t="shared" si="0"/>
        <v>114.30000000000001</v>
      </c>
    </row>
    <row r="23" spans="1:7">
      <c r="A23" s="30">
        <v>42884</v>
      </c>
      <c r="B23" s="405">
        <v>12850</v>
      </c>
      <c r="C23" s="405" t="s">
        <v>19</v>
      </c>
      <c r="D23" t="s">
        <v>13</v>
      </c>
      <c r="E23" s="1"/>
      <c r="F23" s="1">
        <v>87</v>
      </c>
      <c r="G23" s="1">
        <f t="shared" si="0"/>
        <v>27.300000000000011</v>
      </c>
    </row>
    <row r="24" spans="1:7">
      <c r="A24" s="30">
        <v>42884</v>
      </c>
      <c r="B24" s="405">
        <v>12850</v>
      </c>
      <c r="C24" s="405" t="s">
        <v>19</v>
      </c>
      <c r="D24" t="s">
        <v>14</v>
      </c>
      <c r="E24" s="1"/>
      <c r="F24" s="1">
        <v>27.3</v>
      </c>
      <c r="G24" s="1">
        <f t="shared" si="0"/>
        <v>0</v>
      </c>
    </row>
    <row r="25" spans="1:7">
      <c r="A25" s="32">
        <v>42825</v>
      </c>
      <c r="B25" s="404" t="s">
        <v>11</v>
      </c>
      <c r="C25" s="404" t="s">
        <v>20</v>
      </c>
      <c r="D25" t="s">
        <v>13</v>
      </c>
      <c r="E25" s="1">
        <v>83.4</v>
      </c>
      <c r="G25" s="1">
        <f t="shared" si="0"/>
        <v>83.4</v>
      </c>
    </row>
    <row r="26" spans="1:7">
      <c r="B26" s="405"/>
      <c r="C26" s="405"/>
      <c r="D26" t="s">
        <v>14</v>
      </c>
      <c r="E26" s="1">
        <v>28.4</v>
      </c>
      <c r="G26" s="1">
        <f t="shared" si="0"/>
        <v>111.80000000000001</v>
      </c>
    </row>
    <row r="27" spans="1:7">
      <c r="B27" s="405"/>
      <c r="C27" s="405"/>
      <c r="D27" t="s">
        <v>15</v>
      </c>
      <c r="E27" s="1">
        <v>60</v>
      </c>
      <c r="G27" s="1">
        <f t="shared" si="0"/>
        <v>171.8</v>
      </c>
    </row>
    <row r="28" spans="1:7">
      <c r="B28" s="405"/>
      <c r="C28" s="405"/>
      <c r="D28" t="s">
        <v>16</v>
      </c>
      <c r="E28" s="1">
        <v>2</v>
      </c>
      <c r="G28" s="1">
        <f t="shared" si="0"/>
        <v>173.8</v>
      </c>
    </row>
    <row r="29" spans="1:7">
      <c r="A29" s="30">
        <v>42825</v>
      </c>
      <c r="B29" s="405" t="s">
        <v>10</v>
      </c>
      <c r="C29" s="405" t="s">
        <v>20</v>
      </c>
      <c r="D29" t="s">
        <v>15</v>
      </c>
      <c r="E29" s="1"/>
      <c r="F29" s="1">
        <v>60</v>
      </c>
      <c r="G29" s="1">
        <f t="shared" si="0"/>
        <v>113.80000000000001</v>
      </c>
    </row>
    <row r="30" spans="1:7">
      <c r="A30" s="30">
        <v>42884</v>
      </c>
      <c r="B30" s="405">
        <v>12850</v>
      </c>
      <c r="C30" s="405" t="s">
        <v>20</v>
      </c>
      <c r="D30" t="s">
        <v>13</v>
      </c>
      <c r="E30" s="1"/>
      <c r="F30" s="1">
        <v>83.4</v>
      </c>
      <c r="G30" s="1">
        <f t="shared" si="0"/>
        <v>30.400000000000006</v>
      </c>
    </row>
    <row r="31" spans="1:7">
      <c r="A31" s="30">
        <v>42884</v>
      </c>
      <c r="B31" s="405">
        <v>12850</v>
      </c>
      <c r="C31" s="405" t="s">
        <v>20</v>
      </c>
      <c r="D31" t="s">
        <v>14</v>
      </c>
      <c r="E31" s="1"/>
      <c r="F31" s="1">
        <v>28.4</v>
      </c>
      <c r="G31" s="1">
        <f t="shared" si="0"/>
        <v>2.0000000000000071</v>
      </c>
    </row>
    <row r="32" spans="1:7">
      <c r="A32" s="30">
        <v>42949</v>
      </c>
      <c r="B32" s="405">
        <v>13335</v>
      </c>
      <c r="C32" s="405" t="s">
        <v>20</v>
      </c>
      <c r="D32" t="s">
        <v>16</v>
      </c>
      <c r="E32" s="1"/>
      <c r="F32" s="1">
        <v>2</v>
      </c>
      <c r="G32" s="1">
        <f t="shared" si="0"/>
        <v>7.1054273576010019E-15</v>
      </c>
    </row>
    <row r="33" spans="1:7">
      <c r="A33" s="32">
        <v>42855</v>
      </c>
      <c r="B33" s="404" t="s">
        <v>11</v>
      </c>
      <c r="C33" s="404" t="s">
        <v>21</v>
      </c>
      <c r="D33" t="s">
        <v>13</v>
      </c>
      <c r="E33" s="1">
        <v>85</v>
      </c>
      <c r="G33" s="1">
        <f t="shared" si="0"/>
        <v>85</v>
      </c>
    </row>
    <row r="34" spans="1:7">
      <c r="B34" s="405"/>
      <c r="C34" s="405"/>
      <c r="D34" t="s">
        <v>14</v>
      </c>
      <c r="E34" s="1">
        <v>27.9</v>
      </c>
      <c r="G34" s="1">
        <f t="shared" si="0"/>
        <v>112.9</v>
      </c>
    </row>
    <row r="35" spans="1:7">
      <c r="B35" s="405"/>
      <c r="C35" s="405"/>
      <c r="D35" t="s">
        <v>15</v>
      </c>
      <c r="E35" s="1">
        <v>60</v>
      </c>
      <c r="G35" s="1">
        <f t="shared" si="0"/>
        <v>172.9</v>
      </c>
    </row>
    <row r="36" spans="1:7">
      <c r="B36" s="405"/>
      <c r="C36" s="405"/>
      <c r="D36" t="s">
        <v>16</v>
      </c>
      <c r="E36" s="1">
        <v>2</v>
      </c>
      <c r="G36" s="1">
        <f t="shared" si="0"/>
        <v>174.9</v>
      </c>
    </row>
    <row r="37" spans="1:7">
      <c r="A37" s="30">
        <v>42854</v>
      </c>
      <c r="B37" s="405" t="s">
        <v>10</v>
      </c>
      <c r="C37" s="405" t="s">
        <v>21</v>
      </c>
      <c r="D37" t="s">
        <v>15</v>
      </c>
      <c r="E37" s="1"/>
      <c r="F37" s="1">
        <v>60</v>
      </c>
      <c r="G37" s="1">
        <f t="shared" si="0"/>
        <v>114.9</v>
      </c>
    </row>
    <row r="38" spans="1:7">
      <c r="A38" s="30">
        <v>42854</v>
      </c>
      <c r="B38" s="405" t="s">
        <v>10</v>
      </c>
      <c r="C38" s="405" t="s">
        <v>21</v>
      </c>
      <c r="D38" t="s">
        <v>16</v>
      </c>
      <c r="E38" s="1"/>
      <c r="F38" s="1">
        <v>2</v>
      </c>
      <c r="G38" s="1">
        <f t="shared" si="0"/>
        <v>112.9</v>
      </c>
    </row>
    <row r="39" spans="1:7">
      <c r="A39" s="30">
        <v>42949</v>
      </c>
      <c r="B39" s="405">
        <v>13335</v>
      </c>
      <c r="C39" s="405" t="s">
        <v>21</v>
      </c>
      <c r="D39" t="s">
        <v>13</v>
      </c>
      <c r="E39" s="1"/>
      <c r="F39" s="1">
        <v>85</v>
      </c>
      <c r="G39" s="1">
        <f t="shared" si="0"/>
        <v>27.900000000000006</v>
      </c>
    </row>
    <row r="40" spans="1:7">
      <c r="A40" s="30">
        <v>42949</v>
      </c>
      <c r="B40" s="405">
        <v>13335</v>
      </c>
      <c r="C40" s="405" t="s">
        <v>21</v>
      </c>
      <c r="D40" t="s">
        <v>14</v>
      </c>
      <c r="E40" s="1"/>
      <c r="F40" s="1">
        <v>27.9</v>
      </c>
      <c r="G40" s="1">
        <f t="shared" si="0"/>
        <v>0</v>
      </c>
    </row>
    <row r="41" spans="1:7">
      <c r="A41" s="32">
        <v>42886</v>
      </c>
      <c r="B41" s="404" t="s">
        <v>11</v>
      </c>
      <c r="C41" s="404" t="s">
        <v>22</v>
      </c>
      <c r="D41" t="s">
        <v>13</v>
      </c>
      <c r="E41" s="1">
        <v>79.3</v>
      </c>
      <c r="G41" s="1">
        <f t="shared" si="0"/>
        <v>79.3</v>
      </c>
    </row>
    <row r="42" spans="1:7">
      <c r="B42" s="405"/>
      <c r="C42" s="405"/>
      <c r="D42" t="s">
        <v>14</v>
      </c>
      <c r="E42" s="1">
        <v>27.3</v>
      </c>
      <c r="G42" s="1">
        <f t="shared" si="0"/>
        <v>106.6</v>
      </c>
    </row>
    <row r="43" spans="1:7">
      <c r="B43" s="405"/>
      <c r="C43" s="405"/>
      <c r="D43" t="s">
        <v>15</v>
      </c>
      <c r="E43" s="1">
        <v>60</v>
      </c>
      <c r="G43" s="1">
        <f t="shared" si="0"/>
        <v>166.6</v>
      </c>
    </row>
    <row r="44" spans="1:7">
      <c r="B44" s="405"/>
      <c r="C44" s="405"/>
      <c r="D44" t="s">
        <v>16</v>
      </c>
      <c r="E44" s="1">
        <v>2</v>
      </c>
      <c r="G44" s="1">
        <f t="shared" si="0"/>
        <v>168.6</v>
      </c>
    </row>
    <row r="45" spans="1:7">
      <c r="A45" s="30">
        <v>42886</v>
      </c>
      <c r="B45" s="405" t="s">
        <v>10</v>
      </c>
      <c r="C45" s="405" t="s">
        <v>22</v>
      </c>
      <c r="D45" t="s">
        <v>15</v>
      </c>
      <c r="E45" s="1"/>
      <c r="F45" s="1">
        <v>60</v>
      </c>
      <c r="G45" s="1">
        <f t="shared" si="0"/>
        <v>108.6</v>
      </c>
    </row>
    <row r="46" spans="1:7">
      <c r="A46" s="30">
        <v>42886</v>
      </c>
      <c r="B46" s="405" t="s">
        <v>10</v>
      </c>
      <c r="C46" s="405" t="s">
        <v>22</v>
      </c>
      <c r="D46" t="s">
        <v>16</v>
      </c>
      <c r="E46" s="1"/>
      <c r="F46" s="1">
        <v>2</v>
      </c>
      <c r="G46" s="1">
        <f t="shared" si="0"/>
        <v>106.6</v>
      </c>
    </row>
    <row r="47" spans="1:7">
      <c r="A47" s="30">
        <v>42949</v>
      </c>
      <c r="B47" s="405">
        <v>13335</v>
      </c>
      <c r="C47" s="405" t="s">
        <v>22</v>
      </c>
      <c r="D47" t="s">
        <v>13</v>
      </c>
      <c r="E47" s="1"/>
      <c r="F47" s="1">
        <v>79.3</v>
      </c>
      <c r="G47" s="1">
        <f t="shared" si="0"/>
        <v>27.299999999999997</v>
      </c>
    </row>
    <row r="48" spans="1:7">
      <c r="A48" s="30">
        <v>42949</v>
      </c>
      <c r="B48" s="405">
        <v>13335</v>
      </c>
      <c r="C48" s="405" t="s">
        <v>22</v>
      </c>
      <c r="D48" t="s">
        <v>14</v>
      </c>
      <c r="E48" s="1"/>
      <c r="F48" s="1">
        <v>27.3</v>
      </c>
      <c r="G48" s="1">
        <f t="shared" si="0"/>
        <v>0</v>
      </c>
    </row>
    <row r="49" spans="1:7">
      <c r="A49" s="32">
        <v>42916</v>
      </c>
      <c r="B49" s="404" t="s">
        <v>11</v>
      </c>
      <c r="C49" s="404" t="s">
        <v>23</v>
      </c>
      <c r="D49" t="s">
        <v>13</v>
      </c>
      <c r="E49" s="1">
        <v>77.599999999999994</v>
      </c>
      <c r="G49" s="1">
        <f t="shared" si="0"/>
        <v>77.599999999999994</v>
      </c>
    </row>
    <row r="50" spans="1:7">
      <c r="B50" s="405"/>
      <c r="C50" s="405"/>
      <c r="D50" t="s">
        <v>14</v>
      </c>
      <c r="E50" s="1">
        <v>27.3</v>
      </c>
      <c r="G50" s="1">
        <f t="shared" si="0"/>
        <v>104.89999999999999</v>
      </c>
    </row>
    <row r="51" spans="1:7">
      <c r="B51" s="405"/>
      <c r="C51" s="405"/>
      <c r="D51" t="s">
        <v>15</v>
      </c>
      <c r="E51" s="1">
        <v>60</v>
      </c>
      <c r="G51" s="1">
        <f t="shared" si="0"/>
        <v>164.89999999999998</v>
      </c>
    </row>
    <row r="52" spans="1:7">
      <c r="B52" s="405"/>
      <c r="C52" s="405"/>
      <c r="D52" t="s">
        <v>16</v>
      </c>
      <c r="E52" s="1">
        <v>2</v>
      </c>
      <c r="G52" s="1">
        <f t="shared" si="0"/>
        <v>166.89999999999998</v>
      </c>
    </row>
    <row r="53" spans="1:7">
      <c r="A53" s="30">
        <v>42916</v>
      </c>
      <c r="B53" s="405" t="s">
        <v>10</v>
      </c>
      <c r="C53" s="405" t="s">
        <v>23</v>
      </c>
      <c r="D53" t="s">
        <v>15</v>
      </c>
      <c r="E53" s="1"/>
      <c r="F53" s="1">
        <v>60</v>
      </c>
      <c r="G53" s="1">
        <f t="shared" si="0"/>
        <v>106.89999999999998</v>
      </c>
    </row>
    <row r="54" spans="1:7">
      <c r="A54" s="30">
        <v>42916</v>
      </c>
      <c r="B54" s="405" t="s">
        <v>10</v>
      </c>
      <c r="C54" s="405" t="s">
        <v>23</v>
      </c>
      <c r="D54" t="s">
        <v>16</v>
      </c>
      <c r="E54" s="1"/>
      <c r="F54" s="1">
        <v>2</v>
      </c>
      <c r="G54" s="1">
        <f t="shared" si="0"/>
        <v>104.89999999999998</v>
      </c>
    </row>
    <row r="55" spans="1:7">
      <c r="A55" s="30">
        <v>42949</v>
      </c>
      <c r="B55" s="405">
        <v>13335</v>
      </c>
      <c r="C55" s="405" t="s">
        <v>23</v>
      </c>
      <c r="D55" t="s">
        <v>13</v>
      </c>
      <c r="E55" s="1"/>
      <c r="F55" s="1">
        <v>77.599999999999994</v>
      </c>
      <c r="G55" s="1">
        <f t="shared" si="0"/>
        <v>27.299999999999983</v>
      </c>
    </row>
    <row r="56" spans="1:7">
      <c r="A56" s="30">
        <v>42949</v>
      </c>
      <c r="B56" s="405">
        <v>13335</v>
      </c>
      <c r="C56" s="405" t="s">
        <v>23</v>
      </c>
      <c r="D56" t="s">
        <v>14</v>
      </c>
      <c r="E56" s="1"/>
      <c r="F56" s="1">
        <v>27.3</v>
      </c>
      <c r="G56" s="1">
        <f t="shared" si="0"/>
        <v>0</v>
      </c>
    </row>
    <row r="57" spans="1:7">
      <c r="A57" s="32">
        <v>42947</v>
      </c>
      <c r="B57" s="404" t="s">
        <v>11</v>
      </c>
      <c r="C57" s="404" t="s">
        <v>24</v>
      </c>
      <c r="D57" t="s">
        <v>13</v>
      </c>
      <c r="E57" s="1">
        <v>70</v>
      </c>
      <c r="G57" s="1">
        <f t="shared" si="0"/>
        <v>70</v>
      </c>
    </row>
    <row r="58" spans="1:7">
      <c r="B58" s="405"/>
      <c r="C58" s="405"/>
      <c r="D58" t="s">
        <v>14</v>
      </c>
      <c r="E58" s="1">
        <v>27.5</v>
      </c>
      <c r="G58" s="1">
        <f t="shared" si="0"/>
        <v>97.5</v>
      </c>
    </row>
    <row r="59" spans="1:7">
      <c r="B59" s="405"/>
      <c r="C59" s="405"/>
      <c r="D59" t="s">
        <v>15</v>
      </c>
      <c r="E59" s="1">
        <v>60</v>
      </c>
      <c r="G59" s="1">
        <f t="shared" si="0"/>
        <v>157.5</v>
      </c>
    </row>
    <row r="60" spans="1:7">
      <c r="B60" s="405"/>
      <c r="C60" s="405"/>
      <c r="D60" t="s">
        <v>16</v>
      </c>
      <c r="E60" s="1">
        <v>2</v>
      </c>
      <c r="G60" s="1">
        <f t="shared" si="0"/>
        <v>159.5</v>
      </c>
    </row>
    <row r="61" spans="1:7">
      <c r="A61" s="30">
        <v>42945</v>
      </c>
      <c r="B61" s="405" t="s">
        <v>10</v>
      </c>
      <c r="C61" s="405" t="s">
        <v>24</v>
      </c>
      <c r="D61" t="s">
        <v>15</v>
      </c>
      <c r="E61" s="1"/>
      <c r="F61" s="1">
        <v>52</v>
      </c>
      <c r="G61" s="1">
        <f t="shared" si="0"/>
        <v>107.5</v>
      </c>
    </row>
    <row r="62" spans="1:7">
      <c r="A62" s="30">
        <v>43005</v>
      </c>
      <c r="B62" s="405">
        <v>13687</v>
      </c>
      <c r="C62" s="405" t="s">
        <v>24</v>
      </c>
      <c r="D62" t="s">
        <v>13</v>
      </c>
      <c r="E62" s="1"/>
      <c r="F62" s="1">
        <v>70</v>
      </c>
      <c r="G62" s="1">
        <f t="shared" si="0"/>
        <v>37.5</v>
      </c>
    </row>
    <row r="63" spans="1:7">
      <c r="A63" s="30">
        <v>43005</v>
      </c>
      <c r="B63" s="405">
        <v>13687</v>
      </c>
      <c r="C63" s="405" t="s">
        <v>24</v>
      </c>
      <c r="D63" t="s">
        <v>14</v>
      </c>
      <c r="E63" s="1"/>
      <c r="F63" s="1">
        <v>27.5</v>
      </c>
      <c r="G63" s="1">
        <f t="shared" si="0"/>
        <v>10</v>
      </c>
    </row>
    <row r="64" spans="1:7">
      <c r="A64" s="30">
        <v>43063</v>
      </c>
      <c r="B64" s="405">
        <v>14043</v>
      </c>
      <c r="C64" s="405" t="s">
        <v>24</v>
      </c>
      <c r="D64" t="s">
        <v>15</v>
      </c>
      <c r="E64" s="1"/>
      <c r="F64" s="1">
        <v>8</v>
      </c>
      <c r="G64" s="1">
        <f t="shared" si="0"/>
        <v>2</v>
      </c>
    </row>
    <row r="65" spans="1:7">
      <c r="A65" s="30">
        <v>43063</v>
      </c>
      <c r="B65" s="405">
        <v>14043</v>
      </c>
      <c r="C65" s="405" t="s">
        <v>24</v>
      </c>
      <c r="D65" t="s">
        <v>16</v>
      </c>
      <c r="E65" s="1"/>
      <c r="F65" s="1">
        <v>2</v>
      </c>
      <c r="G65" s="1">
        <f t="shared" si="0"/>
        <v>0</v>
      </c>
    </row>
    <row r="66" spans="1:7">
      <c r="A66" s="32">
        <v>42978</v>
      </c>
      <c r="B66" s="404" t="s">
        <v>11</v>
      </c>
      <c r="C66" s="404" t="s">
        <v>25</v>
      </c>
      <c r="D66" t="s">
        <v>13</v>
      </c>
      <c r="E66" s="1">
        <v>70</v>
      </c>
      <c r="G66" s="1">
        <f t="shared" si="0"/>
        <v>70</v>
      </c>
    </row>
    <row r="67" spans="1:7">
      <c r="B67" s="405"/>
      <c r="C67" s="405"/>
      <c r="D67" t="s">
        <v>14</v>
      </c>
      <c r="E67" s="1">
        <v>27.5</v>
      </c>
      <c r="G67" s="1">
        <f t="shared" si="0"/>
        <v>97.5</v>
      </c>
    </row>
    <row r="68" spans="1:7">
      <c r="B68" s="405"/>
      <c r="C68" s="405"/>
      <c r="D68" t="s">
        <v>15</v>
      </c>
      <c r="E68" s="1">
        <v>60</v>
      </c>
      <c r="G68" s="1">
        <f t="shared" si="0"/>
        <v>157.5</v>
      </c>
    </row>
    <row r="69" spans="1:7">
      <c r="B69" s="405"/>
      <c r="C69" s="405"/>
      <c r="D69" t="s">
        <v>16</v>
      </c>
      <c r="E69" s="1">
        <v>2</v>
      </c>
      <c r="G69" s="1">
        <f t="shared" si="0"/>
        <v>159.5</v>
      </c>
    </row>
    <row r="70" spans="1:7">
      <c r="A70" s="30">
        <v>42978</v>
      </c>
      <c r="B70" s="405" t="s">
        <v>10</v>
      </c>
      <c r="C70" s="405" t="s">
        <v>25</v>
      </c>
      <c r="D70" t="s">
        <v>15</v>
      </c>
      <c r="E70" s="1"/>
      <c r="F70" s="1">
        <v>54</v>
      </c>
      <c r="G70" s="1">
        <f t="shared" si="0"/>
        <v>105.5</v>
      </c>
    </row>
    <row r="71" spans="1:7">
      <c r="A71" s="30">
        <v>43005</v>
      </c>
      <c r="B71" s="405">
        <v>13687</v>
      </c>
      <c r="C71" s="405" t="s">
        <v>25</v>
      </c>
      <c r="D71" t="s">
        <v>13</v>
      </c>
      <c r="E71" s="1"/>
      <c r="F71" s="1">
        <v>70</v>
      </c>
      <c r="G71" s="1">
        <f t="shared" ref="G71:G136" si="1">+G70+E71-F71</f>
        <v>35.5</v>
      </c>
    </row>
    <row r="72" spans="1:7">
      <c r="A72" s="30">
        <v>43005</v>
      </c>
      <c r="B72" s="405">
        <v>13687</v>
      </c>
      <c r="C72" s="405" t="s">
        <v>25</v>
      </c>
      <c r="D72" t="s">
        <v>14</v>
      </c>
      <c r="E72" s="1"/>
      <c r="F72" s="1">
        <v>27.5</v>
      </c>
      <c r="G72" s="1">
        <f t="shared" si="1"/>
        <v>8</v>
      </c>
    </row>
    <row r="73" spans="1:7">
      <c r="A73" s="30">
        <v>43063</v>
      </c>
      <c r="B73" s="405">
        <v>14043</v>
      </c>
      <c r="C73" s="405" t="s">
        <v>25</v>
      </c>
      <c r="D73" t="s">
        <v>15</v>
      </c>
      <c r="E73" s="1"/>
      <c r="F73" s="1">
        <v>6</v>
      </c>
      <c r="G73" s="1">
        <f t="shared" si="1"/>
        <v>2</v>
      </c>
    </row>
    <row r="74" spans="1:7">
      <c r="A74" s="30">
        <v>43063</v>
      </c>
      <c r="B74" s="405">
        <v>14043</v>
      </c>
      <c r="C74" s="405" t="s">
        <v>25</v>
      </c>
      <c r="D74" t="s">
        <v>16</v>
      </c>
      <c r="E74" s="1"/>
      <c r="F74" s="1">
        <v>2</v>
      </c>
      <c r="G74" s="1">
        <f t="shared" si="1"/>
        <v>0</v>
      </c>
    </row>
    <row r="75" spans="1:7">
      <c r="A75" s="32">
        <v>43008</v>
      </c>
      <c r="B75" s="404" t="s">
        <v>11</v>
      </c>
      <c r="C75" s="404" t="s">
        <v>26</v>
      </c>
      <c r="D75" t="s">
        <v>13</v>
      </c>
      <c r="E75" s="1">
        <v>66.7</v>
      </c>
      <c r="G75" s="1">
        <f t="shared" si="1"/>
        <v>66.7</v>
      </c>
    </row>
    <row r="76" spans="1:7">
      <c r="B76" s="405"/>
      <c r="C76" s="405"/>
      <c r="D76" t="s">
        <v>14</v>
      </c>
      <c r="E76" s="1">
        <v>27.3</v>
      </c>
      <c r="G76" s="1">
        <f t="shared" si="1"/>
        <v>94</v>
      </c>
    </row>
    <row r="77" spans="1:7">
      <c r="B77" s="405"/>
      <c r="C77" s="405"/>
      <c r="D77" t="s">
        <v>15</v>
      </c>
      <c r="E77" s="1">
        <v>60</v>
      </c>
      <c r="G77" s="1">
        <f t="shared" si="1"/>
        <v>154</v>
      </c>
    </row>
    <row r="78" spans="1:7">
      <c r="B78" s="405"/>
      <c r="C78" s="405"/>
      <c r="D78" t="s">
        <v>16</v>
      </c>
      <c r="E78" s="1">
        <v>2</v>
      </c>
      <c r="G78" s="1">
        <f t="shared" si="1"/>
        <v>156</v>
      </c>
    </row>
    <row r="79" spans="1:7">
      <c r="A79" s="30">
        <v>43008</v>
      </c>
      <c r="B79" s="405" t="s">
        <v>10</v>
      </c>
      <c r="C79" s="405" t="s">
        <v>26</v>
      </c>
      <c r="D79" t="s">
        <v>15</v>
      </c>
      <c r="E79" s="1"/>
      <c r="F79" s="1">
        <v>60</v>
      </c>
      <c r="G79" s="1">
        <f t="shared" si="1"/>
        <v>96</v>
      </c>
    </row>
    <row r="80" spans="1:7">
      <c r="A80" s="30">
        <v>43008</v>
      </c>
      <c r="B80" s="405" t="s">
        <v>10</v>
      </c>
      <c r="C80" s="405" t="s">
        <v>26</v>
      </c>
      <c r="D80" t="s">
        <v>16</v>
      </c>
      <c r="E80" s="1"/>
      <c r="F80" s="1">
        <v>2</v>
      </c>
      <c r="G80" s="1">
        <f t="shared" si="1"/>
        <v>94</v>
      </c>
    </row>
    <row r="81" spans="1:7">
      <c r="A81" s="30">
        <v>43063</v>
      </c>
      <c r="B81" s="405">
        <v>14043</v>
      </c>
      <c r="C81" s="405" t="s">
        <v>26</v>
      </c>
      <c r="D81" t="s">
        <v>13</v>
      </c>
      <c r="E81" s="1"/>
      <c r="F81" s="1">
        <v>66.7</v>
      </c>
      <c r="G81" s="1">
        <f t="shared" si="1"/>
        <v>27.299999999999997</v>
      </c>
    </row>
    <row r="82" spans="1:7">
      <c r="A82" s="30">
        <v>43063</v>
      </c>
      <c r="B82" s="405">
        <v>14043</v>
      </c>
      <c r="C82" s="405" t="s">
        <v>26</v>
      </c>
      <c r="D82" t="s">
        <v>14</v>
      </c>
      <c r="E82" s="1"/>
      <c r="F82" s="1">
        <v>27.3</v>
      </c>
      <c r="G82" s="1">
        <f t="shared" si="1"/>
        <v>0</v>
      </c>
    </row>
    <row r="83" spans="1:7">
      <c r="A83" s="32">
        <v>43039</v>
      </c>
      <c r="B83" s="404" t="s">
        <v>11</v>
      </c>
      <c r="C83" s="404" t="s">
        <v>27</v>
      </c>
      <c r="D83" t="s">
        <v>13</v>
      </c>
      <c r="E83" s="1">
        <v>66.400000000000006</v>
      </c>
      <c r="G83" s="1">
        <f t="shared" si="1"/>
        <v>66.400000000000006</v>
      </c>
    </row>
    <row r="84" spans="1:7">
      <c r="B84" s="405"/>
      <c r="C84" s="405"/>
      <c r="D84" t="s">
        <v>14</v>
      </c>
      <c r="E84" s="1">
        <v>27.3</v>
      </c>
      <c r="G84" s="1">
        <f t="shared" si="1"/>
        <v>93.7</v>
      </c>
    </row>
    <row r="85" spans="1:7">
      <c r="B85" s="405"/>
      <c r="C85" s="405"/>
      <c r="D85" t="s">
        <v>15</v>
      </c>
      <c r="E85" s="1">
        <v>60</v>
      </c>
      <c r="G85" s="1">
        <f t="shared" si="1"/>
        <v>153.69999999999999</v>
      </c>
    </row>
    <row r="86" spans="1:7">
      <c r="B86" s="405"/>
      <c r="C86" s="405"/>
      <c r="D86" t="s">
        <v>16</v>
      </c>
      <c r="E86" s="1">
        <v>2</v>
      </c>
      <c r="G86" s="1">
        <f t="shared" si="1"/>
        <v>155.69999999999999</v>
      </c>
    </row>
    <row r="87" spans="1:7">
      <c r="A87" s="30">
        <v>42977</v>
      </c>
      <c r="B87" s="405" t="s">
        <v>196</v>
      </c>
      <c r="C87" s="405"/>
      <c r="D87" t="s">
        <v>264</v>
      </c>
      <c r="E87" s="1">
        <v>10</v>
      </c>
      <c r="G87" s="1">
        <f t="shared" si="1"/>
        <v>165.7</v>
      </c>
    </row>
    <row r="88" spans="1:7">
      <c r="A88" s="30">
        <v>43195</v>
      </c>
      <c r="B88" s="405">
        <v>7449</v>
      </c>
      <c r="C88" s="405" t="s">
        <v>27</v>
      </c>
      <c r="D88" t="s">
        <v>264</v>
      </c>
      <c r="E88" s="1"/>
      <c r="F88" s="1">
        <v>10</v>
      </c>
      <c r="G88" s="1">
        <f t="shared" si="1"/>
        <v>155.69999999999999</v>
      </c>
    </row>
    <row r="89" spans="1:7">
      <c r="A89" s="30">
        <v>43039</v>
      </c>
      <c r="B89" s="405" t="s">
        <v>10</v>
      </c>
      <c r="C89" s="405" t="s">
        <v>27</v>
      </c>
      <c r="D89" t="s">
        <v>15</v>
      </c>
      <c r="E89" s="1"/>
      <c r="F89" s="1">
        <v>60</v>
      </c>
      <c r="G89" s="1">
        <f t="shared" si="1"/>
        <v>95.699999999999989</v>
      </c>
    </row>
    <row r="90" spans="1:7">
      <c r="A90" s="30">
        <v>43039</v>
      </c>
      <c r="B90" s="405" t="s">
        <v>10</v>
      </c>
      <c r="C90" s="405" t="s">
        <v>27</v>
      </c>
      <c r="D90" t="s">
        <v>16</v>
      </c>
      <c r="E90" s="1"/>
      <c r="F90" s="1">
        <v>2</v>
      </c>
      <c r="G90" s="1">
        <f t="shared" si="1"/>
        <v>93.699999999999989</v>
      </c>
    </row>
    <row r="91" spans="1:7">
      <c r="A91" s="30">
        <v>43063</v>
      </c>
      <c r="B91" s="405">
        <v>14043</v>
      </c>
      <c r="C91" s="405" t="s">
        <v>27</v>
      </c>
      <c r="D91" t="s">
        <v>13</v>
      </c>
      <c r="E91" s="1"/>
      <c r="F91" s="1">
        <v>66.400000000000006</v>
      </c>
      <c r="G91" s="1">
        <f t="shared" si="1"/>
        <v>27.299999999999983</v>
      </c>
    </row>
    <row r="92" spans="1:7">
      <c r="A92" s="30">
        <v>43063</v>
      </c>
      <c r="B92" s="405">
        <v>14043</v>
      </c>
      <c r="C92" s="405" t="s">
        <v>27</v>
      </c>
      <c r="D92" t="s">
        <v>14</v>
      </c>
      <c r="E92" s="1"/>
      <c r="F92" s="1">
        <v>27.3</v>
      </c>
      <c r="G92" s="1">
        <f t="shared" si="1"/>
        <v>0</v>
      </c>
    </row>
    <row r="93" spans="1:7">
      <c r="A93" s="32">
        <v>43069</v>
      </c>
      <c r="B93" s="404" t="s">
        <v>11</v>
      </c>
      <c r="C93" s="404" t="s">
        <v>28</v>
      </c>
      <c r="D93" t="s">
        <v>13</v>
      </c>
      <c r="E93" s="1">
        <v>70.900000000000006</v>
      </c>
      <c r="G93" s="1">
        <f t="shared" si="1"/>
        <v>70.900000000000006</v>
      </c>
    </row>
    <row r="94" spans="1:7">
      <c r="B94" s="405"/>
      <c r="C94" s="405"/>
      <c r="D94" t="s">
        <v>14</v>
      </c>
      <c r="E94" s="1">
        <v>27.3</v>
      </c>
      <c r="G94" s="1">
        <f t="shared" si="1"/>
        <v>98.2</v>
      </c>
    </row>
    <row r="95" spans="1:7">
      <c r="B95" s="405"/>
      <c r="C95" s="405"/>
      <c r="D95" t="s">
        <v>15</v>
      </c>
      <c r="E95" s="1">
        <v>60</v>
      </c>
      <c r="G95" s="1">
        <f t="shared" si="1"/>
        <v>158.19999999999999</v>
      </c>
    </row>
    <row r="96" spans="1:7">
      <c r="B96" s="405"/>
      <c r="C96" s="405"/>
      <c r="D96" t="s">
        <v>16</v>
      </c>
      <c r="E96" s="1">
        <v>2</v>
      </c>
      <c r="G96" s="1">
        <f t="shared" si="1"/>
        <v>160.19999999999999</v>
      </c>
    </row>
    <row r="97" spans="1:7">
      <c r="A97" s="30">
        <v>43195</v>
      </c>
      <c r="B97" s="405">
        <v>15085</v>
      </c>
      <c r="C97" s="405" t="s">
        <v>28</v>
      </c>
      <c r="D97" t="s">
        <v>16</v>
      </c>
      <c r="E97" s="1"/>
      <c r="F97" s="1">
        <v>2</v>
      </c>
      <c r="G97" s="1">
        <f t="shared" si="1"/>
        <v>158.19999999999999</v>
      </c>
    </row>
    <row r="98" spans="1:7">
      <c r="A98" s="30">
        <v>43087</v>
      </c>
      <c r="B98" s="405">
        <v>14276</v>
      </c>
      <c r="C98" s="405" t="s">
        <v>28</v>
      </c>
      <c r="D98" t="s">
        <v>13</v>
      </c>
      <c r="E98" s="1"/>
      <c r="F98" s="1">
        <v>70.900000000000006</v>
      </c>
      <c r="G98" s="1">
        <f t="shared" si="1"/>
        <v>87.299999999999983</v>
      </c>
    </row>
    <row r="99" spans="1:7">
      <c r="A99" s="30">
        <v>43087</v>
      </c>
      <c r="B99" s="405">
        <v>14276</v>
      </c>
      <c r="C99" s="405" t="s">
        <v>28</v>
      </c>
      <c r="D99" t="s">
        <v>14</v>
      </c>
      <c r="E99" s="1"/>
      <c r="F99" s="1">
        <v>27.3</v>
      </c>
      <c r="G99" s="1">
        <f t="shared" si="1"/>
        <v>59.999999999999986</v>
      </c>
    </row>
    <row r="100" spans="1:7">
      <c r="A100" s="30">
        <v>43069</v>
      </c>
      <c r="B100" s="405" t="s">
        <v>10</v>
      </c>
      <c r="C100" s="405" t="s">
        <v>28</v>
      </c>
      <c r="D100" t="s">
        <v>15</v>
      </c>
      <c r="E100" s="1"/>
      <c r="F100" s="1">
        <v>40</v>
      </c>
      <c r="G100" s="1">
        <f t="shared" si="1"/>
        <v>19.999999999999986</v>
      </c>
    </row>
    <row r="101" spans="1:7">
      <c r="A101" s="30">
        <v>43195</v>
      </c>
      <c r="B101" s="405">
        <v>15085</v>
      </c>
      <c r="C101" s="405" t="s">
        <v>28</v>
      </c>
      <c r="D101" t="s">
        <v>15</v>
      </c>
      <c r="E101" s="1"/>
      <c r="F101" s="1">
        <v>20</v>
      </c>
      <c r="G101" s="1">
        <f t="shared" si="1"/>
        <v>0</v>
      </c>
    </row>
    <row r="102" spans="1:7" ht="15.75" customHeight="1">
      <c r="A102" s="32">
        <v>43100</v>
      </c>
      <c r="B102" s="404" t="s">
        <v>11</v>
      </c>
      <c r="C102" s="404" t="s">
        <v>29</v>
      </c>
      <c r="D102" t="s">
        <v>13</v>
      </c>
      <c r="E102" s="1">
        <v>77.099999999999994</v>
      </c>
      <c r="G102" s="1">
        <f t="shared" si="1"/>
        <v>77.099999999999994</v>
      </c>
    </row>
    <row r="103" spans="1:7">
      <c r="B103" s="405"/>
      <c r="C103" s="405"/>
      <c r="D103" t="s">
        <v>14</v>
      </c>
      <c r="E103" s="1">
        <v>27.3</v>
      </c>
      <c r="G103" s="1">
        <f t="shared" si="1"/>
        <v>104.39999999999999</v>
      </c>
    </row>
    <row r="104" spans="1:7">
      <c r="B104" s="405"/>
      <c r="C104" s="405"/>
      <c r="D104" t="s">
        <v>15</v>
      </c>
      <c r="E104" s="1">
        <v>60</v>
      </c>
      <c r="G104" s="1">
        <f t="shared" si="1"/>
        <v>164.39999999999998</v>
      </c>
    </row>
    <row r="105" spans="1:7">
      <c r="B105" s="405"/>
      <c r="C105" s="405"/>
      <c r="D105" t="s">
        <v>16</v>
      </c>
      <c r="E105" s="1">
        <v>2</v>
      </c>
      <c r="G105" s="1">
        <f t="shared" si="1"/>
        <v>166.39999999999998</v>
      </c>
    </row>
    <row r="106" spans="1:7">
      <c r="A106" s="30">
        <v>43195</v>
      </c>
      <c r="B106" s="405">
        <v>15085</v>
      </c>
      <c r="C106" s="405" t="s">
        <v>29</v>
      </c>
      <c r="D106" t="s">
        <v>16</v>
      </c>
      <c r="E106" s="1"/>
      <c r="F106" s="1">
        <v>2</v>
      </c>
      <c r="G106" s="1">
        <f t="shared" si="1"/>
        <v>164.39999999999998</v>
      </c>
    </row>
    <row r="107" spans="1:7">
      <c r="A107" s="30">
        <v>43195</v>
      </c>
      <c r="B107" s="405">
        <v>15085</v>
      </c>
      <c r="C107" s="405" t="s">
        <v>29</v>
      </c>
      <c r="D107" t="s">
        <v>15</v>
      </c>
      <c r="E107" s="1"/>
      <c r="F107" s="1">
        <v>1</v>
      </c>
      <c r="G107" s="1">
        <f t="shared" si="1"/>
        <v>163.39999999999998</v>
      </c>
    </row>
    <row r="108" spans="1:7">
      <c r="A108" s="30">
        <v>43099</v>
      </c>
      <c r="B108" s="405" t="s">
        <v>10</v>
      </c>
      <c r="C108" s="405" t="s">
        <v>29</v>
      </c>
      <c r="D108" t="s">
        <v>15</v>
      </c>
      <c r="E108" s="1"/>
      <c r="F108" s="1">
        <v>59</v>
      </c>
      <c r="G108" s="1">
        <f t="shared" si="1"/>
        <v>104.39999999999998</v>
      </c>
    </row>
    <row r="109" spans="1:7">
      <c r="A109" s="30">
        <v>43119</v>
      </c>
      <c r="B109" s="405">
        <v>14531</v>
      </c>
      <c r="C109" s="405" t="s">
        <v>29</v>
      </c>
      <c r="D109" t="s">
        <v>13</v>
      </c>
      <c r="E109" s="1"/>
      <c r="F109" s="1">
        <v>77.099999999999994</v>
      </c>
      <c r="G109" s="1">
        <f t="shared" si="1"/>
        <v>27.299999999999983</v>
      </c>
    </row>
    <row r="110" spans="1:7">
      <c r="A110" s="30">
        <v>43119</v>
      </c>
      <c r="B110" s="405">
        <v>14531</v>
      </c>
      <c r="C110" s="405" t="s">
        <v>29</v>
      </c>
      <c r="D110" t="s">
        <v>14</v>
      </c>
      <c r="E110" s="1"/>
      <c r="F110" s="1">
        <v>27.3</v>
      </c>
      <c r="G110" s="1">
        <f t="shared" si="1"/>
        <v>0</v>
      </c>
    </row>
    <row r="111" spans="1:7">
      <c r="A111" s="32">
        <v>43131</v>
      </c>
      <c r="B111" s="404" t="s">
        <v>11</v>
      </c>
      <c r="C111" s="404" t="s">
        <v>12</v>
      </c>
      <c r="D111" t="s">
        <v>13</v>
      </c>
      <c r="E111" s="1">
        <v>68.599999999999994</v>
      </c>
      <c r="G111" s="1">
        <f t="shared" si="1"/>
        <v>68.599999999999994</v>
      </c>
    </row>
    <row r="112" spans="1:7">
      <c r="B112" s="405"/>
      <c r="C112" s="405"/>
      <c r="D112" t="s">
        <v>14</v>
      </c>
      <c r="E112" s="1">
        <v>27.3</v>
      </c>
      <c r="G112" s="1">
        <f t="shared" si="1"/>
        <v>95.899999999999991</v>
      </c>
    </row>
    <row r="113" spans="1:8">
      <c r="B113" s="405"/>
      <c r="C113" s="405"/>
      <c r="D113" t="s">
        <v>15</v>
      </c>
      <c r="E113" s="1">
        <v>60</v>
      </c>
      <c r="G113" s="1">
        <f t="shared" si="1"/>
        <v>155.89999999999998</v>
      </c>
    </row>
    <row r="114" spans="1:8">
      <c r="B114" s="405"/>
      <c r="C114" s="405"/>
      <c r="D114" t="s">
        <v>16</v>
      </c>
      <c r="E114" s="1">
        <v>2</v>
      </c>
      <c r="G114" s="1">
        <f t="shared" si="1"/>
        <v>157.89999999999998</v>
      </c>
    </row>
    <row r="115" spans="1:8">
      <c r="A115" s="30">
        <v>43195</v>
      </c>
      <c r="B115" s="405">
        <v>15085</v>
      </c>
      <c r="C115" s="405" t="s">
        <v>12</v>
      </c>
      <c r="D115" t="s">
        <v>13</v>
      </c>
      <c r="E115" s="1"/>
      <c r="F115" s="1">
        <v>68.599999999999994</v>
      </c>
      <c r="G115" s="1">
        <f t="shared" si="1"/>
        <v>89.299999999999983</v>
      </c>
    </row>
    <row r="116" spans="1:8">
      <c r="A116" s="30">
        <v>43195</v>
      </c>
      <c r="B116" s="405">
        <v>15085</v>
      </c>
      <c r="C116" s="405" t="s">
        <v>12</v>
      </c>
      <c r="D116" t="s">
        <v>14</v>
      </c>
      <c r="E116" s="1"/>
      <c r="F116" s="1">
        <v>27.3</v>
      </c>
      <c r="G116" s="1">
        <f t="shared" si="1"/>
        <v>61.999999999999986</v>
      </c>
    </row>
    <row r="117" spans="1:8">
      <c r="A117" s="30">
        <v>5</v>
      </c>
      <c r="B117" s="405">
        <v>15085</v>
      </c>
      <c r="C117" s="405" t="s">
        <v>12</v>
      </c>
      <c r="D117" t="s">
        <v>15</v>
      </c>
      <c r="E117" s="1"/>
      <c r="F117" s="1">
        <v>26</v>
      </c>
      <c r="G117" s="1">
        <f t="shared" si="1"/>
        <v>35.999999999999986</v>
      </c>
    </row>
    <row r="118" spans="1:8">
      <c r="A118" s="30">
        <v>43131</v>
      </c>
      <c r="B118" s="405" t="s">
        <v>10</v>
      </c>
      <c r="C118" s="405" t="s">
        <v>12</v>
      </c>
      <c r="D118" t="s">
        <v>15</v>
      </c>
      <c r="E118" s="1"/>
      <c r="F118" s="1">
        <v>34</v>
      </c>
      <c r="G118" s="1">
        <f t="shared" si="1"/>
        <v>1.9999999999999858</v>
      </c>
      <c r="H118" s="13"/>
    </row>
    <row r="119" spans="1:8">
      <c r="A119" s="30">
        <v>43195</v>
      </c>
      <c r="B119" s="405">
        <v>15085</v>
      </c>
      <c r="C119" s="405" t="s">
        <v>12</v>
      </c>
      <c r="D119" t="s">
        <v>16</v>
      </c>
      <c r="E119" s="1"/>
      <c r="F119" s="1">
        <v>2</v>
      </c>
      <c r="G119" s="1">
        <f t="shared" si="1"/>
        <v>-1.4210854715202004E-14</v>
      </c>
      <c r="H119" s="13"/>
    </row>
    <row r="120" spans="1:8">
      <c r="A120" s="32">
        <v>43159</v>
      </c>
      <c r="B120" s="404" t="s">
        <v>11</v>
      </c>
      <c r="C120" s="404" t="s">
        <v>19</v>
      </c>
      <c r="D120" t="s">
        <v>13</v>
      </c>
      <c r="E120" s="1">
        <v>85</v>
      </c>
      <c r="G120" s="1">
        <f t="shared" si="1"/>
        <v>84.999999999999986</v>
      </c>
    </row>
    <row r="121" spans="1:8">
      <c r="B121" s="405"/>
      <c r="C121" s="405"/>
      <c r="D121" t="s">
        <v>14</v>
      </c>
      <c r="E121" s="1">
        <v>27.3</v>
      </c>
      <c r="G121" s="1">
        <f t="shared" si="1"/>
        <v>112.29999999999998</v>
      </c>
    </row>
    <row r="122" spans="1:8">
      <c r="B122" s="405"/>
      <c r="C122" s="405"/>
      <c r="D122" t="s">
        <v>15</v>
      </c>
      <c r="E122" s="1">
        <v>56</v>
      </c>
      <c r="G122" s="1">
        <f t="shared" si="1"/>
        <v>168.29999999999998</v>
      </c>
    </row>
    <row r="123" spans="1:8">
      <c r="B123" s="405"/>
      <c r="C123" s="405"/>
      <c r="D123" t="s">
        <v>16</v>
      </c>
      <c r="E123" s="1">
        <v>5</v>
      </c>
      <c r="G123" s="1">
        <f t="shared" si="1"/>
        <v>173.29999999999998</v>
      </c>
    </row>
    <row r="124" spans="1:8">
      <c r="A124" s="30">
        <v>43434</v>
      </c>
      <c r="B124" s="405"/>
      <c r="C124" s="405"/>
      <c r="D124" t="s">
        <v>46</v>
      </c>
      <c r="E124" s="1">
        <v>85</v>
      </c>
      <c r="G124" s="1">
        <f t="shared" si="1"/>
        <v>258.29999999999995</v>
      </c>
    </row>
    <row r="125" spans="1:8">
      <c r="A125" s="30">
        <v>43195</v>
      </c>
      <c r="B125" s="405">
        <v>15086</v>
      </c>
      <c r="C125" s="405" t="s">
        <v>19</v>
      </c>
      <c r="D125" t="s">
        <v>13</v>
      </c>
      <c r="E125" s="1"/>
      <c r="F125" s="1">
        <v>85</v>
      </c>
      <c r="G125" s="1">
        <f t="shared" si="1"/>
        <v>173.29999999999995</v>
      </c>
    </row>
    <row r="126" spans="1:8">
      <c r="A126" s="30">
        <v>43195</v>
      </c>
      <c r="B126" s="405">
        <v>15086</v>
      </c>
      <c r="C126" s="405" t="s">
        <v>19</v>
      </c>
      <c r="D126" t="s">
        <v>14</v>
      </c>
      <c r="E126" s="1"/>
      <c r="F126" s="1">
        <v>27.3</v>
      </c>
      <c r="G126" s="1">
        <f t="shared" si="1"/>
        <v>145.99999999999994</v>
      </c>
    </row>
    <row r="127" spans="1:8">
      <c r="A127" s="30">
        <v>43195</v>
      </c>
      <c r="B127" s="405">
        <v>15086</v>
      </c>
      <c r="C127" s="405" t="s">
        <v>19</v>
      </c>
      <c r="D127" t="s">
        <v>15</v>
      </c>
      <c r="E127" s="1"/>
      <c r="F127" s="1">
        <v>6</v>
      </c>
      <c r="G127" s="1">
        <f t="shared" si="1"/>
        <v>139.99999999999994</v>
      </c>
    </row>
    <row r="128" spans="1:8">
      <c r="A128" s="30">
        <v>43195</v>
      </c>
      <c r="B128" s="405">
        <v>15086</v>
      </c>
      <c r="C128" s="405" t="s">
        <v>19</v>
      </c>
      <c r="D128" t="s">
        <v>16</v>
      </c>
      <c r="E128" s="1"/>
      <c r="F128" s="1">
        <v>5</v>
      </c>
      <c r="G128" s="1">
        <f t="shared" si="1"/>
        <v>134.99999999999994</v>
      </c>
    </row>
    <row r="129" spans="1:7">
      <c r="A129" s="30">
        <v>43159</v>
      </c>
      <c r="B129" s="405" t="s">
        <v>10</v>
      </c>
      <c r="C129" s="405" t="s">
        <v>19</v>
      </c>
      <c r="D129" t="s">
        <v>15</v>
      </c>
      <c r="E129" s="1"/>
      <c r="F129" s="1">
        <v>50</v>
      </c>
      <c r="G129" s="1">
        <f t="shared" si="1"/>
        <v>84.999999999999943</v>
      </c>
    </row>
    <row r="130" spans="1:7">
      <c r="A130" s="30">
        <v>43403</v>
      </c>
      <c r="B130" s="405" t="s">
        <v>129</v>
      </c>
      <c r="C130" s="416">
        <v>43069</v>
      </c>
      <c r="D130" t="s">
        <v>46</v>
      </c>
      <c r="E130" s="1"/>
      <c r="F130" s="1">
        <v>85</v>
      </c>
      <c r="G130" s="1">
        <f t="shared" si="1"/>
        <v>0</v>
      </c>
    </row>
    <row r="131" spans="1:7">
      <c r="A131" s="32">
        <v>43189</v>
      </c>
      <c r="B131" s="404" t="s">
        <v>11</v>
      </c>
      <c r="C131" s="404" t="s">
        <v>20</v>
      </c>
      <c r="D131" t="s">
        <v>13</v>
      </c>
      <c r="E131" s="1">
        <v>82.3</v>
      </c>
      <c r="G131" s="1">
        <f t="shared" si="1"/>
        <v>82.3</v>
      </c>
    </row>
    <row r="132" spans="1:7">
      <c r="B132" s="405"/>
      <c r="C132" s="405"/>
      <c r="D132" t="s">
        <v>14</v>
      </c>
      <c r="E132" s="1">
        <v>27.3</v>
      </c>
      <c r="G132" s="1">
        <f t="shared" si="1"/>
        <v>109.6</v>
      </c>
    </row>
    <row r="133" spans="1:7">
      <c r="B133" s="405"/>
      <c r="C133" s="405"/>
      <c r="D133" t="s">
        <v>15</v>
      </c>
      <c r="E133" s="1">
        <v>60</v>
      </c>
      <c r="G133" s="1">
        <f t="shared" si="1"/>
        <v>169.6</v>
      </c>
    </row>
    <row r="134" spans="1:7">
      <c r="B134" s="405"/>
      <c r="C134" s="405"/>
      <c r="D134" t="s">
        <v>16</v>
      </c>
      <c r="E134" s="1">
        <v>5</v>
      </c>
      <c r="G134" s="1">
        <f t="shared" si="1"/>
        <v>174.6</v>
      </c>
    </row>
    <row r="135" spans="1:7">
      <c r="B135" s="405"/>
      <c r="C135" s="405"/>
      <c r="D135" t="s">
        <v>46</v>
      </c>
      <c r="E135" s="1">
        <v>85</v>
      </c>
      <c r="G135" s="1">
        <f t="shared" si="1"/>
        <v>259.60000000000002</v>
      </c>
    </row>
    <row r="136" spans="1:7">
      <c r="A136" s="30">
        <v>43195</v>
      </c>
      <c r="B136" s="405">
        <v>15086</v>
      </c>
      <c r="C136" s="405" t="s">
        <v>20</v>
      </c>
      <c r="D136" t="s">
        <v>15</v>
      </c>
      <c r="E136" s="1"/>
      <c r="F136" s="1">
        <v>8</v>
      </c>
      <c r="G136" s="1">
        <f t="shared" si="1"/>
        <v>251.60000000000002</v>
      </c>
    </row>
    <row r="137" spans="1:7">
      <c r="A137" s="30">
        <v>43195</v>
      </c>
      <c r="B137" s="405">
        <v>15086</v>
      </c>
      <c r="C137" s="405" t="s">
        <v>20</v>
      </c>
      <c r="D137" t="s">
        <v>16</v>
      </c>
      <c r="E137" s="1"/>
      <c r="F137" s="1">
        <v>5</v>
      </c>
      <c r="G137" s="1">
        <f t="shared" ref="G137:G174" si="2">+G136+E137-F137</f>
        <v>246.60000000000002</v>
      </c>
    </row>
    <row r="138" spans="1:7">
      <c r="A138" s="30">
        <v>43190</v>
      </c>
      <c r="B138" s="405" t="s">
        <v>10</v>
      </c>
      <c r="C138" s="405" t="s">
        <v>20</v>
      </c>
      <c r="D138" t="s">
        <v>15</v>
      </c>
      <c r="E138" s="1"/>
      <c r="F138" s="1">
        <v>52</v>
      </c>
      <c r="G138" s="1">
        <f t="shared" si="2"/>
        <v>194.60000000000002</v>
      </c>
    </row>
    <row r="139" spans="1:7">
      <c r="A139" s="30">
        <v>43216</v>
      </c>
      <c r="B139" s="405">
        <v>15236</v>
      </c>
      <c r="C139" s="405" t="s">
        <v>20</v>
      </c>
      <c r="D139" t="s">
        <v>13</v>
      </c>
      <c r="E139" s="1"/>
      <c r="F139" s="1">
        <v>82.3</v>
      </c>
      <c r="G139" s="1">
        <f t="shared" si="2"/>
        <v>112.30000000000003</v>
      </c>
    </row>
    <row r="140" spans="1:7">
      <c r="A140" s="30">
        <v>43216</v>
      </c>
      <c r="B140" s="405">
        <v>15236</v>
      </c>
      <c r="C140" s="405" t="s">
        <v>20</v>
      </c>
      <c r="D140" t="s">
        <v>14</v>
      </c>
      <c r="E140" s="1"/>
      <c r="F140" s="1">
        <v>27.3</v>
      </c>
      <c r="G140" s="1">
        <f t="shared" si="2"/>
        <v>85.000000000000028</v>
      </c>
    </row>
    <row r="141" spans="1:7">
      <c r="A141" s="30">
        <v>43403</v>
      </c>
      <c r="B141" s="405" t="s">
        <v>129</v>
      </c>
      <c r="C141" s="405" t="s">
        <v>20</v>
      </c>
      <c r="D141" t="s">
        <v>46</v>
      </c>
      <c r="E141" s="1"/>
      <c r="F141" s="1">
        <v>85</v>
      </c>
      <c r="G141" s="1">
        <f t="shared" si="2"/>
        <v>0</v>
      </c>
    </row>
    <row r="142" spans="1:7">
      <c r="A142" s="30">
        <v>43220</v>
      </c>
      <c r="B142" s="405" t="s">
        <v>11</v>
      </c>
      <c r="C142" s="405" t="s">
        <v>21</v>
      </c>
      <c r="D142" t="s">
        <v>13</v>
      </c>
      <c r="E142" s="1">
        <v>84.5</v>
      </c>
      <c r="G142" s="1">
        <f t="shared" si="2"/>
        <v>84.5</v>
      </c>
    </row>
    <row r="143" spans="1:7">
      <c r="B143" s="405"/>
      <c r="C143" s="405"/>
      <c r="D143" t="s">
        <v>14</v>
      </c>
      <c r="E143" s="1">
        <v>27.3</v>
      </c>
      <c r="G143" s="1">
        <f t="shared" si="2"/>
        <v>111.8</v>
      </c>
    </row>
    <row r="144" spans="1:7">
      <c r="B144" s="405"/>
      <c r="C144" s="405"/>
      <c r="D144" t="s">
        <v>15</v>
      </c>
      <c r="E144" s="1">
        <v>60</v>
      </c>
      <c r="G144" s="1">
        <f t="shared" si="2"/>
        <v>171.8</v>
      </c>
    </row>
    <row r="145" spans="1:7">
      <c r="B145" s="405"/>
      <c r="C145" s="405"/>
      <c r="D145" t="s">
        <v>16</v>
      </c>
      <c r="E145" s="1">
        <v>5</v>
      </c>
      <c r="G145" s="1">
        <f t="shared" si="2"/>
        <v>176.8</v>
      </c>
    </row>
    <row r="146" spans="1:7">
      <c r="B146" s="405"/>
      <c r="C146" s="405"/>
      <c r="D146" t="s">
        <v>46</v>
      </c>
      <c r="E146" s="1">
        <v>93</v>
      </c>
      <c r="G146" s="1">
        <f t="shared" si="2"/>
        <v>269.8</v>
      </c>
    </row>
    <row r="147" spans="1:7">
      <c r="A147" s="30">
        <v>43220</v>
      </c>
      <c r="B147" s="405" t="s">
        <v>10</v>
      </c>
      <c r="C147" s="405" t="s">
        <v>21</v>
      </c>
      <c r="D147" t="s">
        <v>15</v>
      </c>
      <c r="E147" s="1"/>
      <c r="F147" s="1">
        <v>60</v>
      </c>
      <c r="G147" s="1">
        <f t="shared" si="2"/>
        <v>209.8</v>
      </c>
    </row>
    <row r="148" spans="1:7">
      <c r="A148" s="30">
        <v>43220</v>
      </c>
      <c r="B148" s="405" t="s">
        <v>10</v>
      </c>
      <c r="C148" s="405" t="s">
        <v>21</v>
      </c>
      <c r="D148" t="s">
        <v>16</v>
      </c>
      <c r="E148" s="1"/>
      <c r="F148" s="1">
        <v>5</v>
      </c>
      <c r="G148" s="1">
        <f t="shared" si="2"/>
        <v>204.8</v>
      </c>
    </row>
    <row r="149" spans="1:7">
      <c r="A149" s="30">
        <v>43294</v>
      </c>
      <c r="B149" s="405">
        <v>15702</v>
      </c>
      <c r="C149" s="405" t="s">
        <v>21</v>
      </c>
      <c r="D149" t="s">
        <v>13</v>
      </c>
      <c r="E149" s="1"/>
      <c r="F149" s="1">
        <v>84.5</v>
      </c>
      <c r="G149" s="1">
        <f t="shared" si="2"/>
        <v>120.30000000000001</v>
      </c>
    </row>
    <row r="150" spans="1:7">
      <c r="A150" s="30">
        <v>43294</v>
      </c>
      <c r="B150" s="405">
        <v>15702</v>
      </c>
      <c r="C150" s="405" t="s">
        <v>21</v>
      </c>
      <c r="D150" t="s">
        <v>14</v>
      </c>
      <c r="E150" s="1"/>
      <c r="F150" s="1">
        <v>27.3</v>
      </c>
      <c r="G150" s="1">
        <f t="shared" si="2"/>
        <v>93.000000000000014</v>
      </c>
    </row>
    <row r="151" spans="1:7">
      <c r="A151" s="30">
        <v>43403</v>
      </c>
      <c r="B151" s="405" t="s">
        <v>129</v>
      </c>
      <c r="C151" s="405" t="s">
        <v>21</v>
      </c>
      <c r="D151" t="s">
        <v>46</v>
      </c>
      <c r="E151" s="1"/>
      <c r="F151" s="1">
        <v>93</v>
      </c>
      <c r="G151" s="1">
        <f t="shared" si="2"/>
        <v>0</v>
      </c>
    </row>
    <row r="152" spans="1:7">
      <c r="A152" s="30">
        <v>43251</v>
      </c>
      <c r="B152" s="405" t="s">
        <v>11</v>
      </c>
      <c r="C152" s="405" t="s">
        <v>22</v>
      </c>
      <c r="D152" t="s">
        <v>13</v>
      </c>
      <c r="E152" s="1">
        <v>82</v>
      </c>
      <c r="G152" s="1">
        <f t="shared" si="2"/>
        <v>82</v>
      </c>
    </row>
    <row r="153" spans="1:7">
      <c r="B153" s="405"/>
      <c r="C153" s="405"/>
      <c r="D153" t="s">
        <v>14</v>
      </c>
      <c r="E153" s="1">
        <v>27</v>
      </c>
      <c r="G153" s="1">
        <f t="shared" si="2"/>
        <v>109</v>
      </c>
    </row>
    <row r="154" spans="1:7">
      <c r="B154" s="405"/>
      <c r="C154" s="405"/>
      <c r="D154" t="s">
        <v>15</v>
      </c>
      <c r="E154" s="1">
        <v>60</v>
      </c>
      <c r="G154" s="1">
        <f t="shared" si="2"/>
        <v>169</v>
      </c>
    </row>
    <row r="155" spans="1:7">
      <c r="B155" s="405"/>
      <c r="C155" s="405"/>
      <c r="D155" t="s">
        <v>16</v>
      </c>
      <c r="E155" s="1">
        <v>5</v>
      </c>
      <c r="G155" s="1">
        <f t="shared" si="2"/>
        <v>174</v>
      </c>
    </row>
    <row r="156" spans="1:7">
      <c r="A156" s="30">
        <v>43251</v>
      </c>
      <c r="B156" s="405" t="s">
        <v>10</v>
      </c>
      <c r="C156" s="405" t="s">
        <v>22</v>
      </c>
      <c r="D156" t="s">
        <v>15</v>
      </c>
      <c r="E156" s="1"/>
      <c r="F156" s="1">
        <v>60</v>
      </c>
      <c r="G156" s="1">
        <f t="shared" si="2"/>
        <v>114</v>
      </c>
    </row>
    <row r="157" spans="1:7">
      <c r="A157" s="30">
        <v>43251</v>
      </c>
      <c r="B157" s="405" t="s">
        <v>10</v>
      </c>
      <c r="C157" s="405" t="s">
        <v>22</v>
      </c>
      <c r="D157" t="s">
        <v>16</v>
      </c>
      <c r="E157" s="1"/>
      <c r="F157" s="1">
        <v>5</v>
      </c>
      <c r="G157" s="1">
        <f t="shared" si="2"/>
        <v>109</v>
      </c>
    </row>
    <row r="158" spans="1:7">
      <c r="A158" s="30">
        <v>43294</v>
      </c>
      <c r="B158" s="405">
        <v>15702</v>
      </c>
      <c r="C158" s="405" t="s">
        <v>22</v>
      </c>
      <c r="D158" t="s">
        <v>13</v>
      </c>
      <c r="E158" s="1"/>
      <c r="F158" s="1">
        <v>82</v>
      </c>
      <c r="G158" s="1">
        <f t="shared" si="2"/>
        <v>27</v>
      </c>
    </row>
    <row r="159" spans="1:7">
      <c r="A159" s="30">
        <v>43294</v>
      </c>
      <c r="B159" s="405">
        <v>15702</v>
      </c>
      <c r="C159" s="405" t="s">
        <v>22</v>
      </c>
      <c r="D159" t="s">
        <v>14</v>
      </c>
      <c r="E159" s="1"/>
      <c r="F159" s="1">
        <v>27</v>
      </c>
      <c r="G159" s="1">
        <f t="shared" si="2"/>
        <v>0</v>
      </c>
    </row>
    <row r="160" spans="1:7">
      <c r="A160" s="30">
        <v>43281</v>
      </c>
      <c r="B160" s="405" t="s">
        <v>11</v>
      </c>
      <c r="C160" s="405" t="s">
        <v>23</v>
      </c>
      <c r="D160" t="s">
        <v>13</v>
      </c>
      <c r="E160" s="1">
        <v>86.2</v>
      </c>
      <c r="G160" s="1">
        <f t="shared" si="2"/>
        <v>86.2</v>
      </c>
    </row>
    <row r="161" spans="1:7">
      <c r="B161" s="405"/>
      <c r="C161" s="405"/>
      <c r="D161" t="s">
        <v>14</v>
      </c>
      <c r="E161" s="1">
        <v>27</v>
      </c>
      <c r="G161" s="1">
        <f t="shared" si="2"/>
        <v>113.2</v>
      </c>
    </row>
    <row r="162" spans="1:7">
      <c r="B162" s="405"/>
      <c r="C162" s="405"/>
      <c r="D162" t="s">
        <v>15</v>
      </c>
      <c r="E162" s="1">
        <v>60</v>
      </c>
      <c r="G162" s="1">
        <f t="shared" si="2"/>
        <v>173.2</v>
      </c>
    </row>
    <row r="163" spans="1:7">
      <c r="B163" s="405"/>
      <c r="C163" s="405"/>
      <c r="D163" t="s">
        <v>16</v>
      </c>
      <c r="E163" s="1">
        <v>5</v>
      </c>
      <c r="G163" s="1">
        <f t="shared" si="2"/>
        <v>178.2</v>
      </c>
    </row>
    <row r="164" spans="1:7">
      <c r="A164" s="30">
        <v>43281</v>
      </c>
      <c r="B164" s="405" t="s">
        <v>10</v>
      </c>
      <c r="C164" s="405" t="s">
        <v>23</v>
      </c>
      <c r="D164" t="s">
        <v>15</v>
      </c>
      <c r="E164" s="1"/>
      <c r="F164" s="1">
        <v>60</v>
      </c>
      <c r="G164" s="1">
        <f t="shared" si="2"/>
        <v>118.19999999999999</v>
      </c>
    </row>
    <row r="165" spans="1:7">
      <c r="A165" s="30">
        <v>43281</v>
      </c>
      <c r="B165" s="405" t="s">
        <v>10</v>
      </c>
      <c r="C165" s="405" t="s">
        <v>23</v>
      </c>
      <c r="D165" t="s">
        <v>16</v>
      </c>
      <c r="E165" s="1"/>
      <c r="F165" s="1">
        <v>5</v>
      </c>
      <c r="G165" s="1">
        <f t="shared" si="2"/>
        <v>113.19999999999999</v>
      </c>
    </row>
    <row r="166" spans="1:7">
      <c r="A166" s="30">
        <v>43349</v>
      </c>
      <c r="B166" s="405">
        <v>16093</v>
      </c>
      <c r="C166" s="405" t="s">
        <v>23</v>
      </c>
      <c r="D166" t="s">
        <v>13</v>
      </c>
      <c r="E166" s="1"/>
      <c r="F166" s="1">
        <v>86.2</v>
      </c>
      <c r="G166" s="1">
        <f t="shared" si="2"/>
        <v>26.999999999999986</v>
      </c>
    </row>
    <row r="167" spans="1:7">
      <c r="A167" s="30">
        <v>43349</v>
      </c>
      <c r="B167" s="405">
        <v>16093</v>
      </c>
      <c r="C167" s="405" t="s">
        <v>23</v>
      </c>
      <c r="D167" t="s">
        <v>14</v>
      </c>
      <c r="E167" s="1"/>
      <c r="F167" s="1">
        <v>27</v>
      </c>
      <c r="G167" s="1">
        <f t="shared" si="2"/>
        <v>0</v>
      </c>
    </row>
    <row r="168" spans="1:7">
      <c r="A168" s="30">
        <v>43312</v>
      </c>
      <c r="B168" s="405" t="s">
        <v>11</v>
      </c>
      <c r="C168" s="405" t="s">
        <v>24</v>
      </c>
      <c r="D168" t="s">
        <v>13</v>
      </c>
      <c r="E168" s="1">
        <v>84.6</v>
      </c>
      <c r="G168" s="1">
        <f t="shared" si="2"/>
        <v>84.6</v>
      </c>
    </row>
    <row r="169" spans="1:7">
      <c r="B169" s="405"/>
      <c r="C169" s="405"/>
      <c r="D169" t="s">
        <v>14</v>
      </c>
      <c r="E169" s="1">
        <v>27</v>
      </c>
      <c r="G169" s="1">
        <f t="shared" si="2"/>
        <v>111.6</v>
      </c>
    </row>
    <row r="170" spans="1:7">
      <c r="B170" s="405"/>
      <c r="C170" s="405"/>
      <c r="D170" t="s">
        <v>15</v>
      </c>
      <c r="E170" s="1">
        <v>60</v>
      </c>
      <c r="G170" s="1">
        <f t="shared" si="2"/>
        <v>171.6</v>
      </c>
    </row>
    <row r="171" spans="1:7">
      <c r="B171" s="405"/>
      <c r="C171" s="405"/>
      <c r="D171" t="s">
        <v>16</v>
      </c>
      <c r="E171" s="1">
        <v>5</v>
      </c>
      <c r="G171" s="1">
        <f t="shared" si="2"/>
        <v>176.6</v>
      </c>
    </row>
    <row r="172" spans="1:7">
      <c r="A172" s="30">
        <v>43312</v>
      </c>
      <c r="B172" s="405" t="s">
        <v>10</v>
      </c>
      <c r="C172" s="405" t="s">
        <v>24</v>
      </c>
      <c r="D172" t="s">
        <v>15</v>
      </c>
      <c r="E172" s="1"/>
      <c r="F172" s="1">
        <v>60</v>
      </c>
      <c r="G172" s="1">
        <f t="shared" si="2"/>
        <v>116.6</v>
      </c>
    </row>
    <row r="173" spans="1:7">
      <c r="A173" s="30">
        <v>43312</v>
      </c>
      <c r="B173" s="405" t="s">
        <v>10</v>
      </c>
      <c r="C173" s="405" t="s">
        <v>24</v>
      </c>
      <c r="D173" t="s">
        <v>16</v>
      </c>
      <c r="E173" s="1"/>
      <c r="F173" s="1">
        <v>5</v>
      </c>
      <c r="G173" s="1">
        <f t="shared" si="2"/>
        <v>111.6</v>
      </c>
    </row>
    <row r="174" spans="1:7">
      <c r="A174" s="30">
        <v>43349</v>
      </c>
      <c r="B174" s="405">
        <v>16093</v>
      </c>
      <c r="C174" s="405" t="s">
        <v>24</v>
      </c>
      <c r="D174" t="s">
        <v>13</v>
      </c>
      <c r="E174" s="1"/>
      <c r="F174" s="1">
        <v>84.6</v>
      </c>
      <c r="G174" s="1">
        <f t="shared" si="2"/>
        <v>27</v>
      </c>
    </row>
    <row r="175" spans="1:7">
      <c r="A175" s="30">
        <v>43349</v>
      </c>
      <c r="B175" s="405">
        <v>16093</v>
      </c>
      <c r="C175" s="405" t="s">
        <v>24</v>
      </c>
      <c r="D175" t="s">
        <v>14</v>
      </c>
      <c r="E175" s="1"/>
      <c r="F175" s="1">
        <v>27</v>
      </c>
      <c r="G175" s="1">
        <f>+G174+E175-F175</f>
        <v>0</v>
      </c>
    </row>
    <row r="176" spans="1:7">
      <c r="A176" s="30">
        <v>43343</v>
      </c>
      <c r="B176" s="405" t="s">
        <v>11</v>
      </c>
      <c r="C176" s="405" t="s">
        <v>25</v>
      </c>
      <c r="D176" t="s">
        <v>13</v>
      </c>
      <c r="E176" s="1">
        <v>83.9</v>
      </c>
      <c r="G176" s="1">
        <f t="shared" ref="G176:G247" si="3">+G175+E176-F176</f>
        <v>83.9</v>
      </c>
    </row>
    <row r="177" spans="1:14">
      <c r="B177" s="405"/>
      <c r="C177" s="405"/>
      <c r="D177" t="s">
        <v>14</v>
      </c>
      <c r="E177" s="1">
        <v>27</v>
      </c>
      <c r="G177" s="1">
        <f t="shared" si="3"/>
        <v>110.9</v>
      </c>
    </row>
    <row r="178" spans="1:14">
      <c r="B178" s="405"/>
      <c r="C178" s="405"/>
      <c r="D178" t="s">
        <v>15</v>
      </c>
      <c r="E178" s="1">
        <v>60</v>
      </c>
      <c r="G178" s="1">
        <f t="shared" si="3"/>
        <v>170.9</v>
      </c>
    </row>
    <row r="179" spans="1:14">
      <c r="B179" s="405"/>
      <c r="C179" s="405"/>
      <c r="D179" t="s">
        <v>16</v>
      </c>
      <c r="E179" s="1">
        <v>5</v>
      </c>
      <c r="G179" s="1">
        <f t="shared" si="3"/>
        <v>175.9</v>
      </c>
    </row>
    <row r="180" spans="1:14">
      <c r="B180" s="405"/>
      <c r="C180" s="405"/>
      <c r="D180" t="s">
        <v>104</v>
      </c>
      <c r="E180" s="1">
        <v>25</v>
      </c>
      <c r="G180" s="1">
        <f t="shared" si="3"/>
        <v>200.9</v>
      </c>
    </row>
    <row r="181" spans="1:14">
      <c r="B181" s="405"/>
      <c r="C181" s="405"/>
      <c r="D181" t="s">
        <v>46</v>
      </c>
      <c r="E181" s="1">
        <v>93</v>
      </c>
      <c r="G181" s="1">
        <f t="shared" si="3"/>
        <v>293.89999999999998</v>
      </c>
    </row>
    <row r="182" spans="1:14">
      <c r="A182" s="30">
        <v>43343</v>
      </c>
      <c r="B182" s="405" t="s">
        <v>10</v>
      </c>
      <c r="C182" s="405" t="s">
        <v>25</v>
      </c>
      <c r="D182" t="s">
        <v>15</v>
      </c>
      <c r="E182" s="1"/>
      <c r="F182" s="1">
        <v>60</v>
      </c>
      <c r="G182" s="1">
        <f t="shared" si="3"/>
        <v>233.89999999999998</v>
      </c>
    </row>
    <row r="183" spans="1:14">
      <c r="A183" s="30">
        <v>43343</v>
      </c>
      <c r="B183" s="405" t="s">
        <v>10</v>
      </c>
      <c r="C183" s="405" t="s">
        <v>25</v>
      </c>
      <c r="D183" t="s">
        <v>16</v>
      </c>
      <c r="E183" s="1"/>
      <c r="F183" s="1">
        <v>5</v>
      </c>
      <c r="G183" s="1">
        <f t="shared" si="3"/>
        <v>228.89999999999998</v>
      </c>
    </row>
    <row r="184" spans="1:14">
      <c r="A184" s="30">
        <v>43391</v>
      </c>
      <c r="B184" s="405">
        <v>16372</v>
      </c>
      <c r="C184" s="405" t="s">
        <v>25</v>
      </c>
      <c r="D184" t="s">
        <v>13</v>
      </c>
      <c r="E184" s="1"/>
      <c r="F184" s="1">
        <v>83.9</v>
      </c>
      <c r="G184" s="1">
        <f t="shared" si="3"/>
        <v>144.99999999999997</v>
      </c>
    </row>
    <row r="185" spans="1:14">
      <c r="A185" s="30">
        <v>43391</v>
      </c>
      <c r="B185" s="405">
        <v>16372</v>
      </c>
      <c r="C185" s="405" t="s">
        <v>25</v>
      </c>
      <c r="D185" t="s">
        <v>14</v>
      </c>
      <c r="E185" s="1"/>
      <c r="F185" s="1">
        <v>27</v>
      </c>
      <c r="G185" s="1">
        <f t="shared" si="3"/>
        <v>117.99999999999997</v>
      </c>
    </row>
    <row r="186" spans="1:14">
      <c r="A186" s="30">
        <v>43403</v>
      </c>
      <c r="B186" s="405" t="s">
        <v>129</v>
      </c>
      <c r="C186" s="405" t="s">
        <v>25</v>
      </c>
      <c r="D186" t="s">
        <v>46</v>
      </c>
      <c r="E186" s="1"/>
      <c r="F186" s="1">
        <v>93</v>
      </c>
      <c r="G186" s="1">
        <f t="shared" si="3"/>
        <v>24.999999999999972</v>
      </c>
    </row>
    <row r="187" spans="1:14" s="117" customFormat="1">
      <c r="A187" s="115">
        <v>44515</v>
      </c>
      <c r="B187" s="116">
        <v>23838</v>
      </c>
      <c r="C187" s="116" t="s">
        <v>25</v>
      </c>
      <c r="D187" s="117" t="s">
        <v>104</v>
      </c>
      <c r="E187" s="118"/>
      <c r="F187" s="118">
        <v>25</v>
      </c>
      <c r="G187" s="118">
        <f t="shared" si="3"/>
        <v>-2.8421709430404007E-14</v>
      </c>
      <c r="L187" s="226"/>
      <c r="N187" s="118"/>
    </row>
    <row r="188" spans="1:14">
      <c r="A188" s="32">
        <v>43373</v>
      </c>
      <c r="B188" s="404" t="s">
        <v>11</v>
      </c>
      <c r="C188" s="404" t="s">
        <v>26</v>
      </c>
      <c r="D188" t="s">
        <v>13</v>
      </c>
      <c r="E188" s="1">
        <v>86.1</v>
      </c>
      <c r="G188" s="1">
        <f t="shared" si="3"/>
        <v>86.099999999999966</v>
      </c>
    </row>
    <row r="189" spans="1:14">
      <c r="B189" s="405"/>
      <c r="C189" s="405"/>
      <c r="D189" t="s">
        <v>14</v>
      </c>
      <c r="E189" s="1">
        <v>27</v>
      </c>
      <c r="G189" s="1">
        <f t="shared" si="3"/>
        <v>113.09999999999997</v>
      </c>
    </row>
    <row r="190" spans="1:14">
      <c r="B190" s="405"/>
      <c r="C190" s="405"/>
      <c r="D190" t="s">
        <v>15</v>
      </c>
      <c r="E190" s="1">
        <v>60</v>
      </c>
      <c r="G190" s="1">
        <f t="shared" si="3"/>
        <v>173.09999999999997</v>
      </c>
    </row>
    <row r="191" spans="1:14">
      <c r="B191" s="405"/>
      <c r="C191" s="405"/>
      <c r="D191" t="s">
        <v>16</v>
      </c>
      <c r="E191" s="1">
        <v>5</v>
      </c>
      <c r="G191" s="1">
        <f t="shared" si="3"/>
        <v>178.09999999999997</v>
      </c>
    </row>
    <row r="192" spans="1:14">
      <c r="B192" s="405"/>
      <c r="C192" s="405"/>
      <c r="D192" t="s">
        <v>80</v>
      </c>
      <c r="E192" s="1">
        <v>10</v>
      </c>
      <c r="G192" s="1">
        <f t="shared" si="3"/>
        <v>188.09999999999997</v>
      </c>
    </row>
    <row r="193" spans="1:14">
      <c r="A193" s="30">
        <v>43373</v>
      </c>
      <c r="B193" s="405" t="s">
        <v>10</v>
      </c>
      <c r="C193" s="405" t="s">
        <v>26</v>
      </c>
      <c r="D193" t="s">
        <v>15</v>
      </c>
      <c r="E193" s="1"/>
      <c r="F193" s="1">
        <v>26</v>
      </c>
      <c r="G193" s="1">
        <f t="shared" si="3"/>
        <v>162.09999999999997</v>
      </c>
    </row>
    <row r="194" spans="1:14">
      <c r="A194" s="30">
        <v>43441</v>
      </c>
      <c r="B194" s="405">
        <v>16739</v>
      </c>
      <c r="C194" s="405" t="s">
        <v>26</v>
      </c>
      <c r="D194" t="s">
        <v>13</v>
      </c>
      <c r="E194" s="1"/>
      <c r="F194" s="1">
        <v>86.1</v>
      </c>
      <c r="G194" s="1">
        <f t="shared" si="3"/>
        <v>75.999999999999972</v>
      </c>
    </row>
    <row r="195" spans="1:14">
      <c r="A195" s="30">
        <v>43441</v>
      </c>
      <c r="B195" s="405">
        <v>16739</v>
      </c>
      <c r="C195" s="405" t="s">
        <v>26</v>
      </c>
      <c r="D195" t="s">
        <v>14</v>
      </c>
      <c r="E195" s="1"/>
      <c r="F195" s="1">
        <v>27</v>
      </c>
      <c r="G195" s="1">
        <f t="shared" si="3"/>
        <v>48.999999999999972</v>
      </c>
    </row>
    <row r="196" spans="1:14" s="117" customFormat="1">
      <c r="A196" s="115">
        <v>44515</v>
      </c>
      <c r="B196" s="116">
        <v>23838</v>
      </c>
      <c r="C196" s="116" t="s">
        <v>26</v>
      </c>
      <c r="D196" s="117" t="s">
        <v>15</v>
      </c>
      <c r="E196" s="118"/>
      <c r="F196" s="118">
        <v>34</v>
      </c>
      <c r="G196" s="1">
        <f t="shared" si="3"/>
        <v>14.999999999999972</v>
      </c>
      <c r="L196" s="226"/>
      <c r="N196" s="118"/>
    </row>
    <row r="197" spans="1:14" s="117" customFormat="1">
      <c r="A197" s="115">
        <v>44515</v>
      </c>
      <c r="B197" s="116">
        <v>23838</v>
      </c>
      <c r="C197" s="116" t="s">
        <v>26</v>
      </c>
      <c r="D197" s="117" t="s">
        <v>16</v>
      </c>
      <c r="E197" s="118"/>
      <c r="F197" s="118">
        <v>5</v>
      </c>
      <c r="G197" s="1">
        <f t="shared" si="3"/>
        <v>9.9999999999999716</v>
      </c>
      <c r="L197" s="226"/>
      <c r="N197" s="118"/>
    </row>
    <row r="198" spans="1:14" s="117" customFormat="1">
      <c r="A198" s="115">
        <v>44515</v>
      </c>
      <c r="B198" s="116">
        <v>23838</v>
      </c>
      <c r="C198" s="116" t="s">
        <v>26</v>
      </c>
      <c r="D198" t="s">
        <v>80</v>
      </c>
      <c r="E198" s="118"/>
      <c r="F198" s="118">
        <v>10</v>
      </c>
      <c r="G198" s="1">
        <f t="shared" si="3"/>
        <v>-2.8421709430404007E-14</v>
      </c>
      <c r="L198" s="226"/>
      <c r="N198" s="118"/>
    </row>
    <row r="199" spans="1:14">
      <c r="A199" s="32">
        <v>43404</v>
      </c>
      <c r="B199" s="404" t="s">
        <v>11</v>
      </c>
      <c r="C199" s="404" t="s">
        <v>27</v>
      </c>
      <c r="D199" t="s">
        <v>13</v>
      </c>
      <c r="E199" s="1">
        <v>86.6</v>
      </c>
      <c r="G199" s="1">
        <f t="shared" si="3"/>
        <v>86.599999999999966</v>
      </c>
    </row>
    <row r="200" spans="1:14">
      <c r="B200" s="405"/>
      <c r="C200" s="405"/>
      <c r="D200" t="s">
        <v>14</v>
      </c>
      <c r="E200" s="1">
        <v>33</v>
      </c>
      <c r="G200" s="1">
        <f t="shared" si="3"/>
        <v>119.59999999999997</v>
      </c>
    </row>
    <row r="201" spans="1:14">
      <c r="B201" s="405"/>
      <c r="C201" s="405"/>
      <c r="D201" t="s">
        <v>15</v>
      </c>
      <c r="E201" s="1">
        <v>60</v>
      </c>
      <c r="G201" s="1">
        <f t="shared" si="3"/>
        <v>179.59999999999997</v>
      </c>
    </row>
    <row r="202" spans="1:14">
      <c r="B202" s="405"/>
      <c r="C202" s="405"/>
      <c r="D202" t="s">
        <v>16</v>
      </c>
      <c r="E202" s="1">
        <v>5</v>
      </c>
      <c r="G202" s="1">
        <f t="shared" si="3"/>
        <v>184.59999999999997</v>
      </c>
    </row>
    <row r="203" spans="1:14">
      <c r="A203" s="30">
        <v>43404</v>
      </c>
      <c r="B203" s="405" t="s">
        <v>10</v>
      </c>
      <c r="C203" s="405" t="s">
        <v>27</v>
      </c>
      <c r="D203" t="s">
        <v>15</v>
      </c>
      <c r="E203" s="1"/>
      <c r="F203" s="1">
        <v>42</v>
      </c>
      <c r="G203" s="1">
        <f t="shared" si="3"/>
        <v>142.59999999999997</v>
      </c>
    </row>
    <row r="204" spans="1:14">
      <c r="A204" s="30">
        <v>43483</v>
      </c>
      <c r="B204" s="405">
        <v>16971</v>
      </c>
      <c r="C204" s="405" t="s">
        <v>27</v>
      </c>
      <c r="D204" t="s">
        <v>13</v>
      </c>
      <c r="E204" s="1"/>
      <c r="F204" s="1">
        <v>86.6</v>
      </c>
      <c r="G204" s="1">
        <f t="shared" si="3"/>
        <v>55.999999999999972</v>
      </c>
    </row>
    <row r="205" spans="1:14">
      <c r="A205" s="30">
        <v>43483</v>
      </c>
      <c r="B205" s="405">
        <v>16971</v>
      </c>
      <c r="C205" s="405" t="s">
        <v>27</v>
      </c>
      <c r="D205" t="s">
        <v>14</v>
      </c>
      <c r="E205" s="1"/>
      <c r="F205" s="1">
        <v>33</v>
      </c>
      <c r="G205" s="1">
        <f t="shared" si="3"/>
        <v>22.999999999999972</v>
      </c>
    </row>
    <row r="206" spans="1:14" s="117" customFormat="1">
      <c r="A206" s="115">
        <v>44515</v>
      </c>
      <c r="B206" s="116">
        <v>23838</v>
      </c>
      <c r="C206" s="116" t="s">
        <v>27</v>
      </c>
      <c r="D206" s="117" t="s">
        <v>15</v>
      </c>
      <c r="E206" s="118"/>
      <c r="F206" s="118">
        <v>18</v>
      </c>
      <c r="G206" s="1">
        <f t="shared" si="3"/>
        <v>4.9999999999999716</v>
      </c>
      <c r="L206" s="226"/>
      <c r="N206" s="118"/>
    </row>
    <row r="207" spans="1:14" s="117" customFormat="1">
      <c r="A207" s="115">
        <v>44515</v>
      </c>
      <c r="B207" s="116">
        <v>23838</v>
      </c>
      <c r="C207" s="116" t="s">
        <v>27</v>
      </c>
      <c r="D207" s="117" t="s">
        <v>16</v>
      </c>
      <c r="E207" s="118"/>
      <c r="F207" s="118">
        <v>5</v>
      </c>
      <c r="G207" s="1">
        <f t="shared" si="3"/>
        <v>-2.8421709430404007E-14</v>
      </c>
      <c r="L207" s="226"/>
      <c r="N207" s="118"/>
    </row>
    <row r="208" spans="1:14">
      <c r="A208" s="32">
        <v>43434</v>
      </c>
      <c r="B208" s="404" t="s">
        <v>11</v>
      </c>
      <c r="C208" s="404" t="s">
        <v>28</v>
      </c>
      <c r="D208" t="s">
        <v>13</v>
      </c>
      <c r="E208" s="1">
        <v>89</v>
      </c>
      <c r="G208" s="1">
        <f t="shared" si="3"/>
        <v>88.999999999999972</v>
      </c>
    </row>
    <row r="209" spans="1:14">
      <c r="B209" s="405"/>
      <c r="C209" s="405"/>
      <c r="D209" t="s">
        <v>14</v>
      </c>
      <c r="E209" s="1">
        <v>33</v>
      </c>
      <c r="G209" s="1">
        <f t="shared" si="3"/>
        <v>121.99999999999997</v>
      </c>
    </row>
    <row r="210" spans="1:14">
      <c r="B210" s="405"/>
      <c r="C210" s="405"/>
      <c r="D210" t="s">
        <v>15</v>
      </c>
      <c r="E210" s="1">
        <v>60</v>
      </c>
      <c r="G210" s="1">
        <f t="shared" si="3"/>
        <v>181.99999999999997</v>
      </c>
    </row>
    <row r="211" spans="1:14">
      <c r="B211" s="405"/>
      <c r="C211" s="405"/>
      <c r="D211" t="s">
        <v>16</v>
      </c>
      <c r="E211" s="1">
        <v>5</v>
      </c>
      <c r="G211" s="1">
        <f t="shared" si="3"/>
        <v>186.99999999999997</v>
      </c>
    </row>
    <row r="212" spans="1:14">
      <c r="A212" s="30">
        <v>43434</v>
      </c>
      <c r="B212" s="405" t="s">
        <v>10</v>
      </c>
      <c r="C212" s="405" t="s">
        <v>28</v>
      </c>
      <c r="D212" t="s">
        <v>15</v>
      </c>
      <c r="E212" s="1"/>
      <c r="F212" s="1">
        <v>58</v>
      </c>
      <c r="G212" s="1">
        <f t="shared" si="3"/>
        <v>128.99999999999997</v>
      </c>
    </row>
    <row r="213" spans="1:14">
      <c r="A213" s="30">
        <v>43483</v>
      </c>
      <c r="B213" s="405">
        <v>16971</v>
      </c>
      <c r="C213" s="405" t="s">
        <v>28</v>
      </c>
      <c r="D213" t="s">
        <v>13</v>
      </c>
      <c r="E213" s="1"/>
      <c r="F213" s="1">
        <v>89</v>
      </c>
      <c r="G213" s="1">
        <f t="shared" si="3"/>
        <v>39.999999999999972</v>
      </c>
    </row>
    <row r="214" spans="1:14">
      <c r="A214" s="30">
        <v>43483</v>
      </c>
      <c r="B214" s="405">
        <v>16971</v>
      </c>
      <c r="C214" s="405" t="s">
        <v>28</v>
      </c>
      <c r="D214" t="s">
        <v>14</v>
      </c>
      <c r="E214" s="1"/>
      <c r="F214" s="1">
        <v>33</v>
      </c>
      <c r="G214" s="1">
        <f t="shared" si="3"/>
        <v>6.9999999999999716</v>
      </c>
    </row>
    <row r="215" spans="1:14" s="117" customFormat="1">
      <c r="A215" s="115">
        <v>44515</v>
      </c>
      <c r="B215" s="116">
        <v>23838</v>
      </c>
      <c r="C215" s="116" t="s">
        <v>28</v>
      </c>
      <c r="D215" s="117" t="s">
        <v>15</v>
      </c>
      <c r="E215" s="118"/>
      <c r="F215" s="118">
        <v>2</v>
      </c>
      <c r="G215" s="1">
        <f t="shared" ref="G215:G219" si="4">+G214+E215-F215</f>
        <v>4.9999999999999716</v>
      </c>
      <c r="L215" s="226"/>
      <c r="N215" s="118"/>
    </row>
    <row r="216" spans="1:14" s="117" customFormat="1">
      <c r="A216" s="115">
        <v>44515</v>
      </c>
      <c r="B216" s="116">
        <v>23838</v>
      </c>
      <c r="C216" s="116" t="s">
        <v>28</v>
      </c>
      <c r="D216" s="117" t="s">
        <v>16</v>
      </c>
      <c r="E216" s="118"/>
      <c r="F216" s="118">
        <v>5</v>
      </c>
      <c r="G216" s="1">
        <f t="shared" si="4"/>
        <v>-2.8421709430404007E-14</v>
      </c>
      <c r="L216" s="226"/>
      <c r="N216" s="118"/>
    </row>
    <row r="217" spans="1:14">
      <c r="A217" s="32">
        <v>43465</v>
      </c>
      <c r="B217" s="404" t="s">
        <v>11</v>
      </c>
      <c r="C217" s="404" t="s">
        <v>29</v>
      </c>
      <c r="D217" t="s">
        <v>13</v>
      </c>
      <c r="E217" s="1">
        <v>83.5</v>
      </c>
      <c r="G217" s="1">
        <f t="shared" si="4"/>
        <v>83.499999999999972</v>
      </c>
    </row>
    <row r="218" spans="1:14">
      <c r="B218" s="405"/>
      <c r="C218" s="405"/>
      <c r="D218" t="s">
        <v>14</v>
      </c>
      <c r="E218" s="1">
        <v>33</v>
      </c>
      <c r="G218" s="1">
        <f t="shared" si="4"/>
        <v>116.49999999999997</v>
      </c>
    </row>
    <row r="219" spans="1:14">
      <c r="B219" s="405"/>
      <c r="C219" s="405"/>
      <c r="D219" t="s">
        <v>15</v>
      </c>
      <c r="E219" s="1">
        <v>60</v>
      </c>
      <c r="G219" s="1">
        <f t="shared" si="4"/>
        <v>176.49999999999997</v>
      </c>
    </row>
    <row r="220" spans="1:14">
      <c r="B220" s="405"/>
      <c r="C220" s="405"/>
      <c r="D220" t="s">
        <v>16</v>
      </c>
      <c r="E220" s="1">
        <v>5</v>
      </c>
      <c r="G220" s="1">
        <f t="shared" si="3"/>
        <v>181.49999999999997</v>
      </c>
    </row>
    <row r="221" spans="1:14">
      <c r="A221" s="30">
        <v>43465</v>
      </c>
      <c r="B221" s="405" t="s">
        <v>10</v>
      </c>
      <c r="C221" s="405" t="s">
        <v>29</v>
      </c>
      <c r="D221" t="s">
        <v>15</v>
      </c>
      <c r="E221" s="1"/>
      <c r="F221" s="1">
        <v>60</v>
      </c>
      <c r="G221" s="1">
        <f t="shared" si="3"/>
        <v>121.49999999999997</v>
      </c>
    </row>
    <row r="222" spans="1:14">
      <c r="A222" s="30">
        <v>43465</v>
      </c>
      <c r="B222" s="405" t="s">
        <v>10</v>
      </c>
      <c r="C222" s="405" t="s">
        <v>29</v>
      </c>
      <c r="D222" t="s">
        <v>16</v>
      </c>
      <c r="E222" s="1"/>
      <c r="F222" s="1">
        <v>5</v>
      </c>
      <c r="G222" s="1">
        <f t="shared" si="3"/>
        <v>116.49999999999997</v>
      </c>
    </row>
    <row r="223" spans="1:14">
      <c r="A223" s="30">
        <v>43531</v>
      </c>
      <c r="B223" s="405">
        <v>17320</v>
      </c>
      <c r="C223" s="405" t="s">
        <v>29</v>
      </c>
      <c r="D223" t="s">
        <v>13</v>
      </c>
      <c r="E223" s="1"/>
      <c r="F223" s="1">
        <v>83.5</v>
      </c>
      <c r="G223" s="1">
        <f t="shared" si="3"/>
        <v>32.999999999999972</v>
      </c>
    </row>
    <row r="224" spans="1:14">
      <c r="A224" s="30">
        <v>43531</v>
      </c>
      <c r="B224" s="405">
        <v>17320</v>
      </c>
      <c r="C224" s="405" t="s">
        <v>29</v>
      </c>
      <c r="D224" t="s">
        <v>14</v>
      </c>
      <c r="E224" s="1"/>
      <c r="F224" s="1">
        <v>33</v>
      </c>
      <c r="G224" s="1">
        <f t="shared" si="3"/>
        <v>0</v>
      </c>
      <c r="H224" s="13"/>
    </row>
    <row r="225" spans="1:7">
      <c r="A225" s="32">
        <v>43496</v>
      </c>
      <c r="B225" s="404" t="s">
        <v>11</v>
      </c>
      <c r="C225" s="404" t="s">
        <v>12</v>
      </c>
      <c r="D225" t="s">
        <v>13</v>
      </c>
      <c r="E225" s="1">
        <v>87</v>
      </c>
      <c r="G225" s="1">
        <f t="shared" si="3"/>
        <v>87</v>
      </c>
    </row>
    <row r="226" spans="1:7">
      <c r="B226" s="405"/>
      <c r="C226" s="405"/>
      <c r="D226" t="s">
        <v>14</v>
      </c>
      <c r="E226" s="1">
        <v>33</v>
      </c>
      <c r="G226" s="1">
        <f t="shared" si="3"/>
        <v>120</v>
      </c>
    </row>
    <row r="227" spans="1:7">
      <c r="B227" s="405"/>
      <c r="C227" s="405"/>
      <c r="D227" t="s">
        <v>15</v>
      </c>
      <c r="E227" s="1">
        <v>60</v>
      </c>
      <c r="G227" s="1">
        <f t="shared" si="3"/>
        <v>180</v>
      </c>
    </row>
    <row r="228" spans="1:7">
      <c r="B228" s="405"/>
      <c r="C228" s="405"/>
      <c r="D228" t="s">
        <v>16</v>
      </c>
      <c r="E228" s="1">
        <v>5</v>
      </c>
      <c r="G228" s="1">
        <f t="shared" si="3"/>
        <v>185</v>
      </c>
    </row>
    <row r="229" spans="1:7">
      <c r="A229" s="30">
        <v>43496</v>
      </c>
      <c r="B229" s="405" t="s">
        <v>10</v>
      </c>
      <c r="C229" s="405" t="s">
        <v>12</v>
      </c>
      <c r="D229" t="s">
        <v>15</v>
      </c>
      <c r="E229" s="1"/>
      <c r="F229" s="1">
        <v>60</v>
      </c>
      <c r="G229" s="1">
        <f t="shared" si="3"/>
        <v>125</v>
      </c>
    </row>
    <row r="230" spans="1:7">
      <c r="A230" s="30">
        <v>43496</v>
      </c>
      <c r="B230" s="405" t="s">
        <v>10</v>
      </c>
      <c r="C230" s="405" t="s">
        <v>12</v>
      </c>
      <c r="D230" t="s">
        <v>16</v>
      </c>
      <c r="E230" s="1"/>
      <c r="F230" s="1">
        <v>5</v>
      </c>
      <c r="G230" s="1">
        <f t="shared" si="3"/>
        <v>120</v>
      </c>
    </row>
    <row r="231" spans="1:7">
      <c r="A231" s="30">
        <v>43552</v>
      </c>
      <c r="B231" s="405">
        <v>17576</v>
      </c>
      <c r="C231" s="405" t="s">
        <v>12</v>
      </c>
      <c r="D231" t="s">
        <v>13</v>
      </c>
      <c r="E231" s="1"/>
      <c r="F231" s="1">
        <v>87</v>
      </c>
      <c r="G231" s="1">
        <f t="shared" si="3"/>
        <v>33</v>
      </c>
    </row>
    <row r="232" spans="1:7">
      <c r="A232" s="30">
        <v>43552</v>
      </c>
      <c r="B232" s="405">
        <v>17576</v>
      </c>
      <c r="C232" s="405" t="s">
        <v>12</v>
      </c>
      <c r="D232" t="s">
        <v>14</v>
      </c>
      <c r="E232" s="1"/>
      <c r="F232" s="1">
        <v>33</v>
      </c>
      <c r="G232" s="1">
        <f t="shared" si="3"/>
        <v>0</v>
      </c>
    </row>
    <row r="233" spans="1:7">
      <c r="A233" s="32">
        <v>43524</v>
      </c>
      <c r="B233" s="404" t="s">
        <v>11</v>
      </c>
      <c r="C233" s="404" t="s">
        <v>19</v>
      </c>
      <c r="D233" t="s">
        <v>13</v>
      </c>
      <c r="E233" s="1">
        <v>92</v>
      </c>
      <c r="G233" s="1">
        <f t="shared" si="3"/>
        <v>92</v>
      </c>
    </row>
    <row r="234" spans="1:7">
      <c r="B234" s="405"/>
      <c r="C234" s="405"/>
      <c r="D234" t="s">
        <v>14</v>
      </c>
      <c r="E234" s="1">
        <v>40.4</v>
      </c>
      <c r="G234" s="1">
        <f t="shared" si="3"/>
        <v>132.4</v>
      </c>
    </row>
    <row r="235" spans="1:7">
      <c r="B235" s="405"/>
      <c r="C235" s="405"/>
      <c r="D235" t="s">
        <v>15</v>
      </c>
      <c r="E235" s="1">
        <v>56</v>
      </c>
      <c r="G235" s="1">
        <f t="shared" si="3"/>
        <v>188.4</v>
      </c>
    </row>
    <row r="236" spans="1:7">
      <c r="B236" s="405"/>
      <c r="C236" s="405"/>
      <c r="D236" t="s">
        <v>16</v>
      </c>
      <c r="E236" s="1">
        <v>5</v>
      </c>
      <c r="G236" s="1">
        <f t="shared" si="3"/>
        <v>193.4</v>
      </c>
    </row>
    <row r="237" spans="1:7">
      <c r="A237" s="30">
        <v>43524</v>
      </c>
      <c r="B237" s="405" t="s">
        <v>10</v>
      </c>
      <c r="C237" s="405" t="s">
        <v>19</v>
      </c>
      <c r="D237" t="s">
        <v>15</v>
      </c>
      <c r="E237" s="1"/>
      <c r="F237" s="1">
        <v>56</v>
      </c>
      <c r="G237" s="1">
        <f t="shared" si="3"/>
        <v>137.4</v>
      </c>
    </row>
    <row r="238" spans="1:7">
      <c r="A238" s="30">
        <v>43524</v>
      </c>
      <c r="B238" s="405" t="s">
        <v>10</v>
      </c>
      <c r="C238" s="405" t="s">
        <v>19</v>
      </c>
      <c r="D238" t="s">
        <v>16</v>
      </c>
      <c r="E238" s="1"/>
      <c r="F238" s="1">
        <v>5</v>
      </c>
      <c r="G238" s="1">
        <f t="shared" si="3"/>
        <v>132.4</v>
      </c>
    </row>
    <row r="239" spans="1:7">
      <c r="A239" s="30">
        <v>43552</v>
      </c>
      <c r="B239" s="405">
        <v>17576</v>
      </c>
      <c r="C239" s="405" t="s">
        <v>19</v>
      </c>
      <c r="D239" t="s">
        <v>13</v>
      </c>
      <c r="E239" s="1"/>
      <c r="F239" s="1">
        <v>92</v>
      </c>
      <c r="G239" s="1">
        <f t="shared" si="3"/>
        <v>40.400000000000006</v>
      </c>
    </row>
    <row r="240" spans="1:7">
      <c r="A240" s="30">
        <v>43602</v>
      </c>
      <c r="B240" s="405">
        <v>17849</v>
      </c>
      <c r="C240" s="405" t="s">
        <v>19</v>
      </c>
      <c r="D240" t="s">
        <v>14</v>
      </c>
      <c r="E240" s="1"/>
      <c r="F240" s="1">
        <v>40.4</v>
      </c>
      <c r="G240" s="1">
        <f t="shared" si="3"/>
        <v>0</v>
      </c>
    </row>
    <row r="241" spans="1:7">
      <c r="A241" s="32">
        <v>43555</v>
      </c>
      <c r="B241" s="404" t="s">
        <v>11</v>
      </c>
      <c r="C241" s="404" t="s">
        <v>20</v>
      </c>
      <c r="D241" t="s">
        <v>13</v>
      </c>
      <c r="E241" s="1">
        <v>85.4</v>
      </c>
      <c r="G241" s="1">
        <f t="shared" si="3"/>
        <v>85.4</v>
      </c>
    </row>
    <row r="242" spans="1:7">
      <c r="B242" s="405"/>
      <c r="C242" s="405"/>
      <c r="D242" t="s">
        <v>14</v>
      </c>
      <c r="E242" s="1">
        <v>32.1</v>
      </c>
      <c r="G242" s="1">
        <f t="shared" si="3"/>
        <v>117.5</v>
      </c>
    </row>
    <row r="243" spans="1:7">
      <c r="B243" s="405"/>
      <c r="C243" s="405"/>
      <c r="D243" t="s">
        <v>15</v>
      </c>
      <c r="E243" s="1">
        <v>60</v>
      </c>
      <c r="G243" s="1">
        <f t="shared" si="3"/>
        <v>177.5</v>
      </c>
    </row>
    <row r="244" spans="1:7">
      <c r="B244" s="405"/>
      <c r="C244" s="405"/>
      <c r="D244" t="s">
        <v>16</v>
      </c>
      <c r="E244" s="1">
        <v>5</v>
      </c>
      <c r="G244" s="1">
        <f t="shared" si="3"/>
        <v>182.5</v>
      </c>
    </row>
    <row r="245" spans="1:7">
      <c r="B245" s="405"/>
      <c r="C245" s="405"/>
      <c r="D245" t="s">
        <v>46</v>
      </c>
      <c r="E245" s="1">
        <v>93</v>
      </c>
      <c r="G245" s="1">
        <f t="shared" si="3"/>
        <v>275.5</v>
      </c>
    </row>
    <row r="246" spans="1:7">
      <c r="A246" s="30">
        <v>43555</v>
      </c>
      <c r="B246" s="405" t="s">
        <v>10</v>
      </c>
      <c r="C246" s="405" t="s">
        <v>20</v>
      </c>
      <c r="D246" t="s">
        <v>15</v>
      </c>
      <c r="E246" s="1"/>
      <c r="F246" s="1">
        <v>60</v>
      </c>
      <c r="G246" s="1">
        <f t="shared" si="3"/>
        <v>215.5</v>
      </c>
    </row>
    <row r="247" spans="1:7">
      <c r="A247" s="30">
        <v>43555</v>
      </c>
      <c r="B247" s="405" t="s">
        <v>10</v>
      </c>
      <c r="C247" s="405" t="s">
        <v>20</v>
      </c>
      <c r="D247" t="s">
        <v>16</v>
      </c>
      <c r="E247" s="1"/>
      <c r="F247" s="1">
        <v>5</v>
      </c>
      <c r="G247" s="1">
        <f t="shared" si="3"/>
        <v>210.5</v>
      </c>
    </row>
    <row r="248" spans="1:7">
      <c r="A248" s="30">
        <v>43602</v>
      </c>
      <c r="B248" s="405">
        <v>17849</v>
      </c>
      <c r="C248" s="405" t="s">
        <v>20</v>
      </c>
      <c r="D248" t="s">
        <v>13</v>
      </c>
      <c r="E248" s="1"/>
      <c r="F248" s="1">
        <v>85.4</v>
      </c>
      <c r="G248" s="1">
        <f t="shared" ref="G248:G311" si="5">+G247+E248-F248</f>
        <v>125.1</v>
      </c>
    </row>
    <row r="249" spans="1:7">
      <c r="A249" s="30">
        <v>43602</v>
      </c>
      <c r="B249" s="405">
        <v>17849</v>
      </c>
      <c r="C249" s="405" t="s">
        <v>20</v>
      </c>
      <c r="D249" t="s">
        <v>14</v>
      </c>
      <c r="E249" s="1"/>
      <c r="F249" s="1">
        <v>32.1</v>
      </c>
      <c r="G249" s="1">
        <f t="shared" si="5"/>
        <v>93</v>
      </c>
    </row>
    <row r="250" spans="1:7">
      <c r="A250" s="30">
        <v>43804</v>
      </c>
      <c r="B250" s="405" t="s">
        <v>129</v>
      </c>
      <c r="C250" s="405" t="s">
        <v>20</v>
      </c>
      <c r="D250" t="s">
        <v>46</v>
      </c>
      <c r="E250" s="1"/>
      <c r="F250" s="1">
        <v>93</v>
      </c>
      <c r="G250" s="1">
        <f t="shared" si="5"/>
        <v>0</v>
      </c>
    </row>
    <row r="251" spans="1:7">
      <c r="A251" s="32">
        <v>43585</v>
      </c>
      <c r="B251" s="404" t="s">
        <v>11</v>
      </c>
      <c r="C251" s="404" t="s">
        <v>21</v>
      </c>
      <c r="D251" t="s">
        <v>13</v>
      </c>
      <c r="E251" s="1">
        <v>86.5</v>
      </c>
      <c r="G251" s="1">
        <f t="shared" si="5"/>
        <v>86.5</v>
      </c>
    </row>
    <row r="252" spans="1:7">
      <c r="B252" s="405"/>
      <c r="C252" s="405"/>
      <c r="D252" t="s">
        <v>14</v>
      </c>
      <c r="E252" s="1">
        <v>29.3</v>
      </c>
      <c r="G252" s="1">
        <f t="shared" si="5"/>
        <v>115.8</v>
      </c>
    </row>
    <row r="253" spans="1:7">
      <c r="B253" s="405"/>
      <c r="C253" s="405"/>
      <c r="D253" t="s">
        <v>15</v>
      </c>
      <c r="E253" s="1">
        <v>60</v>
      </c>
      <c r="G253" s="1">
        <f t="shared" si="5"/>
        <v>175.8</v>
      </c>
    </row>
    <row r="254" spans="1:7">
      <c r="B254" s="405"/>
      <c r="C254" s="405"/>
      <c r="D254" t="s">
        <v>16</v>
      </c>
      <c r="E254" s="1">
        <v>5</v>
      </c>
      <c r="G254" s="1">
        <f t="shared" si="5"/>
        <v>180.8</v>
      </c>
    </row>
    <row r="255" spans="1:7">
      <c r="A255" s="30">
        <v>43585</v>
      </c>
      <c r="B255" s="405" t="s">
        <v>10</v>
      </c>
      <c r="C255" s="405" t="s">
        <v>21</v>
      </c>
      <c r="D255" t="s">
        <v>15</v>
      </c>
      <c r="E255" s="1"/>
      <c r="F255" s="1">
        <v>60</v>
      </c>
      <c r="G255" s="1">
        <f t="shared" si="5"/>
        <v>120.80000000000001</v>
      </c>
    </row>
    <row r="256" spans="1:7">
      <c r="A256" s="30">
        <v>43585</v>
      </c>
      <c r="B256" s="405" t="s">
        <v>10</v>
      </c>
      <c r="C256" s="405" t="s">
        <v>21</v>
      </c>
      <c r="D256" t="s">
        <v>16</v>
      </c>
      <c r="E256" s="1"/>
      <c r="F256" s="1">
        <v>5</v>
      </c>
      <c r="G256" s="1">
        <f t="shared" si="5"/>
        <v>115.80000000000001</v>
      </c>
    </row>
    <row r="257" spans="1:7">
      <c r="A257" s="30">
        <v>43654</v>
      </c>
      <c r="B257" s="405">
        <v>18201</v>
      </c>
      <c r="C257" s="405" t="s">
        <v>21</v>
      </c>
      <c r="D257" t="s">
        <v>13</v>
      </c>
      <c r="E257" s="1"/>
      <c r="F257" s="1">
        <v>86.5</v>
      </c>
      <c r="G257" s="1">
        <f t="shared" si="5"/>
        <v>29.300000000000011</v>
      </c>
    </row>
    <row r="258" spans="1:7">
      <c r="A258" s="30">
        <v>43654</v>
      </c>
      <c r="B258" s="405">
        <v>18201</v>
      </c>
      <c r="C258" s="405" t="s">
        <v>21</v>
      </c>
      <c r="D258" t="s">
        <v>14</v>
      </c>
      <c r="E258" s="1"/>
      <c r="F258" s="1">
        <v>29.3</v>
      </c>
      <c r="G258" s="1">
        <f t="shared" si="5"/>
        <v>0</v>
      </c>
    </row>
    <row r="259" spans="1:7">
      <c r="A259" s="32">
        <v>43616</v>
      </c>
      <c r="B259" s="404" t="s">
        <v>11</v>
      </c>
      <c r="C259" s="404" t="s">
        <v>22</v>
      </c>
      <c r="D259" t="s">
        <v>13</v>
      </c>
      <c r="E259" s="1">
        <v>72.400000000000006</v>
      </c>
      <c r="G259" s="1">
        <f t="shared" si="5"/>
        <v>72.400000000000006</v>
      </c>
    </row>
    <row r="260" spans="1:7">
      <c r="B260" s="405"/>
      <c r="C260" s="405"/>
      <c r="D260" t="s">
        <v>14</v>
      </c>
      <c r="E260" s="1">
        <v>33.9</v>
      </c>
      <c r="G260" s="1">
        <f t="shared" si="5"/>
        <v>106.30000000000001</v>
      </c>
    </row>
    <row r="261" spans="1:7">
      <c r="B261" s="405"/>
      <c r="C261" s="405"/>
      <c r="D261" t="s">
        <v>15</v>
      </c>
      <c r="E261" s="1">
        <v>60</v>
      </c>
      <c r="G261" s="1">
        <f t="shared" si="5"/>
        <v>166.3</v>
      </c>
    </row>
    <row r="262" spans="1:7">
      <c r="B262" s="405"/>
      <c r="C262" s="405"/>
      <c r="D262" t="s">
        <v>16</v>
      </c>
      <c r="E262" s="1">
        <v>5</v>
      </c>
      <c r="G262" s="1">
        <f t="shared" si="5"/>
        <v>171.3</v>
      </c>
    </row>
    <row r="263" spans="1:7">
      <c r="A263" s="30">
        <v>43616</v>
      </c>
      <c r="B263" s="405" t="s">
        <v>10</v>
      </c>
      <c r="C263" s="405" t="s">
        <v>22</v>
      </c>
      <c r="D263" t="s">
        <v>15</v>
      </c>
      <c r="E263" s="1"/>
      <c r="F263" s="1">
        <v>60</v>
      </c>
      <c r="G263" s="1">
        <f t="shared" si="5"/>
        <v>111.30000000000001</v>
      </c>
    </row>
    <row r="264" spans="1:7">
      <c r="A264" s="30">
        <v>43616</v>
      </c>
      <c r="B264" s="405" t="s">
        <v>10</v>
      </c>
      <c r="C264" s="405" t="s">
        <v>22</v>
      </c>
      <c r="D264" t="s">
        <v>16</v>
      </c>
      <c r="E264" s="1"/>
      <c r="F264" s="1">
        <v>5</v>
      </c>
      <c r="G264" s="1">
        <f t="shared" si="5"/>
        <v>106.30000000000001</v>
      </c>
    </row>
    <row r="265" spans="1:7">
      <c r="A265" s="30">
        <v>43654</v>
      </c>
      <c r="B265" s="405">
        <v>18201</v>
      </c>
      <c r="C265" s="405" t="s">
        <v>22</v>
      </c>
      <c r="D265" t="s">
        <v>13</v>
      </c>
      <c r="E265" s="1"/>
      <c r="F265" s="1">
        <v>72.400000000000006</v>
      </c>
      <c r="G265" s="1">
        <f t="shared" si="5"/>
        <v>33.900000000000006</v>
      </c>
    </row>
    <row r="266" spans="1:7">
      <c r="A266" s="30">
        <v>43654</v>
      </c>
      <c r="B266" s="405">
        <v>18201</v>
      </c>
      <c r="C266" s="405" t="s">
        <v>22</v>
      </c>
      <c r="D266" t="s">
        <v>14</v>
      </c>
      <c r="E266" s="1"/>
      <c r="F266" s="1">
        <v>33.9</v>
      </c>
      <c r="G266" s="1">
        <f t="shared" si="5"/>
        <v>0</v>
      </c>
    </row>
    <row r="267" spans="1:7">
      <c r="A267" s="32">
        <v>43646</v>
      </c>
      <c r="B267" s="404" t="s">
        <v>11</v>
      </c>
      <c r="C267" s="404" t="s">
        <v>23</v>
      </c>
      <c r="D267" t="s">
        <v>13</v>
      </c>
      <c r="E267" s="1">
        <v>56.3</v>
      </c>
      <c r="G267" s="1">
        <f t="shared" si="5"/>
        <v>56.3</v>
      </c>
    </row>
    <row r="268" spans="1:7">
      <c r="B268" s="405"/>
      <c r="C268" s="405"/>
      <c r="D268" t="s">
        <v>14</v>
      </c>
      <c r="E268" s="1">
        <v>32.5</v>
      </c>
      <c r="G268" s="1">
        <f t="shared" si="5"/>
        <v>88.8</v>
      </c>
    </row>
    <row r="269" spans="1:7">
      <c r="B269" s="405"/>
      <c r="C269" s="405"/>
      <c r="D269" t="s">
        <v>15</v>
      </c>
      <c r="E269" s="1">
        <v>60</v>
      </c>
      <c r="G269" s="1">
        <f t="shared" si="5"/>
        <v>148.80000000000001</v>
      </c>
    </row>
    <row r="270" spans="1:7">
      <c r="B270" s="405"/>
      <c r="C270" s="405"/>
      <c r="D270" t="s">
        <v>16</v>
      </c>
      <c r="E270" s="1">
        <v>5</v>
      </c>
      <c r="G270" s="1">
        <f t="shared" si="5"/>
        <v>153.80000000000001</v>
      </c>
    </row>
    <row r="271" spans="1:7">
      <c r="A271" s="30">
        <v>43646</v>
      </c>
      <c r="B271" s="405" t="s">
        <v>10</v>
      </c>
      <c r="C271" s="405" t="s">
        <v>23</v>
      </c>
      <c r="D271" t="s">
        <v>15</v>
      </c>
      <c r="E271" s="1"/>
      <c r="F271" s="1">
        <v>54</v>
      </c>
      <c r="G271" s="1">
        <f t="shared" si="5"/>
        <v>99.800000000000011</v>
      </c>
    </row>
    <row r="272" spans="1:7">
      <c r="A272" s="30">
        <v>43713</v>
      </c>
      <c r="B272" s="405">
        <v>18634</v>
      </c>
      <c r="C272" s="405" t="s">
        <v>23</v>
      </c>
      <c r="D272" t="s">
        <v>13</v>
      </c>
      <c r="E272" s="1"/>
      <c r="F272" s="1">
        <v>56.3</v>
      </c>
      <c r="G272" s="1">
        <f t="shared" si="5"/>
        <v>43.500000000000014</v>
      </c>
    </row>
    <row r="273" spans="1:14">
      <c r="A273" s="30">
        <v>43713</v>
      </c>
      <c r="B273" s="405">
        <v>18634</v>
      </c>
      <c r="C273" s="405" t="s">
        <v>23</v>
      </c>
      <c r="D273" t="s">
        <v>14</v>
      </c>
      <c r="E273" s="1"/>
      <c r="F273" s="1">
        <v>32.5</v>
      </c>
      <c r="G273" s="1">
        <f t="shared" si="5"/>
        <v>11.000000000000014</v>
      </c>
    </row>
    <row r="274" spans="1:14" s="80" customFormat="1">
      <c r="A274" s="76">
        <v>44515</v>
      </c>
      <c r="B274" s="77">
        <v>23839</v>
      </c>
      <c r="C274" s="77" t="s">
        <v>23</v>
      </c>
      <c r="D274" s="80" t="s">
        <v>15</v>
      </c>
      <c r="E274" s="79"/>
      <c r="F274" s="79">
        <v>6</v>
      </c>
      <c r="G274" s="1">
        <f t="shared" si="5"/>
        <v>5.0000000000000142</v>
      </c>
      <c r="L274" s="227"/>
      <c r="N274" s="79"/>
    </row>
    <row r="275" spans="1:14" s="80" customFormat="1">
      <c r="A275" s="76">
        <v>44515</v>
      </c>
      <c r="B275" s="77">
        <v>23839</v>
      </c>
      <c r="C275" s="77" t="s">
        <v>23</v>
      </c>
      <c r="D275" s="80" t="s">
        <v>16</v>
      </c>
      <c r="E275" s="79"/>
      <c r="F275" s="79">
        <v>5</v>
      </c>
      <c r="G275" s="1">
        <f t="shared" si="5"/>
        <v>1.4210854715202004E-14</v>
      </c>
      <c r="L275" s="227"/>
      <c r="N275" s="79"/>
    </row>
    <row r="276" spans="1:14">
      <c r="A276" s="32">
        <v>43677</v>
      </c>
      <c r="B276" s="404" t="s">
        <v>11</v>
      </c>
      <c r="C276" s="404" t="s">
        <v>24</v>
      </c>
      <c r="D276" t="s">
        <v>13</v>
      </c>
      <c r="E276" s="1">
        <v>56.3</v>
      </c>
      <c r="G276" s="1">
        <f t="shared" si="5"/>
        <v>56.300000000000011</v>
      </c>
    </row>
    <row r="277" spans="1:14">
      <c r="B277" s="405"/>
      <c r="C277" s="405"/>
      <c r="D277" t="s">
        <v>14</v>
      </c>
      <c r="E277" s="1">
        <v>31.5</v>
      </c>
      <c r="G277" s="1">
        <f t="shared" si="5"/>
        <v>87.800000000000011</v>
      </c>
    </row>
    <row r="278" spans="1:14">
      <c r="B278" s="405"/>
      <c r="C278" s="405"/>
      <c r="D278" t="s">
        <v>15</v>
      </c>
      <c r="E278" s="1">
        <v>60</v>
      </c>
      <c r="G278" s="1">
        <f t="shared" si="5"/>
        <v>147.80000000000001</v>
      </c>
    </row>
    <row r="279" spans="1:14">
      <c r="B279" s="405"/>
      <c r="C279" s="405"/>
      <c r="D279" t="s">
        <v>16</v>
      </c>
      <c r="E279" s="1">
        <v>5</v>
      </c>
      <c r="G279" s="1">
        <f t="shared" si="5"/>
        <v>152.80000000000001</v>
      </c>
    </row>
    <row r="280" spans="1:14">
      <c r="A280" s="30">
        <v>43677</v>
      </c>
      <c r="B280" s="405" t="s">
        <v>10</v>
      </c>
      <c r="C280" s="405" t="s">
        <v>24</v>
      </c>
      <c r="D280" t="s">
        <v>15</v>
      </c>
      <c r="E280" s="1"/>
      <c r="F280" s="1">
        <v>60</v>
      </c>
      <c r="G280" s="1">
        <f t="shared" si="5"/>
        <v>92.800000000000011</v>
      </c>
    </row>
    <row r="281" spans="1:14">
      <c r="A281" s="30">
        <v>43677</v>
      </c>
      <c r="B281" s="405" t="s">
        <v>10</v>
      </c>
      <c r="C281" s="405" t="s">
        <v>24</v>
      </c>
      <c r="D281" t="s">
        <v>31</v>
      </c>
      <c r="E281" s="1"/>
      <c r="F281" s="1">
        <v>5</v>
      </c>
      <c r="G281" s="1">
        <f t="shared" si="5"/>
        <v>87.800000000000011</v>
      </c>
    </row>
    <row r="282" spans="1:14">
      <c r="A282" s="30">
        <v>43713</v>
      </c>
      <c r="B282" s="405">
        <v>18634</v>
      </c>
      <c r="C282" s="405" t="s">
        <v>24</v>
      </c>
      <c r="D282" t="s">
        <v>13</v>
      </c>
      <c r="E282" s="1"/>
      <c r="F282" s="1">
        <v>56.3</v>
      </c>
      <c r="G282" s="1">
        <f t="shared" si="5"/>
        <v>31.500000000000014</v>
      </c>
    </row>
    <row r="283" spans="1:14">
      <c r="A283" s="30">
        <v>43713</v>
      </c>
      <c r="B283" s="405">
        <v>18634</v>
      </c>
      <c r="C283" s="405" t="s">
        <v>24</v>
      </c>
      <c r="D283" t="s">
        <v>14</v>
      </c>
      <c r="E283" s="1"/>
      <c r="F283" s="1">
        <v>31.5</v>
      </c>
      <c r="G283" s="1">
        <f t="shared" si="5"/>
        <v>0</v>
      </c>
    </row>
    <row r="284" spans="1:14">
      <c r="A284" s="32">
        <v>43708</v>
      </c>
      <c r="B284" s="404" t="s">
        <v>11</v>
      </c>
      <c r="C284" s="404" t="s">
        <v>25</v>
      </c>
      <c r="D284" t="s">
        <v>13</v>
      </c>
      <c r="E284" s="1">
        <v>54.8</v>
      </c>
      <c r="G284" s="1">
        <f t="shared" si="5"/>
        <v>54.8</v>
      </c>
    </row>
    <row r="285" spans="1:14">
      <c r="B285" s="405"/>
      <c r="C285" s="405"/>
      <c r="D285" t="s">
        <v>14</v>
      </c>
      <c r="E285" s="1">
        <v>30.4</v>
      </c>
      <c r="G285" s="1">
        <f t="shared" si="5"/>
        <v>85.199999999999989</v>
      </c>
    </row>
    <row r="286" spans="1:14">
      <c r="B286" s="405"/>
      <c r="C286" s="405"/>
      <c r="D286" t="s">
        <v>15</v>
      </c>
      <c r="E286" s="1">
        <v>60</v>
      </c>
      <c r="G286" s="1">
        <f t="shared" si="5"/>
        <v>145.19999999999999</v>
      </c>
    </row>
    <row r="287" spans="1:14">
      <c r="B287" s="405"/>
      <c r="C287" s="405"/>
      <c r="D287" t="s">
        <v>16</v>
      </c>
      <c r="E287" s="1">
        <v>5</v>
      </c>
      <c r="G287" s="1">
        <f t="shared" si="5"/>
        <v>150.19999999999999</v>
      </c>
    </row>
    <row r="288" spans="1:14">
      <c r="B288" s="405"/>
      <c r="C288" s="405"/>
      <c r="D288" t="s">
        <v>104</v>
      </c>
      <c r="E288" s="1">
        <v>25</v>
      </c>
      <c r="G288" s="1">
        <f t="shared" si="5"/>
        <v>175.2</v>
      </c>
    </row>
    <row r="289" spans="1:14">
      <c r="B289" s="405"/>
      <c r="C289" s="405"/>
      <c r="D289" t="s">
        <v>46</v>
      </c>
      <c r="E289" s="1">
        <v>93</v>
      </c>
      <c r="G289" s="1">
        <f t="shared" si="5"/>
        <v>268.2</v>
      </c>
    </row>
    <row r="290" spans="1:14">
      <c r="A290" s="30">
        <v>43708</v>
      </c>
      <c r="B290" s="405" t="s">
        <v>10</v>
      </c>
      <c r="C290" s="405" t="s">
        <v>25</v>
      </c>
      <c r="D290" t="s">
        <v>15</v>
      </c>
      <c r="E290" s="1"/>
      <c r="F290" s="1">
        <v>60</v>
      </c>
      <c r="G290" s="1">
        <f t="shared" si="5"/>
        <v>208.2</v>
      </c>
    </row>
    <row r="291" spans="1:14">
      <c r="A291" s="30">
        <v>43708</v>
      </c>
      <c r="B291" s="405" t="s">
        <v>10</v>
      </c>
      <c r="C291" s="405" t="s">
        <v>25</v>
      </c>
      <c r="D291" t="s">
        <v>16</v>
      </c>
      <c r="E291" s="1"/>
      <c r="F291" s="1">
        <v>5</v>
      </c>
      <c r="G291" s="1">
        <f t="shared" si="5"/>
        <v>203.2</v>
      </c>
    </row>
    <row r="292" spans="1:14">
      <c r="A292" s="30">
        <v>43760</v>
      </c>
      <c r="B292" s="405">
        <v>18897</v>
      </c>
      <c r="C292" s="405" t="s">
        <v>25</v>
      </c>
      <c r="D292" t="s">
        <v>13</v>
      </c>
      <c r="E292" s="1"/>
      <c r="F292" s="1">
        <v>54.8</v>
      </c>
      <c r="G292" s="1">
        <f t="shared" si="5"/>
        <v>148.39999999999998</v>
      </c>
    </row>
    <row r="293" spans="1:14">
      <c r="A293" s="30">
        <v>43760</v>
      </c>
      <c r="B293" s="405">
        <v>18897</v>
      </c>
      <c r="C293" s="405" t="s">
        <v>25</v>
      </c>
      <c r="D293" t="s">
        <v>14</v>
      </c>
      <c r="E293" s="1"/>
      <c r="F293" s="1">
        <v>30.4</v>
      </c>
      <c r="G293" s="1">
        <f t="shared" si="5"/>
        <v>117.99999999999997</v>
      </c>
    </row>
    <row r="294" spans="1:14">
      <c r="A294" s="30">
        <v>43804</v>
      </c>
      <c r="B294" s="405" t="s">
        <v>129</v>
      </c>
      <c r="C294" s="405" t="s">
        <v>25</v>
      </c>
      <c r="D294" t="s">
        <v>46</v>
      </c>
      <c r="E294" s="1"/>
      <c r="F294" s="1">
        <v>93</v>
      </c>
      <c r="G294" s="1">
        <f t="shared" si="5"/>
        <v>24.999999999999972</v>
      </c>
    </row>
    <row r="295" spans="1:14" s="80" customFormat="1">
      <c r="A295" s="76">
        <v>44515</v>
      </c>
      <c r="B295" s="77">
        <v>23839</v>
      </c>
      <c r="C295" s="77" t="s">
        <v>25</v>
      </c>
      <c r="D295" s="80" t="s">
        <v>104</v>
      </c>
      <c r="E295" s="79"/>
      <c r="F295" s="79">
        <v>25</v>
      </c>
      <c r="G295" s="1">
        <f t="shared" si="5"/>
        <v>-2.8421709430404007E-14</v>
      </c>
      <c r="L295" s="227"/>
      <c r="N295" s="79"/>
    </row>
    <row r="296" spans="1:14">
      <c r="A296" s="32">
        <v>43738</v>
      </c>
      <c r="B296" s="404" t="s">
        <v>11</v>
      </c>
      <c r="C296" s="404" t="s">
        <v>26</v>
      </c>
      <c r="D296" t="s">
        <v>13</v>
      </c>
      <c r="E296" s="1">
        <v>55</v>
      </c>
      <c r="G296" s="1">
        <f t="shared" si="5"/>
        <v>54.999999999999972</v>
      </c>
    </row>
    <row r="297" spans="1:14">
      <c r="B297" s="405"/>
      <c r="C297" s="405"/>
      <c r="D297" t="s">
        <v>14</v>
      </c>
      <c r="E297" s="1">
        <v>30.9</v>
      </c>
      <c r="G297" s="1">
        <f t="shared" si="5"/>
        <v>85.899999999999977</v>
      </c>
    </row>
    <row r="298" spans="1:14">
      <c r="B298" s="405"/>
      <c r="C298" s="405"/>
      <c r="D298" t="s">
        <v>15</v>
      </c>
      <c r="E298" s="1">
        <v>60</v>
      </c>
      <c r="G298" s="1">
        <f t="shared" si="5"/>
        <v>145.89999999999998</v>
      </c>
    </row>
    <row r="299" spans="1:14">
      <c r="B299" s="405"/>
      <c r="C299" s="405"/>
      <c r="D299" t="s">
        <v>16</v>
      </c>
      <c r="E299" s="1">
        <v>5</v>
      </c>
      <c r="G299" s="1">
        <f t="shared" si="5"/>
        <v>150.89999999999998</v>
      </c>
    </row>
    <row r="300" spans="1:14">
      <c r="A300" s="30">
        <v>43738</v>
      </c>
      <c r="B300" s="405" t="s">
        <v>10</v>
      </c>
      <c r="C300" s="405" t="s">
        <v>26</v>
      </c>
      <c r="D300" t="s">
        <v>15</v>
      </c>
      <c r="E300" s="1"/>
      <c r="F300" s="1">
        <v>60</v>
      </c>
      <c r="G300" s="1">
        <f t="shared" si="5"/>
        <v>90.899999999999977</v>
      </c>
    </row>
    <row r="301" spans="1:14">
      <c r="A301" s="30">
        <v>43738</v>
      </c>
      <c r="B301" s="405" t="s">
        <v>10</v>
      </c>
      <c r="C301" s="405" t="s">
        <v>26</v>
      </c>
      <c r="D301" t="s">
        <v>16</v>
      </c>
      <c r="E301" s="1"/>
      <c r="F301" s="1">
        <v>5</v>
      </c>
      <c r="G301" s="1">
        <f t="shared" si="5"/>
        <v>85.899999999999977</v>
      </c>
    </row>
    <row r="302" spans="1:14">
      <c r="A302" s="30">
        <v>43760</v>
      </c>
      <c r="B302" s="405">
        <v>18897</v>
      </c>
      <c r="C302" s="405" t="s">
        <v>26</v>
      </c>
      <c r="D302" t="s">
        <v>13</v>
      </c>
      <c r="E302" s="1"/>
      <c r="F302" s="1">
        <v>55</v>
      </c>
      <c r="G302" s="1">
        <f t="shared" si="5"/>
        <v>30.899999999999977</v>
      </c>
    </row>
    <row r="303" spans="1:14">
      <c r="A303" s="30">
        <v>43760</v>
      </c>
      <c r="B303" s="405">
        <v>18897</v>
      </c>
      <c r="C303" s="405" t="s">
        <v>26</v>
      </c>
      <c r="D303" t="s">
        <v>14</v>
      </c>
      <c r="E303" s="1"/>
      <c r="F303" s="1">
        <v>30.9</v>
      </c>
      <c r="G303" s="1">
        <f t="shared" si="5"/>
        <v>0</v>
      </c>
    </row>
    <row r="304" spans="1:14">
      <c r="A304" s="32">
        <v>43769</v>
      </c>
      <c r="B304" s="404" t="s">
        <v>11</v>
      </c>
      <c r="C304" s="404" t="s">
        <v>27</v>
      </c>
      <c r="D304" t="s">
        <v>13</v>
      </c>
      <c r="E304" s="1">
        <v>55.4</v>
      </c>
      <c r="G304" s="1">
        <f t="shared" si="5"/>
        <v>55.4</v>
      </c>
    </row>
    <row r="305" spans="1:14">
      <c r="B305" s="405"/>
      <c r="C305" s="405"/>
      <c r="D305" t="s">
        <v>14</v>
      </c>
      <c r="E305" s="1">
        <v>29.8</v>
      </c>
      <c r="G305" s="1">
        <f t="shared" si="5"/>
        <v>85.2</v>
      </c>
    </row>
    <row r="306" spans="1:14">
      <c r="B306" s="405"/>
      <c r="C306" s="405"/>
      <c r="D306" t="s">
        <v>15</v>
      </c>
      <c r="E306" s="1">
        <v>60</v>
      </c>
      <c r="G306" s="1">
        <f t="shared" si="5"/>
        <v>145.19999999999999</v>
      </c>
    </row>
    <row r="307" spans="1:14">
      <c r="B307" s="405"/>
      <c r="C307" s="405"/>
      <c r="D307" t="s">
        <v>16</v>
      </c>
      <c r="E307" s="1">
        <v>5</v>
      </c>
      <c r="G307" s="1">
        <f t="shared" si="5"/>
        <v>150.19999999999999</v>
      </c>
    </row>
    <row r="308" spans="1:14">
      <c r="B308" s="405"/>
      <c r="C308" s="405"/>
      <c r="D308" t="s">
        <v>46</v>
      </c>
      <c r="E308" s="1">
        <v>93</v>
      </c>
      <c r="G308" s="1">
        <f t="shared" si="5"/>
        <v>243.2</v>
      </c>
    </row>
    <row r="309" spans="1:14">
      <c r="A309" s="30">
        <v>43769</v>
      </c>
      <c r="B309" s="405" t="s">
        <v>10</v>
      </c>
      <c r="C309" s="405" t="s">
        <v>27</v>
      </c>
      <c r="D309" t="s">
        <v>15</v>
      </c>
      <c r="E309" s="1"/>
      <c r="F309" s="1">
        <v>60</v>
      </c>
      <c r="G309" s="1">
        <f t="shared" si="5"/>
        <v>183.2</v>
      </c>
    </row>
    <row r="310" spans="1:14">
      <c r="A310" s="30">
        <v>43769</v>
      </c>
      <c r="B310" s="405" t="s">
        <v>10</v>
      </c>
      <c r="C310" s="405" t="s">
        <v>27</v>
      </c>
      <c r="D310" t="s">
        <v>31</v>
      </c>
      <c r="E310" s="1"/>
      <c r="F310" s="1">
        <v>5</v>
      </c>
      <c r="G310" s="1">
        <f t="shared" si="5"/>
        <v>178.2</v>
      </c>
    </row>
    <row r="311" spans="1:14">
      <c r="A311" s="30">
        <v>43826</v>
      </c>
      <c r="B311" s="405">
        <v>19430</v>
      </c>
      <c r="C311" s="405" t="s">
        <v>27</v>
      </c>
      <c r="D311" t="s">
        <v>13</v>
      </c>
      <c r="E311" s="1"/>
      <c r="F311" s="1">
        <v>55.4</v>
      </c>
      <c r="G311" s="1">
        <f t="shared" si="5"/>
        <v>122.79999999999998</v>
      </c>
    </row>
    <row r="312" spans="1:14">
      <c r="A312" s="30">
        <v>43826</v>
      </c>
      <c r="B312" s="405">
        <v>19430</v>
      </c>
      <c r="C312" s="405" t="s">
        <v>27</v>
      </c>
      <c r="D312" t="s">
        <v>14</v>
      </c>
      <c r="E312" s="1"/>
      <c r="F312" s="1">
        <v>29.8</v>
      </c>
      <c r="G312" s="1">
        <f t="shared" ref="G312:G375" si="6">+G311+E312-F312</f>
        <v>92.999999999999986</v>
      </c>
    </row>
    <row r="313" spans="1:14">
      <c r="A313" s="30">
        <v>43804</v>
      </c>
      <c r="B313" s="405" t="s">
        <v>129</v>
      </c>
      <c r="C313" s="405" t="s">
        <v>27</v>
      </c>
      <c r="D313" t="s">
        <v>46</v>
      </c>
      <c r="E313" s="1"/>
      <c r="F313" s="1">
        <v>93</v>
      </c>
      <c r="G313" s="1">
        <f t="shared" si="6"/>
        <v>0</v>
      </c>
    </row>
    <row r="314" spans="1:14" ht="15" customHeight="1">
      <c r="A314" s="32">
        <v>43799</v>
      </c>
      <c r="B314" s="404" t="s">
        <v>11</v>
      </c>
      <c r="C314" s="404" t="s">
        <v>28</v>
      </c>
      <c r="D314" t="s">
        <v>13</v>
      </c>
      <c r="E314" s="1">
        <v>62</v>
      </c>
      <c r="G314" s="1">
        <f t="shared" si="6"/>
        <v>62</v>
      </c>
      <c r="N314"/>
    </row>
    <row r="315" spans="1:14" ht="15" customHeight="1">
      <c r="B315" s="405"/>
      <c r="C315" s="405"/>
      <c r="D315" t="s">
        <v>14</v>
      </c>
      <c r="E315" s="1">
        <v>30.9</v>
      </c>
      <c r="G315" s="1">
        <f t="shared" si="6"/>
        <v>92.9</v>
      </c>
      <c r="N315"/>
    </row>
    <row r="316" spans="1:14">
      <c r="B316" s="405"/>
      <c r="C316" s="405"/>
      <c r="D316" t="s">
        <v>15</v>
      </c>
      <c r="E316" s="1">
        <v>60</v>
      </c>
      <c r="G316" s="1">
        <f t="shared" si="6"/>
        <v>152.9</v>
      </c>
      <c r="N316"/>
    </row>
    <row r="317" spans="1:14">
      <c r="B317" s="405"/>
      <c r="C317" s="405"/>
      <c r="D317" t="s">
        <v>16</v>
      </c>
      <c r="E317" s="1">
        <v>5</v>
      </c>
      <c r="G317" s="1">
        <f t="shared" si="6"/>
        <v>157.9</v>
      </c>
      <c r="J317" s="32"/>
      <c r="K317" s="404"/>
      <c r="L317" s="65"/>
    </row>
    <row r="318" spans="1:14" ht="15.75">
      <c r="A318" s="30">
        <v>43799</v>
      </c>
      <c r="B318" s="405" t="s">
        <v>10</v>
      </c>
      <c r="C318" s="405" t="s">
        <v>28</v>
      </c>
      <c r="D318" t="s">
        <v>15</v>
      </c>
      <c r="E318" s="1"/>
      <c r="F318" s="1">
        <v>60</v>
      </c>
      <c r="G318" s="1">
        <f t="shared" si="6"/>
        <v>97.9</v>
      </c>
      <c r="N318" s="42"/>
    </row>
    <row r="319" spans="1:14" ht="15.75">
      <c r="A319" s="30">
        <v>43799</v>
      </c>
      <c r="B319" s="405" t="s">
        <v>10</v>
      </c>
      <c r="C319" s="405" t="s">
        <v>28</v>
      </c>
      <c r="D319" t="s">
        <v>16</v>
      </c>
      <c r="E319" s="1"/>
      <c r="F319" s="1">
        <v>5</v>
      </c>
      <c r="G319" s="1">
        <f t="shared" si="6"/>
        <v>92.9</v>
      </c>
      <c r="N319" s="42"/>
    </row>
    <row r="320" spans="1:14" ht="15.75">
      <c r="A320" s="30">
        <v>43826</v>
      </c>
      <c r="B320" s="405">
        <v>19430</v>
      </c>
      <c r="C320" s="405" t="s">
        <v>28</v>
      </c>
      <c r="D320" t="s">
        <v>13</v>
      </c>
      <c r="E320" s="1"/>
      <c r="F320" s="1">
        <v>62</v>
      </c>
      <c r="G320" s="1">
        <f t="shared" si="6"/>
        <v>30.900000000000006</v>
      </c>
      <c r="N320" s="42"/>
    </row>
    <row r="321" spans="1:14" ht="15.75">
      <c r="A321" s="30">
        <v>43826</v>
      </c>
      <c r="B321" s="405">
        <v>19430</v>
      </c>
      <c r="C321" s="405" t="s">
        <v>28</v>
      </c>
      <c r="D321" t="s">
        <v>14</v>
      </c>
      <c r="E321" s="1"/>
      <c r="F321" s="1">
        <v>30.9</v>
      </c>
      <c r="G321" s="1">
        <f t="shared" si="6"/>
        <v>0</v>
      </c>
      <c r="N321" s="42"/>
    </row>
    <row r="322" spans="1:14" ht="15.75">
      <c r="A322" s="32">
        <v>43830</v>
      </c>
      <c r="B322" s="404" t="s">
        <v>11</v>
      </c>
      <c r="C322" s="404" t="s">
        <v>29</v>
      </c>
      <c r="D322" t="s">
        <v>13</v>
      </c>
      <c r="E322" s="1">
        <v>64.900000000000006</v>
      </c>
      <c r="G322" s="1">
        <f t="shared" si="6"/>
        <v>64.900000000000006</v>
      </c>
      <c r="N322" s="42"/>
    </row>
    <row r="323" spans="1:14" ht="15.75">
      <c r="B323" s="405"/>
      <c r="C323" s="405"/>
      <c r="D323" t="s">
        <v>14</v>
      </c>
      <c r="E323" s="1">
        <v>31</v>
      </c>
      <c r="G323" s="1">
        <f t="shared" si="6"/>
        <v>95.9</v>
      </c>
      <c r="N323" s="42"/>
    </row>
    <row r="324" spans="1:14" ht="15.75">
      <c r="B324" s="405"/>
      <c r="C324" s="405"/>
      <c r="D324" t="s">
        <v>15</v>
      </c>
      <c r="E324" s="1">
        <v>60</v>
      </c>
      <c r="G324" s="1">
        <f t="shared" si="6"/>
        <v>155.9</v>
      </c>
      <c r="N324" s="42"/>
    </row>
    <row r="325" spans="1:14" ht="15.75">
      <c r="B325" s="405"/>
      <c r="C325" s="405"/>
      <c r="D325" t="s">
        <v>16</v>
      </c>
      <c r="E325" s="1">
        <v>5</v>
      </c>
      <c r="G325" s="1">
        <f t="shared" si="6"/>
        <v>160.9</v>
      </c>
      <c r="N325" s="42"/>
    </row>
    <row r="326" spans="1:14" ht="15.75">
      <c r="A326" s="30">
        <v>43830</v>
      </c>
      <c r="B326" s="405" t="s">
        <v>10</v>
      </c>
      <c r="C326" s="405" t="s">
        <v>29</v>
      </c>
      <c r="D326" t="s">
        <v>15</v>
      </c>
      <c r="E326" s="1"/>
      <c r="F326" s="1">
        <v>60</v>
      </c>
      <c r="G326" s="1">
        <f t="shared" si="6"/>
        <v>100.9</v>
      </c>
      <c r="N326" s="42"/>
    </row>
    <row r="327" spans="1:14" ht="15.75">
      <c r="A327" s="30">
        <v>43830</v>
      </c>
      <c r="B327" s="405" t="s">
        <v>10</v>
      </c>
      <c r="C327" s="405" t="s">
        <v>29</v>
      </c>
      <c r="D327" t="s">
        <v>16</v>
      </c>
      <c r="E327" s="1"/>
      <c r="F327" s="1">
        <v>5</v>
      </c>
      <c r="G327" s="1">
        <f t="shared" si="6"/>
        <v>95.9</v>
      </c>
      <c r="N327" s="42"/>
    </row>
    <row r="328" spans="1:14" ht="15.75">
      <c r="A328" s="30">
        <v>43855</v>
      </c>
      <c r="B328" s="405">
        <v>19663</v>
      </c>
      <c r="C328" s="405" t="s">
        <v>29</v>
      </c>
      <c r="D328" t="s">
        <v>13</v>
      </c>
      <c r="E328" s="1"/>
      <c r="F328" s="1">
        <v>64.900000000000006</v>
      </c>
      <c r="G328" s="1">
        <f t="shared" si="6"/>
        <v>31</v>
      </c>
      <c r="N328" s="42"/>
    </row>
    <row r="329" spans="1:14" ht="15.75">
      <c r="A329" s="30">
        <v>43855</v>
      </c>
      <c r="B329" s="405">
        <v>19663</v>
      </c>
      <c r="C329" s="405" t="s">
        <v>29</v>
      </c>
      <c r="D329" t="s">
        <v>14</v>
      </c>
      <c r="E329" s="1"/>
      <c r="F329" s="1">
        <v>31</v>
      </c>
      <c r="G329" s="1">
        <f t="shared" si="6"/>
        <v>0</v>
      </c>
      <c r="N329" s="42"/>
    </row>
    <row r="330" spans="1:14" ht="15.75">
      <c r="A330" s="32">
        <v>43861</v>
      </c>
      <c r="B330" s="404" t="s">
        <v>11</v>
      </c>
      <c r="C330" s="404" t="s">
        <v>12</v>
      </c>
      <c r="D330" t="s">
        <v>13</v>
      </c>
      <c r="E330" s="1">
        <v>84.1</v>
      </c>
      <c r="G330" s="1">
        <f t="shared" si="6"/>
        <v>84.1</v>
      </c>
      <c r="N330" s="42"/>
    </row>
    <row r="331" spans="1:14" ht="15.75">
      <c r="B331" s="405"/>
      <c r="C331" s="405"/>
      <c r="D331" t="s">
        <v>14</v>
      </c>
      <c r="E331" s="1">
        <v>29.5</v>
      </c>
      <c r="G331" s="1">
        <f t="shared" si="6"/>
        <v>113.6</v>
      </c>
      <c r="N331" s="42"/>
    </row>
    <row r="332" spans="1:14" ht="15.75">
      <c r="B332" s="405"/>
      <c r="C332" s="405"/>
      <c r="D332" t="s">
        <v>15</v>
      </c>
      <c r="E332" s="1">
        <v>60</v>
      </c>
      <c r="G332" s="1">
        <f t="shared" si="6"/>
        <v>173.6</v>
      </c>
      <c r="N332" s="42"/>
    </row>
    <row r="333" spans="1:14" ht="15.75">
      <c r="B333" s="405"/>
      <c r="C333" s="405"/>
      <c r="D333" t="s">
        <v>16</v>
      </c>
      <c r="E333" s="1">
        <v>5</v>
      </c>
      <c r="G333" s="1">
        <f t="shared" si="6"/>
        <v>178.6</v>
      </c>
      <c r="N333" s="42"/>
    </row>
    <row r="334" spans="1:14" ht="15.75">
      <c r="A334" s="30">
        <v>43861</v>
      </c>
      <c r="B334" s="405" t="s">
        <v>10</v>
      </c>
      <c r="C334" s="405" t="s">
        <v>12</v>
      </c>
      <c r="D334" t="s">
        <v>15</v>
      </c>
      <c r="E334" s="1"/>
      <c r="F334" s="1">
        <v>53</v>
      </c>
      <c r="G334" s="1">
        <f t="shared" si="6"/>
        <v>125.6</v>
      </c>
      <c r="N334" s="42"/>
    </row>
    <row r="335" spans="1:14" ht="15.75">
      <c r="A335" s="30">
        <v>43948</v>
      </c>
      <c r="B335" s="405">
        <v>19904</v>
      </c>
      <c r="C335" s="405" t="s">
        <v>12</v>
      </c>
      <c r="D335" t="s">
        <v>13</v>
      </c>
      <c r="E335" s="1"/>
      <c r="F335" s="1">
        <v>84.1</v>
      </c>
      <c r="G335" s="1">
        <f t="shared" si="6"/>
        <v>41.5</v>
      </c>
      <c r="N335" s="42"/>
    </row>
    <row r="336" spans="1:14" ht="15.75">
      <c r="A336" s="30">
        <v>43948</v>
      </c>
      <c r="B336" s="405">
        <v>19904</v>
      </c>
      <c r="C336" s="405" t="s">
        <v>12</v>
      </c>
      <c r="D336" t="s">
        <v>14</v>
      </c>
      <c r="E336" s="1"/>
      <c r="F336" s="1">
        <v>29.5</v>
      </c>
      <c r="G336" s="1">
        <f t="shared" si="6"/>
        <v>12</v>
      </c>
      <c r="N336" s="42"/>
    </row>
    <row r="337" spans="1:14" s="80" customFormat="1">
      <c r="A337" s="76">
        <v>44515</v>
      </c>
      <c r="B337" s="77">
        <v>23839</v>
      </c>
      <c r="C337" s="77" t="s">
        <v>12</v>
      </c>
      <c r="D337" s="80" t="s">
        <v>15</v>
      </c>
      <c r="E337" s="79"/>
      <c r="F337" s="79">
        <v>7</v>
      </c>
      <c r="G337" s="1">
        <f t="shared" si="6"/>
        <v>5</v>
      </c>
      <c r="L337" s="227"/>
      <c r="N337" s="79"/>
    </row>
    <row r="338" spans="1:14" s="80" customFormat="1">
      <c r="A338" s="76">
        <v>44515</v>
      </c>
      <c r="B338" s="77">
        <v>23839</v>
      </c>
      <c r="C338" s="77" t="s">
        <v>12</v>
      </c>
      <c r="D338" s="80" t="s">
        <v>16</v>
      </c>
      <c r="E338" s="79"/>
      <c r="F338" s="79">
        <v>5</v>
      </c>
      <c r="G338" s="1">
        <f t="shared" si="6"/>
        <v>0</v>
      </c>
      <c r="L338" s="227"/>
      <c r="N338" s="79"/>
    </row>
    <row r="339" spans="1:14" ht="15.75">
      <c r="A339" s="32">
        <v>43890</v>
      </c>
      <c r="B339" s="404" t="s">
        <v>11</v>
      </c>
      <c r="C339" s="404" t="s">
        <v>19</v>
      </c>
      <c r="D339" t="s">
        <v>13</v>
      </c>
      <c r="E339" s="1">
        <v>95.2</v>
      </c>
      <c r="G339" s="1">
        <f t="shared" si="6"/>
        <v>95.2</v>
      </c>
      <c r="N339" s="42"/>
    </row>
    <row r="340" spans="1:14" ht="15.75">
      <c r="B340" s="405"/>
      <c r="C340" s="405"/>
      <c r="D340" t="s">
        <v>14</v>
      </c>
      <c r="E340" s="1">
        <v>31.6</v>
      </c>
      <c r="G340" s="1">
        <f t="shared" si="6"/>
        <v>126.80000000000001</v>
      </c>
      <c r="N340" s="42"/>
    </row>
    <row r="341" spans="1:14" ht="15.75">
      <c r="B341" s="405"/>
      <c r="C341" s="405"/>
      <c r="D341" t="s">
        <v>15</v>
      </c>
      <c r="E341" s="1">
        <v>58</v>
      </c>
      <c r="G341" s="1">
        <f t="shared" si="6"/>
        <v>184.8</v>
      </c>
      <c r="N341" s="42"/>
    </row>
    <row r="342" spans="1:14" ht="15.75">
      <c r="B342" s="405"/>
      <c r="C342" s="405"/>
      <c r="D342" t="s">
        <v>31</v>
      </c>
      <c r="E342" s="1">
        <v>5</v>
      </c>
      <c r="G342" s="1">
        <f t="shared" si="6"/>
        <v>189.8</v>
      </c>
      <c r="N342" s="42"/>
    </row>
    <row r="343" spans="1:14" ht="15.75">
      <c r="A343" s="30">
        <v>43890</v>
      </c>
      <c r="B343" s="405" t="s">
        <v>10</v>
      </c>
      <c r="C343" s="405" t="s">
        <v>19</v>
      </c>
      <c r="D343" t="s">
        <v>15</v>
      </c>
      <c r="E343" s="1"/>
      <c r="F343" s="1">
        <v>58</v>
      </c>
      <c r="G343" s="1">
        <f t="shared" si="6"/>
        <v>131.80000000000001</v>
      </c>
      <c r="N343" s="42"/>
    </row>
    <row r="344" spans="1:14" ht="15.75">
      <c r="A344" s="30">
        <v>43890</v>
      </c>
      <c r="B344" s="405" t="s">
        <v>10</v>
      </c>
      <c r="C344" s="405" t="s">
        <v>19</v>
      </c>
      <c r="D344" t="s">
        <v>31</v>
      </c>
      <c r="E344" s="1"/>
      <c r="F344" s="1">
        <v>5</v>
      </c>
      <c r="G344" s="1">
        <f t="shared" si="6"/>
        <v>126.80000000000001</v>
      </c>
      <c r="N344" s="42"/>
    </row>
    <row r="345" spans="1:14" ht="15.75">
      <c r="A345" s="30">
        <v>43955</v>
      </c>
      <c r="B345" s="405">
        <v>19937</v>
      </c>
      <c r="C345" s="405" t="s">
        <v>19</v>
      </c>
      <c r="D345" t="s">
        <v>13</v>
      </c>
      <c r="E345" s="1"/>
      <c r="F345" s="1">
        <v>95.2</v>
      </c>
      <c r="G345" s="1">
        <f t="shared" si="6"/>
        <v>31.600000000000009</v>
      </c>
      <c r="N345" s="42"/>
    </row>
    <row r="346" spans="1:14" ht="21">
      <c r="A346" s="30">
        <v>43955</v>
      </c>
      <c r="B346" s="405">
        <v>19937</v>
      </c>
      <c r="C346" s="405" t="s">
        <v>19</v>
      </c>
      <c r="D346" t="s">
        <v>14</v>
      </c>
      <c r="E346" s="1"/>
      <c r="F346" s="1">
        <v>31.6</v>
      </c>
      <c r="G346" s="1">
        <f t="shared" si="6"/>
        <v>0</v>
      </c>
      <c r="J346" s="440"/>
      <c r="K346" s="440"/>
      <c r="L346" s="440"/>
      <c r="M346" s="440"/>
      <c r="N346" s="41"/>
    </row>
    <row r="347" spans="1:14" ht="15.75">
      <c r="A347" s="32">
        <v>43921</v>
      </c>
      <c r="B347" s="404" t="s">
        <v>11</v>
      </c>
      <c r="C347" s="404" t="s">
        <v>20</v>
      </c>
      <c r="D347" t="s">
        <v>13</v>
      </c>
      <c r="E347" s="1">
        <v>99.5</v>
      </c>
      <c r="G347" s="1">
        <f t="shared" si="6"/>
        <v>99.5</v>
      </c>
      <c r="N347" s="42"/>
    </row>
    <row r="348" spans="1:14" ht="15.75">
      <c r="B348" s="405"/>
      <c r="C348" s="405"/>
      <c r="D348" t="s">
        <v>14</v>
      </c>
      <c r="E348" s="1">
        <v>32.1</v>
      </c>
      <c r="G348" s="1">
        <f t="shared" si="6"/>
        <v>131.6</v>
      </c>
      <c r="N348" s="42"/>
    </row>
    <row r="349" spans="1:14">
      <c r="B349" s="405"/>
      <c r="C349" s="405"/>
      <c r="D349" t="s">
        <v>15</v>
      </c>
      <c r="E349" s="1">
        <v>60</v>
      </c>
      <c r="G349" s="1">
        <f t="shared" si="6"/>
        <v>191.6</v>
      </c>
    </row>
    <row r="350" spans="1:14">
      <c r="B350" s="405"/>
      <c r="C350" s="405"/>
      <c r="D350" t="s">
        <v>31</v>
      </c>
      <c r="E350" s="1">
        <v>5</v>
      </c>
      <c r="G350" s="1">
        <f t="shared" si="6"/>
        <v>196.6</v>
      </c>
    </row>
    <row r="351" spans="1:14">
      <c r="A351" s="30">
        <v>43921</v>
      </c>
      <c r="B351" s="405" t="s">
        <v>10</v>
      </c>
      <c r="C351" s="405" t="s">
        <v>20</v>
      </c>
      <c r="D351" t="s">
        <v>15</v>
      </c>
      <c r="E351" s="1"/>
      <c r="F351" s="1">
        <v>60</v>
      </c>
      <c r="G351" s="1">
        <f t="shared" si="6"/>
        <v>136.6</v>
      </c>
    </row>
    <row r="352" spans="1:14">
      <c r="A352" s="30">
        <v>43921</v>
      </c>
      <c r="B352" s="405" t="s">
        <v>10</v>
      </c>
      <c r="C352" s="405" t="s">
        <v>20</v>
      </c>
      <c r="D352" t="s">
        <v>16</v>
      </c>
      <c r="E352" s="1"/>
      <c r="F352" s="1">
        <v>5</v>
      </c>
      <c r="G352" s="1">
        <f t="shared" si="6"/>
        <v>131.6</v>
      </c>
    </row>
    <row r="353" spans="1:9">
      <c r="A353" s="30">
        <v>44151</v>
      </c>
      <c r="B353" s="405">
        <v>20689</v>
      </c>
      <c r="C353" s="405" t="s">
        <v>20</v>
      </c>
      <c r="D353" t="s">
        <v>13</v>
      </c>
      <c r="E353" s="1"/>
      <c r="F353" s="1">
        <v>99.5</v>
      </c>
      <c r="G353" s="1">
        <f t="shared" si="6"/>
        <v>32.099999999999994</v>
      </c>
    </row>
    <row r="354" spans="1:9">
      <c r="A354" s="30">
        <v>44151</v>
      </c>
      <c r="B354" s="405">
        <v>20689</v>
      </c>
      <c r="C354" s="405" t="s">
        <v>20</v>
      </c>
      <c r="D354" t="s">
        <v>14</v>
      </c>
      <c r="E354" s="1"/>
      <c r="F354" s="1">
        <v>32.1</v>
      </c>
      <c r="G354" s="1">
        <f t="shared" si="6"/>
        <v>0</v>
      </c>
    </row>
    <row r="355" spans="1:9">
      <c r="A355" s="32">
        <v>43951</v>
      </c>
      <c r="B355" s="404" t="s">
        <v>11</v>
      </c>
      <c r="C355" s="404" t="s">
        <v>21</v>
      </c>
      <c r="D355" t="s">
        <v>13</v>
      </c>
      <c r="E355" s="1">
        <v>83.5</v>
      </c>
      <c r="G355" s="1">
        <f t="shared" si="6"/>
        <v>83.5</v>
      </c>
    </row>
    <row r="356" spans="1:9">
      <c r="B356" s="405"/>
      <c r="C356" s="405"/>
      <c r="D356" t="s">
        <v>14</v>
      </c>
      <c r="E356" s="1">
        <v>50.7</v>
      </c>
      <c r="G356" s="1">
        <f t="shared" si="6"/>
        <v>134.19999999999999</v>
      </c>
    </row>
    <row r="357" spans="1:9">
      <c r="B357" s="405"/>
      <c r="C357" s="405"/>
      <c r="D357" t="s">
        <v>15</v>
      </c>
      <c r="E357" s="1">
        <v>60</v>
      </c>
      <c r="G357" s="1">
        <f t="shared" si="6"/>
        <v>194.2</v>
      </c>
    </row>
    <row r="358" spans="1:9">
      <c r="B358" s="405"/>
      <c r="C358" s="405"/>
      <c r="D358" t="s">
        <v>31</v>
      </c>
      <c r="E358" s="1">
        <v>5</v>
      </c>
      <c r="G358" s="1">
        <f t="shared" si="6"/>
        <v>199.2</v>
      </c>
    </row>
    <row r="359" spans="1:9">
      <c r="A359" s="30">
        <v>43951</v>
      </c>
      <c r="B359" s="405" t="s">
        <v>10</v>
      </c>
      <c r="C359" s="405" t="s">
        <v>21</v>
      </c>
      <c r="D359" t="s">
        <v>15</v>
      </c>
      <c r="E359" s="1"/>
      <c r="F359" s="1">
        <v>60</v>
      </c>
      <c r="G359" s="1">
        <f t="shared" si="6"/>
        <v>139.19999999999999</v>
      </c>
    </row>
    <row r="360" spans="1:9">
      <c r="A360" s="30">
        <v>43951</v>
      </c>
      <c r="B360" s="405" t="s">
        <v>10</v>
      </c>
      <c r="C360" s="405" t="s">
        <v>21</v>
      </c>
      <c r="D360" t="s">
        <v>16</v>
      </c>
      <c r="E360" s="1"/>
      <c r="F360" s="1">
        <v>5</v>
      </c>
      <c r="G360" s="1">
        <f t="shared" si="6"/>
        <v>134.19999999999999</v>
      </c>
    </row>
    <row r="361" spans="1:9">
      <c r="A361" s="30">
        <v>44151</v>
      </c>
      <c r="B361" s="405">
        <v>20689</v>
      </c>
      <c r="C361" s="405" t="s">
        <v>21</v>
      </c>
      <c r="D361" t="s">
        <v>13</v>
      </c>
      <c r="E361" s="1"/>
      <c r="F361" s="1">
        <v>83.5</v>
      </c>
      <c r="G361" s="1">
        <f t="shared" si="6"/>
        <v>50.699999999999989</v>
      </c>
    </row>
    <row r="362" spans="1:9">
      <c r="A362" s="30">
        <v>44151</v>
      </c>
      <c r="B362" s="405">
        <v>20689</v>
      </c>
      <c r="C362" s="405" t="s">
        <v>21</v>
      </c>
      <c r="D362" t="s">
        <v>14</v>
      </c>
      <c r="E362" s="1"/>
      <c r="F362" s="1">
        <v>50.7</v>
      </c>
      <c r="G362" s="1">
        <f t="shared" si="6"/>
        <v>0</v>
      </c>
    </row>
    <row r="363" spans="1:9">
      <c r="A363" s="32">
        <v>43982</v>
      </c>
      <c r="B363" s="404" t="s">
        <v>11</v>
      </c>
      <c r="C363" s="404" t="s">
        <v>22</v>
      </c>
      <c r="D363" t="s">
        <v>13</v>
      </c>
      <c r="E363" s="1">
        <v>77.599999999999994</v>
      </c>
      <c r="G363" s="1">
        <f t="shared" si="6"/>
        <v>77.599999999999994</v>
      </c>
    </row>
    <row r="364" spans="1:9">
      <c r="B364" s="405"/>
      <c r="C364" s="405"/>
      <c r="D364" t="s">
        <v>14</v>
      </c>
      <c r="E364" s="1">
        <v>27.4</v>
      </c>
      <c r="G364" s="1">
        <f t="shared" si="6"/>
        <v>105</v>
      </c>
    </row>
    <row r="365" spans="1:9">
      <c r="B365" s="405"/>
      <c r="C365" s="405"/>
      <c r="D365" t="s">
        <v>15</v>
      </c>
      <c r="E365" s="1">
        <v>60</v>
      </c>
      <c r="G365" s="1">
        <f t="shared" si="6"/>
        <v>165</v>
      </c>
    </row>
    <row r="366" spans="1:9">
      <c r="B366" s="405"/>
      <c r="C366" s="405"/>
      <c r="D366" t="s">
        <v>31</v>
      </c>
      <c r="E366" s="1">
        <v>5</v>
      </c>
      <c r="G366" s="1">
        <f t="shared" si="6"/>
        <v>170</v>
      </c>
    </row>
    <row r="367" spans="1:9">
      <c r="A367" s="30">
        <v>43982</v>
      </c>
      <c r="B367" s="405" t="s">
        <v>10</v>
      </c>
      <c r="C367" s="405" t="s">
        <v>22</v>
      </c>
      <c r="D367" t="s">
        <v>33</v>
      </c>
      <c r="E367" s="1"/>
      <c r="F367" s="1">
        <v>50</v>
      </c>
      <c r="G367" s="1">
        <f t="shared" si="6"/>
        <v>120</v>
      </c>
      <c r="H367" s="13"/>
      <c r="I367" s="13"/>
    </row>
    <row r="368" spans="1:9">
      <c r="A368" s="30">
        <v>44155</v>
      </c>
      <c r="B368" s="405">
        <v>20820</v>
      </c>
      <c r="C368" s="405" t="s">
        <v>22</v>
      </c>
      <c r="D368" t="s">
        <v>13</v>
      </c>
      <c r="E368" s="1"/>
      <c r="F368" s="1">
        <v>77.599999999999994</v>
      </c>
      <c r="G368" s="1">
        <f t="shared" si="6"/>
        <v>42.400000000000006</v>
      </c>
      <c r="H368" s="13"/>
      <c r="I368" s="13"/>
    </row>
    <row r="369" spans="1:14">
      <c r="A369" s="30">
        <v>44155</v>
      </c>
      <c r="B369" s="405">
        <v>20820</v>
      </c>
      <c r="C369" s="405" t="s">
        <v>22</v>
      </c>
      <c r="D369" t="s">
        <v>14</v>
      </c>
      <c r="E369" s="1"/>
      <c r="F369" s="1">
        <v>27.4</v>
      </c>
      <c r="G369" s="1">
        <f t="shared" si="6"/>
        <v>15.000000000000007</v>
      </c>
      <c r="H369" s="13"/>
      <c r="I369" s="13"/>
    </row>
    <row r="370" spans="1:14" s="80" customFormat="1">
      <c r="A370" s="76">
        <v>44515</v>
      </c>
      <c r="B370" s="77">
        <v>23839</v>
      </c>
      <c r="C370" s="77" t="s">
        <v>22</v>
      </c>
      <c r="D370" s="80" t="s">
        <v>15</v>
      </c>
      <c r="E370" s="79"/>
      <c r="F370" s="79">
        <v>10</v>
      </c>
      <c r="G370" s="1">
        <f t="shared" si="6"/>
        <v>5.0000000000000071</v>
      </c>
      <c r="L370" s="227"/>
      <c r="N370" s="79"/>
    </row>
    <row r="371" spans="1:14" s="80" customFormat="1">
      <c r="A371" s="76">
        <v>44515</v>
      </c>
      <c r="B371" s="77">
        <v>23839</v>
      </c>
      <c r="C371" s="77" t="s">
        <v>22</v>
      </c>
      <c r="D371" s="80" t="s">
        <v>16</v>
      </c>
      <c r="E371" s="79"/>
      <c r="F371" s="79">
        <v>5</v>
      </c>
      <c r="G371" s="1">
        <f t="shared" si="6"/>
        <v>7.1054273576010019E-15</v>
      </c>
      <c r="L371" s="227"/>
      <c r="N371" s="79"/>
    </row>
    <row r="372" spans="1:14">
      <c r="A372" s="32">
        <v>44012</v>
      </c>
      <c r="B372" s="404" t="s">
        <v>11</v>
      </c>
      <c r="C372" s="404" t="s">
        <v>23</v>
      </c>
      <c r="D372" t="s">
        <v>13</v>
      </c>
      <c r="E372" s="1">
        <v>68.599999999999994</v>
      </c>
      <c r="G372" s="1">
        <f t="shared" si="6"/>
        <v>68.599999999999994</v>
      </c>
    </row>
    <row r="373" spans="1:14">
      <c r="B373" s="405"/>
      <c r="C373" s="405"/>
      <c r="D373" t="s">
        <v>14</v>
      </c>
      <c r="E373" s="1">
        <v>13.1</v>
      </c>
      <c r="G373" s="1">
        <f t="shared" si="6"/>
        <v>81.699999999999989</v>
      </c>
    </row>
    <row r="374" spans="1:14" ht="16.5" customHeight="1">
      <c r="B374" s="405"/>
      <c r="C374" s="405"/>
      <c r="D374" t="s">
        <v>33</v>
      </c>
      <c r="E374" s="13">
        <v>60</v>
      </c>
      <c r="G374" s="1">
        <f t="shared" si="6"/>
        <v>141.69999999999999</v>
      </c>
    </row>
    <row r="375" spans="1:14">
      <c r="B375" s="405"/>
      <c r="C375" s="405"/>
      <c r="D375" t="s">
        <v>31</v>
      </c>
      <c r="E375" s="13">
        <v>5</v>
      </c>
      <c r="G375" s="1">
        <f t="shared" si="6"/>
        <v>146.69999999999999</v>
      </c>
    </row>
    <row r="376" spans="1:14">
      <c r="A376" s="30">
        <v>44155</v>
      </c>
      <c r="B376" s="405">
        <v>20820</v>
      </c>
      <c r="C376" s="405" t="s">
        <v>23</v>
      </c>
      <c r="D376" t="s">
        <v>13</v>
      </c>
      <c r="F376" s="1">
        <v>68.599999999999994</v>
      </c>
      <c r="G376" s="1">
        <f t="shared" ref="G376:G439" si="7">+G375+E376-F376</f>
        <v>78.099999999999994</v>
      </c>
    </row>
    <row r="377" spans="1:14">
      <c r="A377" s="30">
        <v>44155</v>
      </c>
      <c r="B377" s="405">
        <v>20820</v>
      </c>
      <c r="C377" s="405" t="s">
        <v>23</v>
      </c>
      <c r="D377" t="s">
        <v>14</v>
      </c>
      <c r="F377" s="1">
        <v>13.1</v>
      </c>
      <c r="G377" s="1">
        <f t="shared" si="7"/>
        <v>65</v>
      </c>
    </row>
    <row r="378" spans="1:14" s="80" customFormat="1">
      <c r="A378" s="76">
        <v>44515</v>
      </c>
      <c r="B378" s="77">
        <v>23839</v>
      </c>
      <c r="C378" s="77" t="s">
        <v>23</v>
      </c>
      <c r="D378" s="80" t="s">
        <v>15</v>
      </c>
      <c r="E378" s="79"/>
      <c r="F378" s="79">
        <v>60</v>
      </c>
      <c r="G378" s="1">
        <f t="shared" si="7"/>
        <v>5</v>
      </c>
      <c r="L378" s="227"/>
      <c r="N378" s="79"/>
    </row>
    <row r="379" spans="1:14" s="80" customFormat="1">
      <c r="A379" s="76">
        <v>44515</v>
      </c>
      <c r="B379" s="77">
        <v>23839</v>
      </c>
      <c r="C379" s="77" t="s">
        <v>23</v>
      </c>
      <c r="D379" s="80" t="s">
        <v>16</v>
      </c>
      <c r="E379" s="79"/>
      <c r="F379" s="79">
        <v>5</v>
      </c>
      <c r="G379" s="1">
        <f t="shared" si="7"/>
        <v>0</v>
      </c>
      <c r="L379" s="227"/>
      <c r="N379" s="79"/>
    </row>
    <row r="380" spans="1:14">
      <c r="A380" s="32">
        <v>44043</v>
      </c>
      <c r="B380" s="404" t="s">
        <v>11</v>
      </c>
      <c r="C380" s="404" t="s">
        <v>24</v>
      </c>
      <c r="D380" t="s">
        <v>13</v>
      </c>
      <c r="E380" s="13">
        <v>57.5</v>
      </c>
      <c r="G380" s="1">
        <f t="shared" si="7"/>
        <v>57.5</v>
      </c>
    </row>
    <row r="381" spans="1:14">
      <c r="B381" s="405"/>
      <c r="C381" s="405"/>
      <c r="D381" t="s">
        <v>14</v>
      </c>
      <c r="E381" s="13">
        <v>41.1</v>
      </c>
      <c r="G381" s="1">
        <f t="shared" si="7"/>
        <v>98.6</v>
      </c>
    </row>
    <row r="382" spans="1:14">
      <c r="B382" s="405"/>
      <c r="C382" s="405"/>
      <c r="D382" t="s">
        <v>33</v>
      </c>
      <c r="E382" s="13">
        <v>60</v>
      </c>
      <c r="G382" s="1">
        <f t="shared" si="7"/>
        <v>158.6</v>
      </c>
    </row>
    <row r="383" spans="1:14">
      <c r="B383" s="405"/>
      <c r="C383" s="405"/>
      <c r="D383" t="s">
        <v>31</v>
      </c>
      <c r="E383" s="13">
        <v>5</v>
      </c>
      <c r="G383" s="1">
        <f t="shared" si="7"/>
        <v>163.6</v>
      </c>
    </row>
    <row r="384" spans="1:14">
      <c r="B384" s="405"/>
      <c r="C384" s="405"/>
      <c r="D384" s="56" t="s">
        <v>35</v>
      </c>
      <c r="E384" s="13">
        <v>10</v>
      </c>
      <c r="G384" s="1">
        <f t="shared" si="7"/>
        <v>173.6</v>
      </c>
    </row>
    <row r="385" spans="1:14">
      <c r="B385" s="405"/>
      <c r="C385" s="405"/>
      <c r="D385" s="56" t="s">
        <v>36</v>
      </c>
      <c r="E385" s="13">
        <v>10</v>
      </c>
      <c r="G385" s="1">
        <f t="shared" si="7"/>
        <v>183.6</v>
      </c>
    </row>
    <row r="386" spans="1:14">
      <c r="A386" s="30">
        <v>44043</v>
      </c>
      <c r="B386" s="405" t="s">
        <v>10</v>
      </c>
      <c r="C386" s="405" t="s">
        <v>24</v>
      </c>
      <c r="D386" t="s">
        <v>15</v>
      </c>
      <c r="F386" s="1">
        <v>60</v>
      </c>
      <c r="G386" s="1">
        <f t="shared" si="7"/>
        <v>123.6</v>
      </c>
    </row>
    <row r="387" spans="1:14">
      <c r="A387" s="30">
        <v>44043</v>
      </c>
      <c r="B387" s="405" t="s">
        <v>10</v>
      </c>
      <c r="C387" s="405" t="s">
        <v>24</v>
      </c>
      <c r="D387" t="s">
        <v>16</v>
      </c>
      <c r="F387" s="1">
        <v>2</v>
      </c>
      <c r="G387" s="1">
        <f t="shared" si="7"/>
        <v>121.6</v>
      </c>
    </row>
    <row r="388" spans="1:14">
      <c r="A388" s="30">
        <v>44107</v>
      </c>
      <c r="B388" s="405">
        <v>20381</v>
      </c>
      <c r="C388" s="405" t="s">
        <v>24</v>
      </c>
      <c r="D388" t="s">
        <v>13</v>
      </c>
      <c r="F388" s="13">
        <v>57.5</v>
      </c>
      <c r="G388" s="1">
        <f t="shared" si="7"/>
        <v>64.099999999999994</v>
      </c>
    </row>
    <row r="389" spans="1:14">
      <c r="A389" s="30">
        <v>44107</v>
      </c>
      <c r="B389" s="405">
        <v>20381</v>
      </c>
      <c r="C389" s="405" t="s">
        <v>24</v>
      </c>
      <c r="D389" t="s">
        <v>14</v>
      </c>
      <c r="F389" s="13">
        <v>41.1</v>
      </c>
      <c r="G389" s="1">
        <f t="shared" si="7"/>
        <v>22.999999999999993</v>
      </c>
    </row>
    <row r="390" spans="1:14" s="80" customFormat="1">
      <c r="A390" s="76">
        <v>44515</v>
      </c>
      <c r="B390" s="77">
        <v>23840</v>
      </c>
      <c r="C390" s="77" t="s">
        <v>24</v>
      </c>
      <c r="D390" s="80" t="s">
        <v>16</v>
      </c>
      <c r="E390" s="79"/>
      <c r="F390" s="79">
        <v>3</v>
      </c>
      <c r="G390" s="1">
        <f t="shared" si="7"/>
        <v>19.999999999999993</v>
      </c>
      <c r="L390" s="227"/>
      <c r="N390" s="79"/>
    </row>
    <row r="391" spans="1:14" s="80" customFormat="1">
      <c r="A391" s="76">
        <v>44515</v>
      </c>
      <c r="B391" s="77">
        <v>23840</v>
      </c>
      <c r="C391" s="77" t="s">
        <v>24</v>
      </c>
      <c r="D391" s="56" t="s">
        <v>35</v>
      </c>
      <c r="E391" s="79"/>
      <c r="F391" s="13">
        <v>10</v>
      </c>
      <c r="G391" s="1">
        <f t="shared" si="7"/>
        <v>9.9999999999999929</v>
      </c>
      <c r="L391" s="227"/>
      <c r="N391" s="79"/>
    </row>
    <row r="392" spans="1:14" s="80" customFormat="1">
      <c r="A392" s="76">
        <v>44515</v>
      </c>
      <c r="B392" s="77">
        <v>23840</v>
      </c>
      <c r="C392" s="77" t="s">
        <v>24</v>
      </c>
      <c r="D392" s="56" t="s">
        <v>36</v>
      </c>
      <c r="E392" s="79"/>
      <c r="F392" s="13">
        <v>10</v>
      </c>
      <c r="G392" s="1">
        <f t="shared" si="7"/>
        <v>0</v>
      </c>
      <c r="L392" s="227"/>
      <c r="N392" s="79"/>
    </row>
    <row r="393" spans="1:14">
      <c r="A393" s="32">
        <v>44074</v>
      </c>
      <c r="B393" s="404" t="s">
        <v>11</v>
      </c>
      <c r="C393" s="404" t="s">
        <v>25</v>
      </c>
      <c r="D393" t="s">
        <v>13</v>
      </c>
      <c r="E393" s="13">
        <v>55.3</v>
      </c>
      <c r="G393" s="1">
        <f t="shared" si="7"/>
        <v>55.3</v>
      </c>
    </row>
    <row r="394" spans="1:14">
      <c r="B394" s="405"/>
      <c r="C394" s="405"/>
      <c r="D394" t="s">
        <v>14</v>
      </c>
      <c r="E394" s="13">
        <v>29.3</v>
      </c>
      <c r="G394" s="1">
        <f t="shared" si="7"/>
        <v>84.6</v>
      </c>
    </row>
    <row r="395" spans="1:14">
      <c r="B395" s="405"/>
      <c r="C395" s="405"/>
      <c r="D395" t="s">
        <v>33</v>
      </c>
      <c r="E395" s="13">
        <v>60</v>
      </c>
      <c r="G395" s="1">
        <f t="shared" si="7"/>
        <v>144.6</v>
      </c>
    </row>
    <row r="396" spans="1:14">
      <c r="B396" s="405"/>
      <c r="C396" s="405"/>
      <c r="D396" t="s">
        <v>31</v>
      </c>
      <c r="E396" s="13">
        <v>5</v>
      </c>
      <c r="G396" s="1">
        <f t="shared" si="7"/>
        <v>149.6</v>
      </c>
    </row>
    <row r="397" spans="1:14">
      <c r="B397" s="405"/>
      <c r="C397" s="405"/>
      <c r="D397" t="s">
        <v>37</v>
      </c>
      <c r="E397" s="13">
        <v>15</v>
      </c>
      <c r="G397" s="1">
        <f t="shared" si="7"/>
        <v>164.6</v>
      </c>
    </row>
    <row r="398" spans="1:14">
      <c r="A398" s="30">
        <v>44074</v>
      </c>
      <c r="B398" s="405" t="s">
        <v>10</v>
      </c>
      <c r="C398" s="405" t="s">
        <v>25</v>
      </c>
      <c r="D398" t="s">
        <v>15</v>
      </c>
      <c r="F398" s="1">
        <v>60</v>
      </c>
      <c r="G398" s="1">
        <f t="shared" si="7"/>
        <v>104.6</v>
      </c>
    </row>
    <row r="399" spans="1:14">
      <c r="A399" s="30">
        <v>44074</v>
      </c>
      <c r="B399" s="405" t="s">
        <v>10</v>
      </c>
      <c r="C399" s="405" t="s">
        <v>25</v>
      </c>
      <c r="D399" t="s">
        <v>16</v>
      </c>
      <c r="F399" s="1">
        <v>5</v>
      </c>
      <c r="G399" s="1">
        <f t="shared" si="7"/>
        <v>99.6</v>
      </c>
    </row>
    <row r="400" spans="1:14">
      <c r="A400" s="30">
        <v>44074</v>
      </c>
      <c r="B400" s="405" t="s">
        <v>10</v>
      </c>
      <c r="C400" s="405" t="s">
        <v>25</v>
      </c>
      <c r="D400" t="s">
        <v>37</v>
      </c>
      <c r="F400" s="1">
        <v>7</v>
      </c>
      <c r="G400" s="1">
        <f t="shared" si="7"/>
        <v>92.6</v>
      </c>
    </row>
    <row r="401" spans="1:14">
      <c r="A401" s="30">
        <v>44155</v>
      </c>
      <c r="B401" s="405">
        <v>20820</v>
      </c>
      <c r="C401" s="405" t="s">
        <v>25</v>
      </c>
      <c r="D401" t="s">
        <v>13</v>
      </c>
      <c r="F401" s="1">
        <v>55.3</v>
      </c>
      <c r="G401" s="1">
        <f t="shared" si="7"/>
        <v>37.299999999999997</v>
      </c>
    </row>
    <row r="402" spans="1:14">
      <c r="A402" s="30">
        <v>44155</v>
      </c>
      <c r="B402" s="405">
        <v>20820</v>
      </c>
      <c r="C402" s="405" t="s">
        <v>25</v>
      </c>
      <c r="D402" t="s">
        <v>14</v>
      </c>
      <c r="F402" s="1">
        <v>29.3</v>
      </c>
      <c r="G402" s="1">
        <f t="shared" si="7"/>
        <v>7.9999999999999964</v>
      </c>
    </row>
    <row r="403" spans="1:14" s="80" customFormat="1">
      <c r="A403" s="76">
        <v>44515</v>
      </c>
      <c r="B403" s="77">
        <v>23840</v>
      </c>
      <c r="C403" s="77" t="s">
        <v>25</v>
      </c>
      <c r="D403" t="s">
        <v>37</v>
      </c>
      <c r="E403" s="79"/>
      <c r="F403" s="13">
        <v>8</v>
      </c>
      <c r="G403" s="1">
        <f t="shared" si="7"/>
        <v>0</v>
      </c>
      <c r="L403" s="227"/>
      <c r="N403" s="79"/>
    </row>
    <row r="404" spans="1:14">
      <c r="A404" s="32">
        <v>44104</v>
      </c>
      <c r="B404" s="404" t="s">
        <v>11</v>
      </c>
      <c r="C404" s="404" t="s">
        <v>26</v>
      </c>
      <c r="D404" t="s">
        <v>13</v>
      </c>
      <c r="E404" s="13">
        <v>61.1</v>
      </c>
      <c r="G404" s="1">
        <f t="shared" si="7"/>
        <v>61.1</v>
      </c>
    </row>
    <row r="405" spans="1:14">
      <c r="B405" s="405"/>
      <c r="C405" s="405"/>
      <c r="D405" t="s">
        <v>14</v>
      </c>
      <c r="E405" s="13">
        <v>33.799999999999997</v>
      </c>
      <c r="G405" s="1">
        <f t="shared" si="7"/>
        <v>94.9</v>
      </c>
    </row>
    <row r="406" spans="1:14">
      <c r="B406" s="405"/>
      <c r="C406" s="405"/>
      <c r="D406" t="s">
        <v>33</v>
      </c>
      <c r="E406" s="13">
        <v>60</v>
      </c>
      <c r="G406" s="1">
        <f t="shared" si="7"/>
        <v>154.9</v>
      </c>
    </row>
    <row r="407" spans="1:14">
      <c r="B407" s="405"/>
      <c r="C407" s="405"/>
      <c r="D407" t="s">
        <v>31</v>
      </c>
      <c r="E407" s="13">
        <v>5</v>
      </c>
      <c r="G407" s="1">
        <f t="shared" si="7"/>
        <v>159.9</v>
      </c>
    </row>
    <row r="408" spans="1:14">
      <c r="B408" s="405"/>
      <c r="C408" s="405"/>
      <c r="D408" t="s">
        <v>37</v>
      </c>
      <c r="E408" s="13">
        <v>8.5</v>
      </c>
      <c r="G408" s="1">
        <f t="shared" si="7"/>
        <v>168.4</v>
      </c>
    </row>
    <row r="409" spans="1:14">
      <c r="A409" s="30">
        <v>44104</v>
      </c>
      <c r="B409" s="405" t="s">
        <v>10</v>
      </c>
      <c r="C409" s="405" t="s">
        <v>26</v>
      </c>
      <c r="D409" t="s">
        <v>15</v>
      </c>
      <c r="F409" s="1">
        <v>60</v>
      </c>
      <c r="G409" s="1">
        <f t="shared" si="7"/>
        <v>108.4</v>
      </c>
    </row>
    <row r="410" spans="1:14">
      <c r="A410" s="30">
        <v>44104</v>
      </c>
      <c r="B410" s="405" t="s">
        <v>10</v>
      </c>
      <c r="C410" s="405" t="s">
        <v>26</v>
      </c>
      <c r="D410" t="s">
        <v>16</v>
      </c>
      <c r="F410" s="1">
        <v>5</v>
      </c>
      <c r="G410" s="1">
        <f t="shared" si="7"/>
        <v>103.4</v>
      </c>
    </row>
    <row r="411" spans="1:14">
      <c r="A411" s="30">
        <v>44193</v>
      </c>
      <c r="B411" s="405">
        <v>21222</v>
      </c>
      <c r="C411" s="405" t="s">
        <v>26</v>
      </c>
      <c r="D411" t="s">
        <v>13</v>
      </c>
      <c r="F411" s="1">
        <v>61.1</v>
      </c>
      <c r="G411" s="1">
        <f t="shared" si="7"/>
        <v>42.300000000000004</v>
      </c>
    </row>
    <row r="412" spans="1:14">
      <c r="A412" s="30">
        <v>44193</v>
      </c>
      <c r="B412" s="405">
        <v>21222</v>
      </c>
      <c r="C412" s="405" t="s">
        <v>26</v>
      </c>
      <c r="D412" t="s">
        <v>14</v>
      </c>
      <c r="F412" s="1">
        <v>33.799999999999997</v>
      </c>
      <c r="G412" s="1">
        <f t="shared" si="7"/>
        <v>8.5000000000000071</v>
      </c>
    </row>
    <row r="413" spans="1:14" s="80" customFormat="1">
      <c r="A413" s="76">
        <v>44515</v>
      </c>
      <c r="B413" s="77">
        <v>23840</v>
      </c>
      <c r="C413" s="77" t="s">
        <v>26</v>
      </c>
      <c r="D413" t="s">
        <v>37</v>
      </c>
      <c r="E413" s="79"/>
      <c r="F413" s="13">
        <v>8.5</v>
      </c>
      <c r="G413" s="1">
        <f t="shared" si="7"/>
        <v>0</v>
      </c>
      <c r="L413" s="227"/>
      <c r="N413" s="79"/>
    </row>
    <row r="414" spans="1:14" ht="18.75">
      <c r="A414" s="32">
        <v>44135</v>
      </c>
      <c r="B414" s="404" t="s">
        <v>11</v>
      </c>
      <c r="C414" s="404" t="s">
        <v>27</v>
      </c>
      <c r="D414" t="s">
        <v>13</v>
      </c>
      <c r="E414" s="13">
        <v>71.7</v>
      </c>
      <c r="G414" s="1">
        <f t="shared" si="7"/>
        <v>71.7</v>
      </c>
      <c r="J414" s="70"/>
      <c r="K414" s="70"/>
      <c r="L414" s="228"/>
      <c r="M414" s="70"/>
      <c r="N414" s="70"/>
    </row>
    <row r="415" spans="1:14" ht="18.75">
      <c r="B415" s="405"/>
      <c r="C415" s="405"/>
      <c r="D415" t="s">
        <v>14</v>
      </c>
      <c r="E415" s="13">
        <v>35.799999999999997</v>
      </c>
      <c r="G415" s="1">
        <f t="shared" si="7"/>
        <v>107.5</v>
      </c>
      <c r="J415" s="70"/>
      <c r="K415" s="70"/>
      <c r="L415" s="228"/>
      <c r="M415" s="70"/>
      <c r="N415" s="70"/>
    </row>
    <row r="416" spans="1:14">
      <c r="B416" s="405"/>
      <c r="C416" s="405"/>
      <c r="D416" t="s">
        <v>33</v>
      </c>
      <c r="E416" s="13">
        <v>60</v>
      </c>
      <c r="G416" s="1">
        <f t="shared" si="7"/>
        <v>167.5</v>
      </c>
    </row>
    <row r="417" spans="1:14">
      <c r="B417" s="405"/>
      <c r="C417" s="405"/>
      <c r="D417" t="s">
        <v>31</v>
      </c>
      <c r="E417" s="13">
        <v>5</v>
      </c>
      <c r="G417" s="1">
        <f t="shared" si="7"/>
        <v>172.5</v>
      </c>
    </row>
    <row r="418" spans="1:14">
      <c r="B418" s="405"/>
      <c r="C418" s="405"/>
      <c r="D418" s="56" t="s">
        <v>38</v>
      </c>
      <c r="E418" s="13">
        <v>10</v>
      </c>
      <c r="G418" s="1">
        <f t="shared" si="7"/>
        <v>182.5</v>
      </c>
      <c r="J418" s="32"/>
      <c r="K418" s="404"/>
      <c r="L418" s="65"/>
    </row>
    <row r="419" spans="1:14">
      <c r="B419" s="405"/>
      <c r="C419" s="405"/>
      <c r="D419" s="56" t="s">
        <v>39</v>
      </c>
      <c r="E419" s="13">
        <v>10</v>
      </c>
      <c r="G419" s="1">
        <f t="shared" si="7"/>
        <v>192.5</v>
      </c>
      <c r="M419" s="405"/>
      <c r="N419"/>
    </row>
    <row r="420" spans="1:14" s="80" customFormat="1">
      <c r="A420" s="76">
        <v>44515</v>
      </c>
      <c r="B420" s="77">
        <v>23840</v>
      </c>
      <c r="C420" s="404" t="s">
        <v>27</v>
      </c>
      <c r="D420" s="56" t="s">
        <v>38</v>
      </c>
      <c r="E420" s="79"/>
      <c r="F420" s="13">
        <v>10</v>
      </c>
      <c r="G420" s="1">
        <f t="shared" si="7"/>
        <v>182.5</v>
      </c>
      <c r="L420" s="227"/>
      <c r="N420" s="79"/>
    </row>
    <row r="421" spans="1:14" s="80" customFormat="1">
      <c r="A421" s="76">
        <v>44515</v>
      </c>
      <c r="B421" s="77">
        <v>23840</v>
      </c>
      <c r="C421" s="404" t="s">
        <v>27</v>
      </c>
      <c r="D421" s="56" t="s">
        <v>39</v>
      </c>
      <c r="E421" s="79"/>
      <c r="F421" s="13">
        <v>10</v>
      </c>
      <c r="G421" s="1">
        <f t="shared" si="7"/>
        <v>172.5</v>
      </c>
      <c r="L421" s="227"/>
      <c r="N421" s="79"/>
    </row>
    <row r="422" spans="1:14">
      <c r="A422" s="30">
        <v>44135</v>
      </c>
      <c r="B422" s="405" t="s">
        <v>10</v>
      </c>
      <c r="C422" s="405" t="s">
        <v>27</v>
      </c>
      <c r="D422" t="s">
        <v>15</v>
      </c>
      <c r="F422" s="1">
        <v>60</v>
      </c>
      <c r="G422" s="1">
        <f t="shared" si="7"/>
        <v>112.5</v>
      </c>
      <c r="J422" s="32"/>
      <c r="K422" s="404"/>
      <c r="L422" s="65"/>
    </row>
    <row r="423" spans="1:14">
      <c r="A423" s="30">
        <v>44135</v>
      </c>
      <c r="B423" s="405" t="s">
        <v>10</v>
      </c>
      <c r="C423" s="405" t="s">
        <v>27</v>
      </c>
      <c r="D423" t="s">
        <v>16</v>
      </c>
      <c r="F423" s="1">
        <v>5</v>
      </c>
      <c r="G423" s="1">
        <f t="shared" si="7"/>
        <v>107.5</v>
      </c>
    </row>
    <row r="424" spans="1:14">
      <c r="A424" s="30">
        <v>44198</v>
      </c>
      <c r="B424" s="405">
        <v>21303</v>
      </c>
      <c r="C424" s="405" t="s">
        <v>27</v>
      </c>
      <c r="D424" t="s">
        <v>13</v>
      </c>
      <c r="F424" s="1">
        <v>71.7</v>
      </c>
      <c r="G424" s="1">
        <f t="shared" si="7"/>
        <v>35.799999999999997</v>
      </c>
    </row>
    <row r="425" spans="1:14">
      <c r="A425" s="30">
        <v>44198</v>
      </c>
      <c r="B425" s="405">
        <v>21303</v>
      </c>
      <c r="C425" s="405" t="s">
        <v>27</v>
      </c>
      <c r="D425" t="s">
        <v>14</v>
      </c>
      <c r="F425" s="1">
        <v>35.799999999999997</v>
      </c>
      <c r="G425" s="1">
        <f t="shared" si="7"/>
        <v>0</v>
      </c>
      <c r="M425" s="405"/>
      <c r="N425"/>
    </row>
    <row r="426" spans="1:14">
      <c r="A426" s="32">
        <v>44165</v>
      </c>
      <c r="B426" s="404" t="s">
        <v>11</v>
      </c>
      <c r="C426" s="404" t="s">
        <v>28</v>
      </c>
      <c r="D426" t="s">
        <v>13</v>
      </c>
      <c r="E426" s="13">
        <v>68</v>
      </c>
      <c r="G426" s="1">
        <f t="shared" si="7"/>
        <v>68</v>
      </c>
      <c r="J426" s="32"/>
      <c r="K426" s="404"/>
      <c r="L426" s="65"/>
    </row>
    <row r="427" spans="1:14">
      <c r="B427" s="405"/>
      <c r="C427" s="405"/>
      <c r="D427" t="s">
        <v>14</v>
      </c>
      <c r="E427" s="13">
        <v>36.799999999999997</v>
      </c>
      <c r="G427" s="1">
        <f t="shared" si="7"/>
        <v>104.8</v>
      </c>
    </row>
    <row r="428" spans="1:14" ht="18.75" customHeight="1">
      <c r="B428" s="405"/>
      <c r="C428" s="405"/>
      <c r="D428" t="s">
        <v>33</v>
      </c>
      <c r="E428" s="13">
        <v>60</v>
      </c>
      <c r="G428" s="1">
        <f t="shared" si="7"/>
        <v>164.8</v>
      </c>
      <c r="M428" s="405"/>
      <c r="N428"/>
    </row>
    <row r="429" spans="1:14" ht="18.75" customHeight="1">
      <c r="B429" s="405"/>
      <c r="C429" s="405"/>
      <c r="D429" t="s">
        <v>31</v>
      </c>
      <c r="E429" s="13">
        <v>5</v>
      </c>
      <c r="G429" s="1">
        <f t="shared" si="7"/>
        <v>169.8</v>
      </c>
      <c r="J429" s="32"/>
      <c r="K429" s="404"/>
      <c r="L429" s="65"/>
    </row>
    <row r="430" spans="1:14">
      <c r="A430" s="30">
        <v>44165</v>
      </c>
      <c r="B430" s="405" t="s">
        <v>10</v>
      </c>
      <c r="C430" s="405" t="s">
        <v>28</v>
      </c>
      <c r="D430" t="s">
        <v>33</v>
      </c>
      <c r="E430" s="61"/>
      <c r="F430" s="1">
        <v>60</v>
      </c>
      <c r="G430" s="1">
        <f t="shared" si="7"/>
        <v>109.80000000000001</v>
      </c>
    </row>
    <row r="431" spans="1:14">
      <c r="A431" s="30">
        <v>44165</v>
      </c>
      <c r="B431" s="405" t="s">
        <v>10</v>
      </c>
      <c r="C431" s="405" t="s">
        <v>28</v>
      </c>
      <c r="D431" t="s">
        <v>31</v>
      </c>
      <c r="E431" s="61"/>
      <c r="F431" s="1">
        <v>5</v>
      </c>
      <c r="G431" s="1">
        <f t="shared" si="7"/>
        <v>104.80000000000001</v>
      </c>
      <c r="M431" s="405"/>
      <c r="N431"/>
    </row>
    <row r="432" spans="1:14">
      <c r="A432" s="30">
        <v>44198</v>
      </c>
      <c r="B432" s="405">
        <v>21303</v>
      </c>
      <c r="C432" s="405" t="s">
        <v>28</v>
      </c>
      <c r="D432" t="s">
        <v>13</v>
      </c>
      <c r="E432" s="61"/>
      <c r="F432" s="1">
        <v>68</v>
      </c>
      <c r="G432" s="1">
        <f t="shared" si="7"/>
        <v>36.800000000000011</v>
      </c>
      <c r="J432" s="32"/>
      <c r="K432" s="404"/>
      <c r="L432" s="65"/>
    </row>
    <row r="433" spans="1:14">
      <c r="A433" s="30">
        <v>44198</v>
      </c>
      <c r="B433" s="405">
        <v>21303</v>
      </c>
      <c r="C433" s="405" t="s">
        <v>28</v>
      </c>
      <c r="D433" t="s">
        <v>14</v>
      </c>
      <c r="E433" s="61"/>
      <c r="F433" s="1">
        <v>36.799999999999997</v>
      </c>
      <c r="G433" s="1">
        <f t="shared" si="7"/>
        <v>0</v>
      </c>
    </row>
    <row r="434" spans="1:14">
      <c r="A434" s="32">
        <v>44196</v>
      </c>
      <c r="B434" s="404" t="s">
        <v>11</v>
      </c>
      <c r="C434" s="404" t="s">
        <v>29</v>
      </c>
      <c r="D434" t="s">
        <v>13</v>
      </c>
      <c r="E434" s="13">
        <v>77.7</v>
      </c>
      <c r="G434" s="1">
        <f t="shared" si="7"/>
        <v>77.7</v>
      </c>
      <c r="M434" s="405"/>
      <c r="N434"/>
    </row>
    <row r="435" spans="1:14">
      <c r="B435" s="405"/>
      <c r="C435" s="405"/>
      <c r="D435" t="s">
        <v>14</v>
      </c>
      <c r="E435" s="13">
        <v>32.6</v>
      </c>
      <c r="G435" s="1">
        <f t="shared" si="7"/>
        <v>110.30000000000001</v>
      </c>
      <c r="J435" s="32"/>
      <c r="K435" s="404"/>
      <c r="L435" s="65"/>
    </row>
    <row r="436" spans="1:14">
      <c r="B436" s="405"/>
      <c r="C436" s="405"/>
      <c r="D436" t="s">
        <v>33</v>
      </c>
      <c r="E436" s="13">
        <v>60</v>
      </c>
      <c r="G436" s="1">
        <f t="shared" si="7"/>
        <v>170.3</v>
      </c>
      <c r="M436" s="405"/>
      <c r="N436"/>
    </row>
    <row r="437" spans="1:14" ht="15" customHeight="1">
      <c r="B437" s="405"/>
      <c r="C437" s="405"/>
      <c r="D437" t="s">
        <v>31</v>
      </c>
      <c r="E437" s="13">
        <v>5</v>
      </c>
      <c r="G437" s="1">
        <f t="shared" si="7"/>
        <v>175.3</v>
      </c>
      <c r="J437" s="32"/>
      <c r="K437" s="404"/>
      <c r="L437" s="65"/>
    </row>
    <row r="438" spans="1:14" ht="15" customHeight="1">
      <c r="A438" s="46">
        <v>44196</v>
      </c>
      <c r="B438" s="405" t="s">
        <v>10</v>
      </c>
      <c r="C438" s="405" t="s">
        <v>29</v>
      </c>
      <c r="D438" t="s">
        <v>33</v>
      </c>
      <c r="E438" s="1"/>
      <c r="F438" s="1">
        <v>60</v>
      </c>
      <c r="G438" s="1">
        <f t="shared" si="7"/>
        <v>115.30000000000001</v>
      </c>
      <c r="K438" s="32"/>
      <c r="L438" s="65"/>
    </row>
    <row r="439" spans="1:14">
      <c r="A439" s="46">
        <v>44196</v>
      </c>
      <c r="B439" s="405" t="s">
        <v>10</v>
      </c>
      <c r="C439" s="405" t="s">
        <v>29</v>
      </c>
      <c r="D439" t="s">
        <v>31</v>
      </c>
      <c r="E439" s="1"/>
      <c r="F439" s="1">
        <v>5</v>
      </c>
      <c r="G439" s="1">
        <f t="shared" si="7"/>
        <v>110.30000000000001</v>
      </c>
    </row>
    <row r="440" spans="1:14">
      <c r="A440" s="46">
        <v>44231</v>
      </c>
      <c r="B440" s="405">
        <v>21513</v>
      </c>
      <c r="C440" s="405" t="s">
        <v>29</v>
      </c>
      <c r="D440" t="s">
        <v>13</v>
      </c>
      <c r="E440" s="1"/>
      <c r="F440" s="1">
        <v>77.7</v>
      </c>
      <c r="G440" s="1">
        <f t="shared" ref="G440:G475" si="8">+G439+E440-F440</f>
        <v>32.600000000000009</v>
      </c>
      <c r="J440" s="32"/>
      <c r="K440" s="404"/>
      <c r="L440" s="65"/>
    </row>
    <row r="441" spans="1:14">
      <c r="A441" s="46">
        <v>44231</v>
      </c>
      <c r="B441" s="405">
        <v>21513</v>
      </c>
      <c r="C441" s="405" t="s">
        <v>29</v>
      </c>
      <c r="D441" t="s">
        <v>14</v>
      </c>
      <c r="E441" s="1"/>
      <c r="F441" s="1">
        <v>32.6</v>
      </c>
      <c r="G441" s="1">
        <f t="shared" si="8"/>
        <v>0</v>
      </c>
    </row>
    <row r="442" spans="1:14">
      <c r="A442" s="32">
        <v>44227</v>
      </c>
      <c r="B442" s="404" t="s">
        <v>11</v>
      </c>
      <c r="C442" s="404" t="s">
        <v>12</v>
      </c>
      <c r="D442" t="s">
        <v>13</v>
      </c>
      <c r="E442" s="13">
        <v>101</v>
      </c>
      <c r="G442" s="1">
        <f t="shared" si="8"/>
        <v>101</v>
      </c>
    </row>
    <row r="443" spans="1:14">
      <c r="B443" s="405"/>
      <c r="C443" s="405"/>
      <c r="D443" t="s">
        <v>14</v>
      </c>
      <c r="E443" s="13">
        <v>41.7</v>
      </c>
      <c r="G443" s="1">
        <f t="shared" si="8"/>
        <v>142.69999999999999</v>
      </c>
      <c r="J443" s="32"/>
      <c r="K443" s="404"/>
      <c r="L443" s="65"/>
      <c r="N443" s="13"/>
    </row>
    <row r="444" spans="1:14">
      <c r="B444" s="405"/>
      <c r="C444" s="405"/>
      <c r="D444" t="s">
        <v>33</v>
      </c>
      <c r="E444" s="13">
        <v>60</v>
      </c>
      <c r="G444" s="1">
        <f t="shared" si="8"/>
        <v>202.7</v>
      </c>
      <c r="N444" s="13"/>
    </row>
    <row r="445" spans="1:14">
      <c r="B445" s="405"/>
      <c r="C445" s="405"/>
      <c r="D445" t="s">
        <v>31</v>
      </c>
      <c r="E445" s="13">
        <v>5</v>
      </c>
      <c r="G445" s="1">
        <f t="shared" si="8"/>
        <v>207.7</v>
      </c>
    </row>
    <row r="446" spans="1:14">
      <c r="A446" s="46">
        <v>44227</v>
      </c>
      <c r="B446" s="405" t="s">
        <v>10</v>
      </c>
      <c r="C446" s="405" t="s">
        <v>12</v>
      </c>
      <c r="D446" t="s">
        <v>33</v>
      </c>
      <c r="E446" s="1"/>
      <c r="F446" s="1">
        <v>60</v>
      </c>
      <c r="G446" s="1">
        <f t="shared" si="8"/>
        <v>147.69999999999999</v>
      </c>
      <c r="J446" s="32"/>
      <c r="K446" s="404"/>
      <c r="L446" s="65"/>
      <c r="N446" s="13"/>
    </row>
    <row r="447" spans="1:14">
      <c r="A447" s="46">
        <v>44227</v>
      </c>
      <c r="B447" s="405" t="s">
        <v>10</v>
      </c>
      <c r="C447" s="405" t="s">
        <v>12</v>
      </c>
      <c r="D447" t="s">
        <v>31</v>
      </c>
      <c r="E447" s="1"/>
      <c r="F447" s="1">
        <v>5</v>
      </c>
      <c r="G447" s="1">
        <f t="shared" si="8"/>
        <v>142.69999999999999</v>
      </c>
      <c r="M447" s="56"/>
      <c r="N447" s="13"/>
    </row>
    <row r="448" spans="1:14">
      <c r="A448" s="46">
        <v>44253</v>
      </c>
      <c r="B448" s="405">
        <v>21663</v>
      </c>
      <c r="C448" s="405" t="s">
        <v>12</v>
      </c>
      <c r="D448" t="s">
        <v>13</v>
      </c>
      <c r="E448" s="1"/>
      <c r="F448" s="1">
        <v>101</v>
      </c>
      <c r="G448" s="1">
        <f t="shared" si="8"/>
        <v>41.699999999999989</v>
      </c>
      <c r="M448" s="56"/>
      <c r="N448" s="13"/>
    </row>
    <row r="449" spans="1:14">
      <c r="A449" s="46">
        <v>44253</v>
      </c>
      <c r="B449" s="405">
        <v>21663</v>
      </c>
      <c r="C449" s="405" t="s">
        <v>12</v>
      </c>
      <c r="D449" t="s">
        <v>14</v>
      </c>
      <c r="E449" s="1"/>
      <c r="F449" s="1">
        <v>41.7</v>
      </c>
      <c r="G449" s="1">
        <f t="shared" si="8"/>
        <v>0</v>
      </c>
    </row>
    <row r="450" spans="1:14">
      <c r="A450" s="32">
        <v>44255</v>
      </c>
      <c r="B450" s="404" t="s">
        <v>11</v>
      </c>
      <c r="C450" s="404" t="s">
        <v>19</v>
      </c>
      <c r="D450" t="s">
        <v>13</v>
      </c>
      <c r="E450" s="13">
        <v>96.9</v>
      </c>
      <c r="G450" s="1">
        <f t="shared" si="8"/>
        <v>96.9</v>
      </c>
      <c r="J450" s="32"/>
      <c r="K450" s="404"/>
      <c r="L450" s="65"/>
      <c r="N450" s="13"/>
    </row>
    <row r="451" spans="1:14">
      <c r="B451" s="405"/>
      <c r="C451" s="405"/>
      <c r="D451" t="s">
        <v>14</v>
      </c>
      <c r="E451" s="13">
        <v>57.5</v>
      </c>
      <c r="G451" s="1">
        <f t="shared" si="8"/>
        <v>154.4</v>
      </c>
    </row>
    <row r="452" spans="1:14">
      <c r="B452" s="405"/>
      <c r="C452" s="405"/>
      <c r="D452" t="s">
        <v>33</v>
      </c>
      <c r="E452" s="13">
        <v>56</v>
      </c>
      <c r="G452" s="1">
        <f t="shared" si="8"/>
        <v>210.4</v>
      </c>
      <c r="J452" s="32"/>
      <c r="K452" s="404"/>
      <c r="L452" s="65"/>
      <c r="N452" s="13"/>
    </row>
    <row r="453" spans="1:14">
      <c r="B453" s="405"/>
      <c r="C453" s="405"/>
      <c r="D453" t="s">
        <v>31</v>
      </c>
      <c r="E453" s="13">
        <v>5</v>
      </c>
      <c r="G453" s="1">
        <f t="shared" si="8"/>
        <v>215.4</v>
      </c>
    </row>
    <row r="454" spans="1:14">
      <c r="A454" s="30">
        <v>44255</v>
      </c>
      <c r="B454" s="405" t="s">
        <v>10</v>
      </c>
      <c r="C454" s="405" t="s">
        <v>19</v>
      </c>
      <c r="D454" t="s">
        <v>15</v>
      </c>
      <c r="F454" s="1">
        <v>56</v>
      </c>
      <c r="G454" s="1">
        <f t="shared" si="8"/>
        <v>159.4</v>
      </c>
      <c r="J454" s="32"/>
      <c r="K454" s="404"/>
      <c r="L454" s="65"/>
      <c r="M454" s="56"/>
      <c r="N454" s="13"/>
    </row>
    <row r="455" spans="1:14">
      <c r="A455" s="30">
        <v>44255</v>
      </c>
      <c r="B455" s="405" t="s">
        <v>10</v>
      </c>
      <c r="C455" s="405" t="s">
        <v>19</v>
      </c>
      <c r="D455" t="s">
        <v>16</v>
      </c>
      <c r="F455" s="1">
        <v>5</v>
      </c>
      <c r="G455" s="1">
        <f t="shared" si="8"/>
        <v>154.4</v>
      </c>
      <c r="M455" s="56"/>
      <c r="N455" s="13"/>
    </row>
    <row r="456" spans="1:14">
      <c r="A456" s="30">
        <v>44305</v>
      </c>
      <c r="B456" s="405">
        <v>22201</v>
      </c>
      <c r="C456" s="405" t="s">
        <v>19</v>
      </c>
      <c r="D456" t="s">
        <v>13</v>
      </c>
      <c r="F456" s="1">
        <v>96.9</v>
      </c>
      <c r="G456" s="1">
        <f t="shared" si="8"/>
        <v>57.5</v>
      </c>
    </row>
    <row r="457" spans="1:14">
      <c r="A457" s="30">
        <v>44305</v>
      </c>
      <c r="B457" s="405">
        <v>22201</v>
      </c>
      <c r="C457" s="405" t="s">
        <v>19</v>
      </c>
      <c r="D457" t="s">
        <v>14</v>
      </c>
      <c r="F457" s="1">
        <v>57.5</v>
      </c>
      <c r="G457" s="1">
        <f t="shared" si="8"/>
        <v>0</v>
      </c>
      <c r="J457" s="32"/>
      <c r="K457" s="404"/>
      <c r="L457" s="65"/>
    </row>
    <row r="458" spans="1:14">
      <c r="A458" s="32">
        <v>44286</v>
      </c>
      <c r="B458" s="404" t="s">
        <v>11</v>
      </c>
      <c r="C458" s="404" t="s">
        <v>20</v>
      </c>
      <c r="D458" t="s">
        <v>13</v>
      </c>
      <c r="E458" s="13">
        <v>106.3</v>
      </c>
      <c r="G458" s="1">
        <f t="shared" si="8"/>
        <v>106.3</v>
      </c>
    </row>
    <row r="459" spans="1:14">
      <c r="B459" s="405"/>
      <c r="C459" s="405"/>
      <c r="D459" t="s">
        <v>14</v>
      </c>
      <c r="E459" s="13">
        <v>63.4</v>
      </c>
      <c r="G459" s="1">
        <f t="shared" si="8"/>
        <v>169.7</v>
      </c>
    </row>
    <row r="460" spans="1:14" ht="18.75">
      <c r="B460" s="405"/>
      <c r="C460" s="405"/>
      <c r="D460" t="s">
        <v>33</v>
      </c>
      <c r="E460" s="13">
        <v>60</v>
      </c>
      <c r="G460" s="1">
        <f t="shared" si="8"/>
        <v>229.7</v>
      </c>
      <c r="J460" s="411"/>
      <c r="K460" s="411"/>
      <c r="L460" s="228"/>
      <c r="M460" s="411"/>
      <c r="N460" s="71"/>
    </row>
    <row r="461" spans="1:14" ht="18.75">
      <c r="B461" s="405"/>
      <c r="C461" s="405"/>
      <c r="D461" t="s">
        <v>31</v>
      </c>
      <c r="E461" s="13">
        <v>5</v>
      </c>
      <c r="G461" s="1">
        <f t="shared" si="8"/>
        <v>234.7</v>
      </c>
      <c r="J461" s="411"/>
      <c r="K461" s="411"/>
      <c r="L461" s="228"/>
      <c r="M461" s="411"/>
      <c r="N461" s="71"/>
    </row>
    <row r="462" spans="1:14">
      <c r="B462" s="405"/>
      <c r="C462" s="405"/>
      <c r="D462" t="s">
        <v>40</v>
      </c>
      <c r="E462" s="13">
        <v>10</v>
      </c>
      <c r="G462" s="1">
        <f t="shared" si="8"/>
        <v>244.7</v>
      </c>
    </row>
    <row r="463" spans="1:14">
      <c r="A463" s="30">
        <v>44277</v>
      </c>
      <c r="B463" s="405">
        <v>21986</v>
      </c>
      <c r="C463" s="405" t="s">
        <v>20</v>
      </c>
      <c r="D463" t="s">
        <v>40</v>
      </c>
      <c r="F463" s="1">
        <v>10</v>
      </c>
      <c r="G463" s="1">
        <f t="shared" si="8"/>
        <v>234.7</v>
      </c>
    </row>
    <row r="464" spans="1:14">
      <c r="A464" s="30">
        <v>44286</v>
      </c>
      <c r="B464" s="405" t="s">
        <v>10</v>
      </c>
      <c r="C464" s="405" t="s">
        <v>20</v>
      </c>
      <c r="D464" t="s">
        <v>15</v>
      </c>
      <c r="F464" s="1">
        <v>60</v>
      </c>
      <c r="G464" s="1">
        <f t="shared" si="8"/>
        <v>174.7</v>
      </c>
    </row>
    <row r="465" spans="1:7">
      <c r="A465" s="30">
        <v>44286</v>
      </c>
      <c r="B465" s="405" t="s">
        <v>10</v>
      </c>
      <c r="C465" s="405" t="s">
        <v>20</v>
      </c>
      <c r="D465" t="s">
        <v>16</v>
      </c>
      <c r="F465" s="1">
        <v>5</v>
      </c>
      <c r="G465" s="1">
        <f t="shared" si="8"/>
        <v>169.7</v>
      </c>
    </row>
    <row r="466" spans="1:7">
      <c r="A466" s="30">
        <v>44347</v>
      </c>
      <c r="B466" s="405">
        <v>22700</v>
      </c>
      <c r="C466" s="405" t="s">
        <v>20</v>
      </c>
      <c r="D466" t="s">
        <v>13</v>
      </c>
      <c r="F466" s="1">
        <v>106.3</v>
      </c>
      <c r="G466" s="1">
        <f t="shared" si="8"/>
        <v>63.399999999999991</v>
      </c>
    </row>
    <row r="467" spans="1:7">
      <c r="A467" s="30">
        <v>44347</v>
      </c>
      <c r="B467" s="405">
        <v>22700</v>
      </c>
      <c r="C467" s="405" t="s">
        <v>20</v>
      </c>
      <c r="D467" t="s">
        <v>14</v>
      </c>
      <c r="F467" s="1">
        <v>63.4</v>
      </c>
      <c r="G467" s="1">
        <f t="shared" si="8"/>
        <v>0</v>
      </c>
    </row>
    <row r="468" spans="1:7">
      <c r="A468" s="32">
        <v>44316</v>
      </c>
      <c r="B468" s="404" t="s">
        <v>11</v>
      </c>
      <c r="C468" s="404" t="s">
        <v>21</v>
      </c>
      <c r="D468" t="s">
        <v>13</v>
      </c>
      <c r="E468" s="13">
        <v>102.6</v>
      </c>
      <c r="G468" s="1">
        <f t="shared" si="8"/>
        <v>102.6</v>
      </c>
    </row>
    <row r="469" spans="1:7">
      <c r="B469" s="405"/>
      <c r="C469" s="405"/>
      <c r="D469" t="s">
        <v>14</v>
      </c>
      <c r="E469" s="13">
        <v>79.900000000000006</v>
      </c>
      <c r="G469" s="1">
        <f t="shared" si="8"/>
        <v>182.5</v>
      </c>
    </row>
    <row r="470" spans="1:7">
      <c r="B470" s="405"/>
      <c r="C470" s="405"/>
      <c r="D470" t="s">
        <v>33</v>
      </c>
      <c r="E470" s="13">
        <v>60</v>
      </c>
      <c r="G470" s="1">
        <f t="shared" si="8"/>
        <v>242.5</v>
      </c>
    </row>
    <row r="471" spans="1:7">
      <c r="B471" s="405"/>
      <c r="C471" s="405"/>
      <c r="D471" t="s">
        <v>31</v>
      </c>
      <c r="E471" s="13">
        <v>5</v>
      </c>
      <c r="G471" s="1">
        <f t="shared" si="8"/>
        <v>247.5</v>
      </c>
    </row>
    <row r="472" spans="1:7">
      <c r="A472" s="30">
        <v>44316</v>
      </c>
      <c r="B472" s="405" t="s">
        <v>10</v>
      </c>
      <c r="C472" s="405" t="s">
        <v>21</v>
      </c>
      <c r="D472" t="s">
        <v>15</v>
      </c>
      <c r="F472" s="1">
        <v>60</v>
      </c>
      <c r="G472" s="1">
        <f t="shared" si="8"/>
        <v>187.5</v>
      </c>
    </row>
    <row r="473" spans="1:7">
      <c r="A473" s="30">
        <v>44316</v>
      </c>
      <c r="B473" s="405" t="s">
        <v>10</v>
      </c>
      <c r="C473" s="405" t="s">
        <v>21</v>
      </c>
      <c r="D473" t="s">
        <v>16</v>
      </c>
      <c r="F473" s="1">
        <v>5</v>
      </c>
      <c r="G473" s="1">
        <f t="shared" si="8"/>
        <v>182.5</v>
      </c>
    </row>
    <row r="474" spans="1:7">
      <c r="A474" s="30">
        <v>44389</v>
      </c>
      <c r="B474" s="405">
        <v>23007</v>
      </c>
      <c r="C474" s="405" t="s">
        <v>21</v>
      </c>
      <c r="D474" t="s">
        <v>13</v>
      </c>
      <c r="F474" s="13">
        <v>102.6</v>
      </c>
      <c r="G474" s="1">
        <f t="shared" si="8"/>
        <v>79.900000000000006</v>
      </c>
    </row>
    <row r="475" spans="1:7">
      <c r="A475" s="30">
        <v>44389</v>
      </c>
      <c r="B475" s="405">
        <v>23007</v>
      </c>
      <c r="C475" s="405" t="s">
        <v>21</v>
      </c>
      <c r="D475" t="s">
        <v>14</v>
      </c>
      <c r="F475" s="13">
        <v>79.900000000000006</v>
      </c>
      <c r="G475" s="1">
        <f t="shared" si="8"/>
        <v>0</v>
      </c>
    </row>
    <row r="476" spans="1:7">
      <c r="A476" s="32">
        <v>44347</v>
      </c>
      <c r="B476" s="404" t="s">
        <v>11</v>
      </c>
      <c r="C476" s="404" t="s">
        <v>22</v>
      </c>
      <c r="D476" t="s">
        <v>13</v>
      </c>
      <c r="E476" s="13">
        <v>69.3</v>
      </c>
      <c r="G476" s="1">
        <f t="shared" ref="G476:G556" si="9">+G475+E476-F476</f>
        <v>69.3</v>
      </c>
    </row>
    <row r="477" spans="1:7">
      <c r="B477" s="405"/>
      <c r="C477" s="405"/>
      <c r="D477" t="s">
        <v>14</v>
      </c>
      <c r="E477" s="13">
        <v>71.8</v>
      </c>
      <c r="G477" s="1">
        <f t="shared" si="9"/>
        <v>141.1</v>
      </c>
    </row>
    <row r="478" spans="1:7">
      <c r="B478" s="405"/>
      <c r="C478" s="405"/>
      <c r="D478" t="s">
        <v>33</v>
      </c>
      <c r="E478" s="13">
        <v>60</v>
      </c>
      <c r="G478" s="1">
        <f t="shared" si="9"/>
        <v>201.1</v>
      </c>
    </row>
    <row r="479" spans="1:7">
      <c r="B479" s="405"/>
      <c r="C479" s="405"/>
      <c r="D479" t="s">
        <v>31</v>
      </c>
      <c r="E479" s="13">
        <v>5</v>
      </c>
      <c r="G479" s="1">
        <f t="shared" si="9"/>
        <v>206.1</v>
      </c>
    </row>
    <row r="480" spans="1:7">
      <c r="A480" s="30">
        <v>44347</v>
      </c>
      <c r="B480" s="405" t="s">
        <v>10</v>
      </c>
      <c r="C480" s="405" t="s">
        <v>22</v>
      </c>
      <c r="D480" t="s">
        <v>15</v>
      </c>
      <c r="F480" s="1">
        <v>60</v>
      </c>
      <c r="G480" s="1">
        <f t="shared" si="9"/>
        <v>146.1</v>
      </c>
    </row>
    <row r="481" spans="1:7">
      <c r="A481" s="30">
        <v>44347</v>
      </c>
      <c r="B481" s="405" t="s">
        <v>10</v>
      </c>
      <c r="C481" s="405" t="s">
        <v>22</v>
      </c>
      <c r="D481" t="s">
        <v>16</v>
      </c>
      <c r="F481" s="1">
        <v>5</v>
      </c>
      <c r="G481" s="1">
        <f t="shared" si="9"/>
        <v>141.1</v>
      </c>
    </row>
    <row r="482" spans="1:7">
      <c r="A482" s="30">
        <v>44421</v>
      </c>
      <c r="B482" s="405">
        <v>23221</v>
      </c>
      <c r="C482" s="405" t="s">
        <v>22</v>
      </c>
      <c r="D482" t="s">
        <v>13</v>
      </c>
      <c r="F482" s="13">
        <v>69.3</v>
      </c>
      <c r="G482" s="1">
        <f t="shared" si="9"/>
        <v>71.8</v>
      </c>
    </row>
    <row r="483" spans="1:7">
      <c r="A483" s="30">
        <v>44421</v>
      </c>
      <c r="B483" s="405">
        <v>23221</v>
      </c>
      <c r="C483" s="405" t="s">
        <v>22</v>
      </c>
      <c r="D483" t="s">
        <v>14</v>
      </c>
      <c r="F483" s="13">
        <v>71.8</v>
      </c>
      <c r="G483" s="1">
        <f t="shared" si="9"/>
        <v>0</v>
      </c>
    </row>
    <row r="484" spans="1:7">
      <c r="A484" s="32">
        <v>44377</v>
      </c>
      <c r="B484" s="404" t="s">
        <v>11</v>
      </c>
      <c r="C484" s="404" t="s">
        <v>23</v>
      </c>
      <c r="D484" t="s">
        <v>13</v>
      </c>
      <c r="E484" s="13">
        <v>75.900000000000006</v>
      </c>
      <c r="G484" s="1">
        <f t="shared" si="9"/>
        <v>75.900000000000006</v>
      </c>
    </row>
    <row r="485" spans="1:7">
      <c r="B485" s="405"/>
      <c r="C485" s="405"/>
      <c r="D485" t="s">
        <v>14</v>
      </c>
      <c r="E485" s="73">
        <v>70.099999999999994</v>
      </c>
      <c r="G485" s="1">
        <f t="shared" si="9"/>
        <v>146</v>
      </c>
    </row>
    <row r="486" spans="1:7">
      <c r="B486" s="405"/>
      <c r="C486" s="405"/>
      <c r="D486" t="s">
        <v>33</v>
      </c>
      <c r="E486" s="13">
        <v>60</v>
      </c>
      <c r="G486" s="1">
        <f t="shared" si="9"/>
        <v>206</v>
      </c>
    </row>
    <row r="487" spans="1:7">
      <c r="B487" s="405"/>
      <c r="C487" s="405"/>
      <c r="D487" t="s">
        <v>31</v>
      </c>
      <c r="E487" s="13">
        <v>5</v>
      </c>
      <c r="G487" s="1">
        <f t="shared" si="9"/>
        <v>211</v>
      </c>
    </row>
    <row r="488" spans="1:7">
      <c r="A488" s="30">
        <v>44377</v>
      </c>
      <c r="B488" s="405" t="s">
        <v>10</v>
      </c>
      <c r="C488" s="405" t="s">
        <v>23</v>
      </c>
      <c r="D488" t="s">
        <v>15</v>
      </c>
      <c r="F488" s="1">
        <v>56</v>
      </c>
      <c r="G488" s="1">
        <f t="shared" si="9"/>
        <v>155</v>
      </c>
    </row>
    <row r="489" spans="1:7">
      <c r="A489" s="30">
        <v>44450</v>
      </c>
      <c r="B489" s="405">
        <v>23442</v>
      </c>
      <c r="C489" s="405" t="s">
        <v>23</v>
      </c>
      <c r="D489" t="s">
        <v>13</v>
      </c>
      <c r="F489" s="13">
        <v>75.900000000000006</v>
      </c>
      <c r="G489" s="1">
        <f t="shared" si="9"/>
        <v>79.099999999999994</v>
      </c>
    </row>
    <row r="490" spans="1:7">
      <c r="A490" s="30">
        <v>44450</v>
      </c>
      <c r="B490" s="405">
        <v>23442</v>
      </c>
      <c r="C490" s="405" t="s">
        <v>23</v>
      </c>
      <c r="D490" t="s">
        <v>14</v>
      </c>
      <c r="F490" s="73">
        <v>70.099999999999994</v>
      </c>
      <c r="G490" s="1">
        <f t="shared" si="9"/>
        <v>9</v>
      </c>
    </row>
    <row r="491" spans="1:7">
      <c r="A491" s="30">
        <v>44621</v>
      </c>
      <c r="B491" s="405">
        <v>24477</v>
      </c>
      <c r="C491" s="405" t="s">
        <v>23</v>
      </c>
      <c r="D491" t="s">
        <v>33</v>
      </c>
      <c r="F491" s="73">
        <v>4</v>
      </c>
      <c r="G491" s="1">
        <f t="shared" si="9"/>
        <v>5</v>
      </c>
    </row>
    <row r="492" spans="1:7">
      <c r="A492" s="30">
        <v>44621</v>
      </c>
      <c r="B492" s="405">
        <v>24477</v>
      </c>
      <c r="C492" s="405" t="s">
        <v>23</v>
      </c>
      <c r="D492" t="s">
        <v>31</v>
      </c>
      <c r="F492" s="73">
        <v>5</v>
      </c>
      <c r="G492" s="1">
        <f t="shared" si="9"/>
        <v>0</v>
      </c>
    </row>
    <row r="493" spans="1:7">
      <c r="A493" s="68">
        <v>44408</v>
      </c>
      <c r="B493" s="404" t="s">
        <v>11</v>
      </c>
      <c r="C493" s="404" t="s">
        <v>24</v>
      </c>
      <c r="D493" t="s">
        <v>13</v>
      </c>
      <c r="E493" s="1">
        <v>66.5</v>
      </c>
      <c r="G493" s="1">
        <f t="shared" si="9"/>
        <v>66.5</v>
      </c>
    </row>
    <row r="494" spans="1:7">
      <c r="A494" s="46"/>
      <c r="B494" s="405"/>
      <c r="C494" s="405"/>
      <c r="D494" t="s">
        <v>14</v>
      </c>
      <c r="E494" s="74">
        <v>64.900000000000006</v>
      </c>
      <c r="G494" s="1">
        <f t="shared" si="9"/>
        <v>131.4</v>
      </c>
    </row>
    <row r="495" spans="1:7">
      <c r="A495" s="46"/>
      <c r="B495" s="405"/>
      <c r="C495" s="405"/>
      <c r="D495" t="s">
        <v>15</v>
      </c>
      <c r="E495" s="1">
        <v>60</v>
      </c>
      <c r="G495" s="1">
        <f t="shared" si="9"/>
        <v>191.4</v>
      </c>
    </row>
    <row r="496" spans="1:7">
      <c r="A496" s="46"/>
      <c r="B496" s="405"/>
      <c r="C496" s="405"/>
      <c r="D496" t="s">
        <v>16</v>
      </c>
      <c r="E496" s="1">
        <v>5</v>
      </c>
      <c r="G496" s="1">
        <f t="shared" si="9"/>
        <v>196.4</v>
      </c>
    </row>
    <row r="497" spans="1:7">
      <c r="A497" s="46">
        <v>44408</v>
      </c>
      <c r="B497" s="405" t="s">
        <v>10</v>
      </c>
      <c r="C497" s="405" t="s">
        <v>24</v>
      </c>
      <c r="D497" t="s">
        <v>33</v>
      </c>
      <c r="E497" s="1"/>
      <c r="F497" s="1">
        <v>60</v>
      </c>
      <c r="G497" s="1">
        <f t="shared" si="9"/>
        <v>136.4</v>
      </c>
    </row>
    <row r="498" spans="1:7">
      <c r="A498" s="46">
        <v>44408</v>
      </c>
      <c r="B498" s="405" t="s">
        <v>10</v>
      </c>
      <c r="C498" s="405" t="s">
        <v>24</v>
      </c>
      <c r="D498" t="s">
        <v>31</v>
      </c>
      <c r="E498" s="1"/>
      <c r="F498" s="1">
        <v>5</v>
      </c>
      <c r="G498" s="1">
        <f t="shared" si="9"/>
        <v>131.4</v>
      </c>
    </row>
    <row r="499" spans="1:7">
      <c r="A499" s="46">
        <v>44494</v>
      </c>
      <c r="B499" s="405">
        <v>23642</v>
      </c>
      <c r="C499" s="405" t="s">
        <v>24</v>
      </c>
      <c r="D499" t="s">
        <v>13</v>
      </c>
      <c r="E499" s="1"/>
      <c r="F499" s="1">
        <v>66.5</v>
      </c>
      <c r="G499" s="1">
        <f t="shared" si="9"/>
        <v>64.900000000000006</v>
      </c>
    </row>
    <row r="500" spans="1:7">
      <c r="A500" s="46">
        <v>44494</v>
      </c>
      <c r="B500" s="405">
        <v>23642</v>
      </c>
      <c r="C500" s="405" t="s">
        <v>24</v>
      </c>
      <c r="D500" t="s">
        <v>14</v>
      </c>
      <c r="E500" s="1"/>
      <c r="F500" s="1">
        <v>64.900000000000006</v>
      </c>
      <c r="G500" s="1">
        <f t="shared" si="9"/>
        <v>0</v>
      </c>
    </row>
    <row r="501" spans="1:7">
      <c r="A501" s="32">
        <v>44439</v>
      </c>
      <c r="B501" s="404" t="s">
        <v>11</v>
      </c>
      <c r="C501" s="404" t="s">
        <v>25</v>
      </c>
      <c r="D501" t="s">
        <v>13</v>
      </c>
      <c r="E501" s="1">
        <v>75.3</v>
      </c>
      <c r="G501" s="1">
        <f t="shared" si="9"/>
        <v>75.3</v>
      </c>
    </row>
    <row r="502" spans="1:7">
      <c r="B502" s="405"/>
      <c r="C502" s="405"/>
      <c r="D502" t="s">
        <v>14</v>
      </c>
      <c r="E502" s="1">
        <v>66.900000000000006</v>
      </c>
      <c r="G502" s="1">
        <f t="shared" si="9"/>
        <v>142.19999999999999</v>
      </c>
    </row>
    <row r="503" spans="1:7">
      <c r="B503" s="405"/>
      <c r="C503" s="405"/>
      <c r="D503" t="s">
        <v>15</v>
      </c>
      <c r="E503" s="1">
        <v>60</v>
      </c>
      <c r="G503" s="1">
        <f t="shared" si="9"/>
        <v>202.2</v>
      </c>
    </row>
    <row r="504" spans="1:7">
      <c r="B504" s="405"/>
      <c r="C504" s="405"/>
      <c r="D504" t="s">
        <v>16</v>
      </c>
      <c r="E504" s="1">
        <v>5</v>
      </c>
      <c r="G504" s="1">
        <f t="shared" si="9"/>
        <v>207.2</v>
      </c>
    </row>
    <row r="505" spans="1:7">
      <c r="A505" s="46">
        <v>44439</v>
      </c>
      <c r="B505" s="405" t="s">
        <v>10</v>
      </c>
      <c r="C505" s="405" t="s">
        <v>25</v>
      </c>
      <c r="D505" t="s">
        <v>15</v>
      </c>
      <c r="E505" s="1"/>
      <c r="F505" s="1">
        <v>48</v>
      </c>
      <c r="G505" s="1">
        <f t="shared" si="9"/>
        <v>159.19999999999999</v>
      </c>
    </row>
    <row r="506" spans="1:7">
      <c r="A506" s="30">
        <v>44621</v>
      </c>
      <c r="B506" s="405">
        <v>24477</v>
      </c>
      <c r="C506" s="405" t="s">
        <v>25</v>
      </c>
      <c r="D506" t="s">
        <v>13</v>
      </c>
      <c r="E506" s="1"/>
      <c r="F506" s="1">
        <v>75.3</v>
      </c>
      <c r="G506" s="1">
        <f t="shared" si="9"/>
        <v>83.899999999999991</v>
      </c>
    </row>
    <row r="507" spans="1:7">
      <c r="A507" s="30">
        <v>44621</v>
      </c>
      <c r="B507" s="405">
        <v>24477</v>
      </c>
      <c r="C507" s="405" t="s">
        <v>25</v>
      </c>
      <c r="D507" t="s">
        <v>14</v>
      </c>
      <c r="E507" s="1"/>
      <c r="F507" s="1">
        <v>66.900000000000006</v>
      </c>
      <c r="G507" s="1">
        <f t="shared" si="9"/>
        <v>16.999999999999986</v>
      </c>
    </row>
    <row r="508" spans="1:7">
      <c r="A508" s="30">
        <v>44621</v>
      </c>
      <c r="B508" s="405">
        <v>24477</v>
      </c>
      <c r="C508" s="405" t="s">
        <v>25</v>
      </c>
      <c r="D508" t="s">
        <v>15</v>
      </c>
      <c r="E508" s="1"/>
      <c r="F508" s="1">
        <v>12</v>
      </c>
      <c r="G508" s="1">
        <f t="shared" si="9"/>
        <v>4.9999999999999858</v>
      </c>
    </row>
    <row r="509" spans="1:7">
      <c r="A509" s="30">
        <v>44621</v>
      </c>
      <c r="B509" s="405">
        <v>24477</v>
      </c>
      <c r="C509" s="405" t="s">
        <v>25</v>
      </c>
      <c r="D509" t="s">
        <v>16</v>
      </c>
      <c r="E509" s="1"/>
      <c r="F509" s="1">
        <v>5</v>
      </c>
      <c r="G509" s="1">
        <f t="shared" si="9"/>
        <v>-1.4210854715202004E-14</v>
      </c>
    </row>
    <row r="510" spans="1:7">
      <c r="A510" s="32">
        <v>44469</v>
      </c>
      <c r="B510" s="404" t="s">
        <v>11</v>
      </c>
      <c r="C510" s="404" t="s">
        <v>26</v>
      </c>
      <c r="D510" t="s">
        <v>13</v>
      </c>
      <c r="E510" s="1">
        <v>77.900000000000006</v>
      </c>
      <c r="G510" s="1">
        <f t="shared" si="9"/>
        <v>77.899999999999991</v>
      </c>
    </row>
    <row r="511" spans="1:7">
      <c r="B511" s="405"/>
      <c r="C511" s="405"/>
      <c r="D511" t="s">
        <v>14</v>
      </c>
      <c r="E511" s="1">
        <v>42.8</v>
      </c>
      <c r="G511" s="1">
        <f t="shared" si="9"/>
        <v>120.69999999999999</v>
      </c>
    </row>
    <row r="512" spans="1:7">
      <c r="B512" s="405"/>
      <c r="C512" s="405"/>
      <c r="D512" t="s">
        <v>15</v>
      </c>
      <c r="E512" s="1">
        <v>60</v>
      </c>
      <c r="G512" s="1">
        <f t="shared" si="9"/>
        <v>180.7</v>
      </c>
    </row>
    <row r="513" spans="1:14">
      <c r="B513" s="405"/>
      <c r="C513" s="405"/>
      <c r="D513" t="s">
        <v>16</v>
      </c>
      <c r="E513" s="1">
        <v>5</v>
      </c>
      <c r="G513" s="1">
        <f t="shared" si="9"/>
        <v>185.7</v>
      </c>
      <c r="N513"/>
    </row>
    <row r="514" spans="1:14">
      <c r="A514" s="30">
        <v>44469</v>
      </c>
      <c r="B514" s="405" t="s">
        <v>10</v>
      </c>
      <c r="C514" s="405" t="s">
        <v>26</v>
      </c>
      <c r="D514" t="s">
        <v>15</v>
      </c>
      <c r="E514" s="1"/>
      <c r="F514" s="1">
        <v>46</v>
      </c>
      <c r="G514" s="1">
        <f t="shared" si="9"/>
        <v>139.69999999999999</v>
      </c>
    </row>
    <row r="515" spans="1:14">
      <c r="A515" s="30">
        <v>44515</v>
      </c>
      <c r="B515" s="405">
        <v>23842</v>
      </c>
      <c r="C515" s="405" t="s">
        <v>26</v>
      </c>
      <c r="D515" t="s">
        <v>13</v>
      </c>
      <c r="E515" s="38"/>
      <c r="F515" s="38">
        <v>77.900000000000006</v>
      </c>
      <c r="G515" s="38">
        <f t="shared" si="9"/>
        <v>61.799999999999983</v>
      </c>
      <c r="J515" s="404"/>
      <c r="L515" s="229"/>
      <c r="N515" s="38"/>
    </row>
    <row r="516" spans="1:14">
      <c r="A516" s="30">
        <v>44515</v>
      </c>
      <c r="B516" s="405">
        <v>23842</v>
      </c>
      <c r="C516" s="405" t="s">
        <v>26</v>
      </c>
      <c r="D516" t="s">
        <v>14</v>
      </c>
      <c r="E516" s="38"/>
      <c r="F516" s="38">
        <v>42.8</v>
      </c>
      <c r="G516" s="38">
        <f t="shared" si="9"/>
        <v>18.999999999999986</v>
      </c>
      <c r="L516" s="229"/>
      <c r="N516" s="38"/>
    </row>
    <row r="517" spans="1:14">
      <c r="A517" s="30">
        <v>44515</v>
      </c>
      <c r="B517" s="405">
        <v>23842</v>
      </c>
      <c r="C517" s="405" t="s">
        <v>26</v>
      </c>
      <c r="D517" t="s">
        <v>15</v>
      </c>
      <c r="E517" s="38"/>
      <c r="F517" s="38">
        <v>14</v>
      </c>
      <c r="G517" s="38">
        <f t="shared" si="9"/>
        <v>4.9999999999999858</v>
      </c>
      <c r="J517" s="404"/>
      <c r="L517" s="230"/>
      <c r="N517" s="38"/>
    </row>
    <row r="518" spans="1:14">
      <c r="A518" s="30">
        <v>44515</v>
      </c>
      <c r="B518" s="405">
        <v>23842</v>
      </c>
      <c r="C518" s="405" t="s">
        <v>26</v>
      </c>
      <c r="D518" t="s">
        <v>16</v>
      </c>
      <c r="E518" s="38"/>
      <c r="F518" s="38">
        <v>5</v>
      </c>
      <c r="G518" s="88">
        <f t="shared" si="9"/>
        <v>-1.4210854715202004E-14</v>
      </c>
      <c r="J518" s="405"/>
      <c r="L518" s="230"/>
      <c r="N518" s="38"/>
    </row>
    <row r="519" spans="1:14">
      <c r="A519" s="68">
        <v>44500</v>
      </c>
      <c r="B519" s="404" t="s">
        <v>11</v>
      </c>
      <c r="C519" s="404" t="s">
        <v>27</v>
      </c>
      <c r="D519" t="s">
        <v>13</v>
      </c>
      <c r="E519" s="1">
        <v>80.7</v>
      </c>
      <c r="G519" s="1">
        <f t="shared" si="9"/>
        <v>80.699999999999989</v>
      </c>
      <c r="J519" s="405"/>
      <c r="L519" s="230"/>
      <c r="N519"/>
    </row>
    <row r="520" spans="1:14">
      <c r="A520" s="46"/>
      <c r="B520" s="405"/>
      <c r="C520" s="405"/>
      <c r="D520" t="s">
        <v>14</v>
      </c>
      <c r="E520" s="1">
        <v>74.900000000000006</v>
      </c>
      <c r="G520" s="1">
        <f t="shared" si="9"/>
        <v>155.6</v>
      </c>
      <c r="J520" s="405"/>
      <c r="L520" s="230"/>
      <c r="N520"/>
    </row>
    <row r="521" spans="1:14">
      <c r="A521" s="46"/>
      <c r="B521" s="405"/>
      <c r="C521" s="405"/>
      <c r="D521" t="s">
        <v>15</v>
      </c>
      <c r="E521" s="1">
        <v>60</v>
      </c>
      <c r="G521" s="1">
        <f t="shared" si="9"/>
        <v>215.6</v>
      </c>
      <c r="N521"/>
    </row>
    <row r="522" spans="1:14">
      <c r="A522" s="46"/>
      <c r="B522" s="405"/>
      <c r="C522" s="405"/>
      <c r="D522" t="s">
        <v>16</v>
      </c>
      <c r="E522" s="1">
        <v>5</v>
      </c>
      <c r="G522" s="1">
        <f t="shared" si="9"/>
        <v>220.6</v>
      </c>
      <c r="L522" s="229"/>
      <c r="N522"/>
    </row>
    <row r="523" spans="1:14">
      <c r="A523" s="30">
        <v>44500</v>
      </c>
      <c r="B523" s="405" t="s">
        <v>10</v>
      </c>
      <c r="C523" s="405" t="s">
        <v>27</v>
      </c>
      <c r="D523" t="s">
        <v>15</v>
      </c>
      <c r="E523" s="1"/>
      <c r="F523" s="1">
        <v>60</v>
      </c>
      <c r="G523" s="1">
        <f t="shared" si="9"/>
        <v>160.6</v>
      </c>
    </row>
    <row r="524" spans="1:14">
      <c r="A524" s="30">
        <v>44500</v>
      </c>
      <c r="B524" s="405" t="s">
        <v>10</v>
      </c>
      <c r="C524" s="405" t="s">
        <v>27</v>
      </c>
      <c r="D524" t="s">
        <v>16</v>
      </c>
      <c r="E524" s="1"/>
      <c r="F524" s="1">
        <v>5</v>
      </c>
      <c r="G524" s="1">
        <f t="shared" si="9"/>
        <v>155.6</v>
      </c>
    </row>
    <row r="525" spans="1:14">
      <c r="A525" s="30">
        <v>44621</v>
      </c>
      <c r="B525" s="405">
        <v>24477</v>
      </c>
      <c r="C525" s="405" t="s">
        <v>27</v>
      </c>
      <c r="D525" t="s">
        <v>13</v>
      </c>
      <c r="E525" s="1"/>
      <c r="F525" s="1">
        <v>80.7</v>
      </c>
      <c r="G525" s="1">
        <f t="shared" si="9"/>
        <v>74.899999999999991</v>
      </c>
    </row>
    <row r="526" spans="1:14">
      <c r="A526" s="30">
        <v>44621</v>
      </c>
      <c r="B526" s="405">
        <v>24477</v>
      </c>
      <c r="C526" s="405" t="s">
        <v>27</v>
      </c>
      <c r="D526" t="s">
        <v>14</v>
      </c>
      <c r="E526" s="1"/>
      <c r="F526" s="1">
        <v>74.900000000000006</v>
      </c>
      <c r="G526" s="1">
        <f t="shared" si="9"/>
        <v>0</v>
      </c>
    </row>
    <row r="527" spans="1:14">
      <c r="A527" s="68">
        <v>44530</v>
      </c>
      <c r="B527" s="404" t="s">
        <v>11</v>
      </c>
      <c r="C527" s="404" t="s">
        <v>28</v>
      </c>
      <c r="D527" t="s">
        <v>13</v>
      </c>
      <c r="E527" s="1">
        <v>86.2</v>
      </c>
      <c r="G527" s="1">
        <f t="shared" si="9"/>
        <v>86.2</v>
      </c>
      <c r="N527"/>
    </row>
    <row r="528" spans="1:14">
      <c r="A528" s="46"/>
      <c r="B528" s="405"/>
      <c r="C528" s="405"/>
      <c r="D528" t="s">
        <v>14</v>
      </c>
      <c r="E528" s="1">
        <v>59.5</v>
      </c>
      <c r="G528" s="1">
        <f t="shared" si="9"/>
        <v>145.69999999999999</v>
      </c>
      <c r="N528"/>
    </row>
    <row r="529" spans="1:14">
      <c r="A529" s="46"/>
      <c r="B529" s="405"/>
      <c r="C529" s="405"/>
      <c r="D529" t="s">
        <v>15</v>
      </c>
      <c r="E529" s="1">
        <v>60</v>
      </c>
      <c r="G529" s="1">
        <f t="shared" si="9"/>
        <v>205.7</v>
      </c>
      <c r="N529"/>
    </row>
    <row r="530" spans="1:14">
      <c r="A530" s="46"/>
      <c r="B530" s="405"/>
      <c r="C530" s="405"/>
      <c r="D530" t="s">
        <v>16</v>
      </c>
      <c r="E530" s="1">
        <v>5</v>
      </c>
      <c r="G530" s="1">
        <f t="shared" si="9"/>
        <v>210.7</v>
      </c>
      <c r="N530"/>
    </row>
    <row r="531" spans="1:14">
      <c r="A531" s="46"/>
      <c r="B531" s="405"/>
      <c r="C531" s="405"/>
      <c r="D531" t="s">
        <v>46</v>
      </c>
      <c r="E531" s="1">
        <v>93</v>
      </c>
      <c r="G531" s="1">
        <f t="shared" si="9"/>
        <v>303.7</v>
      </c>
      <c r="N531"/>
    </row>
    <row r="532" spans="1:14">
      <c r="A532" s="46">
        <v>44530</v>
      </c>
      <c r="B532" s="405" t="s">
        <v>10</v>
      </c>
      <c r="C532" s="405" t="s">
        <v>28</v>
      </c>
      <c r="D532" t="s">
        <v>15</v>
      </c>
      <c r="E532" s="1"/>
      <c r="F532" s="1">
        <v>60</v>
      </c>
      <c r="G532" s="1">
        <f t="shared" si="9"/>
        <v>243.7</v>
      </c>
      <c r="N532"/>
    </row>
    <row r="533" spans="1:14">
      <c r="A533" s="46">
        <v>44530</v>
      </c>
      <c r="B533" s="405" t="s">
        <v>10</v>
      </c>
      <c r="C533" s="405" t="s">
        <v>28</v>
      </c>
      <c r="D533" t="s">
        <v>16</v>
      </c>
      <c r="E533" s="1"/>
      <c r="F533" s="1">
        <v>5</v>
      </c>
      <c r="G533" s="1">
        <f t="shared" si="9"/>
        <v>238.7</v>
      </c>
      <c r="N533"/>
    </row>
    <row r="534" spans="1:14">
      <c r="A534" s="46">
        <v>44621</v>
      </c>
      <c r="B534" s="405">
        <v>24478</v>
      </c>
      <c r="C534" s="405" t="s">
        <v>28</v>
      </c>
      <c r="D534" t="s">
        <v>13</v>
      </c>
      <c r="E534" s="1"/>
      <c r="F534" s="1">
        <v>86.2</v>
      </c>
      <c r="G534" s="1">
        <f t="shared" si="9"/>
        <v>152.5</v>
      </c>
      <c r="N534"/>
    </row>
    <row r="535" spans="1:14">
      <c r="A535" s="46">
        <v>44621</v>
      </c>
      <c r="B535" s="405">
        <v>24478</v>
      </c>
      <c r="C535" s="405" t="s">
        <v>28</v>
      </c>
      <c r="D535" t="s">
        <v>14</v>
      </c>
      <c r="E535" s="1"/>
      <c r="F535" s="1">
        <v>59.5</v>
      </c>
      <c r="G535" s="1">
        <f t="shared" si="9"/>
        <v>93</v>
      </c>
      <c r="N535"/>
    </row>
    <row r="536" spans="1:14">
      <c r="A536" s="46">
        <v>44621</v>
      </c>
      <c r="B536" s="405">
        <v>24478</v>
      </c>
      <c r="C536" s="405" t="s">
        <v>28</v>
      </c>
      <c r="D536" t="s">
        <v>46</v>
      </c>
      <c r="E536" s="1"/>
      <c r="F536" s="1">
        <v>93</v>
      </c>
      <c r="G536" s="1">
        <f t="shared" si="9"/>
        <v>0</v>
      </c>
      <c r="N536"/>
    </row>
    <row r="537" spans="1:14">
      <c r="A537" s="68">
        <v>44561</v>
      </c>
      <c r="B537" s="404" t="s">
        <v>11</v>
      </c>
      <c r="C537" s="404" t="s">
        <v>29</v>
      </c>
      <c r="D537" t="s">
        <v>13</v>
      </c>
      <c r="E537" s="1">
        <v>108.8</v>
      </c>
      <c r="G537" s="1">
        <f t="shared" si="9"/>
        <v>108.8</v>
      </c>
      <c r="N537"/>
    </row>
    <row r="538" spans="1:14">
      <c r="A538" s="46"/>
      <c r="B538" s="405"/>
      <c r="C538" s="405"/>
      <c r="D538" t="s">
        <v>14</v>
      </c>
      <c r="E538" s="1">
        <v>65.8</v>
      </c>
      <c r="G538" s="1">
        <f t="shared" si="9"/>
        <v>174.6</v>
      </c>
      <c r="N538"/>
    </row>
    <row r="539" spans="1:14">
      <c r="A539" s="46"/>
      <c r="B539" s="405"/>
      <c r="C539" s="405"/>
      <c r="D539" t="s">
        <v>15</v>
      </c>
      <c r="E539" s="1">
        <v>60</v>
      </c>
      <c r="G539" s="1">
        <f t="shared" si="9"/>
        <v>234.6</v>
      </c>
      <c r="N539"/>
    </row>
    <row r="540" spans="1:14">
      <c r="A540" s="46"/>
      <c r="B540" s="405"/>
      <c r="C540" s="405"/>
      <c r="D540" t="s">
        <v>16</v>
      </c>
      <c r="E540" s="1">
        <v>5</v>
      </c>
      <c r="G540" s="1">
        <f t="shared" si="9"/>
        <v>239.6</v>
      </c>
      <c r="N540"/>
    </row>
    <row r="541" spans="1:14">
      <c r="A541" s="30">
        <v>44561</v>
      </c>
      <c r="B541" s="405" t="s">
        <v>48</v>
      </c>
      <c r="C541" s="405" t="s">
        <v>29</v>
      </c>
      <c r="D541" t="s">
        <v>33</v>
      </c>
      <c r="F541" s="1">
        <v>10</v>
      </c>
      <c r="G541" s="1">
        <f t="shared" si="9"/>
        <v>229.6</v>
      </c>
    </row>
    <row r="542" spans="1:14">
      <c r="A542" s="46">
        <v>44621</v>
      </c>
      <c r="B542" s="405">
        <v>24478</v>
      </c>
      <c r="C542" s="405" t="s">
        <v>29</v>
      </c>
      <c r="D542" t="s">
        <v>13</v>
      </c>
      <c r="F542" s="1">
        <v>108.8</v>
      </c>
      <c r="G542" s="1">
        <f t="shared" si="9"/>
        <v>120.8</v>
      </c>
    </row>
    <row r="543" spans="1:14">
      <c r="A543" s="46">
        <v>44621</v>
      </c>
      <c r="B543" s="405">
        <v>24478</v>
      </c>
      <c r="C543" s="405" t="s">
        <v>29</v>
      </c>
      <c r="D543" t="s">
        <v>14</v>
      </c>
      <c r="F543" s="1">
        <v>65.8</v>
      </c>
      <c r="G543" s="1">
        <f t="shared" si="9"/>
        <v>55</v>
      </c>
    </row>
    <row r="544" spans="1:14">
      <c r="A544" s="46">
        <v>44621</v>
      </c>
      <c r="B544" s="405">
        <v>24478</v>
      </c>
      <c r="C544" s="405" t="s">
        <v>29</v>
      </c>
      <c r="D544" t="s">
        <v>15</v>
      </c>
      <c r="F544" s="1">
        <v>50</v>
      </c>
      <c r="G544" s="1">
        <f t="shared" si="9"/>
        <v>5</v>
      </c>
    </row>
    <row r="545" spans="1:13">
      <c r="A545" s="46">
        <v>44621</v>
      </c>
      <c r="B545" s="405">
        <v>24478</v>
      </c>
      <c r="C545" s="405" t="s">
        <v>29</v>
      </c>
      <c r="D545" t="s">
        <v>16</v>
      </c>
      <c r="F545" s="1">
        <v>5</v>
      </c>
      <c r="G545" s="1">
        <f t="shared" si="9"/>
        <v>0</v>
      </c>
    </row>
    <row r="546" spans="1:13">
      <c r="A546" s="32">
        <v>44592</v>
      </c>
      <c r="B546" s="404" t="s">
        <v>11</v>
      </c>
      <c r="C546" s="404" t="s">
        <v>12</v>
      </c>
      <c r="D546" t="s">
        <v>13</v>
      </c>
      <c r="E546" s="13">
        <v>115.1</v>
      </c>
      <c r="G546" s="1">
        <f t="shared" si="9"/>
        <v>115.1</v>
      </c>
    </row>
    <row r="547" spans="1:13">
      <c r="A547" s="32"/>
      <c r="B547" s="405"/>
      <c r="C547" s="405"/>
      <c r="D547" t="s">
        <v>14</v>
      </c>
      <c r="E547" s="13">
        <v>69.099999999999994</v>
      </c>
      <c r="G547" s="1">
        <f t="shared" si="9"/>
        <v>184.2</v>
      </c>
    </row>
    <row r="548" spans="1:13">
      <c r="B548" s="405"/>
      <c r="C548" s="405"/>
      <c r="D548" t="s">
        <v>15</v>
      </c>
      <c r="E548" s="13">
        <v>60</v>
      </c>
      <c r="G548" s="1">
        <f t="shared" si="9"/>
        <v>244.2</v>
      </c>
    </row>
    <row r="549" spans="1:13">
      <c r="B549" s="405"/>
      <c r="C549" s="405"/>
      <c r="D549" t="s">
        <v>16</v>
      </c>
      <c r="E549" s="13">
        <v>5</v>
      </c>
      <c r="G549" s="1">
        <f t="shared" si="9"/>
        <v>249.2</v>
      </c>
    </row>
    <row r="550" spans="1:13">
      <c r="A550" s="30">
        <v>44592</v>
      </c>
      <c r="B550" s="405" t="s">
        <v>49</v>
      </c>
      <c r="C550" s="405" t="s">
        <v>12</v>
      </c>
      <c r="D550" t="s">
        <v>33</v>
      </c>
      <c r="F550" s="1">
        <v>60</v>
      </c>
      <c r="G550" s="1">
        <f t="shared" si="9"/>
        <v>189.2</v>
      </c>
    </row>
    <row r="551" spans="1:13">
      <c r="A551" s="30">
        <v>44592</v>
      </c>
      <c r="B551" s="405" t="s">
        <v>49</v>
      </c>
      <c r="C551" s="405" t="s">
        <v>12</v>
      </c>
      <c r="D551" t="s">
        <v>16</v>
      </c>
      <c r="F551" s="1">
        <v>5</v>
      </c>
      <c r="G551" s="1">
        <f t="shared" si="9"/>
        <v>184.2</v>
      </c>
    </row>
    <row r="552" spans="1:13">
      <c r="A552" s="46">
        <v>44621</v>
      </c>
      <c r="B552" s="405">
        <v>24478</v>
      </c>
      <c r="C552" s="405" t="s">
        <v>12</v>
      </c>
      <c r="D552" t="s">
        <v>13</v>
      </c>
      <c r="F552" s="13">
        <v>115.1</v>
      </c>
      <c r="G552" s="1">
        <f t="shared" si="9"/>
        <v>69.099999999999994</v>
      </c>
    </row>
    <row r="553" spans="1:13">
      <c r="A553" s="46">
        <v>44621</v>
      </c>
      <c r="B553" s="405">
        <v>24478</v>
      </c>
      <c r="C553" s="405" t="s">
        <v>12</v>
      </c>
      <c r="D553" t="s">
        <v>14</v>
      </c>
      <c r="F553" s="13">
        <v>69.099999999999994</v>
      </c>
      <c r="G553" s="83">
        <f t="shared" si="9"/>
        <v>0</v>
      </c>
    </row>
    <row r="554" spans="1:13">
      <c r="A554" s="32">
        <v>44620</v>
      </c>
      <c r="B554" s="404" t="s">
        <v>11</v>
      </c>
      <c r="C554" s="404" t="s">
        <v>19</v>
      </c>
      <c r="D554" t="s">
        <v>13</v>
      </c>
      <c r="E554" s="13">
        <v>113.3</v>
      </c>
      <c r="G554" s="1">
        <f t="shared" si="9"/>
        <v>113.3</v>
      </c>
    </row>
    <row r="555" spans="1:13">
      <c r="B555" s="405"/>
      <c r="C555" s="405"/>
      <c r="D555" t="s">
        <v>14</v>
      </c>
      <c r="E555" s="13">
        <v>56.6</v>
      </c>
      <c r="G555" s="1">
        <f t="shared" si="9"/>
        <v>169.9</v>
      </c>
      <c r="K555" s="404"/>
      <c r="M555" s="13"/>
    </row>
    <row r="556" spans="1:13">
      <c r="B556" s="405"/>
      <c r="C556" s="405"/>
      <c r="D556" t="s">
        <v>15</v>
      </c>
      <c r="E556" s="13">
        <v>56</v>
      </c>
      <c r="G556" s="1">
        <f t="shared" si="9"/>
        <v>225.9</v>
      </c>
      <c r="K556" s="405"/>
      <c r="M556" s="13"/>
    </row>
    <row r="557" spans="1:13">
      <c r="B557" s="405"/>
      <c r="C557" s="405"/>
      <c r="D557" t="s">
        <v>16</v>
      </c>
      <c r="E557" s="13">
        <v>5</v>
      </c>
      <c r="G557" s="1">
        <f t="shared" ref="G557:G636" si="10">+G556+E557-F557</f>
        <v>230.9</v>
      </c>
      <c r="K557" s="404"/>
      <c r="M557" s="1"/>
    </row>
    <row r="558" spans="1:13">
      <c r="A558" s="30">
        <v>44620</v>
      </c>
      <c r="B558" s="405" t="s">
        <v>50</v>
      </c>
      <c r="C558" s="405" t="s">
        <v>19</v>
      </c>
      <c r="D558" t="s">
        <v>15</v>
      </c>
      <c r="F558" s="1">
        <v>56</v>
      </c>
      <c r="G558" s="1">
        <f t="shared" si="10"/>
        <v>174.9</v>
      </c>
      <c r="K558" s="405"/>
      <c r="M558" s="1"/>
    </row>
    <row r="559" spans="1:13">
      <c r="A559" s="30">
        <v>44620</v>
      </c>
      <c r="B559" s="405" t="s">
        <v>50</v>
      </c>
      <c r="C559" s="405" t="s">
        <v>19</v>
      </c>
      <c r="D559" t="s">
        <v>16</v>
      </c>
      <c r="F559" s="1">
        <v>5</v>
      </c>
      <c r="G559" s="1">
        <f t="shared" si="10"/>
        <v>169.9</v>
      </c>
      <c r="K559" s="404"/>
      <c r="M559" s="1"/>
    </row>
    <row r="560" spans="1:13">
      <c r="A560" s="30">
        <v>44816</v>
      </c>
      <c r="B560" s="405" t="s">
        <v>347</v>
      </c>
      <c r="C560" s="405" t="s">
        <v>19</v>
      </c>
      <c r="D560" t="s">
        <v>13</v>
      </c>
      <c r="F560" s="13">
        <v>113.3</v>
      </c>
      <c r="G560" s="1">
        <f t="shared" si="10"/>
        <v>56.600000000000009</v>
      </c>
      <c r="K560" s="404"/>
      <c r="M560" s="1"/>
    </row>
    <row r="561" spans="1:13">
      <c r="A561" s="30">
        <v>44816</v>
      </c>
      <c r="B561" s="405" t="s">
        <v>347</v>
      </c>
      <c r="C561" s="405" t="s">
        <v>19</v>
      </c>
      <c r="D561" t="s">
        <v>14</v>
      </c>
      <c r="F561" s="13">
        <v>56.6</v>
      </c>
      <c r="G561" s="1">
        <f t="shared" si="10"/>
        <v>0</v>
      </c>
      <c r="K561" s="404"/>
      <c r="M561" s="1"/>
    </row>
    <row r="562" spans="1:13">
      <c r="A562" s="32">
        <v>44651</v>
      </c>
      <c r="B562" s="404" t="s">
        <v>11</v>
      </c>
      <c r="C562" s="404" t="s">
        <v>20</v>
      </c>
      <c r="D562" t="s">
        <v>13</v>
      </c>
      <c r="E562" s="1">
        <v>112.4</v>
      </c>
      <c r="G562" s="1">
        <f t="shared" si="10"/>
        <v>112.4</v>
      </c>
      <c r="K562" s="405"/>
      <c r="M562" s="1"/>
    </row>
    <row r="563" spans="1:13">
      <c r="B563" s="405"/>
      <c r="C563" s="405"/>
      <c r="D563" t="s">
        <v>14</v>
      </c>
      <c r="E563" s="1">
        <v>47</v>
      </c>
      <c r="G563" s="1">
        <f t="shared" si="10"/>
        <v>159.4</v>
      </c>
    </row>
    <row r="564" spans="1:13">
      <c r="B564" s="405"/>
      <c r="C564" s="405"/>
      <c r="D564" t="s">
        <v>15</v>
      </c>
      <c r="E564" s="1">
        <v>60</v>
      </c>
      <c r="G564" s="1">
        <f t="shared" si="10"/>
        <v>219.4</v>
      </c>
    </row>
    <row r="565" spans="1:13">
      <c r="B565" s="405"/>
      <c r="C565" s="405"/>
      <c r="D565" t="s">
        <v>16</v>
      </c>
      <c r="E565" s="1">
        <v>5</v>
      </c>
      <c r="G565" s="1">
        <f t="shared" si="10"/>
        <v>224.4</v>
      </c>
      <c r="I565" s="404"/>
      <c r="K565" s="13"/>
      <c r="M565" s="13"/>
    </row>
    <row r="566" spans="1:13">
      <c r="B566" s="405"/>
      <c r="C566" s="405"/>
      <c r="D566" t="s">
        <v>52</v>
      </c>
      <c r="E566" s="140">
        <v>93</v>
      </c>
      <c r="G566" s="1">
        <f t="shared" si="10"/>
        <v>317.39999999999998</v>
      </c>
      <c r="I566" s="405"/>
      <c r="K566" s="13"/>
      <c r="M566" s="13"/>
    </row>
    <row r="567" spans="1:13">
      <c r="A567" s="30">
        <v>44651</v>
      </c>
      <c r="B567" s="405" t="s">
        <v>53</v>
      </c>
      <c r="C567" s="405" t="s">
        <v>20</v>
      </c>
      <c r="D567" t="s">
        <v>15</v>
      </c>
      <c r="E567" s="1"/>
      <c r="F567" s="1">
        <v>60</v>
      </c>
      <c r="G567" s="1">
        <f t="shared" si="10"/>
        <v>257.39999999999998</v>
      </c>
      <c r="K567" s="1"/>
    </row>
    <row r="568" spans="1:13">
      <c r="A568" s="30">
        <v>44651</v>
      </c>
      <c r="B568" s="405" t="s">
        <v>53</v>
      </c>
      <c r="C568" s="405" t="s">
        <v>20</v>
      </c>
      <c r="D568" t="s">
        <v>16</v>
      </c>
      <c r="E568" s="1"/>
      <c r="F568" s="1">
        <v>5</v>
      </c>
      <c r="G568" s="1">
        <f t="shared" si="10"/>
        <v>252.39999999999998</v>
      </c>
    </row>
    <row r="569" spans="1:13">
      <c r="A569" s="30">
        <v>44816</v>
      </c>
      <c r="B569" s="405" t="s">
        <v>347</v>
      </c>
      <c r="C569" s="405" t="s">
        <v>20</v>
      </c>
      <c r="D569" t="s">
        <v>13</v>
      </c>
      <c r="E569" s="1"/>
      <c r="F569" s="1">
        <v>112.4</v>
      </c>
      <c r="G569" s="1">
        <f t="shared" si="10"/>
        <v>139.99999999999997</v>
      </c>
      <c r="L569"/>
    </row>
    <row r="570" spans="1:13">
      <c r="A570" s="30">
        <v>44816</v>
      </c>
      <c r="B570" s="405" t="s">
        <v>347</v>
      </c>
      <c r="C570" s="405" t="s">
        <v>20</v>
      </c>
      <c r="D570" t="s">
        <v>14</v>
      </c>
      <c r="E570" s="1"/>
      <c r="F570" s="1">
        <v>47</v>
      </c>
      <c r="G570" s="1">
        <f t="shared" si="10"/>
        <v>92.999999999999972</v>
      </c>
    </row>
    <row r="571" spans="1:13">
      <c r="B571" s="405" t="s">
        <v>221</v>
      </c>
      <c r="C571" s="405"/>
      <c r="D571" t="s">
        <v>52</v>
      </c>
      <c r="E571" s="1"/>
      <c r="F571" s="1">
        <v>46.5</v>
      </c>
      <c r="G571" s="1">
        <f t="shared" si="10"/>
        <v>46.499999999999972</v>
      </c>
    </row>
    <row r="572" spans="1:13">
      <c r="A572" s="30">
        <v>45289</v>
      </c>
      <c r="B572" s="405">
        <v>28076</v>
      </c>
      <c r="C572" s="405" t="s">
        <v>20</v>
      </c>
      <c r="D572" t="s">
        <v>52</v>
      </c>
      <c r="E572" s="1"/>
      <c r="F572" s="1">
        <v>46.5</v>
      </c>
      <c r="G572" s="1">
        <f t="shared" si="10"/>
        <v>0</v>
      </c>
    </row>
    <row r="573" spans="1:13">
      <c r="A573" s="32">
        <v>44681</v>
      </c>
      <c r="B573" s="404" t="s">
        <v>11</v>
      </c>
      <c r="C573" s="404" t="s">
        <v>21</v>
      </c>
      <c r="D573" t="s">
        <v>13</v>
      </c>
      <c r="E573" s="1">
        <v>108.5</v>
      </c>
      <c r="G573" s="1">
        <f t="shared" si="10"/>
        <v>108.5</v>
      </c>
      <c r="L573" s="231"/>
    </row>
    <row r="574" spans="1:13">
      <c r="B574" s="405"/>
      <c r="C574" s="405"/>
      <c r="D574" t="s">
        <v>14</v>
      </c>
      <c r="E574" s="1">
        <v>57</v>
      </c>
      <c r="G574" s="1">
        <f t="shared" si="10"/>
        <v>165.5</v>
      </c>
      <c r="I574" s="404"/>
      <c r="K574" s="1"/>
    </row>
    <row r="575" spans="1:13">
      <c r="B575" s="405"/>
      <c r="C575" s="405"/>
      <c r="D575" t="s">
        <v>15</v>
      </c>
      <c r="E575" s="1">
        <v>60</v>
      </c>
      <c r="G575" s="1">
        <f t="shared" si="10"/>
        <v>225.5</v>
      </c>
      <c r="I575" s="405"/>
      <c r="K575" s="1"/>
    </row>
    <row r="576" spans="1:13">
      <c r="B576" s="405"/>
      <c r="C576" s="405"/>
      <c r="D576" t="s">
        <v>16</v>
      </c>
      <c r="E576" s="1">
        <v>5</v>
      </c>
      <c r="G576" s="1">
        <f t="shared" si="10"/>
        <v>230.5</v>
      </c>
      <c r="I576" s="404"/>
      <c r="K576" s="1"/>
    </row>
    <row r="577" spans="1:13">
      <c r="A577" s="30">
        <v>44681</v>
      </c>
      <c r="B577" s="405" t="s">
        <v>53</v>
      </c>
      <c r="C577" s="405" t="s">
        <v>21</v>
      </c>
      <c r="D577" t="s">
        <v>15</v>
      </c>
      <c r="E577" s="1"/>
      <c r="F577" s="1">
        <v>60</v>
      </c>
      <c r="G577" s="1">
        <f t="shared" si="10"/>
        <v>170.5</v>
      </c>
      <c r="I577" s="405"/>
      <c r="L577" s="230"/>
    </row>
    <row r="578" spans="1:13">
      <c r="A578" s="30">
        <v>44681</v>
      </c>
      <c r="B578" s="405" t="s">
        <v>53</v>
      </c>
      <c r="C578" s="405" t="s">
        <v>21</v>
      </c>
      <c r="D578" t="s">
        <v>16</v>
      </c>
      <c r="E578" s="1"/>
      <c r="F578" s="1">
        <v>5</v>
      </c>
      <c r="G578" s="1">
        <f t="shared" si="10"/>
        <v>165.5</v>
      </c>
      <c r="L578" s="230"/>
    </row>
    <row r="579" spans="1:13">
      <c r="A579" s="30">
        <v>44816</v>
      </c>
      <c r="B579" s="405" t="s">
        <v>347</v>
      </c>
      <c r="C579" s="405" t="s">
        <v>21</v>
      </c>
      <c r="D579" t="s">
        <v>13</v>
      </c>
      <c r="E579" s="1"/>
      <c r="F579" s="1">
        <v>108.5</v>
      </c>
      <c r="G579" s="1">
        <f t="shared" si="10"/>
        <v>57</v>
      </c>
      <c r="I579" s="404"/>
      <c r="L579" s="230"/>
    </row>
    <row r="580" spans="1:13">
      <c r="A580" s="30">
        <v>44816</v>
      </c>
      <c r="B580" s="405" t="s">
        <v>347</v>
      </c>
      <c r="C580" s="405" t="s">
        <v>21</v>
      </c>
      <c r="D580" t="s">
        <v>14</v>
      </c>
      <c r="E580" s="1"/>
      <c r="F580" s="1">
        <v>57</v>
      </c>
      <c r="G580" s="1">
        <f t="shared" si="10"/>
        <v>0</v>
      </c>
      <c r="I580" s="404"/>
      <c r="L580" s="230"/>
    </row>
    <row r="581" spans="1:13">
      <c r="A581" s="32">
        <v>44712</v>
      </c>
      <c r="B581" s="404" t="s">
        <v>11</v>
      </c>
      <c r="C581" s="404" t="s">
        <v>22</v>
      </c>
      <c r="D581" t="s">
        <v>13</v>
      </c>
      <c r="E581" s="1">
        <v>103.8</v>
      </c>
      <c r="G581" s="1">
        <f t="shared" si="10"/>
        <v>103.8</v>
      </c>
      <c r="L581" s="230"/>
    </row>
    <row r="582" spans="1:13">
      <c r="B582" s="405"/>
      <c r="C582" s="405"/>
      <c r="D582" t="s">
        <v>14</v>
      </c>
      <c r="E582" s="1">
        <v>81.8</v>
      </c>
      <c r="G582" s="1">
        <f t="shared" si="10"/>
        <v>185.6</v>
      </c>
      <c r="L582" s="230"/>
    </row>
    <row r="583" spans="1:13">
      <c r="B583" s="405"/>
      <c r="C583" s="405"/>
      <c r="D583" t="s">
        <v>15</v>
      </c>
      <c r="E583" s="1">
        <v>60</v>
      </c>
      <c r="G583" s="1">
        <f t="shared" si="10"/>
        <v>245.6</v>
      </c>
      <c r="L583" s="230"/>
    </row>
    <row r="584" spans="1:13">
      <c r="B584" s="405"/>
      <c r="C584" s="405"/>
      <c r="D584" t="s">
        <v>16</v>
      </c>
      <c r="E584" s="1">
        <v>5</v>
      </c>
      <c r="G584" s="1">
        <f t="shared" si="10"/>
        <v>250.6</v>
      </c>
      <c r="M584" s="140"/>
    </row>
    <row r="585" spans="1:13">
      <c r="A585" s="30">
        <v>44712</v>
      </c>
      <c r="B585" s="405" t="s">
        <v>55</v>
      </c>
      <c r="C585" s="405" t="s">
        <v>22</v>
      </c>
      <c r="D585" t="s">
        <v>15</v>
      </c>
      <c r="E585" s="1"/>
      <c r="F585" s="1">
        <v>60</v>
      </c>
      <c r="G585" s="1">
        <f t="shared" si="10"/>
        <v>190.6</v>
      </c>
      <c r="I585" s="404"/>
      <c r="K585" s="13"/>
      <c r="M585" s="1"/>
    </row>
    <row r="586" spans="1:13">
      <c r="A586" s="30">
        <v>44712</v>
      </c>
      <c r="B586" s="405" t="s">
        <v>55</v>
      </c>
      <c r="C586" s="405" t="s">
        <v>22</v>
      </c>
      <c r="D586" t="s">
        <v>16</v>
      </c>
      <c r="E586" s="1"/>
      <c r="F586" s="1">
        <v>5</v>
      </c>
      <c r="G586" s="1">
        <f t="shared" si="10"/>
        <v>185.6</v>
      </c>
      <c r="I586" s="405"/>
      <c r="K586" s="1"/>
      <c r="M586" s="405"/>
    </row>
    <row r="587" spans="1:13">
      <c r="A587" s="30">
        <v>44816</v>
      </c>
      <c r="B587" s="405" t="s">
        <v>347</v>
      </c>
      <c r="C587" s="405" t="s">
        <v>22</v>
      </c>
      <c r="D587" t="s">
        <v>13</v>
      </c>
      <c r="E587" s="1"/>
      <c r="F587" s="1">
        <v>5.2</v>
      </c>
      <c r="G587" s="1">
        <f t="shared" si="10"/>
        <v>180.4</v>
      </c>
      <c r="I587" s="404"/>
      <c r="K587" s="1"/>
      <c r="M587" s="405"/>
    </row>
    <row r="588" spans="1:13">
      <c r="A588" s="30">
        <v>44855</v>
      </c>
      <c r="B588" s="405" t="s">
        <v>348</v>
      </c>
      <c r="C588" s="405" t="s">
        <v>22</v>
      </c>
      <c r="D588" t="s">
        <v>13</v>
      </c>
      <c r="E588" s="1"/>
      <c r="F588" s="1">
        <v>98.6</v>
      </c>
      <c r="G588" s="1">
        <f t="shared" si="10"/>
        <v>81.800000000000011</v>
      </c>
      <c r="I588" s="404"/>
      <c r="K588" s="1"/>
      <c r="M588" s="405"/>
    </row>
    <row r="589" spans="1:13">
      <c r="A589" s="30">
        <v>44855</v>
      </c>
      <c r="B589" s="405" t="s">
        <v>348</v>
      </c>
      <c r="C589" s="405" t="s">
        <v>22</v>
      </c>
      <c r="D589" t="s">
        <v>14</v>
      </c>
      <c r="E589" s="1"/>
      <c r="F589" s="1">
        <v>81.8</v>
      </c>
      <c r="G589" s="1">
        <f t="shared" si="10"/>
        <v>0</v>
      </c>
      <c r="K589" s="1"/>
      <c r="M589" s="405"/>
    </row>
    <row r="590" spans="1:13">
      <c r="A590" s="68">
        <v>44742</v>
      </c>
      <c r="B590" s="404" t="s">
        <v>11</v>
      </c>
      <c r="C590" s="404" t="s">
        <v>23</v>
      </c>
      <c r="D590" t="s">
        <v>13</v>
      </c>
      <c r="E590" s="1">
        <v>100.5</v>
      </c>
      <c r="G590" s="1">
        <f t="shared" si="10"/>
        <v>100.5</v>
      </c>
      <c r="I590" s="405"/>
      <c r="K590" s="1"/>
      <c r="L590" s="230"/>
      <c r="M590" s="405"/>
    </row>
    <row r="591" spans="1:13">
      <c r="A591" s="46"/>
      <c r="B591" s="405"/>
      <c r="C591" s="405"/>
      <c r="D591" t="s">
        <v>14</v>
      </c>
      <c r="E591" s="1">
        <v>65.5</v>
      </c>
      <c r="G591" s="1">
        <f t="shared" si="10"/>
        <v>166</v>
      </c>
      <c r="I591" s="405"/>
      <c r="M591" s="1"/>
    </row>
    <row r="592" spans="1:13">
      <c r="A592" s="46"/>
      <c r="B592" s="405"/>
      <c r="C592" s="405"/>
      <c r="D592" t="s">
        <v>15</v>
      </c>
      <c r="E592" s="1">
        <v>60</v>
      </c>
      <c r="G592" s="1">
        <f t="shared" si="10"/>
        <v>226</v>
      </c>
      <c r="M592" s="1"/>
    </row>
    <row r="593" spans="1:12">
      <c r="A593" s="46"/>
      <c r="B593" s="405"/>
      <c r="C593" s="405"/>
      <c r="D593" t="s">
        <v>16</v>
      </c>
      <c r="E593" s="1">
        <v>5</v>
      </c>
      <c r="G593" s="1">
        <f t="shared" si="10"/>
        <v>231</v>
      </c>
      <c r="I593" s="404"/>
      <c r="L593" s="230"/>
    </row>
    <row r="594" spans="1:12">
      <c r="A594" s="46">
        <v>44742</v>
      </c>
      <c r="B594" s="405" t="s">
        <v>56</v>
      </c>
      <c r="C594" s="405" t="s">
        <v>23</v>
      </c>
      <c r="D594" t="s">
        <v>15</v>
      </c>
      <c r="E594" s="1"/>
      <c r="F594" s="1">
        <v>28</v>
      </c>
      <c r="G594" s="1">
        <f t="shared" si="10"/>
        <v>203</v>
      </c>
      <c r="I594" s="405"/>
      <c r="L594" s="230"/>
    </row>
    <row r="595" spans="1:12">
      <c r="A595" s="30">
        <v>44855</v>
      </c>
      <c r="B595" s="405" t="s">
        <v>348</v>
      </c>
      <c r="C595" s="405" t="s">
        <v>23</v>
      </c>
      <c r="D595" t="s">
        <v>13</v>
      </c>
      <c r="E595" s="1"/>
      <c r="F595" s="1">
        <v>100.5</v>
      </c>
      <c r="G595" s="1">
        <f t="shared" si="10"/>
        <v>102.5</v>
      </c>
      <c r="I595" s="405"/>
      <c r="L595" s="230"/>
    </row>
    <row r="596" spans="1:12">
      <c r="A596" s="30">
        <v>44855</v>
      </c>
      <c r="B596" s="405" t="s">
        <v>348</v>
      </c>
      <c r="C596" s="405" t="s">
        <v>23</v>
      </c>
      <c r="D596" t="s">
        <v>14</v>
      </c>
      <c r="E596" s="1"/>
      <c r="F596" s="1">
        <v>19.100000000000001</v>
      </c>
      <c r="G596" s="1">
        <f t="shared" si="10"/>
        <v>83.4</v>
      </c>
      <c r="I596" s="405"/>
      <c r="L596" s="230"/>
    </row>
    <row r="597" spans="1:12">
      <c r="A597" s="30">
        <v>44897</v>
      </c>
      <c r="B597" s="405" t="s">
        <v>349</v>
      </c>
      <c r="C597" s="405" t="s">
        <v>23</v>
      </c>
      <c r="D597" t="s">
        <v>14</v>
      </c>
      <c r="E597" s="1"/>
      <c r="F597" s="1">
        <v>46.4</v>
      </c>
      <c r="G597" s="1">
        <f t="shared" si="10"/>
        <v>37.000000000000007</v>
      </c>
      <c r="I597" s="405"/>
      <c r="L597" s="230"/>
    </row>
    <row r="598" spans="1:12">
      <c r="A598" s="30">
        <v>45012</v>
      </c>
      <c r="B598" s="405">
        <v>26737</v>
      </c>
      <c r="C598" s="405" t="s">
        <v>23</v>
      </c>
      <c r="D598" t="s">
        <v>15</v>
      </c>
      <c r="E598" s="1"/>
      <c r="F598" s="1">
        <v>32</v>
      </c>
      <c r="G598" s="1">
        <f t="shared" si="10"/>
        <v>5.0000000000000071</v>
      </c>
      <c r="I598" s="405"/>
      <c r="L598" s="230"/>
    </row>
    <row r="599" spans="1:12">
      <c r="A599" s="30">
        <v>45012</v>
      </c>
      <c r="B599" s="405">
        <v>26737</v>
      </c>
      <c r="C599" s="405" t="s">
        <v>23</v>
      </c>
      <c r="D599" t="s">
        <v>16</v>
      </c>
      <c r="E599" s="1"/>
      <c r="F599" s="1">
        <v>5</v>
      </c>
      <c r="G599" s="1">
        <f t="shared" si="10"/>
        <v>7.1054273576010019E-15</v>
      </c>
      <c r="I599" s="405"/>
      <c r="L599" s="230"/>
    </row>
    <row r="600" spans="1:12">
      <c r="A600" s="32">
        <v>44773</v>
      </c>
      <c r="B600" s="404" t="s">
        <v>11</v>
      </c>
      <c r="C600" s="404" t="s">
        <v>24</v>
      </c>
      <c r="D600" t="s">
        <v>13</v>
      </c>
      <c r="E600" s="1">
        <v>100</v>
      </c>
      <c r="G600" s="1">
        <f t="shared" si="10"/>
        <v>100</v>
      </c>
      <c r="I600" s="404"/>
      <c r="L600" s="230"/>
    </row>
    <row r="601" spans="1:12">
      <c r="B601" s="405"/>
      <c r="C601" s="405"/>
      <c r="D601" t="s">
        <v>14</v>
      </c>
      <c r="E601" s="1">
        <v>59.3</v>
      </c>
      <c r="G601" s="1">
        <f t="shared" si="10"/>
        <v>159.30000000000001</v>
      </c>
      <c r="I601" s="404"/>
      <c r="K601" s="140"/>
      <c r="L601" s="230"/>
    </row>
    <row r="602" spans="1:12">
      <c r="B602" s="405"/>
      <c r="C602" s="405"/>
      <c r="D602" t="s">
        <v>15</v>
      </c>
      <c r="E602" s="1">
        <v>60</v>
      </c>
      <c r="G602" s="1">
        <f t="shared" si="10"/>
        <v>219.3</v>
      </c>
      <c r="I602" s="404"/>
      <c r="K602" s="1"/>
    </row>
    <row r="603" spans="1:12">
      <c r="B603" s="405"/>
      <c r="C603" s="405"/>
      <c r="D603" t="s">
        <v>16</v>
      </c>
      <c r="E603" s="1">
        <v>5</v>
      </c>
      <c r="G603" s="1">
        <f t="shared" si="10"/>
        <v>224.3</v>
      </c>
      <c r="K603" s="1"/>
      <c r="L603" s="229"/>
    </row>
    <row r="604" spans="1:12">
      <c r="A604" s="30">
        <v>44773</v>
      </c>
      <c r="B604" s="405" t="s">
        <v>32</v>
      </c>
      <c r="C604" s="405" t="s">
        <v>24</v>
      </c>
      <c r="D604" t="s">
        <v>15</v>
      </c>
      <c r="E604" s="1"/>
      <c r="F604" s="1">
        <v>60</v>
      </c>
      <c r="G604" s="1">
        <f t="shared" si="10"/>
        <v>164.3</v>
      </c>
      <c r="K604" s="1"/>
    </row>
    <row r="605" spans="1:12">
      <c r="A605" s="30">
        <v>44773</v>
      </c>
      <c r="B605" s="405" t="s">
        <v>32</v>
      </c>
      <c r="C605" s="405" t="s">
        <v>24</v>
      </c>
      <c r="D605" t="s">
        <v>16</v>
      </c>
      <c r="E605" s="1"/>
      <c r="F605" s="1">
        <v>5</v>
      </c>
      <c r="G605" s="1">
        <f t="shared" si="10"/>
        <v>159.30000000000001</v>
      </c>
      <c r="K605" s="1"/>
    </row>
    <row r="606" spans="1:12">
      <c r="A606" s="30">
        <v>44897</v>
      </c>
      <c r="B606" s="405" t="s">
        <v>349</v>
      </c>
      <c r="C606" s="405" t="s">
        <v>24</v>
      </c>
      <c r="D606" t="s">
        <v>13</v>
      </c>
      <c r="E606" s="1"/>
      <c r="F606" s="1">
        <v>100</v>
      </c>
      <c r="G606" s="1">
        <f t="shared" si="10"/>
        <v>59.300000000000011</v>
      </c>
      <c r="I606" s="405"/>
      <c r="K606" s="1"/>
    </row>
    <row r="607" spans="1:12">
      <c r="A607" s="30">
        <v>44897</v>
      </c>
      <c r="B607" s="405" t="s">
        <v>349</v>
      </c>
      <c r="C607" s="405" t="s">
        <v>24</v>
      </c>
      <c r="D607" t="s">
        <v>14</v>
      </c>
      <c r="E607" s="1"/>
      <c r="F607" s="1">
        <v>59.3</v>
      </c>
      <c r="G607" s="1">
        <f t="shared" si="10"/>
        <v>0</v>
      </c>
    </row>
    <row r="608" spans="1:12">
      <c r="A608" s="32">
        <v>44804</v>
      </c>
      <c r="B608" s="404" t="s">
        <v>11</v>
      </c>
      <c r="C608" s="404" t="s">
        <v>25</v>
      </c>
      <c r="D608" t="s">
        <v>13</v>
      </c>
      <c r="E608" s="1">
        <v>82.7</v>
      </c>
      <c r="G608" s="1">
        <f t="shared" si="10"/>
        <v>82.7</v>
      </c>
      <c r="L608" s="230"/>
    </row>
    <row r="609" spans="1:12">
      <c r="B609" s="405"/>
      <c r="C609" s="405"/>
      <c r="D609" t="s">
        <v>14</v>
      </c>
      <c r="E609" s="1">
        <v>66.7</v>
      </c>
      <c r="G609" s="1">
        <f t="shared" si="10"/>
        <v>149.4</v>
      </c>
      <c r="L609" s="230"/>
    </row>
    <row r="610" spans="1:12">
      <c r="B610" s="405"/>
      <c r="C610" s="405"/>
      <c r="D610" t="s">
        <v>15</v>
      </c>
      <c r="E610" s="1">
        <v>60</v>
      </c>
      <c r="G610" s="1">
        <f t="shared" si="10"/>
        <v>209.4</v>
      </c>
      <c r="L610" s="230"/>
    </row>
    <row r="611" spans="1:12">
      <c r="B611" s="405"/>
      <c r="C611" s="405"/>
      <c r="D611" t="s">
        <v>16</v>
      </c>
      <c r="E611" s="1">
        <v>5</v>
      </c>
      <c r="G611" s="1">
        <f t="shared" si="10"/>
        <v>214.4</v>
      </c>
      <c r="L611" s="230"/>
    </row>
    <row r="612" spans="1:12">
      <c r="B612" s="405"/>
      <c r="C612" s="405"/>
      <c r="D612" t="s">
        <v>138</v>
      </c>
      <c r="E612" s="1">
        <v>102.5</v>
      </c>
      <c r="G612" s="1">
        <f t="shared" si="10"/>
        <v>316.89999999999998</v>
      </c>
      <c r="I612" s="405"/>
      <c r="K612" s="1"/>
    </row>
    <row r="613" spans="1:12">
      <c r="B613" s="405"/>
      <c r="C613" s="405"/>
      <c r="D613" t="s">
        <v>139</v>
      </c>
      <c r="E613" s="1">
        <v>102.5</v>
      </c>
      <c r="G613" s="1">
        <f t="shared" si="10"/>
        <v>419.4</v>
      </c>
      <c r="I613" s="404"/>
      <c r="K613" s="1"/>
    </row>
    <row r="614" spans="1:12">
      <c r="A614" s="30">
        <v>44804</v>
      </c>
      <c r="B614" s="405" t="s">
        <v>57</v>
      </c>
      <c r="C614" s="405" t="s">
        <v>25</v>
      </c>
      <c r="D614" t="s">
        <v>15</v>
      </c>
      <c r="E614" s="1"/>
      <c r="F614" s="1">
        <v>60</v>
      </c>
      <c r="G614" s="1">
        <f t="shared" si="10"/>
        <v>359.4</v>
      </c>
      <c r="I614" s="405"/>
      <c r="K614" s="1"/>
    </row>
    <row r="615" spans="1:12">
      <c r="A615" s="30">
        <v>44804</v>
      </c>
      <c r="B615" s="405" t="s">
        <v>57</v>
      </c>
      <c r="C615" s="405" t="s">
        <v>25</v>
      </c>
      <c r="D615" t="s">
        <v>16</v>
      </c>
      <c r="E615" s="1"/>
      <c r="F615" s="1">
        <v>5</v>
      </c>
      <c r="G615" s="1">
        <f t="shared" si="10"/>
        <v>354.4</v>
      </c>
      <c r="I615" s="404"/>
      <c r="K615" s="1"/>
    </row>
    <row r="616" spans="1:12">
      <c r="A616" s="30">
        <v>44897</v>
      </c>
      <c r="B616" s="405" t="s">
        <v>349</v>
      </c>
      <c r="C616" s="405" t="s">
        <v>25</v>
      </c>
      <c r="D616" t="s">
        <v>13</v>
      </c>
      <c r="E616" s="1"/>
      <c r="F616" s="1">
        <v>82.7</v>
      </c>
      <c r="G616" s="1">
        <f t="shared" si="10"/>
        <v>271.7</v>
      </c>
      <c r="I616" s="404"/>
      <c r="K616" s="1"/>
    </row>
    <row r="617" spans="1:12">
      <c r="A617" s="30">
        <v>44897</v>
      </c>
      <c r="B617" s="405" t="s">
        <v>349</v>
      </c>
      <c r="C617" s="405" t="s">
        <v>25</v>
      </c>
      <c r="D617" t="s">
        <v>14</v>
      </c>
      <c r="E617" s="1"/>
      <c r="F617" s="1">
        <v>11.6</v>
      </c>
      <c r="G617" s="1">
        <f t="shared" si="10"/>
        <v>260.09999999999997</v>
      </c>
      <c r="I617" s="404"/>
      <c r="K617" s="1"/>
    </row>
    <row r="618" spans="1:12">
      <c r="A618" s="30">
        <v>45012</v>
      </c>
      <c r="B618" s="405">
        <v>26737</v>
      </c>
      <c r="C618" s="405" t="s">
        <v>25</v>
      </c>
      <c r="D618" t="s">
        <v>14</v>
      </c>
      <c r="E618" s="1"/>
      <c r="F618" s="1">
        <v>55.1</v>
      </c>
      <c r="G618" s="1">
        <f t="shared" si="10"/>
        <v>204.99999999999997</v>
      </c>
      <c r="I618" s="404"/>
      <c r="K618" s="1"/>
    </row>
    <row r="619" spans="1:12">
      <c r="B619" s="405" t="s">
        <v>221</v>
      </c>
      <c r="C619" s="405"/>
      <c r="D619" t="s">
        <v>138</v>
      </c>
      <c r="E619" s="1"/>
      <c r="F619" s="1">
        <v>51.25</v>
      </c>
      <c r="G619" s="1">
        <f t="shared" si="10"/>
        <v>153.74999999999997</v>
      </c>
      <c r="I619" s="404"/>
      <c r="K619" s="1"/>
    </row>
    <row r="620" spans="1:12">
      <c r="B620" s="405" t="s">
        <v>221</v>
      </c>
      <c r="C620" s="405"/>
      <c r="D620" t="s">
        <v>139</v>
      </c>
      <c r="E620" s="1"/>
      <c r="F620" s="1">
        <v>51.25</v>
      </c>
      <c r="G620" s="1">
        <f t="shared" si="10"/>
        <v>102.49999999999997</v>
      </c>
      <c r="I620" s="404"/>
      <c r="K620" s="1"/>
    </row>
    <row r="621" spans="1:12">
      <c r="A621" s="30">
        <v>45289</v>
      </c>
      <c r="B621" s="405">
        <v>28076</v>
      </c>
      <c r="C621" s="405" t="s">
        <v>25</v>
      </c>
      <c r="D621" t="s">
        <v>138</v>
      </c>
      <c r="E621" s="1"/>
      <c r="F621" s="1">
        <v>51.25</v>
      </c>
      <c r="G621" s="1">
        <f t="shared" si="10"/>
        <v>51.249999999999972</v>
      </c>
      <c r="I621" s="404"/>
      <c r="K621" s="1"/>
    </row>
    <row r="622" spans="1:12">
      <c r="A622" s="30">
        <v>45289</v>
      </c>
      <c r="B622" s="405">
        <v>28076</v>
      </c>
      <c r="C622" s="405" t="s">
        <v>25</v>
      </c>
      <c r="D622" t="s">
        <v>139</v>
      </c>
      <c r="E622" s="1"/>
      <c r="F622" s="1">
        <v>51.25</v>
      </c>
      <c r="G622" s="1">
        <f t="shared" si="10"/>
        <v>0</v>
      </c>
      <c r="I622" s="404"/>
      <c r="K622" s="1"/>
    </row>
    <row r="623" spans="1:12">
      <c r="A623" s="68">
        <v>44834</v>
      </c>
      <c r="B623" s="404" t="s">
        <v>11</v>
      </c>
      <c r="C623" s="404" t="s">
        <v>60</v>
      </c>
      <c r="D623" t="s">
        <v>13</v>
      </c>
      <c r="E623" s="1">
        <v>99.9</v>
      </c>
      <c r="G623" s="1">
        <f t="shared" si="10"/>
        <v>99.9</v>
      </c>
      <c r="I623" s="405"/>
      <c r="K623" s="1"/>
    </row>
    <row r="624" spans="1:12">
      <c r="A624" s="46"/>
      <c r="B624" s="405"/>
      <c r="C624" s="405"/>
      <c r="D624" t="s">
        <v>14</v>
      </c>
      <c r="E624" s="1">
        <v>58.6</v>
      </c>
      <c r="G624" s="1">
        <f t="shared" si="10"/>
        <v>158.5</v>
      </c>
    </row>
    <row r="625" spans="1:12">
      <c r="A625" s="46"/>
      <c r="B625" s="405"/>
      <c r="C625" s="405"/>
      <c r="D625" t="s">
        <v>15</v>
      </c>
      <c r="E625" s="1">
        <v>60</v>
      </c>
      <c r="G625" s="1">
        <f t="shared" si="10"/>
        <v>218.5</v>
      </c>
    </row>
    <row r="626" spans="1:12">
      <c r="A626" s="46"/>
      <c r="B626" s="405"/>
      <c r="C626" s="405"/>
      <c r="D626" t="s">
        <v>16</v>
      </c>
      <c r="E626" s="1">
        <v>5</v>
      </c>
      <c r="G626" s="1">
        <f t="shared" si="10"/>
        <v>223.5</v>
      </c>
      <c r="L626" s="229"/>
    </row>
    <row r="627" spans="1:12">
      <c r="A627" s="46">
        <v>44834</v>
      </c>
      <c r="B627" s="405" t="s">
        <v>61</v>
      </c>
      <c r="C627" s="405" t="s">
        <v>60</v>
      </c>
      <c r="D627" t="s">
        <v>15</v>
      </c>
      <c r="E627" s="1"/>
      <c r="F627" s="1">
        <v>60</v>
      </c>
      <c r="G627" s="1">
        <f t="shared" si="10"/>
        <v>163.5</v>
      </c>
    </row>
    <row r="628" spans="1:12">
      <c r="A628" s="46">
        <v>44834</v>
      </c>
      <c r="B628" s="405" t="s">
        <v>61</v>
      </c>
      <c r="C628" s="405" t="s">
        <v>60</v>
      </c>
      <c r="D628" t="s">
        <v>16</v>
      </c>
      <c r="E628" s="1"/>
      <c r="F628" s="1">
        <v>5</v>
      </c>
      <c r="G628" s="1">
        <f t="shared" si="10"/>
        <v>158.5</v>
      </c>
    </row>
    <row r="629" spans="1:12">
      <c r="A629" s="30">
        <v>45012</v>
      </c>
      <c r="B629" s="405">
        <v>26737</v>
      </c>
      <c r="C629" s="405" t="s">
        <v>60</v>
      </c>
      <c r="D629" t="s">
        <v>13</v>
      </c>
      <c r="E629" s="1"/>
      <c r="F629" s="1">
        <v>99.9</v>
      </c>
      <c r="G629" s="1">
        <f t="shared" si="10"/>
        <v>58.599999999999994</v>
      </c>
    </row>
    <row r="630" spans="1:12">
      <c r="A630" s="30">
        <v>45012</v>
      </c>
      <c r="B630" s="405">
        <v>26737</v>
      </c>
      <c r="C630" s="405" t="s">
        <v>60</v>
      </c>
      <c r="D630" t="s">
        <v>14</v>
      </c>
      <c r="E630" s="1"/>
      <c r="F630" s="1">
        <v>58.6</v>
      </c>
      <c r="G630" s="1">
        <f t="shared" si="10"/>
        <v>0</v>
      </c>
    </row>
    <row r="631" spans="1:12">
      <c r="A631" s="68">
        <v>44865</v>
      </c>
      <c r="B631" s="404" t="s">
        <v>11</v>
      </c>
      <c r="C631" s="404" t="s">
        <v>27</v>
      </c>
      <c r="D631" t="s">
        <v>13</v>
      </c>
      <c r="E631" s="1">
        <v>99.6</v>
      </c>
      <c r="G631" s="1">
        <f t="shared" si="10"/>
        <v>99.6</v>
      </c>
    </row>
    <row r="632" spans="1:12">
      <c r="A632" s="46"/>
      <c r="B632" s="405"/>
      <c r="C632" s="405"/>
      <c r="D632" t="s">
        <v>14</v>
      </c>
      <c r="E632" s="1">
        <v>64.099999999999994</v>
      </c>
      <c r="G632" s="1">
        <f t="shared" si="10"/>
        <v>163.69999999999999</v>
      </c>
    </row>
    <row r="633" spans="1:12">
      <c r="A633" s="46"/>
      <c r="B633" s="405"/>
      <c r="C633" s="405"/>
      <c r="D633" t="s">
        <v>15</v>
      </c>
      <c r="E633" s="1">
        <v>60</v>
      </c>
      <c r="G633" s="1">
        <f t="shared" si="10"/>
        <v>223.7</v>
      </c>
    </row>
    <row r="634" spans="1:12">
      <c r="A634" s="46"/>
      <c r="B634" s="405"/>
      <c r="C634" s="405"/>
      <c r="D634" t="s">
        <v>16</v>
      </c>
      <c r="E634" s="1">
        <v>5</v>
      </c>
      <c r="G634" s="1">
        <f t="shared" si="10"/>
        <v>228.7</v>
      </c>
    </row>
    <row r="635" spans="1:12">
      <c r="A635" s="46">
        <v>44865</v>
      </c>
      <c r="B635" s="405" t="s">
        <v>62</v>
      </c>
      <c r="C635" s="405" t="s">
        <v>27</v>
      </c>
      <c r="D635" t="s">
        <v>15</v>
      </c>
      <c r="E635" s="1"/>
      <c r="F635" s="1">
        <v>60</v>
      </c>
      <c r="G635" s="1">
        <f t="shared" si="10"/>
        <v>168.7</v>
      </c>
    </row>
    <row r="636" spans="1:12">
      <c r="A636" s="46">
        <v>44865</v>
      </c>
      <c r="B636" s="405" t="s">
        <v>62</v>
      </c>
      <c r="C636" s="405" t="s">
        <v>27</v>
      </c>
      <c r="D636" t="s">
        <v>16</v>
      </c>
      <c r="E636" s="1"/>
      <c r="F636" s="1">
        <v>5</v>
      </c>
      <c r="G636" s="1">
        <f t="shared" si="10"/>
        <v>163.69999999999999</v>
      </c>
    </row>
    <row r="637" spans="1:12">
      <c r="A637" s="30">
        <v>45012</v>
      </c>
      <c r="B637" s="405">
        <v>26737</v>
      </c>
      <c r="C637" s="405" t="s">
        <v>27</v>
      </c>
      <c r="D637" t="s">
        <v>13</v>
      </c>
      <c r="E637" s="1"/>
      <c r="F637" s="1">
        <v>99.6</v>
      </c>
      <c r="G637" s="1">
        <f t="shared" ref="G637:G652" si="11">+G636+E637-F637</f>
        <v>64.099999999999994</v>
      </c>
    </row>
    <row r="638" spans="1:12">
      <c r="A638" s="30">
        <v>45012</v>
      </c>
      <c r="B638" s="405">
        <v>26737</v>
      </c>
      <c r="C638" s="405" t="s">
        <v>27</v>
      </c>
      <c r="D638" t="s">
        <v>14</v>
      </c>
      <c r="E638" s="1"/>
      <c r="F638" s="1">
        <v>64.099999999999994</v>
      </c>
      <c r="G638" s="1">
        <f t="shared" si="11"/>
        <v>0</v>
      </c>
    </row>
    <row r="639" spans="1:12">
      <c r="A639" s="68">
        <v>44895</v>
      </c>
      <c r="B639" s="404" t="s">
        <v>11</v>
      </c>
      <c r="C639" s="404" t="s">
        <v>28</v>
      </c>
      <c r="D639" t="s">
        <v>277</v>
      </c>
      <c r="E639" s="1">
        <v>200</v>
      </c>
      <c r="G639" s="1">
        <f t="shared" si="11"/>
        <v>200</v>
      </c>
    </row>
    <row r="640" spans="1:12">
      <c r="A640" s="68"/>
      <c r="B640" s="404"/>
      <c r="C640" s="404"/>
      <c r="D640" t="s">
        <v>13</v>
      </c>
      <c r="E640" s="1">
        <v>111.2</v>
      </c>
      <c r="G640" s="1">
        <f t="shared" si="11"/>
        <v>311.2</v>
      </c>
    </row>
    <row r="641" spans="1:12">
      <c r="A641" s="46"/>
      <c r="B641" s="405"/>
      <c r="C641" s="405"/>
      <c r="D641" t="s">
        <v>14</v>
      </c>
      <c r="E641" s="1">
        <v>45.1</v>
      </c>
      <c r="G641" s="1">
        <f t="shared" si="11"/>
        <v>356.3</v>
      </c>
    </row>
    <row r="642" spans="1:12">
      <c r="A642" s="46"/>
      <c r="B642" s="405"/>
      <c r="C642" s="405"/>
      <c r="D642" t="s">
        <v>15</v>
      </c>
      <c r="E642" s="1">
        <v>60</v>
      </c>
      <c r="G642" s="1">
        <f t="shared" si="11"/>
        <v>416.3</v>
      </c>
    </row>
    <row r="643" spans="1:12">
      <c r="A643" s="46"/>
      <c r="B643" s="405"/>
      <c r="C643" s="405"/>
      <c r="D643" t="s">
        <v>16</v>
      </c>
      <c r="E643" s="1">
        <v>5</v>
      </c>
      <c r="G643" s="1">
        <f t="shared" si="11"/>
        <v>421.3</v>
      </c>
    </row>
    <row r="644" spans="1:12">
      <c r="A644" s="30">
        <v>44895</v>
      </c>
      <c r="B644" s="405" t="s">
        <v>64</v>
      </c>
      <c r="C644" s="405" t="s">
        <v>28</v>
      </c>
      <c r="D644" t="s">
        <v>15</v>
      </c>
      <c r="E644" s="1"/>
      <c r="F644" s="1">
        <v>26</v>
      </c>
      <c r="G644" s="1">
        <f t="shared" si="11"/>
        <v>395.3</v>
      </c>
    </row>
    <row r="645" spans="1:12">
      <c r="B645" s="46" t="s">
        <v>129</v>
      </c>
      <c r="C645" s="416">
        <v>44944</v>
      </c>
      <c r="D645" t="s">
        <v>277</v>
      </c>
      <c r="E645" s="1"/>
      <c r="F645" s="1">
        <v>200</v>
      </c>
      <c r="G645" s="1">
        <f t="shared" si="11"/>
        <v>195.3</v>
      </c>
    </row>
    <row r="646" spans="1:12">
      <c r="A646" s="30">
        <v>44971</v>
      </c>
      <c r="B646" s="405" t="s">
        <v>350</v>
      </c>
      <c r="C646" s="405" t="s">
        <v>28</v>
      </c>
      <c r="D646" t="s">
        <v>13</v>
      </c>
      <c r="E646" s="1"/>
      <c r="F646" s="1">
        <v>111.2</v>
      </c>
      <c r="G646" s="1">
        <f t="shared" si="11"/>
        <v>84.100000000000009</v>
      </c>
      <c r="K646" s="1"/>
    </row>
    <row r="647" spans="1:12">
      <c r="A647" s="30">
        <v>44971</v>
      </c>
      <c r="B647" s="405" t="s">
        <v>350</v>
      </c>
      <c r="C647" s="405" t="s">
        <v>28</v>
      </c>
      <c r="D647" t="s">
        <v>14</v>
      </c>
      <c r="E647" s="1"/>
      <c r="F647" s="1">
        <v>45.1</v>
      </c>
      <c r="G647" s="1">
        <f t="shared" si="11"/>
        <v>39.000000000000007</v>
      </c>
      <c r="L647" s="231"/>
    </row>
    <row r="648" spans="1:12">
      <c r="A648" s="30">
        <v>45012</v>
      </c>
      <c r="B648" s="405">
        <v>26737</v>
      </c>
      <c r="C648" s="405" t="s">
        <v>28</v>
      </c>
      <c r="D648" t="s">
        <v>15</v>
      </c>
      <c r="E648" s="1"/>
      <c r="F648" s="1">
        <v>34</v>
      </c>
      <c r="G648" s="1">
        <f t="shared" si="11"/>
        <v>5.0000000000000071</v>
      </c>
      <c r="L648" s="231"/>
    </row>
    <row r="649" spans="1:12">
      <c r="A649" s="30">
        <v>45012</v>
      </c>
      <c r="B649" s="405">
        <v>26737</v>
      </c>
      <c r="C649" s="405" t="s">
        <v>28</v>
      </c>
      <c r="D649" t="s">
        <v>16</v>
      </c>
      <c r="E649" s="1"/>
      <c r="F649" s="1">
        <v>5</v>
      </c>
      <c r="G649" s="1">
        <f t="shared" si="11"/>
        <v>7.1054273576010019E-15</v>
      </c>
      <c r="I649" s="404"/>
      <c r="L649" s="231"/>
    </row>
    <row r="650" spans="1:12">
      <c r="A650" s="68">
        <v>44926</v>
      </c>
      <c r="B650" s="404" t="s">
        <v>11</v>
      </c>
      <c r="C650" s="404" t="s">
        <v>29</v>
      </c>
      <c r="D650" t="s">
        <v>13</v>
      </c>
      <c r="E650" s="1">
        <v>127.1</v>
      </c>
      <c r="G650" s="1">
        <f t="shared" si="11"/>
        <v>127.1</v>
      </c>
      <c r="I650" s="404"/>
      <c r="K650" s="1"/>
    </row>
    <row r="651" spans="1:12">
      <c r="A651" s="46"/>
      <c r="B651" s="405"/>
      <c r="C651" s="405"/>
      <c r="D651" t="s">
        <v>14</v>
      </c>
      <c r="E651" s="1">
        <v>80.3</v>
      </c>
      <c r="G651" s="1">
        <f t="shared" si="11"/>
        <v>207.39999999999998</v>
      </c>
      <c r="K651" s="1"/>
    </row>
    <row r="652" spans="1:12">
      <c r="A652" s="46"/>
      <c r="B652" s="405"/>
      <c r="C652" s="405"/>
      <c r="D652" t="s">
        <v>15</v>
      </c>
      <c r="E652" s="1">
        <v>60</v>
      </c>
      <c r="G652" s="1">
        <f t="shared" si="11"/>
        <v>267.39999999999998</v>
      </c>
      <c r="I652" s="404"/>
      <c r="K652" s="1"/>
    </row>
    <row r="653" spans="1:12">
      <c r="A653" s="46"/>
      <c r="B653" s="405"/>
      <c r="C653" s="405"/>
      <c r="D653" t="s">
        <v>16</v>
      </c>
      <c r="E653" s="1">
        <v>5</v>
      </c>
      <c r="G653" s="1">
        <f t="shared" ref="G653:G654" si="12">+G652+E653-F653</f>
        <v>272.39999999999998</v>
      </c>
      <c r="L653" s="230"/>
    </row>
    <row r="654" spans="1:12">
      <c r="A654" s="46">
        <v>44926</v>
      </c>
      <c r="B654" s="405" t="s">
        <v>48</v>
      </c>
      <c r="C654" s="405" t="s">
        <v>29</v>
      </c>
      <c r="D654" t="s">
        <v>15</v>
      </c>
      <c r="E654" s="1"/>
      <c r="F654" s="1">
        <v>60</v>
      </c>
      <c r="G654" s="1">
        <f t="shared" si="12"/>
        <v>212.39999999999998</v>
      </c>
      <c r="L654" s="230"/>
    </row>
    <row r="655" spans="1:12">
      <c r="A655" s="46">
        <v>44926</v>
      </c>
      <c r="B655" s="405" t="s">
        <v>48</v>
      </c>
      <c r="C655" s="405" t="s">
        <v>29</v>
      </c>
      <c r="D655" t="s">
        <v>16</v>
      </c>
      <c r="E655" s="1"/>
      <c r="F655" s="1">
        <v>5</v>
      </c>
      <c r="G655" s="1">
        <f>+G654+E655-F655</f>
        <v>207.39999999999998</v>
      </c>
      <c r="I655" s="404"/>
      <c r="K655" s="1"/>
    </row>
    <row r="656" spans="1:12">
      <c r="A656" s="46">
        <v>44926</v>
      </c>
      <c r="B656" s="405" t="s">
        <v>48</v>
      </c>
      <c r="C656" s="405" t="s">
        <v>29</v>
      </c>
      <c r="D656" t="s">
        <v>13</v>
      </c>
      <c r="F656" s="1">
        <v>25</v>
      </c>
      <c r="G656" s="1">
        <f t="shared" ref="G656:G728" si="13">+G655+E656-F656</f>
        <v>182.39999999999998</v>
      </c>
      <c r="I656" s="405"/>
      <c r="K656" s="1"/>
    </row>
    <row r="657" spans="1:11">
      <c r="A657" s="30">
        <v>44957</v>
      </c>
      <c r="B657" s="405" t="s">
        <v>49</v>
      </c>
      <c r="C657" s="405" t="s">
        <v>29</v>
      </c>
      <c r="D657" t="s">
        <v>13</v>
      </c>
      <c r="F657" s="1">
        <v>70</v>
      </c>
      <c r="G657" s="1">
        <f t="shared" si="13"/>
        <v>112.39999999999998</v>
      </c>
      <c r="K657" s="1"/>
    </row>
    <row r="658" spans="1:11">
      <c r="A658" s="30">
        <v>44971</v>
      </c>
      <c r="B658" s="405" t="s">
        <v>350</v>
      </c>
      <c r="C658" s="405" t="s">
        <v>29</v>
      </c>
      <c r="D658" t="s">
        <v>13</v>
      </c>
      <c r="F658" s="1">
        <v>32.1</v>
      </c>
      <c r="G658" s="1">
        <f t="shared" si="13"/>
        <v>80.299999999999983</v>
      </c>
      <c r="K658" s="1"/>
    </row>
    <row r="659" spans="1:11">
      <c r="A659" s="30">
        <v>44971</v>
      </c>
      <c r="B659" s="405" t="s">
        <v>350</v>
      </c>
      <c r="C659" s="405" t="s">
        <v>29</v>
      </c>
      <c r="D659" t="s">
        <v>14</v>
      </c>
      <c r="F659" s="1">
        <v>80.3</v>
      </c>
      <c r="G659" s="1">
        <f t="shared" si="13"/>
        <v>0</v>
      </c>
      <c r="K659" s="1"/>
    </row>
    <row r="660" spans="1:11">
      <c r="A660" s="32">
        <v>44957</v>
      </c>
      <c r="B660" s="404" t="s">
        <v>11</v>
      </c>
      <c r="C660" s="404" t="s">
        <v>12</v>
      </c>
      <c r="D660" t="s">
        <v>13</v>
      </c>
      <c r="E660" s="189">
        <v>115.1</v>
      </c>
      <c r="F660" s="189"/>
      <c r="G660" s="1">
        <f t="shared" si="13"/>
        <v>115.1</v>
      </c>
      <c r="K660" s="1"/>
    </row>
    <row r="661" spans="1:11">
      <c r="B661" s="405"/>
      <c r="C661" s="405"/>
      <c r="D661" t="s">
        <v>14</v>
      </c>
      <c r="E661" s="189">
        <v>48.2</v>
      </c>
      <c r="F661" s="189"/>
      <c r="G661" s="1">
        <f t="shared" si="13"/>
        <v>163.30000000000001</v>
      </c>
      <c r="K661" s="189"/>
    </row>
    <row r="662" spans="1:11">
      <c r="B662" s="405"/>
      <c r="C662" s="405"/>
      <c r="D662" t="s">
        <v>15</v>
      </c>
      <c r="E662" s="189">
        <v>60</v>
      </c>
      <c r="F662" s="189"/>
      <c r="G662" s="1">
        <f t="shared" si="13"/>
        <v>223.3</v>
      </c>
      <c r="I662" s="405"/>
      <c r="K662" s="189"/>
    </row>
    <row r="663" spans="1:11">
      <c r="B663" s="405"/>
      <c r="C663" s="405"/>
      <c r="D663" t="s">
        <v>16</v>
      </c>
      <c r="E663" s="189">
        <v>5</v>
      </c>
      <c r="F663" s="189"/>
      <c r="G663" s="1">
        <f t="shared" si="13"/>
        <v>228.3</v>
      </c>
      <c r="I663" s="404"/>
      <c r="K663" s="189"/>
    </row>
    <row r="664" spans="1:11">
      <c r="A664" s="30">
        <v>44957</v>
      </c>
      <c r="B664" s="405" t="s">
        <v>49</v>
      </c>
      <c r="C664" s="405" t="s">
        <v>12</v>
      </c>
      <c r="D664" t="s">
        <v>15</v>
      </c>
      <c r="E664" s="189"/>
      <c r="F664" s="189">
        <v>60</v>
      </c>
      <c r="G664" s="1">
        <f t="shared" si="13"/>
        <v>168.3</v>
      </c>
      <c r="I664" s="405"/>
      <c r="K664" s="189"/>
    </row>
    <row r="665" spans="1:11">
      <c r="A665" s="30">
        <v>44957</v>
      </c>
      <c r="B665" s="405" t="s">
        <v>49</v>
      </c>
      <c r="C665" s="405" t="s">
        <v>12</v>
      </c>
      <c r="D665" t="s">
        <v>16</v>
      </c>
      <c r="E665" s="189"/>
      <c r="F665" s="189">
        <v>5</v>
      </c>
      <c r="G665" s="1">
        <f t="shared" si="13"/>
        <v>163.30000000000001</v>
      </c>
    </row>
    <row r="666" spans="1:11">
      <c r="A666" s="30">
        <v>45012</v>
      </c>
      <c r="B666" s="405">
        <v>26738</v>
      </c>
      <c r="C666" s="405" t="s">
        <v>12</v>
      </c>
      <c r="D666" t="s">
        <v>13</v>
      </c>
      <c r="E666" s="189"/>
      <c r="F666" s="189">
        <v>115.1</v>
      </c>
      <c r="G666" s="1">
        <f t="shared" si="13"/>
        <v>48.200000000000017</v>
      </c>
    </row>
    <row r="667" spans="1:11">
      <c r="A667" s="30">
        <v>45012</v>
      </c>
      <c r="B667" s="405">
        <v>26738</v>
      </c>
      <c r="C667" s="405" t="s">
        <v>12</v>
      </c>
      <c r="D667" t="s">
        <v>14</v>
      </c>
      <c r="E667" s="189"/>
      <c r="F667" s="189">
        <v>48.2</v>
      </c>
      <c r="G667" s="1">
        <f t="shared" si="13"/>
        <v>0</v>
      </c>
    </row>
    <row r="668" spans="1:11">
      <c r="A668" s="68">
        <v>44985</v>
      </c>
      <c r="B668" s="404" t="s">
        <v>11</v>
      </c>
      <c r="C668" s="404" t="s">
        <v>19</v>
      </c>
      <c r="D668" t="s">
        <v>13</v>
      </c>
      <c r="E668" s="189">
        <v>125.5</v>
      </c>
      <c r="F668" s="189"/>
      <c r="G668" s="1">
        <f t="shared" si="13"/>
        <v>125.5</v>
      </c>
      <c r="K668" s="13"/>
    </row>
    <row r="669" spans="1:11">
      <c r="A669" s="46"/>
      <c r="B669" s="405"/>
      <c r="C669" s="405"/>
      <c r="D669" t="s">
        <v>14</v>
      </c>
      <c r="E669" s="189">
        <v>58</v>
      </c>
      <c r="F669" s="189"/>
      <c r="G669" s="1">
        <f t="shared" si="13"/>
        <v>183.5</v>
      </c>
    </row>
    <row r="670" spans="1:11">
      <c r="A670" s="46"/>
      <c r="B670" s="405"/>
      <c r="C670" s="405"/>
      <c r="D670" t="s">
        <v>15</v>
      </c>
      <c r="E670" s="189">
        <v>56</v>
      </c>
      <c r="F670" s="189"/>
      <c r="G670" s="1">
        <f t="shared" si="13"/>
        <v>239.5</v>
      </c>
    </row>
    <row r="671" spans="1:11">
      <c r="A671" s="46"/>
      <c r="B671" s="405"/>
      <c r="C671" s="405"/>
      <c r="D671" t="s">
        <v>16</v>
      </c>
      <c r="E671" s="189">
        <v>5</v>
      </c>
      <c r="F671" s="189"/>
      <c r="G671" s="1">
        <f t="shared" si="13"/>
        <v>244.5</v>
      </c>
    </row>
    <row r="672" spans="1:11">
      <c r="A672" s="46">
        <v>44985</v>
      </c>
      <c r="B672" s="405" t="s">
        <v>50</v>
      </c>
      <c r="C672" s="405" t="s">
        <v>19</v>
      </c>
      <c r="D672" t="s">
        <v>15</v>
      </c>
      <c r="E672" s="189"/>
      <c r="F672" s="189">
        <v>56</v>
      </c>
      <c r="G672" s="1">
        <f t="shared" si="13"/>
        <v>188.5</v>
      </c>
    </row>
    <row r="673" spans="1:9">
      <c r="A673" s="46">
        <v>44985</v>
      </c>
      <c r="B673" s="405" t="s">
        <v>50</v>
      </c>
      <c r="C673" s="405" t="s">
        <v>19</v>
      </c>
      <c r="D673" t="s">
        <v>16</v>
      </c>
      <c r="E673" s="189"/>
      <c r="F673" s="189">
        <v>5</v>
      </c>
      <c r="G673" s="1">
        <f t="shared" si="13"/>
        <v>183.5</v>
      </c>
    </row>
    <row r="674" spans="1:9">
      <c r="A674" s="46">
        <v>44985</v>
      </c>
      <c r="B674" s="405" t="s">
        <v>50</v>
      </c>
      <c r="C674" s="405" t="s">
        <v>19</v>
      </c>
      <c r="D674" t="s">
        <v>13</v>
      </c>
      <c r="F674" s="1">
        <v>65</v>
      </c>
      <c r="G674" s="1">
        <f t="shared" si="13"/>
        <v>118.5</v>
      </c>
    </row>
    <row r="675" spans="1:9">
      <c r="A675" s="30">
        <v>45012</v>
      </c>
      <c r="B675" s="405">
        <v>26738</v>
      </c>
      <c r="C675" s="405" t="s">
        <v>19</v>
      </c>
      <c r="D675" t="s">
        <v>13</v>
      </c>
      <c r="F675" s="1">
        <v>60.5</v>
      </c>
      <c r="G675" s="1">
        <f t="shared" si="13"/>
        <v>58</v>
      </c>
    </row>
    <row r="676" spans="1:9">
      <c r="A676" s="30">
        <v>45012</v>
      </c>
      <c r="B676" s="405">
        <v>26738</v>
      </c>
      <c r="C676" s="405" t="s">
        <v>19</v>
      </c>
      <c r="D676" t="s">
        <v>14</v>
      </c>
      <c r="F676" s="1">
        <v>58</v>
      </c>
      <c r="G676" s="1">
        <f t="shared" si="13"/>
        <v>0</v>
      </c>
    </row>
    <row r="677" spans="1:9">
      <c r="A677" s="68">
        <v>45016</v>
      </c>
      <c r="B677" s="404" t="s">
        <v>11</v>
      </c>
      <c r="C677" s="404" t="s">
        <v>20</v>
      </c>
      <c r="D677" t="s">
        <v>13</v>
      </c>
      <c r="E677" s="189">
        <v>121.6</v>
      </c>
      <c r="F677" s="189"/>
      <c r="G677" s="1">
        <f t="shared" si="13"/>
        <v>121.6</v>
      </c>
    </row>
    <row r="678" spans="1:9">
      <c r="A678" s="46"/>
      <c r="B678" s="405"/>
      <c r="C678" s="405"/>
      <c r="D678" t="s">
        <v>14</v>
      </c>
      <c r="E678" s="189">
        <v>47.4</v>
      </c>
      <c r="F678" s="189"/>
      <c r="G678" s="1">
        <f t="shared" si="13"/>
        <v>169</v>
      </c>
    </row>
    <row r="679" spans="1:9">
      <c r="A679" s="46"/>
      <c r="B679" s="405"/>
      <c r="C679" s="405"/>
      <c r="D679" t="s">
        <v>15</v>
      </c>
      <c r="E679" s="189">
        <v>60</v>
      </c>
      <c r="F679" s="189"/>
      <c r="G679" s="1">
        <f t="shared" si="13"/>
        <v>229</v>
      </c>
    </row>
    <row r="680" spans="1:9">
      <c r="A680" s="46"/>
      <c r="B680" s="405"/>
      <c r="C680" s="405"/>
      <c r="D680" t="s">
        <v>16</v>
      </c>
      <c r="E680" s="189">
        <v>5</v>
      </c>
      <c r="F680" s="189"/>
      <c r="G680" s="1">
        <f t="shared" si="13"/>
        <v>234</v>
      </c>
    </row>
    <row r="681" spans="1:9">
      <c r="A681" s="46"/>
      <c r="B681" s="405"/>
      <c r="C681" s="405"/>
      <c r="D681" t="s">
        <v>125</v>
      </c>
      <c r="E681" s="189">
        <v>102.5</v>
      </c>
      <c r="F681" s="189"/>
      <c r="G681" s="1">
        <f t="shared" si="13"/>
        <v>336.5</v>
      </c>
    </row>
    <row r="682" spans="1:9">
      <c r="A682" s="46"/>
      <c r="B682" s="405"/>
      <c r="C682" s="405"/>
      <c r="D682" t="s">
        <v>126</v>
      </c>
      <c r="E682" s="189">
        <v>102.5</v>
      </c>
      <c r="F682" s="189"/>
      <c r="G682" s="1">
        <f t="shared" si="13"/>
        <v>439</v>
      </c>
    </row>
    <row r="683" spans="1:9">
      <c r="A683" s="46">
        <v>45016</v>
      </c>
      <c r="B683" s="405" t="s">
        <v>53</v>
      </c>
      <c r="C683" s="405" t="s">
        <v>20</v>
      </c>
      <c r="D683" t="s">
        <v>15</v>
      </c>
      <c r="E683" s="189"/>
      <c r="F683" s="189">
        <v>60</v>
      </c>
      <c r="G683" s="1">
        <f t="shared" si="13"/>
        <v>379</v>
      </c>
    </row>
    <row r="684" spans="1:9">
      <c r="A684" s="46">
        <v>45016</v>
      </c>
      <c r="B684" s="405" t="s">
        <v>53</v>
      </c>
      <c r="C684" s="405" t="s">
        <v>20</v>
      </c>
      <c r="D684" t="s">
        <v>16</v>
      </c>
      <c r="E684" s="189"/>
      <c r="F684" s="189">
        <v>5</v>
      </c>
      <c r="G684" s="1">
        <f t="shared" si="13"/>
        <v>374</v>
      </c>
      <c r="I684" s="29"/>
    </row>
    <row r="685" spans="1:9">
      <c r="A685" s="46">
        <v>45016</v>
      </c>
      <c r="B685" s="405" t="s">
        <v>53</v>
      </c>
      <c r="C685" s="405" t="s">
        <v>20</v>
      </c>
      <c r="D685" t="s">
        <v>13</v>
      </c>
      <c r="E685" s="189"/>
      <c r="F685" s="189">
        <v>50</v>
      </c>
      <c r="G685" s="1">
        <f t="shared" si="13"/>
        <v>324</v>
      </c>
    </row>
    <row r="686" spans="1:9">
      <c r="A686" s="46">
        <v>45046</v>
      </c>
      <c r="B686" s="405" t="s">
        <v>65</v>
      </c>
      <c r="C686" s="405" t="s">
        <v>20</v>
      </c>
      <c r="D686" t="s">
        <v>13</v>
      </c>
      <c r="E686" s="189"/>
      <c r="F686" s="189">
        <v>71.599999999999994</v>
      </c>
      <c r="G686" s="1">
        <f t="shared" si="13"/>
        <v>252.4</v>
      </c>
    </row>
    <row r="687" spans="1:9">
      <c r="A687" s="46">
        <v>45046</v>
      </c>
      <c r="B687" s="405" t="s">
        <v>65</v>
      </c>
      <c r="C687" s="405" t="s">
        <v>20</v>
      </c>
      <c r="D687" t="s">
        <v>14</v>
      </c>
      <c r="E687" s="189"/>
      <c r="F687" s="189">
        <v>28.4</v>
      </c>
      <c r="G687" s="1">
        <f t="shared" si="13"/>
        <v>224</v>
      </c>
    </row>
    <row r="688" spans="1:9">
      <c r="A688" s="46">
        <v>45118</v>
      </c>
      <c r="B688" s="405">
        <v>27231</v>
      </c>
      <c r="C688" s="405" t="s">
        <v>20</v>
      </c>
      <c r="D688" t="s">
        <v>14</v>
      </c>
      <c r="E688" s="189"/>
      <c r="F688" s="189">
        <v>19</v>
      </c>
      <c r="G688" s="1">
        <f t="shared" si="13"/>
        <v>205</v>
      </c>
    </row>
    <row r="689" spans="1:13">
      <c r="B689" s="405" t="s">
        <v>221</v>
      </c>
      <c r="C689" s="405"/>
      <c r="D689" t="s">
        <v>125</v>
      </c>
      <c r="E689" s="1"/>
      <c r="F689" s="1">
        <v>51.25</v>
      </c>
      <c r="G689" s="1">
        <f t="shared" si="13"/>
        <v>153.75</v>
      </c>
    </row>
    <row r="690" spans="1:13">
      <c r="B690" s="405" t="s">
        <v>221</v>
      </c>
      <c r="C690" s="405"/>
      <c r="D690" t="s">
        <v>126</v>
      </c>
      <c r="E690" s="1"/>
      <c r="F690" s="1">
        <v>51.25</v>
      </c>
      <c r="G690" s="1">
        <f t="shared" si="13"/>
        <v>102.5</v>
      </c>
    </row>
    <row r="691" spans="1:13">
      <c r="A691" s="30">
        <v>45289</v>
      </c>
      <c r="B691" s="405">
        <v>28076</v>
      </c>
      <c r="C691" s="405" t="s">
        <v>20</v>
      </c>
      <c r="D691" t="s">
        <v>125</v>
      </c>
      <c r="E691" s="1"/>
      <c r="F691" s="1">
        <v>51.25</v>
      </c>
      <c r="G691" s="1">
        <f t="shared" si="13"/>
        <v>51.25</v>
      </c>
    </row>
    <row r="692" spans="1:13">
      <c r="A692" s="30">
        <v>45289</v>
      </c>
      <c r="B692" s="405">
        <v>28076</v>
      </c>
      <c r="C692" s="405" t="s">
        <v>20</v>
      </c>
      <c r="D692" t="s">
        <v>126</v>
      </c>
      <c r="E692" s="1"/>
      <c r="F692" s="1">
        <v>51.25</v>
      </c>
      <c r="G692" s="1">
        <f t="shared" si="13"/>
        <v>0</v>
      </c>
    </row>
    <row r="693" spans="1:13">
      <c r="A693" s="68">
        <v>45046</v>
      </c>
      <c r="B693" s="404" t="s">
        <v>11</v>
      </c>
      <c r="C693" s="404" t="s">
        <v>21</v>
      </c>
      <c r="D693" t="s">
        <v>13</v>
      </c>
      <c r="E693" s="217">
        <v>127.3</v>
      </c>
      <c r="F693" s="217"/>
      <c r="G693" s="1">
        <f t="shared" si="13"/>
        <v>127.3</v>
      </c>
    </row>
    <row r="694" spans="1:13">
      <c r="A694" s="46"/>
      <c r="B694" s="405"/>
      <c r="C694" s="405"/>
      <c r="D694" t="s">
        <v>14</v>
      </c>
      <c r="E694" s="217">
        <v>51</v>
      </c>
      <c r="F694" s="217"/>
      <c r="G694" s="1">
        <f t="shared" si="13"/>
        <v>178.3</v>
      </c>
    </row>
    <row r="695" spans="1:13">
      <c r="A695" s="46"/>
      <c r="B695" s="405"/>
      <c r="C695" s="405"/>
      <c r="D695" t="s">
        <v>15</v>
      </c>
      <c r="E695" s="217">
        <v>60</v>
      </c>
      <c r="F695" s="217"/>
      <c r="G695" s="1">
        <f t="shared" si="13"/>
        <v>238.3</v>
      </c>
    </row>
    <row r="696" spans="1:13">
      <c r="A696" s="46"/>
      <c r="B696" s="405"/>
      <c r="C696" s="405"/>
      <c r="D696" t="s">
        <v>16</v>
      </c>
      <c r="E696" s="217">
        <v>5</v>
      </c>
      <c r="F696" s="217"/>
      <c r="G696" s="1">
        <f t="shared" si="13"/>
        <v>243.3</v>
      </c>
      <c r="M696" s="64"/>
    </row>
    <row r="697" spans="1:13">
      <c r="A697" s="46">
        <v>45046</v>
      </c>
      <c r="B697" s="405" t="s">
        <v>65</v>
      </c>
      <c r="C697" s="405" t="s">
        <v>21</v>
      </c>
      <c r="D697" t="s">
        <v>15</v>
      </c>
      <c r="E697" s="217"/>
      <c r="F697" s="217">
        <v>60</v>
      </c>
      <c r="G697" s="1">
        <f t="shared" si="13"/>
        <v>183.3</v>
      </c>
      <c r="J697" s="404"/>
      <c r="M697" s="233"/>
    </row>
    <row r="698" spans="1:13">
      <c r="A698" s="46">
        <v>45046</v>
      </c>
      <c r="B698" s="405" t="s">
        <v>65</v>
      </c>
      <c r="C698" s="405" t="s">
        <v>21</v>
      </c>
      <c r="D698" t="s">
        <v>16</v>
      </c>
      <c r="E698" s="217"/>
      <c r="F698" s="217">
        <v>5</v>
      </c>
      <c r="G698" s="1">
        <f t="shared" si="13"/>
        <v>178.3</v>
      </c>
      <c r="J698" s="405"/>
      <c r="M698" s="233"/>
    </row>
    <row r="699" spans="1:13">
      <c r="A699" s="46">
        <v>45077</v>
      </c>
      <c r="B699" s="405" t="s">
        <v>55</v>
      </c>
      <c r="C699" s="405" t="s">
        <v>21</v>
      </c>
      <c r="D699" t="s">
        <v>13</v>
      </c>
      <c r="E699" s="217"/>
      <c r="F699" s="217">
        <v>126</v>
      </c>
      <c r="G699" s="1">
        <f t="shared" si="13"/>
        <v>52.300000000000011</v>
      </c>
      <c r="J699" s="404"/>
      <c r="M699" s="233"/>
    </row>
    <row r="700" spans="1:13">
      <c r="A700" s="46">
        <v>45118</v>
      </c>
      <c r="B700" s="405">
        <v>27231</v>
      </c>
      <c r="C700" s="405" t="s">
        <v>21</v>
      </c>
      <c r="D700" t="s">
        <v>13</v>
      </c>
      <c r="E700" s="217"/>
      <c r="F700" s="217">
        <v>1.3</v>
      </c>
      <c r="G700" s="1">
        <f t="shared" si="13"/>
        <v>51.000000000000014</v>
      </c>
      <c r="J700" s="404"/>
      <c r="M700" s="233"/>
    </row>
    <row r="701" spans="1:13">
      <c r="A701" s="46">
        <v>45118</v>
      </c>
      <c r="B701" s="405">
        <v>27231</v>
      </c>
      <c r="C701" s="405" t="s">
        <v>21</v>
      </c>
      <c r="D701" t="s">
        <v>14</v>
      </c>
      <c r="E701" s="217"/>
      <c r="F701" s="217">
        <v>51</v>
      </c>
      <c r="G701" s="1">
        <f t="shared" si="13"/>
        <v>0</v>
      </c>
      <c r="J701" s="404"/>
      <c r="M701" s="233"/>
    </row>
    <row r="702" spans="1:13">
      <c r="A702" s="68">
        <v>45077</v>
      </c>
      <c r="B702" s="404" t="s">
        <v>11</v>
      </c>
      <c r="C702" s="404" t="s">
        <v>22</v>
      </c>
      <c r="D702" t="s">
        <v>13</v>
      </c>
      <c r="E702" s="217">
        <v>117.7</v>
      </c>
      <c r="F702" s="217"/>
      <c r="G702" s="1">
        <f t="shared" si="13"/>
        <v>117.7</v>
      </c>
      <c r="J702" s="405"/>
      <c r="M702" s="233"/>
    </row>
    <row r="703" spans="1:13">
      <c r="A703" s="46"/>
      <c r="B703" s="405"/>
      <c r="C703" s="405"/>
      <c r="D703" t="s">
        <v>14</v>
      </c>
      <c r="E703" s="217">
        <v>44.3</v>
      </c>
      <c r="F703" s="217"/>
      <c r="G703" s="1">
        <f t="shared" si="13"/>
        <v>162</v>
      </c>
      <c r="K703" s="217"/>
      <c r="M703" s="13"/>
    </row>
    <row r="704" spans="1:13">
      <c r="A704" s="46"/>
      <c r="B704" s="405"/>
      <c r="C704" s="405"/>
      <c r="D704" t="s">
        <v>15</v>
      </c>
      <c r="E704" s="217">
        <v>60</v>
      </c>
      <c r="F704" s="217"/>
      <c r="G704" s="1">
        <f t="shared" si="13"/>
        <v>222</v>
      </c>
      <c r="L704" s="229"/>
      <c r="M704" s="229"/>
    </row>
    <row r="705" spans="1:13">
      <c r="A705" s="46"/>
      <c r="B705" s="405"/>
      <c r="C705" s="405"/>
      <c r="D705" t="s">
        <v>16</v>
      </c>
      <c r="E705" s="217">
        <v>5</v>
      </c>
      <c r="F705" s="217"/>
      <c r="G705" s="1">
        <f t="shared" si="13"/>
        <v>227</v>
      </c>
    </row>
    <row r="706" spans="1:13">
      <c r="A706" s="46"/>
      <c r="B706" s="405"/>
      <c r="C706" s="405"/>
      <c r="D706" s="217" t="s">
        <v>66</v>
      </c>
      <c r="E706" s="13">
        <v>10</v>
      </c>
      <c r="F706" s="217"/>
      <c r="G706" s="1">
        <f t="shared" si="13"/>
        <v>237</v>
      </c>
    </row>
    <row r="707" spans="1:13">
      <c r="A707" s="46">
        <v>45077</v>
      </c>
      <c r="B707" s="405" t="s">
        <v>55</v>
      </c>
      <c r="C707" s="405" t="s">
        <v>22</v>
      </c>
      <c r="D707" t="s">
        <v>15</v>
      </c>
      <c r="E707" s="217"/>
      <c r="F707" s="217">
        <v>60</v>
      </c>
      <c r="G707" s="1">
        <f t="shared" si="13"/>
        <v>177</v>
      </c>
      <c r="M707" s="29"/>
    </row>
    <row r="708" spans="1:13">
      <c r="A708" s="46">
        <v>45077</v>
      </c>
      <c r="B708" s="405" t="s">
        <v>55</v>
      </c>
      <c r="C708" s="405" t="s">
        <v>22</v>
      </c>
      <c r="D708" t="s">
        <v>16</v>
      </c>
      <c r="E708" s="217"/>
      <c r="F708" s="217">
        <v>5</v>
      </c>
      <c r="G708" s="1">
        <f t="shared" si="13"/>
        <v>172</v>
      </c>
    </row>
    <row r="709" spans="1:13">
      <c r="A709" s="30">
        <v>45107</v>
      </c>
      <c r="B709" s="405" t="s">
        <v>56</v>
      </c>
      <c r="C709" s="405" t="s">
        <v>22</v>
      </c>
      <c r="D709" t="s">
        <v>13</v>
      </c>
      <c r="F709" s="1">
        <v>108</v>
      </c>
      <c r="G709" s="1">
        <f t="shared" si="13"/>
        <v>64</v>
      </c>
    </row>
    <row r="710" spans="1:13">
      <c r="A710" s="46">
        <v>45118</v>
      </c>
      <c r="B710" s="405">
        <v>27231</v>
      </c>
      <c r="C710" s="405" t="s">
        <v>22</v>
      </c>
      <c r="D710" t="s">
        <v>13</v>
      </c>
      <c r="F710" s="1">
        <v>9.6999999999999993</v>
      </c>
      <c r="G710" s="1">
        <f t="shared" si="13"/>
        <v>54.3</v>
      </c>
    </row>
    <row r="711" spans="1:13">
      <c r="A711" s="46">
        <v>45118</v>
      </c>
      <c r="B711" s="405">
        <v>27231</v>
      </c>
      <c r="C711" s="405" t="s">
        <v>22</v>
      </c>
      <c r="D711" t="s">
        <v>14</v>
      </c>
      <c r="F711" s="1">
        <v>44.3</v>
      </c>
      <c r="G711" s="1">
        <f t="shared" si="13"/>
        <v>10</v>
      </c>
    </row>
    <row r="712" spans="1:13">
      <c r="A712" s="46">
        <v>45118</v>
      </c>
      <c r="B712" s="405">
        <v>27231</v>
      </c>
      <c r="C712" s="405" t="s">
        <v>22</v>
      </c>
      <c r="D712" s="217" t="s">
        <v>66</v>
      </c>
      <c r="F712" s="1">
        <v>10</v>
      </c>
      <c r="G712" s="1">
        <f t="shared" si="13"/>
        <v>0</v>
      </c>
    </row>
    <row r="713" spans="1:13">
      <c r="A713" s="68">
        <v>45107</v>
      </c>
      <c r="B713" s="404" t="s">
        <v>11</v>
      </c>
      <c r="C713" s="404" t="s">
        <v>23</v>
      </c>
      <c r="D713" t="s">
        <v>13</v>
      </c>
      <c r="E713" s="217">
        <v>119.9</v>
      </c>
      <c r="F713" s="217"/>
      <c r="G713" s="1">
        <f t="shared" si="13"/>
        <v>119.9</v>
      </c>
      <c r="I713" s="422"/>
      <c r="J713" s="422"/>
      <c r="K713" s="422"/>
      <c r="L713" s="405"/>
    </row>
    <row r="714" spans="1:13">
      <c r="A714" s="46"/>
      <c r="B714" s="405"/>
      <c r="C714" s="405"/>
      <c r="D714" t="s">
        <v>14</v>
      </c>
      <c r="E714" s="217">
        <v>62.1</v>
      </c>
      <c r="F714" s="217"/>
      <c r="G714" s="1">
        <f t="shared" si="13"/>
        <v>182</v>
      </c>
      <c r="I714" s="404"/>
      <c r="K714" s="140"/>
      <c r="L714" s="231"/>
      <c r="M714" s="231"/>
    </row>
    <row r="715" spans="1:13">
      <c r="A715" s="46"/>
      <c r="B715" s="405"/>
      <c r="C715" s="405"/>
      <c r="D715" t="s">
        <v>15</v>
      </c>
      <c r="E715" s="217">
        <v>60</v>
      </c>
      <c r="F715" s="217"/>
      <c r="G715" s="1">
        <f t="shared" si="13"/>
        <v>242</v>
      </c>
      <c r="K715" s="140"/>
      <c r="L715" s="230"/>
      <c r="M715" s="230"/>
    </row>
    <row r="716" spans="1:13">
      <c r="A716" s="46"/>
      <c r="B716" s="405"/>
      <c r="C716" s="405"/>
      <c r="D716" t="s">
        <v>16</v>
      </c>
      <c r="E716" s="217">
        <v>5</v>
      </c>
      <c r="F716" s="217"/>
      <c r="G716" s="1">
        <f t="shared" si="13"/>
        <v>247</v>
      </c>
      <c r="I716" s="404"/>
      <c r="K716" s="1"/>
      <c r="L716" s="230"/>
      <c r="M716" s="230"/>
    </row>
    <row r="717" spans="1:13">
      <c r="A717" s="46">
        <v>45107</v>
      </c>
      <c r="B717" s="405" t="s">
        <v>56</v>
      </c>
      <c r="C717" s="405" t="s">
        <v>23</v>
      </c>
      <c r="D717" t="s">
        <v>15</v>
      </c>
      <c r="E717" s="217"/>
      <c r="F717" s="217">
        <v>32</v>
      </c>
      <c r="G717" s="1">
        <f t="shared" si="13"/>
        <v>215</v>
      </c>
      <c r="K717" s="1"/>
      <c r="L717" s="232"/>
      <c r="M717" s="232"/>
    </row>
    <row r="718" spans="1:13">
      <c r="A718" s="46">
        <v>45107</v>
      </c>
      <c r="B718" s="405" t="s">
        <v>56</v>
      </c>
      <c r="C718" s="405" t="s">
        <v>23</v>
      </c>
      <c r="D718" t="s">
        <v>13</v>
      </c>
      <c r="E718" s="217"/>
      <c r="F718" s="217">
        <v>12</v>
      </c>
      <c r="G718" s="1">
        <f t="shared" si="13"/>
        <v>203</v>
      </c>
      <c r="I718" s="404"/>
      <c r="K718" s="1"/>
      <c r="L718" s="232"/>
      <c r="M718" s="232"/>
    </row>
    <row r="719" spans="1:13">
      <c r="A719" s="46">
        <v>45138</v>
      </c>
      <c r="B719" s="405" t="s">
        <v>32</v>
      </c>
      <c r="C719" s="405" t="s">
        <v>23</v>
      </c>
      <c r="D719" t="s">
        <v>13</v>
      </c>
      <c r="E719" s="217"/>
      <c r="F719" s="217">
        <v>62</v>
      </c>
      <c r="G719" s="1">
        <f t="shared" si="13"/>
        <v>141</v>
      </c>
      <c r="K719" s="1"/>
      <c r="L719" s="217"/>
    </row>
    <row r="720" spans="1:13">
      <c r="A720" s="30">
        <v>45169</v>
      </c>
      <c r="B720" s="405" t="s">
        <v>57</v>
      </c>
      <c r="C720" s="405" t="s">
        <v>23</v>
      </c>
      <c r="D720" t="s">
        <v>13</v>
      </c>
      <c r="E720" s="217"/>
      <c r="F720" s="217">
        <v>45.9</v>
      </c>
      <c r="G720" s="1">
        <f t="shared" si="13"/>
        <v>95.1</v>
      </c>
      <c r="I720" s="404"/>
      <c r="K720" s="217"/>
      <c r="L720" s="217"/>
    </row>
    <row r="721" spans="1:13">
      <c r="A721" s="30">
        <v>45169</v>
      </c>
      <c r="B721" s="405" t="s">
        <v>57</v>
      </c>
      <c r="C721" s="405" t="s">
        <v>23</v>
      </c>
      <c r="D721" t="s">
        <v>14</v>
      </c>
      <c r="E721" s="217"/>
      <c r="F721" s="217">
        <v>62.1</v>
      </c>
      <c r="G721" s="1">
        <f t="shared" si="13"/>
        <v>32.999999999999993</v>
      </c>
      <c r="I721" s="405"/>
      <c r="K721" s="217"/>
      <c r="L721" s="217"/>
      <c r="M721" s="217"/>
    </row>
    <row r="722" spans="1:13">
      <c r="A722" s="30">
        <v>45188</v>
      </c>
      <c r="B722" s="405">
        <v>27479</v>
      </c>
      <c r="C722" s="405" t="s">
        <v>23</v>
      </c>
      <c r="D722" t="s">
        <v>15</v>
      </c>
      <c r="E722" s="217"/>
      <c r="F722" s="217">
        <v>28</v>
      </c>
      <c r="G722" s="1">
        <f t="shared" si="13"/>
        <v>4.9999999999999929</v>
      </c>
      <c r="I722" s="404"/>
      <c r="K722" s="217"/>
      <c r="L722" s="217"/>
      <c r="M722" s="217"/>
    </row>
    <row r="723" spans="1:13">
      <c r="A723" s="30">
        <v>45188</v>
      </c>
      <c r="B723" s="405">
        <v>27479</v>
      </c>
      <c r="C723" s="405" t="s">
        <v>23</v>
      </c>
      <c r="D723" t="s">
        <v>16</v>
      </c>
      <c r="E723" s="217"/>
      <c r="F723" s="217">
        <v>5</v>
      </c>
      <c r="G723" s="1">
        <f t="shared" si="13"/>
        <v>-7.1054273576010019E-15</v>
      </c>
      <c r="L723" s="229"/>
      <c r="M723" s="29"/>
    </row>
    <row r="724" spans="1:13">
      <c r="A724" s="68">
        <v>45138</v>
      </c>
      <c r="B724" s="404" t="s">
        <v>11</v>
      </c>
      <c r="C724" s="404" t="s">
        <v>24</v>
      </c>
      <c r="D724" t="s">
        <v>13</v>
      </c>
      <c r="E724" s="217">
        <v>112.9</v>
      </c>
      <c r="F724" s="217"/>
      <c r="G724" s="1">
        <f t="shared" si="13"/>
        <v>112.9</v>
      </c>
      <c r="L724" s="217"/>
    </row>
    <row r="725" spans="1:13">
      <c r="A725" s="46"/>
      <c r="B725" s="405"/>
      <c r="C725" s="405"/>
      <c r="D725" t="s">
        <v>14</v>
      </c>
      <c r="E725" s="217">
        <v>45</v>
      </c>
      <c r="F725" s="217"/>
      <c r="G725" s="1">
        <f t="shared" si="13"/>
        <v>157.9</v>
      </c>
      <c r="L725" s="217"/>
    </row>
    <row r="726" spans="1:13">
      <c r="A726" s="46"/>
      <c r="B726" s="405"/>
      <c r="C726" s="405"/>
      <c r="D726" t="s">
        <v>15</v>
      </c>
      <c r="E726" s="217">
        <v>60</v>
      </c>
      <c r="F726" s="217"/>
      <c r="G726" s="1">
        <f t="shared" si="13"/>
        <v>217.9</v>
      </c>
      <c r="L726" s="217"/>
    </row>
    <row r="727" spans="1:13">
      <c r="A727" s="46"/>
      <c r="B727" s="405"/>
      <c r="C727" s="405"/>
      <c r="D727" t="s">
        <v>16</v>
      </c>
      <c r="E727" s="217">
        <v>5</v>
      </c>
      <c r="F727" s="217"/>
      <c r="G727" s="1">
        <f t="shared" si="13"/>
        <v>222.9</v>
      </c>
      <c r="L727" s="217"/>
    </row>
    <row r="728" spans="1:13">
      <c r="A728" s="46"/>
      <c r="B728" s="405"/>
      <c r="C728" s="405"/>
      <c r="D728" t="s">
        <v>144</v>
      </c>
      <c r="E728" s="217">
        <v>102.5</v>
      </c>
      <c r="F728" s="217"/>
      <c r="G728" s="1">
        <f t="shared" si="13"/>
        <v>325.39999999999998</v>
      </c>
      <c r="L728" s="217"/>
    </row>
    <row r="729" spans="1:13">
      <c r="A729" s="46"/>
      <c r="B729" s="405"/>
      <c r="C729" s="405"/>
      <c r="D729" t="s">
        <v>145</v>
      </c>
      <c r="E729" s="217">
        <v>102.5</v>
      </c>
      <c r="F729" s="217"/>
      <c r="G729" s="1">
        <f t="shared" ref="G729:G744" si="14">+G728+E729-F729</f>
        <v>427.9</v>
      </c>
      <c r="L729" s="217"/>
    </row>
    <row r="730" spans="1:13">
      <c r="A730" s="46">
        <v>45138</v>
      </c>
      <c r="B730" s="405" t="s">
        <v>32</v>
      </c>
      <c r="C730" s="405" t="s">
        <v>24</v>
      </c>
      <c r="D730" t="s">
        <v>15</v>
      </c>
      <c r="E730" s="217"/>
      <c r="F730" s="217">
        <v>60</v>
      </c>
      <c r="G730" s="1">
        <f t="shared" si="14"/>
        <v>367.9</v>
      </c>
      <c r="L730" s="217"/>
    </row>
    <row r="731" spans="1:13">
      <c r="A731" s="46">
        <v>45138</v>
      </c>
      <c r="B731" s="405" t="s">
        <v>32</v>
      </c>
      <c r="C731" s="405" t="s">
        <v>24</v>
      </c>
      <c r="D731" t="s">
        <v>16</v>
      </c>
      <c r="E731" s="217"/>
      <c r="F731" s="217">
        <v>5</v>
      </c>
      <c r="G731" s="1">
        <f t="shared" si="14"/>
        <v>362.9</v>
      </c>
      <c r="L731" s="229"/>
    </row>
    <row r="732" spans="1:13">
      <c r="A732" s="30">
        <v>45169</v>
      </c>
      <c r="B732" s="405" t="s">
        <v>57</v>
      </c>
      <c r="C732" s="405" t="s">
        <v>24</v>
      </c>
      <c r="D732" t="s">
        <v>13</v>
      </c>
      <c r="E732" s="50"/>
      <c r="F732" s="4">
        <v>58</v>
      </c>
      <c r="G732" s="1">
        <f t="shared" si="14"/>
        <v>304.89999999999998</v>
      </c>
      <c r="I732" s="404"/>
      <c r="K732" s="1"/>
      <c r="L732" s="229"/>
    </row>
    <row r="733" spans="1:13">
      <c r="A733" s="30">
        <v>45188</v>
      </c>
      <c r="B733" s="405">
        <v>27479</v>
      </c>
      <c r="C733" s="405" t="s">
        <v>24</v>
      </c>
      <c r="D733" t="s">
        <v>13</v>
      </c>
      <c r="E733" s="50"/>
      <c r="F733" s="4">
        <v>54.9</v>
      </c>
      <c r="G733" s="1">
        <f t="shared" si="14"/>
        <v>249.99999999999997</v>
      </c>
      <c r="K733" s="1"/>
      <c r="L733" s="229"/>
    </row>
    <row r="734" spans="1:13">
      <c r="A734" s="30">
        <v>45188</v>
      </c>
      <c r="B734" s="405">
        <v>27479</v>
      </c>
      <c r="C734" s="405" t="s">
        <v>24</v>
      </c>
      <c r="D734" t="s">
        <v>14</v>
      </c>
      <c r="E734" s="50"/>
      <c r="F734" s="4">
        <v>45</v>
      </c>
      <c r="G734" s="1">
        <f t="shared" si="14"/>
        <v>204.99999999999997</v>
      </c>
      <c r="L734" s="229"/>
    </row>
    <row r="735" spans="1:13">
      <c r="B735" s="405" t="s">
        <v>221</v>
      </c>
      <c r="C735" s="405"/>
      <c r="D735" t="s">
        <v>144</v>
      </c>
      <c r="E735" s="1"/>
      <c r="F735" s="1">
        <v>51.25</v>
      </c>
      <c r="G735" s="1">
        <f t="shared" si="14"/>
        <v>153.74999999999997</v>
      </c>
      <c r="L735" s="229"/>
    </row>
    <row r="736" spans="1:13">
      <c r="B736" s="405" t="s">
        <v>221</v>
      </c>
      <c r="C736" s="405"/>
      <c r="D736" t="s">
        <v>145</v>
      </c>
      <c r="E736" s="1"/>
      <c r="F736" s="1">
        <v>51.25</v>
      </c>
      <c r="G736" s="1">
        <f t="shared" si="14"/>
        <v>102.49999999999997</v>
      </c>
      <c r="L736" s="229"/>
    </row>
    <row r="737" spans="1:13">
      <c r="A737" s="30">
        <v>45289</v>
      </c>
      <c r="B737" s="405">
        <v>28076</v>
      </c>
      <c r="C737" s="405" t="s">
        <v>24</v>
      </c>
      <c r="D737" t="s">
        <v>144</v>
      </c>
      <c r="E737" s="1"/>
      <c r="F737" s="1">
        <v>51.25</v>
      </c>
      <c r="G737" s="1">
        <f t="shared" si="14"/>
        <v>51.249999999999972</v>
      </c>
      <c r="L737" s="229"/>
    </row>
    <row r="738" spans="1:13">
      <c r="A738" s="30">
        <v>45289</v>
      </c>
      <c r="B738" s="405">
        <v>28076</v>
      </c>
      <c r="C738" s="405" t="s">
        <v>24</v>
      </c>
      <c r="D738" t="s">
        <v>145</v>
      </c>
      <c r="E738" s="1"/>
      <c r="F738" s="1">
        <v>51.25</v>
      </c>
      <c r="G738" s="1">
        <f t="shared" si="14"/>
        <v>0</v>
      </c>
      <c r="L738" s="229"/>
    </row>
    <row r="739" spans="1:13">
      <c r="A739" s="32">
        <v>45169</v>
      </c>
      <c r="B739" s="404" t="s">
        <v>11</v>
      </c>
      <c r="C739" s="404" t="s">
        <v>25</v>
      </c>
      <c r="D739" t="s">
        <v>13</v>
      </c>
      <c r="E739" s="217">
        <v>108</v>
      </c>
      <c r="F739" s="217"/>
      <c r="G739" s="1">
        <f t="shared" si="14"/>
        <v>108</v>
      </c>
    </row>
    <row r="740" spans="1:13">
      <c r="B740" s="405"/>
      <c r="C740" s="405"/>
      <c r="D740" t="s">
        <v>14</v>
      </c>
      <c r="E740" s="217">
        <v>64.3</v>
      </c>
      <c r="F740" s="217"/>
      <c r="G740" s="1">
        <f t="shared" si="14"/>
        <v>172.3</v>
      </c>
    </row>
    <row r="741" spans="1:13">
      <c r="B741" s="405"/>
      <c r="C741" s="405"/>
      <c r="D741" t="s">
        <v>15</v>
      </c>
      <c r="E741" s="217">
        <v>60</v>
      </c>
      <c r="F741" s="217"/>
      <c r="G741" s="1">
        <f t="shared" si="14"/>
        <v>232.3</v>
      </c>
    </row>
    <row r="742" spans="1:13">
      <c r="B742" s="405"/>
      <c r="C742" s="405"/>
      <c r="D742" t="s">
        <v>16</v>
      </c>
      <c r="E742" s="217">
        <v>5</v>
      </c>
      <c r="F742" s="217"/>
      <c r="G742" s="1">
        <f t="shared" si="14"/>
        <v>237.3</v>
      </c>
    </row>
    <row r="743" spans="1:13">
      <c r="A743" s="30">
        <v>45169</v>
      </c>
      <c r="B743" s="405" t="s">
        <v>57</v>
      </c>
      <c r="C743" s="405" t="s">
        <v>25</v>
      </c>
      <c r="D743" t="s">
        <v>15</v>
      </c>
      <c r="E743" s="217"/>
      <c r="F743" s="217">
        <v>60</v>
      </c>
      <c r="G743" s="1">
        <f t="shared" si="14"/>
        <v>177.3</v>
      </c>
    </row>
    <row r="744" spans="1:13">
      <c r="A744" s="30">
        <v>45169</v>
      </c>
      <c r="B744" s="405" t="s">
        <v>57</v>
      </c>
      <c r="C744" s="405" t="s">
        <v>25</v>
      </c>
      <c r="D744" t="s">
        <v>16</v>
      </c>
      <c r="E744" s="217"/>
      <c r="F744" s="217">
        <v>5</v>
      </c>
      <c r="G744" s="1">
        <f t="shared" si="14"/>
        <v>172.3</v>
      </c>
    </row>
    <row r="745" spans="1:13">
      <c r="A745" s="30">
        <v>45199</v>
      </c>
      <c r="B745" s="405" t="s">
        <v>61</v>
      </c>
      <c r="C745" s="405" t="s">
        <v>25</v>
      </c>
      <c r="D745" t="s">
        <v>13</v>
      </c>
      <c r="F745" s="1">
        <v>108</v>
      </c>
      <c r="G745" s="1">
        <f t="shared" ref="G745:G808" si="15">+G744+E745-F745</f>
        <v>64.300000000000011</v>
      </c>
    </row>
    <row r="746" spans="1:13">
      <c r="A746" s="30">
        <v>45199</v>
      </c>
      <c r="B746" s="405" t="s">
        <v>61</v>
      </c>
      <c r="C746" s="405" t="s">
        <v>25</v>
      </c>
      <c r="D746" t="s">
        <v>14</v>
      </c>
      <c r="F746" s="1">
        <v>26</v>
      </c>
      <c r="G746" s="1">
        <f t="shared" si="15"/>
        <v>38.300000000000011</v>
      </c>
    </row>
    <row r="747" spans="1:13">
      <c r="A747" s="30">
        <v>45203</v>
      </c>
      <c r="B747" s="405">
        <v>27575</v>
      </c>
      <c r="C747" s="405" t="s">
        <v>25</v>
      </c>
      <c r="D747" t="s">
        <v>14</v>
      </c>
      <c r="F747" s="1">
        <v>38.299999999999997</v>
      </c>
      <c r="G747" s="1">
        <f t="shared" si="15"/>
        <v>0</v>
      </c>
    </row>
    <row r="748" spans="1:13">
      <c r="A748" s="32">
        <v>45199</v>
      </c>
      <c r="B748" s="404" t="s">
        <v>11</v>
      </c>
      <c r="C748" s="404" t="s">
        <v>41</v>
      </c>
      <c r="D748" t="s">
        <v>13</v>
      </c>
      <c r="E748" s="217">
        <v>107.5</v>
      </c>
      <c r="G748" s="1">
        <f t="shared" si="15"/>
        <v>107.5</v>
      </c>
      <c r="J748" s="56"/>
      <c r="K748" s="56"/>
    </row>
    <row r="749" spans="1:13">
      <c r="B749" s="405"/>
      <c r="C749" s="405"/>
      <c r="D749" t="s">
        <v>14</v>
      </c>
      <c r="E749" s="217">
        <v>41.9</v>
      </c>
      <c r="G749" s="1">
        <f t="shared" si="15"/>
        <v>149.4</v>
      </c>
      <c r="L749"/>
    </row>
    <row r="750" spans="1:13">
      <c r="B750" s="405"/>
      <c r="C750" s="405"/>
      <c r="D750" t="s">
        <v>15</v>
      </c>
      <c r="E750" s="217">
        <v>60</v>
      </c>
      <c r="G750" s="1">
        <f t="shared" si="15"/>
        <v>209.4</v>
      </c>
      <c r="J750" s="441"/>
      <c r="K750" s="441"/>
      <c r="L750"/>
    </row>
    <row r="751" spans="1:13">
      <c r="B751" s="405"/>
      <c r="C751" s="405"/>
      <c r="D751" t="s">
        <v>16</v>
      </c>
      <c r="E751" s="217">
        <v>5</v>
      </c>
      <c r="G751" s="1">
        <f t="shared" si="15"/>
        <v>214.4</v>
      </c>
      <c r="J751" s="404"/>
      <c r="L751" s="140"/>
      <c r="M751" s="29"/>
    </row>
    <row r="752" spans="1:13">
      <c r="B752" s="405"/>
      <c r="C752" s="405"/>
      <c r="D752" t="s">
        <v>94</v>
      </c>
      <c r="E752" s="1">
        <v>10</v>
      </c>
      <c r="G752" s="1">
        <f t="shared" si="15"/>
        <v>224.4</v>
      </c>
      <c r="J752" s="404"/>
      <c r="L752" s="1"/>
      <c r="M752" s="29"/>
    </row>
    <row r="753" spans="1:13">
      <c r="A753" s="30">
        <v>45203</v>
      </c>
      <c r="B753" s="405">
        <v>27575</v>
      </c>
      <c r="C753" s="405" t="s">
        <v>41</v>
      </c>
      <c r="D753" t="s">
        <v>94</v>
      </c>
      <c r="F753" s="1">
        <v>10</v>
      </c>
      <c r="G753" s="1">
        <f t="shared" si="15"/>
        <v>214.4</v>
      </c>
      <c r="J753" s="404"/>
      <c r="M753" s="1"/>
    </row>
    <row r="754" spans="1:13">
      <c r="A754" s="30">
        <v>45199</v>
      </c>
      <c r="B754" s="405" t="s">
        <v>61</v>
      </c>
      <c r="C754" s="405" t="s">
        <v>41</v>
      </c>
      <c r="D754" t="s">
        <v>15</v>
      </c>
      <c r="E754" s="217"/>
      <c r="F754" s="217">
        <v>60</v>
      </c>
      <c r="G754" s="1">
        <f t="shared" si="15"/>
        <v>154.4</v>
      </c>
      <c r="J754" s="404"/>
      <c r="L754" s="189"/>
      <c r="M754" s="29"/>
    </row>
    <row r="755" spans="1:13">
      <c r="A755" s="30">
        <v>45199</v>
      </c>
      <c r="B755" s="405" t="s">
        <v>61</v>
      </c>
      <c r="C755" s="405" t="s">
        <v>41</v>
      </c>
      <c r="D755" t="s">
        <v>16</v>
      </c>
      <c r="E755" s="217"/>
      <c r="F755" s="217">
        <v>5</v>
      </c>
      <c r="G755" s="1">
        <f t="shared" si="15"/>
        <v>149.4</v>
      </c>
      <c r="M755" s="189"/>
    </row>
    <row r="756" spans="1:13">
      <c r="A756" s="30">
        <v>45199</v>
      </c>
      <c r="B756" s="405" t="s">
        <v>61</v>
      </c>
      <c r="C756" s="405" t="s">
        <v>41</v>
      </c>
      <c r="D756" t="s">
        <v>13</v>
      </c>
      <c r="F756" s="1">
        <v>107.5</v>
      </c>
      <c r="G756" s="1">
        <f t="shared" si="15"/>
        <v>41.900000000000006</v>
      </c>
      <c r="J756" s="404"/>
      <c r="L756" s="217"/>
      <c r="M756" s="29"/>
    </row>
    <row r="757" spans="1:13">
      <c r="A757" s="46">
        <v>45230</v>
      </c>
      <c r="B757" s="405" t="s">
        <v>61</v>
      </c>
      <c r="C757" s="405" t="s">
        <v>41</v>
      </c>
      <c r="D757" t="s">
        <v>14</v>
      </c>
      <c r="F757" s="1">
        <v>26.5</v>
      </c>
      <c r="G757" s="1">
        <f t="shared" si="15"/>
        <v>15.400000000000006</v>
      </c>
      <c r="M757" s="217"/>
    </row>
    <row r="758" spans="1:13">
      <c r="A758" s="46">
        <v>45230</v>
      </c>
      <c r="B758" s="405" t="s">
        <v>62</v>
      </c>
      <c r="C758" s="405" t="s">
        <v>41</v>
      </c>
      <c r="D758" t="s">
        <v>14</v>
      </c>
      <c r="F758" s="1">
        <v>15.4</v>
      </c>
      <c r="G758" s="1">
        <f t="shared" si="15"/>
        <v>0</v>
      </c>
      <c r="J758" s="404"/>
      <c r="L758" s="229"/>
      <c r="M758" s="44"/>
    </row>
    <row r="759" spans="1:13">
      <c r="A759" s="32">
        <v>45230</v>
      </c>
      <c r="B759" s="404" t="s">
        <v>11</v>
      </c>
      <c r="C759" s="404" t="s">
        <v>27</v>
      </c>
      <c r="D759" t="s">
        <v>13</v>
      </c>
      <c r="E759" s="44">
        <v>104.5</v>
      </c>
      <c r="F759" s="50"/>
      <c r="G759" s="1">
        <f t="shared" si="15"/>
        <v>104.5</v>
      </c>
      <c r="J759" s="405"/>
      <c r="M759" s="44"/>
    </row>
    <row r="760" spans="1:13">
      <c r="B760" s="405"/>
      <c r="C760" s="405"/>
      <c r="D760" t="s">
        <v>14</v>
      </c>
      <c r="E760" s="44">
        <v>67</v>
      </c>
      <c r="F760" s="50"/>
      <c r="G760" s="1">
        <f t="shared" si="15"/>
        <v>171.5</v>
      </c>
      <c r="L760" s="229"/>
      <c r="M760" s="229"/>
    </row>
    <row r="761" spans="1:13">
      <c r="B761" s="405"/>
      <c r="C761" s="405"/>
      <c r="D761" t="s">
        <v>15</v>
      </c>
      <c r="E761" s="217">
        <v>60</v>
      </c>
      <c r="F761" s="50"/>
      <c r="G761" s="1">
        <f t="shared" si="15"/>
        <v>231.5</v>
      </c>
    </row>
    <row r="762" spans="1:13">
      <c r="B762" s="405"/>
      <c r="C762" s="405"/>
      <c r="D762" t="s">
        <v>16</v>
      </c>
      <c r="E762" s="217">
        <v>5</v>
      </c>
      <c r="F762" s="50"/>
      <c r="G762" s="1">
        <f t="shared" si="15"/>
        <v>236.5</v>
      </c>
    </row>
    <row r="763" spans="1:13">
      <c r="A763" s="46">
        <v>45230</v>
      </c>
      <c r="B763" s="405" t="s">
        <v>62</v>
      </c>
      <c r="C763" s="405" t="s">
        <v>27</v>
      </c>
      <c r="D763" t="s">
        <v>15</v>
      </c>
      <c r="E763" s="217"/>
      <c r="F763" s="217">
        <v>60</v>
      </c>
      <c r="G763" s="1">
        <f t="shared" si="15"/>
        <v>176.5</v>
      </c>
    </row>
    <row r="764" spans="1:13">
      <c r="A764" s="46">
        <v>45230</v>
      </c>
      <c r="B764" s="405" t="s">
        <v>62</v>
      </c>
      <c r="C764" s="405" t="s">
        <v>27</v>
      </c>
      <c r="D764" t="s">
        <v>16</v>
      </c>
      <c r="E764" s="217"/>
      <c r="F764" s="217">
        <v>5</v>
      </c>
      <c r="G764" s="1">
        <f t="shared" si="15"/>
        <v>171.5</v>
      </c>
    </row>
    <row r="765" spans="1:13">
      <c r="A765" s="46">
        <v>45230</v>
      </c>
      <c r="B765" s="405" t="s">
        <v>62</v>
      </c>
      <c r="C765" s="405" t="s">
        <v>27</v>
      </c>
      <c r="D765" t="s">
        <v>13</v>
      </c>
      <c r="F765" s="1">
        <v>104.5</v>
      </c>
      <c r="G765" s="1">
        <f t="shared" si="15"/>
        <v>67</v>
      </c>
    </row>
    <row r="766" spans="1:13">
      <c r="A766" s="46">
        <v>45230</v>
      </c>
      <c r="B766" s="405" t="s">
        <v>62</v>
      </c>
      <c r="C766" s="405" t="s">
        <v>27</v>
      </c>
      <c r="D766" t="s">
        <v>14</v>
      </c>
      <c r="F766" s="1">
        <v>54.1</v>
      </c>
      <c r="G766" s="1">
        <f t="shared" si="15"/>
        <v>12.899999999999999</v>
      </c>
    </row>
    <row r="767" spans="1:13">
      <c r="A767" s="30">
        <v>45260</v>
      </c>
      <c r="B767" s="405" t="s">
        <v>64</v>
      </c>
      <c r="C767" s="405" t="s">
        <v>27</v>
      </c>
      <c r="D767" t="s">
        <v>13</v>
      </c>
      <c r="F767" s="1">
        <v>12.9</v>
      </c>
      <c r="G767" s="1">
        <f t="shared" si="15"/>
        <v>0</v>
      </c>
    </row>
    <row r="768" spans="1:13">
      <c r="A768" s="32">
        <v>45260</v>
      </c>
      <c r="B768" s="404" t="s">
        <v>11</v>
      </c>
      <c r="C768" s="404" t="s">
        <v>28</v>
      </c>
      <c r="D768" t="s">
        <v>13</v>
      </c>
      <c r="E768" s="44">
        <v>113.6</v>
      </c>
      <c r="F768" s="217"/>
      <c r="G768" s="1">
        <f t="shared" si="15"/>
        <v>113.6</v>
      </c>
    </row>
    <row r="769" spans="1:12">
      <c r="B769" s="405"/>
      <c r="C769" s="405"/>
      <c r="D769" t="s">
        <v>14</v>
      </c>
      <c r="E769" s="44">
        <v>70</v>
      </c>
      <c r="F769" s="217"/>
      <c r="G769" s="1">
        <f t="shared" si="15"/>
        <v>183.6</v>
      </c>
    </row>
    <row r="770" spans="1:12">
      <c r="B770" s="405"/>
      <c r="C770" s="405"/>
      <c r="D770" t="s">
        <v>15</v>
      </c>
      <c r="E770" s="217">
        <v>60</v>
      </c>
      <c r="F770" s="217"/>
      <c r="G770" s="1">
        <f t="shared" si="15"/>
        <v>243.6</v>
      </c>
    </row>
    <row r="771" spans="1:12">
      <c r="B771" s="405"/>
      <c r="C771" s="405"/>
      <c r="D771" t="s">
        <v>16</v>
      </c>
      <c r="E771" s="217">
        <v>5</v>
      </c>
      <c r="F771" s="217"/>
      <c r="G771" s="1">
        <f t="shared" si="15"/>
        <v>248.6</v>
      </c>
    </row>
    <row r="772" spans="1:12">
      <c r="A772" s="30">
        <v>45260</v>
      </c>
      <c r="B772" s="405" t="s">
        <v>64</v>
      </c>
      <c r="C772" s="405" t="s">
        <v>28</v>
      </c>
      <c r="D772" t="s">
        <v>15</v>
      </c>
      <c r="E772" s="217"/>
      <c r="F772" s="217">
        <v>60</v>
      </c>
      <c r="G772" s="1">
        <f t="shared" si="15"/>
        <v>188.6</v>
      </c>
    </row>
    <row r="773" spans="1:12">
      <c r="A773" s="30">
        <v>45260</v>
      </c>
      <c r="B773" s="405" t="s">
        <v>64</v>
      </c>
      <c r="C773" s="405" t="s">
        <v>28</v>
      </c>
      <c r="D773" t="s">
        <v>16</v>
      </c>
      <c r="E773" s="217"/>
      <c r="F773" s="217">
        <v>5</v>
      </c>
      <c r="G773" s="1">
        <f t="shared" si="15"/>
        <v>183.6</v>
      </c>
    </row>
    <row r="774" spans="1:12">
      <c r="A774" s="30">
        <v>45260</v>
      </c>
      <c r="B774" s="405" t="s">
        <v>64</v>
      </c>
      <c r="C774" s="405" t="s">
        <v>28</v>
      </c>
      <c r="D774" t="s">
        <v>13</v>
      </c>
      <c r="F774" s="1">
        <v>85.2</v>
      </c>
      <c r="G774" s="1">
        <f t="shared" si="15"/>
        <v>98.399999999999991</v>
      </c>
    </row>
    <row r="775" spans="1:12">
      <c r="A775" s="30">
        <v>45289</v>
      </c>
      <c r="B775" s="405">
        <v>28077</v>
      </c>
      <c r="C775" s="405" t="s">
        <v>28</v>
      </c>
      <c r="D775" t="s">
        <v>13</v>
      </c>
      <c r="F775" s="44">
        <v>28.4</v>
      </c>
      <c r="G775" s="1">
        <f t="shared" si="15"/>
        <v>70</v>
      </c>
    </row>
    <row r="776" spans="1:12">
      <c r="A776" s="30">
        <v>45289</v>
      </c>
      <c r="B776" s="405">
        <v>28077</v>
      </c>
      <c r="C776" s="405" t="s">
        <v>28</v>
      </c>
      <c r="D776" t="s">
        <v>14</v>
      </c>
      <c r="F776" s="44">
        <v>70</v>
      </c>
      <c r="G776" s="1">
        <f t="shared" si="15"/>
        <v>0</v>
      </c>
    </row>
    <row r="777" spans="1:12">
      <c r="A777" s="32">
        <v>45291</v>
      </c>
      <c r="B777" s="404" t="s">
        <v>11</v>
      </c>
      <c r="C777" s="404" t="s">
        <v>29</v>
      </c>
      <c r="D777" t="s">
        <v>13</v>
      </c>
      <c r="E777" s="44">
        <v>121.4</v>
      </c>
      <c r="F777" s="217"/>
      <c r="G777" s="1">
        <f t="shared" si="15"/>
        <v>121.4</v>
      </c>
      <c r="H777" s="404"/>
    </row>
    <row r="778" spans="1:12">
      <c r="B778" s="405"/>
      <c r="C778" s="405"/>
      <c r="D778" t="s">
        <v>14</v>
      </c>
      <c r="E778" s="44">
        <v>70</v>
      </c>
      <c r="F778" s="217"/>
      <c r="G778" s="1">
        <f t="shared" si="15"/>
        <v>191.4</v>
      </c>
      <c r="H778" s="405"/>
    </row>
    <row r="779" spans="1:12">
      <c r="B779" s="405"/>
      <c r="C779" s="405"/>
      <c r="D779" t="s">
        <v>15</v>
      </c>
      <c r="E779" s="217">
        <v>60</v>
      </c>
      <c r="F779" s="217"/>
      <c r="G779" s="1">
        <f t="shared" si="15"/>
        <v>251.4</v>
      </c>
      <c r="H779" s="404"/>
      <c r="J779" s="44"/>
    </row>
    <row r="780" spans="1:12">
      <c r="B780" s="405"/>
      <c r="C780" s="405"/>
      <c r="D780" t="s">
        <v>16</v>
      </c>
      <c r="E780" s="217">
        <v>5</v>
      </c>
      <c r="F780" s="217"/>
      <c r="G780" s="1">
        <f t="shared" si="15"/>
        <v>256.39999999999998</v>
      </c>
      <c r="H780" s="405"/>
      <c r="J780" s="44"/>
    </row>
    <row r="781" spans="1:12">
      <c r="A781" s="30">
        <v>45291</v>
      </c>
      <c r="B781" s="405" t="s">
        <v>48</v>
      </c>
      <c r="C781" s="405" t="s">
        <v>29</v>
      </c>
      <c r="D781" t="s">
        <v>15</v>
      </c>
      <c r="E781" s="217"/>
      <c r="F781" s="217">
        <v>60</v>
      </c>
      <c r="G781" s="1">
        <f t="shared" si="15"/>
        <v>196.39999999999998</v>
      </c>
      <c r="J781" s="422" t="s">
        <v>351</v>
      </c>
      <c r="K781" s="422"/>
      <c r="L781" s="422"/>
    </row>
    <row r="782" spans="1:12">
      <c r="A782" s="30">
        <v>45291</v>
      </c>
      <c r="B782" s="405" t="s">
        <v>48</v>
      </c>
      <c r="C782" s="405" t="s">
        <v>29</v>
      </c>
      <c r="D782" t="s">
        <v>16</v>
      </c>
      <c r="E782" s="217"/>
      <c r="F782" s="217">
        <v>5</v>
      </c>
      <c r="G782" s="1">
        <f t="shared" si="15"/>
        <v>191.39999999999998</v>
      </c>
      <c r="I782">
        <v>2023</v>
      </c>
      <c r="J782" s="404" t="s">
        <v>29</v>
      </c>
      <c r="K782" t="s">
        <v>14</v>
      </c>
      <c r="L782" s="44">
        <v>23.4</v>
      </c>
    </row>
    <row r="783" spans="1:12">
      <c r="A783" s="30">
        <v>45291</v>
      </c>
      <c r="B783" s="405" t="s">
        <v>48</v>
      </c>
      <c r="C783" s="405" t="s">
        <v>29</v>
      </c>
      <c r="D783" t="s">
        <v>13</v>
      </c>
      <c r="E783" s="50"/>
      <c r="F783" s="4">
        <v>28</v>
      </c>
      <c r="G783" s="1">
        <f t="shared" si="15"/>
        <v>163.39999999999998</v>
      </c>
      <c r="I783">
        <v>2024</v>
      </c>
      <c r="J783" s="404" t="s">
        <v>12</v>
      </c>
      <c r="K783" t="s">
        <v>13</v>
      </c>
      <c r="L783" s="44">
        <v>135.5</v>
      </c>
    </row>
    <row r="784" spans="1:12">
      <c r="A784" s="46">
        <v>45322</v>
      </c>
      <c r="B784" s="405" t="s">
        <v>49</v>
      </c>
      <c r="C784" s="405" t="s">
        <v>29</v>
      </c>
      <c r="D784" t="s">
        <v>13</v>
      </c>
      <c r="E784" s="50"/>
      <c r="F784" s="4">
        <v>52</v>
      </c>
      <c r="G784" s="1">
        <f t="shared" si="15"/>
        <v>111.39999999999998</v>
      </c>
      <c r="K784" t="s">
        <v>14</v>
      </c>
      <c r="L784" s="44">
        <v>127.2</v>
      </c>
    </row>
    <row r="785" spans="1:13">
      <c r="A785" s="46">
        <v>45351</v>
      </c>
      <c r="B785" s="405" t="s">
        <v>50</v>
      </c>
      <c r="C785" s="405" t="s">
        <v>29</v>
      </c>
      <c r="D785" t="s">
        <v>352</v>
      </c>
      <c r="E785" s="217"/>
      <c r="F785" s="217">
        <v>41.4</v>
      </c>
      <c r="G785" s="1">
        <f t="shared" si="15"/>
        <v>69.999999999999972</v>
      </c>
      <c r="J785" s="404"/>
      <c r="K785" t="s">
        <v>146</v>
      </c>
      <c r="L785" s="217">
        <v>24.2</v>
      </c>
    </row>
    <row r="786" spans="1:13">
      <c r="A786" s="46">
        <v>45351</v>
      </c>
      <c r="B786" s="405" t="s">
        <v>50</v>
      </c>
      <c r="C786" s="405" t="s">
        <v>29</v>
      </c>
      <c r="D786" t="s">
        <v>14</v>
      </c>
      <c r="E786" s="217"/>
      <c r="F786" s="217">
        <v>46.6</v>
      </c>
      <c r="G786" s="1">
        <f t="shared" si="15"/>
        <v>23.39999999999997</v>
      </c>
      <c r="J786" s="404"/>
      <c r="L786" s="255">
        <f>SUM(L782:L785)</f>
        <v>310.3</v>
      </c>
    </row>
    <row r="787" spans="1:13">
      <c r="A787" s="46">
        <v>45356</v>
      </c>
      <c r="B787" s="405">
        <v>28446</v>
      </c>
      <c r="C787" s="405" t="s">
        <v>29</v>
      </c>
      <c r="D787" t="s">
        <v>14</v>
      </c>
      <c r="E787" s="217"/>
      <c r="F787" s="217">
        <v>23.4</v>
      </c>
      <c r="G787" s="1">
        <f t="shared" si="15"/>
        <v>-2.8421709430404007E-14</v>
      </c>
      <c r="J787" s="404"/>
      <c r="L787" s="255">
        <v>276.3</v>
      </c>
    </row>
    <row r="788" spans="1:13">
      <c r="A788" s="68">
        <v>45322</v>
      </c>
      <c r="B788" s="404" t="s">
        <v>11</v>
      </c>
      <c r="C788" s="404" t="s">
        <v>12</v>
      </c>
      <c r="D788" t="s">
        <v>13</v>
      </c>
      <c r="E788" s="44">
        <v>135.5</v>
      </c>
      <c r="F788" s="217"/>
      <c r="G788" s="1">
        <f t="shared" si="15"/>
        <v>135.49999999999997</v>
      </c>
      <c r="J788" s="405"/>
      <c r="L788" s="255">
        <f>SUM(L786:L787)</f>
        <v>586.6</v>
      </c>
    </row>
    <row r="789" spans="1:13">
      <c r="A789" s="46"/>
      <c r="B789" s="405"/>
      <c r="C789" s="405"/>
      <c r="D789" t="s">
        <v>14</v>
      </c>
      <c r="E789" s="44">
        <v>127.2</v>
      </c>
      <c r="F789" s="217"/>
      <c r="G789" s="1">
        <f t="shared" si="15"/>
        <v>262.7</v>
      </c>
      <c r="L789" s="255">
        <f>600-L788</f>
        <v>13.399999999999977</v>
      </c>
    </row>
    <row r="790" spans="1:13">
      <c r="A790" s="46"/>
      <c r="B790" s="405"/>
      <c r="C790" s="405"/>
      <c r="D790" t="s">
        <v>15</v>
      </c>
      <c r="E790" s="217">
        <v>60</v>
      </c>
      <c r="F790" s="217"/>
      <c r="G790" s="1">
        <f t="shared" si="15"/>
        <v>322.7</v>
      </c>
    </row>
    <row r="791" spans="1:13">
      <c r="A791" s="46"/>
      <c r="B791" s="405"/>
      <c r="C791" s="405"/>
      <c r="D791" t="s">
        <v>16</v>
      </c>
      <c r="E791" s="217">
        <v>5</v>
      </c>
      <c r="F791" s="217"/>
      <c r="G791" s="1">
        <f t="shared" si="15"/>
        <v>327.7</v>
      </c>
      <c r="M791" s="44"/>
    </row>
    <row r="792" spans="1:13">
      <c r="A792" s="46"/>
      <c r="B792" s="405"/>
      <c r="C792" s="405"/>
      <c r="D792" t="s">
        <v>146</v>
      </c>
      <c r="E792" s="217">
        <v>24.2</v>
      </c>
      <c r="F792" s="217"/>
      <c r="G792" s="1">
        <f t="shared" si="15"/>
        <v>351.9</v>
      </c>
      <c r="M792" s="44"/>
    </row>
    <row r="793" spans="1:13">
      <c r="A793" s="46">
        <v>45322</v>
      </c>
      <c r="B793" s="405" t="s">
        <v>49</v>
      </c>
      <c r="C793" s="405" t="s">
        <v>12</v>
      </c>
      <c r="D793" t="s">
        <v>15</v>
      </c>
      <c r="E793" s="217"/>
      <c r="F793" s="217">
        <v>60</v>
      </c>
      <c r="G793" s="1">
        <f t="shared" si="15"/>
        <v>291.89999999999998</v>
      </c>
    </row>
    <row r="794" spans="1:13">
      <c r="A794" s="46">
        <v>45322</v>
      </c>
      <c r="B794" s="405" t="s">
        <v>49</v>
      </c>
      <c r="C794" s="405" t="s">
        <v>12</v>
      </c>
      <c r="D794" t="s">
        <v>16</v>
      </c>
      <c r="E794" s="217"/>
      <c r="F794" s="217">
        <v>5</v>
      </c>
      <c r="G794" s="1">
        <f t="shared" si="15"/>
        <v>286.89999999999998</v>
      </c>
    </row>
    <row r="795" spans="1:13">
      <c r="A795" s="46">
        <v>45356</v>
      </c>
      <c r="B795" s="405">
        <v>28446</v>
      </c>
      <c r="C795" s="405" t="s">
        <v>12</v>
      </c>
      <c r="D795" t="s">
        <v>13</v>
      </c>
      <c r="E795" s="217"/>
      <c r="F795" s="217">
        <v>135.5</v>
      </c>
      <c r="G795" s="1">
        <f t="shared" si="15"/>
        <v>151.39999999999998</v>
      </c>
    </row>
    <row r="796" spans="1:13">
      <c r="A796" s="46">
        <v>45356</v>
      </c>
      <c r="B796" s="405">
        <v>28446</v>
      </c>
      <c r="C796" s="405" t="s">
        <v>12</v>
      </c>
      <c r="D796" t="s">
        <v>14</v>
      </c>
      <c r="E796" s="217"/>
      <c r="F796" s="217">
        <v>127.2</v>
      </c>
      <c r="G796" s="1">
        <f t="shared" si="15"/>
        <v>24.199999999999974</v>
      </c>
    </row>
    <row r="797" spans="1:13">
      <c r="A797" s="46">
        <v>45356</v>
      </c>
      <c r="B797" s="405">
        <v>28446</v>
      </c>
      <c r="C797" s="405" t="s">
        <v>12</v>
      </c>
      <c r="D797" t="s">
        <v>146</v>
      </c>
      <c r="E797" s="217"/>
      <c r="F797" s="217">
        <v>24.2</v>
      </c>
      <c r="G797" s="1">
        <f t="shared" si="15"/>
        <v>0</v>
      </c>
    </row>
    <row r="798" spans="1:13">
      <c r="A798" s="68">
        <v>45351</v>
      </c>
      <c r="B798" s="404" t="s">
        <v>11</v>
      </c>
      <c r="C798" s="404" t="s">
        <v>19</v>
      </c>
      <c r="D798" t="s">
        <v>13</v>
      </c>
      <c r="E798" s="217">
        <v>140.4</v>
      </c>
      <c r="F798" s="217"/>
      <c r="G798" s="1">
        <f t="shared" si="15"/>
        <v>140.4</v>
      </c>
    </row>
    <row r="799" spans="1:13">
      <c r="A799" s="46"/>
      <c r="B799" s="405"/>
      <c r="C799" s="405"/>
      <c r="D799" t="s">
        <v>14</v>
      </c>
      <c r="E799" s="217">
        <v>115.8</v>
      </c>
      <c r="F799" s="217"/>
      <c r="G799" s="1">
        <f t="shared" si="15"/>
        <v>256.2</v>
      </c>
    </row>
    <row r="800" spans="1:13">
      <c r="A800" s="46"/>
      <c r="B800" s="405"/>
      <c r="C800" s="405"/>
      <c r="D800" t="s">
        <v>15</v>
      </c>
      <c r="E800" s="217">
        <v>58</v>
      </c>
      <c r="F800" s="217"/>
      <c r="G800" s="1">
        <f t="shared" si="15"/>
        <v>314.2</v>
      </c>
      <c r="J800" s="217"/>
    </row>
    <row r="801" spans="1:10">
      <c r="A801" s="46"/>
      <c r="B801" s="405"/>
      <c r="C801" s="405"/>
      <c r="D801" t="s">
        <v>16</v>
      </c>
      <c r="E801" s="217">
        <v>5</v>
      </c>
      <c r="F801" s="217"/>
      <c r="G801" s="1">
        <f t="shared" si="15"/>
        <v>319.2</v>
      </c>
      <c r="J801" s="217"/>
    </row>
    <row r="802" spans="1:10">
      <c r="A802" s="46">
        <v>45351</v>
      </c>
      <c r="B802" s="405" t="s">
        <v>50</v>
      </c>
      <c r="C802" s="405" t="s">
        <v>19</v>
      </c>
      <c r="D802" t="s">
        <v>15</v>
      </c>
      <c r="E802" s="217"/>
      <c r="F802" s="217">
        <v>26</v>
      </c>
      <c r="G802" s="1">
        <f t="shared" si="15"/>
        <v>293.2</v>
      </c>
      <c r="J802" s="217"/>
    </row>
    <row r="803" spans="1:10">
      <c r="A803" s="46">
        <v>45382</v>
      </c>
      <c r="B803" s="405" t="s">
        <v>53</v>
      </c>
      <c r="C803" s="405" t="s">
        <v>19</v>
      </c>
      <c r="D803" t="s">
        <v>13</v>
      </c>
      <c r="E803" s="217"/>
      <c r="F803" s="217">
        <v>100</v>
      </c>
      <c r="G803" s="1">
        <f t="shared" si="15"/>
        <v>193.2</v>
      </c>
      <c r="J803" s="217"/>
    </row>
    <row r="804" spans="1:10">
      <c r="A804" s="46">
        <v>45377</v>
      </c>
      <c r="B804" s="405">
        <v>28722</v>
      </c>
      <c r="C804" s="405" t="s">
        <v>19</v>
      </c>
      <c r="D804" t="s">
        <v>13</v>
      </c>
      <c r="F804" s="1">
        <v>40.4</v>
      </c>
      <c r="G804" s="1">
        <f t="shared" si="15"/>
        <v>152.79999999999998</v>
      </c>
      <c r="J804" s="29"/>
    </row>
    <row r="805" spans="1:10">
      <c r="A805" s="46">
        <v>45377</v>
      </c>
      <c r="B805" s="405">
        <v>28722</v>
      </c>
      <c r="C805" s="405" t="s">
        <v>19</v>
      </c>
      <c r="D805" t="s">
        <v>14</v>
      </c>
      <c r="F805" s="1">
        <v>115.8</v>
      </c>
      <c r="G805" s="1">
        <f t="shared" si="15"/>
        <v>36.999999999999986</v>
      </c>
    </row>
    <row r="806" spans="1:10">
      <c r="A806" s="46">
        <v>45377</v>
      </c>
      <c r="B806" s="405">
        <v>28722</v>
      </c>
      <c r="C806" s="405" t="s">
        <v>19</v>
      </c>
      <c r="D806" t="s">
        <v>15</v>
      </c>
      <c r="F806" s="1">
        <v>32</v>
      </c>
      <c r="G806" s="1">
        <f t="shared" si="15"/>
        <v>4.9999999999999858</v>
      </c>
    </row>
    <row r="807" spans="1:10">
      <c r="A807" s="46">
        <v>45377</v>
      </c>
      <c r="B807" s="405">
        <v>28722</v>
      </c>
      <c r="C807" s="405" t="s">
        <v>19</v>
      </c>
      <c r="D807" t="s">
        <v>16</v>
      </c>
      <c r="F807" s="1">
        <v>5</v>
      </c>
      <c r="G807" s="1">
        <f t="shared" si="15"/>
        <v>-1.4210854715202004E-14</v>
      </c>
    </row>
    <row r="808" spans="1:10">
      <c r="A808" s="32">
        <v>45382</v>
      </c>
      <c r="B808" s="404" t="s">
        <v>11</v>
      </c>
      <c r="C808" s="404" t="s">
        <v>20</v>
      </c>
      <c r="D808" t="s">
        <v>13</v>
      </c>
      <c r="E808" s="217">
        <v>135.9</v>
      </c>
      <c r="F808" s="217"/>
      <c r="G808" s="1">
        <f t="shared" si="15"/>
        <v>135.89999999999998</v>
      </c>
    </row>
    <row r="809" spans="1:10">
      <c r="B809" s="405"/>
      <c r="C809" s="405"/>
      <c r="D809" t="s">
        <v>14</v>
      </c>
      <c r="E809" s="217">
        <v>273</v>
      </c>
      <c r="F809" s="217"/>
      <c r="G809" s="1">
        <f t="shared" ref="G809:G838" si="16">+G808+E809-F809</f>
        <v>408.9</v>
      </c>
    </row>
    <row r="810" spans="1:10">
      <c r="B810" s="405"/>
      <c r="C810" s="405"/>
      <c r="D810" t="s">
        <v>15</v>
      </c>
      <c r="E810" s="217">
        <v>60</v>
      </c>
      <c r="F810" s="217"/>
      <c r="G810" s="1">
        <f t="shared" si="16"/>
        <v>468.9</v>
      </c>
    </row>
    <row r="811" spans="1:10">
      <c r="B811" s="405"/>
      <c r="C811" s="405"/>
      <c r="D811" t="s">
        <v>16</v>
      </c>
      <c r="E811" s="217">
        <v>5</v>
      </c>
      <c r="F811" s="217"/>
      <c r="G811" s="1">
        <f t="shared" si="16"/>
        <v>473.9</v>
      </c>
    </row>
    <row r="812" spans="1:10">
      <c r="A812" s="30">
        <v>45382</v>
      </c>
      <c r="B812" s="405" t="s">
        <v>53</v>
      </c>
      <c r="C812" s="405" t="s">
        <v>20</v>
      </c>
      <c r="D812" t="s">
        <v>15</v>
      </c>
      <c r="E812" s="217"/>
      <c r="F812" s="217">
        <v>60</v>
      </c>
      <c r="G812" s="1">
        <f t="shared" si="16"/>
        <v>413.9</v>
      </c>
    </row>
    <row r="813" spans="1:10">
      <c r="A813" s="30">
        <v>45382</v>
      </c>
      <c r="B813" s="405" t="s">
        <v>53</v>
      </c>
      <c r="C813" s="405" t="s">
        <v>20</v>
      </c>
      <c r="D813" t="s">
        <v>16</v>
      </c>
      <c r="E813" s="217"/>
      <c r="F813" s="217">
        <v>5</v>
      </c>
      <c r="G813" s="1">
        <f t="shared" si="16"/>
        <v>408.9</v>
      </c>
    </row>
    <row r="814" spans="1:10">
      <c r="A814" s="30">
        <v>45412</v>
      </c>
      <c r="B814" s="405" t="s">
        <v>95</v>
      </c>
      <c r="C814" s="405" t="s">
        <v>20</v>
      </c>
      <c r="D814" t="s">
        <v>352</v>
      </c>
      <c r="E814" s="217"/>
      <c r="F814" s="217">
        <v>132</v>
      </c>
      <c r="G814" s="1">
        <f t="shared" si="16"/>
        <v>276.89999999999998</v>
      </c>
    </row>
    <row r="815" spans="1:10">
      <c r="A815" s="30">
        <v>45482</v>
      </c>
      <c r="B815" s="405">
        <v>29240</v>
      </c>
      <c r="C815" s="405" t="s">
        <v>20</v>
      </c>
      <c r="D815" t="s">
        <v>13</v>
      </c>
      <c r="E815" s="217"/>
      <c r="F815" s="217">
        <v>3.9</v>
      </c>
      <c r="G815" s="1">
        <f t="shared" si="16"/>
        <v>273</v>
      </c>
    </row>
    <row r="816" spans="1:10">
      <c r="A816" s="30">
        <v>45482</v>
      </c>
      <c r="B816" s="405">
        <v>29240</v>
      </c>
      <c r="C816" s="405" t="s">
        <v>20</v>
      </c>
      <c r="D816" t="s">
        <v>14</v>
      </c>
      <c r="E816" s="217"/>
      <c r="F816" s="217">
        <v>273</v>
      </c>
      <c r="G816" s="1">
        <f t="shared" si="16"/>
        <v>0</v>
      </c>
    </row>
    <row r="817" spans="1:11">
      <c r="A817" s="32">
        <v>45412</v>
      </c>
      <c r="B817" s="404" t="s">
        <v>11</v>
      </c>
      <c r="C817" s="404" t="s">
        <v>21</v>
      </c>
      <c r="D817" t="s">
        <v>13</v>
      </c>
      <c r="E817" s="217">
        <v>135.1</v>
      </c>
      <c r="F817" s="4"/>
      <c r="G817" s="1">
        <f t="shared" si="16"/>
        <v>135.1</v>
      </c>
    </row>
    <row r="818" spans="1:11">
      <c r="B818" s="405"/>
      <c r="C818" s="405"/>
      <c r="D818" t="s">
        <v>14</v>
      </c>
      <c r="E818" s="217">
        <v>80.599999999999994</v>
      </c>
      <c r="G818" s="1">
        <f t="shared" si="16"/>
        <v>215.7</v>
      </c>
    </row>
    <row r="819" spans="1:11">
      <c r="B819" s="405"/>
      <c r="C819" s="405"/>
      <c r="D819" t="s">
        <v>15</v>
      </c>
      <c r="E819" s="217">
        <v>60</v>
      </c>
      <c r="G819" s="1">
        <f t="shared" si="16"/>
        <v>275.7</v>
      </c>
    </row>
    <row r="820" spans="1:11">
      <c r="B820" s="405"/>
      <c r="C820" s="405"/>
      <c r="D820" t="s">
        <v>16</v>
      </c>
      <c r="E820" s="217">
        <v>5</v>
      </c>
      <c r="G820" s="1">
        <f t="shared" si="16"/>
        <v>280.7</v>
      </c>
    </row>
    <row r="821" spans="1:11">
      <c r="A821" s="30">
        <v>45412</v>
      </c>
      <c r="B821" s="405" t="s">
        <v>95</v>
      </c>
      <c r="C821" s="405" t="s">
        <v>21</v>
      </c>
      <c r="D821" t="s">
        <v>15</v>
      </c>
      <c r="E821" s="1"/>
      <c r="F821" s="1">
        <v>36</v>
      </c>
      <c r="G821" s="1">
        <f t="shared" si="16"/>
        <v>244.7</v>
      </c>
    </row>
    <row r="822" spans="1:11">
      <c r="A822" s="30">
        <v>45412</v>
      </c>
      <c r="B822" s="405" t="s">
        <v>95</v>
      </c>
      <c r="C822" s="405" t="s">
        <v>21</v>
      </c>
      <c r="D822" t="s">
        <v>16</v>
      </c>
      <c r="E822" s="1"/>
      <c r="F822" s="1">
        <v>5</v>
      </c>
      <c r="G822" s="1">
        <f t="shared" si="16"/>
        <v>239.7</v>
      </c>
    </row>
    <row r="823" spans="1:11">
      <c r="A823" s="30">
        <v>45482</v>
      </c>
      <c r="B823" s="405">
        <v>29240</v>
      </c>
      <c r="C823" s="405" t="s">
        <v>21</v>
      </c>
      <c r="D823" t="s">
        <v>13</v>
      </c>
      <c r="E823" s="1"/>
      <c r="F823" s="217">
        <v>135.1</v>
      </c>
      <c r="G823" s="1">
        <f t="shared" si="16"/>
        <v>104.6</v>
      </c>
    </row>
    <row r="824" spans="1:11">
      <c r="A824" s="30">
        <v>45482</v>
      </c>
      <c r="B824" s="405">
        <v>29240</v>
      </c>
      <c r="C824" s="405" t="s">
        <v>21</v>
      </c>
      <c r="D824" t="s">
        <v>14</v>
      </c>
      <c r="E824" s="1"/>
      <c r="F824" s="217">
        <v>80.599999999999994</v>
      </c>
      <c r="G824" s="1">
        <f t="shared" si="16"/>
        <v>24</v>
      </c>
    </row>
    <row r="825" spans="1:11">
      <c r="A825" s="30">
        <v>45482</v>
      </c>
      <c r="B825" s="405">
        <v>29240</v>
      </c>
      <c r="C825" s="405" t="s">
        <v>21</v>
      </c>
      <c r="D825" t="s">
        <v>15</v>
      </c>
      <c r="E825" s="1"/>
      <c r="F825" s="217">
        <v>24</v>
      </c>
      <c r="G825" s="1">
        <f t="shared" si="16"/>
        <v>0</v>
      </c>
    </row>
    <row r="826" spans="1:11">
      <c r="A826" s="32">
        <v>45443</v>
      </c>
      <c r="B826" s="404" t="s">
        <v>11</v>
      </c>
      <c r="C826" s="404" t="s">
        <v>22</v>
      </c>
      <c r="D826" t="s">
        <v>13</v>
      </c>
      <c r="E826" s="217">
        <v>123</v>
      </c>
      <c r="G826" s="1">
        <f t="shared" si="16"/>
        <v>123</v>
      </c>
      <c r="H826" s="263"/>
      <c r="I826" s="263"/>
      <c r="J826" s="263"/>
      <c r="K826" s="263"/>
    </row>
    <row r="827" spans="1:11">
      <c r="B827" s="405"/>
      <c r="C827" s="405"/>
      <c r="D827" t="s">
        <v>14</v>
      </c>
      <c r="E827" s="217">
        <v>80</v>
      </c>
      <c r="G827" s="1">
        <f t="shared" si="16"/>
        <v>203</v>
      </c>
      <c r="I827" s="404"/>
      <c r="K827" s="217"/>
    </row>
    <row r="828" spans="1:11">
      <c r="B828" s="405"/>
      <c r="C828" s="405"/>
      <c r="D828" t="s">
        <v>15</v>
      </c>
      <c r="E828" s="217">
        <v>60</v>
      </c>
      <c r="G828" s="1">
        <f t="shared" si="16"/>
        <v>263</v>
      </c>
      <c r="I828" s="404"/>
      <c r="K828" s="217"/>
    </row>
    <row r="829" spans="1:11">
      <c r="B829" s="405"/>
      <c r="C829" s="405"/>
      <c r="D829" t="s">
        <v>16</v>
      </c>
      <c r="E829" s="217">
        <v>5</v>
      </c>
      <c r="G829" s="1">
        <f t="shared" si="16"/>
        <v>268</v>
      </c>
      <c r="I829" s="404"/>
      <c r="K829" s="217"/>
    </row>
    <row r="830" spans="1:11">
      <c r="B830" s="405"/>
      <c r="C830" s="405"/>
      <c r="D830" t="s">
        <v>113</v>
      </c>
      <c r="E830" s="217">
        <v>10</v>
      </c>
      <c r="G830" s="1">
        <f t="shared" si="16"/>
        <v>278</v>
      </c>
      <c r="I830" s="405"/>
      <c r="K830" s="217"/>
    </row>
    <row r="831" spans="1:11">
      <c r="A831" s="30">
        <v>45443</v>
      </c>
      <c r="B831" s="405" t="s">
        <v>96</v>
      </c>
      <c r="C831" s="405" t="s">
        <v>22</v>
      </c>
      <c r="D831" t="s">
        <v>15</v>
      </c>
      <c r="E831" s="1"/>
      <c r="F831" s="1">
        <v>30</v>
      </c>
      <c r="G831" s="1">
        <f t="shared" si="16"/>
        <v>248</v>
      </c>
      <c r="K831" s="217"/>
    </row>
    <row r="832" spans="1:11">
      <c r="A832" s="30">
        <v>45443</v>
      </c>
      <c r="B832" s="405" t="s">
        <v>96</v>
      </c>
      <c r="C832" s="405" t="s">
        <v>22</v>
      </c>
      <c r="D832" t="s">
        <v>16</v>
      </c>
      <c r="E832" s="1"/>
      <c r="F832" s="1">
        <v>5</v>
      </c>
      <c r="G832" s="1">
        <f t="shared" si="16"/>
        <v>243</v>
      </c>
      <c r="I832" s="404"/>
      <c r="K832" s="217"/>
    </row>
    <row r="833" spans="1:12">
      <c r="A833" s="30">
        <v>45482</v>
      </c>
      <c r="B833" s="405">
        <v>29240</v>
      </c>
      <c r="C833" s="405" t="s">
        <v>22</v>
      </c>
      <c r="D833" t="s">
        <v>13</v>
      </c>
      <c r="E833" s="1"/>
      <c r="F833" s="1">
        <v>123</v>
      </c>
      <c r="G833" s="1">
        <f>+G832+E833-F833</f>
        <v>120</v>
      </c>
      <c r="I833" s="404"/>
      <c r="K833" s="217"/>
    </row>
    <row r="834" spans="1:12">
      <c r="A834" s="30">
        <v>45482</v>
      </c>
      <c r="B834" s="405">
        <v>29240</v>
      </c>
      <c r="C834" s="405" t="s">
        <v>22</v>
      </c>
      <c r="D834" t="s">
        <v>14</v>
      </c>
      <c r="E834" s="1"/>
      <c r="F834" s="1">
        <v>80</v>
      </c>
      <c r="G834" s="1">
        <f>+G833+E834-F834</f>
        <v>40</v>
      </c>
      <c r="I834" s="404"/>
      <c r="K834" s="217"/>
    </row>
    <row r="835" spans="1:12">
      <c r="A835" s="30">
        <v>45482</v>
      </c>
      <c r="B835" s="405">
        <v>29240</v>
      </c>
      <c r="C835" s="405" t="s">
        <v>22</v>
      </c>
      <c r="D835" t="s">
        <v>15</v>
      </c>
      <c r="E835" s="1"/>
      <c r="F835" s="1">
        <v>30</v>
      </c>
      <c r="G835" s="1">
        <f>+G834+E835-F835</f>
        <v>10</v>
      </c>
      <c r="I835" s="404"/>
      <c r="K835" s="217"/>
    </row>
    <row r="836" spans="1:12">
      <c r="A836" s="30">
        <v>45482</v>
      </c>
      <c r="B836" s="405">
        <v>29240</v>
      </c>
      <c r="C836" s="405" t="s">
        <v>22</v>
      </c>
      <c r="D836" t="s">
        <v>113</v>
      </c>
      <c r="E836" s="1"/>
      <c r="F836" s="1">
        <v>10</v>
      </c>
      <c r="G836" s="1">
        <f>+G835+E836-F836</f>
        <v>0</v>
      </c>
      <c r="I836" s="404"/>
      <c r="K836" s="217"/>
    </row>
    <row r="837" spans="1:12">
      <c r="A837" s="68">
        <v>45473</v>
      </c>
      <c r="B837" s="404" t="s">
        <v>11</v>
      </c>
      <c r="C837" s="404" t="s">
        <v>23</v>
      </c>
      <c r="D837" t="s">
        <v>13</v>
      </c>
      <c r="E837" s="217">
        <v>119.4</v>
      </c>
      <c r="F837" s="217"/>
      <c r="G837" s="1">
        <f>+G836+E837-F837</f>
        <v>119.4</v>
      </c>
      <c r="K837" s="217"/>
    </row>
    <row r="838" spans="1:12">
      <c r="A838" s="46"/>
      <c r="B838" s="405"/>
      <c r="C838" s="405"/>
      <c r="D838" t="s">
        <v>14</v>
      </c>
      <c r="E838" s="217">
        <v>80</v>
      </c>
      <c r="F838" s="217"/>
      <c r="G838" s="1">
        <f>+G837+E838-F838</f>
        <v>199.4</v>
      </c>
      <c r="K838" s="217"/>
    </row>
    <row r="839" spans="1:12">
      <c r="A839" s="46"/>
      <c r="B839" s="405"/>
      <c r="C839" s="405"/>
      <c r="D839" t="s">
        <v>15</v>
      </c>
      <c r="E839" s="217">
        <v>60</v>
      </c>
      <c r="F839" s="217"/>
      <c r="G839" s="1">
        <f>+G838+E839-F839</f>
        <v>259.39999999999998</v>
      </c>
      <c r="K839" s="217"/>
    </row>
    <row r="840" spans="1:12">
      <c r="A840" s="46"/>
      <c r="B840" s="405"/>
      <c r="C840" s="405"/>
      <c r="D840" t="s">
        <v>16</v>
      </c>
      <c r="E840" s="217">
        <v>5</v>
      </c>
      <c r="F840" s="217"/>
      <c r="G840" s="1">
        <f t="shared" ref="G840:G868" si="17">+G839+E840-F840</f>
        <v>264.39999999999998</v>
      </c>
      <c r="I840" s="404"/>
      <c r="K840" s="217"/>
      <c r="L840" s="267"/>
    </row>
    <row r="841" spans="1:12">
      <c r="A841" s="46">
        <v>45473</v>
      </c>
      <c r="B841" s="405" t="s">
        <v>56</v>
      </c>
      <c r="C841" s="405" t="s">
        <v>23</v>
      </c>
      <c r="D841" t="s">
        <v>15</v>
      </c>
      <c r="E841" s="217"/>
      <c r="F841" s="217">
        <v>60</v>
      </c>
      <c r="G841" s="1">
        <f t="shared" si="17"/>
        <v>204.39999999999998</v>
      </c>
      <c r="I841" s="404"/>
      <c r="K841" s="217"/>
    </row>
    <row r="842" spans="1:12">
      <c r="A842" s="46">
        <v>45473</v>
      </c>
      <c r="B842" s="405" t="s">
        <v>56</v>
      </c>
      <c r="C842" s="405" t="s">
        <v>23</v>
      </c>
      <c r="D842" t="s">
        <v>16</v>
      </c>
      <c r="E842" s="217"/>
      <c r="F842" s="217">
        <v>5</v>
      </c>
      <c r="G842" s="1">
        <f t="shared" si="17"/>
        <v>199.39999999999998</v>
      </c>
      <c r="I842" s="405"/>
      <c r="K842" s="217"/>
    </row>
    <row r="843" spans="1:12">
      <c r="A843" s="46">
        <v>45567</v>
      </c>
      <c r="B843" s="405">
        <v>29757</v>
      </c>
      <c r="C843" s="405" t="s">
        <v>23</v>
      </c>
      <c r="D843" t="s">
        <v>13</v>
      </c>
      <c r="E843" s="217"/>
      <c r="F843" s="217">
        <v>119.4</v>
      </c>
      <c r="G843" s="1">
        <f>+G842+E843-F843</f>
        <v>79.999999999999972</v>
      </c>
      <c r="I843" s="404"/>
      <c r="K843" s="217"/>
    </row>
    <row r="844" spans="1:12">
      <c r="A844" s="46">
        <v>45567</v>
      </c>
      <c r="B844" s="405">
        <v>29757</v>
      </c>
      <c r="C844" s="405" t="s">
        <v>23</v>
      </c>
      <c r="D844" t="s">
        <v>14</v>
      </c>
      <c r="E844" s="217"/>
      <c r="F844" s="217">
        <v>30.6</v>
      </c>
      <c r="G844" s="1">
        <f t="shared" ref="G844:G919" si="18">+G843+E844-F844</f>
        <v>49.39999999999997</v>
      </c>
      <c r="I844" s="405"/>
      <c r="K844" s="217"/>
    </row>
    <row r="845" spans="1:12">
      <c r="A845" s="46">
        <v>45581</v>
      </c>
      <c r="B845" s="405">
        <v>29837</v>
      </c>
      <c r="C845" s="405" t="s">
        <v>23</v>
      </c>
      <c r="D845" t="s">
        <v>14</v>
      </c>
      <c r="E845" s="217"/>
      <c r="F845" s="217">
        <v>49.4</v>
      </c>
      <c r="G845" s="1">
        <f t="shared" si="18"/>
        <v>0</v>
      </c>
      <c r="I845" s="405"/>
      <c r="K845" s="217"/>
    </row>
    <row r="846" spans="1:12">
      <c r="A846" s="68">
        <v>45504</v>
      </c>
      <c r="B846" s="404" t="s">
        <v>11</v>
      </c>
      <c r="C846" s="404" t="s">
        <v>24</v>
      </c>
      <c r="D846" t="s">
        <v>13</v>
      </c>
      <c r="E846" s="217">
        <v>117.2</v>
      </c>
      <c r="F846" s="217"/>
      <c r="G846" s="1">
        <f t="shared" si="18"/>
        <v>117.2</v>
      </c>
      <c r="I846" s="404"/>
      <c r="K846" s="217"/>
    </row>
    <row r="847" spans="1:12">
      <c r="A847" s="46"/>
      <c r="B847" s="405"/>
      <c r="C847" s="405"/>
      <c r="D847" t="s">
        <v>14</v>
      </c>
      <c r="E847" s="217">
        <v>85</v>
      </c>
      <c r="F847" s="217"/>
      <c r="G847" s="1">
        <f t="shared" si="18"/>
        <v>202.2</v>
      </c>
      <c r="I847" s="405"/>
      <c r="L847" s="217"/>
    </row>
    <row r="848" spans="1:12">
      <c r="A848" s="46"/>
      <c r="B848" s="405"/>
      <c r="C848" s="405"/>
      <c r="D848" t="s">
        <v>15</v>
      </c>
      <c r="E848" s="217">
        <v>60</v>
      </c>
      <c r="F848" s="217"/>
      <c r="G848" s="1">
        <f t="shared" si="18"/>
        <v>262.2</v>
      </c>
      <c r="I848" s="405"/>
      <c r="K848" s="217"/>
    </row>
    <row r="849" spans="1:11">
      <c r="A849" s="46"/>
      <c r="B849" s="405"/>
      <c r="C849" s="405"/>
      <c r="D849" t="s">
        <v>16</v>
      </c>
      <c r="E849" s="217">
        <v>5</v>
      </c>
      <c r="F849" s="217"/>
      <c r="G849" s="1">
        <f t="shared" si="18"/>
        <v>267.2</v>
      </c>
      <c r="K849" s="29"/>
    </row>
    <row r="850" spans="1:11">
      <c r="A850" s="46"/>
      <c r="B850" s="405"/>
      <c r="C850" s="405"/>
      <c r="D850" t="s">
        <v>70</v>
      </c>
      <c r="E850" s="217">
        <v>250</v>
      </c>
      <c r="F850" s="217"/>
      <c r="G850" s="1">
        <f t="shared" si="18"/>
        <v>517.20000000000005</v>
      </c>
      <c r="K850" s="29"/>
    </row>
    <row r="851" spans="1:11">
      <c r="A851" s="46">
        <v>45504</v>
      </c>
      <c r="B851" s="405" t="s">
        <v>32</v>
      </c>
      <c r="C851" s="405" t="s">
        <v>24</v>
      </c>
      <c r="D851" t="s">
        <v>15</v>
      </c>
      <c r="E851" s="217"/>
      <c r="F851" s="217">
        <v>60</v>
      </c>
      <c r="G851" s="1">
        <f t="shared" si="18"/>
        <v>457.20000000000005</v>
      </c>
    </row>
    <row r="852" spans="1:11">
      <c r="A852" s="46">
        <v>45504</v>
      </c>
      <c r="B852" s="405" t="s">
        <v>32</v>
      </c>
      <c r="C852" s="405" t="s">
        <v>24</v>
      </c>
      <c r="D852" t="s">
        <v>16</v>
      </c>
      <c r="E852" s="217"/>
      <c r="F852" s="217">
        <v>5</v>
      </c>
      <c r="G852" s="1">
        <f t="shared" si="18"/>
        <v>452.20000000000005</v>
      </c>
    </row>
    <row r="853" spans="1:11">
      <c r="A853" s="46">
        <v>45499</v>
      </c>
      <c r="B853" s="405">
        <v>29442</v>
      </c>
      <c r="C853" s="405" t="s">
        <v>24</v>
      </c>
      <c r="D853" t="s">
        <v>70</v>
      </c>
      <c r="E853" s="217"/>
      <c r="F853" s="217">
        <v>250</v>
      </c>
      <c r="G853" s="1">
        <f t="shared" si="18"/>
        <v>202.20000000000005</v>
      </c>
    </row>
    <row r="854" spans="1:11">
      <c r="A854" s="46">
        <v>45581</v>
      </c>
      <c r="B854" s="405">
        <v>29837</v>
      </c>
      <c r="C854" s="405" t="s">
        <v>24</v>
      </c>
      <c r="D854" t="s">
        <v>13</v>
      </c>
      <c r="E854" s="217"/>
      <c r="F854" s="217">
        <v>117.2</v>
      </c>
      <c r="G854" s="1">
        <f t="shared" si="18"/>
        <v>85.000000000000043</v>
      </c>
    </row>
    <row r="855" spans="1:11">
      <c r="A855" s="46">
        <v>45581</v>
      </c>
      <c r="B855" s="405">
        <v>29837</v>
      </c>
      <c r="C855" s="405" t="s">
        <v>24</v>
      </c>
      <c r="D855" t="s">
        <v>14</v>
      </c>
      <c r="E855" s="217"/>
      <c r="F855" s="217">
        <v>85</v>
      </c>
      <c r="G855" s="1">
        <f t="shared" si="18"/>
        <v>0</v>
      </c>
    </row>
    <row r="856" spans="1:11">
      <c r="A856" s="32">
        <v>45535</v>
      </c>
      <c r="B856" s="404" t="s">
        <v>11</v>
      </c>
      <c r="C856" s="404" t="s">
        <v>71</v>
      </c>
      <c r="D856" t="s">
        <v>13</v>
      </c>
      <c r="E856" s="217">
        <v>117.6</v>
      </c>
      <c r="F856" s="217"/>
      <c r="G856" s="1">
        <f t="shared" si="18"/>
        <v>117.6</v>
      </c>
    </row>
    <row r="857" spans="1:11">
      <c r="B857" s="405"/>
      <c r="C857" s="405"/>
      <c r="D857" t="s">
        <v>14</v>
      </c>
      <c r="E857" s="217">
        <v>90.1</v>
      </c>
      <c r="F857" s="217"/>
      <c r="G857" s="1">
        <f t="shared" si="18"/>
        <v>207.7</v>
      </c>
    </row>
    <row r="858" spans="1:11">
      <c r="B858" s="405"/>
      <c r="C858" s="405"/>
      <c r="D858" t="s">
        <v>15</v>
      </c>
      <c r="E858" s="217">
        <v>60</v>
      </c>
      <c r="F858" s="217"/>
      <c r="G858" s="1">
        <f t="shared" si="18"/>
        <v>267.7</v>
      </c>
    </row>
    <row r="859" spans="1:11">
      <c r="B859" s="405"/>
      <c r="C859" s="405"/>
      <c r="D859" t="s">
        <v>16</v>
      </c>
      <c r="E859" s="217">
        <v>5</v>
      </c>
      <c r="F859" s="217"/>
      <c r="G859" s="1">
        <f t="shared" si="18"/>
        <v>272.7</v>
      </c>
    </row>
    <row r="860" spans="1:11">
      <c r="A860" s="30">
        <v>45535</v>
      </c>
      <c r="B860" s="405" t="s">
        <v>75</v>
      </c>
      <c r="C860" s="405" t="s">
        <v>71</v>
      </c>
      <c r="D860" t="s">
        <v>15</v>
      </c>
      <c r="E860" s="217"/>
      <c r="F860" s="217">
        <v>60</v>
      </c>
      <c r="G860" s="1">
        <f t="shared" si="18"/>
        <v>212.7</v>
      </c>
    </row>
    <row r="861" spans="1:11">
      <c r="A861" s="30">
        <v>45535</v>
      </c>
      <c r="B861" s="405" t="s">
        <v>75</v>
      </c>
      <c r="C861" s="405" t="s">
        <v>71</v>
      </c>
      <c r="D861" t="s">
        <v>16</v>
      </c>
      <c r="E861" s="217"/>
      <c r="F861" s="217">
        <v>5</v>
      </c>
      <c r="G861" s="1">
        <f t="shared" si="18"/>
        <v>207.7</v>
      </c>
    </row>
    <row r="862" spans="1:11">
      <c r="A862" s="46">
        <v>45581</v>
      </c>
      <c r="B862" s="405">
        <v>29837</v>
      </c>
      <c r="C862" s="405" t="s">
        <v>71</v>
      </c>
      <c r="D862" t="s">
        <v>13</v>
      </c>
      <c r="E862" s="217"/>
      <c r="F862" s="217">
        <v>117.6</v>
      </c>
      <c r="G862" s="1">
        <f t="shared" si="18"/>
        <v>90.1</v>
      </c>
    </row>
    <row r="863" spans="1:11">
      <c r="A863" s="46">
        <v>45581</v>
      </c>
      <c r="B863" s="405">
        <v>29837</v>
      </c>
      <c r="C863" s="405" t="s">
        <v>71</v>
      </c>
      <c r="D863" t="s">
        <v>14</v>
      </c>
      <c r="E863" s="217"/>
      <c r="F863" s="217">
        <v>90.1</v>
      </c>
      <c r="G863" s="1">
        <f t="shared" si="18"/>
        <v>0</v>
      </c>
    </row>
    <row r="864" spans="1:11">
      <c r="A864" s="68">
        <v>45565</v>
      </c>
      <c r="B864" s="404" t="s">
        <v>11</v>
      </c>
      <c r="C864" s="404" t="s">
        <v>41</v>
      </c>
      <c r="D864" t="s">
        <v>13</v>
      </c>
      <c r="E864" s="217">
        <v>118.3</v>
      </c>
      <c r="F864" s="217"/>
      <c r="G864" s="1">
        <f t="shared" si="18"/>
        <v>118.3</v>
      </c>
    </row>
    <row r="865" spans="1:14">
      <c r="A865" s="46"/>
      <c r="B865" s="405"/>
      <c r="C865" s="405"/>
      <c r="D865" t="s">
        <v>14</v>
      </c>
      <c r="E865" s="217">
        <v>150</v>
      </c>
      <c r="F865" s="217"/>
      <c r="G865" s="1">
        <f t="shared" si="18"/>
        <v>268.3</v>
      </c>
    </row>
    <row r="866" spans="1:14">
      <c r="A866" s="46"/>
      <c r="B866" s="405"/>
      <c r="C866" s="405"/>
      <c r="D866" t="s">
        <v>15</v>
      </c>
      <c r="E866" s="217">
        <v>60</v>
      </c>
      <c r="F866" s="217"/>
      <c r="G866" s="1">
        <f t="shared" si="18"/>
        <v>328.3</v>
      </c>
    </row>
    <row r="867" spans="1:14">
      <c r="A867" s="46"/>
      <c r="B867" s="405"/>
      <c r="C867" s="405"/>
      <c r="D867" t="s">
        <v>16</v>
      </c>
      <c r="E867" s="217">
        <v>5</v>
      </c>
      <c r="F867" s="217"/>
      <c r="G867" s="1">
        <f t="shared" si="18"/>
        <v>333.3</v>
      </c>
      <c r="I867" s="404"/>
      <c r="K867" s="217"/>
    </row>
    <row r="868" spans="1:14">
      <c r="A868" s="46">
        <v>45565</v>
      </c>
      <c r="B868" s="405" t="s">
        <v>61</v>
      </c>
      <c r="C868" s="405" t="s">
        <v>41</v>
      </c>
      <c r="D868" t="s">
        <v>15</v>
      </c>
      <c r="E868" s="217"/>
      <c r="F868" s="217">
        <v>60</v>
      </c>
      <c r="G868" s="1">
        <f t="shared" si="18"/>
        <v>273.3</v>
      </c>
      <c r="I868" s="405"/>
      <c r="K868" s="217"/>
    </row>
    <row r="869" spans="1:14">
      <c r="A869" s="46">
        <v>45565</v>
      </c>
      <c r="B869" s="405" t="s">
        <v>61</v>
      </c>
      <c r="C869" s="405" t="s">
        <v>41</v>
      </c>
      <c r="D869" t="s">
        <v>16</v>
      </c>
      <c r="E869" s="217"/>
      <c r="F869" s="217">
        <v>5</v>
      </c>
      <c r="G869" s="1">
        <f t="shared" si="18"/>
        <v>268.3</v>
      </c>
      <c r="I869" s="404"/>
      <c r="K869" s="217"/>
    </row>
    <row r="870" spans="1:14">
      <c r="A870" s="46">
        <v>45581</v>
      </c>
      <c r="B870" s="405">
        <v>29837</v>
      </c>
      <c r="C870" s="405" t="s">
        <v>41</v>
      </c>
      <c r="D870" t="s">
        <v>13</v>
      </c>
      <c r="F870" s="1">
        <v>118.3</v>
      </c>
      <c r="G870" s="1">
        <f t="shared" si="18"/>
        <v>150</v>
      </c>
      <c r="I870" s="405"/>
      <c r="K870" s="217"/>
    </row>
    <row r="871" spans="1:14">
      <c r="A871" s="46">
        <v>45741</v>
      </c>
      <c r="B871" s="405">
        <v>30786</v>
      </c>
      <c r="C871" s="405" t="s">
        <v>41</v>
      </c>
      <c r="D871" t="s">
        <v>14</v>
      </c>
      <c r="F871" s="1">
        <v>150</v>
      </c>
      <c r="G871" s="1">
        <f t="shared" si="18"/>
        <v>0</v>
      </c>
      <c r="I871" s="405"/>
      <c r="K871" s="217"/>
    </row>
    <row r="872" spans="1:14">
      <c r="A872" s="68">
        <v>45596</v>
      </c>
      <c r="B872" s="404" t="s">
        <v>11</v>
      </c>
      <c r="C872" s="404" t="s">
        <v>27</v>
      </c>
      <c r="D872" t="s">
        <v>13</v>
      </c>
      <c r="E872" s="217">
        <v>182.1</v>
      </c>
      <c r="G872" s="1">
        <f t="shared" si="18"/>
        <v>182.1</v>
      </c>
      <c r="K872" s="217"/>
    </row>
    <row r="873" spans="1:14">
      <c r="A873" s="46"/>
      <c r="B873" s="405"/>
      <c r="C873" s="405"/>
      <c r="D873" t="s">
        <v>14</v>
      </c>
      <c r="E873" s="217">
        <v>98.9</v>
      </c>
      <c r="G873" s="1">
        <f t="shared" si="18"/>
        <v>281</v>
      </c>
      <c r="K873" s="217"/>
    </row>
    <row r="874" spans="1:14">
      <c r="A874" s="46"/>
      <c r="B874" s="405"/>
      <c r="C874" s="405"/>
      <c r="D874" t="s">
        <v>15</v>
      </c>
      <c r="E874" s="217">
        <v>60</v>
      </c>
      <c r="G874" s="1">
        <f t="shared" si="18"/>
        <v>341</v>
      </c>
    </row>
    <row r="875" spans="1:14">
      <c r="A875" s="46"/>
      <c r="B875" s="405"/>
      <c r="C875" s="405"/>
      <c r="D875" t="s">
        <v>16</v>
      </c>
      <c r="E875" s="217">
        <v>5</v>
      </c>
      <c r="G875" s="1">
        <f t="shared" si="18"/>
        <v>346</v>
      </c>
      <c r="I875" s="278"/>
      <c r="J875" s="278"/>
      <c r="K875" s="278"/>
      <c r="L875" s="278"/>
      <c r="M875" s="278"/>
      <c r="N875" s="278"/>
    </row>
    <row r="876" spans="1:14">
      <c r="A876" s="46">
        <v>45596</v>
      </c>
      <c r="B876" s="405" t="s">
        <v>62</v>
      </c>
      <c r="C876" s="405" t="s">
        <v>27</v>
      </c>
      <c r="D876" t="s">
        <v>15</v>
      </c>
      <c r="E876" s="217"/>
      <c r="F876" s="1">
        <v>24</v>
      </c>
      <c r="G876" s="1">
        <f t="shared" si="18"/>
        <v>322</v>
      </c>
      <c r="L876" s="278"/>
    </row>
    <row r="877" spans="1:14">
      <c r="A877" s="46">
        <v>45678</v>
      </c>
      <c r="B877" s="405">
        <v>30324</v>
      </c>
      <c r="C877" s="405" t="s">
        <v>27</v>
      </c>
      <c r="D877" t="s">
        <v>13</v>
      </c>
      <c r="E877" s="217"/>
      <c r="F877" s="1">
        <v>182.1</v>
      </c>
      <c r="G877" s="1">
        <f t="shared" si="18"/>
        <v>139.9</v>
      </c>
      <c r="I877" s="285"/>
      <c r="J877" s="285"/>
      <c r="K877" s="285"/>
      <c r="L877" s="278"/>
    </row>
    <row r="878" spans="1:14">
      <c r="A878" s="46">
        <v>45678</v>
      </c>
      <c r="B878" s="405">
        <v>30324</v>
      </c>
      <c r="C878" s="405" t="s">
        <v>27</v>
      </c>
      <c r="D878" t="s">
        <v>14</v>
      </c>
      <c r="E878" s="217"/>
      <c r="F878" s="1">
        <v>98.9</v>
      </c>
      <c r="G878" s="1">
        <f t="shared" si="18"/>
        <v>41</v>
      </c>
      <c r="I878" s="278"/>
      <c r="J878" s="278"/>
      <c r="K878" s="278"/>
      <c r="L878" s="278"/>
    </row>
    <row r="879" spans="1:14">
      <c r="A879" s="46">
        <v>45707</v>
      </c>
      <c r="B879" s="405">
        <v>30494</v>
      </c>
      <c r="C879" s="405" t="s">
        <v>27</v>
      </c>
      <c r="D879" t="s">
        <v>15</v>
      </c>
      <c r="E879" s="217"/>
      <c r="F879" s="1">
        <v>36</v>
      </c>
      <c r="G879" s="1">
        <f t="shared" si="18"/>
        <v>5</v>
      </c>
      <c r="I879" s="278"/>
      <c r="J879" s="278"/>
      <c r="K879" s="278"/>
      <c r="L879" s="278"/>
    </row>
    <row r="880" spans="1:14">
      <c r="A880" s="46">
        <v>45707</v>
      </c>
      <c r="B880" s="405">
        <v>30494</v>
      </c>
      <c r="C880" s="405" t="s">
        <v>27</v>
      </c>
      <c r="D880" t="s">
        <v>16</v>
      </c>
      <c r="E880" s="217"/>
      <c r="F880" s="1">
        <v>5</v>
      </c>
      <c r="G880" s="1">
        <f t="shared" si="18"/>
        <v>0</v>
      </c>
      <c r="I880" s="278"/>
      <c r="K880" s="217"/>
      <c r="L880" s="278"/>
    </row>
    <row r="881" spans="1:13">
      <c r="A881" s="68">
        <v>45626</v>
      </c>
      <c r="B881" s="404" t="s">
        <v>11</v>
      </c>
      <c r="C881" s="404" t="s">
        <v>73</v>
      </c>
      <c r="D881" t="s">
        <v>13</v>
      </c>
      <c r="E881" s="217">
        <v>211.1</v>
      </c>
      <c r="F881" s="217"/>
      <c r="G881" s="1">
        <f t="shared" si="18"/>
        <v>211.1</v>
      </c>
    </row>
    <row r="882" spans="1:13">
      <c r="A882" s="46"/>
      <c r="B882" s="405"/>
      <c r="C882" s="405"/>
      <c r="D882" t="s">
        <v>14</v>
      </c>
      <c r="E882" s="217">
        <v>139.19999999999999</v>
      </c>
      <c r="F882" s="217"/>
      <c r="G882" s="1">
        <f t="shared" si="18"/>
        <v>350.29999999999995</v>
      </c>
      <c r="I882" s="404"/>
      <c r="L882" s="217"/>
    </row>
    <row r="883" spans="1:13">
      <c r="A883" s="46"/>
      <c r="B883" s="405"/>
      <c r="C883" s="405"/>
      <c r="D883" t="s">
        <v>15</v>
      </c>
      <c r="E883" s="217">
        <v>60</v>
      </c>
      <c r="F883" s="217"/>
      <c r="G883" s="1">
        <f t="shared" si="18"/>
        <v>410.29999999999995</v>
      </c>
      <c r="I883" s="405"/>
      <c r="L883" s="217"/>
    </row>
    <row r="884" spans="1:13">
      <c r="A884" s="46"/>
      <c r="B884" s="405"/>
      <c r="C884" s="405"/>
      <c r="D884" t="s">
        <v>16</v>
      </c>
      <c r="E884" s="217">
        <v>5</v>
      </c>
      <c r="F884" s="217"/>
      <c r="G884" s="1">
        <f t="shared" si="18"/>
        <v>415.29999999999995</v>
      </c>
      <c r="I884" s="404"/>
      <c r="L884" s="217"/>
    </row>
    <row r="885" spans="1:13">
      <c r="A885" s="46">
        <v>45626</v>
      </c>
      <c r="B885" s="405" t="s">
        <v>64</v>
      </c>
      <c r="C885" s="405" t="s">
        <v>73</v>
      </c>
      <c r="D885" t="s">
        <v>15</v>
      </c>
      <c r="E885" s="217"/>
      <c r="F885" s="217">
        <v>40</v>
      </c>
      <c r="G885" s="1">
        <f t="shared" si="18"/>
        <v>375.29999999999995</v>
      </c>
      <c r="I885" s="405"/>
      <c r="L885" s="217"/>
    </row>
    <row r="886" spans="1:13">
      <c r="A886" s="46">
        <v>45678</v>
      </c>
      <c r="B886" s="405">
        <v>30324</v>
      </c>
      <c r="C886" s="405" t="s">
        <v>73</v>
      </c>
      <c r="D886" t="s">
        <v>13</v>
      </c>
      <c r="E886" s="217"/>
      <c r="F886" s="217">
        <v>211.1</v>
      </c>
      <c r="G886" s="1">
        <f t="shared" si="18"/>
        <v>164.19999999999996</v>
      </c>
      <c r="I886" s="405"/>
      <c r="L886" s="217"/>
    </row>
    <row r="887" spans="1:13">
      <c r="A887" s="46">
        <v>45707</v>
      </c>
      <c r="B887" s="405">
        <v>30494</v>
      </c>
      <c r="C887" s="405" t="s">
        <v>73</v>
      </c>
      <c r="D887" t="s">
        <v>14</v>
      </c>
      <c r="E887" s="217"/>
      <c r="F887" s="217">
        <v>139.19999999999999</v>
      </c>
      <c r="G887" s="1">
        <f t="shared" si="18"/>
        <v>24.999999999999972</v>
      </c>
      <c r="I887" s="405"/>
      <c r="L887" s="217"/>
    </row>
    <row r="888" spans="1:13">
      <c r="A888" s="46">
        <v>45707</v>
      </c>
      <c r="B888" s="405">
        <v>30494</v>
      </c>
      <c r="C888" s="405" t="s">
        <v>73</v>
      </c>
      <c r="D888" t="s">
        <v>15</v>
      </c>
      <c r="E888" s="217"/>
      <c r="F888" s="217">
        <v>20</v>
      </c>
      <c r="G888" s="1">
        <f t="shared" si="18"/>
        <v>4.9999999999999716</v>
      </c>
      <c r="I888" s="405"/>
      <c r="L888" s="217"/>
    </row>
    <row r="889" spans="1:13">
      <c r="A889" s="46">
        <v>45707</v>
      </c>
      <c r="B889" s="405">
        <v>30494</v>
      </c>
      <c r="C889" s="405" t="s">
        <v>73</v>
      </c>
      <c r="D889" t="s">
        <v>16</v>
      </c>
      <c r="E889" s="217"/>
      <c r="F889" s="217">
        <v>5</v>
      </c>
      <c r="G889" s="1">
        <f t="shared" si="18"/>
        <v>-2.8421709430404007E-14</v>
      </c>
      <c r="I889" s="405"/>
      <c r="L889" s="217"/>
    </row>
    <row r="890" spans="1:13">
      <c r="A890" s="32" t="s">
        <v>74</v>
      </c>
      <c r="B890" s="404" t="s">
        <v>11</v>
      </c>
      <c r="C890" s="404" t="s">
        <v>29</v>
      </c>
      <c r="D890" t="s">
        <v>13</v>
      </c>
      <c r="E890" s="217">
        <v>296.8</v>
      </c>
      <c r="F890" s="217"/>
      <c r="G890" s="1">
        <f t="shared" si="18"/>
        <v>296.79999999999995</v>
      </c>
      <c r="I890" s="404"/>
      <c r="L890" s="217"/>
    </row>
    <row r="891" spans="1:13">
      <c r="B891" s="405"/>
      <c r="C891" s="405"/>
      <c r="D891" t="s">
        <v>14</v>
      </c>
      <c r="E891" s="217">
        <v>94.7</v>
      </c>
      <c r="F891" s="217"/>
      <c r="G891" s="1">
        <f t="shared" si="18"/>
        <v>391.49999999999994</v>
      </c>
      <c r="I891" s="405"/>
      <c r="K891" s="217"/>
    </row>
    <row r="892" spans="1:13">
      <c r="B892" s="405"/>
      <c r="C892" s="405"/>
      <c r="D892" t="s">
        <v>15</v>
      </c>
      <c r="E892" s="217">
        <v>60</v>
      </c>
      <c r="F892" s="217"/>
      <c r="G892" s="1">
        <f t="shared" si="18"/>
        <v>451.49999999999994</v>
      </c>
      <c r="I892" s="405"/>
      <c r="K892" s="217"/>
    </row>
    <row r="893" spans="1:13">
      <c r="B893" s="405"/>
      <c r="C893" s="405"/>
      <c r="D893" t="s">
        <v>16</v>
      </c>
      <c r="E893" s="217">
        <v>5</v>
      </c>
      <c r="F893" s="217"/>
      <c r="G893" s="1">
        <f t="shared" si="18"/>
        <v>456.49999999999994</v>
      </c>
      <c r="I893" s="405"/>
      <c r="K893" s="217"/>
      <c r="L893" s="267"/>
    </row>
    <row r="894" spans="1:13">
      <c r="A894" s="30">
        <v>45657</v>
      </c>
      <c r="B894" s="405" t="s">
        <v>48</v>
      </c>
      <c r="C894" s="405" t="s">
        <v>29</v>
      </c>
      <c r="D894" t="s">
        <v>15</v>
      </c>
      <c r="E894" s="217"/>
      <c r="F894" s="217">
        <v>31</v>
      </c>
      <c r="G894" s="1">
        <f t="shared" si="18"/>
        <v>425.49999999999994</v>
      </c>
      <c r="I894" s="404"/>
      <c r="K894" s="217"/>
    </row>
    <row r="895" spans="1:13">
      <c r="A895" s="46">
        <v>45678</v>
      </c>
      <c r="B895" s="405">
        <v>30324</v>
      </c>
      <c r="C895" s="405" t="s">
        <v>29</v>
      </c>
      <c r="D895" t="s">
        <v>13</v>
      </c>
      <c r="E895" s="217"/>
      <c r="F895" s="217">
        <v>7.9</v>
      </c>
      <c r="G895" s="1">
        <f t="shared" si="18"/>
        <v>417.59999999999997</v>
      </c>
      <c r="K895" s="29"/>
      <c r="L895" s="29"/>
      <c r="M895" s="29"/>
    </row>
    <row r="896" spans="1:13">
      <c r="A896" s="46">
        <v>45707</v>
      </c>
      <c r="B896" s="405">
        <v>30494</v>
      </c>
      <c r="C896" s="405" t="s">
        <v>29</v>
      </c>
      <c r="D896" t="s">
        <v>13</v>
      </c>
      <c r="E896" s="217"/>
      <c r="F896" s="217">
        <v>288.89999999999998</v>
      </c>
      <c r="G896" s="1">
        <f t="shared" si="18"/>
        <v>128.69999999999999</v>
      </c>
      <c r="K896" s="29"/>
      <c r="L896" s="29"/>
      <c r="M896" s="29"/>
    </row>
    <row r="897" spans="1:13">
      <c r="A897" s="46">
        <v>45707</v>
      </c>
      <c r="B897" s="405">
        <v>30494</v>
      </c>
      <c r="C897" s="405" t="s">
        <v>29</v>
      </c>
      <c r="D897" t="s">
        <v>14</v>
      </c>
      <c r="E897" s="217"/>
      <c r="F897" s="217">
        <v>5.9</v>
      </c>
      <c r="G897" s="1">
        <f t="shared" si="18"/>
        <v>122.79999999999998</v>
      </c>
      <c r="K897" s="29"/>
      <c r="L897" s="29"/>
      <c r="M897" s="29"/>
    </row>
    <row r="898" spans="1:13">
      <c r="A898" s="46">
        <v>45741</v>
      </c>
      <c r="B898" s="405">
        <v>30786</v>
      </c>
      <c r="C898" s="405" t="s">
        <v>29</v>
      </c>
      <c r="D898" t="s">
        <v>14</v>
      </c>
      <c r="E898" s="217"/>
      <c r="F898" s="217">
        <v>88.8</v>
      </c>
      <c r="G898" s="1">
        <f t="shared" si="18"/>
        <v>33.999999999999986</v>
      </c>
      <c r="K898" s="29"/>
      <c r="L898" s="29"/>
      <c r="M898" s="29"/>
    </row>
    <row r="899" spans="1:13">
      <c r="A899" s="46">
        <v>45741</v>
      </c>
      <c r="B899" s="405">
        <v>30786</v>
      </c>
      <c r="C899" s="405" t="s">
        <v>29</v>
      </c>
      <c r="D899" t="s">
        <v>15</v>
      </c>
      <c r="E899" s="217"/>
      <c r="F899" s="217">
        <v>29</v>
      </c>
      <c r="G899" s="1">
        <f t="shared" si="18"/>
        <v>4.9999999999999858</v>
      </c>
      <c r="K899" s="29"/>
      <c r="L899" s="29"/>
      <c r="M899" s="29"/>
    </row>
    <row r="900" spans="1:13">
      <c r="A900" s="46">
        <v>45741</v>
      </c>
      <c r="B900" s="405">
        <v>30786</v>
      </c>
      <c r="C900" s="405" t="s">
        <v>29</v>
      </c>
      <c r="D900" t="s">
        <v>16</v>
      </c>
      <c r="E900" s="217"/>
      <c r="F900" s="217">
        <v>5</v>
      </c>
      <c r="G900" s="1">
        <f t="shared" si="18"/>
        <v>-1.4210854715202004E-14</v>
      </c>
      <c r="K900" s="29"/>
      <c r="L900" s="29"/>
      <c r="M900" s="29"/>
    </row>
    <row r="901" spans="1:13">
      <c r="A901" s="68">
        <v>45688</v>
      </c>
      <c r="B901" s="404" t="s">
        <v>11</v>
      </c>
      <c r="C901" s="404" t="s">
        <v>12</v>
      </c>
      <c r="D901" t="s">
        <v>13</v>
      </c>
      <c r="E901" s="217">
        <v>259.89999999999998</v>
      </c>
      <c r="F901" s="217"/>
      <c r="G901" s="1">
        <f t="shared" si="18"/>
        <v>259.89999999999998</v>
      </c>
    </row>
    <row r="902" spans="1:13">
      <c r="A902" s="46"/>
      <c r="B902" s="405"/>
      <c r="C902" s="405"/>
      <c r="D902" t="s">
        <v>14</v>
      </c>
      <c r="E902" s="217">
        <v>61.2</v>
      </c>
      <c r="F902" s="217"/>
      <c r="G902" s="1">
        <f t="shared" si="18"/>
        <v>321.09999999999997</v>
      </c>
    </row>
    <row r="903" spans="1:13">
      <c r="A903" s="46"/>
      <c r="B903" s="405"/>
      <c r="C903" s="405"/>
      <c r="D903" t="s">
        <v>15</v>
      </c>
      <c r="E903" s="217">
        <v>60</v>
      </c>
      <c r="F903" s="217"/>
      <c r="G903" s="1">
        <f t="shared" si="18"/>
        <v>381.09999999999997</v>
      </c>
      <c r="J903" s="263"/>
      <c r="L903" s="29"/>
    </row>
    <row r="904" spans="1:13">
      <c r="A904" s="46"/>
      <c r="B904" s="405"/>
      <c r="C904" s="405"/>
      <c r="D904" t="s">
        <v>16</v>
      </c>
      <c r="E904" s="217">
        <v>5</v>
      </c>
      <c r="F904" s="217"/>
      <c r="G904" s="1">
        <f t="shared" si="18"/>
        <v>386.09999999999997</v>
      </c>
      <c r="I904" s="404"/>
      <c r="K904" s="217"/>
    </row>
    <row r="905" spans="1:13">
      <c r="A905" s="46">
        <v>45688</v>
      </c>
      <c r="B905" s="405" t="s">
        <v>49</v>
      </c>
      <c r="C905" s="405" t="s">
        <v>12</v>
      </c>
      <c r="D905" t="s">
        <v>15</v>
      </c>
      <c r="E905" s="217"/>
      <c r="F905" s="217">
        <v>50</v>
      </c>
      <c r="G905" s="1">
        <f t="shared" si="18"/>
        <v>336.09999999999997</v>
      </c>
      <c r="I905" s="404"/>
      <c r="K905" s="217"/>
    </row>
    <row r="906" spans="1:13">
      <c r="A906" s="46">
        <v>45688</v>
      </c>
      <c r="B906" s="405" t="s">
        <v>49</v>
      </c>
      <c r="C906" s="405" t="s">
        <v>12</v>
      </c>
      <c r="D906" t="s">
        <v>16</v>
      </c>
      <c r="E906" s="217"/>
      <c r="F906" s="217">
        <v>5</v>
      </c>
      <c r="G906" s="1">
        <f t="shared" si="18"/>
        <v>331.09999999999997</v>
      </c>
      <c r="K906" s="217"/>
    </row>
    <row r="907" spans="1:13">
      <c r="A907" s="46">
        <v>45741</v>
      </c>
      <c r="B907" s="405">
        <v>30786</v>
      </c>
      <c r="C907" s="405" t="s">
        <v>12</v>
      </c>
      <c r="D907" t="s">
        <v>13</v>
      </c>
      <c r="E907" s="217"/>
      <c r="F907" s="217">
        <v>259.89999999999998</v>
      </c>
      <c r="G907" s="1">
        <f t="shared" si="18"/>
        <v>71.199999999999989</v>
      </c>
      <c r="K907" s="217"/>
    </row>
    <row r="908" spans="1:13">
      <c r="A908" s="46">
        <v>45741</v>
      </c>
      <c r="B908" s="405">
        <v>30786</v>
      </c>
      <c r="C908" s="405" t="s">
        <v>12</v>
      </c>
      <c r="D908" t="s">
        <v>14</v>
      </c>
      <c r="E908" s="217"/>
      <c r="F908" s="217">
        <v>61.2</v>
      </c>
      <c r="G908" s="1">
        <f t="shared" si="18"/>
        <v>9.9999999999999858</v>
      </c>
      <c r="K908" s="217"/>
    </row>
    <row r="909" spans="1:13">
      <c r="A909" s="46">
        <v>45741</v>
      </c>
      <c r="B909" s="405">
        <v>30786</v>
      </c>
      <c r="C909" s="405" t="s">
        <v>12</v>
      </c>
      <c r="D909" t="s">
        <v>15</v>
      </c>
      <c r="E909" s="217"/>
      <c r="F909" s="217">
        <v>10</v>
      </c>
      <c r="G909" s="1">
        <f t="shared" si="18"/>
        <v>-1.4210854715202004E-14</v>
      </c>
      <c r="K909" s="217"/>
    </row>
    <row r="910" spans="1:13">
      <c r="A910" s="32">
        <v>45716</v>
      </c>
      <c r="B910" s="404" t="s">
        <v>11</v>
      </c>
      <c r="C910" s="404" t="s">
        <v>19</v>
      </c>
      <c r="D910" t="s">
        <v>13</v>
      </c>
      <c r="E910" s="217">
        <v>239.4</v>
      </c>
      <c r="F910" s="217"/>
      <c r="G910" s="1">
        <f t="shared" si="18"/>
        <v>239.39999999999998</v>
      </c>
      <c r="K910" s="217"/>
    </row>
    <row r="911" spans="1:13">
      <c r="B911" s="405"/>
      <c r="C911" s="405"/>
      <c r="D911" t="s">
        <v>14</v>
      </c>
      <c r="E911" s="217">
        <v>63.6</v>
      </c>
      <c r="F911" s="217"/>
      <c r="G911" s="1">
        <f t="shared" si="18"/>
        <v>303</v>
      </c>
      <c r="I911" s="404"/>
      <c r="K911" s="217"/>
    </row>
    <row r="912" spans="1:13">
      <c r="B912" s="405"/>
      <c r="C912" s="405"/>
      <c r="D912" t="s">
        <v>15</v>
      </c>
      <c r="E912" s="217">
        <v>56</v>
      </c>
      <c r="F912" s="217"/>
      <c r="G912" s="1">
        <f t="shared" si="18"/>
        <v>359</v>
      </c>
      <c r="I912" s="405"/>
      <c r="K912" s="217"/>
    </row>
    <row r="913" spans="1:15">
      <c r="B913" s="405"/>
      <c r="C913" s="405"/>
      <c r="D913" t="s">
        <v>16</v>
      </c>
      <c r="E913" s="217">
        <v>5</v>
      </c>
      <c r="F913" s="217"/>
      <c r="G913" s="1">
        <f t="shared" si="18"/>
        <v>364</v>
      </c>
      <c r="I913" s="405"/>
      <c r="K913" s="217"/>
    </row>
    <row r="914" spans="1:15">
      <c r="A914" s="30">
        <v>45716</v>
      </c>
      <c r="B914" s="405" t="s">
        <v>50</v>
      </c>
      <c r="C914" s="405" t="s">
        <v>19</v>
      </c>
      <c r="D914" t="s">
        <v>15</v>
      </c>
      <c r="E914" s="217"/>
      <c r="F914" s="217">
        <v>39</v>
      </c>
      <c r="G914" s="1">
        <f t="shared" si="18"/>
        <v>325</v>
      </c>
      <c r="I914" s="404"/>
      <c r="K914" s="217"/>
    </row>
    <row r="915" spans="1:15">
      <c r="A915" s="46">
        <v>45741</v>
      </c>
      <c r="B915" s="405">
        <v>30786</v>
      </c>
      <c r="C915" s="405" t="s">
        <v>19</v>
      </c>
      <c r="D915" t="s">
        <v>13</v>
      </c>
      <c r="F915" s="217">
        <v>239.4</v>
      </c>
      <c r="G915" s="1">
        <f t="shared" si="18"/>
        <v>85.6</v>
      </c>
      <c r="I915" s="405"/>
      <c r="K915" s="217"/>
    </row>
    <row r="916" spans="1:15">
      <c r="A916" s="46">
        <v>45741</v>
      </c>
      <c r="B916" s="405">
        <v>30786</v>
      </c>
      <c r="C916" s="405" t="s">
        <v>19</v>
      </c>
      <c r="D916" t="s">
        <v>14</v>
      </c>
      <c r="F916" s="217">
        <v>63.6</v>
      </c>
      <c r="G916" s="1">
        <f t="shared" si="18"/>
        <v>21.999999999999993</v>
      </c>
      <c r="I916" s="405"/>
      <c r="K916" s="217"/>
    </row>
    <row r="917" spans="1:15">
      <c r="A917" s="46">
        <v>45741</v>
      </c>
      <c r="B917" s="405">
        <v>30786</v>
      </c>
      <c r="C917" s="405" t="s">
        <v>19</v>
      </c>
      <c r="D917" t="s">
        <v>15</v>
      </c>
      <c r="F917" s="217">
        <v>17</v>
      </c>
      <c r="G917" s="1">
        <f t="shared" si="18"/>
        <v>4.9999999999999929</v>
      </c>
      <c r="I917" s="405"/>
      <c r="K917" s="217"/>
    </row>
    <row r="918" spans="1:15">
      <c r="A918" s="46">
        <v>45741</v>
      </c>
      <c r="B918" s="405">
        <v>30786</v>
      </c>
      <c r="C918" s="405" t="s">
        <v>19</v>
      </c>
      <c r="D918" t="s">
        <v>16</v>
      </c>
      <c r="F918" s="217">
        <v>5</v>
      </c>
      <c r="G918" s="1">
        <f t="shared" si="18"/>
        <v>-7.1054273576010019E-15</v>
      </c>
      <c r="K918" s="29"/>
    </row>
    <row r="919" spans="1:15">
      <c r="A919" s="32">
        <v>45747</v>
      </c>
      <c r="B919" s="404" t="s">
        <v>11</v>
      </c>
      <c r="C919" s="404" t="s">
        <v>20</v>
      </c>
      <c r="D919" t="s">
        <v>13</v>
      </c>
      <c r="E919" s="217">
        <v>288.7</v>
      </c>
      <c r="F919" s="217"/>
      <c r="G919" s="1">
        <f t="shared" si="18"/>
        <v>288.7</v>
      </c>
    </row>
    <row r="920" spans="1:15">
      <c r="B920" s="405"/>
      <c r="C920" s="405"/>
      <c r="D920" t="s">
        <v>14</v>
      </c>
      <c r="E920" s="217">
        <v>58.4</v>
      </c>
      <c r="F920" s="217"/>
      <c r="G920" s="1">
        <f t="shared" ref="G920:G985" si="19">+G919+E920-F920</f>
        <v>347.09999999999997</v>
      </c>
      <c r="I920" s="404"/>
      <c r="K920" s="217"/>
      <c r="L920" s="267"/>
      <c r="M920" s="404"/>
      <c r="N920"/>
      <c r="O920" s="217"/>
    </row>
    <row r="921" spans="1:15">
      <c r="B921" s="405"/>
      <c r="C921" s="405"/>
      <c r="D921" t="s">
        <v>15</v>
      </c>
      <c r="E921" s="217">
        <v>60</v>
      </c>
      <c r="F921" s="217"/>
      <c r="G921" s="1">
        <f t="shared" si="19"/>
        <v>407.09999999999997</v>
      </c>
      <c r="I921" s="405"/>
      <c r="K921" s="217"/>
      <c r="N921"/>
      <c r="O921" s="217"/>
    </row>
    <row r="922" spans="1:15">
      <c r="B922" s="405"/>
      <c r="C922" s="405"/>
      <c r="D922" t="s">
        <v>16</v>
      </c>
      <c r="E922" s="217">
        <v>5</v>
      </c>
      <c r="F922" s="217"/>
      <c r="G922" s="1">
        <f t="shared" si="19"/>
        <v>412.09999999999997</v>
      </c>
      <c r="J922" s="263" t="s">
        <v>353</v>
      </c>
      <c r="K922" s="217"/>
      <c r="M922" s="404"/>
      <c r="N922"/>
      <c r="O922" s="29"/>
    </row>
    <row r="923" spans="1:15">
      <c r="A923" s="30">
        <v>45747</v>
      </c>
      <c r="B923" s="405" t="s">
        <v>53</v>
      </c>
      <c r="C923" s="405" t="s">
        <v>20</v>
      </c>
      <c r="D923" t="s">
        <v>15</v>
      </c>
      <c r="E923" s="217"/>
      <c r="F923" s="217">
        <v>47</v>
      </c>
      <c r="G923" s="1">
        <f t="shared" si="19"/>
        <v>365.09999999999997</v>
      </c>
      <c r="H923">
        <v>2025</v>
      </c>
      <c r="I923" s="404" t="s">
        <v>21</v>
      </c>
      <c r="J923" t="s">
        <v>14</v>
      </c>
      <c r="K923" s="217">
        <v>55.8</v>
      </c>
      <c r="N923"/>
    </row>
    <row r="924" spans="1:15">
      <c r="A924" s="46">
        <v>45777</v>
      </c>
      <c r="B924" s="405" t="s">
        <v>65</v>
      </c>
      <c r="C924" s="405" t="s">
        <v>20</v>
      </c>
      <c r="D924" t="s">
        <v>13</v>
      </c>
      <c r="E924" s="217"/>
      <c r="F924" s="217">
        <v>176</v>
      </c>
      <c r="G924" s="1">
        <f t="shared" si="19"/>
        <v>189.09999999999997</v>
      </c>
      <c r="J924" t="s">
        <v>15</v>
      </c>
      <c r="K924" s="217">
        <v>22</v>
      </c>
      <c r="O924" s="29"/>
    </row>
    <row r="925" spans="1:15">
      <c r="A925" s="46">
        <v>45811</v>
      </c>
      <c r="B925" s="405">
        <v>31087</v>
      </c>
      <c r="C925" s="405" t="s">
        <v>20</v>
      </c>
      <c r="D925" t="s">
        <v>13</v>
      </c>
      <c r="E925" s="217"/>
      <c r="F925" s="217">
        <v>112.7</v>
      </c>
      <c r="G925" s="1">
        <f t="shared" si="19"/>
        <v>76.399999999999963</v>
      </c>
      <c r="I925" s="405"/>
      <c r="J925" t="s">
        <v>16</v>
      </c>
      <c r="K925" s="217">
        <v>5</v>
      </c>
      <c r="O925" s="29"/>
    </row>
    <row r="926" spans="1:15">
      <c r="A926" s="46">
        <v>45811</v>
      </c>
      <c r="B926" s="405">
        <v>31087</v>
      </c>
      <c r="C926" s="405" t="s">
        <v>20</v>
      </c>
      <c r="D926" t="s">
        <v>14</v>
      </c>
      <c r="E926" s="217"/>
      <c r="F926" s="217">
        <v>58.4</v>
      </c>
      <c r="G926" s="1">
        <f t="shared" si="19"/>
        <v>17.999999999999964</v>
      </c>
      <c r="I926" s="404" t="s">
        <v>22</v>
      </c>
      <c r="J926" t="s">
        <v>13</v>
      </c>
      <c r="K926" s="13">
        <v>246.7</v>
      </c>
      <c r="O926" s="29"/>
    </row>
    <row r="927" spans="1:15">
      <c r="A927" s="46">
        <v>45811</v>
      </c>
      <c r="B927" s="405">
        <v>31087</v>
      </c>
      <c r="C927" s="405" t="s">
        <v>20</v>
      </c>
      <c r="D927" t="s">
        <v>15</v>
      </c>
      <c r="E927" s="217"/>
      <c r="F927" s="217">
        <v>13</v>
      </c>
      <c r="G927" s="1">
        <f t="shared" si="19"/>
        <v>4.9999999999999645</v>
      </c>
      <c r="I927" s="405"/>
      <c r="J927" t="s">
        <v>14</v>
      </c>
      <c r="K927" s="13">
        <v>52.3</v>
      </c>
      <c r="O927" s="29"/>
    </row>
    <row r="928" spans="1:15">
      <c r="A928" s="46">
        <v>45811</v>
      </c>
      <c r="B928" s="405">
        <v>31087</v>
      </c>
      <c r="C928" s="405" t="s">
        <v>20</v>
      </c>
      <c r="D928" t="s">
        <v>16</v>
      </c>
      <c r="E928" s="217"/>
      <c r="F928" s="217">
        <v>5</v>
      </c>
      <c r="G928" s="1">
        <f t="shared" si="19"/>
        <v>-3.5527136788005009E-14</v>
      </c>
      <c r="I928" s="405"/>
      <c r="J928" t="s">
        <v>15</v>
      </c>
      <c r="K928" s="13">
        <v>34</v>
      </c>
      <c r="O928" s="29"/>
    </row>
    <row r="929" spans="1:13">
      <c r="A929" s="68">
        <v>45777</v>
      </c>
      <c r="B929" s="404" t="s">
        <v>11</v>
      </c>
      <c r="C929" s="404" t="s">
        <v>21</v>
      </c>
      <c r="D929" t="s">
        <v>13</v>
      </c>
      <c r="E929" s="217">
        <v>254</v>
      </c>
      <c r="F929" s="217"/>
      <c r="G929" s="1">
        <f t="shared" si="19"/>
        <v>253.99999999999997</v>
      </c>
      <c r="I929" s="404" t="s">
        <v>23</v>
      </c>
      <c r="J929" t="s">
        <v>15</v>
      </c>
      <c r="K929" s="13">
        <v>32</v>
      </c>
    </row>
    <row r="930" spans="1:13">
      <c r="A930" s="46"/>
      <c r="B930" s="405"/>
      <c r="C930" s="405"/>
      <c r="D930" t="s">
        <v>14</v>
      </c>
      <c r="E930" s="217">
        <v>70.7</v>
      </c>
      <c r="F930" s="217"/>
      <c r="G930" s="1">
        <f t="shared" si="19"/>
        <v>324.7</v>
      </c>
      <c r="I930" s="404"/>
      <c r="J930" t="s">
        <v>16</v>
      </c>
      <c r="K930" s="13">
        <v>5</v>
      </c>
      <c r="L930" s="267"/>
      <c r="M930" s="29"/>
    </row>
    <row r="931" spans="1:13">
      <c r="A931" s="46"/>
      <c r="B931" s="405"/>
      <c r="C931" s="405"/>
      <c r="D931" t="s">
        <v>15</v>
      </c>
      <c r="E931" s="217">
        <v>60</v>
      </c>
      <c r="F931" s="217"/>
      <c r="G931" s="1">
        <f t="shared" si="19"/>
        <v>384.7</v>
      </c>
      <c r="I931" s="405"/>
      <c r="K931" s="217">
        <f>SUM(K923:K930)</f>
        <v>452.8</v>
      </c>
    </row>
    <row r="932" spans="1:13">
      <c r="A932" s="46"/>
      <c r="B932" s="405"/>
      <c r="C932" s="405"/>
      <c r="D932" t="s">
        <v>16</v>
      </c>
      <c r="E932" s="217">
        <v>5</v>
      </c>
      <c r="F932" s="217"/>
      <c r="G932" s="1">
        <f t="shared" si="19"/>
        <v>389.7</v>
      </c>
      <c r="I932" s="405"/>
      <c r="K932" s="217"/>
    </row>
    <row r="933" spans="1:13">
      <c r="A933" s="46">
        <v>45777</v>
      </c>
      <c r="B933" s="405" t="s">
        <v>65</v>
      </c>
      <c r="C933" s="405" t="s">
        <v>21</v>
      </c>
      <c r="D933" t="s">
        <v>15</v>
      </c>
      <c r="E933" s="217"/>
      <c r="F933" s="217">
        <v>38</v>
      </c>
      <c r="G933" s="1">
        <f t="shared" si="19"/>
        <v>351.7</v>
      </c>
      <c r="I933" s="405"/>
      <c r="K933" s="217"/>
    </row>
    <row r="934" spans="1:13">
      <c r="A934" s="46">
        <v>45808</v>
      </c>
      <c r="B934" s="405" t="s">
        <v>55</v>
      </c>
      <c r="C934" s="405" t="s">
        <v>21</v>
      </c>
      <c r="D934" t="s">
        <v>13</v>
      </c>
      <c r="E934" s="217"/>
      <c r="F934" s="217">
        <v>136</v>
      </c>
      <c r="G934" s="1">
        <f t="shared" si="19"/>
        <v>215.7</v>
      </c>
      <c r="I934" s="404"/>
      <c r="K934" s="13"/>
    </row>
    <row r="935" spans="1:13">
      <c r="A935" s="46">
        <v>45811</v>
      </c>
      <c r="B935" s="405">
        <v>31087</v>
      </c>
      <c r="C935" s="405" t="s">
        <v>21</v>
      </c>
      <c r="D935" t="s">
        <v>13</v>
      </c>
      <c r="E935" s="217"/>
      <c r="F935" s="217">
        <v>10.9</v>
      </c>
      <c r="G935" s="1">
        <f t="shared" si="19"/>
        <v>204.79999999999998</v>
      </c>
      <c r="I935" s="404"/>
      <c r="K935" s="13"/>
    </row>
    <row r="936" spans="1:13">
      <c r="A936" s="30">
        <v>45838</v>
      </c>
      <c r="B936" s="405" t="s">
        <v>56</v>
      </c>
      <c r="C936" s="405" t="s">
        <v>21</v>
      </c>
      <c r="D936" t="s">
        <v>13</v>
      </c>
      <c r="E936" s="217"/>
      <c r="F936" s="217">
        <v>107.1</v>
      </c>
      <c r="G936" s="1">
        <f t="shared" si="19"/>
        <v>97.699999999999989</v>
      </c>
      <c r="I936" s="404"/>
      <c r="K936" s="13"/>
    </row>
    <row r="937" spans="1:13">
      <c r="A937" s="30">
        <v>45838</v>
      </c>
      <c r="B937" s="405" t="s">
        <v>56</v>
      </c>
      <c r="C937" s="405" t="s">
        <v>21</v>
      </c>
      <c r="D937" t="s">
        <v>14</v>
      </c>
      <c r="E937" s="217"/>
      <c r="F937" s="217">
        <v>14.9</v>
      </c>
      <c r="G937" s="1">
        <f t="shared" si="19"/>
        <v>82.799999999999983</v>
      </c>
      <c r="H937" s="29"/>
      <c r="I937" s="404"/>
      <c r="K937" s="13"/>
    </row>
    <row r="938" spans="1:13">
      <c r="A938" s="30">
        <v>45840</v>
      </c>
      <c r="B938" s="405">
        <v>31252</v>
      </c>
      <c r="C938" s="405" t="s">
        <v>21</v>
      </c>
      <c r="D938" t="s">
        <v>14</v>
      </c>
      <c r="E938" s="217"/>
      <c r="F938" s="217">
        <v>55.8</v>
      </c>
      <c r="G938" s="1">
        <f t="shared" si="19"/>
        <v>26.999999999999986</v>
      </c>
      <c r="H938" s="29"/>
      <c r="I938" s="404"/>
      <c r="K938" s="13"/>
    </row>
    <row r="939" spans="1:13">
      <c r="A939" s="30">
        <v>45840</v>
      </c>
      <c r="B939" s="405">
        <v>31252</v>
      </c>
      <c r="C939" s="405" t="s">
        <v>21</v>
      </c>
      <c r="D939" t="s">
        <v>15</v>
      </c>
      <c r="E939" s="217"/>
      <c r="F939" s="217">
        <v>22</v>
      </c>
      <c r="G939" s="1">
        <f t="shared" si="19"/>
        <v>4.9999999999999858</v>
      </c>
      <c r="H939" s="29"/>
      <c r="I939" s="404"/>
      <c r="K939" s="13"/>
    </row>
    <row r="940" spans="1:13">
      <c r="A940" s="30">
        <v>45840</v>
      </c>
      <c r="B940" s="405">
        <v>31252</v>
      </c>
      <c r="C940" s="405" t="s">
        <v>21</v>
      </c>
      <c r="D940" t="s">
        <v>16</v>
      </c>
      <c r="E940" s="217"/>
      <c r="F940" s="217">
        <v>5</v>
      </c>
      <c r="G940" s="1">
        <f t="shared" si="19"/>
        <v>-1.4210854715202004E-14</v>
      </c>
      <c r="H940" s="29"/>
      <c r="I940" s="404"/>
      <c r="K940" s="13"/>
    </row>
    <row r="941" spans="1:13">
      <c r="A941" s="32">
        <v>45808</v>
      </c>
      <c r="B941" s="404" t="s">
        <v>11</v>
      </c>
      <c r="C941" s="404" t="s">
        <v>22</v>
      </c>
      <c r="D941" t="s">
        <v>13</v>
      </c>
      <c r="E941" s="13">
        <v>246.7</v>
      </c>
      <c r="G941" s="1">
        <f t="shared" si="19"/>
        <v>246.7</v>
      </c>
      <c r="K941" s="29"/>
    </row>
    <row r="942" spans="1:13">
      <c r="B942" s="405"/>
      <c r="C942" s="405"/>
      <c r="D942" t="s">
        <v>14</v>
      </c>
      <c r="E942" s="13">
        <v>52.3</v>
      </c>
      <c r="G942" s="1">
        <f t="shared" si="19"/>
        <v>299</v>
      </c>
    </row>
    <row r="943" spans="1:13">
      <c r="B943" s="405"/>
      <c r="C943" s="405"/>
      <c r="D943" t="s">
        <v>15</v>
      </c>
      <c r="E943" s="13">
        <v>60</v>
      </c>
      <c r="G943" s="1">
        <f t="shared" si="19"/>
        <v>359</v>
      </c>
      <c r="I943" s="404"/>
    </row>
    <row r="944" spans="1:13">
      <c r="B944" s="405"/>
      <c r="C944" s="405"/>
      <c r="D944" t="s">
        <v>16</v>
      </c>
      <c r="E944" s="13">
        <v>5</v>
      </c>
      <c r="G944" s="1">
        <f t="shared" si="19"/>
        <v>364</v>
      </c>
      <c r="K944" s="217"/>
    </row>
    <row r="945" spans="1:11">
      <c r="A945" s="30">
        <v>45808</v>
      </c>
      <c r="B945" s="405" t="s">
        <v>55</v>
      </c>
      <c r="C945" s="405" t="s">
        <v>22</v>
      </c>
      <c r="D945" t="s">
        <v>15</v>
      </c>
      <c r="F945" s="1">
        <v>26</v>
      </c>
      <c r="G945" s="1">
        <f t="shared" si="19"/>
        <v>338</v>
      </c>
      <c r="K945" s="29"/>
    </row>
    <row r="946" spans="1:11">
      <c r="A946" s="30">
        <v>45808</v>
      </c>
      <c r="B946" s="405" t="s">
        <v>55</v>
      </c>
      <c r="C946" s="405" t="s">
        <v>22</v>
      </c>
      <c r="D946" t="s">
        <v>16</v>
      </c>
      <c r="F946" s="1">
        <v>5</v>
      </c>
      <c r="G946" s="1">
        <f t="shared" si="19"/>
        <v>333</v>
      </c>
    </row>
    <row r="947" spans="1:11">
      <c r="A947" s="30">
        <v>45840</v>
      </c>
      <c r="B947" s="405">
        <v>31252</v>
      </c>
      <c r="C947" s="405" t="s">
        <v>22</v>
      </c>
      <c r="D947" t="s">
        <v>13</v>
      </c>
      <c r="F947" s="1">
        <v>246.7</v>
      </c>
      <c r="G947" s="1">
        <f t="shared" si="19"/>
        <v>86.300000000000011</v>
      </c>
    </row>
    <row r="948" spans="1:11">
      <c r="A948" s="30">
        <v>45840</v>
      </c>
      <c r="B948" s="405">
        <v>31252</v>
      </c>
      <c r="C948" s="405" t="s">
        <v>22</v>
      </c>
      <c r="D948" t="s">
        <v>14</v>
      </c>
      <c r="F948" s="1">
        <v>52.3</v>
      </c>
      <c r="G948" s="1">
        <f t="shared" si="19"/>
        <v>34.000000000000014</v>
      </c>
    </row>
    <row r="949" spans="1:11">
      <c r="A949" s="30">
        <v>45840</v>
      </c>
      <c r="B949" s="405">
        <v>31252</v>
      </c>
      <c r="C949" s="405" t="s">
        <v>22</v>
      </c>
      <c r="D949" t="s">
        <v>15</v>
      </c>
      <c r="F949" s="1">
        <v>34</v>
      </c>
      <c r="G949" s="1">
        <f t="shared" si="19"/>
        <v>0</v>
      </c>
    </row>
    <row r="950" spans="1:11">
      <c r="A950" s="32">
        <v>45838</v>
      </c>
      <c r="B950" s="404" t="s">
        <v>11</v>
      </c>
      <c r="C950" s="404" t="s">
        <v>23</v>
      </c>
      <c r="D950" t="s">
        <v>13</v>
      </c>
      <c r="E950" s="13">
        <v>211.7</v>
      </c>
      <c r="G950" s="1">
        <f t="shared" si="19"/>
        <v>211.7</v>
      </c>
      <c r="I950" s="404"/>
      <c r="K950" s="13"/>
    </row>
    <row r="951" spans="1:11">
      <c r="B951" s="405"/>
      <c r="C951" s="405"/>
      <c r="D951" t="s">
        <v>14</v>
      </c>
      <c r="E951" s="13">
        <v>55</v>
      </c>
      <c r="G951" s="1">
        <f t="shared" si="19"/>
        <v>266.7</v>
      </c>
    </row>
    <row r="952" spans="1:11">
      <c r="B952" s="405"/>
      <c r="C952" s="405"/>
      <c r="D952" t="s">
        <v>15</v>
      </c>
      <c r="E952" s="13">
        <v>60</v>
      </c>
      <c r="G952" s="1">
        <f t="shared" si="19"/>
        <v>326.7</v>
      </c>
    </row>
    <row r="953" spans="1:11">
      <c r="B953" s="405"/>
      <c r="C953" s="405"/>
      <c r="D953" t="s">
        <v>16</v>
      </c>
      <c r="E953" s="13">
        <v>5</v>
      </c>
      <c r="G953" s="1">
        <f t="shared" si="19"/>
        <v>331.7</v>
      </c>
    </row>
    <row r="954" spans="1:11">
      <c r="A954" s="30">
        <v>45838</v>
      </c>
      <c r="B954" s="405" t="s">
        <v>56</v>
      </c>
      <c r="C954" s="405" t="s">
        <v>23</v>
      </c>
      <c r="D954" t="s">
        <v>15</v>
      </c>
      <c r="F954" s="1">
        <v>28</v>
      </c>
      <c r="G954" s="1">
        <f t="shared" si="19"/>
        <v>303.7</v>
      </c>
    </row>
    <row r="955" spans="1:11">
      <c r="A955" s="30">
        <v>45840</v>
      </c>
      <c r="B955" s="405">
        <v>31252</v>
      </c>
      <c r="C955" s="405" t="s">
        <v>23</v>
      </c>
      <c r="D955" t="s">
        <v>15</v>
      </c>
      <c r="F955" s="1">
        <v>32</v>
      </c>
      <c r="G955" s="1">
        <f t="shared" si="19"/>
        <v>271.7</v>
      </c>
    </row>
    <row r="956" spans="1:11">
      <c r="A956" s="30">
        <v>45840</v>
      </c>
      <c r="B956" s="405">
        <v>31252</v>
      </c>
      <c r="C956" s="405" t="s">
        <v>23</v>
      </c>
      <c r="D956" t="s">
        <v>16</v>
      </c>
      <c r="F956" s="1">
        <v>5</v>
      </c>
      <c r="G956" s="1">
        <f t="shared" si="19"/>
        <v>266.7</v>
      </c>
    </row>
    <row r="957" spans="1:11">
      <c r="A957" s="30">
        <v>45855</v>
      </c>
      <c r="B957" s="405">
        <v>31505</v>
      </c>
      <c r="C957" s="405" t="s">
        <v>23</v>
      </c>
      <c r="D957" t="s">
        <v>13</v>
      </c>
      <c r="F957" s="1">
        <v>211.7</v>
      </c>
      <c r="G957" s="1">
        <f t="shared" si="19"/>
        <v>55</v>
      </c>
    </row>
    <row r="958" spans="1:11">
      <c r="A958" s="30">
        <v>45855</v>
      </c>
      <c r="B958" s="405">
        <v>31505</v>
      </c>
      <c r="C958" s="405" t="s">
        <v>23</v>
      </c>
      <c r="D958" t="s">
        <v>14</v>
      </c>
      <c r="F958" s="1">
        <v>55</v>
      </c>
      <c r="G958" s="1">
        <f t="shared" si="19"/>
        <v>0</v>
      </c>
    </row>
    <row r="959" spans="1:11">
      <c r="A959" s="68">
        <v>45869</v>
      </c>
      <c r="B959" s="404" t="s">
        <v>11</v>
      </c>
      <c r="C959" s="404" t="s">
        <v>24</v>
      </c>
      <c r="D959" t="s">
        <v>13</v>
      </c>
      <c r="E959" s="217">
        <v>207.9</v>
      </c>
      <c r="F959" s="217"/>
      <c r="G959" s="1">
        <f t="shared" si="19"/>
        <v>207.9</v>
      </c>
    </row>
    <row r="960" spans="1:11">
      <c r="A960" s="46"/>
      <c r="B960" s="405"/>
      <c r="C960" s="405"/>
      <c r="D960" t="s">
        <v>14</v>
      </c>
      <c r="E960" s="217">
        <v>65.900000000000006</v>
      </c>
      <c r="F960" s="217"/>
      <c r="G960" s="1">
        <f t="shared" si="19"/>
        <v>273.8</v>
      </c>
      <c r="J960" s="404" t="s">
        <v>24</v>
      </c>
      <c r="K960" t="s">
        <v>13</v>
      </c>
    </row>
    <row r="961" spans="1:12">
      <c r="A961" s="46"/>
      <c r="B961" s="405"/>
      <c r="C961" s="405"/>
      <c r="D961" t="s">
        <v>15</v>
      </c>
      <c r="E961" s="217">
        <v>60</v>
      </c>
      <c r="F961" s="217"/>
      <c r="G961" s="1">
        <f t="shared" si="19"/>
        <v>333.8</v>
      </c>
      <c r="K961" t="s">
        <v>14</v>
      </c>
    </row>
    <row r="962" spans="1:12">
      <c r="A962" s="46"/>
      <c r="B962" s="405"/>
      <c r="C962" s="405"/>
      <c r="D962" t="s">
        <v>16</v>
      </c>
      <c r="E962" s="217">
        <v>5</v>
      </c>
      <c r="F962" s="217"/>
      <c r="G962" s="1">
        <f t="shared" si="19"/>
        <v>338.8</v>
      </c>
      <c r="I962">
        <v>75.8</v>
      </c>
      <c r="K962" t="s">
        <v>15</v>
      </c>
      <c r="L962" s="267">
        <f>E961-F963</f>
        <v>42</v>
      </c>
    </row>
    <row r="963" spans="1:12">
      <c r="A963" s="46">
        <v>45869</v>
      </c>
      <c r="B963" s="405" t="s">
        <v>32</v>
      </c>
      <c r="C963" s="405" t="s">
        <v>24</v>
      </c>
      <c r="D963" t="s">
        <v>15</v>
      </c>
      <c r="E963" s="217"/>
      <c r="F963" s="217">
        <v>18</v>
      </c>
      <c r="G963" s="1">
        <f t="shared" si="19"/>
        <v>320.8</v>
      </c>
      <c r="K963" t="s">
        <v>16</v>
      </c>
      <c r="L963" s="64">
        <v>5</v>
      </c>
    </row>
    <row r="964" spans="1:12">
      <c r="A964" s="46">
        <v>45869</v>
      </c>
      <c r="B964" s="405" t="s">
        <v>32</v>
      </c>
      <c r="C964" s="405" t="s">
        <v>24</v>
      </c>
      <c r="D964" t="s">
        <v>13</v>
      </c>
      <c r="E964" s="217"/>
      <c r="F964" s="217">
        <v>108</v>
      </c>
      <c r="G964" s="1">
        <f t="shared" si="19"/>
        <v>212.8</v>
      </c>
    </row>
    <row r="965" spans="1:12">
      <c r="A965" s="30">
        <v>45900</v>
      </c>
      <c r="B965" s="405" t="s">
        <v>75</v>
      </c>
      <c r="C965" s="405" t="s">
        <v>24</v>
      </c>
      <c r="D965" t="s">
        <v>13</v>
      </c>
      <c r="E965" s="217"/>
      <c r="F965" s="217">
        <v>95</v>
      </c>
      <c r="G965" s="1">
        <f t="shared" si="19"/>
        <v>117.80000000000001</v>
      </c>
    </row>
    <row r="966" spans="1:12">
      <c r="A966" s="30">
        <v>45930</v>
      </c>
      <c r="B966" s="405" t="s">
        <v>150</v>
      </c>
      <c r="C966" s="405" t="s">
        <v>24</v>
      </c>
      <c r="D966" t="s">
        <v>13</v>
      </c>
      <c r="E966" s="217"/>
      <c r="F966" s="217">
        <f>E959-F964-F965</f>
        <v>4.9000000000000057</v>
      </c>
      <c r="G966" s="1">
        <f t="shared" si="19"/>
        <v>112.9</v>
      </c>
    </row>
    <row r="967" spans="1:12">
      <c r="A967" s="30">
        <v>45930</v>
      </c>
      <c r="B967" s="405" t="s">
        <v>150</v>
      </c>
      <c r="C967" s="405" t="s">
        <v>24</v>
      </c>
      <c r="D967" t="s">
        <v>14</v>
      </c>
      <c r="E967" s="217"/>
      <c r="F967" s="217">
        <v>65.900000000000006</v>
      </c>
      <c r="G967" s="1">
        <f t="shared" si="19"/>
        <v>47</v>
      </c>
    </row>
    <row r="968" spans="1:12">
      <c r="A968" s="30">
        <v>45951</v>
      </c>
      <c r="B968" s="405">
        <v>31778</v>
      </c>
      <c r="C968" s="405" t="s">
        <v>24</v>
      </c>
      <c r="D968" t="s">
        <v>15</v>
      </c>
      <c r="E968" s="217"/>
      <c r="F968" s="217">
        <v>42</v>
      </c>
      <c r="G968" s="1">
        <f t="shared" si="19"/>
        <v>5</v>
      </c>
    </row>
    <row r="969" spans="1:12">
      <c r="A969" s="30">
        <v>45951</v>
      </c>
      <c r="B969" s="405">
        <v>31778</v>
      </c>
      <c r="C969" s="405" t="s">
        <v>24</v>
      </c>
      <c r="D969" t="s">
        <v>16</v>
      </c>
      <c r="E969" s="217"/>
      <c r="F969" s="217">
        <v>5</v>
      </c>
      <c r="G969" s="1">
        <f t="shared" si="19"/>
        <v>0</v>
      </c>
    </row>
    <row r="970" spans="1:12">
      <c r="A970" s="32">
        <v>45900</v>
      </c>
      <c r="B970" s="404" t="s">
        <v>11</v>
      </c>
      <c r="C970" s="404" t="s">
        <v>25</v>
      </c>
      <c r="D970" t="s">
        <v>13</v>
      </c>
      <c r="E970" s="217">
        <v>200</v>
      </c>
      <c r="F970" s="217"/>
      <c r="G970" s="1">
        <f t="shared" si="19"/>
        <v>200</v>
      </c>
    </row>
    <row r="971" spans="1:12">
      <c r="B971" s="405"/>
      <c r="C971" s="405"/>
      <c r="D971" t="s">
        <v>14</v>
      </c>
      <c r="E971" s="217">
        <v>102.3</v>
      </c>
      <c r="F971" s="217"/>
      <c r="G971" s="1">
        <f t="shared" si="19"/>
        <v>302.3</v>
      </c>
    </row>
    <row r="972" spans="1:12">
      <c r="B972" s="405"/>
      <c r="C972" s="405"/>
      <c r="D972" t="s">
        <v>15</v>
      </c>
      <c r="E972" s="217">
        <v>60</v>
      </c>
      <c r="F972" s="217"/>
      <c r="G972" s="1">
        <f t="shared" si="19"/>
        <v>362.3</v>
      </c>
    </row>
    <row r="973" spans="1:12">
      <c r="B973" s="405"/>
      <c r="C973" s="405"/>
      <c r="D973" t="s">
        <v>16</v>
      </c>
      <c r="E973" s="217">
        <v>5</v>
      </c>
      <c r="F973" s="217"/>
      <c r="G973" s="1">
        <f t="shared" si="19"/>
        <v>367.3</v>
      </c>
      <c r="I973" s="421" t="s">
        <v>353</v>
      </c>
      <c r="J973" s="421"/>
      <c r="K973" s="421"/>
    </row>
    <row r="974" spans="1:12">
      <c r="A974" s="30">
        <v>45900</v>
      </c>
      <c r="B974" s="405" t="s">
        <v>75</v>
      </c>
      <c r="C974" s="405" t="s">
        <v>25</v>
      </c>
      <c r="D974" t="s">
        <v>15</v>
      </c>
      <c r="E974" s="217"/>
      <c r="F974" s="217">
        <v>23</v>
      </c>
      <c r="G974" s="1">
        <f t="shared" si="19"/>
        <v>344.3</v>
      </c>
      <c r="H974" s="11">
        <v>2025</v>
      </c>
      <c r="I974" s="404" t="s">
        <v>24</v>
      </c>
      <c r="J974" t="s">
        <v>15</v>
      </c>
      <c r="K974" s="44">
        <f>E961-F963</f>
        <v>42</v>
      </c>
    </row>
    <row r="975" spans="1:12">
      <c r="A975" s="30">
        <v>45930</v>
      </c>
      <c r="B975" s="405" t="s">
        <v>150</v>
      </c>
      <c r="C975" s="405" t="s">
        <v>25</v>
      </c>
      <c r="D975" t="s">
        <v>13</v>
      </c>
      <c r="E975" s="217"/>
      <c r="F975" s="217">
        <v>91.2</v>
      </c>
      <c r="G975" s="1">
        <f t="shared" si="19"/>
        <v>253.10000000000002</v>
      </c>
      <c r="I975" s="404"/>
      <c r="J975" t="s">
        <v>16</v>
      </c>
      <c r="K975" s="44">
        <v>5</v>
      </c>
    </row>
    <row r="976" spans="1:12">
      <c r="A976" s="30">
        <v>45951</v>
      </c>
      <c r="B976" s="405">
        <v>31778</v>
      </c>
      <c r="C976" s="405" t="s">
        <v>25</v>
      </c>
      <c r="D976" t="s">
        <v>13</v>
      </c>
      <c r="E976" s="217"/>
      <c r="F976" s="217">
        <v>108.8</v>
      </c>
      <c r="G976" s="1">
        <f t="shared" si="19"/>
        <v>144.30000000000001</v>
      </c>
      <c r="I976" s="404"/>
      <c r="K976" s="44"/>
    </row>
    <row r="977" spans="1:12">
      <c r="A977" s="30">
        <v>45951</v>
      </c>
      <c r="B977" s="405">
        <v>31778</v>
      </c>
      <c r="C977" s="405" t="s">
        <v>25</v>
      </c>
      <c r="D977" t="s">
        <v>14</v>
      </c>
      <c r="E977" s="217"/>
      <c r="F977" s="217">
        <v>102.3</v>
      </c>
      <c r="G977" s="1">
        <f t="shared" si="19"/>
        <v>42.000000000000014</v>
      </c>
      <c r="I977" s="404"/>
      <c r="K977" s="44"/>
    </row>
    <row r="978" spans="1:12">
      <c r="A978" s="30">
        <v>45951</v>
      </c>
      <c r="B978" s="405">
        <v>31778</v>
      </c>
      <c r="C978" s="405" t="s">
        <v>25</v>
      </c>
      <c r="D978" t="s">
        <v>15</v>
      </c>
      <c r="E978" s="217"/>
      <c r="F978" s="217">
        <v>37</v>
      </c>
      <c r="G978" s="1">
        <f t="shared" si="19"/>
        <v>5.0000000000000142</v>
      </c>
      <c r="I978" s="404"/>
      <c r="K978" s="44"/>
    </row>
    <row r="979" spans="1:12">
      <c r="A979" s="30">
        <v>45951</v>
      </c>
      <c r="B979" s="405">
        <v>31778</v>
      </c>
      <c r="C979" s="405" t="s">
        <v>25</v>
      </c>
      <c r="D979" t="s">
        <v>16</v>
      </c>
      <c r="E979" s="217"/>
      <c r="F979" s="217">
        <v>5</v>
      </c>
      <c r="G979" s="1">
        <f t="shared" si="19"/>
        <v>1.4210854715202004E-14</v>
      </c>
      <c r="I979" s="404"/>
      <c r="K979" s="44"/>
    </row>
    <row r="980" spans="1:12">
      <c r="A980" s="68">
        <v>45930</v>
      </c>
      <c r="B980" s="404" t="s">
        <v>11</v>
      </c>
      <c r="C980" s="404" t="s">
        <v>41</v>
      </c>
      <c r="D980" t="s">
        <v>13</v>
      </c>
      <c r="E980" s="217">
        <v>214.6</v>
      </c>
      <c r="G980" s="1">
        <f t="shared" si="19"/>
        <v>214.60000000000002</v>
      </c>
      <c r="I980" s="404" t="s">
        <v>25</v>
      </c>
      <c r="J980" t="s">
        <v>13</v>
      </c>
      <c r="K980" s="44">
        <f>E970-F975</f>
        <v>108.8</v>
      </c>
    </row>
    <row r="981" spans="1:12">
      <c r="A981" s="46"/>
      <c r="B981" s="405"/>
      <c r="C981" s="405"/>
      <c r="D981" t="s">
        <v>14</v>
      </c>
      <c r="E981" s="217">
        <v>63.9</v>
      </c>
      <c r="G981" s="1">
        <f t="shared" si="19"/>
        <v>278.5</v>
      </c>
      <c r="J981" t="s">
        <v>14</v>
      </c>
      <c r="K981" s="217">
        <v>102.3</v>
      </c>
    </row>
    <row r="982" spans="1:12">
      <c r="A982" s="46"/>
      <c r="B982" s="405"/>
      <c r="C982" s="405"/>
      <c r="D982" t="s">
        <v>15</v>
      </c>
      <c r="E982" s="217">
        <v>60</v>
      </c>
      <c r="G982" s="1">
        <f t="shared" si="19"/>
        <v>338.5</v>
      </c>
      <c r="J982" t="s">
        <v>15</v>
      </c>
      <c r="K982" s="44">
        <f>E972-F974</f>
        <v>37</v>
      </c>
    </row>
    <row r="983" spans="1:12">
      <c r="A983" s="46"/>
      <c r="B983" s="405"/>
      <c r="C983" s="405"/>
      <c r="D983" t="s">
        <v>16</v>
      </c>
      <c r="E983" s="217">
        <v>5</v>
      </c>
      <c r="G983" s="1">
        <f t="shared" si="19"/>
        <v>343.5</v>
      </c>
      <c r="I983" s="404"/>
      <c r="J983" t="s">
        <v>16</v>
      </c>
      <c r="K983" s="217">
        <v>5</v>
      </c>
    </row>
    <row r="984" spans="1:12">
      <c r="B984" s="405"/>
      <c r="C984" s="405"/>
      <c r="D984" t="s">
        <v>76</v>
      </c>
      <c r="E984" s="217">
        <v>10</v>
      </c>
      <c r="F984" s="217"/>
      <c r="G984" s="1">
        <f t="shared" si="19"/>
        <v>353.5</v>
      </c>
      <c r="I984" s="404" t="s">
        <v>41</v>
      </c>
      <c r="J984" t="s">
        <v>15</v>
      </c>
      <c r="K984" s="44">
        <f>E982-F986</f>
        <v>28</v>
      </c>
    </row>
    <row r="985" spans="1:12">
      <c r="A985" s="30">
        <v>45905</v>
      </c>
      <c r="B985" s="405"/>
      <c r="C985" s="405" t="s">
        <v>41</v>
      </c>
      <c r="D985" t="s">
        <v>76</v>
      </c>
      <c r="E985" s="217"/>
      <c r="F985" s="217">
        <v>10</v>
      </c>
      <c r="G985" s="1">
        <f t="shared" si="19"/>
        <v>343.5</v>
      </c>
      <c r="J985" t="s">
        <v>16</v>
      </c>
      <c r="K985" s="44">
        <v>5</v>
      </c>
    </row>
    <row r="986" spans="1:12">
      <c r="A986" s="30">
        <v>45930</v>
      </c>
      <c r="B986" s="405" t="s">
        <v>150</v>
      </c>
      <c r="C986" s="405" t="s">
        <v>41</v>
      </c>
      <c r="D986" t="s">
        <v>15</v>
      </c>
      <c r="E986" s="217"/>
      <c r="F986" s="217">
        <v>32</v>
      </c>
      <c r="G986" s="1">
        <f>+G985+E986-F986</f>
        <v>311.5</v>
      </c>
      <c r="J986">
        <v>350</v>
      </c>
      <c r="K986" s="159">
        <f>SUM(K974:K985)</f>
        <v>333.1</v>
      </c>
      <c r="L986" s="255">
        <f>J986-K986</f>
        <v>16.899999999999977</v>
      </c>
    </row>
    <row r="987" spans="1:12">
      <c r="A987" s="30">
        <v>45951</v>
      </c>
      <c r="B987" s="405">
        <v>31778</v>
      </c>
      <c r="C987" s="405" t="s">
        <v>41</v>
      </c>
      <c r="D987" t="s">
        <v>15</v>
      </c>
      <c r="E987" s="217"/>
      <c r="F987" s="217">
        <v>28</v>
      </c>
      <c r="G987" s="1">
        <f t="shared" ref="G987:G1056" si="20">+G986+E987-F987</f>
        <v>283.5</v>
      </c>
      <c r="K987" s="159"/>
      <c r="L987" s="255"/>
    </row>
    <row r="988" spans="1:12">
      <c r="A988" s="30">
        <v>45951</v>
      </c>
      <c r="B988" s="405">
        <v>31778</v>
      </c>
      <c r="C988" s="405" t="s">
        <v>41</v>
      </c>
      <c r="D988" t="s">
        <v>16</v>
      </c>
      <c r="E988" s="217"/>
      <c r="F988" s="217">
        <v>5</v>
      </c>
      <c r="G988" s="1">
        <f t="shared" si="20"/>
        <v>278.5</v>
      </c>
      <c r="K988" s="159"/>
      <c r="L988" s="255"/>
    </row>
    <row r="989" spans="1:12">
      <c r="A989" s="30">
        <v>45961</v>
      </c>
      <c r="B989" s="405" t="s">
        <v>62</v>
      </c>
      <c r="C989" s="405" t="s">
        <v>41</v>
      </c>
      <c r="D989" t="s">
        <v>13</v>
      </c>
      <c r="E989" s="217"/>
      <c r="F989" s="217">
        <v>36</v>
      </c>
      <c r="G989" s="1">
        <f t="shared" si="20"/>
        <v>242.5</v>
      </c>
      <c r="I989" s="217"/>
      <c r="K989" s="159"/>
      <c r="L989" s="255"/>
    </row>
    <row r="990" spans="1:12">
      <c r="A990" s="30">
        <v>45991</v>
      </c>
      <c r="B990" s="405" t="s">
        <v>64</v>
      </c>
      <c r="C990" s="405" t="s">
        <v>41</v>
      </c>
      <c r="D990" t="s">
        <v>13</v>
      </c>
      <c r="E990" s="217"/>
      <c r="F990" s="217">
        <v>32</v>
      </c>
      <c r="G990" s="1">
        <f t="shared" si="20"/>
        <v>210.5</v>
      </c>
      <c r="I990" s="217"/>
      <c r="K990" s="159"/>
      <c r="L990" s="255"/>
    </row>
    <row r="991" spans="1:12">
      <c r="A991" s="30">
        <v>45986</v>
      </c>
      <c r="B991" s="405">
        <v>32082</v>
      </c>
      <c r="C991" s="405" t="s">
        <v>41</v>
      </c>
      <c r="D991" t="s">
        <v>13</v>
      </c>
      <c r="E991" s="217"/>
      <c r="F991" s="217">
        <v>146.6</v>
      </c>
      <c r="G991" s="1">
        <f>+G990+E991-F991</f>
        <v>63.900000000000006</v>
      </c>
      <c r="I991" s="217"/>
      <c r="K991" s="159"/>
      <c r="L991" s="255"/>
    </row>
    <row r="992" spans="1:12">
      <c r="A992" s="30">
        <v>45986</v>
      </c>
      <c r="B992" s="405">
        <v>32082</v>
      </c>
      <c r="C992" s="405" t="s">
        <v>41</v>
      </c>
      <c r="D992" t="s">
        <v>14</v>
      </c>
      <c r="E992" s="217"/>
      <c r="F992" s="217">
        <v>63.9</v>
      </c>
      <c r="G992" s="1">
        <f>+G991+E992-F992</f>
        <v>0</v>
      </c>
      <c r="I992" s="217"/>
      <c r="K992" s="159"/>
      <c r="L992" s="255"/>
    </row>
    <row r="993" spans="1:16">
      <c r="A993" s="68">
        <v>45961</v>
      </c>
      <c r="B993" s="404" t="s">
        <v>11</v>
      </c>
      <c r="C993" s="404" t="s">
        <v>27</v>
      </c>
      <c r="D993" t="s">
        <v>13</v>
      </c>
      <c r="E993" s="13">
        <v>212.1</v>
      </c>
      <c r="G993" s="1">
        <f>+G992+E993-F993</f>
        <v>212.1</v>
      </c>
      <c r="I993" s="29"/>
      <c r="J993" s="223"/>
      <c r="K993" s="44"/>
    </row>
    <row r="994" spans="1:16">
      <c r="A994" s="46"/>
      <c r="B994" s="405"/>
      <c r="C994" s="405"/>
      <c r="D994" t="s">
        <v>14</v>
      </c>
      <c r="E994" s="13">
        <v>97.8</v>
      </c>
      <c r="G994" s="1">
        <f>+G993+E994-F994</f>
        <v>309.89999999999998</v>
      </c>
      <c r="J994" s="13"/>
      <c r="K994" s="44"/>
    </row>
    <row r="995" spans="1:16">
      <c r="A995" s="46"/>
      <c r="B995" s="405"/>
      <c r="C995" s="405"/>
      <c r="D995" t="s">
        <v>15</v>
      </c>
      <c r="E995" s="217">
        <v>60</v>
      </c>
      <c r="G995" s="1">
        <f>+G994+E995-F995</f>
        <v>369.9</v>
      </c>
      <c r="I995" s="331"/>
      <c r="J995" s="13"/>
      <c r="K995" s="331"/>
    </row>
    <row r="996" spans="1:16">
      <c r="A996" s="46"/>
      <c r="B996" s="405"/>
      <c r="C996" s="405"/>
      <c r="D996" t="s">
        <v>16</v>
      </c>
      <c r="E996" s="217">
        <v>5</v>
      </c>
      <c r="G996" s="1">
        <f>+G995+E996-F996</f>
        <v>374.9</v>
      </c>
      <c r="H996" s="325"/>
      <c r="I996" s="404"/>
      <c r="J996" s="13"/>
      <c r="K996" s="223"/>
    </row>
    <row r="997" spans="1:16">
      <c r="A997" s="30">
        <v>45961</v>
      </c>
      <c r="B997" s="405" t="s">
        <v>62</v>
      </c>
      <c r="C997" s="405" t="s">
        <v>27</v>
      </c>
      <c r="D997" t="s">
        <v>15</v>
      </c>
      <c r="F997" s="1">
        <v>6</v>
      </c>
      <c r="G997" s="1">
        <f>+G996+E997-F997</f>
        <v>368.9</v>
      </c>
      <c r="K997" s="223"/>
    </row>
    <row r="998" spans="1:16">
      <c r="A998" s="30">
        <v>45986</v>
      </c>
      <c r="B998" s="405">
        <v>32082</v>
      </c>
      <c r="C998" s="405" t="s">
        <v>27</v>
      </c>
      <c r="D998" t="s">
        <v>15</v>
      </c>
      <c r="F998" s="1">
        <v>54</v>
      </c>
      <c r="G998" s="1">
        <f>+G997+E998-F998</f>
        <v>314.89999999999998</v>
      </c>
      <c r="I998" s="421" t="s">
        <v>353</v>
      </c>
      <c r="J998" s="421"/>
      <c r="K998" s="421"/>
      <c r="M998" s="421" t="s">
        <v>281</v>
      </c>
      <c r="N998" s="421"/>
      <c r="O998" s="421"/>
      <c r="P998" s="421"/>
    </row>
    <row r="999" spans="1:16">
      <c r="A999" s="30">
        <v>45986</v>
      </c>
      <c r="B999" s="405">
        <v>32082</v>
      </c>
      <c r="C999" s="405" t="s">
        <v>27</v>
      </c>
      <c r="D999" t="s">
        <v>16</v>
      </c>
      <c r="F999" s="1">
        <v>5</v>
      </c>
      <c r="G999" s="1">
        <f>+G998+E999-F999</f>
        <v>309.89999999999998</v>
      </c>
      <c r="H999" s="11">
        <v>2025</v>
      </c>
      <c r="I999" s="404" t="s">
        <v>41</v>
      </c>
      <c r="J999" t="s">
        <v>13</v>
      </c>
      <c r="K999" s="223">
        <f>E980-F989-F990</f>
        <v>146.6</v>
      </c>
      <c r="M999" s="11">
        <v>2025</v>
      </c>
      <c r="N999" s="404" t="s">
        <v>41</v>
      </c>
      <c r="O999" t="s">
        <v>13</v>
      </c>
      <c r="P999" s="217">
        <v>20.9</v>
      </c>
    </row>
    <row r="1000" spans="1:16">
      <c r="A1000" s="30">
        <v>45986</v>
      </c>
      <c r="B1000" s="405">
        <v>32082</v>
      </c>
      <c r="C1000" s="405" t="s">
        <v>27</v>
      </c>
      <c r="D1000" t="s">
        <v>13</v>
      </c>
      <c r="F1000" s="13">
        <v>212.1</v>
      </c>
      <c r="G1000" s="1">
        <f>+G999+E1000-F1000</f>
        <v>97.799999999999983</v>
      </c>
      <c r="I1000" s="404"/>
      <c r="J1000" t="s">
        <v>14</v>
      </c>
      <c r="K1000" s="217">
        <v>63.9</v>
      </c>
      <c r="M1000" s="11"/>
      <c r="N1000" s="11"/>
      <c r="O1000" t="s">
        <v>14</v>
      </c>
      <c r="P1000" s="217">
        <v>57.1</v>
      </c>
    </row>
    <row r="1001" spans="1:16">
      <c r="A1001" s="30">
        <v>45986</v>
      </c>
      <c r="B1001" s="405">
        <v>32082</v>
      </c>
      <c r="C1001" s="405" t="s">
        <v>27</v>
      </c>
      <c r="D1001" t="s">
        <v>14</v>
      </c>
      <c r="F1001" s="13">
        <v>97.8</v>
      </c>
      <c r="G1001" s="1">
        <f>+G1000+E1001-F1001</f>
        <v>0</v>
      </c>
      <c r="I1001" s="404" t="s">
        <v>27</v>
      </c>
      <c r="J1001" t="s">
        <v>13</v>
      </c>
      <c r="K1001" s="13">
        <v>212.1</v>
      </c>
      <c r="M1001" s="11"/>
      <c r="N1001" s="404" t="s">
        <v>27</v>
      </c>
      <c r="O1001" t="s">
        <v>13</v>
      </c>
      <c r="P1001" s="54">
        <v>19.100000000000001</v>
      </c>
    </row>
    <row r="1002" spans="1:16">
      <c r="A1002" s="68">
        <v>45991</v>
      </c>
      <c r="B1002" s="404" t="s">
        <v>11</v>
      </c>
      <c r="C1002" s="404" t="s">
        <v>28</v>
      </c>
      <c r="D1002" t="s">
        <v>13</v>
      </c>
      <c r="E1002" s="44">
        <v>217</v>
      </c>
      <c r="F1002" s="217"/>
      <c r="G1002" s="1">
        <f>+G1001+E1002-F1002</f>
        <v>217</v>
      </c>
      <c r="I1002" s="405"/>
      <c r="J1002" t="s">
        <v>14</v>
      </c>
      <c r="K1002" s="13">
        <v>97.8</v>
      </c>
      <c r="M1002" s="11"/>
      <c r="N1002" s="405"/>
      <c r="O1002" t="s">
        <v>14</v>
      </c>
      <c r="P1002" s="54">
        <v>82.4</v>
      </c>
    </row>
    <row r="1003" spans="1:16">
      <c r="A1003" s="46"/>
      <c r="B1003" s="405"/>
      <c r="C1003" s="405"/>
      <c r="D1003" t="s">
        <v>14</v>
      </c>
      <c r="E1003" s="44">
        <v>92.5</v>
      </c>
      <c r="G1003" s="1">
        <f>+G1002+E1003-F1003</f>
        <v>309.5</v>
      </c>
      <c r="I1003" s="405"/>
      <c r="J1003" t="s">
        <v>15</v>
      </c>
      <c r="K1003" s="44">
        <v>54</v>
      </c>
      <c r="M1003" s="11"/>
      <c r="N1003" s="405"/>
      <c r="O1003" t="s">
        <v>15</v>
      </c>
      <c r="P1003" s="217">
        <v>54</v>
      </c>
    </row>
    <row r="1004" spans="1:16">
      <c r="A1004" s="46"/>
      <c r="B1004" s="405"/>
      <c r="C1004" s="405"/>
      <c r="D1004" t="s">
        <v>15</v>
      </c>
      <c r="E1004" s="217">
        <v>60</v>
      </c>
      <c r="G1004" s="1">
        <f>+G1003+E1004-F1004</f>
        <v>369.5</v>
      </c>
      <c r="I1004" s="404"/>
      <c r="J1004" t="s">
        <v>16</v>
      </c>
      <c r="K1004" s="44">
        <v>5</v>
      </c>
      <c r="M1004" s="11"/>
      <c r="N1004" s="405"/>
      <c r="O1004" t="s">
        <v>16</v>
      </c>
      <c r="P1004" s="217">
        <v>5</v>
      </c>
    </row>
    <row r="1005" spans="1:16">
      <c r="A1005" s="46"/>
      <c r="B1005" s="405"/>
      <c r="C1005" s="405"/>
      <c r="D1005" t="s">
        <v>16</v>
      </c>
      <c r="E1005" s="217">
        <v>5</v>
      </c>
      <c r="G1005" s="1">
        <f t="shared" si="20"/>
        <v>374.5</v>
      </c>
      <c r="J1005">
        <v>600</v>
      </c>
      <c r="K1005" s="159">
        <f>SUM(K999:K1004)</f>
        <v>579.4</v>
      </c>
      <c r="L1005" s="255">
        <f>J1005-K1005</f>
        <v>20.600000000000023</v>
      </c>
      <c r="M1005" s="11"/>
      <c r="N1005" s="11"/>
      <c r="P1005" s="159">
        <f>SUM(P999:P1004)</f>
        <v>238.5</v>
      </c>
    </row>
    <row r="1006" spans="1:16">
      <c r="A1006" s="30">
        <v>45991</v>
      </c>
      <c r="B1006" s="405" t="s">
        <v>64</v>
      </c>
      <c r="C1006" s="405" t="s">
        <v>28</v>
      </c>
      <c r="D1006" t="s">
        <v>15</v>
      </c>
      <c r="F1006" s="1">
        <v>8</v>
      </c>
      <c r="G1006" s="1">
        <f t="shared" si="20"/>
        <v>366.5</v>
      </c>
      <c r="K1006" s="44"/>
    </row>
    <row r="1007" spans="1:16">
      <c r="A1007" s="30">
        <v>45991</v>
      </c>
      <c r="B1007" s="405" t="s">
        <v>64</v>
      </c>
      <c r="C1007" s="405" t="s">
        <v>28</v>
      </c>
      <c r="D1007" t="s">
        <v>13</v>
      </c>
      <c r="F1007" s="1">
        <v>16</v>
      </c>
      <c r="G1007" s="1">
        <f t="shared" si="20"/>
        <v>350.5</v>
      </c>
      <c r="K1007" s="44"/>
    </row>
    <row r="1008" spans="1:16">
      <c r="A1008" s="46">
        <v>46022</v>
      </c>
      <c r="B1008" s="405" t="s">
        <v>48</v>
      </c>
      <c r="C1008" s="405" t="s">
        <v>28</v>
      </c>
      <c r="D1008" t="s">
        <v>13</v>
      </c>
      <c r="F1008" s="1">
        <v>32</v>
      </c>
      <c r="G1008" s="1">
        <f t="shared" si="20"/>
        <v>318.5</v>
      </c>
      <c r="K1008" s="44"/>
    </row>
    <row r="1009" spans="1:12">
      <c r="A1009" s="46">
        <v>46034</v>
      </c>
      <c r="B1009" s="405">
        <v>32307</v>
      </c>
      <c r="C1009" s="405" t="s">
        <v>28</v>
      </c>
      <c r="D1009" t="s">
        <v>13</v>
      </c>
      <c r="F1009" s="1">
        <v>169</v>
      </c>
      <c r="G1009" s="1">
        <f>+G1008+E1009-F1009</f>
        <v>149.5</v>
      </c>
      <c r="K1009" s="44"/>
    </row>
    <row r="1010" spans="1:12">
      <c r="A1010" s="46">
        <v>46034</v>
      </c>
      <c r="B1010" s="405">
        <v>32307</v>
      </c>
      <c r="C1010" s="405" t="s">
        <v>28</v>
      </c>
      <c r="D1010" t="s">
        <v>14</v>
      </c>
      <c r="F1010" s="1">
        <v>92.5</v>
      </c>
      <c r="G1010" s="1">
        <f>+G1009+E1010-F1010</f>
        <v>57</v>
      </c>
      <c r="K1010" s="44"/>
    </row>
    <row r="1011" spans="1:12">
      <c r="A1011" s="46">
        <v>46034</v>
      </c>
      <c r="B1011" s="405">
        <v>32307</v>
      </c>
      <c r="C1011" s="405" t="s">
        <v>28</v>
      </c>
      <c r="D1011" t="s">
        <v>15</v>
      </c>
      <c r="F1011" s="1">
        <v>52</v>
      </c>
      <c r="G1011" s="1">
        <f>+G1010+E1011-F1011</f>
        <v>5</v>
      </c>
      <c r="K1011" s="44"/>
    </row>
    <row r="1012" spans="1:12">
      <c r="A1012" s="46">
        <v>46034</v>
      </c>
      <c r="B1012" s="405">
        <v>32307</v>
      </c>
      <c r="C1012" s="405" t="s">
        <v>28</v>
      </c>
      <c r="D1012" t="s">
        <v>16</v>
      </c>
      <c r="F1012" s="1">
        <v>5</v>
      </c>
      <c r="G1012" s="1">
        <f>+G1011+E1012-F1012</f>
        <v>0</v>
      </c>
      <c r="K1012" s="44"/>
    </row>
    <row r="1013" spans="1:12">
      <c r="A1013" s="68">
        <v>46022</v>
      </c>
      <c r="B1013" s="404" t="s">
        <v>11</v>
      </c>
      <c r="C1013" s="404" t="s">
        <v>29</v>
      </c>
      <c r="D1013" t="s">
        <v>13</v>
      </c>
      <c r="E1013" s="44">
        <v>234.7</v>
      </c>
      <c r="G1013" s="1">
        <f>+G1012+E1013-F1013</f>
        <v>234.7</v>
      </c>
    </row>
    <row r="1014" spans="1:12">
      <c r="A1014" s="46"/>
      <c r="B1014" s="405"/>
      <c r="C1014" s="405"/>
      <c r="D1014" t="s">
        <v>14</v>
      </c>
      <c r="E1014" s="44">
        <v>61.6</v>
      </c>
      <c r="G1014" s="1">
        <f>+G1013+E1014-F1014</f>
        <v>296.3</v>
      </c>
    </row>
    <row r="1015" spans="1:12">
      <c r="A1015" s="46"/>
      <c r="B1015" s="405"/>
      <c r="C1015" s="405"/>
      <c r="D1015" t="s">
        <v>15</v>
      </c>
      <c r="E1015" s="217">
        <v>60</v>
      </c>
      <c r="G1015" s="1">
        <f>+G1014+E1015-F1015</f>
        <v>356.3</v>
      </c>
      <c r="K1015" s="44"/>
    </row>
    <row r="1016" spans="1:12">
      <c r="A1016" s="46"/>
      <c r="B1016" s="405"/>
      <c r="C1016" s="405"/>
      <c r="D1016" t="s">
        <v>16</v>
      </c>
      <c r="E1016" s="217">
        <v>5</v>
      </c>
      <c r="G1016" s="1">
        <f>+G1015+E1016-F1016</f>
        <v>361.3</v>
      </c>
      <c r="K1016" s="44"/>
    </row>
    <row r="1017" spans="1:12">
      <c r="A1017" s="46">
        <v>46022</v>
      </c>
      <c r="B1017" s="405" t="s">
        <v>48</v>
      </c>
      <c r="C1017" s="167" t="s">
        <v>29</v>
      </c>
      <c r="D1017" t="s">
        <v>15</v>
      </c>
      <c r="F1017" s="1">
        <v>6</v>
      </c>
      <c r="G1017" s="1">
        <f>+G1016+E1017-F1017</f>
        <v>355.3</v>
      </c>
      <c r="I1017" s="421" t="s">
        <v>353</v>
      </c>
      <c r="J1017" s="421"/>
      <c r="K1017" s="421"/>
    </row>
    <row r="1018" spans="1:12">
      <c r="A1018" s="46">
        <v>46034</v>
      </c>
      <c r="B1018" s="405">
        <v>32307</v>
      </c>
      <c r="C1018" s="405" t="s">
        <v>29</v>
      </c>
      <c r="D1018" t="s">
        <v>15</v>
      </c>
      <c r="F1018" s="1">
        <v>54</v>
      </c>
      <c r="G1018" s="1">
        <f>+G1017+E1018-F1018</f>
        <v>301.3</v>
      </c>
      <c r="H1018" s="11">
        <v>2025</v>
      </c>
      <c r="I1018" s="404" t="s">
        <v>29</v>
      </c>
      <c r="J1018" t="s">
        <v>13</v>
      </c>
      <c r="K1018" s="44">
        <v>234.7</v>
      </c>
    </row>
    <row r="1019" spans="1:12">
      <c r="A1019" s="46">
        <v>46034</v>
      </c>
      <c r="B1019" s="405">
        <v>32307</v>
      </c>
      <c r="C1019" s="405" t="s">
        <v>29</v>
      </c>
      <c r="D1019" t="s">
        <v>16</v>
      </c>
      <c r="F1019" s="1">
        <v>5</v>
      </c>
      <c r="G1019" s="1">
        <f t="shared" si="20"/>
        <v>296.3</v>
      </c>
      <c r="I1019" s="405"/>
      <c r="J1019" t="s">
        <v>14</v>
      </c>
      <c r="K1019" s="44">
        <v>61.6</v>
      </c>
    </row>
    <row r="1020" spans="1:12">
      <c r="A1020" s="30">
        <v>46049</v>
      </c>
      <c r="B1020" s="405">
        <v>32411</v>
      </c>
      <c r="C1020" s="405" t="s">
        <v>29</v>
      </c>
      <c r="D1020" t="s">
        <v>13</v>
      </c>
      <c r="F1020" s="1">
        <v>234.7</v>
      </c>
      <c r="G1020" s="1">
        <f t="shared" si="20"/>
        <v>61.600000000000023</v>
      </c>
      <c r="J1020">
        <v>300</v>
      </c>
      <c r="K1020" s="159">
        <f>SUM(K1018:K1019)</f>
        <v>296.3</v>
      </c>
      <c r="L1020" s="255">
        <f>J1020-K1020</f>
        <v>3.6999999999999886</v>
      </c>
    </row>
    <row r="1021" spans="1:12">
      <c r="A1021" s="30">
        <v>46049</v>
      </c>
      <c r="B1021" s="405">
        <v>32411</v>
      </c>
      <c r="C1021" s="405" t="s">
        <v>29</v>
      </c>
      <c r="D1021" t="s">
        <v>14</v>
      </c>
      <c r="F1021" s="1">
        <v>61.6</v>
      </c>
      <c r="G1021" s="1">
        <f t="shared" si="20"/>
        <v>0</v>
      </c>
      <c r="K1021" s="44"/>
    </row>
    <row r="1022" spans="1:12">
      <c r="A1022" s="68">
        <v>46053</v>
      </c>
      <c r="B1022" s="404" t="s">
        <v>11</v>
      </c>
      <c r="C1022" s="404" t="s">
        <v>12</v>
      </c>
      <c r="D1022" t="s">
        <v>13</v>
      </c>
      <c r="E1022" s="44">
        <v>253.9</v>
      </c>
      <c r="G1022" s="1">
        <f t="shared" si="20"/>
        <v>253.9</v>
      </c>
      <c r="K1022" s="44"/>
    </row>
    <row r="1023" spans="1:12">
      <c r="A1023" s="46"/>
      <c r="B1023" s="405"/>
      <c r="C1023" s="405"/>
      <c r="D1023" t="s">
        <v>14</v>
      </c>
      <c r="E1023" s="44">
        <v>98.3</v>
      </c>
      <c r="G1023" s="1">
        <f t="shared" si="20"/>
        <v>352.2</v>
      </c>
      <c r="K1023" s="44"/>
    </row>
    <row r="1024" spans="1:12">
      <c r="A1024" s="46"/>
      <c r="B1024" s="405"/>
      <c r="C1024" s="405"/>
      <c r="D1024" t="s">
        <v>15</v>
      </c>
      <c r="E1024" s="217">
        <v>60</v>
      </c>
      <c r="G1024" s="1">
        <f t="shared" si="20"/>
        <v>412.2</v>
      </c>
      <c r="K1024" s="44"/>
    </row>
    <row r="1025" spans="1:12">
      <c r="A1025" s="46"/>
      <c r="B1025" s="405"/>
      <c r="C1025" s="405"/>
      <c r="D1025" t="s">
        <v>16</v>
      </c>
      <c r="E1025" s="217">
        <v>5</v>
      </c>
      <c r="G1025" s="1">
        <f t="shared" si="20"/>
        <v>417.2</v>
      </c>
    </row>
    <row r="1026" spans="1:12">
      <c r="A1026" s="46"/>
      <c r="B1026" s="405"/>
      <c r="C1026" s="405"/>
      <c r="D1026" s="381" t="s">
        <v>101</v>
      </c>
      <c r="E1026" s="382">
        <v>28.3</v>
      </c>
      <c r="G1026" s="1">
        <f t="shared" si="20"/>
        <v>445.5</v>
      </c>
    </row>
    <row r="1027" spans="1:12">
      <c r="A1027" s="46">
        <v>46053</v>
      </c>
      <c r="B1027" s="405" t="s">
        <v>49</v>
      </c>
      <c r="C1027" s="405" t="s">
        <v>12</v>
      </c>
      <c r="D1027" t="s">
        <v>15</v>
      </c>
      <c r="E1027" s="217"/>
      <c r="F1027" s="217">
        <v>4</v>
      </c>
      <c r="G1027" s="1">
        <f t="shared" si="20"/>
        <v>441.5</v>
      </c>
      <c r="I1027" s="421" t="s">
        <v>353</v>
      </c>
      <c r="J1027" s="421"/>
      <c r="K1027" s="421"/>
    </row>
    <row r="1028" spans="1:12">
      <c r="A1028" s="46">
        <v>46053</v>
      </c>
      <c r="B1028" s="405" t="s">
        <v>49</v>
      </c>
      <c r="C1028" s="405" t="s">
        <v>12</v>
      </c>
      <c r="D1028" t="s">
        <v>13</v>
      </c>
      <c r="E1028" s="217"/>
      <c r="F1028" s="217">
        <v>32</v>
      </c>
      <c r="G1028" s="1">
        <f t="shared" si="20"/>
        <v>409.5</v>
      </c>
      <c r="I1028" s="404" t="s">
        <v>12</v>
      </c>
      <c r="J1028" t="s">
        <v>15</v>
      </c>
      <c r="K1028" s="217">
        <v>24</v>
      </c>
    </row>
    <row r="1029" spans="1:12">
      <c r="A1029" s="30">
        <v>46077</v>
      </c>
      <c r="B1029" s="405">
        <v>32567</v>
      </c>
      <c r="C1029" s="405" t="s">
        <v>12</v>
      </c>
      <c r="D1029" t="s">
        <v>13</v>
      </c>
      <c r="F1029" s="1">
        <v>221.9</v>
      </c>
      <c r="G1029" s="1">
        <f t="shared" si="20"/>
        <v>187.6</v>
      </c>
      <c r="I1029" s="405"/>
      <c r="J1029" t="s">
        <v>16</v>
      </c>
      <c r="K1029" s="217">
        <v>5</v>
      </c>
    </row>
    <row r="1030" spans="1:12">
      <c r="A1030" s="30">
        <v>46077</v>
      </c>
      <c r="B1030" s="405">
        <v>32567</v>
      </c>
      <c r="C1030" s="405" t="s">
        <v>12</v>
      </c>
      <c r="D1030" t="s">
        <v>14</v>
      </c>
      <c r="F1030" s="1">
        <v>98.3</v>
      </c>
      <c r="G1030" s="1">
        <f t="shared" si="20"/>
        <v>89.3</v>
      </c>
      <c r="I1030" s="405"/>
      <c r="J1030" s="381" t="s">
        <v>101</v>
      </c>
      <c r="K1030" s="382">
        <v>28.3</v>
      </c>
    </row>
    <row r="1031" spans="1:12">
      <c r="A1031" s="30">
        <v>46077</v>
      </c>
      <c r="B1031" s="405">
        <v>32567</v>
      </c>
      <c r="C1031" s="405" t="s">
        <v>12</v>
      </c>
      <c r="D1031" t="s">
        <v>15</v>
      </c>
      <c r="F1031" s="1">
        <v>56</v>
      </c>
      <c r="G1031" s="1">
        <f t="shared" si="20"/>
        <v>33.299999999999997</v>
      </c>
      <c r="I1031" s="405"/>
      <c r="K1031" s="29">
        <f>SUM(K1028:K1030)</f>
        <v>57.3</v>
      </c>
    </row>
    <row r="1032" spans="1:12">
      <c r="A1032" s="30">
        <v>46077</v>
      </c>
      <c r="B1032" s="405">
        <v>23567</v>
      </c>
      <c r="C1032" s="405" t="s">
        <v>12</v>
      </c>
      <c r="D1032" t="s">
        <v>16</v>
      </c>
      <c r="F1032" s="1">
        <v>5</v>
      </c>
      <c r="G1032" s="1">
        <f t="shared" si="20"/>
        <v>28.299999999999997</v>
      </c>
      <c r="I1032" s="405"/>
    </row>
    <row r="1033" spans="1:12">
      <c r="A1033" s="30">
        <v>46077</v>
      </c>
      <c r="B1033" s="405">
        <v>32567</v>
      </c>
      <c r="C1033" s="405" t="s">
        <v>12</v>
      </c>
      <c r="D1033" t="s">
        <v>101</v>
      </c>
      <c r="F1033" s="1">
        <v>28.3</v>
      </c>
      <c r="G1033" s="1">
        <f t="shared" si="20"/>
        <v>0</v>
      </c>
      <c r="K1033" s="44"/>
    </row>
    <row r="1034" spans="1:12">
      <c r="A1034" s="32">
        <v>46081</v>
      </c>
      <c r="B1034" s="404" t="s">
        <v>11</v>
      </c>
      <c r="C1034" s="404" t="s">
        <v>19</v>
      </c>
      <c r="D1034" t="s">
        <v>13</v>
      </c>
      <c r="E1034" s="44">
        <v>258.60000000000002</v>
      </c>
      <c r="G1034" s="1">
        <f t="shared" si="20"/>
        <v>258.60000000000002</v>
      </c>
    </row>
    <row r="1035" spans="1:12">
      <c r="B1035" s="405"/>
      <c r="C1035" s="405"/>
      <c r="D1035" t="s">
        <v>14</v>
      </c>
      <c r="E1035" s="44">
        <v>92.4</v>
      </c>
      <c r="G1035" s="1">
        <f t="shared" si="20"/>
        <v>351</v>
      </c>
      <c r="I1035" s="404" t="s">
        <v>12</v>
      </c>
      <c r="J1035" t="s">
        <v>13</v>
      </c>
      <c r="K1035" s="44">
        <v>221.9</v>
      </c>
    </row>
    <row r="1036" spans="1:12">
      <c r="B1036" s="405"/>
      <c r="C1036" s="405"/>
      <c r="D1036" t="s">
        <v>15</v>
      </c>
      <c r="E1036" s="217">
        <v>56</v>
      </c>
      <c r="G1036" s="1">
        <f t="shared" si="20"/>
        <v>407</v>
      </c>
      <c r="J1036" t="s">
        <v>14</v>
      </c>
      <c r="K1036" s="44">
        <v>98.3</v>
      </c>
    </row>
    <row r="1037" spans="1:12">
      <c r="B1037" s="405"/>
      <c r="C1037" s="405"/>
      <c r="D1037" t="s">
        <v>16</v>
      </c>
      <c r="E1037" s="217">
        <v>5</v>
      </c>
      <c r="G1037" s="1">
        <f t="shared" si="20"/>
        <v>412</v>
      </c>
      <c r="J1037" t="s">
        <v>15</v>
      </c>
      <c r="K1037" s="217">
        <v>56</v>
      </c>
    </row>
    <row r="1038" spans="1:12">
      <c r="A1038" s="46">
        <v>46081</v>
      </c>
      <c r="B1038" s="405" t="s">
        <v>50</v>
      </c>
      <c r="C1038" s="405" t="s">
        <v>19</v>
      </c>
      <c r="D1038" t="s">
        <v>15</v>
      </c>
      <c r="F1038" s="1">
        <v>8</v>
      </c>
      <c r="G1038" s="1">
        <f t="shared" si="20"/>
        <v>404</v>
      </c>
      <c r="J1038" t="s">
        <v>16</v>
      </c>
      <c r="K1038" s="217">
        <v>5</v>
      </c>
    </row>
    <row r="1039" spans="1:12">
      <c r="A1039" s="46">
        <v>46081</v>
      </c>
      <c r="B1039" s="405" t="s">
        <v>50</v>
      </c>
      <c r="C1039" s="405" t="s">
        <v>19</v>
      </c>
      <c r="D1039" t="s">
        <v>13</v>
      </c>
      <c r="F1039" s="1">
        <v>32</v>
      </c>
      <c r="G1039" s="1">
        <f t="shared" si="20"/>
        <v>372</v>
      </c>
      <c r="J1039" s="381" t="s">
        <v>101</v>
      </c>
      <c r="K1039" s="382">
        <v>28.3</v>
      </c>
    </row>
    <row r="1040" spans="1:12">
      <c r="A1040" s="30">
        <v>46104</v>
      </c>
      <c r="B1040" s="405">
        <v>32785</v>
      </c>
      <c r="C1040" s="405" t="s">
        <v>19</v>
      </c>
      <c r="D1040" t="s">
        <v>13</v>
      </c>
      <c r="F1040" s="1">
        <v>226.6</v>
      </c>
      <c r="G1040" s="1">
        <f t="shared" si="20"/>
        <v>145.4</v>
      </c>
      <c r="J1040">
        <v>410</v>
      </c>
      <c r="K1040" s="44">
        <f>SUM(K1035:K1039)</f>
        <v>409.5</v>
      </c>
      <c r="L1040" s="385">
        <f>J1040-K1040</f>
        <v>0.5</v>
      </c>
    </row>
    <row r="1041" spans="1:11">
      <c r="A1041" s="30">
        <v>46104</v>
      </c>
      <c r="B1041" s="405">
        <v>32785</v>
      </c>
      <c r="C1041" s="405" t="s">
        <v>19</v>
      </c>
      <c r="D1041" t="s">
        <v>14</v>
      </c>
      <c r="F1041" s="1">
        <v>92.4</v>
      </c>
      <c r="G1041" s="1">
        <f t="shared" si="20"/>
        <v>53</v>
      </c>
    </row>
    <row r="1042" spans="1:11">
      <c r="A1042" s="30">
        <v>46104</v>
      </c>
      <c r="B1042" s="405">
        <v>32785</v>
      </c>
      <c r="C1042" s="405" t="s">
        <v>19</v>
      </c>
      <c r="D1042" t="s">
        <v>15</v>
      </c>
      <c r="F1042" s="1">
        <v>48</v>
      </c>
      <c r="G1042" s="1">
        <f t="shared" si="20"/>
        <v>5</v>
      </c>
      <c r="I1042" s="421" t="s">
        <v>353</v>
      </c>
      <c r="J1042" s="421"/>
      <c r="K1042" s="421"/>
    </row>
    <row r="1043" spans="1:11">
      <c r="A1043" s="30">
        <v>46104</v>
      </c>
      <c r="B1043" s="405">
        <v>32785</v>
      </c>
      <c r="C1043" s="405" t="s">
        <v>19</v>
      </c>
      <c r="D1043" t="s">
        <v>16</v>
      </c>
      <c r="F1043" s="1">
        <v>5</v>
      </c>
      <c r="G1043" s="1">
        <f t="shared" si="20"/>
        <v>0</v>
      </c>
      <c r="H1043" s="404">
        <v>2026</v>
      </c>
      <c r="I1043" s="404" t="s">
        <v>20</v>
      </c>
      <c r="J1043" t="s">
        <v>13</v>
      </c>
      <c r="K1043" s="217">
        <f>E1044-F1049</f>
        <v>234.5</v>
      </c>
    </row>
    <row r="1044" spans="1:11">
      <c r="A1044" s="68">
        <v>46112</v>
      </c>
      <c r="B1044" s="404" t="s">
        <v>11</v>
      </c>
      <c r="C1044" s="404" t="s">
        <v>20</v>
      </c>
      <c r="D1044" t="s">
        <v>13</v>
      </c>
      <c r="E1044" s="217">
        <v>250.5</v>
      </c>
      <c r="G1044" s="1">
        <f t="shared" si="20"/>
        <v>250.5</v>
      </c>
      <c r="I1044" s="405"/>
      <c r="J1044" t="s">
        <v>14</v>
      </c>
      <c r="K1044" s="217">
        <v>90.8</v>
      </c>
    </row>
    <row r="1045" spans="1:11">
      <c r="A1045" s="46"/>
      <c r="B1045" s="405"/>
      <c r="C1045" s="405"/>
      <c r="D1045" t="s">
        <v>14</v>
      </c>
      <c r="E1045" s="217">
        <v>90.8</v>
      </c>
      <c r="G1045" s="1">
        <f t="shared" si="20"/>
        <v>341.3</v>
      </c>
      <c r="I1045" s="405"/>
      <c r="J1045" t="s">
        <v>15</v>
      </c>
      <c r="K1045" s="217">
        <v>52</v>
      </c>
    </row>
    <row r="1046" spans="1:11">
      <c r="A1046" s="46"/>
      <c r="B1046" s="405"/>
      <c r="C1046" s="405"/>
      <c r="D1046" t="s">
        <v>15</v>
      </c>
      <c r="E1046" s="217">
        <v>60</v>
      </c>
      <c r="G1046" s="1">
        <f t="shared" si="20"/>
        <v>401.3</v>
      </c>
      <c r="I1046" s="405"/>
      <c r="J1046" t="s">
        <v>16</v>
      </c>
      <c r="K1046" s="217">
        <v>5</v>
      </c>
    </row>
    <row r="1047" spans="1:11">
      <c r="A1047" s="46"/>
      <c r="B1047" s="405"/>
      <c r="C1047" s="405"/>
      <c r="D1047" t="s">
        <v>16</v>
      </c>
      <c r="E1047" s="217">
        <v>5</v>
      </c>
      <c r="G1047" s="1">
        <f t="shared" si="20"/>
        <v>406.3</v>
      </c>
      <c r="K1047" s="159">
        <f>SUM(K1043:K1046)</f>
        <v>382.3</v>
      </c>
    </row>
    <row r="1048" spans="1:11">
      <c r="A1048" s="46">
        <v>46112</v>
      </c>
      <c r="B1048" s="405" t="s">
        <v>53</v>
      </c>
      <c r="C1048" s="405" t="s">
        <v>20</v>
      </c>
      <c r="D1048" t="s">
        <v>15</v>
      </c>
      <c r="E1048" s="217"/>
      <c r="F1048" s="217">
        <v>8</v>
      </c>
      <c r="G1048" s="1">
        <f t="shared" si="20"/>
        <v>398.3</v>
      </c>
    </row>
    <row r="1049" spans="1:11">
      <c r="A1049" s="46">
        <v>46112</v>
      </c>
      <c r="B1049" s="405" t="s">
        <v>53</v>
      </c>
      <c r="C1049" s="405" t="s">
        <v>20</v>
      </c>
      <c r="D1049" t="s">
        <v>13</v>
      </c>
      <c r="E1049" s="217"/>
      <c r="F1049" s="217">
        <v>16</v>
      </c>
      <c r="G1049" s="1">
        <f t="shared" si="20"/>
        <v>382.3</v>
      </c>
    </row>
    <row r="1050" spans="1:11">
      <c r="B1050" s="405"/>
      <c r="C1050" s="405"/>
      <c r="G1050" s="1">
        <f t="shared" si="20"/>
        <v>382.3</v>
      </c>
    </row>
    <row r="1051" spans="1:11">
      <c r="B1051" s="405"/>
      <c r="C1051" s="405"/>
      <c r="G1051" s="1">
        <f t="shared" si="20"/>
        <v>382.3</v>
      </c>
    </row>
    <row r="1052" spans="1:11">
      <c r="B1052" s="405"/>
      <c r="C1052" s="405"/>
      <c r="G1052" s="1">
        <f t="shared" si="20"/>
        <v>382.3</v>
      </c>
    </row>
    <row r="1053" spans="1:11">
      <c r="B1053" s="405"/>
      <c r="C1053" s="405"/>
      <c r="G1053" s="1">
        <f t="shared" si="20"/>
        <v>382.3</v>
      </c>
    </row>
    <row r="1054" spans="1:11">
      <c r="B1054" s="405"/>
      <c r="C1054" s="405"/>
      <c r="G1054" s="1">
        <f t="shared" si="20"/>
        <v>382.3</v>
      </c>
    </row>
    <row r="1055" spans="1:11">
      <c r="B1055" s="405"/>
      <c r="C1055" s="405"/>
      <c r="G1055" s="1">
        <f t="shared" si="20"/>
        <v>382.3</v>
      </c>
    </row>
    <row r="1056" spans="1:11">
      <c r="B1056" s="405"/>
      <c r="C1056" s="405"/>
      <c r="G1056" s="1">
        <f t="shared" si="20"/>
        <v>382.3</v>
      </c>
    </row>
    <row r="1057" spans="2:7">
      <c r="B1057" s="405"/>
      <c r="C1057" s="405"/>
      <c r="G1057" s="1">
        <f t="shared" ref="G1057:G1120" si="21">+G1056+E1057-F1057</f>
        <v>382.3</v>
      </c>
    </row>
    <row r="1058" spans="2:7">
      <c r="B1058" s="405"/>
      <c r="C1058" s="405"/>
      <c r="G1058" s="1">
        <f t="shared" si="21"/>
        <v>382.3</v>
      </c>
    </row>
    <row r="1059" spans="2:7">
      <c r="B1059" s="405"/>
      <c r="C1059" s="405"/>
      <c r="G1059" s="1">
        <f t="shared" si="21"/>
        <v>382.3</v>
      </c>
    </row>
    <row r="1060" spans="2:7">
      <c r="B1060" s="405"/>
      <c r="C1060" s="405"/>
      <c r="G1060" s="1">
        <f t="shared" si="21"/>
        <v>382.3</v>
      </c>
    </row>
    <row r="1061" spans="2:7">
      <c r="B1061" s="405"/>
      <c r="C1061" s="405"/>
      <c r="G1061" s="1">
        <f t="shared" si="21"/>
        <v>382.3</v>
      </c>
    </row>
    <row r="1062" spans="2:7">
      <c r="B1062" s="405"/>
      <c r="C1062" s="405"/>
      <c r="G1062" s="1">
        <f t="shared" si="21"/>
        <v>382.3</v>
      </c>
    </row>
    <row r="1063" spans="2:7">
      <c r="B1063" s="405"/>
      <c r="C1063" s="405"/>
      <c r="G1063" s="1">
        <f t="shared" si="21"/>
        <v>382.3</v>
      </c>
    </row>
    <row r="1064" spans="2:7">
      <c r="B1064" s="405"/>
      <c r="C1064" s="405"/>
      <c r="G1064" s="1">
        <f t="shared" si="21"/>
        <v>382.3</v>
      </c>
    </row>
    <row r="1065" spans="2:7">
      <c r="B1065" s="405"/>
      <c r="C1065" s="405"/>
      <c r="G1065" s="1">
        <f t="shared" si="21"/>
        <v>382.3</v>
      </c>
    </row>
    <row r="1066" spans="2:7">
      <c r="B1066" s="405"/>
      <c r="C1066" s="405"/>
      <c r="G1066" s="1">
        <f t="shared" si="21"/>
        <v>382.3</v>
      </c>
    </row>
    <row r="1067" spans="2:7">
      <c r="B1067" s="405"/>
      <c r="C1067" s="405"/>
      <c r="G1067" s="1">
        <f t="shared" si="21"/>
        <v>382.3</v>
      </c>
    </row>
    <row r="1068" spans="2:7">
      <c r="B1068" s="405"/>
      <c r="C1068" s="405"/>
      <c r="G1068" s="1">
        <f t="shared" si="21"/>
        <v>382.3</v>
      </c>
    </row>
    <row r="1069" spans="2:7">
      <c r="B1069" s="405"/>
      <c r="C1069" s="405"/>
      <c r="G1069" s="1">
        <f t="shared" si="21"/>
        <v>382.3</v>
      </c>
    </row>
    <row r="1070" spans="2:7">
      <c r="B1070" s="405"/>
      <c r="C1070" s="405"/>
      <c r="G1070" s="1">
        <f t="shared" si="21"/>
        <v>382.3</v>
      </c>
    </row>
    <row r="1071" spans="2:7">
      <c r="B1071" s="405"/>
      <c r="C1071" s="405"/>
      <c r="G1071" s="1">
        <f t="shared" si="21"/>
        <v>382.3</v>
      </c>
    </row>
    <row r="1072" spans="2:7">
      <c r="B1072" s="405"/>
      <c r="C1072" s="405"/>
      <c r="G1072" s="1">
        <f t="shared" si="21"/>
        <v>382.3</v>
      </c>
    </row>
    <row r="1073" spans="2:7">
      <c r="B1073" s="405"/>
      <c r="C1073" s="405"/>
      <c r="G1073" s="1">
        <f t="shared" si="21"/>
        <v>382.3</v>
      </c>
    </row>
    <row r="1074" spans="2:7">
      <c r="B1074" s="405"/>
      <c r="C1074" s="405"/>
      <c r="G1074" s="1">
        <f t="shared" si="21"/>
        <v>382.3</v>
      </c>
    </row>
    <row r="1075" spans="2:7">
      <c r="B1075" s="405"/>
      <c r="C1075" s="405"/>
      <c r="G1075" s="1">
        <f t="shared" si="21"/>
        <v>382.3</v>
      </c>
    </row>
    <row r="1076" spans="2:7">
      <c r="B1076" s="405"/>
      <c r="C1076" s="405"/>
      <c r="G1076" s="1">
        <f t="shared" si="21"/>
        <v>382.3</v>
      </c>
    </row>
    <row r="1077" spans="2:7">
      <c r="B1077" s="405"/>
      <c r="C1077" s="405"/>
      <c r="G1077" s="1">
        <f t="shared" si="21"/>
        <v>382.3</v>
      </c>
    </row>
    <row r="1078" spans="2:7">
      <c r="B1078" s="405"/>
      <c r="C1078" s="405"/>
      <c r="G1078" s="1">
        <f t="shared" si="21"/>
        <v>382.3</v>
      </c>
    </row>
    <row r="1079" spans="2:7">
      <c r="B1079" s="405"/>
      <c r="C1079" s="405"/>
      <c r="G1079" s="1">
        <f t="shared" si="21"/>
        <v>382.3</v>
      </c>
    </row>
    <row r="1080" spans="2:7">
      <c r="B1080" s="405"/>
      <c r="C1080" s="405"/>
      <c r="G1080" s="1">
        <f t="shared" si="21"/>
        <v>382.3</v>
      </c>
    </row>
    <row r="1081" spans="2:7">
      <c r="B1081" s="405"/>
      <c r="C1081" s="405"/>
      <c r="G1081" s="1">
        <f t="shared" si="21"/>
        <v>382.3</v>
      </c>
    </row>
    <row r="1082" spans="2:7">
      <c r="B1082" s="405"/>
      <c r="C1082" s="405"/>
      <c r="G1082" s="1">
        <f t="shared" si="21"/>
        <v>382.3</v>
      </c>
    </row>
    <row r="1083" spans="2:7">
      <c r="B1083" s="405"/>
      <c r="C1083" s="405"/>
      <c r="G1083" s="1">
        <f t="shared" si="21"/>
        <v>382.3</v>
      </c>
    </row>
    <row r="1084" spans="2:7">
      <c r="B1084" s="405"/>
      <c r="C1084" s="405"/>
      <c r="G1084" s="1">
        <f t="shared" si="21"/>
        <v>382.3</v>
      </c>
    </row>
    <row r="1085" spans="2:7">
      <c r="B1085" s="405"/>
      <c r="C1085" s="405"/>
      <c r="G1085" s="1">
        <f t="shared" si="21"/>
        <v>382.3</v>
      </c>
    </row>
    <row r="1086" spans="2:7">
      <c r="B1086" s="405"/>
      <c r="C1086" s="405"/>
      <c r="G1086" s="1">
        <f t="shared" si="21"/>
        <v>382.3</v>
      </c>
    </row>
    <row r="1087" spans="2:7">
      <c r="B1087" s="405"/>
      <c r="C1087" s="405"/>
      <c r="G1087" s="1">
        <f t="shared" si="21"/>
        <v>382.3</v>
      </c>
    </row>
    <row r="1088" spans="2:7">
      <c r="B1088" s="405"/>
      <c r="C1088" s="405"/>
      <c r="G1088" s="1">
        <f t="shared" si="21"/>
        <v>382.3</v>
      </c>
    </row>
    <row r="1089" spans="2:7">
      <c r="B1089" s="405"/>
      <c r="C1089" s="405"/>
      <c r="G1089" s="1">
        <f t="shared" si="21"/>
        <v>382.3</v>
      </c>
    </row>
    <row r="1090" spans="2:7">
      <c r="B1090" s="405"/>
      <c r="C1090" s="405"/>
      <c r="G1090" s="1">
        <f t="shared" si="21"/>
        <v>382.3</v>
      </c>
    </row>
    <row r="1091" spans="2:7">
      <c r="B1091" s="405"/>
      <c r="C1091" s="405"/>
      <c r="G1091" s="1">
        <f t="shared" si="21"/>
        <v>382.3</v>
      </c>
    </row>
    <row r="1092" spans="2:7">
      <c r="B1092" s="405"/>
      <c r="C1092" s="405"/>
      <c r="G1092" s="1">
        <f t="shared" si="21"/>
        <v>382.3</v>
      </c>
    </row>
    <row r="1093" spans="2:7">
      <c r="B1093" s="405"/>
      <c r="C1093" s="405"/>
      <c r="G1093" s="1">
        <f t="shared" si="21"/>
        <v>382.3</v>
      </c>
    </row>
    <row r="1094" spans="2:7">
      <c r="B1094" s="405"/>
      <c r="C1094" s="405"/>
      <c r="G1094" s="1">
        <f t="shared" si="21"/>
        <v>382.3</v>
      </c>
    </row>
    <row r="1095" spans="2:7">
      <c r="B1095" s="405"/>
      <c r="C1095" s="405"/>
      <c r="G1095" s="1">
        <f t="shared" si="21"/>
        <v>382.3</v>
      </c>
    </row>
    <row r="1096" spans="2:7">
      <c r="B1096" s="405"/>
      <c r="C1096" s="405"/>
      <c r="G1096" s="1">
        <f t="shared" si="21"/>
        <v>382.3</v>
      </c>
    </row>
    <row r="1097" spans="2:7">
      <c r="B1097" s="405"/>
      <c r="C1097" s="405"/>
      <c r="G1097" s="1">
        <f t="shared" si="21"/>
        <v>382.3</v>
      </c>
    </row>
    <row r="1098" spans="2:7">
      <c r="B1098" s="405"/>
      <c r="C1098" s="405"/>
      <c r="G1098" s="1">
        <f t="shared" si="21"/>
        <v>382.3</v>
      </c>
    </row>
    <row r="1099" spans="2:7">
      <c r="B1099" s="405"/>
      <c r="C1099" s="405"/>
      <c r="G1099" s="1">
        <f t="shared" si="21"/>
        <v>382.3</v>
      </c>
    </row>
    <row r="1100" spans="2:7">
      <c r="B1100" s="405"/>
      <c r="C1100" s="405"/>
      <c r="G1100" s="1">
        <f t="shared" si="21"/>
        <v>382.3</v>
      </c>
    </row>
    <row r="1101" spans="2:7">
      <c r="B1101" s="405"/>
      <c r="C1101" s="405"/>
      <c r="G1101" s="1">
        <f t="shared" si="21"/>
        <v>382.3</v>
      </c>
    </row>
    <row r="1102" spans="2:7">
      <c r="B1102" s="405"/>
      <c r="C1102" s="405"/>
      <c r="G1102" s="1">
        <f t="shared" si="21"/>
        <v>382.3</v>
      </c>
    </row>
    <row r="1103" spans="2:7">
      <c r="B1103" s="405"/>
      <c r="C1103" s="405"/>
      <c r="G1103" s="1">
        <f t="shared" si="21"/>
        <v>382.3</v>
      </c>
    </row>
    <row r="1104" spans="2:7">
      <c r="B1104" s="405"/>
      <c r="C1104" s="405"/>
      <c r="G1104" s="1">
        <f t="shared" si="21"/>
        <v>382.3</v>
      </c>
    </row>
    <row r="1105" spans="2:7">
      <c r="B1105" s="405"/>
      <c r="C1105" s="405"/>
      <c r="G1105" s="1">
        <f t="shared" si="21"/>
        <v>382.3</v>
      </c>
    </row>
    <row r="1106" spans="2:7">
      <c r="B1106" s="405"/>
      <c r="C1106" s="405"/>
      <c r="G1106" s="1">
        <f t="shared" si="21"/>
        <v>382.3</v>
      </c>
    </row>
    <row r="1107" spans="2:7">
      <c r="B1107" s="405"/>
      <c r="C1107" s="405"/>
      <c r="G1107" s="1">
        <f t="shared" si="21"/>
        <v>382.3</v>
      </c>
    </row>
    <row r="1108" spans="2:7">
      <c r="B1108" s="405"/>
      <c r="C1108" s="405"/>
      <c r="G1108" s="1">
        <f t="shared" si="21"/>
        <v>382.3</v>
      </c>
    </row>
    <row r="1109" spans="2:7">
      <c r="B1109" s="405"/>
      <c r="C1109" s="405"/>
      <c r="G1109" s="1">
        <f t="shared" si="21"/>
        <v>382.3</v>
      </c>
    </row>
    <row r="1110" spans="2:7">
      <c r="B1110" s="405"/>
      <c r="C1110" s="405"/>
      <c r="G1110" s="1">
        <f t="shared" si="21"/>
        <v>382.3</v>
      </c>
    </row>
    <row r="1111" spans="2:7">
      <c r="B1111" s="405"/>
      <c r="C1111" s="405"/>
      <c r="G1111" s="1">
        <f t="shared" si="21"/>
        <v>382.3</v>
      </c>
    </row>
    <row r="1112" spans="2:7">
      <c r="B1112" s="405"/>
      <c r="C1112" s="405"/>
      <c r="G1112" s="1">
        <f t="shared" si="21"/>
        <v>382.3</v>
      </c>
    </row>
    <row r="1113" spans="2:7">
      <c r="B1113" s="405"/>
      <c r="C1113" s="405"/>
      <c r="G1113" s="1">
        <f t="shared" si="21"/>
        <v>382.3</v>
      </c>
    </row>
    <row r="1114" spans="2:7">
      <c r="B1114" s="405"/>
      <c r="C1114" s="405"/>
      <c r="G1114" s="1">
        <f t="shared" si="21"/>
        <v>382.3</v>
      </c>
    </row>
    <row r="1115" spans="2:7">
      <c r="B1115" s="405"/>
      <c r="C1115" s="405"/>
      <c r="G1115" s="1">
        <f t="shared" si="21"/>
        <v>382.3</v>
      </c>
    </row>
    <row r="1116" spans="2:7">
      <c r="B1116" s="405"/>
      <c r="C1116" s="405"/>
      <c r="G1116" s="1">
        <f t="shared" si="21"/>
        <v>382.3</v>
      </c>
    </row>
    <row r="1117" spans="2:7">
      <c r="B1117" s="405"/>
      <c r="C1117" s="405"/>
      <c r="G1117" s="1">
        <f t="shared" si="21"/>
        <v>382.3</v>
      </c>
    </row>
    <row r="1118" spans="2:7">
      <c r="B1118" s="405"/>
      <c r="C1118" s="405"/>
      <c r="G1118" s="1">
        <f t="shared" si="21"/>
        <v>382.3</v>
      </c>
    </row>
    <row r="1119" spans="2:7">
      <c r="B1119" s="405"/>
      <c r="C1119" s="405"/>
      <c r="G1119" s="1">
        <f t="shared" si="21"/>
        <v>382.3</v>
      </c>
    </row>
    <row r="1120" spans="2:7">
      <c r="B1120" s="405"/>
      <c r="C1120" s="405"/>
      <c r="G1120" s="1">
        <f t="shared" si="21"/>
        <v>382.3</v>
      </c>
    </row>
    <row r="1121" spans="2:7">
      <c r="B1121" s="405"/>
      <c r="C1121" s="405"/>
      <c r="G1121" s="1">
        <f t="shared" ref="G1121:G1184" si="22">+G1120+E1121-F1121</f>
        <v>382.3</v>
      </c>
    </row>
    <row r="1122" spans="2:7">
      <c r="B1122" s="405"/>
      <c r="C1122" s="405"/>
      <c r="G1122" s="1">
        <f t="shared" si="22"/>
        <v>382.3</v>
      </c>
    </row>
    <row r="1123" spans="2:7">
      <c r="B1123" s="405"/>
      <c r="C1123" s="405"/>
      <c r="G1123" s="1">
        <f t="shared" si="22"/>
        <v>382.3</v>
      </c>
    </row>
    <row r="1124" spans="2:7">
      <c r="B1124" s="405"/>
      <c r="C1124" s="405"/>
      <c r="G1124" s="1">
        <f t="shared" si="22"/>
        <v>382.3</v>
      </c>
    </row>
    <row r="1125" spans="2:7">
      <c r="B1125" s="405"/>
      <c r="C1125" s="405"/>
      <c r="G1125" s="1">
        <f t="shared" si="22"/>
        <v>382.3</v>
      </c>
    </row>
    <row r="1126" spans="2:7">
      <c r="B1126" s="405"/>
      <c r="C1126" s="405"/>
      <c r="G1126" s="1">
        <f t="shared" si="22"/>
        <v>382.3</v>
      </c>
    </row>
    <row r="1127" spans="2:7">
      <c r="B1127" s="405"/>
      <c r="C1127" s="405"/>
      <c r="G1127" s="1">
        <f t="shared" si="22"/>
        <v>382.3</v>
      </c>
    </row>
    <row r="1128" spans="2:7">
      <c r="B1128" s="405"/>
      <c r="C1128" s="405"/>
      <c r="G1128" s="1">
        <f t="shared" si="22"/>
        <v>382.3</v>
      </c>
    </row>
    <row r="1129" spans="2:7">
      <c r="B1129" s="405"/>
      <c r="C1129" s="405"/>
      <c r="G1129" s="1">
        <f t="shared" si="22"/>
        <v>382.3</v>
      </c>
    </row>
    <row r="1130" spans="2:7">
      <c r="B1130" s="405"/>
      <c r="C1130" s="405"/>
      <c r="G1130" s="1">
        <f t="shared" si="22"/>
        <v>382.3</v>
      </c>
    </row>
    <row r="1131" spans="2:7">
      <c r="B1131" s="405"/>
      <c r="C1131" s="405"/>
      <c r="G1131" s="1">
        <f t="shared" si="22"/>
        <v>382.3</v>
      </c>
    </row>
    <row r="1132" spans="2:7">
      <c r="B1132" s="405"/>
      <c r="C1132" s="405"/>
      <c r="G1132" s="1">
        <f t="shared" si="22"/>
        <v>382.3</v>
      </c>
    </row>
    <row r="1133" spans="2:7">
      <c r="B1133" s="405"/>
      <c r="C1133" s="405"/>
      <c r="G1133" s="1">
        <f t="shared" si="22"/>
        <v>382.3</v>
      </c>
    </row>
    <row r="1134" spans="2:7">
      <c r="B1134" s="405"/>
      <c r="C1134" s="405"/>
      <c r="G1134" s="1">
        <f t="shared" si="22"/>
        <v>382.3</v>
      </c>
    </row>
    <row r="1135" spans="2:7">
      <c r="B1135" s="405"/>
      <c r="C1135" s="405"/>
      <c r="G1135" s="1">
        <f t="shared" si="22"/>
        <v>382.3</v>
      </c>
    </row>
    <row r="1136" spans="2:7">
      <c r="B1136" s="405"/>
      <c r="C1136" s="405"/>
      <c r="G1136" s="1">
        <f t="shared" si="22"/>
        <v>382.3</v>
      </c>
    </row>
    <row r="1137" spans="2:7">
      <c r="B1137" s="405"/>
      <c r="C1137" s="405"/>
      <c r="G1137" s="1">
        <f t="shared" si="22"/>
        <v>382.3</v>
      </c>
    </row>
    <row r="1138" spans="2:7">
      <c r="B1138" s="405"/>
      <c r="C1138" s="405"/>
      <c r="G1138" s="1">
        <f t="shared" si="22"/>
        <v>382.3</v>
      </c>
    </row>
    <row r="1139" spans="2:7">
      <c r="B1139" s="405"/>
      <c r="C1139" s="405"/>
      <c r="G1139" s="1">
        <f t="shared" si="22"/>
        <v>382.3</v>
      </c>
    </row>
    <row r="1140" spans="2:7">
      <c r="B1140" s="405"/>
      <c r="C1140" s="405"/>
      <c r="G1140" s="1">
        <f t="shared" si="22"/>
        <v>382.3</v>
      </c>
    </row>
    <row r="1141" spans="2:7">
      <c r="B1141" s="405"/>
      <c r="C1141" s="405"/>
      <c r="G1141" s="1">
        <f t="shared" si="22"/>
        <v>382.3</v>
      </c>
    </row>
    <row r="1142" spans="2:7">
      <c r="B1142" s="405"/>
      <c r="C1142" s="405"/>
      <c r="G1142" s="1">
        <f t="shared" si="22"/>
        <v>382.3</v>
      </c>
    </row>
    <row r="1143" spans="2:7">
      <c r="B1143" s="405"/>
      <c r="C1143" s="405"/>
      <c r="G1143" s="1">
        <f t="shared" si="22"/>
        <v>382.3</v>
      </c>
    </row>
    <row r="1144" spans="2:7">
      <c r="B1144" s="405"/>
      <c r="C1144" s="405"/>
      <c r="G1144" s="1">
        <f t="shared" si="22"/>
        <v>382.3</v>
      </c>
    </row>
    <row r="1145" spans="2:7">
      <c r="B1145" s="405"/>
      <c r="C1145" s="405"/>
      <c r="G1145" s="1">
        <f t="shared" si="22"/>
        <v>382.3</v>
      </c>
    </row>
    <row r="1146" spans="2:7">
      <c r="B1146" s="405"/>
      <c r="C1146" s="405"/>
      <c r="G1146" s="1">
        <f t="shared" si="22"/>
        <v>382.3</v>
      </c>
    </row>
    <row r="1147" spans="2:7">
      <c r="B1147" s="405"/>
      <c r="C1147" s="405"/>
      <c r="G1147" s="1">
        <f t="shared" si="22"/>
        <v>382.3</v>
      </c>
    </row>
    <row r="1148" spans="2:7">
      <c r="B1148" s="405"/>
      <c r="C1148" s="405"/>
      <c r="G1148" s="1">
        <f t="shared" si="22"/>
        <v>382.3</v>
      </c>
    </row>
    <row r="1149" spans="2:7">
      <c r="B1149" s="405"/>
      <c r="C1149" s="405"/>
      <c r="G1149" s="1">
        <f t="shared" si="22"/>
        <v>382.3</v>
      </c>
    </row>
    <row r="1150" spans="2:7">
      <c r="B1150" s="405"/>
      <c r="C1150" s="405"/>
      <c r="G1150" s="1">
        <f t="shared" si="22"/>
        <v>382.3</v>
      </c>
    </row>
    <row r="1151" spans="2:7">
      <c r="B1151" s="405"/>
      <c r="C1151" s="405"/>
      <c r="G1151" s="1">
        <f t="shared" si="22"/>
        <v>382.3</v>
      </c>
    </row>
    <row r="1152" spans="2:7">
      <c r="B1152" s="405"/>
      <c r="C1152" s="405"/>
      <c r="G1152" s="1">
        <f t="shared" si="22"/>
        <v>382.3</v>
      </c>
    </row>
    <row r="1153" spans="2:7">
      <c r="B1153" s="405"/>
      <c r="C1153" s="405"/>
      <c r="G1153" s="1">
        <f t="shared" si="22"/>
        <v>382.3</v>
      </c>
    </row>
    <row r="1154" spans="2:7">
      <c r="B1154" s="405"/>
      <c r="C1154" s="405"/>
      <c r="G1154" s="1">
        <f t="shared" si="22"/>
        <v>382.3</v>
      </c>
    </row>
    <row r="1155" spans="2:7">
      <c r="B1155" s="405"/>
      <c r="C1155" s="405"/>
      <c r="G1155" s="1">
        <f t="shared" si="22"/>
        <v>382.3</v>
      </c>
    </row>
    <row r="1156" spans="2:7">
      <c r="B1156" s="405"/>
      <c r="C1156" s="405"/>
      <c r="G1156" s="1">
        <f t="shared" si="22"/>
        <v>382.3</v>
      </c>
    </row>
    <row r="1157" spans="2:7">
      <c r="B1157" s="405"/>
      <c r="C1157" s="405"/>
      <c r="G1157" s="1">
        <f t="shared" si="22"/>
        <v>382.3</v>
      </c>
    </row>
    <row r="1158" spans="2:7">
      <c r="B1158" s="405"/>
      <c r="C1158" s="405"/>
      <c r="G1158" s="1">
        <f t="shared" si="22"/>
        <v>382.3</v>
      </c>
    </row>
    <row r="1159" spans="2:7">
      <c r="B1159" s="405"/>
      <c r="C1159" s="405"/>
      <c r="G1159" s="1">
        <f t="shared" si="22"/>
        <v>382.3</v>
      </c>
    </row>
    <row r="1160" spans="2:7">
      <c r="B1160" s="405"/>
      <c r="C1160" s="405"/>
      <c r="G1160" s="1">
        <f t="shared" si="22"/>
        <v>382.3</v>
      </c>
    </row>
    <row r="1161" spans="2:7">
      <c r="B1161" s="405"/>
      <c r="C1161" s="405"/>
      <c r="G1161" s="1">
        <f t="shared" si="22"/>
        <v>382.3</v>
      </c>
    </row>
    <row r="1162" spans="2:7">
      <c r="B1162" s="405"/>
      <c r="C1162" s="405"/>
      <c r="G1162" s="1">
        <f t="shared" si="22"/>
        <v>382.3</v>
      </c>
    </row>
    <row r="1163" spans="2:7">
      <c r="B1163" s="405"/>
      <c r="C1163" s="405"/>
      <c r="G1163" s="1">
        <f t="shared" si="22"/>
        <v>382.3</v>
      </c>
    </row>
    <row r="1164" spans="2:7">
      <c r="B1164" s="405"/>
      <c r="C1164" s="405"/>
      <c r="G1164" s="1">
        <f t="shared" si="22"/>
        <v>382.3</v>
      </c>
    </row>
    <row r="1165" spans="2:7">
      <c r="B1165" s="405"/>
      <c r="C1165" s="405"/>
      <c r="G1165" s="1">
        <f t="shared" si="22"/>
        <v>382.3</v>
      </c>
    </row>
    <row r="1166" spans="2:7">
      <c r="B1166" s="405"/>
      <c r="C1166" s="405"/>
      <c r="G1166" s="1">
        <f t="shared" si="22"/>
        <v>382.3</v>
      </c>
    </row>
    <row r="1167" spans="2:7">
      <c r="B1167" s="405"/>
      <c r="C1167" s="405"/>
      <c r="G1167" s="1">
        <f t="shared" si="22"/>
        <v>382.3</v>
      </c>
    </row>
    <row r="1168" spans="2:7">
      <c r="B1168" s="405"/>
      <c r="C1168" s="405"/>
      <c r="G1168" s="1">
        <f t="shared" si="22"/>
        <v>382.3</v>
      </c>
    </row>
    <row r="1169" spans="2:7">
      <c r="B1169" s="405"/>
      <c r="C1169" s="405"/>
      <c r="G1169" s="1">
        <f t="shared" si="22"/>
        <v>382.3</v>
      </c>
    </row>
    <row r="1170" spans="2:7">
      <c r="B1170" s="405"/>
      <c r="C1170" s="405"/>
      <c r="G1170" s="1">
        <f t="shared" si="22"/>
        <v>382.3</v>
      </c>
    </row>
    <row r="1171" spans="2:7">
      <c r="B1171" s="405"/>
      <c r="C1171" s="405"/>
      <c r="G1171" s="1">
        <f t="shared" si="22"/>
        <v>382.3</v>
      </c>
    </row>
    <row r="1172" spans="2:7">
      <c r="B1172" s="405"/>
      <c r="C1172" s="405"/>
      <c r="G1172" s="1">
        <f t="shared" si="22"/>
        <v>382.3</v>
      </c>
    </row>
    <row r="1173" spans="2:7">
      <c r="B1173" s="405"/>
      <c r="C1173" s="405"/>
      <c r="G1173" s="1">
        <f t="shared" si="22"/>
        <v>382.3</v>
      </c>
    </row>
    <row r="1174" spans="2:7">
      <c r="B1174" s="405"/>
      <c r="C1174" s="405"/>
      <c r="G1174" s="1">
        <f t="shared" si="22"/>
        <v>382.3</v>
      </c>
    </row>
    <row r="1175" spans="2:7">
      <c r="B1175" s="405"/>
      <c r="C1175" s="405"/>
      <c r="G1175" s="1">
        <f t="shared" si="22"/>
        <v>382.3</v>
      </c>
    </row>
    <row r="1176" spans="2:7">
      <c r="B1176" s="405"/>
      <c r="C1176" s="405"/>
      <c r="G1176" s="1">
        <f t="shared" si="22"/>
        <v>382.3</v>
      </c>
    </row>
    <row r="1177" spans="2:7">
      <c r="B1177" s="405"/>
      <c r="C1177" s="405"/>
      <c r="G1177" s="1">
        <f t="shared" si="22"/>
        <v>382.3</v>
      </c>
    </row>
    <row r="1178" spans="2:7">
      <c r="B1178" s="405"/>
      <c r="C1178" s="405"/>
      <c r="G1178" s="1">
        <f t="shared" si="22"/>
        <v>382.3</v>
      </c>
    </row>
    <row r="1179" spans="2:7">
      <c r="B1179" s="405"/>
      <c r="C1179" s="405"/>
      <c r="G1179" s="1">
        <f t="shared" si="22"/>
        <v>382.3</v>
      </c>
    </row>
    <row r="1180" spans="2:7">
      <c r="B1180" s="405"/>
      <c r="C1180" s="405"/>
      <c r="G1180" s="1">
        <f t="shared" si="22"/>
        <v>382.3</v>
      </c>
    </row>
    <row r="1181" spans="2:7">
      <c r="B1181" s="405"/>
      <c r="C1181" s="405"/>
      <c r="G1181" s="1">
        <f t="shared" si="22"/>
        <v>382.3</v>
      </c>
    </row>
    <row r="1182" spans="2:7">
      <c r="B1182" s="405"/>
      <c r="C1182" s="405"/>
      <c r="G1182" s="1">
        <f t="shared" si="22"/>
        <v>382.3</v>
      </c>
    </row>
    <row r="1183" spans="2:7">
      <c r="B1183" s="405"/>
      <c r="C1183" s="405"/>
      <c r="G1183" s="1">
        <f t="shared" si="22"/>
        <v>382.3</v>
      </c>
    </row>
    <row r="1184" spans="2:7">
      <c r="B1184" s="405"/>
      <c r="C1184" s="405"/>
      <c r="G1184" s="1">
        <f t="shared" si="22"/>
        <v>382.3</v>
      </c>
    </row>
    <row r="1185" spans="2:7">
      <c r="B1185" s="405"/>
      <c r="C1185" s="405"/>
      <c r="G1185" s="1">
        <f t="shared" ref="G1185:G1248" si="23">+G1184+E1185-F1185</f>
        <v>382.3</v>
      </c>
    </row>
    <row r="1186" spans="2:7">
      <c r="B1186" s="405"/>
      <c r="C1186" s="405"/>
      <c r="G1186" s="1">
        <f t="shared" si="23"/>
        <v>382.3</v>
      </c>
    </row>
    <row r="1187" spans="2:7">
      <c r="B1187" s="405"/>
      <c r="C1187" s="405"/>
      <c r="G1187" s="1">
        <f t="shared" si="23"/>
        <v>382.3</v>
      </c>
    </row>
    <row r="1188" spans="2:7">
      <c r="B1188" s="405"/>
      <c r="C1188" s="405"/>
      <c r="G1188" s="1">
        <f t="shared" si="23"/>
        <v>382.3</v>
      </c>
    </row>
    <row r="1189" spans="2:7">
      <c r="B1189" s="405"/>
      <c r="C1189" s="405"/>
      <c r="G1189" s="1">
        <f t="shared" si="23"/>
        <v>382.3</v>
      </c>
    </row>
    <row r="1190" spans="2:7">
      <c r="B1190" s="405"/>
      <c r="C1190" s="405"/>
      <c r="G1190" s="1">
        <f t="shared" si="23"/>
        <v>382.3</v>
      </c>
    </row>
    <row r="1191" spans="2:7">
      <c r="B1191" s="405"/>
      <c r="C1191" s="405"/>
      <c r="G1191" s="1">
        <f t="shared" si="23"/>
        <v>382.3</v>
      </c>
    </row>
    <row r="1192" spans="2:7">
      <c r="B1192" s="405"/>
      <c r="C1192" s="405"/>
      <c r="G1192" s="1">
        <f t="shared" si="23"/>
        <v>382.3</v>
      </c>
    </row>
    <row r="1193" spans="2:7">
      <c r="B1193" s="405"/>
      <c r="C1193" s="405"/>
      <c r="G1193" s="1">
        <f t="shared" si="23"/>
        <v>382.3</v>
      </c>
    </row>
    <row r="1194" spans="2:7">
      <c r="B1194" s="405"/>
      <c r="C1194" s="405"/>
      <c r="G1194" s="1">
        <f t="shared" si="23"/>
        <v>382.3</v>
      </c>
    </row>
    <row r="1195" spans="2:7">
      <c r="B1195" s="405"/>
      <c r="C1195" s="405"/>
      <c r="G1195" s="1">
        <f t="shared" si="23"/>
        <v>382.3</v>
      </c>
    </row>
    <row r="1196" spans="2:7">
      <c r="B1196" s="405"/>
      <c r="C1196" s="405"/>
      <c r="G1196" s="1">
        <f t="shared" si="23"/>
        <v>382.3</v>
      </c>
    </row>
    <row r="1197" spans="2:7">
      <c r="B1197" s="405"/>
      <c r="C1197" s="405"/>
      <c r="G1197" s="1">
        <f t="shared" si="23"/>
        <v>382.3</v>
      </c>
    </row>
    <row r="1198" spans="2:7">
      <c r="B1198" s="405"/>
      <c r="C1198" s="405"/>
      <c r="G1198" s="1">
        <f t="shared" si="23"/>
        <v>382.3</v>
      </c>
    </row>
    <row r="1199" spans="2:7">
      <c r="B1199" s="405"/>
      <c r="C1199" s="405"/>
      <c r="G1199" s="1">
        <f t="shared" si="23"/>
        <v>382.3</v>
      </c>
    </row>
    <row r="1200" spans="2:7">
      <c r="B1200" s="405"/>
      <c r="C1200" s="405"/>
      <c r="G1200" s="1">
        <f t="shared" si="23"/>
        <v>382.3</v>
      </c>
    </row>
    <row r="1201" spans="2:7">
      <c r="B1201" s="405"/>
      <c r="C1201" s="405"/>
      <c r="G1201" s="1">
        <f t="shared" si="23"/>
        <v>382.3</v>
      </c>
    </row>
    <row r="1202" spans="2:7">
      <c r="B1202" s="405"/>
      <c r="C1202" s="405"/>
      <c r="G1202" s="1">
        <f t="shared" si="23"/>
        <v>382.3</v>
      </c>
    </row>
    <row r="1203" spans="2:7">
      <c r="B1203" s="405"/>
      <c r="C1203" s="405"/>
      <c r="G1203" s="1">
        <f t="shared" si="23"/>
        <v>382.3</v>
      </c>
    </row>
    <row r="1204" spans="2:7">
      <c r="B1204" s="405"/>
      <c r="C1204" s="405"/>
      <c r="G1204" s="1">
        <f t="shared" si="23"/>
        <v>382.3</v>
      </c>
    </row>
    <row r="1205" spans="2:7">
      <c r="B1205" s="405"/>
      <c r="C1205" s="405"/>
      <c r="G1205" s="1">
        <f t="shared" si="23"/>
        <v>382.3</v>
      </c>
    </row>
    <row r="1206" spans="2:7">
      <c r="B1206" s="405"/>
      <c r="C1206" s="405"/>
      <c r="G1206" s="1">
        <f t="shared" si="23"/>
        <v>382.3</v>
      </c>
    </row>
    <row r="1207" spans="2:7">
      <c r="B1207" s="405"/>
      <c r="C1207" s="405"/>
      <c r="G1207" s="1">
        <f t="shared" si="23"/>
        <v>382.3</v>
      </c>
    </row>
    <row r="1208" spans="2:7">
      <c r="B1208" s="405"/>
      <c r="C1208" s="405"/>
      <c r="G1208" s="1">
        <f t="shared" si="23"/>
        <v>382.3</v>
      </c>
    </row>
    <row r="1209" spans="2:7">
      <c r="B1209" s="405"/>
      <c r="C1209" s="405"/>
      <c r="G1209" s="1">
        <f t="shared" si="23"/>
        <v>382.3</v>
      </c>
    </row>
    <row r="1210" spans="2:7">
      <c r="B1210" s="405"/>
      <c r="C1210" s="405"/>
      <c r="G1210" s="1">
        <f t="shared" si="23"/>
        <v>382.3</v>
      </c>
    </row>
    <row r="1211" spans="2:7">
      <c r="B1211" s="405"/>
      <c r="C1211" s="405"/>
      <c r="G1211" s="1">
        <f t="shared" si="23"/>
        <v>382.3</v>
      </c>
    </row>
    <row r="1212" spans="2:7">
      <c r="B1212" s="405"/>
      <c r="C1212" s="405"/>
      <c r="G1212" s="1">
        <f t="shared" si="23"/>
        <v>382.3</v>
      </c>
    </row>
    <row r="1213" spans="2:7">
      <c r="B1213" s="405"/>
      <c r="C1213" s="405"/>
      <c r="G1213" s="1">
        <f t="shared" si="23"/>
        <v>382.3</v>
      </c>
    </row>
    <row r="1214" spans="2:7">
      <c r="B1214" s="405"/>
      <c r="C1214" s="405"/>
      <c r="G1214" s="1">
        <f t="shared" si="23"/>
        <v>382.3</v>
      </c>
    </row>
    <row r="1215" spans="2:7">
      <c r="B1215" s="405"/>
      <c r="C1215" s="405"/>
      <c r="G1215" s="1">
        <f t="shared" si="23"/>
        <v>382.3</v>
      </c>
    </row>
    <row r="1216" spans="2:7">
      <c r="B1216" s="405"/>
      <c r="C1216" s="405"/>
      <c r="G1216" s="1">
        <f t="shared" si="23"/>
        <v>382.3</v>
      </c>
    </row>
    <row r="1217" spans="2:7">
      <c r="B1217" s="405"/>
      <c r="C1217" s="405"/>
      <c r="G1217" s="1">
        <f t="shared" si="23"/>
        <v>382.3</v>
      </c>
    </row>
    <row r="1218" spans="2:7">
      <c r="B1218" s="405"/>
      <c r="C1218" s="405"/>
      <c r="G1218" s="1">
        <f t="shared" si="23"/>
        <v>382.3</v>
      </c>
    </row>
    <row r="1219" spans="2:7">
      <c r="B1219" s="405"/>
      <c r="C1219" s="405"/>
      <c r="G1219" s="1">
        <f t="shared" si="23"/>
        <v>382.3</v>
      </c>
    </row>
    <row r="1220" spans="2:7">
      <c r="B1220" s="405"/>
      <c r="C1220" s="405"/>
      <c r="G1220" s="1">
        <f t="shared" si="23"/>
        <v>382.3</v>
      </c>
    </row>
    <row r="1221" spans="2:7">
      <c r="B1221" s="405"/>
      <c r="C1221" s="405"/>
      <c r="G1221" s="1">
        <f t="shared" si="23"/>
        <v>382.3</v>
      </c>
    </row>
    <row r="1222" spans="2:7">
      <c r="B1222" s="405"/>
      <c r="C1222" s="405"/>
      <c r="G1222" s="1">
        <f t="shared" si="23"/>
        <v>382.3</v>
      </c>
    </row>
    <row r="1223" spans="2:7">
      <c r="B1223" s="405"/>
      <c r="C1223" s="405"/>
      <c r="G1223" s="1">
        <f t="shared" si="23"/>
        <v>382.3</v>
      </c>
    </row>
    <row r="1224" spans="2:7">
      <c r="B1224" s="405"/>
      <c r="C1224" s="405"/>
      <c r="G1224" s="1">
        <f t="shared" si="23"/>
        <v>382.3</v>
      </c>
    </row>
    <row r="1225" spans="2:7">
      <c r="B1225" s="405"/>
      <c r="C1225" s="405"/>
      <c r="G1225" s="1">
        <f t="shared" si="23"/>
        <v>382.3</v>
      </c>
    </row>
    <row r="1226" spans="2:7">
      <c r="B1226" s="405"/>
      <c r="C1226" s="405"/>
      <c r="G1226" s="1">
        <f t="shared" si="23"/>
        <v>382.3</v>
      </c>
    </row>
    <row r="1227" spans="2:7">
      <c r="B1227" s="405"/>
      <c r="C1227" s="405"/>
      <c r="G1227" s="1">
        <f t="shared" si="23"/>
        <v>382.3</v>
      </c>
    </row>
    <row r="1228" spans="2:7">
      <c r="B1228" s="405"/>
      <c r="C1228" s="405"/>
      <c r="G1228" s="1">
        <f t="shared" si="23"/>
        <v>382.3</v>
      </c>
    </row>
    <row r="1229" spans="2:7">
      <c r="B1229" s="405"/>
      <c r="C1229" s="405"/>
      <c r="G1229" s="1">
        <f t="shared" si="23"/>
        <v>382.3</v>
      </c>
    </row>
    <row r="1230" spans="2:7">
      <c r="B1230" s="405"/>
      <c r="C1230" s="405"/>
      <c r="G1230" s="1">
        <f t="shared" si="23"/>
        <v>382.3</v>
      </c>
    </row>
    <row r="1231" spans="2:7">
      <c r="B1231" s="405"/>
      <c r="C1231" s="405"/>
      <c r="G1231" s="1">
        <f t="shared" si="23"/>
        <v>382.3</v>
      </c>
    </row>
    <row r="1232" spans="2:7">
      <c r="B1232" s="405"/>
      <c r="C1232" s="405"/>
      <c r="G1232" s="1">
        <f t="shared" si="23"/>
        <v>382.3</v>
      </c>
    </row>
    <row r="1233" spans="2:7">
      <c r="B1233" s="405"/>
      <c r="C1233" s="405"/>
      <c r="G1233" s="1">
        <f t="shared" si="23"/>
        <v>382.3</v>
      </c>
    </row>
    <row r="1234" spans="2:7">
      <c r="B1234" s="405"/>
      <c r="C1234" s="405"/>
      <c r="G1234" s="1">
        <f t="shared" si="23"/>
        <v>382.3</v>
      </c>
    </row>
    <row r="1235" spans="2:7">
      <c r="B1235" s="405"/>
      <c r="C1235" s="405"/>
      <c r="G1235" s="1">
        <f t="shared" si="23"/>
        <v>382.3</v>
      </c>
    </row>
    <row r="1236" spans="2:7">
      <c r="B1236" s="405"/>
      <c r="C1236" s="405"/>
      <c r="G1236" s="1">
        <f t="shared" si="23"/>
        <v>382.3</v>
      </c>
    </row>
    <row r="1237" spans="2:7">
      <c r="B1237" s="405"/>
      <c r="C1237" s="405"/>
      <c r="G1237" s="1">
        <f t="shared" si="23"/>
        <v>382.3</v>
      </c>
    </row>
    <row r="1238" spans="2:7">
      <c r="B1238" s="405"/>
      <c r="C1238" s="405"/>
      <c r="G1238" s="1">
        <f t="shared" si="23"/>
        <v>382.3</v>
      </c>
    </row>
    <row r="1239" spans="2:7">
      <c r="B1239" s="405"/>
      <c r="C1239" s="405"/>
      <c r="G1239" s="1">
        <f t="shared" si="23"/>
        <v>382.3</v>
      </c>
    </row>
    <row r="1240" spans="2:7">
      <c r="B1240" s="405"/>
      <c r="C1240" s="405"/>
      <c r="G1240" s="1">
        <f t="shared" si="23"/>
        <v>382.3</v>
      </c>
    </row>
    <row r="1241" spans="2:7">
      <c r="B1241" s="405"/>
      <c r="C1241" s="405"/>
      <c r="G1241" s="1">
        <f t="shared" si="23"/>
        <v>382.3</v>
      </c>
    </row>
    <row r="1242" spans="2:7">
      <c r="B1242" s="405"/>
      <c r="C1242" s="405"/>
      <c r="G1242" s="1">
        <f t="shared" si="23"/>
        <v>382.3</v>
      </c>
    </row>
    <row r="1243" spans="2:7">
      <c r="B1243" s="405"/>
      <c r="C1243" s="405"/>
      <c r="G1243" s="1">
        <f t="shared" si="23"/>
        <v>382.3</v>
      </c>
    </row>
    <row r="1244" spans="2:7">
      <c r="B1244" s="405"/>
      <c r="C1244" s="405"/>
      <c r="G1244" s="1">
        <f t="shared" si="23"/>
        <v>382.3</v>
      </c>
    </row>
    <row r="1245" spans="2:7">
      <c r="B1245" s="405"/>
      <c r="C1245" s="405"/>
      <c r="G1245" s="1">
        <f t="shared" si="23"/>
        <v>382.3</v>
      </c>
    </row>
    <row r="1246" spans="2:7">
      <c r="B1246" s="405"/>
      <c r="C1246" s="405"/>
      <c r="G1246" s="1">
        <f t="shared" si="23"/>
        <v>382.3</v>
      </c>
    </row>
    <row r="1247" spans="2:7">
      <c r="B1247" s="405"/>
      <c r="C1247" s="405"/>
      <c r="G1247" s="1">
        <f t="shared" si="23"/>
        <v>382.3</v>
      </c>
    </row>
    <row r="1248" spans="2:7">
      <c r="B1248" s="405"/>
      <c r="C1248" s="405"/>
      <c r="G1248" s="1">
        <f t="shared" si="23"/>
        <v>382.3</v>
      </c>
    </row>
    <row r="1249" spans="2:7">
      <c r="B1249" s="405"/>
      <c r="C1249" s="405"/>
      <c r="G1249" s="1">
        <f t="shared" ref="G1249:G1312" si="24">+G1248+E1249-F1249</f>
        <v>382.3</v>
      </c>
    </row>
    <row r="1250" spans="2:7">
      <c r="B1250" s="405"/>
      <c r="C1250" s="405"/>
      <c r="G1250" s="1">
        <f t="shared" si="24"/>
        <v>382.3</v>
      </c>
    </row>
    <row r="1251" spans="2:7">
      <c r="B1251" s="405"/>
      <c r="C1251" s="405"/>
      <c r="G1251" s="1">
        <f t="shared" si="24"/>
        <v>382.3</v>
      </c>
    </row>
    <row r="1252" spans="2:7">
      <c r="B1252" s="405"/>
      <c r="C1252" s="405"/>
      <c r="G1252" s="1">
        <f t="shared" si="24"/>
        <v>382.3</v>
      </c>
    </row>
    <row r="1253" spans="2:7">
      <c r="B1253" s="405"/>
      <c r="C1253" s="405"/>
      <c r="G1253" s="1">
        <f t="shared" si="24"/>
        <v>382.3</v>
      </c>
    </row>
    <row r="1254" spans="2:7">
      <c r="B1254" s="405"/>
      <c r="C1254" s="405"/>
      <c r="G1254" s="1">
        <f t="shared" si="24"/>
        <v>382.3</v>
      </c>
    </row>
    <row r="1255" spans="2:7">
      <c r="B1255" s="405"/>
      <c r="C1255" s="405"/>
      <c r="G1255" s="1">
        <f t="shared" si="24"/>
        <v>382.3</v>
      </c>
    </row>
    <row r="1256" spans="2:7">
      <c r="B1256" s="405"/>
      <c r="C1256" s="405"/>
      <c r="G1256" s="1">
        <f t="shared" si="24"/>
        <v>382.3</v>
      </c>
    </row>
    <row r="1257" spans="2:7">
      <c r="B1257" s="405"/>
      <c r="C1257" s="405"/>
      <c r="G1257" s="1">
        <f t="shared" si="24"/>
        <v>382.3</v>
      </c>
    </row>
    <row r="1258" spans="2:7">
      <c r="B1258" s="405"/>
      <c r="C1258" s="405"/>
      <c r="G1258" s="1">
        <f t="shared" si="24"/>
        <v>382.3</v>
      </c>
    </row>
    <row r="1259" spans="2:7">
      <c r="B1259" s="405"/>
      <c r="C1259" s="405"/>
      <c r="G1259" s="1">
        <f t="shared" si="24"/>
        <v>382.3</v>
      </c>
    </row>
    <row r="1260" spans="2:7">
      <c r="B1260" s="405"/>
      <c r="C1260" s="405"/>
      <c r="G1260" s="1">
        <f t="shared" si="24"/>
        <v>382.3</v>
      </c>
    </row>
    <row r="1261" spans="2:7">
      <c r="B1261" s="405"/>
      <c r="C1261" s="405"/>
      <c r="G1261" s="1">
        <f t="shared" si="24"/>
        <v>382.3</v>
      </c>
    </row>
    <row r="1262" spans="2:7">
      <c r="B1262" s="405"/>
      <c r="C1262" s="405"/>
      <c r="G1262" s="1">
        <f t="shared" si="24"/>
        <v>382.3</v>
      </c>
    </row>
    <row r="1263" spans="2:7">
      <c r="B1263" s="405"/>
      <c r="C1263" s="405"/>
      <c r="G1263" s="1">
        <f t="shared" si="24"/>
        <v>382.3</v>
      </c>
    </row>
    <row r="1264" spans="2:7">
      <c r="B1264" s="405"/>
      <c r="C1264" s="405"/>
      <c r="G1264" s="1">
        <f t="shared" si="24"/>
        <v>382.3</v>
      </c>
    </row>
    <row r="1265" spans="2:7">
      <c r="B1265" s="405"/>
      <c r="C1265" s="405"/>
      <c r="G1265" s="1">
        <f t="shared" si="24"/>
        <v>382.3</v>
      </c>
    </row>
    <row r="1266" spans="2:7">
      <c r="B1266" s="405"/>
      <c r="C1266" s="405"/>
      <c r="G1266" s="1">
        <f t="shared" si="24"/>
        <v>382.3</v>
      </c>
    </row>
    <row r="1267" spans="2:7">
      <c r="B1267" s="405"/>
      <c r="C1267" s="405"/>
      <c r="G1267" s="1">
        <f t="shared" si="24"/>
        <v>382.3</v>
      </c>
    </row>
    <row r="1268" spans="2:7">
      <c r="B1268" s="405"/>
      <c r="C1268" s="405"/>
      <c r="G1268" s="1">
        <f t="shared" si="24"/>
        <v>382.3</v>
      </c>
    </row>
    <row r="1269" spans="2:7">
      <c r="B1269" s="405"/>
      <c r="C1269" s="405"/>
      <c r="G1269" s="1">
        <f t="shared" si="24"/>
        <v>382.3</v>
      </c>
    </row>
    <row r="1270" spans="2:7">
      <c r="B1270" s="405"/>
      <c r="C1270" s="405"/>
      <c r="G1270" s="1">
        <f t="shared" si="24"/>
        <v>382.3</v>
      </c>
    </row>
    <row r="1271" spans="2:7">
      <c r="B1271" s="405"/>
      <c r="C1271" s="405"/>
      <c r="G1271" s="1">
        <f t="shared" si="24"/>
        <v>382.3</v>
      </c>
    </row>
    <row r="1272" spans="2:7">
      <c r="B1272" s="405"/>
      <c r="C1272" s="405"/>
      <c r="G1272" s="1">
        <f t="shared" si="24"/>
        <v>382.3</v>
      </c>
    </row>
    <row r="1273" spans="2:7">
      <c r="B1273" s="405"/>
      <c r="C1273" s="405"/>
      <c r="G1273" s="1">
        <f t="shared" si="24"/>
        <v>382.3</v>
      </c>
    </row>
    <row r="1274" spans="2:7">
      <c r="B1274" s="405"/>
      <c r="C1274" s="405"/>
      <c r="G1274" s="1">
        <f t="shared" si="24"/>
        <v>382.3</v>
      </c>
    </row>
    <row r="1275" spans="2:7">
      <c r="B1275" s="405"/>
      <c r="C1275" s="405"/>
      <c r="G1275" s="1">
        <f t="shared" si="24"/>
        <v>382.3</v>
      </c>
    </row>
    <row r="1276" spans="2:7">
      <c r="B1276" s="405"/>
      <c r="C1276" s="405"/>
      <c r="G1276" s="1">
        <f t="shared" si="24"/>
        <v>382.3</v>
      </c>
    </row>
    <row r="1277" spans="2:7">
      <c r="B1277" s="405"/>
      <c r="C1277" s="405"/>
      <c r="G1277" s="1">
        <f t="shared" si="24"/>
        <v>382.3</v>
      </c>
    </row>
    <row r="1278" spans="2:7">
      <c r="B1278" s="405"/>
      <c r="C1278" s="405"/>
      <c r="G1278" s="1">
        <f t="shared" si="24"/>
        <v>382.3</v>
      </c>
    </row>
    <row r="1279" spans="2:7">
      <c r="B1279" s="405"/>
      <c r="C1279" s="405"/>
      <c r="G1279" s="1">
        <f t="shared" si="24"/>
        <v>382.3</v>
      </c>
    </row>
    <row r="1280" spans="2:7">
      <c r="B1280" s="405"/>
      <c r="C1280" s="405"/>
      <c r="G1280" s="1">
        <f t="shared" si="24"/>
        <v>382.3</v>
      </c>
    </row>
    <row r="1281" spans="2:7">
      <c r="B1281" s="405"/>
      <c r="C1281" s="405"/>
      <c r="G1281" s="1">
        <f t="shared" si="24"/>
        <v>382.3</v>
      </c>
    </row>
    <row r="1282" spans="2:7">
      <c r="B1282" s="405"/>
      <c r="C1282" s="405"/>
      <c r="G1282" s="1">
        <f t="shared" si="24"/>
        <v>382.3</v>
      </c>
    </row>
    <row r="1283" spans="2:7">
      <c r="B1283" s="405"/>
      <c r="C1283" s="405"/>
      <c r="G1283" s="1">
        <f t="shared" si="24"/>
        <v>382.3</v>
      </c>
    </row>
    <row r="1284" spans="2:7">
      <c r="B1284" s="405"/>
      <c r="C1284" s="405"/>
      <c r="G1284" s="1">
        <f t="shared" si="24"/>
        <v>382.3</v>
      </c>
    </row>
    <row r="1285" spans="2:7">
      <c r="B1285" s="405"/>
      <c r="C1285" s="405"/>
      <c r="G1285" s="1">
        <f t="shared" si="24"/>
        <v>382.3</v>
      </c>
    </row>
    <row r="1286" spans="2:7">
      <c r="B1286" s="405"/>
      <c r="C1286" s="405"/>
      <c r="G1286" s="1">
        <f t="shared" si="24"/>
        <v>382.3</v>
      </c>
    </row>
    <row r="1287" spans="2:7">
      <c r="B1287" s="405"/>
      <c r="C1287" s="405"/>
      <c r="G1287" s="1">
        <f t="shared" si="24"/>
        <v>382.3</v>
      </c>
    </row>
    <row r="1288" spans="2:7">
      <c r="B1288" s="405"/>
      <c r="C1288" s="405"/>
      <c r="G1288" s="1">
        <f t="shared" si="24"/>
        <v>382.3</v>
      </c>
    </row>
    <row r="1289" spans="2:7">
      <c r="B1289" s="405"/>
      <c r="C1289" s="405"/>
      <c r="G1289" s="1">
        <f t="shared" si="24"/>
        <v>382.3</v>
      </c>
    </row>
    <row r="1290" spans="2:7">
      <c r="B1290" s="405"/>
      <c r="C1290" s="405"/>
      <c r="G1290" s="1">
        <f t="shared" si="24"/>
        <v>382.3</v>
      </c>
    </row>
    <row r="1291" spans="2:7">
      <c r="B1291" s="405"/>
      <c r="C1291" s="405"/>
      <c r="G1291" s="1">
        <f t="shared" si="24"/>
        <v>382.3</v>
      </c>
    </row>
    <row r="1292" spans="2:7">
      <c r="B1292" s="405"/>
      <c r="C1292" s="405"/>
      <c r="G1292" s="1">
        <f t="shared" si="24"/>
        <v>382.3</v>
      </c>
    </row>
    <row r="1293" spans="2:7">
      <c r="B1293" s="405"/>
      <c r="C1293" s="405"/>
      <c r="G1293" s="1">
        <f t="shared" si="24"/>
        <v>382.3</v>
      </c>
    </row>
    <row r="1294" spans="2:7">
      <c r="B1294" s="405"/>
      <c r="C1294" s="405"/>
      <c r="G1294" s="1">
        <f t="shared" si="24"/>
        <v>382.3</v>
      </c>
    </row>
    <row r="1295" spans="2:7">
      <c r="B1295" s="405"/>
      <c r="C1295" s="405"/>
      <c r="G1295" s="1">
        <f t="shared" si="24"/>
        <v>382.3</v>
      </c>
    </row>
    <row r="1296" spans="2:7">
      <c r="B1296" s="405"/>
      <c r="C1296" s="405"/>
      <c r="G1296" s="1">
        <f t="shared" si="24"/>
        <v>382.3</v>
      </c>
    </row>
    <row r="1297" spans="2:7">
      <c r="B1297" s="405"/>
      <c r="C1297" s="405"/>
      <c r="G1297" s="1">
        <f t="shared" si="24"/>
        <v>382.3</v>
      </c>
    </row>
    <row r="1298" spans="2:7">
      <c r="B1298" s="405"/>
      <c r="C1298" s="405"/>
      <c r="G1298" s="1">
        <f t="shared" si="24"/>
        <v>382.3</v>
      </c>
    </row>
    <row r="1299" spans="2:7">
      <c r="B1299" s="405"/>
      <c r="C1299" s="405"/>
      <c r="G1299" s="1">
        <f t="shared" si="24"/>
        <v>382.3</v>
      </c>
    </row>
    <row r="1300" spans="2:7">
      <c r="B1300" s="405"/>
      <c r="C1300" s="405"/>
      <c r="G1300" s="1">
        <f t="shared" si="24"/>
        <v>382.3</v>
      </c>
    </row>
    <row r="1301" spans="2:7">
      <c r="B1301" s="405"/>
      <c r="C1301" s="405"/>
      <c r="G1301" s="1">
        <f t="shared" si="24"/>
        <v>382.3</v>
      </c>
    </row>
    <row r="1302" spans="2:7">
      <c r="B1302" s="405"/>
      <c r="C1302" s="405"/>
      <c r="G1302" s="1">
        <f t="shared" si="24"/>
        <v>382.3</v>
      </c>
    </row>
    <row r="1303" spans="2:7">
      <c r="B1303" s="405"/>
      <c r="C1303" s="405"/>
      <c r="G1303" s="1">
        <f t="shared" si="24"/>
        <v>382.3</v>
      </c>
    </row>
    <row r="1304" spans="2:7">
      <c r="B1304" s="405"/>
      <c r="C1304" s="405"/>
      <c r="G1304" s="1">
        <f t="shared" si="24"/>
        <v>382.3</v>
      </c>
    </row>
    <row r="1305" spans="2:7">
      <c r="B1305" s="405"/>
      <c r="C1305" s="405"/>
      <c r="G1305" s="1">
        <f t="shared" si="24"/>
        <v>382.3</v>
      </c>
    </row>
    <row r="1306" spans="2:7">
      <c r="B1306" s="405"/>
      <c r="C1306" s="405"/>
      <c r="G1306" s="1">
        <f t="shared" si="24"/>
        <v>382.3</v>
      </c>
    </row>
    <row r="1307" spans="2:7">
      <c r="B1307" s="405"/>
      <c r="C1307" s="405"/>
      <c r="G1307" s="1">
        <f t="shared" si="24"/>
        <v>382.3</v>
      </c>
    </row>
    <row r="1308" spans="2:7">
      <c r="B1308" s="405"/>
      <c r="C1308" s="405"/>
      <c r="G1308" s="1">
        <f t="shared" si="24"/>
        <v>382.3</v>
      </c>
    </row>
    <row r="1309" spans="2:7">
      <c r="B1309" s="405"/>
      <c r="C1309" s="405"/>
      <c r="G1309" s="1">
        <f t="shared" si="24"/>
        <v>382.3</v>
      </c>
    </row>
    <row r="1310" spans="2:7">
      <c r="B1310" s="405"/>
      <c r="C1310" s="405"/>
      <c r="G1310" s="1">
        <f t="shared" si="24"/>
        <v>382.3</v>
      </c>
    </row>
    <row r="1311" spans="2:7">
      <c r="B1311" s="405"/>
      <c r="C1311" s="405"/>
      <c r="G1311" s="1">
        <f t="shared" si="24"/>
        <v>382.3</v>
      </c>
    </row>
    <row r="1312" spans="2:7">
      <c r="B1312" s="405"/>
      <c r="C1312" s="405"/>
      <c r="G1312" s="1">
        <f t="shared" si="24"/>
        <v>382.3</v>
      </c>
    </row>
    <row r="1313" spans="2:7">
      <c r="B1313" s="405"/>
      <c r="C1313" s="405"/>
      <c r="G1313" s="1">
        <f t="shared" ref="G1313:G1319" si="25">+G1312+E1313-F1313</f>
        <v>382.3</v>
      </c>
    </row>
    <row r="1314" spans="2:7">
      <c r="B1314" s="405"/>
      <c r="C1314" s="405"/>
      <c r="G1314" s="1">
        <f t="shared" si="25"/>
        <v>382.3</v>
      </c>
    </row>
    <row r="1315" spans="2:7">
      <c r="B1315" s="405"/>
      <c r="C1315" s="405"/>
      <c r="G1315" s="1">
        <f t="shared" si="25"/>
        <v>382.3</v>
      </c>
    </row>
    <row r="1316" spans="2:7">
      <c r="B1316" s="405"/>
      <c r="C1316" s="405"/>
      <c r="G1316" s="1">
        <f t="shared" si="25"/>
        <v>382.3</v>
      </c>
    </row>
    <row r="1317" spans="2:7">
      <c r="B1317" s="405"/>
      <c r="C1317" s="405"/>
      <c r="G1317" s="1">
        <f t="shared" si="25"/>
        <v>382.3</v>
      </c>
    </row>
    <row r="1318" spans="2:7">
      <c r="B1318" s="405"/>
      <c r="C1318" s="405"/>
      <c r="G1318" s="1">
        <f t="shared" si="25"/>
        <v>382.3</v>
      </c>
    </row>
    <row r="1319" spans="2:7">
      <c r="B1319" s="405"/>
      <c r="C1319" s="405"/>
      <c r="G1319" s="1">
        <f t="shared" si="25"/>
        <v>382.3</v>
      </c>
    </row>
  </sheetData>
  <autoFilter ref="A4:G632" xr:uid="{00000000-0001-0000-0F00-000000000000}"/>
  <mergeCells count="11">
    <mergeCell ref="I1042:K1042"/>
    <mergeCell ref="B2:G2"/>
    <mergeCell ref="J346:M346"/>
    <mergeCell ref="I713:K713"/>
    <mergeCell ref="J750:K750"/>
    <mergeCell ref="J781:L781"/>
    <mergeCell ref="I1027:K1027"/>
    <mergeCell ref="I1017:K1017"/>
    <mergeCell ref="I998:K998"/>
    <mergeCell ref="M998:P998"/>
    <mergeCell ref="I973:K973"/>
  </mergeCells>
  <pageMargins left="0.70866141732283472" right="0.70866141732283472" top="0.74803149606299213" bottom="0.74803149606299213" header="0.31496062992125984" footer="0.31496062992125984"/>
  <pageSetup paperSize="9" fitToWidth="0" fitToHeight="0" orientation="portrait" r:id="rId1"/>
  <colBreaks count="1" manualBreakCount="1">
    <brk id="7" max="1048575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M1048576"/>
  <sheetViews>
    <sheetView topLeftCell="A942" zoomScaleNormal="100" workbookViewId="0">
      <selection activeCell="O957" sqref="O957"/>
    </sheetView>
  </sheetViews>
  <sheetFormatPr defaultColWidth="11.42578125" defaultRowHeight="15"/>
  <cols>
    <col min="1" max="1" width="11.42578125" style="30"/>
    <col min="2" max="2" width="17.5703125" style="3" bestFit="1" customWidth="1"/>
    <col min="3" max="3" width="14.28515625" style="3" bestFit="1" customWidth="1"/>
    <col min="4" max="4" width="47.28515625" bestFit="1" customWidth="1"/>
    <col min="5" max="5" width="11.42578125" style="1"/>
    <col min="6" max="6" width="11.42578125" style="20"/>
    <col min="7" max="7" width="11.42578125" style="1"/>
  </cols>
  <sheetData>
    <row r="2" spans="1:7">
      <c r="B2" s="422" t="s">
        <v>354</v>
      </c>
      <c r="C2" s="422"/>
      <c r="D2" s="422"/>
      <c r="E2" s="422"/>
      <c r="F2" s="422"/>
      <c r="G2" s="422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8" t="s">
        <v>5</v>
      </c>
      <c r="F4" s="27" t="s">
        <v>6</v>
      </c>
      <c r="G4" s="7" t="s">
        <v>7</v>
      </c>
    </row>
    <row r="5" spans="1:7">
      <c r="A5" s="30">
        <v>42736</v>
      </c>
      <c r="B5" s="405" t="s">
        <v>8</v>
      </c>
      <c r="C5" s="405"/>
      <c r="G5" s="1">
        <v>594.29999999999995</v>
      </c>
    </row>
    <row r="6" spans="1:7">
      <c r="A6" s="30">
        <v>42747</v>
      </c>
      <c r="B6" s="405">
        <v>12102</v>
      </c>
      <c r="C6" s="405" t="s">
        <v>9</v>
      </c>
      <c r="F6" s="20">
        <v>59</v>
      </c>
      <c r="G6" s="1">
        <f>+G5+E6-F6</f>
        <v>535.29999999999995</v>
      </c>
    </row>
    <row r="7" spans="1:7">
      <c r="A7" s="30">
        <v>42776</v>
      </c>
      <c r="B7" s="405">
        <v>12940</v>
      </c>
      <c r="C7" s="405" t="s">
        <v>9</v>
      </c>
      <c r="F7" s="20">
        <v>535.29999999999995</v>
      </c>
      <c r="G7" s="1">
        <f t="shared" ref="G7:G70" si="0">+G6+E7-F7</f>
        <v>0</v>
      </c>
    </row>
    <row r="8" spans="1:7">
      <c r="A8" s="30">
        <v>42766</v>
      </c>
      <c r="B8" s="405" t="s">
        <v>11</v>
      </c>
      <c r="C8" s="405" t="s">
        <v>12</v>
      </c>
      <c r="D8" t="s">
        <v>13</v>
      </c>
      <c r="E8" s="1">
        <v>204.6</v>
      </c>
      <c r="G8" s="1">
        <f t="shared" si="0"/>
        <v>204.6</v>
      </c>
    </row>
    <row r="9" spans="1:7">
      <c r="B9" s="405"/>
      <c r="C9" s="405"/>
      <c r="D9" t="s">
        <v>14</v>
      </c>
      <c r="E9" s="1">
        <v>2.8</v>
      </c>
      <c r="G9" s="1">
        <f t="shared" si="0"/>
        <v>207.4</v>
      </c>
    </row>
    <row r="10" spans="1:7">
      <c r="B10" s="405"/>
      <c r="C10" s="405"/>
      <c r="D10" t="s">
        <v>15</v>
      </c>
      <c r="E10" s="1">
        <v>60</v>
      </c>
      <c r="G10" s="1">
        <f t="shared" si="0"/>
        <v>267.39999999999998</v>
      </c>
    </row>
    <row r="11" spans="1:7">
      <c r="B11" s="405"/>
      <c r="C11" s="405"/>
      <c r="D11" t="s">
        <v>16</v>
      </c>
      <c r="E11" s="1">
        <v>2</v>
      </c>
      <c r="G11" s="1">
        <f t="shared" si="0"/>
        <v>269.39999999999998</v>
      </c>
    </row>
    <row r="12" spans="1:7">
      <c r="B12" s="405"/>
      <c r="C12" s="405"/>
      <c r="D12" t="s">
        <v>355</v>
      </c>
      <c r="E12" s="1">
        <v>50</v>
      </c>
      <c r="G12" s="1">
        <f t="shared" si="0"/>
        <v>319.39999999999998</v>
      </c>
    </row>
    <row r="13" spans="1:7">
      <c r="A13" s="30">
        <v>42776</v>
      </c>
      <c r="B13" s="405">
        <v>12940</v>
      </c>
      <c r="C13" s="405" t="s">
        <v>12</v>
      </c>
      <c r="D13" t="s">
        <v>15</v>
      </c>
      <c r="F13" s="20">
        <v>60</v>
      </c>
      <c r="G13" s="1">
        <f t="shared" si="0"/>
        <v>259.39999999999998</v>
      </c>
    </row>
    <row r="14" spans="1:7">
      <c r="A14" s="30">
        <v>42776</v>
      </c>
      <c r="B14" s="405">
        <v>12940</v>
      </c>
      <c r="C14" s="405" t="s">
        <v>12</v>
      </c>
      <c r="D14" t="s">
        <v>16</v>
      </c>
      <c r="F14" s="20">
        <v>2</v>
      </c>
      <c r="G14" s="1">
        <f t="shared" si="0"/>
        <v>257.39999999999998</v>
      </c>
    </row>
    <row r="15" spans="1:7">
      <c r="A15" s="30">
        <v>42779</v>
      </c>
      <c r="B15" s="405">
        <v>12942</v>
      </c>
      <c r="C15" s="405" t="s">
        <v>12</v>
      </c>
      <c r="D15" t="s">
        <v>355</v>
      </c>
      <c r="F15" s="20">
        <v>50</v>
      </c>
      <c r="G15" s="1">
        <f t="shared" si="0"/>
        <v>207.39999999999998</v>
      </c>
    </row>
    <row r="16" spans="1:7">
      <c r="A16" s="30">
        <v>42787</v>
      </c>
      <c r="B16" s="405">
        <v>12329</v>
      </c>
      <c r="C16" s="405" t="s">
        <v>12</v>
      </c>
      <c r="D16" t="s">
        <v>14</v>
      </c>
      <c r="F16" s="20">
        <v>2.8</v>
      </c>
      <c r="G16" s="1">
        <f t="shared" si="0"/>
        <v>204.59999999999997</v>
      </c>
    </row>
    <row r="17" spans="1:7">
      <c r="A17" s="30">
        <v>42787</v>
      </c>
      <c r="B17" s="405">
        <v>12329</v>
      </c>
      <c r="C17" s="405" t="s">
        <v>12</v>
      </c>
      <c r="D17" t="s">
        <v>13</v>
      </c>
      <c r="F17" s="20">
        <v>204.6</v>
      </c>
      <c r="G17" s="1">
        <f t="shared" si="0"/>
        <v>0</v>
      </c>
    </row>
    <row r="18" spans="1:7">
      <c r="A18" s="30">
        <v>42794</v>
      </c>
      <c r="B18" s="405" t="s">
        <v>11</v>
      </c>
      <c r="C18" s="405" t="s">
        <v>19</v>
      </c>
      <c r="D18" t="s">
        <v>13</v>
      </c>
      <c r="E18" s="1">
        <v>196.2</v>
      </c>
      <c r="G18" s="1">
        <f t="shared" si="0"/>
        <v>196.2</v>
      </c>
    </row>
    <row r="19" spans="1:7">
      <c r="B19" s="405"/>
      <c r="C19" s="405"/>
      <c r="D19" t="s">
        <v>14</v>
      </c>
      <c r="E19" s="1">
        <v>2</v>
      </c>
      <c r="G19" s="1">
        <f t="shared" si="0"/>
        <v>198.2</v>
      </c>
    </row>
    <row r="20" spans="1:7">
      <c r="B20" s="405"/>
      <c r="C20" s="405"/>
      <c r="D20" t="s">
        <v>15</v>
      </c>
      <c r="E20" s="1">
        <v>56</v>
      </c>
      <c r="G20" s="1">
        <f t="shared" si="0"/>
        <v>254.2</v>
      </c>
    </row>
    <row r="21" spans="1:7">
      <c r="B21" s="405"/>
      <c r="C21" s="405"/>
      <c r="D21" t="s">
        <v>16</v>
      </c>
      <c r="E21" s="1">
        <v>2</v>
      </c>
      <c r="G21" s="1">
        <f t="shared" si="0"/>
        <v>256.2</v>
      </c>
    </row>
    <row r="22" spans="1:7">
      <c r="A22" s="30">
        <v>42821</v>
      </c>
      <c r="B22" s="405">
        <v>12513</v>
      </c>
      <c r="C22" s="405" t="s">
        <v>19</v>
      </c>
      <c r="D22" t="s">
        <v>15</v>
      </c>
      <c r="F22" s="20">
        <v>56</v>
      </c>
      <c r="G22" s="1">
        <f t="shared" si="0"/>
        <v>200.2</v>
      </c>
    </row>
    <row r="23" spans="1:7">
      <c r="A23" s="30">
        <v>42821</v>
      </c>
      <c r="B23" s="405">
        <v>12513</v>
      </c>
      <c r="C23" s="405" t="s">
        <v>19</v>
      </c>
      <c r="D23" t="s">
        <v>16</v>
      </c>
      <c r="F23" s="20">
        <v>2</v>
      </c>
      <c r="G23" s="1">
        <f t="shared" si="0"/>
        <v>198.2</v>
      </c>
    </row>
    <row r="24" spans="1:7">
      <c r="A24" s="30">
        <v>42821</v>
      </c>
      <c r="B24" s="405">
        <v>12513</v>
      </c>
      <c r="C24" s="405" t="s">
        <v>19</v>
      </c>
      <c r="D24" t="s">
        <v>13</v>
      </c>
      <c r="F24" s="20">
        <v>196.2</v>
      </c>
      <c r="G24" s="1">
        <f t="shared" si="0"/>
        <v>2</v>
      </c>
    </row>
    <row r="25" spans="1:7">
      <c r="A25" s="30">
        <v>42821</v>
      </c>
      <c r="B25" s="405">
        <v>12513</v>
      </c>
      <c r="C25" s="405" t="s">
        <v>19</v>
      </c>
      <c r="D25" t="s">
        <v>14</v>
      </c>
      <c r="F25" s="20">
        <v>2</v>
      </c>
      <c r="G25" s="1">
        <f t="shared" si="0"/>
        <v>0</v>
      </c>
    </row>
    <row r="26" spans="1:7">
      <c r="A26" s="30">
        <v>42825</v>
      </c>
      <c r="B26" s="405" t="s">
        <v>11</v>
      </c>
      <c r="C26" s="405" t="s">
        <v>20</v>
      </c>
      <c r="D26" t="s">
        <v>13</v>
      </c>
      <c r="E26" s="1">
        <v>188</v>
      </c>
      <c r="G26" s="1">
        <f t="shared" si="0"/>
        <v>188</v>
      </c>
    </row>
    <row r="27" spans="1:7">
      <c r="B27" s="405"/>
      <c r="C27" s="405"/>
      <c r="D27" t="s">
        <v>14</v>
      </c>
      <c r="E27" s="1">
        <v>2</v>
      </c>
      <c r="G27" s="1">
        <f t="shared" si="0"/>
        <v>190</v>
      </c>
    </row>
    <row r="28" spans="1:7">
      <c r="B28" s="405"/>
      <c r="C28" s="405"/>
      <c r="D28" t="s">
        <v>15</v>
      </c>
      <c r="E28" s="1">
        <v>60</v>
      </c>
      <c r="G28" s="1">
        <f t="shared" si="0"/>
        <v>250</v>
      </c>
    </row>
    <row r="29" spans="1:7">
      <c r="B29" s="405"/>
      <c r="C29" s="405"/>
      <c r="D29" t="s">
        <v>16</v>
      </c>
      <c r="E29" s="1">
        <v>2</v>
      </c>
      <c r="G29" s="1">
        <f t="shared" si="0"/>
        <v>252</v>
      </c>
    </row>
    <row r="30" spans="1:7">
      <c r="A30" s="30">
        <v>42891</v>
      </c>
      <c r="B30" s="405">
        <v>13048</v>
      </c>
      <c r="C30" s="405" t="s">
        <v>20</v>
      </c>
      <c r="D30" t="s">
        <v>13</v>
      </c>
      <c r="F30" s="20">
        <v>188</v>
      </c>
      <c r="G30" s="1">
        <f t="shared" si="0"/>
        <v>64</v>
      </c>
    </row>
    <row r="31" spans="1:7">
      <c r="A31" s="30">
        <v>42891</v>
      </c>
      <c r="B31" s="405">
        <v>13048</v>
      </c>
      <c r="C31" s="405" t="s">
        <v>20</v>
      </c>
      <c r="D31" t="s">
        <v>14</v>
      </c>
      <c r="F31" s="20">
        <v>2</v>
      </c>
      <c r="G31" s="1">
        <f t="shared" si="0"/>
        <v>62</v>
      </c>
    </row>
    <row r="32" spans="1:7">
      <c r="A32" s="30">
        <v>42949</v>
      </c>
      <c r="B32" s="405">
        <v>13357</v>
      </c>
      <c r="C32" s="405" t="s">
        <v>20</v>
      </c>
      <c r="D32" t="s">
        <v>15</v>
      </c>
      <c r="F32" s="20">
        <v>60</v>
      </c>
      <c r="G32" s="1">
        <f t="shared" si="0"/>
        <v>2</v>
      </c>
    </row>
    <row r="33" spans="1:7">
      <c r="A33" s="30">
        <v>42949</v>
      </c>
      <c r="B33" s="405">
        <v>13357</v>
      </c>
      <c r="C33" s="405" t="s">
        <v>20</v>
      </c>
      <c r="D33" t="s">
        <v>16</v>
      </c>
      <c r="F33" s="20">
        <v>2</v>
      </c>
      <c r="G33" s="1">
        <f t="shared" si="0"/>
        <v>0</v>
      </c>
    </row>
    <row r="34" spans="1:7">
      <c r="A34" s="30">
        <v>42855</v>
      </c>
      <c r="B34" s="405" t="s">
        <v>11</v>
      </c>
      <c r="C34" s="405" t="s">
        <v>21</v>
      </c>
      <c r="D34" t="s">
        <v>13</v>
      </c>
      <c r="E34" s="1">
        <v>191.6</v>
      </c>
      <c r="G34" s="1">
        <f t="shared" si="0"/>
        <v>191.6</v>
      </c>
    </row>
    <row r="35" spans="1:7">
      <c r="B35" s="405"/>
      <c r="C35" s="405"/>
      <c r="D35" t="s">
        <v>14</v>
      </c>
      <c r="E35" s="1">
        <v>2</v>
      </c>
      <c r="G35" s="1">
        <f t="shared" si="0"/>
        <v>193.6</v>
      </c>
    </row>
    <row r="36" spans="1:7">
      <c r="B36" s="405"/>
      <c r="C36" s="405"/>
      <c r="D36" t="s">
        <v>15</v>
      </c>
      <c r="E36" s="1">
        <v>60</v>
      </c>
      <c r="G36" s="1">
        <f t="shared" si="0"/>
        <v>253.6</v>
      </c>
    </row>
    <row r="37" spans="1:7">
      <c r="B37" s="405"/>
      <c r="C37" s="405"/>
      <c r="D37" t="s">
        <v>16</v>
      </c>
      <c r="E37" s="1">
        <v>2</v>
      </c>
      <c r="G37" s="1">
        <f t="shared" si="0"/>
        <v>255.6</v>
      </c>
    </row>
    <row r="38" spans="1:7">
      <c r="A38" s="30">
        <v>42891</v>
      </c>
      <c r="B38" s="405">
        <v>13048</v>
      </c>
      <c r="C38" s="405" t="s">
        <v>21</v>
      </c>
      <c r="D38" t="s">
        <v>13</v>
      </c>
      <c r="F38" s="20">
        <v>191.6</v>
      </c>
      <c r="G38" s="1">
        <f t="shared" si="0"/>
        <v>64</v>
      </c>
    </row>
    <row r="39" spans="1:7">
      <c r="A39" s="30">
        <v>42891</v>
      </c>
      <c r="B39" s="405">
        <v>13048</v>
      </c>
      <c r="C39" s="405" t="s">
        <v>21</v>
      </c>
      <c r="D39" t="s">
        <v>14</v>
      </c>
      <c r="F39" s="20">
        <v>2</v>
      </c>
      <c r="G39" s="1">
        <f t="shared" si="0"/>
        <v>62</v>
      </c>
    </row>
    <row r="40" spans="1:7">
      <c r="A40" s="30">
        <v>42949</v>
      </c>
      <c r="B40" s="405">
        <v>13357</v>
      </c>
      <c r="C40" s="405" t="s">
        <v>21</v>
      </c>
      <c r="D40" t="s">
        <v>16</v>
      </c>
      <c r="F40" s="20">
        <v>2</v>
      </c>
      <c r="G40" s="1">
        <f t="shared" si="0"/>
        <v>60</v>
      </c>
    </row>
    <row r="41" spans="1:7">
      <c r="A41" s="30">
        <v>42949</v>
      </c>
      <c r="B41" s="405">
        <v>13357</v>
      </c>
      <c r="C41" s="405" t="s">
        <v>21</v>
      </c>
      <c r="D41" t="s">
        <v>15</v>
      </c>
      <c r="F41" s="20">
        <v>60</v>
      </c>
      <c r="G41" s="1">
        <f t="shared" si="0"/>
        <v>0</v>
      </c>
    </row>
    <row r="42" spans="1:7">
      <c r="A42" s="30">
        <v>42886</v>
      </c>
      <c r="B42" s="405" t="s">
        <v>11</v>
      </c>
      <c r="C42" s="405" t="s">
        <v>22</v>
      </c>
      <c r="D42" t="s">
        <v>13</v>
      </c>
      <c r="E42" s="1">
        <v>158.69999999999999</v>
      </c>
      <c r="G42" s="1">
        <f t="shared" si="0"/>
        <v>158.69999999999999</v>
      </c>
    </row>
    <row r="43" spans="1:7">
      <c r="B43" s="405"/>
      <c r="C43" s="405"/>
      <c r="D43" t="s">
        <v>14</v>
      </c>
      <c r="E43" s="1">
        <v>2</v>
      </c>
      <c r="G43" s="1">
        <f t="shared" si="0"/>
        <v>160.69999999999999</v>
      </c>
    </row>
    <row r="44" spans="1:7">
      <c r="B44" s="405"/>
      <c r="C44" s="405"/>
      <c r="D44" t="s">
        <v>15</v>
      </c>
      <c r="E44" s="1">
        <v>60</v>
      </c>
      <c r="G44" s="1">
        <f t="shared" si="0"/>
        <v>220.7</v>
      </c>
    </row>
    <row r="45" spans="1:7">
      <c r="B45" s="405"/>
      <c r="C45" s="405"/>
      <c r="D45" t="s">
        <v>16</v>
      </c>
      <c r="E45" s="1">
        <v>2</v>
      </c>
      <c r="G45" s="1">
        <f t="shared" si="0"/>
        <v>222.7</v>
      </c>
    </row>
    <row r="46" spans="1:7">
      <c r="A46" s="30">
        <v>42949</v>
      </c>
      <c r="B46" s="405">
        <v>13357</v>
      </c>
      <c r="C46" s="405" t="s">
        <v>22</v>
      </c>
      <c r="D46" t="s">
        <v>15</v>
      </c>
      <c r="F46" s="20">
        <v>60</v>
      </c>
      <c r="G46" s="1">
        <f t="shared" si="0"/>
        <v>162.69999999999999</v>
      </c>
    </row>
    <row r="47" spans="1:7">
      <c r="A47" s="30">
        <v>42949</v>
      </c>
      <c r="B47" s="405">
        <v>13357</v>
      </c>
      <c r="C47" s="405" t="s">
        <v>22</v>
      </c>
      <c r="D47" t="s">
        <v>16</v>
      </c>
      <c r="F47" s="20">
        <v>2</v>
      </c>
      <c r="G47" s="1">
        <f t="shared" si="0"/>
        <v>160.69999999999999</v>
      </c>
    </row>
    <row r="48" spans="1:7">
      <c r="A48" s="30">
        <v>42949</v>
      </c>
      <c r="B48" s="405">
        <v>13357</v>
      </c>
      <c r="C48" s="405" t="s">
        <v>22</v>
      </c>
      <c r="D48" t="s">
        <v>13</v>
      </c>
      <c r="F48" s="20">
        <v>158.69999999999999</v>
      </c>
      <c r="G48" s="1">
        <f t="shared" si="0"/>
        <v>2</v>
      </c>
    </row>
    <row r="49" spans="1:7">
      <c r="A49" s="30">
        <v>42949</v>
      </c>
      <c r="B49" s="405">
        <v>13357</v>
      </c>
      <c r="C49" s="405" t="s">
        <v>22</v>
      </c>
      <c r="D49" t="s">
        <v>14</v>
      </c>
      <c r="F49" s="20">
        <v>2</v>
      </c>
      <c r="G49" s="1">
        <f t="shared" si="0"/>
        <v>0</v>
      </c>
    </row>
    <row r="50" spans="1:7">
      <c r="A50" s="32">
        <v>42916</v>
      </c>
      <c r="B50" s="404" t="s">
        <v>11</v>
      </c>
      <c r="C50" s="404" t="s">
        <v>69</v>
      </c>
      <c r="D50" t="s">
        <v>13</v>
      </c>
      <c r="E50" s="1">
        <v>155.1</v>
      </c>
      <c r="G50" s="1">
        <f t="shared" si="0"/>
        <v>155.1</v>
      </c>
    </row>
    <row r="51" spans="1:7">
      <c r="B51" s="405"/>
      <c r="C51" s="405"/>
      <c r="D51" t="s">
        <v>14</v>
      </c>
      <c r="E51" s="1">
        <v>2</v>
      </c>
      <c r="G51" s="1">
        <f t="shared" si="0"/>
        <v>157.1</v>
      </c>
    </row>
    <row r="52" spans="1:7">
      <c r="B52" s="405"/>
      <c r="C52" s="405"/>
      <c r="D52" t="s">
        <v>15</v>
      </c>
      <c r="E52" s="1">
        <v>60</v>
      </c>
      <c r="G52" s="1">
        <f t="shared" si="0"/>
        <v>217.1</v>
      </c>
    </row>
    <row r="53" spans="1:7">
      <c r="B53" s="405"/>
      <c r="C53" s="405"/>
      <c r="D53" t="s">
        <v>16</v>
      </c>
      <c r="E53" s="1">
        <v>2</v>
      </c>
      <c r="G53" s="1">
        <f t="shared" si="0"/>
        <v>219.1</v>
      </c>
    </row>
    <row r="54" spans="1:7">
      <c r="A54" s="30">
        <v>42949</v>
      </c>
      <c r="B54" s="405">
        <v>13357</v>
      </c>
      <c r="C54" s="405" t="s">
        <v>69</v>
      </c>
      <c r="D54" t="s">
        <v>15</v>
      </c>
      <c r="F54" s="20">
        <v>60</v>
      </c>
      <c r="G54" s="1">
        <f t="shared" si="0"/>
        <v>159.1</v>
      </c>
    </row>
    <row r="55" spans="1:7">
      <c r="A55" s="30">
        <v>42949</v>
      </c>
      <c r="B55" s="405">
        <v>13357</v>
      </c>
      <c r="C55" s="405" t="s">
        <v>69</v>
      </c>
      <c r="D55" t="s">
        <v>16</v>
      </c>
      <c r="F55" s="20">
        <v>2</v>
      </c>
      <c r="G55" s="1">
        <f t="shared" si="0"/>
        <v>157.1</v>
      </c>
    </row>
    <row r="56" spans="1:7">
      <c r="A56" s="30">
        <v>42949</v>
      </c>
      <c r="B56" s="405">
        <v>13357</v>
      </c>
      <c r="C56" s="405" t="s">
        <v>69</v>
      </c>
      <c r="D56" t="s">
        <v>13</v>
      </c>
      <c r="F56" s="20">
        <v>155.1</v>
      </c>
      <c r="G56" s="1">
        <f t="shared" si="0"/>
        <v>2</v>
      </c>
    </row>
    <row r="57" spans="1:7">
      <c r="A57" s="30">
        <v>42949</v>
      </c>
      <c r="B57" s="405">
        <v>13357</v>
      </c>
      <c r="C57" s="405" t="s">
        <v>69</v>
      </c>
      <c r="D57" t="s">
        <v>14</v>
      </c>
      <c r="F57" s="20">
        <v>2</v>
      </c>
      <c r="G57" s="1">
        <f t="shared" si="0"/>
        <v>0</v>
      </c>
    </row>
    <row r="58" spans="1:7">
      <c r="A58" s="32">
        <v>42947</v>
      </c>
      <c r="B58" s="404" t="s">
        <v>11</v>
      </c>
      <c r="C58" s="404" t="s">
        <v>24</v>
      </c>
      <c r="D58" t="s">
        <v>13</v>
      </c>
      <c r="E58" s="1">
        <v>139.9</v>
      </c>
      <c r="G58" s="1">
        <f t="shared" si="0"/>
        <v>139.9</v>
      </c>
    </row>
    <row r="59" spans="1:7">
      <c r="B59" s="405"/>
      <c r="C59" s="405"/>
      <c r="D59" t="s">
        <v>14</v>
      </c>
      <c r="E59" s="1">
        <v>2</v>
      </c>
      <c r="G59" s="1">
        <f t="shared" si="0"/>
        <v>141.9</v>
      </c>
    </row>
    <row r="60" spans="1:7">
      <c r="B60" s="405"/>
      <c r="C60" s="405"/>
      <c r="D60" t="s">
        <v>15</v>
      </c>
      <c r="E60" s="1">
        <v>60</v>
      </c>
      <c r="G60" s="1">
        <f t="shared" si="0"/>
        <v>201.9</v>
      </c>
    </row>
    <row r="61" spans="1:7">
      <c r="B61" s="405"/>
      <c r="C61" s="405"/>
      <c r="D61" t="s">
        <v>16</v>
      </c>
      <c r="E61" s="1">
        <v>2</v>
      </c>
      <c r="G61" s="1">
        <f t="shared" si="0"/>
        <v>203.9</v>
      </c>
    </row>
    <row r="62" spans="1:7">
      <c r="A62" s="30">
        <v>42949</v>
      </c>
      <c r="B62" s="405">
        <v>13357</v>
      </c>
      <c r="C62" s="405" t="s">
        <v>24</v>
      </c>
      <c r="D62" t="s">
        <v>15</v>
      </c>
      <c r="F62" s="20">
        <v>60</v>
      </c>
      <c r="G62" s="1">
        <f t="shared" si="0"/>
        <v>143.9</v>
      </c>
    </row>
    <row r="63" spans="1:7">
      <c r="A63" s="30">
        <v>42949</v>
      </c>
      <c r="B63" s="405">
        <v>13357</v>
      </c>
      <c r="C63" s="405" t="s">
        <v>24</v>
      </c>
      <c r="D63" t="s">
        <v>16</v>
      </c>
      <c r="F63" s="20">
        <v>2</v>
      </c>
      <c r="G63" s="1">
        <f t="shared" si="0"/>
        <v>141.9</v>
      </c>
    </row>
    <row r="64" spans="1:7">
      <c r="A64" s="30">
        <v>43068</v>
      </c>
      <c r="B64" s="405">
        <v>14179</v>
      </c>
      <c r="C64" s="405" t="s">
        <v>24</v>
      </c>
      <c r="D64" t="s">
        <v>13</v>
      </c>
      <c r="F64" s="20">
        <v>139.9</v>
      </c>
      <c r="G64" s="1">
        <f t="shared" si="0"/>
        <v>2</v>
      </c>
    </row>
    <row r="65" spans="1:7">
      <c r="A65" s="30">
        <v>43068</v>
      </c>
      <c r="B65" s="405">
        <v>14179</v>
      </c>
      <c r="C65" s="405" t="s">
        <v>24</v>
      </c>
      <c r="D65" t="s">
        <v>14</v>
      </c>
      <c r="F65" s="20">
        <v>2</v>
      </c>
      <c r="G65" s="1">
        <f t="shared" si="0"/>
        <v>0</v>
      </c>
    </row>
    <row r="66" spans="1:7">
      <c r="A66" s="32">
        <v>42978</v>
      </c>
      <c r="B66" s="404" t="s">
        <v>11</v>
      </c>
      <c r="C66" s="404" t="s">
        <v>25</v>
      </c>
      <c r="D66" t="s">
        <v>13</v>
      </c>
      <c r="E66" s="1">
        <v>139.9</v>
      </c>
      <c r="G66" s="1">
        <f t="shared" si="0"/>
        <v>139.9</v>
      </c>
    </row>
    <row r="67" spans="1:7">
      <c r="B67" s="405"/>
      <c r="C67" s="405"/>
      <c r="D67" t="s">
        <v>14</v>
      </c>
      <c r="E67" s="1">
        <v>2</v>
      </c>
      <c r="G67" s="1">
        <f t="shared" si="0"/>
        <v>141.9</v>
      </c>
    </row>
    <row r="68" spans="1:7">
      <c r="B68" s="405"/>
      <c r="C68" s="405"/>
      <c r="D68" t="s">
        <v>15</v>
      </c>
      <c r="E68" s="1">
        <v>60</v>
      </c>
      <c r="G68" s="1">
        <f t="shared" si="0"/>
        <v>201.9</v>
      </c>
    </row>
    <row r="69" spans="1:7">
      <c r="B69" s="405"/>
      <c r="C69" s="405"/>
      <c r="D69" t="s">
        <v>16</v>
      </c>
      <c r="E69" s="1">
        <v>2</v>
      </c>
      <c r="G69" s="1">
        <f t="shared" si="0"/>
        <v>203.9</v>
      </c>
    </row>
    <row r="70" spans="1:7">
      <c r="A70" s="30">
        <v>43068</v>
      </c>
      <c r="B70" s="405">
        <v>14179</v>
      </c>
      <c r="C70" s="405" t="s">
        <v>25</v>
      </c>
      <c r="D70" t="s">
        <v>13</v>
      </c>
      <c r="F70" s="20">
        <v>139.9</v>
      </c>
      <c r="G70" s="1">
        <f t="shared" si="0"/>
        <v>64</v>
      </c>
    </row>
    <row r="71" spans="1:7">
      <c r="A71" s="30">
        <v>43068</v>
      </c>
      <c r="B71" s="405">
        <v>14179</v>
      </c>
      <c r="C71" s="405" t="s">
        <v>25</v>
      </c>
      <c r="D71" t="s">
        <v>14</v>
      </c>
      <c r="F71" s="20">
        <v>2</v>
      </c>
      <c r="G71" s="1">
        <f t="shared" ref="G71:G134" si="1">+G70+E71-F71</f>
        <v>62</v>
      </c>
    </row>
    <row r="72" spans="1:7">
      <c r="A72" s="30">
        <v>43068</v>
      </c>
      <c r="B72" s="405">
        <v>14179</v>
      </c>
      <c r="C72" s="405" t="s">
        <v>25</v>
      </c>
      <c r="D72" t="s">
        <v>15</v>
      </c>
      <c r="F72" s="20">
        <v>60</v>
      </c>
      <c r="G72" s="1">
        <f t="shared" si="1"/>
        <v>2</v>
      </c>
    </row>
    <row r="73" spans="1:7">
      <c r="A73" s="30">
        <v>43068</v>
      </c>
      <c r="B73" s="405">
        <v>14179</v>
      </c>
      <c r="C73" s="405" t="s">
        <v>25</v>
      </c>
      <c r="D73" t="s">
        <v>16</v>
      </c>
      <c r="F73" s="20">
        <v>2</v>
      </c>
      <c r="G73" s="1">
        <f t="shared" si="1"/>
        <v>0</v>
      </c>
    </row>
    <row r="74" spans="1:7">
      <c r="A74" s="32">
        <v>43008</v>
      </c>
      <c r="B74" s="404" t="s">
        <v>11</v>
      </c>
      <c r="C74" s="404" t="s">
        <v>26</v>
      </c>
      <c r="D74" t="s">
        <v>13</v>
      </c>
      <c r="E74" s="1">
        <v>85.1</v>
      </c>
      <c r="G74" s="1">
        <f t="shared" si="1"/>
        <v>85.1</v>
      </c>
    </row>
    <row r="75" spans="1:7">
      <c r="B75" s="405"/>
      <c r="C75" s="405"/>
      <c r="D75" t="s">
        <v>14</v>
      </c>
      <c r="E75" s="1">
        <v>2</v>
      </c>
      <c r="G75" s="1">
        <f t="shared" si="1"/>
        <v>87.1</v>
      </c>
    </row>
    <row r="76" spans="1:7">
      <c r="B76" s="405"/>
      <c r="C76" s="405"/>
      <c r="D76" t="s">
        <v>15</v>
      </c>
      <c r="E76" s="1">
        <v>60</v>
      </c>
      <c r="G76" s="1">
        <f t="shared" si="1"/>
        <v>147.1</v>
      </c>
    </row>
    <row r="77" spans="1:7">
      <c r="B77" s="405"/>
      <c r="C77" s="405"/>
      <c r="D77" t="s">
        <v>16</v>
      </c>
      <c r="E77" s="1">
        <v>2</v>
      </c>
      <c r="G77" s="1">
        <f t="shared" si="1"/>
        <v>149.1</v>
      </c>
    </row>
    <row r="78" spans="1:7">
      <c r="A78" s="30">
        <v>43068</v>
      </c>
      <c r="B78" s="405">
        <v>14179</v>
      </c>
      <c r="C78" s="405" t="s">
        <v>26</v>
      </c>
      <c r="D78" t="s">
        <v>15</v>
      </c>
      <c r="F78" s="20">
        <v>60</v>
      </c>
      <c r="G78" s="1">
        <f t="shared" si="1"/>
        <v>89.1</v>
      </c>
    </row>
    <row r="79" spans="1:7">
      <c r="A79" s="30">
        <v>43068</v>
      </c>
      <c r="B79" s="405">
        <v>14179</v>
      </c>
      <c r="C79" s="405" t="s">
        <v>26</v>
      </c>
      <c r="D79" t="s">
        <v>16</v>
      </c>
      <c r="F79" s="20">
        <v>2</v>
      </c>
      <c r="G79" s="1">
        <f t="shared" si="1"/>
        <v>87.1</v>
      </c>
    </row>
    <row r="80" spans="1:7">
      <c r="A80" s="30">
        <v>43068</v>
      </c>
      <c r="B80" s="405">
        <v>14179</v>
      </c>
      <c r="C80" s="405" t="s">
        <v>26</v>
      </c>
      <c r="D80" t="s">
        <v>13</v>
      </c>
      <c r="F80" s="20">
        <v>85.1</v>
      </c>
      <c r="G80" s="1">
        <f t="shared" si="1"/>
        <v>2</v>
      </c>
    </row>
    <row r="81" spans="1:7">
      <c r="A81" s="30">
        <v>43068</v>
      </c>
      <c r="B81" s="405">
        <v>14179</v>
      </c>
      <c r="C81" s="405" t="s">
        <v>26</v>
      </c>
      <c r="D81" t="s">
        <v>14</v>
      </c>
      <c r="F81" s="20">
        <v>2</v>
      </c>
      <c r="G81" s="1">
        <f t="shared" si="1"/>
        <v>0</v>
      </c>
    </row>
    <row r="82" spans="1:7">
      <c r="A82" s="32">
        <v>43039</v>
      </c>
      <c r="B82" s="404" t="s">
        <v>11</v>
      </c>
      <c r="C82" s="404" t="s">
        <v>27</v>
      </c>
      <c r="D82" t="s">
        <v>13</v>
      </c>
      <c r="E82" s="1">
        <v>84.7</v>
      </c>
      <c r="G82" s="1">
        <f t="shared" si="1"/>
        <v>84.7</v>
      </c>
    </row>
    <row r="83" spans="1:7">
      <c r="B83" s="405"/>
      <c r="C83" s="405"/>
      <c r="D83" t="s">
        <v>14</v>
      </c>
      <c r="E83" s="1">
        <v>2</v>
      </c>
      <c r="G83" s="1">
        <f t="shared" si="1"/>
        <v>86.7</v>
      </c>
    </row>
    <row r="84" spans="1:7">
      <c r="B84" s="405"/>
      <c r="C84" s="405"/>
      <c r="D84" t="s">
        <v>15</v>
      </c>
      <c r="E84" s="1">
        <v>60</v>
      </c>
      <c r="G84" s="1">
        <f t="shared" si="1"/>
        <v>146.69999999999999</v>
      </c>
    </row>
    <row r="85" spans="1:7">
      <c r="B85" s="405"/>
      <c r="C85" s="405"/>
      <c r="D85" t="s">
        <v>16</v>
      </c>
      <c r="E85" s="1">
        <v>2</v>
      </c>
      <c r="G85" s="1">
        <f t="shared" si="1"/>
        <v>148.69999999999999</v>
      </c>
    </row>
    <row r="86" spans="1:7">
      <c r="A86" s="30">
        <v>43063</v>
      </c>
      <c r="B86" s="405">
        <v>14060</v>
      </c>
      <c r="C86" s="405" t="s">
        <v>27</v>
      </c>
      <c r="D86" t="s">
        <v>13</v>
      </c>
      <c r="F86" s="20">
        <v>84.7</v>
      </c>
      <c r="G86" s="1">
        <f t="shared" si="1"/>
        <v>63.999999999999986</v>
      </c>
    </row>
    <row r="87" spans="1:7">
      <c r="A87" s="30">
        <v>43063</v>
      </c>
      <c r="B87" s="405">
        <v>14060</v>
      </c>
      <c r="C87" s="405" t="s">
        <v>27</v>
      </c>
      <c r="D87" t="s">
        <v>14</v>
      </c>
      <c r="F87" s="20">
        <v>2</v>
      </c>
      <c r="G87" s="1">
        <f t="shared" si="1"/>
        <v>61.999999999999986</v>
      </c>
    </row>
    <row r="88" spans="1:7">
      <c r="A88" s="30">
        <v>43068</v>
      </c>
      <c r="B88" s="405">
        <v>14179</v>
      </c>
      <c r="C88" s="405" t="s">
        <v>27</v>
      </c>
      <c r="D88" t="s">
        <v>15</v>
      </c>
      <c r="F88" s="20">
        <v>60</v>
      </c>
      <c r="G88" s="1">
        <f t="shared" si="1"/>
        <v>1.9999999999999858</v>
      </c>
    </row>
    <row r="89" spans="1:7">
      <c r="A89" s="30">
        <v>43068</v>
      </c>
      <c r="B89" s="405">
        <v>14179</v>
      </c>
      <c r="C89" s="405" t="s">
        <v>27</v>
      </c>
      <c r="D89" t="s">
        <v>16</v>
      </c>
      <c r="F89" s="20">
        <v>2</v>
      </c>
      <c r="G89" s="1">
        <f t="shared" si="1"/>
        <v>-1.4210854715202004E-14</v>
      </c>
    </row>
    <row r="90" spans="1:7">
      <c r="A90" s="32">
        <v>43069</v>
      </c>
      <c r="B90" s="404" t="s">
        <v>11</v>
      </c>
      <c r="C90" s="404" t="s">
        <v>28</v>
      </c>
      <c r="D90" t="s">
        <v>13</v>
      </c>
      <c r="E90" s="1">
        <v>90.4</v>
      </c>
      <c r="G90" s="1">
        <f t="shared" si="1"/>
        <v>90.399999999999991</v>
      </c>
    </row>
    <row r="91" spans="1:7">
      <c r="B91" s="405"/>
      <c r="C91" s="405"/>
      <c r="D91" t="s">
        <v>14</v>
      </c>
      <c r="E91" s="1">
        <v>2</v>
      </c>
      <c r="G91" s="1">
        <f t="shared" si="1"/>
        <v>92.399999999999991</v>
      </c>
    </row>
    <row r="92" spans="1:7">
      <c r="B92" s="405"/>
      <c r="C92" s="405"/>
      <c r="D92" t="s">
        <v>15</v>
      </c>
      <c r="E92" s="1">
        <v>60</v>
      </c>
      <c r="G92" s="1">
        <f t="shared" si="1"/>
        <v>152.39999999999998</v>
      </c>
    </row>
    <row r="93" spans="1:7">
      <c r="B93" s="405"/>
      <c r="C93" s="405"/>
      <c r="D93" t="s">
        <v>16</v>
      </c>
      <c r="E93" s="1">
        <v>2</v>
      </c>
      <c r="G93" s="1">
        <f t="shared" si="1"/>
        <v>154.39999999999998</v>
      </c>
    </row>
    <row r="94" spans="1:7">
      <c r="A94" s="30">
        <v>43185</v>
      </c>
      <c r="B94" s="405">
        <v>14994</v>
      </c>
      <c r="C94" s="405" t="s">
        <v>28</v>
      </c>
      <c r="D94" t="s">
        <v>13</v>
      </c>
      <c r="F94" s="20">
        <v>90.4</v>
      </c>
      <c r="G94" s="1">
        <f t="shared" si="1"/>
        <v>63.999999999999972</v>
      </c>
    </row>
    <row r="95" spans="1:7">
      <c r="A95" s="30">
        <v>43185</v>
      </c>
      <c r="B95" s="405">
        <v>14994</v>
      </c>
      <c r="C95" s="405" t="s">
        <v>28</v>
      </c>
      <c r="D95" t="s">
        <v>14</v>
      </c>
      <c r="F95" s="20">
        <v>2</v>
      </c>
      <c r="G95" s="1">
        <f t="shared" si="1"/>
        <v>61.999999999999972</v>
      </c>
    </row>
    <row r="96" spans="1:7">
      <c r="A96" s="30">
        <v>43185</v>
      </c>
      <c r="B96" s="405">
        <v>14994</v>
      </c>
      <c r="C96" s="405" t="s">
        <v>28</v>
      </c>
      <c r="D96" t="s">
        <v>15</v>
      </c>
      <c r="F96" s="20">
        <v>60</v>
      </c>
      <c r="G96" s="1">
        <f t="shared" si="1"/>
        <v>1.9999999999999716</v>
      </c>
    </row>
    <row r="97" spans="1:7">
      <c r="A97" s="30">
        <v>43185</v>
      </c>
      <c r="B97" s="405">
        <v>14994</v>
      </c>
      <c r="C97" s="405" t="s">
        <v>28</v>
      </c>
      <c r="D97" t="s">
        <v>16</v>
      </c>
      <c r="F97" s="20">
        <v>2</v>
      </c>
      <c r="G97" s="1">
        <f t="shared" si="1"/>
        <v>-2.8421709430404007E-14</v>
      </c>
    </row>
    <row r="98" spans="1:7">
      <c r="A98" s="32">
        <v>43100</v>
      </c>
      <c r="B98" s="404" t="s">
        <v>11</v>
      </c>
      <c r="C98" s="404" t="s">
        <v>29</v>
      </c>
      <c r="D98" t="s">
        <v>13</v>
      </c>
      <c r="E98" s="1">
        <v>98.3</v>
      </c>
      <c r="G98" s="1">
        <f t="shared" si="1"/>
        <v>98.299999999999969</v>
      </c>
    </row>
    <row r="99" spans="1:7">
      <c r="B99" s="405"/>
      <c r="C99" s="405"/>
      <c r="D99" t="s">
        <v>14</v>
      </c>
      <c r="E99" s="1">
        <v>2</v>
      </c>
      <c r="G99" s="1">
        <f t="shared" si="1"/>
        <v>100.29999999999997</v>
      </c>
    </row>
    <row r="100" spans="1:7">
      <c r="B100" s="405"/>
      <c r="C100" s="405"/>
      <c r="D100" t="s">
        <v>15</v>
      </c>
      <c r="E100" s="1">
        <v>60</v>
      </c>
      <c r="G100" s="1">
        <f t="shared" si="1"/>
        <v>160.29999999999995</v>
      </c>
    </row>
    <row r="101" spans="1:7">
      <c r="B101" s="405"/>
      <c r="C101" s="405"/>
      <c r="D101" t="s">
        <v>16</v>
      </c>
      <c r="E101" s="1">
        <v>2</v>
      </c>
      <c r="G101" s="1">
        <f t="shared" si="1"/>
        <v>162.29999999999995</v>
      </c>
    </row>
    <row r="102" spans="1:7">
      <c r="A102" s="30">
        <v>43118</v>
      </c>
      <c r="B102" s="405">
        <v>14450</v>
      </c>
      <c r="C102" s="405" t="s">
        <v>29</v>
      </c>
      <c r="D102" t="s">
        <v>13</v>
      </c>
      <c r="F102" s="20">
        <v>98.3</v>
      </c>
      <c r="G102" s="1">
        <f t="shared" si="1"/>
        <v>63.999999999999957</v>
      </c>
    </row>
    <row r="103" spans="1:7">
      <c r="A103" s="30">
        <v>43118</v>
      </c>
      <c r="B103" s="405">
        <v>14450</v>
      </c>
      <c r="C103" s="405" t="s">
        <v>29</v>
      </c>
      <c r="D103" t="s">
        <v>14</v>
      </c>
      <c r="F103" s="20">
        <v>2</v>
      </c>
      <c r="G103" s="1">
        <f t="shared" si="1"/>
        <v>61.999999999999957</v>
      </c>
    </row>
    <row r="104" spans="1:7">
      <c r="A104" s="30">
        <v>43185</v>
      </c>
      <c r="B104" s="405">
        <v>14994</v>
      </c>
      <c r="C104" s="405" t="s">
        <v>29</v>
      </c>
      <c r="D104" t="s">
        <v>15</v>
      </c>
      <c r="F104" s="20">
        <v>60</v>
      </c>
      <c r="G104" s="1">
        <f t="shared" si="1"/>
        <v>1.9999999999999574</v>
      </c>
    </row>
    <row r="105" spans="1:7">
      <c r="A105" s="30">
        <v>43185</v>
      </c>
      <c r="B105" s="405">
        <v>14994</v>
      </c>
      <c r="C105" s="405" t="s">
        <v>29</v>
      </c>
      <c r="D105" t="s">
        <v>16</v>
      </c>
      <c r="F105" s="20">
        <v>2</v>
      </c>
      <c r="G105" s="1">
        <f t="shared" si="1"/>
        <v>-4.2632564145606011E-14</v>
      </c>
    </row>
    <row r="106" spans="1:7">
      <c r="A106" s="32">
        <v>43131</v>
      </c>
      <c r="B106" s="404" t="s">
        <v>11</v>
      </c>
      <c r="C106" s="404" t="s">
        <v>12</v>
      </c>
      <c r="D106" t="s">
        <v>13</v>
      </c>
      <c r="E106" s="1">
        <v>87.5</v>
      </c>
      <c r="G106" s="1">
        <f t="shared" si="1"/>
        <v>87.499999999999957</v>
      </c>
    </row>
    <row r="107" spans="1:7">
      <c r="B107" s="405"/>
      <c r="C107" s="405"/>
      <c r="D107" t="s">
        <v>14</v>
      </c>
      <c r="E107" s="1">
        <v>2</v>
      </c>
      <c r="G107" s="1">
        <f t="shared" si="1"/>
        <v>89.499999999999957</v>
      </c>
    </row>
    <row r="108" spans="1:7">
      <c r="B108" s="405"/>
      <c r="C108" s="405"/>
      <c r="D108" t="s">
        <v>15</v>
      </c>
      <c r="E108" s="1">
        <v>60</v>
      </c>
      <c r="G108" s="1">
        <f t="shared" si="1"/>
        <v>149.49999999999994</v>
      </c>
    </row>
    <row r="109" spans="1:7">
      <c r="B109" s="405"/>
      <c r="C109" s="405"/>
      <c r="D109" t="s">
        <v>16</v>
      </c>
      <c r="E109" s="1">
        <v>2</v>
      </c>
      <c r="G109" s="1">
        <f t="shared" si="1"/>
        <v>151.49999999999994</v>
      </c>
    </row>
    <row r="110" spans="1:7">
      <c r="A110" s="30">
        <v>43162</v>
      </c>
      <c r="B110" s="405">
        <v>14785</v>
      </c>
      <c r="C110" s="405" t="s">
        <v>12</v>
      </c>
      <c r="D110" t="s">
        <v>13</v>
      </c>
      <c r="F110" s="20">
        <v>87.5</v>
      </c>
      <c r="G110" s="1">
        <f t="shared" si="1"/>
        <v>63.999999999999943</v>
      </c>
    </row>
    <row r="111" spans="1:7">
      <c r="A111" s="30">
        <v>43162</v>
      </c>
      <c r="B111" s="405">
        <v>14785</v>
      </c>
      <c r="C111" s="405" t="s">
        <v>12</v>
      </c>
      <c r="D111" t="s">
        <v>14</v>
      </c>
      <c r="F111" s="20">
        <v>2</v>
      </c>
      <c r="G111" s="1">
        <f t="shared" si="1"/>
        <v>61.999999999999943</v>
      </c>
    </row>
    <row r="112" spans="1:7">
      <c r="A112" s="30">
        <v>43185</v>
      </c>
      <c r="B112" s="405">
        <v>14994</v>
      </c>
      <c r="C112" s="405" t="s">
        <v>12</v>
      </c>
      <c r="D112" t="s">
        <v>15</v>
      </c>
      <c r="F112" s="20">
        <v>60</v>
      </c>
      <c r="G112" s="1">
        <f t="shared" si="1"/>
        <v>1.9999999999999432</v>
      </c>
    </row>
    <row r="113" spans="1:7">
      <c r="A113" s="30">
        <v>43185</v>
      </c>
      <c r="B113" s="405">
        <v>14994</v>
      </c>
      <c r="C113" s="405" t="s">
        <v>12</v>
      </c>
      <c r="D113" t="s">
        <v>16</v>
      </c>
      <c r="F113" s="20">
        <v>2</v>
      </c>
      <c r="G113" s="1">
        <f t="shared" si="1"/>
        <v>-5.6843418860808015E-14</v>
      </c>
    </row>
    <row r="114" spans="1:7">
      <c r="A114" s="32">
        <v>43159</v>
      </c>
      <c r="B114" s="404" t="s">
        <v>11</v>
      </c>
      <c r="C114" s="404" t="s">
        <v>19</v>
      </c>
      <c r="D114" t="s">
        <v>13</v>
      </c>
      <c r="E114" s="1">
        <v>108.4</v>
      </c>
      <c r="G114" s="1">
        <f t="shared" si="1"/>
        <v>108.39999999999995</v>
      </c>
    </row>
    <row r="115" spans="1:7">
      <c r="B115" s="405"/>
      <c r="C115" s="405"/>
      <c r="D115" t="s">
        <v>14</v>
      </c>
      <c r="E115" s="1">
        <v>2</v>
      </c>
      <c r="G115" s="1">
        <f t="shared" si="1"/>
        <v>110.39999999999995</v>
      </c>
    </row>
    <row r="116" spans="1:7">
      <c r="B116" s="405"/>
      <c r="C116" s="405"/>
      <c r="D116" t="s">
        <v>15</v>
      </c>
      <c r="E116" s="1">
        <v>56</v>
      </c>
      <c r="G116" s="1">
        <f t="shared" si="1"/>
        <v>166.39999999999995</v>
      </c>
    </row>
    <row r="117" spans="1:7">
      <c r="B117" s="405"/>
      <c r="C117" s="405"/>
      <c r="D117" t="s">
        <v>16</v>
      </c>
      <c r="E117" s="1">
        <v>5</v>
      </c>
      <c r="G117" s="1">
        <f t="shared" si="1"/>
        <v>171.39999999999995</v>
      </c>
    </row>
    <row r="118" spans="1:7">
      <c r="A118" s="30">
        <v>43185</v>
      </c>
      <c r="B118" s="405">
        <v>14994</v>
      </c>
      <c r="C118" s="405" t="s">
        <v>19</v>
      </c>
      <c r="D118" t="s">
        <v>13</v>
      </c>
      <c r="F118" s="20">
        <v>108.4</v>
      </c>
      <c r="G118" s="1">
        <f t="shared" si="1"/>
        <v>62.999999999999943</v>
      </c>
    </row>
    <row r="119" spans="1:7">
      <c r="A119" s="30">
        <v>43185</v>
      </c>
      <c r="B119" s="405">
        <v>14994</v>
      </c>
      <c r="C119" s="405" t="s">
        <v>19</v>
      </c>
      <c r="D119" t="s">
        <v>14</v>
      </c>
      <c r="F119" s="20">
        <v>2</v>
      </c>
      <c r="G119" s="1">
        <f t="shared" si="1"/>
        <v>60.999999999999943</v>
      </c>
    </row>
    <row r="120" spans="1:7">
      <c r="A120" s="30">
        <v>43185</v>
      </c>
      <c r="B120" s="405">
        <v>14994</v>
      </c>
      <c r="C120" s="405" t="s">
        <v>19</v>
      </c>
      <c r="D120" t="s">
        <v>15</v>
      </c>
      <c r="F120" s="20">
        <v>56</v>
      </c>
      <c r="G120" s="1">
        <f t="shared" si="1"/>
        <v>4.9999999999999432</v>
      </c>
    </row>
    <row r="121" spans="1:7">
      <c r="A121" s="30">
        <v>43185</v>
      </c>
      <c r="B121" s="405">
        <v>14994</v>
      </c>
      <c r="C121" s="405" t="s">
        <v>19</v>
      </c>
      <c r="D121" t="s">
        <v>16</v>
      </c>
      <c r="F121" s="20">
        <v>5</v>
      </c>
      <c r="G121" s="1">
        <f t="shared" si="1"/>
        <v>-5.6843418860808015E-14</v>
      </c>
    </row>
    <row r="122" spans="1:7">
      <c r="A122" s="32">
        <v>43189</v>
      </c>
      <c r="B122" s="404" t="s">
        <v>11</v>
      </c>
      <c r="C122" s="404" t="s">
        <v>20</v>
      </c>
      <c r="D122" t="s">
        <v>13</v>
      </c>
      <c r="E122" s="1">
        <v>104.9</v>
      </c>
      <c r="G122" s="1">
        <f t="shared" si="1"/>
        <v>104.89999999999995</v>
      </c>
    </row>
    <row r="123" spans="1:7">
      <c r="B123" s="405"/>
      <c r="C123" s="405"/>
      <c r="D123" t="s">
        <v>14</v>
      </c>
      <c r="E123" s="1">
        <v>2</v>
      </c>
      <c r="G123" s="1">
        <f t="shared" si="1"/>
        <v>106.89999999999995</v>
      </c>
    </row>
    <row r="124" spans="1:7">
      <c r="B124" s="405"/>
      <c r="C124" s="405"/>
      <c r="D124" t="s">
        <v>15</v>
      </c>
      <c r="E124" s="1">
        <v>60</v>
      </c>
      <c r="G124" s="1">
        <f t="shared" si="1"/>
        <v>166.89999999999995</v>
      </c>
    </row>
    <row r="125" spans="1:7">
      <c r="B125" s="405"/>
      <c r="C125" s="405"/>
      <c r="D125" t="s">
        <v>16</v>
      </c>
      <c r="E125" s="1">
        <v>5</v>
      </c>
      <c r="G125" s="1">
        <f t="shared" si="1"/>
        <v>171.89999999999995</v>
      </c>
    </row>
    <row r="126" spans="1:7">
      <c r="A126" s="30">
        <v>43216</v>
      </c>
      <c r="B126" s="405">
        <v>15255</v>
      </c>
      <c r="C126" s="405" t="s">
        <v>20</v>
      </c>
      <c r="D126" t="s">
        <v>13</v>
      </c>
      <c r="F126" s="20">
        <v>104.9</v>
      </c>
      <c r="G126" s="1">
        <f t="shared" si="1"/>
        <v>66.999999999999943</v>
      </c>
    </row>
    <row r="127" spans="1:7">
      <c r="A127" s="30">
        <v>43216</v>
      </c>
      <c r="B127" s="405">
        <v>15255</v>
      </c>
      <c r="C127" s="405" t="s">
        <v>20</v>
      </c>
      <c r="D127" t="s">
        <v>14</v>
      </c>
      <c r="F127" s="20">
        <v>2</v>
      </c>
      <c r="G127" s="1">
        <f t="shared" si="1"/>
        <v>64.999999999999943</v>
      </c>
    </row>
    <row r="128" spans="1:7">
      <c r="A128" s="30">
        <v>43216</v>
      </c>
      <c r="B128" s="405">
        <v>15255</v>
      </c>
      <c r="C128" s="405" t="s">
        <v>20</v>
      </c>
      <c r="D128" t="s">
        <v>15</v>
      </c>
      <c r="F128" s="20">
        <v>60</v>
      </c>
      <c r="G128" s="1">
        <f t="shared" si="1"/>
        <v>4.9999999999999432</v>
      </c>
    </row>
    <row r="129" spans="1:7">
      <c r="A129" s="30">
        <v>43216</v>
      </c>
      <c r="B129" s="405">
        <v>15255</v>
      </c>
      <c r="C129" s="405" t="s">
        <v>20</v>
      </c>
      <c r="D129" t="s">
        <v>16</v>
      </c>
      <c r="F129" s="20">
        <v>5</v>
      </c>
      <c r="G129" s="1">
        <f t="shared" si="1"/>
        <v>-5.6843418860808015E-14</v>
      </c>
    </row>
    <row r="130" spans="1:7">
      <c r="A130" s="32">
        <v>43220</v>
      </c>
      <c r="B130" s="404" t="s">
        <v>11</v>
      </c>
      <c r="C130" s="404" t="s">
        <v>21</v>
      </c>
      <c r="D130" t="s">
        <v>13</v>
      </c>
      <c r="E130" s="1">
        <v>108</v>
      </c>
      <c r="G130" s="1">
        <f t="shared" si="1"/>
        <v>107.99999999999994</v>
      </c>
    </row>
    <row r="131" spans="1:7">
      <c r="B131" s="405"/>
      <c r="C131" s="405"/>
      <c r="D131" t="s">
        <v>14</v>
      </c>
      <c r="E131" s="1">
        <v>2</v>
      </c>
      <c r="G131" s="1">
        <f t="shared" si="1"/>
        <v>109.99999999999994</v>
      </c>
    </row>
    <row r="132" spans="1:7">
      <c r="B132" s="405"/>
      <c r="C132" s="405"/>
      <c r="D132" t="s">
        <v>15</v>
      </c>
      <c r="E132" s="1">
        <v>60</v>
      </c>
      <c r="G132" s="1">
        <f t="shared" si="1"/>
        <v>169.99999999999994</v>
      </c>
    </row>
    <row r="133" spans="1:7">
      <c r="B133" s="405"/>
      <c r="C133" s="405"/>
      <c r="D133" t="s">
        <v>16</v>
      </c>
      <c r="E133" s="1">
        <v>5</v>
      </c>
      <c r="G133" s="1">
        <f t="shared" si="1"/>
        <v>174.99999999999994</v>
      </c>
    </row>
    <row r="134" spans="1:7">
      <c r="A134" s="30">
        <v>43294</v>
      </c>
      <c r="B134" s="405">
        <v>15728</v>
      </c>
      <c r="C134" s="405" t="s">
        <v>21</v>
      </c>
      <c r="D134" t="s">
        <v>13</v>
      </c>
      <c r="F134" s="20">
        <v>108</v>
      </c>
      <c r="G134" s="1">
        <f t="shared" si="1"/>
        <v>66.999999999999943</v>
      </c>
    </row>
    <row r="135" spans="1:7">
      <c r="A135" s="30">
        <v>43294</v>
      </c>
      <c r="B135" s="405">
        <v>15728</v>
      </c>
      <c r="C135" s="405" t="s">
        <v>21</v>
      </c>
      <c r="D135" t="s">
        <v>14</v>
      </c>
      <c r="F135" s="20">
        <v>2</v>
      </c>
      <c r="G135" s="1">
        <f t="shared" ref="G135:G198" si="2">+G134+E135-F135</f>
        <v>64.999999999999943</v>
      </c>
    </row>
    <row r="136" spans="1:7" s="11" customFormat="1">
      <c r="A136" s="30">
        <v>43318</v>
      </c>
      <c r="B136" s="405">
        <v>15900</v>
      </c>
      <c r="C136" s="405" t="s">
        <v>21</v>
      </c>
      <c r="D136" t="s">
        <v>15</v>
      </c>
      <c r="E136" s="23"/>
      <c r="F136" s="20">
        <v>60</v>
      </c>
      <c r="G136" s="1">
        <f t="shared" si="2"/>
        <v>4.9999999999999432</v>
      </c>
    </row>
    <row r="137" spans="1:7" s="11" customFormat="1">
      <c r="A137" s="30">
        <v>43318</v>
      </c>
      <c r="B137" s="405">
        <v>15900</v>
      </c>
      <c r="C137" s="405" t="s">
        <v>21</v>
      </c>
      <c r="D137" t="s">
        <v>16</v>
      </c>
      <c r="E137" s="23"/>
      <c r="F137" s="20">
        <v>5</v>
      </c>
      <c r="G137" s="1">
        <f t="shared" si="2"/>
        <v>-5.6843418860808015E-14</v>
      </c>
    </row>
    <row r="138" spans="1:7">
      <c r="A138" s="32">
        <v>43251</v>
      </c>
      <c r="B138" s="404" t="s">
        <v>11</v>
      </c>
      <c r="C138" s="404" t="s">
        <v>22</v>
      </c>
      <c r="D138" t="s">
        <v>13</v>
      </c>
      <c r="E138" s="1">
        <v>100.2</v>
      </c>
      <c r="G138" s="1">
        <f t="shared" si="2"/>
        <v>100.19999999999995</v>
      </c>
    </row>
    <row r="139" spans="1:7">
      <c r="B139" s="405"/>
      <c r="C139" s="405"/>
      <c r="D139" t="s">
        <v>14</v>
      </c>
      <c r="E139" s="1">
        <v>2</v>
      </c>
      <c r="G139" s="1">
        <f t="shared" si="2"/>
        <v>102.19999999999995</v>
      </c>
    </row>
    <row r="140" spans="1:7">
      <c r="B140" s="405"/>
      <c r="C140" s="405"/>
      <c r="D140" t="s">
        <v>15</v>
      </c>
      <c r="E140" s="1">
        <v>60</v>
      </c>
      <c r="G140" s="1">
        <f t="shared" si="2"/>
        <v>162.19999999999993</v>
      </c>
    </row>
    <row r="141" spans="1:7">
      <c r="B141" s="405"/>
      <c r="C141" s="405"/>
      <c r="D141" t="s">
        <v>16</v>
      </c>
      <c r="E141" s="1">
        <v>5</v>
      </c>
      <c r="G141" s="1">
        <f t="shared" si="2"/>
        <v>167.19999999999993</v>
      </c>
    </row>
    <row r="142" spans="1:7">
      <c r="A142" s="30">
        <v>43294</v>
      </c>
      <c r="B142" s="405">
        <v>15728</v>
      </c>
      <c r="C142" s="405" t="s">
        <v>22</v>
      </c>
      <c r="D142" t="s">
        <v>13</v>
      </c>
      <c r="F142" s="20">
        <v>100.2</v>
      </c>
      <c r="G142" s="1">
        <f t="shared" si="2"/>
        <v>66.999999999999929</v>
      </c>
    </row>
    <row r="143" spans="1:7">
      <c r="A143" s="30">
        <v>43294</v>
      </c>
      <c r="B143" s="405">
        <v>15728</v>
      </c>
      <c r="C143" s="405" t="s">
        <v>22</v>
      </c>
      <c r="D143" t="s">
        <v>14</v>
      </c>
      <c r="F143" s="20">
        <v>2</v>
      </c>
      <c r="G143" s="1">
        <f t="shared" si="2"/>
        <v>64.999999999999929</v>
      </c>
    </row>
    <row r="144" spans="1:7" s="11" customFormat="1">
      <c r="A144" s="30">
        <v>43318</v>
      </c>
      <c r="B144" s="405">
        <v>15900</v>
      </c>
      <c r="C144" s="405" t="s">
        <v>22</v>
      </c>
      <c r="D144" t="s">
        <v>15</v>
      </c>
      <c r="E144" s="23"/>
      <c r="F144" s="20">
        <v>60</v>
      </c>
      <c r="G144" s="1">
        <f t="shared" si="2"/>
        <v>4.9999999999999289</v>
      </c>
    </row>
    <row r="145" spans="1:7" s="11" customFormat="1">
      <c r="A145" s="30">
        <v>43318</v>
      </c>
      <c r="B145" s="405">
        <v>15900</v>
      </c>
      <c r="C145" s="405" t="s">
        <v>22</v>
      </c>
      <c r="D145" t="s">
        <v>16</v>
      </c>
      <c r="E145" s="23"/>
      <c r="F145" s="20">
        <v>5</v>
      </c>
      <c r="G145" s="1">
        <f t="shared" si="2"/>
        <v>-7.1054273576010019E-14</v>
      </c>
    </row>
    <row r="146" spans="1:7">
      <c r="A146" s="32">
        <v>43281</v>
      </c>
      <c r="B146" s="404" t="s">
        <v>11</v>
      </c>
      <c r="C146" s="404" t="s">
        <v>69</v>
      </c>
      <c r="D146" t="s">
        <v>13</v>
      </c>
      <c r="E146" s="1">
        <v>92.5</v>
      </c>
      <c r="G146" s="1">
        <f t="shared" si="2"/>
        <v>92.499999999999929</v>
      </c>
    </row>
    <row r="147" spans="1:7">
      <c r="B147" s="405"/>
      <c r="C147" s="405"/>
      <c r="D147" t="s">
        <v>14</v>
      </c>
      <c r="E147" s="1">
        <v>4</v>
      </c>
      <c r="G147" s="1">
        <f t="shared" si="2"/>
        <v>96.499999999999929</v>
      </c>
    </row>
    <row r="148" spans="1:7">
      <c r="B148" s="405"/>
      <c r="C148" s="405"/>
      <c r="D148" t="s">
        <v>15</v>
      </c>
      <c r="E148" s="1">
        <v>60</v>
      </c>
      <c r="G148" s="1">
        <f t="shared" si="2"/>
        <v>156.49999999999994</v>
      </c>
    </row>
    <row r="149" spans="1:7">
      <c r="B149" s="405"/>
      <c r="C149" s="405"/>
      <c r="D149" t="s">
        <v>16</v>
      </c>
      <c r="E149" s="1">
        <v>5</v>
      </c>
      <c r="G149" s="1">
        <f t="shared" si="2"/>
        <v>161.49999999999994</v>
      </c>
    </row>
    <row r="150" spans="1:7" s="11" customFormat="1">
      <c r="A150" s="30">
        <v>43318</v>
      </c>
      <c r="B150" s="405">
        <v>15900</v>
      </c>
      <c r="C150" s="405" t="s">
        <v>69</v>
      </c>
      <c r="D150" t="s">
        <v>15</v>
      </c>
      <c r="E150" s="23"/>
      <c r="F150" s="20">
        <v>92.5</v>
      </c>
      <c r="G150" s="1">
        <f t="shared" si="2"/>
        <v>68.999999999999943</v>
      </c>
    </row>
    <row r="151" spans="1:7" s="11" customFormat="1">
      <c r="A151" s="30">
        <v>43318</v>
      </c>
      <c r="B151" s="405">
        <v>15900</v>
      </c>
      <c r="C151" s="405" t="s">
        <v>69</v>
      </c>
      <c r="D151" t="s">
        <v>16</v>
      </c>
      <c r="E151" s="23"/>
      <c r="F151" s="20">
        <v>4</v>
      </c>
      <c r="G151" s="1">
        <f t="shared" si="2"/>
        <v>64.999999999999943</v>
      </c>
    </row>
    <row r="152" spans="1:7" s="11" customFormat="1">
      <c r="A152" s="30">
        <v>43318</v>
      </c>
      <c r="B152" s="405">
        <v>15900</v>
      </c>
      <c r="C152" s="405" t="s">
        <v>69</v>
      </c>
      <c r="D152" t="s">
        <v>13</v>
      </c>
      <c r="E152" s="23"/>
      <c r="F152" s="20">
        <v>60</v>
      </c>
      <c r="G152" s="1">
        <f t="shared" si="2"/>
        <v>4.9999999999999432</v>
      </c>
    </row>
    <row r="153" spans="1:7" s="11" customFormat="1">
      <c r="A153" s="30">
        <v>43318</v>
      </c>
      <c r="B153" s="405">
        <v>15900</v>
      </c>
      <c r="C153" s="405" t="s">
        <v>69</v>
      </c>
      <c r="D153" t="s">
        <v>14</v>
      </c>
      <c r="E153" s="23"/>
      <c r="F153" s="20">
        <v>5</v>
      </c>
      <c r="G153" s="1">
        <f t="shared" si="2"/>
        <v>-5.6843418860808015E-14</v>
      </c>
    </row>
    <row r="154" spans="1:7">
      <c r="A154" s="32">
        <v>43312</v>
      </c>
      <c r="B154" s="404" t="s">
        <v>11</v>
      </c>
      <c r="C154" s="404" t="s">
        <v>24</v>
      </c>
      <c r="D154" t="s">
        <v>13</v>
      </c>
      <c r="E154" s="1">
        <v>90.7</v>
      </c>
      <c r="G154" s="1">
        <f t="shared" si="2"/>
        <v>90.699999999999946</v>
      </c>
    </row>
    <row r="155" spans="1:7">
      <c r="B155" s="405"/>
      <c r="C155" s="405"/>
      <c r="D155" t="s">
        <v>14</v>
      </c>
      <c r="E155" s="1">
        <v>2</v>
      </c>
      <c r="G155" s="1">
        <f t="shared" si="2"/>
        <v>92.699999999999946</v>
      </c>
    </row>
    <row r="156" spans="1:7">
      <c r="B156" s="405"/>
      <c r="C156" s="405"/>
      <c r="D156" t="s">
        <v>15</v>
      </c>
      <c r="E156" s="1">
        <v>60</v>
      </c>
      <c r="G156" s="1">
        <f t="shared" si="2"/>
        <v>152.69999999999993</v>
      </c>
    </row>
    <row r="157" spans="1:7">
      <c r="B157" s="405"/>
      <c r="C157" s="405"/>
      <c r="D157" t="s">
        <v>16</v>
      </c>
      <c r="E157" s="1">
        <v>5</v>
      </c>
      <c r="G157" s="1">
        <f t="shared" si="2"/>
        <v>157.69999999999993</v>
      </c>
    </row>
    <row r="158" spans="1:7" s="11" customFormat="1">
      <c r="A158" s="30">
        <v>43318</v>
      </c>
      <c r="B158" s="405">
        <v>15901</v>
      </c>
      <c r="C158" s="405" t="s">
        <v>24</v>
      </c>
      <c r="D158" t="s">
        <v>15</v>
      </c>
      <c r="E158" s="23"/>
      <c r="F158" s="20">
        <v>60</v>
      </c>
      <c r="G158" s="1">
        <f t="shared" si="2"/>
        <v>97.699999999999932</v>
      </c>
    </row>
    <row r="159" spans="1:7" s="11" customFormat="1">
      <c r="A159" s="30">
        <v>43318</v>
      </c>
      <c r="B159" s="405">
        <v>15901</v>
      </c>
      <c r="C159" s="405" t="s">
        <v>24</v>
      </c>
      <c r="D159" t="s">
        <v>16</v>
      </c>
      <c r="E159" s="23"/>
      <c r="F159" s="20">
        <v>5</v>
      </c>
      <c r="G159" s="1">
        <f t="shared" si="2"/>
        <v>92.699999999999932</v>
      </c>
    </row>
    <row r="160" spans="1:7" s="11" customFormat="1">
      <c r="A160" s="30">
        <v>43329</v>
      </c>
      <c r="B160" s="405">
        <v>16358</v>
      </c>
      <c r="C160" s="405" t="s">
        <v>24</v>
      </c>
      <c r="D160" t="s">
        <v>13</v>
      </c>
      <c r="E160" s="23"/>
      <c r="F160" s="20">
        <v>90.7</v>
      </c>
      <c r="G160" s="1">
        <f t="shared" si="2"/>
        <v>1.9999999999999289</v>
      </c>
    </row>
    <row r="161" spans="1:7" s="11" customFormat="1">
      <c r="A161" s="30">
        <v>43329</v>
      </c>
      <c r="B161" s="405">
        <v>16358</v>
      </c>
      <c r="C161" s="405" t="s">
        <v>24</v>
      </c>
      <c r="D161" t="s">
        <v>14</v>
      </c>
      <c r="E161" s="23"/>
      <c r="F161" s="20">
        <v>2</v>
      </c>
      <c r="G161" s="1">
        <f t="shared" si="2"/>
        <v>-7.1054273576010019E-14</v>
      </c>
    </row>
    <row r="162" spans="1:7" s="11" customFormat="1">
      <c r="A162" s="32">
        <v>43343</v>
      </c>
      <c r="B162" s="404" t="s">
        <v>11</v>
      </c>
      <c r="C162" s="404" t="s">
        <v>25</v>
      </c>
      <c r="D162" t="s">
        <v>13</v>
      </c>
      <c r="E162" s="1">
        <v>90.1</v>
      </c>
      <c r="F162" s="20"/>
      <c r="G162" s="1">
        <f t="shared" si="2"/>
        <v>90.099999999999923</v>
      </c>
    </row>
    <row r="163" spans="1:7" s="11" customFormat="1">
      <c r="A163" s="30"/>
      <c r="B163" s="405"/>
      <c r="C163" s="405"/>
      <c r="D163" t="s">
        <v>14</v>
      </c>
      <c r="E163" s="1">
        <v>2</v>
      </c>
      <c r="F163" s="20"/>
      <c r="G163" s="1">
        <f t="shared" si="2"/>
        <v>92.099999999999923</v>
      </c>
    </row>
    <row r="164" spans="1:7" s="11" customFormat="1">
      <c r="A164" s="30"/>
      <c r="B164" s="405"/>
      <c r="C164" s="405"/>
      <c r="D164" t="s">
        <v>15</v>
      </c>
      <c r="E164" s="1">
        <v>60</v>
      </c>
      <c r="F164" s="20"/>
      <c r="G164" s="1">
        <f t="shared" si="2"/>
        <v>152.09999999999991</v>
      </c>
    </row>
    <row r="165" spans="1:7" s="11" customFormat="1">
      <c r="A165" s="30"/>
      <c r="B165" s="405"/>
      <c r="C165" s="405"/>
      <c r="D165" t="s">
        <v>16</v>
      </c>
      <c r="E165" s="1">
        <v>5</v>
      </c>
      <c r="F165" s="20"/>
      <c r="G165" s="1">
        <f t="shared" si="2"/>
        <v>157.09999999999991</v>
      </c>
    </row>
    <row r="166" spans="1:7" s="11" customFormat="1">
      <c r="A166" s="30">
        <v>43343</v>
      </c>
      <c r="B166" s="405" t="s">
        <v>10</v>
      </c>
      <c r="C166" s="405" t="s">
        <v>25</v>
      </c>
      <c r="D166" t="s">
        <v>15</v>
      </c>
      <c r="E166" s="23"/>
      <c r="F166" s="20">
        <v>13</v>
      </c>
      <c r="G166" s="1">
        <f t="shared" si="2"/>
        <v>144.09999999999991</v>
      </c>
    </row>
    <row r="167" spans="1:7" s="11" customFormat="1">
      <c r="A167" s="30">
        <v>43329</v>
      </c>
      <c r="B167" s="405">
        <v>16358</v>
      </c>
      <c r="C167" s="405" t="s">
        <v>25</v>
      </c>
      <c r="D167" t="s">
        <v>13</v>
      </c>
      <c r="E167" s="23"/>
      <c r="F167" s="20">
        <v>90.1</v>
      </c>
      <c r="G167" s="1">
        <f t="shared" si="2"/>
        <v>53.999999999999915</v>
      </c>
    </row>
    <row r="168" spans="1:7" s="11" customFormat="1">
      <c r="A168" s="30">
        <v>43329</v>
      </c>
      <c r="B168" s="405">
        <v>16358</v>
      </c>
      <c r="C168" s="405" t="s">
        <v>25</v>
      </c>
      <c r="D168" t="s">
        <v>14</v>
      </c>
      <c r="E168" s="23"/>
      <c r="F168" s="20">
        <v>2</v>
      </c>
      <c r="G168" s="1">
        <f t="shared" si="2"/>
        <v>51.999999999999915</v>
      </c>
    </row>
    <row r="169" spans="1:7" s="11" customFormat="1">
      <c r="A169" s="30">
        <v>43393</v>
      </c>
      <c r="B169" s="405">
        <v>16392</v>
      </c>
      <c r="C169" s="405" t="s">
        <v>25</v>
      </c>
      <c r="D169" t="s">
        <v>15</v>
      </c>
      <c r="E169" s="23"/>
      <c r="F169" s="20">
        <v>47</v>
      </c>
      <c r="G169" s="1">
        <f t="shared" si="2"/>
        <v>4.9999999999999147</v>
      </c>
    </row>
    <row r="170" spans="1:7" s="11" customFormat="1">
      <c r="A170" s="30">
        <v>43393</v>
      </c>
      <c r="B170" s="405">
        <v>16392</v>
      </c>
      <c r="C170" s="405" t="s">
        <v>25</v>
      </c>
      <c r="D170" t="s">
        <v>16</v>
      </c>
      <c r="E170" s="23"/>
      <c r="F170" s="20">
        <v>5</v>
      </c>
      <c r="G170" s="1">
        <f t="shared" si="2"/>
        <v>-8.5265128291212022E-14</v>
      </c>
    </row>
    <row r="171" spans="1:7" s="11" customFormat="1">
      <c r="A171" s="32">
        <v>43373</v>
      </c>
      <c r="B171" s="404" t="s">
        <v>11</v>
      </c>
      <c r="C171" s="404" t="s">
        <v>26</v>
      </c>
      <c r="D171" t="s">
        <v>13</v>
      </c>
      <c r="E171" s="1">
        <v>92.3</v>
      </c>
      <c r="F171" s="20"/>
      <c r="G171" s="1">
        <f t="shared" si="2"/>
        <v>92.299999999999912</v>
      </c>
    </row>
    <row r="172" spans="1:7" s="11" customFormat="1">
      <c r="A172" s="30"/>
      <c r="B172" s="405"/>
      <c r="C172" s="405"/>
      <c r="D172" t="s">
        <v>14</v>
      </c>
      <c r="E172" s="1">
        <v>5</v>
      </c>
      <c r="F172" s="20"/>
      <c r="G172" s="1">
        <f t="shared" si="2"/>
        <v>97.299999999999912</v>
      </c>
    </row>
    <row r="173" spans="1:7" s="11" customFormat="1">
      <c r="A173" s="30"/>
      <c r="B173" s="405"/>
      <c r="C173" s="405"/>
      <c r="D173" t="s">
        <v>15</v>
      </c>
      <c r="E173" s="1">
        <v>60</v>
      </c>
      <c r="F173" s="20"/>
      <c r="G173" s="1">
        <f t="shared" si="2"/>
        <v>157.2999999999999</v>
      </c>
    </row>
    <row r="174" spans="1:7" s="11" customFormat="1">
      <c r="A174" s="30"/>
      <c r="B174" s="405"/>
      <c r="C174" s="405"/>
      <c r="D174" t="s">
        <v>16</v>
      </c>
      <c r="E174" s="1">
        <v>5</v>
      </c>
      <c r="F174" s="20"/>
      <c r="G174" s="1">
        <f t="shared" si="2"/>
        <v>162.2999999999999</v>
      </c>
    </row>
    <row r="175" spans="1:7" s="11" customFormat="1">
      <c r="A175" s="30"/>
      <c r="B175" s="405"/>
      <c r="C175" s="405"/>
      <c r="D175" t="s">
        <v>80</v>
      </c>
      <c r="E175" s="20">
        <v>10</v>
      </c>
      <c r="F175" s="20"/>
      <c r="G175" s="1">
        <f t="shared" si="2"/>
        <v>172.2999999999999</v>
      </c>
    </row>
    <row r="176" spans="1:7" s="11" customFormat="1">
      <c r="A176" s="30">
        <v>43373</v>
      </c>
      <c r="B176" s="405" t="s">
        <v>10</v>
      </c>
      <c r="C176" s="405" t="s">
        <v>26</v>
      </c>
      <c r="D176" t="s">
        <v>15</v>
      </c>
      <c r="E176" s="20"/>
      <c r="F176" s="20">
        <v>36</v>
      </c>
      <c r="G176" s="1">
        <f t="shared" si="2"/>
        <v>136.2999999999999</v>
      </c>
    </row>
    <row r="177" spans="1:7" s="11" customFormat="1">
      <c r="A177" s="30">
        <v>43393</v>
      </c>
      <c r="B177" s="405">
        <v>16392</v>
      </c>
      <c r="C177" s="405" t="s">
        <v>26</v>
      </c>
      <c r="D177" t="s">
        <v>15</v>
      </c>
      <c r="E177" s="20"/>
      <c r="F177" s="20">
        <v>24</v>
      </c>
      <c r="G177" s="1">
        <f t="shared" si="2"/>
        <v>112.2999999999999</v>
      </c>
    </row>
    <row r="178" spans="1:7" s="11" customFormat="1">
      <c r="A178" s="30">
        <v>43393</v>
      </c>
      <c r="B178" s="405">
        <v>16392</v>
      </c>
      <c r="C178" s="405" t="s">
        <v>26</v>
      </c>
      <c r="D178" t="s">
        <v>16</v>
      </c>
      <c r="E178" s="20"/>
      <c r="F178" s="20">
        <v>5</v>
      </c>
      <c r="G178" s="1">
        <f t="shared" si="2"/>
        <v>107.2999999999999</v>
      </c>
    </row>
    <row r="179" spans="1:7" s="11" customFormat="1">
      <c r="A179" s="30">
        <v>43393</v>
      </c>
      <c r="B179" s="405">
        <v>16392</v>
      </c>
      <c r="C179" s="405" t="s">
        <v>26</v>
      </c>
      <c r="D179" t="s">
        <v>80</v>
      </c>
      <c r="E179" s="20"/>
      <c r="F179" s="20">
        <v>10</v>
      </c>
      <c r="G179" s="1">
        <f t="shared" si="2"/>
        <v>97.299999999999898</v>
      </c>
    </row>
    <row r="180" spans="1:7" s="11" customFormat="1">
      <c r="A180" s="30">
        <v>43441</v>
      </c>
      <c r="B180" s="405">
        <v>16737</v>
      </c>
      <c r="C180" s="405" t="s">
        <v>26</v>
      </c>
      <c r="D180" t="s">
        <v>13</v>
      </c>
      <c r="E180" s="20"/>
      <c r="F180" s="20">
        <v>92.3</v>
      </c>
      <c r="G180" s="1">
        <f t="shared" si="2"/>
        <v>4.9999999999999005</v>
      </c>
    </row>
    <row r="181" spans="1:7" s="11" customFormat="1">
      <c r="A181" s="30">
        <v>43441</v>
      </c>
      <c r="B181" s="405">
        <v>16737</v>
      </c>
      <c r="C181" s="405" t="s">
        <v>26</v>
      </c>
      <c r="D181" t="s">
        <v>14</v>
      </c>
      <c r="E181" s="20"/>
      <c r="F181" s="20">
        <v>5</v>
      </c>
      <c r="G181" s="1">
        <f t="shared" si="2"/>
        <v>-9.9475983006414026E-14</v>
      </c>
    </row>
    <row r="182" spans="1:7" s="11" customFormat="1">
      <c r="A182" s="32">
        <v>43404</v>
      </c>
      <c r="B182" s="404" t="s">
        <v>11</v>
      </c>
      <c r="C182" s="404" t="s">
        <v>27</v>
      </c>
      <c r="D182" t="s">
        <v>13</v>
      </c>
      <c r="E182" s="1">
        <v>93</v>
      </c>
      <c r="F182" s="20"/>
      <c r="G182" s="1">
        <f t="shared" si="2"/>
        <v>92.999999999999901</v>
      </c>
    </row>
    <row r="183" spans="1:7" s="11" customFormat="1">
      <c r="A183" s="30"/>
      <c r="B183" s="405"/>
      <c r="C183" s="405"/>
      <c r="D183" t="s">
        <v>14</v>
      </c>
      <c r="E183" s="1">
        <v>8</v>
      </c>
      <c r="F183" s="20"/>
      <c r="G183" s="1">
        <f t="shared" si="2"/>
        <v>100.9999999999999</v>
      </c>
    </row>
    <row r="184" spans="1:7" s="11" customFormat="1">
      <c r="A184" s="30"/>
      <c r="B184" s="405"/>
      <c r="C184" s="405"/>
      <c r="D184" t="s">
        <v>15</v>
      </c>
      <c r="E184" s="1">
        <v>60</v>
      </c>
      <c r="F184" s="20"/>
      <c r="G184" s="1">
        <f t="shared" si="2"/>
        <v>160.99999999999989</v>
      </c>
    </row>
    <row r="185" spans="1:7" s="11" customFormat="1">
      <c r="A185" s="30"/>
      <c r="B185" s="405"/>
      <c r="C185" s="405"/>
      <c r="D185" t="s">
        <v>16</v>
      </c>
      <c r="E185" s="1">
        <v>5</v>
      </c>
      <c r="F185" s="20"/>
      <c r="G185" s="1">
        <f t="shared" si="2"/>
        <v>165.99999999999989</v>
      </c>
    </row>
    <row r="186" spans="1:7" s="11" customFormat="1">
      <c r="A186" s="30">
        <v>43441</v>
      </c>
      <c r="B186" s="405">
        <v>16737</v>
      </c>
      <c r="C186" s="405" t="s">
        <v>27</v>
      </c>
      <c r="D186" t="s">
        <v>13</v>
      </c>
      <c r="E186" s="1"/>
      <c r="F186" s="20">
        <v>93</v>
      </c>
      <c r="G186" s="1">
        <f t="shared" si="2"/>
        <v>72.999999999999886</v>
      </c>
    </row>
    <row r="187" spans="1:7" s="11" customFormat="1">
      <c r="A187" s="30">
        <v>43441</v>
      </c>
      <c r="B187" s="405">
        <v>16737</v>
      </c>
      <c r="C187" s="405" t="s">
        <v>27</v>
      </c>
      <c r="D187" t="s">
        <v>14</v>
      </c>
      <c r="E187" s="1"/>
      <c r="F187" s="20">
        <v>8</v>
      </c>
      <c r="G187" s="1">
        <f t="shared" si="2"/>
        <v>64.999999999999886</v>
      </c>
    </row>
    <row r="188" spans="1:7" s="11" customFormat="1">
      <c r="A188" s="30">
        <v>43483</v>
      </c>
      <c r="B188" s="405">
        <v>16973</v>
      </c>
      <c r="C188" s="405" t="s">
        <v>27</v>
      </c>
      <c r="D188" t="s">
        <v>15</v>
      </c>
      <c r="E188" s="1"/>
      <c r="F188" s="20">
        <v>60</v>
      </c>
      <c r="G188" s="1">
        <f t="shared" si="2"/>
        <v>4.9999999999998863</v>
      </c>
    </row>
    <row r="189" spans="1:7" s="11" customFormat="1">
      <c r="A189" s="30">
        <v>43483</v>
      </c>
      <c r="B189" s="405">
        <v>16973</v>
      </c>
      <c r="C189" s="405" t="s">
        <v>27</v>
      </c>
      <c r="D189" t="s">
        <v>16</v>
      </c>
      <c r="E189" s="1"/>
      <c r="F189" s="20">
        <v>5</v>
      </c>
      <c r="G189" s="1">
        <f t="shared" si="2"/>
        <v>-1.1368683772161603E-13</v>
      </c>
    </row>
    <row r="190" spans="1:7" s="11" customFormat="1">
      <c r="A190" s="32">
        <v>43434</v>
      </c>
      <c r="B190" s="404" t="s">
        <v>11</v>
      </c>
      <c r="C190" s="404" t="s">
        <v>28</v>
      </c>
      <c r="D190" t="s">
        <v>13</v>
      </c>
      <c r="E190" s="1">
        <v>95.5</v>
      </c>
      <c r="F190" s="20"/>
      <c r="G190" s="1">
        <f t="shared" si="2"/>
        <v>95.499999999999886</v>
      </c>
    </row>
    <row r="191" spans="1:7" s="11" customFormat="1">
      <c r="A191" s="30"/>
      <c r="B191" s="405"/>
      <c r="C191" s="405"/>
      <c r="D191" t="s">
        <v>14</v>
      </c>
      <c r="E191" s="1">
        <v>8</v>
      </c>
      <c r="F191" s="20"/>
      <c r="G191" s="1">
        <f t="shared" si="2"/>
        <v>103.49999999999989</v>
      </c>
    </row>
    <row r="192" spans="1:7" s="11" customFormat="1">
      <c r="A192" s="30"/>
      <c r="B192" s="405"/>
      <c r="C192" s="405"/>
      <c r="D192" t="s">
        <v>15</v>
      </c>
      <c r="E192" s="1">
        <v>60</v>
      </c>
      <c r="F192" s="20"/>
      <c r="G192" s="1">
        <f t="shared" si="2"/>
        <v>163.49999999999989</v>
      </c>
    </row>
    <row r="193" spans="1:7" s="11" customFormat="1">
      <c r="A193" s="30"/>
      <c r="B193" s="405"/>
      <c r="C193" s="405"/>
      <c r="D193" t="s">
        <v>16</v>
      </c>
      <c r="E193" s="1">
        <v>5</v>
      </c>
      <c r="F193" s="20"/>
      <c r="G193" s="1">
        <f t="shared" si="2"/>
        <v>168.49999999999989</v>
      </c>
    </row>
    <row r="194" spans="1:7" s="11" customFormat="1">
      <c r="A194" s="30">
        <v>43483</v>
      </c>
      <c r="B194" s="405">
        <v>16973</v>
      </c>
      <c r="C194" s="405" t="s">
        <v>28</v>
      </c>
      <c r="D194" t="s">
        <v>15</v>
      </c>
      <c r="E194" s="1"/>
      <c r="F194" s="20">
        <v>60</v>
      </c>
      <c r="G194" s="1">
        <f t="shared" si="2"/>
        <v>108.49999999999989</v>
      </c>
    </row>
    <row r="195" spans="1:7" s="11" customFormat="1">
      <c r="A195" s="30">
        <v>43483</v>
      </c>
      <c r="B195" s="405">
        <v>16973</v>
      </c>
      <c r="C195" s="405" t="s">
        <v>28</v>
      </c>
      <c r="D195" t="s">
        <v>16</v>
      </c>
      <c r="E195" s="1"/>
      <c r="F195" s="20">
        <v>5</v>
      </c>
      <c r="G195" s="1">
        <f t="shared" si="2"/>
        <v>103.49999999999989</v>
      </c>
    </row>
    <row r="196" spans="1:7" s="11" customFormat="1">
      <c r="A196" s="30">
        <v>43502</v>
      </c>
      <c r="B196" s="405">
        <v>17122</v>
      </c>
      <c r="C196" s="405" t="s">
        <v>28</v>
      </c>
      <c r="D196" t="s">
        <v>13</v>
      </c>
      <c r="E196" s="1"/>
      <c r="F196" s="20">
        <v>95.5</v>
      </c>
      <c r="G196" s="1">
        <f t="shared" si="2"/>
        <v>7.9999999999998863</v>
      </c>
    </row>
    <row r="197" spans="1:7" s="11" customFormat="1">
      <c r="A197" s="30">
        <v>43502</v>
      </c>
      <c r="B197" s="405">
        <v>17122</v>
      </c>
      <c r="C197" s="405" t="s">
        <v>28</v>
      </c>
      <c r="D197" t="s">
        <v>14</v>
      </c>
      <c r="E197" s="1"/>
      <c r="F197" s="20">
        <v>8</v>
      </c>
      <c r="G197" s="1">
        <f t="shared" si="2"/>
        <v>-1.1368683772161603E-13</v>
      </c>
    </row>
    <row r="198" spans="1:7" s="11" customFormat="1">
      <c r="A198" s="32">
        <v>43465</v>
      </c>
      <c r="B198" s="404" t="s">
        <v>11</v>
      </c>
      <c r="C198" s="404" t="s">
        <v>29</v>
      </c>
      <c r="D198" t="s">
        <v>13</v>
      </c>
      <c r="E198" s="1">
        <v>102.1</v>
      </c>
      <c r="F198" s="20"/>
      <c r="G198" s="1">
        <f t="shared" si="2"/>
        <v>102.09999999999988</v>
      </c>
    </row>
    <row r="199" spans="1:7" s="11" customFormat="1">
      <c r="A199" s="30"/>
      <c r="B199" s="405"/>
      <c r="C199" s="405"/>
      <c r="D199" t="s">
        <v>14</v>
      </c>
      <c r="E199" s="1">
        <v>8</v>
      </c>
      <c r="F199" s="20"/>
      <c r="G199" s="1">
        <f t="shared" ref="G199:G262" si="3">+G198+E199-F199</f>
        <v>110.09999999999988</v>
      </c>
    </row>
    <row r="200" spans="1:7" s="11" customFormat="1">
      <c r="A200" s="30"/>
      <c r="B200" s="405"/>
      <c r="C200" s="405"/>
      <c r="D200" t="s">
        <v>15</v>
      </c>
      <c r="E200" s="1">
        <v>60</v>
      </c>
      <c r="F200" s="20"/>
      <c r="G200" s="1">
        <f t="shared" si="3"/>
        <v>170.09999999999988</v>
      </c>
    </row>
    <row r="201" spans="1:7" s="11" customFormat="1">
      <c r="A201" s="30"/>
      <c r="B201" s="405"/>
      <c r="C201" s="405"/>
      <c r="D201" t="s">
        <v>16</v>
      </c>
      <c r="E201" s="1">
        <v>5</v>
      </c>
      <c r="F201" s="20"/>
      <c r="G201" s="1">
        <f t="shared" si="3"/>
        <v>175.09999999999988</v>
      </c>
    </row>
    <row r="202" spans="1:7" s="11" customFormat="1">
      <c r="A202" s="30">
        <v>43483</v>
      </c>
      <c r="B202" s="405">
        <v>16973</v>
      </c>
      <c r="C202" s="405" t="s">
        <v>29</v>
      </c>
      <c r="D202" t="s">
        <v>15</v>
      </c>
      <c r="E202" s="1"/>
      <c r="F202" s="20">
        <v>60</v>
      </c>
      <c r="G202" s="1">
        <f t="shared" si="3"/>
        <v>115.09999999999988</v>
      </c>
    </row>
    <row r="203" spans="1:7" s="11" customFormat="1">
      <c r="A203" s="30">
        <v>43483</v>
      </c>
      <c r="B203" s="405">
        <v>16973</v>
      </c>
      <c r="C203" s="405" t="s">
        <v>29</v>
      </c>
      <c r="D203" t="s">
        <v>16</v>
      </c>
      <c r="E203" s="1"/>
      <c r="F203" s="20">
        <v>5</v>
      </c>
      <c r="G203" s="1">
        <f t="shared" si="3"/>
        <v>110.09999999999988</v>
      </c>
    </row>
    <row r="204" spans="1:7" s="11" customFormat="1">
      <c r="A204" s="30">
        <v>43502</v>
      </c>
      <c r="B204" s="405">
        <v>17122</v>
      </c>
      <c r="C204" s="405" t="s">
        <v>29</v>
      </c>
      <c r="D204" t="s">
        <v>13</v>
      </c>
      <c r="E204" s="1"/>
      <c r="F204" s="20">
        <v>102.1</v>
      </c>
      <c r="G204" s="1">
        <f t="shared" si="3"/>
        <v>7.9999999999998863</v>
      </c>
    </row>
    <row r="205" spans="1:7" s="11" customFormat="1">
      <c r="A205" s="30">
        <v>43502</v>
      </c>
      <c r="B205" s="405">
        <v>17122</v>
      </c>
      <c r="C205" s="405" t="s">
        <v>29</v>
      </c>
      <c r="D205" t="s">
        <v>14</v>
      </c>
      <c r="E205" s="1"/>
      <c r="F205" s="20">
        <v>8</v>
      </c>
      <c r="G205" s="1">
        <f t="shared" si="3"/>
        <v>-1.1368683772161603E-13</v>
      </c>
    </row>
    <row r="206" spans="1:7" s="11" customFormat="1">
      <c r="A206" s="32">
        <v>43496</v>
      </c>
      <c r="B206" s="404" t="s">
        <v>11</v>
      </c>
      <c r="C206" s="404" t="s">
        <v>12</v>
      </c>
      <c r="D206" t="s">
        <v>13</v>
      </c>
      <c r="E206" s="1">
        <v>106.3</v>
      </c>
      <c r="F206" s="20"/>
      <c r="G206" s="1">
        <f t="shared" si="3"/>
        <v>106.29999999999988</v>
      </c>
    </row>
    <row r="207" spans="1:7" s="11" customFormat="1">
      <c r="A207" s="30"/>
      <c r="B207" s="405"/>
      <c r="C207" s="405"/>
      <c r="D207" t="s">
        <v>14</v>
      </c>
      <c r="E207" s="1">
        <v>8</v>
      </c>
      <c r="F207" s="20"/>
      <c r="G207" s="1">
        <f t="shared" si="3"/>
        <v>114.29999999999988</v>
      </c>
    </row>
    <row r="208" spans="1:7" s="11" customFormat="1">
      <c r="A208" s="30"/>
      <c r="B208" s="405"/>
      <c r="C208" s="405"/>
      <c r="D208" t="s">
        <v>15</v>
      </c>
      <c r="E208" s="1">
        <v>60</v>
      </c>
      <c r="F208" s="20"/>
      <c r="G208" s="1">
        <f t="shared" si="3"/>
        <v>174.2999999999999</v>
      </c>
    </row>
    <row r="209" spans="1:7" s="11" customFormat="1">
      <c r="A209" s="30"/>
      <c r="B209" s="405"/>
      <c r="C209" s="405"/>
      <c r="D209" t="s">
        <v>16</v>
      </c>
      <c r="E209" s="1">
        <v>5</v>
      </c>
      <c r="F209" s="20"/>
      <c r="G209" s="1">
        <f t="shared" si="3"/>
        <v>179.2999999999999</v>
      </c>
    </row>
    <row r="210" spans="1:7" s="11" customFormat="1">
      <c r="A210" s="30">
        <v>43551</v>
      </c>
      <c r="B210" s="405">
        <v>17513</v>
      </c>
      <c r="C210" s="405" t="s">
        <v>12</v>
      </c>
      <c r="D210" t="s">
        <v>13</v>
      </c>
      <c r="E210" s="1"/>
      <c r="F210" s="20">
        <v>106.3</v>
      </c>
      <c r="G210" s="1">
        <f t="shared" si="3"/>
        <v>72.999999999999901</v>
      </c>
    </row>
    <row r="211" spans="1:7" s="11" customFormat="1">
      <c r="A211" s="30">
        <v>43551</v>
      </c>
      <c r="B211" s="405">
        <v>17513</v>
      </c>
      <c r="C211" s="405" t="s">
        <v>12</v>
      </c>
      <c r="D211" t="s">
        <v>14</v>
      </c>
      <c r="E211" s="1"/>
      <c r="F211" s="20">
        <v>8</v>
      </c>
      <c r="G211" s="1">
        <f t="shared" si="3"/>
        <v>64.999999999999901</v>
      </c>
    </row>
    <row r="212" spans="1:7" s="11" customFormat="1">
      <c r="A212" s="30">
        <v>43551</v>
      </c>
      <c r="B212" s="405">
        <v>17513</v>
      </c>
      <c r="C212" s="405" t="s">
        <v>12</v>
      </c>
      <c r="D212" t="s">
        <v>15</v>
      </c>
      <c r="E212" s="1"/>
      <c r="F212" s="20">
        <v>60</v>
      </c>
      <c r="G212" s="1">
        <f t="shared" si="3"/>
        <v>4.9999999999999005</v>
      </c>
    </row>
    <row r="213" spans="1:7" s="11" customFormat="1">
      <c r="A213" s="30">
        <v>43551</v>
      </c>
      <c r="B213" s="405">
        <v>17513</v>
      </c>
      <c r="C213" s="405" t="s">
        <v>12</v>
      </c>
      <c r="D213" t="s">
        <v>16</v>
      </c>
      <c r="E213" s="1"/>
      <c r="F213" s="20">
        <v>5</v>
      </c>
      <c r="G213" s="1">
        <f t="shared" si="3"/>
        <v>-9.9475983006414026E-14</v>
      </c>
    </row>
    <row r="214" spans="1:7" s="11" customFormat="1">
      <c r="A214" s="32">
        <v>43524</v>
      </c>
      <c r="B214" s="404" t="s">
        <v>11</v>
      </c>
      <c r="C214" s="404" t="s">
        <v>19</v>
      </c>
      <c r="D214" t="s">
        <v>13</v>
      </c>
      <c r="E214" s="1">
        <v>112.4</v>
      </c>
      <c r="F214" s="20"/>
      <c r="G214" s="1">
        <f t="shared" si="3"/>
        <v>112.39999999999991</v>
      </c>
    </row>
    <row r="215" spans="1:7" s="11" customFormat="1">
      <c r="A215" s="30"/>
      <c r="B215" s="405"/>
      <c r="C215" s="405"/>
      <c r="D215" t="s">
        <v>14</v>
      </c>
      <c r="E215" s="1">
        <v>9.8000000000000007</v>
      </c>
      <c r="F215" s="20"/>
      <c r="G215" s="1">
        <f t="shared" si="3"/>
        <v>122.1999999999999</v>
      </c>
    </row>
    <row r="216" spans="1:7" s="11" customFormat="1">
      <c r="A216" s="30"/>
      <c r="B216" s="405"/>
      <c r="C216" s="405"/>
      <c r="D216" t="s">
        <v>15</v>
      </c>
      <c r="E216" s="1">
        <v>56</v>
      </c>
      <c r="F216" s="20"/>
      <c r="G216" s="1">
        <f t="shared" si="3"/>
        <v>178.1999999999999</v>
      </c>
    </row>
    <row r="217" spans="1:7" s="11" customFormat="1">
      <c r="A217" s="30"/>
      <c r="B217" s="405"/>
      <c r="C217" s="405"/>
      <c r="D217" t="s">
        <v>16</v>
      </c>
      <c r="E217" s="1">
        <v>5</v>
      </c>
      <c r="F217" s="20"/>
      <c r="G217" s="1">
        <f t="shared" si="3"/>
        <v>183.1999999999999</v>
      </c>
    </row>
    <row r="218" spans="1:7" s="11" customFormat="1">
      <c r="A218" s="30">
        <v>43551</v>
      </c>
      <c r="B218" s="405">
        <v>17513</v>
      </c>
      <c r="C218" s="405" t="s">
        <v>19</v>
      </c>
      <c r="D218" t="s">
        <v>13</v>
      </c>
      <c r="E218" s="1"/>
      <c r="F218" s="20">
        <v>112.4</v>
      </c>
      <c r="G218" s="1">
        <f t="shared" si="3"/>
        <v>70.799999999999898</v>
      </c>
    </row>
    <row r="219" spans="1:7" s="11" customFormat="1">
      <c r="A219" s="30">
        <v>43551</v>
      </c>
      <c r="B219" s="405">
        <v>17513</v>
      </c>
      <c r="C219" s="405" t="s">
        <v>19</v>
      </c>
      <c r="D219" t="s">
        <v>15</v>
      </c>
      <c r="E219" s="1"/>
      <c r="F219" s="20">
        <v>56</v>
      </c>
      <c r="G219" s="1">
        <f t="shared" si="3"/>
        <v>14.799999999999898</v>
      </c>
    </row>
    <row r="220" spans="1:7" s="11" customFormat="1">
      <c r="A220" s="30">
        <v>43551</v>
      </c>
      <c r="B220" s="405">
        <v>17513</v>
      </c>
      <c r="C220" s="405" t="s">
        <v>19</v>
      </c>
      <c r="D220" t="s">
        <v>16</v>
      </c>
      <c r="E220" s="1"/>
      <c r="F220" s="20">
        <v>5</v>
      </c>
      <c r="G220" s="1">
        <f t="shared" si="3"/>
        <v>9.7999999999998977</v>
      </c>
    </row>
    <row r="221" spans="1:7" s="11" customFormat="1">
      <c r="A221" s="30">
        <v>43607</v>
      </c>
      <c r="B221" s="405">
        <v>17915</v>
      </c>
      <c r="C221" s="405" t="s">
        <v>19</v>
      </c>
      <c r="D221" t="s">
        <v>14</v>
      </c>
      <c r="E221" s="1"/>
      <c r="F221" s="20">
        <v>9.8000000000000007</v>
      </c>
      <c r="G221" s="1">
        <f t="shared" si="3"/>
        <v>-1.0302869668521453E-13</v>
      </c>
    </row>
    <row r="222" spans="1:7" s="11" customFormat="1">
      <c r="A222" s="32">
        <v>43555</v>
      </c>
      <c r="B222" s="404" t="s">
        <v>11</v>
      </c>
      <c r="C222" s="404" t="s">
        <v>20</v>
      </c>
      <c r="D222" t="s">
        <v>13</v>
      </c>
      <c r="E222" s="1">
        <v>104.4</v>
      </c>
      <c r="F222" s="20"/>
      <c r="G222" s="1">
        <f t="shared" si="3"/>
        <v>104.39999999999991</v>
      </c>
    </row>
    <row r="223" spans="1:7" s="11" customFormat="1">
      <c r="A223" s="30"/>
      <c r="B223" s="405"/>
      <c r="C223" s="405"/>
      <c r="D223" t="s">
        <v>14</v>
      </c>
      <c r="E223" s="1">
        <v>7.8</v>
      </c>
      <c r="F223" s="20"/>
      <c r="G223" s="1">
        <f t="shared" si="3"/>
        <v>112.1999999999999</v>
      </c>
    </row>
    <row r="224" spans="1:7" s="11" customFormat="1">
      <c r="A224" s="30"/>
      <c r="B224" s="405"/>
      <c r="C224" s="405"/>
      <c r="D224" t="s">
        <v>15</v>
      </c>
      <c r="E224" s="1">
        <v>60</v>
      </c>
      <c r="F224" s="20"/>
      <c r="G224" s="1">
        <f t="shared" si="3"/>
        <v>172.1999999999999</v>
      </c>
    </row>
    <row r="225" spans="1:7" s="11" customFormat="1">
      <c r="A225" s="30"/>
      <c r="B225" s="405"/>
      <c r="C225" s="405"/>
      <c r="D225" t="s">
        <v>16</v>
      </c>
      <c r="E225" s="1">
        <v>5</v>
      </c>
      <c r="F225" s="20"/>
      <c r="G225" s="1">
        <f t="shared" si="3"/>
        <v>177.1999999999999</v>
      </c>
    </row>
    <row r="226" spans="1:7" s="11" customFormat="1">
      <c r="A226" s="30">
        <v>43607</v>
      </c>
      <c r="B226" s="405">
        <v>17915</v>
      </c>
      <c r="C226" s="405" t="s">
        <v>20</v>
      </c>
      <c r="D226" t="s">
        <v>13</v>
      </c>
      <c r="E226" s="1"/>
      <c r="F226" s="20">
        <v>104.4</v>
      </c>
      <c r="G226" s="1">
        <f t="shared" si="3"/>
        <v>72.799999999999898</v>
      </c>
    </row>
    <row r="227" spans="1:7" s="11" customFormat="1">
      <c r="A227" s="30">
        <v>43607</v>
      </c>
      <c r="B227" s="405">
        <v>17915</v>
      </c>
      <c r="C227" s="405" t="s">
        <v>20</v>
      </c>
      <c r="D227" t="s">
        <v>14</v>
      </c>
      <c r="E227" s="1"/>
      <c r="F227" s="20">
        <v>7.8</v>
      </c>
      <c r="G227" s="1">
        <f t="shared" si="3"/>
        <v>64.999999999999901</v>
      </c>
    </row>
    <row r="228" spans="1:7" s="11" customFormat="1">
      <c r="A228" s="30">
        <v>43682</v>
      </c>
      <c r="B228" s="405">
        <v>18445</v>
      </c>
      <c r="C228" s="405" t="s">
        <v>20</v>
      </c>
      <c r="D228" t="s">
        <v>15</v>
      </c>
      <c r="E228" s="1"/>
      <c r="F228" s="20">
        <v>60</v>
      </c>
      <c r="G228" s="1">
        <f t="shared" si="3"/>
        <v>4.9999999999999005</v>
      </c>
    </row>
    <row r="229" spans="1:7" s="11" customFormat="1">
      <c r="A229" s="30">
        <v>43682</v>
      </c>
      <c r="B229" s="405">
        <v>18445</v>
      </c>
      <c r="C229" s="405" t="s">
        <v>20</v>
      </c>
      <c r="D229" t="s">
        <v>31</v>
      </c>
      <c r="E229" s="1"/>
      <c r="F229" s="20">
        <v>5</v>
      </c>
      <c r="G229" s="1">
        <f t="shared" si="3"/>
        <v>-9.9475983006414026E-14</v>
      </c>
    </row>
    <row r="230" spans="1:7" s="11" customFormat="1">
      <c r="A230" s="32">
        <v>43585</v>
      </c>
      <c r="B230" s="404" t="s">
        <v>11</v>
      </c>
      <c r="C230" s="404" t="s">
        <v>21</v>
      </c>
      <c r="D230" t="s">
        <v>13</v>
      </c>
      <c r="E230" s="1">
        <v>105.6</v>
      </c>
      <c r="F230" s="20"/>
      <c r="G230" s="1">
        <f t="shared" si="3"/>
        <v>105.59999999999989</v>
      </c>
    </row>
    <row r="231" spans="1:7" s="11" customFormat="1">
      <c r="A231" s="30"/>
      <c r="B231" s="405"/>
      <c r="C231" s="405"/>
      <c r="D231" t="s">
        <v>14</v>
      </c>
      <c r="E231" s="1">
        <v>7.1</v>
      </c>
      <c r="F231" s="20"/>
      <c r="G231" s="1">
        <f t="shared" si="3"/>
        <v>112.69999999999989</v>
      </c>
    </row>
    <row r="232" spans="1:7" s="11" customFormat="1">
      <c r="A232" s="30"/>
      <c r="B232" s="405"/>
      <c r="C232" s="405"/>
      <c r="D232" t="s">
        <v>15</v>
      </c>
      <c r="E232" s="1">
        <v>60</v>
      </c>
      <c r="F232" s="20"/>
      <c r="G232" s="1">
        <f t="shared" si="3"/>
        <v>172.69999999999987</v>
      </c>
    </row>
    <row r="233" spans="1:7" s="11" customFormat="1">
      <c r="A233" s="30"/>
      <c r="B233" s="405"/>
      <c r="C233" s="405"/>
      <c r="D233" t="s">
        <v>16</v>
      </c>
      <c r="E233" s="1">
        <v>5</v>
      </c>
      <c r="F233" s="20"/>
      <c r="G233" s="1">
        <f t="shared" si="3"/>
        <v>177.69999999999987</v>
      </c>
    </row>
    <row r="234" spans="1:7" s="11" customFormat="1">
      <c r="A234" s="30">
        <v>43651</v>
      </c>
      <c r="B234" s="405">
        <v>18198</v>
      </c>
      <c r="C234" s="405" t="s">
        <v>21</v>
      </c>
      <c r="D234" t="s">
        <v>13</v>
      </c>
      <c r="E234" s="1"/>
      <c r="F234" s="20">
        <v>105.6</v>
      </c>
      <c r="G234" s="1">
        <f t="shared" si="3"/>
        <v>72.099999999999881</v>
      </c>
    </row>
    <row r="235" spans="1:7" s="11" customFormat="1">
      <c r="A235" s="30">
        <v>43651</v>
      </c>
      <c r="B235" s="405">
        <v>18198</v>
      </c>
      <c r="C235" s="405" t="s">
        <v>21</v>
      </c>
      <c r="D235" t="s">
        <v>14</v>
      </c>
      <c r="E235" s="1"/>
      <c r="F235" s="20">
        <v>7.1</v>
      </c>
      <c r="G235" s="1">
        <f t="shared" si="3"/>
        <v>64.999999999999886</v>
      </c>
    </row>
    <row r="236" spans="1:7" s="11" customFormat="1">
      <c r="A236" s="30">
        <v>43682</v>
      </c>
      <c r="B236" s="405">
        <v>18445</v>
      </c>
      <c r="C236" s="405" t="s">
        <v>21</v>
      </c>
      <c r="D236" t="s">
        <v>15</v>
      </c>
      <c r="E236" s="1"/>
      <c r="F236" s="20">
        <v>60</v>
      </c>
      <c r="G236" s="1">
        <f t="shared" si="3"/>
        <v>4.9999999999998863</v>
      </c>
    </row>
    <row r="237" spans="1:7" s="11" customFormat="1">
      <c r="A237" s="30">
        <v>43682</v>
      </c>
      <c r="B237" s="405">
        <v>18445</v>
      </c>
      <c r="C237" s="405" t="s">
        <v>21</v>
      </c>
      <c r="D237" t="s">
        <v>31</v>
      </c>
      <c r="E237" s="1"/>
      <c r="F237" s="20">
        <v>5</v>
      </c>
      <c r="G237" s="1">
        <f t="shared" si="3"/>
        <v>-1.1368683772161603E-13</v>
      </c>
    </row>
    <row r="238" spans="1:7" s="11" customFormat="1">
      <c r="A238" s="32">
        <v>43616</v>
      </c>
      <c r="B238" s="404" t="s">
        <v>11</v>
      </c>
      <c r="C238" s="404" t="s">
        <v>22</v>
      </c>
      <c r="D238" t="s">
        <v>13</v>
      </c>
      <c r="E238" s="1">
        <v>97.3</v>
      </c>
      <c r="F238" s="20"/>
      <c r="G238" s="1">
        <f t="shared" si="3"/>
        <v>97.299999999999883</v>
      </c>
    </row>
    <row r="239" spans="1:7" s="11" customFormat="1">
      <c r="A239" s="30"/>
      <c r="B239" s="405"/>
      <c r="C239" s="405"/>
      <c r="D239" t="s">
        <v>14</v>
      </c>
      <c r="E239" s="1">
        <v>8.1999999999999993</v>
      </c>
      <c r="F239" s="20"/>
      <c r="G239" s="1">
        <f t="shared" si="3"/>
        <v>105.49999999999989</v>
      </c>
    </row>
    <row r="240" spans="1:7" s="11" customFormat="1">
      <c r="A240" s="30"/>
      <c r="B240" s="405"/>
      <c r="C240" s="405"/>
      <c r="D240" t="s">
        <v>15</v>
      </c>
      <c r="E240" s="1">
        <v>60</v>
      </c>
      <c r="F240" s="20"/>
      <c r="G240" s="1">
        <f t="shared" si="3"/>
        <v>165.49999999999989</v>
      </c>
    </row>
    <row r="241" spans="1:7" s="11" customFormat="1">
      <c r="A241" s="30"/>
      <c r="B241" s="405"/>
      <c r="C241" s="405"/>
      <c r="D241" t="s">
        <v>16</v>
      </c>
      <c r="E241" s="1">
        <v>5</v>
      </c>
      <c r="F241" s="20"/>
      <c r="G241" s="1">
        <f t="shared" si="3"/>
        <v>170.49999999999989</v>
      </c>
    </row>
    <row r="242" spans="1:7" s="11" customFormat="1">
      <c r="A242" s="30"/>
      <c r="B242" s="405"/>
      <c r="C242" s="405"/>
      <c r="D242" t="s">
        <v>153</v>
      </c>
      <c r="E242" s="1">
        <v>10</v>
      </c>
      <c r="F242" s="20"/>
      <c r="G242" s="1">
        <f t="shared" si="3"/>
        <v>180.49999999999989</v>
      </c>
    </row>
    <row r="243" spans="1:7" s="11" customFormat="1">
      <c r="A243" s="30">
        <v>43682</v>
      </c>
      <c r="B243" s="405">
        <v>18445</v>
      </c>
      <c r="C243" s="405" t="s">
        <v>22</v>
      </c>
      <c r="D243" t="s">
        <v>13</v>
      </c>
      <c r="E243" s="1"/>
      <c r="F243" s="20">
        <v>97.3</v>
      </c>
      <c r="G243" s="1">
        <f t="shared" si="3"/>
        <v>83.199999999999889</v>
      </c>
    </row>
    <row r="244" spans="1:7" s="11" customFormat="1">
      <c r="A244" s="30">
        <v>43682</v>
      </c>
      <c r="B244" s="405">
        <v>18445</v>
      </c>
      <c r="C244" s="405" t="s">
        <v>22</v>
      </c>
      <c r="D244" t="s">
        <v>14</v>
      </c>
      <c r="E244" s="1"/>
      <c r="F244" s="20">
        <v>8.1999999999999993</v>
      </c>
      <c r="G244" s="1">
        <f t="shared" si="3"/>
        <v>74.999999999999886</v>
      </c>
    </row>
    <row r="245" spans="1:7" s="11" customFormat="1">
      <c r="A245" s="30">
        <v>43682</v>
      </c>
      <c r="B245" s="405">
        <v>18445</v>
      </c>
      <c r="C245" s="405" t="s">
        <v>22</v>
      </c>
      <c r="D245" t="s">
        <v>15</v>
      </c>
      <c r="E245" s="1"/>
      <c r="F245" s="20">
        <v>60</v>
      </c>
      <c r="G245" s="1">
        <f t="shared" si="3"/>
        <v>14.999999999999886</v>
      </c>
    </row>
    <row r="246" spans="1:7" s="11" customFormat="1">
      <c r="A246" s="30">
        <v>43682</v>
      </c>
      <c r="B246" s="405">
        <v>18445</v>
      </c>
      <c r="C246" s="405" t="s">
        <v>22</v>
      </c>
      <c r="D246" t="s">
        <v>31</v>
      </c>
      <c r="E246" s="1"/>
      <c r="F246" s="20">
        <v>5</v>
      </c>
      <c r="G246" s="1">
        <f t="shared" si="3"/>
        <v>9.9999999999998863</v>
      </c>
    </row>
    <row r="247" spans="1:7" s="11" customFormat="1">
      <c r="A247" s="30">
        <v>43682</v>
      </c>
      <c r="B247" s="405">
        <v>18445</v>
      </c>
      <c r="C247" s="405" t="s">
        <v>22</v>
      </c>
      <c r="D247" t="s">
        <v>153</v>
      </c>
      <c r="E247" s="1"/>
      <c r="F247" s="20">
        <v>10</v>
      </c>
      <c r="G247" s="1">
        <f t="shared" si="3"/>
        <v>-1.1368683772161603E-13</v>
      </c>
    </row>
    <row r="248" spans="1:7" s="11" customFormat="1">
      <c r="A248" s="32">
        <v>43646</v>
      </c>
      <c r="B248" s="404" t="s">
        <v>11</v>
      </c>
      <c r="C248" s="404" t="s">
        <v>69</v>
      </c>
      <c r="D248" t="s">
        <v>13</v>
      </c>
      <c r="E248" s="1">
        <v>96.8</v>
      </c>
      <c r="F248" s="20"/>
      <c r="G248" s="1">
        <f t="shared" si="3"/>
        <v>96.799999999999883</v>
      </c>
    </row>
    <row r="249" spans="1:7" s="11" customFormat="1">
      <c r="A249" s="30"/>
      <c r="B249" s="405"/>
      <c r="C249" s="405"/>
      <c r="D249" t="s">
        <v>14</v>
      </c>
      <c r="E249" s="1">
        <v>7.9</v>
      </c>
      <c r="F249" s="20"/>
      <c r="G249" s="1">
        <f t="shared" si="3"/>
        <v>104.69999999999989</v>
      </c>
    </row>
    <row r="250" spans="1:7" s="11" customFormat="1">
      <c r="A250" s="30"/>
      <c r="B250" s="405"/>
      <c r="C250" s="405"/>
      <c r="D250" t="s">
        <v>15</v>
      </c>
      <c r="E250" s="1">
        <v>60</v>
      </c>
      <c r="F250" s="20"/>
      <c r="G250" s="1">
        <f t="shared" si="3"/>
        <v>164.69999999999987</v>
      </c>
    </row>
    <row r="251" spans="1:7" s="11" customFormat="1">
      <c r="A251" s="30"/>
      <c r="B251" s="405"/>
      <c r="C251" s="405"/>
      <c r="D251" t="s">
        <v>16</v>
      </c>
      <c r="E251" s="1">
        <v>5</v>
      </c>
      <c r="F251" s="20"/>
      <c r="G251" s="1">
        <f t="shared" si="3"/>
        <v>169.69999999999987</v>
      </c>
    </row>
    <row r="252" spans="1:7" s="11" customFormat="1">
      <c r="A252" s="30">
        <v>43682</v>
      </c>
      <c r="B252" s="405">
        <v>18446</v>
      </c>
      <c r="C252" s="405" t="s">
        <v>69</v>
      </c>
      <c r="D252" t="s">
        <v>13</v>
      </c>
      <c r="E252" s="1"/>
      <c r="F252" s="20">
        <v>96.8</v>
      </c>
      <c r="G252" s="1">
        <f t="shared" si="3"/>
        <v>72.899999999999878</v>
      </c>
    </row>
    <row r="253" spans="1:7" s="11" customFormat="1">
      <c r="A253" s="30">
        <v>43682</v>
      </c>
      <c r="B253" s="405">
        <v>18446</v>
      </c>
      <c r="C253" s="405" t="s">
        <v>69</v>
      </c>
      <c r="D253" t="s">
        <v>14</v>
      </c>
      <c r="E253" s="1"/>
      <c r="F253" s="20">
        <v>7.9</v>
      </c>
      <c r="G253" s="1">
        <f t="shared" si="3"/>
        <v>64.999999999999872</v>
      </c>
    </row>
    <row r="254" spans="1:7" s="11" customFormat="1">
      <c r="A254" s="30">
        <v>43682</v>
      </c>
      <c r="B254" s="405">
        <v>18446</v>
      </c>
      <c r="C254" s="405" t="s">
        <v>69</v>
      </c>
      <c r="D254" t="s">
        <v>15</v>
      </c>
      <c r="E254" s="1"/>
      <c r="F254" s="20">
        <v>60</v>
      </c>
      <c r="G254" s="1">
        <f t="shared" si="3"/>
        <v>4.9999999999998721</v>
      </c>
    </row>
    <row r="255" spans="1:7" s="11" customFormat="1">
      <c r="A255" s="30">
        <v>43682</v>
      </c>
      <c r="B255" s="405">
        <v>18446</v>
      </c>
      <c r="C255" s="405" t="s">
        <v>69</v>
      </c>
      <c r="D255" t="s">
        <v>31</v>
      </c>
      <c r="E255" s="1"/>
      <c r="F255" s="20">
        <v>5</v>
      </c>
      <c r="G255" s="1">
        <f t="shared" si="3"/>
        <v>-1.2789769243681803E-13</v>
      </c>
    </row>
    <row r="256" spans="1:7" s="11" customFormat="1">
      <c r="A256" s="32">
        <v>43677</v>
      </c>
      <c r="B256" s="404" t="s">
        <v>11</v>
      </c>
      <c r="C256" s="404" t="s">
        <v>24</v>
      </c>
      <c r="D256" t="s">
        <v>13</v>
      </c>
      <c r="E256" s="1">
        <v>96.8</v>
      </c>
      <c r="F256" s="20"/>
      <c r="G256" s="1">
        <f t="shared" si="3"/>
        <v>96.799999999999869</v>
      </c>
    </row>
    <row r="257" spans="1:7" s="11" customFormat="1">
      <c r="A257" s="30"/>
      <c r="B257" s="405"/>
      <c r="C257" s="405"/>
      <c r="D257" t="s">
        <v>14</v>
      </c>
      <c r="E257" s="1">
        <v>7.6</v>
      </c>
      <c r="F257" s="20"/>
      <c r="G257" s="1">
        <f t="shared" si="3"/>
        <v>104.39999999999986</v>
      </c>
    </row>
    <row r="258" spans="1:7" s="11" customFormat="1">
      <c r="A258" s="30"/>
      <c r="B258" s="405"/>
      <c r="C258" s="405"/>
      <c r="D258" t="s">
        <v>15</v>
      </c>
      <c r="E258" s="1">
        <v>60</v>
      </c>
      <c r="F258" s="20"/>
      <c r="G258" s="1">
        <f t="shared" si="3"/>
        <v>164.39999999999986</v>
      </c>
    </row>
    <row r="259" spans="1:7" s="11" customFormat="1">
      <c r="A259" s="30"/>
      <c r="B259" s="405"/>
      <c r="C259" s="405"/>
      <c r="D259" t="s">
        <v>16</v>
      </c>
      <c r="E259" s="1">
        <v>5</v>
      </c>
      <c r="F259" s="20"/>
      <c r="G259" s="1">
        <f t="shared" si="3"/>
        <v>169.39999999999986</v>
      </c>
    </row>
    <row r="260" spans="1:7" s="11" customFormat="1">
      <c r="A260" s="30">
        <v>43682</v>
      </c>
      <c r="B260" s="405">
        <v>18446</v>
      </c>
      <c r="C260" s="405" t="s">
        <v>24</v>
      </c>
      <c r="D260" t="s">
        <v>15</v>
      </c>
      <c r="E260" s="1"/>
      <c r="F260" s="20">
        <v>60</v>
      </c>
      <c r="G260" s="1">
        <f t="shared" si="3"/>
        <v>109.39999999999986</v>
      </c>
    </row>
    <row r="261" spans="1:7" s="11" customFormat="1">
      <c r="A261" s="30">
        <v>43682</v>
      </c>
      <c r="B261" s="405">
        <v>18446</v>
      </c>
      <c r="C261" s="405" t="s">
        <v>24</v>
      </c>
      <c r="D261" t="s">
        <v>31</v>
      </c>
      <c r="E261" s="1"/>
      <c r="F261" s="20">
        <v>5</v>
      </c>
      <c r="G261" s="1">
        <f t="shared" si="3"/>
        <v>104.39999999999986</v>
      </c>
    </row>
    <row r="262" spans="1:7" s="11" customFormat="1">
      <c r="A262" s="30">
        <v>43742</v>
      </c>
      <c r="B262" s="405">
        <v>18865</v>
      </c>
      <c r="C262" s="405" t="s">
        <v>24</v>
      </c>
      <c r="D262" t="s">
        <v>13</v>
      </c>
      <c r="E262" s="1"/>
      <c r="F262" s="20">
        <v>96.8</v>
      </c>
      <c r="G262" s="1">
        <f t="shared" si="3"/>
        <v>7.5999999999998664</v>
      </c>
    </row>
    <row r="263" spans="1:7" s="11" customFormat="1">
      <c r="A263" s="30">
        <v>43742</v>
      </c>
      <c r="B263" s="405">
        <v>18865</v>
      </c>
      <c r="C263" s="405" t="s">
        <v>24</v>
      </c>
      <c r="D263" t="s">
        <v>14</v>
      </c>
      <c r="E263" s="1"/>
      <c r="F263" s="20">
        <v>7.6</v>
      </c>
      <c r="G263" s="1">
        <f t="shared" ref="G263:G304" si="4">+G262+E263-F263</f>
        <v>-1.3322676295501878E-13</v>
      </c>
    </row>
    <row r="264" spans="1:7" s="11" customFormat="1">
      <c r="A264" s="32">
        <v>43708</v>
      </c>
      <c r="B264" s="404" t="s">
        <v>11</v>
      </c>
      <c r="C264" s="404" t="s">
        <v>25</v>
      </c>
      <c r="D264" t="s">
        <v>13</v>
      </c>
      <c r="E264" s="1">
        <v>94.2</v>
      </c>
      <c r="F264" s="20"/>
      <c r="G264" s="1">
        <f t="shared" si="4"/>
        <v>94.199999999999875</v>
      </c>
    </row>
    <row r="265" spans="1:7" s="11" customFormat="1">
      <c r="A265" s="30"/>
      <c r="B265" s="405"/>
      <c r="C265" s="405"/>
      <c r="D265" t="s">
        <v>14</v>
      </c>
      <c r="E265" s="1">
        <v>7.4</v>
      </c>
      <c r="F265" s="20"/>
      <c r="G265" s="1">
        <f t="shared" si="4"/>
        <v>101.59999999999988</v>
      </c>
    </row>
    <row r="266" spans="1:7" s="11" customFormat="1">
      <c r="A266" s="30"/>
      <c r="B266" s="405"/>
      <c r="C266" s="405"/>
      <c r="D266" t="s">
        <v>15</v>
      </c>
      <c r="E266" s="1">
        <v>60</v>
      </c>
      <c r="F266" s="20"/>
      <c r="G266" s="1">
        <f t="shared" si="4"/>
        <v>161.59999999999988</v>
      </c>
    </row>
    <row r="267" spans="1:7" s="11" customFormat="1">
      <c r="A267" s="30"/>
      <c r="B267" s="405"/>
      <c r="C267" s="405"/>
      <c r="D267" t="s">
        <v>31</v>
      </c>
      <c r="E267" s="1">
        <v>5</v>
      </c>
      <c r="F267" s="20"/>
      <c r="G267" s="1">
        <f t="shared" si="4"/>
        <v>166.59999999999988</v>
      </c>
    </row>
    <row r="268" spans="1:7" s="11" customFormat="1">
      <c r="A268" s="30"/>
      <c r="B268" s="405"/>
      <c r="C268" s="405"/>
      <c r="D268" t="s">
        <v>356</v>
      </c>
      <c r="E268" s="1">
        <v>10</v>
      </c>
      <c r="F268" s="20"/>
      <c r="G268" s="1">
        <f t="shared" si="4"/>
        <v>176.59999999999988</v>
      </c>
    </row>
    <row r="269" spans="1:7" s="11" customFormat="1">
      <c r="A269" s="30">
        <v>43766</v>
      </c>
      <c r="B269" s="405">
        <v>19088</v>
      </c>
      <c r="C269" s="405" t="s">
        <v>25</v>
      </c>
      <c r="D269" t="s">
        <v>13</v>
      </c>
      <c r="E269" s="1"/>
      <c r="F269" s="20">
        <v>94.2</v>
      </c>
      <c r="G269" s="1">
        <f t="shared" si="4"/>
        <v>82.399999999999878</v>
      </c>
    </row>
    <row r="270" spans="1:7" s="11" customFormat="1">
      <c r="A270" s="30">
        <v>43766</v>
      </c>
      <c r="B270" s="405">
        <v>19088</v>
      </c>
      <c r="C270" s="405" t="s">
        <v>25</v>
      </c>
      <c r="D270" t="s">
        <v>14</v>
      </c>
      <c r="E270" s="1"/>
      <c r="F270" s="20">
        <v>7.4</v>
      </c>
      <c r="G270" s="1">
        <f t="shared" si="4"/>
        <v>74.999999999999872</v>
      </c>
    </row>
    <row r="271" spans="1:7" s="11" customFormat="1">
      <c r="A271" s="30">
        <v>43766</v>
      </c>
      <c r="B271" s="405">
        <v>19088</v>
      </c>
      <c r="C271" s="405" t="s">
        <v>25</v>
      </c>
      <c r="D271" t="s">
        <v>15</v>
      </c>
      <c r="E271" s="1"/>
      <c r="F271" s="20">
        <v>60</v>
      </c>
      <c r="G271" s="1">
        <f t="shared" si="4"/>
        <v>14.999999999999872</v>
      </c>
    </row>
    <row r="272" spans="1:7" s="11" customFormat="1">
      <c r="A272" s="30">
        <v>43766</v>
      </c>
      <c r="B272" s="405">
        <v>19088</v>
      </c>
      <c r="C272" s="405" t="s">
        <v>25</v>
      </c>
      <c r="D272" t="s">
        <v>31</v>
      </c>
      <c r="E272" s="1"/>
      <c r="F272" s="20">
        <v>5</v>
      </c>
      <c r="G272" s="1">
        <f t="shared" si="4"/>
        <v>9.9999999999998721</v>
      </c>
    </row>
    <row r="273" spans="1:7" s="11" customFormat="1">
      <c r="A273" s="30">
        <v>43766</v>
      </c>
      <c r="B273" s="405">
        <v>19088</v>
      </c>
      <c r="C273" s="405" t="s">
        <v>25</v>
      </c>
      <c r="D273" t="s">
        <v>357</v>
      </c>
      <c r="E273" s="1"/>
      <c r="F273" s="20">
        <v>10</v>
      </c>
      <c r="G273" s="1">
        <f t="shared" si="4"/>
        <v>-1.2789769243681803E-13</v>
      </c>
    </row>
    <row r="274" spans="1:7" s="11" customFormat="1">
      <c r="A274" s="32">
        <v>43738</v>
      </c>
      <c r="B274" s="404" t="s">
        <v>11</v>
      </c>
      <c r="C274" s="404" t="s">
        <v>26</v>
      </c>
      <c r="D274" t="s">
        <v>13</v>
      </c>
      <c r="E274" s="1">
        <v>94.6</v>
      </c>
      <c r="F274" s="20"/>
      <c r="G274" s="1">
        <f t="shared" si="4"/>
        <v>94.599999999999866</v>
      </c>
    </row>
    <row r="275" spans="1:7" s="11" customFormat="1">
      <c r="A275" s="30"/>
      <c r="B275" s="405"/>
      <c r="C275" s="405"/>
      <c r="D275" t="s">
        <v>14</v>
      </c>
      <c r="E275" s="1">
        <v>7.5</v>
      </c>
      <c r="F275" s="20"/>
      <c r="G275" s="1">
        <f t="shared" si="4"/>
        <v>102.09999999999987</v>
      </c>
    </row>
    <row r="276" spans="1:7" s="11" customFormat="1">
      <c r="A276" s="30"/>
      <c r="B276" s="405"/>
      <c r="C276" s="405"/>
      <c r="D276" t="s">
        <v>15</v>
      </c>
      <c r="E276" s="1">
        <v>60</v>
      </c>
      <c r="F276" s="20"/>
      <c r="G276" s="1">
        <f t="shared" si="4"/>
        <v>162.09999999999985</v>
      </c>
    </row>
    <row r="277" spans="1:7" s="11" customFormat="1">
      <c r="A277" s="30"/>
      <c r="B277" s="405"/>
      <c r="C277" s="405"/>
      <c r="D277" t="s">
        <v>31</v>
      </c>
      <c r="E277" s="1">
        <v>5</v>
      </c>
      <c r="F277" s="20"/>
      <c r="G277" s="1">
        <f t="shared" si="4"/>
        <v>167.09999999999985</v>
      </c>
    </row>
    <row r="278" spans="1:7" s="11" customFormat="1">
      <c r="A278" s="30">
        <v>43766</v>
      </c>
      <c r="B278" s="405">
        <v>19088</v>
      </c>
      <c r="C278" s="405" t="s">
        <v>26</v>
      </c>
      <c r="D278" t="s">
        <v>13</v>
      </c>
      <c r="E278" s="1"/>
      <c r="F278" s="20">
        <v>94.6</v>
      </c>
      <c r="G278" s="1">
        <f t="shared" si="4"/>
        <v>72.499999999999858</v>
      </c>
    </row>
    <row r="279" spans="1:7" s="11" customFormat="1">
      <c r="A279" s="30">
        <v>43766</v>
      </c>
      <c r="B279" s="405">
        <v>19088</v>
      </c>
      <c r="C279" s="405" t="s">
        <v>26</v>
      </c>
      <c r="D279" t="s">
        <v>14</v>
      </c>
      <c r="E279" s="1"/>
      <c r="F279" s="20">
        <v>7.5</v>
      </c>
      <c r="G279" s="1">
        <f t="shared" si="4"/>
        <v>64.999999999999858</v>
      </c>
    </row>
    <row r="280" spans="1:7" s="11" customFormat="1">
      <c r="A280" s="30">
        <v>43766</v>
      </c>
      <c r="B280" s="405">
        <v>19088</v>
      </c>
      <c r="C280" s="405" t="s">
        <v>26</v>
      </c>
      <c r="D280" t="s">
        <v>33</v>
      </c>
      <c r="E280" s="1"/>
      <c r="F280" s="20">
        <v>60</v>
      </c>
      <c r="G280" s="1">
        <f t="shared" si="4"/>
        <v>4.9999999999998579</v>
      </c>
    </row>
    <row r="281" spans="1:7" s="11" customFormat="1">
      <c r="A281" s="30">
        <v>43766</v>
      </c>
      <c r="B281" s="405">
        <v>19088</v>
      </c>
      <c r="C281" s="405" t="s">
        <v>26</v>
      </c>
      <c r="D281" t="s">
        <v>31</v>
      </c>
      <c r="E281" s="1"/>
      <c r="F281" s="20">
        <v>5</v>
      </c>
      <c r="G281" s="1">
        <f t="shared" si="4"/>
        <v>-1.4210854715202004E-13</v>
      </c>
    </row>
    <row r="282" spans="1:7" s="11" customFormat="1">
      <c r="A282" s="32">
        <v>43769</v>
      </c>
      <c r="B282" s="404" t="s">
        <v>11</v>
      </c>
      <c r="C282" s="404" t="s">
        <v>27</v>
      </c>
      <c r="D282" t="s">
        <v>13</v>
      </c>
      <c r="E282" s="1">
        <v>95.2</v>
      </c>
      <c r="F282" s="20"/>
      <c r="G282" s="1">
        <f t="shared" si="4"/>
        <v>95.199999999999861</v>
      </c>
    </row>
    <row r="283" spans="1:7" s="11" customFormat="1">
      <c r="A283" s="30"/>
      <c r="B283" s="405"/>
      <c r="C283" s="405"/>
      <c r="D283" t="s">
        <v>14</v>
      </c>
      <c r="E283" s="1">
        <v>7.2</v>
      </c>
      <c r="F283" s="20"/>
      <c r="G283" s="1">
        <f t="shared" si="4"/>
        <v>102.39999999999986</v>
      </c>
    </row>
    <row r="284" spans="1:7" s="11" customFormat="1">
      <c r="A284" s="30"/>
      <c r="B284" s="405"/>
      <c r="C284" s="405"/>
      <c r="D284" t="s">
        <v>15</v>
      </c>
      <c r="E284" s="1">
        <v>60</v>
      </c>
      <c r="F284" s="20"/>
      <c r="G284" s="1">
        <f t="shared" si="4"/>
        <v>162.39999999999986</v>
      </c>
    </row>
    <row r="285" spans="1:7" s="11" customFormat="1">
      <c r="A285" s="30"/>
      <c r="B285" s="405"/>
      <c r="C285" s="405"/>
      <c r="D285" t="s">
        <v>16</v>
      </c>
      <c r="E285" s="1">
        <v>5</v>
      </c>
      <c r="F285" s="20"/>
      <c r="G285" s="1">
        <f t="shared" si="4"/>
        <v>167.39999999999986</v>
      </c>
    </row>
    <row r="286" spans="1:7" s="11" customFormat="1">
      <c r="A286" s="30">
        <v>43838</v>
      </c>
      <c r="B286" s="405">
        <v>19510</v>
      </c>
      <c r="C286" s="405" t="s">
        <v>27</v>
      </c>
      <c r="D286" t="s">
        <v>13</v>
      </c>
      <c r="E286" s="1"/>
      <c r="F286" s="20">
        <v>95.2</v>
      </c>
      <c r="G286" s="1">
        <f t="shared" si="4"/>
        <v>72.199999999999861</v>
      </c>
    </row>
    <row r="287" spans="1:7" s="11" customFormat="1">
      <c r="A287" s="30">
        <v>43838</v>
      </c>
      <c r="B287" s="405">
        <v>19510</v>
      </c>
      <c r="C287" s="405" t="s">
        <v>27</v>
      </c>
      <c r="D287" t="s">
        <v>14</v>
      </c>
      <c r="E287" s="1"/>
      <c r="F287" s="20">
        <v>7.2</v>
      </c>
      <c r="G287" s="1">
        <f t="shared" si="4"/>
        <v>64.999999999999858</v>
      </c>
    </row>
    <row r="288" spans="1:7" s="11" customFormat="1">
      <c r="A288" s="30">
        <v>43855</v>
      </c>
      <c r="B288" s="405">
        <v>19678</v>
      </c>
      <c r="C288" s="405" t="s">
        <v>27</v>
      </c>
      <c r="D288" t="s">
        <v>15</v>
      </c>
      <c r="E288" s="1"/>
      <c r="F288" s="1">
        <v>60</v>
      </c>
      <c r="G288" s="1">
        <f t="shared" si="4"/>
        <v>4.9999999999998579</v>
      </c>
    </row>
    <row r="289" spans="1:7" s="11" customFormat="1">
      <c r="A289" s="30">
        <v>43855</v>
      </c>
      <c r="B289" s="405">
        <v>19678</v>
      </c>
      <c r="C289" s="405" t="s">
        <v>27</v>
      </c>
      <c r="D289" t="s">
        <v>16</v>
      </c>
      <c r="E289" s="1"/>
      <c r="F289" s="1">
        <v>5</v>
      </c>
      <c r="G289" s="1">
        <f t="shared" si="4"/>
        <v>-1.4210854715202004E-13</v>
      </c>
    </row>
    <row r="290" spans="1:7" s="11" customFormat="1">
      <c r="A290" s="32">
        <v>43799</v>
      </c>
      <c r="B290" s="404" t="s">
        <v>11</v>
      </c>
      <c r="C290" s="404" t="s">
        <v>28</v>
      </c>
      <c r="D290" t="s">
        <v>13</v>
      </c>
      <c r="E290" s="1">
        <v>106.7</v>
      </c>
      <c r="F290" s="20"/>
      <c r="G290" s="1">
        <f t="shared" si="4"/>
        <v>106.69999999999986</v>
      </c>
    </row>
    <row r="291" spans="1:7" s="11" customFormat="1">
      <c r="A291" s="30"/>
      <c r="B291" s="405"/>
      <c r="C291" s="405"/>
      <c r="D291" t="s">
        <v>14</v>
      </c>
      <c r="E291" s="1">
        <v>7.5</v>
      </c>
      <c r="F291" s="20"/>
      <c r="G291" s="1">
        <f t="shared" si="4"/>
        <v>114.19999999999986</v>
      </c>
    </row>
    <row r="292" spans="1:7" s="11" customFormat="1">
      <c r="A292" s="30"/>
      <c r="B292" s="405"/>
      <c r="C292" s="405"/>
      <c r="D292" t="s">
        <v>15</v>
      </c>
      <c r="E292" s="1">
        <v>60</v>
      </c>
      <c r="F292" s="20"/>
      <c r="G292" s="1">
        <f t="shared" si="4"/>
        <v>174.19999999999987</v>
      </c>
    </row>
    <row r="293" spans="1:7" s="11" customFormat="1">
      <c r="A293" s="30"/>
      <c r="B293" s="405"/>
      <c r="C293" s="405"/>
      <c r="D293" t="s">
        <v>16</v>
      </c>
      <c r="E293" s="1">
        <v>5</v>
      </c>
      <c r="F293" s="20"/>
      <c r="G293" s="1">
        <f t="shared" si="4"/>
        <v>179.19999999999987</v>
      </c>
    </row>
    <row r="294" spans="1:7" s="11" customFormat="1">
      <c r="A294" s="30">
        <v>43855</v>
      </c>
      <c r="B294" s="405">
        <v>19678</v>
      </c>
      <c r="C294" s="405" t="s">
        <v>28</v>
      </c>
      <c r="D294" t="s">
        <v>13</v>
      </c>
      <c r="E294" s="1"/>
      <c r="F294" s="1">
        <v>106.7</v>
      </c>
      <c r="G294" s="1">
        <f t="shared" si="4"/>
        <v>72.499999999999872</v>
      </c>
    </row>
    <row r="295" spans="1:7" s="11" customFormat="1">
      <c r="A295" s="30">
        <v>43855</v>
      </c>
      <c r="B295" s="405">
        <v>19678</v>
      </c>
      <c r="C295" s="405" t="s">
        <v>28</v>
      </c>
      <c r="D295" t="s">
        <v>14</v>
      </c>
      <c r="E295" s="1"/>
      <c r="F295" s="1">
        <v>7.5</v>
      </c>
      <c r="G295" s="1">
        <f t="shared" si="4"/>
        <v>64.999999999999872</v>
      </c>
    </row>
    <row r="296" spans="1:7" s="11" customFormat="1">
      <c r="A296" s="30">
        <v>43855</v>
      </c>
      <c r="B296" s="405">
        <v>19678</v>
      </c>
      <c r="C296" s="405" t="s">
        <v>28</v>
      </c>
      <c r="D296" t="s">
        <v>15</v>
      </c>
      <c r="E296" s="1"/>
      <c r="F296" s="1">
        <v>60</v>
      </c>
      <c r="G296" s="1">
        <f t="shared" si="4"/>
        <v>4.9999999999998721</v>
      </c>
    </row>
    <row r="297" spans="1:7" s="11" customFormat="1">
      <c r="A297" s="30">
        <v>43855</v>
      </c>
      <c r="B297" s="405">
        <v>19678</v>
      </c>
      <c r="C297" s="405" t="s">
        <v>28</v>
      </c>
      <c r="D297" t="s">
        <v>16</v>
      </c>
      <c r="E297" s="1"/>
      <c r="F297" s="1">
        <v>5</v>
      </c>
      <c r="G297" s="1">
        <f t="shared" si="4"/>
        <v>-1.2789769243681803E-13</v>
      </c>
    </row>
    <row r="298" spans="1:7" s="11" customFormat="1">
      <c r="A298" s="32">
        <v>43830</v>
      </c>
      <c r="B298" s="404" t="s">
        <v>11</v>
      </c>
      <c r="C298" s="404" t="s">
        <v>29</v>
      </c>
      <c r="D298" t="s">
        <v>13</v>
      </c>
      <c r="E298" s="1">
        <v>111.5</v>
      </c>
      <c r="F298" s="20"/>
      <c r="G298" s="1">
        <f t="shared" si="4"/>
        <v>111.49999999999987</v>
      </c>
    </row>
    <row r="299" spans="1:7" s="11" customFormat="1">
      <c r="A299" s="30"/>
      <c r="B299" s="405"/>
      <c r="C299" s="405"/>
      <c r="D299" t="s">
        <v>14</v>
      </c>
      <c r="E299" s="1">
        <v>7.5</v>
      </c>
      <c r="F299" s="20"/>
      <c r="G299" s="1">
        <f t="shared" si="4"/>
        <v>118.99999999999987</v>
      </c>
    </row>
    <row r="300" spans="1:7" s="11" customFormat="1">
      <c r="A300" s="30"/>
      <c r="B300" s="405"/>
      <c r="C300" s="405"/>
      <c r="D300" t="s">
        <v>15</v>
      </c>
      <c r="E300" s="1">
        <v>60</v>
      </c>
      <c r="F300" s="20"/>
      <c r="G300" s="1">
        <f t="shared" si="4"/>
        <v>178.99999999999989</v>
      </c>
    </row>
    <row r="301" spans="1:7" s="11" customFormat="1">
      <c r="A301" s="30"/>
      <c r="B301" s="405"/>
      <c r="C301" s="405"/>
      <c r="D301" t="s">
        <v>16</v>
      </c>
      <c r="E301" s="1">
        <v>5</v>
      </c>
      <c r="F301" s="20"/>
      <c r="G301" s="1">
        <f t="shared" si="4"/>
        <v>183.99999999999989</v>
      </c>
    </row>
    <row r="302" spans="1:7" s="11" customFormat="1">
      <c r="A302" s="30">
        <v>43855</v>
      </c>
      <c r="B302" s="405">
        <v>19678</v>
      </c>
      <c r="C302" s="405" t="s">
        <v>29</v>
      </c>
      <c r="D302" t="s">
        <v>13</v>
      </c>
      <c r="E302" s="1"/>
      <c r="F302" s="1">
        <v>111.5</v>
      </c>
      <c r="G302" s="1">
        <f t="shared" si="4"/>
        <v>72.499999999999886</v>
      </c>
    </row>
    <row r="303" spans="1:7" s="11" customFormat="1">
      <c r="A303" s="30">
        <v>43855</v>
      </c>
      <c r="B303" s="405">
        <v>19678</v>
      </c>
      <c r="C303" s="405" t="s">
        <v>29</v>
      </c>
      <c r="D303" t="s">
        <v>14</v>
      </c>
      <c r="E303" s="1"/>
      <c r="F303" s="1">
        <v>7.5</v>
      </c>
      <c r="G303" s="1">
        <f t="shared" si="4"/>
        <v>64.999999999999886</v>
      </c>
    </row>
    <row r="304" spans="1:7" s="11" customFormat="1">
      <c r="A304" s="30">
        <v>43855</v>
      </c>
      <c r="B304" s="405">
        <v>19678</v>
      </c>
      <c r="C304" s="405" t="s">
        <v>29</v>
      </c>
      <c r="D304" t="s">
        <v>15</v>
      </c>
      <c r="E304" s="1"/>
      <c r="F304" s="1">
        <v>60</v>
      </c>
      <c r="G304" s="1">
        <f t="shared" si="4"/>
        <v>4.9999999999998863</v>
      </c>
    </row>
    <row r="305" spans="1:7" s="11" customFormat="1">
      <c r="A305" s="30">
        <v>43855</v>
      </c>
      <c r="B305" s="405">
        <v>19678</v>
      </c>
      <c r="C305" s="405" t="s">
        <v>29</v>
      </c>
      <c r="D305" t="s">
        <v>16</v>
      </c>
      <c r="E305" s="1"/>
      <c r="F305" s="1">
        <v>5</v>
      </c>
      <c r="G305" s="1">
        <f>+G304+E305-F305</f>
        <v>-1.1368683772161603E-13</v>
      </c>
    </row>
    <row r="306" spans="1:7" s="11" customFormat="1">
      <c r="A306" s="32">
        <v>43831</v>
      </c>
      <c r="B306" s="404" t="s">
        <v>11</v>
      </c>
      <c r="C306" s="404" t="s">
        <v>12</v>
      </c>
      <c r="D306" t="s">
        <v>13</v>
      </c>
      <c r="E306" s="1">
        <v>116.1</v>
      </c>
      <c r="F306" s="20"/>
      <c r="G306" s="1">
        <f t="shared" ref="G306:G369" si="5">+G305+E306-F306</f>
        <v>116.09999999999988</v>
      </c>
    </row>
    <row r="307" spans="1:7" s="11" customFormat="1">
      <c r="A307" s="30"/>
      <c r="B307" s="405"/>
      <c r="C307" s="405"/>
      <c r="D307" t="s">
        <v>14</v>
      </c>
      <c r="E307" s="1">
        <v>7.2</v>
      </c>
      <c r="F307" s="20"/>
      <c r="G307" s="1">
        <f t="shared" si="5"/>
        <v>123.29999999999988</v>
      </c>
    </row>
    <row r="308" spans="1:7" s="11" customFormat="1">
      <c r="A308" s="30"/>
      <c r="B308" s="405"/>
      <c r="C308" s="405"/>
      <c r="D308" t="s">
        <v>15</v>
      </c>
      <c r="E308" s="1">
        <v>60</v>
      </c>
      <c r="F308" s="20"/>
      <c r="G308" s="1">
        <f t="shared" si="5"/>
        <v>183.2999999999999</v>
      </c>
    </row>
    <row r="309" spans="1:7" s="11" customFormat="1">
      <c r="A309" s="30"/>
      <c r="B309" s="405"/>
      <c r="C309" s="405"/>
      <c r="D309" t="s">
        <v>16</v>
      </c>
      <c r="E309" s="1">
        <v>5</v>
      </c>
      <c r="F309" s="20"/>
      <c r="G309" s="1">
        <f t="shared" si="5"/>
        <v>188.2999999999999</v>
      </c>
    </row>
    <row r="310" spans="1:7" s="11" customFormat="1">
      <c r="A310" s="30"/>
      <c r="B310" s="405"/>
      <c r="C310" s="405"/>
      <c r="D310" t="s">
        <v>46</v>
      </c>
      <c r="E310" s="1">
        <v>100</v>
      </c>
      <c r="F310" s="20"/>
      <c r="G310" s="1">
        <f t="shared" si="5"/>
        <v>288.2999999999999</v>
      </c>
    </row>
    <row r="311" spans="1:7" s="11" customFormat="1">
      <c r="A311" s="30">
        <v>43852</v>
      </c>
      <c r="B311" s="405">
        <v>19541</v>
      </c>
      <c r="C311" s="405" t="s">
        <v>12</v>
      </c>
      <c r="D311" t="s">
        <v>46</v>
      </c>
      <c r="E311" s="1"/>
      <c r="F311" s="20">
        <v>100</v>
      </c>
      <c r="G311" s="1">
        <f t="shared" si="5"/>
        <v>188.2999999999999</v>
      </c>
    </row>
    <row r="312" spans="1:7" s="11" customFormat="1">
      <c r="A312" s="30">
        <v>44153</v>
      </c>
      <c r="B312" s="405">
        <v>20725</v>
      </c>
      <c r="C312" s="405" t="s">
        <v>12</v>
      </c>
      <c r="D312" t="s">
        <v>13</v>
      </c>
      <c r="E312" s="1"/>
      <c r="F312" s="20">
        <v>116.1</v>
      </c>
      <c r="G312" s="1">
        <f t="shared" si="5"/>
        <v>72.199999999999903</v>
      </c>
    </row>
    <row r="313" spans="1:7" s="11" customFormat="1">
      <c r="A313" s="30">
        <v>44153</v>
      </c>
      <c r="B313" s="405">
        <v>20725</v>
      </c>
      <c r="C313" s="405" t="s">
        <v>12</v>
      </c>
      <c r="D313" t="s">
        <v>14</v>
      </c>
      <c r="E313" s="1"/>
      <c r="F313" s="20">
        <v>7.2</v>
      </c>
      <c r="G313" s="1">
        <f t="shared" si="5"/>
        <v>64.999999999999901</v>
      </c>
    </row>
    <row r="314" spans="1:7" s="11" customFormat="1">
      <c r="A314" s="30">
        <v>44441</v>
      </c>
      <c r="B314" s="405">
        <v>23367</v>
      </c>
      <c r="C314" s="405" t="s">
        <v>12</v>
      </c>
      <c r="D314" t="s">
        <v>15</v>
      </c>
      <c r="E314" s="1"/>
      <c r="F314" s="20">
        <v>60</v>
      </c>
      <c r="G314" s="1">
        <f t="shared" si="5"/>
        <v>4.9999999999999005</v>
      </c>
    </row>
    <row r="315" spans="1:7" s="11" customFormat="1">
      <c r="A315" s="30">
        <v>44441</v>
      </c>
      <c r="B315" s="405">
        <v>23367</v>
      </c>
      <c r="C315" s="405" t="s">
        <v>12</v>
      </c>
      <c r="D315" t="s">
        <v>16</v>
      </c>
      <c r="E315" s="1"/>
      <c r="F315" s="1">
        <v>5</v>
      </c>
      <c r="G315" s="1">
        <f t="shared" si="5"/>
        <v>-9.9475983006414026E-14</v>
      </c>
    </row>
    <row r="316" spans="1:7" s="11" customFormat="1">
      <c r="A316" s="32">
        <v>43890</v>
      </c>
      <c r="B316" s="404" t="s">
        <v>11</v>
      </c>
      <c r="C316" s="404" t="s">
        <v>19</v>
      </c>
      <c r="D316" t="s">
        <v>13</v>
      </c>
      <c r="E316" s="1">
        <v>120.5</v>
      </c>
      <c r="F316" s="20"/>
      <c r="G316" s="1">
        <f t="shared" si="5"/>
        <v>120.4999999999999</v>
      </c>
    </row>
    <row r="317" spans="1:7" s="11" customFormat="1">
      <c r="A317" s="30"/>
      <c r="B317" s="405"/>
      <c r="C317" s="405"/>
      <c r="D317" t="s">
        <v>14</v>
      </c>
      <c r="E317" s="1">
        <v>7.7</v>
      </c>
      <c r="F317" s="20"/>
      <c r="G317" s="1">
        <f t="shared" si="5"/>
        <v>128.1999999999999</v>
      </c>
    </row>
    <row r="318" spans="1:7" s="11" customFormat="1">
      <c r="A318" s="30"/>
      <c r="B318" s="405"/>
      <c r="C318" s="405"/>
      <c r="D318" t="s">
        <v>33</v>
      </c>
      <c r="E318" s="1">
        <v>58</v>
      </c>
      <c r="F318" s="20"/>
      <c r="G318" s="1">
        <f t="shared" si="5"/>
        <v>186.1999999999999</v>
      </c>
    </row>
    <row r="319" spans="1:7" s="11" customFormat="1">
      <c r="A319" s="30"/>
      <c r="B319" s="405"/>
      <c r="C319" s="405"/>
      <c r="D319" t="s">
        <v>31</v>
      </c>
      <c r="E319" s="1">
        <v>5</v>
      </c>
      <c r="F319" s="20"/>
      <c r="G319" s="1">
        <f t="shared" si="5"/>
        <v>191.1999999999999</v>
      </c>
    </row>
    <row r="320" spans="1:7" s="11" customFormat="1">
      <c r="A320" s="30">
        <v>43890</v>
      </c>
      <c r="B320" s="405" t="s">
        <v>10</v>
      </c>
      <c r="C320" s="405" t="s">
        <v>19</v>
      </c>
      <c r="D320" t="s">
        <v>33</v>
      </c>
      <c r="E320" s="1"/>
      <c r="F320" s="20">
        <v>58</v>
      </c>
      <c r="G320" s="1">
        <f t="shared" si="5"/>
        <v>133.1999999999999</v>
      </c>
    </row>
    <row r="321" spans="1:7" s="11" customFormat="1">
      <c r="A321" s="30">
        <v>43890</v>
      </c>
      <c r="B321" s="405" t="s">
        <v>10</v>
      </c>
      <c r="C321" s="405" t="s">
        <v>19</v>
      </c>
      <c r="D321" t="s">
        <v>31</v>
      </c>
      <c r="E321" s="1"/>
      <c r="F321" s="20">
        <v>5</v>
      </c>
      <c r="G321" s="1">
        <f t="shared" si="5"/>
        <v>128.1999999999999</v>
      </c>
    </row>
    <row r="322" spans="1:7" s="11" customFormat="1">
      <c r="A322" s="30">
        <v>44186</v>
      </c>
      <c r="B322" s="405">
        <v>21149</v>
      </c>
      <c r="C322" s="405" t="s">
        <v>19</v>
      </c>
      <c r="D322" t="s">
        <v>13</v>
      </c>
      <c r="E322" s="1"/>
      <c r="F322" s="20">
        <v>120.5</v>
      </c>
      <c r="G322" s="1">
        <f t="shared" si="5"/>
        <v>7.6999999999999034</v>
      </c>
    </row>
    <row r="323" spans="1:7" s="11" customFormat="1">
      <c r="A323" s="30">
        <v>44186</v>
      </c>
      <c r="B323" s="405">
        <v>21149</v>
      </c>
      <c r="C323" s="405" t="s">
        <v>19</v>
      </c>
      <c r="D323" t="s">
        <v>14</v>
      </c>
      <c r="E323" s="1"/>
      <c r="F323" s="20">
        <v>7.7</v>
      </c>
      <c r="G323" s="1">
        <f t="shared" si="5"/>
        <v>-9.681144774731365E-14</v>
      </c>
    </row>
    <row r="324" spans="1:7" s="11" customFormat="1">
      <c r="A324" s="32">
        <v>43921</v>
      </c>
      <c r="B324" s="404" t="s">
        <v>11</v>
      </c>
      <c r="C324" s="404" t="s">
        <v>20</v>
      </c>
      <c r="D324" t="s">
        <v>13</v>
      </c>
      <c r="E324" s="1">
        <v>91.9</v>
      </c>
      <c r="F324" s="20"/>
      <c r="G324" s="1">
        <f t="shared" si="5"/>
        <v>91.899999999999906</v>
      </c>
    </row>
    <row r="325" spans="1:7" s="11" customFormat="1">
      <c r="A325" s="30"/>
      <c r="B325" s="405"/>
      <c r="C325" s="405"/>
      <c r="D325" t="s">
        <v>14</v>
      </c>
      <c r="E325" s="1">
        <v>7.8</v>
      </c>
      <c r="F325" s="20"/>
      <c r="G325" s="1">
        <f t="shared" si="5"/>
        <v>99.699999999999903</v>
      </c>
    </row>
    <row r="326" spans="1:7" s="11" customFormat="1">
      <c r="A326" s="30"/>
      <c r="B326" s="405"/>
      <c r="C326" s="405"/>
      <c r="D326" t="s">
        <v>33</v>
      </c>
      <c r="E326" s="1">
        <v>60</v>
      </c>
      <c r="F326" s="20"/>
      <c r="G326" s="1">
        <f t="shared" si="5"/>
        <v>159.6999999999999</v>
      </c>
    </row>
    <row r="327" spans="1:7" s="11" customFormat="1">
      <c r="A327" s="30"/>
      <c r="B327" s="405"/>
      <c r="C327" s="405"/>
      <c r="D327" t="s">
        <v>31</v>
      </c>
      <c r="E327" s="1">
        <v>5</v>
      </c>
      <c r="F327" s="20"/>
      <c r="G327" s="1">
        <f t="shared" si="5"/>
        <v>164.6999999999999</v>
      </c>
    </row>
    <row r="328" spans="1:7" s="11" customFormat="1">
      <c r="A328" s="30">
        <v>44186</v>
      </c>
      <c r="B328" s="405">
        <v>21149</v>
      </c>
      <c r="C328" s="405" t="s">
        <v>20</v>
      </c>
      <c r="D328" t="s">
        <v>13</v>
      </c>
      <c r="E328" s="1"/>
      <c r="F328" s="20">
        <v>91.9</v>
      </c>
      <c r="G328" s="1">
        <f t="shared" si="5"/>
        <v>72.799999999999898</v>
      </c>
    </row>
    <row r="329" spans="1:7" s="11" customFormat="1">
      <c r="A329" s="30">
        <v>44186</v>
      </c>
      <c r="B329" s="405">
        <v>21149</v>
      </c>
      <c r="C329" s="405" t="s">
        <v>20</v>
      </c>
      <c r="D329" t="s">
        <v>14</v>
      </c>
      <c r="E329" s="1"/>
      <c r="F329" s="20">
        <v>7.8</v>
      </c>
      <c r="G329" s="1">
        <f t="shared" si="5"/>
        <v>64.999999999999901</v>
      </c>
    </row>
    <row r="330" spans="1:7" s="11" customFormat="1">
      <c r="A330" s="30">
        <v>44441</v>
      </c>
      <c r="B330" s="405">
        <v>23367</v>
      </c>
      <c r="C330" s="405" t="s">
        <v>20</v>
      </c>
      <c r="D330" t="s">
        <v>33</v>
      </c>
      <c r="E330" s="1"/>
      <c r="F330" s="1">
        <v>60</v>
      </c>
      <c r="G330" s="1">
        <f t="shared" si="5"/>
        <v>4.9999999999999005</v>
      </c>
    </row>
    <row r="331" spans="1:7" s="11" customFormat="1">
      <c r="A331" s="30">
        <v>44441</v>
      </c>
      <c r="B331" s="405">
        <v>23367</v>
      </c>
      <c r="C331" s="405" t="s">
        <v>20</v>
      </c>
      <c r="D331" t="s">
        <v>31</v>
      </c>
      <c r="E331" s="1"/>
      <c r="F331" s="1">
        <v>5</v>
      </c>
      <c r="G331" s="1">
        <f t="shared" si="5"/>
        <v>-9.9475983006414026E-14</v>
      </c>
    </row>
    <row r="332" spans="1:7" s="11" customFormat="1" ht="15" customHeight="1">
      <c r="A332" s="32">
        <v>43951</v>
      </c>
      <c r="B332" s="404" t="s">
        <v>11</v>
      </c>
      <c r="C332" s="404" t="s">
        <v>21</v>
      </c>
      <c r="D332" t="s">
        <v>13</v>
      </c>
      <c r="E332" s="1">
        <v>13.1</v>
      </c>
      <c r="F332" s="20"/>
      <c r="G332" s="1">
        <f t="shared" si="5"/>
        <v>13.0999999999999</v>
      </c>
    </row>
    <row r="333" spans="1:7" s="11" customFormat="1" ht="15" customHeight="1">
      <c r="A333" s="30"/>
      <c r="B333" s="405"/>
      <c r="C333" s="405"/>
      <c r="D333" t="s">
        <v>14</v>
      </c>
      <c r="E333" s="1">
        <v>4.5999999999999996</v>
      </c>
      <c r="F333" s="20"/>
      <c r="G333" s="1">
        <f t="shared" si="5"/>
        <v>17.6999999999999</v>
      </c>
    </row>
    <row r="334" spans="1:7" s="11" customFormat="1" ht="15" customHeight="1">
      <c r="A334" s="30"/>
      <c r="B334" s="405"/>
      <c r="C334" s="405"/>
      <c r="D334" t="s">
        <v>33</v>
      </c>
      <c r="E334" s="1">
        <v>60</v>
      </c>
      <c r="F334" s="20"/>
      <c r="G334" s="1">
        <f t="shared" si="5"/>
        <v>77.699999999999903</v>
      </c>
    </row>
    <row r="335" spans="1:7" s="11" customFormat="1">
      <c r="A335" s="30"/>
      <c r="B335" s="405"/>
      <c r="C335" s="405"/>
      <c r="D335" t="s">
        <v>31</v>
      </c>
      <c r="E335" s="1">
        <v>5</v>
      </c>
      <c r="F335" s="20"/>
      <c r="G335" s="1">
        <f t="shared" si="5"/>
        <v>82.699999999999903</v>
      </c>
    </row>
    <row r="336" spans="1:7" s="11" customFormat="1">
      <c r="A336" s="30">
        <v>44186</v>
      </c>
      <c r="B336" s="405">
        <v>21149</v>
      </c>
      <c r="C336" s="405" t="s">
        <v>21</v>
      </c>
      <c r="D336" t="s">
        <v>13</v>
      </c>
      <c r="E336" s="1"/>
      <c r="F336" s="20">
        <v>13.1</v>
      </c>
      <c r="G336" s="1">
        <f t="shared" si="5"/>
        <v>69.599999999999909</v>
      </c>
    </row>
    <row r="337" spans="1:7" s="11" customFormat="1">
      <c r="A337" s="30">
        <v>44186</v>
      </c>
      <c r="B337" s="405">
        <v>21149</v>
      </c>
      <c r="C337" s="405" t="s">
        <v>21</v>
      </c>
      <c r="D337" t="s">
        <v>14</v>
      </c>
      <c r="E337" s="1"/>
      <c r="F337" s="20">
        <v>4.5999999999999996</v>
      </c>
      <c r="G337" s="1">
        <f t="shared" si="5"/>
        <v>64.999999999999915</v>
      </c>
    </row>
    <row r="338" spans="1:7" s="11" customFormat="1">
      <c r="A338" s="30">
        <v>44509</v>
      </c>
      <c r="B338" s="405">
        <v>23712</v>
      </c>
      <c r="C338" s="405" t="s">
        <v>21</v>
      </c>
      <c r="D338" t="s">
        <v>33</v>
      </c>
      <c r="E338" s="1"/>
      <c r="F338" s="1">
        <v>60</v>
      </c>
      <c r="G338" s="1">
        <f t="shared" si="5"/>
        <v>4.9999999999999147</v>
      </c>
    </row>
    <row r="339" spans="1:7" s="11" customFormat="1">
      <c r="A339" s="30">
        <v>44509</v>
      </c>
      <c r="B339" s="405">
        <v>23712</v>
      </c>
      <c r="C339" s="405" t="s">
        <v>21</v>
      </c>
      <c r="D339" t="s">
        <v>31</v>
      </c>
      <c r="E339" s="1"/>
      <c r="F339" s="1">
        <v>5</v>
      </c>
      <c r="G339" s="1">
        <f t="shared" si="5"/>
        <v>-8.5265128291212022E-14</v>
      </c>
    </row>
    <row r="340" spans="1:7" ht="13.5" customHeight="1">
      <c r="A340" s="32">
        <v>43982</v>
      </c>
      <c r="B340" s="404" t="s">
        <v>11</v>
      </c>
      <c r="C340" s="404" t="s">
        <v>22</v>
      </c>
      <c r="D340" t="s">
        <v>13</v>
      </c>
      <c r="E340" s="1">
        <v>12.1</v>
      </c>
      <c r="G340" s="1">
        <f t="shared" si="5"/>
        <v>12.099999999999914</v>
      </c>
    </row>
    <row r="341" spans="1:7">
      <c r="B341" s="405"/>
      <c r="C341" s="405"/>
      <c r="D341" t="s">
        <v>14</v>
      </c>
      <c r="E341" s="1">
        <v>2.5</v>
      </c>
      <c r="G341" s="1">
        <f t="shared" si="5"/>
        <v>14.599999999999914</v>
      </c>
    </row>
    <row r="342" spans="1:7">
      <c r="B342" s="405"/>
      <c r="C342" s="405"/>
      <c r="D342" t="s">
        <v>33</v>
      </c>
      <c r="E342" s="1">
        <v>60</v>
      </c>
      <c r="G342" s="1">
        <f t="shared" si="5"/>
        <v>74.599999999999909</v>
      </c>
    </row>
    <row r="343" spans="1:7">
      <c r="B343" s="405"/>
      <c r="C343" s="405"/>
      <c r="D343" t="s">
        <v>31</v>
      </c>
      <c r="E343" s="1">
        <v>5</v>
      </c>
      <c r="G343" s="1">
        <f t="shared" si="5"/>
        <v>79.599999999999909</v>
      </c>
    </row>
    <row r="344" spans="1:7">
      <c r="A344" s="30">
        <v>44186</v>
      </c>
      <c r="B344" s="405">
        <v>21149</v>
      </c>
      <c r="C344" s="405" t="s">
        <v>22</v>
      </c>
      <c r="D344" t="s">
        <v>13</v>
      </c>
      <c r="F344" s="20">
        <v>12.1</v>
      </c>
      <c r="G344" s="1">
        <f t="shared" si="5"/>
        <v>67.499999999999915</v>
      </c>
    </row>
    <row r="345" spans="1:7">
      <c r="A345" s="30">
        <v>44186</v>
      </c>
      <c r="B345" s="405">
        <v>21149</v>
      </c>
      <c r="C345" s="405" t="s">
        <v>22</v>
      </c>
      <c r="D345" t="s">
        <v>14</v>
      </c>
      <c r="F345" s="20">
        <v>2.5</v>
      </c>
      <c r="G345" s="1">
        <f t="shared" si="5"/>
        <v>64.999999999999915</v>
      </c>
    </row>
    <row r="346" spans="1:7">
      <c r="A346" s="30">
        <v>44509</v>
      </c>
      <c r="B346" s="405">
        <v>23712</v>
      </c>
      <c r="C346" s="405" t="s">
        <v>22</v>
      </c>
      <c r="D346" t="s">
        <v>33</v>
      </c>
      <c r="F346" s="1">
        <v>60</v>
      </c>
      <c r="G346" s="1">
        <f t="shared" si="5"/>
        <v>4.9999999999999147</v>
      </c>
    </row>
    <row r="347" spans="1:7">
      <c r="A347" s="30">
        <v>44509</v>
      </c>
      <c r="B347" s="405">
        <v>23712</v>
      </c>
      <c r="C347" s="405" t="s">
        <v>22</v>
      </c>
      <c r="D347" t="s">
        <v>31</v>
      </c>
      <c r="F347" s="1">
        <v>5</v>
      </c>
      <c r="G347" s="1">
        <f t="shared" si="5"/>
        <v>-8.5265128291212022E-14</v>
      </c>
    </row>
    <row r="348" spans="1:7">
      <c r="A348" s="32">
        <v>44012</v>
      </c>
      <c r="B348" s="404" t="s">
        <v>11</v>
      </c>
      <c r="C348" s="404" t="s">
        <v>69</v>
      </c>
      <c r="D348" t="s">
        <v>13</v>
      </c>
      <c r="E348" s="1">
        <v>10.7</v>
      </c>
      <c r="G348" s="1">
        <f t="shared" si="5"/>
        <v>10.699999999999914</v>
      </c>
    </row>
    <row r="349" spans="1:7">
      <c r="B349" s="405"/>
      <c r="C349" s="405"/>
      <c r="D349" t="s">
        <v>14</v>
      </c>
      <c r="E349" s="1">
        <v>1.2</v>
      </c>
      <c r="G349" s="1">
        <f t="shared" si="5"/>
        <v>11.899999999999913</v>
      </c>
    </row>
    <row r="350" spans="1:7">
      <c r="B350" s="405"/>
      <c r="C350" s="405"/>
      <c r="D350" t="s">
        <v>33</v>
      </c>
      <c r="E350" s="1">
        <v>60</v>
      </c>
      <c r="G350" s="1">
        <f t="shared" si="5"/>
        <v>71.89999999999992</v>
      </c>
    </row>
    <row r="351" spans="1:7">
      <c r="B351" s="405"/>
      <c r="C351" s="405"/>
      <c r="D351" t="s">
        <v>31</v>
      </c>
      <c r="E351" s="1">
        <v>5</v>
      </c>
      <c r="G351" s="1">
        <f t="shared" si="5"/>
        <v>76.89999999999992</v>
      </c>
    </row>
    <row r="352" spans="1:7">
      <c r="A352" s="30">
        <v>44186</v>
      </c>
      <c r="B352" s="405">
        <v>21149</v>
      </c>
      <c r="C352" s="405" t="s">
        <v>69</v>
      </c>
      <c r="D352" t="s">
        <v>13</v>
      </c>
      <c r="F352" s="20">
        <v>10.7</v>
      </c>
      <c r="G352" s="1">
        <f t="shared" si="5"/>
        <v>66.199999999999918</v>
      </c>
    </row>
    <row r="353" spans="1:7">
      <c r="A353" s="30">
        <v>44186</v>
      </c>
      <c r="B353" s="405">
        <v>21149</v>
      </c>
      <c r="C353" s="405" t="s">
        <v>69</v>
      </c>
      <c r="D353" t="s">
        <v>14</v>
      </c>
      <c r="F353" s="20">
        <v>1.2</v>
      </c>
      <c r="G353" s="1">
        <f t="shared" si="5"/>
        <v>64.999999999999915</v>
      </c>
    </row>
    <row r="354" spans="1:7">
      <c r="A354" s="30">
        <v>44509</v>
      </c>
      <c r="B354" s="405">
        <v>23713</v>
      </c>
      <c r="C354" s="405" t="s">
        <v>69</v>
      </c>
      <c r="D354" t="s">
        <v>33</v>
      </c>
      <c r="F354" s="1">
        <v>60</v>
      </c>
      <c r="G354" s="1">
        <f t="shared" si="5"/>
        <v>4.9999999999999147</v>
      </c>
    </row>
    <row r="355" spans="1:7">
      <c r="A355" s="30">
        <v>44509</v>
      </c>
      <c r="B355" s="405">
        <v>23713</v>
      </c>
      <c r="C355" s="405" t="s">
        <v>69</v>
      </c>
      <c r="D355" t="s">
        <v>31</v>
      </c>
      <c r="F355" s="1">
        <v>5</v>
      </c>
      <c r="G355" s="1">
        <f t="shared" si="5"/>
        <v>-8.5265128291212022E-14</v>
      </c>
    </row>
    <row r="356" spans="1:7">
      <c r="A356" s="32">
        <v>44043</v>
      </c>
      <c r="B356" s="404" t="s">
        <v>11</v>
      </c>
      <c r="C356" s="404" t="s">
        <v>24</v>
      </c>
      <c r="D356" t="s">
        <v>13</v>
      </c>
      <c r="E356" s="1">
        <v>9</v>
      </c>
      <c r="G356" s="1">
        <f t="shared" si="5"/>
        <v>8.9999999999999147</v>
      </c>
    </row>
    <row r="357" spans="1:7">
      <c r="B357" s="405"/>
      <c r="C357" s="405"/>
      <c r="D357" t="s">
        <v>14</v>
      </c>
      <c r="E357" s="1">
        <v>5</v>
      </c>
      <c r="G357" s="1">
        <f t="shared" si="5"/>
        <v>13.999999999999915</v>
      </c>
    </row>
    <row r="358" spans="1:7">
      <c r="B358" s="405"/>
      <c r="C358" s="405"/>
      <c r="D358" t="s">
        <v>33</v>
      </c>
      <c r="E358" s="1">
        <v>60</v>
      </c>
      <c r="G358" s="1">
        <f t="shared" si="5"/>
        <v>73.999999999999915</v>
      </c>
    </row>
    <row r="359" spans="1:7">
      <c r="B359" s="405"/>
      <c r="C359" s="405"/>
      <c r="D359" t="s">
        <v>31</v>
      </c>
      <c r="E359" s="1">
        <v>5</v>
      </c>
      <c r="G359" s="1">
        <f t="shared" si="5"/>
        <v>78.999999999999915</v>
      </c>
    </row>
    <row r="360" spans="1:7">
      <c r="B360" s="405"/>
      <c r="C360" s="405"/>
      <c r="D360" s="56" t="s">
        <v>35</v>
      </c>
      <c r="E360" s="1">
        <v>10</v>
      </c>
      <c r="G360" s="1">
        <f t="shared" si="5"/>
        <v>88.999999999999915</v>
      </c>
    </row>
    <row r="361" spans="1:7">
      <c r="B361" s="405"/>
      <c r="C361" s="405"/>
      <c r="D361" s="56" t="s">
        <v>36</v>
      </c>
      <c r="E361" s="1">
        <v>10</v>
      </c>
      <c r="G361" s="1">
        <f t="shared" si="5"/>
        <v>98.999999999999915</v>
      </c>
    </row>
    <row r="362" spans="1:7">
      <c r="A362" s="30">
        <v>44186</v>
      </c>
      <c r="B362" s="405">
        <v>21150</v>
      </c>
      <c r="C362" s="405" t="s">
        <v>24</v>
      </c>
      <c r="D362" s="56" t="s">
        <v>13</v>
      </c>
      <c r="F362" s="20">
        <v>9</v>
      </c>
      <c r="G362" s="1">
        <f t="shared" si="5"/>
        <v>89.999999999999915</v>
      </c>
    </row>
    <row r="363" spans="1:7">
      <c r="A363" s="30">
        <v>44186</v>
      </c>
      <c r="B363" s="405">
        <v>21150</v>
      </c>
      <c r="C363" s="405" t="s">
        <v>24</v>
      </c>
      <c r="D363" s="56" t="s">
        <v>14</v>
      </c>
      <c r="F363" s="20">
        <v>5</v>
      </c>
      <c r="G363" s="1">
        <f t="shared" si="5"/>
        <v>84.999999999999915</v>
      </c>
    </row>
    <row r="364" spans="1:7">
      <c r="A364" s="30">
        <v>44509</v>
      </c>
      <c r="B364" s="405">
        <v>23713</v>
      </c>
      <c r="C364" s="405" t="s">
        <v>24</v>
      </c>
      <c r="D364" t="s">
        <v>33</v>
      </c>
      <c r="F364" s="1">
        <v>60</v>
      </c>
      <c r="G364" s="1">
        <f t="shared" si="5"/>
        <v>24.999999999999915</v>
      </c>
    </row>
    <row r="365" spans="1:7">
      <c r="A365" s="30">
        <v>44509</v>
      </c>
      <c r="B365" s="405">
        <v>23713</v>
      </c>
      <c r="C365" s="405" t="s">
        <v>24</v>
      </c>
      <c r="D365" t="s">
        <v>31</v>
      </c>
      <c r="F365" s="1">
        <v>5</v>
      </c>
      <c r="G365" s="1">
        <f t="shared" si="5"/>
        <v>19.999999999999915</v>
      </c>
    </row>
    <row r="366" spans="1:7">
      <c r="A366" s="30">
        <v>44509</v>
      </c>
      <c r="B366" s="405">
        <v>23713</v>
      </c>
      <c r="C366" s="405" t="s">
        <v>24</v>
      </c>
      <c r="D366" s="56" t="s">
        <v>35</v>
      </c>
      <c r="F366" s="1">
        <v>10</v>
      </c>
      <c r="G366" s="1">
        <f t="shared" si="5"/>
        <v>9.9999999999999147</v>
      </c>
    </row>
    <row r="367" spans="1:7">
      <c r="A367" s="30">
        <v>44509</v>
      </c>
      <c r="B367" s="405">
        <v>23713</v>
      </c>
      <c r="C367" s="405" t="s">
        <v>24</v>
      </c>
      <c r="D367" s="56" t="s">
        <v>36</v>
      </c>
      <c r="F367" s="1">
        <v>10</v>
      </c>
      <c r="G367" s="1">
        <f t="shared" si="5"/>
        <v>-8.5265128291212022E-14</v>
      </c>
    </row>
    <row r="368" spans="1:7">
      <c r="A368" s="32">
        <v>44074</v>
      </c>
      <c r="B368" s="404" t="s">
        <v>11</v>
      </c>
      <c r="C368" s="404" t="s">
        <v>25</v>
      </c>
      <c r="D368" t="s">
        <v>13</v>
      </c>
      <c r="E368" s="1">
        <v>48.4</v>
      </c>
      <c r="G368" s="1">
        <f t="shared" si="5"/>
        <v>48.399999999999913</v>
      </c>
    </row>
    <row r="369" spans="1:7">
      <c r="B369" s="405"/>
      <c r="C369" s="405"/>
      <c r="D369" t="s">
        <v>14</v>
      </c>
      <c r="E369" s="1">
        <v>3.5</v>
      </c>
      <c r="G369" s="1">
        <f t="shared" si="5"/>
        <v>51.899999999999913</v>
      </c>
    </row>
    <row r="370" spans="1:7">
      <c r="B370" s="405"/>
      <c r="C370" s="405"/>
      <c r="D370" t="s">
        <v>33</v>
      </c>
      <c r="E370" s="1">
        <v>60</v>
      </c>
      <c r="G370" s="1">
        <f t="shared" ref="G370:G433" si="6">+G369+E370-F370</f>
        <v>111.89999999999992</v>
      </c>
    </row>
    <row r="371" spans="1:7">
      <c r="B371" s="405"/>
      <c r="C371" s="405"/>
      <c r="D371" t="s">
        <v>31</v>
      </c>
      <c r="E371" s="1">
        <v>5</v>
      </c>
      <c r="G371" s="1">
        <f t="shared" si="6"/>
        <v>116.89999999999992</v>
      </c>
    </row>
    <row r="372" spans="1:7">
      <c r="B372" s="405"/>
      <c r="C372" s="405"/>
      <c r="D372" t="s">
        <v>37</v>
      </c>
      <c r="E372" s="1">
        <v>15</v>
      </c>
      <c r="G372" s="1">
        <f t="shared" si="6"/>
        <v>131.89999999999992</v>
      </c>
    </row>
    <row r="373" spans="1:7">
      <c r="A373" s="30">
        <v>44186</v>
      </c>
      <c r="B373" s="405">
        <v>21150</v>
      </c>
      <c r="C373" s="405" t="s">
        <v>25</v>
      </c>
      <c r="D373" t="s">
        <v>13</v>
      </c>
      <c r="F373" s="20">
        <v>48.4</v>
      </c>
      <c r="G373" s="1">
        <f t="shared" si="6"/>
        <v>83.499999999999915</v>
      </c>
    </row>
    <row r="374" spans="1:7">
      <c r="A374" s="30">
        <v>44186</v>
      </c>
      <c r="B374" s="405">
        <v>21150</v>
      </c>
      <c r="C374" s="405" t="s">
        <v>25</v>
      </c>
      <c r="D374" t="s">
        <v>14</v>
      </c>
      <c r="F374" s="20">
        <v>3.5</v>
      </c>
      <c r="G374" s="1">
        <f t="shared" si="6"/>
        <v>79.999999999999915</v>
      </c>
    </row>
    <row r="375" spans="1:7">
      <c r="A375" s="30">
        <v>44509</v>
      </c>
      <c r="B375" s="405">
        <v>23713</v>
      </c>
      <c r="C375" s="405" t="s">
        <v>25</v>
      </c>
      <c r="D375" t="s">
        <v>33</v>
      </c>
      <c r="F375" s="1">
        <v>60</v>
      </c>
      <c r="G375" s="1">
        <f t="shared" si="6"/>
        <v>19.999999999999915</v>
      </c>
    </row>
    <row r="376" spans="1:7">
      <c r="A376" s="30">
        <v>44509</v>
      </c>
      <c r="B376" s="405">
        <v>23713</v>
      </c>
      <c r="C376" s="405" t="s">
        <v>25</v>
      </c>
      <c r="D376" t="s">
        <v>31</v>
      </c>
      <c r="F376" s="1">
        <v>5</v>
      </c>
      <c r="G376" s="1">
        <f t="shared" si="6"/>
        <v>14.999999999999915</v>
      </c>
    </row>
    <row r="377" spans="1:7">
      <c r="A377" s="30">
        <v>44509</v>
      </c>
      <c r="B377" s="405">
        <v>23713</v>
      </c>
      <c r="C377" s="405" t="s">
        <v>25</v>
      </c>
      <c r="D377" t="s">
        <v>37</v>
      </c>
      <c r="F377" s="1">
        <v>15</v>
      </c>
      <c r="G377" s="1">
        <f t="shared" si="6"/>
        <v>-8.5265128291212022E-14</v>
      </c>
    </row>
    <row r="378" spans="1:7">
      <c r="A378" s="32">
        <v>44104</v>
      </c>
      <c r="B378" s="404" t="s">
        <v>11</v>
      </c>
      <c r="C378" s="404" t="s">
        <v>26</v>
      </c>
      <c r="D378" t="s">
        <v>13</v>
      </c>
      <c r="E378" s="1">
        <v>49.6</v>
      </c>
      <c r="G378" s="1">
        <f t="shared" si="6"/>
        <v>49.599999999999916</v>
      </c>
    </row>
    <row r="379" spans="1:7">
      <c r="B379" s="405"/>
      <c r="C379" s="405"/>
      <c r="D379" t="s">
        <v>14</v>
      </c>
      <c r="E379" s="1">
        <v>4.0999999999999996</v>
      </c>
      <c r="G379" s="1">
        <f t="shared" si="6"/>
        <v>53.699999999999918</v>
      </c>
    </row>
    <row r="380" spans="1:7">
      <c r="B380" s="405"/>
      <c r="C380" s="405"/>
      <c r="D380" t="s">
        <v>33</v>
      </c>
      <c r="E380" s="1">
        <v>60</v>
      </c>
      <c r="G380" s="1">
        <f t="shared" si="6"/>
        <v>113.69999999999992</v>
      </c>
    </row>
    <row r="381" spans="1:7">
      <c r="B381" s="405"/>
      <c r="C381" s="405"/>
      <c r="D381" t="s">
        <v>31</v>
      </c>
      <c r="E381" s="1">
        <v>5</v>
      </c>
      <c r="G381" s="1">
        <f t="shared" si="6"/>
        <v>118.69999999999992</v>
      </c>
    </row>
    <row r="382" spans="1:7">
      <c r="B382" s="405"/>
      <c r="C382" s="405"/>
      <c r="D382" t="s">
        <v>37</v>
      </c>
      <c r="E382" s="1">
        <v>8.5</v>
      </c>
      <c r="G382" s="1">
        <f t="shared" si="6"/>
        <v>127.19999999999992</v>
      </c>
    </row>
    <row r="383" spans="1:7">
      <c r="A383" s="30">
        <v>44195</v>
      </c>
      <c r="B383" s="405">
        <v>21288</v>
      </c>
      <c r="C383" s="405" t="s">
        <v>26</v>
      </c>
      <c r="D383" t="s">
        <v>13</v>
      </c>
      <c r="F383" s="20">
        <v>49.6</v>
      </c>
      <c r="G383" s="1">
        <f t="shared" si="6"/>
        <v>77.599999999999909</v>
      </c>
    </row>
    <row r="384" spans="1:7">
      <c r="A384" s="30">
        <v>44195</v>
      </c>
      <c r="B384" s="405">
        <v>21288</v>
      </c>
      <c r="C384" s="405" t="s">
        <v>26</v>
      </c>
      <c r="D384" t="s">
        <v>14</v>
      </c>
      <c r="F384" s="20">
        <v>4.0999999999999996</v>
      </c>
      <c r="G384" s="1">
        <f t="shared" si="6"/>
        <v>73.499999999999915</v>
      </c>
    </row>
    <row r="385" spans="1:7">
      <c r="A385" s="30">
        <v>44509</v>
      </c>
      <c r="B385" s="405">
        <v>23714</v>
      </c>
      <c r="C385" s="405" t="s">
        <v>26</v>
      </c>
      <c r="D385" t="s">
        <v>33</v>
      </c>
      <c r="F385" s="1">
        <v>60</v>
      </c>
      <c r="G385" s="1">
        <f t="shared" si="6"/>
        <v>13.499999999999915</v>
      </c>
    </row>
    <row r="386" spans="1:7">
      <c r="A386" s="30">
        <v>44509</v>
      </c>
      <c r="B386" s="405">
        <v>23714</v>
      </c>
      <c r="C386" s="405" t="s">
        <v>26</v>
      </c>
      <c r="D386" t="s">
        <v>31</v>
      </c>
      <c r="F386" s="1">
        <v>5</v>
      </c>
      <c r="G386" s="1">
        <f t="shared" si="6"/>
        <v>8.4999999999999147</v>
      </c>
    </row>
    <row r="387" spans="1:7">
      <c r="A387" s="30">
        <v>44509</v>
      </c>
      <c r="B387" s="405">
        <v>23714</v>
      </c>
      <c r="C387" s="405" t="s">
        <v>26</v>
      </c>
      <c r="D387" t="s">
        <v>37</v>
      </c>
      <c r="F387" s="1">
        <v>8.5</v>
      </c>
      <c r="G387" s="1">
        <f t="shared" si="6"/>
        <v>-8.5265128291212022E-14</v>
      </c>
    </row>
    <row r="388" spans="1:7">
      <c r="A388" s="32">
        <v>44135</v>
      </c>
      <c r="B388" s="404" t="s">
        <v>11</v>
      </c>
      <c r="C388" s="404" t="s">
        <v>27</v>
      </c>
      <c r="D388" t="s">
        <v>13</v>
      </c>
      <c r="E388" s="1">
        <v>58.2</v>
      </c>
      <c r="G388" s="1">
        <f t="shared" si="6"/>
        <v>58.199999999999918</v>
      </c>
    </row>
    <row r="389" spans="1:7">
      <c r="B389" s="405"/>
      <c r="C389" s="405"/>
      <c r="D389" t="s">
        <v>14</v>
      </c>
      <c r="E389" s="1">
        <v>4.3</v>
      </c>
      <c r="G389" s="1">
        <f t="shared" si="6"/>
        <v>62.499999999999915</v>
      </c>
    </row>
    <row r="390" spans="1:7">
      <c r="B390" s="405"/>
      <c r="C390" s="405"/>
      <c r="D390" t="s">
        <v>33</v>
      </c>
      <c r="E390" s="1">
        <v>60</v>
      </c>
      <c r="G390" s="1">
        <f t="shared" si="6"/>
        <v>122.49999999999991</v>
      </c>
    </row>
    <row r="391" spans="1:7">
      <c r="B391" s="405"/>
      <c r="C391" s="405"/>
      <c r="D391" t="s">
        <v>31</v>
      </c>
      <c r="E391" s="1">
        <v>5</v>
      </c>
      <c r="G391" s="1">
        <f t="shared" si="6"/>
        <v>127.49999999999991</v>
      </c>
    </row>
    <row r="392" spans="1:7">
      <c r="B392" s="405"/>
      <c r="C392" s="405"/>
      <c r="D392" s="56" t="s">
        <v>38</v>
      </c>
      <c r="E392" s="1">
        <v>10</v>
      </c>
      <c r="G392" s="1">
        <f t="shared" si="6"/>
        <v>137.49999999999991</v>
      </c>
    </row>
    <row r="393" spans="1:7">
      <c r="B393" s="405"/>
      <c r="C393" s="405"/>
      <c r="D393" s="56" t="s">
        <v>39</v>
      </c>
      <c r="E393" s="1">
        <v>10</v>
      </c>
      <c r="G393" s="1">
        <f t="shared" si="6"/>
        <v>147.49999999999991</v>
      </c>
    </row>
    <row r="394" spans="1:7">
      <c r="A394" s="30">
        <v>44204</v>
      </c>
      <c r="B394" s="405">
        <v>21352</v>
      </c>
      <c r="C394" s="405" t="s">
        <v>27</v>
      </c>
      <c r="D394" s="56" t="s">
        <v>13</v>
      </c>
      <c r="F394" s="20">
        <v>58.2</v>
      </c>
      <c r="G394" s="1">
        <f t="shared" si="6"/>
        <v>89.299999999999912</v>
      </c>
    </row>
    <row r="395" spans="1:7">
      <c r="A395" s="30">
        <v>44204</v>
      </c>
      <c r="B395" s="405">
        <v>21352</v>
      </c>
      <c r="C395" s="405" t="s">
        <v>27</v>
      </c>
      <c r="D395" s="56" t="s">
        <v>14</v>
      </c>
      <c r="F395" s="20">
        <v>4.3</v>
      </c>
      <c r="G395" s="1">
        <f t="shared" si="6"/>
        <v>84.999999999999915</v>
      </c>
    </row>
    <row r="396" spans="1:7">
      <c r="A396" s="30">
        <v>44509</v>
      </c>
      <c r="B396" s="405">
        <v>23714</v>
      </c>
      <c r="C396" s="405" t="s">
        <v>27</v>
      </c>
      <c r="D396" s="56"/>
      <c r="F396" s="1">
        <v>60</v>
      </c>
      <c r="G396" s="1">
        <f t="shared" si="6"/>
        <v>24.999999999999915</v>
      </c>
    </row>
    <row r="397" spans="1:7">
      <c r="A397" s="30">
        <v>44509</v>
      </c>
      <c r="B397" s="405">
        <v>23714</v>
      </c>
      <c r="C397" s="405" t="s">
        <v>27</v>
      </c>
      <c r="D397" s="56"/>
      <c r="F397" s="1">
        <v>5</v>
      </c>
      <c r="G397" s="1">
        <f t="shared" si="6"/>
        <v>19.999999999999915</v>
      </c>
    </row>
    <row r="398" spans="1:7">
      <c r="A398" s="30">
        <v>44509</v>
      </c>
      <c r="B398" s="405">
        <v>23714</v>
      </c>
      <c r="C398" s="405" t="s">
        <v>27</v>
      </c>
      <c r="D398" s="56"/>
      <c r="F398" s="1">
        <v>10</v>
      </c>
      <c r="G398" s="1">
        <f t="shared" si="6"/>
        <v>9.9999999999999147</v>
      </c>
    </row>
    <row r="399" spans="1:7">
      <c r="A399" s="30">
        <v>44509</v>
      </c>
      <c r="B399" s="405">
        <v>23714</v>
      </c>
      <c r="C399" s="405" t="s">
        <v>27</v>
      </c>
      <c r="D399" s="56"/>
      <c r="F399" s="1">
        <v>10</v>
      </c>
      <c r="G399" s="1">
        <f t="shared" si="6"/>
        <v>-8.5265128291212022E-14</v>
      </c>
    </row>
    <row r="400" spans="1:7">
      <c r="A400" s="32">
        <v>44165</v>
      </c>
      <c r="B400" s="404" t="s">
        <v>11</v>
      </c>
      <c r="C400" s="404" t="s">
        <v>28</v>
      </c>
      <c r="D400" s="56" t="s">
        <v>13</v>
      </c>
      <c r="E400" s="1">
        <v>55.2</v>
      </c>
      <c r="G400" s="1">
        <f t="shared" si="6"/>
        <v>55.199999999999918</v>
      </c>
    </row>
    <row r="401" spans="1:7">
      <c r="B401" s="405"/>
      <c r="C401" s="405"/>
      <c r="D401" s="56" t="s">
        <v>14</v>
      </c>
      <c r="E401" s="1">
        <v>4.5</v>
      </c>
      <c r="G401" s="1">
        <f t="shared" si="6"/>
        <v>59.699999999999918</v>
      </c>
    </row>
    <row r="402" spans="1:7">
      <c r="B402" s="405"/>
      <c r="C402" s="405"/>
      <c r="D402" s="56" t="s">
        <v>33</v>
      </c>
      <c r="E402" s="1">
        <v>60</v>
      </c>
      <c r="G402" s="1">
        <f t="shared" si="6"/>
        <v>119.69999999999992</v>
      </c>
    </row>
    <row r="403" spans="1:7">
      <c r="B403" s="405"/>
      <c r="C403" s="405"/>
      <c r="D403" s="56" t="s">
        <v>31</v>
      </c>
      <c r="E403" s="1">
        <v>5</v>
      </c>
      <c r="G403" s="1">
        <f t="shared" si="6"/>
        <v>124.69999999999992</v>
      </c>
    </row>
    <row r="404" spans="1:7">
      <c r="A404" s="30">
        <v>44238</v>
      </c>
      <c r="B404" s="405">
        <v>21565</v>
      </c>
      <c r="C404" s="405" t="s">
        <v>28</v>
      </c>
      <c r="D404" s="56" t="s">
        <v>13</v>
      </c>
      <c r="F404" s="20">
        <v>55.2</v>
      </c>
      <c r="G404" s="1">
        <f t="shared" si="6"/>
        <v>69.499999999999915</v>
      </c>
    </row>
    <row r="405" spans="1:7">
      <c r="A405" s="30">
        <v>44238</v>
      </c>
      <c r="B405" s="405">
        <v>21565</v>
      </c>
      <c r="C405" s="405" t="s">
        <v>28</v>
      </c>
      <c r="D405" s="56" t="s">
        <v>14</v>
      </c>
      <c r="F405" s="20">
        <v>4.5</v>
      </c>
      <c r="G405" s="1">
        <f t="shared" si="6"/>
        <v>64.999999999999915</v>
      </c>
    </row>
    <row r="406" spans="1:7">
      <c r="A406" s="30">
        <v>44509</v>
      </c>
      <c r="B406" s="405">
        <v>23714</v>
      </c>
      <c r="C406" s="405" t="s">
        <v>28</v>
      </c>
      <c r="D406" s="56" t="s">
        <v>33</v>
      </c>
      <c r="F406" s="1">
        <v>60</v>
      </c>
      <c r="G406" s="1">
        <f t="shared" si="6"/>
        <v>4.9999999999999147</v>
      </c>
    </row>
    <row r="407" spans="1:7">
      <c r="A407" s="30">
        <v>44509</v>
      </c>
      <c r="B407" s="405">
        <v>23714</v>
      </c>
      <c r="C407" s="405" t="s">
        <v>28</v>
      </c>
      <c r="D407" s="56" t="s">
        <v>31</v>
      </c>
      <c r="F407" s="1">
        <v>5</v>
      </c>
      <c r="G407" s="1">
        <f t="shared" si="6"/>
        <v>-8.5265128291212022E-14</v>
      </c>
    </row>
    <row r="408" spans="1:7">
      <c r="A408" s="32">
        <v>44196</v>
      </c>
      <c r="B408" s="404" t="s">
        <v>11</v>
      </c>
      <c r="C408" s="404" t="s">
        <v>29</v>
      </c>
      <c r="D408" s="56" t="s">
        <v>13</v>
      </c>
      <c r="E408" s="1">
        <v>44.1</v>
      </c>
      <c r="G408" s="1">
        <f t="shared" si="6"/>
        <v>44.099999999999916</v>
      </c>
    </row>
    <row r="409" spans="1:7">
      <c r="B409" s="405"/>
      <c r="C409" s="405"/>
      <c r="D409" s="56" t="s">
        <v>14</v>
      </c>
      <c r="E409" s="1">
        <v>4</v>
      </c>
      <c r="G409" s="1">
        <f t="shared" si="6"/>
        <v>48.099999999999916</v>
      </c>
    </row>
    <row r="410" spans="1:7">
      <c r="B410" s="405"/>
      <c r="C410" s="405"/>
      <c r="D410" s="56" t="s">
        <v>33</v>
      </c>
      <c r="E410" s="1">
        <v>60</v>
      </c>
      <c r="G410" s="1">
        <f t="shared" si="6"/>
        <v>108.09999999999991</v>
      </c>
    </row>
    <row r="411" spans="1:7">
      <c r="B411" s="405"/>
      <c r="C411" s="405"/>
      <c r="D411" s="56" t="s">
        <v>31</v>
      </c>
      <c r="E411" s="1">
        <v>5</v>
      </c>
      <c r="G411" s="1">
        <f t="shared" si="6"/>
        <v>113.09999999999991</v>
      </c>
    </row>
    <row r="412" spans="1:7">
      <c r="B412" s="405"/>
      <c r="C412" s="405"/>
      <c r="D412" s="56" t="s">
        <v>358</v>
      </c>
      <c r="E412" s="1">
        <v>60</v>
      </c>
      <c r="G412" s="1">
        <f t="shared" si="6"/>
        <v>173.09999999999991</v>
      </c>
    </row>
    <row r="413" spans="1:7">
      <c r="A413" s="30">
        <v>44186</v>
      </c>
      <c r="B413" s="405">
        <v>21150</v>
      </c>
      <c r="C413" s="405" t="s">
        <v>29</v>
      </c>
      <c r="D413" s="56" t="s">
        <v>358</v>
      </c>
      <c r="F413" s="20">
        <v>60</v>
      </c>
      <c r="G413" s="1">
        <f t="shared" si="6"/>
        <v>113.09999999999991</v>
      </c>
    </row>
    <row r="414" spans="1:7">
      <c r="A414" s="30">
        <v>44278</v>
      </c>
      <c r="B414" s="405">
        <v>22051</v>
      </c>
      <c r="C414" s="405" t="s">
        <v>29</v>
      </c>
      <c r="D414" s="56" t="s">
        <v>13</v>
      </c>
      <c r="F414" s="20">
        <v>44.1</v>
      </c>
      <c r="G414" s="1">
        <f t="shared" si="6"/>
        <v>68.999999999999915</v>
      </c>
    </row>
    <row r="415" spans="1:7">
      <c r="A415" s="30">
        <v>44278</v>
      </c>
      <c r="B415" s="405">
        <v>22051</v>
      </c>
      <c r="C415" s="405" t="s">
        <v>29</v>
      </c>
      <c r="D415" s="56" t="s">
        <v>14</v>
      </c>
      <c r="F415" s="20">
        <v>4</v>
      </c>
      <c r="G415" s="1">
        <f t="shared" si="6"/>
        <v>64.999999999999915</v>
      </c>
    </row>
    <row r="416" spans="1:7">
      <c r="A416" s="30">
        <v>44509</v>
      </c>
      <c r="B416" s="405">
        <v>23715</v>
      </c>
      <c r="C416" s="405" t="s">
        <v>29</v>
      </c>
      <c r="D416" s="56" t="s">
        <v>33</v>
      </c>
      <c r="F416" s="1">
        <v>60</v>
      </c>
      <c r="G416" s="1">
        <f t="shared" si="6"/>
        <v>4.9999999999999147</v>
      </c>
    </row>
    <row r="417" spans="1:7">
      <c r="A417" s="30">
        <v>44509</v>
      </c>
      <c r="B417" s="405">
        <v>23715</v>
      </c>
      <c r="C417" s="405" t="s">
        <v>29</v>
      </c>
      <c r="D417" s="56" t="s">
        <v>31</v>
      </c>
      <c r="F417" s="1">
        <v>5</v>
      </c>
      <c r="G417" s="1">
        <f t="shared" si="6"/>
        <v>-8.5265128291212022E-14</v>
      </c>
    </row>
    <row r="418" spans="1:7">
      <c r="A418" s="32">
        <v>44227</v>
      </c>
      <c r="B418" s="404" t="s">
        <v>11</v>
      </c>
      <c r="C418" s="404" t="s">
        <v>12</v>
      </c>
      <c r="D418" s="56" t="s">
        <v>13</v>
      </c>
      <c r="E418" s="1">
        <v>67.400000000000006</v>
      </c>
      <c r="G418" s="1">
        <f t="shared" si="6"/>
        <v>67.39999999999992</v>
      </c>
    </row>
    <row r="419" spans="1:7">
      <c r="B419" s="405"/>
      <c r="C419" s="405"/>
      <c r="D419" s="56" t="s">
        <v>14</v>
      </c>
      <c r="E419" s="1">
        <v>5</v>
      </c>
      <c r="G419" s="1">
        <f t="shared" si="6"/>
        <v>72.39999999999992</v>
      </c>
    </row>
    <row r="420" spans="1:7">
      <c r="B420" s="405"/>
      <c r="C420" s="405"/>
      <c r="D420" s="56" t="s">
        <v>33</v>
      </c>
      <c r="E420" s="1">
        <v>60</v>
      </c>
      <c r="G420" s="1">
        <f t="shared" si="6"/>
        <v>132.39999999999992</v>
      </c>
    </row>
    <row r="421" spans="1:7">
      <c r="B421" s="405"/>
      <c r="C421" s="405"/>
      <c r="D421" s="56" t="s">
        <v>31</v>
      </c>
      <c r="E421" s="1">
        <v>5</v>
      </c>
      <c r="G421" s="1">
        <f t="shared" si="6"/>
        <v>137.39999999999992</v>
      </c>
    </row>
    <row r="422" spans="1:7">
      <c r="A422" s="30">
        <v>44314</v>
      </c>
      <c r="B422" s="405">
        <v>22279</v>
      </c>
      <c r="C422" s="405" t="s">
        <v>12</v>
      </c>
      <c r="D422" s="56" t="s">
        <v>13</v>
      </c>
      <c r="F422" s="20">
        <v>67.400000000000006</v>
      </c>
      <c r="G422" s="1">
        <f t="shared" si="6"/>
        <v>69.999999999999915</v>
      </c>
    </row>
    <row r="423" spans="1:7">
      <c r="A423" s="30">
        <v>44314</v>
      </c>
      <c r="B423" s="405">
        <v>22279</v>
      </c>
      <c r="C423" s="405" t="s">
        <v>12</v>
      </c>
      <c r="D423" s="56" t="s">
        <v>14</v>
      </c>
      <c r="F423" s="20">
        <v>5</v>
      </c>
      <c r="G423" s="1">
        <f t="shared" si="6"/>
        <v>64.999999999999915</v>
      </c>
    </row>
    <row r="424" spans="1:7">
      <c r="A424" s="30">
        <v>44441</v>
      </c>
      <c r="B424" s="405">
        <v>23367</v>
      </c>
      <c r="C424" s="405" t="s">
        <v>12</v>
      </c>
      <c r="D424" s="56" t="s">
        <v>33</v>
      </c>
      <c r="F424" s="1">
        <v>60</v>
      </c>
      <c r="G424" s="1">
        <f t="shared" si="6"/>
        <v>4.9999999999999147</v>
      </c>
    </row>
    <row r="425" spans="1:7">
      <c r="A425" s="30">
        <v>44441</v>
      </c>
      <c r="B425" s="405">
        <v>23367</v>
      </c>
      <c r="C425" s="405" t="s">
        <v>12</v>
      </c>
      <c r="D425" s="56" t="s">
        <v>31</v>
      </c>
      <c r="F425" s="1">
        <v>5</v>
      </c>
      <c r="G425" s="1">
        <f t="shared" si="6"/>
        <v>-8.5265128291212022E-14</v>
      </c>
    </row>
    <row r="426" spans="1:7">
      <c r="A426" s="32">
        <v>44255</v>
      </c>
      <c r="B426" s="404" t="s">
        <v>11</v>
      </c>
      <c r="C426" s="404" t="s">
        <v>19</v>
      </c>
      <c r="D426" s="56" t="s">
        <v>13</v>
      </c>
      <c r="E426" s="1">
        <v>40.299999999999997</v>
      </c>
      <c r="G426" s="1">
        <f t="shared" si="6"/>
        <v>40.299999999999912</v>
      </c>
    </row>
    <row r="427" spans="1:7">
      <c r="B427" s="405"/>
      <c r="C427" s="405"/>
      <c r="D427" s="56" t="s">
        <v>14</v>
      </c>
      <c r="E427" s="1">
        <v>5.7</v>
      </c>
      <c r="G427" s="1">
        <f t="shared" si="6"/>
        <v>45.999999999999915</v>
      </c>
    </row>
    <row r="428" spans="1:7">
      <c r="B428" s="405"/>
      <c r="C428" s="405"/>
      <c r="D428" s="56" t="s">
        <v>33</v>
      </c>
      <c r="E428" s="1">
        <v>56</v>
      </c>
      <c r="G428" s="1">
        <f t="shared" si="6"/>
        <v>101.99999999999991</v>
      </c>
    </row>
    <row r="429" spans="1:7">
      <c r="B429" s="405"/>
      <c r="C429" s="405"/>
      <c r="D429" s="56" t="s">
        <v>31</v>
      </c>
      <c r="E429" s="1">
        <v>5</v>
      </c>
      <c r="G429" s="1">
        <f t="shared" si="6"/>
        <v>106.99999999999991</v>
      </c>
    </row>
    <row r="430" spans="1:7">
      <c r="B430" s="405"/>
      <c r="C430" s="405"/>
      <c r="D430" s="56" t="s">
        <v>83</v>
      </c>
      <c r="E430" s="1">
        <v>10</v>
      </c>
      <c r="G430" s="1">
        <f t="shared" si="6"/>
        <v>116.99999999999991</v>
      </c>
    </row>
    <row r="431" spans="1:7">
      <c r="A431" s="30">
        <v>44326</v>
      </c>
      <c r="B431" s="405">
        <v>22400</v>
      </c>
      <c r="C431" s="405" t="s">
        <v>19</v>
      </c>
      <c r="D431" s="56" t="s">
        <v>13</v>
      </c>
      <c r="F431" s="20">
        <v>40.299999999999997</v>
      </c>
      <c r="G431" s="1">
        <f t="shared" si="6"/>
        <v>76.699999999999918</v>
      </c>
    </row>
    <row r="432" spans="1:7">
      <c r="A432" s="30">
        <v>44326</v>
      </c>
      <c r="B432" s="405">
        <v>22400</v>
      </c>
      <c r="C432" s="405" t="s">
        <v>19</v>
      </c>
      <c r="D432" s="56" t="s">
        <v>14</v>
      </c>
      <c r="F432" s="20">
        <v>5.7</v>
      </c>
      <c r="G432" s="1">
        <f t="shared" si="6"/>
        <v>70.999999999999915</v>
      </c>
    </row>
    <row r="433" spans="1:7">
      <c r="A433" s="30">
        <v>44509</v>
      </c>
      <c r="B433" s="405">
        <v>23715</v>
      </c>
      <c r="C433" s="405" t="s">
        <v>19</v>
      </c>
      <c r="D433" s="56" t="s">
        <v>33</v>
      </c>
      <c r="F433" s="1">
        <v>56</v>
      </c>
      <c r="G433" s="1">
        <f t="shared" si="6"/>
        <v>14.999999999999915</v>
      </c>
    </row>
    <row r="434" spans="1:7">
      <c r="A434" s="30">
        <v>44509</v>
      </c>
      <c r="B434" s="405">
        <v>23715</v>
      </c>
      <c r="C434" s="405" t="s">
        <v>19</v>
      </c>
      <c r="D434" s="56" t="s">
        <v>31</v>
      </c>
      <c r="F434" s="1">
        <v>5</v>
      </c>
      <c r="G434" s="1">
        <f t="shared" ref="G434:G512" si="7">+G433+E434-F434</f>
        <v>9.9999999999999147</v>
      </c>
    </row>
    <row r="435" spans="1:7">
      <c r="A435" s="30">
        <v>44509</v>
      </c>
      <c r="B435" s="405">
        <v>23715</v>
      </c>
      <c r="C435" s="405" t="s">
        <v>19</v>
      </c>
      <c r="D435" s="56" t="s">
        <v>83</v>
      </c>
      <c r="F435" s="1">
        <v>10</v>
      </c>
      <c r="G435" s="1">
        <f t="shared" si="7"/>
        <v>-8.5265128291212022E-14</v>
      </c>
    </row>
    <row r="436" spans="1:7">
      <c r="A436" s="32">
        <v>44286</v>
      </c>
      <c r="B436" s="404" t="s">
        <v>11</v>
      </c>
      <c r="C436" s="404" t="s">
        <v>20</v>
      </c>
      <c r="D436" s="56" t="s">
        <v>13</v>
      </c>
      <c r="E436" s="1">
        <v>55</v>
      </c>
      <c r="G436" s="1">
        <f t="shared" si="7"/>
        <v>54.999999999999915</v>
      </c>
    </row>
    <row r="437" spans="1:7">
      <c r="B437" s="405"/>
      <c r="C437" s="405"/>
      <c r="D437" s="56" t="s">
        <v>14</v>
      </c>
      <c r="E437" s="1">
        <v>3.8</v>
      </c>
      <c r="G437" s="1">
        <f t="shared" si="7"/>
        <v>58.799999999999912</v>
      </c>
    </row>
    <row r="438" spans="1:7">
      <c r="B438" s="405"/>
      <c r="C438" s="405"/>
      <c r="D438" s="56" t="s">
        <v>33</v>
      </c>
      <c r="E438" s="1">
        <v>60</v>
      </c>
      <c r="G438" s="1">
        <f t="shared" si="7"/>
        <v>118.79999999999991</v>
      </c>
    </row>
    <row r="439" spans="1:7">
      <c r="B439" s="405"/>
      <c r="C439" s="405"/>
      <c r="D439" s="56" t="s">
        <v>31</v>
      </c>
      <c r="E439" s="1">
        <v>5</v>
      </c>
      <c r="G439" s="1">
        <f t="shared" si="7"/>
        <v>123.79999999999991</v>
      </c>
    </row>
    <row r="440" spans="1:7">
      <c r="B440" s="405"/>
      <c r="C440" s="405"/>
      <c r="D440" s="56" t="s">
        <v>40</v>
      </c>
      <c r="E440" s="1">
        <v>10</v>
      </c>
      <c r="G440" s="1">
        <f t="shared" si="7"/>
        <v>133.7999999999999</v>
      </c>
    </row>
    <row r="441" spans="1:7">
      <c r="A441" s="30">
        <v>44361</v>
      </c>
      <c r="B441" s="405">
        <v>22808</v>
      </c>
      <c r="C441" s="405" t="s">
        <v>20</v>
      </c>
      <c r="D441" s="56" t="s">
        <v>13</v>
      </c>
      <c r="F441" s="20">
        <v>55</v>
      </c>
      <c r="G441" s="1">
        <f t="shared" si="7"/>
        <v>78.799999999999898</v>
      </c>
    </row>
    <row r="442" spans="1:7">
      <c r="A442" s="30">
        <v>44361</v>
      </c>
      <c r="B442" s="405">
        <v>22808</v>
      </c>
      <c r="C442" s="405" t="s">
        <v>20</v>
      </c>
      <c r="D442" s="56" t="s">
        <v>14</v>
      </c>
      <c r="F442" s="20">
        <v>3.8</v>
      </c>
      <c r="G442" s="1">
        <f t="shared" si="7"/>
        <v>74.999999999999901</v>
      </c>
    </row>
    <row r="443" spans="1:7">
      <c r="A443" s="30">
        <v>44441</v>
      </c>
      <c r="B443" s="405">
        <v>23367</v>
      </c>
      <c r="C443" s="405" t="s">
        <v>20</v>
      </c>
      <c r="D443" s="56" t="s">
        <v>33</v>
      </c>
      <c r="F443" s="1">
        <v>60</v>
      </c>
      <c r="G443" s="1">
        <f t="shared" si="7"/>
        <v>14.999999999999901</v>
      </c>
    </row>
    <row r="444" spans="1:7">
      <c r="A444" s="30">
        <v>44441</v>
      </c>
      <c r="B444" s="405">
        <v>23367</v>
      </c>
      <c r="C444" s="405" t="s">
        <v>20</v>
      </c>
      <c r="D444" s="56" t="s">
        <v>31</v>
      </c>
      <c r="F444" s="1">
        <v>5</v>
      </c>
      <c r="G444" s="1">
        <f t="shared" si="7"/>
        <v>9.9999999999999005</v>
      </c>
    </row>
    <row r="445" spans="1:7">
      <c r="A445" s="30">
        <v>44509</v>
      </c>
      <c r="B445" s="405">
        <v>23715</v>
      </c>
      <c r="C445" s="405" t="s">
        <v>20</v>
      </c>
      <c r="D445" s="56" t="s">
        <v>40</v>
      </c>
      <c r="F445" s="1">
        <v>10</v>
      </c>
      <c r="G445" s="1">
        <f t="shared" si="7"/>
        <v>-9.9475983006414026E-14</v>
      </c>
    </row>
    <row r="446" spans="1:7">
      <c r="A446" s="32">
        <v>44316</v>
      </c>
      <c r="B446" s="404" t="s">
        <v>11</v>
      </c>
      <c r="C446" s="404" t="s">
        <v>21</v>
      </c>
      <c r="D446" s="56" t="s">
        <v>13</v>
      </c>
      <c r="E446" s="1">
        <v>53</v>
      </c>
      <c r="G446" s="1">
        <f t="shared" si="7"/>
        <v>52.999999999999901</v>
      </c>
    </row>
    <row r="447" spans="1:7">
      <c r="B447" s="405"/>
      <c r="C447" s="405"/>
      <c r="D447" s="56" t="s">
        <v>14</v>
      </c>
      <c r="E447" s="1">
        <v>4.8</v>
      </c>
      <c r="G447" s="1">
        <f t="shared" si="7"/>
        <v>57.799999999999898</v>
      </c>
    </row>
    <row r="448" spans="1:7">
      <c r="B448" s="405"/>
      <c r="C448" s="405"/>
      <c r="D448" s="56" t="s">
        <v>33</v>
      </c>
      <c r="E448" s="1">
        <v>60</v>
      </c>
      <c r="G448" s="1">
        <f t="shared" si="7"/>
        <v>117.7999999999999</v>
      </c>
    </row>
    <row r="449" spans="1:7">
      <c r="B449" s="405"/>
      <c r="C449" s="405"/>
      <c r="D449" s="56" t="s">
        <v>31</v>
      </c>
      <c r="E449" s="1">
        <v>5</v>
      </c>
      <c r="G449" s="1">
        <f t="shared" si="7"/>
        <v>122.7999999999999</v>
      </c>
    </row>
    <row r="450" spans="1:7">
      <c r="A450" s="30">
        <v>44316</v>
      </c>
      <c r="B450" s="405" t="s">
        <v>10</v>
      </c>
      <c r="C450" s="405" t="s">
        <v>21</v>
      </c>
      <c r="D450" s="56" t="s">
        <v>15</v>
      </c>
      <c r="F450" s="20">
        <v>60</v>
      </c>
      <c r="G450" s="1">
        <f t="shared" si="7"/>
        <v>62.799999999999898</v>
      </c>
    </row>
    <row r="451" spans="1:7">
      <c r="A451" s="30">
        <v>44316</v>
      </c>
      <c r="B451" s="405" t="s">
        <v>10</v>
      </c>
      <c r="C451" s="405" t="s">
        <v>21</v>
      </c>
      <c r="D451" s="56" t="s">
        <v>16</v>
      </c>
      <c r="F451" s="20">
        <v>5</v>
      </c>
      <c r="G451" s="1">
        <f t="shared" si="7"/>
        <v>57.799999999999898</v>
      </c>
    </row>
    <row r="452" spans="1:7">
      <c r="A452" s="30">
        <v>44389</v>
      </c>
      <c r="B452" s="405">
        <v>23009</v>
      </c>
      <c r="C452" s="405" t="s">
        <v>21</v>
      </c>
      <c r="D452" s="56" t="s">
        <v>13</v>
      </c>
      <c r="F452" s="1">
        <v>53</v>
      </c>
      <c r="G452" s="1">
        <f t="shared" si="7"/>
        <v>4.7999999999998977</v>
      </c>
    </row>
    <row r="453" spans="1:7">
      <c r="A453" s="30">
        <v>44389</v>
      </c>
      <c r="B453" s="405">
        <v>23009</v>
      </c>
      <c r="C453" s="405" t="s">
        <v>21</v>
      </c>
      <c r="D453" s="56" t="s">
        <v>14</v>
      </c>
      <c r="F453" s="1">
        <v>4.8</v>
      </c>
      <c r="G453" s="1">
        <f t="shared" si="7"/>
        <v>-1.021405182655144E-13</v>
      </c>
    </row>
    <row r="454" spans="1:7">
      <c r="A454" s="32">
        <v>44347</v>
      </c>
      <c r="B454" s="404" t="s">
        <v>11</v>
      </c>
      <c r="C454" s="404" t="s">
        <v>22</v>
      </c>
      <c r="D454" s="56" t="s">
        <v>13</v>
      </c>
      <c r="E454" s="1">
        <v>43.1</v>
      </c>
      <c r="G454" s="1">
        <f t="shared" si="7"/>
        <v>43.099999999999902</v>
      </c>
    </row>
    <row r="455" spans="1:7">
      <c r="B455" s="405"/>
      <c r="C455" s="405"/>
      <c r="D455" s="56" t="s">
        <v>14</v>
      </c>
      <c r="E455" s="1">
        <v>3.5</v>
      </c>
      <c r="G455" s="1">
        <f t="shared" si="7"/>
        <v>46.599999999999902</v>
      </c>
    </row>
    <row r="456" spans="1:7">
      <c r="B456" s="405"/>
      <c r="C456" s="405"/>
      <c r="D456" s="56" t="s">
        <v>33</v>
      </c>
      <c r="E456" s="1">
        <v>60</v>
      </c>
      <c r="G456" s="1">
        <f t="shared" si="7"/>
        <v>106.59999999999991</v>
      </c>
    </row>
    <row r="457" spans="1:7">
      <c r="B457" s="405"/>
      <c r="C457" s="405"/>
      <c r="D457" s="56" t="s">
        <v>31</v>
      </c>
      <c r="E457" s="1">
        <v>5</v>
      </c>
      <c r="G457" s="1">
        <f t="shared" si="7"/>
        <v>111.59999999999991</v>
      </c>
    </row>
    <row r="458" spans="1:7">
      <c r="B458" s="405"/>
      <c r="C458" s="405"/>
      <c r="D458" s="56" t="s">
        <v>201</v>
      </c>
      <c r="E458" s="1">
        <v>8.5</v>
      </c>
      <c r="G458" s="1">
        <f t="shared" si="7"/>
        <v>120.09999999999991</v>
      </c>
    </row>
    <row r="459" spans="1:7">
      <c r="A459" s="30">
        <v>44385</v>
      </c>
      <c r="B459" s="405">
        <v>22957</v>
      </c>
      <c r="C459" s="405" t="s">
        <v>22</v>
      </c>
      <c r="D459" s="56" t="s">
        <v>201</v>
      </c>
      <c r="F459" s="1">
        <v>8.5</v>
      </c>
      <c r="G459" s="1">
        <f t="shared" si="7"/>
        <v>111.59999999999991</v>
      </c>
    </row>
    <row r="460" spans="1:7">
      <c r="A460" s="30">
        <v>44347</v>
      </c>
      <c r="B460" s="405" t="s">
        <v>10</v>
      </c>
      <c r="C460" s="405" t="s">
        <v>22</v>
      </c>
      <c r="D460" s="56" t="s">
        <v>15</v>
      </c>
      <c r="F460" s="20">
        <v>40</v>
      </c>
      <c r="G460" s="1">
        <f t="shared" si="7"/>
        <v>71.599999999999909</v>
      </c>
    </row>
    <row r="461" spans="1:7">
      <c r="A461" s="30">
        <v>44428</v>
      </c>
      <c r="B461" s="405">
        <v>23270</v>
      </c>
      <c r="C461" s="405" t="s">
        <v>22</v>
      </c>
      <c r="D461" s="56" t="s">
        <v>13</v>
      </c>
      <c r="F461" s="1">
        <v>43.1</v>
      </c>
      <c r="G461" s="1">
        <f t="shared" si="7"/>
        <v>28.499999999999908</v>
      </c>
    </row>
    <row r="462" spans="1:7">
      <c r="A462" s="30">
        <v>44428</v>
      </c>
      <c r="B462" s="405">
        <v>23270</v>
      </c>
      <c r="C462" s="405" t="s">
        <v>22</v>
      </c>
      <c r="D462" s="56" t="s">
        <v>14</v>
      </c>
      <c r="F462" s="1">
        <v>3.5</v>
      </c>
      <c r="G462" s="1">
        <f t="shared" si="7"/>
        <v>24.999999999999908</v>
      </c>
    </row>
    <row r="463" spans="1:7">
      <c r="A463" s="30">
        <v>44509</v>
      </c>
      <c r="B463" s="405">
        <v>23715</v>
      </c>
      <c r="C463" s="405" t="s">
        <v>22</v>
      </c>
      <c r="D463" s="56" t="s">
        <v>33</v>
      </c>
      <c r="F463" s="1">
        <v>20</v>
      </c>
      <c r="G463" s="1">
        <f t="shared" si="7"/>
        <v>4.9999999999999076</v>
      </c>
    </row>
    <row r="464" spans="1:7">
      <c r="A464" s="30">
        <v>44509</v>
      </c>
      <c r="B464" s="405">
        <v>23715</v>
      </c>
      <c r="C464" s="405" t="s">
        <v>22</v>
      </c>
      <c r="D464" s="56" t="s">
        <v>31</v>
      </c>
      <c r="F464" s="1">
        <v>5</v>
      </c>
      <c r="G464" s="1">
        <f t="shared" si="7"/>
        <v>-9.2370555648813024E-14</v>
      </c>
    </row>
    <row r="465" spans="1:7">
      <c r="A465" s="32">
        <v>44377</v>
      </c>
      <c r="B465" s="404" t="s">
        <v>11</v>
      </c>
      <c r="C465" s="404" t="s">
        <v>69</v>
      </c>
      <c r="D465" s="56" t="s">
        <v>13</v>
      </c>
      <c r="E465" s="1">
        <v>47.2</v>
      </c>
      <c r="G465" s="1">
        <f t="shared" si="7"/>
        <v>47.19999999999991</v>
      </c>
    </row>
    <row r="466" spans="1:7">
      <c r="B466" s="405"/>
      <c r="C466" s="405"/>
      <c r="D466" s="56" t="s">
        <v>14</v>
      </c>
      <c r="E466" s="73">
        <v>5.4</v>
      </c>
      <c r="G466" s="1">
        <f t="shared" si="7"/>
        <v>52.599999999999909</v>
      </c>
    </row>
    <row r="467" spans="1:7">
      <c r="B467" s="405"/>
      <c r="C467" s="405"/>
      <c r="D467" s="56" t="s">
        <v>33</v>
      </c>
      <c r="E467" s="1">
        <v>60</v>
      </c>
      <c r="G467" s="1">
        <f t="shared" si="7"/>
        <v>112.59999999999991</v>
      </c>
    </row>
    <row r="468" spans="1:7">
      <c r="B468" s="405"/>
      <c r="C468" s="405"/>
      <c r="D468" s="56" t="s">
        <v>31</v>
      </c>
      <c r="E468" s="1">
        <v>5</v>
      </c>
      <c r="G468" s="1">
        <f t="shared" si="7"/>
        <v>117.59999999999991</v>
      </c>
    </row>
    <row r="469" spans="1:7">
      <c r="A469" s="30">
        <v>44377</v>
      </c>
      <c r="B469" s="405" t="s">
        <v>10</v>
      </c>
      <c r="C469" s="405" t="s">
        <v>69</v>
      </c>
      <c r="D469" s="56" t="s">
        <v>15</v>
      </c>
      <c r="F469" s="20">
        <v>30</v>
      </c>
      <c r="G469" s="1">
        <f t="shared" si="7"/>
        <v>87.599999999999909</v>
      </c>
    </row>
    <row r="470" spans="1:7">
      <c r="A470" s="30">
        <v>44456</v>
      </c>
      <c r="B470" s="405">
        <v>23472</v>
      </c>
      <c r="C470" s="405" t="s">
        <v>69</v>
      </c>
      <c r="D470" s="56" t="s">
        <v>13</v>
      </c>
      <c r="F470" s="1">
        <v>47.2</v>
      </c>
      <c r="G470" s="1">
        <f t="shared" si="7"/>
        <v>40.399999999999906</v>
      </c>
    </row>
    <row r="471" spans="1:7">
      <c r="A471" s="30">
        <v>44456</v>
      </c>
      <c r="B471" s="405">
        <v>23472</v>
      </c>
      <c r="C471" s="405" t="s">
        <v>69</v>
      </c>
      <c r="D471" s="56" t="s">
        <v>14</v>
      </c>
      <c r="F471" s="73">
        <v>5.4</v>
      </c>
      <c r="G471" s="1">
        <f t="shared" si="7"/>
        <v>34.999999999999908</v>
      </c>
    </row>
    <row r="472" spans="1:7">
      <c r="A472" s="30">
        <v>44509</v>
      </c>
      <c r="B472" s="405">
        <v>23715</v>
      </c>
      <c r="C472" s="405" t="s">
        <v>69</v>
      </c>
      <c r="D472" s="56" t="s">
        <v>33</v>
      </c>
      <c r="F472" s="73">
        <v>30</v>
      </c>
      <c r="G472" s="1">
        <f t="shared" si="7"/>
        <v>4.9999999999999076</v>
      </c>
    </row>
    <row r="473" spans="1:7">
      <c r="A473" s="30">
        <v>44509</v>
      </c>
      <c r="B473" s="405">
        <v>23715</v>
      </c>
      <c r="C473" s="405" t="s">
        <v>69</v>
      </c>
      <c r="D473" s="56" t="s">
        <v>31</v>
      </c>
      <c r="F473" s="73">
        <v>5</v>
      </c>
      <c r="G473" s="1">
        <f t="shared" si="7"/>
        <v>-9.2370555648813024E-14</v>
      </c>
    </row>
    <row r="474" spans="1:7">
      <c r="A474" s="68">
        <v>44408</v>
      </c>
      <c r="B474" s="404" t="s">
        <v>11</v>
      </c>
      <c r="C474" s="404" t="s">
        <v>24</v>
      </c>
      <c r="D474" t="s">
        <v>13</v>
      </c>
      <c r="E474" s="1">
        <v>41.3</v>
      </c>
      <c r="G474" s="1">
        <f t="shared" si="7"/>
        <v>41.299999999999905</v>
      </c>
    </row>
    <row r="475" spans="1:7">
      <c r="A475" s="46"/>
      <c r="B475" s="405"/>
      <c r="C475" s="405"/>
      <c r="D475" t="s">
        <v>14</v>
      </c>
      <c r="E475" s="1">
        <v>2.8</v>
      </c>
      <c r="G475" s="1">
        <f t="shared" si="7"/>
        <v>44.099999999999902</v>
      </c>
    </row>
    <row r="476" spans="1:7">
      <c r="A476" s="46"/>
      <c r="B476" s="405"/>
      <c r="C476" s="405"/>
      <c r="D476" t="s">
        <v>15</v>
      </c>
      <c r="E476" s="1">
        <v>60</v>
      </c>
      <c r="G476" s="1">
        <f t="shared" si="7"/>
        <v>104.09999999999991</v>
      </c>
    </row>
    <row r="477" spans="1:7">
      <c r="A477" s="46"/>
      <c r="B477" s="405"/>
      <c r="C477" s="405"/>
      <c r="D477" t="s">
        <v>16</v>
      </c>
      <c r="E477" s="1">
        <v>5</v>
      </c>
      <c r="G477" s="1">
        <f t="shared" si="7"/>
        <v>109.09999999999991</v>
      </c>
    </row>
    <row r="478" spans="1:7">
      <c r="A478" s="46">
        <v>44408</v>
      </c>
      <c r="B478" s="405" t="s">
        <v>10</v>
      </c>
      <c r="C478" s="405" t="s">
        <v>24</v>
      </c>
      <c r="D478" t="s">
        <v>33</v>
      </c>
      <c r="F478" s="1">
        <v>60</v>
      </c>
      <c r="G478" s="1">
        <f t="shared" si="7"/>
        <v>49.099999999999909</v>
      </c>
    </row>
    <row r="479" spans="1:7">
      <c r="A479" s="46">
        <v>44408</v>
      </c>
      <c r="B479" s="405" t="s">
        <v>10</v>
      </c>
      <c r="C479" s="405" t="s">
        <v>24</v>
      </c>
      <c r="D479" t="s">
        <v>31</v>
      </c>
      <c r="F479" s="1">
        <v>5</v>
      </c>
      <c r="G479" s="1">
        <f t="shared" si="7"/>
        <v>44.099999999999909</v>
      </c>
    </row>
    <row r="480" spans="1:7">
      <c r="A480" s="46">
        <v>44485</v>
      </c>
      <c r="B480" s="405">
        <v>23628</v>
      </c>
      <c r="C480" s="405" t="s">
        <v>24</v>
      </c>
      <c r="F480" s="1">
        <v>41.3</v>
      </c>
      <c r="G480" s="1">
        <f t="shared" si="7"/>
        <v>2.7999999999999119</v>
      </c>
    </row>
    <row r="481" spans="1:7">
      <c r="A481" s="46">
        <v>44485</v>
      </c>
      <c r="B481" s="405">
        <v>23628</v>
      </c>
      <c r="C481" s="405" t="s">
        <v>24</v>
      </c>
      <c r="F481" s="1">
        <v>2.8</v>
      </c>
      <c r="G481" s="1">
        <f t="shared" si="7"/>
        <v>-8.7929663550312398E-14</v>
      </c>
    </row>
    <row r="482" spans="1:7">
      <c r="A482" s="32">
        <v>44439</v>
      </c>
      <c r="B482" s="404" t="s">
        <v>11</v>
      </c>
      <c r="C482" s="404" t="s">
        <v>25</v>
      </c>
      <c r="D482" t="s">
        <v>13</v>
      </c>
      <c r="E482" s="1">
        <v>46.8</v>
      </c>
      <c r="G482" s="1">
        <f t="shared" si="7"/>
        <v>46.799999999999912</v>
      </c>
    </row>
    <row r="483" spans="1:7">
      <c r="B483" s="405"/>
      <c r="C483" s="405"/>
      <c r="D483" t="s">
        <v>14</v>
      </c>
      <c r="E483" s="1">
        <v>3.1</v>
      </c>
      <c r="G483" s="1">
        <f t="shared" si="7"/>
        <v>49.899999999999913</v>
      </c>
    </row>
    <row r="484" spans="1:7">
      <c r="B484" s="405"/>
      <c r="C484" s="405"/>
      <c r="D484" t="s">
        <v>15</v>
      </c>
      <c r="E484" s="1">
        <v>60</v>
      </c>
      <c r="G484" s="1">
        <f t="shared" si="7"/>
        <v>109.89999999999992</v>
      </c>
    </row>
    <row r="485" spans="1:7">
      <c r="B485" s="405"/>
      <c r="C485" s="405"/>
      <c r="D485" t="s">
        <v>16</v>
      </c>
      <c r="E485" s="1">
        <v>5</v>
      </c>
      <c r="G485" s="1">
        <f t="shared" si="7"/>
        <v>114.89999999999992</v>
      </c>
    </row>
    <row r="486" spans="1:7">
      <c r="A486" s="46">
        <v>44439</v>
      </c>
      <c r="B486" s="405" t="s">
        <v>10</v>
      </c>
      <c r="C486" s="405" t="s">
        <v>25</v>
      </c>
      <c r="D486" t="s">
        <v>15</v>
      </c>
      <c r="F486" s="1">
        <v>20</v>
      </c>
      <c r="G486" s="1">
        <f t="shared" si="7"/>
        <v>94.89999999999992</v>
      </c>
    </row>
    <row r="487" spans="1:7">
      <c r="A487" s="30">
        <v>44445</v>
      </c>
      <c r="B487" s="405">
        <v>23371</v>
      </c>
      <c r="C487" s="405" t="s">
        <v>25</v>
      </c>
      <c r="D487" t="s">
        <v>15</v>
      </c>
      <c r="F487" s="20">
        <v>40</v>
      </c>
      <c r="G487" s="1">
        <f t="shared" si="7"/>
        <v>54.89999999999992</v>
      </c>
    </row>
    <row r="488" spans="1:7">
      <c r="A488" s="30">
        <v>44445</v>
      </c>
      <c r="B488" s="405">
        <v>23371</v>
      </c>
      <c r="C488" s="405" t="s">
        <v>25</v>
      </c>
      <c r="D488" t="s">
        <v>16</v>
      </c>
      <c r="F488" s="20">
        <v>5</v>
      </c>
      <c r="G488" s="1">
        <f t="shared" si="7"/>
        <v>49.89999999999992</v>
      </c>
    </row>
    <row r="489" spans="1:7">
      <c r="A489" s="46">
        <v>44509</v>
      </c>
      <c r="B489" s="405">
        <v>23716</v>
      </c>
      <c r="C489" s="405" t="s">
        <v>25</v>
      </c>
      <c r="F489" s="1">
        <v>46.8</v>
      </c>
      <c r="G489" s="1">
        <f t="shared" si="7"/>
        <v>3.0999999999999233</v>
      </c>
    </row>
    <row r="490" spans="1:7">
      <c r="A490" s="46">
        <v>44509</v>
      </c>
      <c r="B490" s="405">
        <v>23716</v>
      </c>
      <c r="C490" s="405" t="s">
        <v>25</v>
      </c>
      <c r="F490" s="1">
        <v>3.1</v>
      </c>
      <c r="G490" s="1">
        <f t="shared" si="7"/>
        <v>-7.6827433304060833E-14</v>
      </c>
    </row>
    <row r="491" spans="1:7">
      <c r="A491" s="32">
        <v>44469</v>
      </c>
      <c r="B491" s="404" t="s">
        <v>11</v>
      </c>
      <c r="C491" s="404" t="s">
        <v>41</v>
      </c>
      <c r="D491" t="s">
        <v>13</v>
      </c>
      <c r="E491" s="1">
        <v>48.4</v>
      </c>
      <c r="G491" s="1">
        <f t="shared" si="7"/>
        <v>48.39999999999992</v>
      </c>
    </row>
    <row r="492" spans="1:7">
      <c r="B492" s="405"/>
      <c r="C492" s="405"/>
      <c r="D492" t="s">
        <v>14</v>
      </c>
      <c r="E492" s="1">
        <v>4.7</v>
      </c>
      <c r="G492" s="1">
        <f t="shared" si="7"/>
        <v>53.099999999999923</v>
      </c>
    </row>
    <row r="493" spans="1:7">
      <c r="B493" s="405"/>
      <c r="C493" s="405"/>
      <c r="D493" t="s">
        <v>15</v>
      </c>
      <c r="E493" s="1">
        <v>60</v>
      </c>
      <c r="G493" s="1">
        <f t="shared" si="7"/>
        <v>113.09999999999992</v>
      </c>
    </row>
    <row r="494" spans="1:7">
      <c r="B494" s="405"/>
      <c r="C494" s="405"/>
      <c r="D494" t="s">
        <v>16</v>
      </c>
      <c r="E494" s="1">
        <v>5</v>
      </c>
      <c r="G494" s="1">
        <f t="shared" si="7"/>
        <v>118.09999999999992</v>
      </c>
    </row>
    <row r="495" spans="1:7">
      <c r="A495" s="46">
        <v>44509</v>
      </c>
      <c r="B495" s="405">
        <v>23716</v>
      </c>
      <c r="C495" s="405" t="s">
        <v>41</v>
      </c>
      <c r="D495" t="s">
        <v>15</v>
      </c>
      <c r="F495" s="1">
        <v>60</v>
      </c>
      <c r="G495" s="1">
        <f t="shared" si="7"/>
        <v>58.099999999999923</v>
      </c>
    </row>
    <row r="496" spans="1:7">
      <c r="A496" s="46">
        <v>44509</v>
      </c>
      <c r="B496" s="405">
        <v>23716</v>
      </c>
      <c r="C496" s="405" t="s">
        <v>41</v>
      </c>
      <c r="D496" t="s">
        <v>16</v>
      </c>
      <c r="F496" s="1">
        <v>5</v>
      </c>
      <c r="G496" s="1">
        <f t="shared" si="7"/>
        <v>53.099999999999923</v>
      </c>
    </row>
    <row r="497" spans="1:7">
      <c r="A497" s="46">
        <v>44509</v>
      </c>
      <c r="B497" s="405">
        <v>23716</v>
      </c>
      <c r="C497" s="405" t="s">
        <v>41</v>
      </c>
      <c r="D497" t="s">
        <v>13</v>
      </c>
      <c r="E497" s="38"/>
      <c r="F497" s="38">
        <v>41.3</v>
      </c>
      <c r="G497" s="38">
        <f t="shared" si="7"/>
        <v>11.799999999999926</v>
      </c>
    </row>
    <row r="498" spans="1:7">
      <c r="A498" s="46">
        <v>44509</v>
      </c>
      <c r="B498" s="405">
        <v>23716</v>
      </c>
      <c r="C498" s="405" t="s">
        <v>41</v>
      </c>
      <c r="D498" t="s">
        <v>14</v>
      </c>
      <c r="E498" s="38"/>
      <c r="F498" s="38">
        <v>2.8</v>
      </c>
      <c r="G498" s="38">
        <f t="shared" si="7"/>
        <v>8.9999999999999254</v>
      </c>
    </row>
    <row r="499" spans="1:7">
      <c r="A499" s="46">
        <v>44621</v>
      </c>
      <c r="B499" s="405">
        <v>24455</v>
      </c>
      <c r="C499" s="405" t="s">
        <v>41</v>
      </c>
      <c r="D499" t="s">
        <v>13</v>
      </c>
      <c r="E499" s="38"/>
      <c r="F499" s="38">
        <v>7.1</v>
      </c>
      <c r="G499" s="38">
        <f t="shared" si="7"/>
        <v>1.8999999999999257</v>
      </c>
    </row>
    <row r="500" spans="1:7">
      <c r="A500" s="46">
        <v>44621</v>
      </c>
      <c r="B500" s="405">
        <v>24455</v>
      </c>
      <c r="C500" s="405" t="s">
        <v>41</v>
      </c>
      <c r="D500" t="s">
        <v>14</v>
      </c>
      <c r="E500" s="38"/>
      <c r="F500" s="38">
        <v>1.9</v>
      </c>
      <c r="G500" s="38">
        <f t="shared" si="7"/>
        <v>-7.4162898044960457E-14</v>
      </c>
    </row>
    <row r="501" spans="1:7">
      <c r="A501" s="68">
        <v>44500</v>
      </c>
      <c r="B501" s="404" t="s">
        <v>11</v>
      </c>
      <c r="C501" s="404" t="s">
        <v>27</v>
      </c>
      <c r="D501" t="s">
        <v>13</v>
      </c>
      <c r="E501" s="1">
        <v>50.2</v>
      </c>
      <c r="F501" s="1"/>
      <c r="G501" s="38">
        <f t="shared" si="7"/>
        <v>50.199999999999932</v>
      </c>
    </row>
    <row r="502" spans="1:7">
      <c r="A502" s="46"/>
      <c r="B502" s="405"/>
      <c r="C502" s="405"/>
      <c r="D502" t="s">
        <v>14</v>
      </c>
      <c r="E502" s="1">
        <v>2.6</v>
      </c>
      <c r="F502" s="1"/>
      <c r="G502" s="1">
        <f t="shared" si="7"/>
        <v>52.799999999999933</v>
      </c>
    </row>
    <row r="503" spans="1:7">
      <c r="A503" s="46"/>
      <c r="B503" s="405"/>
      <c r="C503" s="405"/>
      <c r="D503" t="s">
        <v>15</v>
      </c>
      <c r="E503" s="1">
        <v>60</v>
      </c>
      <c r="F503" s="1"/>
      <c r="G503" s="1">
        <f t="shared" si="7"/>
        <v>112.79999999999993</v>
      </c>
    </row>
    <row r="504" spans="1:7">
      <c r="A504" s="46"/>
      <c r="B504" s="405"/>
      <c r="C504" s="405"/>
      <c r="D504" t="s">
        <v>16</v>
      </c>
      <c r="E504" s="1">
        <v>5</v>
      </c>
      <c r="F504" s="1"/>
      <c r="G504" s="1">
        <f t="shared" si="7"/>
        <v>117.79999999999993</v>
      </c>
    </row>
    <row r="505" spans="1:7">
      <c r="A505" s="46">
        <v>44500</v>
      </c>
      <c r="B505" s="405" t="s">
        <v>10</v>
      </c>
      <c r="C505" s="405" t="s">
        <v>27</v>
      </c>
      <c r="D505" t="s">
        <v>15</v>
      </c>
      <c r="F505" s="1">
        <v>30</v>
      </c>
      <c r="G505" s="1">
        <f t="shared" si="7"/>
        <v>87.799999999999926</v>
      </c>
    </row>
    <row r="506" spans="1:7">
      <c r="A506" s="46">
        <v>44621</v>
      </c>
      <c r="B506" s="405">
        <v>24455</v>
      </c>
      <c r="C506" s="405" t="s">
        <v>27</v>
      </c>
      <c r="D506" t="s">
        <v>13</v>
      </c>
      <c r="F506" s="1">
        <v>50.2</v>
      </c>
      <c r="G506" s="1">
        <f t="shared" si="7"/>
        <v>37.599999999999923</v>
      </c>
    </row>
    <row r="507" spans="1:7">
      <c r="A507" s="46">
        <v>44621</v>
      </c>
      <c r="B507" s="405">
        <v>24455</v>
      </c>
      <c r="C507" s="405" t="s">
        <v>27</v>
      </c>
      <c r="D507" t="s">
        <v>14</v>
      </c>
      <c r="F507" s="1">
        <v>2.6</v>
      </c>
      <c r="G507" s="1">
        <f t="shared" si="7"/>
        <v>34.999999999999922</v>
      </c>
    </row>
    <row r="508" spans="1:7">
      <c r="A508" s="46">
        <v>44561</v>
      </c>
      <c r="B508" s="405" t="s">
        <v>48</v>
      </c>
      <c r="C508" s="405" t="s">
        <v>27</v>
      </c>
      <c r="D508" t="s">
        <v>15</v>
      </c>
      <c r="F508" s="20">
        <v>30</v>
      </c>
      <c r="G508" s="1">
        <f t="shared" si="7"/>
        <v>4.9999999999999218</v>
      </c>
    </row>
    <row r="509" spans="1:7">
      <c r="A509" s="46">
        <v>44621</v>
      </c>
      <c r="B509" s="405">
        <v>24455</v>
      </c>
      <c r="C509" s="405" t="s">
        <v>27</v>
      </c>
      <c r="D509" t="s">
        <v>16</v>
      </c>
      <c r="F509" s="1">
        <v>5</v>
      </c>
      <c r="G509" s="1">
        <f t="shared" si="7"/>
        <v>-7.815970093361102E-14</v>
      </c>
    </row>
    <row r="510" spans="1:7">
      <c r="A510" s="68">
        <v>44530</v>
      </c>
      <c r="B510" s="404" t="s">
        <v>11</v>
      </c>
      <c r="C510" s="404" t="s">
        <v>28</v>
      </c>
      <c r="D510" t="s">
        <v>13</v>
      </c>
      <c r="E510" s="1">
        <v>53.6</v>
      </c>
      <c r="F510" s="1"/>
      <c r="G510" s="1">
        <f t="shared" si="7"/>
        <v>53.599999999999923</v>
      </c>
    </row>
    <row r="511" spans="1:7">
      <c r="A511" s="46"/>
      <c r="B511" s="405"/>
      <c r="C511" s="405"/>
      <c r="D511" t="s">
        <v>14</v>
      </c>
      <c r="E511" s="1">
        <v>4</v>
      </c>
      <c r="F511" s="1"/>
      <c r="G511" s="1">
        <f t="shared" si="7"/>
        <v>57.599999999999923</v>
      </c>
    </row>
    <row r="512" spans="1:7">
      <c r="A512" s="46"/>
      <c r="B512" s="405"/>
      <c r="C512" s="405"/>
      <c r="D512" t="s">
        <v>15</v>
      </c>
      <c r="E512" s="1">
        <v>60</v>
      </c>
      <c r="F512" s="1"/>
      <c r="G512" s="1">
        <f t="shared" si="7"/>
        <v>117.59999999999992</v>
      </c>
    </row>
    <row r="513" spans="1:7">
      <c r="A513" s="46"/>
      <c r="B513" s="405"/>
      <c r="C513" s="405"/>
      <c r="D513" t="s">
        <v>16</v>
      </c>
      <c r="E513" s="1">
        <v>5</v>
      </c>
      <c r="F513" s="1"/>
      <c r="G513" s="1">
        <f t="shared" ref="G513:G537" si="8">+G512+E513-F513</f>
        <v>122.59999999999992</v>
      </c>
    </row>
    <row r="514" spans="1:7">
      <c r="A514" s="46"/>
      <c r="B514" s="405"/>
      <c r="C514" s="405"/>
      <c r="D514" t="s">
        <v>359</v>
      </c>
      <c r="E514" s="1">
        <v>10</v>
      </c>
      <c r="F514" s="1"/>
      <c r="G514" s="1">
        <f t="shared" si="8"/>
        <v>132.59999999999991</v>
      </c>
    </row>
    <row r="515" spans="1:7">
      <c r="A515" s="46">
        <v>44509</v>
      </c>
      <c r="B515" s="405">
        <v>23712</v>
      </c>
      <c r="C515" s="405" t="s">
        <v>28</v>
      </c>
      <c r="D515" t="s">
        <v>15</v>
      </c>
      <c r="F515" s="1">
        <v>60</v>
      </c>
      <c r="G515" s="1">
        <f t="shared" si="8"/>
        <v>72.599999999999909</v>
      </c>
    </row>
    <row r="516" spans="1:7">
      <c r="A516" s="46">
        <v>44509</v>
      </c>
      <c r="B516" s="405">
        <v>23712</v>
      </c>
      <c r="C516" s="405" t="s">
        <v>28</v>
      </c>
      <c r="D516" t="s">
        <v>16</v>
      </c>
      <c r="F516" s="1">
        <v>5</v>
      </c>
      <c r="G516" s="1">
        <f t="shared" si="8"/>
        <v>67.599999999999909</v>
      </c>
    </row>
    <row r="517" spans="1:7">
      <c r="A517" s="46">
        <v>44621</v>
      </c>
      <c r="B517" s="405">
        <v>24455</v>
      </c>
      <c r="C517" s="405" t="s">
        <v>28</v>
      </c>
      <c r="D517" t="s">
        <v>13</v>
      </c>
      <c r="F517" s="1">
        <v>53.6</v>
      </c>
      <c r="G517" s="1">
        <f t="shared" si="8"/>
        <v>13.999999999999908</v>
      </c>
    </row>
    <row r="518" spans="1:7">
      <c r="A518" s="46">
        <v>44621</v>
      </c>
      <c r="B518" s="405">
        <v>24455</v>
      </c>
      <c r="C518" s="405" t="s">
        <v>28</v>
      </c>
      <c r="D518" t="s">
        <v>14</v>
      </c>
      <c r="F518" s="1">
        <v>4</v>
      </c>
      <c r="G518" s="1">
        <f t="shared" si="8"/>
        <v>9.9999999999999076</v>
      </c>
    </row>
    <row r="519" spans="1:7">
      <c r="A519" s="46">
        <v>44621</v>
      </c>
      <c r="B519" s="405">
        <v>24518</v>
      </c>
      <c r="C519" s="405" t="s">
        <v>28</v>
      </c>
      <c r="D519" t="s">
        <v>359</v>
      </c>
      <c r="F519" s="1">
        <v>10</v>
      </c>
      <c r="G519" s="1">
        <f t="shared" si="8"/>
        <v>-9.2370555648813024E-14</v>
      </c>
    </row>
    <row r="520" spans="1:7">
      <c r="A520" s="68">
        <v>44561</v>
      </c>
      <c r="B520" s="404" t="s">
        <v>11</v>
      </c>
      <c r="C520" s="404" t="s">
        <v>29</v>
      </c>
      <c r="D520" t="s">
        <v>13</v>
      </c>
      <c r="E520" s="1">
        <v>56.2</v>
      </c>
      <c r="F520" s="1"/>
      <c r="G520" s="1">
        <f t="shared" si="8"/>
        <v>56.19999999999991</v>
      </c>
    </row>
    <row r="521" spans="1:7">
      <c r="A521" s="46"/>
      <c r="B521" s="405"/>
      <c r="C521" s="405"/>
      <c r="D521" t="s">
        <v>14</v>
      </c>
      <c r="E521" s="1">
        <v>4.4000000000000004</v>
      </c>
      <c r="F521" s="1"/>
      <c r="G521" s="1">
        <f t="shared" si="8"/>
        <v>60.599999999999909</v>
      </c>
    </row>
    <row r="522" spans="1:7">
      <c r="A522" s="46"/>
      <c r="B522" s="405"/>
      <c r="C522" s="405"/>
      <c r="D522" t="s">
        <v>15</v>
      </c>
      <c r="E522" s="1">
        <v>60</v>
      </c>
      <c r="F522" s="1"/>
      <c r="G522" s="1">
        <f t="shared" si="8"/>
        <v>120.59999999999991</v>
      </c>
    </row>
    <row r="523" spans="1:7">
      <c r="A523" s="46"/>
      <c r="B523" s="405"/>
      <c r="C523" s="405"/>
      <c r="D523" t="s">
        <v>16</v>
      </c>
      <c r="E523" s="1">
        <v>5</v>
      </c>
      <c r="F523" s="1"/>
      <c r="G523" s="1">
        <f t="shared" si="8"/>
        <v>125.59999999999991</v>
      </c>
    </row>
    <row r="524" spans="1:7">
      <c r="A524" s="46">
        <v>44509</v>
      </c>
      <c r="B524" s="405">
        <v>23712</v>
      </c>
      <c r="C524" s="405" t="s">
        <v>29</v>
      </c>
      <c r="D524" t="s">
        <v>15</v>
      </c>
      <c r="F524" s="1">
        <v>60</v>
      </c>
      <c r="G524" s="1">
        <f t="shared" si="8"/>
        <v>65.599999999999909</v>
      </c>
    </row>
    <row r="525" spans="1:7">
      <c r="A525" s="46">
        <v>44509</v>
      </c>
      <c r="B525" s="405">
        <v>23712</v>
      </c>
      <c r="C525" s="405" t="s">
        <v>29</v>
      </c>
      <c r="D525" t="s">
        <v>16</v>
      </c>
      <c r="F525" s="1">
        <v>5</v>
      </c>
      <c r="G525" s="1">
        <f t="shared" si="8"/>
        <v>60.599999999999909</v>
      </c>
    </row>
    <row r="526" spans="1:7">
      <c r="A526" s="46">
        <v>44621</v>
      </c>
      <c r="B526" s="405">
        <v>24457</v>
      </c>
      <c r="C526" s="405" t="s">
        <v>29</v>
      </c>
      <c r="D526" t="s">
        <v>13</v>
      </c>
      <c r="F526" s="1">
        <v>56.2</v>
      </c>
      <c r="G526" s="1">
        <f t="shared" si="8"/>
        <v>4.3999999999999062</v>
      </c>
    </row>
    <row r="527" spans="1:7">
      <c r="A527" s="46">
        <v>44621</v>
      </c>
      <c r="B527" s="405">
        <v>24457</v>
      </c>
      <c r="C527" s="405" t="s">
        <v>29</v>
      </c>
      <c r="D527" t="s">
        <v>14</v>
      </c>
      <c r="F527" s="1">
        <v>4.4000000000000004</v>
      </c>
      <c r="G527" s="1">
        <f t="shared" si="8"/>
        <v>-9.4146912488213275E-14</v>
      </c>
    </row>
    <row r="528" spans="1:7">
      <c r="A528" s="32">
        <v>44592</v>
      </c>
      <c r="B528" s="404" t="s">
        <v>11</v>
      </c>
      <c r="C528" s="404" t="s">
        <v>12</v>
      </c>
      <c r="D528" t="s">
        <v>13</v>
      </c>
      <c r="E528" s="1">
        <v>59.5</v>
      </c>
      <c r="G528" s="1">
        <f t="shared" si="8"/>
        <v>59.499999999999908</v>
      </c>
    </row>
    <row r="529" spans="1:7">
      <c r="B529" s="405"/>
      <c r="C529" s="405"/>
      <c r="D529" t="s">
        <v>14</v>
      </c>
      <c r="E529" s="1">
        <v>1.3</v>
      </c>
      <c r="G529" s="1">
        <f t="shared" si="8"/>
        <v>60.799999999999905</v>
      </c>
    </row>
    <row r="530" spans="1:7">
      <c r="B530" s="405"/>
      <c r="C530" s="405"/>
      <c r="D530" t="s">
        <v>15</v>
      </c>
      <c r="E530" s="1">
        <v>60</v>
      </c>
      <c r="G530" s="1">
        <f t="shared" si="8"/>
        <v>120.7999999999999</v>
      </c>
    </row>
    <row r="531" spans="1:7">
      <c r="B531" s="405"/>
      <c r="C531" s="405"/>
      <c r="D531" t="s">
        <v>16</v>
      </c>
      <c r="E531" s="1">
        <v>5</v>
      </c>
      <c r="G531" s="1">
        <f t="shared" si="8"/>
        <v>125.7999999999999</v>
      </c>
    </row>
    <row r="532" spans="1:7">
      <c r="B532" s="405"/>
      <c r="C532" s="405"/>
      <c r="D532" t="s">
        <v>360</v>
      </c>
      <c r="E532" s="1">
        <v>10</v>
      </c>
      <c r="G532" s="1">
        <f t="shared" si="8"/>
        <v>135.7999999999999</v>
      </c>
    </row>
    <row r="533" spans="1:7">
      <c r="A533" s="46">
        <v>44621</v>
      </c>
      <c r="B533" s="405">
        <v>24455</v>
      </c>
      <c r="C533" s="405" t="s">
        <v>27</v>
      </c>
      <c r="D533" t="s">
        <v>15</v>
      </c>
      <c r="F533" s="1">
        <v>30</v>
      </c>
      <c r="G533" s="1">
        <f t="shared" si="8"/>
        <v>105.7999999999999</v>
      </c>
    </row>
    <row r="534" spans="1:7">
      <c r="A534" s="46">
        <v>44621</v>
      </c>
      <c r="B534" s="405">
        <v>24457</v>
      </c>
      <c r="C534" s="405" t="s">
        <v>12</v>
      </c>
      <c r="D534" t="s">
        <v>13</v>
      </c>
      <c r="F534" s="1">
        <v>59.5</v>
      </c>
      <c r="G534" s="1">
        <f t="shared" si="8"/>
        <v>46.299999999999898</v>
      </c>
    </row>
    <row r="535" spans="1:7">
      <c r="A535" s="46">
        <v>44621</v>
      </c>
      <c r="B535" s="405">
        <v>24457</v>
      </c>
      <c r="C535" s="405" t="s">
        <v>12</v>
      </c>
      <c r="D535" t="s">
        <v>14</v>
      </c>
      <c r="F535" s="1">
        <v>1.3</v>
      </c>
      <c r="G535" s="1">
        <f t="shared" si="8"/>
        <v>44.999999999999901</v>
      </c>
    </row>
    <row r="536" spans="1:7">
      <c r="A536" s="46">
        <v>44621</v>
      </c>
      <c r="B536" s="405">
        <v>24457</v>
      </c>
      <c r="C536" s="405" t="s">
        <v>12</v>
      </c>
      <c r="D536" t="s">
        <v>15</v>
      </c>
      <c r="F536" s="1">
        <v>30</v>
      </c>
      <c r="G536" s="1">
        <f t="shared" si="8"/>
        <v>14.999999999999901</v>
      </c>
    </row>
    <row r="537" spans="1:7">
      <c r="A537" s="46">
        <v>44621</v>
      </c>
      <c r="B537" s="405">
        <v>24457</v>
      </c>
      <c r="C537" s="405" t="s">
        <v>12</v>
      </c>
      <c r="D537" t="s">
        <v>16</v>
      </c>
      <c r="F537" s="1">
        <v>5</v>
      </c>
      <c r="G537" s="1">
        <f t="shared" si="8"/>
        <v>9.9999999999999005</v>
      </c>
    </row>
    <row r="538" spans="1:7">
      <c r="A538" s="46">
        <v>44621</v>
      </c>
      <c r="B538" s="405">
        <v>24518</v>
      </c>
      <c r="C538" s="405" t="s">
        <v>12</v>
      </c>
      <c r="D538" t="s">
        <v>360</v>
      </c>
      <c r="F538" s="1">
        <v>10</v>
      </c>
      <c r="G538" s="1">
        <f t="shared" ref="G538:G606" si="9">+G537+E538-F538</f>
        <v>-9.9475983006414026E-14</v>
      </c>
    </row>
    <row r="539" spans="1:7">
      <c r="A539" s="32">
        <v>44620</v>
      </c>
      <c r="B539" s="404" t="s">
        <v>11</v>
      </c>
      <c r="C539" s="404" t="s">
        <v>19</v>
      </c>
      <c r="D539" t="s">
        <v>13</v>
      </c>
      <c r="E539" s="1">
        <v>61.1</v>
      </c>
      <c r="G539" s="1">
        <f t="shared" si="9"/>
        <v>61.099999999999902</v>
      </c>
    </row>
    <row r="540" spans="1:7">
      <c r="B540" s="405"/>
      <c r="C540" s="405"/>
      <c r="D540" t="s">
        <v>14</v>
      </c>
      <c r="E540" s="1">
        <v>4.3</v>
      </c>
      <c r="G540" s="1">
        <f t="shared" si="9"/>
        <v>65.399999999999906</v>
      </c>
    </row>
    <row r="541" spans="1:7">
      <c r="B541" s="405"/>
      <c r="C541" s="405"/>
      <c r="D541" t="s">
        <v>15</v>
      </c>
      <c r="E541" s="1">
        <v>56</v>
      </c>
      <c r="G541" s="1">
        <f t="shared" si="9"/>
        <v>121.39999999999991</v>
      </c>
    </row>
    <row r="542" spans="1:7">
      <c r="B542" s="405"/>
      <c r="C542" s="405"/>
      <c r="D542" t="s">
        <v>16</v>
      </c>
      <c r="E542" s="1">
        <v>5</v>
      </c>
      <c r="G542" s="1">
        <f t="shared" si="9"/>
        <v>126.39999999999991</v>
      </c>
    </row>
    <row r="543" spans="1:7">
      <c r="A543" s="30">
        <v>44648</v>
      </c>
      <c r="B543" s="405">
        <v>24689</v>
      </c>
      <c r="C543" s="405" t="s">
        <v>19</v>
      </c>
      <c r="D543" t="s">
        <v>13</v>
      </c>
      <c r="F543" s="1">
        <v>61.1</v>
      </c>
      <c r="G543" s="1">
        <f t="shared" si="9"/>
        <v>65.299999999999898</v>
      </c>
    </row>
    <row r="544" spans="1:7">
      <c r="A544" s="30">
        <v>44648</v>
      </c>
      <c r="B544" s="405">
        <v>24689</v>
      </c>
      <c r="C544" s="405" t="s">
        <v>19</v>
      </c>
      <c r="D544" t="s">
        <v>14</v>
      </c>
      <c r="F544" s="1">
        <v>4.3</v>
      </c>
      <c r="G544" s="1">
        <f t="shared" si="9"/>
        <v>60.999999999999901</v>
      </c>
    </row>
    <row r="545" spans="1:7">
      <c r="A545" s="30">
        <v>44648</v>
      </c>
      <c r="B545" s="405">
        <v>24689</v>
      </c>
      <c r="C545" s="405" t="s">
        <v>19</v>
      </c>
      <c r="D545" t="s">
        <v>15</v>
      </c>
      <c r="F545" s="1">
        <v>56</v>
      </c>
      <c r="G545" s="1">
        <f t="shared" si="9"/>
        <v>4.9999999999999005</v>
      </c>
    </row>
    <row r="546" spans="1:7">
      <c r="A546" s="30">
        <v>44648</v>
      </c>
      <c r="B546" s="405">
        <v>24689</v>
      </c>
      <c r="C546" s="405" t="s">
        <v>19</v>
      </c>
      <c r="D546" t="s">
        <v>16</v>
      </c>
      <c r="F546" s="1">
        <v>5</v>
      </c>
      <c r="G546" s="88">
        <f t="shared" si="9"/>
        <v>-9.9475983006414026E-14</v>
      </c>
    </row>
    <row r="547" spans="1:7">
      <c r="A547" s="32">
        <v>44651</v>
      </c>
      <c r="B547" s="404" t="s">
        <v>11</v>
      </c>
      <c r="C547" s="404" t="s">
        <v>20</v>
      </c>
      <c r="D547" t="s">
        <v>13</v>
      </c>
      <c r="E547" s="1">
        <v>60.9</v>
      </c>
      <c r="G547" s="1">
        <f t="shared" si="9"/>
        <v>60.899999999999899</v>
      </c>
    </row>
    <row r="548" spans="1:7">
      <c r="B548" s="405"/>
      <c r="C548" s="405"/>
      <c r="D548" t="s">
        <v>14</v>
      </c>
      <c r="E548" s="1">
        <v>5.2</v>
      </c>
      <c r="G548" s="1">
        <f t="shared" si="9"/>
        <v>66.099999999999895</v>
      </c>
    </row>
    <row r="549" spans="1:7">
      <c r="B549" s="405"/>
      <c r="C549" s="405"/>
      <c r="D549" t="s">
        <v>15</v>
      </c>
      <c r="E549" s="1">
        <v>60</v>
      </c>
      <c r="G549" s="1">
        <f t="shared" si="9"/>
        <v>126.09999999999989</v>
      </c>
    </row>
    <row r="550" spans="1:7">
      <c r="B550" s="405"/>
      <c r="C550" s="405"/>
      <c r="D550" t="s">
        <v>16</v>
      </c>
      <c r="E550" s="1">
        <v>5</v>
      </c>
      <c r="G550" s="1">
        <f t="shared" si="9"/>
        <v>131.09999999999991</v>
      </c>
    </row>
    <row r="551" spans="1:7">
      <c r="A551" s="30">
        <v>44793</v>
      </c>
      <c r="B551" s="405">
        <v>25239</v>
      </c>
      <c r="C551" s="405" t="s">
        <v>20</v>
      </c>
      <c r="D551" t="s">
        <v>13</v>
      </c>
      <c r="F551" s="1">
        <v>60.9</v>
      </c>
      <c r="G551" s="1">
        <f t="shared" si="9"/>
        <v>70.199999999999903</v>
      </c>
    </row>
    <row r="552" spans="1:7">
      <c r="A552" s="30">
        <v>44793</v>
      </c>
      <c r="B552" s="405">
        <v>25239</v>
      </c>
      <c r="C552" s="405" t="s">
        <v>20</v>
      </c>
      <c r="D552" t="s">
        <v>14</v>
      </c>
      <c r="F552" s="1">
        <v>5.2</v>
      </c>
      <c r="G552" s="1">
        <f t="shared" si="9"/>
        <v>64.999999999999901</v>
      </c>
    </row>
    <row r="553" spans="1:7">
      <c r="A553" s="30">
        <v>44793</v>
      </c>
      <c r="B553" s="405">
        <v>25239</v>
      </c>
      <c r="C553" s="405" t="s">
        <v>20</v>
      </c>
      <c r="D553" t="s">
        <v>15</v>
      </c>
      <c r="F553" s="1">
        <v>60</v>
      </c>
      <c r="G553" s="1">
        <f t="shared" si="9"/>
        <v>4.9999999999999005</v>
      </c>
    </row>
    <row r="554" spans="1:7">
      <c r="A554" s="30">
        <v>44793</v>
      </c>
      <c r="B554" s="405">
        <v>25239</v>
      </c>
      <c r="C554" s="405" t="s">
        <v>20</v>
      </c>
      <c r="D554" t="s">
        <v>16</v>
      </c>
      <c r="F554" s="1">
        <v>5</v>
      </c>
      <c r="G554" s="1">
        <f t="shared" si="9"/>
        <v>-9.9475983006414026E-14</v>
      </c>
    </row>
    <row r="555" spans="1:7">
      <c r="A555" s="32">
        <v>44681</v>
      </c>
      <c r="B555" s="404" t="s">
        <v>11</v>
      </c>
      <c r="C555" s="404" t="s">
        <v>21</v>
      </c>
      <c r="D555" t="s">
        <v>13</v>
      </c>
      <c r="E555" s="1">
        <v>62</v>
      </c>
      <c r="G555" s="1">
        <f t="shared" si="9"/>
        <v>61.999999999999901</v>
      </c>
    </row>
    <row r="556" spans="1:7">
      <c r="B556" s="405"/>
      <c r="C556" s="405"/>
      <c r="D556" t="s">
        <v>14</v>
      </c>
      <c r="E556" s="1">
        <v>2.8</v>
      </c>
      <c r="G556" s="1">
        <f t="shared" si="9"/>
        <v>64.799999999999898</v>
      </c>
    </row>
    <row r="557" spans="1:7">
      <c r="B557" s="405"/>
      <c r="C557" s="405"/>
      <c r="D557" t="s">
        <v>15</v>
      </c>
      <c r="E557" s="1">
        <v>60</v>
      </c>
      <c r="G557" s="1">
        <f t="shared" si="9"/>
        <v>124.7999999999999</v>
      </c>
    </row>
    <row r="558" spans="1:7">
      <c r="B558" s="405"/>
      <c r="C558" s="405"/>
      <c r="D558" t="s">
        <v>16</v>
      </c>
      <c r="E558" s="1">
        <v>5</v>
      </c>
      <c r="G558" s="1">
        <f t="shared" si="9"/>
        <v>129.7999999999999</v>
      </c>
    </row>
    <row r="559" spans="1:7">
      <c r="B559" s="405"/>
      <c r="C559" s="405"/>
      <c r="D559" t="s">
        <v>54</v>
      </c>
      <c r="E559" s="140">
        <v>10</v>
      </c>
      <c r="G559" s="1">
        <f t="shared" si="9"/>
        <v>139.7999999999999</v>
      </c>
    </row>
    <row r="560" spans="1:7">
      <c r="A560" s="30">
        <v>44681</v>
      </c>
      <c r="B560" s="405" t="s">
        <v>65</v>
      </c>
      <c r="C560" s="405" t="s">
        <v>21</v>
      </c>
      <c r="D560" t="s">
        <v>15</v>
      </c>
      <c r="F560" s="20">
        <v>20</v>
      </c>
      <c r="G560" s="1">
        <f t="shared" si="9"/>
        <v>119.7999999999999</v>
      </c>
    </row>
    <row r="561" spans="1:7">
      <c r="A561" s="30">
        <v>44793</v>
      </c>
      <c r="B561" s="405">
        <v>25239</v>
      </c>
      <c r="C561" s="405" t="s">
        <v>21</v>
      </c>
      <c r="D561" t="s">
        <v>13</v>
      </c>
      <c r="F561" s="1">
        <v>62</v>
      </c>
      <c r="G561" s="1">
        <f t="shared" si="9"/>
        <v>57.799999999999898</v>
      </c>
    </row>
    <row r="562" spans="1:7">
      <c r="A562" s="30">
        <v>44793</v>
      </c>
      <c r="B562" s="405">
        <v>25239</v>
      </c>
      <c r="C562" s="405" t="s">
        <v>21</v>
      </c>
      <c r="D562" t="s">
        <v>14</v>
      </c>
      <c r="F562" s="1">
        <v>2.8</v>
      </c>
      <c r="G562" s="1">
        <f t="shared" si="9"/>
        <v>54.999999999999901</v>
      </c>
    </row>
    <row r="563" spans="1:7">
      <c r="A563" s="30">
        <v>44793</v>
      </c>
      <c r="B563" s="405">
        <v>25239</v>
      </c>
      <c r="C563" s="405" t="s">
        <v>21</v>
      </c>
      <c r="D563" t="s">
        <v>15</v>
      </c>
      <c r="F563" s="1">
        <v>40</v>
      </c>
      <c r="G563" s="1">
        <f t="shared" si="9"/>
        <v>14.999999999999901</v>
      </c>
    </row>
    <row r="564" spans="1:7">
      <c r="A564" s="30">
        <v>44793</v>
      </c>
      <c r="B564" s="405">
        <v>25239</v>
      </c>
      <c r="C564" s="405" t="s">
        <v>21</v>
      </c>
      <c r="D564" t="s">
        <v>16</v>
      </c>
      <c r="F564" s="1">
        <v>5</v>
      </c>
      <c r="G564" s="1">
        <f t="shared" si="9"/>
        <v>9.9999999999999005</v>
      </c>
    </row>
    <row r="565" spans="1:7">
      <c r="A565" s="30">
        <v>44793</v>
      </c>
      <c r="B565" s="405">
        <v>25239</v>
      </c>
      <c r="C565" s="405" t="s">
        <v>21</v>
      </c>
      <c r="D565" t="s">
        <v>54</v>
      </c>
      <c r="F565" s="140">
        <v>10</v>
      </c>
      <c r="G565" s="1">
        <f t="shared" si="9"/>
        <v>-9.9475983006414026E-14</v>
      </c>
    </row>
    <row r="566" spans="1:7">
      <c r="A566" s="32">
        <v>44681</v>
      </c>
      <c r="B566" s="404" t="s">
        <v>11</v>
      </c>
      <c r="C566" s="404" t="s">
        <v>22</v>
      </c>
      <c r="D566" t="s">
        <v>13</v>
      </c>
      <c r="E566" s="1">
        <v>59.3</v>
      </c>
      <c r="G566" s="1">
        <f t="shared" si="9"/>
        <v>59.299999999999898</v>
      </c>
    </row>
    <row r="567" spans="1:7">
      <c r="B567" s="405"/>
      <c r="C567" s="405"/>
      <c r="D567" t="s">
        <v>14</v>
      </c>
      <c r="E567" s="1">
        <v>9.1</v>
      </c>
      <c r="G567" s="1">
        <f t="shared" si="9"/>
        <v>68.399999999999892</v>
      </c>
    </row>
    <row r="568" spans="1:7">
      <c r="B568" s="405"/>
      <c r="C568" s="405"/>
      <c r="D568" t="s">
        <v>15</v>
      </c>
      <c r="E568" s="1">
        <v>60</v>
      </c>
      <c r="G568" s="1">
        <f t="shared" si="9"/>
        <v>128.39999999999989</v>
      </c>
    </row>
    <row r="569" spans="1:7">
      <c r="B569" s="405"/>
      <c r="C569" s="405"/>
      <c r="D569" t="s">
        <v>16</v>
      </c>
      <c r="E569" s="1">
        <v>5</v>
      </c>
      <c r="G569" s="1">
        <f t="shared" si="9"/>
        <v>133.39999999999989</v>
      </c>
    </row>
    <row r="570" spans="1:7">
      <c r="B570" s="405"/>
      <c r="C570" s="405"/>
      <c r="D570" t="s">
        <v>107</v>
      </c>
      <c r="E570" s="1">
        <v>6</v>
      </c>
      <c r="G570" s="1">
        <f t="shared" si="9"/>
        <v>139.39999999999989</v>
      </c>
    </row>
    <row r="571" spans="1:7">
      <c r="A571" s="30">
        <v>44793</v>
      </c>
      <c r="B571" s="405">
        <v>25240</v>
      </c>
      <c r="C571" s="405" t="s">
        <v>22</v>
      </c>
      <c r="D571" t="s">
        <v>13</v>
      </c>
      <c r="F571" s="1">
        <v>59.3</v>
      </c>
      <c r="G571" s="1">
        <f t="shared" si="9"/>
        <v>80.099999999999895</v>
      </c>
    </row>
    <row r="572" spans="1:7">
      <c r="A572" s="30">
        <v>44793</v>
      </c>
      <c r="B572" s="405">
        <v>25240</v>
      </c>
      <c r="C572" s="405" t="s">
        <v>22</v>
      </c>
      <c r="D572" t="s">
        <v>14</v>
      </c>
      <c r="F572" s="1">
        <v>9.1</v>
      </c>
      <c r="G572" s="1">
        <f t="shared" si="9"/>
        <v>70.999999999999901</v>
      </c>
    </row>
    <row r="573" spans="1:7">
      <c r="A573" s="30">
        <v>44793</v>
      </c>
      <c r="B573" s="405">
        <v>25240</v>
      </c>
      <c r="C573" s="405" t="s">
        <v>22</v>
      </c>
      <c r="D573" t="s">
        <v>15</v>
      </c>
      <c r="F573" s="1">
        <v>60</v>
      </c>
      <c r="G573" s="1">
        <f t="shared" si="9"/>
        <v>10.999999999999901</v>
      </c>
    </row>
    <row r="574" spans="1:7">
      <c r="A574" s="30">
        <v>44793</v>
      </c>
      <c r="B574" s="405">
        <v>25240</v>
      </c>
      <c r="C574" s="405" t="s">
        <v>22</v>
      </c>
      <c r="D574" t="s">
        <v>16</v>
      </c>
      <c r="F574" s="1">
        <v>5</v>
      </c>
      <c r="G574" s="1">
        <f t="shared" si="9"/>
        <v>5.9999999999999005</v>
      </c>
    </row>
    <row r="575" spans="1:7">
      <c r="A575" s="30">
        <v>44793</v>
      </c>
      <c r="B575" s="405">
        <v>25240</v>
      </c>
      <c r="C575" s="405" t="s">
        <v>22</v>
      </c>
      <c r="D575" t="s">
        <v>107</v>
      </c>
      <c r="F575" s="1">
        <v>6</v>
      </c>
      <c r="G575" s="1">
        <f t="shared" si="9"/>
        <v>-9.9475983006414026E-14</v>
      </c>
    </row>
    <row r="576" spans="1:7">
      <c r="A576" s="32">
        <v>44681</v>
      </c>
      <c r="B576" s="404" t="s">
        <v>11</v>
      </c>
      <c r="C576" s="404" t="s">
        <v>69</v>
      </c>
      <c r="D576" t="s">
        <v>13</v>
      </c>
      <c r="E576" s="1">
        <v>57.4</v>
      </c>
      <c r="G576" s="1">
        <f t="shared" si="9"/>
        <v>57.399999999999899</v>
      </c>
    </row>
    <row r="577" spans="1:7">
      <c r="B577" s="405"/>
      <c r="C577" s="405"/>
      <c r="D577" t="s">
        <v>14</v>
      </c>
      <c r="E577" s="1">
        <v>6.9</v>
      </c>
      <c r="G577" s="1">
        <f t="shared" si="9"/>
        <v>64.299999999999898</v>
      </c>
    </row>
    <row r="578" spans="1:7">
      <c r="B578" s="405"/>
      <c r="C578" s="405"/>
      <c r="D578" t="s">
        <v>15</v>
      </c>
      <c r="E578" s="1">
        <v>60</v>
      </c>
      <c r="G578" s="1">
        <f t="shared" si="9"/>
        <v>124.2999999999999</v>
      </c>
    </row>
    <row r="579" spans="1:7">
      <c r="B579" s="405"/>
      <c r="C579" s="405"/>
      <c r="D579" t="s">
        <v>16</v>
      </c>
      <c r="E579" s="1">
        <v>5</v>
      </c>
      <c r="G579" s="1">
        <f t="shared" si="9"/>
        <v>129.2999999999999</v>
      </c>
    </row>
    <row r="580" spans="1:7">
      <c r="A580" s="30">
        <v>44793</v>
      </c>
      <c r="B580" s="405">
        <v>25240</v>
      </c>
      <c r="C580" s="405" t="s">
        <v>69</v>
      </c>
      <c r="D580" t="s">
        <v>13</v>
      </c>
      <c r="F580" s="20">
        <v>9.6999999999999993</v>
      </c>
      <c r="G580" s="1">
        <f t="shared" si="9"/>
        <v>119.59999999999989</v>
      </c>
    </row>
    <row r="581" spans="1:7">
      <c r="A581" s="30">
        <v>44795</v>
      </c>
      <c r="B581" s="405">
        <v>25290</v>
      </c>
      <c r="C581" s="405" t="s">
        <v>69</v>
      </c>
      <c r="D581" t="s">
        <v>13</v>
      </c>
      <c r="F581" s="1">
        <v>47.7</v>
      </c>
      <c r="G581" s="1">
        <f t="shared" si="9"/>
        <v>71.899999999999892</v>
      </c>
    </row>
    <row r="582" spans="1:7">
      <c r="A582" s="30">
        <v>44795</v>
      </c>
      <c r="B582" s="405">
        <v>25290</v>
      </c>
      <c r="C582" s="405" t="s">
        <v>69</v>
      </c>
      <c r="D582" t="s">
        <v>14</v>
      </c>
      <c r="F582" s="1">
        <v>6.9</v>
      </c>
      <c r="G582" s="1">
        <f t="shared" si="9"/>
        <v>64.999999999999886</v>
      </c>
    </row>
    <row r="583" spans="1:7">
      <c r="A583" s="30">
        <v>44795</v>
      </c>
      <c r="B583" s="405">
        <v>25290</v>
      </c>
      <c r="C583" s="405" t="s">
        <v>69</v>
      </c>
      <c r="D583" t="s">
        <v>15</v>
      </c>
      <c r="F583" s="1">
        <v>60</v>
      </c>
      <c r="G583" s="1">
        <f t="shared" si="9"/>
        <v>4.9999999999998863</v>
      </c>
    </row>
    <row r="584" spans="1:7">
      <c r="A584" s="30">
        <v>44795</v>
      </c>
      <c r="B584" s="405">
        <v>25290</v>
      </c>
      <c r="C584" s="405" t="s">
        <v>69</v>
      </c>
      <c r="D584" t="s">
        <v>16</v>
      </c>
      <c r="F584" s="20">
        <v>5</v>
      </c>
      <c r="G584" s="1">
        <f t="shared" si="9"/>
        <v>-1.1368683772161603E-13</v>
      </c>
    </row>
    <row r="585" spans="1:7">
      <c r="A585" s="32">
        <v>44773</v>
      </c>
      <c r="B585" s="404" t="s">
        <v>11</v>
      </c>
      <c r="C585" s="404" t="s">
        <v>24</v>
      </c>
      <c r="D585" t="s">
        <v>13</v>
      </c>
      <c r="E585" s="1">
        <v>57.2</v>
      </c>
      <c r="G585" s="1">
        <f t="shared" si="9"/>
        <v>57.199999999999889</v>
      </c>
    </row>
    <row r="586" spans="1:7">
      <c r="B586" s="405"/>
      <c r="C586" s="405"/>
      <c r="D586" t="s">
        <v>14</v>
      </c>
      <c r="E586" s="1">
        <v>9.6999999999999993</v>
      </c>
      <c r="G586" s="1">
        <f t="shared" si="9"/>
        <v>66.899999999999892</v>
      </c>
    </row>
    <row r="587" spans="1:7">
      <c r="B587" s="405"/>
      <c r="C587" s="405"/>
      <c r="D587" t="s">
        <v>15</v>
      </c>
      <c r="E587" s="1">
        <v>60</v>
      </c>
      <c r="G587" s="1">
        <f t="shared" si="9"/>
        <v>126.89999999999989</v>
      </c>
    </row>
    <row r="588" spans="1:7">
      <c r="B588" s="405"/>
      <c r="C588" s="405"/>
      <c r="D588" t="s">
        <v>16</v>
      </c>
      <c r="E588" s="1">
        <v>5</v>
      </c>
      <c r="G588" s="1">
        <f t="shared" si="9"/>
        <v>131.89999999999989</v>
      </c>
    </row>
    <row r="589" spans="1:7">
      <c r="A589" s="30">
        <v>44795</v>
      </c>
      <c r="B589" s="405">
        <v>25290</v>
      </c>
      <c r="C589" s="405" t="s">
        <v>24</v>
      </c>
      <c r="D589" t="s">
        <v>13</v>
      </c>
      <c r="F589" s="1">
        <v>57.2</v>
      </c>
      <c r="G589" s="1">
        <f t="shared" si="9"/>
        <v>74.699999999999889</v>
      </c>
    </row>
    <row r="590" spans="1:7">
      <c r="A590" s="30">
        <v>44795</v>
      </c>
      <c r="B590" s="405">
        <v>25290</v>
      </c>
      <c r="C590" s="405" t="s">
        <v>24</v>
      </c>
      <c r="D590" t="s">
        <v>14</v>
      </c>
      <c r="F590" s="1">
        <v>9.6999999999999993</v>
      </c>
      <c r="G590" s="1">
        <f t="shared" si="9"/>
        <v>64.999999999999886</v>
      </c>
    </row>
    <row r="591" spans="1:7">
      <c r="A591" s="30">
        <v>44795</v>
      </c>
      <c r="B591" s="405">
        <v>25290</v>
      </c>
      <c r="C591" s="405" t="s">
        <v>24</v>
      </c>
      <c r="D591" t="s">
        <v>15</v>
      </c>
      <c r="F591" s="1">
        <v>60</v>
      </c>
      <c r="G591" s="1">
        <f t="shared" si="9"/>
        <v>4.9999999999998863</v>
      </c>
    </row>
    <row r="592" spans="1:7">
      <c r="A592" s="30">
        <v>44795</v>
      </c>
      <c r="B592" s="405">
        <v>25290</v>
      </c>
      <c r="C592" s="405" t="s">
        <v>24</v>
      </c>
      <c r="D592" t="s">
        <v>16</v>
      </c>
      <c r="F592" s="1">
        <v>5</v>
      </c>
      <c r="G592" s="88">
        <f t="shared" si="9"/>
        <v>-1.1368683772161603E-13</v>
      </c>
    </row>
    <row r="593" spans="1:7">
      <c r="A593" s="32">
        <v>44804</v>
      </c>
      <c r="B593" s="404" t="s">
        <v>11</v>
      </c>
      <c r="C593" s="404" t="s">
        <v>25</v>
      </c>
      <c r="D593" t="s">
        <v>13</v>
      </c>
      <c r="E593" s="1">
        <v>57.5</v>
      </c>
      <c r="F593" s="1"/>
      <c r="G593" s="1">
        <f t="shared" si="9"/>
        <v>57.499999999999886</v>
      </c>
    </row>
    <row r="594" spans="1:7">
      <c r="B594" s="405"/>
      <c r="C594" s="405"/>
      <c r="D594" t="s">
        <v>14</v>
      </c>
      <c r="E594" s="1">
        <v>7</v>
      </c>
      <c r="F594" s="1"/>
      <c r="G594" s="1">
        <f t="shared" si="9"/>
        <v>64.499999999999886</v>
      </c>
    </row>
    <row r="595" spans="1:7">
      <c r="B595" s="405"/>
      <c r="C595" s="405"/>
      <c r="D595" t="s">
        <v>15</v>
      </c>
      <c r="E595" s="1">
        <v>60</v>
      </c>
      <c r="F595" s="1"/>
      <c r="G595" s="1">
        <f t="shared" si="9"/>
        <v>124.49999999999989</v>
      </c>
    </row>
    <row r="596" spans="1:7">
      <c r="B596" s="405"/>
      <c r="C596" s="405"/>
      <c r="D596" t="s">
        <v>16</v>
      </c>
      <c r="E596" s="1">
        <v>5</v>
      </c>
      <c r="F596" s="1"/>
      <c r="G596" s="1">
        <f t="shared" si="9"/>
        <v>129.49999999999989</v>
      </c>
    </row>
    <row r="597" spans="1:7">
      <c r="A597" s="30">
        <v>44947</v>
      </c>
      <c r="B597" s="405" t="s">
        <v>361</v>
      </c>
      <c r="C597" s="405" t="s">
        <v>25</v>
      </c>
      <c r="D597" t="s">
        <v>13</v>
      </c>
      <c r="F597" s="1">
        <v>57.5</v>
      </c>
      <c r="G597" s="1">
        <f t="shared" si="9"/>
        <v>71.999999999999886</v>
      </c>
    </row>
    <row r="598" spans="1:7">
      <c r="A598" s="30">
        <v>44947</v>
      </c>
      <c r="B598" s="405" t="s">
        <v>361</v>
      </c>
      <c r="C598" s="405" t="s">
        <v>25</v>
      </c>
      <c r="D598" t="s">
        <v>14</v>
      </c>
      <c r="F598" s="1">
        <v>7</v>
      </c>
      <c r="G598" s="1">
        <f t="shared" si="9"/>
        <v>64.999999999999886</v>
      </c>
    </row>
    <row r="599" spans="1:7">
      <c r="A599" s="30">
        <v>44992</v>
      </c>
      <c r="B599" s="405">
        <v>26547</v>
      </c>
      <c r="C599" s="405" t="s">
        <v>25</v>
      </c>
      <c r="D599" t="s">
        <v>15</v>
      </c>
      <c r="F599" s="1">
        <v>60</v>
      </c>
      <c r="G599" s="1">
        <f t="shared" si="9"/>
        <v>4.9999999999998863</v>
      </c>
    </row>
    <row r="600" spans="1:7">
      <c r="A600" s="30">
        <v>44992</v>
      </c>
      <c r="B600" s="405">
        <v>26547</v>
      </c>
      <c r="C600" s="405" t="s">
        <v>25</v>
      </c>
      <c r="D600" t="s">
        <v>16</v>
      </c>
      <c r="F600" s="1">
        <v>5</v>
      </c>
      <c r="G600" s="1">
        <f t="shared" si="9"/>
        <v>-1.1368683772161603E-13</v>
      </c>
    </row>
    <row r="601" spans="1:7">
      <c r="A601" s="68">
        <v>44834</v>
      </c>
      <c r="B601" s="404" t="s">
        <v>11</v>
      </c>
      <c r="C601" s="404" t="s">
        <v>60</v>
      </c>
      <c r="D601" t="s">
        <v>13</v>
      </c>
      <c r="E601" s="1">
        <v>51</v>
      </c>
      <c r="F601" s="1"/>
      <c r="G601" s="1">
        <f t="shared" si="9"/>
        <v>50.999999999999886</v>
      </c>
    </row>
    <row r="602" spans="1:7">
      <c r="A602" s="46"/>
      <c r="B602" s="405"/>
      <c r="C602" s="405"/>
      <c r="D602" t="s">
        <v>14</v>
      </c>
      <c r="E602" s="1">
        <v>8.1999999999999993</v>
      </c>
      <c r="F602" s="1"/>
      <c r="G602" s="1">
        <f t="shared" si="9"/>
        <v>59.199999999999889</v>
      </c>
    </row>
    <row r="603" spans="1:7">
      <c r="A603" s="46"/>
      <c r="B603" s="405"/>
      <c r="C603" s="405"/>
      <c r="D603" t="s">
        <v>15</v>
      </c>
      <c r="E603" s="1">
        <v>60</v>
      </c>
      <c r="F603" s="1"/>
      <c r="G603" s="1">
        <f t="shared" si="9"/>
        <v>119.19999999999989</v>
      </c>
    </row>
    <row r="604" spans="1:7">
      <c r="A604" s="46"/>
      <c r="B604" s="405"/>
      <c r="C604" s="405"/>
      <c r="D604" t="s">
        <v>16</v>
      </c>
      <c r="E604" s="1">
        <v>5</v>
      </c>
      <c r="F604" s="1"/>
      <c r="G604" s="1">
        <f t="shared" si="9"/>
        <v>124.19999999999989</v>
      </c>
    </row>
    <row r="605" spans="1:7">
      <c r="A605" s="46">
        <v>44834</v>
      </c>
      <c r="B605" s="405" t="s">
        <v>61</v>
      </c>
      <c r="C605" s="405" t="s">
        <v>60</v>
      </c>
      <c r="D605" t="s">
        <v>15</v>
      </c>
      <c r="F605" s="1">
        <v>60</v>
      </c>
      <c r="G605" s="1">
        <f t="shared" si="9"/>
        <v>64.199999999999889</v>
      </c>
    </row>
    <row r="606" spans="1:7">
      <c r="A606" s="46">
        <v>44834</v>
      </c>
      <c r="B606" s="405" t="s">
        <v>61</v>
      </c>
      <c r="C606" s="405" t="s">
        <v>60</v>
      </c>
      <c r="D606" t="s">
        <v>16</v>
      </c>
      <c r="F606" s="1">
        <v>5</v>
      </c>
      <c r="G606" s="1">
        <f t="shared" si="9"/>
        <v>59.199999999999889</v>
      </c>
    </row>
    <row r="607" spans="1:7">
      <c r="A607" s="30">
        <v>44947</v>
      </c>
      <c r="B607" s="405" t="s">
        <v>361</v>
      </c>
      <c r="C607" s="405" t="s">
        <v>60</v>
      </c>
      <c r="D607" t="s">
        <v>13</v>
      </c>
      <c r="F607" s="1">
        <v>51</v>
      </c>
      <c r="G607" s="1">
        <f t="shared" ref="G607:G610" si="10">+G606+E607-F607</f>
        <v>8.1999999999998892</v>
      </c>
    </row>
    <row r="608" spans="1:7">
      <c r="A608" s="30">
        <v>44947</v>
      </c>
      <c r="B608" s="405" t="s">
        <v>361</v>
      </c>
      <c r="C608" s="405" t="s">
        <v>60</v>
      </c>
      <c r="D608" t="s">
        <v>14</v>
      </c>
      <c r="F608" s="1">
        <v>8.1999999999999993</v>
      </c>
      <c r="G608" s="1">
        <f t="shared" si="10"/>
        <v>-1.1013412404281553E-13</v>
      </c>
    </row>
    <row r="609" spans="1:7">
      <c r="A609" s="68">
        <v>44865</v>
      </c>
      <c r="B609" s="404" t="s">
        <v>11</v>
      </c>
      <c r="C609" s="404" t="s">
        <v>27</v>
      </c>
      <c r="D609" t="s">
        <v>13</v>
      </c>
      <c r="E609" s="1">
        <v>50.9</v>
      </c>
      <c r="F609" s="1"/>
      <c r="G609" s="1">
        <f t="shared" si="10"/>
        <v>50.899999999999892</v>
      </c>
    </row>
    <row r="610" spans="1:7">
      <c r="A610" s="46"/>
      <c r="B610" s="405"/>
      <c r="C610" s="405"/>
      <c r="D610" t="s">
        <v>14</v>
      </c>
      <c r="E610" s="1">
        <v>4.9000000000000004</v>
      </c>
      <c r="F610" s="1"/>
      <c r="G610" s="1">
        <f t="shared" si="10"/>
        <v>55.799999999999891</v>
      </c>
    </row>
    <row r="611" spans="1:7">
      <c r="A611" s="46"/>
      <c r="B611" s="405"/>
      <c r="C611" s="405"/>
      <c r="D611" t="s">
        <v>15</v>
      </c>
      <c r="E611" s="1">
        <v>60</v>
      </c>
      <c r="F611" s="1"/>
      <c r="G611" s="1">
        <f t="shared" ref="G611:G679" si="11">+G610+E611-F611</f>
        <v>115.7999999999999</v>
      </c>
    </row>
    <row r="612" spans="1:7">
      <c r="A612" s="46"/>
      <c r="B612" s="405"/>
      <c r="C612" s="405"/>
      <c r="D612" t="s">
        <v>16</v>
      </c>
      <c r="E612" s="1">
        <v>5</v>
      </c>
      <c r="F612" s="1"/>
      <c r="G612" s="1">
        <f t="shared" si="11"/>
        <v>120.7999999999999</v>
      </c>
    </row>
    <row r="613" spans="1:7">
      <c r="A613" s="46">
        <v>44865</v>
      </c>
      <c r="B613" s="405" t="s">
        <v>62</v>
      </c>
      <c r="C613" s="405" t="s">
        <v>27</v>
      </c>
      <c r="D613" t="s">
        <v>15</v>
      </c>
      <c r="F613" s="1">
        <v>60</v>
      </c>
      <c r="G613" s="1">
        <f t="shared" si="11"/>
        <v>60.799999999999898</v>
      </c>
    </row>
    <row r="614" spans="1:7">
      <c r="A614" s="46">
        <v>44865</v>
      </c>
      <c r="B614" s="405" t="s">
        <v>62</v>
      </c>
      <c r="C614" s="405" t="s">
        <v>27</v>
      </c>
      <c r="D614" t="s">
        <v>16</v>
      </c>
      <c r="F614" s="1">
        <v>5</v>
      </c>
      <c r="G614" s="1">
        <f t="shared" si="11"/>
        <v>55.799999999999898</v>
      </c>
    </row>
    <row r="615" spans="1:7">
      <c r="A615" s="46">
        <v>44971</v>
      </c>
      <c r="B615" s="405" t="s">
        <v>362</v>
      </c>
      <c r="C615" s="405" t="s">
        <v>27</v>
      </c>
      <c r="D615" t="s">
        <v>13</v>
      </c>
      <c r="F615" s="1">
        <v>50.9</v>
      </c>
      <c r="G615" s="1">
        <f t="shared" si="11"/>
        <v>4.8999999999998991</v>
      </c>
    </row>
    <row r="616" spans="1:7">
      <c r="A616" s="46">
        <v>44971</v>
      </c>
      <c r="B616" s="405" t="s">
        <v>362</v>
      </c>
      <c r="C616" s="405" t="s">
        <v>27</v>
      </c>
      <c r="D616" t="s">
        <v>14</v>
      </c>
      <c r="F616" s="1">
        <v>4.9000000000000004</v>
      </c>
      <c r="G616" s="1">
        <f t="shared" si="11"/>
        <v>-1.0125233984581428E-13</v>
      </c>
    </row>
    <row r="617" spans="1:7">
      <c r="A617" s="68">
        <v>44895</v>
      </c>
      <c r="B617" s="404" t="s">
        <v>11</v>
      </c>
      <c r="C617" s="404" t="s">
        <v>28</v>
      </c>
      <c r="D617" t="s">
        <v>13</v>
      </c>
      <c r="E617" s="1">
        <v>56.8</v>
      </c>
      <c r="F617" s="1"/>
      <c r="G617" s="1">
        <f t="shared" si="11"/>
        <v>56.799999999999898</v>
      </c>
    </row>
    <row r="618" spans="1:7">
      <c r="A618" s="46"/>
      <c r="B618" s="405"/>
      <c r="C618" s="405"/>
      <c r="D618" t="s">
        <v>14</v>
      </c>
      <c r="E618" s="1">
        <v>6.3</v>
      </c>
      <c r="F618" s="1"/>
      <c r="G618" s="1">
        <f t="shared" si="11"/>
        <v>63.099999999999895</v>
      </c>
    </row>
    <row r="619" spans="1:7">
      <c r="A619" s="46"/>
      <c r="B619" s="405"/>
      <c r="C619" s="405"/>
      <c r="D619" t="s">
        <v>15</v>
      </c>
      <c r="E619" s="1">
        <v>60</v>
      </c>
      <c r="F619" s="1"/>
      <c r="G619" s="1">
        <f t="shared" si="11"/>
        <v>123.09999999999989</v>
      </c>
    </row>
    <row r="620" spans="1:7">
      <c r="A620" s="46"/>
      <c r="B620" s="405"/>
      <c r="C620" s="405"/>
      <c r="D620" t="s">
        <v>16</v>
      </c>
      <c r="E620" s="1">
        <v>5</v>
      </c>
      <c r="F620" s="1"/>
      <c r="G620" s="1">
        <f t="shared" si="11"/>
        <v>128.09999999999991</v>
      </c>
    </row>
    <row r="621" spans="1:7">
      <c r="A621" s="30">
        <v>44895</v>
      </c>
      <c r="B621" s="405" t="s">
        <v>64</v>
      </c>
      <c r="C621" s="405" t="s">
        <v>28</v>
      </c>
      <c r="D621" t="s">
        <v>15</v>
      </c>
      <c r="F621" s="1">
        <v>41</v>
      </c>
      <c r="G621" s="1">
        <f t="shared" si="11"/>
        <v>87.099999999999909</v>
      </c>
    </row>
    <row r="622" spans="1:7">
      <c r="A622" s="46">
        <v>44971</v>
      </c>
      <c r="B622" s="405" t="s">
        <v>362</v>
      </c>
      <c r="C622" s="405" t="s">
        <v>28</v>
      </c>
      <c r="D622" t="s">
        <v>13</v>
      </c>
      <c r="F622" s="1">
        <v>56.8</v>
      </c>
      <c r="G622" s="1">
        <f t="shared" si="11"/>
        <v>30.299999999999912</v>
      </c>
    </row>
    <row r="623" spans="1:7">
      <c r="A623" s="46">
        <v>44971</v>
      </c>
      <c r="B623" s="405" t="s">
        <v>362</v>
      </c>
      <c r="C623" s="405" t="s">
        <v>28</v>
      </c>
      <c r="D623" t="s">
        <v>14</v>
      </c>
      <c r="F623" s="1">
        <v>6.3</v>
      </c>
      <c r="G623" s="1">
        <f t="shared" si="11"/>
        <v>23.999999999999911</v>
      </c>
    </row>
    <row r="624" spans="1:7">
      <c r="A624" s="46">
        <v>44992</v>
      </c>
      <c r="B624" s="405">
        <v>26547</v>
      </c>
      <c r="C624" s="405" t="s">
        <v>28</v>
      </c>
      <c r="D624" t="s">
        <v>15</v>
      </c>
      <c r="F624" s="1">
        <v>19</v>
      </c>
      <c r="G624" s="1">
        <f t="shared" si="11"/>
        <v>4.9999999999999112</v>
      </c>
    </row>
    <row r="625" spans="1:7">
      <c r="A625" s="46">
        <v>44992</v>
      </c>
      <c r="B625" s="405">
        <v>26547</v>
      </c>
      <c r="C625" s="405" t="s">
        <v>28</v>
      </c>
      <c r="D625" t="s">
        <v>16</v>
      </c>
      <c r="F625" s="1">
        <v>5</v>
      </c>
      <c r="G625" s="1">
        <f t="shared" si="11"/>
        <v>-8.8817841970012523E-14</v>
      </c>
    </row>
    <row r="626" spans="1:7">
      <c r="A626" s="68">
        <v>44926</v>
      </c>
      <c r="B626" s="404" t="s">
        <v>11</v>
      </c>
      <c r="C626" s="404" t="s">
        <v>29</v>
      </c>
      <c r="D626" t="s">
        <v>13</v>
      </c>
      <c r="E626" s="1">
        <v>64.900000000000006</v>
      </c>
      <c r="F626" s="1"/>
      <c r="G626" s="1">
        <f t="shared" si="11"/>
        <v>64.89999999999992</v>
      </c>
    </row>
    <row r="627" spans="1:7">
      <c r="A627" s="46"/>
      <c r="B627" s="405"/>
      <c r="C627" s="405"/>
      <c r="D627" t="s">
        <v>14</v>
      </c>
      <c r="E627" s="1">
        <v>5.7</v>
      </c>
      <c r="F627" s="1"/>
      <c r="G627" s="1">
        <f t="shared" si="11"/>
        <v>70.599999999999923</v>
      </c>
    </row>
    <row r="628" spans="1:7">
      <c r="A628" s="46"/>
      <c r="B628" s="405"/>
      <c r="C628" s="405"/>
      <c r="D628" t="s">
        <v>15</v>
      </c>
      <c r="E628" s="1">
        <v>60</v>
      </c>
      <c r="F628" s="1"/>
      <c r="G628" s="1">
        <f t="shared" si="11"/>
        <v>130.59999999999991</v>
      </c>
    </row>
    <row r="629" spans="1:7">
      <c r="A629" s="46"/>
      <c r="B629" s="405"/>
      <c r="C629" s="405"/>
      <c r="D629" t="s">
        <v>16</v>
      </c>
      <c r="E629" s="1">
        <v>5</v>
      </c>
      <c r="F629" s="1"/>
      <c r="G629" s="1">
        <f t="shared" si="11"/>
        <v>135.59999999999991</v>
      </c>
    </row>
    <row r="630" spans="1:7">
      <c r="A630" s="46">
        <v>44926</v>
      </c>
      <c r="B630" s="405" t="s">
        <v>48</v>
      </c>
      <c r="C630" s="405" t="s">
        <v>29</v>
      </c>
      <c r="D630" t="s">
        <v>15</v>
      </c>
      <c r="F630" s="1">
        <v>60</v>
      </c>
      <c r="G630" s="1">
        <f t="shared" si="11"/>
        <v>75.599999999999909</v>
      </c>
    </row>
    <row r="631" spans="1:7">
      <c r="A631" s="46">
        <v>44926</v>
      </c>
      <c r="B631" s="405" t="s">
        <v>48</v>
      </c>
      <c r="C631" s="405" t="s">
        <v>29</v>
      </c>
      <c r="D631" t="s">
        <v>16</v>
      </c>
      <c r="F631" s="1">
        <v>5</v>
      </c>
      <c r="G631" s="1">
        <f t="shared" si="11"/>
        <v>70.599999999999909</v>
      </c>
    </row>
    <row r="632" spans="1:7">
      <c r="A632" s="46">
        <v>44992</v>
      </c>
      <c r="B632" s="405">
        <v>26547</v>
      </c>
      <c r="C632" s="405" t="s">
        <v>29</v>
      </c>
      <c r="D632" t="s">
        <v>15</v>
      </c>
      <c r="F632" s="1">
        <v>64.900000000000006</v>
      </c>
      <c r="G632" s="1">
        <f t="shared" si="11"/>
        <v>5.6999999999999034</v>
      </c>
    </row>
    <row r="633" spans="1:7">
      <c r="A633" s="46">
        <v>44992</v>
      </c>
      <c r="B633" s="405">
        <v>26547</v>
      </c>
      <c r="C633" s="405" t="s">
        <v>29</v>
      </c>
      <c r="D633" t="s">
        <v>16</v>
      </c>
      <c r="F633" s="1">
        <v>5.7</v>
      </c>
      <c r="G633" s="1">
        <f t="shared" si="11"/>
        <v>-9.681144774731365E-14</v>
      </c>
    </row>
    <row r="634" spans="1:7">
      <c r="A634" s="32">
        <v>44957</v>
      </c>
      <c r="B634" s="404" t="s">
        <v>11</v>
      </c>
      <c r="C634" s="404" t="s">
        <v>12</v>
      </c>
      <c r="D634" t="s">
        <v>13</v>
      </c>
      <c r="E634" s="189">
        <v>64.900000000000006</v>
      </c>
      <c r="F634" s="189"/>
      <c r="G634" s="1">
        <f t="shared" si="11"/>
        <v>64.899999999999906</v>
      </c>
    </row>
    <row r="635" spans="1:7">
      <c r="B635" s="405"/>
      <c r="C635" s="405"/>
      <c r="D635" t="s">
        <v>14</v>
      </c>
      <c r="E635" s="189">
        <v>5.7</v>
      </c>
      <c r="F635" s="189"/>
      <c r="G635" s="1">
        <f t="shared" si="11"/>
        <v>70.599999999999909</v>
      </c>
    </row>
    <row r="636" spans="1:7">
      <c r="B636" s="405"/>
      <c r="C636" s="405"/>
      <c r="D636" t="s">
        <v>15</v>
      </c>
      <c r="E636" s="189">
        <v>60</v>
      </c>
      <c r="F636" s="189"/>
      <c r="G636" s="1">
        <f t="shared" si="11"/>
        <v>130.59999999999991</v>
      </c>
    </row>
    <row r="637" spans="1:7">
      <c r="B637" s="405"/>
      <c r="C637" s="405"/>
      <c r="D637" t="s">
        <v>16</v>
      </c>
      <c r="E637" s="189">
        <v>5</v>
      </c>
      <c r="F637" s="189"/>
      <c r="G637" s="1">
        <f t="shared" si="11"/>
        <v>135.59999999999991</v>
      </c>
    </row>
    <row r="638" spans="1:7">
      <c r="A638" s="30">
        <v>44957</v>
      </c>
      <c r="B638" s="405" t="s">
        <v>49</v>
      </c>
      <c r="C638" s="405" t="s">
        <v>12</v>
      </c>
      <c r="D638" t="s">
        <v>15</v>
      </c>
      <c r="E638" s="189"/>
      <c r="F638" s="189">
        <v>60</v>
      </c>
      <c r="G638" s="1">
        <f t="shared" si="11"/>
        <v>75.599999999999909</v>
      </c>
    </row>
    <row r="639" spans="1:7">
      <c r="A639" s="30">
        <v>44957</v>
      </c>
      <c r="B639" s="405" t="s">
        <v>49</v>
      </c>
      <c r="C639" s="405" t="s">
        <v>12</v>
      </c>
      <c r="D639" t="s">
        <v>16</v>
      </c>
      <c r="E639" s="189"/>
      <c r="F639" s="189">
        <v>5</v>
      </c>
      <c r="G639" s="1">
        <f t="shared" si="11"/>
        <v>70.599999999999909</v>
      </c>
    </row>
    <row r="640" spans="1:7">
      <c r="A640" s="46">
        <v>44992</v>
      </c>
      <c r="B640" s="405">
        <v>26547</v>
      </c>
      <c r="C640" s="405" t="s">
        <v>12</v>
      </c>
      <c r="D640" t="s">
        <v>13</v>
      </c>
      <c r="E640" s="189"/>
      <c r="F640" s="189">
        <v>64.900000000000006</v>
      </c>
      <c r="G640" s="1">
        <f t="shared" si="11"/>
        <v>5.6999999999999034</v>
      </c>
    </row>
    <row r="641" spans="1:7">
      <c r="A641" s="46">
        <v>44992</v>
      </c>
      <c r="B641" s="405">
        <v>26547</v>
      </c>
      <c r="C641" s="405" t="s">
        <v>12</v>
      </c>
      <c r="D641" t="s">
        <v>14</v>
      </c>
      <c r="E641" s="189"/>
      <c r="F641" s="189">
        <v>5.7</v>
      </c>
      <c r="G641" s="1">
        <f t="shared" si="11"/>
        <v>-9.681144774731365E-14</v>
      </c>
    </row>
    <row r="642" spans="1:7">
      <c r="A642" s="68">
        <v>44985</v>
      </c>
      <c r="B642" s="404" t="s">
        <v>11</v>
      </c>
      <c r="C642" s="404" t="s">
        <v>19</v>
      </c>
      <c r="D642" t="s">
        <v>13</v>
      </c>
      <c r="E642" s="189">
        <v>64.099999999999994</v>
      </c>
      <c r="F642" s="189"/>
      <c r="G642" s="1">
        <f t="shared" si="11"/>
        <v>64.099999999999895</v>
      </c>
    </row>
    <row r="643" spans="1:7">
      <c r="A643" s="46"/>
      <c r="B643" s="405"/>
      <c r="C643" s="405"/>
      <c r="D643" t="s">
        <v>14</v>
      </c>
      <c r="E643" s="189">
        <v>1.2</v>
      </c>
      <c r="F643" s="189"/>
      <c r="G643" s="1">
        <f t="shared" si="11"/>
        <v>65.299999999999898</v>
      </c>
    </row>
    <row r="644" spans="1:7">
      <c r="A644" s="46"/>
      <c r="B644" s="405"/>
      <c r="C644" s="405"/>
      <c r="D644" t="s">
        <v>15</v>
      </c>
      <c r="E644" s="189">
        <v>56</v>
      </c>
      <c r="F644" s="189"/>
      <c r="G644" s="1">
        <f t="shared" si="11"/>
        <v>121.2999999999999</v>
      </c>
    </row>
    <row r="645" spans="1:7">
      <c r="A645" s="46"/>
      <c r="B645" s="405"/>
      <c r="C645" s="405"/>
      <c r="D645" t="s">
        <v>16</v>
      </c>
      <c r="E645" s="189">
        <v>5</v>
      </c>
      <c r="F645" s="189"/>
      <c r="G645" s="1">
        <f t="shared" si="11"/>
        <v>126.2999999999999</v>
      </c>
    </row>
    <row r="646" spans="1:7">
      <c r="A646" s="46">
        <v>44985</v>
      </c>
      <c r="B646" s="405" t="s">
        <v>50</v>
      </c>
      <c r="C646" s="405" t="s">
        <v>19</v>
      </c>
      <c r="D646" t="s">
        <v>15</v>
      </c>
      <c r="E646" s="189"/>
      <c r="F646" s="189">
        <v>45</v>
      </c>
      <c r="G646" s="1">
        <f t="shared" si="11"/>
        <v>81.299999999999898</v>
      </c>
    </row>
    <row r="647" spans="1:7">
      <c r="A647" s="46">
        <v>44992</v>
      </c>
      <c r="B647" s="405">
        <v>26547</v>
      </c>
      <c r="C647" s="405" t="s">
        <v>19</v>
      </c>
      <c r="D647" t="s">
        <v>15</v>
      </c>
      <c r="F647" s="20">
        <v>11</v>
      </c>
      <c r="G647" s="1">
        <f t="shared" si="11"/>
        <v>70.299999999999898</v>
      </c>
    </row>
    <row r="648" spans="1:7">
      <c r="A648" s="46">
        <v>44992</v>
      </c>
      <c r="B648" s="405">
        <v>26547</v>
      </c>
      <c r="C648" s="405" t="s">
        <v>19</v>
      </c>
      <c r="D648" t="s">
        <v>16</v>
      </c>
      <c r="F648" s="20">
        <v>5</v>
      </c>
      <c r="G648" s="1">
        <f t="shared" si="11"/>
        <v>65.299999999999898</v>
      </c>
    </row>
    <row r="649" spans="1:7">
      <c r="A649" s="46">
        <v>45049</v>
      </c>
      <c r="B649" s="405">
        <v>26827</v>
      </c>
      <c r="C649" s="405" t="s">
        <v>19</v>
      </c>
      <c r="D649" t="s">
        <v>13</v>
      </c>
      <c r="F649" s="189">
        <v>64.099999999999994</v>
      </c>
      <c r="G649" s="1">
        <f t="shared" si="11"/>
        <v>1.1999999999999034</v>
      </c>
    </row>
    <row r="650" spans="1:7">
      <c r="A650" s="46">
        <v>45049</v>
      </c>
      <c r="B650" s="405">
        <v>26827</v>
      </c>
      <c r="C650" s="405" t="s">
        <v>19</v>
      </c>
      <c r="D650" t="s">
        <v>14</v>
      </c>
      <c r="F650" s="189">
        <v>1.2</v>
      </c>
      <c r="G650" s="1">
        <f t="shared" si="11"/>
        <v>-9.6589403142388619E-14</v>
      </c>
    </row>
    <row r="651" spans="1:7">
      <c r="A651" s="68">
        <v>45016</v>
      </c>
      <c r="B651" s="404" t="s">
        <v>11</v>
      </c>
      <c r="C651" s="404" t="s">
        <v>363</v>
      </c>
      <c r="D651" t="s">
        <v>13</v>
      </c>
      <c r="E651" s="1">
        <v>65.099999999999994</v>
      </c>
      <c r="G651" s="1">
        <f t="shared" si="11"/>
        <v>65.099999999999895</v>
      </c>
    </row>
    <row r="652" spans="1:7">
      <c r="A652" s="46"/>
      <c r="B652" s="405"/>
      <c r="C652" s="405"/>
      <c r="D652" t="s">
        <v>14</v>
      </c>
      <c r="E652" s="1">
        <v>1.3</v>
      </c>
      <c r="G652" s="1">
        <f t="shared" si="11"/>
        <v>66.399999999999892</v>
      </c>
    </row>
    <row r="653" spans="1:7">
      <c r="A653" s="46"/>
      <c r="B653" s="405"/>
      <c r="C653" s="405"/>
      <c r="D653" t="s">
        <v>15</v>
      </c>
      <c r="E653" s="1">
        <v>60</v>
      </c>
      <c r="G653" s="1">
        <f t="shared" si="11"/>
        <v>126.39999999999989</v>
      </c>
    </row>
    <row r="654" spans="1:7">
      <c r="A654" s="46"/>
      <c r="B654" s="405"/>
      <c r="C654" s="405"/>
      <c r="D654" t="s">
        <v>16</v>
      </c>
      <c r="E654" s="1">
        <v>5</v>
      </c>
      <c r="G654" s="1">
        <f t="shared" si="11"/>
        <v>131.39999999999989</v>
      </c>
    </row>
    <row r="655" spans="1:7">
      <c r="A655" s="46"/>
      <c r="B655" s="405"/>
      <c r="C655" s="405"/>
      <c r="D655" t="s">
        <v>126</v>
      </c>
      <c r="E655" s="1">
        <v>102.5</v>
      </c>
      <c r="G655" s="1">
        <f t="shared" si="11"/>
        <v>233.89999999999989</v>
      </c>
    </row>
    <row r="656" spans="1:7">
      <c r="A656" s="46">
        <v>45016</v>
      </c>
      <c r="B656" s="405" t="s">
        <v>53</v>
      </c>
      <c r="C656" s="405" t="s">
        <v>363</v>
      </c>
      <c r="D656" t="s">
        <v>15</v>
      </c>
      <c r="F656" s="20">
        <v>38</v>
      </c>
      <c r="G656" s="1">
        <f t="shared" si="11"/>
        <v>195.89999999999989</v>
      </c>
    </row>
    <row r="657" spans="1:7">
      <c r="A657" s="46">
        <v>45049</v>
      </c>
      <c r="B657" s="405">
        <v>26827</v>
      </c>
      <c r="C657" s="405" t="s">
        <v>363</v>
      </c>
      <c r="D657" t="s">
        <v>13</v>
      </c>
      <c r="F657" s="1">
        <v>65.099999999999994</v>
      </c>
      <c r="G657" s="1">
        <f t="shared" si="11"/>
        <v>130.7999999999999</v>
      </c>
    </row>
    <row r="658" spans="1:7">
      <c r="A658" s="46">
        <v>45049</v>
      </c>
      <c r="B658" s="405">
        <v>26827</v>
      </c>
      <c r="C658" s="405" t="s">
        <v>363</v>
      </c>
      <c r="D658" t="s">
        <v>14</v>
      </c>
      <c r="F658" s="1">
        <v>1.3</v>
      </c>
      <c r="G658" s="1">
        <f t="shared" si="11"/>
        <v>129.49999999999989</v>
      </c>
    </row>
    <row r="659" spans="1:7">
      <c r="A659" s="46">
        <v>45049</v>
      </c>
      <c r="B659" s="405">
        <v>26827</v>
      </c>
      <c r="C659" s="405" t="s">
        <v>363</v>
      </c>
      <c r="D659" t="s">
        <v>15</v>
      </c>
      <c r="F659" s="1">
        <v>22</v>
      </c>
      <c r="G659" s="1">
        <f t="shared" si="11"/>
        <v>107.49999999999989</v>
      </c>
    </row>
    <row r="660" spans="1:7">
      <c r="A660" s="46">
        <v>45049</v>
      </c>
      <c r="B660" s="405">
        <v>26827</v>
      </c>
      <c r="C660" s="405" t="s">
        <v>363</v>
      </c>
      <c r="D660" t="s">
        <v>16</v>
      </c>
      <c r="F660" s="1">
        <v>5</v>
      </c>
      <c r="G660" s="1">
        <f t="shared" si="11"/>
        <v>102.49999999999989</v>
      </c>
    </row>
    <row r="661" spans="1:7">
      <c r="A661" s="46">
        <v>45049</v>
      </c>
      <c r="B661" s="405">
        <v>26827</v>
      </c>
      <c r="C661" s="405" t="s">
        <v>363</v>
      </c>
      <c r="D661" t="s">
        <v>126</v>
      </c>
      <c r="F661" s="1">
        <v>102.5</v>
      </c>
      <c r="G661" s="88">
        <f t="shared" si="11"/>
        <v>-1.1368683772161603E-13</v>
      </c>
    </row>
    <row r="662" spans="1:7">
      <c r="A662" s="68">
        <v>45046</v>
      </c>
      <c r="B662" s="404" t="s">
        <v>11</v>
      </c>
      <c r="C662" s="404" t="s">
        <v>21</v>
      </c>
      <c r="D662" t="s">
        <v>13</v>
      </c>
      <c r="E662" s="217">
        <v>45</v>
      </c>
      <c r="F662" s="217"/>
      <c r="G662" s="1">
        <f t="shared" si="11"/>
        <v>44.999999999999886</v>
      </c>
    </row>
    <row r="663" spans="1:7">
      <c r="A663" s="46"/>
      <c r="B663" s="405"/>
      <c r="C663" s="405"/>
      <c r="D663" t="s">
        <v>14</v>
      </c>
      <c r="E663" s="217">
        <v>1.5</v>
      </c>
      <c r="F663" s="217"/>
      <c r="G663" s="1">
        <f t="shared" si="11"/>
        <v>46.499999999999886</v>
      </c>
    </row>
    <row r="664" spans="1:7">
      <c r="A664" s="46"/>
      <c r="B664" s="405"/>
      <c r="C664" s="405"/>
      <c r="D664" t="s">
        <v>15</v>
      </c>
      <c r="E664" s="217">
        <v>60</v>
      </c>
      <c r="F664" s="217"/>
      <c r="G664" s="1">
        <f t="shared" si="11"/>
        <v>106.49999999999989</v>
      </c>
    </row>
    <row r="665" spans="1:7">
      <c r="A665" s="46"/>
      <c r="B665" s="405"/>
      <c r="C665" s="405"/>
      <c r="D665" t="s">
        <v>16</v>
      </c>
      <c r="E665" s="217">
        <v>5</v>
      </c>
      <c r="F665" s="217"/>
      <c r="G665" s="1">
        <f t="shared" si="11"/>
        <v>111.49999999999989</v>
      </c>
    </row>
    <row r="666" spans="1:7">
      <c r="A666" s="46">
        <v>45046</v>
      </c>
      <c r="B666" s="405" t="s">
        <v>65</v>
      </c>
      <c r="C666" s="405" t="s">
        <v>21</v>
      </c>
      <c r="D666" t="s">
        <v>15</v>
      </c>
      <c r="E666" s="217"/>
      <c r="F666" s="217">
        <v>30</v>
      </c>
      <c r="G666" s="1">
        <f t="shared" si="11"/>
        <v>81.499999999999886</v>
      </c>
    </row>
    <row r="667" spans="1:7">
      <c r="A667" s="46">
        <v>45111</v>
      </c>
      <c r="B667" s="405">
        <v>27145</v>
      </c>
      <c r="C667" s="405" t="s">
        <v>21</v>
      </c>
      <c r="D667" t="s">
        <v>13</v>
      </c>
      <c r="E667" s="217"/>
      <c r="F667" s="217">
        <v>45</v>
      </c>
      <c r="G667" s="1">
        <f t="shared" si="11"/>
        <v>36.499999999999886</v>
      </c>
    </row>
    <row r="668" spans="1:7">
      <c r="A668" s="46">
        <v>45111</v>
      </c>
      <c r="B668" s="405">
        <v>27145</v>
      </c>
      <c r="C668" s="405" t="s">
        <v>21</v>
      </c>
      <c r="D668" t="s">
        <v>14</v>
      </c>
      <c r="E668" s="217"/>
      <c r="F668" s="217">
        <v>1.5</v>
      </c>
      <c r="G668" s="1">
        <f t="shared" si="11"/>
        <v>34.999999999999886</v>
      </c>
    </row>
    <row r="669" spans="1:7">
      <c r="A669" s="46">
        <v>45111</v>
      </c>
      <c r="B669" s="405">
        <v>27145</v>
      </c>
      <c r="C669" s="405" t="s">
        <v>21</v>
      </c>
      <c r="D669" t="s">
        <v>15</v>
      </c>
      <c r="E669" s="217"/>
      <c r="F669" s="217">
        <v>30</v>
      </c>
      <c r="G669" s="1">
        <f t="shared" si="11"/>
        <v>4.9999999999998863</v>
      </c>
    </row>
    <row r="670" spans="1:7">
      <c r="A670" s="46">
        <v>45111</v>
      </c>
      <c r="B670" s="405">
        <v>27145</v>
      </c>
      <c r="C670" s="405" t="s">
        <v>21</v>
      </c>
      <c r="D670" t="s">
        <v>16</v>
      </c>
      <c r="E670" s="217"/>
      <c r="F670" s="217">
        <v>5</v>
      </c>
      <c r="G670" s="1">
        <f t="shared" si="11"/>
        <v>-1.1368683772161603E-13</v>
      </c>
    </row>
    <row r="671" spans="1:7">
      <c r="A671" s="68">
        <v>45077</v>
      </c>
      <c r="B671" s="404" t="s">
        <v>11</v>
      </c>
      <c r="C671" s="404" t="s">
        <v>22</v>
      </c>
      <c r="D671" t="s">
        <v>13</v>
      </c>
      <c r="E671" s="217">
        <v>41.6</v>
      </c>
      <c r="F671" s="217"/>
      <c r="G671" s="1">
        <f t="shared" si="11"/>
        <v>41.599999999999888</v>
      </c>
    </row>
    <row r="672" spans="1:7">
      <c r="A672" s="46"/>
      <c r="B672" s="405"/>
      <c r="C672" s="405"/>
      <c r="D672" t="s">
        <v>14</v>
      </c>
      <c r="E672" s="217">
        <v>2.1</v>
      </c>
      <c r="F672" s="217"/>
      <c r="G672" s="1">
        <f t="shared" si="11"/>
        <v>43.699999999999889</v>
      </c>
    </row>
    <row r="673" spans="1:7">
      <c r="A673" s="46"/>
      <c r="B673" s="405"/>
      <c r="C673" s="405"/>
      <c r="D673" t="s">
        <v>15</v>
      </c>
      <c r="E673" s="217">
        <v>60</v>
      </c>
      <c r="F673" s="217"/>
      <c r="G673" s="1">
        <f t="shared" si="11"/>
        <v>103.69999999999989</v>
      </c>
    </row>
    <row r="674" spans="1:7">
      <c r="A674" s="46"/>
      <c r="B674" s="405"/>
      <c r="C674" s="405"/>
      <c r="D674" t="s">
        <v>16</v>
      </c>
      <c r="E674" s="217">
        <v>5</v>
      </c>
      <c r="F674" s="217"/>
      <c r="G674" s="1">
        <f t="shared" si="11"/>
        <v>108.69999999999989</v>
      </c>
    </row>
    <row r="675" spans="1:7">
      <c r="A675" s="46"/>
      <c r="B675" s="405"/>
      <c r="C675" s="405"/>
      <c r="D675" s="217" t="s">
        <v>66</v>
      </c>
      <c r="E675" s="13">
        <v>10</v>
      </c>
      <c r="F675" s="217"/>
      <c r="G675" s="1">
        <f t="shared" si="11"/>
        <v>118.69999999999989</v>
      </c>
    </row>
    <row r="676" spans="1:7">
      <c r="A676" s="46">
        <v>45077</v>
      </c>
      <c r="B676" s="405" t="s">
        <v>55</v>
      </c>
      <c r="C676" s="405" t="s">
        <v>22</v>
      </c>
      <c r="D676" t="s">
        <v>15</v>
      </c>
      <c r="E676" s="217"/>
      <c r="F676" s="217">
        <v>47</v>
      </c>
      <c r="G676" s="1">
        <f t="shared" si="11"/>
        <v>71.699999999999889</v>
      </c>
    </row>
    <row r="677" spans="1:7">
      <c r="A677" s="46">
        <v>45111</v>
      </c>
      <c r="B677" s="405">
        <v>27145</v>
      </c>
      <c r="C677" s="405" t="s">
        <v>22</v>
      </c>
      <c r="D677" t="s">
        <v>13</v>
      </c>
      <c r="E677" s="217"/>
      <c r="F677" s="217">
        <v>41.6</v>
      </c>
      <c r="G677" s="1">
        <f t="shared" si="11"/>
        <v>30.099999999999888</v>
      </c>
    </row>
    <row r="678" spans="1:7">
      <c r="A678" s="46">
        <v>45111</v>
      </c>
      <c r="B678" s="405">
        <v>27145</v>
      </c>
      <c r="C678" s="405" t="s">
        <v>22</v>
      </c>
      <c r="D678" t="s">
        <v>14</v>
      </c>
      <c r="F678" s="217">
        <v>2.1</v>
      </c>
      <c r="G678" s="1">
        <f t="shared" si="11"/>
        <v>27.999999999999886</v>
      </c>
    </row>
    <row r="679" spans="1:7">
      <c r="A679" s="46">
        <v>45111</v>
      </c>
      <c r="B679" s="405">
        <v>27145</v>
      </c>
      <c r="C679" s="405" t="s">
        <v>22</v>
      </c>
      <c r="D679" t="s">
        <v>15</v>
      </c>
      <c r="F679" s="217">
        <v>13</v>
      </c>
      <c r="G679" s="1">
        <f t="shared" si="11"/>
        <v>14.999999999999886</v>
      </c>
    </row>
    <row r="680" spans="1:7">
      <c r="A680" s="46">
        <v>45111</v>
      </c>
      <c r="B680" s="405">
        <v>27145</v>
      </c>
      <c r="C680" s="405" t="s">
        <v>22</v>
      </c>
      <c r="D680" t="s">
        <v>16</v>
      </c>
      <c r="F680" s="217">
        <v>5</v>
      </c>
      <c r="G680" s="1">
        <f t="shared" ref="G680:G746" si="12">+G679+E680-F680</f>
        <v>9.9999999999998863</v>
      </c>
    </row>
    <row r="681" spans="1:7">
      <c r="A681" s="46">
        <v>45111</v>
      </c>
      <c r="B681" s="405">
        <v>27145</v>
      </c>
      <c r="C681" s="405" t="s">
        <v>22</v>
      </c>
      <c r="D681" s="217" t="s">
        <v>66</v>
      </c>
      <c r="F681" s="13">
        <v>10</v>
      </c>
      <c r="G681" s="1">
        <f t="shared" si="12"/>
        <v>-1.1368683772161603E-13</v>
      </c>
    </row>
    <row r="682" spans="1:7">
      <c r="A682" s="68">
        <v>45107</v>
      </c>
      <c r="B682" s="404" t="s">
        <v>11</v>
      </c>
      <c r="C682" s="404" t="s">
        <v>23</v>
      </c>
      <c r="D682" t="s">
        <v>13</v>
      </c>
      <c r="E682" s="217">
        <v>42.4</v>
      </c>
      <c r="F682" s="217"/>
      <c r="G682" s="1">
        <f t="shared" si="12"/>
        <v>42.399999999999885</v>
      </c>
    </row>
    <row r="683" spans="1:7">
      <c r="A683" s="46"/>
      <c r="B683" s="405"/>
      <c r="C683" s="405"/>
      <c r="D683" t="s">
        <v>14</v>
      </c>
      <c r="E683" s="217">
        <v>2</v>
      </c>
      <c r="F683" s="217"/>
      <c r="G683" s="1">
        <f t="shared" si="12"/>
        <v>44.399999999999885</v>
      </c>
    </row>
    <row r="684" spans="1:7">
      <c r="A684" s="46"/>
      <c r="B684" s="405"/>
      <c r="C684" s="405"/>
      <c r="D684" t="s">
        <v>15</v>
      </c>
      <c r="E684" s="217">
        <v>60</v>
      </c>
      <c r="F684" s="217"/>
      <c r="G684" s="1">
        <f t="shared" si="12"/>
        <v>104.39999999999989</v>
      </c>
    </row>
    <row r="685" spans="1:7">
      <c r="A685" s="46"/>
      <c r="B685" s="405"/>
      <c r="C685" s="405"/>
      <c r="D685" t="s">
        <v>16</v>
      </c>
      <c r="E685" s="217">
        <v>5</v>
      </c>
      <c r="F685" s="217"/>
      <c r="G685" s="1">
        <f t="shared" si="12"/>
        <v>109.39999999999989</v>
      </c>
    </row>
    <row r="686" spans="1:7">
      <c r="A686" s="46">
        <v>45107</v>
      </c>
      <c r="B686" s="405" t="s">
        <v>56</v>
      </c>
      <c r="C686" s="405" t="s">
        <v>23</v>
      </c>
      <c r="D686" t="s">
        <v>15</v>
      </c>
      <c r="E686" s="217"/>
      <c r="F686" s="217">
        <v>30</v>
      </c>
      <c r="G686" s="1">
        <f t="shared" si="12"/>
        <v>79.399999999999892</v>
      </c>
    </row>
    <row r="687" spans="1:7">
      <c r="A687" s="46">
        <v>45240</v>
      </c>
      <c r="B687" s="405">
        <v>27754</v>
      </c>
      <c r="C687" s="405" t="s">
        <v>23</v>
      </c>
      <c r="D687" t="s">
        <v>13</v>
      </c>
      <c r="E687" s="217"/>
      <c r="F687" s="217">
        <v>42.4</v>
      </c>
      <c r="G687" s="1">
        <f t="shared" si="12"/>
        <v>36.999999999999893</v>
      </c>
    </row>
    <row r="688" spans="1:7">
      <c r="A688" s="46">
        <v>45240</v>
      </c>
      <c r="B688" s="405">
        <v>27754</v>
      </c>
      <c r="C688" s="405" t="s">
        <v>23</v>
      </c>
      <c r="D688" t="s">
        <v>14</v>
      </c>
      <c r="E688" s="217"/>
      <c r="F688" s="217">
        <v>2</v>
      </c>
      <c r="G688" s="1">
        <f t="shared" si="12"/>
        <v>34.999999999999893</v>
      </c>
    </row>
    <row r="689" spans="1:7">
      <c r="A689" s="46">
        <v>45294</v>
      </c>
      <c r="B689" s="405">
        <v>28104</v>
      </c>
      <c r="C689" s="405" t="s">
        <v>23</v>
      </c>
      <c r="D689" t="s">
        <v>15</v>
      </c>
      <c r="E689" s="217"/>
      <c r="F689" s="217">
        <v>30</v>
      </c>
      <c r="G689" s="1">
        <f t="shared" si="12"/>
        <v>4.9999999999998934</v>
      </c>
    </row>
    <row r="690" spans="1:7">
      <c r="A690" s="46">
        <v>45294</v>
      </c>
      <c r="B690" s="405">
        <v>28104</v>
      </c>
      <c r="C690" s="405" t="s">
        <v>23</v>
      </c>
      <c r="D690" t="s">
        <v>16</v>
      </c>
      <c r="E690" s="217"/>
      <c r="F690" s="217">
        <v>5</v>
      </c>
      <c r="G690" s="1">
        <f t="shared" si="12"/>
        <v>-1.0658141036401503E-13</v>
      </c>
    </row>
    <row r="691" spans="1:7">
      <c r="A691" s="68">
        <v>45138</v>
      </c>
      <c r="B691" s="404" t="s">
        <v>11</v>
      </c>
      <c r="C691" s="404" t="s">
        <v>24</v>
      </c>
      <c r="D691" t="s">
        <v>13</v>
      </c>
      <c r="E691" s="217">
        <v>39.9</v>
      </c>
      <c r="F691" s="217"/>
      <c r="G691" s="1">
        <f t="shared" si="12"/>
        <v>39.899999999999892</v>
      </c>
    </row>
    <row r="692" spans="1:7">
      <c r="A692" s="46"/>
      <c r="B692" s="405"/>
      <c r="C692" s="405"/>
      <c r="D692" t="s">
        <v>14</v>
      </c>
      <c r="E692" s="217">
        <v>2</v>
      </c>
      <c r="F692" s="217"/>
      <c r="G692" s="1">
        <f t="shared" si="12"/>
        <v>41.899999999999892</v>
      </c>
    </row>
    <row r="693" spans="1:7">
      <c r="A693" s="46"/>
      <c r="B693" s="405"/>
      <c r="C693" s="405"/>
      <c r="D693" t="s">
        <v>15</v>
      </c>
      <c r="E693" s="217">
        <v>60</v>
      </c>
      <c r="F693" s="217"/>
      <c r="G693" s="1">
        <f t="shared" si="12"/>
        <v>101.89999999999989</v>
      </c>
    </row>
    <row r="694" spans="1:7">
      <c r="A694" s="46"/>
      <c r="B694" s="405"/>
      <c r="C694" s="405"/>
      <c r="D694" t="s">
        <v>16</v>
      </c>
      <c r="E694" s="217">
        <v>5</v>
      </c>
      <c r="F694" s="217"/>
      <c r="G694" s="1">
        <f t="shared" si="12"/>
        <v>106.89999999999989</v>
      </c>
    </row>
    <row r="695" spans="1:7">
      <c r="A695" s="46">
        <v>45138</v>
      </c>
      <c r="B695" s="405" t="s">
        <v>32</v>
      </c>
      <c r="C695" s="405" t="s">
        <v>24</v>
      </c>
      <c r="D695" t="s">
        <v>15</v>
      </c>
      <c r="E695" s="217"/>
      <c r="F695" s="217">
        <v>42</v>
      </c>
      <c r="G695" s="1">
        <f t="shared" si="12"/>
        <v>64.899999999999892</v>
      </c>
    </row>
    <row r="696" spans="1:7">
      <c r="A696" s="46">
        <v>45240</v>
      </c>
      <c r="B696" s="405">
        <v>27754</v>
      </c>
      <c r="C696" s="405" t="s">
        <v>24</v>
      </c>
      <c r="D696" t="s">
        <v>13</v>
      </c>
      <c r="E696" s="217"/>
      <c r="F696" s="217">
        <v>39.9</v>
      </c>
      <c r="G696" s="1">
        <f t="shared" si="12"/>
        <v>24.999999999999893</v>
      </c>
    </row>
    <row r="697" spans="1:7">
      <c r="A697" s="46">
        <v>45240</v>
      </c>
      <c r="B697" s="405">
        <v>27754</v>
      </c>
      <c r="C697" s="405" t="s">
        <v>24</v>
      </c>
      <c r="D697" t="s">
        <v>14</v>
      </c>
      <c r="E697" s="217"/>
      <c r="F697" s="217">
        <v>2</v>
      </c>
      <c r="G697" s="1">
        <f t="shared" si="12"/>
        <v>22.999999999999893</v>
      </c>
    </row>
    <row r="698" spans="1:7">
      <c r="A698" s="46">
        <v>45294</v>
      </c>
      <c r="B698" s="405">
        <v>28104</v>
      </c>
      <c r="C698" s="405" t="s">
        <v>24</v>
      </c>
      <c r="D698" t="s">
        <v>15</v>
      </c>
      <c r="E698" s="217"/>
      <c r="F698" s="217">
        <v>18</v>
      </c>
      <c r="G698" s="1">
        <f t="shared" si="12"/>
        <v>4.9999999999998934</v>
      </c>
    </row>
    <row r="699" spans="1:7">
      <c r="A699" s="46">
        <v>45294</v>
      </c>
      <c r="B699" s="405">
        <v>28104</v>
      </c>
      <c r="C699" s="405" t="s">
        <v>24</v>
      </c>
      <c r="D699" t="s">
        <v>16</v>
      </c>
      <c r="E699" s="217"/>
      <c r="F699" s="217">
        <v>5</v>
      </c>
      <c r="G699" s="1">
        <f t="shared" si="12"/>
        <v>-1.0658141036401503E-13</v>
      </c>
    </row>
    <row r="700" spans="1:7">
      <c r="A700" s="32">
        <v>45169</v>
      </c>
      <c r="B700" s="404" t="s">
        <v>11</v>
      </c>
      <c r="C700" s="404" t="s">
        <v>25</v>
      </c>
      <c r="D700" t="s">
        <v>13</v>
      </c>
      <c r="E700" s="217">
        <v>38.200000000000003</v>
      </c>
      <c r="F700" s="217"/>
      <c r="G700" s="1">
        <f t="shared" si="12"/>
        <v>38.199999999999896</v>
      </c>
    </row>
    <row r="701" spans="1:7">
      <c r="B701" s="405"/>
      <c r="C701" s="405"/>
      <c r="D701" t="s">
        <v>14</v>
      </c>
      <c r="E701" s="217">
        <v>2.2999999999999998</v>
      </c>
      <c r="F701" s="217"/>
      <c r="G701" s="1">
        <f t="shared" si="12"/>
        <v>40.499999999999893</v>
      </c>
    </row>
    <row r="702" spans="1:7">
      <c r="B702" s="405"/>
      <c r="C702" s="405"/>
      <c r="D702" t="s">
        <v>15</v>
      </c>
      <c r="E702" s="217">
        <v>60</v>
      </c>
      <c r="F702" s="217"/>
      <c r="G702" s="1">
        <f t="shared" si="12"/>
        <v>100.49999999999989</v>
      </c>
    </row>
    <row r="703" spans="1:7">
      <c r="B703" s="405"/>
      <c r="C703" s="405"/>
      <c r="D703" t="s">
        <v>16</v>
      </c>
      <c r="E703" s="217">
        <v>5</v>
      </c>
      <c r="F703" s="217"/>
      <c r="G703" s="1">
        <f t="shared" si="12"/>
        <v>105.49999999999989</v>
      </c>
    </row>
    <row r="704" spans="1:7">
      <c r="A704" s="30">
        <v>45169</v>
      </c>
      <c r="B704" s="405" t="s">
        <v>57</v>
      </c>
      <c r="C704" s="405" t="s">
        <v>25</v>
      </c>
      <c r="D704" t="s">
        <v>15</v>
      </c>
      <c r="E704" s="217"/>
      <c r="F704" s="217">
        <v>44</v>
      </c>
      <c r="G704" s="1">
        <f t="shared" si="12"/>
        <v>61.499999999999886</v>
      </c>
    </row>
    <row r="705" spans="1:7">
      <c r="A705" s="30">
        <v>45274</v>
      </c>
      <c r="B705" s="405">
        <v>27967</v>
      </c>
      <c r="C705" s="405" t="s">
        <v>25</v>
      </c>
      <c r="D705" t="s">
        <v>13</v>
      </c>
      <c r="E705" s="217"/>
      <c r="F705" s="217">
        <v>38.200000000000003</v>
      </c>
      <c r="G705" s="1">
        <f t="shared" si="12"/>
        <v>23.299999999999883</v>
      </c>
    </row>
    <row r="706" spans="1:7">
      <c r="A706" s="30">
        <v>45274</v>
      </c>
      <c r="B706" s="405">
        <v>27967</v>
      </c>
      <c r="C706" s="405" t="s">
        <v>25</v>
      </c>
      <c r="D706" t="s">
        <v>14</v>
      </c>
      <c r="E706" s="217"/>
      <c r="F706" s="217">
        <v>2.2999999999999998</v>
      </c>
      <c r="G706" s="1">
        <f t="shared" si="12"/>
        <v>20.999999999999883</v>
      </c>
    </row>
    <row r="707" spans="1:7">
      <c r="A707" s="46">
        <v>45294</v>
      </c>
      <c r="B707" s="405">
        <v>28104</v>
      </c>
      <c r="C707" s="405" t="s">
        <v>25</v>
      </c>
      <c r="D707" t="s">
        <v>15</v>
      </c>
      <c r="E707" s="217"/>
      <c r="F707" s="217">
        <v>16</v>
      </c>
      <c r="G707" s="1">
        <f t="shared" si="12"/>
        <v>4.9999999999998828</v>
      </c>
    </row>
    <row r="708" spans="1:7">
      <c r="A708" s="46">
        <v>45294</v>
      </c>
      <c r="B708" s="405">
        <v>28104</v>
      </c>
      <c r="C708" s="405" t="s">
        <v>25</v>
      </c>
      <c r="D708" t="s">
        <v>16</v>
      </c>
      <c r="E708" s="217"/>
      <c r="F708" s="217">
        <v>5</v>
      </c>
      <c r="G708" s="1">
        <f t="shared" si="12"/>
        <v>-1.1723955140041653E-13</v>
      </c>
    </row>
    <row r="709" spans="1:7">
      <c r="A709" s="32">
        <v>45199</v>
      </c>
      <c r="B709" s="404" t="s">
        <v>11</v>
      </c>
      <c r="C709" s="404" t="s">
        <v>41</v>
      </c>
      <c r="D709" t="s">
        <v>13</v>
      </c>
      <c r="E709" s="217">
        <v>38</v>
      </c>
      <c r="F709" s="217"/>
      <c r="G709" s="1">
        <f t="shared" si="12"/>
        <v>37.999999999999886</v>
      </c>
    </row>
    <row r="710" spans="1:7">
      <c r="B710" s="405"/>
      <c r="C710" s="405"/>
      <c r="D710" t="s">
        <v>14</v>
      </c>
      <c r="E710" s="217">
        <v>2</v>
      </c>
      <c r="F710" s="217"/>
      <c r="G710" s="1">
        <f t="shared" si="12"/>
        <v>39.999999999999886</v>
      </c>
    </row>
    <row r="711" spans="1:7">
      <c r="B711" s="405"/>
      <c r="C711" s="405"/>
      <c r="D711" t="s">
        <v>15</v>
      </c>
      <c r="E711" s="217">
        <v>60</v>
      </c>
      <c r="F711" s="217"/>
      <c r="G711" s="1">
        <f t="shared" si="12"/>
        <v>99.999999999999886</v>
      </c>
    </row>
    <row r="712" spans="1:7">
      <c r="B712" s="405"/>
      <c r="C712" s="405"/>
      <c r="D712" t="s">
        <v>16</v>
      </c>
      <c r="E712" s="217">
        <v>5</v>
      </c>
      <c r="F712" s="217"/>
      <c r="G712" s="1">
        <f t="shared" si="12"/>
        <v>104.99999999999989</v>
      </c>
    </row>
    <row r="713" spans="1:7">
      <c r="B713" s="405"/>
      <c r="C713" s="405"/>
      <c r="D713" t="s">
        <v>93</v>
      </c>
      <c r="E713" s="1">
        <v>10</v>
      </c>
      <c r="F713" s="217"/>
      <c r="G713" s="1">
        <f t="shared" si="12"/>
        <v>114.99999999999989</v>
      </c>
    </row>
    <row r="714" spans="1:7">
      <c r="A714" s="30">
        <v>45199</v>
      </c>
      <c r="B714" s="405" t="s">
        <v>61</v>
      </c>
      <c r="C714" s="405" t="s">
        <v>41</v>
      </c>
      <c r="D714" t="s">
        <v>15</v>
      </c>
      <c r="E714" s="217"/>
      <c r="F714" s="217">
        <v>37</v>
      </c>
      <c r="G714" s="1">
        <f t="shared" si="12"/>
        <v>77.999999999999886</v>
      </c>
    </row>
    <row r="715" spans="1:7">
      <c r="A715" s="30">
        <v>45274</v>
      </c>
      <c r="B715" s="405">
        <v>27967</v>
      </c>
      <c r="C715" s="405" t="s">
        <v>41</v>
      </c>
      <c r="D715" t="s">
        <v>13</v>
      </c>
      <c r="E715" s="217"/>
      <c r="F715" s="217">
        <v>38</v>
      </c>
      <c r="G715" s="1">
        <f t="shared" si="12"/>
        <v>39.999999999999886</v>
      </c>
    </row>
    <row r="716" spans="1:7">
      <c r="A716" s="30">
        <v>45274</v>
      </c>
      <c r="B716" s="405">
        <v>27967</v>
      </c>
      <c r="C716" s="405" t="s">
        <v>41</v>
      </c>
      <c r="D716" t="s">
        <v>14</v>
      </c>
      <c r="E716" s="217"/>
      <c r="F716" s="217">
        <v>2</v>
      </c>
      <c r="G716" s="1">
        <f t="shared" si="12"/>
        <v>37.999999999999886</v>
      </c>
    </row>
    <row r="717" spans="1:7">
      <c r="A717" s="46">
        <v>45294</v>
      </c>
      <c r="B717" s="405">
        <v>28104</v>
      </c>
      <c r="C717" s="405" t="s">
        <v>41</v>
      </c>
      <c r="D717" t="s">
        <v>15</v>
      </c>
      <c r="E717" s="217"/>
      <c r="F717" s="217">
        <v>23</v>
      </c>
      <c r="G717" s="1">
        <f t="shared" si="12"/>
        <v>14.999999999999886</v>
      </c>
    </row>
    <row r="718" spans="1:7">
      <c r="A718" s="46">
        <v>45294</v>
      </c>
      <c r="B718" s="405">
        <v>28104</v>
      </c>
      <c r="C718" s="405" t="s">
        <v>41</v>
      </c>
      <c r="D718" t="s">
        <v>16</v>
      </c>
      <c r="E718" s="217"/>
      <c r="F718" s="217">
        <v>5</v>
      </c>
      <c r="G718" s="1">
        <f t="shared" si="12"/>
        <v>9.9999999999998863</v>
      </c>
    </row>
    <row r="719" spans="1:7">
      <c r="A719" s="46">
        <v>45294</v>
      </c>
      <c r="B719" s="405">
        <v>28104</v>
      </c>
      <c r="C719" s="405" t="s">
        <v>41</v>
      </c>
      <c r="D719" t="s">
        <v>93</v>
      </c>
      <c r="E719" s="217"/>
      <c r="F719" s="1">
        <v>10</v>
      </c>
      <c r="G719" s="1">
        <f t="shared" si="12"/>
        <v>-1.1368683772161603E-13</v>
      </c>
    </row>
    <row r="720" spans="1:7">
      <c r="A720" s="32">
        <v>45230</v>
      </c>
      <c r="B720" s="404" t="s">
        <v>11</v>
      </c>
      <c r="C720" s="404" t="s">
        <v>27</v>
      </c>
      <c r="D720" t="s">
        <v>13</v>
      </c>
      <c r="E720" s="44">
        <v>37</v>
      </c>
      <c r="F720" s="50"/>
      <c r="G720" s="1">
        <f t="shared" si="12"/>
        <v>36.999999999999886</v>
      </c>
    </row>
    <row r="721" spans="1:7">
      <c r="B721" s="405"/>
      <c r="C721" s="405"/>
      <c r="D721" t="s">
        <v>14</v>
      </c>
      <c r="E721" s="44">
        <v>2</v>
      </c>
      <c r="F721" s="50"/>
      <c r="G721" s="1">
        <f t="shared" si="12"/>
        <v>38.999999999999886</v>
      </c>
    </row>
    <row r="722" spans="1:7">
      <c r="B722" s="405"/>
      <c r="C722" s="405"/>
      <c r="D722" t="s">
        <v>15</v>
      </c>
      <c r="E722" s="217">
        <v>60</v>
      </c>
      <c r="F722" s="50"/>
      <c r="G722" s="1">
        <f t="shared" si="12"/>
        <v>98.999999999999886</v>
      </c>
    </row>
    <row r="723" spans="1:7">
      <c r="B723" s="405"/>
      <c r="C723" s="405"/>
      <c r="D723" t="s">
        <v>16</v>
      </c>
      <c r="E723" s="217">
        <v>5</v>
      </c>
      <c r="F723" s="50"/>
      <c r="G723" s="1">
        <f t="shared" si="12"/>
        <v>103.99999999999989</v>
      </c>
    </row>
    <row r="724" spans="1:7">
      <c r="A724" s="46">
        <v>45230</v>
      </c>
      <c r="B724" s="405" t="s">
        <v>62</v>
      </c>
      <c r="C724" s="405" t="s">
        <v>27</v>
      </c>
      <c r="D724" t="s">
        <v>15</v>
      </c>
      <c r="E724" s="217"/>
      <c r="F724" s="217">
        <v>30</v>
      </c>
      <c r="G724" s="1">
        <f t="shared" si="12"/>
        <v>73.999999999999886</v>
      </c>
    </row>
    <row r="725" spans="1:7">
      <c r="A725" s="46">
        <v>45294</v>
      </c>
      <c r="B725" s="405">
        <v>28104</v>
      </c>
      <c r="C725" s="405" t="s">
        <v>27</v>
      </c>
      <c r="D725" t="s">
        <v>13</v>
      </c>
      <c r="E725" s="217"/>
      <c r="F725" s="44">
        <v>37</v>
      </c>
      <c r="G725" s="1">
        <f t="shared" si="12"/>
        <v>36.999999999999886</v>
      </c>
    </row>
    <row r="726" spans="1:7">
      <c r="A726" s="46">
        <v>45294</v>
      </c>
      <c r="B726" s="405">
        <v>28104</v>
      </c>
      <c r="C726" s="405" t="s">
        <v>27</v>
      </c>
      <c r="D726" t="s">
        <v>14</v>
      </c>
      <c r="E726" s="217"/>
      <c r="F726" s="44">
        <v>2</v>
      </c>
      <c r="G726" s="1">
        <f t="shared" si="12"/>
        <v>34.999999999999886</v>
      </c>
    </row>
    <row r="727" spans="1:7">
      <c r="A727" s="46">
        <v>45297</v>
      </c>
      <c r="B727" s="405">
        <v>28116</v>
      </c>
      <c r="C727" s="405" t="s">
        <v>27</v>
      </c>
      <c r="D727" t="s">
        <v>15</v>
      </c>
      <c r="E727" s="217"/>
      <c r="F727" s="44">
        <v>30</v>
      </c>
      <c r="G727" s="1">
        <f t="shared" si="12"/>
        <v>4.9999999999998863</v>
      </c>
    </row>
    <row r="728" spans="1:7">
      <c r="A728" s="46">
        <v>45297</v>
      </c>
      <c r="B728" s="405">
        <v>28116</v>
      </c>
      <c r="C728" s="405" t="s">
        <v>27</v>
      </c>
      <c r="D728" t="s">
        <v>16</v>
      </c>
      <c r="E728" s="217"/>
      <c r="F728" s="44">
        <v>5</v>
      </c>
      <c r="G728" s="1">
        <f t="shared" si="12"/>
        <v>-1.1368683772161603E-13</v>
      </c>
    </row>
    <row r="729" spans="1:7">
      <c r="A729" s="32">
        <v>45260</v>
      </c>
      <c r="B729" s="404" t="s">
        <v>11</v>
      </c>
      <c r="C729" s="404" t="s">
        <v>28</v>
      </c>
      <c r="D729" t="s">
        <v>13</v>
      </c>
      <c r="E729" s="44">
        <v>40.200000000000003</v>
      </c>
      <c r="F729" s="217"/>
      <c r="G729" s="1">
        <f t="shared" si="12"/>
        <v>40.199999999999889</v>
      </c>
    </row>
    <row r="730" spans="1:7">
      <c r="B730" s="405"/>
      <c r="C730" s="405"/>
      <c r="D730" t="s">
        <v>14</v>
      </c>
      <c r="E730" s="44">
        <v>5</v>
      </c>
      <c r="F730" s="217"/>
      <c r="G730" s="1">
        <f t="shared" si="12"/>
        <v>45.199999999999889</v>
      </c>
    </row>
    <row r="731" spans="1:7">
      <c r="B731" s="405"/>
      <c r="C731" s="405"/>
      <c r="D731" t="s">
        <v>15</v>
      </c>
      <c r="E731" s="217">
        <v>60</v>
      </c>
      <c r="F731" s="217"/>
      <c r="G731" s="1">
        <f t="shared" si="12"/>
        <v>105.19999999999989</v>
      </c>
    </row>
    <row r="732" spans="1:7">
      <c r="B732" s="405"/>
      <c r="C732" s="405"/>
      <c r="D732" t="s">
        <v>16</v>
      </c>
      <c r="E732" s="217">
        <v>5</v>
      </c>
      <c r="F732" s="217"/>
      <c r="G732" s="1">
        <f t="shared" si="12"/>
        <v>110.19999999999989</v>
      </c>
    </row>
    <row r="733" spans="1:7">
      <c r="A733" s="30">
        <v>45260</v>
      </c>
      <c r="B733" s="405" t="s">
        <v>64</v>
      </c>
      <c r="C733" s="405" t="s">
        <v>28</v>
      </c>
      <c r="D733" t="s">
        <v>15</v>
      </c>
      <c r="E733" s="217"/>
      <c r="F733" s="217">
        <v>43</v>
      </c>
      <c r="G733" s="1">
        <f t="shared" si="12"/>
        <v>67.199999999999889</v>
      </c>
    </row>
    <row r="734" spans="1:7">
      <c r="A734" s="46">
        <v>45297</v>
      </c>
      <c r="B734" s="405">
        <v>28116</v>
      </c>
      <c r="C734" s="405" t="s">
        <v>28</v>
      </c>
      <c r="D734" t="s">
        <v>13</v>
      </c>
      <c r="E734" s="217"/>
      <c r="F734" s="217">
        <v>40.200000000000003</v>
      </c>
      <c r="G734" s="1">
        <f t="shared" si="12"/>
        <v>26.999999999999886</v>
      </c>
    </row>
    <row r="735" spans="1:7">
      <c r="A735" s="46">
        <v>45297</v>
      </c>
      <c r="B735" s="405">
        <v>28116</v>
      </c>
      <c r="C735" s="405" t="s">
        <v>28</v>
      </c>
      <c r="D735" t="s">
        <v>14</v>
      </c>
      <c r="E735" s="217"/>
      <c r="F735" s="217">
        <v>5</v>
      </c>
      <c r="G735" s="1">
        <f t="shared" si="12"/>
        <v>21.999999999999886</v>
      </c>
    </row>
    <row r="736" spans="1:7">
      <c r="A736" s="46">
        <v>45297</v>
      </c>
      <c r="B736" s="405">
        <v>28116</v>
      </c>
      <c r="C736" s="405" t="s">
        <v>28</v>
      </c>
      <c r="D736" t="s">
        <v>15</v>
      </c>
      <c r="E736" s="217"/>
      <c r="F736" s="217">
        <v>17</v>
      </c>
      <c r="G736" s="1">
        <f t="shared" si="12"/>
        <v>4.9999999999998863</v>
      </c>
    </row>
    <row r="737" spans="1:7">
      <c r="A737" s="46">
        <v>45297</v>
      </c>
      <c r="B737" s="405">
        <v>28116</v>
      </c>
      <c r="C737" s="405" t="s">
        <v>28</v>
      </c>
      <c r="D737" t="s">
        <v>16</v>
      </c>
      <c r="E737" s="217"/>
      <c r="F737" s="217">
        <v>5</v>
      </c>
      <c r="G737" s="1">
        <f t="shared" si="12"/>
        <v>-1.1368683772161603E-13</v>
      </c>
    </row>
    <row r="738" spans="1:7">
      <c r="A738" s="32">
        <v>45657</v>
      </c>
      <c r="B738" s="404" t="s">
        <v>11</v>
      </c>
      <c r="C738" s="404" t="s">
        <v>29</v>
      </c>
      <c r="D738" t="s">
        <v>13</v>
      </c>
      <c r="E738" s="44">
        <v>42.9</v>
      </c>
      <c r="F738" s="217"/>
      <c r="G738" s="1">
        <f t="shared" si="12"/>
        <v>42.899999999999885</v>
      </c>
    </row>
    <row r="739" spans="1:7">
      <c r="A739" s="32"/>
      <c r="B739" s="404"/>
      <c r="C739" s="404"/>
      <c r="D739" t="s">
        <v>14</v>
      </c>
      <c r="E739" s="44">
        <v>5</v>
      </c>
      <c r="F739" s="217"/>
      <c r="G739" s="1">
        <f t="shared" si="12"/>
        <v>47.899999999999885</v>
      </c>
    </row>
    <row r="740" spans="1:7">
      <c r="B740" s="405"/>
      <c r="C740" s="405"/>
      <c r="D740" t="s">
        <v>15</v>
      </c>
      <c r="E740" s="217">
        <v>60</v>
      </c>
      <c r="F740" s="217"/>
      <c r="G740" s="1">
        <f t="shared" si="12"/>
        <v>107.89999999999989</v>
      </c>
    </row>
    <row r="741" spans="1:7">
      <c r="B741" s="405"/>
      <c r="C741" s="405"/>
      <c r="D741" t="s">
        <v>16</v>
      </c>
      <c r="E741" s="217">
        <v>5</v>
      </c>
      <c r="F741" s="217"/>
      <c r="G741" s="1">
        <f t="shared" si="12"/>
        <v>112.89999999999989</v>
      </c>
    </row>
    <row r="742" spans="1:7">
      <c r="A742" s="30">
        <v>45657</v>
      </c>
      <c r="B742" s="405" t="s">
        <v>48</v>
      </c>
      <c r="C742" s="405" t="s">
        <v>29</v>
      </c>
      <c r="D742" t="s">
        <v>15</v>
      </c>
      <c r="E742" s="217"/>
      <c r="F742" s="217">
        <v>59</v>
      </c>
      <c r="G742" s="1">
        <f t="shared" si="12"/>
        <v>53.899999999999892</v>
      </c>
    </row>
    <row r="743" spans="1:7">
      <c r="A743" s="46">
        <v>45297</v>
      </c>
      <c r="B743" s="405">
        <v>28116</v>
      </c>
      <c r="C743" s="405" t="s">
        <v>29</v>
      </c>
      <c r="D743" t="s">
        <v>15</v>
      </c>
      <c r="F743" s="20">
        <v>1</v>
      </c>
      <c r="G743" s="1">
        <f t="shared" si="12"/>
        <v>52.899999999999892</v>
      </c>
    </row>
    <row r="744" spans="1:7">
      <c r="A744" s="46">
        <v>45297</v>
      </c>
      <c r="B744" s="405">
        <v>28116</v>
      </c>
      <c r="C744" s="405" t="s">
        <v>29</v>
      </c>
      <c r="D744" t="s">
        <v>16</v>
      </c>
      <c r="F744" s="20">
        <v>5</v>
      </c>
      <c r="G744" s="1">
        <f t="shared" si="12"/>
        <v>47.899999999999892</v>
      </c>
    </row>
    <row r="745" spans="1:7">
      <c r="A745" s="30">
        <v>45308</v>
      </c>
      <c r="B745" s="405">
        <v>28153</v>
      </c>
      <c r="C745" s="405" t="s">
        <v>29</v>
      </c>
      <c r="D745" t="s">
        <v>13</v>
      </c>
      <c r="F745" s="20">
        <v>42.9</v>
      </c>
      <c r="G745" s="1">
        <f t="shared" si="12"/>
        <v>4.9999999999998934</v>
      </c>
    </row>
    <row r="746" spans="1:7">
      <c r="A746" s="30">
        <v>45308</v>
      </c>
      <c r="B746" s="405">
        <v>28153</v>
      </c>
      <c r="C746" s="405" t="s">
        <v>29</v>
      </c>
      <c r="D746" t="s">
        <v>14</v>
      </c>
      <c r="F746" s="20">
        <v>5</v>
      </c>
      <c r="G746" s="1">
        <f t="shared" si="12"/>
        <v>-1.0658141036401503E-13</v>
      </c>
    </row>
    <row r="747" spans="1:7">
      <c r="A747" s="68">
        <v>45322</v>
      </c>
      <c r="B747" s="404" t="s">
        <v>11</v>
      </c>
      <c r="C747" s="404" t="s">
        <v>12</v>
      </c>
      <c r="D747" t="s">
        <v>13</v>
      </c>
      <c r="E747" s="44">
        <v>20.5</v>
      </c>
      <c r="F747" s="217"/>
      <c r="G747" s="1">
        <f t="shared" ref="G747:G785" si="13">+G746+E747-F747</f>
        <v>20.499999999999893</v>
      </c>
    </row>
    <row r="748" spans="1:7">
      <c r="A748" s="46"/>
      <c r="B748" s="405"/>
      <c r="C748" s="405"/>
      <c r="D748" t="s">
        <v>14</v>
      </c>
      <c r="E748" s="44">
        <v>8.8000000000000007</v>
      </c>
      <c r="F748" s="217"/>
      <c r="G748" s="1">
        <f t="shared" si="13"/>
        <v>29.299999999999894</v>
      </c>
    </row>
    <row r="749" spans="1:7">
      <c r="A749" s="46"/>
      <c r="B749" s="405"/>
      <c r="C749" s="405"/>
      <c r="D749" t="s">
        <v>15</v>
      </c>
      <c r="E749" s="217">
        <v>60</v>
      </c>
      <c r="F749" s="217"/>
      <c r="G749" s="1">
        <f t="shared" si="13"/>
        <v>89.299999999999898</v>
      </c>
    </row>
    <row r="750" spans="1:7">
      <c r="A750" s="46"/>
      <c r="B750" s="405"/>
      <c r="C750" s="405"/>
      <c r="D750" t="s">
        <v>16</v>
      </c>
      <c r="E750" s="217">
        <v>5</v>
      </c>
      <c r="F750" s="217"/>
      <c r="G750" s="1">
        <f t="shared" si="13"/>
        <v>94.299999999999898</v>
      </c>
    </row>
    <row r="751" spans="1:7">
      <c r="A751" s="46">
        <v>45322</v>
      </c>
      <c r="B751" s="405" t="s">
        <v>49</v>
      </c>
      <c r="C751" s="405" t="s">
        <v>12</v>
      </c>
      <c r="D751" t="s">
        <v>15</v>
      </c>
      <c r="E751" s="217"/>
      <c r="F751" s="217">
        <v>10</v>
      </c>
      <c r="G751" s="1">
        <f t="shared" si="13"/>
        <v>84.299999999999898</v>
      </c>
    </row>
    <row r="752" spans="1:7">
      <c r="A752" s="46">
        <v>45344</v>
      </c>
      <c r="B752" s="405">
        <v>28282</v>
      </c>
      <c r="C752" s="405" t="s">
        <v>12</v>
      </c>
      <c r="D752" t="s">
        <v>13</v>
      </c>
      <c r="E752" s="217"/>
      <c r="F752" s="44">
        <v>20.5</v>
      </c>
      <c r="G752" s="1">
        <f t="shared" si="13"/>
        <v>63.799999999999898</v>
      </c>
    </row>
    <row r="753" spans="1:7">
      <c r="A753" s="46">
        <v>45344</v>
      </c>
      <c r="B753" s="405">
        <v>28282</v>
      </c>
      <c r="C753" s="405" t="s">
        <v>12</v>
      </c>
      <c r="D753" t="s">
        <v>14</v>
      </c>
      <c r="F753" s="44">
        <v>8.8000000000000007</v>
      </c>
      <c r="G753" s="1">
        <f t="shared" si="13"/>
        <v>54.999999999999901</v>
      </c>
    </row>
    <row r="754" spans="1:7">
      <c r="A754" s="46">
        <v>45344</v>
      </c>
      <c r="B754" s="405">
        <v>28282</v>
      </c>
      <c r="C754" s="405" t="s">
        <v>12</v>
      </c>
      <c r="D754" t="s">
        <v>15</v>
      </c>
      <c r="F754" s="217">
        <v>50</v>
      </c>
      <c r="G754" s="1">
        <f t="shared" si="13"/>
        <v>4.9999999999999005</v>
      </c>
    </row>
    <row r="755" spans="1:7">
      <c r="A755" s="46">
        <v>45344</v>
      </c>
      <c r="B755" s="405">
        <v>28282</v>
      </c>
      <c r="C755" s="405" t="s">
        <v>12</v>
      </c>
      <c r="D755" t="s">
        <v>16</v>
      </c>
      <c r="F755" s="217">
        <v>5</v>
      </c>
      <c r="G755" s="1">
        <f t="shared" si="13"/>
        <v>-9.9475983006414026E-14</v>
      </c>
    </row>
    <row r="756" spans="1:7">
      <c r="A756" s="32">
        <v>45351</v>
      </c>
      <c r="B756" s="404" t="s">
        <v>11</v>
      </c>
      <c r="C756" s="164" t="s">
        <v>19</v>
      </c>
      <c r="D756" t="s">
        <v>13</v>
      </c>
      <c r="E756" s="44">
        <v>21.3</v>
      </c>
      <c r="F756" s="217"/>
      <c r="G756" s="1">
        <f t="shared" si="13"/>
        <v>21.299999999999901</v>
      </c>
    </row>
    <row r="757" spans="1:7">
      <c r="B757" s="405"/>
      <c r="C757" s="167"/>
      <c r="D757" t="s">
        <v>14</v>
      </c>
      <c r="E757" s="44">
        <v>5</v>
      </c>
      <c r="F757" s="217"/>
      <c r="G757" s="1">
        <f t="shared" si="13"/>
        <v>26.299999999999901</v>
      </c>
    </row>
    <row r="758" spans="1:7">
      <c r="A758"/>
      <c r="B758" s="405"/>
      <c r="C758" s="167"/>
      <c r="D758" t="s">
        <v>15</v>
      </c>
      <c r="E758" s="44">
        <v>58</v>
      </c>
      <c r="F758" s="217"/>
      <c r="G758" s="1">
        <f t="shared" si="13"/>
        <v>84.299999999999898</v>
      </c>
    </row>
    <row r="759" spans="1:7">
      <c r="B759" s="405"/>
      <c r="C759" s="167"/>
      <c r="D759" t="s">
        <v>16</v>
      </c>
      <c r="E759" s="44">
        <v>5</v>
      </c>
      <c r="F759" s="217"/>
      <c r="G759" s="1">
        <f t="shared" si="13"/>
        <v>89.299999999999898</v>
      </c>
    </row>
    <row r="760" spans="1:7">
      <c r="A760" s="30">
        <v>45355</v>
      </c>
      <c r="B760" s="405">
        <v>28346</v>
      </c>
      <c r="C760" s="167" t="s">
        <v>19</v>
      </c>
      <c r="D760" t="s">
        <v>15</v>
      </c>
      <c r="E760" s="44"/>
      <c r="F760" s="217">
        <v>58</v>
      </c>
      <c r="G760" s="1">
        <f t="shared" si="13"/>
        <v>31.299999999999898</v>
      </c>
    </row>
    <row r="761" spans="1:7">
      <c r="A761" s="30">
        <v>45355</v>
      </c>
      <c r="B761" s="405">
        <v>28346</v>
      </c>
      <c r="C761" s="167" t="s">
        <v>19</v>
      </c>
      <c r="D761" t="s">
        <v>16</v>
      </c>
      <c r="E761" s="44"/>
      <c r="F761" s="217">
        <v>5</v>
      </c>
      <c r="G761" s="1">
        <f t="shared" si="13"/>
        <v>26.299999999999898</v>
      </c>
    </row>
    <row r="762" spans="1:7">
      <c r="A762" s="30">
        <v>45374</v>
      </c>
      <c r="B762" s="405">
        <v>28581</v>
      </c>
      <c r="C762" s="167" t="s">
        <v>19</v>
      </c>
      <c r="D762" t="s">
        <v>13</v>
      </c>
      <c r="F762" s="20">
        <v>21.3</v>
      </c>
      <c r="G762" s="1">
        <f t="shared" si="13"/>
        <v>4.999999999999897</v>
      </c>
    </row>
    <row r="763" spans="1:7">
      <c r="A763" s="30">
        <v>45374</v>
      </c>
      <c r="B763" s="405">
        <v>28581</v>
      </c>
      <c r="C763" s="167" t="s">
        <v>19</v>
      </c>
      <c r="D763" t="s">
        <v>14</v>
      </c>
      <c r="F763" s="20">
        <v>5</v>
      </c>
      <c r="G763" s="1">
        <f t="shared" si="13"/>
        <v>-1.0302869668521453E-13</v>
      </c>
    </row>
    <row r="764" spans="1:7">
      <c r="A764" s="32">
        <v>45382</v>
      </c>
      <c r="B764" s="404" t="s">
        <v>11</v>
      </c>
      <c r="C764" s="404" t="s">
        <v>20</v>
      </c>
      <c r="D764" t="s">
        <v>13</v>
      </c>
      <c r="E764" s="217">
        <v>20.6</v>
      </c>
      <c r="G764" s="1">
        <f t="shared" si="13"/>
        <v>20.599999999999898</v>
      </c>
    </row>
    <row r="765" spans="1:7">
      <c r="B765" s="405"/>
      <c r="C765" s="405"/>
      <c r="D765" t="s">
        <v>14</v>
      </c>
      <c r="E765" s="217">
        <v>5</v>
      </c>
      <c r="G765" s="1">
        <f t="shared" si="13"/>
        <v>25.599999999999898</v>
      </c>
    </row>
    <row r="766" spans="1:7">
      <c r="B766" s="405"/>
      <c r="C766" s="405"/>
      <c r="D766" t="s">
        <v>15</v>
      </c>
      <c r="E766" s="217">
        <v>60</v>
      </c>
      <c r="G766" s="1">
        <f t="shared" si="13"/>
        <v>85.599999999999895</v>
      </c>
    </row>
    <row r="767" spans="1:7">
      <c r="B767" s="405"/>
      <c r="C767" s="405"/>
      <c r="D767" t="s">
        <v>16</v>
      </c>
      <c r="E767" s="217">
        <v>5</v>
      </c>
      <c r="G767" s="1">
        <f t="shared" si="13"/>
        <v>90.599999999999895</v>
      </c>
    </row>
    <row r="768" spans="1:7">
      <c r="A768" s="30">
        <v>45420</v>
      </c>
      <c r="B768" s="405">
        <v>28848</v>
      </c>
      <c r="C768" s="405" t="s">
        <v>20</v>
      </c>
      <c r="D768" t="s">
        <v>13</v>
      </c>
      <c r="F768" s="217">
        <v>20.6</v>
      </c>
      <c r="G768" s="1">
        <f t="shared" si="13"/>
        <v>69.999999999999886</v>
      </c>
    </row>
    <row r="769" spans="1:7">
      <c r="A769" s="30">
        <v>45420</v>
      </c>
      <c r="B769" s="405">
        <v>28848</v>
      </c>
      <c r="C769" s="405" t="s">
        <v>20</v>
      </c>
      <c r="D769" t="s">
        <v>14</v>
      </c>
      <c r="F769" s="217">
        <v>5</v>
      </c>
      <c r="G769" s="1">
        <f t="shared" si="13"/>
        <v>64.999999999999886</v>
      </c>
    </row>
    <row r="770" spans="1:7">
      <c r="A770" s="30">
        <v>45420</v>
      </c>
      <c r="B770" s="405">
        <v>28848</v>
      </c>
      <c r="C770" s="405" t="s">
        <v>20</v>
      </c>
      <c r="D770" t="s">
        <v>15</v>
      </c>
      <c r="F770" s="217">
        <v>60</v>
      </c>
      <c r="G770" s="1">
        <f t="shared" si="13"/>
        <v>4.9999999999998863</v>
      </c>
    </row>
    <row r="771" spans="1:7">
      <c r="A771" s="30">
        <v>45420</v>
      </c>
      <c r="B771" s="405">
        <v>28848</v>
      </c>
      <c r="C771" s="405" t="s">
        <v>20</v>
      </c>
      <c r="D771" t="s">
        <v>16</v>
      </c>
      <c r="F771" s="217">
        <v>5</v>
      </c>
      <c r="G771" s="1">
        <f t="shared" si="13"/>
        <v>-1.1368683772161603E-13</v>
      </c>
    </row>
    <row r="772" spans="1:7">
      <c r="A772" s="32">
        <v>45412</v>
      </c>
      <c r="B772" s="404" t="s">
        <v>11</v>
      </c>
      <c r="C772" s="404" t="s">
        <v>21</v>
      </c>
      <c r="D772" t="s">
        <v>13</v>
      </c>
      <c r="E772" s="217">
        <v>20.5</v>
      </c>
      <c r="G772" s="1">
        <f t="shared" si="13"/>
        <v>20.499999999999886</v>
      </c>
    </row>
    <row r="773" spans="1:7">
      <c r="B773" s="405"/>
      <c r="C773" s="405"/>
      <c r="D773" t="s">
        <v>14</v>
      </c>
      <c r="E773" s="217">
        <v>5</v>
      </c>
      <c r="G773" s="1">
        <f t="shared" si="13"/>
        <v>25.499999999999886</v>
      </c>
    </row>
    <row r="774" spans="1:7">
      <c r="B774" s="405"/>
      <c r="C774" s="405"/>
      <c r="D774" t="s">
        <v>15</v>
      </c>
      <c r="E774" s="217">
        <v>60</v>
      </c>
      <c r="G774" s="1">
        <f t="shared" si="13"/>
        <v>85.499999999999886</v>
      </c>
    </row>
    <row r="775" spans="1:7">
      <c r="B775" s="405"/>
      <c r="C775" s="405"/>
      <c r="D775" t="s">
        <v>16</v>
      </c>
      <c r="E775" s="217">
        <v>5</v>
      </c>
      <c r="G775" s="1">
        <f t="shared" si="13"/>
        <v>90.499999999999886</v>
      </c>
    </row>
    <row r="776" spans="1:7">
      <c r="A776" s="30">
        <v>45420</v>
      </c>
      <c r="B776" s="405">
        <v>28848</v>
      </c>
      <c r="C776" s="405" t="s">
        <v>21</v>
      </c>
      <c r="D776" t="s">
        <v>15</v>
      </c>
      <c r="F776" s="20">
        <v>60</v>
      </c>
      <c r="G776" s="1">
        <f t="shared" si="13"/>
        <v>30.499999999999886</v>
      </c>
    </row>
    <row r="777" spans="1:7">
      <c r="A777" s="30">
        <v>45420</v>
      </c>
      <c r="B777" s="405">
        <v>28848</v>
      </c>
      <c r="C777" s="405" t="s">
        <v>21</v>
      </c>
      <c r="D777" t="s">
        <v>16</v>
      </c>
      <c r="F777" s="20">
        <v>5</v>
      </c>
      <c r="G777" s="1">
        <f t="shared" si="13"/>
        <v>25.499999999999886</v>
      </c>
    </row>
    <row r="778" spans="1:7">
      <c r="A778" s="30">
        <v>45468</v>
      </c>
      <c r="B778" s="405">
        <v>29076</v>
      </c>
      <c r="C778" s="405" t="s">
        <v>21</v>
      </c>
      <c r="D778" t="s">
        <v>13</v>
      </c>
      <c r="F778" s="217">
        <v>20.5</v>
      </c>
      <c r="G778" s="1">
        <f t="shared" si="13"/>
        <v>4.9999999999998863</v>
      </c>
    </row>
    <row r="779" spans="1:7">
      <c r="A779" s="30">
        <v>45468</v>
      </c>
      <c r="B779" s="405">
        <v>29076</v>
      </c>
      <c r="C779" s="405" t="s">
        <v>21</v>
      </c>
      <c r="D779" t="s">
        <v>14</v>
      </c>
      <c r="F779" s="217">
        <v>5</v>
      </c>
      <c r="G779" s="1">
        <f t="shared" si="13"/>
        <v>-1.1368683772161603E-13</v>
      </c>
    </row>
    <row r="780" spans="1:7">
      <c r="A780" s="32">
        <v>45443</v>
      </c>
      <c r="B780" s="404" t="s">
        <v>11</v>
      </c>
      <c r="C780" s="404" t="s">
        <v>22</v>
      </c>
      <c r="D780" t="s">
        <v>13</v>
      </c>
      <c r="E780" s="217">
        <v>18.600000000000001</v>
      </c>
      <c r="G780" s="1">
        <f t="shared" si="13"/>
        <v>18.599999999999888</v>
      </c>
    </row>
    <row r="781" spans="1:7">
      <c r="B781" s="405"/>
      <c r="C781" s="405"/>
      <c r="D781" t="s">
        <v>14</v>
      </c>
      <c r="E781" s="217">
        <v>5</v>
      </c>
      <c r="G781" s="1">
        <f t="shared" si="13"/>
        <v>23.599999999999888</v>
      </c>
    </row>
    <row r="782" spans="1:7">
      <c r="B782" s="405"/>
      <c r="C782" s="405"/>
      <c r="D782" t="s">
        <v>15</v>
      </c>
      <c r="E782" s="217">
        <v>60</v>
      </c>
      <c r="G782" s="1">
        <f t="shared" si="13"/>
        <v>83.599999999999881</v>
      </c>
    </row>
    <row r="783" spans="1:7">
      <c r="B783" s="405"/>
      <c r="C783" s="405"/>
      <c r="D783" t="s">
        <v>16</v>
      </c>
      <c r="E783" s="217">
        <v>5</v>
      </c>
      <c r="G783" s="1">
        <f t="shared" si="13"/>
        <v>88.599999999999881</v>
      </c>
    </row>
    <row r="784" spans="1:7">
      <c r="A784" s="30">
        <v>45468</v>
      </c>
      <c r="B784" s="405">
        <v>29076</v>
      </c>
      <c r="C784" s="405" t="s">
        <v>22</v>
      </c>
      <c r="D784" t="s">
        <v>13</v>
      </c>
      <c r="F784" s="217">
        <v>18.600000000000001</v>
      </c>
      <c r="G784" s="1">
        <f t="shared" si="13"/>
        <v>69.999999999999886</v>
      </c>
    </row>
    <row r="785" spans="1:7">
      <c r="A785" s="30">
        <v>45468</v>
      </c>
      <c r="B785" s="405">
        <v>29076</v>
      </c>
      <c r="C785" s="405" t="s">
        <v>22</v>
      </c>
      <c r="D785" t="s">
        <v>14</v>
      </c>
      <c r="F785" s="217">
        <v>5</v>
      </c>
      <c r="G785" s="1">
        <f t="shared" si="13"/>
        <v>64.999999999999886</v>
      </c>
    </row>
    <row r="786" spans="1:7">
      <c r="A786" s="30">
        <v>45468</v>
      </c>
      <c r="B786" s="405">
        <v>29076</v>
      </c>
      <c r="C786" s="405" t="s">
        <v>22</v>
      </c>
      <c r="D786" t="s">
        <v>15</v>
      </c>
      <c r="F786" s="217">
        <v>60</v>
      </c>
      <c r="G786" s="1">
        <f>+G785+E786-F786</f>
        <v>4.9999999999998863</v>
      </c>
    </row>
    <row r="787" spans="1:7">
      <c r="A787" s="30">
        <v>45468</v>
      </c>
      <c r="B787" s="405">
        <v>29076</v>
      </c>
      <c r="C787" s="405" t="s">
        <v>22</v>
      </c>
      <c r="D787" t="s">
        <v>16</v>
      </c>
      <c r="F787" s="217">
        <v>5</v>
      </c>
      <c r="G787" s="1">
        <f>+G786+E787-F787</f>
        <v>-1.1368683772161603E-13</v>
      </c>
    </row>
    <row r="788" spans="1:7">
      <c r="A788" s="68">
        <v>45473</v>
      </c>
      <c r="B788" s="404" t="s">
        <v>11</v>
      </c>
      <c r="C788" s="404" t="s">
        <v>23</v>
      </c>
      <c r="D788" t="s">
        <v>13</v>
      </c>
      <c r="E788" s="217">
        <v>18.100000000000001</v>
      </c>
      <c r="G788" s="1">
        <f>+G787+E788-F788</f>
        <v>18.099999999999888</v>
      </c>
    </row>
    <row r="789" spans="1:7">
      <c r="A789" s="46"/>
      <c r="B789" s="405"/>
      <c r="C789" s="405"/>
      <c r="D789" t="s">
        <v>14</v>
      </c>
      <c r="E789" s="217">
        <v>7</v>
      </c>
      <c r="G789" s="1">
        <f>+G788+E789-F789</f>
        <v>25.099999999999888</v>
      </c>
    </row>
    <row r="790" spans="1:7">
      <c r="A790" s="46"/>
      <c r="B790" s="405"/>
      <c r="C790" s="405"/>
      <c r="D790" t="s">
        <v>15</v>
      </c>
      <c r="E790" s="217">
        <v>60</v>
      </c>
      <c r="G790" s="1">
        <f>+G789+E790-F790</f>
        <v>85.099999999999881</v>
      </c>
    </row>
    <row r="791" spans="1:7">
      <c r="A791" s="46"/>
      <c r="B791" s="405"/>
      <c r="C791" s="405"/>
      <c r="D791" t="s">
        <v>16</v>
      </c>
      <c r="E791" s="217">
        <v>5</v>
      </c>
      <c r="G791" s="1">
        <f>+G790+E791-F791</f>
        <v>90.099999999999881</v>
      </c>
    </row>
    <row r="792" spans="1:7">
      <c r="A792" s="30">
        <v>45481</v>
      </c>
      <c r="B792" s="405">
        <v>29202</v>
      </c>
      <c r="C792" s="405" t="s">
        <v>23</v>
      </c>
      <c r="D792" t="s">
        <v>15</v>
      </c>
      <c r="F792" s="20">
        <v>60</v>
      </c>
      <c r="G792" s="1">
        <f t="shared" ref="G792:G856" si="14">+G791+E792-F792</f>
        <v>30.099999999999881</v>
      </c>
    </row>
    <row r="793" spans="1:7">
      <c r="A793" s="30">
        <v>45481</v>
      </c>
      <c r="B793" s="405">
        <v>29202</v>
      </c>
      <c r="C793" s="405" t="s">
        <v>23</v>
      </c>
      <c r="D793" t="s">
        <v>16</v>
      </c>
      <c r="F793" s="20">
        <v>5</v>
      </c>
      <c r="G793" s="1">
        <f t="shared" si="14"/>
        <v>25.099999999999881</v>
      </c>
    </row>
    <row r="794" spans="1:7">
      <c r="A794" s="30">
        <v>45566</v>
      </c>
      <c r="B794" s="405">
        <v>29743</v>
      </c>
      <c r="C794" s="405" t="s">
        <v>23</v>
      </c>
      <c r="D794" t="s">
        <v>13</v>
      </c>
      <c r="F794" s="217">
        <v>18.100000000000001</v>
      </c>
      <c r="G794" s="1">
        <f t="shared" si="14"/>
        <v>6.9999999999998792</v>
      </c>
    </row>
    <row r="795" spans="1:7">
      <c r="A795" s="30">
        <v>45566</v>
      </c>
      <c r="B795" s="405">
        <v>29743</v>
      </c>
      <c r="C795" s="405" t="s">
        <v>23</v>
      </c>
      <c r="D795" t="s">
        <v>14</v>
      </c>
      <c r="F795" s="217">
        <v>7</v>
      </c>
      <c r="G795" s="1">
        <f t="shared" si="14"/>
        <v>-1.2079226507921703E-13</v>
      </c>
    </row>
    <row r="796" spans="1:7">
      <c r="A796" s="68">
        <v>45504</v>
      </c>
      <c r="B796" s="404" t="s">
        <v>11</v>
      </c>
      <c r="C796" s="404" t="s">
        <v>24</v>
      </c>
      <c r="D796" t="s">
        <v>13</v>
      </c>
      <c r="E796" s="217">
        <v>17.8</v>
      </c>
      <c r="G796" s="1">
        <f t="shared" si="14"/>
        <v>17.79999999999988</v>
      </c>
    </row>
    <row r="797" spans="1:7">
      <c r="A797" s="46"/>
      <c r="B797" s="405"/>
      <c r="C797" s="405"/>
      <c r="D797" t="s">
        <v>14</v>
      </c>
      <c r="E797" s="217">
        <v>7</v>
      </c>
      <c r="G797" s="1">
        <f t="shared" si="14"/>
        <v>24.79999999999988</v>
      </c>
    </row>
    <row r="798" spans="1:7">
      <c r="A798" s="46"/>
      <c r="B798" s="405"/>
      <c r="C798" s="405"/>
      <c r="D798" t="s">
        <v>15</v>
      </c>
      <c r="E798" s="217">
        <v>60</v>
      </c>
      <c r="G798" s="1">
        <f t="shared" si="14"/>
        <v>84.799999999999883</v>
      </c>
    </row>
    <row r="799" spans="1:7">
      <c r="A799" s="46"/>
      <c r="B799" s="405"/>
      <c r="C799" s="405"/>
      <c r="D799" t="s">
        <v>16</v>
      </c>
      <c r="E799" s="217">
        <v>5</v>
      </c>
      <c r="G799" s="1">
        <f t="shared" si="14"/>
        <v>89.799999999999883</v>
      </c>
    </row>
    <row r="800" spans="1:7">
      <c r="A800" s="46"/>
      <c r="B800" s="405"/>
      <c r="C800" s="405"/>
      <c r="D800" t="s">
        <v>97</v>
      </c>
      <c r="E800" s="217">
        <v>250</v>
      </c>
      <c r="G800" s="1">
        <f t="shared" si="14"/>
        <v>339.7999999999999</v>
      </c>
    </row>
    <row r="801" spans="1:7">
      <c r="A801" s="30">
        <v>45566</v>
      </c>
      <c r="B801" s="405">
        <v>29743</v>
      </c>
      <c r="C801" s="405" t="s">
        <v>24</v>
      </c>
      <c r="D801" t="s">
        <v>13</v>
      </c>
      <c r="E801" s="217"/>
      <c r="F801" s="217">
        <v>17.8</v>
      </c>
      <c r="G801" s="1">
        <f t="shared" si="14"/>
        <v>321.99999999999989</v>
      </c>
    </row>
    <row r="802" spans="1:7">
      <c r="A802" s="30">
        <v>45566</v>
      </c>
      <c r="B802" s="405">
        <v>29743</v>
      </c>
      <c r="C802" s="405" t="s">
        <v>24</v>
      </c>
      <c r="D802" t="s">
        <v>14</v>
      </c>
      <c r="E802" s="217"/>
      <c r="F802" s="217">
        <v>7</v>
      </c>
      <c r="G802" s="1">
        <f t="shared" si="14"/>
        <v>314.99999999999989</v>
      </c>
    </row>
    <row r="803" spans="1:7">
      <c r="A803" s="30">
        <v>45566</v>
      </c>
      <c r="B803" s="405">
        <v>29743</v>
      </c>
      <c r="C803" s="405" t="s">
        <v>24</v>
      </c>
      <c r="D803" t="s">
        <v>15</v>
      </c>
      <c r="E803" s="217"/>
      <c r="F803" s="217">
        <v>60</v>
      </c>
      <c r="G803" s="1">
        <f t="shared" si="14"/>
        <v>254.99999999999989</v>
      </c>
    </row>
    <row r="804" spans="1:7">
      <c r="A804" s="30">
        <v>45566</v>
      </c>
      <c r="B804" s="405">
        <v>29743</v>
      </c>
      <c r="C804" s="405" t="s">
        <v>24</v>
      </c>
      <c r="D804" t="s">
        <v>16</v>
      </c>
      <c r="E804" s="217"/>
      <c r="F804" s="217">
        <v>5</v>
      </c>
      <c r="G804" s="1">
        <f t="shared" si="14"/>
        <v>249.99999999999989</v>
      </c>
    </row>
    <row r="805" spans="1:7">
      <c r="A805" s="30">
        <v>45485</v>
      </c>
      <c r="B805" s="405">
        <v>29334</v>
      </c>
      <c r="C805" s="405" t="s">
        <v>24</v>
      </c>
      <c r="D805" t="s">
        <v>97</v>
      </c>
      <c r="E805" s="217"/>
      <c r="F805" s="217">
        <v>250</v>
      </c>
      <c r="G805" s="1">
        <f t="shared" si="14"/>
        <v>0</v>
      </c>
    </row>
    <row r="806" spans="1:7">
      <c r="A806" s="32">
        <v>45535</v>
      </c>
      <c r="B806" s="404" t="s">
        <v>11</v>
      </c>
      <c r="C806" s="404" t="s">
        <v>71</v>
      </c>
      <c r="D806" t="s">
        <v>13</v>
      </c>
      <c r="E806" s="217">
        <v>17.8</v>
      </c>
      <c r="G806" s="1">
        <f t="shared" si="14"/>
        <v>17.8</v>
      </c>
    </row>
    <row r="807" spans="1:7">
      <c r="B807" s="405"/>
      <c r="C807" s="405"/>
      <c r="D807" t="s">
        <v>14</v>
      </c>
      <c r="E807" s="217">
        <v>7</v>
      </c>
      <c r="G807" s="1">
        <f t="shared" si="14"/>
        <v>24.8</v>
      </c>
    </row>
    <row r="808" spans="1:7">
      <c r="B808" s="405"/>
      <c r="C808" s="405"/>
      <c r="D808" t="s">
        <v>15</v>
      </c>
      <c r="E808" s="217">
        <v>60</v>
      </c>
      <c r="G808" s="1">
        <f t="shared" si="14"/>
        <v>84.8</v>
      </c>
    </row>
    <row r="809" spans="1:7">
      <c r="B809" s="405"/>
      <c r="C809" s="405"/>
      <c r="D809" t="s">
        <v>16</v>
      </c>
      <c r="E809" s="217">
        <v>5</v>
      </c>
      <c r="G809" s="1">
        <f t="shared" si="14"/>
        <v>89.8</v>
      </c>
    </row>
    <row r="810" spans="1:7">
      <c r="A810" s="30">
        <v>45566</v>
      </c>
      <c r="B810" s="405">
        <v>29743</v>
      </c>
      <c r="C810" s="405" t="s">
        <v>71</v>
      </c>
      <c r="D810" t="s">
        <v>13</v>
      </c>
      <c r="E810" s="217"/>
      <c r="F810" s="217">
        <v>17.8</v>
      </c>
      <c r="G810" s="1">
        <f t="shared" si="14"/>
        <v>72</v>
      </c>
    </row>
    <row r="811" spans="1:7">
      <c r="A811" s="30">
        <v>45566</v>
      </c>
      <c r="B811" s="405">
        <v>29743</v>
      </c>
      <c r="C811" s="405" t="s">
        <v>71</v>
      </c>
      <c r="D811" t="s">
        <v>14</v>
      </c>
      <c r="E811" s="217"/>
      <c r="F811" s="217">
        <v>7</v>
      </c>
      <c r="G811" s="1">
        <f t="shared" si="14"/>
        <v>65</v>
      </c>
    </row>
    <row r="812" spans="1:7">
      <c r="A812" s="30">
        <v>45566</v>
      </c>
      <c r="B812" s="405">
        <v>29743</v>
      </c>
      <c r="C812" s="405" t="s">
        <v>71</v>
      </c>
      <c r="D812" t="s">
        <v>15</v>
      </c>
      <c r="E812" s="217"/>
      <c r="F812" s="217">
        <v>60</v>
      </c>
      <c r="G812" s="1">
        <f t="shared" si="14"/>
        <v>5</v>
      </c>
    </row>
    <row r="813" spans="1:7">
      <c r="A813" s="30">
        <v>45566</v>
      </c>
      <c r="B813" s="405">
        <v>29743</v>
      </c>
      <c r="C813" s="405" t="s">
        <v>71</v>
      </c>
      <c r="D813" t="s">
        <v>16</v>
      </c>
      <c r="E813" s="217"/>
      <c r="F813" s="217">
        <v>5</v>
      </c>
      <c r="G813" s="1">
        <f t="shared" si="14"/>
        <v>0</v>
      </c>
    </row>
    <row r="814" spans="1:7">
      <c r="A814" s="68">
        <v>45565</v>
      </c>
      <c r="B814" s="404" t="s">
        <v>11</v>
      </c>
      <c r="C814" s="404" t="s">
        <v>41</v>
      </c>
      <c r="D814" t="s">
        <v>13</v>
      </c>
      <c r="E814" s="217">
        <v>17.899999999999999</v>
      </c>
      <c r="G814" s="1">
        <f t="shared" si="14"/>
        <v>17.899999999999999</v>
      </c>
    </row>
    <row r="815" spans="1:7">
      <c r="A815" s="46"/>
      <c r="B815" s="405"/>
      <c r="C815" s="405"/>
      <c r="D815" t="s">
        <v>14</v>
      </c>
      <c r="E815" s="217">
        <v>5</v>
      </c>
      <c r="G815" s="1">
        <f t="shared" si="14"/>
        <v>22.9</v>
      </c>
    </row>
    <row r="816" spans="1:7">
      <c r="A816" s="46"/>
      <c r="B816" s="405"/>
      <c r="C816" s="405"/>
      <c r="D816" t="s">
        <v>15</v>
      </c>
      <c r="E816" s="217">
        <v>60</v>
      </c>
      <c r="G816" s="1">
        <f t="shared" si="14"/>
        <v>82.9</v>
      </c>
    </row>
    <row r="817" spans="1:7">
      <c r="A817" s="46"/>
      <c r="B817" s="405"/>
      <c r="C817" s="405"/>
      <c r="D817" t="s">
        <v>16</v>
      </c>
      <c r="E817" s="217">
        <v>5</v>
      </c>
      <c r="G817" s="1">
        <f t="shared" si="14"/>
        <v>87.9</v>
      </c>
    </row>
    <row r="818" spans="1:7">
      <c r="A818" s="30">
        <v>45632</v>
      </c>
      <c r="B818" s="405">
        <v>30106</v>
      </c>
      <c r="C818" s="405" t="s">
        <v>41</v>
      </c>
      <c r="D818" t="s">
        <v>13</v>
      </c>
      <c r="E818" s="217"/>
      <c r="F818" s="217">
        <v>17.899999999999999</v>
      </c>
      <c r="G818" s="1">
        <f t="shared" si="14"/>
        <v>70</v>
      </c>
    </row>
    <row r="819" spans="1:7">
      <c r="A819" s="30">
        <v>45632</v>
      </c>
      <c r="B819" s="405">
        <v>30106</v>
      </c>
      <c r="C819" s="405" t="s">
        <v>41</v>
      </c>
      <c r="D819" t="s">
        <v>14</v>
      </c>
      <c r="E819" s="217"/>
      <c r="F819" s="217">
        <v>5</v>
      </c>
      <c r="G819" s="1">
        <f t="shared" si="14"/>
        <v>65</v>
      </c>
    </row>
    <row r="820" spans="1:7">
      <c r="A820" s="30">
        <v>45632</v>
      </c>
      <c r="B820" s="405">
        <v>30106</v>
      </c>
      <c r="C820" s="405" t="s">
        <v>41</v>
      </c>
      <c r="D820" t="s">
        <v>15</v>
      </c>
      <c r="E820" s="217"/>
      <c r="F820" s="217">
        <v>60</v>
      </c>
      <c r="G820" s="1">
        <f t="shared" si="14"/>
        <v>5</v>
      </c>
    </row>
    <row r="821" spans="1:7">
      <c r="A821" s="30">
        <v>45632</v>
      </c>
      <c r="B821" s="405">
        <v>30106</v>
      </c>
      <c r="C821" s="405" t="s">
        <v>41</v>
      </c>
      <c r="D821" t="s">
        <v>16</v>
      </c>
      <c r="E821" s="217"/>
      <c r="F821" s="217">
        <v>5</v>
      </c>
      <c r="G821" s="1">
        <f t="shared" si="14"/>
        <v>0</v>
      </c>
    </row>
    <row r="822" spans="1:7">
      <c r="A822" s="68">
        <v>45596</v>
      </c>
      <c r="B822" s="404" t="s">
        <v>11</v>
      </c>
      <c r="C822" s="404" t="s">
        <v>27</v>
      </c>
      <c r="D822" t="s">
        <v>13</v>
      </c>
      <c r="E822" s="217">
        <v>15</v>
      </c>
      <c r="G822" s="1">
        <f t="shared" si="14"/>
        <v>15</v>
      </c>
    </row>
    <row r="823" spans="1:7">
      <c r="A823" s="46"/>
      <c r="B823" s="405"/>
      <c r="C823" s="405"/>
      <c r="D823" t="s">
        <v>14</v>
      </c>
      <c r="E823" s="217">
        <v>7</v>
      </c>
      <c r="G823" s="1">
        <f t="shared" si="14"/>
        <v>22</v>
      </c>
    </row>
    <row r="824" spans="1:7">
      <c r="A824" s="46"/>
      <c r="B824" s="405"/>
      <c r="C824" s="405"/>
      <c r="D824" t="s">
        <v>15</v>
      </c>
      <c r="E824" s="217">
        <v>60</v>
      </c>
      <c r="G824" s="1">
        <f t="shared" si="14"/>
        <v>82</v>
      </c>
    </row>
    <row r="825" spans="1:7">
      <c r="A825" s="46"/>
      <c r="B825" s="405"/>
      <c r="C825" s="405"/>
      <c r="D825" t="s">
        <v>16</v>
      </c>
      <c r="E825" s="217">
        <v>5</v>
      </c>
      <c r="G825" s="1">
        <f t="shared" si="14"/>
        <v>87</v>
      </c>
    </row>
    <row r="826" spans="1:7">
      <c r="A826" s="30">
        <v>45632</v>
      </c>
      <c r="B826" s="405">
        <v>30106</v>
      </c>
      <c r="C826" s="405" t="s">
        <v>27</v>
      </c>
      <c r="D826" t="s">
        <v>13</v>
      </c>
      <c r="E826" s="217"/>
      <c r="F826" s="217">
        <v>15</v>
      </c>
      <c r="G826" s="1">
        <f t="shared" si="14"/>
        <v>72</v>
      </c>
    </row>
    <row r="827" spans="1:7">
      <c r="A827" s="30">
        <v>45632</v>
      </c>
      <c r="B827" s="405">
        <v>30106</v>
      </c>
      <c r="C827" s="405" t="s">
        <v>27</v>
      </c>
      <c r="D827" t="s">
        <v>14</v>
      </c>
      <c r="E827" s="217"/>
      <c r="F827" s="217">
        <v>7</v>
      </c>
      <c r="G827" s="1">
        <f t="shared" si="14"/>
        <v>65</v>
      </c>
    </row>
    <row r="828" spans="1:7">
      <c r="A828" s="30">
        <v>45632</v>
      </c>
      <c r="B828" s="405">
        <v>30106</v>
      </c>
      <c r="C828" s="405" t="s">
        <v>27</v>
      </c>
      <c r="D828" t="s">
        <v>15</v>
      </c>
      <c r="E828" s="217"/>
      <c r="F828" s="217">
        <v>60</v>
      </c>
      <c r="G828" s="1">
        <f t="shared" si="14"/>
        <v>5</v>
      </c>
    </row>
    <row r="829" spans="1:7">
      <c r="A829" s="30">
        <v>45632</v>
      </c>
      <c r="B829" s="405">
        <v>30106</v>
      </c>
      <c r="C829" s="405" t="s">
        <v>27</v>
      </c>
      <c r="D829" t="s">
        <v>16</v>
      </c>
      <c r="E829" s="217"/>
      <c r="F829" s="217">
        <v>5</v>
      </c>
      <c r="G829" s="1">
        <f t="shared" si="14"/>
        <v>0</v>
      </c>
    </row>
    <row r="830" spans="1:7">
      <c r="A830" s="68">
        <v>45626</v>
      </c>
      <c r="B830" s="404" t="s">
        <v>11</v>
      </c>
      <c r="C830" s="404" t="s">
        <v>73</v>
      </c>
      <c r="D830" t="s">
        <v>13</v>
      </c>
      <c r="E830">
        <v>14.9</v>
      </c>
      <c r="G830" s="1">
        <f t="shared" si="14"/>
        <v>14.9</v>
      </c>
    </row>
    <row r="831" spans="1:7">
      <c r="A831" s="249"/>
      <c r="B831" s="46"/>
      <c r="C831" s="405"/>
      <c r="D831" t="s">
        <v>14</v>
      </c>
      <c r="E831">
        <v>7</v>
      </c>
      <c r="G831" s="1">
        <f t="shared" si="14"/>
        <v>21.9</v>
      </c>
    </row>
    <row r="832" spans="1:7">
      <c r="A832" s="249"/>
      <c r="B832" s="46"/>
      <c r="C832" s="405"/>
      <c r="D832" t="s">
        <v>15</v>
      </c>
      <c r="E832" s="217">
        <v>60</v>
      </c>
      <c r="G832" s="1">
        <f t="shared" si="14"/>
        <v>81.900000000000006</v>
      </c>
    </row>
    <row r="833" spans="1:7">
      <c r="A833" s="249"/>
      <c r="B833" s="46"/>
      <c r="C833" s="405"/>
      <c r="D833" t="s">
        <v>16</v>
      </c>
      <c r="E833" s="217">
        <v>5</v>
      </c>
      <c r="G833" s="1">
        <f t="shared" si="14"/>
        <v>86.9</v>
      </c>
    </row>
    <row r="834" spans="1:7">
      <c r="A834" s="30">
        <v>45632</v>
      </c>
      <c r="B834" s="405">
        <v>30106</v>
      </c>
      <c r="C834" s="405" t="s">
        <v>73</v>
      </c>
      <c r="D834" t="s">
        <v>15</v>
      </c>
      <c r="F834" s="217">
        <v>60</v>
      </c>
      <c r="G834" s="1">
        <f t="shared" si="14"/>
        <v>26.900000000000006</v>
      </c>
    </row>
    <row r="835" spans="1:7">
      <c r="A835" s="30">
        <v>45632</v>
      </c>
      <c r="B835" s="405">
        <v>30106</v>
      </c>
      <c r="C835" s="405" t="s">
        <v>73</v>
      </c>
      <c r="D835" t="s">
        <v>16</v>
      </c>
      <c r="F835" s="217">
        <v>5</v>
      </c>
      <c r="G835" s="1">
        <f t="shared" si="14"/>
        <v>21.900000000000006</v>
      </c>
    </row>
    <row r="836" spans="1:7">
      <c r="A836" s="30">
        <v>45680</v>
      </c>
      <c r="B836" s="405">
        <v>30355</v>
      </c>
      <c r="C836" s="405" t="s">
        <v>73</v>
      </c>
      <c r="D836" t="s">
        <v>13</v>
      </c>
      <c r="F836" s="217">
        <v>14.9</v>
      </c>
      <c r="G836" s="1">
        <f t="shared" si="14"/>
        <v>7.0000000000000053</v>
      </c>
    </row>
    <row r="837" spans="1:7">
      <c r="A837" s="30">
        <v>45680</v>
      </c>
      <c r="B837" s="405">
        <v>30355</v>
      </c>
      <c r="C837" s="405" t="s">
        <v>73</v>
      </c>
      <c r="D837" t="s">
        <v>14</v>
      </c>
      <c r="F837" s="217">
        <v>7</v>
      </c>
      <c r="G837" s="1">
        <f t="shared" si="14"/>
        <v>0</v>
      </c>
    </row>
    <row r="838" spans="1:7">
      <c r="A838" s="32" t="s">
        <v>74</v>
      </c>
      <c r="B838" s="404" t="s">
        <v>11</v>
      </c>
      <c r="C838" s="404" t="s">
        <v>29</v>
      </c>
      <c r="D838" t="s">
        <v>13</v>
      </c>
      <c r="E838" s="217">
        <v>12.5</v>
      </c>
      <c r="G838" s="1">
        <f t="shared" si="14"/>
        <v>12.5</v>
      </c>
    </row>
    <row r="839" spans="1:7">
      <c r="B839" s="405"/>
      <c r="C839" s="405"/>
      <c r="D839" t="s">
        <v>14</v>
      </c>
      <c r="E839" s="217">
        <v>3</v>
      </c>
      <c r="G839" s="1">
        <f t="shared" si="14"/>
        <v>15.5</v>
      </c>
    </row>
    <row r="840" spans="1:7">
      <c r="B840" s="405"/>
      <c r="C840" s="405"/>
      <c r="D840" t="s">
        <v>15</v>
      </c>
      <c r="E840" s="217">
        <v>60</v>
      </c>
      <c r="G840" s="1">
        <f t="shared" si="14"/>
        <v>75.5</v>
      </c>
    </row>
    <row r="841" spans="1:7">
      <c r="B841" s="405"/>
      <c r="C841" s="405"/>
      <c r="D841" t="s">
        <v>16</v>
      </c>
      <c r="E841" s="217">
        <v>5</v>
      </c>
      <c r="G841" s="1">
        <f t="shared" si="14"/>
        <v>80.5</v>
      </c>
    </row>
    <row r="842" spans="1:7">
      <c r="A842" s="30">
        <v>45680</v>
      </c>
      <c r="B842" s="405">
        <v>30355</v>
      </c>
      <c r="C842" s="405" t="s">
        <v>29</v>
      </c>
      <c r="D842" t="s">
        <v>13</v>
      </c>
      <c r="F842" s="20">
        <v>12.5</v>
      </c>
      <c r="G842" s="1">
        <f t="shared" si="14"/>
        <v>68</v>
      </c>
    </row>
    <row r="843" spans="1:7">
      <c r="A843" s="30">
        <v>45680</v>
      </c>
      <c r="B843" s="405">
        <v>30355</v>
      </c>
      <c r="C843" s="405" t="s">
        <v>29</v>
      </c>
      <c r="D843" t="s">
        <v>14</v>
      </c>
      <c r="F843" s="20">
        <v>3</v>
      </c>
      <c r="G843" s="1">
        <f t="shared" si="14"/>
        <v>65</v>
      </c>
    </row>
    <row r="844" spans="1:7">
      <c r="A844" s="30">
        <v>45680</v>
      </c>
      <c r="B844" s="405">
        <v>30355</v>
      </c>
      <c r="C844" s="405" t="s">
        <v>29</v>
      </c>
      <c r="D844" t="s">
        <v>15</v>
      </c>
      <c r="F844" s="20">
        <v>60</v>
      </c>
      <c r="G844" s="1">
        <f t="shared" si="14"/>
        <v>5</v>
      </c>
    </row>
    <row r="845" spans="1:7">
      <c r="A845" s="30">
        <v>45680</v>
      </c>
      <c r="B845" s="405">
        <v>30355</v>
      </c>
      <c r="C845" s="405" t="s">
        <v>29</v>
      </c>
      <c r="D845" t="s">
        <v>16</v>
      </c>
      <c r="F845" s="20">
        <v>5</v>
      </c>
      <c r="G845" s="1">
        <f t="shared" si="14"/>
        <v>0</v>
      </c>
    </row>
    <row r="846" spans="1:7">
      <c r="A846" s="68">
        <v>45688</v>
      </c>
      <c r="B846" s="404" t="s">
        <v>11</v>
      </c>
      <c r="C846" s="404" t="s">
        <v>12</v>
      </c>
      <c r="D846" t="s">
        <v>13</v>
      </c>
      <c r="E846" s="217">
        <v>14.2</v>
      </c>
      <c r="G846" s="1">
        <f t="shared" si="14"/>
        <v>14.2</v>
      </c>
    </row>
    <row r="847" spans="1:7">
      <c r="A847" s="46"/>
      <c r="B847" s="405"/>
      <c r="C847" s="405"/>
      <c r="D847" t="s">
        <v>14</v>
      </c>
      <c r="E847" s="217">
        <v>3</v>
      </c>
      <c r="G847" s="1">
        <f t="shared" si="14"/>
        <v>17.2</v>
      </c>
    </row>
    <row r="848" spans="1:7">
      <c r="A848" s="46"/>
      <c r="B848" s="405"/>
      <c r="C848" s="405"/>
      <c r="D848" t="s">
        <v>15</v>
      </c>
      <c r="E848" s="217">
        <v>60</v>
      </c>
      <c r="G848" s="1">
        <f t="shared" si="14"/>
        <v>77.2</v>
      </c>
    </row>
    <row r="849" spans="1:7">
      <c r="A849" s="46"/>
      <c r="B849" s="405"/>
      <c r="C849" s="405"/>
      <c r="D849" t="s">
        <v>16</v>
      </c>
      <c r="E849" s="217">
        <v>5</v>
      </c>
      <c r="G849" s="1">
        <f t="shared" si="14"/>
        <v>82.2</v>
      </c>
    </row>
    <row r="850" spans="1:7">
      <c r="A850" s="30">
        <v>45723</v>
      </c>
      <c r="B850" s="405">
        <v>30603</v>
      </c>
      <c r="C850" s="405" t="s">
        <v>12</v>
      </c>
      <c r="D850" t="s">
        <v>13</v>
      </c>
      <c r="F850" s="217">
        <v>14.2</v>
      </c>
      <c r="G850" s="1">
        <f t="shared" si="14"/>
        <v>68</v>
      </c>
    </row>
    <row r="851" spans="1:7">
      <c r="A851" s="30">
        <v>45723</v>
      </c>
      <c r="B851" s="405">
        <v>30603</v>
      </c>
      <c r="C851" s="405" t="s">
        <v>12</v>
      </c>
      <c r="D851" t="s">
        <v>14</v>
      </c>
      <c r="F851" s="217">
        <v>3</v>
      </c>
      <c r="G851" s="1">
        <f t="shared" si="14"/>
        <v>65</v>
      </c>
    </row>
    <row r="852" spans="1:7">
      <c r="A852" s="30">
        <v>45723</v>
      </c>
      <c r="B852" s="405">
        <v>30603</v>
      </c>
      <c r="C852" s="405" t="s">
        <v>12</v>
      </c>
      <c r="D852" t="s">
        <v>15</v>
      </c>
      <c r="F852" s="217">
        <v>60</v>
      </c>
      <c r="G852" s="1">
        <f t="shared" si="14"/>
        <v>5</v>
      </c>
    </row>
    <row r="853" spans="1:7">
      <c r="A853" s="30">
        <v>45723</v>
      </c>
      <c r="B853" s="405">
        <v>30603</v>
      </c>
      <c r="C853" s="405" t="s">
        <v>12</v>
      </c>
      <c r="D853" t="s">
        <v>16</v>
      </c>
      <c r="F853" s="217">
        <v>5</v>
      </c>
      <c r="G853" s="1">
        <f t="shared" si="14"/>
        <v>0</v>
      </c>
    </row>
    <row r="854" spans="1:7">
      <c r="A854" s="32">
        <v>45716</v>
      </c>
      <c r="B854" s="404" t="s">
        <v>11</v>
      </c>
      <c r="C854" s="404" t="s">
        <v>19</v>
      </c>
      <c r="D854" t="s">
        <v>13</v>
      </c>
      <c r="E854" s="217">
        <v>20.399999999999999</v>
      </c>
      <c r="G854" s="1">
        <f t="shared" si="14"/>
        <v>20.399999999999999</v>
      </c>
    </row>
    <row r="855" spans="1:7">
      <c r="B855" s="405"/>
      <c r="C855" s="405"/>
      <c r="D855" t="s">
        <v>14</v>
      </c>
      <c r="E855" s="217">
        <v>3</v>
      </c>
      <c r="G855" s="1">
        <f t="shared" si="14"/>
        <v>23.4</v>
      </c>
    </row>
    <row r="856" spans="1:7">
      <c r="B856" s="405"/>
      <c r="C856" s="405"/>
      <c r="D856" t="s">
        <v>15</v>
      </c>
      <c r="E856" s="217">
        <v>56</v>
      </c>
      <c r="G856" s="1">
        <f t="shared" si="14"/>
        <v>79.400000000000006</v>
      </c>
    </row>
    <row r="857" spans="1:7">
      <c r="B857" s="405"/>
      <c r="C857" s="405"/>
      <c r="D857" t="s">
        <v>16</v>
      </c>
      <c r="E857" s="217">
        <v>5</v>
      </c>
      <c r="G857" s="1">
        <f t="shared" ref="G857:G924" si="15">+G856+E857-F857</f>
        <v>84.4</v>
      </c>
    </row>
    <row r="858" spans="1:7">
      <c r="A858" s="30">
        <v>45740</v>
      </c>
      <c r="B858" s="405">
        <v>30729</v>
      </c>
      <c r="C858" s="405" t="s">
        <v>19</v>
      </c>
      <c r="D858" t="s">
        <v>13</v>
      </c>
      <c r="F858" s="20">
        <v>20.399999999999999</v>
      </c>
      <c r="G858" s="1">
        <f t="shared" si="15"/>
        <v>64</v>
      </c>
    </row>
    <row r="859" spans="1:7">
      <c r="A859" s="30">
        <v>45740</v>
      </c>
      <c r="B859" s="405">
        <v>30729</v>
      </c>
      <c r="C859" s="405" t="s">
        <v>19</v>
      </c>
      <c r="D859" t="s">
        <v>14</v>
      </c>
      <c r="F859" s="20">
        <v>3</v>
      </c>
      <c r="G859" s="1">
        <f t="shared" si="15"/>
        <v>61</v>
      </c>
    </row>
    <row r="860" spans="1:7">
      <c r="A860" s="30">
        <v>45740</v>
      </c>
      <c r="B860" s="405">
        <v>30734</v>
      </c>
      <c r="C860" s="405" t="s">
        <v>19</v>
      </c>
      <c r="D860" t="s">
        <v>15</v>
      </c>
      <c r="F860" s="20">
        <v>56</v>
      </c>
      <c r="G860" s="1">
        <f t="shared" si="15"/>
        <v>5</v>
      </c>
    </row>
    <row r="861" spans="1:7">
      <c r="A861" s="30">
        <v>45740</v>
      </c>
      <c r="B861" s="405">
        <v>30734</v>
      </c>
      <c r="C861" s="405" t="s">
        <v>19</v>
      </c>
      <c r="D861" t="s">
        <v>16</v>
      </c>
      <c r="F861" s="20">
        <v>5</v>
      </c>
      <c r="G861" s="1">
        <f t="shared" si="15"/>
        <v>0</v>
      </c>
    </row>
    <row r="862" spans="1:7">
      <c r="A862" s="32">
        <v>45747</v>
      </c>
      <c r="B862" s="404" t="s">
        <v>11</v>
      </c>
      <c r="C862" s="404" t="s">
        <v>20</v>
      </c>
      <c r="D862" t="s">
        <v>13</v>
      </c>
      <c r="E862" s="217">
        <v>108.6</v>
      </c>
      <c r="G862" s="1">
        <f t="shared" si="15"/>
        <v>108.6</v>
      </c>
    </row>
    <row r="863" spans="1:7">
      <c r="B863" s="405"/>
      <c r="C863" s="405"/>
      <c r="D863" t="s">
        <v>14</v>
      </c>
      <c r="E863" s="217">
        <v>3</v>
      </c>
      <c r="G863" s="1">
        <f t="shared" si="15"/>
        <v>111.6</v>
      </c>
    </row>
    <row r="864" spans="1:7">
      <c r="B864" s="405"/>
      <c r="C864" s="405"/>
      <c r="D864" t="s">
        <v>15</v>
      </c>
      <c r="E864" s="217">
        <v>60</v>
      </c>
      <c r="G864" s="1">
        <f t="shared" si="15"/>
        <v>171.6</v>
      </c>
    </row>
    <row r="865" spans="1:7">
      <c r="B865" s="405"/>
      <c r="C865" s="405"/>
      <c r="D865" t="s">
        <v>16</v>
      </c>
      <c r="E865" s="217">
        <v>5</v>
      </c>
      <c r="G865" s="1">
        <f t="shared" si="15"/>
        <v>176.6</v>
      </c>
    </row>
    <row r="866" spans="1:7">
      <c r="A866" s="30">
        <v>45800</v>
      </c>
      <c r="B866" s="405">
        <v>31038</v>
      </c>
      <c r="C866" s="405" t="s">
        <v>20</v>
      </c>
      <c r="D866" t="s">
        <v>13</v>
      </c>
      <c r="E866" s="217"/>
      <c r="F866" s="217">
        <v>108.6</v>
      </c>
      <c r="G866" s="1">
        <f t="shared" si="15"/>
        <v>68</v>
      </c>
    </row>
    <row r="867" spans="1:7">
      <c r="A867" s="30">
        <v>45800</v>
      </c>
      <c r="B867" s="405">
        <v>31038</v>
      </c>
      <c r="C867" s="405" t="s">
        <v>20</v>
      </c>
      <c r="D867" t="s">
        <v>14</v>
      </c>
      <c r="E867" s="217"/>
      <c r="F867" s="217">
        <v>3</v>
      </c>
      <c r="G867" s="1">
        <f t="shared" si="15"/>
        <v>65</v>
      </c>
    </row>
    <row r="868" spans="1:7">
      <c r="A868" s="30">
        <v>45800</v>
      </c>
      <c r="B868" s="405">
        <v>31038</v>
      </c>
      <c r="C868" s="405" t="s">
        <v>20</v>
      </c>
      <c r="D868" t="s">
        <v>15</v>
      </c>
      <c r="E868" s="217"/>
      <c r="F868" s="217">
        <v>60</v>
      </c>
      <c r="G868" s="1">
        <f t="shared" si="15"/>
        <v>5</v>
      </c>
    </row>
    <row r="869" spans="1:7">
      <c r="A869" s="30">
        <v>45800</v>
      </c>
      <c r="B869" s="405">
        <v>31038</v>
      </c>
      <c r="C869" s="405" t="s">
        <v>20</v>
      </c>
      <c r="D869" t="s">
        <v>16</v>
      </c>
      <c r="E869" s="217"/>
      <c r="F869" s="217">
        <v>5</v>
      </c>
      <c r="G869" s="1">
        <f t="shared" si="15"/>
        <v>0</v>
      </c>
    </row>
    <row r="870" spans="1:7">
      <c r="A870" s="32">
        <v>45777</v>
      </c>
      <c r="B870" s="404" t="s">
        <v>11</v>
      </c>
      <c r="C870" s="404" t="s">
        <v>21</v>
      </c>
      <c r="D870" t="s">
        <v>13</v>
      </c>
      <c r="E870" s="217">
        <v>107.3</v>
      </c>
      <c r="G870" s="1">
        <f t="shared" si="15"/>
        <v>107.3</v>
      </c>
    </row>
    <row r="871" spans="1:7">
      <c r="B871" s="405"/>
      <c r="C871" s="405"/>
      <c r="D871" t="s">
        <v>14</v>
      </c>
      <c r="E871" s="217">
        <v>3</v>
      </c>
      <c r="G871" s="1">
        <f t="shared" si="15"/>
        <v>110.3</v>
      </c>
    </row>
    <row r="872" spans="1:7">
      <c r="B872" s="405"/>
      <c r="C872" s="405"/>
      <c r="D872" t="s">
        <v>15</v>
      </c>
      <c r="E872" s="217">
        <v>60</v>
      </c>
      <c r="G872" s="1">
        <f t="shared" si="15"/>
        <v>170.3</v>
      </c>
    </row>
    <row r="873" spans="1:7">
      <c r="B873" s="405"/>
      <c r="C873" s="405"/>
      <c r="D873" t="s">
        <v>16</v>
      </c>
      <c r="E873" s="217">
        <v>5</v>
      </c>
      <c r="G873" s="1">
        <f t="shared" si="15"/>
        <v>175.3</v>
      </c>
    </row>
    <row r="874" spans="1:7">
      <c r="A874" s="30">
        <v>45800</v>
      </c>
      <c r="B874" s="405">
        <v>31038</v>
      </c>
      <c r="C874" s="405" t="s">
        <v>21</v>
      </c>
      <c r="D874" t="s">
        <v>13</v>
      </c>
      <c r="E874" s="217"/>
      <c r="F874" s="217">
        <v>107.3</v>
      </c>
      <c r="G874" s="1">
        <f t="shared" si="15"/>
        <v>68.000000000000014</v>
      </c>
    </row>
    <row r="875" spans="1:7">
      <c r="A875" s="30">
        <v>45800</v>
      </c>
      <c r="B875" s="405">
        <v>31038</v>
      </c>
      <c r="C875" s="405" t="s">
        <v>21</v>
      </c>
      <c r="D875" t="s">
        <v>14</v>
      </c>
      <c r="E875" s="217"/>
      <c r="F875" s="217">
        <v>3</v>
      </c>
      <c r="G875" s="1">
        <f t="shared" si="15"/>
        <v>65.000000000000014</v>
      </c>
    </row>
    <row r="876" spans="1:7">
      <c r="A876" s="30">
        <v>45800</v>
      </c>
      <c r="B876" s="405">
        <v>31038</v>
      </c>
      <c r="C876" s="405" t="s">
        <v>21</v>
      </c>
      <c r="D876" t="s">
        <v>15</v>
      </c>
      <c r="E876" s="217"/>
      <c r="F876" s="217">
        <v>60</v>
      </c>
      <c r="G876" s="1">
        <f t="shared" si="15"/>
        <v>5.0000000000000142</v>
      </c>
    </row>
    <row r="877" spans="1:7">
      <c r="A877" s="30">
        <v>45800</v>
      </c>
      <c r="B877" s="405">
        <v>31038</v>
      </c>
      <c r="C877" s="405" t="s">
        <v>21</v>
      </c>
      <c r="D877" t="s">
        <v>16</v>
      </c>
      <c r="E877" s="217"/>
      <c r="F877" s="217">
        <v>5</v>
      </c>
      <c r="G877" s="1">
        <f t="shared" si="15"/>
        <v>1.4210854715202004E-14</v>
      </c>
    </row>
    <row r="878" spans="1:7">
      <c r="A878" s="32">
        <v>45808</v>
      </c>
      <c r="B878" s="404" t="s">
        <v>11</v>
      </c>
      <c r="C878" s="404" t="s">
        <v>22</v>
      </c>
      <c r="D878" t="s">
        <v>13</v>
      </c>
      <c r="E878" s="217">
        <v>107.3</v>
      </c>
      <c r="G878" s="1">
        <f t="shared" si="15"/>
        <v>107.30000000000001</v>
      </c>
    </row>
    <row r="879" spans="1:7">
      <c r="A879"/>
      <c r="B879" s="405"/>
      <c r="C879" s="405"/>
      <c r="D879" t="s">
        <v>14</v>
      </c>
      <c r="E879" s="217">
        <v>5</v>
      </c>
      <c r="G879" s="1">
        <f t="shared" si="15"/>
        <v>112.30000000000001</v>
      </c>
    </row>
    <row r="880" spans="1:7">
      <c r="A880"/>
      <c r="B880" s="405"/>
      <c r="C880" s="405"/>
      <c r="D880" t="s">
        <v>15</v>
      </c>
      <c r="E880" s="217">
        <v>60</v>
      </c>
      <c r="G880" s="1">
        <f t="shared" si="15"/>
        <v>172.3</v>
      </c>
    </row>
    <row r="881" spans="1:11">
      <c r="A881"/>
      <c r="B881" s="405"/>
      <c r="C881" s="405"/>
      <c r="D881" t="s">
        <v>16</v>
      </c>
      <c r="E881" s="217">
        <v>5</v>
      </c>
      <c r="G881" s="1">
        <f t="shared" si="15"/>
        <v>177.3</v>
      </c>
    </row>
    <row r="882" spans="1:11">
      <c r="A882" s="30">
        <v>45833</v>
      </c>
      <c r="B882" s="405">
        <v>31201</v>
      </c>
      <c r="C882" s="405" t="s">
        <v>22</v>
      </c>
      <c r="D882" t="s">
        <v>13</v>
      </c>
      <c r="F882" s="217">
        <v>107.3</v>
      </c>
      <c r="G882" s="1">
        <f t="shared" si="15"/>
        <v>70.000000000000014</v>
      </c>
    </row>
    <row r="883" spans="1:11">
      <c r="A883" s="30">
        <v>45833</v>
      </c>
      <c r="B883" s="405">
        <v>31201</v>
      </c>
      <c r="C883" s="405" t="s">
        <v>22</v>
      </c>
      <c r="D883" t="s">
        <v>14</v>
      </c>
      <c r="F883" s="217">
        <v>5</v>
      </c>
      <c r="G883" s="1">
        <f t="shared" si="15"/>
        <v>65.000000000000014</v>
      </c>
    </row>
    <row r="884" spans="1:11">
      <c r="A884" s="30">
        <v>45833</v>
      </c>
      <c r="B884" s="405">
        <v>31201</v>
      </c>
      <c r="C884" s="405" t="s">
        <v>22</v>
      </c>
      <c r="D884" t="s">
        <v>15</v>
      </c>
      <c r="F884" s="217">
        <v>60</v>
      </c>
      <c r="G884" s="1">
        <f t="shared" si="15"/>
        <v>5.0000000000000142</v>
      </c>
    </row>
    <row r="885" spans="1:11">
      <c r="A885" s="30">
        <v>45833</v>
      </c>
      <c r="B885" s="405">
        <v>31201</v>
      </c>
      <c r="C885" s="405" t="s">
        <v>22</v>
      </c>
      <c r="D885" t="s">
        <v>16</v>
      </c>
      <c r="F885" s="217">
        <v>5</v>
      </c>
      <c r="G885" s="1">
        <f t="shared" si="15"/>
        <v>1.4210854715202004E-14</v>
      </c>
    </row>
    <row r="886" spans="1:11">
      <c r="A886" s="32">
        <v>45838</v>
      </c>
      <c r="B886" s="404" t="s">
        <v>11</v>
      </c>
      <c r="C886" s="404" t="s">
        <v>23</v>
      </c>
      <c r="D886" t="s">
        <v>13</v>
      </c>
      <c r="E886" s="13">
        <v>97.6</v>
      </c>
      <c r="G886" s="1">
        <f t="shared" si="15"/>
        <v>97.600000000000009</v>
      </c>
    </row>
    <row r="887" spans="1:11">
      <c r="B887" s="405"/>
      <c r="C887" s="405"/>
      <c r="D887" t="s">
        <v>14</v>
      </c>
      <c r="E887" s="13">
        <v>4</v>
      </c>
      <c r="G887" s="1">
        <f t="shared" si="15"/>
        <v>101.60000000000001</v>
      </c>
    </row>
    <row r="888" spans="1:11">
      <c r="B888" s="405"/>
      <c r="C888" s="405"/>
      <c r="D888" t="s">
        <v>15</v>
      </c>
      <c r="E888" s="13">
        <v>60</v>
      </c>
      <c r="G888" s="1">
        <f t="shared" si="15"/>
        <v>161.60000000000002</v>
      </c>
      <c r="I888" s="422"/>
      <c r="J888" s="422"/>
      <c r="K888" s="422"/>
    </row>
    <row r="889" spans="1:11">
      <c r="B889" s="405"/>
      <c r="C889" s="405"/>
      <c r="D889" t="s">
        <v>16</v>
      </c>
      <c r="E889" s="13">
        <v>5</v>
      </c>
      <c r="G889" s="1">
        <f t="shared" si="15"/>
        <v>166.60000000000002</v>
      </c>
      <c r="I889" s="404"/>
      <c r="K889" s="13"/>
    </row>
    <row r="890" spans="1:11">
      <c r="A890" s="30">
        <v>45852</v>
      </c>
      <c r="B890" s="405">
        <v>31341</v>
      </c>
      <c r="C890" s="405" t="s">
        <v>23</v>
      </c>
      <c r="D890" t="s">
        <v>13</v>
      </c>
      <c r="F890" s="13">
        <v>97.6</v>
      </c>
      <c r="G890" s="1">
        <f t="shared" si="15"/>
        <v>69.000000000000028</v>
      </c>
      <c r="I890" s="405"/>
      <c r="K890" s="13"/>
    </row>
    <row r="891" spans="1:11">
      <c r="A891" s="30">
        <v>45852</v>
      </c>
      <c r="B891" s="405">
        <v>31341</v>
      </c>
      <c r="C891" s="405" t="s">
        <v>23</v>
      </c>
      <c r="D891" t="s">
        <v>14</v>
      </c>
      <c r="F891" s="13">
        <v>4</v>
      </c>
      <c r="G891" s="1">
        <f t="shared" si="15"/>
        <v>65.000000000000028</v>
      </c>
      <c r="I891" s="405"/>
      <c r="K891" s="13"/>
    </row>
    <row r="892" spans="1:11">
      <c r="A892" s="30">
        <v>45852</v>
      </c>
      <c r="B892" s="405">
        <v>31341</v>
      </c>
      <c r="C892" s="405" t="s">
        <v>23</v>
      </c>
      <c r="D892" t="s">
        <v>15</v>
      </c>
      <c r="F892" s="13">
        <v>60</v>
      </c>
      <c r="G892" s="1">
        <f t="shared" si="15"/>
        <v>5.0000000000000284</v>
      </c>
      <c r="I892" s="405"/>
      <c r="K892" s="13"/>
    </row>
    <row r="893" spans="1:11">
      <c r="A893" s="30">
        <v>45852</v>
      </c>
      <c r="B893" s="405">
        <v>31341</v>
      </c>
      <c r="C893" s="405" t="s">
        <v>23</v>
      </c>
      <c r="D893" t="s">
        <v>16</v>
      </c>
      <c r="F893" s="13">
        <v>5</v>
      </c>
      <c r="G893" s="1">
        <f t="shared" si="15"/>
        <v>2.8421709430404007E-14</v>
      </c>
      <c r="K893" s="13"/>
    </row>
    <row r="894" spans="1:11">
      <c r="A894" s="68">
        <v>45869</v>
      </c>
      <c r="B894" s="404" t="s">
        <v>11</v>
      </c>
      <c r="C894" s="404" t="s">
        <v>24</v>
      </c>
      <c r="D894" t="s">
        <v>13</v>
      </c>
      <c r="E894" s="217">
        <v>97.6</v>
      </c>
      <c r="F894" s="1"/>
      <c r="G894" s="1">
        <f t="shared" si="15"/>
        <v>97.600000000000023</v>
      </c>
    </row>
    <row r="895" spans="1:11">
      <c r="A895" s="46"/>
      <c r="B895" s="405"/>
      <c r="C895" s="405"/>
      <c r="D895" t="s">
        <v>14</v>
      </c>
      <c r="E895" s="217">
        <v>4</v>
      </c>
      <c r="G895" s="1">
        <f t="shared" si="15"/>
        <v>101.60000000000002</v>
      </c>
    </row>
    <row r="896" spans="1:11">
      <c r="A896" s="46"/>
      <c r="B896" s="405"/>
      <c r="C896" s="405"/>
      <c r="D896" t="s">
        <v>15</v>
      </c>
      <c r="E896" s="217">
        <v>60</v>
      </c>
      <c r="G896" s="1">
        <f t="shared" si="15"/>
        <v>161.60000000000002</v>
      </c>
      <c r="H896" s="263"/>
      <c r="I896" s="422" t="s">
        <v>364</v>
      </c>
      <c r="J896" s="422"/>
      <c r="K896" s="422"/>
    </row>
    <row r="897" spans="1:13">
      <c r="A897" s="46"/>
      <c r="B897" s="405"/>
      <c r="C897" s="405"/>
      <c r="D897" t="s">
        <v>16</v>
      </c>
      <c r="E897" s="217">
        <v>5</v>
      </c>
      <c r="G897" s="1">
        <f t="shared" si="15"/>
        <v>166.60000000000002</v>
      </c>
      <c r="H897">
        <v>2025</v>
      </c>
      <c r="I897" s="404" t="s">
        <v>25</v>
      </c>
      <c r="J897" t="s">
        <v>13</v>
      </c>
      <c r="K897" s="217">
        <v>97.6</v>
      </c>
    </row>
    <row r="898" spans="1:13">
      <c r="A898" s="30">
        <v>45891</v>
      </c>
      <c r="B898" s="405">
        <v>31566</v>
      </c>
      <c r="C898" s="405" t="s">
        <v>24</v>
      </c>
      <c r="D898" t="s">
        <v>13</v>
      </c>
      <c r="F898" s="217">
        <v>97.6</v>
      </c>
      <c r="G898" s="1">
        <f t="shared" si="15"/>
        <v>69.000000000000028</v>
      </c>
      <c r="I898" s="405"/>
      <c r="J898" t="s">
        <v>14</v>
      </c>
      <c r="K898" s="217">
        <v>8</v>
      </c>
    </row>
    <row r="899" spans="1:13">
      <c r="A899" s="30">
        <v>45891</v>
      </c>
      <c r="B899" s="405">
        <v>31566</v>
      </c>
      <c r="C899" s="405" t="s">
        <v>24</v>
      </c>
      <c r="D899" t="s">
        <v>14</v>
      </c>
      <c r="F899" s="217">
        <v>4</v>
      </c>
      <c r="G899" s="1">
        <f t="shared" si="15"/>
        <v>65.000000000000028</v>
      </c>
      <c r="I899" s="405"/>
      <c r="J899" t="s">
        <v>15</v>
      </c>
      <c r="K899" s="217">
        <v>60</v>
      </c>
    </row>
    <row r="900" spans="1:13">
      <c r="A900" s="30">
        <v>45891</v>
      </c>
      <c r="B900" s="405">
        <v>31566</v>
      </c>
      <c r="C900" s="405" t="s">
        <v>24</v>
      </c>
      <c r="D900" t="s">
        <v>15</v>
      </c>
      <c r="F900" s="217">
        <v>60</v>
      </c>
      <c r="G900" s="1">
        <f t="shared" si="15"/>
        <v>5.0000000000000284</v>
      </c>
      <c r="I900" s="405"/>
      <c r="J900" t="s">
        <v>16</v>
      </c>
      <c r="K900" s="217">
        <v>5</v>
      </c>
    </row>
    <row r="901" spans="1:13">
      <c r="A901" s="30">
        <v>45891</v>
      </c>
      <c r="B901" s="405">
        <v>31566</v>
      </c>
      <c r="C901" s="405" t="s">
        <v>24</v>
      </c>
      <c r="D901" t="s">
        <v>16</v>
      </c>
      <c r="F901" s="217">
        <v>5</v>
      </c>
      <c r="G901" s="1">
        <f t="shared" si="15"/>
        <v>2.8421709430404007E-14</v>
      </c>
      <c r="K901" s="29">
        <f>SUM(K897:K900)</f>
        <v>170.6</v>
      </c>
    </row>
    <row r="902" spans="1:13">
      <c r="A902" s="32">
        <v>45900</v>
      </c>
      <c r="B902" s="404" t="s">
        <v>11</v>
      </c>
      <c r="C902" s="404" t="s">
        <v>25</v>
      </c>
      <c r="D902" t="s">
        <v>13</v>
      </c>
      <c r="E902" s="217">
        <v>97.6</v>
      </c>
      <c r="G902" s="1">
        <f t="shared" si="15"/>
        <v>97.600000000000023</v>
      </c>
    </row>
    <row r="903" spans="1:13">
      <c r="B903" s="405"/>
      <c r="C903" s="405"/>
      <c r="D903" t="s">
        <v>14</v>
      </c>
      <c r="E903" s="217">
        <v>8</v>
      </c>
      <c r="G903" s="1">
        <f t="shared" si="15"/>
        <v>105.60000000000002</v>
      </c>
    </row>
    <row r="904" spans="1:13">
      <c r="B904" s="405"/>
      <c r="C904" s="405"/>
      <c r="D904" t="s">
        <v>15</v>
      </c>
      <c r="E904" s="217">
        <v>60</v>
      </c>
      <c r="G904" s="1">
        <f t="shared" si="15"/>
        <v>165.60000000000002</v>
      </c>
    </row>
    <row r="905" spans="1:13">
      <c r="B905" s="405"/>
      <c r="C905" s="405"/>
      <c r="D905" t="s">
        <v>16</v>
      </c>
      <c r="E905" s="217">
        <v>5</v>
      </c>
      <c r="G905" s="1">
        <f t="shared" si="15"/>
        <v>170.60000000000002</v>
      </c>
    </row>
    <row r="906" spans="1:13">
      <c r="A906" s="30">
        <v>45930</v>
      </c>
      <c r="B906" s="405">
        <v>31672</v>
      </c>
      <c r="C906" s="405" t="s">
        <v>25</v>
      </c>
      <c r="D906" t="s">
        <v>13</v>
      </c>
      <c r="F906" s="217">
        <v>97.6</v>
      </c>
      <c r="G906" s="1">
        <f t="shared" si="15"/>
        <v>73.000000000000028</v>
      </c>
    </row>
    <row r="907" spans="1:13">
      <c r="A907" s="30">
        <v>45930</v>
      </c>
      <c r="B907" s="405">
        <v>31672</v>
      </c>
      <c r="C907" s="405" t="s">
        <v>25</v>
      </c>
      <c r="D907" t="s">
        <v>14</v>
      </c>
      <c r="F907" s="217">
        <v>8</v>
      </c>
      <c r="G907" s="1">
        <f t="shared" si="15"/>
        <v>65.000000000000028</v>
      </c>
    </row>
    <row r="908" spans="1:13">
      <c r="A908" s="30">
        <v>45930</v>
      </c>
      <c r="B908" s="405">
        <v>31672</v>
      </c>
      <c r="C908" s="405" t="s">
        <v>25</v>
      </c>
      <c r="D908" t="s">
        <v>15</v>
      </c>
      <c r="F908" s="217">
        <v>60</v>
      </c>
      <c r="G908" s="1">
        <f t="shared" si="15"/>
        <v>5.0000000000000284</v>
      </c>
    </row>
    <row r="909" spans="1:13">
      <c r="A909" s="30">
        <v>45930</v>
      </c>
      <c r="B909" s="405">
        <v>31672</v>
      </c>
      <c r="C909" s="405" t="s">
        <v>25</v>
      </c>
      <c r="D909" t="s">
        <v>16</v>
      </c>
      <c r="F909" s="217">
        <v>5</v>
      </c>
      <c r="G909" s="1">
        <f t="shared" si="15"/>
        <v>2.8421709430404007E-14</v>
      </c>
    </row>
    <row r="910" spans="1:13">
      <c r="A910" s="68">
        <v>45930</v>
      </c>
      <c r="B910" s="404" t="s">
        <v>11</v>
      </c>
      <c r="C910" s="404" t="s">
        <v>41</v>
      </c>
      <c r="D910" t="s">
        <v>13</v>
      </c>
      <c r="E910" s="217">
        <v>93.9</v>
      </c>
      <c r="G910" s="1">
        <f t="shared" si="15"/>
        <v>93.900000000000034</v>
      </c>
      <c r="M910">
        <v>166.6</v>
      </c>
    </row>
    <row r="911" spans="1:13">
      <c r="A911" s="46"/>
      <c r="B911" s="405"/>
      <c r="C911" s="405"/>
      <c r="D911" t="s">
        <v>14</v>
      </c>
      <c r="E911" s="217">
        <v>4</v>
      </c>
      <c r="G911" s="1">
        <f t="shared" si="15"/>
        <v>97.900000000000034</v>
      </c>
      <c r="M911">
        <v>129.19999999999999</v>
      </c>
    </row>
    <row r="912" spans="1:13">
      <c r="A912" s="46"/>
      <c r="B912" s="405"/>
      <c r="C912" s="405"/>
      <c r="D912" t="s">
        <v>15</v>
      </c>
      <c r="E912" s="217">
        <v>60</v>
      </c>
      <c r="G912" s="1">
        <f t="shared" si="15"/>
        <v>157.90000000000003</v>
      </c>
      <c r="M912">
        <v>137</v>
      </c>
    </row>
    <row r="913" spans="1:13">
      <c r="A913" s="46"/>
      <c r="B913" s="405"/>
      <c r="C913" s="405"/>
      <c r="D913" t="s">
        <v>16</v>
      </c>
      <c r="E913" s="217">
        <v>5</v>
      </c>
      <c r="G913" s="1">
        <f t="shared" si="15"/>
        <v>162.90000000000003</v>
      </c>
      <c r="M913">
        <v>130.80000000000001</v>
      </c>
    </row>
    <row r="914" spans="1:13">
      <c r="B914" s="405"/>
      <c r="C914" s="405"/>
      <c r="D914" t="s">
        <v>76</v>
      </c>
      <c r="E914" s="217">
        <v>10</v>
      </c>
      <c r="F914" s="217"/>
      <c r="G914" s="1">
        <f t="shared" si="15"/>
        <v>172.90000000000003</v>
      </c>
      <c r="M914">
        <v>146.1</v>
      </c>
    </row>
    <row r="915" spans="1:13">
      <c r="A915" s="30">
        <v>45905</v>
      </c>
      <c r="B915" s="405"/>
      <c r="C915" s="405" t="s">
        <v>41</v>
      </c>
      <c r="D915" t="s">
        <v>76</v>
      </c>
      <c r="E915" s="217"/>
      <c r="F915" s="217">
        <v>10</v>
      </c>
      <c r="G915" s="1">
        <f t="shared" si="15"/>
        <v>162.90000000000003</v>
      </c>
    </row>
    <row r="916" spans="1:13">
      <c r="A916" s="30">
        <v>45978</v>
      </c>
      <c r="B916" s="405">
        <v>31939</v>
      </c>
      <c r="C916" s="405" t="s">
        <v>41</v>
      </c>
      <c r="D916" t="s">
        <v>13</v>
      </c>
      <c r="E916" s="217"/>
      <c r="F916" s="217">
        <v>93.9</v>
      </c>
      <c r="G916" s="1">
        <f t="shared" si="15"/>
        <v>69.000000000000028</v>
      </c>
    </row>
    <row r="917" spans="1:13">
      <c r="A917" s="30">
        <v>45978</v>
      </c>
      <c r="B917" s="405">
        <v>31939</v>
      </c>
      <c r="C917" s="405" t="s">
        <v>41</v>
      </c>
      <c r="D917" t="s">
        <v>14</v>
      </c>
      <c r="E917" s="217"/>
      <c r="F917" s="217">
        <v>4</v>
      </c>
      <c r="G917" s="1">
        <f t="shared" si="15"/>
        <v>65.000000000000028</v>
      </c>
    </row>
    <row r="918" spans="1:13">
      <c r="A918" s="30">
        <v>45978</v>
      </c>
      <c r="B918" s="405">
        <v>31939</v>
      </c>
      <c r="C918" s="405" t="s">
        <v>41</v>
      </c>
      <c r="D918" t="s">
        <v>15</v>
      </c>
      <c r="E918" s="217"/>
      <c r="F918" s="217">
        <v>60</v>
      </c>
      <c r="G918" s="1">
        <f t="shared" si="15"/>
        <v>5.0000000000000284</v>
      </c>
    </row>
    <row r="919" spans="1:13">
      <c r="A919" s="30">
        <v>45978</v>
      </c>
      <c r="B919" s="405">
        <v>31939</v>
      </c>
      <c r="C919" s="405" t="s">
        <v>41</v>
      </c>
      <c r="D919" t="s">
        <v>16</v>
      </c>
      <c r="E919" s="217"/>
      <c r="F919" s="217">
        <v>5</v>
      </c>
      <c r="G919" s="1">
        <f t="shared" si="15"/>
        <v>2.8421709430404007E-14</v>
      </c>
    </row>
    <row r="920" spans="1:13">
      <c r="A920" s="68">
        <v>45961</v>
      </c>
      <c r="B920" s="404" t="s">
        <v>11</v>
      </c>
      <c r="C920" s="404" t="s">
        <v>27</v>
      </c>
      <c r="D920" t="s">
        <v>13</v>
      </c>
      <c r="E920" s="1">
        <v>92.6</v>
      </c>
      <c r="G920" s="1">
        <f t="shared" si="15"/>
        <v>92.600000000000023</v>
      </c>
    </row>
    <row r="921" spans="1:13">
      <c r="A921" s="46"/>
      <c r="B921" s="405"/>
      <c r="C921" s="405"/>
      <c r="D921" t="s">
        <v>14</v>
      </c>
      <c r="E921" s="1">
        <v>7</v>
      </c>
      <c r="G921" s="1">
        <f t="shared" si="15"/>
        <v>99.600000000000023</v>
      </c>
      <c r="I921" s="421" t="s">
        <v>364</v>
      </c>
      <c r="J921" s="421"/>
      <c r="K921" s="421"/>
    </row>
    <row r="922" spans="1:13">
      <c r="A922" s="46"/>
      <c r="B922" s="405"/>
      <c r="C922" s="405"/>
      <c r="D922" t="s">
        <v>15</v>
      </c>
      <c r="E922" s="217">
        <v>60</v>
      </c>
      <c r="G922" s="1">
        <f t="shared" si="15"/>
        <v>159.60000000000002</v>
      </c>
      <c r="H922" s="11">
        <v>2025</v>
      </c>
      <c r="I922" s="404" t="s">
        <v>27</v>
      </c>
      <c r="J922" t="s">
        <v>13</v>
      </c>
      <c r="K922" s="1">
        <v>92.6</v>
      </c>
    </row>
    <row r="923" spans="1:13">
      <c r="A923" s="46"/>
      <c r="B923" s="405"/>
      <c r="C923" s="405"/>
      <c r="D923" t="s">
        <v>16</v>
      </c>
      <c r="E923" s="217">
        <v>5</v>
      </c>
      <c r="G923" s="1">
        <f t="shared" si="15"/>
        <v>164.60000000000002</v>
      </c>
      <c r="J923" t="s">
        <v>14</v>
      </c>
      <c r="K923" s="1">
        <v>7</v>
      </c>
    </row>
    <row r="924" spans="1:13">
      <c r="A924" s="30">
        <v>45978</v>
      </c>
      <c r="B924" s="405">
        <v>31939</v>
      </c>
      <c r="C924" s="405" t="s">
        <v>27</v>
      </c>
      <c r="D924" t="s">
        <v>15</v>
      </c>
      <c r="E924" s="217"/>
      <c r="F924" s="217">
        <v>60</v>
      </c>
      <c r="G924" s="1">
        <f t="shared" si="15"/>
        <v>104.60000000000002</v>
      </c>
      <c r="I924" s="405"/>
      <c r="K924" s="276">
        <f ca="1">SUM(K922:K929)</f>
        <v>99.6</v>
      </c>
    </row>
    <row r="925" spans="1:13">
      <c r="A925" s="30">
        <v>45978</v>
      </c>
      <c r="B925" s="405">
        <v>31939</v>
      </c>
      <c r="C925" s="405" t="s">
        <v>27</v>
      </c>
      <c r="D925" t="s">
        <v>16</v>
      </c>
      <c r="E925" s="217"/>
      <c r="F925" s="217">
        <v>5</v>
      </c>
      <c r="G925" s="1">
        <f t="shared" ref="G925:G966" si="16">+G924+E925-F925</f>
        <v>99.600000000000023</v>
      </c>
      <c r="I925" s="405"/>
      <c r="K925" s="217"/>
    </row>
    <row r="926" spans="1:13">
      <c r="A926" s="30">
        <v>45986</v>
      </c>
      <c r="B926" s="405">
        <v>32093</v>
      </c>
      <c r="C926" s="405" t="s">
        <v>27</v>
      </c>
      <c r="D926" t="s">
        <v>13</v>
      </c>
      <c r="F926" s="1">
        <v>92.6</v>
      </c>
      <c r="G926" s="1">
        <f t="shared" si="16"/>
        <v>7.0000000000000284</v>
      </c>
      <c r="I926" s="404"/>
      <c r="K926" s="1"/>
    </row>
    <row r="927" spans="1:13">
      <c r="A927" s="30">
        <v>45986</v>
      </c>
      <c r="B927" s="405">
        <v>32093</v>
      </c>
      <c r="C927" s="405" t="s">
        <v>27</v>
      </c>
      <c r="D927" t="s">
        <v>14</v>
      </c>
      <c r="F927" s="1">
        <v>7</v>
      </c>
      <c r="G927" s="1">
        <f t="shared" si="16"/>
        <v>2.8421709430404007E-14</v>
      </c>
      <c r="K927" s="1"/>
    </row>
    <row r="928" spans="1:13">
      <c r="A928" s="68">
        <v>45991</v>
      </c>
      <c r="B928" s="404" t="s">
        <v>11</v>
      </c>
      <c r="C928" s="404" t="s">
        <v>28</v>
      </c>
      <c r="D928" t="s">
        <v>13</v>
      </c>
      <c r="E928" s="44">
        <v>87.6</v>
      </c>
      <c r="G928" s="1">
        <f t="shared" si="16"/>
        <v>87.600000000000023</v>
      </c>
      <c r="K928" s="217"/>
    </row>
    <row r="929" spans="1:11">
      <c r="A929" s="46"/>
      <c r="B929" s="405"/>
      <c r="C929" s="405"/>
      <c r="D929" t="s">
        <v>14</v>
      </c>
      <c r="E929" s="44">
        <v>6</v>
      </c>
      <c r="G929" s="1">
        <f t="shared" si="16"/>
        <v>93.600000000000023</v>
      </c>
      <c r="K929" s="217"/>
    </row>
    <row r="930" spans="1:11">
      <c r="A930" s="46"/>
      <c r="B930" s="405"/>
      <c r="C930" s="405"/>
      <c r="D930" t="s">
        <v>15</v>
      </c>
      <c r="E930" s="217">
        <v>60</v>
      </c>
      <c r="G930" s="1">
        <f t="shared" si="16"/>
        <v>153.60000000000002</v>
      </c>
    </row>
    <row r="931" spans="1:11">
      <c r="A931" s="46"/>
      <c r="B931" s="405"/>
      <c r="C931" s="405"/>
      <c r="D931" t="s">
        <v>16</v>
      </c>
      <c r="E931" s="217">
        <v>5</v>
      </c>
      <c r="G931" s="1">
        <f t="shared" si="16"/>
        <v>158.60000000000002</v>
      </c>
    </row>
    <row r="932" spans="1:11">
      <c r="A932" s="46">
        <v>46037</v>
      </c>
      <c r="B932" s="405">
        <v>32345</v>
      </c>
      <c r="C932" s="405" t="s">
        <v>28</v>
      </c>
      <c r="D932" t="s">
        <v>13</v>
      </c>
      <c r="E932" s="217"/>
      <c r="F932" s="44">
        <v>87.6</v>
      </c>
      <c r="G932" s="1">
        <f t="shared" si="16"/>
        <v>71.000000000000028</v>
      </c>
    </row>
    <row r="933" spans="1:11">
      <c r="A933" s="46">
        <v>46037</v>
      </c>
      <c r="B933" s="405">
        <v>32345</v>
      </c>
      <c r="C933" s="405" t="s">
        <v>28</v>
      </c>
      <c r="D933" t="s">
        <v>14</v>
      </c>
      <c r="E933" s="217"/>
      <c r="F933" s="44">
        <v>6</v>
      </c>
      <c r="G933" s="1">
        <f t="shared" si="16"/>
        <v>65.000000000000028</v>
      </c>
    </row>
    <row r="934" spans="1:11">
      <c r="A934" s="46">
        <v>46037</v>
      </c>
      <c r="B934" s="405">
        <v>32345</v>
      </c>
      <c r="C934" s="405" t="s">
        <v>28</v>
      </c>
      <c r="D934" t="s">
        <v>15</v>
      </c>
      <c r="E934" s="217"/>
      <c r="F934" s="217">
        <v>60</v>
      </c>
      <c r="G934" s="1">
        <f t="shared" si="16"/>
        <v>5.0000000000000284</v>
      </c>
    </row>
    <row r="935" spans="1:11">
      <c r="A935" s="46">
        <v>46037</v>
      </c>
      <c r="B935" s="405">
        <v>32345</v>
      </c>
      <c r="C935" s="405" t="s">
        <v>28</v>
      </c>
      <c r="D935" t="s">
        <v>16</v>
      </c>
      <c r="E935" s="217"/>
      <c r="F935" s="217">
        <v>5</v>
      </c>
      <c r="G935" s="1">
        <f t="shared" si="16"/>
        <v>2.8421709430404007E-14</v>
      </c>
    </row>
    <row r="936" spans="1:11">
      <c r="A936" s="68">
        <v>46022</v>
      </c>
      <c r="B936" s="404" t="s">
        <v>11</v>
      </c>
      <c r="C936" s="404" t="s">
        <v>29</v>
      </c>
      <c r="D936" t="s">
        <v>13</v>
      </c>
      <c r="E936" s="44">
        <v>88.9</v>
      </c>
      <c r="G936" s="1">
        <f t="shared" si="16"/>
        <v>88.900000000000034</v>
      </c>
    </row>
    <row r="937" spans="1:11">
      <c r="A937" s="46"/>
      <c r="B937" s="405"/>
      <c r="C937" s="405"/>
      <c r="D937" t="s">
        <v>14</v>
      </c>
      <c r="E937" s="44">
        <v>6</v>
      </c>
      <c r="G937" s="1">
        <f t="shared" si="16"/>
        <v>94.900000000000034</v>
      </c>
    </row>
    <row r="938" spans="1:11">
      <c r="A938" s="46"/>
      <c r="B938" s="405"/>
      <c r="C938" s="405"/>
      <c r="D938" t="s">
        <v>15</v>
      </c>
      <c r="E938" s="217">
        <v>60</v>
      </c>
      <c r="G938" s="1">
        <f t="shared" si="16"/>
        <v>154.90000000000003</v>
      </c>
    </row>
    <row r="939" spans="1:11">
      <c r="A939" s="46"/>
      <c r="B939" s="405"/>
      <c r="C939" s="405"/>
      <c r="D939" t="s">
        <v>16</v>
      </c>
      <c r="E939" s="217">
        <v>5</v>
      </c>
      <c r="G939" s="1">
        <f t="shared" si="16"/>
        <v>159.90000000000003</v>
      </c>
    </row>
    <row r="940" spans="1:11">
      <c r="A940" s="46">
        <v>46037</v>
      </c>
      <c r="B940" s="405">
        <v>32345</v>
      </c>
      <c r="C940" s="405" t="s">
        <v>29</v>
      </c>
      <c r="D940" t="s">
        <v>13</v>
      </c>
      <c r="F940" s="44">
        <v>88.9</v>
      </c>
      <c r="G940" s="1">
        <f t="shared" si="16"/>
        <v>71.000000000000028</v>
      </c>
    </row>
    <row r="941" spans="1:11">
      <c r="A941" s="46">
        <v>46037</v>
      </c>
      <c r="B941" s="405">
        <v>32345</v>
      </c>
      <c r="C941" s="405" t="s">
        <v>29</v>
      </c>
      <c r="D941" t="s">
        <v>14</v>
      </c>
      <c r="F941" s="44">
        <v>6</v>
      </c>
      <c r="G941" s="1">
        <f t="shared" si="16"/>
        <v>65.000000000000028</v>
      </c>
    </row>
    <row r="942" spans="1:11">
      <c r="A942" s="46">
        <v>46037</v>
      </c>
      <c r="B942" s="405">
        <v>32345</v>
      </c>
      <c r="C942" s="405" t="s">
        <v>29</v>
      </c>
      <c r="D942" t="s">
        <v>15</v>
      </c>
      <c r="F942" s="217">
        <v>60</v>
      </c>
      <c r="G942" s="1">
        <f t="shared" si="16"/>
        <v>5.0000000000000284</v>
      </c>
    </row>
    <row r="943" spans="1:11">
      <c r="A943" s="46">
        <v>46037</v>
      </c>
      <c r="B943" s="405">
        <v>32345</v>
      </c>
      <c r="C943" s="405" t="s">
        <v>29</v>
      </c>
      <c r="D943" t="s">
        <v>16</v>
      </c>
      <c r="F943" s="217">
        <v>5</v>
      </c>
      <c r="G943" s="1">
        <f t="shared" si="16"/>
        <v>2.8421709430404007E-14</v>
      </c>
    </row>
    <row r="944" spans="1:11">
      <c r="A944" s="68">
        <v>46053</v>
      </c>
      <c r="B944" s="404" t="s">
        <v>11</v>
      </c>
      <c r="C944" s="404" t="s">
        <v>12</v>
      </c>
      <c r="D944" t="s">
        <v>13</v>
      </c>
      <c r="E944" s="44">
        <v>86.3</v>
      </c>
      <c r="G944" s="1">
        <f t="shared" si="16"/>
        <v>86.300000000000026</v>
      </c>
    </row>
    <row r="945" spans="1:11">
      <c r="A945" s="46"/>
      <c r="B945" s="405"/>
      <c r="C945" s="405"/>
      <c r="D945" t="s">
        <v>14</v>
      </c>
      <c r="E945" s="44">
        <v>5</v>
      </c>
      <c r="G945" s="1">
        <f t="shared" si="16"/>
        <v>91.300000000000026</v>
      </c>
    </row>
    <row r="946" spans="1:11">
      <c r="A946" s="46"/>
      <c r="B946" s="405"/>
      <c r="C946" s="405"/>
      <c r="D946" t="s">
        <v>15</v>
      </c>
      <c r="E946" s="217">
        <v>60</v>
      </c>
      <c r="G946" s="1">
        <f t="shared" si="16"/>
        <v>151.30000000000001</v>
      </c>
    </row>
    <row r="947" spans="1:11">
      <c r="A947" s="46"/>
      <c r="B947" s="405"/>
      <c r="C947" s="405"/>
      <c r="D947" t="s">
        <v>16</v>
      </c>
      <c r="E947" s="217">
        <v>5</v>
      </c>
      <c r="G947" s="1">
        <f t="shared" si="16"/>
        <v>156.30000000000001</v>
      </c>
    </row>
    <row r="948" spans="1:11">
      <c r="B948" s="405"/>
      <c r="C948" s="405"/>
      <c r="D948" t="s">
        <v>100</v>
      </c>
      <c r="E948" s="217">
        <v>10</v>
      </c>
      <c r="G948" s="1">
        <f t="shared" si="16"/>
        <v>166.3</v>
      </c>
    </row>
    <row r="949" spans="1:11">
      <c r="A949" s="30">
        <v>46085</v>
      </c>
      <c r="B949" s="405">
        <v>32620</v>
      </c>
      <c r="C949" s="405" t="s">
        <v>12</v>
      </c>
      <c r="D949" t="s">
        <v>13</v>
      </c>
      <c r="E949" s="217"/>
      <c r="F949" s="20">
        <v>86.3</v>
      </c>
      <c r="G949" s="1">
        <f>+G948+E949-F949</f>
        <v>80.000000000000014</v>
      </c>
    </row>
    <row r="950" spans="1:11">
      <c r="A950" s="30">
        <v>46085</v>
      </c>
      <c r="B950" s="405">
        <v>32620</v>
      </c>
      <c r="C950" s="405" t="s">
        <v>12</v>
      </c>
      <c r="D950" t="s">
        <v>14</v>
      </c>
      <c r="E950" s="217"/>
      <c r="F950" s="20">
        <v>5</v>
      </c>
      <c r="G950" s="1">
        <f>+G949+E950-F950</f>
        <v>75.000000000000014</v>
      </c>
    </row>
    <row r="951" spans="1:11">
      <c r="A951" s="30">
        <v>46085</v>
      </c>
      <c r="B951" s="405">
        <v>32620</v>
      </c>
      <c r="C951" s="405" t="s">
        <v>12</v>
      </c>
      <c r="D951" t="s">
        <v>15</v>
      </c>
      <c r="E951" s="217"/>
      <c r="F951" s="20">
        <v>60</v>
      </c>
      <c r="G951" s="1">
        <f>+G950+E951-F951</f>
        <v>15.000000000000014</v>
      </c>
    </row>
    <row r="952" spans="1:11">
      <c r="A952" s="30">
        <v>46085</v>
      </c>
      <c r="B952" s="405">
        <v>32620</v>
      </c>
      <c r="C952" s="405" t="s">
        <v>12</v>
      </c>
      <c r="D952" t="s">
        <v>16</v>
      </c>
      <c r="E952" s="217"/>
      <c r="F952" s="20">
        <v>5</v>
      </c>
      <c r="G952" s="1">
        <f>+G951+E952-F952</f>
        <v>10.000000000000014</v>
      </c>
      <c r="I952" s="421" t="s">
        <v>364</v>
      </c>
      <c r="J952" s="421"/>
      <c r="K952" s="421"/>
    </row>
    <row r="953" spans="1:11">
      <c r="A953" s="30">
        <v>46085</v>
      </c>
      <c r="B953" s="405">
        <v>32620</v>
      </c>
      <c r="C953" s="405" t="s">
        <v>12</v>
      </c>
      <c r="D953" t="s">
        <v>100</v>
      </c>
      <c r="E953" s="217"/>
      <c r="F953" s="20">
        <v>10</v>
      </c>
      <c r="G953" s="1">
        <f>+G952+E953-F953</f>
        <v>1.4210854715202004E-14</v>
      </c>
      <c r="H953" s="404">
        <v>2026</v>
      </c>
      <c r="I953" s="404" t="s">
        <v>20</v>
      </c>
      <c r="J953" t="s">
        <v>13</v>
      </c>
      <c r="K953" s="217">
        <v>88.2</v>
      </c>
    </row>
    <row r="954" spans="1:11">
      <c r="A954" s="32">
        <v>46081</v>
      </c>
      <c r="B954" s="404" t="s">
        <v>11</v>
      </c>
      <c r="C954" s="404" t="s">
        <v>19</v>
      </c>
      <c r="D954" t="s">
        <v>13</v>
      </c>
      <c r="E954" s="44">
        <v>85.1</v>
      </c>
      <c r="G954" s="1">
        <f>+G953+E954-F954</f>
        <v>85.100000000000009</v>
      </c>
      <c r="I954" s="405"/>
      <c r="J954" t="s">
        <v>14</v>
      </c>
      <c r="K954" s="217">
        <v>6</v>
      </c>
    </row>
    <row r="955" spans="1:11">
      <c r="B955" s="405"/>
      <c r="C955" s="405"/>
      <c r="D955" t="s">
        <v>14</v>
      </c>
      <c r="E955" s="44">
        <v>10</v>
      </c>
      <c r="G955" s="1">
        <f t="shared" si="16"/>
        <v>95.100000000000009</v>
      </c>
      <c r="I955" s="405"/>
      <c r="J955" t="s">
        <v>15</v>
      </c>
      <c r="K955" s="217">
        <v>60</v>
      </c>
    </row>
    <row r="956" spans="1:11">
      <c r="B956" s="405"/>
      <c r="C956" s="405"/>
      <c r="D956" t="s">
        <v>15</v>
      </c>
      <c r="E956" s="217">
        <v>56</v>
      </c>
      <c r="G956" s="1">
        <f t="shared" si="16"/>
        <v>151.10000000000002</v>
      </c>
      <c r="I956" s="405"/>
      <c r="J956" t="s">
        <v>16</v>
      </c>
      <c r="K956" s="217">
        <v>5</v>
      </c>
    </row>
    <row r="957" spans="1:11">
      <c r="B957" s="405"/>
      <c r="C957" s="405"/>
      <c r="D957" t="s">
        <v>16</v>
      </c>
      <c r="E957" s="217">
        <v>5</v>
      </c>
      <c r="G957" s="1">
        <f t="shared" si="16"/>
        <v>156.10000000000002</v>
      </c>
      <c r="K957" s="159">
        <f>SUM(K953:K956)</f>
        <v>159.19999999999999</v>
      </c>
    </row>
    <row r="958" spans="1:11">
      <c r="A958" s="30">
        <v>46104</v>
      </c>
      <c r="B958" s="405">
        <v>32763</v>
      </c>
      <c r="C958" s="405" t="s">
        <v>19</v>
      </c>
      <c r="D958" t="s">
        <v>13</v>
      </c>
      <c r="F958" s="20">
        <v>85.1</v>
      </c>
      <c r="G958" s="1">
        <f t="shared" si="16"/>
        <v>71.000000000000028</v>
      </c>
    </row>
    <row r="959" spans="1:11">
      <c r="A959" s="30">
        <v>46104</v>
      </c>
      <c r="B959" s="405">
        <v>32763</v>
      </c>
      <c r="C959" s="405" t="s">
        <v>19</v>
      </c>
      <c r="D959" t="s">
        <v>14</v>
      </c>
      <c r="F959" s="20">
        <v>10</v>
      </c>
      <c r="G959" s="1">
        <f t="shared" si="16"/>
        <v>61.000000000000028</v>
      </c>
    </row>
    <row r="960" spans="1:11">
      <c r="A960" s="30">
        <v>46104</v>
      </c>
      <c r="B960" s="405">
        <v>32763</v>
      </c>
      <c r="C960" s="405" t="s">
        <v>19</v>
      </c>
      <c r="D960" t="s">
        <v>15</v>
      </c>
      <c r="F960" s="20">
        <v>56</v>
      </c>
      <c r="G960" s="1">
        <f t="shared" si="16"/>
        <v>5.0000000000000284</v>
      </c>
    </row>
    <row r="961" spans="1:7">
      <c r="A961" s="30">
        <v>46104</v>
      </c>
      <c r="B961" s="405">
        <v>32763</v>
      </c>
      <c r="C961" s="405" t="s">
        <v>19</v>
      </c>
      <c r="D961" t="s">
        <v>16</v>
      </c>
      <c r="F961" s="20">
        <v>5</v>
      </c>
      <c r="G961" s="1">
        <f t="shared" si="16"/>
        <v>2.8421709430404007E-14</v>
      </c>
    </row>
    <row r="962" spans="1:7">
      <c r="A962" s="68">
        <v>46112</v>
      </c>
      <c r="B962" s="404" t="s">
        <v>11</v>
      </c>
      <c r="C962" s="404" t="s">
        <v>20</v>
      </c>
      <c r="D962" t="s">
        <v>13</v>
      </c>
      <c r="E962" s="217">
        <v>88.2</v>
      </c>
      <c r="G962" s="1">
        <f t="shared" si="16"/>
        <v>88.200000000000031</v>
      </c>
    </row>
    <row r="963" spans="1:7">
      <c r="A963" s="46"/>
      <c r="B963" s="405"/>
      <c r="C963" s="405"/>
      <c r="D963" t="s">
        <v>14</v>
      </c>
      <c r="E963" s="217">
        <v>6</v>
      </c>
      <c r="G963" s="1">
        <f t="shared" si="16"/>
        <v>94.200000000000031</v>
      </c>
    </row>
    <row r="964" spans="1:7">
      <c r="A964" s="46"/>
      <c r="B964" s="405"/>
      <c r="C964" s="405"/>
      <c r="D964" t="s">
        <v>15</v>
      </c>
      <c r="E964" s="217">
        <v>60</v>
      </c>
      <c r="G964" s="1">
        <f t="shared" si="16"/>
        <v>154.20000000000005</v>
      </c>
    </row>
    <row r="965" spans="1:7">
      <c r="A965" s="46"/>
      <c r="B965" s="405"/>
      <c r="C965" s="405"/>
      <c r="D965" t="s">
        <v>16</v>
      </c>
      <c r="E965" s="217">
        <v>5</v>
      </c>
      <c r="G965" s="1">
        <f t="shared" si="16"/>
        <v>159.20000000000005</v>
      </c>
    </row>
    <row r="966" spans="1:7">
      <c r="B966" s="405"/>
      <c r="C966" s="405"/>
      <c r="G966" s="1">
        <f t="shared" si="16"/>
        <v>159.20000000000005</v>
      </c>
    </row>
    <row r="967" spans="1:7">
      <c r="B967" s="405"/>
      <c r="C967" s="405"/>
      <c r="G967" s="1">
        <f>+G966+E967-F967</f>
        <v>159.20000000000005</v>
      </c>
    </row>
    <row r="968" spans="1:7">
      <c r="B968" s="405"/>
      <c r="C968" s="405"/>
      <c r="G968" s="1">
        <f>+G967+E968-F968</f>
        <v>159.20000000000005</v>
      </c>
    </row>
    <row r="969" spans="1:7">
      <c r="B969" s="405"/>
      <c r="C969" s="405"/>
      <c r="G969" s="1">
        <f>+G968+E969-F969</f>
        <v>159.20000000000005</v>
      </c>
    </row>
    <row r="970" spans="1:7">
      <c r="B970" s="405"/>
      <c r="C970" s="405"/>
      <c r="G970" s="1">
        <f>+G969+E970-F970</f>
        <v>159.20000000000005</v>
      </c>
    </row>
    <row r="971" spans="1:7">
      <c r="B971" s="405"/>
      <c r="C971" s="405"/>
      <c r="G971" s="1">
        <f>+G970+E971-F971</f>
        <v>159.20000000000005</v>
      </c>
    </row>
    <row r="972" spans="1:7">
      <c r="B972" s="405"/>
      <c r="C972" s="405"/>
      <c r="G972" s="1">
        <f>+G971+E972-F972</f>
        <v>159.20000000000005</v>
      </c>
    </row>
    <row r="973" spans="1:7">
      <c r="B973" s="405"/>
      <c r="C973" s="405"/>
      <c r="G973" s="1">
        <f>+G972+E973-F973</f>
        <v>159.20000000000005</v>
      </c>
    </row>
    <row r="974" spans="1:7">
      <c r="B974" s="405"/>
      <c r="C974" s="405"/>
      <c r="G974" s="1">
        <f>+G973+E974-F974</f>
        <v>159.20000000000005</v>
      </c>
    </row>
    <row r="975" spans="1:7">
      <c r="B975" s="405"/>
      <c r="C975" s="405"/>
      <c r="G975" s="1">
        <f>+G974+E975-F975</f>
        <v>159.20000000000005</v>
      </c>
    </row>
    <row r="976" spans="1:7">
      <c r="B976" s="405"/>
      <c r="C976" s="405"/>
      <c r="G976" s="1">
        <f>+G975+E976-F976</f>
        <v>159.20000000000005</v>
      </c>
    </row>
    <row r="977" spans="2:7">
      <c r="B977" s="405"/>
      <c r="C977" s="405"/>
      <c r="G977" s="1">
        <f>+G976+E977-F977</f>
        <v>159.20000000000005</v>
      </c>
    </row>
    <row r="978" spans="2:7">
      <c r="B978" s="405"/>
      <c r="C978" s="405"/>
      <c r="G978" s="1">
        <f>+G977+E978-F978</f>
        <v>159.20000000000005</v>
      </c>
    </row>
    <row r="979" spans="2:7">
      <c r="B979" s="405"/>
      <c r="C979" s="405"/>
      <c r="G979" s="1">
        <f>+G978+E979-F979</f>
        <v>159.20000000000005</v>
      </c>
    </row>
    <row r="980" spans="2:7">
      <c r="B980" s="405"/>
      <c r="C980" s="405"/>
      <c r="G980" s="1">
        <f>+G979+E980-F980</f>
        <v>159.20000000000005</v>
      </c>
    </row>
    <row r="981" spans="2:7">
      <c r="B981" s="405"/>
      <c r="C981" s="405"/>
      <c r="G981" s="1">
        <f>+G980+E981-F981</f>
        <v>159.20000000000005</v>
      </c>
    </row>
    <row r="982" spans="2:7">
      <c r="B982" s="405"/>
      <c r="C982" s="405"/>
      <c r="G982" s="1">
        <f>+G981+E982-F982</f>
        <v>159.20000000000005</v>
      </c>
    </row>
    <row r="983" spans="2:7">
      <c r="B983" s="405"/>
      <c r="C983" s="405"/>
      <c r="G983" s="1">
        <f>+G982+E983-F983</f>
        <v>159.20000000000005</v>
      </c>
    </row>
    <row r="984" spans="2:7">
      <c r="B984" s="405"/>
      <c r="C984" s="405"/>
      <c r="G984" s="1">
        <f>+G983+E984-F984</f>
        <v>159.20000000000005</v>
      </c>
    </row>
    <row r="985" spans="2:7">
      <c r="B985" s="405"/>
      <c r="C985" s="405"/>
      <c r="G985" s="1">
        <f>+G984+E985-F985</f>
        <v>159.20000000000005</v>
      </c>
    </row>
    <row r="986" spans="2:7">
      <c r="B986" s="405"/>
      <c r="C986" s="405"/>
      <c r="G986" s="1">
        <f>+G985+E986-F986</f>
        <v>159.20000000000005</v>
      </c>
    </row>
    <row r="987" spans="2:7">
      <c r="B987" s="405"/>
      <c r="C987" s="405"/>
      <c r="G987" s="1">
        <f>+G986+E987-F987</f>
        <v>159.20000000000005</v>
      </c>
    </row>
    <row r="988" spans="2:7">
      <c r="B988" s="405"/>
      <c r="C988" s="405"/>
      <c r="G988" s="1">
        <f>+G987+E988-F988</f>
        <v>159.20000000000005</v>
      </c>
    </row>
    <row r="989" spans="2:7">
      <c r="B989" s="405"/>
      <c r="C989" s="405"/>
      <c r="G989" s="1">
        <f>+G988+E989-F989</f>
        <v>159.20000000000005</v>
      </c>
    </row>
    <row r="990" spans="2:7">
      <c r="B990" s="405"/>
      <c r="C990" s="405"/>
      <c r="G990" s="1">
        <f>+G989+E990-F990</f>
        <v>159.20000000000005</v>
      </c>
    </row>
    <row r="991" spans="2:7">
      <c r="B991" s="405"/>
      <c r="C991" s="405"/>
      <c r="G991" s="1">
        <f>+G990+E991-F991</f>
        <v>159.20000000000005</v>
      </c>
    </row>
    <row r="992" spans="2:7">
      <c r="B992" s="405"/>
      <c r="C992" s="405"/>
      <c r="G992" s="1">
        <f>+G991+E992-F992</f>
        <v>159.20000000000005</v>
      </c>
    </row>
    <row r="993" spans="2:7">
      <c r="B993" s="405"/>
      <c r="C993" s="405"/>
      <c r="G993" s="1">
        <f>+G992+E993-F993</f>
        <v>159.20000000000005</v>
      </c>
    </row>
    <row r="994" spans="2:7">
      <c r="B994" s="405"/>
      <c r="C994" s="405"/>
      <c r="G994" s="1">
        <f>+G993+E994-F994</f>
        <v>159.20000000000005</v>
      </c>
    </row>
    <row r="995" spans="2:7">
      <c r="B995" s="405"/>
      <c r="C995" s="405"/>
      <c r="G995" s="1">
        <f>+G994+E995-F995</f>
        <v>159.20000000000005</v>
      </c>
    </row>
    <row r="996" spans="2:7">
      <c r="B996" s="405"/>
      <c r="C996" s="405"/>
      <c r="G996" s="1">
        <f>+G995+E996-F996</f>
        <v>159.20000000000005</v>
      </c>
    </row>
    <row r="997" spans="2:7">
      <c r="B997" s="405"/>
      <c r="C997" s="405"/>
      <c r="G997" s="1">
        <f>+G996+E997-F997</f>
        <v>159.20000000000005</v>
      </c>
    </row>
    <row r="998" spans="2:7">
      <c r="B998" s="405"/>
      <c r="C998" s="405"/>
      <c r="G998" s="1">
        <f>+G997+E998-F998</f>
        <v>159.20000000000005</v>
      </c>
    </row>
    <row r="999" spans="2:7">
      <c r="B999" s="405"/>
      <c r="C999" s="405"/>
      <c r="G999" s="1">
        <f>+G998+E999-F999</f>
        <v>159.20000000000005</v>
      </c>
    </row>
    <row r="1000" spans="2:7">
      <c r="B1000" s="405"/>
      <c r="C1000" s="405"/>
      <c r="G1000" s="1">
        <f>+G999+E1000-F1000</f>
        <v>159.20000000000005</v>
      </c>
    </row>
    <row r="1001" spans="2:7">
      <c r="B1001" s="405"/>
      <c r="C1001" s="405"/>
      <c r="G1001" s="1">
        <f>+G1000+E1001-F1001</f>
        <v>159.20000000000005</v>
      </c>
    </row>
    <row r="1002" spans="2:7">
      <c r="B1002" s="405"/>
      <c r="C1002" s="405"/>
      <c r="G1002" s="1">
        <f>+G1001+E1002-F1002</f>
        <v>159.20000000000005</v>
      </c>
    </row>
    <row r="1003" spans="2:7">
      <c r="B1003" s="405"/>
      <c r="C1003" s="405"/>
      <c r="G1003" s="1">
        <f>+G1002+E1003-F1003</f>
        <v>159.20000000000005</v>
      </c>
    </row>
    <row r="1004" spans="2:7">
      <c r="B1004" s="405"/>
      <c r="C1004" s="405"/>
      <c r="G1004" s="1">
        <f>+G1003+E1004-F1004</f>
        <v>159.20000000000005</v>
      </c>
    </row>
    <row r="1005" spans="2:7">
      <c r="B1005" s="405"/>
      <c r="C1005" s="405"/>
      <c r="G1005" s="1">
        <f>+G1004+E1005-F1005</f>
        <v>159.20000000000005</v>
      </c>
    </row>
    <row r="1006" spans="2:7">
      <c r="B1006" s="405"/>
      <c r="C1006" s="405"/>
      <c r="G1006" s="1">
        <f>+G1005+E1006-F1006</f>
        <v>159.20000000000005</v>
      </c>
    </row>
    <row r="1007" spans="2:7">
      <c r="B1007" s="405"/>
      <c r="C1007" s="405"/>
      <c r="G1007" s="1">
        <f>+G1006+E1007-F1007</f>
        <v>159.20000000000005</v>
      </c>
    </row>
    <row r="1008" spans="2:7">
      <c r="B1008" s="405"/>
      <c r="C1008" s="405"/>
      <c r="G1008" s="1">
        <f>+G1007+E1008-F1008</f>
        <v>159.20000000000005</v>
      </c>
    </row>
    <row r="1009" spans="2:7">
      <c r="B1009" s="405"/>
      <c r="C1009" s="405"/>
      <c r="G1009" s="1">
        <f>+G1008+E1009-F1009</f>
        <v>159.20000000000005</v>
      </c>
    </row>
    <row r="1010" spans="2:7">
      <c r="B1010" s="405"/>
      <c r="C1010" s="405"/>
      <c r="G1010" s="1">
        <f>+G1009+E1010-F1010</f>
        <v>159.20000000000005</v>
      </c>
    </row>
    <row r="1011" spans="2:7">
      <c r="B1011" s="405"/>
      <c r="C1011" s="405"/>
      <c r="G1011" s="1">
        <f>+G1010+E1011-F1011</f>
        <v>159.20000000000005</v>
      </c>
    </row>
    <row r="1012" spans="2:7">
      <c r="B1012" s="405"/>
      <c r="C1012" s="405"/>
      <c r="G1012" s="1">
        <f>+G1011+E1012-F1012</f>
        <v>159.20000000000005</v>
      </c>
    </row>
    <row r="1013" spans="2:7">
      <c r="B1013" s="405"/>
      <c r="C1013" s="405"/>
      <c r="G1013" s="1">
        <f>+G1012+E1013-F1013</f>
        <v>159.20000000000005</v>
      </c>
    </row>
    <row r="1014" spans="2:7">
      <c r="B1014" s="405"/>
      <c r="C1014" s="405"/>
      <c r="G1014" s="1">
        <f>+G1013+E1014-F1014</f>
        <v>159.20000000000005</v>
      </c>
    </row>
    <row r="1015" spans="2:7">
      <c r="B1015" s="405"/>
      <c r="C1015" s="405"/>
      <c r="G1015" s="1">
        <f>+G1014+E1015-F1015</f>
        <v>159.20000000000005</v>
      </c>
    </row>
    <row r="1016" spans="2:7">
      <c r="B1016" s="405"/>
      <c r="C1016" s="405"/>
      <c r="G1016" s="1">
        <f>+G1015+E1016-F1016</f>
        <v>159.20000000000005</v>
      </c>
    </row>
    <row r="1017" spans="2:7">
      <c r="B1017" s="405"/>
      <c r="C1017" s="405"/>
      <c r="G1017" s="1">
        <f>+G1016+E1017-F1017</f>
        <v>159.20000000000005</v>
      </c>
    </row>
    <row r="1018" spans="2:7">
      <c r="B1018" s="405"/>
      <c r="C1018" s="405"/>
      <c r="G1018" s="1">
        <f>+G1017+E1018-F1018</f>
        <v>159.20000000000005</v>
      </c>
    </row>
    <row r="1019" spans="2:7">
      <c r="B1019" s="405"/>
      <c r="C1019" s="405"/>
      <c r="G1019" s="1">
        <f>+G1018+E1019-F1019</f>
        <v>159.20000000000005</v>
      </c>
    </row>
    <row r="1020" spans="2:7">
      <c r="B1020" s="405"/>
      <c r="C1020" s="405"/>
      <c r="G1020" s="1">
        <f>+G1019+E1020-F1020</f>
        <v>159.20000000000005</v>
      </c>
    </row>
    <row r="1021" spans="2:7">
      <c r="B1021" s="405"/>
      <c r="C1021" s="405"/>
      <c r="G1021" s="1">
        <f>+G1020+E1021-F1021</f>
        <v>159.20000000000005</v>
      </c>
    </row>
    <row r="1022" spans="2:7">
      <c r="B1022" s="405"/>
      <c r="C1022" s="405"/>
      <c r="G1022" s="1">
        <f>+G1021+E1022-F1022</f>
        <v>159.20000000000005</v>
      </c>
    </row>
    <row r="1023" spans="2:7">
      <c r="B1023" s="405"/>
      <c r="C1023" s="405"/>
      <c r="G1023" s="1">
        <f>+G1022+E1023-F1023</f>
        <v>159.20000000000005</v>
      </c>
    </row>
    <row r="1024" spans="2:7">
      <c r="B1024" s="405"/>
      <c r="C1024" s="405"/>
      <c r="G1024" s="1">
        <f>+G1023+E1024-F1024</f>
        <v>159.20000000000005</v>
      </c>
    </row>
    <row r="1025" spans="2:7">
      <c r="B1025" s="405"/>
      <c r="C1025" s="405"/>
      <c r="G1025" s="1">
        <f>+G1024+E1025-F1025</f>
        <v>159.20000000000005</v>
      </c>
    </row>
    <row r="1026" spans="2:7">
      <c r="B1026" s="405"/>
      <c r="C1026" s="405"/>
      <c r="G1026" s="1">
        <f>+G1025+E1026-F1026</f>
        <v>159.20000000000005</v>
      </c>
    </row>
    <row r="1027" spans="2:7">
      <c r="B1027" s="405"/>
      <c r="C1027" s="405"/>
      <c r="G1027" s="1">
        <f>+G1026+E1027-F1027</f>
        <v>159.20000000000005</v>
      </c>
    </row>
    <row r="1028" spans="2:7">
      <c r="B1028" s="405"/>
      <c r="C1028" s="405"/>
      <c r="G1028" s="1">
        <f>+G1027+E1028-F1028</f>
        <v>159.20000000000005</v>
      </c>
    </row>
    <row r="1029" spans="2:7">
      <c r="B1029" s="405"/>
      <c r="C1029" s="405"/>
      <c r="G1029" s="1">
        <f>+G1028+E1029-F1029</f>
        <v>159.20000000000005</v>
      </c>
    </row>
    <row r="1030" spans="2:7">
      <c r="B1030" s="405"/>
      <c r="C1030" s="405"/>
      <c r="G1030" s="1">
        <f>+G1029+E1030-F1030</f>
        <v>159.20000000000005</v>
      </c>
    </row>
    <row r="1031" spans="2:7">
      <c r="B1031" s="405"/>
      <c r="C1031" s="405"/>
      <c r="G1031" s="1">
        <f>+G1030+E1031-F1031</f>
        <v>159.20000000000005</v>
      </c>
    </row>
    <row r="1032" spans="2:7">
      <c r="B1032" s="405"/>
      <c r="C1032" s="405"/>
      <c r="G1032" s="1">
        <f>+G1031+E1032-F1032</f>
        <v>159.20000000000005</v>
      </c>
    </row>
    <row r="1033" spans="2:7">
      <c r="B1033" s="405"/>
      <c r="C1033" s="405"/>
      <c r="G1033" s="1">
        <f>+G1032+E1033-F1033</f>
        <v>159.20000000000005</v>
      </c>
    </row>
    <row r="1034" spans="2:7">
      <c r="B1034" s="405"/>
      <c r="C1034" s="405"/>
      <c r="G1034" s="1">
        <f>+G1033+E1034-F1034</f>
        <v>159.20000000000005</v>
      </c>
    </row>
    <row r="1035" spans="2:7">
      <c r="B1035" s="405"/>
      <c r="C1035" s="405"/>
      <c r="G1035" s="1">
        <f>+G1034+E1035-F1035</f>
        <v>159.20000000000005</v>
      </c>
    </row>
    <row r="1036" spans="2:7">
      <c r="B1036" s="405"/>
      <c r="C1036" s="405"/>
      <c r="G1036" s="1">
        <f>+G1035+E1036-F1036</f>
        <v>159.20000000000005</v>
      </c>
    </row>
    <row r="1037" spans="2:7">
      <c r="B1037" s="405"/>
      <c r="C1037" s="405"/>
      <c r="G1037" s="1">
        <f>+G1036+E1037-F1037</f>
        <v>159.20000000000005</v>
      </c>
    </row>
    <row r="1038" spans="2:7">
      <c r="B1038" s="405"/>
      <c r="C1038" s="405"/>
      <c r="G1038" s="1">
        <f>+G1037+E1038-F1038</f>
        <v>159.20000000000005</v>
      </c>
    </row>
    <row r="1039" spans="2:7">
      <c r="B1039" s="405"/>
      <c r="C1039" s="405"/>
      <c r="G1039" s="1">
        <f>+G1038+E1039-F1039</f>
        <v>159.20000000000005</v>
      </c>
    </row>
    <row r="1040" spans="2:7">
      <c r="B1040" s="405"/>
      <c r="C1040" s="405"/>
      <c r="G1040" s="1">
        <f>+G1039+E1040-F1040</f>
        <v>159.20000000000005</v>
      </c>
    </row>
    <row r="1041" spans="2:7">
      <c r="B1041" s="405"/>
      <c r="C1041" s="405"/>
      <c r="G1041" s="1">
        <f>+G1040+E1041-F1041</f>
        <v>159.20000000000005</v>
      </c>
    </row>
    <row r="1042" spans="2:7">
      <c r="B1042" s="405"/>
      <c r="C1042" s="405"/>
      <c r="G1042" s="1">
        <f>+G1041+E1042-F1042</f>
        <v>159.20000000000005</v>
      </c>
    </row>
    <row r="1043" spans="2:7">
      <c r="B1043" s="405"/>
      <c r="C1043" s="405"/>
      <c r="G1043" s="1">
        <f>+G1042+E1043-F1043</f>
        <v>159.20000000000005</v>
      </c>
    </row>
    <row r="1044" spans="2:7">
      <c r="B1044" s="405"/>
      <c r="C1044" s="405"/>
      <c r="G1044" s="1">
        <f>+G1043+E1044-F1044</f>
        <v>159.20000000000005</v>
      </c>
    </row>
    <row r="1045" spans="2:7">
      <c r="B1045" s="405"/>
      <c r="C1045" s="405"/>
      <c r="G1045" s="1">
        <f>+G1044+E1045-F1045</f>
        <v>159.20000000000005</v>
      </c>
    </row>
    <row r="1046" spans="2:7">
      <c r="B1046" s="405"/>
      <c r="C1046" s="405"/>
      <c r="G1046" s="1">
        <f>+G1045+E1046-F1046</f>
        <v>159.20000000000005</v>
      </c>
    </row>
    <row r="1047" spans="2:7">
      <c r="B1047" s="405"/>
      <c r="C1047" s="405"/>
      <c r="G1047" s="1">
        <f>+G1046+E1047-F1047</f>
        <v>159.20000000000005</v>
      </c>
    </row>
    <row r="1048" spans="2:7">
      <c r="B1048" s="405"/>
      <c r="C1048" s="405"/>
      <c r="G1048" s="1">
        <f>+G1047+E1048-F1048</f>
        <v>159.20000000000005</v>
      </c>
    </row>
    <row r="1049" spans="2:7">
      <c r="B1049" s="405"/>
      <c r="C1049" s="405"/>
      <c r="G1049" s="1">
        <f>+G1048+E1049-F1049</f>
        <v>159.20000000000005</v>
      </c>
    </row>
    <row r="1050" spans="2:7">
      <c r="B1050" s="405"/>
      <c r="C1050" s="405"/>
      <c r="G1050" s="1">
        <f>+G1049+E1050-F1050</f>
        <v>159.20000000000005</v>
      </c>
    </row>
    <row r="1051" spans="2:7">
      <c r="B1051" s="405"/>
      <c r="C1051" s="405"/>
      <c r="G1051" s="1">
        <f>+G1050+E1051-F1051</f>
        <v>159.20000000000005</v>
      </c>
    </row>
    <row r="1052" spans="2:7">
      <c r="B1052" s="405"/>
      <c r="C1052" s="405"/>
      <c r="G1052" s="1">
        <f>+G1051+E1052-F1052</f>
        <v>159.20000000000005</v>
      </c>
    </row>
    <row r="1053" spans="2:7">
      <c r="B1053" s="405"/>
      <c r="C1053" s="405"/>
      <c r="G1053" s="1">
        <f>+G1052+E1053-F1053</f>
        <v>159.20000000000005</v>
      </c>
    </row>
    <row r="1054" spans="2:7">
      <c r="B1054" s="405"/>
      <c r="C1054" s="405"/>
      <c r="G1054" s="1">
        <f>+G1053+E1054-F1054</f>
        <v>159.20000000000005</v>
      </c>
    </row>
    <row r="1055" spans="2:7">
      <c r="B1055" s="405"/>
      <c r="C1055" s="405"/>
      <c r="G1055" s="1">
        <f>+G1054+E1055-F1055</f>
        <v>159.20000000000005</v>
      </c>
    </row>
    <row r="1056" spans="2:7">
      <c r="B1056" s="405"/>
      <c r="C1056" s="405"/>
      <c r="G1056" s="1">
        <f>+G1055+E1056-F1056</f>
        <v>159.20000000000005</v>
      </c>
    </row>
    <row r="1057" spans="2:7">
      <c r="B1057" s="405"/>
      <c r="C1057" s="405"/>
      <c r="G1057" s="1">
        <f>+G1056+E1057-F1057</f>
        <v>159.20000000000005</v>
      </c>
    </row>
    <row r="1058" spans="2:7">
      <c r="B1058" s="405"/>
      <c r="C1058" s="405"/>
      <c r="G1058" s="1">
        <f>+G1057+E1058-F1058</f>
        <v>159.20000000000005</v>
      </c>
    </row>
    <row r="1059" spans="2:7">
      <c r="B1059" s="405"/>
      <c r="C1059" s="405"/>
      <c r="G1059" s="1">
        <f>+G1058+E1059-F1059</f>
        <v>159.20000000000005</v>
      </c>
    </row>
    <row r="1060" spans="2:7">
      <c r="B1060" s="405"/>
      <c r="C1060" s="405"/>
      <c r="G1060" s="1">
        <f>+G1059+E1060-F1060</f>
        <v>159.20000000000005</v>
      </c>
    </row>
    <row r="1061" spans="2:7">
      <c r="B1061" s="405"/>
      <c r="C1061" s="405"/>
      <c r="G1061" s="1">
        <f>+G1060+E1061-F1061</f>
        <v>159.20000000000005</v>
      </c>
    </row>
    <row r="1062" spans="2:7">
      <c r="B1062" s="405"/>
      <c r="C1062" s="405"/>
      <c r="G1062" s="1">
        <f>+G1061+E1062-F1062</f>
        <v>159.20000000000005</v>
      </c>
    </row>
    <row r="1063" spans="2:7">
      <c r="B1063" s="405"/>
      <c r="C1063" s="405"/>
      <c r="G1063" s="1">
        <f>+G1062+E1063-F1063</f>
        <v>159.20000000000005</v>
      </c>
    </row>
    <row r="1064" spans="2:7">
      <c r="B1064" s="405"/>
      <c r="C1064" s="405"/>
      <c r="G1064" s="1">
        <f>+G1063+E1064-F1064</f>
        <v>159.20000000000005</v>
      </c>
    </row>
    <row r="1065" spans="2:7">
      <c r="B1065" s="405"/>
      <c r="C1065" s="405"/>
      <c r="G1065" s="1">
        <f>+G1064+E1065-F1065</f>
        <v>159.20000000000005</v>
      </c>
    </row>
    <row r="1066" spans="2:7">
      <c r="B1066" s="405"/>
      <c r="C1066" s="405"/>
      <c r="G1066" s="1">
        <f>+G1065+E1066-F1066</f>
        <v>159.20000000000005</v>
      </c>
    </row>
    <row r="1067" spans="2:7">
      <c r="B1067" s="405"/>
      <c r="C1067" s="405"/>
      <c r="G1067" s="1">
        <f>+G1066+E1067-F1067</f>
        <v>159.20000000000005</v>
      </c>
    </row>
    <row r="1068" spans="2:7">
      <c r="B1068" s="405"/>
      <c r="C1068" s="405"/>
      <c r="G1068" s="1">
        <f>+G1067+E1068-F1068</f>
        <v>159.20000000000005</v>
      </c>
    </row>
    <row r="1069" spans="2:7">
      <c r="B1069" s="405"/>
      <c r="C1069" s="405"/>
      <c r="G1069" s="1">
        <f>+G1068+E1069-F1069</f>
        <v>159.20000000000005</v>
      </c>
    </row>
    <row r="1070" spans="2:7">
      <c r="B1070" s="405"/>
      <c r="C1070" s="405"/>
      <c r="G1070" s="1">
        <f>+G1069+E1070-F1070</f>
        <v>159.20000000000005</v>
      </c>
    </row>
    <row r="1071" spans="2:7">
      <c r="B1071" s="405"/>
      <c r="C1071" s="405"/>
      <c r="G1071" s="1">
        <f>+G1070+E1071-F1071</f>
        <v>159.20000000000005</v>
      </c>
    </row>
    <row r="1072" spans="2:7">
      <c r="B1072" s="405"/>
      <c r="C1072" s="405"/>
      <c r="G1072" s="1">
        <f>+G1071+E1072-F1072</f>
        <v>159.20000000000005</v>
      </c>
    </row>
    <row r="1073" spans="2:7">
      <c r="B1073" s="405"/>
      <c r="C1073" s="405"/>
      <c r="G1073" s="1">
        <f>+G1072+E1073-F1073</f>
        <v>159.20000000000005</v>
      </c>
    </row>
    <row r="1074" spans="2:7">
      <c r="B1074" s="405"/>
      <c r="C1074" s="405"/>
      <c r="G1074" s="1">
        <f>+G1073+E1074-F1074</f>
        <v>159.20000000000005</v>
      </c>
    </row>
    <row r="1075" spans="2:7">
      <c r="B1075" s="405"/>
      <c r="C1075" s="405"/>
      <c r="G1075" s="1">
        <f>+G1074+E1075-F1075</f>
        <v>159.20000000000005</v>
      </c>
    </row>
    <row r="1076" spans="2:7">
      <c r="B1076" s="405"/>
      <c r="C1076" s="405"/>
      <c r="G1076" s="1">
        <f>+G1075+E1076-F1076</f>
        <v>159.20000000000005</v>
      </c>
    </row>
    <row r="1077" spans="2:7">
      <c r="B1077" s="405"/>
      <c r="C1077" s="405"/>
      <c r="G1077" s="1">
        <f>+G1076+E1077-F1077</f>
        <v>159.20000000000005</v>
      </c>
    </row>
    <row r="1078" spans="2:7">
      <c r="B1078" s="405"/>
      <c r="C1078" s="405"/>
      <c r="G1078" s="1">
        <f>+G1077+E1078-F1078</f>
        <v>159.20000000000005</v>
      </c>
    </row>
    <row r="1079" spans="2:7">
      <c r="B1079" s="405"/>
      <c r="C1079" s="405"/>
      <c r="G1079" s="1">
        <f>+G1078+E1079-F1079</f>
        <v>159.20000000000005</v>
      </c>
    </row>
    <row r="1080" spans="2:7">
      <c r="B1080" s="405"/>
      <c r="C1080" s="405"/>
      <c r="G1080" s="1">
        <f>+G1079+E1080-F1080</f>
        <v>159.20000000000005</v>
      </c>
    </row>
    <row r="1081" spans="2:7">
      <c r="B1081" s="405"/>
      <c r="C1081" s="405"/>
      <c r="G1081" s="1">
        <f>+G1080+E1081-F1081</f>
        <v>159.20000000000005</v>
      </c>
    </row>
    <row r="1082" spans="2:7">
      <c r="B1082" s="405"/>
      <c r="C1082" s="405"/>
      <c r="G1082" s="1">
        <f>+G1081+E1082-F1082</f>
        <v>159.20000000000005</v>
      </c>
    </row>
    <row r="1083" spans="2:7">
      <c r="B1083" s="405"/>
      <c r="C1083" s="405"/>
      <c r="G1083" s="1">
        <f>+G1082+E1083-F1083</f>
        <v>159.20000000000005</v>
      </c>
    </row>
    <row r="1084" spans="2:7">
      <c r="B1084" s="405"/>
      <c r="C1084" s="405"/>
      <c r="G1084" s="1">
        <f>+G1083+E1084-F1084</f>
        <v>159.20000000000005</v>
      </c>
    </row>
    <row r="1085" spans="2:7">
      <c r="B1085" s="405"/>
      <c r="C1085" s="405"/>
      <c r="G1085" s="1">
        <f>+G1084+E1085-F1085</f>
        <v>159.20000000000005</v>
      </c>
    </row>
    <row r="1086" spans="2:7">
      <c r="B1086" s="405"/>
      <c r="C1086" s="405"/>
      <c r="G1086" s="1">
        <f>+G1085+E1086-F1086</f>
        <v>159.20000000000005</v>
      </c>
    </row>
    <row r="1087" spans="2:7">
      <c r="B1087" s="405"/>
      <c r="C1087" s="405"/>
      <c r="G1087" s="1">
        <f>+G1086+E1087-F1087</f>
        <v>159.20000000000005</v>
      </c>
    </row>
    <row r="1088" spans="2:7">
      <c r="B1088" s="405"/>
      <c r="C1088" s="405"/>
      <c r="G1088" s="1">
        <f>+G1087+E1088-F1088</f>
        <v>159.20000000000005</v>
      </c>
    </row>
    <row r="1089" spans="2:7">
      <c r="B1089" s="405"/>
      <c r="C1089" s="405"/>
      <c r="G1089" s="1">
        <f>+G1088+E1089-F1089</f>
        <v>159.20000000000005</v>
      </c>
    </row>
    <row r="1090" spans="2:7">
      <c r="B1090" s="405"/>
      <c r="C1090" s="405"/>
      <c r="G1090" s="1">
        <f>+G1089+E1090-F1090</f>
        <v>159.20000000000005</v>
      </c>
    </row>
    <row r="1091" spans="2:7">
      <c r="B1091" s="405"/>
      <c r="C1091" s="405"/>
      <c r="G1091" s="1">
        <f>+G1090+E1091-F1091</f>
        <v>159.20000000000005</v>
      </c>
    </row>
    <row r="1092" spans="2:7">
      <c r="B1092" s="405"/>
      <c r="C1092" s="405"/>
      <c r="G1092" s="1">
        <f>+G1091+E1092-F1092</f>
        <v>159.20000000000005</v>
      </c>
    </row>
    <row r="1093" spans="2:7">
      <c r="B1093" s="405"/>
      <c r="C1093" s="405"/>
      <c r="G1093" s="1">
        <f>+G1092+E1093-F1093</f>
        <v>159.20000000000005</v>
      </c>
    </row>
    <row r="1094" spans="2:7">
      <c r="B1094" s="405"/>
      <c r="C1094" s="405"/>
      <c r="G1094" s="1">
        <f>+G1093+E1094-F1094</f>
        <v>159.20000000000005</v>
      </c>
    </row>
    <row r="1095" spans="2:7">
      <c r="B1095" s="405"/>
      <c r="C1095" s="405"/>
      <c r="G1095" s="1">
        <f>+G1094+E1095-F1095</f>
        <v>159.20000000000005</v>
      </c>
    </row>
    <row r="1096" spans="2:7">
      <c r="B1096" s="405"/>
      <c r="C1096" s="405"/>
      <c r="G1096" s="1">
        <f>+G1095+E1096-F1096</f>
        <v>159.20000000000005</v>
      </c>
    </row>
    <row r="1097" spans="2:7">
      <c r="B1097" s="405"/>
      <c r="C1097" s="405"/>
      <c r="G1097" s="1">
        <f>+G1096+E1097-F1097</f>
        <v>159.20000000000005</v>
      </c>
    </row>
    <row r="1098" spans="2:7">
      <c r="B1098" s="405"/>
      <c r="C1098" s="405"/>
      <c r="G1098" s="1">
        <f>+G1097+E1098-F1098</f>
        <v>159.20000000000005</v>
      </c>
    </row>
    <row r="1099" spans="2:7">
      <c r="B1099" s="405"/>
      <c r="C1099" s="405"/>
      <c r="G1099" s="1">
        <f>+G1098+E1099-F1099</f>
        <v>159.20000000000005</v>
      </c>
    </row>
    <row r="1100" spans="2:7">
      <c r="B1100" s="405"/>
      <c r="C1100" s="405"/>
      <c r="G1100" s="1">
        <f>+G1099+E1100-F1100</f>
        <v>159.20000000000005</v>
      </c>
    </row>
    <row r="1101" spans="2:7">
      <c r="B1101" s="405"/>
      <c r="C1101" s="405"/>
      <c r="G1101" s="1">
        <f>+G1100+E1101-F1101</f>
        <v>159.20000000000005</v>
      </c>
    </row>
    <row r="1102" spans="2:7">
      <c r="B1102" s="405"/>
      <c r="C1102" s="405"/>
      <c r="G1102" s="1">
        <f>+G1101+E1102-F1102</f>
        <v>159.20000000000005</v>
      </c>
    </row>
    <row r="1103" spans="2:7">
      <c r="B1103" s="405"/>
      <c r="C1103" s="405"/>
      <c r="G1103" s="1">
        <f>+G1102+E1103-F1103</f>
        <v>159.20000000000005</v>
      </c>
    </row>
    <row r="1104" spans="2:7">
      <c r="B1104" s="405"/>
      <c r="C1104" s="405"/>
      <c r="G1104" s="1">
        <f>+G1103+E1104-F1104</f>
        <v>159.20000000000005</v>
      </c>
    </row>
    <row r="1105" spans="2:7">
      <c r="B1105" s="405"/>
      <c r="C1105" s="405"/>
      <c r="G1105" s="1">
        <f>+G1104+E1105-F1105</f>
        <v>159.20000000000005</v>
      </c>
    </row>
    <row r="1106" spans="2:7">
      <c r="B1106" s="405"/>
      <c r="C1106" s="405"/>
      <c r="G1106" s="1">
        <f>+G1105+E1106-F1106</f>
        <v>159.20000000000005</v>
      </c>
    </row>
    <row r="1107" spans="2:7">
      <c r="B1107" s="405"/>
      <c r="C1107" s="405"/>
      <c r="G1107" s="1">
        <f>+G1106+E1107-F1107</f>
        <v>159.20000000000005</v>
      </c>
    </row>
    <row r="1108" spans="2:7">
      <c r="B1108" s="405"/>
      <c r="C1108" s="405"/>
      <c r="G1108" s="1">
        <f>+G1107+E1108-F1108</f>
        <v>159.20000000000005</v>
      </c>
    </row>
    <row r="1109" spans="2:7">
      <c r="B1109" s="405"/>
      <c r="C1109" s="405"/>
      <c r="G1109" s="1">
        <f>+G1108+E1109-F1109</f>
        <v>159.20000000000005</v>
      </c>
    </row>
    <row r="1110" spans="2:7">
      <c r="B1110" s="405"/>
      <c r="C1110" s="405"/>
      <c r="G1110" s="1">
        <f>+G1109+E1110-F1110</f>
        <v>159.20000000000005</v>
      </c>
    </row>
    <row r="1111" spans="2:7">
      <c r="B1111" s="405"/>
      <c r="C1111" s="405"/>
      <c r="G1111" s="1">
        <f>+G1110+E1111-F1111</f>
        <v>159.20000000000005</v>
      </c>
    </row>
    <row r="1112" spans="2:7">
      <c r="B1112" s="405"/>
      <c r="C1112" s="405"/>
      <c r="G1112" s="1">
        <f>+G1111+E1112-F1112</f>
        <v>159.20000000000005</v>
      </c>
    </row>
    <row r="1113" spans="2:7">
      <c r="B1113" s="405"/>
      <c r="C1113" s="405"/>
      <c r="G1113" s="1">
        <f>+G1112+E1113-F1113</f>
        <v>159.20000000000005</v>
      </c>
    </row>
    <row r="1114" spans="2:7">
      <c r="B1114" s="405"/>
      <c r="C1114" s="405"/>
      <c r="G1114" s="1">
        <f>+G1113+E1114-F1114</f>
        <v>159.20000000000005</v>
      </c>
    </row>
    <row r="1115" spans="2:7">
      <c r="B1115" s="405"/>
      <c r="C1115" s="405"/>
      <c r="G1115" s="1">
        <f>+G1114+E1115-F1115</f>
        <v>159.20000000000005</v>
      </c>
    </row>
    <row r="1116" spans="2:7">
      <c r="B1116" s="405"/>
      <c r="C1116" s="405"/>
      <c r="G1116" s="1">
        <f>+G1115+E1116-F1116</f>
        <v>159.20000000000005</v>
      </c>
    </row>
    <row r="1117" spans="2:7">
      <c r="B1117" s="405"/>
      <c r="C1117" s="405"/>
      <c r="G1117" s="1">
        <f>+G1116+E1117-F1117</f>
        <v>159.20000000000005</v>
      </c>
    </row>
    <row r="1118" spans="2:7">
      <c r="B1118" s="405"/>
      <c r="C1118" s="405"/>
      <c r="G1118" s="1">
        <f>+G1117+E1118-F1118</f>
        <v>159.20000000000005</v>
      </c>
    </row>
    <row r="1119" spans="2:7">
      <c r="B1119" s="405"/>
      <c r="C1119" s="405"/>
      <c r="G1119" s="1">
        <f>+G1118+E1119-F1119</f>
        <v>159.20000000000005</v>
      </c>
    </row>
    <row r="1120" spans="2:7">
      <c r="B1120" s="405"/>
      <c r="C1120" s="405"/>
      <c r="G1120" s="1">
        <f>+G1119+E1120-F1120</f>
        <v>159.20000000000005</v>
      </c>
    </row>
    <row r="1121" spans="2:7">
      <c r="B1121" s="405"/>
      <c r="C1121" s="405"/>
      <c r="G1121" s="1">
        <f>+G1120+E1121-F1121</f>
        <v>159.20000000000005</v>
      </c>
    </row>
    <row r="1122" spans="2:7">
      <c r="B1122" s="405"/>
      <c r="C1122" s="405"/>
      <c r="G1122" s="1">
        <f>+G1121+E1122-F1122</f>
        <v>159.20000000000005</v>
      </c>
    </row>
    <row r="1123" spans="2:7">
      <c r="B1123" s="405"/>
      <c r="C1123" s="405"/>
      <c r="G1123" s="1">
        <f>+G1122+E1123-F1123</f>
        <v>159.20000000000005</v>
      </c>
    </row>
    <row r="1124" spans="2:7">
      <c r="B1124" s="405"/>
      <c r="C1124" s="405"/>
      <c r="G1124" s="1">
        <f>+G1123+E1124-F1124</f>
        <v>159.20000000000005</v>
      </c>
    </row>
    <row r="1125" spans="2:7">
      <c r="B1125" s="405"/>
      <c r="C1125" s="405"/>
      <c r="G1125" s="1">
        <f>+G1124+E1125-F1125</f>
        <v>159.20000000000005</v>
      </c>
    </row>
    <row r="1126" spans="2:7">
      <c r="B1126" s="405"/>
      <c r="C1126" s="405"/>
      <c r="G1126" s="1">
        <f>+G1125+E1126-F1126</f>
        <v>159.20000000000005</v>
      </c>
    </row>
    <row r="1127" spans="2:7">
      <c r="B1127" s="405"/>
      <c r="C1127" s="405"/>
      <c r="G1127" s="1">
        <f>+G1126+E1127-F1127</f>
        <v>159.20000000000005</v>
      </c>
    </row>
    <row r="1128" spans="2:7">
      <c r="B1128" s="405"/>
      <c r="C1128" s="405"/>
      <c r="G1128" s="1">
        <f>+G1127+E1128-F1128</f>
        <v>159.20000000000005</v>
      </c>
    </row>
    <row r="1129" spans="2:7">
      <c r="B1129" s="405"/>
      <c r="C1129" s="405"/>
      <c r="G1129" s="1">
        <f>+G1128+E1129-F1129</f>
        <v>159.20000000000005</v>
      </c>
    </row>
    <row r="1130" spans="2:7">
      <c r="B1130" s="405"/>
      <c r="C1130" s="405"/>
      <c r="G1130" s="1">
        <f>+G1129+E1130-F1130</f>
        <v>159.20000000000005</v>
      </c>
    </row>
    <row r="1131" spans="2:7">
      <c r="B1131" s="405"/>
      <c r="C1131" s="405"/>
      <c r="G1131" s="1">
        <f>+G1130+E1131-F1131</f>
        <v>159.20000000000005</v>
      </c>
    </row>
    <row r="1132" spans="2:7">
      <c r="B1132" s="405"/>
      <c r="C1132" s="405"/>
      <c r="G1132" s="1">
        <f>+G1131+E1132-F1132</f>
        <v>159.20000000000005</v>
      </c>
    </row>
    <row r="1133" spans="2:7">
      <c r="B1133" s="405"/>
      <c r="C1133" s="405"/>
      <c r="G1133" s="1">
        <f>+G1132+E1133-F1133</f>
        <v>159.20000000000005</v>
      </c>
    </row>
    <row r="1134" spans="2:7">
      <c r="B1134" s="405"/>
      <c r="C1134" s="405"/>
      <c r="G1134" s="1">
        <f>+G1133+E1134-F1134</f>
        <v>159.20000000000005</v>
      </c>
    </row>
    <row r="1135" spans="2:7">
      <c r="B1135" s="405"/>
      <c r="C1135" s="405"/>
      <c r="G1135" s="1">
        <f>+G1134+E1135-F1135</f>
        <v>159.20000000000005</v>
      </c>
    </row>
    <row r="1136" spans="2:7">
      <c r="B1136" s="405"/>
      <c r="C1136" s="405"/>
      <c r="G1136" s="1">
        <f>+G1135+E1136-F1136</f>
        <v>159.20000000000005</v>
      </c>
    </row>
    <row r="1137" spans="2:7">
      <c r="B1137" s="405"/>
      <c r="C1137" s="405"/>
      <c r="G1137" s="1">
        <f>+G1136+E1137-F1137</f>
        <v>159.20000000000005</v>
      </c>
    </row>
    <row r="1138" spans="2:7">
      <c r="B1138" s="405"/>
      <c r="C1138" s="405"/>
      <c r="G1138" s="1">
        <f>+G1137+E1138-F1138</f>
        <v>159.20000000000005</v>
      </c>
    </row>
    <row r="1139" spans="2:7">
      <c r="B1139" s="405"/>
      <c r="C1139" s="405"/>
      <c r="G1139" s="1">
        <f>+G1138+E1139-F1139</f>
        <v>159.20000000000005</v>
      </c>
    </row>
    <row r="1140" spans="2:7">
      <c r="B1140" s="405"/>
      <c r="C1140" s="405"/>
      <c r="G1140" s="1">
        <f>+G1139+E1140-F1140</f>
        <v>159.20000000000005</v>
      </c>
    </row>
    <row r="1141" spans="2:7">
      <c r="B1141" s="405"/>
      <c r="C1141" s="405"/>
      <c r="G1141" s="1">
        <f>+G1140+E1141-F1141</f>
        <v>159.20000000000005</v>
      </c>
    </row>
    <row r="1142" spans="2:7">
      <c r="B1142" s="405"/>
      <c r="C1142" s="405"/>
      <c r="G1142" s="1">
        <f>+G1141+E1142-F1142</f>
        <v>159.20000000000005</v>
      </c>
    </row>
    <row r="1143" spans="2:7">
      <c r="B1143" s="405"/>
      <c r="C1143" s="405"/>
      <c r="G1143" s="1">
        <f>+G1142+E1143-F1143</f>
        <v>159.20000000000005</v>
      </c>
    </row>
    <row r="1144" spans="2:7">
      <c r="B1144" s="405"/>
      <c r="C1144" s="405"/>
      <c r="G1144" s="1">
        <f>+G1143+E1144-F1144</f>
        <v>159.20000000000005</v>
      </c>
    </row>
    <row r="1145" spans="2:7">
      <c r="B1145" s="405"/>
      <c r="C1145" s="405"/>
      <c r="G1145" s="1">
        <f>+G1144+E1145-F1145</f>
        <v>159.20000000000005</v>
      </c>
    </row>
    <row r="1146" spans="2:7">
      <c r="B1146" s="405"/>
      <c r="C1146" s="405"/>
      <c r="G1146" s="1">
        <f>+G1145+E1146-F1146</f>
        <v>159.20000000000005</v>
      </c>
    </row>
    <row r="1147" spans="2:7">
      <c r="B1147" s="405"/>
      <c r="C1147" s="405"/>
      <c r="G1147" s="1">
        <f>+G1146+E1147-F1147</f>
        <v>159.20000000000005</v>
      </c>
    </row>
    <row r="1148" spans="2:7">
      <c r="B1148" s="405"/>
      <c r="C1148" s="405"/>
      <c r="G1148" s="1">
        <f>+G1147+E1148-F1148</f>
        <v>159.20000000000005</v>
      </c>
    </row>
    <row r="1149" spans="2:7">
      <c r="B1149" s="405"/>
      <c r="C1149" s="405"/>
      <c r="G1149" s="1">
        <f>+G1148+E1149-F1149</f>
        <v>159.20000000000005</v>
      </c>
    </row>
    <row r="1150" spans="2:7">
      <c r="B1150" s="405"/>
      <c r="C1150" s="405"/>
      <c r="G1150" s="1">
        <f>+G1149+E1150-F1150</f>
        <v>159.20000000000005</v>
      </c>
    </row>
    <row r="1151" spans="2:7">
      <c r="B1151" s="405"/>
      <c r="C1151" s="405"/>
      <c r="G1151" s="1">
        <f>+G1150+E1151-F1151</f>
        <v>159.20000000000005</v>
      </c>
    </row>
    <row r="1152" spans="2:7">
      <c r="B1152" s="405"/>
      <c r="C1152" s="405"/>
      <c r="G1152" s="1">
        <f>+G1151+E1152-F1152</f>
        <v>159.20000000000005</v>
      </c>
    </row>
    <row r="1153" spans="2:7">
      <c r="B1153" s="405"/>
      <c r="C1153" s="405"/>
      <c r="G1153" s="1">
        <f>+G1152+E1153-F1153</f>
        <v>159.20000000000005</v>
      </c>
    </row>
    <row r="1154" spans="2:7">
      <c r="B1154" s="405"/>
      <c r="C1154" s="405"/>
      <c r="G1154" s="1">
        <f>+G1153+E1154-F1154</f>
        <v>159.20000000000005</v>
      </c>
    </row>
    <row r="1155" spans="2:7">
      <c r="B1155" s="405"/>
      <c r="C1155" s="405"/>
      <c r="G1155" s="1">
        <f>+G1154+E1155-F1155</f>
        <v>159.20000000000005</v>
      </c>
    </row>
    <row r="1156" spans="2:7">
      <c r="B1156" s="405"/>
      <c r="C1156" s="405"/>
      <c r="G1156" s="1">
        <f>+G1155+E1156-F1156</f>
        <v>159.20000000000005</v>
      </c>
    </row>
    <row r="1157" spans="2:7">
      <c r="B1157" s="405"/>
      <c r="C1157" s="405"/>
      <c r="G1157" s="1">
        <f>+G1156+E1157-F1157</f>
        <v>159.20000000000005</v>
      </c>
    </row>
    <row r="1158" spans="2:7">
      <c r="B1158" s="405"/>
      <c r="C1158" s="405"/>
      <c r="G1158" s="1">
        <f>+G1157+E1158-F1158</f>
        <v>159.20000000000005</v>
      </c>
    </row>
    <row r="1159" spans="2:7">
      <c r="B1159" s="405"/>
      <c r="C1159" s="405"/>
      <c r="G1159" s="1">
        <f>+G1158+E1159-F1159</f>
        <v>159.20000000000005</v>
      </c>
    </row>
    <row r="1160" spans="2:7">
      <c r="B1160" s="405"/>
      <c r="C1160" s="405"/>
      <c r="G1160" s="1">
        <f>+G1159+E1160-F1160</f>
        <v>159.20000000000005</v>
      </c>
    </row>
    <row r="1161" spans="2:7">
      <c r="B1161" s="405"/>
      <c r="C1161" s="405"/>
      <c r="G1161" s="1">
        <f>+G1160+E1161-F1161</f>
        <v>159.20000000000005</v>
      </c>
    </row>
    <row r="1162" spans="2:7">
      <c r="B1162" s="405"/>
      <c r="C1162" s="405"/>
      <c r="G1162" s="1">
        <f>+G1161+E1162-F1162</f>
        <v>159.20000000000005</v>
      </c>
    </row>
    <row r="1163" spans="2:7">
      <c r="B1163" s="405"/>
      <c r="C1163" s="405"/>
      <c r="G1163" s="1">
        <f>+G1162+E1163-F1163</f>
        <v>159.20000000000005</v>
      </c>
    </row>
    <row r="1164" spans="2:7">
      <c r="B1164" s="405"/>
      <c r="C1164" s="405"/>
      <c r="G1164" s="1">
        <f>+G1163+E1164-F1164</f>
        <v>159.20000000000005</v>
      </c>
    </row>
    <row r="1165" spans="2:7">
      <c r="B1165" s="405"/>
      <c r="C1165" s="405"/>
      <c r="G1165" s="1">
        <f>+G1164+E1165-F1165</f>
        <v>159.20000000000005</v>
      </c>
    </row>
    <row r="1166" spans="2:7">
      <c r="B1166" s="405"/>
      <c r="C1166" s="405"/>
      <c r="G1166" s="1">
        <f>+G1165+E1166-F1166</f>
        <v>159.20000000000005</v>
      </c>
    </row>
    <row r="1167" spans="2:7">
      <c r="B1167" s="405"/>
      <c r="C1167" s="405"/>
      <c r="G1167" s="1">
        <f>+G1166+E1167-F1167</f>
        <v>159.20000000000005</v>
      </c>
    </row>
    <row r="1168" spans="2:7">
      <c r="B1168" s="405"/>
      <c r="C1168" s="405"/>
      <c r="G1168" s="1">
        <f>+G1167+E1168-F1168</f>
        <v>159.20000000000005</v>
      </c>
    </row>
    <row r="1169" spans="2:7">
      <c r="B1169" s="405"/>
      <c r="C1169" s="405"/>
      <c r="G1169" s="1">
        <f>+G1168+E1169-F1169</f>
        <v>159.20000000000005</v>
      </c>
    </row>
    <row r="1170" spans="2:7">
      <c r="B1170" s="405"/>
      <c r="C1170" s="405"/>
      <c r="G1170" s="1">
        <f>+G1169+E1170-F1170</f>
        <v>159.20000000000005</v>
      </c>
    </row>
    <row r="1171" spans="2:7">
      <c r="B1171" s="405"/>
      <c r="C1171" s="405"/>
      <c r="G1171" s="1">
        <f>+G1170+E1171-F1171</f>
        <v>159.20000000000005</v>
      </c>
    </row>
    <row r="1172" spans="2:7">
      <c r="B1172" s="405"/>
      <c r="C1172" s="405"/>
      <c r="G1172" s="1">
        <f>+G1171+E1172-F1172</f>
        <v>159.20000000000005</v>
      </c>
    </row>
    <row r="1173" spans="2:7">
      <c r="B1173" s="405"/>
      <c r="C1173" s="405"/>
      <c r="G1173" s="1">
        <f>+G1172+E1173-F1173</f>
        <v>159.20000000000005</v>
      </c>
    </row>
    <row r="1174" spans="2:7">
      <c r="B1174" s="405"/>
      <c r="C1174" s="405"/>
      <c r="G1174" s="1">
        <f>+G1173+E1174-F1174</f>
        <v>159.20000000000005</v>
      </c>
    </row>
    <row r="1175" spans="2:7">
      <c r="B1175" s="405"/>
      <c r="C1175" s="405"/>
      <c r="G1175" s="1">
        <f>+G1174+E1175-F1175</f>
        <v>159.20000000000005</v>
      </c>
    </row>
    <row r="1176" spans="2:7">
      <c r="B1176" s="405"/>
      <c r="C1176" s="405"/>
      <c r="G1176" s="1">
        <f>+G1175+E1176-F1176</f>
        <v>159.20000000000005</v>
      </c>
    </row>
    <row r="1177" spans="2:7">
      <c r="B1177" s="405"/>
      <c r="C1177" s="405"/>
      <c r="G1177" s="1">
        <f>+G1176+E1177-F1177</f>
        <v>159.20000000000005</v>
      </c>
    </row>
    <row r="1178" spans="2:7">
      <c r="B1178" s="405"/>
      <c r="C1178" s="405"/>
      <c r="G1178" s="1">
        <f>+G1177+E1178-F1178</f>
        <v>159.20000000000005</v>
      </c>
    </row>
    <row r="1179" spans="2:7">
      <c r="B1179" s="405"/>
      <c r="C1179" s="405"/>
      <c r="G1179" s="1">
        <f>+G1178+E1179-F1179</f>
        <v>159.20000000000005</v>
      </c>
    </row>
    <row r="1180" spans="2:7">
      <c r="B1180" s="405"/>
      <c r="C1180" s="405"/>
      <c r="G1180" s="1">
        <f>+G1179+E1180-F1180</f>
        <v>159.20000000000005</v>
      </c>
    </row>
    <row r="1181" spans="2:7">
      <c r="B1181" s="405"/>
      <c r="C1181" s="405"/>
      <c r="G1181" s="1">
        <f>+G1180+E1181-F1181</f>
        <v>159.20000000000005</v>
      </c>
    </row>
    <row r="1182" spans="2:7">
      <c r="B1182" s="405"/>
      <c r="C1182" s="405"/>
      <c r="G1182" s="1">
        <f>+G1181+E1182-F1182</f>
        <v>159.20000000000005</v>
      </c>
    </row>
    <row r="1183" spans="2:7">
      <c r="B1183" s="405"/>
      <c r="C1183" s="405"/>
      <c r="G1183" s="1">
        <f>+G1182+E1183-F1183</f>
        <v>159.20000000000005</v>
      </c>
    </row>
    <row r="1184" spans="2:7">
      <c r="B1184" s="405"/>
      <c r="C1184" s="405"/>
      <c r="G1184" s="1">
        <f>+G1183+E1184-F1184</f>
        <v>159.20000000000005</v>
      </c>
    </row>
    <row r="1185" spans="2:7">
      <c r="B1185" s="405"/>
      <c r="C1185" s="405"/>
      <c r="G1185" s="1">
        <f>+G1184+E1185-F1185</f>
        <v>159.20000000000005</v>
      </c>
    </row>
    <row r="1186" spans="2:7">
      <c r="B1186" s="405"/>
      <c r="C1186" s="405"/>
      <c r="G1186" s="1">
        <f>+G1185+E1186-F1186</f>
        <v>159.20000000000005</v>
      </c>
    </row>
    <row r="1187" spans="2:7">
      <c r="B1187" s="405"/>
      <c r="C1187" s="405"/>
      <c r="G1187" s="1">
        <f>+G1186+E1187-F1187</f>
        <v>159.20000000000005</v>
      </c>
    </row>
    <row r="1188" spans="2:7">
      <c r="B1188" s="405"/>
      <c r="C1188" s="405"/>
      <c r="G1188" s="1">
        <f>+G1187+E1188-F1188</f>
        <v>159.20000000000005</v>
      </c>
    </row>
    <row r="1189" spans="2:7">
      <c r="B1189" s="405"/>
      <c r="C1189" s="405"/>
      <c r="G1189" s="1">
        <f>+G1188+E1189-F1189</f>
        <v>159.20000000000005</v>
      </c>
    </row>
    <row r="1190" spans="2:7">
      <c r="B1190" s="405"/>
      <c r="C1190" s="405"/>
      <c r="G1190" s="1">
        <f>+G1189+E1190-F1190</f>
        <v>159.20000000000005</v>
      </c>
    </row>
    <row r="1191" spans="2:7">
      <c r="B1191" s="405"/>
      <c r="C1191" s="405"/>
      <c r="G1191" s="1">
        <f>+G1190+E1191-F1191</f>
        <v>159.20000000000005</v>
      </c>
    </row>
    <row r="1192" spans="2:7">
      <c r="B1192" s="405"/>
      <c r="C1192" s="405"/>
      <c r="G1192" s="1">
        <f>+G1191+E1192-F1192</f>
        <v>159.20000000000005</v>
      </c>
    </row>
    <row r="1193" spans="2:7">
      <c r="B1193" s="405"/>
      <c r="C1193" s="405"/>
      <c r="G1193" s="1">
        <f>+G1192+E1193-F1193</f>
        <v>159.20000000000005</v>
      </c>
    </row>
    <row r="1194" spans="2:7">
      <c r="B1194" s="405"/>
      <c r="C1194" s="405"/>
      <c r="G1194" s="1">
        <f>+G1193+E1194-F1194</f>
        <v>159.20000000000005</v>
      </c>
    </row>
    <row r="1195" spans="2:7">
      <c r="B1195" s="405"/>
      <c r="C1195" s="405"/>
      <c r="G1195" s="1">
        <f>+G1194+E1195-F1195</f>
        <v>159.20000000000005</v>
      </c>
    </row>
    <row r="1196" spans="2:7">
      <c r="B1196" s="405"/>
      <c r="C1196" s="405"/>
      <c r="G1196" s="1">
        <f>+G1195+E1196-F1196</f>
        <v>159.20000000000005</v>
      </c>
    </row>
    <row r="1197" spans="2:7">
      <c r="B1197" s="405"/>
      <c r="C1197" s="405"/>
      <c r="G1197" s="1">
        <f>+G1196+E1197-F1197</f>
        <v>159.20000000000005</v>
      </c>
    </row>
    <row r="1198" spans="2:7">
      <c r="B1198" s="405"/>
      <c r="C1198" s="405"/>
      <c r="G1198" s="1">
        <f>+G1197+E1198-F1198</f>
        <v>159.20000000000005</v>
      </c>
    </row>
    <row r="1199" spans="2:7">
      <c r="B1199" s="405"/>
      <c r="C1199" s="405"/>
      <c r="G1199" s="1">
        <f>+G1198+E1199-F1199</f>
        <v>159.20000000000005</v>
      </c>
    </row>
    <row r="1200" spans="2:7">
      <c r="B1200" s="405"/>
      <c r="C1200" s="405"/>
      <c r="G1200" s="1">
        <f>+G1199+E1200-F1200</f>
        <v>159.20000000000005</v>
      </c>
    </row>
    <row r="1201" spans="2:7">
      <c r="B1201" s="405"/>
      <c r="C1201" s="405"/>
      <c r="G1201" s="1">
        <f>+G1200+E1201-F1201</f>
        <v>159.20000000000005</v>
      </c>
    </row>
    <row r="1202" spans="2:7">
      <c r="B1202" s="405"/>
      <c r="C1202" s="405"/>
      <c r="G1202" s="1">
        <f>+G1201+E1202-F1202</f>
        <v>159.20000000000005</v>
      </c>
    </row>
    <row r="1203" spans="2:7">
      <c r="B1203" s="405"/>
      <c r="C1203" s="405"/>
      <c r="G1203" s="1">
        <f>+G1202+E1203-F1203</f>
        <v>159.20000000000005</v>
      </c>
    </row>
    <row r="1204" spans="2:7">
      <c r="B1204" s="405"/>
      <c r="C1204" s="405"/>
      <c r="G1204" s="1">
        <f>+G1203+E1204-F1204</f>
        <v>159.20000000000005</v>
      </c>
    </row>
    <row r="1205" spans="2:7">
      <c r="B1205" s="405"/>
      <c r="C1205" s="405"/>
      <c r="G1205" s="1">
        <f>+G1204+E1205-F1205</f>
        <v>159.20000000000005</v>
      </c>
    </row>
    <row r="1206" spans="2:7">
      <c r="B1206" s="405"/>
      <c r="C1206" s="405"/>
      <c r="G1206" s="1">
        <f>+G1205+E1206-F1206</f>
        <v>159.20000000000005</v>
      </c>
    </row>
    <row r="1207" spans="2:7">
      <c r="B1207" s="405"/>
      <c r="C1207" s="405"/>
      <c r="G1207" s="1">
        <f>+G1206+E1207-F1207</f>
        <v>159.20000000000005</v>
      </c>
    </row>
    <row r="1208" spans="2:7">
      <c r="B1208" s="405"/>
      <c r="C1208" s="405"/>
      <c r="G1208" s="1">
        <f>+G1207+E1208-F1208</f>
        <v>159.20000000000005</v>
      </c>
    </row>
    <row r="1209" spans="2:7">
      <c r="B1209" s="405"/>
      <c r="C1209" s="405"/>
      <c r="G1209" s="1">
        <f>+G1208+E1209-F1209</f>
        <v>159.20000000000005</v>
      </c>
    </row>
    <row r="1210" spans="2:7">
      <c r="B1210" s="405"/>
      <c r="C1210" s="405"/>
      <c r="G1210" s="1">
        <f>+G1209+E1210-F1210</f>
        <v>159.20000000000005</v>
      </c>
    </row>
    <row r="1211" spans="2:7">
      <c r="B1211" s="405"/>
      <c r="C1211" s="405"/>
      <c r="G1211" s="1">
        <f>+G1210+E1211-F1211</f>
        <v>159.20000000000005</v>
      </c>
    </row>
    <row r="1212" spans="2:7">
      <c r="B1212" s="405"/>
      <c r="C1212" s="405"/>
      <c r="G1212" s="1">
        <f>+G1211+E1212-F1212</f>
        <v>159.20000000000005</v>
      </c>
    </row>
    <row r="1213" spans="2:7">
      <c r="B1213" s="405"/>
      <c r="C1213" s="405"/>
      <c r="G1213" s="1">
        <f>+G1212+E1213-F1213</f>
        <v>159.20000000000005</v>
      </c>
    </row>
    <row r="1214" spans="2:7">
      <c r="B1214" s="405"/>
      <c r="C1214" s="405"/>
      <c r="G1214" s="1">
        <f>+G1213+E1214-F1214</f>
        <v>159.20000000000005</v>
      </c>
    </row>
    <row r="1215" spans="2:7">
      <c r="B1215" s="405"/>
      <c r="C1215" s="405"/>
      <c r="G1215" s="1">
        <f>+G1214+E1215-F1215</f>
        <v>159.20000000000005</v>
      </c>
    </row>
    <row r="1216" spans="2:7">
      <c r="B1216" s="405"/>
      <c r="C1216" s="405"/>
      <c r="G1216" s="1">
        <f>+G1215+E1216-F1216</f>
        <v>159.20000000000005</v>
      </c>
    </row>
    <row r="1217" spans="2:7">
      <c r="B1217" s="405"/>
      <c r="C1217" s="405"/>
      <c r="G1217" s="1">
        <f>+G1216+E1217-F1217</f>
        <v>159.20000000000005</v>
      </c>
    </row>
    <row r="1218" spans="2:7">
      <c r="B1218" s="405"/>
      <c r="C1218" s="405"/>
      <c r="G1218" s="1">
        <f>+G1217+E1218-F1218</f>
        <v>159.20000000000005</v>
      </c>
    </row>
    <row r="1219" spans="2:7">
      <c r="B1219" s="405"/>
      <c r="C1219" s="405"/>
      <c r="G1219" s="1">
        <f>+G1218+E1219-F1219</f>
        <v>159.20000000000005</v>
      </c>
    </row>
    <row r="1220" spans="2:7">
      <c r="B1220" s="405"/>
      <c r="C1220" s="405"/>
      <c r="G1220" s="1">
        <f>+G1219+E1220-F1220</f>
        <v>159.20000000000005</v>
      </c>
    </row>
    <row r="1221" spans="2:7">
      <c r="B1221" s="405"/>
      <c r="C1221" s="405"/>
      <c r="G1221" s="1">
        <f>+G1220+E1221-F1221</f>
        <v>159.20000000000005</v>
      </c>
    </row>
    <row r="1222" spans="2:7">
      <c r="B1222" s="405"/>
      <c r="C1222" s="405"/>
      <c r="G1222" s="1">
        <f>+G1221+E1222-F1222</f>
        <v>159.20000000000005</v>
      </c>
    </row>
    <row r="1223" spans="2:7">
      <c r="B1223" s="405"/>
      <c r="C1223" s="405"/>
      <c r="G1223" s="1">
        <f>+G1222+E1223-F1223</f>
        <v>159.20000000000005</v>
      </c>
    </row>
    <row r="1224" spans="2:7">
      <c r="B1224" s="405"/>
      <c r="C1224" s="405"/>
      <c r="G1224" s="1">
        <f>+G1223+E1224-F1224</f>
        <v>159.20000000000005</v>
      </c>
    </row>
    <row r="1225" spans="2:7">
      <c r="B1225" s="405"/>
      <c r="C1225" s="405"/>
      <c r="G1225" s="1">
        <f>+G1224+E1225-F1225</f>
        <v>159.20000000000005</v>
      </c>
    </row>
    <row r="1226" spans="2:7">
      <c r="B1226" s="405"/>
      <c r="C1226" s="405"/>
      <c r="G1226" s="1">
        <f>+G1225+E1226-F1226</f>
        <v>159.20000000000005</v>
      </c>
    </row>
    <row r="1227" spans="2:7">
      <c r="B1227" s="405"/>
      <c r="C1227" s="405"/>
      <c r="G1227" s="1">
        <f>+G1226+E1227-F1227</f>
        <v>159.20000000000005</v>
      </c>
    </row>
    <row r="1228" spans="2:7">
      <c r="B1228" s="405"/>
      <c r="C1228" s="405"/>
      <c r="G1228" s="1">
        <f>+G1227+E1228-F1228</f>
        <v>159.20000000000005</v>
      </c>
    </row>
    <row r="1229" spans="2:7">
      <c r="B1229" s="405"/>
      <c r="C1229" s="405"/>
      <c r="G1229" s="1">
        <f>+G1228+E1229-F1229</f>
        <v>159.20000000000005</v>
      </c>
    </row>
    <row r="1230" spans="2:7">
      <c r="B1230" s="405"/>
      <c r="C1230" s="405"/>
      <c r="G1230" s="1">
        <f>+G1229+E1230-F1230</f>
        <v>159.20000000000005</v>
      </c>
    </row>
    <row r="1231" spans="2:7">
      <c r="B1231" s="405"/>
      <c r="C1231" s="405"/>
      <c r="G1231" s="1">
        <f>+G1230+E1231-F1231</f>
        <v>159.20000000000005</v>
      </c>
    </row>
    <row r="1232" spans="2:7">
      <c r="B1232" s="405"/>
      <c r="C1232" s="405"/>
      <c r="G1232" s="1">
        <f>+G1231+E1232-F1232</f>
        <v>159.20000000000005</v>
      </c>
    </row>
    <row r="1233" spans="2:7">
      <c r="B1233" s="405"/>
      <c r="C1233" s="405"/>
      <c r="G1233" s="1">
        <f>+G1232+E1233-F1233</f>
        <v>159.20000000000005</v>
      </c>
    </row>
    <row r="1234" spans="2:7">
      <c r="B1234" s="405"/>
      <c r="C1234" s="405"/>
      <c r="G1234" s="1">
        <f>+G1233+E1234-F1234</f>
        <v>159.20000000000005</v>
      </c>
    </row>
    <row r="1235" spans="2:7">
      <c r="B1235" s="405"/>
      <c r="C1235" s="405"/>
      <c r="G1235" s="1">
        <f>+G1234+E1235-F1235</f>
        <v>159.20000000000005</v>
      </c>
    </row>
    <row r="1236" spans="2:7">
      <c r="B1236" s="405"/>
      <c r="C1236" s="405"/>
      <c r="G1236" s="1">
        <f>+G1235+E1236-F1236</f>
        <v>159.20000000000005</v>
      </c>
    </row>
    <row r="1237" spans="2:7">
      <c r="B1237" s="405"/>
      <c r="C1237" s="405"/>
      <c r="G1237" s="1">
        <f>+G1236+E1237-F1237</f>
        <v>159.20000000000005</v>
      </c>
    </row>
    <row r="1238" spans="2:7">
      <c r="B1238" s="405"/>
      <c r="C1238" s="405"/>
      <c r="G1238" s="1">
        <f>+G1237+E1238-F1238</f>
        <v>159.20000000000005</v>
      </c>
    </row>
    <row r="1239" spans="2:7">
      <c r="B1239" s="405"/>
      <c r="C1239" s="405"/>
      <c r="G1239" s="1">
        <f>+G1238+E1239-F1239</f>
        <v>159.20000000000005</v>
      </c>
    </row>
    <row r="1240" spans="2:7">
      <c r="B1240" s="405"/>
      <c r="C1240" s="405"/>
      <c r="G1240" s="1">
        <f>+G1239+E1240-F1240</f>
        <v>159.20000000000005</v>
      </c>
    </row>
    <row r="1241" spans="2:7">
      <c r="B1241" s="405"/>
      <c r="C1241" s="405"/>
      <c r="G1241" s="1">
        <f>+G1240+E1241-F1241</f>
        <v>159.20000000000005</v>
      </c>
    </row>
    <row r="1242" spans="2:7">
      <c r="B1242" s="405"/>
      <c r="C1242" s="405"/>
      <c r="G1242" s="1">
        <f>+G1241+E1242-F1242</f>
        <v>159.20000000000005</v>
      </c>
    </row>
    <row r="1243" spans="2:7">
      <c r="B1243" s="405"/>
      <c r="C1243" s="405"/>
      <c r="G1243" s="1">
        <f>+G1242+E1243-F1243</f>
        <v>159.20000000000005</v>
      </c>
    </row>
    <row r="1244" spans="2:7">
      <c r="B1244" s="405"/>
      <c r="C1244" s="405"/>
      <c r="G1244" s="1">
        <f>+G1243+E1244-F1244</f>
        <v>159.20000000000005</v>
      </c>
    </row>
    <row r="1245" spans="2:7">
      <c r="B1245" s="405"/>
      <c r="C1245" s="405"/>
      <c r="G1245" s="1">
        <f>+G1244+E1245-F1245</f>
        <v>159.20000000000005</v>
      </c>
    </row>
    <row r="1246" spans="2:7">
      <c r="B1246" s="405"/>
      <c r="C1246" s="405"/>
      <c r="G1246" s="1">
        <f>+G1245+E1246-F1246</f>
        <v>159.20000000000005</v>
      </c>
    </row>
    <row r="1247" spans="2:7">
      <c r="B1247" s="405"/>
      <c r="C1247" s="405"/>
      <c r="G1247" s="1">
        <f>+G1246+E1247-F1247</f>
        <v>159.20000000000005</v>
      </c>
    </row>
    <row r="1248" spans="2:7">
      <c r="B1248" s="405"/>
      <c r="C1248" s="405"/>
      <c r="G1248" s="1">
        <f>+G1247+E1248-F1248</f>
        <v>159.20000000000005</v>
      </c>
    </row>
    <row r="1249" spans="2:7">
      <c r="B1249" s="405"/>
      <c r="C1249" s="405"/>
      <c r="G1249" s="1">
        <f>+G1248+E1249-F1249</f>
        <v>159.20000000000005</v>
      </c>
    </row>
    <row r="1250" spans="2:7">
      <c r="B1250" s="405"/>
      <c r="C1250" s="405"/>
      <c r="G1250" s="1">
        <f>+G1249+E1250-F1250</f>
        <v>159.20000000000005</v>
      </c>
    </row>
    <row r="1251" spans="2:7">
      <c r="B1251" s="405"/>
      <c r="C1251" s="405"/>
      <c r="G1251" s="1">
        <f>+G1250+E1251-F1251</f>
        <v>159.20000000000005</v>
      </c>
    </row>
    <row r="1252" spans="2:7">
      <c r="B1252" s="405"/>
      <c r="C1252" s="405"/>
      <c r="G1252" s="1">
        <f>+G1251+E1252-F1252</f>
        <v>159.20000000000005</v>
      </c>
    </row>
    <row r="1253" spans="2:7">
      <c r="B1253" s="405"/>
      <c r="C1253" s="405"/>
      <c r="G1253" s="1">
        <f>+G1252+E1253-F1253</f>
        <v>159.20000000000005</v>
      </c>
    </row>
    <row r="1254" spans="2:7">
      <c r="B1254" s="405"/>
      <c r="C1254" s="405"/>
      <c r="G1254" s="1">
        <f>+G1253+E1254-F1254</f>
        <v>159.20000000000005</v>
      </c>
    </row>
    <row r="1255" spans="2:7">
      <c r="B1255" s="405"/>
      <c r="C1255" s="405"/>
      <c r="G1255" s="1">
        <f>+G1254+E1255-F1255</f>
        <v>159.20000000000005</v>
      </c>
    </row>
    <row r="1256" spans="2:7">
      <c r="B1256" s="405"/>
      <c r="C1256" s="405"/>
      <c r="G1256" s="1">
        <f>+G1255+E1256-F1256</f>
        <v>159.20000000000005</v>
      </c>
    </row>
    <row r="1257" spans="2:7">
      <c r="B1257" s="405"/>
      <c r="C1257" s="405"/>
      <c r="G1257" s="1">
        <f>+G1256+E1257-F1257</f>
        <v>159.20000000000005</v>
      </c>
    </row>
    <row r="1258" spans="2:7">
      <c r="B1258" s="405"/>
      <c r="C1258" s="405"/>
      <c r="G1258" s="1">
        <f>+G1257+E1258-F1258</f>
        <v>159.20000000000005</v>
      </c>
    </row>
    <row r="1259" spans="2:7">
      <c r="B1259" s="405"/>
      <c r="C1259" s="405"/>
      <c r="G1259" s="1">
        <f>+G1258+E1259-F1259</f>
        <v>159.20000000000005</v>
      </c>
    </row>
    <row r="1260" spans="2:7">
      <c r="B1260" s="405"/>
      <c r="C1260" s="405"/>
      <c r="G1260" s="1">
        <f>+G1259+E1260-F1260</f>
        <v>159.20000000000005</v>
      </c>
    </row>
    <row r="1261" spans="2:7">
      <c r="B1261" s="405"/>
      <c r="C1261" s="405"/>
      <c r="G1261" s="1">
        <f>+G1260+E1261-F1261</f>
        <v>159.20000000000005</v>
      </c>
    </row>
    <row r="1262" spans="2:7">
      <c r="B1262" s="405"/>
      <c r="C1262" s="405"/>
      <c r="G1262" s="1">
        <f>+G1261+E1262-F1262</f>
        <v>159.20000000000005</v>
      </c>
    </row>
    <row r="1263" spans="2:7">
      <c r="B1263" s="405"/>
      <c r="C1263" s="405"/>
      <c r="G1263" s="1">
        <f>+G1262+E1263-F1263</f>
        <v>159.20000000000005</v>
      </c>
    </row>
    <row r="1264" spans="2:7">
      <c r="B1264" s="405"/>
      <c r="C1264" s="405"/>
      <c r="G1264" s="1">
        <f>+G1263+E1264-F1264</f>
        <v>159.20000000000005</v>
      </c>
    </row>
    <row r="1265" spans="2:7">
      <c r="B1265" s="405"/>
      <c r="C1265" s="405"/>
      <c r="G1265" s="1">
        <f>+G1264+E1265-F1265</f>
        <v>159.20000000000005</v>
      </c>
    </row>
    <row r="1266" spans="2:7">
      <c r="B1266" s="405"/>
      <c r="C1266" s="405"/>
      <c r="G1266" s="1">
        <f>+G1265+E1266-F1266</f>
        <v>159.20000000000005</v>
      </c>
    </row>
    <row r="1267" spans="2:7">
      <c r="B1267" s="405"/>
      <c r="C1267" s="405"/>
      <c r="G1267" s="1">
        <f>+G1266+E1267-F1267</f>
        <v>159.20000000000005</v>
      </c>
    </row>
    <row r="1268" spans="2:7">
      <c r="B1268" s="405"/>
      <c r="C1268" s="405"/>
      <c r="G1268" s="1">
        <f>+G1267+E1268-F1268</f>
        <v>159.20000000000005</v>
      </c>
    </row>
    <row r="1269" spans="2:7">
      <c r="B1269" s="405"/>
      <c r="C1269" s="405"/>
      <c r="G1269" s="1">
        <f>+G1268+E1269-F1269</f>
        <v>159.20000000000005</v>
      </c>
    </row>
    <row r="1270" spans="2:7">
      <c r="B1270" s="405"/>
      <c r="C1270" s="405"/>
      <c r="G1270" s="1">
        <f>+G1269+E1270-F1270</f>
        <v>159.20000000000005</v>
      </c>
    </row>
    <row r="1271" spans="2:7">
      <c r="B1271" s="405"/>
      <c r="C1271" s="405"/>
      <c r="G1271" s="1">
        <f>+G1270+E1271-F1271</f>
        <v>159.20000000000005</v>
      </c>
    </row>
    <row r="1272" spans="2:7">
      <c r="B1272" s="405"/>
      <c r="C1272" s="405"/>
      <c r="G1272" s="1">
        <f>+G1271+E1272-F1272</f>
        <v>159.20000000000005</v>
      </c>
    </row>
    <row r="1273" spans="2:7">
      <c r="B1273" s="405"/>
      <c r="C1273" s="405"/>
      <c r="G1273" s="1">
        <f>+G1272+E1273-F1273</f>
        <v>159.20000000000005</v>
      </c>
    </row>
    <row r="1274" spans="2:7">
      <c r="B1274" s="405"/>
      <c r="C1274" s="405"/>
      <c r="G1274" s="1">
        <f>+G1273+E1274-F1274</f>
        <v>159.20000000000005</v>
      </c>
    </row>
    <row r="1275" spans="2:7">
      <c r="B1275" s="405"/>
      <c r="C1275" s="405"/>
      <c r="G1275" s="1">
        <f>+G1274+E1275-F1275</f>
        <v>159.20000000000005</v>
      </c>
    </row>
    <row r="1276" spans="2:7">
      <c r="B1276" s="405"/>
      <c r="C1276" s="405"/>
      <c r="G1276" s="1">
        <f>+G1275+E1276-F1276</f>
        <v>159.20000000000005</v>
      </c>
    </row>
    <row r="1277" spans="2:7">
      <c r="B1277" s="405"/>
      <c r="C1277" s="405"/>
      <c r="G1277" s="1">
        <f>+G1276+E1277-F1277</f>
        <v>159.20000000000005</v>
      </c>
    </row>
    <row r="1278" spans="2:7">
      <c r="B1278" s="405"/>
      <c r="C1278" s="405"/>
      <c r="G1278" s="1">
        <f>+G1277+E1278-F1278</f>
        <v>159.20000000000005</v>
      </c>
    </row>
    <row r="1279" spans="2:7">
      <c r="B1279" s="405"/>
      <c r="C1279" s="405"/>
      <c r="G1279" s="1">
        <f>+G1278+E1279-F1279</f>
        <v>159.20000000000005</v>
      </c>
    </row>
    <row r="1280" spans="2:7">
      <c r="B1280" s="405"/>
      <c r="C1280" s="405"/>
      <c r="G1280" s="1">
        <f>+G1279+E1280-F1280</f>
        <v>159.20000000000005</v>
      </c>
    </row>
    <row r="1281" spans="2:7">
      <c r="B1281" s="405"/>
      <c r="C1281" s="405"/>
      <c r="G1281" s="1">
        <f>+G1280+E1281-F1281</f>
        <v>159.20000000000005</v>
      </c>
    </row>
    <row r="1282" spans="2:7">
      <c r="B1282" s="405"/>
      <c r="C1282" s="405"/>
      <c r="G1282" s="1">
        <f>+G1281+E1282-F1282</f>
        <v>159.20000000000005</v>
      </c>
    </row>
    <row r="1283" spans="2:7">
      <c r="B1283" s="405"/>
      <c r="C1283" s="405"/>
      <c r="G1283" s="1">
        <f>+G1282+E1283-F1283</f>
        <v>159.20000000000005</v>
      </c>
    </row>
    <row r="1284" spans="2:7">
      <c r="B1284" s="405"/>
      <c r="C1284" s="405"/>
      <c r="G1284" s="1">
        <f>+G1283+E1284-F1284</f>
        <v>159.20000000000005</v>
      </c>
    </row>
    <row r="1285" spans="2:7">
      <c r="B1285" s="405"/>
      <c r="C1285" s="405"/>
      <c r="G1285" s="1">
        <f>+G1284+E1285-F1285</f>
        <v>159.20000000000005</v>
      </c>
    </row>
    <row r="1286" spans="2:7">
      <c r="B1286" s="405"/>
      <c r="C1286" s="405"/>
      <c r="G1286" s="1">
        <f>+G1285+E1286-F1286</f>
        <v>159.20000000000005</v>
      </c>
    </row>
    <row r="1287" spans="2:7">
      <c r="B1287" s="405"/>
      <c r="C1287" s="405"/>
      <c r="G1287" s="1">
        <f>+G1286+E1287-F1287</f>
        <v>159.20000000000005</v>
      </c>
    </row>
    <row r="1288" spans="2:7">
      <c r="B1288" s="405"/>
      <c r="C1288" s="405"/>
      <c r="G1288" s="1">
        <f>+G1287+E1288-F1288</f>
        <v>159.20000000000005</v>
      </c>
    </row>
    <row r="1289" spans="2:7">
      <c r="B1289" s="405"/>
      <c r="C1289" s="405"/>
      <c r="G1289" s="1">
        <f>+G1288+E1289-F1289</f>
        <v>159.20000000000005</v>
      </c>
    </row>
    <row r="1290" spans="2:7">
      <c r="B1290" s="405"/>
      <c r="C1290" s="405"/>
      <c r="G1290" s="1">
        <f>+G1289+E1290-F1290</f>
        <v>159.20000000000005</v>
      </c>
    </row>
    <row r="1291" spans="2:7">
      <c r="B1291" s="405"/>
      <c r="C1291" s="405"/>
      <c r="G1291" s="1">
        <f>+G1290+E1291-F1291</f>
        <v>159.20000000000005</v>
      </c>
    </row>
    <row r="1292" spans="2:7">
      <c r="B1292" s="405"/>
      <c r="C1292" s="405"/>
      <c r="G1292" s="1">
        <f>+G1291+E1292-F1292</f>
        <v>159.20000000000005</v>
      </c>
    </row>
    <row r="1293" spans="2:7">
      <c r="B1293" s="405"/>
      <c r="C1293" s="405"/>
      <c r="G1293" s="1">
        <f>+G1292+E1293-F1293</f>
        <v>159.20000000000005</v>
      </c>
    </row>
    <row r="1294" spans="2:7">
      <c r="B1294" s="405"/>
      <c r="C1294" s="405"/>
      <c r="G1294" s="1">
        <f>+G1293+E1294-F1294</f>
        <v>159.20000000000005</v>
      </c>
    </row>
    <row r="1295" spans="2:7">
      <c r="B1295" s="405"/>
      <c r="C1295" s="405"/>
      <c r="G1295" s="1">
        <f>+G1294+E1295-F1295</f>
        <v>159.20000000000005</v>
      </c>
    </row>
    <row r="1296" spans="2:7">
      <c r="B1296" s="405"/>
      <c r="C1296" s="405"/>
      <c r="G1296" s="1">
        <f>+G1295+E1296-F1296</f>
        <v>159.20000000000005</v>
      </c>
    </row>
    <row r="1297" spans="2:7">
      <c r="B1297" s="405"/>
      <c r="C1297" s="405"/>
      <c r="G1297" s="1">
        <f>+G1296+E1297-F1297</f>
        <v>159.20000000000005</v>
      </c>
    </row>
    <row r="1298" spans="2:7">
      <c r="B1298" s="405"/>
      <c r="C1298" s="405"/>
      <c r="G1298" s="1">
        <f>+G1297+E1298-F1298</f>
        <v>159.20000000000005</v>
      </c>
    </row>
    <row r="1299" spans="2:7">
      <c r="B1299" s="405"/>
      <c r="C1299" s="405"/>
      <c r="G1299" s="1">
        <f>+G1298+E1299-F1299</f>
        <v>159.20000000000005</v>
      </c>
    </row>
    <row r="1300" spans="2:7">
      <c r="B1300" s="405"/>
      <c r="C1300" s="405"/>
      <c r="G1300" s="1">
        <f>+G1299+E1300-F1300</f>
        <v>159.20000000000005</v>
      </c>
    </row>
    <row r="1301" spans="2:7">
      <c r="B1301" s="405"/>
      <c r="C1301" s="405"/>
      <c r="G1301" s="1">
        <f>+G1300+E1301-F1301</f>
        <v>159.20000000000005</v>
      </c>
    </row>
    <row r="1302" spans="2:7">
      <c r="B1302" s="405"/>
      <c r="C1302" s="405"/>
      <c r="G1302" s="1">
        <f>+G1301+E1302-F1302</f>
        <v>159.20000000000005</v>
      </c>
    </row>
    <row r="1303" spans="2:7">
      <c r="B1303" s="405"/>
      <c r="C1303" s="405"/>
      <c r="G1303" s="1">
        <f>+G1302+E1303-F1303</f>
        <v>159.20000000000005</v>
      </c>
    </row>
    <row r="1304" spans="2:7">
      <c r="B1304" s="405"/>
      <c r="C1304" s="405"/>
      <c r="G1304" s="1">
        <f>+G1303+E1304-F1304</f>
        <v>159.20000000000005</v>
      </c>
    </row>
    <row r="1305" spans="2:7">
      <c r="B1305" s="405"/>
      <c r="C1305" s="405"/>
      <c r="G1305" s="1">
        <f>+G1304+E1305-F1305</f>
        <v>159.20000000000005</v>
      </c>
    </row>
    <row r="1306" spans="2:7">
      <c r="B1306" s="405"/>
      <c r="C1306" s="405"/>
      <c r="G1306" s="1">
        <f>+G1305+E1306-F1306</f>
        <v>159.20000000000005</v>
      </c>
    </row>
    <row r="1307" spans="2:7">
      <c r="B1307" s="405"/>
      <c r="C1307" s="405"/>
      <c r="G1307" s="1">
        <f>+G1306+E1307-F1307</f>
        <v>159.20000000000005</v>
      </c>
    </row>
    <row r="1308" spans="2:7">
      <c r="B1308" s="405"/>
      <c r="C1308" s="405"/>
      <c r="G1308" s="1">
        <f>+G1307+E1308-F1308</f>
        <v>159.20000000000005</v>
      </c>
    </row>
    <row r="1309" spans="2:7">
      <c r="B1309" s="405"/>
      <c r="C1309" s="405"/>
      <c r="G1309" s="1">
        <f>+G1308+E1309-F1309</f>
        <v>159.20000000000005</v>
      </c>
    </row>
    <row r="1310" spans="2:7">
      <c r="B1310" s="405"/>
      <c r="C1310" s="405"/>
      <c r="G1310" s="1">
        <f>+G1309+E1310-F1310</f>
        <v>159.20000000000005</v>
      </c>
    </row>
    <row r="1311" spans="2:7">
      <c r="B1311" s="405"/>
      <c r="C1311" s="405"/>
      <c r="G1311" s="1">
        <f>+G1310+E1311-F1311</f>
        <v>159.20000000000005</v>
      </c>
    </row>
    <row r="1312" spans="2:7">
      <c r="B1312" s="405"/>
      <c r="C1312" s="405"/>
      <c r="G1312" s="1">
        <f>+G1311+E1312-F1312</f>
        <v>159.20000000000005</v>
      </c>
    </row>
    <row r="1313" spans="2:7">
      <c r="B1313" s="405"/>
      <c r="C1313" s="405"/>
      <c r="G1313" s="1">
        <f>+G1312+E1313-F1313</f>
        <v>159.20000000000005</v>
      </c>
    </row>
    <row r="1314" spans="2:7">
      <c r="B1314" s="405"/>
      <c r="C1314" s="405"/>
      <c r="G1314" s="1">
        <f>+G1313+E1314-F1314</f>
        <v>159.20000000000005</v>
      </c>
    </row>
    <row r="1048561" spans="2:3">
      <c r="B1048561" s="405"/>
      <c r="C1048561" s="405"/>
    </row>
    <row r="1048562" spans="2:3">
      <c r="B1048562" s="405"/>
      <c r="C1048562" s="405"/>
    </row>
    <row r="1048564" spans="2:3">
      <c r="B1048564" s="405"/>
      <c r="C1048564" s="405"/>
    </row>
    <row r="1048565" spans="2:3">
      <c r="B1048565" s="405"/>
      <c r="C1048565" s="405"/>
    </row>
    <row r="1048566" spans="2:3">
      <c r="B1048566" s="405"/>
      <c r="C1048566" s="405"/>
    </row>
    <row r="1048567" spans="2:3">
      <c r="B1048567" s="405"/>
      <c r="C1048567" s="405"/>
    </row>
    <row r="1048568" spans="2:3">
      <c r="B1048568" s="405"/>
      <c r="C1048568" s="405"/>
    </row>
    <row r="1048569" spans="2:3">
      <c r="B1048569" s="405"/>
      <c r="C1048569" s="405"/>
    </row>
    <row r="1048570" spans="2:3">
      <c r="B1048570" s="405"/>
      <c r="C1048570" s="405"/>
    </row>
    <row r="1048571" spans="2:3">
      <c r="B1048571" s="405"/>
      <c r="C1048571" s="405"/>
    </row>
    <row r="1048572" spans="2:3">
      <c r="B1048572" s="405"/>
      <c r="C1048572" s="405"/>
    </row>
    <row r="1048573" spans="2:3">
      <c r="B1048573" s="405"/>
      <c r="C1048573" s="405"/>
    </row>
    <row r="1048574" spans="2:3">
      <c r="B1048574" s="405"/>
      <c r="C1048574" s="405"/>
    </row>
    <row r="1048575" spans="2:3">
      <c r="B1048575" s="405"/>
      <c r="C1048575" s="405"/>
    </row>
    <row r="1048576" spans="2:3">
      <c r="B1048576" s="405"/>
      <c r="C1048576" s="405"/>
    </row>
  </sheetData>
  <autoFilter ref="A4:G340" xr:uid="{00000000-0009-0000-0000-000010000000}"/>
  <mergeCells count="5">
    <mergeCell ref="B2:G2"/>
    <mergeCell ref="I888:K888"/>
    <mergeCell ref="I896:K896"/>
    <mergeCell ref="I921:K921"/>
    <mergeCell ref="I952:K952"/>
  </mergeCells>
  <phoneticPr fontId="20" type="noConversion"/>
  <pageMargins left="0.31496062992125984" right="0.31496062992125984" top="0.74803149606299213" bottom="0.74803149606299213" header="0.31496062992125984" footer="0.31496062992125984"/>
  <pageSetup paperSize="9" scale="75" orientation="portrait" r:id="rId1"/>
  <rowBreaks count="1" manualBreakCount="1">
    <brk id="269" max="6" man="1"/>
  </row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R1319"/>
  <sheetViews>
    <sheetView topLeftCell="A1033" workbookViewId="0">
      <selection activeCell="E1039" sqref="E1039"/>
    </sheetView>
  </sheetViews>
  <sheetFormatPr defaultColWidth="11.42578125" defaultRowHeight="15"/>
  <cols>
    <col min="1" max="1" width="11.42578125" style="30"/>
    <col min="2" max="3" width="14.28515625" style="3" customWidth="1"/>
    <col min="4" max="4" width="36.140625" customWidth="1"/>
    <col min="5" max="6" width="11.42578125" style="1"/>
    <col min="8" max="8" width="17.42578125" customWidth="1"/>
    <col min="9" max="9" width="20.85546875" customWidth="1"/>
    <col min="10" max="10" width="33.42578125" customWidth="1"/>
    <col min="11" max="11" width="15.28515625" customWidth="1"/>
    <col min="12" max="12" width="11.140625" customWidth="1"/>
    <col min="13" max="13" width="10.85546875" bestFit="1" customWidth="1"/>
  </cols>
  <sheetData>
    <row r="2" spans="1:8">
      <c r="B2" s="422" t="s">
        <v>365</v>
      </c>
      <c r="C2" s="422"/>
      <c r="D2" s="422"/>
      <c r="E2" s="422"/>
      <c r="F2" s="422"/>
      <c r="G2" s="422"/>
    </row>
    <row r="4" spans="1:8" ht="45.75">
      <c r="A4" s="31" t="s">
        <v>1</v>
      </c>
      <c r="B4" s="12" t="s">
        <v>2</v>
      </c>
      <c r="C4" s="12" t="s">
        <v>3</v>
      </c>
      <c r="D4" s="12" t="s">
        <v>4</v>
      </c>
      <c r="E4" s="8" t="s">
        <v>5</v>
      </c>
      <c r="F4" s="8" t="s">
        <v>6</v>
      </c>
      <c r="G4" s="7" t="s">
        <v>7</v>
      </c>
    </row>
    <row r="5" spans="1:8">
      <c r="A5" s="30">
        <v>42736</v>
      </c>
      <c r="B5" s="405" t="s">
        <v>8</v>
      </c>
      <c r="C5" s="405"/>
      <c r="G5" s="1">
        <v>12814.9</v>
      </c>
      <c r="H5" s="13"/>
    </row>
    <row r="6" spans="1:8">
      <c r="A6" s="30">
        <v>42766</v>
      </c>
      <c r="B6" s="405">
        <v>12185</v>
      </c>
      <c r="C6" s="405" t="s">
        <v>9</v>
      </c>
      <c r="F6" s="1">
        <v>80</v>
      </c>
      <c r="G6" s="1">
        <f>+G5+E6-F6</f>
        <v>12734.9</v>
      </c>
      <c r="H6" s="13"/>
    </row>
    <row r="7" spans="1:8">
      <c r="A7" s="30">
        <v>42766</v>
      </c>
      <c r="B7" s="405">
        <v>12181</v>
      </c>
      <c r="C7" s="405" t="s">
        <v>9</v>
      </c>
      <c r="F7" s="1">
        <v>353.8</v>
      </c>
      <c r="G7" s="1">
        <f t="shared" ref="G7:G76" si="0">+G6+E7-F7</f>
        <v>12381.1</v>
      </c>
    </row>
    <row r="8" spans="1:8">
      <c r="A8" s="30">
        <v>43031</v>
      </c>
      <c r="B8" s="405">
        <v>13870</v>
      </c>
      <c r="C8" s="405" t="s">
        <v>9</v>
      </c>
      <c r="F8" s="1">
        <v>130</v>
      </c>
      <c r="G8" s="1">
        <f t="shared" si="0"/>
        <v>12251.1</v>
      </c>
    </row>
    <row r="9" spans="1:8">
      <c r="A9" s="30">
        <v>43045</v>
      </c>
      <c r="B9" s="405">
        <v>13935</v>
      </c>
      <c r="C9" s="405" t="s">
        <v>9</v>
      </c>
      <c r="F9" s="1">
        <v>130</v>
      </c>
      <c r="G9" s="1">
        <f t="shared" si="0"/>
        <v>12121.1</v>
      </c>
    </row>
    <row r="10" spans="1:8">
      <c r="A10" s="30">
        <v>43815</v>
      </c>
      <c r="B10" s="405">
        <v>19316</v>
      </c>
      <c r="C10" s="405" t="s">
        <v>9</v>
      </c>
      <c r="F10" s="1">
        <v>4624.5</v>
      </c>
      <c r="G10" s="1">
        <f t="shared" si="0"/>
        <v>7496.6</v>
      </c>
    </row>
    <row r="11" spans="1:8">
      <c r="A11" s="30">
        <v>44761</v>
      </c>
      <c r="B11" s="405" t="s">
        <v>366</v>
      </c>
      <c r="C11" s="405" t="s">
        <v>9</v>
      </c>
      <c r="F11" s="1">
        <v>4000</v>
      </c>
      <c r="G11" s="1">
        <f t="shared" si="0"/>
        <v>3496.6000000000004</v>
      </c>
    </row>
    <row r="12" spans="1:8">
      <c r="A12" s="30">
        <v>44761</v>
      </c>
      <c r="B12" s="405" t="s">
        <v>367</v>
      </c>
      <c r="C12" s="405" t="s">
        <v>9</v>
      </c>
      <c r="F12" s="1">
        <v>1900</v>
      </c>
      <c r="G12" s="1">
        <f t="shared" si="0"/>
        <v>1596.6000000000004</v>
      </c>
    </row>
    <row r="13" spans="1:8">
      <c r="A13" s="30">
        <v>44820</v>
      </c>
      <c r="B13" s="405" t="s">
        <v>368</v>
      </c>
      <c r="C13" s="405" t="s">
        <v>9</v>
      </c>
      <c r="F13" s="1">
        <v>1500</v>
      </c>
      <c r="G13" s="1">
        <f t="shared" si="0"/>
        <v>96.600000000000364</v>
      </c>
    </row>
    <row r="14" spans="1:8">
      <c r="A14" s="30">
        <v>45162</v>
      </c>
      <c r="B14" s="405" t="s">
        <v>369</v>
      </c>
      <c r="C14" s="405" t="s">
        <v>9</v>
      </c>
      <c r="F14" s="1">
        <v>94.5</v>
      </c>
      <c r="G14" s="1">
        <f t="shared" si="0"/>
        <v>2.1000000000003638</v>
      </c>
    </row>
    <row r="15" spans="1:8">
      <c r="A15" s="30">
        <v>45419</v>
      </c>
      <c r="B15" s="405">
        <v>28803</v>
      </c>
      <c r="C15" s="405" t="s">
        <v>9</v>
      </c>
      <c r="F15" s="1">
        <v>2.1</v>
      </c>
      <c r="G15" s="1">
        <f t="shared" si="0"/>
        <v>3.6370906286720128E-13</v>
      </c>
    </row>
    <row r="16" spans="1:8">
      <c r="A16" s="30">
        <v>42766</v>
      </c>
      <c r="B16" s="405" t="s">
        <v>11</v>
      </c>
      <c r="C16" s="405" t="s">
        <v>12</v>
      </c>
      <c r="D16" t="s">
        <v>13</v>
      </c>
      <c r="E16" s="1">
        <v>204.6</v>
      </c>
      <c r="G16" s="1">
        <f t="shared" si="0"/>
        <v>204.60000000000036</v>
      </c>
    </row>
    <row r="17" spans="1:7">
      <c r="B17" s="405"/>
      <c r="C17" s="405"/>
      <c r="D17" t="s">
        <v>14</v>
      </c>
      <c r="E17" s="1">
        <v>35.6</v>
      </c>
      <c r="G17" s="1">
        <f t="shared" si="0"/>
        <v>240.20000000000036</v>
      </c>
    </row>
    <row r="18" spans="1:7">
      <c r="B18" s="405"/>
      <c r="C18" s="405"/>
      <c r="D18" t="s">
        <v>15</v>
      </c>
      <c r="E18" s="1">
        <v>60</v>
      </c>
      <c r="G18" s="1">
        <f t="shared" si="0"/>
        <v>300.20000000000039</v>
      </c>
    </row>
    <row r="19" spans="1:7">
      <c r="B19" s="405"/>
      <c r="C19" s="405"/>
      <c r="D19" t="s">
        <v>16</v>
      </c>
      <c r="E19" s="1">
        <v>2</v>
      </c>
      <c r="G19" s="1">
        <f t="shared" si="0"/>
        <v>302.20000000000039</v>
      </c>
    </row>
    <row r="20" spans="1:7">
      <c r="A20" s="30">
        <v>42766</v>
      </c>
      <c r="B20" s="405">
        <v>12185</v>
      </c>
      <c r="C20" s="405" t="s">
        <v>12</v>
      </c>
      <c r="D20" t="s">
        <v>15</v>
      </c>
      <c r="F20" s="1">
        <v>60</v>
      </c>
      <c r="G20" s="1">
        <f t="shared" si="0"/>
        <v>242.20000000000039</v>
      </c>
    </row>
    <row r="21" spans="1:7">
      <c r="A21" s="30">
        <v>42766</v>
      </c>
      <c r="B21" s="405">
        <v>12185</v>
      </c>
      <c r="C21" s="405" t="s">
        <v>12</v>
      </c>
      <c r="D21" t="s">
        <v>16</v>
      </c>
      <c r="F21" s="1">
        <v>2</v>
      </c>
      <c r="G21" s="1">
        <f t="shared" si="0"/>
        <v>240.20000000000039</v>
      </c>
    </row>
    <row r="22" spans="1:7">
      <c r="A22" s="30">
        <v>42819</v>
      </c>
      <c r="B22" s="405">
        <v>12483</v>
      </c>
      <c r="C22" s="405" t="s">
        <v>12</v>
      </c>
      <c r="D22" t="s">
        <v>13</v>
      </c>
      <c r="F22" s="1">
        <v>204.6</v>
      </c>
      <c r="G22" s="1">
        <f t="shared" si="0"/>
        <v>35.600000000000392</v>
      </c>
    </row>
    <row r="23" spans="1:7">
      <c r="A23" s="30">
        <v>42819</v>
      </c>
      <c r="B23" s="405">
        <v>12483</v>
      </c>
      <c r="C23" s="405" t="s">
        <v>12</v>
      </c>
      <c r="D23" t="s">
        <v>14</v>
      </c>
      <c r="F23" s="1">
        <v>35.6</v>
      </c>
      <c r="G23" s="1">
        <f t="shared" si="0"/>
        <v>3.907985046680551E-13</v>
      </c>
    </row>
    <row r="24" spans="1:7">
      <c r="A24" s="30">
        <v>42794</v>
      </c>
      <c r="B24" s="405" t="s">
        <v>11</v>
      </c>
      <c r="C24" s="405" t="s">
        <v>19</v>
      </c>
      <c r="D24" t="s">
        <v>13</v>
      </c>
      <c r="E24" s="1">
        <v>174.3</v>
      </c>
      <c r="G24" s="1">
        <f t="shared" si="0"/>
        <v>174.30000000000041</v>
      </c>
    </row>
    <row r="25" spans="1:7">
      <c r="B25" s="405"/>
      <c r="C25" s="405"/>
      <c r="D25" t="s">
        <v>14</v>
      </c>
      <c r="E25" s="1">
        <v>25</v>
      </c>
      <c r="G25" s="1">
        <f t="shared" si="0"/>
        <v>199.30000000000041</v>
      </c>
    </row>
    <row r="26" spans="1:7">
      <c r="B26" s="405"/>
      <c r="C26" s="405"/>
      <c r="D26" t="s">
        <v>15</v>
      </c>
      <c r="E26" s="1">
        <v>56</v>
      </c>
      <c r="G26" s="1">
        <f t="shared" si="0"/>
        <v>255.30000000000041</v>
      </c>
    </row>
    <row r="27" spans="1:7">
      <c r="B27" s="405"/>
      <c r="C27" s="405"/>
      <c r="D27" t="s">
        <v>16</v>
      </c>
      <c r="E27" s="1">
        <v>2</v>
      </c>
      <c r="G27" s="1">
        <f t="shared" si="0"/>
        <v>257.30000000000041</v>
      </c>
    </row>
    <row r="28" spans="1:7">
      <c r="A28" s="30">
        <v>42819</v>
      </c>
      <c r="B28" s="405">
        <v>12483</v>
      </c>
      <c r="C28" s="405" t="s">
        <v>19</v>
      </c>
      <c r="D28" t="s">
        <v>13</v>
      </c>
      <c r="F28" s="1">
        <v>174.3</v>
      </c>
      <c r="G28" s="1">
        <f t="shared" si="0"/>
        <v>83.000000000000398</v>
      </c>
    </row>
    <row r="29" spans="1:7">
      <c r="A29" s="30">
        <v>42819</v>
      </c>
      <c r="B29" s="405">
        <v>12483</v>
      </c>
      <c r="C29" s="405" t="s">
        <v>19</v>
      </c>
      <c r="D29" t="s">
        <v>14</v>
      </c>
      <c r="F29" s="1">
        <v>25</v>
      </c>
      <c r="G29" s="1">
        <f t="shared" si="0"/>
        <v>58.000000000000398</v>
      </c>
    </row>
    <row r="30" spans="1:7">
      <c r="A30" s="30">
        <v>42819</v>
      </c>
      <c r="B30" s="405">
        <v>12483</v>
      </c>
      <c r="C30" s="405" t="s">
        <v>19</v>
      </c>
      <c r="D30" t="s">
        <v>15</v>
      </c>
      <c r="F30" s="1">
        <v>56</v>
      </c>
      <c r="G30" s="1">
        <f t="shared" si="0"/>
        <v>2.0000000000003979</v>
      </c>
    </row>
    <row r="31" spans="1:7">
      <c r="A31" s="30">
        <v>42819</v>
      </c>
      <c r="B31" s="405">
        <v>12483</v>
      </c>
      <c r="C31" s="405" t="s">
        <v>19</v>
      </c>
      <c r="D31" t="s">
        <v>16</v>
      </c>
      <c r="F31" s="1">
        <v>2</v>
      </c>
      <c r="G31" s="1">
        <f t="shared" si="0"/>
        <v>3.979039320256561E-13</v>
      </c>
    </row>
    <row r="32" spans="1:7">
      <c r="A32" s="30">
        <v>42825</v>
      </c>
      <c r="B32" s="405" t="s">
        <v>11</v>
      </c>
      <c r="C32" s="405" t="s">
        <v>20</v>
      </c>
      <c r="D32" t="s">
        <v>13</v>
      </c>
      <c r="E32" s="1">
        <v>149.4</v>
      </c>
      <c r="G32" s="1">
        <f t="shared" si="0"/>
        <v>149.4000000000004</v>
      </c>
    </row>
    <row r="33" spans="1:7">
      <c r="B33" s="405"/>
      <c r="C33" s="405"/>
      <c r="D33" t="s">
        <v>14</v>
      </c>
      <c r="E33" s="1">
        <v>25.7</v>
      </c>
      <c r="G33" s="1">
        <f t="shared" si="0"/>
        <v>175.10000000000039</v>
      </c>
    </row>
    <row r="34" spans="1:7">
      <c r="B34" s="405"/>
      <c r="C34" s="405"/>
      <c r="D34" t="s">
        <v>15</v>
      </c>
      <c r="E34" s="1">
        <v>60</v>
      </c>
      <c r="G34" s="1">
        <f t="shared" si="0"/>
        <v>235.10000000000039</v>
      </c>
    </row>
    <row r="35" spans="1:7">
      <c r="B35" s="405"/>
      <c r="C35" s="405"/>
      <c r="D35" t="s">
        <v>16</v>
      </c>
      <c r="E35" s="1">
        <v>2</v>
      </c>
      <c r="G35" s="1">
        <f t="shared" si="0"/>
        <v>237.10000000000039</v>
      </c>
    </row>
    <row r="36" spans="1:7">
      <c r="A36" s="30">
        <v>42846</v>
      </c>
      <c r="B36" s="405">
        <v>12674</v>
      </c>
      <c r="C36" s="405" t="s">
        <v>20</v>
      </c>
      <c r="D36" t="s">
        <v>15</v>
      </c>
      <c r="F36" s="1">
        <v>60</v>
      </c>
      <c r="G36" s="1">
        <f t="shared" si="0"/>
        <v>177.10000000000039</v>
      </c>
    </row>
    <row r="37" spans="1:7">
      <c r="A37" s="30">
        <v>42846</v>
      </c>
      <c r="B37" s="405">
        <v>12674</v>
      </c>
      <c r="C37" s="405" t="s">
        <v>20</v>
      </c>
      <c r="D37" t="s">
        <v>16</v>
      </c>
      <c r="F37" s="1">
        <v>2</v>
      </c>
      <c r="G37" s="1">
        <f t="shared" si="0"/>
        <v>175.10000000000039</v>
      </c>
    </row>
    <row r="38" spans="1:7">
      <c r="A38" s="30">
        <v>42846</v>
      </c>
      <c r="B38" s="405">
        <v>12674</v>
      </c>
      <c r="C38" s="405" t="s">
        <v>20</v>
      </c>
      <c r="D38" t="s">
        <v>13</v>
      </c>
      <c r="F38" s="1">
        <v>149.4</v>
      </c>
      <c r="G38" s="1">
        <f t="shared" si="0"/>
        <v>25.700000000000387</v>
      </c>
    </row>
    <row r="39" spans="1:7">
      <c r="A39" s="30">
        <v>42846</v>
      </c>
      <c r="B39" s="405">
        <v>12674</v>
      </c>
      <c r="C39" s="405" t="s">
        <v>20</v>
      </c>
      <c r="D39" t="s">
        <v>14</v>
      </c>
      <c r="F39" s="1">
        <v>25.7</v>
      </c>
      <c r="G39" s="1">
        <f t="shared" si="0"/>
        <v>3.872457909892546E-13</v>
      </c>
    </row>
    <row r="40" spans="1:7" ht="17.25" customHeight="1">
      <c r="A40" s="30">
        <v>42855</v>
      </c>
      <c r="B40" s="405" t="s">
        <v>11</v>
      </c>
      <c r="C40" s="405" t="s">
        <v>21</v>
      </c>
      <c r="D40" t="s">
        <v>13</v>
      </c>
      <c r="E40" s="1">
        <v>170</v>
      </c>
      <c r="G40" s="1">
        <f t="shared" si="0"/>
        <v>170.0000000000004</v>
      </c>
    </row>
    <row r="41" spans="1:7">
      <c r="B41" s="405"/>
      <c r="C41" s="405"/>
      <c r="D41" t="s">
        <v>14</v>
      </c>
      <c r="E41" s="1">
        <v>25.4</v>
      </c>
      <c r="G41" s="1">
        <f t="shared" si="0"/>
        <v>195.4000000000004</v>
      </c>
    </row>
    <row r="42" spans="1:7">
      <c r="B42" s="405"/>
      <c r="C42" s="405"/>
      <c r="D42" t="s">
        <v>15</v>
      </c>
      <c r="E42" s="1">
        <v>60</v>
      </c>
      <c r="G42" s="1">
        <f t="shared" si="0"/>
        <v>255.4000000000004</v>
      </c>
    </row>
    <row r="43" spans="1:7">
      <c r="B43" s="405"/>
      <c r="C43" s="405"/>
      <c r="D43" t="s">
        <v>16</v>
      </c>
      <c r="E43" s="1">
        <v>2</v>
      </c>
      <c r="G43" s="1">
        <f t="shared" si="0"/>
        <v>257.40000000000043</v>
      </c>
    </row>
    <row r="44" spans="1:7">
      <c r="A44" s="30">
        <v>42885</v>
      </c>
      <c r="B44" s="405">
        <v>12888</v>
      </c>
      <c r="C44" s="405" t="s">
        <v>21</v>
      </c>
      <c r="D44" t="s">
        <v>15</v>
      </c>
      <c r="F44" s="1">
        <v>60</v>
      </c>
      <c r="G44" s="1">
        <f t="shared" si="0"/>
        <v>197.40000000000043</v>
      </c>
    </row>
    <row r="45" spans="1:7">
      <c r="A45" s="30">
        <v>42885</v>
      </c>
      <c r="B45" s="405">
        <v>12888</v>
      </c>
      <c r="C45" s="405" t="s">
        <v>21</v>
      </c>
      <c r="D45" t="s">
        <v>16</v>
      </c>
      <c r="F45" s="1">
        <v>2</v>
      </c>
      <c r="G45" s="1">
        <f t="shared" si="0"/>
        <v>195.40000000000043</v>
      </c>
    </row>
    <row r="46" spans="1:7">
      <c r="A46" s="30">
        <v>42885</v>
      </c>
      <c r="B46" s="405">
        <v>12888</v>
      </c>
      <c r="C46" s="405" t="s">
        <v>21</v>
      </c>
      <c r="D46" t="s">
        <v>13</v>
      </c>
      <c r="F46" s="1">
        <v>170</v>
      </c>
      <c r="G46" s="1">
        <f t="shared" si="0"/>
        <v>25.400000000000432</v>
      </c>
    </row>
    <row r="47" spans="1:7">
      <c r="A47" s="30">
        <v>42885</v>
      </c>
      <c r="B47" s="405">
        <v>12888</v>
      </c>
      <c r="C47" s="405" t="s">
        <v>21</v>
      </c>
      <c r="D47" t="s">
        <v>14</v>
      </c>
      <c r="F47" s="1">
        <v>25.4</v>
      </c>
      <c r="G47" s="1">
        <f t="shared" si="0"/>
        <v>4.3343106881366111E-13</v>
      </c>
    </row>
    <row r="48" spans="1:7">
      <c r="A48" s="32">
        <v>42886</v>
      </c>
      <c r="B48" s="404" t="s">
        <v>11</v>
      </c>
      <c r="C48" s="404" t="s">
        <v>22</v>
      </c>
      <c r="D48" t="s">
        <v>13</v>
      </c>
      <c r="E48" s="1">
        <v>130.80000000000001</v>
      </c>
      <c r="G48" s="1">
        <f t="shared" si="0"/>
        <v>130.80000000000044</v>
      </c>
    </row>
    <row r="49" spans="1:7">
      <c r="B49" s="405"/>
      <c r="C49" s="405"/>
      <c r="D49" t="s">
        <v>14</v>
      </c>
      <c r="E49" s="1">
        <v>24.8</v>
      </c>
      <c r="G49" s="1">
        <f t="shared" si="0"/>
        <v>155.60000000000045</v>
      </c>
    </row>
    <row r="50" spans="1:7">
      <c r="B50" s="405"/>
      <c r="C50" s="405"/>
      <c r="D50" t="s">
        <v>15</v>
      </c>
      <c r="E50" s="1">
        <v>60</v>
      </c>
      <c r="G50" s="1">
        <f t="shared" si="0"/>
        <v>215.60000000000045</v>
      </c>
    </row>
    <row r="51" spans="1:7">
      <c r="B51" s="405"/>
      <c r="C51" s="405"/>
      <c r="D51" t="s">
        <v>16</v>
      </c>
      <c r="E51" s="1">
        <v>2</v>
      </c>
      <c r="G51" s="1">
        <f t="shared" si="0"/>
        <v>217.60000000000045</v>
      </c>
    </row>
    <row r="52" spans="1:7">
      <c r="A52" s="30">
        <v>42885</v>
      </c>
      <c r="B52" s="405">
        <v>12888</v>
      </c>
      <c r="C52" s="405" t="s">
        <v>22</v>
      </c>
      <c r="D52" t="s">
        <v>15</v>
      </c>
      <c r="F52" s="1">
        <v>60</v>
      </c>
      <c r="G52" s="1">
        <f t="shared" si="0"/>
        <v>157.60000000000045</v>
      </c>
    </row>
    <row r="53" spans="1:7">
      <c r="A53" s="30">
        <v>42885</v>
      </c>
      <c r="B53" s="405">
        <v>12888</v>
      </c>
      <c r="C53" s="405" t="s">
        <v>22</v>
      </c>
      <c r="D53" t="s">
        <v>16</v>
      </c>
      <c r="F53" s="1">
        <v>2</v>
      </c>
      <c r="G53" s="1">
        <f t="shared" si="0"/>
        <v>155.60000000000045</v>
      </c>
    </row>
    <row r="54" spans="1:7">
      <c r="A54" s="30">
        <v>42913</v>
      </c>
      <c r="B54" s="405">
        <v>13161</v>
      </c>
      <c r="C54" s="405" t="s">
        <v>22</v>
      </c>
      <c r="D54" t="s">
        <v>13</v>
      </c>
      <c r="F54" s="1">
        <v>130.80000000000001</v>
      </c>
      <c r="G54" s="1">
        <f t="shared" si="0"/>
        <v>24.800000000000438</v>
      </c>
    </row>
    <row r="55" spans="1:7">
      <c r="A55" s="30">
        <v>42913</v>
      </c>
      <c r="B55" s="405">
        <v>13161</v>
      </c>
      <c r="C55" s="405" t="s">
        <v>22</v>
      </c>
      <c r="D55" t="s">
        <v>14</v>
      </c>
      <c r="F55" s="1">
        <v>24.8</v>
      </c>
      <c r="G55" s="1">
        <f t="shared" si="0"/>
        <v>4.3698378249246161E-13</v>
      </c>
    </row>
    <row r="56" spans="1:7">
      <c r="A56" s="32">
        <v>42916</v>
      </c>
      <c r="B56" s="404" t="s">
        <v>11</v>
      </c>
      <c r="C56" s="404" t="s">
        <v>23</v>
      </c>
      <c r="D56" t="s">
        <v>13</v>
      </c>
      <c r="E56" s="1">
        <v>128</v>
      </c>
      <c r="G56" s="1">
        <f t="shared" si="0"/>
        <v>128.00000000000043</v>
      </c>
    </row>
    <row r="57" spans="1:7">
      <c r="B57" s="405"/>
      <c r="C57" s="405"/>
      <c r="D57" t="s">
        <v>14</v>
      </c>
      <c r="E57" s="1">
        <v>25.1</v>
      </c>
      <c r="G57" s="1">
        <f t="shared" si="0"/>
        <v>153.10000000000042</v>
      </c>
    </row>
    <row r="58" spans="1:7">
      <c r="B58" s="405"/>
      <c r="C58" s="405"/>
      <c r="D58" t="s">
        <v>15</v>
      </c>
      <c r="E58" s="1">
        <v>60</v>
      </c>
      <c r="G58" s="1">
        <f t="shared" si="0"/>
        <v>213.10000000000042</v>
      </c>
    </row>
    <row r="59" spans="1:7">
      <c r="B59" s="405"/>
      <c r="C59" s="405"/>
      <c r="D59" t="s">
        <v>16</v>
      </c>
      <c r="E59" s="1">
        <v>2</v>
      </c>
      <c r="G59" s="1">
        <f t="shared" si="0"/>
        <v>215.10000000000042</v>
      </c>
    </row>
    <row r="60" spans="1:7">
      <c r="A60" s="30">
        <v>42913</v>
      </c>
      <c r="B60" s="405">
        <v>13162</v>
      </c>
      <c r="C60" s="405" t="s">
        <v>23</v>
      </c>
      <c r="D60" t="s">
        <v>15</v>
      </c>
      <c r="F60" s="1">
        <v>60</v>
      </c>
      <c r="G60" s="1">
        <f t="shared" si="0"/>
        <v>155.10000000000042</v>
      </c>
    </row>
    <row r="61" spans="1:7">
      <c r="A61" s="30">
        <v>42913</v>
      </c>
      <c r="B61" s="405">
        <v>13162</v>
      </c>
      <c r="C61" s="405" t="s">
        <v>23</v>
      </c>
      <c r="D61" t="s">
        <v>16</v>
      </c>
      <c r="F61" s="1">
        <v>2</v>
      </c>
      <c r="G61" s="1">
        <f t="shared" si="0"/>
        <v>153.10000000000042</v>
      </c>
    </row>
    <row r="62" spans="1:7">
      <c r="A62" s="30">
        <v>42956</v>
      </c>
      <c r="B62" s="405">
        <v>13429</v>
      </c>
      <c r="C62" s="405" t="s">
        <v>23</v>
      </c>
      <c r="D62" t="s">
        <v>13</v>
      </c>
      <c r="F62" s="1">
        <v>128</v>
      </c>
      <c r="G62" s="1">
        <f t="shared" si="0"/>
        <v>25.100000000000421</v>
      </c>
    </row>
    <row r="63" spans="1:7">
      <c r="A63" s="30">
        <v>42956</v>
      </c>
      <c r="B63" s="405">
        <v>13429</v>
      </c>
      <c r="C63" s="405" t="s">
        <v>23</v>
      </c>
      <c r="D63" t="s">
        <v>14</v>
      </c>
      <c r="F63" s="1">
        <v>25.1</v>
      </c>
      <c r="G63" s="1">
        <f t="shared" si="0"/>
        <v>4.1922021409845911E-13</v>
      </c>
    </row>
    <row r="64" spans="1:7">
      <c r="A64" s="32">
        <v>42947</v>
      </c>
      <c r="B64" s="404" t="s">
        <v>11</v>
      </c>
      <c r="C64" s="404" t="s">
        <v>24</v>
      </c>
      <c r="D64" t="s">
        <v>13</v>
      </c>
      <c r="E64" s="1">
        <v>114.2</v>
      </c>
      <c r="G64" s="1">
        <f t="shared" si="0"/>
        <v>114.20000000000041</v>
      </c>
    </row>
    <row r="65" spans="1:11">
      <c r="B65" s="405"/>
      <c r="C65" s="405"/>
      <c r="D65" t="s">
        <v>14</v>
      </c>
      <c r="E65" s="1">
        <v>25</v>
      </c>
      <c r="G65" s="1">
        <f t="shared" si="0"/>
        <v>139.20000000000041</v>
      </c>
    </row>
    <row r="66" spans="1:11">
      <c r="B66" s="405"/>
      <c r="C66" s="405"/>
      <c r="D66" t="s">
        <v>15</v>
      </c>
      <c r="E66" s="1">
        <v>60</v>
      </c>
      <c r="G66" s="1">
        <f t="shared" si="0"/>
        <v>199.20000000000041</v>
      </c>
    </row>
    <row r="67" spans="1:11">
      <c r="B67" s="405"/>
      <c r="C67" s="405"/>
      <c r="D67" t="s">
        <v>16</v>
      </c>
      <c r="E67" s="1">
        <v>2</v>
      </c>
      <c r="G67" s="1">
        <f t="shared" si="0"/>
        <v>201.20000000000041</v>
      </c>
    </row>
    <row r="68" spans="1:11">
      <c r="A68" s="30">
        <v>42956</v>
      </c>
      <c r="B68" s="405">
        <v>13429</v>
      </c>
      <c r="C68" s="405" t="s">
        <v>24</v>
      </c>
      <c r="D68" t="s">
        <v>15</v>
      </c>
      <c r="F68" s="1">
        <v>60</v>
      </c>
      <c r="G68" s="1">
        <f t="shared" si="0"/>
        <v>141.20000000000041</v>
      </c>
    </row>
    <row r="69" spans="1:11">
      <c r="A69" s="30">
        <v>42956</v>
      </c>
      <c r="B69" s="405">
        <v>13429</v>
      </c>
      <c r="C69" s="405" t="s">
        <v>24</v>
      </c>
      <c r="D69" t="s">
        <v>16</v>
      </c>
      <c r="F69" s="1">
        <v>2</v>
      </c>
      <c r="G69" s="1">
        <f t="shared" si="0"/>
        <v>139.20000000000041</v>
      </c>
    </row>
    <row r="70" spans="1:11">
      <c r="A70" s="30">
        <v>42971</v>
      </c>
      <c r="B70" s="405">
        <v>13480</v>
      </c>
      <c r="C70" s="405" t="s">
        <v>24</v>
      </c>
      <c r="D70" t="s">
        <v>13</v>
      </c>
      <c r="F70" s="1">
        <v>114.2</v>
      </c>
      <c r="G70" s="1">
        <f t="shared" si="0"/>
        <v>25.000000000000412</v>
      </c>
    </row>
    <row r="71" spans="1:11">
      <c r="A71" s="30">
        <v>42971</v>
      </c>
      <c r="B71" s="405">
        <v>13480</v>
      </c>
      <c r="C71" s="405" t="s">
        <v>24</v>
      </c>
      <c r="D71" t="s">
        <v>14</v>
      </c>
      <c r="F71" s="1">
        <v>25</v>
      </c>
      <c r="G71" s="1">
        <f t="shared" si="0"/>
        <v>4.1211478674085811E-13</v>
      </c>
    </row>
    <row r="72" spans="1:11">
      <c r="A72" s="32">
        <v>42978</v>
      </c>
      <c r="B72" s="404" t="s">
        <v>11</v>
      </c>
      <c r="C72" s="404" t="s">
        <v>25</v>
      </c>
      <c r="D72" t="s">
        <v>13</v>
      </c>
      <c r="E72" s="1">
        <v>114.2</v>
      </c>
      <c r="G72" s="1">
        <f t="shared" si="0"/>
        <v>114.20000000000041</v>
      </c>
    </row>
    <row r="73" spans="1:11">
      <c r="B73" s="405"/>
      <c r="C73" s="405"/>
      <c r="D73" t="s">
        <v>14</v>
      </c>
      <c r="E73" s="1">
        <v>25</v>
      </c>
      <c r="G73" s="1">
        <f t="shared" si="0"/>
        <v>139.20000000000041</v>
      </c>
    </row>
    <row r="74" spans="1:11">
      <c r="B74" s="405"/>
      <c r="C74" s="405"/>
      <c r="D74" t="s">
        <v>15</v>
      </c>
      <c r="E74" s="1">
        <v>60</v>
      </c>
      <c r="G74" s="1">
        <f t="shared" si="0"/>
        <v>199.20000000000041</v>
      </c>
      <c r="J74" t="s">
        <v>370</v>
      </c>
    </row>
    <row r="75" spans="1:11">
      <c r="B75" s="405"/>
      <c r="C75" s="405"/>
      <c r="D75" t="s">
        <v>16</v>
      </c>
      <c r="E75" s="1">
        <v>2</v>
      </c>
      <c r="G75" s="1">
        <f t="shared" si="0"/>
        <v>201.20000000000041</v>
      </c>
      <c r="I75">
        <v>2017</v>
      </c>
      <c r="J75" s="404" t="s">
        <v>25</v>
      </c>
      <c r="K75" s="35" t="s">
        <v>46</v>
      </c>
    </row>
    <row r="76" spans="1:11">
      <c r="B76" s="405"/>
      <c r="C76" s="405"/>
      <c r="D76" s="35" t="s">
        <v>46</v>
      </c>
      <c r="E76" s="88">
        <v>85</v>
      </c>
      <c r="G76" s="1">
        <f t="shared" si="0"/>
        <v>286.20000000000039</v>
      </c>
      <c r="J76" s="404" t="s">
        <v>26</v>
      </c>
      <c r="K76" s="35" t="s">
        <v>46</v>
      </c>
    </row>
    <row r="77" spans="1:11">
      <c r="A77" s="30">
        <v>42996</v>
      </c>
      <c r="B77" s="405">
        <v>13585</v>
      </c>
      <c r="C77" s="405" t="s">
        <v>25</v>
      </c>
      <c r="D77" t="s">
        <v>15</v>
      </c>
      <c r="F77" s="1">
        <v>114.2</v>
      </c>
      <c r="G77" s="1">
        <f t="shared" ref="G77:G102" si="1">+G76+E77-F77</f>
        <v>172.0000000000004</v>
      </c>
      <c r="K77" s="35" t="s">
        <v>46</v>
      </c>
    </row>
    <row r="78" spans="1:11">
      <c r="A78" s="30">
        <v>42996</v>
      </c>
      <c r="B78" s="405">
        <v>13585</v>
      </c>
      <c r="C78" s="405" t="s">
        <v>25</v>
      </c>
      <c r="D78" t="s">
        <v>16</v>
      </c>
      <c r="F78" s="1">
        <v>25</v>
      </c>
      <c r="G78" s="1">
        <f t="shared" si="1"/>
        <v>147.0000000000004</v>
      </c>
    </row>
    <row r="79" spans="1:11">
      <c r="A79" s="30">
        <v>42996</v>
      </c>
      <c r="B79" s="405">
        <v>13585</v>
      </c>
      <c r="C79" s="405" t="s">
        <v>25</v>
      </c>
      <c r="D79" t="s">
        <v>13</v>
      </c>
      <c r="F79" s="1">
        <v>60</v>
      </c>
      <c r="G79" s="1">
        <f t="shared" si="1"/>
        <v>87.000000000000398</v>
      </c>
    </row>
    <row r="80" spans="1:11">
      <c r="A80" s="30">
        <v>42996</v>
      </c>
      <c r="B80" s="405">
        <v>13585</v>
      </c>
      <c r="C80" s="405" t="s">
        <v>25</v>
      </c>
      <c r="D80" t="s">
        <v>14</v>
      </c>
      <c r="F80" s="1">
        <v>2</v>
      </c>
      <c r="G80" s="1">
        <f t="shared" si="1"/>
        <v>85.000000000000398</v>
      </c>
    </row>
    <row r="81" spans="1:7">
      <c r="B81" s="405" t="s">
        <v>185</v>
      </c>
      <c r="C81" s="405"/>
      <c r="D81" t="s">
        <v>46</v>
      </c>
      <c r="F81" s="1">
        <v>42.5</v>
      </c>
      <c r="G81" s="1">
        <f t="shared" si="1"/>
        <v>42.500000000000398</v>
      </c>
    </row>
    <row r="82" spans="1:7">
      <c r="A82" s="30">
        <v>45462</v>
      </c>
      <c r="B82" s="405">
        <v>29053</v>
      </c>
      <c r="C82" s="405" t="s">
        <v>25</v>
      </c>
      <c r="D82" t="s">
        <v>46</v>
      </c>
      <c r="F82" s="1">
        <v>42.5</v>
      </c>
      <c r="G82" s="1">
        <f t="shared" si="1"/>
        <v>3.979039320256561E-13</v>
      </c>
    </row>
    <row r="83" spans="1:7">
      <c r="A83" s="32">
        <v>43008</v>
      </c>
      <c r="B83" s="404" t="s">
        <v>11</v>
      </c>
      <c r="C83" s="404" t="s">
        <v>26</v>
      </c>
      <c r="D83" t="s">
        <v>13</v>
      </c>
      <c r="E83" s="1">
        <v>119.9</v>
      </c>
      <c r="G83" s="1">
        <f t="shared" si="1"/>
        <v>119.9000000000004</v>
      </c>
    </row>
    <row r="84" spans="1:7">
      <c r="B84" s="405"/>
      <c r="C84" s="405"/>
      <c r="D84" t="s">
        <v>14</v>
      </c>
      <c r="E84" s="1">
        <v>16.399999999999999</v>
      </c>
      <c r="G84" s="1">
        <f t="shared" si="1"/>
        <v>136.30000000000041</v>
      </c>
    </row>
    <row r="85" spans="1:7">
      <c r="B85" s="405"/>
      <c r="C85" s="405"/>
      <c r="D85" t="s">
        <v>15</v>
      </c>
      <c r="E85" s="1">
        <v>60</v>
      </c>
      <c r="G85" s="1">
        <f t="shared" si="1"/>
        <v>196.30000000000041</v>
      </c>
    </row>
    <row r="86" spans="1:7">
      <c r="B86" s="405"/>
      <c r="C86" s="405"/>
      <c r="D86" t="s">
        <v>16</v>
      </c>
      <c r="E86" s="1">
        <v>2</v>
      </c>
      <c r="G86" s="1">
        <f t="shared" si="1"/>
        <v>198.30000000000041</v>
      </c>
    </row>
    <row r="87" spans="1:7">
      <c r="A87" s="30">
        <v>42788</v>
      </c>
      <c r="B87" s="405"/>
      <c r="C87" s="405"/>
      <c r="D87" s="35" t="s">
        <v>46</v>
      </c>
      <c r="E87" s="88">
        <v>85</v>
      </c>
      <c r="G87" s="1">
        <f t="shared" si="1"/>
        <v>283.30000000000041</v>
      </c>
    </row>
    <row r="88" spans="1:7">
      <c r="A88" s="30">
        <v>42823</v>
      </c>
      <c r="B88" s="405"/>
      <c r="C88" s="405"/>
      <c r="D88" s="35" t="s">
        <v>46</v>
      </c>
      <c r="E88" s="88">
        <v>85</v>
      </c>
      <c r="G88" s="1">
        <f t="shared" si="1"/>
        <v>368.30000000000041</v>
      </c>
    </row>
    <row r="89" spans="1:7">
      <c r="A89" s="30">
        <v>43031</v>
      </c>
      <c r="B89" s="405">
        <v>13869</v>
      </c>
      <c r="C89" s="405" t="s">
        <v>26</v>
      </c>
      <c r="D89" t="s">
        <v>15</v>
      </c>
      <c r="F89" s="1">
        <v>60</v>
      </c>
      <c r="G89" s="1">
        <f t="shared" si="1"/>
        <v>308.30000000000041</v>
      </c>
    </row>
    <row r="90" spans="1:7">
      <c r="A90" s="30">
        <v>43031</v>
      </c>
      <c r="B90" s="405">
        <v>13869</v>
      </c>
      <c r="C90" s="405" t="s">
        <v>26</v>
      </c>
      <c r="D90" t="s">
        <v>16</v>
      </c>
      <c r="F90" s="1">
        <v>2</v>
      </c>
      <c r="G90" s="1">
        <f t="shared" si="1"/>
        <v>306.30000000000041</v>
      </c>
    </row>
    <row r="91" spans="1:7">
      <c r="A91" s="30">
        <v>43031</v>
      </c>
      <c r="B91" s="405">
        <v>13869</v>
      </c>
      <c r="C91" s="405" t="s">
        <v>26</v>
      </c>
      <c r="D91" t="s">
        <v>13</v>
      </c>
      <c r="F91" s="1">
        <v>119.9</v>
      </c>
      <c r="G91" s="1">
        <f t="shared" si="1"/>
        <v>186.4000000000004</v>
      </c>
    </row>
    <row r="92" spans="1:7">
      <c r="A92" s="30">
        <v>43031</v>
      </c>
      <c r="B92" s="405">
        <v>13869</v>
      </c>
      <c r="C92" s="405" t="s">
        <v>26</v>
      </c>
      <c r="D92" t="s">
        <v>14</v>
      </c>
      <c r="F92" s="1">
        <v>16.399999999999999</v>
      </c>
      <c r="G92" s="1">
        <f t="shared" si="1"/>
        <v>170.0000000000004</v>
      </c>
    </row>
    <row r="93" spans="1:7">
      <c r="B93" s="405" t="s">
        <v>185</v>
      </c>
      <c r="C93" s="405"/>
      <c r="D93" t="s">
        <v>46</v>
      </c>
      <c r="F93" s="1">
        <v>42.5</v>
      </c>
      <c r="G93" s="1">
        <f t="shared" si="1"/>
        <v>127.5000000000004</v>
      </c>
    </row>
    <row r="94" spans="1:7">
      <c r="A94" s="30">
        <v>45462</v>
      </c>
      <c r="B94" s="405">
        <v>29053</v>
      </c>
      <c r="C94" s="405" t="s">
        <v>26</v>
      </c>
      <c r="D94" t="s">
        <v>46</v>
      </c>
      <c r="F94" s="1">
        <v>42.5</v>
      </c>
      <c r="G94" s="1">
        <f t="shared" si="1"/>
        <v>85.000000000000398</v>
      </c>
    </row>
    <row r="95" spans="1:7">
      <c r="B95" s="405" t="s">
        <v>185</v>
      </c>
      <c r="C95" s="405"/>
      <c r="D95" t="s">
        <v>46</v>
      </c>
      <c r="F95" s="1">
        <v>42.5</v>
      </c>
      <c r="G95" s="1">
        <f t="shared" si="1"/>
        <v>42.500000000000398</v>
      </c>
    </row>
    <row r="96" spans="1:7">
      <c r="A96" s="30">
        <v>45462</v>
      </c>
      <c r="B96" s="405">
        <v>29053</v>
      </c>
      <c r="C96" s="405" t="s">
        <v>26</v>
      </c>
      <c r="D96" t="s">
        <v>46</v>
      </c>
      <c r="F96" s="1">
        <v>42.5</v>
      </c>
      <c r="G96" s="1">
        <f t="shared" si="1"/>
        <v>3.979039320256561E-13</v>
      </c>
    </row>
    <row r="97" spans="1:7">
      <c r="A97" s="32">
        <v>43039</v>
      </c>
      <c r="B97" s="404" t="s">
        <v>11</v>
      </c>
      <c r="C97" s="404" t="s">
        <v>27</v>
      </c>
      <c r="D97" t="s">
        <v>13</v>
      </c>
      <c r="E97" s="1">
        <v>119.3</v>
      </c>
      <c r="G97" s="1">
        <f t="shared" si="1"/>
        <v>119.3000000000004</v>
      </c>
    </row>
    <row r="98" spans="1:7">
      <c r="B98" s="405"/>
      <c r="C98" s="405"/>
      <c r="D98" t="s">
        <v>14</v>
      </c>
      <c r="E98" s="1">
        <v>24.9</v>
      </c>
      <c r="G98" s="1">
        <f t="shared" si="1"/>
        <v>144.20000000000039</v>
      </c>
    </row>
    <row r="99" spans="1:7">
      <c r="B99" s="405"/>
      <c r="C99" s="405"/>
      <c r="D99" t="s">
        <v>15</v>
      </c>
      <c r="E99" s="1">
        <v>60</v>
      </c>
      <c r="G99" s="1">
        <f t="shared" si="1"/>
        <v>204.20000000000039</v>
      </c>
    </row>
    <row r="100" spans="1:7">
      <c r="B100" s="405"/>
      <c r="C100" s="405"/>
      <c r="D100" t="s">
        <v>16</v>
      </c>
      <c r="E100" s="1">
        <v>2</v>
      </c>
      <c r="G100" s="1">
        <f t="shared" si="1"/>
        <v>206.20000000000039</v>
      </c>
    </row>
    <row r="101" spans="1:7">
      <c r="A101" s="30">
        <v>43063</v>
      </c>
      <c r="B101" s="405">
        <v>14052</v>
      </c>
      <c r="C101" s="405" t="s">
        <v>27</v>
      </c>
      <c r="D101" t="s">
        <v>13</v>
      </c>
      <c r="F101" s="1">
        <v>119.3</v>
      </c>
      <c r="G101" s="1">
        <f t="shared" si="1"/>
        <v>86.900000000000389</v>
      </c>
    </row>
    <row r="102" spans="1:7">
      <c r="A102" s="30">
        <v>43063</v>
      </c>
      <c r="B102" s="405">
        <v>14052</v>
      </c>
      <c r="C102" s="405" t="s">
        <v>27</v>
      </c>
      <c r="D102" t="s">
        <v>14</v>
      </c>
      <c r="F102" s="1">
        <v>24.9</v>
      </c>
      <c r="G102" s="1">
        <f t="shared" si="1"/>
        <v>62.000000000000391</v>
      </c>
    </row>
    <row r="103" spans="1:7">
      <c r="A103" s="30">
        <v>43063</v>
      </c>
      <c r="B103" s="405">
        <v>14052</v>
      </c>
      <c r="C103" s="405" t="s">
        <v>27</v>
      </c>
      <c r="D103" t="s">
        <v>15</v>
      </c>
      <c r="F103" s="1">
        <v>60</v>
      </c>
      <c r="G103" s="1">
        <f t="shared" ref="G103:G157" si="2">+G102+E103-F103</f>
        <v>2.0000000000003908</v>
      </c>
    </row>
    <row r="104" spans="1:7">
      <c r="A104" s="30">
        <v>43063</v>
      </c>
      <c r="B104" s="405">
        <v>14052</v>
      </c>
      <c r="C104" s="405" t="s">
        <v>27</v>
      </c>
      <c r="D104" t="s">
        <v>16</v>
      </c>
      <c r="F104" s="1">
        <v>2</v>
      </c>
      <c r="G104" s="1">
        <f t="shared" si="2"/>
        <v>3.907985046680551E-13</v>
      </c>
    </row>
    <row r="105" spans="1:7">
      <c r="A105" s="32">
        <v>43069</v>
      </c>
      <c r="B105" s="404" t="s">
        <v>11</v>
      </c>
      <c r="C105" s="404" t="s">
        <v>28</v>
      </c>
      <c r="D105" t="s">
        <v>13</v>
      </c>
      <c r="E105" s="1">
        <v>127.4</v>
      </c>
      <c r="G105" s="1">
        <f t="shared" si="2"/>
        <v>127.4000000000004</v>
      </c>
    </row>
    <row r="106" spans="1:7">
      <c r="B106" s="405"/>
      <c r="C106" s="405"/>
      <c r="D106" t="s">
        <v>14</v>
      </c>
      <c r="E106" s="1">
        <v>24.8</v>
      </c>
      <c r="G106" s="1">
        <f t="shared" si="2"/>
        <v>152.20000000000041</v>
      </c>
    </row>
    <row r="107" spans="1:7">
      <c r="B107" s="405"/>
      <c r="C107" s="405"/>
      <c r="D107" t="s">
        <v>15</v>
      </c>
      <c r="E107" s="1">
        <v>60</v>
      </c>
      <c r="G107" s="1">
        <f t="shared" si="2"/>
        <v>212.20000000000041</v>
      </c>
    </row>
    <row r="108" spans="1:7">
      <c r="B108" s="405"/>
      <c r="C108" s="405"/>
      <c r="D108" t="s">
        <v>16</v>
      </c>
      <c r="E108" s="1">
        <v>2</v>
      </c>
      <c r="G108" s="1">
        <f t="shared" si="2"/>
        <v>214.20000000000041</v>
      </c>
    </row>
    <row r="109" spans="1:7">
      <c r="B109" s="405"/>
      <c r="C109" s="405"/>
      <c r="D109" t="s">
        <v>198</v>
      </c>
      <c r="E109" s="1">
        <v>10</v>
      </c>
      <c r="G109" s="1">
        <f t="shared" si="2"/>
        <v>224.20000000000041</v>
      </c>
    </row>
    <row r="110" spans="1:7">
      <c r="A110" s="30">
        <v>43063</v>
      </c>
      <c r="B110" s="405">
        <v>14052</v>
      </c>
      <c r="C110" s="405" t="s">
        <v>28</v>
      </c>
      <c r="D110" t="s">
        <v>198</v>
      </c>
      <c r="F110" s="1">
        <v>10</v>
      </c>
      <c r="G110" s="1">
        <f t="shared" si="2"/>
        <v>214.20000000000041</v>
      </c>
    </row>
    <row r="111" spans="1:7">
      <c r="A111" s="30">
        <v>43088</v>
      </c>
      <c r="B111" s="405">
        <v>14317</v>
      </c>
      <c r="C111" s="405" t="s">
        <v>28</v>
      </c>
      <c r="D111" t="s">
        <v>13</v>
      </c>
      <c r="F111" s="1">
        <v>127.4</v>
      </c>
      <c r="G111" s="1">
        <f t="shared" si="2"/>
        <v>86.800000000000409</v>
      </c>
    </row>
    <row r="112" spans="1:7">
      <c r="A112" s="30">
        <v>43088</v>
      </c>
      <c r="B112" s="405">
        <v>14317</v>
      </c>
      <c r="C112" s="405" t="s">
        <v>28</v>
      </c>
      <c r="D112" t="s">
        <v>14</v>
      </c>
      <c r="F112" s="1">
        <v>24.8</v>
      </c>
      <c r="G112" s="1">
        <f t="shared" si="2"/>
        <v>62.000000000000412</v>
      </c>
    </row>
    <row r="113" spans="1:7">
      <c r="A113" s="30">
        <v>43098</v>
      </c>
      <c r="B113" s="405">
        <v>14360</v>
      </c>
      <c r="C113" s="405" t="s">
        <v>28</v>
      </c>
      <c r="D113" t="s">
        <v>15</v>
      </c>
      <c r="F113" s="1">
        <v>60</v>
      </c>
      <c r="G113" s="1">
        <f t="shared" si="2"/>
        <v>2.0000000000004121</v>
      </c>
    </row>
    <row r="114" spans="1:7">
      <c r="A114" s="30">
        <v>43098</v>
      </c>
      <c r="B114" s="405">
        <v>14360</v>
      </c>
      <c r="C114" s="405" t="s">
        <v>28</v>
      </c>
      <c r="D114" t="s">
        <v>16</v>
      </c>
      <c r="F114" s="1">
        <v>2</v>
      </c>
      <c r="G114" s="1">
        <f t="shared" si="2"/>
        <v>4.1211478674085811E-13</v>
      </c>
    </row>
    <row r="115" spans="1:7">
      <c r="A115" s="32">
        <v>43100</v>
      </c>
      <c r="B115" s="404" t="s">
        <v>11</v>
      </c>
      <c r="C115" s="404" t="s">
        <v>29</v>
      </c>
      <c r="D115" t="s">
        <v>13</v>
      </c>
      <c r="E115" s="1">
        <v>138.5</v>
      </c>
      <c r="G115" s="1">
        <f t="shared" si="2"/>
        <v>138.5000000000004</v>
      </c>
    </row>
    <row r="116" spans="1:7">
      <c r="B116" s="405"/>
      <c r="C116" s="405"/>
      <c r="D116" t="s">
        <v>14</v>
      </c>
      <c r="E116" s="1">
        <v>24.9</v>
      </c>
      <c r="G116" s="1">
        <f t="shared" si="2"/>
        <v>163.4000000000004</v>
      </c>
    </row>
    <row r="117" spans="1:7">
      <c r="B117" s="405"/>
      <c r="C117" s="405"/>
      <c r="D117" t="s">
        <v>15</v>
      </c>
      <c r="E117" s="1">
        <v>60</v>
      </c>
      <c r="G117" s="1">
        <f t="shared" si="2"/>
        <v>223.4000000000004</v>
      </c>
    </row>
    <row r="118" spans="1:7">
      <c r="B118" s="405"/>
      <c r="C118" s="405"/>
      <c r="D118" t="s">
        <v>16</v>
      </c>
      <c r="E118" s="1">
        <v>2</v>
      </c>
      <c r="G118" s="1">
        <f t="shared" si="2"/>
        <v>225.4000000000004</v>
      </c>
    </row>
    <row r="119" spans="1:7">
      <c r="A119" s="30">
        <v>43098</v>
      </c>
      <c r="B119" s="405">
        <v>14360</v>
      </c>
      <c r="C119" s="405" t="s">
        <v>29</v>
      </c>
      <c r="D119" t="s">
        <v>15</v>
      </c>
      <c r="F119" s="1">
        <v>60</v>
      </c>
      <c r="G119" s="1">
        <f t="shared" si="2"/>
        <v>165.4000000000004</v>
      </c>
    </row>
    <row r="120" spans="1:7">
      <c r="A120" s="30">
        <v>43098</v>
      </c>
      <c r="B120" s="405">
        <v>14360</v>
      </c>
      <c r="C120" s="405" t="s">
        <v>29</v>
      </c>
      <c r="D120" t="s">
        <v>16</v>
      </c>
      <c r="F120" s="1">
        <v>2</v>
      </c>
      <c r="G120" s="1">
        <f t="shared" si="2"/>
        <v>163.4000000000004</v>
      </c>
    </row>
    <row r="121" spans="1:7">
      <c r="A121" s="30">
        <v>43119</v>
      </c>
      <c r="B121" s="405">
        <v>14514</v>
      </c>
      <c r="C121" s="405" t="s">
        <v>29</v>
      </c>
      <c r="D121" t="s">
        <v>13</v>
      </c>
      <c r="F121" s="1">
        <v>138.5</v>
      </c>
      <c r="G121" s="1">
        <f t="shared" si="2"/>
        <v>24.900000000000404</v>
      </c>
    </row>
    <row r="122" spans="1:7">
      <c r="A122" s="30">
        <v>43119</v>
      </c>
      <c r="B122" s="405">
        <v>14514</v>
      </c>
      <c r="C122" s="405" t="s">
        <v>29</v>
      </c>
      <c r="D122" t="s">
        <v>14</v>
      </c>
      <c r="F122" s="1">
        <v>24.9</v>
      </c>
      <c r="G122" s="1">
        <f t="shared" si="2"/>
        <v>4.0500935938325711E-13</v>
      </c>
    </row>
    <row r="123" spans="1:7">
      <c r="A123" s="32">
        <v>43131</v>
      </c>
      <c r="B123" s="404" t="s">
        <v>11</v>
      </c>
      <c r="C123" s="404" t="s">
        <v>12</v>
      </c>
      <c r="D123" t="s">
        <v>13</v>
      </c>
      <c r="E123" s="1">
        <v>123.3</v>
      </c>
      <c r="G123" s="1">
        <f t="shared" si="2"/>
        <v>123.30000000000041</v>
      </c>
    </row>
    <row r="124" spans="1:7">
      <c r="B124" s="405"/>
      <c r="C124" s="405"/>
      <c r="D124" t="s">
        <v>14</v>
      </c>
      <c r="E124" s="1">
        <v>24.9</v>
      </c>
      <c r="G124" s="1">
        <f t="shared" si="2"/>
        <v>148.20000000000041</v>
      </c>
    </row>
    <row r="125" spans="1:7">
      <c r="B125" s="405"/>
      <c r="C125" s="405"/>
      <c r="D125" t="s">
        <v>15</v>
      </c>
      <c r="E125" s="1">
        <v>60</v>
      </c>
      <c r="G125" s="1">
        <f t="shared" si="2"/>
        <v>208.20000000000041</v>
      </c>
    </row>
    <row r="126" spans="1:7">
      <c r="B126" s="405"/>
      <c r="C126" s="405"/>
      <c r="D126" t="s">
        <v>16</v>
      </c>
      <c r="E126" s="1">
        <v>2</v>
      </c>
      <c r="G126" s="1">
        <f t="shared" si="2"/>
        <v>210.20000000000041</v>
      </c>
    </row>
    <row r="127" spans="1:7">
      <c r="A127" s="30">
        <v>43157</v>
      </c>
      <c r="B127" s="405">
        <v>14735</v>
      </c>
      <c r="C127" s="405" t="s">
        <v>12</v>
      </c>
      <c r="D127" t="s">
        <v>13</v>
      </c>
      <c r="F127" s="1">
        <v>123.3</v>
      </c>
      <c r="G127" s="1">
        <f t="shared" si="2"/>
        <v>86.900000000000418</v>
      </c>
    </row>
    <row r="128" spans="1:7">
      <c r="A128" s="30">
        <v>43157</v>
      </c>
      <c r="B128" s="405">
        <v>14735</v>
      </c>
      <c r="C128" s="405" t="s">
        <v>12</v>
      </c>
      <c r="D128" t="s">
        <v>14</v>
      </c>
      <c r="F128" s="1">
        <v>24.9</v>
      </c>
      <c r="G128" s="1">
        <f t="shared" si="2"/>
        <v>62.000000000000419</v>
      </c>
    </row>
    <row r="129" spans="1:7">
      <c r="A129" s="30">
        <v>43213</v>
      </c>
      <c r="B129" s="405">
        <v>15151</v>
      </c>
      <c r="C129" s="405" t="s">
        <v>12</v>
      </c>
      <c r="D129" t="s">
        <v>15</v>
      </c>
      <c r="F129" s="1">
        <v>60</v>
      </c>
      <c r="G129" s="1">
        <f t="shared" si="2"/>
        <v>2.0000000000004192</v>
      </c>
    </row>
    <row r="130" spans="1:7">
      <c r="A130" s="30">
        <v>43213</v>
      </c>
      <c r="B130" s="405">
        <v>15151</v>
      </c>
      <c r="C130" s="405" t="s">
        <v>12</v>
      </c>
      <c r="D130" t="s">
        <v>16</v>
      </c>
      <c r="F130" s="1">
        <v>2</v>
      </c>
      <c r="G130" s="1">
        <f t="shared" si="2"/>
        <v>4.1922021409845911E-13</v>
      </c>
    </row>
    <row r="131" spans="1:7">
      <c r="A131" s="32">
        <v>43159</v>
      </c>
      <c r="B131" s="404" t="s">
        <v>11</v>
      </c>
      <c r="C131" s="404" t="s">
        <v>19</v>
      </c>
      <c r="D131" t="s">
        <v>13</v>
      </c>
      <c r="E131" s="1">
        <v>171.3</v>
      </c>
      <c r="G131" s="1">
        <f t="shared" si="2"/>
        <v>171.30000000000044</v>
      </c>
    </row>
    <row r="132" spans="1:7">
      <c r="B132" s="405"/>
      <c r="C132" s="405"/>
      <c r="D132" t="s">
        <v>14</v>
      </c>
      <c r="E132" s="1">
        <v>24.9</v>
      </c>
      <c r="G132" s="1">
        <f t="shared" si="2"/>
        <v>196.20000000000044</v>
      </c>
    </row>
    <row r="133" spans="1:7">
      <c r="B133" s="405"/>
      <c r="C133" s="405"/>
      <c r="D133" t="s">
        <v>15</v>
      </c>
      <c r="E133" s="1">
        <v>56</v>
      </c>
      <c r="G133" s="1">
        <f t="shared" si="2"/>
        <v>252.20000000000044</v>
      </c>
    </row>
    <row r="134" spans="1:7">
      <c r="B134" s="405"/>
      <c r="C134" s="405"/>
      <c r="D134" t="s">
        <v>16</v>
      </c>
      <c r="E134" s="1">
        <v>5</v>
      </c>
      <c r="G134" s="1">
        <f t="shared" si="2"/>
        <v>257.20000000000044</v>
      </c>
    </row>
    <row r="135" spans="1:7">
      <c r="A135" s="30">
        <v>43434</v>
      </c>
      <c r="B135" s="405"/>
      <c r="C135" s="405"/>
      <c r="D135" s="35" t="s">
        <v>46</v>
      </c>
      <c r="E135" s="88">
        <v>85</v>
      </c>
      <c r="G135" s="1">
        <f t="shared" si="2"/>
        <v>342.20000000000044</v>
      </c>
    </row>
    <row r="136" spans="1:7">
      <c r="A136" s="30">
        <v>43185</v>
      </c>
      <c r="B136" s="405">
        <v>14958</v>
      </c>
      <c r="C136" s="405" t="s">
        <v>19</v>
      </c>
      <c r="D136" t="s">
        <v>13</v>
      </c>
      <c r="F136" s="1">
        <v>171.3</v>
      </c>
      <c r="G136" s="1">
        <f t="shared" si="2"/>
        <v>170.90000000000043</v>
      </c>
    </row>
    <row r="137" spans="1:7">
      <c r="A137" s="30">
        <v>43185</v>
      </c>
      <c r="B137" s="405">
        <v>14958</v>
      </c>
      <c r="C137" s="405" t="s">
        <v>19</v>
      </c>
      <c r="D137" t="s">
        <v>14</v>
      </c>
      <c r="F137" s="1">
        <v>24.9</v>
      </c>
      <c r="G137" s="1">
        <f t="shared" si="2"/>
        <v>146.00000000000043</v>
      </c>
    </row>
    <row r="138" spans="1:7">
      <c r="A138" s="30">
        <v>43213</v>
      </c>
      <c r="B138" s="405">
        <v>15151</v>
      </c>
      <c r="C138" s="405" t="s">
        <v>19</v>
      </c>
      <c r="D138" t="s">
        <v>15</v>
      </c>
      <c r="F138" s="1">
        <v>56</v>
      </c>
      <c r="G138" s="1">
        <f t="shared" si="2"/>
        <v>90.000000000000426</v>
      </c>
    </row>
    <row r="139" spans="1:7">
      <c r="A139" s="30">
        <v>43213</v>
      </c>
      <c r="B139" s="405">
        <v>15151</v>
      </c>
      <c r="C139" s="405" t="s">
        <v>19</v>
      </c>
      <c r="D139" t="s">
        <v>16</v>
      </c>
      <c r="F139" s="1">
        <v>5</v>
      </c>
      <c r="G139" s="1">
        <f t="shared" si="2"/>
        <v>85.000000000000426</v>
      </c>
    </row>
    <row r="140" spans="1:7">
      <c r="B140" s="405" t="s">
        <v>185</v>
      </c>
      <c r="C140" s="405"/>
      <c r="D140" t="s">
        <v>46</v>
      </c>
      <c r="F140" s="1">
        <v>42.5</v>
      </c>
      <c r="G140" s="1">
        <f t="shared" si="2"/>
        <v>42.500000000000426</v>
      </c>
    </row>
    <row r="141" spans="1:7">
      <c r="A141" s="30">
        <v>45462</v>
      </c>
      <c r="B141" s="405">
        <v>29053</v>
      </c>
      <c r="C141" s="405" t="s">
        <v>19</v>
      </c>
      <c r="D141" t="s">
        <v>46</v>
      </c>
      <c r="F141" s="1">
        <v>42.5</v>
      </c>
      <c r="G141" s="1">
        <f t="shared" si="2"/>
        <v>4.2632564145606011E-13</v>
      </c>
    </row>
    <row r="142" spans="1:7">
      <c r="A142" s="32">
        <v>43189</v>
      </c>
      <c r="B142" s="404" t="s">
        <v>11</v>
      </c>
      <c r="C142" s="404" t="s">
        <v>20</v>
      </c>
      <c r="D142" t="s">
        <v>13</v>
      </c>
      <c r="E142" s="1">
        <v>165.7</v>
      </c>
      <c r="G142" s="1">
        <f t="shared" si="2"/>
        <v>165.70000000000041</v>
      </c>
    </row>
    <row r="143" spans="1:7">
      <c r="B143" s="405"/>
      <c r="C143" s="405"/>
      <c r="D143" t="s">
        <v>14</v>
      </c>
      <c r="E143" s="1">
        <v>24.9</v>
      </c>
      <c r="G143" s="1">
        <f t="shared" si="2"/>
        <v>190.60000000000042</v>
      </c>
    </row>
    <row r="144" spans="1:7">
      <c r="B144" s="405"/>
      <c r="C144" s="405"/>
      <c r="D144" t="s">
        <v>15</v>
      </c>
      <c r="E144" s="1">
        <v>60</v>
      </c>
      <c r="G144" s="1">
        <f t="shared" si="2"/>
        <v>250.60000000000042</v>
      </c>
    </row>
    <row r="145" spans="1:7">
      <c r="B145" s="405"/>
      <c r="C145" s="405"/>
      <c r="D145" t="s">
        <v>16</v>
      </c>
      <c r="E145" s="1">
        <v>5</v>
      </c>
      <c r="G145" s="1">
        <f t="shared" si="2"/>
        <v>255.60000000000042</v>
      </c>
    </row>
    <row r="146" spans="1:7">
      <c r="B146" s="405"/>
      <c r="C146" s="405"/>
      <c r="D146" s="35" t="s">
        <v>46</v>
      </c>
      <c r="E146" s="88">
        <v>85</v>
      </c>
      <c r="G146" s="1">
        <f t="shared" si="2"/>
        <v>340.60000000000042</v>
      </c>
    </row>
    <row r="147" spans="1:7">
      <c r="A147" s="30">
        <v>43213</v>
      </c>
      <c r="B147" s="405">
        <v>15151</v>
      </c>
      <c r="C147" s="405" t="s">
        <v>20</v>
      </c>
      <c r="D147" t="s">
        <v>13</v>
      </c>
      <c r="F147" s="1">
        <v>165.7</v>
      </c>
      <c r="G147" s="1">
        <f t="shared" si="2"/>
        <v>174.90000000000043</v>
      </c>
    </row>
    <row r="148" spans="1:7">
      <c r="A148" s="30">
        <v>43213</v>
      </c>
      <c r="B148" s="405">
        <v>15151</v>
      </c>
      <c r="C148" s="405" t="s">
        <v>20</v>
      </c>
      <c r="D148" t="s">
        <v>14</v>
      </c>
      <c r="F148" s="1">
        <v>24.9</v>
      </c>
      <c r="G148" s="1">
        <f t="shared" si="2"/>
        <v>150.00000000000043</v>
      </c>
    </row>
    <row r="149" spans="1:7">
      <c r="A149" s="30">
        <v>43417</v>
      </c>
      <c r="B149" s="405">
        <v>16566</v>
      </c>
      <c r="C149" s="405" t="s">
        <v>20</v>
      </c>
      <c r="D149" t="s">
        <v>15</v>
      </c>
      <c r="F149" s="1">
        <v>60</v>
      </c>
      <c r="G149" s="1">
        <f t="shared" si="2"/>
        <v>90.000000000000426</v>
      </c>
    </row>
    <row r="150" spans="1:7">
      <c r="A150" s="30">
        <v>43417</v>
      </c>
      <c r="B150" s="405">
        <v>16566</v>
      </c>
      <c r="C150" s="405" t="s">
        <v>20</v>
      </c>
      <c r="D150" t="s">
        <v>16</v>
      </c>
      <c r="F150" s="1">
        <v>5</v>
      </c>
      <c r="G150" s="1">
        <f t="shared" si="2"/>
        <v>85.000000000000426</v>
      </c>
    </row>
    <row r="151" spans="1:7">
      <c r="B151" s="405" t="s">
        <v>185</v>
      </c>
      <c r="C151" s="405"/>
      <c r="D151" t="s">
        <v>46</v>
      </c>
      <c r="F151" s="1">
        <v>42.5</v>
      </c>
      <c r="G151" s="1">
        <f t="shared" si="2"/>
        <v>42.500000000000426</v>
      </c>
    </row>
    <row r="152" spans="1:7">
      <c r="A152" s="30">
        <v>45462</v>
      </c>
      <c r="B152" s="405">
        <v>29053</v>
      </c>
      <c r="C152" s="405" t="s">
        <v>20</v>
      </c>
      <c r="D152" t="s">
        <v>46</v>
      </c>
      <c r="F152" s="1">
        <v>42.5</v>
      </c>
      <c r="G152" s="1">
        <f t="shared" si="2"/>
        <v>4.2632564145606011E-13</v>
      </c>
    </row>
    <row r="153" spans="1:7">
      <c r="A153" s="32">
        <v>43220</v>
      </c>
      <c r="B153" s="404" t="s">
        <v>11</v>
      </c>
      <c r="C153" s="404" t="s">
        <v>21</v>
      </c>
      <c r="D153" t="s">
        <v>13</v>
      </c>
      <c r="E153" s="1">
        <v>170.1</v>
      </c>
      <c r="G153" s="1">
        <f t="shared" si="2"/>
        <v>170.10000000000042</v>
      </c>
    </row>
    <row r="154" spans="1:7">
      <c r="B154" s="405"/>
      <c r="C154" s="405"/>
      <c r="D154" t="s">
        <v>14</v>
      </c>
      <c r="E154" s="1">
        <v>24.9</v>
      </c>
      <c r="G154" s="1">
        <f t="shared" si="2"/>
        <v>195.00000000000043</v>
      </c>
    </row>
    <row r="155" spans="1:7">
      <c r="B155" s="405"/>
      <c r="C155" s="405"/>
      <c r="D155" t="s">
        <v>15</v>
      </c>
      <c r="E155" s="1">
        <v>60</v>
      </c>
      <c r="G155" s="1">
        <f t="shared" si="2"/>
        <v>255.00000000000043</v>
      </c>
    </row>
    <row r="156" spans="1:7">
      <c r="B156" s="405"/>
      <c r="C156" s="405"/>
      <c r="D156" t="s">
        <v>16</v>
      </c>
      <c r="E156" s="1">
        <v>5</v>
      </c>
      <c r="G156" s="1">
        <f t="shared" si="2"/>
        <v>260.00000000000045</v>
      </c>
    </row>
    <row r="157" spans="1:7">
      <c r="B157" s="405"/>
      <c r="C157" s="405"/>
      <c r="D157" s="35" t="s">
        <v>46</v>
      </c>
      <c r="E157" s="88">
        <v>93</v>
      </c>
      <c r="G157" s="1">
        <f t="shared" si="2"/>
        <v>353.00000000000045</v>
      </c>
    </row>
    <row r="158" spans="1:7">
      <c r="A158" s="30">
        <v>43242</v>
      </c>
      <c r="B158" s="405">
        <v>15394</v>
      </c>
      <c r="C158" s="405" t="s">
        <v>21</v>
      </c>
      <c r="D158" t="s">
        <v>13</v>
      </c>
      <c r="F158" s="1">
        <v>170.1</v>
      </c>
      <c r="G158" s="1">
        <f t="shared" ref="G158:G220" si="3">+G157+E158-F158</f>
        <v>182.90000000000046</v>
      </c>
    </row>
    <row r="159" spans="1:7">
      <c r="A159" s="30">
        <v>43242</v>
      </c>
      <c r="B159" s="405">
        <v>15394</v>
      </c>
      <c r="C159" s="405" t="s">
        <v>21</v>
      </c>
      <c r="D159" t="s">
        <v>14</v>
      </c>
      <c r="F159" s="1">
        <v>24.9</v>
      </c>
      <c r="G159" s="1">
        <f t="shared" si="3"/>
        <v>158.00000000000045</v>
      </c>
    </row>
    <row r="160" spans="1:7">
      <c r="A160" s="30">
        <v>43417</v>
      </c>
      <c r="B160" s="405">
        <v>16566</v>
      </c>
      <c r="C160" s="405" t="s">
        <v>21</v>
      </c>
      <c r="D160" t="s">
        <v>15</v>
      </c>
      <c r="F160" s="1">
        <v>60</v>
      </c>
      <c r="G160" s="1">
        <f t="shared" si="3"/>
        <v>98.000000000000455</v>
      </c>
    </row>
    <row r="161" spans="1:7">
      <c r="A161" s="30">
        <v>43417</v>
      </c>
      <c r="B161" s="405">
        <v>16566</v>
      </c>
      <c r="C161" s="405" t="s">
        <v>21</v>
      </c>
      <c r="D161" t="s">
        <v>16</v>
      </c>
      <c r="F161" s="1">
        <v>5</v>
      </c>
      <c r="G161" s="1">
        <f t="shared" si="3"/>
        <v>93.000000000000455</v>
      </c>
    </row>
    <row r="162" spans="1:7">
      <c r="B162" s="405" t="s">
        <v>185</v>
      </c>
      <c r="C162" s="405"/>
      <c r="D162" t="s">
        <v>46</v>
      </c>
      <c r="F162" s="1">
        <v>46.5</v>
      </c>
      <c r="G162" s="1">
        <f t="shared" si="3"/>
        <v>46.500000000000455</v>
      </c>
    </row>
    <row r="163" spans="1:7">
      <c r="A163" s="30">
        <v>45462</v>
      </c>
      <c r="B163" s="405">
        <v>29053</v>
      </c>
      <c r="C163" s="405" t="s">
        <v>21</v>
      </c>
      <c r="D163" t="s">
        <v>46</v>
      </c>
      <c r="F163" s="1">
        <v>46.5</v>
      </c>
      <c r="G163" s="1">
        <f t="shared" si="3"/>
        <v>4.5474735088646412E-13</v>
      </c>
    </row>
    <row r="164" spans="1:7">
      <c r="A164" s="32">
        <v>43251</v>
      </c>
      <c r="B164" s="404" t="s">
        <v>11</v>
      </c>
      <c r="C164" s="404" t="s">
        <v>22</v>
      </c>
      <c r="D164" t="s">
        <v>13</v>
      </c>
      <c r="E164" s="1">
        <v>158.30000000000001</v>
      </c>
      <c r="G164" s="1">
        <f t="shared" si="3"/>
        <v>158.30000000000047</v>
      </c>
    </row>
    <row r="165" spans="1:7">
      <c r="B165" s="405"/>
      <c r="C165" s="405"/>
      <c r="D165" t="s">
        <v>14</v>
      </c>
      <c r="E165" s="1">
        <v>24.9</v>
      </c>
      <c r="G165" s="1">
        <f t="shared" si="3"/>
        <v>183.20000000000047</v>
      </c>
    </row>
    <row r="166" spans="1:7">
      <c r="B166" s="405"/>
      <c r="C166" s="405"/>
      <c r="D166" t="s">
        <v>15</v>
      </c>
      <c r="E166" s="1">
        <v>60</v>
      </c>
      <c r="G166" s="1">
        <f t="shared" si="3"/>
        <v>243.20000000000047</v>
      </c>
    </row>
    <row r="167" spans="1:7">
      <c r="B167" s="405"/>
      <c r="C167" s="405"/>
      <c r="D167" t="s">
        <v>16</v>
      </c>
      <c r="E167" s="1">
        <v>5</v>
      </c>
      <c r="G167" s="1">
        <f t="shared" si="3"/>
        <v>248.20000000000047</v>
      </c>
    </row>
    <row r="168" spans="1:7">
      <c r="A168" s="30">
        <v>43281</v>
      </c>
      <c r="B168" s="405">
        <v>15626</v>
      </c>
      <c r="C168" s="405" t="s">
        <v>22</v>
      </c>
      <c r="D168" t="s">
        <v>13</v>
      </c>
      <c r="F168" s="1">
        <v>158.30000000000001</v>
      </c>
      <c r="G168" s="1">
        <f t="shared" si="3"/>
        <v>89.90000000000046</v>
      </c>
    </row>
    <row r="169" spans="1:7">
      <c r="A169" s="30">
        <v>43281</v>
      </c>
      <c r="B169" s="405">
        <v>15626</v>
      </c>
      <c r="C169" s="405" t="s">
        <v>22</v>
      </c>
      <c r="D169" t="s">
        <v>14</v>
      </c>
      <c r="F169" s="1">
        <v>24.9</v>
      </c>
      <c r="G169" s="1">
        <f t="shared" si="3"/>
        <v>65.000000000000455</v>
      </c>
    </row>
    <row r="170" spans="1:7">
      <c r="A170" s="30">
        <v>43417</v>
      </c>
      <c r="B170" s="405">
        <v>16566</v>
      </c>
      <c r="C170" s="405" t="s">
        <v>22</v>
      </c>
      <c r="D170" t="s">
        <v>15</v>
      </c>
      <c r="F170" s="1">
        <v>60</v>
      </c>
      <c r="G170" s="1">
        <f t="shared" si="3"/>
        <v>5.0000000000004547</v>
      </c>
    </row>
    <row r="171" spans="1:7">
      <c r="A171" s="30">
        <v>43417</v>
      </c>
      <c r="B171" s="405">
        <v>16566</v>
      </c>
      <c r="C171" s="405" t="s">
        <v>22</v>
      </c>
      <c r="D171" t="s">
        <v>16</v>
      </c>
      <c r="F171" s="1">
        <v>5</v>
      </c>
      <c r="G171" s="1">
        <f t="shared" si="3"/>
        <v>4.5474735088646412E-13</v>
      </c>
    </row>
    <row r="172" spans="1:7">
      <c r="A172" s="32">
        <v>43281</v>
      </c>
      <c r="B172" s="404" t="s">
        <v>11</v>
      </c>
      <c r="C172" s="404" t="s">
        <v>23</v>
      </c>
      <c r="D172" t="s">
        <v>13</v>
      </c>
      <c r="E172" s="1">
        <v>147.69999999999999</v>
      </c>
      <c r="G172" s="1">
        <f t="shared" si="3"/>
        <v>147.70000000000044</v>
      </c>
    </row>
    <row r="173" spans="1:7">
      <c r="B173" s="405"/>
      <c r="C173" s="405"/>
      <c r="D173" t="s">
        <v>14</v>
      </c>
      <c r="E173" s="1">
        <v>25</v>
      </c>
      <c r="G173" s="1">
        <f t="shared" si="3"/>
        <v>172.70000000000044</v>
      </c>
    </row>
    <row r="174" spans="1:7">
      <c r="B174" s="405"/>
      <c r="C174" s="405"/>
      <c r="D174" t="s">
        <v>15</v>
      </c>
      <c r="E174" s="1">
        <v>60</v>
      </c>
      <c r="G174" s="1">
        <f t="shared" si="3"/>
        <v>232.70000000000044</v>
      </c>
    </row>
    <row r="175" spans="1:7">
      <c r="B175" s="405"/>
      <c r="C175" s="405"/>
      <c r="D175" t="s">
        <v>16</v>
      </c>
      <c r="E175" s="1">
        <v>5</v>
      </c>
      <c r="G175" s="1">
        <f t="shared" si="3"/>
        <v>237.70000000000044</v>
      </c>
    </row>
    <row r="176" spans="1:7">
      <c r="A176" s="30">
        <v>43305</v>
      </c>
      <c r="B176" s="405">
        <v>15805</v>
      </c>
      <c r="C176" s="405" t="s">
        <v>23</v>
      </c>
      <c r="D176" t="s">
        <v>13</v>
      </c>
      <c r="F176" s="1">
        <v>147.69999999999999</v>
      </c>
      <c r="G176" s="1">
        <f t="shared" si="3"/>
        <v>90.000000000000455</v>
      </c>
    </row>
    <row r="177" spans="1:7">
      <c r="A177" s="30">
        <v>43305</v>
      </c>
      <c r="B177" s="405">
        <v>15805</v>
      </c>
      <c r="C177" s="405" t="s">
        <v>23</v>
      </c>
      <c r="D177" t="s">
        <v>14</v>
      </c>
      <c r="F177" s="1">
        <v>25</v>
      </c>
      <c r="G177" s="1">
        <f t="shared" si="3"/>
        <v>65.000000000000455</v>
      </c>
    </row>
    <row r="178" spans="1:7">
      <c r="A178" s="30">
        <v>43417</v>
      </c>
      <c r="B178" s="405">
        <v>16566</v>
      </c>
      <c r="C178" s="405" t="s">
        <v>23</v>
      </c>
      <c r="D178" t="s">
        <v>15</v>
      </c>
      <c r="F178" s="1">
        <v>60</v>
      </c>
      <c r="G178" s="1">
        <f t="shared" si="3"/>
        <v>5.0000000000004547</v>
      </c>
    </row>
    <row r="179" spans="1:7">
      <c r="A179" s="30">
        <v>43417</v>
      </c>
      <c r="B179" s="405">
        <v>16566</v>
      </c>
      <c r="C179" s="405" t="s">
        <v>23</v>
      </c>
      <c r="D179" t="s">
        <v>16</v>
      </c>
      <c r="F179" s="1">
        <v>5</v>
      </c>
      <c r="G179" s="1">
        <f t="shared" si="3"/>
        <v>4.5474735088646412E-13</v>
      </c>
    </row>
    <row r="180" spans="1:7">
      <c r="A180" s="32">
        <v>43312</v>
      </c>
      <c r="B180" s="404" t="s">
        <v>11</v>
      </c>
      <c r="C180" s="404" t="s">
        <v>24</v>
      </c>
      <c r="D180" t="s">
        <v>13</v>
      </c>
      <c r="E180" s="1">
        <v>143.30000000000001</v>
      </c>
      <c r="G180" s="1">
        <f t="shared" si="3"/>
        <v>143.30000000000047</v>
      </c>
    </row>
    <row r="181" spans="1:7">
      <c r="B181" s="405"/>
      <c r="C181" s="405"/>
      <c r="D181" t="s">
        <v>14</v>
      </c>
      <c r="E181" s="1">
        <v>25</v>
      </c>
      <c r="G181" s="1">
        <f t="shared" si="3"/>
        <v>168.30000000000047</v>
      </c>
    </row>
    <row r="182" spans="1:7">
      <c r="B182" s="405"/>
      <c r="C182" s="405"/>
      <c r="D182" t="s">
        <v>15</v>
      </c>
      <c r="E182" s="1">
        <v>60</v>
      </c>
      <c r="G182" s="1">
        <f t="shared" si="3"/>
        <v>228.30000000000047</v>
      </c>
    </row>
    <row r="183" spans="1:7">
      <c r="B183" s="405"/>
      <c r="C183" s="405"/>
      <c r="D183" t="s">
        <v>16</v>
      </c>
      <c r="E183" s="1">
        <v>5</v>
      </c>
      <c r="G183" s="1">
        <f t="shared" si="3"/>
        <v>233.30000000000047</v>
      </c>
    </row>
    <row r="184" spans="1:7">
      <c r="A184" s="30">
        <v>43353</v>
      </c>
      <c r="B184" s="405">
        <v>16103</v>
      </c>
      <c r="C184" s="405" t="s">
        <v>24</v>
      </c>
      <c r="D184" t="s">
        <v>13</v>
      </c>
      <c r="F184" s="1">
        <v>143.30000000000001</v>
      </c>
      <c r="G184" s="1">
        <f t="shared" si="3"/>
        <v>90.000000000000455</v>
      </c>
    </row>
    <row r="185" spans="1:7">
      <c r="A185" s="30">
        <v>43353</v>
      </c>
      <c r="B185" s="405">
        <v>16103</v>
      </c>
      <c r="C185" s="405" t="s">
        <v>24</v>
      </c>
      <c r="D185" t="s">
        <v>14</v>
      </c>
      <c r="F185" s="1">
        <v>25</v>
      </c>
      <c r="G185" s="1">
        <f t="shared" si="3"/>
        <v>65.000000000000455</v>
      </c>
    </row>
    <row r="186" spans="1:7">
      <c r="A186" s="30">
        <v>43417</v>
      </c>
      <c r="B186" s="405">
        <v>16567</v>
      </c>
      <c r="C186" s="405" t="s">
        <v>24</v>
      </c>
      <c r="D186" t="s">
        <v>15</v>
      </c>
      <c r="F186" s="1">
        <v>60</v>
      </c>
      <c r="G186" s="1">
        <f t="shared" si="3"/>
        <v>5.0000000000004547</v>
      </c>
    </row>
    <row r="187" spans="1:7">
      <c r="A187" s="30">
        <v>43417</v>
      </c>
      <c r="B187" s="405">
        <v>16567</v>
      </c>
      <c r="C187" s="405" t="s">
        <v>24</v>
      </c>
      <c r="D187" t="s">
        <v>16</v>
      </c>
      <c r="F187" s="1">
        <v>5</v>
      </c>
      <c r="G187" s="1">
        <f t="shared" si="3"/>
        <v>4.5474735088646412E-13</v>
      </c>
    </row>
    <row r="188" spans="1:7">
      <c r="A188" s="32">
        <v>43343</v>
      </c>
      <c r="B188" s="404" t="s">
        <v>11</v>
      </c>
      <c r="C188" s="404" t="s">
        <v>25</v>
      </c>
      <c r="D188" t="s">
        <v>13</v>
      </c>
      <c r="E188" s="1">
        <v>142.19999999999999</v>
      </c>
      <c r="G188" s="1">
        <f t="shared" si="3"/>
        <v>142.20000000000044</v>
      </c>
    </row>
    <row r="189" spans="1:7">
      <c r="B189" s="405"/>
      <c r="C189" s="405"/>
      <c r="D189" t="s">
        <v>14</v>
      </c>
      <c r="E189" s="1">
        <v>25</v>
      </c>
      <c r="G189" s="1">
        <f t="shared" si="3"/>
        <v>167.20000000000044</v>
      </c>
    </row>
    <row r="190" spans="1:7">
      <c r="B190" s="405"/>
      <c r="C190" s="405"/>
      <c r="D190" t="s">
        <v>15</v>
      </c>
      <c r="E190" s="1">
        <v>60</v>
      </c>
      <c r="G190" s="1">
        <f t="shared" si="3"/>
        <v>227.20000000000044</v>
      </c>
    </row>
    <row r="191" spans="1:7">
      <c r="B191" s="405"/>
      <c r="C191" s="405"/>
      <c r="D191" t="s">
        <v>16</v>
      </c>
      <c r="E191" s="1">
        <v>5</v>
      </c>
      <c r="G191" s="1">
        <f t="shared" si="3"/>
        <v>232.20000000000044</v>
      </c>
    </row>
    <row r="192" spans="1:7">
      <c r="B192" s="405"/>
      <c r="C192" s="405"/>
      <c r="D192" s="35" t="s">
        <v>46</v>
      </c>
      <c r="E192" s="88">
        <v>93</v>
      </c>
      <c r="G192" s="1">
        <f t="shared" si="3"/>
        <v>325.20000000000044</v>
      </c>
    </row>
    <row r="193" spans="1:7">
      <c r="A193" s="30">
        <v>43368</v>
      </c>
      <c r="B193" s="405">
        <v>16229</v>
      </c>
      <c r="C193" s="405" t="s">
        <v>25</v>
      </c>
      <c r="D193" t="s">
        <v>13</v>
      </c>
      <c r="F193" s="1">
        <v>142.19999999999999</v>
      </c>
      <c r="G193" s="1">
        <f t="shared" si="3"/>
        <v>183.00000000000045</v>
      </c>
    </row>
    <row r="194" spans="1:7">
      <c r="A194" s="30">
        <v>43368</v>
      </c>
      <c r="B194" s="405">
        <v>16229</v>
      </c>
      <c r="C194" s="405" t="s">
        <v>25</v>
      </c>
      <c r="D194" t="s">
        <v>14</v>
      </c>
      <c r="F194" s="1">
        <v>25</v>
      </c>
      <c r="G194" s="1">
        <f t="shared" si="3"/>
        <v>158.00000000000045</v>
      </c>
    </row>
    <row r="195" spans="1:7">
      <c r="A195" s="30">
        <v>43431</v>
      </c>
      <c r="B195" s="405">
        <v>16591</v>
      </c>
      <c r="C195" s="405" t="s">
        <v>25</v>
      </c>
      <c r="D195" t="s">
        <v>15</v>
      </c>
      <c r="F195" s="1">
        <v>60</v>
      </c>
      <c r="G195" s="1">
        <f t="shared" si="3"/>
        <v>98.000000000000455</v>
      </c>
    </row>
    <row r="196" spans="1:7">
      <c r="A196" s="30">
        <v>43431</v>
      </c>
      <c r="B196" s="405">
        <v>16591</v>
      </c>
      <c r="C196" s="405" t="s">
        <v>25</v>
      </c>
      <c r="D196" t="s">
        <v>16</v>
      </c>
      <c r="F196" s="1">
        <v>5</v>
      </c>
      <c r="G196" s="1">
        <f t="shared" si="3"/>
        <v>93.000000000000455</v>
      </c>
    </row>
    <row r="197" spans="1:7">
      <c r="B197" s="405" t="s">
        <v>185</v>
      </c>
      <c r="C197" s="405"/>
      <c r="D197" t="s">
        <v>46</v>
      </c>
      <c r="F197" s="1">
        <v>46.5</v>
      </c>
      <c r="G197" s="1">
        <f t="shared" si="3"/>
        <v>46.500000000000455</v>
      </c>
    </row>
    <row r="198" spans="1:7">
      <c r="A198" s="30">
        <v>45462</v>
      </c>
      <c r="B198" s="405">
        <v>29053</v>
      </c>
      <c r="C198" s="405" t="s">
        <v>25</v>
      </c>
      <c r="D198" t="s">
        <v>46</v>
      </c>
      <c r="F198" s="1">
        <v>46.5</v>
      </c>
      <c r="G198" s="1">
        <f t="shared" si="3"/>
        <v>4.5474735088646412E-13</v>
      </c>
    </row>
    <row r="199" spans="1:7">
      <c r="A199" s="32">
        <v>43373</v>
      </c>
      <c r="B199" s="404" t="s">
        <v>11</v>
      </c>
      <c r="C199" s="404" t="s">
        <v>26</v>
      </c>
      <c r="D199" t="s">
        <v>13</v>
      </c>
      <c r="E199" s="1">
        <v>145.80000000000001</v>
      </c>
      <c r="G199" s="1">
        <f t="shared" si="3"/>
        <v>145.80000000000047</v>
      </c>
    </row>
    <row r="200" spans="1:7">
      <c r="B200" s="405"/>
      <c r="C200" s="405"/>
      <c r="D200" t="s">
        <v>14</v>
      </c>
      <c r="E200" s="1">
        <v>25</v>
      </c>
      <c r="G200" s="1">
        <f t="shared" si="3"/>
        <v>170.80000000000047</v>
      </c>
    </row>
    <row r="201" spans="1:7">
      <c r="B201" s="405"/>
      <c r="C201" s="405"/>
      <c r="D201" t="s">
        <v>15</v>
      </c>
      <c r="E201" s="1">
        <v>60</v>
      </c>
      <c r="G201" s="1">
        <f t="shared" si="3"/>
        <v>230.80000000000047</v>
      </c>
    </row>
    <row r="202" spans="1:7">
      <c r="B202" s="405"/>
      <c r="C202" s="405"/>
      <c r="D202" t="s">
        <v>16</v>
      </c>
      <c r="E202" s="1">
        <v>5</v>
      </c>
      <c r="G202" s="1">
        <f t="shared" si="3"/>
        <v>235.80000000000047</v>
      </c>
    </row>
    <row r="203" spans="1:7">
      <c r="A203" s="30">
        <v>43410</v>
      </c>
      <c r="B203" s="405">
        <v>16229</v>
      </c>
      <c r="C203" s="405" t="s">
        <v>26</v>
      </c>
      <c r="D203" t="s">
        <v>13</v>
      </c>
      <c r="F203" s="1">
        <v>145.80000000000001</v>
      </c>
      <c r="G203" s="1">
        <f t="shared" si="3"/>
        <v>90.000000000000455</v>
      </c>
    </row>
    <row r="204" spans="1:7">
      <c r="A204" s="30">
        <v>43410</v>
      </c>
      <c r="B204" s="405">
        <v>16229</v>
      </c>
      <c r="C204" s="405" t="s">
        <v>26</v>
      </c>
      <c r="D204" t="s">
        <v>14</v>
      </c>
      <c r="F204" s="1">
        <v>25</v>
      </c>
      <c r="G204" s="1">
        <f t="shared" si="3"/>
        <v>65.000000000000455</v>
      </c>
    </row>
    <row r="205" spans="1:7">
      <c r="A205" s="30">
        <v>43431</v>
      </c>
      <c r="B205" s="405">
        <v>16591</v>
      </c>
      <c r="C205" s="405" t="s">
        <v>26</v>
      </c>
      <c r="D205" t="s">
        <v>15</v>
      </c>
      <c r="F205" s="1">
        <v>60</v>
      </c>
      <c r="G205" s="1">
        <f t="shared" si="3"/>
        <v>5.0000000000004547</v>
      </c>
    </row>
    <row r="206" spans="1:7">
      <c r="A206" s="30">
        <v>43431</v>
      </c>
      <c r="B206" s="405">
        <v>16591</v>
      </c>
      <c r="C206" s="405" t="s">
        <v>26</v>
      </c>
      <c r="D206" t="s">
        <v>16</v>
      </c>
      <c r="F206" s="1">
        <v>5</v>
      </c>
      <c r="G206" s="1">
        <f t="shared" si="3"/>
        <v>4.5474735088646412E-13</v>
      </c>
    </row>
    <row r="207" spans="1:7">
      <c r="A207" s="32">
        <v>43404</v>
      </c>
      <c r="B207" s="404" t="s">
        <v>11</v>
      </c>
      <c r="C207" s="404" t="s">
        <v>27</v>
      </c>
      <c r="D207" t="s">
        <v>13</v>
      </c>
      <c r="E207" s="1">
        <v>146.9</v>
      </c>
      <c r="G207" s="1">
        <f t="shared" si="3"/>
        <v>146.90000000000046</v>
      </c>
    </row>
    <row r="208" spans="1:7">
      <c r="B208" s="405"/>
      <c r="C208" s="405"/>
      <c r="D208" t="s">
        <v>14</v>
      </c>
      <c r="E208" s="1">
        <v>30</v>
      </c>
      <c r="G208" s="1">
        <f t="shared" si="3"/>
        <v>176.90000000000046</v>
      </c>
    </row>
    <row r="209" spans="1:7">
      <c r="B209" s="405"/>
      <c r="C209" s="405"/>
      <c r="D209" t="s">
        <v>15</v>
      </c>
      <c r="E209" s="1">
        <v>60</v>
      </c>
      <c r="G209" s="1">
        <f t="shared" si="3"/>
        <v>236.90000000000046</v>
      </c>
    </row>
    <row r="210" spans="1:7">
      <c r="B210" s="405"/>
      <c r="C210" s="405"/>
      <c r="D210" t="s">
        <v>16</v>
      </c>
      <c r="E210" s="1">
        <v>5</v>
      </c>
      <c r="G210" s="1">
        <f t="shared" si="3"/>
        <v>241.90000000000046</v>
      </c>
    </row>
    <row r="211" spans="1:7">
      <c r="B211" s="405"/>
      <c r="C211" s="405"/>
      <c r="D211" s="35" t="s">
        <v>46</v>
      </c>
      <c r="E211" s="88">
        <v>93</v>
      </c>
      <c r="G211" s="1">
        <f t="shared" si="3"/>
        <v>334.90000000000043</v>
      </c>
    </row>
    <row r="212" spans="1:7">
      <c r="A212" s="30">
        <v>43431</v>
      </c>
      <c r="B212" s="405">
        <v>16591</v>
      </c>
      <c r="C212" s="405" t="s">
        <v>27</v>
      </c>
      <c r="D212" t="s">
        <v>15</v>
      </c>
      <c r="F212" s="1">
        <v>60</v>
      </c>
      <c r="G212" s="1">
        <f t="shared" si="3"/>
        <v>274.90000000000043</v>
      </c>
    </row>
    <row r="213" spans="1:7">
      <c r="A213" s="30">
        <v>43431</v>
      </c>
      <c r="B213" s="405">
        <v>16591</v>
      </c>
      <c r="C213" s="405" t="s">
        <v>27</v>
      </c>
      <c r="D213" t="s">
        <v>16</v>
      </c>
      <c r="F213" s="1">
        <v>5</v>
      </c>
      <c r="G213" s="1">
        <f t="shared" si="3"/>
        <v>269.90000000000043</v>
      </c>
    </row>
    <row r="214" spans="1:7">
      <c r="A214" s="30">
        <v>43432</v>
      </c>
      <c r="B214" s="405">
        <v>16620</v>
      </c>
      <c r="C214" s="405" t="s">
        <v>27</v>
      </c>
      <c r="D214" t="s">
        <v>13</v>
      </c>
      <c r="F214" s="1">
        <v>146.9</v>
      </c>
      <c r="G214" s="1">
        <f t="shared" si="3"/>
        <v>123.00000000000043</v>
      </c>
    </row>
    <row r="215" spans="1:7">
      <c r="A215" s="30">
        <v>43432</v>
      </c>
      <c r="B215" s="405">
        <v>16620</v>
      </c>
      <c r="C215" s="405" t="s">
        <v>27</v>
      </c>
      <c r="D215" t="s">
        <v>14</v>
      </c>
      <c r="F215" s="1">
        <v>30</v>
      </c>
      <c r="G215" s="1">
        <f t="shared" si="3"/>
        <v>93.000000000000426</v>
      </c>
    </row>
    <row r="216" spans="1:7">
      <c r="B216" s="405" t="s">
        <v>185</v>
      </c>
      <c r="C216" s="405"/>
      <c r="D216" t="s">
        <v>46</v>
      </c>
      <c r="F216" s="1">
        <v>46.5</v>
      </c>
      <c r="G216" s="1">
        <f t="shared" si="3"/>
        <v>46.500000000000426</v>
      </c>
    </row>
    <row r="217" spans="1:7">
      <c r="A217" s="30">
        <v>45462</v>
      </c>
      <c r="B217" s="405">
        <v>29053</v>
      </c>
      <c r="C217" s="405" t="s">
        <v>27</v>
      </c>
      <c r="D217" t="s">
        <v>46</v>
      </c>
      <c r="F217" s="1">
        <v>46.5</v>
      </c>
      <c r="G217" s="1">
        <f t="shared" si="3"/>
        <v>4.2632564145606011E-13</v>
      </c>
    </row>
    <row r="218" spans="1:7">
      <c r="A218" s="32">
        <v>43434</v>
      </c>
      <c r="B218" s="404" t="s">
        <v>11</v>
      </c>
      <c r="C218" s="404" t="s">
        <v>28</v>
      </c>
      <c r="D218" t="s">
        <v>13</v>
      </c>
      <c r="E218" s="1">
        <v>150.9</v>
      </c>
      <c r="G218" s="1">
        <f t="shared" si="3"/>
        <v>150.90000000000043</v>
      </c>
    </row>
    <row r="219" spans="1:7">
      <c r="B219" s="405"/>
      <c r="C219" s="405"/>
      <c r="D219" t="s">
        <v>14</v>
      </c>
      <c r="E219" s="1">
        <v>30</v>
      </c>
      <c r="G219" s="1">
        <f t="shared" si="3"/>
        <v>180.90000000000043</v>
      </c>
    </row>
    <row r="220" spans="1:7">
      <c r="B220" s="405"/>
      <c r="C220" s="405"/>
      <c r="D220" t="s">
        <v>15</v>
      </c>
      <c r="E220" s="1">
        <v>60</v>
      </c>
      <c r="G220" s="1">
        <f t="shared" si="3"/>
        <v>240.90000000000043</v>
      </c>
    </row>
    <row r="221" spans="1:7">
      <c r="B221" s="405"/>
      <c r="C221" s="405"/>
      <c r="D221" t="s">
        <v>16</v>
      </c>
      <c r="E221" s="1">
        <v>5</v>
      </c>
      <c r="G221" s="1">
        <f t="shared" ref="G221:G222" si="4">+G220+E221-F221</f>
        <v>245.90000000000043</v>
      </c>
    </row>
    <row r="222" spans="1:7">
      <c r="A222" s="30">
        <v>43431</v>
      </c>
      <c r="B222" s="405">
        <v>16591</v>
      </c>
      <c r="C222" s="405" t="s">
        <v>28</v>
      </c>
      <c r="D222" t="s">
        <v>15</v>
      </c>
      <c r="F222" s="1">
        <v>60</v>
      </c>
      <c r="G222" s="1">
        <f t="shared" si="4"/>
        <v>185.90000000000043</v>
      </c>
    </row>
    <row r="223" spans="1:7">
      <c r="A223" s="30">
        <v>43431</v>
      </c>
      <c r="B223" s="405">
        <v>16591</v>
      </c>
      <c r="C223" s="405" t="s">
        <v>28</v>
      </c>
      <c r="D223" t="s">
        <v>16</v>
      </c>
      <c r="F223" s="1">
        <v>5</v>
      </c>
      <c r="G223" s="1">
        <f t="shared" ref="G223:G285" si="5">+G222+E223-F223</f>
        <v>180.90000000000043</v>
      </c>
    </row>
    <row r="224" spans="1:7">
      <c r="A224" s="30">
        <v>43473</v>
      </c>
      <c r="B224" s="405">
        <v>16878</v>
      </c>
      <c r="C224" s="405" t="s">
        <v>28</v>
      </c>
      <c r="D224" t="s">
        <v>13</v>
      </c>
      <c r="F224" s="1">
        <v>150.9</v>
      </c>
      <c r="G224" s="1">
        <f t="shared" si="5"/>
        <v>30.000000000000426</v>
      </c>
    </row>
    <row r="225" spans="1:8">
      <c r="A225" s="30">
        <v>43473</v>
      </c>
      <c r="B225" s="405">
        <v>16878</v>
      </c>
      <c r="C225" s="405" t="s">
        <v>28</v>
      </c>
      <c r="D225" t="s">
        <v>14</v>
      </c>
      <c r="F225" s="1">
        <v>30</v>
      </c>
      <c r="G225" s="1">
        <f t="shared" si="5"/>
        <v>4.2632564145606011E-13</v>
      </c>
    </row>
    <row r="226" spans="1:8">
      <c r="A226" s="32">
        <v>43465</v>
      </c>
      <c r="B226" s="404" t="s">
        <v>11</v>
      </c>
      <c r="C226" s="404" t="s">
        <v>29</v>
      </c>
      <c r="D226" t="s">
        <v>13</v>
      </c>
      <c r="E226" s="1">
        <v>161.19999999999999</v>
      </c>
      <c r="G226" s="1">
        <f t="shared" si="5"/>
        <v>161.20000000000041</v>
      </c>
    </row>
    <row r="227" spans="1:8">
      <c r="B227" s="405"/>
      <c r="C227" s="405"/>
      <c r="D227" t="s">
        <v>14</v>
      </c>
      <c r="E227" s="1">
        <v>30</v>
      </c>
      <c r="G227" s="1">
        <f t="shared" si="5"/>
        <v>191.20000000000041</v>
      </c>
    </row>
    <row r="228" spans="1:8">
      <c r="B228" s="405"/>
      <c r="C228" s="405"/>
      <c r="D228" t="s">
        <v>15</v>
      </c>
      <c r="E228" s="1">
        <v>60</v>
      </c>
      <c r="G228" s="1">
        <f t="shared" si="5"/>
        <v>251.20000000000041</v>
      </c>
    </row>
    <row r="229" spans="1:8">
      <c r="B229" s="405"/>
      <c r="C229" s="405"/>
      <c r="D229" t="s">
        <v>16</v>
      </c>
      <c r="E229" s="1">
        <v>5</v>
      </c>
      <c r="G229" s="1">
        <f t="shared" si="5"/>
        <v>256.20000000000039</v>
      </c>
    </row>
    <row r="230" spans="1:8">
      <c r="A230" s="30">
        <v>43461</v>
      </c>
      <c r="B230" s="405">
        <v>16800</v>
      </c>
      <c r="C230" s="405" t="s">
        <v>29</v>
      </c>
      <c r="D230" t="s">
        <v>15</v>
      </c>
      <c r="F230" s="1">
        <v>60</v>
      </c>
      <c r="G230" s="1">
        <f t="shared" si="5"/>
        <v>196.20000000000039</v>
      </c>
    </row>
    <row r="231" spans="1:8">
      <c r="A231" s="30">
        <v>43461</v>
      </c>
      <c r="B231" s="405">
        <v>16800</v>
      </c>
      <c r="C231" s="405" t="s">
        <v>29</v>
      </c>
      <c r="D231" t="s">
        <v>16</v>
      </c>
      <c r="F231" s="1">
        <v>5</v>
      </c>
      <c r="G231" s="1">
        <f t="shared" si="5"/>
        <v>191.20000000000039</v>
      </c>
    </row>
    <row r="232" spans="1:8">
      <c r="A232" s="30">
        <v>43495</v>
      </c>
      <c r="B232" s="405">
        <v>17041</v>
      </c>
      <c r="C232" s="405" t="s">
        <v>29</v>
      </c>
      <c r="D232" t="s">
        <v>13</v>
      </c>
      <c r="F232" s="1">
        <v>161.19999999999999</v>
      </c>
      <c r="G232" s="1">
        <f t="shared" si="5"/>
        <v>30.000000000000398</v>
      </c>
    </row>
    <row r="233" spans="1:8">
      <c r="A233" s="30">
        <v>43495</v>
      </c>
      <c r="B233" s="405">
        <v>17041</v>
      </c>
      <c r="C233" s="405" t="s">
        <v>29</v>
      </c>
      <c r="D233" t="s">
        <v>14</v>
      </c>
      <c r="F233" s="1">
        <v>30</v>
      </c>
      <c r="G233" s="1">
        <f t="shared" si="5"/>
        <v>3.979039320256561E-13</v>
      </c>
      <c r="H233" s="13"/>
    </row>
    <row r="234" spans="1:8">
      <c r="A234" s="32">
        <v>43496</v>
      </c>
      <c r="B234" s="404" t="s">
        <v>11</v>
      </c>
      <c r="C234" s="404" t="s">
        <v>12</v>
      </c>
      <c r="D234" t="s">
        <v>13</v>
      </c>
      <c r="E234" s="1">
        <v>167.9</v>
      </c>
      <c r="G234" s="1">
        <f t="shared" si="5"/>
        <v>167.9000000000004</v>
      </c>
    </row>
    <row r="235" spans="1:8">
      <c r="B235" s="405"/>
      <c r="C235" s="405"/>
      <c r="D235" t="s">
        <v>14</v>
      </c>
      <c r="E235" s="1">
        <v>30</v>
      </c>
      <c r="G235" s="1">
        <f t="shared" si="5"/>
        <v>197.9000000000004</v>
      </c>
    </row>
    <row r="236" spans="1:8">
      <c r="B236" s="405"/>
      <c r="C236" s="405"/>
      <c r="D236" t="s">
        <v>15</v>
      </c>
      <c r="E236" s="1">
        <v>60</v>
      </c>
      <c r="G236" s="1">
        <f t="shared" si="5"/>
        <v>257.90000000000043</v>
      </c>
    </row>
    <row r="237" spans="1:8">
      <c r="B237" s="405"/>
      <c r="C237" s="405"/>
      <c r="D237" t="s">
        <v>16</v>
      </c>
      <c r="E237" s="1">
        <v>5</v>
      </c>
      <c r="G237" s="1">
        <f t="shared" si="5"/>
        <v>262.90000000000043</v>
      </c>
    </row>
    <row r="238" spans="1:8">
      <c r="A238" s="30">
        <v>43495</v>
      </c>
      <c r="B238" s="405">
        <v>17045</v>
      </c>
      <c r="C238" s="405" t="s">
        <v>12</v>
      </c>
      <c r="D238" t="s">
        <v>15</v>
      </c>
      <c r="F238" s="1">
        <v>60</v>
      </c>
      <c r="G238" s="1">
        <f t="shared" si="5"/>
        <v>202.90000000000043</v>
      </c>
    </row>
    <row r="239" spans="1:8">
      <c r="A239" s="30">
        <v>43495</v>
      </c>
      <c r="B239" s="405">
        <v>17045</v>
      </c>
      <c r="C239" s="405" t="s">
        <v>12</v>
      </c>
      <c r="D239" t="s">
        <v>16</v>
      </c>
      <c r="F239" s="1">
        <v>5</v>
      </c>
      <c r="G239" s="1">
        <f t="shared" si="5"/>
        <v>197.90000000000043</v>
      </c>
    </row>
    <row r="240" spans="1:8">
      <c r="A240" s="30">
        <v>43523</v>
      </c>
      <c r="B240" s="405">
        <v>17220</v>
      </c>
      <c r="C240" s="405" t="s">
        <v>12</v>
      </c>
      <c r="D240" t="s">
        <v>13</v>
      </c>
      <c r="F240" s="1">
        <v>167.9</v>
      </c>
      <c r="G240" s="1">
        <f t="shared" si="5"/>
        <v>30.000000000000426</v>
      </c>
    </row>
    <row r="241" spans="1:7">
      <c r="A241" s="30">
        <v>43523</v>
      </c>
      <c r="B241" s="405">
        <v>17220</v>
      </c>
      <c r="C241" s="405" t="s">
        <v>12</v>
      </c>
      <c r="D241" t="s">
        <v>14</v>
      </c>
      <c r="F241" s="1">
        <v>30</v>
      </c>
      <c r="G241" s="1">
        <f t="shared" si="5"/>
        <v>4.2632564145606011E-13</v>
      </c>
    </row>
    <row r="242" spans="1:7">
      <c r="A242" s="32">
        <v>43524</v>
      </c>
      <c r="B242" s="404" t="s">
        <v>11</v>
      </c>
      <c r="C242" s="404" t="s">
        <v>19</v>
      </c>
      <c r="D242" t="s">
        <v>13</v>
      </c>
      <c r="E242" s="1">
        <v>177.5</v>
      </c>
      <c r="G242" s="1">
        <f t="shared" si="5"/>
        <v>177.50000000000043</v>
      </c>
    </row>
    <row r="243" spans="1:7">
      <c r="B243" s="405"/>
      <c r="C243" s="405"/>
      <c r="D243" t="s">
        <v>14</v>
      </c>
      <c r="E243" s="1">
        <v>36.700000000000003</v>
      </c>
      <c r="G243" s="1">
        <f t="shared" si="5"/>
        <v>214.20000000000044</v>
      </c>
    </row>
    <row r="244" spans="1:7">
      <c r="B244" s="405"/>
      <c r="C244" s="405"/>
      <c r="D244" t="s">
        <v>15</v>
      </c>
      <c r="E244" s="1">
        <v>56</v>
      </c>
      <c r="G244" s="1">
        <f t="shared" si="5"/>
        <v>270.20000000000044</v>
      </c>
    </row>
    <row r="245" spans="1:7">
      <c r="B245" s="405"/>
      <c r="C245" s="405"/>
      <c r="D245" t="s">
        <v>16</v>
      </c>
      <c r="E245" s="1">
        <v>5</v>
      </c>
      <c r="G245" s="1">
        <f t="shared" si="5"/>
        <v>275.20000000000044</v>
      </c>
    </row>
    <row r="246" spans="1:7">
      <c r="A246" s="30">
        <v>43523</v>
      </c>
      <c r="B246" s="405">
        <v>17221</v>
      </c>
      <c r="C246" s="405" t="s">
        <v>19</v>
      </c>
      <c r="D246" t="s">
        <v>15</v>
      </c>
      <c r="F246" s="1">
        <v>56</v>
      </c>
      <c r="G246" s="1">
        <f t="shared" si="5"/>
        <v>219.20000000000044</v>
      </c>
    </row>
    <row r="247" spans="1:7">
      <c r="A247" s="30">
        <v>43523</v>
      </c>
      <c r="B247" s="405">
        <v>17221</v>
      </c>
      <c r="C247" s="405" t="s">
        <v>19</v>
      </c>
      <c r="D247" t="s">
        <v>16</v>
      </c>
      <c r="F247" s="1">
        <v>5</v>
      </c>
      <c r="G247" s="1">
        <f t="shared" si="5"/>
        <v>214.20000000000044</v>
      </c>
    </row>
    <row r="248" spans="1:7">
      <c r="A248" s="30">
        <v>43565</v>
      </c>
      <c r="B248" s="405">
        <v>17600</v>
      </c>
      <c r="C248" s="405" t="s">
        <v>19</v>
      </c>
      <c r="D248" t="s">
        <v>13</v>
      </c>
      <c r="F248" s="1">
        <v>177.5</v>
      </c>
      <c r="G248" s="1">
        <f t="shared" si="5"/>
        <v>36.700000000000443</v>
      </c>
    </row>
    <row r="249" spans="1:7">
      <c r="A249" s="30">
        <v>43579</v>
      </c>
      <c r="B249" s="405">
        <v>17688</v>
      </c>
      <c r="C249" s="405" t="s">
        <v>19</v>
      </c>
      <c r="D249" t="s">
        <v>14</v>
      </c>
      <c r="F249" s="1">
        <v>36.700000000000003</v>
      </c>
      <c r="G249" s="1">
        <f t="shared" si="5"/>
        <v>4.4053649617126212E-13</v>
      </c>
    </row>
    <row r="250" spans="1:7">
      <c r="A250" s="32">
        <v>43555</v>
      </c>
      <c r="B250" s="404" t="s">
        <v>11</v>
      </c>
      <c r="C250" s="404" t="s">
        <v>20</v>
      </c>
      <c r="D250" t="s">
        <v>13</v>
      </c>
      <c r="E250" s="1">
        <v>164.9</v>
      </c>
      <c r="G250" s="1">
        <f t="shared" si="5"/>
        <v>164.90000000000043</v>
      </c>
    </row>
    <row r="251" spans="1:7">
      <c r="B251" s="405"/>
      <c r="C251" s="405"/>
      <c r="D251" t="s">
        <v>14</v>
      </c>
      <c r="E251" s="1">
        <v>29.2</v>
      </c>
      <c r="G251" s="1">
        <f t="shared" si="5"/>
        <v>194.10000000000042</v>
      </c>
    </row>
    <row r="252" spans="1:7">
      <c r="B252" s="405"/>
      <c r="C252" s="405"/>
      <c r="D252" t="s">
        <v>15</v>
      </c>
      <c r="E252" s="1">
        <v>60</v>
      </c>
      <c r="G252" s="1">
        <f t="shared" si="5"/>
        <v>254.10000000000042</v>
      </c>
    </row>
    <row r="253" spans="1:7">
      <c r="B253" s="405"/>
      <c r="C253" s="405"/>
      <c r="D253" t="s">
        <v>16</v>
      </c>
      <c r="E253" s="1">
        <v>5</v>
      </c>
      <c r="G253" s="1">
        <f t="shared" si="5"/>
        <v>259.10000000000042</v>
      </c>
    </row>
    <row r="254" spans="1:7">
      <c r="B254" s="405"/>
      <c r="C254" s="405"/>
      <c r="D254" s="35" t="s">
        <v>46</v>
      </c>
      <c r="E254" s="88">
        <v>93</v>
      </c>
      <c r="G254" s="1">
        <f t="shared" si="5"/>
        <v>352.10000000000042</v>
      </c>
    </row>
    <row r="255" spans="1:7">
      <c r="A255" s="30">
        <v>43565</v>
      </c>
      <c r="B255" s="405">
        <v>17600</v>
      </c>
      <c r="C255" s="405" t="s">
        <v>20</v>
      </c>
      <c r="D255" t="s">
        <v>15</v>
      </c>
      <c r="F255" s="1">
        <v>60</v>
      </c>
      <c r="G255" s="1">
        <f t="shared" si="5"/>
        <v>292.10000000000042</v>
      </c>
    </row>
    <row r="256" spans="1:7">
      <c r="A256" s="30">
        <v>43565</v>
      </c>
      <c r="B256" s="405">
        <v>17600</v>
      </c>
      <c r="C256" s="405" t="s">
        <v>20</v>
      </c>
      <c r="D256" t="s">
        <v>16</v>
      </c>
      <c r="F256" s="1">
        <v>5</v>
      </c>
      <c r="G256" s="1">
        <f t="shared" si="5"/>
        <v>287.10000000000042</v>
      </c>
    </row>
    <row r="257" spans="1:7">
      <c r="A257" s="30">
        <v>43588</v>
      </c>
      <c r="B257" s="405">
        <v>17752</v>
      </c>
      <c r="C257" s="405" t="s">
        <v>20</v>
      </c>
      <c r="D257" t="s">
        <v>13</v>
      </c>
      <c r="F257" s="1">
        <v>164.9</v>
      </c>
      <c r="G257" s="1">
        <f t="shared" si="5"/>
        <v>122.20000000000041</v>
      </c>
    </row>
    <row r="258" spans="1:7">
      <c r="A258" s="30">
        <v>43588</v>
      </c>
      <c r="B258" s="405">
        <v>17752</v>
      </c>
      <c r="C258" s="405" t="s">
        <v>20</v>
      </c>
      <c r="D258" t="s">
        <v>14</v>
      </c>
      <c r="F258" s="1">
        <v>29.2</v>
      </c>
      <c r="G258" s="1">
        <f t="shared" si="5"/>
        <v>93.000000000000412</v>
      </c>
    </row>
    <row r="259" spans="1:7">
      <c r="B259" s="405" t="s">
        <v>185</v>
      </c>
      <c r="C259" s="405"/>
      <c r="D259" t="s">
        <v>46</v>
      </c>
      <c r="F259" s="1">
        <v>46.5</v>
      </c>
      <c r="G259" s="1">
        <f t="shared" si="5"/>
        <v>46.500000000000412</v>
      </c>
    </row>
    <row r="260" spans="1:7">
      <c r="A260" s="30">
        <v>45462</v>
      </c>
      <c r="B260" s="405">
        <v>29053</v>
      </c>
      <c r="C260" s="405" t="s">
        <v>20</v>
      </c>
      <c r="D260" t="s">
        <v>46</v>
      </c>
      <c r="F260" s="1">
        <v>46.5</v>
      </c>
      <c r="G260" s="1">
        <f t="shared" si="5"/>
        <v>4.1211478674085811E-13</v>
      </c>
    </row>
    <row r="261" spans="1:7">
      <c r="A261" s="32">
        <v>43585</v>
      </c>
      <c r="B261" s="404" t="s">
        <v>11</v>
      </c>
      <c r="C261" s="404" t="s">
        <v>21</v>
      </c>
      <c r="D261" t="s">
        <v>13</v>
      </c>
      <c r="E261" s="1">
        <v>166.8</v>
      </c>
      <c r="G261" s="1">
        <f t="shared" si="5"/>
        <v>166.80000000000041</v>
      </c>
    </row>
    <row r="262" spans="1:7">
      <c r="B262" s="405"/>
      <c r="C262" s="405"/>
      <c r="D262" t="s">
        <v>14</v>
      </c>
      <c r="E262" s="1">
        <v>26.6</v>
      </c>
      <c r="G262" s="1">
        <f t="shared" si="5"/>
        <v>193.4000000000004</v>
      </c>
    </row>
    <row r="263" spans="1:7">
      <c r="B263" s="405"/>
      <c r="C263" s="405"/>
      <c r="D263" t="s">
        <v>15</v>
      </c>
      <c r="E263" s="1">
        <v>60</v>
      </c>
      <c r="G263" s="1">
        <f t="shared" si="5"/>
        <v>253.4000000000004</v>
      </c>
    </row>
    <row r="264" spans="1:7">
      <c r="B264" s="405"/>
      <c r="C264" s="405"/>
      <c r="D264" t="s">
        <v>16</v>
      </c>
      <c r="E264" s="1">
        <v>5</v>
      </c>
      <c r="G264" s="1">
        <f t="shared" si="5"/>
        <v>258.40000000000043</v>
      </c>
    </row>
    <row r="265" spans="1:7">
      <c r="A265" s="30">
        <v>43588</v>
      </c>
      <c r="B265" s="405">
        <v>17752</v>
      </c>
      <c r="C265" s="405" t="s">
        <v>21</v>
      </c>
      <c r="D265" t="s">
        <v>15</v>
      </c>
      <c r="F265" s="1">
        <v>60</v>
      </c>
      <c r="G265" s="1">
        <f t="shared" si="5"/>
        <v>198.40000000000043</v>
      </c>
    </row>
    <row r="266" spans="1:7">
      <c r="A266" s="30">
        <v>43588</v>
      </c>
      <c r="B266" s="405">
        <v>17752</v>
      </c>
      <c r="C266" s="405" t="s">
        <v>21</v>
      </c>
      <c r="D266" t="s">
        <v>16</v>
      </c>
      <c r="F266" s="1">
        <v>5</v>
      </c>
      <c r="G266" s="1">
        <f t="shared" si="5"/>
        <v>193.40000000000043</v>
      </c>
    </row>
    <row r="267" spans="1:7">
      <c r="A267" s="30">
        <v>43607</v>
      </c>
      <c r="B267" s="405">
        <v>17885</v>
      </c>
      <c r="C267" s="405" t="s">
        <v>21</v>
      </c>
      <c r="D267" t="s">
        <v>13</v>
      </c>
      <c r="F267" s="1">
        <v>166.8</v>
      </c>
      <c r="G267" s="1">
        <f t="shared" si="5"/>
        <v>26.600000000000421</v>
      </c>
    </row>
    <row r="268" spans="1:7">
      <c r="A268" s="30">
        <v>43607</v>
      </c>
      <c r="B268" s="405">
        <v>17885</v>
      </c>
      <c r="C268" s="405" t="s">
        <v>21</v>
      </c>
      <c r="D268" t="s">
        <v>14</v>
      </c>
      <c r="F268" s="1">
        <v>26.6</v>
      </c>
      <c r="G268" s="1">
        <f t="shared" si="5"/>
        <v>4.1922021409845911E-13</v>
      </c>
    </row>
    <row r="269" spans="1:7">
      <c r="A269" s="32">
        <v>43616</v>
      </c>
      <c r="B269" s="404" t="s">
        <v>11</v>
      </c>
      <c r="C269" s="404" t="s">
        <v>22</v>
      </c>
      <c r="D269" t="s">
        <v>13</v>
      </c>
      <c r="E269" s="1">
        <v>153.69999999999999</v>
      </c>
      <c r="G269" s="1">
        <f t="shared" si="5"/>
        <v>153.70000000000041</v>
      </c>
    </row>
    <row r="270" spans="1:7">
      <c r="B270" s="405"/>
      <c r="C270" s="405"/>
      <c r="D270" t="s">
        <v>14</v>
      </c>
      <c r="E270" s="1">
        <v>30.9</v>
      </c>
      <c r="G270" s="1">
        <f t="shared" si="5"/>
        <v>184.60000000000042</v>
      </c>
    </row>
    <row r="271" spans="1:7">
      <c r="B271" s="405"/>
      <c r="C271" s="405"/>
      <c r="D271" t="s">
        <v>15</v>
      </c>
      <c r="E271" s="1">
        <v>60</v>
      </c>
      <c r="G271" s="1">
        <f t="shared" si="5"/>
        <v>244.60000000000042</v>
      </c>
    </row>
    <row r="272" spans="1:7">
      <c r="B272" s="405"/>
      <c r="C272" s="405"/>
      <c r="D272" t="s">
        <v>16</v>
      </c>
      <c r="E272" s="1">
        <v>5</v>
      </c>
      <c r="G272" s="1">
        <f t="shared" si="5"/>
        <v>249.60000000000042</v>
      </c>
    </row>
    <row r="273" spans="1:7">
      <c r="B273" s="405"/>
      <c r="C273" s="405"/>
      <c r="D273" t="s">
        <v>153</v>
      </c>
      <c r="E273" s="1">
        <v>10</v>
      </c>
      <c r="G273" s="1">
        <f t="shared" si="5"/>
        <v>259.60000000000042</v>
      </c>
    </row>
    <row r="274" spans="1:7">
      <c r="A274" s="30">
        <v>43622</v>
      </c>
      <c r="B274" s="405">
        <v>18016</v>
      </c>
      <c r="C274" s="405" t="s">
        <v>22</v>
      </c>
      <c r="D274" t="s">
        <v>15</v>
      </c>
      <c r="F274" s="1">
        <v>60</v>
      </c>
      <c r="G274" s="1">
        <f t="shared" si="5"/>
        <v>199.60000000000042</v>
      </c>
    </row>
    <row r="275" spans="1:7">
      <c r="A275" s="30">
        <v>43622</v>
      </c>
      <c r="B275" s="405">
        <v>18016</v>
      </c>
      <c r="C275" s="405" t="s">
        <v>22</v>
      </c>
      <c r="D275" t="s">
        <v>16</v>
      </c>
      <c r="F275" s="1">
        <v>5</v>
      </c>
      <c r="G275" s="1">
        <f t="shared" si="5"/>
        <v>194.60000000000042</v>
      </c>
    </row>
    <row r="276" spans="1:7">
      <c r="A276" s="30">
        <v>43622</v>
      </c>
      <c r="B276" s="405">
        <v>18016</v>
      </c>
      <c r="C276" s="405" t="s">
        <v>22</v>
      </c>
      <c r="D276" t="s">
        <v>153</v>
      </c>
      <c r="F276" s="1">
        <v>10</v>
      </c>
      <c r="G276" s="1">
        <f t="shared" si="5"/>
        <v>184.60000000000042</v>
      </c>
    </row>
    <row r="277" spans="1:7">
      <c r="A277" s="30">
        <v>43649</v>
      </c>
      <c r="B277" s="405">
        <v>18153</v>
      </c>
      <c r="C277" s="405" t="s">
        <v>22</v>
      </c>
      <c r="D277" t="s">
        <v>13</v>
      </c>
      <c r="F277" s="1">
        <v>153.69999999999999</v>
      </c>
      <c r="G277" s="1">
        <f t="shared" si="5"/>
        <v>30.900000000000432</v>
      </c>
    </row>
    <row r="278" spans="1:7">
      <c r="A278" s="30">
        <v>43649</v>
      </c>
      <c r="B278" s="405">
        <v>18153</v>
      </c>
      <c r="C278" s="405" t="s">
        <v>22</v>
      </c>
      <c r="D278" t="s">
        <v>14</v>
      </c>
      <c r="F278" s="1">
        <v>30.9</v>
      </c>
      <c r="G278" s="1">
        <f t="shared" si="5"/>
        <v>4.3343106881366111E-13</v>
      </c>
    </row>
    <row r="279" spans="1:7">
      <c r="A279" s="32">
        <v>43646</v>
      </c>
      <c r="B279" s="404" t="s">
        <v>11</v>
      </c>
      <c r="C279" s="404" t="s">
        <v>23</v>
      </c>
      <c r="D279" t="s">
        <v>13</v>
      </c>
      <c r="E279" s="1">
        <v>122.5</v>
      </c>
      <c r="G279" s="1">
        <f t="shared" si="5"/>
        <v>122.50000000000043</v>
      </c>
    </row>
    <row r="280" spans="1:7">
      <c r="B280" s="405"/>
      <c r="C280" s="405"/>
      <c r="D280" t="s">
        <v>14</v>
      </c>
      <c r="E280" s="1">
        <v>29.5</v>
      </c>
      <c r="G280" s="1">
        <f t="shared" si="5"/>
        <v>152.00000000000043</v>
      </c>
    </row>
    <row r="281" spans="1:7">
      <c r="B281" s="405"/>
      <c r="C281" s="405"/>
      <c r="D281" t="s">
        <v>15</v>
      </c>
      <c r="E281" s="1">
        <v>60</v>
      </c>
      <c r="G281" s="1">
        <f t="shared" si="5"/>
        <v>212.00000000000043</v>
      </c>
    </row>
    <row r="282" spans="1:7">
      <c r="B282" s="405"/>
      <c r="C282" s="405"/>
      <c r="D282" t="s">
        <v>16</v>
      </c>
      <c r="E282" s="1">
        <v>5</v>
      </c>
      <c r="G282" s="1">
        <f t="shared" si="5"/>
        <v>217.00000000000043</v>
      </c>
    </row>
    <row r="283" spans="1:7">
      <c r="A283" s="30">
        <v>43670</v>
      </c>
      <c r="B283" s="405">
        <v>18294</v>
      </c>
      <c r="C283" s="405" t="s">
        <v>23</v>
      </c>
      <c r="D283" t="s">
        <v>13</v>
      </c>
      <c r="F283" s="1">
        <v>122.5</v>
      </c>
      <c r="G283" s="1">
        <f t="shared" si="5"/>
        <v>94.500000000000426</v>
      </c>
    </row>
    <row r="284" spans="1:7">
      <c r="A284" s="30">
        <v>43670</v>
      </c>
      <c r="B284" s="405">
        <v>18294</v>
      </c>
      <c r="C284" s="405" t="s">
        <v>23</v>
      </c>
      <c r="D284" t="s">
        <v>14</v>
      </c>
      <c r="F284" s="1">
        <v>29.5</v>
      </c>
      <c r="G284" s="1">
        <f t="shared" si="5"/>
        <v>65.000000000000426</v>
      </c>
    </row>
    <row r="285" spans="1:7">
      <c r="A285" s="30">
        <v>43670</v>
      </c>
      <c r="B285" s="405">
        <v>18294</v>
      </c>
      <c r="C285" s="405" t="s">
        <v>23</v>
      </c>
      <c r="D285" t="s">
        <v>15</v>
      </c>
      <c r="F285" s="1">
        <v>60</v>
      </c>
      <c r="G285" s="1">
        <f t="shared" si="5"/>
        <v>5.0000000000004263</v>
      </c>
    </row>
    <row r="286" spans="1:7">
      <c r="A286" s="30">
        <v>43670</v>
      </c>
      <c r="B286" s="405">
        <v>18294</v>
      </c>
      <c r="C286" s="405" t="s">
        <v>23</v>
      </c>
      <c r="D286" t="s">
        <v>16</v>
      </c>
      <c r="F286" s="1">
        <v>5</v>
      </c>
      <c r="G286" s="1">
        <f t="shared" ref="G286:G355" si="6">+G285+E286-F286</f>
        <v>4.2632564145606011E-13</v>
      </c>
    </row>
    <row r="287" spans="1:7">
      <c r="A287" s="32">
        <v>43677</v>
      </c>
      <c r="B287" s="404" t="s">
        <v>11</v>
      </c>
      <c r="C287" s="404" t="s">
        <v>24</v>
      </c>
      <c r="D287" t="s">
        <v>13</v>
      </c>
      <c r="E287" s="1">
        <v>122.5</v>
      </c>
      <c r="G287" s="1">
        <f t="shared" si="6"/>
        <v>122.50000000000043</v>
      </c>
    </row>
    <row r="288" spans="1:7">
      <c r="B288" s="405"/>
      <c r="C288" s="405"/>
      <c r="D288" t="s">
        <v>14</v>
      </c>
      <c r="E288" s="1">
        <v>28.6</v>
      </c>
      <c r="G288" s="1">
        <f t="shared" si="6"/>
        <v>151.10000000000042</v>
      </c>
    </row>
    <row r="289" spans="1:7">
      <c r="B289" s="405"/>
      <c r="C289" s="405"/>
      <c r="D289" t="s">
        <v>15</v>
      </c>
      <c r="E289" s="1">
        <v>60</v>
      </c>
      <c r="G289" s="1">
        <f t="shared" si="6"/>
        <v>211.10000000000042</v>
      </c>
    </row>
    <row r="290" spans="1:7">
      <c r="B290" s="405"/>
      <c r="C290" s="405"/>
      <c r="D290" t="s">
        <v>16</v>
      </c>
      <c r="E290" s="1">
        <v>5</v>
      </c>
      <c r="G290" s="1">
        <f t="shared" si="6"/>
        <v>216.10000000000042</v>
      </c>
    </row>
    <row r="291" spans="1:7">
      <c r="A291" s="30">
        <v>43705</v>
      </c>
      <c r="B291" s="405">
        <v>18600</v>
      </c>
      <c r="C291" s="405" t="s">
        <v>24</v>
      </c>
      <c r="D291" t="s">
        <v>13</v>
      </c>
      <c r="F291" s="1">
        <v>122.5</v>
      </c>
      <c r="G291" s="1">
        <f t="shared" si="6"/>
        <v>93.600000000000421</v>
      </c>
    </row>
    <row r="292" spans="1:7">
      <c r="A292" s="30">
        <v>43705</v>
      </c>
      <c r="B292" s="405">
        <v>18600</v>
      </c>
      <c r="C292" s="405" t="s">
        <v>24</v>
      </c>
      <c r="D292" t="s">
        <v>14</v>
      </c>
      <c r="F292" s="1">
        <v>28.6</v>
      </c>
      <c r="G292" s="1">
        <f t="shared" si="6"/>
        <v>65.000000000000426</v>
      </c>
    </row>
    <row r="293" spans="1:7">
      <c r="A293" s="30">
        <v>43756</v>
      </c>
      <c r="B293" s="405">
        <v>18888</v>
      </c>
      <c r="C293" s="405" t="s">
        <v>24</v>
      </c>
      <c r="D293" t="s">
        <v>15</v>
      </c>
      <c r="F293" s="1">
        <v>60</v>
      </c>
      <c r="G293" s="1">
        <f t="shared" si="6"/>
        <v>5.0000000000004263</v>
      </c>
    </row>
    <row r="294" spans="1:7">
      <c r="A294" s="30">
        <v>43756</v>
      </c>
      <c r="B294" s="405">
        <v>18888</v>
      </c>
      <c r="C294" s="405" t="s">
        <v>24</v>
      </c>
      <c r="D294" t="s">
        <v>16</v>
      </c>
      <c r="F294" s="1">
        <v>5</v>
      </c>
      <c r="G294" s="1">
        <f t="shared" si="6"/>
        <v>4.2632564145606011E-13</v>
      </c>
    </row>
    <row r="295" spans="1:7">
      <c r="A295" s="32">
        <v>43708</v>
      </c>
      <c r="B295" s="404" t="s">
        <v>11</v>
      </c>
      <c r="C295" s="404" t="s">
        <v>25</v>
      </c>
      <c r="D295" t="s">
        <v>13</v>
      </c>
      <c r="E295" s="1">
        <v>119.2</v>
      </c>
      <c r="G295" s="1">
        <f t="shared" si="6"/>
        <v>119.20000000000043</v>
      </c>
    </row>
    <row r="296" spans="1:7">
      <c r="B296" s="405"/>
      <c r="C296" s="405"/>
      <c r="D296" t="s">
        <v>14</v>
      </c>
      <c r="E296" s="1">
        <v>27.7</v>
      </c>
      <c r="G296" s="1">
        <f t="shared" si="6"/>
        <v>146.90000000000043</v>
      </c>
    </row>
    <row r="297" spans="1:7">
      <c r="B297" s="405"/>
      <c r="C297" s="405"/>
      <c r="D297" t="s">
        <v>15</v>
      </c>
      <c r="E297" s="1">
        <v>60</v>
      </c>
      <c r="G297" s="1">
        <f t="shared" si="6"/>
        <v>206.90000000000043</v>
      </c>
    </row>
    <row r="298" spans="1:7">
      <c r="B298" s="405"/>
      <c r="C298" s="405"/>
      <c r="D298" t="s">
        <v>31</v>
      </c>
      <c r="E298" s="1">
        <v>5</v>
      </c>
      <c r="G298" s="1">
        <f t="shared" si="6"/>
        <v>211.90000000000043</v>
      </c>
    </row>
    <row r="299" spans="1:7">
      <c r="B299" s="405"/>
      <c r="C299" s="405"/>
      <c r="D299" t="s">
        <v>356</v>
      </c>
      <c r="E299" s="1">
        <v>10</v>
      </c>
      <c r="G299" s="1">
        <f t="shared" si="6"/>
        <v>221.90000000000043</v>
      </c>
    </row>
    <row r="300" spans="1:7">
      <c r="B300" s="405"/>
      <c r="C300" s="405"/>
      <c r="D300" s="35" t="s">
        <v>46</v>
      </c>
      <c r="E300" s="88">
        <v>93</v>
      </c>
      <c r="G300" s="1">
        <f t="shared" si="6"/>
        <v>314.90000000000043</v>
      </c>
    </row>
    <row r="301" spans="1:7">
      <c r="A301" s="30">
        <v>43729</v>
      </c>
      <c r="B301" s="405">
        <v>18720</v>
      </c>
      <c r="C301" s="405" t="s">
        <v>25</v>
      </c>
      <c r="D301" t="s">
        <v>13</v>
      </c>
      <c r="F301" s="1">
        <v>119.2</v>
      </c>
      <c r="G301" s="1">
        <f t="shared" si="6"/>
        <v>195.70000000000044</v>
      </c>
    </row>
    <row r="302" spans="1:7">
      <c r="A302" s="30">
        <v>43729</v>
      </c>
      <c r="B302" s="405">
        <v>18720</v>
      </c>
      <c r="C302" s="405" t="s">
        <v>25</v>
      </c>
      <c r="D302" t="s">
        <v>14</v>
      </c>
      <c r="F302" s="1">
        <v>27.7</v>
      </c>
      <c r="G302" s="1">
        <f t="shared" si="6"/>
        <v>168.00000000000045</v>
      </c>
    </row>
    <row r="303" spans="1:7">
      <c r="A303" s="30">
        <v>43756</v>
      </c>
      <c r="B303" s="405">
        <v>18888</v>
      </c>
      <c r="C303" s="405" t="s">
        <v>25</v>
      </c>
      <c r="D303" t="s">
        <v>15</v>
      </c>
      <c r="F303" s="1">
        <v>60</v>
      </c>
      <c r="G303" s="1">
        <f t="shared" si="6"/>
        <v>108.00000000000045</v>
      </c>
    </row>
    <row r="304" spans="1:7">
      <c r="A304" s="30">
        <v>43756</v>
      </c>
      <c r="B304" s="405">
        <v>18888</v>
      </c>
      <c r="C304" s="405" t="s">
        <v>25</v>
      </c>
      <c r="D304" t="s">
        <v>16</v>
      </c>
      <c r="F304" s="1">
        <v>5</v>
      </c>
      <c r="G304" s="1">
        <f t="shared" si="6"/>
        <v>103.00000000000045</v>
      </c>
    </row>
    <row r="305" spans="1:7">
      <c r="A305" s="30">
        <v>43756</v>
      </c>
      <c r="B305" s="405">
        <v>18889</v>
      </c>
      <c r="C305" s="405" t="s">
        <v>25</v>
      </c>
      <c r="D305" t="s">
        <v>356</v>
      </c>
      <c r="F305" s="1">
        <v>10</v>
      </c>
      <c r="G305" s="1">
        <f t="shared" si="6"/>
        <v>93.000000000000455</v>
      </c>
    </row>
    <row r="306" spans="1:7">
      <c r="B306" s="405" t="s">
        <v>185</v>
      </c>
      <c r="C306" s="405"/>
      <c r="D306" t="s">
        <v>46</v>
      </c>
      <c r="F306" s="1">
        <v>46.5</v>
      </c>
      <c r="G306" s="1">
        <f t="shared" si="6"/>
        <v>46.500000000000455</v>
      </c>
    </row>
    <row r="307" spans="1:7">
      <c r="A307" s="30">
        <v>45462</v>
      </c>
      <c r="B307" s="405">
        <v>29053</v>
      </c>
      <c r="C307" s="405" t="s">
        <v>25</v>
      </c>
      <c r="D307" t="s">
        <v>46</v>
      </c>
      <c r="F307" s="1">
        <v>46.5</v>
      </c>
      <c r="G307" s="1">
        <f t="shared" si="6"/>
        <v>4.5474735088646412E-13</v>
      </c>
    </row>
    <row r="308" spans="1:7">
      <c r="A308" s="32">
        <v>43738</v>
      </c>
      <c r="B308" s="404" t="s">
        <v>11</v>
      </c>
      <c r="C308" s="404" t="s">
        <v>26</v>
      </c>
      <c r="D308" t="s">
        <v>13</v>
      </c>
      <c r="E308" s="1">
        <v>119.7</v>
      </c>
      <c r="G308" s="1">
        <f t="shared" si="6"/>
        <v>119.70000000000046</v>
      </c>
    </row>
    <row r="309" spans="1:7">
      <c r="B309" s="405"/>
      <c r="C309" s="405"/>
      <c r="D309" t="s">
        <v>14</v>
      </c>
      <c r="E309" s="1">
        <v>28.1</v>
      </c>
      <c r="G309" s="1">
        <f t="shared" si="6"/>
        <v>147.80000000000047</v>
      </c>
    </row>
    <row r="310" spans="1:7">
      <c r="B310" s="405"/>
      <c r="C310" s="405"/>
      <c r="D310" t="s">
        <v>15</v>
      </c>
      <c r="E310" s="1">
        <v>60</v>
      </c>
      <c r="G310" s="1">
        <f t="shared" si="6"/>
        <v>207.80000000000047</v>
      </c>
    </row>
    <row r="311" spans="1:7">
      <c r="B311" s="405"/>
      <c r="C311" s="405"/>
      <c r="D311" t="s">
        <v>31</v>
      </c>
      <c r="E311" s="1">
        <v>5</v>
      </c>
      <c r="G311" s="1">
        <f t="shared" si="6"/>
        <v>212.80000000000047</v>
      </c>
    </row>
    <row r="312" spans="1:7">
      <c r="A312" s="30">
        <v>43756</v>
      </c>
      <c r="B312" s="405">
        <v>18888</v>
      </c>
      <c r="C312" s="405" t="s">
        <v>26</v>
      </c>
      <c r="D312" t="s">
        <v>15</v>
      </c>
      <c r="F312" s="1">
        <v>60</v>
      </c>
      <c r="G312" s="1">
        <f t="shared" si="6"/>
        <v>152.80000000000047</v>
      </c>
    </row>
    <row r="313" spans="1:7">
      <c r="A313" s="30">
        <v>43756</v>
      </c>
      <c r="B313" s="405">
        <v>18888</v>
      </c>
      <c r="C313" s="405" t="s">
        <v>26</v>
      </c>
      <c r="D313" t="s">
        <v>16</v>
      </c>
      <c r="F313" s="1">
        <v>5</v>
      </c>
      <c r="G313" s="1">
        <f t="shared" si="6"/>
        <v>147.80000000000047</v>
      </c>
    </row>
    <row r="314" spans="1:7">
      <c r="A314" s="30">
        <v>43764</v>
      </c>
      <c r="B314" s="405">
        <v>19031</v>
      </c>
      <c r="C314" s="405" t="s">
        <v>26</v>
      </c>
      <c r="D314" t="s">
        <v>13</v>
      </c>
      <c r="F314" s="1">
        <v>119.7</v>
      </c>
      <c r="G314" s="1">
        <f t="shared" si="6"/>
        <v>28.100000000000463</v>
      </c>
    </row>
    <row r="315" spans="1:7">
      <c r="A315" s="30">
        <v>43764</v>
      </c>
      <c r="B315" s="405">
        <v>19031</v>
      </c>
      <c r="C315" s="405" t="s">
        <v>26</v>
      </c>
      <c r="D315" t="s">
        <v>14</v>
      </c>
      <c r="F315" s="1">
        <v>28.1</v>
      </c>
      <c r="G315" s="1">
        <f t="shared" si="6"/>
        <v>4.6185277824406512E-13</v>
      </c>
    </row>
    <row r="316" spans="1:7">
      <c r="A316" s="32">
        <v>43769</v>
      </c>
      <c r="B316" s="404" t="s">
        <v>11</v>
      </c>
      <c r="C316" s="404" t="s">
        <v>27</v>
      </c>
      <c r="D316" t="s">
        <v>13</v>
      </c>
      <c r="E316" s="1">
        <v>120.5</v>
      </c>
      <c r="G316" s="1">
        <f t="shared" si="6"/>
        <v>120.50000000000045</v>
      </c>
    </row>
    <row r="317" spans="1:7">
      <c r="B317" s="405"/>
      <c r="C317" s="405"/>
      <c r="D317" t="s">
        <v>14</v>
      </c>
      <c r="E317" s="1">
        <v>27.1</v>
      </c>
      <c r="G317" s="1">
        <f t="shared" si="6"/>
        <v>147.60000000000045</v>
      </c>
    </row>
    <row r="318" spans="1:7">
      <c r="B318" s="405"/>
      <c r="C318" s="405"/>
      <c r="D318" t="s">
        <v>15</v>
      </c>
      <c r="E318" s="1">
        <v>60</v>
      </c>
      <c r="G318" s="1">
        <f t="shared" si="6"/>
        <v>207.60000000000045</v>
      </c>
    </row>
    <row r="319" spans="1:7">
      <c r="B319" s="405"/>
      <c r="C319" s="405"/>
      <c r="D319" t="s">
        <v>16</v>
      </c>
      <c r="E319" s="1">
        <v>5</v>
      </c>
      <c r="G319" s="1">
        <f t="shared" si="6"/>
        <v>212.60000000000045</v>
      </c>
    </row>
    <row r="320" spans="1:7">
      <c r="B320" s="405"/>
      <c r="C320" s="405"/>
      <c r="D320" s="35" t="s">
        <v>46</v>
      </c>
      <c r="E320" s="88">
        <v>93</v>
      </c>
      <c r="G320" s="1">
        <f t="shared" si="6"/>
        <v>305.60000000000048</v>
      </c>
    </row>
    <row r="321" spans="1:7">
      <c r="A321" s="30">
        <v>43796</v>
      </c>
      <c r="B321" s="405">
        <v>19214</v>
      </c>
      <c r="C321" s="405" t="s">
        <v>27</v>
      </c>
      <c r="D321" t="s">
        <v>13</v>
      </c>
      <c r="F321" s="1">
        <v>120.5</v>
      </c>
      <c r="G321" s="1">
        <f t="shared" si="6"/>
        <v>185.10000000000048</v>
      </c>
    </row>
    <row r="322" spans="1:7">
      <c r="A322" s="30">
        <v>43796</v>
      </c>
      <c r="B322" s="405">
        <v>19214</v>
      </c>
      <c r="C322" s="405" t="s">
        <v>27</v>
      </c>
      <c r="D322" t="s">
        <v>14</v>
      </c>
      <c r="F322" s="1">
        <v>27.1</v>
      </c>
      <c r="G322" s="1">
        <f t="shared" si="6"/>
        <v>158.00000000000048</v>
      </c>
    </row>
    <row r="323" spans="1:7">
      <c r="A323" s="30">
        <v>43815</v>
      </c>
      <c r="B323" s="405">
        <v>19310</v>
      </c>
      <c r="C323" s="405" t="s">
        <v>27</v>
      </c>
      <c r="D323" t="s">
        <v>15</v>
      </c>
      <c r="F323" s="1">
        <v>60</v>
      </c>
      <c r="G323" s="1">
        <f t="shared" si="6"/>
        <v>98.000000000000483</v>
      </c>
    </row>
    <row r="324" spans="1:7">
      <c r="A324" s="30">
        <v>43815</v>
      </c>
      <c r="B324" s="405">
        <v>19310</v>
      </c>
      <c r="C324" s="405" t="s">
        <v>27</v>
      </c>
      <c r="D324" t="s">
        <v>16</v>
      </c>
      <c r="F324" s="1">
        <v>5</v>
      </c>
      <c r="G324" s="1">
        <f t="shared" si="6"/>
        <v>93.000000000000483</v>
      </c>
    </row>
    <row r="325" spans="1:7">
      <c r="B325" s="405" t="s">
        <v>185</v>
      </c>
      <c r="C325" s="405"/>
      <c r="D325" t="s">
        <v>46</v>
      </c>
      <c r="F325" s="1">
        <v>46.5</v>
      </c>
      <c r="G325" s="1">
        <f t="shared" si="6"/>
        <v>46.500000000000483</v>
      </c>
    </row>
    <row r="326" spans="1:7">
      <c r="A326" s="30">
        <v>45462</v>
      </c>
      <c r="B326" s="405">
        <v>29053</v>
      </c>
      <c r="C326" s="405" t="s">
        <v>27</v>
      </c>
      <c r="D326" t="s">
        <v>46</v>
      </c>
      <c r="F326" s="1">
        <v>46.5</v>
      </c>
      <c r="G326" s="1">
        <f t="shared" si="6"/>
        <v>4.8316906031686813E-13</v>
      </c>
    </row>
    <row r="327" spans="1:7">
      <c r="A327" s="32">
        <v>43799</v>
      </c>
      <c r="B327" s="404" t="s">
        <v>11</v>
      </c>
      <c r="C327" s="404" t="s">
        <v>28</v>
      </c>
      <c r="D327" t="s">
        <v>13</v>
      </c>
      <c r="E327" s="1">
        <v>149.1</v>
      </c>
      <c r="G327" s="1">
        <f t="shared" si="6"/>
        <v>149.10000000000048</v>
      </c>
    </row>
    <row r="328" spans="1:7">
      <c r="B328" s="405"/>
      <c r="C328" s="405"/>
      <c r="D328" t="s">
        <v>14</v>
      </c>
      <c r="E328" s="1">
        <v>28.1</v>
      </c>
      <c r="G328" s="1">
        <f t="shared" si="6"/>
        <v>177.20000000000047</v>
      </c>
    </row>
    <row r="329" spans="1:7">
      <c r="B329" s="405"/>
      <c r="C329" s="405"/>
      <c r="D329" t="s">
        <v>15</v>
      </c>
      <c r="E329" s="1">
        <v>60</v>
      </c>
      <c r="G329" s="1">
        <f t="shared" si="6"/>
        <v>237.20000000000047</v>
      </c>
    </row>
    <row r="330" spans="1:7">
      <c r="B330" s="405"/>
      <c r="C330" s="405"/>
      <c r="D330" t="s">
        <v>16</v>
      </c>
      <c r="E330" s="1">
        <v>5</v>
      </c>
      <c r="G330" s="1">
        <f t="shared" si="6"/>
        <v>242.20000000000047</v>
      </c>
    </row>
    <row r="331" spans="1:7">
      <c r="A331" s="30">
        <v>43815</v>
      </c>
      <c r="B331" s="405">
        <v>19310</v>
      </c>
      <c r="C331" s="405" t="s">
        <v>28</v>
      </c>
      <c r="D331" t="s">
        <v>15</v>
      </c>
      <c r="F331" s="1">
        <v>60</v>
      </c>
      <c r="G331" s="1">
        <f t="shared" si="6"/>
        <v>182.20000000000047</v>
      </c>
    </row>
    <row r="332" spans="1:7">
      <c r="A332" s="30">
        <v>43815</v>
      </c>
      <c r="B332" s="405">
        <v>19310</v>
      </c>
      <c r="C332" s="405" t="s">
        <v>28</v>
      </c>
      <c r="D332" t="s">
        <v>16</v>
      </c>
      <c r="F332" s="1">
        <v>5</v>
      </c>
      <c r="G332" s="1">
        <f t="shared" si="6"/>
        <v>177.20000000000047</v>
      </c>
    </row>
    <row r="333" spans="1:7">
      <c r="A333" s="30">
        <v>43826</v>
      </c>
      <c r="B333" s="405">
        <v>19414</v>
      </c>
      <c r="C333" s="405" t="s">
        <v>28</v>
      </c>
      <c r="D333" t="s">
        <v>13</v>
      </c>
      <c r="F333" s="1">
        <v>149.1</v>
      </c>
      <c r="G333" s="1">
        <f t="shared" si="6"/>
        <v>28.100000000000477</v>
      </c>
    </row>
    <row r="334" spans="1:7">
      <c r="A334" s="30">
        <v>43826</v>
      </c>
      <c r="B334" s="405">
        <v>19414</v>
      </c>
      <c r="C334" s="405" t="s">
        <v>28</v>
      </c>
      <c r="D334" t="s">
        <v>14</v>
      </c>
      <c r="F334" s="1">
        <v>28.1</v>
      </c>
      <c r="G334" s="1">
        <f t="shared" si="6"/>
        <v>4.7606363295926712E-13</v>
      </c>
    </row>
    <row r="335" spans="1:7">
      <c r="A335" s="32">
        <v>43830</v>
      </c>
      <c r="B335" s="404" t="s">
        <v>11</v>
      </c>
      <c r="C335" s="404" t="s">
        <v>29</v>
      </c>
      <c r="D335" t="s">
        <v>13</v>
      </c>
      <c r="E335" s="1">
        <v>158.19999999999999</v>
      </c>
      <c r="G335" s="1">
        <f t="shared" si="6"/>
        <v>158.20000000000047</v>
      </c>
    </row>
    <row r="336" spans="1:7">
      <c r="B336" s="405"/>
      <c r="C336" s="405"/>
      <c r="D336" t="s">
        <v>14</v>
      </c>
      <c r="E336" s="1">
        <v>28.2</v>
      </c>
      <c r="G336" s="1">
        <f t="shared" si="6"/>
        <v>186.40000000000046</v>
      </c>
    </row>
    <row r="337" spans="1:7">
      <c r="B337" s="405"/>
      <c r="C337" s="405"/>
      <c r="D337" t="s">
        <v>15</v>
      </c>
      <c r="E337" s="1">
        <v>60</v>
      </c>
      <c r="G337" s="1">
        <f t="shared" si="6"/>
        <v>246.40000000000046</v>
      </c>
    </row>
    <row r="338" spans="1:7">
      <c r="B338" s="405"/>
      <c r="C338" s="405"/>
      <c r="D338" t="s">
        <v>16</v>
      </c>
      <c r="E338" s="1">
        <v>5</v>
      </c>
      <c r="G338" s="1">
        <f t="shared" si="6"/>
        <v>251.40000000000046</v>
      </c>
    </row>
    <row r="339" spans="1:7">
      <c r="A339" s="30">
        <v>43826</v>
      </c>
      <c r="B339" s="405">
        <v>19414</v>
      </c>
      <c r="C339" s="405" t="s">
        <v>29</v>
      </c>
      <c r="D339" t="s">
        <v>15</v>
      </c>
      <c r="F339" s="1">
        <v>60</v>
      </c>
      <c r="G339" s="1">
        <f t="shared" si="6"/>
        <v>191.40000000000046</v>
      </c>
    </row>
    <row r="340" spans="1:7">
      <c r="A340" s="30">
        <v>43826</v>
      </c>
      <c r="B340" s="405">
        <v>19414</v>
      </c>
      <c r="C340" s="405" t="s">
        <v>29</v>
      </c>
      <c r="D340" t="s">
        <v>31</v>
      </c>
      <c r="F340" s="1">
        <v>5</v>
      </c>
      <c r="G340" s="1">
        <f t="shared" si="6"/>
        <v>186.40000000000046</v>
      </c>
    </row>
    <row r="341" spans="1:7">
      <c r="A341" s="30">
        <v>44219</v>
      </c>
      <c r="B341" s="405">
        <v>19597</v>
      </c>
      <c r="C341" s="405" t="s">
        <v>29</v>
      </c>
      <c r="D341" t="s">
        <v>13</v>
      </c>
      <c r="F341" s="1">
        <v>158.19999999999999</v>
      </c>
      <c r="G341" s="1">
        <f t="shared" si="6"/>
        <v>28.200000000000472</v>
      </c>
    </row>
    <row r="342" spans="1:7">
      <c r="A342" s="30">
        <v>44219</v>
      </c>
      <c r="B342" s="405">
        <v>19597</v>
      </c>
      <c r="C342" s="405" t="s">
        <v>29</v>
      </c>
      <c r="D342" t="s">
        <v>14</v>
      </c>
      <c r="F342" s="1">
        <v>28.2</v>
      </c>
      <c r="G342" s="1">
        <f t="shared" si="6"/>
        <v>4.7251091928046662E-13</v>
      </c>
    </row>
    <row r="343" spans="1:7">
      <c r="A343" s="32">
        <v>43861</v>
      </c>
      <c r="B343" s="404" t="s">
        <v>11</v>
      </c>
      <c r="C343" s="404" t="s">
        <v>12</v>
      </c>
      <c r="D343" t="s">
        <v>13</v>
      </c>
      <c r="E343" s="1">
        <v>183.4</v>
      </c>
      <c r="G343" s="1">
        <f t="shared" si="6"/>
        <v>183.40000000000049</v>
      </c>
    </row>
    <row r="344" spans="1:7">
      <c r="B344" s="405"/>
      <c r="C344" s="405"/>
      <c r="D344" t="s">
        <v>14</v>
      </c>
      <c r="E344" s="1">
        <v>26.8</v>
      </c>
      <c r="G344" s="1">
        <f t="shared" si="6"/>
        <v>210.2000000000005</v>
      </c>
    </row>
    <row r="345" spans="1:7">
      <c r="B345" s="405"/>
      <c r="C345" s="405"/>
      <c r="D345" t="s">
        <v>15</v>
      </c>
      <c r="E345" s="1">
        <v>60</v>
      </c>
      <c r="G345" s="1">
        <f t="shared" si="6"/>
        <v>270.2000000000005</v>
      </c>
    </row>
    <row r="346" spans="1:7">
      <c r="B346" s="405"/>
      <c r="C346" s="405"/>
      <c r="D346" t="s">
        <v>16</v>
      </c>
      <c r="E346" s="1">
        <v>5</v>
      </c>
      <c r="G346" s="1">
        <f t="shared" si="6"/>
        <v>275.2000000000005</v>
      </c>
    </row>
    <row r="347" spans="1:7">
      <c r="B347" s="405"/>
      <c r="C347" s="405"/>
      <c r="D347" s="35" t="s">
        <v>46</v>
      </c>
      <c r="E347" s="88">
        <v>93</v>
      </c>
      <c r="G347" s="1">
        <f t="shared" si="6"/>
        <v>368.2000000000005</v>
      </c>
    </row>
    <row r="348" spans="1:7">
      <c r="A348" s="30">
        <v>43853</v>
      </c>
      <c r="B348" s="405">
        <v>19597</v>
      </c>
      <c r="C348" s="405" t="s">
        <v>12</v>
      </c>
      <c r="D348" t="s">
        <v>15</v>
      </c>
      <c r="F348" s="1">
        <v>60</v>
      </c>
      <c r="G348" s="1">
        <f t="shared" si="6"/>
        <v>308.2000000000005</v>
      </c>
    </row>
    <row r="349" spans="1:7">
      <c r="A349" s="30">
        <v>43853</v>
      </c>
      <c r="B349" s="405">
        <v>19597</v>
      </c>
      <c r="C349" s="405" t="s">
        <v>12</v>
      </c>
      <c r="D349" t="s">
        <v>16</v>
      </c>
      <c r="F349" s="1">
        <v>5</v>
      </c>
      <c r="G349" s="1">
        <f t="shared" si="6"/>
        <v>303.2000000000005</v>
      </c>
    </row>
    <row r="350" spans="1:7">
      <c r="A350" s="30">
        <v>43886</v>
      </c>
      <c r="B350" s="405">
        <v>19808</v>
      </c>
      <c r="C350" s="405" t="s">
        <v>12</v>
      </c>
      <c r="D350" t="s">
        <v>13</v>
      </c>
      <c r="F350" s="1">
        <v>183.4</v>
      </c>
      <c r="G350" s="1">
        <f t="shared" si="6"/>
        <v>119.80000000000049</v>
      </c>
    </row>
    <row r="351" spans="1:7">
      <c r="A351" s="30">
        <v>43886</v>
      </c>
      <c r="B351" s="405">
        <v>19808</v>
      </c>
      <c r="C351" s="405" t="s">
        <v>12</v>
      </c>
      <c r="D351" t="s">
        <v>14</v>
      </c>
      <c r="F351" s="1">
        <v>26.8</v>
      </c>
      <c r="G351" s="1">
        <f t="shared" si="6"/>
        <v>93.000000000000497</v>
      </c>
    </row>
    <row r="352" spans="1:7">
      <c r="B352" s="405" t="s">
        <v>185</v>
      </c>
      <c r="C352" s="405"/>
      <c r="D352" t="s">
        <v>46</v>
      </c>
      <c r="F352" s="1">
        <v>46.5</v>
      </c>
      <c r="G352" s="1">
        <f t="shared" si="6"/>
        <v>46.500000000000497</v>
      </c>
    </row>
    <row r="353" spans="1:7">
      <c r="A353" s="30">
        <v>45462</v>
      </c>
      <c r="B353" s="405">
        <v>29053</v>
      </c>
      <c r="C353" s="405" t="s">
        <v>12</v>
      </c>
      <c r="D353" t="s">
        <v>46</v>
      </c>
      <c r="F353" s="1">
        <v>46.5</v>
      </c>
      <c r="G353" s="1">
        <f t="shared" si="6"/>
        <v>4.9737991503207013E-13</v>
      </c>
    </row>
    <row r="354" spans="1:7">
      <c r="A354" s="32">
        <v>43890</v>
      </c>
      <c r="B354" s="404" t="s">
        <v>11</v>
      </c>
      <c r="C354" s="404" t="s">
        <v>19</v>
      </c>
      <c r="D354" t="s">
        <v>13</v>
      </c>
      <c r="E354" s="1">
        <v>190.4</v>
      </c>
      <c r="G354" s="1">
        <f t="shared" si="6"/>
        <v>190.40000000000049</v>
      </c>
    </row>
    <row r="355" spans="1:7">
      <c r="B355" s="405"/>
      <c r="C355" s="405"/>
      <c r="D355" t="s">
        <v>14</v>
      </c>
      <c r="E355" s="1">
        <v>28.7</v>
      </c>
      <c r="G355" s="1">
        <f t="shared" si="6"/>
        <v>219.10000000000048</v>
      </c>
    </row>
    <row r="356" spans="1:7">
      <c r="B356" s="405"/>
      <c r="C356" s="405"/>
      <c r="D356" t="s">
        <v>15</v>
      </c>
      <c r="E356" s="1">
        <v>58</v>
      </c>
      <c r="G356" s="1">
        <f t="shared" ref="G356:G357" si="7">+G355+E356-F356</f>
        <v>277.10000000000048</v>
      </c>
    </row>
    <row r="357" spans="1:7">
      <c r="B357" s="405"/>
      <c r="C357" s="405"/>
      <c r="D357" t="s">
        <v>31</v>
      </c>
      <c r="E357" s="1">
        <v>5</v>
      </c>
      <c r="G357" s="1">
        <f t="shared" si="7"/>
        <v>282.10000000000048</v>
      </c>
    </row>
    <row r="358" spans="1:7">
      <c r="A358" s="30">
        <v>43990</v>
      </c>
      <c r="B358" s="405">
        <v>20007</v>
      </c>
      <c r="C358" s="405" t="s">
        <v>19</v>
      </c>
      <c r="D358" t="s">
        <v>13</v>
      </c>
      <c r="F358" s="1">
        <v>190.4</v>
      </c>
      <c r="G358" s="1">
        <f t="shared" ref="G358:G421" si="8">+G357+E358-F358</f>
        <v>91.700000000000472</v>
      </c>
    </row>
    <row r="359" spans="1:7">
      <c r="A359" s="30">
        <v>43990</v>
      </c>
      <c r="B359" s="405">
        <v>20007</v>
      </c>
      <c r="C359" s="405" t="s">
        <v>19</v>
      </c>
      <c r="D359" t="s">
        <v>14</v>
      </c>
      <c r="F359" s="1">
        <v>28.7</v>
      </c>
      <c r="G359" s="1">
        <f t="shared" si="8"/>
        <v>63.000000000000469</v>
      </c>
    </row>
    <row r="360" spans="1:7">
      <c r="A360" s="30">
        <v>43990</v>
      </c>
      <c r="B360" s="405">
        <v>20007</v>
      </c>
      <c r="C360" s="405" t="s">
        <v>19</v>
      </c>
      <c r="D360" t="s">
        <v>15</v>
      </c>
      <c r="F360" s="1">
        <v>58</v>
      </c>
      <c r="G360" s="1">
        <f t="shared" si="8"/>
        <v>5.000000000000469</v>
      </c>
    </row>
    <row r="361" spans="1:7">
      <c r="A361" s="30">
        <v>43990</v>
      </c>
      <c r="B361" s="405">
        <v>20007</v>
      </c>
      <c r="C361" s="405" t="s">
        <v>19</v>
      </c>
      <c r="D361" t="s">
        <v>16</v>
      </c>
      <c r="F361" s="1">
        <v>5</v>
      </c>
      <c r="G361" s="1">
        <f t="shared" si="8"/>
        <v>4.6895820560166612E-13</v>
      </c>
    </row>
    <row r="362" spans="1:7">
      <c r="A362" s="32">
        <v>43921</v>
      </c>
      <c r="B362" s="404" t="s">
        <v>11</v>
      </c>
      <c r="C362" s="404" t="s">
        <v>20</v>
      </c>
      <c r="D362" t="s">
        <v>13</v>
      </c>
      <c r="E362" s="1">
        <v>143</v>
      </c>
      <c r="G362" s="1">
        <f t="shared" si="8"/>
        <v>143.00000000000045</v>
      </c>
    </row>
    <row r="363" spans="1:7">
      <c r="B363" s="405"/>
      <c r="C363" s="405"/>
      <c r="D363" t="s">
        <v>14</v>
      </c>
      <c r="E363" s="1">
        <v>29.2</v>
      </c>
      <c r="G363" s="1">
        <f t="shared" si="8"/>
        <v>172.20000000000044</v>
      </c>
    </row>
    <row r="364" spans="1:7">
      <c r="B364" s="405"/>
      <c r="C364" s="405"/>
      <c r="D364" t="s">
        <v>15</v>
      </c>
      <c r="E364" s="1">
        <v>60</v>
      </c>
      <c r="G364" s="1">
        <f t="shared" si="8"/>
        <v>232.20000000000044</v>
      </c>
    </row>
    <row r="365" spans="1:7">
      <c r="B365" s="405"/>
      <c r="C365" s="405"/>
      <c r="D365" t="s">
        <v>31</v>
      </c>
      <c r="E365" s="1">
        <v>5</v>
      </c>
      <c r="G365" s="1">
        <f t="shared" si="8"/>
        <v>237.20000000000044</v>
      </c>
    </row>
    <row r="366" spans="1:7">
      <c r="A366" s="30">
        <v>43990</v>
      </c>
      <c r="B366" s="405">
        <v>20007</v>
      </c>
      <c r="C366" s="405" t="s">
        <v>20</v>
      </c>
      <c r="D366" t="s">
        <v>15</v>
      </c>
      <c r="F366" s="1">
        <v>60</v>
      </c>
      <c r="G366" s="1">
        <f t="shared" si="8"/>
        <v>177.20000000000044</v>
      </c>
    </row>
    <row r="367" spans="1:7">
      <c r="A367" s="30">
        <v>43990</v>
      </c>
      <c r="B367" s="405">
        <v>20007</v>
      </c>
      <c r="C367" s="405" t="s">
        <v>20</v>
      </c>
      <c r="D367" t="s">
        <v>16</v>
      </c>
      <c r="F367" s="1">
        <v>5</v>
      </c>
      <c r="G367" s="1">
        <f t="shared" si="8"/>
        <v>172.20000000000044</v>
      </c>
    </row>
    <row r="368" spans="1:7">
      <c r="A368" s="30">
        <v>44151</v>
      </c>
      <c r="B368" s="405">
        <v>20664</v>
      </c>
      <c r="C368" s="405" t="s">
        <v>20</v>
      </c>
      <c r="D368" t="s">
        <v>13</v>
      </c>
      <c r="F368" s="1">
        <v>143</v>
      </c>
      <c r="G368" s="1">
        <f t="shared" si="8"/>
        <v>29.200000000000443</v>
      </c>
    </row>
    <row r="369" spans="1:13">
      <c r="A369" s="30">
        <v>44151</v>
      </c>
      <c r="B369" s="405">
        <v>20664</v>
      </c>
      <c r="C369" s="405" t="s">
        <v>20</v>
      </c>
      <c r="D369" t="s">
        <v>14</v>
      </c>
      <c r="F369" s="1">
        <v>29.2</v>
      </c>
      <c r="G369" s="1">
        <f t="shared" si="8"/>
        <v>4.4408920985006262E-13</v>
      </c>
      <c r="M369" s="29"/>
    </row>
    <row r="370" spans="1:13">
      <c r="A370" s="32">
        <v>43951</v>
      </c>
      <c r="B370" s="404" t="s">
        <v>11</v>
      </c>
      <c r="C370" s="404" t="s">
        <v>21</v>
      </c>
      <c r="D370" t="s">
        <v>13</v>
      </c>
      <c r="E370" s="1">
        <v>13.1</v>
      </c>
      <c r="G370" s="1">
        <f t="shared" si="8"/>
        <v>13.100000000000444</v>
      </c>
    </row>
    <row r="371" spans="1:13">
      <c r="B371" s="405"/>
      <c r="C371" s="405"/>
      <c r="D371" t="s">
        <v>14</v>
      </c>
      <c r="E371" s="1">
        <v>4.5999999999999996</v>
      </c>
      <c r="G371" s="1">
        <f t="shared" si="8"/>
        <v>17.700000000000443</v>
      </c>
    </row>
    <row r="372" spans="1:13">
      <c r="B372" s="405"/>
      <c r="C372" s="405"/>
      <c r="D372" t="s">
        <v>15</v>
      </c>
      <c r="E372" s="1">
        <v>60</v>
      </c>
      <c r="G372" s="1">
        <f t="shared" si="8"/>
        <v>77.700000000000443</v>
      </c>
    </row>
    <row r="373" spans="1:13">
      <c r="B373" s="405"/>
      <c r="C373" s="405"/>
      <c r="D373" t="s">
        <v>31</v>
      </c>
      <c r="E373" s="1">
        <v>5</v>
      </c>
      <c r="G373" s="1">
        <f t="shared" si="8"/>
        <v>82.700000000000443</v>
      </c>
    </row>
    <row r="374" spans="1:13">
      <c r="A374" s="30">
        <v>44154</v>
      </c>
      <c r="B374" s="405">
        <v>20770</v>
      </c>
      <c r="C374" s="405" t="s">
        <v>21</v>
      </c>
      <c r="D374" t="s">
        <v>13</v>
      </c>
      <c r="F374" s="1">
        <v>13.1</v>
      </c>
      <c r="G374" s="1">
        <f t="shared" si="8"/>
        <v>69.600000000000449</v>
      </c>
    </row>
    <row r="375" spans="1:13">
      <c r="A375" s="30">
        <v>44154</v>
      </c>
      <c r="B375" s="405">
        <v>20770</v>
      </c>
      <c r="C375" s="405" t="s">
        <v>21</v>
      </c>
      <c r="D375" t="s">
        <v>14</v>
      </c>
      <c r="F375" s="1">
        <v>4.5999999999999996</v>
      </c>
      <c r="G375" s="1">
        <f t="shared" si="8"/>
        <v>65.000000000000455</v>
      </c>
    </row>
    <row r="376" spans="1:13">
      <c r="A376" s="30">
        <v>45162</v>
      </c>
      <c r="B376" s="405">
        <v>27368</v>
      </c>
      <c r="C376" s="405" t="s">
        <v>21</v>
      </c>
      <c r="D376" t="s">
        <v>15</v>
      </c>
      <c r="F376" s="1">
        <v>60</v>
      </c>
      <c r="G376" s="1">
        <f t="shared" si="8"/>
        <v>5.0000000000004547</v>
      </c>
    </row>
    <row r="377" spans="1:13">
      <c r="A377" s="30">
        <v>45162</v>
      </c>
      <c r="B377" s="405">
        <v>27368</v>
      </c>
      <c r="C377" s="405" t="s">
        <v>21</v>
      </c>
      <c r="D377" t="s">
        <v>31</v>
      </c>
      <c r="F377" s="1">
        <v>5</v>
      </c>
      <c r="G377" s="1">
        <f t="shared" si="8"/>
        <v>4.5474735088646412E-13</v>
      </c>
    </row>
    <row r="378" spans="1:13">
      <c r="A378" s="32">
        <v>43982</v>
      </c>
      <c r="B378" s="404" t="s">
        <v>11</v>
      </c>
      <c r="C378" s="404" t="s">
        <v>22</v>
      </c>
      <c r="D378" t="s">
        <v>13</v>
      </c>
      <c r="E378" s="1">
        <v>12.1</v>
      </c>
      <c r="G378" s="1">
        <f t="shared" si="8"/>
        <v>12.100000000000454</v>
      </c>
      <c r="H378" s="13"/>
    </row>
    <row r="379" spans="1:13">
      <c r="B379" s="405"/>
      <c r="C379" s="405"/>
      <c r="D379" t="s">
        <v>14</v>
      </c>
      <c r="E379" s="1">
        <v>2.5</v>
      </c>
      <c r="G379" s="1">
        <f t="shared" si="8"/>
        <v>14.600000000000454</v>
      </c>
      <c r="H379" s="13"/>
    </row>
    <row r="380" spans="1:13">
      <c r="B380" s="405"/>
      <c r="C380" s="405"/>
      <c r="D380" t="s">
        <v>15</v>
      </c>
      <c r="E380" s="1">
        <v>60</v>
      </c>
      <c r="G380" s="1">
        <f t="shared" si="8"/>
        <v>74.600000000000449</v>
      </c>
    </row>
    <row r="381" spans="1:13">
      <c r="B381" s="405"/>
      <c r="C381" s="405"/>
      <c r="D381" t="s">
        <v>31</v>
      </c>
      <c r="E381" s="1">
        <v>5</v>
      </c>
      <c r="G381" s="1">
        <f t="shared" si="8"/>
        <v>79.600000000000449</v>
      </c>
    </row>
    <row r="382" spans="1:13">
      <c r="A382" s="30">
        <v>44154</v>
      </c>
      <c r="B382" s="405">
        <v>20770</v>
      </c>
      <c r="C382" s="405" t="s">
        <v>22</v>
      </c>
      <c r="D382" t="s">
        <v>13</v>
      </c>
      <c r="F382" s="1">
        <v>12.1</v>
      </c>
      <c r="G382" s="1">
        <f t="shared" si="8"/>
        <v>67.500000000000455</v>
      </c>
    </row>
    <row r="383" spans="1:13">
      <c r="A383" s="30">
        <v>44154</v>
      </c>
      <c r="B383" s="405">
        <v>20770</v>
      </c>
      <c r="C383" s="405" t="s">
        <v>22</v>
      </c>
      <c r="D383" t="s">
        <v>14</v>
      </c>
      <c r="F383" s="1">
        <v>2.5</v>
      </c>
      <c r="G383" s="1">
        <f t="shared" si="8"/>
        <v>65.000000000000455</v>
      </c>
    </row>
    <row r="384" spans="1:13">
      <c r="A384" s="30">
        <v>45162</v>
      </c>
      <c r="B384" s="405">
        <v>27368</v>
      </c>
      <c r="C384" s="405" t="s">
        <v>22</v>
      </c>
      <c r="D384" t="s">
        <v>15</v>
      </c>
      <c r="F384" s="1">
        <v>60</v>
      </c>
      <c r="G384" s="1">
        <f t="shared" si="8"/>
        <v>5.0000000000004547</v>
      </c>
    </row>
    <row r="385" spans="1:13">
      <c r="A385" s="30">
        <v>45162</v>
      </c>
      <c r="B385" s="405">
        <v>27368</v>
      </c>
      <c r="C385" s="405" t="s">
        <v>22</v>
      </c>
      <c r="D385" t="s">
        <v>31</v>
      </c>
      <c r="F385" s="1">
        <v>5</v>
      </c>
      <c r="G385" s="1">
        <f t="shared" si="8"/>
        <v>4.5474735088646412E-13</v>
      </c>
    </row>
    <row r="386" spans="1:13">
      <c r="A386" s="32">
        <v>44012</v>
      </c>
      <c r="B386" s="404" t="s">
        <v>11</v>
      </c>
      <c r="C386" s="404" t="s">
        <v>23</v>
      </c>
      <c r="D386" t="s">
        <v>13</v>
      </c>
      <c r="E386" s="1">
        <v>10.7</v>
      </c>
      <c r="G386" s="1">
        <f t="shared" si="8"/>
        <v>10.700000000000454</v>
      </c>
    </row>
    <row r="387" spans="1:13">
      <c r="B387" s="405"/>
      <c r="C387" s="405"/>
      <c r="D387" t="s">
        <v>14</v>
      </c>
      <c r="E387" s="1">
        <v>1.2</v>
      </c>
      <c r="G387" s="1">
        <f t="shared" si="8"/>
        <v>11.900000000000453</v>
      </c>
    </row>
    <row r="388" spans="1:13">
      <c r="B388" s="405"/>
      <c r="C388" s="405"/>
      <c r="D388" t="s">
        <v>15</v>
      </c>
      <c r="E388" s="1">
        <v>60</v>
      </c>
      <c r="G388" s="1">
        <f t="shared" si="8"/>
        <v>71.90000000000046</v>
      </c>
    </row>
    <row r="389" spans="1:13">
      <c r="B389" s="405"/>
      <c r="C389" s="405"/>
      <c r="D389" t="s">
        <v>31</v>
      </c>
      <c r="E389" s="1">
        <v>5</v>
      </c>
      <c r="G389" s="1">
        <f t="shared" si="8"/>
        <v>76.90000000000046</v>
      </c>
    </row>
    <row r="390" spans="1:13">
      <c r="A390" s="30">
        <v>44154</v>
      </c>
      <c r="B390" s="405">
        <v>20770</v>
      </c>
      <c r="C390" s="405" t="s">
        <v>23</v>
      </c>
      <c r="D390" t="s">
        <v>13</v>
      </c>
      <c r="F390" s="1">
        <v>10.7</v>
      </c>
      <c r="G390" s="1">
        <f t="shared" si="8"/>
        <v>66.200000000000458</v>
      </c>
    </row>
    <row r="391" spans="1:13">
      <c r="A391" s="30">
        <v>44154</v>
      </c>
      <c r="B391" s="405">
        <v>20770</v>
      </c>
      <c r="C391" s="405" t="s">
        <v>23</v>
      </c>
      <c r="D391" t="s">
        <v>14</v>
      </c>
      <c r="F391" s="1">
        <v>1.2</v>
      </c>
      <c r="G391" s="1">
        <f t="shared" si="8"/>
        <v>65.000000000000455</v>
      </c>
    </row>
    <row r="392" spans="1:13">
      <c r="A392" s="30">
        <v>45162</v>
      </c>
      <c r="B392" s="405">
        <v>27368</v>
      </c>
      <c r="C392" s="405" t="s">
        <v>23</v>
      </c>
      <c r="D392" t="s">
        <v>15</v>
      </c>
      <c r="F392" s="1">
        <v>60</v>
      </c>
      <c r="G392" s="1">
        <f t="shared" si="8"/>
        <v>5.0000000000004547</v>
      </c>
    </row>
    <row r="393" spans="1:13">
      <c r="A393" s="30">
        <v>45162</v>
      </c>
      <c r="B393" s="405">
        <v>27368</v>
      </c>
      <c r="C393" s="405" t="s">
        <v>23</v>
      </c>
      <c r="D393" t="s">
        <v>31</v>
      </c>
      <c r="F393" s="1">
        <v>5</v>
      </c>
      <c r="G393" s="1">
        <f t="shared" si="8"/>
        <v>4.5474735088646412E-13</v>
      </c>
    </row>
    <row r="394" spans="1:13">
      <c r="A394" s="32">
        <v>44043</v>
      </c>
      <c r="B394" s="404" t="s">
        <v>11</v>
      </c>
      <c r="C394" s="404" t="s">
        <v>24</v>
      </c>
      <c r="D394" t="s">
        <v>13</v>
      </c>
      <c r="E394" s="1">
        <v>21.6</v>
      </c>
      <c r="G394" s="1">
        <f t="shared" si="8"/>
        <v>21.600000000000456</v>
      </c>
    </row>
    <row r="395" spans="1:13">
      <c r="B395" s="405"/>
      <c r="C395" s="405"/>
      <c r="D395" t="s">
        <v>14</v>
      </c>
      <c r="E395" s="1">
        <v>6.2</v>
      </c>
      <c r="G395" s="1">
        <f t="shared" si="8"/>
        <v>27.800000000000455</v>
      </c>
    </row>
    <row r="396" spans="1:13">
      <c r="B396" s="405"/>
      <c r="C396" s="405"/>
      <c r="D396" t="s">
        <v>15</v>
      </c>
      <c r="E396" s="1">
        <v>60</v>
      </c>
      <c r="G396" s="1">
        <f t="shared" si="8"/>
        <v>87.800000000000452</v>
      </c>
    </row>
    <row r="397" spans="1:13">
      <c r="B397" s="405"/>
      <c r="C397" s="405"/>
      <c r="D397" t="s">
        <v>31</v>
      </c>
      <c r="E397" s="1">
        <v>5</v>
      </c>
      <c r="G397" s="1">
        <f t="shared" si="8"/>
        <v>92.800000000000452</v>
      </c>
    </row>
    <row r="398" spans="1:13">
      <c r="B398" s="405"/>
      <c r="C398" s="405"/>
      <c r="D398" s="56" t="s">
        <v>35</v>
      </c>
      <c r="E398" s="1">
        <v>10</v>
      </c>
      <c r="G398" s="1">
        <f t="shared" si="8"/>
        <v>102.80000000000045</v>
      </c>
    </row>
    <row r="399" spans="1:13">
      <c r="B399" s="405"/>
      <c r="C399" s="405"/>
      <c r="D399" s="56" t="s">
        <v>36</v>
      </c>
      <c r="E399" s="1">
        <v>10</v>
      </c>
      <c r="G399" s="1">
        <f t="shared" si="8"/>
        <v>112.80000000000045</v>
      </c>
    </row>
    <row r="400" spans="1:13">
      <c r="A400" s="30">
        <v>44102</v>
      </c>
      <c r="B400" s="405">
        <v>20331</v>
      </c>
      <c r="C400" s="405" t="s">
        <v>24</v>
      </c>
      <c r="D400" t="s">
        <v>15</v>
      </c>
      <c r="F400" s="1">
        <v>60</v>
      </c>
      <c r="G400" s="1">
        <f t="shared" si="8"/>
        <v>52.800000000000452</v>
      </c>
      <c r="M400" s="1"/>
    </row>
    <row r="401" spans="1:13">
      <c r="A401" s="30">
        <v>44102</v>
      </c>
      <c r="B401" s="405">
        <v>20331</v>
      </c>
      <c r="C401" s="405" t="s">
        <v>24</v>
      </c>
      <c r="D401" t="s">
        <v>31</v>
      </c>
      <c r="F401" s="1">
        <v>5</v>
      </c>
      <c r="G401" s="1">
        <f t="shared" si="8"/>
        <v>47.800000000000452</v>
      </c>
      <c r="M401" s="1"/>
    </row>
    <row r="402" spans="1:13">
      <c r="A402" s="30">
        <v>44111</v>
      </c>
      <c r="B402" s="405">
        <v>20414</v>
      </c>
      <c r="C402" s="405" t="s">
        <v>24</v>
      </c>
      <c r="D402" t="s">
        <v>13</v>
      </c>
      <c r="F402" s="1">
        <v>21.6</v>
      </c>
      <c r="G402" s="1">
        <f t="shared" si="8"/>
        <v>26.20000000000045</v>
      </c>
    </row>
    <row r="403" spans="1:13">
      <c r="A403" s="30">
        <v>44111</v>
      </c>
      <c r="B403" s="405">
        <v>20414</v>
      </c>
      <c r="C403" s="405" t="s">
        <v>24</v>
      </c>
      <c r="D403" t="s">
        <v>14</v>
      </c>
      <c r="F403" s="1">
        <v>6.2</v>
      </c>
      <c r="G403" s="1">
        <f t="shared" si="8"/>
        <v>20.000000000000451</v>
      </c>
    </row>
    <row r="404" spans="1:13">
      <c r="A404" s="30">
        <v>45162</v>
      </c>
      <c r="B404" s="405">
        <v>27368</v>
      </c>
      <c r="C404" s="405" t="s">
        <v>24</v>
      </c>
      <c r="D404" s="56" t="s">
        <v>35</v>
      </c>
      <c r="F404" s="1">
        <v>10</v>
      </c>
      <c r="G404" s="1">
        <f t="shared" si="8"/>
        <v>10.000000000000451</v>
      </c>
    </row>
    <row r="405" spans="1:13">
      <c r="A405" s="30">
        <v>45162</v>
      </c>
      <c r="B405" s="405">
        <v>27368</v>
      </c>
      <c r="C405" s="405" t="s">
        <v>24</v>
      </c>
      <c r="D405" s="56" t="s">
        <v>36</v>
      </c>
      <c r="F405" s="1">
        <v>10</v>
      </c>
      <c r="G405" s="1">
        <f t="shared" si="8"/>
        <v>4.5119463720766362E-13</v>
      </c>
    </row>
    <row r="406" spans="1:13">
      <c r="A406" s="32">
        <v>44074</v>
      </c>
      <c r="B406" s="404" t="s">
        <v>11</v>
      </c>
      <c r="C406" s="404" t="s">
        <v>25</v>
      </c>
      <c r="D406" t="s">
        <v>13</v>
      </c>
      <c r="E406" s="1">
        <v>33.700000000000003</v>
      </c>
      <c r="G406" s="1">
        <f t="shared" si="8"/>
        <v>33.700000000000458</v>
      </c>
    </row>
    <row r="407" spans="1:13">
      <c r="B407" s="405"/>
      <c r="C407" s="405"/>
      <c r="D407" t="s">
        <v>14</v>
      </c>
      <c r="E407" s="1">
        <v>4.4000000000000004</v>
      </c>
      <c r="G407" s="1">
        <f t="shared" si="8"/>
        <v>38.100000000000456</v>
      </c>
      <c r="H407" s="52"/>
    </row>
    <row r="408" spans="1:13">
      <c r="B408" s="405"/>
      <c r="C408" s="405"/>
      <c r="D408" t="s">
        <v>15</v>
      </c>
      <c r="E408" s="1">
        <v>60</v>
      </c>
      <c r="G408" s="1">
        <f t="shared" si="8"/>
        <v>98.100000000000449</v>
      </c>
    </row>
    <row r="409" spans="1:13">
      <c r="B409" s="405"/>
      <c r="C409" s="405"/>
      <c r="D409" t="s">
        <v>31</v>
      </c>
      <c r="E409" s="1">
        <v>5</v>
      </c>
      <c r="G409" s="1">
        <f t="shared" si="8"/>
        <v>103.10000000000045</v>
      </c>
    </row>
    <row r="410" spans="1:13">
      <c r="B410" s="405"/>
      <c r="C410" s="405"/>
      <c r="D410" t="s">
        <v>37</v>
      </c>
      <c r="E410" s="1">
        <v>15</v>
      </c>
      <c r="G410" s="1">
        <f t="shared" si="8"/>
        <v>118.10000000000045</v>
      </c>
    </row>
    <row r="411" spans="1:13">
      <c r="B411" s="405"/>
      <c r="C411" s="405"/>
      <c r="D411" t="s">
        <v>371</v>
      </c>
      <c r="E411" s="1">
        <v>100</v>
      </c>
      <c r="G411" s="1">
        <f t="shared" si="8"/>
        <v>218.10000000000045</v>
      </c>
    </row>
    <row r="412" spans="1:13">
      <c r="A412" s="30">
        <v>44102</v>
      </c>
      <c r="B412" s="405">
        <v>20331</v>
      </c>
      <c r="C412" s="405" t="s">
        <v>25</v>
      </c>
      <c r="D412" t="s">
        <v>15</v>
      </c>
      <c r="F412" s="1">
        <v>60</v>
      </c>
      <c r="G412" s="1">
        <f t="shared" si="8"/>
        <v>158.10000000000045</v>
      </c>
    </row>
    <row r="413" spans="1:13">
      <c r="A413" s="30">
        <v>44102</v>
      </c>
      <c r="B413" s="405">
        <v>20331</v>
      </c>
      <c r="C413" s="405" t="s">
        <v>25</v>
      </c>
      <c r="D413" t="s">
        <v>31</v>
      </c>
      <c r="F413" s="1">
        <v>5</v>
      </c>
      <c r="G413" s="1">
        <f t="shared" si="8"/>
        <v>153.10000000000045</v>
      </c>
    </row>
    <row r="414" spans="1:13">
      <c r="A414" s="30">
        <v>44130</v>
      </c>
      <c r="B414" s="405">
        <v>20549</v>
      </c>
      <c r="C414" s="405" t="s">
        <v>25</v>
      </c>
      <c r="D414" t="s">
        <v>13</v>
      </c>
      <c r="F414" s="1">
        <v>33.700000000000003</v>
      </c>
      <c r="G414" s="1">
        <f t="shared" si="8"/>
        <v>119.40000000000045</v>
      </c>
    </row>
    <row r="415" spans="1:13">
      <c r="A415" s="30">
        <v>44130</v>
      </c>
      <c r="B415" s="405">
        <v>20549</v>
      </c>
      <c r="C415" s="405" t="s">
        <v>25</v>
      </c>
      <c r="D415" t="s">
        <v>14</v>
      </c>
      <c r="F415" s="1">
        <v>4.4000000000000004</v>
      </c>
      <c r="G415" s="1">
        <f t="shared" si="8"/>
        <v>115.00000000000044</v>
      </c>
    </row>
    <row r="416" spans="1:13">
      <c r="A416" s="30">
        <v>45162</v>
      </c>
      <c r="B416" s="405">
        <v>27368</v>
      </c>
      <c r="C416" s="405" t="s">
        <v>25</v>
      </c>
      <c r="D416" t="s">
        <v>37</v>
      </c>
      <c r="F416" s="1">
        <v>15</v>
      </c>
      <c r="G416" s="1">
        <f t="shared" si="8"/>
        <v>100.00000000000044</v>
      </c>
    </row>
    <row r="417" spans="1:7">
      <c r="B417" s="405" t="s">
        <v>185</v>
      </c>
      <c r="C417" s="405"/>
      <c r="D417" t="s">
        <v>371</v>
      </c>
      <c r="F417" s="1">
        <v>50</v>
      </c>
      <c r="G417" s="1">
        <f t="shared" si="8"/>
        <v>50.000000000000441</v>
      </c>
    </row>
    <row r="418" spans="1:7">
      <c r="A418" s="30">
        <v>45462</v>
      </c>
      <c r="B418" s="405">
        <v>29053</v>
      </c>
      <c r="C418" s="405" t="s">
        <v>25</v>
      </c>
      <c r="D418" t="s">
        <v>371</v>
      </c>
      <c r="F418" s="1">
        <v>50</v>
      </c>
      <c r="G418" s="1">
        <f t="shared" si="8"/>
        <v>4.4053649617126212E-13</v>
      </c>
    </row>
    <row r="419" spans="1:7">
      <c r="A419" s="32">
        <v>44104</v>
      </c>
      <c r="B419" s="404" t="s">
        <v>11</v>
      </c>
      <c r="C419" s="404" t="s">
        <v>41</v>
      </c>
      <c r="D419" t="s">
        <v>13</v>
      </c>
      <c r="E419" s="1">
        <v>34.5</v>
      </c>
      <c r="G419" s="1">
        <f t="shared" si="8"/>
        <v>34.500000000000441</v>
      </c>
    </row>
    <row r="420" spans="1:7">
      <c r="B420" s="405"/>
      <c r="C420" s="405"/>
      <c r="D420" t="s">
        <v>14</v>
      </c>
      <c r="E420" s="1">
        <v>5.0999999999999996</v>
      </c>
      <c r="G420" s="1">
        <f t="shared" si="8"/>
        <v>39.600000000000442</v>
      </c>
    </row>
    <row r="421" spans="1:7">
      <c r="B421" s="405"/>
      <c r="C421" s="405"/>
      <c r="D421" t="s">
        <v>15</v>
      </c>
      <c r="E421" s="1">
        <v>60</v>
      </c>
      <c r="G421" s="1">
        <f t="shared" si="8"/>
        <v>99.600000000000449</v>
      </c>
    </row>
    <row r="422" spans="1:7">
      <c r="B422" s="405"/>
      <c r="C422" s="405"/>
      <c r="D422" t="s">
        <v>31</v>
      </c>
      <c r="E422" s="1">
        <v>5</v>
      </c>
      <c r="G422" s="1">
        <f t="shared" ref="G422:G424" si="9">+G421+E422-F422</f>
        <v>104.60000000000045</v>
      </c>
    </row>
    <row r="423" spans="1:7">
      <c r="B423" s="405"/>
      <c r="C423" s="405"/>
      <c r="D423" t="s">
        <v>37</v>
      </c>
      <c r="E423" s="1">
        <v>8.5</v>
      </c>
      <c r="G423" s="1">
        <f t="shared" si="9"/>
        <v>113.10000000000045</v>
      </c>
    </row>
    <row r="424" spans="1:7">
      <c r="A424" s="30">
        <v>44102</v>
      </c>
      <c r="B424" s="405">
        <v>20331</v>
      </c>
      <c r="C424" s="405" t="s">
        <v>41</v>
      </c>
      <c r="D424" t="s">
        <v>15</v>
      </c>
      <c r="F424" s="1">
        <v>60</v>
      </c>
      <c r="G424" s="1">
        <f t="shared" si="9"/>
        <v>53.100000000000449</v>
      </c>
    </row>
    <row r="425" spans="1:7">
      <c r="A425" s="30">
        <v>44102</v>
      </c>
      <c r="B425" s="405">
        <v>20331</v>
      </c>
      <c r="C425" s="405" t="s">
        <v>41</v>
      </c>
      <c r="D425" t="s">
        <v>31</v>
      </c>
      <c r="F425" s="1">
        <v>5</v>
      </c>
      <c r="G425" s="1">
        <f t="shared" ref="G425:G448" si="10">+G424+E425-F425</f>
        <v>48.100000000000449</v>
      </c>
    </row>
    <row r="426" spans="1:7">
      <c r="A426" s="30">
        <v>44187</v>
      </c>
      <c r="B426" s="405">
        <v>21161</v>
      </c>
      <c r="C426" s="405" t="s">
        <v>41</v>
      </c>
      <c r="D426" t="s">
        <v>13</v>
      </c>
      <c r="F426" s="1">
        <v>34.5</v>
      </c>
      <c r="G426" s="1">
        <f t="shared" si="10"/>
        <v>13.600000000000449</v>
      </c>
    </row>
    <row r="427" spans="1:7">
      <c r="A427" s="30">
        <v>44187</v>
      </c>
      <c r="B427" s="405">
        <v>21161</v>
      </c>
      <c r="C427" s="405" t="s">
        <v>41</v>
      </c>
      <c r="D427" t="s">
        <v>14</v>
      </c>
      <c r="F427" s="1">
        <v>5.0999999999999996</v>
      </c>
      <c r="G427" s="1">
        <f t="shared" si="10"/>
        <v>8.5000000000004494</v>
      </c>
    </row>
    <row r="428" spans="1:7">
      <c r="A428" s="30">
        <v>45162</v>
      </c>
      <c r="B428" s="405">
        <v>27369</v>
      </c>
      <c r="C428" s="405" t="s">
        <v>41</v>
      </c>
      <c r="D428" t="s">
        <v>37</v>
      </c>
      <c r="F428" s="1">
        <v>8.5</v>
      </c>
      <c r="G428" s="1">
        <f t="shared" si="10"/>
        <v>4.4941828036826337E-13</v>
      </c>
    </row>
    <row r="429" spans="1:7">
      <c r="A429" s="32">
        <v>44135</v>
      </c>
      <c r="B429" s="404" t="s">
        <v>11</v>
      </c>
      <c r="C429" s="404" t="s">
        <v>27</v>
      </c>
      <c r="D429" t="s">
        <v>13</v>
      </c>
      <c r="E429" s="1">
        <v>38.4</v>
      </c>
      <c r="G429" s="1">
        <f t="shared" si="10"/>
        <v>38.400000000000446</v>
      </c>
    </row>
    <row r="430" spans="1:7">
      <c r="B430" s="405"/>
      <c r="C430" s="405"/>
      <c r="D430" t="s">
        <v>14</v>
      </c>
      <c r="E430" s="1">
        <v>5.4</v>
      </c>
      <c r="G430" s="1">
        <f t="shared" si="10"/>
        <v>43.800000000000445</v>
      </c>
    </row>
    <row r="431" spans="1:7">
      <c r="B431" s="405"/>
      <c r="C431" s="405"/>
      <c r="D431" t="s">
        <v>15</v>
      </c>
      <c r="E431" s="1">
        <v>60</v>
      </c>
      <c r="G431" s="1">
        <f t="shared" si="10"/>
        <v>103.80000000000044</v>
      </c>
    </row>
    <row r="432" spans="1:7">
      <c r="B432" s="405"/>
      <c r="C432" s="405"/>
      <c r="D432" t="s">
        <v>31</v>
      </c>
      <c r="E432" s="1">
        <v>5</v>
      </c>
      <c r="G432" s="1">
        <f t="shared" si="10"/>
        <v>108.80000000000044</v>
      </c>
    </row>
    <row r="433" spans="1:7">
      <c r="B433" s="405"/>
      <c r="C433" s="405"/>
      <c r="D433" s="56" t="s">
        <v>38</v>
      </c>
      <c r="E433" s="1">
        <v>10</v>
      </c>
      <c r="G433" s="1">
        <f t="shared" si="10"/>
        <v>118.80000000000044</v>
      </c>
    </row>
    <row r="434" spans="1:7">
      <c r="B434" s="405"/>
      <c r="C434" s="405"/>
      <c r="D434" s="56" t="s">
        <v>39</v>
      </c>
      <c r="E434" s="1">
        <v>10</v>
      </c>
      <c r="G434" s="1">
        <f t="shared" si="10"/>
        <v>128.80000000000044</v>
      </c>
    </row>
    <row r="435" spans="1:7">
      <c r="A435" s="30">
        <v>44187</v>
      </c>
      <c r="B435" s="405">
        <v>21161</v>
      </c>
      <c r="C435" s="405" t="s">
        <v>27</v>
      </c>
      <c r="D435" s="56" t="s">
        <v>13</v>
      </c>
      <c r="F435" s="1">
        <v>38.4</v>
      </c>
      <c r="G435" s="1">
        <f t="shared" si="10"/>
        <v>90.400000000000432</v>
      </c>
    </row>
    <row r="436" spans="1:7">
      <c r="A436" s="30">
        <v>44187</v>
      </c>
      <c r="B436" s="405">
        <v>21161</v>
      </c>
      <c r="C436" s="405" t="s">
        <v>27</v>
      </c>
      <c r="D436" s="56" t="s">
        <v>14</v>
      </c>
      <c r="F436" s="1">
        <v>5.4</v>
      </c>
      <c r="G436" s="1">
        <f t="shared" si="10"/>
        <v>85.000000000000426</v>
      </c>
    </row>
    <row r="437" spans="1:7">
      <c r="A437" s="30">
        <v>44319</v>
      </c>
      <c r="B437" s="405">
        <v>22317</v>
      </c>
      <c r="C437" s="405" t="s">
        <v>27</v>
      </c>
      <c r="D437" s="56" t="s">
        <v>15</v>
      </c>
      <c r="F437" s="1">
        <v>60</v>
      </c>
      <c r="G437" s="1">
        <f t="shared" si="10"/>
        <v>25.000000000000426</v>
      </c>
    </row>
    <row r="438" spans="1:7">
      <c r="A438" s="30">
        <v>44319</v>
      </c>
      <c r="B438" s="405">
        <v>22317</v>
      </c>
      <c r="C438" s="405" t="s">
        <v>27</v>
      </c>
      <c r="D438" s="56" t="s">
        <v>16</v>
      </c>
      <c r="F438" s="1">
        <v>5</v>
      </c>
      <c r="G438" s="1">
        <f t="shared" si="10"/>
        <v>20.000000000000426</v>
      </c>
    </row>
    <row r="439" spans="1:7">
      <c r="A439" s="30">
        <v>45162</v>
      </c>
      <c r="B439" s="405">
        <v>27369</v>
      </c>
      <c r="C439" s="405" t="s">
        <v>27</v>
      </c>
      <c r="D439" s="56" t="s">
        <v>38</v>
      </c>
      <c r="F439" s="1">
        <v>10</v>
      </c>
      <c r="G439" s="1">
        <f t="shared" si="10"/>
        <v>10.000000000000426</v>
      </c>
    </row>
    <row r="440" spans="1:7">
      <c r="A440" s="30">
        <v>45162</v>
      </c>
      <c r="B440" s="405">
        <v>27369</v>
      </c>
      <c r="C440" s="405" t="s">
        <v>27</v>
      </c>
      <c r="D440" s="56" t="s">
        <v>39</v>
      </c>
      <c r="F440" s="1">
        <v>10</v>
      </c>
      <c r="G440" s="1">
        <f t="shared" si="10"/>
        <v>4.2632564145606011E-13</v>
      </c>
    </row>
    <row r="441" spans="1:7">
      <c r="A441" s="32">
        <v>44165</v>
      </c>
      <c r="B441" s="404" t="s">
        <v>11</v>
      </c>
      <c r="C441" s="404" t="s">
        <v>28</v>
      </c>
      <c r="D441" s="56" t="s">
        <v>13</v>
      </c>
      <c r="E441" s="1">
        <v>23.6</v>
      </c>
      <c r="G441" s="1">
        <f t="shared" si="10"/>
        <v>23.600000000000428</v>
      </c>
    </row>
    <row r="442" spans="1:7">
      <c r="B442" s="405"/>
      <c r="C442" s="405"/>
      <c r="D442" s="56" t="s">
        <v>14</v>
      </c>
      <c r="E442" s="1">
        <v>5.6</v>
      </c>
      <c r="G442" s="1">
        <f t="shared" si="10"/>
        <v>29.200000000000429</v>
      </c>
    </row>
    <row r="443" spans="1:7">
      <c r="B443" s="405"/>
      <c r="C443" s="405"/>
      <c r="D443" s="56" t="s">
        <v>15</v>
      </c>
      <c r="E443" s="1">
        <v>60</v>
      </c>
      <c r="G443" s="1">
        <f t="shared" si="10"/>
        <v>89.200000000000429</v>
      </c>
    </row>
    <row r="444" spans="1:7">
      <c r="B444" s="405"/>
      <c r="C444" s="405"/>
      <c r="D444" s="56" t="s">
        <v>31</v>
      </c>
      <c r="E444" s="1">
        <v>5</v>
      </c>
      <c r="G444" s="1">
        <f t="shared" si="10"/>
        <v>94.200000000000429</v>
      </c>
    </row>
    <row r="445" spans="1:7">
      <c r="A445" s="30">
        <v>44187</v>
      </c>
      <c r="B445" s="405">
        <v>21161</v>
      </c>
      <c r="C445" s="405" t="s">
        <v>28</v>
      </c>
      <c r="D445" s="56" t="s">
        <v>13</v>
      </c>
      <c r="F445" s="1">
        <v>23.6</v>
      </c>
      <c r="G445" s="1">
        <f t="shared" si="10"/>
        <v>70.600000000000421</v>
      </c>
    </row>
    <row r="446" spans="1:7">
      <c r="A446" s="30">
        <v>44187</v>
      </c>
      <c r="B446" s="405">
        <v>21161</v>
      </c>
      <c r="C446" s="405" t="s">
        <v>28</v>
      </c>
      <c r="D446" s="56" t="s">
        <v>14</v>
      </c>
      <c r="F446" s="1">
        <v>5.6</v>
      </c>
      <c r="G446" s="1">
        <f t="shared" si="10"/>
        <v>65.000000000000426</v>
      </c>
    </row>
    <row r="447" spans="1:7">
      <c r="A447" s="30">
        <v>44319</v>
      </c>
      <c r="B447" s="405">
        <v>22317</v>
      </c>
      <c r="C447" s="405" t="s">
        <v>28</v>
      </c>
      <c r="D447" s="56" t="s">
        <v>15</v>
      </c>
      <c r="F447" s="1">
        <v>60</v>
      </c>
      <c r="G447" s="1">
        <f t="shared" si="10"/>
        <v>5.0000000000004263</v>
      </c>
    </row>
    <row r="448" spans="1:7">
      <c r="A448" s="30">
        <v>44319</v>
      </c>
      <c r="B448" s="405">
        <v>22317</v>
      </c>
      <c r="C448" s="405" t="s">
        <v>28</v>
      </c>
      <c r="D448" s="56" t="s">
        <v>16</v>
      </c>
      <c r="F448" s="1">
        <v>5</v>
      </c>
      <c r="G448" s="1">
        <f t="shared" si="10"/>
        <v>4.2632564145606011E-13</v>
      </c>
    </row>
    <row r="449" spans="1:7">
      <c r="A449" s="32">
        <v>44196</v>
      </c>
      <c r="B449" s="404" t="s">
        <v>11</v>
      </c>
      <c r="C449" s="404" t="s">
        <v>29</v>
      </c>
      <c r="D449" s="56" t="s">
        <v>13</v>
      </c>
      <c r="E449" s="1">
        <v>27</v>
      </c>
      <c r="G449" s="1">
        <f t="shared" ref="G449:G502" si="11">+G448+E449-F449</f>
        <v>27.000000000000426</v>
      </c>
    </row>
    <row r="450" spans="1:7">
      <c r="B450" s="405"/>
      <c r="C450" s="405"/>
      <c r="D450" s="56" t="s">
        <v>14</v>
      </c>
      <c r="E450" s="1">
        <v>4.9000000000000004</v>
      </c>
      <c r="G450" s="1">
        <f t="shared" si="11"/>
        <v>31.900000000000425</v>
      </c>
    </row>
    <row r="451" spans="1:7">
      <c r="B451" s="405"/>
      <c r="C451" s="405"/>
      <c r="D451" s="56" t="s">
        <v>15</v>
      </c>
      <c r="E451" s="1">
        <v>60</v>
      </c>
      <c r="G451" s="1">
        <f t="shared" si="11"/>
        <v>91.900000000000432</v>
      </c>
    </row>
    <row r="452" spans="1:7">
      <c r="B452" s="405"/>
      <c r="C452" s="405"/>
      <c r="D452" s="56" t="s">
        <v>31</v>
      </c>
      <c r="E452" s="1">
        <v>5</v>
      </c>
      <c r="G452" s="1">
        <f t="shared" si="11"/>
        <v>96.900000000000432</v>
      </c>
    </row>
    <row r="453" spans="1:7">
      <c r="A453" s="30">
        <v>44223</v>
      </c>
      <c r="B453" s="405">
        <v>21449</v>
      </c>
      <c r="C453" s="405" t="s">
        <v>29</v>
      </c>
      <c r="D453" s="56" t="s">
        <v>13</v>
      </c>
      <c r="F453" s="1">
        <v>27</v>
      </c>
      <c r="G453" s="1">
        <f t="shared" si="11"/>
        <v>69.900000000000432</v>
      </c>
    </row>
    <row r="454" spans="1:7">
      <c r="A454" s="30">
        <v>44223</v>
      </c>
      <c r="B454" s="405">
        <v>21449</v>
      </c>
      <c r="C454" s="405" t="s">
        <v>29</v>
      </c>
      <c r="D454" s="56" t="s">
        <v>14</v>
      </c>
      <c r="F454" s="1">
        <v>4.9000000000000004</v>
      </c>
      <c r="G454" s="1">
        <f t="shared" si="11"/>
        <v>65.000000000000426</v>
      </c>
    </row>
    <row r="455" spans="1:7">
      <c r="A455" s="30">
        <v>44319</v>
      </c>
      <c r="B455" s="405">
        <v>22317</v>
      </c>
      <c r="C455" s="405" t="s">
        <v>29</v>
      </c>
      <c r="D455" s="56" t="s">
        <v>15</v>
      </c>
      <c r="F455" s="1">
        <v>60</v>
      </c>
      <c r="G455" s="1">
        <f t="shared" si="11"/>
        <v>5.0000000000004263</v>
      </c>
    </row>
    <row r="456" spans="1:7">
      <c r="A456" s="30">
        <v>44319</v>
      </c>
      <c r="B456" s="405">
        <v>22317</v>
      </c>
      <c r="C456" s="405" t="s">
        <v>29</v>
      </c>
      <c r="D456" s="56" t="s">
        <v>16</v>
      </c>
      <c r="F456" s="1">
        <v>5</v>
      </c>
      <c r="G456" s="1">
        <f t="shared" si="11"/>
        <v>4.2632564145606011E-13</v>
      </c>
    </row>
    <row r="457" spans="1:7">
      <c r="A457" s="32">
        <v>44227</v>
      </c>
      <c r="B457" s="404" t="s">
        <v>11</v>
      </c>
      <c r="C457" s="404" t="s">
        <v>12</v>
      </c>
      <c r="D457" s="56" t="s">
        <v>13</v>
      </c>
      <c r="E457" s="1">
        <v>28.9</v>
      </c>
      <c r="G457" s="1">
        <f t="shared" si="11"/>
        <v>28.900000000000425</v>
      </c>
    </row>
    <row r="458" spans="1:7">
      <c r="B458" s="405"/>
      <c r="C458" s="405"/>
      <c r="D458" s="56" t="s">
        <v>14</v>
      </c>
      <c r="E458" s="1">
        <v>6.3</v>
      </c>
      <c r="G458" s="1">
        <f t="shared" si="11"/>
        <v>35.200000000000422</v>
      </c>
    </row>
    <row r="459" spans="1:7">
      <c r="B459" s="405"/>
      <c r="C459" s="405"/>
      <c r="D459" s="56" t="s">
        <v>15</v>
      </c>
      <c r="E459" s="1">
        <v>60</v>
      </c>
      <c r="G459" s="1">
        <f t="shared" si="11"/>
        <v>95.200000000000415</v>
      </c>
    </row>
    <row r="460" spans="1:7">
      <c r="B460" s="405"/>
      <c r="C460" s="405"/>
      <c r="D460" s="56" t="s">
        <v>31</v>
      </c>
      <c r="E460" s="1">
        <v>5</v>
      </c>
      <c r="G460" s="1">
        <f t="shared" si="11"/>
        <v>100.20000000000041</v>
      </c>
    </row>
    <row r="461" spans="1:7">
      <c r="B461" s="405"/>
      <c r="C461" s="405"/>
      <c r="D461" s="56" t="s">
        <v>372</v>
      </c>
      <c r="E461" s="1">
        <v>100</v>
      </c>
      <c r="G461" s="1">
        <f t="shared" si="11"/>
        <v>200.20000000000041</v>
      </c>
    </row>
    <row r="462" spans="1:7">
      <c r="A462" s="30">
        <v>44257</v>
      </c>
      <c r="B462" s="405">
        <v>21713</v>
      </c>
      <c r="C462" s="405" t="s">
        <v>12</v>
      </c>
      <c r="D462" s="56" t="s">
        <v>13</v>
      </c>
      <c r="F462" s="1">
        <v>28.9</v>
      </c>
      <c r="G462" s="1">
        <f t="shared" si="11"/>
        <v>171.30000000000041</v>
      </c>
    </row>
    <row r="463" spans="1:7">
      <c r="A463" s="30">
        <v>44257</v>
      </c>
      <c r="B463" s="405">
        <v>21713</v>
      </c>
      <c r="C463" s="405" t="s">
        <v>12</v>
      </c>
      <c r="D463" s="56" t="s">
        <v>14</v>
      </c>
      <c r="F463" s="1">
        <v>6.3</v>
      </c>
      <c r="G463" s="1">
        <f t="shared" si="11"/>
        <v>165.0000000000004</v>
      </c>
    </row>
    <row r="464" spans="1:7">
      <c r="A464" s="30">
        <v>44319</v>
      </c>
      <c r="B464" s="405">
        <v>22318</v>
      </c>
      <c r="C464" s="405" t="s">
        <v>12</v>
      </c>
      <c r="D464" s="56" t="s">
        <v>15</v>
      </c>
      <c r="F464" s="1">
        <v>60</v>
      </c>
      <c r="G464" s="1">
        <f t="shared" si="11"/>
        <v>105.0000000000004</v>
      </c>
    </row>
    <row r="465" spans="1:7">
      <c r="A465" s="30">
        <v>44319</v>
      </c>
      <c r="B465" s="405">
        <v>22318</v>
      </c>
      <c r="C465" s="405" t="s">
        <v>12</v>
      </c>
      <c r="D465" s="56" t="s">
        <v>16</v>
      </c>
      <c r="F465" s="1">
        <v>5</v>
      </c>
      <c r="G465" s="1">
        <f t="shared" si="11"/>
        <v>100.0000000000004</v>
      </c>
    </row>
    <row r="466" spans="1:7">
      <c r="B466" s="405" t="s">
        <v>185</v>
      </c>
      <c r="C466" s="405"/>
      <c r="D466" s="56" t="s">
        <v>372</v>
      </c>
      <c r="F466" s="1">
        <v>50</v>
      </c>
      <c r="G466" s="1">
        <f t="shared" si="11"/>
        <v>50.000000000000398</v>
      </c>
    </row>
    <row r="467" spans="1:7">
      <c r="A467" s="30">
        <v>45462</v>
      </c>
      <c r="B467" s="405">
        <v>29053</v>
      </c>
      <c r="C467" s="405" t="s">
        <v>12</v>
      </c>
      <c r="D467" s="56" t="s">
        <v>372</v>
      </c>
      <c r="F467" s="1">
        <v>50</v>
      </c>
      <c r="G467" s="1">
        <f t="shared" si="11"/>
        <v>3.979039320256561E-13</v>
      </c>
    </row>
    <row r="468" spans="1:7">
      <c r="A468" s="32">
        <v>44255</v>
      </c>
      <c r="B468" s="404" t="s">
        <v>11</v>
      </c>
      <c r="C468" s="404" t="s">
        <v>19</v>
      </c>
      <c r="D468" s="56" t="s">
        <v>13</v>
      </c>
      <c r="E468" s="1">
        <v>26.1</v>
      </c>
      <c r="G468" s="1">
        <f t="shared" si="11"/>
        <v>26.100000000000399</v>
      </c>
    </row>
    <row r="469" spans="1:7">
      <c r="B469" s="405"/>
      <c r="C469" s="405"/>
      <c r="D469" s="56" t="s">
        <v>14</v>
      </c>
      <c r="E469" s="1">
        <v>4.5999999999999996</v>
      </c>
      <c r="G469" s="1">
        <f t="shared" si="11"/>
        <v>30.700000000000401</v>
      </c>
    </row>
    <row r="470" spans="1:7">
      <c r="B470" s="405"/>
      <c r="C470" s="405"/>
      <c r="D470" s="56" t="s">
        <v>15</v>
      </c>
      <c r="E470" s="1">
        <v>56</v>
      </c>
      <c r="G470" s="1">
        <f t="shared" si="11"/>
        <v>86.700000000000401</v>
      </c>
    </row>
    <row r="471" spans="1:7">
      <c r="B471" s="405"/>
      <c r="C471" s="405"/>
      <c r="D471" s="56" t="s">
        <v>31</v>
      </c>
      <c r="E471" s="1">
        <v>5</v>
      </c>
      <c r="G471" s="1">
        <f t="shared" si="11"/>
        <v>91.700000000000401</v>
      </c>
    </row>
    <row r="472" spans="1:7">
      <c r="B472" s="405"/>
      <c r="C472" s="405"/>
      <c r="D472" s="56" t="s">
        <v>83</v>
      </c>
      <c r="E472" s="1">
        <v>10</v>
      </c>
      <c r="G472" s="1">
        <f t="shared" si="11"/>
        <v>101.7000000000004</v>
      </c>
    </row>
    <row r="473" spans="1:7">
      <c r="A473" s="30">
        <v>44300</v>
      </c>
      <c r="B473" s="405">
        <v>22154</v>
      </c>
      <c r="C473" s="405" t="s">
        <v>19</v>
      </c>
      <c r="D473" s="56" t="s">
        <v>13</v>
      </c>
      <c r="F473" s="1">
        <v>26.1</v>
      </c>
      <c r="G473" s="1">
        <f t="shared" si="11"/>
        <v>75.600000000000392</v>
      </c>
    </row>
    <row r="474" spans="1:7">
      <c r="A474" s="30">
        <v>44300</v>
      </c>
      <c r="B474" s="405">
        <v>22154</v>
      </c>
      <c r="C474" s="405" t="s">
        <v>19</v>
      </c>
      <c r="D474" s="56" t="s">
        <v>14</v>
      </c>
      <c r="F474" s="1">
        <v>4.5999999999999996</v>
      </c>
      <c r="G474" s="1">
        <f t="shared" si="11"/>
        <v>71.000000000000398</v>
      </c>
    </row>
    <row r="475" spans="1:7">
      <c r="A475" s="30">
        <v>44319</v>
      </c>
      <c r="B475" s="405">
        <v>22318</v>
      </c>
      <c r="C475" s="405" t="s">
        <v>19</v>
      </c>
      <c r="D475" s="56" t="s">
        <v>15</v>
      </c>
      <c r="F475" s="1">
        <v>56</v>
      </c>
      <c r="G475" s="1">
        <f t="shared" si="11"/>
        <v>15.000000000000398</v>
      </c>
    </row>
    <row r="476" spans="1:7">
      <c r="A476" s="30">
        <v>44319</v>
      </c>
      <c r="B476" s="405">
        <v>22318</v>
      </c>
      <c r="C476" s="405" t="s">
        <v>19</v>
      </c>
      <c r="D476" s="56" t="s">
        <v>16</v>
      </c>
      <c r="F476" s="1">
        <v>5</v>
      </c>
      <c r="G476" s="1">
        <f t="shared" si="11"/>
        <v>10.000000000000398</v>
      </c>
    </row>
    <row r="477" spans="1:7">
      <c r="A477" s="30">
        <v>45419</v>
      </c>
      <c r="B477" s="405">
        <v>28803</v>
      </c>
      <c r="C477" s="405" t="s">
        <v>19</v>
      </c>
      <c r="D477" s="56" t="s">
        <v>83</v>
      </c>
      <c r="F477" s="1">
        <v>10</v>
      </c>
      <c r="G477" s="1">
        <f t="shared" si="11"/>
        <v>3.979039320256561E-13</v>
      </c>
    </row>
    <row r="478" spans="1:7">
      <c r="A478" s="32">
        <v>44286</v>
      </c>
      <c r="B478" s="404" t="s">
        <v>11</v>
      </c>
      <c r="C478" s="404" t="s">
        <v>20</v>
      </c>
      <c r="D478" s="56" t="s">
        <v>13</v>
      </c>
      <c r="E478" s="1">
        <v>28.7</v>
      </c>
      <c r="G478" s="1">
        <f t="shared" ref="G478:G492" si="12">+G477+E478-F478</f>
        <v>28.700000000000397</v>
      </c>
    </row>
    <row r="479" spans="1:7">
      <c r="B479" s="405"/>
      <c r="C479" s="405"/>
      <c r="D479" s="56" t="s">
        <v>14</v>
      </c>
      <c r="E479" s="1">
        <v>3</v>
      </c>
      <c r="G479" s="1">
        <f t="shared" si="12"/>
        <v>31.700000000000397</v>
      </c>
    </row>
    <row r="480" spans="1:7">
      <c r="B480" s="405"/>
      <c r="C480" s="405"/>
      <c r="D480" s="56" t="s">
        <v>15</v>
      </c>
      <c r="E480" s="1">
        <v>60</v>
      </c>
      <c r="G480" s="1">
        <f t="shared" si="12"/>
        <v>91.700000000000401</v>
      </c>
    </row>
    <row r="481" spans="1:7">
      <c r="B481" s="405"/>
      <c r="C481" s="405"/>
      <c r="D481" s="56" t="s">
        <v>31</v>
      </c>
      <c r="E481" s="1">
        <v>5</v>
      </c>
      <c r="G481" s="1">
        <f t="shared" si="12"/>
        <v>96.700000000000401</v>
      </c>
    </row>
    <row r="482" spans="1:7">
      <c r="B482" s="405"/>
      <c r="C482" s="405"/>
      <c r="D482" s="56" t="s">
        <v>40</v>
      </c>
      <c r="E482" s="1">
        <v>10</v>
      </c>
      <c r="G482" s="1">
        <f t="shared" si="12"/>
        <v>106.7000000000004</v>
      </c>
    </row>
    <row r="483" spans="1:7">
      <c r="A483" s="30">
        <v>44319</v>
      </c>
      <c r="B483" s="405">
        <v>22318</v>
      </c>
      <c r="C483" s="405" t="s">
        <v>20</v>
      </c>
      <c r="D483" s="56" t="s">
        <v>15</v>
      </c>
      <c r="F483" s="1">
        <v>60</v>
      </c>
      <c r="G483" s="1">
        <f t="shared" si="12"/>
        <v>46.700000000000401</v>
      </c>
    </row>
    <row r="484" spans="1:7">
      <c r="A484" s="30">
        <v>44319</v>
      </c>
      <c r="B484" s="405">
        <v>22318</v>
      </c>
      <c r="C484" s="405" t="s">
        <v>20</v>
      </c>
      <c r="D484" s="56" t="s">
        <v>16</v>
      </c>
      <c r="F484" s="1">
        <v>5</v>
      </c>
      <c r="G484" s="1">
        <f t="shared" si="12"/>
        <v>41.700000000000401</v>
      </c>
    </row>
    <row r="485" spans="1:7">
      <c r="A485" s="30">
        <v>44320</v>
      </c>
      <c r="B485" s="405">
        <v>22343</v>
      </c>
      <c r="C485" s="405" t="s">
        <v>20</v>
      </c>
      <c r="D485" s="56" t="s">
        <v>13</v>
      </c>
      <c r="F485" s="1">
        <v>28.7</v>
      </c>
      <c r="G485" s="1">
        <f t="shared" si="12"/>
        <v>13.000000000000401</v>
      </c>
    </row>
    <row r="486" spans="1:7">
      <c r="A486" s="30">
        <v>44320</v>
      </c>
      <c r="B486" s="405">
        <v>22343</v>
      </c>
      <c r="C486" s="405" t="s">
        <v>20</v>
      </c>
      <c r="D486" s="56" t="s">
        <v>14</v>
      </c>
      <c r="F486" s="1">
        <v>3</v>
      </c>
      <c r="G486" s="1">
        <f t="shared" si="12"/>
        <v>10.000000000000401</v>
      </c>
    </row>
    <row r="487" spans="1:7">
      <c r="A487" s="30">
        <v>45419</v>
      </c>
      <c r="B487" s="405">
        <v>28803</v>
      </c>
      <c r="C487" s="405" t="s">
        <v>20</v>
      </c>
      <c r="D487" s="56" t="s">
        <v>40</v>
      </c>
      <c r="F487" s="1">
        <v>10</v>
      </c>
      <c r="G487" s="1">
        <f t="shared" si="12"/>
        <v>4.0145664570445661E-13</v>
      </c>
    </row>
    <row r="488" spans="1:7">
      <c r="A488" s="32">
        <v>44316</v>
      </c>
      <c r="B488" s="404" t="s">
        <v>11</v>
      </c>
      <c r="C488" s="404" t="s">
        <v>21</v>
      </c>
      <c r="D488" s="56" t="s">
        <v>13</v>
      </c>
      <c r="E488" s="1">
        <v>27.7</v>
      </c>
      <c r="G488" s="1">
        <f t="shared" si="12"/>
        <v>27.700000000000401</v>
      </c>
    </row>
    <row r="489" spans="1:7">
      <c r="B489" s="405"/>
      <c r="C489" s="405"/>
      <c r="D489" s="56" t="s">
        <v>14</v>
      </c>
      <c r="E489" s="1">
        <v>3.9</v>
      </c>
      <c r="G489" s="1">
        <f t="shared" si="12"/>
        <v>31.600000000000399</v>
      </c>
    </row>
    <row r="490" spans="1:7">
      <c r="B490" s="405"/>
      <c r="C490" s="405"/>
      <c r="D490" s="56" t="s">
        <v>15</v>
      </c>
      <c r="E490" s="1">
        <v>60</v>
      </c>
      <c r="G490" s="1">
        <f t="shared" si="12"/>
        <v>91.600000000000392</v>
      </c>
    </row>
    <row r="491" spans="1:7">
      <c r="B491" s="405"/>
      <c r="C491" s="405"/>
      <c r="D491" s="56" t="s">
        <v>31</v>
      </c>
      <c r="E491" s="1">
        <v>5</v>
      </c>
      <c r="G491" s="1">
        <f t="shared" si="12"/>
        <v>96.600000000000392</v>
      </c>
    </row>
    <row r="492" spans="1:7">
      <c r="A492" s="30">
        <v>44319</v>
      </c>
      <c r="B492" s="405">
        <v>22318</v>
      </c>
      <c r="C492" s="405" t="s">
        <v>21</v>
      </c>
      <c r="D492" s="56" t="s">
        <v>15</v>
      </c>
      <c r="F492" s="1">
        <v>60</v>
      </c>
      <c r="G492" s="1">
        <f t="shared" si="12"/>
        <v>36.600000000000392</v>
      </c>
    </row>
    <row r="493" spans="1:7">
      <c r="A493" s="30">
        <v>44319</v>
      </c>
      <c r="B493" s="405">
        <v>22318</v>
      </c>
      <c r="C493" s="405" t="s">
        <v>21</v>
      </c>
      <c r="D493" s="56" t="s">
        <v>16</v>
      </c>
      <c r="F493" s="1">
        <v>5</v>
      </c>
      <c r="G493" s="1">
        <f t="shared" si="11"/>
        <v>31.600000000000392</v>
      </c>
    </row>
    <row r="494" spans="1:7">
      <c r="A494" s="30">
        <v>44337</v>
      </c>
      <c r="B494" s="405">
        <v>22544</v>
      </c>
      <c r="C494" s="405" t="s">
        <v>21</v>
      </c>
      <c r="D494" s="56" t="s">
        <v>13</v>
      </c>
      <c r="F494" s="1">
        <v>27.7</v>
      </c>
      <c r="G494" s="1">
        <f t="shared" si="11"/>
        <v>3.9000000000003929</v>
      </c>
    </row>
    <row r="495" spans="1:7">
      <c r="A495" s="30">
        <v>44337</v>
      </c>
      <c r="B495" s="405">
        <v>22544</v>
      </c>
      <c r="C495" s="405" t="s">
        <v>21</v>
      </c>
      <c r="D495" s="56" t="s">
        <v>14</v>
      </c>
      <c r="F495" s="1">
        <v>3.9</v>
      </c>
      <c r="G495" s="1">
        <f t="shared" si="11"/>
        <v>3.9301895071730542E-13</v>
      </c>
    </row>
    <row r="496" spans="1:7">
      <c r="A496" s="32">
        <v>44347</v>
      </c>
      <c r="B496" s="404" t="s">
        <v>11</v>
      </c>
      <c r="C496" s="404" t="s">
        <v>22</v>
      </c>
      <c r="D496" s="56" t="s">
        <v>13</v>
      </c>
      <c r="E496" s="1">
        <v>22.5</v>
      </c>
      <c r="G496" s="1">
        <f t="shared" si="11"/>
        <v>22.500000000000394</v>
      </c>
    </row>
    <row r="497" spans="1:18">
      <c r="B497" s="405"/>
      <c r="C497" s="405"/>
      <c r="D497" s="56" t="s">
        <v>14</v>
      </c>
      <c r="E497" s="1">
        <v>3</v>
      </c>
      <c r="G497" s="1">
        <f t="shared" si="11"/>
        <v>25.500000000000394</v>
      </c>
    </row>
    <row r="498" spans="1:18">
      <c r="B498" s="405"/>
      <c r="C498" s="405"/>
      <c r="D498" s="56" t="s">
        <v>15</v>
      </c>
      <c r="E498" s="1">
        <v>60</v>
      </c>
      <c r="G498" s="1">
        <f t="shared" si="11"/>
        <v>85.500000000000398</v>
      </c>
      <c r="R498" s="1"/>
    </row>
    <row r="499" spans="1:18">
      <c r="B499" s="405"/>
      <c r="C499" s="405"/>
      <c r="D499" s="56" t="s">
        <v>31</v>
      </c>
      <c r="E499" s="1">
        <v>5</v>
      </c>
      <c r="G499" s="1">
        <f t="shared" si="11"/>
        <v>90.500000000000398</v>
      </c>
      <c r="P499" s="404"/>
      <c r="R499" s="1"/>
    </row>
    <row r="500" spans="1:18">
      <c r="A500" s="30">
        <v>44371</v>
      </c>
      <c r="B500" s="405">
        <v>22879</v>
      </c>
      <c r="C500" s="405" t="s">
        <v>22</v>
      </c>
      <c r="D500" s="56" t="s">
        <v>13</v>
      </c>
      <c r="F500" s="1">
        <v>22.5</v>
      </c>
      <c r="G500" s="1">
        <f t="shared" si="11"/>
        <v>68.000000000000398</v>
      </c>
      <c r="P500" s="404"/>
      <c r="R500" s="1"/>
    </row>
    <row r="501" spans="1:18">
      <c r="A501" s="30">
        <v>44371</v>
      </c>
      <c r="B501" s="405">
        <v>22879</v>
      </c>
      <c r="C501" s="405" t="s">
        <v>22</v>
      </c>
      <c r="D501" s="56" t="s">
        <v>14</v>
      </c>
      <c r="F501" s="1">
        <v>3</v>
      </c>
      <c r="G501" s="1">
        <f t="shared" si="11"/>
        <v>65.000000000000398</v>
      </c>
      <c r="R501" s="1"/>
    </row>
    <row r="502" spans="1:18">
      <c r="A502" s="30">
        <v>44599</v>
      </c>
      <c r="B502" s="405">
        <v>24204</v>
      </c>
      <c r="C502" s="405" t="s">
        <v>22</v>
      </c>
      <c r="D502" s="56" t="s">
        <v>15</v>
      </c>
      <c r="F502" s="1">
        <v>60</v>
      </c>
      <c r="G502" s="1">
        <f t="shared" si="11"/>
        <v>5.0000000000003979</v>
      </c>
      <c r="R502" s="1"/>
    </row>
    <row r="503" spans="1:18">
      <c r="A503" s="30">
        <v>44599</v>
      </c>
      <c r="B503" s="405">
        <v>24204</v>
      </c>
      <c r="C503" s="405" t="s">
        <v>22</v>
      </c>
      <c r="D503" s="56" t="s">
        <v>31</v>
      </c>
      <c r="F503" s="1">
        <v>5</v>
      </c>
      <c r="G503" s="1">
        <f t="shared" ref="G503:G513" si="13">+G502+E503-F503</f>
        <v>3.979039320256561E-13</v>
      </c>
      <c r="R503" s="1"/>
    </row>
    <row r="504" spans="1:18">
      <c r="A504" s="32">
        <v>44377</v>
      </c>
      <c r="B504" s="404" t="s">
        <v>11</v>
      </c>
      <c r="C504" s="404" t="s">
        <v>23</v>
      </c>
      <c r="D504" s="56" t="s">
        <v>13</v>
      </c>
      <c r="E504" s="1">
        <v>24.6</v>
      </c>
      <c r="G504" s="1">
        <f t="shared" si="13"/>
        <v>24.600000000000399</v>
      </c>
      <c r="M504" s="1"/>
      <c r="P504" s="404"/>
      <c r="R504" s="1"/>
    </row>
    <row r="505" spans="1:18">
      <c r="B505" s="405"/>
      <c r="C505" s="405"/>
      <c r="D505" s="56" t="s">
        <v>14</v>
      </c>
      <c r="E505" s="73">
        <v>4.0999999999999996</v>
      </c>
      <c r="G505" s="1">
        <f t="shared" si="13"/>
        <v>28.700000000000401</v>
      </c>
      <c r="M505" s="1"/>
      <c r="P505" s="404"/>
      <c r="R505" s="1"/>
    </row>
    <row r="506" spans="1:18">
      <c r="B506" s="405"/>
      <c r="C506" s="405"/>
      <c r="D506" s="56" t="s">
        <v>15</v>
      </c>
      <c r="E506" s="1">
        <v>60</v>
      </c>
      <c r="G506" s="1">
        <f t="shared" si="13"/>
        <v>88.700000000000401</v>
      </c>
      <c r="M506" s="1"/>
      <c r="P506" s="404"/>
      <c r="R506" s="1"/>
    </row>
    <row r="507" spans="1:18">
      <c r="B507" s="405"/>
      <c r="C507" s="405"/>
      <c r="D507" s="56" t="s">
        <v>31</v>
      </c>
      <c r="E507" s="1">
        <v>5</v>
      </c>
      <c r="G507" s="1">
        <f t="shared" si="13"/>
        <v>93.700000000000401</v>
      </c>
      <c r="M507" s="1"/>
      <c r="P507" s="404"/>
      <c r="R507" s="1"/>
    </row>
    <row r="508" spans="1:18">
      <c r="A508" s="30">
        <v>44401</v>
      </c>
      <c r="B508" s="405">
        <v>23116</v>
      </c>
      <c r="C508" s="405" t="s">
        <v>23</v>
      </c>
      <c r="D508" s="56" t="s">
        <v>13</v>
      </c>
      <c r="F508" s="1">
        <v>24.6</v>
      </c>
      <c r="G508" s="1">
        <f t="shared" si="13"/>
        <v>69.100000000000392</v>
      </c>
      <c r="M508" s="1"/>
      <c r="P508" s="404"/>
      <c r="R508" s="1"/>
    </row>
    <row r="509" spans="1:18">
      <c r="A509" s="30">
        <v>44401</v>
      </c>
      <c r="B509" s="405">
        <v>23116</v>
      </c>
      <c r="C509" s="405" t="s">
        <v>23</v>
      </c>
      <c r="D509" s="56" t="s">
        <v>14</v>
      </c>
      <c r="F509" s="73">
        <v>4.0999999999999996</v>
      </c>
      <c r="G509" s="1">
        <f t="shared" si="13"/>
        <v>65.000000000000398</v>
      </c>
      <c r="M509" s="1"/>
      <c r="P509" s="404"/>
      <c r="R509" s="1"/>
    </row>
    <row r="510" spans="1:18">
      <c r="A510" s="30">
        <v>44599</v>
      </c>
      <c r="B510" s="405">
        <v>24204</v>
      </c>
      <c r="C510" s="405" t="s">
        <v>23</v>
      </c>
      <c r="D510" s="56" t="s">
        <v>15</v>
      </c>
      <c r="F510" s="1">
        <v>60</v>
      </c>
      <c r="G510" s="1">
        <f t="shared" si="13"/>
        <v>5.0000000000003979</v>
      </c>
      <c r="M510" s="1"/>
      <c r="P510" s="404"/>
      <c r="R510" s="1"/>
    </row>
    <row r="511" spans="1:18">
      <c r="A511" s="30">
        <v>44599</v>
      </c>
      <c r="B511" s="405">
        <v>24204</v>
      </c>
      <c r="C511" s="405" t="s">
        <v>23</v>
      </c>
      <c r="D511" s="56" t="s">
        <v>31</v>
      </c>
      <c r="F511" s="1">
        <v>5</v>
      </c>
      <c r="G511" s="1">
        <f t="shared" si="13"/>
        <v>3.979039320256561E-13</v>
      </c>
      <c r="M511" s="1"/>
      <c r="P511" s="404"/>
      <c r="R511" s="1"/>
    </row>
    <row r="512" spans="1:18">
      <c r="A512" s="68">
        <v>44408</v>
      </c>
      <c r="B512" s="404" t="s">
        <v>11</v>
      </c>
      <c r="C512" s="404" t="s">
        <v>24</v>
      </c>
      <c r="D512" t="s">
        <v>13</v>
      </c>
      <c r="E512" s="1">
        <v>21.6</v>
      </c>
      <c r="G512" s="1">
        <f t="shared" si="13"/>
        <v>21.600000000000399</v>
      </c>
      <c r="M512" s="1"/>
      <c r="P512" s="404"/>
      <c r="R512" s="1"/>
    </row>
    <row r="513" spans="1:18">
      <c r="A513" s="46"/>
      <c r="B513" s="405"/>
      <c r="C513" s="405"/>
      <c r="D513" t="s">
        <v>14</v>
      </c>
      <c r="E513" s="1">
        <v>4.0999999999999996</v>
      </c>
      <c r="G513" s="1">
        <f t="shared" si="13"/>
        <v>25.700000000000401</v>
      </c>
      <c r="M513" s="1"/>
      <c r="P513" s="404"/>
      <c r="R513" s="1"/>
    </row>
    <row r="514" spans="1:18">
      <c r="A514" s="46"/>
      <c r="B514" s="405"/>
      <c r="C514" s="405"/>
      <c r="D514" t="s">
        <v>15</v>
      </c>
      <c r="E514" s="1">
        <v>60</v>
      </c>
      <c r="G514" s="1">
        <f t="shared" ref="G514:G600" si="14">+G513+E514-F514</f>
        <v>85.700000000000401</v>
      </c>
      <c r="M514" s="1"/>
      <c r="P514" s="404"/>
      <c r="R514" s="1"/>
    </row>
    <row r="515" spans="1:18">
      <c r="A515" s="46"/>
      <c r="B515" s="405"/>
      <c r="C515" s="405"/>
      <c r="D515" t="s">
        <v>16</v>
      </c>
      <c r="E515" s="1">
        <v>5</v>
      </c>
      <c r="G515" s="1">
        <f t="shared" si="14"/>
        <v>90.700000000000401</v>
      </c>
      <c r="M515" s="1"/>
    </row>
    <row r="516" spans="1:18">
      <c r="A516" s="30">
        <v>44599</v>
      </c>
      <c r="B516" s="405">
        <v>24204</v>
      </c>
      <c r="C516" s="405" t="s">
        <v>24</v>
      </c>
      <c r="D516" s="56" t="s">
        <v>15</v>
      </c>
      <c r="F516" s="1">
        <v>60</v>
      </c>
      <c r="G516" s="1">
        <f t="shared" si="14"/>
        <v>30.700000000000401</v>
      </c>
      <c r="M516" s="1"/>
    </row>
    <row r="517" spans="1:18">
      <c r="A517" s="30">
        <v>44599</v>
      </c>
      <c r="B517" s="405">
        <v>24204</v>
      </c>
      <c r="C517" s="405" t="s">
        <v>24</v>
      </c>
      <c r="D517" s="56" t="s">
        <v>31</v>
      </c>
      <c r="F517" s="1">
        <v>5</v>
      </c>
      <c r="G517" s="1">
        <f t="shared" si="14"/>
        <v>25.700000000000401</v>
      </c>
      <c r="M517" s="1"/>
    </row>
    <row r="518" spans="1:18">
      <c r="A518" s="30">
        <v>44601</v>
      </c>
      <c r="B518" s="405">
        <v>24205</v>
      </c>
      <c r="C518" s="405" t="s">
        <v>24</v>
      </c>
      <c r="D518" t="s">
        <v>13</v>
      </c>
      <c r="F518" s="1">
        <v>21.6</v>
      </c>
      <c r="G518" s="1">
        <f t="shared" si="14"/>
        <v>4.1000000000003993</v>
      </c>
      <c r="M518" s="1"/>
    </row>
    <row r="519" spans="1:18">
      <c r="A519" s="30">
        <v>44601</v>
      </c>
      <c r="B519" s="405">
        <v>24205</v>
      </c>
      <c r="C519" s="405" t="s">
        <v>24</v>
      </c>
      <c r="D519" t="s">
        <v>14</v>
      </c>
      <c r="F519" s="1">
        <v>4.0999999999999996</v>
      </c>
      <c r="G519" s="1">
        <f t="shared" si="14"/>
        <v>3.9968028886505635E-13</v>
      </c>
      <c r="M519" s="1"/>
    </row>
    <row r="520" spans="1:18">
      <c r="A520" s="32">
        <v>44439</v>
      </c>
      <c r="B520" s="404" t="s">
        <v>11</v>
      </c>
      <c r="C520" s="404" t="s">
        <v>25</v>
      </c>
      <c r="D520" t="s">
        <v>13</v>
      </c>
      <c r="E520" s="1">
        <v>24.4</v>
      </c>
      <c r="G520" s="1">
        <f t="shared" si="14"/>
        <v>24.400000000000396</v>
      </c>
      <c r="M520" s="1"/>
    </row>
    <row r="521" spans="1:18">
      <c r="B521" s="405"/>
      <c r="C521" s="405"/>
      <c r="D521" t="s">
        <v>14</v>
      </c>
      <c r="E521" s="1">
        <v>4.9000000000000004</v>
      </c>
      <c r="G521" s="1">
        <f t="shared" si="14"/>
        <v>29.300000000000395</v>
      </c>
      <c r="M521" s="1"/>
    </row>
    <row r="522" spans="1:18">
      <c r="B522" s="405"/>
      <c r="C522" s="405"/>
      <c r="D522" t="s">
        <v>15</v>
      </c>
      <c r="E522" s="1">
        <v>60</v>
      </c>
      <c r="G522" s="1">
        <f t="shared" si="14"/>
        <v>89.300000000000395</v>
      </c>
      <c r="R522" s="13">
        <f>SUM(R498:R521)</f>
        <v>0</v>
      </c>
    </row>
    <row r="523" spans="1:18" ht="16.5" customHeight="1">
      <c r="B523" s="405"/>
      <c r="C523" s="405"/>
      <c r="D523" t="s">
        <v>16</v>
      </c>
      <c r="E523" s="1">
        <v>5</v>
      </c>
      <c r="G523" s="1">
        <f t="shared" si="14"/>
        <v>94.300000000000395</v>
      </c>
      <c r="M523" s="13"/>
    </row>
    <row r="524" spans="1:18" ht="16.5" customHeight="1">
      <c r="A524" s="30">
        <v>44599</v>
      </c>
      <c r="B524" s="405">
        <v>24204</v>
      </c>
      <c r="C524" s="405" t="s">
        <v>25</v>
      </c>
      <c r="D524" s="56" t="s">
        <v>15</v>
      </c>
      <c r="F524" s="1">
        <v>60</v>
      </c>
      <c r="G524" s="1">
        <f t="shared" si="14"/>
        <v>34.300000000000395</v>
      </c>
      <c r="M524" s="13"/>
    </row>
    <row r="525" spans="1:18" ht="16.5" customHeight="1">
      <c r="A525" s="30">
        <v>44599</v>
      </c>
      <c r="B525" s="405">
        <v>24204</v>
      </c>
      <c r="C525" s="405" t="s">
        <v>25</v>
      </c>
      <c r="D525" s="56" t="s">
        <v>31</v>
      </c>
      <c r="F525" s="1">
        <v>5</v>
      </c>
      <c r="G525" s="1">
        <f t="shared" si="14"/>
        <v>29.300000000000395</v>
      </c>
      <c r="M525" s="13"/>
    </row>
    <row r="526" spans="1:18" ht="16.5" customHeight="1">
      <c r="A526" s="30">
        <v>44601</v>
      </c>
      <c r="B526" s="405">
        <v>24205</v>
      </c>
      <c r="C526" s="405" t="s">
        <v>25</v>
      </c>
      <c r="D526" t="s">
        <v>13</v>
      </c>
      <c r="F526" s="1">
        <v>24.4</v>
      </c>
      <c r="G526" s="1">
        <f t="shared" si="14"/>
        <v>4.9000000000003965</v>
      </c>
      <c r="M526" s="13"/>
    </row>
    <row r="527" spans="1:18" ht="16.5" customHeight="1">
      <c r="A527" s="30">
        <v>44601</v>
      </c>
      <c r="B527" s="405">
        <v>24205</v>
      </c>
      <c r="C527" s="405" t="s">
        <v>25</v>
      </c>
      <c r="D527" t="s">
        <v>14</v>
      </c>
      <c r="F527" s="1">
        <v>4.9000000000000004</v>
      </c>
      <c r="G527" s="1">
        <f t="shared" si="14"/>
        <v>3.9612757518625585E-13</v>
      </c>
      <c r="M527" s="13"/>
    </row>
    <row r="528" spans="1:18">
      <c r="A528" s="32">
        <v>44469</v>
      </c>
      <c r="B528" s="404" t="s">
        <v>11</v>
      </c>
      <c r="C528" s="404" t="s">
        <v>41</v>
      </c>
      <c r="D528" t="s">
        <v>13</v>
      </c>
      <c r="E528" s="1">
        <v>25.3</v>
      </c>
      <c r="G528" s="1">
        <f t="shared" si="14"/>
        <v>25.300000000000395</v>
      </c>
    </row>
    <row r="529" spans="1:14">
      <c r="B529" s="405"/>
      <c r="C529" s="405"/>
      <c r="D529" t="s">
        <v>14</v>
      </c>
      <c r="E529" s="1">
        <v>4.7</v>
      </c>
      <c r="G529" s="1">
        <f t="shared" si="14"/>
        <v>30.000000000000394</v>
      </c>
    </row>
    <row r="530" spans="1:14">
      <c r="B530" s="405"/>
      <c r="C530" s="405"/>
      <c r="D530" t="s">
        <v>15</v>
      </c>
      <c r="E530" s="1">
        <v>60</v>
      </c>
      <c r="G530" s="1">
        <f t="shared" si="14"/>
        <v>90.000000000000398</v>
      </c>
    </row>
    <row r="531" spans="1:14">
      <c r="B531" s="405"/>
      <c r="C531" s="405"/>
      <c r="D531" t="s">
        <v>16</v>
      </c>
      <c r="E531" s="1">
        <v>5</v>
      </c>
      <c r="G531" s="1">
        <f t="shared" si="14"/>
        <v>95.000000000000398</v>
      </c>
    </row>
    <row r="532" spans="1:14">
      <c r="A532" s="30">
        <v>44599</v>
      </c>
      <c r="B532" s="405">
        <v>24204</v>
      </c>
      <c r="C532" s="405" t="s">
        <v>41</v>
      </c>
      <c r="D532" s="56" t="s">
        <v>15</v>
      </c>
      <c r="F532" s="1">
        <v>60</v>
      </c>
      <c r="G532" s="1">
        <f t="shared" si="14"/>
        <v>35.000000000000398</v>
      </c>
    </row>
    <row r="533" spans="1:14">
      <c r="A533" s="30">
        <v>44599</v>
      </c>
      <c r="B533" s="405">
        <v>24204</v>
      </c>
      <c r="C533" s="405" t="s">
        <v>41</v>
      </c>
      <c r="D533" s="56" t="s">
        <v>31</v>
      </c>
      <c r="F533" s="1">
        <v>5</v>
      </c>
      <c r="G533" s="1">
        <f t="shared" si="14"/>
        <v>30.000000000000398</v>
      </c>
    </row>
    <row r="534" spans="1:14">
      <c r="A534" s="30">
        <v>44601</v>
      </c>
      <c r="B534" s="405">
        <v>24205</v>
      </c>
      <c r="C534" s="405" t="s">
        <v>41</v>
      </c>
      <c r="D534" t="s">
        <v>13</v>
      </c>
      <c r="F534" s="1">
        <v>25.3</v>
      </c>
      <c r="G534" s="1">
        <f t="shared" si="14"/>
        <v>4.7000000000003972</v>
      </c>
    </row>
    <row r="535" spans="1:14">
      <c r="A535" s="30">
        <v>44601</v>
      </c>
      <c r="B535" s="405">
        <v>24205</v>
      </c>
      <c r="C535" s="405" t="s">
        <v>41</v>
      </c>
      <c r="D535" t="s">
        <v>14</v>
      </c>
      <c r="F535" s="1">
        <v>4.7</v>
      </c>
      <c r="G535" s="1">
        <f t="shared" si="14"/>
        <v>3.9701575360595598E-13</v>
      </c>
    </row>
    <row r="536" spans="1:14">
      <c r="A536" s="68">
        <v>44500</v>
      </c>
      <c r="B536" s="404" t="s">
        <v>11</v>
      </c>
      <c r="C536" s="404" t="s">
        <v>27</v>
      </c>
      <c r="D536" t="s">
        <v>13</v>
      </c>
      <c r="E536" s="1">
        <v>26.2</v>
      </c>
      <c r="G536" s="1">
        <f t="shared" si="14"/>
        <v>26.200000000000397</v>
      </c>
    </row>
    <row r="537" spans="1:14">
      <c r="A537" s="46"/>
      <c r="B537" s="405"/>
      <c r="C537" s="405"/>
      <c r="D537" t="s">
        <v>14</v>
      </c>
      <c r="E537" s="1">
        <v>4.2</v>
      </c>
      <c r="G537" s="1">
        <f t="shared" si="14"/>
        <v>30.400000000000396</v>
      </c>
    </row>
    <row r="538" spans="1:14">
      <c r="A538" s="46"/>
      <c r="B538" s="405"/>
      <c r="C538" s="405"/>
      <c r="D538" t="s">
        <v>15</v>
      </c>
      <c r="E538" s="1">
        <v>60</v>
      </c>
      <c r="G538" s="1">
        <f t="shared" si="14"/>
        <v>90.400000000000404</v>
      </c>
      <c r="N538" s="29"/>
    </row>
    <row r="539" spans="1:14">
      <c r="A539" s="46"/>
      <c r="B539" s="405"/>
      <c r="C539" s="405"/>
      <c r="D539" t="s">
        <v>16</v>
      </c>
      <c r="E539" s="1">
        <v>5</v>
      </c>
      <c r="G539" s="1">
        <f t="shared" si="14"/>
        <v>95.400000000000404</v>
      </c>
    </row>
    <row r="540" spans="1:14">
      <c r="A540" s="30">
        <v>44599</v>
      </c>
      <c r="B540" s="405">
        <v>24204</v>
      </c>
      <c r="C540" s="405" t="s">
        <v>27</v>
      </c>
      <c r="D540" s="56" t="s">
        <v>15</v>
      </c>
      <c r="F540" s="1">
        <v>60</v>
      </c>
      <c r="G540" s="1">
        <f t="shared" si="14"/>
        <v>35.400000000000404</v>
      </c>
    </row>
    <row r="541" spans="1:14">
      <c r="A541" s="30">
        <v>44599</v>
      </c>
      <c r="B541" s="405">
        <v>24204</v>
      </c>
      <c r="C541" s="405" t="s">
        <v>27</v>
      </c>
      <c r="D541" s="56" t="s">
        <v>31</v>
      </c>
      <c r="F541" s="1">
        <v>5</v>
      </c>
      <c r="G541" s="1">
        <f t="shared" si="14"/>
        <v>30.400000000000404</v>
      </c>
    </row>
    <row r="542" spans="1:14">
      <c r="A542" s="30">
        <v>44601</v>
      </c>
      <c r="B542" s="405">
        <v>24206</v>
      </c>
      <c r="C542" s="405" t="s">
        <v>27</v>
      </c>
      <c r="D542" t="s">
        <v>13</v>
      </c>
      <c r="F542" s="1">
        <v>26.2</v>
      </c>
      <c r="G542" s="1">
        <f t="shared" si="14"/>
        <v>4.2000000000004043</v>
      </c>
    </row>
    <row r="543" spans="1:14">
      <c r="A543" s="30">
        <v>44601</v>
      </c>
      <c r="B543" s="405">
        <v>24206</v>
      </c>
      <c r="C543" s="405" t="s">
        <v>27</v>
      </c>
      <c r="D543" t="s">
        <v>14</v>
      </c>
      <c r="F543" s="1">
        <v>4.2</v>
      </c>
      <c r="G543" s="1">
        <f t="shared" si="14"/>
        <v>4.0412118096355698E-13</v>
      </c>
    </row>
    <row r="544" spans="1:14">
      <c r="A544" s="68">
        <v>44530</v>
      </c>
      <c r="B544" s="404" t="s">
        <v>11</v>
      </c>
      <c r="C544" s="404" t="s">
        <v>28</v>
      </c>
      <c r="D544" t="s">
        <v>13</v>
      </c>
      <c r="E544" s="1">
        <v>27.9</v>
      </c>
      <c r="G544" s="1">
        <f t="shared" si="14"/>
        <v>27.900000000000404</v>
      </c>
    </row>
    <row r="545" spans="1:7">
      <c r="A545" s="46"/>
      <c r="B545" s="405"/>
      <c r="C545" s="405"/>
      <c r="D545" t="s">
        <v>14</v>
      </c>
      <c r="E545" s="1">
        <v>2.9</v>
      </c>
      <c r="G545" s="1">
        <f t="shared" si="14"/>
        <v>30.800000000000402</v>
      </c>
    </row>
    <row r="546" spans="1:7">
      <c r="A546" s="46"/>
      <c r="B546" s="405"/>
      <c r="C546" s="405"/>
      <c r="D546" t="s">
        <v>15</v>
      </c>
      <c r="E546" s="1">
        <v>60</v>
      </c>
      <c r="G546" s="1">
        <f t="shared" si="14"/>
        <v>90.800000000000409</v>
      </c>
    </row>
    <row r="547" spans="1:7">
      <c r="A547" s="46"/>
      <c r="B547" s="405"/>
      <c r="C547" s="405"/>
      <c r="D547" t="s">
        <v>16</v>
      </c>
      <c r="E547" s="1">
        <v>5</v>
      </c>
      <c r="G547" s="1">
        <f t="shared" si="14"/>
        <v>95.800000000000409</v>
      </c>
    </row>
    <row r="548" spans="1:7">
      <c r="A548" s="46"/>
      <c r="B548" s="405"/>
      <c r="C548" s="405"/>
      <c r="D548" t="s">
        <v>46</v>
      </c>
      <c r="E548" s="1">
        <v>93</v>
      </c>
      <c r="G548" s="1">
        <f t="shared" si="14"/>
        <v>188.80000000000041</v>
      </c>
    </row>
    <row r="549" spans="1:7">
      <c r="A549" s="46"/>
      <c r="B549" s="405"/>
      <c r="C549" s="405"/>
      <c r="D549" t="s">
        <v>161</v>
      </c>
      <c r="E549" s="1">
        <v>10</v>
      </c>
      <c r="G549" s="1">
        <f t="shared" si="14"/>
        <v>198.80000000000041</v>
      </c>
    </row>
    <row r="550" spans="1:7">
      <c r="A550" s="30">
        <v>44599</v>
      </c>
      <c r="B550" s="405">
        <v>24204</v>
      </c>
      <c r="C550" s="405" t="s">
        <v>28</v>
      </c>
      <c r="D550" s="56" t="s">
        <v>15</v>
      </c>
      <c r="F550" s="1">
        <v>60</v>
      </c>
      <c r="G550" s="1">
        <f t="shared" si="14"/>
        <v>138.80000000000041</v>
      </c>
    </row>
    <row r="551" spans="1:7">
      <c r="A551" s="30">
        <v>44599</v>
      </c>
      <c r="B551" s="405">
        <v>24204</v>
      </c>
      <c r="C551" s="405" t="s">
        <v>28</v>
      </c>
      <c r="D551" s="56" t="s">
        <v>31</v>
      </c>
      <c r="F551" s="1">
        <v>5</v>
      </c>
      <c r="G551" s="1">
        <f t="shared" si="14"/>
        <v>133.80000000000041</v>
      </c>
    </row>
    <row r="552" spans="1:7">
      <c r="A552" s="30">
        <v>44601</v>
      </c>
      <c r="B552" s="405">
        <v>24206</v>
      </c>
      <c r="C552" s="405" t="s">
        <v>28</v>
      </c>
      <c r="D552" t="s">
        <v>13</v>
      </c>
      <c r="F552" s="1">
        <v>27.9</v>
      </c>
      <c r="G552" s="1">
        <f t="shared" si="14"/>
        <v>105.9000000000004</v>
      </c>
    </row>
    <row r="553" spans="1:7">
      <c r="A553" s="30">
        <v>44601</v>
      </c>
      <c r="B553" s="405">
        <v>24206</v>
      </c>
      <c r="C553" s="405" t="s">
        <v>28</v>
      </c>
      <c r="D553" t="s">
        <v>14</v>
      </c>
      <c r="F553" s="1">
        <v>2.9</v>
      </c>
      <c r="G553" s="1">
        <f t="shared" si="14"/>
        <v>103.0000000000004</v>
      </c>
    </row>
    <row r="554" spans="1:7">
      <c r="A554" s="30">
        <v>45162</v>
      </c>
      <c r="B554" s="405">
        <v>27369</v>
      </c>
      <c r="C554" s="405" t="s">
        <v>28</v>
      </c>
      <c r="D554" t="s">
        <v>161</v>
      </c>
      <c r="F554" s="1">
        <v>10</v>
      </c>
      <c r="G554" s="1">
        <f t="shared" si="14"/>
        <v>93.000000000000398</v>
      </c>
    </row>
    <row r="555" spans="1:7">
      <c r="B555" s="405" t="s">
        <v>185</v>
      </c>
      <c r="C555" s="405"/>
      <c r="D555" t="s">
        <v>46</v>
      </c>
      <c r="F555" s="1">
        <v>46.5</v>
      </c>
      <c r="G555" s="1">
        <f t="shared" si="14"/>
        <v>46.500000000000398</v>
      </c>
    </row>
    <row r="556" spans="1:7">
      <c r="A556" s="30">
        <v>45462</v>
      </c>
      <c r="B556" s="405">
        <v>29053</v>
      </c>
      <c r="C556" s="405" t="s">
        <v>28</v>
      </c>
      <c r="D556" t="s">
        <v>46</v>
      </c>
      <c r="F556" s="1">
        <v>46.5</v>
      </c>
      <c r="G556" s="1">
        <f t="shared" si="14"/>
        <v>3.979039320256561E-13</v>
      </c>
    </row>
    <row r="557" spans="1:7">
      <c r="A557" s="68">
        <v>44561</v>
      </c>
      <c r="B557" s="404" t="s">
        <v>11</v>
      </c>
      <c r="C557" s="404" t="s">
        <v>29</v>
      </c>
      <c r="D557" t="s">
        <v>13</v>
      </c>
      <c r="E557" s="1">
        <v>29.3</v>
      </c>
      <c r="G557" s="1">
        <f t="shared" si="14"/>
        <v>29.300000000000399</v>
      </c>
    </row>
    <row r="558" spans="1:7">
      <c r="A558" s="46"/>
      <c r="B558" s="405"/>
      <c r="C558" s="405"/>
      <c r="D558" t="s">
        <v>14</v>
      </c>
      <c r="E558" s="1">
        <v>3.6</v>
      </c>
      <c r="G558" s="1">
        <f t="shared" si="14"/>
        <v>32.900000000000396</v>
      </c>
    </row>
    <row r="559" spans="1:7">
      <c r="A559" s="46"/>
      <c r="B559" s="405"/>
      <c r="C559" s="405"/>
      <c r="D559" t="s">
        <v>15</v>
      </c>
      <c r="E559" s="1">
        <v>60</v>
      </c>
      <c r="G559" s="1">
        <f t="shared" si="14"/>
        <v>92.900000000000404</v>
      </c>
    </row>
    <row r="560" spans="1:7">
      <c r="A560" s="46"/>
      <c r="B560" s="405"/>
      <c r="C560" s="405"/>
      <c r="D560" t="s">
        <v>16</v>
      </c>
      <c r="E560" s="1">
        <v>5</v>
      </c>
      <c r="G560" s="1">
        <f t="shared" si="14"/>
        <v>97.900000000000404</v>
      </c>
    </row>
    <row r="561" spans="1:7">
      <c r="A561" s="30">
        <v>44599</v>
      </c>
      <c r="B561" s="405">
        <v>24204</v>
      </c>
      <c r="C561" s="405" t="s">
        <v>29</v>
      </c>
      <c r="D561" s="56" t="s">
        <v>15</v>
      </c>
      <c r="F561" s="1">
        <v>60</v>
      </c>
      <c r="G561" s="1">
        <f t="shared" si="14"/>
        <v>37.900000000000404</v>
      </c>
    </row>
    <row r="562" spans="1:7">
      <c r="A562" s="30">
        <v>44599</v>
      </c>
      <c r="B562" s="405">
        <v>24204</v>
      </c>
      <c r="C562" s="405" t="s">
        <v>29</v>
      </c>
      <c r="D562" s="56" t="s">
        <v>31</v>
      </c>
      <c r="F562" s="1">
        <v>5</v>
      </c>
      <c r="G562" s="1">
        <f t="shared" si="14"/>
        <v>32.900000000000404</v>
      </c>
    </row>
    <row r="563" spans="1:7">
      <c r="A563" s="30">
        <v>44601</v>
      </c>
      <c r="B563" s="405">
        <v>24206</v>
      </c>
      <c r="C563" s="405" t="s">
        <v>29</v>
      </c>
      <c r="D563" t="s">
        <v>13</v>
      </c>
      <c r="F563" s="1">
        <v>29.3</v>
      </c>
      <c r="G563" s="1">
        <f t="shared" si="14"/>
        <v>3.6000000000004029</v>
      </c>
    </row>
    <row r="564" spans="1:7">
      <c r="A564" s="30">
        <v>44601</v>
      </c>
      <c r="B564" s="405">
        <v>24206</v>
      </c>
      <c r="C564" s="405" t="s">
        <v>29</v>
      </c>
      <c r="D564" t="s">
        <v>14</v>
      </c>
      <c r="F564" s="1">
        <v>3.6</v>
      </c>
      <c r="G564" s="1">
        <f t="shared" si="14"/>
        <v>4.0278891333400679E-13</v>
      </c>
    </row>
    <row r="565" spans="1:7">
      <c r="A565" s="32">
        <v>44592</v>
      </c>
      <c r="B565" s="404" t="s">
        <v>11</v>
      </c>
      <c r="C565" s="404" t="s">
        <v>12</v>
      </c>
      <c r="D565" t="s">
        <v>13</v>
      </c>
      <c r="E565" s="1">
        <v>31</v>
      </c>
      <c r="G565" s="1">
        <f t="shared" si="14"/>
        <v>31.000000000000401</v>
      </c>
    </row>
    <row r="566" spans="1:7" ht="15.75" customHeight="1">
      <c r="B566" s="405"/>
      <c r="C566" s="405"/>
      <c r="D566" t="s">
        <v>14</v>
      </c>
      <c r="E566" s="1">
        <v>5.2</v>
      </c>
      <c r="G566" s="1">
        <f t="shared" si="14"/>
        <v>36.200000000000401</v>
      </c>
    </row>
    <row r="567" spans="1:7">
      <c r="B567" s="405"/>
      <c r="C567" s="405"/>
      <c r="D567" t="s">
        <v>15</v>
      </c>
      <c r="E567" s="1">
        <v>60</v>
      </c>
      <c r="G567" s="1">
        <f t="shared" si="14"/>
        <v>96.200000000000401</v>
      </c>
    </row>
    <row r="568" spans="1:7">
      <c r="B568" s="405"/>
      <c r="C568" s="405"/>
      <c r="D568" t="s">
        <v>16</v>
      </c>
      <c r="E568" s="1">
        <v>5</v>
      </c>
      <c r="G568" s="1">
        <f t="shared" si="14"/>
        <v>101.2000000000004</v>
      </c>
    </row>
    <row r="569" spans="1:7">
      <c r="B569" s="405"/>
      <c r="C569" s="405"/>
      <c r="D569" t="s">
        <v>373</v>
      </c>
      <c r="E569" s="1">
        <v>10</v>
      </c>
      <c r="G569" s="1">
        <f t="shared" si="14"/>
        <v>111.2000000000004</v>
      </c>
    </row>
    <row r="570" spans="1:7">
      <c r="A570" s="30">
        <v>44711</v>
      </c>
      <c r="B570" s="405" t="s">
        <v>374</v>
      </c>
      <c r="C570" s="405" t="s">
        <v>12</v>
      </c>
      <c r="D570" t="s">
        <v>13</v>
      </c>
      <c r="F570" s="1">
        <v>31</v>
      </c>
      <c r="G570" s="1">
        <f t="shared" si="14"/>
        <v>80.200000000000401</v>
      </c>
    </row>
    <row r="571" spans="1:7">
      <c r="A571" s="30">
        <v>44711</v>
      </c>
      <c r="B571" s="405" t="s">
        <v>374</v>
      </c>
      <c r="C571" s="405" t="s">
        <v>12</v>
      </c>
      <c r="D571" t="s">
        <v>14</v>
      </c>
      <c r="F571" s="1">
        <v>5.2</v>
      </c>
      <c r="G571" s="1">
        <f t="shared" si="14"/>
        <v>75.000000000000398</v>
      </c>
    </row>
    <row r="572" spans="1:7">
      <c r="A572" s="30">
        <v>45162</v>
      </c>
      <c r="B572" s="405">
        <v>27369</v>
      </c>
      <c r="C572" s="405" t="s">
        <v>12</v>
      </c>
      <c r="D572" t="s">
        <v>15</v>
      </c>
      <c r="F572" s="1">
        <v>60</v>
      </c>
      <c r="G572" s="1">
        <f t="shared" si="14"/>
        <v>15.000000000000398</v>
      </c>
    </row>
    <row r="573" spans="1:7">
      <c r="A573" s="30">
        <v>45162</v>
      </c>
      <c r="B573" s="405">
        <v>27369</v>
      </c>
      <c r="C573" s="405" t="s">
        <v>12</v>
      </c>
      <c r="D573" t="s">
        <v>16</v>
      </c>
      <c r="F573" s="1">
        <v>5</v>
      </c>
      <c r="G573" s="1">
        <f t="shared" si="14"/>
        <v>10.000000000000398</v>
      </c>
    </row>
    <row r="574" spans="1:7">
      <c r="A574" s="30">
        <v>45162</v>
      </c>
      <c r="B574" s="405">
        <v>27369</v>
      </c>
      <c r="C574" s="405" t="s">
        <v>12</v>
      </c>
      <c r="D574" t="s">
        <v>373</v>
      </c>
      <c r="F574" s="1">
        <v>10</v>
      </c>
      <c r="G574" s="1">
        <f t="shared" si="14"/>
        <v>3.979039320256561E-13</v>
      </c>
    </row>
    <row r="575" spans="1:7">
      <c r="A575" s="32">
        <v>44620</v>
      </c>
      <c r="B575" s="404" t="s">
        <v>11</v>
      </c>
      <c r="C575" s="404" t="s">
        <v>19</v>
      </c>
      <c r="D575" t="s">
        <v>13</v>
      </c>
      <c r="E575" s="1">
        <v>67.5</v>
      </c>
      <c r="G575" s="1">
        <f t="shared" si="14"/>
        <v>67.500000000000398</v>
      </c>
    </row>
    <row r="576" spans="1:7">
      <c r="B576" s="405"/>
      <c r="C576" s="405"/>
      <c r="D576" t="s">
        <v>14</v>
      </c>
      <c r="E576" s="1">
        <v>3.2</v>
      </c>
      <c r="G576" s="1">
        <f t="shared" si="14"/>
        <v>70.700000000000401</v>
      </c>
    </row>
    <row r="577" spans="1:7">
      <c r="B577" s="405"/>
      <c r="C577" s="405"/>
      <c r="D577" t="s">
        <v>15</v>
      </c>
      <c r="E577" s="1">
        <v>56</v>
      </c>
      <c r="G577" s="1">
        <f t="shared" si="14"/>
        <v>126.7000000000004</v>
      </c>
    </row>
    <row r="578" spans="1:7">
      <c r="B578" s="405"/>
      <c r="C578" s="405"/>
      <c r="D578" t="s">
        <v>16</v>
      </c>
      <c r="E578" s="1">
        <v>5</v>
      </c>
      <c r="G578" s="1">
        <f t="shared" si="14"/>
        <v>131.70000000000039</v>
      </c>
    </row>
    <row r="579" spans="1:7">
      <c r="A579" s="30">
        <v>44711</v>
      </c>
      <c r="B579" s="405" t="s">
        <v>374</v>
      </c>
      <c r="C579" s="405" t="s">
        <v>19</v>
      </c>
      <c r="D579" t="s">
        <v>13</v>
      </c>
      <c r="F579" s="1">
        <v>67.5</v>
      </c>
      <c r="G579" s="1">
        <f t="shared" si="14"/>
        <v>64.200000000000387</v>
      </c>
    </row>
    <row r="580" spans="1:7">
      <c r="A580" s="30">
        <v>44711</v>
      </c>
      <c r="B580" s="405" t="s">
        <v>374</v>
      </c>
      <c r="C580" s="405" t="s">
        <v>19</v>
      </c>
      <c r="D580" t="s">
        <v>14</v>
      </c>
      <c r="F580" s="1">
        <v>3.2</v>
      </c>
      <c r="G580" s="1">
        <f t="shared" si="14"/>
        <v>61.000000000000384</v>
      </c>
    </row>
    <row r="581" spans="1:7">
      <c r="A581" s="30">
        <v>45162</v>
      </c>
      <c r="B581" s="405">
        <v>27369</v>
      </c>
      <c r="C581" s="405" t="s">
        <v>19</v>
      </c>
      <c r="D581" t="s">
        <v>15</v>
      </c>
      <c r="F581" s="1">
        <v>56</v>
      </c>
      <c r="G581" s="1">
        <f t="shared" si="14"/>
        <v>5.0000000000003837</v>
      </c>
    </row>
    <row r="582" spans="1:7">
      <c r="A582" s="30">
        <v>45162</v>
      </c>
      <c r="B582" s="405">
        <v>27369</v>
      </c>
      <c r="C582" s="405" t="s">
        <v>19</v>
      </c>
      <c r="D582" t="s">
        <v>16</v>
      </c>
      <c r="F582" s="1">
        <v>5</v>
      </c>
      <c r="G582" s="1">
        <f t="shared" si="14"/>
        <v>3.836930773104541E-13</v>
      </c>
    </row>
    <row r="583" spans="1:7">
      <c r="A583" s="32">
        <v>44651</v>
      </c>
      <c r="B583" s="404" t="s">
        <v>11</v>
      </c>
      <c r="C583" s="404" t="s">
        <v>20</v>
      </c>
      <c r="D583" t="s">
        <v>13</v>
      </c>
      <c r="E583" s="1">
        <v>67.2</v>
      </c>
      <c r="G583" s="1">
        <f t="shared" si="14"/>
        <v>67.200000000000387</v>
      </c>
    </row>
    <row r="584" spans="1:7">
      <c r="B584" s="405"/>
      <c r="C584" s="405"/>
      <c r="D584" t="s">
        <v>14</v>
      </c>
      <c r="E584" s="1">
        <v>4.3</v>
      </c>
      <c r="G584" s="1">
        <f t="shared" si="14"/>
        <v>71.500000000000384</v>
      </c>
    </row>
    <row r="585" spans="1:7">
      <c r="B585" s="405"/>
      <c r="C585" s="405"/>
      <c r="D585" t="s">
        <v>15</v>
      </c>
      <c r="E585" s="1">
        <v>60</v>
      </c>
      <c r="G585" s="1">
        <f t="shared" si="14"/>
        <v>131.5000000000004</v>
      </c>
    </row>
    <row r="586" spans="1:7">
      <c r="B586" s="405"/>
      <c r="C586" s="405"/>
      <c r="D586" t="s">
        <v>16</v>
      </c>
      <c r="E586" s="1">
        <v>5</v>
      </c>
      <c r="G586" s="1">
        <f t="shared" si="14"/>
        <v>136.5000000000004</v>
      </c>
    </row>
    <row r="587" spans="1:7">
      <c r="B587" s="405"/>
      <c r="C587" s="405"/>
      <c r="D587" t="s">
        <v>51</v>
      </c>
      <c r="E587" s="140">
        <v>93</v>
      </c>
      <c r="G587" s="1">
        <f t="shared" si="14"/>
        <v>229.5000000000004</v>
      </c>
    </row>
    <row r="588" spans="1:7">
      <c r="B588" s="405"/>
      <c r="C588" s="405"/>
      <c r="D588" t="s">
        <v>52</v>
      </c>
      <c r="E588" s="140">
        <v>93</v>
      </c>
      <c r="G588" s="1">
        <f t="shared" si="14"/>
        <v>322.5000000000004</v>
      </c>
    </row>
    <row r="589" spans="1:7">
      <c r="A589" s="30">
        <v>44711</v>
      </c>
      <c r="B589" s="405" t="s">
        <v>374</v>
      </c>
      <c r="C589" s="405" t="s">
        <v>20</v>
      </c>
      <c r="D589" t="s">
        <v>13</v>
      </c>
      <c r="F589" s="1">
        <v>67.2</v>
      </c>
      <c r="G589" s="1">
        <f t="shared" si="14"/>
        <v>255.30000000000041</v>
      </c>
    </row>
    <row r="590" spans="1:7">
      <c r="A590" s="30">
        <v>44711</v>
      </c>
      <c r="B590" s="405" t="s">
        <v>374</v>
      </c>
      <c r="C590" s="405" t="s">
        <v>20</v>
      </c>
      <c r="D590" t="s">
        <v>14</v>
      </c>
      <c r="F590" s="1">
        <v>4.3</v>
      </c>
      <c r="G590" s="1">
        <f t="shared" si="14"/>
        <v>251.0000000000004</v>
      </c>
    </row>
    <row r="591" spans="1:7">
      <c r="A591" s="30">
        <v>45162</v>
      </c>
      <c r="B591" s="405">
        <v>27369</v>
      </c>
      <c r="C591" s="405" t="s">
        <v>20</v>
      </c>
      <c r="D591" t="s">
        <v>15</v>
      </c>
      <c r="F591" s="1">
        <v>60</v>
      </c>
      <c r="G591" s="1">
        <f t="shared" si="14"/>
        <v>191.0000000000004</v>
      </c>
    </row>
    <row r="592" spans="1:7">
      <c r="A592" s="30">
        <v>45162</v>
      </c>
      <c r="B592" s="405">
        <v>27369</v>
      </c>
      <c r="C592" s="405" t="s">
        <v>20</v>
      </c>
      <c r="D592" t="s">
        <v>16</v>
      </c>
      <c r="F592" s="1">
        <v>5</v>
      </c>
      <c r="G592" s="1">
        <f t="shared" si="14"/>
        <v>186.0000000000004</v>
      </c>
    </row>
    <row r="593" spans="1:7">
      <c r="B593" s="405" t="s">
        <v>185</v>
      </c>
      <c r="C593" s="405"/>
      <c r="D593" t="s">
        <v>51</v>
      </c>
      <c r="F593" s="1">
        <v>46.5</v>
      </c>
      <c r="G593" s="1">
        <f t="shared" si="14"/>
        <v>139.5000000000004</v>
      </c>
    </row>
    <row r="594" spans="1:7">
      <c r="A594" s="30">
        <v>45462</v>
      </c>
      <c r="B594" s="405">
        <v>29053</v>
      </c>
      <c r="C594" s="405" t="s">
        <v>20</v>
      </c>
      <c r="D594" t="s">
        <v>51</v>
      </c>
      <c r="F594" s="1">
        <v>46.5</v>
      </c>
      <c r="G594" s="1">
        <f t="shared" si="14"/>
        <v>93.000000000000398</v>
      </c>
    </row>
    <row r="595" spans="1:7">
      <c r="B595" s="405" t="s">
        <v>185</v>
      </c>
      <c r="C595" s="405"/>
      <c r="D595" t="s">
        <v>52</v>
      </c>
      <c r="F595" s="1">
        <v>46.5</v>
      </c>
      <c r="G595" s="1">
        <f t="shared" si="14"/>
        <v>46.500000000000398</v>
      </c>
    </row>
    <row r="596" spans="1:7">
      <c r="A596" s="30">
        <v>45462</v>
      </c>
      <c r="B596" s="405">
        <v>29053</v>
      </c>
      <c r="C596" s="405" t="s">
        <v>20</v>
      </c>
      <c r="D596" t="s">
        <v>52</v>
      </c>
      <c r="F596" s="1">
        <v>46.5</v>
      </c>
      <c r="G596" s="1">
        <f t="shared" si="14"/>
        <v>3.979039320256561E-13</v>
      </c>
    </row>
    <row r="597" spans="1:7">
      <c r="A597" s="32">
        <v>44681</v>
      </c>
      <c r="B597" s="404" t="s">
        <v>11</v>
      </c>
      <c r="C597" s="404" t="s">
        <v>21</v>
      </c>
      <c r="D597" t="s">
        <v>13</v>
      </c>
      <c r="E597" s="1">
        <v>68.5</v>
      </c>
      <c r="G597" s="1">
        <f t="shared" si="14"/>
        <v>68.500000000000398</v>
      </c>
    </row>
    <row r="598" spans="1:7">
      <c r="B598" s="405"/>
      <c r="C598" s="405"/>
      <c r="D598" t="s">
        <v>14</v>
      </c>
      <c r="E598" s="1">
        <v>4.3</v>
      </c>
      <c r="G598" s="1">
        <f t="shared" si="14"/>
        <v>72.800000000000395</v>
      </c>
    </row>
    <row r="599" spans="1:7">
      <c r="B599" s="405"/>
      <c r="C599" s="405"/>
      <c r="D599" t="s">
        <v>15</v>
      </c>
      <c r="E599" s="1">
        <v>60</v>
      </c>
      <c r="G599" s="1">
        <f t="shared" si="14"/>
        <v>132.80000000000041</v>
      </c>
    </row>
    <row r="600" spans="1:7">
      <c r="B600" s="405"/>
      <c r="C600" s="405"/>
      <c r="D600" t="s">
        <v>16</v>
      </c>
      <c r="E600" s="1">
        <v>5</v>
      </c>
      <c r="G600" s="1">
        <f t="shared" si="14"/>
        <v>137.80000000000041</v>
      </c>
    </row>
    <row r="601" spans="1:7">
      <c r="B601" s="405"/>
      <c r="C601" s="405"/>
      <c r="D601" t="s">
        <v>54</v>
      </c>
      <c r="E601" s="140">
        <v>10</v>
      </c>
      <c r="G601" s="1">
        <f t="shared" ref="G601:G602" si="15">+G600+E601-F601</f>
        <v>147.80000000000041</v>
      </c>
    </row>
    <row r="602" spans="1:7">
      <c r="B602" s="405"/>
      <c r="C602" s="405"/>
      <c r="D602" t="s">
        <v>375</v>
      </c>
      <c r="E602" s="140">
        <v>30</v>
      </c>
      <c r="G602" s="1">
        <f t="shared" si="15"/>
        <v>177.80000000000041</v>
      </c>
    </row>
    <row r="603" spans="1:7">
      <c r="B603" s="405"/>
      <c r="C603" s="405"/>
      <c r="D603" t="s">
        <v>376</v>
      </c>
      <c r="E603" s="140">
        <v>30</v>
      </c>
      <c r="G603" s="1">
        <f t="shared" ref="G603:G669" si="16">+G602+E603-F603</f>
        <v>207.80000000000041</v>
      </c>
    </row>
    <row r="604" spans="1:7">
      <c r="A604" s="30">
        <v>44711</v>
      </c>
      <c r="B604" s="405" t="s">
        <v>374</v>
      </c>
      <c r="C604" s="405" t="s">
        <v>21</v>
      </c>
      <c r="D604" t="s">
        <v>13</v>
      </c>
      <c r="F604" s="1">
        <v>68.5</v>
      </c>
      <c r="G604" s="1">
        <f t="shared" si="16"/>
        <v>139.30000000000041</v>
      </c>
    </row>
    <row r="605" spans="1:7">
      <c r="A605" s="30">
        <v>44711</v>
      </c>
      <c r="B605" s="405" t="s">
        <v>374</v>
      </c>
      <c r="C605" s="405" t="s">
        <v>21</v>
      </c>
      <c r="D605" t="s">
        <v>14</v>
      </c>
      <c r="F605" s="1">
        <v>4.3</v>
      </c>
      <c r="G605" s="1">
        <f t="shared" si="16"/>
        <v>135.0000000000004</v>
      </c>
    </row>
    <row r="606" spans="1:7">
      <c r="A606" s="30">
        <v>44714</v>
      </c>
      <c r="B606" s="405">
        <v>24945</v>
      </c>
      <c r="C606" s="405" t="s">
        <v>21</v>
      </c>
      <c r="D606" t="s">
        <v>375</v>
      </c>
      <c r="F606" s="140">
        <v>30</v>
      </c>
      <c r="G606" s="1">
        <f t="shared" si="16"/>
        <v>105.0000000000004</v>
      </c>
    </row>
    <row r="607" spans="1:7">
      <c r="A607" s="30">
        <v>44714</v>
      </c>
      <c r="B607" s="405">
        <v>24945</v>
      </c>
      <c r="C607" s="405" t="s">
        <v>21</v>
      </c>
      <c r="D607" t="s">
        <v>376</v>
      </c>
      <c r="F607" s="140">
        <v>30</v>
      </c>
      <c r="G607" s="1">
        <f t="shared" si="16"/>
        <v>75.000000000000398</v>
      </c>
    </row>
    <row r="608" spans="1:7">
      <c r="A608" s="30">
        <v>45162</v>
      </c>
      <c r="B608" s="405">
        <v>27370</v>
      </c>
      <c r="C608" s="405" t="s">
        <v>21</v>
      </c>
      <c r="D608" t="s">
        <v>15</v>
      </c>
      <c r="F608" s="1">
        <v>60</v>
      </c>
      <c r="G608" s="1">
        <f t="shared" si="16"/>
        <v>15.000000000000398</v>
      </c>
    </row>
    <row r="609" spans="1:14">
      <c r="A609" s="30">
        <v>45162</v>
      </c>
      <c r="B609" s="405">
        <v>27370</v>
      </c>
      <c r="C609" s="405" t="s">
        <v>21</v>
      </c>
      <c r="D609" t="s">
        <v>16</v>
      </c>
      <c r="F609" s="1">
        <v>5</v>
      </c>
      <c r="G609" s="1">
        <f t="shared" si="16"/>
        <v>10.000000000000398</v>
      </c>
    </row>
    <row r="610" spans="1:14">
      <c r="A610" s="30">
        <v>45162</v>
      </c>
      <c r="B610" s="405">
        <v>27370</v>
      </c>
      <c r="C610" s="405" t="s">
        <v>21</v>
      </c>
      <c r="D610" t="s">
        <v>54</v>
      </c>
      <c r="F610" s="140">
        <v>10</v>
      </c>
      <c r="G610" s="1">
        <f t="shared" si="16"/>
        <v>3.979039320256561E-13</v>
      </c>
    </row>
    <row r="611" spans="1:14">
      <c r="A611" s="32">
        <v>44712</v>
      </c>
      <c r="B611" s="404" t="s">
        <v>11</v>
      </c>
      <c r="C611" s="404" t="s">
        <v>22</v>
      </c>
      <c r="D611" t="s">
        <v>223</v>
      </c>
      <c r="E611" s="1">
        <v>160</v>
      </c>
      <c r="G611" s="1">
        <f t="shared" si="16"/>
        <v>160.0000000000004</v>
      </c>
    </row>
    <row r="612" spans="1:14">
      <c r="B612" s="405"/>
      <c r="C612" s="405"/>
      <c r="D612" t="s">
        <v>13</v>
      </c>
      <c r="E612" s="1">
        <v>53.1</v>
      </c>
      <c r="G612" s="1">
        <f t="shared" si="16"/>
        <v>213.10000000000039</v>
      </c>
    </row>
    <row r="613" spans="1:14">
      <c r="B613" s="405"/>
      <c r="C613" s="405"/>
      <c r="D613" t="s">
        <v>14</v>
      </c>
      <c r="E613" s="1">
        <v>8.4</v>
      </c>
      <c r="G613" s="1">
        <f t="shared" si="16"/>
        <v>221.5000000000004</v>
      </c>
      <c r="M613" s="13"/>
      <c r="N613" s="13"/>
    </row>
    <row r="614" spans="1:14">
      <c r="B614" s="405"/>
      <c r="C614" s="405"/>
      <c r="D614" t="s">
        <v>15</v>
      </c>
      <c r="E614" s="1">
        <v>60</v>
      </c>
      <c r="G614" s="1">
        <f t="shared" si="16"/>
        <v>281.5000000000004</v>
      </c>
    </row>
    <row r="615" spans="1:14">
      <c r="B615" s="405"/>
      <c r="C615" s="405"/>
      <c r="D615" t="s">
        <v>16</v>
      </c>
      <c r="E615" s="1">
        <v>5</v>
      </c>
      <c r="G615" s="1">
        <f t="shared" si="16"/>
        <v>286.5000000000004</v>
      </c>
      <c r="N615" s="13"/>
    </row>
    <row r="616" spans="1:14">
      <c r="B616" s="405"/>
      <c r="C616" s="405"/>
      <c r="D616" t="s">
        <v>107</v>
      </c>
      <c r="E616" s="1">
        <v>6</v>
      </c>
      <c r="G616" s="1">
        <f t="shared" si="16"/>
        <v>292.5000000000004</v>
      </c>
      <c r="N616" s="13"/>
    </row>
    <row r="617" spans="1:14">
      <c r="A617" s="30">
        <v>44789</v>
      </c>
      <c r="B617" s="405">
        <v>25190</v>
      </c>
      <c r="C617" s="405" t="s">
        <v>22</v>
      </c>
      <c r="D617" t="s">
        <v>13</v>
      </c>
      <c r="F617" s="1">
        <v>53.1</v>
      </c>
      <c r="G617" s="1">
        <f t="shared" si="16"/>
        <v>239.4000000000004</v>
      </c>
      <c r="N617" s="13"/>
    </row>
    <row r="618" spans="1:14">
      <c r="A618" s="30">
        <v>44789</v>
      </c>
      <c r="B618" s="405">
        <v>25190</v>
      </c>
      <c r="C618" s="405" t="s">
        <v>22</v>
      </c>
      <c r="D618" t="s">
        <v>14</v>
      </c>
      <c r="F618" s="1">
        <v>8.4</v>
      </c>
      <c r="G618" s="1">
        <f t="shared" si="16"/>
        <v>231.0000000000004</v>
      </c>
      <c r="N618" s="13"/>
    </row>
    <row r="619" spans="1:14">
      <c r="A619" s="30">
        <v>44789</v>
      </c>
      <c r="B619" s="405">
        <v>25190</v>
      </c>
      <c r="C619" s="405" t="s">
        <v>22</v>
      </c>
      <c r="D619" t="s">
        <v>223</v>
      </c>
      <c r="F619" s="1">
        <v>160</v>
      </c>
      <c r="G619" s="1">
        <f t="shared" si="16"/>
        <v>71.000000000000398</v>
      </c>
      <c r="N619" s="13"/>
    </row>
    <row r="620" spans="1:14">
      <c r="A620" s="30">
        <v>45162</v>
      </c>
      <c r="B620" s="405">
        <v>27370</v>
      </c>
      <c r="C620" s="405" t="s">
        <v>22</v>
      </c>
      <c r="D620" t="s">
        <v>15</v>
      </c>
      <c r="F620" s="1">
        <v>60</v>
      </c>
      <c r="G620" s="1">
        <f t="shared" si="16"/>
        <v>11.000000000000398</v>
      </c>
      <c r="N620" s="13"/>
    </row>
    <row r="621" spans="1:14">
      <c r="A621" s="30">
        <v>45162</v>
      </c>
      <c r="B621" s="405">
        <v>27370</v>
      </c>
      <c r="C621" s="405" t="s">
        <v>22</v>
      </c>
      <c r="D621" t="s">
        <v>16</v>
      </c>
      <c r="F621" s="1">
        <v>5</v>
      </c>
      <c r="G621" s="1">
        <f t="shared" si="16"/>
        <v>6.0000000000003979</v>
      </c>
      <c r="N621" s="13"/>
    </row>
    <row r="622" spans="1:14">
      <c r="A622" s="30">
        <v>45419</v>
      </c>
      <c r="B622" s="405">
        <v>28803</v>
      </c>
      <c r="C622" s="405" t="s">
        <v>22</v>
      </c>
      <c r="D622" t="s">
        <v>107</v>
      </c>
      <c r="F622" s="1">
        <v>6</v>
      </c>
      <c r="G622" s="1">
        <f t="shared" si="16"/>
        <v>3.979039320256561E-13</v>
      </c>
      <c r="N622" s="13"/>
    </row>
    <row r="623" spans="1:14">
      <c r="A623" s="32">
        <v>44681</v>
      </c>
      <c r="B623" s="404" t="s">
        <v>11</v>
      </c>
      <c r="C623" s="404" t="s">
        <v>69</v>
      </c>
      <c r="D623" t="s">
        <v>13</v>
      </c>
      <c r="E623" s="1">
        <v>51.4</v>
      </c>
      <c r="G623" s="1">
        <f t="shared" si="16"/>
        <v>51.400000000000396</v>
      </c>
    </row>
    <row r="624" spans="1:14">
      <c r="B624" s="405"/>
      <c r="C624" s="405"/>
      <c r="D624" t="s">
        <v>14</v>
      </c>
      <c r="E624" s="1">
        <v>5.2</v>
      </c>
      <c r="G624" s="1">
        <f t="shared" si="16"/>
        <v>56.600000000000399</v>
      </c>
    </row>
    <row r="625" spans="1:7">
      <c r="B625" s="405"/>
      <c r="C625" s="405"/>
      <c r="D625" t="s">
        <v>15</v>
      </c>
      <c r="E625" s="1">
        <v>60</v>
      </c>
      <c r="G625" s="1">
        <f t="shared" si="16"/>
        <v>116.60000000000039</v>
      </c>
    </row>
    <row r="626" spans="1:7">
      <c r="B626" s="405"/>
      <c r="C626" s="405"/>
      <c r="D626" t="s">
        <v>16</v>
      </c>
      <c r="E626" s="1">
        <v>5</v>
      </c>
      <c r="G626" s="1">
        <f t="shared" si="16"/>
        <v>121.60000000000039</v>
      </c>
    </row>
    <row r="627" spans="1:7">
      <c r="A627" s="30">
        <v>44811</v>
      </c>
      <c r="B627" s="405" t="s">
        <v>377</v>
      </c>
      <c r="C627" s="405" t="s">
        <v>23</v>
      </c>
      <c r="D627" t="s">
        <v>13</v>
      </c>
      <c r="F627" s="1">
        <v>51.4</v>
      </c>
      <c r="G627" s="1">
        <f t="shared" si="16"/>
        <v>70.200000000000387</v>
      </c>
    </row>
    <row r="628" spans="1:7">
      <c r="A628" s="30">
        <v>44811</v>
      </c>
      <c r="B628" s="405" t="s">
        <v>377</v>
      </c>
      <c r="C628" s="405" t="s">
        <v>23</v>
      </c>
      <c r="D628" t="s">
        <v>14</v>
      </c>
      <c r="F628" s="1">
        <v>5.2</v>
      </c>
      <c r="G628" s="1">
        <f t="shared" si="16"/>
        <v>65.000000000000384</v>
      </c>
    </row>
    <row r="629" spans="1:7">
      <c r="A629" s="30">
        <v>45162</v>
      </c>
      <c r="B629" s="405">
        <v>27370</v>
      </c>
      <c r="C629" s="405" t="s">
        <v>23</v>
      </c>
      <c r="D629" t="s">
        <v>15</v>
      </c>
      <c r="F629" s="1">
        <v>60</v>
      </c>
      <c r="G629" s="1">
        <f t="shared" si="16"/>
        <v>5.0000000000003837</v>
      </c>
    </row>
    <row r="630" spans="1:7">
      <c r="A630" s="30">
        <v>45162</v>
      </c>
      <c r="B630" s="405">
        <v>27370</v>
      </c>
      <c r="C630" s="405" t="s">
        <v>23</v>
      </c>
      <c r="D630" t="s">
        <v>16</v>
      </c>
      <c r="F630" s="1">
        <v>5</v>
      </c>
      <c r="G630" s="1">
        <f t="shared" si="16"/>
        <v>3.836930773104541E-13</v>
      </c>
    </row>
    <row r="631" spans="1:7">
      <c r="A631" s="32">
        <v>44773</v>
      </c>
      <c r="B631" s="404" t="s">
        <v>11</v>
      </c>
      <c r="C631" s="404" t="s">
        <v>24</v>
      </c>
      <c r="D631" t="s">
        <v>13</v>
      </c>
      <c r="E631" s="1">
        <v>44.1</v>
      </c>
      <c r="G631" s="1">
        <f t="shared" si="16"/>
        <v>44.100000000000385</v>
      </c>
    </row>
    <row r="632" spans="1:7">
      <c r="B632" s="405"/>
      <c r="C632" s="405"/>
      <c r="D632" t="s">
        <v>14</v>
      </c>
      <c r="E632" s="1">
        <v>7.6</v>
      </c>
      <c r="G632" s="1">
        <f t="shared" si="16"/>
        <v>51.700000000000387</v>
      </c>
    </row>
    <row r="633" spans="1:7">
      <c r="B633" s="405"/>
      <c r="C633" s="405"/>
      <c r="D633" t="s">
        <v>15</v>
      </c>
      <c r="E633" s="1">
        <v>60</v>
      </c>
      <c r="G633" s="1">
        <f t="shared" si="16"/>
        <v>111.70000000000039</v>
      </c>
    </row>
    <row r="634" spans="1:7">
      <c r="B634" s="405"/>
      <c r="C634" s="405"/>
      <c r="D634" t="s">
        <v>16</v>
      </c>
      <c r="E634" s="1">
        <v>5</v>
      </c>
      <c r="G634" s="1">
        <f t="shared" si="16"/>
        <v>116.70000000000039</v>
      </c>
    </row>
    <row r="635" spans="1:7">
      <c r="B635" s="405"/>
      <c r="C635" s="405"/>
      <c r="D635" t="s">
        <v>68</v>
      </c>
      <c r="E635" s="1">
        <v>10</v>
      </c>
      <c r="G635" s="1">
        <f t="shared" si="16"/>
        <v>126.70000000000039</v>
      </c>
    </row>
    <row r="636" spans="1:7">
      <c r="A636" s="30">
        <v>44811</v>
      </c>
      <c r="B636" s="405" t="s">
        <v>377</v>
      </c>
      <c r="C636" s="405" t="s">
        <v>24</v>
      </c>
      <c r="D636" t="s">
        <v>13</v>
      </c>
      <c r="F636" s="1">
        <v>44.1</v>
      </c>
      <c r="G636" s="1">
        <f t="shared" si="16"/>
        <v>82.600000000000392</v>
      </c>
    </row>
    <row r="637" spans="1:7">
      <c r="A637" s="30">
        <v>44811</v>
      </c>
      <c r="B637" s="405" t="s">
        <v>377</v>
      </c>
      <c r="C637" s="405" t="s">
        <v>24</v>
      </c>
      <c r="D637" t="s">
        <v>14</v>
      </c>
      <c r="F637" s="1">
        <v>7.6</v>
      </c>
      <c r="G637" s="1">
        <f t="shared" si="16"/>
        <v>75.000000000000398</v>
      </c>
    </row>
    <row r="638" spans="1:7">
      <c r="A638" s="30">
        <v>45162</v>
      </c>
      <c r="B638" s="405">
        <v>27370</v>
      </c>
      <c r="C638" s="405" t="s">
        <v>24</v>
      </c>
      <c r="D638" t="s">
        <v>15</v>
      </c>
      <c r="F638" s="1">
        <v>60</v>
      </c>
      <c r="G638" s="1">
        <f t="shared" si="16"/>
        <v>15.000000000000398</v>
      </c>
    </row>
    <row r="639" spans="1:7">
      <c r="A639" s="30">
        <v>45162</v>
      </c>
      <c r="B639" s="405">
        <v>27370</v>
      </c>
      <c r="C639" s="405" t="s">
        <v>24</v>
      </c>
      <c r="D639" t="s">
        <v>16</v>
      </c>
      <c r="F639" s="1">
        <v>5</v>
      </c>
      <c r="G639" s="1">
        <f t="shared" si="16"/>
        <v>10.000000000000398</v>
      </c>
    </row>
    <row r="640" spans="1:7">
      <c r="A640" s="30">
        <v>45162</v>
      </c>
      <c r="B640" s="405">
        <v>27371</v>
      </c>
      <c r="C640" s="405" t="s">
        <v>24</v>
      </c>
      <c r="D640" t="s">
        <v>68</v>
      </c>
      <c r="F640" s="1">
        <v>10</v>
      </c>
      <c r="G640" s="1">
        <f t="shared" si="16"/>
        <v>3.979039320256561E-13</v>
      </c>
    </row>
    <row r="641" spans="1:12">
      <c r="A641" s="32">
        <v>44804</v>
      </c>
      <c r="B641" s="404" t="s">
        <v>11</v>
      </c>
      <c r="C641" s="404" t="s">
        <v>25</v>
      </c>
      <c r="D641" t="s">
        <v>13</v>
      </c>
      <c r="E641" s="1">
        <v>44.3</v>
      </c>
      <c r="G641" s="1">
        <f t="shared" si="16"/>
        <v>44.300000000000395</v>
      </c>
      <c r="L641" s="38"/>
    </row>
    <row r="642" spans="1:12">
      <c r="B642" s="405"/>
      <c r="C642" s="405"/>
      <c r="D642" t="s">
        <v>14</v>
      </c>
      <c r="E642" s="1">
        <v>3.9</v>
      </c>
      <c r="G642" s="1">
        <f t="shared" si="16"/>
        <v>48.200000000000394</v>
      </c>
      <c r="L642" s="38"/>
    </row>
    <row r="643" spans="1:12">
      <c r="B643" s="405"/>
      <c r="C643" s="405"/>
      <c r="D643" t="s">
        <v>15</v>
      </c>
      <c r="E643" s="1">
        <v>60</v>
      </c>
      <c r="G643" s="1">
        <f t="shared" si="16"/>
        <v>108.20000000000039</v>
      </c>
      <c r="L643" s="38"/>
    </row>
    <row r="644" spans="1:12">
      <c r="B644" s="405"/>
      <c r="C644" s="405"/>
      <c r="D644" t="s">
        <v>16</v>
      </c>
      <c r="E644" s="1">
        <v>5</v>
      </c>
      <c r="G644" s="1">
        <f t="shared" si="16"/>
        <v>113.20000000000039</v>
      </c>
      <c r="L644" s="38"/>
    </row>
    <row r="645" spans="1:12">
      <c r="B645" s="405"/>
      <c r="C645" s="405"/>
      <c r="D645" t="s">
        <v>138</v>
      </c>
      <c r="E645" s="1">
        <v>102.5</v>
      </c>
      <c r="G645" s="1">
        <f t="shared" si="16"/>
        <v>215.70000000000039</v>
      </c>
      <c r="L645" s="38"/>
    </row>
    <row r="646" spans="1:12">
      <c r="B646" s="405"/>
      <c r="C646" s="405"/>
      <c r="D646" t="s">
        <v>139</v>
      </c>
      <c r="E646" s="1">
        <v>102.5</v>
      </c>
      <c r="G646" s="1">
        <f t="shared" si="16"/>
        <v>318.20000000000039</v>
      </c>
      <c r="L646" s="38"/>
    </row>
    <row r="647" spans="1:12">
      <c r="A647" s="30">
        <v>44897</v>
      </c>
      <c r="B647" s="405" t="s">
        <v>378</v>
      </c>
      <c r="C647" s="405" t="s">
        <v>25</v>
      </c>
      <c r="D647" t="s">
        <v>13</v>
      </c>
      <c r="F647" s="1">
        <v>44.3</v>
      </c>
      <c r="G647" s="1">
        <f t="shared" si="16"/>
        <v>273.90000000000038</v>
      </c>
      <c r="L647" s="38"/>
    </row>
    <row r="648" spans="1:12">
      <c r="A648" s="30">
        <v>44897</v>
      </c>
      <c r="B648" s="405" t="s">
        <v>378</v>
      </c>
      <c r="C648" s="405" t="s">
        <v>25</v>
      </c>
      <c r="D648" t="s">
        <v>14</v>
      </c>
      <c r="F648" s="1">
        <v>3.9</v>
      </c>
      <c r="G648" s="1">
        <f t="shared" si="16"/>
        <v>270.0000000000004</v>
      </c>
      <c r="L648" s="38"/>
    </row>
    <row r="649" spans="1:12">
      <c r="A649" s="30">
        <v>45162</v>
      </c>
      <c r="B649" s="405">
        <v>27371</v>
      </c>
      <c r="C649" s="405" t="s">
        <v>25</v>
      </c>
      <c r="D649" t="s">
        <v>15</v>
      </c>
      <c r="F649" s="1">
        <v>60</v>
      </c>
      <c r="G649" s="1">
        <f t="shared" si="16"/>
        <v>210.0000000000004</v>
      </c>
      <c r="L649" s="38"/>
    </row>
    <row r="650" spans="1:12">
      <c r="A650" s="30">
        <v>45162</v>
      </c>
      <c r="B650" s="405">
        <v>27371</v>
      </c>
      <c r="C650" s="405" t="s">
        <v>25</v>
      </c>
      <c r="D650" t="s">
        <v>16</v>
      </c>
      <c r="F650" s="1">
        <v>5</v>
      </c>
      <c r="G650" s="1">
        <f t="shared" si="16"/>
        <v>205.0000000000004</v>
      </c>
      <c r="L650" s="38"/>
    </row>
    <row r="651" spans="1:12">
      <c r="B651" s="405" t="s">
        <v>185</v>
      </c>
      <c r="C651" s="405"/>
      <c r="D651" t="s">
        <v>51</v>
      </c>
      <c r="F651" s="1">
        <v>51.2</v>
      </c>
      <c r="G651" s="1">
        <f t="shared" si="16"/>
        <v>153.80000000000041</v>
      </c>
      <c r="L651" s="38"/>
    </row>
    <row r="652" spans="1:12">
      <c r="A652" s="30">
        <v>45462</v>
      </c>
      <c r="B652" s="405">
        <v>29053</v>
      </c>
      <c r="C652" s="405" t="s">
        <v>25</v>
      </c>
      <c r="D652" t="s">
        <v>51</v>
      </c>
      <c r="F652" s="1">
        <v>51.3</v>
      </c>
      <c r="G652" s="1">
        <f t="shared" si="16"/>
        <v>102.50000000000041</v>
      </c>
      <c r="L652" s="38"/>
    </row>
    <row r="653" spans="1:12">
      <c r="B653" s="405" t="s">
        <v>185</v>
      </c>
      <c r="C653" s="405"/>
      <c r="D653" t="s">
        <v>51</v>
      </c>
      <c r="F653" s="1">
        <v>51.2</v>
      </c>
      <c r="G653" s="1">
        <f t="shared" si="16"/>
        <v>51.300000000000409</v>
      </c>
      <c r="L653" s="38"/>
    </row>
    <row r="654" spans="1:12">
      <c r="A654" s="30">
        <v>45462</v>
      </c>
      <c r="B654" s="405">
        <v>29053</v>
      </c>
      <c r="C654" s="405" t="s">
        <v>25</v>
      </c>
      <c r="D654" t="s">
        <v>51</v>
      </c>
      <c r="F654" s="1">
        <v>22</v>
      </c>
      <c r="G654" s="1">
        <f t="shared" si="16"/>
        <v>29.300000000000409</v>
      </c>
      <c r="L654" s="38"/>
    </row>
    <row r="655" spans="1:12">
      <c r="A655" s="30">
        <v>45467</v>
      </c>
      <c r="B655" s="405">
        <v>29067</v>
      </c>
      <c r="C655" s="405" t="s">
        <v>25</v>
      </c>
      <c r="D655" t="s">
        <v>51</v>
      </c>
      <c r="F655" s="1">
        <v>29.3</v>
      </c>
      <c r="G655" s="1">
        <f t="shared" si="16"/>
        <v>4.0856207306205761E-13</v>
      </c>
      <c r="L655" s="38"/>
    </row>
    <row r="656" spans="1:12">
      <c r="A656" s="32">
        <v>44804</v>
      </c>
      <c r="B656" s="404" t="s">
        <v>11</v>
      </c>
      <c r="C656" s="404" t="s">
        <v>41</v>
      </c>
      <c r="D656" t="s">
        <v>13</v>
      </c>
      <c r="E656" s="1">
        <v>39.299999999999997</v>
      </c>
      <c r="G656" s="1">
        <f t="shared" si="16"/>
        <v>39.300000000000409</v>
      </c>
      <c r="L656" s="38"/>
    </row>
    <row r="657" spans="1:12">
      <c r="B657" s="405"/>
      <c r="C657" s="405"/>
      <c r="D657" t="s">
        <v>14</v>
      </c>
      <c r="E657" s="1">
        <v>5.2</v>
      </c>
      <c r="G657" s="1">
        <f t="shared" si="16"/>
        <v>44.500000000000412</v>
      </c>
    </row>
    <row r="658" spans="1:12">
      <c r="B658" s="405"/>
      <c r="C658" s="405"/>
      <c r="D658" t="s">
        <v>15</v>
      </c>
      <c r="E658" s="1">
        <v>60</v>
      </c>
      <c r="G658" s="1">
        <f t="shared" si="16"/>
        <v>104.50000000000041</v>
      </c>
      <c r="L658" s="38"/>
    </row>
    <row r="659" spans="1:12">
      <c r="B659" s="405"/>
      <c r="C659" s="405"/>
      <c r="D659" t="s">
        <v>16</v>
      </c>
      <c r="E659" s="1">
        <v>5</v>
      </c>
      <c r="G659" s="1">
        <f t="shared" si="16"/>
        <v>109.50000000000041</v>
      </c>
      <c r="L659" s="38"/>
    </row>
    <row r="660" spans="1:12">
      <c r="A660" s="30">
        <v>44897</v>
      </c>
      <c r="B660" s="405" t="s">
        <v>378</v>
      </c>
      <c r="C660" s="405" t="s">
        <v>41</v>
      </c>
      <c r="D660" t="s">
        <v>13</v>
      </c>
      <c r="F660" s="1">
        <v>39.299999999999997</v>
      </c>
      <c r="G660" s="1">
        <f t="shared" si="16"/>
        <v>70.200000000000415</v>
      </c>
      <c r="L660" s="38"/>
    </row>
    <row r="661" spans="1:12">
      <c r="A661" s="30">
        <v>44897</v>
      </c>
      <c r="B661" s="405" t="s">
        <v>378</v>
      </c>
      <c r="C661" s="405" t="s">
        <v>41</v>
      </c>
      <c r="D661" t="s">
        <v>14</v>
      </c>
      <c r="F661" s="1">
        <v>5.2</v>
      </c>
      <c r="G661" s="1">
        <f t="shared" si="16"/>
        <v>65.000000000000412</v>
      </c>
    </row>
    <row r="662" spans="1:12">
      <c r="A662" s="30">
        <v>45162</v>
      </c>
      <c r="B662" s="405">
        <v>27371</v>
      </c>
      <c r="C662" s="405" t="s">
        <v>41</v>
      </c>
      <c r="D662" t="s">
        <v>15</v>
      </c>
      <c r="F662" s="1">
        <v>60</v>
      </c>
      <c r="G662" s="1">
        <f t="shared" si="16"/>
        <v>5.0000000000004121</v>
      </c>
    </row>
    <row r="663" spans="1:12">
      <c r="A663" s="30">
        <v>45162</v>
      </c>
      <c r="B663" s="405">
        <v>27371</v>
      </c>
      <c r="C663" s="405" t="s">
        <v>41</v>
      </c>
      <c r="D663" t="s">
        <v>16</v>
      </c>
      <c r="F663" s="1">
        <v>5</v>
      </c>
      <c r="G663" s="1">
        <f t="shared" si="16"/>
        <v>4.1211478674085811E-13</v>
      </c>
    </row>
    <row r="664" spans="1:12">
      <c r="A664" s="32">
        <v>44804</v>
      </c>
      <c r="B664" s="404" t="s">
        <v>11</v>
      </c>
      <c r="C664" s="404" t="s">
        <v>27</v>
      </c>
      <c r="D664" t="s">
        <v>13</v>
      </c>
      <c r="E664" s="1">
        <v>33.9</v>
      </c>
      <c r="G664" s="1">
        <f t="shared" si="16"/>
        <v>33.900000000000411</v>
      </c>
      <c r="L664" s="38"/>
    </row>
    <row r="665" spans="1:12">
      <c r="B665" s="405"/>
      <c r="C665" s="405"/>
      <c r="D665" t="s">
        <v>14</v>
      </c>
      <c r="E665" s="1">
        <v>3.1</v>
      </c>
      <c r="G665" s="1">
        <f t="shared" si="16"/>
        <v>37.000000000000412</v>
      </c>
      <c r="L665" s="38"/>
    </row>
    <row r="666" spans="1:12">
      <c r="B666" s="405"/>
      <c r="C666" s="405"/>
      <c r="D666" t="s">
        <v>15</v>
      </c>
      <c r="E666" s="1">
        <v>60</v>
      </c>
      <c r="G666" s="1">
        <f t="shared" si="16"/>
        <v>97.000000000000412</v>
      </c>
    </row>
    <row r="667" spans="1:12">
      <c r="B667" s="405"/>
      <c r="C667" s="405"/>
      <c r="D667" t="s">
        <v>16</v>
      </c>
      <c r="E667" s="1">
        <v>5</v>
      </c>
      <c r="G667" s="1">
        <f t="shared" si="16"/>
        <v>102.00000000000041</v>
      </c>
      <c r="L667" s="38"/>
    </row>
    <row r="668" spans="1:12">
      <c r="A668" s="30">
        <v>44897</v>
      </c>
      <c r="B668" s="405" t="s">
        <v>378</v>
      </c>
      <c r="C668" s="405" t="s">
        <v>27</v>
      </c>
      <c r="D668" t="s">
        <v>13</v>
      </c>
      <c r="F668" s="1">
        <v>33.9</v>
      </c>
      <c r="G668" s="1">
        <f t="shared" si="16"/>
        <v>68.100000000000421</v>
      </c>
      <c r="L668" s="38"/>
    </row>
    <row r="669" spans="1:12">
      <c r="A669" s="30">
        <v>44897</v>
      </c>
      <c r="B669" s="405" t="s">
        <v>378</v>
      </c>
      <c r="C669" s="405" t="s">
        <v>27</v>
      </c>
      <c r="D669" t="s">
        <v>14</v>
      </c>
      <c r="F669" s="1">
        <v>3.1</v>
      </c>
      <c r="G669" s="1">
        <f t="shared" si="16"/>
        <v>65.000000000000426</v>
      </c>
      <c r="L669" s="38"/>
    </row>
    <row r="670" spans="1:12">
      <c r="A670" s="46">
        <v>45419</v>
      </c>
      <c r="B670" s="405">
        <v>28803</v>
      </c>
      <c r="C670" s="405" t="s">
        <v>27</v>
      </c>
      <c r="D670" t="s">
        <v>15</v>
      </c>
      <c r="F670" s="1">
        <v>60</v>
      </c>
      <c r="G670" s="1">
        <f t="shared" ref="G670:G737" si="17">+G669+E670-F670</f>
        <v>5.0000000000004263</v>
      </c>
      <c r="L670" s="38"/>
    </row>
    <row r="671" spans="1:12">
      <c r="A671" s="46">
        <v>45419</v>
      </c>
      <c r="B671" s="405">
        <v>28803</v>
      </c>
      <c r="C671" s="405" t="s">
        <v>27</v>
      </c>
      <c r="D671" t="s">
        <v>16</v>
      </c>
      <c r="F671" s="1">
        <v>5</v>
      </c>
      <c r="G671" s="1">
        <f t="shared" si="17"/>
        <v>4.2632564145606011E-13</v>
      </c>
      <c r="L671" s="38"/>
    </row>
    <row r="672" spans="1:12">
      <c r="A672" s="68">
        <v>44895</v>
      </c>
      <c r="B672" s="404" t="s">
        <v>11</v>
      </c>
      <c r="C672" s="404" t="s">
        <v>28</v>
      </c>
      <c r="D672" t="s">
        <v>13</v>
      </c>
      <c r="E672" s="1">
        <v>37.9</v>
      </c>
      <c r="G672" s="1">
        <f t="shared" si="17"/>
        <v>37.900000000000425</v>
      </c>
      <c r="L672" s="38"/>
    </row>
    <row r="673" spans="1:12">
      <c r="A673" s="46"/>
      <c r="B673" s="405"/>
      <c r="C673" s="405"/>
      <c r="D673" t="s">
        <v>14</v>
      </c>
      <c r="E673" s="1">
        <v>4.8</v>
      </c>
      <c r="G673" s="1">
        <f t="shared" si="17"/>
        <v>42.700000000000422</v>
      </c>
      <c r="L673" s="38"/>
    </row>
    <row r="674" spans="1:12">
      <c r="A674" s="46"/>
      <c r="B674" s="405"/>
      <c r="C674" s="405"/>
      <c r="D674" t="s">
        <v>15</v>
      </c>
      <c r="E674" s="1">
        <v>60</v>
      </c>
      <c r="G674" s="1">
        <f t="shared" si="17"/>
        <v>102.70000000000041</v>
      </c>
      <c r="L674" s="38"/>
    </row>
    <row r="675" spans="1:12">
      <c r="A675" s="46"/>
      <c r="B675" s="405"/>
      <c r="C675" s="405"/>
      <c r="D675" t="s">
        <v>16</v>
      </c>
      <c r="E675" s="1">
        <v>5</v>
      </c>
      <c r="G675" s="1">
        <f t="shared" si="17"/>
        <v>107.70000000000041</v>
      </c>
      <c r="L675" s="38"/>
    </row>
    <row r="676" spans="1:12">
      <c r="A676" s="46">
        <v>44958</v>
      </c>
      <c r="B676" s="405" t="s">
        <v>379</v>
      </c>
      <c r="C676" s="405" t="s">
        <v>28</v>
      </c>
      <c r="D676" t="s">
        <v>13</v>
      </c>
      <c r="F676" s="1">
        <v>37.9</v>
      </c>
      <c r="G676" s="1">
        <f t="shared" si="17"/>
        <v>69.800000000000409</v>
      </c>
      <c r="L676" s="38"/>
    </row>
    <row r="677" spans="1:12">
      <c r="A677" s="46">
        <v>44958</v>
      </c>
      <c r="B677" s="405" t="s">
        <v>379</v>
      </c>
      <c r="C677" s="405" t="s">
        <v>28</v>
      </c>
      <c r="D677" t="s">
        <v>14</v>
      </c>
      <c r="F677" s="1">
        <v>4.8</v>
      </c>
      <c r="G677" s="1">
        <f t="shared" si="17"/>
        <v>65.000000000000412</v>
      </c>
    </row>
    <row r="678" spans="1:12">
      <c r="A678" s="46">
        <v>45419</v>
      </c>
      <c r="B678" s="405">
        <v>28803</v>
      </c>
      <c r="C678" s="405" t="s">
        <v>28</v>
      </c>
      <c r="D678" t="s">
        <v>15</v>
      </c>
      <c r="F678" s="1">
        <v>60</v>
      </c>
      <c r="G678" s="1">
        <f t="shared" si="17"/>
        <v>5.0000000000004121</v>
      </c>
    </row>
    <row r="679" spans="1:12">
      <c r="A679" s="46">
        <v>45419</v>
      </c>
      <c r="B679" s="405">
        <v>28803</v>
      </c>
      <c r="C679" s="405" t="s">
        <v>28</v>
      </c>
      <c r="D679" t="s">
        <v>16</v>
      </c>
      <c r="F679" s="1">
        <v>5</v>
      </c>
      <c r="G679" s="1">
        <f t="shared" si="17"/>
        <v>4.1211478674085811E-13</v>
      </c>
    </row>
    <row r="680" spans="1:12">
      <c r="A680" s="68">
        <v>44926</v>
      </c>
      <c r="B680" s="404" t="s">
        <v>11</v>
      </c>
      <c r="C680" s="404" t="s">
        <v>29</v>
      </c>
      <c r="D680" t="s">
        <v>13</v>
      </c>
      <c r="E680" s="1">
        <v>43.3</v>
      </c>
      <c r="G680" s="1">
        <f t="shared" si="17"/>
        <v>43.300000000000409</v>
      </c>
    </row>
    <row r="681" spans="1:12">
      <c r="A681" s="46"/>
      <c r="B681" s="405"/>
      <c r="C681" s="405"/>
      <c r="D681" t="s">
        <v>14</v>
      </c>
      <c r="E681" s="1">
        <v>3.4</v>
      </c>
      <c r="G681" s="1">
        <f t="shared" si="17"/>
        <v>46.700000000000408</v>
      </c>
      <c r="L681" s="38"/>
    </row>
    <row r="682" spans="1:12">
      <c r="A682" s="46"/>
      <c r="B682" s="405"/>
      <c r="C682" s="405"/>
      <c r="D682" t="s">
        <v>15</v>
      </c>
      <c r="E682" s="1">
        <v>60</v>
      </c>
      <c r="G682" s="1">
        <f t="shared" si="17"/>
        <v>106.70000000000041</v>
      </c>
      <c r="L682" s="38"/>
    </row>
    <row r="683" spans="1:12">
      <c r="A683" s="46"/>
      <c r="B683" s="405"/>
      <c r="C683" s="405"/>
      <c r="D683" t="s">
        <v>16</v>
      </c>
      <c r="E683" s="1">
        <v>5</v>
      </c>
      <c r="G683" s="1">
        <f t="shared" si="17"/>
        <v>111.70000000000041</v>
      </c>
      <c r="L683" s="163"/>
    </row>
    <row r="684" spans="1:12">
      <c r="A684" s="46">
        <v>44958</v>
      </c>
      <c r="B684" s="405" t="s">
        <v>379</v>
      </c>
      <c r="C684" s="405" t="s">
        <v>29</v>
      </c>
      <c r="D684" t="s">
        <v>13</v>
      </c>
      <c r="F684" s="1">
        <v>43.3</v>
      </c>
      <c r="G684" s="1">
        <f t="shared" si="17"/>
        <v>68.400000000000418</v>
      </c>
      <c r="L684" s="38"/>
    </row>
    <row r="685" spans="1:12">
      <c r="A685" s="46">
        <v>44958</v>
      </c>
      <c r="B685" s="405" t="s">
        <v>379</v>
      </c>
      <c r="C685" s="405" t="s">
        <v>29</v>
      </c>
      <c r="D685" t="s">
        <v>14</v>
      </c>
      <c r="F685" s="1">
        <v>3.4</v>
      </c>
      <c r="G685" s="1">
        <f t="shared" si="17"/>
        <v>65.000000000000412</v>
      </c>
      <c r="L685" s="38"/>
    </row>
    <row r="686" spans="1:12">
      <c r="A686" s="46">
        <v>45419</v>
      </c>
      <c r="B686" s="405">
        <v>28803</v>
      </c>
      <c r="C686" s="405" t="s">
        <v>29</v>
      </c>
      <c r="D686" t="s">
        <v>15</v>
      </c>
      <c r="F686" s="1">
        <v>60</v>
      </c>
      <c r="G686" s="1">
        <f t="shared" si="17"/>
        <v>5.0000000000004121</v>
      </c>
      <c r="L686" s="38"/>
    </row>
    <row r="687" spans="1:12">
      <c r="A687" s="46">
        <v>45419</v>
      </c>
      <c r="B687" s="405">
        <v>28803</v>
      </c>
      <c r="C687" s="405" t="s">
        <v>29</v>
      </c>
      <c r="D687" t="s">
        <v>16</v>
      </c>
      <c r="F687" s="1">
        <v>5</v>
      </c>
      <c r="G687" s="1">
        <f t="shared" si="17"/>
        <v>4.1211478674085811E-13</v>
      </c>
      <c r="L687" s="38"/>
    </row>
    <row r="688" spans="1:12">
      <c r="A688" s="32">
        <v>44957</v>
      </c>
      <c r="B688" s="404" t="s">
        <v>11</v>
      </c>
      <c r="C688" s="404" t="s">
        <v>12</v>
      </c>
      <c r="D688" t="s">
        <v>13</v>
      </c>
      <c r="E688" s="1">
        <v>39.200000000000003</v>
      </c>
      <c r="G688" s="1">
        <f t="shared" si="17"/>
        <v>39.200000000000415</v>
      </c>
      <c r="L688" s="38"/>
    </row>
    <row r="689" spans="1:12">
      <c r="B689" s="405"/>
      <c r="C689" s="405"/>
      <c r="D689" t="s">
        <v>14</v>
      </c>
      <c r="E689" s="1">
        <v>5</v>
      </c>
      <c r="G689" s="1">
        <f t="shared" si="17"/>
        <v>44.200000000000415</v>
      </c>
      <c r="L689" s="38"/>
    </row>
    <row r="690" spans="1:12">
      <c r="B690" s="405"/>
      <c r="C690" s="405"/>
      <c r="D690" t="s">
        <v>15</v>
      </c>
      <c r="E690" s="1">
        <v>60</v>
      </c>
      <c r="G690" s="1">
        <f t="shared" si="17"/>
        <v>104.20000000000041</v>
      </c>
      <c r="L690" s="38"/>
    </row>
    <row r="691" spans="1:12">
      <c r="B691" s="405"/>
      <c r="C691" s="405"/>
      <c r="D691" t="s">
        <v>16</v>
      </c>
      <c r="E691" s="1">
        <v>5</v>
      </c>
      <c r="G691" s="1">
        <f t="shared" si="17"/>
        <v>109.20000000000041</v>
      </c>
      <c r="L691" s="38"/>
    </row>
    <row r="692" spans="1:12">
      <c r="A692" s="46">
        <v>45046</v>
      </c>
      <c r="B692" s="405" t="s">
        <v>65</v>
      </c>
      <c r="C692" s="405" t="s">
        <v>12</v>
      </c>
      <c r="D692" t="s">
        <v>13</v>
      </c>
      <c r="F692" s="1">
        <v>39.200000000000003</v>
      </c>
      <c r="G692" s="1">
        <f t="shared" si="17"/>
        <v>70.000000000000412</v>
      </c>
      <c r="L692" s="38"/>
    </row>
    <row r="693" spans="1:12">
      <c r="A693" s="46">
        <v>45046</v>
      </c>
      <c r="B693" s="405" t="s">
        <v>65</v>
      </c>
      <c r="C693" s="405" t="s">
        <v>12</v>
      </c>
      <c r="D693" t="s">
        <v>14</v>
      </c>
      <c r="F693" s="1">
        <v>5</v>
      </c>
      <c r="G693" s="1">
        <f t="shared" si="17"/>
        <v>65.000000000000412</v>
      </c>
      <c r="L693" s="38"/>
    </row>
    <row r="694" spans="1:12">
      <c r="A694" s="46">
        <v>45419</v>
      </c>
      <c r="B694" s="405">
        <v>28803</v>
      </c>
      <c r="C694" s="405" t="s">
        <v>12</v>
      </c>
      <c r="D694" t="s">
        <v>15</v>
      </c>
      <c r="F694" s="1">
        <v>60</v>
      </c>
      <c r="G694" s="1">
        <f t="shared" si="17"/>
        <v>5.0000000000004121</v>
      </c>
      <c r="J694" s="405"/>
      <c r="K694" s="405"/>
      <c r="L694" s="38"/>
    </row>
    <row r="695" spans="1:12">
      <c r="A695" s="46">
        <v>45419</v>
      </c>
      <c r="B695" s="405">
        <v>28803</v>
      </c>
      <c r="C695" s="405" t="s">
        <v>12</v>
      </c>
      <c r="D695" t="s">
        <v>16</v>
      </c>
      <c r="F695" s="1">
        <v>5</v>
      </c>
      <c r="G695" s="1">
        <f t="shared" si="17"/>
        <v>4.1211478674085811E-13</v>
      </c>
      <c r="J695" s="405"/>
      <c r="K695" s="405"/>
      <c r="L695" s="38"/>
    </row>
    <row r="696" spans="1:12">
      <c r="A696" s="32">
        <v>44985</v>
      </c>
      <c r="B696" s="404" t="s">
        <v>11</v>
      </c>
      <c r="C696" s="404" t="s">
        <v>19</v>
      </c>
      <c r="D696" t="s">
        <v>13</v>
      </c>
      <c r="E696" s="1">
        <v>42.7</v>
      </c>
      <c r="G696" s="1">
        <f t="shared" si="17"/>
        <v>42.700000000000415</v>
      </c>
    </row>
    <row r="697" spans="1:12">
      <c r="B697" s="405"/>
      <c r="C697" s="405"/>
      <c r="D697" t="s">
        <v>14</v>
      </c>
      <c r="E697" s="1">
        <v>3.3</v>
      </c>
      <c r="G697" s="1">
        <f t="shared" si="17"/>
        <v>46.000000000000412</v>
      </c>
    </row>
    <row r="698" spans="1:12">
      <c r="B698" s="405"/>
      <c r="C698" s="405"/>
      <c r="D698" t="s">
        <v>15</v>
      </c>
      <c r="E698" s="1">
        <v>56</v>
      </c>
      <c r="G698" s="1">
        <f t="shared" si="17"/>
        <v>102.00000000000041</v>
      </c>
    </row>
    <row r="699" spans="1:12">
      <c r="B699" s="405"/>
      <c r="C699" s="405"/>
      <c r="D699" t="s">
        <v>16</v>
      </c>
      <c r="E699" s="1">
        <v>5</v>
      </c>
      <c r="G699" s="1">
        <f t="shared" si="17"/>
        <v>107.00000000000041</v>
      </c>
    </row>
    <row r="700" spans="1:12">
      <c r="A700" s="46">
        <v>45046</v>
      </c>
      <c r="B700" s="405" t="s">
        <v>65</v>
      </c>
      <c r="C700" s="405" t="s">
        <v>19</v>
      </c>
      <c r="D700" t="s">
        <v>13</v>
      </c>
      <c r="F700" s="1">
        <v>2.8</v>
      </c>
      <c r="G700" s="1">
        <f t="shared" si="17"/>
        <v>104.20000000000041</v>
      </c>
      <c r="H700" s="29"/>
    </row>
    <row r="701" spans="1:12">
      <c r="A701" s="46">
        <v>45077</v>
      </c>
      <c r="B701" s="405" t="s">
        <v>55</v>
      </c>
      <c r="C701" s="405" t="s">
        <v>19</v>
      </c>
      <c r="D701" t="s">
        <v>13</v>
      </c>
      <c r="F701" s="1">
        <v>39.9</v>
      </c>
      <c r="G701" s="1">
        <f t="shared" si="17"/>
        <v>64.300000000000409</v>
      </c>
      <c r="H701" s="29"/>
    </row>
    <row r="702" spans="1:12">
      <c r="A702" s="46">
        <v>45077</v>
      </c>
      <c r="B702" s="405" t="s">
        <v>55</v>
      </c>
      <c r="C702" s="405" t="s">
        <v>19</v>
      </c>
      <c r="D702" t="s">
        <v>14</v>
      </c>
      <c r="F702" s="1">
        <v>3.3</v>
      </c>
      <c r="G702" s="1">
        <f t="shared" si="17"/>
        <v>61.000000000000412</v>
      </c>
    </row>
    <row r="703" spans="1:12">
      <c r="A703" s="46">
        <v>45419</v>
      </c>
      <c r="B703" s="405">
        <v>28803</v>
      </c>
      <c r="C703" s="405" t="s">
        <v>19</v>
      </c>
      <c r="D703" t="s">
        <v>15</v>
      </c>
      <c r="F703" s="1">
        <v>56</v>
      </c>
      <c r="G703" s="1">
        <f t="shared" si="17"/>
        <v>5.0000000000004121</v>
      </c>
    </row>
    <row r="704" spans="1:12">
      <c r="A704" s="46">
        <v>45419</v>
      </c>
      <c r="B704" s="405">
        <v>28803</v>
      </c>
      <c r="C704" s="405" t="s">
        <v>19</v>
      </c>
      <c r="D704" t="s">
        <v>16</v>
      </c>
      <c r="F704" s="1">
        <v>5</v>
      </c>
      <c r="G704" s="1">
        <f t="shared" si="17"/>
        <v>4.1211478674085811E-13</v>
      </c>
    </row>
    <row r="705" spans="1:18">
      <c r="A705" s="68">
        <v>45016</v>
      </c>
      <c r="B705" s="404" t="s">
        <v>11</v>
      </c>
      <c r="C705" s="404" t="s">
        <v>20</v>
      </c>
      <c r="D705" t="s">
        <v>13</v>
      </c>
      <c r="E705" s="217">
        <v>45.5</v>
      </c>
      <c r="F705" s="217"/>
      <c r="G705" s="1">
        <f t="shared" si="17"/>
        <v>45.500000000000412</v>
      </c>
    </row>
    <row r="706" spans="1:18">
      <c r="A706" s="46"/>
      <c r="B706" s="405"/>
      <c r="C706" s="405"/>
      <c r="D706" t="s">
        <v>14</v>
      </c>
      <c r="E706" s="217">
        <v>3.8</v>
      </c>
      <c r="F706" s="217"/>
      <c r="G706" s="1">
        <f t="shared" si="17"/>
        <v>49.300000000000409</v>
      </c>
    </row>
    <row r="707" spans="1:18">
      <c r="A707" s="46"/>
      <c r="B707" s="405"/>
      <c r="C707" s="405"/>
      <c r="D707" t="s">
        <v>15</v>
      </c>
      <c r="E707" s="217">
        <v>60</v>
      </c>
      <c r="F707" s="217"/>
      <c r="G707" s="1">
        <f t="shared" si="17"/>
        <v>109.30000000000041</v>
      </c>
    </row>
    <row r="708" spans="1:18">
      <c r="A708" s="46"/>
      <c r="B708" s="405"/>
      <c r="C708" s="405"/>
      <c r="D708" t="s">
        <v>16</v>
      </c>
      <c r="E708" s="217">
        <v>5</v>
      </c>
      <c r="F708" s="217"/>
      <c r="G708" s="1">
        <f t="shared" si="17"/>
        <v>114.30000000000041</v>
      </c>
    </row>
    <row r="709" spans="1:18">
      <c r="A709" s="46"/>
      <c r="B709" s="405"/>
      <c r="C709" s="405"/>
      <c r="D709" t="s">
        <v>142</v>
      </c>
      <c r="E709" s="217">
        <v>102.5</v>
      </c>
      <c r="F709" s="217"/>
      <c r="G709" s="1">
        <f t="shared" si="17"/>
        <v>216.80000000000041</v>
      </c>
    </row>
    <row r="710" spans="1:18">
      <c r="A710" s="46"/>
      <c r="B710" s="405"/>
      <c r="C710" s="405"/>
      <c r="D710" t="s">
        <v>143</v>
      </c>
      <c r="E710" s="217">
        <v>102.5</v>
      </c>
      <c r="F710" s="217"/>
      <c r="G710" s="1">
        <f t="shared" si="17"/>
        <v>319.30000000000041</v>
      </c>
    </row>
    <row r="711" spans="1:18">
      <c r="A711" s="46">
        <v>45077</v>
      </c>
      <c r="B711" s="405" t="s">
        <v>55</v>
      </c>
      <c r="C711" s="405" t="s">
        <v>20</v>
      </c>
      <c r="D711" t="s">
        <v>13</v>
      </c>
      <c r="E711" s="217"/>
      <c r="F711" s="217">
        <v>30.8</v>
      </c>
      <c r="G711" s="1">
        <f t="shared" si="17"/>
        <v>288.5000000000004</v>
      </c>
    </row>
    <row r="712" spans="1:18">
      <c r="A712" s="46">
        <v>45107</v>
      </c>
      <c r="B712" s="405" t="s">
        <v>56</v>
      </c>
      <c r="C712" s="405" t="s">
        <v>20</v>
      </c>
      <c r="D712" t="s">
        <v>13</v>
      </c>
      <c r="E712" s="217"/>
      <c r="F712" s="217">
        <v>14.7</v>
      </c>
      <c r="G712" s="1">
        <f t="shared" si="17"/>
        <v>273.80000000000041</v>
      </c>
    </row>
    <row r="713" spans="1:18">
      <c r="A713" s="46">
        <v>45107</v>
      </c>
      <c r="B713" s="405" t="s">
        <v>56</v>
      </c>
      <c r="C713" s="405" t="s">
        <v>20</v>
      </c>
      <c r="D713" t="s">
        <v>14</v>
      </c>
      <c r="E713" s="217"/>
      <c r="F713" s="217">
        <v>3.8</v>
      </c>
      <c r="G713" s="1">
        <f t="shared" si="17"/>
        <v>270.0000000000004</v>
      </c>
      <c r="R713" t="s">
        <v>380</v>
      </c>
    </row>
    <row r="714" spans="1:18">
      <c r="A714" s="30">
        <v>45419</v>
      </c>
      <c r="B714" s="405">
        <v>28804</v>
      </c>
      <c r="C714" s="405" t="s">
        <v>20</v>
      </c>
      <c r="D714" t="s">
        <v>15</v>
      </c>
      <c r="F714" s="1">
        <v>60</v>
      </c>
      <c r="G714" s="1">
        <f t="shared" si="17"/>
        <v>210.0000000000004</v>
      </c>
    </row>
    <row r="715" spans="1:18">
      <c r="A715" s="30">
        <v>45419</v>
      </c>
      <c r="B715" s="405">
        <v>28804</v>
      </c>
      <c r="C715" s="405" t="s">
        <v>20</v>
      </c>
      <c r="D715" t="s">
        <v>16</v>
      </c>
      <c r="F715" s="1">
        <v>5</v>
      </c>
      <c r="G715" s="1">
        <f t="shared" si="17"/>
        <v>205.0000000000004</v>
      </c>
    </row>
    <row r="716" spans="1:18">
      <c r="B716" s="405" t="s">
        <v>129</v>
      </c>
      <c r="C716" s="405"/>
      <c r="D716" t="s">
        <v>142</v>
      </c>
      <c r="F716" s="1">
        <v>51.2</v>
      </c>
      <c r="G716" s="1">
        <f t="shared" si="17"/>
        <v>153.80000000000041</v>
      </c>
    </row>
    <row r="717" spans="1:18">
      <c r="A717" s="30">
        <v>45467</v>
      </c>
      <c r="B717" s="405">
        <v>29067</v>
      </c>
      <c r="C717" s="405" t="s">
        <v>25</v>
      </c>
      <c r="D717" t="s">
        <v>142</v>
      </c>
      <c r="F717" s="1">
        <v>51.3</v>
      </c>
      <c r="G717" s="1">
        <f t="shared" si="17"/>
        <v>102.50000000000041</v>
      </c>
    </row>
    <row r="718" spans="1:18">
      <c r="B718" s="405" t="s">
        <v>129</v>
      </c>
      <c r="C718" s="405"/>
      <c r="D718" t="s">
        <v>143</v>
      </c>
      <c r="F718" s="1">
        <v>51.2</v>
      </c>
      <c r="G718" s="1">
        <f t="shared" si="17"/>
        <v>51.300000000000409</v>
      </c>
    </row>
    <row r="719" spans="1:18">
      <c r="A719" s="30">
        <v>45467</v>
      </c>
      <c r="B719" s="405">
        <v>29067</v>
      </c>
      <c r="C719" s="405" t="s">
        <v>25</v>
      </c>
      <c r="D719" t="s">
        <v>143</v>
      </c>
      <c r="F719" s="1">
        <v>51.3</v>
      </c>
      <c r="G719" s="1">
        <f t="shared" si="17"/>
        <v>4.1211478674085811E-13</v>
      </c>
    </row>
    <row r="720" spans="1:18">
      <c r="A720" s="68">
        <v>45046</v>
      </c>
      <c r="B720" s="404" t="s">
        <v>11</v>
      </c>
      <c r="C720" s="404" t="s">
        <v>21</v>
      </c>
      <c r="D720" t="s">
        <v>13</v>
      </c>
      <c r="E720" s="217">
        <v>47.6</v>
      </c>
      <c r="G720" s="1">
        <f t="shared" si="17"/>
        <v>47.600000000000414</v>
      </c>
    </row>
    <row r="721" spans="1:14">
      <c r="B721" s="405"/>
      <c r="C721" s="405"/>
      <c r="D721" t="s">
        <v>14</v>
      </c>
      <c r="E721" s="217">
        <v>3.8</v>
      </c>
      <c r="G721" s="1">
        <f t="shared" si="17"/>
        <v>51.400000000000411</v>
      </c>
    </row>
    <row r="722" spans="1:14">
      <c r="B722" s="405"/>
      <c r="C722" s="405"/>
      <c r="D722" t="s">
        <v>15</v>
      </c>
      <c r="E722" s="217">
        <v>60</v>
      </c>
      <c r="G722" s="1">
        <f t="shared" si="17"/>
        <v>111.4000000000004</v>
      </c>
    </row>
    <row r="723" spans="1:14">
      <c r="B723" s="405"/>
      <c r="C723" s="405"/>
      <c r="D723" t="s">
        <v>16</v>
      </c>
      <c r="E723" s="217">
        <v>5</v>
      </c>
      <c r="G723" s="1">
        <f t="shared" si="17"/>
        <v>116.4000000000004</v>
      </c>
    </row>
    <row r="724" spans="1:14">
      <c r="A724" s="46">
        <v>45107</v>
      </c>
      <c r="B724" s="405" t="s">
        <v>56</v>
      </c>
      <c r="C724" s="405" t="s">
        <v>21</v>
      </c>
      <c r="D724" t="s">
        <v>13</v>
      </c>
      <c r="E724" s="217"/>
      <c r="F724" s="1">
        <v>41.5</v>
      </c>
      <c r="G724" s="1">
        <f t="shared" si="17"/>
        <v>74.900000000000404</v>
      </c>
      <c r="N724" s="248"/>
    </row>
    <row r="725" spans="1:14">
      <c r="A725" s="46">
        <v>45138</v>
      </c>
      <c r="B725" s="405" t="s">
        <v>32</v>
      </c>
      <c r="C725" s="405" t="s">
        <v>21</v>
      </c>
      <c r="D725" t="s">
        <v>13</v>
      </c>
      <c r="E725" s="217"/>
      <c r="F725" s="1">
        <v>6.1</v>
      </c>
      <c r="G725" s="1">
        <f t="shared" si="17"/>
        <v>68.800000000000409</v>
      </c>
    </row>
    <row r="726" spans="1:14">
      <c r="A726" s="46">
        <v>45138</v>
      </c>
      <c r="B726" s="405" t="s">
        <v>32</v>
      </c>
      <c r="C726" s="405" t="s">
        <v>21</v>
      </c>
      <c r="D726" t="s">
        <v>14</v>
      </c>
      <c r="E726" s="217"/>
      <c r="F726" s="1">
        <v>3.8</v>
      </c>
      <c r="G726" s="1">
        <f t="shared" si="17"/>
        <v>65.000000000000412</v>
      </c>
    </row>
    <row r="727" spans="1:14">
      <c r="A727" s="30">
        <v>45419</v>
      </c>
      <c r="B727" s="405">
        <v>28804</v>
      </c>
      <c r="C727" s="405" t="s">
        <v>21</v>
      </c>
      <c r="D727" t="s">
        <v>15</v>
      </c>
      <c r="F727" s="1">
        <v>60</v>
      </c>
      <c r="G727" s="1">
        <f t="shared" si="17"/>
        <v>5.0000000000004121</v>
      </c>
    </row>
    <row r="728" spans="1:14">
      <c r="A728" s="30">
        <v>45419</v>
      </c>
      <c r="B728" s="405">
        <v>28804</v>
      </c>
      <c r="C728" s="405" t="s">
        <v>21</v>
      </c>
      <c r="D728" t="s">
        <v>16</v>
      </c>
      <c r="F728" s="1">
        <v>5</v>
      </c>
      <c r="G728" s="1">
        <f t="shared" si="17"/>
        <v>4.1211478674085811E-13</v>
      </c>
    </row>
    <row r="729" spans="1:14">
      <c r="A729" s="32">
        <v>45076</v>
      </c>
      <c r="B729" s="404" t="s">
        <v>11</v>
      </c>
      <c r="C729" s="404" t="s">
        <v>22</v>
      </c>
      <c r="D729" t="s">
        <v>13</v>
      </c>
      <c r="E729" s="1">
        <v>44</v>
      </c>
      <c r="G729" s="1">
        <f t="shared" si="17"/>
        <v>44.000000000000412</v>
      </c>
    </row>
    <row r="730" spans="1:14">
      <c r="B730" s="405"/>
      <c r="C730" s="405"/>
      <c r="D730" t="s">
        <v>14</v>
      </c>
      <c r="E730" s="1">
        <v>1.6</v>
      </c>
      <c r="G730" s="1">
        <f t="shared" si="17"/>
        <v>45.600000000000414</v>
      </c>
    </row>
    <row r="731" spans="1:14">
      <c r="B731" s="405"/>
      <c r="C731" s="405"/>
      <c r="D731" t="s">
        <v>15</v>
      </c>
      <c r="E731" s="1">
        <v>60</v>
      </c>
      <c r="G731" s="1">
        <f t="shared" si="17"/>
        <v>105.60000000000042</v>
      </c>
    </row>
    <row r="732" spans="1:14">
      <c r="B732" s="405"/>
      <c r="C732" s="405"/>
      <c r="D732" t="s">
        <v>16</v>
      </c>
      <c r="E732" s="1">
        <v>5</v>
      </c>
      <c r="G732" s="1">
        <f t="shared" si="17"/>
        <v>110.60000000000042</v>
      </c>
    </row>
    <row r="733" spans="1:14">
      <c r="A733" s="46">
        <v>45138</v>
      </c>
      <c r="B733" s="405" t="s">
        <v>32</v>
      </c>
      <c r="C733" s="405" t="s">
        <v>22</v>
      </c>
      <c r="D733" t="s">
        <v>13</v>
      </c>
      <c r="F733" s="1">
        <v>25.1</v>
      </c>
      <c r="G733" s="1">
        <f t="shared" si="17"/>
        <v>85.500000000000426</v>
      </c>
    </row>
    <row r="734" spans="1:14">
      <c r="A734" s="30">
        <v>45127</v>
      </c>
      <c r="B734" s="405">
        <v>27252</v>
      </c>
      <c r="C734" s="405" t="s">
        <v>22</v>
      </c>
      <c r="D734" t="s">
        <v>13</v>
      </c>
      <c r="F734" s="1">
        <v>18.899999999999999</v>
      </c>
      <c r="G734" s="1">
        <f t="shared" si="17"/>
        <v>66.600000000000421</v>
      </c>
      <c r="L734" s="38"/>
    </row>
    <row r="735" spans="1:14">
      <c r="A735" s="30">
        <v>45127</v>
      </c>
      <c r="B735" s="405">
        <v>27252</v>
      </c>
      <c r="C735" s="405" t="s">
        <v>22</v>
      </c>
      <c r="D735" t="s">
        <v>14</v>
      </c>
      <c r="F735" s="1">
        <v>1.6</v>
      </c>
      <c r="G735" s="1">
        <f t="shared" si="17"/>
        <v>65.000000000000426</v>
      </c>
    </row>
    <row r="736" spans="1:14">
      <c r="A736" s="30">
        <v>45419</v>
      </c>
      <c r="B736" s="405">
        <v>28804</v>
      </c>
      <c r="C736" s="405" t="s">
        <v>22</v>
      </c>
      <c r="D736" t="s">
        <v>15</v>
      </c>
      <c r="F736" s="1">
        <v>60</v>
      </c>
      <c r="G736" s="1">
        <f t="shared" si="17"/>
        <v>5.0000000000004263</v>
      </c>
    </row>
    <row r="737" spans="1:7">
      <c r="A737" s="30">
        <v>45419</v>
      </c>
      <c r="B737" s="405">
        <v>28804</v>
      </c>
      <c r="C737" s="405" t="s">
        <v>22</v>
      </c>
      <c r="D737" t="s">
        <v>16</v>
      </c>
      <c r="F737" s="1">
        <v>5</v>
      </c>
      <c r="G737" s="1">
        <f t="shared" si="17"/>
        <v>4.2632564145606011E-13</v>
      </c>
    </row>
    <row r="738" spans="1:7">
      <c r="A738" s="68">
        <v>45107</v>
      </c>
      <c r="B738" s="404" t="s">
        <v>11</v>
      </c>
      <c r="C738" s="404" t="s">
        <v>23</v>
      </c>
      <c r="D738" t="s">
        <v>13</v>
      </c>
      <c r="E738" s="217">
        <v>44.8</v>
      </c>
      <c r="F738" s="217"/>
      <c r="G738" s="1">
        <f t="shared" ref="G738:G805" si="18">+G737+E738-F738</f>
        <v>44.800000000000423</v>
      </c>
    </row>
    <row r="739" spans="1:7">
      <c r="A739" s="46"/>
      <c r="B739" s="405"/>
      <c r="C739" s="405"/>
      <c r="D739" t="s">
        <v>14</v>
      </c>
      <c r="E739" s="217">
        <v>3.5</v>
      </c>
      <c r="F739" s="217"/>
      <c r="G739" s="1">
        <f t="shared" si="18"/>
        <v>48.300000000000423</v>
      </c>
    </row>
    <row r="740" spans="1:7">
      <c r="A740" s="46"/>
      <c r="B740" s="405"/>
      <c r="C740" s="405"/>
      <c r="D740" t="s">
        <v>15</v>
      </c>
      <c r="E740" s="217">
        <v>60</v>
      </c>
      <c r="F740" s="217"/>
      <c r="G740" s="1">
        <f t="shared" si="18"/>
        <v>108.30000000000042</v>
      </c>
    </row>
    <row r="741" spans="1:7">
      <c r="A741" s="46"/>
      <c r="B741" s="405"/>
      <c r="C741" s="405"/>
      <c r="D741" t="s">
        <v>16</v>
      </c>
      <c r="E741" s="217">
        <v>5</v>
      </c>
      <c r="F741" s="217"/>
      <c r="G741" s="1">
        <f t="shared" si="18"/>
        <v>113.30000000000042</v>
      </c>
    </row>
    <row r="742" spans="1:7">
      <c r="A742" s="46">
        <v>45138</v>
      </c>
      <c r="B742" s="405" t="s">
        <v>32</v>
      </c>
      <c r="C742" s="405" t="s">
        <v>23</v>
      </c>
      <c r="D742" t="s">
        <v>13</v>
      </c>
      <c r="E742" s="217"/>
      <c r="F742" s="217">
        <v>30</v>
      </c>
      <c r="G742" s="1">
        <f t="shared" si="18"/>
        <v>83.300000000000423</v>
      </c>
    </row>
    <row r="743" spans="1:7">
      <c r="A743" s="46">
        <v>45169</v>
      </c>
      <c r="B743" s="405" t="s">
        <v>57</v>
      </c>
      <c r="C743" s="405" t="s">
        <v>23</v>
      </c>
      <c r="D743" t="s">
        <v>13</v>
      </c>
      <c r="E743" s="217"/>
      <c r="F743" s="217">
        <v>14.8</v>
      </c>
      <c r="G743" s="1">
        <f t="shared" si="18"/>
        <v>68.500000000000426</v>
      </c>
    </row>
    <row r="744" spans="1:7">
      <c r="A744" s="46">
        <v>45169</v>
      </c>
      <c r="B744" s="405" t="s">
        <v>57</v>
      </c>
      <c r="C744" s="405" t="s">
        <v>23</v>
      </c>
      <c r="D744" t="s">
        <v>14</v>
      </c>
      <c r="E744" s="217"/>
      <c r="F744" s="217">
        <v>3.5</v>
      </c>
      <c r="G744" s="1">
        <f t="shared" si="18"/>
        <v>65.000000000000426</v>
      </c>
    </row>
    <row r="745" spans="1:7">
      <c r="A745" s="30">
        <v>45419</v>
      </c>
      <c r="B745" s="405">
        <v>28804</v>
      </c>
      <c r="C745" s="405" t="s">
        <v>23</v>
      </c>
      <c r="D745" t="s">
        <v>15</v>
      </c>
      <c r="F745" s="1">
        <v>60</v>
      </c>
      <c r="G745" s="1">
        <f t="shared" si="18"/>
        <v>5.0000000000004263</v>
      </c>
    </row>
    <row r="746" spans="1:7">
      <c r="A746" s="30">
        <v>45419</v>
      </c>
      <c r="B746" s="405">
        <v>28804</v>
      </c>
      <c r="C746" s="405" t="s">
        <v>23</v>
      </c>
      <c r="D746" t="s">
        <v>16</v>
      </c>
      <c r="F746" s="1">
        <v>5</v>
      </c>
      <c r="G746" s="1">
        <f t="shared" si="18"/>
        <v>4.2632564145606011E-13</v>
      </c>
    </row>
    <row r="747" spans="1:7">
      <c r="A747" s="68">
        <v>45138</v>
      </c>
      <c r="B747" s="404" t="s">
        <v>11</v>
      </c>
      <c r="C747" s="404" t="s">
        <v>24</v>
      </c>
      <c r="D747" t="s">
        <v>13</v>
      </c>
      <c r="E747" s="217">
        <v>42.2</v>
      </c>
      <c r="F747" s="217"/>
      <c r="G747" s="1">
        <f t="shared" si="18"/>
        <v>42.200000000000429</v>
      </c>
    </row>
    <row r="748" spans="1:7">
      <c r="A748" s="46"/>
      <c r="B748" s="405"/>
      <c r="C748" s="405"/>
      <c r="D748" t="s">
        <v>14</v>
      </c>
      <c r="E748" s="217">
        <v>2.7</v>
      </c>
      <c r="F748" s="217"/>
      <c r="G748" s="1">
        <f t="shared" si="18"/>
        <v>44.900000000000432</v>
      </c>
    </row>
    <row r="749" spans="1:7">
      <c r="A749" s="46"/>
      <c r="B749" s="405"/>
      <c r="C749" s="405"/>
      <c r="D749" t="s">
        <v>15</v>
      </c>
      <c r="E749" s="217">
        <v>60</v>
      </c>
      <c r="F749" s="217"/>
      <c r="G749" s="1">
        <f t="shared" si="18"/>
        <v>104.90000000000043</v>
      </c>
    </row>
    <row r="750" spans="1:7">
      <c r="A750" s="46"/>
      <c r="B750" s="405"/>
      <c r="C750" s="405"/>
      <c r="D750" t="s">
        <v>16</v>
      </c>
      <c r="E750" s="217">
        <v>5</v>
      </c>
      <c r="F750" s="217"/>
      <c r="G750" s="1">
        <f t="shared" si="18"/>
        <v>109.90000000000043</v>
      </c>
    </row>
    <row r="751" spans="1:7">
      <c r="A751" s="46"/>
      <c r="B751" s="405"/>
      <c r="C751" s="405"/>
      <c r="D751" t="s">
        <v>144</v>
      </c>
      <c r="E751" s="217">
        <v>102.5</v>
      </c>
      <c r="F751" s="217"/>
      <c r="G751" s="1">
        <f t="shared" si="18"/>
        <v>212.40000000000043</v>
      </c>
    </row>
    <row r="752" spans="1:7">
      <c r="A752" s="46"/>
      <c r="B752" s="405"/>
      <c r="C752" s="405"/>
      <c r="D752" t="s">
        <v>145</v>
      </c>
      <c r="E752" s="217">
        <v>102.5</v>
      </c>
      <c r="F752" s="217"/>
      <c r="G752" s="1">
        <f t="shared" si="18"/>
        <v>314.90000000000043</v>
      </c>
    </row>
    <row r="753" spans="1:16">
      <c r="A753" s="46">
        <v>45169</v>
      </c>
      <c r="B753" s="405" t="s">
        <v>57</v>
      </c>
      <c r="C753" s="405" t="s">
        <v>24</v>
      </c>
      <c r="D753" t="s">
        <v>13</v>
      </c>
      <c r="E753" s="217"/>
      <c r="F753" s="217">
        <v>42.2</v>
      </c>
      <c r="G753" s="1">
        <f t="shared" si="18"/>
        <v>272.70000000000044</v>
      </c>
    </row>
    <row r="754" spans="1:16">
      <c r="A754" s="46">
        <v>45169</v>
      </c>
      <c r="B754" s="405" t="s">
        <v>57</v>
      </c>
      <c r="C754" s="405" t="s">
        <v>23</v>
      </c>
      <c r="D754" t="s">
        <v>14</v>
      </c>
      <c r="E754" s="217"/>
      <c r="F754" s="217">
        <v>2.7</v>
      </c>
      <c r="G754" s="1">
        <f t="shared" si="18"/>
        <v>270.00000000000045</v>
      </c>
    </row>
    <row r="755" spans="1:16">
      <c r="A755" s="30">
        <v>45419</v>
      </c>
      <c r="B755" s="405">
        <v>28804</v>
      </c>
      <c r="C755" s="405" t="s">
        <v>23</v>
      </c>
      <c r="D755" t="s">
        <v>15</v>
      </c>
      <c r="F755" s="1">
        <v>60</v>
      </c>
      <c r="G755" s="1">
        <f t="shared" si="18"/>
        <v>210.00000000000045</v>
      </c>
    </row>
    <row r="756" spans="1:16">
      <c r="A756" s="30">
        <v>45419</v>
      </c>
      <c r="B756" s="405">
        <v>28804</v>
      </c>
      <c r="C756" s="405" t="s">
        <v>23</v>
      </c>
      <c r="D756" t="s">
        <v>16</v>
      </c>
      <c r="F756" s="1">
        <v>5</v>
      </c>
      <c r="G756" s="1">
        <f t="shared" si="18"/>
        <v>205.00000000000045</v>
      </c>
    </row>
    <row r="757" spans="1:16">
      <c r="B757" s="405" t="s">
        <v>129</v>
      </c>
      <c r="C757" s="405"/>
      <c r="D757" t="s">
        <v>144</v>
      </c>
      <c r="F757" s="1">
        <v>51.2</v>
      </c>
      <c r="G757" s="1">
        <f t="shared" si="18"/>
        <v>153.80000000000047</v>
      </c>
    </row>
    <row r="758" spans="1:16">
      <c r="A758" s="30">
        <v>45467</v>
      </c>
      <c r="B758" s="405">
        <v>29067</v>
      </c>
      <c r="C758" s="405" t="s">
        <v>23</v>
      </c>
      <c r="D758" t="s">
        <v>144</v>
      </c>
      <c r="F758" s="1">
        <v>51.3</v>
      </c>
      <c r="G758" s="1">
        <f t="shared" si="18"/>
        <v>102.50000000000047</v>
      </c>
    </row>
    <row r="759" spans="1:16">
      <c r="B759" s="405" t="s">
        <v>129</v>
      </c>
      <c r="C759" s="405"/>
      <c r="D759" t="s">
        <v>145</v>
      </c>
      <c r="F759" s="1">
        <v>51.2</v>
      </c>
      <c r="G759" s="1">
        <f t="shared" si="18"/>
        <v>51.300000000000466</v>
      </c>
    </row>
    <row r="760" spans="1:16">
      <c r="A760" s="30">
        <v>45467</v>
      </c>
      <c r="B760" s="405">
        <v>29067</v>
      </c>
      <c r="C760" s="405" t="s">
        <v>23</v>
      </c>
      <c r="D760" t="s">
        <v>145</v>
      </c>
      <c r="F760" s="1">
        <v>51.3</v>
      </c>
      <c r="G760" s="1">
        <f t="shared" si="18"/>
        <v>4.6895820560166612E-13</v>
      </c>
    </row>
    <row r="761" spans="1:16">
      <c r="A761" s="68">
        <v>45169</v>
      </c>
      <c r="B761" s="404" t="s">
        <v>11</v>
      </c>
      <c r="C761" s="404" t="s">
        <v>25</v>
      </c>
      <c r="D761" t="s">
        <v>13</v>
      </c>
      <c r="E761" s="217">
        <v>40.4</v>
      </c>
      <c r="F761" s="217"/>
      <c r="G761" s="1">
        <f t="shared" si="18"/>
        <v>40.400000000000468</v>
      </c>
    </row>
    <row r="762" spans="1:16">
      <c r="A762" s="46"/>
      <c r="B762" s="405"/>
      <c r="C762" s="405"/>
      <c r="D762" t="s">
        <v>14</v>
      </c>
      <c r="E762" s="217">
        <v>3.6</v>
      </c>
      <c r="G762" s="1">
        <f t="shared" si="18"/>
        <v>44.000000000000469</v>
      </c>
    </row>
    <row r="763" spans="1:16">
      <c r="A763" s="46"/>
      <c r="B763" s="405"/>
      <c r="C763" s="405"/>
      <c r="D763" t="s">
        <v>15</v>
      </c>
      <c r="E763" s="217">
        <v>60</v>
      </c>
      <c r="G763" s="1">
        <f t="shared" si="18"/>
        <v>104.00000000000047</v>
      </c>
      <c r="J763" s="404"/>
    </row>
    <row r="764" spans="1:16">
      <c r="A764" s="46"/>
      <c r="B764" s="405"/>
      <c r="C764" s="405"/>
      <c r="D764" t="s">
        <v>16</v>
      </c>
      <c r="E764" s="217">
        <v>5</v>
      </c>
      <c r="G764" s="1">
        <f t="shared" si="18"/>
        <v>109.00000000000047</v>
      </c>
    </row>
    <row r="765" spans="1:16">
      <c r="A765" s="46">
        <v>45169</v>
      </c>
      <c r="B765" s="405" t="s">
        <v>57</v>
      </c>
      <c r="C765" s="405" t="s">
        <v>25</v>
      </c>
      <c r="D765" t="s">
        <v>13</v>
      </c>
      <c r="F765" s="1">
        <v>1.8</v>
      </c>
      <c r="G765" s="1">
        <f t="shared" si="18"/>
        <v>107.20000000000047</v>
      </c>
      <c r="J765" s="404"/>
      <c r="L765" s="217"/>
    </row>
    <row r="766" spans="1:16">
      <c r="A766" s="30">
        <v>45199</v>
      </c>
      <c r="B766" s="405" t="s">
        <v>61</v>
      </c>
      <c r="C766" s="405" t="s">
        <v>25</v>
      </c>
      <c r="D766" t="s">
        <v>13</v>
      </c>
      <c r="F766" s="1">
        <v>38.6</v>
      </c>
      <c r="G766" s="1">
        <f t="shared" si="18"/>
        <v>68.600000000000477</v>
      </c>
    </row>
    <row r="767" spans="1:16">
      <c r="A767" s="30">
        <v>45199</v>
      </c>
      <c r="B767" s="405" t="s">
        <v>61</v>
      </c>
      <c r="C767" s="405" t="s">
        <v>25</v>
      </c>
      <c r="D767" t="s">
        <v>14</v>
      </c>
      <c r="F767" s="1">
        <v>3.6</v>
      </c>
      <c r="G767" s="1">
        <f t="shared" si="18"/>
        <v>65.000000000000483</v>
      </c>
      <c r="P767">
        <f>40*50</f>
        <v>2000</v>
      </c>
    </row>
    <row r="768" spans="1:16">
      <c r="A768" s="30">
        <v>45419</v>
      </c>
      <c r="B768" s="405">
        <v>28804</v>
      </c>
      <c r="C768" s="405" t="s">
        <v>25</v>
      </c>
      <c r="D768" t="s">
        <v>15</v>
      </c>
      <c r="F768" s="1">
        <v>60</v>
      </c>
      <c r="G768" s="1">
        <f t="shared" si="18"/>
        <v>5.0000000000004832</v>
      </c>
    </row>
    <row r="769" spans="1:8">
      <c r="A769" s="30">
        <v>45419</v>
      </c>
      <c r="B769" s="405">
        <v>28804</v>
      </c>
      <c r="C769" s="405" t="s">
        <v>25</v>
      </c>
      <c r="D769" t="s">
        <v>16</v>
      </c>
      <c r="F769" s="1">
        <v>5</v>
      </c>
      <c r="G769" s="1">
        <f t="shared" si="18"/>
        <v>4.8316906031686813E-13</v>
      </c>
    </row>
    <row r="770" spans="1:8">
      <c r="A770" s="32">
        <v>45199</v>
      </c>
      <c r="B770" s="404" t="s">
        <v>11</v>
      </c>
      <c r="C770" s="404" t="s">
        <v>41</v>
      </c>
      <c r="D770" t="s">
        <v>13</v>
      </c>
      <c r="E770" s="217">
        <v>40.200000000000003</v>
      </c>
      <c r="F770" s="217"/>
      <c r="G770" s="1">
        <f t="shared" si="18"/>
        <v>40.200000000000486</v>
      </c>
    </row>
    <row r="771" spans="1:8">
      <c r="B771" s="405"/>
      <c r="C771" s="405"/>
      <c r="D771" t="s">
        <v>14</v>
      </c>
      <c r="E771" s="217">
        <v>3</v>
      </c>
      <c r="F771" s="217"/>
      <c r="G771" s="1">
        <f t="shared" si="18"/>
        <v>43.200000000000486</v>
      </c>
    </row>
    <row r="772" spans="1:8">
      <c r="B772" s="405"/>
      <c r="C772" s="405"/>
      <c r="D772" t="s">
        <v>15</v>
      </c>
      <c r="E772" s="217">
        <v>60</v>
      </c>
      <c r="F772" s="217"/>
      <c r="G772" s="1">
        <f t="shared" si="18"/>
        <v>103.20000000000049</v>
      </c>
    </row>
    <row r="773" spans="1:8">
      <c r="B773" s="405"/>
      <c r="C773" s="405"/>
      <c r="D773" t="s">
        <v>93</v>
      </c>
      <c r="E773" s="1">
        <v>10</v>
      </c>
      <c r="F773" s="217"/>
      <c r="G773" s="1">
        <f t="shared" si="18"/>
        <v>113.20000000000049</v>
      </c>
    </row>
    <row r="774" spans="1:8">
      <c r="B774" s="405"/>
      <c r="C774" s="405"/>
      <c r="D774" t="s">
        <v>94</v>
      </c>
      <c r="E774" s="1">
        <v>10</v>
      </c>
      <c r="F774" s="217"/>
      <c r="G774" s="1">
        <f t="shared" si="18"/>
        <v>123.20000000000049</v>
      </c>
    </row>
    <row r="775" spans="1:8">
      <c r="A775" s="30">
        <v>45199</v>
      </c>
      <c r="B775" s="405" t="s">
        <v>61</v>
      </c>
      <c r="C775" s="405" t="s">
        <v>41</v>
      </c>
      <c r="D775" t="s">
        <v>13</v>
      </c>
      <c r="E775" s="217"/>
      <c r="F775" s="217">
        <v>15.8</v>
      </c>
      <c r="G775" s="1">
        <f t="shared" si="18"/>
        <v>107.40000000000049</v>
      </c>
      <c r="H775" s="29"/>
    </row>
    <row r="776" spans="1:8">
      <c r="A776" s="30">
        <v>45383</v>
      </c>
      <c r="B776" s="405">
        <v>28727</v>
      </c>
      <c r="C776" s="405" t="s">
        <v>41</v>
      </c>
      <c r="D776" t="s">
        <v>13</v>
      </c>
      <c r="E776" s="217"/>
      <c r="F776" s="217">
        <v>24.4</v>
      </c>
      <c r="G776" s="1">
        <f t="shared" si="18"/>
        <v>83.000000000000483</v>
      </c>
      <c r="H776" s="29"/>
    </row>
    <row r="777" spans="1:8">
      <c r="A777" s="30">
        <v>45383</v>
      </c>
      <c r="B777" s="405">
        <v>28727</v>
      </c>
      <c r="C777" s="405" t="s">
        <v>41</v>
      </c>
      <c r="D777" t="s">
        <v>14</v>
      </c>
      <c r="E777" s="217"/>
      <c r="F777" s="217">
        <v>3</v>
      </c>
      <c r="G777" s="1">
        <f t="shared" si="18"/>
        <v>80.000000000000483</v>
      </c>
      <c r="H777" s="29"/>
    </row>
    <row r="778" spans="1:8">
      <c r="A778" s="30">
        <v>45419</v>
      </c>
      <c r="B778" s="405">
        <v>28804</v>
      </c>
      <c r="C778" s="405" t="s">
        <v>41</v>
      </c>
      <c r="D778" t="s">
        <v>15</v>
      </c>
      <c r="E778" s="217"/>
      <c r="F778" s="217">
        <v>60</v>
      </c>
      <c r="G778" s="1">
        <f t="shared" si="18"/>
        <v>20.000000000000483</v>
      </c>
      <c r="H778" s="29"/>
    </row>
    <row r="779" spans="1:8">
      <c r="A779" s="30">
        <v>45419</v>
      </c>
      <c r="B779" s="405">
        <v>28805</v>
      </c>
      <c r="C779" s="405" t="s">
        <v>41</v>
      </c>
      <c r="D779" t="s">
        <v>93</v>
      </c>
      <c r="E779" s="217"/>
      <c r="F779" s="217">
        <v>10</v>
      </c>
      <c r="G779" s="1">
        <f t="shared" si="18"/>
        <v>10.000000000000483</v>
      </c>
      <c r="H779" s="29"/>
    </row>
    <row r="780" spans="1:8">
      <c r="A780" s="30">
        <v>45419</v>
      </c>
      <c r="B780" s="405">
        <v>28805</v>
      </c>
      <c r="C780" s="405" t="s">
        <v>41</v>
      </c>
      <c r="D780" t="s">
        <v>94</v>
      </c>
      <c r="E780" s="217"/>
      <c r="F780" s="217">
        <v>10</v>
      </c>
      <c r="G780" s="1">
        <f t="shared" si="18"/>
        <v>4.8316906031686813E-13</v>
      </c>
      <c r="H780" s="29"/>
    </row>
    <row r="781" spans="1:8">
      <c r="A781" s="32">
        <v>45230</v>
      </c>
      <c r="B781" s="404" t="s">
        <v>11</v>
      </c>
      <c r="C781" s="404" t="s">
        <v>27</v>
      </c>
      <c r="D781" t="s">
        <v>13</v>
      </c>
      <c r="E781" s="44">
        <v>15.8</v>
      </c>
      <c r="G781" s="1">
        <f t="shared" si="18"/>
        <v>15.800000000000484</v>
      </c>
    </row>
    <row r="782" spans="1:8">
      <c r="B782" s="405"/>
      <c r="C782" s="405"/>
      <c r="D782" t="s">
        <v>14</v>
      </c>
      <c r="E782" s="44">
        <v>1.9</v>
      </c>
      <c r="G782" s="1">
        <f t="shared" si="18"/>
        <v>17.700000000000482</v>
      </c>
    </row>
    <row r="783" spans="1:8">
      <c r="B783" s="405"/>
      <c r="C783" s="405"/>
      <c r="D783" t="s">
        <v>15</v>
      </c>
      <c r="E783" s="217">
        <v>60</v>
      </c>
      <c r="G783" s="1">
        <f t="shared" si="18"/>
        <v>77.700000000000486</v>
      </c>
    </row>
    <row r="784" spans="1:8">
      <c r="B784" s="405"/>
      <c r="C784" s="405"/>
      <c r="D784" t="s">
        <v>16</v>
      </c>
      <c r="E784" s="217">
        <v>5</v>
      </c>
      <c r="G784" s="1">
        <f t="shared" si="18"/>
        <v>82.700000000000486</v>
      </c>
    </row>
    <row r="785" spans="1:7">
      <c r="A785" s="30">
        <v>45383</v>
      </c>
      <c r="B785" s="405">
        <v>28727</v>
      </c>
      <c r="C785" s="405" t="s">
        <v>27</v>
      </c>
      <c r="D785" t="s">
        <v>13</v>
      </c>
      <c r="E785" s="217"/>
      <c r="F785" s="44">
        <v>15.8</v>
      </c>
      <c r="G785" s="1">
        <f t="shared" si="18"/>
        <v>66.900000000000489</v>
      </c>
    </row>
    <row r="786" spans="1:7">
      <c r="A786" s="30">
        <v>45383</v>
      </c>
      <c r="B786" s="405">
        <v>28727</v>
      </c>
      <c r="C786" s="405" t="s">
        <v>27</v>
      </c>
      <c r="D786" t="s">
        <v>14</v>
      </c>
      <c r="E786" s="217"/>
      <c r="F786" s="44">
        <v>1.9</v>
      </c>
      <c r="G786" s="1">
        <f t="shared" si="18"/>
        <v>65.000000000000483</v>
      </c>
    </row>
    <row r="787" spans="1:7">
      <c r="A787" s="30">
        <v>45419</v>
      </c>
      <c r="B787" s="405">
        <v>28805</v>
      </c>
      <c r="C787" s="405" t="s">
        <v>27</v>
      </c>
      <c r="D787" t="s">
        <v>15</v>
      </c>
      <c r="F787" s="1">
        <v>60</v>
      </c>
      <c r="G787" s="1">
        <f t="shared" si="18"/>
        <v>5.0000000000004832</v>
      </c>
    </row>
    <row r="788" spans="1:7">
      <c r="A788" s="30">
        <v>45419</v>
      </c>
      <c r="B788" s="405">
        <v>28805</v>
      </c>
      <c r="C788" s="405" t="s">
        <v>27</v>
      </c>
      <c r="D788" t="s">
        <v>16</v>
      </c>
      <c r="F788" s="1">
        <v>5</v>
      </c>
      <c r="G788" s="1">
        <f t="shared" si="18"/>
        <v>4.8316906031686813E-13</v>
      </c>
    </row>
    <row r="789" spans="1:7">
      <c r="A789" s="32">
        <v>45260</v>
      </c>
      <c r="B789" s="404" t="s">
        <v>11</v>
      </c>
      <c r="C789" s="404" t="s">
        <v>28</v>
      </c>
      <c r="D789" t="s">
        <v>13</v>
      </c>
      <c r="E789" s="44">
        <v>17.2</v>
      </c>
      <c r="G789" s="1">
        <f t="shared" si="18"/>
        <v>17.200000000000482</v>
      </c>
    </row>
    <row r="790" spans="1:7">
      <c r="B790" s="405"/>
      <c r="C790" s="405"/>
      <c r="D790" t="s">
        <v>14</v>
      </c>
      <c r="E790" s="44">
        <v>10</v>
      </c>
      <c r="G790" s="1">
        <f t="shared" si="18"/>
        <v>27.200000000000482</v>
      </c>
    </row>
    <row r="791" spans="1:7">
      <c r="B791" s="405"/>
      <c r="C791" s="405"/>
      <c r="D791" t="s">
        <v>15</v>
      </c>
      <c r="E791" s="217">
        <v>60</v>
      </c>
      <c r="G791" s="1">
        <f t="shared" si="18"/>
        <v>87.200000000000486</v>
      </c>
    </row>
    <row r="792" spans="1:7">
      <c r="B792" s="405"/>
      <c r="C792" s="405"/>
      <c r="D792" t="s">
        <v>16</v>
      </c>
      <c r="E792" s="217">
        <v>5</v>
      </c>
      <c r="G792" s="1">
        <f t="shared" si="18"/>
        <v>92.200000000000486</v>
      </c>
    </row>
    <row r="793" spans="1:7">
      <c r="A793" s="30">
        <v>45383</v>
      </c>
      <c r="B793" s="405">
        <v>28727</v>
      </c>
      <c r="C793" s="405" t="s">
        <v>28</v>
      </c>
      <c r="D793" t="s">
        <v>13</v>
      </c>
      <c r="E793" s="217"/>
      <c r="F793" s="44">
        <v>17.2</v>
      </c>
      <c r="G793" s="1">
        <f t="shared" si="18"/>
        <v>75.000000000000483</v>
      </c>
    </row>
    <row r="794" spans="1:7">
      <c r="A794" s="30">
        <v>45383</v>
      </c>
      <c r="B794" s="405">
        <v>28727</v>
      </c>
      <c r="C794" s="405" t="s">
        <v>28</v>
      </c>
      <c r="D794" t="s">
        <v>14</v>
      </c>
      <c r="E794" s="217"/>
      <c r="F794" s="44">
        <v>10</v>
      </c>
      <c r="G794" s="1">
        <f t="shared" si="18"/>
        <v>65.000000000000483</v>
      </c>
    </row>
    <row r="795" spans="1:7">
      <c r="A795" s="30">
        <v>45419</v>
      </c>
      <c r="B795" s="405">
        <v>28805</v>
      </c>
      <c r="C795" s="405" t="s">
        <v>28</v>
      </c>
      <c r="D795" t="s">
        <v>15</v>
      </c>
      <c r="F795" s="1">
        <v>60</v>
      </c>
      <c r="G795" s="1">
        <f t="shared" si="18"/>
        <v>5.0000000000004832</v>
      </c>
    </row>
    <row r="796" spans="1:7">
      <c r="A796" s="30">
        <v>45419</v>
      </c>
      <c r="B796" s="405">
        <v>28805</v>
      </c>
      <c r="C796" s="405" t="s">
        <v>28</v>
      </c>
      <c r="D796" t="s">
        <v>16</v>
      </c>
      <c r="F796" s="1">
        <v>5</v>
      </c>
      <c r="G796" s="1">
        <f t="shared" si="18"/>
        <v>4.8316906031686813E-13</v>
      </c>
    </row>
    <row r="797" spans="1:7">
      <c r="A797" s="32">
        <v>45657</v>
      </c>
      <c r="B797" s="404" t="s">
        <v>11</v>
      </c>
      <c r="C797" s="404" t="s">
        <v>29</v>
      </c>
      <c r="D797" t="s">
        <v>13</v>
      </c>
      <c r="E797" s="44">
        <v>18.399999999999999</v>
      </c>
      <c r="G797" s="1">
        <f t="shared" si="18"/>
        <v>18.400000000000482</v>
      </c>
    </row>
    <row r="798" spans="1:7">
      <c r="A798" s="32"/>
      <c r="B798" s="404"/>
      <c r="C798" s="404"/>
      <c r="D798" t="s">
        <v>14</v>
      </c>
      <c r="E798" s="44">
        <v>5</v>
      </c>
      <c r="G798" s="1">
        <f t="shared" si="18"/>
        <v>23.400000000000482</v>
      </c>
    </row>
    <row r="799" spans="1:7">
      <c r="B799" s="405"/>
      <c r="C799" s="405"/>
      <c r="D799" t="s">
        <v>15</v>
      </c>
      <c r="E799" s="217">
        <v>60</v>
      </c>
      <c r="G799" s="1">
        <f t="shared" si="18"/>
        <v>83.400000000000489</v>
      </c>
    </row>
    <row r="800" spans="1:7">
      <c r="B800" s="405"/>
      <c r="C800" s="405"/>
      <c r="D800" t="s">
        <v>16</v>
      </c>
      <c r="E800" s="217">
        <v>5</v>
      </c>
      <c r="G800" s="1">
        <f t="shared" si="18"/>
        <v>88.400000000000489</v>
      </c>
    </row>
    <row r="801" spans="1:15">
      <c r="A801" s="30">
        <v>45383</v>
      </c>
      <c r="B801" s="405">
        <v>28727</v>
      </c>
      <c r="C801" s="405" t="s">
        <v>29</v>
      </c>
      <c r="D801" t="s">
        <v>13</v>
      </c>
      <c r="E801" s="217"/>
      <c r="F801" s="44">
        <v>18.399999999999999</v>
      </c>
      <c r="G801" s="1">
        <f t="shared" si="18"/>
        <v>70.000000000000483</v>
      </c>
    </row>
    <row r="802" spans="1:15">
      <c r="A802" s="30">
        <v>45383</v>
      </c>
      <c r="B802" s="405">
        <v>28727</v>
      </c>
      <c r="C802" s="405" t="s">
        <v>29</v>
      </c>
      <c r="D802" t="s">
        <v>14</v>
      </c>
      <c r="E802" s="217"/>
      <c r="F802" s="44">
        <v>5</v>
      </c>
      <c r="G802" s="1">
        <f t="shared" si="18"/>
        <v>65.000000000000483</v>
      </c>
    </row>
    <row r="803" spans="1:15">
      <c r="A803" s="30">
        <v>45419</v>
      </c>
      <c r="B803" s="405">
        <v>28805</v>
      </c>
      <c r="C803" s="405" t="s">
        <v>29</v>
      </c>
      <c r="D803" t="s">
        <v>15</v>
      </c>
      <c r="F803" s="1">
        <v>60</v>
      </c>
      <c r="G803" s="1">
        <f t="shared" si="18"/>
        <v>5.0000000000004832</v>
      </c>
    </row>
    <row r="804" spans="1:15">
      <c r="A804" s="30">
        <v>45419</v>
      </c>
      <c r="B804" s="405">
        <v>28805</v>
      </c>
      <c r="C804" s="405" t="s">
        <v>29</v>
      </c>
      <c r="D804" t="s">
        <v>16</v>
      </c>
      <c r="F804" s="1">
        <v>5</v>
      </c>
      <c r="G804" s="1">
        <f t="shared" si="18"/>
        <v>4.8316906031686813E-13</v>
      </c>
    </row>
    <row r="805" spans="1:15">
      <c r="A805" s="32">
        <v>45322</v>
      </c>
      <c r="B805" s="404" t="s">
        <v>11</v>
      </c>
      <c r="C805" s="404" t="s">
        <v>210</v>
      </c>
      <c r="D805" t="s">
        <v>13</v>
      </c>
      <c r="E805" s="44">
        <v>20.5</v>
      </c>
      <c r="G805" s="1">
        <f t="shared" si="18"/>
        <v>20.500000000000483</v>
      </c>
    </row>
    <row r="806" spans="1:15">
      <c r="B806" s="405"/>
      <c r="C806" s="405"/>
      <c r="D806" t="s">
        <v>14</v>
      </c>
      <c r="E806" s="44">
        <v>8</v>
      </c>
      <c r="G806" s="1">
        <f t="shared" ref="G806:G880" si="19">+G805+E806-F806</f>
        <v>28.500000000000483</v>
      </c>
    </row>
    <row r="807" spans="1:15">
      <c r="B807" s="405"/>
      <c r="C807" s="405"/>
      <c r="D807" t="s">
        <v>15</v>
      </c>
      <c r="E807" s="217">
        <v>60</v>
      </c>
      <c r="G807" s="1">
        <f t="shared" si="19"/>
        <v>88.500000000000483</v>
      </c>
      <c r="J807" s="422"/>
      <c r="K807" s="422"/>
    </row>
    <row r="808" spans="1:15">
      <c r="B808" s="405"/>
      <c r="C808" s="405"/>
      <c r="D808" t="s">
        <v>16</v>
      </c>
      <c r="E808" s="217">
        <v>5</v>
      </c>
      <c r="G808" s="1">
        <f t="shared" si="19"/>
        <v>93.500000000000483</v>
      </c>
      <c r="J808" s="404"/>
      <c r="L808" s="38"/>
      <c r="N808" s="29"/>
    </row>
    <row r="809" spans="1:15">
      <c r="B809" s="405"/>
      <c r="C809" s="405"/>
      <c r="D809" t="s">
        <v>146</v>
      </c>
      <c r="E809" s="1">
        <v>24.2</v>
      </c>
      <c r="G809" s="1">
        <f t="shared" si="19"/>
        <v>117.70000000000049</v>
      </c>
      <c r="J809" s="404"/>
      <c r="L809" s="38"/>
      <c r="N809" s="29"/>
      <c r="O809" s="44"/>
    </row>
    <row r="810" spans="1:15">
      <c r="A810" s="30">
        <v>45383</v>
      </c>
      <c r="B810" s="405">
        <v>28727</v>
      </c>
      <c r="C810" s="405" t="s">
        <v>210</v>
      </c>
      <c r="D810" t="s">
        <v>13</v>
      </c>
      <c r="F810" s="44">
        <v>20.5</v>
      </c>
      <c r="G810" s="1">
        <f t="shared" si="19"/>
        <v>97.200000000000486</v>
      </c>
      <c r="L810" s="38"/>
      <c r="N810" s="29"/>
      <c r="O810" s="44"/>
    </row>
    <row r="811" spans="1:15">
      <c r="A811" s="30">
        <v>45383</v>
      </c>
      <c r="B811" s="405">
        <v>28727</v>
      </c>
      <c r="C811" s="405" t="s">
        <v>210</v>
      </c>
      <c r="D811" t="s">
        <v>14</v>
      </c>
      <c r="F811" s="44">
        <v>8</v>
      </c>
      <c r="G811" s="1">
        <f t="shared" si="19"/>
        <v>89.200000000000486</v>
      </c>
      <c r="J811" s="404"/>
      <c r="L811" s="38"/>
      <c r="N811" s="29"/>
      <c r="O811" s="44"/>
    </row>
    <row r="812" spans="1:15">
      <c r="A812" s="30">
        <v>45419</v>
      </c>
      <c r="B812" s="405">
        <v>28805</v>
      </c>
      <c r="C812" s="405" t="s">
        <v>210</v>
      </c>
      <c r="D812" t="s">
        <v>15</v>
      </c>
      <c r="F812" s="1">
        <v>60</v>
      </c>
      <c r="G812" s="1">
        <f t="shared" si="19"/>
        <v>29.200000000000486</v>
      </c>
      <c r="J812" s="404"/>
      <c r="L812" s="38"/>
      <c r="N812" s="29"/>
      <c r="O812" s="44"/>
    </row>
    <row r="813" spans="1:15">
      <c r="A813" s="30">
        <v>45419</v>
      </c>
      <c r="B813" s="405">
        <v>28805</v>
      </c>
      <c r="C813" s="405" t="s">
        <v>210</v>
      </c>
      <c r="D813" t="s">
        <v>16</v>
      </c>
      <c r="F813" s="1">
        <v>5</v>
      </c>
      <c r="G813" s="1">
        <f t="shared" si="19"/>
        <v>24.200000000000486</v>
      </c>
      <c r="J813" s="404"/>
      <c r="L813" s="38"/>
      <c r="N813" s="29"/>
      <c r="O813" s="44"/>
    </row>
    <row r="814" spans="1:15">
      <c r="A814" s="30">
        <v>45419</v>
      </c>
      <c r="B814" s="405">
        <v>28805</v>
      </c>
      <c r="C814" s="405" t="s">
        <v>210</v>
      </c>
      <c r="D814" t="s">
        <v>146</v>
      </c>
      <c r="F814" s="44">
        <v>24.2</v>
      </c>
      <c r="G814" s="1">
        <f t="shared" si="19"/>
        <v>4.8672177399566863E-13</v>
      </c>
      <c r="J814" s="404"/>
      <c r="L814" s="38"/>
      <c r="N814" s="29"/>
      <c r="O814" s="44"/>
    </row>
    <row r="815" spans="1:15">
      <c r="A815" s="32">
        <v>45351</v>
      </c>
      <c r="B815" s="404" t="s">
        <v>11</v>
      </c>
      <c r="C815" s="404" t="s">
        <v>19</v>
      </c>
      <c r="D815" t="s">
        <v>13</v>
      </c>
      <c r="E815" s="44">
        <v>52.5</v>
      </c>
      <c r="G815" s="1">
        <f t="shared" si="19"/>
        <v>52.500000000000483</v>
      </c>
      <c r="J815" s="404"/>
      <c r="L815" s="38"/>
      <c r="N815" s="29"/>
      <c r="O815" s="44"/>
    </row>
    <row r="816" spans="1:15">
      <c r="B816" s="405"/>
      <c r="C816" s="405"/>
      <c r="D816" t="s">
        <v>14</v>
      </c>
      <c r="E816" s="44">
        <v>18.600000000000001</v>
      </c>
      <c r="G816" s="1">
        <f t="shared" si="19"/>
        <v>71.100000000000477</v>
      </c>
      <c r="J816" s="404"/>
      <c r="L816" s="38"/>
      <c r="N816" s="29"/>
      <c r="O816" s="217"/>
    </row>
    <row r="817" spans="1:15">
      <c r="B817" s="405"/>
      <c r="C817" s="405"/>
      <c r="D817" t="s">
        <v>15</v>
      </c>
      <c r="E817" s="217">
        <v>58</v>
      </c>
      <c r="G817" s="1">
        <f t="shared" si="19"/>
        <v>129.10000000000048</v>
      </c>
      <c r="J817" s="404"/>
      <c r="L817" s="38"/>
      <c r="N817" s="29"/>
      <c r="O817" s="217"/>
    </row>
    <row r="818" spans="1:15">
      <c r="B818" s="405"/>
      <c r="C818" s="405"/>
      <c r="D818" t="s">
        <v>16</v>
      </c>
      <c r="E818" s="217">
        <v>5</v>
      </c>
      <c r="G818" s="1">
        <f t="shared" si="19"/>
        <v>134.10000000000048</v>
      </c>
      <c r="J818" s="404"/>
      <c r="L818" s="38"/>
      <c r="N818" s="29"/>
      <c r="O818" s="217"/>
    </row>
    <row r="819" spans="1:15">
      <c r="A819" s="30">
        <v>45383</v>
      </c>
      <c r="B819" s="405">
        <v>28727</v>
      </c>
      <c r="C819" s="405" t="s">
        <v>19</v>
      </c>
      <c r="D819" t="s">
        <v>13</v>
      </c>
      <c r="F819" s="44">
        <v>52.5</v>
      </c>
      <c r="G819" s="1">
        <f t="shared" si="19"/>
        <v>81.600000000000477</v>
      </c>
      <c r="J819" s="404"/>
      <c r="L819" s="38"/>
      <c r="N819" s="29"/>
      <c r="O819" s="217"/>
    </row>
    <row r="820" spans="1:15">
      <c r="A820" s="30">
        <v>45383</v>
      </c>
      <c r="B820" s="405">
        <v>28727</v>
      </c>
      <c r="C820" s="405" t="s">
        <v>19</v>
      </c>
      <c r="D820" t="s">
        <v>14</v>
      </c>
      <c r="F820" s="44">
        <v>18.600000000000001</v>
      </c>
      <c r="G820" s="1">
        <f t="shared" si="19"/>
        <v>63.000000000000476</v>
      </c>
      <c r="J820" s="404"/>
      <c r="L820" s="38"/>
      <c r="N820" s="29"/>
      <c r="O820" s="44"/>
    </row>
    <row r="821" spans="1:15">
      <c r="A821" s="30">
        <v>45419</v>
      </c>
      <c r="B821" s="405">
        <v>28805</v>
      </c>
      <c r="C821" s="405" t="s">
        <v>19</v>
      </c>
      <c r="D821" t="s">
        <v>15</v>
      </c>
      <c r="F821" s="44">
        <v>58</v>
      </c>
      <c r="G821" s="1">
        <f t="shared" si="19"/>
        <v>5.0000000000004761</v>
      </c>
      <c r="J821" s="404"/>
      <c r="K821" s="56"/>
      <c r="L821" s="38"/>
      <c r="N821" s="29"/>
      <c r="O821" s="44"/>
    </row>
    <row r="822" spans="1:15">
      <c r="A822" s="30">
        <v>45419</v>
      </c>
      <c r="B822" s="405">
        <v>28805</v>
      </c>
      <c r="C822" s="405" t="s">
        <v>19</v>
      </c>
      <c r="D822" t="s">
        <v>16</v>
      </c>
      <c r="F822" s="44">
        <v>5</v>
      </c>
      <c r="G822" s="1">
        <f t="shared" si="19"/>
        <v>4.7606363295926712E-13</v>
      </c>
      <c r="J822" s="404"/>
      <c r="L822" s="1"/>
      <c r="N822" s="29"/>
      <c r="O822" s="44"/>
    </row>
    <row r="823" spans="1:15">
      <c r="A823" s="32">
        <v>45382</v>
      </c>
      <c r="B823" s="404" t="s">
        <v>11</v>
      </c>
      <c r="C823" s="404" t="s">
        <v>20</v>
      </c>
      <c r="D823" t="s">
        <v>13</v>
      </c>
      <c r="E823" s="217">
        <v>50.8</v>
      </c>
      <c r="G823" s="1">
        <f t="shared" si="19"/>
        <v>50.800000000000473</v>
      </c>
      <c r="J823" s="404"/>
      <c r="L823" s="140"/>
      <c r="N823" s="29"/>
      <c r="O823" s="44"/>
    </row>
    <row r="824" spans="1:15">
      <c r="B824" s="405"/>
      <c r="C824" s="405"/>
      <c r="D824" t="s">
        <v>14</v>
      </c>
      <c r="E824" s="217">
        <v>10.4</v>
      </c>
      <c r="G824" s="1">
        <f t="shared" si="19"/>
        <v>61.200000000000472</v>
      </c>
      <c r="L824" s="140"/>
      <c r="N824" s="29"/>
    </row>
    <row r="825" spans="1:15">
      <c r="B825" s="405"/>
      <c r="C825" s="405"/>
      <c r="D825" t="s">
        <v>15</v>
      </c>
      <c r="E825" s="217">
        <v>60</v>
      </c>
      <c r="G825" s="1">
        <f t="shared" si="19"/>
        <v>121.20000000000047</v>
      </c>
      <c r="J825" s="404"/>
      <c r="L825" s="1"/>
      <c r="N825" s="29"/>
    </row>
    <row r="826" spans="1:15">
      <c r="B826" s="405"/>
      <c r="C826" s="405"/>
      <c r="D826" t="s">
        <v>16</v>
      </c>
      <c r="E826" s="217">
        <v>5</v>
      </c>
      <c r="G826" s="1">
        <f t="shared" si="19"/>
        <v>126.20000000000047</v>
      </c>
      <c r="J826" s="404"/>
      <c r="L826" s="1"/>
      <c r="M826" s="29"/>
    </row>
    <row r="827" spans="1:15">
      <c r="B827" s="405"/>
      <c r="C827" s="405"/>
      <c r="D827" t="s">
        <v>186</v>
      </c>
      <c r="E827" s="1">
        <v>102.5</v>
      </c>
      <c r="G827" s="1">
        <f t="shared" si="19"/>
        <v>228.70000000000047</v>
      </c>
      <c r="J827" s="404"/>
      <c r="L827" s="217"/>
      <c r="M827" s="29"/>
    </row>
    <row r="828" spans="1:15">
      <c r="B828" s="405"/>
      <c r="C828" s="405"/>
      <c r="D828" t="s">
        <v>187</v>
      </c>
      <c r="E828" s="1">
        <v>102.5</v>
      </c>
      <c r="G828" s="1">
        <f t="shared" si="19"/>
        <v>331.2000000000005</v>
      </c>
      <c r="L828" s="217"/>
      <c r="M828" s="29"/>
    </row>
    <row r="829" spans="1:15">
      <c r="A829" s="30">
        <v>45419</v>
      </c>
      <c r="B829" s="405">
        <v>28806</v>
      </c>
      <c r="C829" s="405" t="s">
        <v>20</v>
      </c>
      <c r="D829" t="s">
        <v>13</v>
      </c>
      <c r="F829" s="217">
        <v>50.8</v>
      </c>
      <c r="G829" s="1">
        <f t="shared" si="19"/>
        <v>280.40000000000049</v>
      </c>
      <c r="J829" s="404"/>
      <c r="L829" s="217"/>
      <c r="M829" s="29"/>
    </row>
    <row r="830" spans="1:15">
      <c r="A830" s="30">
        <v>45419</v>
      </c>
      <c r="B830" s="405">
        <v>28806</v>
      </c>
      <c r="C830" s="405" t="s">
        <v>20</v>
      </c>
      <c r="D830" t="s">
        <v>14</v>
      </c>
      <c r="F830" s="217">
        <v>10.4</v>
      </c>
      <c r="G830" s="1">
        <f t="shared" si="19"/>
        <v>270.00000000000051</v>
      </c>
      <c r="L830" s="217"/>
      <c r="M830" s="29"/>
    </row>
    <row r="831" spans="1:15">
      <c r="A831" s="30">
        <v>45419</v>
      </c>
      <c r="B831" s="405">
        <v>28806</v>
      </c>
      <c r="C831" s="405" t="s">
        <v>20</v>
      </c>
      <c r="D831" t="s">
        <v>15</v>
      </c>
      <c r="F831" s="217">
        <v>60</v>
      </c>
      <c r="G831" s="1">
        <f t="shared" si="19"/>
        <v>210.00000000000051</v>
      </c>
      <c r="J831" s="404"/>
      <c r="L831" s="1"/>
      <c r="M831" s="29"/>
    </row>
    <row r="832" spans="1:15">
      <c r="A832" s="30">
        <v>45419</v>
      </c>
      <c r="B832" s="405">
        <v>28806</v>
      </c>
      <c r="C832" s="405" t="s">
        <v>20</v>
      </c>
      <c r="D832" t="s">
        <v>16</v>
      </c>
      <c r="F832" s="217">
        <v>5</v>
      </c>
      <c r="G832" s="1">
        <f t="shared" si="19"/>
        <v>205.00000000000051</v>
      </c>
      <c r="J832" s="405"/>
      <c r="L832" s="1"/>
      <c r="M832" s="29"/>
    </row>
    <row r="833" spans="1:14">
      <c r="B833" s="405" t="s">
        <v>129</v>
      </c>
      <c r="C833" s="405"/>
      <c r="D833" t="s">
        <v>186</v>
      </c>
      <c r="F833" s="1">
        <v>51.2</v>
      </c>
      <c r="G833" s="1">
        <f t="shared" si="19"/>
        <v>153.80000000000052</v>
      </c>
      <c r="J833" s="405"/>
      <c r="L833" s="1"/>
      <c r="M833" s="29"/>
    </row>
    <row r="834" spans="1:14">
      <c r="A834" s="30">
        <v>45467</v>
      </c>
      <c r="B834" s="405">
        <v>29067</v>
      </c>
      <c r="C834" s="405" t="s">
        <v>20</v>
      </c>
      <c r="D834" t="s">
        <v>186</v>
      </c>
      <c r="F834" s="1">
        <v>51.3</v>
      </c>
      <c r="G834" s="1">
        <f t="shared" si="19"/>
        <v>102.50000000000053</v>
      </c>
      <c r="J834" s="405"/>
      <c r="L834" s="1"/>
      <c r="M834" s="29"/>
    </row>
    <row r="835" spans="1:14">
      <c r="B835" s="405" t="s">
        <v>129</v>
      </c>
      <c r="C835" s="405"/>
      <c r="D835" t="s">
        <v>187</v>
      </c>
      <c r="F835" s="1">
        <v>51.2</v>
      </c>
      <c r="G835" s="1">
        <f t="shared" si="19"/>
        <v>51.300000000000523</v>
      </c>
      <c r="J835" s="405"/>
      <c r="L835" s="1"/>
      <c r="M835" s="29"/>
    </row>
    <row r="836" spans="1:14">
      <c r="A836" s="30">
        <v>45467</v>
      </c>
      <c r="B836" s="405">
        <v>29067</v>
      </c>
      <c r="C836" s="405" t="s">
        <v>20</v>
      </c>
      <c r="D836" t="s">
        <v>187</v>
      </c>
      <c r="F836" s="1">
        <v>51.3</v>
      </c>
      <c r="G836" s="1">
        <f t="shared" si="19"/>
        <v>5.2580162446247414E-13</v>
      </c>
      <c r="J836" s="405"/>
      <c r="L836" s="1"/>
      <c r="M836" s="29"/>
    </row>
    <row r="837" spans="1:14">
      <c r="A837" s="32">
        <v>45412</v>
      </c>
      <c r="B837" s="404" t="s">
        <v>11</v>
      </c>
      <c r="C837" s="404" t="s">
        <v>21</v>
      </c>
      <c r="D837" t="s">
        <v>13</v>
      </c>
      <c r="E837" s="217">
        <v>50.5</v>
      </c>
      <c r="G837" s="1">
        <f t="shared" si="19"/>
        <v>50.500000000000526</v>
      </c>
      <c r="J837" s="404"/>
      <c r="N837" s="217"/>
    </row>
    <row r="838" spans="1:14">
      <c r="B838" s="405"/>
      <c r="C838" s="405"/>
      <c r="D838" t="s">
        <v>14</v>
      </c>
      <c r="E838" s="217">
        <v>11.4</v>
      </c>
      <c r="G838" s="1">
        <f t="shared" si="19"/>
        <v>61.900000000000524</v>
      </c>
      <c r="J838" s="422"/>
      <c r="K838" s="422"/>
      <c r="L838" s="422"/>
      <c r="N838" s="217"/>
    </row>
    <row r="839" spans="1:14">
      <c r="B839" s="405"/>
      <c r="C839" s="405"/>
      <c r="D839" t="s">
        <v>15</v>
      </c>
      <c r="E839" s="217">
        <v>60</v>
      </c>
      <c r="G839" s="1">
        <f t="shared" si="19"/>
        <v>121.90000000000052</v>
      </c>
      <c r="J839" s="404"/>
      <c r="L839" s="217"/>
      <c r="N839" s="217"/>
    </row>
    <row r="840" spans="1:14">
      <c r="B840" s="405"/>
      <c r="C840" s="405"/>
      <c r="D840" t="s">
        <v>16</v>
      </c>
      <c r="E840" s="217">
        <v>5</v>
      </c>
      <c r="G840" s="1">
        <f t="shared" si="19"/>
        <v>126.90000000000052</v>
      </c>
      <c r="J840" s="405"/>
      <c r="L840" s="217"/>
    </row>
    <row r="841" spans="1:14">
      <c r="A841" s="30">
        <v>45419</v>
      </c>
      <c r="B841" s="405">
        <v>28806</v>
      </c>
      <c r="C841" s="405" t="s">
        <v>21</v>
      </c>
      <c r="D841" t="s">
        <v>15</v>
      </c>
      <c r="F841" s="44">
        <v>60</v>
      </c>
      <c r="G841" s="1">
        <f t="shared" si="19"/>
        <v>66.900000000000517</v>
      </c>
      <c r="J841" s="404"/>
      <c r="L841" s="217"/>
      <c r="M841" s="217"/>
      <c r="N841" s="217"/>
    </row>
    <row r="842" spans="1:14">
      <c r="A842" s="30">
        <v>45419</v>
      </c>
      <c r="B842" s="405">
        <v>28806</v>
      </c>
      <c r="C842" s="405" t="s">
        <v>21</v>
      </c>
      <c r="D842" t="s">
        <v>16</v>
      </c>
      <c r="F842" s="44">
        <v>5</v>
      </c>
      <c r="G842" s="1">
        <f t="shared" si="19"/>
        <v>61.900000000000517</v>
      </c>
      <c r="J842" s="405"/>
      <c r="L842" s="217"/>
      <c r="M842" s="217"/>
      <c r="N842" s="217"/>
    </row>
    <row r="843" spans="1:14">
      <c r="A843" s="30">
        <v>45467</v>
      </c>
      <c r="B843" s="405">
        <v>29067</v>
      </c>
      <c r="C843" s="405" t="s">
        <v>21</v>
      </c>
      <c r="D843" t="s">
        <v>13</v>
      </c>
      <c r="F843" s="44">
        <v>12.9</v>
      </c>
      <c r="G843" s="1">
        <f t="shared" si="19"/>
        <v>49.000000000000519</v>
      </c>
      <c r="J843" s="405"/>
      <c r="L843" s="217"/>
      <c r="N843" s="217"/>
    </row>
    <row r="844" spans="1:14">
      <c r="A844" s="30">
        <v>45484</v>
      </c>
      <c r="B844" s="405">
        <v>29325</v>
      </c>
      <c r="C844" s="405" t="s">
        <v>21</v>
      </c>
      <c r="D844" t="s">
        <v>13</v>
      </c>
      <c r="F844" s="44">
        <v>37.6</v>
      </c>
      <c r="G844" s="1">
        <f t="shared" si="19"/>
        <v>11.400000000000517</v>
      </c>
      <c r="J844" s="405"/>
      <c r="L844" s="217"/>
      <c r="N844" s="217"/>
    </row>
    <row r="845" spans="1:14">
      <c r="A845" s="30">
        <v>45484</v>
      </c>
      <c r="B845" s="405">
        <v>29325</v>
      </c>
      <c r="C845" s="405" t="s">
        <v>21</v>
      </c>
      <c r="D845" t="s">
        <v>14</v>
      </c>
      <c r="F845" s="44">
        <v>11.4</v>
      </c>
      <c r="G845" s="1">
        <f t="shared" si="19"/>
        <v>5.1691984026547289E-13</v>
      </c>
      <c r="J845" s="405"/>
      <c r="L845" s="217"/>
      <c r="N845" s="217"/>
    </row>
    <row r="846" spans="1:14">
      <c r="A846" s="32">
        <v>45443</v>
      </c>
      <c r="B846" s="404" t="s">
        <v>11</v>
      </c>
      <c r="C846" s="404" t="s">
        <v>22</v>
      </c>
      <c r="D846" t="s">
        <v>13</v>
      </c>
      <c r="E846" s="217">
        <v>46</v>
      </c>
      <c r="G846" s="1">
        <f t="shared" si="19"/>
        <v>46.000000000000519</v>
      </c>
      <c r="J846" s="404"/>
      <c r="L846" s="217"/>
      <c r="N846" s="217"/>
    </row>
    <row r="847" spans="1:14">
      <c r="B847" s="405"/>
      <c r="C847" s="405"/>
      <c r="D847" t="s">
        <v>14</v>
      </c>
      <c r="E847" s="217">
        <v>15.9</v>
      </c>
      <c r="G847" s="1">
        <f t="shared" si="19"/>
        <v>61.900000000000517</v>
      </c>
      <c r="J847" s="405"/>
      <c r="L847" s="217"/>
      <c r="M847" s="13"/>
    </row>
    <row r="848" spans="1:14">
      <c r="B848" s="405"/>
      <c r="C848" s="405"/>
      <c r="D848" t="s">
        <v>15</v>
      </c>
      <c r="E848" s="217">
        <v>60</v>
      </c>
      <c r="G848" s="1">
        <f t="shared" si="19"/>
        <v>121.90000000000052</v>
      </c>
      <c r="L848" s="29"/>
      <c r="M848" s="29"/>
      <c r="N848" s="29"/>
    </row>
    <row r="849" spans="1:13">
      <c r="B849" s="405"/>
      <c r="C849" s="405"/>
      <c r="D849" t="s">
        <v>16</v>
      </c>
      <c r="E849" s="217">
        <v>5</v>
      </c>
      <c r="G849" s="1">
        <f t="shared" si="19"/>
        <v>126.90000000000052</v>
      </c>
    </row>
    <row r="850" spans="1:13">
      <c r="B850" s="405"/>
      <c r="C850" s="405"/>
      <c r="D850" t="s">
        <v>113</v>
      </c>
      <c r="E850" s="217">
        <v>10</v>
      </c>
      <c r="F850" s="44"/>
      <c r="G850" s="1">
        <f t="shared" si="19"/>
        <v>136.90000000000052</v>
      </c>
    </row>
    <row r="851" spans="1:13">
      <c r="A851" s="30">
        <v>45469</v>
      </c>
      <c r="B851" s="405">
        <v>29114</v>
      </c>
      <c r="C851" s="405" t="s">
        <v>22</v>
      </c>
      <c r="D851" t="s">
        <v>13</v>
      </c>
      <c r="F851" s="44">
        <v>46</v>
      </c>
      <c r="G851" s="1">
        <f t="shared" si="19"/>
        <v>90.900000000000517</v>
      </c>
    </row>
    <row r="852" spans="1:13">
      <c r="A852" s="30">
        <v>45469</v>
      </c>
      <c r="B852" s="405">
        <v>29114</v>
      </c>
      <c r="C852" s="405" t="s">
        <v>22</v>
      </c>
      <c r="D852" t="s">
        <v>14</v>
      </c>
      <c r="F852" s="1">
        <v>15.9</v>
      </c>
      <c r="G852" s="1">
        <f t="shared" si="19"/>
        <v>75.000000000000512</v>
      </c>
    </row>
    <row r="853" spans="1:13">
      <c r="A853" s="30">
        <v>45484</v>
      </c>
      <c r="B853" s="405">
        <v>29325</v>
      </c>
      <c r="C853" s="405" t="s">
        <v>22</v>
      </c>
      <c r="D853" t="s">
        <v>13</v>
      </c>
      <c r="F853" s="1">
        <v>60</v>
      </c>
      <c r="G853" s="1">
        <f t="shared" si="19"/>
        <v>15.000000000000512</v>
      </c>
    </row>
    <row r="854" spans="1:13">
      <c r="A854" s="30">
        <v>45484</v>
      </c>
      <c r="B854" s="405">
        <v>29325</v>
      </c>
      <c r="C854" s="405" t="s">
        <v>22</v>
      </c>
      <c r="D854" t="s">
        <v>14</v>
      </c>
      <c r="F854" s="1">
        <v>5</v>
      </c>
      <c r="G854" s="1">
        <f t="shared" si="19"/>
        <v>10.000000000000512</v>
      </c>
    </row>
    <row r="855" spans="1:13">
      <c r="A855" s="30">
        <v>45484</v>
      </c>
      <c r="B855" s="405">
        <v>29325</v>
      </c>
      <c r="C855" s="405" t="s">
        <v>22</v>
      </c>
      <c r="D855" t="s">
        <v>113</v>
      </c>
      <c r="F855" s="1">
        <v>10</v>
      </c>
      <c r="G855" s="1">
        <f t="shared" si="19"/>
        <v>5.1159076974727213E-13</v>
      </c>
    </row>
    <row r="856" spans="1:13">
      <c r="A856" s="68">
        <v>45473</v>
      </c>
      <c r="B856" s="404" t="s">
        <v>11</v>
      </c>
      <c r="C856" s="404" t="s">
        <v>23</v>
      </c>
      <c r="D856" t="s">
        <v>13</v>
      </c>
      <c r="E856" s="217">
        <v>44.6</v>
      </c>
      <c r="G856" s="1">
        <f t="shared" si="19"/>
        <v>44.600000000000513</v>
      </c>
    </row>
    <row r="857" spans="1:13">
      <c r="A857" s="46"/>
      <c r="B857" s="405"/>
      <c r="C857" s="405"/>
      <c r="D857" t="s">
        <v>14</v>
      </c>
      <c r="E857" s="217">
        <v>265</v>
      </c>
      <c r="G857" s="1">
        <f t="shared" si="19"/>
        <v>309.60000000000053</v>
      </c>
      <c r="L857" s="217"/>
    </row>
    <row r="858" spans="1:13">
      <c r="A858" s="46"/>
      <c r="B858" s="405"/>
      <c r="C858" s="405"/>
      <c r="D858" t="s">
        <v>15</v>
      </c>
      <c r="E858" s="217">
        <v>60</v>
      </c>
      <c r="G858" s="1">
        <f t="shared" si="19"/>
        <v>369.60000000000053</v>
      </c>
      <c r="L858" s="217"/>
    </row>
    <row r="859" spans="1:13">
      <c r="A859" s="46"/>
      <c r="B859" s="405"/>
      <c r="C859" s="405"/>
      <c r="D859" t="s">
        <v>16</v>
      </c>
      <c r="E859" s="217">
        <v>5</v>
      </c>
      <c r="G859" s="1">
        <f t="shared" si="19"/>
        <v>374.60000000000053</v>
      </c>
      <c r="J859" s="405"/>
      <c r="L859" s="217"/>
    </row>
    <row r="860" spans="1:13">
      <c r="A860" s="30">
        <v>45484</v>
      </c>
      <c r="B860" s="405">
        <v>29325</v>
      </c>
      <c r="C860" s="405" t="s">
        <v>23</v>
      </c>
      <c r="D860" t="s">
        <v>15</v>
      </c>
      <c r="F860" s="217">
        <v>60</v>
      </c>
      <c r="G860" s="1">
        <f t="shared" si="19"/>
        <v>314.60000000000053</v>
      </c>
      <c r="J860" s="405"/>
      <c r="M860" s="217"/>
    </row>
    <row r="861" spans="1:13">
      <c r="A861" s="30">
        <v>45484</v>
      </c>
      <c r="B861" s="405">
        <v>29325</v>
      </c>
      <c r="C861" s="405" t="s">
        <v>23</v>
      </c>
      <c r="D861" t="s">
        <v>16</v>
      </c>
      <c r="F861" s="217">
        <v>5</v>
      </c>
      <c r="G861" s="1">
        <f t="shared" si="19"/>
        <v>309.60000000000053</v>
      </c>
      <c r="J861" s="405"/>
      <c r="M861" s="217"/>
    </row>
    <row r="862" spans="1:13">
      <c r="A862" s="30">
        <v>45505</v>
      </c>
      <c r="B862" s="405">
        <v>29479</v>
      </c>
      <c r="C862" s="405" t="s">
        <v>23</v>
      </c>
      <c r="D862" t="s">
        <v>13</v>
      </c>
      <c r="F862" s="1">
        <v>44.6</v>
      </c>
      <c r="G862" s="1">
        <f t="shared" si="19"/>
        <v>265.00000000000051</v>
      </c>
      <c r="J862" s="405"/>
      <c r="M862" s="1"/>
    </row>
    <row r="863" spans="1:13">
      <c r="A863" s="30">
        <v>45560</v>
      </c>
      <c r="B863" s="405">
        <v>29718</v>
      </c>
      <c r="C863" s="405" t="s">
        <v>23</v>
      </c>
      <c r="D863" t="s">
        <v>14</v>
      </c>
      <c r="F863" s="1">
        <v>265</v>
      </c>
      <c r="G863" s="1">
        <f t="shared" si="19"/>
        <v>5.1159076974727213E-13</v>
      </c>
      <c r="J863" s="405"/>
      <c r="M863" s="1"/>
    </row>
    <row r="864" spans="1:13">
      <c r="A864" s="68">
        <v>45504</v>
      </c>
      <c r="B864" s="404" t="s">
        <v>11</v>
      </c>
      <c r="C864" s="404" t="s">
        <v>24</v>
      </c>
      <c r="D864" t="s">
        <v>13</v>
      </c>
      <c r="E864" s="217">
        <v>43.8</v>
      </c>
      <c r="G864" s="1">
        <f t="shared" si="19"/>
        <v>43.800000000000509</v>
      </c>
      <c r="J864" s="405"/>
      <c r="M864" s="1"/>
    </row>
    <row r="865" spans="1:13">
      <c r="A865" s="46"/>
      <c r="B865" s="405"/>
      <c r="C865" s="405"/>
      <c r="D865" t="s">
        <v>14</v>
      </c>
      <c r="E865" s="217">
        <v>131.69999999999999</v>
      </c>
      <c r="G865" s="1">
        <f t="shared" si="19"/>
        <v>175.50000000000051</v>
      </c>
      <c r="J865" s="404"/>
      <c r="L865" s="217"/>
    </row>
    <row r="866" spans="1:13">
      <c r="A866" s="46"/>
      <c r="B866" s="405"/>
      <c r="C866" s="405"/>
      <c r="D866" t="s">
        <v>15</v>
      </c>
      <c r="E866" s="217">
        <v>60</v>
      </c>
      <c r="G866" s="1">
        <f t="shared" si="19"/>
        <v>235.50000000000051</v>
      </c>
      <c r="J866" s="405"/>
      <c r="L866" s="217"/>
    </row>
    <row r="867" spans="1:13">
      <c r="A867" s="46"/>
      <c r="B867" s="405"/>
      <c r="C867" s="405"/>
      <c r="D867" t="s">
        <v>16</v>
      </c>
      <c r="E867" s="217">
        <v>5</v>
      </c>
      <c r="G867" s="1">
        <f t="shared" si="19"/>
        <v>240.50000000000051</v>
      </c>
      <c r="J867" s="405"/>
      <c r="M867" s="217"/>
    </row>
    <row r="868" spans="1:13">
      <c r="B868" s="405"/>
      <c r="C868" s="405"/>
      <c r="D868" t="s">
        <v>70</v>
      </c>
      <c r="E868" s="1">
        <v>250</v>
      </c>
      <c r="G868" s="1">
        <f t="shared" si="19"/>
        <v>490.50000000000051</v>
      </c>
      <c r="J868" s="405"/>
      <c r="M868" s="217"/>
    </row>
    <row r="869" spans="1:13">
      <c r="B869" s="405"/>
      <c r="C869" s="405"/>
      <c r="D869" t="s">
        <v>302</v>
      </c>
      <c r="E869" s="1">
        <v>102.5</v>
      </c>
      <c r="G869" s="1">
        <f t="shared" si="19"/>
        <v>593.00000000000045</v>
      </c>
      <c r="L869" s="29"/>
    </row>
    <row r="870" spans="1:13">
      <c r="A870" s="30">
        <v>45560</v>
      </c>
      <c r="B870" s="405">
        <v>29719</v>
      </c>
      <c r="C870" s="405" t="s">
        <v>24</v>
      </c>
      <c r="D870" t="s">
        <v>13</v>
      </c>
      <c r="F870" s="217">
        <v>43.8</v>
      </c>
      <c r="G870" s="1">
        <f t="shared" si="19"/>
        <v>549.2000000000005</v>
      </c>
      <c r="L870" s="29"/>
    </row>
    <row r="871" spans="1:13">
      <c r="A871" s="30">
        <v>45560</v>
      </c>
      <c r="B871" s="405">
        <v>29719</v>
      </c>
      <c r="C871" s="405" t="s">
        <v>24</v>
      </c>
      <c r="D871" t="s">
        <v>14</v>
      </c>
      <c r="F871" s="217">
        <v>131.69999999999999</v>
      </c>
      <c r="G871" s="1">
        <f t="shared" si="19"/>
        <v>417.50000000000051</v>
      </c>
      <c r="L871" s="29"/>
    </row>
    <row r="872" spans="1:13">
      <c r="B872" s="405" t="s">
        <v>129</v>
      </c>
      <c r="C872" s="405"/>
      <c r="D872" t="s">
        <v>302</v>
      </c>
      <c r="F872" s="217">
        <v>51.2</v>
      </c>
      <c r="G872" s="1">
        <f t="shared" si="19"/>
        <v>366.30000000000052</v>
      </c>
      <c r="L872" s="29"/>
    </row>
    <row r="873" spans="1:13">
      <c r="A873" s="30">
        <v>45742</v>
      </c>
      <c r="B873" s="405">
        <v>30849</v>
      </c>
      <c r="C873" s="405" t="s">
        <v>24</v>
      </c>
      <c r="D873" t="s">
        <v>15</v>
      </c>
      <c r="F873" s="217">
        <v>60</v>
      </c>
      <c r="G873" s="1">
        <f t="shared" si="19"/>
        <v>306.30000000000052</v>
      </c>
      <c r="L873" s="29"/>
    </row>
    <row r="874" spans="1:13">
      <c r="A874" s="30">
        <v>45742</v>
      </c>
      <c r="B874" s="405">
        <v>30849</v>
      </c>
      <c r="C874" s="405" t="s">
        <v>24</v>
      </c>
      <c r="D874" t="s">
        <v>16</v>
      </c>
      <c r="F874" s="217">
        <v>5</v>
      </c>
      <c r="G874" s="1">
        <f t="shared" si="19"/>
        <v>301.30000000000052</v>
      </c>
      <c r="L874" s="29"/>
    </row>
    <row r="875" spans="1:13">
      <c r="A875" s="30">
        <v>45742</v>
      </c>
      <c r="B875" s="405">
        <v>30849</v>
      </c>
      <c r="C875" s="405" t="s">
        <v>24</v>
      </c>
      <c r="D875" t="s">
        <v>70</v>
      </c>
      <c r="F875" s="217">
        <v>250</v>
      </c>
      <c r="G875" s="1">
        <f t="shared" si="19"/>
        <v>51.300000000000523</v>
      </c>
      <c r="L875" s="29"/>
    </row>
    <row r="876" spans="1:13">
      <c r="A876" s="30">
        <v>45742</v>
      </c>
      <c r="B876" s="405">
        <v>30849</v>
      </c>
      <c r="C876" s="405" t="s">
        <v>24</v>
      </c>
      <c r="D876" t="s">
        <v>302</v>
      </c>
      <c r="F876" s="217">
        <v>51.3</v>
      </c>
      <c r="G876" s="1">
        <f t="shared" si="19"/>
        <v>5.2580162446247414E-13</v>
      </c>
      <c r="L876" s="29"/>
    </row>
    <row r="877" spans="1:13">
      <c r="A877" s="32">
        <v>45535</v>
      </c>
      <c r="B877" s="404" t="s">
        <v>11</v>
      </c>
      <c r="C877" s="404" t="s">
        <v>71</v>
      </c>
      <c r="D877" t="s">
        <v>13</v>
      </c>
      <c r="E877" s="217">
        <v>43.9</v>
      </c>
      <c r="G877" s="1">
        <f t="shared" si="19"/>
        <v>43.900000000000524</v>
      </c>
    </row>
    <row r="878" spans="1:13">
      <c r="B878" s="405"/>
      <c r="C878" s="405"/>
      <c r="D878" t="s">
        <v>14</v>
      </c>
      <c r="E878" s="217">
        <v>84.6</v>
      </c>
      <c r="G878" s="1">
        <f t="shared" si="19"/>
        <v>128.50000000000051</v>
      </c>
    </row>
    <row r="879" spans="1:13">
      <c r="B879" s="405"/>
      <c r="C879" s="405"/>
      <c r="D879" t="s">
        <v>15</v>
      </c>
      <c r="E879" s="217">
        <v>60</v>
      </c>
      <c r="G879" s="1">
        <f t="shared" si="19"/>
        <v>188.50000000000051</v>
      </c>
    </row>
    <row r="880" spans="1:13">
      <c r="B880" s="405"/>
      <c r="C880" s="405"/>
      <c r="D880" t="s">
        <v>16</v>
      </c>
      <c r="E880" s="217">
        <v>5</v>
      </c>
      <c r="G880" s="1">
        <f t="shared" si="19"/>
        <v>193.50000000000051</v>
      </c>
    </row>
    <row r="881" spans="1:13">
      <c r="A881" s="30">
        <v>45560</v>
      </c>
      <c r="B881" s="405">
        <v>29720</v>
      </c>
      <c r="C881" s="405" t="s">
        <v>71</v>
      </c>
      <c r="D881" t="s">
        <v>13</v>
      </c>
      <c r="F881" s="217">
        <v>43.9</v>
      </c>
      <c r="G881" s="1">
        <f t="shared" ref="G881:G944" si="20">+G880+E881-F881</f>
        <v>149.60000000000051</v>
      </c>
    </row>
    <row r="882" spans="1:13">
      <c r="A882" s="30">
        <v>45560</v>
      </c>
      <c r="B882" s="405">
        <v>29720</v>
      </c>
      <c r="C882" s="405" t="s">
        <v>71</v>
      </c>
      <c r="D882" t="s">
        <v>14</v>
      </c>
      <c r="F882" s="217">
        <v>84.6</v>
      </c>
      <c r="G882" s="1">
        <f t="shared" si="20"/>
        <v>65.000000000000512</v>
      </c>
    </row>
    <row r="883" spans="1:13">
      <c r="A883" s="30">
        <v>45742</v>
      </c>
      <c r="B883" s="405">
        <v>30849</v>
      </c>
      <c r="C883" s="405" t="s">
        <v>71</v>
      </c>
      <c r="D883" t="s">
        <v>15</v>
      </c>
      <c r="F883" s="217">
        <v>60</v>
      </c>
      <c r="G883" s="1">
        <f t="shared" si="20"/>
        <v>5.0000000000005116</v>
      </c>
    </row>
    <row r="884" spans="1:13">
      <c r="A884" s="30">
        <v>45742</v>
      </c>
      <c r="B884" s="405">
        <v>30849</v>
      </c>
      <c r="C884" s="405" t="s">
        <v>71</v>
      </c>
      <c r="D884" t="s">
        <v>16</v>
      </c>
      <c r="F884" s="217">
        <v>5</v>
      </c>
      <c r="G884" s="1">
        <f t="shared" si="20"/>
        <v>5.1159076974727213E-13</v>
      </c>
    </row>
    <row r="885" spans="1:13">
      <c r="A885" s="68">
        <v>45565</v>
      </c>
      <c r="B885" s="404" t="s">
        <v>11</v>
      </c>
      <c r="C885" s="404" t="s">
        <v>41</v>
      </c>
      <c r="D885" t="s">
        <v>13</v>
      </c>
      <c r="E885" s="217">
        <v>44.2</v>
      </c>
      <c r="G885" s="1">
        <f t="shared" si="20"/>
        <v>44.200000000000514</v>
      </c>
    </row>
    <row r="886" spans="1:13">
      <c r="A886" s="46"/>
      <c r="B886" s="405"/>
      <c r="C886" s="405"/>
      <c r="D886" t="s">
        <v>14</v>
      </c>
      <c r="E886" s="217">
        <v>86.4</v>
      </c>
      <c r="G886" s="1">
        <f t="shared" si="20"/>
        <v>130.60000000000053</v>
      </c>
    </row>
    <row r="887" spans="1:13">
      <c r="A887" s="46"/>
      <c r="B887" s="405"/>
      <c r="C887" s="405"/>
      <c r="D887" t="s">
        <v>15</v>
      </c>
      <c r="E887" s="217">
        <v>60</v>
      </c>
      <c r="G887" s="1">
        <f t="shared" si="20"/>
        <v>190.60000000000053</v>
      </c>
    </row>
    <row r="888" spans="1:13">
      <c r="A888" s="46"/>
      <c r="B888" s="405"/>
      <c r="C888" s="405"/>
      <c r="D888" t="s">
        <v>16</v>
      </c>
      <c r="E888" s="217">
        <v>5</v>
      </c>
      <c r="G888" s="1">
        <f t="shared" si="20"/>
        <v>195.60000000000053</v>
      </c>
    </row>
    <row r="889" spans="1:13">
      <c r="A889" s="46">
        <v>45605</v>
      </c>
      <c r="B889" s="405">
        <v>29981</v>
      </c>
      <c r="C889" s="405" t="s">
        <v>41</v>
      </c>
      <c r="D889" t="s">
        <v>13</v>
      </c>
      <c r="E889" s="217"/>
      <c r="F889" s="1">
        <v>44.2</v>
      </c>
      <c r="G889" s="1">
        <f t="shared" si="20"/>
        <v>151.40000000000055</v>
      </c>
      <c r="M889" s="217"/>
    </row>
    <row r="890" spans="1:13">
      <c r="A890" s="46">
        <v>45605</v>
      </c>
      <c r="B890" s="405">
        <v>29981</v>
      </c>
      <c r="C890" s="405" t="s">
        <v>41</v>
      </c>
      <c r="D890" t="s">
        <v>14</v>
      </c>
      <c r="E890" s="217"/>
      <c r="F890" s="1">
        <v>86.4</v>
      </c>
      <c r="G890" s="1">
        <f t="shared" si="20"/>
        <v>65.00000000000054</v>
      </c>
      <c r="M890" s="217"/>
    </row>
    <row r="891" spans="1:13">
      <c r="A891" s="30">
        <v>45742</v>
      </c>
      <c r="B891" s="405">
        <v>30849</v>
      </c>
      <c r="C891" s="405" t="s">
        <v>41</v>
      </c>
      <c r="D891" t="s">
        <v>15</v>
      </c>
      <c r="F891" s="217">
        <v>60</v>
      </c>
      <c r="G891" s="1">
        <f t="shared" si="20"/>
        <v>5.00000000000054</v>
      </c>
      <c r="M891" s="217"/>
    </row>
    <row r="892" spans="1:13">
      <c r="A892" s="30">
        <v>45742</v>
      </c>
      <c r="B892" s="405">
        <v>30849</v>
      </c>
      <c r="C892" s="405" t="s">
        <v>41</v>
      </c>
      <c r="D892" t="s">
        <v>16</v>
      </c>
      <c r="F892" s="217">
        <v>5</v>
      </c>
      <c r="G892" s="1">
        <f t="shared" si="20"/>
        <v>5.4001247917767614E-13</v>
      </c>
      <c r="M892" s="217"/>
    </row>
    <row r="893" spans="1:13">
      <c r="A893" s="68">
        <v>45596</v>
      </c>
      <c r="B893" s="404" t="s">
        <v>11</v>
      </c>
      <c r="C893" s="404" t="s">
        <v>27</v>
      </c>
      <c r="D893" t="s">
        <v>13</v>
      </c>
      <c r="E893" s="217">
        <v>28</v>
      </c>
      <c r="G893" s="1">
        <f t="shared" si="20"/>
        <v>28.00000000000054</v>
      </c>
    </row>
    <row r="894" spans="1:13">
      <c r="A894" s="46"/>
      <c r="B894" s="405"/>
      <c r="C894" s="405"/>
      <c r="D894" t="s">
        <v>14</v>
      </c>
      <c r="E894" s="217">
        <v>99.7</v>
      </c>
      <c r="G894" s="1">
        <f t="shared" si="20"/>
        <v>127.70000000000054</v>
      </c>
    </row>
    <row r="895" spans="1:13">
      <c r="A895" s="46"/>
      <c r="B895" s="405"/>
      <c r="C895" s="405"/>
      <c r="D895" t="s">
        <v>15</v>
      </c>
      <c r="E895" s="217">
        <v>60</v>
      </c>
      <c r="G895" s="1">
        <f t="shared" si="20"/>
        <v>187.70000000000056</v>
      </c>
    </row>
    <row r="896" spans="1:13">
      <c r="A896" s="46"/>
      <c r="B896" s="405"/>
      <c r="C896" s="405"/>
      <c r="D896" t="s">
        <v>16</v>
      </c>
      <c r="E896" s="217">
        <v>5</v>
      </c>
      <c r="G896" s="1">
        <f t="shared" si="20"/>
        <v>192.70000000000056</v>
      </c>
    </row>
    <row r="897" spans="1:13">
      <c r="A897" s="30">
        <v>45644</v>
      </c>
      <c r="B897" s="405">
        <v>30182</v>
      </c>
      <c r="C897" s="405" t="s">
        <v>27</v>
      </c>
      <c r="D897" t="s">
        <v>13</v>
      </c>
      <c r="E897" s="217"/>
      <c r="F897" s="1">
        <v>28</v>
      </c>
      <c r="G897" s="1">
        <f t="shared" si="20"/>
        <v>164.70000000000056</v>
      </c>
      <c r="J897" s="217"/>
    </row>
    <row r="898" spans="1:13">
      <c r="A898" s="30">
        <v>45644</v>
      </c>
      <c r="B898" s="405">
        <v>30182</v>
      </c>
      <c r="C898" s="405" t="s">
        <v>27</v>
      </c>
      <c r="D898" t="s">
        <v>14</v>
      </c>
      <c r="E898" s="217"/>
      <c r="F898" s="1">
        <v>99.7</v>
      </c>
      <c r="G898" s="1">
        <f t="shared" si="20"/>
        <v>65.000000000000554</v>
      </c>
      <c r="J898" s="217"/>
    </row>
    <row r="899" spans="1:13">
      <c r="A899" s="30">
        <v>45742</v>
      </c>
      <c r="B899" s="405">
        <v>30849</v>
      </c>
      <c r="C899" s="405" t="s">
        <v>27</v>
      </c>
      <c r="D899" t="s">
        <v>15</v>
      </c>
      <c r="F899" s="217">
        <v>60</v>
      </c>
      <c r="G899" s="1">
        <f t="shared" si="20"/>
        <v>5.0000000000005542</v>
      </c>
      <c r="J899" s="217"/>
    </row>
    <row r="900" spans="1:13">
      <c r="A900" s="30">
        <v>45742</v>
      </c>
      <c r="B900" s="405">
        <v>30849</v>
      </c>
      <c r="C900" s="405" t="s">
        <v>27</v>
      </c>
      <c r="D900" t="s">
        <v>16</v>
      </c>
      <c r="F900" s="217">
        <v>5</v>
      </c>
      <c r="G900" s="1">
        <f t="shared" si="20"/>
        <v>5.5422333389287814E-13</v>
      </c>
      <c r="J900" s="217"/>
    </row>
    <row r="901" spans="1:13" ht="15.75">
      <c r="A901" s="68">
        <v>45626</v>
      </c>
      <c r="B901" s="404" t="s">
        <v>11</v>
      </c>
      <c r="C901" s="404" t="s">
        <v>73</v>
      </c>
      <c r="D901" t="s">
        <v>13</v>
      </c>
      <c r="E901">
        <v>31.8</v>
      </c>
      <c r="G901" s="1">
        <f t="shared" si="20"/>
        <v>31.800000000000555</v>
      </c>
      <c r="I901" s="439" t="s">
        <v>381</v>
      </c>
      <c r="J901" s="439"/>
      <c r="K901" s="439"/>
      <c r="L901" s="439"/>
    </row>
    <row r="902" spans="1:13" ht="15.75">
      <c r="A902" s="249"/>
      <c r="B902" s="46"/>
      <c r="C902" s="405"/>
      <c r="D902" t="s">
        <v>14</v>
      </c>
      <c r="E902">
        <v>132.1</v>
      </c>
      <c r="G902" s="1">
        <f t="shared" si="20"/>
        <v>163.90000000000055</v>
      </c>
      <c r="I902" s="309">
        <v>2024</v>
      </c>
      <c r="J902" s="413" t="s">
        <v>24</v>
      </c>
      <c r="K902" s="309" t="s">
        <v>15</v>
      </c>
      <c r="L902" s="310">
        <v>60</v>
      </c>
    </row>
    <row r="903" spans="1:13" ht="15.75">
      <c r="A903" s="249"/>
      <c r="B903" s="46"/>
      <c r="C903" s="405"/>
      <c r="D903" t="s">
        <v>15</v>
      </c>
      <c r="E903" s="217">
        <v>60</v>
      </c>
      <c r="G903" s="1">
        <f t="shared" si="20"/>
        <v>223.90000000000055</v>
      </c>
      <c r="I903" s="309"/>
      <c r="J903" s="413"/>
      <c r="K903" s="309" t="s">
        <v>16</v>
      </c>
      <c r="L903" s="310">
        <v>5</v>
      </c>
      <c r="M903" s="29"/>
    </row>
    <row r="904" spans="1:13" ht="15.75">
      <c r="A904" s="249"/>
      <c r="B904" s="46"/>
      <c r="C904" s="405"/>
      <c r="D904" t="s">
        <v>16</v>
      </c>
      <c r="E904" s="217">
        <v>5</v>
      </c>
      <c r="G904" s="1">
        <f t="shared" si="20"/>
        <v>228.90000000000055</v>
      </c>
      <c r="I904" s="309"/>
      <c r="J904" s="309"/>
      <c r="K904" s="309" t="s">
        <v>115</v>
      </c>
      <c r="L904" s="42">
        <v>250</v>
      </c>
    </row>
    <row r="905" spans="1:13" ht="15.75">
      <c r="A905" s="30">
        <v>45644</v>
      </c>
      <c r="B905" s="405">
        <v>30182</v>
      </c>
      <c r="C905" s="405" t="s">
        <v>73</v>
      </c>
      <c r="D905" t="s">
        <v>13</v>
      </c>
      <c r="F905" s="1">
        <v>31.8</v>
      </c>
      <c r="G905" s="1">
        <f t="shared" si="20"/>
        <v>197.10000000000053</v>
      </c>
      <c r="I905" s="309"/>
      <c r="J905" s="309"/>
      <c r="K905" s="309" t="s">
        <v>302</v>
      </c>
      <c r="L905" s="42">
        <v>51.3</v>
      </c>
    </row>
    <row r="906" spans="1:13" ht="15.75">
      <c r="A906" s="30">
        <v>45644</v>
      </c>
      <c r="B906" s="405">
        <v>30182</v>
      </c>
      <c r="C906" s="405" t="s">
        <v>73</v>
      </c>
      <c r="D906" t="s">
        <v>14</v>
      </c>
      <c r="F906" s="1">
        <v>132.1</v>
      </c>
      <c r="G906" s="1">
        <f t="shared" si="20"/>
        <v>65.00000000000054</v>
      </c>
      <c r="I906" s="309"/>
      <c r="J906" s="413" t="s">
        <v>71</v>
      </c>
      <c r="K906" s="309" t="s">
        <v>15</v>
      </c>
      <c r="L906" s="310">
        <v>60</v>
      </c>
    </row>
    <row r="907" spans="1:13" ht="15.75">
      <c r="A907" s="30">
        <v>45742</v>
      </c>
      <c r="B907" s="405">
        <v>30849</v>
      </c>
      <c r="C907" s="405" t="s">
        <v>73</v>
      </c>
      <c r="D907" t="s">
        <v>15</v>
      </c>
      <c r="F907" s="217">
        <v>60</v>
      </c>
      <c r="G907" s="1">
        <f t="shared" si="20"/>
        <v>5.00000000000054</v>
      </c>
      <c r="I907" s="309"/>
      <c r="J907" s="413"/>
      <c r="K907" s="309"/>
      <c r="L907" s="310"/>
    </row>
    <row r="908" spans="1:13" ht="15.75">
      <c r="A908" s="30">
        <v>45742</v>
      </c>
      <c r="B908" s="405">
        <v>30849</v>
      </c>
      <c r="C908" s="405" t="s">
        <v>73</v>
      </c>
      <c r="D908" t="s">
        <v>16</v>
      </c>
      <c r="F908" s="217">
        <v>5</v>
      </c>
      <c r="G908" s="1">
        <f t="shared" si="20"/>
        <v>5.4001247917767614E-13</v>
      </c>
      <c r="I908" s="309"/>
      <c r="J908" s="413"/>
      <c r="K908" s="309"/>
      <c r="L908" s="310"/>
    </row>
    <row r="909" spans="1:13" ht="15.75">
      <c r="A909" s="32" t="s">
        <v>74</v>
      </c>
      <c r="B909" s="404" t="s">
        <v>11</v>
      </c>
      <c r="C909" s="404" t="s">
        <v>29</v>
      </c>
      <c r="D909" t="s">
        <v>13</v>
      </c>
      <c r="E909" s="217">
        <v>38.299999999999997</v>
      </c>
      <c r="G909" s="1">
        <f t="shared" si="20"/>
        <v>38.300000000000537</v>
      </c>
      <c r="I909" s="309"/>
      <c r="J909" s="309"/>
      <c r="K909" s="309" t="s">
        <v>16</v>
      </c>
      <c r="L909" s="310">
        <v>5</v>
      </c>
    </row>
    <row r="910" spans="1:13" ht="15.75">
      <c r="B910" s="405"/>
      <c r="C910" s="405"/>
      <c r="D910" t="s">
        <v>14</v>
      </c>
      <c r="E910" s="217">
        <v>83.5</v>
      </c>
      <c r="G910" s="1">
        <f t="shared" si="20"/>
        <v>121.80000000000054</v>
      </c>
      <c r="I910" s="309"/>
      <c r="J910" s="413" t="s">
        <v>41</v>
      </c>
      <c r="K910" s="309" t="s">
        <v>15</v>
      </c>
      <c r="L910" s="310">
        <v>60</v>
      </c>
    </row>
    <row r="911" spans="1:13" ht="15.75">
      <c r="B911" s="405"/>
      <c r="C911" s="405"/>
      <c r="D911" t="s">
        <v>15</v>
      </c>
      <c r="E911" s="217">
        <v>60</v>
      </c>
      <c r="G911" s="1">
        <f t="shared" si="20"/>
        <v>181.80000000000052</v>
      </c>
      <c r="I911" s="309"/>
      <c r="J911" s="309"/>
      <c r="K911" s="309" t="s">
        <v>16</v>
      </c>
      <c r="L911" s="310">
        <v>5</v>
      </c>
    </row>
    <row r="912" spans="1:13" ht="15.75">
      <c r="B912" s="405"/>
      <c r="C912" s="405"/>
      <c r="D912" t="s">
        <v>16</v>
      </c>
      <c r="E912" s="217">
        <v>5</v>
      </c>
      <c r="G912" s="1">
        <f t="shared" si="20"/>
        <v>186.80000000000052</v>
      </c>
      <c r="I912" s="309"/>
      <c r="J912" s="413" t="s">
        <v>27</v>
      </c>
      <c r="K912" s="309" t="s">
        <v>15</v>
      </c>
      <c r="L912" s="310">
        <v>60</v>
      </c>
    </row>
    <row r="913" spans="1:12" ht="15.75">
      <c r="A913" s="30">
        <v>45694</v>
      </c>
      <c r="B913" s="405">
        <v>30433</v>
      </c>
      <c r="C913" s="405" t="s">
        <v>29</v>
      </c>
      <c r="D913" t="s">
        <v>13</v>
      </c>
      <c r="E913" s="217"/>
      <c r="F913" s="1">
        <v>38.299999999999997</v>
      </c>
      <c r="G913" s="1">
        <f t="shared" si="20"/>
        <v>148.50000000000051</v>
      </c>
      <c r="I913" s="309"/>
      <c r="J913" s="413"/>
      <c r="K913" s="309" t="s">
        <v>16</v>
      </c>
      <c r="L913" s="310">
        <v>5</v>
      </c>
    </row>
    <row r="914" spans="1:12" ht="15.75">
      <c r="A914" s="30">
        <v>45694</v>
      </c>
      <c r="B914" s="405">
        <v>30433</v>
      </c>
      <c r="C914" s="405" t="s">
        <v>29</v>
      </c>
      <c r="D914" t="s">
        <v>14</v>
      </c>
      <c r="E914" s="217"/>
      <c r="F914" s="1">
        <v>83.5</v>
      </c>
      <c r="G914" s="1">
        <f t="shared" si="20"/>
        <v>65.000000000000512</v>
      </c>
      <c r="I914" s="309"/>
      <c r="J914" s="413" t="s">
        <v>28</v>
      </c>
      <c r="K914" s="309" t="s">
        <v>15</v>
      </c>
      <c r="L914" s="310">
        <v>60</v>
      </c>
    </row>
    <row r="915" spans="1:12" ht="15.75">
      <c r="A915" s="30">
        <v>45742</v>
      </c>
      <c r="B915" s="405">
        <v>30850</v>
      </c>
      <c r="C915" s="405" t="s">
        <v>29</v>
      </c>
      <c r="D915" t="s">
        <v>15</v>
      </c>
      <c r="F915" s="217">
        <v>60</v>
      </c>
      <c r="G915" s="1">
        <f t="shared" si="20"/>
        <v>5.0000000000005116</v>
      </c>
      <c r="I915" s="309"/>
      <c r="J915" s="413"/>
      <c r="K915" s="309"/>
      <c r="L915" s="310"/>
    </row>
    <row r="916" spans="1:12" ht="15.75">
      <c r="A916" s="30">
        <v>45742</v>
      </c>
      <c r="B916" s="405">
        <v>30850</v>
      </c>
      <c r="C916" s="405" t="s">
        <v>29</v>
      </c>
      <c r="D916" t="s">
        <v>16</v>
      </c>
      <c r="F916" s="217">
        <v>5</v>
      </c>
      <c r="G916" s="1">
        <f t="shared" si="20"/>
        <v>5.1159076974727213E-13</v>
      </c>
      <c r="I916" s="309"/>
      <c r="J916" s="413"/>
      <c r="K916" s="309"/>
      <c r="L916" s="310"/>
    </row>
    <row r="917" spans="1:12" ht="15.75">
      <c r="A917" s="68">
        <v>45688</v>
      </c>
      <c r="B917" s="404" t="s">
        <v>11</v>
      </c>
      <c r="C917" s="404" t="s">
        <v>12</v>
      </c>
      <c r="D917" t="s">
        <v>13</v>
      </c>
      <c r="E917" s="217">
        <v>33.4</v>
      </c>
      <c r="G917" s="1">
        <f t="shared" si="20"/>
        <v>33.40000000000051</v>
      </c>
      <c r="I917" s="309"/>
      <c r="J917" s="310"/>
      <c r="K917" s="309" t="s">
        <v>16</v>
      </c>
      <c r="L917" s="310">
        <v>5</v>
      </c>
    </row>
    <row r="918" spans="1:12" ht="15.75">
      <c r="A918" s="46"/>
      <c r="B918" s="405"/>
      <c r="C918" s="405"/>
      <c r="D918" t="s">
        <v>14</v>
      </c>
      <c r="E918" s="217">
        <v>61.7</v>
      </c>
      <c r="G918" s="1">
        <f t="shared" si="20"/>
        <v>95.100000000000506</v>
      </c>
      <c r="I918" s="309"/>
      <c r="J918" s="413" t="s">
        <v>29</v>
      </c>
      <c r="K918" s="309" t="s">
        <v>15</v>
      </c>
      <c r="L918" s="310">
        <v>60</v>
      </c>
    </row>
    <row r="919" spans="1:12" ht="15.75">
      <c r="A919" s="46"/>
      <c r="B919" s="405"/>
      <c r="C919" s="405"/>
      <c r="D919" t="s">
        <v>15</v>
      </c>
      <c r="E919" s="217">
        <v>60</v>
      </c>
      <c r="G919" s="1">
        <f t="shared" si="20"/>
        <v>155.10000000000051</v>
      </c>
      <c r="I919" s="309"/>
      <c r="J919" s="415"/>
      <c r="K919" s="309" t="s">
        <v>16</v>
      </c>
      <c r="L919" s="310">
        <v>5</v>
      </c>
    </row>
    <row r="920" spans="1:12" ht="15.75">
      <c r="A920" s="46"/>
      <c r="B920" s="405"/>
      <c r="C920" s="405"/>
      <c r="D920" t="s">
        <v>16</v>
      </c>
      <c r="E920" s="217">
        <v>5</v>
      </c>
      <c r="G920" s="1">
        <f t="shared" si="20"/>
        <v>160.10000000000051</v>
      </c>
      <c r="I920" s="309">
        <v>2025</v>
      </c>
      <c r="J920" s="413" t="s">
        <v>12</v>
      </c>
      <c r="K920" s="309" t="s">
        <v>15</v>
      </c>
      <c r="L920" s="310">
        <v>60</v>
      </c>
    </row>
    <row r="921" spans="1:12" ht="15.75">
      <c r="A921" s="30">
        <v>45737</v>
      </c>
      <c r="B921" s="405">
        <v>30673</v>
      </c>
      <c r="C921" s="405" t="s">
        <v>12</v>
      </c>
      <c r="D921" t="s">
        <v>13</v>
      </c>
      <c r="E921" s="217"/>
      <c r="F921" s="1">
        <v>33.4</v>
      </c>
      <c r="G921" s="1">
        <f t="shared" si="20"/>
        <v>126.7000000000005</v>
      </c>
      <c r="I921" s="309"/>
      <c r="J921" s="413"/>
      <c r="K921" s="309" t="s">
        <v>16</v>
      </c>
      <c r="L921" s="310">
        <v>5</v>
      </c>
    </row>
    <row r="922" spans="1:12" ht="15.75">
      <c r="A922" s="30">
        <v>45737</v>
      </c>
      <c r="B922" s="405">
        <v>30673</v>
      </c>
      <c r="C922" s="405" t="s">
        <v>12</v>
      </c>
      <c r="D922" t="s">
        <v>14</v>
      </c>
      <c r="E922" s="217"/>
      <c r="F922" s="1">
        <v>61.7</v>
      </c>
      <c r="G922" s="1">
        <f t="shared" si="20"/>
        <v>65.000000000000497</v>
      </c>
      <c r="I922" s="309"/>
      <c r="J922" s="404" t="s">
        <v>19</v>
      </c>
      <c r="K922" t="s">
        <v>15</v>
      </c>
      <c r="L922" s="217">
        <v>56</v>
      </c>
    </row>
    <row r="923" spans="1:12" ht="15.75">
      <c r="A923" s="30">
        <v>45742</v>
      </c>
      <c r="B923" s="405">
        <v>30850</v>
      </c>
      <c r="C923" s="405" t="s">
        <v>12</v>
      </c>
      <c r="D923" t="s">
        <v>15</v>
      </c>
      <c r="F923" s="217">
        <v>60</v>
      </c>
      <c r="G923" s="1">
        <f t="shared" si="20"/>
        <v>5.0000000000004974</v>
      </c>
      <c r="I923" s="309"/>
      <c r="J923" s="404"/>
      <c r="L923" s="217"/>
    </row>
    <row r="924" spans="1:12" ht="15.75">
      <c r="A924" s="30">
        <v>45742</v>
      </c>
      <c r="B924" s="405">
        <v>30850</v>
      </c>
      <c r="C924" s="405" t="s">
        <v>12</v>
      </c>
      <c r="D924" t="s">
        <v>16</v>
      </c>
      <c r="F924" s="217">
        <v>5</v>
      </c>
      <c r="G924" s="1">
        <f t="shared" si="20"/>
        <v>4.9737991503207013E-13</v>
      </c>
      <c r="I924" s="309"/>
      <c r="J924" s="404"/>
      <c r="L924" s="217"/>
    </row>
    <row r="925" spans="1:12" ht="15.75">
      <c r="A925" s="32">
        <v>45716</v>
      </c>
      <c r="B925" s="404" t="s">
        <v>11</v>
      </c>
      <c r="C925" s="404" t="s">
        <v>19</v>
      </c>
      <c r="D925" t="s">
        <v>13</v>
      </c>
      <c r="E925" s="217">
        <v>32.1</v>
      </c>
      <c r="G925" s="1">
        <f t="shared" si="20"/>
        <v>32.100000000000499</v>
      </c>
      <c r="I925" s="309"/>
      <c r="J925" s="309"/>
      <c r="K925" t="s">
        <v>16</v>
      </c>
      <c r="L925" s="217">
        <v>5</v>
      </c>
    </row>
    <row r="926" spans="1:12" ht="15.75">
      <c r="B926" s="405"/>
      <c r="C926" s="405"/>
      <c r="D926" t="s">
        <v>14</v>
      </c>
      <c r="E926" s="217">
        <v>38.5</v>
      </c>
      <c r="G926" s="1">
        <f t="shared" si="20"/>
        <v>70.600000000000506</v>
      </c>
      <c r="J926" s="309"/>
      <c r="K926" s="309"/>
      <c r="L926" s="311">
        <f>SUM(L902:L925)</f>
        <v>817.3</v>
      </c>
    </row>
    <row r="927" spans="1:12" ht="15.75">
      <c r="B927" s="405"/>
      <c r="C927" s="405"/>
      <c r="D927" t="s">
        <v>15</v>
      </c>
      <c r="E927" s="217">
        <v>56</v>
      </c>
      <c r="G927" s="1">
        <f t="shared" si="20"/>
        <v>126.60000000000051</v>
      </c>
      <c r="J927" s="309"/>
    </row>
    <row r="928" spans="1:12" ht="15.75">
      <c r="B928" s="405"/>
      <c r="C928" s="405"/>
      <c r="D928" t="s">
        <v>16</v>
      </c>
      <c r="E928" s="217">
        <v>5</v>
      </c>
      <c r="G928" s="1">
        <f t="shared" si="20"/>
        <v>131.60000000000051</v>
      </c>
      <c r="J928" s="309"/>
    </row>
    <row r="929" spans="1:13" ht="15.75">
      <c r="A929" s="30">
        <v>45737</v>
      </c>
      <c r="B929" s="405">
        <v>30673</v>
      </c>
      <c r="C929" s="405" t="s">
        <v>19</v>
      </c>
      <c r="D929" t="s">
        <v>13</v>
      </c>
      <c r="F929" s="1">
        <v>32.1</v>
      </c>
      <c r="G929" s="1">
        <f t="shared" si="20"/>
        <v>99.500000000000512</v>
      </c>
      <c r="H929" t="s">
        <v>382</v>
      </c>
      <c r="I929" s="309"/>
    </row>
    <row r="930" spans="1:13" ht="15.75">
      <c r="A930" s="30">
        <v>45737</v>
      </c>
      <c r="B930" s="405">
        <v>30673</v>
      </c>
      <c r="C930" s="405" t="s">
        <v>19</v>
      </c>
      <c r="D930" t="s">
        <v>14</v>
      </c>
      <c r="F930" s="1">
        <v>38.5</v>
      </c>
      <c r="G930" s="1">
        <f t="shared" si="20"/>
        <v>61.000000000000512</v>
      </c>
      <c r="I930" s="309"/>
    </row>
    <row r="931" spans="1:13">
      <c r="A931" s="30">
        <v>45742</v>
      </c>
      <c r="B931" s="405">
        <v>30850</v>
      </c>
      <c r="C931" s="405" t="s">
        <v>19</v>
      </c>
      <c r="D931" t="s">
        <v>15</v>
      </c>
      <c r="F931" s="217">
        <v>56</v>
      </c>
      <c r="G931" s="1">
        <f t="shared" si="20"/>
        <v>5.0000000000005116</v>
      </c>
    </row>
    <row r="932" spans="1:13">
      <c r="A932" s="30">
        <v>45742</v>
      </c>
      <c r="B932" s="405">
        <v>30850</v>
      </c>
      <c r="C932" s="405" t="s">
        <v>19</v>
      </c>
      <c r="D932" t="s">
        <v>16</v>
      </c>
      <c r="F932" s="217">
        <v>5</v>
      </c>
      <c r="G932" s="1">
        <f t="shared" si="20"/>
        <v>5.1159076974727213E-13</v>
      </c>
    </row>
    <row r="933" spans="1:13">
      <c r="A933" s="32">
        <v>45747</v>
      </c>
      <c r="B933" s="404" t="s">
        <v>11</v>
      </c>
      <c r="C933" s="404" t="s">
        <v>20</v>
      </c>
      <c r="D933" t="s">
        <v>13</v>
      </c>
      <c r="E933" s="217">
        <v>36.5</v>
      </c>
      <c r="G933" s="1">
        <f t="shared" si="20"/>
        <v>36.500000000000512</v>
      </c>
      <c r="I933" s="404"/>
      <c r="L933" s="217"/>
    </row>
    <row r="934" spans="1:13">
      <c r="B934" s="405"/>
      <c r="C934" s="405"/>
      <c r="D934" t="s">
        <v>14</v>
      </c>
      <c r="E934" s="217">
        <v>54.8</v>
      </c>
      <c r="G934" s="1">
        <f t="shared" si="20"/>
        <v>91.300000000000509</v>
      </c>
      <c r="I934" s="405"/>
      <c r="J934" s="404"/>
      <c r="M934" s="217"/>
    </row>
    <row r="935" spans="1:13">
      <c r="B935" s="405"/>
      <c r="C935" s="405"/>
      <c r="D935" t="s">
        <v>15</v>
      </c>
      <c r="E935" s="217">
        <v>60</v>
      </c>
      <c r="G935" s="1">
        <f t="shared" si="20"/>
        <v>151.30000000000052</v>
      </c>
      <c r="I935" s="404"/>
      <c r="J935" s="405"/>
      <c r="M935" s="217"/>
    </row>
    <row r="936" spans="1:13">
      <c r="B936" s="405"/>
      <c r="C936" s="405"/>
      <c r="D936" t="s">
        <v>16</v>
      </c>
      <c r="E936" s="217">
        <v>5</v>
      </c>
      <c r="G936" s="1">
        <f t="shared" si="20"/>
        <v>156.30000000000052</v>
      </c>
      <c r="I936" s="405"/>
      <c r="J936" s="405"/>
      <c r="L936" s="217"/>
    </row>
    <row r="937" spans="1:13">
      <c r="A937" s="30">
        <v>45786</v>
      </c>
      <c r="B937" s="405">
        <v>30958</v>
      </c>
      <c r="C937" s="405" t="s">
        <v>20</v>
      </c>
      <c r="D937" t="s">
        <v>13</v>
      </c>
      <c r="F937" s="1">
        <v>36.5</v>
      </c>
      <c r="G937" s="1">
        <f t="shared" si="20"/>
        <v>119.80000000000052</v>
      </c>
      <c r="J937" s="405"/>
      <c r="L937" s="217"/>
    </row>
    <row r="938" spans="1:13">
      <c r="A938" s="30">
        <v>45786</v>
      </c>
      <c r="B938" s="405">
        <v>30958</v>
      </c>
      <c r="C938" s="405" t="s">
        <v>20</v>
      </c>
      <c r="D938" t="s">
        <v>14</v>
      </c>
      <c r="F938" s="1">
        <v>54.8</v>
      </c>
      <c r="G938" s="1">
        <f t="shared" si="20"/>
        <v>65.000000000000526</v>
      </c>
      <c r="J938" s="404"/>
      <c r="M938" s="217"/>
    </row>
    <row r="939" spans="1:13">
      <c r="A939" s="30">
        <v>45896</v>
      </c>
      <c r="B939" s="405">
        <v>31584</v>
      </c>
      <c r="C939" s="405" t="s">
        <v>20</v>
      </c>
      <c r="D939" t="s">
        <v>15</v>
      </c>
      <c r="F939" s="217">
        <v>60</v>
      </c>
      <c r="G939" s="1">
        <f t="shared" si="20"/>
        <v>5.0000000000005258</v>
      </c>
      <c r="J939" s="404"/>
      <c r="M939" s="217"/>
    </row>
    <row r="940" spans="1:13">
      <c r="A940" s="30">
        <v>45896</v>
      </c>
      <c r="B940" s="405">
        <v>31584</v>
      </c>
      <c r="C940" s="405" t="s">
        <v>20</v>
      </c>
      <c r="D940" t="s">
        <v>16</v>
      </c>
      <c r="F940" s="217">
        <v>5</v>
      </c>
      <c r="G940" s="1">
        <f t="shared" si="20"/>
        <v>5.2580162446247414E-13</v>
      </c>
      <c r="J940" s="404"/>
      <c r="M940" s="217"/>
    </row>
    <row r="941" spans="1:13">
      <c r="A941" s="32">
        <v>45777</v>
      </c>
      <c r="B941" s="404" t="s">
        <v>11</v>
      </c>
      <c r="C941" s="404" t="s">
        <v>21</v>
      </c>
      <c r="D941" t="s">
        <v>13</v>
      </c>
      <c r="E941" s="217">
        <v>35.1</v>
      </c>
      <c r="G941" s="1">
        <f t="shared" si="20"/>
        <v>35.100000000000527</v>
      </c>
      <c r="J941" s="405"/>
      <c r="M941" s="217"/>
    </row>
    <row r="942" spans="1:13">
      <c r="B942" s="405"/>
      <c r="C942" s="405"/>
      <c r="D942" t="s">
        <v>14</v>
      </c>
      <c r="E942" s="217">
        <v>29</v>
      </c>
      <c r="G942" s="1">
        <f t="shared" si="20"/>
        <v>64.100000000000534</v>
      </c>
      <c r="J942" s="405"/>
      <c r="L942" s="217"/>
    </row>
    <row r="943" spans="1:13">
      <c r="B943" s="405"/>
      <c r="C943" s="405"/>
      <c r="D943" t="s">
        <v>15</v>
      </c>
      <c r="E943" s="217">
        <v>60</v>
      </c>
      <c r="G943" s="1">
        <f t="shared" si="20"/>
        <v>124.10000000000053</v>
      </c>
      <c r="J943" s="405"/>
      <c r="L943" s="217"/>
    </row>
    <row r="944" spans="1:13">
      <c r="B944" s="405"/>
      <c r="C944" s="405"/>
      <c r="D944" t="s">
        <v>16</v>
      </c>
      <c r="E944" s="217">
        <v>5</v>
      </c>
      <c r="G944" s="1">
        <f t="shared" si="20"/>
        <v>129.10000000000053</v>
      </c>
      <c r="J944" s="404"/>
      <c r="M944" s="13"/>
    </row>
    <row r="945" spans="1:13">
      <c r="A945" s="30">
        <v>45877</v>
      </c>
      <c r="B945" s="405">
        <v>31537</v>
      </c>
      <c r="C945" s="405" t="s">
        <v>21</v>
      </c>
      <c r="D945" t="s">
        <v>13</v>
      </c>
      <c r="E945" s="217"/>
      <c r="F945" s="1">
        <v>35.1</v>
      </c>
      <c r="G945" s="1">
        <f t="shared" ref="G945:G1018" si="21">+G944+E945-F945</f>
        <v>94.00000000000054</v>
      </c>
      <c r="J945" s="404"/>
      <c r="M945" s="13"/>
    </row>
    <row r="946" spans="1:13">
      <c r="A946" s="30">
        <v>45877</v>
      </c>
      <c r="B946" s="405">
        <v>31537</v>
      </c>
      <c r="C946" s="405" t="s">
        <v>21</v>
      </c>
      <c r="D946" t="s">
        <v>14</v>
      </c>
      <c r="E946" s="217"/>
      <c r="F946" s="1">
        <v>29</v>
      </c>
      <c r="G946" s="1">
        <f t="shared" si="21"/>
        <v>65.00000000000054</v>
      </c>
      <c r="J946" s="404"/>
      <c r="M946" s="13"/>
    </row>
    <row r="947" spans="1:13">
      <c r="A947" s="30">
        <v>45896</v>
      </c>
      <c r="B947" s="405">
        <v>31584</v>
      </c>
      <c r="C947" s="405" t="s">
        <v>21</v>
      </c>
      <c r="D947" t="s">
        <v>15</v>
      </c>
      <c r="F947" s="217">
        <v>60</v>
      </c>
      <c r="G947" s="1">
        <f t="shared" si="21"/>
        <v>5.00000000000054</v>
      </c>
      <c r="J947" s="404"/>
      <c r="M947" s="13"/>
    </row>
    <row r="948" spans="1:13">
      <c r="A948" s="30">
        <v>45896</v>
      </c>
      <c r="B948" s="405">
        <v>31584</v>
      </c>
      <c r="C948" s="405" t="s">
        <v>21</v>
      </c>
      <c r="D948" t="s">
        <v>16</v>
      </c>
      <c r="F948" s="217">
        <v>5</v>
      </c>
      <c r="G948" s="1">
        <f t="shared" si="21"/>
        <v>5.4001247917767614E-13</v>
      </c>
      <c r="J948" s="404"/>
      <c r="M948" s="13"/>
    </row>
    <row r="949" spans="1:13">
      <c r="A949" s="32">
        <v>45808</v>
      </c>
      <c r="B949" s="404" t="s">
        <v>11</v>
      </c>
      <c r="C949" s="404" t="s">
        <v>22</v>
      </c>
      <c r="D949" t="s">
        <v>13</v>
      </c>
      <c r="E949" s="217">
        <v>15.3</v>
      </c>
      <c r="G949" s="1">
        <f t="shared" si="21"/>
        <v>15.300000000000541</v>
      </c>
      <c r="J949" s="405"/>
      <c r="M949" s="13"/>
    </row>
    <row r="950" spans="1:13">
      <c r="A950"/>
      <c r="B950" s="405"/>
      <c r="C950" s="405"/>
      <c r="D950" t="s">
        <v>14</v>
      </c>
      <c r="E950" s="217">
        <v>5</v>
      </c>
      <c r="G950" s="1">
        <f t="shared" si="21"/>
        <v>20.300000000000541</v>
      </c>
      <c r="J950" s="405"/>
      <c r="L950" s="13"/>
    </row>
    <row r="951" spans="1:13">
      <c r="A951"/>
      <c r="B951" s="405"/>
      <c r="C951" s="405"/>
      <c r="D951" t="s">
        <v>15</v>
      </c>
      <c r="E951" s="217">
        <v>60</v>
      </c>
      <c r="G951" s="1">
        <f t="shared" si="21"/>
        <v>80.300000000000537</v>
      </c>
      <c r="J951" s="405"/>
      <c r="L951" s="13"/>
    </row>
    <row r="952" spans="1:13">
      <c r="A952"/>
      <c r="B952" s="405"/>
      <c r="C952" s="405"/>
      <c r="D952" t="s">
        <v>16</v>
      </c>
      <c r="E952" s="217">
        <v>5</v>
      </c>
      <c r="G952" s="1">
        <f t="shared" si="21"/>
        <v>85.300000000000537</v>
      </c>
      <c r="L952" s="29"/>
      <c r="M952" s="29"/>
    </row>
    <row r="953" spans="1:13">
      <c r="A953" s="30">
        <v>45877</v>
      </c>
      <c r="B953" s="405">
        <v>31537</v>
      </c>
      <c r="C953" s="405" t="s">
        <v>22</v>
      </c>
      <c r="D953" t="s">
        <v>13</v>
      </c>
      <c r="E953" s="217"/>
      <c r="F953" s="1">
        <v>15.3</v>
      </c>
      <c r="G953" s="1">
        <f t="shared" si="21"/>
        <v>70.00000000000054</v>
      </c>
      <c r="L953" s="29"/>
      <c r="M953" s="29"/>
    </row>
    <row r="954" spans="1:13">
      <c r="A954" s="30">
        <v>45877</v>
      </c>
      <c r="B954" s="405">
        <v>31537</v>
      </c>
      <c r="C954" s="405" t="s">
        <v>22</v>
      </c>
      <c r="D954" t="s">
        <v>14</v>
      </c>
      <c r="E954" s="217"/>
      <c r="F954" s="1">
        <v>5</v>
      </c>
      <c r="G954" s="1">
        <f t="shared" si="21"/>
        <v>65.00000000000054</v>
      </c>
      <c r="L954" s="29"/>
      <c r="M954" s="29"/>
    </row>
    <row r="955" spans="1:13">
      <c r="A955" s="30">
        <v>45896</v>
      </c>
      <c r="B955" s="405">
        <v>31584</v>
      </c>
      <c r="C955" s="405" t="s">
        <v>22</v>
      </c>
      <c r="D955" t="s">
        <v>15</v>
      </c>
      <c r="F955" s="217">
        <v>60</v>
      </c>
      <c r="G955" s="1">
        <f t="shared" si="21"/>
        <v>5.00000000000054</v>
      </c>
      <c r="L955" s="29"/>
      <c r="M955" s="29"/>
    </row>
    <row r="956" spans="1:13">
      <c r="A956" s="30">
        <v>45896</v>
      </c>
      <c r="B956" s="405">
        <v>31584</v>
      </c>
      <c r="C956" s="405" t="s">
        <v>22</v>
      </c>
      <c r="D956" t="s">
        <v>16</v>
      </c>
      <c r="F956" s="217">
        <v>5</v>
      </c>
      <c r="G956" s="1">
        <f t="shared" si="21"/>
        <v>5.4001247917767614E-13</v>
      </c>
      <c r="L956" s="29"/>
      <c r="M956" s="29"/>
    </row>
    <row r="957" spans="1:13" ht="15.75">
      <c r="A957" s="32">
        <v>45838</v>
      </c>
      <c r="B957" s="404" t="s">
        <v>11</v>
      </c>
      <c r="C957" s="404" t="s">
        <v>23</v>
      </c>
      <c r="D957" t="s">
        <v>13</v>
      </c>
      <c r="E957" s="13">
        <v>4.9000000000000004</v>
      </c>
      <c r="G957" s="1">
        <f t="shared" si="21"/>
        <v>4.9000000000005404</v>
      </c>
      <c r="I957" s="309"/>
      <c r="J957" s="422" t="s">
        <v>381</v>
      </c>
      <c r="K957" s="422"/>
      <c r="L957" s="422"/>
    </row>
    <row r="958" spans="1:13">
      <c r="B958" s="405"/>
      <c r="C958" s="405"/>
      <c r="D958" t="s">
        <v>14</v>
      </c>
      <c r="E958" s="13">
        <v>4</v>
      </c>
      <c r="G958" s="1">
        <f t="shared" si="21"/>
        <v>8.9000000000005404</v>
      </c>
      <c r="I958">
        <v>2025</v>
      </c>
      <c r="J958" s="404" t="s">
        <v>20</v>
      </c>
      <c r="K958" t="s">
        <v>15</v>
      </c>
      <c r="L958" s="217">
        <v>60</v>
      </c>
    </row>
    <row r="959" spans="1:13">
      <c r="B959" s="405"/>
      <c r="C959" s="405"/>
      <c r="D959" t="s">
        <v>15</v>
      </c>
      <c r="E959" s="13">
        <v>60</v>
      </c>
      <c r="G959" s="1">
        <f t="shared" si="21"/>
        <v>68.900000000000546</v>
      </c>
      <c r="K959" t="s">
        <v>16</v>
      </c>
      <c r="L959" s="217">
        <v>5</v>
      </c>
    </row>
    <row r="960" spans="1:13">
      <c r="B960" s="405"/>
      <c r="C960" s="405"/>
      <c r="D960" t="s">
        <v>16</v>
      </c>
      <c r="E960" s="13">
        <v>5</v>
      </c>
      <c r="G960" s="1">
        <f t="shared" si="21"/>
        <v>73.900000000000546</v>
      </c>
      <c r="J960" s="404" t="s">
        <v>21</v>
      </c>
      <c r="K960" t="s">
        <v>15</v>
      </c>
      <c r="L960" s="217">
        <v>60</v>
      </c>
    </row>
    <row r="961" spans="1:13">
      <c r="A961" s="30">
        <v>45877</v>
      </c>
      <c r="B961" s="405">
        <v>31537</v>
      </c>
      <c r="C961" s="405" t="s">
        <v>23</v>
      </c>
      <c r="D961" t="s">
        <v>13</v>
      </c>
      <c r="E961" s="13"/>
      <c r="F961" s="1">
        <v>4.9000000000000004</v>
      </c>
      <c r="G961" s="1">
        <f t="shared" si="21"/>
        <v>69.00000000000054</v>
      </c>
      <c r="K961" t="s">
        <v>16</v>
      </c>
      <c r="L961" s="217">
        <v>5</v>
      </c>
    </row>
    <row r="962" spans="1:13">
      <c r="A962" s="30">
        <v>45877</v>
      </c>
      <c r="B962" s="405">
        <v>31537</v>
      </c>
      <c r="C962" s="405" t="s">
        <v>23</v>
      </c>
      <c r="D962" t="s">
        <v>14</v>
      </c>
      <c r="E962" s="13"/>
      <c r="F962" s="1">
        <v>4</v>
      </c>
      <c r="G962" s="1">
        <f t="shared" si="21"/>
        <v>65.00000000000054</v>
      </c>
      <c r="J962" s="404" t="s">
        <v>22</v>
      </c>
      <c r="K962" t="s">
        <v>15</v>
      </c>
      <c r="L962" s="217">
        <v>60</v>
      </c>
    </row>
    <row r="963" spans="1:13">
      <c r="A963" s="30">
        <v>45896</v>
      </c>
      <c r="B963" s="405">
        <v>31584</v>
      </c>
      <c r="C963" s="405" t="s">
        <v>23</v>
      </c>
      <c r="D963" t="s">
        <v>15</v>
      </c>
      <c r="F963" s="217">
        <v>60</v>
      </c>
      <c r="G963" s="1">
        <f t="shared" si="21"/>
        <v>5.00000000000054</v>
      </c>
      <c r="J963" s="404"/>
      <c r="L963" s="217"/>
    </row>
    <row r="964" spans="1:13">
      <c r="A964" s="30">
        <v>45896</v>
      </c>
      <c r="B964" s="405">
        <v>31584</v>
      </c>
      <c r="C964" s="405" t="s">
        <v>23</v>
      </c>
      <c r="D964" t="s">
        <v>16</v>
      </c>
      <c r="F964" s="217">
        <v>5</v>
      </c>
      <c r="G964" s="1">
        <f t="shared" si="21"/>
        <v>5.4001247917767614E-13</v>
      </c>
      <c r="J964" s="404"/>
      <c r="L964" s="217"/>
    </row>
    <row r="965" spans="1:13">
      <c r="A965" s="32">
        <v>45869</v>
      </c>
      <c r="B965" s="404" t="s">
        <v>11</v>
      </c>
      <c r="C965" s="404" t="s">
        <v>24</v>
      </c>
      <c r="D965" t="s">
        <v>13</v>
      </c>
      <c r="E965" s="1">
        <v>9.8000000000000007</v>
      </c>
      <c r="G965" s="1">
        <f t="shared" si="21"/>
        <v>9.8000000000005407</v>
      </c>
      <c r="K965" t="s">
        <v>16</v>
      </c>
      <c r="L965" s="217">
        <v>5</v>
      </c>
    </row>
    <row r="966" spans="1:13">
      <c r="B966" s="405"/>
      <c r="C966" s="405"/>
      <c r="D966" t="s">
        <v>14</v>
      </c>
      <c r="E966" s="1">
        <v>44.8</v>
      </c>
      <c r="G966" s="1">
        <f t="shared" si="21"/>
        <v>54.600000000000534</v>
      </c>
      <c r="J966" s="404" t="s">
        <v>23</v>
      </c>
      <c r="K966" t="s">
        <v>15</v>
      </c>
      <c r="L966" s="13">
        <v>60</v>
      </c>
    </row>
    <row r="967" spans="1:13">
      <c r="B967" s="405"/>
      <c r="C967" s="405"/>
      <c r="D967" t="s">
        <v>15</v>
      </c>
      <c r="E967" s="1">
        <v>60</v>
      </c>
      <c r="G967" s="1">
        <f t="shared" si="21"/>
        <v>114.60000000000053</v>
      </c>
      <c r="K967" t="s">
        <v>16</v>
      </c>
      <c r="L967" s="13">
        <v>5</v>
      </c>
    </row>
    <row r="968" spans="1:13">
      <c r="B968" s="405"/>
      <c r="C968" s="405"/>
      <c r="D968" t="s">
        <v>16</v>
      </c>
      <c r="E968" s="1">
        <v>5</v>
      </c>
      <c r="G968" s="1">
        <f t="shared" si="21"/>
        <v>119.60000000000053</v>
      </c>
      <c r="J968" s="404" t="s">
        <v>24</v>
      </c>
      <c r="K968" t="s">
        <v>13</v>
      </c>
      <c r="L968" s="1">
        <v>9.8000000000000007</v>
      </c>
    </row>
    <row r="969" spans="1:13">
      <c r="B969" s="405"/>
      <c r="C969" s="405"/>
      <c r="D969" s="35" t="s">
        <v>190</v>
      </c>
      <c r="E969" s="88">
        <v>113</v>
      </c>
      <c r="G969" s="1">
        <f t="shared" si="21"/>
        <v>232.60000000000053</v>
      </c>
      <c r="J969" s="405"/>
      <c r="K969" t="s">
        <v>14</v>
      </c>
      <c r="L969" s="1">
        <v>44.8</v>
      </c>
    </row>
    <row r="970" spans="1:13">
      <c r="A970" s="30">
        <v>45896</v>
      </c>
      <c r="B970" s="405">
        <v>31584</v>
      </c>
      <c r="C970" s="405" t="s">
        <v>24</v>
      </c>
      <c r="D970" t="s">
        <v>15</v>
      </c>
      <c r="F970" s="217">
        <v>60</v>
      </c>
      <c r="G970" s="1">
        <f t="shared" si="21"/>
        <v>172.60000000000053</v>
      </c>
      <c r="J970" s="405"/>
      <c r="K970" t="s">
        <v>15</v>
      </c>
      <c r="L970" s="1">
        <v>60</v>
      </c>
    </row>
    <row r="971" spans="1:13">
      <c r="A971" s="30">
        <v>45896</v>
      </c>
      <c r="B971" s="405">
        <v>31584</v>
      </c>
      <c r="C971" s="405" t="s">
        <v>24</v>
      </c>
      <c r="D971" t="s">
        <v>16</v>
      </c>
      <c r="F971" s="217">
        <v>5</v>
      </c>
      <c r="G971" s="1">
        <f t="shared" si="21"/>
        <v>167.60000000000053</v>
      </c>
      <c r="J971" s="405"/>
      <c r="K971" t="s">
        <v>16</v>
      </c>
      <c r="L971" s="1">
        <v>5</v>
      </c>
    </row>
    <row r="972" spans="1:13">
      <c r="B972" s="405" t="s">
        <v>129</v>
      </c>
      <c r="C972" s="405"/>
      <c r="D972" t="s">
        <v>190</v>
      </c>
      <c r="F972" s="1">
        <v>56.5</v>
      </c>
      <c r="G972" s="1">
        <f t="shared" si="21"/>
        <v>111.10000000000053</v>
      </c>
      <c r="J972" s="405"/>
      <c r="K972" t="s">
        <v>190</v>
      </c>
      <c r="L972" s="1">
        <v>56.5</v>
      </c>
    </row>
    <row r="973" spans="1:13">
      <c r="A973" s="30">
        <v>45896</v>
      </c>
      <c r="B973" s="405">
        <v>31584</v>
      </c>
      <c r="C973" s="405" t="s">
        <v>24</v>
      </c>
      <c r="D973" t="s">
        <v>190</v>
      </c>
      <c r="F973" s="1">
        <v>56.5</v>
      </c>
      <c r="G973" s="1">
        <f t="shared" si="21"/>
        <v>54.600000000000534</v>
      </c>
      <c r="L973" s="29">
        <f>SUM(L958:L972)</f>
        <v>436.1</v>
      </c>
      <c r="M973" s="29">
        <f>SUM(M958:M972)</f>
        <v>0</v>
      </c>
    </row>
    <row r="974" spans="1:13">
      <c r="A974" s="30">
        <v>45896</v>
      </c>
      <c r="B974" s="405">
        <v>31585</v>
      </c>
      <c r="C974" s="405" t="s">
        <v>24</v>
      </c>
      <c r="D974" t="s">
        <v>13</v>
      </c>
      <c r="F974" s="1">
        <v>9.8000000000000007</v>
      </c>
      <c r="G974" s="1">
        <f t="shared" si="21"/>
        <v>44.800000000000537</v>
      </c>
      <c r="I974" s="1"/>
      <c r="M974" s="29">
        <f>450-L973</f>
        <v>13.899999999999977</v>
      </c>
    </row>
    <row r="975" spans="1:13">
      <c r="A975" s="30">
        <v>45896</v>
      </c>
      <c r="B975" s="405">
        <v>31585</v>
      </c>
      <c r="C975" s="405" t="s">
        <v>24</v>
      </c>
      <c r="D975" t="s">
        <v>14</v>
      </c>
      <c r="F975" s="1">
        <v>44.8</v>
      </c>
      <c r="G975" s="1">
        <f t="shared" si="21"/>
        <v>5.4001247917767614E-13</v>
      </c>
      <c r="I975" s="1"/>
    </row>
    <row r="976" spans="1:13">
      <c r="A976" s="32">
        <v>45900</v>
      </c>
      <c r="B976" s="404" t="s">
        <v>11</v>
      </c>
      <c r="C976" s="404" t="s">
        <v>25</v>
      </c>
      <c r="D976" t="s">
        <v>13</v>
      </c>
      <c r="E976" s="1">
        <v>28.9</v>
      </c>
      <c r="G976" s="1">
        <f t="shared" si="21"/>
        <v>28.900000000000539</v>
      </c>
      <c r="I976" s="13"/>
    </row>
    <row r="977" spans="1:11">
      <c r="B977" s="405"/>
      <c r="C977" s="405"/>
      <c r="D977" t="s">
        <v>14</v>
      </c>
      <c r="E977" s="1">
        <v>104.4</v>
      </c>
      <c r="G977" s="1">
        <f t="shared" si="21"/>
        <v>133.30000000000055</v>
      </c>
    </row>
    <row r="978" spans="1:11">
      <c r="B978" s="405"/>
      <c r="C978" s="405"/>
      <c r="D978" t="s">
        <v>15</v>
      </c>
      <c r="E978" s="1">
        <v>60</v>
      </c>
      <c r="G978" s="1">
        <f t="shared" si="21"/>
        <v>193.30000000000055</v>
      </c>
      <c r="H978" s="264"/>
      <c r="I978" s="421" t="s">
        <v>381</v>
      </c>
      <c r="J978" s="421"/>
      <c r="K978" s="421"/>
    </row>
    <row r="979" spans="1:11">
      <c r="B979" s="405"/>
      <c r="C979" s="405"/>
      <c r="D979" t="s">
        <v>16</v>
      </c>
      <c r="E979" s="1">
        <v>5</v>
      </c>
      <c r="G979" s="1">
        <f t="shared" si="21"/>
        <v>198.30000000000055</v>
      </c>
      <c r="H979" s="11">
        <v>2025</v>
      </c>
      <c r="I979" s="404" t="s">
        <v>25</v>
      </c>
      <c r="J979" t="s">
        <v>15</v>
      </c>
      <c r="K979" s="1">
        <v>60</v>
      </c>
    </row>
    <row r="980" spans="1:11">
      <c r="A980" s="30">
        <v>45968</v>
      </c>
      <c r="B980" s="405">
        <v>31889</v>
      </c>
      <c r="C980" s="405" t="s">
        <v>25</v>
      </c>
      <c r="D980" t="s">
        <v>13</v>
      </c>
      <c r="F980" s="1">
        <v>28.9</v>
      </c>
      <c r="G980" s="1">
        <f t="shared" si="21"/>
        <v>169.40000000000055</v>
      </c>
      <c r="H980" s="11"/>
      <c r="I980" s="404"/>
      <c r="J980" t="s">
        <v>16</v>
      </c>
      <c r="K980" s="1">
        <v>5</v>
      </c>
    </row>
    <row r="981" spans="1:11">
      <c r="A981" s="30">
        <v>45987</v>
      </c>
      <c r="B981" s="405">
        <v>32171</v>
      </c>
      <c r="C981" s="405" t="s">
        <v>25</v>
      </c>
      <c r="D981" t="s">
        <v>14</v>
      </c>
      <c r="F981" s="1">
        <v>104.4</v>
      </c>
      <c r="G981" s="1">
        <f t="shared" si="21"/>
        <v>65.00000000000054</v>
      </c>
      <c r="H981" s="11"/>
      <c r="I981" s="404" t="s">
        <v>41</v>
      </c>
      <c r="J981" t="s">
        <v>15</v>
      </c>
      <c r="K981" s="217">
        <v>60</v>
      </c>
    </row>
    <row r="982" spans="1:11">
      <c r="A982" s="30">
        <v>45988</v>
      </c>
      <c r="B982" s="405">
        <v>32172</v>
      </c>
      <c r="C982" s="405" t="s">
        <v>25</v>
      </c>
      <c r="D982" t="s">
        <v>15</v>
      </c>
      <c r="F982" s="1">
        <v>60</v>
      </c>
      <c r="G982" s="1">
        <f t="shared" si="21"/>
        <v>5.00000000000054</v>
      </c>
      <c r="H982" s="11"/>
      <c r="I982" s="404"/>
      <c r="K982" s="217"/>
    </row>
    <row r="983" spans="1:11">
      <c r="A983" s="30">
        <v>45988</v>
      </c>
      <c r="B983" s="405">
        <v>32172</v>
      </c>
      <c r="C983" s="405" t="s">
        <v>25</v>
      </c>
      <c r="D983" t="s">
        <v>16</v>
      </c>
      <c r="F983" s="1">
        <v>5</v>
      </c>
      <c r="G983" s="1">
        <f t="shared" si="21"/>
        <v>5.4001247917767614E-13</v>
      </c>
      <c r="H983" s="11"/>
      <c r="I983" s="404"/>
      <c r="K983" s="217"/>
    </row>
    <row r="984" spans="1:11">
      <c r="A984" s="68">
        <v>45930</v>
      </c>
      <c r="B984" s="404" t="s">
        <v>11</v>
      </c>
      <c r="C984" s="404" t="s">
        <v>41</v>
      </c>
      <c r="D984" t="s">
        <v>13</v>
      </c>
      <c r="E984" s="217">
        <v>15.8</v>
      </c>
      <c r="G984" s="1">
        <f t="shared" si="21"/>
        <v>15.800000000000541</v>
      </c>
      <c r="I984" s="409"/>
      <c r="J984" t="s">
        <v>16</v>
      </c>
      <c r="K984" s="217">
        <v>5</v>
      </c>
    </row>
    <row r="985" spans="1:11">
      <c r="A985" s="46"/>
      <c r="B985" s="405"/>
      <c r="C985" s="405"/>
      <c r="D985" t="s">
        <v>14</v>
      </c>
      <c r="E985" s="217">
        <v>16.3</v>
      </c>
      <c r="G985" s="1">
        <f t="shared" si="21"/>
        <v>32.100000000000541</v>
      </c>
      <c r="I985" s="419"/>
      <c r="J985" t="s">
        <v>76</v>
      </c>
      <c r="K985" s="217">
        <v>10</v>
      </c>
    </row>
    <row r="986" spans="1:11">
      <c r="A986" s="46"/>
      <c r="B986" s="405"/>
      <c r="C986" s="405"/>
      <c r="D986" t="s">
        <v>15</v>
      </c>
      <c r="E986" s="217">
        <v>60</v>
      </c>
      <c r="G986" s="1">
        <f t="shared" si="21"/>
        <v>92.100000000000534</v>
      </c>
      <c r="I986" s="404" t="s">
        <v>27</v>
      </c>
      <c r="J986" t="s">
        <v>15</v>
      </c>
      <c r="K986" s="217">
        <v>60</v>
      </c>
    </row>
    <row r="987" spans="1:11">
      <c r="A987" s="46"/>
      <c r="B987" s="405"/>
      <c r="C987" s="405"/>
      <c r="D987" t="s">
        <v>16</v>
      </c>
      <c r="E987" s="217">
        <v>5</v>
      </c>
      <c r="G987" s="1">
        <f t="shared" si="21"/>
        <v>97.100000000000534</v>
      </c>
      <c r="I987" s="419"/>
      <c r="J987" t="s">
        <v>16</v>
      </c>
      <c r="K987" s="217">
        <v>5</v>
      </c>
    </row>
    <row r="988" spans="1:11">
      <c r="B988" s="405"/>
      <c r="C988" s="405"/>
      <c r="D988" t="s">
        <v>76</v>
      </c>
      <c r="E988" s="217">
        <v>10</v>
      </c>
      <c r="F988" s="217"/>
      <c r="G988" s="1">
        <f t="shared" si="21"/>
        <v>107.10000000000053</v>
      </c>
      <c r="I988" s="419"/>
      <c r="J988" s="288"/>
      <c r="K988" s="38">
        <f>SUM(K979:K987)</f>
        <v>205</v>
      </c>
    </row>
    <row r="989" spans="1:11">
      <c r="A989" s="30">
        <v>45968</v>
      </c>
      <c r="B989" s="405">
        <v>31889</v>
      </c>
      <c r="C989" s="405" t="s">
        <v>41</v>
      </c>
      <c r="D989" t="s">
        <v>13</v>
      </c>
      <c r="E989" s="217"/>
      <c r="F989" s="217">
        <v>15.8</v>
      </c>
      <c r="G989" s="1">
        <f t="shared" si="21"/>
        <v>91.300000000000537</v>
      </c>
      <c r="I989" s="409"/>
      <c r="J989" s="288"/>
      <c r="K989" s="38"/>
    </row>
    <row r="990" spans="1:11">
      <c r="A990" s="30">
        <v>45968</v>
      </c>
      <c r="B990" s="405">
        <v>31889</v>
      </c>
      <c r="C990" s="405" t="s">
        <v>41</v>
      </c>
      <c r="D990" t="s">
        <v>14</v>
      </c>
      <c r="E990" s="217"/>
      <c r="F990" s="217">
        <v>16.3</v>
      </c>
      <c r="G990" s="1">
        <f t="shared" si="21"/>
        <v>75.00000000000054</v>
      </c>
      <c r="I990" s="409"/>
      <c r="J990" s="288"/>
      <c r="K990" s="256"/>
    </row>
    <row r="991" spans="1:11">
      <c r="A991" s="30">
        <v>45988</v>
      </c>
      <c r="B991" s="405">
        <v>32172</v>
      </c>
      <c r="C991" s="405" t="s">
        <v>41</v>
      </c>
      <c r="D991" t="s">
        <v>15</v>
      </c>
      <c r="E991" s="217"/>
      <c r="F991" s="217">
        <v>60</v>
      </c>
      <c r="G991" s="1">
        <f t="shared" si="21"/>
        <v>15.00000000000054</v>
      </c>
      <c r="I991" s="409"/>
      <c r="J991" s="288"/>
      <c r="K991" s="256"/>
    </row>
    <row r="992" spans="1:11">
      <c r="A992" s="30">
        <v>45988</v>
      </c>
      <c r="B992" s="405">
        <v>32172</v>
      </c>
      <c r="C992" s="405" t="s">
        <v>41</v>
      </c>
      <c r="D992" t="s">
        <v>16</v>
      </c>
      <c r="E992" s="217"/>
      <c r="F992" s="217">
        <v>5</v>
      </c>
      <c r="G992" s="1">
        <f t="shared" si="21"/>
        <v>10.00000000000054</v>
      </c>
      <c r="I992" s="409"/>
      <c r="J992" s="288"/>
      <c r="K992" s="256"/>
    </row>
    <row r="993" spans="1:12">
      <c r="A993" s="30">
        <v>45988</v>
      </c>
      <c r="B993" s="405">
        <v>32172</v>
      </c>
      <c r="C993" s="405" t="s">
        <v>41</v>
      </c>
      <c r="D993" t="s">
        <v>76</v>
      </c>
      <c r="E993" s="217"/>
      <c r="F993" s="217">
        <v>10</v>
      </c>
      <c r="G993" s="1">
        <f t="shared" si="21"/>
        <v>5.4001247917767614E-13</v>
      </c>
      <c r="I993" s="421" t="s">
        <v>381</v>
      </c>
      <c r="J993" s="421"/>
      <c r="K993" s="421"/>
    </row>
    <row r="994" spans="1:12">
      <c r="A994" s="68">
        <v>45961</v>
      </c>
      <c r="B994" s="404" t="s">
        <v>11</v>
      </c>
      <c r="C994" s="404" t="s">
        <v>27</v>
      </c>
      <c r="D994" t="s">
        <v>13</v>
      </c>
      <c r="E994" s="1">
        <v>24.1</v>
      </c>
      <c r="G994" s="1">
        <f t="shared" si="21"/>
        <v>24.100000000000541</v>
      </c>
      <c r="H994" s="65">
        <v>2025</v>
      </c>
      <c r="I994" s="404" t="s">
        <v>21</v>
      </c>
      <c r="J994" t="s">
        <v>13</v>
      </c>
      <c r="K994" s="217">
        <v>35.1</v>
      </c>
    </row>
    <row r="995" spans="1:12">
      <c r="A995" s="46"/>
      <c r="B995" s="405"/>
      <c r="C995" s="405"/>
      <c r="D995" t="s">
        <v>14</v>
      </c>
      <c r="E995" s="1">
        <v>76.5</v>
      </c>
      <c r="G995" s="1">
        <f t="shared" si="21"/>
        <v>100.60000000000053</v>
      </c>
      <c r="I995" s="405"/>
      <c r="J995" t="s">
        <v>14</v>
      </c>
      <c r="K995" s="217">
        <v>29</v>
      </c>
    </row>
    <row r="996" spans="1:12">
      <c r="A996" s="46"/>
      <c r="B996" s="405"/>
      <c r="C996" s="405"/>
      <c r="D996" t="s">
        <v>15</v>
      </c>
      <c r="E996" s="217">
        <v>60</v>
      </c>
      <c r="G996" s="1">
        <f t="shared" si="21"/>
        <v>160.60000000000053</v>
      </c>
      <c r="I996" s="404" t="s">
        <v>22</v>
      </c>
      <c r="J996" t="s">
        <v>13</v>
      </c>
      <c r="K996" s="217">
        <v>15.3</v>
      </c>
    </row>
    <row r="997" spans="1:12">
      <c r="A997" s="46"/>
      <c r="B997" s="405"/>
      <c r="C997" s="405"/>
      <c r="D997" t="s">
        <v>16</v>
      </c>
      <c r="E997" s="217">
        <v>5</v>
      </c>
      <c r="G997" s="1">
        <f t="shared" si="21"/>
        <v>165.60000000000053</v>
      </c>
      <c r="I997" s="405"/>
      <c r="J997" t="s">
        <v>14</v>
      </c>
      <c r="K997" s="217">
        <v>5</v>
      </c>
      <c r="L997" s="288"/>
    </row>
    <row r="998" spans="1:12">
      <c r="B998" s="405"/>
      <c r="C998" s="405"/>
      <c r="D998" s="336" t="s">
        <v>107</v>
      </c>
      <c r="E998" s="337">
        <v>5</v>
      </c>
      <c r="G998" s="1">
        <f t="shared" si="21"/>
        <v>170.60000000000053</v>
      </c>
      <c r="I998" s="404" t="s">
        <v>23</v>
      </c>
      <c r="J998" t="s">
        <v>13</v>
      </c>
      <c r="K998" s="13">
        <v>4.9000000000000004</v>
      </c>
      <c r="L998" s="288"/>
    </row>
    <row r="999" spans="1:12">
      <c r="A999" s="30">
        <v>45987</v>
      </c>
      <c r="B999" s="405">
        <v>32171</v>
      </c>
      <c r="C999" s="405" t="s">
        <v>27</v>
      </c>
      <c r="D999" t="s">
        <v>13</v>
      </c>
      <c r="F999" s="1">
        <v>24.1</v>
      </c>
      <c r="G999" s="1">
        <f t="shared" si="21"/>
        <v>146.50000000000054</v>
      </c>
      <c r="I999" s="405"/>
      <c r="J999" t="s">
        <v>14</v>
      </c>
      <c r="K999" s="13">
        <v>4</v>
      </c>
      <c r="L999" s="288"/>
    </row>
    <row r="1000" spans="1:12">
      <c r="A1000" s="30">
        <v>45987</v>
      </c>
      <c r="B1000" s="405">
        <v>32171</v>
      </c>
      <c r="C1000" s="405" t="s">
        <v>27</v>
      </c>
      <c r="D1000" t="s">
        <v>14</v>
      </c>
      <c r="F1000" s="1">
        <v>76.5</v>
      </c>
      <c r="G1000" s="1">
        <f t="shared" si="21"/>
        <v>70.00000000000054</v>
      </c>
      <c r="I1000" s="404" t="s">
        <v>24</v>
      </c>
      <c r="J1000" t="s">
        <v>13</v>
      </c>
      <c r="K1000" s="1">
        <v>9.8000000000000007</v>
      </c>
      <c r="L1000" s="1"/>
    </row>
    <row r="1001" spans="1:12">
      <c r="A1001" s="30">
        <v>45987</v>
      </c>
      <c r="B1001" s="405">
        <v>32171</v>
      </c>
      <c r="C1001" s="405" t="s">
        <v>27</v>
      </c>
      <c r="D1001" s="336" t="s">
        <v>107</v>
      </c>
      <c r="F1001" s="1">
        <v>5</v>
      </c>
      <c r="G1001" s="1">
        <f t="shared" si="21"/>
        <v>65.00000000000054</v>
      </c>
      <c r="I1001" s="405"/>
      <c r="J1001" t="s">
        <v>14</v>
      </c>
      <c r="K1001" s="1">
        <v>44.8</v>
      </c>
      <c r="L1001" s="1"/>
    </row>
    <row r="1002" spans="1:12">
      <c r="A1002" s="30">
        <v>45988</v>
      </c>
      <c r="B1002" s="405">
        <v>32172</v>
      </c>
      <c r="C1002" s="405" t="s">
        <v>27</v>
      </c>
      <c r="D1002" t="s">
        <v>15</v>
      </c>
      <c r="F1002" s="217">
        <v>60</v>
      </c>
      <c r="G1002" s="1">
        <f t="shared" si="21"/>
        <v>5.00000000000054</v>
      </c>
      <c r="I1002" s="404" t="s">
        <v>25</v>
      </c>
      <c r="J1002" t="s">
        <v>13</v>
      </c>
      <c r="K1002" s="1">
        <v>28.9</v>
      </c>
      <c r="L1002" s="288"/>
    </row>
    <row r="1003" spans="1:12">
      <c r="A1003" s="30">
        <v>45988</v>
      </c>
      <c r="B1003" s="405">
        <v>32172</v>
      </c>
      <c r="C1003" s="405" t="s">
        <v>27</v>
      </c>
      <c r="D1003" t="s">
        <v>16</v>
      </c>
      <c r="F1003" s="217">
        <v>5</v>
      </c>
      <c r="G1003" s="1">
        <f t="shared" si="21"/>
        <v>5.4001247917767614E-13</v>
      </c>
      <c r="I1003" s="405"/>
      <c r="J1003" t="s">
        <v>14</v>
      </c>
      <c r="K1003" s="1">
        <v>104.4</v>
      </c>
      <c r="L1003" s="264"/>
    </row>
    <row r="1004" spans="1:12">
      <c r="A1004" s="68">
        <v>45991</v>
      </c>
      <c r="B1004" s="404" t="s">
        <v>11</v>
      </c>
      <c r="C1004" s="404" t="s">
        <v>28</v>
      </c>
      <c r="D1004" t="s">
        <v>13</v>
      </c>
      <c r="E1004" s="44">
        <v>28.3</v>
      </c>
      <c r="G1004" s="1">
        <f t="shared" si="21"/>
        <v>28.300000000000541</v>
      </c>
      <c r="H1004" s="11"/>
      <c r="I1004" s="404" t="s">
        <v>41</v>
      </c>
      <c r="J1004" t="s">
        <v>13</v>
      </c>
      <c r="K1004" s="217">
        <v>15.8</v>
      </c>
    </row>
    <row r="1005" spans="1:12">
      <c r="A1005" s="46"/>
      <c r="B1005" s="405"/>
      <c r="C1005" s="405"/>
      <c r="D1005" t="s">
        <v>14</v>
      </c>
      <c r="E1005" s="44">
        <v>80.7</v>
      </c>
      <c r="G1005" s="1">
        <f t="shared" si="21"/>
        <v>109.00000000000054</v>
      </c>
      <c r="H1005" s="11"/>
      <c r="I1005" s="405"/>
      <c r="J1005" t="s">
        <v>14</v>
      </c>
      <c r="K1005" s="217">
        <v>16.3</v>
      </c>
    </row>
    <row r="1006" spans="1:12">
      <c r="A1006" s="46"/>
      <c r="B1006" s="405"/>
      <c r="C1006" s="405"/>
      <c r="D1006" t="s">
        <v>15</v>
      </c>
      <c r="E1006" s="217">
        <v>60</v>
      </c>
      <c r="G1006" s="1">
        <f t="shared" si="21"/>
        <v>169.00000000000054</v>
      </c>
      <c r="I1006" s="404" t="s">
        <v>27</v>
      </c>
      <c r="J1006" t="s">
        <v>13</v>
      </c>
      <c r="K1006" s="1">
        <v>24.1</v>
      </c>
    </row>
    <row r="1007" spans="1:12">
      <c r="A1007" s="46"/>
      <c r="B1007" s="405"/>
      <c r="C1007" s="405"/>
      <c r="D1007" t="s">
        <v>16</v>
      </c>
      <c r="E1007" s="217">
        <v>5</v>
      </c>
      <c r="G1007" s="1">
        <f t="shared" si="21"/>
        <v>174.00000000000054</v>
      </c>
      <c r="I1007" s="405"/>
      <c r="J1007" t="s">
        <v>14</v>
      </c>
      <c r="K1007" s="1">
        <v>76.5</v>
      </c>
    </row>
    <row r="1008" spans="1:12">
      <c r="A1008" s="46">
        <v>46036</v>
      </c>
      <c r="B1008" s="405">
        <v>32325</v>
      </c>
      <c r="C1008" s="405" t="s">
        <v>28</v>
      </c>
      <c r="D1008" t="s">
        <v>13</v>
      </c>
      <c r="E1008" s="217"/>
      <c r="F1008" s="1">
        <v>28.3</v>
      </c>
      <c r="G1008" s="1">
        <f t="shared" si="21"/>
        <v>145.70000000000053</v>
      </c>
      <c r="I1008" s="404" t="s">
        <v>28</v>
      </c>
      <c r="J1008" t="s">
        <v>13</v>
      </c>
      <c r="K1008" s="44">
        <v>28.3</v>
      </c>
    </row>
    <row r="1009" spans="1:11">
      <c r="A1009" s="46">
        <v>46036</v>
      </c>
      <c r="B1009" s="405">
        <v>32325</v>
      </c>
      <c r="C1009" s="405" t="s">
        <v>28</v>
      </c>
      <c r="D1009" t="s">
        <v>14</v>
      </c>
      <c r="E1009" s="217"/>
      <c r="F1009" s="1">
        <v>80.7</v>
      </c>
      <c r="G1009" s="1">
        <f t="shared" si="21"/>
        <v>65.000000000000526</v>
      </c>
      <c r="I1009" s="405"/>
      <c r="J1009" t="s">
        <v>14</v>
      </c>
      <c r="K1009" s="44">
        <v>80.7</v>
      </c>
    </row>
    <row r="1010" spans="1:11">
      <c r="A1010" s="46">
        <v>46106</v>
      </c>
      <c r="B1010" s="405">
        <v>32918</v>
      </c>
      <c r="C1010" s="405" t="s">
        <v>28</v>
      </c>
      <c r="D1010" t="s">
        <v>15</v>
      </c>
      <c r="E1010" s="217"/>
      <c r="F1010" s="1">
        <v>60</v>
      </c>
      <c r="G1010" s="1">
        <f t="shared" si="21"/>
        <v>5.0000000000005258</v>
      </c>
      <c r="I1010" s="405"/>
      <c r="K1010" s="44"/>
    </row>
    <row r="1011" spans="1:11">
      <c r="A1011" s="46">
        <v>46106</v>
      </c>
      <c r="B1011" s="405">
        <v>32918</v>
      </c>
      <c r="C1011" s="405" t="s">
        <v>28</v>
      </c>
      <c r="D1011" t="s">
        <v>383</v>
      </c>
      <c r="E1011" s="217"/>
      <c r="F1011" s="1">
        <v>5</v>
      </c>
      <c r="G1011" s="1">
        <f t="shared" si="21"/>
        <v>5.2580162446247414E-13</v>
      </c>
      <c r="I1011" s="405"/>
      <c r="K1011" s="44"/>
    </row>
    <row r="1012" spans="1:11">
      <c r="A1012" s="68">
        <v>46022</v>
      </c>
      <c r="B1012" s="404" t="s">
        <v>11</v>
      </c>
      <c r="C1012" s="404" t="s">
        <v>29</v>
      </c>
      <c r="D1012" t="s">
        <v>13</v>
      </c>
      <c r="E1012" s="44">
        <v>23.6</v>
      </c>
      <c r="G1012" s="1">
        <f t="shared" si="21"/>
        <v>23.600000000000527</v>
      </c>
      <c r="I1012" s="404" t="s">
        <v>29</v>
      </c>
      <c r="J1012" t="s">
        <v>13</v>
      </c>
      <c r="K1012" s="44">
        <v>23.6</v>
      </c>
    </row>
    <row r="1013" spans="1:11">
      <c r="A1013" s="46"/>
      <c r="B1013" s="405"/>
      <c r="C1013" s="405"/>
      <c r="D1013" t="s">
        <v>14</v>
      </c>
      <c r="E1013" s="44">
        <v>81.3</v>
      </c>
      <c r="G1013" s="1">
        <f t="shared" si="21"/>
        <v>104.90000000000052</v>
      </c>
      <c r="I1013" s="405"/>
      <c r="J1013" t="s">
        <v>14</v>
      </c>
      <c r="K1013" s="44">
        <v>81.3</v>
      </c>
    </row>
    <row r="1014" spans="1:11">
      <c r="A1014" s="46"/>
      <c r="B1014" s="405"/>
      <c r="C1014" s="405"/>
      <c r="D1014" t="s">
        <v>15</v>
      </c>
      <c r="E1014" s="217">
        <v>60</v>
      </c>
      <c r="G1014" s="1">
        <f t="shared" si="21"/>
        <v>164.90000000000052</v>
      </c>
      <c r="I1014" s="404" t="s">
        <v>12</v>
      </c>
      <c r="J1014" t="s">
        <v>13</v>
      </c>
      <c r="K1014" s="44">
        <v>25.7</v>
      </c>
    </row>
    <row r="1015" spans="1:11">
      <c r="A1015" s="46"/>
      <c r="B1015" s="405"/>
      <c r="C1015" s="405"/>
      <c r="D1015" t="s">
        <v>16</v>
      </c>
      <c r="E1015" s="217">
        <v>5</v>
      </c>
      <c r="G1015" s="1">
        <f t="shared" si="21"/>
        <v>169.90000000000052</v>
      </c>
      <c r="I1015" s="405"/>
      <c r="J1015" t="s">
        <v>14</v>
      </c>
      <c r="K1015" s="44">
        <v>108.4</v>
      </c>
    </row>
    <row r="1016" spans="1:11">
      <c r="A1016" s="30">
        <v>46038</v>
      </c>
      <c r="B1016" s="405">
        <v>32350</v>
      </c>
      <c r="C1016" s="405" t="s">
        <v>29</v>
      </c>
      <c r="D1016" t="s">
        <v>13</v>
      </c>
      <c r="F1016" s="1">
        <v>23.6</v>
      </c>
      <c r="G1016" s="1">
        <f t="shared" si="21"/>
        <v>146.30000000000052</v>
      </c>
      <c r="I1016" s="288"/>
      <c r="J1016" s="288"/>
      <c r="K1016" s="276">
        <f>SUM(K994:K1015)</f>
        <v>761.90000000000009</v>
      </c>
    </row>
    <row r="1017" spans="1:11">
      <c r="A1017" s="30">
        <v>46038</v>
      </c>
      <c r="B1017" s="405">
        <v>32350</v>
      </c>
      <c r="C1017" s="405" t="s">
        <v>29</v>
      </c>
      <c r="D1017" t="s">
        <v>14</v>
      </c>
      <c r="F1017" s="1">
        <v>81.3</v>
      </c>
      <c r="G1017" s="1">
        <f t="shared" si="21"/>
        <v>65.000000000000526</v>
      </c>
    </row>
    <row r="1018" spans="1:11">
      <c r="A1018" s="30">
        <v>46106</v>
      </c>
      <c r="B1018" s="405">
        <v>32918</v>
      </c>
      <c r="C1018" s="405" t="s">
        <v>29</v>
      </c>
      <c r="D1018" t="s">
        <v>15</v>
      </c>
      <c r="F1018" s="1">
        <v>60</v>
      </c>
      <c r="G1018" s="1">
        <f t="shared" si="21"/>
        <v>5.0000000000005258</v>
      </c>
    </row>
    <row r="1019" spans="1:11">
      <c r="A1019" s="30">
        <v>46106</v>
      </c>
      <c r="B1019" s="405">
        <v>32918</v>
      </c>
      <c r="C1019" s="405" t="s">
        <v>29</v>
      </c>
      <c r="D1019" t="s">
        <v>383</v>
      </c>
      <c r="F1019" s="1">
        <v>5</v>
      </c>
      <c r="G1019" s="1">
        <f t="shared" ref="G1019:G1022" si="22">+G1018+E1019-F1019</f>
        <v>5.2580162446247414E-13</v>
      </c>
    </row>
    <row r="1020" spans="1:11">
      <c r="A1020" s="68">
        <v>46053</v>
      </c>
      <c r="B1020" s="404" t="s">
        <v>11</v>
      </c>
      <c r="C1020" s="404" t="s">
        <v>12</v>
      </c>
      <c r="D1020" t="s">
        <v>13</v>
      </c>
      <c r="E1020" s="44">
        <v>25.7</v>
      </c>
      <c r="G1020" s="1">
        <f t="shared" si="22"/>
        <v>25.700000000000525</v>
      </c>
    </row>
    <row r="1021" spans="1:11">
      <c r="A1021" s="46"/>
      <c r="B1021" s="405"/>
      <c r="C1021" s="405"/>
      <c r="D1021" t="s">
        <v>14</v>
      </c>
      <c r="E1021" s="44">
        <v>108.4</v>
      </c>
      <c r="G1021" s="1">
        <f t="shared" si="22"/>
        <v>134.10000000000053</v>
      </c>
      <c r="I1021" s="421" t="s">
        <v>381</v>
      </c>
      <c r="J1021" s="421"/>
      <c r="K1021" s="421"/>
    </row>
    <row r="1022" spans="1:11">
      <c r="A1022" s="46"/>
      <c r="B1022" s="405"/>
      <c r="C1022" s="405"/>
      <c r="D1022" t="s">
        <v>15</v>
      </c>
      <c r="E1022" s="217">
        <v>60</v>
      </c>
      <c r="G1022" s="1">
        <f t="shared" si="22"/>
        <v>194.10000000000053</v>
      </c>
      <c r="H1022" s="65">
        <v>2025</v>
      </c>
      <c r="I1022" s="404" t="s">
        <v>28</v>
      </c>
      <c r="J1022" t="s">
        <v>15</v>
      </c>
      <c r="K1022" s="217">
        <v>60</v>
      </c>
    </row>
    <row r="1023" spans="1:11">
      <c r="A1023" s="46"/>
      <c r="B1023" s="405"/>
      <c r="C1023" s="405"/>
      <c r="D1023" t="s">
        <v>16</v>
      </c>
      <c r="E1023" s="217">
        <v>5</v>
      </c>
      <c r="G1023" s="1">
        <f t="shared" ref="G1023:G1034" si="23">+G1022+E1023-F1023</f>
        <v>199.10000000000053</v>
      </c>
      <c r="J1023" t="s">
        <v>16</v>
      </c>
      <c r="K1023" s="217">
        <v>5</v>
      </c>
    </row>
    <row r="1024" spans="1:11">
      <c r="B1024" s="405"/>
      <c r="C1024" s="405"/>
      <c r="D1024" t="s">
        <v>100</v>
      </c>
      <c r="E1024" s="217">
        <v>10</v>
      </c>
      <c r="G1024" s="1">
        <f t="shared" si="23"/>
        <v>209.10000000000053</v>
      </c>
      <c r="I1024" s="404" t="s">
        <v>29</v>
      </c>
      <c r="J1024" t="s">
        <v>15</v>
      </c>
      <c r="K1024" s="217">
        <v>60</v>
      </c>
    </row>
    <row r="1025" spans="1:12">
      <c r="A1025" s="30">
        <v>46070</v>
      </c>
      <c r="B1025" s="405">
        <v>32521</v>
      </c>
      <c r="C1025" s="405" t="s">
        <v>12</v>
      </c>
      <c r="D1025" t="s">
        <v>13</v>
      </c>
      <c r="F1025" s="1">
        <v>25.7</v>
      </c>
      <c r="G1025" s="1">
        <f t="shared" si="23"/>
        <v>183.40000000000055</v>
      </c>
      <c r="J1025" t="s">
        <v>16</v>
      </c>
      <c r="K1025" s="217">
        <v>5</v>
      </c>
    </row>
    <row r="1026" spans="1:12">
      <c r="A1026" s="30">
        <v>46070</v>
      </c>
      <c r="B1026" s="405">
        <v>32521</v>
      </c>
      <c r="C1026" s="405" t="s">
        <v>12</v>
      </c>
      <c r="D1026" t="s">
        <v>14</v>
      </c>
      <c r="F1026" s="1">
        <v>108.4</v>
      </c>
      <c r="G1026" s="1">
        <f t="shared" si="23"/>
        <v>75.00000000000054</v>
      </c>
      <c r="H1026" s="65">
        <v>2026</v>
      </c>
      <c r="I1026" s="404" t="s">
        <v>12</v>
      </c>
      <c r="J1026" t="s">
        <v>15</v>
      </c>
      <c r="K1026" s="217">
        <v>60</v>
      </c>
    </row>
    <row r="1027" spans="1:12">
      <c r="A1027" s="30">
        <v>46106</v>
      </c>
      <c r="B1027" s="405">
        <v>32918</v>
      </c>
      <c r="C1027" s="405" t="s">
        <v>12</v>
      </c>
      <c r="D1027" t="s">
        <v>15</v>
      </c>
      <c r="F1027" s="1">
        <v>60</v>
      </c>
      <c r="G1027" s="1">
        <f t="shared" si="23"/>
        <v>15.00000000000054</v>
      </c>
      <c r="H1027" s="65"/>
      <c r="I1027" s="404"/>
      <c r="K1027" s="217"/>
    </row>
    <row r="1028" spans="1:12">
      <c r="A1028" s="30">
        <v>46106</v>
      </c>
      <c r="B1028" s="405">
        <v>32918</v>
      </c>
      <c r="C1028" s="405" t="s">
        <v>12</v>
      </c>
      <c r="D1028" t="s">
        <v>16</v>
      </c>
      <c r="F1028" s="1">
        <v>5</v>
      </c>
      <c r="G1028" s="1">
        <f t="shared" si="23"/>
        <v>10.00000000000054</v>
      </c>
      <c r="H1028" s="65"/>
      <c r="I1028" s="404"/>
      <c r="K1028" s="217"/>
    </row>
    <row r="1029" spans="1:12">
      <c r="A1029" s="30">
        <v>46106</v>
      </c>
      <c r="B1029" s="405">
        <v>32918</v>
      </c>
      <c r="C1029" s="405" t="s">
        <v>12</v>
      </c>
      <c r="D1029" t="s">
        <v>100</v>
      </c>
      <c r="F1029" s="1">
        <v>10</v>
      </c>
      <c r="G1029" s="1">
        <f t="shared" si="23"/>
        <v>5.4001247917767614E-13</v>
      </c>
      <c r="H1029" s="65"/>
      <c r="I1029" s="404"/>
      <c r="K1029" s="217"/>
    </row>
    <row r="1030" spans="1:12">
      <c r="A1030" s="32">
        <v>46081</v>
      </c>
      <c r="B1030" s="404" t="s">
        <v>11</v>
      </c>
      <c r="C1030" s="404" t="s">
        <v>19</v>
      </c>
      <c r="D1030" t="s">
        <v>13</v>
      </c>
      <c r="E1030" s="44">
        <v>14.9</v>
      </c>
      <c r="G1030" s="1">
        <f t="shared" si="23"/>
        <v>14.90000000000054</v>
      </c>
      <c r="J1030" t="s">
        <v>16</v>
      </c>
      <c r="K1030" s="217">
        <v>5</v>
      </c>
    </row>
    <row r="1031" spans="1:12">
      <c r="B1031" s="405"/>
      <c r="C1031" s="405"/>
      <c r="D1031" t="s">
        <v>14</v>
      </c>
      <c r="E1031" s="44">
        <v>40.700000000000003</v>
      </c>
      <c r="G1031" s="1">
        <f t="shared" si="23"/>
        <v>55.600000000000541</v>
      </c>
      <c r="J1031" t="s">
        <v>100</v>
      </c>
      <c r="K1031" s="217">
        <v>10</v>
      </c>
    </row>
    <row r="1032" spans="1:12">
      <c r="B1032" s="405"/>
      <c r="C1032" s="405"/>
      <c r="D1032" t="s">
        <v>15</v>
      </c>
      <c r="E1032" s="217">
        <v>56</v>
      </c>
      <c r="G1032" s="1">
        <f t="shared" si="23"/>
        <v>111.60000000000053</v>
      </c>
      <c r="I1032" s="404" t="s">
        <v>19</v>
      </c>
      <c r="J1032" t="s">
        <v>13</v>
      </c>
      <c r="K1032" s="44">
        <v>14.9</v>
      </c>
    </row>
    <row r="1033" spans="1:12">
      <c r="B1033" s="405"/>
      <c r="C1033" s="405"/>
      <c r="D1033" t="s">
        <v>16</v>
      </c>
      <c r="E1033" s="217">
        <v>5</v>
      </c>
      <c r="G1033" s="1">
        <f t="shared" si="23"/>
        <v>116.60000000000053</v>
      </c>
      <c r="I1033" s="405"/>
      <c r="J1033" t="s">
        <v>14</v>
      </c>
      <c r="K1033" s="44">
        <v>40.700000000000003</v>
      </c>
    </row>
    <row r="1034" spans="1:12">
      <c r="A1034" s="30">
        <v>46106</v>
      </c>
      <c r="B1034" s="405">
        <v>32918</v>
      </c>
      <c r="C1034" s="405" t="s">
        <v>19</v>
      </c>
      <c r="D1034" t="s">
        <v>13</v>
      </c>
      <c r="F1034" s="1">
        <v>14.9</v>
      </c>
      <c r="G1034" s="1">
        <f t="shared" si="23"/>
        <v>101.70000000000053</v>
      </c>
      <c r="I1034" s="405"/>
      <c r="J1034" t="s">
        <v>15</v>
      </c>
      <c r="K1034" s="217">
        <v>56</v>
      </c>
    </row>
    <row r="1035" spans="1:12">
      <c r="A1035" s="30">
        <v>46106</v>
      </c>
      <c r="B1035" s="405">
        <v>32918</v>
      </c>
      <c r="C1035" s="405" t="s">
        <v>19</v>
      </c>
      <c r="D1035" t="s">
        <v>14</v>
      </c>
      <c r="F1035" s="1">
        <v>40.700000000000003</v>
      </c>
      <c r="G1035" s="1">
        <f>+G1034+E1035-F1035</f>
        <v>61.000000000000526</v>
      </c>
      <c r="I1035" s="405"/>
      <c r="J1035" t="s">
        <v>16</v>
      </c>
      <c r="K1035" s="217">
        <v>5</v>
      </c>
    </row>
    <row r="1036" spans="1:12">
      <c r="A1036" s="30">
        <v>46106</v>
      </c>
      <c r="B1036" s="405">
        <v>32918</v>
      </c>
      <c r="C1036" s="405" t="s">
        <v>19</v>
      </c>
      <c r="D1036" t="s">
        <v>15</v>
      </c>
      <c r="F1036" s="1">
        <v>56</v>
      </c>
      <c r="G1036" s="1">
        <f>+G1035+E1036-F1036</f>
        <v>5.0000000000005258</v>
      </c>
      <c r="J1036">
        <v>400</v>
      </c>
      <c r="K1036" s="276">
        <f>SUM(K1022:K1035)</f>
        <v>321.60000000000002</v>
      </c>
      <c r="L1036" s="29">
        <f>J1036-K1036</f>
        <v>78.399999999999977</v>
      </c>
    </row>
    <row r="1037" spans="1:12">
      <c r="A1037" s="30">
        <v>46106</v>
      </c>
      <c r="B1037" s="405">
        <v>32918</v>
      </c>
      <c r="C1037" s="405" t="s">
        <v>19</v>
      </c>
      <c r="D1037" t="s">
        <v>16</v>
      </c>
      <c r="F1037" s="1">
        <v>5</v>
      </c>
      <c r="G1037" s="1">
        <f>+G1036+E1037-F1037</f>
        <v>5.2580162446247414E-13</v>
      </c>
      <c r="I1037" s="404"/>
      <c r="K1037" s="44"/>
    </row>
    <row r="1038" spans="1:12">
      <c r="A1038" s="68">
        <v>46112</v>
      </c>
      <c r="B1038" s="404" t="s">
        <v>11</v>
      </c>
      <c r="C1038" s="404" t="s">
        <v>20</v>
      </c>
      <c r="D1038" t="s">
        <v>13</v>
      </c>
      <c r="E1038" s="217">
        <v>23.3</v>
      </c>
      <c r="G1038" s="1">
        <f>+G1037+E1038-F1038</f>
        <v>23.300000000000527</v>
      </c>
      <c r="I1038" s="405"/>
      <c r="K1038" s="44"/>
    </row>
    <row r="1039" spans="1:12">
      <c r="A1039" s="46"/>
      <c r="B1039" s="405"/>
      <c r="C1039" s="405"/>
      <c r="D1039" t="s">
        <v>14</v>
      </c>
      <c r="E1039" s="217">
        <v>25.3</v>
      </c>
      <c r="G1039" s="1">
        <f>+G1038+E1039-F1039</f>
        <v>48.600000000000527</v>
      </c>
      <c r="K1039" s="44"/>
    </row>
    <row r="1040" spans="1:12">
      <c r="A1040" s="46"/>
      <c r="B1040" s="405"/>
      <c r="C1040" s="405"/>
      <c r="D1040" t="s">
        <v>15</v>
      </c>
      <c r="E1040" s="217">
        <v>60</v>
      </c>
      <c r="G1040" s="1">
        <f>+G1039+E1040-F1040</f>
        <v>108.60000000000053</v>
      </c>
    </row>
    <row r="1041" spans="1:7">
      <c r="A1041" s="46"/>
      <c r="B1041" s="405"/>
      <c r="C1041" s="405"/>
      <c r="D1041" t="s">
        <v>16</v>
      </c>
      <c r="E1041" s="217">
        <v>5</v>
      </c>
      <c r="G1041" s="1">
        <f>+G1040+E1041-F1041</f>
        <v>113.60000000000053</v>
      </c>
    </row>
    <row r="1042" spans="1:7">
      <c r="B1042" s="405"/>
      <c r="C1042" s="405"/>
      <c r="G1042" s="1">
        <f>+G1041+E1042-F1042</f>
        <v>113.60000000000053</v>
      </c>
    </row>
    <row r="1043" spans="1:7">
      <c r="B1043" s="405"/>
      <c r="C1043" s="405"/>
      <c r="G1043" s="1">
        <f>+G1042+E1043-F1043</f>
        <v>113.60000000000053</v>
      </c>
    </row>
    <row r="1044" spans="1:7">
      <c r="B1044" s="405"/>
      <c r="C1044" s="405"/>
      <c r="G1044" s="1">
        <f>+G1043+E1044-F1044</f>
        <v>113.60000000000053</v>
      </c>
    </row>
    <row r="1045" spans="1:7">
      <c r="B1045" s="405"/>
      <c r="C1045" s="405"/>
      <c r="G1045" s="1">
        <f>+G1044+E1045-F1045</f>
        <v>113.60000000000053</v>
      </c>
    </row>
    <row r="1046" spans="1:7">
      <c r="B1046" s="405"/>
      <c r="C1046" s="405"/>
      <c r="G1046" s="1">
        <f>+G1045+E1046-F1046</f>
        <v>113.60000000000053</v>
      </c>
    </row>
    <row r="1047" spans="1:7">
      <c r="B1047" s="405"/>
      <c r="C1047" s="405"/>
      <c r="G1047" s="1">
        <f>+G1046+E1047-F1047</f>
        <v>113.60000000000053</v>
      </c>
    </row>
    <row r="1048" spans="1:7">
      <c r="B1048" s="405"/>
      <c r="C1048" s="405"/>
      <c r="G1048" s="1">
        <f>+G1047+E1048-F1048</f>
        <v>113.60000000000053</v>
      </c>
    </row>
    <row r="1049" spans="1:7">
      <c r="B1049" s="405"/>
      <c r="C1049" s="405"/>
      <c r="G1049" s="1">
        <f>+G1048+E1049-F1049</f>
        <v>113.60000000000053</v>
      </c>
    </row>
    <row r="1050" spans="1:7">
      <c r="B1050" s="405"/>
      <c r="C1050" s="405"/>
      <c r="G1050" s="1">
        <f>+G1049+E1050-F1050</f>
        <v>113.60000000000053</v>
      </c>
    </row>
    <row r="1051" spans="1:7">
      <c r="B1051" s="405"/>
      <c r="C1051" s="405"/>
      <c r="G1051" s="1">
        <f>+G1050+E1051-F1051</f>
        <v>113.60000000000053</v>
      </c>
    </row>
    <row r="1052" spans="1:7">
      <c r="B1052" s="405"/>
      <c r="C1052" s="405"/>
      <c r="G1052" s="1">
        <f>+G1051+E1052-F1052</f>
        <v>113.60000000000053</v>
      </c>
    </row>
    <row r="1053" spans="1:7">
      <c r="B1053" s="405"/>
      <c r="C1053" s="405"/>
      <c r="G1053" s="1">
        <f>+G1052+E1053-F1053</f>
        <v>113.60000000000053</v>
      </c>
    </row>
    <row r="1054" spans="1:7">
      <c r="B1054" s="405"/>
      <c r="C1054" s="405"/>
      <c r="G1054" s="1">
        <f>+G1053+E1054-F1054</f>
        <v>113.60000000000053</v>
      </c>
    </row>
    <row r="1055" spans="1:7">
      <c r="B1055" s="405"/>
      <c r="C1055" s="405"/>
      <c r="G1055" s="1">
        <f>+G1054+E1055-F1055</f>
        <v>113.60000000000053</v>
      </c>
    </row>
    <row r="1056" spans="1:7">
      <c r="B1056" s="405"/>
      <c r="C1056" s="405"/>
      <c r="G1056" s="1">
        <f>+G1055+E1056-F1056</f>
        <v>113.60000000000053</v>
      </c>
    </row>
    <row r="1057" spans="2:7">
      <c r="B1057" s="405"/>
      <c r="C1057" s="405"/>
      <c r="G1057" s="1">
        <f>+G1056+E1057-F1057</f>
        <v>113.60000000000053</v>
      </c>
    </row>
    <row r="1058" spans="2:7">
      <c r="B1058" s="405"/>
      <c r="C1058" s="405"/>
      <c r="G1058" s="1">
        <f>+G1057+E1058-F1058</f>
        <v>113.60000000000053</v>
      </c>
    </row>
    <row r="1059" spans="2:7">
      <c r="B1059" s="405"/>
      <c r="C1059" s="405"/>
      <c r="G1059" s="1">
        <f>+G1058+E1059-F1059</f>
        <v>113.60000000000053</v>
      </c>
    </row>
    <row r="1060" spans="2:7">
      <c r="B1060" s="405"/>
      <c r="C1060" s="405"/>
      <c r="G1060" s="1">
        <f>+G1059+E1060-F1060</f>
        <v>113.60000000000053</v>
      </c>
    </row>
    <row r="1061" spans="2:7">
      <c r="B1061" s="405"/>
      <c r="C1061" s="405"/>
      <c r="G1061" s="1">
        <f>+G1060+E1061-F1061</f>
        <v>113.60000000000053</v>
      </c>
    </row>
    <row r="1062" spans="2:7">
      <c r="B1062" s="405"/>
      <c r="C1062" s="405"/>
      <c r="G1062" s="1">
        <f>+G1061+E1062-F1062</f>
        <v>113.60000000000053</v>
      </c>
    </row>
    <row r="1063" spans="2:7">
      <c r="B1063" s="405"/>
      <c r="C1063" s="405"/>
      <c r="G1063" s="1">
        <f>+G1062+E1063-F1063</f>
        <v>113.60000000000053</v>
      </c>
    </row>
    <row r="1064" spans="2:7">
      <c r="B1064" s="405"/>
      <c r="C1064" s="405"/>
      <c r="G1064" s="1">
        <f>+G1063+E1064-F1064</f>
        <v>113.60000000000053</v>
      </c>
    </row>
    <row r="1065" spans="2:7">
      <c r="B1065" s="405"/>
      <c r="C1065" s="405"/>
      <c r="G1065" s="1">
        <f>+G1064+E1065-F1065</f>
        <v>113.60000000000053</v>
      </c>
    </row>
    <row r="1066" spans="2:7">
      <c r="B1066" s="405"/>
      <c r="C1066" s="405"/>
      <c r="G1066" s="1">
        <f>+G1065+E1066-F1066</f>
        <v>113.60000000000053</v>
      </c>
    </row>
    <row r="1067" spans="2:7">
      <c r="B1067" s="405"/>
      <c r="C1067" s="405"/>
      <c r="G1067" s="1">
        <f>+G1066+E1067-F1067</f>
        <v>113.60000000000053</v>
      </c>
    </row>
    <row r="1068" spans="2:7">
      <c r="B1068" s="405"/>
      <c r="C1068" s="405"/>
      <c r="G1068" s="1">
        <f>+G1067+E1068-F1068</f>
        <v>113.60000000000053</v>
      </c>
    </row>
    <row r="1069" spans="2:7">
      <c r="B1069" s="405"/>
      <c r="C1069" s="405"/>
      <c r="G1069" s="1">
        <f>+G1068+E1069-F1069</f>
        <v>113.60000000000053</v>
      </c>
    </row>
    <row r="1070" spans="2:7">
      <c r="B1070" s="405"/>
      <c r="C1070" s="405"/>
      <c r="G1070" s="1">
        <f>+G1069+E1070-F1070</f>
        <v>113.60000000000053</v>
      </c>
    </row>
    <row r="1071" spans="2:7">
      <c r="B1071" s="405"/>
      <c r="C1071" s="405"/>
      <c r="G1071" s="1">
        <f>+G1070+E1071-F1071</f>
        <v>113.60000000000053</v>
      </c>
    </row>
    <row r="1072" spans="2:7">
      <c r="B1072" s="405"/>
      <c r="C1072" s="405"/>
      <c r="G1072" s="1">
        <f>+G1071+E1072-F1072</f>
        <v>113.60000000000053</v>
      </c>
    </row>
    <row r="1073" spans="2:7">
      <c r="B1073" s="405"/>
      <c r="C1073" s="405"/>
      <c r="G1073" s="1">
        <f>+G1072+E1073-F1073</f>
        <v>113.60000000000053</v>
      </c>
    </row>
    <row r="1074" spans="2:7">
      <c r="B1074" s="405"/>
      <c r="C1074" s="405"/>
      <c r="G1074" s="1">
        <f>+G1073+E1074-F1074</f>
        <v>113.60000000000053</v>
      </c>
    </row>
    <row r="1075" spans="2:7">
      <c r="B1075" s="405"/>
      <c r="C1075" s="405"/>
      <c r="G1075" s="1">
        <f>+G1074+E1075-F1075</f>
        <v>113.60000000000053</v>
      </c>
    </row>
    <row r="1076" spans="2:7">
      <c r="B1076" s="405"/>
      <c r="C1076" s="405"/>
      <c r="G1076" s="1">
        <f>+G1075+E1076-F1076</f>
        <v>113.60000000000053</v>
      </c>
    </row>
    <row r="1077" spans="2:7">
      <c r="B1077" s="405"/>
      <c r="C1077" s="405"/>
      <c r="G1077" s="1">
        <f>+G1076+E1077-F1077</f>
        <v>113.60000000000053</v>
      </c>
    </row>
    <row r="1078" spans="2:7">
      <c r="B1078" s="405"/>
      <c r="C1078" s="405"/>
      <c r="G1078" s="1">
        <f>+G1077+E1078-F1078</f>
        <v>113.60000000000053</v>
      </c>
    </row>
    <row r="1079" spans="2:7">
      <c r="B1079" s="405"/>
      <c r="C1079" s="405"/>
      <c r="G1079" s="1">
        <f>+G1078+E1079-F1079</f>
        <v>113.60000000000053</v>
      </c>
    </row>
    <row r="1080" spans="2:7">
      <c r="B1080" s="405"/>
      <c r="C1080" s="405"/>
      <c r="G1080" s="1">
        <f>+G1079+E1080-F1080</f>
        <v>113.60000000000053</v>
      </c>
    </row>
    <row r="1081" spans="2:7">
      <c r="B1081" s="405"/>
      <c r="C1081" s="405"/>
      <c r="G1081" s="1">
        <f>+G1080+E1081-F1081</f>
        <v>113.60000000000053</v>
      </c>
    </row>
    <row r="1082" spans="2:7">
      <c r="B1082" s="405"/>
      <c r="C1082" s="405"/>
      <c r="G1082" s="1">
        <f>+G1081+E1082-F1082</f>
        <v>113.60000000000053</v>
      </c>
    </row>
    <row r="1083" spans="2:7">
      <c r="B1083" s="405"/>
      <c r="C1083" s="405"/>
      <c r="G1083" s="1">
        <f>+G1082+E1083-F1083</f>
        <v>113.60000000000053</v>
      </c>
    </row>
    <row r="1084" spans="2:7">
      <c r="B1084" s="405"/>
      <c r="C1084" s="405"/>
      <c r="G1084" s="1">
        <f>+G1083+E1084-F1084</f>
        <v>113.60000000000053</v>
      </c>
    </row>
    <row r="1085" spans="2:7">
      <c r="B1085" s="405"/>
      <c r="C1085" s="405"/>
      <c r="G1085" s="1">
        <f>+G1084+E1085-F1085</f>
        <v>113.60000000000053</v>
      </c>
    </row>
    <row r="1086" spans="2:7">
      <c r="B1086" s="405"/>
      <c r="C1086" s="405"/>
      <c r="G1086" s="1">
        <f>+G1085+E1086-F1086</f>
        <v>113.60000000000053</v>
      </c>
    </row>
    <row r="1087" spans="2:7">
      <c r="B1087" s="405"/>
      <c r="C1087" s="405"/>
      <c r="G1087" s="1">
        <f>+G1086+E1087-F1087</f>
        <v>113.60000000000053</v>
      </c>
    </row>
    <row r="1088" spans="2:7">
      <c r="B1088" s="405"/>
      <c r="C1088" s="405"/>
      <c r="G1088" s="1">
        <f>+G1087+E1088-F1088</f>
        <v>113.60000000000053</v>
      </c>
    </row>
    <row r="1089" spans="2:7">
      <c r="B1089" s="405"/>
      <c r="C1089" s="405"/>
      <c r="G1089" s="1">
        <f>+G1088+E1089-F1089</f>
        <v>113.60000000000053</v>
      </c>
    </row>
    <row r="1090" spans="2:7">
      <c r="B1090" s="405"/>
      <c r="C1090" s="405"/>
      <c r="G1090" s="1">
        <f>+G1089+E1090-F1090</f>
        <v>113.60000000000053</v>
      </c>
    </row>
    <row r="1091" spans="2:7">
      <c r="B1091" s="405"/>
      <c r="C1091" s="405"/>
      <c r="G1091" s="1">
        <f>+G1090+E1091-F1091</f>
        <v>113.60000000000053</v>
      </c>
    </row>
    <row r="1092" spans="2:7">
      <c r="B1092" s="405"/>
      <c r="C1092" s="405"/>
      <c r="G1092" s="1">
        <f>+G1091+E1092-F1092</f>
        <v>113.60000000000053</v>
      </c>
    </row>
    <row r="1093" spans="2:7">
      <c r="B1093" s="405"/>
      <c r="C1093" s="405"/>
      <c r="G1093" s="1">
        <f>+G1092+E1093-F1093</f>
        <v>113.60000000000053</v>
      </c>
    </row>
    <row r="1094" spans="2:7">
      <c r="B1094" s="405"/>
      <c r="C1094" s="405"/>
      <c r="G1094" s="1">
        <f>+G1093+E1094-F1094</f>
        <v>113.60000000000053</v>
      </c>
    </row>
    <row r="1095" spans="2:7">
      <c r="B1095" s="405"/>
      <c r="C1095" s="405"/>
      <c r="G1095" s="1">
        <f>+G1094+E1095-F1095</f>
        <v>113.60000000000053</v>
      </c>
    </row>
    <row r="1096" spans="2:7">
      <c r="B1096" s="405"/>
      <c r="C1096" s="405"/>
      <c r="G1096" s="1">
        <f>+G1095+E1096-F1096</f>
        <v>113.60000000000053</v>
      </c>
    </row>
    <row r="1097" spans="2:7">
      <c r="B1097" s="405"/>
      <c r="C1097" s="405"/>
      <c r="G1097" s="1">
        <f>+G1096+E1097-F1097</f>
        <v>113.60000000000053</v>
      </c>
    </row>
    <row r="1098" spans="2:7">
      <c r="B1098" s="405"/>
      <c r="C1098" s="405"/>
      <c r="G1098" s="1">
        <f>+G1097+E1098-F1098</f>
        <v>113.60000000000053</v>
      </c>
    </row>
    <row r="1099" spans="2:7">
      <c r="B1099" s="405"/>
      <c r="C1099" s="405"/>
      <c r="G1099" s="1">
        <f>+G1098+E1099-F1099</f>
        <v>113.60000000000053</v>
      </c>
    </row>
    <row r="1100" spans="2:7">
      <c r="B1100" s="405"/>
      <c r="C1100" s="405"/>
      <c r="G1100" s="1">
        <f>+G1099+E1100-F1100</f>
        <v>113.60000000000053</v>
      </c>
    </row>
    <row r="1101" spans="2:7">
      <c r="B1101" s="405"/>
      <c r="C1101" s="405"/>
      <c r="G1101" s="1">
        <f>+G1100+E1101-F1101</f>
        <v>113.60000000000053</v>
      </c>
    </row>
    <row r="1102" spans="2:7">
      <c r="B1102" s="405"/>
      <c r="C1102" s="405"/>
      <c r="G1102" s="1">
        <f>+G1101+E1102-F1102</f>
        <v>113.60000000000053</v>
      </c>
    </row>
    <row r="1103" spans="2:7">
      <c r="B1103" s="405"/>
      <c r="C1103" s="405"/>
      <c r="G1103" s="1">
        <f>+G1102+E1103-F1103</f>
        <v>113.60000000000053</v>
      </c>
    </row>
    <row r="1104" spans="2:7">
      <c r="B1104" s="405"/>
      <c r="C1104" s="405"/>
      <c r="G1104" s="1">
        <f>+G1103+E1104-F1104</f>
        <v>113.60000000000053</v>
      </c>
    </row>
    <row r="1105" spans="2:7">
      <c r="B1105" s="405"/>
      <c r="C1105" s="405"/>
      <c r="G1105" s="1">
        <f>+G1104+E1105-F1105</f>
        <v>113.60000000000053</v>
      </c>
    </row>
    <row r="1106" spans="2:7">
      <c r="B1106" s="405"/>
      <c r="C1106" s="405"/>
      <c r="G1106" s="1">
        <f>+G1105+E1106-F1106</f>
        <v>113.60000000000053</v>
      </c>
    </row>
    <row r="1107" spans="2:7">
      <c r="B1107" s="405"/>
      <c r="C1107" s="405"/>
      <c r="G1107" s="1">
        <f>+G1106+E1107-F1107</f>
        <v>113.60000000000053</v>
      </c>
    </row>
    <row r="1108" spans="2:7">
      <c r="B1108" s="405"/>
      <c r="C1108" s="405"/>
      <c r="G1108" s="1">
        <f>+G1107+E1108-F1108</f>
        <v>113.60000000000053</v>
      </c>
    </row>
    <row r="1109" spans="2:7">
      <c r="B1109" s="405"/>
      <c r="C1109" s="405"/>
      <c r="G1109" s="1">
        <f>+G1108+E1109-F1109</f>
        <v>113.60000000000053</v>
      </c>
    </row>
    <row r="1110" spans="2:7">
      <c r="B1110" s="405"/>
      <c r="C1110" s="405"/>
      <c r="G1110" s="1">
        <f>+G1109+E1110-F1110</f>
        <v>113.60000000000053</v>
      </c>
    </row>
    <row r="1111" spans="2:7">
      <c r="B1111" s="405"/>
      <c r="C1111" s="405"/>
      <c r="G1111" s="1">
        <f>+G1110+E1111-F1111</f>
        <v>113.60000000000053</v>
      </c>
    </row>
    <row r="1112" spans="2:7">
      <c r="B1112" s="405"/>
      <c r="C1112" s="405"/>
      <c r="G1112" s="1">
        <f>+G1111+E1112-F1112</f>
        <v>113.60000000000053</v>
      </c>
    </row>
    <row r="1113" spans="2:7">
      <c r="B1113" s="405"/>
      <c r="C1113" s="405"/>
      <c r="G1113" s="1">
        <f>+G1112+E1113-F1113</f>
        <v>113.60000000000053</v>
      </c>
    </row>
    <row r="1114" spans="2:7">
      <c r="B1114" s="405"/>
      <c r="C1114" s="405"/>
      <c r="G1114" s="1">
        <f>+G1113+E1114-F1114</f>
        <v>113.60000000000053</v>
      </c>
    </row>
    <row r="1115" spans="2:7">
      <c r="B1115" s="405"/>
      <c r="C1115" s="405"/>
      <c r="G1115" s="1">
        <f>+G1114+E1115-F1115</f>
        <v>113.60000000000053</v>
      </c>
    </row>
    <row r="1116" spans="2:7">
      <c r="B1116" s="405"/>
      <c r="C1116" s="405"/>
      <c r="G1116" s="1">
        <f>+G1115+E1116-F1116</f>
        <v>113.60000000000053</v>
      </c>
    </row>
    <row r="1117" spans="2:7">
      <c r="B1117" s="405"/>
      <c r="C1117" s="405"/>
      <c r="G1117" s="1">
        <f>+G1116+E1117-F1117</f>
        <v>113.60000000000053</v>
      </c>
    </row>
    <row r="1118" spans="2:7">
      <c r="B1118" s="405"/>
      <c r="C1118" s="405"/>
      <c r="G1118" s="1">
        <f>+G1117+E1118-F1118</f>
        <v>113.60000000000053</v>
      </c>
    </row>
    <row r="1119" spans="2:7">
      <c r="B1119" s="405"/>
      <c r="C1119" s="405"/>
      <c r="G1119" s="1">
        <f>+G1118+E1119-F1119</f>
        <v>113.60000000000053</v>
      </c>
    </row>
    <row r="1120" spans="2:7">
      <c r="B1120" s="405"/>
      <c r="C1120" s="405"/>
      <c r="G1120" s="1">
        <f>+G1119+E1120-F1120</f>
        <v>113.60000000000053</v>
      </c>
    </row>
    <row r="1121" spans="2:7">
      <c r="B1121" s="405"/>
      <c r="C1121" s="405"/>
      <c r="G1121" s="1">
        <f>+G1120+E1121-F1121</f>
        <v>113.60000000000053</v>
      </c>
    </row>
    <row r="1122" spans="2:7">
      <c r="B1122" s="405"/>
      <c r="C1122" s="405"/>
      <c r="G1122" s="1">
        <f>+G1121+E1122-F1122</f>
        <v>113.60000000000053</v>
      </c>
    </row>
    <row r="1123" spans="2:7">
      <c r="B1123" s="405"/>
      <c r="C1123" s="405"/>
      <c r="G1123" s="1">
        <f>+G1122+E1123-F1123</f>
        <v>113.60000000000053</v>
      </c>
    </row>
    <row r="1124" spans="2:7">
      <c r="B1124" s="405"/>
      <c r="C1124" s="405"/>
      <c r="G1124" s="1">
        <f>+G1123+E1124-F1124</f>
        <v>113.60000000000053</v>
      </c>
    </row>
    <row r="1125" spans="2:7">
      <c r="B1125" s="405"/>
      <c r="C1125" s="405"/>
      <c r="G1125" s="1">
        <f>+G1124+E1125-F1125</f>
        <v>113.60000000000053</v>
      </c>
    </row>
    <row r="1126" spans="2:7">
      <c r="B1126" s="405"/>
      <c r="C1126" s="405"/>
      <c r="G1126" s="1">
        <f>+G1125+E1126-F1126</f>
        <v>113.60000000000053</v>
      </c>
    </row>
    <row r="1127" spans="2:7">
      <c r="B1127" s="405"/>
      <c r="C1127" s="405"/>
      <c r="G1127" s="1">
        <f>+G1126+E1127-F1127</f>
        <v>113.60000000000053</v>
      </c>
    </row>
    <row r="1128" spans="2:7">
      <c r="B1128" s="405"/>
      <c r="C1128" s="405"/>
      <c r="G1128" s="1">
        <f>+G1127+E1128-F1128</f>
        <v>113.60000000000053</v>
      </c>
    </row>
    <row r="1129" spans="2:7">
      <c r="B1129" s="405"/>
      <c r="C1129" s="405"/>
      <c r="G1129" s="1">
        <f>+G1128+E1129-F1129</f>
        <v>113.60000000000053</v>
      </c>
    </row>
    <row r="1130" spans="2:7">
      <c r="B1130" s="405"/>
      <c r="C1130" s="405"/>
      <c r="G1130" s="1">
        <f>+G1129+E1130-F1130</f>
        <v>113.60000000000053</v>
      </c>
    </row>
    <row r="1131" spans="2:7">
      <c r="B1131" s="405"/>
      <c r="C1131" s="405"/>
      <c r="G1131" s="1">
        <f>+G1130+E1131-F1131</f>
        <v>113.60000000000053</v>
      </c>
    </row>
    <row r="1132" spans="2:7">
      <c r="B1132" s="405"/>
      <c r="C1132" s="405"/>
      <c r="G1132" s="1">
        <f>+G1131+E1132-F1132</f>
        <v>113.60000000000053</v>
      </c>
    </row>
    <row r="1133" spans="2:7">
      <c r="B1133" s="405"/>
      <c r="C1133" s="405"/>
      <c r="G1133" s="1">
        <f>+G1132+E1133-F1133</f>
        <v>113.60000000000053</v>
      </c>
    </row>
    <row r="1134" spans="2:7">
      <c r="B1134" s="405"/>
      <c r="C1134" s="405"/>
      <c r="G1134" s="1">
        <f>+G1133+E1134-F1134</f>
        <v>113.60000000000053</v>
      </c>
    </row>
    <row r="1135" spans="2:7">
      <c r="B1135" s="405"/>
      <c r="C1135" s="405"/>
      <c r="G1135" s="1">
        <f>+G1134+E1135-F1135</f>
        <v>113.60000000000053</v>
      </c>
    </row>
    <row r="1136" spans="2:7">
      <c r="B1136" s="405"/>
      <c r="C1136" s="405"/>
      <c r="G1136" s="1">
        <f>+G1135+E1136-F1136</f>
        <v>113.60000000000053</v>
      </c>
    </row>
    <row r="1137" spans="2:7">
      <c r="B1137" s="405"/>
      <c r="C1137" s="405"/>
      <c r="G1137" s="1">
        <f>+G1136+E1137-F1137</f>
        <v>113.60000000000053</v>
      </c>
    </row>
    <row r="1138" spans="2:7">
      <c r="B1138" s="405"/>
      <c r="C1138" s="405"/>
      <c r="G1138" s="1">
        <f>+G1137+E1138-F1138</f>
        <v>113.60000000000053</v>
      </c>
    </row>
    <row r="1139" spans="2:7">
      <c r="B1139" s="405"/>
      <c r="C1139" s="405"/>
      <c r="G1139" s="1">
        <f>+G1138+E1139-F1139</f>
        <v>113.60000000000053</v>
      </c>
    </row>
    <row r="1140" spans="2:7">
      <c r="B1140" s="405"/>
      <c r="C1140" s="405"/>
      <c r="G1140" s="1">
        <f>+G1139+E1140-F1140</f>
        <v>113.60000000000053</v>
      </c>
    </row>
    <row r="1141" spans="2:7">
      <c r="B1141" s="405"/>
      <c r="C1141" s="405"/>
      <c r="G1141" s="1">
        <f>+G1140+E1141-F1141</f>
        <v>113.60000000000053</v>
      </c>
    </row>
    <row r="1142" spans="2:7">
      <c r="B1142" s="405"/>
      <c r="C1142" s="405"/>
      <c r="G1142" s="1">
        <f>+G1141+E1142-F1142</f>
        <v>113.60000000000053</v>
      </c>
    </row>
    <row r="1143" spans="2:7">
      <c r="B1143" s="405"/>
      <c r="C1143" s="405"/>
      <c r="G1143" s="1">
        <f>+G1142+E1143-F1143</f>
        <v>113.60000000000053</v>
      </c>
    </row>
    <row r="1144" spans="2:7">
      <c r="B1144" s="405"/>
      <c r="C1144" s="405"/>
      <c r="G1144" s="1">
        <f>+G1143+E1144-F1144</f>
        <v>113.60000000000053</v>
      </c>
    </row>
    <row r="1145" spans="2:7">
      <c r="B1145" s="405"/>
      <c r="C1145" s="405"/>
      <c r="G1145" s="1">
        <f>+G1144+E1145-F1145</f>
        <v>113.60000000000053</v>
      </c>
    </row>
    <row r="1146" spans="2:7">
      <c r="B1146" s="405"/>
      <c r="C1146" s="405"/>
      <c r="G1146" s="1">
        <f>+G1145+E1146-F1146</f>
        <v>113.60000000000053</v>
      </c>
    </row>
    <row r="1147" spans="2:7">
      <c r="B1147" s="405"/>
      <c r="C1147" s="405"/>
      <c r="G1147" s="1">
        <f>+G1146+E1147-F1147</f>
        <v>113.60000000000053</v>
      </c>
    </row>
    <row r="1148" spans="2:7">
      <c r="B1148" s="405"/>
      <c r="C1148" s="405"/>
      <c r="G1148" s="1">
        <f>+G1147+E1148-F1148</f>
        <v>113.60000000000053</v>
      </c>
    </row>
    <row r="1149" spans="2:7">
      <c r="B1149" s="405"/>
      <c r="C1149" s="405"/>
      <c r="G1149" s="1">
        <f>+G1148+E1149-F1149</f>
        <v>113.60000000000053</v>
      </c>
    </row>
    <row r="1150" spans="2:7">
      <c r="B1150" s="405"/>
      <c r="C1150" s="405"/>
      <c r="G1150" s="1">
        <f>+G1149+E1150-F1150</f>
        <v>113.60000000000053</v>
      </c>
    </row>
    <row r="1151" spans="2:7">
      <c r="B1151" s="405"/>
      <c r="C1151" s="405"/>
      <c r="G1151" s="1">
        <f>+G1150+E1151-F1151</f>
        <v>113.60000000000053</v>
      </c>
    </row>
    <row r="1152" spans="2:7">
      <c r="B1152" s="405"/>
      <c r="C1152" s="405"/>
      <c r="G1152" s="1">
        <f>+G1151+E1152-F1152</f>
        <v>113.60000000000053</v>
      </c>
    </row>
    <row r="1153" spans="2:7">
      <c r="B1153" s="405"/>
      <c r="C1153" s="405"/>
      <c r="G1153" s="1">
        <f>+G1152+E1153-F1153</f>
        <v>113.60000000000053</v>
      </c>
    </row>
    <row r="1154" spans="2:7">
      <c r="B1154" s="405"/>
      <c r="C1154" s="405"/>
      <c r="G1154" s="1">
        <f>+G1153+E1154-F1154</f>
        <v>113.60000000000053</v>
      </c>
    </row>
    <row r="1155" spans="2:7">
      <c r="B1155" s="405"/>
      <c r="C1155" s="405"/>
      <c r="G1155" s="1">
        <f>+G1154+E1155-F1155</f>
        <v>113.60000000000053</v>
      </c>
    </row>
    <row r="1156" spans="2:7">
      <c r="B1156" s="405"/>
      <c r="C1156" s="405"/>
      <c r="G1156" s="1">
        <f>+G1155+E1156-F1156</f>
        <v>113.60000000000053</v>
      </c>
    </row>
    <row r="1157" spans="2:7">
      <c r="B1157" s="405"/>
      <c r="C1157" s="405"/>
      <c r="G1157" s="1">
        <f>+G1156+E1157-F1157</f>
        <v>113.60000000000053</v>
      </c>
    </row>
    <row r="1158" spans="2:7">
      <c r="B1158" s="405"/>
      <c r="C1158" s="405"/>
      <c r="G1158" s="1">
        <f>+G1157+E1158-F1158</f>
        <v>113.60000000000053</v>
      </c>
    </row>
    <row r="1159" spans="2:7">
      <c r="B1159" s="405"/>
      <c r="C1159" s="405"/>
      <c r="G1159" s="1">
        <f>+G1158+E1159-F1159</f>
        <v>113.60000000000053</v>
      </c>
    </row>
    <row r="1160" spans="2:7">
      <c r="B1160" s="405"/>
      <c r="C1160" s="405"/>
      <c r="G1160" s="1">
        <f>+G1159+E1160-F1160</f>
        <v>113.60000000000053</v>
      </c>
    </row>
    <row r="1161" spans="2:7">
      <c r="B1161" s="405"/>
      <c r="C1161" s="405"/>
      <c r="G1161" s="1">
        <f>+G1160+E1161-F1161</f>
        <v>113.60000000000053</v>
      </c>
    </row>
    <row r="1162" spans="2:7">
      <c r="B1162" s="405"/>
      <c r="C1162" s="405"/>
      <c r="G1162" s="1">
        <f>+G1161+E1162-F1162</f>
        <v>113.60000000000053</v>
      </c>
    </row>
    <row r="1163" spans="2:7">
      <c r="B1163" s="405"/>
      <c r="C1163" s="405"/>
      <c r="G1163" s="1">
        <f>+G1162+E1163-F1163</f>
        <v>113.60000000000053</v>
      </c>
    </row>
    <row r="1164" spans="2:7">
      <c r="B1164" s="405"/>
      <c r="C1164" s="405"/>
      <c r="G1164" s="1">
        <f>+G1163+E1164-F1164</f>
        <v>113.60000000000053</v>
      </c>
    </row>
    <row r="1165" spans="2:7">
      <c r="B1165" s="405"/>
      <c r="C1165" s="405"/>
      <c r="G1165" s="1">
        <f>+G1164+E1165-F1165</f>
        <v>113.60000000000053</v>
      </c>
    </row>
    <row r="1166" spans="2:7">
      <c r="B1166" s="405"/>
      <c r="C1166" s="405"/>
      <c r="G1166" s="1">
        <f>+G1165+E1166-F1166</f>
        <v>113.60000000000053</v>
      </c>
    </row>
    <row r="1167" spans="2:7">
      <c r="B1167" s="405"/>
      <c r="C1167" s="405"/>
      <c r="G1167" s="1">
        <f>+G1166+E1167-F1167</f>
        <v>113.60000000000053</v>
      </c>
    </row>
    <row r="1168" spans="2:7">
      <c r="B1168" s="405"/>
      <c r="C1168" s="405"/>
      <c r="G1168" s="1">
        <f>+G1167+E1168-F1168</f>
        <v>113.60000000000053</v>
      </c>
    </row>
    <row r="1169" spans="2:7">
      <c r="B1169" s="405"/>
      <c r="C1169" s="405"/>
      <c r="G1169" s="1">
        <f>+G1168+E1169-F1169</f>
        <v>113.60000000000053</v>
      </c>
    </row>
    <row r="1170" spans="2:7">
      <c r="B1170" s="405"/>
      <c r="C1170" s="405"/>
      <c r="G1170" s="1">
        <f>+G1169+E1170-F1170</f>
        <v>113.60000000000053</v>
      </c>
    </row>
    <row r="1171" spans="2:7">
      <c r="B1171" s="405"/>
      <c r="C1171" s="405"/>
      <c r="G1171" s="1">
        <f>+G1170+E1171-F1171</f>
        <v>113.60000000000053</v>
      </c>
    </row>
    <row r="1172" spans="2:7">
      <c r="B1172" s="405"/>
      <c r="C1172" s="405"/>
      <c r="G1172" s="1">
        <f>+G1171+E1172-F1172</f>
        <v>113.60000000000053</v>
      </c>
    </row>
    <row r="1173" spans="2:7">
      <c r="B1173" s="405"/>
      <c r="C1173" s="405"/>
      <c r="G1173" s="1">
        <f>+G1172+E1173-F1173</f>
        <v>113.60000000000053</v>
      </c>
    </row>
    <row r="1174" spans="2:7">
      <c r="B1174" s="405"/>
      <c r="C1174" s="405"/>
      <c r="G1174" s="1">
        <f>+G1173+E1174-F1174</f>
        <v>113.60000000000053</v>
      </c>
    </row>
    <row r="1175" spans="2:7">
      <c r="B1175" s="405"/>
      <c r="C1175" s="405"/>
      <c r="G1175" s="1">
        <f>+G1174+E1175-F1175</f>
        <v>113.60000000000053</v>
      </c>
    </row>
    <row r="1176" spans="2:7">
      <c r="B1176" s="405"/>
      <c r="C1176" s="405"/>
      <c r="G1176" s="1">
        <f>+G1175+E1176-F1176</f>
        <v>113.60000000000053</v>
      </c>
    </row>
    <row r="1177" spans="2:7">
      <c r="B1177" s="405"/>
      <c r="C1177" s="405"/>
      <c r="G1177" s="1">
        <f>+G1176+E1177-F1177</f>
        <v>113.60000000000053</v>
      </c>
    </row>
    <row r="1178" spans="2:7">
      <c r="B1178" s="405"/>
      <c r="C1178" s="405"/>
      <c r="G1178" s="1">
        <f>+G1177+E1178-F1178</f>
        <v>113.60000000000053</v>
      </c>
    </row>
    <row r="1179" spans="2:7">
      <c r="B1179" s="405"/>
      <c r="C1179" s="405"/>
      <c r="G1179" s="1">
        <f>+G1178+E1179-F1179</f>
        <v>113.60000000000053</v>
      </c>
    </row>
    <row r="1180" spans="2:7">
      <c r="B1180" s="405"/>
      <c r="C1180" s="405"/>
      <c r="G1180" s="1">
        <f>+G1179+E1180-F1180</f>
        <v>113.60000000000053</v>
      </c>
    </row>
    <row r="1181" spans="2:7">
      <c r="B1181" s="405"/>
      <c r="C1181" s="405"/>
      <c r="G1181" s="1">
        <f>+G1180+E1181-F1181</f>
        <v>113.60000000000053</v>
      </c>
    </row>
    <row r="1182" spans="2:7">
      <c r="B1182" s="405"/>
      <c r="C1182" s="405"/>
      <c r="G1182" s="1">
        <f>+G1181+E1182-F1182</f>
        <v>113.60000000000053</v>
      </c>
    </row>
    <row r="1183" spans="2:7">
      <c r="B1183" s="405"/>
      <c r="C1183" s="405"/>
      <c r="G1183" s="1">
        <f>+G1182+E1183-F1183</f>
        <v>113.60000000000053</v>
      </c>
    </row>
    <row r="1184" spans="2:7">
      <c r="B1184" s="405"/>
      <c r="C1184" s="405"/>
      <c r="G1184" s="1">
        <f>+G1183+E1184-F1184</f>
        <v>113.60000000000053</v>
      </c>
    </row>
    <row r="1185" spans="2:7">
      <c r="B1185" s="405"/>
      <c r="C1185" s="405"/>
      <c r="G1185" s="1">
        <f>+G1184+E1185-F1185</f>
        <v>113.60000000000053</v>
      </c>
    </row>
    <row r="1186" spans="2:7">
      <c r="B1186" s="405"/>
      <c r="C1186" s="405"/>
      <c r="G1186" s="1">
        <f>+G1185+E1186-F1186</f>
        <v>113.60000000000053</v>
      </c>
    </row>
    <row r="1187" spans="2:7">
      <c r="B1187" s="405"/>
      <c r="C1187" s="405"/>
      <c r="G1187" s="1">
        <f>+G1186+E1187-F1187</f>
        <v>113.60000000000053</v>
      </c>
    </row>
    <row r="1188" spans="2:7">
      <c r="B1188" s="405"/>
      <c r="C1188" s="405"/>
      <c r="G1188" s="1">
        <f>+G1187+E1188-F1188</f>
        <v>113.60000000000053</v>
      </c>
    </row>
    <row r="1189" spans="2:7">
      <c r="B1189" s="405"/>
      <c r="C1189" s="405"/>
      <c r="G1189" s="1">
        <f>+G1188+E1189-F1189</f>
        <v>113.60000000000053</v>
      </c>
    </row>
    <row r="1190" spans="2:7">
      <c r="B1190" s="405"/>
      <c r="C1190" s="405"/>
      <c r="G1190" s="1">
        <f>+G1189+E1190-F1190</f>
        <v>113.60000000000053</v>
      </c>
    </row>
    <row r="1191" spans="2:7">
      <c r="B1191" s="405"/>
      <c r="C1191" s="405"/>
      <c r="G1191" s="1">
        <f>+G1190+E1191-F1191</f>
        <v>113.60000000000053</v>
      </c>
    </row>
    <row r="1192" spans="2:7">
      <c r="B1192" s="405"/>
      <c r="C1192" s="405"/>
      <c r="G1192" s="1">
        <f>+G1191+E1192-F1192</f>
        <v>113.60000000000053</v>
      </c>
    </row>
    <row r="1193" spans="2:7">
      <c r="B1193" s="405"/>
      <c r="C1193" s="405"/>
      <c r="G1193" s="1">
        <f>+G1192+E1193-F1193</f>
        <v>113.60000000000053</v>
      </c>
    </row>
    <row r="1194" spans="2:7">
      <c r="B1194" s="405"/>
      <c r="C1194" s="405"/>
      <c r="G1194" s="1">
        <f>+G1193+E1194-F1194</f>
        <v>113.60000000000053</v>
      </c>
    </row>
    <row r="1195" spans="2:7">
      <c r="B1195" s="405"/>
      <c r="C1195" s="405"/>
      <c r="G1195" s="1">
        <f>+G1194+E1195-F1195</f>
        <v>113.60000000000053</v>
      </c>
    </row>
    <row r="1196" spans="2:7">
      <c r="B1196" s="405"/>
      <c r="C1196" s="405"/>
      <c r="G1196" s="1">
        <f>+G1195+E1196-F1196</f>
        <v>113.60000000000053</v>
      </c>
    </row>
    <row r="1197" spans="2:7">
      <c r="B1197" s="405"/>
      <c r="C1197" s="405"/>
      <c r="G1197" s="1">
        <f>+G1196+E1197-F1197</f>
        <v>113.60000000000053</v>
      </c>
    </row>
    <row r="1198" spans="2:7">
      <c r="B1198" s="405"/>
      <c r="C1198" s="405"/>
      <c r="G1198" s="1">
        <f>+G1197+E1198-F1198</f>
        <v>113.60000000000053</v>
      </c>
    </row>
    <row r="1199" spans="2:7">
      <c r="B1199" s="405"/>
      <c r="C1199" s="405"/>
      <c r="G1199" s="1">
        <f>+G1198+E1199-F1199</f>
        <v>113.60000000000053</v>
      </c>
    </row>
    <row r="1200" spans="2:7">
      <c r="B1200" s="405"/>
      <c r="C1200" s="405"/>
      <c r="G1200" s="1">
        <f>+G1199+E1200-F1200</f>
        <v>113.60000000000053</v>
      </c>
    </row>
    <row r="1201" spans="2:7">
      <c r="B1201" s="405"/>
      <c r="C1201" s="405"/>
      <c r="G1201" s="1">
        <f>+G1200+E1201-F1201</f>
        <v>113.60000000000053</v>
      </c>
    </row>
    <row r="1202" spans="2:7">
      <c r="B1202" s="405"/>
      <c r="C1202" s="405"/>
      <c r="G1202" s="1">
        <f>+G1201+E1202-F1202</f>
        <v>113.60000000000053</v>
      </c>
    </row>
    <row r="1203" spans="2:7">
      <c r="B1203" s="405"/>
      <c r="C1203" s="405"/>
      <c r="G1203" s="1">
        <f>+G1202+E1203-F1203</f>
        <v>113.60000000000053</v>
      </c>
    </row>
    <row r="1204" spans="2:7">
      <c r="B1204" s="405"/>
      <c r="C1204" s="405"/>
      <c r="G1204" s="1">
        <f>+G1203+E1204-F1204</f>
        <v>113.60000000000053</v>
      </c>
    </row>
    <row r="1205" spans="2:7">
      <c r="B1205" s="405"/>
      <c r="C1205" s="405"/>
      <c r="G1205" s="1">
        <f>+G1204+E1205-F1205</f>
        <v>113.60000000000053</v>
      </c>
    </row>
    <row r="1206" spans="2:7">
      <c r="B1206" s="405"/>
      <c r="C1206" s="405"/>
      <c r="G1206" s="1">
        <f>+G1205+E1206-F1206</f>
        <v>113.60000000000053</v>
      </c>
    </row>
    <row r="1207" spans="2:7">
      <c r="B1207" s="405"/>
      <c r="C1207" s="405"/>
      <c r="G1207" s="1">
        <f>+G1206+E1207-F1207</f>
        <v>113.60000000000053</v>
      </c>
    </row>
    <row r="1208" spans="2:7">
      <c r="B1208" s="405"/>
      <c r="C1208" s="405"/>
      <c r="G1208" s="1">
        <f>+G1207+E1208-F1208</f>
        <v>113.60000000000053</v>
      </c>
    </row>
    <row r="1209" spans="2:7">
      <c r="B1209" s="405"/>
      <c r="C1209" s="405"/>
      <c r="G1209" s="1">
        <f>+G1208+E1209-F1209</f>
        <v>113.60000000000053</v>
      </c>
    </row>
    <row r="1210" spans="2:7">
      <c r="B1210" s="405"/>
      <c r="C1210" s="405"/>
      <c r="G1210" s="1">
        <f>+G1209+E1210-F1210</f>
        <v>113.60000000000053</v>
      </c>
    </row>
    <row r="1211" spans="2:7">
      <c r="B1211" s="405"/>
      <c r="C1211" s="405"/>
      <c r="G1211" s="1">
        <f>+G1210+E1211-F1211</f>
        <v>113.60000000000053</v>
      </c>
    </row>
    <row r="1212" spans="2:7">
      <c r="B1212" s="405"/>
      <c r="C1212" s="405"/>
      <c r="G1212" s="1">
        <f>+G1211+E1212-F1212</f>
        <v>113.60000000000053</v>
      </c>
    </row>
    <row r="1213" spans="2:7">
      <c r="B1213" s="405"/>
      <c r="C1213" s="405"/>
      <c r="G1213" s="1">
        <f>+G1212+E1213-F1213</f>
        <v>113.60000000000053</v>
      </c>
    </row>
    <row r="1214" spans="2:7">
      <c r="B1214" s="405"/>
      <c r="C1214" s="405"/>
      <c r="G1214" s="1">
        <f>+G1213+E1214-F1214</f>
        <v>113.60000000000053</v>
      </c>
    </row>
    <row r="1215" spans="2:7">
      <c r="B1215" s="405"/>
      <c r="C1215" s="405"/>
      <c r="G1215" s="1">
        <f>+G1214+E1215-F1215</f>
        <v>113.60000000000053</v>
      </c>
    </row>
    <row r="1216" spans="2:7">
      <c r="B1216" s="405"/>
      <c r="C1216" s="405"/>
      <c r="G1216" s="1">
        <f>+G1215+E1216-F1216</f>
        <v>113.60000000000053</v>
      </c>
    </row>
    <row r="1217" spans="2:7">
      <c r="B1217" s="405"/>
      <c r="C1217" s="405"/>
      <c r="G1217" s="1">
        <f>+G1216+E1217-F1217</f>
        <v>113.60000000000053</v>
      </c>
    </row>
    <row r="1218" spans="2:7">
      <c r="B1218" s="405"/>
      <c r="C1218" s="405"/>
      <c r="G1218" s="1">
        <f>+G1217+E1218-F1218</f>
        <v>113.60000000000053</v>
      </c>
    </row>
    <row r="1219" spans="2:7">
      <c r="B1219" s="405"/>
      <c r="C1219" s="405"/>
      <c r="G1219" s="1">
        <f>+G1218+E1219-F1219</f>
        <v>113.60000000000053</v>
      </c>
    </row>
    <row r="1220" spans="2:7">
      <c r="B1220" s="405"/>
      <c r="C1220" s="405"/>
      <c r="G1220" s="1">
        <f>+G1219+E1220-F1220</f>
        <v>113.60000000000053</v>
      </c>
    </row>
    <row r="1221" spans="2:7">
      <c r="B1221" s="405"/>
      <c r="C1221" s="405"/>
      <c r="G1221" s="1">
        <f>+G1220+E1221-F1221</f>
        <v>113.60000000000053</v>
      </c>
    </row>
    <row r="1222" spans="2:7">
      <c r="B1222" s="405"/>
      <c r="C1222" s="405"/>
      <c r="G1222" s="1">
        <f>+G1221+E1222-F1222</f>
        <v>113.60000000000053</v>
      </c>
    </row>
    <row r="1223" spans="2:7">
      <c r="B1223" s="405"/>
      <c r="C1223" s="405"/>
      <c r="G1223" s="1">
        <f>+G1222+E1223-F1223</f>
        <v>113.60000000000053</v>
      </c>
    </row>
    <row r="1224" spans="2:7">
      <c r="B1224" s="405"/>
      <c r="C1224" s="405"/>
      <c r="G1224" s="1">
        <f>+G1223+E1224-F1224</f>
        <v>113.60000000000053</v>
      </c>
    </row>
    <row r="1225" spans="2:7">
      <c r="B1225" s="405"/>
      <c r="C1225" s="405"/>
      <c r="G1225" s="1">
        <f>+G1224+E1225-F1225</f>
        <v>113.60000000000053</v>
      </c>
    </row>
    <row r="1226" spans="2:7">
      <c r="B1226" s="405"/>
      <c r="C1226" s="405"/>
      <c r="G1226" s="1">
        <f>+G1225+E1226-F1226</f>
        <v>113.60000000000053</v>
      </c>
    </row>
    <row r="1227" spans="2:7">
      <c r="B1227" s="405"/>
      <c r="C1227" s="405"/>
      <c r="G1227" s="1">
        <f>+G1226+E1227-F1227</f>
        <v>113.60000000000053</v>
      </c>
    </row>
    <row r="1228" spans="2:7">
      <c r="B1228" s="405"/>
      <c r="C1228" s="405"/>
      <c r="G1228" s="1">
        <f>+G1227+E1228-F1228</f>
        <v>113.60000000000053</v>
      </c>
    </row>
    <row r="1229" spans="2:7">
      <c r="B1229" s="405"/>
      <c r="C1229" s="405"/>
      <c r="G1229" s="1">
        <f>+G1228+E1229-F1229</f>
        <v>113.60000000000053</v>
      </c>
    </row>
    <row r="1230" spans="2:7">
      <c r="B1230" s="405"/>
      <c r="C1230" s="405"/>
      <c r="G1230" s="1">
        <f>+G1229+E1230-F1230</f>
        <v>113.60000000000053</v>
      </c>
    </row>
    <row r="1231" spans="2:7">
      <c r="B1231" s="405"/>
      <c r="C1231" s="405"/>
      <c r="G1231" s="1">
        <f>+G1230+E1231-F1231</f>
        <v>113.60000000000053</v>
      </c>
    </row>
    <row r="1232" spans="2:7">
      <c r="B1232" s="405"/>
      <c r="C1232" s="405"/>
      <c r="G1232" s="1">
        <f>+G1231+E1232-F1232</f>
        <v>113.60000000000053</v>
      </c>
    </row>
    <row r="1233" spans="2:7">
      <c r="B1233" s="405"/>
      <c r="C1233" s="405"/>
      <c r="G1233" s="1">
        <f>+G1232+E1233-F1233</f>
        <v>113.60000000000053</v>
      </c>
    </row>
    <row r="1234" spans="2:7">
      <c r="B1234" s="405"/>
      <c r="C1234" s="405"/>
      <c r="G1234" s="1">
        <f>+G1233+E1234-F1234</f>
        <v>113.60000000000053</v>
      </c>
    </row>
    <row r="1235" spans="2:7">
      <c r="B1235" s="405"/>
      <c r="C1235" s="405"/>
      <c r="G1235" s="1">
        <f>+G1234+E1235-F1235</f>
        <v>113.60000000000053</v>
      </c>
    </row>
    <row r="1236" spans="2:7">
      <c r="B1236" s="405"/>
      <c r="C1236" s="405"/>
      <c r="G1236" s="1">
        <f>+G1235+E1236-F1236</f>
        <v>113.60000000000053</v>
      </c>
    </row>
    <row r="1237" spans="2:7">
      <c r="B1237" s="405"/>
      <c r="C1237" s="405"/>
      <c r="G1237" s="1">
        <f>+G1236+E1237-F1237</f>
        <v>113.60000000000053</v>
      </c>
    </row>
    <row r="1238" spans="2:7">
      <c r="B1238" s="405"/>
      <c r="C1238" s="405"/>
      <c r="G1238" s="1">
        <f>+G1237+E1238-F1238</f>
        <v>113.60000000000053</v>
      </c>
    </row>
    <row r="1239" spans="2:7">
      <c r="B1239" s="405"/>
      <c r="C1239" s="405"/>
      <c r="G1239" s="1">
        <f>+G1238+E1239-F1239</f>
        <v>113.60000000000053</v>
      </c>
    </row>
    <row r="1240" spans="2:7">
      <c r="B1240" s="405"/>
      <c r="C1240" s="405"/>
      <c r="G1240" s="1">
        <f>+G1239+E1240-F1240</f>
        <v>113.60000000000053</v>
      </c>
    </row>
    <row r="1241" spans="2:7">
      <c r="B1241" s="405"/>
      <c r="C1241" s="405"/>
      <c r="G1241" s="1">
        <f>+G1240+E1241-F1241</f>
        <v>113.60000000000053</v>
      </c>
    </row>
    <row r="1242" spans="2:7">
      <c r="B1242" s="405"/>
      <c r="C1242" s="405"/>
      <c r="G1242" s="1">
        <f>+G1241+E1242-F1242</f>
        <v>113.60000000000053</v>
      </c>
    </row>
    <row r="1243" spans="2:7">
      <c r="B1243" s="405"/>
      <c r="C1243" s="405"/>
      <c r="G1243" s="1">
        <f>+G1242+E1243-F1243</f>
        <v>113.60000000000053</v>
      </c>
    </row>
    <row r="1244" spans="2:7">
      <c r="B1244" s="405"/>
      <c r="C1244" s="405"/>
      <c r="G1244" s="1">
        <f>+G1243+E1244-F1244</f>
        <v>113.60000000000053</v>
      </c>
    </row>
    <row r="1245" spans="2:7">
      <c r="B1245" s="405"/>
      <c r="C1245" s="405"/>
      <c r="G1245" s="1">
        <f>+G1244+E1245-F1245</f>
        <v>113.60000000000053</v>
      </c>
    </row>
    <row r="1246" spans="2:7">
      <c r="B1246" s="405"/>
      <c r="C1246" s="405"/>
      <c r="G1246" s="1">
        <f>+G1245+E1246-F1246</f>
        <v>113.60000000000053</v>
      </c>
    </row>
    <row r="1247" spans="2:7">
      <c r="B1247" s="405"/>
      <c r="C1247" s="405"/>
      <c r="G1247" s="1">
        <f>+G1246+E1247-F1247</f>
        <v>113.60000000000053</v>
      </c>
    </row>
    <row r="1248" spans="2:7">
      <c r="B1248" s="405"/>
      <c r="C1248" s="405"/>
      <c r="G1248" s="1">
        <f>+G1247+E1248-F1248</f>
        <v>113.60000000000053</v>
      </c>
    </row>
    <row r="1249" spans="2:7">
      <c r="B1249" s="405"/>
      <c r="C1249" s="405"/>
      <c r="G1249" s="1">
        <f>+G1248+E1249-F1249</f>
        <v>113.60000000000053</v>
      </c>
    </row>
    <row r="1250" spans="2:7">
      <c r="B1250" s="405"/>
      <c r="C1250" s="405"/>
      <c r="G1250" s="1">
        <f>+G1249+E1250-F1250</f>
        <v>113.60000000000053</v>
      </c>
    </row>
    <row r="1251" spans="2:7">
      <c r="B1251" s="405"/>
      <c r="C1251" s="405"/>
      <c r="G1251" s="1">
        <f>+G1250+E1251-F1251</f>
        <v>113.60000000000053</v>
      </c>
    </row>
    <row r="1252" spans="2:7">
      <c r="B1252" s="405"/>
      <c r="C1252" s="405"/>
      <c r="G1252" s="1">
        <f>+G1251+E1252-F1252</f>
        <v>113.60000000000053</v>
      </c>
    </row>
    <row r="1253" spans="2:7">
      <c r="B1253" s="405"/>
      <c r="C1253" s="405"/>
      <c r="G1253" s="1">
        <f>+G1252+E1253-F1253</f>
        <v>113.60000000000053</v>
      </c>
    </row>
    <row r="1254" spans="2:7">
      <c r="B1254" s="405"/>
      <c r="C1254" s="405"/>
      <c r="G1254" s="1">
        <f>+G1253+E1254-F1254</f>
        <v>113.60000000000053</v>
      </c>
    </row>
    <row r="1255" spans="2:7">
      <c r="B1255" s="405"/>
      <c r="C1255" s="405"/>
      <c r="G1255" s="1">
        <f>+G1254+E1255-F1255</f>
        <v>113.60000000000053</v>
      </c>
    </row>
    <row r="1256" spans="2:7">
      <c r="B1256" s="405"/>
      <c r="C1256" s="405"/>
      <c r="G1256" s="1">
        <f>+G1255+E1256-F1256</f>
        <v>113.60000000000053</v>
      </c>
    </row>
    <row r="1257" spans="2:7">
      <c r="B1257" s="405"/>
      <c r="C1257" s="405"/>
      <c r="G1257" s="1">
        <f>+G1256+E1257-F1257</f>
        <v>113.60000000000053</v>
      </c>
    </row>
    <row r="1258" spans="2:7">
      <c r="B1258" s="405"/>
      <c r="C1258" s="405"/>
      <c r="G1258" s="1">
        <f>+G1257+E1258-F1258</f>
        <v>113.60000000000053</v>
      </c>
    </row>
    <row r="1259" spans="2:7">
      <c r="B1259" s="405"/>
      <c r="C1259" s="405"/>
      <c r="G1259" s="1">
        <f>+G1258+E1259-F1259</f>
        <v>113.60000000000053</v>
      </c>
    </row>
    <row r="1260" spans="2:7">
      <c r="B1260" s="405"/>
      <c r="C1260" s="405"/>
      <c r="G1260" s="1">
        <f>+G1259+E1260-F1260</f>
        <v>113.60000000000053</v>
      </c>
    </row>
    <row r="1261" spans="2:7">
      <c r="B1261" s="405"/>
      <c r="C1261" s="405"/>
      <c r="G1261" s="1">
        <f>+G1260+E1261-F1261</f>
        <v>113.60000000000053</v>
      </c>
    </row>
    <row r="1262" spans="2:7">
      <c r="B1262" s="405"/>
      <c r="C1262" s="405"/>
      <c r="G1262" s="1">
        <f>+G1261+E1262-F1262</f>
        <v>113.60000000000053</v>
      </c>
    </row>
    <row r="1263" spans="2:7">
      <c r="B1263" s="405"/>
      <c r="C1263" s="405"/>
      <c r="G1263" s="1">
        <f>+G1262+E1263-F1263</f>
        <v>113.60000000000053</v>
      </c>
    </row>
    <row r="1264" spans="2:7">
      <c r="B1264" s="405"/>
      <c r="C1264" s="405"/>
      <c r="G1264" s="1">
        <f>+G1263+E1264-F1264</f>
        <v>113.60000000000053</v>
      </c>
    </row>
    <row r="1265" spans="2:7">
      <c r="B1265" s="405"/>
      <c r="C1265" s="405"/>
      <c r="G1265" s="1">
        <f>+G1264+E1265-F1265</f>
        <v>113.60000000000053</v>
      </c>
    </row>
    <row r="1266" spans="2:7">
      <c r="B1266" s="405"/>
      <c r="C1266" s="405"/>
      <c r="G1266" s="1">
        <f>+G1265+E1266-F1266</f>
        <v>113.60000000000053</v>
      </c>
    </row>
    <row r="1267" spans="2:7">
      <c r="B1267" s="405"/>
      <c r="C1267" s="405"/>
      <c r="G1267" s="1">
        <f>+G1266+E1267-F1267</f>
        <v>113.60000000000053</v>
      </c>
    </row>
    <row r="1268" spans="2:7">
      <c r="B1268" s="405"/>
      <c r="C1268" s="405"/>
      <c r="G1268" s="1">
        <f>+G1267+E1268-F1268</f>
        <v>113.60000000000053</v>
      </c>
    </row>
    <row r="1269" spans="2:7">
      <c r="B1269" s="405"/>
      <c r="C1269" s="405"/>
      <c r="G1269" s="1">
        <f>+G1268+E1269-F1269</f>
        <v>113.60000000000053</v>
      </c>
    </row>
    <row r="1270" spans="2:7">
      <c r="B1270" s="405"/>
      <c r="C1270" s="405"/>
      <c r="G1270" s="1">
        <f>+G1269+E1270-F1270</f>
        <v>113.60000000000053</v>
      </c>
    </row>
    <row r="1271" spans="2:7">
      <c r="B1271" s="405"/>
      <c r="C1271" s="405"/>
      <c r="G1271" s="1">
        <f>+G1270+E1271-F1271</f>
        <v>113.60000000000053</v>
      </c>
    </row>
    <row r="1272" spans="2:7">
      <c r="B1272" s="405"/>
      <c r="C1272" s="405"/>
      <c r="G1272" s="1">
        <f>+G1271+E1272-F1272</f>
        <v>113.60000000000053</v>
      </c>
    </row>
    <row r="1273" spans="2:7">
      <c r="B1273" s="405"/>
      <c r="C1273" s="405"/>
      <c r="G1273" s="1">
        <f>+G1272+E1273-F1273</f>
        <v>113.60000000000053</v>
      </c>
    </row>
    <row r="1274" spans="2:7">
      <c r="B1274" s="405"/>
      <c r="C1274" s="405"/>
      <c r="G1274" s="1">
        <f>+G1273+E1274-F1274</f>
        <v>113.60000000000053</v>
      </c>
    </row>
    <row r="1275" spans="2:7">
      <c r="B1275" s="405"/>
      <c r="C1275" s="405"/>
      <c r="G1275" s="1">
        <f>+G1274+E1275-F1275</f>
        <v>113.60000000000053</v>
      </c>
    </row>
    <row r="1276" spans="2:7">
      <c r="B1276" s="405"/>
      <c r="C1276" s="405"/>
      <c r="G1276" s="1">
        <f>+G1275+E1276-F1276</f>
        <v>113.60000000000053</v>
      </c>
    </row>
    <row r="1277" spans="2:7">
      <c r="B1277" s="405"/>
      <c r="C1277" s="405"/>
      <c r="G1277" s="1">
        <f>+G1276+E1277-F1277</f>
        <v>113.60000000000053</v>
      </c>
    </row>
    <row r="1278" spans="2:7">
      <c r="B1278" s="405"/>
      <c r="C1278" s="405"/>
      <c r="G1278" s="1">
        <f>+G1277+E1278-F1278</f>
        <v>113.60000000000053</v>
      </c>
    </row>
    <row r="1279" spans="2:7">
      <c r="B1279" s="405"/>
      <c r="C1279" s="405"/>
      <c r="G1279" s="1">
        <f>+G1278+E1279-F1279</f>
        <v>113.60000000000053</v>
      </c>
    </row>
    <row r="1280" spans="2:7">
      <c r="B1280" s="405"/>
      <c r="C1280" s="405"/>
      <c r="G1280" s="1">
        <f>+G1279+E1280-F1280</f>
        <v>113.60000000000053</v>
      </c>
    </row>
    <row r="1281" spans="2:7">
      <c r="B1281" s="405"/>
      <c r="C1281" s="405"/>
      <c r="G1281" s="1">
        <f>+G1280+E1281-F1281</f>
        <v>113.60000000000053</v>
      </c>
    </row>
    <row r="1282" spans="2:7">
      <c r="B1282" s="405"/>
      <c r="C1282" s="405"/>
      <c r="G1282" s="1">
        <f>+G1281+E1282-F1282</f>
        <v>113.60000000000053</v>
      </c>
    </row>
    <row r="1283" spans="2:7">
      <c r="B1283" s="405"/>
      <c r="C1283" s="405"/>
      <c r="G1283" s="1">
        <f>+G1282+E1283-F1283</f>
        <v>113.60000000000053</v>
      </c>
    </row>
    <row r="1284" spans="2:7">
      <c r="B1284" s="405"/>
      <c r="C1284" s="405"/>
      <c r="G1284" s="1">
        <f>+G1283+E1284-F1284</f>
        <v>113.60000000000053</v>
      </c>
    </row>
    <row r="1285" spans="2:7">
      <c r="B1285" s="405"/>
      <c r="C1285" s="405"/>
      <c r="G1285" s="1">
        <f>+G1284+E1285-F1285</f>
        <v>113.60000000000053</v>
      </c>
    </row>
    <row r="1286" spans="2:7">
      <c r="B1286" s="405"/>
      <c r="C1286" s="405"/>
      <c r="G1286" s="1">
        <f>+G1285+E1286-F1286</f>
        <v>113.60000000000053</v>
      </c>
    </row>
    <row r="1287" spans="2:7">
      <c r="B1287" s="405"/>
      <c r="C1287" s="405"/>
      <c r="G1287" s="1">
        <f>+G1286+E1287-F1287</f>
        <v>113.60000000000053</v>
      </c>
    </row>
    <row r="1288" spans="2:7">
      <c r="B1288" s="405"/>
      <c r="C1288" s="405"/>
      <c r="G1288" s="1">
        <f>+G1287+E1288-F1288</f>
        <v>113.60000000000053</v>
      </c>
    </row>
    <row r="1289" spans="2:7">
      <c r="B1289" s="405"/>
      <c r="C1289" s="405"/>
      <c r="G1289" s="1">
        <f>+G1288+E1289-F1289</f>
        <v>113.60000000000053</v>
      </c>
    </row>
    <row r="1290" spans="2:7">
      <c r="B1290" s="405"/>
      <c r="C1290" s="405"/>
      <c r="G1290" s="1">
        <f>+G1289+E1290-F1290</f>
        <v>113.60000000000053</v>
      </c>
    </row>
    <row r="1291" spans="2:7">
      <c r="B1291" s="405"/>
      <c r="C1291" s="405"/>
      <c r="G1291" s="1">
        <f>+G1290+E1291-F1291</f>
        <v>113.60000000000053</v>
      </c>
    </row>
    <row r="1292" spans="2:7">
      <c r="B1292" s="405"/>
      <c r="C1292" s="405"/>
      <c r="G1292" s="1">
        <f>+G1291+E1292-F1292</f>
        <v>113.60000000000053</v>
      </c>
    </row>
    <row r="1293" spans="2:7">
      <c r="B1293" s="405"/>
      <c r="C1293" s="405"/>
      <c r="G1293" s="1">
        <f>+G1292+E1293-F1293</f>
        <v>113.60000000000053</v>
      </c>
    </row>
    <row r="1294" spans="2:7">
      <c r="B1294" s="405"/>
      <c r="C1294" s="405"/>
      <c r="G1294" s="1">
        <f>+G1293+E1294-F1294</f>
        <v>113.60000000000053</v>
      </c>
    </row>
    <row r="1295" spans="2:7">
      <c r="B1295" s="405"/>
      <c r="C1295" s="405"/>
      <c r="G1295" s="1">
        <f>+G1294+E1295-F1295</f>
        <v>113.60000000000053</v>
      </c>
    </row>
    <row r="1296" spans="2:7">
      <c r="B1296" s="405"/>
      <c r="C1296" s="405"/>
      <c r="G1296" s="1">
        <f>+G1295+E1296-F1296</f>
        <v>113.60000000000053</v>
      </c>
    </row>
    <row r="1297" spans="2:7">
      <c r="B1297" s="405"/>
      <c r="C1297" s="405"/>
      <c r="G1297" s="1">
        <f>+G1296+E1297-F1297</f>
        <v>113.60000000000053</v>
      </c>
    </row>
    <row r="1298" spans="2:7">
      <c r="B1298" s="405"/>
      <c r="C1298" s="405"/>
      <c r="G1298" s="1">
        <f>+G1297+E1298-F1298</f>
        <v>113.60000000000053</v>
      </c>
    </row>
    <row r="1299" spans="2:7">
      <c r="B1299" s="405"/>
      <c r="C1299" s="405"/>
      <c r="G1299" s="1">
        <f>+G1298+E1299-F1299</f>
        <v>113.60000000000053</v>
      </c>
    </row>
    <row r="1300" spans="2:7">
      <c r="B1300" s="405"/>
      <c r="C1300" s="405"/>
      <c r="G1300" s="1">
        <f>+G1299+E1300-F1300</f>
        <v>113.60000000000053</v>
      </c>
    </row>
    <row r="1301" spans="2:7">
      <c r="B1301" s="405"/>
      <c r="C1301" s="405"/>
      <c r="G1301" s="1">
        <f>+G1300+E1301-F1301</f>
        <v>113.60000000000053</v>
      </c>
    </row>
    <row r="1302" spans="2:7">
      <c r="B1302" s="405"/>
      <c r="C1302" s="405"/>
      <c r="G1302" s="1">
        <f>+G1301+E1302-F1302</f>
        <v>113.60000000000053</v>
      </c>
    </row>
    <row r="1303" spans="2:7">
      <c r="B1303" s="405"/>
      <c r="C1303" s="405"/>
      <c r="G1303" s="1">
        <f>+G1302+E1303-F1303</f>
        <v>113.60000000000053</v>
      </c>
    </row>
    <row r="1304" spans="2:7">
      <c r="B1304" s="405"/>
      <c r="C1304" s="405"/>
      <c r="G1304" s="1">
        <f>+G1303+E1304-F1304</f>
        <v>113.60000000000053</v>
      </c>
    </row>
    <row r="1305" spans="2:7">
      <c r="B1305" s="405"/>
      <c r="C1305" s="405"/>
      <c r="G1305" s="1">
        <f>+G1304+E1305-F1305</f>
        <v>113.60000000000053</v>
      </c>
    </row>
    <row r="1306" spans="2:7">
      <c r="B1306" s="405"/>
      <c r="C1306" s="405"/>
      <c r="G1306" s="1">
        <f>+G1305+E1306-F1306</f>
        <v>113.60000000000053</v>
      </c>
    </row>
    <row r="1307" spans="2:7">
      <c r="B1307" s="405"/>
      <c r="C1307" s="405"/>
      <c r="G1307" s="1">
        <f>+G1306+E1307-F1307</f>
        <v>113.60000000000053</v>
      </c>
    </row>
    <row r="1308" spans="2:7">
      <c r="B1308" s="405"/>
      <c r="C1308" s="405"/>
      <c r="G1308" s="1">
        <f>+G1307+E1308-F1308</f>
        <v>113.60000000000053</v>
      </c>
    </row>
    <row r="1309" spans="2:7">
      <c r="B1309" s="405"/>
      <c r="C1309" s="405"/>
      <c r="G1309" s="1">
        <f>+G1308+E1309-F1309</f>
        <v>113.60000000000053</v>
      </c>
    </row>
    <row r="1310" spans="2:7">
      <c r="B1310" s="405"/>
      <c r="C1310" s="405"/>
      <c r="G1310" s="1">
        <f>+G1309+E1310-F1310</f>
        <v>113.60000000000053</v>
      </c>
    </row>
    <row r="1311" spans="2:7">
      <c r="B1311" s="405"/>
      <c r="C1311" s="405"/>
      <c r="G1311" s="1">
        <f>+G1310+E1311-F1311</f>
        <v>113.60000000000053</v>
      </c>
    </row>
    <row r="1312" spans="2:7">
      <c r="B1312" s="405"/>
      <c r="C1312" s="405"/>
      <c r="G1312" s="1">
        <f>+G1311+E1312-F1312</f>
        <v>113.60000000000053</v>
      </c>
    </row>
    <row r="1313" spans="2:7">
      <c r="B1313" s="405"/>
      <c r="C1313" s="405"/>
      <c r="G1313" s="1">
        <f>+G1312+E1313-F1313</f>
        <v>113.60000000000053</v>
      </c>
    </row>
    <row r="1314" spans="2:7">
      <c r="B1314" s="405"/>
      <c r="C1314" s="405"/>
      <c r="G1314" s="1">
        <f>+G1313+E1314-F1314</f>
        <v>113.60000000000053</v>
      </c>
    </row>
    <row r="1315" spans="2:7">
      <c r="B1315" s="405"/>
      <c r="C1315" s="405"/>
      <c r="G1315" s="1">
        <f>+G1314+E1315-F1315</f>
        <v>113.60000000000053</v>
      </c>
    </row>
    <row r="1316" spans="2:7">
      <c r="B1316" s="405"/>
      <c r="C1316" s="405"/>
      <c r="G1316" s="1">
        <f>+G1315+E1316-F1316</f>
        <v>113.60000000000053</v>
      </c>
    </row>
    <row r="1317" spans="2:7">
      <c r="B1317" s="405"/>
      <c r="C1317" s="405"/>
      <c r="G1317" s="1">
        <f>+G1316+E1317-F1317</f>
        <v>113.60000000000053</v>
      </c>
    </row>
    <row r="1318" spans="2:7">
      <c r="B1318" s="405"/>
      <c r="C1318" s="405"/>
      <c r="G1318" s="1">
        <f>+G1317+E1318-F1318</f>
        <v>113.60000000000053</v>
      </c>
    </row>
    <row r="1319" spans="2:7">
      <c r="B1319" s="405"/>
      <c r="C1319" s="405"/>
      <c r="G1319" s="1">
        <f>+G1318+E1319-F1319</f>
        <v>113.60000000000053</v>
      </c>
    </row>
  </sheetData>
  <autoFilter ref="A4:G765" xr:uid="{00000000-0001-0000-1100-000000000000}"/>
  <mergeCells count="8">
    <mergeCell ref="I978:K978"/>
    <mergeCell ref="I993:K993"/>
    <mergeCell ref="I1021:K1021"/>
    <mergeCell ref="B2:G2"/>
    <mergeCell ref="J807:K807"/>
    <mergeCell ref="J838:L838"/>
    <mergeCell ref="I901:L901"/>
    <mergeCell ref="J957:L957"/>
  </mergeCells>
  <phoneticPr fontId="20" type="noConversion"/>
  <pageMargins left="0.70866141732283472" right="0.70866141732283472" top="0.35433070866141736" bottom="0.55118110236220474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56C7-21D1-4FA2-BFDA-F164D5EFB5B3}">
  <dimension ref="A2:O1320"/>
  <sheetViews>
    <sheetView topLeftCell="A938" zoomScaleNormal="100" workbookViewId="0">
      <selection activeCell="E952" sqref="E952"/>
    </sheetView>
  </sheetViews>
  <sheetFormatPr defaultColWidth="11.42578125" defaultRowHeight="15"/>
  <cols>
    <col min="1" max="1" width="11.42578125" style="30"/>
    <col min="2" max="2" width="16.85546875" style="3" customWidth="1"/>
    <col min="3" max="3" width="14.28515625" style="3" bestFit="1" customWidth="1"/>
    <col min="4" max="4" width="51.5703125" bestFit="1" customWidth="1"/>
    <col min="5" max="7" width="11.42578125" style="1"/>
    <col min="9" max="9" width="16.140625" bestFit="1" customWidth="1"/>
    <col min="10" max="10" width="23" bestFit="1" customWidth="1"/>
    <col min="11" max="11" width="10.140625" customWidth="1"/>
    <col min="14" max="14" width="26.140625" bestFit="1" customWidth="1"/>
  </cols>
  <sheetData>
    <row r="2" spans="1:7">
      <c r="B2" s="422" t="s">
        <v>384</v>
      </c>
      <c r="C2" s="422"/>
      <c r="D2" s="422"/>
      <c r="E2" s="422"/>
      <c r="F2" s="422"/>
      <c r="G2" s="422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7" t="s">
        <v>5</v>
      </c>
      <c r="F4" s="7" t="s">
        <v>6</v>
      </c>
      <c r="G4" s="7" t="s">
        <v>7</v>
      </c>
    </row>
    <row r="5" spans="1:7">
      <c r="A5" s="30">
        <v>42736</v>
      </c>
      <c r="B5" s="405" t="s">
        <v>8</v>
      </c>
      <c r="C5" s="405"/>
      <c r="G5" s="1">
        <v>270.2</v>
      </c>
    </row>
    <row r="6" spans="1:7">
      <c r="A6" s="30">
        <v>42753</v>
      </c>
      <c r="B6" s="405">
        <v>12119</v>
      </c>
      <c r="C6" s="405" t="s">
        <v>9</v>
      </c>
      <c r="F6" s="1">
        <v>175.2</v>
      </c>
      <c r="G6" s="1">
        <f t="shared" ref="G6:G69" si="0">+G5+E6-F6</f>
        <v>95</v>
      </c>
    </row>
    <row r="7" spans="1:7">
      <c r="A7" s="30">
        <v>42786</v>
      </c>
      <c r="B7" s="405">
        <v>12301</v>
      </c>
      <c r="C7" s="405" t="s">
        <v>9</v>
      </c>
      <c r="F7" s="1">
        <v>15</v>
      </c>
      <c r="G7" s="1">
        <f t="shared" si="0"/>
        <v>80</v>
      </c>
    </row>
    <row r="8" spans="1:7">
      <c r="A8" s="30">
        <v>42845</v>
      </c>
      <c r="B8" s="405">
        <v>12668</v>
      </c>
      <c r="C8" s="405" t="s">
        <v>9</v>
      </c>
      <c r="F8" s="1">
        <v>80</v>
      </c>
      <c r="G8" s="1">
        <f t="shared" si="0"/>
        <v>0</v>
      </c>
    </row>
    <row r="9" spans="1:7">
      <c r="A9" s="30">
        <v>42766</v>
      </c>
      <c r="B9" s="405" t="s">
        <v>11</v>
      </c>
      <c r="C9" s="405" t="s">
        <v>12</v>
      </c>
      <c r="D9" t="s">
        <v>13</v>
      </c>
      <c r="E9" s="1">
        <v>116</v>
      </c>
      <c r="G9" s="1">
        <f t="shared" si="0"/>
        <v>116</v>
      </c>
    </row>
    <row r="10" spans="1:7">
      <c r="B10" s="405"/>
      <c r="C10" s="405"/>
      <c r="D10" t="s">
        <v>14</v>
      </c>
      <c r="E10" s="1">
        <v>57</v>
      </c>
      <c r="G10" s="1">
        <f t="shared" si="0"/>
        <v>173</v>
      </c>
    </row>
    <row r="11" spans="1:7">
      <c r="B11" s="405"/>
      <c r="C11" s="405"/>
      <c r="D11" t="s">
        <v>15</v>
      </c>
      <c r="E11" s="1">
        <v>60</v>
      </c>
      <c r="G11" s="1">
        <f t="shared" si="0"/>
        <v>233</v>
      </c>
    </row>
    <row r="12" spans="1:7">
      <c r="B12" s="405"/>
      <c r="C12" s="405"/>
      <c r="D12" t="s">
        <v>16</v>
      </c>
      <c r="E12" s="1">
        <v>2</v>
      </c>
      <c r="G12" s="1">
        <f t="shared" si="0"/>
        <v>235</v>
      </c>
    </row>
    <row r="13" spans="1:7">
      <c r="A13" s="30">
        <v>42765</v>
      </c>
      <c r="B13" s="405" t="s">
        <v>10</v>
      </c>
      <c r="C13" s="405" t="s">
        <v>12</v>
      </c>
      <c r="D13" t="s">
        <v>15</v>
      </c>
      <c r="F13" s="1">
        <v>60</v>
      </c>
      <c r="G13" s="1">
        <f t="shared" si="0"/>
        <v>175</v>
      </c>
    </row>
    <row r="14" spans="1:7">
      <c r="A14" s="30">
        <v>42765</v>
      </c>
      <c r="B14" s="405" t="s">
        <v>10</v>
      </c>
      <c r="C14" s="405" t="s">
        <v>12</v>
      </c>
      <c r="D14" t="s">
        <v>16</v>
      </c>
      <c r="F14" s="1">
        <v>2</v>
      </c>
      <c r="G14" s="1">
        <f t="shared" si="0"/>
        <v>173</v>
      </c>
    </row>
    <row r="15" spans="1:7">
      <c r="A15" s="30">
        <v>42786</v>
      </c>
      <c r="B15" s="405">
        <v>12301</v>
      </c>
      <c r="C15" s="405" t="s">
        <v>12</v>
      </c>
      <c r="D15" t="s">
        <v>13</v>
      </c>
      <c r="F15" s="1">
        <v>116</v>
      </c>
      <c r="G15" s="1">
        <f t="shared" si="0"/>
        <v>57</v>
      </c>
    </row>
    <row r="16" spans="1:7">
      <c r="A16" s="30">
        <v>42786</v>
      </c>
      <c r="B16" s="405">
        <v>12301</v>
      </c>
      <c r="C16" s="405" t="s">
        <v>12</v>
      </c>
      <c r="D16" t="s">
        <v>14</v>
      </c>
      <c r="F16" s="1">
        <v>57</v>
      </c>
      <c r="G16" s="1">
        <f t="shared" si="0"/>
        <v>0</v>
      </c>
    </row>
    <row r="17" spans="1:7">
      <c r="A17" s="30">
        <v>42794</v>
      </c>
      <c r="B17" s="405" t="s">
        <v>11</v>
      </c>
      <c r="C17" s="405" t="s">
        <v>19</v>
      </c>
      <c r="D17" t="s">
        <v>13</v>
      </c>
      <c r="E17" s="1">
        <v>119.1</v>
      </c>
      <c r="G17" s="1">
        <f t="shared" si="0"/>
        <v>119.1</v>
      </c>
    </row>
    <row r="18" spans="1:7">
      <c r="B18" s="405"/>
      <c r="C18" s="405"/>
      <c r="D18" t="s">
        <v>14</v>
      </c>
      <c r="E18" s="1">
        <v>36</v>
      </c>
      <c r="G18" s="1">
        <f t="shared" si="0"/>
        <v>155.1</v>
      </c>
    </row>
    <row r="19" spans="1:7">
      <c r="B19" s="405"/>
      <c r="C19" s="405"/>
      <c r="D19" t="s">
        <v>15</v>
      </c>
      <c r="E19" s="1">
        <v>56</v>
      </c>
      <c r="G19" s="1">
        <f t="shared" si="0"/>
        <v>211.1</v>
      </c>
    </row>
    <row r="20" spans="1:7">
      <c r="B20" s="405"/>
      <c r="C20" s="405"/>
      <c r="D20" t="s">
        <v>16</v>
      </c>
      <c r="E20" s="1">
        <v>2</v>
      </c>
      <c r="G20" s="1">
        <f t="shared" si="0"/>
        <v>213.1</v>
      </c>
    </row>
    <row r="21" spans="1:7">
      <c r="A21" s="30">
        <v>42793</v>
      </c>
      <c r="B21" s="405" t="s">
        <v>10</v>
      </c>
      <c r="C21" s="405" t="s">
        <v>19</v>
      </c>
      <c r="D21" t="s">
        <v>15</v>
      </c>
      <c r="F21" s="1">
        <v>56</v>
      </c>
      <c r="G21" s="1">
        <f t="shared" si="0"/>
        <v>157.1</v>
      </c>
    </row>
    <row r="22" spans="1:7">
      <c r="A22" s="30">
        <v>42793</v>
      </c>
      <c r="B22" s="405" t="s">
        <v>10</v>
      </c>
      <c r="C22" s="405" t="s">
        <v>19</v>
      </c>
      <c r="D22" t="s">
        <v>16</v>
      </c>
      <c r="F22" s="1">
        <v>2</v>
      </c>
      <c r="G22" s="1">
        <f t="shared" si="0"/>
        <v>155.1</v>
      </c>
    </row>
    <row r="23" spans="1:7">
      <c r="A23" s="30">
        <v>42821</v>
      </c>
      <c r="B23" s="405">
        <v>12572</v>
      </c>
      <c r="C23" s="405" t="s">
        <v>19</v>
      </c>
      <c r="D23" t="s">
        <v>13</v>
      </c>
      <c r="F23" s="1">
        <v>119.1</v>
      </c>
      <c r="G23" s="1">
        <f t="shared" si="0"/>
        <v>36</v>
      </c>
    </row>
    <row r="24" spans="1:7">
      <c r="A24" s="30">
        <v>42821</v>
      </c>
      <c r="B24" s="405">
        <v>12572</v>
      </c>
      <c r="C24" s="405" t="s">
        <v>19</v>
      </c>
      <c r="D24" t="s">
        <v>14</v>
      </c>
      <c r="F24" s="1">
        <v>36</v>
      </c>
      <c r="G24" s="1">
        <f t="shared" si="0"/>
        <v>0</v>
      </c>
    </row>
    <row r="25" spans="1:7">
      <c r="A25" s="30">
        <v>42825</v>
      </c>
      <c r="B25" s="405" t="s">
        <v>11</v>
      </c>
      <c r="C25" s="405" t="s">
        <v>20</v>
      </c>
      <c r="D25" t="s">
        <v>13</v>
      </c>
      <c r="E25" s="1">
        <v>114.2</v>
      </c>
      <c r="G25" s="1">
        <f t="shared" si="0"/>
        <v>114.2</v>
      </c>
    </row>
    <row r="26" spans="1:7">
      <c r="B26" s="405"/>
      <c r="C26" s="405"/>
      <c r="D26" t="s">
        <v>14</v>
      </c>
      <c r="E26" s="1">
        <v>37.799999999999997</v>
      </c>
      <c r="G26" s="1">
        <f t="shared" si="0"/>
        <v>152</v>
      </c>
    </row>
    <row r="27" spans="1:7">
      <c r="B27" s="405"/>
      <c r="C27" s="405"/>
      <c r="D27" t="s">
        <v>15</v>
      </c>
      <c r="E27" s="1">
        <v>60</v>
      </c>
      <c r="G27" s="1">
        <f t="shared" si="0"/>
        <v>212</v>
      </c>
    </row>
    <row r="28" spans="1:7">
      <c r="B28" s="405"/>
      <c r="C28" s="405"/>
      <c r="D28" t="s">
        <v>16</v>
      </c>
      <c r="E28" s="1">
        <v>2</v>
      </c>
      <c r="G28" s="1">
        <f t="shared" si="0"/>
        <v>214</v>
      </c>
    </row>
    <row r="29" spans="1:7">
      <c r="A29" s="30">
        <v>42824</v>
      </c>
      <c r="B29" s="405" t="s">
        <v>10</v>
      </c>
      <c r="C29" s="405" t="s">
        <v>20</v>
      </c>
      <c r="D29" t="s">
        <v>15</v>
      </c>
      <c r="F29" s="1">
        <v>60</v>
      </c>
      <c r="G29" s="1">
        <f t="shared" si="0"/>
        <v>154</v>
      </c>
    </row>
    <row r="30" spans="1:7">
      <c r="A30" s="30">
        <v>42824</v>
      </c>
      <c r="B30" s="405" t="s">
        <v>10</v>
      </c>
      <c r="C30" s="405" t="s">
        <v>20</v>
      </c>
      <c r="D30" t="s">
        <v>16</v>
      </c>
      <c r="F30" s="1">
        <v>2</v>
      </c>
      <c r="G30" s="1">
        <f t="shared" si="0"/>
        <v>152</v>
      </c>
    </row>
    <row r="31" spans="1:7">
      <c r="A31" s="30">
        <v>42845</v>
      </c>
      <c r="B31" s="405">
        <v>12667</v>
      </c>
      <c r="C31" s="405" t="s">
        <v>20</v>
      </c>
      <c r="D31" t="s">
        <v>13</v>
      </c>
      <c r="F31" s="1">
        <v>114.2</v>
      </c>
      <c r="G31" s="1">
        <f t="shared" si="0"/>
        <v>37.799999999999997</v>
      </c>
    </row>
    <row r="32" spans="1:7">
      <c r="A32" s="30">
        <v>42845</v>
      </c>
      <c r="B32" s="405">
        <v>12667</v>
      </c>
      <c r="C32" s="405" t="s">
        <v>20</v>
      </c>
      <c r="D32" t="s">
        <v>14</v>
      </c>
      <c r="F32" s="1">
        <v>37.799999999999997</v>
      </c>
      <c r="G32" s="1">
        <f t="shared" si="0"/>
        <v>0</v>
      </c>
    </row>
    <row r="33" spans="1:7">
      <c r="A33" s="30">
        <v>42855</v>
      </c>
      <c r="B33" s="405" t="s">
        <v>11</v>
      </c>
      <c r="C33" s="405" t="s">
        <v>21</v>
      </c>
      <c r="D33" t="s">
        <v>13</v>
      </c>
      <c r="E33" s="1">
        <v>116.2</v>
      </c>
      <c r="G33" s="1">
        <f t="shared" si="0"/>
        <v>116.2</v>
      </c>
    </row>
    <row r="34" spans="1:7">
      <c r="B34" s="405"/>
      <c r="C34" s="405"/>
      <c r="D34" t="s">
        <v>14</v>
      </c>
      <c r="E34" s="1">
        <v>37</v>
      </c>
      <c r="G34" s="1">
        <f t="shared" si="0"/>
        <v>153.19999999999999</v>
      </c>
    </row>
    <row r="35" spans="1:7">
      <c r="B35" s="405"/>
      <c r="C35" s="405"/>
      <c r="D35" t="s">
        <v>15</v>
      </c>
      <c r="E35" s="1">
        <v>60</v>
      </c>
      <c r="G35" s="1">
        <f t="shared" si="0"/>
        <v>213.2</v>
      </c>
    </row>
    <row r="36" spans="1:7">
      <c r="B36" s="405"/>
      <c r="C36" s="405"/>
      <c r="D36" t="s">
        <v>16</v>
      </c>
      <c r="E36" s="1">
        <v>2</v>
      </c>
      <c r="G36" s="1">
        <f t="shared" si="0"/>
        <v>215.2</v>
      </c>
    </row>
    <row r="37" spans="1:7">
      <c r="A37" s="30">
        <v>42854</v>
      </c>
      <c r="B37" s="405" t="s">
        <v>10</v>
      </c>
      <c r="C37" s="405" t="s">
        <v>21</v>
      </c>
      <c r="D37" t="s">
        <v>15</v>
      </c>
      <c r="F37" s="1">
        <v>60</v>
      </c>
      <c r="G37" s="1">
        <f t="shared" si="0"/>
        <v>155.19999999999999</v>
      </c>
    </row>
    <row r="38" spans="1:7">
      <c r="A38" s="30">
        <v>42854</v>
      </c>
      <c r="B38" s="405" t="s">
        <v>10</v>
      </c>
      <c r="C38" s="405" t="s">
        <v>21</v>
      </c>
      <c r="D38" t="s">
        <v>16</v>
      </c>
      <c r="F38" s="1">
        <v>2</v>
      </c>
      <c r="G38" s="1">
        <f t="shared" si="0"/>
        <v>153.19999999999999</v>
      </c>
    </row>
    <row r="39" spans="1:7">
      <c r="A39" s="30">
        <v>42881</v>
      </c>
      <c r="B39" s="405">
        <v>12822</v>
      </c>
      <c r="C39" s="405" t="s">
        <v>21</v>
      </c>
      <c r="D39" t="s">
        <v>13</v>
      </c>
      <c r="F39" s="1">
        <v>116.2</v>
      </c>
      <c r="G39" s="1">
        <f t="shared" si="0"/>
        <v>36.999999999999986</v>
      </c>
    </row>
    <row r="40" spans="1:7">
      <c r="A40" s="30">
        <v>42881</v>
      </c>
      <c r="B40" s="405">
        <v>12822</v>
      </c>
      <c r="C40" s="405" t="s">
        <v>21</v>
      </c>
      <c r="D40" t="s">
        <v>14</v>
      </c>
      <c r="F40" s="1">
        <v>37</v>
      </c>
      <c r="G40" s="1">
        <f t="shared" si="0"/>
        <v>0</v>
      </c>
    </row>
    <row r="41" spans="1:7">
      <c r="A41" s="30">
        <v>42886</v>
      </c>
      <c r="B41" s="405" t="s">
        <v>11</v>
      </c>
      <c r="C41" s="405" t="s">
        <v>22</v>
      </c>
      <c r="D41" t="s">
        <v>13</v>
      </c>
      <c r="E41" s="1">
        <v>108</v>
      </c>
      <c r="G41" s="1">
        <f t="shared" si="0"/>
        <v>108</v>
      </c>
    </row>
    <row r="42" spans="1:7">
      <c r="B42" s="405"/>
      <c r="C42" s="405"/>
      <c r="D42" t="s">
        <v>14</v>
      </c>
      <c r="E42" s="1">
        <v>36.299999999999997</v>
      </c>
      <c r="G42" s="1">
        <f t="shared" si="0"/>
        <v>144.30000000000001</v>
      </c>
    </row>
    <row r="43" spans="1:7">
      <c r="B43" s="405"/>
      <c r="C43" s="405"/>
      <c r="D43" t="s">
        <v>15</v>
      </c>
      <c r="E43" s="1">
        <v>60</v>
      </c>
      <c r="G43" s="1">
        <f t="shared" si="0"/>
        <v>204.3</v>
      </c>
    </row>
    <row r="44" spans="1:7">
      <c r="B44" s="405"/>
      <c r="C44" s="405"/>
      <c r="D44" t="s">
        <v>16</v>
      </c>
      <c r="E44" s="1">
        <v>2</v>
      </c>
      <c r="G44" s="1">
        <f t="shared" si="0"/>
        <v>206.3</v>
      </c>
    </row>
    <row r="45" spans="1:7">
      <c r="A45" s="30">
        <v>42885</v>
      </c>
      <c r="B45" s="405" t="s">
        <v>10</v>
      </c>
      <c r="C45" s="405" t="s">
        <v>22</v>
      </c>
      <c r="D45" t="s">
        <v>15</v>
      </c>
      <c r="F45" s="1">
        <v>60</v>
      </c>
      <c r="G45" s="1">
        <f t="shared" si="0"/>
        <v>146.30000000000001</v>
      </c>
    </row>
    <row r="46" spans="1:7">
      <c r="A46" s="30">
        <v>42885</v>
      </c>
      <c r="B46" s="405" t="s">
        <v>10</v>
      </c>
      <c r="C46" s="405" t="s">
        <v>22</v>
      </c>
      <c r="D46" t="s">
        <v>16</v>
      </c>
      <c r="F46" s="1">
        <v>2</v>
      </c>
      <c r="G46" s="1">
        <f t="shared" si="0"/>
        <v>144.30000000000001</v>
      </c>
    </row>
    <row r="47" spans="1:7">
      <c r="A47" s="30">
        <v>42908</v>
      </c>
      <c r="B47" s="405">
        <v>13134</v>
      </c>
      <c r="C47" s="405" t="s">
        <v>22</v>
      </c>
      <c r="D47" t="s">
        <v>13</v>
      </c>
      <c r="F47" s="1">
        <v>108</v>
      </c>
      <c r="G47" s="1">
        <f t="shared" si="0"/>
        <v>36.300000000000011</v>
      </c>
    </row>
    <row r="48" spans="1:7">
      <c r="A48" s="30">
        <v>42908</v>
      </c>
      <c r="B48" s="405">
        <v>13134</v>
      </c>
      <c r="C48" s="405" t="s">
        <v>22</v>
      </c>
      <c r="D48" t="s">
        <v>14</v>
      </c>
      <c r="F48" s="1">
        <v>36.299999999999997</v>
      </c>
      <c r="G48" s="1">
        <f t="shared" si="0"/>
        <v>0</v>
      </c>
    </row>
    <row r="49" spans="1:7">
      <c r="A49" s="30">
        <v>42916</v>
      </c>
      <c r="B49" s="405" t="s">
        <v>11</v>
      </c>
      <c r="C49" s="405" t="s">
        <v>23</v>
      </c>
      <c r="D49" t="s">
        <v>13</v>
      </c>
      <c r="E49" s="1">
        <v>105.7</v>
      </c>
      <c r="G49" s="1">
        <f t="shared" si="0"/>
        <v>105.7</v>
      </c>
    </row>
    <row r="50" spans="1:7">
      <c r="B50" s="405"/>
      <c r="C50" s="405"/>
      <c r="D50" t="s">
        <v>14</v>
      </c>
      <c r="E50" s="1">
        <v>36.299999999999997</v>
      </c>
      <c r="G50" s="1">
        <f t="shared" si="0"/>
        <v>142</v>
      </c>
    </row>
    <row r="51" spans="1:7">
      <c r="B51" s="405"/>
      <c r="C51" s="405"/>
      <c r="D51" t="s">
        <v>15</v>
      </c>
      <c r="E51" s="1">
        <v>60</v>
      </c>
      <c r="G51" s="1">
        <f t="shared" si="0"/>
        <v>202</v>
      </c>
    </row>
    <row r="52" spans="1:7">
      <c r="B52" s="405"/>
      <c r="C52" s="405"/>
      <c r="D52" t="s">
        <v>16</v>
      </c>
      <c r="E52" s="1">
        <v>2</v>
      </c>
      <c r="G52" s="1">
        <f t="shared" si="0"/>
        <v>204</v>
      </c>
    </row>
    <row r="53" spans="1:7">
      <c r="A53" s="30">
        <v>42916</v>
      </c>
      <c r="B53" s="405" t="s">
        <v>10</v>
      </c>
      <c r="C53" s="405" t="s">
        <v>23</v>
      </c>
      <c r="D53" t="s">
        <v>15</v>
      </c>
      <c r="F53" s="1">
        <v>60</v>
      </c>
      <c r="G53" s="1">
        <f t="shared" si="0"/>
        <v>144</v>
      </c>
    </row>
    <row r="54" spans="1:7">
      <c r="A54" s="30">
        <v>42916</v>
      </c>
      <c r="B54" s="405" t="s">
        <v>10</v>
      </c>
      <c r="C54" s="405" t="s">
        <v>23</v>
      </c>
      <c r="D54" t="s">
        <v>16</v>
      </c>
      <c r="F54" s="1">
        <v>2</v>
      </c>
      <c r="G54" s="1">
        <f t="shared" si="0"/>
        <v>142</v>
      </c>
    </row>
    <row r="55" spans="1:7">
      <c r="A55" s="30">
        <v>42935</v>
      </c>
      <c r="B55" s="405">
        <v>13218</v>
      </c>
      <c r="C55" s="405" t="s">
        <v>23</v>
      </c>
      <c r="D55" t="s">
        <v>13</v>
      </c>
      <c r="F55" s="1">
        <v>105.7</v>
      </c>
      <c r="G55" s="1">
        <f t="shared" si="0"/>
        <v>36.299999999999997</v>
      </c>
    </row>
    <row r="56" spans="1:7">
      <c r="A56" s="30">
        <v>42935</v>
      </c>
      <c r="B56" s="405">
        <v>13218</v>
      </c>
      <c r="C56" s="405" t="s">
        <v>23</v>
      </c>
      <c r="D56" t="s">
        <v>14</v>
      </c>
      <c r="F56" s="1">
        <v>36.299999999999997</v>
      </c>
      <c r="G56" s="1">
        <f t="shared" si="0"/>
        <v>0</v>
      </c>
    </row>
    <row r="57" spans="1:7">
      <c r="A57" s="30">
        <v>42947</v>
      </c>
      <c r="B57" s="405" t="s">
        <v>11</v>
      </c>
      <c r="C57" s="405" t="s">
        <v>24</v>
      </c>
      <c r="D57" t="s">
        <v>13</v>
      </c>
      <c r="E57" s="1">
        <v>47.3</v>
      </c>
      <c r="G57" s="1">
        <f t="shared" si="0"/>
        <v>47.3</v>
      </c>
    </row>
    <row r="58" spans="1:7">
      <c r="B58" s="405"/>
      <c r="C58" s="405"/>
      <c r="D58" t="s">
        <v>14</v>
      </c>
      <c r="E58" s="1">
        <v>18</v>
      </c>
      <c r="G58" s="1">
        <f t="shared" si="0"/>
        <v>65.3</v>
      </c>
    </row>
    <row r="59" spans="1:7">
      <c r="B59" s="405"/>
      <c r="C59" s="405"/>
      <c r="D59" t="s">
        <v>15</v>
      </c>
      <c r="E59" s="1">
        <v>60</v>
      </c>
      <c r="G59" s="1">
        <f t="shared" si="0"/>
        <v>125.3</v>
      </c>
    </row>
    <row r="60" spans="1:7">
      <c r="B60" s="405"/>
      <c r="C60" s="405"/>
      <c r="D60" t="s">
        <v>16</v>
      </c>
      <c r="E60" s="1">
        <v>2</v>
      </c>
      <c r="G60" s="1">
        <f t="shared" si="0"/>
        <v>127.3</v>
      </c>
    </row>
    <row r="61" spans="1:7">
      <c r="A61" s="30">
        <v>42947</v>
      </c>
      <c r="B61" s="405" t="s">
        <v>10</v>
      </c>
      <c r="C61" s="405" t="s">
        <v>24</v>
      </c>
      <c r="D61" t="s">
        <v>15</v>
      </c>
      <c r="F61" s="1">
        <v>60</v>
      </c>
      <c r="G61" s="1">
        <f t="shared" si="0"/>
        <v>67.3</v>
      </c>
    </row>
    <row r="62" spans="1:7">
      <c r="A62" s="30">
        <v>42947</v>
      </c>
      <c r="B62" s="405" t="s">
        <v>10</v>
      </c>
      <c r="C62" s="405" t="s">
        <v>24</v>
      </c>
      <c r="D62" t="s">
        <v>16</v>
      </c>
      <c r="F62" s="1">
        <v>2</v>
      </c>
      <c r="G62" s="1">
        <f t="shared" si="0"/>
        <v>65.3</v>
      </c>
    </row>
    <row r="63" spans="1:7">
      <c r="A63" s="30">
        <v>43061</v>
      </c>
      <c r="B63" s="405">
        <v>10227</v>
      </c>
      <c r="C63" s="405" t="s">
        <v>24</v>
      </c>
      <c r="D63" t="s">
        <v>13</v>
      </c>
      <c r="F63" s="1">
        <v>47.3</v>
      </c>
      <c r="G63" s="1">
        <f t="shared" si="0"/>
        <v>18</v>
      </c>
    </row>
    <row r="64" spans="1:7">
      <c r="A64" s="30">
        <v>43061</v>
      </c>
      <c r="B64" s="405">
        <v>10227</v>
      </c>
      <c r="C64" s="405" t="s">
        <v>24</v>
      </c>
      <c r="D64" t="s">
        <v>14</v>
      </c>
      <c r="F64" s="1">
        <v>18</v>
      </c>
      <c r="G64" s="1">
        <f t="shared" si="0"/>
        <v>0</v>
      </c>
    </row>
    <row r="65" spans="1:7">
      <c r="A65" s="30">
        <v>42978</v>
      </c>
      <c r="B65" s="405" t="s">
        <v>11</v>
      </c>
      <c r="C65" s="405" t="s">
        <v>25</v>
      </c>
      <c r="D65" t="s">
        <v>13</v>
      </c>
      <c r="E65" s="1">
        <v>48</v>
      </c>
      <c r="G65" s="1">
        <f t="shared" si="0"/>
        <v>48</v>
      </c>
    </row>
    <row r="66" spans="1:7">
      <c r="B66" s="405"/>
      <c r="C66" s="405"/>
      <c r="D66" t="s">
        <v>14</v>
      </c>
      <c r="E66" s="1">
        <v>2</v>
      </c>
      <c r="G66" s="1">
        <f t="shared" si="0"/>
        <v>50</v>
      </c>
    </row>
    <row r="67" spans="1:7">
      <c r="B67" s="405"/>
      <c r="C67" s="405"/>
      <c r="D67" t="s">
        <v>15</v>
      </c>
      <c r="E67" s="1">
        <v>60</v>
      </c>
      <c r="G67" s="1">
        <f t="shared" si="0"/>
        <v>110</v>
      </c>
    </row>
    <row r="68" spans="1:7">
      <c r="B68" s="405"/>
      <c r="C68" s="405"/>
      <c r="D68" t="s">
        <v>16</v>
      </c>
      <c r="E68" s="1">
        <v>2</v>
      </c>
      <c r="G68" s="1">
        <f t="shared" si="0"/>
        <v>112</v>
      </c>
    </row>
    <row r="69" spans="1:7">
      <c r="B69" s="405"/>
      <c r="C69" s="405"/>
      <c r="D69" t="s">
        <v>46</v>
      </c>
      <c r="E69" s="1">
        <v>85</v>
      </c>
      <c r="G69" s="1">
        <f t="shared" si="0"/>
        <v>197</v>
      </c>
    </row>
    <row r="70" spans="1:7">
      <c r="A70" s="30">
        <v>43053</v>
      </c>
      <c r="B70" s="405">
        <v>13973</v>
      </c>
      <c r="C70" s="405" t="s">
        <v>25</v>
      </c>
      <c r="D70" t="s">
        <v>15</v>
      </c>
      <c r="F70" s="1">
        <v>60</v>
      </c>
      <c r="G70" s="1">
        <f t="shared" ref="G70:G133" si="1">+G69+E70-F70</f>
        <v>137</v>
      </c>
    </row>
    <row r="71" spans="1:7">
      <c r="A71" s="30">
        <v>43053</v>
      </c>
      <c r="B71" s="405">
        <v>13973</v>
      </c>
      <c r="C71" s="405" t="s">
        <v>25</v>
      </c>
      <c r="D71" t="s">
        <v>16</v>
      </c>
      <c r="F71" s="1">
        <v>2</v>
      </c>
      <c r="G71" s="1">
        <f t="shared" si="1"/>
        <v>135</v>
      </c>
    </row>
    <row r="72" spans="1:7">
      <c r="A72" s="30">
        <v>43061</v>
      </c>
      <c r="B72" s="405">
        <v>10227</v>
      </c>
      <c r="C72" s="405" t="s">
        <v>25</v>
      </c>
      <c r="D72" t="s">
        <v>13</v>
      </c>
      <c r="F72" s="1">
        <v>48</v>
      </c>
      <c r="G72" s="1">
        <f t="shared" si="1"/>
        <v>87</v>
      </c>
    </row>
    <row r="73" spans="1:7">
      <c r="A73" s="30">
        <v>43061</v>
      </c>
      <c r="B73" s="405">
        <v>10227</v>
      </c>
      <c r="C73" s="405" t="s">
        <v>25</v>
      </c>
      <c r="D73" t="s">
        <v>14</v>
      </c>
      <c r="F73" s="1">
        <v>2</v>
      </c>
      <c r="G73" s="1">
        <f t="shared" si="1"/>
        <v>85</v>
      </c>
    </row>
    <row r="74" spans="1:7">
      <c r="A74" s="30">
        <v>43067</v>
      </c>
      <c r="B74" s="405" t="s">
        <v>129</v>
      </c>
      <c r="C74" s="405" t="s">
        <v>25</v>
      </c>
      <c r="D74" t="s">
        <v>46</v>
      </c>
      <c r="F74" s="1">
        <v>85</v>
      </c>
      <c r="G74" s="1">
        <f t="shared" si="1"/>
        <v>0</v>
      </c>
    </row>
    <row r="75" spans="1:7">
      <c r="A75" s="30">
        <v>43008</v>
      </c>
      <c r="B75" s="405" t="s">
        <v>11</v>
      </c>
      <c r="C75" s="405" t="s">
        <v>26</v>
      </c>
      <c r="D75" t="s">
        <v>13</v>
      </c>
      <c r="E75" s="1">
        <v>23.6</v>
      </c>
      <c r="G75" s="1">
        <f t="shared" si="1"/>
        <v>23.6</v>
      </c>
    </row>
    <row r="76" spans="1:7">
      <c r="B76" s="405"/>
      <c r="C76" s="405"/>
      <c r="D76" t="s">
        <v>14</v>
      </c>
      <c r="E76" s="1">
        <v>9</v>
      </c>
      <c r="G76" s="1">
        <f t="shared" si="1"/>
        <v>32.6</v>
      </c>
    </row>
    <row r="77" spans="1:7">
      <c r="B77" s="405"/>
      <c r="C77" s="405"/>
      <c r="D77" t="s">
        <v>15</v>
      </c>
      <c r="E77" s="1">
        <v>60</v>
      </c>
      <c r="G77" s="1">
        <f t="shared" si="1"/>
        <v>92.6</v>
      </c>
    </row>
    <row r="78" spans="1:7">
      <c r="B78" s="405"/>
      <c r="C78" s="405"/>
      <c r="D78" t="s">
        <v>16</v>
      </c>
      <c r="E78" s="1">
        <v>2</v>
      </c>
      <c r="G78" s="1">
        <f t="shared" si="1"/>
        <v>94.6</v>
      </c>
    </row>
    <row r="79" spans="1:7">
      <c r="A79" s="30">
        <v>42788</v>
      </c>
      <c r="B79" s="405"/>
      <c r="C79" s="405"/>
      <c r="D79" t="s">
        <v>46</v>
      </c>
      <c r="E79" s="1">
        <v>85</v>
      </c>
      <c r="G79" s="1">
        <f t="shared" si="1"/>
        <v>179.6</v>
      </c>
    </row>
    <row r="80" spans="1:7">
      <c r="A80" s="30">
        <v>42823</v>
      </c>
      <c r="B80" s="405"/>
      <c r="C80" s="405"/>
      <c r="D80" t="s">
        <v>46</v>
      </c>
      <c r="E80" s="1">
        <v>85</v>
      </c>
      <c r="G80" s="1">
        <f t="shared" si="1"/>
        <v>264.60000000000002</v>
      </c>
    </row>
    <row r="81" spans="1:7">
      <c r="A81" s="30">
        <v>43053</v>
      </c>
      <c r="B81" s="405">
        <v>13973</v>
      </c>
      <c r="C81" s="405" t="s">
        <v>26</v>
      </c>
      <c r="D81" t="s">
        <v>15</v>
      </c>
      <c r="F81" s="1">
        <v>60</v>
      </c>
      <c r="G81" s="1">
        <f t="shared" si="1"/>
        <v>204.60000000000002</v>
      </c>
    </row>
    <row r="82" spans="1:7">
      <c r="A82" s="30">
        <v>43053</v>
      </c>
      <c r="B82" s="405">
        <v>13973</v>
      </c>
      <c r="C82" s="405" t="s">
        <v>26</v>
      </c>
      <c r="D82" t="s">
        <v>16</v>
      </c>
      <c r="F82" s="1">
        <v>2</v>
      </c>
      <c r="G82" s="1">
        <f t="shared" si="1"/>
        <v>202.60000000000002</v>
      </c>
    </row>
    <row r="83" spans="1:7">
      <c r="A83" s="30">
        <v>43061</v>
      </c>
      <c r="B83" s="405">
        <v>10227</v>
      </c>
      <c r="C83" s="405" t="s">
        <v>26</v>
      </c>
      <c r="D83" t="s">
        <v>13</v>
      </c>
      <c r="F83" s="1">
        <v>23.6</v>
      </c>
      <c r="G83" s="1">
        <f t="shared" si="1"/>
        <v>179.00000000000003</v>
      </c>
    </row>
    <row r="84" spans="1:7">
      <c r="A84" s="30">
        <v>43061</v>
      </c>
      <c r="B84" s="405">
        <v>10227</v>
      </c>
      <c r="C84" s="405" t="s">
        <v>26</v>
      </c>
      <c r="D84" t="s">
        <v>14</v>
      </c>
      <c r="F84" s="1">
        <v>9</v>
      </c>
      <c r="G84" s="1">
        <f t="shared" si="1"/>
        <v>170.00000000000003</v>
      </c>
    </row>
    <row r="85" spans="1:7">
      <c r="A85" s="30">
        <v>43067</v>
      </c>
      <c r="B85" s="405" t="s">
        <v>129</v>
      </c>
      <c r="C85" s="16">
        <v>42788</v>
      </c>
      <c r="D85" t="s">
        <v>46</v>
      </c>
      <c r="F85" s="1">
        <v>85</v>
      </c>
      <c r="G85" s="1">
        <f t="shared" si="1"/>
        <v>85.000000000000028</v>
      </c>
    </row>
    <row r="86" spans="1:7">
      <c r="A86" s="30">
        <v>43067</v>
      </c>
      <c r="B86" s="405" t="s">
        <v>129</v>
      </c>
      <c r="C86" s="16">
        <v>42823</v>
      </c>
      <c r="D86" t="s">
        <v>46</v>
      </c>
      <c r="F86" s="1">
        <v>85</v>
      </c>
      <c r="G86" s="1">
        <f t="shared" si="1"/>
        <v>0</v>
      </c>
    </row>
    <row r="87" spans="1:7">
      <c r="A87" s="30">
        <v>43039</v>
      </c>
      <c r="B87" s="405" t="s">
        <v>11</v>
      </c>
      <c r="C87" s="405" t="s">
        <v>27</v>
      </c>
      <c r="D87" t="s">
        <v>13</v>
      </c>
      <c r="E87" s="1">
        <v>116.4</v>
      </c>
      <c r="G87" s="1">
        <f t="shared" si="1"/>
        <v>116.4</v>
      </c>
    </row>
    <row r="88" spans="1:7">
      <c r="B88" s="405"/>
      <c r="C88" s="405"/>
      <c r="D88" t="s">
        <v>14</v>
      </c>
      <c r="E88" s="1">
        <v>36.299999999999997</v>
      </c>
      <c r="G88" s="1">
        <f t="shared" si="1"/>
        <v>152.69999999999999</v>
      </c>
    </row>
    <row r="89" spans="1:7">
      <c r="B89" s="405"/>
      <c r="C89" s="405"/>
      <c r="D89" t="s">
        <v>15</v>
      </c>
      <c r="E89" s="1">
        <v>60</v>
      </c>
      <c r="G89" s="1">
        <f t="shared" si="1"/>
        <v>212.7</v>
      </c>
    </row>
    <row r="90" spans="1:7">
      <c r="B90" s="405"/>
      <c r="C90" s="405"/>
      <c r="D90" t="s">
        <v>16</v>
      </c>
      <c r="E90" s="1">
        <v>2</v>
      </c>
      <c r="G90" s="1">
        <f t="shared" si="1"/>
        <v>214.7</v>
      </c>
    </row>
    <row r="91" spans="1:7">
      <c r="A91" s="30">
        <v>42977</v>
      </c>
      <c r="B91" s="405" t="s">
        <v>196</v>
      </c>
      <c r="C91" s="405"/>
      <c r="D91" t="s">
        <v>264</v>
      </c>
      <c r="E91" s="1">
        <v>10</v>
      </c>
      <c r="G91" s="1">
        <f t="shared" si="1"/>
        <v>224.7</v>
      </c>
    </row>
    <row r="92" spans="1:7">
      <c r="A92" s="30">
        <v>43039</v>
      </c>
      <c r="B92" s="405" t="s">
        <v>10</v>
      </c>
      <c r="C92" s="405" t="s">
        <v>27</v>
      </c>
      <c r="D92" t="s">
        <v>15</v>
      </c>
      <c r="F92" s="1">
        <v>60</v>
      </c>
      <c r="G92" s="1">
        <f t="shared" si="1"/>
        <v>164.7</v>
      </c>
    </row>
    <row r="93" spans="1:7">
      <c r="A93" s="30">
        <v>43039</v>
      </c>
      <c r="B93" s="405" t="s">
        <v>10</v>
      </c>
      <c r="C93" s="405" t="s">
        <v>27</v>
      </c>
      <c r="D93" t="s">
        <v>16</v>
      </c>
      <c r="F93" s="1">
        <v>2</v>
      </c>
      <c r="G93" s="1">
        <f t="shared" si="1"/>
        <v>162.69999999999999</v>
      </c>
    </row>
    <row r="94" spans="1:7">
      <c r="A94" s="30">
        <v>43066</v>
      </c>
      <c r="B94" s="405">
        <v>14100</v>
      </c>
      <c r="C94" s="405" t="s">
        <v>27</v>
      </c>
      <c r="D94" t="s">
        <v>13</v>
      </c>
      <c r="F94" s="1">
        <v>116.4</v>
      </c>
      <c r="G94" s="1">
        <f t="shared" si="1"/>
        <v>46.299999999999983</v>
      </c>
    </row>
    <row r="95" spans="1:7">
      <c r="A95" s="30">
        <v>43066</v>
      </c>
      <c r="B95" s="405">
        <v>14100</v>
      </c>
      <c r="C95" s="405" t="s">
        <v>27</v>
      </c>
      <c r="D95" t="s">
        <v>14</v>
      </c>
      <c r="F95" s="1">
        <v>36.299999999999997</v>
      </c>
      <c r="G95" s="1">
        <f t="shared" si="1"/>
        <v>9.9999999999999858</v>
      </c>
    </row>
    <row r="96" spans="1:7">
      <c r="A96" s="30">
        <v>43147</v>
      </c>
      <c r="B96" s="405">
        <v>7425</v>
      </c>
      <c r="C96" s="405" t="s">
        <v>27</v>
      </c>
      <c r="D96" t="s">
        <v>264</v>
      </c>
      <c r="F96" s="1">
        <v>10</v>
      </c>
      <c r="G96" s="1">
        <f t="shared" si="1"/>
        <v>-1.4210854715202004E-14</v>
      </c>
    </row>
    <row r="97" spans="1:7">
      <c r="A97" s="30">
        <v>43069</v>
      </c>
      <c r="B97" s="405" t="s">
        <v>11</v>
      </c>
      <c r="C97" s="405" t="s">
        <v>28</v>
      </c>
      <c r="D97" t="s">
        <v>13</v>
      </c>
      <c r="E97" s="1">
        <v>116</v>
      </c>
      <c r="G97" s="1">
        <f t="shared" si="1"/>
        <v>115.99999999999999</v>
      </c>
    </row>
    <row r="98" spans="1:7">
      <c r="B98" s="405"/>
      <c r="C98" s="405"/>
      <c r="D98" t="s">
        <v>14</v>
      </c>
      <c r="E98" s="1">
        <v>36.299999999999997</v>
      </c>
      <c r="G98" s="1">
        <f t="shared" si="1"/>
        <v>152.29999999999998</v>
      </c>
    </row>
    <row r="99" spans="1:7">
      <c r="B99" s="405"/>
      <c r="C99" s="405"/>
      <c r="D99" t="s">
        <v>15</v>
      </c>
      <c r="E99" s="1">
        <v>60</v>
      </c>
      <c r="G99" s="1">
        <f t="shared" si="1"/>
        <v>212.29999999999998</v>
      </c>
    </row>
    <row r="100" spans="1:7">
      <c r="B100" s="405"/>
      <c r="C100" s="405"/>
      <c r="D100" t="s">
        <v>16</v>
      </c>
      <c r="E100" s="1">
        <v>2</v>
      </c>
      <c r="G100" s="1">
        <f t="shared" si="1"/>
        <v>214.29999999999998</v>
      </c>
    </row>
    <row r="101" spans="1:7">
      <c r="A101" s="30">
        <v>43104</v>
      </c>
      <c r="B101" s="405">
        <v>14389</v>
      </c>
      <c r="C101" s="405" t="s">
        <v>28</v>
      </c>
      <c r="D101" t="s">
        <v>13</v>
      </c>
      <c r="F101" s="1">
        <v>116</v>
      </c>
      <c r="G101" s="1">
        <f t="shared" si="1"/>
        <v>98.299999999999983</v>
      </c>
    </row>
    <row r="102" spans="1:7">
      <c r="A102" s="30">
        <v>43104</v>
      </c>
      <c r="B102" s="405">
        <v>14389</v>
      </c>
      <c r="C102" s="405" t="s">
        <v>28</v>
      </c>
      <c r="D102" t="s">
        <v>14</v>
      </c>
      <c r="F102" s="1">
        <v>36.299999999999997</v>
      </c>
      <c r="G102" s="1">
        <f t="shared" si="1"/>
        <v>61.999999999999986</v>
      </c>
    </row>
    <row r="103" spans="1:7">
      <c r="A103" s="30">
        <v>43069</v>
      </c>
      <c r="B103" s="405" t="s">
        <v>10</v>
      </c>
      <c r="C103" s="405" t="s">
        <v>28</v>
      </c>
      <c r="D103" t="s">
        <v>15</v>
      </c>
      <c r="F103" s="1">
        <v>60</v>
      </c>
      <c r="G103" s="1">
        <f t="shared" si="1"/>
        <v>1.9999999999999858</v>
      </c>
    </row>
    <row r="104" spans="1:7">
      <c r="A104" s="30">
        <v>43069</v>
      </c>
      <c r="B104" s="405" t="s">
        <v>10</v>
      </c>
      <c r="C104" s="405" t="s">
        <v>28</v>
      </c>
      <c r="D104" t="s">
        <v>16</v>
      </c>
      <c r="F104" s="1">
        <v>2</v>
      </c>
      <c r="G104" s="1">
        <f t="shared" si="1"/>
        <v>-1.4210854715202004E-14</v>
      </c>
    </row>
    <row r="105" spans="1:7">
      <c r="A105" s="30">
        <v>43100</v>
      </c>
      <c r="B105" s="405" t="s">
        <v>11</v>
      </c>
      <c r="C105" s="405" t="s">
        <v>29</v>
      </c>
      <c r="D105" t="s">
        <v>13</v>
      </c>
      <c r="E105" s="1">
        <v>116.2</v>
      </c>
      <c r="G105" s="1">
        <f t="shared" si="1"/>
        <v>116.19999999999999</v>
      </c>
    </row>
    <row r="106" spans="1:7">
      <c r="B106" s="405"/>
      <c r="C106" s="405"/>
      <c r="D106" t="s">
        <v>14</v>
      </c>
      <c r="E106" s="1">
        <v>36.299999999999997</v>
      </c>
      <c r="G106" s="1">
        <f t="shared" si="1"/>
        <v>152.5</v>
      </c>
    </row>
    <row r="107" spans="1:7">
      <c r="B107" s="405"/>
      <c r="C107" s="405"/>
      <c r="D107" t="s">
        <v>15</v>
      </c>
      <c r="E107" s="1">
        <v>60</v>
      </c>
      <c r="G107" s="1">
        <f t="shared" si="1"/>
        <v>212.5</v>
      </c>
    </row>
    <row r="108" spans="1:7">
      <c r="B108" s="405"/>
      <c r="C108" s="405"/>
      <c r="D108" t="s">
        <v>16</v>
      </c>
      <c r="E108" s="1">
        <v>2</v>
      </c>
      <c r="G108" s="1">
        <f t="shared" si="1"/>
        <v>214.5</v>
      </c>
    </row>
    <row r="109" spans="1:7">
      <c r="A109" s="30">
        <v>43099</v>
      </c>
      <c r="B109" s="405" t="s">
        <v>10</v>
      </c>
      <c r="C109" s="405" t="s">
        <v>29</v>
      </c>
      <c r="D109" t="s">
        <v>15</v>
      </c>
      <c r="F109" s="1">
        <v>60</v>
      </c>
      <c r="G109" s="1">
        <f t="shared" si="1"/>
        <v>154.5</v>
      </c>
    </row>
    <row r="110" spans="1:7">
      <c r="A110" s="30">
        <v>43099</v>
      </c>
      <c r="B110" s="405" t="s">
        <v>10</v>
      </c>
      <c r="C110" s="405" t="s">
        <v>29</v>
      </c>
      <c r="D110" t="s">
        <v>16</v>
      </c>
      <c r="F110" s="1">
        <v>2</v>
      </c>
      <c r="G110" s="1">
        <f t="shared" si="1"/>
        <v>152.5</v>
      </c>
    </row>
    <row r="111" spans="1:7">
      <c r="A111" s="30">
        <v>43118</v>
      </c>
      <c r="B111" s="405">
        <v>14445</v>
      </c>
      <c r="C111" s="405" t="s">
        <v>29</v>
      </c>
      <c r="D111" t="s">
        <v>13</v>
      </c>
      <c r="F111" s="1">
        <v>116.2</v>
      </c>
      <c r="G111" s="1">
        <f t="shared" si="1"/>
        <v>36.299999999999997</v>
      </c>
    </row>
    <row r="112" spans="1:7">
      <c r="A112" s="30">
        <v>43118</v>
      </c>
      <c r="B112" s="405">
        <v>14445</v>
      </c>
      <c r="C112" s="405" t="s">
        <v>29</v>
      </c>
      <c r="D112" t="s">
        <v>14</v>
      </c>
      <c r="F112" s="1">
        <v>36.299999999999997</v>
      </c>
      <c r="G112" s="1">
        <f t="shared" si="1"/>
        <v>0</v>
      </c>
    </row>
    <row r="113" spans="1:7">
      <c r="A113" s="30">
        <v>43131</v>
      </c>
      <c r="B113" s="405" t="s">
        <v>11</v>
      </c>
      <c r="C113" s="405" t="s">
        <v>12</v>
      </c>
      <c r="D113" t="s">
        <v>13</v>
      </c>
      <c r="E113" s="1">
        <v>112.4</v>
      </c>
      <c r="G113" s="1">
        <f t="shared" si="1"/>
        <v>112.4</v>
      </c>
    </row>
    <row r="114" spans="1:7">
      <c r="B114" s="405"/>
      <c r="C114" s="405"/>
      <c r="D114" t="s">
        <v>14</v>
      </c>
      <c r="E114" s="1">
        <v>36.299999999999997</v>
      </c>
      <c r="G114" s="1">
        <f t="shared" si="1"/>
        <v>148.69999999999999</v>
      </c>
    </row>
    <row r="115" spans="1:7">
      <c r="B115" s="405"/>
      <c r="C115" s="405"/>
      <c r="D115" t="s">
        <v>15</v>
      </c>
      <c r="E115" s="1">
        <v>60</v>
      </c>
      <c r="G115" s="1">
        <f t="shared" si="1"/>
        <v>208.7</v>
      </c>
    </row>
    <row r="116" spans="1:7">
      <c r="B116" s="405"/>
      <c r="C116" s="405"/>
      <c r="D116" t="s">
        <v>16</v>
      </c>
      <c r="E116" s="1">
        <v>2</v>
      </c>
      <c r="G116" s="1">
        <f t="shared" si="1"/>
        <v>210.7</v>
      </c>
    </row>
    <row r="117" spans="1:7">
      <c r="A117" s="30">
        <v>43131</v>
      </c>
      <c r="B117" s="405" t="s">
        <v>10</v>
      </c>
      <c r="C117" s="405" t="s">
        <v>12</v>
      </c>
      <c r="D117" t="s">
        <v>15</v>
      </c>
      <c r="F117" s="1">
        <v>60</v>
      </c>
      <c r="G117" s="1">
        <f t="shared" si="1"/>
        <v>150.69999999999999</v>
      </c>
    </row>
    <row r="118" spans="1:7">
      <c r="A118" s="30">
        <v>43131</v>
      </c>
      <c r="B118" s="405" t="s">
        <v>10</v>
      </c>
      <c r="C118" s="405" t="s">
        <v>12</v>
      </c>
      <c r="D118" t="s">
        <v>16</v>
      </c>
      <c r="F118" s="1">
        <v>2</v>
      </c>
      <c r="G118" s="1">
        <f t="shared" si="1"/>
        <v>148.69999999999999</v>
      </c>
    </row>
    <row r="119" spans="1:7">
      <c r="A119" s="30">
        <v>43147</v>
      </c>
      <c r="B119" s="405">
        <v>14639</v>
      </c>
      <c r="C119" s="405" t="s">
        <v>12</v>
      </c>
      <c r="D119" t="s">
        <v>13</v>
      </c>
      <c r="F119" s="1">
        <v>112.4</v>
      </c>
      <c r="G119" s="1">
        <f t="shared" si="1"/>
        <v>36.299999999999983</v>
      </c>
    </row>
    <row r="120" spans="1:7">
      <c r="A120" s="30">
        <v>43147</v>
      </c>
      <c r="B120" s="405">
        <v>14639</v>
      </c>
      <c r="C120" s="405" t="s">
        <v>12</v>
      </c>
      <c r="D120" t="s">
        <v>14</v>
      </c>
      <c r="F120" s="1">
        <v>36.299999999999997</v>
      </c>
      <c r="G120" s="1">
        <f t="shared" si="1"/>
        <v>0</v>
      </c>
    </row>
    <row r="121" spans="1:7">
      <c r="A121" s="30">
        <v>43159</v>
      </c>
      <c r="B121" s="405" t="s">
        <v>11</v>
      </c>
      <c r="C121" s="405" t="s">
        <v>19</v>
      </c>
      <c r="D121" t="s">
        <v>13</v>
      </c>
      <c r="E121" s="1">
        <v>139.19999999999999</v>
      </c>
      <c r="G121" s="1">
        <f t="shared" si="1"/>
        <v>139.19999999999999</v>
      </c>
    </row>
    <row r="122" spans="1:7">
      <c r="B122" s="405"/>
      <c r="C122" s="405"/>
      <c r="D122" t="s">
        <v>14</v>
      </c>
      <c r="E122" s="1">
        <v>36.299999999999997</v>
      </c>
      <c r="G122" s="1">
        <f t="shared" si="1"/>
        <v>175.5</v>
      </c>
    </row>
    <row r="123" spans="1:7">
      <c r="B123" s="405"/>
      <c r="C123" s="405"/>
      <c r="D123" t="s">
        <v>15</v>
      </c>
      <c r="E123" s="1">
        <v>56</v>
      </c>
      <c r="G123" s="1">
        <f t="shared" si="1"/>
        <v>231.5</v>
      </c>
    </row>
    <row r="124" spans="1:7">
      <c r="B124" s="405"/>
      <c r="C124" s="405"/>
      <c r="D124" t="s">
        <v>16</v>
      </c>
      <c r="E124" s="1">
        <v>5</v>
      </c>
      <c r="G124" s="1">
        <f t="shared" si="1"/>
        <v>236.5</v>
      </c>
    </row>
    <row r="125" spans="1:7">
      <c r="A125" s="30">
        <v>43159</v>
      </c>
      <c r="B125" s="405" t="s">
        <v>10</v>
      </c>
      <c r="C125" s="405" t="s">
        <v>19</v>
      </c>
      <c r="D125" t="s">
        <v>15</v>
      </c>
      <c r="F125" s="1">
        <v>52</v>
      </c>
      <c r="G125" s="1">
        <f t="shared" si="1"/>
        <v>184.5</v>
      </c>
    </row>
    <row r="126" spans="1:7">
      <c r="A126" s="30">
        <v>43180</v>
      </c>
      <c r="B126" s="405">
        <v>14868</v>
      </c>
      <c r="C126" s="405" t="s">
        <v>19</v>
      </c>
      <c r="D126" t="s">
        <v>13</v>
      </c>
      <c r="F126" s="1">
        <v>4</v>
      </c>
      <c r="G126" s="1">
        <f t="shared" si="1"/>
        <v>180.5</v>
      </c>
    </row>
    <row r="127" spans="1:7">
      <c r="A127" s="30">
        <v>43180</v>
      </c>
      <c r="B127" s="405">
        <v>14868</v>
      </c>
      <c r="C127" s="405" t="s">
        <v>19</v>
      </c>
      <c r="D127" t="s">
        <v>14</v>
      </c>
      <c r="F127" s="1">
        <v>5</v>
      </c>
      <c r="G127" s="1">
        <f t="shared" si="1"/>
        <v>175.5</v>
      </c>
    </row>
    <row r="128" spans="1:7">
      <c r="A128" s="30">
        <v>43180</v>
      </c>
      <c r="B128" s="405">
        <v>14869</v>
      </c>
      <c r="C128" s="405" t="s">
        <v>19</v>
      </c>
      <c r="D128" t="s">
        <v>13</v>
      </c>
      <c r="F128" s="1">
        <v>139.19999999999999</v>
      </c>
      <c r="G128" s="1">
        <f t="shared" si="1"/>
        <v>36.300000000000011</v>
      </c>
    </row>
    <row r="129" spans="1:7">
      <c r="A129" s="30">
        <v>43180</v>
      </c>
      <c r="B129" s="405">
        <v>14869</v>
      </c>
      <c r="C129" s="405" t="s">
        <v>19</v>
      </c>
      <c r="D129" t="s">
        <v>14</v>
      </c>
      <c r="F129" s="1">
        <v>36.299999999999997</v>
      </c>
      <c r="G129" s="1">
        <f t="shared" si="1"/>
        <v>0</v>
      </c>
    </row>
    <row r="130" spans="1:7">
      <c r="A130" s="30">
        <v>43189</v>
      </c>
      <c r="B130" s="405" t="s">
        <v>11</v>
      </c>
      <c r="C130" s="405" t="s">
        <v>20</v>
      </c>
      <c r="D130" t="s">
        <v>13</v>
      </c>
      <c r="E130" s="1">
        <v>133.6</v>
      </c>
      <c r="G130" s="1">
        <f t="shared" si="1"/>
        <v>133.6</v>
      </c>
    </row>
    <row r="131" spans="1:7">
      <c r="B131" s="405"/>
      <c r="C131" s="405"/>
      <c r="D131" t="s">
        <v>14</v>
      </c>
      <c r="E131" s="1">
        <v>36.4</v>
      </c>
      <c r="G131" s="1">
        <f t="shared" si="1"/>
        <v>170</v>
      </c>
    </row>
    <row r="132" spans="1:7">
      <c r="B132" s="405"/>
      <c r="C132" s="405"/>
      <c r="D132" t="s">
        <v>15</v>
      </c>
      <c r="E132" s="1">
        <v>60</v>
      </c>
      <c r="G132" s="1">
        <f t="shared" si="1"/>
        <v>230</v>
      </c>
    </row>
    <row r="133" spans="1:7">
      <c r="B133" s="405"/>
      <c r="C133" s="405"/>
      <c r="D133" t="s">
        <v>16</v>
      </c>
      <c r="E133" s="1">
        <v>5</v>
      </c>
      <c r="G133" s="1">
        <f t="shared" si="1"/>
        <v>235</v>
      </c>
    </row>
    <row r="134" spans="1:7">
      <c r="A134" s="30">
        <v>43208</v>
      </c>
      <c r="B134" s="405">
        <v>15114</v>
      </c>
      <c r="C134" s="405" t="s">
        <v>20</v>
      </c>
      <c r="D134" t="s">
        <v>13</v>
      </c>
      <c r="F134" s="1">
        <v>133.6</v>
      </c>
      <c r="G134" s="1">
        <f t="shared" ref="G134:G197" si="2">+G133+E134-F134</f>
        <v>101.4</v>
      </c>
    </row>
    <row r="135" spans="1:7">
      <c r="A135" s="30">
        <v>43208</v>
      </c>
      <c r="B135" s="405">
        <v>15114</v>
      </c>
      <c r="C135" s="405" t="s">
        <v>20</v>
      </c>
      <c r="D135" t="s">
        <v>14</v>
      </c>
      <c r="F135" s="1">
        <v>36.4</v>
      </c>
      <c r="G135" s="1">
        <f t="shared" si="2"/>
        <v>65</v>
      </c>
    </row>
    <row r="136" spans="1:7">
      <c r="A136" s="30">
        <v>43190</v>
      </c>
      <c r="B136" s="405" t="s">
        <v>10</v>
      </c>
      <c r="C136" s="405" t="s">
        <v>20</v>
      </c>
      <c r="D136" t="s">
        <v>15</v>
      </c>
      <c r="F136" s="1">
        <v>60</v>
      </c>
      <c r="G136" s="1">
        <f t="shared" si="2"/>
        <v>5</v>
      </c>
    </row>
    <row r="137" spans="1:7">
      <c r="A137" s="30">
        <v>43190</v>
      </c>
      <c r="B137" s="405" t="s">
        <v>10</v>
      </c>
      <c r="C137" s="405" t="s">
        <v>20</v>
      </c>
      <c r="D137" t="s">
        <v>16</v>
      </c>
      <c r="F137" s="1">
        <v>5</v>
      </c>
      <c r="G137" s="1">
        <f t="shared" si="2"/>
        <v>0</v>
      </c>
    </row>
    <row r="138" spans="1:7">
      <c r="A138" s="30">
        <v>43220</v>
      </c>
      <c r="B138" s="405" t="s">
        <v>11</v>
      </c>
      <c r="C138" s="405" t="s">
        <v>21</v>
      </c>
      <c r="D138" t="s">
        <v>13</v>
      </c>
      <c r="E138" s="1">
        <v>138.30000000000001</v>
      </c>
      <c r="G138" s="1">
        <f t="shared" si="2"/>
        <v>138.30000000000001</v>
      </c>
    </row>
    <row r="139" spans="1:7">
      <c r="B139" s="405"/>
      <c r="C139" s="405"/>
      <c r="D139" t="s">
        <v>14</v>
      </c>
      <c r="E139" s="1">
        <v>36.299999999999997</v>
      </c>
      <c r="G139" s="1">
        <f t="shared" si="2"/>
        <v>174.60000000000002</v>
      </c>
    </row>
    <row r="140" spans="1:7">
      <c r="B140" s="405"/>
      <c r="C140" s="405"/>
      <c r="D140" t="s">
        <v>15</v>
      </c>
      <c r="E140" s="1">
        <v>60</v>
      </c>
      <c r="G140" s="1">
        <f t="shared" si="2"/>
        <v>234.60000000000002</v>
      </c>
    </row>
    <row r="141" spans="1:7">
      <c r="B141" s="405"/>
      <c r="C141" s="405"/>
      <c r="D141" t="s">
        <v>16</v>
      </c>
      <c r="E141" s="1">
        <v>5</v>
      </c>
      <c r="G141" s="1">
        <f t="shared" si="2"/>
        <v>239.60000000000002</v>
      </c>
    </row>
    <row r="142" spans="1:7">
      <c r="A142" s="30">
        <v>43220</v>
      </c>
      <c r="B142" s="405" t="s">
        <v>10</v>
      </c>
      <c r="C142" s="405" t="s">
        <v>21</v>
      </c>
      <c r="D142" t="s">
        <v>15</v>
      </c>
      <c r="F142" s="1">
        <v>60</v>
      </c>
      <c r="G142" s="1">
        <f t="shared" si="2"/>
        <v>179.60000000000002</v>
      </c>
    </row>
    <row r="143" spans="1:7">
      <c r="A143" s="30">
        <v>43220</v>
      </c>
      <c r="B143" s="405" t="s">
        <v>10</v>
      </c>
      <c r="C143" s="405" t="s">
        <v>21</v>
      </c>
      <c r="D143" t="s">
        <v>16</v>
      </c>
      <c r="F143" s="1">
        <v>5</v>
      </c>
      <c r="G143" s="1">
        <f t="shared" si="2"/>
        <v>174.60000000000002</v>
      </c>
    </row>
    <row r="144" spans="1:7">
      <c r="A144" s="30">
        <v>43242</v>
      </c>
      <c r="B144" s="405">
        <v>15405</v>
      </c>
      <c r="C144" s="405" t="s">
        <v>21</v>
      </c>
      <c r="D144" t="s">
        <v>13</v>
      </c>
      <c r="F144" s="1">
        <v>138.30000000000001</v>
      </c>
      <c r="G144" s="1">
        <f t="shared" si="2"/>
        <v>36.300000000000011</v>
      </c>
    </row>
    <row r="145" spans="1:7">
      <c r="A145" s="30">
        <v>43242</v>
      </c>
      <c r="B145" s="405">
        <v>15405</v>
      </c>
      <c r="C145" s="405" t="s">
        <v>21</v>
      </c>
      <c r="D145" t="s">
        <v>14</v>
      </c>
      <c r="F145" s="1">
        <v>36.299999999999997</v>
      </c>
      <c r="G145" s="1">
        <f t="shared" si="2"/>
        <v>0</v>
      </c>
    </row>
    <row r="146" spans="1:7">
      <c r="A146" s="30">
        <v>43251</v>
      </c>
      <c r="B146" s="405" t="s">
        <v>11</v>
      </c>
      <c r="C146" s="405" t="s">
        <v>22</v>
      </c>
      <c r="D146" t="s">
        <v>13</v>
      </c>
      <c r="E146" s="1">
        <v>128.69999999999999</v>
      </c>
      <c r="G146" s="1">
        <f t="shared" si="2"/>
        <v>128.69999999999999</v>
      </c>
    </row>
    <row r="147" spans="1:7">
      <c r="B147" s="405"/>
      <c r="C147" s="405"/>
      <c r="D147" t="s">
        <v>14</v>
      </c>
      <c r="E147" s="1">
        <v>36.299999999999997</v>
      </c>
      <c r="G147" s="1">
        <f t="shared" si="2"/>
        <v>165</v>
      </c>
    </row>
    <row r="148" spans="1:7">
      <c r="B148" s="405"/>
      <c r="C148" s="405"/>
      <c r="D148" t="s">
        <v>15</v>
      </c>
      <c r="E148" s="1">
        <v>60</v>
      </c>
      <c r="G148" s="1">
        <f t="shared" si="2"/>
        <v>225</v>
      </c>
    </row>
    <row r="149" spans="1:7">
      <c r="B149" s="405"/>
      <c r="C149" s="405"/>
      <c r="D149" t="s">
        <v>16</v>
      </c>
      <c r="E149" s="1">
        <v>5</v>
      </c>
      <c r="G149" s="1">
        <f t="shared" si="2"/>
        <v>230</v>
      </c>
    </row>
    <row r="150" spans="1:7">
      <c r="A150" s="30">
        <v>43251</v>
      </c>
      <c r="B150" s="405" t="s">
        <v>10</v>
      </c>
      <c r="C150" s="405" t="s">
        <v>22</v>
      </c>
      <c r="D150" t="s">
        <v>15</v>
      </c>
      <c r="F150" s="1">
        <v>60</v>
      </c>
      <c r="G150" s="1">
        <f t="shared" si="2"/>
        <v>170</v>
      </c>
    </row>
    <row r="151" spans="1:7">
      <c r="A151" s="30">
        <v>43251</v>
      </c>
      <c r="B151" s="405" t="s">
        <v>10</v>
      </c>
      <c r="C151" s="405" t="s">
        <v>22</v>
      </c>
      <c r="D151" t="s">
        <v>16</v>
      </c>
      <c r="F151" s="1">
        <v>5</v>
      </c>
      <c r="G151" s="1">
        <f t="shared" si="2"/>
        <v>165</v>
      </c>
    </row>
    <row r="152" spans="1:7">
      <c r="A152" s="30">
        <v>43276</v>
      </c>
      <c r="B152" s="405">
        <v>15592</v>
      </c>
      <c r="C152" s="405" t="s">
        <v>22</v>
      </c>
      <c r="D152" t="s">
        <v>13</v>
      </c>
      <c r="F152" s="1">
        <v>128.69999999999999</v>
      </c>
      <c r="G152" s="1">
        <f t="shared" si="2"/>
        <v>36.300000000000011</v>
      </c>
    </row>
    <row r="153" spans="1:7">
      <c r="A153" s="30">
        <v>43276</v>
      </c>
      <c r="B153" s="405">
        <v>15592</v>
      </c>
      <c r="C153" s="405" t="s">
        <v>22</v>
      </c>
      <c r="D153" t="s">
        <v>14</v>
      </c>
      <c r="F153" s="1">
        <v>36.299999999999997</v>
      </c>
      <c r="G153" s="1">
        <f t="shared" si="2"/>
        <v>0</v>
      </c>
    </row>
    <row r="154" spans="1:7">
      <c r="A154" s="30">
        <v>43281</v>
      </c>
      <c r="B154" s="405" t="s">
        <v>11</v>
      </c>
      <c r="C154" s="405" t="s">
        <v>23</v>
      </c>
      <c r="D154" t="s">
        <v>13</v>
      </c>
      <c r="E154" s="1">
        <v>118.8</v>
      </c>
      <c r="G154" s="1">
        <f t="shared" si="2"/>
        <v>118.8</v>
      </c>
    </row>
    <row r="155" spans="1:7">
      <c r="B155" s="405"/>
      <c r="C155" s="405"/>
      <c r="D155" t="s">
        <v>14</v>
      </c>
      <c r="E155" s="1">
        <v>36.4</v>
      </c>
      <c r="G155" s="1">
        <f t="shared" si="2"/>
        <v>155.19999999999999</v>
      </c>
    </row>
    <row r="156" spans="1:7">
      <c r="B156" s="405"/>
      <c r="C156" s="405"/>
      <c r="D156" t="s">
        <v>15</v>
      </c>
      <c r="E156" s="1">
        <v>60</v>
      </c>
      <c r="G156" s="1">
        <f t="shared" si="2"/>
        <v>215.2</v>
      </c>
    </row>
    <row r="157" spans="1:7">
      <c r="B157" s="405"/>
      <c r="C157" s="405"/>
      <c r="D157" t="s">
        <v>16</v>
      </c>
      <c r="E157" s="1">
        <v>5</v>
      </c>
      <c r="G157" s="1">
        <f t="shared" si="2"/>
        <v>220.2</v>
      </c>
    </row>
    <row r="158" spans="1:7">
      <c r="A158" s="30">
        <v>43281</v>
      </c>
      <c r="B158" s="405" t="s">
        <v>10</v>
      </c>
      <c r="C158" s="405" t="s">
        <v>23</v>
      </c>
      <c r="D158" t="s">
        <v>15</v>
      </c>
      <c r="F158" s="1">
        <v>60</v>
      </c>
      <c r="G158" s="1">
        <f t="shared" si="2"/>
        <v>160.19999999999999</v>
      </c>
    </row>
    <row r="159" spans="1:7">
      <c r="A159" s="30">
        <v>43281</v>
      </c>
      <c r="B159" s="405" t="s">
        <v>10</v>
      </c>
      <c r="C159" s="405" t="s">
        <v>23</v>
      </c>
      <c r="D159" t="s">
        <v>16</v>
      </c>
      <c r="F159" s="1">
        <v>5</v>
      </c>
      <c r="G159" s="1">
        <f t="shared" si="2"/>
        <v>155.19999999999999</v>
      </c>
    </row>
    <row r="160" spans="1:7">
      <c r="A160" s="30">
        <v>43305</v>
      </c>
      <c r="B160" s="405">
        <v>15816</v>
      </c>
      <c r="C160" s="405" t="s">
        <v>23</v>
      </c>
      <c r="D160" t="s">
        <v>13</v>
      </c>
      <c r="F160" s="1">
        <v>118.8</v>
      </c>
      <c r="G160" s="1">
        <f t="shared" si="2"/>
        <v>36.399999999999991</v>
      </c>
    </row>
    <row r="161" spans="1:7">
      <c r="A161" s="30">
        <v>43305</v>
      </c>
      <c r="B161" s="405">
        <v>15816</v>
      </c>
      <c r="C161" s="405" t="s">
        <v>23</v>
      </c>
      <c r="D161" t="s">
        <v>14</v>
      </c>
      <c r="F161" s="1">
        <v>36.4</v>
      </c>
      <c r="G161" s="1">
        <f t="shared" si="2"/>
        <v>0</v>
      </c>
    </row>
    <row r="162" spans="1:7">
      <c r="A162" s="30">
        <v>43312</v>
      </c>
      <c r="B162" s="405" t="s">
        <v>11</v>
      </c>
      <c r="C162" s="405" t="s">
        <v>24</v>
      </c>
      <c r="D162" t="s">
        <v>13</v>
      </c>
      <c r="E162" s="1">
        <v>116.5</v>
      </c>
      <c r="G162" s="1">
        <f t="shared" si="2"/>
        <v>116.5</v>
      </c>
    </row>
    <row r="163" spans="1:7">
      <c r="B163" s="405"/>
      <c r="C163" s="405"/>
      <c r="D163" t="s">
        <v>14</v>
      </c>
      <c r="E163" s="1">
        <v>36.299999999999997</v>
      </c>
      <c r="G163" s="1">
        <f t="shared" si="2"/>
        <v>152.80000000000001</v>
      </c>
    </row>
    <row r="164" spans="1:7">
      <c r="B164" s="405"/>
      <c r="C164" s="405"/>
      <c r="D164" t="s">
        <v>15</v>
      </c>
      <c r="E164" s="1">
        <v>60</v>
      </c>
      <c r="G164" s="1">
        <f t="shared" si="2"/>
        <v>212.8</v>
      </c>
    </row>
    <row r="165" spans="1:7">
      <c r="B165" s="405"/>
      <c r="C165" s="405"/>
      <c r="D165" t="s">
        <v>16</v>
      </c>
      <c r="E165" s="1">
        <v>5</v>
      </c>
      <c r="G165" s="1">
        <f t="shared" si="2"/>
        <v>217.8</v>
      </c>
    </row>
    <row r="166" spans="1:7">
      <c r="A166" s="30">
        <v>43312</v>
      </c>
      <c r="B166" s="405" t="s">
        <v>10</v>
      </c>
      <c r="C166" s="405" t="s">
        <v>24</v>
      </c>
      <c r="D166" t="s">
        <v>15</v>
      </c>
      <c r="F166" s="1">
        <v>60</v>
      </c>
      <c r="G166" s="1">
        <f t="shared" si="2"/>
        <v>157.80000000000001</v>
      </c>
    </row>
    <row r="167" spans="1:7">
      <c r="A167" s="30">
        <v>43312</v>
      </c>
      <c r="B167" s="405" t="s">
        <v>10</v>
      </c>
      <c r="C167" s="405" t="s">
        <v>24</v>
      </c>
      <c r="D167" t="s">
        <v>16</v>
      </c>
      <c r="F167" s="1">
        <v>5</v>
      </c>
      <c r="G167" s="1">
        <f t="shared" si="2"/>
        <v>152.80000000000001</v>
      </c>
    </row>
    <row r="168" spans="1:7">
      <c r="A168" s="30">
        <v>43334</v>
      </c>
      <c r="B168" s="405">
        <v>16054</v>
      </c>
      <c r="C168" s="405" t="s">
        <v>24</v>
      </c>
      <c r="D168" t="s">
        <v>13</v>
      </c>
      <c r="F168" s="1">
        <v>116.5</v>
      </c>
      <c r="G168" s="1">
        <f t="shared" si="2"/>
        <v>36.300000000000011</v>
      </c>
    </row>
    <row r="169" spans="1:7">
      <c r="A169" s="30">
        <v>43334</v>
      </c>
      <c r="B169" s="405">
        <v>16054</v>
      </c>
      <c r="C169" s="405" t="s">
        <v>24</v>
      </c>
      <c r="D169" t="s">
        <v>14</v>
      </c>
      <c r="F169" s="1">
        <v>36.299999999999997</v>
      </c>
      <c r="G169" s="1">
        <f t="shared" si="2"/>
        <v>0</v>
      </c>
    </row>
    <row r="170" spans="1:7">
      <c r="A170" s="30">
        <v>43343</v>
      </c>
      <c r="B170" s="405" t="s">
        <v>11</v>
      </c>
      <c r="C170" s="405" t="s">
        <v>25</v>
      </c>
      <c r="D170" t="s">
        <v>13</v>
      </c>
      <c r="E170" s="1">
        <v>115.6</v>
      </c>
      <c r="G170" s="1">
        <f t="shared" si="2"/>
        <v>115.6</v>
      </c>
    </row>
    <row r="171" spans="1:7">
      <c r="B171" s="405"/>
      <c r="C171" s="405"/>
      <c r="D171" t="s">
        <v>14</v>
      </c>
      <c r="E171" s="1">
        <v>36.299999999999997</v>
      </c>
      <c r="G171" s="1">
        <f t="shared" si="2"/>
        <v>151.89999999999998</v>
      </c>
    </row>
    <row r="172" spans="1:7">
      <c r="B172" s="405"/>
      <c r="C172" s="405"/>
      <c r="D172" t="s">
        <v>15</v>
      </c>
      <c r="E172" s="1">
        <v>60</v>
      </c>
      <c r="G172" s="1">
        <f t="shared" si="2"/>
        <v>211.89999999999998</v>
      </c>
    </row>
    <row r="173" spans="1:7">
      <c r="B173" s="405"/>
      <c r="C173" s="405"/>
      <c r="D173" t="s">
        <v>16</v>
      </c>
      <c r="E173" s="1">
        <v>5</v>
      </c>
      <c r="G173" s="1">
        <f t="shared" si="2"/>
        <v>216.89999999999998</v>
      </c>
    </row>
    <row r="174" spans="1:7">
      <c r="A174" s="30">
        <v>43343</v>
      </c>
      <c r="B174" s="405" t="s">
        <v>10</v>
      </c>
      <c r="C174" s="405" t="s">
        <v>25</v>
      </c>
      <c r="D174" t="s">
        <v>15</v>
      </c>
      <c r="F174" s="1">
        <v>60</v>
      </c>
      <c r="G174" s="1">
        <f t="shared" si="2"/>
        <v>156.89999999999998</v>
      </c>
    </row>
    <row r="175" spans="1:7">
      <c r="A175" s="30">
        <v>43343</v>
      </c>
      <c r="B175" s="405" t="s">
        <v>10</v>
      </c>
      <c r="C175" s="405" t="s">
        <v>25</v>
      </c>
      <c r="D175" t="s">
        <v>16</v>
      </c>
      <c r="F175" s="1">
        <v>5</v>
      </c>
      <c r="G175" s="1">
        <f t="shared" si="2"/>
        <v>151.89999999999998</v>
      </c>
    </row>
    <row r="176" spans="1:7">
      <c r="A176" s="30">
        <v>43371</v>
      </c>
      <c r="B176" s="405">
        <v>16265</v>
      </c>
      <c r="C176" s="405" t="s">
        <v>25</v>
      </c>
      <c r="D176" t="s">
        <v>13</v>
      </c>
      <c r="F176" s="1">
        <v>115.6</v>
      </c>
      <c r="G176" s="1">
        <f t="shared" si="2"/>
        <v>36.299999999999983</v>
      </c>
    </row>
    <row r="177" spans="1:7">
      <c r="A177" s="30">
        <v>43372</v>
      </c>
      <c r="B177" s="405">
        <v>16268</v>
      </c>
      <c r="C177" s="405" t="s">
        <v>25</v>
      </c>
      <c r="D177" t="s">
        <v>14</v>
      </c>
      <c r="F177" s="1">
        <v>36.299999999999997</v>
      </c>
      <c r="G177" s="1">
        <f t="shared" si="2"/>
        <v>0</v>
      </c>
    </row>
    <row r="178" spans="1:7">
      <c r="A178" s="30">
        <v>43373</v>
      </c>
      <c r="B178" s="405" t="s">
        <v>11</v>
      </c>
      <c r="C178" s="405" t="s">
        <v>26</v>
      </c>
      <c r="D178" t="s">
        <v>13</v>
      </c>
      <c r="E178" s="1">
        <v>118.5</v>
      </c>
      <c r="G178" s="1">
        <f t="shared" si="2"/>
        <v>118.5</v>
      </c>
    </row>
    <row r="179" spans="1:7">
      <c r="B179" s="405"/>
      <c r="C179" s="405"/>
      <c r="D179" t="s">
        <v>14</v>
      </c>
      <c r="E179" s="1">
        <v>36.299999999999997</v>
      </c>
      <c r="G179" s="1">
        <f t="shared" si="2"/>
        <v>154.80000000000001</v>
      </c>
    </row>
    <row r="180" spans="1:7">
      <c r="B180" s="405"/>
      <c r="C180" s="405"/>
      <c r="D180" t="s">
        <v>15</v>
      </c>
      <c r="E180" s="1">
        <v>60</v>
      </c>
      <c r="G180" s="1">
        <f t="shared" si="2"/>
        <v>214.8</v>
      </c>
    </row>
    <row r="181" spans="1:7">
      <c r="B181" s="405"/>
      <c r="C181" s="405"/>
      <c r="D181" t="s">
        <v>16</v>
      </c>
      <c r="E181" s="1">
        <v>5</v>
      </c>
      <c r="G181" s="1">
        <f t="shared" si="2"/>
        <v>219.8</v>
      </c>
    </row>
    <row r="182" spans="1:7">
      <c r="A182" s="30">
        <v>43373</v>
      </c>
      <c r="B182" s="405" t="s">
        <v>10</v>
      </c>
      <c r="C182" s="405" t="s">
        <v>26</v>
      </c>
      <c r="D182" t="s">
        <v>15</v>
      </c>
      <c r="F182" s="1">
        <v>60</v>
      </c>
      <c r="G182" s="1">
        <f t="shared" si="2"/>
        <v>159.80000000000001</v>
      </c>
    </row>
    <row r="183" spans="1:7">
      <c r="A183" s="30">
        <v>43373</v>
      </c>
      <c r="B183" s="405" t="s">
        <v>10</v>
      </c>
      <c r="C183" s="405" t="s">
        <v>26</v>
      </c>
      <c r="D183" t="s">
        <v>16</v>
      </c>
      <c r="F183" s="1">
        <v>5</v>
      </c>
      <c r="G183" s="1">
        <f t="shared" si="2"/>
        <v>154.80000000000001</v>
      </c>
    </row>
    <row r="184" spans="1:7">
      <c r="A184" s="30">
        <v>43431</v>
      </c>
      <c r="B184" s="405">
        <v>16593</v>
      </c>
      <c r="C184" s="405" t="s">
        <v>26</v>
      </c>
      <c r="D184" t="s">
        <v>13</v>
      </c>
      <c r="F184" s="1">
        <v>118.5</v>
      </c>
      <c r="G184" s="1">
        <f t="shared" si="2"/>
        <v>36.300000000000011</v>
      </c>
    </row>
    <row r="185" spans="1:7">
      <c r="A185" s="30">
        <v>43431</v>
      </c>
      <c r="B185" s="405">
        <v>16593</v>
      </c>
      <c r="C185" s="405" t="s">
        <v>26</v>
      </c>
      <c r="D185" t="s">
        <v>14</v>
      </c>
      <c r="F185" s="1">
        <v>36.299999999999997</v>
      </c>
      <c r="G185" s="1">
        <f t="shared" si="2"/>
        <v>0</v>
      </c>
    </row>
    <row r="186" spans="1:7">
      <c r="A186" s="30">
        <v>43404</v>
      </c>
      <c r="B186" s="405" t="s">
        <v>11</v>
      </c>
      <c r="C186" s="405" t="s">
        <v>27</v>
      </c>
      <c r="D186" t="s">
        <v>13</v>
      </c>
      <c r="E186" s="1">
        <v>119.4</v>
      </c>
      <c r="G186" s="1">
        <f t="shared" si="2"/>
        <v>119.4</v>
      </c>
    </row>
    <row r="187" spans="1:7">
      <c r="B187" s="405"/>
      <c r="C187" s="405"/>
      <c r="D187" t="s">
        <v>14</v>
      </c>
      <c r="E187" s="1">
        <v>44.3</v>
      </c>
      <c r="G187" s="1">
        <f t="shared" si="2"/>
        <v>163.69999999999999</v>
      </c>
    </row>
    <row r="188" spans="1:7">
      <c r="B188" s="405"/>
      <c r="C188" s="405"/>
      <c r="D188" t="s">
        <v>15</v>
      </c>
      <c r="E188" s="1">
        <v>60</v>
      </c>
      <c r="G188" s="1">
        <f t="shared" si="2"/>
        <v>223.7</v>
      </c>
    </row>
    <row r="189" spans="1:7">
      <c r="B189" s="405"/>
      <c r="C189" s="405"/>
      <c r="D189" t="s">
        <v>16</v>
      </c>
      <c r="E189" s="1">
        <v>5</v>
      </c>
      <c r="G189" s="1">
        <f t="shared" si="2"/>
        <v>228.7</v>
      </c>
    </row>
    <row r="190" spans="1:7">
      <c r="A190" s="30">
        <v>43404</v>
      </c>
      <c r="B190" s="405" t="s">
        <v>10</v>
      </c>
      <c r="C190" s="405" t="s">
        <v>27</v>
      </c>
      <c r="D190" t="s">
        <v>15</v>
      </c>
      <c r="F190" s="1">
        <v>60</v>
      </c>
      <c r="G190" s="1">
        <f t="shared" si="2"/>
        <v>168.7</v>
      </c>
    </row>
    <row r="191" spans="1:7">
      <c r="A191" s="30">
        <v>43404</v>
      </c>
      <c r="B191" s="405" t="s">
        <v>10</v>
      </c>
      <c r="C191" s="405" t="s">
        <v>27</v>
      </c>
      <c r="D191" t="s">
        <v>16</v>
      </c>
      <c r="F191" s="1">
        <v>5</v>
      </c>
      <c r="G191" s="1">
        <f t="shared" si="2"/>
        <v>163.69999999999999</v>
      </c>
    </row>
    <row r="192" spans="1:7">
      <c r="A192" s="30">
        <v>43461</v>
      </c>
      <c r="B192" s="405">
        <v>16801</v>
      </c>
      <c r="C192" s="405" t="s">
        <v>27</v>
      </c>
      <c r="D192" t="s">
        <v>13</v>
      </c>
      <c r="F192" s="1">
        <v>119.4</v>
      </c>
      <c r="G192" s="1">
        <f t="shared" si="2"/>
        <v>44.299999999999983</v>
      </c>
    </row>
    <row r="193" spans="1:7">
      <c r="A193" s="30">
        <v>43461</v>
      </c>
      <c r="B193" s="405">
        <v>16801</v>
      </c>
      <c r="C193" s="405" t="s">
        <v>27</v>
      </c>
      <c r="D193" t="s">
        <v>14</v>
      </c>
      <c r="F193" s="1">
        <v>44.3</v>
      </c>
      <c r="G193" s="1">
        <f t="shared" si="2"/>
        <v>0</v>
      </c>
    </row>
    <row r="194" spans="1:7">
      <c r="A194" s="30">
        <v>43434</v>
      </c>
      <c r="B194" s="405" t="s">
        <v>11</v>
      </c>
      <c r="C194" s="405" t="s">
        <v>28</v>
      </c>
      <c r="D194" t="s">
        <v>13</v>
      </c>
      <c r="E194" s="1">
        <v>122.6</v>
      </c>
      <c r="G194" s="1">
        <f t="shared" si="2"/>
        <v>122.6</v>
      </c>
    </row>
    <row r="195" spans="1:7">
      <c r="B195" s="405"/>
      <c r="C195" s="405"/>
      <c r="D195" t="s">
        <v>14</v>
      </c>
      <c r="E195" s="1">
        <v>44.3</v>
      </c>
      <c r="G195" s="1">
        <f t="shared" si="2"/>
        <v>166.89999999999998</v>
      </c>
    </row>
    <row r="196" spans="1:7">
      <c r="B196" s="405"/>
      <c r="C196" s="405"/>
      <c r="D196" t="s">
        <v>15</v>
      </c>
      <c r="E196" s="1">
        <v>60</v>
      </c>
      <c r="G196" s="1">
        <f t="shared" si="2"/>
        <v>226.89999999999998</v>
      </c>
    </row>
    <row r="197" spans="1:7">
      <c r="B197" s="405"/>
      <c r="C197" s="405"/>
      <c r="D197" t="s">
        <v>16</v>
      </c>
      <c r="E197" s="1">
        <v>5</v>
      </c>
      <c r="G197" s="1">
        <f t="shared" si="2"/>
        <v>231.89999999999998</v>
      </c>
    </row>
    <row r="198" spans="1:7">
      <c r="A198" s="30">
        <v>43434</v>
      </c>
      <c r="B198" s="405" t="s">
        <v>10</v>
      </c>
      <c r="C198" s="405" t="s">
        <v>28</v>
      </c>
      <c r="D198" t="s">
        <v>15</v>
      </c>
      <c r="F198" s="1">
        <v>60</v>
      </c>
      <c r="G198" s="1">
        <f t="shared" ref="G198:G261" si="3">+G197+E198-F198</f>
        <v>171.89999999999998</v>
      </c>
    </row>
    <row r="199" spans="1:7">
      <c r="A199" s="30">
        <v>43434</v>
      </c>
      <c r="B199" s="405" t="s">
        <v>10</v>
      </c>
      <c r="C199" s="405" t="s">
        <v>28</v>
      </c>
      <c r="D199" t="s">
        <v>16</v>
      </c>
      <c r="F199" s="1">
        <v>5</v>
      </c>
      <c r="G199" s="1">
        <f t="shared" si="3"/>
        <v>166.89999999999998</v>
      </c>
    </row>
    <row r="200" spans="1:7">
      <c r="A200" s="30">
        <v>43480</v>
      </c>
      <c r="B200" s="405">
        <v>16938</v>
      </c>
      <c r="C200" s="405" t="s">
        <v>28</v>
      </c>
      <c r="D200" t="s">
        <v>13</v>
      </c>
      <c r="F200" s="1">
        <v>122.6</v>
      </c>
      <c r="G200" s="1">
        <f t="shared" si="3"/>
        <v>44.299999999999983</v>
      </c>
    </row>
    <row r="201" spans="1:7">
      <c r="A201" s="30">
        <v>43480</v>
      </c>
      <c r="B201" s="405">
        <v>16938</v>
      </c>
      <c r="C201" s="405" t="s">
        <v>28</v>
      </c>
      <c r="D201" t="s">
        <v>14</v>
      </c>
      <c r="F201" s="1">
        <v>44.3</v>
      </c>
      <c r="G201" s="1">
        <f t="shared" si="3"/>
        <v>0</v>
      </c>
    </row>
    <row r="202" spans="1:7">
      <c r="A202" s="30">
        <v>43465</v>
      </c>
      <c r="B202" s="405" t="s">
        <v>11</v>
      </c>
      <c r="C202" s="405" t="s">
        <v>29</v>
      </c>
      <c r="D202" t="s">
        <v>13</v>
      </c>
      <c r="E202" s="1">
        <v>131</v>
      </c>
      <c r="G202" s="1">
        <f t="shared" si="3"/>
        <v>131</v>
      </c>
    </row>
    <row r="203" spans="1:7">
      <c r="B203" s="405"/>
      <c r="C203" s="405"/>
      <c r="D203" t="s">
        <v>14</v>
      </c>
      <c r="E203" s="1">
        <v>44.3</v>
      </c>
      <c r="G203" s="1">
        <f t="shared" si="3"/>
        <v>175.3</v>
      </c>
    </row>
    <row r="204" spans="1:7">
      <c r="B204" s="405"/>
      <c r="C204" s="405"/>
      <c r="D204" t="s">
        <v>15</v>
      </c>
      <c r="E204" s="1">
        <v>60</v>
      </c>
      <c r="G204" s="1">
        <f t="shared" si="3"/>
        <v>235.3</v>
      </c>
    </row>
    <row r="205" spans="1:7">
      <c r="B205" s="405"/>
      <c r="C205" s="405"/>
      <c r="D205" t="s">
        <v>16</v>
      </c>
      <c r="E205" s="1">
        <v>5</v>
      </c>
      <c r="G205" s="1">
        <f t="shared" si="3"/>
        <v>240.3</v>
      </c>
    </row>
    <row r="206" spans="1:7">
      <c r="A206" s="30">
        <v>43465</v>
      </c>
      <c r="B206" s="405" t="s">
        <v>10</v>
      </c>
      <c r="C206" s="405" t="s">
        <v>29</v>
      </c>
      <c r="D206" t="s">
        <v>15</v>
      </c>
      <c r="F206" s="1">
        <v>60</v>
      </c>
      <c r="G206" s="1">
        <f t="shared" si="3"/>
        <v>180.3</v>
      </c>
    </row>
    <row r="207" spans="1:7">
      <c r="A207" s="30">
        <v>43465</v>
      </c>
      <c r="B207" s="405" t="s">
        <v>10</v>
      </c>
      <c r="C207" s="405" t="s">
        <v>29</v>
      </c>
      <c r="D207" t="s">
        <v>16</v>
      </c>
      <c r="F207" s="1">
        <v>5</v>
      </c>
      <c r="G207" s="1">
        <f t="shared" si="3"/>
        <v>175.3</v>
      </c>
    </row>
    <row r="208" spans="1:7">
      <c r="A208" s="30">
        <v>43529</v>
      </c>
      <c r="B208" s="405">
        <v>17292</v>
      </c>
      <c r="C208" s="405" t="s">
        <v>29</v>
      </c>
      <c r="D208" t="s">
        <v>13</v>
      </c>
      <c r="F208" s="1">
        <v>131</v>
      </c>
      <c r="G208" s="1">
        <f t="shared" si="3"/>
        <v>44.300000000000011</v>
      </c>
    </row>
    <row r="209" spans="1:7">
      <c r="A209" s="30">
        <v>43529</v>
      </c>
      <c r="B209" s="405">
        <v>17292</v>
      </c>
      <c r="C209" s="405" t="s">
        <v>29</v>
      </c>
      <c r="D209" t="s">
        <v>14</v>
      </c>
      <c r="F209" s="1">
        <v>44.3</v>
      </c>
      <c r="G209" s="1">
        <f t="shared" si="3"/>
        <v>0</v>
      </c>
    </row>
    <row r="210" spans="1:7">
      <c r="A210" s="30">
        <v>43496</v>
      </c>
      <c r="B210" s="405" t="s">
        <v>11</v>
      </c>
      <c r="C210" s="405" t="s">
        <v>12</v>
      </c>
      <c r="D210" t="s">
        <v>13</v>
      </c>
      <c r="E210" s="1">
        <v>142.6</v>
      </c>
      <c r="G210" s="1">
        <f t="shared" si="3"/>
        <v>142.6</v>
      </c>
    </row>
    <row r="211" spans="1:7">
      <c r="B211" s="405"/>
      <c r="C211" s="405"/>
      <c r="D211" t="s">
        <v>14</v>
      </c>
      <c r="E211" s="1">
        <v>44.3</v>
      </c>
      <c r="G211" s="1">
        <f t="shared" si="3"/>
        <v>186.89999999999998</v>
      </c>
    </row>
    <row r="212" spans="1:7">
      <c r="B212" s="405"/>
      <c r="C212" s="405"/>
      <c r="D212" t="s">
        <v>15</v>
      </c>
      <c r="E212" s="1">
        <v>60</v>
      </c>
      <c r="G212" s="1">
        <f t="shared" si="3"/>
        <v>246.89999999999998</v>
      </c>
    </row>
    <row r="213" spans="1:7">
      <c r="B213" s="405"/>
      <c r="C213" s="405"/>
      <c r="D213" t="s">
        <v>16</v>
      </c>
      <c r="E213" s="1">
        <v>5</v>
      </c>
      <c r="G213" s="1">
        <f t="shared" si="3"/>
        <v>251.89999999999998</v>
      </c>
    </row>
    <row r="214" spans="1:7">
      <c r="A214" s="30">
        <v>43496</v>
      </c>
      <c r="B214" s="405" t="s">
        <v>10</v>
      </c>
      <c r="C214" s="405" t="s">
        <v>12</v>
      </c>
      <c r="D214" t="s">
        <v>15</v>
      </c>
      <c r="F214" s="1">
        <v>60</v>
      </c>
      <c r="G214" s="1">
        <f t="shared" si="3"/>
        <v>191.89999999999998</v>
      </c>
    </row>
    <row r="215" spans="1:7">
      <c r="A215" s="30">
        <v>43496</v>
      </c>
      <c r="B215" s="405" t="s">
        <v>10</v>
      </c>
      <c r="C215" s="405" t="s">
        <v>12</v>
      </c>
      <c r="D215" t="s">
        <v>16</v>
      </c>
      <c r="F215" s="1">
        <v>5</v>
      </c>
      <c r="G215" s="1">
        <f t="shared" si="3"/>
        <v>186.89999999999998</v>
      </c>
    </row>
    <row r="216" spans="1:7">
      <c r="A216" s="30">
        <v>43537</v>
      </c>
      <c r="B216" s="405">
        <v>17339</v>
      </c>
      <c r="C216" s="405" t="s">
        <v>12</v>
      </c>
      <c r="D216" t="s">
        <v>13</v>
      </c>
      <c r="F216" s="1">
        <v>142.6</v>
      </c>
      <c r="G216" s="1">
        <f t="shared" si="3"/>
        <v>44.299999999999983</v>
      </c>
    </row>
    <row r="217" spans="1:7">
      <c r="A217" s="30">
        <v>43537</v>
      </c>
      <c r="B217" s="405">
        <v>17339</v>
      </c>
      <c r="C217" s="405" t="s">
        <v>12</v>
      </c>
      <c r="D217" t="s">
        <v>14</v>
      </c>
      <c r="F217" s="1">
        <v>44.3</v>
      </c>
      <c r="G217" s="1">
        <f t="shared" si="3"/>
        <v>0</v>
      </c>
    </row>
    <row r="218" spans="1:7">
      <c r="A218" s="30">
        <v>43524</v>
      </c>
      <c r="B218" s="405" t="s">
        <v>11</v>
      </c>
      <c r="C218" s="405" t="s">
        <v>19</v>
      </c>
      <c r="D218" t="s">
        <v>13</v>
      </c>
      <c r="E218" s="1">
        <v>150.69999999999999</v>
      </c>
      <c r="G218" s="1">
        <f t="shared" si="3"/>
        <v>150.69999999999999</v>
      </c>
    </row>
    <row r="219" spans="1:7">
      <c r="B219" s="405"/>
      <c r="C219" s="405"/>
      <c r="D219" t="s">
        <v>14</v>
      </c>
      <c r="E219" s="1">
        <v>54.2</v>
      </c>
      <c r="G219" s="1">
        <f t="shared" si="3"/>
        <v>204.89999999999998</v>
      </c>
    </row>
    <row r="220" spans="1:7">
      <c r="B220" s="405"/>
      <c r="C220" s="405"/>
      <c r="D220" t="s">
        <v>15</v>
      </c>
      <c r="E220" s="1">
        <v>56</v>
      </c>
      <c r="G220" s="1">
        <f t="shared" si="3"/>
        <v>260.89999999999998</v>
      </c>
    </row>
    <row r="221" spans="1:7">
      <c r="B221" s="405"/>
      <c r="C221" s="405"/>
      <c r="D221" t="s">
        <v>16</v>
      </c>
      <c r="E221" s="1">
        <v>5</v>
      </c>
      <c r="G221" s="1">
        <f t="shared" si="3"/>
        <v>265.89999999999998</v>
      </c>
    </row>
    <row r="222" spans="1:7">
      <c r="A222" s="30">
        <v>43524</v>
      </c>
      <c r="B222" s="405" t="s">
        <v>10</v>
      </c>
      <c r="C222" s="405" t="s">
        <v>19</v>
      </c>
      <c r="D222" t="s">
        <v>15</v>
      </c>
      <c r="F222" s="1">
        <v>56</v>
      </c>
      <c r="G222" s="1">
        <f t="shared" si="3"/>
        <v>209.89999999999998</v>
      </c>
    </row>
    <row r="223" spans="1:7">
      <c r="A223" s="30">
        <v>43524</v>
      </c>
      <c r="B223" s="405" t="s">
        <v>10</v>
      </c>
      <c r="C223" s="405" t="s">
        <v>19</v>
      </c>
      <c r="D223" t="s">
        <v>16</v>
      </c>
      <c r="F223" s="1">
        <v>5</v>
      </c>
      <c r="G223" s="1">
        <f t="shared" si="3"/>
        <v>204.89999999999998</v>
      </c>
    </row>
    <row r="224" spans="1:7">
      <c r="A224" s="30">
        <v>43580</v>
      </c>
      <c r="B224" s="405">
        <v>17690</v>
      </c>
      <c r="C224" s="405" t="s">
        <v>19</v>
      </c>
      <c r="D224" t="s">
        <v>13</v>
      </c>
      <c r="F224" s="1">
        <v>150.69999999999999</v>
      </c>
      <c r="G224" s="1">
        <f t="shared" si="3"/>
        <v>54.199999999999989</v>
      </c>
    </row>
    <row r="225" spans="1:7">
      <c r="A225" s="30">
        <v>43580</v>
      </c>
      <c r="B225" s="405">
        <v>17690</v>
      </c>
      <c r="C225" s="405" t="s">
        <v>19</v>
      </c>
      <c r="D225" t="s">
        <v>14</v>
      </c>
      <c r="F225" s="1">
        <v>54.2</v>
      </c>
      <c r="G225" s="1">
        <f t="shared" si="3"/>
        <v>0</v>
      </c>
    </row>
    <row r="226" spans="1:7">
      <c r="A226" s="30">
        <v>43555</v>
      </c>
      <c r="B226" s="405" t="s">
        <v>11</v>
      </c>
      <c r="C226" s="405" t="s">
        <v>20</v>
      </c>
      <c r="D226" t="s">
        <v>13</v>
      </c>
      <c r="E226" s="1">
        <v>140</v>
      </c>
      <c r="G226" s="1">
        <f t="shared" si="3"/>
        <v>140</v>
      </c>
    </row>
    <row r="227" spans="1:7">
      <c r="B227" s="405"/>
      <c r="C227" s="405"/>
      <c r="D227" t="s">
        <v>14</v>
      </c>
      <c r="E227" s="1">
        <v>43.1</v>
      </c>
      <c r="G227" s="1">
        <f t="shared" si="3"/>
        <v>183.1</v>
      </c>
    </row>
    <row r="228" spans="1:7">
      <c r="B228" s="405"/>
      <c r="C228" s="405"/>
      <c r="D228" t="s">
        <v>15</v>
      </c>
      <c r="E228" s="1">
        <v>60</v>
      </c>
      <c r="G228" s="1">
        <f t="shared" si="3"/>
        <v>243.1</v>
      </c>
    </row>
    <row r="229" spans="1:7">
      <c r="B229" s="405"/>
      <c r="C229" s="405"/>
      <c r="D229" t="s">
        <v>16</v>
      </c>
      <c r="E229" s="1">
        <v>5</v>
      </c>
      <c r="G229" s="1">
        <f t="shared" si="3"/>
        <v>248.1</v>
      </c>
    </row>
    <row r="230" spans="1:7">
      <c r="A230" s="30">
        <v>43555</v>
      </c>
      <c r="B230" s="405" t="s">
        <v>10</v>
      </c>
      <c r="C230" s="405" t="s">
        <v>20</v>
      </c>
      <c r="D230" t="s">
        <v>15</v>
      </c>
      <c r="F230" s="1">
        <v>60</v>
      </c>
      <c r="G230" s="1">
        <f t="shared" si="3"/>
        <v>188.1</v>
      </c>
    </row>
    <row r="231" spans="1:7">
      <c r="A231" s="30">
        <v>43555</v>
      </c>
      <c r="B231" s="405" t="s">
        <v>10</v>
      </c>
      <c r="C231" s="405" t="s">
        <v>20</v>
      </c>
      <c r="D231" t="s">
        <v>16</v>
      </c>
      <c r="F231" s="1">
        <v>5</v>
      </c>
      <c r="G231" s="1">
        <f t="shared" si="3"/>
        <v>183.1</v>
      </c>
    </row>
    <row r="232" spans="1:7">
      <c r="A232" s="30">
        <v>43608</v>
      </c>
      <c r="B232" s="405">
        <v>17917</v>
      </c>
      <c r="C232" s="405" t="s">
        <v>20</v>
      </c>
      <c r="D232" t="s">
        <v>13</v>
      </c>
      <c r="F232" s="1">
        <v>140</v>
      </c>
      <c r="G232" s="1">
        <f t="shared" si="3"/>
        <v>43.099999999999994</v>
      </c>
    </row>
    <row r="233" spans="1:7">
      <c r="A233" s="30">
        <v>43608</v>
      </c>
      <c r="B233" s="405">
        <v>17917</v>
      </c>
      <c r="C233" s="405" t="s">
        <v>20</v>
      </c>
      <c r="D233" t="s">
        <v>14</v>
      </c>
      <c r="F233" s="1">
        <v>43.1</v>
      </c>
      <c r="G233" s="1">
        <f t="shared" si="3"/>
        <v>0</v>
      </c>
    </row>
    <row r="234" spans="1:7">
      <c r="A234" s="32">
        <v>43585</v>
      </c>
      <c r="B234" s="404" t="s">
        <v>11</v>
      </c>
      <c r="C234" s="404" t="s">
        <v>21</v>
      </c>
      <c r="D234" t="s">
        <v>13</v>
      </c>
      <c r="E234" s="1">
        <v>141.6</v>
      </c>
      <c r="G234" s="1">
        <f t="shared" si="3"/>
        <v>141.6</v>
      </c>
    </row>
    <row r="235" spans="1:7">
      <c r="B235" s="405"/>
      <c r="C235" s="405"/>
      <c r="D235" t="s">
        <v>14</v>
      </c>
      <c r="E235" s="1">
        <v>39.299999999999997</v>
      </c>
      <c r="G235" s="1">
        <f t="shared" si="3"/>
        <v>180.89999999999998</v>
      </c>
    </row>
    <row r="236" spans="1:7">
      <c r="B236" s="405"/>
      <c r="C236" s="405"/>
      <c r="D236" t="s">
        <v>15</v>
      </c>
      <c r="E236" s="1">
        <v>60</v>
      </c>
      <c r="G236" s="1">
        <f t="shared" si="3"/>
        <v>240.89999999999998</v>
      </c>
    </row>
    <row r="237" spans="1:7">
      <c r="B237" s="405"/>
      <c r="C237" s="405"/>
      <c r="D237" t="s">
        <v>16</v>
      </c>
      <c r="E237" s="1">
        <v>5</v>
      </c>
      <c r="G237" s="1">
        <f t="shared" si="3"/>
        <v>245.89999999999998</v>
      </c>
    </row>
    <row r="238" spans="1:7">
      <c r="A238" s="30">
        <v>43585</v>
      </c>
      <c r="B238" s="405" t="s">
        <v>135</v>
      </c>
      <c r="C238" s="405" t="s">
        <v>21</v>
      </c>
      <c r="D238" t="s">
        <v>15</v>
      </c>
      <c r="F238" s="1">
        <v>60</v>
      </c>
      <c r="G238" s="1">
        <f t="shared" si="3"/>
        <v>185.89999999999998</v>
      </c>
    </row>
    <row r="239" spans="1:7">
      <c r="A239" s="30">
        <v>43585</v>
      </c>
      <c r="B239" s="405" t="s">
        <v>135</v>
      </c>
      <c r="C239" s="405" t="s">
        <v>21</v>
      </c>
      <c r="D239" t="s">
        <v>16</v>
      </c>
      <c r="F239" s="1">
        <v>5</v>
      </c>
      <c r="G239" s="1">
        <f t="shared" si="3"/>
        <v>180.89999999999998</v>
      </c>
    </row>
    <row r="240" spans="1:7">
      <c r="A240" s="30">
        <v>43655</v>
      </c>
      <c r="B240" s="405">
        <v>18203</v>
      </c>
      <c r="C240" s="405" t="s">
        <v>21</v>
      </c>
      <c r="D240" t="s">
        <v>13</v>
      </c>
      <c r="F240" s="1">
        <v>141.6</v>
      </c>
      <c r="G240" s="1">
        <f t="shared" si="3"/>
        <v>39.299999999999983</v>
      </c>
    </row>
    <row r="241" spans="1:7">
      <c r="A241" s="30">
        <v>43655</v>
      </c>
      <c r="B241" s="405">
        <v>18203</v>
      </c>
      <c r="C241" s="405" t="s">
        <v>21</v>
      </c>
      <c r="D241" t="s">
        <v>14</v>
      </c>
      <c r="F241" s="1">
        <v>39.299999999999997</v>
      </c>
      <c r="G241" s="1">
        <f t="shared" si="3"/>
        <v>0</v>
      </c>
    </row>
    <row r="242" spans="1:7">
      <c r="A242" s="32">
        <v>43616</v>
      </c>
      <c r="B242" s="404" t="s">
        <v>11</v>
      </c>
      <c r="C242" s="404" t="s">
        <v>22</v>
      </c>
      <c r="D242" t="s">
        <v>13</v>
      </c>
      <c r="E242" s="1">
        <v>130.5</v>
      </c>
      <c r="G242" s="1">
        <f t="shared" si="3"/>
        <v>130.5</v>
      </c>
    </row>
    <row r="243" spans="1:7">
      <c r="B243" s="405"/>
      <c r="C243" s="405"/>
      <c r="D243" t="s">
        <v>14</v>
      </c>
      <c r="E243" s="1">
        <v>45.6</v>
      </c>
      <c r="G243" s="1">
        <f t="shared" si="3"/>
        <v>176.1</v>
      </c>
    </row>
    <row r="244" spans="1:7">
      <c r="B244" s="405"/>
      <c r="C244" s="405"/>
      <c r="D244" t="s">
        <v>15</v>
      </c>
      <c r="E244" s="1">
        <v>60</v>
      </c>
      <c r="G244" s="1">
        <f t="shared" si="3"/>
        <v>236.1</v>
      </c>
    </row>
    <row r="245" spans="1:7">
      <c r="B245" s="405"/>
      <c r="C245" s="405"/>
      <c r="D245" t="s">
        <v>16</v>
      </c>
      <c r="E245" s="1">
        <v>5</v>
      </c>
      <c r="G245" s="1">
        <f t="shared" si="3"/>
        <v>241.1</v>
      </c>
    </row>
    <row r="246" spans="1:7">
      <c r="A246" s="30">
        <v>43616</v>
      </c>
      <c r="B246" s="405" t="s">
        <v>10</v>
      </c>
      <c r="C246" s="405" t="s">
        <v>22</v>
      </c>
      <c r="D246" t="s">
        <v>15</v>
      </c>
      <c r="F246" s="1">
        <v>60</v>
      </c>
      <c r="G246" s="1">
        <f t="shared" si="3"/>
        <v>181.1</v>
      </c>
    </row>
    <row r="247" spans="1:7">
      <c r="A247" s="30">
        <v>43616</v>
      </c>
      <c r="B247" s="405" t="s">
        <v>10</v>
      </c>
      <c r="C247" s="405" t="s">
        <v>22</v>
      </c>
      <c r="D247" t="s">
        <v>16</v>
      </c>
      <c r="F247" s="1">
        <v>5</v>
      </c>
      <c r="G247" s="1">
        <f t="shared" si="3"/>
        <v>176.1</v>
      </c>
    </row>
    <row r="248" spans="1:7">
      <c r="A248" s="30">
        <v>43656</v>
      </c>
      <c r="B248" s="405">
        <v>18211</v>
      </c>
      <c r="C248" s="405" t="s">
        <v>22</v>
      </c>
      <c r="D248" t="s">
        <v>13</v>
      </c>
      <c r="F248" s="1">
        <v>130.5</v>
      </c>
      <c r="G248" s="1">
        <f t="shared" si="3"/>
        <v>45.599999999999994</v>
      </c>
    </row>
    <row r="249" spans="1:7">
      <c r="A249" s="30">
        <v>43656</v>
      </c>
      <c r="B249" s="405">
        <v>18211</v>
      </c>
      <c r="C249" s="405" t="s">
        <v>22</v>
      </c>
      <c r="D249" t="s">
        <v>14</v>
      </c>
      <c r="F249" s="1">
        <v>45.6</v>
      </c>
      <c r="G249" s="1">
        <f t="shared" si="3"/>
        <v>0</v>
      </c>
    </row>
    <row r="250" spans="1:7">
      <c r="A250" s="32">
        <v>43646</v>
      </c>
      <c r="B250" s="404" t="s">
        <v>11</v>
      </c>
      <c r="C250" s="404" t="s">
        <v>23</v>
      </c>
      <c r="D250" t="s">
        <v>13</v>
      </c>
      <c r="E250" s="1">
        <v>101.7</v>
      </c>
      <c r="G250" s="1">
        <f t="shared" si="3"/>
        <v>101.7</v>
      </c>
    </row>
    <row r="251" spans="1:7">
      <c r="B251" s="405"/>
      <c r="C251" s="405"/>
      <c r="D251" t="s">
        <v>14</v>
      </c>
      <c r="E251" s="1">
        <v>43.6</v>
      </c>
      <c r="G251" s="1">
        <f t="shared" si="3"/>
        <v>145.30000000000001</v>
      </c>
    </row>
    <row r="252" spans="1:7">
      <c r="B252" s="405"/>
      <c r="C252" s="405"/>
      <c r="D252" t="s">
        <v>15</v>
      </c>
      <c r="E252" s="1">
        <v>60</v>
      </c>
      <c r="G252" s="1">
        <f t="shared" si="3"/>
        <v>205.3</v>
      </c>
    </row>
    <row r="253" spans="1:7">
      <c r="B253" s="405"/>
      <c r="C253" s="405"/>
      <c r="D253" t="s">
        <v>16</v>
      </c>
      <c r="E253" s="1">
        <v>5</v>
      </c>
      <c r="G253" s="1">
        <f t="shared" si="3"/>
        <v>210.3</v>
      </c>
    </row>
    <row r="254" spans="1:7">
      <c r="A254" s="30">
        <v>43646</v>
      </c>
      <c r="B254" s="405" t="s">
        <v>10</v>
      </c>
      <c r="C254" s="405" t="s">
        <v>23</v>
      </c>
      <c r="D254" t="s">
        <v>15</v>
      </c>
      <c r="F254" s="1">
        <v>60</v>
      </c>
      <c r="G254" s="1">
        <f t="shared" si="3"/>
        <v>150.30000000000001</v>
      </c>
    </row>
    <row r="255" spans="1:7">
      <c r="A255" s="30">
        <v>43646</v>
      </c>
      <c r="B255" s="405" t="s">
        <v>10</v>
      </c>
      <c r="C255" s="405" t="s">
        <v>23</v>
      </c>
      <c r="D255" t="s">
        <v>16</v>
      </c>
      <c r="F255" s="1">
        <v>5</v>
      </c>
      <c r="G255" s="1">
        <f t="shared" si="3"/>
        <v>145.30000000000001</v>
      </c>
    </row>
    <row r="256" spans="1:7">
      <c r="A256" s="30">
        <v>43690</v>
      </c>
      <c r="B256" s="405">
        <v>18524</v>
      </c>
      <c r="C256" s="405" t="s">
        <v>23</v>
      </c>
      <c r="D256" t="s">
        <v>13</v>
      </c>
      <c r="F256" s="1">
        <v>101.7</v>
      </c>
      <c r="G256" s="1">
        <f t="shared" si="3"/>
        <v>43.600000000000009</v>
      </c>
    </row>
    <row r="257" spans="1:7">
      <c r="A257" s="30">
        <v>43690</v>
      </c>
      <c r="B257" s="405">
        <v>18524</v>
      </c>
      <c r="C257" s="405" t="s">
        <v>23</v>
      </c>
      <c r="D257" t="s">
        <v>14</v>
      </c>
      <c r="F257" s="1">
        <v>43.6</v>
      </c>
      <c r="G257" s="1">
        <f t="shared" si="3"/>
        <v>0</v>
      </c>
    </row>
    <row r="258" spans="1:7">
      <c r="A258" s="32">
        <v>43677</v>
      </c>
      <c r="B258" s="404" t="s">
        <v>11</v>
      </c>
      <c r="C258" s="404" t="s">
        <v>24</v>
      </c>
      <c r="D258" t="s">
        <v>13</v>
      </c>
      <c r="E258" s="1">
        <v>101.8</v>
      </c>
      <c r="G258" s="1">
        <f t="shared" si="3"/>
        <v>101.8</v>
      </c>
    </row>
    <row r="259" spans="1:7">
      <c r="B259" s="405"/>
      <c r="C259" s="405"/>
      <c r="D259" t="s">
        <v>14</v>
      </c>
      <c r="E259" s="1">
        <v>42.2</v>
      </c>
      <c r="G259" s="1">
        <f t="shared" si="3"/>
        <v>144</v>
      </c>
    </row>
    <row r="260" spans="1:7">
      <c r="B260" s="405"/>
      <c r="C260" s="405"/>
      <c r="D260" t="s">
        <v>15</v>
      </c>
      <c r="E260" s="1">
        <v>60</v>
      </c>
      <c r="G260" s="1">
        <f t="shared" si="3"/>
        <v>204</v>
      </c>
    </row>
    <row r="261" spans="1:7">
      <c r="B261" s="405"/>
      <c r="C261" s="405"/>
      <c r="D261" t="s">
        <v>16</v>
      </c>
      <c r="E261" s="1">
        <v>5</v>
      </c>
      <c r="G261" s="1">
        <f t="shared" si="3"/>
        <v>209</v>
      </c>
    </row>
    <row r="262" spans="1:7">
      <c r="A262" s="30">
        <v>43677</v>
      </c>
      <c r="B262" s="405" t="s">
        <v>10</v>
      </c>
      <c r="C262" s="405" t="s">
        <v>24</v>
      </c>
      <c r="D262" t="s">
        <v>15</v>
      </c>
      <c r="F262" s="1">
        <v>60</v>
      </c>
      <c r="G262" s="1">
        <f t="shared" ref="G262:G325" si="4">+G261+E262-F262</f>
        <v>149</v>
      </c>
    </row>
    <row r="263" spans="1:7">
      <c r="A263" s="30">
        <v>43677</v>
      </c>
      <c r="B263" s="405" t="s">
        <v>10</v>
      </c>
      <c r="C263" s="405" t="s">
        <v>24</v>
      </c>
      <c r="D263" t="s">
        <v>16</v>
      </c>
      <c r="F263" s="1">
        <v>5</v>
      </c>
      <c r="G263" s="1">
        <f t="shared" si="4"/>
        <v>144</v>
      </c>
    </row>
    <row r="264" spans="1:7">
      <c r="A264" s="30">
        <v>43735</v>
      </c>
      <c r="B264" s="405">
        <v>18814</v>
      </c>
      <c r="C264" s="405" t="s">
        <v>24</v>
      </c>
      <c r="D264" t="s">
        <v>13</v>
      </c>
      <c r="F264" s="1">
        <v>101.8</v>
      </c>
      <c r="G264" s="1">
        <f t="shared" si="4"/>
        <v>42.2</v>
      </c>
    </row>
    <row r="265" spans="1:7">
      <c r="A265" s="30">
        <v>43735</v>
      </c>
      <c r="B265" s="405">
        <v>18814</v>
      </c>
      <c r="C265" s="405" t="s">
        <v>24</v>
      </c>
      <c r="D265" t="s">
        <v>14</v>
      </c>
      <c r="F265" s="1">
        <v>42.2</v>
      </c>
      <c r="G265" s="1">
        <f t="shared" si="4"/>
        <v>0</v>
      </c>
    </row>
    <row r="266" spans="1:7">
      <c r="A266" s="32">
        <v>43708</v>
      </c>
      <c r="B266" s="404" t="s">
        <v>11</v>
      </c>
      <c r="C266" s="404" t="s">
        <v>25</v>
      </c>
      <c r="D266" t="s">
        <v>13</v>
      </c>
      <c r="E266" s="1">
        <v>99</v>
      </c>
      <c r="G266" s="1">
        <f t="shared" si="4"/>
        <v>99</v>
      </c>
    </row>
    <row r="267" spans="1:7">
      <c r="B267" s="405"/>
      <c r="C267" s="405"/>
      <c r="D267" t="s">
        <v>14</v>
      </c>
      <c r="E267" s="1">
        <v>40.9</v>
      </c>
      <c r="G267" s="1">
        <f t="shared" si="4"/>
        <v>139.9</v>
      </c>
    </row>
    <row r="268" spans="1:7">
      <c r="B268" s="405"/>
      <c r="C268" s="405"/>
      <c r="D268" t="s">
        <v>15</v>
      </c>
      <c r="E268" s="1">
        <v>60</v>
      </c>
      <c r="G268" s="1">
        <f t="shared" si="4"/>
        <v>199.9</v>
      </c>
    </row>
    <row r="269" spans="1:7">
      <c r="B269" s="405"/>
      <c r="C269" s="405"/>
      <c r="D269" t="s">
        <v>16</v>
      </c>
      <c r="E269" s="1">
        <v>5</v>
      </c>
      <c r="G269" s="1">
        <f t="shared" si="4"/>
        <v>204.9</v>
      </c>
    </row>
    <row r="270" spans="1:7">
      <c r="A270" s="30">
        <v>43708</v>
      </c>
      <c r="B270" s="405" t="s">
        <v>10</v>
      </c>
      <c r="C270" s="405" t="s">
        <v>25</v>
      </c>
      <c r="D270" t="s">
        <v>15</v>
      </c>
      <c r="F270" s="1">
        <v>60</v>
      </c>
      <c r="G270" s="1">
        <f t="shared" si="4"/>
        <v>144.9</v>
      </c>
    </row>
    <row r="271" spans="1:7">
      <c r="A271" s="30">
        <v>43708</v>
      </c>
      <c r="B271" s="405" t="s">
        <v>10</v>
      </c>
      <c r="C271" s="405" t="s">
        <v>25</v>
      </c>
      <c r="D271" t="s">
        <v>16</v>
      </c>
      <c r="F271" s="1">
        <v>5</v>
      </c>
      <c r="G271" s="1">
        <f t="shared" si="4"/>
        <v>139.9</v>
      </c>
    </row>
    <row r="272" spans="1:7">
      <c r="A272" s="30">
        <v>43735</v>
      </c>
      <c r="B272" s="405">
        <v>18815</v>
      </c>
      <c r="C272" s="405" t="s">
        <v>25</v>
      </c>
      <c r="D272" t="s">
        <v>13</v>
      </c>
      <c r="F272" s="1">
        <v>99</v>
      </c>
      <c r="G272" s="1">
        <f t="shared" si="4"/>
        <v>40.900000000000006</v>
      </c>
    </row>
    <row r="273" spans="1:7">
      <c r="A273" s="30">
        <v>43735</v>
      </c>
      <c r="B273" s="405">
        <v>18815</v>
      </c>
      <c r="C273" s="405" t="s">
        <v>25</v>
      </c>
      <c r="D273" t="s">
        <v>14</v>
      </c>
      <c r="F273" s="1">
        <v>40.9</v>
      </c>
      <c r="G273" s="1">
        <f t="shared" si="4"/>
        <v>0</v>
      </c>
    </row>
    <row r="274" spans="1:7">
      <c r="A274" s="32">
        <v>43738</v>
      </c>
      <c r="B274" s="404" t="s">
        <v>11</v>
      </c>
      <c r="C274" s="404" t="s">
        <v>26</v>
      </c>
      <c r="D274" t="s">
        <v>13</v>
      </c>
      <c r="E274" s="1">
        <v>99.4</v>
      </c>
      <c r="G274" s="1">
        <f t="shared" si="4"/>
        <v>99.4</v>
      </c>
    </row>
    <row r="275" spans="1:7">
      <c r="B275" s="405"/>
      <c r="C275" s="405"/>
      <c r="D275" t="s">
        <v>14</v>
      </c>
      <c r="E275" s="1">
        <v>41.4</v>
      </c>
      <c r="G275" s="1">
        <f t="shared" si="4"/>
        <v>140.80000000000001</v>
      </c>
    </row>
    <row r="276" spans="1:7">
      <c r="B276" s="405"/>
      <c r="C276" s="405"/>
      <c r="D276" t="s">
        <v>15</v>
      </c>
      <c r="E276" s="1">
        <v>60</v>
      </c>
      <c r="G276" s="1">
        <f t="shared" si="4"/>
        <v>200.8</v>
      </c>
    </row>
    <row r="277" spans="1:7">
      <c r="B277" s="405"/>
      <c r="C277" s="405"/>
      <c r="D277" t="s">
        <v>16</v>
      </c>
      <c r="E277" s="1">
        <v>5</v>
      </c>
      <c r="G277" s="1">
        <f t="shared" si="4"/>
        <v>205.8</v>
      </c>
    </row>
    <row r="278" spans="1:7">
      <c r="A278" s="30">
        <v>43738</v>
      </c>
      <c r="B278" s="405" t="s">
        <v>10</v>
      </c>
      <c r="C278" s="405" t="s">
        <v>26</v>
      </c>
      <c r="D278" t="s">
        <v>15</v>
      </c>
      <c r="F278" s="1">
        <v>60</v>
      </c>
      <c r="G278" s="1">
        <f t="shared" si="4"/>
        <v>145.80000000000001</v>
      </c>
    </row>
    <row r="279" spans="1:7">
      <c r="A279" s="30">
        <v>43738</v>
      </c>
      <c r="B279" s="405" t="s">
        <v>10</v>
      </c>
      <c r="C279" s="405" t="s">
        <v>26</v>
      </c>
      <c r="D279" t="s">
        <v>16</v>
      </c>
      <c r="F279" s="1">
        <v>5</v>
      </c>
      <c r="G279" s="1">
        <f t="shared" si="4"/>
        <v>140.80000000000001</v>
      </c>
    </row>
    <row r="280" spans="1:7">
      <c r="A280" s="30">
        <v>43762</v>
      </c>
      <c r="B280" s="405">
        <v>18995</v>
      </c>
      <c r="C280" s="405" t="s">
        <v>26</v>
      </c>
      <c r="D280" t="s">
        <v>13</v>
      </c>
      <c r="F280" s="1">
        <v>99.4</v>
      </c>
      <c r="G280" s="1">
        <f t="shared" si="4"/>
        <v>41.400000000000006</v>
      </c>
    </row>
    <row r="281" spans="1:7">
      <c r="A281" s="30">
        <v>43762</v>
      </c>
      <c r="B281" s="405">
        <v>18995</v>
      </c>
      <c r="C281" s="405" t="s">
        <v>26</v>
      </c>
      <c r="D281" t="s">
        <v>14</v>
      </c>
      <c r="F281" s="1">
        <v>41.4</v>
      </c>
      <c r="G281" s="1">
        <f t="shared" si="4"/>
        <v>0</v>
      </c>
    </row>
    <row r="282" spans="1:7">
      <c r="A282" s="32">
        <v>43769</v>
      </c>
      <c r="B282" s="404" t="s">
        <v>11</v>
      </c>
      <c r="C282" s="404" t="s">
        <v>27</v>
      </c>
      <c r="D282" t="s">
        <v>13</v>
      </c>
      <c r="E282" s="1">
        <v>100.1</v>
      </c>
      <c r="G282" s="1">
        <f t="shared" si="4"/>
        <v>100.1</v>
      </c>
    </row>
    <row r="283" spans="1:7">
      <c r="B283" s="405"/>
      <c r="C283" s="405"/>
      <c r="D283" t="s">
        <v>14</v>
      </c>
      <c r="E283" s="1">
        <v>40</v>
      </c>
      <c r="G283" s="1">
        <f t="shared" si="4"/>
        <v>140.1</v>
      </c>
    </row>
    <row r="284" spans="1:7">
      <c r="B284" s="405"/>
      <c r="C284" s="405"/>
      <c r="D284" t="s">
        <v>15</v>
      </c>
      <c r="E284" s="1">
        <v>60</v>
      </c>
      <c r="G284" s="1">
        <f t="shared" si="4"/>
        <v>200.1</v>
      </c>
    </row>
    <row r="285" spans="1:7">
      <c r="B285" s="405"/>
      <c r="C285" s="405"/>
      <c r="D285" t="s">
        <v>16</v>
      </c>
      <c r="E285" s="1">
        <v>5</v>
      </c>
      <c r="G285" s="1">
        <f t="shared" si="4"/>
        <v>205.1</v>
      </c>
    </row>
    <row r="286" spans="1:7">
      <c r="A286" s="30">
        <v>43769</v>
      </c>
      <c r="B286" s="405" t="s">
        <v>10</v>
      </c>
      <c r="C286" s="405" t="s">
        <v>27</v>
      </c>
      <c r="D286" t="s">
        <v>15</v>
      </c>
      <c r="F286" s="1">
        <v>60</v>
      </c>
      <c r="G286" s="1">
        <f t="shared" si="4"/>
        <v>145.1</v>
      </c>
    </row>
    <row r="287" spans="1:7">
      <c r="A287" s="30">
        <v>43769</v>
      </c>
      <c r="B287" s="405" t="s">
        <v>10</v>
      </c>
      <c r="C287" s="405" t="s">
        <v>27</v>
      </c>
      <c r="D287" t="s">
        <v>16</v>
      </c>
      <c r="F287" s="1">
        <v>5</v>
      </c>
      <c r="G287" s="1">
        <f t="shared" si="4"/>
        <v>140.1</v>
      </c>
    </row>
    <row r="288" spans="1:7">
      <c r="A288" s="30">
        <v>43810</v>
      </c>
      <c r="B288" s="405">
        <v>19299</v>
      </c>
      <c r="C288" s="405" t="s">
        <v>27</v>
      </c>
      <c r="D288" t="s">
        <v>13</v>
      </c>
      <c r="F288" s="1">
        <v>100.1</v>
      </c>
      <c r="G288" s="1">
        <f t="shared" si="4"/>
        <v>40</v>
      </c>
    </row>
    <row r="289" spans="1:7">
      <c r="A289" s="30">
        <v>43810</v>
      </c>
      <c r="B289" s="405">
        <v>19299</v>
      </c>
      <c r="C289" s="405" t="s">
        <v>27</v>
      </c>
      <c r="D289" t="s">
        <v>14</v>
      </c>
      <c r="F289" s="1">
        <v>40</v>
      </c>
      <c r="G289" s="1">
        <f t="shared" si="4"/>
        <v>0</v>
      </c>
    </row>
    <row r="290" spans="1:7">
      <c r="A290" s="32">
        <v>43799</v>
      </c>
      <c r="B290" s="404" t="s">
        <v>11</v>
      </c>
      <c r="C290" s="404" t="s">
        <v>28</v>
      </c>
      <c r="D290" t="s">
        <v>13</v>
      </c>
      <c r="E290" s="1">
        <v>126.3</v>
      </c>
      <c r="G290" s="1">
        <f t="shared" si="4"/>
        <v>126.3</v>
      </c>
    </row>
    <row r="291" spans="1:7">
      <c r="B291" s="405"/>
      <c r="C291" s="405"/>
      <c r="D291" t="s">
        <v>14</v>
      </c>
      <c r="E291" s="1">
        <v>41.5</v>
      </c>
      <c r="G291" s="1">
        <f t="shared" si="4"/>
        <v>167.8</v>
      </c>
    </row>
    <row r="292" spans="1:7">
      <c r="B292" s="405"/>
      <c r="C292" s="405"/>
      <c r="D292" t="s">
        <v>15</v>
      </c>
      <c r="E292" s="1">
        <v>60</v>
      </c>
      <c r="G292" s="1">
        <f t="shared" si="4"/>
        <v>227.8</v>
      </c>
    </row>
    <row r="293" spans="1:7">
      <c r="B293" s="405"/>
      <c r="C293" s="405"/>
      <c r="D293" t="s">
        <v>16</v>
      </c>
      <c r="E293" s="1">
        <v>5</v>
      </c>
      <c r="G293" s="1">
        <f t="shared" si="4"/>
        <v>232.8</v>
      </c>
    </row>
    <row r="294" spans="1:7">
      <c r="A294" s="30">
        <v>43799</v>
      </c>
      <c r="B294" s="405" t="s">
        <v>10</v>
      </c>
      <c r="C294" s="405" t="s">
        <v>28</v>
      </c>
      <c r="D294" t="s">
        <v>15</v>
      </c>
      <c r="F294" s="1">
        <v>60</v>
      </c>
      <c r="G294" s="1">
        <f t="shared" si="4"/>
        <v>172.8</v>
      </c>
    </row>
    <row r="295" spans="1:7">
      <c r="A295" s="30">
        <v>43799</v>
      </c>
      <c r="B295" s="405" t="s">
        <v>10</v>
      </c>
      <c r="C295" s="405" t="s">
        <v>28</v>
      </c>
      <c r="D295" t="s">
        <v>16</v>
      </c>
      <c r="F295" s="1">
        <v>5</v>
      </c>
      <c r="G295" s="1">
        <f t="shared" si="4"/>
        <v>167.8</v>
      </c>
    </row>
    <row r="296" spans="1:7">
      <c r="A296" s="30">
        <v>43829</v>
      </c>
      <c r="B296" s="405">
        <v>19444</v>
      </c>
      <c r="C296" s="405" t="s">
        <v>28</v>
      </c>
      <c r="D296" t="s">
        <v>13</v>
      </c>
      <c r="F296" s="1">
        <v>126.3</v>
      </c>
      <c r="G296" s="1">
        <f t="shared" si="4"/>
        <v>41.500000000000014</v>
      </c>
    </row>
    <row r="297" spans="1:7">
      <c r="A297" s="30">
        <v>43829</v>
      </c>
      <c r="B297" s="405">
        <v>19444</v>
      </c>
      <c r="C297" s="405" t="s">
        <v>28</v>
      </c>
      <c r="D297" t="s">
        <v>14</v>
      </c>
      <c r="F297" s="1">
        <v>41.5</v>
      </c>
      <c r="G297" s="1">
        <f t="shared" si="4"/>
        <v>0</v>
      </c>
    </row>
    <row r="298" spans="1:7">
      <c r="A298" s="32">
        <v>43830</v>
      </c>
      <c r="B298" s="404" t="s">
        <v>11</v>
      </c>
      <c r="C298" s="404" t="s">
        <v>29</v>
      </c>
      <c r="D298" t="s">
        <v>13</v>
      </c>
      <c r="E298" s="1">
        <v>134.30000000000001</v>
      </c>
      <c r="G298" s="1">
        <f t="shared" si="4"/>
        <v>134.30000000000001</v>
      </c>
    </row>
    <row r="299" spans="1:7">
      <c r="B299" s="405"/>
      <c r="C299" s="405"/>
      <c r="D299" t="s">
        <v>14</v>
      </c>
      <c r="E299" s="1">
        <v>41.7</v>
      </c>
      <c r="G299" s="1">
        <f t="shared" si="4"/>
        <v>176</v>
      </c>
    </row>
    <row r="300" spans="1:7">
      <c r="B300" s="405"/>
      <c r="C300" s="405"/>
      <c r="D300" t="s">
        <v>15</v>
      </c>
      <c r="E300" s="1">
        <v>60</v>
      </c>
      <c r="G300" s="1">
        <f t="shared" si="4"/>
        <v>236</v>
      </c>
    </row>
    <row r="301" spans="1:7">
      <c r="B301" s="405"/>
      <c r="C301" s="405"/>
      <c r="D301" t="s">
        <v>16</v>
      </c>
      <c r="E301" s="4">
        <v>5</v>
      </c>
      <c r="G301" s="1">
        <f t="shared" si="4"/>
        <v>241</v>
      </c>
    </row>
    <row r="302" spans="1:7">
      <c r="A302" s="30">
        <v>43830</v>
      </c>
      <c r="B302" s="405" t="s">
        <v>10</v>
      </c>
      <c r="C302" s="405" t="s">
        <v>29</v>
      </c>
      <c r="D302" t="s">
        <v>15</v>
      </c>
      <c r="E302" s="4"/>
      <c r="F302" s="1">
        <v>60</v>
      </c>
      <c r="G302" s="1">
        <f t="shared" si="4"/>
        <v>181</v>
      </c>
    </row>
    <row r="303" spans="1:7">
      <c r="A303" s="30">
        <v>43830</v>
      </c>
      <c r="B303" s="405" t="s">
        <v>10</v>
      </c>
      <c r="C303" s="405" t="s">
        <v>29</v>
      </c>
      <c r="D303" t="s">
        <v>16</v>
      </c>
      <c r="E303" s="4"/>
      <c r="F303" s="1">
        <v>5</v>
      </c>
      <c r="G303" s="1">
        <f t="shared" si="4"/>
        <v>176</v>
      </c>
    </row>
    <row r="304" spans="1:7">
      <c r="A304" s="30">
        <v>43854</v>
      </c>
      <c r="B304" s="405">
        <v>19631</v>
      </c>
      <c r="C304" s="405" t="s">
        <v>29</v>
      </c>
      <c r="D304" t="s">
        <v>13</v>
      </c>
      <c r="E304" s="4"/>
      <c r="F304" s="1">
        <v>134.30000000000001</v>
      </c>
      <c r="G304" s="1">
        <f t="shared" si="4"/>
        <v>41.699999999999989</v>
      </c>
    </row>
    <row r="305" spans="1:15">
      <c r="A305" s="30">
        <v>43854</v>
      </c>
      <c r="B305" s="405">
        <v>19631</v>
      </c>
      <c r="C305" s="405" t="s">
        <v>29</v>
      </c>
      <c r="D305" t="s">
        <v>14</v>
      </c>
      <c r="E305" s="4"/>
      <c r="F305" s="1">
        <v>41.7</v>
      </c>
      <c r="G305" s="1">
        <f t="shared" si="4"/>
        <v>0</v>
      </c>
    </row>
    <row r="306" spans="1:15">
      <c r="A306" s="32">
        <v>43861</v>
      </c>
      <c r="B306" s="404" t="s">
        <v>11</v>
      </c>
      <c r="C306" s="404" t="s">
        <v>12</v>
      </c>
      <c r="D306" t="s">
        <v>13</v>
      </c>
      <c r="E306" s="4">
        <v>146.19999999999999</v>
      </c>
      <c r="G306" s="1">
        <f t="shared" si="4"/>
        <v>146.19999999999999</v>
      </c>
      <c r="L306" s="442"/>
      <c r="M306" s="442"/>
      <c r="N306" s="442"/>
      <c r="O306" s="442"/>
    </row>
    <row r="307" spans="1:15">
      <c r="B307" s="405"/>
      <c r="C307" s="405"/>
      <c r="D307" t="s">
        <v>14</v>
      </c>
      <c r="E307" s="4">
        <v>39.6</v>
      </c>
      <c r="G307" s="1">
        <f t="shared" si="4"/>
        <v>185.79999999999998</v>
      </c>
      <c r="L307" s="442"/>
      <c r="M307" s="442"/>
      <c r="N307" s="442"/>
      <c r="O307" s="442"/>
    </row>
    <row r="308" spans="1:15">
      <c r="B308" s="405"/>
      <c r="C308" s="405"/>
      <c r="D308" t="s">
        <v>15</v>
      </c>
      <c r="E308" s="4">
        <v>60</v>
      </c>
      <c r="G308" s="1">
        <f t="shared" si="4"/>
        <v>245.79999999999998</v>
      </c>
      <c r="L308" s="442"/>
      <c r="M308" s="442"/>
      <c r="N308" s="442"/>
      <c r="O308" s="442"/>
    </row>
    <row r="309" spans="1:15">
      <c r="B309" s="405"/>
      <c r="C309" s="405"/>
      <c r="D309" t="s">
        <v>16</v>
      </c>
      <c r="E309" s="4">
        <v>5</v>
      </c>
      <c r="G309" s="1">
        <f t="shared" si="4"/>
        <v>250.79999999999998</v>
      </c>
    </row>
    <row r="310" spans="1:15">
      <c r="A310" s="30">
        <v>43861</v>
      </c>
      <c r="B310" s="405" t="s">
        <v>10</v>
      </c>
      <c r="C310" s="405" t="s">
        <v>12</v>
      </c>
      <c r="D310" t="s">
        <v>15</v>
      </c>
      <c r="E310" s="4"/>
      <c r="F310" s="1">
        <v>60</v>
      </c>
      <c r="G310" s="1">
        <f t="shared" si="4"/>
        <v>190.79999999999998</v>
      </c>
      <c r="L310" s="404"/>
      <c r="M310" s="404"/>
      <c r="O310" s="177"/>
    </row>
    <row r="311" spans="1:15">
      <c r="A311" s="30">
        <v>43861</v>
      </c>
      <c r="B311" s="405" t="s">
        <v>10</v>
      </c>
      <c r="C311" s="405" t="s">
        <v>12</v>
      </c>
      <c r="D311" t="s">
        <v>16</v>
      </c>
      <c r="E311" s="4"/>
      <c r="F311" s="1">
        <v>5</v>
      </c>
      <c r="G311" s="1">
        <f t="shared" si="4"/>
        <v>185.79999999999998</v>
      </c>
      <c r="L311" s="405"/>
      <c r="M311" s="405"/>
      <c r="O311" s="177"/>
    </row>
    <row r="312" spans="1:15">
      <c r="A312" s="30">
        <v>44153</v>
      </c>
      <c r="B312" s="405">
        <v>20762</v>
      </c>
      <c r="C312" s="405" t="s">
        <v>12</v>
      </c>
      <c r="D312" t="s">
        <v>13</v>
      </c>
      <c r="E312" s="4"/>
      <c r="F312" s="1">
        <v>146.19999999999999</v>
      </c>
      <c r="G312" s="1">
        <f t="shared" si="4"/>
        <v>39.599999999999994</v>
      </c>
      <c r="L312" s="405"/>
      <c r="M312" s="405"/>
      <c r="O312" s="177"/>
    </row>
    <row r="313" spans="1:15">
      <c r="A313" s="30">
        <v>44153</v>
      </c>
      <c r="B313" s="405">
        <v>20762</v>
      </c>
      <c r="C313" s="405" t="s">
        <v>12</v>
      </c>
      <c r="D313" t="s">
        <v>14</v>
      </c>
      <c r="E313" s="4"/>
      <c r="F313" s="1">
        <v>39.6</v>
      </c>
      <c r="G313" s="1">
        <f t="shared" si="4"/>
        <v>0</v>
      </c>
      <c r="L313" s="405"/>
      <c r="M313" s="405"/>
      <c r="O313" s="177"/>
    </row>
    <row r="314" spans="1:15">
      <c r="A314" s="32">
        <v>43890</v>
      </c>
      <c r="B314" s="404" t="s">
        <v>11</v>
      </c>
      <c r="C314" s="404" t="s">
        <v>19</v>
      </c>
      <c r="D314" t="s">
        <v>13</v>
      </c>
      <c r="E314" s="4">
        <v>151.80000000000001</v>
      </c>
      <c r="G314" s="1">
        <f t="shared" si="4"/>
        <v>151.80000000000001</v>
      </c>
    </row>
    <row r="315" spans="1:15">
      <c r="B315" s="405"/>
      <c r="C315" s="405"/>
      <c r="D315" t="s">
        <v>14</v>
      </c>
      <c r="E315" s="4">
        <v>42.4</v>
      </c>
      <c r="G315" s="1">
        <f t="shared" si="4"/>
        <v>194.20000000000002</v>
      </c>
      <c r="L315" s="404"/>
      <c r="M315" s="404"/>
      <c r="O315" s="177"/>
    </row>
    <row r="316" spans="1:15">
      <c r="B316" s="405"/>
      <c r="C316" s="405"/>
      <c r="D316" t="s">
        <v>15</v>
      </c>
      <c r="E316" s="4">
        <v>58</v>
      </c>
      <c r="G316" s="1">
        <f t="shared" si="4"/>
        <v>252.20000000000002</v>
      </c>
      <c r="L316" s="405"/>
      <c r="M316" s="405"/>
      <c r="O316" s="177"/>
    </row>
    <row r="317" spans="1:15">
      <c r="B317" s="405"/>
      <c r="C317" s="405"/>
      <c r="D317" t="s">
        <v>16</v>
      </c>
      <c r="E317" s="4">
        <v>5</v>
      </c>
      <c r="G317" s="1">
        <f t="shared" si="4"/>
        <v>257.20000000000005</v>
      </c>
    </row>
    <row r="318" spans="1:15">
      <c r="A318" s="30">
        <v>43890</v>
      </c>
      <c r="B318" s="405" t="s">
        <v>10</v>
      </c>
      <c r="C318" s="405" t="s">
        <v>19</v>
      </c>
      <c r="D318" t="s">
        <v>15</v>
      </c>
      <c r="E318" s="4"/>
      <c r="F318" s="1">
        <v>58</v>
      </c>
      <c r="G318" s="1">
        <f t="shared" si="4"/>
        <v>199.20000000000005</v>
      </c>
      <c r="L318" s="404"/>
      <c r="M318" s="404"/>
      <c r="O318" s="177"/>
    </row>
    <row r="319" spans="1:15">
      <c r="A319" s="30">
        <v>43890</v>
      </c>
      <c r="B319" s="405" t="s">
        <v>10</v>
      </c>
      <c r="C319" s="405" t="s">
        <v>19</v>
      </c>
      <c r="D319" t="s">
        <v>31</v>
      </c>
      <c r="E319" s="4"/>
      <c r="F319" s="1">
        <v>5</v>
      </c>
      <c r="G319" s="1">
        <f t="shared" si="4"/>
        <v>194.20000000000005</v>
      </c>
      <c r="L319" s="405"/>
      <c r="M319" s="405"/>
      <c r="O319" s="177"/>
    </row>
    <row r="320" spans="1:15">
      <c r="A320" s="30">
        <v>44153</v>
      </c>
      <c r="B320" s="405">
        <v>20762</v>
      </c>
      <c r="C320" s="405" t="s">
        <v>19</v>
      </c>
      <c r="D320" t="s">
        <v>13</v>
      </c>
      <c r="E320" s="4"/>
      <c r="F320" s="1">
        <v>151.80000000000001</v>
      </c>
      <c r="G320" s="1">
        <f t="shared" si="4"/>
        <v>42.400000000000034</v>
      </c>
      <c r="L320" s="405"/>
      <c r="M320" s="405"/>
      <c r="O320" s="177"/>
    </row>
    <row r="321" spans="1:15">
      <c r="A321" s="30">
        <v>44153</v>
      </c>
      <c r="B321" s="405">
        <v>20762</v>
      </c>
      <c r="C321" s="405" t="s">
        <v>19</v>
      </c>
      <c r="D321" t="s">
        <v>14</v>
      </c>
      <c r="E321" s="4"/>
      <c r="F321" s="1">
        <v>42.4</v>
      </c>
      <c r="G321" s="1">
        <f t="shared" si="4"/>
        <v>0</v>
      </c>
      <c r="L321" s="405"/>
      <c r="M321" s="405"/>
      <c r="O321" s="177"/>
    </row>
    <row r="322" spans="1:15">
      <c r="A322" s="32">
        <v>43921</v>
      </c>
      <c r="B322" s="404" t="s">
        <v>11</v>
      </c>
      <c r="C322" s="404" t="s">
        <v>20</v>
      </c>
      <c r="D322" t="s">
        <v>13</v>
      </c>
      <c r="E322" s="4">
        <v>114.8</v>
      </c>
      <c r="F322" s="4"/>
      <c r="G322" s="1">
        <f t="shared" si="4"/>
        <v>114.8</v>
      </c>
    </row>
    <row r="323" spans="1:15">
      <c r="B323" s="405"/>
      <c r="C323" s="405"/>
      <c r="D323" t="s">
        <v>14</v>
      </c>
      <c r="E323" s="4">
        <v>43.1</v>
      </c>
      <c r="F323" s="4"/>
      <c r="G323" s="1">
        <f t="shared" si="4"/>
        <v>157.9</v>
      </c>
      <c r="L323" s="404"/>
      <c r="M323" s="404"/>
      <c r="O323" s="177"/>
    </row>
    <row r="324" spans="1:15">
      <c r="B324" s="405"/>
      <c r="C324" s="405"/>
      <c r="D324" t="s">
        <v>15</v>
      </c>
      <c r="E324" s="4">
        <v>60</v>
      </c>
      <c r="F324" s="4"/>
      <c r="G324" s="1">
        <f t="shared" si="4"/>
        <v>217.9</v>
      </c>
      <c r="L324" s="405"/>
      <c r="M324" s="405"/>
      <c r="O324" s="177"/>
    </row>
    <row r="325" spans="1:15">
      <c r="B325" s="405"/>
      <c r="C325" s="405"/>
      <c r="D325" t="s">
        <v>16</v>
      </c>
      <c r="E325" s="4">
        <v>5</v>
      </c>
      <c r="F325" s="4"/>
      <c r="G325" s="1">
        <f t="shared" si="4"/>
        <v>222.9</v>
      </c>
    </row>
    <row r="326" spans="1:15">
      <c r="A326" s="30">
        <v>43921</v>
      </c>
      <c r="B326" s="405" t="s">
        <v>10</v>
      </c>
      <c r="C326" s="405" t="s">
        <v>20</v>
      </c>
      <c r="D326" t="s">
        <v>15</v>
      </c>
      <c r="E326" s="4"/>
      <c r="F326" s="4">
        <v>28</v>
      </c>
      <c r="G326" s="1">
        <f t="shared" ref="G326:G389" si="5">+G325+E326-F326</f>
        <v>194.9</v>
      </c>
      <c r="H326" s="14"/>
      <c r="L326" s="404"/>
      <c r="M326" s="404"/>
      <c r="O326" s="177"/>
    </row>
    <row r="327" spans="1:15">
      <c r="A327" s="30">
        <v>44032</v>
      </c>
      <c r="B327" s="405">
        <v>20092</v>
      </c>
      <c r="C327" s="405" t="s">
        <v>20</v>
      </c>
      <c r="D327" t="s">
        <v>15</v>
      </c>
      <c r="E327" s="4"/>
      <c r="F327" s="4">
        <v>32</v>
      </c>
      <c r="G327" s="1">
        <f t="shared" si="5"/>
        <v>162.9</v>
      </c>
      <c r="H327" s="14"/>
      <c r="L327" s="405"/>
      <c r="M327" s="405"/>
      <c r="O327" s="177"/>
    </row>
    <row r="328" spans="1:15">
      <c r="A328" s="30">
        <v>44032</v>
      </c>
      <c r="B328" s="405">
        <v>20092</v>
      </c>
      <c r="C328" s="405" t="s">
        <v>20</v>
      </c>
      <c r="D328" t="s">
        <v>31</v>
      </c>
      <c r="E328" s="4"/>
      <c r="F328" s="4">
        <v>5</v>
      </c>
      <c r="G328" s="1">
        <f t="shared" si="5"/>
        <v>157.9</v>
      </c>
      <c r="H328" s="14"/>
    </row>
    <row r="329" spans="1:15">
      <c r="A329" s="30">
        <v>44153</v>
      </c>
      <c r="B329" s="405">
        <v>20762</v>
      </c>
      <c r="C329" s="405" t="s">
        <v>20</v>
      </c>
      <c r="D329" t="s">
        <v>13</v>
      </c>
      <c r="E329" s="4"/>
      <c r="F329" s="4">
        <v>114.8</v>
      </c>
      <c r="G329" s="1">
        <f t="shared" si="5"/>
        <v>43.100000000000009</v>
      </c>
      <c r="H329" s="14"/>
    </row>
    <row r="330" spans="1:15">
      <c r="A330" s="30">
        <v>44153</v>
      </c>
      <c r="B330" s="405">
        <v>20762</v>
      </c>
      <c r="C330" s="405" t="s">
        <v>20</v>
      </c>
      <c r="D330" t="s">
        <v>14</v>
      </c>
      <c r="E330" s="4"/>
      <c r="F330" s="4">
        <v>43.1</v>
      </c>
      <c r="G330" s="1">
        <f t="shared" si="5"/>
        <v>0</v>
      </c>
      <c r="H330" s="14"/>
    </row>
    <row r="331" spans="1:15">
      <c r="A331" s="32">
        <v>43951</v>
      </c>
      <c r="B331" s="404" t="s">
        <v>11</v>
      </c>
      <c r="C331" s="404" t="s">
        <v>21</v>
      </c>
      <c r="D331" t="s">
        <v>13</v>
      </c>
      <c r="E331" s="4">
        <v>13.1</v>
      </c>
      <c r="F331" s="4"/>
      <c r="G331" s="1">
        <f t="shared" si="5"/>
        <v>13.1</v>
      </c>
      <c r="H331" s="14"/>
      <c r="L331" s="404"/>
      <c r="M331" s="404"/>
      <c r="O331" s="177"/>
    </row>
    <row r="332" spans="1:15">
      <c r="B332" s="405"/>
      <c r="C332" s="405"/>
      <c r="D332" t="s">
        <v>14</v>
      </c>
      <c r="E332" s="4">
        <v>4.5999999999999996</v>
      </c>
      <c r="F332" s="4"/>
      <c r="G332" s="1">
        <f t="shared" si="5"/>
        <v>17.7</v>
      </c>
      <c r="L332" s="405"/>
      <c r="M332" s="405"/>
      <c r="O332" s="177"/>
    </row>
    <row r="333" spans="1:15">
      <c r="B333" s="405"/>
      <c r="C333" s="405"/>
      <c r="D333" t="s">
        <v>15</v>
      </c>
      <c r="E333" s="4">
        <v>60</v>
      </c>
      <c r="F333" s="4"/>
      <c r="G333" s="1">
        <f t="shared" si="5"/>
        <v>77.7</v>
      </c>
    </row>
    <row r="334" spans="1:15">
      <c r="B334" s="405"/>
      <c r="C334" s="405"/>
      <c r="D334" t="s">
        <v>16</v>
      </c>
      <c r="E334" s="4">
        <v>5</v>
      </c>
      <c r="F334" s="4"/>
      <c r="G334" s="1">
        <f t="shared" si="5"/>
        <v>82.7</v>
      </c>
      <c r="L334" s="404"/>
      <c r="M334" s="404"/>
      <c r="O334" s="178"/>
    </row>
    <row r="335" spans="1:15">
      <c r="A335" s="30">
        <v>44032</v>
      </c>
      <c r="B335" s="405">
        <v>20092</v>
      </c>
      <c r="C335" s="405" t="s">
        <v>21</v>
      </c>
      <c r="D335" t="s">
        <v>15</v>
      </c>
      <c r="E335" s="4"/>
      <c r="F335" s="4">
        <v>60</v>
      </c>
      <c r="G335" s="1">
        <f t="shared" si="5"/>
        <v>22.700000000000003</v>
      </c>
      <c r="L335" s="405"/>
      <c r="M335" s="405"/>
      <c r="O335" s="177"/>
    </row>
    <row r="336" spans="1:15">
      <c r="A336" s="30">
        <v>44032</v>
      </c>
      <c r="B336" s="405">
        <v>20092</v>
      </c>
      <c r="C336" s="405" t="s">
        <v>21</v>
      </c>
      <c r="D336" t="s">
        <v>16</v>
      </c>
      <c r="E336" s="4"/>
      <c r="F336" s="4">
        <v>5</v>
      </c>
      <c r="G336" s="1">
        <f t="shared" si="5"/>
        <v>17.700000000000003</v>
      </c>
    </row>
    <row r="337" spans="1:15">
      <c r="A337" s="30">
        <v>44153</v>
      </c>
      <c r="B337" s="405">
        <v>20762</v>
      </c>
      <c r="C337" s="405" t="s">
        <v>21</v>
      </c>
      <c r="D337" t="s">
        <v>13</v>
      </c>
      <c r="E337" s="4"/>
      <c r="F337" s="4">
        <v>13.1</v>
      </c>
      <c r="G337" s="1">
        <f t="shared" si="5"/>
        <v>4.6000000000000032</v>
      </c>
    </row>
    <row r="338" spans="1:15">
      <c r="A338" s="30">
        <v>44153</v>
      </c>
      <c r="B338" s="405">
        <v>20762</v>
      </c>
      <c r="C338" s="405" t="s">
        <v>21</v>
      </c>
      <c r="D338" t="s">
        <v>14</v>
      </c>
      <c r="E338" s="4"/>
      <c r="F338" s="4">
        <v>4.5999999999999996</v>
      </c>
      <c r="G338" s="1">
        <f t="shared" si="5"/>
        <v>0</v>
      </c>
    </row>
    <row r="339" spans="1:15">
      <c r="A339" s="32">
        <v>43982</v>
      </c>
      <c r="B339" s="404" t="s">
        <v>11</v>
      </c>
      <c r="C339" s="404" t="s">
        <v>22</v>
      </c>
      <c r="D339" t="s">
        <v>13</v>
      </c>
      <c r="E339" s="4">
        <v>12.1</v>
      </c>
      <c r="F339" s="4"/>
      <c r="G339" s="1">
        <f t="shared" si="5"/>
        <v>12.1</v>
      </c>
      <c r="N339" s="56"/>
      <c r="O339" s="29"/>
    </row>
    <row r="340" spans="1:15">
      <c r="B340" s="405"/>
      <c r="C340" s="405"/>
      <c r="D340" t="s">
        <v>14</v>
      </c>
      <c r="E340" s="4">
        <v>2.5</v>
      </c>
      <c r="F340" s="4"/>
      <c r="G340" s="1">
        <f t="shared" si="5"/>
        <v>14.6</v>
      </c>
      <c r="N340" s="56"/>
      <c r="O340" s="29"/>
    </row>
    <row r="341" spans="1:15">
      <c r="B341" s="405"/>
      <c r="C341" s="405"/>
      <c r="D341" t="s">
        <v>15</v>
      </c>
      <c r="E341" s="4">
        <v>60</v>
      </c>
      <c r="F341" s="4"/>
      <c r="G341" s="1">
        <f t="shared" si="5"/>
        <v>74.599999999999994</v>
      </c>
    </row>
    <row r="342" spans="1:15">
      <c r="B342" s="405"/>
      <c r="C342" s="405"/>
      <c r="D342" t="s">
        <v>16</v>
      </c>
      <c r="E342" s="4">
        <v>5</v>
      </c>
      <c r="F342" s="4"/>
      <c r="G342" s="1">
        <f t="shared" si="5"/>
        <v>79.599999999999994</v>
      </c>
      <c r="L342" s="404"/>
      <c r="M342" s="404"/>
      <c r="O342" s="29"/>
    </row>
    <row r="343" spans="1:15">
      <c r="A343" s="30">
        <v>44032</v>
      </c>
      <c r="B343" s="405">
        <v>20092</v>
      </c>
      <c r="C343" s="405" t="s">
        <v>22</v>
      </c>
      <c r="D343" t="s">
        <v>15</v>
      </c>
      <c r="E343" s="4"/>
      <c r="F343" s="4">
        <v>60</v>
      </c>
      <c r="G343" s="1">
        <f t="shared" si="5"/>
        <v>19.599999999999994</v>
      </c>
      <c r="L343" s="405"/>
      <c r="M343" s="405"/>
      <c r="O343" s="29"/>
    </row>
    <row r="344" spans="1:15">
      <c r="A344" s="30">
        <v>44032</v>
      </c>
      <c r="B344" s="405">
        <v>20092</v>
      </c>
      <c r="C344" s="405" t="s">
        <v>22</v>
      </c>
      <c r="D344" t="s">
        <v>16</v>
      </c>
      <c r="E344" s="4"/>
      <c r="F344" s="4">
        <v>5</v>
      </c>
      <c r="G344" s="1">
        <f t="shared" si="5"/>
        <v>14.599999999999994</v>
      </c>
      <c r="O344" s="29"/>
    </row>
    <row r="345" spans="1:15">
      <c r="A345" s="30">
        <v>44153</v>
      </c>
      <c r="B345" s="405">
        <v>20762</v>
      </c>
      <c r="C345" s="405" t="s">
        <v>22</v>
      </c>
      <c r="D345" t="s">
        <v>13</v>
      </c>
      <c r="E345" s="4"/>
      <c r="F345" s="4">
        <v>12.1</v>
      </c>
      <c r="G345" s="1">
        <f t="shared" si="5"/>
        <v>2.4999999999999947</v>
      </c>
      <c r="O345" s="29"/>
    </row>
    <row r="346" spans="1:15">
      <c r="A346" s="30">
        <v>44153</v>
      </c>
      <c r="B346" s="405">
        <v>20762</v>
      </c>
      <c r="C346" s="405" t="s">
        <v>22</v>
      </c>
      <c r="D346" t="s">
        <v>14</v>
      </c>
      <c r="E346" s="4"/>
      <c r="F346" s="4">
        <v>2.5</v>
      </c>
      <c r="G346" s="1">
        <f t="shared" si="5"/>
        <v>-5.3290705182007514E-15</v>
      </c>
      <c r="O346" s="29"/>
    </row>
    <row r="347" spans="1:15">
      <c r="A347" s="32">
        <v>44012</v>
      </c>
      <c r="B347" s="404" t="s">
        <v>11</v>
      </c>
      <c r="C347" s="404" t="s">
        <v>23</v>
      </c>
      <c r="D347" t="s">
        <v>13</v>
      </c>
      <c r="E347" s="4">
        <v>10.7</v>
      </c>
      <c r="F347" s="4"/>
      <c r="G347" s="1">
        <f t="shared" si="5"/>
        <v>10.699999999999994</v>
      </c>
    </row>
    <row r="348" spans="1:15">
      <c r="B348" s="405"/>
      <c r="C348" s="405"/>
      <c r="D348" t="s">
        <v>14</v>
      </c>
      <c r="E348" s="4">
        <v>1.2</v>
      </c>
      <c r="F348" s="4"/>
      <c r="G348" s="1">
        <f t="shared" si="5"/>
        <v>11.899999999999993</v>
      </c>
      <c r="L348" s="404"/>
      <c r="M348" s="404"/>
    </row>
    <row r="349" spans="1:15">
      <c r="B349" s="405"/>
      <c r="C349" s="405"/>
      <c r="D349" t="s">
        <v>15</v>
      </c>
      <c r="E349" s="4">
        <v>60</v>
      </c>
      <c r="F349" s="4"/>
      <c r="G349" s="1">
        <f t="shared" si="5"/>
        <v>71.899999999999991</v>
      </c>
      <c r="O349" s="29"/>
    </row>
    <row r="350" spans="1:15">
      <c r="B350" s="405"/>
      <c r="C350" s="405"/>
      <c r="D350" t="s">
        <v>31</v>
      </c>
      <c r="E350" s="4">
        <v>5</v>
      </c>
      <c r="F350" s="4"/>
      <c r="G350" s="1">
        <f t="shared" si="5"/>
        <v>76.899999999999991</v>
      </c>
    </row>
    <row r="351" spans="1:15">
      <c r="A351" s="30">
        <v>44032</v>
      </c>
      <c r="B351" s="405">
        <v>20092</v>
      </c>
      <c r="C351" s="405" t="s">
        <v>23</v>
      </c>
      <c r="D351" t="s">
        <v>15</v>
      </c>
      <c r="E351" s="4"/>
      <c r="F351" s="4">
        <v>60</v>
      </c>
      <c r="G351" s="1">
        <f t="shared" si="5"/>
        <v>16.899999999999991</v>
      </c>
    </row>
    <row r="352" spans="1:15">
      <c r="A352" s="30">
        <v>44032</v>
      </c>
      <c r="B352" s="405">
        <v>20092</v>
      </c>
      <c r="C352" s="405" t="s">
        <v>23</v>
      </c>
      <c r="D352" t="s">
        <v>16</v>
      </c>
      <c r="E352" s="4"/>
      <c r="F352" s="4">
        <v>5</v>
      </c>
      <c r="G352" s="1">
        <f t="shared" si="5"/>
        <v>11.899999999999991</v>
      </c>
      <c r="L352" s="404"/>
      <c r="M352" s="404"/>
    </row>
    <row r="353" spans="1:15">
      <c r="A353" s="30">
        <v>44153</v>
      </c>
      <c r="B353" s="405">
        <v>20760</v>
      </c>
      <c r="C353" s="405" t="s">
        <v>23</v>
      </c>
      <c r="D353" t="s">
        <v>13</v>
      </c>
      <c r="E353" s="4"/>
      <c r="F353" s="4">
        <v>10.7</v>
      </c>
      <c r="G353" s="1">
        <f t="shared" si="5"/>
        <v>1.1999999999999922</v>
      </c>
      <c r="L353" s="404"/>
      <c r="M353" s="404"/>
    </row>
    <row r="354" spans="1:15">
      <c r="A354" s="30">
        <v>44153</v>
      </c>
      <c r="B354" s="405">
        <v>20760</v>
      </c>
      <c r="C354" s="405" t="s">
        <v>23</v>
      </c>
      <c r="D354" t="s">
        <v>14</v>
      </c>
      <c r="E354" s="4"/>
      <c r="F354" s="4">
        <v>1.2</v>
      </c>
      <c r="G354" s="1">
        <f t="shared" si="5"/>
        <v>-7.7715611723760958E-15</v>
      </c>
      <c r="L354" s="404"/>
      <c r="M354" s="404"/>
    </row>
    <row r="355" spans="1:15">
      <c r="A355" s="32">
        <v>44043</v>
      </c>
      <c r="B355" s="404" t="s">
        <v>11</v>
      </c>
      <c r="C355" s="404" t="s">
        <v>24</v>
      </c>
      <c r="D355" t="s">
        <v>13</v>
      </c>
      <c r="E355" s="4">
        <v>9</v>
      </c>
      <c r="F355" s="4"/>
      <c r="G355" s="1">
        <f t="shared" si="5"/>
        <v>8.9999999999999929</v>
      </c>
      <c r="N355" s="56"/>
      <c r="O355" s="29"/>
    </row>
    <row r="356" spans="1:15" ht="13.5" customHeight="1">
      <c r="B356" s="405"/>
      <c r="C356" s="405"/>
      <c r="D356" t="s">
        <v>14</v>
      </c>
      <c r="E356" s="4">
        <v>3.7</v>
      </c>
      <c r="G356" s="1">
        <f t="shared" si="5"/>
        <v>12.699999999999992</v>
      </c>
      <c r="N356" s="56"/>
      <c r="O356" s="29"/>
    </row>
    <row r="357" spans="1:15">
      <c r="B357" s="405"/>
      <c r="C357" s="405"/>
      <c r="D357" t="s">
        <v>15</v>
      </c>
      <c r="E357" s="1">
        <v>60</v>
      </c>
      <c r="G357" s="1">
        <f t="shared" si="5"/>
        <v>72.699999999999989</v>
      </c>
    </row>
    <row r="358" spans="1:15" ht="15.75">
      <c r="B358" s="405"/>
      <c r="C358" s="405"/>
      <c r="D358" t="s">
        <v>31</v>
      </c>
      <c r="E358" s="1">
        <v>5</v>
      </c>
      <c r="G358" s="1">
        <f t="shared" si="5"/>
        <v>77.699999999999989</v>
      </c>
      <c r="L358" s="436"/>
      <c r="M358" s="436"/>
      <c r="N358" s="436"/>
      <c r="O358" s="176"/>
    </row>
    <row r="359" spans="1:15">
      <c r="B359" s="405"/>
      <c r="C359" s="405"/>
      <c r="D359" s="56" t="s">
        <v>35</v>
      </c>
      <c r="E359" s="1">
        <v>10</v>
      </c>
      <c r="G359" s="1">
        <f t="shared" si="5"/>
        <v>87.699999999999989</v>
      </c>
    </row>
    <row r="360" spans="1:15">
      <c r="B360" s="405"/>
      <c r="C360" s="405"/>
      <c r="D360" s="56" t="s">
        <v>36</v>
      </c>
      <c r="E360" s="1">
        <v>10</v>
      </c>
      <c r="G360" s="1">
        <f t="shared" si="5"/>
        <v>97.699999999999989</v>
      </c>
    </row>
    <row r="361" spans="1:15">
      <c r="A361" s="30">
        <v>44043</v>
      </c>
      <c r="B361" s="405" t="s">
        <v>10</v>
      </c>
      <c r="C361" s="405" t="s">
        <v>24</v>
      </c>
      <c r="D361" t="s">
        <v>15</v>
      </c>
      <c r="F361" s="1">
        <v>60</v>
      </c>
      <c r="G361" s="1">
        <f t="shared" si="5"/>
        <v>37.699999999999989</v>
      </c>
    </row>
    <row r="362" spans="1:15">
      <c r="A362" s="30">
        <v>44043</v>
      </c>
      <c r="B362" s="405" t="s">
        <v>10</v>
      </c>
      <c r="C362" s="405" t="s">
        <v>24</v>
      </c>
      <c r="D362" t="s">
        <v>16</v>
      </c>
      <c r="F362" s="1">
        <v>5</v>
      </c>
      <c r="G362" s="1">
        <f t="shared" si="5"/>
        <v>32.699999999999989</v>
      </c>
    </row>
    <row r="363" spans="1:15">
      <c r="A363" s="30">
        <v>44153</v>
      </c>
      <c r="B363" s="405">
        <v>20760</v>
      </c>
      <c r="C363" s="405" t="s">
        <v>24</v>
      </c>
      <c r="D363" t="s">
        <v>13</v>
      </c>
      <c r="F363" s="1">
        <v>9</v>
      </c>
      <c r="G363" s="1">
        <f t="shared" si="5"/>
        <v>23.699999999999989</v>
      </c>
    </row>
    <row r="364" spans="1:15">
      <c r="A364" s="30">
        <v>44153</v>
      </c>
      <c r="B364" s="405">
        <v>20760</v>
      </c>
      <c r="C364" s="405" t="s">
        <v>24</v>
      </c>
      <c r="D364" t="s">
        <v>14</v>
      </c>
      <c r="F364" s="1">
        <v>3.7</v>
      </c>
      <c r="G364" s="1">
        <f t="shared" si="5"/>
        <v>19.999999999999989</v>
      </c>
    </row>
    <row r="365" spans="1:15">
      <c r="A365" s="30">
        <v>44153</v>
      </c>
      <c r="B365" s="405">
        <v>20763</v>
      </c>
      <c r="C365" s="405" t="s">
        <v>24</v>
      </c>
      <c r="D365" s="56" t="s">
        <v>35</v>
      </c>
      <c r="F365" s="1">
        <v>10</v>
      </c>
      <c r="G365" s="1">
        <f t="shared" si="5"/>
        <v>9.9999999999999893</v>
      </c>
    </row>
    <row r="366" spans="1:15">
      <c r="A366" s="30">
        <v>44153</v>
      </c>
      <c r="B366" s="405">
        <v>20763</v>
      </c>
      <c r="C366" s="405" t="s">
        <v>24</v>
      </c>
      <c r="D366" s="56" t="s">
        <v>36</v>
      </c>
      <c r="F366" s="1">
        <v>10</v>
      </c>
      <c r="G366" s="1">
        <f t="shared" si="5"/>
        <v>0</v>
      </c>
    </row>
    <row r="367" spans="1:15">
      <c r="A367" s="32">
        <v>44074</v>
      </c>
      <c r="B367" s="404" t="s">
        <v>11</v>
      </c>
      <c r="C367" s="404" t="s">
        <v>25</v>
      </c>
      <c r="D367" t="s">
        <v>13</v>
      </c>
      <c r="E367" s="1">
        <v>88.9</v>
      </c>
      <c r="G367" s="1">
        <f t="shared" si="5"/>
        <v>88.9</v>
      </c>
    </row>
    <row r="368" spans="1:15">
      <c r="B368" s="405"/>
      <c r="C368" s="405"/>
      <c r="D368" t="s">
        <v>14</v>
      </c>
      <c r="E368" s="1">
        <v>23.9</v>
      </c>
      <c r="G368" s="1">
        <f t="shared" si="5"/>
        <v>112.80000000000001</v>
      </c>
    </row>
    <row r="369" spans="1:7">
      <c r="B369" s="405"/>
      <c r="C369" s="405"/>
      <c r="D369" t="s">
        <v>15</v>
      </c>
      <c r="E369" s="1">
        <v>60</v>
      </c>
      <c r="G369" s="1">
        <f t="shared" si="5"/>
        <v>172.8</v>
      </c>
    </row>
    <row r="370" spans="1:7">
      <c r="B370" s="405"/>
      <c r="C370" s="405"/>
      <c r="D370" t="s">
        <v>31</v>
      </c>
      <c r="E370" s="1">
        <v>5</v>
      </c>
      <c r="G370" s="1">
        <f t="shared" si="5"/>
        <v>177.8</v>
      </c>
    </row>
    <row r="371" spans="1:7">
      <c r="B371" s="405"/>
      <c r="C371" s="405"/>
      <c r="D371" t="s">
        <v>37</v>
      </c>
      <c r="E371" s="1">
        <v>15</v>
      </c>
      <c r="G371" s="1">
        <f t="shared" si="5"/>
        <v>192.8</v>
      </c>
    </row>
    <row r="372" spans="1:7">
      <c r="A372" s="30">
        <v>44074</v>
      </c>
      <c r="B372" s="405" t="s">
        <v>10</v>
      </c>
      <c r="C372" s="405" t="s">
        <v>25</v>
      </c>
      <c r="D372" t="s">
        <v>15</v>
      </c>
      <c r="F372" s="1">
        <v>60</v>
      </c>
      <c r="G372" s="1">
        <f t="shared" si="5"/>
        <v>132.80000000000001</v>
      </c>
    </row>
    <row r="373" spans="1:7">
      <c r="A373" s="30">
        <v>44074</v>
      </c>
      <c r="B373" s="405" t="s">
        <v>10</v>
      </c>
      <c r="C373" s="405" t="s">
        <v>25</v>
      </c>
      <c r="D373" t="s">
        <v>16</v>
      </c>
      <c r="F373" s="1">
        <v>5</v>
      </c>
      <c r="G373" s="1">
        <f t="shared" si="5"/>
        <v>127.80000000000001</v>
      </c>
    </row>
    <row r="374" spans="1:7">
      <c r="A374" s="30">
        <v>44153</v>
      </c>
      <c r="B374" s="405">
        <v>20760</v>
      </c>
      <c r="C374" s="405" t="s">
        <v>25</v>
      </c>
      <c r="D374" t="s">
        <v>13</v>
      </c>
      <c r="F374" s="1">
        <v>88.9</v>
      </c>
      <c r="G374" s="1">
        <f t="shared" si="5"/>
        <v>38.900000000000006</v>
      </c>
    </row>
    <row r="375" spans="1:7">
      <c r="A375" s="30">
        <v>44153</v>
      </c>
      <c r="B375" s="405">
        <v>20760</v>
      </c>
      <c r="C375" s="405" t="s">
        <v>25</v>
      </c>
      <c r="D375" t="s">
        <v>14</v>
      </c>
      <c r="F375" s="1">
        <v>23.9</v>
      </c>
      <c r="G375" s="1">
        <f t="shared" si="5"/>
        <v>15.000000000000007</v>
      </c>
    </row>
    <row r="376" spans="1:7">
      <c r="A376" s="30">
        <v>44516</v>
      </c>
      <c r="B376" s="405">
        <v>23908</v>
      </c>
      <c r="C376" s="405" t="s">
        <v>25</v>
      </c>
      <c r="D376" t="s">
        <v>37</v>
      </c>
      <c r="F376" s="1">
        <v>15</v>
      </c>
      <c r="G376" s="1">
        <f t="shared" si="5"/>
        <v>0</v>
      </c>
    </row>
    <row r="377" spans="1:7">
      <c r="A377" s="32">
        <v>44104</v>
      </c>
      <c r="B377" s="404" t="s">
        <v>11</v>
      </c>
      <c r="C377" s="404" t="s">
        <v>26</v>
      </c>
      <c r="D377" t="s">
        <v>13</v>
      </c>
      <c r="E377" s="1">
        <v>91.2</v>
      </c>
      <c r="G377" s="1">
        <f t="shared" si="5"/>
        <v>91.2</v>
      </c>
    </row>
    <row r="378" spans="1:7">
      <c r="B378" s="405"/>
      <c r="C378" s="405"/>
      <c r="D378" t="s">
        <v>14</v>
      </c>
      <c r="E378" s="1">
        <v>27.7</v>
      </c>
      <c r="G378" s="1">
        <f t="shared" si="5"/>
        <v>118.9</v>
      </c>
    </row>
    <row r="379" spans="1:7">
      <c r="B379" s="405"/>
      <c r="C379" s="405"/>
      <c r="D379" t="s">
        <v>15</v>
      </c>
      <c r="E379" s="1">
        <v>60</v>
      </c>
      <c r="G379" s="1">
        <f t="shared" si="5"/>
        <v>178.9</v>
      </c>
    </row>
    <row r="380" spans="1:7">
      <c r="B380" s="405"/>
      <c r="C380" s="405"/>
      <c r="D380" t="s">
        <v>31</v>
      </c>
      <c r="E380" s="1">
        <v>5</v>
      </c>
      <c r="G380" s="1">
        <f t="shared" si="5"/>
        <v>183.9</v>
      </c>
    </row>
    <row r="381" spans="1:7">
      <c r="B381" s="405"/>
      <c r="C381" s="405"/>
      <c r="D381" t="s">
        <v>37</v>
      </c>
      <c r="E381" s="1">
        <v>8.5</v>
      </c>
      <c r="G381" s="1">
        <f t="shared" si="5"/>
        <v>192.4</v>
      </c>
    </row>
    <row r="382" spans="1:7">
      <c r="A382" s="30">
        <v>44104</v>
      </c>
      <c r="B382" s="405" t="s">
        <v>10</v>
      </c>
      <c r="C382" s="405" t="s">
        <v>26</v>
      </c>
      <c r="D382" t="s">
        <v>15</v>
      </c>
      <c r="F382" s="1">
        <v>60</v>
      </c>
      <c r="G382" s="1">
        <f t="shared" si="5"/>
        <v>132.4</v>
      </c>
    </row>
    <row r="383" spans="1:7">
      <c r="A383" s="30">
        <v>44104</v>
      </c>
      <c r="B383" s="405" t="s">
        <v>10</v>
      </c>
      <c r="C383" s="405" t="s">
        <v>26</v>
      </c>
      <c r="D383" t="s">
        <v>16</v>
      </c>
      <c r="F383" s="1">
        <v>5</v>
      </c>
      <c r="G383" s="1">
        <f t="shared" si="5"/>
        <v>127.4</v>
      </c>
    </row>
    <row r="384" spans="1:7">
      <c r="A384" s="30">
        <v>44183</v>
      </c>
      <c r="B384" s="405">
        <v>21114</v>
      </c>
      <c r="C384" s="405" t="s">
        <v>26</v>
      </c>
      <c r="D384" t="s">
        <v>13</v>
      </c>
      <c r="F384" s="1">
        <v>91.2</v>
      </c>
      <c r="G384" s="1">
        <f t="shared" si="5"/>
        <v>36.200000000000003</v>
      </c>
    </row>
    <row r="385" spans="1:7">
      <c r="A385" s="30">
        <v>44183</v>
      </c>
      <c r="B385" s="405">
        <v>21114</v>
      </c>
      <c r="C385" s="405" t="s">
        <v>26</v>
      </c>
      <c r="D385" t="s">
        <v>14</v>
      </c>
      <c r="F385" s="1">
        <v>27.7</v>
      </c>
      <c r="G385" s="1">
        <f t="shared" si="5"/>
        <v>8.5000000000000036</v>
      </c>
    </row>
    <row r="386" spans="1:7">
      <c r="A386" s="30">
        <v>44516</v>
      </c>
      <c r="B386" s="405">
        <v>23908</v>
      </c>
      <c r="C386" s="405" t="s">
        <v>26</v>
      </c>
      <c r="D386" t="s">
        <v>37</v>
      </c>
      <c r="F386" s="1">
        <v>8.5</v>
      </c>
      <c r="G386" s="1">
        <f t="shared" si="5"/>
        <v>0</v>
      </c>
    </row>
    <row r="387" spans="1:7">
      <c r="A387" s="32">
        <v>44135</v>
      </c>
      <c r="B387" s="404" t="s">
        <v>11</v>
      </c>
      <c r="C387" s="404" t="s">
        <v>27</v>
      </c>
      <c r="D387" t="s">
        <v>13</v>
      </c>
      <c r="E387" s="1">
        <v>107</v>
      </c>
      <c r="G387" s="1">
        <f t="shared" si="5"/>
        <v>107</v>
      </c>
    </row>
    <row r="388" spans="1:7">
      <c r="B388" s="405"/>
      <c r="C388" s="405"/>
      <c r="D388" t="s">
        <v>14</v>
      </c>
      <c r="E388" s="1">
        <v>29.3</v>
      </c>
      <c r="G388" s="1">
        <f t="shared" si="5"/>
        <v>136.30000000000001</v>
      </c>
    </row>
    <row r="389" spans="1:7">
      <c r="B389" s="405"/>
      <c r="C389" s="405"/>
      <c r="D389" t="s">
        <v>15</v>
      </c>
      <c r="E389" s="1">
        <v>60</v>
      </c>
      <c r="G389" s="1">
        <f t="shared" si="5"/>
        <v>196.3</v>
      </c>
    </row>
    <row r="390" spans="1:7">
      <c r="B390" s="405"/>
      <c r="C390" s="405"/>
      <c r="D390" t="s">
        <v>31</v>
      </c>
      <c r="E390" s="1">
        <v>5</v>
      </c>
      <c r="G390" s="1">
        <f t="shared" ref="G390:G453" si="6">+G389+E390-F390</f>
        <v>201.3</v>
      </c>
    </row>
    <row r="391" spans="1:7">
      <c r="B391" s="405"/>
      <c r="C391" s="405"/>
      <c r="D391" s="56" t="s">
        <v>177</v>
      </c>
      <c r="E391" s="1">
        <v>10</v>
      </c>
      <c r="G391" s="1">
        <f t="shared" si="6"/>
        <v>211.3</v>
      </c>
    </row>
    <row r="392" spans="1:7">
      <c r="B392" s="405"/>
      <c r="C392" s="405"/>
      <c r="D392" s="56" t="s">
        <v>178</v>
      </c>
      <c r="E392" s="1">
        <v>10</v>
      </c>
      <c r="G392" s="1">
        <f t="shared" si="6"/>
        <v>221.3</v>
      </c>
    </row>
    <row r="393" spans="1:7">
      <c r="A393" s="30">
        <v>44135</v>
      </c>
      <c r="B393" s="405" t="s">
        <v>10</v>
      </c>
      <c r="C393" s="405" t="s">
        <v>27</v>
      </c>
      <c r="D393" t="s">
        <v>15</v>
      </c>
      <c r="F393" s="1">
        <v>60</v>
      </c>
      <c r="G393" s="1">
        <f t="shared" si="6"/>
        <v>161.30000000000001</v>
      </c>
    </row>
    <row r="394" spans="1:7">
      <c r="A394" s="30">
        <v>44135</v>
      </c>
      <c r="B394" s="405" t="s">
        <v>10</v>
      </c>
      <c r="C394" s="405" t="s">
        <v>27</v>
      </c>
      <c r="D394" t="s">
        <v>16</v>
      </c>
      <c r="F394" s="1">
        <v>5</v>
      </c>
      <c r="G394" s="1">
        <f t="shared" si="6"/>
        <v>156.30000000000001</v>
      </c>
    </row>
    <row r="395" spans="1:7">
      <c r="A395" s="30">
        <v>44153</v>
      </c>
      <c r="B395" s="405">
        <v>20763</v>
      </c>
      <c r="C395" s="405" t="s">
        <v>27</v>
      </c>
      <c r="D395" s="56" t="s">
        <v>177</v>
      </c>
      <c r="F395" s="1">
        <v>10</v>
      </c>
      <c r="G395" s="1">
        <f t="shared" si="6"/>
        <v>146.30000000000001</v>
      </c>
    </row>
    <row r="396" spans="1:7">
      <c r="A396" s="30">
        <v>44153</v>
      </c>
      <c r="B396" s="405">
        <v>20763</v>
      </c>
      <c r="C396" s="405" t="s">
        <v>27</v>
      </c>
      <c r="D396" s="56" t="s">
        <v>178</v>
      </c>
      <c r="F396" s="1">
        <v>10</v>
      </c>
      <c r="G396" s="1">
        <f t="shared" si="6"/>
        <v>136.30000000000001</v>
      </c>
    </row>
    <row r="397" spans="1:7">
      <c r="A397" s="30">
        <v>44204</v>
      </c>
      <c r="B397" s="405">
        <v>21358</v>
      </c>
      <c r="C397" s="405" t="s">
        <v>27</v>
      </c>
      <c r="D397" s="56" t="s">
        <v>13</v>
      </c>
      <c r="F397" s="1">
        <v>107</v>
      </c>
      <c r="G397" s="1">
        <f t="shared" si="6"/>
        <v>29.300000000000011</v>
      </c>
    </row>
    <row r="398" spans="1:7">
      <c r="A398" s="30">
        <v>44204</v>
      </c>
      <c r="B398" s="405">
        <v>21358</v>
      </c>
      <c r="C398" s="405" t="s">
        <v>27</v>
      </c>
      <c r="D398" s="56" t="s">
        <v>14</v>
      </c>
      <c r="F398" s="1">
        <v>29.3</v>
      </c>
      <c r="G398" s="1">
        <f t="shared" si="6"/>
        <v>0</v>
      </c>
    </row>
    <row r="399" spans="1:7">
      <c r="A399" s="32">
        <v>44165</v>
      </c>
      <c r="B399" s="404" t="s">
        <v>11</v>
      </c>
      <c r="C399" s="404" t="s">
        <v>28</v>
      </c>
      <c r="D399" s="56" t="s">
        <v>13</v>
      </c>
      <c r="E399" s="1">
        <v>101.4</v>
      </c>
      <c r="G399" s="1">
        <f t="shared" si="6"/>
        <v>101.4</v>
      </c>
    </row>
    <row r="400" spans="1:7">
      <c r="B400" s="405"/>
      <c r="C400" s="405"/>
      <c r="D400" s="56" t="s">
        <v>14</v>
      </c>
      <c r="E400" s="1">
        <v>30.1</v>
      </c>
      <c r="G400" s="1">
        <f t="shared" si="6"/>
        <v>131.5</v>
      </c>
    </row>
    <row r="401" spans="1:7">
      <c r="B401" s="405"/>
      <c r="C401" s="405"/>
      <c r="D401" s="56" t="s">
        <v>15</v>
      </c>
      <c r="E401" s="1">
        <v>60</v>
      </c>
      <c r="G401" s="1">
        <f t="shared" si="6"/>
        <v>191.5</v>
      </c>
    </row>
    <row r="402" spans="1:7">
      <c r="B402" s="405"/>
      <c r="C402" s="405"/>
      <c r="D402" s="56" t="s">
        <v>31</v>
      </c>
      <c r="E402" s="1">
        <v>5</v>
      </c>
      <c r="G402" s="1">
        <f t="shared" si="6"/>
        <v>196.5</v>
      </c>
    </row>
    <row r="403" spans="1:7">
      <c r="A403" s="30">
        <v>44165</v>
      </c>
      <c r="B403" s="405" t="s">
        <v>10</v>
      </c>
      <c r="C403" s="405" t="s">
        <v>28</v>
      </c>
      <c r="D403" s="56" t="s">
        <v>15</v>
      </c>
      <c r="F403" s="1">
        <v>60</v>
      </c>
      <c r="G403" s="1">
        <f t="shared" si="6"/>
        <v>136.5</v>
      </c>
    </row>
    <row r="404" spans="1:7">
      <c r="A404" s="30">
        <v>44165</v>
      </c>
      <c r="B404" s="405" t="s">
        <v>10</v>
      </c>
      <c r="C404" s="405" t="s">
        <v>28</v>
      </c>
      <c r="D404" s="56" t="s">
        <v>31</v>
      </c>
      <c r="F404" s="1">
        <v>5</v>
      </c>
      <c r="G404" s="1">
        <f t="shared" si="6"/>
        <v>131.5</v>
      </c>
    </row>
    <row r="405" spans="1:7">
      <c r="A405" s="30">
        <v>44237</v>
      </c>
      <c r="B405" s="405">
        <v>221561</v>
      </c>
      <c r="C405" s="405" t="s">
        <v>28</v>
      </c>
      <c r="D405" s="56" t="s">
        <v>13</v>
      </c>
      <c r="F405" s="1">
        <v>101.4</v>
      </c>
      <c r="G405" s="1">
        <f t="shared" si="6"/>
        <v>30.099999999999994</v>
      </c>
    </row>
    <row r="406" spans="1:7">
      <c r="A406" s="30">
        <v>44237</v>
      </c>
      <c r="B406" s="405">
        <v>221561</v>
      </c>
      <c r="C406" s="405" t="s">
        <v>28</v>
      </c>
      <c r="D406" s="56" t="s">
        <v>14</v>
      </c>
      <c r="F406" s="1">
        <v>30.1</v>
      </c>
      <c r="G406" s="1">
        <f t="shared" si="6"/>
        <v>0</v>
      </c>
    </row>
    <row r="407" spans="1:7">
      <c r="A407" s="32">
        <v>44196</v>
      </c>
      <c r="B407" s="404" t="s">
        <v>11</v>
      </c>
      <c r="C407" s="404" t="s">
        <v>29</v>
      </c>
      <c r="D407" t="s">
        <v>13</v>
      </c>
      <c r="E407" s="165">
        <v>116.1</v>
      </c>
      <c r="G407" s="1">
        <f t="shared" si="6"/>
        <v>116.1</v>
      </c>
    </row>
    <row r="408" spans="1:7">
      <c r="B408" s="405"/>
      <c r="C408" s="405"/>
      <c r="D408" t="s">
        <v>14</v>
      </c>
      <c r="E408" s="165">
        <v>26.7</v>
      </c>
      <c r="G408" s="1">
        <f t="shared" si="6"/>
        <v>142.79999999999998</v>
      </c>
    </row>
    <row r="409" spans="1:7">
      <c r="B409" s="405"/>
      <c r="C409" s="405"/>
      <c r="D409" t="s">
        <v>33</v>
      </c>
      <c r="E409" s="165">
        <v>60</v>
      </c>
      <c r="G409" s="1">
        <f t="shared" si="6"/>
        <v>202.79999999999998</v>
      </c>
    </row>
    <row r="410" spans="1:7">
      <c r="B410" s="405"/>
      <c r="C410" s="405"/>
      <c r="D410" t="s">
        <v>31</v>
      </c>
      <c r="E410" s="165">
        <v>5</v>
      </c>
      <c r="G410" s="1">
        <f t="shared" si="6"/>
        <v>207.79999999999998</v>
      </c>
    </row>
    <row r="411" spans="1:7">
      <c r="A411" s="46">
        <v>44196</v>
      </c>
      <c r="B411" s="405" t="s">
        <v>10</v>
      </c>
      <c r="C411" s="405" t="s">
        <v>29</v>
      </c>
      <c r="D411" t="s">
        <v>33</v>
      </c>
      <c r="F411" s="1">
        <v>60</v>
      </c>
      <c r="G411" s="1">
        <f t="shared" si="6"/>
        <v>147.79999999999998</v>
      </c>
    </row>
    <row r="412" spans="1:7">
      <c r="A412" s="46">
        <v>44196</v>
      </c>
      <c r="B412" s="405" t="s">
        <v>10</v>
      </c>
      <c r="C412" s="405" t="s">
        <v>29</v>
      </c>
      <c r="D412" t="s">
        <v>31</v>
      </c>
      <c r="F412" s="1">
        <v>5</v>
      </c>
      <c r="G412" s="1">
        <f t="shared" si="6"/>
        <v>142.79999999999998</v>
      </c>
    </row>
    <row r="413" spans="1:7">
      <c r="A413" s="46">
        <v>44270</v>
      </c>
      <c r="B413" s="405">
        <v>21911</v>
      </c>
      <c r="C413" s="405" t="s">
        <v>29</v>
      </c>
      <c r="D413" t="s">
        <v>13</v>
      </c>
      <c r="F413" s="1">
        <v>116.1</v>
      </c>
      <c r="G413" s="1">
        <f t="shared" si="6"/>
        <v>26.699999999999989</v>
      </c>
    </row>
    <row r="414" spans="1:7">
      <c r="A414" s="46">
        <v>44270</v>
      </c>
      <c r="B414" s="405">
        <v>21911</v>
      </c>
      <c r="C414" s="405" t="s">
        <v>29</v>
      </c>
      <c r="D414" t="s">
        <v>14</v>
      </c>
      <c r="F414" s="1">
        <v>26.7</v>
      </c>
      <c r="G414" s="1">
        <f t="shared" si="6"/>
        <v>0</v>
      </c>
    </row>
    <row r="415" spans="1:7">
      <c r="A415" s="32">
        <v>44227</v>
      </c>
      <c r="B415" s="404" t="s">
        <v>11</v>
      </c>
      <c r="C415" s="404" t="s">
        <v>12</v>
      </c>
      <c r="D415" t="s">
        <v>13</v>
      </c>
      <c r="E415" s="165">
        <v>114.9</v>
      </c>
      <c r="G415" s="1">
        <f t="shared" si="6"/>
        <v>114.9</v>
      </c>
    </row>
    <row r="416" spans="1:7">
      <c r="B416" s="405"/>
      <c r="C416" s="405"/>
      <c r="D416" t="s">
        <v>14</v>
      </c>
      <c r="E416" s="165">
        <v>33.9</v>
      </c>
      <c r="G416" s="1">
        <f t="shared" si="6"/>
        <v>148.80000000000001</v>
      </c>
    </row>
    <row r="417" spans="1:7">
      <c r="B417" s="405"/>
      <c r="C417" s="405"/>
      <c r="D417" t="s">
        <v>33</v>
      </c>
      <c r="E417" s="165">
        <v>60</v>
      </c>
      <c r="G417" s="1">
        <f t="shared" si="6"/>
        <v>208.8</v>
      </c>
    </row>
    <row r="418" spans="1:7">
      <c r="B418" s="405"/>
      <c r="C418" s="405"/>
      <c r="D418" t="s">
        <v>31</v>
      </c>
      <c r="E418" s="165">
        <v>5</v>
      </c>
      <c r="G418" s="1">
        <f t="shared" si="6"/>
        <v>213.8</v>
      </c>
    </row>
    <row r="419" spans="1:7">
      <c r="A419" s="46">
        <v>44227</v>
      </c>
      <c r="B419" s="405" t="s">
        <v>10</v>
      </c>
      <c r="C419" s="405" t="s">
        <v>12</v>
      </c>
      <c r="D419" t="s">
        <v>33</v>
      </c>
      <c r="F419" s="1">
        <v>60</v>
      </c>
      <c r="G419" s="1">
        <f t="shared" si="6"/>
        <v>153.80000000000001</v>
      </c>
    </row>
    <row r="420" spans="1:7">
      <c r="A420" s="46">
        <v>44227</v>
      </c>
      <c r="B420" s="405" t="s">
        <v>10</v>
      </c>
      <c r="C420" s="405" t="s">
        <v>12</v>
      </c>
      <c r="D420" t="s">
        <v>31</v>
      </c>
      <c r="F420" s="1">
        <v>5</v>
      </c>
      <c r="G420" s="1">
        <f t="shared" si="6"/>
        <v>148.80000000000001</v>
      </c>
    </row>
    <row r="421" spans="1:7">
      <c r="A421" s="46">
        <v>44312</v>
      </c>
      <c r="B421" s="405">
        <v>22248</v>
      </c>
      <c r="C421" s="405" t="s">
        <v>12</v>
      </c>
      <c r="D421" t="s">
        <v>13</v>
      </c>
      <c r="F421" s="1">
        <v>114.9</v>
      </c>
      <c r="G421" s="1">
        <f t="shared" si="6"/>
        <v>33.900000000000006</v>
      </c>
    </row>
    <row r="422" spans="1:7">
      <c r="A422" s="46">
        <v>44312</v>
      </c>
      <c r="B422" s="405">
        <v>22248</v>
      </c>
      <c r="C422" s="405" t="s">
        <v>12</v>
      </c>
      <c r="D422" t="s">
        <v>14</v>
      </c>
      <c r="F422" s="1">
        <v>33.9</v>
      </c>
      <c r="G422" s="1">
        <f t="shared" si="6"/>
        <v>0</v>
      </c>
    </row>
    <row r="423" spans="1:7">
      <c r="A423" s="32">
        <v>44255</v>
      </c>
      <c r="B423" s="404" t="s">
        <v>11</v>
      </c>
      <c r="C423" s="404" t="s">
        <v>19</v>
      </c>
      <c r="D423" t="s">
        <v>13</v>
      </c>
      <c r="E423" s="165">
        <v>98</v>
      </c>
      <c r="G423" s="1">
        <f t="shared" si="6"/>
        <v>98</v>
      </c>
    </row>
    <row r="424" spans="1:7">
      <c r="B424" s="405"/>
      <c r="C424" s="405"/>
      <c r="D424" t="s">
        <v>14</v>
      </c>
      <c r="E424" s="165">
        <v>22.9</v>
      </c>
      <c r="G424" s="1">
        <f t="shared" si="6"/>
        <v>120.9</v>
      </c>
    </row>
    <row r="425" spans="1:7">
      <c r="B425" s="405"/>
      <c r="C425" s="405"/>
      <c r="D425" t="s">
        <v>33</v>
      </c>
      <c r="E425" s="165">
        <v>56</v>
      </c>
      <c r="G425" s="1">
        <f t="shared" si="6"/>
        <v>176.9</v>
      </c>
    </row>
    <row r="426" spans="1:7">
      <c r="B426" s="405"/>
      <c r="C426" s="405"/>
      <c r="D426" t="s">
        <v>31</v>
      </c>
      <c r="E426" s="165">
        <v>5</v>
      </c>
      <c r="G426" s="1">
        <f t="shared" si="6"/>
        <v>181.9</v>
      </c>
    </row>
    <row r="427" spans="1:7">
      <c r="A427" s="30">
        <v>44255</v>
      </c>
      <c r="B427" s="405" t="s">
        <v>10</v>
      </c>
      <c r="C427" s="405" t="s">
        <v>19</v>
      </c>
      <c r="D427" t="s">
        <v>15</v>
      </c>
      <c r="E427" s="165"/>
      <c r="F427" s="1">
        <v>30</v>
      </c>
      <c r="G427" s="1">
        <f t="shared" si="6"/>
        <v>151.9</v>
      </c>
    </row>
    <row r="428" spans="1:7">
      <c r="A428" s="30">
        <v>44267</v>
      </c>
      <c r="B428" s="405">
        <v>21899</v>
      </c>
      <c r="C428" s="405" t="s">
        <v>19</v>
      </c>
      <c r="D428" t="s">
        <v>15</v>
      </c>
      <c r="E428" s="165"/>
      <c r="F428" s="1">
        <v>26</v>
      </c>
      <c r="G428" s="1">
        <f t="shared" si="6"/>
        <v>125.9</v>
      </c>
    </row>
    <row r="429" spans="1:7">
      <c r="A429" s="30">
        <v>44267</v>
      </c>
      <c r="B429" s="405">
        <v>21899</v>
      </c>
      <c r="C429" s="405" t="s">
        <v>19</v>
      </c>
      <c r="D429" t="s">
        <v>16</v>
      </c>
      <c r="E429" s="165"/>
      <c r="F429" s="1">
        <v>5</v>
      </c>
      <c r="G429" s="1">
        <f t="shared" si="6"/>
        <v>120.9</v>
      </c>
    </row>
    <row r="430" spans="1:7">
      <c r="A430" s="30">
        <v>44327</v>
      </c>
      <c r="B430" s="405">
        <v>22419</v>
      </c>
      <c r="C430" s="405" t="s">
        <v>19</v>
      </c>
      <c r="D430" t="s">
        <v>13</v>
      </c>
      <c r="E430" s="165"/>
      <c r="F430" s="1">
        <v>98</v>
      </c>
      <c r="G430" s="1">
        <f t="shared" si="6"/>
        <v>22.900000000000006</v>
      </c>
    </row>
    <row r="431" spans="1:7">
      <c r="A431" s="30">
        <v>44327</v>
      </c>
      <c r="B431" s="405">
        <v>22419</v>
      </c>
      <c r="C431" s="405" t="s">
        <v>19</v>
      </c>
      <c r="D431" t="s">
        <v>14</v>
      </c>
      <c r="E431" s="165"/>
      <c r="F431" s="1">
        <v>22.9</v>
      </c>
      <c r="G431" s="1">
        <f t="shared" si="6"/>
        <v>0</v>
      </c>
    </row>
    <row r="432" spans="1:7">
      <c r="A432" s="32">
        <v>44286</v>
      </c>
      <c r="B432" s="404" t="s">
        <v>11</v>
      </c>
      <c r="C432" s="404" t="s">
        <v>20</v>
      </c>
      <c r="D432" t="s">
        <v>13</v>
      </c>
      <c r="E432" s="165">
        <v>107.5</v>
      </c>
      <c r="G432" s="1">
        <f t="shared" si="6"/>
        <v>107.5</v>
      </c>
    </row>
    <row r="433" spans="1:7">
      <c r="B433" s="405"/>
      <c r="C433" s="405"/>
      <c r="D433" t="s">
        <v>14</v>
      </c>
      <c r="E433" s="165">
        <v>27.9</v>
      </c>
      <c r="G433" s="1">
        <f t="shared" si="6"/>
        <v>135.4</v>
      </c>
    </row>
    <row r="434" spans="1:7">
      <c r="B434" s="405"/>
      <c r="C434" s="405"/>
      <c r="D434" t="s">
        <v>33</v>
      </c>
      <c r="E434" s="165">
        <v>60</v>
      </c>
      <c r="G434" s="1">
        <f t="shared" si="6"/>
        <v>195.4</v>
      </c>
    </row>
    <row r="435" spans="1:7">
      <c r="B435" s="405"/>
      <c r="C435" s="405"/>
      <c r="D435" t="s">
        <v>31</v>
      </c>
      <c r="E435" s="165">
        <v>5</v>
      </c>
      <c r="G435" s="1">
        <f t="shared" si="6"/>
        <v>200.4</v>
      </c>
    </row>
    <row r="436" spans="1:7">
      <c r="B436" s="405"/>
      <c r="C436" s="405"/>
      <c r="D436" t="s">
        <v>311</v>
      </c>
      <c r="E436" s="165">
        <v>10</v>
      </c>
      <c r="G436" s="1">
        <f t="shared" si="6"/>
        <v>210.4</v>
      </c>
    </row>
    <row r="437" spans="1:7">
      <c r="A437" s="30">
        <v>44277</v>
      </c>
      <c r="B437" s="405">
        <v>21987</v>
      </c>
      <c r="C437" s="405" t="s">
        <v>20</v>
      </c>
      <c r="D437" t="s">
        <v>311</v>
      </c>
      <c r="E437" s="165"/>
      <c r="F437" s="1">
        <v>10</v>
      </c>
      <c r="G437" s="1">
        <f t="shared" si="6"/>
        <v>200.4</v>
      </c>
    </row>
    <row r="438" spans="1:7">
      <c r="A438" s="30">
        <v>44286</v>
      </c>
      <c r="B438" s="405" t="s">
        <v>10</v>
      </c>
      <c r="C438" s="405" t="s">
        <v>20</v>
      </c>
      <c r="D438" t="s">
        <v>15</v>
      </c>
      <c r="E438" s="165"/>
      <c r="F438" s="1">
        <v>60</v>
      </c>
      <c r="G438" s="1">
        <f t="shared" si="6"/>
        <v>140.4</v>
      </c>
    </row>
    <row r="439" spans="1:7">
      <c r="A439" s="30">
        <v>44286</v>
      </c>
      <c r="B439" s="405" t="s">
        <v>10</v>
      </c>
      <c r="C439" s="405" t="s">
        <v>20</v>
      </c>
      <c r="D439" t="s">
        <v>16</v>
      </c>
      <c r="E439" s="165"/>
      <c r="F439" s="1">
        <v>5</v>
      </c>
      <c r="G439" s="1">
        <f t="shared" si="6"/>
        <v>135.4</v>
      </c>
    </row>
    <row r="440" spans="1:7">
      <c r="A440" s="30">
        <v>44361</v>
      </c>
      <c r="B440" s="405">
        <v>22811</v>
      </c>
      <c r="C440" s="405" t="s">
        <v>20</v>
      </c>
      <c r="D440" t="s">
        <v>13</v>
      </c>
      <c r="E440" s="165"/>
      <c r="F440" s="1">
        <v>107.5</v>
      </c>
      <c r="G440" s="1">
        <f t="shared" si="6"/>
        <v>27.900000000000006</v>
      </c>
    </row>
    <row r="441" spans="1:7">
      <c r="A441" s="30">
        <v>44361</v>
      </c>
      <c r="B441" s="405">
        <v>22811</v>
      </c>
      <c r="C441" s="405" t="s">
        <v>20</v>
      </c>
      <c r="D441" t="s">
        <v>14</v>
      </c>
      <c r="E441" s="165"/>
      <c r="F441" s="1">
        <v>27.9</v>
      </c>
      <c r="G441" s="1">
        <f t="shared" si="6"/>
        <v>0</v>
      </c>
    </row>
    <row r="442" spans="1:7">
      <c r="A442" s="32">
        <v>44316</v>
      </c>
      <c r="B442" s="404" t="s">
        <v>11</v>
      </c>
      <c r="C442" s="404" t="s">
        <v>21</v>
      </c>
      <c r="D442" t="s">
        <v>13</v>
      </c>
      <c r="E442" s="165">
        <v>103.7</v>
      </c>
      <c r="G442" s="1">
        <f t="shared" si="6"/>
        <v>103.7</v>
      </c>
    </row>
    <row r="443" spans="1:7">
      <c r="B443" s="405"/>
      <c r="C443" s="405"/>
      <c r="D443" t="s">
        <v>14</v>
      </c>
      <c r="E443" s="165">
        <v>29.5</v>
      </c>
      <c r="G443" s="1">
        <f t="shared" si="6"/>
        <v>133.19999999999999</v>
      </c>
    </row>
    <row r="444" spans="1:7">
      <c r="B444" s="405"/>
      <c r="C444" s="405"/>
      <c r="D444" t="s">
        <v>33</v>
      </c>
      <c r="E444" s="165">
        <v>60</v>
      </c>
      <c r="G444" s="1">
        <f t="shared" si="6"/>
        <v>193.2</v>
      </c>
    </row>
    <row r="445" spans="1:7">
      <c r="B445" s="405"/>
      <c r="C445" s="405"/>
      <c r="D445" t="s">
        <v>31</v>
      </c>
      <c r="E445" s="165">
        <v>5</v>
      </c>
      <c r="G445" s="1">
        <f t="shared" si="6"/>
        <v>198.2</v>
      </c>
    </row>
    <row r="446" spans="1:7">
      <c r="A446" s="30">
        <v>44316</v>
      </c>
      <c r="B446" s="405" t="s">
        <v>10</v>
      </c>
      <c r="C446" s="405" t="s">
        <v>21</v>
      </c>
      <c r="D446" t="s">
        <v>15</v>
      </c>
      <c r="E446" s="165"/>
      <c r="F446" s="1">
        <v>40</v>
      </c>
      <c r="G446" s="1">
        <f t="shared" si="6"/>
        <v>158.19999999999999</v>
      </c>
    </row>
    <row r="447" spans="1:7">
      <c r="A447" s="30">
        <v>44389</v>
      </c>
      <c r="B447" s="405">
        <v>23012</v>
      </c>
      <c r="C447" s="405" t="s">
        <v>21</v>
      </c>
      <c r="D447" t="s">
        <v>13</v>
      </c>
      <c r="E447" s="165"/>
      <c r="F447" s="165">
        <v>103.7</v>
      </c>
      <c r="G447" s="1">
        <f t="shared" si="6"/>
        <v>54.499999999999986</v>
      </c>
    </row>
    <row r="448" spans="1:7">
      <c r="A448" s="30">
        <v>44389</v>
      </c>
      <c r="B448" s="405">
        <v>23012</v>
      </c>
      <c r="C448" s="405" t="s">
        <v>21</v>
      </c>
      <c r="D448" t="s">
        <v>14</v>
      </c>
      <c r="E448" s="165"/>
      <c r="F448" s="165">
        <v>29.5</v>
      </c>
      <c r="G448" s="1">
        <f t="shared" si="6"/>
        <v>24.999999999999986</v>
      </c>
    </row>
    <row r="449" spans="1:7">
      <c r="A449" s="30">
        <v>44516</v>
      </c>
      <c r="B449" s="405">
        <v>23909</v>
      </c>
      <c r="C449" s="405" t="s">
        <v>21</v>
      </c>
      <c r="D449" t="s">
        <v>33</v>
      </c>
      <c r="E449" s="165"/>
      <c r="F449" s="165">
        <v>20</v>
      </c>
      <c r="G449" s="1">
        <f t="shared" si="6"/>
        <v>4.9999999999999858</v>
      </c>
    </row>
    <row r="450" spans="1:7">
      <c r="A450" s="30">
        <v>44516</v>
      </c>
      <c r="B450" s="405">
        <v>23909</v>
      </c>
      <c r="C450" s="405" t="s">
        <v>21</v>
      </c>
      <c r="D450" t="s">
        <v>31</v>
      </c>
      <c r="E450" s="165"/>
      <c r="F450" s="165">
        <v>5</v>
      </c>
      <c r="G450" s="1">
        <f t="shared" si="6"/>
        <v>-1.4210854715202004E-14</v>
      </c>
    </row>
    <row r="451" spans="1:7">
      <c r="A451" s="32">
        <v>44347</v>
      </c>
      <c r="B451" s="404" t="s">
        <v>11</v>
      </c>
      <c r="C451" s="404" t="s">
        <v>22</v>
      </c>
      <c r="D451" t="s">
        <v>13</v>
      </c>
      <c r="E451" s="165">
        <v>84.3</v>
      </c>
      <c r="G451" s="1">
        <f t="shared" si="6"/>
        <v>84.299999999999983</v>
      </c>
    </row>
    <row r="452" spans="1:7">
      <c r="B452" s="405"/>
      <c r="C452" s="405"/>
      <c r="D452" t="s">
        <v>14</v>
      </c>
      <c r="E452" s="165">
        <v>33.700000000000003</v>
      </c>
      <c r="G452" s="1">
        <f t="shared" si="6"/>
        <v>117.99999999999999</v>
      </c>
    </row>
    <row r="453" spans="1:7">
      <c r="B453" s="405"/>
      <c r="C453" s="405"/>
      <c r="D453" t="s">
        <v>33</v>
      </c>
      <c r="E453" s="165">
        <v>60</v>
      </c>
      <c r="G453" s="1">
        <f t="shared" si="6"/>
        <v>178</v>
      </c>
    </row>
    <row r="454" spans="1:7">
      <c r="B454" s="405"/>
      <c r="C454" s="405"/>
      <c r="D454" t="s">
        <v>31</v>
      </c>
      <c r="E454" s="165">
        <v>5</v>
      </c>
      <c r="G454" s="1">
        <f t="shared" ref="G454:G517" si="7">+G453+E454-F454</f>
        <v>183</v>
      </c>
    </row>
    <row r="455" spans="1:7">
      <c r="A455" s="30">
        <v>44347</v>
      </c>
      <c r="B455" s="405" t="s">
        <v>10</v>
      </c>
      <c r="C455" s="405" t="s">
        <v>22</v>
      </c>
      <c r="D455" t="s">
        <v>15</v>
      </c>
      <c r="E455" s="165"/>
      <c r="F455" s="1">
        <v>60</v>
      </c>
      <c r="G455" s="1">
        <f t="shared" si="7"/>
        <v>123</v>
      </c>
    </row>
    <row r="456" spans="1:7">
      <c r="A456" s="30">
        <v>44347</v>
      </c>
      <c r="B456" s="405" t="s">
        <v>10</v>
      </c>
      <c r="C456" s="405" t="s">
        <v>22</v>
      </c>
      <c r="D456" t="s">
        <v>16</v>
      </c>
      <c r="E456" s="165"/>
      <c r="F456" s="1">
        <v>5</v>
      </c>
      <c r="G456" s="1">
        <f t="shared" si="7"/>
        <v>118</v>
      </c>
    </row>
    <row r="457" spans="1:7">
      <c r="A457" s="30">
        <v>44428</v>
      </c>
      <c r="B457" s="405">
        <v>23271</v>
      </c>
      <c r="C457" s="405" t="s">
        <v>22</v>
      </c>
      <c r="D457" t="s">
        <v>13</v>
      </c>
      <c r="E457" s="165"/>
      <c r="F457" s="165">
        <v>84.3</v>
      </c>
      <c r="G457" s="1">
        <f t="shared" si="7"/>
        <v>33.700000000000003</v>
      </c>
    </row>
    <row r="458" spans="1:7">
      <c r="A458" s="30">
        <v>44428</v>
      </c>
      <c r="B458" s="405">
        <v>23271</v>
      </c>
      <c r="C458" s="405" t="s">
        <v>22</v>
      </c>
      <c r="D458" t="s">
        <v>14</v>
      </c>
      <c r="E458" s="165"/>
      <c r="F458" s="165">
        <v>33.700000000000003</v>
      </c>
      <c r="G458" s="1">
        <f t="shared" si="7"/>
        <v>0</v>
      </c>
    </row>
    <row r="459" spans="1:7">
      <c r="A459" s="32">
        <v>44377</v>
      </c>
      <c r="B459" s="404" t="s">
        <v>11</v>
      </c>
      <c r="C459" s="404" t="s">
        <v>23</v>
      </c>
      <c r="D459" t="s">
        <v>13</v>
      </c>
      <c r="E459" s="165">
        <v>92.4</v>
      </c>
      <c r="G459" s="1">
        <f t="shared" si="7"/>
        <v>92.4</v>
      </c>
    </row>
    <row r="460" spans="1:7">
      <c r="B460" s="405"/>
      <c r="C460" s="405"/>
      <c r="D460" t="s">
        <v>14</v>
      </c>
      <c r="E460" s="165">
        <v>29.6</v>
      </c>
      <c r="G460" s="1">
        <f t="shared" si="7"/>
        <v>122</v>
      </c>
    </row>
    <row r="461" spans="1:7">
      <c r="B461" s="405"/>
      <c r="C461" s="405"/>
      <c r="D461" t="s">
        <v>33</v>
      </c>
      <c r="E461" s="165">
        <v>60</v>
      </c>
      <c r="G461" s="1">
        <f t="shared" si="7"/>
        <v>182</v>
      </c>
    </row>
    <row r="462" spans="1:7">
      <c r="B462" s="405"/>
      <c r="C462" s="405"/>
      <c r="D462" t="s">
        <v>31</v>
      </c>
      <c r="E462" s="165">
        <v>5</v>
      </c>
      <c r="G462" s="1">
        <f t="shared" si="7"/>
        <v>187</v>
      </c>
    </row>
    <row r="463" spans="1:7">
      <c r="A463" s="30">
        <v>44377</v>
      </c>
      <c r="B463" s="405" t="s">
        <v>10</v>
      </c>
      <c r="C463" s="405" t="s">
        <v>23</v>
      </c>
      <c r="D463" t="s">
        <v>15</v>
      </c>
      <c r="E463" s="165"/>
      <c r="F463" s="1">
        <v>60</v>
      </c>
      <c r="G463" s="1">
        <f t="shared" si="7"/>
        <v>127</v>
      </c>
    </row>
    <row r="464" spans="1:7">
      <c r="A464" s="30">
        <v>44377</v>
      </c>
      <c r="B464" s="405" t="s">
        <v>10</v>
      </c>
      <c r="C464" s="405" t="s">
        <v>23</v>
      </c>
      <c r="D464" t="s">
        <v>16</v>
      </c>
      <c r="E464" s="165"/>
      <c r="F464" s="1">
        <v>5</v>
      </c>
      <c r="G464" s="1">
        <f t="shared" si="7"/>
        <v>122</v>
      </c>
    </row>
    <row r="465" spans="1:8">
      <c r="A465" s="30">
        <v>44448</v>
      </c>
      <c r="B465" s="405">
        <v>23430</v>
      </c>
      <c r="C465" s="405" t="s">
        <v>23</v>
      </c>
      <c r="D465" t="s">
        <v>13</v>
      </c>
      <c r="E465" s="165"/>
      <c r="F465" s="165">
        <v>92.4</v>
      </c>
      <c r="G465" s="1">
        <f t="shared" si="7"/>
        <v>29.599999999999994</v>
      </c>
    </row>
    <row r="466" spans="1:8">
      <c r="A466" s="30">
        <v>44448</v>
      </c>
      <c r="B466" s="405">
        <v>23430</v>
      </c>
      <c r="C466" s="405" t="s">
        <v>23</v>
      </c>
      <c r="D466" t="s">
        <v>14</v>
      </c>
      <c r="E466" s="165"/>
      <c r="F466" s="165">
        <v>29.6</v>
      </c>
      <c r="G466" s="1">
        <f t="shared" si="7"/>
        <v>0</v>
      </c>
    </row>
    <row r="467" spans="1:8">
      <c r="A467" s="68">
        <v>44408</v>
      </c>
      <c r="B467" s="404" t="s">
        <v>11</v>
      </c>
      <c r="C467" s="404" t="s">
        <v>24</v>
      </c>
      <c r="D467" t="s">
        <v>13</v>
      </c>
      <c r="E467" s="1">
        <v>80.900000000000006</v>
      </c>
      <c r="G467" s="1">
        <f t="shared" si="7"/>
        <v>80.900000000000006</v>
      </c>
    </row>
    <row r="468" spans="1:8">
      <c r="A468" s="46"/>
      <c r="B468" s="405"/>
      <c r="C468" s="405"/>
      <c r="D468" t="s">
        <v>14</v>
      </c>
      <c r="E468" s="1">
        <v>26.5</v>
      </c>
      <c r="G468" s="1">
        <f t="shared" si="7"/>
        <v>107.4</v>
      </c>
    </row>
    <row r="469" spans="1:8">
      <c r="A469" s="46"/>
      <c r="B469" s="405"/>
      <c r="C469" s="405"/>
      <c r="D469" t="s">
        <v>15</v>
      </c>
      <c r="E469" s="1">
        <v>60</v>
      </c>
      <c r="G469" s="1">
        <f t="shared" si="7"/>
        <v>167.4</v>
      </c>
    </row>
    <row r="470" spans="1:8">
      <c r="A470" s="46"/>
      <c r="B470" s="405"/>
      <c r="C470" s="405"/>
      <c r="D470" t="s">
        <v>16</v>
      </c>
      <c r="E470" s="1">
        <v>5</v>
      </c>
      <c r="G470" s="1">
        <f t="shared" si="7"/>
        <v>172.4</v>
      </c>
    </row>
    <row r="471" spans="1:8">
      <c r="A471" s="46">
        <v>44408</v>
      </c>
      <c r="B471" s="405" t="s">
        <v>10</v>
      </c>
      <c r="C471" s="405" t="s">
        <v>24</v>
      </c>
      <c r="D471" t="s">
        <v>33</v>
      </c>
      <c r="F471" s="1">
        <v>60</v>
      </c>
      <c r="G471" s="1">
        <f t="shared" si="7"/>
        <v>112.4</v>
      </c>
    </row>
    <row r="472" spans="1:8">
      <c r="A472" s="46">
        <v>44408</v>
      </c>
      <c r="B472" s="405" t="s">
        <v>10</v>
      </c>
      <c r="C472" s="405" t="s">
        <v>24</v>
      </c>
      <c r="D472" t="s">
        <v>31</v>
      </c>
      <c r="F472" s="1">
        <v>5</v>
      </c>
      <c r="G472" s="1">
        <f t="shared" si="7"/>
        <v>107.4</v>
      </c>
    </row>
    <row r="473" spans="1:8">
      <c r="A473" s="30">
        <v>44516</v>
      </c>
      <c r="B473" s="405">
        <v>23909</v>
      </c>
      <c r="C473" s="405" t="s">
        <v>24</v>
      </c>
      <c r="D473" t="s">
        <v>13</v>
      </c>
      <c r="F473" s="1">
        <v>80.900000000000006</v>
      </c>
      <c r="G473" s="1">
        <f t="shared" si="7"/>
        <v>26.5</v>
      </c>
    </row>
    <row r="474" spans="1:8">
      <c r="A474" s="30">
        <v>44516</v>
      </c>
      <c r="B474" s="405">
        <v>23909</v>
      </c>
      <c r="C474" s="405" t="s">
        <v>24</v>
      </c>
      <c r="D474" t="s">
        <v>14</v>
      </c>
      <c r="F474" s="1">
        <v>26.5</v>
      </c>
      <c r="G474" s="1">
        <f t="shared" si="7"/>
        <v>0</v>
      </c>
    </row>
    <row r="475" spans="1:8">
      <c r="A475" s="32">
        <v>44439</v>
      </c>
      <c r="B475" s="404" t="s">
        <v>11</v>
      </c>
      <c r="C475" s="404" t="s">
        <v>25</v>
      </c>
      <c r="D475" t="s">
        <v>13</v>
      </c>
      <c r="E475" s="1">
        <v>91.6</v>
      </c>
      <c r="G475" s="1">
        <f t="shared" si="7"/>
        <v>91.6</v>
      </c>
    </row>
    <row r="476" spans="1:8">
      <c r="B476" s="405"/>
      <c r="C476" s="405"/>
      <c r="D476" t="s">
        <v>14</v>
      </c>
      <c r="E476" s="1">
        <v>17.8</v>
      </c>
      <c r="G476" s="1">
        <f t="shared" si="7"/>
        <v>109.39999999999999</v>
      </c>
    </row>
    <row r="477" spans="1:8">
      <c r="B477" s="405"/>
      <c r="C477" s="405"/>
      <c r="D477" t="s">
        <v>15</v>
      </c>
      <c r="E477" s="1">
        <v>60</v>
      </c>
      <c r="G477" s="1">
        <f t="shared" si="7"/>
        <v>169.39999999999998</v>
      </c>
      <c r="H477" s="13">
        <f>E477-F479</f>
        <v>25</v>
      </c>
    </row>
    <row r="478" spans="1:8">
      <c r="B478" s="405"/>
      <c r="C478" s="405"/>
      <c r="D478" t="s">
        <v>16</v>
      </c>
      <c r="E478" s="1">
        <v>5</v>
      </c>
      <c r="G478" s="1">
        <f t="shared" si="7"/>
        <v>174.39999999999998</v>
      </c>
    </row>
    <row r="479" spans="1:8">
      <c r="A479" s="46">
        <v>44439</v>
      </c>
      <c r="B479" s="405" t="s">
        <v>10</v>
      </c>
      <c r="C479" s="405" t="s">
        <v>25</v>
      </c>
      <c r="D479" t="s">
        <v>15</v>
      </c>
      <c r="F479" s="1">
        <v>35</v>
      </c>
      <c r="G479" s="1">
        <f t="shared" si="7"/>
        <v>139.39999999999998</v>
      </c>
    </row>
    <row r="480" spans="1:8">
      <c r="A480" s="30">
        <v>44516</v>
      </c>
      <c r="B480" s="405">
        <v>23909</v>
      </c>
      <c r="C480" s="405" t="s">
        <v>25</v>
      </c>
      <c r="D480" t="s">
        <v>13</v>
      </c>
      <c r="F480" s="1">
        <v>91.6</v>
      </c>
      <c r="G480" s="1">
        <f t="shared" si="7"/>
        <v>47.799999999999983</v>
      </c>
    </row>
    <row r="481" spans="1:13">
      <c r="A481" s="30">
        <v>44516</v>
      </c>
      <c r="B481" s="405">
        <v>23909</v>
      </c>
      <c r="C481" s="405" t="s">
        <v>25</v>
      </c>
      <c r="D481" t="s">
        <v>14</v>
      </c>
      <c r="F481" s="1">
        <v>17.8</v>
      </c>
      <c r="G481" s="1">
        <f t="shared" si="7"/>
        <v>29.999999999999982</v>
      </c>
    </row>
    <row r="482" spans="1:13">
      <c r="A482" s="30">
        <v>44516</v>
      </c>
      <c r="B482" s="405">
        <v>23909</v>
      </c>
      <c r="C482" s="405" t="s">
        <v>25</v>
      </c>
      <c r="D482" t="s">
        <v>15</v>
      </c>
      <c r="F482" s="1">
        <v>25</v>
      </c>
      <c r="G482" s="1">
        <f t="shared" si="7"/>
        <v>4.9999999999999822</v>
      </c>
    </row>
    <row r="483" spans="1:13">
      <c r="A483" s="30">
        <v>44516</v>
      </c>
      <c r="B483" s="405">
        <v>23909</v>
      </c>
      <c r="C483" s="405" t="s">
        <v>25</v>
      </c>
      <c r="D483" t="s">
        <v>16</v>
      </c>
      <c r="F483" s="1">
        <v>5</v>
      </c>
      <c r="G483" s="1">
        <f t="shared" si="7"/>
        <v>-1.7763568394002505E-14</v>
      </c>
    </row>
    <row r="484" spans="1:13">
      <c r="A484" s="32">
        <v>44469</v>
      </c>
      <c r="B484" s="404" t="s">
        <v>11</v>
      </c>
      <c r="C484" s="404" t="s">
        <v>41</v>
      </c>
      <c r="D484" t="s">
        <v>13</v>
      </c>
      <c r="E484" s="1">
        <v>94.8</v>
      </c>
      <c r="G484" s="1">
        <f t="shared" si="7"/>
        <v>94.799999999999983</v>
      </c>
    </row>
    <row r="485" spans="1:13">
      <c r="B485" s="405"/>
      <c r="C485" s="405"/>
      <c r="D485" t="s">
        <v>14</v>
      </c>
      <c r="E485" s="1">
        <v>26.9</v>
      </c>
      <c r="G485" s="1">
        <f t="shared" si="7"/>
        <v>121.69999999999999</v>
      </c>
    </row>
    <row r="486" spans="1:13">
      <c r="B486" s="405"/>
      <c r="C486" s="405"/>
      <c r="D486" t="s">
        <v>15</v>
      </c>
      <c r="E486" s="1">
        <v>60</v>
      </c>
      <c r="G486" s="1">
        <f t="shared" si="7"/>
        <v>181.7</v>
      </c>
    </row>
    <row r="487" spans="1:13">
      <c r="B487" s="405"/>
      <c r="C487" s="405"/>
      <c r="D487" t="s">
        <v>16</v>
      </c>
      <c r="E487" s="1">
        <v>5</v>
      </c>
      <c r="G487" s="1">
        <f t="shared" si="7"/>
        <v>186.7</v>
      </c>
    </row>
    <row r="488" spans="1:13">
      <c r="A488" s="30">
        <v>44469</v>
      </c>
      <c r="B488" s="405" t="s">
        <v>10</v>
      </c>
      <c r="C488" s="405" t="s">
        <v>41</v>
      </c>
      <c r="D488" t="s">
        <v>15</v>
      </c>
      <c r="F488" s="1">
        <v>60</v>
      </c>
      <c r="G488" s="1">
        <f t="shared" si="7"/>
        <v>126.69999999999999</v>
      </c>
    </row>
    <row r="489" spans="1:13">
      <c r="A489" s="30">
        <v>44469</v>
      </c>
      <c r="B489" s="405" t="s">
        <v>10</v>
      </c>
      <c r="C489" s="405" t="s">
        <v>41</v>
      </c>
      <c r="D489" t="s">
        <v>16</v>
      </c>
      <c r="F489" s="1">
        <v>5</v>
      </c>
      <c r="G489" s="1">
        <f t="shared" si="7"/>
        <v>121.69999999999999</v>
      </c>
    </row>
    <row r="490" spans="1:13">
      <c r="A490" s="30">
        <v>44516</v>
      </c>
      <c r="B490" s="405">
        <v>23909</v>
      </c>
      <c r="C490" s="405" t="s">
        <v>41</v>
      </c>
      <c r="D490" t="s">
        <v>13</v>
      </c>
      <c r="F490" s="1">
        <v>94.8</v>
      </c>
      <c r="G490" s="1">
        <f t="shared" si="7"/>
        <v>26.899999999999991</v>
      </c>
    </row>
    <row r="491" spans="1:13">
      <c r="A491" s="30">
        <v>44516</v>
      </c>
      <c r="B491" s="405">
        <v>23909</v>
      </c>
      <c r="C491" s="405" t="s">
        <v>41</v>
      </c>
      <c r="D491" t="s">
        <v>14</v>
      </c>
      <c r="F491" s="1">
        <v>26.9</v>
      </c>
      <c r="G491" s="1">
        <f t="shared" si="7"/>
        <v>0</v>
      </c>
    </row>
    <row r="492" spans="1:13">
      <c r="A492" s="68">
        <v>44500</v>
      </c>
      <c r="B492" s="404" t="s">
        <v>11</v>
      </c>
      <c r="C492" s="404" t="s">
        <v>27</v>
      </c>
      <c r="D492" t="s">
        <v>13</v>
      </c>
      <c r="E492" s="1">
        <v>98.2</v>
      </c>
      <c r="G492" s="1">
        <f t="shared" si="7"/>
        <v>98.2</v>
      </c>
    </row>
    <row r="493" spans="1:13">
      <c r="A493" s="46"/>
      <c r="B493" s="405"/>
      <c r="C493" s="405"/>
      <c r="D493" t="s">
        <v>14</v>
      </c>
      <c r="E493" s="1">
        <v>27.8</v>
      </c>
      <c r="G493" s="1">
        <f t="shared" si="7"/>
        <v>126</v>
      </c>
      <c r="I493" s="404"/>
      <c r="K493" s="1"/>
    </row>
    <row r="494" spans="1:13">
      <c r="A494" s="46"/>
      <c r="B494" s="405"/>
      <c r="C494" s="405"/>
      <c r="D494" t="s">
        <v>15</v>
      </c>
      <c r="E494" s="1">
        <v>60</v>
      </c>
      <c r="G494" s="1">
        <f t="shared" si="7"/>
        <v>186</v>
      </c>
      <c r="I494" s="405"/>
      <c r="K494" s="1"/>
    </row>
    <row r="495" spans="1:13">
      <c r="A495" s="46"/>
      <c r="B495" s="405"/>
      <c r="C495" s="405"/>
      <c r="D495" t="s">
        <v>16</v>
      </c>
      <c r="E495" s="1">
        <v>5</v>
      </c>
      <c r="G495" s="1">
        <f t="shared" si="7"/>
        <v>191</v>
      </c>
      <c r="I495" s="404"/>
      <c r="K495" s="1"/>
    </row>
    <row r="496" spans="1:13" ht="15.75">
      <c r="A496" s="46">
        <v>44500</v>
      </c>
      <c r="B496" s="405" t="s">
        <v>62</v>
      </c>
      <c r="C496" s="405" t="s">
        <v>27</v>
      </c>
      <c r="D496" t="s">
        <v>15</v>
      </c>
      <c r="E496" s="45"/>
      <c r="F496" s="45">
        <v>60</v>
      </c>
      <c r="G496" s="1">
        <f t="shared" si="7"/>
        <v>131</v>
      </c>
      <c r="H496" s="175"/>
      <c r="I496" s="405"/>
      <c r="K496" s="1"/>
      <c r="M496" s="45"/>
    </row>
    <row r="497" spans="1:13">
      <c r="A497" s="46">
        <v>44500</v>
      </c>
      <c r="B497" s="405" t="s">
        <v>62</v>
      </c>
      <c r="C497" s="405" t="s">
        <v>27</v>
      </c>
      <c r="D497" t="s">
        <v>16</v>
      </c>
      <c r="E497" s="45"/>
      <c r="F497" s="45">
        <v>5</v>
      </c>
      <c r="G497" s="1">
        <f t="shared" si="7"/>
        <v>126</v>
      </c>
      <c r="H497" s="14"/>
      <c r="I497" s="404"/>
      <c r="K497" s="1"/>
      <c r="M497" s="45"/>
    </row>
    <row r="498" spans="1:13">
      <c r="A498" s="46">
        <v>44621</v>
      </c>
      <c r="B498" s="405">
        <v>24480</v>
      </c>
      <c r="C498" s="405" t="s">
        <v>27</v>
      </c>
      <c r="D498" t="s">
        <v>13</v>
      </c>
      <c r="E498" s="45"/>
      <c r="F498" s="1">
        <v>98.2</v>
      </c>
      <c r="G498" s="1">
        <f t="shared" si="7"/>
        <v>27.799999999999997</v>
      </c>
      <c r="H498" s="14"/>
      <c r="I498" s="404"/>
      <c r="K498" s="1"/>
      <c r="M498" s="45"/>
    </row>
    <row r="499" spans="1:13">
      <c r="A499" s="46">
        <v>44621</v>
      </c>
      <c r="B499" s="405">
        <v>24480</v>
      </c>
      <c r="C499" s="405" t="s">
        <v>27</v>
      </c>
      <c r="D499" t="s">
        <v>14</v>
      </c>
      <c r="E499" s="45"/>
      <c r="F499" s="1">
        <v>27.8</v>
      </c>
      <c r="G499" s="1">
        <f t="shared" si="7"/>
        <v>0</v>
      </c>
      <c r="H499" s="14"/>
      <c r="I499" s="404"/>
      <c r="K499" s="1"/>
      <c r="M499" s="45"/>
    </row>
    <row r="500" spans="1:13">
      <c r="A500" s="68">
        <v>44530</v>
      </c>
      <c r="B500" s="404" t="s">
        <v>11</v>
      </c>
      <c r="C500" s="404" t="s">
        <v>28</v>
      </c>
      <c r="D500" t="s">
        <v>13</v>
      </c>
      <c r="E500" s="1">
        <v>104.8</v>
      </c>
      <c r="G500" s="1">
        <f t="shared" si="7"/>
        <v>104.8</v>
      </c>
      <c r="I500" s="404"/>
      <c r="K500" s="1"/>
    </row>
    <row r="501" spans="1:13">
      <c r="A501" s="46"/>
      <c r="B501" s="405"/>
      <c r="C501" s="405"/>
      <c r="D501" t="s">
        <v>14</v>
      </c>
      <c r="E501" s="1">
        <v>26.9</v>
      </c>
      <c r="G501" s="1">
        <f t="shared" si="7"/>
        <v>131.69999999999999</v>
      </c>
      <c r="I501" s="405"/>
      <c r="K501" s="1"/>
    </row>
    <row r="502" spans="1:13">
      <c r="A502" s="46"/>
      <c r="B502" s="405"/>
      <c r="C502" s="405"/>
      <c r="D502" t="s">
        <v>15</v>
      </c>
      <c r="E502" s="1">
        <v>60</v>
      </c>
      <c r="G502" s="1">
        <f t="shared" si="7"/>
        <v>191.7</v>
      </c>
      <c r="I502" s="404"/>
      <c r="K502" s="1"/>
    </row>
    <row r="503" spans="1:13">
      <c r="A503" s="46"/>
      <c r="B503" s="405"/>
      <c r="C503" s="405"/>
      <c r="D503" t="s">
        <v>16</v>
      </c>
      <c r="E503" s="1">
        <v>5</v>
      </c>
      <c r="G503" s="1">
        <f t="shared" si="7"/>
        <v>196.7</v>
      </c>
      <c r="I503" s="405"/>
      <c r="K503" s="1"/>
    </row>
    <row r="504" spans="1:13">
      <c r="A504" s="46"/>
      <c r="B504" s="405"/>
      <c r="C504" s="405"/>
      <c r="D504" t="s">
        <v>161</v>
      </c>
      <c r="E504" s="1">
        <v>10</v>
      </c>
      <c r="G504" s="1">
        <f t="shared" si="7"/>
        <v>206.7</v>
      </c>
      <c r="K504" s="1"/>
    </row>
    <row r="505" spans="1:13">
      <c r="A505" s="46">
        <v>44530</v>
      </c>
      <c r="B505" s="405" t="s">
        <v>10</v>
      </c>
      <c r="C505" s="405" t="s">
        <v>28</v>
      </c>
      <c r="D505" t="s">
        <v>15</v>
      </c>
      <c r="F505" s="1">
        <v>60</v>
      </c>
      <c r="G505" s="1">
        <f t="shared" si="7"/>
        <v>146.69999999999999</v>
      </c>
      <c r="K505" s="13"/>
    </row>
    <row r="506" spans="1:13">
      <c r="A506" s="46">
        <v>44530</v>
      </c>
      <c r="B506" s="405" t="s">
        <v>10</v>
      </c>
      <c r="C506" s="405" t="s">
        <v>28</v>
      </c>
      <c r="D506" t="s">
        <v>16</v>
      </c>
      <c r="F506" s="1">
        <v>5</v>
      </c>
      <c r="G506" s="1">
        <f t="shared" si="7"/>
        <v>141.69999999999999</v>
      </c>
    </row>
    <row r="507" spans="1:13">
      <c r="A507" s="46">
        <v>44621</v>
      </c>
      <c r="B507" s="405">
        <v>24480</v>
      </c>
      <c r="C507" s="405" t="s">
        <v>28</v>
      </c>
      <c r="D507" t="s">
        <v>13</v>
      </c>
      <c r="F507" s="1">
        <v>104.8</v>
      </c>
      <c r="G507" s="1">
        <f t="shared" si="7"/>
        <v>36.899999999999991</v>
      </c>
    </row>
    <row r="508" spans="1:13">
      <c r="A508" s="46">
        <v>44621</v>
      </c>
      <c r="B508" s="405">
        <v>24480</v>
      </c>
      <c r="C508" s="405" t="s">
        <v>28</v>
      </c>
      <c r="D508" t="s">
        <v>14</v>
      </c>
      <c r="F508" s="1">
        <v>26.9</v>
      </c>
      <c r="G508" s="1">
        <f t="shared" si="7"/>
        <v>9.9999999999999929</v>
      </c>
    </row>
    <row r="509" spans="1:13">
      <c r="A509" s="46">
        <v>44621</v>
      </c>
      <c r="B509" s="405">
        <v>24480</v>
      </c>
      <c r="C509" s="405" t="s">
        <v>28</v>
      </c>
      <c r="D509" t="s">
        <v>161</v>
      </c>
      <c r="F509" s="1">
        <v>10</v>
      </c>
      <c r="G509" s="1">
        <f t="shared" si="7"/>
        <v>0</v>
      </c>
    </row>
    <row r="510" spans="1:13">
      <c r="A510" s="68">
        <v>44561</v>
      </c>
      <c r="B510" s="404" t="s">
        <v>11</v>
      </c>
      <c r="C510" s="404" t="s">
        <v>29</v>
      </c>
      <c r="D510" t="s">
        <v>13</v>
      </c>
      <c r="E510" s="1">
        <v>110</v>
      </c>
      <c r="G510" s="1">
        <f t="shared" si="7"/>
        <v>110</v>
      </c>
    </row>
    <row r="511" spans="1:13">
      <c r="A511" s="46"/>
      <c r="B511" s="405"/>
      <c r="C511" s="405"/>
      <c r="D511" t="s">
        <v>14</v>
      </c>
      <c r="E511" s="1">
        <v>25.6</v>
      </c>
      <c r="G511" s="1">
        <f t="shared" si="7"/>
        <v>135.6</v>
      </c>
    </row>
    <row r="512" spans="1:13">
      <c r="A512" s="46"/>
      <c r="B512" s="405"/>
      <c r="C512" s="405"/>
      <c r="D512" t="s">
        <v>15</v>
      </c>
      <c r="E512" s="1">
        <v>60</v>
      </c>
      <c r="G512" s="1">
        <f t="shared" si="7"/>
        <v>195.6</v>
      </c>
    </row>
    <row r="513" spans="1:7">
      <c r="A513" s="46"/>
      <c r="B513" s="405"/>
      <c r="C513" s="405"/>
      <c r="D513" t="s">
        <v>16</v>
      </c>
      <c r="E513" s="1">
        <v>5</v>
      </c>
      <c r="G513" s="1">
        <f t="shared" si="7"/>
        <v>200.6</v>
      </c>
    </row>
    <row r="514" spans="1:7">
      <c r="A514" s="30">
        <v>44561</v>
      </c>
      <c r="B514" s="405" t="s">
        <v>48</v>
      </c>
      <c r="C514" s="405" t="s">
        <v>29</v>
      </c>
      <c r="D514" t="s">
        <v>15</v>
      </c>
      <c r="F514" s="1">
        <v>60</v>
      </c>
      <c r="G514" s="1">
        <f t="shared" si="7"/>
        <v>140.6</v>
      </c>
    </row>
    <row r="515" spans="1:7">
      <c r="A515" s="30">
        <v>44561</v>
      </c>
      <c r="B515" s="405" t="s">
        <v>48</v>
      </c>
      <c r="C515" s="405" t="s">
        <v>29</v>
      </c>
      <c r="D515" t="s">
        <v>16</v>
      </c>
      <c r="F515" s="1">
        <v>5</v>
      </c>
      <c r="G515" s="1">
        <f t="shared" si="7"/>
        <v>135.6</v>
      </c>
    </row>
    <row r="516" spans="1:7">
      <c r="A516" s="46">
        <v>44621</v>
      </c>
      <c r="B516" s="405">
        <v>24480</v>
      </c>
      <c r="C516" s="405" t="s">
        <v>29</v>
      </c>
      <c r="D516" t="s">
        <v>13</v>
      </c>
      <c r="F516" s="1">
        <v>110</v>
      </c>
      <c r="G516" s="1">
        <f t="shared" si="7"/>
        <v>25.599999999999994</v>
      </c>
    </row>
    <row r="517" spans="1:7">
      <c r="A517" s="46">
        <v>44621</v>
      </c>
      <c r="B517" s="405">
        <v>24480</v>
      </c>
      <c r="C517" s="405" t="s">
        <v>29</v>
      </c>
      <c r="D517" t="s">
        <v>14</v>
      </c>
      <c r="F517" s="1">
        <v>25.6</v>
      </c>
      <c r="G517" s="1">
        <f t="shared" si="7"/>
        <v>0</v>
      </c>
    </row>
    <row r="518" spans="1:7">
      <c r="A518" s="32">
        <v>44592</v>
      </c>
      <c r="B518" s="404" t="s">
        <v>11</v>
      </c>
      <c r="C518" s="404" t="s">
        <v>12</v>
      </c>
      <c r="D518" t="s">
        <v>13</v>
      </c>
      <c r="E518" s="1">
        <v>116.4</v>
      </c>
      <c r="G518" s="1">
        <f t="shared" ref="G518:G581" si="8">+G517+E518-F518</f>
        <v>116.4</v>
      </c>
    </row>
    <row r="519" spans="1:7">
      <c r="B519" s="405"/>
      <c r="C519" s="405"/>
      <c r="D519" t="s">
        <v>14</v>
      </c>
      <c r="E519" s="1">
        <v>31.3</v>
      </c>
      <c r="G519" s="1">
        <f t="shared" si="8"/>
        <v>147.70000000000002</v>
      </c>
    </row>
    <row r="520" spans="1:7">
      <c r="B520" s="405"/>
      <c r="C520" s="405"/>
      <c r="D520" t="s">
        <v>15</v>
      </c>
      <c r="E520" s="1">
        <v>60</v>
      </c>
      <c r="G520" s="1">
        <f t="shared" si="8"/>
        <v>207.70000000000002</v>
      </c>
    </row>
    <row r="521" spans="1:7">
      <c r="B521" s="405"/>
      <c r="C521" s="405"/>
      <c r="D521" t="s">
        <v>16</v>
      </c>
      <c r="E521" s="1">
        <v>5</v>
      </c>
      <c r="G521" s="1">
        <f t="shared" si="8"/>
        <v>212.70000000000002</v>
      </c>
    </row>
    <row r="522" spans="1:7">
      <c r="B522" s="405"/>
      <c r="C522" s="405"/>
      <c r="D522" t="s">
        <v>385</v>
      </c>
      <c r="E522" s="1">
        <v>10</v>
      </c>
      <c r="G522" s="1">
        <f t="shared" si="8"/>
        <v>222.70000000000002</v>
      </c>
    </row>
    <row r="523" spans="1:7">
      <c r="A523" s="30">
        <v>44592</v>
      </c>
      <c r="B523" s="405" t="s">
        <v>49</v>
      </c>
      <c r="C523" s="405" t="s">
        <v>12</v>
      </c>
      <c r="D523" t="s">
        <v>15</v>
      </c>
      <c r="F523" s="1">
        <v>60</v>
      </c>
      <c r="G523" s="1">
        <f t="shared" si="8"/>
        <v>162.70000000000002</v>
      </c>
    </row>
    <row r="524" spans="1:7">
      <c r="A524" s="30">
        <v>44592</v>
      </c>
      <c r="B524" s="405" t="s">
        <v>49</v>
      </c>
      <c r="C524" s="405" t="s">
        <v>12</v>
      </c>
      <c r="D524" t="s">
        <v>16</v>
      </c>
      <c r="F524" s="1">
        <v>5</v>
      </c>
      <c r="G524" s="1">
        <f t="shared" si="8"/>
        <v>157.70000000000002</v>
      </c>
    </row>
    <row r="525" spans="1:7">
      <c r="A525" s="46">
        <v>44621</v>
      </c>
      <c r="B525" s="405">
        <v>24480</v>
      </c>
      <c r="C525" s="405" t="s">
        <v>12</v>
      </c>
      <c r="D525" t="s">
        <v>13</v>
      </c>
      <c r="F525" s="1">
        <v>116.4</v>
      </c>
      <c r="G525" s="1">
        <f t="shared" si="8"/>
        <v>41.300000000000011</v>
      </c>
    </row>
    <row r="526" spans="1:7">
      <c r="A526" s="46">
        <v>44621</v>
      </c>
      <c r="B526" s="405">
        <v>24480</v>
      </c>
      <c r="C526" s="405" t="s">
        <v>12</v>
      </c>
      <c r="D526" t="s">
        <v>14</v>
      </c>
      <c r="F526" s="1">
        <v>31.3</v>
      </c>
      <c r="G526" s="1">
        <f t="shared" si="8"/>
        <v>10.000000000000011</v>
      </c>
    </row>
    <row r="527" spans="1:7">
      <c r="A527" s="46">
        <v>44621</v>
      </c>
      <c r="B527" s="405">
        <v>24480</v>
      </c>
      <c r="C527" s="405" t="s">
        <v>12</v>
      </c>
      <c r="D527" t="s">
        <v>385</v>
      </c>
      <c r="F527" s="1">
        <v>10</v>
      </c>
      <c r="G527" s="83">
        <f t="shared" si="8"/>
        <v>0</v>
      </c>
    </row>
    <row r="528" spans="1:7">
      <c r="A528" s="32">
        <v>44620</v>
      </c>
      <c r="B528" s="404" t="s">
        <v>11</v>
      </c>
      <c r="C528" s="404" t="s">
        <v>19</v>
      </c>
      <c r="D528" t="s">
        <v>13</v>
      </c>
      <c r="E528" s="1">
        <v>114.5</v>
      </c>
      <c r="G528" s="1">
        <f t="shared" si="8"/>
        <v>114.5</v>
      </c>
    </row>
    <row r="529" spans="1:12">
      <c r="B529" s="405"/>
      <c r="C529" s="405"/>
      <c r="D529" t="s">
        <v>14</v>
      </c>
      <c r="E529" s="1">
        <v>34.9</v>
      </c>
      <c r="G529" s="1">
        <f t="shared" si="8"/>
        <v>149.4</v>
      </c>
    </row>
    <row r="530" spans="1:12">
      <c r="B530" s="405"/>
      <c r="C530" s="405"/>
      <c r="D530" t="s">
        <v>15</v>
      </c>
      <c r="E530" s="1">
        <v>56</v>
      </c>
      <c r="G530" s="1">
        <f t="shared" si="8"/>
        <v>205.4</v>
      </c>
    </row>
    <row r="531" spans="1:12">
      <c r="B531" s="405"/>
      <c r="C531" s="405"/>
      <c r="D531" t="s">
        <v>16</v>
      </c>
      <c r="E531" s="1">
        <v>5</v>
      </c>
      <c r="G531" s="1">
        <f t="shared" si="8"/>
        <v>210.4</v>
      </c>
    </row>
    <row r="532" spans="1:12">
      <c r="A532" s="30">
        <v>44620</v>
      </c>
      <c r="B532" s="405" t="s">
        <v>50</v>
      </c>
      <c r="C532" s="405" t="s">
        <v>19</v>
      </c>
      <c r="D532" t="s">
        <v>15</v>
      </c>
      <c r="F532" s="1">
        <v>56</v>
      </c>
      <c r="G532" s="1">
        <f t="shared" si="8"/>
        <v>154.4</v>
      </c>
    </row>
    <row r="533" spans="1:12">
      <c r="A533" s="30">
        <v>44620</v>
      </c>
      <c r="B533" s="405" t="s">
        <v>50</v>
      </c>
      <c r="C533" s="405" t="s">
        <v>19</v>
      </c>
      <c r="D533" t="s">
        <v>16</v>
      </c>
      <c r="F533" s="1">
        <v>5</v>
      </c>
      <c r="G533" s="1">
        <f t="shared" si="8"/>
        <v>149.4</v>
      </c>
    </row>
    <row r="534" spans="1:12">
      <c r="A534" s="30">
        <v>44648</v>
      </c>
      <c r="B534" s="405">
        <v>24709</v>
      </c>
      <c r="C534" s="405" t="s">
        <v>19</v>
      </c>
      <c r="D534" t="s">
        <v>13</v>
      </c>
      <c r="F534" s="1">
        <v>114.5</v>
      </c>
      <c r="G534" s="1">
        <f t="shared" si="8"/>
        <v>34.900000000000006</v>
      </c>
    </row>
    <row r="535" spans="1:12">
      <c r="A535" s="30">
        <v>44648</v>
      </c>
      <c r="B535" s="405">
        <v>24709</v>
      </c>
      <c r="C535" s="405" t="s">
        <v>19</v>
      </c>
      <c r="D535" t="s">
        <v>14</v>
      </c>
      <c r="F535" s="1">
        <v>34.9</v>
      </c>
      <c r="G535" s="1">
        <f t="shared" si="8"/>
        <v>0</v>
      </c>
    </row>
    <row r="536" spans="1:12">
      <c r="A536" s="32">
        <v>44651</v>
      </c>
      <c r="B536" s="404" t="s">
        <v>11</v>
      </c>
      <c r="C536" s="404" t="s">
        <v>20</v>
      </c>
      <c r="D536" t="s">
        <v>13</v>
      </c>
      <c r="E536" s="29">
        <v>113.7</v>
      </c>
      <c r="F536" s="29"/>
      <c r="G536" s="1">
        <f t="shared" si="8"/>
        <v>113.7</v>
      </c>
    </row>
    <row r="537" spans="1:12">
      <c r="B537" s="405"/>
      <c r="C537" s="405"/>
      <c r="D537" t="s">
        <v>14</v>
      </c>
      <c r="E537" s="29">
        <v>28.1</v>
      </c>
      <c r="F537" s="29"/>
      <c r="G537" s="1">
        <f t="shared" si="8"/>
        <v>141.80000000000001</v>
      </c>
      <c r="J537" s="404"/>
      <c r="L537" s="29"/>
    </row>
    <row r="538" spans="1:12">
      <c r="B538" s="405"/>
      <c r="C538" s="405"/>
      <c r="D538" t="s">
        <v>15</v>
      </c>
      <c r="E538" s="29">
        <v>60</v>
      </c>
      <c r="F538" s="29"/>
      <c r="G538" s="1">
        <f t="shared" si="8"/>
        <v>201.8</v>
      </c>
      <c r="J538" s="405"/>
      <c r="L538" s="29"/>
    </row>
    <row r="539" spans="1:12">
      <c r="B539" s="405"/>
      <c r="C539" s="405"/>
      <c r="D539" t="s">
        <v>16</v>
      </c>
      <c r="E539" s="29">
        <v>5</v>
      </c>
      <c r="F539" s="29"/>
      <c r="G539" s="1">
        <f t="shared" si="8"/>
        <v>206.8</v>
      </c>
      <c r="J539" s="404"/>
      <c r="L539" s="29"/>
    </row>
    <row r="540" spans="1:12">
      <c r="A540" s="30">
        <v>44651</v>
      </c>
      <c r="B540" s="405" t="s">
        <v>53</v>
      </c>
      <c r="C540" s="405" t="s">
        <v>20</v>
      </c>
      <c r="D540" t="s">
        <v>15</v>
      </c>
      <c r="E540" s="29"/>
      <c r="F540" s="29">
        <v>60</v>
      </c>
      <c r="G540" s="1">
        <f t="shared" si="8"/>
        <v>146.80000000000001</v>
      </c>
      <c r="J540" s="405"/>
      <c r="L540" s="29"/>
    </row>
    <row r="541" spans="1:12">
      <c r="A541" s="30">
        <v>44651</v>
      </c>
      <c r="B541" s="405" t="s">
        <v>53</v>
      </c>
      <c r="C541" s="405" t="s">
        <v>20</v>
      </c>
      <c r="D541" t="s">
        <v>16</v>
      </c>
      <c r="E541" s="29"/>
      <c r="F541" s="29">
        <v>5</v>
      </c>
      <c r="G541" s="1">
        <f t="shared" si="8"/>
        <v>141.80000000000001</v>
      </c>
      <c r="J541" s="404"/>
      <c r="L541" s="45"/>
    </row>
    <row r="542" spans="1:12">
      <c r="A542" s="30">
        <v>44796</v>
      </c>
      <c r="B542" s="405">
        <v>25366</v>
      </c>
      <c r="C542" s="405" t="s">
        <v>20</v>
      </c>
      <c r="D542" t="s">
        <v>13</v>
      </c>
      <c r="E542" s="29"/>
      <c r="F542" s="29">
        <v>113.7</v>
      </c>
      <c r="G542" s="1">
        <f t="shared" si="8"/>
        <v>28.100000000000009</v>
      </c>
      <c r="J542" s="404"/>
      <c r="L542" s="45"/>
    </row>
    <row r="543" spans="1:12">
      <c r="A543" s="30">
        <v>44796</v>
      </c>
      <c r="B543" s="405">
        <v>25366</v>
      </c>
      <c r="C543" s="405" t="s">
        <v>20</v>
      </c>
      <c r="D543" t="s">
        <v>14</v>
      </c>
      <c r="E543" s="29"/>
      <c r="F543" s="29">
        <v>28.1</v>
      </c>
      <c r="G543" s="1">
        <f t="shared" si="8"/>
        <v>0</v>
      </c>
      <c r="J543" s="404"/>
      <c r="L543" s="45"/>
    </row>
    <row r="544" spans="1:12">
      <c r="A544" s="32">
        <v>44681</v>
      </c>
      <c r="B544" s="404" t="s">
        <v>11</v>
      </c>
      <c r="C544" s="404" t="s">
        <v>21</v>
      </c>
      <c r="D544" t="s">
        <v>13</v>
      </c>
      <c r="E544" s="45">
        <v>12.9</v>
      </c>
      <c r="G544" s="1">
        <f t="shared" si="8"/>
        <v>12.9</v>
      </c>
      <c r="J544" s="174"/>
      <c r="L544" s="45"/>
    </row>
    <row r="545" spans="1:12">
      <c r="A545" s="249"/>
      <c r="B545" s="174"/>
      <c r="C545" s="174"/>
      <c r="D545" t="s">
        <v>14</v>
      </c>
      <c r="E545" s="45">
        <v>2.2999999999999998</v>
      </c>
      <c r="G545" s="1">
        <f t="shared" si="8"/>
        <v>15.2</v>
      </c>
      <c r="L545" s="45"/>
    </row>
    <row r="546" spans="1:12">
      <c r="A546" s="249"/>
      <c r="B546" s="174"/>
      <c r="C546" s="174"/>
      <c r="D546" t="s">
        <v>15</v>
      </c>
      <c r="E546" s="45">
        <v>60</v>
      </c>
      <c r="G546" s="1">
        <f t="shared" si="8"/>
        <v>75.2</v>
      </c>
      <c r="L546" s="45"/>
    </row>
    <row r="547" spans="1:12">
      <c r="A547" s="249"/>
      <c r="B547" s="174"/>
      <c r="C547" s="174"/>
      <c r="D547" t="s">
        <v>16</v>
      </c>
      <c r="E547" s="45">
        <v>5</v>
      </c>
      <c r="G547" s="1">
        <f t="shared" si="8"/>
        <v>80.2</v>
      </c>
      <c r="L547" s="140"/>
    </row>
    <row r="548" spans="1:12">
      <c r="B548" s="405"/>
      <c r="C548" s="405"/>
      <c r="D548" t="s">
        <v>54</v>
      </c>
      <c r="E548" s="140">
        <v>10</v>
      </c>
      <c r="G548" s="1">
        <f t="shared" si="8"/>
        <v>90.2</v>
      </c>
      <c r="J548" s="404"/>
      <c r="L548" s="1"/>
    </row>
    <row r="549" spans="1:12">
      <c r="A549" s="30">
        <v>44796</v>
      </c>
      <c r="B549" s="405">
        <v>25366</v>
      </c>
      <c r="C549" s="405" t="s">
        <v>21</v>
      </c>
      <c r="D549" t="s">
        <v>54</v>
      </c>
      <c r="E549" s="140"/>
      <c r="F549" s="140">
        <v>10</v>
      </c>
      <c r="G549" s="1">
        <f t="shared" si="8"/>
        <v>80.2</v>
      </c>
      <c r="J549" s="404"/>
      <c r="L549" s="1"/>
    </row>
    <row r="550" spans="1:12">
      <c r="A550" s="30">
        <v>44796</v>
      </c>
      <c r="B550" s="405">
        <v>25370</v>
      </c>
      <c r="C550" s="405" t="s">
        <v>21</v>
      </c>
      <c r="D550" t="s">
        <v>13</v>
      </c>
      <c r="E550" s="140"/>
      <c r="F550" s="45">
        <v>12.9</v>
      </c>
      <c r="G550" s="1">
        <f t="shared" si="8"/>
        <v>67.3</v>
      </c>
      <c r="J550" s="404"/>
      <c r="L550" s="1"/>
    </row>
    <row r="551" spans="1:12">
      <c r="A551" s="30">
        <v>44796</v>
      </c>
      <c r="B551" s="405">
        <v>25370</v>
      </c>
      <c r="C551" s="405" t="s">
        <v>21</v>
      </c>
      <c r="D551" t="s">
        <v>14</v>
      </c>
      <c r="E551" s="140"/>
      <c r="F551" s="45">
        <v>2.2999999999999998</v>
      </c>
      <c r="G551" s="1">
        <f t="shared" si="8"/>
        <v>65</v>
      </c>
      <c r="J551" s="404"/>
      <c r="L551" s="1"/>
    </row>
    <row r="552" spans="1:12">
      <c r="A552" s="30">
        <v>44796</v>
      </c>
      <c r="B552" s="405">
        <v>25370</v>
      </c>
      <c r="C552" s="405" t="s">
        <v>21</v>
      </c>
      <c r="D552" t="s">
        <v>15</v>
      </c>
      <c r="E552" s="140"/>
      <c r="F552" s="45">
        <v>60</v>
      </c>
      <c r="G552" s="1">
        <f t="shared" si="8"/>
        <v>5</v>
      </c>
      <c r="J552" s="404"/>
      <c r="L552" s="1"/>
    </row>
    <row r="553" spans="1:12">
      <c r="A553" s="30">
        <v>44796</v>
      </c>
      <c r="B553" s="405">
        <v>25370</v>
      </c>
      <c r="C553" s="405" t="s">
        <v>21</v>
      </c>
      <c r="D553" t="s">
        <v>16</v>
      </c>
      <c r="E553" s="140"/>
      <c r="F553" s="45">
        <v>5</v>
      </c>
      <c r="G553" s="1">
        <f t="shared" si="8"/>
        <v>0</v>
      </c>
      <c r="J553" s="404"/>
      <c r="L553" s="1"/>
    </row>
    <row r="554" spans="1:12">
      <c r="A554" s="32">
        <v>44712</v>
      </c>
      <c r="B554" s="404" t="s">
        <v>11</v>
      </c>
      <c r="C554" s="404" t="s">
        <v>22</v>
      </c>
      <c r="D554" t="s">
        <v>223</v>
      </c>
      <c r="E554" s="1">
        <v>160</v>
      </c>
      <c r="G554" s="1">
        <f t="shared" si="8"/>
        <v>160</v>
      </c>
      <c r="L554" s="45"/>
    </row>
    <row r="555" spans="1:12">
      <c r="A555" s="32"/>
      <c r="B555" s="404"/>
      <c r="C555" s="404"/>
      <c r="D555" t="s">
        <v>13</v>
      </c>
      <c r="E555" s="1">
        <v>39.5</v>
      </c>
      <c r="G555" s="1">
        <f t="shared" si="8"/>
        <v>199.5</v>
      </c>
      <c r="L555" s="45"/>
    </row>
    <row r="556" spans="1:12">
      <c r="B556" s="405"/>
      <c r="C556" s="405"/>
      <c r="D556" t="s">
        <v>14</v>
      </c>
      <c r="E556" s="1">
        <v>6.2</v>
      </c>
      <c r="G556" s="1">
        <f t="shared" si="8"/>
        <v>205.7</v>
      </c>
    </row>
    <row r="557" spans="1:12">
      <c r="B557" s="405"/>
      <c r="C557" s="405"/>
      <c r="D557" t="s">
        <v>15</v>
      </c>
      <c r="E557" s="1">
        <v>60</v>
      </c>
      <c r="G557" s="1">
        <f t="shared" si="8"/>
        <v>265.7</v>
      </c>
    </row>
    <row r="558" spans="1:12">
      <c r="B558" s="405"/>
      <c r="C558" s="405"/>
      <c r="D558" t="s">
        <v>16</v>
      </c>
      <c r="E558" s="1">
        <v>5</v>
      </c>
      <c r="G558" s="1">
        <f t="shared" si="8"/>
        <v>270.7</v>
      </c>
      <c r="L558" s="29"/>
    </row>
    <row r="559" spans="1:12">
      <c r="B559" s="405"/>
      <c r="C559" s="405"/>
      <c r="D559" t="s">
        <v>107</v>
      </c>
      <c r="E559" s="1">
        <v>6</v>
      </c>
      <c r="G559" s="1">
        <f t="shared" si="8"/>
        <v>276.7</v>
      </c>
      <c r="L559" s="29"/>
    </row>
    <row r="560" spans="1:12">
      <c r="A560" s="30">
        <v>44712</v>
      </c>
      <c r="B560" s="405" t="s">
        <v>55</v>
      </c>
      <c r="C560" s="405" t="s">
        <v>22</v>
      </c>
      <c r="D560" t="s">
        <v>15</v>
      </c>
      <c r="F560" s="1">
        <v>60</v>
      </c>
      <c r="G560" s="1">
        <f t="shared" si="8"/>
        <v>216.7</v>
      </c>
    </row>
    <row r="561" spans="1:7" ht="16.5" customHeight="1">
      <c r="A561" s="30">
        <v>44712</v>
      </c>
      <c r="B561" s="405" t="s">
        <v>55</v>
      </c>
      <c r="C561" s="405" t="s">
        <v>22</v>
      </c>
      <c r="D561" t="s">
        <v>16</v>
      </c>
      <c r="F561" s="1">
        <v>5</v>
      </c>
      <c r="G561" s="1">
        <f t="shared" si="8"/>
        <v>211.7</v>
      </c>
    </row>
    <row r="562" spans="1:7" ht="16.5" customHeight="1">
      <c r="A562" s="30">
        <v>44792</v>
      </c>
      <c r="B562" s="405">
        <v>25234</v>
      </c>
      <c r="C562" s="405" t="s">
        <v>22</v>
      </c>
      <c r="D562" t="s">
        <v>223</v>
      </c>
      <c r="F562" s="1">
        <v>160</v>
      </c>
      <c r="G562" s="1">
        <f t="shared" si="8"/>
        <v>51.699999999999989</v>
      </c>
    </row>
    <row r="563" spans="1:7" ht="16.5" customHeight="1">
      <c r="A563" s="30">
        <v>44792</v>
      </c>
      <c r="B563" s="405">
        <v>25234</v>
      </c>
      <c r="C563" s="405" t="s">
        <v>22</v>
      </c>
      <c r="D563" t="s">
        <v>13</v>
      </c>
      <c r="F563" s="1">
        <v>39.5</v>
      </c>
      <c r="G563" s="1">
        <f t="shared" si="8"/>
        <v>12.199999999999989</v>
      </c>
    </row>
    <row r="564" spans="1:7" ht="16.5" customHeight="1">
      <c r="A564" s="30">
        <v>44792</v>
      </c>
      <c r="B564" s="405">
        <v>25234</v>
      </c>
      <c r="C564" s="405" t="s">
        <v>22</v>
      </c>
      <c r="D564" t="s">
        <v>14</v>
      </c>
      <c r="F564" s="1">
        <v>6.2</v>
      </c>
      <c r="G564" s="1">
        <f t="shared" si="8"/>
        <v>5.9999999999999885</v>
      </c>
    </row>
    <row r="565" spans="1:7" ht="16.5" customHeight="1">
      <c r="A565" s="30">
        <v>44792</v>
      </c>
      <c r="B565" s="405">
        <v>25234</v>
      </c>
      <c r="C565" s="405" t="s">
        <v>22</v>
      </c>
      <c r="D565" t="s">
        <v>107</v>
      </c>
      <c r="F565" s="1">
        <v>6</v>
      </c>
      <c r="G565" s="1">
        <f t="shared" si="8"/>
        <v>-1.1546319456101628E-14</v>
      </c>
    </row>
    <row r="566" spans="1:7" ht="15.75" customHeight="1">
      <c r="A566" s="32">
        <v>44742</v>
      </c>
      <c r="B566" s="404" t="s">
        <v>11</v>
      </c>
      <c r="C566" s="404" t="s">
        <v>23</v>
      </c>
      <c r="D566" t="s">
        <v>13</v>
      </c>
      <c r="E566" s="1">
        <v>38.299999999999997</v>
      </c>
      <c r="G566" s="1">
        <f t="shared" si="8"/>
        <v>38.299999999999983</v>
      </c>
    </row>
    <row r="567" spans="1:7" ht="16.5" customHeight="1">
      <c r="B567" s="405"/>
      <c r="C567" s="405"/>
      <c r="D567" t="s">
        <v>14</v>
      </c>
      <c r="E567" s="1">
        <v>3.3</v>
      </c>
      <c r="G567" s="1">
        <f t="shared" si="8"/>
        <v>41.59999999999998</v>
      </c>
    </row>
    <row r="568" spans="1:7" ht="16.5" customHeight="1">
      <c r="B568" s="405"/>
      <c r="C568" s="405"/>
      <c r="D568" t="s">
        <v>15</v>
      </c>
      <c r="E568" s="1">
        <v>60</v>
      </c>
      <c r="G568" s="1">
        <f t="shared" si="8"/>
        <v>101.59999999999998</v>
      </c>
    </row>
    <row r="569" spans="1:7" ht="16.5" customHeight="1">
      <c r="B569" s="405"/>
      <c r="C569" s="405"/>
      <c r="D569" t="s">
        <v>16</v>
      </c>
      <c r="E569" s="1">
        <v>5</v>
      </c>
      <c r="G569" s="1">
        <f t="shared" si="8"/>
        <v>106.59999999999998</v>
      </c>
    </row>
    <row r="570" spans="1:7" ht="16.5" customHeight="1">
      <c r="A570" s="30">
        <v>44742</v>
      </c>
      <c r="B570" s="405" t="s">
        <v>56</v>
      </c>
      <c r="C570" s="405" t="s">
        <v>23</v>
      </c>
      <c r="D570" t="s">
        <v>15</v>
      </c>
      <c r="F570" s="1">
        <v>60</v>
      </c>
      <c r="G570" s="1">
        <f t="shared" si="8"/>
        <v>46.59999999999998</v>
      </c>
    </row>
    <row r="571" spans="1:7" ht="16.5" customHeight="1">
      <c r="A571" s="30">
        <v>44742</v>
      </c>
      <c r="B571" s="405" t="s">
        <v>56</v>
      </c>
      <c r="C571" s="405" t="s">
        <v>23</v>
      </c>
      <c r="D571" t="s">
        <v>16</v>
      </c>
      <c r="F571" s="1">
        <v>5</v>
      </c>
      <c r="G571" s="1">
        <f t="shared" si="8"/>
        <v>41.59999999999998</v>
      </c>
    </row>
    <row r="572" spans="1:7" ht="16.5" customHeight="1">
      <c r="A572" s="30">
        <v>44792</v>
      </c>
      <c r="B572" s="405">
        <v>25234</v>
      </c>
      <c r="C572" s="405" t="s">
        <v>23</v>
      </c>
      <c r="D572" t="s">
        <v>13</v>
      </c>
      <c r="F572" s="1">
        <v>38.299999999999997</v>
      </c>
      <c r="G572" s="1">
        <f t="shared" si="8"/>
        <v>3.2999999999999829</v>
      </c>
    </row>
    <row r="573" spans="1:7" ht="16.5" customHeight="1">
      <c r="A573" s="30">
        <v>44792</v>
      </c>
      <c r="B573" s="405">
        <v>25234</v>
      </c>
      <c r="C573" s="405" t="s">
        <v>23</v>
      </c>
      <c r="D573" t="s">
        <v>14</v>
      </c>
      <c r="F573" s="1">
        <v>3.3</v>
      </c>
      <c r="G573" s="1">
        <f t="shared" si="8"/>
        <v>-1.6875389974302379E-14</v>
      </c>
    </row>
    <row r="574" spans="1:7" ht="16.5" customHeight="1">
      <c r="A574" s="32">
        <v>44773</v>
      </c>
      <c r="B574" s="404" t="s">
        <v>11</v>
      </c>
      <c r="C574" s="404" t="s">
        <v>24</v>
      </c>
      <c r="D574" t="s">
        <v>13</v>
      </c>
      <c r="E574" s="1">
        <v>25</v>
      </c>
      <c r="G574" s="1">
        <f t="shared" si="8"/>
        <v>24.999999999999982</v>
      </c>
    </row>
    <row r="575" spans="1:7" ht="16.5" customHeight="1">
      <c r="B575" s="405"/>
      <c r="C575" s="405"/>
      <c r="D575" t="s">
        <v>14</v>
      </c>
      <c r="E575" s="1">
        <v>6.1</v>
      </c>
      <c r="G575" s="1">
        <f t="shared" si="8"/>
        <v>31.09999999999998</v>
      </c>
    </row>
    <row r="576" spans="1:7" ht="16.5" customHeight="1">
      <c r="B576" s="405"/>
      <c r="C576" s="405"/>
      <c r="D576" t="s">
        <v>15</v>
      </c>
      <c r="E576" s="1">
        <v>60</v>
      </c>
      <c r="G576" s="1">
        <f t="shared" si="8"/>
        <v>91.09999999999998</v>
      </c>
    </row>
    <row r="577" spans="1:12" ht="16.5" customHeight="1">
      <c r="B577" s="405"/>
      <c r="C577" s="405"/>
      <c r="D577" t="s">
        <v>16</v>
      </c>
      <c r="E577" s="1">
        <v>5</v>
      </c>
      <c r="G577" s="1">
        <f t="shared" si="8"/>
        <v>96.09999999999998</v>
      </c>
    </row>
    <row r="578" spans="1:12" ht="16.5" customHeight="1">
      <c r="A578" s="249">
        <v>44773</v>
      </c>
      <c r="B578" s="405" t="s">
        <v>32</v>
      </c>
      <c r="C578" s="405" t="s">
        <v>24</v>
      </c>
      <c r="D578" t="s">
        <v>15</v>
      </c>
      <c r="F578" s="1">
        <v>60</v>
      </c>
      <c r="G578" s="1">
        <f t="shared" si="8"/>
        <v>36.09999999999998</v>
      </c>
    </row>
    <row r="579" spans="1:12" ht="16.5" customHeight="1">
      <c r="A579" s="249">
        <v>44773</v>
      </c>
      <c r="B579" s="405" t="s">
        <v>32</v>
      </c>
      <c r="C579" s="405" t="s">
        <v>24</v>
      </c>
      <c r="D579" t="s">
        <v>16</v>
      </c>
      <c r="F579" s="1">
        <v>5</v>
      </c>
      <c r="G579" s="1">
        <f t="shared" si="8"/>
        <v>31.09999999999998</v>
      </c>
    </row>
    <row r="580" spans="1:12">
      <c r="A580" s="30">
        <v>44792</v>
      </c>
      <c r="B580" s="405">
        <v>25234</v>
      </c>
      <c r="C580" s="405" t="s">
        <v>24</v>
      </c>
      <c r="D580" t="s">
        <v>13</v>
      </c>
      <c r="F580" s="1">
        <v>25</v>
      </c>
      <c r="G580" s="1">
        <f t="shared" si="8"/>
        <v>6.0999999999999801</v>
      </c>
    </row>
    <row r="581" spans="1:12">
      <c r="A581" s="30">
        <v>44792</v>
      </c>
      <c r="B581" s="405">
        <v>25234</v>
      </c>
      <c r="C581" s="405" t="s">
        <v>24</v>
      </c>
      <c r="D581" t="s">
        <v>14</v>
      </c>
      <c r="F581" s="1">
        <v>6.1</v>
      </c>
      <c r="G581" s="1">
        <f t="shared" si="8"/>
        <v>-1.9539925233402755E-14</v>
      </c>
    </row>
    <row r="582" spans="1:12">
      <c r="A582" s="32">
        <v>44804</v>
      </c>
      <c r="B582" s="404" t="s">
        <v>11</v>
      </c>
      <c r="C582" s="404" t="s">
        <v>25</v>
      </c>
      <c r="D582" t="s">
        <v>13</v>
      </c>
      <c r="E582" s="1">
        <v>19.2</v>
      </c>
      <c r="G582" s="1">
        <f t="shared" ref="G582:G645" si="9">+G581+E582-F582</f>
        <v>19.199999999999982</v>
      </c>
    </row>
    <row r="583" spans="1:12">
      <c r="B583" s="405"/>
      <c r="C583" s="405"/>
      <c r="D583" t="s">
        <v>14</v>
      </c>
      <c r="E583" s="1">
        <v>2.7</v>
      </c>
      <c r="G583" s="1">
        <f t="shared" si="9"/>
        <v>21.899999999999981</v>
      </c>
    </row>
    <row r="584" spans="1:12">
      <c r="B584" s="405"/>
      <c r="C584" s="405"/>
      <c r="D584" t="s">
        <v>15</v>
      </c>
      <c r="E584" s="1">
        <v>60</v>
      </c>
      <c r="G584" s="1">
        <f t="shared" si="9"/>
        <v>81.899999999999977</v>
      </c>
    </row>
    <row r="585" spans="1:12">
      <c r="B585" s="405"/>
      <c r="C585" s="405"/>
      <c r="D585" t="s">
        <v>16</v>
      </c>
      <c r="E585" s="1">
        <v>5</v>
      </c>
      <c r="G585" s="1">
        <f t="shared" si="9"/>
        <v>86.899999999999977</v>
      </c>
      <c r="J585" s="404"/>
      <c r="L585" s="1"/>
    </row>
    <row r="586" spans="1:12">
      <c r="A586" s="30">
        <v>44804</v>
      </c>
      <c r="B586" s="405" t="s">
        <v>57</v>
      </c>
      <c r="C586" s="405" t="s">
        <v>25</v>
      </c>
      <c r="D586" t="s">
        <v>15</v>
      </c>
      <c r="F586" s="1">
        <v>30</v>
      </c>
      <c r="G586" s="1">
        <f t="shared" si="9"/>
        <v>56.899999999999977</v>
      </c>
      <c r="J586" s="405"/>
      <c r="L586" s="1"/>
    </row>
    <row r="587" spans="1:12">
      <c r="A587" s="30">
        <v>44887</v>
      </c>
      <c r="B587" s="405" t="s">
        <v>386</v>
      </c>
      <c r="C587" s="405" t="s">
        <v>25</v>
      </c>
      <c r="D587" t="s">
        <v>13</v>
      </c>
      <c r="F587" s="1">
        <v>19.2</v>
      </c>
      <c r="G587" s="1">
        <f t="shared" si="9"/>
        <v>37.699999999999974</v>
      </c>
      <c r="J587" s="405"/>
      <c r="L587" s="1"/>
    </row>
    <row r="588" spans="1:12">
      <c r="A588" s="30">
        <v>44887</v>
      </c>
      <c r="B588" s="405" t="s">
        <v>386</v>
      </c>
      <c r="C588" s="405" t="s">
        <v>25</v>
      </c>
      <c r="D588" t="s">
        <v>14</v>
      </c>
      <c r="F588" s="1">
        <v>2.7</v>
      </c>
      <c r="G588" s="1">
        <f t="shared" si="9"/>
        <v>34.999999999999972</v>
      </c>
      <c r="J588" s="405"/>
      <c r="L588" s="1"/>
    </row>
    <row r="589" spans="1:12">
      <c r="A589" s="30">
        <v>44887</v>
      </c>
      <c r="B589" s="405" t="s">
        <v>386</v>
      </c>
      <c r="C589" s="405" t="s">
        <v>25</v>
      </c>
      <c r="D589" t="s">
        <v>15</v>
      </c>
      <c r="F589" s="1">
        <v>30</v>
      </c>
      <c r="G589" s="1">
        <f t="shared" si="9"/>
        <v>4.9999999999999716</v>
      </c>
      <c r="J589" s="405"/>
      <c r="L589" s="1"/>
    </row>
    <row r="590" spans="1:12">
      <c r="A590" s="30">
        <v>44887</v>
      </c>
      <c r="B590" s="405" t="s">
        <v>386</v>
      </c>
      <c r="C590" s="405" t="s">
        <v>25</v>
      </c>
      <c r="D590" t="s">
        <v>16</v>
      </c>
      <c r="F590" s="1">
        <v>5</v>
      </c>
      <c r="G590" s="1">
        <f t="shared" si="9"/>
        <v>-2.8421709430404007E-14</v>
      </c>
      <c r="J590" s="405"/>
      <c r="L590" s="1"/>
    </row>
    <row r="591" spans="1:12">
      <c r="A591" s="68">
        <v>44834</v>
      </c>
      <c r="B591" s="404" t="s">
        <v>11</v>
      </c>
      <c r="C591" s="404" t="s">
        <v>41</v>
      </c>
      <c r="D591" t="s">
        <v>13</v>
      </c>
      <c r="E591" s="1">
        <v>27.6</v>
      </c>
      <c r="G591" s="1">
        <f t="shared" si="9"/>
        <v>27.599999999999973</v>
      </c>
      <c r="L591" s="1"/>
    </row>
    <row r="592" spans="1:12">
      <c r="A592" s="46"/>
      <c r="B592" s="405"/>
      <c r="C592" s="405"/>
      <c r="D592" t="s">
        <v>14</v>
      </c>
      <c r="E592" s="1">
        <v>1.3</v>
      </c>
      <c r="G592" s="1">
        <f t="shared" si="9"/>
        <v>28.899999999999974</v>
      </c>
      <c r="L592" s="1"/>
    </row>
    <row r="593" spans="1:12">
      <c r="A593" s="46"/>
      <c r="B593" s="405"/>
      <c r="C593" s="405"/>
      <c r="D593" t="s">
        <v>15</v>
      </c>
      <c r="E593" s="1">
        <v>60</v>
      </c>
      <c r="G593" s="1">
        <f t="shared" si="9"/>
        <v>88.899999999999977</v>
      </c>
      <c r="J593" s="404"/>
      <c r="L593" s="1"/>
    </row>
    <row r="594" spans="1:12">
      <c r="A594" s="46"/>
      <c r="B594" s="405"/>
      <c r="C594" s="405"/>
      <c r="D594" t="s">
        <v>16</v>
      </c>
      <c r="E594" s="1">
        <v>5</v>
      </c>
      <c r="G594" s="1">
        <f t="shared" si="9"/>
        <v>93.899999999999977</v>
      </c>
      <c r="J594" s="405"/>
      <c r="L594" s="1"/>
    </row>
    <row r="595" spans="1:12">
      <c r="A595" s="46">
        <v>44834</v>
      </c>
      <c r="B595" s="405" t="s">
        <v>61</v>
      </c>
      <c r="C595" s="405" t="s">
        <v>41</v>
      </c>
      <c r="D595" t="s">
        <v>15</v>
      </c>
      <c r="F595" s="1">
        <v>60</v>
      </c>
      <c r="G595" s="1">
        <f t="shared" si="9"/>
        <v>33.899999999999977</v>
      </c>
    </row>
    <row r="596" spans="1:12">
      <c r="A596" s="46">
        <v>44834</v>
      </c>
      <c r="B596" s="405" t="s">
        <v>61</v>
      </c>
      <c r="C596" s="405" t="s">
        <v>41</v>
      </c>
      <c r="D596" t="s">
        <v>16</v>
      </c>
      <c r="F596" s="1">
        <v>5</v>
      </c>
      <c r="G596" s="1">
        <f t="shared" si="9"/>
        <v>28.899999999999977</v>
      </c>
      <c r="L596" s="13"/>
    </row>
    <row r="597" spans="1:12">
      <c r="A597" s="30">
        <v>44887</v>
      </c>
      <c r="B597" s="405" t="s">
        <v>386</v>
      </c>
      <c r="C597" s="405" t="s">
        <v>41</v>
      </c>
      <c r="D597" t="s">
        <v>13</v>
      </c>
      <c r="F597" s="1">
        <v>27.6</v>
      </c>
      <c r="G597" s="1">
        <f t="shared" si="9"/>
        <v>1.2999999999999758</v>
      </c>
      <c r="L597" s="13"/>
    </row>
    <row r="598" spans="1:12">
      <c r="A598" s="30">
        <v>44887</v>
      </c>
      <c r="B598" s="405" t="s">
        <v>386</v>
      </c>
      <c r="C598" s="405" t="s">
        <v>41</v>
      </c>
      <c r="D598" t="s">
        <v>14</v>
      </c>
      <c r="F598" s="1">
        <v>1.3</v>
      </c>
      <c r="G598" s="1">
        <f t="shared" si="9"/>
        <v>-2.4202861936828413E-14</v>
      </c>
      <c r="L598" s="13"/>
    </row>
    <row r="599" spans="1:12">
      <c r="A599" s="32">
        <v>44865</v>
      </c>
      <c r="B599" s="404" t="s">
        <v>11</v>
      </c>
      <c r="C599" s="404" t="s">
        <v>27</v>
      </c>
      <c r="D599" t="s">
        <v>13</v>
      </c>
      <c r="E599" s="1">
        <v>22.6</v>
      </c>
      <c r="G599" s="1">
        <f t="shared" si="9"/>
        <v>22.599999999999977</v>
      </c>
    </row>
    <row r="600" spans="1:12">
      <c r="A600" s="249"/>
      <c r="B600" s="174"/>
      <c r="C600" s="174"/>
      <c r="D600" t="s">
        <v>14</v>
      </c>
      <c r="E600" s="1">
        <v>3.8</v>
      </c>
      <c r="G600" s="1">
        <f t="shared" si="9"/>
        <v>26.399999999999977</v>
      </c>
    </row>
    <row r="601" spans="1:12">
      <c r="A601" s="249"/>
      <c r="B601" s="174"/>
      <c r="C601" s="174"/>
      <c r="D601" t="s">
        <v>15</v>
      </c>
      <c r="E601" s="1">
        <v>60</v>
      </c>
      <c r="G601" s="1">
        <f t="shared" si="9"/>
        <v>86.399999999999977</v>
      </c>
    </row>
    <row r="602" spans="1:12">
      <c r="A602" s="249"/>
      <c r="B602" s="174"/>
      <c r="C602" s="174"/>
      <c r="D602" t="s">
        <v>16</v>
      </c>
      <c r="E602" s="1">
        <v>5</v>
      </c>
      <c r="G602" s="1">
        <f t="shared" si="9"/>
        <v>91.399999999999977</v>
      </c>
      <c r="H602" s="404"/>
      <c r="J602" s="1"/>
    </row>
    <row r="603" spans="1:12">
      <c r="A603" s="30">
        <v>44865</v>
      </c>
      <c r="B603" s="405" t="s">
        <v>62</v>
      </c>
      <c r="C603" s="405" t="s">
        <v>27</v>
      </c>
      <c r="D603" t="s">
        <v>15</v>
      </c>
      <c r="F603" s="1">
        <v>60</v>
      </c>
      <c r="G603" s="1">
        <f t="shared" si="9"/>
        <v>31.399999999999977</v>
      </c>
      <c r="H603" s="174"/>
      <c r="J603" s="1"/>
    </row>
    <row r="604" spans="1:12">
      <c r="A604" s="30">
        <v>44865</v>
      </c>
      <c r="B604" s="405" t="s">
        <v>62</v>
      </c>
      <c r="C604" s="405" t="s">
        <v>27</v>
      </c>
      <c r="D604" t="s">
        <v>16</v>
      </c>
      <c r="F604" s="1">
        <v>5</v>
      </c>
      <c r="G604" s="1">
        <f t="shared" si="9"/>
        <v>26.399999999999977</v>
      </c>
      <c r="H604" s="404"/>
      <c r="J604" s="1"/>
    </row>
    <row r="605" spans="1:12">
      <c r="A605" s="30">
        <v>44971</v>
      </c>
      <c r="B605" s="405" t="s">
        <v>387</v>
      </c>
      <c r="C605" s="405" t="s">
        <v>27</v>
      </c>
      <c r="D605" t="s">
        <v>13</v>
      </c>
      <c r="F605" s="1">
        <v>22.6</v>
      </c>
      <c r="G605" s="1">
        <f t="shared" si="9"/>
        <v>3.7999999999999758</v>
      </c>
      <c r="H605" s="404"/>
      <c r="J605" s="1"/>
    </row>
    <row r="606" spans="1:12">
      <c r="A606" s="30">
        <v>44971</v>
      </c>
      <c r="B606" s="405" t="s">
        <v>387</v>
      </c>
      <c r="C606" s="405" t="s">
        <v>27</v>
      </c>
      <c r="D606" t="s">
        <v>14</v>
      </c>
      <c r="F606" s="1">
        <v>3.8</v>
      </c>
      <c r="G606" s="1">
        <f t="shared" si="9"/>
        <v>-2.3980817331903381E-14</v>
      </c>
      <c r="H606" s="404"/>
      <c r="J606" s="1"/>
    </row>
    <row r="607" spans="1:12">
      <c r="A607" s="68">
        <v>44895</v>
      </c>
      <c r="B607" s="404" t="s">
        <v>11</v>
      </c>
      <c r="C607" s="404" t="s">
        <v>28</v>
      </c>
      <c r="D607" t="s">
        <v>13</v>
      </c>
      <c r="E607" s="1">
        <v>30.8</v>
      </c>
      <c r="G607" s="1">
        <f t="shared" si="9"/>
        <v>30.799999999999976</v>
      </c>
      <c r="H607" s="405"/>
      <c r="J607" s="1"/>
    </row>
    <row r="608" spans="1:12">
      <c r="A608" s="46"/>
      <c r="B608" s="405"/>
      <c r="C608" s="405"/>
      <c r="D608" t="s">
        <v>14</v>
      </c>
      <c r="E608" s="1">
        <v>3.1</v>
      </c>
      <c r="G608" s="1">
        <f t="shared" si="9"/>
        <v>33.899999999999977</v>
      </c>
    </row>
    <row r="609" spans="1:11">
      <c r="A609" s="46"/>
      <c r="B609" s="405"/>
      <c r="C609" s="405"/>
      <c r="D609" t="s">
        <v>15</v>
      </c>
      <c r="E609" s="1">
        <v>60</v>
      </c>
      <c r="G609" s="1">
        <f t="shared" si="9"/>
        <v>93.899999999999977</v>
      </c>
    </row>
    <row r="610" spans="1:11">
      <c r="A610" s="46"/>
      <c r="B610" s="405"/>
      <c r="C610" s="405"/>
      <c r="D610" t="s">
        <v>16</v>
      </c>
      <c r="E610" s="1">
        <v>5</v>
      </c>
      <c r="G610" s="1">
        <f t="shared" si="9"/>
        <v>98.899999999999977</v>
      </c>
      <c r="J610" s="13"/>
    </row>
    <row r="611" spans="1:11">
      <c r="A611" s="30">
        <v>44895</v>
      </c>
      <c r="B611" s="405" t="s">
        <v>64</v>
      </c>
      <c r="C611" s="405" t="s">
        <v>28</v>
      </c>
      <c r="D611" t="s">
        <v>15</v>
      </c>
      <c r="F611" s="1">
        <v>60</v>
      </c>
      <c r="G611" s="1">
        <f t="shared" si="9"/>
        <v>38.899999999999977</v>
      </c>
    </row>
    <row r="612" spans="1:11">
      <c r="A612" s="30">
        <v>44895</v>
      </c>
      <c r="B612" s="405" t="s">
        <v>64</v>
      </c>
      <c r="C612" s="405" t="s">
        <v>28</v>
      </c>
      <c r="D612" t="s">
        <v>16</v>
      </c>
      <c r="E612" s="13"/>
      <c r="F612" s="20">
        <v>5</v>
      </c>
      <c r="G612" s="1">
        <f t="shared" si="9"/>
        <v>33.899999999999977</v>
      </c>
    </row>
    <row r="613" spans="1:11">
      <c r="A613" s="30">
        <v>44971</v>
      </c>
      <c r="B613" s="405" t="s">
        <v>387</v>
      </c>
      <c r="C613" s="405" t="s">
        <v>28</v>
      </c>
      <c r="D613" t="s">
        <v>13</v>
      </c>
      <c r="E613" s="13"/>
      <c r="F613" s="1">
        <v>30.8</v>
      </c>
      <c r="G613" s="1">
        <f t="shared" si="9"/>
        <v>3.0999999999999766</v>
      </c>
    </row>
    <row r="614" spans="1:11">
      <c r="A614" s="30">
        <v>44971</v>
      </c>
      <c r="B614" s="405" t="s">
        <v>387</v>
      </c>
      <c r="C614" s="405" t="s">
        <v>28</v>
      </c>
      <c r="D614" t="s">
        <v>14</v>
      </c>
      <c r="E614" s="13"/>
      <c r="F614" s="1">
        <v>3.1</v>
      </c>
      <c r="G614" s="1">
        <f t="shared" si="9"/>
        <v>-2.3536728122053319E-14</v>
      </c>
    </row>
    <row r="615" spans="1:11">
      <c r="A615" s="68">
        <v>44926</v>
      </c>
      <c r="B615" s="404" t="s">
        <v>11</v>
      </c>
      <c r="C615" s="404" t="s">
        <v>29</v>
      </c>
      <c r="D615" t="s">
        <v>13</v>
      </c>
      <c r="E615" s="1">
        <v>35.200000000000003</v>
      </c>
      <c r="G615" s="1">
        <f t="shared" si="9"/>
        <v>35.199999999999982</v>
      </c>
    </row>
    <row r="616" spans="1:11">
      <c r="A616" s="46"/>
      <c r="B616" s="405"/>
      <c r="C616" s="405"/>
      <c r="D616" t="s">
        <v>14</v>
      </c>
      <c r="E616" s="1">
        <v>1.8</v>
      </c>
      <c r="G616" s="1">
        <f t="shared" si="9"/>
        <v>36.999999999999979</v>
      </c>
    </row>
    <row r="617" spans="1:11">
      <c r="A617" s="46"/>
      <c r="B617" s="405"/>
      <c r="C617" s="405"/>
      <c r="D617" t="s">
        <v>15</v>
      </c>
      <c r="E617" s="1">
        <v>60</v>
      </c>
      <c r="G617" s="1">
        <f t="shared" si="9"/>
        <v>96.999999999999972</v>
      </c>
    </row>
    <row r="618" spans="1:11">
      <c r="A618" s="46"/>
      <c r="B618" s="405"/>
      <c r="C618" s="405"/>
      <c r="D618" t="s">
        <v>16</v>
      </c>
      <c r="E618" s="1">
        <v>5</v>
      </c>
      <c r="G618" s="1">
        <f t="shared" si="9"/>
        <v>101.99999999999997</v>
      </c>
      <c r="I618" s="404"/>
      <c r="K618" s="1"/>
    </row>
    <row r="619" spans="1:11">
      <c r="A619" s="46">
        <v>44926</v>
      </c>
      <c r="B619" s="405" t="s">
        <v>48</v>
      </c>
      <c r="C619" s="405" t="s">
        <v>29</v>
      </c>
      <c r="D619" t="s">
        <v>15</v>
      </c>
      <c r="F619" s="1">
        <v>60</v>
      </c>
      <c r="G619" s="1">
        <f t="shared" si="9"/>
        <v>41.999999999999972</v>
      </c>
      <c r="I619" s="405"/>
      <c r="K619" s="1"/>
    </row>
    <row r="620" spans="1:11">
      <c r="A620" s="46">
        <v>44926</v>
      </c>
      <c r="B620" s="405" t="s">
        <v>48</v>
      </c>
      <c r="C620" s="405" t="s">
        <v>29</v>
      </c>
      <c r="D620" t="s">
        <v>16</v>
      </c>
      <c r="F620" s="1">
        <v>5</v>
      </c>
      <c r="G620" s="1">
        <f t="shared" si="9"/>
        <v>36.999999999999972</v>
      </c>
      <c r="I620" s="404"/>
      <c r="K620" s="199"/>
    </row>
    <row r="621" spans="1:11">
      <c r="A621" s="46">
        <v>44987</v>
      </c>
      <c r="B621" s="405" t="s">
        <v>388</v>
      </c>
      <c r="C621" s="405" t="s">
        <v>29</v>
      </c>
      <c r="D621" t="s">
        <v>13</v>
      </c>
      <c r="F621" s="1">
        <v>35.200000000000003</v>
      </c>
      <c r="G621" s="1">
        <f t="shared" si="9"/>
        <v>1.7999999999999687</v>
      </c>
      <c r="I621" s="404"/>
      <c r="K621" s="199"/>
    </row>
    <row r="622" spans="1:11">
      <c r="A622" s="46">
        <v>44987</v>
      </c>
      <c r="B622" s="405" t="s">
        <v>388</v>
      </c>
      <c r="C622" s="405" t="s">
        <v>29</v>
      </c>
      <c r="D622" t="s">
        <v>14</v>
      </c>
      <c r="F622" s="1">
        <v>1.8</v>
      </c>
      <c r="G622" s="1">
        <f t="shared" si="9"/>
        <v>-3.1308289294429414E-14</v>
      </c>
      <c r="I622" s="404"/>
      <c r="K622" s="199"/>
    </row>
    <row r="623" spans="1:11">
      <c r="A623" s="32">
        <v>44957</v>
      </c>
      <c r="B623" s="404" t="s">
        <v>11</v>
      </c>
      <c r="C623" s="404" t="s">
        <v>12</v>
      </c>
      <c r="D623" t="s">
        <v>13</v>
      </c>
      <c r="E623" s="199">
        <v>31.8</v>
      </c>
      <c r="F623" s="199"/>
      <c r="G623" s="1">
        <f t="shared" si="9"/>
        <v>31.799999999999969</v>
      </c>
      <c r="I623" s="405"/>
      <c r="K623" s="199"/>
    </row>
    <row r="624" spans="1:11">
      <c r="B624" s="405"/>
      <c r="C624" s="405"/>
      <c r="D624" t="s">
        <v>14</v>
      </c>
      <c r="E624" s="199">
        <v>5</v>
      </c>
      <c r="F624" s="199"/>
      <c r="G624" s="1">
        <f t="shared" si="9"/>
        <v>36.799999999999969</v>
      </c>
    </row>
    <row r="625" spans="1:11">
      <c r="B625" s="405"/>
      <c r="C625" s="405"/>
      <c r="D625" t="s">
        <v>15</v>
      </c>
      <c r="E625" s="199">
        <v>60</v>
      </c>
      <c r="F625" s="199"/>
      <c r="G625" s="1">
        <f t="shared" si="9"/>
        <v>96.799999999999969</v>
      </c>
      <c r="I625" s="404"/>
      <c r="K625" s="199"/>
    </row>
    <row r="626" spans="1:11">
      <c r="B626" s="405"/>
      <c r="C626" s="405"/>
      <c r="D626" t="s">
        <v>16</v>
      </c>
      <c r="E626" s="199">
        <v>5</v>
      </c>
      <c r="F626" s="199"/>
      <c r="G626" s="1">
        <f t="shared" si="9"/>
        <v>101.79999999999997</v>
      </c>
      <c r="I626" s="405"/>
      <c r="K626" s="199"/>
    </row>
    <row r="627" spans="1:11">
      <c r="A627" s="30">
        <v>44957</v>
      </c>
      <c r="B627" s="405" t="s">
        <v>49</v>
      </c>
      <c r="C627" s="405" t="s">
        <v>12</v>
      </c>
      <c r="D627" t="s">
        <v>15</v>
      </c>
      <c r="E627" s="199"/>
      <c r="F627" s="199">
        <v>60</v>
      </c>
      <c r="G627" s="1">
        <f t="shared" si="9"/>
        <v>41.799999999999969</v>
      </c>
      <c r="I627" s="404"/>
      <c r="K627" s="199"/>
    </row>
    <row r="628" spans="1:11">
      <c r="A628" s="30">
        <v>44957</v>
      </c>
      <c r="B628" s="405" t="s">
        <v>49</v>
      </c>
      <c r="C628" s="405" t="s">
        <v>12</v>
      </c>
      <c r="D628" t="s">
        <v>16</v>
      </c>
      <c r="E628" s="199"/>
      <c r="F628" s="199">
        <v>5</v>
      </c>
      <c r="G628" s="1">
        <f t="shared" si="9"/>
        <v>36.799999999999969</v>
      </c>
      <c r="I628" s="405"/>
      <c r="K628" s="199"/>
    </row>
    <row r="629" spans="1:11">
      <c r="A629" s="46">
        <v>44987</v>
      </c>
      <c r="B629" s="405" t="s">
        <v>388</v>
      </c>
      <c r="C629" s="405" t="s">
        <v>12</v>
      </c>
      <c r="D629" t="s">
        <v>13</v>
      </c>
      <c r="E629" s="199"/>
      <c r="F629" s="199">
        <v>31.8</v>
      </c>
      <c r="G629" s="1">
        <f t="shared" si="9"/>
        <v>4.999999999999968</v>
      </c>
      <c r="I629" s="405"/>
      <c r="K629" s="199"/>
    </row>
    <row r="630" spans="1:11">
      <c r="A630" s="46">
        <v>44987</v>
      </c>
      <c r="B630" s="405" t="s">
        <v>388</v>
      </c>
      <c r="C630" s="405" t="s">
        <v>12</v>
      </c>
      <c r="D630" t="s">
        <v>14</v>
      </c>
      <c r="E630" s="199"/>
      <c r="F630" s="199">
        <v>5</v>
      </c>
      <c r="G630" s="1">
        <f t="shared" si="9"/>
        <v>-3.1974423109204508E-14</v>
      </c>
      <c r="I630" s="405"/>
      <c r="K630" s="199"/>
    </row>
    <row r="631" spans="1:11">
      <c r="A631" s="32">
        <v>44985</v>
      </c>
      <c r="B631" s="404" t="s">
        <v>11</v>
      </c>
      <c r="C631" s="404" t="s">
        <v>19</v>
      </c>
      <c r="D631" t="s">
        <v>13</v>
      </c>
      <c r="E631" s="199">
        <v>60</v>
      </c>
      <c r="F631" s="199"/>
      <c r="G631" s="1">
        <f t="shared" si="9"/>
        <v>59.999999999999972</v>
      </c>
      <c r="H631" s="29"/>
      <c r="I631" s="405"/>
      <c r="K631" s="199"/>
    </row>
    <row r="632" spans="1:11">
      <c r="B632" s="405"/>
      <c r="C632" s="405"/>
      <c r="D632" t="s">
        <v>14</v>
      </c>
      <c r="E632" s="199">
        <v>6</v>
      </c>
      <c r="F632" s="199"/>
      <c r="G632" s="1">
        <f t="shared" si="9"/>
        <v>65.999999999999972</v>
      </c>
      <c r="I632" s="405"/>
      <c r="K632" s="199"/>
    </row>
    <row r="633" spans="1:11">
      <c r="B633" s="405"/>
      <c r="C633" s="405"/>
      <c r="D633" t="s">
        <v>15</v>
      </c>
      <c r="E633" s="199">
        <v>56</v>
      </c>
      <c r="F633" s="199"/>
      <c r="G633" s="1">
        <f t="shared" si="9"/>
        <v>121.99999999999997</v>
      </c>
      <c r="H633" s="29"/>
      <c r="I633" s="405"/>
      <c r="J633" s="29"/>
      <c r="K633" s="199"/>
    </row>
    <row r="634" spans="1:11">
      <c r="B634" s="405"/>
      <c r="C634" s="405"/>
      <c r="D634" t="s">
        <v>16</v>
      </c>
      <c r="E634" s="199">
        <v>5</v>
      </c>
      <c r="F634" s="199"/>
      <c r="G634" s="1">
        <f t="shared" si="9"/>
        <v>126.99999999999997</v>
      </c>
      <c r="I634" s="405"/>
      <c r="K634" s="199"/>
    </row>
    <row r="635" spans="1:11">
      <c r="A635" s="46">
        <v>44987</v>
      </c>
      <c r="B635" s="405" t="s">
        <v>388</v>
      </c>
      <c r="C635" s="405" t="s">
        <v>19</v>
      </c>
      <c r="D635" t="s">
        <v>15</v>
      </c>
      <c r="E635" s="199"/>
      <c r="F635" s="199">
        <v>26</v>
      </c>
      <c r="G635" s="1">
        <f t="shared" si="9"/>
        <v>100.99999999999997</v>
      </c>
      <c r="I635" s="405"/>
      <c r="K635" s="199"/>
    </row>
    <row r="636" spans="1:11">
      <c r="A636" s="46">
        <v>44987</v>
      </c>
      <c r="B636" s="405" t="s">
        <v>388</v>
      </c>
      <c r="C636" s="405" t="s">
        <v>19</v>
      </c>
      <c r="D636" t="s">
        <v>16</v>
      </c>
      <c r="E636" s="199"/>
      <c r="F636" s="199">
        <v>5</v>
      </c>
      <c r="G636" s="1">
        <f t="shared" si="9"/>
        <v>95.999999999999972</v>
      </c>
      <c r="I636" s="405"/>
      <c r="K636" s="199"/>
    </row>
    <row r="637" spans="1:11">
      <c r="A637" s="30">
        <v>44957</v>
      </c>
      <c r="B637" s="405" t="s">
        <v>50</v>
      </c>
      <c r="C637" s="405" t="s">
        <v>19</v>
      </c>
      <c r="D637" t="s">
        <v>15</v>
      </c>
      <c r="F637" s="1">
        <v>30</v>
      </c>
      <c r="G637" s="1">
        <f t="shared" si="9"/>
        <v>65.999999999999972</v>
      </c>
    </row>
    <row r="638" spans="1:11">
      <c r="A638" s="30">
        <v>45009</v>
      </c>
      <c r="B638" s="405">
        <v>26666</v>
      </c>
      <c r="C638" s="405" t="s">
        <v>19</v>
      </c>
      <c r="D638" t="s">
        <v>13</v>
      </c>
      <c r="F638" s="1">
        <v>18.100000000000001</v>
      </c>
      <c r="G638" s="1">
        <f t="shared" si="9"/>
        <v>47.89999999999997</v>
      </c>
    </row>
    <row r="639" spans="1:11">
      <c r="A639" s="30">
        <v>45009</v>
      </c>
      <c r="B639" s="405">
        <v>26666</v>
      </c>
      <c r="C639" s="405" t="s">
        <v>19</v>
      </c>
      <c r="D639" t="s">
        <v>14</v>
      </c>
      <c r="F639" s="1">
        <v>6</v>
      </c>
      <c r="G639" s="1">
        <f t="shared" si="9"/>
        <v>41.89999999999997</v>
      </c>
    </row>
    <row r="640" spans="1:11">
      <c r="A640" s="30">
        <v>45009</v>
      </c>
      <c r="B640" s="405">
        <v>26667</v>
      </c>
      <c r="C640" s="405" t="s">
        <v>19</v>
      </c>
      <c r="D640" t="s">
        <v>13</v>
      </c>
      <c r="F640" s="1">
        <v>41.9</v>
      </c>
      <c r="G640" s="1">
        <f t="shared" si="9"/>
        <v>0</v>
      </c>
    </row>
    <row r="641" spans="1:12">
      <c r="A641" s="68">
        <v>45016</v>
      </c>
      <c r="B641" s="404" t="s">
        <v>11</v>
      </c>
      <c r="C641" s="404" t="s">
        <v>20</v>
      </c>
      <c r="D641" t="s">
        <v>13</v>
      </c>
      <c r="E641" s="199">
        <v>50.4</v>
      </c>
      <c r="F641" s="199"/>
      <c r="G641" s="1">
        <f t="shared" si="9"/>
        <v>50.4</v>
      </c>
    </row>
    <row r="642" spans="1:12">
      <c r="A642" s="46"/>
      <c r="B642" s="405"/>
      <c r="C642" s="405"/>
      <c r="D642" t="s">
        <v>14</v>
      </c>
      <c r="E642" s="199">
        <v>2.7</v>
      </c>
      <c r="F642" s="199"/>
      <c r="G642" s="1">
        <f t="shared" si="9"/>
        <v>53.1</v>
      </c>
    </row>
    <row r="643" spans="1:12">
      <c r="A643" s="46"/>
      <c r="B643" s="405"/>
      <c r="C643" s="405"/>
      <c r="D643" t="s">
        <v>15</v>
      </c>
      <c r="E643" s="199">
        <v>60</v>
      </c>
      <c r="F643" s="199"/>
      <c r="G643" s="1">
        <f t="shared" si="9"/>
        <v>113.1</v>
      </c>
    </row>
    <row r="644" spans="1:12">
      <c r="A644" s="46"/>
      <c r="B644" s="405"/>
      <c r="C644" s="405"/>
      <c r="D644" t="s">
        <v>16</v>
      </c>
      <c r="E644" s="199">
        <v>5</v>
      </c>
      <c r="F644" s="199"/>
      <c r="G644" s="1">
        <f t="shared" si="9"/>
        <v>118.1</v>
      </c>
    </row>
    <row r="645" spans="1:12">
      <c r="A645" s="46">
        <v>45016</v>
      </c>
      <c r="B645" s="405" t="s">
        <v>53</v>
      </c>
      <c r="C645" s="405" t="s">
        <v>20</v>
      </c>
      <c r="D645" t="s">
        <v>15</v>
      </c>
      <c r="E645" s="199"/>
      <c r="F645" s="199">
        <v>60</v>
      </c>
      <c r="G645" s="1">
        <f t="shared" si="9"/>
        <v>58.099999999999994</v>
      </c>
    </row>
    <row r="646" spans="1:12">
      <c r="A646" s="46">
        <v>45016</v>
      </c>
      <c r="B646" s="405" t="s">
        <v>53</v>
      </c>
      <c r="C646" s="405" t="s">
        <v>20</v>
      </c>
      <c r="D646" t="s">
        <v>16</v>
      </c>
      <c r="E646" s="199"/>
      <c r="F646" s="199">
        <v>5</v>
      </c>
      <c r="G646" s="1">
        <f t="shared" ref="G646:G713" si="10">+G645+E646-F646</f>
        <v>53.099999999999994</v>
      </c>
      <c r="J646" s="404"/>
      <c r="L646" s="199"/>
    </row>
    <row r="647" spans="1:12">
      <c r="A647" s="46">
        <v>45111</v>
      </c>
      <c r="B647" s="405">
        <v>27162</v>
      </c>
      <c r="C647" s="405" t="s">
        <v>20</v>
      </c>
      <c r="D647" t="s">
        <v>13</v>
      </c>
      <c r="E647" s="199"/>
      <c r="F647" s="199">
        <v>50.4</v>
      </c>
      <c r="G647" s="1">
        <f t="shared" si="10"/>
        <v>2.6999999999999957</v>
      </c>
      <c r="J647" s="404"/>
      <c r="L647" s="199"/>
    </row>
    <row r="648" spans="1:12">
      <c r="A648" s="46">
        <v>45111</v>
      </c>
      <c r="B648" s="405">
        <v>27162</v>
      </c>
      <c r="C648" s="405" t="s">
        <v>20</v>
      </c>
      <c r="D648" t="s">
        <v>14</v>
      </c>
      <c r="E648" s="199"/>
      <c r="F648" s="199">
        <v>2.7</v>
      </c>
      <c r="G648" s="1">
        <f t="shared" si="10"/>
        <v>-4.4408920985006262E-15</v>
      </c>
      <c r="J648" s="404"/>
      <c r="L648" s="199"/>
    </row>
    <row r="649" spans="1:12">
      <c r="A649" s="68">
        <v>45046</v>
      </c>
      <c r="B649" s="404" t="s">
        <v>11</v>
      </c>
      <c r="C649" s="404" t="s">
        <v>21</v>
      </c>
      <c r="D649" t="s">
        <v>13</v>
      </c>
      <c r="E649" s="217">
        <v>39.9</v>
      </c>
      <c r="F649" s="217"/>
      <c r="G649" s="1">
        <f t="shared" si="10"/>
        <v>39.899999999999991</v>
      </c>
      <c r="J649" s="405"/>
      <c r="L649" s="199"/>
    </row>
    <row r="650" spans="1:12">
      <c r="A650" s="46"/>
      <c r="B650" s="405"/>
      <c r="C650" s="405"/>
      <c r="D650" t="s">
        <v>14</v>
      </c>
      <c r="E650" s="217">
        <v>1.8</v>
      </c>
      <c r="F650" s="217"/>
      <c r="G650" s="1">
        <f t="shared" si="10"/>
        <v>41.699999999999989</v>
      </c>
      <c r="J650" s="404"/>
      <c r="L650" s="217"/>
    </row>
    <row r="651" spans="1:12">
      <c r="A651" s="46"/>
      <c r="B651" s="405"/>
      <c r="C651" s="405"/>
      <c r="D651" t="s">
        <v>15</v>
      </c>
      <c r="E651" s="217">
        <v>60</v>
      </c>
      <c r="F651" s="217"/>
      <c r="G651" s="1">
        <f t="shared" si="10"/>
        <v>101.69999999999999</v>
      </c>
      <c r="J651" s="405"/>
      <c r="L651" s="217"/>
    </row>
    <row r="652" spans="1:12">
      <c r="A652" s="46"/>
      <c r="B652" s="405"/>
      <c r="C652" s="405"/>
      <c r="D652" t="s">
        <v>16</v>
      </c>
      <c r="E652" s="217">
        <v>5</v>
      </c>
      <c r="F652" s="217"/>
      <c r="G652" s="1">
        <f t="shared" si="10"/>
        <v>106.69999999999999</v>
      </c>
      <c r="L652" s="217"/>
    </row>
    <row r="653" spans="1:12">
      <c r="A653" s="46">
        <v>45046</v>
      </c>
      <c r="B653" s="405" t="s">
        <v>65</v>
      </c>
      <c r="C653" s="405" t="s">
        <v>21</v>
      </c>
      <c r="D653" t="s">
        <v>15</v>
      </c>
      <c r="E653" s="217"/>
      <c r="F653" s="217">
        <v>30</v>
      </c>
      <c r="G653" s="1">
        <f t="shared" si="10"/>
        <v>76.699999999999989</v>
      </c>
      <c r="L653" s="217"/>
    </row>
    <row r="654" spans="1:12">
      <c r="A654" s="46">
        <v>45111</v>
      </c>
      <c r="B654" s="405">
        <v>27162</v>
      </c>
      <c r="C654" s="405" t="s">
        <v>21</v>
      </c>
      <c r="D654" t="s">
        <v>13</v>
      </c>
      <c r="E654" s="217"/>
      <c r="F654" s="217">
        <v>39.9</v>
      </c>
      <c r="G654" s="1">
        <f t="shared" si="10"/>
        <v>36.79999999999999</v>
      </c>
      <c r="L654" s="217"/>
    </row>
    <row r="655" spans="1:12">
      <c r="A655" s="46">
        <v>45111</v>
      </c>
      <c r="B655" s="405">
        <v>27162</v>
      </c>
      <c r="C655" s="405" t="s">
        <v>21</v>
      </c>
      <c r="D655" t="s">
        <v>14</v>
      </c>
      <c r="E655" s="217"/>
      <c r="F655" s="217">
        <v>1.8</v>
      </c>
      <c r="G655" s="1">
        <f t="shared" si="10"/>
        <v>34.999999999999993</v>
      </c>
      <c r="L655" s="217"/>
    </row>
    <row r="656" spans="1:12">
      <c r="A656" s="46">
        <v>45111</v>
      </c>
      <c r="B656" s="405">
        <v>27162</v>
      </c>
      <c r="C656" s="405" t="s">
        <v>21</v>
      </c>
      <c r="D656" t="s">
        <v>15</v>
      </c>
      <c r="E656" s="217"/>
      <c r="F656" s="217">
        <v>30</v>
      </c>
      <c r="G656" s="1">
        <f t="shared" si="10"/>
        <v>4.9999999999999929</v>
      </c>
      <c r="L656" s="217"/>
    </row>
    <row r="657" spans="1:13">
      <c r="A657" s="46">
        <v>45111</v>
      </c>
      <c r="B657" s="405">
        <v>27162</v>
      </c>
      <c r="C657" s="405" t="s">
        <v>21</v>
      </c>
      <c r="D657" t="s">
        <v>16</v>
      </c>
      <c r="E657" s="217"/>
      <c r="F657" s="217">
        <v>5</v>
      </c>
      <c r="G657" s="1">
        <f t="shared" si="10"/>
        <v>-7.1054273576010019E-15</v>
      </c>
      <c r="L657" s="217"/>
    </row>
    <row r="658" spans="1:13">
      <c r="A658" s="68">
        <v>45077</v>
      </c>
      <c r="B658" s="404" t="s">
        <v>11</v>
      </c>
      <c r="C658" s="404" t="s">
        <v>22</v>
      </c>
      <c r="D658" t="s">
        <v>13</v>
      </c>
      <c r="E658" s="217">
        <v>36.799999999999997</v>
      </c>
      <c r="F658" s="217"/>
      <c r="G658" s="1">
        <f t="shared" si="10"/>
        <v>36.79999999999999</v>
      </c>
      <c r="J658" s="404"/>
      <c r="L658" s="217"/>
    </row>
    <row r="659" spans="1:13">
      <c r="A659" s="46"/>
      <c r="B659" s="405"/>
      <c r="C659" s="405"/>
      <c r="D659" t="s">
        <v>14</v>
      </c>
      <c r="E659" s="217">
        <v>0.8</v>
      </c>
      <c r="F659" s="217"/>
      <c r="G659" s="1">
        <f t="shared" si="10"/>
        <v>37.599999999999987</v>
      </c>
      <c r="J659" s="405"/>
      <c r="L659" s="217"/>
    </row>
    <row r="660" spans="1:13">
      <c r="A660" s="46"/>
      <c r="B660" s="405"/>
      <c r="C660" s="405"/>
      <c r="D660" t="s">
        <v>15</v>
      </c>
      <c r="E660" s="217">
        <v>60</v>
      </c>
      <c r="F660" s="217"/>
      <c r="G660" s="1">
        <f t="shared" si="10"/>
        <v>97.6</v>
      </c>
      <c r="K660" s="217"/>
      <c r="L660" s="13"/>
    </row>
    <row r="661" spans="1:13">
      <c r="A661" s="46"/>
      <c r="B661" s="405"/>
      <c r="C661" s="405"/>
      <c r="D661" t="s">
        <v>16</v>
      </c>
      <c r="E661" s="217">
        <v>5</v>
      </c>
      <c r="F661" s="217"/>
      <c r="G661" s="1">
        <f t="shared" si="10"/>
        <v>102.6</v>
      </c>
      <c r="L661" s="29"/>
    </row>
    <row r="662" spans="1:13">
      <c r="A662" s="46"/>
      <c r="B662" s="405"/>
      <c r="C662" s="405"/>
      <c r="D662" s="217" t="s">
        <v>66</v>
      </c>
      <c r="E662" s="13">
        <v>10</v>
      </c>
      <c r="F662" s="217"/>
      <c r="G662" s="1">
        <f t="shared" si="10"/>
        <v>112.6</v>
      </c>
    </row>
    <row r="663" spans="1:13">
      <c r="A663" s="46">
        <v>45077</v>
      </c>
      <c r="B663" s="405" t="s">
        <v>55</v>
      </c>
      <c r="C663" s="405" t="s">
        <v>22</v>
      </c>
      <c r="D663" t="s">
        <v>15</v>
      </c>
      <c r="E663" s="217"/>
      <c r="F663" s="217">
        <v>60</v>
      </c>
      <c r="G663" s="1">
        <f t="shared" si="10"/>
        <v>52.599999999999994</v>
      </c>
    </row>
    <row r="664" spans="1:13">
      <c r="A664" s="46">
        <v>45077</v>
      </c>
      <c r="B664" s="405" t="s">
        <v>55</v>
      </c>
      <c r="C664" s="405" t="s">
        <v>22</v>
      </c>
      <c r="D664" t="s">
        <v>16</v>
      </c>
      <c r="E664" s="217"/>
      <c r="F664" s="217">
        <v>5</v>
      </c>
      <c r="G664" s="1">
        <f t="shared" si="10"/>
        <v>47.599999999999994</v>
      </c>
    </row>
    <row r="665" spans="1:13">
      <c r="A665" s="46">
        <v>45111</v>
      </c>
      <c r="B665" s="405">
        <v>27162</v>
      </c>
      <c r="C665" s="405" t="s">
        <v>22</v>
      </c>
      <c r="D665" t="s">
        <v>13</v>
      </c>
      <c r="F665" s="217">
        <v>36.799999999999997</v>
      </c>
      <c r="G665" s="1">
        <f t="shared" si="10"/>
        <v>10.799999999999997</v>
      </c>
      <c r="M665" s="29"/>
    </row>
    <row r="666" spans="1:13">
      <c r="A666" s="46">
        <v>45111</v>
      </c>
      <c r="B666" s="405">
        <v>27162</v>
      </c>
      <c r="C666" s="405" t="s">
        <v>22</v>
      </c>
      <c r="D666" t="s">
        <v>14</v>
      </c>
      <c r="F666" s="217">
        <v>0.8</v>
      </c>
      <c r="G666" s="1">
        <f t="shared" si="10"/>
        <v>9.9999999999999964</v>
      </c>
    </row>
    <row r="667" spans="1:13">
      <c r="A667" s="46">
        <v>45111</v>
      </c>
      <c r="B667" s="405">
        <v>27162</v>
      </c>
      <c r="C667" s="405" t="s">
        <v>22</v>
      </c>
      <c r="D667" s="217" t="s">
        <v>66</v>
      </c>
      <c r="F667" s="13">
        <v>10</v>
      </c>
      <c r="G667" s="1">
        <f t="shared" si="10"/>
        <v>0</v>
      </c>
    </row>
    <row r="668" spans="1:13">
      <c r="A668" s="68">
        <v>45107</v>
      </c>
      <c r="B668" s="404" t="s">
        <v>11</v>
      </c>
      <c r="C668" s="404" t="s">
        <v>23</v>
      </c>
      <c r="D668" t="s">
        <v>13</v>
      </c>
      <c r="E668" s="217">
        <v>37.5</v>
      </c>
      <c r="F668" s="217"/>
      <c r="G668" s="1">
        <f t="shared" si="10"/>
        <v>37.5</v>
      </c>
    </row>
    <row r="669" spans="1:13">
      <c r="A669" s="46"/>
      <c r="B669" s="405"/>
      <c r="C669" s="405"/>
      <c r="D669" t="s">
        <v>14</v>
      </c>
      <c r="E669" s="217">
        <v>2</v>
      </c>
      <c r="F669" s="217"/>
      <c r="G669" s="1">
        <f t="shared" si="10"/>
        <v>39.5</v>
      </c>
    </row>
    <row r="670" spans="1:13">
      <c r="A670" s="46"/>
      <c r="B670" s="405"/>
      <c r="C670" s="405"/>
      <c r="D670" t="s">
        <v>15</v>
      </c>
      <c r="E670" s="217">
        <v>60</v>
      </c>
      <c r="F670" s="217"/>
      <c r="G670" s="1">
        <f t="shared" si="10"/>
        <v>99.5</v>
      </c>
    </row>
    <row r="671" spans="1:13">
      <c r="A671" s="46"/>
      <c r="B671" s="405"/>
      <c r="C671" s="405"/>
      <c r="D671" t="s">
        <v>16</v>
      </c>
      <c r="E671" s="217">
        <v>5</v>
      </c>
      <c r="F671" s="217"/>
      <c r="G671" s="1">
        <f t="shared" si="10"/>
        <v>104.5</v>
      </c>
    </row>
    <row r="672" spans="1:13">
      <c r="A672" s="46">
        <v>45107</v>
      </c>
      <c r="B672" s="405" t="s">
        <v>56</v>
      </c>
      <c r="C672" s="405" t="s">
        <v>23</v>
      </c>
      <c r="D672" t="s">
        <v>15</v>
      </c>
      <c r="E672" s="217"/>
      <c r="F672" s="217">
        <v>30</v>
      </c>
      <c r="G672" s="1">
        <f t="shared" si="10"/>
        <v>74.5</v>
      </c>
    </row>
    <row r="673" spans="1:13">
      <c r="A673" s="46">
        <v>45196</v>
      </c>
      <c r="B673" s="405">
        <v>27517</v>
      </c>
      <c r="C673" s="405" t="s">
        <v>23</v>
      </c>
      <c r="D673" t="s">
        <v>13</v>
      </c>
      <c r="E673" s="217"/>
      <c r="F673" s="217">
        <v>37.5</v>
      </c>
      <c r="G673" s="1">
        <f t="shared" si="10"/>
        <v>37</v>
      </c>
    </row>
    <row r="674" spans="1:13">
      <c r="A674" s="46">
        <v>45196</v>
      </c>
      <c r="B674" s="405">
        <v>27517</v>
      </c>
      <c r="C674" s="405" t="s">
        <v>23</v>
      </c>
      <c r="D674" t="s">
        <v>14</v>
      </c>
      <c r="E674" s="217"/>
      <c r="F674" s="217">
        <v>2</v>
      </c>
      <c r="G674" s="1">
        <f t="shared" si="10"/>
        <v>35</v>
      </c>
    </row>
    <row r="675" spans="1:13">
      <c r="A675" s="46">
        <v>45196</v>
      </c>
      <c r="B675" s="405">
        <v>27517</v>
      </c>
      <c r="C675" s="405" t="s">
        <v>23</v>
      </c>
      <c r="D675" t="s">
        <v>15</v>
      </c>
      <c r="E675" s="217"/>
      <c r="F675" s="217">
        <v>30</v>
      </c>
      <c r="G675" s="1">
        <f t="shared" si="10"/>
        <v>5</v>
      </c>
    </row>
    <row r="676" spans="1:13">
      <c r="A676" s="46">
        <v>45196</v>
      </c>
      <c r="B676" s="405">
        <v>27517</v>
      </c>
      <c r="C676" s="405" t="s">
        <v>23</v>
      </c>
      <c r="D676" t="s">
        <v>16</v>
      </c>
      <c r="E676" s="217"/>
      <c r="F676" s="217">
        <v>5</v>
      </c>
      <c r="G676" s="1">
        <f t="shared" si="10"/>
        <v>0</v>
      </c>
    </row>
    <row r="677" spans="1:13">
      <c r="A677" s="68">
        <v>45138</v>
      </c>
      <c r="B677" s="404" t="s">
        <v>11</v>
      </c>
      <c r="C677" s="404" t="s">
        <v>24</v>
      </c>
      <c r="D677" t="s">
        <v>13</v>
      </c>
      <c r="E677" s="217">
        <v>35.4</v>
      </c>
      <c r="F677" s="217"/>
      <c r="G677" s="1">
        <f t="shared" si="10"/>
        <v>35.4</v>
      </c>
      <c r="J677" s="404"/>
      <c r="L677" s="217"/>
    </row>
    <row r="678" spans="1:13">
      <c r="A678" s="46"/>
      <c r="B678" s="405"/>
      <c r="C678" s="405"/>
      <c r="D678" t="s">
        <v>14</v>
      </c>
      <c r="E678" s="217">
        <v>2</v>
      </c>
      <c r="F678" s="217"/>
      <c r="G678" s="1">
        <f t="shared" si="10"/>
        <v>37.4</v>
      </c>
      <c r="J678" s="405"/>
      <c r="L678" s="217"/>
    </row>
    <row r="679" spans="1:13">
      <c r="A679" s="46"/>
      <c r="B679" s="405"/>
      <c r="C679" s="405"/>
      <c r="D679" t="s">
        <v>15</v>
      </c>
      <c r="E679" s="217">
        <v>60</v>
      </c>
      <c r="F679" s="217"/>
      <c r="G679" s="1">
        <f t="shared" si="10"/>
        <v>97.4</v>
      </c>
      <c r="J679" s="404"/>
      <c r="L679" s="217"/>
    </row>
    <row r="680" spans="1:13">
      <c r="A680" s="46"/>
      <c r="B680" s="405"/>
      <c r="C680" s="405"/>
      <c r="D680" t="s">
        <v>16</v>
      </c>
      <c r="E680" s="217">
        <v>5</v>
      </c>
      <c r="F680" s="217"/>
      <c r="G680" s="1">
        <f t="shared" si="10"/>
        <v>102.4</v>
      </c>
      <c r="J680" s="405"/>
      <c r="L680" s="217"/>
    </row>
    <row r="681" spans="1:13">
      <c r="A681" s="46">
        <v>45138</v>
      </c>
      <c r="B681" s="405" t="s">
        <v>32</v>
      </c>
      <c r="C681" s="405" t="s">
        <v>24</v>
      </c>
      <c r="D681" t="s">
        <v>15</v>
      </c>
      <c r="E681" s="217"/>
      <c r="F681" s="217">
        <v>60</v>
      </c>
      <c r="G681" s="1">
        <f t="shared" si="10"/>
        <v>42.400000000000006</v>
      </c>
      <c r="J681" s="404"/>
      <c r="L681" s="217"/>
    </row>
    <row r="682" spans="1:13">
      <c r="A682" s="46">
        <v>45138</v>
      </c>
      <c r="B682" s="405" t="s">
        <v>32</v>
      </c>
      <c r="C682" s="405" t="s">
        <v>24</v>
      </c>
      <c r="D682" t="s">
        <v>16</v>
      </c>
      <c r="E682" s="217"/>
      <c r="F682" s="217">
        <v>5</v>
      </c>
      <c r="G682" s="1">
        <f t="shared" si="10"/>
        <v>37.400000000000006</v>
      </c>
      <c r="J682" s="405"/>
      <c r="L682" s="217"/>
    </row>
    <row r="683" spans="1:13">
      <c r="A683" s="46">
        <v>45196</v>
      </c>
      <c r="B683" s="405">
        <v>27517</v>
      </c>
      <c r="C683" s="405" t="s">
        <v>24</v>
      </c>
      <c r="D683" t="s">
        <v>13</v>
      </c>
      <c r="E683" s="217"/>
      <c r="F683" s="217">
        <v>35.4</v>
      </c>
      <c r="G683" s="1">
        <f t="shared" si="10"/>
        <v>2.0000000000000071</v>
      </c>
      <c r="J683" s="405"/>
      <c r="L683" s="217"/>
    </row>
    <row r="684" spans="1:13">
      <c r="A684" s="46">
        <v>45196</v>
      </c>
      <c r="B684" s="405">
        <v>27517</v>
      </c>
      <c r="C684" s="405" t="s">
        <v>24</v>
      </c>
      <c r="D684" t="s">
        <v>14</v>
      </c>
      <c r="E684" s="217"/>
      <c r="F684" s="217">
        <v>2</v>
      </c>
      <c r="G684" s="1">
        <f t="shared" si="10"/>
        <v>7.1054273576010019E-15</v>
      </c>
      <c r="J684" s="405"/>
      <c r="L684" s="217"/>
    </row>
    <row r="685" spans="1:13">
      <c r="A685" s="32">
        <v>45169</v>
      </c>
      <c r="B685" s="404" t="s">
        <v>11</v>
      </c>
      <c r="C685" s="404" t="s">
        <v>25</v>
      </c>
      <c r="D685" t="s">
        <v>13</v>
      </c>
      <c r="E685" s="217">
        <v>33.799999999999997</v>
      </c>
      <c r="F685" s="217"/>
      <c r="G685" s="1">
        <f t="shared" si="10"/>
        <v>33.800000000000004</v>
      </c>
      <c r="J685" s="404"/>
      <c r="L685" s="217"/>
    </row>
    <row r="686" spans="1:13">
      <c r="B686" s="405"/>
      <c r="C686" s="405"/>
      <c r="D686" t="s">
        <v>14</v>
      </c>
      <c r="E686" s="217">
        <v>2</v>
      </c>
      <c r="F686" s="217"/>
      <c r="G686" s="1">
        <f t="shared" si="10"/>
        <v>35.800000000000004</v>
      </c>
      <c r="J686" s="405"/>
      <c r="L686" s="217"/>
    </row>
    <row r="687" spans="1:13">
      <c r="B687" s="405"/>
      <c r="C687" s="405"/>
      <c r="D687" t="s">
        <v>15</v>
      </c>
      <c r="E687" s="217">
        <v>60</v>
      </c>
      <c r="F687" s="217"/>
      <c r="G687" s="1">
        <f t="shared" si="10"/>
        <v>95.800000000000011</v>
      </c>
      <c r="L687" s="29"/>
      <c r="M687" s="29"/>
    </row>
    <row r="688" spans="1:13">
      <c r="B688" s="405"/>
      <c r="C688" s="405"/>
      <c r="D688" t="s">
        <v>16</v>
      </c>
      <c r="E688" s="217">
        <v>5</v>
      </c>
      <c r="F688" s="217"/>
      <c r="G688" s="1">
        <f t="shared" si="10"/>
        <v>100.80000000000001</v>
      </c>
    </row>
    <row r="689" spans="1:11">
      <c r="A689" s="30">
        <v>45169</v>
      </c>
      <c r="B689" s="405" t="s">
        <v>57</v>
      </c>
      <c r="C689" s="405" t="s">
        <v>25</v>
      </c>
      <c r="D689" t="s">
        <v>15</v>
      </c>
      <c r="E689" s="217"/>
      <c r="F689" s="217">
        <v>60</v>
      </c>
      <c r="G689" s="1">
        <f t="shared" si="10"/>
        <v>40.800000000000011</v>
      </c>
    </row>
    <row r="690" spans="1:11">
      <c r="A690" s="30">
        <v>45169</v>
      </c>
      <c r="B690" s="405" t="s">
        <v>57</v>
      </c>
      <c r="C690" s="405" t="s">
        <v>25</v>
      </c>
      <c r="D690" t="s">
        <v>16</v>
      </c>
      <c r="E690" s="217"/>
      <c r="F690" s="217">
        <v>5</v>
      </c>
      <c r="G690" s="1">
        <f t="shared" si="10"/>
        <v>35.800000000000011</v>
      </c>
    </row>
    <row r="691" spans="1:11">
      <c r="A691" s="46">
        <v>45196</v>
      </c>
      <c r="B691" s="405">
        <v>27517</v>
      </c>
      <c r="C691" s="405" t="s">
        <v>25</v>
      </c>
      <c r="D691" t="s">
        <v>13</v>
      </c>
      <c r="F691" s="217">
        <v>33.799999999999997</v>
      </c>
      <c r="G691" s="1">
        <f t="shared" si="10"/>
        <v>2.0000000000000142</v>
      </c>
    </row>
    <row r="692" spans="1:11">
      <c r="A692" s="46">
        <v>45196</v>
      </c>
      <c r="B692" s="405">
        <v>27517</v>
      </c>
      <c r="C692" s="405" t="s">
        <v>25</v>
      </c>
      <c r="D692" t="s">
        <v>14</v>
      </c>
      <c r="F692" s="217">
        <v>2</v>
      </c>
      <c r="G692" s="1">
        <f t="shared" si="10"/>
        <v>1.4210854715202004E-14</v>
      </c>
    </row>
    <row r="693" spans="1:11">
      <c r="A693" s="32">
        <v>45199</v>
      </c>
      <c r="B693" s="404" t="s">
        <v>11</v>
      </c>
      <c r="C693" s="404" t="s">
        <v>41</v>
      </c>
      <c r="D693" t="s">
        <v>13</v>
      </c>
      <c r="E693" s="217">
        <v>33.700000000000003</v>
      </c>
      <c r="F693" s="217"/>
      <c r="G693" s="1">
        <f t="shared" si="10"/>
        <v>33.700000000000017</v>
      </c>
    </row>
    <row r="694" spans="1:11">
      <c r="B694" s="405"/>
      <c r="C694" s="405"/>
      <c r="D694" t="s">
        <v>14</v>
      </c>
      <c r="E694" s="217">
        <v>2</v>
      </c>
      <c r="F694" s="217"/>
      <c r="G694" s="1">
        <f t="shared" si="10"/>
        <v>35.700000000000017</v>
      </c>
    </row>
    <row r="695" spans="1:11">
      <c r="B695" s="405"/>
      <c r="C695" s="405"/>
      <c r="D695" t="s">
        <v>15</v>
      </c>
      <c r="E695" s="217">
        <v>60</v>
      </c>
      <c r="F695" s="217"/>
      <c r="G695" s="1">
        <f t="shared" si="10"/>
        <v>95.700000000000017</v>
      </c>
    </row>
    <row r="696" spans="1:11">
      <c r="B696" s="405"/>
      <c r="C696" s="405"/>
      <c r="D696" t="s">
        <v>16</v>
      </c>
      <c r="E696" s="217">
        <v>5</v>
      </c>
      <c r="F696" s="217"/>
      <c r="G696" s="1">
        <f>+G695+E696-F696</f>
        <v>100.70000000000002</v>
      </c>
      <c r="I696" s="404"/>
      <c r="K696" s="217"/>
    </row>
    <row r="697" spans="1:11">
      <c r="B697" s="405"/>
      <c r="C697" s="405"/>
      <c r="D697" t="s">
        <v>93</v>
      </c>
      <c r="E697" s="1">
        <v>10</v>
      </c>
      <c r="F697" s="217"/>
      <c r="G697" s="1">
        <f>+G696+E697-F697</f>
        <v>110.70000000000002</v>
      </c>
      <c r="I697" s="405"/>
      <c r="K697" s="217"/>
    </row>
    <row r="698" spans="1:11">
      <c r="B698" s="405"/>
      <c r="C698" s="405"/>
      <c r="D698" t="s">
        <v>94</v>
      </c>
      <c r="E698" s="1">
        <v>10</v>
      </c>
      <c r="F698" s="217"/>
      <c r="G698" s="1">
        <f t="shared" ref="G698:G708" si="11">+G697+E698-F698</f>
        <v>120.70000000000002</v>
      </c>
      <c r="K698" s="1"/>
    </row>
    <row r="699" spans="1:11">
      <c r="A699" s="30">
        <v>45199</v>
      </c>
      <c r="B699" s="405" t="s">
        <v>61</v>
      </c>
      <c r="C699" s="405" t="s">
        <v>41</v>
      </c>
      <c r="D699" t="s">
        <v>15</v>
      </c>
      <c r="E699" s="217"/>
      <c r="F699" s="217">
        <v>60</v>
      </c>
      <c r="G699" s="1">
        <f t="shared" si="11"/>
        <v>60.700000000000017</v>
      </c>
      <c r="K699" s="1"/>
    </row>
    <row r="700" spans="1:11">
      <c r="A700" s="30">
        <v>45199</v>
      </c>
      <c r="B700" s="405" t="s">
        <v>61</v>
      </c>
      <c r="C700" s="405" t="s">
        <v>41</v>
      </c>
      <c r="D700" t="s">
        <v>16</v>
      </c>
      <c r="E700" s="217"/>
      <c r="F700" s="217">
        <v>5</v>
      </c>
      <c r="G700" s="1">
        <f t="shared" si="11"/>
        <v>55.700000000000017</v>
      </c>
      <c r="I700" s="404"/>
      <c r="K700" s="44"/>
    </row>
    <row r="701" spans="1:11">
      <c r="A701" s="30">
        <v>45251</v>
      </c>
      <c r="B701" s="405">
        <v>27812</v>
      </c>
      <c r="C701" s="405" t="s">
        <v>41</v>
      </c>
      <c r="D701" t="s">
        <v>13</v>
      </c>
      <c r="E701" s="217"/>
      <c r="F701" s="217">
        <v>33.700000000000003</v>
      </c>
      <c r="G701" s="1">
        <f t="shared" si="11"/>
        <v>22.000000000000014</v>
      </c>
      <c r="I701" s="404"/>
      <c r="K701" s="44"/>
    </row>
    <row r="702" spans="1:11">
      <c r="A702" s="30">
        <v>45251</v>
      </c>
      <c r="B702" s="405">
        <v>27812</v>
      </c>
      <c r="C702" s="405" t="s">
        <v>41</v>
      </c>
      <c r="D702" t="s">
        <v>14</v>
      </c>
      <c r="E702" s="217"/>
      <c r="F702" s="217">
        <v>2</v>
      </c>
      <c r="G702" s="1">
        <f t="shared" si="11"/>
        <v>20.000000000000014</v>
      </c>
      <c r="I702" s="404"/>
      <c r="K702" s="44"/>
    </row>
    <row r="703" spans="1:11">
      <c r="A703" s="30">
        <v>45251</v>
      </c>
      <c r="B703" s="405">
        <v>27812</v>
      </c>
      <c r="C703" s="405" t="s">
        <v>41</v>
      </c>
      <c r="D703" t="s">
        <v>93</v>
      </c>
      <c r="E703" s="217"/>
      <c r="F703" s="1">
        <v>10</v>
      </c>
      <c r="G703" s="1">
        <f t="shared" si="11"/>
        <v>10.000000000000014</v>
      </c>
      <c r="I703" s="404"/>
      <c r="K703" s="44"/>
    </row>
    <row r="704" spans="1:11">
      <c r="A704" s="30">
        <v>45251</v>
      </c>
      <c r="B704" s="405">
        <v>27812</v>
      </c>
      <c r="C704" s="405" t="s">
        <v>41</v>
      </c>
      <c r="D704" t="s">
        <v>94</v>
      </c>
      <c r="E704" s="217"/>
      <c r="F704" s="1">
        <v>10</v>
      </c>
      <c r="G704" s="1">
        <f t="shared" si="11"/>
        <v>1.4210854715202004E-14</v>
      </c>
      <c r="I704" s="404"/>
      <c r="K704" s="44"/>
    </row>
    <row r="705" spans="1:11">
      <c r="A705" s="32">
        <v>45230</v>
      </c>
      <c r="B705" s="404" t="s">
        <v>11</v>
      </c>
      <c r="C705" s="404" t="s">
        <v>27</v>
      </c>
      <c r="D705" t="s">
        <v>13</v>
      </c>
      <c r="E705" s="44">
        <v>32.700000000000003</v>
      </c>
      <c r="F705" s="50"/>
      <c r="G705" s="1">
        <f t="shared" si="11"/>
        <v>32.700000000000017</v>
      </c>
      <c r="I705" s="405"/>
      <c r="K705" s="44"/>
    </row>
    <row r="706" spans="1:11">
      <c r="B706" s="405"/>
      <c r="C706" s="405"/>
      <c r="D706" t="s">
        <v>14</v>
      </c>
      <c r="E706" s="44">
        <v>2</v>
      </c>
      <c r="F706" s="50"/>
      <c r="G706" s="1">
        <f t="shared" si="11"/>
        <v>34.700000000000017</v>
      </c>
      <c r="K706" s="29"/>
    </row>
    <row r="707" spans="1:11">
      <c r="B707" s="405"/>
      <c r="C707" s="405"/>
      <c r="D707" t="s">
        <v>15</v>
      </c>
      <c r="E707" s="217">
        <v>60</v>
      </c>
      <c r="F707" s="50"/>
      <c r="G707" s="1">
        <f t="shared" si="11"/>
        <v>94.700000000000017</v>
      </c>
    </row>
    <row r="708" spans="1:11">
      <c r="B708" s="405"/>
      <c r="C708" s="405"/>
      <c r="D708" t="s">
        <v>16</v>
      </c>
      <c r="E708" s="217">
        <v>5</v>
      </c>
      <c r="F708" s="50"/>
      <c r="G708" s="1">
        <f t="shared" si="11"/>
        <v>99.700000000000017</v>
      </c>
    </row>
    <row r="709" spans="1:11">
      <c r="A709" s="46">
        <v>45230</v>
      </c>
      <c r="B709" s="405" t="s">
        <v>62</v>
      </c>
      <c r="C709" s="405" t="s">
        <v>27</v>
      </c>
      <c r="D709" t="s">
        <v>15</v>
      </c>
      <c r="E709" s="217"/>
      <c r="F709" s="217">
        <v>60</v>
      </c>
      <c r="G709" s="1">
        <f t="shared" si="10"/>
        <v>39.700000000000017</v>
      </c>
    </row>
    <row r="710" spans="1:11">
      <c r="A710" s="46">
        <v>45230</v>
      </c>
      <c r="B710" s="405" t="s">
        <v>62</v>
      </c>
      <c r="C710" s="405" t="s">
        <v>27</v>
      </c>
      <c r="D710" t="s">
        <v>16</v>
      </c>
      <c r="E710" s="217"/>
      <c r="F710" s="217">
        <v>5</v>
      </c>
      <c r="G710" s="1">
        <f t="shared" si="10"/>
        <v>34.700000000000017</v>
      </c>
    </row>
    <row r="711" spans="1:11">
      <c r="A711" s="30">
        <v>45251</v>
      </c>
      <c r="B711" s="405">
        <v>27812</v>
      </c>
      <c r="C711" s="405" t="s">
        <v>27</v>
      </c>
      <c r="D711" t="s">
        <v>13</v>
      </c>
      <c r="F711" s="44">
        <v>32.700000000000003</v>
      </c>
      <c r="G711" s="1">
        <f t="shared" si="10"/>
        <v>2.0000000000000142</v>
      </c>
    </row>
    <row r="712" spans="1:11">
      <c r="A712" s="30">
        <v>45251</v>
      </c>
      <c r="B712" s="405">
        <v>27812</v>
      </c>
      <c r="C712" s="405" t="s">
        <v>27</v>
      </c>
      <c r="D712" t="s">
        <v>14</v>
      </c>
      <c r="F712" s="44">
        <v>2</v>
      </c>
      <c r="G712" s="1">
        <f t="shared" si="10"/>
        <v>1.4210854715202004E-14</v>
      </c>
    </row>
    <row r="713" spans="1:11">
      <c r="A713" s="32">
        <v>45260</v>
      </c>
      <c r="B713" s="404" t="s">
        <v>11</v>
      </c>
      <c r="C713" s="404" t="s">
        <v>28</v>
      </c>
      <c r="D713" t="s">
        <v>13</v>
      </c>
      <c r="E713" s="44">
        <v>35.6</v>
      </c>
      <c r="F713" s="217"/>
      <c r="G713" s="1">
        <f t="shared" si="10"/>
        <v>35.600000000000016</v>
      </c>
    </row>
    <row r="714" spans="1:11">
      <c r="B714" s="405"/>
      <c r="C714" s="405"/>
      <c r="D714" t="s">
        <v>14</v>
      </c>
      <c r="E714" s="44">
        <v>10</v>
      </c>
      <c r="F714" s="217"/>
      <c r="G714" s="1">
        <f t="shared" ref="G714:G745" si="12">+G713+E714-F714</f>
        <v>45.600000000000016</v>
      </c>
    </row>
    <row r="715" spans="1:11">
      <c r="B715" s="405"/>
      <c r="C715" s="405"/>
      <c r="D715" t="s">
        <v>15</v>
      </c>
      <c r="E715" s="217">
        <v>60</v>
      </c>
      <c r="F715" s="217"/>
      <c r="G715" s="1">
        <f t="shared" si="12"/>
        <v>105.60000000000002</v>
      </c>
    </row>
    <row r="716" spans="1:11">
      <c r="B716" s="405"/>
      <c r="C716" s="405"/>
      <c r="D716" t="s">
        <v>16</v>
      </c>
      <c r="E716" s="217">
        <v>5</v>
      </c>
      <c r="F716" s="217"/>
      <c r="G716" s="1">
        <f t="shared" si="12"/>
        <v>110.60000000000002</v>
      </c>
    </row>
    <row r="717" spans="1:11">
      <c r="A717" s="30">
        <v>45260</v>
      </c>
      <c r="B717" s="405" t="s">
        <v>64</v>
      </c>
      <c r="C717" s="405" t="s">
        <v>28</v>
      </c>
      <c r="D717" t="s">
        <v>15</v>
      </c>
      <c r="E717" s="217"/>
      <c r="F717" s="217">
        <v>60</v>
      </c>
      <c r="G717" s="1">
        <f t="shared" si="12"/>
        <v>50.600000000000023</v>
      </c>
    </row>
    <row r="718" spans="1:11">
      <c r="A718" s="30">
        <v>45260</v>
      </c>
      <c r="B718" s="405" t="s">
        <v>64</v>
      </c>
      <c r="C718" s="405" t="s">
        <v>28</v>
      </c>
      <c r="D718" t="s">
        <v>16</v>
      </c>
      <c r="E718" s="217"/>
      <c r="F718" s="217">
        <v>5</v>
      </c>
      <c r="G718" s="1">
        <f t="shared" si="12"/>
        <v>45.600000000000023</v>
      </c>
      <c r="I718" s="404"/>
      <c r="K718" s="44"/>
    </row>
    <row r="719" spans="1:11">
      <c r="A719" s="30">
        <v>45344</v>
      </c>
      <c r="B719" s="405">
        <v>28285</v>
      </c>
      <c r="C719" s="405" t="s">
        <v>28</v>
      </c>
      <c r="D719" t="s">
        <v>13</v>
      </c>
      <c r="E719" s="217"/>
      <c r="F719" s="44">
        <v>35.6</v>
      </c>
      <c r="G719" s="1">
        <f t="shared" si="12"/>
        <v>10.000000000000021</v>
      </c>
      <c r="I719" s="404"/>
      <c r="K719" s="44"/>
    </row>
    <row r="720" spans="1:11">
      <c r="A720" s="30">
        <v>45344</v>
      </c>
      <c r="B720" s="405">
        <v>28285</v>
      </c>
      <c r="C720" s="405" t="s">
        <v>28</v>
      </c>
      <c r="D720" t="s">
        <v>14</v>
      </c>
      <c r="E720" s="217"/>
      <c r="F720" s="44">
        <v>10</v>
      </c>
      <c r="G720" s="1">
        <f t="shared" si="12"/>
        <v>2.1316282072803006E-14</v>
      </c>
      <c r="I720" s="404"/>
      <c r="K720" s="44"/>
    </row>
    <row r="721" spans="1:12">
      <c r="A721" s="32">
        <v>45291</v>
      </c>
      <c r="B721" s="404" t="s">
        <v>11</v>
      </c>
      <c r="C721" s="404" t="s">
        <v>29</v>
      </c>
      <c r="D721" t="s">
        <v>13</v>
      </c>
      <c r="E721" s="44">
        <v>38</v>
      </c>
      <c r="F721" s="217"/>
      <c r="G721" s="1">
        <f t="shared" si="12"/>
        <v>38.000000000000021</v>
      </c>
      <c r="I721" s="405"/>
      <c r="K721" s="44"/>
    </row>
    <row r="722" spans="1:12">
      <c r="B722" s="405"/>
      <c r="C722" s="405"/>
      <c r="D722" t="s">
        <v>14</v>
      </c>
      <c r="E722" s="44">
        <v>5</v>
      </c>
      <c r="F722" s="217"/>
      <c r="G722" s="1">
        <f t="shared" si="12"/>
        <v>43.000000000000021</v>
      </c>
      <c r="I722" s="404"/>
      <c r="K722" s="44"/>
    </row>
    <row r="723" spans="1:12">
      <c r="B723" s="405"/>
      <c r="C723" s="405"/>
      <c r="D723" t="s">
        <v>15</v>
      </c>
      <c r="E723" s="217">
        <v>60</v>
      </c>
      <c r="F723" s="217"/>
      <c r="G723" s="1">
        <f t="shared" si="12"/>
        <v>103.00000000000003</v>
      </c>
      <c r="I723" s="405"/>
      <c r="K723" s="44"/>
    </row>
    <row r="724" spans="1:12">
      <c r="B724" s="405"/>
      <c r="C724" s="405"/>
      <c r="D724" t="s">
        <v>16</v>
      </c>
      <c r="E724" s="217">
        <v>5</v>
      </c>
      <c r="F724" s="217"/>
      <c r="G724" s="1">
        <f t="shared" si="12"/>
        <v>108.00000000000003</v>
      </c>
      <c r="I724" s="404"/>
      <c r="K724" s="44"/>
    </row>
    <row r="725" spans="1:12">
      <c r="A725" s="30">
        <v>45291</v>
      </c>
      <c r="B725" s="405" t="s">
        <v>48</v>
      </c>
      <c r="C725" s="405" t="s">
        <v>29</v>
      </c>
      <c r="D725" t="s">
        <v>15</v>
      </c>
      <c r="E725" s="217"/>
      <c r="F725" s="217">
        <v>30</v>
      </c>
      <c r="G725" s="1">
        <f t="shared" si="12"/>
        <v>78.000000000000028</v>
      </c>
      <c r="I725" s="405"/>
      <c r="K725" s="44"/>
    </row>
    <row r="726" spans="1:12">
      <c r="A726" s="30">
        <v>45293</v>
      </c>
      <c r="B726" s="405">
        <v>28096</v>
      </c>
      <c r="C726" s="405" t="s">
        <v>29</v>
      </c>
      <c r="D726" t="s">
        <v>15</v>
      </c>
      <c r="E726" s="217"/>
      <c r="F726" s="217">
        <v>30</v>
      </c>
      <c r="G726" s="1">
        <f t="shared" si="12"/>
        <v>48.000000000000028</v>
      </c>
      <c r="K726" s="44"/>
    </row>
    <row r="727" spans="1:12">
      <c r="A727" s="30">
        <v>45293</v>
      </c>
      <c r="B727" s="405">
        <v>28096</v>
      </c>
      <c r="C727" s="405" t="s">
        <v>29</v>
      </c>
      <c r="D727" t="s">
        <v>16</v>
      </c>
      <c r="E727" s="217"/>
      <c r="F727" s="217">
        <v>5</v>
      </c>
      <c r="G727" s="1">
        <f t="shared" si="12"/>
        <v>43.000000000000028</v>
      </c>
      <c r="J727" s="404" t="s">
        <v>12</v>
      </c>
      <c r="K727" t="s">
        <v>146</v>
      </c>
      <c r="L727" s="217">
        <v>24.2</v>
      </c>
    </row>
    <row r="728" spans="1:12">
      <c r="A728" s="30">
        <v>45344</v>
      </c>
      <c r="B728" s="405">
        <v>28285</v>
      </c>
      <c r="C728" s="405" t="s">
        <v>29</v>
      </c>
      <c r="D728" t="s">
        <v>13</v>
      </c>
      <c r="E728" s="217"/>
      <c r="F728" s="44">
        <v>38</v>
      </c>
      <c r="G728" s="1">
        <f t="shared" si="12"/>
        <v>5.0000000000000284</v>
      </c>
      <c r="J728" s="404" t="s">
        <v>19</v>
      </c>
      <c r="K728" t="s">
        <v>15</v>
      </c>
      <c r="L728" s="217">
        <v>28</v>
      </c>
    </row>
    <row r="729" spans="1:12">
      <c r="A729" s="30">
        <v>45344</v>
      </c>
      <c r="B729" s="405">
        <v>28285</v>
      </c>
      <c r="C729" s="405" t="s">
        <v>29</v>
      </c>
      <c r="D729" t="s">
        <v>14</v>
      </c>
      <c r="E729" s="217"/>
      <c r="F729" s="44">
        <v>5</v>
      </c>
      <c r="G729" s="1">
        <f t="shared" si="12"/>
        <v>2.8421709430404007E-14</v>
      </c>
      <c r="K729" t="s">
        <v>16</v>
      </c>
      <c r="L729" s="217">
        <v>5</v>
      </c>
    </row>
    <row r="730" spans="1:12">
      <c r="A730" s="68">
        <v>45322</v>
      </c>
      <c r="B730" s="404" t="s">
        <v>11</v>
      </c>
      <c r="C730" s="404" t="s">
        <v>12</v>
      </c>
      <c r="D730" t="s">
        <v>13</v>
      </c>
      <c r="E730" s="44">
        <v>42.4</v>
      </c>
      <c r="F730" s="217"/>
      <c r="G730" s="1">
        <f t="shared" si="12"/>
        <v>42.400000000000027</v>
      </c>
      <c r="L730" s="29">
        <f>SUM(L727:L729)</f>
        <v>57.2</v>
      </c>
    </row>
    <row r="731" spans="1:12">
      <c r="A731" s="46"/>
      <c r="B731" s="405"/>
      <c r="C731" s="405"/>
      <c r="D731" t="s">
        <v>14</v>
      </c>
      <c r="E731" s="44">
        <v>8</v>
      </c>
      <c r="F731" s="217"/>
      <c r="G731" s="1">
        <f t="shared" si="12"/>
        <v>50.400000000000027</v>
      </c>
      <c r="L731">
        <v>207.8</v>
      </c>
    </row>
    <row r="732" spans="1:12">
      <c r="A732" s="46"/>
      <c r="B732" s="405"/>
      <c r="C732" s="405"/>
      <c r="D732" t="s">
        <v>15</v>
      </c>
      <c r="E732" s="217">
        <v>60</v>
      </c>
      <c r="F732" s="217"/>
      <c r="G732" s="1">
        <f t="shared" si="12"/>
        <v>110.40000000000003</v>
      </c>
      <c r="L732" s="29">
        <f>SUM(L730:L731)</f>
        <v>265</v>
      </c>
    </row>
    <row r="733" spans="1:12">
      <c r="A733" s="46"/>
      <c r="B733" s="405"/>
      <c r="C733" s="405"/>
      <c r="D733" t="s">
        <v>16</v>
      </c>
      <c r="E733" s="217">
        <v>5</v>
      </c>
      <c r="F733" s="217"/>
      <c r="G733" s="1">
        <f t="shared" si="12"/>
        <v>115.40000000000003</v>
      </c>
      <c r="L733" s="29">
        <f>300-L732</f>
        <v>35</v>
      </c>
    </row>
    <row r="734" spans="1:12">
      <c r="A734" s="46"/>
      <c r="B734" s="405"/>
      <c r="C734" s="405"/>
      <c r="D734" t="s">
        <v>146</v>
      </c>
      <c r="E734" s="217">
        <v>24.2</v>
      </c>
      <c r="F734" s="217"/>
      <c r="G734" s="1">
        <f t="shared" si="12"/>
        <v>139.60000000000002</v>
      </c>
    </row>
    <row r="735" spans="1:12">
      <c r="A735" s="46">
        <v>45322</v>
      </c>
      <c r="B735" s="405" t="s">
        <v>49</v>
      </c>
      <c r="C735" s="405" t="s">
        <v>12</v>
      </c>
      <c r="D735" t="s">
        <v>15</v>
      </c>
      <c r="E735" s="217"/>
      <c r="F735" s="217">
        <v>60</v>
      </c>
      <c r="G735" s="1">
        <f t="shared" si="12"/>
        <v>79.600000000000023</v>
      </c>
    </row>
    <row r="736" spans="1:12">
      <c r="A736" s="46">
        <v>45322</v>
      </c>
      <c r="B736" s="405" t="s">
        <v>49</v>
      </c>
      <c r="C736" s="405" t="s">
        <v>12</v>
      </c>
      <c r="D736" t="s">
        <v>16</v>
      </c>
      <c r="E736" s="217"/>
      <c r="F736" s="217">
        <v>5</v>
      </c>
      <c r="G736" s="1">
        <f t="shared" si="12"/>
        <v>74.600000000000023</v>
      </c>
    </row>
    <row r="737" spans="1:7">
      <c r="A737" s="30">
        <v>45344</v>
      </c>
      <c r="B737" s="405">
        <v>28285</v>
      </c>
      <c r="C737" s="405" t="s">
        <v>12</v>
      </c>
      <c r="D737" t="s">
        <v>13</v>
      </c>
      <c r="F737" s="44">
        <v>42.4</v>
      </c>
      <c r="G737" s="1">
        <f t="shared" si="12"/>
        <v>32.200000000000024</v>
      </c>
    </row>
    <row r="738" spans="1:7">
      <c r="A738" s="30">
        <v>45344</v>
      </c>
      <c r="B738" s="405">
        <v>28285</v>
      </c>
      <c r="C738" s="405" t="s">
        <v>12</v>
      </c>
      <c r="D738" t="s">
        <v>14</v>
      </c>
      <c r="F738" s="44">
        <v>8</v>
      </c>
      <c r="G738" s="1">
        <f t="shared" si="12"/>
        <v>24.200000000000024</v>
      </c>
    </row>
    <row r="739" spans="1:7">
      <c r="A739" s="30">
        <v>45356</v>
      </c>
      <c r="B739" s="405">
        <v>28433</v>
      </c>
      <c r="C739" s="405" t="s">
        <v>12</v>
      </c>
      <c r="D739" t="s">
        <v>146</v>
      </c>
      <c r="F739" s="217">
        <v>24.2</v>
      </c>
      <c r="G739" s="1">
        <f t="shared" si="12"/>
        <v>0</v>
      </c>
    </row>
    <row r="740" spans="1:7">
      <c r="A740" s="68">
        <v>45351</v>
      </c>
      <c r="B740" s="404" t="s">
        <v>11</v>
      </c>
      <c r="C740" s="404" t="s">
        <v>19</v>
      </c>
      <c r="D740" t="s">
        <v>13</v>
      </c>
      <c r="E740" s="217">
        <v>44</v>
      </c>
      <c r="F740" s="217"/>
      <c r="G740" s="1">
        <f t="shared" si="12"/>
        <v>44</v>
      </c>
    </row>
    <row r="741" spans="1:7">
      <c r="A741" s="46"/>
      <c r="B741" s="405"/>
      <c r="C741" s="405"/>
      <c r="D741" t="s">
        <v>14</v>
      </c>
      <c r="E741" s="217">
        <v>4.3</v>
      </c>
      <c r="F741" s="217"/>
      <c r="G741" s="1">
        <f t="shared" si="12"/>
        <v>48.3</v>
      </c>
    </row>
    <row r="742" spans="1:7">
      <c r="A742" s="46"/>
      <c r="B742" s="405"/>
      <c r="C742" s="405"/>
      <c r="D742" t="s">
        <v>15</v>
      </c>
      <c r="E742" s="217">
        <v>58</v>
      </c>
      <c r="F742" s="217"/>
      <c r="G742" s="1">
        <f t="shared" si="12"/>
        <v>106.3</v>
      </c>
    </row>
    <row r="743" spans="1:7">
      <c r="A743" s="46"/>
      <c r="B743" s="405"/>
      <c r="C743" s="405"/>
      <c r="D743" t="s">
        <v>16</v>
      </c>
      <c r="E743" s="217">
        <v>5</v>
      </c>
      <c r="F743" s="217"/>
      <c r="G743" s="1">
        <f t="shared" si="12"/>
        <v>111.3</v>
      </c>
    </row>
    <row r="744" spans="1:7">
      <c r="A744" s="46">
        <v>45351</v>
      </c>
      <c r="B744" s="405" t="s">
        <v>50</v>
      </c>
      <c r="C744" s="405" t="s">
        <v>19</v>
      </c>
      <c r="D744" t="s">
        <v>15</v>
      </c>
      <c r="E744" s="217"/>
      <c r="F744" s="217">
        <v>30</v>
      </c>
      <c r="G744" s="1">
        <f t="shared" si="12"/>
        <v>81.3</v>
      </c>
    </row>
    <row r="745" spans="1:7">
      <c r="A745" s="30">
        <v>45356</v>
      </c>
      <c r="B745" s="405">
        <v>28433</v>
      </c>
      <c r="C745" s="405" t="s">
        <v>19</v>
      </c>
      <c r="D745" t="s">
        <v>15</v>
      </c>
      <c r="E745" s="217"/>
      <c r="F745" s="217">
        <v>28</v>
      </c>
      <c r="G745" s="1">
        <f t="shared" si="12"/>
        <v>53.3</v>
      </c>
    </row>
    <row r="746" spans="1:7">
      <c r="A746" s="30">
        <v>45356</v>
      </c>
      <c r="B746" s="405">
        <v>28433</v>
      </c>
      <c r="C746" s="405" t="s">
        <v>19</v>
      </c>
      <c r="D746" t="s">
        <v>16</v>
      </c>
      <c r="F746" s="1">
        <v>5</v>
      </c>
      <c r="G746" s="1">
        <f>+G745+E746-F746</f>
        <v>48.3</v>
      </c>
    </row>
    <row r="747" spans="1:7">
      <c r="A747" s="30">
        <v>45377</v>
      </c>
      <c r="B747" s="405">
        <v>28719</v>
      </c>
      <c r="C747" s="405" t="s">
        <v>19</v>
      </c>
      <c r="D747" t="s">
        <v>13</v>
      </c>
      <c r="F747" s="217">
        <v>44</v>
      </c>
      <c r="G747" s="1">
        <f>+G746+E747-F747</f>
        <v>4.2999999999999972</v>
      </c>
    </row>
    <row r="748" spans="1:7">
      <c r="A748" s="30">
        <v>45377</v>
      </c>
      <c r="B748" s="405">
        <v>28719</v>
      </c>
      <c r="C748" s="405" t="s">
        <v>19</v>
      </c>
      <c r="D748" t="s">
        <v>14</v>
      </c>
      <c r="F748" s="217">
        <v>4.3</v>
      </c>
      <c r="G748" s="1">
        <f>+G747+E748-F748</f>
        <v>0</v>
      </c>
    </row>
    <row r="749" spans="1:7">
      <c r="A749" s="32">
        <v>45382</v>
      </c>
      <c r="B749" s="404" t="s">
        <v>11</v>
      </c>
      <c r="C749" s="404" t="s">
        <v>20</v>
      </c>
      <c r="D749" t="s">
        <v>13</v>
      </c>
      <c r="E749" s="217">
        <v>42.6</v>
      </c>
      <c r="F749" s="217"/>
      <c r="G749" s="1">
        <f>+G748+E749-F749</f>
        <v>42.6</v>
      </c>
    </row>
    <row r="750" spans="1:7">
      <c r="B750" s="405"/>
      <c r="C750" s="405"/>
      <c r="D750" t="s">
        <v>14</v>
      </c>
      <c r="E750" s="217">
        <v>5</v>
      </c>
      <c r="F750" s="217"/>
      <c r="G750" s="1">
        <f t="shared" ref="G750:G773" si="13">+G749+E750-F750</f>
        <v>47.6</v>
      </c>
    </row>
    <row r="751" spans="1:7">
      <c r="B751" s="405"/>
      <c r="C751" s="405"/>
      <c r="D751" t="s">
        <v>15</v>
      </c>
      <c r="E751" s="217">
        <v>60</v>
      </c>
      <c r="F751" s="217"/>
      <c r="G751" s="1">
        <f t="shared" si="13"/>
        <v>107.6</v>
      </c>
    </row>
    <row r="752" spans="1:7">
      <c r="B752" s="405"/>
      <c r="C752" s="405"/>
      <c r="D752" t="s">
        <v>16</v>
      </c>
      <c r="E752" s="217">
        <v>5</v>
      </c>
      <c r="F752" s="217"/>
      <c r="G752" s="1">
        <f t="shared" si="13"/>
        <v>112.6</v>
      </c>
    </row>
    <row r="753" spans="1:12">
      <c r="A753" s="30">
        <v>45382</v>
      </c>
      <c r="B753" s="405" t="s">
        <v>53</v>
      </c>
      <c r="C753" s="405" t="s">
        <v>20</v>
      </c>
      <c r="D753" t="s">
        <v>15</v>
      </c>
      <c r="E753" s="217"/>
      <c r="F753" s="217">
        <v>30</v>
      </c>
      <c r="G753" s="1">
        <f t="shared" si="13"/>
        <v>82.6</v>
      </c>
    </row>
    <row r="754" spans="1:12">
      <c r="A754" s="30">
        <v>45411</v>
      </c>
      <c r="B754" s="405">
        <v>28777</v>
      </c>
      <c r="C754" s="405" t="s">
        <v>20</v>
      </c>
      <c r="D754" t="s">
        <v>13</v>
      </c>
      <c r="E754" s="217"/>
      <c r="F754" s="217">
        <v>42.6</v>
      </c>
      <c r="G754" s="1">
        <f>+G753+E754-F754</f>
        <v>39.999999999999993</v>
      </c>
    </row>
    <row r="755" spans="1:12">
      <c r="A755" s="30">
        <v>45411</v>
      </c>
      <c r="B755" s="405">
        <v>28777</v>
      </c>
      <c r="C755" s="405" t="s">
        <v>20</v>
      </c>
      <c r="D755" t="s">
        <v>14</v>
      </c>
      <c r="F755" s="217">
        <v>5</v>
      </c>
      <c r="G755" s="1">
        <f t="shared" si="13"/>
        <v>34.999999999999993</v>
      </c>
    </row>
    <row r="756" spans="1:12">
      <c r="A756" s="30">
        <v>45411</v>
      </c>
      <c r="B756" s="405">
        <v>28777</v>
      </c>
      <c r="C756" s="405" t="s">
        <v>20</v>
      </c>
      <c r="D756" t="s">
        <v>15</v>
      </c>
      <c r="F756" s="217">
        <v>30</v>
      </c>
      <c r="G756" s="1">
        <f t="shared" si="13"/>
        <v>4.9999999999999929</v>
      </c>
    </row>
    <row r="757" spans="1:12">
      <c r="A757" s="30">
        <v>45411</v>
      </c>
      <c r="B757" s="405">
        <v>28777</v>
      </c>
      <c r="C757" s="405" t="s">
        <v>20</v>
      </c>
      <c r="D757" t="s">
        <v>16</v>
      </c>
      <c r="F757" s="217">
        <v>5</v>
      </c>
      <c r="G757" s="1">
        <f t="shared" si="13"/>
        <v>-7.1054273576010019E-15</v>
      </c>
    </row>
    <row r="758" spans="1:12">
      <c r="A758" s="32">
        <v>45412</v>
      </c>
      <c r="B758" s="404" t="s">
        <v>11</v>
      </c>
      <c r="C758" s="404" t="s">
        <v>21</v>
      </c>
      <c r="D758" t="s">
        <v>13</v>
      </c>
      <c r="E758" s="217">
        <v>45</v>
      </c>
      <c r="G758" s="1">
        <f t="shared" si="13"/>
        <v>44.999999999999993</v>
      </c>
    </row>
    <row r="759" spans="1:12">
      <c r="B759" s="405"/>
      <c r="C759" s="405"/>
      <c r="D759" t="s">
        <v>14</v>
      </c>
      <c r="E759" s="217">
        <v>5</v>
      </c>
      <c r="G759" s="1">
        <f t="shared" si="13"/>
        <v>49.999999999999993</v>
      </c>
    </row>
    <row r="760" spans="1:12">
      <c r="B760" s="405"/>
      <c r="C760" s="405"/>
      <c r="D760" t="s">
        <v>15</v>
      </c>
      <c r="E760" s="217">
        <v>60</v>
      </c>
      <c r="G760" s="1">
        <f t="shared" si="13"/>
        <v>110</v>
      </c>
    </row>
    <row r="761" spans="1:12">
      <c r="B761" s="405"/>
      <c r="C761" s="405"/>
      <c r="D761" t="s">
        <v>16</v>
      </c>
      <c r="E761" s="217">
        <v>5</v>
      </c>
      <c r="G761" s="1">
        <f t="shared" si="13"/>
        <v>115</v>
      </c>
    </row>
    <row r="762" spans="1:12">
      <c r="A762" s="30">
        <v>45411</v>
      </c>
      <c r="B762" s="405">
        <v>28777</v>
      </c>
      <c r="C762" s="405" t="s">
        <v>21</v>
      </c>
      <c r="D762" t="s">
        <v>13</v>
      </c>
      <c r="F762" s="1">
        <v>45</v>
      </c>
      <c r="G762" s="1">
        <f t="shared" si="13"/>
        <v>70</v>
      </c>
    </row>
    <row r="763" spans="1:12">
      <c r="A763" s="30">
        <v>45411</v>
      </c>
      <c r="B763" s="405">
        <v>28777</v>
      </c>
      <c r="C763" s="405" t="s">
        <v>21</v>
      </c>
      <c r="D763" t="s">
        <v>14</v>
      </c>
      <c r="F763" s="1">
        <v>5</v>
      </c>
      <c r="G763" s="1">
        <f t="shared" si="13"/>
        <v>65</v>
      </c>
    </row>
    <row r="764" spans="1:12">
      <c r="A764" s="30">
        <v>45412</v>
      </c>
      <c r="B764" s="405" t="s">
        <v>65</v>
      </c>
      <c r="C764" s="405" t="s">
        <v>21</v>
      </c>
      <c r="D764" t="s">
        <v>15</v>
      </c>
      <c r="F764" s="217">
        <v>60</v>
      </c>
      <c r="G764" s="1">
        <f t="shared" si="13"/>
        <v>5</v>
      </c>
      <c r="J764" s="404"/>
      <c r="L764" s="217"/>
    </row>
    <row r="765" spans="1:12">
      <c r="A765" s="30">
        <v>45412</v>
      </c>
      <c r="B765" s="405" t="s">
        <v>65</v>
      </c>
      <c r="C765" s="405" t="s">
        <v>21</v>
      </c>
      <c r="D765" t="s">
        <v>16</v>
      </c>
      <c r="F765" s="217">
        <v>5</v>
      </c>
      <c r="G765" s="1">
        <f t="shared" si="13"/>
        <v>0</v>
      </c>
      <c r="J765" s="405"/>
      <c r="L765" s="217"/>
    </row>
    <row r="766" spans="1:12">
      <c r="A766" s="32">
        <v>45443</v>
      </c>
      <c r="B766" s="404" t="s">
        <v>11</v>
      </c>
      <c r="C766" s="404" t="s">
        <v>22</v>
      </c>
      <c r="D766" t="s">
        <v>13</v>
      </c>
      <c r="E766" s="217">
        <v>38.5</v>
      </c>
      <c r="G766" s="1">
        <f t="shared" si="13"/>
        <v>38.5</v>
      </c>
      <c r="J766" s="405"/>
      <c r="L766" s="217"/>
    </row>
    <row r="767" spans="1:12">
      <c r="B767" s="405"/>
      <c r="C767" s="405"/>
      <c r="D767" t="s">
        <v>14</v>
      </c>
      <c r="E767" s="217">
        <v>5</v>
      </c>
      <c r="G767" s="1">
        <f t="shared" si="13"/>
        <v>43.5</v>
      </c>
      <c r="J767" s="405"/>
      <c r="L767" s="217"/>
    </row>
    <row r="768" spans="1:12">
      <c r="B768" s="405"/>
      <c r="C768" s="405"/>
      <c r="D768" t="s">
        <v>15</v>
      </c>
      <c r="E768" s="217">
        <v>60</v>
      </c>
      <c r="G768" s="1">
        <f t="shared" si="13"/>
        <v>103.5</v>
      </c>
      <c r="L768" s="29"/>
    </row>
    <row r="769" spans="1:12">
      <c r="B769" s="405"/>
      <c r="C769" s="405"/>
      <c r="D769" t="s">
        <v>16</v>
      </c>
      <c r="E769" s="217">
        <v>5</v>
      </c>
      <c r="G769" s="1">
        <f t="shared" si="13"/>
        <v>108.5</v>
      </c>
    </row>
    <row r="770" spans="1:12">
      <c r="A770" s="30">
        <v>45478</v>
      </c>
      <c r="B770" s="405">
        <v>29157</v>
      </c>
      <c r="C770" s="405" t="s">
        <v>22</v>
      </c>
      <c r="D770" t="s">
        <v>13</v>
      </c>
      <c r="E770" s="217"/>
      <c r="F770" s="1">
        <v>38.5</v>
      </c>
      <c r="G770" s="1">
        <f t="shared" si="13"/>
        <v>70</v>
      </c>
    </row>
    <row r="771" spans="1:12">
      <c r="A771" s="30">
        <v>45478</v>
      </c>
      <c r="B771" s="405">
        <v>29157</v>
      </c>
      <c r="C771" s="405" t="s">
        <v>22</v>
      </c>
      <c r="D771" t="s">
        <v>14</v>
      </c>
      <c r="E771" s="217"/>
      <c r="F771" s="1">
        <v>5</v>
      </c>
      <c r="G771" s="1">
        <f t="shared" si="13"/>
        <v>65</v>
      </c>
    </row>
    <row r="772" spans="1:12">
      <c r="A772" s="30">
        <v>45478</v>
      </c>
      <c r="B772" s="405">
        <v>29157</v>
      </c>
      <c r="C772" s="405" t="s">
        <v>22</v>
      </c>
      <c r="D772" t="s">
        <v>15</v>
      </c>
      <c r="E772" s="217"/>
      <c r="F772" s="1">
        <v>60</v>
      </c>
      <c r="G772" s="1">
        <f t="shared" si="13"/>
        <v>5</v>
      </c>
    </row>
    <row r="773" spans="1:12">
      <c r="A773" s="30">
        <v>45478</v>
      </c>
      <c r="B773" s="405">
        <v>29157</v>
      </c>
      <c r="C773" s="405" t="s">
        <v>22</v>
      </c>
      <c r="D773" t="s">
        <v>16</v>
      </c>
      <c r="E773" s="217"/>
      <c r="F773" s="1">
        <v>5</v>
      </c>
      <c r="G773" s="1">
        <f t="shared" si="13"/>
        <v>0</v>
      </c>
    </row>
    <row r="774" spans="1:12">
      <c r="A774" s="68">
        <v>45473</v>
      </c>
      <c r="B774" s="404" t="s">
        <v>11</v>
      </c>
      <c r="C774" s="404" t="s">
        <v>23</v>
      </c>
      <c r="D774" t="s">
        <v>13</v>
      </c>
      <c r="E774" s="217">
        <v>37.4</v>
      </c>
      <c r="G774" s="1">
        <f>+G773+E774-F774</f>
        <v>37.4</v>
      </c>
      <c r="H774" s="29"/>
    </row>
    <row r="775" spans="1:12">
      <c r="A775" s="46"/>
      <c r="B775" s="405"/>
      <c r="C775" s="405"/>
      <c r="D775" t="s">
        <v>14</v>
      </c>
      <c r="E775" s="217">
        <v>109.4</v>
      </c>
      <c r="G775" s="1">
        <f t="shared" ref="G775:G844" si="14">+G774+E775-F775</f>
        <v>146.80000000000001</v>
      </c>
    </row>
    <row r="776" spans="1:12">
      <c r="A776" s="46"/>
      <c r="B776" s="405"/>
      <c r="C776" s="405"/>
      <c r="D776" t="s">
        <v>15</v>
      </c>
      <c r="E776" s="217">
        <v>60</v>
      </c>
      <c r="G776" s="1">
        <f t="shared" si="14"/>
        <v>206.8</v>
      </c>
    </row>
    <row r="777" spans="1:12">
      <c r="A777" s="46"/>
      <c r="B777" s="405"/>
      <c r="C777" s="405"/>
      <c r="D777" t="s">
        <v>16</v>
      </c>
      <c r="E777" s="217">
        <v>5</v>
      </c>
      <c r="G777" s="1">
        <f t="shared" si="14"/>
        <v>211.8</v>
      </c>
    </row>
    <row r="778" spans="1:12">
      <c r="A778" s="46">
        <v>45574</v>
      </c>
      <c r="B778" s="405">
        <v>29781</v>
      </c>
      <c r="C778" s="405" t="s">
        <v>23</v>
      </c>
      <c r="D778" t="s">
        <v>13</v>
      </c>
      <c r="E778" s="217"/>
      <c r="F778" s="1">
        <v>37.4</v>
      </c>
      <c r="G778" s="1">
        <f t="shared" si="14"/>
        <v>174.4</v>
      </c>
    </row>
    <row r="779" spans="1:12">
      <c r="A779" s="46">
        <v>45574</v>
      </c>
      <c r="B779" s="405">
        <v>29781</v>
      </c>
      <c r="C779" s="405" t="s">
        <v>23</v>
      </c>
      <c r="D779" t="s">
        <v>14</v>
      </c>
      <c r="E779" s="217"/>
      <c r="F779" s="1">
        <v>109.4</v>
      </c>
      <c r="G779" s="1">
        <f t="shared" si="14"/>
        <v>65</v>
      </c>
      <c r="I779" s="422" t="s">
        <v>389</v>
      </c>
      <c r="J779" s="422"/>
      <c r="K779" s="422"/>
    </row>
    <row r="780" spans="1:12">
      <c r="A780" s="46">
        <v>45574</v>
      </c>
      <c r="B780" s="405">
        <v>29781</v>
      </c>
      <c r="C780" s="405" t="s">
        <v>23</v>
      </c>
      <c r="D780" t="s">
        <v>15</v>
      </c>
      <c r="E780" s="217"/>
      <c r="F780" s="1">
        <v>60</v>
      </c>
      <c r="G780" s="1">
        <f t="shared" si="14"/>
        <v>5</v>
      </c>
      <c r="H780">
        <v>2024</v>
      </c>
      <c r="I780" s="404" t="s">
        <v>71</v>
      </c>
      <c r="J780" t="s">
        <v>13</v>
      </c>
      <c r="L780" s="217">
        <v>112.8</v>
      </c>
    </row>
    <row r="781" spans="1:12">
      <c r="A781" s="46">
        <v>45574</v>
      </c>
      <c r="B781" s="405">
        <v>29781</v>
      </c>
      <c r="C781" s="405" t="s">
        <v>23</v>
      </c>
      <c r="D781" t="s">
        <v>16</v>
      </c>
      <c r="E781" s="217"/>
      <c r="F781" s="1">
        <v>5</v>
      </c>
      <c r="G781" s="1">
        <f t="shared" si="14"/>
        <v>0</v>
      </c>
      <c r="I781" s="405"/>
      <c r="J781" t="s">
        <v>14</v>
      </c>
      <c r="L781" s="217">
        <v>112.3</v>
      </c>
    </row>
    <row r="782" spans="1:12">
      <c r="A782" s="68">
        <v>45504</v>
      </c>
      <c r="B782" s="404" t="s">
        <v>11</v>
      </c>
      <c r="C782" s="404" t="s">
        <v>24</v>
      </c>
      <c r="D782" t="s">
        <v>13</v>
      </c>
      <c r="E782" s="217">
        <v>112.5</v>
      </c>
      <c r="G782" s="1">
        <f t="shared" si="14"/>
        <v>112.5</v>
      </c>
      <c r="I782" s="405"/>
      <c r="J782" t="s">
        <v>15</v>
      </c>
      <c r="L782" s="217">
        <v>60</v>
      </c>
    </row>
    <row r="783" spans="1:12">
      <c r="A783" s="46"/>
      <c r="B783" s="405"/>
      <c r="C783" s="405"/>
      <c r="D783" t="s">
        <v>14</v>
      </c>
      <c r="E783" s="217">
        <v>150.9</v>
      </c>
      <c r="G783" s="1">
        <f t="shared" si="14"/>
        <v>263.39999999999998</v>
      </c>
      <c r="I783" s="405"/>
      <c r="J783" t="s">
        <v>16</v>
      </c>
      <c r="L783" s="217">
        <v>5</v>
      </c>
    </row>
    <row r="784" spans="1:12">
      <c r="A784" s="46"/>
      <c r="B784" s="405"/>
      <c r="C784" s="405"/>
      <c r="D784" t="s">
        <v>15</v>
      </c>
      <c r="E784" s="217">
        <v>60</v>
      </c>
      <c r="G784" s="1">
        <f t="shared" si="14"/>
        <v>323.39999999999998</v>
      </c>
      <c r="I784" s="404" t="s">
        <v>41</v>
      </c>
      <c r="J784" t="s">
        <v>13</v>
      </c>
      <c r="K784" s="217">
        <v>113.5</v>
      </c>
    </row>
    <row r="785" spans="1:11">
      <c r="A785" s="46"/>
      <c r="B785" s="405"/>
      <c r="C785" s="405"/>
      <c r="D785" t="s">
        <v>16</v>
      </c>
      <c r="E785" s="217">
        <v>5</v>
      </c>
      <c r="G785" s="1">
        <f t="shared" si="14"/>
        <v>328.4</v>
      </c>
      <c r="I785" s="405"/>
      <c r="J785" t="s">
        <v>14</v>
      </c>
      <c r="K785" s="217">
        <v>128</v>
      </c>
    </row>
    <row r="786" spans="1:11">
      <c r="B786" s="405"/>
      <c r="C786" s="405"/>
      <c r="D786" t="s">
        <v>70</v>
      </c>
      <c r="E786" s="1">
        <v>250</v>
      </c>
      <c r="G786" s="1">
        <f t="shared" si="14"/>
        <v>578.4</v>
      </c>
      <c r="I786" s="405"/>
      <c r="J786" t="s">
        <v>15</v>
      </c>
      <c r="K786" s="217">
        <v>60</v>
      </c>
    </row>
    <row r="787" spans="1:11">
      <c r="A787" s="30">
        <v>45497</v>
      </c>
      <c r="B787" s="405">
        <v>29398</v>
      </c>
      <c r="C787" s="405" t="s">
        <v>24</v>
      </c>
      <c r="D787" t="s">
        <v>70</v>
      </c>
      <c r="F787" s="1">
        <v>240</v>
      </c>
      <c r="G787" s="1">
        <f t="shared" si="14"/>
        <v>338.4</v>
      </c>
      <c r="I787" s="405"/>
      <c r="J787" t="s">
        <v>16</v>
      </c>
      <c r="K787" s="217">
        <v>5</v>
      </c>
    </row>
    <row r="788" spans="1:11">
      <c r="A788" s="30">
        <v>45580</v>
      </c>
      <c r="B788" s="405">
        <v>29798</v>
      </c>
      <c r="C788" s="405" t="s">
        <v>24</v>
      </c>
      <c r="D788" t="s">
        <v>13</v>
      </c>
      <c r="F788" s="1">
        <v>112.5</v>
      </c>
      <c r="G788" s="1">
        <f t="shared" si="14"/>
        <v>225.89999999999998</v>
      </c>
      <c r="K788" s="29">
        <f>SUM(K780:K787)</f>
        <v>306.5</v>
      </c>
    </row>
    <row r="789" spans="1:11">
      <c r="A789" s="30">
        <v>45580</v>
      </c>
      <c r="B789" s="405">
        <v>29798</v>
      </c>
      <c r="C789" s="405" t="s">
        <v>24</v>
      </c>
      <c r="D789" t="s">
        <v>14</v>
      </c>
      <c r="F789" s="1">
        <v>150.9</v>
      </c>
      <c r="G789" s="1">
        <f t="shared" si="14"/>
        <v>74.999999999999972</v>
      </c>
      <c r="I789" s="405"/>
      <c r="K789" s="217"/>
    </row>
    <row r="790" spans="1:11">
      <c r="A790" s="30">
        <v>45580</v>
      </c>
      <c r="B790" s="405">
        <v>29798</v>
      </c>
      <c r="C790" s="405" t="s">
        <v>24</v>
      </c>
      <c r="D790" t="s">
        <v>15</v>
      </c>
      <c r="F790" s="1">
        <v>60</v>
      </c>
      <c r="G790" s="1">
        <f t="shared" si="14"/>
        <v>14.999999999999972</v>
      </c>
      <c r="I790" s="405"/>
      <c r="K790" s="217"/>
    </row>
    <row r="791" spans="1:11">
      <c r="A791" s="30">
        <v>45580</v>
      </c>
      <c r="B791" s="405">
        <v>29798</v>
      </c>
      <c r="C791" s="405" t="s">
        <v>24</v>
      </c>
      <c r="D791" t="s">
        <v>16</v>
      </c>
      <c r="F791" s="1">
        <v>5</v>
      </c>
      <c r="G791" s="1">
        <f t="shared" si="14"/>
        <v>9.9999999999999716</v>
      </c>
      <c r="I791" s="405"/>
      <c r="K791" s="217"/>
    </row>
    <row r="792" spans="1:11">
      <c r="A792" s="30">
        <v>45580</v>
      </c>
      <c r="B792" s="405">
        <v>29798</v>
      </c>
      <c r="C792" s="405" t="s">
        <v>24</v>
      </c>
      <c r="D792" t="s">
        <v>70</v>
      </c>
      <c r="F792" s="1">
        <v>10</v>
      </c>
      <c r="G792" s="1">
        <f t="shared" si="14"/>
        <v>-2.8421709430404007E-14</v>
      </c>
      <c r="I792" s="405"/>
      <c r="K792" s="217"/>
    </row>
    <row r="793" spans="1:11">
      <c r="A793" s="32">
        <v>45535</v>
      </c>
      <c r="B793" s="404" t="s">
        <v>11</v>
      </c>
      <c r="C793" s="404" t="s">
        <v>71</v>
      </c>
      <c r="D793" t="s">
        <v>13</v>
      </c>
      <c r="E793" s="217">
        <v>112.8</v>
      </c>
      <c r="G793" s="1">
        <f t="shared" si="14"/>
        <v>112.79999999999997</v>
      </c>
    </row>
    <row r="794" spans="1:11">
      <c r="B794" s="405"/>
      <c r="C794" s="405"/>
      <c r="D794" t="s">
        <v>14</v>
      </c>
      <c r="E794" s="217">
        <v>112.3</v>
      </c>
      <c r="G794" s="1">
        <f t="shared" si="14"/>
        <v>225.09999999999997</v>
      </c>
    </row>
    <row r="795" spans="1:11">
      <c r="B795" s="405"/>
      <c r="C795" s="405"/>
      <c r="D795" t="s">
        <v>15</v>
      </c>
      <c r="E795" s="217">
        <v>60</v>
      </c>
      <c r="G795" s="1">
        <f t="shared" si="14"/>
        <v>285.09999999999997</v>
      </c>
    </row>
    <row r="796" spans="1:11">
      <c r="B796" s="405"/>
      <c r="C796" s="405"/>
      <c r="D796" t="s">
        <v>16</v>
      </c>
      <c r="E796" s="217">
        <v>5</v>
      </c>
      <c r="G796" s="1">
        <f t="shared" si="14"/>
        <v>290.09999999999997</v>
      </c>
    </row>
    <row r="797" spans="1:11">
      <c r="A797" s="30">
        <v>45594</v>
      </c>
      <c r="B797" s="405">
        <v>29914</v>
      </c>
      <c r="C797" s="405" t="s">
        <v>71</v>
      </c>
      <c r="D797" t="s">
        <v>13</v>
      </c>
      <c r="E797" s="217"/>
      <c r="F797" s="217">
        <v>112.8</v>
      </c>
      <c r="G797" s="1">
        <f t="shared" si="14"/>
        <v>177.29999999999995</v>
      </c>
    </row>
    <row r="798" spans="1:11">
      <c r="A798" s="30">
        <v>45594</v>
      </c>
      <c r="B798" s="405">
        <v>29914</v>
      </c>
      <c r="C798" s="405" t="s">
        <v>71</v>
      </c>
      <c r="D798" t="s">
        <v>14</v>
      </c>
      <c r="E798" s="217"/>
      <c r="F798" s="217">
        <v>112.3</v>
      </c>
      <c r="G798" s="1">
        <f t="shared" si="14"/>
        <v>64.999999999999957</v>
      </c>
    </row>
    <row r="799" spans="1:11">
      <c r="A799" s="30">
        <v>45594</v>
      </c>
      <c r="B799" s="405">
        <v>29914</v>
      </c>
      <c r="C799" s="405" t="s">
        <v>71</v>
      </c>
      <c r="D799" t="s">
        <v>15</v>
      </c>
      <c r="E799" s="217"/>
      <c r="F799" s="217">
        <v>60</v>
      </c>
      <c r="G799" s="1">
        <f t="shared" si="14"/>
        <v>4.9999999999999574</v>
      </c>
    </row>
    <row r="800" spans="1:11">
      <c r="A800" s="30">
        <v>45594</v>
      </c>
      <c r="B800" s="405">
        <v>29914</v>
      </c>
      <c r="C800" s="405" t="s">
        <v>71</v>
      </c>
      <c r="D800" t="s">
        <v>16</v>
      </c>
      <c r="E800" s="217"/>
      <c r="F800" s="217">
        <v>5</v>
      </c>
      <c r="G800" s="1">
        <f t="shared" si="14"/>
        <v>-4.2632564145606011E-14</v>
      </c>
    </row>
    <row r="801" spans="1:12">
      <c r="A801" s="68">
        <v>45565</v>
      </c>
      <c r="B801" s="404" t="s">
        <v>11</v>
      </c>
      <c r="C801" s="404" t="s">
        <v>41</v>
      </c>
      <c r="D801" t="s">
        <v>13</v>
      </c>
      <c r="E801" s="217">
        <v>113.5</v>
      </c>
      <c r="G801" s="1">
        <f t="shared" si="14"/>
        <v>113.49999999999996</v>
      </c>
    </row>
    <row r="802" spans="1:12">
      <c r="A802" s="46"/>
      <c r="B802" s="405"/>
      <c r="C802" s="405"/>
      <c r="D802" t="s">
        <v>14</v>
      </c>
      <c r="E802" s="217">
        <v>128</v>
      </c>
      <c r="G802" s="1">
        <f t="shared" si="14"/>
        <v>241.49999999999994</v>
      </c>
    </row>
    <row r="803" spans="1:12">
      <c r="A803" s="46"/>
      <c r="B803" s="405"/>
      <c r="C803" s="405"/>
      <c r="D803" t="s">
        <v>15</v>
      </c>
      <c r="E803" s="217">
        <v>60</v>
      </c>
      <c r="G803" s="1">
        <f t="shared" si="14"/>
        <v>301.49999999999994</v>
      </c>
      <c r="I803" s="405"/>
      <c r="K803" s="217"/>
    </row>
    <row r="804" spans="1:12">
      <c r="A804" s="46"/>
      <c r="B804" s="405"/>
      <c r="C804" s="405"/>
      <c r="D804" t="s">
        <v>16</v>
      </c>
      <c r="E804" s="217">
        <v>5</v>
      </c>
      <c r="G804" s="1">
        <f t="shared" si="14"/>
        <v>306.49999999999994</v>
      </c>
      <c r="I804" s="405"/>
      <c r="K804" s="217"/>
    </row>
    <row r="805" spans="1:12">
      <c r="A805" s="46">
        <v>45608</v>
      </c>
      <c r="B805" s="405">
        <v>29988</v>
      </c>
      <c r="C805" s="405" t="s">
        <v>41</v>
      </c>
      <c r="D805" t="s">
        <v>13</v>
      </c>
      <c r="E805" s="217"/>
      <c r="F805" s="217">
        <v>113.5</v>
      </c>
      <c r="G805" s="1">
        <f t="shared" si="14"/>
        <v>192.99999999999994</v>
      </c>
      <c r="I805" s="405"/>
      <c r="K805" s="217"/>
    </row>
    <row r="806" spans="1:12">
      <c r="A806" s="46">
        <v>45608</v>
      </c>
      <c r="B806" s="405">
        <v>29988</v>
      </c>
      <c r="C806" s="405" t="s">
        <v>41</v>
      </c>
      <c r="D806" t="s">
        <v>14</v>
      </c>
      <c r="E806" s="217"/>
      <c r="F806" s="217">
        <v>128</v>
      </c>
      <c r="G806" s="1">
        <f t="shared" si="14"/>
        <v>64.999999999999943</v>
      </c>
      <c r="I806" s="405"/>
      <c r="K806" s="217"/>
    </row>
    <row r="807" spans="1:12">
      <c r="A807" s="46">
        <v>45608</v>
      </c>
      <c r="B807" s="405">
        <v>29988</v>
      </c>
      <c r="C807" s="405" t="s">
        <v>41</v>
      </c>
      <c r="D807" t="s">
        <v>15</v>
      </c>
      <c r="E807" s="217"/>
      <c r="F807" s="217">
        <v>60</v>
      </c>
      <c r="G807" s="1">
        <f t="shared" si="14"/>
        <v>4.9999999999999432</v>
      </c>
      <c r="I807" s="405"/>
      <c r="K807" s="217"/>
    </row>
    <row r="808" spans="1:12">
      <c r="A808" s="46">
        <v>45608</v>
      </c>
      <c r="B808" s="405">
        <v>29988</v>
      </c>
      <c r="C808" s="405" t="s">
        <v>41</v>
      </c>
      <c r="D808" t="s">
        <v>16</v>
      </c>
      <c r="E808" s="217"/>
      <c r="F808" s="217">
        <v>5</v>
      </c>
      <c r="G808" s="1">
        <f t="shared" si="14"/>
        <v>-5.6843418860808015E-14</v>
      </c>
      <c r="I808" s="405"/>
      <c r="K808" s="217"/>
    </row>
    <row r="809" spans="1:12">
      <c r="A809" s="68">
        <v>45596</v>
      </c>
      <c r="B809" s="404" t="s">
        <v>11</v>
      </c>
      <c r="C809" s="404" t="s">
        <v>27</v>
      </c>
      <c r="D809" t="s">
        <v>13</v>
      </c>
      <c r="E809" s="217">
        <v>47.7</v>
      </c>
      <c r="G809" s="1">
        <f t="shared" si="14"/>
        <v>47.699999999999946</v>
      </c>
      <c r="I809" s="268"/>
      <c r="J809" s="269"/>
      <c r="K809" s="269"/>
      <c r="L809" s="29"/>
    </row>
    <row r="810" spans="1:12">
      <c r="A810" s="46"/>
      <c r="B810" s="405"/>
      <c r="C810" s="405"/>
      <c r="D810" t="s">
        <v>14</v>
      </c>
      <c r="E810" s="217">
        <v>127.3</v>
      </c>
      <c r="G810" s="1">
        <f t="shared" si="14"/>
        <v>174.99999999999994</v>
      </c>
      <c r="I810" s="269"/>
      <c r="J810" s="269"/>
      <c r="K810" s="269"/>
      <c r="L810" s="29"/>
    </row>
    <row r="811" spans="1:12">
      <c r="A811" s="46"/>
      <c r="B811" s="405"/>
      <c r="C811" s="405"/>
      <c r="D811" t="s">
        <v>15</v>
      </c>
      <c r="E811" s="217">
        <v>60</v>
      </c>
      <c r="G811" s="1">
        <f t="shared" si="14"/>
        <v>234.99999999999994</v>
      </c>
      <c r="K811" s="29"/>
    </row>
    <row r="812" spans="1:12">
      <c r="A812" s="46"/>
      <c r="B812" s="405"/>
      <c r="C812" s="405"/>
      <c r="D812" t="s">
        <v>16</v>
      </c>
      <c r="E812" s="217">
        <v>5</v>
      </c>
      <c r="G812" s="1">
        <f t="shared" si="14"/>
        <v>239.99999999999994</v>
      </c>
    </row>
    <row r="813" spans="1:12">
      <c r="A813" s="30">
        <v>45608</v>
      </c>
      <c r="B813" s="405">
        <v>29989</v>
      </c>
      <c r="C813" s="405" t="s">
        <v>27</v>
      </c>
      <c r="D813" t="s">
        <v>15</v>
      </c>
      <c r="E813" s="217"/>
      <c r="F813" s="217">
        <v>60</v>
      </c>
      <c r="G813" s="1">
        <f t="shared" si="14"/>
        <v>179.99999999999994</v>
      </c>
    </row>
    <row r="814" spans="1:12">
      <c r="A814" s="30">
        <v>45608</v>
      </c>
      <c r="B814" s="405">
        <v>29989</v>
      </c>
      <c r="C814" s="405" t="s">
        <v>27</v>
      </c>
      <c r="D814" t="s">
        <v>16</v>
      </c>
      <c r="E814" s="217"/>
      <c r="F814" s="217">
        <v>5</v>
      </c>
      <c r="G814" s="1">
        <f t="shared" si="14"/>
        <v>174.99999999999994</v>
      </c>
    </row>
    <row r="815" spans="1:12">
      <c r="A815" s="30">
        <v>45686</v>
      </c>
      <c r="B815" s="405">
        <v>30377</v>
      </c>
      <c r="C815" s="405" t="s">
        <v>27</v>
      </c>
      <c r="D815" t="s">
        <v>13</v>
      </c>
      <c r="E815" s="217"/>
      <c r="F815" s="217">
        <v>47.7</v>
      </c>
      <c r="G815" s="1">
        <f t="shared" si="14"/>
        <v>127.29999999999994</v>
      </c>
    </row>
    <row r="816" spans="1:12">
      <c r="A816" s="30">
        <v>45686</v>
      </c>
      <c r="B816" s="405">
        <v>30377</v>
      </c>
      <c r="C816" s="405" t="s">
        <v>27</v>
      </c>
      <c r="D816" t="s">
        <v>14</v>
      </c>
      <c r="E816" s="217"/>
      <c r="F816" s="217">
        <v>127.3</v>
      </c>
      <c r="G816" s="1">
        <f t="shared" si="14"/>
        <v>0</v>
      </c>
    </row>
    <row r="817" spans="1:13">
      <c r="A817" s="32">
        <v>45626</v>
      </c>
      <c r="B817" s="404" t="s">
        <v>11</v>
      </c>
      <c r="C817" s="404" t="s">
        <v>28</v>
      </c>
      <c r="D817" t="s">
        <v>13</v>
      </c>
      <c r="E817" s="217">
        <v>53.4</v>
      </c>
      <c r="G817" s="1">
        <f t="shared" si="14"/>
        <v>53.4</v>
      </c>
    </row>
    <row r="818" spans="1:13">
      <c r="B818" s="405"/>
      <c r="C818" s="405"/>
      <c r="D818" t="s">
        <v>14</v>
      </c>
      <c r="E818" s="217">
        <v>110.9</v>
      </c>
      <c r="G818" s="1">
        <f t="shared" si="14"/>
        <v>164.3</v>
      </c>
      <c r="J818" s="422"/>
      <c r="K818" s="422"/>
      <c r="L818" s="422"/>
    </row>
    <row r="819" spans="1:13">
      <c r="B819" s="405"/>
      <c r="C819" s="405"/>
      <c r="D819" t="s">
        <v>15</v>
      </c>
      <c r="E819" s="217">
        <v>60</v>
      </c>
      <c r="G819" s="1">
        <f t="shared" si="14"/>
        <v>224.3</v>
      </c>
      <c r="J819" s="404"/>
      <c r="L819" s="217"/>
    </row>
    <row r="820" spans="1:13">
      <c r="B820" s="405"/>
      <c r="C820" s="405"/>
      <c r="D820" t="s">
        <v>16</v>
      </c>
      <c r="E820" s="217">
        <v>5</v>
      </c>
      <c r="G820" s="1">
        <f t="shared" si="14"/>
        <v>229.3</v>
      </c>
      <c r="J820" s="405"/>
      <c r="L820" s="217"/>
    </row>
    <row r="821" spans="1:13">
      <c r="A821" s="30">
        <v>45615</v>
      </c>
      <c r="B821" s="405">
        <v>30023</v>
      </c>
      <c r="C821" s="405" t="s">
        <v>28</v>
      </c>
      <c r="D821" t="s">
        <v>15</v>
      </c>
      <c r="E821" s="217"/>
      <c r="F821" s="217">
        <v>60</v>
      </c>
      <c r="G821" s="1">
        <f t="shared" si="14"/>
        <v>169.3</v>
      </c>
      <c r="J821" s="404"/>
      <c r="L821" s="217"/>
      <c r="M821" s="29"/>
    </row>
    <row r="822" spans="1:13">
      <c r="A822" s="30">
        <v>45615</v>
      </c>
      <c r="B822" s="405">
        <v>30023</v>
      </c>
      <c r="C822" s="405" t="s">
        <v>28</v>
      </c>
      <c r="D822" t="s">
        <v>16</v>
      </c>
      <c r="E822" s="217"/>
      <c r="F822" s="217">
        <v>5</v>
      </c>
      <c r="G822" s="1">
        <f t="shared" si="14"/>
        <v>164.3</v>
      </c>
      <c r="J822" s="405"/>
      <c r="L822" s="217"/>
    </row>
    <row r="823" spans="1:13">
      <c r="A823" s="30">
        <v>45698</v>
      </c>
      <c r="B823" s="405">
        <v>30443</v>
      </c>
      <c r="C823" s="405" t="s">
        <v>28</v>
      </c>
      <c r="D823" t="s">
        <v>13</v>
      </c>
      <c r="E823" s="217"/>
      <c r="F823" s="217">
        <v>53.4</v>
      </c>
      <c r="G823" s="1">
        <f t="shared" si="14"/>
        <v>110.9</v>
      </c>
      <c r="J823" s="405"/>
      <c r="L823" s="217"/>
    </row>
    <row r="824" spans="1:13">
      <c r="A824" s="30">
        <v>45698</v>
      </c>
      <c r="B824" s="405">
        <v>30443</v>
      </c>
      <c r="C824" s="405" t="s">
        <v>28</v>
      </c>
      <c r="D824" t="s">
        <v>14</v>
      </c>
      <c r="E824" s="217"/>
      <c r="F824" s="217">
        <v>110.9</v>
      </c>
      <c r="G824" s="1">
        <f t="shared" si="14"/>
        <v>0</v>
      </c>
      <c r="J824" s="405"/>
      <c r="L824" s="217"/>
    </row>
    <row r="825" spans="1:13">
      <c r="A825" s="32">
        <v>45657</v>
      </c>
      <c r="B825" s="404" t="s">
        <v>11</v>
      </c>
      <c r="C825" s="404" t="s">
        <v>29</v>
      </c>
      <c r="D825" t="s">
        <v>13</v>
      </c>
      <c r="E825" s="217">
        <v>61.2</v>
      </c>
      <c r="F825" s="217"/>
      <c r="G825" s="1">
        <f t="shared" si="14"/>
        <v>61.2</v>
      </c>
      <c r="J825" s="404"/>
      <c r="L825" s="217"/>
    </row>
    <row r="826" spans="1:13">
      <c r="B826" s="405"/>
      <c r="C826" s="405"/>
      <c r="D826" t="s">
        <v>14</v>
      </c>
      <c r="E826" s="217">
        <v>74.8</v>
      </c>
      <c r="F826" s="217"/>
      <c r="G826" s="1">
        <f t="shared" si="14"/>
        <v>136</v>
      </c>
      <c r="J826" s="405"/>
      <c r="L826" s="217"/>
    </row>
    <row r="827" spans="1:13">
      <c r="B827" s="405"/>
      <c r="C827" s="405"/>
      <c r="D827" t="s">
        <v>15</v>
      </c>
      <c r="E827" s="217">
        <v>60</v>
      </c>
      <c r="F827" s="217"/>
      <c r="G827" s="1">
        <f t="shared" si="14"/>
        <v>196</v>
      </c>
      <c r="J827" s="405"/>
      <c r="L827" s="217"/>
    </row>
    <row r="828" spans="1:13">
      <c r="B828" s="405"/>
      <c r="C828" s="405"/>
      <c r="D828" t="s">
        <v>16</v>
      </c>
      <c r="E828" s="217">
        <v>5</v>
      </c>
      <c r="F828" s="217"/>
      <c r="G828" s="1">
        <f t="shared" si="14"/>
        <v>201</v>
      </c>
      <c r="J828" s="405"/>
      <c r="L828" s="217"/>
    </row>
    <row r="829" spans="1:13">
      <c r="A829" s="30">
        <v>45657</v>
      </c>
      <c r="B829" s="405" t="s">
        <v>48</v>
      </c>
      <c r="C829" s="405" t="s">
        <v>29</v>
      </c>
      <c r="D829" t="s">
        <v>15</v>
      </c>
      <c r="E829" s="217"/>
      <c r="F829" s="217">
        <v>36</v>
      </c>
      <c r="G829" s="1">
        <f t="shared" si="14"/>
        <v>165</v>
      </c>
      <c r="L829" s="29"/>
    </row>
    <row r="830" spans="1:13">
      <c r="A830" s="30">
        <v>45686</v>
      </c>
      <c r="B830" s="405">
        <v>30378</v>
      </c>
      <c r="C830" s="405" t="s">
        <v>29</v>
      </c>
      <c r="D830" t="s">
        <v>15</v>
      </c>
      <c r="F830" s="1">
        <v>24</v>
      </c>
      <c r="G830" s="1">
        <f t="shared" si="14"/>
        <v>141</v>
      </c>
    </row>
    <row r="831" spans="1:13">
      <c r="A831" s="30">
        <v>45686</v>
      </c>
      <c r="B831" s="405">
        <v>30378</v>
      </c>
      <c r="C831" s="405" t="s">
        <v>29</v>
      </c>
      <c r="D831" t="s">
        <v>16</v>
      </c>
      <c r="F831" s="1">
        <v>5</v>
      </c>
      <c r="G831" s="1">
        <f t="shared" si="14"/>
        <v>136</v>
      </c>
    </row>
    <row r="832" spans="1:13">
      <c r="A832" s="30">
        <v>45708</v>
      </c>
      <c r="B832" s="405">
        <v>30499</v>
      </c>
      <c r="C832" s="405" t="s">
        <v>29</v>
      </c>
      <c r="D832" t="s">
        <v>13</v>
      </c>
      <c r="F832" s="1">
        <v>61.2</v>
      </c>
      <c r="G832" s="1">
        <f t="shared" si="14"/>
        <v>74.8</v>
      </c>
    </row>
    <row r="833" spans="1:11">
      <c r="A833" s="30">
        <v>45708</v>
      </c>
      <c r="B833" s="405">
        <v>30499</v>
      </c>
      <c r="C833" s="405" t="s">
        <v>29</v>
      </c>
      <c r="D833" t="s">
        <v>14</v>
      </c>
      <c r="F833" s="1">
        <v>74.8</v>
      </c>
      <c r="G833" s="1">
        <f t="shared" si="14"/>
        <v>0</v>
      </c>
    </row>
    <row r="834" spans="1:11">
      <c r="A834" s="68">
        <v>45688</v>
      </c>
      <c r="B834" s="404" t="s">
        <v>11</v>
      </c>
      <c r="C834" s="404" t="s">
        <v>12</v>
      </c>
      <c r="D834" t="s">
        <v>13</v>
      </c>
      <c r="E834" s="217">
        <v>58.1</v>
      </c>
      <c r="F834" s="217"/>
      <c r="G834" s="1">
        <f t="shared" si="14"/>
        <v>58.1</v>
      </c>
    </row>
    <row r="835" spans="1:11">
      <c r="A835" s="46"/>
      <c r="B835" s="405"/>
      <c r="C835" s="405"/>
      <c r="D835" t="s">
        <v>14</v>
      </c>
      <c r="E835" s="217">
        <v>67</v>
      </c>
      <c r="F835" s="217"/>
      <c r="G835" s="1">
        <f t="shared" si="14"/>
        <v>125.1</v>
      </c>
    </row>
    <row r="836" spans="1:11">
      <c r="A836" s="46"/>
      <c r="B836" s="405"/>
      <c r="C836" s="405"/>
      <c r="D836" t="s">
        <v>15</v>
      </c>
      <c r="E836" s="217">
        <v>60</v>
      </c>
      <c r="F836" s="217"/>
      <c r="G836" s="1">
        <f t="shared" si="14"/>
        <v>185.1</v>
      </c>
    </row>
    <row r="837" spans="1:11">
      <c r="A837" s="46"/>
      <c r="B837" s="405"/>
      <c r="C837" s="405"/>
      <c r="D837" t="s">
        <v>16</v>
      </c>
      <c r="E837" s="217">
        <v>5</v>
      </c>
      <c r="F837" s="217"/>
      <c r="G837" s="1">
        <f t="shared" si="14"/>
        <v>190.1</v>
      </c>
    </row>
    <row r="838" spans="1:11">
      <c r="A838" s="46">
        <v>45688</v>
      </c>
      <c r="B838" s="405" t="s">
        <v>49</v>
      </c>
      <c r="C838" s="405" t="s">
        <v>12</v>
      </c>
      <c r="D838" t="s">
        <v>15</v>
      </c>
      <c r="E838" s="217"/>
      <c r="F838" s="217">
        <v>34</v>
      </c>
      <c r="G838" s="1">
        <f t="shared" si="14"/>
        <v>156.1</v>
      </c>
    </row>
    <row r="839" spans="1:11">
      <c r="A839" s="46">
        <v>45692</v>
      </c>
      <c r="B839" s="405">
        <v>30411</v>
      </c>
      <c r="C839" s="405" t="s">
        <v>12</v>
      </c>
      <c r="D839" t="s">
        <v>15</v>
      </c>
      <c r="E839" s="217"/>
      <c r="F839" s="217">
        <v>26</v>
      </c>
      <c r="G839" s="1">
        <f t="shared" si="14"/>
        <v>130.1</v>
      </c>
    </row>
    <row r="840" spans="1:11">
      <c r="A840" s="46">
        <v>45692</v>
      </c>
      <c r="B840" s="405">
        <v>30411</v>
      </c>
      <c r="C840" s="405" t="s">
        <v>12</v>
      </c>
      <c r="D840" t="s">
        <v>16</v>
      </c>
      <c r="F840" s="1">
        <v>5</v>
      </c>
      <c r="G840" s="1">
        <f t="shared" si="14"/>
        <v>125.1</v>
      </c>
    </row>
    <row r="841" spans="1:11">
      <c r="A841" s="46">
        <v>45742</v>
      </c>
      <c r="B841" s="405">
        <v>30835</v>
      </c>
      <c r="C841" s="405" t="s">
        <v>12</v>
      </c>
      <c r="D841" t="s">
        <v>13</v>
      </c>
      <c r="F841" s="1">
        <v>58.1</v>
      </c>
      <c r="G841" s="1">
        <f t="shared" si="14"/>
        <v>67</v>
      </c>
    </row>
    <row r="842" spans="1:11">
      <c r="A842" s="46">
        <v>45742</v>
      </c>
      <c r="B842" s="405">
        <v>30835</v>
      </c>
      <c r="C842" s="405" t="s">
        <v>12</v>
      </c>
      <c r="D842" t="s">
        <v>14</v>
      </c>
      <c r="F842" s="1">
        <v>67</v>
      </c>
      <c r="G842" s="1">
        <f t="shared" si="14"/>
        <v>0</v>
      </c>
    </row>
    <row r="843" spans="1:11">
      <c r="A843" s="32">
        <v>45716</v>
      </c>
      <c r="B843" s="404" t="s">
        <v>11</v>
      </c>
      <c r="C843" s="404" t="s">
        <v>19</v>
      </c>
      <c r="D843" t="s">
        <v>13</v>
      </c>
      <c r="E843" s="217">
        <v>60.6</v>
      </c>
      <c r="F843" s="217"/>
      <c r="G843" s="1">
        <f t="shared" si="14"/>
        <v>60.6</v>
      </c>
    </row>
    <row r="844" spans="1:11">
      <c r="B844" s="405"/>
      <c r="C844" s="405"/>
      <c r="D844" t="s">
        <v>14</v>
      </c>
      <c r="E844" s="217">
        <v>70</v>
      </c>
      <c r="F844" s="217"/>
      <c r="G844" s="1">
        <f t="shared" si="14"/>
        <v>130.6</v>
      </c>
    </row>
    <row r="845" spans="1:11">
      <c r="B845" s="405"/>
      <c r="C845" s="405"/>
      <c r="D845" t="s">
        <v>15</v>
      </c>
      <c r="E845" s="217">
        <v>56</v>
      </c>
      <c r="F845" s="217"/>
      <c r="G845" s="1">
        <f t="shared" ref="G845:G921" si="15">+G844+E845-F845</f>
        <v>186.6</v>
      </c>
    </row>
    <row r="846" spans="1:11">
      <c r="B846" s="405"/>
      <c r="C846" s="405"/>
      <c r="D846" t="s">
        <v>16</v>
      </c>
      <c r="E846" s="217">
        <v>5</v>
      </c>
      <c r="F846" s="217"/>
      <c r="G846" s="1">
        <f t="shared" si="15"/>
        <v>191.6</v>
      </c>
      <c r="I846" s="404"/>
      <c r="K846" s="217"/>
    </row>
    <row r="847" spans="1:11">
      <c r="A847" s="30">
        <v>45716</v>
      </c>
      <c r="B847" s="405" t="s">
        <v>50</v>
      </c>
      <c r="C847" s="405" t="s">
        <v>19</v>
      </c>
      <c r="D847" t="s">
        <v>15</v>
      </c>
      <c r="E847" s="217"/>
      <c r="F847" s="217">
        <v>34</v>
      </c>
      <c r="G847" s="1">
        <f t="shared" si="15"/>
        <v>157.6</v>
      </c>
      <c r="I847" s="405"/>
      <c r="K847" s="217"/>
    </row>
    <row r="848" spans="1:11">
      <c r="A848" s="46">
        <v>45742</v>
      </c>
      <c r="B848" s="405">
        <v>30835</v>
      </c>
      <c r="C848" s="405" t="s">
        <v>19</v>
      </c>
      <c r="D848" t="s">
        <v>13</v>
      </c>
      <c r="F848" s="1">
        <v>60.6</v>
      </c>
      <c r="G848" s="1">
        <f t="shared" si="15"/>
        <v>97</v>
      </c>
      <c r="I848" s="404"/>
      <c r="K848" s="217"/>
    </row>
    <row r="849" spans="1:12">
      <c r="A849" s="46">
        <v>45742</v>
      </c>
      <c r="B849" s="405">
        <v>30835</v>
      </c>
      <c r="C849" s="405" t="s">
        <v>19</v>
      </c>
      <c r="D849" t="s">
        <v>14</v>
      </c>
      <c r="F849" s="1">
        <v>70</v>
      </c>
      <c r="G849" s="1">
        <f t="shared" si="15"/>
        <v>27</v>
      </c>
      <c r="I849" s="405"/>
      <c r="K849" s="217"/>
    </row>
    <row r="850" spans="1:12">
      <c r="A850" s="46">
        <v>45742</v>
      </c>
      <c r="B850" s="405">
        <v>30835</v>
      </c>
      <c r="C850" s="405" t="s">
        <v>19</v>
      </c>
      <c r="D850" t="s">
        <v>15</v>
      </c>
      <c r="F850" s="1">
        <v>22</v>
      </c>
      <c r="G850" s="1">
        <f t="shared" si="15"/>
        <v>5</v>
      </c>
      <c r="I850" s="405"/>
      <c r="K850" s="217"/>
    </row>
    <row r="851" spans="1:12">
      <c r="A851" s="46">
        <v>45742</v>
      </c>
      <c r="B851" s="405">
        <v>30835</v>
      </c>
      <c r="C851" s="405" t="s">
        <v>19</v>
      </c>
      <c r="D851" t="s">
        <v>16</v>
      </c>
      <c r="F851" s="1">
        <v>5</v>
      </c>
      <c r="G851" s="1">
        <f t="shared" si="15"/>
        <v>0</v>
      </c>
      <c r="I851" s="405"/>
      <c r="K851" s="217"/>
    </row>
    <row r="852" spans="1:12">
      <c r="A852" s="32">
        <v>45747</v>
      </c>
      <c r="B852" s="404" t="s">
        <v>11</v>
      </c>
      <c r="C852" s="404" t="s">
        <v>20</v>
      </c>
      <c r="D852" t="s">
        <v>13</v>
      </c>
      <c r="E852" s="217">
        <v>58.4</v>
      </c>
      <c r="F852" s="217"/>
      <c r="G852" s="1">
        <f t="shared" si="15"/>
        <v>58.4</v>
      </c>
      <c r="K852" s="29"/>
    </row>
    <row r="853" spans="1:12">
      <c r="B853" s="405"/>
      <c r="C853" s="405"/>
      <c r="D853" t="s">
        <v>14</v>
      </c>
      <c r="E853" s="217">
        <v>16.5</v>
      </c>
      <c r="F853" s="217"/>
      <c r="G853" s="1">
        <f t="shared" si="15"/>
        <v>74.900000000000006</v>
      </c>
    </row>
    <row r="854" spans="1:12">
      <c r="B854" s="405"/>
      <c r="C854" s="405"/>
      <c r="D854" t="s">
        <v>15</v>
      </c>
      <c r="E854" s="217">
        <v>60</v>
      </c>
      <c r="F854" s="217"/>
      <c r="G854" s="1">
        <f t="shared" si="15"/>
        <v>134.9</v>
      </c>
      <c r="K854" s="29"/>
    </row>
    <row r="855" spans="1:12">
      <c r="B855" s="405"/>
      <c r="C855" s="405"/>
      <c r="D855" t="s">
        <v>16</v>
      </c>
      <c r="E855" s="217">
        <v>5</v>
      </c>
      <c r="F855" s="217"/>
      <c r="G855" s="1">
        <f t="shared" si="15"/>
        <v>139.9</v>
      </c>
    </row>
    <row r="856" spans="1:12">
      <c r="A856" s="30">
        <v>45747</v>
      </c>
      <c r="B856" s="405" t="s">
        <v>53</v>
      </c>
      <c r="C856" s="405" t="s">
        <v>20</v>
      </c>
      <c r="D856" t="s">
        <v>15</v>
      </c>
      <c r="E856" s="217"/>
      <c r="F856" s="217">
        <v>16</v>
      </c>
      <c r="G856" s="1">
        <f t="shared" si="15"/>
        <v>123.9</v>
      </c>
    </row>
    <row r="857" spans="1:12">
      <c r="A857" s="30">
        <v>45792</v>
      </c>
      <c r="B857" s="405">
        <v>30983</v>
      </c>
      <c r="C857" s="405" t="s">
        <v>20</v>
      </c>
      <c r="D857" t="s">
        <v>13</v>
      </c>
      <c r="E857" s="217"/>
      <c r="F857" s="217">
        <v>58.4</v>
      </c>
      <c r="G857" s="1">
        <f t="shared" si="15"/>
        <v>65.5</v>
      </c>
    </row>
    <row r="858" spans="1:12">
      <c r="A858" s="30">
        <v>45792</v>
      </c>
      <c r="B858" s="405">
        <v>30983</v>
      </c>
      <c r="C858" s="405" t="s">
        <v>20</v>
      </c>
      <c r="D858" t="s">
        <v>14</v>
      </c>
      <c r="E858" s="217"/>
      <c r="F858" s="217">
        <v>16.5</v>
      </c>
      <c r="G858" s="1">
        <f t="shared" si="15"/>
        <v>49</v>
      </c>
    </row>
    <row r="859" spans="1:12">
      <c r="A859" s="30">
        <v>45792</v>
      </c>
      <c r="B859" s="405">
        <v>30983</v>
      </c>
      <c r="C859" s="405" t="s">
        <v>20</v>
      </c>
      <c r="D859" t="s">
        <v>15</v>
      </c>
      <c r="E859" s="217"/>
      <c r="F859" s="217">
        <v>44</v>
      </c>
      <c r="G859" s="1">
        <f t="shared" si="15"/>
        <v>5</v>
      </c>
      <c r="J859" s="422"/>
      <c r="K859" s="422"/>
      <c r="L859" s="422"/>
    </row>
    <row r="860" spans="1:12">
      <c r="A860" s="30">
        <v>45792</v>
      </c>
      <c r="B860" s="405">
        <v>30983</v>
      </c>
      <c r="C860" s="405" t="s">
        <v>20</v>
      </c>
      <c r="D860" t="s">
        <v>16</v>
      </c>
      <c r="E860" s="217"/>
      <c r="F860" s="217">
        <v>5</v>
      </c>
      <c r="G860" s="1">
        <f t="shared" si="15"/>
        <v>0</v>
      </c>
      <c r="J860" s="404"/>
      <c r="L860" s="217"/>
    </row>
    <row r="861" spans="1:12">
      <c r="A861" s="32">
        <v>45777</v>
      </c>
      <c r="B861" s="404" t="s">
        <v>11</v>
      </c>
      <c r="C861" s="404" t="s">
        <v>21</v>
      </c>
      <c r="D861" t="s">
        <v>13</v>
      </c>
      <c r="E861" s="217">
        <v>8.8000000000000007</v>
      </c>
      <c r="F861" s="217"/>
      <c r="G861" s="1">
        <f t="shared" si="15"/>
        <v>8.8000000000000007</v>
      </c>
      <c r="H861" s="404"/>
      <c r="J861" s="405"/>
      <c r="L861" s="217"/>
    </row>
    <row r="862" spans="1:12">
      <c r="B862" s="405"/>
      <c r="C862" s="405"/>
      <c r="D862" t="s">
        <v>14</v>
      </c>
      <c r="E862" s="217">
        <v>3</v>
      </c>
      <c r="G862" s="1">
        <f t="shared" si="15"/>
        <v>11.8</v>
      </c>
      <c r="H862" s="405"/>
      <c r="J862" s="405"/>
      <c r="L862" s="217"/>
    </row>
    <row r="863" spans="1:12">
      <c r="B863" s="405"/>
      <c r="C863" s="405"/>
      <c r="D863" t="s">
        <v>15</v>
      </c>
      <c r="E863" s="217">
        <v>60</v>
      </c>
      <c r="G863" s="1">
        <f t="shared" si="15"/>
        <v>71.8</v>
      </c>
      <c r="H863" s="405"/>
      <c r="J863" s="405"/>
      <c r="L863" s="217"/>
    </row>
    <row r="864" spans="1:12">
      <c r="B864" s="405"/>
      <c r="C864" s="405"/>
      <c r="D864" t="s">
        <v>16</v>
      </c>
      <c r="E864" s="217">
        <v>5</v>
      </c>
      <c r="G864" s="1">
        <f t="shared" si="15"/>
        <v>76.8</v>
      </c>
      <c r="H864" s="405"/>
      <c r="J864" s="404"/>
      <c r="L864" s="217"/>
    </row>
    <row r="865" spans="1:12">
      <c r="A865" s="30">
        <v>45854</v>
      </c>
      <c r="B865" s="405">
        <v>31425</v>
      </c>
      <c r="C865" s="405" t="s">
        <v>21</v>
      </c>
      <c r="D865" t="s">
        <v>13</v>
      </c>
      <c r="E865" s="217"/>
      <c r="F865" s="217">
        <v>8.8000000000000007</v>
      </c>
      <c r="G865" s="1">
        <f t="shared" si="15"/>
        <v>68</v>
      </c>
      <c r="H865" s="405"/>
      <c r="J865" s="404"/>
      <c r="L865" s="217"/>
    </row>
    <row r="866" spans="1:12">
      <c r="A866" s="30">
        <v>45854</v>
      </c>
      <c r="B866" s="405">
        <v>31425</v>
      </c>
      <c r="C866" s="405" t="s">
        <v>21</v>
      </c>
      <c r="D866" t="s">
        <v>14</v>
      </c>
      <c r="E866" s="217"/>
      <c r="F866" s="217">
        <v>3</v>
      </c>
      <c r="G866" s="1">
        <f t="shared" si="15"/>
        <v>65</v>
      </c>
      <c r="H866" s="405"/>
      <c r="J866" s="404"/>
      <c r="L866" s="217"/>
    </row>
    <row r="867" spans="1:12">
      <c r="A867" s="30">
        <v>45854</v>
      </c>
      <c r="B867" s="405">
        <v>31425</v>
      </c>
      <c r="C867" s="405" t="s">
        <v>21</v>
      </c>
      <c r="D867" t="s">
        <v>15</v>
      </c>
      <c r="E867" s="217"/>
      <c r="F867" s="217">
        <v>60</v>
      </c>
      <c r="G867" s="1">
        <f t="shared" si="15"/>
        <v>5</v>
      </c>
      <c r="H867" s="405"/>
      <c r="J867" s="404"/>
      <c r="L867" s="217"/>
    </row>
    <row r="868" spans="1:12">
      <c r="A868" s="30">
        <v>45854</v>
      </c>
      <c r="B868" s="405">
        <v>31425</v>
      </c>
      <c r="C868" s="405" t="s">
        <v>21</v>
      </c>
      <c r="D868" t="s">
        <v>16</v>
      </c>
      <c r="E868" s="217"/>
      <c r="F868" s="217">
        <v>5</v>
      </c>
      <c r="G868" s="1">
        <f t="shared" si="15"/>
        <v>0</v>
      </c>
      <c r="H868" s="405"/>
      <c r="J868" s="404"/>
      <c r="L868" s="217"/>
    </row>
    <row r="869" spans="1:12">
      <c r="A869" s="32">
        <v>45808</v>
      </c>
      <c r="B869" s="404" t="s">
        <v>11</v>
      </c>
      <c r="C869" s="404" t="s">
        <v>22</v>
      </c>
      <c r="D869" t="s">
        <v>13</v>
      </c>
      <c r="E869" s="217">
        <v>8.1999999999999993</v>
      </c>
      <c r="G869" s="1">
        <f t="shared" si="15"/>
        <v>8.1999999999999993</v>
      </c>
      <c r="J869" s="405"/>
      <c r="L869" s="217"/>
    </row>
    <row r="870" spans="1:12">
      <c r="A870"/>
      <c r="B870" s="405"/>
      <c r="C870" s="405"/>
      <c r="D870" t="s">
        <v>14</v>
      </c>
      <c r="E870" s="217">
        <v>5</v>
      </c>
      <c r="G870" s="1">
        <f t="shared" si="15"/>
        <v>13.2</v>
      </c>
      <c r="J870" s="405"/>
      <c r="L870" s="217"/>
    </row>
    <row r="871" spans="1:12">
      <c r="A871"/>
      <c r="B871" s="405"/>
      <c r="C871" s="405"/>
      <c r="D871" t="s">
        <v>15</v>
      </c>
      <c r="E871" s="217">
        <v>60</v>
      </c>
      <c r="G871" s="1">
        <f t="shared" si="15"/>
        <v>73.2</v>
      </c>
      <c r="J871" s="404"/>
      <c r="L871" s="217"/>
    </row>
    <row r="872" spans="1:12">
      <c r="A872" s="11"/>
      <c r="B872" s="404"/>
      <c r="C872" s="404"/>
      <c r="D872" t="s">
        <v>16</v>
      </c>
      <c r="E872" s="217">
        <v>5</v>
      </c>
      <c r="G872" s="1">
        <f t="shared" si="15"/>
        <v>78.2</v>
      </c>
      <c r="J872" s="404"/>
      <c r="L872" s="217"/>
    </row>
    <row r="873" spans="1:12">
      <c r="A873" s="30">
        <v>45854</v>
      </c>
      <c r="B873" s="405">
        <v>31425</v>
      </c>
      <c r="C873" s="317" t="s">
        <v>22</v>
      </c>
      <c r="D873" t="s">
        <v>13</v>
      </c>
      <c r="E873" s="217"/>
      <c r="F873" s="217">
        <v>8.1999999999999993</v>
      </c>
      <c r="G873" s="1">
        <f t="shared" si="15"/>
        <v>70</v>
      </c>
      <c r="J873" s="404"/>
      <c r="L873" s="217"/>
    </row>
    <row r="874" spans="1:12">
      <c r="A874" s="30">
        <v>45854</v>
      </c>
      <c r="B874" s="405">
        <v>31425</v>
      </c>
      <c r="C874" s="317" t="s">
        <v>22</v>
      </c>
      <c r="D874" t="s">
        <v>14</v>
      </c>
      <c r="E874" s="217"/>
      <c r="F874" s="217">
        <v>5</v>
      </c>
      <c r="G874" s="1">
        <f t="shared" si="15"/>
        <v>65</v>
      </c>
      <c r="J874" s="404"/>
      <c r="L874" s="217"/>
    </row>
    <row r="875" spans="1:12">
      <c r="A875" s="30">
        <v>45854</v>
      </c>
      <c r="B875" s="405">
        <v>31425</v>
      </c>
      <c r="C875" s="317" t="s">
        <v>22</v>
      </c>
      <c r="D875" t="s">
        <v>15</v>
      </c>
      <c r="E875" s="217"/>
      <c r="F875" s="217">
        <v>60</v>
      </c>
      <c r="G875" s="1">
        <f t="shared" si="15"/>
        <v>5</v>
      </c>
      <c r="J875" s="404"/>
      <c r="L875" s="217"/>
    </row>
    <row r="876" spans="1:12">
      <c r="A876" s="30">
        <v>45854</v>
      </c>
      <c r="B876" s="405">
        <v>31425</v>
      </c>
      <c r="C876" s="317" t="s">
        <v>22</v>
      </c>
      <c r="D876" t="s">
        <v>16</v>
      </c>
      <c r="E876" s="217"/>
      <c r="F876" s="217">
        <v>5</v>
      </c>
      <c r="G876" s="1">
        <f t="shared" si="15"/>
        <v>0</v>
      </c>
      <c r="J876" s="404"/>
      <c r="L876" s="217"/>
    </row>
    <row r="877" spans="1:12">
      <c r="A877" s="32">
        <v>45838</v>
      </c>
      <c r="B877" s="404" t="s">
        <v>11</v>
      </c>
      <c r="C877" s="404" t="s">
        <v>23</v>
      </c>
      <c r="D877" t="s">
        <v>13</v>
      </c>
      <c r="E877" s="217">
        <v>8</v>
      </c>
      <c r="G877" s="1">
        <f t="shared" si="15"/>
        <v>8</v>
      </c>
      <c r="J877" s="405"/>
      <c r="L877" s="217"/>
    </row>
    <row r="878" spans="1:12">
      <c r="B878" s="405"/>
      <c r="C878" s="405"/>
      <c r="D878" t="s">
        <v>14</v>
      </c>
      <c r="E878" s="217">
        <v>4</v>
      </c>
      <c r="G878" s="1">
        <f t="shared" si="15"/>
        <v>12</v>
      </c>
      <c r="J878" s="405"/>
      <c r="L878" s="217"/>
    </row>
    <row r="879" spans="1:12">
      <c r="B879" s="405"/>
      <c r="C879" s="405"/>
      <c r="D879" t="s">
        <v>15</v>
      </c>
      <c r="E879" s="217">
        <v>60</v>
      </c>
      <c r="G879" s="1">
        <f t="shared" si="15"/>
        <v>72</v>
      </c>
      <c r="J879" s="405"/>
      <c r="L879" s="217"/>
    </row>
    <row r="880" spans="1:12">
      <c r="B880" s="405"/>
      <c r="C880" s="405"/>
      <c r="D880" t="s">
        <v>16</v>
      </c>
      <c r="E880" s="217">
        <v>5</v>
      </c>
      <c r="G880" s="1">
        <f t="shared" si="15"/>
        <v>77</v>
      </c>
      <c r="L880" s="29"/>
    </row>
    <row r="881" spans="1:13">
      <c r="A881" s="30">
        <v>45854</v>
      </c>
      <c r="B881" s="405">
        <v>31425</v>
      </c>
      <c r="C881" s="405" t="s">
        <v>23</v>
      </c>
      <c r="D881" t="s">
        <v>13</v>
      </c>
      <c r="F881" s="217">
        <v>8</v>
      </c>
      <c r="G881" s="1">
        <f t="shared" si="15"/>
        <v>69</v>
      </c>
      <c r="M881" s="29"/>
    </row>
    <row r="882" spans="1:13">
      <c r="A882" s="30">
        <v>45854</v>
      </c>
      <c r="B882" s="405">
        <v>31425</v>
      </c>
      <c r="C882" s="405" t="s">
        <v>23</v>
      </c>
      <c r="D882" t="s">
        <v>14</v>
      </c>
      <c r="F882" s="217">
        <v>4</v>
      </c>
      <c r="G882" s="1">
        <f t="shared" si="15"/>
        <v>65</v>
      </c>
    </row>
    <row r="883" spans="1:13">
      <c r="A883" s="30">
        <v>45854</v>
      </c>
      <c r="B883" s="405">
        <v>31425</v>
      </c>
      <c r="C883" s="405" t="s">
        <v>23</v>
      </c>
      <c r="D883" t="s">
        <v>15</v>
      </c>
      <c r="F883" s="217">
        <v>60</v>
      </c>
      <c r="G883" s="1">
        <f t="shared" si="15"/>
        <v>5</v>
      </c>
    </row>
    <row r="884" spans="1:13">
      <c r="A884" s="30">
        <v>45854</v>
      </c>
      <c r="B884" s="405">
        <v>31425</v>
      </c>
      <c r="C884" s="405" t="s">
        <v>23</v>
      </c>
      <c r="D884" t="s">
        <v>16</v>
      </c>
      <c r="F884" s="217">
        <v>5</v>
      </c>
      <c r="G884" s="1">
        <f t="shared" si="15"/>
        <v>0</v>
      </c>
    </row>
    <row r="885" spans="1:13">
      <c r="A885" s="32">
        <v>45869</v>
      </c>
      <c r="B885" s="404" t="s">
        <v>11</v>
      </c>
      <c r="C885" s="404" t="s">
        <v>24</v>
      </c>
      <c r="D885" t="s">
        <v>13</v>
      </c>
      <c r="E885" s="1">
        <v>5</v>
      </c>
      <c r="G885" s="1">
        <f t="shared" si="15"/>
        <v>5</v>
      </c>
    </row>
    <row r="886" spans="1:13">
      <c r="B886" s="405"/>
      <c r="C886" s="405"/>
      <c r="D886" t="s">
        <v>14</v>
      </c>
      <c r="E886" s="1">
        <v>6.1</v>
      </c>
      <c r="G886" s="1">
        <f t="shared" si="15"/>
        <v>11.1</v>
      </c>
    </row>
    <row r="887" spans="1:13">
      <c r="B887" s="405"/>
      <c r="C887" s="405"/>
      <c r="D887" t="s">
        <v>15</v>
      </c>
      <c r="E887" s="1">
        <v>60</v>
      </c>
      <c r="G887" s="1">
        <f t="shared" si="15"/>
        <v>71.099999999999994</v>
      </c>
    </row>
    <row r="888" spans="1:13">
      <c r="B888" s="405"/>
      <c r="C888" s="405"/>
      <c r="D888" t="s">
        <v>16</v>
      </c>
      <c r="E888" s="1">
        <v>5</v>
      </c>
      <c r="G888" s="1">
        <f t="shared" si="15"/>
        <v>76.099999999999994</v>
      </c>
      <c r="I888" s="421" t="s">
        <v>389</v>
      </c>
      <c r="J888" s="421"/>
      <c r="K888" s="421"/>
    </row>
    <row r="889" spans="1:13">
      <c r="A889" s="30">
        <v>45946</v>
      </c>
      <c r="B889" s="405">
        <v>31766</v>
      </c>
      <c r="C889" s="405" t="s">
        <v>24</v>
      </c>
      <c r="D889" t="s">
        <v>13</v>
      </c>
      <c r="F889" s="1">
        <v>5</v>
      </c>
      <c r="G889" s="1">
        <f t="shared" si="15"/>
        <v>71.099999999999994</v>
      </c>
      <c r="H889" s="11">
        <v>2025</v>
      </c>
      <c r="I889" s="404" t="s">
        <v>25</v>
      </c>
      <c r="J889" t="s">
        <v>13</v>
      </c>
      <c r="K889" s="217">
        <v>10.9</v>
      </c>
    </row>
    <row r="890" spans="1:13">
      <c r="A890" s="30">
        <v>45946</v>
      </c>
      <c r="B890" s="405">
        <v>31766</v>
      </c>
      <c r="C890" s="405" t="s">
        <v>24</v>
      </c>
      <c r="D890" t="s">
        <v>14</v>
      </c>
      <c r="F890" s="1">
        <v>6.1</v>
      </c>
      <c r="G890" s="1">
        <f t="shared" si="15"/>
        <v>65</v>
      </c>
      <c r="I890" s="405"/>
      <c r="J890" t="s">
        <v>14</v>
      </c>
      <c r="K890" s="217">
        <v>10.7</v>
      </c>
    </row>
    <row r="891" spans="1:13">
      <c r="A891" s="30">
        <v>45946</v>
      </c>
      <c r="B891" s="405">
        <v>31766</v>
      </c>
      <c r="C891" s="405" t="s">
        <v>24</v>
      </c>
      <c r="D891" t="s">
        <v>15</v>
      </c>
      <c r="F891" s="1">
        <v>60</v>
      </c>
      <c r="G891" s="1">
        <f t="shared" si="15"/>
        <v>5</v>
      </c>
      <c r="I891" s="405"/>
      <c r="J891" t="s">
        <v>15</v>
      </c>
      <c r="K891" s="217">
        <v>60</v>
      </c>
    </row>
    <row r="892" spans="1:13">
      <c r="A892" s="30">
        <v>45946</v>
      </c>
      <c r="B892" s="405">
        <v>31766</v>
      </c>
      <c r="C892" s="405" t="s">
        <v>24</v>
      </c>
      <c r="D892" t="s">
        <v>16</v>
      </c>
      <c r="F892" s="1">
        <v>5</v>
      </c>
      <c r="G892" s="1">
        <f t="shared" si="15"/>
        <v>0</v>
      </c>
      <c r="I892" s="405"/>
      <c r="J892" t="s">
        <v>16</v>
      </c>
      <c r="K892" s="217">
        <v>5</v>
      </c>
    </row>
    <row r="893" spans="1:13">
      <c r="A893" s="32">
        <v>45900</v>
      </c>
      <c r="B893" s="404" t="s">
        <v>11</v>
      </c>
      <c r="C893" s="404" t="s">
        <v>25</v>
      </c>
      <c r="D893" t="s">
        <v>13</v>
      </c>
      <c r="E893" s="217">
        <v>10.9</v>
      </c>
      <c r="G893" s="1">
        <f t="shared" si="15"/>
        <v>10.9</v>
      </c>
      <c r="H893" s="11"/>
      <c r="I893" s="404" t="s">
        <v>41</v>
      </c>
      <c r="J893" t="s">
        <v>13</v>
      </c>
      <c r="K893" s="217">
        <v>23.9</v>
      </c>
    </row>
    <row r="894" spans="1:13">
      <c r="B894" s="405"/>
      <c r="C894" s="405"/>
      <c r="D894" t="s">
        <v>14</v>
      </c>
      <c r="E894" s="217">
        <v>10.7</v>
      </c>
      <c r="G894" s="1">
        <f t="shared" si="15"/>
        <v>21.6</v>
      </c>
      <c r="I894" s="405"/>
      <c r="J894" t="s">
        <v>14</v>
      </c>
      <c r="K894" s="217">
        <v>8</v>
      </c>
    </row>
    <row r="895" spans="1:13">
      <c r="B895" s="405"/>
      <c r="C895" s="405"/>
      <c r="D895" t="s">
        <v>15</v>
      </c>
      <c r="E895" s="217">
        <v>60</v>
      </c>
      <c r="G895" s="1">
        <f t="shared" si="15"/>
        <v>81.599999999999994</v>
      </c>
      <c r="I895" s="405"/>
      <c r="J895" t="s">
        <v>15</v>
      </c>
      <c r="K895" s="217">
        <v>60</v>
      </c>
    </row>
    <row r="896" spans="1:13">
      <c r="B896" s="405"/>
      <c r="C896" s="405"/>
      <c r="D896" t="s">
        <v>16</v>
      </c>
      <c r="E896" s="217">
        <v>5</v>
      </c>
      <c r="G896" s="1">
        <f t="shared" si="15"/>
        <v>86.6</v>
      </c>
      <c r="I896" s="405"/>
      <c r="J896" t="s">
        <v>16</v>
      </c>
      <c r="K896" s="217">
        <v>5</v>
      </c>
    </row>
    <row r="897" spans="1:11">
      <c r="A897" s="30">
        <v>45973</v>
      </c>
      <c r="B897" s="405">
        <v>31919</v>
      </c>
      <c r="C897" s="405" t="s">
        <v>25</v>
      </c>
      <c r="D897" t="s">
        <v>13</v>
      </c>
      <c r="E897" s="217"/>
      <c r="F897" s="217">
        <v>10.9</v>
      </c>
      <c r="G897" s="1">
        <f t="shared" si="15"/>
        <v>75.699999999999989</v>
      </c>
      <c r="I897" s="405"/>
      <c r="K897" s="217"/>
    </row>
    <row r="898" spans="1:11">
      <c r="A898" s="30">
        <v>45973</v>
      </c>
      <c r="B898" s="405">
        <v>31919</v>
      </c>
      <c r="C898" s="405" t="s">
        <v>25</v>
      </c>
      <c r="D898" t="s">
        <v>14</v>
      </c>
      <c r="E898" s="217"/>
      <c r="F898" s="217">
        <v>10.7</v>
      </c>
      <c r="G898" s="1">
        <f t="shared" si="15"/>
        <v>64.999999999999986</v>
      </c>
      <c r="I898" s="405"/>
      <c r="K898" s="217"/>
    </row>
    <row r="899" spans="1:11">
      <c r="A899" s="30">
        <v>45979</v>
      </c>
      <c r="B899" s="405">
        <v>31964</v>
      </c>
      <c r="C899" s="405" t="s">
        <v>25</v>
      </c>
      <c r="D899" t="s">
        <v>15</v>
      </c>
      <c r="E899" s="217"/>
      <c r="F899" s="217">
        <v>60</v>
      </c>
      <c r="G899" s="1">
        <f t="shared" si="15"/>
        <v>4.9999999999999858</v>
      </c>
      <c r="I899" s="405"/>
      <c r="K899" s="217"/>
    </row>
    <row r="900" spans="1:11">
      <c r="A900" s="30">
        <v>45979</v>
      </c>
      <c r="B900" s="405">
        <v>31964</v>
      </c>
      <c r="C900" s="405" t="s">
        <v>25</v>
      </c>
      <c r="D900" t="s">
        <v>16</v>
      </c>
      <c r="E900" s="217"/>
      <c r="F900" s="217">
        <v>5</v>
      </c>
      <c r="G900" s="1">
        <f t="shared" si="15"/>
        <v>-1.4210854715202004E-14</v>
      </c>
      <c r="I900" s="405"/>
      <c r="K900" s="217"/>
    </row>
    <row r="901" spans="1:11">
      <c r="A901" s="68">
        <v>45930</v>
      </c>
      <c r="B901" s="404" t="s">
        <v>11</v>
      </c>
      <c r="C901" s="404" t="s">
        <v>41</v>
      </c>
      <c r="D901" t="s">
        <v>13</v>
      </c>
      <c r="E901" s="217">
        <v>23.9</v>
      </c>
      <c r="G901" s="1">
        <f t="shared" si="15"/>
        <v>23.899999999999984</v>
      </c>
      <c r="I901" s="405"/>
      <c r="J901" t="s">
        <v>76</v>
      </c>
      <c r="K901" s="217">
        <v>10</v>
      </c>
    </row>
    <row r="902" spans="1:11">
      <c r="A902" s="46"/>
      <c r="B902" s="405"/>
      <c r="C902" s="405"/>
      <c r="D902" t="s">
        <v>14</v>
      </c>
      <c r="E902" s="217">
        <v>8</v>
      </c>
      <c r="G902" s="1">
        <f t="shared" si="15"/>
        <v>31.899999999999984</v>
      </c>
      <c r="I902" s="404" t="s">
        <v>27</v>
      </c>
      <c r="J902" t="s">
        <v>15</v>
      </c>
      <c r="K902" s="217">
        <v>60</v>
      </c>
    </row>
    <row r="903" spans="1:11">
      <c r="A903" s="46"/>
      <c r="B903" s="405"/>
      <c r="C903" s="405"/>
      <c r="D903" t="s">
        <v>15</v>
      </c>
      <c r="E903" s="217">
        <v>60</v>
      </c>
      <c r="G903" s="1">
        <f t="shared" si="15"/>
        <v>91.899999999999977</v>
      </c>
      <c r="I903" s="405"/>
      <c r="J903" t="s">
        <v>16</v>
      </c>
      <c r="K903" s="217">
        <v>5</v>
      </c>
    </row>
    <row r="904" spans="1:11">
      <c r="A904" s="46"/>
      <c r="B904" s="405"/>
      <c r="C904" s="405"/>
      <c r="D904" t="s">
        <v>16</v>
      </c>
      <c r="E904" s="217">
        <v>5</v>
      </c>
      <c r="G904" s="1">
        <f t="shared" si="15"/>
        <v>96.899999999999977</v>
      </c>
      <c r="I904" s="405"/>
      <c r="K904" s="242">
        <f>SUM(K889:K903)</f>
        <v>258.5</v>
      </c>
    </row>
    <row r="905" spans="1:11">
      <c r="B905" s="405"/>
      <c r="C905" s="405"/>
      <c r="D905" t="s">
        <v>76</v>
      </c>
      <c r="E905" s="217">
        <v>10</v>
      </c>
      <c r="G905" s="1">
        <f t="shared" si="15"/>
        <v>106.89999999999998</v>
      </c>
      <c r="I905" s="404"/>
      <c r="K905" s="217"/>
    </row>
    <row r="906" spans="1:11">
      <c r="A906" s="30">
        <v>45973</v>
      </c>
      <c r="B906" s="405">
        <v>31919</v>
      </c>
      <c r="C906" s="405" t="s">
        <v>41</v>
      </c>
      <c r="D906" t="s">
        <v>13</v>
      </c>
      <c r="E906" s="217"/>
      <c r="F906" s="217">
        <v>23.9</v>
      </c>
      <c r="G906" s="1">
        <f t="shared" si="15"/>
        <v>82.999999999999972</v>
      </c>
      <c r="I906" s="404"/>
      <c r="K906" s="217"/>
    </row>
    <row r="907" spans="1:11">
      <c r="A907" s="30">
        <v>45973</v>
      </c>
      <c r="B907" s="405">
        <v>31919</v>
      </c>
      <c r="C907" s="405" t="s">
        <v>41</v>
      </c>
      <c r="D907" t="s">
        <v>14</v>
      </c>
      <c r="E907" s="217"/>
      <c r="F907" s="217">
        <v>8</v>
      </c>
      <c r="G907" s="1">
        <f t="shared" si="15"/>
        <v>74.999999999999972</v>
      </c>
      <c r="I907" s="404"/>
      <c r="K907" s="217"/>
    </row>
    <row r="908" spans="1:11">
      <c r="A908" s="30">
        <v>45979</v>
      </c>
      <c r="B908" s="405">
        <v>31964</v>
      </c>
      <c r="C908" s="405" t="s">
        <v>41</v>
      </c>
      <c r="D908" t="s">
        <v>15</v>
      </c>
      <c r="E908" s="217"/>
      <c r="F908" s="217">
        <v>60</v>
      </c>
      <c r="G908" s="1">
        <f t="shared" si="15"/>
        <v>14.999999999999972</v>
      </c>
      <c r="I908" s="404"/>
      <c r="K908" s="217"/>
    </row>
    <row r="909" spans="1:11">
      <c r="A909" s="30">
        <v>45979</v>
      </c>
      <c r="B909" s="405">
        <v>31964</v>
      </c>
      <c r="C909" s="405" t="s">
        <v>41</v>
      </c>
      <c r="D909" t="s">
        <v>16</v>
      </c>
      <c r="E909" s="217"/>
      <c r="F909" s="217">
        <v>5</v>
      </c>
      <c r="G909" s="1">
        <f t="shared" si="15"/>
        <v>9.9999999999999716</v>
      </c>
      <c r="I909" s="404"/>
      <c r="K909" s="217"/>
    </row>
    <row r="910" spans="1:11">
      <c r="A910" s="30">
        <v>45979</v>
      </c>
      <c r="B910" s="405">
        <v>31964</v>
      </c>
      <c r="C910" s="405" t="s">
        <v>41</v>
      </c>
      <c r="D910" t="s">
        <v>76</v>
      </c>
      <c r="E910" s="217"/>
      <c r="F910" s="217">
        <v>10</v>
      </c>
      <c r="G910" s="1">
        <f t="shared" si="15"/>
        <v>-2.8421709430404007E-14</v>
      </c>
      <c r="I910" s="404"/>
      <c r="K910" s="217"/>
    </row>
    <row r="911" spans="1:11">
      <c r="A911" s="68">
        <v>45961</v>
      </c>
      <c r="B911" s="404" t="s">
        <v>11</v>
      </c>
      <c r="C911" s="404" t="s">
        <v>27</v>
      </c>
      <c r="D911" t="s">
        <v>13</v>
      </c>
      <c r="E911" s="1">
        <v>22.1</v>
      </c>
      <c r="G911" s="1">
        <f t="shared" si="15"/>
        <v>22.099999999999973</v>
      </c>
      <c r="K911" s="217"/>
    </row>
    <row r="912" spans="1:11">
      <c r="A912" s="46"/>
      <c r="B912" s="405"/>
      <c r="C912" s="405"/>
      <c r="D912" t="s">
        <v>14</v>
      </c>
      <c r="E912" s="1">
        <v>22.7</v>
      </c>
      <c r="G912" s="1">
        <f t="shared" si="15"/>
        <v>44.799999999999969</v>
      </c>
      <c r="K912" s="217"/>
    </row>
    <row r="913" spans="1:12">
      <c r="A913" s="46"/>
      <c r="B913" s="405"/>
      <c r="C913" s="405"/>
      <c r="D913" t="s">
        <v>15</v>
      </c>
      <c r="E913" s="217">
        <v>60</v>
      </c>
      <c r="G913" s="1">
        <f t="shared" si="15"/>
        <v>104.79999999999997</v>
      </c>
      <c r="I913" s="404" t="s">
        <v>25</v>
      </c>
      <c r="J913" t="s">
        <v>13</v>
      </c>
      <c r="K913" s="217">
        <v>10.9</v>
      </c>
    </row>
    <row r="914" spans="1:12">
      <c r="A914" s="46"/>
      <c r="B914" s="405"/>
      <c r="C914" s="405"/>
      <c r="D914" t="s">
        <v>16</v>
      </c>
      <c r="E914" s="217">
        <v>5</v>
      </c>
      <c r="G914" s="1">
        <f t="shared" si="15"/>
        <v>109.79999999999997</v>
      </c>
      <c r="I914" s="405"/>
      <c r="J914" t="s">
        <v>14</v>
      </c>
      <c r="K914" s="217">
        <v>10.7</v>
      </c>
    </row>
    <row r="915" spans="1:12">
      <c r="A915" s="30">
        <v>45979</v>
      </c>
      <c r="B915" s="405">
        <v>31964</v>
      </c>
      <c r="C915" s="405" t="s">
        <v>27</v>
      </c>
      <c r="D915" t="s">
        <v>13</v>
      </c>
      <c r="E915" s="217"/>
      <c r="F915" s="217">
        <v>22.1</v>
      </c>
      <c r="G915" s="1">
        <f t="shared" si="15"/>
        <v>87.69999999999996</v>
      </c>
      <c r="I915" s="404" t="s">
        <v>41</v>
      </c>
      <c r="J915" t="s">
        <v>13</v>
      </c>
      <c r="K915" s="217">
        <v>23.9</v>
      </c>
    </row>
    <row r="916" spans="1:12">
      <c r="A916" s="30">
        <v>45979</v>
      </c>
      <c r="B916" s="405">
        <v>31964</v>
      </c>
      <c r="C916" s="405" t="s">
        <v>27</v>
      </c>
      <c r="D916" t="s">
        <v>14</v>
      </c>
      <c r="E916" s="217"/>
      <c r="F916" s="217">
        <v>22.7</v>
      </c>
      <c r="G916" s="1">
        <f t="shared" si="15"/>
        <v>64.999999999999957</v>
      </c>
      <c r="I916" s="405"/>
      <c r="J916" t="s">
        <v>14</v>
      </c>
      <c r="K916" s="217">
        <v>8</v>
      </c>
    </row>
    <row r="917" spans="1:12">
      <c r="A917" s="30">
        <v>45979</v>
      </c>
      <c r="B917" s="405">
        <v>31964</v>
      </c>
      <c r="C917" s="405" t="s">
        <v>27</v>
      </c>
      <c r="D917" t="s">
        <v>15</v>
      </c>
      <c r="E917" s="217"/>
      <c r="F917" s="217">
        <v>60</v>
      </c>
      <c r="G917" s="1">
        <f t="shared" si="15"/>
        <v>4.9999999999999574</v>
      </c>
      <c r="I917" s="405"/>
      <c r="J917">
        <v>70</v>
      </c>
      <c r="K917" s="1">
        <f>SUM(K913:K916)</f>
        <v>53.5</v>
      </c>
      <c r="L917" s="29">
        <f>J917-K917</f>
        <v>16.5</v>
      </c>
    </row>
    <row r="918" spans="1:12">
      <c r="A918" s="30">
        <v>45979</v>
      </c>
      <c r="B918" s="405">
        <v>31964</v>
      </c>
      <c r="C918" s="405" t="s">
        <v>27</v>
      </c>
      <c r="D918" t="s">
        <v>16</v>
      </c>
      <c r="E918" s="217"/>
      <c r="F918" s="217">
        <v>5</v>
      </c>
      <c r="G918" s="1">
        <f t="shared" si="15"/>
        <v>-4.2632564145606011E-14</v>
      </c>
      <c r="I918" s="405"/>
      <c r="K918" s="1"/>
    </row>
    <row r="919" spans="1:12">
      <c r="A919" s="68">
        <v>45991</v>
      </c>
      <c r="B919" s="404" t="s">
        <v>11</v>
      </c>
      <c r="C919" s="404" t="s">
        <v>28</v>
      </c>
      <c r="D919" t="s">
        <v>13</v>
      </c>
      <c r="E919" s="44">
        <v>24.9</v>
      </c>
      <c r="G919" s="1">
        <f t="shared" si="15"/>
        <v>24.899999999999956</v>
      </c>
      <c r="I919" s="405"/>
      <c r="K919" s="1"/>
    </row>
    <row r="920" spans="1:12">
      <c r="A920" s="46"/>
      <c r="B920" s="405"/>
      <c r="C920" s="405"/>
      <c r="D920" t="s">
        <v>14</v>
      </c>
      <c r="E920" s="44">
        <v>6</v>
      </c>
      <c r="G920" s="1">
        <f t="shared" si="15"/>
        <v>30.899999999999956</v>
      </c>
      <c r="K920" s="13"/>
    </row>
    <row r="921" spans="1:12">
      <c r="A921" s="46"/>
      <c r="B921" s="405"/>
      <c r="C921" s="405"/>
      <c r="D921" t="s">
        <v>15</v>
      </c>
      <c r="E921" s="217">
        <v>60</v>
      </c>
      <c r="G921" s="1">
        <f t="shared" si="15"/>
        <v>90.899999999999949</v>
      </c>
      <c r="I921" s="421" t="s">
        <v>389</v>
      </c>
      <c r="J921" s="421"/>
      <c r="K921" s="421"/>
    </row>
    <row r="922" spans="1:12">
      <c r="A922" s="46"/>
      <c r="B922" s="405"/>
      <c r="C922" s="405"/>
      <c r="D922" t="s">
        <v>16</v>
      </c>
      <c r="E922" s="217">
        <v>5</v>
      </c>
      <c r="G922" s="1">
        <f t="shared" ref="G922:G929" si="16">+G921+E922-F922</f>
        <v>95.899999999999949</v>
      </c>
      <c r="H922" s="11">
        <v>2025</v>
      </c>
      <c r="I922" s="404" t="s">
        <v>25</v>
      </c>
      <c r="J922" t="s">
        <v>15</v>
      </c>
      <c r="K922" s="217">
        <v>60</v>
      </c>
    </row>
    <row r="923" spans="1:12">
      <c r="A923" s="46">
        <v>46035</v>
      </c>
      <c r="B923" s="405">
        <v>32321</v>
      </c>
      <c r="C923" s="405" t="s">
        <v>28</v>
      </c>
      <c r="D923" t="s">
        <v>13</v>
      </c>
      <c r="E923" s="217"/>
      <c r="F923" s="44">
        <v>24.9</v>
      </c>
      <c r="G923" s="1">
        <f>+G922+E923-F923</f>
        <v>70.999999999999943</v>
      </c>
      <c r="H923" s="11"/>
      <c r="I923" s="404"/>
      <c r="K923" s="217"/>
    </row>
    <row r="924" spans="1:12">
      <c r="A924" s="46">
        <v>46035</v>
      </c>
      <c r="B924" s="405">
        <v>32321</v>
      </c>
      <c r="C924" s="405" t="s">
        <v>28</v>
      </c>
      <c r="D924" t="s">
        <v>14</v>
      </c>
      <c r="E924" s="217"/>
      <c r="F924" s="44">
        <v>6</v>
      </c>
      <c r="G924" s="1">
        <f>+G923+E924-F924</f>
        <v>64.999999999999943</v>
      </c>
      <c r="H924" s="11"/>
      <c r="I924" s="404"/>
      <c r="K924" s="217"/>
    </row>
    <row r="925" spans="1:12">
      <c r="A925" s="46">
        <v>46035</v>
      </c>
      <c r="B925" s="405">
        <v>32321</v>
      </c>
      <c r="C925" s="405" t="s">
        <v>28</v>
      </c>
      <c r="D925" t="s">
        <v>15</v>
      </c>
      <c r="E925" s="217"/>
      <c r="F925" s="217">
        <v>60</v>
      </c>
      <c r="G925" s="1">
        <f>+G924+E925-F925</f>
        <v>4.9999999999999432</v>
      </c>
      <c r="H925" s="11"/>
      <c r="I925" s="404"/>
      <c r="K925" s="217"/>
    </row>
    <row r="926" spans="1:12">
      <c r="A926" s="46">
        <v>46035</v>
      </c>
      <c r="B926" s="405">
        <v>32321</v>
      </c>
      <c r="C926" s="405" t="s">
        <v>28</v>
      </c>
      <c r="D926" t="s">
        <v>16</v>
      </c>
      <c r="E926" s="217"/>
      <c r="F926" s="217">
        <v>5</v>
      </c>
      <c r="G926" s="1">
        <f>+G925+E926-F926</f>
        <v>-5.6843418860808015E-14</v>
      </c>
      <c r="H926" s="11"/>
      <c r="I926" s="404"/>
      <c r="K926" s="217"/>
    </row>
    <row r="927" spans="1:12">
      <c r="A927" s="68">
        <v>46022</v>
      </c>
      <c r="B927" s="404" t="s">
        <v>11</v>
      </c>
      <c r="C927" s="404" t="s">
        <v>29</v>
      </c>
      <c r="D927" t="s">
        <v>13</v>
      </c>
      <c r="E927" s="44">
        <v>31.2</v>
      </c>
      <c r="F927" s="217"/>
      <c r="G927" s="1">
        <f>+G926+E927-F927</f>
        <v>31.199999999999942</v>
      </c>
      <c r="K927" s="217"/>
    </row>
    <row r="928" spans="1:12">
      <c r="A928" s="46"/>
      <c r="B928" s="405"/>
      <c r="C928" s="405"/>
      <c r="D928" t="s">
        <v>14</v>
      </c>
      <c r="E928" s="44">
        <v>15</v>
      </c>
      <c r="G928" s="1">
        <f>+G927+E928-F928</f>
        <v>46.199999999999946</v>
      </c>
      <c r="I928" s="404"/>
      <c r="K928" s="217"/>
    </row>
    <row r="929" spans="1:12">
      <c r="A929" s="46"/>
      <c r="B929" s="405"/>
      <c r="C929" s="405"/>
      <c r="D929" t="s">
        <v>15</v>
      </c>
      <c r="E929" s="217">
        <v>60</v>
      </c>
      <c r="G929" s="1">
        <f>+G928+E929-F929</f>
        <v>106.19999999999995</v>
      </c>
      <c r="I929" s="421" t="s">
        <v>389</v>
      </c>
      <c r="J929" s="421"/>
      <c r="K929" s="421"/>
    </row>
    <row r="930" spans="1:12">
      <c r="A930" s="46"/>
      <c r="B930" s="405"/>
      <c r="C930" s="405"/>
      <c r="D930" t="s">
        <v>16</v>
      </c>
      <c r="E930" s="217">
        <v>5</v>
      </c>
      <c r="G930" s="1">
        <f t="shared" ref="G930:G965" si="17">+G929+E930-F930</f>
        <v>111.19999999999995</v>
      </c>
      <c r="H930" s="11">
        <v>2025</v>
      </c>
      <c r="I930" s="404" t="s">
        <v>29</v>
      </c>
      <c r="J930" t="s">
        <v>13</v>
      </c>
      <c r="K930" s="318">
        <v>31.2</v>
      </c>
    </row>
    <row r="931" spans="1:12">
      <c r="A931" s="46">
        <v>46035</v>
      </c>
      <c r="B931" s="405">
        <v>32321</v>
      </c>
      <c r="C931" s="405" t="s">
        <v>29</v>
      </c>
      <c r="D931" t="s">
        <v>15</v>
      </c>
      <c r="E931" s="217"/>
      <c r="F931" s="217">
        <v>60</v>
      </c>
      <c r="G931" s="1">
        <f t="shared" si="17"/>
        <v>51.199999999999946</v>
      </c>
      <c r="I931" s="405"/>
      <c r="J931" t="s">
        <v>14</v>
      </c>
      <c r="K931" s="318">
        <v>15</v>
      </c>
    </row>
    <row r="932" spans="1:12">
      <c r="A932" s="46">
        <v>46035</v>
      </c>
      <c r="B932" s="405">
        <v>32321</v>
      </c>
      <c r="C932" s="405" t="s">
        <v>29</v>
      </c>
      <c r="D932" t="s">
        <v>16</v>
      </c>
      <c r="E932" s="217"/>
      <c r="F932" s="217">
        <v>5</v>
      </c>
      <c r="G932" s="1">
        <f t="shared" si="17"/>
        <v>46.199999999999946</v>
      </c>
      <c r="I932" s="405"/>
      <c r="J932">
        <v>50</v>
      </c>
      <c r="K932" s="242">
        <f>SUM(K930:K931)</f>
        <v>46.2</v>
      </c>
      <c r="L932" s="29">
        <f>J932-K932</f>
        <v>3.7999999999999972</v>
      </c>
    </row>
    <row r="933" spans="1:12">
      <c r="A933" s="30">
        <v>46050</v>
      </c>
      <c r="B933" s="405">
        <v>32427</v>
      </c>
      <c r="C933" s="405" t="s">
        <v>29</v>
      </c>
      <c r="D933" t="s">
        <v>13</v>
      </c>
      <c r="F933" s="1">
        <v>31.2</v>
      </c>
      <c r="G933" s="1">
        <f t="shared" si="17"/>
        <v>14.999999999999947</v>
      </c>
      <c r="I933" s="405"/>
      <c r="K933" s="217"/>
    </row>
    <row r="934" spans="1:12">
      <c r="A934" s="30">
        <v>46050</v>
      </c>
      <c r="B934" s="405">
        <v>32427</v>
      </c>
      <c r="C934" s="405" t="s">
        <v>29</v>
      </c>
      <c r="D934" t="s">
        <v>14</v>
      </c>
      <c r="F934" s="1">
        <v>15</v>
      </c>
      <c r="G934" s="1">
        <f t="shared" si="17"/>
        <v>-5.3290705182007514E-14</v>
      </c>
      <c r="I934" s="405"/>
      <c r="K934" s="217"/>
    </row>
    <row r="935" spans="1:12">
      <c r="A935" s="68">
        <v>46053</v>
      </c>
      <c r="B935" s="404" t="s">
        <v>11</v>
      </c>
      <c r="C935" s="404" t="s">
        <v>12</v>
      </c>
      <c r="D935" t="s">
        <v>13</v>
      </c>
      <c r="E935" s="44">
        <v>35.4</v>
      </c>
      <c r="G935" s="1">
        <f t="shared" si="17"/>
        <v>35.399999999999949</v>
      </c>
      <c r="K935" s="29"/>
      <c r="L935" s="29"/>
    </row>
    <row r="936" spans="1:12">
      <c r="A936" s="46"/>
      <c r="B936" s="405"/>
      <c r="C936" s="405"/>
      <c r="D936" t="s">
        <v>14</v>
      </c>
      <c r="E936" s="44">
        <v>9.6</v>
      </c>
      <c r="G936" s="1">
        <f t="shared" si="17"/>
        <v>44.99999999999995</v>
      </c>
    </row>
    <row r="937" spans="1:12">
      <c r="A937" s="46"/>
      <c r="B937" s="405"/>
      <c r="C937" s="405"/>
      <c r="D937" t="s">
        <v>15</v>
      </c>
      <c r="E937" s="217">
        <v>60</v>
      </c>
      <c r="G937" s="1">
        <f t="shared" si="17"/>
        <v>104.99999999999994</v>
      </c>
      <c r="I937" s="421" t="s">
        <v>389</v>
      </c>
      <c r="J937" s="421"/>
      <c r="K937" s="421"/>
    </row>
    <row r="938" spans="1:12">
      <c r="A938" s="46"/>
      <c r="B938" s="405"/>
      <c r="C938" s="405"/>
      <c r="D938" t="s">
        <v>16</v>
      </c>
      <c r="E938" s="217">
        <v>5</v>
      </c>
      <c r="G938" s="1">
        <f t="shared" si="17"/>
        <v>109.99999999999994</v>
      </c>
      <c r="H938" s="11">
        <v>2026</v>
      </c>
      <c r="I938" s="404" t="s">
        <v>12</v>
      </c>
      <c r="J938" t="s">
        <v>13</v>
      </c>
      <c r="K938" s="44">
        <v>35.4</v>
      </c>
    </row>
    <row r="939" spans="1:12">
      <c r="A939" s="46">
        <v>46101</v>
      </c>
      <c r="B939" s="405">
        <v>32729</v>
      </c>
      <c r="C939" s="405" t="s">
        <v>12</v>
      </c>
      <c r="D939" t="s">
        <v>13</v>
      </c>
      <c r="E939" s="217"/>
      <c r="F939" s="1">
        <v>35.4</v>
      </c>
      <c r="G939" s="1">
        <f t="shared" si="17"/>
        <v>74.599999999999937</v>
      </c>
      <c r="H939" s="11"/>
      <c r="I939" s="404"/>
      <c r="K939" s="44"/>
    </row>
    <row r="940" spans="1:12">
      <c r="A940" s="46">
        <v>46101</v>
      </c>
      <c r="B940" s="405">
        <v>32729</v>
      </c>
      <c r="C940" s="405" t="s">
        <v>12</v>
      </c>
      <c r="D940" t="s">
        <v>14</v>
      </c>
      <c r="E940" s="217"/>
      <c r="F940" s="1">
        <v>9.6</v>
      </c>
      <c r="G940" s="1">
        <f t="shared" si="17"/>
        <v>64.999999999999943</v>
      </c>
      <c r="H940" s="11"/>
      <c r="I940" s="404"/>
      <c r="K940" s="44"/>
    </row>
    <row r="941" spans="1:12">
      <c r="A941" s="46">
        <v>46101</v>
      </c>
      <c r="B941" s="405">
        <v>32729</v>
      </c>
      <c r="C941" s="405" t="s">
        <v>12</v>
      </c>
      <c r="D941" t="s">
        <v>15</v>
      </c>
      <c r="E941" s="217"/>
      <c r="F941" s="1">
        <v>60</v>
      </c>
      <c r="G941" s="1">
        <f t="shared" si="17"/>
        <v>4.9999999999999432</v>
      </c>
      <c r="H941" s="11"/>
      <c r="I941" s="404"/>
      <c r="K941" s="44"/>
    </row>
    <row r="942" spans="1:12">
      <c r="A942" s="46">
        <v>46101</v>
      </c>
      <c r="B942" s="405">
        <v>32729</v>
      </c>
      <c r="C942" s="405" t="s">
        <v>12</v>
      </c>
      <c r="D942" t="s">
        <v>16</v>
      </c>
      <c r="E942" s="217"/>
      <c r="F942" s="1">
        <v>5</v>
      </c>
      <c r="G942" s="1">
        <f t="shared" si="17"/>
        <v>-5.6843418860808015E-14</v>
      </c>
      <c r="H942" s="11"/>
      <c r="I942" s="404"/>
      <c r="K942" s="44"/>
    </row>
    <row r="943" spans="1:12">
      <c r="A943" s="32">
        <v>46081</v>
      </c>
      <c r="B943" s="404" t="s">
        <v>11</v>
      </c>
      <c r="C943" s="404" t="s">
        <v>19</v>
      </c>
      <c r="D943" t="s">
        <v>13</v>
      </c>
      <c r="E943" s="44">
        <v>39.700000000000003</v>
      </c>
      <c r="G943" s="1">
        <f t="shared" si="17"/>
        <v>39.699999999999946</v>
      </c>
      <c r="I943" s="405"/>
      <c r="J943" t="s">
        <v>14</v>
      </c>
      <c r="K943" s="44">
        <v>9.6</v>
      </c>
    </row>
    <row r="944" spans="1:12">
      <c r="A944" s="32"/>
      <c r="B944" s="405"/>
      <c r="C944" s="405"/>
      <c r="D944" t="s">
        <v>14</v>
      </c>
      <c r="E944" s="44">
        <v>21.9</v>
      </c>
      <c r="G944" s="1">
        <f t="shared" si="17"/>
        <v>61.599999999999945</v>
      </c>
      <c r="I944" s="405"/>
      <c r="J944" t="s">
        <v>15</v>
      </c>
      <c r="K944" s="217">
        <v>60</v>
      </c>
    </row>
    <row r="945" spans="1:11">
      <c r="A945" s="32"/>
      <c r="B945" s="405"/>
      <c r="C945" s="405"/>
      <c r="D945" t="s">
        <v>15</v>
      </c>
      <c r="E945" s="217">
        <v>56</v>
      </c>
      <c r="G945" s="1">
        <f t="shared" si="17"/>
        <v>117.59999999999994</v>
      </c>
      <c r="I945" s="405"/>
      <c r="J945" t="s">
        <v>16</v>
      </c>
      <c r="K945" s="217">
        <v>5</v>
      </c>
    </row>
    <row r="946" spans="1:11">
      <c r="A946" s="32"/>
      <c r="B946" s="405"/>
      <c r="C946" s="405"/>
      <c r="D946" t="s">
        <v>16</v>
      </c>
      <c r="E946" s="217">
        <v>5</v>
      </c>
      <c r="G946" s="1">
        <f t="shared" si="17"/>
        <v>122.59999999999994</v>
      </c>
      <c r="I946" s="404" t="s">
        <v>19</v>
      </c>
      <c r="J946" t="s">
        <v>13</v>
      </c>
      <c r="K946" s="44">
        <v>39.700000000000003</v>
      </c>
    </row>
    <row r="947" spans="1:11">
      <c r="A947" s="316">
        <v>46101</v>
      </c>
      <c r="B947" s="405">
        <v>32729</v>
      </c>
      <c r="C947" s="405" t="s">
        <v>19</v>
      </c>
      <c r="D947" t="s">
        <v>13</v>
      </c>
      <c r="E947" s="217"/>
      <c r="F947" s="1">
        <v>39.700000000000003</v>
      </c>
      <c r="G947" s="1">
        <f t="shared" si="17"/>
        <v>82.899999999999935</v>
      </c>
      <c r="I947" s="404"/>
      <c r="K947" s="44"/>
    </row>
    <row r="948" spans="1:11">
      <c r="A948" s="316">
        <v>46101</v>
      </c>
      <c r="B948" s="405">
        <v>32729</v>
      </c>
      <c r="C948" s="405" t="s">
        <v>19</v>
      </c>
      <c r="D948" t="s">
        <v>14</v>
      </c>
      <c r="E948" s="217"/>
      <c r="F948" s="1">
        <v>21.9</v>
      </c>
      <c r="G948" s="1">
        <f t="shared" si="17"/>
        <v>60.999999999999936</v>
      </c>
      <c r="I948" s="404"/>
      <c r="K948" s="44"/>
    </row>
    <row r="949" spans="1:11">
      <c r="A949" s="316">
        <v>46101</v>
      </c>
      <c r="B949" s="405">
        <v>32729</v>
      </c>
      <c r="C949" s="405" t="s">
        <v>19</v>
      </c>
      <c r="D949" t="s">
        <v>15</v>
      </c>
      <c r="E949" s="217"/>
      <c r="F949" s="1">
        <v>56</v>
      </c>
      <c r="G949" s="1">
        <f t="shared" si="17"/>
        <v>4.9999999999999361</v>
      </c>
      <c r="I949" s="404"/>
      <c r="K949" s="44"/>
    </row>
    <row r="950" spans="1:11">
      <c r="A950" s="316">
        <v>46101</v>
      </c>
      <c r="B950" s="405">
        <v>32729</v>
      </c>
      <c r="C950" s="405" t="s">
        <v>19</v>
      </c>
      <c r="D950" t="s">
        <v>16</v>
      </c>
      <c r="E950" s="217"/>
      <c r="F950" s="1">
        <v>5</v>
      </c>
      <c r="G950" s="1">
        <f t="shared" si="17"/>
        <v>-6.3948846218409017E-14</v>
      </c>
      <c r="I950" s="404"/>
      <c r="K950" s="44"/>
    </row>
    <row r="951" spans="1:11">
      <c r="A951" s="32">
        <v>46112</v>
      </c>
      <c r="B951" s="404" t="s">
        <v>11</v>
      </c>
      <c r="C951" s="404" t="s">
        <v>20</v>
      </c>
      <c r="D951" t="s">
        <v>13</v>
      </c>
      <c r="E951" s="1">
        <v>36.1</v>
      </c>
      <c r="G951" s="1">
        <f t="shared" si="17"/>
        <v>36.099999999999937</v>
      </c>
      <c r="I951" s="405"/>
      <c r="J951" t="s">
        <v>14</v>
      </c>
      <c r="K951" s="44">
        <v>21.9</v>
      </c>
    </row>
    <row r="952" spans="1:11">
      <c r="A952" s="32"/>
      <c r="B952" s="405"/>
      <c r="C952" s="405"/>
      <c r="D952" t="s">
        <v>14</v>
      </c>
      <c r="E952" s="1">
        <v>16.399999999999999</v>
      </c>
      <c r="G952" s="1">
        <f t="shared" si="17"/>
        <v>52.499999999999936</v>
      </c>
      <c r="I952" s="405"/>
      <c r="J952" t="s">
        <v>15</v>
      </c>
      <c r="K952" s="217">
        <v>56</v>
      </c>
    </row>
    <row r="953" spans="1:11">
      <c r="B953" s="405"/>
      <c r="C953" s="405"/>
      <c r="D953" t="s">
        <v>15</v>
      </c>
      <c r="E953" s="1">
        <v>60</v>
      </c>
      <c r="G953" s="1">
        <f t="shared" si="17"/>
        <v>112.49999999999994</v>
      </c>
      <c r="I953" s="405"/>
      <c r="J953" t="s">
        <v>16</v>
      </c>
      <c r="K953" s="217">
        <v>5</v>
      </c>
    </row>
    <row r="954" spans="1:11">
      <c r="B954" s="405"/>
      <c r="C954" s="405"/>
      <c r="D954" t="s">
        <v>16</v>
      </c>
      <c r="E954" s="1">
        <v>5</v>
      </c>
      <c r="G954" s="1">
        <f t="shared" si="17"/>
        <v>117.49999999999994</v>
      </c>
      <c r="K954" s="44">
        <f>SUM(K938:K953)</f>
        <v>232.6</v>
      </c>
    </row>
    <row r="955" spans="1:11">
      <c r="B955" s="405"/>
      <c r="C955" s="405"/>
      <c r="D955" s="389" t="s">
        <v>390</v>
      </c>
      <c r="E955" s="75">
        <v>10</v>
      </c>
      <c r="G955" s="1">
        <f t="shared" si="17"/>
        <v>127.49999999999994</v>
      </c>
    </row>
    <row r="956" spans="1:11">
      <c r="A956" s="30">
        <v>46100</v>
      </c>
      <c r="B956" s="405">
        <v>32699</v>
      </c>
      <c r="C956" s="405" t="s">
        <v>20</v>
      </c>
      <c r="D956" s="288" t="s">
        <v>390</v>
      </c>
      <c r="E956" s="38"/>
      <c r="F956" s="38">
        <v>10</v>
      </c>
      <c r="G956" s="1">
        <f t="shared" si="17"/>
        <v>117.49999999999994</v>
      </c>
    </row>
    <row r="957" spans="1:11">
      <c r="B957" s="405"/>
      <c r="C957" s="405"/>
      <c r="G957" s="1">
        <f t="shared" si="17"/>
        <v>117.49999999999994</v>
      </c>
    </row>
    <row r="958" spans="1:11">
      <c r="B958" s="405"/>
      <c r="C958" s="405"/>
      <c r="G958" s="1">
        <f t="shared" si="17"/>
        <v>117.49999999999994</v>
      </c>
    </row>
    <row r="959" spans="1:11">
      <c r="B959" s="405"/>
      <c r="C959" s="405"/>
      <c r="G959" s="1">
        <f t="shared" si="17"/>
        <v>117.49999999999994</v>
      </c>
    </row>
    <row r="960" spans="1:11">
      <c r="B960" s="405"/>
      <c r="C960" s="405"/>
      <c r="G960" s="1">
        <f t="shared" si="17"/>
        <v>117.49999999999994</v>
      </c>
    </row>
    <row r="961" spans="2:7">
      <c r="B961" s="405"/>
      <c r="C961" s="405"/>
      <c r="G961" s="1">
        <f t="shared" si="17"/>
        <v>117.49999999999994</v>
      </c>
    </row>
    <row r="962" spans="2:7">
      <c r="B962" s="405"/>
      <c r="C962" s="405"/>
      <c r="G962" s="1">
        <f t="shared" si="17"/>
        <v>117.49999999999994</v>
      </c>
    </row>
    <row r="963" spans="2:7">
      <c r="B963" s="405"/>
      <c r="C963" s="405"/>
      <c r="G963" s="1">
        <f t="shared" si="17"/>
        <v>117.49999999999994</v>
      </c>
    </row>
    <row r="964" spans="2:7">
      <c r="B964" s="405"/>
      <c r="C964" s="405"/>
      <c r="G964" s="1">
        <f t="shared" si="17"/>
        <v>117.49999999999994</v>
      </c>
    </row>
    <row r="965" spans="2:7">
      <c r="B965" s="405"/>
      <c r="C965" s="405"/>
      <c r="G965" s="1">
        <f t="shared" si="17"/>
        <v>117.49999999999994</v>
      </c>
    </row>
    <row r="966" spans="2:7">
      <c r="B966" s="405"/>
      <c r="C966" s="405"/>
      <c r="G966" s="1">
        <f>+G965+E966-F966</f>
        <v>117.49999999999994</v>
      </c>
    </row>
    <row r="967" spans="2:7">
      <c r="B967" s="405"/>
      <c r="C967" s="405"/>
      <c r="G967" s="1">
        <f>+G966+E967-F967</f>
        <v>117.49999999999994</v>
      </c>
    </row>
    <row r="968" spans="2:7">
      <c r="B968" s="405"/>
      <c r="C968" s="405"/>
      <c r="G968" s="1">
        <f>+G967+E968-F968</f>
        <v>117.49999999999994</v>
      </c>
    </row>
    <row r="969" spans="2:7">
      <c r="B969" s="405"/>
      <c r="C969" s="405"/>
      <c r="G969" s="1">
        <f>+G968+E969-F969</f>
        <v>117.49999999999994</v>
      </c>
    </row>
    <row r="970" spans="2:7">
      <c r="B970" s="405"/>
      <c r="C970" s="405"/>
      <c r="G970" s="1">
        <f>+G969+E970-F970</f>
        <v>117.49999999999994</v>
      </c>
    </row>
    <row r="971" spans="2:7">
      <c r="B971" s="405"/>
      <c r="C971" s="405"/>
      <c r="G971" s="1">
        <f>+G970+E971-F971</f>
        <v>117.49999999999994</v>
      </c>
    </row>
    <row r="972" spans="2:7">
      <c r="B972" s="405"/>
      <c r="C972" s="405"/>
      <c r="G972" s="1">
        <f>+G971+E972-F972</f>
        <v>117.49999999999994</v>
      </c>
    </row>
    <row r="973" spans="2:7">
      <c r="B973" s="405"/>
      <c r="C973" s="405"/>
      <c r="G973" s="1">
        <f>+G972+E973-F973</f>
        <v>117.49999999999994</v>
      </c>
    </row>
    <row r="974" spans="2:7">
      <c r="B974" s="405"/>
      <c r="C974" s="405"/>
      <c r="G974" s="1">
        <f>+G973+E974-F974</f>
        <v>117.49999999999994</v>
      </c>
    </row>
    <row r="975" spans="2:7">
      <c r="B975" s="405"/>
      <c r="C975" s="405"/>
      <c r="G975" s="1">
        <f>+G974+E975-F975</f>
        <v>117.49999999999994</v>
      </c>
    </row>
    <row r="976" spans="2:7">
      <c r="B976" s="405"/>
      <c r="C976" s="405"/>
      <c r="G976" s="1">
        <f>+G975+E976-F976</f>
        <v>117.49999999999994</v>
      </c>
    </row>
    <row r="977" spans="2:7">
      <c r="B977" s="405"/>
      <c r="C977" s="405"/>
      <c r="G977" s="1">
        <f>+G976+E977-F977</f>
        <v>117.49999999999994</v>
      </c>
    </row>
    <row r="978" spans="2:7">
      <c r="B978" s="405"/>
      <c r="C978" s="405"/>
      <c r="G978" s="1">
        <f>+G977+E978-F978</f>
        <v>117.49999999999994</v>
      </c>
    </row>
    <row r="979" spans="2:7">
      <c r="B979" s="405"/>
      <c r="C979" s="405"/>
      <c r="G979" s="1">
        <f>+G978+E979-F979</f>
        <v>117.49999999999994</v>
      </c>
    </row>
    <row r="980" spans="2:7">
      <c r="B980" s="405"/>
      <c r="C980" s="405"/>
      <c r="G980" s="1">
        <f>+G979+E980-F980</f>
        <v>117.49999999999994</v>
      </c>
    </row>
    <row r="981" spans="2:7">
      <c r="B981" s="405"/>
      <c r="C981" s="405"/>
      <c r="G981" s="1">
        <f>+G980+E981-F981</f>
        <v>117.49999999999994</v>
      </c>
    </row>
    <row r="982" spans="2:7">
      <c r="B982" s="405"/>
      <c r="C982" s="405"/>
      <c r="G982" s="1">
        <f>+G981+E982-F982</f>
        <v>117.49999999999994</v>
      </c>
    </row>
    <row r="983" spans="2:7">
      <c r="B983" s="405"/>
      <c r="C983" s="405"/>
      <c r="G983" s="1">
        <f>+G982+E983-F983</f>
        <v>117.49999999999994</v>
      </c>
    </row>
    <row r="984" spans="2:7">
      <c r="B984" s="405"/>
      <c r="C984" s="405"/>
      <c r="G984" s="1">
        <f>+G983+E984-F984</f>
        <v>117.49999999999994</v>
      </c>
    </row>
    <row r="985" spans="2:7">
      <c r="B985" s="405"/>
      <c r="C985" s="405"/>
      <c r="G985" s="1">
        <f>+G984+E985-F985</f>
        <v>117.49999999999994</v>
      </c>
    </row>
    <row r="986" spans="2:7">
      <c r="B986" s="405"/>
      <c r="C986" s="405"/>
      <c r="G986" s="1">
        <f>+G985+E986-F986</f>
        <v>117.49999999999994</v>
      </c>
    </row>
    <row r="987" spans="2:7">
      <c r="B987" s="405"/>
      <c r="C987" s="405"/>
      <c r="G987" s="1">
        <f>+G986+E987-F987</f>
        <v>117.49999999999994</v>
      </c>
    </row>
    <row r="988" spans="2:7">
      <c r="B988" s="405"/>
      <c r="C988" s="405"/>
      <c r="G988" s="1">
        <f>+G987+E988-F988</f>
        <v>117.49999999999994</v>
      </c>
    </row>
    <row r="989" spans="2:7">
      <c r="B989" s="405"/>
      <c r="C989" s="405"/>
      <c r="G989" s="1">
        <f>+G988+E989-F989</f>
        <v>117.49999999999994</v>
      </c>
    </row>
    <row r="990" spans="2:7">
      <c r="B990" s="405"/>
      <c r="C990" s="405"/>
      <c r="G990" s="1">
        <f>+G989+E990-F990</f>
        <v>117.49999999999994</v>
      </c>
    </row>
    <row r="991" spans="2:7">
      <c r="B991" s="405"/>
      <c r="C991" s="405"/>
      <c r="G991" s="1">
        <f>+G990+E991-F991</f>
        <v>117.49999999999994</v>
      </c>
    </row>
    <row r="992" spans="2:7">
      <c r="B992" s="405"/>
      <c r="C992" s="405"/>
      <c r="G992" s="1">
        <f>+G991+E992-F992</f>
        <v>117.49999999999994</v>
      </c>
    </row>
    <row r="993" spans="2:7">
      <c r="B993" s="405"/>
      <c r="C993" s="405"/>
      <c r="G993" s="1">
        <f>+G992+E993-F993</f>
        <v>117.49999999999994</v>
      </c>
    </row>
    <row r="994" spans="2:7">
      <c r="B994" s="405"/>
      <c r="C994" s="405"/>
      <c r="G994" s="1">
        <f>+G993+E994-F994</f>
        <v>117.49999999999994</v>
      </c>
    </row>
    <row r="995" spans="2:7">
      <c r="B995" s="405"/>
      <c r="C995" s="405"/>
      <c r="G995" s="1">
        <f>+G994+E995-F995</f>
        <v>117.49999999999994</v>
      </c>
    </row>
    <row r="996" spans="2:7">
      <c r="B996" s="405"/>
      <c r="C996" s="405"/>
      <c r="G996" s="1">
        <f>+G995+E996-F996</f>
        <v>117.49999999999994</v>
      </c>
    </row>
    <row r="997" spans="2:7">
      <c r="B997" s="405"/>
      <c r="C997" s="405"/>
      <c r="G997" s="1">
        <f>+G996+E997-F997</f>
        <v>117.49999999999994</v>
      </c>
    </row>
    <row r="998" spans="2:7">
      <c r="B998" s="405"/>
      <c r="C998" s="405"/>
      <c r="G998" s="1">
        <f>+G997+E998-F998</f>
        <v>117.49999999999994</v>
      </c>
    </row>
    <row r="999" spans="2:7">
      <c r="B999" s="405"/>
      <c r="C999" s="405"/>
      <c r="G999" s="1">
        <f>+G998+E999-F999</f>
        <v>117.49999999999994</v>
      </c>
    </row>
    <row r="1000" spans="2:7">
      <c r="B1000" s="405"/>
      <c r="C1000" s="405"/>
      <c r="G1000" s="1">
        <f>+G999+E1000-F1000</f>
        <v>117.49999999999994</v>
      </c>
    </row>
    <row r="1001" spans="2:7">
      <c r="B1001" s="405"/>
      <c r="C1001" s="405"/>
      <c r="G1001" s="1">
        <f>+G1000+E1001-F1001</f>
        <v>117.49999999999994</v>
      </c>
    </row>
    <row r="1002" spans="2:7">
      <c r="B1002" s="405"/>
      <c r="C1002" s="405"/>
      <c r="G1002" s="1">
        <f>+G1001+E1002-F1002</f>
        <v>117.49999999999994</v>
      </c>
    </row>
    <row r="1003" spans="2:7">
      <c r="B1003" s="405"/>
      <c r="C1003" s="405"/>
      <c r="G1003" s="1">
        <f>+G1002+E1003-F1003</f>
        <v>117.49999999999994</v>
      </c>
    </row>
    <row r="1004" spans="2:7">
      <c r="B1004" s="405"/>
      <c r="C1004" s="405"/>
      <c r="G1004" s="1">
        <f>+G1003+E1004-F1004</f>
        <v>117.49999999999994</v>
      </c>
    </row>
    <row r="1005" spans="2:7">
      <c r="B1005" s="405"/>
      <c r="C1005" s="405"/>
      <c r="G1005" s="1">
        <f>+G1004+E1005-F1005</f>
        <v>117.49999999999994</v>
      </c>
    </row>
    <row r="1006" spans="2:7">
      <c r="B1006" s="405"/>
      <c r="C1006" s="405"/>
      <c r="G1006" s="1">
        <f>+G1005+E1006-F1006</f>
        <v>117.49999999999994</v>
      </c>
    </row>
    <row r="1007" spans="2:7">
      <c r="B1007" s="405"/>
      <c r="C1007" s="405"/>
      <c r="G1007" s="1">
        <f>+G1006+E1007-F1007</f>
        <v>117.49999999999994</v>
      </c>
    </row>
    <row r="1008" spans="2:7">
      <c r="B1008" s="405"/>
      <c r="C1008" s="405"/>
      <c r="G1008" s="1">
        <f>+G1007+E1008-F1008</f>
        <v>117.49999999999994</v>
      </c>
    </row>
    <row r="1009" spans="2:7">
      <c r="B1009" s="405"/>
      <c r="C1009" s="405"/>
      <c r="G1009" s="1">
        <f>+G1008+E1009-F1009</f>
        <v>117.49999999999994</v>
      </c>
    </row>
    <row r="1010" spans="2:7">
      <c r="B1010" s="405"/>
      <c r="C1010" s="405"/>
      <c r="G1010" s="1">
        <f>+G1009+E1010-F1010</f>
        <v>117.49999999999994</v>
      </c>
    </row>
    <row r="1011" spans="2:7">
      <c r="B1011" s="405"/>
      <c r="C1011" s="405"/>
      <c r="G1011" s="1">
        <f>+G1010+E1011-F1011</f>
        <v>117.49999999999994</v>
      </c>
    </row>
    <row r="1012" spans="2:7">
      <c r="B1012" s="405"/>
      <c r="C1012" s="405"/>
      <c r="G1012" s="1">
        <f>+G1011+E1012-F1012</f>
        <v>117.49999999999994</v>
      </c>
    </row>
    <row r="1013" spans="2:7">
      <c r="B1013" s="405"/>
      <c r="C1013" s="405"/>
      <c r="G1013" s="1">
        <f>+G1012+E1013-F1013</f>
        <v>117.49999999999994</v>
      </c>
    </row>
    <row r="1014" spans="2:7">
      <c r="B1014" s="405"/>
      <c r="C1014" s="405"/>
      <c r="G1014" s="1">
        <f>+G1013+E1014-F1014</f>
        <v>117.49999999999994</v>
      </c>
    </row>
    <row r="1015" spans="2:7">
      <c r="B1015" s="405"/>
      <c r="C1015" s="405"/>
      <c r="G1015" s="1">
        <f>+G1014+E1015-F1015</f>
        <v>117.49999999999994</v>
      </c>
    </row>
    <row r="1016" spans="2:7">
      <c r="B1016" s="405"/>
      <c r="C1016" s="405"/>
      <c r="G1016" s="1">
        <f>+G1015+E1016-F1016</f>
        <v>117.49999999999994</v>
      </c>
    </row>
    <row r="1017" spans="2:7">
      <c r="B1017" s="405"/>
      <c r="C1017" s="405"/>
      <c r="G1017" s="1">
        <f>+G1016+E1017-F1017</f>
        <v>117.49999999999994</v>
      </c>
    </row>
    <row r="1018" spans="2:7">
      <c r="B1018" s="405"/>
      <c r="C1018" s="405"/>
      <c r="G1018" s="1">
        <f>+G1017+E1018-F1018</f>
        <v>117.49999999999994</v>
      </c>
    </row>
    <row r="1019" spans="2:7">
      <c r="B1019" s="405"/>
      <c r="C1019" s="405"/>
      <c r="G1019" s="1">
        <f>+G1018+E1019-F1019</f>
        <v>117.49999999999994</v>
      </c>
    </row>
    <row r="1020" spans="2:7">
      <c r="B1020" s="405"/>
      <c r="C1020" s="405"/>
      <c r="G1020" s="1">
        <f>+G1019+E1020-F1020</f>
        <v>117.49999999999994</v>
      </c>
    </row>
    <row r="1021" spans="2:7">
      <c r="B1021" s="405"/>
      <c r="C1021" s="405"/>
      <c r="G1021" s="1">
        <f>+G1020+E1021-F1021</f>
        <v>117.49999999999994</v>
      </c>
    </row>
    <row r="1022" spans="2:7">
      <c r="B1022" s="405"/>
      <c r="C1022" s="405"/>
      <c r="G1022" s="1">
        <f>+G1021+E1022-F1022</f>
        <v>117.49999999999994</v>
      </c>
    </row>
    <row r="1023" spans="2:7">
      <c r="B1023" s="405"/>
      <c r="C1023" s="405"/>
      <c r="G1023" s="1">
        <f>+G1022+E1023-F1023</f>
        <v>117.49999999999994</v>
      </c>
    </row>
    <row r="1024" spans="2:7">
      <c r="B1024" s="405"/>
      <c r="C1024" s="405"/>
      <c r="G1024" s="1">
        <f>+G1023+E1024-F1024</f>
        <v>117.49999999999994</v>
      </c>
    </row>
    <row r="1025" spans="2:7">
      <c r="B1025" s="405"/>
      <c r="C1025" s="405"/>
      <c r="G1025" s="1">
        <f>+G1024+E1025-F1025</f>
        <v>117.49999999999994</v>
      </c>
    </row>
    <row r="1026" spans="2:7">
      <c r="B1026" s="405"/>
      <c r="C1026" s="405"/>
      <c r="G1026" s="1">
        <f>+G1025+E1026-F1026</f>
        <v>117.49999999999994</v>
      </c>
    </row>
    <row r="1027" spans="2:7">
      <c r="B1027" s="405"/>
      <c r="C1027" s="405"/>
      <c r="G1027" s="1">
        <f>+G1026+E1027-F1027</f>
        <v>117.49999999999994</v>
      </c>
    </row>
    <row r="1028" spans="2:7">
      <c r="B1028" s="405"/>
      <c r="C1028" s="405"/>
      <c r="G1028" s="1">
        <f>+G1027+E1028-F1028</f>
        <v>117.49999999999994</v>
      </c>
    </row>
    <row r="1029" spans="2:7">
      <c r="B1029" s="405"/>
      <c r="C1029" s="405"/>
      <c r="G1029" s="1">
        <f>+G1028+E1029-F1029</f>
        <v>117.49999999999994</v>
      </c>
    </row>
    <row r="1030" spans="2:7">
      <c r="B1030" s="405"/>
      <c r="C1030" s="405"/>
      <c r="G1030" s="1">
        <f>+G1029+E1030-F1030</f>
        <v>117.49999999999994</v>
      </c>
    </row>
    <row r="1031" spans="2:7">
      <c r="B1031" s="405"/>
      <c r="C1031" s="405"/>
      <c r="G1031" s="1">
        <f>+G1030+E1031-F1031</f>
        <v>117.49999999999994</v>
      </c>
    </row>
    <row r="1032" spans="2:7">
      <c r="B1032" s="405"/>
      <c r="C1032" s="405"/>
      <c r="G1032" s="1">
        <f>+G1031+E1032-F1032</f>
        <v>117.49999999999994</v>
      </c>
    </row>
    <row r="1033" spans="2:7">
      <c r="B1033" s="405"/>
      <c r="C1033" s="405"/>
      <c r="G1033" s="1">
        <f>+G1032+E1033-F1033</f>
        <v>117.49999999999994</v>
      </c>
    </row>
    <row r="1034" spans="2:7">
      <c r="B1034" s="405"/>
      <c r="C1034" s="405"/>
      <c r="G1034" s="1">
        <f>+G1033+E1034-F1034</f>
        <v>117.49999999999994</v>
      </c>
    </row>
    <row r="1035" spans="2:7">
      <c r="B1035" s="405"/>
      <c r="C1035" s="405"/>
      <c r="G1035" s="1">
        <f>+G1034+E1035-F1035</f>
        <v>117.49999999999994</v>
      </c>
    </row>
    <row r="1036" spans="2:7">
      <c r="B1036" s="405"/>
      <c r="C1036" s="405"/>
      <c r="G1036" s="1">
        <f>+G1035+E1036-F1036</f>
        <v>117.49999999999994</v>
      </c>
    </row>
    <row r="1037" spans="2:7">
      <c r="B1037" s="405"/>
      <c r="C1037" s="405"/>
      <c r="G1037" s="1">
        <f>+G1036+E1037-F1037</f>
        <v>117.49999999999994</v>
      </c>
    </row>
    <row r="1038" spans="2:7">
      <c r="B1038" s="405"/>
      <c r="C1038" s="405"/>
      <c r="G1038" s="1">
        <f>+G1037+E1038-F1038</f>
        <v>117.49999999999994</v>
      </c>
    </row>
    <row r="1039" spans="2:7">
      <c r="B1039" s="405"/>
      <c r="C1039" s="405"/>
      <c r="G1039" s="1">
        <f>+G1038+E1039-F1039</f>
        <v>117.49999999999994</v>
      </c>
    </row>
    <row r="1040" spans="2:7">
      <c r="B1040" s="405"/>
      <c r="C1040" s="405"/>
      <c r="G1040" s="1">
        <f>+G1039+E1040-F1040</f>
        <v>117.49999999999994</v>
      </c>
    </row>
    <row r="1041" spans="2:7">
      <c r="B1041" s="405"/>
      <c r="C1041" s="405"/>
      <c r="G1041" s="1">
        <f>+G1040+E1041-F1041</f>
        <v>117.49999999999994</v>
      </c>
    </row>
    <row r="1042" spans="2:7">
      <c r="B1042" s="405"/>
      <c r="C1042" s="405"/>
      <c r="G1042" s="1">
        <f>+G1041+E1042-F1042</f>
        <v>117.49999999999994</v>
      </c>
    </row>
    <row r="1043" spans="2:7">
      <c r="B1043" s="405"/>
      <c r="C1043" s="405"/>
      <c r="G1043" s="1">
        <f>+G1042+E1043-F1043</f>
        <v>117.49999999999994</v>
      </c>
    </row>
    <row r="1044" spans="2:7">
      <c r="B1044" s="405"/>
      <c r="C1044" s="405"/>
      <c r="G1044" s="1">
        <f>+G1043+E1044-F1044</f>
        <v>117.49999999999994</v>
      </c>
    </row>
    <row r="1045" spans="2:7">
      <c r="B1045" s="405"/>
      <c r="C1045" s="405"/>
      <c r="G1045" s="1">
        <f>+G1044+E1045-F1045</f>
        <v>117.49999999999994</v>
      </c>
    </row>
    <row r="1046" spans="2:7">
      <c r="B1046" s="405"/>
      <c r="C1046" s="405"/>
      <c r="G1046" s="1">
        <f>+G1045+E1046-F1046</f>
        <v>117.49999999999994</v>
      </c>
    </row>
    <row r="1047" spans="2:7">
      <c r="B1047" s="405"/>
      <c r="C1047" s="405"/>
      <c r="G1047" s="1">
        <f>+G1046+E1047-F1047</f>
        <v>117.49999999999994</v>
      </c>
    </row>
    <row r="1048" spans="2:7">
      <c r="B1048" s="405"/>
      <c r="C1048" s="405"/>
      <c r="G1048" s="1">
        <f>+G1047+E1048-F1048</f>
        <v>117.49999999999994</v>
      </c>
    </row>
    <row r="1049" spans="2:7">
      <c r="B1049" s="405"/>
      <c r="C1049" s="405"/>
      <c r="G1049" s="1">
        <f>+G1048+E1049-F1049</f>
        <v>117.49999999999994</v>
      </c>
    </row>
    <row r="1050" spans="2:7">
      <c r="B1050" s="405"/>
      <c r="C1050" s="405"/>
      <c r="G1050" s="1">
        <f>+G1049+E1050-F1050</f>
        <v>117.49999999999994</v>
      </c>
    </row>
    <row r="1051" spans="2:7">
      <c r="B1051" s="405"/>
      <c r="C1051" s="405"/>
      <c r="G1051" s="1">
        <f>+G1050+E1051-F1051</f>
        <v>117.49999999999994</v>
      </c>
    </row>
    <row r="1052" spans="2:7">
      <c r="B1052" s="405"/>
      <c r="C1052" s="405"/>
      <c r="G1052" s="1">
        <f>+G1051+E1052-F1052</f>
        <v>117.49999999999994</v>
      </c>
    </row>
    <row r="1053" spans="2:7">
      <c r="B1053" s="405"/>
      <c r="C1053" s="405"/>
      <c r="G1053" s="1">
        <f>+G1052+E1053-F1053</f>
        <v>117.49999999999994</v>
      </c>
    </row>
    <row r="1054" spans="2:7">
      <c r="B1054" s="405"/>
      <c r="C1054" s="405"/>
      <c r="G1054" s="1">
        <f>+G1053+E1054-F1054</f>
        <v>117.49999999999994</v>
      </c>
    </row>
    <row r="1055" spans="2:7">
      <c r="B1055" s="405"/>
      <c r="C1055" s="405"/>
      <c r="G1055" s="1">
        <f>+G1054+E1055-F1055</f>
        <v>117.49999999999994</v>
      </c>
    </row>
    <row r="1056" spans="2:7">
      <c r="B1056" s="405"/>
      <c r="C1056" s="405"/>
      <c r="G1056" s="1">
        <f>+G1055+E1056-F1056</f>
        <v>117.49999999999994</v>
      </c>
    </row>
    <row r="1057" spans="2:7">
      <c r="B1057" s="405"/>
      <c r="C1057" s="405"/>
      <c r="G1057" s="1">
        <f>+G1056+E1057-F1057</f>
        <v>117.49999999999994</v>
      </c>
    </row>
    <row r="1058" spans="2:7">
      <c r="B1058" s="405"/>
      <c r="C1058" s="405"/>
      <c r="G1058" s="1">
        <f>+G1057+E1058-F1058</f>
        <v>117.49999999999994</v>
      </c>
    </row>
    <row r="1059" spans="2:7">
      <c r="B1059" s="405"/>
      <c r="C1059" s="405"/>
      <c r="G1059" s="1">
        <f>+G1058+E1059-F1059</f>
        <v>117.49999999999994</v>
      </c>
    </row>
    <row r="1060" spans="2:7">
      <c r="B1060" s="405"/>
      <c r="C1060" s="405"/>
      <c r="G1060" s="1">
        <f>+G1059+E1060-F1060</f>
        <v>117.49999999999994</v>
      </c>
    </row>
    <row r="1061" spans="2:7">
      <c r="B1061" s="405"/>
      <c r="C1061" s="405"/>
      <c r="G1061" s="1">
        <f>+G1060+E1061-F1061</f>
        <v>117.49999999999994</v>
      </c>
    </row>
    <row r="1062" spans="2:7">
      <c r="B1062" s="405"/>
      <c r="C1062" s="405"/>
      <c r="G1062" s="1">
        <f>+G1061+E1062-F1062</f>
        <v>117.49999999999994</v>
      </c>
    </row>
    <row r="1063" spans="2:7">
      <c r="B1063" s="405"/>
      <c r="C1063" s="405"/>
      <c r="G1063" s="1">
        <f>+G1062+E1063-F1063</f>
        <v>117.49999999999994</v>
      </c>
    </row>
    <row r="1064" spans="2:7">
      <c r="B1064" s="405"/>
      <c r="C1064" s="405"/>
      <c r="G1064" s="1">
        <f>+G1063+E1064-F1064</f>
        <v>117.49999999999994</v>
      </c>
    </row>
    <row r="1065" spans="2:7">
      <c r="B1065" s="405"/>
      <c r="C1065" s="405"/>
      <c r="G1065" s="1">
        <f>+G1064+E1065-F1065</f>
        <v>117.49999999999994</v>
      </c>
    </row>
    <row r="1066" spans="2:7">
      <c r="B1066" s="405"/>
      <c r="C1066" s="405"/>
      <c r="G1066" s="1">
        <f>+G1065+E1066-F1066</f>
        <v>117.49999999999994</v>
      </c>
    </row>
    <row r="1067" spans="2:7">
      <c r="B1067" s="405"/>
      <c r="C1067" s="405"/>
      <c r="G1067" s="1">
        <f>+G1066+E1067-F1067</f>
        <v>117.49999999999994</v>
      </c>
    </row>
    <row r="1068" spans="2:7">
      <c r="B1068" s="405"/>
      <c r="C1068" s="405"/>
      <c r="G1068" s="1">
        <f>+G1067+E1068-F1068</f>
        <v>117.49999999999994</v>
      </c>
    </row>
    <row r="1069" spans="2:7">
      <c r="B1069" s="405"/>
      <c r="C1069" s="405"/>
      <c r="G1069" s="1">
        <f>+G1068+E1069-F1069</f>
        <v>117.49999999999994</v>
      </c>
    </row>
    <row r="1070" spans="2:7">
      <c r="B1070" s="405"/>
      <c r="C1070" s="405"/>
      <c r="G1070" s="1">
        <f>+G1069+E1070-F1070</f>
        <v>117.49999999999994</v>
      </c>
    </row>
    <row r="1071" spans="2:7">
      <c r="B1071" s="405"/>
      <c r="C1071" s="405"/>
      <c r="G1071" s="1">
        <f>+G1070+E1071-F1071</f>
        <v>117.49999999999994</v>
      </c>
    </row>
    <row r="1072" spans="2:7">
      <c r="B1072" s="405"/>
      <c r="C1072" s="405"/>
      <c r="G1072" s="1">
        <f>+G1071+E1072-F1072</f>
        <v>117.49999999999994</v>
      </c>
    </row>
    <row r="1073" spans="2:7">
      <c r="B1073" s="405"/>
      <c r="C1073" s="405"/>
      <c r="G1073" s="1">
        <f>+G1072+E1073-F1073</f>
        <v>117.49999999999994</v>
      </c>
    </row>
    <row r="1074" spans="2:7">
      <c r="B1074" s="405"/>
      <c r="C1074" s="405"/>
      <c r="G1074" s="1">
        <f>+G1073+E1074-F1074</f>
        <v>117.49999999999994</v>
      </c>
    </row>
    <row r="1075" spans="2:7">
      <c r="B1075" s="405"/>
      <c r="C1075" s="405"/>
      <c r="G1075" s="1">
        <f>+G1074+E1075-F1075</f>
        <v>117.49999999999994</v>
      </c>
    </row>
    <row r="1076" spans="2:7">
      <c r="B1076" s="405"/>
      <c r="C1076" s="405"/>
      <c r="G1076" s="1">
        <f>+G1075+E1076-F1076</f>
        <v>117.49999999999994</v>
      </c>
    </row>
    <row r="1077" spans="2:7">
      <c r="B1077" s="405"/>
      <c r="C1077" s="405"/>
      <c r="G1077" s="1">
        <f>+G1076+E1077-F1077</f>
        <v>117.49999999999994</v>
      </c>
    </row>
    <row r="1078" spans="2:7">
      <c r="B1078" s="405"/>
      <c r="C1078" s="405"/>
      <c r="G1078" s="1">
        <f>+G1077+E1078-F1078</f>
        <v>117.49999999999994</v>
      </c>
    </row>
    <row r="1079" spans="2:7">
      <c r="B1079" s="405"/>
      <c r="C1079" s="405"/>
      <c r="G1079" s="1">
        <f>+G1078+E1079-F1079</f>
        <v>117.49999999999994</v>
      </c>
    </row>
    <row r="1080" spans="2:7">
      <c r="B1080" s="405"/>
      <c r="C1080" s="405"/>
      <c r="G1080" s="1">
        <f>+G1079+E1080-F1080</f>
        <v>117.49999999999994</v>
      </c>
    </row>
    <row r="1081" spans="2:7">
      <c r="B1081" s="405"/>
      <c r="C1081" s="405"/>
      <c r="G1081" s="1">
        <f>+G1080+E1081-F1081</f>
        <v>117.49999999999994</v>
      </c>
    </row>
    <row r="1082" spans="2:7">
      <c r="B1082" s="405"/>
      <c r="C1082" s="405"/>
      <c r="G1082" s="1">
        <f>+G1081+E1082-F1082</f>
        <v>117.49999999999994</v>
      </c>
    </row>
    <row r="1083" spans="2:7">
      <c r="B1083" s="405"/>
      <c r="C1083" s="405"/>
      <c r="G1083" s="1">
        <f>+G1082+E1083-F1083</f>
        <v>117.49999999999994</v>
      </c>
    </row>
    <row r="1084" spans="2:7">
      <c r="B1084" s="405"/>
      <c r="C1084" s="405"/>
      <c r="G1084" s="1">
        <f>+G1083+E1084-F1084</f>
        <v>117.49999999999994</v>
      </c>
    </row>
    <row r="1085" spans="2:7">
      <c r="B1085" s="405"/>
      <c r="C1085" s="405"/>
      <c r="G1085" s="1">
        <f>+G1084+E1085-F1085</f>
        <v>117.49999999999994</v>
      </c>
    </row>
    <row r="1086" spans="2:7">
      <c r="B1086" s="405"/>
      <c r="C1086" s="405"/>
      <c r="G1086" s="1">
        <f>+G1085+E1086-F1086</f>
        <v>117.49999999999994</v>
      </c>
    </row>
    <row r="1087" spans="2:7">
      <c r="B1087" s="405"/>
      <c r="C1087" s="405"/>
      <c r="G1087" s="1">
        <f>+G1086+E1087-F1087</f>
        <v>117.49999999999994</v>
      </c>
    </row>
    <row r="1088" spans="2:7">
      <c r="B1088" s="405"/>
      <c r="C1088" s="405"/>
      <c r="G1088" s="1">
        <f>+G1087+E1088-F1088</f>
        <v>117.49999999999994</v>
      </c>
    </row>
    <row r="1089" spans="2:7">
      <c r="B1089" s="405"/>
      <c r="C1089" s="405"/>
      <c r="G1089" s="1">
        <f>+G1088+E1089-F1089</f>
        <v>117.49999999999994</v>
      </c>
    </row>
    <row r="1090" spans="2:7">
      <c r="B1090" s="405"/>
      <c r="C1090" s="405"/>
      <c r="G1090" s="1">
        <f>+G1089+E1090-F1090</f>
        <v>117.49999999999994</v>
      </c>
    </row>
    <row r="1091" spans="2:7">
      <c r="B1091" s="405"/>
      <c r="C1091" s="405"/>
      <c r="G1091" s="1">
        <f>+G1090+E1091-F1091</f>
        <v>117.49999999999994</v>
      </c>
    </row>
    <row r="1092" spans="2:7">
      <c r="B1092" s="405"/>
      <c r="C1092" s="405"/>
      <c r="G1092" s="1">
        <f>+G1091+E1092-F1092</f>
        <v>117.49999999999994</v>
      </c>
    </row>
    <row r="1093" spans="2:7">
      <c r="B1093" s="405"/>
      <c r="C1093" s="405"/>
      <c r="G1093" s="1">
        <f>+G1092+E1093-F1093</f>
        <v>117.49999999999994</v>
      </c>
    </row>
    <row r="1094" spans="2:7">
      <c r="B1094" s="405"/>
      <c r="C1094" s="405"/>
      <c r="G1094" s="1">
        <f>+G1093+E1094-F1094</f>
        <v>117.49999999999994</v>
      </c>
    </row>
    <row r="1095" spans="2:7">
      <c r="B1095" s="405"/>
      <c r="C1095" s="405"/>
      <c r="G1095" s="1">
        <f>+G1094+E1095-F1095</f>
        <v>117.49999999999994</v>
      </c>
    </row>
    <row r="1096" spans="2:7">
      <c r="B1096" s="405"/>
      <c r="C1096" s="405"/>
      <c r="G1096" s="1">
        <f>+G1095+E1096-F1096</f>
        <v>117.49999999999994</v>
      </c>
    </row>
    <row r="1097" spans="2:7">
      <c r="B1097" s="405"/>
      <c r="C1097" s="405"/>
      <c r="G1097" s="1">
        <f>+G1096+E1097-F1097</f>
        <v>117.49999999999994</v>
      </c>
    </row>
    <row r="1098" spans="2:7">
      <c r="B1098" s="405"/>
      <c r="C1098" s="405"/>
      <c r="G1098" s="1">
        <f>+G1097+E1098-F1098</f>
        <v>117.49999999999994</v>
      </c>
    </row>
    <row r="1099" spans="2:7">
      <c r="B1099" s="405"/>
      <c r="C1099" s="405"/>
      <c r="G1099" s="1">
        <f>+G1098+E1099-F1099</f>
        <v>117.49999999999994</v>
      </c>
    </row>
    <row r="1100" spans="2:7">
      <c r="B1100" s="405"/>
      <c r="C1100" s="405"/>
      <c r="G1100" s="1">
        <f>+G1099+E1100-F1100</f>
        <v>117.49999999999994</v>
      </c>
    </row>
    <row r="1101" spans="2:7">
      <c r="B1101" s="405"/>
      <c r="C1101" s="405"/>
      <c r="G1101" s="1">
        <f>+G1100+E1101-F1101</f>
        <v>117.49999999999994</v>
      </c>
    </row>
    <row r="1102" spans="2:7">
      <c r="B1102" s="405"/>
      <c r="C1102" s="405"/>
      <c r="G1102" s="1">
        <f>+G1101+E1102-F1102</f>
        <v>117.49999999999994</v>
      </c>
    </row>
    <row r="1103" spans="2:7">
      <c r="B1103" s="405"/>
      <c r="C1103" s="405"/>
      <c r="G1103" s="1">
        <f>+G1102+E1103-F1103</f>
        <v>117.49999999999994</v>
      </c>
    </row>
    <row r="1104" spans="2:7">
      <c r="B1104" s="405"/>
      <c r="C1104" s="405"/>
      <c r="G1104" s="1">
        <f>+G1103+E1104-F1104</f>
        <v>117.49999999999994</v>
      </c>
    </row>
    <row r="1105" spans="2:7">
      <c r="B1105" s="405"/>
      <c r="C1105" s="405"/>
      <c r="G1105" s="1">
        <f>+G1104+E1105-F1105</f>
        <v>117.49999999999994</v>
      </c>
    </row>
    <row r="1106" spans="2:7">
      <c r="B1106" s="405"/>
      <c r="C1106" s="405"/>
      <c r="G1106" s="1">
        <f>+G1105+E1106-F1106</f>
        <v>117.49999999999994</v>
      </c>
    </row>
    <row r="1107" spans="2:7">
      <c r="B1107" s="405"/>
      <c r="C1107" s="405"/>
      <c r="G1107" s="1">
        <f>+G1106+E1107-F1107</f>
        <v>117.49999999999994</v>
      </c>
    </row>
    <row r="1108" spans="2:7">
      <c r="B1108" s="405"/>
      <c r="C1108" s="405"/>
      <c r="G1108" s="1">
        <f>+G1107+E1108-F1108</f>
        <v>117.49999999999994</v>
      </c>
    </row>
    <row r="1109" spans="2:7">
      <c r="B1109" s="405"/>
      <c r="C1109" s="405"/>
      <c r="G1109" s="1">
        <f>+G1108+E1109-F1109</f>
        <v>117.49999999999994</v>
      </c>
    </row>
    <row r="1110" spans="2:7">
      <c r="B1110" s="405"/>
      <c r="C1110" s="405"/>
      <c r="G1110" s="1">
        <f>+G1109+E1110-F1110</f>
        <v>117.49999999999994</v>
      </c>
    </row>
    <row r="1111" spans="2:7">
      <c r="B1111" s="405"/>
      <c r="C1111" s="405"/>
      <c r="G1111" s="1">
        <f>+G1110+E1111-F1111</f>
        <v>117.49999999999994</v>
      </c>
    </row>
    <row r="1112" spans="2:7">
      <c r="B1112" s="405"/>
      <c r="C1112" s="405"/>
      <c r="G1112" s="1">
        <f>+G1111+E1112-F1112</f>
        <v>117.49999999999994</v>
      </c>
    </row>
    <row r="1113" spans="2:7">
      <c r="B1113" s="405"/>
      <c r="C1113" s="405"/>
      <c r="G1113" s="1">
        <f>+G1112+E1113-F1113</f>
        <v>117.49999999999994</v>
      </c>
    </row>
    <row r="1114" spans="2:7">
      <c r="B1114" s="405"/>
      <c r="C1114" s="405"/>
      <c r="G1114" s="1">
        <f>+G1113+E1114-F1114</f>
        <v>117.49999999999994</v>
      </c>
    </row>
    <row r="1115" spans="2:7">
      <c r="B1115" s="405"/>
      <c r="C1115" s="405"/>
      <c r="G1115" s="1">
        <f>+G1114+E1115-F1115</f>
        <v>117.49999999999994</v>
      </c>
    </row>
    <row r="1116" spans="2:7">
      <c r="B1116" s="405"/>
      <c r="C1116" s="405"/>
      <c r="G1116" s="1">
        <f>+G1115+E1116-F1116</f>
        <v>117.49999999999994</v>
      </c>
    </row>
    <row r="1117" spans="2:7">
      <c r="B1117" s="405"/>
      <c r="C1117" s="405"/>
      <c r="G1117" s="1">
        <f>+G1116+E1117-F1117</f>
        <v>117.49999999999994</v>
      </c>
    </row>
    <row r="1118" spans="2:7">
      <c r="B1118" s="405"/>
      <c r="C1118" s="405"/>
      <c r="G1118" s="1">
        <f>+G1117+E1118-F1118</f>
        <v>117.49999999999994</v>
      </c>
    </row>
    <row r="1119" spans="2:7">
      <c r="B1119" s="405"/>
      <c r="C1119" s="405"/>
      <c r="G1119" s="1">
        <f>+G1118+E1119-F1119</f>
        <v>117.49999999999994</v>
      </c>
    </row>
    <row r="1120" spans="2:7">
      <c r="B1120" s="405"/>
      <c r="C1120" s="405"/>
      <c r="G1120" s="1">
        <f>+G1119+E1120-F1120</f>
        <v>117.49999999999994</v>
      </c>
    </row>
    <row r="1121" spans="2:7">
      <c r="B1121" s="405"/>
      <c r="C1121" s="405"/>
      <c r="G1121" s="1">
        <f>+G1120+E1121-F1121</f>
        <v>117.49999999999994</v>
      </c>
    </row>
    <row r="1122" spans="2:7">
      <c r="B1122" s="405"/>
      <c r="C1122" s="405"/>
      <c r="G1122" s="1">
        <f>+G1121+E1122-F1122</f>
        <v>117.49999999999994</v>
      </c>
    </row>
    <row r="1123" spans="2:7">
      <c r="B1123" s="405"/>
      <c r="C1123" s="405"/>
      <c r="G1123" s="1">
        <f>+G1122+E1123-F1123</f>
        <v>117.49999999999994</v>
      </c>
    </row>
    <row r="1124" spans="2:7">
      <c r="B1124" s="405"/>
      <c r="C1124" s="405"/>
      <c r="G1124" s="1">
        <f>+G1123+E1124-F1124</f>
        <v>117.49999999999994</v>
      </c>
    </row>
    <row r="1125" spans="2:7">
      <c r="B1125" s="405"/>
      <c r="C1125" s="405"/>
      <c r="G1125" s="1">
        <f>+G1124+E1125-F1125</f>
        <v>117.49999999999994</v>
      </c>
    </row>
    <row r="1126" spans="2:7">
      <c r="B1126" s="405"/>
      <c r="C1126" s="405"/>
      <c r="G1126" s="1">
        <f>+G1125+E1126-F1126</f>
        <v>117.49999999999994</v>
      </c>
    </row>
    <row r="1127" spans="2:7">
      <c r="B1127" s="405"/>
      <c r="C1127" s="405"/>
      <c r="G1127" s="1">
        <f>+G1126+E1127-F1127</f>
        <v>117.49999999999994</v>
      </c>
    </row>
    <row r="1128" spans="2:7">
      <c r="B1128" s="405"/>
      <c r="C1128" s="405"/>
      <c r="G1128" s="1">
        <f>+G1127+E1128-F1128</f>
        <v>117.49999999999994</v>
      </c>
    </row>
    <row r="1129" spans="2:7">
      <c r="B1129" s="405"/>
      <c r="C1129" s="405"/>
      <c r="G1129" s="1">
        <f>+G1128+E1129-F1129</f>
        <v>117.49999999999994</v>
      </c>
    </row>
    <row r="1130" spans="2:7">
      <c r="B1130" s="405"/>
      <c r="C1130" s="405"/>
      <c r="G1130" s="1">
        <f>+G1129+E1130-F1130</f>
        <v>117.49999999999994</v>
      </c>
    </row>
    <row r="1131" spans="2:7">
      <c r="B1131" s="405"/>
      <c r="C1131" s="405"/>
      <c r="G1131" s="1">
        <f>+G1130+E1131-F1131</f>
        <v>117.49999999999994</v>
      </c>
    </row>
    <row r="1132" spans="2:7">
      <c r="B1132" s="405"/>
      <c r="C1132" s="405"/>
      <c r="G1132" s="1">
        <f>+G1131+E1132-F1132</f>
        <v>117.49999999999994</v>
      </c>
    </row>
    <row r="1133" spans="2:7">
      <c r="B1133" s="405"/>
      <c r="C1133" s="405"/>
      <c r="G1133" s="1">
        <f>+G1132+E1133-F1133</f>
        <v>117.49999999999994</v>
      </c>
    </row>
    <row r="1134" spans="2:7">
      <c r="B1134" s="405"/>
      <c r="C1134" s="405"/>
      <c r="G1134" s="1">
        <f>+G1133+E1134-F1134</f>
        <v>117.49999999999994</v>
      </c>
    </row>
    <row r="1135" spans="2:7">
      <c r="B1135" s="405"/>
      <c r="C1135" s="405"/>
      <c r="G1135" s="1">
        <f>+G1134+E1135-F1135</f>
        <v>117.49999999999994</v>
      </c>
    </row>
    <row r="1136" spans="2:7">
      <c r="B1136" s="405"/>
      <c r="C1136" s="405"/>
      <c r="G1136" s="1">
        <f>+G1135+E1136-F1136</f>
        <v>117.49999999999994</v>
      </c>
    </row>
    <row r="1137" spans="2:7">
      <c r="B1137" s="405"/>
      <c r="C1137" s="405"/>
      <c r="G1137" s="1">
        <f>+G1136+E1137-F1137</f>
        <v>117.49999999999994</v>
      </c>
    </row>
    <row r="1138" spans="2:7">
      <c r="B1138" s="405"/>
      <c r="C1138" s="405"/>
      <c r="G1138" s="1">
        <f>+G1137+E1138-F1138</f>
        <v>117.49999999999994</v>
      </c>
    </row>
    <row r="1139" spans="2:7">
      <c r="B1139" s="405"/>
      <c r="C1139" s="405"/>
      <c r="G1139" s="1">
        <f>+G1138+E1139-F1139</f>
        <v>117.49999999999994</v>
      </c>
    </row>
    <row r="1140" spans="2:7">
      <c r="B1140" s="405"/>
      <c r="C1140" s="405"/>
      <c r="G1140" s="1">
        <f>+G1139+E1140-F1140</f>
        <v>117.49999999999994</v>
      </c>
    </row>
    <row r="1141" spans="2:7">
      <c r="B1141" s="405"/>
      <c r="C1141" s="405"/>
      <c r="G1141" s="1">
        <f>+G1140+E1141-F1141</f>
        <v>117.49999999999994</v>
      </c>
    </row>
    <row r="1142" spans="2:7">
      <c r="B1142" s="405"/>
      <c r="C1142" s="405"/>
      <c r="G1142" s="1">
        <f>+G1141+E1142-F1142</f>
        <v>117.49999999999994</v>
      </c>
    </row>
    <row r="1143" spans="2:7">
      <c r="B1143" s="405"/>
      <c r="C1143" s="405"/>
      <c r="G1143" s="1">
        <f>+G1142+E1143-F1143</f>
        <v>117.49999999999994</v>
      </c>
    </row>
    <row r="1144" spans="2:7">
      <c r="B1144" s="405"/>
      <c r="C1144" s="405"/>
      <c r="G1144" s="1">
        <f>+G1143+E1144-F1144</f>
        <v>117.49999999999994</v>
      </c>
    </row>
    <row r="1145" spans="2:7">
      <c r="B1145" s="405"/>
      <c r="C1145" s="405"/>
      <c r="G1145" s="1">
        <f>+G1144+E1145-F1145</f>
        <v>117.49999999999994</v>
      </c>
    </row>
    <row r="1146" spans="2:7">
      <c r="B1146" s="405"/>
      <c r="C1146" s="405"/>
      <c r="G1146" s="1">
        <f>+G1145+E1146-F1146</f>
        <v>117.49999999999994</v>
      </c>
    </row>
    <row r="1147" spans="2:7">
      <c r="B1147" s="405"/>
      <c r="C1147" s="405"/>
      <c r="G1147" s="1">
        <f>+G1146+E1147-F1147</f>
        <v>117.49999999999994</v>
      </c>
    </row>
    <row r="1148" spans="2:7">
      <c r="B1148" s="405"/>
      <c r="C1148" s="405"/>
      <c r="G1148" s="1">
        <f>+G1147+E1148-F1148</f>
        <v>117.49999999999994</v>
      </c>
    </row>
    <row r="1149" spans="2:7">
      <c r="B1149" s="405"/>
      <c r="C1149" s="405"/>
      <c r="G1149" s="1">
        <f>+G1148+E1149-F1149</f>
        <v>117.49999999999994</v>
      </c>
    </row>
    <row r="1150" spans="2:7">
      <c r="B1150" s="405"/>
      <c r="C1150" s="405"/>
      <c r="G1150" s="1">
        <f>+G1149+E1150-F1150</f>
        <v>117.49999999999994</v>
      </c>
    </row>
    <row r="1151" spans="2:7">
      <c r="B1151" s="405"/>
      <c r="C1151" s="405"/>
      <c r="G1151" s="1">
        <f>+G1150+E1151-F1151</f>
        <v>117.49999999999994</v>
      </c>
    </row>
    <row r="1152" spans="2:7">
      <c r="B1152" s="405"/>
      <c r="C1152" s="405"/>
      <c r="G1152" s="1">
        <f>+G1151+E1152-F1152</f>
        <v>117.49999999999994</v>
      </c>
    </row>
    <row r="1153" spans="2:7">
      <c r="B1153" s="405"/>
      <c r="C1153" s="405"/>
      <c r="G1153" s="1">
        <f>+G1152+E1153-F1153</f>
        <v>117.49999999999994</v>
      </c>
    </row>
    <row r="1154" spans="2:7">
      <c r="B1154" s="405"/>
      <c r="C1154" s="405"/>
      <c r="G1154" s="1">
        <f>+G1153+E1154-F1154</f>
        <v>117.49999999999994</v>
      </c>
    </row>
    <row r="1155" spans="2:7">
      <c r="B1155" s="405"/>
      <c r="C1155" s="405"/>
      <c r="G1155" s="1">
        <f>+G1154+E1155-F1155</f>
        <v>117.49999999999994</v>
      </c>
    </row>
    <row r="1156" spans="2:7">
      <c r="B1156" s="405"/>
      <c r="C1156" s="405"/>
      <c r="G1156" s="1">
        <f>+G1155+E1156-F1156</f>
        <v>117.49999999999994</v>
      </c>
    </row>
    <row r="1157" spans="2:7">
      <c r="B1157" s="405"/>
      <c r="C1157" s="405"/>
      <c r="G1157" s="1">
        <f>+G1156+E1157-F1157</f>
        <v>117.49999999999994</v>
      </c>
    </row>
    <row r="1158" spans="2:7">
      <c r="B1158" s="405"/>
      <c r="C1158" s="405"/>
      <c r="G1158" s="1">
        <f>+G1157+E1158-F1158</f>
        <v>117.49999999999994</v>
      </c>
    </row>
    <row r="1159" spans="2:7">
      <c r="B1159" s="405"/>
      <c r="C1159" s="405"/>
      <c r="G1159" s="1">
        <f>+G1158+E1159-F1159</f>
        <v>117.49999999999994</v>
      </c>
    </row>
    <row r="1160" spans="2:7">
      <c r="B1160" s="405"/>
      <c r="C1160" s="405"/>
      <c r="G1160" s="1">
        <f>+G1159+E1160-F1160</f>
        <v>117.49999999999994</v>
      </c>
    </row>
    <row r="1161" spans="2:7">
      <c r="B1161" s="405"/>
      <c r="C1161" s="405"/>
      <c r="G1161" s="1">
        <f>+G1160+E1161-F1161</f>
        <v>117.49999999999994</v>
      </c>
    </row>
    <row r="1162" spans="2:7">
      <c r="B1162" s="405"/>
      <c r="C1162" s="405"/>
      <c r="G1162" s="1">
        <f>+G1161+E1162-F1162</f>
        <v>117.49999999999994</v>
      </c>
    </row>
    <row r="1163" spans="2:7">
      <c r="B1163" s="405"/>
      <c r="C1163" s="405"/>
      <c r="G1163" s="1">
        <f>+G1162+E1163-F1163</f>
        <v>117.49999999999994</v>
      </c>
    </row>
    <row r="1164" spans="2:7">
      <c r="B1164" s="405"/>
      <c r="C1164" s="405"/>
      <c r="G1164" s="1">
        <f>+G1163+E1164-F1164</f>
        <v>117.49999999999994</v>
      </c>
    </row>
    <row r="1165" spans="2:7">
      <c r="B1165" s="405"/>
      <c r="C1165" s="405"/>
      <c r="G1165" s="1">
        <f>+G1164+E1165-F1165</f>
        <v>117.49999999999994</v>
      </c>
    </row>
    <row r="1166" spans="2:7">
      <c r="B1166" s="405"/>
      <c r="C1166" s="405"/>
      <c r="G1166" s="1">
        <f>+G1165+E1166-F1166</f>
        <v>117.49999999999994</v>
      </c>
    </row>
    <row r="1167" spans="2:7">
      <c r="B1167" s="405"/>
      <c r="C1167" s="405"/>
      <c r="G1167" s="1">
        <f>+G1166+E1167-F1167</f>
        <v>117.49999999999994</v>
      </c>
    </row>
    <row r="1168" spans="2:7">
      <c r="B1168" s="405"/>
      <c r="C1168" s="405"/>
      <c r="G1168" s="1">
        <f>+G1167+E1168-F1168</f>
        <v>117.49999999999994</v>
      </c>
    </row>
    <row r="1169" spans="2:7">
      <c r="B1169" s="405"/>
      <c r="C1169" s="405"/>
      <c r="G1169" s="1">
        <f>+G1168+E1169-F1169</f>
        <v>117.49999999999994</v>
      </c>
    </row>
    <row r="1170" spans="2:7">
      <c r="B1170" s="405"/>
      <c r="C1170" s="405"/>
      <c r="G1170" s="1">
        <f>+G1169+E1170-F1170</f>
        <v>117.49999999999994</v>
      </c>
    </row>
    <row r="1171" spans="2:7">
      <c r="B1171" s="405"/>
      <c r="C1171" s="405"/>
      <c r="G1171" s="1">
        <f>+G1170+E1171-F1171</f>
        <v>117.49999999999994</v>
      </c>
    </row>
    <row r="1172" spans="2:7">
      <c r="B1172" s="405"/>
      <c r="C1172" s="405"/>
      <c r="G1172" s="1">
        <f>+G1171+E1172-F1172</f>
        <v>117.49999999999994</v>
      </c>
    </row>
    <row r="1173" spans="2:7">
      <c r="B1173" s="405"/>
      <c r="C1173" s="405"/>
      <c r="G1173" s="1">
        <f>+G1172+E1173-F1173</f>
        <v>117.49999999999994</v>
      </c>
    </row>
    <row r="1174" spans="2:7">
      <c r="B1174" s="405"/>
      <c r="C1174" s="405"/>
      <c r="G1174" s="1">
        <f>+G1173+E1174-F1174</f>
        <v>117.49999999999994</v>
      </c>
    </row>
    <row r="1175" spans="2:7">
      <c r="B1175" s="405"/>
      <c r="C1175" s="405"/>
      <c r="G1175" s="1">
        <f>+G1174+E1175-F1175</f>
        <v>117.49999999999994</v>
      </c>
    </row>
    <row r="1176" spans="2:7">
      <c r="B1176" s="405"/>
      <c r="C1176" s="405"/>
      <c r="G1176" s="1">
        <f>+G1175+E1176-F1176</f>
        <v>117.49999999999994</v>
      </c>
    </row>
    <row r="1177" spans="2:7">
      <c r="B1177" s="405"/>
      <c r="C1177" s="405"/>
      <c r="G1177" s="1">
        <f>+G1176+E1177-F1177</f>
        <v>117.49999999999994</v>
      </c>
    </row>
    <row r="1178" spans="2:7">
      <c r="B1178" s="405"/>
      <c r="C1178" s="405"/>
      <c r="G1178" s="1">
        <f>+G1177+E1178-F1178</f>
        <v>117.49999999999994</v>
      </c>
    </row>
    <row r="1179" spans="2:7">
      <c r="B1179" s="405"/>
      <c r="C1179" s="405"/>
      <c r="G1179" s="1">
        <f>+G1178+E1179-F1179</f>
        <v>117.49999999999994</v>
      </c>
    </row>
    <row r="1180" spans="2:7">
      <c r="B1180" s="405"/>
      <c r="C1180" s="405"/>
      <c r="G1180" s="1">
        <f>+G1179+E1180-F1180</f>
        <v>117.49999999999994</v>
      </c>
    </row>
    <row r="1181" spans="2:7">
      <c r="B1181" s="405"/>
      <c r="C1181" s="405"/>
      <c r="G1181" s="1">
        <f>+G1180+E1181-F1181</f>
        <v>117.49999999999994</v>
      </c>
    </row>
    <row r="1182" spans="2:7">
      <c r="B1182" s="405"/>
      <c r="C1182" s="405"/>
      <c r="G1182" s="1">
        <f>+G1181+E1182-F1182</f>
        <v>117.49999999999994</v>
      </c>
    </row>
    <row r="1183" spans="2:7">
      <c r="B1183" s="405"/>
      <c r="C1183" s="405"/>
      <c r="G1183" s="1">
        <f>+G1182+E1183-F1183</f>
        <v>117.49999999999994</v>
      </c>
    </row>
    <row r="1184" spans="2:7">
      <c r="B1184" s="405"/>
      <c r="C1184" s="405"/>
      <c r="G1184" s="1">
        <f>+G1183+E1184-F1184</f>
        <v>117.49999999999994</v>
      </c>
    </row>
    <row r="1185" spans="2:7">
      <c r="B1185" s="405"/>
      <c r="C1185" s="405"/>
      <c r="G1185" s="1">
        <f>+G1184+E1185-F1185</f>
        <v>117.49999999999994</v>
      </c>
    </row>
    <row r="1186" spans="2:7">
      <c r="B1186" s="405"/>
      <c r="C1186" s="405"/>
      <c r="G1186" s="1">
        <f>+G1185+E1186-F1186</f>
        <v>117.49999999999994</v>
      </c>
    </row>
    <row r="1187" spans="2:7">
      <c r="B1187" s="405"/>
      <c r="C1187" s="405"/>
      <c r="G1187" s="1">
        <f>+G1186+E1187-F1187</f>
        <v>117.49999999999994</v>
      </c>
    </row>
    <row r="1188" spans="2:7">
      <c r="B1188" s="405"/>
      <c r="C1188" s="405"/>
      <c r="G1188" s="1">
        <f>+G1187+E1188-F1188</f>
        <v>117.49999999999994</v>
      </c>
    </row>
    <row r="1189" spans="2:7">
      <c r="B1189" s="405"/>
      <c r="C1189" s="405"/>
      <c r="G1189" s="1">
        <f>+G1188+E1189-F1189</f>
        <v>117.49999999999994</v>
      </c>
    </row>
    <row r="1190" spans="2:7">
      <c r="B1190" s="405"/>
      <c r="C1190" s="405"/>
      <c r="G1190" s="1">
        <f>+G1189+E1190-F1190</f>
        <v>117.49999999999994</v>
      </c>
    </row>
    <row r="1191" spans="2:7">
      <c r="B1191" s="405"/>
      <c r="C1191" s="405"/>
      <c r="G1191" s="1">
        <f>+G1190+E1191-F1191</f>
        <v>117.49999999999994</v>
      </c>
    </row>
    <row r="1192" spans="2:7">
      <c r="B1192" s="405"/>
      <c r="C1192" s="405"/>
      <c r="G1192" s="1">
        <f>+G1191+E1192-F1192</f>
        <v>117.49999999999994</v>
      </c>
    </row>
    <row r="1193" spans="2:7">
      <c r="B1193" s="405"/>
      <c r="C1193" s="405"/>
      <c r="G1193" s="1">
        <f>+G1192+E1193-F1193</f>
        <v>117.49999999999994</v>
      </c>
    </row>
    <row r="1194" spans="2:7">
      <c r="B1194" s="405"/>
      <c r="C1194" s="405"/>
      <c r="G1194" s="1">
        <f>+G1193+E1194-F1194</f>
        <v>117.49999999999994</v>
      </c>
    </row>
    <row r="1195" spans="2:7">
      <c r="B1195" s="405"/>
      <c r="C1195" s="405"/>
      <c r="G1195" s="1">
        <f>+G1194+E1195-F1195</f>
        <v>117.49999999999994</v>
      </c>
    </row>
    <row r="1196" spans="2:7">
      <c r="B1196" s="405"/>
      <c r="C1196" s="405"/>
      <c r="G1196" s="1">
        <f>+G1195+E1196-F1196</f>
        <v>117.49999999999994</v>
      </c>
    </row>
    <row r="1197" spans="2:7">
      <c r="B1197" s="405"/>
      <c r="C1197" s="405"/>
      <c r="G1197" s="1">
        <f>+G1196+E1197-F1197</f>
        <v>117.49999999999994</v>
      </c>
    </row>
    <row r="1198" spans="2:7">
      <c r="B1198" s="405"/>
      <c r="C1198" s="405"/>
      <c r="G1198" s="1">
        <f>+G1197+E1198-F1198</f>
        <v>117.49999999999994</v>
      </c>
    </row>
    <row r="1199" spans="2:7">
      <c r="B1199" s="405"/>
      <c r="C1199" s="405"/>
      <c r="G1199" s="1">
        <f>+G1198+E1199-F1199</f>
        <v>117.49999999999994</v>
      </c>
    </row>
    <row r="1200" spans="2:7">
      <c r="B1200" s="405"/>
      <c r="C1200" s="405"/>
      <c r="G1200" s="1">
        <f>+G1199+E1200-F1200</f>
        <v>117.49999999999994</v>
      </c>
    </row>
    <row r="1201" spans="2:7">
      <c r="B1201" s="405"/>
      <c r="C1201" s="405"/>
      <c r="G1201" s="1">
        <f>+G1200+E1201-F1201</f>
        <v>117.49999999999994</v>
      </c>
    </row>
    <row r="1202" spans="2:7">
      <c r="B1202" s="405"/>
      <c r="C1202" s="405"/>
      <c r="G1202" s="1">
        <f>+G1201+E1202-F1202</f>
        <v>117.49999999999994</v>
      </c>
    </row>
    <row r="1203" spans="2:7">
      <c r="B1203" s="405"/>
      <c r="C1203" s="405"/>
      <c r="G1203" s="1">
        <f>+G1202+E1203-F1203</f>
        <v>117.49999999999994</v>
      </c>
    </row>
    <row r="1204" spans="2:7">
      <c r="B1204" s="405"/>
      <c r="C1204" s="405"/>
      <c r="G1204" s="1">
        <f>+G1203+E1204-F1204</f>
        <v>117.49999999999994</v>
      </c>
    </row>
    <row r="1205" spans="2:7">
      <c r="B1205" s="405"/>
      <c r="C1205" s="405"/>
      <c r="G1205" s="1">
        <f>+G1204+E1205-F1205</f>
        <v>117.49999999999994</v>
      </c>
    </row>
    <row r="1206" spans="2:7">
      <c r="B1206" s="405"/>
      <c r="C1206" s="405"/>
      <c r="G1206" s="1">
        <f>+G1205+E1206-F1206</f>
        <v>117.49999999999994</v>
      </c>
    </row>
    <row r="1207" spans="2:7">
      <c r="B1207" s="405"/>
      <c r="C1207" s="405"/>
      <c r="G1207" s="1">
        <f>+G1206+E1207-F1207</f>
        <v>117.49999999999994</v>
      </c>
    </row>
    <row r="1208" spans="2:7">
      <c r="B1208" s="405"/>
      <c r="C1208" s="405"/>
      <c r="G1208" s="1">
        <f>+G1207+E1208-F1208</f>
        <v>117.49999999999994</v>
      </c>
    </row>
    <row r="1209" spans="2:7">
      <c r="B1209" s="405"/>
      <c r="C1209" s="405"/>
      <c r="G1209" s="1">
        <f>+G1208+E1209-F1209</f>
        <v>117.49999999999994</v>
      </c>
    </row>
    <row r="1210" spans="2:7">
      <c r="B1210" s="405"/>
      <c r="C1210" s="405"/>
      <c r="G1210" s="1">
        <f>+G1209+E1210-F1210</f>
        <v>117.49999999999994</v>
      </c>
    </row>
    <row r="1211" spans="2:7">
      <c r="B1211" s="405"/>
      <c r="C1211" s="405"/>
      <c r="G1211" s="1">
        <f>+G1210+E1211-F1211</f>
        <v>117.49999999999994</v>
      </c>
    </row>
    <row r="1212" spans="2:7">
      <c r="B1212" s="405"/>
      <c r="C1212" s="405"/>
      <c r="G1212" s="1">
        <f>+G1211+E1212-F1212</f>
        <v>117.49999999999994</v>
      </c>
    </row>
    <row r="1213" spans="2:7">
      <c r="B1213" s="405"/>
      <c r="C1213" s="405"/>
      <c r="G1213" s="1">
        <f>+G1212+E1213-F1213</f>
        <v>117.49999999999994</v>
      </c>
    </row>
    <row r="1214" spans="2:7">
      <c r="B1214" s="405"/>
      <c r="C1214" s="405"/>
      <c r="G1214" s="1">
        <f>+G1213+E1214-F1214</f>
        <v>117.49999999999994</v>
      </c>
    </row>
    <row r="1215" spans="2:7">
      <c r="B1215" s="405"/>
      <c r="C1215" s="405"/>
      <c r="G1215" s="1">
        <f>+G1214+E1215-F1215</f>
        <v>117.49999999999994</v>
      </c>
    </row>
    <row r="1216" spans="2:7">
      <c r="B1216" s="405"/>
      <c r="C1216" s="405"/>
      <c r="G1216" s="1">
        <f>+G1215+E1216-F1216</f>
        <v>117.49999999999994</v>
      </c>
    </row>
    <row r="1217" spans="2:7">
      <c r="B1217" s="405"/>
      <c r="C1217" s="405"/>
      <c r="G1217" s="1">
        <f>+G1216+E1217-F1217</f>
        <v>117.49999999999994</v>
      </c>
    </row>
    <row r="1218" spans="2:7">
      <c r="B1218" s="405"/>
      <c r="C1218" s="405"/>
      <c r="G1218" s="1">
        <f>+G1217+E1218-F1218</f>
        <v>117.49999999999994</v>
      </c>
    </row>
    <row r="1219" spans="2:7">
      <c r="B1219" s="405"/>
      <c r="C1219" s="405"/>
      <c r="G1219" s="1">
        <f>+G1218+E1219-F1219</f>
        <v>117.49999999999994</v>
      </c>
    </row>
    <row r="1220" spans="2:7">
      <c r="B1220" s="405"/>
      <c r="C1220" s="405"/>
      <c r="G1220" s="1">
        <f>+G1219+E1220-F1220</f>
        <v>117.49999999999994</v>
      </c>
    </row>
    <row r="1221" spans="2:7">
      <c r="B1221" s="405"/>
      <c r="C1221" s="405"/>
      <c r="G1221" s="1">
        <f>+G1220+E1221-F1221</f>
        <v>117.49999999999994</v>
      </c>
    </row>
    <row r="1222" spans="2:7">
      <c r="B1222" s="405"/>
      <c r="C1222" s="405"/>
      <c r="G1222" s="1">
        <f>+G1221+E1222-F1222</f>
        <v>117.49999999999994</v>
      </c>
    </row>
    <row r="1223" spans="2:7">
      <c r="B1223" s="405"/>
      <c r="C1223" s="405"/>
      <c r="G1223" s="1">
        <f>+G1222+E1223-F1223</f>
        <v>117.49999999999994</v>
      </c>
    </row>
    <row r="1224" spans="2:7">
      <c r="B1224" s="405"/>
      <c r="C1224" s="405"/>
      <c r="G1224" s="1">
        <f>+G1223+E1224-F1224</f>
        <v>117.49999999999994</v>
      </c>
    </row>
    <row r="1225" spans="2:7">
      <c r="B1225" s="405"/>
      <c r="C1225" s="405"/>
      <c r="G1225" s="1">
        <f>+G1224+E1225-F1225</f>
        <v>117.49999999999994</v>
      </c>
    </row>
    <row r="1226" spans="2:7">
      <c r="B1226" s="405"/>
      <c r="C1226" s="405"/>
      <c r="G1226" s="1">
        <f>+G1225+E1226-F1226</f>
        <v>117.49999999999994</v>
      </c>
    </row>
    <row r="1227" spans="2:7">
      <c r="B1227" s="405"/>
      <c r="C1227" s="405"/>
      <c r="G1227" s="1">
        <f>+G1226+E1227-F1227</f>
        <v>117.49999999999994</v>
      </c>
    </row>
    <row r="1228" spans="2:7">
      <c r="B1228" s="405"/>
      <c r="C1228" s="405"/>
      <c r="G1228" s="1">
        <f>+G1227+E1228-F1228</f>
        <v>117.49999999999994</v>
      </c>
    </row>
    <row r="1229" spans="2:7">
      <c r="B1229" s="405"/>
      <c r="C1229" s="405"/>
      <c r="G1229" s="1">
        <f>+G1228+E1229-F1229</f>
        <v>117.49999999999994</v>
      </c>
    </row>
    <row r="1230" spans="2:7">
      <c r="B1230" s="405"/>
      <c r="C1230" s="405"/>
      <c r="G1230" s="1">
        <f>+G1229+E1230-F1230</f>
        <v>117.49999999999994</v>
      </c>
    </row>
    <row r="1231" spans="2:7">
      <c r="B1231" s="405"/>
      <c r="C1231" s="405"/>
      <c r="G1231" s="1">
        <f>+G1230+E1231-F1231</f>
        <v>117.49999999999994</v>
      </c>
    </row>
    <row r="1232" spans="2:7">
      <c r="B1232" s="405"/>
      <c r="C1232" s="405"/>
      <c r="G1232" s="1">
        <f>+G1231+E1232-F1232</f>
        <v>117.49999999999994</v>
      </c>
    </row>
    <row r="1233" spans="2:7">
      <c r="B1233" s="405"/>
      <c r="C1233" s="405"/>
      <c r="G1233" s="1">
        <f>+G1232+E1233-F1233</f>
        <v>117.49999999999994</v>
      </c>
    </row>
    <row r="1234" spans="2:7">
      <c r="B1234" s="405"/>
      <c r="C1234" s="405"/>
      <c r="G1234" s="1">
        <f>+G1233+E1234-F1234</f>
        <v>117.49999999999994</v>
      </c>
    </row>
    <row r="1235" spans="2:7">
      <c r="B1235" s="405"/>
      <c r="C1235" s="405"/>
      <c r="G1235" s="1">
        <f>+G1234+E1235-F1235</f>
        <v>117.49999999999994</v>
      </c>
    </row>
    <row r="1236" spans="2:7">
      <c r="B1236" s="405"/>
      <c r="C1236" s="405"/>
      <c r="G1236" s="1">
        <f>+G1235+E1236-F1236</f>
        <v>117.49999999999994</v>
      </c>
    </row>
    <row r="1237" spans="2:7">
      <c r="B1237" s="405"/>
      <c r="C1237" s="405"/>
      <c r="G1237" s="1">
        <f>+G1236+E1237-F1237</f>
        <v>117.49999999999994</v>
      </c>
    </row>
    <row r="1238" spans="2:7">
      <c r="B1238" s="405"/>
      <c r="C1238" s="405"/>
      <c r="G1238" s="1">
        <f>+G1237+E1238-F1238</f>
        <v>117.49999999999994</v>
      </c>
    </row>
    <row r="1239" spans="2:7">
      <c r="B1239" s="405"/>
      <c r="C1239" s="405"/>
      <c r="G1239" s="1">
        <f>+G1238+E1239-F1239</f>
        <v>117.49999999999994</v>
      </c>
    </row>
    <row r="1240" spans="2:7">
      <c r="B1240" s="405"/>
      <c r="C1240" s="405"/>
      <c r="G1240" s="1">
        <f>+G1239+E1240-F1240</f>
        <v>117.49999999999994</v>
      </c>
    </row>
    <row r="1241" spans="2:7">
      <c r="B1241" s="405"/>
      <c r="C1241" s="405"/>
      <c r="G1241" s="1">
        <f>+G1240+E1241-F1241</f>
        <v>117.49999999999994</v>
      </c>
    </row>
    <row r="1242" spans="2:7">
      <c r="B1242" s="405"/>
      <c r="C1242" s="405"/>
      <c r="G1242" s="1">
        <f>+G1241+E1242-F1242</f>
        <v>117.49999999999994</v>
      </c>
    </row>
    <row r="1243" spans="2:7">
      <c r="B1243" s="405"/>
      <c r="C1243" s="405"/>
      <c r="G1243" s="1">
        <f>+G1242+E1243-F1243</f>
        <v>117.49999999999994</v>
      </c>
    </row>
    <row r="1244" spans="2:7">
      <c r="B1244" s="405"/>
      <c r="C1244" s="405"/>
      <c r="G1244" s="1">
        <f>+G1243+E1244-F1244</f>
        <v>117.49999999999994</v>
      </c>
    </row>
    <row r="1245" spans="2:7">
      <c r="B1245" s="405"/>
      <c r="C1245" s="405"/>
      <c r="G1245" s="1">
        <f>+G1244+E1245-F1245</f>
        <v>117.49999999999994</v>
      </c>
    </row>
    <row r="1246" spans="2:7">
      <c r="B1246" s="405"/>
      <c r="C1246" s="405"/>
      <c r="G1246" s="1">
        <f>+G1245+E1246-F1246</f>
        <v>117.49999999999994</v>
      </c>
    </row>
    <row r="1247" spans="2:7">
      <c r="B1247" s="405"/>
      <c r="C1247" s="405"/>
      <c r="G1247" s="1">
        <f>+G1246+E1247-F1247</f>
        <v>117.49999999999994</v>
      </c>
    </row>
    <row r="1248" spans="2:7">
      <c r="B1248" s="405"/>
      <c r="C1248" s="405"/>
      <c r="G1248" s="1">
        <f>+G1247+E1248-F1248</f>
        <v>117.49999999999994</v>
      </c>
    </row>
    <row r="1249" spans="2:7">
      <c r="B1249" s="405"/>
      <c r="C1249" s="405"/>
      <c r="G1249" s="1">
        <f>+G1248+E1249-F1249</f>
        <v>117.49999999999994</v>
      </c>
    </row>
    <row r="1250" spans="2:7">
      <c r="B1250" s="405"/>
      <c r="C1250" s="405"/>
      <c r="G1250" s="1">
        <f>+G1249+E1250-F1250</f>
        <v>117.49999999999994</v>
      </c>
    </row>
    <row r="1251" spans="2:7">
      <c r="B1251" s="405"/>
      <c r="C1251" s="405"/>
      <c r="G1251" s="1">
        <f>+G1250+E1251-F1251</f>
        <v>117.49999999999994</v>
      </c>
    </row>
    <row r="1252" spans="2:7">
      <c r="B1252" s="405"/>
      <c r="C1252" s="405"/>
      <c r="G1252" s="1">
        <f>+G1251+E1252-F1252</f>
        <v>117.49999999999994</v>
      </c>
    </row>
    <row r="1253" spans="2:7">
      <c r="B1253" s="405"/>
      <c r="C1253" s="405"/>
      <c r="G1253" s="1">
        <f>+G1252+E1253-F1253</f>
        <v>117.49999999999994</v>
      </c>
    </row>
    <row r="1254" spans="2:7">
      <c r="B1254" s="405"/>
      <c r="C1254" s="405"/>
      <c r="G1254" s="1">
        <f>+G1253+E1254-F1254</f>
        <v>117.49999999999994</v>
      </c>
    </row>
    <row r="1255" spans="2:7">
      <c r="B1255" s="405"/>
      <c r="C1255" s="405"/>
      <c r="G1255" s="1">
        <f>+G1254+E1255-F1255</f>
        <v>117.49999999999994</v>
      </c>
    </row>
    <row r="1256" spans="2:7">
      <c r="B1256" s="405"/>
      <c r="C1256" s="405"/>
      <c r="G1256" s="1">
        <f>+G1255+E1256-F1256</f>
        <v>117.49999999999994</v>
      </c>
    </row>
    <row r="1257" spans="2:7">
      <c r="B1257" s="405"/>
      <c r="C1257" s="405"/>
      <c r="G1257" s="1">
        <f>+G1256+E1257-F1257</f>
        <v>117.49999999999994</v>
      </c>
    </row>
    <row r="1258" spans="2:7">
      <c r="B1258" s="405"/>
      <c r="C1258" s="405"/>
      <c r="G1258" s="1">
        <f>+G1257+E1258-F1258</f>
        <v>117.49999999999994</v>
      </c>
    </row>
    <row r="1259" spans="2:7">
      <c r="B1259" s="405"/>
      <c r="C1259" s="405"/>
      <c r="G1259" s="1">
        <f>+G1258+E1259-F1259</f>
        <v>117.49999999999994</v>
      </c>
    </row>
    <row r="1260" spans="2:7">
      <c r="B1260" s="405"/>
      <c r="C1260" s="405"/>
      <c r="G1260" s="1">
        <f>+G1259+E1260-F1260</f>
        <v>117.49999999999994</v>
      </c>
    </row>
    <row r="1261" spans="2:7">
      <c r="B1261" s="405"/>
      <c r="C1261" s="405"/>
      <c r="G1261" s="1">
        <f>+G1260+E1261-F1261</f>
        <v>117.49999999999994</v>
      </c>
    </row>
    <row r="1262" spans="2:7">
      <c r="B1262" s="405"/>
      <c r="C1262" s="405"/>
      <c r="G1262" s="1">
        <f>+G1261+E1262-F1262</f>
        <v>117.49999999999994</v>
      </c>
    </row>
    <row r="1263" spans="2:7">
      <c r="B1263" s="405"/>
      <c r="C1263" s="405"/>
      <c r="G1263" s="1">
        <f>+G1262+E1263-F1263</f>
        <v>117.49999999999994</v>
      </c>
    </row>
    <row r="1264" spans="2:7">
      <c r="B1264" s="405"/>
      <c r="C1264" s="405"/>
      <c r="G1264" s="1">
        <f>+G1263+E1264-F1264</f>
        <v>117.49999999999994</v>
      </c>
    </row>
    <row r="1265" spans="2:7">
      <c r="B1265" s="405"/>
      <c r="C1265" s="405"/>
      <c r="G1265" s="1">
        <f>+G1264+E1265-F1265</f>
        <v>117.49999999999994</v>
      </c>
    </row>
    <row r="1266" spans="2:7">
      <c r="B1266" s="405"/>
      <c r="C1266" s="405"/>
      <c r="G1266" s="1">
        <f>+G1265+E1266-F1266</f>
        <v>117.49999999999994</v>
      </c>
    </row>
    <row r="1267" spans="2:7">
      <c r="B1267" s="405"/>
      <c r="C1267" s="405"/>
      <c r="G1267" s="1">
        <f>+G1266+E1267-F1267</f>
        <v>117.49999999999994</v>
      </c>
    </row>
    <row r="1268" spans="2:7">
      <c r="B1268" s="405"/>
      <c r="C1268" s="405"/>
      <c r="G1268" s="1">
        <f>+G1267+E1268-F1268</f>
        <v>117.49999999999994</v>
      </c>
    </row>
    <row r="1269" spans="2:7">
      <c r="B1269" s="405"/>
      <c r="C1269" s="405"/>
      <c r="G1269" s="1">
        <f>+G1268+E1269-F1269</f>
        <v>117.49999999999994</v>
      </c>
    </row>
    <row r="1270" spans="2:7">
      <c r="B1270" s="405"/>
      <c r="C1270" s="405"/>
      <c r="G1270" s="1">
        <f>+G1269+E1270-F1270</f>
        <v>117.49999999999994</v>
      </c>
    </row>
    <row r="1271" spans="2:7">
      <c r="B1271" s="405"/>
      <c r="C1271" s="405"/>
      <c r="G1271" s="1">
        <f>+G1270+E1271-F1271</f>
        <v>117.49999999999994</v>
      </c>
    </row>
    <row r="1272" spans="2:7">
      <c r="B1272" s="405"/>
      <c r="C1272" s="405"/>
      <c r="G1272" s="1">
        <f>+G1271+E1272-F1272</f>
        <v>117.49999999999994</v>
      </c>
    </row>
    <row r="1273" spans="2:7">
      <c r="B1273" s="405"/>
      <c r="C1273" s="405"/>
      <c r="G1273" s="1">
        <f>+G1272+E1273-F1273</f>
        <v>117.49999999999994</v>
      </c>
    </row>
    <row r="1274" spans="2:7">
      <c r="B1274" s="405"/>
      <c r="C1274" s="405"/>
      <c r="G1274" s="1">
        <f>+G1273+E1274-F1274</f>
        <v>117.49999999999994</v>
      </c>
    </row>
    <row r="1275" spans="2:7">
      <c r="B1275" s="405"/>
      <c r="C1275" s="405"/>
      <c r="G1275" s="1">
        <f>+G1274+E1275-F1275</f>
        <v>117.49999999999994</v>
      </c>
    </row>
    <row r="1276" spans="2:7">
      <c r="B1276" s="405"/>
      <c r="C1276" s="405"/>
      <c r="G1276" s="1">
        <f>+G1275+E1276-F1276</f>
        <v>117.49999999999994</v>
      </c>
    </row>
    <row r="1277" spans="2:7">
      <c r="B1277" s="405"/>
      <c r="C1277" s="405"/>
      <c r="G1277" s="1">
        <f>+G1276+E1277-F1277</f>
        <v>117.49999999999994</v>
      </c>
    </row>
    <row r="1278" spans="2:7">
      <c r="B1278" s="405"/>
      <c r="C1278" s="405"/>
      <c r="G1278" s="1">
        <f>+G1277+E1278-F1278</f>
        <v>117.49999999999994</v>
      </c>
    </row>
    <row r="1279" spans="2:7">
      <c r="B1279" s="405"/>
      <c r="C1279" s="405"/>
      <c r="G1279" s="1">
        <f>+G1278+E1279-F1279</f>
        <v>117.49999999999994</v>
      </c>
    </row>
    <row r="1280" spans="2:7">
      <c r="B1280" s="405"/>
      <c r="C1280" s="405"/>
      <c r="G1280" s="1">
        <f>+G1279+E1280-F1280</f>
        <v>117.49999999999994</v>
      </c>
    </row>
    <row r="1281" spans="2:7">
      <c r="B1281" s="405"/>
      <c r="C1281" s="405"/>
      <c r="G1281" s="1">
        <f>+G1280+E1281-F1281</f>
        <v>117.49999999999994</v>
      </c>
    </row>
    <row r="1282" spans="2:7">
      <c r="B1282" s="405"/>
      <c r="C1282" s="405"/>
      <c r="G1282" s="1">
        <f>+G1281+E1282-F1282</f>
        <v>117.49999999999994</v>
      </c>
    </row>
    <row r="1283" spans="2:7">
      <c r="B1283" s="405"/>
      <c r="C1283" s="405"/>
      <c r="G1283" s="1">
        <f>+G1282+E1283-F1283</f>
        <v>117.49999999999994</v>
      </c>
    </row>
    <row r="1284" spans="2:7">
      <c r="B1284" s="405"/>
      <c r="C1284" s="405"/>
      <c r="G1284" s="1">
        <f>+G1283+E1284-F1284</f>
        <v>117.49999999999994</v>
      </c>
    </row>
    <row r="1285" spans="2:7">
      <c r="B1285" s="405"/>
      <c r="C1285" s="405"/>
      <c r="G1285" s="1">
        <f>+G1284+E1285-F1285</f>
        <v>117.49999999999994</v>
      </c>
    </row>
    <row r="1286" spans="2:7">
      <c r="B1286" s="405"/>
      <c r="C1286" s="405"/>
      <c r="G1286" s="1">
        <f>+G1285+E1286-F1286</f>
        <v>117.49999999999994</v>
      </c>
    </row>
    <row r="1287" spans="2:7">
      <c r="B1287" s="405"/>
      <c r="C1287" s="405"/>
      <c r="G1287" s="1">
        <f>+G1286+E1287-F1287</f>
        <v>117.49999999999994</v>
      </c>
    </row>
    <row r="1288" spans="2:7">
      <c r="B1288" s="405"/>
      <c r="C1288" s="405"/>
      <c r="G1288" s="1">
        <f>+G1287+E1288-F1288</f>
        <v>117.49999999999994</v>
      </c>
    </row>
    <row r="1289" spans="2:7">
      <c r="B1289" s="405"/>
      <c r="C1289" s="405"/>
      <c r="G1289" s="1">
        <f>+G1288+E1289-F1289</f>
        <v>117.49999999999994</v>
      </c>
    </row>
    <row r="1290" spans="2:7">
      <c r="B1290" s="405"/>
      <c r="C1290" s="405"/>
      <c r="G1290" s="1">
        <f>+G1289+E1290-F1290</f>
        <v>117.49999999999994</v>
      </c>
    </row>
    <row r="1291" spans="2:7">
      <c r="B1291" s="405"/>
      <c r="C1291" s="405"/>
      <c r="G1291" s="1">
        <f>+G1290+E1291-F1291</f>
        <v>117.49999999999994</v>
      </c>
    </row>
    <row r="1292" spans="2:7">
      <c r="B1292" s="405"/>
      <c r="C1292" s="405"/>
      <c r="G1292" s="1">
        <f>+G1291+E1292-F1292</f>
        <v>117.49999999999994</v>
      </c>
    </row>
    <row r="1293" spans="2:7">
      <c r="B1293" s="405"/>
      <c r="C1293" s="405"/>
      <c r="G1293" s="1">
        <f>+G1292+E1293-F1293</f>
        <v>117.49999999999994</v>
      </c>
    </row>
    <row r="1294" spans="2:7">
      <c r="B1294" s="405"/>
      <c r="C1294" s="405"/>
      <c r="G1294" s="1">
        <f>+G1293+E1294-F1294</f>
        <v>117.49999999999994</v>
      </c>
    </row>
    <row r="1295" spans="2:7">
      <c r="B1295" s="405"/>
      <c r="C1295" s="405"/>
      <c r="G1295" s="1">
        <f>+G1294+E1295-F1295</f>
        <v>117.49999999999994</v>
      </c>
    </row>
    <row r="1296" spans="2:7">
      <c r="B1296" s="405"/>
      <c r="C1296" s="405"/>
      <c r="G1296" s="1">
        <f>+G1295+E1296-F1296</f>
        <v>117.49999999999994</v>
      </c>
    </row>
    <row r="1297" spans="2:7">
      <c r="B1297" s="405"/>
      <c r="C1297" s="405"/>
      <c r="G1297" s="1">
        <f>+G1296+E1297-F1297</f>
        <v>117.49999999999994</v>
      </c>
    </row>
    <row r="1298" spans="2:7">
      <c r="B1298" s="405"/>
      <c r="C1298" s="405"/>
      <c r="G1298" s="1">
        <f>+G1297+E1298-F1298</f>
        <v>117.49999999999994</v>
      </c>
    </row>
    <row r="1299" spans="2:7">
      <c r="B1299" s="405"/>
      <c r="C1299" s="405"/>
      <c r="G1299" s="1">
        <f>+G1298+E1299-F1299</f>
        <v>117.49999999999994</v>
      </c>
    </row>
    <row r="1300" spans="2:7">
      <c r="B1300" s="405"/>
      <c r="C1300" s="405"/>
      <c r="G1300" s="1">
        <f>+G1299+E1300-F1300</f>
        <v>117.49999999999994</v>
      </c>
    </row>
    <row r="1301" spans="2:7">
      <c r="B1301" s="405"/>
      <c r="C1301" s="405"/>
      <c r="G1301" s="1">
        <f>+G1300+E1301-F1301</f>
        <v>117.49999999999994</v>
      </c>
    </row>
    <row r="1302" spans="2:7">
      <c r="B1302" s="405"/>
      <c r="C1302" s="405"/>
      <c r="G1302" s="1">
        <f>+G1301+E1302-F1302</f>
        <v>117.49999999999994</v>
      </c>
    </row>
    <row r="1303" spans="2:7">
      <c r="B1303" s="405"/>
      <c r="C1303" s="405"/>
      <c r="G1303" s="1">
        <f>+G1302+E1303-F1303</f>
        <v>117.49999999999994</v>
      </c>
    </row>
    <row r="1304" spans="2:7">
      <c r="B1304" s="405"/>
      <c r="C1304" s="405"/>
      <c r="G1304" s="1">
        <f>+G1303+E1304-F1304</f>
        <v>117.49999999999994</v>
      </c>
    </row>
    <row r="1305" spans="2:7">
      <c r="B1305" s="405"/>
      <c r="C1305" s="405"/>
      <c r="G1305" s="1">
        <f>+G1304+E1305-F1305</f>
        <v>117.49999999999994</v>
      </c>
    </row>
    <row r="1306" spans="2:7">
      <c r="B1306" s="405"/>
      <c r="C1306" s="405"/>
      <c r="G1306" s="1">
        <f>+G1305+E1306-F1306</f>
        <v>117.49999999999994</v>
      </c>
    </row>
    <row r="1307" spans="2:7">
      <c r="B1307" s="405"/>
      <c r="C1307" s="405"/>
      <c r="G1307" s="1">
        <f>+G1306+E1307-F1307</f>
        <v>117.49999999999994</v>
      </c>
    </row>
    <row r="1308" spans="2:7">
      <c r="B1308" s="405"/>
      <c r="C1308" s="405"/>
      <c r="G1308" s="1">
        <f>+G1307+E1308-F1308</f>
        <v>117.49999999999994</v>
      </c>
    </row>
    <row r="1309" spans="2:7">
      <c r="B1309" s="405"/>
      <c r="C1309" s="405"/>
      <c r="G1309" s="1">
        <f>+G1308+E1309-F1309</f>
        <v>117.49999999999994</v>
      </c>
    </row>
    <row r="1310" spans="2:7">
      <c r="B1310" s="405"/>
      <c r="C1310" s="405"/>
      <c r="G1310" s="1">
        <f>+G1309+E1310-F1310</f>
        <v>117.49999999999994</v>
      </c>
    </row>
    <row r="1311" spans="2:7">
      <c r="B1311" s="405"/>
      <c r="C1311" s="405"/>
      <c r="G1311" s="1">
        <f>+G1310+E1311-F1311</f>
        <v>117.49999999999994</v>
      </c>
    </row>
    <row r="1312" spans="2:7">
      <c r="B1312" s="405"/>
      <c r="C1312" s="405"/>
      <c r="G1312" s="1">
        <f>+G1311+E1312-F1312</f>
        <v>117.49999999999994</v>
      </c>
    </row>
    <row r="1313" spans="2:7">
      <c r="B1313" s="405"/>
      <c r="C1313" s="405"/>
      <c r="G1313" s="1">
        <f>+G1312+E1313-F1313</f>
        <v>117.49999999999994</v>
      </c>
    </row>
    <row r="1314" spans="2:7">
      <c r="B1314" s="405"/>
      <c r="C1314" s="405"/>
      <c r="G1314" s="1">
        <f>+G1313+E1314-F1314</f>
        <v>117.49999999999994</v>
      </c>
    </row>
    <row r="1315" spans="2:7">
      <c r="B1315" s="405"/>
      <c r="C1315" s="405"/>
      <c r="G1315" s="1">
        <f>+G1314+E1315-F1315</f>
        <v>117.49999999999994</v>
      </c>
    </row>
    <row r="1316" spans="2:7">
      <c r="B1316" s="405"/>
      <c r="C1316" s="405"/>
      <c r="G1316" s="1">
        <f>+G1315+E1316-F1316</f>
        <v>117.49999999999994</v>
      </c>
    </row>
    <row r="1317" spans="2:7">
      <c r="B1317" s="405"/>
      <c r="C1317" s="405"/>
      <c r="G1317" s="1">
        <f>+G1316+E1317-F1317</f>
        <v>117.49999999999994</v>
      </c>
    </row>
    <row r="1318" spans="2:7">
      <c r="B1318" s="405"/>
      <c r="C1318" s="405"/>
      <c r="G1318" s="1">
        <f>+G1317+E1318-F1318</f>
        <v>117.49999999999994</v>
      </c>
    </row>
    <row r="1319" spans="2:7">
      <c r="B1319" s="405"/>
      <c r="C1319" s="405"/>
      <c r="G1319" s="1">
        <f>+G1318+E1319-F1319</f>
        <v>117.49999999999994</v>
      </c>
    </row>
    <row r="1320" spans="2:7">
      <c r="B1320" s="405"/>
      <c r="C1320" s="405"/>
      <c r="G1320" s="1">
        <f>+G1319+E1320-F1320</f>
        <v>117.49999999999994</v>
      </c>
    </row>
  </sheetData>
  <autoFilter ref="A4:G151" xr:uid="{00000000-0009-0000-0000-000026000000}"/>
  <mergeCells count="10">
    <mergeCell ref="I937:K937"/>
    <mergeCell ref="I929:K929"/>
    <mergeCell ref="I921:K921"/>
    <mergeCell ref="I888:K888"/>
    <mergeCell ref="J859:L859"/>
    <mergeCell ref="B2:G2"/>
    <mergeCell ref="L306:O308"/>
    <mergeCell ref="L358:N358"/>
    <mergeCell ref="I779:K779"/>
    <mergeCell ref="J818:L818"/>
  </mergeCell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R1315"/>
  <sheetViews>
    <sheetView topLeftCell="A995" zoomScaleNormal="100" workbookViewId="0">
      <selection activeCell="E1016" sqref="E1016"/>
    </sheetView>
  </sheetViews>
  <sheetFormatPr defaultColWidth="11.42578125" defaultRowHeight="15"/>
  <cols>
    <col min="1" max="1" width="11.7109375" style="30" bestFit="1" customWidth="1"/>
    <col min="2" max="2" width="16" style="3" customWidth="1"/>
    <col min="3" max="3" width="14.42578125" style="3" customWidth="1"/>
    <col min="4" max="4" width="47.28515625" bestFit="1" customWidth="1"/>
    <col min="5" max="5" width="12.85546875" style="13" bestFit="1" customWidth="1"/>
    <col min="6" max="6" width="13.7109375" style="20" bestFit="1" customWidth="1"/>
    <col min="9" max="9" width="25.7109375" customWidth="1"/>
    <col min="10" max="10" width="22.85546875" bestFit="1" customWidth="1"/>
    <col min="11" max="11" width="11.28515625" customWidth="1"/>
    <col min="12" max="12" width="9.140625" customWidth="1"/>
  </cols>
  <sheetData>
    <row r="2" spans="1:7">
      <c r="B2" s="422" t="s">
        <v>391</v>
      </c>
      <c r="C2" s="422"/>
      <c r="D2" s="422"/>
      <c r="E2" s="422"/>
      <c r="F2" s="422"/>
      <c r="G2" s="422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8" t="s">
        <v>5</v>
      </c>
      <c r="F4" s="27" t="s">
        <v>6</v>
      </c>
      <c r="G4" s="7" t="s">
        <v>7</v>
      </c>
    </row>
    <row r="5" spans="1:7">
      <c r="A5" s="30">
        <v>42736</v>
      </c>
      <c r="B5" s="405" t="s">
        <v>8</v>
      </c>
      <c r="C5" s="405"/>
      <c r="G5" s="1">
        <v>162.69999999999999</v>
      </c>
    </row>
    <row r="6" spans="1:7">
      <c r="A6" s="30">
        <v>42786</v>
      </c>
      <c r="B6" s="405">
        <v>12253</v>
      </c>
      <c r="C6" s="405" t="s">
        <v>232</v>
      </c>
      <c r="F6" s="20">
        <v>162.69999999999999</v>
      </c>
      <c r="G6" s="1">
        <f>+G5+E6-F6</f>
        <v>0</v>
      </c>
    </row>
    <row r="7" spans="1:7">
      <c r="A7" s="30">
        <v>42766</v>
      </c>
      <c r="B7" s="405" t="s">
        <v>11</v>
      </c>
      <c r="C7" s="405" t="s">
        <v>12</v>
      </c>
      <c r="D7" t="s">
        <v>13</v>
      </c>
      <c r="E7" s="1">
        <v>79.400000000000006</v>
      </c>
      <c r="G7" s="1">
        <f t="shared" ref="G7:G71" si="0">+G6+E7-F7</f>
        <v>79.400000000000006</v>
      </c>
    </row>
    <row r="8" spans="1:7">
      <c r="B8" s="405"/>
      <c r="C8" s="405"/>
      <c r="D8" t="s">
        <v>14</v>
      </c>
      <c r="E8" s="1">
        <v>2.8</v>
      </c>
      <c r="G8" s="1">
        <f t="shared" si="0"/>
        <v>82.2</v>
      </c>
    </row>
    <row r="9" spans="1:7">
      <c r="B9" s="405"/>
      <c r="C9" s="405"/>
      <c r="D9" t="s">
        <v>15</v>
      </c>
      <c r="E9" s="1">
        <v>60</v>
      </c>
      <c r="G9" s="1">
        <f t="shared" si="0"/>
        <v>142.19999999999999</v>
      </c>
    </row>
    <row r="10" spans="1:7">
      <c r="B10" s="405"/>
      <c r="C10" s="405"/>
      <c r="D10" t="s">
        <v>16</v>
      </c>
      <c r="E10" s="1">
        <v>2</v>
      </c>
      <c r="G10" s="1">
        <f t="shared" si="0"/>
        <v>144.19999999999999</v>
      </c>
    </row>
    <row r="11" spans="1:7">
      <c r="A11" s="30">
        <v>42765</v>
      </c>
      <c r="B11" s="405" t="s">
        <v>10</v>
      </c>
      <c r="C11" s="405" t="s">
        <v>12</v>
      </c>
      <c r="D11" t="s">
        <v>15</v>
      </c>
      <c r="E11" s="1"/>
      <c r="F11" s="20">
        <v>58</v>
      </c>
      <c r="G11" s="1">
        <f t="shared" si="0"/>
        <v>86.199999999999989</v>
      </c>
    </row>
    <row r="12" spans="1:7">
      <c r="A12" s="30">
        <v>42783</v>
      </c>
      <c r="B12" s="405">
        <v>12987</v>
      </c>
      <c r="C12" s="405" t="s">
        <v>12</v>
      </c>
      <c r="D12" t="s">
        <v>15</v>
      </c>
      <c r="E12" s="1"/>
      <c r="F12" s="20">
        <v>2</v>
      </c>
      <c r="G12" s="1">
        <f t="shared" si="0"/>
        <v>84.199999999999989</v>
      </c>
    </row>
    <row r="13" spans="1:7">
      <c r="A13" s="30">
        <v>42783</v>
      </c>
      <c r="B13" s="405">
        <v>12987</v>
      </c>
      <c r="C13" s="405" t="s">
        <v>12</v>
      </c>
      <c r="D13" t="s">
        <v>16</v>
      </c>
      <c r="E13" s="1"/>
      <c r="F13" s="20">
        <v>2</v>
      </c>
      <c r="G13" s="1">
        <f t="shared" si="0"/>
        <v>82.199999999999989</v>
      </c>
    </row>
    <row r="14" spans="1:7">
      <c r="A14" s="30">
        <v>42786</v>
      </c>
      <c r="B14" s="405">
        <v>12253</v>
      </c>
      <c r="C14" s="405" t="s">
        <v>12</v>
      </c>
      <c r="D14" t="s">
        <v>14</v>
      </c>
      <c r="E14" s="1"/>
      <c r="F14" s="20">
        <v>2.8</v>
      </c>
      <c r="G14" s="1">
        <f t="shared" si="0"/>
        <v>79.399999999999991</v>
      </c>
    </row>
    <row r="15" spans="1:7">
      <c r="A15" s="30">
        <v>42786</v>
      </c>
      <c r="B15" s="405">
        <v>12253</v>
      </c>
      <c r="C15" s="405" t="s">
        <v>12</v>
      </c>
      <c r="D15" t="s">
        <v>13</v>
      </c>
      <c r="E15" s="1"/>
      <c r="F15" s="20">
        <v>79.400000000000006</v>
      </c>
      <c r="G15" s="1">
        <f t="shared" si="0"/>
        <v>0</v>
      </c>
    </row>
    <row r="16" spans="1:7">
      <c r="A16" s="30">
        <v>42794</v>
      </c>
      <c r="B16" s="405" t="s">
        <v>11</v>
      </c>
      <c r="C16" s="405" t="s">
        <v>19</v>
      </c>
      <c r="D16" t="s">
        <v>13</v>
      </c>
      <c r="E16" s="1">
        <v>81.5</v>
      </c>
      <c r="G16" s="1">
        <f t="shared" si="0"/>
        <v>81.5</v>
      </c>
    </row>
    <row r="17" spans="1:7">
      <c r="B17" s="405"/>
      <c r="C17" s="405"/>
      <c r="D17" t="s">
        <v>14</v>
      </c>
      <c r="E17" s="1">
        <v>2</v>
      </c>
      <c r="G17" s="1">
        <f t="shared" si="0"/>
        <v>83.5</v>
      </c>
    </row>
    <row r="18" spans="1:7">
      <c r="B18" s="405"/>
      <c r="C18" s="405"/>
      <c r="D18" t="s">
        <v>15</v>
      </c>
      <c r="E18" s="1">
        <v>56</v>
      </c>
      <c r="G18" s="1">
        <f t="shared" si="0"/>
        <v>139.5</v>
      </c>
    </row>
    <row r="19" spans="1:7">
      <c r="B19" s="405"/>
      <c r="C19" s="405"/>
      <c r="D19" t="s">
        <v>16</v>
      </c>
      <c r="E19" s="1">
        <v>2</v>
      </c>
      <c r="G19" s="1">
        <f t="shared" si="0"/>
        <v>141.5</v>
      </c>
    </row>
    <row r="20" spans="1:7">
      <c r="A20" s="30">
        <v>42794</v>
      </c>
      <c r="B20" s="405" t="s">
        <v>10</v>
      </c>
      <c r="C20" s="405" t="s">
        <v>19</v>
      </c>
      <c r="D20" t="s">
        <v>15</v>
      </c>
      <c r="E20" s="1"/>
      <c r="F20" s="20">
        <v>56</v>
      </c>
      <c r="G20" s="1">
        <f t="shared" si="0"/>
        <v>85.5</v>
      </c>
    </row>
    <row r="21" spans="1:7">
      <c r="A21" s="30">
        <v>42794</v>
      </c>
      <c r="B21" s="405" t="s">
        <v>10</v>
      </c>
      <c r="C21" s="405" t="s">
        <v>19</v>
      </c>
      <c r="D21" t="s">
        <v>16</v>
      </c>
      <c r="E21" s="1"/>
      <c r="F21" s="20">
        <v>2</v>
      </c>
      <c r="G21" s="1">
        <f t="shared" si="0"/>
        <v>83.5</v>
      </c>
    </row>
    <row r="22" spans="1:7">
      <c r="A22" s="30">
        <v>42822</v>
      </c>
      <c r="B22" s="405">
        <v>12614</v>
      </c>
      <c r="C22" s="405" t="s">
        <v>19</v>
      </c>
      <c r="D22" t="s">
        <v>13</v>
      </c>
      <c r="E22" s="1"/>
      <c r="F22" s="20">
        <v>81.5</v>
      </c>
      <c r="G22" s="1">
        <f t="shared" si="0"/>
        <v>2</v>
      </c>
    </row>
    <row r="23" spans="1:7">
      <c r="A23" s="30">
        <v>42822</v>
      </c>
      <c r="B23" s="405">
        <v>12614</v>
      </c>
      <c r="C23" s="405" t="s">
        <v>19</v>
      </c>
      <c r="D23" t="s">
        <v>14</v>
      </c>
      <c r="E23" s="1"/>
      <c r="F23" s="20">
        <v>2</v>
      </c>
      <c r="G23" s="1">
        <f t="shared" si="0"/>
        <v>0</v>
      </c>
    </row>
    <row r="24" spans="1:7">
      <c r="A24" s="30">
        <v>42825</v>
      </c>
      <c r="B24" s="405" t="s">
        <v>11</v>
      </c>
      <c r="C24" s="405" t="s">
        <v>20</v>
      </c>
      <c r="D24" t="s">
        <v>13</v>
      </c>
      <c r="E24" s="1">
        <v>78</v>
      </c>
      <c r="G24" s="1">
        <f t="shared" si="0"/>
        <v>78</v>
      </c>
    </row>
    <row r="25" spans="1:7">
      <c r="B25" s="405"/>
      <c r="C25" s="405"/>
      <c r="D25" t="s">
        <v>14</v>
      </c>
      <c r="E25" s="1">
        <v>2</v>
      </c>
      <c r="G25" s="1">
        <f t="shared" si="0"/>
        <v>80</v>
      </c>
    </row>
    <row r="26" spans="1:7">
      <c r="B26" s="405"/>
      <c r="C26" s="405"/>
      <c r="D26" t="s">
        <v>15</v>
      </c>
      <c r="E26" s="1">
        <v>60</v>
      </c>
      <c r="G26" s="1">
        <f t="shared" si="0"/>
        <v>140</v>
      </c>
    </row>
    <row r="27" spans="1:7">
      <c r="B27" s="405"/>
      <c r="C27" s="405"/>
      <c r="D27" t="s">
        <v>16</v>
      </c>
      <c r="E27" s="1">
        <v>2</v>
      </c>
      <c r="G27" s="1">
        <f t="shared" si="0"/>
        <v>142</v>
      </c>
    </row>
    <row r="28" spans="1:7">
      <c r="A28" s="30">
        <v>42824</v>
      </c>
      <c r="B28" s="405" t="s">
        <v>10</v>
      </c>
      <c r="C28" s="405" t="s">
        <v>20</v>
      </c>
      <c r="D28" t="s">
        <v>15</v>
      </c>
      <c r="E28" s="1"/>
      <c r="F28" s="20">
        <v>60</v>
      </c>
      <c r="G28" s="1">
        <f t="shared" si="0"/>
        <v>82</v>
      </c>
    </row>
    <row r="29" spans="1:7">
      <c r="A29" s="30">
        <v>42824</v>
      </c>
      <c r="B29" s="405" t="s">
        <v>10</v>
      </c>
      <c r="C29" s="405" t="s">
        <v>20</v>
      </c>
      <c r="D29" t="s">
        <v>16</v>
      </c>
      <c r="E29" s="1"/>
      <c r="F29" s="20">
        <v>2</v>
      </c>
      <c r="G29" s="1">
        <f t="shared" si="0"/>
        <v>80</v>
      </c>
    </row>
    <row r="30" spans="1:7">
      <c r="A30" s="30">
        <v>42888</v>
      </c>
      <c r="B30" s="405">
        <v>13038</v>
      </c>
      <c r="C30" s="405" t="s">
        <v>20</v>
      </c>
      <c r="D30" t="s">
        <v>13</v>
      </c>
      <c r="E30" s="1"/>
      <c r="F30" s="20">
        <v>78</v>
      </c>
      <c r="G30" s="1">
        <f t="shared" si="0"/>
        <v>2</v>
      </c>
    </row>
    <row r="31" spans="1:7">
      <c r="A31" s="30">
        <v>42888</v>
      </c>
      <c r="B31" s="405">
        <v>13038</v>
      </c>
      <c r="C31" s="405" t="s">
        <v>20</v>
      </c>
      <c r="D31" t="s">
        <v>14</v>
      </c>
      <c r="E31" s="1"/>
      <c r="F31" s="20">
        <v>2</v>
      </c>
      <c r="G31" s="1">
        <f t="shared" si="0"/>
        <v>0</v>
      </c>
    </row>
    <row r="32" spans="1:7">
      <c r="A32" s="30">
        <v>42855</v>
      </c>
      <c r="B32" s="405" t="s">
        <v>11</v>
      </c>
      <c r="C32" s="405" t="s">
        <v>21</v>
      </c>
      <c r="D32" t="s">
        <v>13</v>
      </c>
      <c r="E32" s="1">
        <v>79.7</v>
      </c>
      <c r="G32" s="1">
        <f t="shared" si="0"/>
        <v>79.7</v>
      </c>
    </row>
    <row r="33" spans="1:7">
      <c r="B33" s="405"/>
      <c r="C33" s="405"/>
      <c r="D33" t="s">
        <v>14</v>
      </c>
      <c r="E33" s="1">
        <v>2</v>
      </c>
      <c r="G33" s="1">
        <f t="shared" si="0"/>
        <v>81.7</v>
      </c>
    </row>
    <row r="34" spans="1:7">
      <c r="B34" s="405"/>
      <c r="C34" s="405"/>
      <c r="D34" t="s">
        <v>15</v>
      </c>
      <c r="E34" s="1">
        <v>60</v>
      </c>
      <c r="G34" s="1">
        <f t="shared" si="0"/>
        <v>141.69999999999999</v>
      </c>
    </row>
    <row r="35" spans="1:7">
      <c r="B35" s="405"/>
      <c r="C35" s="405"/>
      <c r="D35" t="s">
        <v>16</v>
      </c>
      <c r="E35" s="1">
        <v>2</v>
      </c>
      <c r="G35" s="1">
        <f t="shared" si="0"/>
        <v>143.69999999999999</v>
      </c>
    </row>
    <row r="36" spans="1:7">
      <c r="A36" s="30">
        <v>42855</v>
      </c>
      <c r="B36" s="405" t="s">
        <v>30</v>
      </c>
      <c r="C36" s="405" t="s">
        <v>21</v>
      </c>
      <c r="D36" t="s">
        <v>15</v>
      </c>
      <c r="E36" s="1"/>
      <c r="F36" s="20">
        <v>60</v>
      </c>
      <c r="G36" s="1">
        <f t="shared" si="0"/>
        <v>83.699999999999989</v>
      </c>
    </row>
    <row r="37" spans="1:7">
      <c r="A37" s="30">
        <v>42855</v>
      </c>
      <c r="B37" s="405" t="s">
        <v>30</v>
      </c>
      <c r="C37" s="405" t="s">
        <v>21</v>
      </c>
      <c r="D37" t="s">
        <v>16</v>
      </c>
      <c r="E37" s="1"/>
      <c r="F37" s="20">
        <v>2</v>
      </c>
      <c r="G37" s="1">
        <f t="shared" si="0"/>
        <v>81.699999999999989</v>
      </c>
    </row>
    <row r="38" spans="1:7">
      <c r="A38" s="30">
        <v>42888</v>
      </c>
      <c r="B38" s="405">
        <v>13038</v>
      </c>
      <c r="C38" s="405" t="s">
        <v>21</v>
      </c>
      <c r="D38" t="s">
        <v>14</v>
      </c>
      <c r="E38" s="1"/>
      <c r="F38" s="20">
        <v>2</v>
      </c>
      <c r="G38" s="1">
        <f t="shared" si="0"/>
        <v>79.699999999999989</v>
      </c>
    </row>
    <row r="39" spans="1:7">
      <c r="A39" s="30">
        <v>42888</v>
      </c>
      <c r="B39" s="405">
        <v>13038</v>
      </c>
      <c r="C39" s="405" t="s">
        <v>21</v>
      </c>
      <c r="D39" t="s">
        <v>13</v>
      </c>
      <c r="E39" s="1"/>
      <c r="F39" s="20">
        <v>79.7</v>
      </c>
      <c r="G39" s="1">
        <f t="shared" si="0"/>
        <v>0</v>
      </c>
    </row>
    <row r="40" spans="1:7">
      <c r="A40" s="30">
        <v>42886</v>
      </c>
      <c r="B40" s="405" t="s">
        <v>11</v>
      </c>
      <c r="C40" s="405" t="s">
        <v>22</v>
      </c>
      <c r="D40" t="s">
        <v>13</v>
      </c>
      <c r="E40" s="1">
        <v>74.400000000000006</v>
      </c>
      <c r="G40" s="1">
        <f t="shared" si="0"/>
        <v>74.400000000000006</v>
      </c>
    </row>
    <row r="41" spans="1:7">
      <c r="B41" s="405"/>
      <c r="C41" s="405"/>
      <c r="D41" t="s">
        <v>14</v>
      </c>
      <c r="E41" s="1">
        <v>2</v>
      </c>
      <c r="G41" s="1">
        <f t="shared" si="0"/>
        <v>76.400000000000006</v>
      </c>
    </row>
    <row r="42" spans="1:7">
      <c r="B42" s="405"/>
      <c r="C42" s="405"/>
      <c r="D42" t="s">
        <v>15</v>
      </c>
      <c r="E42" s="1">
        <v>60</v>
      </c>
      <c r="G42" s="1">
        <f t="shared" si="0"/>
        <v>136.4</v>
      </c>
    </row>
    <row r="43" spans="1:7">
      <c r="B43" s="405"/>
      <c r="C43" s="405"/>
      <c r="D43" t="s">
        <v>16</v>
      </c>
      <c r="E43" s="1">
        <v>2</v>
      </c>
      <c r="G43" s="1">
        <f t="shared" si="0"/>
        <v>138.4</v>
      </c>
    </row>
    <row r="44" spans="1:7">
      <c r="A44" s="30">
        <v>42886</v>
      </c>
      <c r="B44" s="405" t="s">
        <v>10</v>
      </c>
      <c r="C44" s="405" t="s">
        <v>22</v>
      </c>
      <c r="D44" t="s">
        <v>15</v>
      </c>
      <c r="E44" s="1"/>
      <c r="F44" s="20">
        <v>60</v>
      </c>
      <c r="G44" s="1">
        <f t="shared" si="0"/>
        <v>78.400000000000006</v>
      </c>
    </row>
    <row r="45" spans="1:7">
      <c r="A45" s="30">
        <v>42886</v>
      </c>
      <c r="B45" s="405" t="s">
        <v>10</v>
      </c>
      <c r="C45" s="405" t="s">
        <v>22</v>
      </c>
      <c r="D45" t="s">
        <v>16</v>
      </c>
      <c r="E45" s="1"/>
      <c r="F45" s="20">
        <v>2</v>
      </c>
      <c r="G45" s="1">
        <f t="shared" si="0"/>
        <v>76.400000000000006</v>
      </c>
    </row>
    <row r="46" spans="1:7">
      <c r="A46" s="30">
        <v>42949</v>
      </c>
      <c r="B46" s="405">
        <v>13374</v>
      </c>
      <c r="C46" s="405" t="s">
        <v>22</v>
      </c>
      <c r="D46" t="s">
        <v>13</v>
      </c>
      <c r="E46" s="1"/>
      <c r="F46" s="20">
        <v>74.400000000000006</v>
      </c>
      <c r="G46" s="1">
        <f t="shared" si="0"/>
        <v>2</v>
      </c>
    </row>
    <row r="47" spans="1:7">
      <c r="A47" s="30">
        <v>42949</v>
      </c>
      <c r="B47" s="405">
        <v>13374</v>
      </c>
      <c r="C47" s="405" t="s">
        <v>22</v>
      </c>
      <c r="D47" t="s">
        <v>14</v>
      </c>
      <c r="E47" s="1"/>
      <c r="F47" s="20">
        <v>2</v>
      </c>
      <c r="G47" s="1">
        <f t="shared" si="0"/>
        <v>0</v>
      </c>
    </row>
    <row r="48" spans="1:7" ht="15.75" customHeight="1">
      <c r="A48" s="32">
        <v>42916</v>
      </c>
      <c r="B48" s="404" t="s">
        <v>11</v>
      </c>
      <c r="C48" s="404" t="s">
        <v>69</v>
      </c>
      <c r="D48" t="s">
        <v>13</v>
      </c>
      <c r="E48" s="1">
        <v>72.701999999999998</v>
      </c>
      <c r="G48" s="1">
        <f t="shared" si="0"/>
        <v>72.701999999999998</v>
      </c>
    </row>
    <row r="49" spans="1:7">
      <c r="B49" s="405"/>
      <c r="C49" s="405"/>
      <c r="D49" t="s">
        <v>14</v>
      </c>
      <c r="E49" s="1">
        <v>2</v>
      </c>
      <c r="G49" s="1">
        <f t="shared" si="0"/>
        <v>74.701999999999998</v>
      </c>
    </row>
    <row r="50" spans="1:7">
      <c r="B50" s="405"/>
      <c r="C50" s="405"/>
      <c r="D50" t="s">
        <v>15</v>
      </c>
      <c r="E50" s="1">
        <v>60</v>
      </c>
      <c r="G50" s="1">
        <f t="shared" si="0"/>
        <v>134.702</v>
      </c>
    </row>
    <row r="51" spans="1:7">
      <c r="B51" s="405"/>
      <c r="C51" s="405"/>
      <c r="D51" t="s">
        <v>16</v>
      </c>
      <c r="E51" s="1">
        <v>2</v>
      </c>
      <c r="G51" s="1">
        <f t="shared" si="0"/>
        <v>136.702</v>
      </c>
    </row>
    <row r="52" spans="1:7">
      <c r="A52" s="30">
        <v>42916</v>
      </c>
      <c r="B52" s="405" t="s">
        <v>10</v>
      </c>
      <c r="C52" s="405" t="s">
        <v>69</v>
      </c>
      <c r="D52" t="s">
        <v>15</v>
      </c>
      <c r="E52" s="1"/>
      <c r="F52" s="20">
        <v>60</v>
      </c>
      <c r="G52" s="1">
        <f t="shared" si="0"/>
        <v>76.701999999999998</v>
      </c>
    </row>
    <row r="53" spans="1:7">
      <c r="A53" s="30">
        <v>42916</v>
      </c>
      <c r="B53" s="405" t="s">
        <v>10</v>
      </c>
      <c r="C53" s="405" t="s">
        <v>69</v>
      </c>
      <c r="D53" t="s">
        <v>16</v>
      </c>
      <c r="E53" s="1"/>
      <c r="F53" s="20">
        <v>2</v>
      </c>
      <c r="G53" s="1">
        <f t="shared" si="0"/>
        <v>74.701999999999998</v>
      </c>
    </row>
    <row r="54" spans="1:7">
      <c r="A54" s="30">
        <v>42949</v>
      </c>
      <c r="B54" s="405">
        <v>13374</v>
      </c>
      <c r="C54" s="405" t="s">
        <v>69</v>
      </c>
      <c r="D54" t="s">
        <v>13</v>
      </c>
      <c r="E54" s="1"/>
      <c r="F54" s="20">
        <v>72.7</v>
      </c>
      <c r="G54" s="1">
        <f t="shared" si="0"/>
        <v>2.0019999999999953</v>
      </c>
    </row>
    <row r="55" spans="1:7">
      <c r="A55" s="30">
        <v>42949</v>
      </c>
      <c r="B55" s="405">
        <v>13374</v>
      </c>
      <c r="C55" s="405" t="s">
        <v>69</v>
      </c>
      <c r="D55" t="s">
        <v>14</v>
      </c>
      <c r="E55" s="1"/>
      <c r="F55" s="20">
        <v>2</v>
      </c>
      <c r="G55" s="1">
        <f t="shared" si="0"/>
        <v>1.9999999999953388E-3</v>
      </c>
    </row>
    <row r="56" spans="1:7">
      <c r="A56" s="32">
        <v>42947</v>
      </c>
      <c r="B56" s="404" t="s">
        <v>11</v>
      </c>
      <c r="C56" s="404" t="s">
        <v>24</v>
      </c>
      <c r="D56" t="s">
        <v>13</v>
      </c>
      <c r="E56" s="1">
        <v>65.7</v>
      </c>
      <c r="G56" s="1">
        <f t="shared" si="0"/>
        <v>65.701999999999998</v>
      </c>
    </row>
    <row r="57" spans="1:7">
      <c r="B57" s="405"/>
      <c r="C57" s="405"/>
      <c r="D57" t="s">
        <v>14</v>
      </c>
      <c r="E57" s="1">
        <v>2</v>
      </c>
      <c r="G57" s="1">
        <f t="shared" si="0"/>
        <v>67.701999999999998</v>
      </c>
    </row>
    <row r="58" spans="1:7">
      <c r="B58" s="405"/>
      <c r="C58" s="405"/>
      <c r="D58" t="s">
        <v>15</v>
      </c>
      <c r="E58" s="1">
        <v>60</v>
      </c>
      <c r="G58" s="1">
        <f t="shared" si="0"/>
        <v>127.702</v>
      </c>
    </row>
    <row r="59" spans="1:7">
      <c r="B59" s="405"/>
      <c r="C59" s="405"/>
      <c r="D59" t="s">
        <v>16</v>
      </c>
      <c r="E59" s="1">
        <v>2</v>
      </c>
      <c r="G59" s="1">
        <f t="shared" si="0"/>
        <v>129.702</v>
      </c>
    </row>
    <row r="60" spans="1:7">
      <c r="A60" s="30">
        <v>42941</v>
      </c>
      <c r="B60" s="405" t="s">
        <v>10</v>
      </c>
      <c r="C60" s="405" t="s">
        <v>24</v>
      </c>
      <c r="D60" t="s">
        <v>15</v>
      </c>
      <c r="E60" s="1"/>
      <c r="F60" s="20">
        <v>60</v>
      </c>
      <c r="G60" s="1">
        <f t="shared" si="0"/>
        <v>69.701999999999998</v>
      </c>
    </row>
    <row r="61" spans="1:7">
      <c r="A61" s="30">
        <v>42947</v>
      </c>
      <c r="B61" s="405" t="s">
        <v>10</v>
      </c>
      <c r="C61" s="405" t="s">
        <v>24</v>
      </c>
      <c r="D61" t="s">
        <v>16</v>
      </c>
      <c r="E61" s="1"/>
      <c r="F61" s="20">
        <v>2</v>
      </c>
      <c r="G61" s="1">
        <f t="shared" si="0"/>
        <v>67.701999999999998</v>
      </c>
    </row>
    <row r="62" spans="1:7">
      <c r="A62" s="30">
        <v>42971</v>
      </c>
      <c r="B62" s="405">
        <v>13482</v>
      </c>
      <c r="C62" s="405" t="s">
        <v>24</v>
      </c>
      <c r="D62" t="s">
        <v>13</v>
      </c>
      <c r="E62" s="1"/>
      <c r="F62" s="20">
        <v>65.7</v>
      </c>
      <c r="G62" s="1">
        <f t="shared" si="0"/>
        <v>2.0019999999999953</v>
      </c>
    </row>
    <row r="63" spans="1:7">
      <c r="A63" s="30">
        <v>42971</v>
      </c>
      <c r="B63" s="405">
        <v>13482</v>
      </c>
      <c r="C63" s="405" t="s">
        <v>24</v>
      </c>
      <c r="D63" t="s">
        <v>14</v>
      </c>
      <c r="E63" s="1"/>
      <c r="F63" s="20">
        <v>2</v>
      </c>
      <c r="G63" s="88">
        <f t="shared" si="0"/>
        <v>1.9999999999953388E-3</v>
      </c>
    </row>
    <row r="64" spans="1:7">
      <c r="A64" s="32">
        <v>42978</v>
      </c>
      <c r="B64" s="404" t="s">
        <v>11</v>
      </c>
      <c r="C64" s="404" t="s">
        <v>25</v>
      </c>
      <c r="D64" t="s">
        <v>13</v>
      </c>
      <c r="E64" s="1">
        <v>65.7</v>
      </c>
      <c r="G64" s="1">
        <f t="shared" si="0"/>
        <v>65.701999999999998</v>
      </c>
    </row>
    <row r="65" spans="1:7">
      <c r="B65" s="405"/>
      <c r="C65" s="405"/>
      <c r="D65" t="s">
        <v>14</v>
      </c>
      <c r="E65" s="1">
        <v>2</v>
      </c>
      <c r="G65" s="1">
        <f t="shared" si="0"/>
        <v>67.701999999999998</v>
      </c>
    </row>
    <row r="66" spans="1:7">
      <c r="B66" s="405"/>
      <c r="C66" s="405"/>
      <c r="D66" t="s">
        <v>15</v>
      </c>
      <c r="E66" s="1">
        <v>60</v>
      </c>
      <c r="G66" s="1">
        <f t="shared" si="0"/>
        <v>127.702</v>
      </c>
    </row>
    <row r="67" spans="1:7">
      <c r="B67" s="405"/>
      <c r="C67" s="405"/>
      <c r="D67" t="s">
        <v>16</v>
      </c>
      <c r="E67" s="1">
        <v>2</v>
      </c>
      <c r="G67" s="1">
        <f t="shared" si="0"/>
        <v>129.702</v>
      </c>
    </row>
    <row r="68" spans="1:7">
      <c r="B68" s="405"/>
      <c r="C68" s="405"/>
      <c r="D68" s="35" t="s">
        <v>46</v>
      </c>
      <c r="E68" s="88">
        <v>85</v>
      </c>
      <c r="G68" s="1">
        <f t="shared" si="0"/>
        <v>214.702</v>
      </c>
    </row>
    <row r="69" spans="1:7">
      <c r="A69" s="30">
        <v>42978</v>
      </c>
      <c r="B69" s="405" t="s">
        <v>10</v>
      </c>
      <c r="C69" s="405" t="s">
        <v>25</v>
      </c>
      <c r="D69" t="s">
        <v>15</v>
      </c>
      <c r="E69" s="1"/>
      <c r="F69" s="20">
        <v>60</v>
      </c>
      <c r="G69" s="1">
        <f t="shared" si="0"/>
        <v>154.702</v>
      </c>
    </row>
    <row r="70" spans="1:7">
      <c r="A70" s="30">
        <v>42978</v>
      </c>
      <c r="B70" s="405" t="s">
        <v>10</v>
      </c>
      <c r="C70" s="405" t="s">
        <v>25</v>
      </c>
      <c r="D70" t="s">
        <v>16</v>
      </c>
      <c r="E70" s="1"/>
      <c r="F70" s="20">
        <v>2</v>
      </c>
      <c r="G70" s="1">
        <f t="shared" si="0"/>
        <v>152.702</v>
      </c>
    </row>
    <row r="71" spans="1:7">
      <c r="A71" s="30">
        <v>43067</v>
      </c>
      <c r="B71" s="405">
        <v>14130</v>
      </c>
      <c r="C71" s="405" t="s">
        <v>25</v>
      </c>
      <c r="D71" t="s">
        <v>13</v>
      </c>
      <c r="E71" s="1"/>
      <c r="F71" s="20">
        <v>65.7</v>
      </c>
      <c r="G71" s="1">
        <f t="shared" si="0"/>
        <v>87.001999999999995</v>
      </c>
    </row>
    <row r="72" spans="1:7">
      <c r="A72" s="30">
        <v>43067</v>
      </c>
      <c r="B72" s="405">
        <v>14130</v>
      </c>
      <c r="C72" s="405" t="s">
        <v>25</v>
      </c>
      <c r="D72" t="s">
        <v>14</v>
      </c>
      <c r="E72" s="1"/>
      <c r="F72" s="20">
        <v>2</v>
      </c>
      <c r="G72" s="1">
        <f t="shared" ref="G72:G79" si="1">+G71+E72-F72</f>
        <v>85.001999999999995</v>
      </c>
    </row>
    <row r="73" spans="1:7">
      <c r="B73" s="405" t="s">
        <v>47</v>
      </c>
      <c r="C73" s="405" t="s">
        <v>25</v>
      </c>
      <c r="D73" s="35" t="s">
        <v>46</v>
      </c>
      <c r="E73" s="1"/>
      <c r="F73" s="20">
        <v>42.5</v>
      </c>
      <c r="G73" s="1">
        <f t="shared" si="1"/>
        <v>42.501999999999995</v>
      </c>
    </row>
    <row r="74" spans="1:7">
      <c r="A74" s="30">
        <v>44992</v>
      </c>
      <c r="B74" s="405">
        <v>26548</v>
      </c>
      <c r="C74" s="405" t="s">
        <v>25</v>
      </c>
      <c r="D74" s="35" t="s">
        <v>46</v>
      </c>
      <c r="E74" s="1"/>
      <c r="F74" s="20">
        <v>42.5</v>
      </c>
      <c r="G74" s="1">
        <f t="shared" si="1"/>
        <v>1.9999999999953388E-3</v>
      </c>
    </row>
    <row r="75" spans="1:7">
      <c r="A75" s="32">
        <v>43008</v>
      </c>
      <c r="B75" s="404" t="s">
        <v>11</v>
      </c>
      <c r="C75" s="404" t="s">
        <v>26</v>
      </c>
      <c r="D75" t="s">
        <v>13</v>
      </c>
      <c r="E75" s="1">
        <v>74.5</v>
      </c>
      <c r="G75" s="1">
        <f t="shared" si="1"/>
        <v>74.501999999999995</v>
      </c>
    </row>
    <row r="76" spans="1:7">
      <c r="B76" s="405"/>
      <c r="C76" s="405"/>
      <c r="D76" t="s">
        <v>14</v>
      </c>
      <c r="E76" s="1">
        <v>2</v>
      </c>
      <c r="G76" s="1">
        <f t="shared" si="1"/>
        <v>76.501999999999995</v>
      </c>
    </row>
    <row r="77" spans="1:7">
      <c r="B77" s="405"/>
      <c r="C77" s="405"/>
      <c r="D77" t="s">
        <v>15</v>
      </c>
      <c r="E77" s="1">
        <v>60</v>
      </c>
      <c r="G77" s="1">
        <f t="shared" si="1"/>
        <v>136.50200000000001</v>
      </c>
    </row>
    <row r="78" spans="1:7">
      <c r="B78" s="405"/>
      <c r="C78" s="405"/>
      <c r="D78" t="s">
        <v>16</v>
      </c>
      <c r="E78" s="1">
        <v>2</v>
      </c>
      <c r="G78" s="1">
        <f t="shared" si="1"/>
        <v>138.50200000000001</v>
      </c>
    </row>
    <row r="79" spans="1:7">
      <c r="A79" s="30">
        <v>42823</v>
      </c>
      <c r="B79" s="405"/>
      <c r="C79" s="405"/>
      <c r="D79" s="35" t="s">
        <v>46</v>
      </c>
      <c r="E79" s="88">
        <v>85</v>
      </c>
      <c r="G79" s="1">
        <f t="shared" si="1"/>
        <v>223.50200000000001</v>
      </c>
    </row>
    <row r="80" spans="1:7">
      <c r="A80" s="30">
        <v>43008</v>
      </c>
      <c r="B80" s="405" t="s">
        <v>10</v>
      </c>
      <c r="C80" s="405" t="s">
        <v>26</v>
      </c>
      <c r="D80" t="s">
        <v>15</v>
      </c>
      <c r="E80" s="1"/>
      <c r="F80" s="20">
        <v>60</v>
      </c>
      <c r="G80" s="1">
        <f t="shared" ref="G80:G136" si="2">+G79+E80-F80</f>
        <v>163.50200000000001</v>
      </c>
    </row>
    <row r="81" spans="1:8">
      <c r="A81" s="30">
        <v>43008</v>
      </c>
      <c r="B81" s="405" t="s">
        <v>10</v>
      </c>
      <c r="C81" s="405" t="s">
        <v>26</v>
      </c>
      <c r="D81" t="s">
        <v>16</v>
      </c>
      <c r="E81" s="1"/>
      <c r="F81" s="20">
        <v>2</v>
      </c>
      <c r="G81" s="1">
        <f t="shared" si="2"/>
        <v>161.50200000000001</v>
      </c>
    </row>
    <row r="82" spans="1:8">
      <c r="A82" s="30">
        <v>43067</v>
      </c>
      <c r="B82" s="405">
        <v>14130</v>
      </c>
      <c r="C82" s="405" t="s">
        <v>26</v>
      </c>
      <c r="D82" t="s">
        <v>13</v>
      </c>
      <c r="E82" s="1"/>
      <c r="F82" s="20">
        <v>74.5</v>
      </c>
      <c r="G82" s="1">
        <f t="shared" si="2"/>
        <v>87.00200000000001</v>
      </c>
    </row>
    <row r="83" spans="1:8">
      <c r="A83" s="30">
        <v>43067</v>
      </c>
      <c r="B83" s="405">
        <v>14130</v>
      </c>
      <c r="C83" s="405" t="s">
        <v>26</v>
      </c>
      <c r="D83" t="s">
        <v>14</v>
      </c>
      <c r="E83" s="1"/>
      <c r="F83" s="20">
        <v>2</v>
      </c>
      <c r="G83" s="1">
        <f t="shared" si="2"/>
        <v>85.00200000000001</v>
      </c>
    </row>
    <row r="84" spans="1:8">
      <c r="A84" s="30">
        <v>43186</v>
      </c>
      <c r="B84" s="405">
        <v>15057</v>
      </c>
      <c r="C84" s="405" t="s">
        <v>26</v>
      </c>
      <c r="D84" t="s">
        <v>46</v>
      </c>
      <c r="E84" s="1"/>
      <c r="F84" s="20">
        <v>85</v>
      </c>
      <c r="G84" s="1">
        <f t="shared" si="2"/>
        <v>2.0000000000095497E-3</v>
      </c>
    </row>
    <row r="85" spans="1:8">
      <c r="A85" s="32">
        <v>43039</v>
      </c>
      <c r="B85" s="404" t="s">
        <v>11</v>
      </c>
      <c r="C85" s="404" t="s">
        <v>27</v>
      </c>
      <c r="D85" t="s">
        <v>13</v>
      </c>
      <c r="E85" s="1">
        <v>74.099999999999994</v>
      </c>
      <c r="G85" s="1">
        <f>+G84+E85-F85</f>
        <v>74.102000000000004</v>
      </c>
    </row>
    <row r="86" spans="1:8">
      <c r="B86" s="405"/>
      <c r="C86" s="405"/>
      <c r="D86" t="s">
        <v>14</v>
      </c>
      <c r="E86" s="1">
        <v>2</v>
      </c>
      <c r="G86" s="1">
        <f t="shared" si="2"/>
        <v>76.102000000000004</v>
      </c>
    </row>
    <row r="87" spans="1:8">
      <c r="B87" s="405"/>
      <c r="C87" s="405"/>
      <c r="D87" t="s">
        <v>15</v>
      </c>
      <c r="E87" s="1">
        <v>60</v>
      </c>
      <c r="G87" s="1">
        <f t="shared" si="2"/>
        <v>136.102</v>
      </c>
    </row>
    <row r="88" spans="1:8">
      <c r="B88" s="405"/>
      <c r="C88" s="405"/>
      <c r="D88" t="s">
        <v>16</v>
      </c>
      <c r="E88" s="1">
        <v>2</v>
      </c>
      <c r="G88" s="1">
        <f t="shared" si="2"/>
        <v>138.102</v>
      </c>
    </row>
    <row r="89" spans="1:8">
      <c r="B89" s="405"/>
      <c r="C89" s="405"/>
      <c r="D89" t="s">
        <v>17</v>
      </c>
      <c r="E89" s="1">
        <v>5</v>
      </c>
      <c r="G89" s="1">
        <f t="shared" si="2"/>
        <v>143.102</v>
      </c>
    </row>
    <row r="90" spans="1:8">
      <c r="A90" s="30">
        <v>43039</v>
      </c>
      <c r="B90" s="405" t="s">
        <v>10</v>
      </c>
      <c r="C90" s="405" t="s">
        <v>27</v>
      </c>
      <c r="D90" t="s">
        <v>15</v>
      </c>
      <c r="E90" s="1"/>
      <c r="F90" s="20">
        <v>60</v>
      </c>
      <c r="G90" s="1">
        <f t="shared" si="2"/>
        <v>83.102000000000004</v>
      </c>
    </row>
    <row r="91" spans="1:8">
      <c r="A91" s="30">
        <v>43039</v>
      </c>
      <c r="B91" s="405" t="s">
        <v>10</v>
      </c>
      <c r="C91" s="405" t="s">
        <v>27</v>
      </c>
      <c r="D91" t="s">
        <v>16</v>
      </c>
      <c r="E91" s="1"/>
      <c r="F91" s="20">
        <v>2</v>
      </c>
      <c r="G91" s="1">
        <f t="shared" si="2"/>
        <v>81.102000000000004</v>
      </c>
      <c r="H91" s="404"/>
    </row>
    <row r="92" spans="1:8">
      <c r="A92" s="30">
        <v>43067</v>
      </c>
      <c r="B92" s="405">
        <v>14130</v>
      </c>
      <c r="C92" s="405" t="s">
        <v>27</v>
      </c>
      <c r="D92" t="s">
        <v>13</v>
      </c>
      <c r="E92" s="1"/>
      <c r="F92" s="20">
        <v>74.099999999999994</v>
      </c>
      <c r="G92" s="1">
        <f t="shared" si="2"/>
        <v>7.0020000000000095</v>
      </c>
    </row>
    <row r="93" spans="1:8">
      <c r="A93" s="30">
        <v>43067</v>
      </c>
      <c r="B93" s="405">
        <v>14130</v>
      </c>
      <c r="C93" s="405" t="s">
        <v>27</v>
      </c>
      <c r="D93" t="s">
        <v>14</v>
      </c>
      <c r="E93" s="1"/>
      <c r="F93" s="20">
        <v>2</v>
      </c>
      <c r="G93" s="1">
        <f t="shared" si="2"/>
        <v>5.0020000000000095</v>
      </c>
    </row>
    <row r="94" spans="1:8">
      <c r="A94" s="30">
        <v>43186</v>
      </c>
      <c r="B94" s="405">
        <v>15057</v>
      </c>
      <c r="C94" s="405" t="s">
        <v>27</v>
      </c>
      <c r="D94" t="s">
        <v>17</v>
      </c>
      <c r="E94" s="1"/>
      <c r="F94" s="20">
        <v>5</v>
      </c>
      <c r="G94" s="1">
        <f t="shared" si="2"/>
        <v>2.0000000000095497E-3</v>
      </c>
    </row>
    <row r="95" spans="1:8">
      <c r="A95" s="32">
        <v>43069</v>
      </c>
      <c r="B95" s="404" t="s">
        <v>11</v>
      </c>
      <c r="C95" s="404" t="s">
        <v>28</v>
      </c>
      <c r="D95" t="s">
        <v>13</v>
      </c>
      <c r="E95" s="1">
        <v>79.099999999999994</v>
      </c>
      <c r="G95" s="1">
        <f t="shared" si="2"/>
        <v>79.102000000000004</v>
      </c>
    </row>
    <row r="96" spans="1:8">
      <c r="B96" s="405"/>
      <c r="C96" s="405"/>
      <c r="D96" t="s">
        <v>14</v>
      </c>
      <c r="E96" s="1">
        <v>2</v>
      </c>
      <c r="G96" s="1">
        <f t="shared" si="2"/>
        <v>81.102000000000004</v>
      </c>
    </row>
    <row r="97" spans="1:7">
      <c r="B97" s="405"/>
      <c r="C97" s="405"/>
      <c r="D97" t="s">
        <v>15</v>
      </c>
      <c r="E97" s="1">
        <v>60</v>
      </c>
      <c r="G97" s="1">
        <f t="shared" si="2"/>
        <v>141.102</v>
      </c>
    </row>
    <row r="98" spans="1:7">
      <c r="B98" s="405"/>
      <c r="C98" s="405"/>
      <c r="D98" t="s">
        <v>16</v>
      </c>
      <c r="E98" s="1">
        <v>2</v>
      </c>
      <c r="G98" s="1">
        <f t="shared" si="2"/>
        <v>143.102</v>
      </c>
    </row>
    <row r="99" spans="1:7">
      <c r="B99" s="405"/>
      <c r="C99" s="405"/>
      <c r="D99" t="s">
        <v>17</v>
      </c>
      <c r="E99" s="1">
        <v>5</v>
      </c>
      <c r="G99" s="1">
        <f t="shared" si="2"/>
        <v>148.102</v>
      </c>
    </row>
    <row r="100" spans="1:7">
      <c r="A100" s="30">
        <v>43087</v>
      </c>
      <c r="B100" s="405">
        <v>14278</v>
      </c>
      <c r="C100" s="405" t="s">
        <v>28</v>
      </c>
      <c r="D100" t="s">
        <v>13</v>
      </c>
      <c r="F100" s="20">
        <v>79.099999999999994</v>
      </c>
      <c r="G100" s="1">
        <f t="shared" si="2"/>
        <v>69.00200000000001</v>
      </c>
    </row>
    <row r="101" spans="1:7">
      <c r="A101" s="30">
        <v>43087</v>
      </c>
      <c r="B101" s="405">
        <v>14278</v>
      </c>
      <c r="C101" s="405" t="s">
        <v>28</v>
      </c>
      <c r="D101" t="s">
        <v>14</v>
      </c>
      <c r="F101" s="20">
        <v>2</v>
      </c>
      <c r="G101" s="1">
        <f t="shared" si="2"/>
        <v>67.00200000000001</v>
      </c>
    </row>
    <row r="102" spans="1:7">
      <c r="A102" s="30">
        <v>43069</v>
      </c>
      <c r="B102" s="405" t="s">
        <v>10</v>
      </c>
      <c r="C102" s="405" t="s">
        <v>28</v>
      </c>
      <c r="D102" t="s">
        <v>15</v>
      </c>
      <c r="F102" s="20">
        <v>60</v>
      </c>
      <c r="G102" s="1">
        <f t="shared" si="2"/>
        <v>7.0020000000000095</v>
      </c>
    </row>
    <row r="103" spans="1:7">
      <c r="A103" s="30">
        <v>43069</v>
      </c>
      <c r="B103" s="405" t="s">
        <v>10</v>
      </c>
      <c r="C103" s="405" t="s">
        <v>28</v>
      </c>
      <c r="D103" t="s">
        <v>16</v>
      </c>
      <c r="F103" s="20">
        <v>2</v>
      </c>
      <c r="G103" s="1">
        <f t="shared" si="2"/>
        <v>5.0020000000000095</v>
      </c>
    </row>
    <row r="104" spans="1:7">
      <c r="A104" s="30">
        <v>43186</v>
      </c>
      <c r="B104" s="405">
        <v>15057</v>
      </c>
      <c r="C104" s="405" t="s">
        <v>28</v>
      </c>
      <c r="D104" t="s">
        <v>17</v>
      </c>
      <c r="F104" s="20">
        <v>5</v>
      </c>
      <c r="G104" s="1">
        <f t="shared" si="2"/>
        <v>2.0000000000095497E-3</v>
      </c>
    </row>
    <row r="105" spans="1:7">
      <c r="A105" s="32">
        <v>43100</v>
      </c>
      <c r="B105" s="404" t="s">
        <v>11</v>
      </c>
      <c r="C105" s="404" t="s">
        <v>29</v>
      </c>
      <c r="D105" t="s">
        <v>13</v>
      </c>
      <c r="E105" s="1">
        <v>86.7</v>
      </c>
      <c r="G105" s="1">
        <f t="shared" si="2"/>
        <v>86.702000000000012</v>
      </c>
    </row>
    <row r="106" spans="1:7">
      <c r="B106" s="405"/>
      <c r="C106" s="405"/>
      <c r="D106" t="s">
        <v>14</v>
      </c>
      <c r="E106" s="1">
        <v>2</v>
      </c>
      <c r="G106" s="1">
        <f t="shared" si="2"/>
        <v>88.702000000000012</v>
      </c>
    </row>
    <row r="107" spans="1:7">
      <c r="B107" s="405"/>
      <c r="C107" s="405"/>
      <c r="D107" t="s">
        <v>15</v>
      </c>
      <c r="E107" s="1">
        <v>60</v>
      </c>
      <c r="G107" s="1">
        <f t="shared" si="2"/>
        <v>148.702</v>
      </c>
    </row>
    <row r="108" spans="1:7">
      <c r="B108" s="405"/>
      <c r="C108" s="405"/>
      <c r="D108" t="s">
        <v>16</v>
      </c>
      <c r="E108" s="1">
        <v>2</v>
      </c>
      <c r="G108" s="1">
        <f t="shared" si="2"/>
        <v>150.702</v>
      </c>
    </row>
    <row r="109" spans="1:7">
      <c r="B109" s="405"/>
      <c r="C109" s="405"/>
      <c r="D109" t="s">
        <v>17</v>
      </c>
      <c r="E109" s="1">
        <v>5</v>
      </c>
      <c r="G109" s="1">
        <f t="shared" si="2"/>
        <v>155.702</v>
      </c>
    </row>
    <row r="110" spans="1:7">
      <c r="A110" s="30">
        <v>43099</v>
      </c>
      <c r="B110" s="405" t="s">
        <v>10</v>
      </c>
      <c r="C110" s="405" t="s">
        <v>29</v>
      </c>
      <c r="D110" t="s">
        <v>15</v>
      </c>
      <c r="E110" s="1"/>
      <c r="F110" s="20">
        <v>60</v>
      </c>
      <c r="G110" s="1">
        <f t="shared" si="2"/>
        <v>95.701999999999998</v>
      </c>
    </row>
    <row r="111" spans="1:7">
      <c r="A111" s="30">
        <v>43099</v>
      </c>
      <c r="B111" s="405" t="s">
        <v>10</v>
      </c>
      <c r="C111" s="405" t="s">
        <v>29</v>
      </c>
      <c r="D111" t="s">
        <v>16</v>
      </c>
      <c r="E111" s="1"/>
      <c r="F111" s="20">
        <v>2</v>
      </c>
      <c r="G111" s="1">
        <f t="shared" si="2"/>
        <v>93.701999999999998</v>
      </c>
    </row>
    <row r="112" spans="1:7">
      <c r="A112" s="30">
        <v>43186</v>
      </c>
      <c r="B112" s="405">
        <v>15057</v>
      </c>
      <c r="C112" s="405" t="s">
        <v>29</v>
      </c>
      <c r="D112" t="s">
        <v>13</v>
      </c>
      <c r="E112" s="1"/>
      <c r="F112" s="20">
        <v>86.7</v>
      </c>
      <c r="G112" s="1">
        <f t="shared" si="2"/>
        <v>7.0019999999999953</v>
      </c>
    </row>
    <row r="113" spans="1:7">
      <c r="A113" s="30">
        <v>43186</v>
      </c>
      <c r="B113" s="405">
        <v>15057</v>
      </c>
      <c r="C113" s="405" t="s">
        <v>29</v>
      </c>
      <c r="D113" t="s">
        <v>14</v>
      </c>
      <c r="E113" s="1"/>
      <c r="F113" s="20">
        <v>2</v>
      </c>
      <c r="G113" s="1">
        <f t="shared" si="2"/>
        <v>5.0019999999999953</v>
      </c>
    </row>
    <row r="114" spans="1:7">
      <c r="A114" s="30">
        <v>43186</v>
      </c>
      <c r="B114" s="405">
        <v>15057</v>
      </c>
      <c r="C114" s="405" t="s">
        <v>29</v>
      </c>
      <c r="D114" t="s">
        <v>17</v>
      </c>
      <c r="E114" s="1"/>
      <c r="F114" s="20">
        <v>5</v>
      </c>
      <c r="G114" s="1">
        <f t="shared" si="2"/>
        <v>1.9999999999953388E-3</v>
      </c>
    </row>
    <row r="115" spans="1:7">
      <c r="A115" s="32">
        <v>43131</v>
      </c>
      <c r="B115" s="404" t="s">
        <v>11</v>
      </c>
      <c r="C115" s="404" t="s">
        <v>12</v>
      </c>
      <c r="D115" t="s">
        <v>13</v>
      </c>
      <c r="E115" s="1">
        <v>76.5</v>
      </c>
      <c r="G115" s="1">
        <f t="shared" si="2"/>
        <v>76.501999999999995</v>
      </c>
    </row>
    <row r="116" spans="1:7">
      <c r="B116" s="405"/>
      <c r="C116" s="405"/>
      <c r="D116" t="s">
        <v>14</v>
      </c>
      <c r="E116" s="1">
        <v>2</v>
      </c>
      <c r="G116" s="1">
        <f t="shared" si="2"/>
        <v>78.501999999999995</v>
      </c>
    </row>
    <row r="117" spans="1:7">
      <c r="B117" s="405"/>
      <c r="C117" s="405"/>
      <c r="D117" t="s">
        <v>15</v>
      </c>
      <c r="E117" s="1">
        <v>60</v>
      </c>
      <c r="G117" s="1">
        <f t="shared" si="2"/>
        <v>138.50200000000001</v>
      </c>
    </row>
    <row r="118" spans="1:7">
      <c r="B118" s="405"/>
      <c r="C118" s="405"/>
      <c r="D118" t="s">
        <v>16</v>
      </c>
      <c r="E118" s="1">
        <v>2</v>
      </c>
      <c r="G118" s="1">
        <f t="shared" si="2"/>
        <v>140.50200000000001</v>
      </c>
    </row>
    <row r="119" spans="1:7">
      <c r="B119" s="405"/>
      <c r="C119" s="405"/>
      <c r="D119" t="s">
        <v>17</v>
      </c>
      <c r="E119" s="1">
        <v>5</v>
      </c>
      <c r="G119" s="1">
        <f t="shared" si="2"/>
        <v>145.50200000000001</v>
      </c>
    </row>
    <row r="120" spans="1:7">
      <c r="A120" s="30">
        <v>43131</v>
      </c>
      <c r="B120" s="405" t="s">
        <v>10</v>
      </c>
      <c r="C120" s="405" t="s">
        <v>12</v>
      </c>
      <c r="D120" t="s">
        <v>15</v>
      </c>
      <c r="E120" s="1"/>
      <c r="F120" s="20">
        <v>60</v>
      </c>
      <c r="G120" s="1">
        <f t="shared" si="2"/>
        <v>85.50200000000001</v>
      </c>
    </row>
    <row r="121" spans="1:7">
      <c r="A121" s="30">
        <v>43131</v>
      </c>
      <c r="B121" s="405" t="s">
        <v>10</v>
      </c>
      <c r="C121" s="405" t="s">
        <v>12</v>
      </c>
      <c r="D121" t="s">
        <v>16</v>
      </c>
      <c r="E121" s="1"/>
      <c r="F121" s="20">
        <v>2</v>
      </c>
      <c r="G121" s="1">
        <f t="shared" si="2"/>
        <v>83.50200000000001</v>
      </c>
    </row>
    <row r="122" spans="1:7">
      <c r="A122" s="30">
        <v>43186</v>
      </c>
      <c r="B122" s="405">
        <v>15057</v>
      </c>
      <c r="C122" s="405" t="s">
        <v>12</v>
      </c>
      <c r="D122" t="s">
        <v>13</v>
      </c>
      <c r="E122" s="1"/>
      <c r="F122" s="20">
        <v>76.5</v>
      </c>
      <c r="G122" s="1">
        <f t="shared" si="2"/>
        <v>7.0020000000000095</v>
      </c>
    </row>
    <row r="123" spans="1:7">
      <c r="A123" s="30">
        <v>43186</v>
      </c>
      <c r="B123" s="405">
        <v>15057</v>
      </c>
      <c r="C123" s="405" t="s">
        <v>12</v>
      </c>
      <c r="D123" t="s">
        <v>14</v>
      </c>
      <c r="E123" s="1"/>
      <c r="F123" s="20">
        <v>2</v>
      </c>
      <c r="G123" s="1">
        <f t="shared" si="2"/>
        <v>5.0020000000000095</v>
      </c>
    </row>
    <row r="124" spans="1:7">
      <c r="A124" s="30">
        <v>43186</v>
      </c>
      <c r="B124" s="405">
        <v>15057</v>
      </c>
      <c r="C124" s="405" t="s">
        <v>12</v>
      </c>
      <c r="D124" t="s">
        <v>17</v>
      </c>
      <c r="E124" s="1"/>
      <c r="F124" s="20">
        <v>5</v>
      </c>
      <c r="G124" s="1">
        <f t="shared" si="2"/>
        <v>2.0000000000095497E-3</v>
      </c>
    </row>
    <row r="125" spans="1:7">
      <c r="A125" s="32">
        <v>43159</v>
      </c>
      <c r="B125" s="404" t="s">
        <v>11</v>
      </c>
      <c r="C125" s="404" t="s">
        <v>19</v>
      </c>
      <c r="D125" t="s">
        <v>13</v>
      </c>
      <c r="E125" s="1">
        <v>79</v>
      </c>
      <c r="G125" s="1">
        <f t="shared" si="2"/>
        <v>79.00200000000001</v>
      </c>
    </row>
    <row r="126" spans="1:7">
      <c r="B126" s="405"/>
      <c r="C126" s="405"/>
      <c r="D126" t="s">
        <v>14</v>
      </c>
      <c r="E126" s="1">
        <v>2</v>
      </c>
      <c r="G126" s="1">
        <f t="shared" si="2"/>
        <v>81.00200000000001</v>
      </c>
    </row>
    <row r="127" spans="1:7">
      <c r="B127" s="405"/>
      <c r="C127" s="405"/>
      <c r="D127" t="s">
        <v>15</v>
      </c>
      <c r="E127" s="1">
        <v>56</v>
      </c>
      <c r="G127" s="1">
        <f t="shared" si="2"/>
        <v>137.00200000000001</v>
      </c>
    </row>
    <row r="128" spans="1:7">
      <c r="B128" s="405"/>
      <c r="C128" s="405"/>
      <c r="D128" t="s">
        <v>16</v>
      </c>
      <c r="E128" s="1">
        <v>5</v>
      </c>
      <c r="G128" s="1">
        <f t="shared" si="2"/>
        <v>142.00200000000001</v>
      </c>
    </row>
    <row r="129" spans="1:8">
      <c r="B129" s="405"/>
      <c r="C129" s="405"/>
      <c r="D129" t="s">
        <v>17</v>
      </c>
      <c r="E129" s="1">
        <v>5</v>
      </c>
      <c r="G129" s="1">
        <f t="shared" si="2"/>
        <v>147.00200000000001</v>
      </c>
    </row>
    <row r="130" spans="1:8">
      <c r="A130" s="30">
        <v>43069</v>
      </c>
      <c r="B130" s="405"/>
      <c r="C130" s="405"/>
      <c r="D130" s="35" t="s">
        <v>46</v>
      </c>
      <c r="E130" s="88">
        <v>85</v>
      </c>
      <c r="G130" s="1">
        <f t="shared" si="2"/>
        <v>232.00200000000001</v>
      </c>
    </row>
    <row r="131" spans="1:8">
      <c r="A131" s="30">
        <v>43159</v>
      </c>
      <c r="B131" s="405" t="s">
        <v>10</v>
      </c>
      <c r="C131" s="405" t="s">
        <v>19</v>
      </c>
      <c r="D131" t="s">
        <v>15</v>
      </c>
      <c r="E131" s="1"/>
      <c r="F131" s="20">
        <v>40</v>
      </c>
      <c r="G131" s="1">
        <f t="shared" si="2"/>
        <v>192.00200000000001</v>
      </c>
      <c r="H131" s="20"/>
    </row>
    <row r="132" spans="1:8">
      <c r="A132" s="30">
        <v>43186</v>
      </c>
      <c r="B132" s="405">
        <v>15059</v>
      </c>
      <c r="C132" s="405" t="s">
        <v>19</v>
      </c>
      <c r="D132" t="s">
        <v>13</v>
      </c>
      <c r="E132" s="1"/>
      <c r="F132" s="20">
        <v>75</v>
      </c>
      <c r="G132" s="1">
        <f t="shared" si="2"/>
        <v>117.00200000000001</v>
      </c>
    </row>
    <row r="133" spans="1:8">
      <c r="A133" s="30">
        <v>43186</v>
      </c>
      <c r="B133" s="405">
        <v>15059</v>
      </c>
      <c r="C133" s="405" t="s">
        <v>19</v>
      </c>
      <c r="D133" t="s">
        <v>14</v>
      </c>
      <c r="E133" s="1"/>
      <c r="F133" s="20">
        <v>1</v>
      </c>
      <c r="G133" s="1">
        <f t="shared" si="2"/>
        <v>116.00200000000001</v>
      </c>
    </row>
    <row r="134" spans="1:8">
      <c r="A134" s="30">
        <v>43186</v>
      </c>
      <c r="B134" s="405">
        <v>15059</v>
      </c>
      <c r="C134" s="405" t="s">
        <v>19</v>
      </c>
      <c r="D134" t="s">
        <v>15</v>
      </c>
      <c r="E134" s="1"/>
      <c r="F134" s="20">
        <v>4</v>
      </c>
      <c r="G134" s="1">
        <f t="shared" si="2"/>
        <v>112.00200000000001</v>
      </c>
      <c r="H134" s="20"/>
    </row>
    <row r="135" spans="1:8">
      <c r="A135" s="30">
        <v>43186</v>
      </c>
      <c r="B135" s="405">
        <v>15059</v>
      </c>
      <c r="C135" s="405" t="s">
        <v>19</v>
      </c>
      <c r="D135" t="s">
        <v>16</v>
      </c>
      <c r="E135" s="1"/>
      <c r="F135" s="20">
        <v>4</v>
      </c>
      <c r="G135" s="1">
        <f t="shared" si="2"/>
        <v>108.00200000000001</v>
      </c>
      <c r="H135" s="20"/>
    </row>
    <row r="136" spans="1:8">
      <c r="A136" s="30">
        <v>43186</v>
      </c>
      <c r="B136" s="405">
        <v>15059</v>
      </c>
      <c r="C136" s="405" t="s">
        <v>19</v>
      </c>
      <c r="D136" t="s">
        <v>17</v>
      </c>
      <c r="E136" s="1"/>
      <c r="F136" s="20">
        <v>4</v>
      </c>
      <c r="G136" s="1">
        <f t="shared" si="2"/>
        <v>104.00200000000001</v>
      </c>
    </row>
    <row r="137" spans="1:8">
      <c r="A137" s="30">
        <v>43186</v>
      </c>
      <c r="B137" s="405">
        <v>15062</v>
      </c>
      <c r="C137" s="405" t="s">
        <v>19</v>
      </c>
      <c r="D137" t="s">
        <v>13</v>
      </c>
      <c r="E137" s="1"/>
      <c r="F137" s="20">
        <v>4</v>
      </c>
      <c r="G137" s="1">
        <f t="shared" ref="G137:G208" si="3">+G136+E137-F137</f>
        <v>100.00200000000001</v>
      </c>
    </row>
    <row r="138" spans="1:8">
      <c r="A138" s="30">
        <v>43186</v>
      </c>
      <c r="B138" s="405">
        <v>15062</v>
      </c>
      <c r="C138" s="405" t="s">
        <v>19</v>
      </c>
      <c r="D138" t="s">
        <v>14</v>
      </c>
      <c r="E138" s="1"/>
      <c r="F138" s="20">
        <v>1</v>
      </c>
      <c r="G138" s="1">
        <f t="shared" si="3"/>
        <v>99.00200000000001</v>
      </c>
    </row>
    <row r="139" spans="1:8">
      <c r="A139" s="30">
        <v>43186</v>
      </c>
      <c r="B139" s="405">
        <v>15062</v>
      </c>
      <c r="C139" s="405" t="s">
        <v>19</v>
      </c>
      <c r="D139" t="s">
        <v>15</v>
      </c>
      <c r="E139" s="1"/>
      <c r="F139" s="20">
        <v>12</v>
      </c>
      <c r="G139" s="1">
        <f t="shared" si="3"/>
        <v>87.00200000000001</v>
      </c>
    </row>
    <row r="140" spans="1:8">
      <c r="A140" s="30">
        <v>43186</v>
      </c>
      <c r="B140" s="405">
        <v>15062</v>
      </c>
      <c r="C140" s="405" t="s">
        <v>19</v>
      </c>
      <c r="D140" t="s">
        <v>16</v>
      </c>
      <c r="E140" s="1"/>
      <c r="F140" s="20">
        <v>1</v>
      </c>
      <c r="G140" s="1">
        <f t="shared" si="3"/>
        <v>86.00200000000001</v>
      </c>
    </row>
    <row r="141" spans="1:8">
      <c r="A141" s="30">
        <v>43186</v>
      </c>
      <c r="B141" s="405">
        <v>15062</v>
      </c>
      <c r="C141" s="405" t="s">
        <v>19</v>
      </c>
      <c r="D141" t="s">
        <v>17</v>
      </c>
      <c r="E141" s="1"/>
      <c r="F141" s="20">
        <v>1</v>
      </c>
      <c r="G141" s="1">
        <f t="shared" si="3"/>
        <v>85.00200000000001</v>
      </c>
    </row>
    <row r="142" spans="1:8">
      <c r="B142" s="405" t="s">
        <v>47</v>
      </c>
      <c r="C142" s="405" t="s">
        <v>19</v>
      </c>
      <c r="D142" s="35" t="s">
        <v>46</v>
      </c>
      <c r="E142" s="1"/>
      <c r="F142" s="20">
        <v>42.5</v>
      </c>
      <c r="G142" s="1">
        <f t="shared" si="3"/>
        <v>42.50200000000001</v>
      </c>
    </row>
    <row r="143" spans="1:8">
      <c r="A143" s="30">
        <v>44992</v>
      </c>
      <c r="B143" s="405">
        <v>26548</v>
      </c>
      <c r="C143" s="405" t="s">
        <v>19</v>
      </c>
      <c r="D143" s="35" t="s">
        <v>46</v>
      </c>
      <c r="E143" s="1"/>
      <c r="F143" s="20">
        <v>42.5</v>
      </c>
      <c r="G143" s="1">
        <f t="shared" si="3"/>
        <v>2.0000000000095497E-3</v>
      </c>
    </row>
    <row r="144" spans="1:8">
      <c r="A144" s="32">
        <v>43189</v>
      </c>
      <c r="B144" s="404" t="s">
        <v>11</v>
      </c>
      <c r="C144" s="404" t="s">
        <v>20</v>
      </c>
      <c r="D144" t="s">
        <v>13</v>
      </c>
      <c r="E144" s="1">
        <v>9.5</v>
      </c>
      <c r="G144" s="1">
        <f t="shared" si="3"/>
        <v>9.5020000000000095</v>
      </c>
    </row>
    <row r="145" spans="1:7">
      <c r="B145" s="405"/>
      <c r="C145" s="405"/>
      <c r="D145" t="s">
        <v>14</v>
      </c>
      <c r="E145" s="1">
        <v>2</v>
      </c>
      <c r="G145" s="1">
        <f t="shared" si="3"/>
        <v>11.50200000000001</v>
      </c>
    </row>
    <row r="146" spans="1:7">
      <c r="B146" s="405"/>
      <c r="C146" s="405"/>
      <c r="D146" t="s">
        <v>15</v>
      </c>
      <c r="E146" s="1">
        <v>60</v>
      </c>
      <c r="G146" s="1">
        <f t="shared" si="3"/>
        <v>71.50200000000001</v>
      </c>
    </row>
    <row r="147" spans="1:7">
      <c r="B147" s="405"/>
      <c r="C147" s="405"/>
      <c r="D147" t="s">
        <v>16</v>
      </c>
      <c r="E147" s="1">
        <v>5</v>
      </c>
      <c r="G147" s="1">
        <f t="shared" si="3"/>
        <v>76.50200000000001</v>
      </c>
    </row>
    <row r="148" spans="1:7">
      <c r="B148" s="405"/>
      <c r="C148" s="405"/>
      <c r="D148" s="35" t="s">
        <v>46</v>
      </c>
      <c r="E148" s="88">
        <v>85</v>
      </c>
      <c r="G148" s="1">
        <f t="shared" si="3"/>
        <v>161.50200000000001</v>
      </c>
    </row>
    <row r="149" spans="1:7">
      <c r="A149" s="30">
        <v>43209</v>
      </c>
      <c r="B149" s="405">
        <v>15134</v>
      </c>
      <c r="C149" s="405" t="s">
        <v>20</v>
      </c>
      <c r="D149" t="s">
        <v>13</v>
      </c>
      <c r="E149" s="1"/>
      <c r="F149" s="20">
        <v>9.5</v>
      </c>
      <c r="G149" s="1">
        <f t="shared" si="3"/>
        <v>152.00200000000001</v>
      </c>
    </row>
    <row r="150" spans="1:7">
      <c r="A150" s="30">
        <v>43209</v>
      </c>
      <c r="B150" s="405">
        <v>15134</v>
      </c>
      <c r="C150" s="405" t="s">
        <v>20</v>
      </c>
      <c r="D150" t="s">
        <v>14</v>
      </c>
      <c r="E150" s="1"/>
      <c r="F150" s="20">
        <v>2</v>
      </c>
      <c r="G150" s="1">
        <f t="shared" si="3"/>
        <v>150.00200000000001</v>
      </c>
    </row>
    <row r="151" spans="1:7">
      <c r="A151" s="30">
        <v>43214</v>
      </c>
      <c r="B151" s="405">
        <v>15169</v>
      </c>
      <c r="C151" s="405" t="s">
        <v>20</v>
      </c>
      <c r="D151" t="s">
        <v>15</v>
      </c>
      <c r="E151" s="1"/>
      <c r="F151" s="20">
        <v>60</v>
      </c>
      <c r="G151" s="1">
        <f t="shared" si="3"/>
        <v>90.00200000000001</v>
      </c>
    </row>
    <row r="152" spans="1:7">
      <c r="A152" s="30">
        <v>43214</v>
      </c>
      <c r="B152" s="405">
        <v>15169</v>
      </c>
      <c r="C152" s="405" t="s">
        <v>20</v>
      </c>
      <c r="D152" t="s">
        <v>16</v>
      </c>
      <c r="E152" s="1"/>
      <c r="F152" s="20">
        <v>5</v>
      </c>
      <c r="G152" s="1">
        <f t="shared" si="3"/>
        <v>85.00200000000001</v>
      </c>
    </row>
    <row r="153" spans="1:7">
      <c r="B153" s="405" t="s">
        <v>47</v>
      </c>
      <c r="C153" s="405" t="s">
        <v>20</v>
      </c>
      <c r="D153" s="35" t="s">
        <v>46</v>
      </c>
      <c r="E153" s="1"/>
      <c r="F153" s="20">
        <v>42.5</v>
      </c>
      <c r="G153" s="1">
        <f t="shared" si="3"/>
        <v>42.50200000000001</v>
      </c>
    </row>
    <row r="154" spans="1:7">
      <c r="A154" s="30">
        <v>44992</v>
      </c>
      <c r="B154" s="405">
        <v>26548</v>
      </c>
      <c r="C154" s="405" t="s">
        <v>20</v>
      </c>
      <c r="D154" s="35" t="s">
        <v>46</v>
      </c>
      <c r="E154" s="1"/>
      <c r="F154" s="20">
        <v>42.5</v>
      </c>
      <c r="G154" s="1">
        <f t="shared" si="3"/>
        <v>2.0000000000095497E-3</v>
      </c>
    </row>
    <row r="155" spans="1:7">
      <c r="A155" s="32">
        <v>43220</v>
      </c>
      <c r="B155" s="404" t="s">
        <v>11</v>
      </c>
      <c r="C155" s="404" t="s">
        <v>21</v>
      </c>
      <c r="D155" t="s">
        <v>13</v>
      </c>
      <c r="E155" s="1">
        <v>9.8000000000000007</v>
      </c>
      <c r="G155" s="1">
        <f t="shared" si="3"/>
        <v>9.8020000000000103</v>
      </c>
    </row>
    <row r="156" spans="1:7">
      <c r="B156" s="405"/>
      <c r="C156" s="405"/>
      <c r="D156" t="s">
        <v>14</v>
      </c>
      <c r="E156" s="1">
        <v>2</v>
      </c>
      <c r="G156" s="1">
        <f t="shared" si="3"/>
        <v>11.80200000000001</v>
      </c>
    </row>
    <row r="157" spans="1:7">
      <c r="B157" s="405"/>
      <c r="C157" s="405"/>
      <c r="D157" t="s">
        <v>15</v>
      </c>
      <c r="E157" s="1">
        <v>60</v>
      </c>
      <c r="G157" s="1">
        <f t="shared" si="3"/>
        <v>71.802000000000007</v>
      </c>
    </row>
    <row r="158" spans="1:7">
      <c r="B158" s="405"/>
      <c r="C158" s="405"/>
      <c r="D158" t="s">
        <v>16</v>
      </c>
      <c r="E158" s="1">
        <v>5</v>
      </c>
      <c r="G158" s="1">
        <f t="shared" si="3"/>
        <v>76.802000000000007</v>
      </c>
    </row>
    <row r="159" spans="1:7">
      <c r="B159" s="405"/>
      <c r="C159" s="405"/>
      <c r="D159" s="35" t="s">
        <v>46</v>
      </c>
      <c r="E159" s="88">
        <v>93</v>
      </c>
      <c r="G159" s="1">
        <f t="shared" si="3"/>
        <v>169.80200000000002</v>
      </c>
    </row>
    <row r="160" spans="1:7">
      <c r="A160" s="30">
        <v>43274</v>
      </c>
      <c r="B160" s="405">
        <v>15591</v>
      </c>
      <c r="C160" s="405" t="s">
        <v>21</v>
      </c>
      <c r="D160" t="s">
        <v>15</v>
      </c>
      <c r="E160" s="1"/>
      <c r="F160" s="20">
        <v>50</v>
      </c>
      <c r="G160" s="1">
        <f t="shared" si="3"/>
        <v>119.80200000000002</v>
      </c>
    </row>
    <row r="161" spans="1:7" s="11" customFormat="1">
      <c r="A161" s="30">
        <v>43318</v>
      </c>
      <c r="B161" s="405">
        <v>15952</v>
      </c>
      <c r="C161" s="405" t="s">
        <v>21</v>
      </c>
      <c r="D161" t="s">
        <v>13</v>
      </c>
      <c r="E161" s="23"/>
      <c r="F161" s="20">
        <v>9.8000000000000007</v>
      </c>
      <c r="G161" s="1">
        <f t="shared" si="3"/>
        <v>110.00200000000002</v>
      </c>
    </row>
    <row r="162" spans="1:7" s="11" customFormat="1">
      <c r="A162" s="30">
        <v>43318</v>
      </c>
      <c r="B162" s="405">
        <v>15952</v>
      </c>
      <c r="C162" s="405" t="s">
        <v>21</v>
      </c>
      <c r="D162" t="s">
        <v>14</v>
      </c>
      <c r="E162" s="23"/>
      <c r="F162" s="20">
        <v>2</v>
      </c>
      <c r="G162" s="1">
        <f t="shared" si="3"/>
        <v>108.00200000000002</v>
      </c>
    </row>
    <row r="163" spans="1:7" s="11" customFormat="1">
      <c r="A163" s="30">
        <v>43318</v>
      </c>
      <c r="B163" s="405">
        <v>15952</v>
      </c>
      <c r="C163" s="405" t="s">
        <v>21</v>
      </c>
      <c r="D163" t="s">
        <v>15</v>
      </c>
      <c r="E163" s="23"/>
      <c r="F163" s="20">
        <v>10</v>
      </c>
      <c r="G163" s="1">
        <f t="shared" si="3"/>
        <v>98.002000000000024</v>
      </c>
    </row>
    <row r="164" spans="1:7" s="11" customFormat="1">
      <c r="A164" s="30">
        <v>43318</v>
      </c>
      <c r="B164" s="405">
        <v>15952</v>
      </c>
      <c r="C164" s="405" t="s">
        <v>21</v>
      </c>
      <c r="D164" t="s">
        <v>16</v>
      </c>
      <c r="E164" s="23"/>
      <c r="F164" s="20">
        <v>5</v>
      </c>
      <c r="G164" s="1">
        <f t="shared" si="3"/>
        <v>93.002000000000024</v>
      </c>
    </row>
    <row r="165" spans="1:7" s="11" customFormat="1">
      <c r="A165" s="30"/>
      <c r="B165" s="405" t="s">
        <v>47</v>
      </c>
      <c r="C165" s="405" t="s">
        <v>21</v>
      </c>
      <c r="D165" s="35" t="s">
        <v>46</v>
      </c>
      <c r="E165" s="1"/>
      <c r="F165" s="20">
        <v>46.5</v>
      </c>
      <c r="G165" s="1">
        <f t="shared" si="3"/>
        <v>46.502000000000024</v>
      </c>
    </row>
    <row r="166" spans="1:7" s="11" customFormat="1">
      <c r="A166" s="30">
        <v>44992</v>
      </c>
      <c r="B166" s="405">
        <v>26548</v>
      </c>
      <c r="C166" s="405" t="s">
        <v>21</v>
      </c>
      <c r="D166" s="35" t="s">
        <v>46</v>
      </c>
      <c r="E166" s="1"/>
      <c r="F166" s="20">
        <v>46.5</v>
      </c>
      <c r="G166" s="1">
        <f t="shared" si="3"/>
        <v>2.0000000000237605E-3</v>
      </c>
    </row>
    <row r="167" spans="1:7">
      <c r="A167" s="32">
        <v>43251</v>
      </c>
      <c r="B167" s="404" t="s">
        <v>11</v>
      </c>
      <c r="C167" s="404" t="s">
        <v>22</v>
      </c>
      <c r="D167" t="s">
        <v>13</v>
      </c>
      <c r="E167" s="1">
        <v>9.1</v>
      </c>
      <c r="G167" s="1">
        <f t="shared" si="3"/>
        <v>9.1020000000000234</v>
      </c>
    </row>
    <row r="168" spans="1:7">
      <c r="B168" s="405"/>
      <c r="C168" s="405"/>
      <c r="D168" t="s">
        <v>14</v>
      </c>
      <c r="E168" s="1">
        <v>2</v>
      </c>
      <c r="G168" s="1">
        <f t="shared" si="3"/>
        <v>11.102000000000023</v>
      </c>
    </row>
    <row r="169" spans="1:7">
      <c r="B169" s="405"/>
      <c r="C169" s="405"/>
      <c r="D169" t="s">
        <v>15</v>
      </c>
      <c r="E169" s="1">
        <v>60</v>
      </c>
      <c r="G169" s="1">
        <f t="shared" si="3"/>
        <v>71.102000000000018</v>
      </c>
    </row>
    <row r="170" spans="1:7">
      <c r="B170" s="405"/>
      <c r="C170" s="405"/>
      <c r="D170" t="s">
        <v>16</v>
      </c>
      <c r="E170" s="1">
        <v>5</v>
      </c>
      <c r="G170" s="1">
        <f t="shared" si="3"/>
        <v>76.102000000000018</v>
      </c>
    </row>
    <row r="171" spans="1:7" s="11" customFormat="1">
      <c r="A171" s="30">
        <v>43318</v>
      </c>
      <c r="B171" s="405">
        <v>15952</v>
      </c>
      <c r="C171" s="405" t="s">
        <v>22</v>
      </c>
      <c r="D171" t="s">
        <v>13</v>
      </c>
      <c r="E171" s="23"/>
      <c r="F171" s="20">
        <v>9.1</v>
      </c>
      <c r="G171" s="1">
        <f t="shared" si="3"/>
        <v>67.002000000000024</v>
      </c>
    </row>
    <row r="172" spans="1:7" s="11" customFormat="1">
      <c r="A172" s="30">
        <v>43318</v>
      </c>
      <c r="B172" s="405">
        <v>15952</v>
      </c>
      <c r="C172" s="405" t="s">
        <v>22</v>
      </c>
      <c r="D172" t="s">
        <v>14</v>
      </c>
      <c r="E172" s="23"/>
      <c r="F172" s="20">
        <v>2</v>
      </c>
      <c r="G172" s="1">
        <f t="shared" si="3"/>
        <v>65.002000000000024</v>
      </c>
    </row>
    <row r="173" spans="1:7" s="11" customFormat="1">
      <c r="A173" s="30">
        <v>43318</v>
      </c>
      <c r="B173" s="405">
        <v>15952</v>
      </c>
      <c r="C173" s="405" t="s">
        <v>22</v>
      </c>
      <c r="D173" t="s">
        <v>15</v>
      </c>
      <c r="E173" s="23"/>
      <c r="F173" s="20">
        <v>60</v>
      </c>
      <c r="G173" s="1">
        <f t="shared" si="3"/>
        <v>5.0020000000000238</v>
      </c>
    </row>
    <row r="174" spans="1:7" s="11" customFormat="1">
      <c r="A174" s="30">
        <v>43318</v>
      </c>
      <c r="B174" s="405">
        <v>15952</v>
      </c>
      <c r="C174" s="405" t="s">
        <v>22</v>
      </c>
      <c r="D174" t="s">
        <v>16</v>
      </c>
      <c r="E174" s="23"/>
      <c r="F174" s="20">
        <v>5</v>
      </c>
      <c r="G174" s="1">
        <f t="shared" si="3"/>
        <v>2.0000000000237605E-3</v>
      </c>
    </row>
    <row r="175" spans="1:7">
      <c r="A175" s="32">
        <v>43281</v>
      </c>
      <c r="B175" s="404" t="s">
        <v>11</v>
      </c>
      <c r="C175" s="404" t="s">
        <v>69</v>
      </c>
      <c r="D175" t="s">
        <v>13</v>
      </c>
      <c r="E175" s="1">
        <v>8.4</v>
      </c>
      <c r="G175" s="1">
        <f t="shared" si="3"/>
        <v>8.4020000000000241</v>
      </c>
    </row>
    <row r="176" spans="1:7">
      <c r="B176" s="405"/>
      <c r="C176" s="405"/>
      <c r="D176" t="s">
        <v>14</v>
      </c>
      <c r="E176" s="1">
        <v>2</v>
      </c>
      <c r="G176" s="1">
        <f t="shared" si="3"/>
        <v>10.402000000000024</v>
      </c>
    </row>
    <row r="177" spans="1:7">
      <c r="B177" s="405"/>
      <c r="C177" s="405"/>
      <c r="D177" t="s">
        <v>15</v>
      </c>
      <c r="E177" s="1">
        <v>60</v>
      </c>
      <c r="G177" s="1">
        <f t="shared" si="3"/>
        <v>70.402000000000029</v>
      </c>
    </row>
    <row r="178" spans="1:7">
      <c r="B178" s="405"/>
      <c r="C178" s="405"/>
      <c r="D178" t="s">
        <v>16</v>
      </c>
      <c r="E178" s="1">
        <v>5</v>
      </c>
      <c r="G178" s="1">
        <f t="shared" si="3"/>
        <v>75.402000000000029</v>
      </c>
    </row>
    <row r="179" spans="1:7" s="11" customFormat="1">
      <c r="A179" s="30">
        <v>43318</v>
      </c>
      <c r="B179" s="405">
        <v>15953</v>
      </c>
      <c r="C179" s="405" t="s">
        <v>69</v>
      </c>
      <c r="D179" t="s">
        <v>13</v>
      </c>
      <c r="E179" s="23"/>
      <c r="F179" s="20">
        <v>8.4</v>
      </c>
      <c r="G179" s="1">
        <f t="shared" si="3"/>
        <v>67.002000000000024</v>
      </c>
    </row>
    <row r="180" spans="1:7" s="11" customFormat="1">
      <c r="A180" s="30">
        <v>43318</v>
      </c>
      <c r="B180" s="405">
        <v>15953</v>
      </c>
      <c r="C180" s="405" t="s">
        <v>69</v>
      </c>
      <c r="D180" t="s">
        <v>14</v>
      </c>
      <c r="E180" s="23"/>
      <c r="F180" s="20">
        <v>2</v>
      </c>
      <c r="G180" s="1">
        <f t="shared" si="3"/>
        <v>65.002000000000024</v>
      </c>
    </row>
    <row r="181" spans="1:7" s="11" customFormat="1">
      <c r="A181" s="30">
        <v>43318</v>
      </c>
      <c r="B181" s="405">
        <v>15953</v>
      </c>
      <c r="C181" s="405" t="s">
        <v>69</v>
      </c>
      <c r="D181" t="s">
        <v>15</v>
      </c>
      <c r="E181" s="23"/>
      <c r="F181" s="20">
        <v>60</v>
      </c>
      <c r="G181" s="1">
        <f t="shared" si="3"/>
        <v>5.0020000000000238</v>
      </c>
    </row>
    <row r="182" spans="1:7" s="11" customFormat="1">
      <c r="A182" s="30">
        <v>43318</v>
      </c>
      <c r="B182" s="405">
        <v>15953</v>
      </c>
      <c r="C182" s="405" t="s">
        <v>69</v>
      </c>
      <c r="D182" t="s">
        <v>16</v>
      </c>
      <c r="E182" s="23"/>
      <c r="F182" s="20">
        <v>5</v>
      </c>
      <c r="G182" s="1">
        <f t="shared" si="3"/>
        <v>2.0000000000237605E-3</v>
      </c>
    </row>
    <row r="183" spans="1:7">
      <c r="A183" s="30">
        <v>43312</v>
      </c>
      <c r="B183" s="405" t="s">
        <v>11</v>
      </c>
      <c r="C183" s="405" t="s">
        <v>24</v>
      </c>
      <c r="D183" t="s">
        <v>13</v>
      </c>
      <c r="E183" s="1">
        <v>8.3000000000000007</v>
      </c>
      <c r="G183" s="1">
        <f t="shared" si="3"/>
        <v>8.3020000000000245</v>
      </c>
    </row>
    <row r="184" spans="1:7">
      <c r="B184" s="405"/>
      <c r="C184" s="405"/>
      <c r="D184" t="s">
        <v>14</v>
      </c>
      <c r="E184" s="1">
        <v>2</v>
      </c>
      <c r="G184" s="1">
        <f t="shared" si="3"/>
        <v>10.302000000000024</v>
      </c>
    </row>
    <row r="185" spans="1:7">
      <c r="B185" s="405"/>
      <c r="C185" s="405"/>
      <c r="D185" t="s">
        <v>15</v>
      </c>
      <c r="E185" s="1">
        <v>60</v>
      </c>
      <c r="G185" s="1">
        <f t="shared" si="3"/>
        <v>70.302000000000021</v>
      </c>
    </row>
    <row r="186" spans="1:7">
      <c r="B186" s="405"/>
      <c r="C186" s="405"/>
      <c r="D186" t="s">
        <v>16</v>
      </c>
      <c r="E186" s="1">
        <v>5</v>
      </c>
      <c r="G186" s="1">
        <f t="shared" si="3"/>
        <v>75.302000000000021</v>
      </c>
    </row>
    <row r="187" spans="1:7" s="11" customFormat="1">
      <c r="A187" s="30">
        <v>43318</v>
      </c>
      <c r="B187" s="405">
        <v>15953</v>
      </c>
      <c r="C187" s="405" t="s">
        <v>24</v>
      </c>
      <c r="D187" t="s">
        <v>15</v>
      </c>
      <c r="E187" s="23"/>
      <c r="F187" s="20">
        <v>60</v>
      </c>
      <c r="G187" s="1">
        <f t="shared" si="3"/>
        <v>15.302000000000021</v>
      </c>
    </row>
    <row r="188" spans="1:7" s="11" customFormat="1">
      <c r="A188" s="30">
        <v>43318</v>
      </c>
      <c r="B188" s="405">
        <v>15953</v>
      </c>
      <c r="C188" s="405" t="s">
        <v>24</v>
      </c>
      <c r="D188" t="s">
        <v>16</v>
      </c>
      <c r="E188" s="23"/>
      <c r="F188" s="20">
        <v>5</v>
      </c>
      <c r="G188" s="1">
        <f t="shared" si="3"/>
        <v>10.302000000000021</v>
      </c>
    </row>
    <row r="189" spans="1:7" s="11" customFormat="1">
      <c r="A189" s="30">
        <v>43395</v>
      </c>
      <c r="B189" s="405">
        <v>16424</v>
      </c>
      <c r="C189" s="405" t="s">
        <v>24</v>
      </c>
      <c r="D189" t="s">
        <v>13</v>
      </c>
      <c r="E189" s="23"/>
      <c r="F189" s="20">
        <v>8.3000000000000007</v>
      </c>
      <c r="G189" s="1">
        <f t="shared" si="3"/>
        <v>2.0020000000000202</v>
      </c>
    </row>
    <row r="190" spans="1:7" s="11" customFormat="1">
      <c r="A190" s="30">
        <v>43395</v>
      </c>
      <c r="B190" s="405">
        <v>16424</v>
      </c>
      <c r="C190" s="405" t="s">
        <v>24</v>
      </c>
      <c r="D190" t="s">
        <v>14</v>
      </c>
      <c r="E190" s="23"/>
      <c r="F190" s="20">
        <v>2</v>
      </c>
      <c r="G190" s="1">
        <f t="shared" si="3"/>
        <v>2.0000000000202078E-3</v>
      </c>
    </row>
    <row r="191" spans="1:7" s="11" customFormat="1">
      <c r="A191" s="32">
        <v>43343</v>
      </c>
      <c r="B191" s="404" t="s">
        <v>11</v>
      </c>
      <c r="C191" s="404" t="s">
        <v>25</v>
      </c>
      <c r="D191" t="s">
        <v>13</v>
      </c>
      <c r="E191" s="1">
        <v>8.1999999999999993</v>
      </c>
      <c r="F191" s="20"/>
      <c r="G191" s="1">
        <f t="shared" si="3"/>
        <v>8.2020000000000195</v>
      </c>
    </row>
    <row r="192" spans="1:7" s="11" customFormat="1">
      <c r="A192" s="30"/>
      <c r="B192" s="405"/>
      <c r="C192" s="405"/>
      <c r="D192" t="s">
        <v>14</v>
      </c>
      <c r="E192" s="1">
        <v>2</v>
      </c>
      <c r="F192" s="20"/>
      <c r="G192" s="1">
        <f t="shared" si="3"/>
        <v>10.202000000000019</v>
      </c>
    </row>
    <row r="193" spans="1:7" s="11" customFormat="1">
      <c r="A193" s="30"/>
      <c r="B193" s="405"/>
      <c r="C193" s="405"/>
      <c r="D193" t="s">
        <v>15</v>
      </c>
      <c r="E193" s="1">
        <v>60</v>
      </c>
      <c r="F193" s="20"/>
      <c r="G193" s="1">
        <f t="shared" si="3"/>
        <v>70.202000000000027</v>
      </c>
    </row>
    <row r="194" spans="1:7" s="11" customFormat="1">
      <c r="A194" s="30"/>
      <c r="B194" s="405"/>
      <c r="C194" s="405"/>
      <c r="D194" t="s">
        <v>16</v>
      </c>
      <c r="E194" s="1">
        <v>5</v>
      </c>
      <c r="F194" s="20"/>
      <c r="G194" s="1">
        <f t="shared" si="3"/>
        <v>75.202000000000027</v>
      </c>
    </row>
    <row r="195" spans="1:7" s="11" customFormat="1">
      <c r="A195" s="30"/>
      <c r="B195" s="405"/>
      <c r="C195" s="405"/>
      <c r="D195" t="s">
        <v>104</v>
      </c>
      <c r="E195" s="1">
        <v>25</v>
      </c>
      <c r="F195" s="20"/>
      <c r="G195" s="1">
        <f t="shared" si="3"/>
        <v>100.20200000000003</v>
      </c>
    </row>
    <row r="196" spans="1:7" s="11" customFormat="1">
      <c r="A196" s="30"/>
      <c r="B196" s="405"/>
      <c r="C196" s="405"/>
      <c r="D196" s="35" t="s">
        <v>46</v>
      </c>
      <c r="E196" s="88">
        <v>93</v>
      </c>
      <c r="F196" s="20"/>
      <c r="G196" s="1">
        <f t="shared" si="3"/>
        <v>193.20200000000003</v>
      </c>
    </row>
    <row r="197" spans="1:7" s="11" customFormat="1">
      <c r="A197" s="30">
        <v>43395</v>
      </c>
      <c r="B197" s="405">
        <v>16424</v>
      </c>
      <c r="C197" s="405" t="s">
        <v>25</v>
      </c>
      <c r="D197" t="s">
        <v>13</v>
      </c>
      <c r="E197" s="1"/>
      <c r="F197" s="20">
        <v>8.1999999999999993</v>
      </c>
      <c r="G197" s="1">
        <f t="shared" si="3"/>
        <v>185.00200000000004</v>
      </c>
    </row>
    <row r="198" spans="1:7" s="11" customFormat="1">
      <c r="A198" s="30">
        <v>43395</v>
      </c>
      <c r="B198" s="405">
        <v>16424</v>
      </c>
      <c r="C198" s="405" t="s">
        <v>25</v>
      </c>
      <c r="D198" t="s">
        <v>14</v>
      </c>
      <c r="E198" s="1"/>
      <c r="F198" s="20">
        <v>2</v>
      </c>
      <c r="G198" s="1">
        <f t="shared" si="3"/>
        <v>183.00200000000004</v>
      </c>
    </row>
    <row r="199" spans="1:7" s="11" customFormat="1">
      <c r="A199" s="30">
        <v>43395</v>
      </c>
      <c r="B199" s="405">
        <v>16424</v>
      </c>
      <c r="C199" s="405" t="s">
        <v>25</v>
      </c>
      <c r="D199" t="s">
        <v>15</v>
      </c>
      <c r="E199" s="1"/>
      <c r="F199" s="20">
        <v>60</v>
      </c>
      <c r="G199" s="1">
        <f t="shared" si="3"/>
        <v>123.00200000000004</v>
      </c>
    </row>
    <row r="200" spans="1:7" s="11" customFormat="1">
      <c r="A200" s="30">
        <v>43395</v>
      </c>
      <c r="B200" s="405">
        <v>16424</v>
      </c>
      <c r="C200" s="405" t="s">
        <v>25</v>
      </c>
      <c r="D200" t="s">
        <v>16</v>
      </c>
      <c r="E200" s="1"/>
      <c r="F200" s="20">
        <v>5</v>
      </c>
      <c r="G200" s="1">
        <f t="shared" si="3"/>
        <v>118.00200000000004</v>
      </c>
    </row>
    <row r="201" spans="1:7" s="11" customFormat="1">
      <c r="A201" s="30">
        <v>43395</v>
      </c>
      <c r="B201" s="405">
        <v>9029</v>
      </c>
      <c r="C201" s="405" t="s">
        <v>25</v>
      </c>
      <c r="D201" t="s">
        <v>104</v>
      </c>
      <c r="E201" s="1"/>
      <c r="F201" s="20">
        <v>25</v>
      </c>
      <c r="G201" s="1">
        <f t="shared" si="3"/>
        <v>93.002000000000038</v>
      </c>
    </row>
    <row r="202" spans="1:7" s="11" customFormat="1">
      <c r="A202" s="30"/>
      <c r="B202" s="405" t="s">
        <v>47</v>
      </c>
      <c r="C202" s="405" t="s">
        <v>25</v>
      </c>
      <c r="D202" s="35" t="s">
        <v>46</v>
      </c>
      <c r="E202" s="1"/>
      <c r="F202" s="20">
        <v>46.5</v>
      </c>
      <c r="G202" s="1">
        <f t="shared" si="3"/>
        <v>46.502000000000038</v>
      </c>
    </row>
    <row r="203" spans="1:7" s="11" customFormat="1">
      <c r="A203" s="30">
        <v>44992</v>
      </c>
      <c r="B203" s="405">
        <v>26548</v>
      </c>
      <c r="C203" s="405" t="s">
        <v>25</v>
      </c>
      <c r="D203" s="35" t="s">
        <v>46</v>
      </c>
      <c r="E203" s="1"/>
      <c r="F203" s="20">
        <v>46.5</v>
      </c>
      <c r="G203" s="1">
        <f t="shared" si="3"/>
        <v>2.0000000000379714E-3</v>
      </c>
    </row>
    <row r="204" spans="1:7" s="11" customFormat="1">
      <c r="A204" s="32">
        <v>43373</v>
      </c>
      <c r="B204" s="404" t="s">
        <v>11</v>
      </c>
      <c r="C204" s="404" t="s">
        <v>26</v>
      </c>
      <c r="D204" t="s">
        <v>13</v>
      </c>
      <c r="E204" s="1">
        <v>8.4</v>
      </c>
      <c r="F204" s="20"/>
      <c r="G204" s="1">
        <f t="shared" si="3"/>
        <v>8.4020000000000383</v>
      </c>
    </row>
    <row r="205" spans="1:7" s="11" customFormat="1">
      <c r="A205" s="30"/>
      <c r="B205" s="405"/>
      <c r="C205" s="405"/>
      <c r="D205" t="s">
        <v>14</v>
      </c>
      <c r="E205" s="1">
        <v>2</v>
      </c>
      <c r="F205" s="20"/>
      <c r="G205" s="1">
        <f t="shared" si="3"/>
        <v>10.402000000000038</v>
      </c>
    </row>
    <row r="206" spans="1:7" s="11" customFormat="1">
      <c r="A206" s="30"/>
      <c r="B206" s="405"/>
      <c r="C206" s="405"/>
      <c r="D206" t="s">
        <v>15</v>
      </c>
      <c r="E206" s="1">
        <v>60</v>
      </c>
      <c r="F206" s="20"/>
      <c r="G206" s="1">
        <f t="shared" si="3"/>
        <v>70.402000000000044</v>
      </c>
    </row>
    <row r="207" spans="1:7" s="11" customFormat="1">
      <c r="A207" s="30"/>
      <c r="B207" s="405"/>
      <c r="C207" s="405"/>
      <c r="D207" t="s">
        <v>16</v>
      </c>
      <c r="E207" s="1">
        <v>5</v>
      </c>
      <c r="F207" s="20"/>
      <c r="G207" s="1">
        <f t="shared" si="3"/>
        <v>75.402000000000044</v>
      </c>
    </row>
    <row r="208" spans="1:7" s="11" customFormat="1">
      <c r="A208" s="30"/>
      <c r="B208" s="405"/>
      <c r="C208" s="405"/>
      <c r="D208" t="s">
        <v>80</v>
      </c>
      <c r="E208" s="1">
        <v>10</v>
      </c>
      <c r="F208" s="20"/>
      <c r="G208" s="1">
        <f t="shared" si="3"/>
        <v>85.402000000000044</v>
      </c>
    </row>
    <row r="209" spans="1:7" s="11" customFormat="1">
      <c r="A209" s="30">
        <v>43395</v>
      </c>
      <c r="B209" s="405">
        <v>16424</v>
      </c>
      <c r="C209" s="405" t="s">
        <v>26</v>
      </c>
      <c r="D209" t="s">
        <v>15</v>
      </c>
      <c r="E209" s="1"/>
      <c r="F209" s="20">
        <v>60</v>
      </c>
      <c r="G209" s="1">
        <f t="shared" ref="G209:G278" si="4">+G208+E209-F209</f>
        <v>25.402000000000044</v>
      </c>
    </row>
    <row r="210" spans="1:7" s="11" customFormat="1">
      <c r="A210" s="30">
        <v>43395</v>
      </c>
      <c r="B210" s="405">
        <v>16424</v>
      </c>
      <c r="C210" s="405" t="s">
        <v>26</v>
      </c>
      <c r="D210" t="s">
        <v>16</v>
      </c>
      <c r="E210" s="1"/>
      <c r="F210" s="20">
        <v>5</v>
      </c>
      <c r="G210" s="1">
        <f t="shared" si="4"/>
        <v>20.402000000000044</v>
      </c>
    </row>
    <row r="211" spans="1:7" s="11" customFormat="1">
      <c r="A211" s="30">
        <v>43395</v>
      </c>
      <c r="B211" s="405">
        <v>16425</v>
      </c>
      <c r="C211" s="405" t="s">
        <v>26</v>
      </c>
      <c r="D211" t="s">
        <v>80</v>
      </c>
      <c r="E211" s="1"/>
      <c r="F211" s="20">
        <v>10</v>
      </c>
      <c r="G211" s="1">
        <f t="shared" si="4"/>
        <v>10.402000000000044</v>
      </c>
    </row>
    <row r="212" spans="1:7" s="11" customFormat="1">
      <c r="A212" s="30">
        <v>43515</v>
      </c>
      <c r="B212" s="405">
        <v>17167</v>
      </c>
      <c r="C212" s="405" t="s">
        <v>26</v>
      </c>
      <c r="D212" t="s">
        <v>13</v>
      </c>
      <c r="E212" s="1"/>
      <c r="F212" s="20">
        <v>8.4</v>
      </c>
      <c r="G212" s="1">
        <f t="shared" si="4"/>
        <v>2.0020000000000433</v>
      </c>
    </row>
    <row r="213" spans="1:7" s="11" customFormat="1">
      <c r="A213" s="30">
        <v>43515</v>
      </c>
      <c r="B213" s="405">
        <v>17167</v>
      </c>
      <c r="C213" s="405" t="s">
        <v>26</v>
      </c>
      <c r="D213" t="s">
        <v>14</v>
      </c>
      <c r="E213" s="1"/>
      <c r="F213" s="20">
        <v>2</v>
      </c>
      <c r="G213" s="1">
        <f t="shared" si="4"/>
        <v>2.0000000000433005E-3</v>
      </c>
    </row>
    <row r="214" spans="1:7" s="11" customFormat="1">
      <c r="A214" s="32">
        <v>43404</v>
      </c>
      <c r="B214" s="404" t="s">
        <v>11</v>
      </c>
      <c r="C214" s="404" t="s">
        <v>27</v>
      </c>
      <c r="D214" t="s">
        <v>13</v>
      </c>
      <c r="E214" s="1">
        <v>8.5</v>
      </c>
      <c r="F214" s="20"/>
      <c r="G214" s="1">
        <f t="shared" si="4"/>
        <v>8.5020000000000433</v>
      </c>
    </row>
    <row r="215" spans="1:7" s="11" customFormat="1">
      <c r="A215" s="30"/>
      <c r="B215" s="405"/>
      <c r="C215" s="405"/>
      <c r="D215" t="s">
        <v>14</v>
      </c>
      <c r="E215" s="1">
        <v>2.4</v>
      </c>
      <c r="F215" s="20"/>
      <c r="G215" s="1">
        <f t="shared" si="4"/>
        <v>10.902000000000044</v>
      </c>
    </row>
    <row r="216" spans="1:7" s="11" customFormat="1">
      <c r="A216" s="30"/>
      <c r="B216" s="405"/>
      <c r="C216" s="405"/>
      <c r="D216" t="s">
        <v>15</v>
      </c>
      <c r="E216" s="1">
        <v>60</v>
      </c>
      <c r="F216" s="20"/>
      <c r="G216" s="1">
        <f t="shared" si="4"/>
        <v>70.902000000000044</v>
      </c>
    </row>
    <row r="217" spans="1:7" s="11" customFormat="1">
      <c r="A217" s="30"/>
      <c r="B217" s="405"/>
      <c r="C217" s="405"/>
      <c r="D217" t="s">
        <v>16</v>
      </c>
      <c r="E217" s="1">
        <v>5</v>
      </c>
      <c r="F217" s="20"/>
      <c r="G217" s="1">
        <f t="shared" si="4"/>
        <v>75.902000000000044</v>
      </c>
    </row>
    <row r="218" spans="1:7" s="11" customFormat="1">
      <c r="A218" s="30"/>
      <c r="B218" s="405"/>
      <c r="C218" s="405"/>
      <c r="D218" t="s">
        <v>107</v>
      </c>
      <c r="E218" s="1">
        <v>6</v>
      </c>
      <c r="F218" s="20"/>
      <c r="G218" s="1">
        <f t="shared" si="4"/>
        <v>81.902000000000044</v>
      </c>
    </row>
    <row r="219" spans="1:7" s="11" customFormat="1">
      <c r="A219" s="30"/>
      <c r="B219" s="405"/>
      <c r="C219" s="405"/>
      <c r="D219" s="35" t="s">
        <v>46</v>
      </c>
      <c r="E219" s="88">
        <v>93</v>
      </c>
      <c r="F219" s="20"/>
      <c r="G219" s="1">
        <f t="shared" si="4"/>
        <v>174.90200000000004</v>
      </c>
    </row>
    <row r="220" spans="1:7" s="11" customFormat="1">
      <c r="A220" s="30">
        <v>43395</v>
      </c>
      <c r="B220" s="405">
        <v>16425</v>
      </c>
      <c r="C220" s="405" t="s">
        <v>27</v>
      </c>
      <c r="D220" t="s">
        <v>107</v>
      </c>
      <c r="E220" s="1"/>
      <c r="F220" s="1">
        <v>6</v>
      </c>
      <c r="G220" s="1">
        <f t="shared" si="4"/>
        <v>168.90200000000004</v>
      </c>
    </row>
    <row r="221" spans="1:7" s="11" customFormat="1">
      <c r="A221" s="30">
        <v>43515</v>
      </c>
      <c r="B221" s="405">
        <v>17167</v>
      </c>
      <c r="C221" s="405" t="s">
        <v>27</v>
      </c>
      <c r="D221" t="s">
        <v>13</v>
      </c>
      <c r="E221" s="1"/>
      <c r="F221" s="1">
        <v>8.5</v>
      </c>
      <c r="G221" s="1">
        <f t="shared" si="4"/>
        <v>160.40200000000004</v>
      </c>
    </row>
    <row r="222" spans="1:7" s="11" customFormat="1">
      <c r="A222" s="30">
        <v>43515</v>
      </c>
      <c r="B222" s="405">
        <v>17167</v>
      </c>
      <c r="C222" s="405" t="s">
        <v>27</v>
      </c>
      <c r="D222" t="s">
        <v>14</v>
      </c>
      <c r="E222" s="1"/>
      <c r="F222" s="1">
        <v>2.4</v>
      </c>
      <c r="G222" s="1">
        <f t="shared" si="4"/>
        <v>158.00200000000004</v>
      </c>
    </row>
    <row r="223" spans="1:7" s="11" customFormat="1">
      <c r="A223" s="30">
        <v>43515</v>
      </c>
      <c r="B223" s="405">
        <v>17167</v>
      </c>
      <c r="C223" s="405" t="s">
        <v>27</v>
      </c>
      <c r="D223" t="s">
        <v>16</v>
      </c>
      <c r="E223" s="1"/>
      <c r="F223" s="1">
        <v>5</v>
      </c>
      <c r="G223" s="1">
        <f t="shared" si="4"/>
        <v>153.00200000000004</v>
      </c>
    </row>
    <row r="224" spans="1:7" s="11" customFormat="1">
      <c r="A224" s="30">
        <v>43551</v>
      </c>
      <c r="B224" s="405">
        <v>17956</v>
      </c>
      <c r="C224" s="405" t="s">
        <v>27</v>
      </c>
      <c r="D224" t="s">
        <v>15</v>
      </c>
      <c r="E224" s="1"/>
      <c r="F224" s="1">
        <v>60</v>
      </c>
      <c r="G224" s="1">
        <f t="shared" si="4"/>
        <v>93.002000000000038</v>
      </c>
    </row>
    <row r="225" spans="1:7" s="11" customFormat="1">
      <c r="A225" s="30"/>
      <c r="B225" s="405" t="s">
        <v>47</v>
      </c>
      <c r="C225" s="405" t="s">
        <v>27</v>
      </c>
      <c r="D225" s="35" t="s">
        <v>46</v>
      </c>
      <c r="E225" s="1"/>
      <c r="F225" s="20">
        <v>46.5</v>
      </c>
      <c r="G225" s="1">
        <f t="shared" si="4"/>
        <v>46.502000000000038</v>
      </c>
    </row>
    <row r="226" spans="1:7" s="11" customFormat="1">
      <c r="A226" s="30">
        <v>44992</v>
      </c>
      <c r="B226" s="405">
        <v>26548</v>
      </c>
      <c r="C226" s="405" t="s">
        <v>27</v>
      </c>
      <c r="D226" s="35" t="s">
        <v>46</v>
      </c>
      <c r="E226" s="1"/>
      <c r="F226" s="20">
        <v>46.5</v>
      </c>
      <c r="G226" s="1">
        <f t="shared" si="4"/>
        <v>2.0000000000379714E-3</v>
      </c>
    </row>
    <row r="227" spans="1:7" s="11" customFormat="1">
      <c r="A227" s="32">
        <v>43434</v>
      </c>
      <c r="B227" s="404" t="s">
        <v>11</v>
      </c>
      <c r="C227" s="404" t="s">
        <v>28</v>
      </c>
      <c r="D227" t="s">
        <v>13</v>
      </c>
      <c r="E227" s="1">
        <v>8.6999999999999993</v>
      </c>
      <c r="F227" s="1"/>
      <c r="G227" s="1">
        <f t="shared" si="4"/>
        <v>8.7020000000000373</v>
      </c>
    </row>
    <row r="228" spans="1:7" s="11" customFormat="1">
      <c r="A228" s="30"/>
      <c r="B228" s="405"/>
      <c r="C228" s="405"/>
      <c r="D228" t="s">
        <v>14</v>
      </c>
      <c r="E228" s="1">
        <v>2.4</v>
      </c>
      <c r="F228" s="1"/>
      <c r="G228" s="1">
        <f t="shared" si="4"/>
        <v>11.102000000000038</v>
      </c>
    </row>
    <row r="229" spans="1:7" s="11" customFormat="1">
      <c r="A229" s="30"/>
      <c r="B229" s="405"/>
      <c r="C229" s="405"/>
      <c r="D229" t="s">
        <v>15</v>
      </c>
      <c r="E229" s="1">
        <v>60</v>
      </c>
      <c r="F229" s="1"/>
      <c r="G229" s="1">
        <f t="shared" si="4"/>
        <v>71.102000000000032</v>
      </c>
    </row>
    <row r="230" spans="1:7" s="11" customFormat="1">
      <c r="A230" s="30"/>
      <c r="B230" s="405"/>
      <c r="C230" s="405"/>
      <c r="D230" t="s">
        <v>16</v>
      </c>
      <c r="E230" s="1">
        <v>5</v>
      </c>
      <c r="F230" s="1"/>
      <c r="G230" s="1">
        <f t="shared" si="4"/>
        <v>76.102000000000032</v>
      </c>
    </row>
    <row r="231" spans="1:7" s="11" customFormat="1">
      <c r="A231" s="30">
        <v>43515</v>
      </c>
      <c r="B231" s="405">
        <v>17167</v>
      </c>
      <c r="C231" s="405" t="s">
        <v>28</v>
      </c>
      <c r="D231" t="s">
        <v>13</v>
      </c>
      <c r="E231" s="1"/>
      <c r="F231" s="1">
        <v>8.6999999999999993</v>
      </c>
      <c r="G231" s="1">
        <f t="shared" si="4"/>
        <v>67.402000000000029</v>
      </c>
    </row>
    <row r="232" spans="1:7" s="11" customFormat="1">
      <c r="A232" s="30">
        <v>43515</v>
      </c>
      <c r="B232" s="405">
        <v>17167</v>
      </c>
      <c r="C232" s="405" t="s">
        <v>28</v>
      </c>
      <c r="D232" t="s">
        <v>14</v>
      </c>
      <c r="E232" s="1"/>
      <c r="F232" s="1">
        <v>2.4</v>
      </c>
      <c r="G232" s="1">
        <f t="shared" si="4"/>
        <v>65.002000000000024</v>
      </c>
    </row>
    <row r="233" spans="1:7" s="11" customFormat="1">
      <c r="A233" s="30">
        <v>43551</v>
      </c>
      <c r="B233" s="405">
        <v>17956</v>
      </c>
      <c r="C233" s="405" t="s">
        <v>28</v>
      </c>
      <c r="D233" t="s">
        <v>15</v>
      </c>
      <c r="E233" s="1"/>
      <c r="F233" s="1">
        <v>60</v>
      </c>
      <c r="G233" s="1">
        <f t="shared" si="4"/>
        <v>5.0020000000000238</v>
      </c>
    </row>
    <row r="234" spans="1:7" s="11" customFormat="1">
      <c r="A234" s="30">
        <v>43551</v>
      </c>
      <c r="B234" s="405">
        <v>17956</v>
      </c>
      <c r="C234" s="405" t="s">
        <v>28</v>
      </c>
      <c r="D234" t="s">
        <v>16</v>
      </c>
      <c r="E234" s="1"/>
      <c r="F234" s="1">
        <v>5</v>
      </c>
      <c r="G234" s="1">
        <f t="shared" si="4"/>
        <v>2.0000000000237605E-3</v>
      </c>
    </row>
    <row r="235" spans="1:7" s="11" customFormat="1">
      <c r="A235" s="32">
        <v>43465</v>
      </c>
      <c r="B235" s="404" t="s">
        <v>11</v>
      </c>
      <c r="C235" s="404" t="s">
        <v>29</v>
      </c>
      <c r="D235" t="s">
        <v>13</v>
      </c>
      <c r="E235" s="1">
        <v>9.3000000000000007</v>
      </c>
      <c r="F235" s="1"/>
      <c r="G235" s="1">
        <f t="shared" si="4"/>
        <v>9.3020000000000245</v>
      </c>
    </row>
    <row r="236" spans="1:7" s="11" customFormat="1">
      <c r="A236" s="30"/>
      <c r="B236" s="405"/>
      <c r="C236" s="405"/>
      <c r="D236" t="s">
        <v>14</v>
      </c>
      <c r="E236" s="1">
        <v>2.4</v>
      </c>
      <c r="F236" s="1"/>
      <c r="G236" s="1">
        <f t="shared" si="4"/>
        <v>11.702000000000025</v>
      </c>
    </row>
    <row r="237" spans="1:7" s="11" customFormat="1">
      <c r="A237" s="30"/>
      <c r="B237" s="405"/>
      <c r="C237" s="405"/>
      <c r="D237" t="s">
        <v>15</v>
      </c>
      <c r="E237" s="1">
        <v>60</v>
      </c>
      <c r="F237" s="1"/>
      <c r="G237" s="1">
        <f t="shared" si="4"/>
        <v>71.702000000000027</v>
      </c>
    </row>
    <row r="238" spans="1:7" s="11" customFormat="1">
      <c r="A238" s="30"/>
      <c r="B238" s="405"/>
      <c r="C238" s="405"/>
      <c r="D238" t="s">
        <v>16</v>
      </c>
      <c r="E238" s="1">
        <v>5</v>
      </c>
      <c r="F238" s="1"/>
      <c r="G238" s="1">
        <f t="shared" si="4"/>
        <v>76.702000000000027</v>
      </c>
    </row>
    <row r="239" spans="1:7" s="11" customFormat="1">
      <c r="A239" s="30">
        <v>43515</v>
      </c>
      <c r="B239" s="405">
        <v>17167</v>
      </c>
      <c r="C239" s="405" t="s">
        <v>29</v>
      </c>
      <c r="D239" t="s">
        <v>13</v>
      </c>
      <c r="E239" s="1"/>
      <c r="F239" s="1">
        <v>9.3000000000000007</v>
      </c>
      <c r="G239" s="1">
        <f t="shared" si="4"/>
        <v>67.402000000000029</v>
      </c>
    </row>
    <row r="240" spans="1:7" s="11" customFormat="1">
      <c r="A240" s="30">
        <v>43515</v>
      </c>
      <c r="B240" s="405">
        <v>17167</v>
      </c>
      <c r="C240" s="405" t="s">
        <v>29</v>
      </c>
      <c r="D240" t="s">
        <v>14</v>
      </c>
      <c r="E240" s="1"/>
      <c r="F240" s="1">
        <v>2.4</v>
      </c>
      <c r="G240" s="1">
        <f t="shared" si="4"/>
        <v>65.002000000000024</v>
      </c>
    </row>
    <row r="241" spans="1:7" s="11" customFormat="1">
      <c r="A241" s="30">
        <v>43551</v>
      </c>
      <c r="B241" s="405">
        <v>17956</v>
      </c>
      <c r="C241" s="405" t="s">
        <v>29</v>
      </c>
      <c r="D241" t="s">
        <v>15</v>
      </c>
      <c r="E241" s="1"/>
      <c r="F241" s="1">
        <v>60</v>
      </c>
      <c r="G241" s="1">
        <f t="shared" si="4"/>
        <v>5.0020000000000238</v>
      </c>
    </row>
    <row r="242" spans="1:7" s="11" customFormat="1">
      <c r="A242" s="30">
        <v>43551</v>
      </c>
      <c r="B242" s="405">
        <v>17956</v>
      </c>
      <c r="C242" s="405" t="s">
        <v>29</v>
      </c>
      <c r="D242" t="s">
        <v>16</v>
      </c>
      <c r="E242" s="1"/>
      <c r="F242" s="1">
        <v>5</v>
      </c>
      <c r="G242" s="1">
        <f t="shared" si="4"/>
        <v>2.0000000000237605E-3</v>
      </c>
    </row>
    <row r="243" spans="1:7" s="11" customFormat="1">
      <c r="A243" s="32">
        <v>43496</v>
      </c>
      <c r="B243" s="404" t="s">
        <v>11</v>
      </c>
      <c r="C243" s="404" t="s">
        <v>12</v>
      </c>
      <c r="D243" t="s">
        <v>13</v>
      </c>
      <c r="E243" s="1">
        <v>33.799999999999997</v>
      </c>
      <c r="F243" s="1"/>
      <c r="G243" s="1">
        <f t="shared" si="4"/>
        <v>33.802000000000021</v>
      </c>
    </row>
    <row r="244" spans="1:7" s="11" customFormat="1">
      <c r="A244" s="30"/>
      <c r="B244" s="405"/>
      <c r="C244" s="405"/>
      <c r="D244" t="s">
        <v>14</v>
      </c>
      <c r="E244" s="1">
        <v>23</v>
      </c>
      <c r="F244" s="1"/>
      <c r="G244" s="1">
        <f t="shared" si="4"/>
        <v>56.802000000000021</v>
      </c>
    </row>
    <row r="245" spans="1:7" s="11" customFormat="1">
      <c r="A245" s="30"/>
      <c r="B245" s="405"/>
      <c r="C245" s="405"/>
      <c r="D245" t="s">
        <v>15</v>
      </c>
      <c r="E245" s="1">
        <v>60</v>
      </c>
      <c r="F245" s="1"/>
      <c r="G245" s="1">
        <f t="shared" si="4"/>
        <v>116.80200000000002</v>
      </c>
    </row>
    <row r="246" spans="1:7" s="11" customFormat="1">
      <c r="A246" s="30"/>
      <c r="B246" s="405"/>
      <c r="C246" s="405"/>
      <c r="D246" t="s">
        <v>16</v>
      </c>
      <c r="E246" s="1">
        <v>5</v>
      </c>
      <c r="F246" s="1"/>
      <c r="G246" s="1">
        <f t="shared" si="4"/>
        <v>121.80200000000002</v>
      </c>
    </row>
    <row r="247" spans="1:7" s="11" customFormat="1">
      <c r="A247" s="30"/>
      <c r="B247" s="405"/>
      <c r="C247" s="405"/>
      <c r="D247" t="s">
        <v>392</v>
      </c>
      <c r="E247" s="1">
        <v>600</v>
      </c>
      <c r="F247" s="1"/>
      <c r="G247" s="1">
        <f t="shared" si="4"/>
        <v>721.80200000000002</v>
      </c>
    </row>
    <row r="248" spans="1:7" s="11" customFormat="1">
      <c r="A248" s="30">
        <v>43490</v>
      </c>
      <c r="B248" s="405">
        <v>16985</v>
      </c>
      <c r="C248" s="405" t="s">
        <v>12</v>
      </c>
      <c r="D248" t="s">
        <v>392</v>
      </c>
      <c r="E248" s="1"/>
      <c r="F248" s="1">
        <v>300</v>
      </c>
      <c r="G248" s="1">
        <f t="shared" si="4"/>
        <v>421.80200000000002</v>
      </c>
    </row>
    <row r="249" spans="1:7" s="11" customFormat="1">
      <c r="A249" s="30">
        <v>43504</v>
      </c>
      <c r="B249" s="405">
        <v>17141</v>
      </c>
      <c r="C249" s="405" t="s">
        <v>12</v>
      </c>
      <c r="D249" t="s">
        <v>15</v>
      </c>
      <c r="E249" s="1"/>
      <c r="F249" s="1">
        <v>60</v>
      </c>
      <c r="G249" s="1">
        <f t="shared" si="4"/>
        <v>361.80200000000002</v>
      </c>
    </row>
    <row r="250" spans="1:7" s="11" customFormat="1">
      <c r="A250" s="30">
        <v>43504</v>
      </c>
      <c r="B250" s="405">
        <v>17141</v>
      </c>
      <c r="C250" s="405" t="s">
        <v>12</v>
      </c>
      <c r="D250" t="s">
        <v>16</v>
      </c>
      <c r="E250" s="1"/>
      <c r="F250" s="1">
        <v>5</v>
      </c>
      <c r="G250" s="1">
        <f t="shared" si="4"/>
        <v>356.80200000000002</v>
      </c>
    </row>
    <row r="251" spans="1:7" s="11" customFormat="1">
      <c r="A251" s="30">
        <v>43539</v>
      </c>
      <c r="B251" s="405">
        <v>17347</v>
      </c>
      <c r="C251" s="405" t="s">
        <v>12</v>
      </c>
      <c r="D251" t="s">
        <v>392</v>
      </c>
      <c r="E251" s="1"/>
      <c r="F251" s="1">
        <v>300</v>
      </c>
      <c r="G251" s="1">
        <f t="shared" si="4"/>
        <v>56.802000000000021</v>
      </c>
    </row>
    <row r="252" spans="1:7" s="11" customFormat="1">
      <c r="A252" s="30">
        <v>43552</v>
      </c>
      <c r="B252" s="405">
        <v>17562</v>
      </c>
      <c r="C252" s="405" t="s">
        <v>12</v>
      </c>
      <c r="D252" t="s">
        <v>13</v>
      </c>
      <c r="E252" s="1"/>
      <c r="F252" s="1">
        <v>33.799999999999997</v>
      </c>
      <c r="G252" s="1">
        <f t="shared" si="4"/>
        <v>23.002000000000024</v>
      </c>
    </row>
    <row r="253" spans="1:7" s="11" customFormat="1">
      <c r="A253" s="30">
        <v>43552</v>
      </c>
      <c r="B253" s="405">
        <v>17562</v>
      </c>
      <c r="C253" s="405" t="s">
        <v>12</v>
      </c>
      <c r="D253" t="s">
        <v>14</v>
      </c>
      <c r="E253" s="1"/>
      <c r="F253" s="1">
        <v>23</v>
      </c>
      <c r="G253" s="1">
        <f t="shared" si="4"/>
        <v>2.0000000000237605E-3</v>
      </c>
    </row>
    <row r="254" spans="1:7" s="11" customFormat="1">
      <c r="A254" s="32">
        <v>43524</v>
      </c>
      <c r="B254" s="404" t="s">
        <v>11</v>
      </c>
      <c r="C254" s="404" t="s">
        <v>19</v>
      </c>
      <c r="D254" t="s">
        <v>13</v>
      </c>
      <c r="E254" s="1">
        <v>10.199999999999999</v>
      </c>
      <c r="F254" s="1"/>
      <c r="G254" s="1">
        <f t="shared" si="4"/>
        <v>10.202000000000023</v>
      </c>
    </row>
    <row r="255" spans="1:7" s="11" customFormat="1">
      <c r="A255" s="30"/>
      <c r="B255" s="405"/>
      <c r="C255" s="405"/>
      <c r="D255" t="s">
        <v>14</v>
      </c>
      <c r="E255" s="1">
        <v>3.7</v>
      </c>
      <c r="F255" s="1"/>
      <c r="G255" s="1">
        <f t="shared" si="4"/>
        <v>13.902000000000022</v>
      </c>
    </row>
    <row r="256" spans="1:7" s="11" customFormat="1">
      <c r="A256" s="30"/>
      <c r="B256" s="405"/>
      <c r="C256" s="405"/>
      <c r="D256" t="s">
        <v>15</v>
      </c>
      <c r="E256" s="1">
        <v>56</v>
      </c>
      <c r="F256" s="1"/>
      <c r="G256" s="1">
        <f t="shared" si="4"/>
        <v>69.902000000000015</v>
      </c>
    </row>
    <row r="257" spans="1:12" s="11" customFormat="1">
      <c r="A257" s="30"/>
      <c r="B257" s="405"/>
      <c r="C257" s="405"/>
      <c r="D257" t="s">
        <v>16</v>
      </c>
      <c r="E257" s="1">
        <v>5</v>
      </c>
      <c r="F257" s="1"/>
      <c r="G257" s="1">
        <f t="shared" si="4"/>
        <v>74.902000000000015</v>
      </c>
    </row>
    <row r="258" spans="1:12" s="11" customFormat="1">
      <c r="A258" s="30">
        <v>43551</v>
      </c>
      <c r="B258" s="405">
        <v>17509</v>
      </c>
      <c r="C258" s="405" t="s">
        <v>19</v>
      </c>
      <c r="D258" t="s">
        <v>15</v>
      </c>
      <c r="E258" s="1"/>
      <c r="F258" s="1">
        <v>56</v>
      </c>
      <c r="G258" s="1">
        <f t="shared" si="4"/>
        <v>18.902000000000015</v>
      </c>
    </row>
    <row r="259" spans="1:12" s="11" customFormat="1">
      <c r="A259" s="30">
        <v>43551</v>
      </c>
      <c r="B259" s="405">
        <v>17509</v>
      </c>
      <c r="C259" s="405" t="s">
        <v>19</v>
      </c>
      <c r="D259" t="s">
        <v>16</v>
      </c>
      <c r="E259" s="1"/>
      <c r="F259" s="1">
        <v>5</v>
      </c>
      <c r="G259" s="1">
        <f t="shared" si="4"/>
        <v>13.902000000000015</v>
      </c>
    </row>
    <row r="260" spans="1:12" s="11" customFormat="1">
      <c r="A260" s="30">
        <v>43551</v>
      </c>
      <c r="B260" s="405">
        <v>17509</v>
      </c>
      <c r="C260" s="405" t="s">
        <v>19</v>
      </c>
      <c r="D260" t="s">
        <v>13</v>
      </c>
      <c r="E260" s="1"/>
      <c r="F260" s="1">
        <v>10.199999999999999</v>
      </c>
      <c r="G260" s="1">
        <f t="shared" si="4"/>
        <v>3.7020000000000159</v>
      </c>
    </row>
    <row r="261" spans="1:12" s="11" customFormat="1">
      <c r="A261" s="30">
        <v>43588</v>
      </c>
      <c r="B261" s="405">
        <v>17748</v>
      </c>
      <c r="C261" s="405" t="s">
        <v>19</v>
      </c>
      <c r="D261" t="s">
        <v>14</v>
      </c>
      <c r="E261" s="1"/>
      <c r="F261" s="1">
        <v>3.7</v>
      </c>
      <c r="G261" s="1">
        <f t="shared" si="4"/>
        <v>2.0000000000157669E-3</v>
      </c>
    </row>
    <row r="262" spans="1:12" s="11" customFormat="1">
      <c r="A262" s="32">
        <v>43555</v>
      </c>
      <c r="B262" s="404" t="s">
        <v>11</v>
      </c>
      <c r="C262" s="404" t="s">
        <v>20</v>
      </c>
      <c r="D262" t="s">
        <v>13</v>
      </c>
      <c r="E262" s="1">
        <v>38.200000000000003</v>
      </c>
      <c r="F262" s="1"/>
      <c r="G262" s="1">
        <f t="shared" si="4"/>
        <v>38.202000000000019</v>
      </c>
    </row>
    <row r="263" spans="1:12" s="11" customFormat="1">
      <c r="A263" s="30"/>
      <c r="B263" s="405"/>
      <c r="C263" s="405"/>
      <c r="D263" t="s">
        <v>14</v>
      </c>
      <c r="E263" s="1">
        <v>19.5</v>
      </c>
      <c r="F263" s="1"/>
      <c r="G263" s="1">
        <f t="shared" si="4"/>
        <v>57.702000000000019</v>
      </c>
    </row>
    <row r="264" spans="1:12" s="11" customFormat="1">
      <c r="A264" s="30"/>
      <c r="B264" s="405"/>
      <c r="C264" s="405"/>
      <c r="D264" t="s">
        <v>15</v>
      </c>
      <c r="E264" s="1">
        <v>60</v>
      </c>
      <c r="F264" s="1"/>
      <c r="G264" s="1">
        <f t="shared" si="4"/>
        <v>117.70200000000003</v>
      </c>
      <c r="I264"/>
      <c r="J264"/>
      <c r="K264"/>
      <c r="L264"/>
    </row>
    <row r="265" spans="1:12" s="11" customFormat="1">
      <c r="A265" s="30"/>
      <c r="B265" s="405"/>
      <c r="C265" s="405"/>
      <c r="D265" t="s">
        <v>16</v>
      </c>
      <c r="E265" s="1">
        <v>5</v>
      </c>
      <c r="F265" s="1"/>
      <c r="G265" s="1">
        <f t="shared" si="4"/>
        <v>122.70200000000003</v>
      </c>
    </row>
    <row r="266" spans="1:12" s="11" customFormat="1">
      <c r="A266" s="30"/>
      <c r="B266" s="405"/>
      <c r="C266" s="405"/>
      <c r="D266" s="35" t="s">
        <v>46</v>
      </c>
      <c r="E266" s="88">
        <v>93</v>
      </c>
      <c r="F266" s="1"/>
      <c r="G266" s="1">
        <f t="shared" si="4"/>
        <v>215.70200000000003</v>
      </c>
    </row>
    <row r="267" spans="1:12" s="11" customFormat="1">
      <c r="A267" s="30">
        <v>43588</v>
      </c>
      <c r="B267" s="405">
        <v>17748</v>
      </c>
      <c r="C267" s="405" t="s">
        <v>20</v>
      </c>
      <c r="D267" t="s">
        <v>13</v>
      </c>
      <c r="E267" s="1"/>
      <c r="F267" s="1">
        <v>38.200000000000003</v>
      </c>
      <c r="G267" s="1">
        <f t="shared" si="4"/>
        <v>177.50200000000001</v>
      </c>
    </row>
    <row r="268" spans="1:12" s="11" customFormat="1">
      <c r="A268" s="30">
        <v>43588</v>
      </c>
      <c r="B268" s="405">
        <v>17748</v>
      </c>
      <c r="C268" s="405" t="s">
        <v>20</v>
      </c>
      <c r="D268" t="s">
        <v>14</v>
      </c>
      <c r="E268" s="1"/>
      <c r="F268" s="1">
        <v>19.5</v>
      </c>
      <c r="G268" s="1">
        <f t="shared" si="4"/>
        <v>158.00200000000001</v>
      </c>
      <c r="J268" s="404"/>
      <c r="K268"/>
      <c r="L268" s="1"/>
    </row>
    <row r="269" spans="1:12" s="11" customFormat="1">
      <c r="A269" s="30">
        <v>44618</v>
      </c>
      <c r="B269" s="405">
        <v>24309</v>
      </c>
      <c r="C269" s="405" t="s">
        <v>20</v>
      </c>
      <c r="D269" t="s">
        <v>15</v>
      </c>
      <c r="E269" s="1"/>
      <c r="F269" s="1">
        <v>60</v>
      </c>
      <c r="G269" s="1">
        <f t="shared" si="4"/>
        <v>98.00200000000001</v>
      </c>
      <c r="J269" s="404"/>
      <c r="K269"/>
      <c r="L269" s="1"/>
    </row>
    <row r="270" spans="1:12" s="11" customFormat="1">
      <c r="A270" s="30">
        <v>44618</v>
      </c>
      <c r="B270" s="405">
        <v>24309</v>
      </c>
      <c r="C270" s="405" t="s">
        <v>20</v>
      </c>
      <c r="D270" t="s">
        <v>16</v>
      </c>
      <c r="E270" s="1"/>
      <c r="F270" s="1">
        <v>5</v>
      </c>
      <c r="G270" s="1">
        <f t="shared" si="4"/>
        <v>93.00200000000001</v>
      </c>
      <c r="J270" s="404"/>
      <c r="K270"/>
      <c r="L270" s="1"/>
    </row>
    <row r="271" spans="1:12" s="11" customFormat="1">
      <c r="A271" s="30"/>
      <c r="B271" s="405" t="s">
        <v>47</v>
      </c>
      <c r="C271" s="405" t="s">
        <v>20</v>
      </c>
      <c r="D271" s="35" t="s">
        <v>46</v>
      </c>
      <c r="E271" s="1"/>
      <c r="F271" s="20">
        <v>46.5</v>
      </c>
      <c r="G271" s="1">
        <f t="shared" si="4"/>
        <v>46.50200000000001</v>
      </c>
      <c r="J271" s="404"/>
      <c r="K271"/>
      <c r="L271" s="1"/>
    </row>
    <row r="272" spans="1:12" s="11" customFormat="1">
      <c r="A272" s="30">
        <v>44992</v>
      </c>
      <c r="B272" s="405">
        <v>26548</v>
      </c>
      <c r="C272" s="405" t="s">
        <v>20</v>
      </c>
      <c r="D272" s="35" t="s">
        <v>46</v>
      </c>
      <c r="E272" s="1"/>
      <c r="F272" s="20">
        <v>46.5</v>
      </c>
      <c r="G272" s="1">
        <f t="shared" si="4"/>
        <v>2.0000000000095497E-3</v>
      </c>
      <c r="J272" s="404"/>
      <c r="K272"/>
      <c r="L272" s="1"/>
    </row>
    <row r="273" spans="1:12" s="11" customFormat="1">
      <c r="A273" s="32">
        <v>43585</v>
      </c>
      <c r="B273" s="404" t="s">
        <v>11</v>
      </c>
      <c r="C273" s="404" t="s">
        <v>21</v>
      </c>
      <c r="D273" t="s">
        <v>13</v>
      </c>
      <c r="E273" s="1">
        <v>72</v>
      </c>
      <c r="F273" s="1"/>
      <c r="G273" s="1">
        <f t="shared" si="4"/>
        <v>72.00200000000001</v>
      </c>
      <c r="K273"/>
      <c r="L273" s="1"/>
    </row>
    <row r="274" spans="1:12" s="11" customFormat="1">
      <c r="A274" s="30"/>
      <c r="B274" s="405"/>
      <c r="C274" s="405"/>
      <c r="D274" t="s">
        <v>14</v>
      </c>
      <c r="E274" s="1">
        <v>17.7</v>
      </c>
      <c r="F274" s="1"/>
      <c r="G274" s="1">
        <f t="shared" si="4"/>
        <v>89.702000000000012</v>
      </c>
      <c r="K274"/>
      <c r="L274" s="1"/>
    </row>
    <row r="275" spans="1:12" s="11" customFormat="1">
      <c r="A275" s="30"/>
      <c r="B275" s="405"/>
      <c r="C275" s="405"/>
      <c r="D275" t="s">
        <v>15</v>
      </c>
      <c r="E275" s="1">
        <v>60</v>
      </c>
      <c r="F275" s="1"/>
      <c r="G275" s="1">
        <f t="shared" si="4"/>
        <v>149.702</v>
      </c>
    </row>
    <row r="276" spans="1:12" s="11" customFormat="1">
      <c r="A276" s="30"/>
      <c r="B276" s="405"/>
      <c r="C276" s="405"/>
      <c r="D276" t="s">
        <v>16</v>
      </c>
      <c r="E276" s="1">
        <v>5</v>
      </c>
      <c r="F276" s="1"/>
      <c r="G276" s="1">
        <f t="shared" si="4"/>
        <v>154.702</v>
      </c>
    </row>
    <row r="277" spans="1:12" s="11" customFormat="1">
      <c r="A277" s="30">
        <v>43585</v>
      </c>
      <c r="B277" s="405" t="s">
        <v>10</v>
      </c>
      <c r="C277" s="405" t="s">
        <v>21</v>
      </c>
      <c r="D277" t="s">
        <v>15</v>
      </c>
      <c r="E277" s="1"/>
      <c r="F277" s="1">
        <v>60</v>
      </c>
      <c r="G277" s="1">
        <f t="shared" si="4"/>
        <v>94.701999999999998</v>
      </c>
    </row>
    <row r="278" spans="1:12" s="11" customFormat="1">
      <c r="A278" s="30">
        <v>43585</v>
      </c>
      <c r="B278" s="405" t="s">
        <v>10</v>
      </c>
      <c r="C278" s="405" t="s">
        <v>21</v>
      </c>
      <c r="D278" t="s">
        <v>16</v>
      </c>
      <c r="E278" s="1"/>
      <c r="F278" s="1">
        <v>5</v>
      </c>
      <c r="G278" s="1">
        <f t="shared" si="4"/>
        <v>89.701999999999998</v>
      </c>
    </row>
    <row r="279" spans="1:12" s="11" customFormat="1">
      <c r="A279" s="30">
        <v>43623</v>
      </c>
      <c r="B279" s="405">
        <v>18021</v>
      </c>
      <c r="C279" s="405" t="s">
        <v>21</v>
      </c>
      <c r="D279" t="s">
        <v>13</v>
      </c>
      <c r="E279" s="1"/>
      <c r="F279" s="1">
        <v>72</v>
      </c>
      <c r="G279" s="1">
        <f t="shared" ref="G279:G348" si="5">+G278+E279-F279</f>
        <v>17.701999999999998</v>
      </c>
    </row>
    <row r="280" spans="1:12" s="11" customFormat="1">
      <c r="A280" s="30">
        <v>43623</v>
      </c>
      <c r="B280" s="405">
        <v>18021</v>
      </c>
      <c r="C280" s="405" t="s">
        <v>21</v>
      </c>
      <c r="D280" t="s">
        <v>14</v>
      </c>
      <c r="E280" s="1"/>
      <c r="F280" s="1">
        <v>17.7</v>
      </c>
      <c r="G280" s="1">
        <f t="shared" si="5"/>
        <v>1.9999999999988916E-3</v>
      </c>
    </row>
    <row r="281" spans="1:12" s="11" customFormat="1">
      <c r="A281" s="32">
        <v>43616</v>
      </c>
      <c r="B281" s="404" t="s">
        <v>11</v>
      </c>
      <c r="C281" s="404" t="s">
        <v>22</v>
      </c>
      <c r="D281" t="s">
        <v>13</v>
      </c>
      <c r="E281" s="1">
        <v>66.400000000000006</v>
      </c>
      <c r="F281" s="1"/>
      <c r="G281" s="1">
        <f t="shared" si="5"/>
        <v>66.402000000000001</v>
      </c>
    </row>
    <row r="282" spans="1:12" s="11" customFormat="1">
      <c r="A282" s="30"/>
      <c r="B282" s="405"/>
      <c r="C282" s="405"/>
      <c r="D282" t="s">
        <v>14</v>
      </c>
      <c r="E282" s="1">
        <v>20.6</v>
      </c>
      <c r="F282" s="1"/>
      <c r="G282" s="1">
        <f t="shared" si="5"/>
        <v>87.00200000000001</v>
      </c>
    </row>
    <row r="283" spans="1:12" s="11" customFormat="1">
      <c r="A283" s="30"/>
      <c r="B283" s="405"/>
      <c r="C283" s="405"/>
      <c r="D283" t="s">
        <v>15</v>
      </c>
      <c r="E283" s="1">
        <v>60</v>
      </c>
      <c r="F283" s="1"/>
      <c r="G283" s="1">
        <f t="shared" si="5"/>
        <v>147.00200000000001</v>
      </c>
    </row>
    <row r="284" spans="1:12" s="11" customFormat="1">
      <c r="A284" s="30"/>
      <c r="B284" s="405"/>
      <c r="C284" s="405"/>
      <c r="D284" t="s">
        <v>16</v>
      </c>
      <c r="E284" s="1">
        <v>5</v>
      </c>
      <c r="F284" s="1"/>
      <c r="G284" s="1">
        <f t="shared" si="5"/>
        <v>152.00200000000001</v>
      </c>
    </row>
    <row r="285" spans="1:12" s="11" customFormat="1">
      <c r="A285" s="30">
        <v>43616</v>
      </c>
      <c r="B285" s="405" t="s">
        <v>10</v>
      </c>
      <c r="C285" s="405" t="s">
        <v>22</v>
      </c>
      <c r="D285" t="s">
        <v>15</v>
      </c>
      <c r="E285" s="1"/>
      <c r="F285" s="1">
        <v>60</v>
      </c>
      <c r="G285" s="1">
        <f t="shared" si="5"/>
        <v>92.00200000000001</v>
      </c>
    </row>
    <row r="286" spans="1:12" s="11" customFormat="1">
      <c r="A286" s="30">
        <v>43616</v>
      </c>
      <c r="B286" s="405" t="s">
        <v>10</v>
      </c>
      <c r="C286" s="405" t="s">
        <v>22</v>
      </c>
      <c r="D286" t="s">
        <v>16</v>
      </c>
      <c r="E286" s="1"/>
      <c r="F286" s="1">
        <v>5</v>
      </c>
      <c r="G286" s="1">
        <f t="shared" si="5"/>
        <v>87.00200000000001</v>
      </c>
    </row>
    <row r="287" spans="1:12" s="11" customFormat="1">
      <c r="A287" s="30">
        <v>43647</v>
      </c>
      <c r="B287" s="405">
        <v>18147</v>
      </c>
      <c r="C287" s="405" t="s">
        <v>22</v>
      </c>
      <c r="D287" t="s">
        <v>13</v>
      </c>
      <c r="E287" s="1"/>
      <c r="F287" s="1">
        <v>66.400000000000006</v>
      </c>
      <c r="G287" s="1">
        <f t="shared" si="5"/>
        <v>20.602000000000004</v>
      </c>
    </row>
    <row r="288" spans="1:12" s="11" customFormat="1">
      <c r="A288" s="30">
        <v>43647</v>
      </c>
      <c r="B288" s="405">
        <v>18147</v>
      </c>
      <c r="C288" s="405" t="s">
        <v>22</v>
      </c>
      <c r="D288" t="s">
        <v>14</v>
      </c>
      <c r="E288" s="1"/>
      <c r="F288" s="1">
        <v>20.6</v>
      </c>
      <c r="G288" s="1">
        <f t="shared" si="5"/>
        <v>2.0000000000024443E-3</v>
      </c>
    </row>
    <row r="289" spans="1:7" s="11" customFormat="1">
      <c r="A289" s="32">
        <v>43646</v>
      </c>
      <c r="B289" s="404" t="s">
        <v>11</v>
      </c>
      <c r="C289" s="404" t="s">
        <v>69</v>
      </c>
      <c r="D289" t="s">
        <v>13</v>
      </c>
      <c r="E289" s="1">
        <v>59.3</v>
      </c>
      <c r="F289" s="1"/>
      <c r="G289" s="1">
        <f t="shared" si="5"/>
        <v>59.302</v>
      </c>
    </row>
    <row r="290" spans="1:7" s="11" customFormat="1">
      <c r="A290" s="30"/>
      <c r="B290" s="405"/>
      <c r="C290" s="405"/>
      <c r="D290" t="s">
        <v>14</v>
      </c>
      <c r="E290" s="1">
        <v>19.7</v>
      </c>
      <c r="F290" s="1"/>
      <c r="G290" s="1">
        <f t="shared" si="5"/>
        <v>79.001999999999995</v>
      </c>
    </row>
    <row r="291" spans="1:7" s="11" customFormat="1">
      <c r="A291" s="30"/>
      <c r="B291" s="405"/>
      <c r="C291" s="405"/>
      <c r="D291" t="s">
        <v>15</v>
      </c>
      <c r="E291" s="1">
        <v>60</v>
      </c>
      <c r="F291" s="1"/>
      <c r="G291" s="1">
        <f t="shared" si="5"/>
        <v>139.00200000000001</v>
      </c>
    </row>
    <row r="292" spans="1:7" s="11" customFormat="1">
      <c r="A292" s="30"/>
      <c r="B292" s="405"/>
      <c r="C292" s="405"/>
      <c r="D292" t="s">
        <v>16</v>
      </c>
      <c r="E292" s="1">
        <v>5</v>
      </c>
      <c r="F292" s="1"/>
      <c r="G292" s="1">
        <f t="shared" si="5"/>
        <v>144.00200000000001</v>
      </c>
    </row>
    <row r="293" spans="1:7" s="11" customFormat="1">
      <c r="A293" s="30">
        <v>43646</v>
      </c>
      <c r="B293" s="405" t="s">
        <v>10</v>
      </c>
      <c r="C293" s="405" t="s">
        <v>69</v>
      </c>
      <c r="D293" t="s">
        <v>15</v>
      </c>
      <c r="E293" s="1"/>
      <c r="F293" s="1">
        <v>60</v>
      </c>
      <c r="G293" s="1">
        <f t="shared" si="5"/>
        <v>84.00200000000001</v>
      </c>
    </row>
    <row r="294" spans="1:7" s="11" customFormat="1">
      <c r="A294" s="30">
        <v>43646</v>
      </c>
      <c r="B294" s="405" t="s">
        <v>10</v>
      </c>
      <c r="C294" s="405" t="s">
        <v>69</v>
      </c>
      <c r="D294" t="s">
        <v>16</v>
      </c>
      <c r="E294" s="1"/>
      <c r="F294" s="1">
        <v>5</v>
      </c>
      <c r="G294" s="1">
        <f t="shared" si="5"/>
        <v>79.00200000000001</v>
      </c>
    </row>
    <row r="295" spans="1:7" s="11" customFormat="1">
      <c r="A295" s="30">
        <v>43714</v>
      </c>
      <c r="B295" s="405">
        <v>18645</v>
      </c>
      <c r="C295" s="405" t="s">
        <v>69</v>
      </c>
      <c r="D295" t="s">
        <v>13</v>
      </c>
      <c r="E295" s="1"/>
      <c r="F295" s="1">
        <v>59.3</v>
      </c>
      <c r="G295" s="1">
        <f t="shared" si="5"/>
        <v>19.702000000000012</v>
      </c>
    </row>
    <row r="296" spans="1:7" s="11" customFormat="1">
      <c r="A296" s="30">
        <v>43714</v>
      </c>
      <c r="B296" s="405">
        <v>18645</v>
      </c>
      <c r="C296" s="405" t="s">
        <v>69</v>
      </c>
      <c r="D296" t="s">
        <v>14</v>
      </c>
      <c r="E296" s="1"/>
      <c r="F296" s="1">
        <v>19.7</v>
      </c>
      <c r="G296" s="1">
        <f t="shared" si="5"/>
        <v>2.0000000000131024E-3</v>
      </c>
    </row>
    <row r="297" spans="1:7" s="11" customFormat="1">
      <c r="A297" s="32">
        <v>43677</v>
      </c>
      <c r="B297" s="404" t="s">
        <v>11</v>
      </c>
      <c r="C297" s="404" t="s">
        <v>24</v>
      </c>
      <c r="D297" t="s">
        <v>13</v>
      </c>
      <c r="E297" s="1">
        <v>68.2</v>
      </c>
      <c r="F297" s="1"/>
      <c r="G297" s="1">
        <f t="shared" si="5"/>
        <v>68.202000000000012</v>
      </c>
    </row>
    <row r="298" spans="1:7" s="11" customFormat="1">
      <c r="A298" s="30"/>
      <c r="B298" s="405"/>
      <c r="C298" s="405"/>
      <c r="D298" t="s">
        <v>14</v>
      </c>
      <c r="E298" s="1">
        <v>19.100000000000001</v>
      </c>
      <c r="F298" s="1"/>
      <c r="G298" s="1">
        <f t="shared" si="5"/>
        <v>87.302000000000021</v>
      </c>
    </row>
    <row r="299" spans="1:7" s="11" customFormat="1">
      <c r="A299" s="30"/>
      <c r="B299" s="405"/>
      <c r="C299" s="405"/>
      <c r="D299" t="s">
        <v>15</v>
      </c>
      <c r="E299" s="1">
        <v>60</v>
      </c>
      <c r="F299" s="1"/>
      <c r="G299" s="1">
        <f t="shared" si="5"/>
        <v>147.30200000000002</v>
      </c>
    </row>
    <row r="300" spans="1:7" s="11" customFormat="1">
      <c r="A300" s="30"/>
      <c r="B300" s="405"/>
      <c r="C300" s="405"/>
      <c r="D300" t="s">
        <v>16</v>
      </c>
      <c r="E300" s="1">
        <v>5</v>
      </c>
      <c r="F300" s="1"/>
      <c r="G300" s="1">
        <f t="shared" si="5"/>
        <v>152.30200000000002</v>
      </c>
    </row>
    <row r="301" spans="1:7" s="11" customFormat="1">
      <c r="A301" s="30">
        <v>43677</v>
      </c>
      <c r="B301" s="405" t="s">
        <v>10</v>
      </c>
      <c r="C301" s="405" t="s">
        <v>24</v>
      </c>
      <c r="D301" t="s">
        <v>15</v>
      </c>
      <c r="E301" s="1"/>
      <c r="F301" s="1">
        <v>60</v>
      </c>
      <c r="G301" s="1">
        <f t="shared" si="5"/>
        <v>92.302000000000021</v>
      </c>
    </row>
    <row r="302" spans="1:7" s="11" customFormat="1">
      <c r="A302" s="30">
        <v>43677</v>
      </c>
      <c r="B302" s="405" t="s">
        <v>10</v>
      </c>
      <c r="C302" s="405" t="s">
        <v>24</v>
      </c>
      <c r="D302" t="s">
        <v>31</v>
      </c>
      <c r="E302" s="1"/>
      <c r="F302" s="1">
        <v>5</v>
      </c>
      <c r="G302" s="1">
        <f t="shared" si="5"/>
        <v>87.302000000000021</v>
      </c>
    </row>
    <row r="303" spans="1:7" s="11" customFormat="1">
      <c r="A303" s="30">
        <v>43729</v>
      </c>
      <c r="B303" s="405">
        <v>18714</v>
      </c>
      <c r="C303" s="405" t="s">
        <v>24</v>
      </c>
      <c r="D303" t="s">
        <v>13</v>
      </c>
      <c r="E303" s="1"/>
      <c r="F303" s="1">
        <v>68.2</v>
      </c>
      <c r="G303" s="1">
        <f t="shared" si="5"/>
        <v>19.102000000000018</v>
      </c>
    </row>
    <row r="304" spans="1:7" s="11" customFormat="1">
      <c r="A304" s="30">
        <v>43729</v>
      </c>
      <c r="B304" s="405">
        <v>18714</v>
      </c>
      <c r="C304" s="405" t="s">
        <v>24</v>
      </c>
      <c r="D304" t="s">
        <v>14</v>
      </c>
      <c r="E304" s="1"/>
      <c r="F304" s="1">
        <v>19.100000000000001</v>
      </c>
      <c r="G304" s="1">
        <f t="shared" si="5"/>
        <v>2.0000000000166551E-3</v>
      </c>
    </row>
    <row r="305" spans="1:7" s="11" customFormat="1">
      <c r="A305" s="32">
        <v>43708</v>
      </c>
      <c r="B305" s="404" t="s">
        <v>11</v>
      </c>
      <c r="C305" s="404" t="s">
        <v>25</v>
      </c>
      <c r="D305" t="s">
        <v>13</v>
      </c>
      <c r="E305" s="1">
        <v>66.3</v>
      </c>
      <c r="F305" s="1"/>
      <c r="G305" s="1">
        <f t="shared" si="5"/>
        <v>66.302000000000021</v>
      </c>
    </row>
    <row r="306" spans="1:7" s="11" customFormat="1">
      <c r="A306" s="30"/>
      <c r="B306" s="405"/>
      <c r="C306" s="405"/>
      <c r="D306" t="s">
        <v>14</v>
      </c>
      <c r="E306" s="1">
        <v>18.399999999999999</v>
      </c>
      <c r="F306" s="1"/>
      <c r="G306" s="1">
        <f t="shared" si="5"/>
        <v>84.702000000000027</v>
      </c>
    </row>
    <row r="307" spans="1:7" s="11" customFormat="1">
      <c r="A307" s="30"/>
      <c r="B307" s="405"/>
      <c r="C307" s="405"/>
      <c r="D307" t="s">
        <v>15</v>
      </c>
      <c r="E307" s="1">
        <v>60</v>
      </c>
      <c r="F307" s="1"/>
      <c r="G307" s="1">
        <f t="shared" si="5"/>
        <v>144.70200000000003</v>
      </c>
    </row>
    <row r="308" spans="1:7" s="11" customFormat="1">
      <c r="A308" s="30"/>
      <c r="B308" s="405"/>
      <c r="C308" s="405"/>
      <c r="D308" t="s">
        <v>31</v>
      </c>
      <c r="E308" s="1">
        <v>5</v>
      </c>
      <c r="F308" s="1"/>
      <c r="G308" s="1">
        <f t="shared" si="5"/>
        <v>149.70200000000003</v>
      </c>
    </row>
    <row r="309" spans="1:7" s="11" customFormat="1">
      <c r="A309" s="30"/>
      <c r="B309" s="405"/>
      <c r="C309" s="405"/>
      <c r="D309" t="s">
        <v>356</v>
      </c>
      <c r="E309" s="1">
        <v>10</v>
      </c>
      <c r="F309" s="1"/>
      <c r="G309" s="1">
        <f t="shared" si="5"/>
        <v>159.70200000000003</v>
      </c>
    </row>
    <row r="310" spans="1:7" s="11" customFormat="1">
      <c r="A310" s="30"/>
      <c r="B310" s="405"/>
      <c r="C310" s="405"/>
      <c r="D310" t="s">
        <v>104</v>
      </c>
      <c r="E310" s="1">
        <v>25</v>
      </c>
      <c r="F310" s="1"/>
      <c r="G310" s="1">
        <f t="shared" si="5"/>
        <v>184.70200000000003</v>
      </c>
    </row>
    <row r="311" spans="1:7" s="11" customFormat="1">
      <c r="A311" s="30"/>
      <c r="B311" s="405"/>
      <c r="C311" s="405"/>
      <c r="D311" s="35" t="s">
        <v>46</v>
      </c>
      <c r="E311" s="88">
        <v>93</v>
      </c>
      <c r="F311" s="1"/>
      <c r="G311" s="1">
        <f t="shared" si="5"/>
        <v>277.702</v>
      </c>
    </row>
    <row r="312" spans="1:7" s="11" customFormat="1">
      <c r="A312" s="30">
        <v>43708</v>
      </c>
      <c r="B312" s="405" t="s">
        <v>10</v>
      </c>
      <c r="C312" s="405" t="s">
        <v>25</v>
      </c>
      <c r="D312" t="s">
        <v>15</v>
      </c>
      <c r="E312" s="1"/>
      <c r="F312" s="1">
        <v>60</v>
      </c>
      <c r="G312" s="1">
        <f t="shared" si="5"/>
        <v>217.702</v>
      </c>
    </row>
    <row r="313" spans="1:7" s="11" customFormat="1">
      <c r="A313" s="30">
        <v>43708</v>
      </c>
      <c r="B313" s="405" t="s">
        <v>10</v>
      </c>
      <c r="C313" s="405" t="s">
        <v>25</v>
      </c>
      <c r="D313" t="s">
        <v>16</v>
      </c>
      <c r="E313" s="1"/>
      <c r="F313" s="1">
        <v>5</v>
      </c>
      <c r="G313" s="1">
        <f t="shared" si="5"/>
        <v>212.702</v>
      </c>
    </row>
    <row r="314" spans="1:7" s="11" customFormat="1">
      <c r="A314" s="30">
        <v>43729</v>
      </c>
      <c r="B314" s="405">
        <v>18714</v>
      </c>
      <c r="C314" s="405" t="s">
        <v>25</v>
      </c>
      <c r="D314" t="s">
        <v>13</v>
      </c>
      <c r="E314" s="1"/>
      <c r="F314" s="1">
        <v>66.3</v>
      </c>
      <c r="G314" s="1">
        <f t="shared" si="5"/>
        <v>146.40199999999999</v>
      </c>
    </row>
    <row r="315" spans="1:7" s="11" customFormat="1">
      <c r="A315" s="30">
        <v>43729</v>
      </c>
      <c r="B315" s="405">
        <v>18714</v>
      </c>
      <c r="C315" s="405" t="s">
        <v>25</v>
      </c>
      <c r="D315" t="s">
        <v>14</v>
      </c>
      <c r="E315" s="1"/>
      <c r="F315" s="1">
        <v>18.399999999999999</v>
      </c>
      <c r="G315" s="1">
        <f t="shared" si="5"/>
        <v>128.00199999999998</v>
      </c>
    </row>
    <row r="316" spans="1:7" s="11" customFormat="1">
      <c r="A316" s="30">
        <v>44617</v>
      </c>
      <c r="B316" s="405">
        <v>24300</v>
      </c>
      <c r="C316" s="405" t="s">
        <v>25</v>
      </c>
      <c r="D316" t="s">
        <v>356</v>
      </c>
      <c r="E316" s="1"/>
      <c r="F316" s="1">
        <v>10</v>
      </c>
      <c r="G316" s="1">
        <f t="shared" si="5"/>
        <v>118.00199999999998</v>
      </c>
    </row>
    <row r="317" spans="1:7" s="11" customFormat="1">
      <c r="A317" s="30">
        <v>44617</v>
      </c>
      <c r="B317" s="405">
        <v>24300</v>
      </c>
      <c r="C317" s="405" t="s">
        <v>25</v>
      </c>
      <c r="D317" t="s">
        <v>104</v>
      </c>
      <c r="E317" s="1"/>
      <c r="F317" s="1">
        <v>25</v>
      </c>
      <c r="G317" s="1">
        <f t="shared" si="5"/>
        <v>93.001999999999981</v>
      </c>
    </row>
    <row r="318" spans="1:7" s="11" customFormat="1">
      <c r="A318" s="30"/>
      <c r="B318" s="405" t="s">
        <v>47</v>
      </c>
      <c r="C318" s="405" t="s">
        <v>25</v>
      </c>
      <c r="D318" s="35" t="s">
        <v>46</v>
      </c>
      <c r="E318" s="1"/>
      <c r="F318" s="20">
        <v>46.5</v>
      </c>
      <c r="G318" s="1">
        <f t="shared" si="5"/>
        <v>46.501999999999981</v>
      </c>
    </row>
    <row r="319" spans="1:7" s="11" customFormat="1">
      <c r="A319" s="30">
        <v>44992</v>
      </c>
      <c r="B319" s="405">
        <v>26548</v>
      </c>
      <c r="C319" s="405" t="s">
        <v>25</v>
      </c>
      <c r="D319" s="35" t="s">
        <v>46</v>
      </c>
      <c r="E319" s="1"/>
      <c r="F319" s="20">
        <v>46.5</v>
      </c>
      <c r="G319" s="1">
        <f t="shared" si="5"/>
        <v>1.999999999981128E-3</v>
      </c>
    </row>
    <row r="320" spans="1:7" s="11" customFormat="1">
      <c r="A320" s="32">
        <v>43738</v>
      </c>
      <c r="B320" s="404" t="s">
        <v>11</v>
      </c>
      <c r="C320" s="404" t="s">
        <v>26</v>
      </c>
      <c r="D320" s="11" t="s">
        <v>13</v>
      </c>
      <c r="E320" s="1">
        <v>66.599999999999994</v>
      </c>
      <c r="F320" s="1"/>
      <c r="G320" s="1">
        <f t="shared" si="5"/>
        <v>66.601999999999975</v>
      </c>
    </row>
    <row r="321" spans="1:7" s="11" customFormat="1">
      <c r="A321" s="30"/>
      <c r="B321" s="405"/>
      <c r="C321" s="405"/>
      <c r="D321" t="s">
        <v>14</v>
      </c>
      <c r="E321" s="1">
        <v>18.7</v>
      </c>
      <c r="F321" s="1"/>
      <c r="G321" s="1">
        <f t="shared" si="5"/>
        <v>85.301999999999978</v>
      </c>
    </row>
    <row r="322" spans="1:7" s="11" customFormat="1">
      <c r="A322" s="30"/>
      <c r="B322" s="405"/>
      <c r="C322" s="405"/>
      <c r="D322" t="s">
        <v>15</v>
      </c>
      <c r="E322" s="1">
        <v>60</v>
      </c>
      <c r="F322" s="1"/>
      <c r="G322" s="1">
        <f t="shared" si="5"/>
        <v>145.30199999999996</v>
      </c>
    </row>
    <row r="323" spans="1:7" s="11" customFormat="1">
      <c r="A323" s="30"/>
      <c r="B323" s="405"/>
      <c r="C323" s="405"/>
      <c r="D323" t="s">
        <v>31</v>
      </c>
      <c r="E323" s="1">
        <v>5</v>
      </c>
      <c r="F323" s="1"/>
      <c r="G323" s="1">
        <f t="shared" si="5"/>
        <v>150.30199999999996</v>
      </c>
    </row>
    <row r="324" spans="1:7" s="11" customFormat="1">
      <c r="A324" s="30">
        <v>43738</v>
      </c>
      <c r="B324" s="405" t="s">
        <v>10</v>
      </c>
      <c r="C324" s="405" t="s">
        <v>26</v>
      </c>
      <c r="D324" t="s">
        <v>15</v>
      </c>
      <c r="E324" s="1"/>
      <c r="F324" s="1">
        <v>60</v>
      </c>
      <c r="G324" s="1">
        <f t="shared" si="5"/>
        <v>90.301999999999964</v>
      </c>
    </row>
    <row r="325" spans="1:7" s="11" customFormat="1">
      <c r="A325" s="30">
        <v>43738</v>
      </c>
      <c r="B325" s="405" t="s">
        <v>10</v>
      </c>
      <c r="C325" s="405" t="s">
        <v>26</v>
      </c>
      <c r="D325" t="s">
        <v>16</v>
      </c>
      <c r="E325" s="1"/>
      <c r="F325" s="1">
        <v>5</v>
      </c>
      <c r="G325" s="1">
        <f t="shared" si="5"/>
        <v>85.301999999999964</v>
      </c>
    </row>
    <row r="326" spans="1:7" s="11" customFormat="1">
      <c r="A326" s="30">
        <v>43760</v>
      </c>
      <c r="B326" s="405">
        <v>18921</v>
      </c>
      <c r="C326" s="405" t="s">
        <v>26</v>
      </c>
      <c r="D326" t="s">
        <v>13</v>
      </c>
      <c r="E326" s="1"/>
      <c r="F326" s="1">
        <v>66.599999999999994</v>
      </c>
      <c r="G326" s="1">
        <f t="shared" si="5"/>
        <v>18.70199999999997</v>
      </c>
    </row>
    <row r="327" spans="1:7" s="11" customFormat="1">
      <c r="A327" s="30">
        <v>43760</v>
      </c>
      <c r="B327" s="405">
        <v>18921</v>
      </c>
      <c r="C327" s="405" t="s">
        <v>26</v>
      </c>
      <c r="D327" t="s">
        <v>14</v>
      </c>
      <c r="E327" s="1"/>
      <c r="F327" s="1">
        <v>18.7</v>
      </c>
      <c r="G327" s="1">
        <f t="shared" si="5"/>
        <v>1.9999999999704698E-3</v>
      </c>
    </row>
    <row r="328" spans="1:7" s="11" customFormat="1">
      <c r="A328" s="32">
        <v>43769</v>
      </c>
      <c r="B328" s="404" t="s">
        <v>11</v>
      </c>
      <c r="C328" s="404" t="s">
        <v>27</v>
      </c>
      <c r="D328" t="s">
        <v>13</v>
      </c>
      <c r="E328" s="1">
        <v>67</v>
      </c>
      <c r="F328" s="1"/>
      <c r="G328" s="1">
        <f t="shared" si="5"/>
        <v>67.001999999999967</v>
      </c>
    </row>
    <row r="329" spans="1:7" s="11" customFormat="1">
      <c r="A329" s="30"/>
      <c r="B329" s="405"/>
      <c r="C329" s="405"/>
      <c r="D329" t="s">
        <v>14</v>
      </c>
      <c r="E329" s="1">
        <v>18</v>
      </c>
      <c r="F329" s="1"/>
      <c r="G329" s="1">
        <f t="shared" si="5"/>
        <v>85.001999999999967</v>
      </c>
    </row>
    <row r="330" spans="1:7" s="11" customFormat="1">
      <c r="A330" s="30"/>
      <c r="B330" s="405"/>
      <c r="C330" s="405"/>
      <c r="D330" t="s">
        <v>15</v>
      </c>
      <c r="E330" s="1">
        <v>60</v>
      </c>
      <c r="F330" s="1"/>
      <c r="G330" s="1">
        <f t="shared" si="5"/>
        <v>145.00199999999995</v>
      </c>
    </row>
    <row r="331" spans="1:7" s="11" customFormat="1">
      <c r="A331" s="30"/>
      <c r="B331" s="405"/>
      <c r="C331" s="405"/>
      <c r="D331" t="s">
        <v>16</v>
      </c>
      <c r="E331" s="1">
        <v>5</v>
      </c>
      <c r="F331" s="1"/>
      <c r="G331" s="1">
        <f t="shared" si="5"/>
        <v>150.00199999999995</v>
      </c>
    </row>
    <row r="332" spans="1:7" s="11" customFormat="1">
      <c r="A332" s="30"/>
      <c r="B332" s="405"/>
      <c r="C332" s="405"/>
      <c r="D332" s="35" t="s">
        <v>46</v>
      </c>
      <c r="E332" s="88">
        <v>93</v>
      </c>
      <c r="F332" s="1"/>
      <c r="G332" s="1">
        <f t="shared" si="5"/>
        <v>243.00199999999995</v>
      </c>
    </row>
    <row r="333" spans="1:7" s="11" customFormat="1">
      <c r="A333" s="30">
        <v>43769</v>
      </c>
      <c r="B333" s="405" t="s">
        <v>10</v>
      </c>
      <c r="C333" s="405" t="s">
        <v>27</v>
      </c>
      <c r="D333" t="s">
        <v>15</v>
      </c>
      <c r="E333" s="1"/>
      <c r="F333" s="1">
        <v>60</v>
      </c>
      <c r="G333" s="1">
        <f t="shared" si="5"/>
        <v>183.00199999999995</v>
      </c>
    </row>
    <row r="334" spans="1:7" s="11" customFormat="1">
      <c r="A334" s="30">
        <v>43769</v>
      </c>
      <c r="B334" s="405" t="s">
        <v>10</v>
      </c>
      <c r="C334" s="405" t="s">
        <v>27</v>
      </c>
      <c r="D334" t="s">
        <v>31</v>
      </c>
      <c r="E334" s="1"/>
      <c r="F334" s="1">
        <v>5</v>
      </c>
      <c r="G334" s="1">
        <f t="shared" si="5"/>
        <v>178.00199999999995</v>
      </c>
    </row>
    <row r="335" spans="1:7" s="11" customFormat="1">
      <c r="A335" s="30">
        <v>43795</v>
      </c>
      <c r="B335" s="405">
        <v>19192</v>
      </c>
      <c r="C335" s="405" t="s">
        <v>27</v>
      </c>
      <c r="D335" t="s">
        <v>13</v>
      </c>
      <c r="E335" s="1"/>
      <c r="F335" s="1">
        <v>67</v>
      </c>
      <c r="G335" s="1">
        <f t="shared" si="5"/>
        <v>111.00199999999995</v>
      </c>
    </row>
    <row r="336" spans="1:7" s="11" customFormat="1">
      <c r="A336" s="30">
        <v>43795</v>
      </c>
      <c r="B336" s="405">
        <v>19192</v>
      </c>
      <c r="C336" s="405" t="s">
        <v>27</v>
      </c>
      <c r="D336" t="s">
        <v>14</v>
      </c>
      <c r="E336" s="1"/>
      <c r="F336" s="1">
        <v>18</v>
      </c>
      <c r="G336" s="1">
        <f t="shared" si="5"/>
        <v>93.001999999999953</v>
      </c>
    </row>
    <row r="337" spans="1:7" s="11" customFormat="1">
      <c r="A337" s="30"/>
      <c r="B337" s="405" t="s">
        <v>47</v>
      </c>
      <c r="C337" s="405" t="s">
        <v>27</v>
      </c>
      <c r="D337" s="35" t="s">
        <v>46</v>
      </c>
      <c r="E337" s="1"/>
      <c r="F337" s="20">
        <v>46.5</v>
      </c>
      <c r="G337" s="1">
        <f t="shared" si="5"/>
        <v>46.501999999999953</v>
      </c>
    </row>
    <row r="338" spans="1:7" s="11" customFormat="1">
      <c r="A338" s="30">
        <v>44992</v>
      </c>
      <c r="B338" s="405">
        <v>26548</v>
      </c>
      <c r="C338" s="405" t="s">
        <v>27</v>
      </c>
      <c r="D338" s="35" t="s">
        <v>46</v>
      </c>
      <c r="E338" s="1"/>
      <c r="F338" s="20">
        <v>46.5</v>
      </c>
      <c r="G338" s="1">
        <f t="shared" si="5"/>
        <v>1.9999999999527063E-3</v>
      </c>
    </row>
    <row r="339" spans="1:7" s="11" customFormat="1">
      <c r="A339" s="32">
        <v>43799</v>
      </c>
      <c r="B339" s="404" t="s">
        <v>11</v>
      </c>
      <c r="C339" s="404" t="s">
        <v>28</v>
      </c>
      <c r="D339" t="s">
        <v>13</v>
      </c>
      <c r="E339" s="1">
        <v>75.099999999999994</v>
      </c>
      <c r="F339" s="1"/>
      <c r="G339" s="1">
        <f t="shared" si="5"/>
        <v>75.101999999999947</v>
      </c>
    </row>
    <row r="340" spans="1:7" s="11" customFormat="1">
      <c r="A340" s="30"/>
      <c r="B340" s="405"/>
      <c r="C340" s="405"/>
      <c r="D340" t="s">
        <v>14</v>
      </c>
      <c r="E340" s="1">
        <v>18.7</v>
      </c>
      <c r="F340" s="1"/>
      <c r="G340" s="1">
        <f t="shared" si="5"/>
        <v>93.80199999999995</v>
      </c>
    </row>
    <row r="341" spans="1:7" s="11" customFormat="1">
      <c r="A341" s="30"/>
      <c r="B341" s="405"/>
      <c r="C341" s="405"/>
      <c r="D341" t="s">
        <v>15</v>
      </c>
      <c r="E341" s="1">
        <v>60</v>
      </c>
      <c r="F341" s="1"/>
      <c r="G341" s="1">
        <f t="shared" si="5"/>
        <v>153.80199999999996</v>
      </c>
    </row>
    <row r="342" spans="1:7" s="11" customFormat="1">
      <c r="A342" s="30"/>
      <c r="B342" s="405"/>
      <c r="C342" s="405"/>
      <c r="D342" t="s">
        <v>16</v>
      </c>
      <c r="E342" s="1">
        <v>5</v>
      </c>
      <c r="F342" s="1"/>
      <c r="G342" s="1">
        <f t="shared" si="5"/>
        <v>158.80199999999996</v>
      </c>
    </row>
    <row r="343" spans="1:7" s="11" customFormat="1">
      <c r="A343" s="30">
        <v>43799</v>
      </c>
      <c r="B343" s="405" t="s">
        <v>10</v>
      </c>
      <c r="C343" s="405" t="s">
        <v>28</v>
      </c>
      <c r="D343" t="s">
        <v>15</v>
      </c>
      <c r="E343" s="1"/>
      <c r="F343" s="1">
        <v>44</v>
      </c>
      <c r="G343" s="1">
        <f t="shared" si="5"/>
        <v>114.80199999999996</v>
      </c>
    </row>
    <row r="344" spans="1:7" s="11" customFormat="1">
      <c r="A344" s="30">
        <v>43801</v>
      </c>
      <c r="B344" s="405">
        <v>19270</v>
      </c>
      <c r="C344" s="405" t="s">
        <v>28</v>
      </c>
      <c r="D344" t="s">
        <v>15</v>
      </c>
      <c r="E344" s="1"/>
      <c r="F344" s="1">
        <v>16</v>
      </c>
      <c r="G344" s="1">
        <f t="shared" si="5"/>
        <v>98.801999999999964</v>
      </c>
    </row>
    <row r="345" spans="1:7" s="11" customFormat="1">
      <c r="A345" s="30">
        <v>43801</v>
      </c>
      <c r="B345" s="405">
        <v>19270</v>
      </c>
      <c r="C345" s="405" t="s">
        <v>28</v>
      </c>
      <c r="D345" t="s">
        <v>16</v>
      </c>
      <c r="E345" s="1"/>
      <c r="F345" s="1">
        <v>5</v>
      </c>
      <c r="G345" s="1">
        <f t="shared" si="5"/>
        <v>93.801999999999964</v>
      </c>
    </row>
    <row r="346" spans="1:7" s="11" customFormat="1">
      <c r="A346" s="30">
        <v>43826</v>
      </c>
      <c r="B346" s="405">
        <v>19386</v>
      </c>
      <c r="C346" s="405" t="s">
        <v>28</v>
      </c>
      <c r="D346" t="s">
        <v>13</v>
      </c>
      <c r="E346" s="1"/>
      <c r="F346" s="1">
        <v>75.099999999999994</v>
      </c>
      <c r="G346" s="1">
        <f t="shared" si="5"/>
        <v>18.70199999999997</v>
      </c>
    </row>
    <row r="347" spans="1:7" s="11" customFormat="1">
      <c r="A347" s="30">
        <v>43826</v>
      </c>
      <c r="B347" s="405">
        <v>19386</v>
      </c>
      <c r="C347" s="405" t="s">
        <v>28</v>
      </c>
      <c r="D347" t="s">
        <v>14</v>
      </c>
      <c r="E347" s="1"/>
      <c r="F347" s="1">
        <v>18.7</v>
      </c>
      <c r="G347" s="1">
        <f t="shared" si="5"/>
        <v>1.9999999999704698E-3</v>
      </c>
    </row>
    <row r="348" spans="1:7" s="11" customFormat="1">
      <c r="A348" s="32">
        <v>43830</v>
      </c>
      <c r="B348" s="404" t="s">
        <v>11</v>
      </c>
      <c r="C348" s="404" t="s">
        <v>29</v>
      </c>
      <c r="D348" t="s">
        <v>13</v>
      </c>
      <c r="E348" s="1">
        <v>78.5</v>
      </c>
      <c r="F348" s="1"/>
      <c r="G348" s="1">
        <f t="shared" si="5"/>
        <v>78.501999999999967</v>
      </c>
    </row>
    <row r="349" spans="1:7" s="11" customFormat="1">
      <c r="A349" s="30"/>
      <c r="B349" s="405"/>
      <c r="C349" s="405"/>
      <c r="D349" t="s">
        <v>14</v>
      </c>
      <c r="E349" s="1">
        <v>18.8</v>
      </c>
      <c r="F349" s="1"/>
      <c r="G349" s="1">
        <f t="shared" ref="G349:G426" si="6">+G348+E349-F349</f>
        <v>97.301999999999964</v>
      </c>
    </row>
    <row r="350" spans="1:7" s="11" customFormat="1">
      <c r="A350" s="30"/>
      <c r="B350" s="405"/>
      <c r="C350" s="405"/>
      <c r="D350" t="s">
        <v>15</v>
      </c>
      <c r="E350" s="1">
        <v>60</v>
      </c>
      <c r="F350" s="1"/>
      <c r="G350" s="1">
        <f t="shared" si="6"/>
        <v>157.30199999999996</v>
      </c>
    </row>
    <row r="351" spans="1:7" s="11" customFormat="1">
      <c r="A351" s="30"/>
      <c r="B351" s="405"/>
      <c r="C351" s="405"/>
      <c r="D351" t="s">
        <v>16</v>
      </c>
      <c r="E351" s="1">
        <v>5</v>
      </c>
      <c r="F351" s="1"/>
      <c r="G351" s="1">
        <f t="shared" si="6"/>
        <v>162.30199999999996</v>
      </c>
    </row>
    <row r="352" spans="1:7" s="11" customFormat="1">
      <c r="A352" s="30">
        <v>43830</v>
      </c>
      <c r="B352" s="405" t="s">
        <v>10</v>
      </c>
      <c r="C352" s="405" t="s">
        <v>29</v>
      </c>
      <c r="D352" t="s">
        <v>15</v>
      </c>
      <c r="E352" s="1"/>
      <c r="F352" s="1">
        <v>60</v>
      </c>
      <c r="G352" s="1">
        <f t="shared" si="6"/>
        <v>102.30199999999996</v>
      </c>
    </row>
    <row r="353" spans="1:9" s="11" customFormat="1">
      <c r="A353" s="30">
        <v>43830</v>
      </c>
      <c r="B353" s="405" t="s">
        <v>10</v>
      </c>
      <c r="C353" s="405" t="s">
        <v>29</v>
      </c>
      <c r="D353" t="s">
        <v>16</v>
      </c>
      <c r="E353" s="1"/>
      <c r="F353" s="1">
        <v>5</v>
      </c>
      <c r="G353" s="1">
        <f t="shared" si="6"/>
        <v>97.301999999999964</v>
      </c>
      <c r="I353" s="40"/>
    </row>
    <row r="354" spans="1:9" s="11" customFormat="1">
      <c r="A354" s="30">
        <v>43853</v>
      </c>
      <c r="B354" s="405">
        <v>19586</v>
      </c>
      <c r="C354" s="405" t="s">
        <v>29</v>
      </c>
      <c r="D354" t="s">
        <v>13</v>
      </c>
      <c r="E354" s="1"/>
      <c r="F354" s="1">
        <v>78.5</v>
      </c>
      <c r="G354" s="1">
        <f t="shared" si="6"/>
        <v>18.801999999999964</v>
      </c>
    </row>
    <row r="355" spans="1:9" s="11" customFormat="1">
      <c r="A355" s="30">
        <v>43853</v>
      </c>
      <c r="B355" s="405">
        <v>19586</v>
      </c>
      <c r="C355" s="405" t="s">
        <v>29</v>
      </c>
      <c r="D355" t="s">
        <v>14</v>
      </c>
      <c r="E355" s="1"/>
      <c r="F355" s="1">
        <v>18.8</v>
      </c>
      <c r="G355" s="1">
        <f t="shared" si="6"/>
        <v>1.9999999999633644E-3</v>
      </c>
    </row>
    <row r="356" spans="1:9" s="11" customFormat="1">
      <c r="A356" s="32">
        <v>43861</v>
      </c>
      <c r="B356" s="404" t="s">
        <v>11</v>
      </c>
      <c r="C356" s="404" t="s">
        <v>12</v>
      </c>
      <c r="D356" t="s">
        <v>13</v>
      </c>
      <c r="E356" s="1">
        <v>87</v>
      </c>
      <c r="F356" s="1"/>
      <c r="G356" s="1">
        <f t="shared" si="6"/>
        <v>87.001999999999967</v>
      </c>
    </row>
    <row r="357" spans="1:9" s="11" customFormat="1">
      <c r="A357" s="30"/>
      <c r="B357" s="405"/>
      <c r="C357" s="405"/>
      <c r="D357" t="s">
        <v>14</v>
      </c>
      <c r="E357" s="1">
        <v>17.899999999999999</v>
      </c>
      <c r="F357" s="1"/>
      <c r="G357" s="1">
        <f t="shared" si="6"/>
        <v>104.90199999999996</v>
      </c>
    </row>
    <row r="358" spans="1:9" s="11" customFormat="1">
      <c r="A358" s="30"/>
      <c r="B358" s="405"/>
      <c r="C358" s="405"/>
      <c r="D358" t="s">
        <v>15</v>
      </c>
      <c r="E358" s="1">
        <v>60</v>
      </c>
      <c r="F358" s="1"/>
      <c r="G358" s="1">
        <f t="shared" si="6"/>
        <v>164.90199999999996</v>
      </c>
    </row>
    <row r="359" spans="1:9" s="11" customFormat="1">
      <c r="A359" s="30"/>
      <c r="B359" s="405"/>
      <c r="C359" s="405"/>
      <c r="D359" t="s">
        <v>16</v>
      </c>
      <c r="E359" s="1">
        <v>5</v>
      </c>
      <c r="F359" s="1"/>
      <c r="G359" s="1">
        <f t="shared" si="6"/>
        <v>169.90199999999996</v>
      </c>
    </row>
    <row r="360" spans="1:9" s="11" customFormat="1">
      <c r="A360" s="30"/>
      <c r="B360" s="405"/>
      <c r="C360" s="405"/>
      <c r="D360" s="35" t="s">
        <v>46</v>
      </c>
      <c r="E360" s="88">
        <v>93</v>
      </c>
      <c r="F360" s="1"/>
      <c r="G360" s="1">
        <f t="shared" si="6"/>
        <v>262.90199999999993</v>
      </c>
    </row>
    <row r="361" spans="1:9" s="11" customFormat="1">
      <c r="A361" s="30">
        <v>43861</v>
      </c>
      <c r="B361" s="405" t="s">
        <v>10</v>
      </c>
      <c r="C361" s="405" t="s">
        <v>12</v>
      </c>
      <c r="D361" t="s">
        <v>15</v>
      </c>
      <c r="E361" s="1"/>
      <c r="F361" s="1">
        <v>60</v>
      </c>
      <c r="G361" s="1">
        <f t="shared" si="6"/>
        <v>202.90199999999993</v>
      </c>
    </row>
    <row r="362" spans="1:9" s="11" customFormat="1">
      <c r="A362" s="30">
        <v>43861</v>
      </c>
      <c r="B362" s="405" t="s">
        <v>10</v>
      </c>
      <c r="C362" s="405" t="s">
        <v>12</v>
      </c>
      <c r="D362" t="s">
        <v>16</v>
      </c>
      <c r="E362" s="1"/>
      <c r="F362" s="1">
        <v>5</v>
      </c>
      <c r="G362" s="1">
        <f t="shared" si="6"/>
        <v>197.90199999999993</v>
      </c>
    </row>
    <row r="363" spans="1:9" s="11" customFormat="1">
      <c r="A363" s="30">
        <v>43893</v>
      </c>
      <c r="B363" s="405">
        <v>19865</v>
      </c>
      <c r="C363" s="405" t="s">
        <v>12</v>
      </c>
      <c r="D363" t="s">
        <v>13</v>
      </c>
      <c r="E363" s="1"/>
      <c r="F363" s="1">
        <v>87</v>
      </c>
      <c r="G363" s="1">
        <f t="shared" si="6"/>
        <v>110.90199999999993</v>
      </c>
    </row>
    <row r="364" spans="1:9" s="11" customFormat="1">
      <c r="A364" s="30">
        <v>43893</v>
      </c>
      <c r="B364" s="405">
        <v>19865</v>
      </c>
      <c r="C364" s="405" t="s">
        <v>12</v>
      </c>
      <c r="D364" t="s">
        <v>14</v>
      </c>
      <c r="E364" s="1"/>
      <c r="F364" s="1">
        <v>17.899999999999999</v>
      </c>
      <c r="G364" s="1">
        <f t="shared" si="6"/>
        <v>93.001999999999924</v>
      </c>
    </row>
    <row r="365" spans="1:9" s="11" customFormat="1">
      <c r="A365" s="30"/>
      <c r="B365" s="405" t="s">
        <v>47</v>
      </c>
      <c r="C365" s="405" t="s">
        <v>12</v>
      </c>
      <c r="D365" s="35" t="s">
        <v>46</v>
      </c>
      <c r="E365" s="1"/>
      <c r="F365" s="20">
        <v>46.5</v>
      </c>
      <c r="G365" s="1">
        <f t="shared" si="6"/>
        <v>46.501999999999924</v>
      </c>
    </row>
    <row r="366" spans="1:9" s="11" customFormat="1">
      <c r="A366" s="30">
        <v>44992</v>
      </c>
      <c r="B366" s="405">
        <v>26548</v>
      </c>
      <c r="C366" s="405" t="s">
        <v>12</v>
      </c>
      <c r="D366" s="35" t="s">
        <v>46</v>
      </c>
      <c r="E366" s="1"/>
      <c r="F366" s="20">
        <v>46.5</v>
      </c>
      <c r="G366" s="1">
        <f t="shared" si="6"/>
        <v>1.9999999999242846E-3</v>
      </c>
    </row>
    <row r="367" spans="1:9" s="11" customFormat="1">
      <c r="A367" s="32">
        <v>43890</v>
      </c>
      <c r="B367" s="404" t="s">
        <v>11</v>
      </c>
      <c r="C367" s="404" t="s">
        <v>19</v>
      </c>
      <c r="D367" t="s">
        <v>13</v>
      </c>
      <c r="E367" s="1">
        <v>90.4</v>
      </c>
      <c r="F367" s="1"/>
      <c r="G367" s="1">
        <f t="shared" si="6"/>
        <v>90.40199999999993</v>
      </c>
    </row>
    <row r="368" spans="1:9" s="11" customFormat="1">
      <c r="A368" s="30"/>
      <c r="B368" s="405"/>
      <c r="C368" s="405"/>
      <c r="D368" t="s">
        <v>14</v>
      </c>
      <c r="E368" s="1">
        <v>19.100000000000001</v>
      </c>
      <c r="F368" s="1"/>
      <c r="G368" s="1">
        <f t="shared" si="6"/>
        <v>109.50199999999992</v>
      </c>
    </row>
    <row r="369" spans="1:7" s="11" customFormat="1">
      <c r="A369" s="30"/>
      <c r="B369" s="405"/>
      <c r="C369" s="405"/>
      <c r="D369" t="s">
        <v>15</v>
      </c>
      <c r="E369" s="1">
        <v>58</v>
      </c>
      <c r="F369" s="1"/>
      <c r="G369" s="1">
        <f t="shared" si="6"/>
        <v>167.50199999999992</v>
      </c>
    </row>
    <row r="370" spans="1:7" s="11" customFormat="1">
      <c r="A370" s="30"/>
      <c r="B370" s="405"/>
      <c r="C370" s="405"/>
      <c r="D370" t="s">
        <v>31</v>
      </c>
      <c r="E370" s="1">
        <v>5</v>
      </c>
      <c r="F370" s="1"/>
      <c r="G370" s="1">
        <f t="shared" si="6"/>
        <v>172.50199999999992</v>
      </c>
    </row>
    <row r="371" spans="1:7" s="11" customFormat="1">
      <c r="A371" s="30">
        <v>43890</v>
      </c>
      <c r="B371" s="405" t="s">
        <v>10</v>
      </c>
      <c r="C371" s="405" t="s">
        <v>19</v>
      </c>
      <c r="D371" t="s">
        <v>15</v>
      </c>
      <c r="E371" s="1"/>
      <c r="F371" s="1">
        <v>58</v>
      </c>
      <c r="G371" s="1">
        <f t="shared" si="6"/>
        <v>114.50199999999992</v>
      </c>
    </row>
    <row r="372" spans="1:7" s="11" customFormat="1">
      <c r="A372" s="30">
        <v>43890</v>
      </c>
      <c r="B372" s="405" t="s">
        <v>10</v>
      </c>
      <c r="C372" s="405" t="s">
        <v>19</v>
      </c>
      <c r="D372" t="s">
        <v>31</v>
      </c>
      <c r="E372" s="1"/>
      <c r="F372" s="1">
        <v>5</v>
      </c>
      <c r="G372" s="1">
        <f t="shared" si="6"/>
        <v>109.50199999999992</v>
      </c>
    </row>
    <row r="373" spans="1:7" s="11" customFormat="1">
      <c r="A373" s="30">
        <v>44127</v>
      </c>
      <c r="B373" s="405">
        <v>20505</v>
      </c>
      <c r="C373" s="405" t="s">
        <v>19</v>
      </c>
      <c r="D373" t="s">
        <v>13</v>
      </c>
      <c r="E373" s="1"/>
      <c r="F373" s="1">
        <v>90.4</v>
      </c>
      <c r="G373" s="1">
        <f t="shared" si="6"/>
        <v>19.101999999999919</v>
      </c>
    </row>
    <row r="374" spans="1:7" s="11" customFormat="1">
      <c r="A374" s="30">
        <v>44127</v>
      </c>
      <c r="B374" s="405">
        <v>20505</v>
      </c>
      <c r="C374" s="405" t="s">
        <v>19</v>
      </c>
      <c r="D374" t="s">
        <v>14</v>
      </c>
      <c r="E374" s="1"/>
      <c r="F374" s="1">
        <v>19.100000000000001</v>
      </c>
      <c r="G374" s="1">
        <f t="shared" si="6"/>
        <v>1.9999999999171791E-3</v>
      </c>
    </row>
    <row r="375" spans="1:7" s="11" customFormat="1">
      <c r="A375" s="32">
        <v>43921</v>
      </c>
      <c r="B375" s="404" t="s">
        <v>11</v>
      </c>
      <c r="C375" s="404" t="s">
        <v>20</v>
      </c>
      <c r="D375" t="s">
        <v>13</v>
      </c>
      <c r="E375" s="1">
        <v>69.900000000000006</v>
      </c>
      <c r="F375" s="1"/>
      <c r="G375" s="1">
        <f t="shared" si="6"/>
        <v>69.90199999999993</v>
      </c>
    </row>
    <row r="376" spans="1:7" s="11" customFormat="1">
      <c r="A376" s="30"/>
      <c r="B376" s="405"/>
      <c r="C376" s="405"/>
      <c r="D376" t="s">
        <v>14</v>
      </c>
      <c r="E376" s="1">
        <v>19.399999999999999</v>
      </c>
      <c r="F376" s="1"/>
      <c r="G376" s="1">
        <f t="shared" si="6"/>
        <v>89.301999999999936</v>
      </c>
    </row>
    <row r="377" spans="1:7" s="11" customFormat="1">
      <c r="A377" s="30"/>
      <c r="B377" s="405"/>
      <c r="C377" s="405"/>
      <c r="D377" t="s">
        <v>15</v>
      </c>
      <c r="E377" s="1">
        <v>60</v>
      </c>
      <c r="F377" s="1"/>
      <c r="G377" s="1">
        <f t="shared" si="6"/>
        <v>149.30199999999994</v>
      </c>
    </row>
    <row r="378" spans="1:7" s="11" customFormat="1">
      <c r="A378" s="30"/>
      <c r="B378" s="405"/>
      <c r="C378" s="405"/>
      <c r="D378" t="s">
        <v>31</v>
      </c>
      <c r="E378" s="1">
        <v>5</v>
      </c>
      <c r="F378" s="1"/>
      <c r="G378" s="1">
        <f t="shared" si="6"/>
        <v>154.30199999999994</v>
      </c>
    </row>
    <row r="379" spans="1:7" s="11" customFormat="1">
      <c r="A379" s="30">
        <v>43921</v>
      </c>
      <c r="B379" s="405" t="s">
        <v>10</v>
      </c>
      <c r="C379" s="405" t="s">
        <v>20</v>
      </c>
      <c r="D379" t="s">
        <v>15</v>
      </c>
      <c r="E379" s="1"/>
      <c r="F379" s="1">
        <v>14</v>
      </c>
      <c r="G379" s="1">
        <f t="shared" si="6"/>
        <v>140.30199999999994</v>
      </c>
    </row>
    <row r="380" spans="1:7" s="11" customFormat="1">
      <c r="A380" s="30">
        <v>44127</v>
      </c>
      <c r="B380" s="405">
        <v>20505</v>
      </c>
      <c r="C380" s="405" t="s">
        <v>20</v>
      </c>
      <c r="D380" t="s">
        <v>13</v>
      </c>
      <c r="E380" s="1"/>
      <c r="F380" s="1">
        <v>69.900000000000006</v>
      </c>
      <c r="G380" s="1">
        <f t="shared" si="6"/>
        <v>70.40199999999993</v>
      </c>
    </row>
    <row r="381" spans="1:7" s="11" customFormat="1">
      <c r="A381" s="30">
        <v>44127</v>
      </c>
      <c r="B381" s="405">
        <v>20505</v>
      </c>
      <c r="C381" s="405" t="s">
        <v>20</v>
      </c>
      <c r="D381" t="s">
        <v>14</v>
      </c>
      <c r="E381" s="1"/>
      <c r="F381" s="1">
        <v>19.399999999999999</v>
      </c>
      <c r="G381" s="1">
        <f t="shared" si="6"/>
        <v>51.001999999999931</v>
      </c>
    </row>
    <row r="382" spans="1:7" s="11" customFormat="1">
      <c r="A382" s="30">
        <v>44618</v>
      </c>
      <c r="B382" s="405">
        <v>24309</v>
      </c>
      <c r="C382" s="405" t="s">
        <v>20</v>
      </c>
      <c r="D382" t="s">
        <v>15</v>
      </c>
      <c r="E382" s="1"/>
      <c r="F382" s="1">
        <v>46</v>
      </c>
      <c r="G382" s="1">
        <f t="shared" si="6"/>
        <v>5.0019999999999314</v>
      </c>
    </row>
    <row r="383" spans="1:7" s="11" customFormat="1">
      <c r="A383" s="30">
        <v>44618</v>
      </c>
      <c r="B383" s="405">
        <v>24309</v>
      </c>
      <c r="C383" s="405" t="s">
        <v>20</v>
      </c>
      <c r="D383" t="s">
        <v>31</v>
      </c>
      <c r="E383" s="1"/>
      <c r="F383" s="1">
        <v>5</v>
      </c>
      <c r="G383" s="1">
        <f t="shared" si="6"/>
        <v>1.99999999993139E-3</v>
      </c>
    </row>
    <row r="384" spans="1:7" s="11" customFormat="1">
      <c r="A384" s="32">
        <v>43951</v>
      </c>
      <c r="B384" s="404" t="s">
        <v>11</v>
      </c>
      <c r="C384" s="404" t="s">
        <v>21</v>
      </c>
      <c r="D384" t="s">
        <v>13</v>
      </c>
      <c r="E384" s="1">
        <v>13.1</v>
      </c>
      <c r="F384" s="1"/>
      <c r="G384" s="1">
        <f t="shared" si="6"/>
        <v>13.101999999999931</v>
      </c>
    </row>
    <row r="385" spans="1:16" s="11" customFormat="1">
      <c r="A385" s="30"/>
      <c r="B385" s="405"/>
      <c r="C385" s="405"/>
      <c r="D385" t="s">
        <v>14</v>
      </c>
      <c r="E385" s="1">
        <v>4.5999999999999996</v>
      </c>
      <c r="F385" s="1"/>
      <c r="G385" s="1">
        <f t="shared" si="6"/>
        <v>17.701999999999931</v>
      </c>
    </row>
    <row r="386" spans="1:16" s="11" customFormat="1">
      <c r="A386" s="30"/>
      <c r="B386" s="405"/>
      <c r="C386" s="405"/>
      <c r="D386" t="s">
        <v>15</v>
      </c>
      <c r="E386" s="1">
        <v>60</v>
      </c>
      <c r="F386" s="1"/>
      <c r="G386" s="1">
        <f t="shared" si="6"/>
        <v>77.701999999999927</v>
      </c>
    </row>
    <row r="387" spans="1:16" s="11" customFormat="1">
      <c r="A387" s="30"/>
      <c r="B387" s="405"/>
      <c r="C387" s="405"/>
      <c r="D387" t="s">
        <v>31</v>
      </c>
      <c r="E387" s="1">
        <v>5</v>
      </c>
      <c r="F387" s="1"/>
      <c r="G387" s="1">
        <f t="shared" si="6"/>
        <v>82.701999999999927</v>
      </c>
    </row>
    <row r="388" spans="1:16" s="11" customFormat="1">
      <c r="A388" s="30">
        <v>44127</v>
      </c>
      <c r="B388" s="405">
        <v>20506</v>
      </c>
      <c r="C388" s="405" t="s">
        <v>21</v>
      </c>
      <c r="D388" t="s">
        <v>13</v>
      </c>
      <c r="E388" s="1"/>
      <c r="F388" s="1">
        <v>13.1</v>
      </c>
      <c r="G388" s="1">
        <f t="shared" si="6"/>
        <v>69.601999999999933</v>
      </c>
    </row>
    <row r="389" spans="1:16" s="11" customFormat="1">
      <c r="A389" s="30">
        <v>44127</v>
      </c>
      <c r="B389" s="405">
        <v>20506</v>
      </c>
      <c r="C389" s="405" t="s">
        <v>21</v>
      </c>
      <c r="D389" t="s">
        <v>14</v>
      </c>
      <c r="E389" s="1"/>
      <c r="F389" s="1">
        <v>4.5999999999999996</v>
      </c>
      <c r="G389" s="1">
        <f t="shared" si="6"/>
        <v>65.001999999999938</v>
      </c>
    </row>
    <row r="390" spans="1:16" s="11" customFormat="1">
      <c r="A390" s="30">
        <v>44618</v>
      </c>
      <c r="B390" s="405">
        <v>24309</v>
      </c>
      <c r="C390" s="405" t="s">
        <v>21</v>
      </c>
      <c r="D390" t="s">
        <v>15</v>
      </c>
      <c r="E390" s="1"/>
      <c r="F390" s="1">
        <v>60</v>
      </c>
      <c r="G390" s="1">
        <f t="shared" si="6"/>
        <v>5.0019999999999385</v>
      </c>
    </row>
    <row r="391" spans="1:16" s="11" customFormat="1">
      <c r="A391" s="30">
        <v>44618</v>
      </c>
      <c r="B391" s="405">
        <v>24309</v>
      </c>
      <c r="C391" s="405" t="s">
        <v>21</v>
      </c>
      <c r="D391" t="s">
        <v>31</v>
      </c>
      <c r="E391" s="1"/>
      <c r="F391" s="1">
        <v>5</v>
      </c>
      <c r="G391" s="1">
        <f t="shared" si="6"/>
        <v>1.9999999999384954E-3</v>
      </c>
    </row>
    <row r="392" spans="1:16">
      <c r="A392" s="32">
        <v>43982</v>
      </c>
      <c r="B392" s="404" t="s">
        <v>11</v>
      </c>
      <c r="C392" s="404" t="s">
        <v>22</v>
      </c>
      <c r="D392" t="s">
        <v>13</v>
      </c>
      <c r="E392" s="1">
        <v>12.1</v>
      </c>
      <c r="G392" s="1">
        <f t="shared" si="6"/>
        <v>12.101999999999938</v>
      </c>
      <c r="H392" s="13"/>
      <c r="P392" s="11"/>
    </row>
    <row r="393" spans="1:16">
      <c r="B393" s="405"/>
      <c r="C393" s="405"/>
      <c r="D393" t="s">
        <v>14</v>
      </c>
      <c r="E393" s="1">
        <v>2.5</v>
      </c>
      <c r="G393" s="1">
        <f t="shared" si="6"/>
        <v>14.601999999999938</v>
      </c>
      <c r="P393" s="11"/>
    </row>
    <row r="394" spans="1:16">
      <c r="B394" s="405"/>
      <c r="C394" s="405"/>
      <c r="D394" t="s">
        <v>15</v>
      </c>
      <c r="E394" s="13">
        <v>60</v>
      </c>
      <c r="G394" s="1">
        <f t="shared" si="6"/>
        <v>74.601999999999933</v>
      </c>
      <c r="P394" s="11"/>
    </row>
    <row r="395" spans="1:16">
      <c r="B395" s="405"/>
      <c r="C395" s="405"/>
      <c r="D395" t="s">
        <v>31</v>
      </c>
      <c r="E395" s="13">
        <v>5</v>
      </c>
      <c r="G395" s="1">
        <f t="shared" si="6"/>
        <v>79.601999999999933</v>
      </c>
      <c r="P395" s="11"/>
    </row>
    <row r="396" spans="1:16">
      <c r="A396" s="30">
        <v>44127</v>
      </c>
      <c r="B396" s="405">
        <v>20506</v>
      </c>
      <c r="C396" s="405" t="s">
        <v>22</v>
      </c>
      <c r="D396" t="s">
        <v>13</v>
      </c>
      <c r="F396" s="20">
        <v>12.1</v>
      </c>
      <c r="G396" s="1">
        <f t="shared" si="6"/>
        <v>67.501999999999938</v>
      </c>
      <c r="P396" s="11"/>
    </row>
    <row r="397" spans="1:16">
      <c r="A397" s="30">
        <v>44127</v>
      </c>
      <c r="B397" s="405">
        <v>20506</v>
      </c>
      <c r="C397" s="405" t="s">
        <v>22</v>
      </c>
      <c r="D397" t="s">
        <v>14</v>
      </c>
      <c r="F397" s="20">
        <v>2.5</v>
      </c>
      <c r="G397" s="1">
        <f t="shared" si="6"/>
        <v>65.001999999999938</v>
      </c>
      <c r="P397" s="11"/>
    </row>
    <row r="398" spans="1:16">
      <c r="A398" s="30">
        <v>44618</v>
      </c>
      <c r="B398" s="405">
        <v>24309</v>
      </c>
      <c r="C398" s="405" t="s">
        <v>22</v>
      </c>
      <c r="D398" t="s">
        <v>15</v>
      </c>
      <c r="F398" s="13">
        <v>60</v>
      </c>
      <c r="G398" s="1">
        <f t="shared" si="6"/>
        <v>5.0019999999999385</v>
      </c>
      <c r="P398" s="11"/>
    </row>
    <row r="399" spans="1:16">
      <c r="A399" s="30">
        <v>44618</v>
      </c>
      <c r="B399" s="405">
        <v>24309</v>
      </c>
      <c r="C399" s="405" t="s">
        <v>22</v>
      </c>
      <c r="D399" t="s">
        <v>31</v>
      </c>
      <c r="F399" s="13">
        <v>5</v>
      </c>
      <c r="G399" s="1">
        <f t="shared" si="6"/>
        <v>1.9999999999384954E-3</v>
      </c>
      <c r="P399" s="11"/>
    </row>
    <row r="400" spans="1:16">
      <c r="A400" s="32">
        <v>44012</v>
      </c>
      <c r="B400" s="404" t="s">
        <v>11</v>
      </c>
      <c r="C400" s="404" t="s">
        <v>69</v>
      </c>
      <c r="D400" t="s">
        <v>13</v>
      </c>
      <c r="E400" s="1">
        <v>10.7</v>
      </c>
      <c r="G400" s="1">
        <f t="shared" si="6"/>
        <v>10.701999999999938</v>
      </c>
      <c r="P400" s="11"/>
    </row>
    <row r="401" spans="1:16">
      <c r="B401" s="405"/>
      <c r="C401" s="405"/>
      <c r="D401" t="s">
        <v>14</v>
      </c>
      <c r="E401" s="1">
        <v>1.2</v>
      </c>
      <c r="G401" s="1">
        <f t="shared" si="6"/>
        <v>11.901999999999937</v>
      </c>
      <c r="P401" s="11"/>
    </row>
    <row r="402" spans="1:16">
      <c r="B402" s="405"/>
      <c r="C402" s="405"/>
      <c r="D402" t="s">
        <v>15</v>
      </c>
      <c r="E402" s="13">
        <v>60</v>
      </c>
      <c r="G402" s="1">
        <f t="shared" si="6"/>
        <v>71.90199999999993</v>
      </c>
      <c r="P402" s="11"/>
    </row>
    <row r="403" spans="1:16">
      <c r="B403" s="405"/>
      <c r="C403" s="405"/>
      <c r="D403" t="s">
        <v>31</v>
      </c>
      <c r="E403" s="13">
        <v>5</v>
      </c>
      <c r="G403" s="1">
        <f t="shared" si="6"/>
        <v>76.90199999999993</v>
      </c>
      <c r="P403" s="11"/>
    </row>
    <row r="404" spans="1:16">
      <c r="A404" s="30">
        <v>44127</v>
      </c>
      <c r="B404" s="405">
        <v>20506</v>
      </c>
      <c r="C404" s="405" t="s">
        <v>69</v>
      </c>
      <c r="D404" t="s">
        <v>13</v>
      </c>
      <c r="F404" s="20">
        <v>10.7</v>
      </c>
      <c r="G404" s="1">
        <f t="shared" si="6"/>
        <v>66.201999999999927</v>
      </c>
      <c r="P404" s="11"/>
    </row>
    <row r="405" spans="1:16">
      <c r="A405" s="30">
        <v>44127</v>
      </c>
      <c r="B405" s="405">
        <v>20506</v>
      </c>
      <c r="C405" s="405" t="s">
        <v>69</v>
      </c>
      <c r="D405" t="s">
        <v>14</v>
      </c>
      <c r="F405" s="20">
        <v>1.2</v>
      </c>
      <c r="G405" s="1">
        <f t="shared" si="6"/>
        <v>65.001999999999924</v>
      </c>
      <c r="P405" s="11"/>
    </row>
    <row r="406" spans="1:16">
      <c r="A406" s="30">
        <v>44618</v>
      </c>
      <c r="B406" s="405">
        <v>24310</v>
      </c>
      <c r="C406" s="405" t="s">
        <v>69</v>
      </c>
      <c r="D406" t="s">
        <v>15</v>
      </c>
      <c r="F406" s="13">
        <v>60</v>
      </c>
      <c r="G406" s="1">
        <f t="shared" si="6"/>
        <v>5.0019999999999243</v>
      </c>
      <c r="P406" s="11"/>
    </row>
    <row r="407" spans="1:16">
      <c r="A407" s="30">
        <v>44618</v>
      </c>
      <c r="B407" s="405">
        <v>24310</v>
      </c>
      <c r="C407" s="405" t="s">
        <v>69</v>
      </c>
      <c r="D407" t="s">
        <v>31</v>
      </c>
      <c r="F407" s="13">
        <v>5</v>
      </c>
      <c r="G407" s="1">
        <f t="shared" si="6"/>
        <v>1.9999999999242846E-3</v>
      </c>
      <c r="P407" s="11"/>
    </row>
    <row r="408" spans="1:16">
      <c r="A408" s="32">
        <v>44043</v>
      </c>
      <c r="B408" s="404" t="s">
        <v>11</v>
      </c>
      <c r="C408" s="404" t="s">
        <v>24</v>
      </c>
      <c r="D408" t="s">
        <v>13</v>
      </c>
      <c r="E408" s="13">
        <v>28.8</v>
      </c>
      <c r="G408" s="1">
        <f t="shared" si="6"/>
        <v>28.801999999999925</v>
      </c>
      <c r="P408" s="11"/>
    </row>
    <row r="409" spans="1:16">
      <c r="B409" s="405"/>
      <c r="C409" s="405"/>
      <c r="D409" t="s">
        <v>14</v>
      </c>
      <c r="E409" s="13">
        <v>8.6999999999999993</v>
      </c>
      <c r="G409" s="1">
        <f t="shared" si="6"/>
        <v>37.501999999999924</v>
      </c>
    </row>
    <row r="410" spans="1:16">
      <c r="B410" s="405"/>
      <c r="C410" s="405"/>
      <c r="D410" t="s">
        <v>15</v>
      </c>
      <c r="E410" s="13">
        <v>60</v>
      </c>
      <c r="G410" s="1">
        <f t="shared" si="6"/>
        <v>97.501999999999924</v>
      </c>
    </row>
    <row r="411" spans="1:16">
      <c r="B411" s="405"/>
      <c r="C411" s="405"/>
      <c r="D411" t="s">
        <v>31</v>
      </c>
      <c r="E411" s="13">
        <v>5</v>
      </c>
      <c r="G411" s="1">
        <f t="shared" si="6"/>
        <v>102.50199999999992</v>
      </c>
    </row>
    <row r="412" spans="1:16">
      <c r="B412" s="405"/>
      <c r="C412" s="405"/>
      <c r="D412" s="56" t="s">
        <v>35</v>
      </c>
      <c r="E412" s="13">
        <v>10</v>
      </c>
      <c r="G412" s="1">
        <f t="shared" si="6"/>
        <v>112.50199999999992</v>
      </c>
    </row>
    <row r="413" spans="1:16">
      <c r="B413" s="405"/>
      <c r="C413" s="405"/>
      <c r="D413" s="56" t="s">
        <v>36</v>
      </c>
      <c r="E413" s="13">
        <v>10</v>
      </c>
      <c r="G413" s="1">
        <f t="shared" si="6"/>
        <v>122.50199999999992</v>
      </c>
    </row>
    <row r="414" spans="1:16">
      <c r="A414" s="30">
        <v>44153</v>
      </c>
      <c r="B414" s="405">
        <v>20752</v>
      </c>
      <c r="C414" s="405" t="s">
        <v>24</v>
      </c>
      <c r="D414" s="56" t="s">
        <v>13</v>
      </c>
      <c r="F414" s="20">
        <v>28.8</v>
      </c>
      <c r="G414" s="1">
        <f t="shared" si="6"/>
        <v>93.701999999999927</v>
      </c>
    </row>
    <row r="415" spans="1:16">
      <c r="A415" s="30">
        <v>44153</v>
      </c>
      <c r="B415" s="405">
        <v>20752</v>
      </c>
      <c r="C415" s="405" t="s">
        <v>24</v>
      </c>
      <c r="D415" s="56" t="s">
        <v>14</v>
      </c>
      <c r="F415" s="20">
        <v>8.6999999999999993</v>
      </c>
      <c r="G415" s="1">
        <f t="shared" si="6"/>
        <v>85.001999999999924</v>
      </c>
    </row>
    <row r="416" spans="1:16">
      <c r="A416" s="30">
        <v>44617</v>
      </c>
      <c r="B416" s="405">
        <v>24300</v>
      </c>
      <c r="C416" s="405" t="s">
        <v>24</v>
      </c>
      <c r="D416" s="56" t="s">
        <v>35</v>
      </c>
      <c r="F416" s="13">
        <v>10</v>
      </c>
      <c r="G416" s="1">
        <f t="shared" si="6"/>
        <v>75.001999999999924</v>
      </c>
    </row>
    <row r="417" spans="1:7">
      <c r="A417" s="30">
        <v>44617</v>
      </c>
      <c r="B417" s="405">
        <v>24300</v>
      </c>
      <c r="C417" s="405" t="s">
        <v>24</v>
      </c>
      <c r="D417" s="56" t="s">
        <v>36</v>
      </c>
      <c r="F417" s="13">
        <v>10</v>
      </c>
      <c r="G417" s="1">
        <f t="shared" si="6"/>
        <v>65.001999999999924</v>
      </c>
    </row>
    <row r="418" spans="1:7">
      <c r="A418" s="30">
        <v>44618</v>
      </c>
      <c r="B418" s="405">
        <v>24310</v>
      </c>
      <c r="C418" s="405" t="s">
        <v>24</v>
      </c>
      <c r="D418" t="s">
        <v>15</v>
      </c>
      <c r="F418" s="13">
        <v>60</v>
      </c>
      <c r="G418" s="1">
        <f t="shared" si="6"/>
        <v>5.0019999999999243</v>
      </c>
    </row>
    <row r="419" spans="1:7">
      <c r="A419" s="30">
        <v>44618</v>
      </c>
      <c r="B419" s="405">
        <v>24310</v>
      </c>
      <c r="C419" s="405" t="s">
        <v>24</v>
      </c>
      <c r="D419" t="s">
        <v>31</v>
      </c>
      <c r="F419" s="13">
        <v>5</v>
      </c>
      <c r="G419" s="1">
        <f t="shared" si="6"/>
        <v>1.9999999999242846E-3</v>
      </c>
    </row>
    <row r="420" spans="1:7">
      <c r="A420" s="32">
        <v>44074</v>
      </c>
      <c r="B420" s="404" t="s">
        <v>11</v>
      </c>
      <c r="C420" s="404" t="s">
        <v>25</v>
      </c>
      <c r="D420" t="s">
        <v>13</v>
      </c>
      <c r="E420" s="13">
        <v>64.8</v>
      </c>
      <c r="G420" s="1">
        <f t="shared" si="6"/>
        <v>64.801999999999921</v>
      </c>
    </row>
    <row r="421" spans="1:7">
      <c r="B421" s="405"/>
      <c r="C421" s="405"/>
      <c r="D421" t="s">
        <v>14</v>
      </c>
      <c r="E421" s="13">
        <v>17.7</v>
      </c>
      <c r="G421" s="1">
        <f t="shared" si="6"/>
        <v>82.501999999999924</v>
      </c>
    </row>
    <row r="422" spans="1:7">
      <c r="B422" s="405"/>
      <c r="C422" s="405"/>
      <c r="D422" t="s">
        <v>15</v>
      </c>
      <c r="E422" s="13">
        <v>60</v>
      </c>
      <c r="G422" s="1">
        <f t="shared" si="6"/>
        <v>142.50199999999992</v>
      </c>
    </row>
    <row r="423" spans="1:7">
      <c r="B423" s="405"/>
      <c r="C423" s="405"/>
      <c r="D423" t="s">
        <v>31</v>
      </c>
      <c r="E423" s="13">
        <v>5</v>
      </c>
      <c r="G423" s="1">
        <f t="shared" si="6"/>
        <v>147.50199999999992</v>
      </c>
    </row>
    <row r="424" spans="1:7">
      <c r="B424" s="405"/>
      <c r="C424" s="405"/>
      <c r="D424" t="s">
        <v>37</v>
      </c>
      <c r="E424" s="13">
        <v>15</v>
      </c>
      <c r="G424" s="1">
        <f t="shared" si="6"/>
        <v>162.50199999999992</v>
      </c>
    </row>
    <row r="425" spans="1:7">
      <c r="A425" s="30">
        <v>44153</v>
      </c>
      <c r="B425" s="405">
        <v>20752</v>
      </c>
      <c r="C425" s="405" t="s">
        <v>25</v>
      </c>
      <c r="D425" t="s">
        <v>13</v>
      </c>
      <c r="F425" s="20">
        <v>64.8</v>
      </c>
      <c r="G425" s="1">
        <f t="shared" si="6"/>
        <v>97.701999999999927</v>
      </c>
    </row>
    <row r="426" spans="1:7">
      <c r="A426" s="30">
        <v>44153</v>
      </c>
      <c r="B426" s="405">
        <v>20752</v>
      </c>
      <c r="C426" s="405" t="s">
        <v>25</v>
      </c>
      <c r="D426" t="s">
        <v>14</v>
      </c>
      <c r="F426" s="20">
        <v>17.7</v>
      </c>
      <c r="G426" s="1">
        <f t="shared" si="6"/>
        <v>80.001999999999924</v>
      </c>
    </row>
    <row r="427" spans="1:7">
      <c r="A427" s="30">
        <v>44617</v>
      </c>
      <c r="B427" s="405">
        <v>24301</v>
      </c>
      <c r="C427" s="405" t="s">
        <v>25</v>
      </c>
      <c r="D427" t="s">
        <v>37</v>
      </c>
      <c r="F427" s="20">
        <v>15</v>
      </c>
      <c r="G427" s="1">
        <f t="shared" ref="G427:G431" si="7">+G426+E427-F427</f>
        <v>65.001999999999924</v>
      </c>
    </row>
    <row r="428" spans="1:7">
      <c r="A428" s="30">
        <v>44618</v>
      </c>
      <c r="B428" s="405">
        <v>24310</v>
      </c>
      <c r="C428" s="405" t="s">
        <v>25</v>
      </c>
      <c r="D428" t="s">
        <v>15</v>
      </c>
      <c r="F428" s="13">
        <v>60</v>
      </c>
      <c r="G428" s="1">
        <f t="shared" si="7"/>
        <v>5.0019999999999243</v>
      </c>
    </row>
    <row r="429" spans="1:7">
      <c r="A429" s="30">
        <v>44618</v>
      </c>
      <c r="B429" s="405">
        <v>24310</v>
      </c>
      <c r="C429" s="405" t="s">
        <v>25</v>
      </c>
      <c r="D429" t="s">
        <v>31</v>
      </c>
      <c r="F429" s="13">
        <v>5</v>
      </c>
      <c r="G429" s="1">
        <f t="shared" si="7"/>
        <v>1.9999999999242846E-3</v>
      </c>
    </row>
    <row r="430" spans="1:7">
      <c r="A430" s="32">
        <v>44104</v>
      </c>
      <c r="B430" s="404" t="s">
        <v>11</v>
      </c>
      <c r="C430" s="404" t="s">
        <v>26</v>
      </c>
      <c r="D430" t="s">
        <v>13</v>
      </c>
      <c r="E430" s="13">
        <v>20.399999999999999</v>
      </c>
      <c r="G430" s="1">
        <f t="shared" si="7"/>
        <v>20.401999999999923</v>
      </c>
    </row>
    <row r="431" spans="1:7">
      <c r="B431" s="405"/>
      <c r="C431" s="405"/>
      <c r="D431" t="s">
        <v>14</v>
      </c>
      <c r="E431" s="13">
        <v>9.1999999999999993</v>
      </c>
      <c r="G431" s="1">
        <f t="shared" si="7"/>
        <v>29.601999999999922</v>
      </c>
    </row>
    <row r="432" spans="1:7">
      <c r="B432" s="405"/>
      <c r="C432" s="405"/>
      <c r="D432" t="s">
        <v>15</v>
      </c>
      <c r="E432" s="13">
        <v>60</v>
      </c>
      <c r="G432" s="1">
        <f t="shared" ref="G432:G433" si="8">+G431+E432-F432</f>
        <v>89.601999999999919</v>
      </c>
    </row>
    <row r="433" spans="1:7">
      <c r="B433" s="405"/>
      <c r="C433" s="405"/>
      <c r="D433" t="s">
        <v>31</v>
      </c>
      <c r="E433" s="13">
        <v>5</v>
      </c>
      <c r="G433" s="1">
        <f t="shared" si="8"/>
        <v>94.601999999999919</v>
      </c>
    </row>
    <row r="434" spans="1:7">
      <c r="B434" s="405"/>
      <c r="C434" s="405"/>
      <c r="D434" t="s">
        <v>37</v>
      </c>
      <c r="E434" s="13">
        <v>8.5</v>
      </c>
      <c r="G434" s="1">
        <f t="shared" ref="G434:G498" si="9">+G433+E434-F434</f>
        <v>103.10199999999992</v>
      </c>
    </row>
    <row r="435" spans="1:7">
      <c r="A435" s="30">
        <v>44104</v>
      </c>
      <c r="B435" s="405" t="s">
        <v>10</v>
      </c>
      <c r="C435" s="405" t="s">
        <v>26</v>
      </c>
      <c r="D435" t="s">
        <v>15</v>
      </c>
      <c r="F435" s="20">
        <v>60</v>
      </c>
      <c r="G435" s="1">
        <f t="shared" si="9"/>
        <v>43.101999999999919</v>
      </c>
    </row>
    <row r="436" spans="1:7">
      <c r="A436" s="30">
        <v>44104</v>
      </c>
      <c r="B436" s="405" t="s">
        <v>10</v>
      </c>
      <c r="C436" s="405" t="s">
        <v>26</v>
      </c>
      <c r="D436" t="s">
        <v>16</v>
      </c>
      <c r="F436" s="20">
        <v>5</v>
      </c>
      <c r="G436" s="1">
        <f t="shared" si="9"/>
        <v>38.101999999999919</v>
      </c>
    </row>
    <row r="437" spans="1:7">
      <c r="A437" s="30">
        <v>44181</v>
      </c>
      <c r="B437" s="405">
        <v>21094</v>
      </c>
      <c r="C437" s="405" t="s">
        <v>26</v>
      </c>
      <c r="D437" t="s">
        <v>13</v>
      </c>
      <c r="F437" s="20">
        <v>20.399999999999999</v>
      </c>
      <c r="G437" s="1">
        <f t="shared" si="9"/>
        <v>17.70199999999992</v>
      </c>
    </row>
    <row r="438" spans="1:7">
      <c r="A438" s="30">
        <v>44181</v>
      </c>
      <c r="B438" s="405">
        <v>21094</v>
      </c>
      <c r="C438" s="405" t="s">
        <v>26</v>
      </c>
      <c r="D438" t="s">
        <v>14</v>
      </c>
      <c r="F438" s="20">
        <v>9.1999999999999993</v>
      </c>
      <c r="G438" s="1">
        <f t="shared" si="9"/>
        <v>8.5019999999999207</v>
      </c>
    </row>
    <row r="439" spans="1:7">
      <c r="A439" s="30">
        <v>44617</v>
      </c>
      <c r="B439" s="405">
        <v>24301</v>
      </c>
      <c r="C439" s="405" t="s">
        <v>26</v>
      </c>
      <c r="D439" t="s">
        <v>37</v>
      </c>
      <c r="F439" s="20">
        <v>8.5</v>
      </c>
      <c r="G439" s="1">
        <f t="shared" si="9"/>
        <v>1.9999999999207319E-3</v>
      </c>
    </row>
    <row r="440" spans="1:7">
      <c r="A440" s="32">
        <v>44135</v>
      </c>
      <c r="B440" s="404" t="s">
        <v>11</v>
      </c>
      <c r="C440" s="404" t="s">
        <v>27</v>
      </c>
      <c r="D440" t="s">
        <v>13</v>
      </c>
      <c r="E440" s="13">
        <v>77.900000000000006</v>
      </c>
      <c r="G440" s="1">
        <f t="shared" si="9"/>
        <v>77.90199999999993</v>
      </c>
    </row>
    <row r="441" spans="1:7">
      <c r="B441" s="405"/>
      <c r="C441" s="405"/>
      <c r="D441" t="s">
        <v>14</v>
      </c>
      <c r="E441" s="13">
        <v>21.7</v>
      </c>
      <c r="G441" s="1">
        <f t="shared" si="9"/>
        <v>99.601999999999933</v>
      </c>
    </row>
    <row r="442" spans="1:7">
      <c r="B442" s="405"/>
      <c r="C442" s="405"/>
      <c r="D442" t="s">
        <v>15</v>
      </c>
      <c r="E442" s="13">
        <v>60</v>
      </c>
      <c r="G442" s="1">
        <f t="shared" si="9"/>
        <v>159.60199999999992</v>
      </c>
    </row>
    <row r="443" spans="1:7">
      <c r="B443" s="405"/>
      <c r="C443" s="405"/>
      <c r="D443" t="s">
        <v>31</v>
      </c>
      <c r="E443" s="13">
        <v>5</v>
      </c>
      <c r="G443" s="1">
        <f t="shared" si="9"/>
        <v>164.60199999999992</v>
      </c>
    </row>
    <row r="444" spans="1:7">
      <c r="B444" s="405"/>
      <c r="C444" s="405"/>
      <c r="D444" s="56" t="s">
        <v>38</v>
      </c>
      <c r="E444" s="13">
        <v>10</v>
      </c>
      <c r="G444" s="1">
        <f t="shared" si="9"/>
        <v>174.60199999999992</v>
      </c>
    </row>
    <row r="445" spans="1:7">
      <c r="B445" s="405"/>
      <c r="C445" s="405"/>
      <c r="D445" s="56" t="s">
        <v>39</v>
      </c>
      <c r="E445" s="13">
        <v>10</v>
      </c>
      <c r="G445" s="1">
        <f t="shared" si="9"/>
        <v>184.60199999999992</v>
      </c>
    </row>
    <row r="446" spans="1:7">
      <c r="A446" s="30">
        <v>44135</v>
      </c>
      <c r="B446" s="405" t="s">
        <v>10</v>
      </c>
      <c r="C446" s="405" t="s">
        <v>27</v>
      </c>
      <c r="D446" t="s">
        <v>15</v>
      </c>
      <c r="F446" s="20">
        <v>60</v>
      </c>
      <c r="G446" s="1">
        <f t="shared" si="9"/>
        <v>124.60199999999992</v>
      </c>
    </row>
    <row r="447" spans="1:7">
      <c r="A447" s="30">
        <v>44135</v>
      </c>
      <c r="B447" s="405" t="s">
        <v>10</v>
      </c>
      <c r="C447" s="405" t="s">
        <v>27</v>
      </c>
      <c r="D447" t="s">
        <v>16</v>
      </c>
      <c r="F447" s="20">
        <v>5</v>
      </c>
      <c r="G447" s="1">
        <f t="shared" si="9"/>
        <v>119.60199999999992</v>
      </c>
    </row>
    <row r="448" spans="1:7">
      <c r="A448" s="30">
        <v>44181</v>
      </c>
      <c r="B448" s="405">
        <v>21094</v>
      </c>
      <c r="C448" s="405" t="s">
        <v>27</v>
      </c>
      <c r="D448" t="s">
        <v>13</v>
      </c>
      <c r="F448" s="20">
        <v>77.900000000000006</v>
      </c>
      <c r="G448" s="1">
        <f t="shared" si="9"/>
        <v>41.701999999999913</v>
      </c>
    </row>
    <row r="449" spans="1:7">
      <c r="A449" s="30">
        <v>44181</v>
      </c>
      <c r="B449" s="405">
        <v>21094</v>
      </c>
      <c r="C449" s="405" t="s">
        <v>27</v>
      </c>
      <c r="D449" t="s">
        <v>14</v>
      </c>
      <c r="F449" s="20">
        <v>21.7</v>
      </c>
      <c r="G449" s="1">
        <f t="shared" si="9"/>
        <v>20.001999999999914</v>
      </c>
    </row>
    <row r="450" spans="1:7">
      <c r="A450" s="30">
        <v>44617</v>
      </c>
      <c r="B450" s="405">
        <v>24300</v>
      </c>
      <c r="C450" s="405" t="s">
        <v>27</v>
      </c>
      <c r="D450" s="56" t="s">
        <v>38</v>
      </c>
      <c r="F450" s="20">
        <v>10</v>
      </c>
      <c r="G450" s="1">
        <f t="shared" si="9"/>
        <v>10.001999999999914</v>
      </c>
    </row>
    <row r="451" spans="1:7">
      <c r="A451" s="30">
        <v>44617</v>
      </c>
      <c r="B451" s="405">
        <v>24300</v>
      </c>
      <c r="C451" s="405" t="s">
        <v>27</v>
      </c>
      <c r="D451" s="56" t="s">
        <v>39</v>
      </c>
      <c r="F451" s="20">
        <v>10</v>
      </c>
      <c r="G451" s="1">
        <f t="shared" si="9"/>
        <v>1.9999999999136264E-3</v>
      </c>
    </row>
    <row r="452" spans="1:7">
      <c r="A452" s="32">
        <v>44165</v>
      </c>
      <c r="B452" s="404" t="s">
        <v>11</v>
      </c>
      <c r="C452" s="404" t="s">
        <v>28</v>
      </c>
      <c r="D452" t="s">
        <v>13</v>
      </c>
      <c r="E452" s="13">
        <v>73.900000000000006</v>
      </c>
      <c r="G452" s="1">
        <f t="shared" si="9"/>
        <v>73.901999999999916</v>
      </c>
    </row>
    <row r="453" spans="1:7">
      <c r="B453" s="405"/>
      <c r="C453" s="405"/>
      <c r="D453" t="s">
        <v>14</v>
      </c>
      <c r="E453" s="13">
        <v>22.3</v>
      </c>
      <c r="G453" s="1">
        <f t="shared" si="9"/>
        <v>96.201999999999913</v>
      </c>
    </row>
    <row r="454" spans="1:7">
      <c r="B454" s="405"/>
      <c r="C454" s="405"/>
      <c r="D454" t="s">
        <v>15</v>
      </c>
      <c r="E454" s="13">
        <v>60</v>
      </c>
      <c r="G454" s="1">
        <f t="shared" si="9"/>
        <v>156.20199999999991</v>
      </c>
    </row>
    <row r="455" spans="1:7">
      <c r="B455" s="405"/>
      <c r="C455" s="405"/>
      <c r="D455" t="s">
        <v>31</v>
      </c>
      <c r="E455" s="13">
        <v>5</v>
      </c>
      <c r="G455" s="1">
        <f t="shared" si="9"/>
        <v>161.20199999999991</v>
      </c>
    </row>
    <row r="456" spans="1:7">
      <c r="A456" s="30">
        <v>44165</v>
      </c>
      <c r="B456" s="405" t="s">
        <v>10</v>
      </c>
      <c r="C456" s="405" t="s">
        <v>28</v>
      </c>
      <c r="D456" t="s">
        <v>33</v>
      </c>
      <c r="E456" s="61"/>
      <c r="F456" s="1">
        <v>60</v>
      </c>
      <c r="G456" s="1">
        <f t="shared" si="9"/>
        <v>101.20199999999991</v>
      </c>
    </row>
    <row r="457" spans="1:7">
      <c r="A457" s="30">
        <v>44165</v>
      </c>
      <c r="B457" s="405" t="s">
        <v>10</v>
      </c>
      <c r="C457" s="405" t="s">
        <v>28</v>
      </c>
      <c r="D457" t="s">
        <v>31</v>
      </c>
      <c r="E457" s="61"/>
      <c r="F457" s="1">
        <v>5</v>
      </c>
      <c r="G457" s="1">
        <f t="shared" si="9"/>
        <v>96.201999999999913</v>
      </c>
    </row>
    <row r="458" spans="1:7">
      <c r="A458" s="30">
        <v>44223</v>
      </c>
      <c r="B458" s="405">
        <v>21457</v>
      </c>
      <c r="C458" s="405" t="s">
        <v>28</v>
      </c>
      <c r="D458" t="s">
        <v>13</v>
      </c>
      <c r="E458" s="61"/>
      <c r="F458" s="1">
        <v>73.900000000000006</v>
      </c>
      <c r="G458" s="1">
        <f t="shared" si="9"/>
        <v>22.301999999999907</v>
      </c>
    </row>
    <row r="459" spans="1:7">
      <c r="A459" s="30">
        <v>44223</v>
      </c>
      <c r="B459" s="405">
        <v>21457</v>
      </c>
      <c r="C459" s="405" t="s">
        <v>28</v>
      </c>
      <c r="D459" t="s">
        <v>14</v>
      </c>
      <c r="E459" s="61"/>
      <c r="F459" s="1">
        <v>22.3</v>
      </c>
      <c r="G459" s="1">
        <f t="shared" si="9"/>
        <v>1.999999999906521E-3</v>
      </c>
    </row>
    <row r="460" spans="1:7">
      <c r="A460" s="32">
        <v>44196</v>
      </c>
      <c r="B460" s="404" t="s">
        <v>11</v>
      </c>
      <c r="C460" s="404" t="s">
        <v>29</v>
      </c>
      <c r="D460" t="s">
        <v>13</v>
      </c>
      <c r="E460" s="13">
        <v>84.5</v>
      </c>
      <c r="F460" s="1"/>
      <c r="G460" s="1">
        <f t="shared" si="9"/>
        <v>84.50199999999991</v>
      </c>
    </row>
    <row r="461" spans="1:7">
      <c r="B461" s="405"/>
      <c r="C461" s="405"/>
      <c r="D461" t="s">
        <v>14</v>
      </c>
      <c r="E461" s="13">
        <v>19.8</v>
      </c>
      <c r="F461" s="1"/>
      <c r="G461" s="1">
        <f t="shared" si="9"/>
        <v>104.30199999999991</v>
      </c>
    </row>
    <row r="462" spans="1:7">
      <c r="B462" s="405"/>
      <c r="C462" s="405"/>
      <c r="D462" t="s">
        <v>15</v>
      </c>
      <c r="E462" s="13">
        <v>60</v>
      </c>
      <c r="F462" s="1"/>
      <c r="G462" s="1">
        <f t="shared" si="9"/>
        <v>164.30199999999991</v>
      </c>
    </row>
    <row r="463" spans="1:7">
      <c r="B463" s="405"/>
      <c r="C463" s="405"/>
      <c r="D463" t="s">
        <v>31</v>
      </c>
      <c r="E463" s="13">
        <v>5</v>
      </c>
      <c r="F463" s="1"/>
      <c r="G463" s="1">
        <f t="shared" si="9"/>
        <v>169.30199999999991</v>
      </c>
    </row>
    <row r="464" spans="1:7">
      <c r="A464" s="46">
        <v>44196</v>
      </c>
      <c r="B464" s="405" t="s">
        <v>10</v>
      </c>
      <c r="C464" s="405" t="s">
        <v>29</v>
      </c>
      <c r="D464" t="s">
        <v>33</v>
      </c>
      <c r="E464" s="1"/>
      <c r="F464" s="1">
        <v>60</v>
      </c>
      <c r="G464" s="1">
        <f t="shared" si="9"/>
        <v>109.30199999999991</v>
      </c>
    </row>
    <row r="465" spans="1:7">
      <c r="A465" s="46">
        <v>44196</v>
      </c>
      <c r="B465" s="405" t="s">
        <v>10</v>
      </c>
      <c r="C465" s="405" t="s">
        <v>29</v>
      </c>
      <c r="D465" t="s">
        <v>31</v>
      </c>
      <c r="E465" s="1"/>
      <c r="F465" s="1">
        <v>5</v>
      </c>
      <c r="G465" s="1">
        <f t="shared" si="9"/>
        <v>104.30199999999991</v>
      </c>
    </row>
    <row r="466" spans="1:7">
      <c r="A466" s="30">
        <v>44223</v>
      </c>
      <c r="B466" s="405">
        <v>21457</v>
      </c>
      <c r="C466" s="405" t="s">
        <v>29</v>
      </c>
      <c r="D466" t="s">
        <v>13</v>
      </c>
      <c r="E466" s="1"/>
      <c r="F466" s="1">
        <v>84.5</v>
      </c>
      <c r="G466" s="1">
        <f t="shared" si="9"/>
        <v>19.801999999999907</v>
      </c>
    </row>
    <row r="467" spans="1:7">
      <c r="A467" s="30">
        <v>44223</v>
      </c>
      <c r="B467" s="405">
        <v>21457</v>
      </c>
      <c r="C467" s="405" t="s">
        <v>29</v>
      </c>
      <c r="D467" t="s">
        <v>14</v>
      </c>
      <c r="E467" s="1"/>
      <c r="F467" s="1">
        <v>19.8</v>
      </c>
      <c r="G467" s="1">
        <f t="shared" si="9"/>
        <v>1.999999999906521E-3</v>
      </c>
    </row>
    <row r="468" spans="1:7">
      <c r="A468" s="32">
        <v>44227</v>
      </c>
      <c r="B468" s="404" t="s">
        <v>11</v>
      </c>
      <c r="C468" s="404" t="s">
        <v>12</v>
      </c>
      <c r="D468" t="s">
        <v>13</v>
      </c>
      <c r="E468" s="13">
        <v>90.2</v>
      </c>
      <c r="F468" s="1"/>
      <c r="G468" s="1">
        <f t="shared" si="9"/>
        <v>90.201999999999913</v>
      </c>
    </row>
    <row r="469" spans="1:7">
      <c r="B469" s="405"/>
      <c r="C469" s="405"/>
      <c r="D469" t="s">
        <v>14</v>
      </c>
      <c r="E469" s="13">
        <v>37.6</v>
      </c>
      <c r="F469" s="1"/>
      <c r="G469" s="1">
        <f t="shared" si="9"/>
        <v>127.80199999999991</v>
      </c>
    </row>
    <row r="470" spans="1:7">
      <c r="B470" s="405"/>
      <c r="C470" s="405"/>
      <c r="D470" t="s">
        <v>15</v>
      </c>
      <c r="E470" s="13">
        <v>60</v>
      </c>
      <c r="F470" s="1"/>
      <c r="G470" s="1">
        <f t="shared" si="9"/>
        <v>187.80199999999991</v>
      </c>
    </row>
    <row r="471" spans="1:7">
      <c r="B471" s="405"/>
      <c r="C471" s="405"/>
      <c r="D471" t="s">
        <v>31</v>
      </c>
      <c r="E471" s="13">
        <v>5</v>
      </c>
      <c r="F471" s="1"/>
      <c r="G471" s="1">
        <f t="shared" si="9"/>
        <v>192.80199999999991</v>
      </c>
    </row>
    <row r="472" spans="1:7">
      <c r="A472" s="46">
        <v>44227</v>
      </c>
      <c r="B472" s="405" t="s">
        <v>10</v>
      </c>
      <c r="C472" s="405" t="s">
        <v>12</v>
      </c>
      <c r="D472" t="s">
        <v>33</v>
      </c>
      <c r="E472" s="1"/>
      <c r="F472" s="1">
        <v>60</v>
      </c>
      <c r="G472" s="1">
        <f t="shared" si="9"/>
        <v>132.80199999999991</v>
      </c>
    </row>
    <row r="473" spans="1:7">
      <c r="A473" s="46">
        <v>44227</v>
      </c>
      <c r="B473" s="405" t="s">
        <v>10</v>
      </c>
      <c r="C473" s="405" t="s">
        <v>12</v>
      </c>
      <c r="D473" t="s">
        <v>31</v>
      </c>
      <c r="E473" s="1"/>
      <c r="F473" s="1">
        <v>5</v>
      </c>
      <c r="G473" s="1">
        <f t="shared" si="9"/>
        <v>127.80199999999991</v>
      </c>
    </row>
    <row r="474" spans="1:7">
      <c r="A474" s="46">
        <v>44271</v>
      </c>
      <c r="B474" s="405">
        <v>21933</v>
      </c>
      <c r="C474" s="405" t="s">
        <v>12</v>
      </c>
      <c r="D474" t="s">
        <v>13</v>
      </c>
      <c r="E474" s="1"/>
      <c r="F474" s="1">
        <v>90.2</v>
      </c>
      <c r="G474" s="1">
        <f t="shared" si="9"/>
        <v>37.601999999999904</v>
      </c>
    </row>
    <row r="475" spans="1:7">
      <c r="A475" s="46">
        <v>44271</v>
      </c>
      <c r="B475" s="405">
        <v>21933</v>
      </c>
      <c r="C475" s="405" t="s">
        <v>12</v>
      </c>
      <c r="D475" t="s">
        <v>14</v>
      </c>
      <c r="E475" s="1"/>
      <c r="F475" s="1">
        <v>37.6</v>
      </c>
      <c r="G475" s="1">
        <f t="shared" si="9"/>
        <v>1.9999999999029683E-3</v>
      </c>
    </row>
    <row r="476" spans="1:7">
      <c r="A476" s="32">
        <v>44255</v>
      </c>
      <c r="B476" s="404" t="s">
        <v>11</v>
      </c>
      <c r="C476" s="404" t="s">
        <v>19</v>
      </c>
      <c r="D476" t="s">
        <v>13</v>
      </c>
      <c r="E476" s="13">
        <v>81.7</v>
      </c>
      <c r="F476" s="1"/>
      <c r="G476" s="1">
        <f t="shared" si="9"/>
        <v>81.701999999999913</v>
      </c>
    </row>
    <row r="477" spans="1:7">
      <c r="B477" s="405"/>
      <c r="C477" s="405"/>
      <c r="D477" t="s">
        <v>14</v>
      </c>
      <c r="E477" s="13">
        <v>73.099999999999994</v>
      </c>
      <c r="F477" s="1"/>
      <c r="G477" s="1">
        <f t="shared" si="9"/>
        <v>154.80199999999991</v>
      </c>
    </row>
    <row r="478" spans="1:7">
      <c r="B478" s="405"/>
      <c r="C478" s="405"/>
      <c r="D478" t="s">
        <v>15</v>
      </c>
      <c r="E478" s="13">
        <v>56</v>
      </c>
      <c r="F478" s="1"/>
      <c r="G478" s="1">
        <f t="shared" si="9"/>
        <v>210.80199999999991</v>
      </c>
    </row>
    <row r="479" spans="1:7">
      <c r="B479" s="405"/>
      <c r="C479" s="405"/>
      <c r="D479" t="s">
        <v>31</v>
      </c>
      <c r="E479" s="13">
        <v>5</v>
      </c>
      <c r="F479" s="1"/>
      <c r="G479" s="1">
        <f t="shared" si="9"/>
        <v>215.80199999999991</v>
      </c>
    </row>
    <row r="480" spans="1:7">
      <c r="B480" s="405"/>
      <c r="C480" s="405"/>
      <c r="D480" t="s">
        <v>83</v>
      </c>
      <c r="E480" s="13">
        <v>10</v>
      </c>
      <c r="F480" s="1"/>
      <c r="G480" s="1">
        <f t="shared" si="9"/>
        <v>225.80199999999991</v>
      </c>
    </row>
    <row r="481" spans="1:14">
      <c r="A481" s="30">
        <v>44255</v>
      </c>
      <c r="B481" s="405" t="s">
        <v>10</v>
      </c>
      <c r="C481" s="405" t="s">
        <v>19</v>
      </c>
      <c r="D481" t="s">
        <v>15</v>
      </c>
      <c r="F481" s="1">
        <v>56</v>
      </c>
      <c r="G481" s="1">
        <f t="shared" si="9"/>
        <v>169.80199999999991</v>
      </c>
    </row>
    <row r="482" spans="1:14">
      <c r="A482" s="30">
        <v>44255</v>
      </c>
      <c r="B482" s="405" t="s">
        <v>10</v>
      </c>
      <c r="C482" s="405" t="s">
        <v>19</v>
      </c>
      <c r="D482" t="s">
        <v>16</v>
      </c>
      <c r="F482" s="1">
        <v>5</v>
      </c>
      <c r="G482" s="1">
        <f t="shared" si="9"/>
        <v>164.80199999999991</v>
      </c>
    </row>
    <row r="483" spans="1:14">
      <c r="A483" s="30">
        <v>44309</v>
      </c>
      <c r="B483" s="405">
        <v>22233</v>
      </c>
      <c r="C483" s="405" t="s">
        <v>19</v>
      </c>
      <c r="D483" t="s">
        <v>13</v>
      </c>
      <c r="F483" s="1">
        <v>81.7</v>
      </c>
      <c r="G483" s="1">
        <f t="shared" si="9"/>
        <v>83.101999999999904</v>
      </c>
    </row>
    <row r="484" spans="1:14">
      <c r="A484" s="30">
        <v>44309</v>
      </c>
      <c r="B484" s="405">
        <v>22233</v>
      </c>
      <c r="C484" s="405" t="s">
        <v>19</v>
      </c>
      <c r="D484" t="s">
        <v>14</v>
      </c>
      <c r="F484" s="1">
        <v>73.099999999999994</v>
      </c>
      <c r="G484" s="1">
        <f t="shared" si="9"/>
        <v>10.00199999999991</v>
      </c>
    </row>
    <row r="485" spans="1:14">
      <c r="A485" s="30">
        <v>44617</v>
      </c>
      <c r="B485" s="405">
        <v>24300</v>
      </c>
      <c r="C485" s="405" t="s">
        <v>19</v>
      </c>
      <c r="D485" t="s">
        <v>83</v>
      </c>
      <c r="F485" s="1">
        <v>10</v>
      </c>
      <c r="G485" s="1">
        <f t="shared" si="9"/>
        <v>1.9999999999100737E-3</v>
      </c>
    </row>
    <row r="486" spans="1:14">
      <c r="A486" s="32">
        <v>44286</v>
      </c>
      <c r="B486" s="404" t="s">
        <v>11</v>
      </c>
      <c r="C486" s="404" t="s">
        <v>20</v>
      </c>
      <c r="D486" t="s">
        <v>13</v>
      </c>
      <c r="E486" s="13">
        <v>89.6</v>
      </c>
      <c r="F486" s="1"/>
      <c r="G486" s="1">
        <f t="shared" si="9"/>
        <v>89.601999999999904</v>
      </c>
      <c r="M486" s="11"/>
      <c r="N486" s="11"/>
    </row>
    <row r="487" spans="1:14">
      <c r="B487" s="405"/>
      <c r="C487" s="405"/>
      <c r="D487" t="s">
        <v>14</v>
      </c>
      <c r="E487" s="13">
        <v>78.900000000000006</v>
      </c>
      <c r="F487" s="1"/>
      <c r="G487" s="1">
        <f t="shared" si="9"/>
        <v>168.5019999999999</v>
      </c>
      <c r="M487" s="11"/>
      <c r="N487" s="11"/>
    </row>
    <row r="488" spans="1:14">
      <c r="B488" s="405"/>
      <c r="C488" s="405"/>
      <c r="D488" t="s">
        <v>15</v>
      </c>
      <c r="E488" s="13">
        <v>60</v>
      </c>
      <c r="F488" s="1"/>
      <c r="G488" s="1">
        <f t="shared" si="9"/>
        <v>228.5019999999999</v>
      </c>
      <c r="N488" s="11"/>
    </row>
    <row r="489" spans="1:14">
      <c r="B489" s="405"/>
      <c r="C489" s="405"/>
      <c r="D489" t="s">
        <v>31</v>
      </c>
      <c r="E489" s="13">
        <v>5</v>
      </c>
      <c r="F489" s="1"/>
      <c r="G489" s="1">
        <f t="shared" si="9"/>
        <v>233.5019999999999</v>
      </c>
      <c r="N489" s="11"/>
    </row>
    <row r="490" spans="1:14">
      <c r="B490" s="405"/>
      <c r="C490" s="405"/>
      <c r="D490" t="s">
        <v>40</v>
      </c>
      <c r="E490" s="13">
        <v>10</v>
      </c>
      <c r="F490" s="1"/>
      <c r="G490" s="1">
        <f t="shared" si="9"/>
        <v>243.5019999999999</v>
      </c>
      <c r="N490" s="11"/>
    </row>
    <row r="491" spans="1:14">
      <c r="A491" s="30">
        <v>44286</v>
      </c>
      <c r="B491" s="405" t="s">
        <v>10</v>
      </c>
      <c r="C491" s="405" t="s">
        <v>20</v>
      </c>
      <c r="D491" t="s">
        <v>15</v>
      </c>
      <c r="F491" s="1">
        <v>60</v>
      </c>
      <c r="G491" s="1">
        <f t="shared" si="9"/>
        <v>183.5019999999999</v>
      </c>
      <c r="N491" s="11"/>
    </row>
    <row r="492" spans="1:14">
      <c r="A492" s="30">
        <v>44286</v>
      </c>
      <c r="B492" s="405" t="s">
        <v>10</v>
      </c>
      <c r="C492" s="405" t="s">
        <v>20</v>
      </c>
      <c r="D492" t="s">
        <v>16</v>
      </c>
      <c r="F492" s="1">
        <v>5</v>
      </c>
      <c r="G492" s="1">
        <f t="shared" si="9"/>
        <v>178.5019999999999</v>
      </c>
      <c r="N492" s="11"/>
    </row>
    <row r="493" spans="1:14">
      <c r="A493" s="30">
        <v>44340</v>
      </c>
      <c r="B493" s="405">
        <v>22558</v>
      </c>
      <c r="C493" s="405" t="s">
        <v>20</v>
      </c>
      <c r="D493" t="s">
        <v>13</v>
      </c>
      <c r="F493" s="1">
        <v>89.6</v>
      </c>
      <c r="G493" s="1">
        <f t="shared" si="9"/>
        <v>88.901999999999902</v>
      </c>
      <c r="N493" s="11"/>
    </row>
    <row r="494" spans="1:14">
      <c r="A494" s="30">
        <v>44340</v>
      </c>
      <c r="B494" s="405">
        <v>22558</v>
      </c>
      <c r="C494" s="405" t="s">
        <v>20</v>
      </c>
      <c r="D494" t="s">
        <v>14</v>
      </c>
      <c r="F494" s="1">
        <v>78.900000000000006</v>
      </c>
      <c r="G494" s="1">
        <f t="shared" si="9"/>
        <v>10.001999999999896</v>
      </c>
      <c r="N494" s="11"/>
    </row>
    <row r="495" spans="1:14">
      <c r="A495" s="30">
        <v>44617</v>
      </c>
      <c r="B495" s="405">
        <v>24300</v>
      </c>
      <c r="C495" s="405" t="s">
        <v>20</v>
      </c>
      <c r="D495" t="s">
        <v>40</v>
      </c>
      <c r="F495" s="1">
        <v>10</v>
      </c>
      <c r="G495" s="1">
        <f t="shared" si="9"/>
        <v>1.9999999998958629E-3</v>
      </c>
      <c r="N495" s="11"/>
    </row>
    <row r="496" spans="1:14">
      <c r="A496" s="32">
        <v>44316</v>
      </c>
      <c r="B496" s="404" t="s">
        <v>11</v>
      </c>
      <c r="C496" s="404" t="s">
        <v>21</v>
      </c>
      <c r="D496" t="s">
        <v>13</v>
      </c>
      <c r="E496" s="13">
        <v>86.5</v>
      </c>
      <c r="F496" s="1"/>
      <c r="G496" s="1">
        <f t="shared" si="9"/>
        <v>86.501999999999896</v>
      </c>
      <c r="N496" s="11"/>
    </row>
    <row r="497" spans="1:14">
      <c r="B497" s="405"/>
      <c r="C497" s="405"/>
      <c r="D497" t="s">
        <v>14</v>
      </c>
      <c r="E497" s="13">
        <v>62.2</v>
      </c>
      <c r="F497" s="1"/>
      <c r="G497" s="1">
        <f t="shared" si="9"/>
        <v>148.70199999999988</v>
      </c>
      <c r="N497" s="11"/>
    </row>
    <row r="498" spans="1:14">
      <c r="B498" s="405"/>
      <c r="C498" s="405"/>
      <c r="D498" t="s">
        <v>15</v>
      </c>
      <c r="E498" s="13">
        <v>60</v>
      </c>
      <c r="F498" s="1"/>
      <c r="G498" s="1">
        <f t="shared" si="9"/>
        <v>208.70199999999988</v>
      </c>
      <c r="N498" s="11"/>
    </row>
    <row r="499" spans="1:14">
      <c r="B499" s="405"/>
      <c r="C499" s="405"/>
      <c r="D499" t="s">
        <v>31</v>
      </c>
      <c r="E499" s="13">
        <v>5</v>
      </c>
      <c r="F499" s="1"/>
      <c r="G499" s="1">
        <f t="shared" ref="G499:G571" si="10">+G498+E499-F499</f>
        <v>213.70199999999988</v>
      </c>
      <c r="N499" s="11"/>
    </row>
    <row r="500" spans="1:14">
      <c r="A500" s="30">
        <v>44316</v>
      </c>
      <c r="B500" s="405" t="s">
        <v>10</v>
      </c>
      <c r="C500" s="405" t="s">
        <v>21</v>
      </c>
      <c r="D500" t="s">
        <v>15</v>
      </c>
      <c r="F500" s="1">
        <v>60</v>
      </c>
      <c r="G500" s="1">
        <f t="shared" si="10"/>
        <v>153.70199999999988</v>
      </c>
      <c r="N500" s="11"/>
    </row>
    <row r="501" spans="1:14">
      <c r="A501" s="30">
        <v>44316</v>
      </c>
      <c r="B501" s="405" t="s">
        <v>10</v>
      </c>
      <c r="C501" s="405" t="s">
        <v>21</v>
      </c>
      <c r="D501" t="s">
        <v>16</v>
      </c>
      <c r="F501" s="1">
        <v>5</v>
      </c>
      <c r="G501" s="1">
        <f t="shared" si="10"/>
        <v>148.70199999999988</v>
      </c>
      <c r="I501" s="1"/>
      <c r="N501" s="11"/>
    </row>
    <row r="502" spans="1:14">
      <c r="A502" s="30">
        <v>44389</v>
      </c>
      <c r="B502" s="405">
        <v>23008</v>
      </c>
      <c r="C502" s="405" t="s">
        <v>21</v>
      </c>
      <c r="D502" t="s">
        <v>13</v>
      </c>
      <c r="F502" s="13">
        <v>86.5</v>
      </c>
      <c r="G502" s="1">
        <f t="shared" si="10"/>
        <v>62.201999999999884</v>
      </c>
      <c r="I502" s="1"/>
      <c r="N502" s="11"/>
    </row>
    <row r="503" spans="1:14">
      <c r="A503" s="30">
        <v>44389</v>
      </c>
      <c r="B503" s="405">
        <v>23008</v>
      </c>
      <c r="C503" s="405" t="s">
        <v>21</v>
      </c>
      <c r="D503" t="s">
        <v>14</v>
      </c>
      <c r="F503" s="13">
        <v>62.2</v>
      </c>
      <c r="G503" s="1">
        <f t="shared" si="10"/>
        <v>1.999999999881652E-3</v>
      </c>
      <c r="I503" s="1"/>
      <c r="N503" s="11"/>
    </row>
    <row r="504" spans="1:14">
      <c r="A504" s="32">
        <v>44347</v>
      </c>
      <c r="B504" s="404" t="s">
        <v>11</v>
      </c>
      <c r="C504" s="404" t="s">
        <v>22</v>
      </c>
      <c r="D504" t="s">
        <v>13</v>
      </c>
      <c r="E504" s="13">
        <v>70.2</v>
      </c>
      <c r="F504" s="1"/>
      <c r="G504" s="1">
        <f t="shared" si="10"/>
        <v>70.201999999999884</v>
      </c>
      <c r="J504" s="11"/>
      <c r="N504" s="11"/>
    </row>
    <row r="505" spans="1:14">
      <c r="B505" s="405"/>
      <c r="C505" s="405"/>
      <c r="D505" t="s">
        <v>14</v>
      </c>
      <c r="E505" s="13">
        <v>79.900000000000006</v>
      </c>
      <c r="F505" s="1"/>
      <c r="G505" s="1">
        <f t="shared" si="10"/>
        <v>150.10199999999989</v>
      </c>
    </row>
    <row r="506" spans="1:14">
      <c r="B506" s="405"/>
      <c r="C506" s="405"/>
      <c r="D506" t="s">
        <v>15</v>
      </c>
      <c r="E506" s="13">
        <v>60</v>
      </c>
      <c r="F506" s="1"/>
      <c r="G506" s="1">
        <f t="shared" si="10"/>
        <v>210.10199999999989</v>
      </c>
      <c r="K506" s="404"/>
      <c r="M506" s="1"/>
    </row>
    <row r="507" spans="1:14">
      <c r="B507" s="405"/>
      <c r="C507" s="405"/>
      <c r="D507" t="s">
        <v>31</v>
      </c>
      <c r="E507" s="13">
        <v>5</v>
      </c>
      <c r="F507" s="1"/>
      <c r="G507" s="1">
        <f t="shared" si="10"/>
        <v>215.10199999999989</v>
      </c>
      <c r="M507" s="1"/>
    </row>
    <row r="508" spans="1:14">
      <c r="A508" s="30">
        <v>0</v>
      </c>
      <c r="B508" s="405" t="s">
        <v>10</v>
      </c>
      <c r="C508" s="405" t="s">
        <v>22</v>
      </c>
      <c r="D508" t="s">
        <v>15</v>
      </c>
      <c r="F508" s="1">
        <v>60</v>
      </c>
      <c r="G508" s="1">
        <f t="shared" si="10"/>
        <v>155.10199999999989</v>
      </c>
      <c r="K508" s="404"/>
      <c r="M508" s="13"/>
    </row>
    <row r="509" spans="1:14">
      <c r="A509" s="30">
        <v>0</v>
      </c>
      <c r="B509" s="405" t="s">
        <v>10</v>
      </c>
      <c r="C509" s="405" t="s">
        <v>22</v>
      </c>
      <c r="D509" t="s">
        <v>16</v>
      </c>
      <c r="F509" s="1">
        <v>5</v>
      </c>
      <c r="G509" s="1">
        <f t="shared" si="10"/>
        <v>150.10199999999989</v>
      </c>
      <c r="M509" s="13"/>
    </row>
    <row r="510" spans="1:14">
      <c r="A510" s="30">
        <v>44411</v>
      </c>
      <c r="B510" s="405">
        <v>23164</v>
      </c>
      <c r="C510" s="405" t="s">
        <v>22</v>
      </c>
      <c r="D510" t="s">
        <v>13</v>
      </c>
      <c r="F510" s="1">
        <v>70.2</v>
      </c>
      <c r="G510" s="1">
        <f t="shared" si="10"/>
        <v>79.901999999999887</v>
      </c>
      <c r="K510" s="404"/>
      <c r="M510" s="13"/>
    </row>
    <row r="511" spans="1:14">
      <c r="A511" s="30">
        <v>44411</v>
      </c>
      <c r="B511" s="405">
        <v>23164</v>
      </c>
      <c r="C511" s="405" t="s">
        <v>22</v>
      </c>
      <c r="D511" t="s">
        <v>14</v>
      </c>
      <c r="F511" s="1">
        <v>79.900000000000006</v>
      </c>
      <c r="G511" s="1">
        <f t="shared" si="10"/>
        <v>1.999999999881652E-3</v>
      </c>
      <c r="M511" s="13"/>
    </row>
    <row r="512" spans="1:14">
      <c r="A512" s="32">
        <v>44377</v>
      </c>
      <c r="B512" s="404" t="s">
        <v>11</v>
      </c>
      <c r="C512" s="404" t="s">
        <v>69</v>
      </c>
      <c r="D512" t="s">
        <v>13</v>
      </c>
      <c r="E512" s="13">
        <v>77</v>
      </c>
      <c r="F512" s="1"/>
      <c r="G512" s="1">
        <f t="shared" si="10"/>
        <v>77.001999999999882</v>
      </c>
      <c r="K512" s="404"/>
      <c r="M512" s="13"/>
    </row>
    <row r="513" spans="1:13">
      <c r="B513" s="405"/>
      <c r="C513" s="405"/>
      <c r="D513" t="s">
        <v>14</v>
      </c>
      <c r="E513" s="73">
        <v>90</v>
      </c>
      <c r="F513" s="1"/>
      <c r="G513" s="1">
        <f t="shared" si="10"/>
        <v>167.0019999999999</v>
      </c>
      <c r="M513" s="13"/>
    </row>
    <row r="514" spans="1:13">
      <c r="B514" s="405"/>
      <c r="C514" s="405"/>
      <c r="D514" t="s">
        <v>15</v>
      </c>
      <c r="E514" s="13">
        <v>60</v>
      </c>
      <c r="F514" s="1"/>
      <c r="G514" s="1">
        <f t="shared" si="10"/>
        <v>227.0019999999999</v>
      </c>
      <c r="L514" s="56"/>
      <c r="M514" s="13"/>
    </row>
    <row r="515" spans="1:13">
      <c r="B515" s="405"/>
      <c r="C515" s="405"/>
      <c r="D515" t="s">
        <v>31</v>
      </c>
      <c r="E515" s="13">
        <v>5</v>
      </c>
      <c r="F515" s="1"/>
      <c r="G515" s="1">
        <f t="shared" si="10"/>
        <v>232.0019999999999</v>
      </c>
      <c r="L515" s="56"/>
      <c r="M515" s="13"/>
    </row>
    <row r="516" spans="1:13">
      <c r="A516" s="30">
        <v>44377</v>
      </c>
      <c r="B516" s="405" t="s">
        <v>10</v>
      </c>
      <c r="C516" s="405" t="s">
        <v>69</v>
      </c>
      <c r="D516" t="s">
        <v>15</v>
      </c>
      <c r="F516" s="1">
        <v>60</v>
      </c>
      <c r="G516" s="1">
        <f t="shared" si="10"/>
        <v>172.0019999999999</v>
      </c>
      <c r="K516" s="404"/>
      <c r="M516" s="13"/>
    </row>
    <row r="517" spans="1:13">
      <c r="A517" s="30">
        <v>44377</v>
      </c>
      <c r="B517" s="405" t="s">
        <v>10</v>
      </c>
      <c r="C517" s="405" t="s">
        <v>69</v>
      </c>
      <c r="D517" t="s">
        <v>16</v>
      </c>
      <c r="F517" s="1">
        <v>5</v>
      </c>
      <c r="G517" s="1">
        <f t="shared" si="10"/>
        <v>167.0019999999999</v>
      </c>
      <c r="M517" s="13"/>
    </row>
    <row r="518" spans="1:13">
      <c r="A518" s="30">
        <v>44448</v>
      </c>
      <c r="B518" s="405">
        <v>23426</v>
      </c>
      <c r="C518" s="405" t="s">
        <v>69</v>
      </c>
      <c r="D518" t="s">
        <v>13</v>
      </c>
      <c r="F518" s="13">
        <v>77</v>
      </c>
      <c r="G518" s="1">
        <f t="shared" si="10"/>
        <v>90.001999999999896</v>
      </c>
      <c r="M518" s="13"/>
    </row>
    <row r="519" spans="1:13">
      <c r="A519" s="30">
        <v>44448</v>
      </c>
      <c r="B519" s="405">
        <v>23426</v>
      </c>
      <c r="C519" s="405" t="s">
        <v>69</v>
      </c>
      <c r="D519" t="s">
        <v>14</v>
      </c>
      <c r="F519" s="73">
        <v>90</v>
      </c>
      <c r="G519" s="1">
        <f t="shared" si="10"/>
        <v>1.9999999998958629E-3</v>
      </c>
      <c r="K519" s="404"/>
      <c r="M519" s="13"/>
    </row>
    <row r="520" spans="1:13">
      <c r="A520" s="68">
        <v>44408</v>
      </c>
      <c r="B520" s="404" t="s">
        <v>11</v>
      </c>
      <c r="C520" s="404" t="s">
        <v>24</v>
      </c>
      <c r="D520" t="s">
        <v>13</v>
      </c>
      <c r="E520" s="1">
        <v>67.400000000000006</v>
      </c>
      <c r="G520" s="1">
        <f t="shared" si="10"/>
        <v>67.401999999999902</v>
      </c>
      <c r="K520" s="404"/>
      <c r="L520" s="56"/>
      <c r="M520" s="13"/>
    </row>
    <row r="521" spans="1:13">
      <c r="A521" s="46"/>
      <c r="B521" s="405"/>
      <c r="C521" s="405"/>
      <c r="D521" t="s">
        <v>14</v>
      </c>
      <c r="E521" s="1">
        <v>104</v>
      </c>
      <c r="G521" s="1">
        <f t="shared" si="10"/>
        <v>171.4019999999999</v>
      </c>
      <c r="L521" s="56"/>
      <c r="M521" s="13"/>
    </row>
    <row r="522" spans="1:13">
      <c r="A522" s="46"/>
      <c r="B522" s="405"/>
      <c r="C522" s="405"/>
      <c r="D522" t="s">
        <v>15</v>
      </c>
      <c r="E522" s="1">
        <v>60</v>
      </c>
      <c r="G522" s="1">
        <f t="shared" si="10"/>
        <v>231.4019999999999</v>
      </c>
      <c r="K522" s="404"/>
      <c r="M522" s="13"/>
    </row>
    <row r="523" spans="1:13">
      <c r="A523" s="46"/>
      <c r="B523" s="405"/>
      <c r="C523" s="405"/>
      <c r="D523" t="s">
        <v>16</v>
      </c>
      <c r="E523" s="1">
        <v>5</v>
      </c>
      <c r="G523" s="1">
        <f t="shared" si="10"/>
        <v>236.4019999999999</v>
      </c>
      <c r="K523" s="404"/>
      <c r="M523" s="13"/>
    </row>
    <row r="524" spans="1:13">
      <c r="A524" s="46">
        <v>44408</v>
      </c>
      <c r="B524" s="405" t="s">
        <v>10</v>
      </c>
      <c r="C524" s="405" t="s">
        <v>24</v>
      </c>
      <c r="D524" t="s">
        <v>33</v>
      </c>
      <c r="E524" s="1"/>
      <c r="F524" s="1">
        <v>60</v>
      </c>
      <c r="G524" s="1">
        <f t="shared" si="10"/>
        <v>176.4019999999999</v>
      </c>
      <c r="K524" s="404"/>
      <c r="M524" s="1"/>
    </row>
    <row r="525" spans="1:13">
      <c r="A525" s="46">
        <v>44408</v>
      </c>
      <c r="B525" s="405" t="s">
        <v>10</v>
      </c>
      <c r="C525" s="405" t="s">
        <v>24</v>
      </c>
      <c r="D525" t="s">
        <v>31</v>
      </c>
      <c r="E525" s="1"/>
      <c r="F525" s="1">
        <v>5</v>
      </c>
      <c r="G525" s="1">
        <f t="shared" si="10"/>
        <v>171.4019999999999</v>
      </c>
      <c r="M525" s="1"/>
    </row>
    <row r="526" spans="1:13">
      <c r="A526" s="46">
        <v>44448</v>
      </c>
      <c r="B526" s="405">
        <v>23426</v>
      </c>
      <c r="C526" s="405" t="s">
        <v>24</v>
      </c>
      <c r="D526" t="s">
        <v>13</v>
      </c>
      <c r="E526" s="1"/>
      <c r="F526" s="1">
        <v>67.400000000000006</v>
      </c>
      <c r="G526" s="1">
        <f t="shared" si="10"/>
        <v>104.0019999999999</v>
      </c>
      <c r="K526" s="404"/>
      <c r="M526" s="1"/>
    </row>
    <row r="527" spans="1:13">
      <c r="A527" s="46">
        <v>44448</v>
      </c>
      <c r="B527" s="405">
        <v>23426</v>
      </c>
      <c r="C527" s="405" t="s">
        <v>24</v>
      </c>
      <c r="D527" t="s">
        <v>14</v>
      </c>
      <c r="E527" s="1"/>
      <c r="F527" s="1">
        <v>104</v>
      </c>
      <c r="G527" s="1">
        <f t="shared" si="10"/>
        <v>1.9999999998958629E-3</v>
      </c>
      <c r="K527" s="405"/>
      <c r="M527" s="1">
        <f>SUM(M492:M526)</f>
        <v>0</v>
      </c>
    </row>
    <row r="528" spans="1:13">
      <c r="A528" s="32">
        <v>44439</v>
      </c>
      <c r="B528" s="404" t="s">
        <v>11</v>
      </c>
      <c r="C528" s="404" t="s">
        <v>25</v>
      </c>
      <c r="D528" t="s">
        <v>13</v>
      </c>
      <c r="E528" s="1">
        <v>76.3</v>
      </c>
      <c r="G528" s="1">
        <f t="shared" si="10"/>
        <v>76.301999999999893</v>
      </c>
    </row>
    <row r="529" spans="1:13">
      <c r="B529" s="405"/>
      <c r="C529" s="405"/>
      <c r="D529" t="s">
        <v>14</v>
      </c>
      <c r="E529" s="1">
        <v>88.2</v>
      </c>
      <c r="G529" s="1">
        <f t="shared" si="10"/>
        <v>164.5019999999999</v>
      </c>
    </row>
    <row r="530" spans="1:13">
      <c r="B530" s="405"/>
      <c r="C530" s="405"/>
      <c r="D530" t="s">
        <v>15</v>
      </c>
      <c r="E530" s="1">
        <v>60</v>
      </c>
      <c r="G530" s="1">
        <f t="shared" si="10"/>
        <v>224.5019999999999</v>
      </c>
    </row>
    <row r="531" spans="1:13">
      <c r="B531" s="405"/>
      <c r="C531" s="405"/>
      <c r="D531" t="s">
        <v>16</v>
      </c>
      <c r="E531" s="1">
        <v>5</v>
      </c>
      <c r="G531" s="1">
        <f t="shared" si="10"/>
        <v>229.5019999999999</v>
      </c>
      <c r="M531" s="13"/>
    </row>
    <row r="532" spans="1:13">
      <c r="A532" s="46">
        <v>44439</v>
      </c>
      <c r="B532" s="405" t="s">
        <v>10</v>
      </c>
      <c r="C532" s="405" t="s">
        <v>25</v>
      </c>
      <c r="D532" t="s">
        <v>15</v>
      </c>
      <c r="E532" s="1"/>
      <c r="F532" s="1">
        <v>60</v>
      </c>
      <c r="G532" s="1">
        <f t="shared" si="10"/>
        <v>169.5019999999999</v>
      </c>
    </row>
    <row r="533" spans="1:13">
      <c r="A533" s="46">
        <v>44439</v>
      </c>
      <c r="B533" s="405" t="s">
        <v>10</v>
      </c>
      <c r="C533" s="405" t="s">
        <v>25</v>
      </c>
      <c r="D533" t="s">
        <v>16</v>
      </c>
      <c r="E533" s="1"/>
      <c r="F533" s="1">
        <v>5</v>
      </c>
      <c r="G533" s="1">
        <f t="shared" si="10"/>
        <v>164.5019999999999</v>
      </c>
    </row>
    <row r="534" spans="1:13">
      <c r="A534" s="46">
        <v>44474</v>
      </c>
      <c r="B534" s="405">
        <v>23571</v>
      </c>
      <c r="C534" s="405" t="s">
        <v>25</v>
      </c>
      <c r="D534" t="s">
        <v>13</v>
      </c>
      <c r="E534" s="1"/>
      <c r="F534" s="1">
        <v>76.3</v>
      </c>
      <c r="G534" s="1">
        <f t="shared" si="10"/>
        <v>88.201999999999899</v>
      </c>
    </row>
    <row r="535" spans="1:13">
      <c r="A535" s="46">
        <v>44474</v>
      </c>
      <c r="B535" s="405">
        <v>23571</v>
      </c>
      <c r="C535" s="405" t="s">
        <v>25</v>
      </c>
      <c r="D535" t="s">
        <v>14</v>
      </c>
      <c r="E535" s="1"/>
      <c r="F535" s="1">
        <v>88.2</v>
      </c>
      <c r="G535" s="1">
        <f t="shared" si="10"/>
        <v>1.9999999998958629E-3</v>
      </c>
    </row>
    <row r="536" spans="1:13">
      <c r="A536" s="32">
        <v>44469</v>
      </c>
      <c r="B536" s="404" t="s">
        <v>11</v>
      </c>
      <c r="C536" s="404" t="s">
        <v>41</v>
      </c>
      <c r="D536" t="s">
        <v>13</v>
      </c>
      <c r="E536" s="1">
        <v>79</v>
      </c>
      <c r="F536" s="1"/>
      <c r="G536" s="1">
        <f t="shared" si="10"/>
        <v>79.001999999999896</v>
      </c>
    </row>
    <row r="537" spans="1:13">
      <c r="B537" s="405"/>
      <c r="C537" s="405"/>
      <c r="D537" t="s">
        <v>14</v>
      </c>
      <c r="E537" s="1">
        <v>82.6</v>
      </c>
      <c r="F537" s="1"/>
      <c r="G537" s="1">
        <f t="shared" si="10"/>
        <v>161.60199999999989</v>
      </c>
    </row>
    <row r="538" spans="1:13">
      <c r="B538" s="405"/>
      <c r="C538" s="405"/>
      <c r="D538" t="s">
        <v>15</v>
      </c>
      <c r="E538" s="1">
        <v>60</v>
      </c>
      <c r="F538" s="1"/>
      <c r="G538" s="1">
        <f t="shared" si="10"/>
        <v>221.60199999999989</v>
      </c>
    </row>
    <row r="539" spans="1:13">
      <c r="B539" s="405"/>
      <c r="C539" s="405"/>
      <c r="D539" t="s">
        <v>16</v>
      </c>
      <c r="E539" s="1">
        <v>5</v>
      </c>
      <c r="F539" s="1"/>
      <c r="G539" s="1">
        <f t="shared" si="10"/>
        <v>226.60199999999989</v>
      </c>
    </row>
    <row r="540" spans="1:13">
      <c r="A540" s="30">
        <v>44469</v>
      </c>
      <c r="B540" s="405" t="s">
        <v>10</v>
      </c>
      <c r="C540" s="405" t="s">
        <v>41</v>
      </c>
      <c r="D540" t="s">
        <v>15</v>
      </c>
      <c r="E540" s="1"/>
      <c r="F540" s="1">
        <v>60</v>
      </c>
      <c r="G540" s="1">
        <f t="shared" si="10"/>
        <v>166.60199999999989</v>
      </c>
    </row>
    <row r="541" spans="1:13">
      <c r="A541" s="30">
        <v>44469</v>
      </c>
      <c r="B541" s="405" t="s">
        <v>10</v>
      </c>
      <c r="C541" s="405" t="s">
        <v>41</v>
      </c>
      <c r="D541" t="s">
        <v>16</v>
      </c>
      <c r="E541" s="1"/>
      <c r="F541" s="1">
        <v>5</v>
      </c>
      <c r="G541" s="1">
        <f t="shared" si="10"/>
        <v>161.60199999999989</v>
      </c>
    </row>
    <row r="542" spans="1:13">
      <c r="A542" s="30">
        <v>44516</v>
      </c>
      <c r="B542" s="405">
        <v>23872</v>
      </c>
      <c r="C542" s="405" t="s">
        <v>41</v>
      </c>
      <c r="D542" t="s">
        <v>13</v>
      </c>
      <c r="E542" s="1"/>
      <c r="F542" s="1">
        <v>79</v>
      </c>
      <c r="G542" s="1">
        <f t="shared" si="10"/>
        <v>82.60199999999989</v>
      </c>
    </row>
    <row r="543" spans="1:13">
      <c r="A543" s="30">
        <v>44516</v>
      </c>
      <c r="B543" s="405">
        <v>23872</v>
      </c>
      <c r="C543" s="405" t="s">
        <v>41</v>
      </c>
      <c r="D543" t="s">
        <v>14</v>
      </c>
      <c r="E543" s="1"/>
      <c r="F543" s="1">
        <v>82.6</v>
      </c>
      <c r="G543" s="1">
        <f t="shared" si="10"/>
        <v>1.9999999998958629E-3</v>
      </c>
    </row>
    <row r="544" spans="1:13">
      <c r="A544" s="68">
        <v>44500</v>
      </c>
      <c r="B544" s="404" t="s">
        <v>11</v>
      </c>
      <c r="C544" s="404" t="s">
        <v>27</v>
      </c>
      <c r="D544" t="s">
        <v>13</v>
      </c>
      <c r="E544" s="1">
        <v>81.8</v>
      </c>
      <c r="F544" s="1"/>
      <c r="G544" s="1">
        <f t="shared" si="10"/>
        <v>81.801999999999893</v>
      </c>
    </row>
    <row r="545" spans="1:12">
      <c r="A545" s="46"/>
      <c r="B545" s="405"/>
      <c r="C545" s="405"/>
      <c r="D545" t="s">
        <v>14</v>
      </c>
      <c r="E545" s="1">
        <v>109.5</v>
      </c>
      <c r="F545" s="1"/>
      <c r="G545" s="1">
        <f t="shared" si="10"/>
        <v>191.30199999999991</v>
      </c>
    </row>
    <row r="546" spans="1:12">
      <c r="A546" s="46"/>
      <c r="B546" s="405"/>
      <c r="C546" s="405"/>
      <c r="D546" t="s">
        <v>15</v>
      </c>
      <c r="E546" s="1">
        <v>60</v>
      </c>
      <c r="F546" s="1"/>
      <c r="G546" s="1">
        <f t="shared" si="10"/>
        <v>251.30199999999991</v>
      </c>
    </row>
    <row r="547" spans="1:12">
      <c r="A547" s="46"/>
      <c r="B547" s="405"/>
      <c r="C547" s="405"/>
      <c r="D547" t="s">
        <v>16</v>
      </c>
      <c r="E547" s="1">
        <v>5</v>
      </c>
      <c r="F547" s="1"/>
      <c r="G547" s="1">
        <f t="shared" si="10"/>
        <v>256.30199999999991</v>
      </c>
      <c r="J547" s="404"/>
      <c r="L547" s="1"/>
    </row>
    <row r="548" spans="1:12">
      <c r="A548" s="46">
        <v>44500</v>
      </c>
      <c r="B548" s="405" t="s">
        <v>10</v>
      </c>
      <c r="C548" s="405" t="s">
        <v>27</v>
      </c>
      <c r="D548" s="56" t="s">
        <v>15</v>
      </c>
      <c r="E548" s="1"/>
      <c r="F548" s="1">
        <v>60</v>
      </c>
      <c r="G548" s="1">
        <f t="shared" si="10"/>
        <v>196.30199999999991</v>
      </c>
      <c r="J548" s="405"/>
      <c r="L548" s="1"/>
    </row>
    <row r="549" spans="1:12">
      <c r="A549" s="46">
        <v>44500</v>
      </c>
      <c r="B549" s="405" t="s">
        <v>10</v>
      </c>
      <c r="C549" s="405" t="s">
        <v>27</v>
      </c>
      <c r="D549" s="56" t="s">
        <v>15</v>
      </c>
      <c r="E549" s="1"/>
      <c r="F549" s="1">
        <v>5</v>
      </c>
      <c r="G549" s="1">
        <f t="shared" si="10"/>
        <v>191.30199999999991</v>
      </c>
      <c r="J549" s="404"/>
      <c r="L549" s="1"/>
    </row>
    <row r="550" spans="1:12">
      <c r="A550" s="46">
        <v>44594</v>
      </c>
      <c r="B550" s="405">
        <v>24198</v>
      </c>
      <c r="C550" s="405" t="s">
        <v>27</v>
      </c>
      <c r="D550" s="56" t="s">
        <v>13</v>
      </c>
      <c r="E550" s="1"/>
      <c r="F550" s="1">
        <v>81.8</v>
      </c>
      <c r="G550" s="1">
        <f t="shared" si="10"/>
        <v>109.50199999999991</v>
      </c>
      <c r="J550" s="404"/>
      <c r="L550" s="1"/>
    </row>
    <row r="551" spans="1:12">
      <c r="A551" s="46">
        <v>44594</v>
      </c>
      <c r="B551" s="405">
        <v>24198</v>
      </c>
      <c r="C551" s="405" t="s">
        <v>27</v>
      </c>
      <c r="D551" s="56" t="s">
        <v>14</v>
      </c>
      <c r="E551" s="1"/>
      <c r="F551" s="1">
        <v>109.5</v>
      </c>
      <c r="G551" s="1">
        <f t="shared" si="10"/>
        <v>1.9999999999100737E-3</v>
      </c>
      <c r="J551" s="404"/>
      <c r="L551" s="1"/>
    </row>
    <row r="552" spans="1:12">
      <c r="A552" s="68">
        <v>44530</v>
      </c>
      <c r="B552" s="404" t="s">
        <v>11</v>
      </c>
      <c r="C552" s="404" t="s">
        <v>28</v>
      </c>
      <c r="D552" t="s">
        <v>13</v>
      </c>
      <c r="E552" s="1">
        <v>87.3</v>
      </c>
      <c r="F552" s="1"/>
      <c r="G552" s="1">
        <f t="shared" si="10"/>
        <v>87.301999999999907</v>
      </c>
      <c r="J552" s="405"/>
      <c r="L552" s="1"/>
    </row>
    <row r="553" spans="1:12">
      <c r="A553" s="46"/>
      <c r="B553" s="405"/>
      <c r="C553" s="405"/>
      <c r="D553" t="s">
        <v>14</v>
      </c>
      <c r="E553" s="1">
        <v>99.8</v>
      </c>
      <c r="F553" s="1"/>
      <c r="G553" s="1">
        <f t="shared" si="10"/>
        <v>187.10199999999992</v>
      </c>
      <c r="J553" s="404"/>
      <c r="L553" s="1"/>
    </row>
    <row r="554" spans="1:12">
      <c r="A554" s="46"/>
      <c r="B554" s="405"/>
      <c r="C554" s="405"/>
      <c r="D554" t="s">
        <v>15</v>
      </c>
      <c r="E554" s="1">
        <v>60</v>
      </c>
      <c r="F554" s="1"/>
      <c r="G554" s="1">
        <f t="shared" si="10"/>
        <v>247.10199999999992</v>
      </c>
    </row>
    <row r="555" spans="1:12">
      <c r="A555" s="46"/>
      <c r="B555" s="405"/>
      <c r="C555" s="405"/>
      <c r="D555" t="s">
        <v>16</v>
      </c>
      <c r="E555" s="1">
        <v>5</v>
      </c>
      <c r="F555" s="1"/>
      <c r="G555" s="1">
        <f t="shared" si="10"/>
        <v>252.10199999999992</v>
      </c>
    </row>
    <row r="556" spans="1:12">
      <c r="A556" s="46"/>
      <c r="B556" s="405"/>
      <c r="C556" s="405"/>
      <c r="D556" t="s">
        <v>46</v>
      </c>
      <c r="E556" s="1">
        <v>93</v>
      </c>
      <c r="F556" s="1"/>
      <c r="G556" s="1">
        <f t="shared" si="10"/>
        <v>345.10199999999992</v>
      </c>
    </row>
    <row r="557" spans="1:12">
      <c r="A557" s="46"/>
      <c r="B557" s="405"/>
      <c r="C557" s="405"/>
      <c r="D557" t="s">
        <v>161</v>
      </c>
      <c r="E557" s="1">
        <v>10</v>
      </c>
      <c r="F557" s="1"/>
      <c r="G557" s="1">
        <f t="shared" si="10"/>
        <v>355.10199999999992</v>
      </c>
    </row>
    <row r="558" spans="1:12" ht="14.25" customHeight="1">
      <c r="A558" s="46">
        <v>44530</v>
      </c>
      <c r="B558" s="405" t="s">
        <v>10</v>
      </c>
      <c r="C558" s="405" t="s">
        <v>28</v>
      </c>
      <c r="D558" t="s">
        <v>15</v>
      </c>
      <c r="E558" s="1"/>
      <c r="F558" s="1">
        <v>60</v>
      </c>
      <c r="G558" s="1">
        <f t="shared" si="10"/>
        <v>295.10199999999992</v>
      </c>
    </row>
    <row r="559" spans="1:12">
      <c r="A559" s="46">
        <v>44530</v>
      </c>
      <c r="B559" s="405" t="s">
        <v>10</v>
      </c>
      <c r="C559" s="405" t="s">
        <v>28</v>
      </c>
      <c r="D559" t="s">
        <v>16</v>
      </c>
      <c r="E559" s="1"/>
      <c r="F559" s="1">
        <v>5</v>
      </c>
      <c r="G559" s="1">
        <f t="shared" si="10"/>
        <v>290.10199999999992</v>
      </c>
    </row>
    <row r="560" spans="1:12">
      <c r="A560" s="46">
        <v>44594</v>
      </c>
      <c r="B560" s="405">
        <v>24198</v>
      </c>
      <c r="C560" s="405" t="s">
        <v>28</v>
      </c>
      <c r="D560" s="56" t="s">
        <v>13</v>
      </c>
      <c r="E560" s="1"/>
      <c r="F560" s="1">
        <v>87.3</v>
      </c>
      <c r="G560" s="1">
        <f t="shared" si="10"/>
        <v>202.80199999999991</v>
      </c>
    </row>
    <row r="561" spans="1:7">
      <c r="A561" s="46">
        <v>44594</v>
      </c>
      <c r="B561" s="405">
        <v>24198</v>
      </c>
      <c r="C561" s="405" t="s">
        <v>28</v>
      </c>
      <c r="D561" s="56" t="s">
        <v>14</v>
      </c>
      <c r="E561" s="1"/>
      <c r="F561" s="1">
        <v>99.8</v>
      </c>
      <c r="G561" s="1">
        <f t="shared" si="10"/>
        <v>103.00199999999991</v>
      </c>
    </row>
    <row r="562" spans="1:7">
      <c r="A562" s="46">
        <v>44992</v>
      </c>
      <c r="B562" s="405">
        <v>26502</v>
      </c>
      <c r="C562" s="405" t="s">
        <v>28</v>
      </c>
      <c r="D562" t="s">
        <v>161</v>
      </c>
      <c r="E562" s="1"/>
      <c r="F562" s="1">
        <v>10</v>
      </c>
      <c r="G562" s="1">
        <f t="shared" si="10"/>
        <v>93.00199999999991</v>
      </c>
    </row>
    <row r="563" spans="1:7">
      <c r="A563" s="46"/>
      <c r="B563" s="405" t="s">
        <v>47</v>
      </c>
      <c r="C563" s="405" t="s">
        <v>28</v>
      </c>
      <c r="D563" t="s">
        <v>46</v>
      </c>
      <c r="E563" s="1"/>
      <c r="F563" s="1">
        <v>46.5</v>
      </c>
      <c r="G563" s="1">
        <f t="shared" si="10"/>
        <v>46.50199999999991</v>
      </c>
    </row>
    <row r="564" spans="1:7">
      <c r="A564" s="46">
        <v>44992</v>
      </c>
      <c r="B564" s="405">
        <v>26549</v>
      </c>
      <c r="C564" s="405" t="s">
        <v>28</v>
      </c>
      <c r="D564" t="s">
        <v>46</v>
      </c>
      <c r="E564" s="1"/>
      <c r="F564" s="1">
        <v>46.5</v>
      </c>
      <c r="G564" s="1">
        <f t="shared" si="10"/>
        <v>1.9999999999100737E-3</v>
      </c>
    </row>
    <row r="565" spans="1:7">
      <c r="A565" s="68">
        <v>44561</v>
      </c>
      <c r="B565" s="404" t="s">
        <v>11</v>
      </c>
      <c r="C565" s="404" t="s">
        <v>29</v>
      </c>
      <c r="D565" t="s">
        <v>13</v>
      </c>
      <c r="E565" s="1">
        <v>91.7</v>
      </c>
      <c r="F565" s="1"/>
      <c r="G565" s="1">
        <f t="shared" si="10"/>
        <v>91.701999999999913</v>
      </c>
    </row>
    <row r="566" spans="1:7">
      <c r="A566" s="46"/>
      <c r="B566" s="405"/>
      <c r="C566" s="405"/>
      <c r="D566" t="s">
        <v>14</v>
      </c>
      <c r="E566" s="1">
        <v>126.4</v>
      </c>
      <c r="F566" s="1"/>
      <c r="G566" s="1">
        <f t="shared" si="10"/>
        <v>218.10199999999992</v>
      </c>
    </row>
    <row r="567" spans="1:7">
      <c r="A567" s="46"/>
      <c r="B567" s="405"/>
      <c r="C567" s="405"/>
      <c r="D567" t="s">
        <v>15</v>
      </c>
      <c r="E567" s="1">
        <v>60</v>
      </c>
      <c r="F567" s="1"/>
      <c r="G567" s="1">
        <f t="shared" si="10"/>
        <v>278.10199999999992</v>
      </c>
    </row>
    <row r="568" spans="1:7">
      <c r="A568" s="46"/>
      <c r="B568" s="405"/>
      <c r="C568" s="405"/>
      <c r="D568" t="s">
        <v>16</v>
      </c>
      <c r="E568" s="1">
        <v>5</v>
      </c>
      <c r="F568" s="1"/>
      <c r="G568" s="1">
        <f t="shared" si="10"/>
        <v>283.10199999999992</v>
      </c>
    </row>
    <row r="569" spans="1:7">
      <c r="A569" s="46">
        <v>44561</v>
      </c>
      <c r="B569" s="405" t="s">
        <v>48</v>
      </c>
      <c r="C569" s="405" t="s">
        <v>29</v>
      </c>
      <c r="D569" t="s">
        <v>15</v>
      </c>
      <c r="E569" s="1"/>
      <c r="F569" s="1">
        <v>60</v>
      </c>
      <c r="G569" s="1">
        <f t="shared" si="10"/>
        <v>223.10199999999992</v>
      </c>
    </row>
    <row r="570" spans="1:7">
      <c r="A570" s="46">
        <v>44561</v>
      </c>
      <c r="B570" s="405" t="s">
        <v>48</v>
      </c>
      <c r="C570" s="405" t="s">
        <v>29</v>
      </c>
      <c r="D570" t="s">
        <v>16</v>
      </c>
      <c r="E570" s="1"/>
      <c r="F570" s="1">
        <v>5</v>
      </c>
      <c r="G570" s="1">
        <f t="shared" si="10"/>
        <v>218.10199999999992</v>
      </c>
    </row>
    <row r="571" spans="1:7">
      <c r="A571" s="46">
        <v>44594</v>
      </c>
      <c r="B571" s="405">
        <v>24198</v>
      </c>
      <c r="C571" s="405" t="s">
        <v>29</v>
      </c>
      <c r="D571" s="56" t="s">
        <v>13</v>
      </c>
      <c r="E571" s="1"/>
      <c r="F571" s="1">
        <v>91.7</v>
      </c>
      <c r="G571" s="1">
        <f t="shared" si="10"/>
        <v>126.40199999999992</v>
      </c>
    </row>
    <row r="572" spans="1:7">
      <c r="A572" s="46">
        <v>44594</v>
      </c>
      <c r="B572" s="405">
        <v>24198</v>
      </c>
      <c r="C572" s="405" t="s">
        <v>29</v>
      </c>
      <c r="D572" s="56" t="s">
        <v>14</v>
      </c>
      <c r="E572" s="1"/>
      <c r="F572" s="1">
        <v>126.4</v>
      </c>
      <c r="G572" s="1">
        <f t="shared" ref="G572:G659" si="11">+G571+E572-F572</f>
        <v>1.9999999999100737E-3</v>
      </c>
    </row>
    <row r="573" spans="1:7">
      <c r="A573" s="68">
        <v>44592</v>
      </c>
      <c r="B573" s="404" t="s">
        <v>11</v>
      </c>
      <c r="C573" s="404" t="s">
        <v>12</v>
      </c>
      <c r="D573" t="s">
        <v>13</v>
      </c>
      <c r="E573" s="1">
        <v>97</v>
      </c>
      <c r="F573" s="1"/>
      <c r="G573" s="1">
        <f t="shared" si="11"/>
        <v>97.00199999999991</v>
      </c>
    </row>
    <row r="574" spans="1:7">
      <c r="B574" s="405"/>
      <c r="C574" s="405"/>
      <c r="D574" t="s">
        <v>14</v>
      </c>
      <c r="E574" s="13">
        <v>152.69999999999999</v>
      </c>
      <c r="G574" s="1">
        <f t="shared" si="11"/>
        <v>249.70199999999988</v>
      </c>
    </row>
    <row r="575" spans="1:7">
      <c r="B575" s="405"/>
      <c r="C575" s="405"/>
      <c r="D575" t="s">
        <v>15</v>
      </c>
      <c r="E575" s="13">
        <v>60</v>
      </c>
      <c r="G575" s="1">
        <f t="shared" si="11"/>
        <v>309.70199999999988</v>
      </c>
    </row>
    <row r="576" spans="1:7">
      <c r="B576" s="405"/>
      <c r="C576" s="405"/>
      <c r="D576" t="s">
        <v>16</v>
      </c>
      <c r="E576" s="13">
        <v>5</v>
      </c>
      <c r="G576" s="1">
        <f>+G575+E576-F576</f>
        <v>314.70199999999988</v>
      </c>
    </row>
    <row r="577" spans="1:11">
      <c r="B577" s="405"/>
      <c r="C577" s="405"/>
      <c r="D577" t="s">
        <v>385</v>
      </c>
      <c r="E577" s="13">
        <v>10</v>
      </c>
      <c r="G577" s="1">
        <f t="shared" ref="G577:G578" si="12">+G576+E577-F577</f>
        <v>324.70199999999988</v>
      </c>
    </row>
    <row r="578" spans="1:11">
      <c r="A578" s="30">
        <v>44592</v>
      </c>
      <c r="B578" s="405" t="s">
        <v>49</v>
      </c>
      <c r="C578" s="405" t="s">
        <v>12</v>
      </c>
      <c r="D578" t="s">
        <v>15</v>
      </c>
      <c r="F578" s="20">
        <v>60</v>
      </c>
      <c r="G578" s="1">
        <f t="shared" si="12"/>
        <v>264.70199999999988</v>
      </c>
    </row>
    <row r="579" spans="1:11">
      <c r="A579" s="30">
        <v>44592</v>
      </c>
      <c r="B579" s="405" t="s">
        <v>49</v>
      </c>
      <c r="C579" s="405" t="s">
        <v>12</v>
      </c>
      <c r="D579" t="s">
        <v>16</v>
      </c>
      <c r="F579" s="20">
        <v>5</v>
      </c>
      <c r="G579" s="1">
        <f t="shared" si="11"/>
        <v>259.70199999999988</v>
      </c>
      <c r="I579" s="404"/>
      <c r="J579" s="11"/>
      <c r="K579" s="11"/>
    </row>
    <row r="580" spans="1:11">
      <c r="A580" s="30">
        <v>44618</v>
      </c>
      <c r="B580" s="405">
        <v>24311</v>
      </c>
      <c r="C580" s="408" t="s">
        <v>12</v>
      </c>
      <c r="D580" t="s">
        <v>13</v>
      </c>
      <c r="F580" s="1">
        <v>97</v>
      </c>
      <c r="G580" s="1">
        <f t="shared" si="11"/>
        <v>162.70199999999988</v>
      </c>
      <c r="I580" s="404"/>
      <c r="J580" s="11"/>
      <c r="K580" s="11"/>
    </row>
    <row r="581" spans="1:11">
      <c r="A581" s="30">
        <v>44618</v>
      </c>
      <c r="B581" s="405">
        <v>24311</v>
      </c>
      <c r="C581" s="383" t="s">
        <v>12</v>
      </c>
      <c r="D581" t="s">
        <v>14</v>
      </c>
      <c r="F581" s="13">
        <v>152.69999999999999</v>
      </c>
      <c r="G581" s="1">
        <f t="shared" si="11"/>
        <v>10.001999999999896</v>
      </c>
      <c r="I581" s="404"/>
      <c r="J581" s="11"/>
      <c r="K581" s="11"/>
    </row>
    <row r="582" spans="1:11">
      <c r="A582" s="30">
        <v>44992</v>
      </c>
      <c r="B582" s="405">
        <v>26502</v>
      </c>
      <c r="C582" s="383" t="s">
        <v>12</v>
      </c>
      <c r="D582" t="s">
        <v>385</v>
      </c>
      <c r="F582" s="13">
        <v>10</v>
      </c>
      <c r="G582" s="1">
        <f t="shared" si="11"/>
        <v>1.9999999998958629E-3</v>
      </c>
      <c r="I582" s="404"/>
      <c r="J582" s="11"/>
      <c r="K582" s="11"/>
    </row>
    <row r="583" spans="1:11">
      <c r="A583" s="32">
        <v>44620</v>
      </c>
      <c r="B583" s="404" t="s">
        <v>11</v>
      </c>
      <c r="C583" s="404" t="s">
        <v>19</v>
      </c>
      <c r="D583" t="s">
        <v>13</v>
      </c>
      <c r="E583" s="13">
        <v>95.5</v>
      </c>
      <c r="G583" s="1">
        <f t="shared" si="11"/>
        <v>95.501999999999896</v>
      </c>
      <c r="I583" s="404"/>
      <c r="J583" s="11"/>
      <c r="K583" s="11"/>
    </row>
    <row r="584" spans="1:11">
      <c r="B584" s="405"/>
      <c r="C584" s="405"/>
      <c r="D584" t="s">
        <v>14</v>
      </c>
      <c r="E584" s="13">
        <v>97.8</v>
      </c>
      <c r="G584" s="1">
        <f t="shared" si="11"/>
        <v>193.30199999999991</v>
      </c>
      <c r="I584" s="404"/>
      <c r="J584" s="11"/>
      <c r="K584" s="11"/>
    </row>
    <row r="585" spans="1:11">
      <c r="B585" s="405"/>
      <c r="C585" s="405"/>
      <c r="D585" t="s">
        <v>15</v>
      </c>
      <c r="E585" s="13">
        <v>56</v>
      </c>
      <c r="G585" s="1">
        <f t="shared" si="11"/>
        <v>249.30199999999991</v>
      </c>
      <c r="J585" s="11"/>
      <c r="K585" s="11"/>
    </row>
    <row r="586" spans="1:11">
      <c r="B586" s="405"/>
      <c r="C586" s="405"/>
      <c r="D586" t="s">
        <v>16</v>
      </c>
      <c r="E586" s="13">
        <v>5</v>
      </c>
      <c r="G586" s="1">
        <f t="shared" si="11"/>
        <v>254.30199999999991</v>
      </c>
    </row>
    <row r="587" spans="1:11">
      <c r="A587" s="30">
        <v>44620</v>
      </c>
      <c r="B587" s="405" t="s">
        <v>50</v>
      </c>
      <c r="C587" s="405" t="s">
        <v>19</v>
      </c>
      <c r="D587" t="s">
        <v>15</v>
      </c>
      <c r="F587" s="20">
        <v>56</v>
      </c>
      <c r="G587" s="1">
        <f t="shared" si="11"/>
        <v>198.30199999999991</v>
      </c>
    </row>
    <row r="588" spans="1:11">
      <c r="A588" s="30">
        <v>44620</v>
      </c>
      <c r="B588" s="405" t="s">
        <v>50</v>
      </c>
      <c r="C588" s="405" t="s">
        <v>19</v>
      </c>
      <c r="D588" t="s">
        <v>16</v>
      </c>
      <c r="F588" s="20">
        <v>5</v>
      </c>
      <c r="G588" s="1">
        <f t="shared" si="11"/>
        <v>193.30199999999991</v>
      </c>
    </row>
    <row r="589" spans="1:11">
      <c r="A589" s="30">
        <v>44649</v>
      </c>
      <c r="B589" s="405">
        <v>24719</v>
      </c>
      <c r="C589" s="405" t="s">
        <v>19</v>
      </c>
      <c r="D589" t="s">
        <v>13</v>
      </c>
      <c r="F589" s="13">
        <v>95.5</v>
      </c>
      <c r="G589" s="1">
        <f t="shared" si="11"/>
        <v>97.801999999999907</v>
      </c>
    </row>
    <row r="590" spans="1:11">
      <c r="A590" s="30">
        <v>44649</v>
      </c>
      <c r="B590" s="405">
        <v>24719</v>
      </c>
      <c r="C590" s="405" t="s">
        <v>19</v>
      </c>
      <c r="D590" t="s">
        <v>14</v>
      </c>
      <c r="F590" s="13">
        <v>97.8</v>
      </c>
      <c r="G590" s="1">
        <f t="shared" si="11"/>
        <v>1.9999999999100737E-3</v>
      </c>
    </row>
    <row r="591" spans="1:11">
      <c r="A591" s="32">
        <v>44651</v>
      </c>
      <c r="B591" s="404" t="s">
        <v>11</v>
      </c>
      <c r="C591" s="404" t="s">
        <v>20</v>
      </c>
      <c r="D591" t="s">
        <v>13</v>
      </c>
      <c r="E591" s="1">
        <v>94.8</v>
      </c>
      <c r="F591" s="1"/>
      <c r="G591" s="1">
        <f t="shared" si="11"/>
        <v>94.801999999999907</v>
      </c>
    </row>
    <row r="592" spans="1:11">
      <c r="B592" s="405"/>
      <c r="C592" s="405"/>
      <c r="D592" t="s">
        <v>14</v>
      </c>
      <c r="E592" s="1">
        <v>110.7</v>
      </c>
      <c r="F592" s="1"/>
      <c r="G592" s="1">
        <f t="shared" si="11"/>
        <v>205.5019999999999</v>
      </c>
    </row>
    <row r="593" spans="1:7">
      <c r="B593" s="405"/>
      <c r="C593" s="405"/>
      <c r="D593" t="s">
        <v>15</v>
      </c>
      <c r="E593" s="1">
        <v>60</v>
      </c>
      <c r="F593" s="1"/>
      <c r="G593" s="1">
        <f t="shared" si="11"/>
        <v>265.5019999999999</v>
      </c>
    </row>
    <row r="594" spans="1:7">
      <c r="B594" s="405"/>
      <c r="C594" s="405"/>
      <c r="D594" t="s">
        <v>16</v>
      </c>
      <c r="E594" s="1">
        <v>5</v>
      </c>
      <c r="F594" s="1"/>
      <c r="G594" s="1">
        <f t="shared" si="11"/>
        <v>270.5019999999999</v>
      </c>
    </row>
    <row r="595" spans="1:7">
      <c r="B595" s="405"/>
      <c r="C595" s="405"/>
      <c r="D595" t="s">
        <v>51</v>
      </c>
      <c r="E595" s="140">
        <v>93</v>
      </c>
      <c r="F595" s="1"/>
      <c r="G595" s="1">
        <f t="shared" si="11"/>
        <v>363.5019999999999</v>
      </c>
    </row>
    <row r="596" spans="1:7">
      <c r="B596" s="405"/>
      <c r="C596" s="405"/>
      <c r="D596" t="s">
        <v>52</v>
      </c>
      <c r="E596" s="140">
        <v>93</v>
      </c>
      <c r="F596" s="1"/>
      <c r="G596" s="1">
        <f t="shared" si="11"/>
        <v>456.5019999999999</v>
      </c>
    </row>
    <row r="597" spans="1:7">
      <c r="A597" s="30">
        <v>44651</v>
      </c>
      <c r="B597" s="405" t="s">
        <v>53</v>
      </c>
      <c r="C597" s="405" t="s">
        <v>20</v>
      </c>
      <c r="D597" t="s">
        <v>15</v>
      </c>
      <c r="E597" s="1"/>
      <c r="F597" s="1">
        <v>60</v>
      </c>
      <c r="G597" s="1">
        <f t="shared" si="11"/>
        <v>396.5019999999999</v>
      </c>
    </row>
    <row r="598" spans="1:7">
      <c r="A598" s="30">
        <v>44651</v>
      </c>
      <c r="B598" s="405" t="s">
        <v>53</v>
      </c>
      <c r="C598" s="405" t="s">
        <v>20</v>
      </c>
      <c r="D598" t="s">
        <v>16</v>
      </c>
      <c r="E598" s="1"/>
      <c r="F598" s="1">
        <v>5</v>
      </c>
      <c r="G598" s="1">
        <f t="shared" si="11"/>
        <v>391.5019999999999</v>
      </c>
    </row>
    <row r="599" spans="1:7">
      <c r="A599" s="30">
        <v>44792</v>
      </c>
      <c r="B599" s="405">
        <v>25235</v>
      </c>
      <c r="C599" s="405" t="s">
        <v>20</v>
      </c>
      <c r="D599" t="s">
        <v>13</v>
      </c>
      <c r="E599" s="1"/>
      <c r="F599" s="1">
        <v>94.8</v>
      </c>
      <c r="G599" s="1">
        <f t="shared" si="11"/>
        <v>296.70199999999988</v>
      </c>
    </row>
    <row r="600" spans="1:7">
      <c r="A600" s="30">
        <v>44792</v>
      </c>
      <c r="B600" s="405">
        <v>25235</v>
      </c>
      <c r="C600" s="405" t="s">
        <v>20</v>
      </c>
      <c r="D600" t="s">
        <v>14</v>
      </c>
      <c r="E600" s="1"/>
      <c r="F600" s="1">
        <v>110.7</v>
      </c>
      <c r="G600" s="1">
        <f t="shared" si="11"/>
        <v>186.0019999999999</v>
      </c>
    </row>
    <row r="601" spans="1:7">
      <c r="A601" s="46"/>
      <c r="B601" s="405" t="s">
        <v>47</v>
      </c>
      <c r="C601" s="405" t="s">
        <v>20</v>
      </c>
      <c r="D601" t="s">
        <v>46</v>
      </c>
      <c r="E601" s="1"/>
      <c r="F601" s="1">
        <v>46.5</v>
      </c>
      <c r="G601" s="1">
        <f t="shared" si="11"/>
        <v>139.5019999999999</v>
      </c>
    </row>
    <row r="602" spans="1:7">
      <c r="A602" s="46">
        <v>44992</v>
      </c>
      <c r="B602" s="405">
        <v>26549</v>
      </c>
      <c r="C602" s="405" t="s">
        <v>20</v>
      </c>
      <c r="D602" t="s">
        <v>46</v>
      </c>
      <c r="E602" s="1"/>
      <c r="F602" s="1">
        <v>46.5</v>
      </c>
      <c r="G602" s="1">
        <f t="shared" si="11"/>
        <v>93.001999999999896</v>
      </c>
    </row>
    <row r="603" spans="1:7">
      <c r="A603" s="46"/>
      <c r="B603" s="405" t="s">
        <v>47</v>
      </c>
      <c r="C603" s="405" t="s">
        <v>20</v>
      </c>
      <c r="D603" t="s">
        <v>46</v>
      </c>
      <c r="E603" s="1"/>
      <c r="F603" s="1">
        <v>46.5</v>
      </c>
      <c r="G603" s="1">
        <f t="shared" si="11"/>
        <v>46.501999999999896</v>
      </c>
    </row>
    <row r="604" spans="1:7">
      <c r="A604" s="46">
        <v>44992</v>
      </c>
      <c r="B604" s="405">
        <v>26549</v>
      </c>
      <c r="C604" s="405" t="s">
        <v>20</v>
      </c>
      <c r="D604" t="s">
        <v>46</v>
      </c>
      <c r="E604" s="1"/>
      <c r="F604" s="1">
        <v>46.5</v>
      </c>
      <c r="G604" s="1">
        <f t="shared" si="11"/>
        <v>1.9999999998958629E-3</v>
      </c>
    </row>
    <row r="605" spans="1:7">
      <c r="A605" s="32">
        <v>44681</v>
      </c>
      <c r="B605" s="404" t="s">
        <v>11</v>
      </c>
      <c r="C605" s="404" t="s">
        <v>21</v>
      </c>
      <c r="D605" t="s">
        <v>13</v>
      </c>
      <c r="E605" s="1">
        <v>96.9</v>
      </c>
      <c r="F605" s="1"/>
      <c r="G605" s="1">
        <f t="shared" si="11"/>
        <v>96.901999999999902</v>
      </c>
    </row>
    <row r="606" spans="1:7">
      <c r="B606" s="405"/>
      <c r="C606" s="405"/>
      <c r="D606" t="s">
        <v>14</v>
      </c>
      <c r="E606" s="1">
        <v>170.6</v>
      </c>
      <c r="F606" s="1"/>
      <c r="G606" s="1">
        <f t="shared" si="11"/>
        <v>267.5019999999999</v>
      </c>
    </row>
    <row r="607" spans="1:7">
      <c r="B607" s="405"/>
      <c r="C607" s="405"/>
      <c r="D607" t="s">
        <v>15</v>
      </c>
      <c r="E607" s="1">
        <v>60</v>
      </c>
      <c r="F607" s="1"/>
      <c r="G607" s="1">
        <f t="shared" si="11"/>
        <v>327.5019999999999</v>
      </c>
    </row>
    <row r="608" spans="1:7">
      <c r="B608" s="405"/>
      <c r="C608" s="405"/>
      <c r="D608" t="s">
        <v>16</v>
      </c>
      <c r="E608" s="1">
        <v>5</v>
      </c>
      <c r="F608" s="1"/>
      <c r="G608" s="1">
        <f t="shared" si="11"/>
        <v>332.5019999999999</v>
      </c>
    </row>
    <row r="609" spans="1:7">
      <c r="A609" s="30">
        <v>44681</v>
      </c>
      <c r="B609" s="405" t="s">
        <v>53</v>
      </c>
      <c r="C609" s="405" t="s">
        <v>21</v>
      </c>
      <c r="D609" t="s">
        <v>15</v>
      </c>
      <c r="E609" s="1"/>
      <c r="F609" s="1">
        <v>60</v>
      </c>
      <c r="G609" s="1">
        <f t="shared" si="11"/>
        <v>272.5019999999999</v>
      </c>
    </row>
    <row r="610" spans="1:7">
      <c r="A610" s="30">
        <v>44681</v>
      </c>
      <c r="B610" s="405" t="s">
        <v>53</v>
      </c>
      <c r="C610" s="405" t="s">
        <v>21</v>
      </c>
      <c r="D610" t="s">
        <v>16</v>
      </c>
      <c r="E610" s="1"/>
      <c r="F610" s="1">
        <v>5</v>
      </c>
      <c r="G610" s="1">
        <f t="shared" si="11"/>
        <v>267.5019999999999</v>
      </c>
    </row>
    <row r="611" spans="1:7">
      <c r="A611" s="30">
        <v>44792</v>
      </c>
      <c r="B611" s="405">
        <v>25235</v>
      </c>
      <c r="C611" s="405" t="s">
        <v>21</v>
      </c>
      <c r="D611" t="s">
        <v>13</v>
      </c>
      <c r="E611" s="1"/>
      <c r="F611" s="1">
        <v>96.9</v>
      </c>
      <c r="G611" s="1">
        <f t="shared" si="11"/>
        <v>170.60199999999989</v>
      </c>
    </row>
    <row r="612" spans="1:7">
      <c r="A612" s="30">
        <v>44792</v>
      </c>
      <c r="B612" s="405">
        <v>25237</v>
      </c>
      <c r="C612" s="405" t="s">
        <v>21</v>
      </c>
      <c r="D612" t="s">
        <v>14</v>
      </c>
      <c r="E612" s="1"/>
      <c r="F612" s="1">
        <v>170.6</v>
      </c>
      <c r="G612" s="1">
        <f t="shared" si="11"/>
        <v>1.9999999998958629E-3</v>
      </c>
    </row>
    <row r="613" spans="1:7">
      <c r="A613" s="32">
        <v>44712</v>
      </c>
      <c r="B613" s="404" t="s">
        <v>11</v>
      </c>
      <c r="C613" s="404" t="s">
        <v>22</v>
      </c>
      <c r="D613" t="s">
        <v>13</v>
      </c>
      <c r="E613" s="1">
        <v>95.1</v>
      </c>
      <c r="F613" s="1"/>
      <c r="G613" s="1">
        <f t="shared" si="11"/>
        <v>95.10199999999989</v>
      </c>
    </row>
    <row r="614" spans="1:7">
      <c r="B614" s="405"/>
      <c r="C614" s="405"/>
      <c r="D614" t="s">
        <v>14</v>
      </c>
      <c r="E614" s="1">
        <v>109.1</v>
      </c>
      <c r="F614" s="1"/>
      <c r="G614" s="1">
        <f t="shared" si="11"/>
        <v>204.20199999999988</v>
      </c>
    </row>
    <row r="615" spans="1:7">
      <c r="B615" s="405"/>
      <c r="C615" s="405"/>
      <c r="D615" t="s">
        <v>15</v>
      </c>
      <c r="E615" s="1">
        <v>60</v>
      </c>
      <c r="F615" s="1"/>
      <c r="G615" s="1">
        <f t="shared" si="11"/>
        <v>264.20199999999988</v>
      </c>
    </row>
    <row r="616" spans="1:7">
      <c r="B616" s="405"/>
      <c r="C616" s="405"/>
      <c r="D616" t="s">
        <v>16</v>
      </c>
      <c r="E616" s="1">
        <v>5</v>
      </c>
      <c r="F616" s="1"/>
      <c r="G616" s="1">
        <f t="shared" si="11"/>
        <v>269.20199999999988</v>
      </c>
    </row>
    <row r="617" spans="1:7">
      <c r="B617" s="405"/>
      <c r="C617" s="405"/>
      <c r="D617" t="s">
        <v>107</v>
      </c>
      <c r="E617" s="1">
        <v>6</v>
      </c>
      <c r="F617" s="1"/>
      <c r="G617" s="1">
        <f t="shared" si="11"/>
        <v>275.20199999999988</v>
      </c>
    </row>
    <row r="618" spans="1:7">
      <c r="A618" s="30">
        <v>44712</v>
      </c>
      <c r="B618" s="405" t="s">
        <v>55</v>
      </c>
      <c r="C618" s="405" t="s">
        <v>22</v>
      </c>
      <c r="D618" t="s">
        <v>15</v>
      </c>
      <c r="E618" s="1"/>
      <c r="F618" s="1">
        <v>60</v>
      </c>
      <c r="G618" s="1">
        <f t="shared" si="11"/>
        <v>215.20199999999988</v>
      </c>
    </row>
    <row r="619" spans="1:7">
      <c r="A619" s="30">
        <v>44712</v>
      </c>
      <c r="B619" s="405" t="s">
        <v>55</v>
      </c>
      <c r="C619" s="405" t="s">
        <v>22</v>
      </c>
      <c r="D619" t="s">
        <v>16</v>
      </c>
      <c r="E619" s="1"/>
      <c r="F619" s="1">
        <v>5</v>
      </c>
      <c r="G619" s="1">
        <f t="shared" si="11"/>
        <v>210.20199999999988</v>
      </c>
    </row>
    <row r="620" spans="1:7">
      <c r="A620" s="30">
        <v>44792</v>
      </c>
      <c r="B620" s="405">
        <v>25235</v>
      </c>
      <c r="C620" s="405" t="s">
        <v>22</v>
      </c>
      <c r="D620" t="s">
        <v>13</v>
      </c>
      <c r="E620" s="1"/>
      <c r="F620" s="1">
        <v>95.1</v>
      </c>
      <c r="G620" s="1">
        <f t="shared" si="11"/>
        <v>115.10199999999989</v>
      </c>
    </row>
    <row r="621" spans="1:7">
      <c r="A621" s="30">
        <v>44792</v>
      </c>
      <c r="B621" s="405">
        <v>25235</v>
      </c>
      <c r="C621" s="405" t="s">
        <v>22</v>
      </c>
      <c r="D621" t="s">
        <v>14</v>
      </c>
      <c r="E621" s="1"/>
      <c r="F621" s="1">
        <v>109.1</v>
      </c>
      <c r="G621" s="1">
        <f t="shared" si="11"/>
        <v>6.0019999999998959</v>
      </c>
    </row>
    <row r="622" spans="1:7">
      <c r="A622" s="30">
        <v>44792</v>
      </c>
      <c r="B622" s="405">
        <v>25235</v>
      </c>
      <c r="C622" s="405" t="s">
        <v>22</v>
      </c>
      <c r="D622" t="s">
        <v>107</v>
      </c>
      <c r="E622" s="1"/>
      <c r="F622" s="1">
        <v>6</v>
      </c>
      <c r="G622" s="1">
        <f t="shared" si="11"/>
        <v>1.9999999998958629E-3</v>
      </c>
    </row>
    <row r="623" spans="1:7">
      <c r="A623" s="68">
        <v>44742</v>
      </c>
      <c r="B623" s="404" t="s">
        <v>11</v>
      </c>
      <c r="C623" s="404" t="s">
        <v>23</v>
      </c>
      <c r="D623" t="s">
        <v>13</v>
      </c>
      <c r="E623" s="1">
        <v>92.1</v>
      </c>
      <c r="F623" s="1"/>
      <c r="G623" s="1">
        <f t="shared" si="11"/>
        <v>92.10199999999989</v>
      </c>
    </row>
    <row r="624" spans="1:7">
      <c r="A624" s="46"/>
      <c r="B624" s="405"/>
      <c r="C624" s="405"/>
      <c r="D624" t="s">
        <v>14</v>
      </c>
      <c r="E624" s="1">
        <v>136.5</v>
      </c>
      <c r="F624" s="1"/>
      <c r="G624" s="1">
        <f t="shared" si="11"/>
        <v>228.60199999999989</v>
      </c>
    </row>
    <row r="625" spans="1:13">
      <c r="A625" s="46"/>
      <c r="B625" s="405"/>
      <c r="C625" s="405"/>
      <c r="D625" t="s">
        <v>15</v>
      </c>
      <c r="E625" s="1">
        <v>60</v>
      </c>
      <c r="F625" s="1"/>
      <c r="G625" s="1">
        <f t="shared" si="11"/>
        <v>288.60199999999986</v>
      </c>
    </row>
    <row r="626" spans="1:13">
      <c r="A626" s="46"/>
      <c r="B626" s="405"/>
      <c r="C626" s="405"/>
      <c r="D626" t="s">
        <v>16</v>
      </c>
      <c r="E626" s="1">
        <v>5</v>
      </c>
      <c r="F626" s="1"/>
      <c r="G626" s="1">
        <f t="shared" si="11"/>
        <v>293.60199999999986</v>
      </c>
    </row>
    <row r="627" spans="1:13">
      <c r="A627" s="46">
        <v>44742</v>
      </c>
      <c r="B627" s="405" t="s">
        <v>56</v>
      </c>
      <c r="C627" s="405" t="s">
        <v>23</v>
      </c>
      <c r="D627" t="s">
        <v>15</v>
      </c>
      <c r="E627" s="1"/>
      <c r="F627" s="1">
        <v>60</v>
      </c>
      <c r="G627" s="1">
        <f t="shared" si="11"/>
        <v>233.60199999999986</v>
      </c>
    </row>
    <row r="628" spans="1:13">
      <c r="A628" s="46">
        <v>44742</v>
      </c>
      <c r="B628" s="405" t="s">
        <v>56</v>
      </c>
      <c r="C628" s="405" t="s">
        <v>23</v>
      </c>
      <c r="D628" t="s">
        <v>16</v>
      </c>
      <c r="E628" s="1"/>
      <c r="F628" s="1">
        <v>5</v>
      </c>
      <c r="G628" s="1">
        <f t="shared" si="11"/>
        <v>228.60199999999986</v>
      </c>
      <c r="K628" s="404"/>
      <c r="M628" s="38"/>
    </row>
    <row r="629" spans="1:13">
      <c r="A629" s="30">
        <v>44792</v>
      </c>
      <c r="B629" s="405">
        <v>25235</v>
      </c>
      <c r="C629" s="405" t="s">
        <v>23</v>
      </c>
      <c r="D629" t="s">
        <v>13</v>
      </c>
      <c r="E629" s="1"/>
      <c r="F629" s="1">
        <v>92.1</v>
      </c>
      <c r="G629" s="1">
        <f t="shared" si="11"/>
        <v>136.50199999999987</v>
      </c>
      <c r="K629" s="404"/>
      <c r="M629" s="38"/>
    </row>
    <row r="630" spans="1:13">
      <c r="A630" s="30">
        <v>44792</v>
      </c>
      <c r="B630" s="405">
        <v>25235</v>
      </c>
      <c r="C630" s="405" t="s">
        <v>23</v>
      </c>
      <c r="D630" t="s">
        <v>14</v>
      </c>
      <c r="E630" s="1"/>
      <c r="F630" s="1">
        <v>136.5</v>
      </c>
      <c r="G630" s="1">
        <f t="shared" si="11"/>
        <v>1.9999999998674411E-3</v>
      </c>
      <c r="K630" s="404"/>
      <c r="M630" s="38"/>
    </row>
    <row r="631" spans="1:13">
      <c r="A631" s="32">
        <v>44773</v>
      </c>
      <c r="B631" s="404" t="s">
        <v>11</v>
      </c>
      <c r="C631" s="404" t="s">
        <v>24</v>
      </c>
      <c r="D631" t="s">
        <v>13</v>
      </c>
      <c r="E631" s="1">
        <v>91.7</v>
      </c>
      <c r="F631" s="1"/>
      <c r="G631" s="1">
        <f t="shared" si="11"/>
        <v>91.70199999999987</v>
      </c>
      <c r="K631" s="404"/>
      <c r="M631" s="38"/>
    </row>
    <row r="632" spans="1:13">
      <c r="B632" s="405"/>
      <c r="C632" s="405"/>
      <c r="D632" t="s">
        <v>14</v>
      </c>
      <c r="E632" s="1">
        <v>124.1</v>
      </c>
      <c r="F632" s="1"/>
      <c r="G632" s="1">
        <f t="shared" si="11"/>
        <v>215.80199999999985</v>
      </c>
      <c r="K632" s="404"/>
      <c r="M632" s="38"/>
    </row>
    <row r="633" spans="1:13">
      <c r="B633" s="405"/>
      <c r="C633" s="405"/>
      <c r="D633" t="s">
        <v>15</v>
      </c>
      <c r="E633" s="1">
        <v>60</v>
      </c>
      <c r="F633" s="1"/>
      <c r="G633" s="1">
        <f t="shared" si="11"/>
        <v>275.80199999999985</v>
      </c>
      <c r="K633" s="404"/>
      <c r="M633" s="38"/>
    </row>
    <row r="634" spans="1:13">
      <c r="B634" s="405"/>
      <c r="C634" s="405"/>
      <c r="D634" t="s">
        <v>16</v>
      </c>
      <c r="E634" s="1">
        <v>5</v>
      </c>
      <c r="F634" s="1"/>
      <c r="G634" s="1">
        <f t="shared" si="11"/>
        <v>280.80199999999985</v>
      </c>
      <c r="K634" s="404"/>
      <c r="M634" s="38"/>
    </row>
    <row r="635" spans="1:13">
      <c r="A635" s="30">
        <v>44773</v>
      </c>
      <c r="B635" s="405" t="s">
        <v>32</v>
      </c>
      <c r="C635" s="405" t="s">
        <v>24</v>
      </c>
      <c r="D635" t="s">
        <v>15</v>
      </c>
      <c r="E635" s="1"/>
      <c r="F635" s="1">
        <v>60</v>
      </c>
      <c r="G635" s="1">
        <f t="shared" si="11"/>
        <v>220.80199999999985</v>
      </c>
      <c r="K635" s="404"/>
      <c r="M635" s="38"/>
    </row>
    <row r="636" spans="1:13">
      <c r="A636" s="30">
        <v>44773</v>
      </c>
      <c r="B636" s="405" t="s">
        <v>32</v>
      </c>
      <c r="C636" s="405" t="s">
        <v>24</v>
      </c>
      <c r="D636" t="s">
        <v>16</v>
      </c>
      <c r="E636" s="1"/>
      <c r="F636" s="1">
        <v>5</v>
      </c>
      <c r="G636" s="1">
        <f t="shared" si="11"/>
        <v>215.80199999999985</v>
      </c>
      <c r="K636" s="404"/>
      <c r="M636" s="38"/>
    </row>
    <row r="637" spans="1:13">
      <c r="A637" s="30">
        <v>44792</v>
      </c>
      <c r="B637" s="405">
        <v>25235</v>
      </c>
      <c r="C637" s="405" t="s">
        <v>24</v>
      </c>
      <c r="D637" t="s">
        <v>13</v>
      </c>
      <c r="E637" s="1"/>
      <c r="F637" s="1">
        <v>91.7</v>
      </c>
      <c r="G637" s="1">
        <f t="shared" si="11"/>
        <v>124.10199999999985</v>
      </c>
      <c r="K637" s="404"/>
      <c r="M637" s="38"/>
    </row>
    <row r="638" spans="1:13">
      <c r="A638" s="30">
        <v>44792</v>
      </c>
      <c r="B638" s="405">
        <v>25235</v>
      </c>
      <c r="C638" s="405" t="s">
        <v>24</v>
      </c>
      <c r="D638" t="s">
        <v>14</v>
      </c>
      <c r="E638" s="1"/>
      <c r="F638" s="1">
        <v>124.1</v>
      </c>
      <c r="G638" s="1">
        <f t="shared" si="11"/>
        <v>1.9999999998532303E-3</v>
      </c>
      <c r="K638" s="404"/>
      <c r="M638" s="38"/>
    </row>
    <row r="639" spans="1:13">
      <c r="A639" s="32">
        <v>44804</v>
      </c>
      <c r="B639" s="404" t="s">
        <v>11</v>
      </c>
      <c r="C639" s="404" t="s">
        <v>25</v>
      </c>
      <c r="D639" t="s">
        <v>13</v>
      </c>
      <c r="E639" s="1">
        <v>92.2</v>
      </c>
      <c r="F639" s="1"/>
      <c r="G639" s="1">
        <f t="shared" si="11"/>
        <v>92.201999999999856</v>
      </c>
      <c r="K639" s="404"/>
      <c r="M639" s="38"/>
    </row>
    <row r="640" spans="1:13">
      <c r="B640" s="405"/>
      <c r="C640" s="405"/>
      <c r="D640" t="s">
        <v>14</v>
      </c>
      <c r="E640" s="1">
        <v>136.4</v>
      </c>
      <c r="F640" s="1"/>
      <c r="G640" s="1">
        <f t="shared" si="11"/>
        <v>228.60199999999986</v>
      </c>
      <c r="M640" s="38"/>
    </row>
    <row r="641" spans="1:18">
      <c r="B641" s="405"/>
      <c r="C641" s="405"/>
      <c r="D641" s="86" t="s">
        <v>15</v>
      </c>
      <c r="E641" s="83">
        <v>60</v>
      </c>
      <c r="F641" s="1"/>
      <c r="G641" s="1">
        <f t="shared" si="11"/>
        <v>288.60199999999986</v>
      </c>
      <c r="K641" s="404"/>
      <c r="M641" s="140"/>
    </row>
    <row r="642" spans="1:18">
      <c r="B642" s="405"/>
      <c r="C642" s="405"/>
      <c r="D642" s="86" t="s">
        <v>16</v>
      </c>
      <c r="E642" s="83">
        <v>5</v>
      </c>
      <c r="F642" s="1"/>
      <c r="G642" s="1">
        <f t="shared" si="11"/>
        <v>293.60199999999986</v>
      </c>
      <c r="K642" s="405"/>
      <c r="M642" s="140"/>
    </row>
    <row r="643" spans="1:18">
      <c r="B643" s="405"/>
      <c r="C643" s="405"/>
      <c r="D643" t="s">
        <v>393</v>
      </c>
      <c r="E643" s="163">
        <v>102.5</v>
      </c>
      <c r="F643" s="1"/>
      <c r="G643" s="1">
        <f t="shared" si="11"/>
        <v>396.10199999999986</v>
      </c>
      <c r="M643" s="140"/>
      <c r="P643" s="404"/>
    </row>
    <row r="644" spans="1:18">
      <c r="B644" s="405"/>
      <c r="C644" s="405"/>
      <c r="D644" t="s">
        <v>139</v>
      </c>
      <c r="E644" s="163">
        <v>102.5</v>
      </c>
      <c r="F644" s="1"/>
      <c r="G644" s="1">
        <f t="shared" si="11"/>
        <v>498.60199999999986</v>
      </c>
      <c r="K644" s="404"/>
      <c r="M644" s="1"/>
    </row>
    <row r="645" spans="1:18">
      <c r="A645" s="105">
        <v>44804</v>
      </c>
      <c r="B645" s="412" t="s">
        <v>57</v>
      </c>
      <c r="C645" s="412" t="s">
        <v>25</v>
      </c>
      <c r="D645" s="35" t="s">
        <v>15</v>
      </c>
      <c r="E645" s="88"/>
      <c r="F645" s="88">
        <v>30</v>
      </c>
      <c r="G645" s="1">
        <f t="shared" si="11"/>
        <v>468.60199999999986</v>
      </c>
      <c r="K645" s="404"/>
      <c r="M645" s="13"/>
      <c r="R645" s="1"/>
    </row>
    <row r="646" spans="1:18">
      <c r="A646" s="30">
        <v>44897</v>
      </c>
      <c r="B646" s="405" t="s">
        <v>394</v>
      </c>
      <c r="C646" s="405" t="s">
        <v>25</v>
      </c>
      <c r="D646" t="s">
        <v>13</v>
      </c>
      <c r="E646" s="1"/>
      <c r="F646" s="1">
        <v>92.2</v>
      </c>
      <c r="G646" s="1">
        <f t="shared" si="11"/>
        <v>376.40199999999987</v>
      </c>
      <c r="K646" s="404"/>
      <c r="M646" s="13"/>
      <c r="R646" s="1"/>
    </row>
    <row r="647" spans="1:18">
      <c r="A647" s="30">
        <v>44897</v>
      </c>
      <c r="B647" s="405" t="s">
        <v>394</v>
      </c>
      <c r="C647" s="405" t="s">
        <v>25</v>
      </c>
      <c r="D647" t="s">
        <v>14</v>
      </c>
      <c r="E647" s="1"/>
      <c r="F647" s="1">
        <v>136.4</v>
      </c>
      <c r="G647" s="1">
        <f t="shared" si="11"/>
        <v>240.00199999999987</v>
      </c>
      <c r="K647" s="404"/>
      <c r="M647" s="13"/>
      <c r="R647" s="1"/>
    </row>
    <row r="648" spans="1:18">
      <c r="A648" s="46"/>
      <c r="B648" s="405" t="s">
        <v>47</v>
      </c>
      <c r="C648" s="405" t="s">
        <v>25</v>
      </c>
      <c r="D648" t="s">
        <v>46</v>
      </c>
      <c r="E648" s="1"/>
      <c r="F648" s="1">
        <v>51.25</v>
      </c>
      <c r="G648" s="1">
        <f t="shared" si="11"/>
        <v>188.75199999999987</v>
      </c>
      <c r="K648" s="404"/>
      <c r="M648" s="13"/>
      <c r="R648" s="1"/>
    </row>
    <row r="649" spans="1:18">
      <c r="A649" s="46">
        <v>44992</v>
      </c>
      <c r="B649" s="405">
        <v>26549</v>
      </c>
      <c r="C649" s="405" t="s">
        <v>25</v>
      </c>
      <c r="D649" t="s">
        <v>46</v>
      </c>
      <c r="E649" s="1"/>
      <c r="F649" s="1">
        <v>51.25</v>
      </c>
      <c r="G649" s="1">
        <f t="shared" si="11"/>
        <v>137.50199999999987</v>
      </c>
      <c r="K649" s="404"/>
      <c r="M649" s="13"/>
      <c r="R649" s="1"/>
    </row>
    <row r="650" spans="1:18">
      <c r="A650" s="46"/>
      <c r="B650" s="405" t="s">
        <v>47</v>
      </c>
      <c r="C650" s="405" t="s">
        <v>25</v>
      </c>
      <c r="D650" t="s">
        <v>46</v>
      </c>
      <c r="E650" s="1"/>
      <c r="F650" s="1">
        <v>51.25</v>
      </c>
      <c r="G650" s="1">
        <f t="shared" si="11"/>
        <v>86.251999999999867</v>
      </c>
      <c r="K650" s="404"/>
      <c r="M650" s="13"/>
      <c r="R650" s="1"/>
    </row>
    <row r="651" spans="1:18">
      <c r="A651" s="46">
        <v>44992</v>
      </c>
      <c r="B651" s="405">
        <v>26549</v>
      </c>
      <c r="C651" s="405" t="s">
        <v>25</v>
      </c>
      <c r="D651" t="s">
        <v>46</v>
      </c>
      <c r="E651" s="1"/>
      <c r="F651" s="1">
        <v>51.25</v>
      </c>
      <c r="G651" s="1">
        <f t="shared" si="11"/>
        <v>35.001999999999867</v>
      </c>
      <c r="K651" s="404"/>
      <c r="M651" s="13"/>
      <c r="R651" s="1"/>
    </row>
    <row r="652" spans="1:18">
      <c r="A652" s="46">
        <v>45009</v>
      </c>
      <c r="B652" s="405">
        <v>26665</v>
      </c>
      <c r="C652" s="405" t="s">
        <v>25</v>
      </c>
      <c r="D652" s="86" t="s">
        <v>15</v>
      </c>
      <c r="E652" s="1"/>
      <c r="F652" s="1">
        <v>30</v>
      </c>
      <c r="G652" s="1">
        <f t="shared" si="11"/>
        <v>5.0019999999998674</v>
      </c>
      <c r="K652" s="404"/>
      <c r="M652" s="13"/>
      <c r="R652" s="1"/>
    </row>
    <row r="653" spans="1:18">
      <c r="A653" s="46">
        <v>45009</v>
      </c>
      <c r="B653" s="405">
        <v>26665</v>
      </c>
      <c r="C653" s="405" t="s">
        <v>25</v>
      </c>
      <c r="D653" s="86" t="s">
        <v>16</v>
      </c>
      <c r="E653" s="1"/>
      <c r="F653" s="1">
        <v>5</v>
      </c>
      <c r="G653" s="1">
        <f t="shared" si="11"/>
        <v>1.9999999998674411E-3</v>
      </c>
      <c r="K653" s="404"/>
      <c r="M653" s="13"/>
      <c r="R653" s="1"/>
    </row>
    <row r="654" spans="1:18">
      <c r="A654" s="68">
        <v>44834</v>
      </c>
      <c r="B654" s="404" t="s">
        <v>11</v>
      </c>
      <c r="C654" s="404" t="s">
        <v>41</v>
      </c>
      <c r="D654" t="s">
        <v>13</v>
      </c>
      <c r="E654" s="1">
        <v>111.6</v>
      </c>
      <c r="F654" s="1"/>
      <c r="G654" s="1">
        <f t="shared" si="11"/>
        <v>111.60199999999986</v>
      </c>
      <c r="R654" s="1"/>
    </row>
    <row r="655" spans="1:18">
      <c r="A655" s="46"/>
      <c r="B655" s="405"/>
      <c r="C655" s="405"/>
      <c r="D655" t="s">
        <v>14</v>
      </c>
      <c r="E655" s="1">
        <v>115.4</v>
      </c>
      <c r="F655" s="1"/>
      <c r="G655" s="1">
        <f t="shared" si="11"/>
        <v>227.00199999999987</v>
      </c>
      <c r="I655" s="422"/>
      <c r="J655" s="422"/>
      <c r="K655" s="422"/>
      <c r="R655" s="1"/>
    </row>
    <row r="656" spans="1:18">
      <c r="A656" s="46"/>
      <c r="B656" s="405"/>
      <c r="C656" s="405"/>
      <c r="D656" t="s">
        <v>15</v>
      </c>
      <c r="E656" s="1">
        <v>60</v>
      </c>
      <c r="F656" s="1"/>
      <c r="G656" s="1">
        <f t="shared" si="11"/>
        <v>287.00199999999984</v>
      </c>
      <c r="M656" s="13">
        <f>SUM(M628:M655)</f>
        <v>0</v>
      </c>
      <c r="R656" s="1"/>
    </row>
    <row r="657" spans="1:13">
      <c r="A657" s="46"/>
      <c r="B657" s="405"/>
      <c r="C657" s="405"/>
      <c r="D657" t="s">
        <v>16</v>
      </c>
      <c r="E657" s="1">
        <v>5</v>
      </c>
      <c r="F657" s="1"/>
      <c r="G657" s="1">
        <f t="shared" si="11"/>
        <v>292.00199999999984</v>
      </c>
      <c r="I657" s="404"/>
      <c r="K657" s="1"/>
    </row>
    <row r="658" spans="1:13">
      <c r="A658" s="46">
        <v>44834</v>
      </c>
      <c r="B658" s="405" t="s">
        <v>61</v>
      </c>
      <c r="C658" s="405" t="s">
        <v>41</v>
      </c>
      <c r="D658" t="s">
        <v>15</v>
      </c>
      <c r="E658" s="1"/>
      <c r="F658" s="1">
        <v>60</v>
      </c>
      <c r="G658" s="1">
        <f t="shared" si="11"/>
        <v>232.00199999999984</v>
      </c>
      <c r="I658" s="404"/>
      <c r="K658" s="1"/>
      <c r="M658" s="13"/>
    </row>
    <row r="659" spans="1:13">
      <c r="A659" s="46">
        <v>44834</v>
      </c>
      <c r="B659" s="405" t="s">
        <v>61</v>
      </c>
      <c r="C659" s="405" t="s">
        <v>41</v>
      </c>
      <c r="D659" t="s">
        <v>16</v>
      </c>
      <c r="E659" s="1"/>
      <c r="F659" s="1">
        <v>5</v>
      </c>
      <c r="G659" s="1">
        <f t="shared" si="11"/>
        <v>227.00199999999984</v>
      </c>
      <c r="I659" s="405"/>
      <c r="K659" s="1"/>
    </row>
    <row r="660" spans="1:13">
      <c r="A660" s="30">
        <v>44897</v>
      </c>
      <c r="B660" s="405" t="s">
        <v>394</v>
      </c>
      <c r="C660" s="405" t="s">
        <v>41</v>
      </c>
      <c r="D660" t="s">
        <v>13</v>
      </c>
      <c r="E660" s="1"/>
      <c r="F660" s="1">
        <v>111.6</v>
      </c>
      <c r="G660" s="1">
        <f t="shared" ref="G660:G661" si="13">+G659+E660-F660</f>
        <v>115.40199999999984</v>
      </c>
      <c r="I660" s="405"/>
      <c r="K660" s="1"/>
    </row>
    <row r="661" spans="1:13">
      <c r="A661" s="30">
        <v>44897</v>
      </c>
      <c r="B661" s="405" t="s">
        <v>394</v>
      </c>
      <c r="C661" s="405" t="s">
        <v>41</v>
      </c>
      <c r="D661" t="s">
        <v>14</v>
      </c>
      <c r="E661" s="1"/>
      <c r="F661" s="1">
        <v>115.4</v>
      </c>
      <c r="G661" s="1">
        <f t="shared" si="13"/>
        <v>1.9999999998390194E-3</v>
      </c>
      <c r="I661" s="405"/>
      <c r="K661" s="1"/>
    </row>
    <row r="662" spans="1:13">
      <c r="A662" s="68">
        <v>44865</v>
      </c>
      <c r="B662" s="404" t="s">
        <v>11</v>
      </c>
      <c r="C662" s="404" t="s">
        <v>27</v>
      </c>
      <c r="D662" t="s">
        <v>13</v>
      </c>
      <c r="E662" s="1">
        <v>111.3</v>
      </c>
      <c r="F662" s="1"/>
      <c r="G662" s="1">
        <f>+G661+E662-F662</f>
        <v>111.30199999999984</v>
      </c>
      <c r="I662" s="404"/>
      <c r="K662" s="1"/>
      <c r="M662" s="1"/>
    </row>
    <row r="663" spans="1:13">
      <c r="A663" s="46"/>
      <c r="B663" s="405"/>
      <c r="C663" s="405"/>
      <c r="D663" t="s">
        <v>14</v>
      </c>
      <c r="E663" s="1">
        <v>148.69999999999999</v>
      </c>
      <c r="F663" s="1"/>
      <c r="G663" s="1">
        <f t="shared" ref="G663:G671" si="14">+G662+E663-F663</f>
        <v>260.00199999999984</v>
      </c>
      <c r="I663" s="405"/>
      <c r="K663" s="1"/>
    </row>
    <row r="664" spans="1:13">
      <c r="A664" s="46"/>
      <c r="B664" s="405"/>
      <c r="C664" s="405"/>
      <c r="D664" t="s">
        <v>15</v>
      </c>
      <c r="E664" s="1">
        <v>60</v>
      </c>
      <c r="F664" s="1"/>
      <c r="G664" s="1">
        <f t="shared" si="14"/>
        <v>320.00199999999984</v>
      </c>
      <c r="I664" s="404"/>
      <c r="K664" s="1"/>
      <c r="M664" s="1"/>
    </row>
    <row r="665" spans="1:13">
      <c r="A665" s="46"/>
      <c r="B665" s="405"/>
      <c r="C665" s="405"/>
      <c r="D665" t="s">
        <v>16</v>
      </c>
      <c r="E665" s="1">
        <v>5</v>
      </c>
      <c r="F665" s="1"/>
      <c r="G665" s="1">
        <f t="shared" si="14"/>
        <v>325.00199999999984</v>
      </c>
      <c r="I665" s="405"/>
      <c r="K665" s="1"/>
    </row>
    <row r="666" spans="1:13">
      <c r="A666" s="46">
        <v>44865</v>
      </c>
      <c r="B666" s="405" t="s">
        <v>62</v>
      </c>
      <c r="C666" s="405" t="s">
        <v>27</v>
      </c>
      <c r="D666" t="s">
        <v>15</v>
      </c>
      <c r="E666" s="1"/>
      <c r="F666" s="1">
        <v>60</v>
      </c>
      <c r="G666" s="1">
        <f t="shared" si="14"/>
        <v>265.00199999999984</v>
      </c>
      <c r="M666" s="1"/>
    </row>
    <row r="667" spans="1:13">
      <c r="A667" s="46">
        <v>44865</v>
      </c>
      <c r="B667" s="405" t="s">
        <v>62</v>
      </c>
      <c r="C667" s="405" t="s">
        <v>27</v>
      </c>
      <c r="D667" t="s">
        <v>16</v>
      </c>
      <c r="E667" s="1"/>
      <c r="F667" s="1">
        <v>5</v>
      </c>
      <c r="G667" s="1">
        <f t="shared" si="14"/>
        <v>260.00199999999984</v>
      </c>
      <c r="K667" s="383"/>
      <c r="M667" s="1"/>
    </row>
    <row r="668" spans="1:13">
      <c r="A668" s="30">
        <v>44897</v>
      </c>
      <c r="B668" s="405" t="s">
        <v>394</v>
      </c>
      <c r="C668" s="405" t="s">
        <v>27</v>
      </c>
      <c r="D668" t="s">
        <v>13</v>
      </c>
      <c r="E668" s="1"/>
      <c r="F668" s="1">
        <v>111.3</v>
      </c>
      <c r="G668" s="1">
        <f t="shared" si="14"/>
        <v>148.70199999999983</v>
      </c>
      <c r="K668" s="383"/>
      <c r="M668" s="1"/>
    </row>
    <row r="669" spans="1:13">
      <c r="A669" s="30">
        <v>44897</v>
      </c>
      <c r="B669" s="405" t="s">
        <v>394</v>
      </c>
      <c r="C669" s="405" t="s">
        <v>27</v>
      </c>
      <c r="D669" t="s">
        <v>14</v>
      </c>
      <c r="E669" s="1"/>
      <c r="F669" s="1">
        <v>148.69999999999999</v>
      </c>
      <c r="G669" s="1">
        <f t="shared" si="14"/>
        <v>1.9999999998390194E-3</v>
      </c>
      <c r="K669" s="383"/>
      <c r="M669" s="1"/>
    </row>
    <row r="670" spans="1:13">
      <c r="A670" s="68">
        <v>44895</v>
      </c>
      <c r="B670" s="404" t="s">
        <v>11</v>
      </c>
      <c r="C670" s="404" t="s">
        <v>28</v>
      </c>
      <c r="D670" t="s">
        <v>13</v>
      </c>
      <c r="E670" s="1">
        <v>124.2</v>
      </c>
      <c r="F670" s="1"/>
      <c r="G670" s="1">
        <f t="shared" si="14"/>
        <v>124.20199999999984</v>
      </c>
    </row>
    <row r="671" spans="1:13">
      <c r="A671" s="46"/>
      <c r="B671" s="405"/>
      <c r="C671" s="405"/>
      <c r="D671" t="s">
        <v>14</v>
      </c>
      <c r="E671" s="1">
        <v>158</v>
      </c>
      <c r="F671" s="1"/>
      <c r="G671" s="1">
        <f t="shared" si="14"/>
        <v>282.20199999999983</v>
      </c>
      <c r="I671" s="404"/>
      <c r="K671" s="1"/>
    </row>
    <row r="672" spans="1:13">
      <c r="A672" s="46"/>
      <c r="B672" s="405"/>
      <c r="C672" s="405"/>
      <c r="D672" t="s">
        <v>15</v>
      </c>
      <c r="E672" s="1">
        <v>60</v>
      </c>
      <c r="F672" s="1"/>
      <c r="G672" s="1">
        <f t="shared" ref="G672:G735" si="15">+G671+E672-F672</f>
        <v>342.20199999999983</v>
      </c>
      <c r="I672" s="405"/>
      <c r="K672" s="1"/>
      <c r="M672" s="13"/>
    </row>
    <row r="673" spans="1:12">
      <c r="A673" s="46"/>
      <c r="B673" s="405"/>
      <c r="C673" s="405"/>
      <c r="D673" t="s">
        <v>16</v>
      </c>
      <c r="E673" s="1">
        <v>5</v>
      </c>
      <c r="F673" s="1"/>
      <c r="G673" s="1">
        <f t="shared" si="15"/>
        <v>347.20199999999983</v>
      </c>
      <c r="L673" s="1"/>
    </row>
    <row r="674" spans="1:12">
      <c r="A674" s="30">
        <v>44895</v>
      </c>
      <c r="B674" s="405" t="s">
        <v>64</v>
      </c>
      <c r="C674" s="405" t="s">
        <v>28</v>
      </c>
      <c r="D674" t="s">
        <v>15</v>
      </c>
      <c r="E674" s="1"/>
      <c r="F674" s="1">
        <v>60</v>
      </c>
      <c r="G674" s="1">
        <f t="shared" si="15"/>
        <v>287.20199999999983</v>
      </c>
      <c r="L674" s="1"/>
    </row>
    <row r="675" spans="1:12">
      <c r="A675" s="30">
        <v>44895</v>
      </c>
      <c r="B675" s="405" t="s">
        <v>64</v>
      </c>
      <c r="C675" s="405" t="s">
        <v>28</v>
      </c>
      <c r="D675" t="s">
        <v>16</v>
      </c>
      <c r="F675" s="20">
        <v>5</v>
      </c>
      <c r="G675" s="1">
        <f t="shared" si="15"/>
        <v>282.20199999999983</v>
      </c>
    </row>
    <row r="676" spans="1:12">
      <c r="A676" s="30">
        <v>44971</v>
      </c>
      <c r="B676" s="405" t="s">
        <v>395</v>
      </c>
      <c r="C676" s="405" t="s">
        <v>28</v>
      </c>
      <c r="D676" t="s">
        <v>13</v>
      </c>
      <c r="F676" s="1">
        <v>124.2</v>
      </c>
      <c r="G676" s="1">
        <f t="shared" si="15"/>
        <v>158.00199999999984</v>
      </c>
    </row>
    <row r="677" spans="1:12">
      <c r="A677" s="30">
        <v>44971</v>
      </c>
      <c r="B677" s="405" t="s">
        <v>395</v>
      </c>
      <c r="C677" s="405" t="s">
        <v>28</v>
      </c>
      <c r="D677" t="s">
        <v>14</v>
      </c>
      <c r="F677" s="1">
        <v>158</v>
      </c>
      <c r="G677" s="1">
        <f t="shared" si="15"/>
        <v>1.9999999998390194E-3</v>
      </c>
    </row>
    <row r="678" spans="1:12">
      <c r="A678" s="68">
        <v>44926</v>
      </c>
      <c r="B678" s="404" t="s">
        <v>11</v>
      </c>
      <c r="C678" s="404" t="s">
        <v>29</v>
      </c>
      <c r="D678" t="s">
        <v>13</v>
      </c>
      <c r="E678" s="1">
        <v>142</v>
      </c>
      <c r="F678" s="1"/>
      <c r="G678" s="1">
        <f t="shared" si="15"/>
        <v>142.00199999999984</v>
      </c>
      <c r="K678" s="13"/>
    </row>
    <row r="679" spans="1:12">
      <c r="A679" s="46"/>
      <c r="B679" s="405"/>
      <c r="C679" s="405"/>
      <c r="D679" t="s">
        <v>14</v>
      </c>
      <c r="E679" s="1">
        <v>178.3</v>
      </c>
      <c r="F679" s="1"/>
      <c r="G679" s="1">
        <f t="shared" si="15"/>
        <v>320.30199999999985</v>
      </c>
    </row>
    <row r="680" spans="1:12">
      <c r="A680" s="46"/>
      <c r="B680" s="405"/>
      <c r="C680" s="405"/>
      <c r="D680" t="s">
        <v>15</v>
      </c>
      <c r="E680" s="1">
        <v>60</v>
      </c>
      <c r="F680" s="1"/>
      <c r="G680" s="1">
        <f t="shared" si="15"/>
        <v>380.30199999999985</v>
      </c>
      <c r="I680" s="404"/>
      <c r="K680" s="1"/>
    </row>
    <row r="681" spans="1:12">
      <c r="A681" s="46"/>
      <c r="B681" s="405"/>
      <c r="C681" s="405"/>
      <c r="D681" t="s">
        <v>16</v>
      </c>
      <c r="E681" s="1">
        <v>5</v>
      </c>
      <c r="F681" s="1"/>
      <c r="G681" s="1">
        <f t="shared" si="15"/>
        <v>385.30199999999985</v>
      </c>
      <c r="I681" s="405"/>
      <c r="K681" s="1"/>
    </row>
    <row r="682" spans="1:12">
      <c r="A682" s="46">
        <v>44926</v>
      </c>
      <c r="B682" s="405" t="s">
        <v>48</v>
      </c>
      <c r="C682" s="405" t="s">
        <v>29</v>
      </c>
      <c r="D682" t="s">
        <v>15</v>
      </c>
      <c r="E682" s="1"/>
      <c r="F682" s="1">
        <v>60</v>
      </c>
      <c r="G682" s="1">
        <f t="shared" si="15"/>
        <v>325.30199999999985</v>
      </c>
      <c r="I682" s="404"/>
      <c r="K682" s="189"/>
    </row>
    <row r="683" spans="1:12">
      <c r="A683" s="46">
        <v>44926</v>
      </c>
      <c r="B683" s="405" t="s">
        <v>48</v>
      </c>
      <c r="C683" s="405" t="s">
        <v>29</v>
      </c>
      <c r="D683" t="s">
        <v>16</v>
      </c>
      <c r="E683" s="1"/>
      <c r="F683" s="1">
        <v>5</v>
      </c>
      <c r="G683" s="1">
        <f t="shared" si="15"/>
        <v>320.30199999999985</v>
      </c>
      <c r="I683" s="405"/>
      <c r="K683" s="189"/>
    </row>
    <row r="684" spans="1:12">
      <c r="A684" s="46">
        <v>44987</v>
      </c>
      <c r="B684" s="405" t="s">
        <v>396</v>
      </c>
      <c r="C684" s="405" t="s">
        <v>29</v>
      </c>
      <c r="D684" t="s">
        <v>13</v>
      </c>
      <c r="E684" s="1"/>
      <c r="F684" s="1">
        <v>142</v>
      </c>
      <c r="G684" s="1">
        <f t="shared" si="15"/>
        <v>178.30199999999985</v>
      </c>
      <c r="I684" s="405"/>
      <c r="K684" s="189"/>
    </row>
    <row r="685" spans="1:12">
      <c r="A685" s="46">
        <v>44987</v>
      </c>
      <c r="B685" s="405" t="s">
        <v>396</v>
      </c>
      <c r="C685" s="405" t="s">
        <v>29</v>
      </c>
      <c r="D685" t="s">
        <v>14</v>
      </c>
      <c r="E685" s="1"/>
      <c r="F685" s="1">
        <v>178.3</v>
      </c>
      <c r="G685" s="1">
        <f t="shared" si="15"/>
        <v>1.9999999998390194E-3</v>
      </c>
      <c r="I685" s="405"/>
      <c r="K685" s="189"/>
    </row>
    <row r="686" spans="1:12">
      <c r="A686" s="32">
        <v>44957</v>
      </c>
      <c r="B686" s="404" t="s">
        <v>11</v>
      </c>
      <c r="C686" s="404" t="s">
        <v>12</v>
      </c>
      <c r="D686" t="s">
        <v>13</v>
      </c>
      <c r="E686" s="189">
        <v>128.6</v>
      </c>
      <c r="F686" s="189"/>
      <c r="G686" s="1">
        <f t="shared" si="15"/>
        <v>128.60199999999983</v>
      </c>
    </row>
    <row r="687" spans="1:12">
      <c r="B687" s="405"/>
      <c r="C687" s="405"/>
      <c r="D687" t="s">
        <v>14</v>
      </c>
      <c r="E687" s="189">
        <v>113.7</v>
      </c>
      <c r="F687" s="189"/>
      <c r="G687" s="1">
        <f t="shared" si="15"/>
        <v>242.30199999999985</v>
      </c>
      <c r="K687" s="13"/>
    </row>
    <row r="688" spans="1:12">
      <c r="B688" s="405"/>
      <c r="C688" s="405"/>
      <c r="D688" t="s">
        <v>15</v>
      </c>
      <c r="E688" s="189">
        <v>60</v>
      </c>
      <c r="F688" s="189"/>
      <c r="G688" s="1">
        <f t="shared" si="15"/>
        <v>302.30199999999985</v>
      </c>
    </row>
    <row r="689" spans="1:10">
      <c r="B689" s="405"/>
      <c r="C689" s="405"/>
      <c r="D689" t="s">
        <v>16</v>
      </c>
      <c r="E689" s="189">
        <v>5</v>
      </c>
      <c r="F689" s="189"/>
      <c r="G689" s="1">
        <f t="shared" si="15"/>
        <v>307.30199999999985</v>
      </c>
    </row>
    <row r="690" spans="1:10">
      <c r="A690" s="30">
        <v>44957</v>
      </c>
      <c r="B690" s="405" t="s">
        <v>49</v>
      </c>
      <c r="C690" s="405" t="s">
        <v>12</v>
      </c>
      <c r="D690" t="s">
        <v>15</v>
      </c>
      <c r="E690" s="189"/>
      <c r="F690" s="189">
        <v>60</v>
      </c>
      <c r="G690" s="1">
        <f t="shared" si="15"/>
        <v>247.30199999999985</v>
      </c>
    </row>
    <row r="691" spans="1:10">
      <c r="A691" s="30">
        <v>44957</v>
      </c>
      <c r="B691" s="405" t="s">
        <v>49</v>
      </c>
      <c r="C691" s="405" t="s">
        <v>12</v>
      </c>
      <c r="D691" t="s">
        <v>16</v>
      </c>
      <c r="E691" s="189"/>
      <c r="F691" s="189">
        <v>5</v>
      </c>
      <c r="G691" s="1">
        <f t="shared" si="15"/>
        <v>242.30199999999985</v>
      </c>
    </row>
    <row r="692" spans="1:10">
      <c r="A692" s="46">
        <v>44987</v>
      </c>
      <c r="B692" s="405" t="s">
        <v>396</v>
      </c>
      <c r="C692" s="405" t="s">
        <v>12</v>
      </c>
      <c r="D692" t="s">
        <v>13</v>
      </c>
      <c r="E692" s="189"/>
      <c r="F692" s="189">
        <v>128.6</v>
      </c>
      <c r="G692" s="1">
        <f t="shared" si="15"/>
        <v>113.70199999999986</v>
      </c>
    </row>
    <row r="693" spans="1:10">
      <c r="A693" s="46">
        <v>44987</v>
      </c>
      <c r="B693" s="405" t="s">
        <v>396</v>
      </c>
      <c r="C693" s="405" t="s">
        <v>12</v>
      </c>
      <c r="D693" t="s">
        <v>14</v>
      </c>
      <c r="E693" s="189"/>
      <c r="F693" s="189">
        <v>113.7</v>
      </c>
      <c r="G693" s="1">
        <f t="shared" si="15"/>
        <v>1.9999999998532303E-3</v>
      </c>
    </row>
    <row r="694" spans="1:10">
      <c r="A694" s="32">
        <v>44957</v>
      </c>
      <c r="B694" s="404" t="s">
        <v>11</v>
      </c>
      <c r="C694" s="404" t="s">
        <v>19</v>
      </c>
      <c r="D694" t="s">
        <v>13</v>
      </c>
      <c r="E694" s="189">
        <v>140.30000000000001</v>
      </c>
      <c r="F694" s="189"/>
      <c r="G694" s="1">
        <f t="shared" si="15"/>
        <v>140.30199999999985</v>
      </c>
    </row>
    <row r="695" spans="1:10">
      <c r="B695" s="405"/>
      <c r="C695" s="405"/>
      <c r="D695" t="s">
        <v>14</v>
      </c>
      <c r="E695" s="189">
        <v>132.6</v>
      </c>
      <c r="F695" s="189"/>
      <c r="G695" s="1">
        <f t="shared" si="15"/>
        <v>272.90199999999982</v>
      </c>
      <c r="H695" s="404"/>
      <c r="J695" s="38"/>
    </row>
    <row r="696" spans="1:10">
      <c r="B696" s="405"/>
      <c r="C696" s="405"/>
      <c r="D696" t="s">
        <v>15</v>
      </c>
      <c r="E696" s="189">
        <v>56</v>
      </c>
      <c r="F696" s="189"/>
      <c r="G696" s="1">
        <f t="shared" si="15"/>
        <v>328.90199999999982</v>
      </c>
      <c r="J696" s="38"/>
    </row>
    <row r="697" spans="1:10">
      <c r="B697" s="405"/>
      <c r="C697" s="405"/>
      <c r="D697" t="s">
        <v>16</v>
      </c>
      <c r="E697" s="189">
        <v>5</v>
      </c>
      <c r="F697" s="189"/>
      <c r="G697" s="1">
        <f t="shared" si="15"/>
        <v>333.90199999999982</v>
      </c>
      <c r="H697" s="404"/>
      <c r="J697" s="189"/>
    </row>
    <row r="698" spans="1:10">
      <c r="A698" s="30">
        <v>44987</v>
      </c>
      <c r="B698" s="405" t="s">
        <v>397</v>
      </c>
      <c r="C698" s="405" t="s">
        <v>19</v>
      </c>
      <c r="D698" t="s">
        <v>15</v>
      </c>
      <c r="E698" s="189"/>
      <c r="F698" s="189">
        <v>26</v>
      </c>
      <c r="G698" s="1">
        <f t="shared" si="15"/>
        <v>307.90199999999982</v>
      </c>
      <c r="H698" s="405"/>
      <c r="J698" s="189"/>
    </row>
    <row r="699" spans="1:10">
      <c r="A699" s="30">
        <v>44987</v>
      </c>
      <c r="B699" s="405" t="s">
        <v>397</v>
      </c>
      <c r="C699" s="405" t="s">
        <v>19</v>
      </c>
      <c r="D699" t="s">
        <v>16</v>
      </c>
      <c r="E699" s="189"/>
      <c r="F699" s="189">
        <v>5</v>
      </c>
      <c r="G699" s="1">
        <f t="shared" si="15"/>
        <v>302.90199999999982</v>
      </c>
    </row>
    <row r="700" spans="1:10">
      <c r="A700" s="46">
        <v>44985</v>
      </c>
      <c r="B700" s="405" t="s">
        <v>50</v>
      </c>
      <c r="C700" s="405" t="s">
        <v>19</v>
      </c>
      <c r="D700" t="s">
        <v>15</v>
      </c>
      <c r="E700" s="189"/>
      <c r="F700" s="189">
        <v>30</v>
      </c>
      <c r="G700" s="1">
        <f t="shared" si="15"/>
        <v>272.90199999999982</v>
      </c>
      <c r="J700" s="13"/>
    </row>
    <row r="701" spans="1:10">
      <c r="A701" s="46">
        <v>45009</v>
      </c>
      <c r="B701" s="405">
        <v>26665</v>
      </c>
      <c r="C701" s="405" t="s">
        <v>19</v>
      </c>
      <c r="D701" t="s">
        <v>13</v>
      </c>
      <c r="E701" s="189"/>
      <c r="F701" s="189">
        <v>140.30000000000001</v>
      </c>
      <c r="G701" s="1">
        <f t="shared" si="15"/>
        <v>132.6019999999998</v>
      </c>
    </row>
    <row r="702" spans="1:10">
      <c r="A702" s="46">
        <v>45009</v>
      </c>
      <c r="B702" s="405">
        <v>26665</v>
      </c>
      <c r="C702" s="405" t="s">
        <v>19</v>
      </c>
      <c r="D702" t="s">
        <v>14</v>
      </c>
      <c r="E702" s="189"/>
      <c r="F702" s="189">
        <v>132.6</v>
      </c>
      <c r="G702" s="1">
        <f t="shared" si="15"/>
        <v>1.9999999998105977E-3</v>
      </c>
    </row>
    <row r="703" spans="1:10">
      <c r="A703" s="68">
        <v>45016</v>
      </c>
      <c r="B703" s="404" t="s">
        <v>11</v>
      </c>
      <c r="C703" s="404" t="s">
        <v>20</v>
      </c>
      <c r="D703" t="s">
        <v>13</v>
      </c>
      <c r="E703" s="189">
        <v>135.19999999999999</v>
      </c>
      <c r="F703" s="189"/>
      <c r="G703" s="1">
        <f t="shared" si="15"/>
        <v>135.2019999999998</v>
      </c>
    </row>
    <row r="704" spans="1:10">
      <c r="A704" s="46"/>
      <c r="B704" s="405"/>
      <c r="C704" s="405"/>
      <c r="D704" t="s">
        <v>14</v>
      </c>
      <c r="E704" s="189">
        <v>126.4</v>
      </c>
      <c r="F704" s="189"/>
      <c r="G704" s="1">
        <f t="shared" si="15"/>
        <v>261.6019999999998</v>
      </c>
    </row>
    <row r="705" spans="1:12">
      <c r="A705" s="46"/>
      <c r="B705" s="405"/>
      <c r="C705" s="405"/>
      <c r="D705" t="s">
        <v>15</v>
      </c>
      <c r="E705" s="189">
        <v>60</v>
      </c>
      <c r="F705" s="189"/>
      <c r="G705" s="1">
        <f t="shared" si="15"/>
        <v>321.6019999999998</v>
      </c>
      <c r="J705" s="404"/>
      <c r="L705" s="189"/>
    </row>
    <row r="706" spans="1:12">
      <c r="A706" s="46"/>
      <c r="B706" s="405"/>
      <c r="C706" s="405"/>
      <c r="D706" t="s">
        <v>16</v>
      </c>
      <c r="E706" s="189">
        <v>5</v>
      </c>
      <c r="F706" s="189"/>
      <c r="G706" s="1">
        <f t="shared" si="15"/>
        <v>326.6019999999998</v>
      </c>
      <c r="J706" s="405"/>
      <c r="L706" s="189"/>
    </row>
    <row r="707" spans="1:12">
      <c r="A707" s="46">
        <v>45016</v>
      </c>
      <c r="B707" s="405" t="s">
        <v>53</v>
      </c>
      <c r="C707" s="405" t="s">
        <v>20</v>
      </c>
      <c r="D707" t="s">
        <v>15</v>
      </c>
      <c r="E707" s="189"/>
      <c r="F707" s="189">
        <v>60</v>
      </c>
      <c r="G707" s="1">
        <f t="shared" si="15"/>
        <v>266.6019999999998</v>
      </c>
      <c r="J707" s="404"/>
      <c r="L707" s="217"/>
    </row>
    <row r="708" spans="1:12">
      <c r="A708" s="46">
        <v>45016</v>
      </c>
      <c r="B708" s="405" t="s">
        <v>53</v>
      </c>
      <c r="C708" s="405" t="s">
        <v>20</v>
      </c>
      <c r="D708" t="s">
        <v>16</v>
      </c>
      <c r="E708" s="189"/>
      <c r="F708" s="189">
        <v>5</v>
      </c>
      <c r="G708" s="1">
        <f t="shared" si="15"/>
        <v>261.6019999999998</v>
      </c>
      <c r="J708" s="405"/>
      <c r="L708" s="217"/>
    </row>
    <row r="709" spans="1:12">
      <c r="A709" s="46">
        <v>45111</v>
      </c>
      <c r="B709" s="405">
        <v>27161</v>
      </c>
      <c r="C709" s="405" t="s">
        <v>20</v>
      </c>
      <c r="D709" t="s">
        <v>13</v>
      </c>
      <c r="E709" s="189"/>
      <c r="F709" s="189">
        <v>135.19999999999999</v>
      </c>
      <c r="G709" s="1">
        <f t="shared" si="15"/>
        <v>126.40199999999982</v>
      </c>
      <c r="J709" s="405"/>
      <c r="L709" s="217"/>
    </row>
    <row r="710" spans="1:12">
      <c r="A710" s="46">
        <v>45111</v>
      </c>
      <c r="B710" s="405">
        <v>27161</v>
      </c>
      <c r="C710" s="405" t="s">
        <v>20</v>
      </c>
      <c r="D710" t="s">
        <v>14</v>
      </c>
      <c r="E710" s="189"/>
      <c r="F710" s="189">
        <v>126.4</v>
      </c>
      <c r="G710" s="1">
        <f t="shared" si="15"/>
        <v>1.9999999998105977E-3</v>
      </c>
      <c r="J710" s="405"/>
      <c r="L710" s="217"/>
    </row>
    <row r="711" spans="1:12">
      <c r="A711" s="68">
        <v>45046</v>
      </c>
      <c r="B711" s="404" t="s">
        <v>11</v>
      </c>
      <c r="C711" s="404" t="s">
        <v>21</v>
      </c>
      <c r="D711" t="s">
        <v>13</v>
      </c>
      <c r="E711" s="217">
        <v>180</v>
      </c>
      <c r="F711" s="217"/>
      <c r="G711" s="1">
        <f t="shared" si="15"/>
        <v>180.00199999999981</v>
      </c>
      <c r="L711" s="217"/>
    </row>
    <row r="712" spans="1:12">
      <c r="A712" s="46"/>
      <c r="B712" s="405"/>
      <c r="C712" s="405"/>
      <c r="D712" t="s">
        <v>14</v>
      </c>
      <c r="E712" s="217">
        <v>125.3</v>
      </c>
      <c r="F712" s="217"/>
      <c r="G712" s="1">
        <f t="shared" si="15"/>
        <v>305.30199999999979</v>
      </c>
      <c r="L712" s="217"/>
    </row>
    <row r="713" spans="1:12">
      <c r="A713" s="46"/>
      <c r="B713" s="405"/>
      <c r="C713" s="405"/>
      <c r="D713" t="s">
        <v>15</v>
      </c>
      <c r="E713" s="217">
        <v>60</v>
      </c>
      <c r="F713" s="217"/>
      <c r="G713" s="1">
        <f t="shared" si="15"/>
        <v>365.30199999999979</v>
      </c>
      <c r="J713" s="404"/>
      <c r="L713" s="217"/>
    </row>
    <row r="714" spans="1:12">
      <c r="A714" s="46"/>
      <c r="B714" s="405"/>
      <c r="C714" s="405"/>
      <c r="D714" t="s">
        <v>16</v>
      </c>
      <c r="E714" s="217">
        <v>5</v>
      </c>
      <c r="F714" s="217"/>
      <c r="G714" s="1">
        <f t="shared" si="15"/>
        <v>370.30199999999979</v>
      </c>
      <c r="J714" s="405"/>
      <c r="L714" s="217"/>
    </row>
    <row r="715" spans="1:12">
      <c r="A715" s="46">
        <v>45046</v>
      </c>
      <c r="B715" s="405" t="s">
        <v>65</v>
      </c>
      <c r="C715" s="405" t="s">
        <v>21</v>
      </c>
      <c r="D715" t="s">
        <v>15</v>
      </c>
      <c r="E715" s="217"/>
      <c r="F715" s="217">
        <v>30</v>
      </c>
      <c r="G715" s="1">
        <f t="shared" si="15"/>
        <v>340.30199999999979</v>
      </c>
      <c r="J715" s="405"/>
      <c r="K715" s="217"/>
      <c r="L715" s="13"/>
    </row>
    <row r="716" spans="1:12">
      <c r="A716" s="46">
        <v>45111</v>
      </c>
      <c r="B716" s="405">
        <v>27161</v>
      </c>
      <c r="C716" s="405" t="s">
        <v>21</v>
      </c>
      <c r="D716" t="s">
        <v>13</v>
      </c>
      <c r="E716" s="217"/>
      <c r="F716" s="217">
        <v>180</v>
      </c>
      <c r="G716" s="1">
        <f t="shared" si="15"/>
        <v>160.30199999999979</v>
      </c>
      <c r="J716" s="405"/>
      <c r="K716" s="217"/>
      <c r="L716" s="13"/>
    </row>
    <row r="717" spans="1:12">
      <c r="A717" s="46">
        <v>45111</v>
      </c>
      <c r="B717" s="405">
        <v>27161</v>
      </c>
      <c r="C717" s="405" t="s">
        <v>21</v>
      </c>
      <c r="D717" t="s">
        <v>14</v>
      </c>
      <c r="E717" s="217"/>
      <c r="F717" s="217">
        <v>125.3</v>
      </c>
      <c r="G717" s="1">
        <f t="shared" si="15"/>
        <v>35.001999999999796</v>
      </c>
      <c r="J717" s="405"/>
      <c r="K717" s="217"/>
      <c r="L717" s="13"/>
    </row>
    <row r="718" spans="1:12">
      <c r="A718" s="46">
        <v>45111</v>
      </c>
      <c r="B718" s="405">
        <v>27161</v>
      </c>
      <c r="C718" s="405" t="s">
        <v>21</v>
      </c>
      <c r="D718" t="s">
        <v>15</v>
      </c>
      <c r="E718" s="217"/>
      <c r="F718" s="217">
        <v>30</v>
      </c>
      <c r="G718" s="1">
        <f t="shared" si="15"/>
        <v>5.0019999999997964</v>
      </c>
      <c r="J718" s="405"/>
      <c r="K718" s="217"/>
      <c r="L718" s="13"/>
    </row>
    <row r="719" spans="1:12">
      <c r="A719" s="46">
        <v>45111</v>
      </c>
      <c r="B719" s="405">
        <v>27161</v>
      </c>
      <c r="C719" s="405" t="s">
        <v>21</v>
      </c>
      <c r="D719" t="s">
        <v>16</v>
      </c>
      <c r="E719" s="217"/>
      <c r="F719" s="217">
        <v>5</v>
      </c>
      <c r="G719" s="1">
        <f t="shared" si="15"/>
        <v>1.9999999997963869E-3</v>
      </c>
      <c r="J719" s="405"/>
      <c r="K719" s="217"/>
      <c r="L719" s="13"/>
    </row>
    <row r="720" spans="1:12">
      <c r="A720" s="68">
        <v>45077</v>
      </c>
      <c r="B720" s="404" t="s">
        <v>11</v>
      </c>
      <c r="C720" s="404" t="s">
        <v>22</v>
      </c>
      <c r="D720" t="s">
        <v>13</v>
      </c>
      <c r="E720" s="217">
        <v>130.69999999999999</v>
      </c>
      <c r="G720" s="1">
        <f t="shared" si="15"/>
        <v>130.70199999999977</v>
      </c>
      <c r="L720" s="29"/>
    </row>
    <row r="721" spans="1:12">
      <c r="A721" s="46"/>
      <c r="B721" s="405"/>
      <c r="C721" s="405"/>
      <c r="D721" t="s">
        <v>14</v>
      </c>
      <c r="E721" s="217">
        <v>91.5</v>
      </c>
      <c r="G721" s="1">
        <f t="shared" si="15"/>
        <v>222.20199999999977</v>
      </c>
    </row>
    <row r="722" spans="1:12">
      <c r="A722" s="46"/>
      <c r="B722" s="405"/>
      <c r="C722" s="405"/>
      <c r="D722" t="s">
        <v>15</v>
      </c>
      <c r="E722" s="217">
        <v>60</v>
      </c>
      <c r="G722" s="1">
        <f t="shared" si="15"/>
        <v>282.20199999999977</v>
      </c>
    </row>
    <row r="723" spans="1:12">
      <c r="A723" s="46"/>
      <c r="B723" s="405"/>
      <c r="C723" s="405"/>
      <c r="D723" t="s">
        <v>16</v>
      </c>
      <c r="E723" s="217">
        <v>5</v>
      </c>
      <c r="G723" s="1">
        <f t="shared" si="15"/>
        <v>287.20199999999977</v>
      </c>
      <c r="L723" s="29"/>
    </row>
    <row r="724" spans="1:12">
      <c r="A724" s="46"/>
      <c r="B724" s="405"/>
      <c r="C724" s="405"/>
      <c r="D724" s="217" t="s">
        <v>66</v>
      </c>
      <c r="E724" s="13">
        <v>10</v>
      </c>
      <c r="G724" s="1">
        <f t="shared" si="15"/>
        <v>297.20199999999977</v>
      </c>
    </row>
    <row r="725" spans="1:12">
      <c r="A725" s="46">
        <v>45077</v>
      </c>
      <c r="B725" s="405" t="s">
        <v>55</v>
      </c>
      <c r="C725" s="405" t="s">
        <v>22</v>
      </c>
      <c r="D725" t="s">
        <v>15</v>
      </c>
      <c r="F725" s="20">
        <v>60</v>
      </c>
      <c r="G725" s="1">
        <f t="shared" si="15"/>
        <v>237.20199999999977</v>
      </c>
    </row>
    <row r="726" spans="1:12">
      <c r="A726" s="46">
        <v>45077</v>
      </c>
      <c r="B726" s="405" t="s">
        <v>55</v>
      </c>
      <c r="C726" s="405" t="s">
        <v>22</v>
      </c>
      <c r="D726" t="s">
        <v>16</v>
      </c>
      <c r="F726" s="20">
        <v>5</v>
      </c>
      <c r="G726" s="1">
        <f t="shared" si="15"/>
        <v>232.20199999999977</v>
      </c>
    </row>
    <row r="727" spans="1:12">
      <c r="A727" s="46">
        <v>45111</v>
      </c>
      <c r="B727" s="405">
        <v>27161</v>
      </c>
      <c r="C727" s="405" t="s">
        <v>22</v>
      </c>
      <c r="D727" t="s">
        <v>13</v>
      </c>
      <c r="F727" s="217">
        <v>130.69999999999999</v>
      </c>
      <c r="G727" s="1">
        <f t="shared" si="15"/>
        <v>101.50199999999978</v>
      </c>
    </row>
    <row r="728" spans="1:12">
      <c r="A728" s="46">
        <v>45111</v>
      </c>
      <c r="B728" s="405">
        <v>27161</v>
      </c>
      <c r="C728" s="405" t="s">
        <v>22</v>
      </c>
      <c r="D728" t="s">
        <v>14</v>
      </c>
      <c r="F728" s="217">
        <v>91.5</v>
      </c>
      <c r="G728" s="1">
        <f t="shared" si="15"/>
        <v>10.001999999999782</v>
      </c>
    </row>
    <row r="729" spans="1:12">
      <c r="A729" s="46">
        <v>45111</v>
      </c>
      <c r="B729" s="405">
        <v>27161</v>
      </c>
      <c r="C729" s="405" t="s">
        <v>22</v>
      </c>
      <c r="D729" s="217" t="s">
        <v>66</v>
      </c>
      <c r="F729" s="20">
        <v>10</v>
      </c>
      <c r="G729" s="1">
        <f t="shared" si="15"/>
        <v>1.999999999782176E-3</v>
      </c>
    </row>
    <row r="730" spans="1:12">
      <c r="A730" s="68">
        <v>45107</v>
      </c>
      <c r="B730" s="404" t="s">
        <v>11</v>
      </c>
      <c r="C730" s="404" t="s">
        <v>23</v>
      </c>
      <c r="D730" t="s">
        <v>13</v>
      </c>
      <c r="E730" s="217">
        <v>133.19999999999999</v>
      </c>
      <c r="F730" s="217"/>
      <c r="G730" s="1">
        <f>+G729+E730-F730</f>
        <v>133.20199999999977</v>
      </c>
    </row>
    <row r="731" spans="1:12">
      <c r="A731" s="46"/>
      <c r="B731" s="405"/>
      <c r="C731" s="405"/>
      <c r="D731" t="s">
        <v>14</v>
      </c>
      <c r="E731" s="217">
        <v>129</v>
      </c>
      <c r="F731" s="217"/>
      <c r="G731" s="1">
        <f t="shared" si="15"/>
        <v>262.20199999999977</v>
      </c>
    </row>
    <row r="732" spans="1:12">
      <c r="A732" s="46"/>
      <c r="B732" s="405"/>
      <c r="C732" s="405"/>
      <c r="D732" t="s">
        <v>15</v>
      </c>
      <c r="E732" s="217">
        <v>60</v>
      </c>
      <c r="F732" s="217"/>
      <c r="G732" s="1">
        <f t="shared" si="15"/>
        <v>322.20199999999977</v>
      </c>
    </row>
    <row r="733" spans="1:12">
      <c r="A733" s="46"/>
      <c r="B733" s="405"/>
      <c r="C733" s="405"/>
      <c r="D733" t="s">
        <v>16</v>
      </c>
      <c r="E733" s="217">
        <v>5</v>
      </c>
      <c r="F733" s="217"/>
      <c r="G733" s="1">
        <f t="shared" si="15"/>
        <v>327.20199999999977</v>
      </c>
    </row>
    <row r="734" spans="1:12">
      <c r="A734" s="46">
        <v>45107</v>
      </c>
      <c r="B734" s="405" t="s">
        <v>56</v>
      </c>
      <c r="C734" s="405" t="s">
        <v>23</v>
      </c>
      <c r="D734" t="s">
        <v>15</v>
      </c>
      <c r="E734" s="217"/>
      <c r="F734" s="217">
        <v>30</v>
      </c>
      <c r="G734" s="1">
        <f t="shared" si="15"/>
        <v>297.20199999999977</v>
      </c>
    </row>
    <row r="735" spans="1:12">
      <c r="A735" s="46">
        <v>45196</v>
      </c>
      <c r="B735" s="405">
        <v>27516</v>
      </c>
      <c r="C735" s="405" t="s">
        <v>23</v>
      </c>
      <c r="D735" t="s">
        <v>13</v>
      </c>
      <c r="E735" s="217"/>
      <c r="F735" s="217">
        <v>133.19999999999999</v>
      </c>
      <c r="G735" s="1">
        <f t="shared" si="15"/>
        <v>164.00199999999978</v>
      </c>
    </row>
    <row r="736" spans="1:12">
      <c r="A736" s="46">
        <v>45196</v>
      </c>
      <c r="B736" s="405">
        <v>27516</v>
      </c>
      <c r="C736" s="405" t="s">
        <v>23</v>
      </c>
      <c r="D736" t="s">
        <v>14</v>
      </c>
      <c r="E736" s="217"/>
      <c r="F736" s="217">
        <v>129</v>
      </c>
      <c r="G736" s="1">
        <f t="shared" ref="G736:G757" si="16">+G735+E736-F736</f>
        <v>35.001999999999782</v>
      </c>
    </row>
    <row r="737" spans="1:13">
      <c r="A737" s="46">
        <v>45196</v>
      </c>
      <c r="B737" s="405">
        <v>27516</v>
      </c>
      <c r="C737" s="405" t="s">
        <v>23</v>
      </c>
      <c r="D737" t="s">
        <v>15</v>
      </c>
      <c r="E737" s="217"/>
      <c r="F737" s="217">
        <v>30</v>
      </c>
      <c r="G737" s="1">
        <f t="shared" si="16"/>
        <v>5.0019999999997822</v>
      </c>
    </row>
    <row r="738" spans="1:13">
      <c r="A738" s="46">
        <v>45196</v>
      </c>
      <c r="B738" s="405">
        <v>27516</v>
      </c>
      <c r="C738" s="405" t="s">
        <v>23</v>
      </c>
      <c r="D738" t="s">
        <v>16</v>
      </c>
      <c r="E738" s="217"/>
      <c r="F738" s="217">
        <v>5</v>
      </c>
      <c r="G738" s="1">
        <f t="shared" si="16"/>
        <v>1.999999999782176E-3</v>
      </c>
    </row>
    <row r="739" spans="1:13">
      <c r="A739" s="68">
        <v>45138</v>
      </c>
      <c r="B739" s="404" t="s">
        <v>11</v>
      </c>
      <c r="C739" s="404" t="s">
        <v>24</v>
      </c>
      <c r="D739" t="s">
        <v>13</v>
      </c>
      <c r="E739" s="217">
        <v>125.5</v>
      </c>
      <c r="F739" s="217"/>
      <c r="G739" s="1">
        <f>+G738+E739-F739</f>
        <v>125.50199999999978</v>
      </c>
    </row>
    <row r="740" spans="1:13">
      <c r="A740" s="46"/>
      <c r="B740" s="405"/>
      <c r="C740" s="405"/>
      <c r="D740" t="s">
        <v>14</v>
      </c>
      <c r="E740" s="217">
        <v>93.5</v>
      </c>
      <c r="F740" s="217"/>
      <c r="G740" s="1">
        <f t="shared" si="16"/>
        <v>219.00199999999978</v>
      </c>
    </row>
    <row r="741" spans="1:13">
      <c r="A741" s="46"/>
      <c r="B741" s="405"/>
      <c r="C741" s="405"/>
      <c r="D741" t="s">
        <v>15</v>
      </c>
      <c r="E741" s="217">
        <v>60</v>
      </c>
      <c r="F741" s="217"/>
      <c r="G741" s="1">
        <f t="shared" si="16"/>
        <v>279.00199999999978</v>
      </c>
    </row>
    <row r="742" spans="1:13">
      <c r="A742" s="46"/>
      <c r="B742" s="405"/>
      <c r="C742" s="405"/>
      <c r="D742" t="s">
        <v>16</v>
      </c>
      <c r="E742" s="217">
        <v>5</v>
      </c>
      <c r="F742" s="217"/>
      <c r="G742" s="1">
        <f t="shared" si="16"/>
        <v>284.00199999999978</v>
      </c>
    </row>
    <row r="743" spans="1:13">
      <c r="A743" s="46">
        <v>45138</v>
      </c>
      <c r="B743" s="405" t="s">
        <v>32</v>
      </c>
      <c r="C743" s="405" t="s">
        <v>24</v>
      </c>
      <c r="D743" t="s">
        <v>15</v>
      </c>
      <c r="E743" s="217"/>
      <c r="F743" s="217">
        <v>60</v>
      </c>
      <c r="G743" s="1">
        <f t="shared" si="16"/>
        <v>224.00199999999978</v>
      </c>
      <c r="K743" s="422"/>
      <c r="L743" s="422"/>
      <c r="M743" s="422"/>
    </row>
    <row r="744" spans="1:13">
      <c r="A744" s="46">
        <v>45138</v>
      </c>
      <c r="B744" s="405" t="s">
        <v>32</v>
      </c>
      <c r="C744" s="405" t="s">
        <v>24</v>
      </c>
      <c r="D744" t="s">
        <v>16</v>
      </c>
      <c r="E744" s="217"/>
      <c r="F744" s="217">
        <v>5</v>
      </c>
      <c r="G744" s="1">
        <f t="shared" si="16"/>
        <v>219.00199999999978</v>
      </c>
      <c r="K744" s="404"/>
      <c r="M744" s="217"/>
    </row>
    <row r="745" spans="1:13">
      <c r="A745" s="46">
        <v>45196</v>
      </c>
      <c r="B745" s="405">
        <v>27516</v>
      </c>
      <c r="C745" s="405" t="s">
        <v>24</v>
      </c>
      <c r="D745" t="s">
        <v>13</v>
      </c>
      <c r="E745" s="217"/>
      <c r="F745" s="217">
        <v>125.5</v>
      </c>
      <c r="G745" s="1">
        <f t="shared" si="16"/>
        <v>93.501999999999782</v>
      </c>
      <c r="K745" s="404"/>
      <c r="M745" s="217"/>
    </row>
    <row r="746" spans="1:13">
      <c r="A746" s="46">
        <v>45196</v>
      </c>
      <c r="B746" s="405">
        <v>27516</v>
      </c>
      <c r="C746" s="405" t="s">
        <v>24</v>
      </c>
      <c r="D746" t="s">
        <v>14</v>
      </c>
      <c r="E746" s="217"/>
      <c r="F746" s="217">
        <v>93.5</v>
      </c>
      <c r="G746" s="1">
        <f t="shared" si="16"/>
        <v>1.999999999782176E-3</v>
      </c>
      <c r="K746" s="404"/>
      <c r="M746" s="217"/>
    </row>
    <row r="747" spans="1:13">
      <c r="A747" s="32">
        <v>45169</v>
      </c>
      <c r="B747" s="404" t="s">
        <v>11</v>
      </c>
      <c r="C747" s="404" t="s">
        <v>25</v>
      </c>
      <c r="D747" t="s">
        <v>13</v>
      </c>
      <c r="E747" s="217">
        <v>120</v>
      </c>
      <c r="F747" s="217"/>
      <c r="G747" s="1">
        <f t="shared" si="16"/>
        <v>120.00199999999978</v>
      </c>
      <c r="K747" s="405"/>
      <c r="M747" s="217"/>
    </row>
    <row r="748" spans="1:13">
      <c r="B748" s="405"/>
      <c r="C748" s="405"/>
      <c r="D748" t="s">
        <v>14</v>
      </c>
      <c r="E748" s="217">
        <v>130.69999999999999</v>
      </c>
      <c r="F748" s="217"/>
      <c r="G748" s="1">
        <f t="shared" si="16"/>
        <v>250.70199999999977</v>
      </c>
      <c r="M748" s="217"/>
    </row>
    <row r="749" spans="1:13">
      <c r="B749" s="405"/>
      <c r="C749" s="405"/>
      <c r="D749" t="s">
        <v>15</v>
      </c>
      <c r="E749" s="217">
        <v>60</v>
      </c>
      <c r="F749" s="217"/>
      <c r="G749" s="1">
        <f t="shared" si="16"/>
        <v>310.70199999999977</v>
      </c>
      <c r="M749" s="217"/>
    </row>
    <row r="750" spans="1:13">
      <c r="B750" s="405"/>
      <c r="C750" s="405"/>
      <c r="D750" t="s">
        <v>16</v>
      </c>
      <c r="E750" s="217">
        <v>5</v>
      </c>
      <c r="F750" s="217"/>
      <c r="G750" s="1">
        <f t="shared" si="16"/>
        <v>315.70199999999977</v>
      </c>
      <c r="K750" s="404"/>
      <c r="M750" s="217"/>
    </row>
    <row r="751" spans="1:13">
      <c r="A751" s="30">
        <v>45169</v>
      </c>
      <c r="B751" s="405" t="s">
        <v>57</v>
      </c>
      <c r="C751" s="405" t="s">
        <v>25</v>
      </c>
      <c r="D751" t="s">
        <v>15</v>
      </c>
      <c r="E751" s="217"/>
      <c r="F751" s="217">
        <v>60</v>
      </c>
      <c r="G751" s="1">
        <f t="shared" si="16"/>
        <v>255.70199999999977</v>
      </c>
      <c r="K751" s="405"/>
      <c r="M751" s="217"/>
    </row>
    <row r="752" spans="1:13">
      <c r="A752" s="30">
        <v>45169</v>
      </c>
      <c r="B752" s="405" t="s">
        <v>57</v>
      </c>
      <c r="C752" s="405" t="s">
        <v>25</v>
      </c>
      <c r="D752" t="s">
        <v>16</v>
      </c>
      <c r="E752" s="217"/>
      <c r="F752" s="217">
        <v>5</v>
      </c>
      <c r="G752" s="1">
        <f t="shared" si="16"/>
        <v>250.70199999999977</v>
      </c>
      <c r="K752" s="404"/>
      <c r="M752" s="217"/>
    </row>
    <row r="753" spans="1:14">
      <c r="A753" s="46">
        <v>45196</v>
      </c>
      <c r="B753" s="405">
        <v>27516</v>
      </c>
      <c r="C753" s="405" t="s">
        <v>25</v>
      </c>
      <c r="D753" t="s">
        <v>13</v>
      </c>
      <c r="F753" s="217">
        <v>120</v>
      </c>
      <c r="G753" s="1">
        <f t="shared" si="16"/>
        <v>130.70199999999977</v>
      </c>
      <c r="K753" s="405"/>
      <c r="M753" s="217"/>
    </row>
    <row r="754" spans="1:14">
      <c r="A754" s="46">
        <v>45196</v>
      </c>
      <c r="B754" s="405">
        <v>27516</v>
      </c>
      <c r="C754" s="405" t="s">
        <v>25</v>
      </c>
      <c r="D754" t="s">
        <v>14</v>
      </c>
      <c r="F754" s="217">
        <v>130.69999999999999</v>
      </c>
      <c r="G754" s="1">
        <f t="shared" si="16"/>
        <v>1.999999999782176E-3</v>
      </c>
      <c r="M754" s="29"/>
      <c r="N754" s="29"/>
    </row>
    <row r="755" spans="1:14">
      <c r="A755" s="32">
        <v>45199</v>
      </c>
      <c r="B755" s="404" t="s">
        <v>11</v>
      </c>
      <c r="C755" s="404" t="s">
        <v>41</v>
      </c>
      <c r="D755" t="s">
        <v>13</v>
      </c>
      <c r="E755" s="217">
        <v>119.4</v>
      </c>
      <c r="F755" s="217"/>
      <c r="G755" s="1">
        <f t="shared" si="16"/>
        <v>119.40199999999979</v>
      </c>
    </row>
    <row r="756" spans="1:14">
      <c r="B756" s="405"/>
      <c r="C756" s="405"/>
      <c r="D756" t="s">
        <v>14</v>
      </c>
      <c r="E756" s="217">
        <v>77.8</v>
      </c>
      <c r="F756" s="217"/>
      <c r="G756" s="1">
        <f t="shared" si="16"/>
        <v>197.20199999999977</v>
      </c>
    </row>
    <row r="757" spans="1:14">
      <c r="B757" s="405"/>
      <c r="C757" s="405"/>
      <c r="D757" t="s">
        <v>15</v>
      </c>
      <c r="E757" s="217">
        <v>60</v>
      </c>
      <c r="F757" s="217"/>
      <c r="G757" s="1">
        <f t="shared" si="16"/>
        <v>257.20199999999977</v>
      </c>
      <c r="H757" s="422" t="s">
        <v>391</v>
      </c>
      <c r="I757" s="422"/>
      <c r="J757" s="422"/>
      <c r="K757" s="422"/>
      <c r="L757" s="422"/>
      <c r="M757" s="422"/>
    </row>
    <row r="758" spans="1:14">
      <c r="B758" s="405"/>
      <c r="C758" s="405"/>
      <c r="D758" t="s">
        <v>16</v>
      </c>
      <c r="E758" s="217">
        <v>5</v>
      </c>
      <c r="F758" s="217"/>
      <c r="G758" s="1">
        <f>+G757+E758-F758</f>
        <v>262.20199999999977</v>
      </c>
    </row>
    <row r="759" spans="1:14">
      <c r="B759" s="405"/>
      <c r="C759" s="405"/>
      <c r="D759" t="s">
        <v>93</v>
      </c>
      <c r="E759" s="1">
        <v>10</v>
      </c>
      <c r="F759" s="217"/>
      <c r="G759" s="1">
        <f>+G758+E759-F759</f>
        <v>272.20199999999977</v>
      </c>
      <c r="J759" s="404"/>
      <c r="L759" s="217"/>
    </row>
    <row r="760" spans="1:14">
      <c r="B760" s="405"/>
      <c r="C760" s="405"/>
      <c r="D760" t="s">
        <v>94</v>
      </c>
      <c r="E760" s="1">
        <v>10</v>
      </c>
      <c r="F760" s="217"/>
      <c r="G760" s="1">
        <f>+G759+E760-F760</f>
        <v>282.20199999999977</v>
      </c>
      <c r="J760" s="405"/>
      <c r="L760" s="217"/>
    </row>
    <row r="761" spans="1:14">
      <c r="A761" s="30">
        <v>45199</v>
      </c>
      <c r="B761" s="405" t="s">
        <v>61</v>
      </c>
      <c r="C761" s="405" t="s">
        <v>41</v>
      </c>
      <c r="D761" t="s">
        <v>15</v>
      </c>
      <c r="E761" s="217"/>
      <c r="F761" s="217">
        <v>60</v>
      </c>
      <c r="G761" s="1">
        <f t="shared" ref="G761:G772" si="17">+G760+E761-F761</f>
        <v>222.20199999999977</v>
      </c>
      <c r="L761" s="1"/>
    </row>
    <row r="762" spans="1:14">
      <c r="A762" s="30">
        <v>45199</v>
      </c>
      <c r="B762" s="405" t="s">
        <v>61</v>
      </c>
      <c r="C762" s="405" t="s">
        <v>41</v>
      </c>
      <c r="D762" t="s">
        <v>16</v>
      </c>
      <c r="E762" s="217"/>
      <c r="F762" s="217">
        <v>5</v>
      </c>
      <c r="G762" s="1">
        <f t="shared" si="17"/>
        <v>217.20199999999977</v>
      </c>
      <c r="L762" s="1"/>
    </row>
    <row r="763" spans="1:14">
      <c r="A763" s="30">
        <v>45251</v>
      </c>
      <c r="B763" s="405">
        <v>27813</v>
      </c>
      <c r="C763" s="405" t="s">
        <v>41</v>
      </c>
      <c r="D763" t="s">
        <v>13</v>
      </c>
      <c r="E763" s="217"/>
      <c r="F763" s="217">
        <v>119.4</v>
      </c>
      <c r="G763" s="1">
        <f t="shared" si="17"/>
        <v>97.801999999999765</v>
      </c>
      <c r="L763" s="1"/>
    </row>
    <row r="764" spans="1:14">
      <c r="A764" s="30">
        <v>45251</v>
      </c>
      <c r="B764" s="405">
        <v>27813</v>
      </c>
      <c r="C764" s="405" t="s">
        <v>41</v>
      </c>
      <c r="D764" t="s">
        <v>14</v>
      </c>
      <c r="E764" s="217"/>
      <c r="F764" s="217">
        <v>77.8</v>
      </c>
      <c r="G764" s="1">
        <f t="shared" si="17"/>
        <v>20.001999999999768</v>
      </c>
      <c r="L764" s="1"/>
    </row>
    <row r="765" spans="1:14">
      <c r="A765" s="30">
        <v>45251</v>
      </c>
      <c r="B765" s="405">
        <v>27813</v>
      </c>
      <c r="C765" s="405" t="s">
        <v>41</v>
      </c>
      <c r="D765" t="s">
        <v>93</v>
      </c>
      <c r="E765" s="217"/>
      <c r="F765" s="1">
        <v>10</v>
      </c>
      <c r="G765" s="1">
        <f t="shared" si="17"/>
        <v>10.001999999999768</v>
      </c>
      <c r="L765" s="1"/>
    </row>
    <row r="766" spans="1:14">
      <c r="A766" s="30">
        <v>45251</v>
      </c>
      <c r="B766" s="405">
        <v>27813</v>
      </c>
      <c r="C766" s="405" t="s">
        <v>41</v>
      </c>
      <c r="D766" t="s">
        <v>94</v>
      </c>
      <c r="E766" s="217"/>
      <c r="F766" s="1">
        <v>10</v>
      </c>
      <c r="G766" s="1">
        <f t="shared" si="17"/>
        <v>1.9999999997679652E-3</v>
      </c>
      <c r="L766" s="1"/>
    </row>
    <row r="767" spans="1:14">
      <c r="A767" s="32">
        <v>45230</v>
      </c>
      <c r="B767" s="404" t="s">
        <v>11</v>
      </c>
      <c r="C767" s="404" t="s">
        <v>27</v>
      </c>
      <c r="D767" t="s">
        <v>13</v>
      </c>
      <c r="E767" s="44">
        <v>116.1</v>
      </c>
      <c r="F767" s="50"/>
      <c r="G767" s="1">
        <f t="shared" si="17"/>
        <v>116.10199999999976</v>
      </c>
      <c r="J767" s="404"/>
      <c r="L767" s="44"/>
    </row>
    <row r="768" spans="1:14">
      <c r="B768" s="405"/>
      <c r="C768" s="405"/>
      <c r="D768" t="s">
        <v>14</v>
      </c>
      <c r="E768" s="44">
        <v>104.7</v>
      </c>
      <c r="F768" s="50"/>
      <c r="G768" s="1">
        <f t="shared" si="17"/>
        <v>220.80199999999977</v>
      </c>
      <c r="J768" s="405"/>
      <c r="L768" s="44"/>
    </row>
    <row r="769" spans="1:12">
      <c r="B769" s="405"/>
      <c r="C769" s="405"/>
      <c r="D769" t="s">
        <v>15</v>
      </c>
      <c r="E769" s="217">
        <v>60</v>
      </c>
      <c r="F769" s="50"/>
      <c r="G769" s="1">
        <f t="shared" si="17"/>
        <v>280.80199999999979</v>
      </c>
      <c r="L769" s="29"/>
    </row>
    <row r="770" spans="1:12">
      <c r="B770" s="405"/>
      <c r="C770" s="405"/>
      <c r="D770" t="s">
        <v>16</v>
      </c>
      <c r="E770" s="217">
        <v>5</v>
      </c>
      <c r="F770" s="50"/>
      <c r="G770" s="1">
        <f t="shared" si="17"/>
        <v>285.80199999999979</v>
      </c>
    </row>
    <row r="771" spans="1:12">
      <c r="A771" s="46">
        <v>45230</v>
      </c>
      <c r="B771" s="405" t="s">
        <v>62</v>
      </c>
      <c r="C771" s="405" t="s">
        <v>27</v>
      </c>
      <c r="D771" t="s">
        <v>15</v>
      </c>
      <c r="E771" s="217"/>
      <c r="F771" s="217">
        <v>60</v>
      </c>
      <c r="G771" s="1">
        <f t="shared" si="17"/>
        <v>225.80199999999979</v>
      </c>
    </row>
    <row r="772" spans="1:12">
      <c r="A772" s="46">
        <v>45230</v>
      </c>
      <c r="B772" s="405" t="s">
        <v>62</v>
      </c>
      <c r="C772" s="405" t="s">
        <v>27</v>
      </c>
      <c r="D772" t="s">
        <v>16</v>
      </c>
      <c r="E772" s="217"/>
      <c r="F772" s="217">
        <v>5</v>
      </c>
      <c r="G772" s="1">
        <f t="shared" si="17"/>
        <v>220.80199999999979</v>
      </c>
    </row>
    <row r="773" spans="1:12">
      <c r="A773" s="30">
        <v>45251</v>
      </c>
      <c r="B773" s="405">
        <v>27813</v>
      </c>
      <c r="C773" s="405" t="s">
        <v>27</v>
      </c>
      <c r="D773" t="s">
        <v>13</v>
      </c>
      <c r="F773" s="44">
        <v>116.1</v>
      </c>
      <c r="G773" s="1">
        <f t="shared" ref="G773:G805" si="18">+G772+E773-F773</f>
        <v>104.7019999999998</v>
      </c>
    </row>
    <row r="774" spans="1:12">
      <c r="A774" s="30">
        <v>45251</v>
      </c>
      <c r="B774" s="405">
        <v>27813</v>
      </c>
      <c r="C774" s="405" t="s">
        <v>27</v>
      </c>
      <c r="D774" t="s">
        <v>14</v>
      </c>
      <c r="F774" s="44">
        <v>104.7</v>
      </c>
      <c r="G774" s="1">
        <f t="shared" si="18"/>
        <v>1.9999999997963869E-3</v>
      </c>
    </row>
    <row r="775" spans="1:12">
      <c r="A775" s="32">
        <v>45260</v>
      </c>
      <c r="B775" s="404" t="s">
        <v>11</v>
      </c>
      <c r="C775" s="404" t="s">
        <v>28</v>
      </c>
      <c r="D775" t="s">
        <v>13</v>
      </c>
      <c r="E775" s="44">
        <v>126.2</v>
      </c>
      <c r="F775" s="217"/>
      <c r="G775" s="1">
        <f t="shared" si="18"/>
        <v>126.2019999999998</v>
      </c>
      <c r="I775" s="422"/>
      <c r="J775" s="422"/>
      <c r="K775" s="422"/>
    </row>
    <row r="776" spans="1:12">
      <c r="B776" s="405"/>
      <c r="C776" s="405"/>
      <c r="D776" t="s">
        <v>14</v>
      </c>
      <c r="E776" s="44">
        <v>173.1</v>
      </c>
      <c r="F776" s="217"/>
      <c r="G776" s="1">
        <f t="shared" si="18"/>
        <v>299.30199999999979</v>
      </c>
      <c r="I776" s="404"/>
      <c r="K776" s="44"/>
    </row>
    <row r="777" spans="1:12">
      <c r="B777" s="405"/>
      <c r="C777" s="405"/>
      <c r="D777" t="s">
        <v>15</v>
      </c>
      <c r="E777" s="217">
        <v>60</v>
      </c>
      <c r="F777" s="217"/>
      <c r="G777" s="1">
        <f t="shared" si="18"/>
        <v>359.30199999999979</v>
      </c>
      <c r="I777" s="405"/>
      <c r="K777" s="44"/>
    </row>
    <row r="778" spans="1:12">
      <c r="B778" s="405"/>
      <c r="C778" s="405"/>
      <c r="D778" t="s">
        <v>16</v>
      </c>
      <c r="E778" s="217">
        <v>5</v>
      </c>
      <c r="F778" s="217"/>
      <c r="G778" s="1">
        <f t="shared" si="18"/>
        <v>364.30199999999979</v>
      </c>
      <c r="I778" s="404"/>
      <c r="K778" s="44"/>
    </row>
    <row r="779" spans="1:12">
      <c r="A779" s="30">
        <v>45260</v>
      </c>
      <c r="B779" s="405" t="s">
        <v>64</v>
      </c>
      <c r="C779" s="405" t="s">
        <v>28</v>
      </c>
      <c r="D779" t="s">
        <v>15</v>
      </c>
      <c r="E779" s="217"/>
      <c r="F779" s="217">
        <v>60</v>
      </c>
      <c r="G779" s="1">
        <f t="shared" si="18"/>
        <v>304.30199999999979</v>
      </c>
      <c r="I779" s="405"/>
      <c r="K779" s="44"/>
    </row>
    <row r="780" spans="1:12">
      <c r="A780" s="30">
        <v>45260</v>
      </c>
      <c r="B780" s="405" t="s">
        <v>64</v>
      </c>
      <c r="C780" s="405" t="s">
        <v>28</v>
      </c>
      <c r="D780" t="s">
        <v>16</v>
      </c>
      <c r="E780" s="217"/>
      <c r="F780" s="217">
        <v>5</v>
      </c>
      <c r="G780" s="1">
        <f t="shared" si="18"/>
        <v>299.30199999999979</v>
      </c>
      <c r="I780" s="404"/>
      <c r="L780" s="44"/>
    </row>
    <row r="781" spans="1:12">
      <c r="A781" s="30">
        <v>45344</v>
      </c>
      <c r="B781" s="405">
        <v>28284</v>
      </c>
      <c r="C781" s="405" t="s">
        <v>28</v>
      </c>
      <c r="D781" t="s">
        <v>13</v>
      </c>
      <c r="E781" s="217"/>
      <c r="F781" s="44">
        <v>126.2</v>
      </c>
      <c r="G781" s="1">
        <f t="shared" si="18"/>
        <v>173.1019999999998</v>
      </c>
      <c r="I781" s="404"/>
      <c r="L781" s="44"/>
    </row>
    <row r="782" spans="1:12">
      <c r="A782" s="30">
        <v>45344</v>
      </c>
      <c r="B782" s="405">
        <v>28284</v>
      </c>
      <c r="C782" s="405" t="s">
        <v>28</v>
      </c>
      <c r="D782" t="s">
        <v>14</v>
      </c>
      <c r="E782" s="217"/>
      <c r="F782" s="44">
        <v>173.1</v>
      </c>
      <c r="G782" s="1">
        <f t="shared" si="18"/>
        <v>1.9999999998105977E-3</v>
      </c>
      <c r="I782" s="404"/>
      <c r="L782" s="44"/>
    </row>
    <row r="783" spans="1:12">
      <c r="A783" s="32">
        <v>45291</v>
      </c>
      <c r="B783" s="404" t="s">
        <v>11</v>
      </c>
      <c r="C783" s="404" t="s">
        <v>29</v>
      </c>
      <c r="D783" t="s">
        <v>13</v>
      </c>
      <c r="E783" s="44">
        <v>134.80000000000001</v>
      </c>
      <c r="F783" s="217"/>
      <c r="G783" s="1">
        <f t="shared" si="18"/>
        <v>134.80199999999982</v>
      </c>
      <c r="I783" s="405"/>
      <c r="K783" s="44"/>
    </row>
    <row r="784" spans="1:12">
      <c r="B784" s="405"/>
      <c r="C784" s="405"/>
      <c r="D784" t="s">
        <v>14</v>
      </c>
      <c r="E784" s="44">
        <v>177.5</v>
      </c>
      <c r="F784" s="217"/>
      <c r="G784" s="1">
        <f t="shared" si="18"/>
        <v>312.30199999999979</v>
      </c>
      <c r="K784" s="44"/>
    </row>
    <row r="785" spans="1:12">
      <c r="B785" s="405"/>
      <c r="C785" s="405"/>
      <c r="D785" t="s">
        <v>15</v>
      </c>
      <c r="E785" s="217">
        <v>60</v>
      </c>
      <c r="F785" s="217"/>
      <c r="G785" s="1">
        <f t="shared" si="18"/>
        <v>372.30199999999979</v>
      </c>
      <c r="L785" s="44"/>
    </row>
    <row r="786" spans="1:12">
      <c r="B786" s="405"/>
      <c r="C786" s="405"/>
      <c r="D786" t="s">
        <v>16</v>
      </c>
      <c r="E786" s="217">
        <v>5</v>
      </c>
      <c r="F786" s="217"/>
      <c r="G786" s="1">
        <f t="shared" si="18"/>
        <v>377.30199999999979</v>
      </c>
    </row>
    <row r="787" spans="1:12">
      <c r="A787" s="30">
        <v>45291</v>
      </c>
      <c r="B787" s="405" t="s">
        <v>48</v>
      </c>
      <c r="C787" s="405" t="s">
        <v>29</v>
      </c>
      <c r="D787" t="s">
        <v>15</v>
      </c>
      <c r="E787" s="217"/>
      <c r="F787" s="217">
        <v>30</v>
      </c>
      <c r="G787" s="1">
        <f t="shared" si="18"/>
        <v>347.30199999999979</v>
      </c>
    </row>
    <row r="788" spans="1:12">
      <c r="A788" s="30">
        <v>45293</v>
      </c>
      <c r="B788" s="405">
        <v>28097</v>
      </c>
      <c r="C788" s="405" t="s">
        <v>29</v>
      </c>
      <c r="D788" t="s">
        <v>15</v>
      </c>
      <c r="E788" s="217"/>
      <c r="F788" s="217">
        <v>30</v>
      </c>
      <c r="G788" s="1">
        <f t="shared" si="18"/>
        <v>317.30199999999979</v>
      </c>
    </row>
    <row r="789" spans="1:12">
      <c r="A789" s="30">
        <v>45293</v>
      </c>
      <c r="B789" s="405">
        <v>28097</v>
      </c>
      <c r="C789" s="405" t="s">
        <v>29</v>
      </c>
      <c r="D789" t="s">
        <v>16</v>
      </c>
      <c r="E789" s="217"/>
      <c r="F789" s="217">
        <v>5</v>
      </c>
      <c r="G789" s="1">
        <f t="shared" si="18"/>
        <v>312.30199999999979</v>
      </c>
    </row>
    <row r="790" spans="1:12">
      <c r="A790" s="30">
        <v>45344</v>
      </c>
      <c r="B790" s="405">
        <v>28284</v>
      </c>
      <c r="C790" s="405" t="s">
        <v>29</v>
      </c>
      <c r="D790" t="s">
        <v>13</v>
      </c>
      <c r="E790" s="217"/>
      <c r="F790" s="44">
        <v>134.80000000000001</v>
      </c>
      <c r="G790" s="1">
        <f t="shared" si="18"/>
        <v>177.50199999999978</v>
      </c>
    </row>
    <row r="791" spans="1:12">
      <c r="A791" s="30">
        <v>45344</v>
      </c>
      <c r="B791" s="405">
        <v>28284</v>
      </c>
      <c r="C791" s="405" t="s">
        <v>29</v>
      </c>
      <c r="D791" t="s">
        <v>14</v>
      </c>
      <c r="E791" s="217"/>
      <c r="F791" s="44">
        <v>177.5</v>
      </c>
      <c r="G791" s="1">
        <f t="shared" si="18"/>
        <v>1.999999999782176E-3</v>
      </c>
    </row>
    <row r="792" spans="1:12">
      <c r="A792" s="68">
        <v>45322</v>
      </c>
      <c r="B792" s="404" t="s">
        <v>11</v>
      </c>
      <c r="C792" s="404" t="s">
        <v>12</v>
      </c>
      <c r="D792" t="s">
        <v>13</v>
      </c>
      <c r="E792" s="44">
        <v>150.6</v>
      </c>
      <c r="F792" s="217"/>
      <c r="G792" s="1">
        <f t="shared" si="18"/>
        <v>150.60199999999978</v>
      </c>
      <c r="J792" s="422"/>
      <c r="K792" s="422"/>
      <c r="L792" s="422"/>
    </row>
    <row r="793" spans="1:12">
      <c r="A793" s="46"/>
      <c r="B793" s="405"/>
      <c r="C793" s="405"/>
      <c r="D793" t="s">
        <v>14</v>
      </c>
      <c r="E793" s="44">
        <v>202.5</v>
      </c>
      <c r="F793" s="217"/>
      <c r="G793" s="1">
        <f t="shared" si="18"/>
        <v>353.10199999999975</v>
      </c>
      <c r="J793" s="404"/>
      <c r="L793" s="44"/>
    </row>
    <row r="794" spans="1:12">
      <c r="A794" s="46"/>
      <c r="B794" s="405"/>
      <c r="C794" s="405"/>
      <c r="D794" t="s">
        <v>15</v>
      </c>
      <c r="E794" s="217">
        <v>60</v>
      </c>
      <c r="F794" s="217"/>
      <c r="G794" s="1">
        <f t="shared" si="18"/>
        <v>413.10199999999975</v>
      </c>
      <c r="L794" s="217"/>
    </row>
    <row r="795" spans="1:12">
      <c r="A795" s="46"/>
      <c r="B795" s="405"/>
      <c r="C795" s="405"/>
      <c r="D795" t="s">
        <v>16</v>
      </c>
      <c r="E795" s="217">
        <v>5</v>
      </c>
      <c r="F795" s="217"/>
      <c r="G795" s="1">
        <f t="shared" si="18"/>
        <v>418.10199999999975</v>
      </c>
      <c r="J795" s="404"/>
      <c r="L795" s="217"/>
    </row>
    <row r="796" spans="1:12">
      <c r="A796" s="46"/>
      <c r="B796" s="405"/>
      <c r="C796" s="405"/>
      <c r="D796" t="s">
        <v>146</v>
      </c>
      <c r="E796" s="217">
        <v>24.2</v>
      </c>
      <c r="F796" s="217"/>
      <c r="G796" s="1">
        <f t="shared" si="18"/>
        <v>442.30199999999974</v>
      </c>
      <c r="L796" s="217"/>
    </row>
    <row r="797" spans="1:12">
      <c r="A797" s="46">
        <v>45322</v>
      </c>
      <c r="B797" s="405" t="s">
        <v>49</v>
      </c>
      <c r="C797" s="405" t="s">
        <v>12</v>
      </c>
      <c r="D797" t="s">
        <v>15</v>
      </c>
      <c r="E797" s="217"/>
      <c r="F797" s="217">
        <v>60</v>
      </c>
      <c r="G797" s="1">
        <f t="shared" si="18"/>
        <v>382.30199999999974</v>
      </c>
      <c r="L797" s="44"/>
    </row>
    <row r="798" spans="1:12">
      <c r="A798" s="46">
        <v>45322</v>
      </c>
      <c r="B798" s="405" t="s">
        <v>49</v>
      </c>
      <c r="C798" s="405" t="s">
        <v>12</v>
      </c>
      <c r="D798" t="s">
        <v>16</v>
      </c>
      <c r="E798" s="217"/>
      <c r="F798" s="217">
        <v>5</v>
      </c>
      <c r="G798" s="1">
        <f t="shared" si="18"/>
        <v>377.30199999999974</v>
      </c>
    </row>
    <row r="799" spans="1:12">
      <c r="A799" s="30">
        <v>45344</v>
      </c>
      <c r="B799" s="405">
        <v>28284</v>
      </c>
      <c r="C799" s="405" t="s">
        <v>12</v>
      </c>
      <c r="D799" t="s">
        <v>14</v>
      </c>
      <c r="F799" s="44">
        <v>202.5</v>
      </c>
      <c r="G799" s="1">
        <f t="shared" si="18"/>
        <v>174.80199999999974</v>
      </c>
    </row>
    <row r="800" spans="1:12">
      <c r="A800" s="46">
        <v>45356</v>
      </c>
      <c r="B800" s="405">
        <v>28434</v>
      </c>
      <c r="C800" s="405" t="s">
        <v>12</v>
      </c>
      <c r="D800" t="s">
        <v>13</v>
      </c>
      <c r="F800" s="44">
        <v>150.6</v>
      </c>
      <c r="G800" s="1">
        <f t="shared" si="18"/>
        <v>24.201999999999742</v>
      </c>
    </row>
    <row r="801" spans="1:11">
      <c r="A801" s="46">
        <v>45356</v>
      </c>
      <c r="B801" s="405">
        <v>28434</v>
      </c>
      <c r="C801" s="405" t="s">
        <v>12</v>
      </c>
      <c r="D801" t="s">
        <v>146</v>
      </c>
      <c r="F801" s="44">
        <v>24.2</v>
      </c>
      <c r="G801" s="1">
        <f t="shared" si="18"/>
        <v>1.9999999997430962E-3</v>
      </c>
    </row>
    <row r="802" spans="1:11">
      <c r="A802" s="68">
        <v>45351</v>
      </c>
      <c r="B802" s="404" t="s">
        <v>11</v>
      </c>
      <c r="C802" s="404" t="s">
        <v>19</v>
      </c>
      <c r="D802" t="s">
        <v>13</v>
      </c>
      <c r="E802" s="217">
        <v>156</v>
      </c>
      <c r="F802" s="217"/>
      <c r="G802" s="1">
        <f t="shared" si="18"/>
        <v>156.00199999999975</v>
      </c>
    </row>
    <row r="803" spans="1:11">
      <c r="A803" s="46"/>
      <c r="B803" s="405"/>
      <c r="C803" s="405"/>
      <c r="D803" t="s">
        <v>14</v>
      </c>
      <c r="E803" s="217">
        <v>196.3</v>
      </c>
      <c r="F803" s="217"/>
      <c r="G803" s="1">
        <f t="shared" si="18"/>
        <v>352.30199999999979</v>
      </c>
    </row>
    <row r="804" spans="1:11">
      <c r="A804" s="46"/>
      <c r="B804" s="405"/>
      <c r="C804" s="405"/>
      <c r="D804" t="s">
        <v>15</v>
      </c>
      <c r="E804" s="217">
        <v>58</v>
      </c>
      <c r="F804" s="217"/>
      <c r="G804" s="1">
        <f t="shared" si="18"/>
        <v>410.30199999999979</v>
      </c>
    </row>
    <row r="805" spans="1:11">
      <c r="A805" s="46"/>
      <c r="B805" s="405"/>
      <c r="C805" s="405"/>
      <c r="D805" t="s">
        <v>16</v>
      </c>
      <c r="E805" s="217">
        <v>5</v>
      </c>
      <c r="F805" s="217"/>
      <c r="G805" s="1">
        <f t="shared" si="18"/>
        <v>415.30199999999979</v>
      </c>
    </row>
    <row r="806" spans="1:11">
      <c r="A806" s="46">
        <v>45351</v>
      </c>
      <c r="B806" s="405" t="s">
        <v>50</v>
      </c>
      <c r="C806" s="405" t="s">
        <v>19</v>
      </c>
      <c r="D806" t="s">
        <v>15</v>
      </c>
      <c r="E806" s="217"/>
      <c r="F806" s="217">
        <v>30</v>
      </c>
      <c r="G806" s="1">
        <f>+G805+E806-F806</f>
        <v>385.30199999999979</v>
      </c>
    </row>
    <row r="807" spans="1:11">
      <c r="A807" s="46">
        <v>45356</v>
      </c>
      <c r="B807" s="405">
        <v>28434</v>
      </c>
      <c r="C807" s="405" t="s">
        <v>19</v>
      </c>
      <c r="D807" t="s">
        <v>15</v>
      </c>
      <c r="E807" s="217"/>
      <c r="F807" s="217">
        <v>28</v>
      </c>
      <c r="G807" s="1">
        <f>+G806+E807-F807</f>
        <v>357.30199999999979</v>
      </c>
    </row>
    <row r="808" spans="1:11">
      <c r="A808" s="46">
        <v>45356</v>
      </c>
      <c r="B808" s="405">
        <v>28434</v>
      </c>
      <c r="C808" s="405" t="s">
        <v>19</v>
      </c>
      <c r="D808" t="s">
        <v>16</v>
      </c>
      <c r="F808" s="20">
        <v>5</v>
      </c>
      <c r="G808" s="1">
        <f>+G807+E808-F808</f>
        <v>352.30199999999979</v>
      </c>
    </row>
    <row r="809" spans="1:11">
      <c r="A809" s="30">
        <v>45377</v>
      </c>
      <c r="B809" s="405">
        <v>28720</v>
      </c>
      <c r="C809" s="405" t="s">
        <v>19</v>
      </c>
      <c r="D809" t="s">
        <v>13</v>
      </c>
      <c r="F809" s="217">
        <v>156</v>
      </c>
      <c r="G809" s="1">
        <f>+G808+E809-F809</f>
        <v>196.30199999999979</v>
      </c>
    </row>
    <row r="810" spans="1:11">
      <c r="A810" s="30">
        <v>45377</v>
      </c>
      <c r="B810" s="405">
        <v>28720</v>
      </c>
      <c r="C810" s="405" t="s">
        <v>19</v>
      </c>
      <c r="D810" t="s">
        <v>14</v>
      </c>
      <c r="F810" s="217">
        <v>196.3</v>
      </c>
      <c r="G810" s="1">
        <f>+G809+E810-F810</f>
        <v>1.999999999782176E-3</v>
      </c>
    </row>
    <row r="811" spans="1:11">
      <c r="A811" s="32">
        <v>45382</v>
      </c>
      <c r="B811" s="404" t="s">
        <v>11</v>
      </c>
      <c r="C811" s="404" t="s">
        <v>20</v>
      </c>
      <c r="D811" t="s">
        <v>13</v>
      </c>
      <c r="E811" s="217">
        <v>151</v>
      </c>
      <c r="F811" s="217"/>
      <c r="G811" s="1">
        <f>+G810+E811-F811</f>
        <v>151.00199999999978</v>
      </c>
    </row>
    <row r="812" spans="1:11">
      <c r="B812" s="405"/>
      <c r="C812" s="405"/>
      <c r="D812" t="s">
        <v>14</v>
      </c>
      <c r="E812" s="217">
        <v>189.3</v>
      </c>
      <c r="F812" s="217"/>
      <c r="G812" s="1">
        <f>+G811+E812-F812</f>
        <v>340.30199999999979</v>
      </c>
      <c r="I812" s="404"/>
      <c r="K812" s="217"/>
    </row>
    <row r="813" spans="1:11">
      <c r="B813" s="405"/>
      <c r="C813" s="405"/>
      <c r="D813" t="s">
        <v>15</v>
      </c>
      <c r="E813" s="217">
        <v>60</v>
      </c>
      <c r="F813" s="217"/>
      <c r="G813" s="1">
        <f>+G812+E813-F813</f>
        <v>400.30199999999979</v>
      </c>
      <c r="I813" s="405"/>
      <c r="K813" s="217"/>
    </row>
    <row r="814" spans="1:11">
      <c r="B814" s="405"/>
      <c r="C814" s="405"/>
      <c r="D814" t="s">
        <v>16</v>
      </c>
      <c r="E814" s="217">
        <v>5</v>
      </c>
      <c r="F814" s="217"/>
      <c r="G814" s="1">
        <f>+G813+E814-F814</f>
        <v>405.30199999999979</v>
      </c>
      <c r="I814" s="405"/>
      <c r="K814" s="217"/>
    </row>
    <row r="815" spans="1:11">
      <c r="A815" s="30">
        <v>45382</v>
      </c>
      <c r="B815" s="405" t="s">
        <v>53</v>
      </c>
      <c r="C815" s="405" t="s">
        <v>20</v>
      </c>
      <c r="D815" t="s">
        <v>15</v>
      </c>
      <c r="E815" s="217"/>
      <c r="F815" s="217">
        <v>30</v>
      </c>
      <c r="G815" s="1">
        <f>+G814+E815-F815</f>
        <v>375.30199999999979</v>
      </c>
      <c r="I815" s="405"/>
      <c r="K815" s="217"/>
    </row>
    <row r="816" spans="1:11">
      <c r="A816" s="30">
        <v>45434</v>
      </c>
      <c r="B816" s="405">
        <v>28916</v>
      </c>
      <c r="C816" s="405" t="s">
        <v>20</v>
      </c>
      <c r="D816" t="s">
        <v>13</v>
      </c>
      <c r="E816" s="217"/>
      <c r="F816" s="217">
        <v>151</v>
      </c>
      <c r="G816" s="1">
        <f>+G815+E816-F816</f>
        <v>224.30199999999979</v>
      </c>
      <c r="I816" s="405"/>
      <c r="K816" s="217"/>
    </row>
    <row r="817" spans="1:11">
      <c r="A817" s="30">
        <v>45434</v>
      </c>
      <c r="B817" s="405">
        <v>28916</v>
      </c>
      <c r="C817" s="405" t="s">
        <v>20</v>
      </c>
      <c r="D817" t="s">
        <v>14</v>
      </c>
      <c r="E817" s="217"/>
      <c r="F817" s="217">
        <v>189.3</v>
      </c>
      <c r="G817" s="1">
        <f>+G816+E817-F817</f>
        <v>35.001999999999782</v>
      </c>
      <c r="I817" s="405"/>
      <c r="K817" s="217"/>
    </row>
    <row r="818" spans="1:11">
      <c r="A818" s="30">
        <v>45434</v>
      </c>
      <c r="B818" s="405">
        <v>28916</v>
      </c>
      <c r="C818" s="405" t="s">
        <v>20</v>
      </c>
      <c r="D818" t="s">
        <v>15</v>
      </c>
      <c r="E818" s="217"/>
      <c r="F818" s="217">
        <v>30</v>
      </c>
      <c r="G818" s="1">
        <f>+G817+E818-F818</f>
        <v>5.0019999999997822</v>
      </c>
      <c r="I818" s="405"/>
      <c r="K818" s="217"/>
    </row>
    <row r="819" spans="1:11">
      <c r="A819" s="30">
        <v>45434</v>
      </c>
      <c r="B819" s="405">
        <v>28916</v>
      </c>
      <c r="C819" s="405" t="s">
        <v>20</v>
      </c>
      <c r="D819" t="s">
        <v>16</v>
      </c>
      <c r="E819" s="217"/>
      <c r="F819" s="217">
        <v>5</v>
      </c>
      <c r="G819" s="1">
        <f>+G818+E819-F819</f>
        <v>1.999999999782176E-3</v>
      </c>
      <c r="I819" s="405"/>
      <c r="K819" s="217"/>
    </row>
    <row r="820" spans="1:11">
      <c r="A820" s="32">
        <v>45412</v>
      </c>
      <c r="B820" s="404" t="s">
        <v>11</v>
      </c>
      <c r="C820" s="404" t="s">
        <v>21</v>
      </c>
      <c r="D820" t="s">
        <v>13</v>
      </c>
      <c r="E820" s="217">
        <v>150.1</v>
      </c>
      <c r="G820" s="1">
        <f>+G819+E820-F820</f>
        <v>150.10199999999978</v>
      </c>
      <c r="I820" s="404"/>
      <c r="K820" s="217"/>
    </row>
    <row r="821" spans="1:11">
      <c r="B821" s="405"/>
      <c r="C821" s="405"/>
      <c r="D821" t="s">
        <v>14</v>
      </c>
      <c r="E821" s="217">
        <v>193.4</v>
      </c>
      <c r="G821" s="1">
        <f>+G820+E821-F821</f>
        <v>343.50199999999978</v>
      </c>
      <c r="I821" s="405"/>
      <c r="K821" s="217"/>
    </row>
    <row r="822" spans="1:11">
      <c r="B822" s="405"/>
      <c r="C822" s="405"/>
      <c r="D822" t="s">
        <v>15</v>
      </c>
      <c r="E822" s="217">
        <v>60</v>
      </c>
      <c r="G822" s="1">
        <f>+G821+E822-F822</f>
        <v>403.50199999999978</v>
      </c>
      <c r="K822" s="29"/>
    </row>
    <row r="823" spans="1:11">
      <c r="B823" s="405"/>
      <c r="C823" s="405"/>
      <c r="D823" t="s">
        <v>16</v>
      </c>
      <c r="E823" s="217">
        <v>5</v>
      </c>
      <c r="G823" s="1">
        <f>+G822+E823-F823</f>
        <v>408.50199999999978</v>
      </c>
    </row>
    <row r="824" spans="1:11">
      <c r="A824" s="30">
        <v>45412</v>
      </c>
      <c r="B824" s="405" t="s">
        <v>95</v>
      </c>
      <c r="C824" s="405" t="s">
        <v>21</v>
      </c>
      <c r="D824" t="s">
        <v>15</v>
      </c>
      <c r="E824" s="1"/>
      <c r="F824" s="1">
        <v>60</v>
      </c>
      <c r="G824" s="1">
        <f>+G823+E824-F824</f>
        <v>348.50199999999978</v>
      </c>
    </row>
    <row r="825" spans="1:11">
      <c r="A825" s="30">
        <v>45412</v>
      </c>
      <c r="B825" s="405" t="s">
        <v>95</v>
      </c>
      <c r="C825" s="405" t="s">
        <v>21</v>
      </c>
      <c r="D825" t="s">
        <v>16</v>
      </c>
      <c r="E825" s="1"/>
      <c r="F825" s="1">
        <v>5</v>
      </c>
      <c r="G825" s="1">
        <f>+G824+E825-F825</f>
        <v>343.50199999999978</v>
      </c>
    </row>
    <row r="826" spans="1:11">
      <c r="A826" s="30">
        <v>45434</v>
      </c>
      <c r="B826" s="405">
        <v>28916</v>
      </c>
      <c r="C826" s="405" t="s">
        <v>21</v>
      </c>
      <c r="D826" t="s">
        <v>13</v>
      </c>
      <c r="F826" s="20">
        <v>150.1</v>
      </c>
      <c r="G826" s="1">
        <f>+G825+E826-F826</f>
        <v>193.40199999999979</v>
      </c>
    </row>
    <row r="827" spans="1:11">
      <c r="A827" s="30">
        <v>45434</v>
      </c>
      <c r="B827" s="405">
        <v>28916</v>
      </c>
      <c r="C827" s="405" t="s">
        <v>21</v>
      </c>
      <c r="D827" t="s">
        <v>14</v>
      </c>
      <c r="F827" s="20">
        <v>193.4</v>
      </c>
      <c r="G827" s="1">
        <f>+G826+E827-F827</f>
        <v>1.999999999782176E-3</v>
      </c>
      <c r="I827" s="29"/>
    </row>
    <row r="828" spans="1:11">
      <c r="A828" s="32">
        <v>45443</v>
      </c>
      <c r="B828" s="404" t="s">
        <v>11</v>
      </c>
      <c r="C828" s="404" t="s">
        <v>22</v>
      </c>
      <c r="D828" t="s">
        <v>13</v>
      </c>
      <c r="E828" s="217">
        <v>136.6</v>
      </c>
      <c r="F828" s="217"/>
      <c r="G828" s="1">
        <f>+G827+E828-F828</f>
        <v>136.60199999999978</v>
      </c>
    </row>
    <row r="829" spans="1:11">
      <c r="B829" s="405"/>
      <c r="C829" s="405"/>
      <c r="D829" t="s">
        <v>14</v>
      </c>
      <c r="E829" s="217">
        <v>180.9</v>
      </c>
      <c r="F829" s="217"/>
      <c r="G829" s="1">
        <f>+G828+E829-F829</f>
        <v>317.50199999999978</v>
      </c>
    </row>
    <row r="830" spans="1:11">
      <c r="B830" s="405"/>
      <c r="C830" s="405"/>
      <c r="D830" t="s">
        <v>15</v>
      </c>
      <c r="E830" s="217">
        <v>60</v>
      </c>
      <c r="F830" s="217"/>
      <c r="G830" s="1">
        <f>+G829+E830-F830</f>
        <v>377.50199999999978</v>
      </c>
      <c r="H830" s="404"/>
      <c r="I830" s="404"/>
      <c r="K830" s="217"/>
    </row>
    <row r="831" spans="1:11">
      <c r="B831" s="405"/>
      <c r="C831" s="405"/>
      <c r="D831" t="s">
        <v>16</v>
      </c>
      <c r="E831" s="217">
        <v>5</v>
      </c>
      <c r="F831" s="217"/>
      <c r="G831" s="1">
        <f>+G830+E831-F831</f>
        <v>382.50199999999978</v>
      </c>
      <c r="H831" s="405"/>
      <c r="I831" s="405"/>
      <c r="K831" s="217"/>
    </row>
    <row r="832" spans="1:11">
      <c r="A832" s="30">
        <v>45443</v>
      </c>
      <c r="B832" s="405" t="s">
        <v>96</v>
      </c>
      <c r="C832" s="405" t="s">
        <v>22</v>
      </c>
      <c r="D832" t="s">
        <v>15</v>
      </c>
      <c r="E832" s="217"/>
      <c r="F832" s="217">
        <v>60</v>
      </c>
      <c r="G832" s="1">
        <f>+G831+E832-F832</f>
        <v>322.50199999999978</v>
      </c>
    </row>
    <row r="833" spans="1:14">
      <c r="A833" s="30">
        <v>45443</v>
      </c>
      <c r="B833" s="405" t="s">
        <v>96</v>
      </c>
      <c r="C833" s="405" t="s">
        <v>22</v>
      </c>
      <c r="D833" t="s">
        <v>16</v>
      </c>
      <c r="E833" s="217"/>
      <c r="F833" s="217">
        <v>5</v>
      </c>
      <c r="G833" s="1">
        <f>+G832+E833-F833</f>
        <v>317.50199999999978</v>
      </c>
    </row>
    <row r="834" spans="1:14">
      <c r="A834" s="30">
        <v>45469</v>
      </c>
      <c r="B834" s="405">
        <v>29111</v>
      </c>
      <c r="C834" s="405" t="s">
        <v>22</v>
      </c>
      <c r="D834" t="s">
        <v>13</v>
      </c>
      <c r="F834" s="20">
        <v>136.6</v>
      </c>
      <c r="G834" s="1">
        <f>+G833+E834-F834</f>
        <v>180.90199999999979</v>
      </c>
    </row>
    <row r="835" spans="1:14">
      <c r="A835" s="30">
        <v>45469</v>
      </c>
      <c r="B835" s="405">
        <v>29111</v>
      </c>
      <c r="C835" s="405" t="s">
        <v>22</v>
      </c>
      <c r="D835" t="s">
        <v>14</v>
      </c>
      <c r="F835" s="20">
        <v>180.9</v>
      </c>
      <c r="G835" s="1">
        <f>+G834+E835-F835</f>
        <v>1.999999999782176E-3</v>
      </c>
    </row>
    <row r="836" spans="1:14">
      <c r="A836" s="68">
        <v>45473</v>
      </c>
      <c r="B836" s="404" t="s">
        <v>11</v>
      </c>
      <c r="C836" s="404" t="s">
        <v>23</v>
      </c>
      <c r="D836" t="s">
        <v>13</v>
      </c>
      <c r="E836" s="217">
        <v>132.69999999999999</v>
      </c>
      <c r="F836" s="217"/>
      <c r="G836" s="1">
        <f>+G835+E836-F836</f>
        <v>132.70199999999977</v>
      </c>
      <c r="J836" s="422"/>
      <c r="K836" s="422"/>
      <c r="L836" s="422"/>
    </row>
    <row r="837" spans="1:14">
      <c r="A837" s="46"/>
      <c r="B837" s="405"/>
      <c r="C837" s="405"/>
      <c r="D837" t="s">
        <v>14</v>
      </c>
      <c r="E837" s="217">
        <v>205.3</v>
      </c>
      <c r="F837" s="217"/>
      <c r="G837" s="1">
        <f t="shared" ref="G837:G902" si="19">+G836+E837-F837</f>
        <v>338.00199999999978</v>
      </c>
      <c r="J837" s="404"/>
      <c r="M837" s="217"/>
    </row>
    <row r="838" spans="1:14">
      <c r="A838" s="46"/>
      <c r="B838" s="405"/>
      <c r="C838" s="405"/>
      <c r="D838" t="s">
        <v>15</v>
      </c>
      <c r="E838" s="217">
        <v>60</v>
      </c>
      <c r="F838" s="217"/>
      <c r="G838" s="1">
        <f t="shared" si="19"/>
        <v>398.00199999999978</v>
      </c>
      <c r="J838" s="404"/>
      <c r="M838" s="217"/>
    </row>
    <row r="839" spans="1:14">
      <c r="A839" s="46"/>
      <c r="B839" s="405"/>
      <c r="C839" s="405"/>
      <c r="D839" t="s">
        <v>16</v>
      </c>
      <c r="E839" s="217">
        <v>5</v>
      </c>
      <c r="F839" s="217"/>
      <c r="G839" s="1">
        <f t="shared" si="19"/>
        <v>403.00199999999978</v>
      </c>
      <c r="J839" s="405"/>
      <c r="M839" s="217"/>
    </row>
    <row r="840" spans="1:14">
      <c r="A840" s="46">
        <v>45473</v>
      </c>
      <c r="B840" s="405" t="s">
        <v>56</v>
      </c>
      <c r="C840" s="405" t="s">
        <v>23</v>
      </c>
      <c r="D840" t="s">
        <v>15</v>
      </c>
      <c r="E840" s="217"/>
      <c r="F840" s="217">
        <v>60</v>
      </c>
      <c r="G840" s="1">
        <f t="shared" si="19"/>
        <v>343.00199999999978</v>
      </c>
      <c r="J840" s="404"/>
      <c r="M840" s="217"/>
    </row>
    <row r="841" spans="1:14">
      <c r="A841" s="46">
        <v>45473</v>
      </c>
      <c r="B841" s="405" t="s">
        <v>56</v>
      </c>
      <c r="C841" s="405" t="s">
        <v>23</v>
      </c>
      <c r="D841" t="s">
        <v>16</v>
      </c>
      <c r="E841" s="217"/>
      <c r="F841" s="217">
        <v>5</v>
      </c>
      <c r="G841" s="1">
        <f t="shared" si="19"/>
        <v>338.00199999999978</v>
      </c>
      <c r="J841" s="405"/>
      <c r="N841" s="217"/>
    </row>
    <row r="842" spans="1:14">
      <c r="A842" s="46">
        <v>45511</v>
      </c>
      <c r="B842" s="405">
        <v>29503</v>
      </c>
      <c r="C842" s="405" t="s">
        <v>23</v>
      </c>
      <c r="D842" t="s">
        <v>14</v>
      </c>
      <c r="E842" s="217"/>
      <c r="F842" s="217">
        <v>205.3</v>
      </c>
      <c r="G842" s="1">
        <f t="shared" si="19"/>
        <v>132.70199999999977</v>
      </c>
      <c r="J842" s="404"/>
      <c r="L842" s="217"/>
    </row>
    <row r="843" spans="1:14">
      <c r="A843" s="30">
        <v>45586</v>
      </c>
      <c r="B843" s="405">
        <v>29862</v>
      </c>
      <c r="C843" s="405" t="s">
        <v>23</v>
      </c>
      <c r="D843" t="s">
        <v>13</v>
      </c>
      <c r="E843" s="217"/>
      <c r="F843" s="217">
        <v>132.69999999999999</v>
      </c>
      <c r="G843" s="1">
        <f t="shared" si="19"/>
        <v>1.999999999782176E-3</v>
      </c>
      <c r="J843" s="404"/>
      <c r="L843" s="217"/>
    </row>
    <row r="844" spans="1:14">
      <c r="A844" s="32">
        <v>45504</v>
      </c>
      <c r="B844" s="404" t="s">
        <v>11</v>
      </c>
      <c r="C844" s="404" t="s">
        <v>24</v>
      </c>
      <c r="D844" t="s">
        <v>13</v>
      </c>
      <c r="E844" s="217">
        <v>130.19999999999999</v>
      </c>
      <c r="G844" s="1">
        <f t="shared" si="19"/>
        <v>130.20199999999977</v>
      </c>
      <c r="J844" s="405"/>
      <c r="L844" s="217"/>
    </row>
    <row r="845" spans="1:14">
      <c r="B845" s="405"/>
      <c r="C845" s="405"/>
      <c r="D845" t="s">
        <v>14</v>
      </c>
      <c r="E845" s="217">
        <v>82.2</v>
      </c>
      <c r="G845" s="1">
        <f t="shared" si="19"/>
        <v>212.40199999999976</v>
      </c>
      <c r="L845" s="29"/>
      <c r="M845" s="29"/>
    </row>
    <row r="846" spans="1:14">
      <c r="B846" s="405"/>
      <c r="C846" s="405"/>
      <c r="D846" t="s">
        <v>15</v>
      </c>
      <c r="E846" s="217">
        <v>60</v>
      </c>
      <c r="G846" s="1">
        <f t="shared" si="19"/>
        <v>272.40199999999976</v>
      </c>
      <c r="H846" s="29"/>
      <c r="M846" s="29"/>
    </row>
    <row r="847" spans="1:14">
      <c r="B847" s="405"/>
      <c r="C847" s="405"/>
      <c r="D847" t="s">
        <v>16</v>
      </c>
      <c r="E847" s="217">
        <v>5</v>
      </c>
      <c r="G847" s="1">
        <f t="shared" si="19"/>
        <v>277.40199999999976</v>
      </c>
    </row>
    <row r="848" spans="1:14">
      <c r="B848" s="405"/>
      <c r="C848" s="405"/>
      <c r="D848" s="56" t="s">
        <v>97</v>
      </c>
      <c r="E848" s="56">
        <v>250</v>
      </c>
      <c r="G848" s="1">
        <f t="shared" si="19"/>
        <v>527.40199999999982</v>
      </c>
    </row>
    <row r="849" spans="1:12">
      <c r="A849" s="46">
        <v>45504</v>
      </c>
      <c r="B849" s="405" t="s">
        <v>32</v>
      </c>
      <c r="C849" s="405" t="s">
        <v>24</v>
      </c>
      <c r="D849" t="s">
        <v>15</v>
      </c>
      <c r="E849" s="217"/>
      <c r="F849" s="217">
        <v>30</v>
      </c>
      <c r="G849" s="1">
        <f t="shared" si="19"/>
        <v>497.40199999999982</v>
      </c>
    </row>
    <row r="850" spans="1:12">
      <c r="A850" s="46">
        <v>45511</v>
      </c>
      <c r="B850" s="405">
        <v>29503</v>
      </c>
      <c r="C850" s="405" t="s">
        <v>24</v>
      </c>
      <c r="D850" t="s">
        <v>15</v>
      </c>
      <c r="F850" s="20">
        <v>30</v>
      </c>
      <c r="G850" s="1">
        <f t="shared" si="19"/>
        <v>467.40199999999982</v>
      </c>
    </row>
    <row r="851" spans="1:12">
      <c r="A851" s="46">
        <v>45511</v>
      </c>
      <c r="B851" s="405">
        <v>29503</v>
      </c>
      <c r="C851" s="405" t="s">
        <v>24</v>
      </c>
      <c r="D851" t="s">
        <v>16</v>
      </c>
      <c r="F851" s="20">
        <v>5</v>
      </c>
      <c r="G851" s="1">
        <f t="shared" si="19"/>
        <v>462.40199999999982</v>
      </c>
      <c r="I851" s="404"/>
      <c r="K851" s="217"/>
    </row>
    <row r="852" spans="1:12">
      <c r="A852" s="46">
        <v>45499</v>
      </c>
      <c r="B852" s="405">
        <v>29454</v>
      </c>
      <c r="C852" s="405" t="s">
        <v>24</v>
      </c>
      <c r="D852" t="s">
        <v>97</v>
      </c>
      <c r="F852" s="20">
        <v>250</v>
      </c>
      <c r="G852" s="1">
        <f t="shared" si="19"/>
        <v>212.40199999999982</v>
      </c>
      <c r="I852" s="404"/>
      <c r="K852" s="217"/>
    </row>
    <row r="853" spans="1:12">
      <c r="A853" s="30">
        <v>45586</v>
      </c>
      <c r="B853" s="405">
        <v>29862</v>
      </c>
      <c r="C853" s="405" t="s">
        <v>24</v>
      </c>
      <c r="D853" t="s">
        <v>13</v>
      </c>
      <c r="F853" s="20">
        <v>130.19999999999999</v>
      </c>
      <c r="G853" s="1">
        <f t="shared" si="19"/>
        <v>82.201999999999828</v>
      </c>
    </row>
    <row r="854" spans="1:12">
      <c r="A854" s="30">
        <v>45586</v>
      </c>
      <c r="B854" s="405">
        <v>29862</v>
      </c>
      <c r="C854" s="405" t="s">
        <v>24</v>
      </c>
      <c r="D854" t="s">
        <v>14</v>
      </c>
      <c r="F854" s="20">
        <v>82.2</v>
      </c>
      <c r="G854" s="1">
        <f t="shared" si="19"/>
        <v>1.9999999998248086E-3</v>
      </c>
    </row>
    <row r="855" spans="1:12">
      <c r="A855" s="32">
        <v>45535</v>
      </c>
      <c r="B855" s="404" t="s">
        <v>11</v>
      </c>
      <c r="C855" s="404" t="s">
        <v>71</v>
      </c>
      <c r="D855" t="s">
        <v>13</v>
      </c>
      <c r="E855" s="217">
        <v>130.6</v>
      </c>
      <c r="F855" s="217"/>
      <c r="G855" s="1">
        <f t="shared" si="19"/>
        <v>130.6019999999998</v>
      </c>
    </row>
    <row r="856" spans="1:12">
      <c r="B856" s="405"/>
      <c r="C856" s="405"/>
      <c r="D856" t="s">
        <v>14</v>
      </c>
      <c r="E856" s="217">
        <v>236.9</v>
      </c>
      <c r="F856" s="217"/>
      <c r="G856" s="1">
        <f t="shared" si="19"/>
        <v>367.50199999999984</v>
      </c>
    </row>
    <row r="857" spans="1:12">
      <c r="B857" s="405"/>
      <c r="C857" s="405"/>
      <c r="D857" t="s">
        <v>15</v>
      </c>
      <c r="E857" s="217">
        <v>60</v>
      </c>
      <c r="F857" s="217"/>
      <c r="G857" s="1">
        <f t="shared" si="19"/>
        <v>427.50199999999984</v>
      </c>
    </row>
    <row r="858" spans="1:12">
      <c r="B858" s="405"/>
      <c r="C858" s="405"/>
      <c r="D858" t="s">
        <v>16</v>
      </c>
      <c r="E858" s="217">
        <v>5</v>
      </c>
      <c r="F858" s="217"/>
      <c r="G858" s="1">
        <f t="shared" si="19"/>
        <v>432.50199999999984</v>
      </c>
    </row>
    <row r="859" spans="1:12">
      <c r="A859" s="30">
        <v>45535</v>
      </c>
      <c r="B859" s="405" t="s">
        <v>75</v>
      </c>
      <c r="C859" s="405" t="s">
        <v>71</v>
      </c>
      <c r="D859" t="s">
        <v>15</v>
      </c>
      <c r="E859" s="217"/>
      <c r="F859" s="217">
        <v>60</v>
      </c>
      <c r="G859" s="1">
        <f t="shared" si="19"/>
        <v>372.50199999999984</v>
      </c>
      <c r="L859" s="29"/>
    </row>
    <row r="860" spans="1:12">
      <c r="A860" s="30">
        <v>45535</v>
      </c>
      <c r="B860" s="405" t="s">
        <v>75</v>
      </c>
      <c r="C860" s="405" t="s">
        <v>71</v>
      </c>
      <c r="D860" t="s">
        <v>16</v>
      </c>
      <c r="E860" s="217"/>
      <c r="F860" s="217">
        <v>5</v>
      </c>
      <c r="G860" s="1">
        <f t="shared" si="19"/>
        <v>367.50199999999984</v>
      </c>
    </row>
    <row r="861" spans="1:12">
      <c r="A861" s="30">
        <v>45586</v>
      </c>
      <c r="B861" s="405">
        <v>29862</v>
      </c>
      <c r="C861" s="405" t="s">
        <v>71</v>
      </c>
      <c r="D861" t="s">
        <v>13</v>
      </c>
      <c r="E861" s="217"/>
      <c r="F861" s="217">
        <v>130.6</v>
      </c>
      <c r="G861" s="1">
        <f t="shared" si="19"/>
        <v>236.90199999999984</v>
      </c>
    </row>
    <row r="862" spans="1:12">
      <c r="A862" s="30">
        <v>45623</v>
      </c>
      <c r="B862" s="405">
        <v>30039</v>
      </c>
      <c r="C862" s="405" t="s">
        <v>71</v>
      </c>
      <c r="D862" t="s">
        <v>14</v>
      </c>
      <c r="E862" s="217"/>
      <c r="F862" s="217">
        <v>236.9</v>
      </c>
      <c r="G862" s="1">
        <f t="shared" si="19"/>
        <v>1.9999999998390194E-3</v>
      </c>
      <c r="K862" s="29"/>
    </row>
    <row r="863" spans="1:12">
      <c r="A863" s="68">
        <v>45565</v>
      </c>
      <c r="B863" s="404" t="s">
        <v>11</v>
      </c>
      <c r="C863" s="404" t="s">
        <v>41</v>
      </c>
      <c r="D863" t="s">
        <v>13</v>
      </c>
      <c r="E863" s="217">
        <v>131.4</v>
      </c>
      <c r="F863" s="217"/>
      <c r="G863" s="1">
        <f t="shared" si="19"/>
        <v>131.40199999999984</v>
      </c>
    </row>
    <row r="864" spans="1:12">
      <c r="A864" s="46"/>
      <c r="B864" s="405"/>
      <c r="C864" s="405"/>
      <c r="D864" t="s">
        <v>14</v>
      </c>
      <c r="E864" s="217">
        <v>271.3</v>
      </c>
      <c r="F864" s="217"/>
      <c r="G864" s="1">
        <f t="shared" si="19"/>
        <v>402.70199999999988</v>
      </c>
    </row>
    <row r="865" spans="1:12">
      <c r="A865" s="46"/>
      <c r="B865" s="405"/>
      <c r="C865" s="405"/>
      <c r="D865" t="s">
        <v>15</v>
      </c>
      <c r="E865" s="217">
        <v>60</v>
      </c>
      <c r="F865" s="217"/>
      <c r="G865" s="1">
        <f t="shared" si="19"/>
        <v>462.70199999999988</v>
      </c>
    </row>
    <row r="866" spans="1:12">
      <c r="A866" s="46"/>
      <c r="B866" s="405"/>
      <c r="C866" s="405"/>
      <c r="D866" t="s">
        <v>16</v>
      </c>
      <c r="E866" s="217">
        <v>5</v>
      </c>
      <c r="F866" s="217"/>
      <c r="G866" s="1">
        <f t="shared" si="19"/>
        <v>467.70199999999988</v>
      </c>
    </row>
    <row r="867" spans="1:12">
      <c r="A867" s="46">
        <v>45565</v>
      </c>
      <c r="B867" s="405" t="s">
        <v>61</v>
      </c>
      <c r="C867" s="405" t="s">
        <v>41</v>
      </c>
      <c r="D867" t="s">
        <v>15</v>
      </c>
      <c r="E867" s="217"/>
      <c r="F867" s="217">
        <v>60</v>
      </c>
      <c r="G867" s="1">
        <f t="shared" si="19"/>
        <v>407.70199999999988</v>
      </c>
    </row>
    <row r="868" spans="1:12">
      <c r="A868" s="46">
        <v>45565</v>
      </c>
      <c r="B868" s="405" t="s">
        <v>61</v>
      </c>
      <c r="C868" s="405" t="s">
        <v>41</v>
      </c>
      <c r="D868" t="s">
        <v>16</v>
      </c>
      <c r="E868" s="217"/>
      <c r="F868" s="217">
        <v>5</v>
      </c>
      <c r="G868" s="1">
        <f t="shared" si="19"/>
        <v>402.70199999999988</v>
      </c>
    </row>
    <row r="869" spans="1:12">
      <c r="A869" s="30">
        <v>45623</v>
      </c>
      <c r="B869" s="405">
        <v>30039</v>
      </c>
      <c r="C869" s="405" t="s">
        <v>41</v>
      </c>
      <c r="D869" t="s">
        <v>13</v>
      </c>
      <c r="E869" s="217"/>
      <c r="F869" s="217">
        <v>131.4</v>
      </c>
      <c r="G869" s="1">
        <f t="shared" si="19"/>
        <v>271.30199999999991</v>
      </c>
    </row>
    <row r="870" spans="1:12">
      <c r="A870" s="30">
        <v>45623</v>
      </c>
      <c r="B870" s="405">
        <v>30039</v>
      </c>
      <c r="C870" s="405" t="s">
        <v>41</v>
      </c>
      <c r="D870" t="s">
        <v>14</v>
      </c>
      <c r="E870" s="217"/>
      <c r="F870" s="217">
        <v>271.3</v>
      </c>
      <c r="G870" s="1">
        <f t="shared" si="19"/>
        <v>1.9999999998958629E-3</v>
      </c>
    </row>
    <row r="871" spans="1:12">
      <c r="A871" s="68">
        <v>45596</v>
      </c>
      <c r="B871" s="404" t="s">
        <v>11</v>
      </c>
      <c r="C871" s="404" t="s">
        <v>27</v>
      </c>
      <c r="D871" t="s">
        <v>13</v>
      </c>
      <c r="E871" s="217">
        <v>55</v>
      </c>
      <c r="F871" s="217"/>
      <c r="G871" s="1">
        <f t="shared" si="19"/>
        <v>55.001999999999896</v>
      </c>
      <c r="I871" s="422" t="s">
        <v>398</v>
      </c>
      <c r="J871" s="422"/>
      <c r="K871" s="422"/>
    </row>
    <row r="872" spans="1:12">
      <c r="A872" s="46"/>
      <c r="B872" s="405"/>
      <c r="C872" s="405"/>
      <c r="D872" t="s">
        <v>14</v>
      </c>
      <c r="E872" s="217">
        <v>196.8</v>
      </c>
      <c r="F872" s="217"/>
      <c r="G872" s="1">
        <f t="shared" si="19"/>
        <v>251.80199999999991</v>
      </c>
      <c r="H872">
        <v>2024</v>
      </c>
      <c r="I872" s="404" t="s">
        <v>27</v>
      </c>
      <c r="J872" t="s">
        <v>13</v>
      </c>
      <c r="K872" s="217">
        <v>55</v>
      </c>
    </row>
    <row r="873" spans="1:12">
      <c r="A873" s="46"/>
      <c r="B873" s="405"/>
      <c r="C873" s="405"/>
      <c r="D873" t="s">
        <v>15</v>
      </c>
      <c r="E873" s="217">
        <v>60</v>
      </c>
      <c r="F873" s="217"/>
      <c r="G873" s="1">
        <f t="shared" si="19"/>
        <v>311.80199999999991</v>
      </c>
      <c r="I873" s="405"/>
      <c r="J873" t="s">
        <v>14</v>
      </c>
      <c r="K873" s="217">
        <v>196.8</v>
      </c>
    </row>
    <row r="874" spans="1:12">
      <c r="A874" s="46"/>
      <c r="B874" s="405"/>
      <c r="C874" s="405"/>
      <c r="D874" t="s">
        <v>16</v>
      </c>
      <c r="E874" s="217">
        <v>5</v>
      </c>
      <c r="F874" s="217"/>
      <c r="G874" s="1">
        <f t="shared" si="19"/>
        <v>316.80199999999991</v>
      </c>
      <c r="I874" s="404" t="s">
        <v>73</v>
      </c>
      <c r="J874" t="s">
        <v>13</v>
      </c>
      <c r="K874" s="217">
        <v>64.5</v>
      </c>
    </row>
    <row r="875" spans="1:12">
      <c r="A875" s="46">
        <v>45596</v>
      </c>
      <c r="B875" s="405" t="s">
        <v>62</v>
      </c>
      <c r="C875" s="405" t="s">
        <v>27</v>
      </c>
      <c r="D875" t="s">
        <v>15</v>
      </c>
      <c r="E875" s="217"/>
      <c r="F875" s="217">
        <v>60</v>
      </c>
      <c r="G875" s="1">
        <f t="shared" si="19"/>
        <v>256.80199999999991</v>
      </c>
      <c r="I875" s="405"/>
      <c r="J875" t="s">
        <v>14</v>
      </c>
      <c r="K875" s="217">
        <v>220.9</v>
      </c>
    </row>
    <row r="876" spans="1:12">
      <c r="A876" s="46">
        <v>45596</v>
      </c>
      <c r="B876" s="405" t="s">
        <v>62</v>
      </c>
      <c r="C876" s="405" t="s">
        <v>27</v>
      </c>
      <c r="D876" t="s">
        <v>16</v>
      </c>
      <c r="E876" s="217"/>
      <c r="F876" s="217">
        <v>5</v>
      </c>
      <c r="G876" s="1">
        <f t="shared" si="19"/>
        <v>251.80199999999991</v>
      </c>
      <c r="I876" s="404"/>
      <c r="K876" s="217">
        <f>SUM(K872:K875)</f>
        <v>537.20000000000005</v>
      </c>
    </row>
    <row r="877" spans="1:12">
      <c r="A877" s="46">
        <v>45666</v>
      </c>
      <c r="B877" s="405">
        <v>30289</v>
      </c>
      <c r="C877" s="405" t="s">
        <v>27</v>
      </c>
      <c r="D877" t="s">
        <v>13</v>
      </c>
      <c r="E877" s="217"/>
      <c r="F877" s="217">
        <v>55</v>
      </c>
      <c r="G877" s="1">
        <f t="shared" si="19"/>
        <v>196.80199999999991</v>
      </c>
      <c r="I877" s="404"/>
      <c r="K877" s="217"/>
    </row>
    <row r="878" spans="1:12">
      <c r="A878" s="46">
        <v>45666</v>
      </c>
      <c r="B878" s="405">
        <v>30289</v>
      </c>
      <c r="C878" s="405" t="s">
        <v>27</v>
      </c>
      <c r="D878" t="s">
        <v>14</v>
      </c>
      <c r="E878" s="217"/>
      <c r="F878" s="217">
        <v>196.8</v>
      </c>
      <c r="G878" s="1">
        <f t="shared" si="19"/>
        <v>1.9999999998958629E-3</v>
      </c>
      <c r="I878" s="404"/>
      <c r="K878" s="217"/>
    </row>
    <row r="879" spans="1:12">
      <c r="A879" s="68">
        <v>64.5</v>
      </c>
      <c r="B879" s="404" t="s">
        <v>11</v>
      </c>
      <c r="C879" s="404" t="s">
        <v>73</v>
      </c>
      <c r="D879" t="s">
        <v>13</v>
      </c>
      <c r="E879" s="217">
        <v>64.5</v>
      </c>
      <c r="F879" s="217"/>
      <c r="G879" s="1">
        <f t="shared" si="19"/>
        <v>64.501999999999896</v>
      </c>
      <c r="K879" s="217"/>
    </row>
    <row r="880" spans="1:12">
      <c r="A880" s="46"/>
      <c r="B880" s="405"/>
      <c r="C880" s="405"/>
      <c r="D880" t="s">
        <v>14</v>
      </c>
      <c r="E880" s="217">
        <v>220.9</v>
      </c>
      <c r="F880" s="217"/>
      <c r="G880" s="1">
        <f t="shared" si="19"/>
        <v>285.40199999999993</v>
      </c>
      <c r="K880" s="29"/>
      <c r="L880" s="29">
        <f>600-K876</f>
        <v>62.799999999999955</v>
      </c>
    </row>
    <row r="881" spans="1:11">
      <c r="A881" s="46"/>
      <c r="B881" s="405"/>
      <c r="C881" s="405"/>
      <c r="D881" t="s">
        <v>15</v>
      </c>
      <c r="E881" s="217">
        <v>60</v>
      </c>
      <c r="F881" s="217"/>
      <c r="G881" s="1">
        <f t="shared" si="19"/>
        <v>345.40199999999993</v>
      </c>
    </row>
    <row r="882" spans="1:11">
      <c r="A882" s="46"/>
      <c r="B882" s="405"/>
      <c r="C882" s="405"/>
      <c r="D882" t="s">
        <v>16</v>
      </c>
      <c r="E882" s="217">
        <v>5</v>
      </c>
      <c r="F882" s="217"/>
      <c r="G882" s="1">
        <f t="shared" si="19"/>
        <v>350.40199999999993</v>
      </c>
    </row>
    <row r="883" spans="1:11">
      <c r="A883" s="46">
        <v>45626</v>
      </c>
      <c r="B883" s="405" t="s">
        <v>64</v>
      </c>
      <c r="C883" s="405" t="s">
        <v>73</v>
      </c>
      <c r="D883" t="s">
        <v>15</v>
      </c>
      <c r="E883" s="217"/>
      <c r="F883" s="217">
        <v>60</v>
      </c>
      <c r="G883" s="1">
        <f t="shared" si="19"/>
        <v>290.40199999999993</v>
      </c>
    </row>
    <row r="884" spans="1:11">
      <c r="A884" s="46">
        <v>45626</v>
      </c>
      <c r="B884" s="405" t="s">
        <v>64</v>
      </c>
      <c r="C884" s="405" t="s">
        <v>73</v>
      </c>
      <c r="D884" t="s">
        <v>16</v>
      </c>
      <c r="E884" s="217"/>
      <c r="F884" s="217">
        <v>5</v>
      </c>
      <c r="G884" s="1">
        <f t="shared" si="19"/>
        <v>285.40199999999993</v>
      </c>
    </row>
    <row r="885" spans="1:11">
      <c r="A885" s="46">
        <v>45666</v>
      </c>
      <c r="B885" s="405">
        <v>30289</v>
      </c>
      <c r="C885" s="405" t="s">
        <v>73</v>
      </c>
      <c r="D885" t="s">
        <v>13</v>
      </c>
      <c r="E885" s="217"/>
      <c r="F885" s="217">
        <v>64.5</v>
      </c>
      <c r="G885" s="1">
        <f t="shared" si="19"/>
        <v>220.90199999999993</v>
      </c>
    </row>
    <row r="886" spans="1:11">
      <c r="A886" s="46">
        <v>45666</v>
      </c>
      <c r="B886" s="405">
        <v>30289</v>
      </c>
      <c r="C886" s="405" t="s">
        <v>73</v>
      </c>
      <c r="D886" t="s">
        <v>14</v>
      </c>
      <c r="E886" s="217"/>
      <c r="F886" s="217">
        <v>220.9</v>
      </c>
      <c r="G886" s="1">
        <f t="shared" si="19"/>
        <v>1.9999999999242846E-3</v>
      </c>
    </row>
    <row r="887" spans="1:11">
      <c r="A887" s="32" t="s">
        <v>74</v>
      </c>
      <c r="B887" s="404" t="s">
        <v>11</v>
      </c>
      <c r="C887" s="404" t="s">
        <v>29</v>
      </c>
      <c r="D887" t="s">
        <v>13</v>
      </c>
      <c r="E887" s="217">
        <v>96.9</v>
      </c>
      <c r="F887" s="217"/>
      <c r="G887" s="1">
        <f t="shared" si="19"/>
        <v>96.90199999999993</v>
      </c>
      <c r="I887" s="422" t="s">
        <v>398</v>
      </c>
      <c r="J887" s="422"/>
      <c r="K887" s="422"/>
    </row>
    <row r="888" spans="1:11">
      <c r="B888" s="405"/>
      <c r="C888" s="405"/>
      <c r="D888" t="s">
        <v>14</v>
      </c>
      <c r="E888" s="217">
        <v>166</v>
      </c>
      <c r="F888" s="217"/>
      <c r="G888" s="1">
        <f t="shared" si="19"/>
        <v>262.90199999999993</v>
      </c>
      <c r="H888">
        <v>2024</v>
      </c>
      <c r="I888" s="404" t="s">
        <v>19</v>
      </c>
      <c r="J888" t="s">
        <v>13</v>
      </c>
      <c r="K888" s="217">
        <v>76.599999999999994</v>
      </c>
    </row>
    <row r="889" spans="1:11">
      <c r="B889" s="405"/>
      <c r="C889" s="405"/>
      <c r="D889" t="s">
        <v>15</v>
      </c>
      <c r="E889" s="217">
        <v>60</v>
      </c>
      <c r="F889" s="217"/>
      <c r="G889" s="1">
        <f t="shared" si="19"/>
        <v>322.90199999999993</v>
      </c>
      <c r="I889" s="405"/>
      <c r="J889" t="s">
        <v>14</v>
      </c>
      <c r="K889" s="217">
        <v>143.4</v>
      </c>
    </row>
    <row r="890" spans="1:11">
      <c r="B890" s="405"/>
      <c r="C890" s="405"/>
      <c r="D890" t="s">
        <v>16</v>
      </c>
      <c r="E890" s="217">
        <v>5</v>
      </c>
      <c r="F890" s="217"/>
      <c r="G890" s="1">
        <f t="shared" si="19"/>
        <v>327.90199999999993</v>
      </c>
      <c r="I890" s="404"/>
      <c r="J890" t="s">
        <v>15</v>
      </c>
      <c r="K890" s="217">
        <v>26</v>
      </c>
    </row>
    <row r="891" spans="1:11">
      <c r="A891" s="30">
        <v>45657</v>
      </c>
      <c r="B891" s="405" t="s">
        <v>48</v>
      </c>
      <c r="C891" s="405" t="s">
        <v>29</v>
      </c>
      <c r="D891" t="s">
        <v>15</v>
      </c>
      <c r="E891" s="217"/>
      <c r="F891" s="217">
        <v>60</v>
      </c>
      <c r="G891" s="1">
        <f t="shared" si="19"/>
        <v>267.90199999999993</v>
      </c>
      <c r="I891" s="405"/>
      <c r="J891" t="s">
        <v>16</v>
      </c>
      <c r="K891" s="217">
        <v>5</v>
      </c>
    </row>
    <row r="892" spans="1:11">
      <c r="A892" s="30">
        <v>45657</v>
      </c>
      <c r="B892" s="405" t="s">
        <v>48</v>
      </c>
      <c r="C892" s="405" t="s">
        <v>29</v>
      </c>
      <c r="D892" t="s">
        <v>16</v>
      </c>
      <c r="E892" s="217"/>
      <c r="F892" s="217">
        <v>5</v>
      </c>
      <c r="G892" s="1">
        <f t="shared" si="19"/>
        <v>262.90199999999993</v>
      </c>
      <c r="K892" s="29">
        <f>SUM(K888:K891)</f>
        <v>251</v>
      </c>
    </row>
    <row r="893" spans="1:11">
      <c r="A893" s="30">
        <v>45715</v>
      </c>
      <c r="B893" s="405">
        <v>30551</v>
      </c>
      <c r="C893" s="405" t="s">
        <v>29</v>
      </c>
      <c r="D893" t="s">
        <v>13</v>
      </c>
      <c r="E893" s="217"/>
      <c r="F893" s="217">
        <v>96.9</v>
      </c>
      <c r="G893" s="1">
        <f t="shared" si="19"/>
        <v>166.00199999999992</v>
      </c>
      <c r="K893" s="29"/>
    </row>
    <row r="894" spans="1:11">
      <c r="A894" s="30">
        <v>45715</v>
      </c>
      <c r="B894" s="405">
        <v>30551</v>
      </c>
      <c r="C894" s="405" t="s">
        <v>29</v>
      </c>
      <c r="D894" t="s">
        <v>14</v>
      </c>
      <c r="E894" s="217"/>
      <c r="F894" s="217">
        <v>166</v>
      </c>
      <c r="G894" s="1">
        <f t="shared" si="19"/>
        <v>1.9999999999242846E-3</v>
      </c>
      <c r="K894" s="29"/>
    </row>
    <row r="895" spans="1:11">
      <c r="A895" s="68">
        <v>45688</v>
      </c>
      <c r="B895" s="404" t="s">
        <v>11</v>
      </c>
      <c r="C895" s="404" t="s">
        <v>12</v>
      </c>
      <c r="D895" t="s">
        <v>13</v>
      </c>
      <c r="E895" s="217">
        <v>82.7</v>
      </c>
      <c r="F895" s="217"/>
      <c r="G895" s="1">
        <f t="shared" si="19"/>
        <v>82.701999999999927</v>
      </c>
    </row>
    <row r="896" spans="1:11">
      <c r="A896" s="46"/>
      <c r="B896" s="405"/>
      <c r="C896" s="405"/>
      <c r="D896" t="s">
        <v>14</v>
      </c>
      <c r="E896" s="217">
        <v>127.1</v>
      </c>
      <c r="F896" s="217"/>
      <c r="G896" s="1">
        <f t="shared" si="19"/>
        <v>209.80199999999991</v>
      </c>
    </row>
    <row r="897" spans="1:7">
      <c r="A897" s="46"/>
      <c r="B897" s="405"/>
      <c r="C897" s="405"/>
      <c r="D897" t="s">
        <v>15</v>
      </c>
      <c r="E897" s="217">
        <v>60</v>
      </c>
      <c r="F897" s="217"/>
      <c r="G897" s="1">
        <f t="shared" si="19"/>
        <v>269.80199999999991</v>
      </c>
    </row>
    <row r="898" spans="1:7">
      <c r="A898" s="46"/>
      <c r="B898" s="405"/>
      <c r="C898" s="405"/>
      <c r="D898" t="s">
        <v>16</v>
      </c>
      <c r="E898" s="217">
        <v>5</v>
      </c>
      <c r="F898" s="217"/>
      <c r="G898" s="1">
        <f t="shared" si="19"/>
        <v>274.80199999999991</v>
      </c>
    </row>
    <row r="899" spans="1:7">
      <c r="A899" s="46">
        <v>45688</v>
      </c>
      <c r="B899" s="405" t="s">
        <v>49</v>
      </c>
      <c r="C899" s="405" t="s">
        <v>12</v>
      </c>
      <c r="D899" t="s">
        <v>15</v>
      </c>
      <c r="E899" s="217"/>
      <c r="F899" s="217">
        <v>60</v>
      </c>
      <c r="G899" s="1">
        <f t="shared" si="19"/>
        <v>214.80199999999991</v>
      </c>
    </row>
    <row r="900" spans="1:7">
      <c r="A900" s="46">
        <v>45688</v>
      </c>
      <c r="B900" s="405" t="s">
        <v>49</v>
      </c>
      <c r="C900" s="405" t="s">
        <v>12</v>
      </c>
      <c r="D900" t="s">
        <v>16</v>
      </c>
      <c r="E900" s="217"/>
      <c r="F900" s="217">
        <v>5</v>
      </c>
      <c r="G900" s="1">
        <f t="shared" si="19"/>
        <v>209.80199999999991</v>
      </c>
    </row>
    <row r="901" spans="1:7">
      <c r="A901" s="30">
        <v>45715</v>
      </c>
      <c r="B901" s="405">
        <v>30551</v>
      </c>
      <c r="C901" s="405" t="s">
        <v>12</v>
      </c>
      <c r="D901" t="s">
        <v>13</v>
      </c>
      <c r="F901" s="20">
        <v>82.7</v>
      </c>
      <c r="G901" s="1">
        <f t="shared" si="19"/>
        <v>127.1019999999999</v>
      </c>
    </row>
    <row r="902" spans="1:7">
      <c r="A902" s="30">
        <v>45715</v>
      </c>
      <c r="B902" s="405">
        <v>30551</v>
      </c>
      <c r="C902" s="405" t="s">
        <v>12</v>
      </c>
      <c r="D902" t="s">
        <v>14</v>
      </c>
      <c r="F902" s="20">
        <v>127.1</v>
      </c>
      <c r="G902" s="1">
        <f t="shared" si="19"/>
        <v>1.9999999999100737E-3</v>
      </c>
    </row>
    <row r="903" spans="1:7">
      <c r="A903" s="32">
        <v>45716</v>
      </c>
      <c r="B903" s="404" t="s">
        <v>11</v>
      </c>
      <c r="C903" s="404" t="s">
        <v>19</v>
      </c>
      <c r="D903" t="s">
        <v>13</v>
      </c>
      <c r="E903" s="217">
        <v>76.599999999999994</v>
      </c>
      <c r="F903" s="217"/>
      <c r="G903" s="1">
        <f t="shared" ref="G903:G980" si="20">+G902+E903-F903</f>
        <v>76.601999999999904</v>
      </c>
    </row>
    <row r="904" spans="1:7">
      <c r="B904" s="405"/>
      <c r="C904" s="405"/>
      <c r="D904" t="s">
        <v>14</v>
      </c>
      <c r="E904" s="217">
        <v>143.4</v>
      </c>
      <c r="F904" s="217"/>
      <c r="G904" s="1">
        <f t="shared" si="20"/>
        <v>220.0019999999999</v>
      </c>
    </row>
    <row r="905" spans="1:7">
      <c r="B905" s="405"/>
      <c r="C905" s="405"/>
      <c r="D905" t="s">
        <v>15</v>
      </c>
      <c r="E905" s="217">
        <v>56</v>
      </c>
      <c r="F905" s="217"/>
      <c r="G905" s="1">
        <f t="shared" si="20"/>
        <v>276.0019999999999</v>
      </c>
    </row>
    <row r="906" spans="1:7">
      <c r="B906" s="405"/>
      <c r="C906" s="405"/>
      <c r="D906" t="s">
        <v>16</v>
      </c>
      <c r="E906" s="217">
        <v>5</v>
      </c>
      <c r="F906" s="217"/>
      <c r="G906" s="1">
        <f t="shared" si="20"/>
        <v>281.0019999999999</v>
      </c>
    </row>
    <row r="907" spans="1:7">
      <c r="A907" s="30">
        <v>45716</v>
      </c>
      <c r="B907" s="405" t="s">
        <v>50</v>
      </c>
      <c r="C907" s="405" t="s">
        <v>19</v>
      </c>
      <c r="D907" t="s">
        <v>15</v>
      </c>
      <c r="E907" s="217"/>
      <c r="F907" s="217">
        <v>30</v>
      </c>
      <c r="G907" s="1">
        <f t="shared" si="20"/>
        <v>251.0019999999999</v>
      </c>
    </row>
    <row r="908" spans="1:7">
      <c r="A908" s="30">
        <v>45742</v>
      </c>
      <c r="B908" s="405">
        <v>30846</v>
      </c>
      <c r="C908" s="405" t="s">
        <v>19</v>
      </c>
      <c r="D908" t="s">
        <v>13</v>
      </c>
      <c r="F908" s="20">
        <v>76.599999999999994</v>
      </c>
      <c r="G908" s="1">
        <f t="shared" si="20"/>
        <v>174.4019999999999</v>
      </c>
    </row>
    <row r="909" spans="1:7">
      <c r="A909" s="30">
        <v>45742</v>
      </c>
      <c r="B909" s="405">
        <v>30846</v>
      </c>
      <c r="C909" s="405" t="s">
        <v>19</v>
      </c>
      <c r="D909" t="s">
        <v>14</v>
      </c>
      <c r="F909" s="20">
        <v>143.4</v>
      </c>
      <c r="G909" s="1">
        <f t="shared" si="20"/>
        <v>31.001999999999896</v>
      </c>
    </row>
    <row r="910" spans="1:7">
      <c r="A910" s="30">
        <v>45742</v>
      </c>
      <c r="B910" s="405">
        <v>30846</v>
      </c>
      <c r="C910" s="405" t="s">
        <v>19</v>
      </c>
      <c r="D910" t="s">
        <v>15</v>
      </c>
      <c r="F910" s="20">
        <v>26</v>
      </c>
      <c r="G910" s="1">
        <f t="shared" si="20"/>
        <v>5.0019999999998959</v>
      </c>
    </row>
    <row r="911" spans="1:7">
      <c r="A911" s="30">
        <v>45742</v>
      </c>
      <c r="B911" s="405">
        <v>30846</v>
      </c>
      <c r="C911" s="405" t="s">
        <v>19</v>
      </c>
      <c r="D911" t="s">
        <v>16</v>
      </c>
      <c r="F911" s="20">
        <v>5</v>
      </c>
      <c r="G911" s="1">
        <f t="shared" si="20"/>
        <v>1.9999999998958629E-3</v>
      </c>
    </row>
    <row r="912" spans="1:7">
      <c r="A912" s="32">
        <v>45747</v>
      </c>
      <c r="B912" s="404" t="s">
        <v>11</v>
      </c>
      <c r="C912" s="404" t="s">
        <v>20</v>
      </c>
      <c r="D912" t="s">
        <v>13</v>
      </c>
      <c r="E912" s="217">
        <v>93.2</v>
      </c>
      <c r="F912" s="217"/>
      <c r="G912" s="1">
        <f t="shared" si="20"/>
        <v>93.201999999999899</v>
      </c>
    </row>
    <row r="913" spans="1:11">
      <c r="B913" s="405"/>
      <c r="C913" s="405"/>
      <c r="D913" t="s">
        <v>14</v>
      </c>
      <c r="E913" s="217">
        <v>109.9</v>
      </c>
      <c r="F913" s="217"/>
      <c r="G913" s="1">
        <f t="shared" si="20"/>
        <v>203.10199999999992</v>
      </c>
    </row>
    <row r="914" spans="1:11">
      <c r="B914" s="405"/>
      <c r="C914" s="405"/>
      <c r="D914" t="s">
        <v>15</v>
      </c>
      <c r="E914" s="217">
        <v>60</v>
      </c>
      <c r="F914" s="217"/>
      <c r="G914" s="1">
        <f t="shared" si="20"/>
        <v>263.10199999999992</v>
      </c>
    </row>
    <row r="915" spans="1:11">
      <c r="B915" s="405"/>
      <c r="C915" s="405"/>
      <c r="D915" t="s">
        <v>16</v>
      </c>
      <c r="E915" s="217">
        <v>5</v>
      </c>
      <c r="F915" s="217"/>
      <c r="G915" s="1">
        <f t="shared" si="20"/>
        <v>268.10199999999992</v>
      </c>
    </row>
    <row r="916" spans="1:11">
      <c r="A916" s="30">
        <v>45747</v>
      </c>
      <c r="B916" s="405" t="s">
        <v>53</v>
      </c>
      <c r="C916" s="405" t="s">
        <v>20</v>
      </c>
      <c r="D916" t="s">
        <v>15</v>
      </c>
      <c r="E916" s="217"/>
      <c r="F916" s="217">
        <v>60</v>
      </c>
      <c r="G916" s="1">
        <f t="shared" si="20"/>
        <v>208.10199999999992</v>
      </c>
    </row>
    <row r="917" spans="1:11">
      <c r="A917" s="30">
        <v>45747</v>
      </c>
      <c r="B917" s="405" t="s">
        <v>53</v>
      </c>
      <c r="C917" s="405" t="s">
        <v>20</v>
      </c>
      <c r="D917" t="s">
        <v>16</v>
      </c>
      <c r="E917" s="217"/>
      <c r="F917" s="217">
        <v>5</v>
      </c>
      <c r="G917" s="1">
        <f t="shared" si="20"/>
        <v>203.10199999999992</v>
      </c>
    </row>
    <row r="918" spans="1:11">
      <c r="A918" s="46">
        <v>45826</v>
      </c>
      <c r="B918" s="405">
        <v>31170</v>
      </c>
      <c r="C918" s="405" t="s">
        <v>20</v>
      </c>
      <c r="D918" t="s">
        <v>13</v>
      </c>
      <c r="E918" s="217"/>
      <c r="F918" s="217">
        <v>93.2</v>
      </c>
      <c r="G918" s="1">
        <f t="shared" si="20"/>
        <v>109.90199999999992</v>
      </c>
    </row>
    <row r="919" spans="1:11">
      <c r="A919" s="46">
        <v>45826</v>
      </c>
      <c r="B919" s="405">
        <v>31170</v>
      </c>
      <c r="C919" s="405" t="s">
        <v>20</v>
      </c>
      <c r="D919" t="s">
        <v>14</v>
      </c>
      <c r="E919" s="217"/>
      <c r="F919" s="217">
        <v>109.9</v>
      </c>
      <c r="G919" s="1">
        <f t="shared" si="20"/>
        <v>1.9999999999100737E-3</v>
      </c>
    </row>
    <row r="920" spans="1:11">
      <c r="A920" s="68">
        <v>45777</v>
      </c>
      <c r="B920" s="404" t="s">
        <v>11</v>
      </c>
      <c r="C920" s="404" t="s">
        <v>21</v>
      </c>
      <c r="D920" t="s">
        <v>13</v>
      </c>
      <c r="E920" s="217">
        <v>80.8</v>
      </c>
      <c r="F920" s="217"/>
      <c r="G920" s="1">
        <f t="shared" si="20"/>
        <v>80.801999999999907</v>
      </c>
    </row>
    <row r="921" spans="1:11">
      <c r="A921" s="46"/>
      <c r="B921" s="405"/>
      <c r="C921" s="405"/>
      <c r="D921" t="s">
        <v>14</v>
      </c>
      <c r="E921" s="217">
        <v>133.69999999999999</v>
      </c>
      <c r="F921" s="217"/>
      <c r="G921" s="1">
        <f t="shared" si="20"/>
        <v>214.5019999999999</v>
      </c>
    </row>
    <row r="922" spans="1:11">
      <c r="A922" s="46"/>
      <c r="B922" s="405"/>
      <c r="C922" s="405"/>
      <c r="D922" t="s">
        <v>15</v>
      </c>
      <c r="E922" s="217">
        <v>60</v>
      </c>
      <c r="F922" s="217"/>
      <c r="G922" s="1">
        <f t="shared" si="20"/>
        <v>274.5019999999999</v>
      </c>
    </row>
    <row r="923" spans="1:11">
      <c r="A923" s="46"/>
      <c r="B923" s="405"/>
      <c r="C923" s="405"/>
      <c r="D923" t="s">
        <v>16</v>
      </c>
      <c r="E923" s="217">
        <v>5</v>
      </c>
      <c r="F923" s="217"/>
      <c r="G923" s="1">
        <f t="shared" si="20"/>
        <v>279.5019999999999</v>
      </c>
    </row>
    <row r="924" spans="1:11">
      <c r="A924" s="46">
        <v>45777</v>
      </c>
      <c r="B924" s="405" t="s">
        <v>65</v>
      </c>
      <c r="C924" s="405" t="s">
        <v>21</v>
      </c>
      <c r="D924" t="s">
        <v>15</v>
      </c>
      <c r="E924" s="217"/>
      <c r="F924" s="217">
        <v>60</v>
      </c>
      <c r="G924" s="1">
        <f t="shared" si="20"/>
        <v>219.5019999999999</v>
      </c>
    </row>
    <row r="925" spans="1:11">
      <c r="A925" s="46">
        <v>45777</v>
      </c>
      <c r="B925" s="405" t="s">
        <v>65</v>
      </c>
      <c r="C925" s="405" t="s">
        <v>21</v>
      </c>
      <c r="D925" t="s">
        <v>16</v>
      </c>
      <c r="E925" s="217"/>
      <c r="F925" s="217">
        <v>5</v>
      </c>
      <c r="G925" s="1">
        <f t="shared" si="20"/>
        <v>214.5019999999999</v>
      </c>
    </row>
    <row r="926" spans="1:11">
      <c r="A926" s="46">
        <v>45826</v>
      </c>
      <c r="B926" s="405">
        <v>31170</v>
      </c>
      <c r="C926" s="405" t="s">
        <v>21</v>
      </c>
      <c r="D926" t="s">
        <v>13</v>
      </c>
      <c r="E926" s="217"/>
      <c r="F926" s="217">
        <v>80.8</v>
      </c>
      <c r="G926" s="1">
        <f t="shared" si="20"/>
        <v>133.70199999999988</v>
      </c>
      <c r="I926" s="405"/>
      <c r="J926" s="405"/>
      <c r="K926" s="405"/>
    </row>
    <row r="927" spans="1:11">
      <c r="A927" s="46">
        <v>45826</v>
      </c>
      <c r="B927" s="405">
        <v>31170</v>
      </c>
      <c r="C927" s="405" t="s">
        <v>21</v>
      </c>
      <c r="D927" t="s">
        <v>14</v>
      </c>
      <c r="E927" s="217"/>
      <c r="F927" s="217">
        <v>116.1</v>
      </c>
      <c r="G927" s="1">
        <f t="shared" si="20"/>
        <v>17.60199999999989</v>
      </c>
      <c r="I927" s="422" t="s">
        <v>398</v>
      </c>
      <c r="J927" s="422"/>
      <c r="K927" s="422"/>
    </row>
    <row r="928" spans="1:11">
      <c r="A928" s="46">
        <v>45854</v>
      </c>
      <c r="B928" s="405">
        <v>31424</v>
      </c>
      <c r="C928" s="405" t="s">
        <v>21</v>
      </c>
      <c r="D928" t="s">
        <v>14</v>
      </c>
      <c r="E928" s="217"/>
      <c r="F928" s="217">
        <v>17.600000000000001</v>
      </c>
      <c r="G928" s="1">
        <f t="shared" si="20"/>
        <v>1.9999999998887574E-3</v>
      </c>
      <c r="I928" s="405"/>
      <c r="J928" s="405"/>
      <c r="K928" s="405"/>
    </row>
    <row r="929" spans="1:13">
      <c r="A929" s="32">
        <v>45808</v>
      </c>
      <c r="B929" s="404" t="s">
        <v>11</v>
      </c>
      <c r="C929" s="404" t="s">
        <v>22</v>
      </c>
      <c r="D929" t="s">
        <v>13</v>
      </c>
      <c r="E929" s="217">
        <v>73.099999999999994</v>
      </c>
      <c r="F929" s="217"/>
      <c r="G929" s="1">
        <f t="shared" si="20"/>
        <v>73.10199999999989</v>
      </c>
      <c r="H929">
        <v>2025</v>
      </c>
      <c r="I929" s="404" t="s">
        <v>21</v>
      </c>
      <c r="J929" t="s">
        <v>14</v>
      </c>
      <c r="K929" s="217">
        <v>17.600000000000001</v>
      </c>
      <c r="L929" s="217"/>
    </row>
    <row r="930" spans="1:13">
      <c r="B930" s="405"/>
      <c r="C930" s="405"/>
      <c r="D930" t="s">
        <v>14</v>
      </c>
      <c r="E930" s="217">
        <v>138.30000000000001</v>
      </c>
      <c r="F930" s="217"/>
      <c r="G930" s="1">
        <f t="shared" si="20"/>
        <v>211.4019999999999</v>
      </c>
      <c r="I930" s="404" t="s">
        <v>22</v>
      </c>
      <c r="J930" t="s">
        <v>13</v>
      </c>
      <c r="K930" s="217">
        <v>73.099999999999994</v>
      </c>
      <c r="L930" s="217"/>
    </row>
    <row r="931" spans="1:13">
      <c r="B931" s="405"/>
      <c r="C931" s="405"/>
      <c r="D931" t="s">
        <v>15</v>
      </c>
      <c r="E931" s="217">
        <v>60</v>
      </c>
      <c r="F931" s="217"/>
      <c r="G931" s="1">
        <f t="shared" si="20"/>
        <v>271.40199999999993</v>
      </c>
      <c r="I931" s="405"/>
      <c r="J931" t="s">
        <v>14</v>
      </c>
      <c r="K931" s="217">
        <v>138.30000000000001</v>
      </c>
      <c r="L931" s="217"/>
    </row>
    <row r="932" spans="1:13">
      <c r="B932" s="405"/>
      <c r="C932" s="405"/>
      <c r="D932" t="s">
        <v>16</v>
      </c>
      <c r="E932" s="217">
        <v>5</v>
      </c>
      <c r="F932" s="217"/>
      <c r="G932" s="1">
        <f t="shared" si="20"/>
        <v>276.40199999999993</v>
      </c>
      <c r="I932" s="404" t="s">
        <v>23</v>
      </c>
      <c r="J932" t="s">
        <v>13</v>
      </c>
      <c r="K932" s="217">
        <v>63.5</v>
      </c>
    </row>
    <row r="933" spans="1:13">
      <c r="A933" s="30">
        <v>45808</v>
      </c>
      <c r="B933" s="405" t="s">
        <v>55</v>
      </c>
      <c r="C933" s="405" t="s">
        <v>22</v>
      </c>
      <c r="D933" t="s">
        <v>15</v>
      </c>
      <c r="E933" s="217"/>
      <c r="F933" s="217">
        <v>60</v>
      </c>
      <c r="G933" s="1">
        <f t="shared" si="20"/>
        <v>216.40199999999993</v>
      </c>
      <c r="I933" s="405"/>
      <c r="J933" t="s">
        <v>14</v>
      </c>
      <c r="K933" s="217">
        <v>103</v>
      </c>
    </row>
    <row r="934" spans="1:13">
      <c r="A934" s="30">
        <v>45808</v>
      </c>
      <c r="B934" s="405" t="s">
        <v>55</v>
      </c>
      <c r="C934" s="405" t="s">
        <v>22</v>
      </c>
      <c r="D934" t="s">
        <v>16</v>
      </c>
      <c r="E934" s="217"/>
      <c r="F934" s="217">
        <v>5</v>
      </c>
      <c r="G934" s="1">
        <f t="shared" si="20"/>
        <v>211.40199999999993</v>
      </c>
      <c r="I934" s="405"/>
      <c r="J934" t="s">
        <v>15</v>
      </c>
      <c r="K934" s="217">
        <v>30</v>
      </c>
    </row>
    <row r="935" spans="1:13">
      <c r="A935" s="30">
        <v>45854</v>
      </c>
      <c r="B935" s="405">
        <v>31424</v>
      </c>
      <c r="C935" s="405" t="s">
        <v>22</v>
      </c>
      <c r="D935" t="s">
        <v>13</v>
      </c>
      <c r="E935" s="217"/>
      <c r="F935" s="217">
        <v>138.30000000000001</v>
      </c>
      <c r="G935" s="1">
        <f t="shared" si="20"/>
        <v>73.101999999999919</v>
      </c>
      <c r="I935" s="405"/>
      <c r="K935" s="217"/>
    </row>
    <row r="936" spans="1:13">
      <c r="A936" s="30">
        <v>45854</v>
      </c>
      <c r="B936" s="405">
        <v>31424</v>
      </c>
      <c r="C936" s="405" t="s">
        <v>22</v>
      </c>
      <c r="D936" t="s">
        <v>14</v>
      </c>
      <c r="E936" s="217"/>
      <c r="F936" s="217">
        <v>73.099999999999994</v>
      </c>
      <c r="G936" s="1">
        <f t="shared" si="20"/>
        <v>1.9999999999242846E-3</v>
      </c>
      <c r="I936" s="405"/>
      <c r="K936" s="217"/>
    </row>
    <row r="937" spans="1:13">
      <c r="A937" s="68">
        <v>45838</v>
      </c>
      <c r="B937" s="404" t="s">
        <v>11</v>
      </c>
      <c r="C937" s="404" t="s">
        <v>23</v>
      </c>
      <c r="D937" t="s">
        <v>13</v>
      </c>
      <c r="E937" s="217">
        <v>63.5</v>
      </c>
      <c r="F937" s="217"/>
      <c r="G937" s="1">
        <f t="shared" si="20"/>
        <v>63.501999999999924</v>
      </c>
      <c r="I937" s="405"/>
      <c r="J937" t="s">
        <v>16</v>
      </c>
      <c r="K937" s="217">
        <v>5</v>
      </c>
      <c r="L937" s="29"/>
    </row>
    <row r="938" spans="1:13">
      <c r="A938" s="46"/>
      <c r="B938" s="405"/>
      <c r="C938" s="405"/>
      <c r="D938" t="s">
        <v>14</v>
      </c>
      <c r="E938" s="217">
        <v>103</v>
      </c>
      <c r="F938" s="217"/>
      <c r="G938" s="1">
        <f t="shared" si="20"/>
        <v>166.50199999999992</v>
      </c>
      <c r="K938" s="29">
        <f>SUM(K929:K937)</f>
        <v>430.5</v>
      </c>
      <c r="M938" s="29"/>
    </row>
    <row r="939" spans="1:13">
      <c r="A939" s="46"/>
      <c r="B939" s="405"/>
      <c r="C939" s="405"/>
      <c r="D939" t="s">
        <v>15</v>
      </c>
      <c r="E939" s="217">
        <v>60</v>
      </c>
      <c r="F939" s="217"/>
      <c r="G939" s="1">
        <f t="shared" si="20"/>
        <v>226.50199999999992</v>
      </c>
      <c r="L939" s="29"/>
    </row>
    <row r="940" spans="1:13">
      <c r="A940" s="46"/>
      <c r="B940" s="405"/>
      <c r="C940" s="405"/>
      <c r="D940" t="s">
        <v>16</v>
      </c>
      <c r="E940" s="217">
        <v>5</v>
      </c>
      <c r="F940" s="217"/>
      <c r="G940" s="1">
        <f t="shared" si="20"/>
        <v>231.50199999999992</v>
      </c>
      <c r="K940" s="29">
        <f>500-K938</f>
        <v>69.5</v>
      </c>
    </row>
    <row r="941" spans="1:13">
      <c r="A941" s="46">
        <v>45838</v>
      </c>
      <c r="B941" s="405" t="s">
        <v>56</v>
      </c>
      <c r="C941" s="405" t="s">
        <v>23</v>
      </c>
      <c r="D941" t="s">
        <v>15</v>
      </c>
      <c r="E941" s="217"/>
      <c r="F941" s="217">
        <v>30</v>
      </c>
      <c r="G941" s="1">
        <f t="shared" si="20"/>
        <v>201.50199999999992</v>
      </c>
    </row>
    <row r="942" spans="1:13">
      <c r="A942" s="30">
        <v>45854</v>
      </c>
      <c r="B942" s="405">
        <v>31424</v>
      </c>
      <c r="C942" s="405" t="s">
        <v>23</v>
      </c>
      <c r="D942" t="s">
        <v>13</v>
      </c>
      <c r="E942" s="217"/>
      <c r="F942" s="217">
        <v>63.5</v>
      </c>
      <c r="G942" s="1">
        <f t="shared" si="20"/>
        <v>138.00199999999992</v>
      </c>
    </row>
    <row r="943" spans="1:13">
      <c r="A943" s="30">
        <v>45854</v>
      </c>
      <c r="B943" s="405">
        <v>31424</v>
      </c>
      <c r="C943" s="405" t="s">
        <v>23</v>
      </c>
      <c r="D943" t="s">
        <v>14</v>
      </c>
      <c r="F943" s="20">
        <v>103</v>
      </c>
      <c r="G943" s="1">
        <f t="shared" si="20"/>
        <v>35.001999999999924</v>
      </c>
    </row>
    <row r="944" spans="1:13">
      <c r="A944" s="30">
        <v>45854</v>
      </c>
      <c r="B944" s="405">
        <v>31424</v>
      </c>
      <c r="C944" s="405" t="s">
        <v>23</v>
      </c>
      <c r="D944" t="s">
        <v>15</v>
      </c>
      <c r="F944" s="20">
        <v>30</v>
      </c>
      <c r="G944" s="1">
        <f t="shared" si="20"/>
        <v>5.0019999999999243</v>
      </c>
    </row>
    <row r="945" spans="1:11">
      <c r="A945" s="30">
        <v>45854</v>
      </c>
      <c r="B945" s="405">
        <v>31424</v>
      </c>
      <c r="C945" s="405" t="s">
        <v>23</v>
      </c>
      <c r="D945" t="s">
        <v>16</v>
      </c>
      <c r="F945" s="20">
        <v>5</v>
      </c>
      <c r="G945" s="1">
        <f t="shared" si="20"/>
        <v>1.9999999999242846E-3</v>
      </c>
    </row>
    <row r="946" spans="1:11">
      <c r="A946" s="32">
        <v>45869</v>
      </c>
      <c r="B946" s="404" t="s">
        <v>11</v>
      </c>
      <c r="C946" s="404" t="s">
        <v>24</v>
      </c>
      <c r="D946" t="s">
        <v>13</v>
      </c>
      <c r="E946" s="1">
        <v>62.8</v>
      </c>
      <c r="G946" s="1">
        <f t="shared" si="20"/>
        <v>62.801999999999921</v>
      </c>
    </row>
    <row r="947" spans="1:11">
      <c r="B947" s="405"/>
      <c r="C947" s="405"/>
      <c r="D947" t="s">
        <v>14</v>
      </c>
      <c r="E947" s="1">
        <v>116.7</v>
      </c>
      <c r="G947" s="1">
        <f t="shared" si="20"/>
        <v>179.50199999999992</v>
      </c>
    </row>
    <row r="948" spans="1:11">
      <c r="B948" s="405"/>
      <c r="C948" s="405"/>
      <c r="D948" t="s">
        <v>15</v>
      </c>
      <c r="E948" s="1">
        <v>60</v>
      </c>
      <c r="G948" s="1">
        <f t="shared" si="20"/>
        <v>239.50199999999992</v>
      </c>
      <c r="I948" s="421" t="s">
        <v>398</v>
      </c>
      <c r="J948" s="421"/>
      <c r="K948" s="421"/>
    </row>
    <row r="949" spans="1:11">
      <c r="B949" s="405"/>
      <c r="C949" s="405"/>
      <c r="D949" t="s">
        <v>16</v>
      </c>
      <c r="E949" s="1">
        <v>5</v>
      </c>
      <c r="G949" s="1">
        <f t="shared" si="20"/>
        <v>244.50199999999992</v>
      </c>
      <c r="H949" s="11">
        <v>2025</v>
      </c>
      <c r="I949" s="404" t="s">
        <v>24</v>
      </c>
      <c r="J949" t="s">
        <v>13</v>
      </c>
      <c r="K949" s="1">
        <v>62.8</v>
      </c>
    </row>
    <row r="950" spans="1:11">
      <c r="A950" s="30">
        <v>45946</v>
      </c>
      <c r="B950" s="405">
        <v>31765</v>
      </c>
      <c r="C950" s="405" t="s">
        <v>24</v>
      </c>
      <c r="D950" t="s">
        <v>13</v>
      </c>
      <c r="E950" s="1"/>
      <c r="F950" s="1">
        <v>62.8</v>
      </c>
      <c r="G950" s="1">
        <f t="shared" si="20"/>
        <v>181.70199999999994</v>
      </c>
      <c r="H950" s="11"/>
      <c r="I950" s="404"/>
      <c r="K950" s="1"/>
    </row>
    <row r="951" spans="1:11">
      <c r="A951" s="30">
        <v>45946</v>
      </c>
      <c r="B951" s="405">
        <v>31765</v>
      </c>
      <c r="C951" s="405" t="s">
        <v>24</v>
      </c>
      <c r="D951" t="s">
        <v>14</v>
      </c>
      <c r="E951" s="1"/>
      <c r="F951" s="1">
        <v>116.7</v>
      </c>
      <c r="G951" s="1">
        <f t="shared" si="20"/>
        <v>65.001999999999938</v>
      </c>
      <c r="H951" s="11"/>
      <c r="I951" s="404"/>
      <c r="K951" s="1"/>
    </row>
    <row r="952" spans="1:11">
      <c r="A952" s="30">
        <v>45946</v>
      </c>
      <c r="B952" s="405">
        <v>31765</v>
      </c>
      <c r="C952" s="405" t="s">
        <v>24</v>
      </c>
      <c r="D952" t="s">
        <v>15</v>
      </c>
      <c r="E952" s="1"/>
      <c r="F952" s="1">
        <v>60</v>
      </c>
      <c r="G952" s="1">
        <f t="shared" si="20"/>
        <v>5.0019999999999385</v>
      </c>
      <c r="H952" s="11"/>
      <c r="I952" s="404"/>
      <c r="K952" s="1"/>
    </row>
    <row r="953" spans="1:11">
      <c r="A953" s="30">
        <v>45946</v>
      </c>
      <c r="B953" s="405">
        <v>31765</v>
      </c>
      <c r="C953" s="405" t="s">
        <v>24</v>
      </c>
      <c r="D953" t="s">
        <v>16</v>
      </c>
      <c r="E953" s="1"/>
      <c r="F953" s="1">
        <v>5</v>
      </c>
      <c r="G953" s="1">
        <f t="shared" si="20"/>
        <v>1.9999999999384954E-3</v>
      </c>
      <c r="H953" s="11"/>
      <c r="I953" s="404"/>
      <c r="K953" s="1"/>
    </row>
    <row r="954" spans="1:11">
      <c r="A954" s="32">
        <v>45900</v>
      </c>
      <c r="B954" s="404" t="s">
        <v>11</v>
      </c>
      <c r="C954" s="404" t="s">
        <v>25</v>
      </c>
      <c r="D954" t="s">
        <v>13</v>
      </c>
      <c r="E954" s="217">
        <v>57.4</v>
      </c>
      <c r="F954" s="217"/>
      <c r="G954" s="1">
        <f t="shared" si="20"/>
        <v>57.401999999999937</v>
      </c>
      <c r="J954" t="s">
        <v>14</v>
      </c>
      <c r="K954" s="1">
        <v>116.7</v>
      </c>
    </row>
    <row r="955" spans="1:11">
      <c r="B955" s="405"/>
      <c r="C955" s="405"/>
      <c r="D955" t="s">
        <v>14</v>
      </c>
      <c r="E955" s="217">
        <v>212.4</v>
      </c>
      <c r="F955" s="217"/>
      <c r="G955" s="1">
        <f t="shared" si="20"/>
        <v>269.80199999999996</v>
      </c>
      <c r="J955" t="s">
        <v>15</v>
      </c>
      <c r="K955" s="1">
        <v>60</v>
      </c>
    </row>
    <row r="956" spans="1:11">
      <c r="B956" s="405"/>
      <c r="C956" s="405"/>
      <c r="D956" t="s">
        <v>15</v>
      </c>
      <c r="E956" s="217">
        <v>60</v>
      </c>
      <c r="F956" s="217"/>
      <c r="G956" s="1">
        <f t="shared" si="20"/>
        <v>329.80199999999996</v>
      </c>
      <c r="J956" t="s">
        <v>16</v>
      </c>
      <c r="K956" s="1">
        <v>5</v>
      </c>
    </row>
    <row r="957" spans="1:11">
      <c r="B957" s="405"/>
      <c r="C957" s="405"/>
      <c r="D957" t="s">
        <v>16</v>
      </c>
      <c r="E957" s="217">
        <v>5</v>
      </c>
      <c r="F957" s="217"/>
      <c r="G957" s="1">
        <f t="shared" si="20"/>
        <v>334.80199999999996</v>
      </c>
      <c r="I957" s="404" t="s">
        <v>25</v>
      </c>
      <c r="J957" t="s">
        <v>13</v>
      </c>
      <c r="K957" s="217">
        <v>57.4</v>
      </c>
    </row>
    <row r="958" spans="1:11">
      <c r="B958" s="405"/>
      <c r="C958" s="405"/>
      <c r="D958" s="334" t="s">
        <v>68</v>
      </c>
      <c r="E958" s="335">
        <v>15</v>
      </c>
      <c r="F958" s="217"/>
      <c r="G958" s="1">
        <f t="shared" si="20"/>
        <v>349.80199999999996</v>
      </c>
      <c r="I958" s="404"/>
      <c r="K958" s="217"/>
    </row>
    <row r="959" spans="1:11">
      <c r="A959" s="30">
        <v>45900</v>
      </c>
      <c r="B959" s="405" t="s">
        <v>75</v>
      </c>
      <c r="C959" s="405" t="s">
        <v>25</v>
      </c>
      <c r="D959" t="s">
        <v>15</v>
      </c>
      <c r="E959" s="217"/>
      <c r="F959" s="217">
        <v>30</v>
      </c>
      <c r="G959" s="1">
        <f t="shared" si="20"/>
        <v>319.80199999999996</v>
      </c>
      <c r="I959" s="405"/>
      <c r="J959" t="s">
        <v>14</v>
      </c>
      <c r="K959" s="217">
        <v>212.4</v>
      </c>
    </row>
    <row r="960" spans="1:11">
      <c r="A960" s="30">
        <v>45946</v>
      </c>
      <c r="B960" s="405">
        <v>31765</v>
      </c>
      <c r="C960" s="405" t="s">
        <v>25</v>
      </c>
      <c r="D960" t="s">
        <v>13</v>
      </c>
      <c r="E960" s="217"/>
      <c r="F960" s="217">
        <v>57.4</v>
      </c>
      <c r="G960" s="1">
        <f t="shared" si="20"/>
        <v>262.40199999999999</v>
      </c>
      <c r="I960" s="405"/>
      <c r="K960" s="217"/>
    </row>
    <row r="961" spans="1:12">
      <c r="A961" s="30">
        <v>45946</v>
      </c>
      <c r="B961" s="405">
        <v>31765</v>
      </c>
      <c r="C961" s="405" t="s">
        <v>25</v>
      </c>
      <c r="D961" t="s">
        <v>14</v>
      </c>
      <c r="E961" s="217"/>
      <c r="F961" s="217">
        <v>212.4</v>
      </c>
      <c r="G961" s="1">
        <f t="shared" si="20"/>
        <v>50.001999999999981</v>
      </c>
      <c r="I961" s="405"/>
      <c r="K961" s="217"/>
    </row>
    <row r="962" spans="1:12">
      <c r="A962" s="30">
        <v>45946</v>
      </c>
      <c r="B962" s="405">
        <v>31765</v>
      </c>
      <c r="C962" s="405" t="s">
        <v>25</v>
      </c>
      <c r="D962" t="s">
        <v>15</v>
      </c>
      <c r="E962" s="217"/>
      <c r="F962" s="217">
        <v>30</v>
      </c>
      <c r="G962" s="1">
        <f t="shared" si="20"/>
        <v>20.001999999999981</v>
      </c>
      <c r="I962" s="405"/>
      <c r="K962" s="217"/>
    </row>
    <row r="963" spans="1:12">
      <c r="A963" s="30">
        <v>45946</v>
      </c>
      <c r="B963" s="405">
        <v>31765</v>
      </c>
      <c r="C963" s="405" t="s">
        <v>25</v>
      </c>
      <c r="D963" t="s">
        <v>16</v>
      </c>
      <c r="E963" s="217"/>
      <c r="F963" s="217">
        <v>5</v>
      </c>
      <c r="G963" s="1">
        <f t="shared" si="20"/>
        <v>15.001999999999981</v>
      </c>
      <c r="I963" s="405"/>
      <c r="K963" s="217"/>
    </row>
    <row r="964" spans="1:12">
      <c r="A964" s="30">
        <v>45979</v>
      </c>
      <c r="B964" s="405">
        <v>31965</v>
      </c>
      <c r="C964" s="405" t="s">
        <v>25</v>
      </c>
      <c r="D964" t="s">
        <v>68</v>
      </c>
      <c r="E964" s="217"/>
      <c r="F964" s="217">
        <v>15</v>
      </c>
      <c r="G964" s="1">
        <f t="shared" si="20"/>
        <v>1.999999999981128E-3</v>
      </c>
      <c r="I964" s="405"/>
      <c r="K964" s="217"/>
    </row>
    <row r="965" spans="1:12">
      <c r="A965" s="68">
        <v>45930</v>
      </c>
      <c r="B965" s="404" t="s">
        <v>11</v>
      </c>
      <c r="C965" s="404" t="s">
        <v>41</v>
      </c>
      <c r="D965" t="s">
        <v>13</v>
      </c>
      <c r="E965" s="217">
        <v>47.3</v>
      </c>
      <c r="F965" s="217"/>
      <c r="G965" s="1">
        <f t="shared" si="20"/>
        <v>47.301999999999978</v>
      </c>
      <c r="I965" s="405"/>
      <c r="J965" t="s">
        <v>15</v>
      </c>
      <c r="K965" s="217">
        <v>30</v>
      </c>
    </row>
    <row r="966" spans="1:12">
      <c r="A966" s="46"/>
      <c r="B966" s="405"/>
      <c r="C966" s="405"/>
      <c r="D966" t="s">
        <v>14</v>
      </c>
      <c r="E966" s="217">
        <v>127.7</v>
      </c>
      <c r="G966" s="1">
        <f t="shared" si="20"/>
        <v>175.00199999999998</v>
      </c>
      <c r="I966" s="405"/>
      <c r="J966" t="s">
        <v>16</v>
      </c>
      <c r="K966" s="217">
        <v>5</v>
      </c>
    </row>
    <row r="967" spans="1:12">
      <c r="A967" s="46"/>
      <c r="B967" s="405"/>
      <c r="C967" s="405"/>
      <c r="D967" t="s">
        <v>15</v>
      </c>
      <c r="E967" s="217">
        <v>60</v>
      </c>
      <c r="G967" s="1">
        <f t="shared" si="20"/>
        <v>235.00199999999998</v>
      </c>
      <c r="J967">
        <v>550</v>
      </c>
      <c r="K967" s="13">
        <f>SUM(K949:K966)</f>
        <v>549.29999999999995</v>
      </c>
      <c r="L967" s="29">
        <f>J967-K967</f>
        <v>0.70000000000004547</v>
      </c>
    </row>
    <row r="968" spans="1:12">
      <c r="A968" s="46"/>
      <c r="B968" s="405"/>
      <c r="C968" s="405"/>
      <c r="D968" t="s">
        <v>16</v>
      </c>
      <c r="E968" s="217">
        <v>5</v>
      </c>
      <c r="G968" s="1">
        <f t="shared" si="20"/>
        <v>240.00199999999998</v>
      </c>
    </row>
    <row r="969" spans="1:12">
      <c r="B969" s="405"/>
      <c r="C969" s="405"/>
      <c r="D969" t="s">
        <v>76</v>
      </c>
      <c r="E969" s="217">
        <v>10</v>
      </c>
      <c r="F969" s="217"/>
      <c r="G969" s="1">
        <f t="shared" si="20"/>
        <v>250.00199999999998</v>
      </c>
      <c r="I969" s="204" t="s">
        <v>399</v>
      </c>
    </row>
    <row r="970" spans="1:12">
      <c r="A970" s="30">
        <v>45905</v>
      </c>
      <c r="B970" s="405"/>
      <c r="C970" s="405" t="s">
        <v>41</v>
      </c>
      <c r="D970" t="s">
        <v>76</v>
      </c>
      <c r="E970" s="217"/>
      <c r="F970" s="217">
        <v>10</v>
      </c>
      <c r="G970" s="1">
        <f t="shared" si="20"/>
        <v>240.00199999999998</v>
      </c>
    </row>
    <row r="971" spans="1:12">
      <c r="A971" s="30">
        <v>45930</v>
      </c>
      <c r="B971" s="405" t="s">
        <v>150</v>
      </c>
      <c r="C971" s="405" t="s">
        <v>41</v>
      </c>
      <c r="D971" t="s">
        <v>15</v>
      </c>
      <c r="E971" s="217"/>
      <c r="F971" s="217">
        <v>60</v>
      </c>
      <c r="G971" s="1">
        <f t="shared" si="20"/>
        <v>180.00199999999998</v>
      </c>
    </row>
    <row r="972" spans="1:12">
      <c r="A972" s="30">
        <v>45930</v>
      </c>
      <c r="B972" s="405" t="s">
        <v>150</v>
      </c>
      <c r="C972" s="405" t="s">
        <v>41</v>
      </c>
      <c r="D972" t="s">
        <v>16</v>
      </c>
      <c r="E972" s="217"/>
      <c r="F972" s="217">
        <v>5</v>
      </c>
      <c r="G972" s="1">
        <f t="shared" si="20"/>
        <v>175.00199999999998</v>
      </c>
      <c r="I972" s="421" t="s">
        <v>398</v>
      </c>
      <c r="J972" s="421"/>
      <c r="K972" s="421"/>
    </row>
    <row r="973" spans="1:12">
      <c r="A973" s="30">
        <v>45979</v>
      </c>
      <c r="B973" s="405">
        <v>31965</v>
      </c>
      <c r="C973" s="405" t="s">
        <v>41</v>
      </c>
      <c r="D973" t="s">
        <v>13</v>
      </c>
      <c r="E973" s="217"/>
      <c r="F973" s="217">
        <v>47.3</v>
      </c>
      <c r="G973" s="1">
        <f t="shared" si="20"/>
        <v>127.70199999999998</v>
      </c>
      <c r="I973" s="404"/>
      <c r="J973" s="404"/>
      <c r="K973" s="404"/>
    </row>
    <row r="974" spans="1:12">
      <c r="A974" s="30">
        <v>45979</v>
      </c>
      <c r="B974" s="405">
        <v>31965</v>
      </c>
      <c r="C974" s="405" t="s">
        <v>41</v>
      </c>
      <c r="D974" t="s">
        <v>14</v>
      </c>
      <c r="E974" s="217"/>
      <c r="F974" s="217">
        <v>127.7</v>
      </c>
      <c r="G974" s="1">
        <f t="shared" si="20"/>
        <v>1.999999999981128E-3</v>
      </c>
      <c r="I974" s="404"/>
      <c r="J974" s="404"/>
      <c r="K974" s="404"/>
    </row>
    <row r="975" spans="1:12">
      <c r="A975" s="68">
        <v>45961</v>
      </c>
      <c r="B975" s="404" t="s">
        <v>11</v>
      </c>
      <c r="C975" s="404" t="s">
        <v>27</v>
      </c>
      <c r="D975" t="s">
        <v>13</v>
      </c>
      <c r="E975" s="13">
        <v>40</v>
      </c>
      <c r="G975" s="1">
        <f t="shared" si="20"/>
        <v>40.001999999999981</v>
      </c>
      <c r="H975" s="11">
        <v>2025</v>
      </c>
      <c r="I975" s="404" t="s">
        <v>25</v>
      </c>
      <c r="J975" s="334" t="s">
        <v>68</v>
      </c>
      <c r="K975" s="335">
        <v>15</v>
      </c>
    </row>
    <row r="976" spans="1:12">
      <c r="A976" s="46"/>
      <c r="B976" s="405"/>
      <c r="C976" s="405"/>
      <c r="D976" t="s">
        <v>14</v>
      </c>
      <c r="E976" s="13">
        <v>204.2</v>
      </c>
      <c r="G976" s="1">
        <f t="shared" si="20"/>
        <v>244.20199999999997</v>
      </c>
      <c r="I976" s="404" t="s">
        <v>41</v>
      </c>
      <c r="J976" t="s">
        <v>13</v>
      </c>
      <c r="K976" s="217">
        <v>47.3</v>
      </c>
    </row>
    <row r="977" spans="1:12">
      <c r="A977" s="46"/>
      <c r="B977" s="405"/>
      <c r="C977" s="405"/>
      <c r="D977" t="s">
        <v>15</v>
      </c>
      <c r="E977" s="217">
        <v>60</v>
      </c>
      <c r="G977" s="1">
        <f t="shared" si="20"/>
        <v>304.202</v>
      </c>
      <c r="I977" s="405"/>
      <c r="J977" t="s">
        <v>14</v>
      </c>
      <c r="K977" s="217">
        <v>127.7</v>
      </c>
    </row>
    <row r="978" spans="1:12">
      <c r="A978" s="46"/>
      <c r="B978" s="405"/>
      <c r="C978" s="405"/>
      <c r="D978" t="s">
        <v>16</v>
      </c>
      <c r="E978" s="217">
        <v>5</v>
      </c>
      <c r="G978" s="1">
        <f t="shared" si="20"/>
        <v>309.202</v>
      </c>
      <c r="I978" s="404" t="s">
        <v>27</v>
      </c>
      <c r="J978" t="s">
        <v>13</v>
      </c>
      <c r="K978" s="13">
        <v>40</v>
      </c>
    </row>
    <row r="979" spans="1:12">
      <c r="A979" s="30">
        <v>45961</v>
      </c>
      <c r="B979" s="405" t="s">
        <v>62</v>
      </c>
      <c r="C979" s="405" t="s">
        <v>27</v>
      </c>
      <c r="D979" t="s">
        <v>15</v>
      </c>
      <c r="F979" s="217">
        <v>60</v>
      </c>
      <c r="G979" s="1">
        <f t="shared" si="20"/>
        <v>249.202</v>
      </c>
      <c r="I979" s="405"/>
      <c r="J979" t="s">
        <v>14</v>
      </c>
      <c r="K979" s="13">
        <v>204.2</v>
      </c>
    </row>
    <row r="980" spans="1:12">
      <c r="A980" s="30">
        <v>45961</v>
      </c>
      <c r="B980" s="405" t="s">
        <v>62</v>
      </c>
      <c r="C980" s="405" t="s">
        <v>27</v>
      </c>
      <c r="D980" t="s">
        <v>16</v>
      </c>
      <c r="F980" s="217">
        <v>5</v>
      </c>
      <c r="G980" s="1">
        <f t="shared" si="20"/>
        <v>244.202</v>
      </c>
      <c r="J980">
        <v>440</v>
      </c>
      <c r="K980" s="276">
        <f>SUM(K975:K979)</f>
        <v>434.2</v>
      </c>
      <c r="L980" s="29">
        <f>J980-K980</f>
        <v>5.8000000000000114</v>
      </c>
    </row>
    <row r="981" spans="1:12">
      <c r="A981" s="30">
        <v>45979</v>
      </c>
      <c r="B981" s="405">
        <v>31965</v>
      </c>
      <c r="C981" s="405" t="s">
        <v>27</v>
      </c>
      <c r="D981" t="s">
        <v>13</v>
      </c>
      <c r="F981" s="13">
        <v>40</v>
      </c>
      <c r="G981" s="1">
        <f t="shared" ref="G981:G992" si="21">+G980+E981-F981</f>
        <v>204.202</v>
      </c>
    </row>
    <row r="982" spans="1:12">
      <c r="A982" s="30">
        <v>45979</v>
      </c>
      <c r="B982" s="405">
        <v>31965</v>
      </c>
      <c r="C982" s="405" t="s">
        <v>27</v>
      </c>
      <c r="D982" t="s">
        <v>14</v>
      </c>
      <c r="F982" s="13">
        <v>204.2</v>
      </c>
      <c r="G982" s="1">
        <f t="shared" si="21"/>
        <v>2.0000000000095497E-3</v>
      </c>
    </row>
    <row r="983" spans="1:12">
      <c r="A983" s="68">
        <v>45991</v>
      </c>
      <c r="B983" s="404" t="s">
        <v>11</v>
      </c>
      <c r="C983" s="404" t="s">
        <v>28</v>
      </c>
      <c r="D983" t="s">
        <v>13</v>
      </c>
      <c r="E983" s="44">
        <v>45.9</v>
      </c>
      <c r="G983" s="1">
        <f t="shared" si="21"/>
        <v>45.902000000000008</v>
      </c>
    </row>
    <row r="984" spans="1:12">
      <c r="A984" s="46"/>
      <c r="B984" s="405"/>
      <c r="C984" s="405"/>
      <c r="D984" t="s">
        <v>14</v>
      </c>
      <c r="E984" s="44">
        <v>209.9</v>
      </c>
      <c r="G984" s="1">
        <f t="shared" si="21"/>
        <v>255.80200000000002</v>
      </c>
    </row>
    <row r="985" spans="1:12">
      <c r="A985" s="46"/>
      <c r="B985" s="405"/>
      <c r="C985" s="405"/>
      <c r="D985" t="s">
        <v>15</v>
      </c>
      <c r="E985" s="217">
        <v>60</v>
      </c>
      <c r="G985" s="1">
        <f t="shared" si="21"/>
        <v>315.80200000000002</v>
      </c>
      <c r="I985" s="421" t="s">
        <v>398</v>
      </c>
      <c r="J985" s="421"/>
      <c r="K985" s="421"/>
    </row>
    <row r="986" spans="1:12">
      <c r="A986" s="46"/>
      <c r="B986" s="405"/>
      <c r="C986" s="405"/>
      <c r="D986" t="s">
        <v>16</v>
      </c>
      <c r="E986" s="217">
        <v>5</v>
      </c>
      <c r="G986" s="1">
        <f t="shared" si="21"/>
        <v>320.80200000000002</v>
      </c>
      <c r="H986" s="11">
        <v>2025</v>
      </c>
      <c r="I986" s="404" t="s">
        <v>28</v>
      </c>
      <c r="J986" t="s">
        <v>13</v>
      </c>
      <c r="K986" s="44">
        <v>45.9</v>
      </c>
    </row>
    <row r="987" spans="1:12">
      <c r="A987" s="30">
        <v>45991</v>
      </c>
      <c r="B987" s="405" t="s">
        <v>64</v>
      </c>
      <c r="C987" s="405" t="s">
        <v>28</v>
      </c>
      <c r="D987" t="s">
        <v>15</v>
      </c>
      <c r="F987" s="217">
        <v>60</v>
      </c>
      <c r="G987" s="1">
        <f t="shared" si="21"/>
        <v>260.80200000000002</v>
      </c>
      <c r="I987" s="405"/>
      <c r="J987" t="s">
        <v>14</v>
      </c>
      <c r="K987" s="44">
        <v>209.9</v>
      </c>
    </row>
    <row r="988" spans="1:12">
      <c r="A988" s="30">
        <v>45991</v>
      </c>
      <c r="B988" s="405" t="s">
        <v>64</v>
      </c>
      <c r="C988" s="405" t="s">
        <v>28</v>
      </c>
      <c r="D988" t="s">
        <v>16</v>
      </c>
      <c r="F988" s="217">
        <v>5</v>
      </c>
      <c r="G988" s="1">
        <f t="shared" si="21"/>
        <v>255.80200000000002</v>
      </c>
      <c r="K988" s="159">
        <f>SUM(K986:K987)</f>
        <v>255.8</v>
      </c>
    </row>
    <row r="989" spans="1:12">
      <c r="A989" s="30">
        <v>46035</v>
      </c>
      <c r="B989" s="405">
        <v>32320</v>
      </c>
      <c r="C989" s="405" t="s">
        <v>28</v>
      </c>
      <c r="D989" t="s">
        <v>13</v>
      </c>
      <c r="F989" s="217">
        <v>45.9</v>
      </c>
      <c r="G989" s="1">
        <f>+G988+E989-F989</f>
        <v>209.90200000000002</v>
      </c>
      <c r="K989" s="159"/>
    </row>
    <row r="990" spans="1:12">
      <c r="A990" s="30">
        <v>46035</v>
      </c>
      <c r="B990" s="405">
        <v>32320</v>
      </c>
      <c r="C990" s="405" t="s">
        <v>28</v>
      </c>
      <c r="D990" t="s">
        <v>14</v>
      </c>
      <c r="F990" s="217">
        <v>209.9</v>
      </c>
      <c r="G990" s="1">
        <f>+G989+E990-F990</f>
        <v>2.0000000000095497E-3</v>
      </c>
      <c r="K990" s="159"/>
    </row>
    <row r="991" spans="1:12">
      <c r="A991" s="68">
        <v>46022</v>
      </c>
      <c r="B991" s="404" t="s">
        <v>11</v>
      </c>
      <c r="C991" s="404" t="s">
        <v>29</v>
      </c>
      <c r="D991" t="s">
        <v>13</v>
      </c>
      <c r="E991" s="44">
        <v>47.8</v>
      </c>
      <c r="G991" s="1">
        <f>+G990+E991-F991</f>
        <v>47.802000000000007</v>
      </c>
    </row>
    <row r="992" spans="1:12">
      <c r="A992" s="46"/>
      <c r="B992" s="405"/>
      <c r="C992" s="405"/>
      <c r="D992" t="s">
        <v>14</v>
      </c>
      <c r="E992" s="44">
        <v>216.8</v>
      </c>
      <c r="G992" s="1">
        <f>+G991+E992-F992</f>
        <v>264.60200000000003</v>
      </c>
      <c r="I992" s="421" t="s">
        <v>398</v>
      </c>
      <c r="J992" s="421"/>
      <c r="K992" s="421"/>
    </row>
    <row r="993" spans="1:11">
      <c r="A993" s="46"/>
      <c r="B993" s="405"/>
      <c r="C993" s="405"/>
      <c r="D993" t="s">
        <v>15</v>
      </c>
      <c r="E993" s="217">
        <v>60</v>
      </c>
      <c r="G993" s="1">
        <f>+G992+E993-F993</f>
        <v>324.60200000000003</v>
      </c>
      <c r="H993" s="11">
        <v>2025</v>
      </c>
      <c r="I993" s="404" t="s">
        <v>29</v>
      </c>
      <c r="J993" t="s">
        <v>13</v>
      </c>
      <c r="K993" s="44">
        <v>47.8</v>
      </c>
    </row>
    <row r="994" spans="1:11">
      <c r="A994" s="46"/>
      <c r="B994" s="405"/>
      <c r="C994" s="405"/>
      <c r="D994" t="s">
        <v>16</v>
      </c>
      <c r="E994" s="217">
        <v>5</v>
      </c>
      <c r="G994" s="1">
        <f>+G993+E994-F994</f>
        <v>329.60200000000003</v>
      </c>
      <c r="I994" s="405"/>
      <c r="J994" t="s">
        <v>14</v>
      </c>
      <c r="K994" s="44">
        <v>216.8</v>
      </c>
    </row>
    <row r="995" spans="1:11">
      <c r="A995" s="46">
        <v>46022</v>
      </c>
      <c r="B995" s="405" t="s">
        <v>48</v>
      </c>
      <c r="C995" s="167" t="s">
        <v>29</v>
      </c>
      <c r="D995" t="s">
        <v>15</v>
      </c>
      <c r="F995" s="217">
        <v>60</v>
      </c>
      <c r="G995" s="1">
        <f>+G994+E995-F995</f>
        <v>269.60200000000003</v>
      </c>
      <c r="J995">
        <v>260</v>
      </c>
      <c r="K995" s="159">
        <f>SUM(K993:K994)</f>
        <v>264.60000000000002</v>
      </c>
    </row>
    <row r="996" spans="1:11">
      <c r="A996" s="46">
        <v>46022</v>
      </c>
      <c r="B996" s="405" t="s">
        <v>48</v>
      </c>
      <c r="C996" s="167" t="s">
        <v>29</v>
      </c>
      <c r="D996" t="s">
        <v>16</v>
      </c>
      <c r="F996" s="217">
        <v>5</v>
      </c>
      <c r="G996" s="1">
        <f>+G995+E996-F996</f>
        <v>264.60200000000003</v>
      </c>
    </row>
    <row r="997" spans="1:11">
      <c r="A997" s="30">
        <v>46049</v>
      </c>
      <c r="B997" s="405">
        <v>32416</v>
      </c>
      <c r="C997" s="405" t="s">
        <v>29</v>
      </c>
      <c r="D997" t="s">
        <v>13</v>
      </c>
      <c r="F997" s="20">
        <v>47.8</v>
      </c>
      <c r="G997" s="1">
        <f>+G996+E997-F997</f>
        <v>216.80200000000002</v>
      </c>
    </row>
    <row r="998" spans="1:11">
      <c r="A998" s="30">
        <v>46049</v>
      </c>
      <c r="B998" s="405">
        <v>32416</v>
      </c>
      <c r="C998" s="405" t="s">
        <v>29</v>
      </c>
      <c r="D998" t="s">
        <v>14</v>
      </c>
      <c r="F998" s="20">
        <v>216.8</v>
      </c>
      <c r="G998" s="1">
        <f>+G997+E998-F998</f>
        <v>2.0000000000095497E-3</v>
      </c>
    </row>
    <row r="999" spans="1:11">
      <c r="A999" s="68">
        <v>46053</v>
      </c>
      <c r="B999" s="404" t="s">
        <v>11</v>
      </c>
      <c r="C999" s="404" t="s">
        <v>12</v>
      </c>
      <c r="D999" t="s">
        <v>13</v>
      </c>
      <c r="E999" s="44">
        <v>50.9</v>
      </c>
      <c r="G999" s="1">
        <f>+G998+E999-F999</f>
        <v>50.902000000000008</v>
      </c>
    </row>
    <row r="1000" spans="1:11">
      <c r="A1000" s="46"/>
      <c r="B1000" s="405"/>
      <c r="C1000" s="405"/>
      <c r="D1000" t="s">
        <v>14</v>
      </c>
      <c r="E1000" s="44">
        <v>223.6</v>
      </c>
      <c r="G1000" s="1">
        <f>+G999+E1000-F1000</f>
        <v>274.50200000000001</v>
      </c>
    </row>
    <row r="1001" spans="1:11">
      <c r="A1001" s="46"/>
      <c r="B1001" s="405"/>
      <c r="C1001" s="405"/>
      <c r="D1001" t="s">
        <v>15</v>
      </c>
      <c r="E1001" s="217">
        <v>60</v>
      </c>
      <c r="G1001" s="1">
        <f t="shared" ref="G1001:G1019" si="22">+G1000+E1001-F1001</f>
        <v>334.50200000000001</v>
      </c>
      <c r="I1001" s="421" t="s">
        <v>398</v>
      </c>
      <c r="J1001" s="421"/>
      <c r="K1001" s="421"/>
    </row>
    <row r="1002" spans="1:11">
      <c r="A1002" s="46"/>
      <c r="B1002" s="405"/>
      <c r="C1002" s="405"/>
      <c r="D1002" t="s">
        <v>16</v>
      </c>
      <c r="E1002" s="217">
        <v>5</v>
      </c>
      <c r="G1002" s="1">
        <f t="shared" si="22"/>
        <v>339.50200000000001</v>
      </c>
      <c r="H1002" s="11">
        <v>2026</v>
      </c>
      <c r="I1002" s="404" t="s">
        <v>12</v>
      </c>
      <c r="J1002" t="s">
        <v>13</v>
      </c>
      <c r="K1002" s="44">
        <v>50.9</v>
      </c>
    </row>
    <row r="1003" spans="1:11">
      <c r="A1003" s="46">
        <v>46053</v>
      </c>
      <c r="B1003" s="405" t="s">
        <v>49</v>
      </c>
      <c r="C1003" s="405" t="s">
        <v>12</v>
      </c>
      <c r="D1003" t="s">
        <v>15</v>
      </c>
      <c r="E1003" s="217"/>
      <c r="F1003" s="217">
        <v>60</v>
      </c>
      <c r="G1003" s="1">
        <f t="shared" si="22"/>
        <v>279.50200000000001</v>
      </c>
      <c r="I1003" s="405"/>
      <c r="J1003" t="s">
        <v>14</v>
      </c>
      <c r="K1003" s="44">
        <v>223.6</v>
      </c>
    </row>
    <row r="1004" spans="1:11">
      <c r="A1004" s="46">
        <v>46053</v>
      </c>
      <c r="B1004" s="405" t="s">
        <v>49</v>
      </c>
      <c r="C1004" s="405" t="s">
        <v>12</v>
      </c>
      <c r="D1004" t="s">
        <v>16</v>
      </c>
      <c r="E1004" s="217"/>
      <c r="F1004" s="217">
        <v>5</v>
      </c>
      <c r="G1004" s="1">
        <f t="shared" si="22"/>
        <v>274.50200000000001</v>
      </c>
      <c r="I1004" s="404" t="s">
        <v>19</v>
      </c>
      <c r="J1004" t="s">
        <v>13</v>
      </c>
      <c r="K1004" s="44">
        <v>49.5</v>
      </c>
    </row>
    <row r="1005" spans="1:11">
      <c r="A1005" s="46">
        <v>46100</v>
      </c>
      <c r="B1005" s="405">
        <v>32711</v>
      </c>
      <c r="C1005" s="405" t="s">
        <v>12</v>
      </c>
      <c r="D1005" t="s">
        <v>13</v>
      </c>
      <c r="E1005" s="217"/>
      <c r="F1005" s="217">
        <v>50.9</v>
      </c>
      <c r="G1005" s="1">
        <f t="shared" si="22"/>
        <v>223.602</v>
      </c>
      <c r="I1005" s="404"/>
      <c r="K1005" s="44"/>
    </row>
    <row r="1006" spans="1:11">
      <c r="A1006" s="46">
        <v>46100</v>
      </c>
      <c r="B1006" s="405">
        <v>32711</v>
      </c>
      <c r="C1006" s="405" t="s">
        <v>12</v>
      </c>
      <c r="D1006" t="s">
        <v>14</v>
      </c>
      <c r="E1006" s="217"/>
      <c r="F1006" s="217">
        <v>223.6</v>
      </c>
      <c r="G1006" s="1">
        <f t="shared" si="22"/>
        <v>2.0000000000095497E-3</v>
      </c>
      <c r="I1006" s="404"/>
      <c r="K1006" s="44"/>
    </row>
    <row r="1007" spans="1:11">
      <c r="A1007" s="32">
        <v>46081</v>
      </c>
      <c r="B1007" s="404" t="s">
        <v>11</v>
      </c>
      <c r="C1007" s="404" t="s">
        <v>19</v>
      </c>
      <c r="D1007" t="s">
        <v>13</v>
      </c>
      <c r="E1007" s="44">
        <v>49.5</v>
      </c>
      <c r="G1007" s="1">
        <f t="shared" si="22"/>
        <v>49.50200000000001</v>
      </c>
      <c r="I1007" s="405"/>
      <c r="J1007" t="s">
        <v>14</v>
      </c>
      <c r="K1007" s="44">
        <v>246.1</v>
      </c>
    </row>
    <row r="1008" spans="1:11">
      <c r="B1008" s="405"/>
      <c r="C1008" s="405"/>
      <c r="D1008" t="s">
        <v>14</v>
      </c>
      <c r="E1008" s="44">
        <v>246.1</v>
      </c>
      <c r="G1008" s="1">
        <f t="shared" si="22"/>
        <v>295.60199999999998</v>
      </c>
      <c r="K1008" s="159">
        <f>SUM(K1002:K1007)</f>
        <v>570.1</v>
      </c>
    </row>
    <row r="1009" spans="1:7">
      <c r="B1009" s="405"/>
      <c r="C1009" s="405"/>
      <c r="D1009" t="s">
        <v>15</v>
      </c>
      <c r="E1009" s="217">
        <v>56</v>
      </c>
      <c r="G1009" s="1">
        <f t="shared" si="22"/>
        <v>351.60199999999998</v>
      </c>
    </row>
    <row r="1010" spans="1:7">
      <c r="B1010" s="405"/>
      <c r="C1010" s="405"/>
      <c r="D1010" t="s">
        <v>16</v>
      </c>
      <c r="E1010" s="217">
        <v>5</v>
      </c>
      <c r="G1010" s="1">
        <f t="shared" si="22"/>
        <v>356.60199999999998</v>
      </c>
    </row>
    <row r="1011" spans="1:7">
      <c r="A1011" s="46">
        <v>46081</v>
      </c>
      <c r="B1011" s="405" t="s">
        <v>50</v>
      </c>
      <c r="C1011" s="405" t="s">
        <v>19</v>
      </c>
      <c r="D1011" t="s">
        <v>15</v>
      </c>
      <c r="F1011" s="217">
        <v>56</v>
      </c>
      <c r="G1011" s="1">
        <f t="shared" si="22"/>
        <v>300.60199999999998</v>
      </c>
    </row>
    <row r="1012" spans="1:7">
      <c r="A1012" s="46">
        <v>46081</v>
      </c>
      <c r="B1012" s="405" t="s">
        <v>50</v>
      </c>
      <c r="C1012" s="405" t="s">
        <v>19</v>
      </c>
      <c r="D1012" t="s">
        <v>16</v>
      </c>
      <c r="F1012" s="217">
        <v>5</v>
      </c>
      <c r="G1012" s="1">
        <f t="shared" si="22"/>
        <v>295.60199999999998</v>
      </c>
    </row>
    <row r="1013" spans="1:7">
      <c r="A1013" s="30">
        <v>46100</v>
      </c>
      <c r="B1013" s="405">
        <v>32711</v>
      </c>
      <c r="C1013" s="405" t="s">
        <v>19</v>
      </c>
      <c r="D1013" t="s">
        <v>13</v>
      </c>
      <c r="F1013" s="20">
        <v>49.5</v>
      </c>
      <c r="G1013" s="1">
        <f t="shared" si="22"/>
        <v>246.10199999999998</v>
      </c>
    </row>
    <row r="1014" spans="1:7">
      <c r="A1014" s="30">
        <v>46100</v>
      </c>
      <c r="B1014" s="405">
        <v>32711</v>
      </c>
      <c r="C1014" s="405" t="s">
        <v>19</v>
      </c>
      <c r="D1014" t="s">
        <v>14</v>
      </c>
      <c r="F1014" s="20">
        <v>246.1</v>
      </c>
      <c r="G1014" s="1">
        <f t="shared" si="22"/>
        <v>1.999999999981128E-3</v>
      </c>
    </row>
    <row r="1015" spans="1:7">
      <c r="A1015" s="32">
        <v>46112</v>
      </c>
      <c r="B1015" s="404" t="s">
        <v>11</v>
      </c>
      <c r="C1015" s="404" t="s">
        <v>20</v>
      </c>
      <c r="D1015" t="s">
        <v>13</v>
      </c>
      <c r="E1015" s="1">
        <v>46.3</v>
      </c>
      <c r="G1015" s="1">
        <f t="shared" si="22"/>
        <v>46.301999999999978</v>
      </c>
    </row>
    <row r="1016" spans="1:7">
      <c r="A1016" s="32"/>
      <c r="B1016" s="405"/>
      <c r="C1016" s="405"/>
      <c r="D1016" t="s">
        <v>14</v>
      </c>
      <c r="E1016" s="1">
        <v>281.10000000000002</v>
      </c>
      <c r="G1016" s="1">
        <f t="shared" si="22"/>
        <v>327.40199999999999</v>
      </c>
    </row>
    <row r="1017" spans="1:7">
      <c r="B1017" s="405"/>
      <c r="C1017" s="405"/>
      <c r="D1017" t="s">
        <v>15</v>
      </c>
      <c r="E1017" s="1">
        <v>60</v>
      </c>
      <c r="G1017" s="1">
        <f t="shared" si="22"/>
        <v>387.40199999999999</v>
      </c>
    </row>
    <row r="1018" spans="1:7">
      <c r="B1018" s="405"/>
      <c r="C1018" s="405"/>
      <c r="D1018" t="s">
        <v>16</v>
      </c>
      <c r="E1018" s="1">
        <v>5</v>
      </c>
      <c r="G1018" s="1">
        <f t="shared" si="22"/>
        <v>392.40199999999999</v>
      </c>
    </row>
    <row r="1019" spans="1:7">
      <c r="A1019" s="46">
        <v>46112</v>
      </c>
      <c r="B1019" s="405" t="s">
        <v>53</v>
      </c>
      <c r="C1019" s="405" t="s">
        <v>20</v>
      </c>
      <c r="D1019" t="s">
        <v>15</v>
      </c>
      <c r="E1019" s="217"/>
      <c r="F1019" s="217">
        <v>30</v>
      </c>
      <c r="G1019" s="1">
        <f t="shared" si="22"/>
        <v>362.40199999999999</v>
      </c>
    </row>
    <row r="1020" spans="1:7">
      <c r="B1020" s="405"/>
      <c r="C1020" s="405"/>
      <c r="G1020" s="1">
        <f>+G1019+E1020-F1020</f>
        <v>362.40199999999999</v>
      </c>
    </row>
    <row r="1021" spans="1:7">
      <c r="B1021" s="405"/>
      <c r="C1021" s="405"/>
      <c r="G1021" s="1">
        <f>+G1020+E1021-F1021</f>
        <v>362.40199999999999</v>
      </c>
    </row>
    <row r="1022" spans="1:7">
      <c r="B1022" s="405"/>
      <c r="C1022" s="405"/>
      <c r="G1022" s="1">
        <f>+G1021+E1022-F1022</f>
        <v>362.40199999999999</v>
      </c>
    </row>
    <row r="1023" spans="1:7">
      <c r="B1023" s="405"/>
      <c r="C1023" s="405"/>
      <c r="G1023" s="1">
        <f>+G1022+E1023-F1023</f>
        <v>362.40199999999999</v>
      </c>
    </row>
    <row r="1024" spans="1:7">
      <c r="B1024" s="405"/>
      <c r="C1024" s="405"/>
      <c r="G1024" s="1">
        <f>+G1023+E1024-F1024</f>
        <v>362.40199999999999</v>
      </c>
    </row>
    <row r="1025" spans="2:7">
      <c r="B1025" s="405"/>
      <c r="C1025" s="405"/>
      <c r="G1025" s="1">
        <f>+G1024+E1025-F1025</f>
        <v>362.40199999999999</v>
      </c>
    </row>
    <row r="1026" spans="2:7">
      <c r="B1026" s="405"/>
      <c r="C1026" s="405"/>
      <c r="G1026" s="1">
        <f>+G1025+E1026-F1026</f>
        <v>362.40199999999999</v>
      </c>
    </row>
    <row r="1027" spans="2:7">
      <c r="B1027" s="405"/>
      <c r="C1027" s="405"/>
      <c r="G1027" s="1">
        <f>+G1026+E1027-F1027</f>
        <v>362.40199999999999</v>
      </c>
    </row>
    <row r="1028" spans="2:7">
      <c r="B1028" s="405"/>
      <c r="C1028" s="405"/>
      <c r="G1028" s="1">
        <f>+G1027+E1028-F1028</f>
        <v>362.40199999999999</v>
      </c>
    </row>
    <row r="1029" spans="2:7">
      <c r="B1029" s="405"/>
      <c r="C1029" s="405"/>
      <c r="G1029" s="1">
        <f>+G1028+E1029-F1029</f>
        <v>362.40199999999999</v>
      </c>
    </row>
    <row r="1030" spans="2:7">
      <c r="B1030" s="405"/>
      <c r="C1030" s="405"/>
      <c r="G1030" s="1">
        <f>+G1029+E1030-F1030</f>
        <v>362.40199999999999</v>
      </c>
    </row>
    <row r="1031" spans="2:7">
      <c r="B1031" s="405"/>
      <c r="C1031" s="405"/>
      <c r="G1031" s="1">
        <f>+G1030+E1031-F1031</f>
        <v>362.40199999999999</v>
      </c>
    </row>
    <row r="1032" spans="2:7">
      <c r="B1032" s="405"/>
      <c r="C1032" s="405"/>
      <c r="G1032" s="1">
        <f>+G1031+E1032-F1032</f>
        <v>362.40199999999999</v>
      </c>
    </row>
    <row r="1033" spans="2:7">
      <c r="B1033" s="405"/>
      <c r="C1033" s="405"/>
      <c r="G1033" s="1">
        <f>+G1032+E1033-F1033</f>
        <v>362.40199999999999</v>
      </c>
    </row>
    <row r="1034" spans="2:7">
      <c r="B1034" s="405"/>
      <c r="C1034" s="405"/>
      <c r="G1034" s="1">
        <f>+G1033+E1034-F1034</f>
        <v>362.40199999999999</v>
      </c>
    </row>
    <row r="1035" spans="2:7">
      <c r="B1035" s="405"/>
      <c r="C1035" s="405"/>
      <c r="G1035" s="1">
        <f>+G1034+E1035-F1035</f>
        <v>362.40199999999999</v>
      </c>
    </row>
    <row r="1036" spans="2:7">
      <c r="B1036" s="405"/>
      <c r="C1036" s="405"/>
      <c r="G1036" s="1">
        <f>+G1035+E1036-F1036</f>
        <v>362.40199999999999</v>
      </c>
    </row>
    <row r="1037" spans="2:7">
      <c r="B1037" s="405"/>
      <c r="C1037" s="405"/>
      <c r="G1037" s="1">
        <f>+G1036+E1037-F1037</f>
        <v>362.40199999999999</v>
      </c>
    </row>
    <row r="1038" spans="2:7">
      <c r="B1038" s="405"/>
      <c r="C1038" s="405"/>
      <c r="G1038" s="1">
        <f>+G1037+E1038-F1038</f>
        <v>362.40199999999999</v>
      </c>
    </row>
    <row r="1039" spans="2:7">
      <c r="B1039" s="405"/>
      <c r="C1039" s="405"/>
      <c r="G1039" s="1">
        <f>+G1038+E1039-F1039</f>
        <v>362.40199999999999</v>
      </c>
    </row>
    <row r="1040" spans="2:7">
      <c r="B1040" s="405"/>
      <c r="C1040" s="405"/>
      <c r="G1040" s="1">
        <f>+G1039+E1040-F1040</f>
        <v>362.40199999999999</v>
      </c>
    </row>
    <row r="1041" spans="2:7">
      <c r="B1041" s="405"/>
      <c r="C1041" s="405"/>
      <c r="G1041" s="1">
        <f>+G1040+E1041-F1041</f>
        <v>362.40199999999999</v>
      </c>
    </row>
    <row r="1042" spans="2:7">
      <c r="B1042" s="405"/>
      <c r="C1042" s="405"/>
      <c r="G1042" s="1">
        <f>+G1041+E1042-F1042</f>
        <v>362.40199999999999</v>
      </c>
    </row>
    <row r="1043" spans="2:7">
      <c r="B1043" s="405"/>
      <c r="C1043" s="405"/>
      <c r="G1043" s="1">
        <f>+G1042+E1043-F1043</f>
        <v>362.40199999999999</v>
      </c>
    </row>
    <row r="1044" spans="2:7">
      <c r="B1044" s="405"/>
      <c r="C1044" s="405"/>
      <c r="G1044" s="1">
        <f>+G1043+E1044-F1044</f>
        <v>362.40199999999999</v>
      </c>
    </row>
    <row r="1045" spans="2:7">
      <c r="B1045" s="405"/>
      <c r="C1045" s="405"/>
      <c r="G1045" s="1">
        <f>+G1044+E1045-F1045</f>
        <v>362.40199999999999</v>
      </c>
    </row>
    <row r="1046" spans="2:7">
      <c r="B1046" s="405"/>
      <c r="C1046" s="405"/>
      <c r="G1046" s="1">
        <f>+G1045+E1046-F1046</f>
        <v>362.40199999999999</v>
      </c>
    </row>
    <row r="1047" spans="2:7">
      <c r="B1047" s="405"/>
      <c r="C1047" s="405"/>
      <c r="G1047" s="1">
        <f>+G1046+E1047-F1047</f>
        <v>362.40199999999999</v>
      </c>
    </row>
    <row r="1048" spans="2:7">
      <c r="B1048" s="405"/>
      <c r="C1048" s="405"/>
      <c r="G1048" s="1">
        <f>+G1047+E1048-F1048</f>
        <v>362.40199999999999</v>
      </c>
    </row>
    <row r="1049" spans="2:7">
      <c r="B1049" s="405"/>
      <c r="C1049" s="405"/>
      <c r="G1049" s="1">
        <f>+G1048+E1049-F1049</f>
        <v>362.40199999999999</v>
      </c>
    </row>
    <row r="1050" spans="2:7">
      <c r="B1050" s="405"/>
      <c r="C1050" s="405"/>
      <c r="G1050" s="1">
        <f>+G1049+E1050-F1050</f>
        <v>362.40199999999999</v>
      </c>
    </row>
    <row r="1051" spans="2:7">
      <c r="B1051" s="405"/>
      <c r="C1051" s="405"/>
      <c r="G1051" s="1">
        <f>+G1050+E1051-F1051</f>
        <v>362.40199999999999</v>
      </c>
    </row>
    <row r="1052" spans="2:7">
      <c r="B1052" s="405"/>
      <c r="C1052" s="405"/>
      <c r="G1052" s="1">
        <f>+G1051+E1052-F1052</f>
        <v>362.40199999999999</v>
      </c>
    </row>
    <row r="1053" spans="2:7">
      <c r="B1053" s="405"/>
      <c r="C1053" s="405"/>
      <c r="G1053" s="1">
        <f>+G1052+E1053-F1053</f>
        <v>362.40199999999999</v>
      </c>
    </row>
    <row r="1054" spans="2:7">
      <c r="B1054" s="405"/>
      <c r="C1054" s="405"/>
      <c r="G1054" s="1">
        <f>+G1053+E1054-F1054</f>
        <v>362.40199999999999</v>
      </c>
    </row>
    <row r="1055" spans="2:7">
      <c r="B1055" s="405"/>
      <c r="C1055" s="405"/>
      <c r="G1055" s="1">
        <f>+G1054+E1055-F1055</f>
        <v>362.40199999999999</v>
      </c>
    </row>
    <row r="1056" spans="2:7">
      <c r="B1056" s="405"/>
      <c r="C1056" s="405"/>
      <c r="G1056" s="1">
        <f>+G1055+E1056-F1056</f>
        <v>362.40199999999999</v>
      </c>
    </row>
    <row r="1057" spans="2:7">
      <c r="B1057" s="405"/>
      <c r="C1057" s="405"/>
      <c r="G1057" s="1">
        <f>+G1056+E1057-F1057</f>
        <v>362.40199999999999</v>
      </c>
    </row>
    <row r="1058" spans="2:7">
      <c r="B1058" s="405"/>
      <c r="C1058" s="405"/>
      <c r="G1058" s="1">
        <f>+G1057+E1058-F1058</f>
        <v>362.40199999999999</v>
      </c>
    </row>
    <row r="1059" spans="2:7">
      <c r="B1059" s="405"/>
      <c r="C1059" s="405"/>
      <c r="G1059" s="1">
        <f>+G1058+E1059-F1059</f>
        <v>362.40199999999999</v>
      </c>
    </row>
    <row r="1060" spans="2:7">
      <c r="B1060" s="405"/>
      <c r="C1060" s="405"/>
      <c r="G1060" s="1">
        <f>+G1059+E1060-F1060</f>
        <v>362.40199999999999</v>
      </c>
    </row>
    <row r="1061" spans="2:7">
      <c r="B1061" s="405"/>
      <c r="C1061" s="405"/>
      <c r="G1061" s="1">
        <f>+G1060+E1061-F1061</f>
        <v>362.40199999999999</v>
      </c>
    </row>
    <row r="1062" spans="2:7">
      <c r="B1062" s="405"/>
      <c r="C1062" s="405"/>
      <c r="G1062" s="1">
        <f>+G1061+E1062-F1062</f>
        <v>362.40199999999999</v>
      </c>
    </row>
    <row r="1063" spans="2:7">
      <c r="B1063" s="405"/>
      <c r="C1063" s="405"/>
      <c r="G1063" s="1">
        <f>+G1062+E1063-F1063</f>
        <v>362.40199999999999</v>
      </c>
    </row>
    <row r="1064" spans="2:7">
      <c r="B1064" s="405"/>
      <c r="C1064" s="405"/>
      <c r="G1064" s="1">
        <f>+G1063+E1064-F1064</f>
        <v>362.40199999999999</v>
      </c>
    </row>
    <row r="1065" spans="2:7">
      <c r="B1065" s="405"/>
      <c r="C1065" s="405"/>
      <c r="G1065" s="1">
        <f>+G1064+E1065-F1065</f>
        <v>362.40199999999999</v>
      </c>
    </row>
    <row r="1066" spans="2:7">
      <c r="B1066" s="405"/>
      <c r="C1066" s="405"/>
      <c r="G1066" s="1">
        <f>+G1065+E1066-F1066</f>
        <v>362.40199999999999</v>
      </c>
    </row>
    <row r="1067" spans="2:7">
      <c r="B1067" s="405"/>
      <c r="C1067" s="405"/>
      <c r="G1067" s="1">
        <f>+G1066+E1067-F1067</f>
        <v>362.40199999999999</v>
      </c>
    </row>
    <row r="1068" spans="2:7">
      <c r="B1068" s="405"/>
      <c r="C1068" s="405"/>
      <c r="G1068" s="1">
        <f>+G1067+E1068-F1068</f>
        <v>362.40199999999999</v>
      </c>
    </row>
    <row r="1069" spans="2:7">
      <c r="B1069" s="405"/>
      <c r="C1069" s="405"/>
      <c r="G1069" s="1">
        <f>+G1068+E1069-F1069</f>
        <v>362.40199999999999</v>
      </c>
    </row>
    <row r="1070" spans="2:7">
      <c r="B1070" s="405"/>
      <c r="C1070" s="405"/>
      <c r="G1070" s="1">
        <f>+G1069+E1070-F1070</f>
        <v>362.40199999999999</v>
      </c>
    </row>
    <row r="1071" spans="2:7">
      <c r="B1071" s="405"/>
      <c r="C1071" s="405"/>
      <c r="G1071" s="1">
        <f>+G1070+E1071-F1071</f>
        <v>362.40199999999999</v>
      </c>
    </row>
    <row r="1072" spans="2:7">
      <c r="B1072" s="405"/>
      <c r="C1072" s="405"/>
      <c r="G1072" s="1">
        <f>+G1071+E1072-F1072</f>
        <v>362.40199999999999</v>
      </c>
    </row>
    <row r="1073" spans="2:7">
      <c r="B1073" s="405"/>
      <c r="C1073" s="405"/>
      <c r="G1073" s="1">
        <f>+G1072+E1073-F1073</f>
        <v>362.40199999999999</v>
      </c>
    </row>
    <row r="1074" spans="2:7">
      <c r="B1074" s="405"/>
      <c r="C1074" s="405"/>
      <c r="G1074" s="1">
        <f>+G1073+E1074-F1074</f>
        <v>362.40199999999999</v>
      </c>
    </row>
    <row r="1075" spans="2:7">
      <c r="B1075" s="405"/>
      <c r="C1075" s="405"/>
      <c r="G1075" s="1">
        <f>+G1074+E1075-F1075</f>
        <v>362.40199999999999</v>
      </c>
    </row>
    <row r="1076" spans="2:7">
      <c r="B1076" s="405"/>
      <c r="C1076" s="405"/>
      <c r="G1076" s="1">
        <f>+G1075+E1076-F1076</f>
        <v>362.40199999999999</v>
      </c>
    </row>
    <row r="1077" spans="2:7">
      <c r="B1077" s="405"/>
      <c r="C1077" s="405"/>
      <c r="G1077" s="1">
        <f>+G1076+E1077-F1077</f>
        <v>362.40199999999999</v>
      </c>
    </row>
    <row r="1078" spans="2:7">
      <c r="B1078" s="405"/>
      <c r="C1078" s="405"/>
      <c r="G1078" s="1">
        <f>+G1077+E1078-F1078</f>
        <v>362.40199999999999</v>
      </c>
    </row>
    <row r="1079" spans="2:7">
      <c r="B1079" s="405"/>
      <c r="C1079" s="405"/>
      <c r="G1079" s="1">
        <f>+G1078+E1079-F1079</f>
        <v>362.40199999999999</v>
      </c>
    </row>
    <row r="1080" spans="2:7">
      <c r="B1080" s="405"/>
      <c r="C1080" s="405"/>
      <c r="G1080" s="1">
        <f>+G1079+E1080-F1080</f>
        <v>362.40199999999999</v>
      </c>
    </row>
    <row r="1081" spans="2:7">
      <c r="B1081" s="405"/>
      <c r="C1081" s="405"/>
      <c r="G1081" s="1">
        <f>+G1080+E1081-F1081</f>
        <v>362.40199999999999</v>
      </c>
    </row>
    <row r="1082" spans="2:7">
      <c r="B1082" s="405"/>
      <c r="C1082" s="405"/>
      <c r="G1082" s="1">
        <f>+G1081+E1082-F1082</f>
        <v>362.40199999999999</v>
      </c>
    </row>
    <row r="1083" spans="2:7">
      <c r="B1083" s="405"/>
      <c r="C1083" s="405"/>
      <c r="G1083" s="1">
        <f>+G1082+E1083-F1083</f>
        <v>362.40199999999999</v>
      </c>
    </row>
    <row r="1084" spans="2:7">
      <c r="B1084" s="405"/>
      <c r="C1084" s="405"/>
      <c r="G1084" s="1">
        <f>+G1083+E1084-F1084</f>
        <v>362.40199999999999</v>
      </c>
    </row>
    <row r="1085" spans="2:7">
      <c r="B1085" s="405"/>
      <c r="C1085" s="405"/>
      <c r="G1085" s="1">
        <f>+G1084+E1085-F1085</f>
        <v>362.40199999999999</v>
      </c>
    </row>
    <row r="1086" spans="2:7">
      <c r="B1086" s="405"/>
      <c r="C1086" s="405"/>
      <c r="G1086" s="1">
        <f>+G1085+E1086-F1086</f>
        <v>362.40199999999999</v>
      </c>
    </row>
    <row r="1087" spans="2:7">
      <c r="B1087" s="405"/>
      <c r="C1087" s="405"/>
      <c r="G1087" s="1">
        <f>+G1086+E1087-F1087</f>
        <v>362.40199999999999</v>
      </c>
    </row>
    <row r="1088" spans="2:7">
      <c r="B1088" s="405"/>
      <c r="C1088" s="405"/>
      <c r="G1088" s="1">
        <f>+G1087+E1088-F1088</f>
        <v>362.40199999999999</v>
      </c>
    </row>
    <row r="1089" spans="2:7">
      <c r="B1089" s="405"/>
      <c r="C1089" s="405"/>
      <c r="G1089" s="1">
        <f>+G1088+E1089-F1089</f>
        <v>362.40199999999999</v>
      </c>
    </row>
    <row r="1090" spans="2:7">
      <c r="B1090" s="405"/>
      <c r="C1090" s="405"/>
      <c r="G1090" s="1">
        <f>+G1089+E1090-F1090</f>
        <v>362.40199999999999</v>
      </c>
    </row>
    <row r="1091" spans="2:7">
      <c r="B1091" s="405"/>
      <c r="C1091" s="405"/>
      <c r="G1091" s="1">
        <f>+G1090+E1091-F1091</f>
        <v>362.40199999999999</v>
      </c>
    </row>
    <row r="1092" spans="2:7">
      <c r="B1092" s="405"/>
      <c r="C1092" s="405"/>
      <c r="G1092" s="1">
        <f>+G1091+E1092-F1092</f>
        <v>362.40199999999999</v>
      </c>
    </row>
    <row r="1093" spans="2:7">
      <c r="B1093" s="405"/>
      <c r="C1093" s="405"/>
      <c r="G1093" s="1">
        <f>+G1092+E1093-F1093</f>
        <v>362.40199999999999</v>
      </c>
    </row>
    <row r="1094" spans="2:7">
      <c r="B1094" s="405"/>
      <c r="C1094" s="405"/>
      <c r="G1094" s="1">
        <f>+G1093+E1094-F1094</f>
        <v>362.40199999999999</v>
      </c>
    </row>
    <row r="1095" spans="2:7">
      <c r="B1095" s="405"/>
      <c r="C1095" s="405"/>
      <c r="G1095" s="1">
        <f>+G1094+E1095-F1095</f>
        <v>362.40199999999999</v>
      </c>
    </row>
    <row r="1096" spans="2:7">
      <c r="B1096" s="405"/>
      <c r="C1096" s="405"/>
      <c r="G1096" s="1">
        <f>+G1095+E1096-F1096</f>
        <v>362.40199999999999</v>
      </c>
    </row>
    <row r="1097" spans="2:7">
      <c r="B1097" s="405"/>
      <c r="C1097" s="405"/>
      <c r="G1097" s="1">
        <f>+G1096+E1097-F1097</f>
        <v>362.40199999999999</v>
      </c>
    </row>
    <row r="1098" spans="2:7">
      <c r="B1098" s="405"/>
      <c r="C1098" s="405"/>
      <c r="G1098" s="1">
        <f>+G1097+E1098-F1098</f>
        <v>362.40199999999999</v>
      </c>
    </row>
    <row r="1099" spans="2:7">
      <c r="B1099" s="405"/>
      <c r="C1099" s="405"/>
      <c r="G1099" s="1">
        <f>+G1098+E1099-F1099</f>
        <v>362.40199999999999</v>
      </c>
    </row>
    <row r="1100" spans="2:7">
      <c r="B1100" s="405"/>
      <c r="C1100" s="405"/>
      <c r="G1100" s="1">
        <f>+G1099+E1100-F1100</f>
        <v>362.40199999999999</v>
      </c>
    </row>
    <row r="1101" spans="2:7">
      <c r="B1101" s="405"/>
      <c r="C1101" s="405"/>
      <c r="G1101" s="1">
        <f>+G1100+E1101-F1101</f>
        <v>362.40199999999999</v>
      </c>
    </row>
    <row r="1102" spans="2:7">
      <c r="B1102" s="405"/>
      <c r="C1102" s="405"/>
      <c r="G1102" s="1">
        <f>+G1101+E1102-F1102</f>
        <v>362.40199999999999</v>
      </c>
    </row>
    <row r="1103" spans="2:7">
      <c r="B1103" s="405"/>
      <c r="C1103" s="405"/>
      <c r="G1103" s="1">
        <f>+G1102+E1103-F1103</f>
        <v>362.40199999999999</v>
      </c>
    </row>
    <row r="1104" spans="2:7">
      <c r="B1104" s="405"/>
      <c r="C1104" s="405"/>
      <c r="G1104" s="1">
        <f>+G1103+E1104-F1104</f>
        <v>362.40199999999999</v>
      </c>
    </row>
    <row r="1105" spans="2:7">
      <c r="B1105" s="405"/>
      <c r="C1105" s="405"/>
      <c r="G1105" s="1">
        <f>+G1104+E1105-F1105</f>
        <v>362.40199999999999</v>
      </c>
    </row>
    <row r="1106" spans="2:7">
      <c r="B1106" s="405"/>
      <c r="C1106" s="405"/>
      <c r="G1106" s="1">
        <f>+G1105+E1106-F1106</f>
        <v>362.40199999999999</v>
      </c>
    </row>
    <row r="1107" spans="2:7">
      <c r="B1107" s="405"/>
      <c r="C1107" s="405"/>
      <c r="G1107" s="1">
        <f>+G1106+E1107-F1107</f>
        <v>362.40199999999999</v>
      </c>
    </row>
    <row r="1108" spans="2:7">
      <c r="B1108" s="405"/>
      <c r="C1108" s="405"/>
      <c r="G1108" s="1">
        <f>+G1107+E1108-F1108</f>
        <v>362.40199999999999</v>
      </c>
    </row>
    <row r="1109" spans="2:7">
      <c r="B1109" s="405"/>
      <c r="C1109" s="405"/>
      <c r="G1109" s="1">
        <f>+G1108+E1109-F1109</f>
        <v>362.40199999999999</v>
      </c>
    </row>
    <row r="1110" spans="2:7">
      <c r="B1110" s="405"/>
      <c r="C1110" s="405"/>
      <c r="G1110" s="1">
        <f>+G1109+E1110-F1110</f>
        <v>362.40199999999999</v>
      </c>
    </row>
    <row r="1111" spans="2:7">
      <c r="B1111" s="405"/>
      <c r="C1111" s="405"/>
      <c r="G1111" s="1">
        <f>+G1110+E1111-F1111</f>
        <v>362.40199999999999</v>
      </c>
    </row>
    <row r="1112" spans="2:7">
      <c r="B1112" s="405"/>
      <c r="C1112" s="405"/>
      <c r="G1112" s="1">
        <f>+G1111+E1112-F1112</f>
        <v>362.40199999999999</v>
      </c>
    </row>
    <row r="1113" spans="2:7">
      <c r="B1113" s="405"/>
      <c r="C1113" s="405"/>
      <c r="G1113" s="1">
        <f>+G1112+E1113-F1113</f>
        <v>362.40199999999999</v>
      </c>
    </row>
    <row r="1114" spans="2:7">
      <c r="B1114" s="405"/>
      <c r="C1114" s="405"/>
      <c r="G1114" s="1">
        <f>+G1113+E1114-F1114</f>
        <v>362.40199999999999</v>
      </c>
    </row>
    <row r="1115" spans="2:7">
      <c r="B1115" s="405"/>
      <c r="C1115" s="405"/>
      <c r="G1115" s="1">
        <f>+G1114+E1115-F1115</f>
        <v>362.40199999999999</v>
      </c>
    </row>
    <row r="1116" spans="2:7">
      <c r="B1116" s="405"/>
      <c r="C1116" s="405"/>
      <c r="G1116" s="1">
        <f>+G1115+E1116-F1116</f>
        <v>362.40199999999999</v>
      </c>
    </row>
    <row r="1117" spans="2:7">
      <c r="B1117" s="405"/>
      <c r="C1117" s="405"/>
      <c r="G1117" s="1">
        <f>+G1116+E1117-F1117</f>
        <v>362.40199999999999</v>
      </c>
    </row>
    <row r="1118" spans="2:7">
      <c r="B1118" s="405"/>
      <c r="C1118" s="405"/>
      <c r="G1118" s="1">
        <f>+G1117+E1118-F1118</f>
        <v>362.40199999999999</v>
      </c>
    </row>
    <row r="1119" spans="2:7">
      <c r="B1119" s="405"/>
      <c r="C1119" s="405"/>
      <c r="G1119" s="1">
        <f>+G1118+E1119-F1119</f>
        <v>362.40199999999999</v>
      </c>
    </row>
    <row r="1120" spans="2:7">
      <c r="B1120" s="405"/>
      <c r="C1120" s="405"/>
      <c r="G1120" s="1">
        <f>+G1119+E1120-F1120</f>
        <v>362.40199999999999</v>
      </c>
    </row>
    <row r="1121" spans="2:7">
      <c r="B1121" s="405"/>
      <c r="C1121" s="405"/>
      <c r="G1121" s="1">
        <f>+G1120+E1121-F1121</f>
        <v>362.40199999999999</v>
      </c>
    </row>
    <row r="1122" spans="2:7">
      <c r="B1122" s="405"/>
      <c r="C1122" s="405"/>
      <c r="G1122" s="1">
        <f>+G1121+E1122-F1122</f>
        <v>362.40199999999999</v>
      </c>
    </row>
    <row r="1123" spans="2:7">
      <c r="B1123" s="405"/>
      <c r="C1123" s="405"/>
      <c r="G1123" s="1">
        <f>+G1122+E1123-F1123</f>
        <v>362.40199999999999</v>
      </c>
    </row>
    <row r="1124" spans="2:7">
      <c r="B1124" s="405"/>
      <c r="C1124" s="405"/>
      <c r="G1124" s="1">
        <f>+G1123+E1124-F1124</f>
        <v>362.40199999999999</v>
      </c>
    </row>
    <row r="1125" spans="2:7">
      <c r="B1125" s="405"/>
      <c r="C1125" s="405"/>
      <c r="G1125" s="1">
        <f>+G1124+E1125-F1125</f>
        <v>362.40199999999999</v>
      </c>
    </row>
    <row r="1126" spans="2:7">
      <c r="B1126" s="405"/>
      <c r="C1126" s="405"/>
      <c r="G1126" s="1">
        <f>+G1125+E1126-F1126</f>
        <v>362.40199999999999</v>
      </c>
    </row>
    <row r="1127" spans="2:7">
      <c r="B1127" s="405"/>
      <c r="C1127" s="405"/>
      <c r="G1127" s="1">
        <f>+G1126+E1127-F1127</f>
        <v>362.40199999999999</v>
      </c>
    </row>
    <row r="1128" spans="2:7">
      <c r="B1128" s="405"/>
      <c r="C1128" s="405"/>
      <c r="G1128" s="1">
        <f>+G1127+E1128-F1128</f>
        <v>362.40199999999999</v>
      </c>
    </row>
    <row r="1129" spans="2:7">
      <c r="B1129" s="405"/>
      <c r="C1129" s="405"/>
      <c r="G1129" s="1">
        <f>+G1128+E1129-F1129</f>
        <v>362.40199999999999</v>
      </c>
    </row>
    <row r="1130" spans="2:7">
      <c r="B1130" s="405"/>
      <c r="C1130" s="405"/>
      <c r="G1130" s="1">
        <f>+G1129+E1130-F1130</f>
        <v>362.40199999999999</v>
      </c>
    </row>
    <row r="1131" spans="2:7">
      <c r="B1131" s="405"/>
      <c r="C1131" s="405"/>
      <c r="G1131" s="1">
        <f>+G1130+E1131-F1131</f>
        <v>362.40199999999999</v>
      </c>
    </row>
    <row r="1132" spans="2:7">
      <c r="B1132" s="405"/>
      <c r="C1132" s="405"/>
      <c r="G1132" s="1">
        <f>+G1131+E1132-F1132</f>
        <v>362.40199999999999</v>
      </c>
    </row>
    <row r="1133" spans="2:7">
      <c r="B1133" s="405"/>
      <c r="C1133" s="405"/>
      <c r="G1133" s="1">
        <f>+G1132+E1133-F1133</f>
        <v>362.40199999999999</v>
      </c>
    </row>
    <row r="1134" spans="2:7">
      <c r="B1134" s="405"/>
      <c r="C1134" s="405"/>
      <c r="G1134" s="1">
        <f>+G1133+E1134-F1134</f>
        <v>362.40199999999999</v>
      </c>
    </row>
    <row r="1135" spans="2:7">
      <c r="B1135" s="405"/>
      <c r="C1135" s="405"/>
      <c r="G1135" s="1">
        <f>+G1134+E1135-F1135</f>
        <v>362.40199999999999</v>
      </c>
    </row>
    <row r="1136" spans="2:7">
      <c r="B1136" s="405"/>
      <c r="C1136" s="405"/>
      <c r="G1136" s="1">
        <f>+G1135+E1136-F1136</f>
        <v>362.40199999999999</v>
      </c>
    </row>
    <row r="1137" spans="2:7">
      <c r="B1137" s="405"/>
      <c r="C1137" s="405"/>
      <c r="G1137" s="1">
        <f>+G1136+E1137-F1137</f>
        <v>362.40199999999999</v>
      </c>
    </row>
    <row r="1138" spans="2:7">
      <c r="B1138" s="405"/>
      <c r="C1138" s="405"/>
      <c r="G1138" s="1">
        <f>+G1137+E1138-F1138</f>
        <v>362.40199999999999</v>
      </c>
    </row>
    <row r="1139" spans="2:7">
      <c r="B1139" s="405"/>
      <c r="C1139" s="405"/>
      <c r="G1139" s="1">
        <f>+G1138+E1139-F1139</f>
        <v>362.40199999999999</v>
      </c>
    </row>
    <row r="1140" spans="2:7">
      <c r="B1140" s="405"/>
      <c r="C1140" s="405"/>
      <c r="G1140" s="1">
        <f>+G1139+E1140-F1140</f>
        <v>362.40199999999999</v>
      </c>
    </row>
    <row r="1141" spans="2:7">
      <c r="B1141" s="405"/>
      <c r="C1141" s="405"/>
      <c r="G1141" s="1">
        <f>+G1140+E1141-F1141</f>
        <v>362.40199999999999</v>
      </c>
    </row>
    <row r="1142" spans="2:7">
      <c r="B1142" s="405"/>
      <c r="C1142" s="405"/>
      <c r="G1142" s="1">
        <f>+G1141+E1142-F1142</f>
        <v>362.40199999999999</v>
      </c>
    </row>
    <row r="1143" spans="2:7">
      <c r="B1143" s="405"/>
      <c r="C1143" s="405"/>
      <c r="G1143" s="1">
        <f>+G1142+E1143-F1143</f>
        <v>362.40199999999999</v>
      </c>
    </row>
    <row r="1144" spans="2:7">
      <c r="B1144" s="405"/>
      <c r="C1144" s="405"/>
      <c r="G1144" s="1">
        <f>+G1143+E1144-F1144</f>
        <v>362.40199999999999</v>
      </c>
    </row>
    <row r="1145" spans="2:7">
      <c r="B1145" s="405"/>
      <c r="C1145" s="405"/>
      <c r="G1145" s="1">
        <f>+G1144+E1145-F1145</f>
        <v>362.40199999999999</v>
      </c>
    </row>
    <row r="1146" spans="2:7">
      <c r="B1146" s="405"/>
      <c r="C1146" s="405"/>
      <c r="G1146" s="1">
        <f>+G1145+E1146-F1146</f>
        <v>362.40199999999999</v>
      </c>
    </row>
    <row r="1147" spans="2:7">
      <c r="B1147" s="405"/>
      <c r="C1147" s="405"/>
      <c r="G1147" s="1">
        <f>+G1146+E1147-F1147</f>
        <v>362.40199999999999</v>
      </c>
    </row>
    <row r="1148" spans="2:7">
      <c r="B1148" s="405"/>
      <c r="C1148" s="405"/>
      <c r="G1148" s="1">
        <f>+G1147+E1148-F1148</f>
        <v>362.40199999999999</v>
      </c>
    </row>
    <row r="1149" spans="2:7">
      <c r="B1149" s="405"/>
      <c r="C1149" s="405"/>
      <c r="G1149" s="1">
        <f>+G1148+E1149-F1149</f>
        <v>362.40199999999999</v>
      </c>
    </row>
    <row r="1150" spans="2:7">
      <c r="B1150" s="405"/>
      <c r="C1150" s="405"/>
      <c r="G1150" s="1">
        <f>+G1149+E1150-F1150</f>
        <v>362.40199999999999</v>
      </c>
    </row>
    <row r="1151" spans="2:7">
      <c r="B1151" s="405"/>
      <c r="C1151" s="405"/>
      <c r="G1151" s="1">
        <f>+G1150+E1151-F1151</f>
        <v>362.40199999999999</v>
      </c>
    </row>
    <row r="1152" spans="2:7">
      <c r="B1152" s="405"/>
      <c r="C1152" s="405"/>
      <c r="G1152" s="1">
        <f>+G1151+E1152-F1152</f>
        <v>362.40199999999999</v>
      </c>
    </row>
    <row r="1153" spans="2:7">
      <c r="B1153" s="405"/>
      <c r="C1153" s="405"/>
      <c r="G1153" s="1">
        <f>+G1152+E1153-F1153</f>
        <v>362.40199999999999</v>
      </c>
    </row>
    <row r="1154" spans="2:7">
      <c r="B1154" s="405"/>
      <c r="C1154" s="405"/>
      <c r="G1154" s="1">
        <f>+G1153+E1154-F1154</f>
        <v>362.40199999999999</v>
      </c>
    </row>
    <row r="1155" spans="2:7">
      <c r="B1155" s="405"/>
      <c r="C1155" s="405"/>
      <c r="G1155" s="1">
        <f>+G1154+E1155-F1155</f>
        <v>362.40199999999999</v>
      </c>
    </row>
    <row r="1156" spans="2:7">
      <c r="B1156" s="405"/>
      <c r="C1156" s="405"/>
      <c r="G1156" s="1">
        <f>+G1155+E1156-F1156</f>
        <v>362.40199999999999</v>
      </c>
    </row>
    <row r="1157" spans="2:7">
      <c r="B1157" s="405"/>
      <c r="C1157" s="405"/>
      <c r="G1157" s="1">
        <f>+G1156+E1157-F1157</f>
        <v>362.40199999999999</v>
      </c>
    </row>
    <row r="1158" spans="2:7">
      <c r="B1158" s="405"/>
      <c r="C1158" s="405"/>
      <c r="G1158" s="1">
        <f>+G1157+E1158-F1158</f>
        <v>362.40199999999999</v>
      </c>
    </row>
    <row r="1159" spans="2:7">
      <c r="B1159" s="405"/>
      <c r="C1159" s="405"/>
      <c r="G1159" s="1">
        <f>+G1158+E1159-F1159</f>
        <v>362.40199999999999</v>
      </c>
    </row>
    <row r="1160" spans="2:7">
      <c r="B1160" s="405"/>
      <c r="C1160" s="405"/>
      <c r="G1160" s="1">
        <f>+G1159+E1160-F1160</f>
        <v>362.40199999999999</v>
      </c>
    </row>
    <row r="1161" spans="2:7">
      <c r="B1161" s="405"/>
      <c r="C1161" s="405"/>
      <c r="G1161" s="1">
        <f>+G1160+E1161-F1161</f>
        <v>362.40199999999999</v>
      </c>
    </row>
    <row r="1162" spans="2:7">
      <c r="B1162" s="405"/>
      <c r="C1162" s="405"/>
      <c r="G1162" s="1">
        <f>+G1161+E1162-F1162</f>
        <v>362.40199999999999</v>
      </c>
    </row>
    <row r="1163" spans="2:7">
      <c r="B1163" s="405"/>
      <c r="C1163" s="405"/>
      <c r="G1163" s="1">
        <f>+G1162+E1163-F1163</f>
        <v>362.40199999999999</v>
      </c>
    </row>
    <row r="1164" spans="2:7">
      <c r="B1164" s="405"/>
      <c r="C1164" s="405"/>
      <c r="G1164" s="1">
        <f>+G1163+E1164-F1164</f>
        <v>362.40199999999999</v>
      </c>
    </row>
    <row r="1165" spans="2:7">
      <c r="B1165" s="405"/>
      <c r="C1165" s="405"/>
      <c r="G1165" s="1">
        <f>+G1164+E1165-F1165</f>
        <v>362.40199999999999</v>
      </c>
    </row>
    <row r="1166" spans="2:7">
      <c r="B1166" s="405"/>
      <c r="C1166" s="405"/>
      <c r="G1166" s="1">
        <f>+G1165+E1166-F1166</f>
        <v>362.40199999999999</v>
      </c>
    </row>
    <row r="1167" spans="2:7">
      <c r="B1167" s="405"/>
      <c r="C1167" s="405"/>
      <c r="G1167" s="1">
        <f>+G1166+E1167-F1167</f>
        <v>362.40199999999999</v>
      </c>
    </row>
    <row r="1168" spans="2:7">
      <c r="B1168" s="405"/>
      <c r="C1168" s="405"/>
      <c r="G1168" s="1">
        <f>+G1167+E1168-F1168</f>
        <v>362.40199999999999</v>
      </c>
    </row>
    <row r="1169" spans="2:7">
      <c r="B1169" s="405"/>
      <c r="C1169" s="405"/>
      <c r="G1169" s="1">
        <f>+G1168+E1169-F1169</f>
        <v>362.40199999999999</v>
      </c>
    </row>
    <row r="1170" spans="2:7">
      <c r="B1170" s="405"/>
      <c r="C1170" s="405"/>
      <c r="G1170" s="1">
        <f>+G1169+E1170-F1170</f>
        <v>362.40199999999999</v>
      </c>
    </row>
    <row r="1171" spans="2:7">
      <c r="B1171" s="405"/>
      <c r="C1171" s="405"/>
      <c r="G1171" s="1">
        <f>+G1170+E1171-F1171</f>
        <v>362.40199999999999</v>
      </c>
    </row>
    <row r="1172" spans="2:7">
      <c r="B1172" s="405"/>
      <c r="C1172" s="405"/>
      <c r="G1172" s="1">
        <f>+G1171+E1172-F1172</f>
        <v>362.40199999999999</v>
      </c>
    </row>
    <row r="1173" spans="2:7">
      <c r="B1173" s="405"/>
      <c r="C1173" s="405"/>
      <c r="G1173" s="1">
        <f>+G1172+E1173-F1173</f>
        <v>362.40199999999999</v>
      </c>
    </row>
    <row r="1174" spans="2:7">
      <c r="B1174" s="405"/>
      <c r="C1174" s="405"/>
      <c r="G1174" s="1">
        <f>+G1173+E1174-F1174</f>
        <v>362.40199999999999</v>
      </c>
    </row>
    <row r="1175" spans="2:7">
      <c r="B1175" s="405"/>
      <c r="C1175" s="405"/>
      <c r="G1175" s="1">
        <f>+G1174+E1175-F1175</f>
        <v>362.40199999999999</v>
      </c>
    </row>
    <row r="1176" spans="2:7">
      <c r="B1176" s="405"/>
      <c r="C1176" s="405"/>
      <c r="G1176" s="1">
        <f>+G1175+E1176-F1176</f>
        <v>362.40199999999999</v>
      </c>
    </row>
    <row r="1177" spans="2:7">
      <c r="B1177" s="405"/>
      <c r="C1177" s="405"/>
      <c r="G1177" s="1">
        <f>+G1176+E1177-F1177</f>
        <v>362.40199999999999</v>
      </c>
    </row>
    <row r="1178" spans="2:7">
      <c r="B1178" s="405"/>
      <c r="C1178" s="405"/>
      <c r="G1178" s="1">
        <f>+G1177+E1178-F1178</f>
        <v>362.40199999999999</v>
      </c>
    </row>
    <row r="1179" spans="2:7">
      <c r="B1179" s="405"/>
      <c r="C1179" s="405"/>
      <c r="G1179" s="1">
        <f>+G1178+E1179-F1179</f>
        <v>362.40199999999999</v>
      </c>
    </row>
    <row r="1180" spans="2:7">
      <c r="B1180" s="405"/>
      <c r="C1180" s="405"/>
      <c r="G1180" s="1">
        <f>+G1179+E1180-F1180</f>
        <v>362.40199999999999</v>
      </c>
    </row>
    <row r="1181" spans="2:7">
      <c r="B1181" s="405"/>
      <c r="C1181" s="405"/>
      <c r="G1181" s="1">
        <f>+G1180+E1181-F1181</f>
        <v>362.40199999999999</v>
      </c>
    </row>
    <row r="1182" spans="2:7">
      <c r="B1182" s="405"/>
      <c r="C1182" s="405"/>
      <c r="G1182" s="1">
        <f>+G1181+E1182-F1182</f>
        <v>362.40199999999999</v>
      </c>
    </row>
    <row r="1183" spans="2:7">
      <c r="B1183" s="405"/>
      <c r="C1183" s="405"/>
      <c r="G1183" s="1">
        <f>+G1182+E1183-F1183</f>
        <v>362.40199999999999</v>
      </c>
    </row>
    <row r="1184" spans="2:7">
      <c r="B1184" s="405"/>
      <c r="C1184" s="405"/>
      <c r="G1184" s="1">
        <f>+G1183+E1184-F1184</f>
        <v>362.40199999999999</v>
      </c>
    </row>
    <row r="1185" spans="2:7">
      <c r="B1185" s="405"/>
      <c r="C1185" s="405"/>
      <c r="G1185" s="1">
        <f>+G1184+E1185-F1185</f>
        <v>362.40199999999999</v>
      </c>
    </row>
    <row r="1186" spans="2:7">
      <c r="B1186" s="405"/>
      <c r="C1186" s="405"/>
      <c r="G1186" s="1">
        <f>+G1185+E1186-F1186</f>
        <v>362.40199999999999</v>
      </c>
    </row>
    <row r="1187" spans="2:7">
      <c r="B1187" s="405"/>
      <c r="C1187" s="405"/>
      <c r="G1187" s="1">
        <f>+G1186+E1187-F1187</f>
        <v>362.40199999999999</v>
      </c>
    </row>
    <row r="1188" spans="2:7">
      <c r="B1188" s="405"/>
      <c r="C1188" s="405"/>
      <c r="G1188" s="1">
        <f>+G1187+E1188-F1188</f>
        <v>362.40199999999999</v>
      </c>
    </row>
    <row r="1189" spans="2:7">
      <c r="B1189" s="405"/>
      <c r="C1189" s="405"/>
      <c r="G1189" s="1">
        <f>+G1188+E1189-F1189</f>
        <v>362.40199999999999</v>
      </c>
    </row>
    <row r="1190" spans="2:7">
      <c r="B1190" s="405"/>
      <c r="C1190" s="405"/>
      <c r="G1190" s="1">
        <f>+G1189+E1190-F1190</f>
        <v>362.40199999999999</v>
      </c>
    </row>
    <row r="1191" spans="2:7">
      <c r="B1191" s="405"/>
      <c r="C1191" s="405"/>
      <c r="G1191" s="1">
        <f>+G1190+E1191-F1191</f>
        <v>362.40199999999999</v>
      </c>
    </row>
    <row r="1192" spans="2:7">
      <c r="B1192" s="405"/>
      <c r="C1192" s="405"/>
      <c r="G1192" s="1">
        <f>+G1191+E1192-F1192</f>
        <v>362.40199999999999</v>
      </c>
    </row>
    <row r="1193" spans="2:7">
      <c r="B1193" s="405"/>
      <c r="C1193" s="405"/>
      <c r="G1193" s="1">
        <f>+G1192+E1193-F1193</f>
        <v>362.40199999999999</v>
      </c>
    </row>
    <row r="1194" spans="2:7">
      <c r="B1194" s="405"/>
      <c r="C1194" s="405"/>
      <c r="G1194" s="1">
        <f>+G1193+E1194-F1194</f>
        <v>362.40199999999999</v>
      </c>
    </row>
    <row r="1195" spans="2:7">
      <c r="B1195" s="405"/>
      <c r="C1195" s="405"/>
      <c r="G1195" s="1">
        <f>+G1194+E1195-F1195</f>
        <v>362.40199999999999</v>
      </c>
    </row>
    <row r="1196" spans="2:7">
      <c r="B1196" s="405"/>
      <c r="C1196" s="405"/>
      <c r="G1196" s="1">
        <f>+G1195+E1196-F1196</f>
        <v>362.40199999999999</v>
      </c>
    </row>
    <row r="1197" spans="2:7">
      <c r="B1197" s="405"/>
      <c r="C1197" s="405"/>
      <c r="G1197" s="1">
        <f>+G1196+E1197-F1197</f>
        <v>362.40199999999999</v>
      </c>
    </row>
    <row r="1198" spans="2:7">
      <c r="B1198" s="405"/>
      <c r="C1198" s="405"/>
      <c r="G1198" s="1">
        <f>+G1197+E1198-F1198</f>
        <v>362.40199999999999</v>
      </c>
    </row>
    <row r="1199" spans="2:7">
      <c r="B1199" s="405"/>
      <c r="C1199" s="405"/>
      <c r="G1199" s="1">
        <f>+G1198+E1199-F1199</f>
        <v>362.40199999999999</v>
      </c>
    </row>
    <row r="1200" spans="2:7">
      <c r="B1200" s="405"/>
      <c r="C1200" s="405"/>
      <c r="G1200" s="1">
        <f>+G1199+E1200-F1200</f>
        <v>362.40199999999999</v>
      </c>
    </row>
    <row r="1201" spans="2:7">
      <c r="B1201" s="405"/>
      <c r="C1201" s="405"/>
      <c r="G1201" s="1">
        <f>+G1200+E1201-F1201</f>
        <v>362.40199999999999</v>
      </c>
    </row>
    <row r="1202" spans="2:7">
      <c r="B1202" s="405"/>
      <c r="C1202" s="405"/>
      <c r="G1202" s="1">
        <f>+G1201+E1202-F1202</f>
        <v>362.40199999999999</v>
      </c>
    </row>
    <row r="1203" spans="2:7">
      <c r="B1203" s="405"/>
      <c r="C1203" s="405"/>
      <c r="G1203" s="1">
        <f>+G1202+E1203-F1203</f>
        <v>362.40199999999999</v>
      </c>
    </row>
    <row r="1204" spans="2:7">
      <c r="B1204" s="405"/>
      <c r="C1204" s="405"/>
      <c r="G1204" s="1">
        <f>+G1203+E1204-F1204</f>
        <v>362.40199999999999</v>
      </c>
    </row>
    <row r="1205" spans="2:7">
      <c r="B1205" s="405"/>
      <c r="C1205" s="405"/>
      <c r="G1205" s="1">
        <f>+G1204+E1205-F1205</f>
        <v>362.40199999999999</v>
      </c>
    </row>
    <row r="1206" spans="2:7">
      <c r="B1206" s="405"/>
      <c r="C1206" s="405"/>
      <c r="G1206" s="1">
        <f>+G1205+E1206-F1206</f>
        <v>362.40199999999999</v>
      </c>
    </row>
    <row r="1207" spans="2:7">
      <c r="B1207" s="405"/>
      <c r="C1207" s="405"/>
      <c r="G1207" s="1">
        <f>+G1206+E1207-F1207</f>
        <v>362.40199999999999</v>
      </c>
    </row>
    <row r="1208" spans="2:7">
      <c r="B1208" s="405"/>
      <c r="C1208" s="405"/>
      <c r="G1208" s="1">
        <f>+G1207+E1208-F1208</f>
        <v>362.40199999999999</v>
      </c>
    </row>
    <row r="1209" spans="2:7">
      <c r="B1209" s="405"/>
      <c r="C1209" s="405"/>
      <c r="G1209" s="1">
        <f>+G1208+E1209-F1209</f>
        <v>362.40199999999999</v>
      </c>
    </row>
    <row r="1210" spans="2:7">
      <c r="B1210" s="405"/>
      <c r="C1210" s="405"/>
      <c r="G1210" s="1">
        <f>+G1209+E1210-F1210</f>
        <v>362.40199999999999</v>
      </c>
    </row>
    <row r="1211" spans="2:7">
      <c r="B1211" s="405"/>
      <c r="C1211" s="405"/>
      <c r="G1211" s="1">
        <f>+G1210+E1211-F1211</f>
        <v>362.40199999999999</v>
      </c>
    </row>
    <row r="1212" spans="2:7">
      <c r="B1212" s="405"/>
      <c r="C1212" s="405"/>
      <c r="G1212" s="1">
        <f>+G1211+E1212-F1212</f>
        <v>362.40199999999999</v>
      </c>
    </row>
    <row r="1213" spans="2:7">
      <c r="B1213" s="405"/>
      <c r="C1213" s="405"/>
      <c r="G1213" s="1">
        <f>+G1212+E1213-F1213</f>
        <v>362.40199999999999</v>
      </c>
    </row>
    <row r="1214" spans="2:7">
      <c r="B1214" s="405"/>
      <c r="C1214" s="405"/>
      <c r="G1214" s="1">
        <f>+G1213+E1214-F1214</f>
        <v>362.40199999999999</v>
      </c>
    </row>
    <row r="1215" spans="2:7">
      <c r="B1215" s="405"/>
      <c r="C1215" s="405"/>
      <c r="G1215" s="1">
        <f>+G1214+E1215-F1215</f>
        <v>362.40199999999999</v>
      </c>
    </row>
    <row r="1216" spans="2:7">
      <c r="B1216" s="405"/>
      <c r="C1216" s="405"/>
      <c r="G1216" s="1">
        <f>+G1215+E1216-F1216</f>
        <v>362.40199999999999</v>
      </c>
    </row>
    <row r="1217" spans="2:7">
      <c r="B1217" s="405"/>
      <c r="C1217" s="405"/>
      <c r="G1217" s="1">
        <f>+G1216+E1217-F1217</f>
        <v>362.40199999999999</v>
      </c>
    </row>
    <row r="1218" spans="2:7">
      <c r="B1218" s="405"/>
      <c r="C1218" s="405"/>
      <c r="G1218" s="1">
        <f>+G1217+E1218-F1218</f>
        <v>362.40199999999999</v>
      </c>
    </row>
    <row r="1219" spans="2:7">
      <c r="B1219" s="405"/>
      <c r="C1219" s="405"/>
      <c r="G1219" s="1">
        <f>+G1218+E1219-F1219</f>
        <v>362.40199999999999</v>
      </c>
    </row>
    <row r="1220" spans="2:7">
      <c r="B1220" s="405"/>
      <c r="C1220" s="405"/>
      <c r="G1220" s="1">
        <f>+G1219+E1220-F1220</f>
        <v>362.40199999999999</v>
      </c>
    </row>
    <row r="1221" spans="2:7">
      <c r="B1221" s="405"/>
      <c r="C1221" s="405"/>
      <c r="G1221" s="1">
        <f>+G1220+E1221-F1221</f>
        <v>362.40199999999999</v>
      </c>
    </row>
    <row r="1222" spans="2:7">
      <c r="B1222" s="405"/>
      <c r="C1222" s="405"/>
      <c r="G1222" s="1">
        <f>+G1221+E1222-F1222</f>
        <v>362.40199999999999</v>
      </c>
    </row>
    <row r="1223" spans="2:7">
      <c r="B1223" s="405"/>
      <c r="C1223" s="405"/>
      <c r="G1223" s="1">
        <f>+G1222+E1223-F1223</f>
        <v>362.40199999999999</v>
      </c>
    </row>
    <row r="1224" spans="2:7">
      <c r="B1224" s="405"/>
      <c r="C1224" s="405"/>
      <c r="G1224" s="1">
        <f>+G1223+E1224-F1224</f>
        <v>362.40199999999999</v>
      </c>
    </row>
    <row r="1225" spans="2:7">
      <c r="B1225" s="405"/>
      <c r="C1225" s="405"/>
      <c r="G1225" s="1">
        <f>+G1224+E1225-F1225</f>
        <v>362.40199999999999</v>
      </c>
    </row>
    <row r="1226" spans="2:7">
      <c r="B1226" s="405"/>
      <c r="C1226" s="405"/>
      <c r="G1226" s="1">
        <f>+G1225+E1226-F1226</f>
        <v>362.40199999999999</v>
      </c>
    </row>
    <row r="1227" spans="2:7">
      <c r="B1227" s="405"/>
      <c r="C1227" s="405"/>
      <c r="G1227" s="1">
        <f>+G1226+E1227-F1227</f>
        <v>362.40199999999999</v>
      </c>
    </row>
    <row r="1228" spans="2:7">
      <c r="B1228" s="405"/>
      <c r="C1228" s="405"/>
      <c r="G1228" s="1">
        <f>+G1227+E1228-F1228</f>
        <v>362.40199999999999</v>
      </c>
    </row>
    <row r="1229" spans="2:7">
      <c r="B1229" s="405"/>
      <c r="C1229" s="405"/>
      <c r="G1229" s="1">
        <f>+G1228+E1229-F1229</f>
        <v>362.40199999999999</v>
      </c>
    </row>
    <row r="1230" spans="2:7">
      <c r="B1230" s="405"/>
      <c r="C1230" s="405"/>
      <c r="G1230" s="1">
        <f>+G1229+E1230-F1230</f>
        <v>362.40199999999999</v>
      </c>
    </row>
    <row r="1231" spans="2:7">
      <c r="B1231" s="405"/>
      <c r="C1231" s="405"/>
      <c r="G1231" s="1">
        <f>+G1230+E1231-F1231</f>
        <v>362.40199999999999</v>
      </c>
    </row>
    <row r="1232" spans="2:7">
      <c r="B1232" s="405"/>
      <c r="C1232" s="405"/>
      <c r="G1232" s="1">
        <f>+G1231+E1232-F1232</f>
        <v>362.40199999999999</v>
      </c>
    </row>
    <row r="1233" spans="2:7">
      <c r="B1233" s="405"/>
      <c r="C1233" s="405"/>
      <c r="G1233" s="1">
        <f>+G1232+E1233-F1233</f>
        <v>362.40199999999999</v>
      </c>
    </row>
    <row r="1234" spans="2:7">
      <c r="B1234" s="405"/>
      <c r="C1234" s="405"/>
      <c r="G1234" s="1">
        <f>+G1233+E1234-F1234</f>
        <v>362.40199999999999</v>
      </c>
    </row>
    <row r="1235" spans="2:7">
      <c r="B1235" s="405"/>
      <c r="C1235" s="405"/>
      <c r="G1235" s="1">
        <f>+G1234+E1235-F1235</f>
        <v>362.40199999999999</v>
      </c>
    </row>
    <row r="1236" spans="2:7">
      <c r="B1236" s="405"/>
      <c r="C1236" s="405"/>
      <c r="G1236" s="1">
        <f>+G1235+E1236-F1236</f>
        <v>362.40199999999999</v>
      </c>
    </row>
    <row r="1237" spans="2:7">
      <c r="B1237" s="405"/>
      <c r="C1237" s="405"/>
      <c r="G1237" s="1">
        <f>+G1236+E1237-F1237</f>
        <v>362.40199999999999</v>
      </c>
    </row>
    <row r="1238" spans="2:7">
      <c r="B1238" s="405"/>
      <c r="C1238" s="405"/>
      <c r="G1238" s="1">
        <f>+G1237+E1238-F1238</f>
        <v>362.40199999999999</v>
      </c>
    </row>
    <row r="1239" spans="2:7">
      <c r="B1239" s="405"/>
      <c r="C1239" s="405"/>
      <c r="G1239" s="1">
        <f>+G1238+E1239-F1239</f>
        <v>362.40199999999999</v>
      </c>
    </row>
    <row r="1240" spans="2:7">
      <c r="B1240" s="405"/>
      <c r="C1240" s="405"/>
      <c r="G1240" s="1">
        <f>+G1239+E1240-F1240</f>
        <v>362.40199999999999</v>
      </c>
    </row>
    <row r="1241" spans="2:7">
      <c r="B1241" s="405"/>
      <c r="C1241" s="405"/>
      <c r="G1241" s="1">
        <f>+G1240+E1241-F1241</f>
        <v>362.40199999999999</v>
      </c>
    </row>
    <row r="1242" spans="2:7">
      <c r="B1242" s="405"/>
      <c r="C1242" s="405"/>
      <c r="G1242" s="1">
        <f>+G1241+E1242-F1242</f>
        <v>362.40199999999999</v>
      </c>
    </row>
    <row r="1243" spans="2:7">
      <c r="B1243" s="405"/>
      <c r="C1243" s="405"/>
      <c r="G1243" s="1">
        <f>+G1242+E1243-F1243</f>
        <v>362.40199999999999</v>
      </c>
    </row>
    <row r="1244" spans="2:7">
      <c r="B1244" s="405"/>
      <c r="C1244" s="405"/>
      <c r="G1244" s="1">
        <f>+G1243+E1244-F1244</f>
        <v>362.40199999999999</v>
      </c>
    </row>
    <row r="1245" spans="2:7">
      <c r="B1245" s="405"/>
      <c r="C1245" s="405"/>
      <c r="G1245" s="1">
        <f>+G1244+E1245-F1245</f>
        <v>362.40199999999999</v>
      </c>
    </row>
    <row r="1246" spans="2:7">
      <c r="B1246" s="405"/>
      <c r="C1246" s="405"/>
      <c r="G1246" s="1">
        <f>+G1245+E1246-F1246</f>
        <v>362.40199999999999</v>
      </c>
    </row>
    <row r="1247" spans="2:7">
      <c r="B1247" s="405"/>
      <c r="C1247" s="405"/>
      <c r="G1247" s="1">
        <f>+G1246+E1247-F1247</f>
        <v>362.40199999999999</v>
      </c>
    </row>
    <row r="1248" spans="2:7">
      <c r="B1248" s="405"/>
      <c r="C1248" s="405"/>
      <c r="G1248" s="1">
        <f>+G1247+E1248-F1248</f>
        <v>362.40199999999999</v>
      </c>
    </row>
    <row r="1249" spans="2:7">
      <c r="B1249" s="405"/>
      <c r="C1249" s="405"/>
      <c r="G1249" s="1">
        <f>+G1248+E1249-F1249</f>
        <v>362.40199999999999</v>
      </c>
    </row>
    <row r="1250" spans="2:7">
      <c r="B1250" s="405"/>
      <c r="C1250" s="405"/>
      <c r="G1250" s="1">
        <f>+G1249+E1250-F1250</f>
        <v>362.40199999999999</v>
      </c>
    </row>
    <row r="1251" spans="2:7">
      <c r="B1251" s="405"/>
      <c r="C1251" s="405"/>
      <c r="G1251" s="1">
        <f>+G1250+E1251-F1251</f>
        <v>362.40199999999999</v>
      </c>
    </row>
    <row r="1252" spans="2:7">
      <c r="B1252" s="405"/>
      <c r="C1252" s="405"/>
      <c r="G1252" s="1">
        <f>+G1251+E1252-F1252</f>
        <v>362.40199999999999</v>
      </c>
    </row>
    <row r="1253" spans="2:7">
      <c r="B1253" s="405"/>
      <c r="C1253" s="405"/>
      <c r="G1253" s="1">
        <f>+G1252+E1253-F1253</f>
        <v>362.40199999999999</v>
      </c>
    </row>
    <row r="1254" spans="2:7">
      <c r="B1254" s="405"/>
      <c r="C1254" s="405"/>
      <c r="G1254" s="1">
        <f>+G1253+E1254-F1254</f>
        <v>362.40199999999999</v>
      </c>
    </row>
    <row r="1255" spans="2:7">
      <c r="B1255" s="405"/>
      <c r="C1255" s="405"/>
      <c r="G1255" s="1">
        <f>+G1254+E1255-F1255</f>
        <v>362.40199999999999</v>
      </c>
    </row>
    <row r="1256" spans="2:7">
      <c r="B1256" s="405"/>
      <c r="C1256" s="405"/>
      <c r="G1256" s="1">
        <f>+G1255+E1256-F1256</f>
        <v>362.40199999999999</v>
      </c>
    </row>
    <row r="1257" spans="2:7">
      <c r="B1257" s="405"/>
      <c r="C1257" s="405"/>
      <c r="G1257" s="1">
        <f>+G1256+E1257-F1257</f>
        <v>362.40199999999999</v>
      </c>
    </row>
    <row r="1258" spans="2:7">
      <c r="B1258" s="405"/>
      <c r="C1258" s="405"/>
      <c r="G1258" s="1">
        <f>+G1257+E1258-F1258</f>
        <v>362.40199999999999</v>
      </c>
    </row>
    <row r="1259" spans="2:7">
      <c r="B1259" s="405"/>
      <c r="C1259" s="405"/>
      <c r="G1259" s="1">
        <f>+G1258+E1259-F1259</f>
        <v>362.40199999999999</v>
      </c>
    </row>
    <row r="1260" spans="2:7">
      <c r="B1260" s="405"/>
      <c r="C1260" s="405"/>
      <c r="G1260" s="1">
        <f>+G1259+E1260-F1260</f>
        <v>362.40199999999999</v>
      </c>
    </row>
    <row r="1261" spans="2:7">
      <c r="B1261" s="405"/>
      <c r="C1261" s="405"/>
      <c r="G1261" s="1">
        <f>+G1260+E1261-F1261</f>
        <v>362.40199999999999</v>
      </c>
    </row>
    <row r="1262" spans="2:7">
      <c r="B1262" s="405"/>
      <c r="C1262" s="405"/>
      <c r="G1262" s="1">
        <f>+G1261+E1262-F1262</f>
        <v>362.40199999999999</v>
      </c>
    </row>
    <row r="1263" spans="2:7">
      <c r="B1263" s="405"/>
      <c r="C1263" s="405"/>
      <c r="G1263" s="1">
        <f>+G1262+E1263-F1263</f>
        <v>362.40199999999999</v>
      </c>
    </row>
    <row r="1264" spans="2:7">
      <c r="B1264" s="405"/>
      <c r="C1264" s="405"/>
      <c r="G1264" s="1">
        <f>+G1263+E1264-F1264</f>
        <v>362.40199999999999</v>
      </c>
    </row>
    <row r="1265" spans="2:7">
      <c r="B1265" s="405"/>
      <c r="C1265" s="405"/>
      <c r="G1265" s="1">
        <f>+G1264+E1265-F1265</f>
        <v>362.40199999999999</v>
      </c>
    </row>
    <row r="1266" spans="2:7">
      <c r="B1266" s="405"/>
      <c r="C1266" s="405"/>
      <c r="G1266" s="1">
        <f>+G1265+E1266-F1266</f>
        <v>362.40199999999999</v>
      </c>
    </row>
    <row r="1267" spans="2:7">
      <c r="B1267" s="405"/>
      <c r="C1267" s="405"/>
      <c r="G1267" s="1">
        <f>+G1266+E1267-F1267</f>
        <v>362.40199999999999</v>
      </c>
    </row>
    <row r="1268" spans="2:7">
      <c r="B1268" s="405"/>
      <c r="C1268" s="405"/>
      <c r="G1268" s="1">
        <f>+G1267+E1268-F1268</f>
        <v>362.40199999999999</v>
      </c>
    </row>
    <row r="1269" spans="2:7">
      <c r="B1269" s="405"/>
      <c r="C1269" s="405"/>
      <c r="G1269" s="1">
        <f>+G1268+E1269-F1269</f>
        <v>362.40199999999999</v>
      </c>
    </row>
    <row r="1270" spans="2:7">
      <c r="B1270" s="405"/>
      <c r="C1270" s="405"/>
      <c r="G1270" s="1">
        <f>+G1269+E1270-F1270</f>
        <v>362.40199999999999</v>
      </c>
    </row>
    <row r="1271" spans="2:7">
      <c r="B1271" s="405"/>
      <c r="C1271" s="405"/>
      <c r="G1271" s="1">
        <f>+G1270+E1271-F1271</f>
        <v>362.40199999999999</v>
      </c>
    </row>
    <row r="1272" spans="2:7">
      <c r="B1272" s="405"/>
      <c r="C1272" s="405"/>
      <c r="G1272" s="1">
        <f>+G1271+E1272-F1272</f>
        <v>362.40199999999999</v>
      </c>
    </row>
    <row r="1273" spans="2:7">
      <c r="B1273" s="405"/>
      <c r="C1273" s="405"/>
      <c r="G1273" s="1">
        <f>+G1272+E1273-F1273</f>
        <v>362.40199999999999</v>
      </c>
    </row>
    <row r="1274" spans="2:7">
      <c r="B1274" s="405"/>
      <c r="C1274" s="405"/>
      <c r="G1274" s="1">
        <f>+G1273+E1274-F1274</f>
        <v>362.40199999999999</v>
      </c>
    </row>
    <row r="1275" spans="2:7">
      <c r="B1275" s="405"/>
      <c r="C1275" s="405"/>
      <c r="G1275" s="1">
        <f>+G1274+E1275-F1275</f>
        <v>362.40199999999999</v>
      </c>
    </row>
    <row r="1276" spans="2:7">
      <c r="B1276" s="405"/>
      <c r="C1276" s="405"/>
      <c r="G1276" s="1">
        <f>+G1275+E1276-F1276</f>
        <v>362.40199999999999</v>
      </c>
    </row>
    <row r="1277" spans="2:7">
      <c r="B1277" s="405"/>
      <c r="C1277" s="405"/>
      <c r="G1277" s="1">
        <f>+G1276+E1277-F1277</f>
        <v>362.40199999999999</v>
      </c>
    </row>
    <row r="1278" spans="2:7">
      <c r="B1278" s="405"/>
      <c r="C1278" s="405"/>
      <c r="G1278" s="1">
        <f>+G1277+E1278-F1278</f>
        <v>362.40199999999999</v>
      </c>
    </row>
    <row r="1279" spans="2:7">
      <c r="B1279" s="405"/>
      <c r="C1279" s="405"/>
      <c r="G1279" s="1">
        <f>+G1278+E1279-F1279</f>
        <v>362.40199999999999</v>
      </c>
    </row>
    <row r="1280" spans="2:7">
      <c r="B1280" s="405"/>
      <c r="C1280" s="405"/>
      <c r="G1280" s="1">
        <f>+G1279+E1280-F1280</f>
        <v>362.40199999999999</v>
      </c>
    </row>
    <row r="1281" spans="2:7">
      <c r="B1281" s="405"/>
      <c r="C1281" s="405"/>
      <c r="G1281" s="1">
        <f>+G1280+E1281-F1281</f>
        <v>362.40199999999999</v>
      </c>
    </row>
    <row r="1282" spans="2:7">
      <c r="B1282" s="405"/>
      <c r="C1282" s="405"/>
      <c r="G1282" s="1">
        <f>+G1281+E1282-F1282</f>
        <v>362.40199999999999</v>
      </c>
    </row>
    <row r="1283" spans="2:7">
      <c r="B1283" s="405"/>
      <c r="C1283" s="405"/>
      <c r="G1283" s="1">
        <f>+G1282+E1283-F1283</f>
        <v>362.40199999999999</v>
      </c>
    </row>
    <row r="1284" spans="2:7">
      <c r="B1284" s="405"/>
      <c r="C1284" s="405"/>
      <c r="G1284" s="1">
        <f>+G1283+E1284-F1284</f>
        <v>362.40199999999999</v>
      </c>
    </row>
    <row r="1285" spans="2:7">
      <c r="B1285" s="405"/>
      <c r="C1285" s="405"/>
      <c r="G1285" s="1">
        <f>+G1284+E1285-F1285</f>
        <v>362.40199999999999</v>
      </c>
    </row>
    <row r="1286" spans="2:7">
      <c r="B1286" s="405"/>
      <c r="C1286" s="405"/>
      <c r="G1286" s="1">
        <f>+G1285+E1286-F1286</f>
        <v>362.40199999999999</v>
      </c>
    </row>
    <row r="1287" spans="2:7">
      <c r="B1287" s="405"/>
      <c r="C1287" s="405"/>
      <c r="G1287" s="1">
        <f>+G1286+E1287-F1287</f>
        <v>362.40199999999999</v>
      </c>
    </row>
    <row r="1288" spans="2:7">
      <c r="B1288" s="405"/>
      <c r="C1288" s="405"/>
      <c r="G1288" s="1">
        <f>+G1287+E1288-F1288</f>
        <v>362.40199999999999</v>
      </c>
    </row>
    <row r="1289" spans="2:7">
      <c r="B1289" s="405"/>
      <c r="C1289" s="405"/>
      <c r="G1289" s="1">
        <f>+G1288+E1289-F1289</f>
        <v>362.40199999999999</v>
      </c>
    </row>
    <row r="1290" spans="2:7">
      <c r="B1290" s="405"/>
      <c r="C1290" s="405"/>
      <c r="G1290" s="1">
        <f>+G1289+E1290-F1290</f>
        <v>362.40199999999999</v>
      </c>
    </row>
    <row r="1291" spans="2:7">
      <c r="B1291" s="405"/>
      <c r="C1291" s="405"/>
      <c r="G1291" s="1">
        <f>+G1290+E1291-F1291</f>
        <v>362.40199999999999</v>
      </c>
    </row>
    <row r="1292" spans="2:7">
      <c r="B1292" s="405"/>
      <c r="C1292" s="405"/>
      <c r="G1292" s="1">
        <f>+G1291+E1292-F1292</f>
        <v>362.40199999999999</v>
      </c>
    </row>
    <row r="1293" spans="2:7">
      <c r="B1293" s="405"/>
      <c r="C1293" s="405"/>
      <c r="G1293" s="1">
        <f>+G1292+E1293-F1293</f>
        <v>362.40199999999999</v>
      </c>
    </row>
    <row r="1294" spans="2:7">
      <c r="B1294" s="405"/>
      <c r="C1294" s="405"/>
      <c r="G1294" s="1">
        <f>+G1293+E1294-F1294</f>
        <v>362.40199999999999</v>
      </c>
    </row>
    <row r="1295" spans="2:7">
      <c r="B1295" s="405"/>
      <c r="C1295" s="405"/>
      <c r="G1295" s="1">
        <f>+G1294+E1295-F1295</f>
        <v>362.40199999999999</v>
      </c>
    </row>
    <row r="1296" spans="2:7">
      <c r="B1296" s="405"/>
      <c r="C1296" s="405"/>
      <c r="G1296" s="1">
        <f>+G1295+E1296-F1296</f>
        <v>362.40199999999999</v>
      </c>
    </row>
    <row r="1297" spans="2:7">
      <c r="B1297" s="405"/>
      <c r="C1297" s="405"/>
      <c r="G1297" s="1">
        <f>+G1296+E1297-F1297</f>
        <v>362.40199999999999</v>
      </c>
    </row>
    <row r="1298" spans="2:7">
      <c r="B1298" s="405"/>
      <c r="C1298" s="405"/>
      <c r="G1298" s="1">
        <f>+G1297+E1298-F1298</f>
        <v>362.40199999999999</v>
      </c>
    </row>
    <row r="1299" spans="2:7">
      <c r="B1299" s="405"/>
      <c r="C1299" s="405"/>
      <c r="G1299" s="1">
        <f>+G1298+E1299-F1299</f>
        <v>362.40199999999999</v>
      </c>
    </row>
    <row r="1300" spans="2:7">
      <c r="B1300" s="405"/>
      <c r="C1300" s="405"/>
      <c r="G1300" s="1">
        <f>+G1299+E1300-F1300</f>
        <v>362.40199999999999</v>
      </c>
    </row>
    <row r="1301" spans="2:7">
      <c r="B1301" s="405"/>
      <c r="C1301" s="405"/>
      <c r="G1301" s="1">
        <f>+G1300+E1301-F1301</f>
        <v>362.40199999999999</v>
      </c>
    </row>
    <row r="1302" spans="2:7">
      <c r="B1302" s="405"/>
      <c r="C1302" s="405"/>
      <c r="G1302" s="1">
        <f>+G1301+E1302-F1302</f>
        <v>362.40199999999999</v>
      </c>
    </row>
    <row r="1303" spans="2:7">
      <c r="B1303" s="405"/>
      <c r="C1303" s="405"/>
      <c r="G1303" s="1">
        <f>+G1302+E1303-F1303</f>
        <v>362.40199999999999</v>
      </c>
    </row>
    <row r="1304" spans="2:7">
      <c r="B1304" s="405"/>
      <c r="C1304" s="405"/>
      <c r="G1304" s="1">
        <f>+G1303+E1304-F1304</f>
        <v>362.40199999999999</v>
      </c>
    </row>
    <row r="1305" spans="2:7">
      <c r="B1305" s="405"/>
      <c r="C1305" s="405"/>
      <c r="G1305" s="1">
        <f>+G1304+E1305-F1305</f>
        <v>362.40199999999999</v>
      </c>
    </row>
    <row r="1306" spans="2:7">
      <c r="B1306" s="405"/>
      <c r="C1306" s="405"/>
      <c r="G1306" s="1">
        <f>+G1305+E1306-F1306</f>
        <v>362.40199999999999</v>
      </c>
    </row>
    <row r="1307" spans="2:7">
      <c r="B1307" s="405"/>
      <c r="C1307" s="405"/>
      <c r="G1307" s="1">
        <f>+G1306+E1307-F1307</f>
        <v>362.40199999999999</v>
      </c>
    </row>
    <row r="1308" spans="2:7">
      <c r="B1308" s="405"/>
      <c r="C1308" s="405"/>
      <c r="G1308" s="1">
        <f>+G1307+E1308-F1308</f>
        <v>362.40199999999999</v>
      </c>
    </row>
    <row r="1309" spans="2:7">
      <c r="B1309" s="405"/>
      <c r="C1309" s="405"/>
      <c r="G1309" s="1">
        <f>+G1308+E1309-F1309</f>
        <v>362.40199999999999</v>
      </c>
    </row>
    <row r="1310" spans="2:7">
      <c r="B1310" s="405"/>
      <c r="C1310" s="405"/>
      <c r="G1310" s="1">
        <f>+G1309+E1310-F1310</f>
        <v>362.40199999999999</v>
      </c>
    </row>
    <row r="1311" spans="2:7">
      <c r="B1311" s="405"/>
      <c r="C1311" s="405"/>
      <c r="G1311" s="1">
        <f>+G1310+E1311-F1311</f>
        <v>362.40199999999999</v>
      </c>
    </row>
    <row r="1312" spans="2:7">
      <c r="B1312" s="405"/>
      <c r="C1312" s="405"/>
      <c r="G1312" s="1">
        <f>+G1311+E1312-F1312</f>
        <v>362.40199999999999</v>
      </c>
    </row>
    <row r="1313" spans="2:7">
      <c r="B1313" s="405"/>
      <c r="C1313" s="405"/>
      <c r="G1313" s="1">
        <f>+G1312+E1313-F1313</f>
        <v>362.40199999999999</v>
      </c>
    </row>
    <row r="1314" spans="2:7">
      <c r="B1314" s="405"/>
      <c r="C1314" s="405"/>
      <c r="G1314" s="1">
        <f>+G1313+E1314-F1314</f>
        <v>362.40199999999999</v>
      </c>
    </row>
    <row r="1315" spans="2:7">
      <c r="B1315" s="405"/>
      <c r="C1315" s="405"/>
      <c r="G1315" s="1">
        <f>+G1314+E1315-F1315</f>
        <v>362.40199999999999</v>
      </c>
    </row>
  </sheetData>
  <autoFilter ref="A4:G588" xr:uid="{00000000-0009-0000-0000-000014000000}"/>
  <mergeCells count="15">
    <mergeCell ref="I1001:K1001"/>
    <mergeCell ref="I992:K992"/>
    <mergeCell ref="I985:K985"/>
    <mergeCell ref="I972:K972"/>
    <mergeCell ref="J792:L792"/>
    <mergeCell ref="I948:K948"/>
    <mergeCell ref="I927:K927"/>
    <mergeCell ref="I887:K887"/>
    <mergeCell ref="J836:L836"/>
    <mergeCell ref="I871:K871"/>
    <mergeCell ref="B2:G2"/>
    <mergeCell ref="I655:K655"/>
    <mergeCell ref="K743:M743"/>
    <mergeCell ref="H757:M757"/>
    <mergeCell ref="I775:K775"/>
  </mergeCells>
  <pageMargins left="0.70866141732283472" right="0.70866141732283472" top="0.74803149606299213" bottom="0.74803149606299213" header="0.31496062992125984" footer="0.31496062992125984"/>
  <pageSetup paperSize="9" fitToWidth="0" fitToHeight="0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O1322"/>
  <sheetViews>
    <sheetView topLeftCell="A1005" zoomScale="98" zoomScaleNormal="98" workbookViewId="0">
      <selection activeCell="F1021" sqref="F1021"/>
    </sheetView>
  </sheetViews>
  <sheetFormatPr defaultColWidth="11.42578125" defaultRowHeight="15"/>
  <cols>
    <col min="1" max="1" width="11.42578125" style="30"/>
    <col min="2" max="2" width="19.42578125" style="3" customWidth="1"/>
    <col min="3" max="3" width="14.28515625" style="3" bestFit="1" customWidth="1"/>
    <col min="4" max="4" width="51.5703125" bestFit="1" customWidth="1"/>
    <col min="5" max="5" width="11.42578125" style="1"/>
    <col min="6" max="6" width="11.42578125" style="20"/>
    <col min="7" max="7" width="11.42578125" style="1"/>
    <col min="8" max="8" width="12.28515625" customWidth="1"/>
    <col min="9" max="9" width="12.140625" bestFit="1" customWidth="1"/>
    <col min="10" max="10" width="23" style="30" bestFit="1" customWidth="1"/>
    <col min="11" max="11" width="13.42578125" customWidth="1"/>
    <col min="13" max="13" width="35.7109375" customWidth="1"/>
    <col min="14" max="14" width="11.42578125" style="1"/>
  </cols>
  <sheetData>
    <row r="2" spans="1:7">
      <c r="B2" s="422" t="s">
        <v>400</v>
      </c>
      <c r="C2" s="422"/>
      <c r="D2" s="422"/>
      <c r="E2" s="422"/>
      <c r="F2" s="422"/>
      <c r="G2" s="422"/>
    </row>
    <row r="4" spans="1:7" ht="30">
      <c r="A4" s="31" t="s">
        <v>1</v>
      </c>
      <c r="B4" s="12" t="s">
        <v>2</v>
      </c>
      <c r="C4" s="12" t="s">
        <v>3</v>
      </c>
      <c r="D4" s="12" t="s">
        <v>4</v>
      </c>
      <c r="E4" s="8" t="s">
        <v>5</v>
      </c>
      <c r="F4" s="27" t="s">
        <v>6</v>
      </c>
      <c r="G4" s="7" t="s">
        <v>7</v>
      </c>
    </row>
    <row r="5" spans="1:7">
      <c r="A5" s="30">
        <v>42736</v>
      </c>
      <c r="B5" s="405" t="s">
        <v>8</v>
      </c>
      <c r="C5" s="405"/>
      <c r="G5" s="1">
        <v>108.8</v>
      </c>
    </row>
    <row r="6" spans="1:7">
      <c r="A6" s="30">
        <v>42767</v>
      </c>
      <c r="B6" s="405">
        <v>12191</v>
      </c>
      <c r="C6" s="405" t="s">
        <v>9</v>
      </c>
      <c r="F6" s="20">
        <v>49.8</v>
      </c>
      <c r="G6" s="1">
        <f>+G5+E6-F6</f>
        <v>59</v>
      </c>
    </row>
    <row r="7" spans="1:7">
      <c r="A7" s="30">
        <v>42786</v>
      </c>
      <c r="B7" s="405">
        <v>12306</v>
      </c>
      <c r="C7" s="405" t="s">
        <v>9</v>
      </c>
      <c r="F7" s="20">
        <v>59</v>
      </c>
      <c r="G7" s="1">
        <f t="shared" ref="G7:G70" si="0">+G6+E7-F7</f>
        <v>0</v>
      </c>
    </row>
    <row r="8" spans="1:7">
      <c r="A8" s="30">
        <v>42766</v>
      </c>
      <c r="B8" s="405" t="s">
        <v>11</v>
      </c>
      <c r="C8" s="405" t="s">
        <v>12</v>
      </c>
      <c r="D8" t="s">
        <v>13</v>
      </c>
      <c r="E8" s="1">
        <v>24.5</v>
      </c>
      <c r="G8" s="1">
        <f t="shared" si="0"/>
        <v>24.5</v>
      </c>
    </row>
    <row r="9" spans="1:7">
      <c r="B9" s="405"/>
      <c r="C9" s="405"/>
      <c r="D9" t="s">
        <v>14</v>
      </c>
      <c r="E9" s="1">
        <v>4</v>
      </c>
      <c r="G9" s="1">
        <f t="shared" si="0"/>
        <v>28.5</v>
      </c>
    </row>
    <row r="10" spans="1:7">
      <c r="B10" s="405"/>
      <c r="C10" s="405"/>
      <c r="D10" t="s">
        <v>15</v>
      </c>
      <c r="E10" s="1">
        <v>60</v>
      </c>
      <c r="G10" s="1">
        <f t="shared" si="0"/>
        <v>88.5</v>
      </c>
    </row>
    <row r="11" spans="1:7">
      <c r="B11" s="405"/>
      <c r="C11" s="405"/>
      <c r="D11" t="s">
        <v>16</v>
      </c>
      <c r="E11" s="1">
        <v>2</v>
      </c>
      <c r="G11" s="1">
        <f t="shared" si="0"/>
        <v>90.5</v>
      </c>
    </row>
    <row r="12" spans="1:7">
      <c r="A12" s="30">
        <v>42765</v>
      </c>
      <c r="B12" s="405" t="s">
        <v>10</v>
      </c>
      <c r="C12" s="405" t="s">
        <v>12</v>
      </c>
      <c r="D12" t="s">
        <v>15</v>
      </c>
      <c r="F12" s="20">
        <v>60</v>
      </c>
      <c r="G12" s="1">
        <f t="shared" si="0"/>
        <v>30.5</v>
      </c>
    </row>
    <row r="13" spans="1:7">
      <c r="A13" s="30">
        <v>42765</v>
      </c>
      <c r="B13" s="405" t="s">
        <v>10</v>
      </c>
      <c r="C13" s="405" t="s">
        <v>12</v>
      </c>
      <c r="D13" t="s">
        <v>16</v>
      </c>
      <c r="F13" s="20">
        <v>2</v>
      </c>
      <c r="G13" s="1">
        <f t="shared" si="0"/>
        <v>28.5</v>
      </c>
    </row>
    <row r="14" spans="1:7">
      <c r="A14" s="30">
        <v>42767</v>
      </c>
      <c r="B14" s="405">
        <v>12191</v>
      </c>
      <c r="C14" s="405" t="s">
        <v>12</v>
      </c>
      <c r="D14" t="s">
        <v>13</v>
      </c>
      <c r="F14" s="20">
        <v>24.5</v>
      </c>
      <c r="G14" s="1">
        <f t="shared" si="0"/>
        <v>4</v>
      </c>
    </row>
    <row r="15" spans="1:7">
      <c r="A15" s="30">
        <v>42767</v>
      </c>
      <c r="B15" s="405">
        <v>12191</v>
      </c>
      <c r="C15" s="405" t="s">
        <v>210</v>
      </c>
      <c r="D15" t="s">
        <v>14</v>
      </c>
      <c r="F15" s="20">
        <v>4</v>
      </c>
      <c r="G15" s="1">
        <f t="shared" si="0"/>
        <v>0</v>
      </c>
    </row>
    <row r="16" spans="1:7">
      <c r="A16" s="30">
        <v>42794</v>
      </c>
      <c r="B16" s="405" t="s">
        <v>11</v>
      </c>
      <c r="C16" s="405" t="s">
        <v>19</v>
      </c>
      <c r="D16" t="s">
        <v>13</v>
      </c>
      <c r="E16" s="1">
        <v>13</v>
      </c>
      <c r="G16" s="1">
        <f t="shared" si="0"/>
        <v>13</v>
      </c>
    </row>
    <row r="17" spans="1:7">
      <c r="B17" s="405"/>
      <c r="C17" s="405"/>
      <c r="D17" t="s">
        <v>14</v>
      </c>
      <c r="E17" s="1">
        <v>2</v>
      </c>
      <c r="G17" s="1">
        <f t="shared" si="0"/>
        <v>15</v>
      </c>
    </row>
    <row r="18" spans="1:7">
      <c r="B18" s="405"/>
      <c r="C18" s="405"/>
      <c r="D18" t="s">
        <v>15</v>
      </c>
      <c r="E18" s="1">
        <v>56</v>
      </c>
      <c r="G18" s="1">
        <f t="shared" si="0"/>
        <v>71</v>
      </c>
    </row>
    <row r="19" spans="1:7">
      <c r="B19" s="405"/>
      <c r="C19" s="405"/>
      <c r="D19" t="s">
        <v>16</v>
      </c>
      <c r="E19" s="1">
        <v>2</v>
      </c>
      <c r="G19" s="1">
        <f t="shared" si="0"/>
        <v>73</v>
      </c>
    </row>
    <row r="20" spans="1:7">
      <c r="B20" s="405"/>
      <c r="C20" s="405"/>
      <c r="D20" t="s">
        <v>46</v>
      </c>
      <c r="E20" s="1">
        <v>85</v>
      </c>
      <c r="G20" s="1">
        <f t="shared" si="0"/>
        <v>158</v>
      </c>
    </row>
    <row r="21" spans="1:7">
      <c r="A21" s="30">
        <v>42795</v>
      </c>
      <c r="B21" s="405">
        <v>12381</v>
      </c>
      <c r="C21" s="405" t="s">
        <v>19</v>
      </c>
      <c r="D21" t="s">
        <v>15</v>
      </c>
      <c r="F21" s="20">
        <v>56</v>
      </c>
      <c r="G21" s="1">
        <f t="shared" si="0"/>
        <v>102</v>
      </c>
    </row>
    <row r="22" spans="1:7">
      <c r="A22" s="30">
        <v>42795</v>
      </c>
      <c r="B22" s="405">
        <v>12381</v>
      </c>
      <c r="C22" s="405" t="s">
        <v>19</v>
      </c>
      <c r="D22" t="s">
        <v>16</v>
      </c>
      <c r="F22" s="20">
        <v>2</v>
      </c>
      <c r="G22" s="1">
        <f t="shared" si="0"/>
        <v>100</v>
      </c>
    </row>
    <row r="23" spans="1:7">
      <c r="A23" s="30">
        <v>42894</v>
      </c>
      <c r="B23" s="405">
        <v>13985</v>
      </c>
      <c r="C23" s="405" t="s">
        <v>19</v>
      </c>
      <c r="D23" t="s">
        <v>13</v>
      </c>
      <c r="F23" s="20">
        <v>13</v>
      </c>
      <c r="G23" s="1">
        <f t="shared" si="0"/>
        <v>87</v>
      </c>
    </row>
    <row r="24" spans="1:7">
      <c r="A24" s="30">
        <v>42894</v>
      </c>
      <c r="B24" s="405">
        <v>13086</v>
      </c>
      <c r="C24" s="405" t="s">
        <v>19</v>
      </c>
      <c r="D24" t="s">
        <v>14</v>
      </c>
      <c r="F24" s="20">
        <v>2</v>
      </c>
      <c r="G24" s="1">
        <f t="shared" si="0"/>
        <v>85</v>
      </c>
    </row>
    <row r="25" spans="1:7">
      <c r="A25" s="30">
        <v>43067</v>
      </c>
      <c r="B25" s="405" t="s">
        <v>401</v>
      </c>
      <c r="C25" s="405" t="s">
        <v>19</v>
      </c>
      <c r="D25" t="s">
        <v>46</v>
      </c>
      <c r="F25" s="20">
        <v>85</v>
      </c>
      <c r="G25" s="1">
        <f t="shared" si="0"/>
        <v>0</v>
      </c>
    </row>
    <row r="26" spans="1:7">
      <c r="A26" s="32">
        <v>42825</v>
      </c>
      <c r="B26" s="404" t="s">
        <v>11</v>
      </c>
      <c r="C26" s="404" t="s">
        <v>20</v>
      </c>
      <c r="D26" t="s">
        <v>13</v>
      </c>
      <c r="E26" s="1">
        <v>12</v>
      </c>
      <c r="G26" s="1">
        <f t="shared" si="0"/>
        <v>12</v>
      </c>
    </row>
    <row r="27" spans="1:7">
      <c r="B27" s="405"/>
      <c r="C27" s="405"/>
      <c r="D27" t="s">
        <v>14</v>
      </c>
      <c r="E27" s="1">
        <v>2</v>
      </c>
      <c r="G27" s="1">
        <f t="shared" si="0"/>
        <v>14</v>
      </c>
    </row>
    <row r="28" spans="1:7">
      <c r="B28" s="405"/>
      <c r="C28" s="405"/>
      <c r="D28" t="s">
        <v>15</v>
      </c>
      <c r="E28" s="1">
        <v>60</v>
      </c>
      <c r="G28" s="1">
        <f t="shared" si="0"/>
        <v>74</v>
      </c>
    </row>
    <row r="29" spans="1:7">
      <c r="B29" s="405"/>
      <c r="C29" s="405"/>
      <c r="D29" t="s">
        <v>16</v>
      </c>
      <c r="E29" s="1">
        <v>2</v>
      </c>
      <c r="G29" s="1">
        <f t="shared" si="0"/>
        <v>76</v>
      </c>
    </row>
    <row r="30" spans="1:7">
      <c r="B30" s="405"/>
      <c r="C30" s="405"/>
      <c r="D30" t="s">
        <v>46</v>
      </c>
      <c r="E30" s="1">
        <v>85</v>
      </c>
      <c r="G30" s="1">
        <f t="shared" si="0"/>
        <v>161</v>
      </c>
    </row>
    <row r="31" spans="1:7">
      <c r="A31" s="30">
        <v>42894</v>
      </c>
      <c r="B31" s="405">
        <v>13985</v>
      </c>
      <c r="C31" s="405" t="s">
        <v>20</v>
      </c>
      <c r="D31" t="s">
        <v>15</v>
      </c>
      <c r="F31" s="20">
        <v>60</v>
      </c>
      <c r="G31" s="1">
        <f t="shared" si="0"/>
        <v>101</v>
      </c>
    </row>
    <row r="32" spans="1:7">
      <c r="A32" s="30">
        <v>42894</v>
      </c>
      <c r="B32" s="405">
        <v>13985</v>
      </c>
      <c r="C32" s="405" t="s">
        <v>20</v>
      </c>
      <c r="D32" t="s">
        <v>16</v>
      </c>
      <c r="F32" s="20">
        <v>2</v>
      </c>
      <c r="G32" s="1">
        <f t="shared" si="0"/>
        <v>99</v>
      </c>
    </row>
    <row r="33" spans="1:7">
      <c r="A33" s="30">
        <v>42894</v>
      </c>
      <c r="B33" s="405">
        <v>13985</v>
      </c>
      <c r="C33" s="405" t="s">
        <v>20</v>
      </c>
      <c r="D33" t="s">
        <v>13</v>
      </c>
      <c r="F33" s="20">
        <v>12</v>
      </c>
      <c r="G33" s="1">
        <f t="shared" si="0"/>
        <v>87</v>
      </c>
    </row>
    <row r="34" spans="1:7">
      <c r="A34" s="30">
        <v>42894</v>
      </c>
      <c r="B34" s="405">
        <v>13086</v>
      </c>
      <c r="C34" s="405" t="s">
        <v>20</v>
      </c>
      <c r="D34" t="s">
        <v>14</v>
      </c>
      <c r="F34" s="20">
        <v>2</v>
      </c>
      <c r="G34" s="1">
        <f t="shared" si="0"/>
        <v>85</v>
      </c>
    </row>
    <row r="35" spans="1:7">
      <c r="A35" s="30">
        <v>43067</v>
      </c>
      <c r="B35" s="405" t="s">
        <v>401</v>
      </c>
      <c r="C35" s="405" t="s">
        <v>20</v>
      </c>
      <c r="D35" t="s">
        <v>46</v>
      </c>
      <c r="F35" s="20">
        <v>85</v>
      </c>
      <c r="G35" s="1">
        <f t="shared" si="0"/>
        <v>0</v>
      </c>
    </row>
    <row r="36" spans="1:7">
      <c r="A36" s="32">
        <v>42855</v>
      </c>
      <c r="B36" s="404" t="s">
        <v>11</v>
      </c>
      <c r="C36" s="404" t="s">
        <v>21</v>
      </c>
      <c r="D36" t="s">
        <v>13</v>
      </c>
      <c r="E36" s="1">
        <v>13</v>
      </c>
      <c r="G36" s="1">
        <f t="shared" si="0"/>
        <v>13</v>
      </c>
    </row>
    <row r="37" spans="1:7">
      <c r="B37" s="405"/>
      <c r="C37" s="405"/>
      <c r="D37" t="s">
        <v>14</v>
      </c>
      <c r="E37" s="1">
        <v>2</v>
      </c>
      <c r="G37" s="1">
        <f t="shared" si="0"/>
        <v>15</v>
      </c>
    </row>
    <row r="38" spans="1:7">
      <c r="B38" s="405"/>
      <c r="C38" s="405"/>
      <c r="D38" t="s">
        <v>15</v>
      </c>
      <c r="E38" s="1">
        <v>60</v>
      </c>
      <c r="G38" s="1">
        <f t="shared" si="0"/>
        <v>75</v>
      </c>
    </row>
    <row r="39" spans="1:7">
      <c r="B39" s="405"/>
      <c r="C39" s="405"/>
      <c r="D39" t="s">
        <v>16</v>
      </c>
      <c r="E39" s="1">
        <v>2</v>
      </c>
      <c r="G39" s="1">
        <f t="shared" si="0"/>
        <v>77</v>
      </c>
    </row>
    <row r="40" spans="1:7">
      <c r="A40" s="30">
        <v>42894</v>
      </c>
      <c r="B40" s="405">
        <v>13985</v>
      </c>
      <c r="C40" s="405" t="s">
        <v>21</v>
      </c>
      <c r="D40" t="s">
        <v>15</v>
      </c>
      <c r="F40" s="20">
        <v>60</v>
      </c>
      <c r="G40" s="1">
        <f t="shared" si="0"/>
        <v>17</v>
      </c>
    </row>
    <row r="41" spans="1:7">
      <c r="A41" s="30">
        <v>42894</v>
      </c>
      <c r="B41" s="405">
        <v>13985</v>
      </c>
      <c r="C41" s="405" t="s">
        <v>21</v>
      </c>
      <c r="D41" t="s">
        <v>16</v>
      </c>
      <c r="F41" s="20">
        <v>2</v>
      </c>
      <c r="G41" s="1">
        <f t="shared" si="0"/>
        <v>15</v>
      </c>
    </row>
    <row r="42" spans="1:7">
      <c r="A42" s="30">
        <v>42894</v>
      </c>
      <c r="B42" s="405">
        <v>13985</v>
      </c>
      <c r="C42" s="405" t="s">
        <v>21</v>
      </c>
      <c r="D42" t="s">
        <v>13</v>
      </c>
      <c r="F42" s="20">
        <v>13</v>
      </c>
      <c r="G42" s="1">
        <f t="shared" si="0"/>
        <v>2</v>
      </c>
    </row>
    <row r="43" spans="1:7">
      <c r="A43" s="30">
        <v>42894</v>
      </c>
      <c r="B43" s="405">
        <v>13086</v>
      </c>
      <c r="C43" s="405" t="s">
        <v>21</v>
      </c>
      <c r="D43" t="s">
        <v>14</v>
      </c>
      <c r="F43" s="20">
        <v>2</v>
      </c>
      <c r="G43" s="1">
        <f t="shared" si="0"/>
        <v>0</v>
      </c>
    </row>
    <row r="44" spans="1:7">
      <c r="A44" s="32">
        <v>42886</v>
      </c>
      <c r="B44" s="404" t="s">
        <v>11</v>
      </c>
      <c r="C44" s="404" t="s">
        <v>22</v>
      </c>
      <c r="D44" t="s">
        <v>13</v>
      </c>
      <c r="E44" s="1">
        <v>13</v>
      </c>
      <c r="G44" s="1">
        <f t="shared" si="0"/>
        <v>13</v>
      </c>
    </row>
    <row r="45" spans="1:7">
      <c r="B45" s="405"/>
      <c r="C45" s="405"/>
      <c r="D45" t="s">
        <v>14</v>
      </c>
      <c r="E45" s="1">
        <v>2</v>
      </c>
      <c r="G45" s="1">
        <f t="shared" si="0"/>
        <v>15</v>
      </c>
    </row>
    <row r="46" spans="1:7">
      <c r="B46" s="405"/>
      <c r="C46" s="405"/>
      <c r="D46" t="s">
        <v>15</v>
      </c>
      <c r="E46" s="1">
        <v>60</v>
      </c>
      <c r="G46" s="1">
        <f t="shared" si="0"/>
        <v>75</v>
      </c>
    </row>
    <row r="47" spans="1:7">
      <c r="B47" s="405"/>
      <c r="C47" s="405"/>
      <c r="D47" t="s">
        <v>16</v>
      </c>
      <c r="E47" s="1">
        <v>2</v>
      </c>
      <c r="G47" s="1">
        <f t="shared" si="0"/>
        <v>77</v>
      </c>
    </row>
    <row r="48" spans="1:7">
      <c r="A48" s="30">
        <v>42971</v>
      </c>
      <c r="B48" s="405">
        <v>13481</v>
      </c>
      <c r="C48" s="405" t="s">
        <v>22</v>
      </c>
      <c r="D48" t="s">
        <v>13</v>
      </c>
      <c r="F48" s="20">
        <v>13</v>
      </c>
      <c r="G48" s="1">
        <f t="shared" si="0"/>
        <v>64</v>
      </c>
    </row>
    <row r="49" spans="1:7">
      <c r="A49" s="30">
        <v>42971</v>
      </c>
      <c r="B49" s="405">
        <v>13481</v>
      </c>
      <c r="C49" s="405" t="s">
        <v>22</v>
      </c>
      <c r="D49" t="s">
        <v>14</v>
      </c>
      <c r="F49" s="20">
        <v>2</v>
      </c>
      <c r="G49" s="1">
        <f t="shared" si="0"/>
        <v>62</v>
      </c>
    </row>
    <row r="50" spans="1:7">
      <c r="A50" s="30">
        <v>43063</v>
      </c>
      <c r="B50" s="405">
        <v>14050</v>
      </c>
      <c r="C50" s="405" t="s">
        <v>22</v>
      </c>
      <c r="D50" t="s">
        <v>15</v>
      </c>
      <c r="F50" s="20">
        <v>60</v>
      </c>
      <c r="G50" s="1">
        <f t="shared" si="0"/>
        <v>2</v>
      </c>
    </row>
    <row r="51" spans="1:7">
      <c r="A51" s="30">
        <v>43063</v>
      </c>
      <c r="B51" s="405">
        <v>14050</v>
      </c>
      <c r="C51" s="405" t="s">
        <v>22</v>
      </c>
      <c r="D51" t="s">
        <v>16</v>
      </c>
      <c r="F51" s="20">
        <v>2</v>
      </c>
      <c r="G51" s="1">
        <f t="shared" si="0"/>
        <v>0</v>
      </c>
    </row>
    <row r="52" spans="1:7">
      <c r="A52" s="32">
        <v>42916</v>
      </c>
      <c r="B52" s="404" t="s">
        <v>11</v>
      </c>
      <c r="C52" s="404" t="s">
        <v>23</v>
      </c>
      <c r="D52" t="s">
        <v>13</v>
      </c>
      <c r="E52" s="1">
        <v>13</v>
      </c>
      <c r="G52" s="1">
        <f t="shared" si="0"/>
        <v>13</v>
      </c>
    </row>
    <row r="53" spans="1:7">
      <c r="B53" s="405"/>
      <c r="C53" s="405"/>
      <c r="D53" t="s">
        <v>14</v>
      </c>
      <c r="E53" s="1">
        <v>2</v>
      </c>
      <c r="G53" s="1">
        <f t="shared" si="0"/>
        <v>15</v>
      </c>
    </row>
    <row r="54" spans="1:7">
      <c r="B54" s="405"/>
      <c r="C54" s="405"/>
      <c r="D54" t="s">
        <v>15</v>
      </c>
      <c r="E54" s="1">
        <v>60</v>
      </c>
      <c r="G54" s="1">
        <f t="shared" si="0"/>
        <v>75</v>
      </c>
    </row>
    <row r="55" spans="1:7">
      <c r="B55" s="405"/>
      <c r="C55" s="405"/>
      <c r="D55" t="s">
        <v>16</v>
      </c>
      <c r="E55" s="1">
        <v>2</v>
      </c>
      <c r="G55" s="1">
        <f t="shared" si="0"/>
        <v>77</v>
      </c>
    </row>
    <row r="56" spans="1:7">
      <c r="A56" s="30">
        <v>42971</v>
      </c>
      <c r="B56" s="405">
        <v>13481</v>
      </c>
      <c r="C56" s="405" t="s">
        <v>23</v>
      </c>
      <c r="D56" t="s">
        <v>13</v>
      </c>
      <c r="F56" s="20">
        <v>13</v>
      </c>
      <c r="G56" s="1">
        <f t="shared" si="0"/>
        <v>64</v>
      </c>
    </row>
    <row r="57" spans="1:7">
      <c r="A57" s="30">
        <v>42971</v>
      </c>
      <c r="B57" s="405">
        <v>13481</v>
      </c>
      <c r="C57" s="405" t="s">
        <v>23</v>
      </c>
      <c r="D57" t="s">
        <v>14</v>
      </c>
      <c r="F57" s="20">
        <v>2</v>
      </c>
      <c r="G57" s="1">
        <f t="shared" si="0"/>
        <v>62</v>
      </c>
    </row>
    <row r="58" spans="1:7">
      <c r="A58" s="30">
        <v>43063</v>
      </c>
      <c r="B58" s="405">
        <v>14050</v>
      </c>
      <c r="C58" s="405" t="s">
        <v>23</v>
      </c>
      <c r="D58" t="s">
        <v>15</v>
      </c>
      <c r="F58" s="20">
        <v>60</v>
      </c>
      <c r="G58" s="1">
        <f t="shared" si="0"/>
        <v>2</v>
      </c>
    </row>
    <row r="59" spans="1:7">
      <c r="A59" s="30">
        <v>43063</v>
      </c>
      <c r="B59" s="405">
        <v>14050</v>
      </c>
      <c r="C59" s="405" t="s">
        <v>23</v>
      </c>
      <c r="D59" t="s">
        <v>16</v>
      </c>
      <c r="F59" s="20">
        <v>2</v>
      </c>
      <c r="G59" s="1">
        <f t="shared" si="0"/>
        <v>0</v>
      </c>
    </row>
    <row r="60" spans="1:7">
      <c r="A60" s="32">
        <v>42947</v>
      </c>
      <c r="B60" s="404" t="s">
        <v>11</v>
      </c>
      <c r="C60" s="404" t="s">
        <v>24</v>
      </c>
      <c r="D60" t="s">
        <v>13</v>
      </c>
      <c r="E60" s="1">
        <v>13</v>
      </c>
      <c r="G60" s="1">
        <f t="shared" si="0"/>
        <v>13</v>
      </c>
    </row>
    <row r="61" spans="1:7">
      <c r="B61" s="405"/>
      <c r="C61" s="405"/>
      <c r="D61" t="s">
        <v>14</v>
      </c>
      <c r="E61" s="1">
        <v>2</v>
      </c>
      <c r="G61" s="1">
        <f t="shared" si="0"/>
        <v>15</v>
      </c>
    </row>
    <row r="62" spans="1:7">
      <c r="B62" s="405"/>
      <c r="C62" s="405"/>
      <c r="D62" t="s">
        <v>15</v>
      </c>
      <c r="E62" s="1">
        <v>60</v>
      </c>
      <c r="G62" s="1">
        <f t="shared" si="0"/>
        <v>75</v>
      </c>
    </row>
    <row r="63" spans="1:7">
      <c r="B63" s="405"/>
      <c r="C63" s="405"/>
      <c r="D63" t="s">
        <v>16</v>
      </c>
      <c r="E63" s="1">
        <v>2</v>
      </c>
      <c r="G63" s="1">
        <f t="shared" si="0"/>
        <v>77</v>
      </c>
    </row>
    <row r="64" spans="1:7">
      <c r="A64" s="30">
        <v>42971</v>
      </c>
      <c r="B64" s="405">
        <v>13481</v>
      </c>
      <c r="C64" s="405" t="s">
        <v>24</v>
      </c>
      <c r="D64" t="s">
        <v>13</v>
      </c>
      <c r="F64" s="20">
        <v>13</v>
      </c>
      <c r="G64" s="1">
        <f t="shared" si="0"/>
        <v>64</v>
      </c>
    </row>
    <row r="65" spans="1:7">
      <c r="A65" s="30">
        <v>42971</v>
      </c>
      <c r="B65" s="405">
        <v>13481</v>
      </c>
      <c r="C65" s="405" t="s">
        <v>24</v>
      </c>
      <c r="D65" t="s">
        <v>14</v>
      </c>
      <c r="F65" s="20">
        <v>2</v>
      </c>
      <c r="G65" s="1">
        <f t="shared" si="0"/>
        <v>62</v>
      </c>
    </row>
    <row r="66" spans="1:7">
      <c r="A66" s="30">
        <v>43063</v>
      </c>
      <c r="B66" s="405">
        <v>14050</v>
      </c>
      <c r="C66" s="405" t="s">
        <v>24</v>
      </c>
      <c r="D66" t="s">
        <v>15</v>
      </c>
      <c r="F66" s="20">
        <v>60</v>
      </c>
      <c r="G66" s="1">
        <f t="shared" si="0"/>
        <v>2</v>
      </c>
    </row>
    <row r="67" spans="1:7">
      <c r="A67" s="30">
        <v>43063</v>
      </c>
      <c r="B67" s="405">
        <v>14050</v>
      </c>
      <c r="C67" s="405" t="s">
        <v>24</v>
      </c>
      <c r="D67" t="s">
        <v>16</v>
      </c>
      <c r="F67" s="20">
        <v>2</v>
      </c>
      <c r="G67" s="1">
        <f t="shared" si="0"/>
        <v>0</v>
      </c>
    </row>
    <row r="68" spans="1:7">
      <c r="A68" s="32">
        <v>42978</v>
      </c>
      <c r="B68" s="404" t="s">
        <v>11</v>
      </c>
      <c r="C68" s="404" t="s">
        <v>25</v>
      </c>
      <c r="D68" t="s">
        <v>13</v>
      </c>
      <c r="E68" s="1">
        <v>13</v>
      </c>
      <c r="G68" s="1">
        <f t="shared" si="0"/>
        <v>13</v>
      </c>
    </row>
    <row r="69" spans="1:7">
      <c r="B69" s="405"/>
      <c r="C69" s="405"/>
      <c r="D69" t="s">
        <v>14</v>
      </c>
      <c r="E69" s="1">
        <v>2</v>
      </c>
      <c r="G69" s="1">
        <f t="shared" si="0"/>
        <v>15</v>
      </c>
    </row>
    <row r="70" spans="1:7">
      <c r="B70" s="405"/>
      <c r="C70" s="405"/>
      <c r="D70" t="s">
        <v>15</v>
      </c>
      <c r="E70" s="1">
        <v>60</v>
      </c>
      <c r="G70" s="1">
        <f t="shared" si="0"/>
        <v>75</v>
      </c>
    </row>
    <row r="71" spans="1:7">
      <c r="B71" s="405"/>
      <c r="C71" s="405"/>
      <c r="D71" t="s">
        <v>16</v>
      </c>
      <c r="E71" s="1">
        <v>2</v>
      </c>
      <c r="G71" s="1">
        <f t="shared" ref="G71:G134" si="1">+G70+E71-F71</f>
        <v>77</v>
      </c>
    </row>
    <row r="72" spans="1:7">
      <c r="B72" s="405"/>
      <c r="C72" s="405"/>
      <c r="D72" t="s">
        <v>46</v>
      </c>
      <c r="E72" s="1">
        <v>85</v>
      </c>
      <c r="G72" s="1">
        <f t="shared" si="1"/>
        <v>162</v>
      </c>
    </row>
    <row r="73" spans="1:7">
      <c r="A73" s="30">
        <v>43063</v>
      </c>
      <c r="B73" s="405">
        <v>14050</v>
      </c>
      <c r="C73" s="405" t="s">
        <v>25</v>
      </c>
      <c r="D73" t="s">
        <v>15</v>
      </c>
      <c r="F73" s="20">
        <v>60</v>
      </c>
      <c r="G73" s="1">
        <f t="shared" si="1"/>
        <v>102</v>
      </c>
    </row>
    <row r="74" spans="1:7">
      <c r="A74" s="30">
        <v>43063</v>
      </c>
      <c r="B74" s="405">
        <v>14050</v>
      </c>
      <c r="C74" s="405" t="s">
        <v>25</v>
      </c>
      <c r="D74" t="s">
        <v>16</v>
      </c>
      <c r="F74" s="20">
        <v>2</v>
      </c>
      <c r="G74" s="1">
        <f t="shared" si="1"/>
        <v>100</v>
      </c>
    </row>
    <row r="75" spans="1:7">
      <c r="A75" s="30">
        <v>43063</v>
      </c>
      <c r="B75" s="405">
        <v>14050</v>
      </c>
      <c r="C75" s="405" t="s">
        <v>25</v>
      </c>
      <c r="D75" t="s">
        <v>13</v>
      </c>
      <c r="F75" s="20">
        <v>13</v>
      </c>
      <c r="G75" s="1">
        <f t="shared" si="1"/>
        <v>87</v>
      </c>
    </row>
    <row r="76" spans="1:7">
      <c r="A76" s="30">
        <v>43063</v>
      </c>
      <c r="B76" s="405">
        <v>14050</v>
      </c>
      <c r="C76" s="405" t="s">
        <v>25</v>
      </c>
      <c r="D76" t="s">
        <v>14</v>
      </c>
      <c r="F76" s="20">
        <v>2</v>
      </c>
      <c r="G76" s="1">
        <f t="shared" si="1"/>
        <v>85</v>
      </c>
    </row>
    <row r="77" spans="1:7">
      <c r="A77" s="30">
        <v>42975</v>
      </c>
      <c r="B77" s="405" t="s">
        <v>129</v>
      </c>
      <c r="C77" s="405" t="s">
        <v>25</v>
      </c>
      <c r="D77" t="s">
        <v>46</v>
      </c>
      <c r="F77" s="20">
        <v>85</v>
      </c>
      <c r="G77" s="1">
        <f t="shared" si="1"/>
        <v>0</v>
      </c>
    </row>
    <row r="78" spans="1:7">
      <c r="A78" s="32">
        <v>43008</v>
      </c>
      <c r="B78" s="404" t="s">
        <v>11</v>
      </c>
      <c r="C78" s="404" t="s">
        <v>26</v>
      </c>
      <c r="D78" t="s">
        <v>13</v>
      </c>
      <c r="E78" s="1">
        <v>8</v>
      </c>
      <c r="G78" s="1">
        <f t="shared" si="1"/>
        <v>8</v>
      </c>
    </row>
    <row r="79" spans="1:7">
      <c r="B79" s="405"/>
      <c r="C79" s="405"/>
      <c r="D79" t="s">
        <v>14</v>
      </c>
      <c r="E79" s="1">
        <v>2</v>
      </c>
      <c r="G79" s="1">
        <f t="shared" si="1"/>
        <v>10</v>
      </c>
    </row>
    <row r="80" spans="1:7">
      <c r="B80" s="405"/>
      <c r="C80" s="405"/>
      <c r="D80" t="s">
        <v>15</v>
      </c>
      <c r="E80" s="1">
        <v>60</v>
      </c>
      <c r="G80" s="1">
        <f t="shared" si="1"/>
        <v>70</v>
      </c>
    </row>
    <row r="81" spans="1:7">
      <c r="B81" s="405"/>
      <c r="C81" s="405"/>
      <c r="D81" t="s">
        <v>16</v>
      </c>
      <c r="E81" s="1">
        <v>2</v>
      </c>
      <c r="G81" s="1">
        <f t="shared" si="1"/>
        <v>72</v>
      </c>
    </row>
    <row r="82" spans="1:7">
      <c r="A82" s="30">
        <v>43063</v>
      </c>
      <c r="B82" s="405">
        <v>14051</v>
      </c>
      <c r="C82" s="405" t="s">
        <v>26</v>
      </c>
      <c r="D82" t="s">
        <v>15</v>
      </c>
      <c r="F82" s="20">
        <v>60</v>
      </c>
      <c r="G82" s="1">
        <f t="shared" si="1"/>
        <v>12</v>
      </c>
    </row>
    <row r="83" spans="1:7">
      <c r="A83" s="30">
        <v>43063</v>
      </c>
      <c r="B83" s="405">
        <v>14051</v>
      </c>
      <c r="C83" s="405" t="s">
        <v>26</v>
      </c>
      <c r="D83" t="s">
        <v>16</v>
      </c>
      <c r="F83" s="20">
        <v>2</v>
      </c>
      <c r="G83" s="1">
        <f t="shared" si="1"/>
        <v>10</v>
      </c>
    </row>
    <row r="84" spans="1:7">
      <c r="A84" s="30">
        <v>43063</v>
      </c>
      <c r="B84" s="405">
        <v>14051</v>
      </c>
      <c r="C84" s="405" t="s">
        <v>26</v>
      </c>
      <c r="D84" t="s">
        <v>13</v>
      </c>
      <c r="F84" s="20">
        <v>8</v>
      </c>
      <c r="G84" s="1">
        <f t="shared" si="1"/>
        <v>2</v>
      </c>
    </row>
    <row r="85" spans="1:7">
      <c r="A85" s="30">
        <v>43063</v>
      </c>
      <c r="B85" s="405">
        <v>14051</v>
      </c>
      <c r="C85" s="405" t="s">
        <v>26</v>
      </c>
      <c r="D85" t="s">
        <v>14</v>
      </c>
      <c r="F85" s="20">
        <v>2</v>
      </c>
      <c r="G85" s="1">
        <f t="shared" si="1"/>
        <v>0</v>
      </c>
    </row>
    <row r="86" spans="1:7">
      <c r="A86" s="32">
        <v>43039</v>
      </c>
      <c r="B86" s="404" t="s">
        <v>11</v>
      </c>
      <c r="C86" s="404" t="s">
        <v>27</v>
      </c>
      <c r="D86" t="s">
        <v>13</v>
      </c>
      <c r="E86" s="1">
        <v>8</v>
      </c>
      <c r="G86" s="1">
        <f t="shared" si="1"/>
        <v>8</v>
      </c>
    </row>
    <row r="87" spans="1:7">
      <c r="B87" s="405"/>
      <c r="C87" s="405"/>
      <c r="D87" t="s">
        <v>14</v>
      </c>
      <c r="E87" s="1">
        <v>2</v>
      </c>
      <c r="G87" s="1">
        <f t="shared" si="1"/>
        <v>10</v>
      </c>
    </row>
    <row r="88" spans="1:7">
      <c r="B88" s="405"/>
      <c r="C88" s="405"/>
      <c r="D88" t="s">
        <v>15</v>
      </c>
      <c r="E88" s="1">
        <v>60</v>
      </c>
      <c r="G88" s="1">
        <f t="shared" si="1"/>
        <v>70</v>
      </c>
    </row>
    <row r="89" spans="1:7">
      <c r="B89" s="405"/>
      <c r="C89" s="405"/>
      <c r="D89" t="s">
        <v>16</v>
      </c>
      <c r="E89" s="1">
        <v>2</v>
      </c>
      <c r="G89" s="1">
        <f t="shared" si="1"/>
        <v>72</v>
      </c>
    </row>
    <row r="90" spans="1:7">
      <c r="A90" s="30">
        <v>43063</v>
      </c>
      <c r="B90" s="405">
        <v>14051</v>
      </c>
      <c r="C90" s="405" t="s">
        <v>27</v>
      </c>
      <c r="D90" t="s">
        <v>15</v>
      </c>
      <c r="F90" s="20">
        <v>60</v>
      </c>
      <c r="G90" s="1">
        <f t="shared" si="1"/>
        <v>12</v>
      </c>
    </row>
    <row r="91" spans="1:7">
      <c r="A91" s="30">
        <v>43063</v>
      </c>
      <c r="B91" s="405">
        <v>14051</v>
      </c>
      <c r="C91" s="405" t="s">
        <v>27</v>
      </c>
      <c r="D91" t="s">
        <v>16</v>
      </c>
      <c r="F91" s="20">
        <v>2</v>
      </c>
      <c r="G91" s="1">
        <f t="shared" si="1"/>
        <v>10</v>
      </c>
    </row>
    <row r="92" spans="1:7">
      <c r="A92" s="30">
        <v>43063</v>
      </c>
      <c r="B92" s="405">
        <v>14051</v>
      </c>
      <c r="C92" s="405" t="s">
        <v>27</v>
      </c>
      <c r="D92" t="s">
        <v>13</v>
      </c>
      <c r="F92" s="20">
        <v>8</v>
      </c>
      <c r="G92" s="1">
        <f t="shared" si="1"/>
        <v>2</v>
      </c>
    </row>
    <row r="93" spans="1:7">
      <c r="A93" s="30">
        <v>43063</v>
      </c>
      <c r="B93" s="405">
        <v>14051</v>
      </c>
      <c r="C93" s="405" t="s">
        <v>27</v>
      </c>
      <c r="D93" t="s">
        <v>14</v>
      </c>
      <c r="F93" s="20">
        <v>2</v>
      </c>
      <c r="G93" s="1">
        <f t="shared" si="1"/>
        <v>0</v>
      </c>
    </row>
    <row r="94" spans="1:7">
      <c r="A94" s="32">
        <v>43069</v>
      </c>
      <c r="B94" s="404" t="s">
        <v>11</v>
      </c>
      <c r="C94" s="404" t="s">
        <v>28</v>
      </c>
      <c r="D94" t="s">
        <v>13</v>
      </c>
      <c r="E94" s="1">
        <v>8.1999999999999993</v>
      </c>
      <c r="G94" s="1">
        <f t="shared" si="1"/>
        <v>8.1999999999999993</v>
      </c>
    </row>
    <row r="95" spans="1:7">
      <c r="B95" s="405"/>
      <c r="C95" s="405"/>
      <c r="D95" t="s">
        <v>14</v>
      </c>
      <c r="E95" s="1">
        <v>2</v>
      </c>
      <c r="G95" s="1">
        <f t="shared" si="1"/>
        <v>10.199999999999999</v>
      </c>
    </row>
    <row r="96" spans="1:7">
      <c r="B96" s="405"/>
      <c r="C96" s="405"/>
      <c r="D96" t="s">
        <v>15</v>
      </c>
      <c r="E96" s="1">
        <v>60</v>
      </c>
      <c r="G96" s="1">
        <f t="shared" si="1"/>
        <v>70.2</v>
      </c>
    </row>
    <row r="97" spans="1:7">
      <c r="B97" s="405"/>
      <c r="C97" s="405"/>
      <c r="D97" t="s">
        <v>16</v>
      </c>
      <c r="E97" s="1">
        <v>2</v>
      </c>
      <c r="G97" s="1">
        <f t="shared" si="1"/>
        <v>72.2</v>
      </c>
    </row>
    <row r="98" spans="1:7">
      <c r="B98" s="405"/>
      <c r="C98" s="405"/>
      <c r="D98" t="s">
        <v>198</v>
      </c>
      <c r="E98" s="1">
        <v>10</v>
      </c>
      <c r="G98" s="1">
        <f t="shared" si="1"/>
        <v>82.2</v>
      </c>
    </row>
    <row r="99" spans="1:7">
      <c r="B99" s="405"/>
      <c r="C99" s="405"/>
      <c r="D99" t="s">
        <v>107</v>
      </c>
      <c r="E99" s="1">
        <v>10</v>
      </c>
      <c r="G99" s="1">
        <f t="shared" si="1"/>
        <v>92.2</v>
      </c>
    </row>
    <row r="100" spans="1:7">
      <c r="A100" s="30">
        <v>42977</v>
      </c>
      <c r="B100" s="405" t="s">
        <v>196</v>
      </c>
      <c r="C100" s="405"/>
      <c r="D100" t="s">
        <v>264</v>
      </c>
      <c r="E100" s="1">
        <v>25</v>
      </c>
      <c r="G100" s="1">
        <f t="shared" si="1"/>
        <v>117.2</v>
      </c>
    </row>
    <row r="101" spans="1:7">
      <c r="A101" s="30">
        <v>43063</v>
      </c>
      <c r="B101" s="405">
        <v>14055</v>
      </c>
      <c r="C101" s="405" t="s">
        <v>28</v>
      </c>
      <c r="D101" t="s">
        <v>198</v>
      </c>
      <c r="F101" s="20">
        <v>10</v>
      </c>
      <c r="G101" s="1">
        <f t="shared" si="1"/>
        <v>107.2</v>
      </c>
    </row>
    <row r="102" spans="1:7">
      <c r="A102" s="30">
        <v>42922</v>
      </c>
      <c r="B102" s="405">
        <v>5736</v>
      </c>
      <c r="C102" s="405" t="s">
        <v>28</v>
      </c>
      <c r="D102" t="s">
        <v>107</v>
      </c>
      <c r="F102" s="20">
        <v>10</v>
      </c>
      <c r="G102" s="1">
        <f t="shared" si="1"/>
        <v>97.2</v>
      </c>
    </row>
    <row r="103" spans="1:7">
      <c r="A103" s="30">
        <v>43185</v>
      </c>
      <c r="B103" s="405">
        <v>14986</v>
      </c>
      <c r="C103" s="405" t="s">
        <v>28</v>
      </c>
      <c r="D103" t="s">
        <v>15</v>
      </c>
      <c r="F103" s="20">
        <v>60</v>
      </c>
      <c r="G103" s="1">
        <f t="shared" si="1"/>
        <v>37.200000000000003</v>
      </c>
    </row>
    <row r="104" spans="1:7">
      <c r="A104" s="30">
        <v>43185</v>
      </c>
      <c r="B104" s="405">
        <v>14986</v>
      </c>
      <c r="C104" s="405" t="s">
        <v>28</v>
      </c>
      <c r="D104" t="s">
        <v>16</v>
      </c>
      <c r="F104" s="20">
        <v>2</v>
      </c>
      <c r="G104" s="1">
        <f t="shared" si="1"/>
        <v>35.200000000000003</v>
      </c>
    </row>
    <row r="105" spans="1:7">
      <c r="A105" s="30">
        <v>43185</v>
      </c>
      <c r="B105" s="405">
        <v>7444</v>
      </c>
      <c r="C105" s="405" t="s">
        <v>402</v>
      </c>
      <c r="D105" t="s">
        <v>264</v>
      </c>
      <c r="F105" s="20">
        <v>25</v>
      </c>
      <c r="G105" s="1">
        <f t="shared" si="1"/>
        <v>10.200000000000003</v>
      </c>
    </row>
    <row r="106" spans="1:7">
      <c r="A106" s="30">
        <v>43186</v>
      </c>
      <c r="B106" s="405">
        <v>15063</v>
      </c>
      <c r="C106" s="405" t="s">
        <v>28</v>
      </c>
      <c r="D106" t="s">
        <v>13</v>
      </c>
      <c r="F106" s="20">
        <v>8.1999999999999993</v>
      </c>
      <c r="G106" s="1">
        <f t="shared" si="1"/>
        <v>2.0000000000000036</v>
      </c>
    </row>
    <row r="107" spans="1:7">
      <c r="A107" s="30">
        <v>43186</v>
      </c>
      <c r="B107" s="405">
        <v>15063</v>
      </c>
      <c r="C107" s="405" t="s">
        <v>28</v>
      </c>
      <c r="D107" t="s">
        <v>14</v>
      </c>
      <c r="F107" s="20">
        <v>2</v>
      </c>
      <c r="G107" s="1">
        <f t="shared" si="1"/>
        <v>3.5527136788005009E-15</v>
      </c>
    </row>
    <row r="108" spans="1:7">
      <c r="A108" s="32">
        <v>43100</v>
      </c>
      <c r="B108" s="404" t="s">
        <v>11</v>
      </c>
      <c r="C108" s="404" t="s">
        <v>29</v>
      </c>
      <c r="D108" t="s">
        <v>13</v>
      </c>
      <c r="E108" s="1">
        <v>8.9</v>
      </c>
      <c r="G108" s="1">
        <f t="shared" si="1"/>
        <v>8.9000000000000039</v>
      </c>
    </row>
    <row r="109" spans="1:7">
      <c r="B109" s="405"/>
      <c r="C109" s="405"/>
      <c r="D109" t="s">
        <v>14</v>
      </c>
      <c r="E109" s="1">
        <v>2</v>
      </c>
      <c r="G109" s="1">
        <f t="shared" si="1"/>
        <v>10.900000000000004</v>
      </c>
    </row>
    <row r="110" spans="1:7">
      <c r="B110" s="405"/>
      <c r="C110" s="405"/>
      <c r="D110" t="s">
        <v>15</v>
      </c>
      <c r="E110" s="1">
        <v>60</v>
      </c>
      <c r="G110" s="1">
        <f t="shared" si="1"/>
        <v>70.900000000000006</v>
      </c>
    </row>
    <row r="111" spans="1:7">
      <c r="B111" s="405"/>
      <c r="C111" s="405"/>
      <c r="D111" t="s">
        <v>16</v>
      </c>
      <c r="E111" s="1">
        <v>2</v>
      </c>
      <c r="G111" s="1">
        <f t="shared" si="1"/>
        <v>72.900000000000006</v>
      </c>
    </row>
    <row r="112" spans="1:7">
      <c r="A112" s="30">
        <v>43185</v>
      </c>
      <c r="B112" s="405">
        <v>14986</v>
      </c>
      <c r="C112" s="405" t="s">
        <v>29</v>
      </c>
      <c r="D112" t="s">
        <v>15</v>
      </c>
      <c r="F112" s="20">
        <v>60</v>
      </c>
      <c r="G112" s="1">
        <f t="shared" si="1"/>
        <v>12.900000000000006</v>
      </c>
    </row>
    <row r="113" spans="1:7">
      <c r="A113" s="30">
        <v>43185</v>
      </c>
      <c r="B113" s="405">
        <v>14986</v>
      </c>
      <c r="C113" s="405" t="s">
        <v>29</v>
      </c>
      <c r="D113" t="s">
        <v>16</v>
      </c>
      <c r="F113" s="20">
        <v>2</v>
      </c>
      <c r="G113" s="1">
        <f t="shared" si="1"/>
        <v>10.900000000000006</v>
      </c>
    </row>
    <row r="114" spans="1:7">
      <c r="A114" s="30">
        <v>43186</v>
      </c>
      <c r="B114" s="405">
        <v>15063</v>
      </c>
      <c r="C114" s="405" t="s">
        <v>29</v>
      </c>
      <c r="D114" t="s">
        <v>13</v>
      </c>
      <c r="F114" s="20">
        <v>8.9</v>
      </c>
      <c r="G114" s="1">
        <f t="shared" si="1"/>
        <v>2.0000000000000053</v>
      </c>
    </row>
    <row r="115" spans="1:7">
      <c r="A115" s="30">
        <v>43186</v>
      </c>
      <c r="B115" s="405">
        <v>15063</v>
      </c>
      <c r="C115" s="405" t="s">
        <v>29</v>
      </c>
      <c r="D115" t="s">
        <v>14</v>
      </c>
      <c r="F115" s="20">
        <v>2</v>
      </c>
      <c r="G115" s="1">
        <f t="shared" si="1"/>
        <v>5.3290705182007514E-15</v>
      </c>
    </row>
    <row r="116" spans="1:7">
      <c r="A116" s="32">
        <v>43131</v>
      </c>
      <c r="B116" s="404" t="s">
        <v>11</v>
      </c>
      <c r="C116" s="404" t="s">
        <v>12</v>
      </c>
      <c r="D116" t="s">
        <v>13</v>
      </c>
      <c r="E116" s="1">
        <v>8</v>
      </c>
      <c r="G116" s="1">
        <f t="shared" si="1"/>
        <v>8.0000000000000053</v>
      </c>
    </row>
    <row r="117" spans="1:7">
      <c r="B117" s="405"/>
      <c r="C117" s="405"/>
      <c r="D117" t="s">
        <v>14</v>
      </c>
      <c r="E117" s="1">
        <v>2</v>
      </c>
      <c r="G117" s="1">
        <f t="shared" si="1"/>
        <v>10.000000000000005</v>
      </c>
    </row>
    <row r="118" spans="1:7">
      <c r="B118" s="405"/>
      <c r="C118" s="405"/>
      <c r="D118" t="s">
        <v>15</v>
      </c>
      <c r="E118" s="1">
        <v>60</v>
      </c>
      <c r="G118" s="1">
        <f t="shared" si="1"/>
        <v>70</v>
      </c>
    </row>
    <row r="119" spans="1:7">
      <c r="B119" s="405"/>
      <c r="C119" s="405"/>
      <c r="D119" t="s">
        <v>16</v>
      </c>
      <c r="E119" s="1">
        <v>2</v>
      </c>
      <c r="G119" s="1">
        <f t="shared" si="1"/>
        <v>72</v>
      </c>
    </row>
    <row r="120" spans="1:7">
      <c r="A120" s="30">
        <v>43185</v>
      </c>
      <c r="B120" s="405">
        <v>14986</v>
      </c>
      <c r="C120" s="405" t="s">
        <v>12</v>
      </c>
      <c r="D120" t="s">
        <v>15</v>
      </c>
      <c r="F120" s="20">
        <v>60</v>
      </c>
      <c r="G120" s="1">
        <f t="shared" si="1"/>
        <v>12</v>
      </c>
    </row>
    <row r="121" spans="1:7">
      <c r="A121" s="30">
        <v>43185</v>
      </c>
      <c r="B121" s="405">
        <v>14986</v>
      </c>
      <c r="C121" s="405" t="s">
        <v>12</v>
      </c>
      <c r="D121" t="s">
        <v>16</v>
      </c>
      <c r="F121" s="20">
        <v>2</v>
      </c>
      <c r="G121" s="1">
        <f t="shared" si="1"/>
        <v>10</v>
      </c>
    </row>
    <row r="122" spans="1:7">
      <c r="A122" s="30">
        <v>43186</v>
      </c>
      <c r="B122" s="405">
        <v>15063</v>
      </c>
      <c r="C122" s="405" t="s">
        <v>12</v>
      </c>
      <c r="D122" t="s">
        <v>13</v>
      </c>
      <c r="F122" s="20">
        <v>8</v>
      </c>
      <c r="G122" s="1">
        <f t="shared" si="1"/>
        <v>2</v>
      </c>
    </row>
    <row r="123" spans="1:7">
      <c r="A123" s="30">
        <v>43186</v>
      </c>
      <c r="B123" s="405">
        <v>15063</v>
      </c>
      <c r="C123" s="405" t="s">
        <v>12</v>
      </c>
      <c r="D123" t="s">
        <v>14</v>
      </c>
      <c r="F123" s="20">
        <v>2</v>
      </c>
      <c r="G123" s="1">
        <f t="shared" si="1"/>
        <v>0</v>
      </c>
    </row>
    <row r="124" spans="1:7">
      <c r="A124" s="32">
        <v>43159</v>
      </c>
      <c r="B124" s="404" t="s">
        <v>11</v>
      </c>
      <c r="C124" s="404" t="s">
        <v>19</v>
      </c>
      <c r="D124" t="s">
        <v>13</v>
      </c>
      <c r="E124" s="1">
        <v>9.9</v>
      </c>
      <c r="G124" s="1">
        <f t="shared" si="1"/>
        <v>9.9</v>
      </c>
    </row>
    <row r="125" spans="1:7">
      <c r="B125" s="405"/>
      <c r="C125" s="405"/>
      <c r="D125" t="s">
        <v>14</v>
      </c>
      <c r="E125" s="1">
        <v>2</v>
      </c>
      <c r="G125" s="1">
        <f t="shared" si="1"/>
        <v>11.9</v>
      </c>
    </row>
    <row r="126" spans="1:7">
      <c r="B126" s="405"/>
      <c r="C126" s="405"/>
      <c r="D126" t="s">
        <v>15</v>
      </c>
      <c r="E126" s="1">
        <v>56</v>
      </c>
      <c r="G126" s="1">
        <f t="shared" si="1"/>
        <v>67.900000000000006</v>
      </c>
    </row>
    <row r="127" spans="1:7">
      <c r="B127" s="405"/>
      <c r="C127" s="405"/>
      <c r="D127" t="s">
        <v>16</v>
      </c>
      <c r="E127" s="1">
        <v>5</v>
      </c>
      <c r="G127" s="1">
        <f t="shared" si="1"/>
        <v>72.900000000000006</v>
      </c>
    </row>
    <row r="128" spans="1:7">
      <c r="B128" s="405"/>
      <c r="C128" s="405"/>
      <c r="D128" t="s">
        <v>199</v>
      </c>
      <c r="E128" s="1">
        <v>300</v>
      </c>
      <c r="G128" s="1">
        <f t="shared" si="1"/>
        <v>372.9</v>
      </c>
    </row>
    <row r="129" spans="1:7">
      <c r="B129" s="405"/>
      <c r="C129" s="405"/>
      <c r="D129" t="s">
        <v>107</v>
      </c>
      <c r="E129" s="1">
        <v>6</v>
      </c>
      <c r="G129" s="1">
        <f t="shared" si="1"/>
        <v>378.9</v>
      </c>
    </row>
    <row r="130" spans="1:7">
      <c r="A130" s="30">
        <v>43434</v>
      </c>
      <c r="B130" s="405"/>
      <c r="C130" s="405"/>
      <c r="D130" t="s">
        <v>46</v>
      </c>
      <c r="E130" s="1">
        <v>85</v>
      </c>
      <c r="G130" s="1">
        <f t="shared" si="1"/>
        <v>463.9</v>
      </c>
    </row>
    <row r="131" spans="1:7">
      <c r="A131" s="30">
        <v>43143</v>
      </c>
      <c r="B131" s="405">
        <v>14611</v>
      </c>
      <c r="C131" s="405" t="s">
        <v>19</v>
      </c>
      <c r="D131" t="s">
        <v>199</v>
      </c>
      <c r="F131" s="20">
        <v>300</v>
      </c>
      <c r="G131" s="1">
        <f t="shared" si="1"/>
        <v>163.89999999999998</v>
      </c>
    </row>
    <row r="132" spans="1:7">
      <c r="A132" s="30">
        <v>43186</v>
      </c>
      <c r="B132" s="405">
        <v>15045</v>
      </c>
      <c r="C132" s="405" t="s">
        <v>19</v>
      </c>
      <c r="D132" t="s">
        <v>13</v>
      </c>
      <c r="F132" s="20">
        <v>9.9</v>
      </c>
      <c r="G132" s="1">
        <f t="shared" si="1"/>
        <v>153.99999999999997</v>
      </c>
    </row>
    <row r="133" spans="1:7">
      <c r="A133" s="30">
        <v>43186</v>
      </c>
      <c r="B133" s="405">
        <v>15045</v>
      </c>
      <c r="C133" s="405" t="s">
        <v>19</v>
      </c>
      <c r="D133" t="s">
        <v>14</v>
      </c>
      <c r="F133" s="20">
        <v>2</v>
      </c>
      <c r="G133" s="1">
        <f t="shared" si="1"/>
        <v>151.99999999999997</v>
      </c>
    </row>
    <row r="134" spans="1:7">
      <c r="A134" s="30">
        <v>43186</v>
      </c>
      <c r="B134" s="405">
        <v>15045</v>
      </c>
      <c r="C134" s="405" t="s">
        <v>19</v>
      </c>
      <c r="D134" t="s">
        <v>15</v>
      </c>
      <c r="F134" s="20">
        <v>56</v>
      </c>
      <c r="G134" s="1">
        <f t="shared" si="1"/>
        <v>95.999999999999972</v>
      </c>
    </row>
    <row r="135" spans="1:7">
      <c r="A135" s="30">
        <v>43186</v>
      </c>
      <c r="B135" s="405">
        <v>15063</v>
      </c>
      <c r="C135" s="405" t="s">
        <v>19</v>
      </c>
      <c r="D135" t="s">
        <v>16</v>
      </c>
      <c r="F135" s="20">
        <v>5</v>
      </c>
      <c r="G135" s="1">
        <f t="shared" ref="G135:G198" si="2">+G134+E135-F135</f>
        <v>90.999999999999972</v>
      </c>
    </row>
    <row r="136" spans="1:7" ht="16.5" customHeight="1">
      <c r="A136" s="30">
        <v>43186</v>
      </c>
      <c r="B136" s="405">
        <v>15063</v>
      </c>
      <c r="C136" s="405" t="s">
        <v>19</v>
      </c>
      <c r="D136" t="s">
        <v>107</v>
      </c>
      <c r="F136" s="20">
        <v>6</v>
      </c>
      <c r="G136" s="1">
        <f t="shared" si="2"/>
        <v>84.999999999999972</v>
      </c>
    </row>
    <row r="137" spans="1:7" ht="16.5" customHeight="1">
      <c r="A137" s="30">
        <v>43403</v>
      </c>
      <c r="B137" s="405" t="s">
        <v>129</v>
      </c>
      <c r="C137" s="416">
        <v>43069</v>
      </c>
      <c r="D137" t="s">
        <v>46</v>
      </c>
      <c r="F137" s="20">
        <v>85</v>
      </c>
      <c r="G137" s="1">
        <f t="shared" si="2"/>
        <v>0</v>
      </c>
    </row>
    <row r="138" spans="1:7" ht="16.5" customHeight="1">
      <c r="A138" s="32">
        <v>43189</v>
      </c>
      <c r="B138" s="404" t="s">
        <v>11</v>
      </c>
      <c r="C138" s="404" t="s">
        <v>20</v>
      </c>
      <c r="D138" t="s">
        <v>13</v>
      </c>
      <c r="E138" s="1">
        <v>9.6</v>
      </c>
      <c r="G138" s="1">
        <f t="shared" si="2"/>
        <v>9.6</v>
      </c>
    </row>
    <row r="139" spans="1:7" ht="16.5" customHeight="1">
      <c r="B139" s="405"/>
      <c r="C139" s="405"/>
      <c r="D139" t="s">
        <v>14</v>
      </c>
      <c r="E139" s="1">
        <v>2</v>
      </c>
      <c r="G139" s="1">
        <f t="shared" si="2"/>
        <v>11.6</v>
      </c>
    </row>
    <row r="140" spans="1:7" ht="16.5" customHeight="1">
      <c r="B140" s="405"/>
      <c r="C140" s="405"/>
      <c r="D140" t="s">
        <v>15</v>
      </c>
      <c r="E140" s="1">
        <v>60</v>
      </c>
      <c r="G140" s="1">
        <f t="shared" si="2"/>
        <v>71.599999999999994</v>
      </c>
    </row>
    <row r="141" spans="1:7" ht="16.5" customHeight="1">
      <c r="B141" s="405"/>
      <c r="C141" s="405"/>
      <c r="D141" t="s">
        <v>16</v>
      </c>
      <c r="E141" s="1">
        <v>5</v>
      </c>
      <c r="G141" s="1">
        <f t="shared" si="2"/>
        <v>76.599999999999994</v>
      </c>
    </row>
    <row r="142" spans="1:7" ht="16.5" customHeight="1">
      <c r="B142" s="405"/>
      <c r="C142" s="405"/>
      <c r="D142" t="s">
        <v>46</v>
      </c>
      <c r="E142" s="1">
        <v>85</v>
      </c>
      <c r="G142" s="1">
        <f t="shared" si="2"/>
        <v>161.6</v>
      </c>
    </row>
    <row r="143" spans="1:7" ht="16.5" customHeight="1">
      <c r="A143" s="30">
        <v>43216</v>
      </c>
      <c r="B143" s="405">
        <v>15208</v>
      </c>
      <c r="C143" s="405" t="s">
        <v>20</v>
      </c>
      <c r="D143" t="s">
        <v>13</v>
      </c>
      <c r="F143" s="20">
        <v>9.6</v>
      </c>
      <c r="G143" s="1">
        <f t="shared" si="2"/>
        <v>152</v>
      </c>
    </row>
    <row r="144" spans="1:7" ht="16.5" customHeight="1">
      <c r="A144" s="30">
        <v>43216</v>
      </c>
      <c r="B144" s="405">
        <v>15208</v>
      </c>
      <c r="C144" s="405" t="s">
        <v>20</v>
      </c>
      <c r="D144" t="s">
        <v>14</v>
      </c>
      <c r="F144" s="20">
        <v>2</v>
      </c>
      <c r="G144" s="1">
        <f t="shared" si="2"/>
        <v>150</v>
      </c>
    </row>
    <row r="145" spans="1:7" ht="16.5" customHeight="1">
      <c r="A145" s="30">
        <v>43216</v>
      </c>
      <c r="B145" s="405">
        <v>15208</v>
      </c>
      <c r="C145" s="405" t="s">
        <v>20</v>
      </c>
      <c r="D145" t="s">
        <v>15</v>
      </c>
      <c r="F145" s="20">
        <v>60</v>
      </c>
      <c r="G145" s="1">
        <f t="shared" si="2"/>
        <v>90</v>
      </c>
    </row>
    <row r="146" spans="1:7" ht="16.5" customHeight="1">
      <c r="A146" s="30">
        <v>43216</v>
      </c>
      <c r="B146" s="405">
        <v>15208</v>
      </c>
      <c r="C146" s="405" t="s">
        <v>20</v>
      </c>
      <c r="D146" t="s">
        <v>16</v>
      </c>
      <c r="F146" s="20">
        <v>5</v>
      </c>
      <c r="G146" s="1">
        <f t="shared" si="2"/>
        <v>85</v>
      </c>
    </row>
    <row r="147" spans="1:7" ht="16.5" customHeight="1">
      <c r="A147" s="30">
        <v>43403</v>
      </c>
      <c r="B147" s="405" t="s">
        <v>129</v>
      </c>
      <c r="C147" s="405" t="s">
        <v>20</v>
      </c>
      <c r="D147" t="s">
        <v>46</v>
      </c>
      <c r="F147" s="20">
        <v>85</v>
      </c>
      <c r="G147" s="1">
        <f t="shared" si="2"/>
        <v>0</v>
      </c>
    </row>
    <row r="148" spans="1:7" ht="16.5" customHeight="1">
      <c r="A148" s="32">
        <v>43220</v>
      </c>
      <c r="B148" s="404" t="s">
        <v>11</v>
      </c>
      <c r="C148" s="404" t="s">
        <v>21</v>
      </c>
      <c r="D148" t="s">
        <v>13</v>
      </c>
      <c r="E148" s="1">
        <v>9.8000000000000007</v>
      </c>
      <c r="G148" s="1">
        <f t="shared" si="2"/>
        <v>9.8000000000000007</v>
      </c>
    </row>
    <row r="149" spans="1:7" ht="16.5" customHeight="1">
      <c r="B149" s="405"/>
      <c r="C149" s="405"/>
      <c r="D149" t="s">
        <v>14</v>
      </c>
      <c r="E149" s="1">
        <v>2</v>
      </c>
      <c r="G149" s="1">
        <f t="shared" si="2"/>
        <v>11.8</v>
      </c>
    </row>
    <row r="150" spans="1:7" ht="16.5" customHeight="1">
      <c r="B150" s="405"/>
      <c r="C150" s="405"/>
      <c r="D150" t="s">
        <v>15</v>
      </c>
      <c r="E150" s="1">
        <v>60</v>
      </c>
      <c r="G150" s="1">
        <f t="shared" si="2"/>
        <v>71.8</v>
      </c>
    </row>
    <row r="151" spans="1:7" ht="16.5" customHeight="1">
      <c r="B151" s="405"/>
      <c r="C151" s="405"/>
      <c r="D151" t="s">
        <v>16</v>
      </c>
      <c r="E151" s="1">
        <v>5</v>
      </c>
      <c r="G151" s="1">
        <f t="shared" si="2"/>
        <v>76.8</v>
      </c>
    </row>
    <row r="152" spans="1:7" ht="16.5" customHeight="1">
      <c r="B152" s="405"/>
      <c r="C152" s="405"/>
      <c r="D152" t="s">
        <v>46</v>
      </c>
      <c r="E152" s="1">
        <v>93</v>
      </c>
      <c r="G152" s="1">
        <f t="shared" si="2"/>
        <v>169.8</v>
      </c>
    </row>
    <row r="153" spans="1:7" ht="16.5" customHeight="1">
      <c r="A153" s="30">
        <v>43274</v>
      </c>
      <c r="B153" s="405">
        <v>15589</v>
      </c>
      <c r="C153" s="405" t="s">
        <v>21</v>
      </c>
      <c r="D153" t="s">
        <v>13</v>
      </c>
      <c r="F153" s="20">
        <v>9.8000000000000007</v>
      </c>
      <c r="G153" s="1">
        <f t="shared" si="2"/>
        <v>160</v>
      </c>
    </row>
    <row r="154" spans="1:7" ht="16.5" customHeight="1">
      <c r="A154" s="30">
        <v>43274</v>
      </c>
      <c r="B154" s="405">
        <v>15589</v>
      </c>
      <c r="C154" s="405" t="s">
        <v>21</v>
      </c>
      <c r="D154" t="s">
        <v>14</v>
      </c>
      <c r="F154" s="20">
        <v>2</v>
      </c>
      <c r="G154" s="1">
        <f t="shared" si="2"/>
        <v>158</v>
      </c>
    </row>
    <row r="155" spans="1:7" ht="16.5" customHeight="1">
      <c r="A155" s="30">
        <v>43274</v>
      </c>
      <c r="B155" s="405">
        <v>15589</v>
      </c>
      <c r="C155" s="405" t="s">
        <v>21</v>
      </c>
      <c r="D155" t="s">
        <v>15</v>
      </c>
      <c r="F155" s="20">
        <v>60</v>
      </c>
      <c r="G155" s="1">
        <f t="shared" si="2"/>
        <v>98</v>
      </c>
    </row>
    <row r="156" spans="1:7" ht="16.5" customHeight="1">
      <c r="A156" s="30">
        <v>43274</v>
      </c>
      <c r="B156" s="405">
        <v>15589</v>
      </c>
      <c r="C156" s="405" t="s">
        <v>21</v>
      </c>
      <c r="D156" t="s">
        <v>16</v>
      </c>
      <c r="F156" s="20">
        <v>5</v>
      </c>
      <c r="G156" s="1">
        <f t="shared" si="2"/>
        <v>93</v>
      </c>
    </row>
    <row r="157" spans="1:7" ht="16.5" customHeight="1">
      <c r="A157" s="30">
        <v>43403</v>
      </c>
      <c r="B157" s="405" t="s">
        <v>129</v>
      </c>
      <c r="C157" s="405" t="s">
        <v>21</v>
      </c>
      <c r="D157" t="s">
        <v>46</v>
      </c>
      <c r="F157" s="20">
        <v>93</v>
      </c>
      <c r="G157" s="1">
        <f t="shared" si="2"/>
        <v>0</v>
      </c>
    </row>
    <row r="158" spans="1:7" ht="16.5" customHeight="1">
      <c r="A158" s="32">
        <v>43251</v>
      </c>
      <c r="B158" s="404" t="s">
        <v>11</v>
      </c>
      <c r="C158" s="404" t="s">
        <v>22</v>
      </c>
      <c r="D158" t="s">
        <v>13</v>
      </c>
      <c r="E158" s="1">
        <v>9.1</v>
      </c>
      <c r="G158" s="1">
        <f t="shared" si="2"/>
        <v>9.1</v>
      </c>
    </row>
    <row r="159" spans="1:7" ht="16.5" customHeight="1">
      <c r="B159" s="405"/>
      <c r="C159" s="405"/>
      <c r="D159" t="s">
        <v>14</v>
      </c>
      <c r="E159" s="1">
        <v>2</v>
      </c>
      <c r="G159" s="1">
        <f t="shared" si="2"/>
        <v>11.1</v>
      </c>
    </row>
    <row r="160" spans="1:7" ht="16.5" customHeight="1">
      <c r="B160" s="405"/>
      <c r="C160" s="405"/>
      <c r="D160" t="s">
        <v>15</v>
      </c>
      <c r="E160" s="1">
        <v>60</v>
      </c>
      <c r="G160" s="1">
        <f t="shared" si="2"/>
        <v>71.099999999999994</v>
      </c>
    </row>
    <row r="161" spans="1:14" ht="16.5" customHeight="1">
      <c r="B161" s="405"/>
      <c r="C161" s="405"/>
      <c r="D161" t="s">
        <v>16</v>
      </c>
      <c r="E161" s="1">
        <v>5</v>
      </c>
      <c r="G161" s="1">
        <f t="shared" si="2"/>
        <v>76.099999999999994</v>
      </c>
    </row>
    <row r="162" spans="1:14" ht="16.5" customHeight="1">
      <c r="A162" s="30">
        <v>43274</v>
      </c>
      <c r="B162" s="405">
        <v>15589</v>
      </c>
      <c r="C162" s="405" t="s">
        <v>22</v>
      </c>
      <c r="D162" t="s">
        <v>13</v>
      </c>
      <c r="F162" s="20">
        <v>9.1</v>
      </c>
      <c r="G162" s="1">
        <f t="shared" si="2"/>
        <v>67</v>
      </c>
    </row>
    <row r="163" spans="1:14" ht="16.5" customHeight="1">
      <c r="A163" s="30">
        <v>43274</v>
      </c>
      <c r="B163" s="405">
        <v>15589</v>
      </c>
      <c r="C163" s="405" t="s">
        <v>22</v>
      </c>
      <c r="D163" t="s">
        <v>14</v>
      </c>
      <c r="F163" s="20">
        <v>2</v>
      </c>
      <c r="G163" s="1">
        <f t="shared" si="2"/>
        <v>65</v>
      </c>
    </row>
    <row r="164" spans="1:14" ht="16.5" customHeight="1">
      <c r="A164" s="30">
        <v>43274</v>
      </c>
      <c r="B164" s="405">
        <v>15589</v>
      </c>
      <c r="C164" s="405" t="s">
        <v>22</v>
      </c>
      <c r="D164" t="s">
        <v>15</v>
      </c>
      <c r="F164" s="20">
        <v>60</v>
      </c>
      <c r="G164" s="1">
        <f t="shared" si="2"/>
        <v>5</v>
      </c>
    </row>
    <row r="165" spans="1:14">
      <c r="A165" s="30">
        <v>43274</v>
      </c>
      <c r="B165" s="405">
        <v>15589</v>
      </c>
      <c r="C165" s="405" t="s">
        <v>22</v>
      </c>
      <c r="D165" t="s">
        <v>16</v>
      </c>
      <c r="F165" s="20">
        <v>5</v>
      </c>
      <c r="G165" s="1">
        <f t="shared" si="2"/>
        <v>0</v>
      </c>
    </row>
    <row r="166" spans="1:14">
      <c r="A166" s="32">
        <v>43281</v>
      </c>
      <c r="B166" s="404" t="s">
        <v>11</v>
      </c>
      <c r="C166" s="404" t="s">
        <v>23</v>
      </c>
      <c r="D166" t="s">
        <v>13</v>
      </c>
      <c r="E166" s="1">
        <v>8.4</v>
      </c>
      <c r="G166" s="1">
        <f t="shared" si="2"/>
        <v>8.4</v>
      </c>
    </row>
    <row r="167" spans="1:14">
      <c r="B167" s="405"/>
      <c r="C167" s="405"/>
      <c r="D167" t="s">
        <v>14</v>
      </c>
      <c r="E167" s="1">
        <v>2</v>
      </c>
      <c r="G167" s="1">
        <f t="shared" si="2"/>
        <v>10.4</v>
      </c>
    </row>
    <row r="168" spans="1:14">
      <c r="B168" s="405"/>
      <c r="C168" s="405"/>
      <c r="D168" t="s">
        <v>15</v>
      </c>
      <c r="E168" s="1">
        <v>60</v>
      </c>
      <c r="G168" s="1">
        <f t="shared" si="2"/>
        <v>70.400000000000006</v>
      </c>
    </row>
    <row r="169" spans="1:14">
      <c r="B169" s="405"/>
      <c r="C169" s="405"/>
      <c r="D169" t="s">
        <v>16</v>
      </c>
      <c r="E169" s="1">
        <v>5</v>
      </c>
      <c r="G169" s="1">
        <f t="shared" si="2"/>
        <v>75.400000000000006</v>
      </c>
    </row>
    <row r="170" spans="1:14" s="11" customFormat="1">
      <c r="A170" s="30">
        <v>43318</v>
      </c>
      <c r="B170" s="405">
        <v>15951</v>
      </c>
      <c r="C170" s="405" t="s">
        <v>23</v>
      </c>
      <c r="D170" t="s">
        <v>13</v>
      </c>
      <c r="E170" s="20"/>
      <c r="F170" s="20">
        <v>8.4</v>
      </c>
      <c r="G170" s="1">
        <f t="shared" si="2"/>
        <v>67</v>
      </c>
      <c r="J170" s="32"/>
      <c r="N170" s="23"/>
    </row>
    <row r="171" spans="1:14" s="11" customFormat="1">
      <c r="A171" s="30">
        <v>43318</v>
      </c>
      <c r="B171" s="405">
        <v>15951</v>
      </c>
      <c r="C171" s="405" t="s">
        <v>23</v>
      </c>
      <c r="D171" t="s">
        <v>14</v>
      </c>
      <c r="E171" s="20"/>
      <c r="F171" s="20">
        <v>2</v>
      </c>
      <c r="G171" s="1">
        <f t="shared" si="2"/>
        <v>65</v>
      </c>
      <c r="J171" s="32"/>
      <c r="N171" s="23"/>
    </row>
    <row r="172" spans="1:14" s="11" customFormat="1">
      <c r="A172" s="30">
        <v>43318</v>
      </c>
      <c r="B172" s="405">
        <v>15951</v>
      </c>
      <c r="C172" s="405" t="s">
        <v>23</v>
      </c>
      <c r="D172" t="s">
        <v>15</v>
      </c>
      <c r="E172" s="20"/>
      <c r="F172" s="20">
        <v>60</v>
      </c>
      <c r="G172" s="1">
        <f t="shared" si="2"/>
        <v>5</v>
      </c>
      <c r="J172" s="32"/>
      <c r="N172" s="23"/>
    </row>
    <row r="173" spans="1:14" s="11" customFormat="1">
      <c r="A173" s="30">
        <v>43318</v>
      </c>
      <c r="B173" s="405">
        <v>15951</v>
      </c>
      <c r="C173" s="405" t="s">
        <v>23</v>
      </c>
      <c r="D173" t="s">
        <v>16</v>
      </c>
      <c r="E173" s="20"/>
      <c r="F173" s="20">
        <v>5</v>
      </c>
      <c r="G173" s="1">
        <f t="shared" si="2"/>
        <v>0</v>
      </c>
      <c r="J173" s="32"/>
      <c r="N173" s="23"/>
    </row>
    <row r="174" spans="1:14">
      <c r="A174" s="32">
        <v>43312</v>
      </c>
      <c r="B174" s="404" t="s">
        <v>11</v>
      </c>
      <c r="C174" s="404" t="s">
        <v>24</v>
      </c>
      <c r="D174" t="s">
        <v>13</v>
      </c>
      <c r="E174" s="1">
        <v>22.7</v>
      </c>
      <c r="G174" s="1">
        <f t="shared" si="2"/>
        <v>22.7</v>
      </c>
    </row>
    <row r="175" spans="1:14">
      <c r="B175" s="405"/>
      <c r="C175" s="405"/>
      <c r="D175" t="s">
        <v>14</v>
      </c>
      <c r="E175" s="1">
        <v>4</v>
      </c>
      <c r="G175" s="1">
        <f t="shared" si="2"/>
        <v>26.7</v>
      </c>
    </row>
    <row r="176" spans="1:14">
      <c r="B176" s="405"/>
      <c r="C176" s="405"/>
      <c r="D176" t="s">
        <v>15</v>
      </c>
      <c r="E176" s="1">
        <v>60</v>
      </c>
      <c r="G176" s="1">
        <f t="shared" si="2"/>
        <v>86.7</v>
      </c>
    </row>
    <row r="177" spans="1:7">
      <c r="B177" s="405"/>
      <c r="C177" s="405"/>
      <c r="D177" t="s">
        <v>16</v>
      </c>
      <c r="E177" s="1">
        <v>5</v>
      </c>
      <c r="G177" s="1">
        <f t="shared" si="2"/>
        <v>91.7</v>
      </c>
    </row>
    <row r="178" spans="1:7">
      <c r="A178" s="30">
        <v>43312</v>
      </c>
      <c r="B178" s="405" t="s">
        <v>10</v>
      </c>
      <c r="C178" s="405" t="s">
        <v>24</v>
      </c>
      <c r="D178" t="s">
        <v>15</v>
      </c>
      <c r="F178" s="20">
        <v>60</v>
      </c>
      <c r="G178" s="1">
        <f t="shared" si="2"/>
        <v>31.700000000000003</v>
      </c>
    </row>
    <row r="179" spans="1:7">
      <c r="A179" s="30">
        <v>43318</v>
      </c>
      <c r="B179" s="405">
        <v>15951</v>
      </c>
      <c r="C179" s="405" t="s">
        <v>24</v>
      </c>
      <c r="D179" t="s">
        <v>16</v>
      </c>
      <c r="F179" s="20">
        <v>5</v>
      </c>
      <c r="G179" s="1">
        <f t="shared" si="2"/>
        <v>26.700000000000003</v>
      </c>
    </row>
    <row r="180" spans="1:7">
      <c r="A180" s="30">
        <v>43343</v>
      </c>
      <c r="B180" s="405">
        <v>16078</v>
      </c>
      <c r="C180" s="405" t="s">
        <v>24</v>
      </c>
      <c r="D180" t="s">
        <v>13</v>
      </c>
      <c r="F180" s="20">
        <v>22.7</v>
      </c>
      <c r="G180" s="1">
        <f t="shared" si="2"/>
        <v>4.0000000000000036</v>
      </c>
    </row>
    <row r="181" spans="1:7">
      <c r="A181" s="30">
        <v>43343</v>
      </c>
      <c r="B181" s="405">
        <v>16078</v>
      </c>
      <c r="C181" s="405" t="s">
        <v>24</v>
      </c>
      <c r="D181" t="s">
        <v>14</v>
      </c>
      <c r="F181" s="20">
        <v>4</v>
      </c>
      <c r="G181" s="1">
        <f t="shared" si="2"/>
        <v>0</v>
      </c>
    </row>
    <row r="182" spans="1:7">
      <c r="A182" s="32">
        <v>43343</v>
      </c>
      <c r="B182" s="404" t="s">
        <v>11</v>
      </c>
      <c r="C182" s="404" t="s">
        <v>25</v>
      </c>
      <c r="D182" t="s">
        <v>13</v>
      </c>
      <c r="E182" s="1">
        <v>24.7</v>
      </c>
      <c r="G182" s="1">
        <f t="shared" si="2"/>
        <v>24.7</v>
      </c>
    </row>
    <row r="183" spans="1:7">
      <c r="B183" s="405"/>
      <c r="C183" s="405"/>
      <c r="D183" t="s">
        <v>14</v>
      </c>
      <c r="E183" s="1">
        <v>4</v>
      </c>
      <c r="G183" s="1">
        <f t="shared" si="2"/>
        <v>28.7</v>
      </c>
    </row>
    <row r="184" spans="1:7">
      <c r="B184" s="405"/>
      <c r="C184" s="405"/>
      <c r="D184" t="s">
        <v>15</v>
      </c>
      <c r="E184" s="1">
        <v>60</v>
      </c>
      <c r="G184" s="1">
        <f t="shared" si="2"/>
        <v>88.7</v>
      </c>
    </row>
    <row r="185" spans="1:7">
      <c r="B185" s="405"/>
      <c r="C185" s="405"/>
      <c r="D185" t="s">
        <v>16</v>
      </c>
      <c r="E185" s="1">
        <v>5</v>
      </c>
      <c r="G185" s="1">
        <f t="shared" si="2"/>
        <v>93.7</v>
      </c>
    </row>
    <row r="186" spans="1:7">
      <c r="A186" s="30">
        <v>43347</v>
      </c>
      <c r="B186" s="405">
        <v>16085</v>
      </c>
      <c r="C186" s="405" t="s">
        <v>25</v>
      </c>
      <c r="D186" t="s">
        <v>16</v>
      </c>
      <c r="F186" s="20">
        <v>5</v>
      </c>
      <c r="G186" s="1">
        <f t="shared" si="2"/>
        <v>88.7</v>
      </c>
    </row>
    <row r="187" spans="1:7">
      <c r="A187" s="30">
        <v>43343</v>
      </c>
      <c r="B187" s="405" t="s">
        <v>10</v>
      </c>
      <c r="C187" s="405" t="s">
        <v>25</v>
      </c>
      <c r="D187" t="s">
        <v>15</v>
      </c>
      <c r="F187" s="20">
        <v>60</v>
      </c>
      <c r="G187" s="1">
        <f t="shared" si="2"/>
        <v>28.700000000000003</v>
      </c>
    </row>
    <row r="188" spans="1:7">
      <c r="A188" s="30">
        <v>43347</v>
      </c>
      <c r="B188" s="405">
        <v>16084</v>
      </c>
      <c r="C188" s="405" t="s">
        <v>25</v>
      </c>
      <c r="D188" t="s">
        <v>13</v>
      </c>
      <c r="F188" s="20">
        <v>24.7</v>
      </c>
      <c r="G188" s="1">
        <f t="shared" si="2"/>
        <v>4.0000000000000036</v>
      </c>
    </row>
    <row r="189" spans="1:7">
      <c r="A189" s="30">
        <v>43347</v>
      </c>
      <c r="B189" s="405">
        <v>16084</v>
      </c>
      <c r="C189" s="405" t="s">
        <v>25</v>
      </c>
      <c r="D189" t="s">
        <v>14</v>
      </c>
      <c r="F189" s="20">
        <v>4</v>
      </c>
      <c r="G189" s="1">
        <f t="shared" si="2"/>
        <v>0</v>
      </c>
    </row>
    <row r="190" spans="1:7">
      <c r="A190" s="32">
        <v>43373</v>
      </c>
      <c r="B190" s="404" t="s">
        <v>11</v>
      </c>
      <c r="C190" s="404" t="s">
        <v>26</v>
      </c>
      <c r="D190" t="s">
        <v>13</v>
      </c>
      <c r="E190" s="1">
        <v>25.1</v>
      </c>
      <c r="G190" s="1">
        <f t="shared" si="2"/>
        <v>25.1</v>
      </c>
    </row>
    <row r="191" spans="1:7">
      <c r="B191" s="405"/>
      <c r="C191" s="405"/>
      <c r="D191" t="s">
        <v>14</v>
      </c>
      <c r="E191" s="1">
        <v>4</v>
      </c>
      <c r="G191" s="1">
        <f t="shared" si="2"/>
        <v>29.1</v>
      </c>
    </row>
    <row r="192" spans="1:7">
      <c r="B192" s="405"/>
      <c r="C192" s="405"/>
      <c r="D192" t="s">
        <v>15</v>
      </c>
      <c r="E192" s="1">
        <v>60</v>
      </c>
      <c r="G192" s="1">
        <f t="shared" si="2"/>
        <v>89.1</v>
      </c>
    </row>
    <row r="193" spans="1:7">
      <c r="B193" s="405"/>
      <c r="C193" s="405"/>
      <c r="D193" t="s">
        <v>16</v>
      </c>
      <c r="E193" s="1">
        <v>5</v>
      </c>
      <c r="G193" s="1">
        <f t="shared" si="2"/>
        <v>94.1</v>
      </c>
    </row>
    <row r="194" spans="1:7">
      <c r="B194" s="405"/>
      <c r="C194" s="405"/>
      <c r="D194" t="s">
        <v>199</v>
      </c>
      <c r="E194" s="1">
        <v>300</v>
      </c>
      <c r="G194" s="1">
        <f t="shared" si="2"/>
        <v>394.1</v>
      </c>
    </row>
    <row r="195" spans="1:7">
      <c r="B195" s="405"/>
      <c r="C195" s="405"/>
      <c r="D195" t="s">
        <v>80</v>
      </c>
      <c r="E195" s="1">
        <v>10</v>
      </c>
      <c r="G195" s="1">
        <f t="shared" si="2"/>
        <v>404.1</v>
      </c>
    </row>
    <row r="196" spans="1:7">
      <c r="A196" s="30">
        <v>43355</v>
      </c>
      <c r="B196" s="405">
        <v>161116</v>
      </c>
      <c r="C196" s="405" t="s">
        <v>26</v>
      </c>
      <c r="D196" t="s">
        <v>199</v>
      </c>
      <c r="F196" s="20">
        <v>300</v>
      </c>
      <c r="G196" s="1">
        <f t="shared" si="2"/>
        <v>104.10000000000002</v>
      </c>
    </row>
    <row r="197" spans="1:7">
      <c r="A197" s="30">
        <v>43373</v>
      </c>
      <c r="B197" s="405" t="s">
        <v>10</v>
      </c>
      <c r="C197" s="405" t="s">
        <v>26</v>
      </c>
      <c r="D197" t="s">
        <v>15</v>
      </c>
      <c r="F197" s="20">
        <v>22</v>
      </c>
      <c r="G197" s="1">
        <f t="shared" si="2"/>
        <v>82.100000000000023</v>
      </c>
    </row>
    <row r="198" spans="1:7">
      <c r="A198" s="30">
        <v>43393</v>
      </c>
      <c r="B198" s="405">
        <v>16399</v>
      </c>
      <c r="C198" s="405" t="s">
        <v>26</v>
      </c>
      <c r="D198" t="s">
        <v>15</v>
      </c>
      <c r="F198" s="20">
        <v>38</v>
      </c>
      <c r="G198" s="1">
        <f t="shared" si="2"/>
        <v>44.100000000000023</v>
      </c>
    </row>
    <row r="199" spans="1:7">
      <c r="A199" s="30">
        <v>43393</v>
      </c>
      <c r="B199" s="405">
        <v>16399</v>
      </c>
      <c r="C199" s="405" t="s">
        <v>26</v>
      </c>
      <c r="D199" t="s">
        <v>16</v>
      </c>
      <c r="F199" s="20">
        <v>5</v>
      </c>
      <c r="G199" s="1">
        <f t="shared" ref="G199:G265" si="3">+G198+E199-F199</f>
        <v>39.100000000000023</v>
      </c>
    </row>
    <row r="200" spans="1:7">
      <c r="A200" s="30">
        <v>43393</v>
      </c>
      <c r="B200" s="405">
        <v>16399</v>
      </c>
      <c r="C200" s="405" t="s">
        <v>26</v>
      </c>
      <c r="D200" t="s">
        <v>80</v>
      </c>
      <c r="F200" s="20">
        <v>10</v>
      </c>
      <c r="G200" s="1">
        <f t="shared" si="3"/>
        <v>29.100000000000023</v>
      </c>
    </row>
    <row r="201" spans="1:7">
      <c r="A201" s="30">
        <v>43426</v>
      </c>
      <c r="B201" s="405">
        <v>16588</v>
      </c>
      <c r="C201" s="405" t="s">
        <v>26</v>
      </c>
      <c r="D201" t="s">
        <v>13</v>
      </c>
      <c r="F201" s="20">
        <v>25.1</v>
      </c>
      <c r="G201" s="1">
        <f t="shared" si="3"/>
        <v>4.0000000000000213</v>
      </c>
    </row>
    <row r="202" spans="1:7">
      <c r="A202" s="30">
        <v>43426</v>
      </c>
      <c r="B202" s="405">
        <v>16588</v>
      </c>
      <c r="C202" s="405" t="s">
        <v>26</v>
      </c>
      <c r="D202" t="s">
        <v>14</v>
      </c>
      <c r="F202" s="20">
        <v>4</v>
      </c>
      <c r="G202" s="1">
        <f t="shared" si="3"/>
        <v>2.1316282072803006E-14</v>
      </c>
    </row>
    <row r="203" spans="1:7">
      <c r="A203" s="32">
        <v>43404</v>
      </c>
      <c r="B203" s="404" t="s">
        <v>11</v>
      </c>
      <c r="C203" s="404" t="s">
        <v>27</v>
      </c>
      <c r="D203" t="s">
        <v>13</v>
      </c>
      <c r="E203" s="1">
        <v>44.4</v>
      </c>
      <c r="G203" s="1">
        <f t="shared" si="3"/>
        <v>44.40000000000002</v>
      </c>
    </row>
    <row r="204" spans="1:7">
      <c r="B204" s="405"/>
      <c r="C204" s="405"/>
      <c r="D204" t="s">
        <v>14</v>
      </c>
      <c r="E204" s="1">
        <v>5</v>
      </c>
      <c r="G204" s="1">
        <f t="shared" si="3"/>
        <v>49.40000000000002</v>
      </c>
    </row>
    <row r="205" spans="1:7">
      <c r="B205" s="405"/>
      <c r="C205" s="405"/>
      <c r="D205" t="s">
        <v>15</v>
      </c>
      <c r="E205" s="1">
        <v>60</v>
      </c>
      <c r="G205" s="1">
        <f t="shared" si="3"/>
        <v>109.40000000000002</v>
      </c>
    </row>
    <row r="206" spans="1:7">
      <c r="B206" s="405"/>
      <c r="C206" s="405"/>
      <c r="D206" t="s">
        <v>16</v>
      </c>
      <c r="E206" s="1">
        <v>5</v>
      </c>
      <c r="G206" s="1">
        <f t="shared" si="3"/>
        <v>114.40000000000002</v>
      </c>
    </row>
    <row r="207" spans="1:7">
      <c r="A207" s="30">
        <v>43404</v>
      </c>
      <c r="B207" s="405" t="s">
        <v>10</v>
      </c>
      <c r="C207" s="405" t="s">
        <v>27</v>
      </c>
      <c r="D207" t="s">
        <v>15</v>
      </c>
      <c r="F207" s="20">
        <v>60</v>
      </c>
      <c r="G207" s="1">
        <f t="shared" si="3"/>
        <v>54.40000000000002</v>
      </c>
    </row>
    <row r="208" spans="1:7">
      <c r="A208" s="30">
        <v>43404</v>
      </c>
      <c r="B208" s="405" t="s">
        <v>10</v>
      </c>
      <c r="C208" s="405" t="s">
        <v>27</v>
      </c>
      <c r="D208" t="s">
        <v>16</v>
      </c>
      <c r="F208" s="20">
        <v>5</v>
      </c>
      <c r="G208" s="1">
        <f t="shared" si="3"/>
        <v>49.40000000000002</v>
      </c>
    </row>
    <row r="209" spans="1:7">
      <c r="A209" s="30">
        <v>43441</v>
      </c>
      <c r="B209" s="405">
        <v>16731</v>
      </c>
      <c r="C209" s="405" t="s">
        <v>27</v>
      </c>
      <c r="D209" t="s">
        <v>13</v>
      </c>
      <c r="F209" s="20">
        <v>44.4</v>
      </c>
      <c r="G209" s="1">
        <f t="shared" si="3"/>
        <v>5.0000000000000213</v>
      </c>
    </row>
    <row r="210" spans="1:7">
      <c r="A210" s="30">
        <v>43441</v>
      </c>
      <c r="B210" s="405">
        <v>16731</v>
      </c>
      <c r="C210" s="405" t="s">
        <v>27</v>
      </c>
      <c r="D210" t="s">
        <v>14</v>
      </c>
      <c r="F210" s="20">
        <v>5</v>
      </c>
      <c r="G210" s="1">
        <f t="shared" si="3"/>
        <v>2.1316282072803006E-14</v>
      </c>
    </row>
    <row r="211" spans="1:7">
      <c r="A211" s="32">
        <v>43434</v>
      </c>
      <c r="B211" s="404" t="s">
        <v>11</v>
      </c>
      <c r="C211" s="404" t="s">
        <v>28</v>
      </c>
      <c r="D211" t="s">
        <v>13</v>
      </c>
      <c r="E211" s="1">
        <v>45.6</v>
      </c>
      <c r="G211" s="1">
        <f t="shared" si="3"/>
        <v>45.600000000000023</v>
      </c>
    </row>
    <row r="212" spans="1:7">
      <c r="B212" s="405"/>
      <c r="C212" s="405"/>
      <c r="D212" t="s">
        <v>14</v>
      </c>
      <c r="E212" s="1">
        <v>5</v>
      </c>
      <c r="G212" s="1">
        <f t="shared" si="3"/>
        <v>50.600000000000023</v>
      </c>
    </row>
    <row r="213" spans="1:7">
      <c r="B213" s="405"/>
      <c r="C213" s="405"/>
      <c r="D213" t="s">
        <v>15</v>
      </c>
      <c r="E213" s="1">
        <v>60</v>
      </c>
      <c r="G213" s="1">
        <f t="shared" si="3"/>
        <v>110.60000000000002</v>
      </c>
    </row>
    <row r="214" spans="1:7">
      <c r="B214" s="405"/>
      <c r="C214" s="405"/>
      <c r="D214" t="s">
        <v>16</v>
      </c>
      <c r="E214" s="1">
        <v>5</v>
      </c>
      <c r="G214" s="1">
        <f t="shared" si="3"/>
        <v>115.60000000000002</v>
      </c>
    </row>
    <row r="215" spans="1:7">
      <c r="A215" s="30">
        <v>43434</v>
      </c>
      <c r="B215" s="405" t="s">
        <v>10</v>
      </c>
      <c r="C215" s="405" t="s">
        <v>28</v>
      </c>
      <c r="D215" t="s">
        <v>15</v>
      </c>
      <c r="F215" s="20">
        <v>60</v>
      </c>
      <c r="G215" s="1">
        <f t="shared" si="3"/>
        <v>55.600000000000023</v>
      </c>
    </row>
    <row r="216" spans="1:7">
      <c r="A216" s="30">
        <v>43434</v>
      </c>
      <c r="B216" s="405" t="s">
        <v>10</v>
      </c>
      <c r="C216" s="405" t="s">
        <v>28</v>
      </c>
      <c r="D216" t="s">
        <v>16</v>
      </c>
      <c r="F216" s="20">
        <v>5</v>
      </c>
      <c r="G216" s="1">
        <f t="shared" si="3"/>
        <v>50.600000000000023</v>
      </c>
    </row>
    <row r="217" spans="1:7">
      <c r="A217" s="30">
        <v>43510</v>
      </c>
      <c r="B217" s="405">
        <v>17161</v>
      </c>
      <c r="C217" s="405" t="s">
        <v>28</v>
      </c>
      <c r="D217" t="s">
        <v>13</v>
      </c>
      <c r="F217" s="20">
        <v>45.6</v>
      </c>
      <c r="G217" s="1">
        <f t="shared" si="3"/>
        <v>5.0000000000000213</v>
      </c>
    </row>
    <row r="218" spans="1:7">
      <c r="A218" s="30">
        <v>43510</v>
      </c>
      <c r="B218" s="405">
        <v>17161</v>
      </c>
      <c r="C218" s="405" t="s">
        <v>28</v>
      </c>
      <c r="D218" t="s">
        <v>14</v>
      </c>
      <c r="F218" s="20">
        <v>5</v>
      </c>
      <c r="G218" s="1">
        <f t="shared" si="3"/>
        <v>2.1316282072803006E-14</v>
      </c>
    </row>
    <row r="219" spans="1:7">
      <c r="A219" s="32">
        <v>43465</v>
      </c>
      <c r="B219" s="404" t="s">
        <v>11</v>
      </c>
      <c r="C219" s="404" t="s">
        <v>29</v>
      </c>
      <c r="D219" t="s">
        <v>13</v>
      </c>
      <c r="E219" s="1">
        <v>48.7</v>
      </c>
      <c r="G219" s="1">
        <f t="shared" si="3"/>
        <v>48.700000000000024</v>
      </c>
    </row>
    <row r="220" spans="1:7">
      <c r="B220" s="405"/>
      <c r="C220" s="405"/>
      <c r="D220" t="s">
        <v>14</v>
      </c>
      <c r="E220" s="1">
        <v>5</v>
      </c>
      <c r="G220" s="1">
        <f t="shared" si="3"/>
        <v>53.700000000000024</v>
      </c>
    </row>
    <row r="221" spans="1:7">
      <c r="B221" s="405"/>
      <c r="C221" s="405"/>
      <c r="D221" t="s">
        <v>15</v>
      </c>
      <c r="E221" s="1">
        <v>60</v>
      </c>
      <c r="G221" s="1">
        <f t="shared" si="3"/>
        <v>113.70000000000002</v>
      </c>
    </row>
    <row r="222" spans="1:7">
      <c r="B222" s="405"/>
      <c r="C222" s="405"/>
      <c r="D222" t="s">
        <v>16</v>
      </c>
      <c r="E222" s="1">
        <v>5</v>
      </c>
      <c r="G222" s="1">
        <f t="shared" si="3"/>
        <v>118.70000000000002</v>
      </c>
    </row>
    <row r="223" spans="1:7">
      <c r="A223" s="30">
        <v>43465</v>
      </c>
      <c r="B223" s="405" t="s">
        <v>10</v>
      </c>
      <c r="C223" s="405" t="s">
        <v>29</v>
      </c>
      <c r="D223" t="s">
        <v>15</v>
      </c>
      <c r="F223" s="20">
        <v>60</v>
      </c>
      <c r="G223" s="1">
        <f t="shared" si="3"/>
        <v>58.700000000000017</v>
      </c>
    </row>
    <row r="224" spans="1:7">
      <c r="A224" s="30">
        <v>43465</v>
      </c>
      <c r="B224" s="405" t="s">
        <v>10</v>
      </c>
      <c r="C224" s="405" t="s">
        <v>29</v>
      </c>
      <c r="D224" t="s">
        <v>16</v>
      </c>
      <c r="F224" s="20">
        <v>5</v>
      </c>
      <c r="G224" s="1">
        <f t="shared" si="3"/>
        <v>53.700000000000017</v>
      </c>
    </row>
    <row r="225" spans="1:7">
      <c r="A225" s="30">
        <v>43533</v>
      </c>
      <c r="B225" s="405">
        <v>17329</v>
      </c>
      <c r="C225" s="405" t="s">
        <v>29</v>
      </c>
      <c r="D225" t="s">
        <v>13</v>
      </c>
      <c r="F225" s="20">
        <v>48.7</v>
      </c>
      <c r="G225" s="1">
        <f t="shared" si="3"/>
        <v>5.0000000000000142</v>
      </c>
    </row>
    <row r="226" spans="1:7">
      <c r="A226" s="30">
        <v>43533</v>
      </c>
      <c r="B226" s="405">
        <v>17329</v>
      </c>
      <c r="C226" s="405" t="s">
        <v>29</v>
      </c>
      <c r="D226" t="s">
        <v>14</v>
      </c>
      <c r="F226" s="20">
        <v>5</v>
      </c>
      <c r="G226" s="1">
        <f t="shared" si="3"/>
        <v>1.4210854715202004E-14</v>
      </c>
    </row>
    <row r="227" spans="1:7">
      <c r="A227" s="32">
        <v>43496</v>
      </c>
      <c r="B227" s="404" t="s">
        <v>11</v>
      </c>
      <c r="C227" s="404" t="s">
        <v>12</v>
      </c>
      <c r="D227" t="s">
        <v>13</v>
      </c>
      <c r="E227" s="1">
        <v>50.7</v>
      </c>
      <c r="G227" s="1">
        <f t="shared" si="3"/>
        <v>50.700000000000017</v>
      </c>
    </row>
    <row r="228" spans="1:7">
      <c r="B228" s="405"/>
      <c r="C228" s="405"/>
      <c r="D228" t="s">
        <v>14</v>
      </c>
      <c r="E228" s="1">
        <v>5</v>
      </c>
      <c r="G228" s="1">
        <f t="shared" si="3"/>
        <v>55.700000000000017</v>
      </c>
    </row>
    <row r="229" spans="1:7">
      <c r="B229" s="405"/>
      <c r="C229" s="405"/>
      <c r="D229" t="s">
        <v>15</v>
      </c>
      <c r="E229" s="1">
        <v>60</v>
      </c>
      <c r="G229" s="1">
        <f t="shared" si="3"/>
        <v>115.70000000000002</v>
      </c>
    </row>
    <row r="230" spans="1:7">
      <c r="B230" s="405"/>
      <c r="C230" s="405"/>
      <c r="D230" t="s">
        <v>16</v>
      </c>
      <c r="E230" s="1">
        <v>5</v>
      </c>
      <c r="G230" s="1">
        <f t="shared" si="3"/>
        <v>120.70000000000002</v>
      </c>
    </row>
    <row r="231" spans="1:7">
      <c r="A231" s="30">
        <v>43496</v>
      </c>
      <c r="B231" s="405" t="s">
        <v>10</v>
      </c>
      <c r="C231" s="405" t="s">
        <v>12</v>
      </c>
      <c r="D231" t="s">
        <v>15</v>
      </c>
      <c r="F231" s="20">
        <v>10</v>
      </c>
      <c r="G231" s="1">
        <f t="shared" si="3"/>
        <v>110.70000000000002</v>
      </c>
    </row>
    <row r="232" spans="1:7">
      <c r="A232" s="30">
        <v>43551</v>
      </c>
      <c r="B232" s="405">
        <v>17492</v>
      </c>
      <c r="C232" s="405" t="s">
        <v>12</v>
      </c>
      <c r="D232" t="s">
        <v>13</v>
      </c>
      <c r="F232" s="20">
        <v>50.7</v>
      </c>
      <c r="G232" s="1">
        <f t="shared" si="3"/>
        <v>60.000000000000014</v>
      </c>
    </row>
    <row r="233" spans="1:7">
      <c r="A233" s="30">
        <v>43551</v>
      </c>
      <c r="B233" s="405">
        <v>17492</v>
      </c>
      <c r="C233" s="405" t="s">
        <v>12</v>
      </c>
      <c r="D233" t="s">
        <v>14</v>
      </c>
      <c r="F233" s="20">
        <v>5</v>
      </c>
      <c r="G233" s="1">
        <f t="shared" si="3"/>
        <v>55.000000000000014</v>
      </c>
    </row>
    <row r="234" spans="1:7">
      <c r="A234" s="30">
        <v>43551</v>
      </c>
      <c r="B234" s="405">
        <v>17492</v>
      </c>
      <c r="C234" s="405" t="s">
        <v>12</v>
      </c>
      <c r="D234" t="s">
        <v>15</v>
      </c>
      <c r="F234" s="20">
        <v>50</v>
      </c>
      <c r="G234" s="1">
        <f t="shared" si="3"/>
        <v>5.0000000000000142</v>
      </c>
    </row>
    <row r="235" spans="1:7">
      <c r="A235" s="30">
        <v>43551</v>
      </c>
      <c r="B235" s="405">
        <v>17492</v>
      </c>
      <c r="C235" s="405" t="s">
        <v>12</v>
      </c>
      <c r="D235" t="s">
        <v>16</v>
      </c>
      <c r="F235" s="20">
        <v>5</v>
      </c>
      <c r="G235" s="1">
        <f t="shared" si="3"/>
        <v>1.4210854715202004E-14</v>
      </c>
    </row>
    <row r="236" spans="1:7">
      <c r="A236" s="32">
        <v>43524</v>
      </c>
      <c r="B236" s="404" t="s">
        <v>11</v>
      </c>
      <c r="C236" s="404" t="s">
        <v>19</v>
      </c>
      <c r="D236" t="s">
        <v>13</v>
      </c>
      <c r="E236" s="1">
        <v>53.6</v>
      </c>
      <c r="G236" s="1">
        <f t="shared" si="3"/>
        <v>53.600000000000016</v>
      </c>
    </row>
    <row r="237" spans="1:7">
      <c r="B237" s="405"/>
      <c r="C237" s="405"/>
      <c r="D237" t="s">
        <v>14</v>
      </c>
      <c r="E237" s="1">
        <v>6.1</v>
      </c>
      <c r="G237" s="1">
        <f t="shared" si="3"/>
        <v>59.700000000000017</v>
      </c>
    </row>
    <row r="238" spans="1:7">
      <c r="B238" s="405"/>
      <c r="C238" s="405"/>
      <c r="D238" t="s">
        <v>15</v>
      </c>
      <c r="E238" s="1">
        <v>56</v>
      </c>
      <c r="G238" s="1">
        <f t="shared" si="3"/>
        <v>115.70000000000002</v>
      </c>
    </row>
    <row r="239" spans="1:7">
      <c r="B239" s="405"/>
      <c r="C239" s="405"/>
      <c r="D239" t="s">
        <v>16</v>
      </c>
      <c r="E239" s="1">
        <v>5</v>
      </c>
      <c r="G239" s="1">
        <f t="shared" si="3"/>
        <v>120.70000000000002</v>
      </c>
    </row>
    <row r="240" spans="1:7">
      <c r="A240" s="30">
        <v>43551</v>
      </c>
      <c r="B240" s="405">
        <v>17492</v>
      </c>
      <c r="C240" s="405" t="s">
        <v>19</v>
      </c>
      <c r="D240" t="s">
        <v>13</v>
      </c>
      <c r="F240" s="20">
        <v>53.6</v>
      </c>
      <c r="G240" s="1">
        <f t="shared" si="3"/>
        <v>67.100000000000023</v>
      </c>
    </row>
    <row r="241" spans="1:7">
      <c r="A241" s="30">
        <v>43551</v>
      </c>
      <c r="B241" s="405">
        <v>17492</v>
      </c>
      <c r="C241" s="405" t="s">
        <v>19</v>
      </c>
      <c r="D241" t="s">
        <v>15</v>
      </c>
      <c r="F241" s="20">
        <v>56</v>
      </c>
      <c r="G241" s="1">
        <f t="shared" si="3"/>
        <v>11.100000000000023</v>
      </c>
    </row>
    <row r="242" spans="1:7">
      <c r="A242" s="30">
        <v>43551</v>
      </c>
      <c r="B242" s="405">
        <v>17492</v>
      </c>
      <c r="C242" s="405" t="s">
        <v>19</v>
      </c>
      <c r="D242" t="s">
        <v>16</v>
      </c>
      <c r="F242" s="20">
        <v>5</v>
      </c>
      <c r="G242" s="1">
        <f t="shared" si="3"/>
        <v>6.1000000000000227</v>
      </c>
    </row>
    <row r="243" spans="1:7">
      <c r="A243" s="30">
        <v>43580</v>
      </c>
      <c r="B243" s="405">
        <v>17706</v>
      </c>
      <c r="C243" s="405" t="s">
        <v>19</v>
      </c>
      <c r="D243" t="s">
        <v>14</v>
      </c>
      <c r="F243" s="20">
        <v>6.1</v>
      </c>
      <c r="G243" s="1">
        <f t="shared" si="3"/>
        <v>2.3092638912203256E-14</v>
      </c>
    </row>
    <row r="244" spans="1:7">
      <c r="A244" s="32">
        <v>43555</v>
      </c>
      <c r="B244" s="404" t="s">
        <v>11</v>
      </c>
      <c r="C244" s="404" t="s">
        <v>20</v>
      </c>
      <c r="D244" t="s">
        <v>13</v>
      </c>
      <c r="E244" s="1">
        <v>49.8</v>
      </c>
      <c r="G244" s="1">
        <f t="shared" si="3"/>
        <v>49.800000000000018</v>
      </c>
    </row>
    <row r="245" spans="1:7">
      <c r="B245" s="405"/>
      <c r="C245" s="405"/>
      <c r="D245" t="s">
        <v>14</v>
      </c>
      <c r="E245" s="1">
        <v>4.9000000000000004</v>
      </c>
      <c r="G245" s="1">
        <f t="shared" si="3"/>
        <v>54.700000000000017</v>
      </c>
    </row>
    <row r="246" spans="1:7" ht="14.25" customHeight="1">
      <c r="B246" s="405"/>
      <c r="C246" s="405"/>
      <c r="D246" t="s">
        <v>15</v>
      </c>
      <c r="E246" s="1">
        <v>60</v>
      </c>
      <c r="G246" s="1">
        <f t="shared" si="3"/>
        <v>114.70000000000002</v>
      </c>
    </row>
    <row r="247" spans="1:7">
      <c r="B247" s="405"/>
      <c r="C247" s="405"/>
      <c r="D247" t="s">
        <v>16</v>
      </c>
      <c r="E247" s="1">
        <v>5</v>
      </c>
      <c r="G247" s="1">
        <f t="shared" si="3"/>
        <v>119.70000000000002</v>
      </c>
    </row>
    <row r="248" spans="1:7">
      <c r="A248" s="30">
        <v>43608</v>
      </c>
      <c r="B248" s="405">
        <v>17959</v>
      </c>
      <c r="C248" s="405" t="s">
        <v>20</v>
      </c>
      <c r="D248" t="s">
        <v>13</v>
      </c>
      <c r="F248" s="20">
        <v>49.8</v>
      </c>
      <c r="G248" s="1">
        <f t="shared" si="3"/>
        <v>69.90000000000002</v>
      </c>
    </row>
    <row r="249" spans="1:7">
      <c r="A249" s="30">
        <v>43608</v>
      </c>
      <c r="B249" s="405">
        <v>17959</v>
      </c>
      <c r="C249" s="405" t="s">
        <v>20</v>
      </c>
      <c r="D249" t="s">
        <v>14</v>
      </c>
      <c r="F249" s="20">
        <v>4.9000000000000004</v>
      </c>
      <c r="G249" s="1">
        <f t="shared" si="3"/>
        <v>65.000000000000014</v>
      </c>
    </row>
    <row r="250" spans="1:7">
      <c r="A250" s="30">
        <v>43656</v>
      </c>
      <c r="B250" s="405">
        <v>18215</v>
      </c>
      <c r="C250" s="405" t="s">
        <v>20</v>
      </c>
      <c r="D250" t="s">
        <v>15</v>
      </c>
      <c r="F250" s="20">
        <v>60</v>
      </c>
      <c r="G250" s="1">
        <f t="shared" si="3"/>
        <v>5.0000000000000142</v>
      </c>
    </row>
    <row r="251" spans="1:7">
      <c r="A251" s="30">
        <v>43656</v>
      </c>
      <c r="B251" s="405">
        <v>18215</v>
      </c>
      <c r="C251" s="405" t="s">
        <v>20</v>
      </c>
      <c r="D251" t="s">
        <v>16</v>
      </c>
      <c r="F251" s="20">
        <v>5</v>
      </c>
      <c r="G251" s="1">
        <f t="shared" si="3"/>
        <v>1.4210854715202004E-14</v>
      </c>
    </row>
    <row r="252" spans="1:7">
      <c r="A252" s="32">
        <v>43585</v>
      </c>
      <c r="B252" s="404" t="s">
        <v>11</v>
      </c>
      <c r="C252" s="404" t="s">
        <v>21</v>
      </c>
      <c r="D252" t="s">
        <v>13</v>
      </c>
      <c r="E252" s="1">
        <v>50.4</v>
      </c>
      <c r="G252" s="1">
        <f t="shared" si="3"/>
        <v>50.400000000000013</v>
      </c>
    </row>
    <row r="253" spans="1:7">
      <c r="B253" s="405"/>
      <c r="C253" s="405"/>
      <c r="D253" t="s">
        <v>14</v>
      </c>
      <c r="E253" s="1">
        <v>4.5</v>
      </c>
      <c r="G253" s="1">
        <f t="shared" si="3"/>
        <v>54.900000000000013</v>
      </c>
    </row>
    <row r="254" spans="1:7">
      <c r="B254" s="405"/>
      <c r="C254" s="405"/>
      <c r="D254" t="s">
        <v>15</v>
      </c>
      <c r="E254" s="1">
        <v>60</v>
      </c>
      <c r="G254" s="1">
        <f t="shared" si="3"/>
        <v>114.9</v>
      </c>
    </row>
    <row r="255" spans="1:7">
      <c r="B255" s="405"/>
      <c r="C255" s="405"/>
      <c r="D255" t="s">
        <v>16</v>
      </c>
      <c r="E255" s="1">
        <v>5</v>
      </c>
      <c r="G255" s="1">
        <f t="shared" si="3"/>
        <v>119.9</v>
      </c>
    </row>
    <row r="256" spans="1:7">
      <c r="A256" s="30">
        <v>43585</v>
      </c>
      <c r="B256" s="405" t="s">
        <v>10</v>
      </c>
      <c r="C256" s="405" t="s">
        <v>21</v>
      </c>
      <c r="D256" t="s">
        <v>15</v>
      </c>
      <c r="F256" s="20">
        <v>60</v>
      </c>
      <c r="G256" s="1">
        <f t="shared" si="3"/>
        <v>59.900000000000006</v>
      </c>
    </row>
    <row r="257" spans="1:7">
      <c r="A257" s="30">
        <v>43585</v>
      </c>
      <c r="B257" s="405" t="s">
        <v>10</v>
      </c>
      <c r="C257" s="405" t="s">
        <v>21</v>
      </c>
      <c r="D257" t="s">
        <v>16</v>
      </c>
      <c r="F257" s="20">
        <v>5</v>
      </c>
      <c r="G257" s="1">
        <f t="shared" si="3"/>
        <v>54.900000000000006</v>
      </c>
    </row>
    <row r="258" spans="1:7">
      <c r="A258" s="30">
        <v>43656</v>
      </c>
      <c r="B258" s="405">
        <v>18215</v>
      </c>
      <c r="C258" s="405" t="s">
        <v>21</v>
      </c>
      <c r="D258" t="s">
        <v>13</v>
      </c>
      <c r="F258" s="20">
        <v>50.4</v>
      </c>
      <c r="G258" s="1">
        <f t="shared" si="3"/>
        <v>4.5000000000000071</v>
      </c>
    </row>
    <row r="259" spans="1:7">
      <c r="A259" s="30">
        <v>43656</v>
      </c>
      <c r="B259" s="405">
        <v>18215</v>
      </c>
      <c r="C259" s="405" t="s">
        <v>21</v>
      </c>
      <c r="D259" t="s">
        <v>14</v>
      </c>
      <c r="F259" s="20">
        <v>4.5</v>
      </c>
      <c r="G259" s="1">
        <f t="shared" si="3"/>
        <v>7.1054273576010019E-15</v>
      </c>
    </row>
    <row r="260" spans="1:7">
      <c r="A260" s="32">
        <v>43616</v>
      </c>
      <c r="B260" s="404" t="s">
        <v>11</v>
      </c>
      <c r="C260" s="404" t="s">
        <v>22</v>
      </c>
      <c r="D260" t="s">
        <v>13</v>
      </c>
      <c r="E260" s="1">
        <v>46.5</v>
      </c>
      <c r="G260" s="1">
        <f t="shared" si="3"/>
        <v>46.500000000000007</v>
      </c>
    </row>
    <row r="261" spans="1:7">
      <c r="B261" s="405"/>
      <c r="C261" s="405"/>
      <c r="D261" t="s">
        <v>14</v>
      </c>
      <c r="E261" s="1">
        <v>5.2</v>
      </c>
      <c r="G261" s="1">
        <f t="shared" si="3"/>
        <v>51.70000000000001</v>
      </c>
    </row>
    <row r="262" spans="1:7">
      <c r="B262" s="405"/>
      <c r="C262" s="405"/>
      <c r="D262" t="s">
        <v>15</v>
      </c>
      <c r="E262" s="1">
        <v>60</v>
      </c>
      <c r="G262" s="1">
        <f t="shared" si="3"/>
        <v>111.70000000000002</v>
      </c>
    </row>
    <row r="263" spans="1:7">
      <c r="B263" s="405"/>
      <c r="C263" s="405"/>
      <c r="D263" t="s">
        <v>16</v>
      </c>
      <c r="E263" s="1">
        <v>5</v>
      </c>
      <c r="G263" s="1">
        <f t="shared" si="3"/>
        <v>116.70000000000002</v>
      </c>
    </row>
    <row r="264" spans="1:7">
      <c r="A264" s="30">
        <v>43616</v>
      </c>
      <c r="B264" s="405" t="s">
        <v>10</v>
      </c>
      <c r="C264" s="405" t="s">
        <v>22</v>
      </c>
      <c r="D264" t="s">
        <v>15</v>
      </c>
      <c r="F264" s="20">
        <v>60</v>
      </c>
      <c r="G264" s="1">
        <f t="shared" si="3"/>
        <v>56.700000000000017</v>
      </c>
    </row>
    <row r="265" spans="1:7">
      <c r="A265" s="30">
        <v>43616</v>
      </c>
      <c r="B265" s="405" t="s">
        <v>10</v>
      </c>
      <c r="C265" s="405" t="s">
        <v>22</v>
      </c>
      <c r="D265" t="s">
        <v>16</v>
      </c>
      <c r="F265" s="20">
        <v>5</v>
      </c>
      <c r="G265" s="1">
        <f t="shared" si="3"/>
        <v>51.700000000000017</v>
      </c>
    </row>
    <row r="266" spans="1:7">
      <c r="A266" s="30">
        <v>43656</v>
      </c>
      <c r="B266" s="405">
        <v>18215</v>
      </c>
      <c r="C266" s="405" t="s">
        <v>22</v>
      </c>
      <c r="D266" t="s">
        <v>13</v>
      </c>
      <c r="F266" s="20">
        <v>46.5</v>
      </c>
      <c r="G266" s="1">
        <f t="shared" ref="G266:G341" si="4">+G265+E266-F266</f>
        <v>5.2000000000000171</v>
      </c>
    </row>
    <row r="267" spans="1:7">
      <c r="A267" s="30">
        <v>43656</v>
      </c>
      <c r="B267" s="405">
        <v>18215</v>
      </c>
      <c r="C267" s="405" t="s">
        <v>22</v>
      </c>
      <c r="D267" t="s">
        <v>14</v>
      </c>
      <c r="F267" s="20">
        <v>5.2</v>
      </c>
      <c r="G267" s="79">
        <f t="shared" si="4"/>
        <v>1.6875389974302379E-14</v>
      </c>
    </row>
    <row r="268" spans="1:7">
      <c r="A268" s="32">
        <v>43646</v>
      </c>
      <c r="B268" s="404" t="s">
        <v>11</v>
      </c>
      <c r="C268" s="404" t="s">
        <v>23</v>
      </c>
      <c r="D268" t="s">
        <v>13</v>
      </c>
      <c r="E268" s="1">
        <v>36.5</v>
      </c>
      <c r="G268" s="1">
        <f t="shared" si="4"/>
        <v>36.500000000000014</v>
      </c>
    </row>
    <row r="269" spans="1:7">
      <c r="B269" s="405"/>
      <c r="C269" s="405"/>
      <c r="D269" t="s">
        <v>14</v>
      </c>
      <c r="E269" s="1">
        <v>4.9000000000000004</v>
      </c>
      <c r="G269" s="1">
        <f t="shared" si="4"/>
        <v>41.400000000000013</v>
      </c>
    </row>
    <row r="270" spans="1:7">
      <c r="B270" s="405"/>
      <c r="C270" s="405"/>
      <c r="D270" t="s">
        <v>15</v>
      </c>
      <c r="E270" s="1">
        <v>60</v>
      </c>
      <c r="G270" s="1">
        <f t="shared" si="4"/>
        <v>101.4</v>
      </c>
    </row>
    <row r="271" spans="1:7">
      <c r="B271" s="405"/>
      <c r="C271" s="405"/>
      <c r="D271" t="s">
        <v>16</v>
      </c>
      <c r="E271" s="1">
        <v>5</v>
      </c>
      <c r="G271" s="1">
        <f t="shared" si="4"/>
        <v>106.4</v>
      </c>
    </row>
    <row r="272" spans="1:7">
      <c r="A272" s="30">
        <v>43646</v>
      </c>
      <c r="B272" s="405" t="s">
        <v>10</v>
      </c>
      <c r="C272" s="405" t="s">
        <v>23</v>
      </c>
      <c r="D272" t="s">
        <v>15</v>
      </c>
      <c r="F272" s="20">
        <v>4</v>
      </c>
      <c r="G272" s="1">
        <f t="shared" si="4"/>
        <v>102.4</v>
      </c>
    </row>
    <row r="273" spans="1:7">
      <c r="A273" s="30">
        <v>43714</v>
      </c>
      <c r="B273" s="405">
        <v>18649</v>
      </c>
      <c r="C273" s="405" t="s">
        <v>23</v>
      </c>
      <c r="D273" t="s">
        <v>13</v>
      </c>
      <c r="F273" s="20">
        <v>36.5</v>
      </c>
      <c r="G273" s="1">
        <f t="shared" si="4"/>
        <v>65.900000000000006</v>
      </c>
    </row>
    <row r="274" spans="1:7">
      <c r="A274" s="30">
        <v>43714</v>
      </c>
      <c r="B274" s="405">
        <v>18649</v>
      </c>
      <c r="C274" s="405" t="s">
        <v>23</v>
      </c>
      <c r="D274" t="s">
        <v>14</v>
      </c>
      <c r="F274" s="20">
        <v>4.9000000000000004</v>
      </c>
      <c r="G274" s="1">
        <f t="shared" si="4"/>
        <v>61.000000000000007</v>
      </c>
    </row>
    <row r="275" spans="1:7">
      <c r="A275" s="30">
        <v>44825</v>
      </c>
      <c r="B275" s="405" t="s">
        <v>403</v>
      </c>
      <c r="C275" s="405" t="s">
        <v>23</v>
      </c>
      <c r="D275" t="s">
        <v>15</v>
      </c>
      <c r="F275" s="20">
        <v>56</v>
      </c>
      <c r="G275" s="1">
        <f t="shared" si="4"/>
        <v>5.0000000000000071</v>
      </c>
    </row>
    <row r="276" spans="1:7">
      <c r="A276" s="30">
        <v>44825</v>
      </c>
      <c r="B276" s="405" t="s">
        <v>403</v>
      </c>
      <c r="C276" s="405" t="s">
        <v>23</v>
      </c>
      <c r="D276" t="s">
        <v>16</v>
      </c>
      <c r="F276" s="20">
        <v>5</v>
      </c>
      <c r="G276" s="1">
        <f t="shared" si="4"/>
        <v>7.1054273576010019E-15</v>
      </c>
    </row>
    <row r="277" spans="1:7">
      <c r="A277" s="32">
        <v>43677</v>
      </c>
      <c r="B277" s="404" t="s">
        <v>11</v>
      </c>
      <c r="C277" s="404" t="s">
        <v>24</v>
      </c>
      <c r="D277" t="s">
        <v>13</v>
      </c>
      <c r="E277" s="1">
        <v>7.9</v>
      </c>
      <c r="G277" s="1">
        <f t="shared" si="4"/>
        <v>7.9000000000000075</v>
      </c>
    </row>
    <row r="278" spans="1:7">
      <c r="B278" s="405"/>
      <c r="C278" s="405"/>
      <c r="D278" t="s">
        <v>14</v>
      </c>
      <c r="E278" s="1">
        <v>2.9</v>
      </c>
      <c r="G278" s="1">
        <f t="shared" si="4"/>
        <v>10.800000000000008</v>
      </c>
    </row>
    <row r="279" spans="1:7">
      <c r="B279" s="405"/>
      <c r="C279" s="405"/>
      <c r="D279" t="s">
        <v>15</v>
      </c>
      <c r="E279" s="1">
        <v>60</v>
      </c>
      <c r="G279" s="1">
        <f t="shared" si="4"/>
        <v>70.800000000000011</v>
      </c>
    </row>
    <row r="280" spans="1:7">
      <c r="B280" s="405"/>
      <c r="C280" s="405"/>
      <c r="D280" t="s">
        <v>16</v>
      </c>
      <c r="E280" s="1">
        <v>5</v>
      </c>
      <c r="G280" s="1">
        <f t="shared" si="4"/>
        <v>75.800000000000011</v>
      </c>
    </row>
    <row r="281" spans="1:7">
      <c r="A281" s="30">
        <v>43714</v>
      </c>
      <c r="B281" s="405">
        <v>18649</v>
      </c>
      <c r="C281" s="405" t="s">
        <v>24</v>
      </c>
      <c r="D281" t="s">
        <v>13</v>
      </c>
      <c r="F281" s="20">
        <v>7.9</v>
      </c>
      <c r="G281" s="1">
        <f t="shared" si="4"/>
        <v>67.900000000000006</v>
      </c>
    </row>
    <row r="282" spans="1:7">
      <c r="A282" s="30">
        <v>43714</v>
      </c>
      <c r="B282" s="405">
        <v>18649</v>
      </c>
      <c r="C282" s="405" t="s">
        <v>24</v>
      </c>
      <c r="D282" t="s">
        <v>14</v>
      </c>
      <c r="F282" s="20">
        <v>2.9</v>
      </c>
      <c r="G282" s="1">
        <f t="shared" si="4"/>
        <v>65</v>
      </c>
    </row>
    <row r="283" spans="1:7">
      <c r="A283" s="30">
        <v>44825</v>
      </c>
      <c r="B283" s="405" t="s">
        <v>403</v>
      </c>
      <c r="C283" s="405" t="s">
        <v>24</v>
      </c>
      <c r="D283" t="s">
        <v>15</v>
      </c>
      <c r="F283" s="1">
        <v>60</v>
      </c>
      <c r="G283" s="1">
        <f t="shared" si="4"/>
        <v>5</v>
      </c>
    </row>
    <row r="284" spans="1:7">
      <c r="A284" s="30">
        <v>44825</v>
      </c>
      <c r="B284" s="405" t="s">
        <v>403</v>
      </c>
      <c r="C284" s="405" t="s">
        <v>24</v>
      </c>
      <c r="D284" t="s">
        <v>16</v>
      </c>
      <c r="F284" s="1">
        <v>5</v>
      </c>
      <c r="G284" s="1">
        <f t="shared" si="4"/>
        <v>0</v>
      </c>
    </row>
    <row r="285" spans="1:7">
      <c r="A285" s="32">
        <v>43708</v>
      </c>
      <c r="B285" s="404" t="s">
        <v>11</v>
      </c>
      <c r="C285" s="404" t="s">
        <v>25</v>
      </c>
      <c r="D285" t="s">
        <v>13</v>
      </c>
      <c r="E285" s="1">
        <v>7.7</v>
      </c>
      <c r="G285" s="1">
        <f t="shared" si="4"/>
        <v>7.7</v>
      </c>
    </row>
    <row r="286" spans="1:7">
      <c r="B286" s="405"/>
      <c r="C286" s="405"/>
      <c r="D286" t="s">
        <v>14</v>
      </c>
      <c r="E286" s="1">
        <v>2.8</v>
      </c>
      <c r="G286" s="1">
        <f t="shared" si="4"/>
        <v>10.5</v>
      </c>
    </row>
    <row r="287" spans="1:7">
      <c r="B287" s="405"/>
      <c r="C287" s="405"/>
      <c r="D287" t="s">
        <v>15</v>
      </c>
      <c r="E287" s="1">
        <v>60</v>
      </c>
      <c r="G287" s="1">
        <f t="shared" si="4"/>
        <v>70.5</v>
      </c>
    </row>
    <row r="288" spans="1:7">
      <c r="B288" s="405"/>
      <c r="C288" s="405"/>
      <c r="D288" t="s">
        <v>31</v>
      </c>
      <c r="E288" s="1">
        <v>5</v>
      </c>
      <c r="G288" s="1">
        <f t="shared" si="4"/>
        <v>75.5</v>
      </c>
    </row>
    <row r="289" spans="1:7">
      <c r="B289" s="405"/>
      <c r="C289" s="405"/>
      <c r="D289" t="s">
        <v>286</v>
      </c>
      <c r="E289" s="1">
        <v>10</v>
      </c>
      <c r="G289" s="1">
        <f t="shared" si="4"/>
        <v>85.5</v>
      </c>
    </row>
    <row r="290" spans="1:7">
      <c r="B290" s="405"/>
      <c r="C290" s="405"/>
      <c r="D290" t="s">
        <v>104</v>
      </c>
      <c r="E290" s="1">
        <v>25</v>
      </c>
      <c r="G290" s="1">
        <f t="shared" si="4"/>
        <v>110.5</v>
      </c>
    </row>
    <row r="291" spans="1:7">
      <c r="B291" s="405"/>
      <c r="C291" s="405"/>
      <c r="D291" t="s">
        <v>46</v>
      </c>
      <c r="E291" s="1">
        <v>93</v>
      </c>
      <c r="G291" s="1">
        <f t="shared" si="4"/>
        <v>203.5</v>
      </c>
    </row>
    <row r="292" spans="1:7">
      <c r="A292" s="30">
        <v>43732</v>
      </c>
      <c r="B292" s="405">
        <v>18760</v>
      </c>
      <c r="C292" s="405" t="s">
        <v>25</v>
      </c>
      <c r="D292" t="s">
        <v>13</v>
      </c>
      <c r="F292" s="20">
        <v>7.7</v>
      </c>
      <c r="G292" s="1">
        <f t="shared" si="4"/>
        <v>195.8</v>
      </c>
    </row>
    <row r="293" spans="1:7">
      <c r="A293" s="30">
        <v>43732</v>
      </c>
      <c r="B293" s="405">
        <v>18760</v>
      </c>
      <c r="C293" s="405" t="s">
        <v>25</v>
      </c>
      <c r="D293" t="s">
        <v>14</v>
      </c>
      <c r="F293" s="20">
        <v>2.8</v>
      </c>
      <c r="G293" s="1">
        <f t="shared" si="4"/>
        <v>193</v>
      </c>
    </row>
    <row r="294" spans="1:7">
      <c r="A294" s="30">
        <v>44825</v>
      </c>
      <c r="B294" s="405" t="s">
        <v>403</v>
      </c>
      <c r="C294" s="405" t="s">
        <v>25</v>
      </c>
      <c r="D294" t="s">
        <v>15</v>
      </c>
      <c r="F294" s="1">
        <v>60</v>
      </c>
      <c r="G294" s="1">
        <f t="shared" si="4"/>
        <v>133</v>
      </c>
    </row>
    <row r="295" spans="1:7">
      <c r="A295" s="30">
        <v>44825</v>
      </c>
      <c r="B295" s="405" t="s">
        <v>403</v>
      </c>
      <c r="C295" s="405" t="s">
        <v>25</v>
      </c>
      <c r="D295" t="s">
        <v>16</v>
      </c>
      <c r="F295" s="1">
        <v>5</v>
      </c>
      <c r="G295" s="1">
        <f t="shared" si="4"/>
        <v>128</v>
      </c>
    </row>
    <row r="296" spans="1:7">
      <c r="A296" s="30">
        <v>44825</v>
      </c>
      <c r="B296" s="405" t="s">
        <v>403</v>
      </c>
      <c r="C296" s="405" t="s">
        <v>25</v>
      </c>
      <c r="D296" t="s">
        <v>286</v>
      </c>
      <c r="F296" s="1">
        <v>10</v>
      </c>
      <c r="G296" s="1">
        <f t="shared" si="4"/>
        <v>118</v>
      </c>
    </row>
    <row r="297" spans="1:7">
      <c r="A297" s="30">
        <v>44825</v>
      </c>
      <c r="B297" s="405" t="s">
        <v>403</v>
      </c>
      <c r="C297" s="405" t="s">
        <v>25</v>
      </c>
      <c r="D297" t="s">
        <v>104</v>
      </c>
      <c r="F297" s="1">
        <v>25</v>
      </c>
      <c r="G297" s="1">
        <f t="shared" si="4"/>
        <v>93</v>
      </c>
    </row>
    <row r="298" spans="1:7">
      <c r="A298" s="30">
        <v>44839</v>
      </c>
      <c r="B298" s="405" t="s">
        <v>129</v>
      </c>
      <c r="C298" s="162">
        <v>0.5</v>
      </c>
      <c r="D298" t="s">
        <v>46</v>
      </c>
      <c r="F298" s="1">
        <v>46.5</v>
      </c>
      <c r="G298" s="1">
        <f t="shared" si="4"/>
        <v>46.5</v>
      </c>
    </row>
    <row r="299" spans="1:7">
      <c r="A299" s="30">
        <v>44992</v>
      </c>
      <c r="B299" s="405">
        <v>26552</v>
      </c>
      <c r="C299" s="162" t="s">
        <v>25</v>
      </c>
      <c r="D299" t="s">
        <v>46</v>
      </c>
      <c r="F299" s="1">
        <v>46.5</v>
      </c>
      <c r="G299" s="1">
        <f t="shared" si="4"/>
        <v>0</v>
      </c>
    </row>
    <row r="300" spans="1:7">
      <c r="A300" s="32">
        <v>43738</v>
      </c>
      <c r="B300" s="404" t="s">
        <v>11</v>
      </c>
      <c r="C300" s="404" t="s">
        <v>26</v>
      </c>
      <c r="D300" t="s">
        <v>13</v>
      </c>
      <c r="E300" s="1">
        <v>14.4</v>
      </c>
      <c r="G300" s="1">
        <f t="shared" si="4"/>
        <v>14.4</v>
      </c>
    </row>
    <row r="301" spans="1:7">
      <c r="B301" s="405"/>
      <c r="C301" s="405"/>
      <c r="D301" t="s">
        <v>14</v>
      </c>
      <c r="E301" s="1">
        <v>2.8</v>
      </c>
      <c r="G301" s="1">
        <f t="shared" si="4"/>
        <v>17.2</v>
      </c>
    </row>
    <row r="302" spans="1:7">
      <c r="B302" s="405"/>
      <c r="C302" s="405"/>
      <c r="D302" t="s">
        <v>15</v>
      </c>
      <c r="E302" s="1">
        <v>60</v>
      </c>
      <c r="G302" s="1">
        <f t="shared" si="4"/>
        <v>77.2</v>
      </c>
    </row>
    <row r="303" spans="1:7">
      <c r="B303" s="405"/>
      <c r="C303" s="405"/>
      <c r="D303" t="s">
        <v>31</v>
      </c>
      <c r="E303" s="1">
        <v>5</v>
      </c>
      <c r="G303" s="1">
        <f t="shared" si="4"/>
        <v>82.2</v>
      </c>
    </row>
    <row r="304" spans="1:7">
      <c r="B304" s="405"/>
      <c r="C304" s="405"/>
      <c r="D304" t="s">
        <v>199</v>
      </c>
      <c r="E304" s="1">
        <v>300</v>
      </c>
      <c r="G304" s="1">
        <f t="shared" si="4"/>
        <v>382.2</v>
      </c>
    </row>
    <row r="305" spans="1:7">
      <c r="A305" s="30">
        <v>43712</v>
      </c>
      <c r="B305" s="405">
        <v>18632</v>
      </c>
      <c r="C305" s="405" t="s">
        <v>26</v>
      </c>
      <c r="D305" t="s">
        <v>199</v>
      </c>
      <c r="F305" s="20">
        <v>300</v>
      </c>
      <c r="G305" s="1">
        <f t="shared" si="4"/>
        <v>82.199999999999989</v>
      </c>
    </row>
    <row r="306" spans="1:7">
      <c r="A306" s="30">
        <v>43738</v>
      </c>
      <c r="B306" s="405" t="s">
        <v>10</v>
      </c>
      <c r="C306" s="405" t="s">
        <v>26</v>
      </c>
      <c r="D306" t="s">
        <v>15</v>
      </c>
      <c r="F306" s="20">
        <v>52</v>
      </c>
      <c r="G306" s="1">
        <f t="shared" si="4"/>
        <v>30.199999999999989</v>
      </c>
    </row>
    <row r="307" spans="1:7">
      <c r="A307" s="30">
        <v>43741</v>
      </c>
      <c r="B307" s="405">
        <v>18857</v>
      </c>
      <c r="C307" s="405" t="s">
        <v>26</v>
      </c>
      <c r="D307" t="s">
        <v>16</v>
      </c>
      <c r="F307" s="20">
        <v>5</v>
      </c>
      <c r="G307" s="1">
        <f t="shared" si="4"/>
        <v>25.199999999999989</v>
      </c>
    </row>
    <row r="308" spans="1:7">
      <c r="A308" s="30">
        <v>43761</v>
      </c>
      <c r="B308" s="405">
        <v>18974</v>
      </c>
      <c r="C308" s="405" t="s">
        <v>26</v>
      </c>
      <c r="D308" t="s">
        <v>13</v>
      </c>
      <c r="F308" s="20">
        <v>14.4</v>
      </c>
      <c r="G308" s="1">
        <f t="shared" si="4"/>
        <v>10.799999999999988</v>
      </c>
    </row>
    <row r="309" spans="1:7">
      <c r="A309" s="30">
        <v>43761</v>
      </c>
      <c r="B309" s="405">
        <v>18974</v>
      </c>
      <c r="C309" s="405" t="s">
        <v>26</v>
      </c>
      <c r="D309" t="s">
        <v>14</v>
      </c>
      <c r="F309" s="20">
        <v>2.8</v>
      </c>
      <c r="G309" s="1">
        <f t="shared" si="4"/>
        <v>7.9999999999999885</v>
      </c>
    </row>
    <row r="310" spans="1:7">
      <c r="A310" s="30">
        <v>43829</v>
      </c>
      <c r="B310" s="405">
        <v>19450</v>
      </c>
      <c r="C310" s="405" t="s">
        <v>26</v>
      </c>
      <c r="D310" t="s">
        <v>15</v>
      </c>
      <c r="F310" s="20">
        <v>8</v>
      </c>
      <c r="G310" s="1">
        <f t="shared" si="4"/>
        <v>-1.1546319456101628E-14</v>
      </c>
    </row>
    <row r="311" spans="1:7">
      <c r="A311" s="32">
        <v>43769</v>
      </c>
      <c r="B311" s="404" t="s">
        <v>11</v>
      </c>
      <c r="C311" s="404" t="s">
        <v>27</v>
      </c>
      <c r="D311" t="s">
        <v>13</v>
      </c>
      <c r="E311" s="1">
        <v>15.5</v>
      </c>
      <c r="G311" s="1">
        <f t="shared" si="4"/>
        <v>15.499999999999989</v>
      </c>
    </row>
    <row r="312" spans="1:7">
      <c r="B312" s="405"/>
      <c r="C312" s="405"/>
      <c r="D312" t="s">
        <v>14</v>
      </c>
      <c r="E312" s="1">
        <v>2.7</v>
      </c>
      <c r="G312" s="1">
        <f t="shared" si="4"/>
        <v>18.199999999999989</v>
      </c>
    </row>
    <row r="313" spans="1:7">
      <c r="B313" s="405"/>
      <c r="C313" s="405"/>
      <c r="D313" t="s">
        <v>15</v>
      </c>
      <c r="E313" s="1">
        <v>60</v>
      </c>
      <c r="G313" s="1">
        <f t="shared" si="4"/>
        <v>78.199999999999989</v>
      </c>
    </row>
    <row r="314" spans="1:7">
      <c r="B314" s="405"/>
      <c r="C314" s="405"/>
      <c r="D314" t="s">
        <v>16</v>
      </c>
      <c r="E314" s="1">
        <v>5</v>
      </c>
      <c r="G314" s="1">
        <f t="shared" si="4"/>
        <v>83.199999999999989</v>
      </c>
    </row>
    <row r="315" spans="1:7">
      <c r="B315" s="405"/>
      <c r="C315" s="405"/>
      <c r="D315" t="s">
        <v>46</v>
      </c>
      <c r="E315" s="1">
        <v>93</v>
      </c>
      <c r="G315" s="1">
        <f t="shared" si="4"/>
        <v>176.2</v>
      </c>
    </row>
    <row r="316" spans="1:7">
      <c r="A316" s="30">
        <v>43769</v>
      </c>
      <c r="B316" s="405" t="s">
        <v>10</v>
      </c>
      <c r="C316" s="405" t="s">
        <v>27</v>
      </c>
      <c r="D316" t="s">
        <v>15</v>
      </c>
      <c r="F316" s="1">
        <v>60</v>
      </c>
      <c r="G316" s="1">
        <f t="shared" si="4"/>
        <v>116.19999999999999</v>
      </c>
    </row>
    <row r="317" spans="1:7">
      <c r="A317" s="30">
        <v>43769</v>
      </c>
      <c r="B317" s="405" t="s">
        <v>10</v>
      </c>
      <c r="C317" s="405" t="s">
        <v>27</v>
      </c>
      <c r="D317" t="s">
        <v>31</v>
      </c>
      <c r="F317" s="1">
        <v>5</v>
      </c>
      <c r="G317" s="1">
        <f t="shared" si="4"/>
        <v>111.19999999999999</v>
      </c>
    </row>
    <row r="318" spans="1:7">
      <c r="A318" s="30">
        <v>43801</v>
      </c>
      <c r="B318" s="405">
        <v>19268</v>
      </c>
      <c r="C318" s="405" t="s">
        <v>27</v>
      </c>
      <c r="D318" t="s">
        <v>13</v>
      </c>
      <c r="F318" s="1">
        <v>15.5</v>
      </c>
      <c r="G318" s="1">
        <f t="shared" si="4"/>
        <v>95.699999999999989</v>
      </c>
    </row>
    <row r="319" spans="1:7">
      <c r="A319" s="30">
        <v>43801</v>
      </c>
      <c r="B319" s="405">
        <v>19268</v>
      </c>
      <c r="C319" s="405" t="s">
        <v>27</v>
      </c>
      <c r="D319" t="s">
        <v>14</v>
      </c>
      <c r="F319" s="1">
        <v>2.7</v>
      </c>
      <c r="G319" s="1">
        <f t="shared" si="4"/>
        <v>92.999999999999986</v>
      </c>
    </row>
    <row r="320" spans="1:7">
      <c r="A320" s="30">
        <v>44839</v>
      </c>
      <c r="B320" s="405" t="s">
        <v>129</v>
      </c>
      <c r="C320" s="162">
        <v>0.5</v>
      </c>
      <c r="D320" t="s">
        <v>46</v>
      </c>
      <c r="F320" s="1">
        <v>46.5</v>
      </c>
      <c r="G320" s="1">
        <f t="shared" si="4"/>
        <v>46.499999999999986</v>
      </c>
    </row>
    <row r="321" spans="1:14">
      <c r="A321" s="30">
        <v>44992</v>
      </c>
      <c r="B321" s="405">
        <v>26552</v>
      </c>
      <c r="C321" s="162" t="s">
        <v>27</v>
      </c>
      <c r="D321" t="s">
        <v>46</v>
      </c>
      <c r="F321" s="1">
        <v>46.5</v>
      </c>
      <c r="G321" s="1">
        <f t="shared" si="4"/>
        <v>0</v>
      </c>
    </row>
    <row r="322" spans="1:14">
      <c r="A322" s="32">
        <v>43799</v>
      </c>
      <c r="B322" s="404" t="s">
        <v>11</v>
      </c>
      <c r="C322" s="404" t="s">
        <v>28</v>
      </c>
      <c r="D322" t="s">
        <v>13</v>
      </c>
      <c r="E322" s="1">
        <v>17.399999999999999</v>
      </c>
      <c r="F322" s="1"/>
      <c r="G322" s="1">
        <f t="shared" si="4"/>
        <v>17.399999999999999</v>
      </c>
    </row>
    <row r="323" spans="1:14">
      <c r="B323" s="405"/>
      <c r="C323" s="405"/>
      <c r="D323" t="s">
        <v>14</v>
      </c>
      <c r="E323" s="1">
        <v>2.8</v>
      </c>
      <c r="F323" s="1"/>
      <c r="G323" s="1">
        <f t="shared" si="4"/>
        <v>20.2</v>
      </c>
      <c r="H323" s="13"/>
    </row>
    <row r="324" spans="1:14">
      <c r="B324" s="405"/>
      <c r="C324" s="405"/>
      <c r="D324" t="s">
        <v>15</v>
      </c>
      <c r="E324" s="1">
        <v>60</v>
      </c>
      <c r="F324" s="1"/>
      <c r="G324" s="1">
        <f t="shared" si="4"/>
        <v>80.2</v>
      </c>
    </row>
    <row r="325" spans="1:14">
      <c r="B325" s="405"/>
      <c r="C325" s="405"/>
      <c r="D325" t="s">
        <v>16</v>
      </c>
      <c r="E325" s="1">
        <v>5</v>
      </c>
      <c r="F325" s="1"/>
      <c r="G325" s="1">
        <f t="shared" si="4"/>
        <v>85.2</v>
      </c>
    </row>
    <row r="326" spans="1:14">
      <c r="A326" s="30">
        <v>43799</v>
      </c>
      <c r="B326" s="405" t="s">
        <v>10</v>
      </c>
      <c r="C326" s="405" t="s">
        <v>28</v>
      </c>
      <c r="D326" t="s">
        <v>15</v>
      </c>
      <c r="F326" s="1">
        <v>60</v>
      </c>
      <c r="G326" s="1">
        <f t="shared" si="4"/>
        <v>25.200000000000003</v>
      </c>
    </row>
    <row r="327" spans="1:14">
      <c r="A327" s="30">
        <v>43799</v>
      </c>
      <c r="B327" s="405" t="s">
        <v>10</v>
      </c>
      <c r="C327" s="405" t="s">
        <v>28</v>
      </c>
      <c r="D327" t="s">
        <v>16</v>
      </c>
      <c r="F327" s="1">
        <v>5</v>
      </c>
      <c r="G327" s="1">
        <f t="shared" si="4"/>
        <v>20.200000000000003</v>
      </c>
    </row>
    <row r="328" spans="1:14">
      <c r="A328" s="30">
        <v>43829</v>
      </c>
      <c r="B328" s="405">
        <v>19450</v>
      </c>
      <c r="C328" s="405" t="s">
        <v>28</v>
      </c>
      <c r="D328" t="s">
        <v>13</v>
      </c>
      <c r="F328" s="1">
        <v>17.399999999999999</v>
      </c>
      <c r="G328" s="1">
        <f t="shared" si="4"/>
        <v>2.8000000000000043</v>
      </c>
    </row>
    <row r="329" spans="1:14">
      <c r="A329" s="30">
        <v>43829</v>
      </c>
      <c r="B329" s="405">
        <v>19450</v>
      </c>
      <c r="C329" s="405" t="s">
        <v>28</v>
      </c>
      <c r="D329" t="s">
        <v>14</v>
      </c>
      <c r="F329" s="1">
        <v>2.8</v>
      </c>
      <c r="G329" s="1">
        <f t="shared" si="4"/>
        <v>4.4408920985006262E-15</v>
      </c>
    </row>
    <row r="330" spans="1:14">
      <c r="A330" s="32">
        <v>43830</v>
      </c>
      <c r="B330" s="404" t="s">
        <v>11</v>
      </c>
      <c r="C330" s="404" t="s">
        <v>29</v>
      </c>
      <c r="D330" t="s">
        <v>13</v>
      </c>
      <c r="E330" s="1">
        <f>8.8+9.7</f>
        <v>18.5</v>
      </c>
      <c r="F330" s="1"/>
      <c r="G330" s="1">
        <f t="shared" si="4"/>
        <v>18.500000000000004</v>
      </c>
    </row>
    <row r="331" spans="1:14">
      <c r="B331" s="405"/>
      <c r="C331" s="405"/>
      <c r="D331" t="s">
        <v>14</v>
      </c>
      <c r="E331" s="1">
        <v>3.8</v>
      </c>
      <c r="F331" s="1"/>
      <c r="G331" s="1">
        <f t="shared" si="4"/>
        <v>22.300000000000004</v>
      </c>
    </row>
    <row r="332" spans="1:14">
      <c r="B332" s="405"/>
      <c r="C332" s="405"/>
      <c r="D332" t="s">
        <v>15</v>
      </c>
      <c r="E332" s="1">
        <v>60</v>
      </c>
      <c r="F332" s="1"/>
      <c r="G332" s="1">
        <f t="shared" si="4"/>
        <v>82.300000000000011</v>
      </c>
    </row>
    <row r="333" spans="1:14">
      <c r="B333" s="405"/>
      <c r="C333" s="405"/>
      <c r="D333" t="s">
        <v>16</v>
      </c>
      <c r="E333" s="1">
        <v>5</v>
      </c>
      <c r="F333" s="1"/>
      <c r="G333" s="1">
        <f t="shared" si="4"/>
        <v>87.300000000000011</v>
      </c>
    </row>
    <row r="334" spans="1:14" ht="15.75">
      <c r="A334" s="30">
        <v>43830</v>
      </c>
      <c r="B334" s="405" t="s">
        <v>10</v>
      </c>
      <c r="C334" s="405" t="s">
        <v>29</v>
      </c>
      <c r="D334" t="s">
        <v>15</v>
      </c>
      <c r="F334" s="1">
        <v>52</v>
      </c>
      <c r="G334" s="1">
        <f t="shared" si="4"/>
        <v>35.300000000000011</v>
      </c>
      <c r="J334" s="445" t="s">
        <v>404</v>
      </c>
      <c r="K334" s="445"/>
      <c r="L334" s="445"/>
      <c r="M334" s="445"/>
      <c r="N334" s="445"/>
    </row>
    <row r="335" spans="1:14" ht="23.25">
      <c r="A335" s="30">
        <v>43829</v>
      </c>
      <c r="B335" s="405">
        <v>19450</v>
      </c>
      <c r="C335" s="405" t="s">
        <v>29</v>
      </c>
      <c r="D335" t="s">
        <v>15</v>
      </c>
      <c r="F335" s="1">
        <v>8</v>
      </c>
      <c r="G335" s="1">
        <f t="shared" si="4"/>
        <v>27.300000000000011</v>
      </c>
      <c r="J335" s="69"/>
      <c r="K335" s="69"/>
      <c r="L335" s="69"/>
      <c r="M335" s="69"/>
      <c r="N335" s="69"/>
    </row>
    <row r="336" spans="1:14">
      <c r="A336" s="30">
        <v>43829</v>
      </c>
      <c r="B336" s="405">
        <v>19450</v>
      </c>
      <c r="C336" s="405" t="s">
        <v>29</v>
      </c>
      <c r="D336" t="s">
        <v>16</v>
      </c>
      <c r="F336" s="1">
        <v>5</v>
      </c>
      <c r="G336" s="1">
        <f t="shared" si="4"/>
        <v>22.300000000000011</v>
      </c>
    </row>
    <row r="337" spans="1:12">
      <c r="A337" s="30">
        <v>43829</v>
      </c>
      <c r="B337" s="405">
        <v>19450</v>
      </c>
      <c r="C337" s="405" t="s">
        <v>29</v>
      </c>
      <c r="D337" t="s">
        <v>13</v>
      </c>
      <c r="F337" s="1">
        <v>8.8000000000000007</v>
      </c>
      <c r="G337" s="1">
        <f t="shared" si="4"/>
        <v>13.500000000000011</v>
      </c>
      <c r="J337" s="32"/>
      <c r="K337" s="404"/>
      <c r="L337" s="404"/>
    </row>
    <row r="338" spans="1:12">
      <c r="A338" s="30">
        <v>43843</v>
      </c>
      <c r="B338" s="405">
        <v>19519</v>
      </c>
      <c r="C338" s="405" t="s">
        <v>29</v>
      </c>
      <c r="D338" t="s">
        <v>13</v>
      </c>
      <c r="F338" s="1">
        <v>9.6999999999999993</v>
      </c>
      <c r="G338" s="1">
        <f t="shared" si="4"/>
        <v>3.8000000000000114</v>
      </c>
    </row>
    <row r="339" spans="1:12">
      <c r="A339" s="30">
        <v>43843</v>
      </c>
      <c r="B339" s="405">
        <v>19519</v>
      </c>
      <c r="C339" s="405" t="s">
        <v>29</v>
      </c>
      <c r="D339" t="s">
        <v>14</v>
      </c>
      <c r="F339" s="1">
        <v>3.8</v>
      </c>
      <c r="G339" s="1">
        <f t="shared" si="4"/>
        <v>1.1546319456101628E-14</v>
      </c>
    </row>
    <row r="340" spans="1:12">
      <c r="A340" s="32">
        <v>43861</v>
      </c>
      <c r="B340" s="404" t="s">
        <v>11</v>
      </c>
      <c r="C340" s="404" t="s">
        <v>12</v>
      </c>
      <c r="D340" t="s">
        <v>13</v>
      </c>
      <c r="E340" s="1">
        <v>11.6</v>
      </c>
      <c r="F340" s="1"/>
      <c r="G340" s="1">
        <f t="shared" si="4"/>
        <v>11.600000000000012</v>
      </c>
      <c r="L340" s="404"/>
    </row>
    <row r="341" spans="1:12">
      <c r="B341" s="405"/>
      <c r="C341" s="405"/>
      <c r="D341" t="s">
        <v>14</v>
      </c>
      <c r="E341" s="1">
        <v>2.7</v>
      </c>
      <c r="F341" s="1"/>
      <c r="G341" s="1">
        <f t="shared" si="4"/>
        <v>14.300000000000011</v>
      </c>
    </row>
    <row r="342" spans="1:12">
      <c r="B342" s="405"/>
      <c r="C342" s="405"/>
      <c r="D342" t="s">
        <v>15</v>
      </c>
      <c r="E342" s="1">
        <v>60</v>
      </c>
      <c r="F342" s="1"/>
      <c r="G342" s="1">
        <f t="shared" ref="G342:G354" si="5">+G341+E342-F342</f>
        <v>74.300000000000011</v>
      </c>
    </row>
    <row r="343" spans="1:12">
      <c r="B343" s="405"/>
      <c r="C343" s="405"/>
      <c r="D343" t="s">
        <v>16</v>
      </c>
      <c r="E343" s="1">
        <v>5</v>
      </c>
      <c r="F343" s="1"/>
      <c r="G343" s="1">
        <f t="shared" si="5"/>
        <v>79.300000000000011</v>
      </c>
      <c r="L343" s="404"/>
    </row>
    <row r="344" spans="1:12">
      <c r="B344" s="405"/>
      <c r="C344" s="405"/>
      <c r="D344" t="s">
        <v>46</v>
      </c>
      <c r="E344" s="1">
        <v>93</v>
      </c>
      <c r="F344" s="1"/>
      <c r="G344" s="1">
        <f t="shared" si="5"/>
        <v>172.3</v>
      </c>
    </row>
    <row r="345" spans="1:12">
      <c r="A345" s="30">
        <v>44159</v>
      </c>
      <c r="B345" s="405">
        <v>20906</v>
      </c>
      <c r="C345" s="405" t="s">
        <v>12</v>
      </c>
      <c r="D345" t="s">
        <v>13</v>
      </c>
      <c r="F345" s="1">
        <v>11.6</v>
      </c>
      <c r="G345" s="1">
        <f t="shared" si="5"/>
        <v>160.70000000000002</v>
      </c>
    </row>
    <row r="346" spans="1:12">
      <c r="A346" s="30">
        <v>44159</v>
      </c>
      <c r="B346" s="405">
        <v>20906</v>
      </c>
      <c r="C346" s="405" t="s">
        <v>12</v>
      </c>
      <c r="D346" t="s">
        <v>14</v>
      </c>
      <c r="F346" s="1">
        <v>2.7</v>
      </c>
      <c r="G346" s="1">
        <f t="shared" si="5"/>
        <v>158.00000000000003</v>
      </c>
    </row>
    <row r="347" spans="1:12">
      <c r="A347" s="30">
        <v>44825</v>
      </c>
      <c r="B347" s="405" t="s">
        <v>403</v>
      </c>
      <c r="C347" s="405" t="s">
        <v>12</v>
      </c>
      <c r="D347" t="s">
        <v>15</v>
      </c>
      <c r="F347" s="1">
        <v>60</v>
      </c>
      <c r="G347" s="1">
        <f t="shared" si="5"/>
        <v>98.000000000000028</v>
      </c>
    </row>
    <row r="348" spans="1:12">
      <c r="A348" s="30">
        <v>44825</v>
      </c>
      <c r="B348" s="405" t="s">
        <v>403</v>
      </c>
      <c r="C348" s="405" t="s">
        <v>12</v>
      </c>
      <c r="D348" t="s">
        <v>16</v>
      </c>
      <c r="F348" s="1">
        <v>5</v>
      </c>
      <c r="G348" s="1">
        <f t="shared" si="5"/>
        <v>93.000000000000028</v>
      </c>
    </row>
    <row r="349" spans="1:12">
      <c r="A349" s="30">
        <v>44839</v>
      </c>
      <c r="B349" s="405" t="s">
        <v>129</v>
      </c>
      <c r="C349" s="162">
        <v>0.5</v>
      </c>
      <c r="D349" t="s">
        <v>46</v>
      </c>
      <c r="F349" s="1">
        <v>46.5</v>
      </c>
      <c r="G349" s="1">
        <f t="shared" si="5"/>
        <v>46.500000000000028</v>
      </c>
    </row>
    <row r="350" spans="1:12">
      <c r="A350" s="30">
        <v>44992</v>
      </c>
      <c r="B350" s="405">
        <v>26552</v>
      </c>
      <c r="C350" s="162" t="s">
        <v>12</v>
      </c>
      <c r="D350" t="s">
        <v>46</v>
      </c>
      <c r="F350" s="1">
        <v>46.5</v>
      </c>
      <c r="G350" s="1">
        <f t="shared" si="5"/>
        <v>0</v>
      </c>
    </row>
    <row r="351" spans="1:12">
      <c r="A351" s="32">
        <v>43890</v>
      </c>
      <c r="B351" s="404" t="s">
        <v>11</v>
      </c>
      <c r="C351" s="404" t="s">
        <v>19</v>
      </c>
      <c r="D351" t="s">
        <v>13</v>
      </c>
      <c r="E351" s="1">
        <v>12</v>
      </c>
      <c r="F351" s="1"/>
      <c r="G351" s="1">
        <f t="shared" si="5"/>
        <v>12</v>
      </c>
    </row>
    <row r="352" spans="1:12">
      <c r="B352" s="405"/>
      <c r="C352" s="405"/>
      <c r="D352" t="s">
        <v>14</v>
      </c>
      <c r="E352" s="1">
        <v>2.9</v>
      </c>
      <c r="F352" s="1"/>
      <c r="G352" s="1">
        <f t="shared" si="5"/>
        <v>14.9</v>
      </c>
    </row>
    <row r="353" spans="1:12">
      <c r="B353" s="405"/>
      <c r="C353" s="405"/>
      <c r="D353" t="s">
        <v>15</v>
      </c>
      <c r="E353" s="1">
        <v>58</v>
      </c>
      <c r="F353" s="1"/>
      <c r="G353" s="1">
        <f t="shared" si="5"/>
        <v>72.900000000000006</v>
      </c>
      <c r="L353" s="404"/>
    </row>
    <row r="354" spans="1:12">
      <c r="B354" s="405"/>
      <c r="C354" s="405"/>
      <c r="D354" t="s">
        <v>31</v>
      </c>
      <c r="E354" s="1">
        <v>5</v>
      </c>
      <c r="F354" s="1"/>
      <c r="G354" s="1">
        <f t="shared" si="5"/>
        <v>77.900000000000006</v>
      </c>
    </row>
    <row r="355" spans="1:12">
      <c r="A355" s="30">
        <v>44159</v>
      </c>
      <c r="B355" s="405">
        <v>20906</v>
      </c>
      <c r="C355" s="405" t="s">
        <v>19</v>
      </c>
      <c r="D355" t="s">
        <v>13</v>
      </c>
      <c r="F355" s="1">
        <v>12</v>
      </c>
      <c r="G355" s="1">
        <f t="shared" ref="G355:G427" si="6">+G354+E355-F355</f>
        <v>65.900000000000006</v>
      </c>
    </row>
    <row r="356" spans="1:12">
      <c r="A356" s="30">
        <v>44159</v>
      </c>
      <c r="B356" s="405">
        <v>20906</v>
      </c>
      <c r="C356" s="405" t="s">
        <v>19</v>
      </c>
      <c r="D356" t="s">
        <v>14</v>
      </c>
      <c r="F356" s="1">
        <v>2.9</v>
      </c>
      <c r="G356" s="1">
        <f t="shared" si="6"/>
        <v>63.000000000000007</v>
      </c>
    </row>
    <row r="357" spans="1:12">
      <c r="A357" s="30">
        <v>44825</v>
      </c>
      <c r="B357" s="405" t="s">
        <v>403</v>
      </c>
      <c r="C357" s="405" t="s">
        <v>19</v>
      </c>
      <c r="D357" t="s">
        <v>15</v>
      </c>
      <c r="F357" s="1">
        <v>58</v>
      </c>
      <c r="G357" s="1">
        <f t="shared" si="6"/>
        <v>5.0000000000000071</v>
      </c>
    </row>
    <row r="358" spans="1:12">
      <c r="A358" s="30">
        <v>44825</v>
      </c>
      <c r="B358" s="405" t="s">
        <v>405</v>
      </c>
      <c r="C358" s="405" t="s">
        <v>19</v>
      </c>
      <c r="D358" t="s">
        <v>16</v>
      </c>
      <c r="F358" s="1">
        <v>5</v>
      </c>
      <c r="G358" s="1">
        <f t="shared" si="6"/>
        <v>7.1054273576010019E-15</v>
      </c>
    </row>
    <row r="359" spans="1:12" ht="15" customHeight="1">
      <c r="A359" s="32">
        <v>43921</v>
      </c>
      <c r="B359" s="404" t="s">
        <v>11</v>
      </c>
      <c r="C359" s="404" t="s">
        <v>20</v>
      </c>
      <c r="D359" t="s">
        <v>13</v>
      </c>
      <c r="E359" s="1">
        <v>12.6</v>
      </c>
      <c r="F359" s="1"/>
      <c r="G359" s="1">
        <f t="shared" si="6"/>
        <v>12.600000000000007</v>
      </c>
      <c r="L359" s="404"/>
    </row>
    <row r="360" spans="1:12" ht="15" customHeight="1">
      <c r="B360" s="405"/>
      <c r="C360" s="405"/>
      <c r="D360" t="s">
        <v>14</v>
      </c>
      <c r="E360" s="1">
        <v>2.9</v>
      </c>
      <c r="F360" s="1"/>
      <c r="G360" s="1">
        <f t="shared" si="6"/>
        <v>15.500000000000007</v>
      </c>
    </row>
    <row r="361" spans="1:12">
      <c r="B361" s="405"/>
      <c r="C361" s="405"/>
      <c r="D361" t="s">
        <v>15</v>
      </c>
      <c r="E361" s="1">
        <v>60</v>
      </c>
      <c r="F361" s="1"/>
      <c r="G361" s="1">
        <f t="shared" si="6"/>
        <v>75.5</v>
      </c>
    </row>
    <row r="362" spans="1:12">
      <c r="B362" s="405"/>
      <c r="C362" s="405"/>
      <c r="D362" t="s">
        <v>31</v>
      </c>
      <c r="E362" s="1">
        <v>5</v>
      </c>
      <c r="F362" s="1"/>
      <c r="G362" s="1">
        <f t="shared" si="6"/>
        <v>80.5</v>
      </c>
    </row>
    <row r="363" spans="1:12">
      <c r="A363" s="30">
        <v>44159</v>
      </c>
      <c r="B363" s="405">
        <v>20906</v>
      </c>
      <c r="C363" s="405" t="s">
        <v>20</v>
      </c>
      <c r="D363" t="s">
        <v>13</v>
      </c>
      <c r="F363" s="1">
        <v>12.6</v>
      </c>
      <c r="G363" s="1">
        <f t="shared" si="6"/>
        <v>67.900000000000006</v>
      </c>
    </row>
    <row r="364" spans="1:12">
      <c r="A364" s="30">
        <v>44159</v>
      </c>
      <c r="B364" s="405">
        <v>20906</v>
      </c>
      <c r="C364" s="405" t="s">
        <v>20</v>
      </c>
      <c r="D364" t="s">
        <v>14</v>
      </c>
      <c r="F364" s="1">
        <v>2.9</v>
      </c>
      <c r="G364" s="1">
        <f t="shared" si="6"/>
        <v>65</v>
      </c>
      <c r="L364" s="404"/>
    </row>
    <row r="365" spans="1:12">
      <c r="A365" s="30">
        <v>44825</v>
      </c>
      <c r="B365" s="405" t="s">
        <v>405</v>
      </c>
      <c r="C365" s="405" t="s">
        <v>20</v>
      </c>
      <c r="D365" t="s">
        <v>15</v>
      </c>
      <c r="F365" s="1">
        <v>60</v>
      </c>
      <c r="G365" s="1">
        <f t="shared" si="6"/>
        <v>5</v>
      </c>
      <c r="L365" s="404"/>
    </row>
    <row r="366" spans="1:12">
      <c r="A366" s="30">
        <v>44825</v>
      </c>
      <c r="B366" s="405" t="s">
        <v>405</v>
      </c>
      <c r="C366" s="405" t="s">
        <v>20</v>
      </c>
      <c r="D366" t="s">
        <v>16</v>
      </c>
      <c r="F366" s="1">
        <v>5</v>
      </c>
      <c r="G366" s="1">
        <f t="shared" si="6"/>
        <v>0</v>
      </c>
      <c r="L366" s="404"/>
    </row>
    <row r="367" spans="1:12">
      <c r="A367" s="32">
        <v>43951</v>
      </c>
      <c r="B367" s="404" t="s">
        <v>11</v>
      </c>
      <c r="C367" s="404" t="s">
        <v>21</v>
      </c>
      <c r="D367" t="s">
        <v>13</v>
      </c>
      <c r="E367" s="1">
        <v>13.1</v>
      </c>
      <c r="F367" s="1"/>
      <c r="G367" s="1">
        <f t="shared" si="6"/>
        <v>13.1</v>
      </c>
    </row>
    <row r="368" spans="1:12">
      <c r="B368" s="405"/>
      <c r="C368" s="405"/>
      <c r="D368" t="s">
        <v>14</v>
      </c>
      <c r="E368" s="1">
        <v>4.5999999999999996</v>
      </c>
      <c r="F368" s="1"/>
      <c r="G368" s="1">
        <f t="shared" si="6"/>
        <v>17.7</v>
      </c>
    </row>
    <row r="369" spans="1:12">
      <c r="B369" s="405"/>
      <c r="C369" s="405"/>
      <c r="D369" t="s">
        <v>15</v>
      </c>
      <c r="E369" s="1">
        <v>60</v>
      </c>
      <c r="F369" s="1"/>
      <c r="G369" s="1">
        <f t="shared" si="6"/>
        <v>77.7</v>
      </c>
    </row>
    <row r="370" spans="1:12">
      <c r="B370" s="405"/>
      <c r="C370" s="405"/>
      <c r="D370" t="s">
        <v>31</v>
      </c>
      <c r="E370" s="1">
        <v>5</v>
      </c>
      <c r="F370" s="1"/>
      <c r="G370" s="1">
        <f t="shared" si="6"/>
        <v>82.7</v>
      </c>
      <c r="L370" s="404"/>
    </row>
    <row r="371" spans="1:12">
      <c r="A371" s="30">
        <v>44159</v>
      </c>
      <c r="B371" s="405">
        <v>20906</v>
      </c>
      <c r="C371" s="405" t="s">
        <v>21</v>
      </c>
      <c r="D371" t="s">
        <v>13</v>
      </c>
      <c r="F371" s="1">
        <v>13.1</v>
      </c>
      <c r="G371" s="1">
        <f t="shared" si="6"/>
        <v>69.600000000000009</v>
      </c>
    </row>
    <row r="372" spans="1:12">
      <c r="A372" s="30">
        <v>44159</v>
      </c>
      <c r="B372" s="405">
        <v>20906</v>
      </c>
      <c r="C372" s="405" t="s">
        <v>21</v>
      </c>
      <c r="D372" t="s">
        <v>14</v>
      </c>
      <c r="F372" s="1">
        <v>4.5999999999999996</v>
      </c>
      <c r="G372" s="1">
        <f t="shared" si="6"/>
        <v>65.000000000000014</v>
      </c>
    </row>
    <row r="373" spans="1:12">
      <c r="A373" s="30">
        <v>44825</v>
      </c>
      <c r="B373" s="405" t="s">
        <v>405</v>
      </c>
      <c r="C373" s="405" t="s">
        <v>21</v>
      </c>
      <c r="D373" t="s">
        <v>15</v>
      </c>
      <c r="F373" s="1">
        <v>60</v>
      </c>
      <c r="G373" s="1">
        <f t="shared" si="6"/>
        <v>5.0000000000000142</v>
      </c>
    </row>
    <row r="374" spans="1:12">
      <c r="A374" s="30">
        <v>44825</v>
      </c>
      <c r="B374" s="405" t="s">
        <v>405</v>
      </c>
      <c r="C374" s="405" t="s">
        <v>21</v>
      </c>
      <c r="D374" t="s">
        <v>16</v>
      </c>
      <c r="F374" s="1">
        <v>5</v>
      </c>
      <c r="G374" s="1">
        <f t="shared" si="6"/>
        <v>1.4210854715202004E-14</v>
      </c>
    </row>
    <row r="375" spans="1:12">
      <c r="A375" s="32">
        <v>43982</v>
      </c>
      <c r="B375" s="404" t="s">
        <v>11</v>
      </c>
      <c r="C375" s="404" t="s">
        <v>22</v>
      </c>
      <c r="D375" t="s">
        <v>13</v>
      </c>
      <c r="E375" s="1">
        <v>12.1</v>
      </c>
      <c r="G375" s="1">
        <f t="shared" si="6"/>
        <v>12.100000000000014</v>
      </c>
      <c r="H375" s="13"/>
      <c r="L375" s="404"/>
    </row>
    <row r="376" spans="1:12">
      <c r="B376" s="405"/>
      <c r="C376" s="405"/>
      <c r="D376" t="s">
        <v>14</v>
      </c>
      <c r="E376" s="1">
        <v>2.5</v>
      </c>
      <c r="G376" s="1">
        <f t="shared" si="6"/>
        <v>14.600000000000014</v>
      </c>
    </row>
    <row r="377" spans="1:12">
      <c r="B377" s="405"/>
      <c r="C377" s="405"/>
      <c r="D377" t="s">
        <v>15</v>
      </c>
      <c r="E377" s="1">
        <v>60</v>
      </c>
      <c r="G377" s="1">
        <f t="shared" si="6"/>
        <v>74.600000000000009</v>
      </c>
    </row>
    <row r="378" spans="1:12">
      <c r="B378" s="405"/>
      <c r="C378" s="405"/>
      <c r="D378" t="s">
        <v>31</v>
      </c>
      <c r="E378" s="1">
        <v>5</v>
      </c>
      <c r="G378" s="1">
        <f t="shared" si="6"/>
        <v>79.600000000000009</v>
      </c>
      <c r="L378" s="404"/>
    </row>
    <row r="379" spans="1:12">
      <c r="A379" s="30">
        <v>44159</v>
      </c>
      <c r="B379" s="405">
        <v>20906</v>
      </c>
      <c r="C379" s="405" t="s">
        <v>22</v>
      </c>
      <c r="D379" t="s">
        <v>13</v>
      </c>
      <c r="F379" s="20">
        <v>12.1</v>
      </c>
      <c r="G379" s="1">
        <f t="shared" si="6"/>
        <v>67.500000000000014</v>
      </c>
    </row>
    <row r="380" spans="1:12">
      <c r="A380" s="30">
        <v>44159</v>
      </c>
      <c r="B380" s="405">
        <v>20906</v>
      </c>
      <c r="C380" s="405" t="s">
        <v>22</v>
      </c>
      <c r="D380" t="s">
        <v>14</v>
      </c>
      <c r="F380" s="20">
        <v>2.5</v>
      </c>
      <c r="G380" s="1">
        <f t="shared" si="6"/>
        <v>65.000000000000014</v>
      </c>
    </row>
    <row r="381" spans="1:12">
      <c r="A381" s="30">
        <v>44825</v>
      </c>
      <c r="B381" s="405" t="s">
        <v>405</v>
      </c>
      <c r="C381" s="405" t="s">
        <v>22</v>
      </c>
      <c r="D381" t="s">
        <v>15</v>
      </c>
      <c r="F381" s="1">
        <v>60</v>
      </c>
      <c r="G381" s="1">
        <f t="shared" si="6"/>
        <v>5.0000000000000142</v>
      </c>
    </row>
    <row r="382" spans="1:12">
      <c r="A382" s="30">
        <v>44825</v>
      </c>
      <c r="B382" s="405" t="s">
        <v>405</v>
      </c>
      <c r="C382" s="405" t="s">
        <v>22</v>
      </c>
      <c r="D382" t="s">
        <v>16</v>
      </c>
      <c r="F382" s="1">
        <v>5</v>
      </c>
      <c r="G382" s="1">
        <f t="shared" si="6"/>
        <v>1.4210854715202004E-14</v>
      </c>
    </row>
    <row r="383" spans="1:12">
      <c r="A383" s="32">
        <v>44012</v>
      </c>
      <c r="B383" s="404" t="s">
        <v>11</v>
      </c>
      <c r="C383" s="404" t="s">
        <v>23</v>
      </c>
      <c r="D383" t="s">
        <v>13</v>
      </c>
      <c r="E383" s="1">
        <v>10.7</v>
      </c>
      <c r="G383" s="1">
        <f t="shared" si="6"/>
        <v>10.700000000000014</v>
      </c>
    </row>
    <row r="384" spans="1:12">
      <c r="B384" s="405"/>
      <c r="C384" s="405"/>
      <c r="D384" t="s">
        <v>14</v>
      </c>
      <c r="E384" s="1">
        <v>1.2</v>
      </c>
      <c r="G384" s="1">
        <f t="shared" si="6"/>
        <v>11.900000000000013</v>
      </c>
      <c r="L384" s="404"/>
    </row>
    <row r="385" spans="1:13">
      <c r="B385" s="405"/>
      <c r="C385" s="405"/>
      <c r="D385" t="s">
        <v>15</v>
      </c>
      <c r="E385" s="1">
        <v>60</v>
      </c>
      <c r="G385" s="1">
        <f t="shared" si="6"/>
        <v>71.900000000000006</v>
      </c>
    </row>
    <row r="386" spans="1:13">
      <c r="B386" s="405"/>
      <c r="C386" s="405"/>
      <c r="D386" t="s">
        <v>31</v>
      </c>
      <c r="E386" s="1">
        <v>5</v>
      </c>
      <c r="G386" s="1">
        <f t="shared" si="6"/>
        <v>76.900000000000006</v>
      </c>
    </row>
    <row r="387" spans="1:13">
      <c r="A387" s="30">
        <v>44159</v>
      </c>
      <c r="B387" s="405">
        <v>20907</v>
      </c>
      <c r="C387" s="405" t="s">
        <v>23</v>
      </c>
      <c r="D387" t="s">
        <v>13</v>
      </c>
      <c r="F387" s="20">
        <v>10.7</v>
      </c>
      <c r="G387" s="1">
        <f t="shared" si="6"/>
        <v>66.2</v>
      </c>
    </row>
    <row r="388" spans="1:13">
      <c r="A388" s="30">
        <v>44159</v>
      </c>
      <c r="B388" s="405">
        <v>20907</v>
      </c>
      <c r="C388" s="405" t="s">
        <v>23</v>
      </c>
      <c r="D388" t="s">
        <v>14</v>
      </c>
      <c r="F388" s="20">
        <v>1.2</v>
      </c>
      <c r="G388" s="1">
        <f t="shared" si="6"/>
        <v>65</v>
      </c>
      <c r="L388" s="404"/>
    </row>
    <row r="389" spans="1:13">
      <c r="A389" s="30">
        <v>44825</v>
      </c>
      <c r="B389" s="405" t="s">
        <v>405</v>
      </c>
      <c r="C389" s="405" t="s">
        <v>23</v>
      </c>
      <c r="D389" t="s">
        <v>15</v>
      </c>
      <c r="F389" s="1">
        <v>60</v>
      </c>
      <c r="G389" s="1">
        <f t="shared" si="6"/>
        <v>5</v>
      </c>
      <c r="L389" s="404"/>
    </row>
    <row r="390" spans="1:13">
      <c r="A390" s="30">
        <v>44825</v>
      </c>
      <c r="B390" s="405" t="s">
        <v>405</v>
      </c>
      <c r="C390" s="405" t="s">
        <v>23</v>
      </c>
      <c r="D390" t="s">
        <v>16</v>
      </c>
      <c r="F390" s="1">
        <v>5</v>
      </c>
      <c r="G390" s="1">
        <f t="shared" si="6"/>
        <v>0</v>
      </c>
      <c r="L390" s="404"/>
    </row>
    <row r="391" spans="1:13">
      <c r="A391" s="32">
        <v>44043</v>
      </c>
      <c r="B391" s="404" t="s">
        <v>11</v>
      </c>
      <c r="C391" s="404" t="s">
        <v>24</v>
      </c>
      <c r="D391" t="s">
        <v>13</v>
      </c>
      <c r="E391" s="1">
        <v>9</v>
      </c>
      <c r="G391" s="1">
        <f t="shared" si="6"/>
        <v>9</v>
      </c>
    </row>
    <row r="392" spans="1:13">
      <c r="B392" s="405"/>
      <c r="C392" s="405"/>
      <c r="D392" t="s">
        <v>14</v>
      </c>
      <c r="E392" s="1">
        <v>3.7</v>
      </c>
      <c r="G392" s="1">
        <f t="shared" si="6"/>
        <v>12.7</v>
      </c>
    </row>
    <row r="393" spans="1:13">
      <c r="B393" s="405"/>
      <c r="C393" s="405"/>
      <c r="D393" t="s">
        <v>15</v>
      </c>
      <c r="E393" s="1">
        <v>60</v>
      </c>
      <c r="G393" s="1">
        <f t="shared" si="6"/>
        <v>72.7</v>
      </c>
      <c r="M393" s="56"/>
    </row>
    <row r="394" spans="1:13">
      <c r="B394" s="405"/>
      <c r="C394" s="405"/>
      <c r="D394" t="s">
        <v>31</v>
      </c>
      <c r="E394" s="1">
        <v>5</v>
      </c>
      <c r="G394" s="1">
        <f t="shared" si="6"/>
        <v>77.7</v>
      </c>
      <c r="M394" s="56"/>
    </row>
    <row r="395" spans="1:13">
      <c r="B395" s="405"/>
      <c r="C395" s="405"/>
      <c r="D395" s="56" t="s">
        <v>35</v>
      </c>
      <c r="E395" s="1">
        <v>10</v>
      </c>
      <c r="G395" s="1">
        <f t="shared" si="6"/>
        <v>87.7</v>
      </c>
      <c r="L395" s="404"/>
    </row>
    <row r="396" spans="1:13">
      <c r="B396" s="405"/>
      <c r="C396" s="405"/>
      <c r="D396" s="56" t="s">
        <v>36</v>
      </c>
      <c r="E396" s="1">
        <v>10</v>
      </c>
      <c r="G396" s="1">
        <f t="shared" si="6"/>
        <v>97.7</v>
      </c>
    </row>
    <row r="397" spans="1:13">
      <c r="A397" s="30">
        <v>44159</v>
      </c>
      <c r="B397" s="405">
        <v>20907</v>
      </c>
      <c r="C397" s="405" t="s">
        <v>24</v>
      </c>
      <c r="D397" s="56" t="s">
        <v>13</v>
      </c>
      <c r="F397" s="20">
        <v>9</v>
      </c>
      <c r="G397" s="1">
        <f t="shared" si="6"/>
        <v>88.7</v>
      </c>
    </row>
    <row r="398" spans="1:13" ht="14.25" customHeight="1">
      <c r="A398" s="30">
        <v>44159</v>
      </c>
      <c r="B398" s="405">
        <v>20907</v>
      </c>
      <c r="C398" s="405" t="s">
        <v>24</v>
      </c>
      <c r="D398" s="56" t="s">
        <v>14</v>
      </c>
      <c r="F398" s="20">
        <v>3.7</v>
      </c>
      <c r="G398" s="1">
        <f t="shared" si="6"/>
        <v>85</v>
      </c>
    </row>
    <row r="399" spans="1:13" ht="14.25" customHeight="1">
      <c r="A399" s="30">
        <v>44825</v>
      </c>
      <c r="B399" s="405" t="s">
        <v>405</v>
      </c>
      <c r="C399" s="405" t="s">
        <v>24</v>
      </c>
      <c r="D399" t="s">
        <v>15</v>
      </c>
      <c r="F399" s="1">
        <v>60</v>
      </c>
      <c r="G399" s="1">
        <f t="shared" si="6"/>
        <v>25</v>
      </c>
    </row>
    <row r="400" spans="1:13" ht="14.25" customHeight="1">
      <c r="A400" s="30">
        <v>44825</v>
      </c>
      <c r="B400" s="405" t="s">
        <v>405</v>
      </c>
      <c r="C400" s="405" t="s">
        <v>24</v>
      </c>
      <c r="D400" t="s">
        <v>16</v>
      </c>
      <c r="F400" s="1">
        <v>5</v>
      </c>
      <c r="G400" s="1">
        <f t="shared" si="6"/>
        <v>20</v>
      </c>
    </row>
    <row r="401" spans="1:13" ht="14.25" customHeight="1">
      <c r="A401" s="30">
        <v>44825</v>
      </c>
      <c r="B401" s="405" t="s">
        <v>406</v>
      </c>
      <c r="C401" s="405" t="s">
        <v>24</v>
      </c>
      <c r="D401" s="56" t="s">
        <v>35</v>
      </c>
      <c r="F401" s="1">
        <v>10</v>
      </c>
      <c r="G401" s="1">
        <f t="shared" si="6"/>
        <v>10</v>
      </c>
    </row>
    <row r="402" spans="1:13" ht="14.25" customHeight="1">
      <c r="A402" s="30">
        <v>44825</v>
      </c>
      <c r="B402" s="405" t="s">
        <v>406</v>
      </c>
      <c r="C402" s="405" t="s">
        <v>24</v>
      </c>
      <c r="D402" s="56" t="s">
        <v>36</v>
      </c>
      <c r="F402" s="1">
        <v>10</v>
      </c>
      <c r="G402" s="1">
        <f t="shared" si="6"/>
        <v>0</v>
      </c>
    </row>
    <row r="403" spans="1:13">
      <c r="A403" s="32">
        <v>44074</v>
      </c>
      <c r="B403" s="404" t="s">
        <v>11</v>
      </c>
      <c r="C403" s="404" t="s">
        <v>25</v>
      </c>
      <c r="D403" t="s">
        <v>13</v>
      </c>
      <c r="E403" s="1">
        <v>8.6</v>
      </c>
      <c r="G403" s="1">
        <f t="shared" si="6"/>
        <v>8.6</v>
      </c>
      <c r="L403" s="404"/>
    </row>
    <row r="404" spans="1:13">
      <c r="B404" s="405"/>
      <c r="C404" s="405"/>
      <c r="D404" t="s">
        <v>14</v>
      </c>
      <c r="E404" s="1">
        <v>2.7</v>
      </c>
      <c r="G404" s="1">
        <f t="shared" si="6"/>
        <v>11.3</v>
      </c>
    </row>
    <row r="405" spans="1:13">
      <c r="B405" s="405"/>
      <c r="C405" s="405"/>
      <c r="D405" t="s">
        <v>15</v>
      </c>
      <c r="E405" s="1">
        <v>60</v>
      </c>
      <c r="G405" s="1">
        <f t="shared" si="6"/>
        <v>71.3</v>
      </c>
    </row>
    <row r="406" spans="1:13">
      <c r="B406" s="405"/>
      <c r="C406" s="405"/>
      <c r="D406" t="s">
        <v>31</v>
      </c>
      <c r="E406" s="1">
        <v>5</v>
      </c>
      <c r="G406" s="1">
        <f t="shared" si="6"/>
        <v>76.3</v>
      </c>
    </row>
    <row r="407" spans="1:13">
      <c r="B407" s="405"/>
      <c r="C407" s="405"/>
      <c r="D407" t="s">
        <v>37</v>
      </c>
      <c r="E407" s="1">
        <v>15</v>
      </c>
      <c r="G407" s="1">
        <f t="shared" si="6"/>
        <v>91.3</v>
      </c>
      <c r="L407" s="404"/>
    </row>
    <row r="408" spans="1:13">
      <c r="A408" s="30">
        <v>44155</v>
      </c>
      <c r="B408" s="405">
        <v>20803</v>
      </c>
      <c r="C408" s="405" t="s">
        <v>25</v>
      </c>
      <c r="D408" t="s">
        <v>13</v>
      </c>
      <c r="F408" s="20">
        <v>8.6</v>
      </c>
      <c r="G408" s="1">
        <f t="shared" si="6"/>
        <v>82.7</v>
      </c>
      <c r="L408" s="405"/>
    </row>
    <row r="409" spans="1:13">
      <c r="A409" s="30">
        <v>44155</v>
      </c>
      <c r="B409" s="405">
        <v>20803</v>
      </c>
      <c r="C409" s="405" t="s">
        <v>25</v>
      </c>
      <c r="D409" t="s">
        <v>14</v>
      </c>
      <c r="F409" s="20">
        <v>2.7</v>
      </c>
      <c r="G409" s="1">
        <f t="shared" si="6"/>
        <v>80</v>
      </c>
      <c r="L409" s="405"/>
    </row>
    <row r="410" spans="1:13">
      <c r="A410" s="30">
        <v>44825</v>
      </c>
      <c r="B410" s="405" t="s">
        <v>406</v>
      </c>
      <c r="C410" s="405" t="s">
        <v>25</v>
      </c>
      <c r="D410" t="s">
        <v>15</v>
      </c>
      <c r="F410" s="1">
        <v>60</v>
      </c>
      <c r="G410" s="1">
        <f t="shared" si="6"/>
        <v>20</v>
      </c>
      <c r="L410" s="405"/>
    </row>
    <row r="411" spans="1:13">
      <c r="A411" s="30">
        <v>44825</v>
      </c>
      <c r="B411" s="405" t="s">
        <v>406</v>
      </c>
      <c r="C411" s="405" t="s">
        <v>25</v>
      </c>
      <c r="D411" t="s">
        <v>31</v>
      </c>
      <c r="F411" s="1">
        <v>5</v>
      </c>
      <c r="G411" s="1">
        <f t="shared" si="6"/>
        <v>15</v>
      </c>
      <c r="L411" s="405"/>
    </row>
    <row r="412" spans="1:13">
      <c r="A412" s="30">
        <v>44825</v>
      </c>
      <c r="B412" s="405" t="s">
        <v>406</v>
      </c>
      <c r="C412" s="405" t="s">
        <v>25</v>
      </c>
      <c r="D412" t="s">
        <v>37</v>
      </c>
      <c r="F412" s="1">
        <v>15</v>
      </c>
      <c r="G412" s="1">
        <f t="shared" si="6"/>
        <v>0</v>
      </c>
      <c r="L412" s="405"/>
    </row>
    <row r="413" spans="1:13">
      <c r="A413" s="32">
        <v>44104</v>
      </c>
      <c r="B413" s="404" t="s">
        <v>11</v>
      </c>
      <c r="C413" s="404" t="s">
        <v>26</v>
      </c>
      <c r="D413" t="s">
        <v>13</v>
      </c>
      <c r="E413" s="1">
        <v>15.9</v>
      </c>
      <c r="G413" s="1">
        <f t="shared" si="6"/>
        <v>15.9</v>
      </c>
      <c r="L413" s="405"/>
    </row>
    <row r="414" spans="1:13">
      <c r="B414" s="405"/>
      <c r="C414" s="405"/>
      <c r="D414" t="s">
        <v>14</v>
      </c>
      <c r="E414" s="1">
        <v>3.1</v>
      </c>
      <c r="G414" s="1">
        <f t="shared" si="6"/>
        <v>19</v>
      </c>
      <c r="L414" s="405"/>
      <c r="M414" s="56"/>
    </row>
    <row r="415" spans="1:13">
      <c r="B415" s="405"/>
      <c r="C415" s="405"/>
      <c r="D415" t="s">
        <v>15</v>
      </c>
      <c r="E415" s="1">
        <v>60</v>
      </c>
      <c r="G415" s="1">
        <f t="shared" si="6"/>
        <v>79</v>
      </c>
      <c r="L415" s="405"/>
      <c r="M415" s="56"/>
    </row>
    <row r="416" spans="1:13">
      <c r="B416" s="405"/>
      <c r="C416" s="405"/>
      <c r="D416" t="s">
        <v>31</v>
      </c>
      <c r="E416" s="1">
        <v>5</v>
      </c>
      <c r="G416" s="1">
        <f t="shared" si="6"/>
        <v>84</v>
      </c>
      <c r="L416" s="405"/>
      <c r="M416" s="56"/>
    </row>
    <row r="417" spans="1:13">
      <c r="B417" s="405"/>
      <c r="C417" s="405"/>
      <c r="D417" t="s">
        <v>37</v>
      </c>
      <c r="E417" s="1">
        <v>8.5</v>
      </c>
      <c r="G417" s="1">
        <f t="shared" si="6"/>
        <v>92.5</v>
      </c>
      <c r="L417" s="405"/>
      <c r="M417" s="56"/>
    </row>
    <row r="418" spans="1:13">
      <c r="A418" s="30">
        <v>44155</v>
      </c>
      <c r="B418" s="405">
        <v>20804</v>
      </c>
      <c r="C418" s="405" t="s">
        <v>26</v>
      </c>
      <c r="D418" t="s">
        <v>15</v>
      </c>
      <c r="F418" s="20">
        <v>60</v>
      </c>
      <c r="G418" s="1">
        <f t="shared" si="6"/>
        <v>32.5</v>
      </c>
      <c r="L418" s="404"/>
      <c r="M418" s="56"/>
    </row>
    <row r="419" spans="1:13">
      <c r="A419" s="30">
        <v>44155</v>
      </c>
      <c r="B419" s="405">
        <v>20804</v>
      </c>
      <c r="C419" s="405" t="s">
        <v>26</v>
      </c>
      <c r="D419" t="s">
        <v>31</v>
      </c>
      <c r="F419" s="20">
        <v>5</v>
      </c>
      <c r="G419" s="1">
        <f t="shared" si="6"/>
        <v>27.5</v>
      </c>
      <c r="L419" s="405"/>
      <c r="M419" s="56"/>
    </row>
    <row r="420" spans="1:13">
      <c r="A420" s="30">
        <v>44328</v>
      </c>
      <c r="B420" s="405">
        <v>22435</v>
      </c>
      <c r="C420" s="405" t="s">
        <v>26</v>
      </c>
      <c r="D420" t="s">
        <v>13</v>
      </c>
      <c r="F420" s="20">
        <v>15.9</v>
      </c>
      <c r="G420" s="1">
        <f t="shared" si="6"/>
        <v>11.6</v>
      </c>
      <c r="L420" s="405"/>
      <c r="M420" s="56"/>
    </row>
    <row r="421" spans="1:13">
      <c r="A421" s="30">
        <v>44328</v>
      </c>
      <c r="B421" s="405">
        <v>22435</v>
      </c>
      <c r="C421" s="405" t="s">
        <v>26</v>
      </c>
      <c r="D421" t="s">
        <v>14</v>
      </c>
      <c r="F421" s="20">
        <v>3.1</v>
      </c>
      <c r="G421" s="1">
        <f t="shared" si="6"/>
        <v>8.5</v>
      </c>
      <c r="L421" s="405"/>
      <c r="M421" s="56"/>
    </row>
    <row r="422" spans="1:13">
      <c r="A422" s="30">
        <v>44825</v>
      </c>
      <c r="B422" s="405" t="s">
        <v>406</v>
      </c>
      <c r="C422" s="405" t="s">
        <v>26</v>
      </c>
      <c r="D422" t="s">
        <v>37</v>
      </c>
      <c r="F422" s="1">
        <v>8.5</v>
      </c>
      <c r="G422" s="1">
        <f t="shared" si="6"/>
        <v>0</v>
      </c>
      <c r="L422" s="405"/>
      <c r="M422" s="56"/>
    </row>
    <row r="423" spans="1:13">
      <c r="A423" s="32">
        <v>44135</v>
      </c>
      <c r="B423" s="404" t="s">
        <v>11</v>
      </c>
      <c r="C423" s="404" t="s">
        <v>27</v>
      </c>
      <c r="D423" t="s">
        <v>13</v>
      </c>
      <c r="E423" s="1">
        <v>18.7</v>
      </c>
      <c r="G423" s="1">
        <f t="shared" si="6"/>
        <v>18.7</v>
      </c>
      <c r="L423" s="405"/>
      <c r="M423" s="56"/>
    </row>
    <row r="424" spans="1:13">
      <c r="B424" s="405"/>
      <c r="C424" s="405"/>
      <c r="D424" t="s">
        <v>14</v>
      </c>
      <c r="E424" s="1">
        <v>3.3</v>
      </c>
      <c r="G424" s="1">
        <f t="shared" si="6"/>
        <v>22</v>
      </c>
      <c r="L424" s="405"/>
      <c r="M424" s="56"/>
    </row>
    <row r="425" spans="1:13">
      <c r="B425" s="405"/>
      <c r="C425" s="405"/>
      <c r="D425" t="s">
        <v>15</v>
      </c>
      <c r="E425" s="1">
        <v>60</v>
      </c>
      <c r="G425" s="1">
        <f t="shared" si="6"/>
        <v>82</v>
      </c>
      <c r="L425" s="405"/>
      <c r="M425" s="56"/>
    </row>
    <row r="426" spans="1:13">
      <c r="B426" s="405"/>
      <c r="C426" s="405"/>
      <c r="D426" t="s">
        <v>31</v>
      </c>
      <c r="E426" s="1">
        <v>5</v>
      </c>
      <c r="G426" s="1">
        <f t="shared" si="6"/>
        <v>87</v>
      </c>
      <c r="L426" s="405"/>
      <c r="M426" s="56"/>
    </row>
    <row r="427" spans="1:13">
      <c r="B427" s="405"/>
      <c r="C427" s="405"/>
      <c r="D427" s="56" t="s">
        <v>38</v>
      </c>
      <c r="E427" s="1">
        <v>10</v>
      </c>
      <c r="G427" s="1">
        <f t="shared" si="6"/>
        <v>97</v>
      </c>
      <c r="L427" s="404"/>
      <c r="M427" s="56"/>
    </row>
    <row r="428" spans="1:13">
      <c r="B428" s="405"/>
      <c r="C428" s="405"/>
      <c r="D428" s="56" t="s">
        <v>39</v>
      </c>
      <c r="E428" s="1">
        <v>10</v>
      </c>
      <c r="G428" s="1">
        <f t="shared" ref="G428:G504" si="7">+G427+E428-F428</f>
        <v>107</v>
      </c>
      <c r="L428" s="405"/>
      <c r="M428" s="56"/>
    </row>
    <row r="429" spans="1:13">
      <c r="A429" s="30">
        <v>44328</v>
      </c>
      <c r="B429" s="405">
        <v>22435</v>
      </c>
      <c r="C429" s="405" t="s">
        <v>27</v>
      </c>
      <c r="D429" s="56" t="s">
        <v>13</v>
      </c>
      <c r="F429" s="20">
        <v>18.7</v>
      </c>
      <c r="G429" s="1">
        <f t="shared" si="7"/>
        <v>88.3</v>
      </c>
      <c r="M429" s="56"/>
    </row>
    <row r="430" spans="1:13">
      <c r="A430" s="30">
        <v>44328</v>
      </c>
      <c r="B430" s="405">
        <v>22435</v>
      </c>
      <c r="C430" s="405" t="s">
        <v>27</v>
      </c>
      <c r="D430" s="56" t="s">
        <v>14</v>
      </c>
      <c r="F430" s="20">
        <v>3.3</v>
      </c>
      <c r="G430" s="1">
        <f t="shared" si="7"/>
        <v>85</v>
      </c>
      <c r="M430" s="56"/>
    </row>
    <row r="431" spans="1:13">
      <c r="A431" s="30">
        <v>44825</v>
      </c>
      <c r="B431" s="405" t="s">
        <v>406</v>
      </c>
      <c r="C431" s="405" t="s">
        <v>27</v>
      </c>
      <c r="D431" t="s">
        <v>15</v>
      </c>
      <c r="F431" s="1">
        <v>60</v>
      </c>
      <c r="G431" s="1">
        <f t="shared" si="7"/>
        <v>25</v>
      </c>
      <c r="M431" s="56"/>
    </row>
    <row r="432" spans="1:13">
      <c r="A432" s="30">
        <v>44825</v>
      </c>
      <c r="B432" s="405" t="s">
        <v>406</v>
      </c>
      <c r="C432" s="405" t="s">
        <v>27</v>
      </c>
      <c r="D432" t="s">
        <v>31</v>
      </c>
      <c r="F432" s="1">
        <v>5</v>
      </c>
      <c r="G432" s="1">
        <f t="shared" si="7"/>
        <v>20</v>
      </c>
      <c r="M432" s="56"/>
    </row>
    <row r="433" spans="1:13">
      <c r="A433" s="30">
        <v>44825</v>
      </c>
      <c r="B433" s="405" t="s">
        <v>406</v>
      </c>
      <c r="C433" s="405" t="s">
        <v>27</v>
      </c>
      <c r="D433" s="56" t="s">
        <v>38</v>
      </c>
      <c r="F433" s="1">
        <v>10</v>
      </c>
      <c r="G433" s="1">
        <f t="shared" si="7"/>
        <v>10</v>
      </c>
      <c r="M433" s="56"/>
    </row>
    <row r="434" spans="1:13">
      <c r="A434" s="30">
        <v>44825</v>
      </c>
      <c r="B434" s="405" t="s">
        <v>406</v>
      </c>
      <c r="C434" s="405" t="s">
        <v>27</v>
      </c>
      <c r="D434" s="56" t="s">
        <v>39</v>
      </c>
      <c r="F434" s="1">
        <v>10</v>
      </c>
      <c r="G434" s="1">
        <f t="shared" si="7"/>
        <v>0</v>
      </c>
      <c r="M434" s="56"/>
    </row>
    <row r="435" spans="1:13">
      <c r="A435" s="32">
        <v>44165</v>
      </c>
      <c r="B435" s="404" t="s">
        <v>11</v>
      </c>
      <c r="C435" s="404" t="s">
        <v>28</v>
      </c>
      <c r="D435" s="56" t="s">
        <v>13</v>
      </c>
      <c r="E435" s="1">
        <v>9.9</v>
      </c>
      <c r="G435" s="1">
        <f t="shared" si="7"/>
        <v>9.9</v>
      </c>
      <c r="M435" s="56"/>
    </row>
    <row r="436" spans="1:13">
      <c r="B436" s="405"/>
      <c r="C436" s="405"/>
      <c r="D436" s="56" t="s">
        <v>14</v>
      </c>
      <c r="E436" s="1">
        <v>3.3</v>
      </c>
      <c r="G436" s="1">
        <f t="shared" si="7"/>
        <v>13.2</v>
      </c>
      <c r="M436" s="56"/>
    </row>
    <row r="437" spans="1:13">
      <c r="B437" s="405"/>
      <c r="C437" s="405"/>
      <c r="D437" s="56" t="s">
        <v>15</v>
      </c>
      <c r="E437" s="1">
        <v>60</v>
      </c>
      <c r="G437" s="1">
        <f t="shared" si="7"/>
        <v>73.2</v>
      </c>
      <c r="M437" s="56"/>
    </row>
    <row r="438" spans="1:13">
      <c r="B438" s="405"/>
      <c r="C438" s="405"/>
      <c r="D438" s="56" t="s">
        <v>31</v>
      </c>
      <c r="E438" s="1">
        <v>5</v>
      </c>
      <c r="G438" s="1">
        <f t="shared" si="7"/>
        <v>78.2</v>
      </c>
      <c r="M438" s="56"/>
    </row>
    <row r="439" spans="1:13">
      <c r="A439" s="30">
        <v>44328</v>
      </c>
      <c r="B439" s="405">
        <v>22435</v>
      </c>
      <c r="C439" s="405" t="s">
        <v>28</v>
      </c>
      <c r="D439" s="56" t="s">
        <v>13</v>
      </c>
      <c r="F439" s="20">
        <v>9.9</v>
      </c>
      <c r="G439" s="1">
        <f t="shared" si="7"/>
        <v>68.3</v>
      </c>
      <c r="M439" s="56"/>
    </row>
    <row r="440" spans="1:13">
      <c r="A440" s="30">
        <v>44328</v>
      </c>
      <c r="B440" s="405">
        <v>22435</v>
      </c>
      <c r="C440" s="405" t="s">
        <v>28</v>
      </c>
      <c r="D440" s="56" t="s">
        <v>14</v>
      </c>
      <c r="F440" s="20">
        <v>3.3</v>
      </c>
      <c r="G440" s="1">
        <f t="shared" si="7"/>
        <v>65</v>
      </c>
      <c r="M440" s="56"/>
    </row>
    <row r="441" spans="1:13">
      <c r="A441" s="30">
        <v>44991</v>
      </c>
      <c r="B441" s="405">
        <v>26482</v>
      </c>
      <c r="C441" s="405" t="s">
        <v>28</v>
      </c>
      <c r="D441" s="56" t="s">
        <v>15</v>
      </c>
      <c r="F441" s="1">
        <v>60</v>
      </c>
      <c r="G441" s="1">
        <f t="shared" si="7"/>
        <v>5</v>
      </c>
      <c r="M441" s="56"/>
    </row>
    <row r="442" spans="1:13">
      <c r="A442" s="30">
        <v>44991</v>
      </c>
      <c r="B442" s="405">
        <v>26482</v>
      </c>
      <c r="C442" s="405" t="s">
        <v>28</v>
      </c>
      <c r="D442" s="56" t="s">
        <v>31</v>
      </c>
      <c r="F442" s="1">
        <v>5</v>
      </c>
      <c r="G442" s="1">
        <f t="shared" si="7"/>
        <v>0</v>
      </c>
      <c r="M442" s="56"/>
    </row>
    <row r="443" spans="1:13">
      <c r="A443" s="32">
        <v>44196</v>
      </c>
      <c r="B443" s="404" t="s">
        <v>11</v>
      </c>
      <c r="C443" s="404" t="s">
        <v>29</v>
      </c>
      <c r="D443" s="56" t="s">
        <v>13</v>
      </c>
      <c r="E443" s="1">
        <v>11.3</v>
      </c>
      <c r="G443" s="1">
        <f t="shared" si="7"/>
        <v>11.3</v>
      </c>
      <c r="M443" s="56"/>
    </row>
    <row r="444" spans="1:13">
      <c r="B444" s="405"/>
      <c r="C444" s="405"/>
      <c r="D444" s="56" t="s">
        <v>14</v>
      </c>
      <c r="E444" s="1">
        <v>3</v>
      </c>
      <c r="G444" s="1">
        <f t="shared" si="7"/>
        <v>14.3</v>
      </c>
      <c r="M444" s="56"/>
    </row>
    <row r="445" spans="1:13">
      <c r="B445" s="405"/>
      <c r="C445" s="405"/>
      <c r="D445" s="56" t="s">
        <v>15</v>
      </c>
      <c r="E445" s="1">
        <v>60</v>
      </c>
      <c r="G445" s="1">
        <f t="shared" si="7"/>
        <v>74.3</v>
      </c>
      <c r="M445" s="56"/>
    </row>
    <row r="446" spans="1:13">
      <c r="B446" s="405"/>
      <c r="C446" s="405"/>
      <c r="D446" s="56" t="s">
        <v>31</v>
      </c>
      <c r="E446" s="1">
        <v>5</v>
      </c>
      <c r="G446" s="1">
        <f t="shared" si="7"/>
        <v>79.3</v>
      </c>
      <c r="M446" s="56"/>
    </row>
    <row r="447" spans="1:13">
      <c r="A447" s="30">
        <v>44303</v>
      </c>
      <c r="B447" s="405">
        <v>22186</v>
      </c>
      <c r="C447" s="405" t="s">
        <v>29</v>
      </c>
      <c r="D447" s="56" t="s">
        <v>13</v>
      </c>
      <c r="F447" s="20">
        <v>11.3</v>
      </c>
      <c r="G447" s="1">
        <f t="shared" si="7"/>
        <v>68</v>
      </c>
      <c r="M447" s="56"/>
    </row>
    <row r="448" spans="1:13">
      <c r="A448" s="30">
        <v>44303</v>
      </c>
      <c r="B448" s="405">
        <v>22186</v>
      </c>
      <c r="C448" s="405" t="s">
        <v>29</v>
      </c>
      <c r="D448" s="56" t="s">
        <v>14</v>
      </c>
      <c r="F448" s="20">
        <v>3</v>
      </c>
      <c r="G448" s="1">
        <f t="shared" si="7"/>
        <v>65</v>
      </c>
      <c r="M448" s="56"/>
    </row>
    <row r="449" spans="1:14">
      <c r="A449" s="30">
        <v>44889</v>
      </c>
      <c r="B449" s="405" t="s">
        <v>407</v>
      </c>
      <c r="C449" s="405" t="s">
        <v>29</v>
      </c>
      <c r="D449" s="56" t="s">
        <v>15</v>
      </c>
      <c r="F449" s="20">
        <v>43.1</v>
      </c>
      <c r="G449" s="1">
        <f t="shared" si="7"/>
        <v>21.9</v>
      </c>
      <c r="M449" s="56"/>
    </row>
    <row r="450" spans="1:14">
      <c r="A450" s="30">
        <v>44889</v>
      </c>
      <c r="B450" s="405" t="s">
        <v>407</v>
      </c>
      <c r="C450" s="405" t="s">
        <v>29</v>
      </c>
      <c r="D450" s="56" t="s">
        <v>31</v>
      </c>
      <c r="F450" s="20">
        <v>5</v>
      </c>
      <c r="G450" s="1">
        <f t="shared" si="7"/>
        <v>16.899999999999999</v>
      </c>
      <c r="M450" s="56"/>
    </row>
    <row r="451" spans="1:14">
      <c r="A451" s="30">
        <v>44991</v>
      </c>
      <c r="B451" s="405">
        <v>26482</v>
      </c>
      <c r="C451" s="405" t="s">
        <v>29</v>
      </c>
      <c r="D451" s="56" t="s">
        <v>15</v>
      </c>
      <c r="F451" s="20">
        <v>16.899999999999999</v>
      </c>
      <c r="G451" s="1">
        <f t="shared" si="7"/>
        <v>0</v>
      </c>
      <c r="M451" s="56"/>
    </row>
    <row r="452" spans="1:14" s="35" customFormat="1">
      <c r="A452" s="101">
        <v>44227</v>
      </c>
      <c r="B452" s="102" t="s">
        <v>11</v>
      </c>
      <c r="C452" s="102" t="s">
        <v>12</v>
      </c>
      <c r="D452" s="103" t="s">
        <v>13</v>
      </c>
      <c r="E452" s="88">
        <v>12</v>
      </c>
      <c r="F452" s="104"/>
      <c r="G452" s="1">
        <f t="shared" si="7"/>
        <v>12</v>
      </c>
      <c r="M452" s="103"/>
      <c r="N452" s="88"/>
    </row>
    <row r="453" spans="1:14">
      <c r="B453" s="405"/>
      <c r="C453" s="405"/>
      <c r="D453" s="56" t="s">
        <v>14</v>
      </c>
      <c r="E453" s="38">
        <v>3.8</v>
      </c>
      <c r="F453" s="39"/>
      <c r="G453" s="1">
        <f t="shared" si="7"/>
        <v>15.8</v>
      </c>
      <c r="M453" s="56"/>
    </row>
    <row r="454" spans="1:14">
      <c r="B454" s="405"/>
      <c r="C454" s="405"/>
      <c r="D454" s="56" t="s">
        <v>15</v>
      </c>
      <c r="E454" s="38">
        <v>60</v>
      </c>
      <c r="F454" s="39"/>
      <c r="G454" s="1">
        <f t="shared" si="7"/>
        <v>75.8</v>
      </c>
      <c r="M454" s="56"/>
    </row>
    <row r="455" spans="1:14">
      <c r="B455" s="405"/>
      <c r="C455" s="405"/>
      <c r="D455" s="56" t="s">
        <v>31</v>
      </c>
      <c r="E455" s="38">
        <v>5</v>
      </c>
      <c r="F455" s="39"/>
      <c r="G455" s="1">
        <f t="shared" si="7"/>
        <v>80.8</v>
      </c>
      <c r="M455" s="56"/>
    </row>
    <row r="456" spans="1:14">
      <c r="A456" s="30">
        <v>44303</v>
      </c>
      <c r="B456" s="405">
        <v>22186</v>
      </c>
      <c r="C456" s="405" t="s">
        <v>12</v>
      </c>
      <c r="D456" s="56" t="s">
        <v>13</v>
      </c>
      <c r="E456" s="38"/>
      <c r="F456" s="39">
        <v>12</v>
      </c>
      <c r="G456" s="1">
        <f t="shared" si="7"/>
        <v>68.8</v>
      </c>
      <c r="M456" s="56"/>
    </row>
    <row r="457" spans="1:14">
      <c r="A457" s="30">
        <v>44303</v>
      </c>
      <c r="B457" s="405">
        <v>22186</v>
      </c>
      <c r="C457" s="405" t="s">
        <v>12</v>
      </c>
      <c r="D457" s="56" t="s">
        <v>14</v>
      </c>
      <c r="E457" s="38"/>
      <c r="F457" s="39">
        <v>3.8</v>
      </c>
      <c r="G457" s="1">
        <f t="shared" si="7"/>
        <v>65</v>
      </c>
      <c r="M457" s="56"/>
    </row>
    <row r="458" spans="1:14">
      <c r="A458" s="30">
        <v>44889</v>
      </c>
      <c r="B458" s="405" t="s">
        <v>408</v>
      </c>
      <c r="C458" s="405" t="s">
        <v>12</v>
      </c>
      <c r="D458" s="56" t="s">
        <v>15</v>
      </c>
      <c r="E458" s="38"/>
      <c r="F458" s="38">
        <v>60</v>
      </c>
      <c r="G458" s="1">
        <f t="shared" si="7"/>
        <v>5</v>
      </c>
      <c r="M458" s="56"/>
    </row>
    <row r="459" spans="1:14">
      <c r="A459" s="30">
        <v>44889</v>
      </c>
      <c r="B459" s="405" t="s">
        <v>408</v>
      </c>
      <c r="C459" s="405" t="s">
        <v>12</v>
      </c>
      <c r="D459" s="56" t="s">
        <v>31</v>
      </c>
      <c r="E459" s="38"/>
      <c r="F459" s="38">
        <v>5</v>
      </c>
      <c r="G459" s="1">
        <f t="shared" si="7"/>
        <v>0</v>
      </c>
      <c r="M459" s="56"/>
    </row>
    <row r="460" spans="1:14">
      <c r="A460" s="32">
        <v>44255</v>
      </c>
      <c r="B460" s="404" t="s">
        <v>11</v>
      </c>
      <c r="C460" s="404" t="s">
        <v>19</v>
      </c>
      <c r="D460" s="56" t="s">
        <v>13</v>
      </c>
      <c r="E460" s="38">
        <v>10.9</v>
      </c>
      <c r="F460" s="39"/>
      <c r="G460" s="1">
        <f t="shared" si="7"/>
        <v>10.9</v>
      </c>
    </row>
    <row r="461" spans="1:14">
      <c r="B461" s="405"/>
      <c r="C461" s="405"/>
      <c r="D461" s="56" t="s">
        <v>14</v>
      </c>
      <c r="E461" s="38">
        <v>4.7</v>
      </c>
      <c r="F461" s="39"/>
      <c r="G461" s="1">
        <f t="shared" si="7"/>
        <v>15.600000000000001</v>
      </c>
    </row>
    <row r="462" spans="1:14">
      <c r="B462" s="405"/>
      <c r="C462" s="405"/>
      <c r="D462" s="56" t="s">
        <v>15</v>
      </c>
      <c r="E462" s="38">
        <v>56</v>
      </c>
      <c r="F462" s="39"/>
      <c r="G462" s="1">
        <f t="shared" si="7"/>
        <v>71.599999999999994</v>
      </c>
    </row>
    <row r="463" spans="1:14">
      <c r="B463" s="405"/>
      <c r="C463" s="405"/>
      <c r="D463" s="56" t="s">
        <v>31</v>
      </c>
      <c r="E463" s="38">
        <v>5</v>
      </c>
      <c r="F463" s="39"/>
      <c r="G463" s="1">
        <f t="shared" si="7"/>
        <v>76.599999999999994</v>
      </c>
    </row>
    <row r="464" spans="1:14">
      <c r="B464" s="405"/>
      <c r="C464" s="405"/>
      <c r="D464" s="56" t="s">
        <v>83</v>
      </c>
      <c r="E464" s="38">
        <v>10</v>
      </c>
      <c r="F464" s="39"/>
      <c r="G464" s="1">
        <f t="shared" si="7"/>
        <v>86.6</v>
      </c>
    </row>
    <row r="465" spans="1:7">
      <c r="A465" s="30">
        <v>44320</v>
      </c>
      <c r="B465" s="405">
        <v>22345</v>
      </c>
      <c r="C465" s="405" t="s">
        <v>19</v>
      </c>
      <c r="D465" s="56" t="s">
        <v>13</v>
      </c>
      <c r="E465" s="38"/>
      <c r="F465" s="39">
        <v>10.9</v>
      </c>
      <c r="G465" s="1">
        <f t="shared" si="7"/>
        <v>75.699999999999989</v>
      </c>
    </row>
    <row r="466" spans="1:7">
      <c r="A466" s="30">
        <v>44320</v>
      </c>
      <c r="B466" s="405">
        <v>22345</v>
      </c>
      <c r="C466" s="405" t="s">
        <v>19</v>
      </c>
      <c r="D466" s="56" t="s">
        <v>14</v>
      </c>
      <c r="E466" s="38"/>
      <c r="F466" s="39">
        <v>4.7</v>
      </c>
      <c r="G466" s="1">
        <f t="shared" si="7"/>
        <v>70.999999999999986</v>
      </c>
    </row>
    <row r="467" spans="1:7">
      <c r="A467" s="30">
        <v>44889</v>
      </c>
      <c r="B467" s="405" t="s">
        <v>408</v>
      </c>
      <c r="C467" s="405" t="s">
        <v>19</v>
      </c>
      <c r="D467" s="56" t="s">
        <v>15</v>
      </c>
      <c r="E467" s="38"/>
      <c r="F467" s="38">
        <v>56</v>
      </c>
      <c r="G467" s="1">
        <f t="shared" si="7"/>
        <v>14.999999999999986</v>
      </c>
    </row>
    <row r="468" spans="1:7">
      <c r="A468" s="30">
        <v>44889</v>
      </c>
      <c r="B468" s="405" t="s">
        <v>408</v>
      </c>
      <c r="C468" s="405" t="s">
        <v>19</v>
      </c>
      <c r="D468" s="56" t="s">
        <v>31</v>
      </c>
      <c r="E468" s="38"/>
      <c r="F468" s="38">
        <v>5</v>
      </c>
      <c r="G468" s="1">
        <f t="shared" si="7"/>
        <v>9.9999999999999858</v>
      </c>
    </row>
    <row r="469" spans="1:7">
      <c r="A469" s="30">
        <v>44889</v>
      </c>
      <c r="B469" s="405" t="s">
        <v>408</v>
      </c>
      <c r="C469" s="405" t="s">
        <v>19</v>
      </c>
      <c r="D469" s="56" t="s">
        <v>83</v>
      </c>
      <c r="E469" s="38"/>
      <c r="F469" s="38">
        <v>10</v>
      </c>
      <c r="G469" s="1">
        <f t="shared" si="7"/>
        <v>-1.4210854715202004E-14</v>
      </c>
    </row>
    <row r="470" spans="1:7">
      <c r="A470" s="32">
        <v>44286</v>
      </c>
      <c r="B470" s="404" t="s">
        <v>11</v>
      </c>
      <c r="C470" s="404" t="s">
        <v>20</v>
      </c>
      <c r="D470" s="56" t="s">
        <v>13</v>
      </c>
      <c r="E470" s="38">
        <v>12</v>
      </c>
      <c r="F470" s="39"/>
      <c r="G470" s="1">
        <f t="shared" si="7"/>
        <v>11.999999999999986</v>
      </c>
    </row>
    <row r="471" spans="1:7">
      <c r="B471" s="405"/>
      <c r="C471" s="405"/>
      <c r="D471" s="56" t="s">
        <v>14</v>
      </c>
      <c r="E471" s="38">
        <v>2.8</v>
      </c>
      <c r="F471" s="39"/>
      <c r="G471" s="1">
        <f t="shared" si="7"/>
        <v>14.799999999999986</v>
      </c>
    </row>
    <row r="472" spans="1:7">
      <c r="B472" s="405"/>
      <c r="C472" s="405"/>
      <c r="D472" s="56" t="s">
        <v>15</v>
      </c>
      <c r="E472" s="38">
        <v>60</v>
      </c>
      <c r="F472" s="39"/>
      <c r="G472" s="1">
        <f t="shared" si="7"/>
        <v>74.799999999999983</v>
      </c>
    </row>
    <row r="473" spans="1:7">
      <c r="B473" s="405"/>
      <c r="C473" s="405"/>
      <c r="D473" s="56" t="s">
        <v>31</v>
      </c>
      <c r="E473" s="38">
        <v>5</v>
      </c>
      <c r="F473" s="39"/>
      <c r="G473" s="1">
        <f t="shared" si="7"/>
        <v>79.799999999999983</v>
      </c>
    </row>
    <row r="474" spans="1:7">
      <c r="B474" s="405"/>
      <c r="C474" s="405"/>
      <c r="D474" s="56" t="s">
        <v>40</v>
      </c>
      <c r="E474" s="38">
        <v>10</v>
      </c>
      <c r="F474" s="39"/>
      <c r="G474" s="1">
        <f t="shared" si="7"/>
        <v>89.799999999999983</v>
      </c>
    </row>
    <row r="475" spans="1:7">
      <c r="A475" s="30">
        <v>44320</v>
      </c>
      <c r="B475" s="405">
        <v>22345</v>
      </c>
      <c r="C475" s="405" t="s">
        <v>20</v>
      </c>
      <c r="D475" s="56" t="s">
        <v>13</v>
      </c>
      <c r="E475" s="38"/>
      <c r="F475" s="39">
        <v>12</v>
      </c>
      <c r="G475" s="1">
        <f t="shared" si="7"/>
        <v>77.799999999999983</v>
      </c>
    </row>
    <row r="476" spans="1:7">
      <c r="A476" s="30">
        <v>44320</v>
      </c>
      <c r="B476" s="405">
        <v>22345</v>
      </c>
      <c r="C476" s="405" t="s">
        <v>20</v>
      </c>
      <c r="D476" s="56" t="s">
        <v>14</v>
      </c>
      <c r="E476" s="38"/>
      <c r="F476" s="39">
        <v>2.8</v>
      </c>
      <c r="G476" s="1">
        <f t="shared" si="7"/>
        <v>74.999999999999986</v>
      </c>
    </row>
    <row r="477" spans="1:7">
      <c r="A477" s="30">
        <v>44889</v>
      </c>
      <c r="B477" s="405" t="s">
        <v>408</v>
      </c>
      <c r="C477" s="405" t="s">
        <v>20</v>
      </c>
      <c r="D477" s="56" t="s">
        <v>15</v>
      </c>
      <c r="E477" s="38"/>
      <c r="F477" s="38">
        <v>60</v>
      </c>
      <c r="G477" s="1">
        <f t="shared" si="7"/>
        <v>14.999999999999986</v>
      </c>
    </row>
    <row r="478" spans="1:7">
      <c r="A478" s="30">
        <v>44889</v>
      </c>
      <c r="B478" s="405" t="s">
        <v>408</v>
      </c>
      <c r="C478" s="405" t="s">
        <v>20</v>
      </c>
      <c r="D478" s="56" t="s">
        <v>31</v>
      </c>
      <c r="E478" s="38"/>
      <c r="F478" s="38">
        <v>5</v>
      </c>
      <c r="G478" s="1">
        <f t="shared" si="7"/>
        <v>9.9999999999999858</v>
      </c>
    </row>
    <row r="479" spans="1:7">
      <c r="A479" s="30">
        <v>44889</v>
      </c>
      <c r="B479" s="405" t="s">
        <v>408</v>
      </c>
      <c r="C479" s="405" t="s">
        <v>20</v>
      </c>
      <c r="D479" s="56" t="s">
        <v>40</v>
      </c>
      <c r="E479" s="38"/>
      <c r="F479" s="38">
        <v>10</v>
      </c>
      <c r="G479" s="1">
        <f t="shared" si="7"/>
        <v>-1.4210854715202004E-14</v>
      </c>
    </row>
    <row r="480" spans="1:7">
      <c r="A480" s="32">
        <v>44316</v>
      </c>
      <c r="B480" s="404" t="s">
        <v>11</v>
      </c>
      <c r="C480" s="404" t="s">
        <v>21</v>
      </c>
      <c r="D480" s="56" t="s">
        <v>13</v>
      </c>
      <c r="E480" s="38">
        <v>11.5</v>
      </c>
      <c r="F480" s="39"/>
      <c r="G480" s="1">
        <f t="shared" si="7"/>
        <v>11.499999999999986</v>
      </c>
    </row>
    <row r="481" spans="1:12">
      <c r="B481" s="405"/>
      <c r="C481" s="405"/>
      <c r="D481" s="56" t="s">
        <v>14</v>
      </c>
      <c r="E481" s="38">
        <v>4.8</v>
      </c>
      <c r="F481" s="39"/>
      <c r="G481" s="1">
        <f t="shared" si="7"/>
        <v>16.299999999999986</v>
      </c>
      <c r="L481" s="1"/>
    </row>
    <row r="482" spans="1:12">
      <c r="B482" s="405"/>
      <c r="C482" s="405"/>
      <c r="D482" s="56" t="s">
        <v>15</v>
      </c>
      <c r="E482" s="38">
        <v>60</v>
      </c>
      <c r="F482" s="39"/>
      <c r="G482" s="1">
        <f t="shared" si="7"/>
        <v>76.299999999999983</v>
      </c>
      <c r="L482" s="1"/>
    </row>
    <row r="483" spans="1:12">
      <c r="B483" s="405"/>
      <c r="C483" s="405"/>
      <c r="D483" s="56" t="s">
        <v>31</v>
      </c>
      <c r="E483" s="38">
        <v>5</v>
      </c>
      <c r="F483" s="39"/>
      <c r="G483" s="1">
        <f t="shared" si="7"/>
        <v>81.299999999999983</v>
      </c>
      <c r="L483" s="1"/>
    </row>
    <row r="484" spans="1:12">
      <c r="A484" s="30">
        <v>44337</v>
      </c>
      <c r="B484" s="405">
        <v>22526</v>
      </c>
      <c r="C484" s="405" t="s">
        <v>21</v>
      </c>
      <c r="D484" s="56" t="s">
        <v>13</v>
      </c>
      <c r="E484" s="38"/>
      <c r="F484" s="39">
        <v>11.5</v>
      </c>
      <c r="G484" s="1">
        <f t="shared" si="7"/>
        <v>69.799999999999983</v>
      </c>
      <c r="L484" s="1"/>
    </row>
    <row r="485" spans="1:12">
      <c r="A485" s="30">
        <v>44337</v>
      </c>
      <c r="B485" s="405">
        <v>22526</v>
      </c>
      <c r="C485" s="405" t="s">
        <v>21</v>
      </c>
      <c r="D485" s="56" t="s">
        <v>14</v>
      </c>
      <c r="E485" s="38"/>
      <c r="F485" s="39">
        <v>4.8</v>
      </c>
      <c r="G485" s="1">
        <f t="shared" si="7"/>
        <v>64.999999999999986</v>
      </c>
      <c r="L485" s="1"/>
    </row>
    <row r="486" spans="1:12">
      <c r="A486" s="30">
        <v>44516</v>
      </c>
      <c r="B486" s="405">
        <v>23883</v>
      </c>
      <c r="C486" s="405" t="s">
        <v>21</v>
      </c>
      <c r="D486" s="56" t="s">
        <v>15</v>
      </c>
      <c r="E486" s="38"/>
      <c r="F486" s="38">
        <v>60</v>
      </c>
      <c r="G486" s="1">
        <f t="shared" si="7"/>
        <v>4.9999999999999858</v>
      </c>
      <c r="L486" s="1"/>
    </row>
    <row r="487" spans="1:12">
      <c r="A487" s="30">
        <v>44516</v>
      </c>
      <c r="B487" s="405">
        <v>23883</v>
      </c>
      <c r="C487" s="405" t="s">
        <v>21</v>
      </c>
      <c r="D487" s="56" t="s">
        <v>31</v>
      </c>
      <c r="E487" s="38"/>
      <c r="F487" s="38">
        <v>5</v>
      </c>
      <c r="G487" s="1">
        <f t="shared" si="7"/>
        <v>-1.4210854715202004E-14</v>
      </c>
      <c r="L487" s="1"/>
    </row>
    <row r="488" spans="1:12">
      <c r="A488" s="32">
        <v>44347</v>
      </c>
      <c r="B488" s="404" t="s">
        <v>11</v>
      </c>
      <c r="C488" s="404" t="s">
        <v>22</v>
      </c>
      <c r="D488" s="56" t="s">
        <v>13</v>
      </c>
      <c r="E488" s="1">
        <v>21.5</v>
      </c>
      <c r="G488" s="1">
        <f t="shared" si="7"/>
        <v>21.499999999999986</v>
      </c>
    </row>
    <row r="489" spans="1:12">
      <c r="B489" s="405"/>
      <c r="C489" s="405"/>
      <c r="D489" s="56" t="s">
        <v>14</v>
      </c>
      <c r="E489" s="1">
        <v>3.5</v>
      </c>
      <c r="G489" s="1">
        <f t="shared" si="7"/>
        <v>24.999999999999986</v>
      </c>
    </row>
    <row r="490" spans="1:12">
      <c r="B490" s="405"/>
      <c r="C490" s="405"/>
      <c r="D490" s="56" t="s">
        <v>15</v>
      </c>
      <c r="E490" s="38">
        <v>60</v>
      </c>
      <c r="G490" s="1">
        <f t="shared" si="7"/>
        <v>84.999999999999986</v>
      </c>
    </row>
    <row r="491" spans="1:12">
      <c r="B491" s="405"/>
      <c r="C491" s="405"/>
      <c r="D491" s="56" t="s">
        <v>31</v>
      </c>
      <c r="E491" s="88">
        <v>5</v>
      </c>
      <c r="G491" s="1">
        <f t="shared" si="7"/>
        <v>89.999999999999986</v>
      </c>
    </row>
    <row r="492" spans="1:12">
      <c r="A492" s="30">
        <v>44347</v>
      </c>
      <c r="B492" s="405" t="s">
        <v>10</v>
      </c>
      <c r="C492" s="405" t="s">
        <v>22</v>
      </c>
      <c r="D492" s="56" t="s">
        <v>15</v>
      </c>
      <c r="F492" s="20">
        <v>17</v>
      </c>
      <c r="G492" s="1">
        <f t="shared" si="7"/>
        <v>72.999999999999986</v>
      </c>
      <c r="H492" s="106">
        <f>E490-F492</f>
        <v>43</v>
      </c>
    </row>
    <row r="493" spans="1:12">
      <c r="A493" s="30">
        <v>44371</v>
      </c>
      <c r="B493" s="405">
        <v>22874</v>
      </c>
      <c r="C493" s="405" t="s">
        <v>22</v>
      </c>
      <c r="D493" s="56" t="s">
        <v>13</v>
      </c>
      <c r="F493" s="20">
        <v>21.5</v>
      </c>
      <c r="G493" s="1">
        <f t="shared" si="7"/>
        <v>51.499999999999986</v>
      </c>
    </row>
    <row r="494" spans="1:12">
      <c r="A494" s="30">
        <v>44371</v>
      </c>
      <c r="B494" s="405">
        <v>22874</v>
      </c>
      <c r="C494" s="405" t="s">
        <v>22</v>
      </c>
      <c r="D494" s="56" t="s">
        <v>14</v>
      </c>
      <c r="F494" s="20">
        <v>3.5</v>
      </c>
      <c r="G494" s="1">
        <f t="shared" si="7"/>
        <v>47.999999999999986</v>
      </c>
    </row>
    <row r="495" spans="1:12">
      <c r="A495" s="30">
        <v>44516</v>
      </c>
      <c r="B495" s="405">
        <v>23883</v>
      </c>
      <c r="C495" s="405" t="s">
        <v>22</v>
      </c>
      <c r="D495" s="56" t="s">
        <v>15</v>
      </c>
      <c r="F495" s="20">
        <v>43</v>
      </c>
      <c r="G495" s="1">
        <f t="shared" si="7"/>
        <v>4.9999999999999858</v>
      </c>
    </row>
    <row r="496" spans="1:12">
      <c r="A496" s="30">
        <v>44516</v>
      </c>
      <c r="B496" s="405">
        <v>23883</v>
      </c>
      <c r="C496" s="405" t="s">
        <v>22</v>
      </c>
      <c r="D496" s="56" t="s">
        <v>31</v>
      </c>
      <c r="F496" s="20">
        <v>5</v>
      </c>
      <c r="G496" s="1">
        <f t="shared" si="7"/>
        <v>-1.4210854715202004E-14</v>
      </c>
    </row>
    <row r="497" spans="1:12">
      <c r="A497" s="32">
        <v>44377</v>
      </c>
      <c r="B497" s="404" t="s">
        <v>11</v>
      </c>
      <c r="C497" s="404" t="s">
        <v>23</v>
      </c>
      <c r="D497" s="56" t="s">
        <v>13</v>
      </c>
      <c r="E497" s="1">
        <v>31.3</v>
      </c>
      <c r="G497" s="1">
        <f t="shared" si="7"/>
        <v>31.299999999999986</v>
      </c>
      <c r="J497"/>
      <c r="L497" s="30"/>
    </row>
    <row r="498" spans="1:12">
      <c r="B498" s="405"/>
      <c r="C498" s="405"/>
      <c r="D498" s="56" t="s">
        <v>14</v>
      </c>
      <c r="E498" s="1">
        <v>5.4</v>
      </c>
      <c r="G498" s="1">
        <f t="shared" si="7"/>
        <v>36.699999999999989</v>
      </c>
      <c r="J498" s="404"/>
      <c r="L498" s="1"/>
    </row>
    <row r="499" spans="1:12">
      <c r="B499" s="405"/>
      <c r="C499" s="405"/>
      <c r="D499" s="56" t="s">
        <v>15</v>
      </c>
      <c r="E499" s="1">
        <v>60</v>
      </c>
      <c r="G499" s="1">
        <f t="shared" si="7"/>
        <v>96.699999999999989</v>
      </c>
      <c r="H499" s="106">
        <f>E499-F501</f>
        <v>54</v>
      </c>
      <c r="L499" s="1"/>
    </row>
    <row r="500" spans="1:12">
      <c r="B500" s="405"/>
      <c r="C500" s="405"/>
      <c r="D500" s="56" t="s">
        <v>31</v>
      </c>
      <c r="E500" s="88">
        <v>5</v>
      </c>
      <c r="G500" s="1">
        <f t="shared" si="7"/>
        <v>101.69999999999999</v>
      </c>
      <c r="J500" s="404"/>
      <c r="L500" s="1"/>
    </row>
    <row r="501" spans="1:12">
      <c r="A501" s="30">
        <v>44377</v>
      </c>
      <c r="B501" s="405" t="s">
        <v>10</v>
      </c>
      <c r="C501" s="405" t="s">
        <v>23</v>
      </c>
      <c r="D501" s="56" t="s">
        <v>15</v>
      </c>
      <c r="F501" s="20">
        <v>6</v>
      </c>
      <c r="G501" s="1">
        <f t="shared" si="7"/>
        <v>95.699999999999989</v>
      </c>
      <c r="L501" s="1"/>
    </row>
    <row r="502" spans="1:12">
      <c r="A502" s="30">
        <v>44401</v>
      </c>
      <c r="B502" s="405">
        <v>23114</v>
      </c>
      <c r="C502" s="405" t="s">
        <v>23</v>
      </c>
      <c r="D502" s="56" t="s">
        <v>13</v>
      </c>
      <c r="F502" s="1">
        <v>31.3</v>
      </c>
      <c r="G502" s="1">
        <f t="shared" si="7"/>
        <v>64.399999999999991</v>
      </c>
      <c r="L502" s="1"/>
    </row>
    <row r="503" spans="1:12">
      <c r="A503" s="30">
        <v>44401</v>
      </c>
      <c r="B503" s="405">
        <v>23114</v>
      </c>
      <c r="C503" s="405" t="s">
        <v>23</v>
      </c>
      <c r="D503" s="56" t="s">
        <v>14</v>
      </c>
      <c r="F503" s="1">
        <v>5.4</v>
      </c>
      <c r="G503" s="1">
        <f t="shared" si="7"/>
        <v>58.999999999999993</v>
      </c>
      <c r="L503" s="1"/>
    </row>
    <row r="504" spans="1:12">
      <c r="A504" s="30">
        <v>44860</v>
      </c>
      <c r="B504" s="405" t="s">
        <v>409</v>
      </c>
      <c r="C504" s="405" t="s">
        <v>23</v>
      </c>
      <c r="D504" s="56" t="s">
        <v>15</v>
      </c>
      <c r="F504" s="1">
        <v>13.1</v>
      </c>
      <c r="G504" s="1">
        <f t="shared" si="7"/>
        <v>45.899999999999991</v>
      </c>
      <c r="L504" s="1"/>
    </row>
    <row r="505" spans="1:12">
      <c r="A505" s="30">
        <v>44860</v>
      </c>
      <c r="B505" s="405" t="s">
        <v>409</v>
      </c>
      <c r="C505" s="405" t="s">
        <v>23</v>
      </c>
      <c r="D505" s="56" t="s">
        <v>31</v>
      </c>
      <c r="F505" s="1">
        <v>5</v>
      </c>
      <c r="G505" s="1">
        <f t="shared" ref="G505:G514" si="8">+G504+E505-F505</f>
        <v>40.899999999999991</v>
      </c>
      <c r="L505" s="1"/>
    </row>
    <row r="506" spans="1:12">
      <c r="A506" s="30">
        <v>44889</v>
      </c>
      <c r="B506" s="405" t="s">
        <v>408</v>
      </c>
      <c r="C506" s="405" t="s">
        <v>23</v>
      </c>
      <c r="D506" s="56" t="s">
        <v>15</v>
      </c>
      <c r="F506" s="1">
        <v>40.9</v>
      </c>
      <c r="G506" s="1">
        <f t="shared" si="8"/>
        <v>0</v>
      </c>
      <c r="L506" s="1"/>
    </row>
    <row r="507" spans="1:12">
      <c r="A507" s="68">
        <v>44408</v>
      </c>
      <c r="B507" s="404" t="s">
        <v>11</v>
      </c>
      <c r="C507" s="404" t="s">
        <v>24</v>
      </c>
      <c r="D507" t="s">
        <v>13</v>
      </c>
      <c r="E507" s="1">
        <v>16.2</v>
      </c>
      <c r="F507" s="1"/>
      <c r="G507" s="1">
        <f t="shared" si="8"/>
        <v>16.2</v>
      </c>
      <c r="H507" s="13"/>
      <c r="L507" s="1"/>
    </row>
    <row r="508" spans="1:12">
      <c r="A508" s="46"/>
      <c r="B508" s="405"/>
      <c r="C508" s="405"/>
      <c r="D508" t="s">
        <v>14</v>
      </c>
      <c r="E508" s="1">
        <v>2.8</v>
      </c>
      <c r="F508" s="1"/>
      <c r="G508" s="1">
        <f t="shared" si="8"/>
        <v>19</v>
      </c>
      <c r="L508" s="1"/>
    </row>
    <row r="509" spans="1:12">
      <c r="A509" s="46"/>
      <c r="B509" s="405"/>
      <c r="C509" s="405"/>
      <c r="D509" t="s">
        <v>15</v>
      </c>
      <c r="E509" s="1">
        <v>60</v>
      </c>
      <c r="F509" s="1"/>
      <c r="G509" s="1">
        <f t="shared" si="8"/>
        <v>79</v>
      </c>
      <c r="H509" s="106">
        <f>E509-F511</f>
        <v>58</v>
      </c>
      <c r="L509" s="1"/>
    </row>
    <row r="510" spans="1:12">
      <c r="A510" s="46"/>
      <c r="B510" s="405"/>
      <c r="C510" s="405"/>
      <c r="D510" t="s">
        <v>16</v>
      </c>
      <c r="E510" s="88">
        <v>5</v>
      </c>
      <c r="F510" s="1"/>
      <c r="G510" s="1">
        <f t="shared" si="8"/>
        <v>84</v>
      </c>
      <c r="L510" s="1"/>
    </row>
    <row r="511" spans="1:12">
      <c r="A511" s="46">
        <v>44408</v>
      </c>
      <c r="B511" s="405" t="s">
        <v>10</v>
      </c>
      <c r="C511" s="405" t="s">
        <v>24</v>
      </c>
      <c r="D511" t="s">
        <v>15</v>
      </c>
      <c r="F511" s="1">
        <v>2</v>
      </c>
      <c r="G511" s="1">
        <f t="shared" si="8"/>
        <v>82</v>
      </c>
      <c r="L511" s="1"/>
    </row>
    <row r="512" spans="1:12">
      <c r="A512" s="46">
        <v>44456</v>
      </c>
      <c r="B512" s="405">
        <v>23478</v>
      </c>
      <c r="C512" s="405" t="s">
        <v>24</v>
      </c>
      <c r="D512" t="s">
        <v>13</v>
      </c>
      <c r="F512" s="1">
        <v>16.2</v>
      </c>
      <c r="G512" s="1">
        <f t="shared" si="8"/>
        <v>65.8</v>
      </c>
      <c r="J512"/>
      <c r="L512" s="1"/>
    </row>
    <row r="513" spans="1:8">
      <c r="A513" s="46">
        <v>44456</v>
      </c>
      <c r="B513" s="405">
        <v>23478</v>
      </c>
      <c r="C513" s="405" t="s">
        <v>24</v>
      </c>
      <c r="D513" t="s">
        <v>14</v>
      </c>
      <c r="F513" s="1">
        <v>2.8</v>
      </c>
      <c r="G513" s="1">
        <f t="shared" si="8"/>
        <v>63</v>
      </c>
    </row>
    <row r="514" spans="1:8">
      <c r="A514" s="30">
        <v>44860</v>
      </c>
      <c r="B514" s="405" t="s">
        <v>409</v>
      </c>
      <c r="C514" s="405" t="s">
        <v>24</v>
      </c>
      <c r="D514" t="s">
        <v>15</v>
      </c>
      <c r="F514" s="1">
        <v>58</v>
      </c>
      <c r="G514" s="1">
        <f t="shared" si="8"/>
        <v>5</v>
      </c>
    </row>
    <row r="515" spans="1:8">
      <c r="A515" s="30">
        <v>44860</v>
      </c>
      <c r="B515" s="405" t="s">
        <v>409</v>
      </c>
      <c r="C515" s="405" t="s">
        <v>24</v>
      </c>
      <c r="D515" t="s">
        <v>16</v>
      </c>
      <c r="F515" s="1">
        <v>5</v>
      </c>
      <c r="G515" s="1">
        <f t="shared" ref="G515" si="9">+G514+E515-F515</f>
        <v>0</v>
      </c>
    </row>
    <row r="516" spans="1:8">
      <c r="A516" s="32">
        <v>44439</v>
      </c>
      <c r="B516" s="404" t="s">
        <v>11</v>
      </c>
      <c r="C516" s="404" t="s">
        <v>25</v>
      </c>
      <c r="D516" t="s">
        <v>13</v>
      </c>
      <c r="E516" s="1">
        <v>18.3</v>
      </c>
      <c r="G516" s="1">
        <f t="shared" ref="G516:G582" si="10">+G515+E516-F516</f>
        <v>18.3</v>
      </c>
    </row>
    <row r="517" spans="1:8">
      <c r="B517" s="405"/>
      <c r="C517" s="405"/>
      <c r="D517" t="s">
        <v>14</v>
      </c>
      <c r="E517" s="1">
        <v>3.1</v>
      </c>
      <c r="G517" s="1">
        <f t="shared" si="10"/>
        <v>21.400000000000002</v>
      </c>
    </row>
    <row r="518" spans="1:8">
      <c r="B518" s="405"/>
      <c r="C518" s="405"/>
      <c r="D518" t="s">
        <v>15</v>
      </c>
      <c r="E518" s="1">
        <v>60</v>
      </c>
      <c r="G518" s="1">
        <f t="shared" si="10"/>
        <v>81.400000000000006</v>
      </c>
      <c r="H518" s="106">
        <f>E518-F520</f>
        <v>52</v>
      </c>
    </row>
    <row r="519" spans="1:8">
      <c r="B519" s="405"/>
      <c r="C519" s="405"/>
      <c r="D519" t="s">
        <v>16</v>
      </c>
      <c r="E519" s="88">
        <v>5</v>
      </c>
      <c r="G519" s="1">
        <f t="shared" si="10"/>
        <v>86.4</v>
      </c>
    </row>
    <row r="520" spans="1:8">
      <c r="A520" s="46">
        <v>44439</v>
      </c>
      <c r="B520" s="405" t="s">
        <v>10</v>
      </c>
      <c r="C520" s="405" t="s">
        <v>25</v>
      </c>
      <c r="D520" t="s">
        <v>15</v>
      </c>
      <c r="F520" s="1">
        <v>8</v>
      </c>
      <c r="G520" s="1">
        <f t="shared" si="10"/>
        <v>78.400000000000006</v>
      </c>
    </row>
    <row r="521" spans="1:8">
      <c r="A521" s="46">
        <v>44474</v>
      </c>
      <c r="B521" s="405">
        <v>23580</v>
      </c>
      <c r="C521" s="405" t="s">
        <v>25</v>
      </c>
      <c r="D521" t="s">
        <v>13</v>
      </c>
      <c r="F521" s="1">
        <v>18.3</v>
      </c>
      <c r="G521" s="1">
        <f t="shared" si="10"/>
        <v>60.100000000000009</v>
      </c>
    </row>
    <row r="522" spans="1:8">
      <c r="A522" s="46">
        <v>44474</v>
      </c>
      <c r="B522" s="405">
        <v>23580</v>
      </c>
      <c r="C522" s="405" t="s">
        <v>25</v>
      </c>
      <c r="D522" t="s">
        <v>14</v>
      </c>
      <c r="F522" s="1">
        <v>3.1</v>
      </c>
      <c r="G522" s="1">
        <f t="shared" si="10"/>
        <v>57.000000000000007</v>
      </c>
    </row>
    <row r="523" spans="1:8">
      <c r="A523" s="30">
        <v>44860</v>
      </c>
      <c r="B523" s="405" t="s">
        <v>409</v>
      </c>
      <c r="C523" s="405" t="s">
        <v>25</v>
      </c>
      <c r="D523" t="s">
        <v>15</v>
      </c>
      <c r="F523" s="1">
        <v>52</v>
      </c>
      <c r="G523" s="1">
        <f t="shared" si="10"/>
        <v>5.0000000000000071</v>
      </c>
    </row>
    <row r="524" spans="1:8">
      <c r="A524" s="30">
        <v>44860</v>
      </c>
      <c r="B524" s="405" t="s">
        <v>409</v>
      </c>
      <c r="C524" s="405" t="s">
        <v>25</v>
      </c>
      <c r="D524" t="s">
        <v>16</v>
      </c>
      <c r="F524" s="1">
        <v>5</v>
      </c>
      <c r="G524" s="1">
        <f t="shared" si="10"/>
        <v>7.1054273576010019E-15</v>
      </c>
    </row>
    <row r="525" spans="1:8">
      <c r="A525" s="32">
        <v>44469</v>
      </c>
      <c r="B525" s="404" t="s">
        <v>11</v>
      </c>
      <c r="C525" s="404" t="s">
        <v>41</v>
      </c>
      <c r="D525" t="s">
        <v>13</v>
      </c>
      <c r="E525" s="88">
        <v>19</v>
      </c>
      <c r="F525" s="1"/>
      <c r="G525" s="1">
        <f t="shared" si="10"/>
        <v>19.000000000000007</v>
      </c>
    </row>
    <row r="526" spans="1:8">
      <c r="B526" s="405"/>
      <c r="C526" s="405"/>
      <c r="D526" t="s">
        <v>14</v>
      </c>
      <c r="E526" s="88">
        <v>4.7</v>
      </c>
      <c r="F526" s="1"/>
      <c r="G526" s="1">
        <f t="shared" si="10"/>
        <v>23.700000000000006</v>
      </c>
    </row>
    <row r="527" spans="1:8">
      <c r="B527" s="405"/>
      <c r="C527" s="405"/>
      <c r="D527" t="s">
        <v>15</v>
      </c>
      <c r="E527" s="1">
        <v>60</v>
      </c>
      <c r="F527" s="1"/>
      <c r="G527" s="1">
        <f t="shared" si="10"/>
        <v>83.7</v>
      </c>
    </row>
    <row r="528" spans="1:8">
      <c r="B528" s="405"/>
      <c r="C528" s="405"/>
      <c r="D528" t="s">
        <v>16</v>
      </c>
      <c r="E528" s="1">
        <v>5</v>
      </c>
      <c r="F528" s="1"/>
      <c r="G528" s="1">
        <f t="shared" si="10"/>
        <v>88.7</v>
      </c>
    </row>
    <row r="529" spans="1:13">
      <c r="A529" s="30">
        <v>44469</v>
      </c>
      <c r="B529" s="405" t="s">
        <v>10</v>
      </c>
      <c r="C529" s="405" t="s">
        <v>41</v>
      </c>
      <c r="D529" t="s">
        <v>15</v>
      </c>
      <c r="F529" s="1">
        <v>60</v>
      </c>
      <c r="G529" s="1">
        <f t="shared" si="10"/>
        <v>28.700000000000003</v>
      </c>
    </row>
    <row r="530" spans="1:13">
      <c r="A530" s="30">
        <v>44469</v>
      </c>
      <c r="B530" s="405" t="s">
        <v>10</v>
      </c>
      <c r="C530" s="405" t="s">
        <v>41</v>
      </c>
      <c r="D530" t="s">
        <v>16</v>
      </c>
      <c r="F530" s="1">
        <v>5</v>
      </c>
      <c r="G530" s="1">
        <f t="shared" si="10"/>
        <v>23.700000000000003</v>
      </c>
    </row>
    <row r="531" spans="1:13">
      <c r="A531" s="30">
        <v>44700</v>
      </c>
      <c r="B531" s="405" t="s">
        <v>410</v>
      </c>
      <c r="C531" s="405" t="s">
        <v>41</v>
      </c>
      <c r="D531" t="s">
        <v>13</v>
      </c>
      <c r="F531" s="88">
        <v>19</v>
      </c>
      <c r="G531" s="1">
        <f t="shared" si="10"/>
        <v>4.7000000000000028</v>
      </c>
    </row>
    <row r="532" spans="1:13">
      <c r="A532" s="30">
        <v>44700</v>
      </c>
      <c r="B532" s="405" t="s">
        <v>410</v>
      </c>
      <c r="C532" s="405" t="s">
        <v>41</v>
      </c>
      <c r="D532" t="s">
        <v>14</v>
      </c>
      <c r="F532" s="88">
        <v>4.7</v>
      </c>
      <c r="G532" s="1">
        <f t="shared" si="10"/>
        <v>0</v>
      </c>
    </row>
    <row r="533" spans="1:13">
      <c r="A533" s="68">
        <v>44500</v>
      </c>
      <c r="B533" s="404" t="s">
        <v>11</v>
      </c>
      <c r="C533" s="404" t="s">
        <v>27</v>
      </c>
      <c r="D533" t="s">
        <v>13</v>
      </c>
      <c r="E533" s="1">
        <v>19.600000000000001</v>
      </c>
      <c r="F533" s="1"/>
      <c r="G533" s="1">
        <f t="shared" si="10"/>
        <v>19.600000000000001</v>
      </c>
    </row>
    <row r="534" spans="1:13">
      <c r="A534" s="46"/>
      <c r="B534" s="405"/>
      <c r="C534" s="405"/>
      <c r="D534" t="s">
        <v>14</v>
      </c>
      <c r="E534" s="1">
        <v>2.6</v>
      </c>
      <c r="F534" s="1"/>
      <c r="G534" s="1">
        <f t="shared" si="10"/>
        <v>22.200000000000003</v>
      </c>
    </row>
    <row r="535" spans="1:13">
      <c r="A535" s="46"/>
      <c r="B535" s="405"/>
      <c r="C535" s="405"/>
      <c r="D535" t="s">
        <v>15</v>
      </c>
      <c r="E535" s="1">
        <v>60</v>
      </c>
      <c r="F535" s="1"/>
      <c r="G535" s="1">
        <f t="shared" si="10"/>
        <v>82.2</v>
      </c>
      <c r="M535" s="38"/>
    </row>
    <row r="536" spans="1:13">
      <c r="A536" s="46"/>
      <c r="B536" s="405"/>
      <c r="C536" s="405"/>
      <c r="D536" t="s">
        <v>16</v>
      </c>
      <c r="E536" s="1">
        <v>5</v>
      </c>
      <c r="F536" s="1"/>
      <c r="G536" s="1">
        <f t="shared" si="10"/>
        <v>87.2</v>
      </c>
      <c r="M536" s="38"/>
    </row>
    <row r="537" spans="1:13">
      <c r="A537" s="46">
        <v>44500</v>
      </c>
      <c r="B537" s="405" t="s">
        <v>10</v>
      </c>
      <c r="C537" s="405" t="s">
        <v>27</v>
      </c>
      <c r="D537" t="s">
        <v>15</v>
      </c>
      <c r="E537" s="45"/>
      <c r="F537" s="45">
        <v>52</v>
      </c>
      <c r="G537" s="1">
        <f t="shared" si="10"/>
        <v>35.200000000000003</v>
      </c>
      <c r="M537" s="38"/>
    </row>
    <row r="538" spans="1:13">
      <c r="A538" s="30">
        <v>44700</v>
      </c>
      <c r="B538" s="405" t="s">
        <v>410</v>
      </c>
      <c r="C538" s="405" t="s">
        <v>27</v>
      </c>
      <c r="D538" t="s">
        <v>13</v>
      </c>
      <c r="E538" s="45"/>
      <c r="F538" s="1">
        <v>19.600000000000001</v>
      </c>
      <c r="G538" s="1">
        <f t="shared" si="10"/>
        <v>15.600000000000001</v>
      </c>
      <c r="M538" s="38"/>
    </row>
    <row r="539" spans="1:13">
      <c r="A539" s="30">
        <v>44700</v>
      </c>
      <c r="B539" s="405" t="s">
        <v>410</v>
      </c>
      <c r="C539" s="405" t="s">
        <v>27</v>
      </c>
      <c r="D539" t="s">
        <v>14</v>
      </c>
      <c r="E539" s="45"/>
      <c r="F539" s="1">
        <v>2.6</v>
      </c>
      <c r="G539" s="1">
        <f t="shared" si="10"/>
        <v>13.000000000000002</v>
      </c>
      <c r="M539" s="38"/>
    </row>
    <row r="540" spans="1:13">
      <c r="A540" s="30">
        <v>44860</v>
      </c>
      <c r="B540" s="405" t="s">
        <v>409</v>
      </c>
      <c r="C540" s="405" t="s">
        <v>27</v>
      </c>
      <c r="D540" t="s">
        <v>15</v>
      </c>
      <c r="E540" s="45"/>
      <c r="F540" s="1">
        <v>8</v>
      </c>
      <c r="G540" s="1">
        <f t="shared" si="10"/>
        <v>5.0000000000000018</v>
      </c>
      <c r="M540" s="38"/>
    </row>
    <row r="541" spans="1:13">
      <c r="A541" s="30">
        <v>44860</v>
      </c>
      <c r="B541" s="405" t="s">
        <v>409</v>
      </c>
      <c r="C541" s="405" t="s">
        <v>27</v>
      </c>
      <c r="D541" t="s">
        <v>16</v>
      </c>
      <c r="E541" s="45"/>
      <c r="F541" s="1">
        <v>5</v>
      </c>
      <c r="G541" s="1">
        <f t="shared" si="10"/>
        <v>0</v>
      </c>
      <c r="M541" s="38"/>
    </row>
    <row r="542" spans="1:13">
      <c r="A542" s="68">
        <v>44530</v>
      </c>
      <c r="B542" s="404" t="s">
        <v>11</v>
      </c>
      <c r="C542" s="404" t="s">
        <v>28</v>
      </c>
      <c r="D542" t="s">
        <v>13</v>
      </c>
      <c r="E542" s="1">
        <v>21</v>
      </c>
      <c r="F542" s="1"/>
      <c r="G542" s="1">
        <f t="shared" si="10"/>
        <v>21</v>
      </c>
      <c r="M542" s="38"/>
    </row>
    <row r="543" spans="1:13">
      <c r="A543" s="46"/>
      <c r="B543" s="405"/>
      <c r="C543" s="405"/>
      <c r="D543" t="s">
        <v>14</v>
      </c>
      <c r="E543" s="1">
        <v>4</v>
      </c>
      <c r="F543" s="1"/>
      <c r="G543" s="1">
        <f t="shared" si="10"/>
        <v>25</v>
      </c>
      <c r="M543" s="38"/>
    </row>
    <row r="544" spans="1:13">
      <c r="A544" s="46"/>
      <c r="B544" s="405"/>
      <c r="C544" s="405"/>
      <c r="D544" t="s">
        <v>15</v>
      </c>
      <c r="E544" s="1">
        <v>60</v>
      </c>
      <c r="F544" s="1"/>
      <c r="G544" s="1">
        <f t="shared" si="10"/>
        <v>85</v>
      </c>
      <c r="M544" s="38"/>
    </row>
    <row r="545" spans="1:15">
      <c r="A545" s="46"/>
      <c r="B545" s="405"/>
      <c r="C545" s="405"/>
      <c r="D545" t="s">
        <v>16</v>
      </c>
      <c r="E545" s="1">
        <v>5</v>
      </c>
      <c r="F545" s="1"/>
      <c r="G545" s="1">
        <f t="shared" si="10"/>
        <v>90</v>
      </c>
      <c r="M545" s="38"/>
    </row>
    <row r="546" spans="1:15">
      <c r="A546" s="46"/>
      <c r="B546" s="405"/>
      <c r="C546" s="405"/>
      <c r="D546" t="s">
        <v>46</v>
      </c>
      <c r="E546" s="1">
        <v>93</v>
      </c>
      <c r="F546" s="1"/>
      <c r="G546" s="1">
        <f t="shared" si="10"/>
        <v>183</v>
      </c>
      <c r="M546" s="38"/>
    </row>
    <row r="547" spans="1:15">
      <c r="A547" s="46"/>
      <c r="B547" s="405"/>
      <c r="C547" s="405"/>
      <c r="D547" t="s">
        <v>161</v>
      </c>
      <c r="E547" s="1">
        <v>10</v>
      </c>
      <c r="F547" s="1"/>
      <c r="G547" s="1">
        <f t="shared" si="10"/>
        <v>193</v>
      </c>
      <c r="M547" s="38"/>
    </row>
    <row r="548" spans="1:15">
      <c r="A548" s="30">
        <v>44700</v>
      </c>
      <c r="B548" s="405" t="s">
        <v>410</v>
      </c>
      <c r="C548" s="405" t="s">
        <v>28</v>
      </c>
      <c r="D548" t="s">
        <v>13</v>
      </c>
      <c r="F548" s="1">
        <v>21</v>
      </c>
      <c r="G548" s="1">
        <f t="shared" si="10"/>
        <v>172</v>
      </c>
      <c r="M548" s="38"/>
    </row>
    <row r="549" spans="1:15">
      <c r="A549" s="30">
        <v>44700</v>
      </c>
      <c r="B549" s="405" t="s">
        <v>410</v>
      </c>
      <c r="C549" s="405" t="s">
        <v>28</v>
      </c>
      <c r="D549" t="s">
        <v>14</v>
      </c>
      <c r="F549" s="1">
        <v>4</v>
      </c>
      <c r="G549" s="1">
        <f t="shared" si="10"/>
        <v>168</v>
      </c>
      <c r="N549"/>
    </row>
    <row r="550" spans="1:15">
      <c r="A550" s="46">
        <v>44839</v>
      </c>
      <c r="B550" s="405" t="s">
        <v>129</v>
      </c>
      <c r="C550" s="162">
        <v>0.5</v>
      </c>
      <c r="D550" t="s">
        <v>46</v>
      </c>
      <c r="F550" s="1">
        <v>46.5</v>
      </c>
      <c r="G550" s="1">
        <f t="shared" si="10"/>
        <v>121.5</v>
      </c>
      <c r="N550"/>
    </row>
    <row r="551" spans="1:15">
      <c r="A551" s="46">
        <v>44860</v>
      </c>
      <c r="B551" s="405" t="s">
        <v>411</v>
      </c>
      <c r="C551" s="405" t="s">
        <v>28</v>
      </c>
      <c r="D551" t="s">
        <v>15</v>
      </c>
      <c r="F551" s="1">
        <v>60</v>
      </c>
      <c r="G551" s="1">
        <f t="shared" si="10"/>
        <v>61.5</v>
      </c>
      <c r="N551"/>
    </row>
    <row r="552" spans="1:15">
      <c r="A552" s="46">
        <v>44860</v>
      </c>
      <c r="B552" s="405" t="s">
        <v>411</v>
      </c>
      <c r="C552" s="405" t="s">
        <v>28</v>
      </c>
      <c r="D552" t="s">
        <v>16</v>
      </c>
      <c r="F552" s="1">
        <v>5</v>
      </c>
      <c r="G552" s="1">
        <f t="shared" si="10"/>
        <v>56.5</v>
      </c>
      <c r="N552"/>
    </row>
    <row r="553" spans="1:15">
      <c r="A553" s="46">
        <v>44860</v>
      </c>
      <c r="B553" s="405" t="s">
        <v>411</v>
      </c>
      <c r="C553" s="405" t="s">
        <v>28</v>
      </c>
      <c r="D553" t="s">
        <v>161</v>
      </c>
      <c r="F553" s="1">
        <v>10</v>
      </c>
      <c r="G553" s="1">
        <f t="shared" si="10"/>
        <v>46.5</v>
      </c>
      <c r="N553"/>
    </row>
    <row r="554" spans="1:15">
      <c r="A554" s="46">
        <v>44992</v>
      </c>
      <c r="B554" s="405">
        <v>26552</v>
      </c>
      <c r="C554" s="405" t="s">
        <v>28</v>
      </c>
      <c r="D554" t="s">
        <v>46</v>
      </c>
      <c r="F554" s="1">
        <v>46.5</v>
      </c>
      <c r="G554" s="1">
        <f t="shared" si="10"/>
        <v>0</v>
      </c>
      <c r="N554"/>
    </row>
    <row r="555" spans="1:15">
      <c r="A555" s="68">
        <v>44561</v>
      </c>
      <c r="B555" s="404" t="s">
        <v>11</v>
      </c>
      <c r="C555" s="404" t="s">
        <v>29</v>
      </c>
      <c r="D555" t="s">
        <v>13</v>
      </c>
      <c r="E555" s="1">
        <v>22</v>
      </c>
      <c r="F555" s="1"/>
      <c r="G555" s="1">
        <f t="shared" si="10"/>
        <v>22</v>
      </c>
      <c r="J555" s="56"/>
      <c r="K555" s="1"/>
      <c r="N555"/>
    </row>
    <row r="556" spans="1:15">
      <c r="A556" s="46"/>
      <c r="B556" s="405"/>
      <c r="C556" s="405"/>
      <c r="D556" t="s">
        <v>14</v>
      </c>
      <c r="E556" s="1">
        <v>4.4000000000000004</v>
      </c>
      <c r="F556" s="1"/>
      <c r="G556" s="1">
        <f t="shared" si="10"/>
        <v>26.4</v>
      </c>
      <c r="I556" s="404"/>
      <c r="J556" s="56"/>
      <c r="K556" s="1"/>
      <c r="M556" s="38"/>
    </row>
    <row r="557" spans="1:15">
      <c r="A557" s="46"/>
      <c r="B557" s="405"/>
      <c r="C557" s="405"/>
      <c r="D557" t="s">
        <v>15</v>
      </c>
      <c r="E557" s="1">
        <v>60</v>
      </c>
      <c r="F557" s="1"/>
      <c r="G557" s="1">
        <f t="shared" si="10"/>
        <v>86.4</v>
      </c>
      <c r="J557" s="56"/>
      <c r="K557" s="1"/>
      <c r="M557" s="38"/>
    </row>
    <row r="558" spans="1:15">
      <c r="A558" s="46"/>
      <c r="B558" s="405"/>
      <c r="C558" s="405"/>
      <c r="D558" t="s">
        <v>16</v>
      </c>
      <c r="E558" s="1">
        <v>5</v>
      </c>
      <c r="F558" s="1"/>
      <c r="G558" s="1">
        <f t="shared" si="10"/>
        <v>91.4</v>
      </c>
      <c r="O558" s="38"/>
    </row>
    <row r="559" spans="1:15">
      <c r="A559" s="30">
        <v>44561</v>
      </c>
      <c r="B559" s="405" t="s">
        <v>48</v>
      </c>
      <c r="C559" s="405" t="s">
        <v>29</v>
      </c>
      <c r="D559" t="s">
        <v>15</v>
      </c>
      <c r="F559" s="20">
        <v>60</v>
      </c>
      <c r="G559" s="1">
        <f t="shared" si="10"/>
        <v>31.400000000000006</v>
      </c>
      <c r="O559" s="38"/>
    </row>
    <row r="560" spans="1:15">
      <c r="A560" s="30">
        <v>44561</v>
      </c>
      <c r="B560" s="405" t="s">
        <v>48</v>
      </c>
      <c r="C560" s="405" t="s">
        <v>29</v>
      </c>
      <c r="D560" t="s">
        <v>16</v>
      </c>
      <c r="F560" s="20">
        <v>5</v>
      </c>
      <c r="G560" s="1">
        <f t="shared" si="10"/>
        <v>26.400000000000006</v>
      </c>
      <c r="O560" s="38"/>
    </row>
    <row r="561" spans="1:15">
      <c r="A561" s="30">
        <v>44700</v>
      </c>
      <c r="B561" s="405" t="s">
        <v>410</v>
      </c>
      <c r="C561" s="405" t="s">
        <v>29</v>
      </c>
      <c r="D561" t="s">
        <v>13</v>
      </c>
      <c r="F561" s="1">
        <v>22</v>
      </c>
      <c r="G561" s="1">
        <f t="shared" si="10"/>
        <v>4.4000000000000057</v>
      </c>
      <c r="O561" s="38"/>
    </row>
    <row r="562" spans="1:15">
      <c r="A562" s="30">
        <v>44700</v>
      </c>
      <c r="B562" s="405" t="s">
        <v>410</v>
      </c>
      <c r="C562" s="405" t="s">
        <v>29</v>
      </c>
      <c r="D562" t="s">
        <v>14</v>
      </c>
      <c r="F562" s="1">
        <v>4.4000000000000004</v>
      </c>
      <c r="G562" s="1">
        <f t="shared" si="10"/>
        <v>0</v>
      </c>
      <c r="N562"/>
      <c r="O562" s="38"/>
    </row>
    <row r="563" spans="1:15">
      <c r="A563" s="32">
        <v>44592</v>
      </c>
      <c r="B563" s="404" t="s">
        <v>11</v>
      </c>
      <c r="C563" s="404" t="s">
        <v>12</v>
      </c>
      <c r="D563" t="s">
        <v>13</v>
      </c>
      <c r="E563" s="1">
        <v>23.3</v>
      </c>
      <c r="G563" s="1">
        <f t="shared" si="10"/>
        <v>23.3</v>
      </c>
      <c r="O563" s="38"/>
    </row>
    <row r="564" spans="1:15">
      <c r="B564" s="405"/>
      <c r="C564" s="405"/>
      <c r="D564" t="s">
        <v>14</v>
      </c>
      <c r="E564" s="1">
        <v>1.3</v>
      </c>
      <c r="G564" s="1">
        <f t="shared" si="10"/>
        <v>24.6</v>
      </c>
      <c r="M564" s="1"/>
    </row>
    <row r="565" spans="1:15">
      <c r="B565" s="405"/>
      <c r="C565" s="405"/>
      <c r="D565" t="s">
        <v>15</v>
      </c>
      <c r="E565" s="1">
        <v>60</v>
      </c>
      <c r="G565" s="1">
        <f t="shared" si="10"/>
        <v>84.6</v>
      </c>
      <c r="M565" s="1"/>
    </row>
    <row r="566" spans="1:15">
      <c r="B566" s="405"/>
      <c r="C566" s="405"/>
      <c r="D566" t="s">
        <v>16</v>
      </c>
      <c r="E566" s="1">
        <v>5</v>
      </c>
      <c r="G566" s="1">
        <f t="shared" si="10"/>
        <v>89.6</v>
      </c>
      <c r="O566" s="1"/>
    </row>
    <row r="567" spans="1:15">
      <c r="A567" s="30">
        <v>44592</v>
      </c>
      <c r="B567" s="405" t="s">
        <v>49</v>
      </c>
      <c r="C567" s="405" t="s">
        <v>12</v>
      </c>
      <c r="D567" t="s">
        <v>15</v>
      </c>
      <c r="F567" s="20">
        <v>60</v>
      </c>
      <c r="G567" s="1">
        <f t="shared" si="10"/>
        <v>29.599999999999994</v>
      </c>
      <c r="O567" s="1"/>
    </row>
    <row r="568" spans="1:15">
      <c r="A568" s="30">
        <v>44592</v>
      </c>
      <c r="B568" s="405" t="s">
        <v>49</v>
      </c>
      <c r="C568" s="405" t="s">
        <v>12</v>
      </c>
      <c r="D568" t="s">
        <v>16</v>
      </c>
      <c r="F568" s="20">
        <v>5</v>
      </c>
      <c r="G568" s="1">
        <f t="shared" si="10"/>
        <v>24.599999999999994</v>
      </c>
      <c r="M568" s="1"/>
    </row>
    <row r="569" spans="1:15">
      <c r="A569" s="30">
        <v>44700</v>
      </c>
      <c r="B569" s="405" t="s">
        <v>412</v>
      </c>
      <c r="C569" s="405" t="s">
        <v>12</v>
      </c>
      <c r="D569" t="s">
        <v>13</v>
      </c>
      <c r="F569" s="1">
        <v>23.3</v>
      </c>
      <c r="G569" s="1">
        <f t="shared" si="10"/>
        <v>1.2999999999999936</v>
      </c>
      <c r="M569" s="1"/>
    </row>
    <row r="570" spans="1:15">
      <c r="A570" s="30">
        <v>44700</v>
      </c>
      <c r="B570" s="405" t="s">
        <v>412</v>
      </c>
      <c r="C570" s="405" t="s">
        <v>12</v>
      </c>
      <c r="D570" t="s">
        <v>14</v>
      </c>
      <c r="F570" s="1">
        <v>1.3</v>
      </c>
      <c r="G570" s="1">
        <f t="shared" si="10"/>
        <v>-6.4392935428259079E-15</v>
      </c>
      <c r="M570" s="1"/>
    </row>
    <row r="571" spans="1:15">
      <c r="A571" s="32">
        <v>44620</v>
      </c>
      <c r="B571" s="404" t="s">
        <v>11</v>
      </c>
      <c r="C571" s="404" t="s">
        <v>19</v>
      </c>
      <c r="D571" t="s">
        <v>13</v>
      </c>
      <c r="E571" s="1">
        <v>25.5</v>
      </c>
      <c r="G571" s="1">
        <f t="shared" si="10"/>
        <v>25.499999999999993</v>
      </c>
      <c r="M571" s="1"/>
    </row>
    <row r="572" spans="1:15">
      <c r="B572" s="405"/>
      <c r="C572" s="405"/>
      <c r="D572" t="s">
        <v>14</v>
      </c>
      <c r="E572" s="1">
        <v>4.3</v>
      </c>
      <c r="G572" s="1">
        <f t="shared" si="10"/>
        <v>29.799999999999994</v>
      </c>
      <c r="O572" s="1"/>
    </row>
    <row r="573" spans="1:15">
      <c r="B573" s="405"/>
      <c r="C573" s="405"/>
      <c r="D573" t="s">
        <v>15</v>
      </c>
      <c r="E573" s="1">
        <v>56</v>
      </c>
      <c r="G573" s="1">
        <f t="shared" si="10"/>
        <v>85.8</v>
      </c>
      <c r="O573" s="1"/>
    </row>
    <row r="574" spans="1:15">
      <c r="B574" s="405"/>
      <c r="C574" s="405"/>
      <c r="D574" t="s">
        <v>16</v>
      </c>
      <c r="E574" s="1">
        <v>5</v>
      </c>
      <c r="G574" s="1">
        <f t="shared" si="10"/>
        <v>90.8</v>
      </c>
      <c r="O574" s="1"/>
    </row>
    <row r="575" spans="1:15">
      <c r="A575" s="30">
        <v>44620</v>
      </c>
      <c r="B575" s="405" t="s">
        <v>50</v>
      </c>
      <c r="C575" s="405" t="s">
        <v>19</v>
      </c>
      <c r="D575" t="s">
        <v>15</v>
      </c>
      <c r="F575" s="20">
        <v>56</v>
      </c>
      <c r="G575" s="1">
        <f t="shared" si="10"/>
        <v>34.799999999999997</v>
      </c>
      <c r="O575" s="1"/>
    </row>
    <row r="576" spans="1:15">
      <c r="A576" s="30">
        <v>44620</v>
      </c>
      <c r="B576" s="405" t="s">
        <v>50</v>
      </c>
      <c r="C576" s="405" t="s">
        <v>19</v>
      </c>
      <c r="D576" t="s">
        <v>16</v>
      </c>
      <c r="F576" s="20">
        <v>5</v>
      </c>
      <c r="G576" s="1">
        <f t="shared" si="10"/>
        <v>29.799999999999997</v>
      </c>
      <c r="O576" s="1"/>
    </row>
    <row r="577" spans="1:15">
      <c r="A577" s="30">
        <v>44700</v>
      </c>
      <c r="B577" s="405" t="s">
        <v>412</v>
      </c>
      <c r="C577" s="405" t="s">
        <v>19</v>
      </c>
      <c r="D577" t="s">
        <v>13</v>
      </c>
      <c r="F577" s="1">
        <v>25.5</v>
      </c>
      <c r="G577" s="1">
        <f t="shared" si="10"/>
        <v>4.2999999999999972</v>
      </c>
      <c r="O577" s="1"/>
    </row>
    <row r="578" spans="1:15">
      <c r="A578" s="30">
        <v>44700</v>
      </c>
      <c r="B578" s="405" t="s">
        <v>412</v>
      </c>
      <c r="C578" s="405" t="s">
        <v>19</v>
      </c>
      <c r="D578" t="s">
        <v>14</v>
      </c>
      <c r="F578" s="1">
        <v>4.3</v>
      </c>
      <c r="G578" s="1">
        <f t="shared" si="10"/>
        <v>0</v>
      </c>
      <c r="O578" s="1"/>
    </row>
    <row r="579" spans="1:15">
      <c r="A579" s="32">
        <v>44651</v>
      </c>
      <c r="B579" s="404" t="s">
        <v>11</v>
      </c>
      <c r="C579" s="404" t="s">
        <v>20</v>
      </c>
      <c r="D579" t="s">
        <v>13</v>
      </c>
      <c r="E579" s="1">
        <v>25.7</v>
      </c>
      <c r="F579" s="1"/>
      <c r="G579" s="1">
        <f t="shared" si="10"/>
        <v>25.7</v>
      </c>
      <c r="O579" s="1"/>
    </row>
    <row r="580" spans="1:15">
      <c r="B580" s="405"/>
      <c r="C580" s="405"/>
      <c r="D580" t="s">
        <v>14</v>
      </c>
      <c r="E580" s="1">
        <v>5.2</v>
      </c>
      <c r="F580" s="1"/>
      <c r="G580" s="1">
        <f t="shared" si="10"/>
        <v>30.9</v>
      </c>
      <c r="O580" s="1"/>
    </row>
    <row r="581" spans="1:15">
      <c r="B581" s="405"/>
      <c r="C581" s="405"/>
      <c r="D581" t="s">
        <v>15</v>
      </c>
      <c r="E581" s="1">
        <v>60</v>
      </c>
      <c r="F581" s="1"/>
      <c r="G581" s="1">
        <f t="shared" si="10"/>
        <v>90.9</v>
      </c>
      <c r="O581" s="1"/>
    </row>
    <row r="582" spans="1:15">
      <c r="B582" s="405"/>
      <c r="C582" s="405"/>
      <c r="D582" t="s">
        <v>16</v>
      </c>
      <c r="E582" s="1">
        <v>5</v>
      </c>
      <c r="F582" s="1"/>
      <c r="G582" s="1">
        <f t="shared" si="10"/>
        <v>95.9</v>
      </c>
      <c r="M582" s="13"/>
      <c r="O582" s="13"/>
    </row>
    <row r="583" spans="1:15">
      <c r="B583" s="405"/>
      <c r="C583" s="405"/>
      <c r="D583" t="s">
        <v>51</v>
      </c>
      <c r="E583" s="140">
        <v>93</v>
      </c>
      <c r="F583" s="1"/>
      <c r="G583" s="1">
        <f t="shared" ref="G583:G659" si="11">+G582+E583-F583</f>
        <v>188.9</v>
      </c>
      <c r="M583" s="13"/>
      <c r="O583" s="13"/>
    </row>
    <row r="584" spans="1:15">
      <c r="B584" s="405"/>
      <c r="C584" s="405"/>
      <c r="D584" t="s">
        <v>52</v>
      </c>
      <c r="E584" s="140">
        <v>93</v>
      </c>
      <c r="F584" s="1"/>
      <c r="G584" s="1">
        <f t="shared" si="11"/>
        <v>281.89999999999998</v>
      </c>
      <c r="M584" s="13"/>
      <c r="O584" s="13"/>
    </row>
    <row r="585" spans="1:15">
      <c r="A585" s="30">
        <v>44651</v>
      </c>
      <c r="B585" s="405" t="s">
        <v>53</v>
      </c>
      <c r="C585" s="405" t="s">
        <v>20</v>
      </c>
      <c r="D585" t="s">
        <v>15</v>
      </c>
      <c r="F585" s="1">
        <v>60</v>
      </c>
      <c r="G585" s="1">
        <f t="shared" si="11"/>
        <v>221.89999999999998</v>
      </c>
    </row>
    <row r="586" spans="1:15">
      <c r="A586" s="30">
        <v>44651</v>
      </c>
      <c r="B586" s="405" t="s">
        <v>53</v>
      </c>
      <c r="C586" s="405" t="s">
        <v>20</v>
      </c>
      <c r="D586" t="s">
        <v>16</v>
      </c>
      <c r="F586" s="1">
        <v>5</v>
      </c>
      <c r="G586" s="1">
        <f t="shared" si="11"/>
        <v>216.89999999999998</v>
      </c>
    </row>
    <row r="587" spans="1:15">
      <c r="A587" s="30">
        <v>44700</v>
      </c>
      <c r="B587" s="405" t="s">
        <v>412</v>
      </c>
      <c r="C587" s="405" t="s">
        <v>20</v>
      </c>
      <c r="D587" t="s">
        <v>13</v>
      </c>
      <c r="F587" s="1">
        <v>25.7</v>
      </c>
      <c r="G587" s="1">
        <f t="shared" si="11"/>
        <v>191.2</v>
      </c>
    </row>
    <row r="588" spans="1:15">
      <c r="A588" s="30">
        <v>44700</v>
      </c>
      <c r="B588" s="405" t="s">
        <v>412</v>
      </c>
      <c r="C588" s="405" t="s">
        <v>20</v>
      </c>
      <c r="D588" t="s">
        <v>14</v>
      </c>
      <c r="F588" s="1">
        <v>5.2</v>
      </c>
      <c r="G588" s="1">
        <f t="shared" si="11"/>
        <v>186</v>
      </c>
    </row>
    <row r="589" spans="1:15">
      <c r="A589" s="46">
        <v>44839</v>
      </c>
      <c r="B589" s="405" t="s">
        <v>129</v>
      </c>
      <c r="C589" s="162">
        <v>0.5</v>
      </c>
      <c r="D589" t="s">
        <v>46</v>
      </c>
      <c r="F589" s="1">
        <v>46.5</v>
      </c>
      <c r="G589" s="1">
        <f t="shared" si="11"/>
        <v>139.5</v>
      </c>
    </row>
    <row r="590" spans="1:15">
      <c r="A590" s="46">
        <v>44839</v>
      </c>
      <c r="B590" s="405" t="s">
        <v>129</v>
      </c>
      <c r="C590" s="162">
        <v>0.5</v>
      </c>
      <c r="D590" t="s">
        <v>46</v>
      </c>
      <c r="F590" s="1">
        <v>46.5</v>
      </c>
      <c r="G590" s="1">
        <f t="shared" si="11"/>
        <v>93</v>
      </c>
      <c r="I590" s="404"/>
      <c r="J590" s="56"/>
      <c r="K590" s="1"/>
    </row>
    <row r="591" spans="1:15">
      <c r="A591" s="46">
        <v>44992</v>
      </c>
      <c r="B591" s="405">
        <v>26552</v>
      </c>
      <c r="C591" s="405" t="s">
        <v>20</v>
      </c>
      <c r="D591" t="s">
        <v>51</v>
      </c>
      <c r="F591" s="1">
        <v>46.5</v>
      </c>
      <c r="G591" s="1">
        <f t="shared" si="11"/>
        <v>46.5</v>
      </c>
      <c r="I591" s="404"/>
      <c r="J591" s="56"/>
      <c r="K591" s="1"/>
    </row>
    <row r="592" spans="1:15">
      <c r="A592" s="46">
        <v>44992</v>
      </c>
      <c r="B592" s="405">
        <v>26552</v>
      </c>
      <c r="C592" s="405" t="s">
        <v>20</v>
      </c>
      <c r="D592" t="s">
        <v>52</v>
      </c>
      <c r="F592" s="1">
        <v>46.5</v>
      </c>
      <c r="G592" s="1">
        <f t="shared" si="11"/>
        <v>0</v>
      </c>
      <c r="I592" s="404"/>
      <c r="J592" s="56"/>
      <c r="K592" s="1"/>
    </row>
    <row r="593" spans="1:15">
      <c r="A593" s="32">
        <v>44681</v>
      </c>
      <c r="B593" s="404" t="s">
        <v>11</v>
      </c>
      <c r="C593" s="404" t="s">
        <v>21</v>
      </c>
      <c r="D593" t="s">
        <v>13</v>
      </c>
      <c r="E593" s="1">
        <v>25.8</v>
      </c>
      <c r="F593" s="1"/>
      <c r="G593" s="1">
        <f t="shared" si="11"/>
        <v>25.8</v>
      </c>
    </row>
    <row r="594" spans="1:15">
      <c r="B594" s="405"/>
      <c r="C594" s="405"/>
      <c r="D594" t="s">
        <v>14</v>
      </c>
      <c r="E594" s="1">
        <v>2.8</v>
      </c>
      <c r="F594" s="1"/>
      <c r="G594" s="1">
        <f t="shared" si="11"/>
        <v>28.6</v>
      </c>
    </row>
    <row r="595" spans="1:15">
      <c r="B595" s="405"/>
      <c r="C595" s="405"/>
      <c r="D595" t="s">
        <v>15</v>
      </c>
      <c r="E595" s="1">
        <v>60</v>
      </c>
      <c r="F595" s="1"/>
      <c r="G595" s="1">
        <f t="shared" si="11"/>
        <v>88.6</v>
      </c>
    </row>
    <row r="596" spans="1:15">
      <c r="B596" s="405"/>
      <c r="C596" s="405"/>
      <c r="D596" t="s">
        <v>16</v>
      </c>
      <c r="E596" s="1">
        <v>5</v>
      </c>
      <c r="F596" s="1"/>
      <c r="G596" s="1">
        <f t="shared" si="11"/>
        <v>93.6</v>
      </c>
    </row>
    <row r="597" spans="1:15">
      <c r="B597" s="405"/>
      <c r="C597" s="405"/>
      <c r="D597" t="s">
        <v>54</v>
      </c>
      <c r="E597" s="140">
        <v>10</v>
      </c>
      <c r="F597" s="1"/>
      <c r="G597" s="1">
        <f t="shared" si="11"/>
        <v>103.6</v>
      </c>
    </row>
    <row r="598" spans="1:15">
      <c r="A598" s="30">
        <v>44681</v>
      </c>
      <c r="B598" s="405" t="s">
        <v>53</v>
      </c>
      <c r="C598" s="405" t="s">
        <v>21</v>
      </c>
      <c r="D598" t="s">
        <v>15</v>
      </c>
      <c r="F598" s="1">
        <v>60</v>
      </c>
      <c r="G598" s="1">
        <f t="shared" si="11"/>
        <v>43.599999999999994</v>
      </c>
    </row>
    <row r="599" spans="1:15">
      <c r="A599" s="30">
        <v>44681</v>
      </c>
      <c r="B599" s="405" t="s">
        <v>53</v>
      </c>
      <c r="C599" s="405" t="s">
        <v>21</v>
      </c>
      <c r="D599" t="s">
        <v>16</v>
      </c>
      <c r="F599" s="1">
        <v>5</v>
      </c>
      <c r="G599" s="1">
        <f t="shared" si="11"/>
        <v>38.599999999999994</v>
      </c>
    </row>
    <row r="600" spans="1:15">
      <c r="A600" s="30">
        <v>44767</v>
      </c>
      <c r="B600" s="405" t="s">
        <v>413</v>
      </c>
      <c r="C600" s="405" t="s">
        <v>21</v>
      </c>
      <c r="D600" t="s">
        <v>13</v>
      </c>
      <c r="F600" s="1">
        <v>25.8</v>
      </c>
      <c r="G600" s="1">
        <f t="shared" si="11"/>
        <v>12.799999999999994</v>
      </c>
    </row>
    <row r="601" spans="1:15">
      <c r="A601" s="30">
        <v>44767</v>
      </c>
      <c r="B601" s="405" t="s">
        <v>413</v>
      </c>
      <c r="C601" s="405" t="s">
        <v>21</v>
      </c>
      <c r="D601" t="s">
        <v>14</v>
      </c>
      <c r="F601" s="1">
        <v>2.8</v>
      </c>
      <c r="G601" s="1">
        <f t="shared" si="11"/>
        <v>9.9999999999999929</v>
      </c>
    </row>
    <row r="602" spans="1:15">
      <c r="A602" s="46">
        <v>44860</v>
      </c>
      <c r="B602" s="405" t="s">
        <v>411</v>
      </c>
      <c r="C602" s="405" t="s">
        <v>21</v>
      </c>
      <c r="D602" t="s">
        <v>54</v>
      </c>
      <c r="F602" s="1">
        <v>10</v>
      </c>
      <c r="G602" s="1">
        <f t="shared" si="11"/>
        <v>0</v>
      </c>
    </row>
    <row r="603" spans="1:15">
      <c r="A603" s="32">
        <v>44712</v>
      </c>
      <c r="B603" s="404" t="s">
        <v>11</v>
      </c>
      <c r="C603" s="404" t="s">
        <v>22</v>
      </c>
      <c r="D603" t="s">
        <v>13</v>
      </c>
      <c r="E603" s="1">
        <v>24.7</v>
      </c>
      <c r="F603" s="1"/>
      <c r="G603" s="1">
        <f t="shared" si="11"/>
        <v>24.7</v>
      </c>
    </row>
    <row r="604" spans="1:15">
      <c r="B604" s="405"/>
      <c r="C604" s="405"/>
      <c r="D604" t="s">
        <v>14</v>
      </c>
      <c r="E604" s="1">
        <v>9.1</v>
      </c>
      <c r="F604" s="1"/>
      <c r="G604" s="1">
        <f t="shared" si="11"/>
        <v>33.799999999999997</v>
      </c>
    </row>
    <row r="605" spans="1:15">
      <c r="B605" s="405"/>
      <c r="C605" s="405"/>
      <c r="D605" t="s">
        <v>15</v>
      </c>
      <c r="E605" s="1">
        <v>60</v>
      </c>
      <c r="F605" s="1"/>
      <c r="G605" s="1">
        <f t="shared" si="11"/>
        <v>93.8</v>
      </c>
      <c r="N605" s="140"/>
    </row>
    <row r="606" spans="1:15">
      <c r="B606" s="405"/>
      <c r="C606" s="405"/>
      <c r="D606" t="s">
        <v>16</v>
      </c>
      <c r="E606" s="1">
        <v>5</v>
      </c>
      <c r="F606" s="1"/>
      <c r="G606" s="1">
        <f t="shared" si="11"/>
        <v>98.8</v>
      </c>
      <c r="N606" s="140"/>
    </row>
    <row r="607" spans="1:15">
      <c r="A607" s="30">
        <v>44712</v>
      </c>
      <c r="B607" s="405" t="s">
        <v>55</v>
      </c>
      <c r="C607" s="405" t="s">
        <v>22</v>
      </c>
      <c r="D607" t="s">
        <v>15</v>
      </c>
      <c r="F607" s="1">
        <v>60</v>
      </c>
      <c r="G607" s="1">
        <f t="shared" si="11"/>
        <v>38.799999999999997</v>
      </c>
      <c r="O607" s="1"/>
    </row>
    <row r="608" spans="1:15">
      <c r="A608" s="30">
        <v>44712</v>
      </c>
      <c r="B608" s="405" t="s">
        <v>55</v>
      </c>
      <c r="C608" s="405" t="s">
        <v>22</v>
      </c>
      <c r="D608" t="s">
        <v>16</v>
      </c>
      <c r="F608" s="1">
        <v>5</v>
      </c>
      <c r="G608" s="1">
        <f t="shared" si="11"/>
        <v>33.799999999999997</v>
      </c>
      <c r="O608" s="1"/>
    </row>
    <row r="609" spans="1:15">
      <c r="A609" s="30">
        <v>44767</v>
      </c>
      <c r="B609" s="405" t="s">
        <v>413</v>
      </c>
      <c r="C609" s="405" t="s">
        <v>22</v>
      </c>
      <c r="D609" t="s">
        <v>13</v>
      </c>
      <c r="F609" s="1">
        <v>24.7</v>
      </c>
      <c r="G609" s="1">
        <f t="shared" si="11"/>
        <v>9.0999999999999979</v>
      </c>
      <c r="O609" s="1"/>
    </row>
    <row r="610" spans="1:15">
      <c r="A610" s="30">
        <v>44767</v>
      </c>
      <c r="B610" s="405" t="s">
        <v>413</v>
      </c>
      <c r="C610" s="405" t="s">
        <v>22</v>
      </c>
      <c r="D610" t="s">
        <v>14</v>
      </c>
      <c r="F610" s="1">
        <v>9.1</v>
      </c>
      <c r="G610" s="1">
        <f t="shared" si="11"/>
        <v>0</v>
      </c>
      <c r="O610" s="1"/>
    </row>
    <row r="611" spans="1:15">
      <c r="A611" s="68">
        <v>44742</v>
      </c>
      <c r="B611" s="404" t="s">
        <v>11</v>
      </c>
      <c r="C611" s="404" t="s">
        <v>23</v>
      </c>
      <c r="D611" t="s">
        <v>13</v>
      </c>
      <c r="E611" s="1">
        <v>23.9</v>
      </c>
      <c r="F611" s="1"/>
      <c r="G611" s="1">
        <f t="shared" si="11"/>
        <v>23.9</v>
      </c>
      <c r="N611" s="140"/>
    </row>
    <row r="612" spans="1:15">
      <c r="A612" s="46"/>
      <c r="B612" s="405"/>
      <c r="C612" s="405"/>
      <c r="D612" t="s">
        <v>14</v>
      </c>
      <c r="E612" s="1">
        <v>6.9</v>
      </c>
      <c r="F612" s="1"/>
      <c r="G612" s="1">
        <f t="shared" si="11"/>
        <v>30.799999999999997</v>
      </c>
      <c r="O612" s="1"/>
    </row>
    <row r="613" spans="1:15">
      <c r="A613" s="46"/>
      <c r="B613" s="405"/>
      <c r="C613" s="405"/>
      <c r="D613" t="s">
        <v>15</v>
      </c>
      <c r="E613" s="1">
        <v>60</v>
      </c>
      <c r="F613" s="1"/>
      <c r="G613" s="1">
        <f t="shared" si="11"/>
        <v>90.8</v>
      </c>
      <c r="O613" s="1"/>
    </row>
    <row r="614" spans="1:15">
      <c r="A614" s="46"/>
      <c r="B614" s="405"/>
      <c r="C614" s="405"/>
      <c r="D614" t="s">
        <v>16</v>
      </c>
      <c r="E614" s="1">
        <v>5</v>
      </c>
      <c r="F614" s="1"/>
      <c r="G614" s="1">
        <f t="shared" si="11"/>
        <v>95.8</v>
      </c>
      <c r="O614" s="1"/>
    </row>
    <row r="615" spans="1:15">
      <c r="A615" s="46">
        <v>44742</v>
      </c>
      <c r="B615" s="405" t="s">
        <v>56</v>
      </c>
      <c r="C615" s="405" t="s">
        <v>23</v>
      </c>
      <c r="D615" t="s">
        <v>15</v>
      </c>
      <c r="F615" s="1">
        <v>44</v>
      </c>
      <c r="G615" s="1">
        <f t="shared" si="11"/>
        <v>51.8</v>
      </c>
      <c r="O615" s="1"/>
    </row>
    <row r="616" spans="1:15">
      <c r="A616" s="30">
        <v>44767</v>
      </c>
      <c r="B616" s="405" t="s">
        <v>413</v>
      </c>
      <c r="C616" s="405" t="s">
        <v>23</v>
      </c>
      <c r="D616" t="s">
        <v>13</v>
      </c>
      <c r="F616" s="1">
        <v>23.9</v>
      </c>
      <c r="G616" s="1">
        <f t="shared" si="11"/>
        <v>27.9</v>
      </c>
      <c r="O616" s="1"/>
    </row>
    <row r="617" spans="1:15">
      <c r="A617" s="30">
        <v>44767</v>
      </c>
      <c r="B617" s="405" t="s">
        <v>413</v>
      </c>
      <c r="C617" s="405" t="s">
        <v>23</v>
      </c>
      <c r="D617" t="s">
        <v>14</v>
      </c>
      <c r="F617" s="1">
        <v>6.9</v>
      </c>
      <c r="G617" s="1">
        <f t="shared" si="11"/>
        <v>21</v>
      </c>
      <c r="N617" s="38"/>
      <c r="O617" s="38"/>
    </row>
    <row r="618" spans="1:15">
      <c r="A618" s="30">
        <v>44860</v>
      </c>
      <c r="B618" s="405" t="s">
        <v>411</v>
      </c>
      <c r="C618" s="405" t="s">
        <v>23</v>
      </c>
      <c r="D618" t="s">
        <v>15</v>
      </c>
      <c r="F618" s="1">
        <v>16</v>
      </c>
      <c r="G618" s="1">
        <f t="shared" si="11"/>
        <v>5</v>
      </c>
      <c r="N618" s="38"/>
      <c r="O618" s="38"/>
    </row>
    <row r="619" spans="1:15">
      <c r="A619" s="30">
        <v>44860</v>
      </c>
      <c r="B619" s="405" t="s">
        <v>411</v>
      </c>
      <c r="C619" s="405" t="s">
        <v>23</v>
      </c>
      <c r="D619" t="s">
        <v>16</v>
      </c>
      <c r="F619" s="1">
        <v>5</v>
      </c>
      <c r="G619" s="1">
        <f t="shared" si="11"/>
        <v>0</v>
      </c>
      <c r="N619" s="38"/>
      <c r="O619" s="38"/>
    </row>
    <row r="620" spans="1:15">
      <c r="A620" s="32">
        <v>44773</v>
      </c>
      <c r="B620" s="404" t="s">
        <v>11</v>
      </c>
      <c r="C620" s="404" t="s">
        <v>24</v>
      </c>
      <c r="D620" t="s">
        <v>13</v>
      </c>
      <c r="E620" s="1">
        <v>23.8</v>
      </c>
      <c r="F620" s="1"/>
      <c r="G620" s="1">
        <f t="shared" si="11"/>
        <v>23.8</v>
      </c>
      <c r="N620" s="38"/>
    </row>
    <row r="621" spans="1:15">
      <c r="B621" s="405"/>
      <c r="C621" s="405"/>
      <c r="D621" t="s">
        <v>14</v>
      </c>
      <c r="E621" s="1">
        <v>9.1</v>
      </c>
      <c r="F621" s="1"/>
      <c r="G621" s="1">
        <f t="shared" si="11"/>
        <v>32.9</v>
      </c>
      <c r="N621" s="38"/>
    </row>
    <row r="622" spans="1:15">
      <c r="B622" s="405"/>
      <c r="C622" s="405"/>
      <c r="D622" t="s">
        <v>15</v>
      </c>
      <c r="E622" s="1">
        <v>60</v>
      </c>
      <c r="F622" s="1"/>
      <c r="G622" s="1">
        <f t="shared" si="11"/>
        <v>92.9</v>
      </c>
      <c r="N622" s="38"/>
    </row>
    <row r="623" spans="1:15">
      <c r="B623" s="405"/>
      <c r="C623" s="405"/>
      <c r="D623" t="s">
        <v>16</v>
      </c>
      <c r="E623" s="1">
        <v>5</v>
      </c>
      <c r="F623" s="1"/>
      <c r="G623" s="1">
        <f t="shared" si="11"/>
        <v>97.9</v>
      </c>
      <c r="N623" s="38"/>
    </row>
    <row r="624" spans="1:15">
      <c r="B624" s="405"/>
      <c r="C624" s="405"/>
      <c r="D624" t="s">
        <v>68</v>
      </c>
      <c r="E624" s="1">
        <v>10</v>
      </c>
      <c r="F624" s="1"/>
      <c r="G624" s="1">
        <f t="shared" si="11"/>
        <v>107.9</v>
      </c>
      <c r="N624" s="38"/>
    </row>
    <row r="625" spans="1:15">
      <c r="A625" s="30">
        <v>44773</v>
      </c>
      <c r="B625" s="405" t="s">
        <v>32</v>
      </c>
      <c r="C625" s="405" t="s">
        <v>24</v>
      </c>
      <c r="D625" t="s">
        <v>15</v>
      </c>
      <c r="F625" s="1">
        <v>60</v>
      </c>
      <c r="G625" s="1">
        <f t="shared" si="11"/>
        <v>47.900000000000006</v>
      </c>
      <c r="N625" s="38"/>
      <c r="O625" s="38"/>
    </row>
    <row r="626" spans="1:15">
      <c r="A626" s="30">
        <v>44773</v>
      </c>
      <c r="B626" s="405" t="s">
        <v>32</v>
      </c>
      <c r="C626" s="405" t="s">
        <v>24</v>
      </c>
      <c r="D626" t="s">
        <v>16</v>
      </c>
      <c r="F626" s="1">
        <v>5</v>
      </c>
      <c r="G626" s="1">
        <f t="shared" si="11"/>
        <v>42.900000000000006</v>
      </c>
    </row>
    <row r="627" spans="1:15">
      <c r="A627" s="30">
        <v>44860</v>
      </c>
      <c r="B627" s="405" t="s">
        <v>414</v>
      </c>
      <c r="C627" s="405" t="s">
        <v>24</v>
      </c>
      <c r="D627" t="s">
        <v>13</v>
      </c>
      <c r="F627" s="1">
        <v>23.8</v>
      </c>
      <c r="G627" s="1">
        <f t="shared" si="11"/>
        <v>19.100000000000005</v>
      </c>
    </row>
    <row r="628" spans="1:15">
      <c r="A628" s="30">
        <v>44860</v>
      </c>
      <c r="B628" s="405" t="s">
        <v>414</v>
      </c>
      <c r="C628" s="405" t="s">
        <v>24</v>
      </c>
      <c r="D628" t="s">
        <v>14</v>
      </c>
      <c r="F628" s="1">
        <v>9.1</v>
      </c>
      <c r="G628" s="1">
        <f t="shared" si="11"/>
        <v>10.000000000000005</v>
      </c>
      <c r="M628" s="38"/>
    </row>
    <row r="629" spans="1:15">
      <c r="A629" s="30">
        <v>44860</v>
      </c>
      <c r="B629" s="405" t="s">
        <v>411</v>
      </c>
      <c r="C629" s="405" t="s">
        <v>24</v>
      </c>
      <c r="D629" t="s">
        <v>68</v>
      </c>
      <c r="F629" s="1">
        <v>10</v>
      </c>
      <c r="G629" s="1">
        <f t="shared" si="11"/>
        <v>0</v>
      </c>
      <c r="M629" s="38"/>
    </row>
    <row r="630" spans="1:15">
      <c r="A630" s="32">
        <v>44804</v>
      </c>
      <c r="B630" s="404" t="s">
        <v>11</v>
      </c>
      <c r="C630" s="404" t="s">
        <v>25</v>
      </c>
      <c r="D630" t="s">
        <v>13</v>
      </c>
      <c r="E630" s="1">
        <v>24</v>
      </c>
      <c r="G630" s="1">
        <f t="shared" si="11"/>
        <v>24</v>
      </c>
      <c r="M630" s="38"/>
      <c r="N630" s="38"/>
    </row>
    <row r="631" spans="1:15">
      <c r="B631" s="405"/>
      <c r="C631" s="405"/>
      <c r="D631" t="s">
        <v>14</v>
      </c>
      <c r="E631" s="1">
        <v>7</v>
      </c>
      <c r="G631" s="1">
        <f t="shared" si="11"/>
        <v>31</v>
      </c>
      <c r="M631" s="38"/>
      <c r="N631" s="38"/>
    </row>
    <row r="632" spans="1:15">
      <c r="B632" s="405"/>
      <c r="C632" s="405"/>
      <c r="D632" t="s">
        <v>15</v>
      </c>
      <c r="E632" s="1">
        <v>60</v>
      </c>
      <c r="G632" s="1">
        <f t="shared" si="11"/>
        <v>91</v>
      </c>
      <c r="M632" s="38"/>
      <c r="N632" s="38"/>
    </row>
    <row r="633" spans="1:15">
      <c r="B633" s="405"/>
      <c r="C633" s="405"/>
      <c r="D633" t="s">
        <v>16</v>
      </c>
      <c r="E633" s="1">
        <v>5</v>
      </c>
      <c r="G633" s="1">
        <f t="shared" si="11"/>
        <v>96</v>
      </c>
      <c r="L633" s="1"/>
      <c r="M633" s="38"/>
      <c r="N633" s="38"/>
    </row>
    <row r="634" spans="1:15">
      <c r="A634" s="30">
        <v>44804</v>
      </c>
      <c r="B634" s="405" t="s">
        <v>75</v>
      </c>
      <c r="C634" s="405" t="s">
        <v>25</v>
      </c>
      <c r="D634" t="s">
        <v>15</v>
      </c>
      <c r="F634" s="20">
        <v>60</v>
      </c>
      <c r="G634" s="1">
        <f t="shared" si="11"/>
        <v>36</v>
      </c>
      <c r="L634" s="1"/>
      <c r="M634" s="38"/>
      <c r="N634" s="38"/>
    </row>
    <row r="635" spans="1:15">
      <c r="A635" s="30">
        <v>44804</v>
      </c>
      <c r="B635" s="405" t="s">
        <v>75</v>
      </c>
      <c r="C635" s="405" t="s">
        <v>25</v>
      </c>
      <c r="D635" t="s">
        <v>16</v>
      </c>
      <c r="F635" s="20">
        <v>5</v>
      </c>
      <c r="G635" s="1">
        <f t="shared" si="11"/>
        <v>31</v>
      </c>
      <c r="L635" s="1"/>
      <c r="M635" s="38"/>
      <c r="N635" s="38"/>
    </row>
    <row r="636" spans="1:15">
      <c r="B636" s="405"/>
      <c r="C636" s="405"/>
      <c r="D636" t="s">
        <v>138</v>
      </c>
      <c r="E636" s="163">
        <v>102.5</v>
      </c>
      <c r="G636" s="1">
        <f t="shared" si="11"/>
        <v>133.5</v>
      </c>
      <c r="L636" s="38"/>
      <c r="M636" s="38"/>
      <c r="N636" s="38"/>
    </row>
    <row r="637" spans="1:15">
      <c r="B637" s="405"/>
      <c r="C637" s="405"/>
      <c r="D637" t="s">
        <v>139</v>
      </c>
      <c r="E637" s="163">
        <v>102.5</v>
      </c>
      <c r="G637" s="1">
        <f t="shared" si="11"/>
        <v>236</v>
      </c>
      <c r="L637" s="38"/>
      <c r="M637" s="38"/>
      <c r="N637" s="38"/>
    </row>
    <row r="638" spans="1:15">
      <c r="A638" s="46">
        <v>44839</v>
      </c>
      <c r="B638" s="405" t="s">
        <v>129</v>
      </c>
      <c r="C638" s="162">
        <v>0.5</v>
      </c>
      <c r="D638" t="s">
        <v>46</v>
      </c>
      <c r="F638" s="20">
        <v>51.25</v>
      </c>
      <c r="G638" s="1">
        <f t="shared" si="11"/>
        <v>184.75</v>
      </c>
      <c r="H638" s="1"/>
      <c r="L638" s="38"/>
      <c r="M638" s="1"/>
    </row>
    <row r="639" spans="1:15">
      <c r="A639" s="46">
        <v>44839</v>
      </c>
      <c r="B639" s="405" t="s">
        <v>129</v>
      </c>
      <c r="C639" s="162">
        <v>0.5</v>
      </c>
      <c r="D639" t="s">
        <v>46</v>
      </c>
      <c r="F639" s="20">
        <v>51.25</v>
      </c>
      <c r="G639" s="1">
        <f t="shared" si="11"/>
        <v>133.5</v>
      </c>
      <c r="M639" s="38"/>
    </row>
    <row r="640" spans="1:15">
      <c r="A640" s="46">
        <v>44970</v>
      </c>
      <c r="B640" s="405" t="s">
        <v>415</v>
      </c>
      <c r="C640" s="405" t="s">
        <v>25</v>
      </c>
      <c r="D640" t="s">
        <v>13</v>
      </c>
      <c r="F640" s="1">
        <v>24</v>
      </c>
      <c r="G640" s="1">
        <f t="shared" si="11"/>
        <v>109.5</v>
      </c>
      <c r="M640" s="38"/>
    </row>
    <row r="641" spans="1:13">
      <c r="A641" s="46">
        <v>44970</v>
      </c>
      <c r="B641" s="405" t="s">
        <v>415</v>
      </c>
      <c r="C641" s="405" t="s">
        <v>25</v>
      </c>
      <c r="D641" t="s">
        <v>14</v>
      </c>
      <c r="F641" s="1">
        <v>7</v>
      </c>
      <c r="G641" s="1">
        <f t="shared" si="11"/>
        <v>102.5</v>
      </c>
      <c r="M641" s="38"/>
    </row>
    <row r="642" spans="1:13">
      <c r="A642" s="46">
        <v>44992</v>
      </c>
      <c r="B642" s="405">
        <v>26552</v>
      </c>
      <c r="C642" s="405" t="s">
        <v>25</v>
      </c>
      <c r="D642" t="s">
        <v>138</v>
      </c>
      <c r="F642" s="20">
        <v>51.25</v>
      </c>
      <c r="G642" s="1">
        <f t="shared" si="11"/>
        <v>51.25</v>
      </c>
      <c r="M642" s="38"/>
    </row>
    <row r="643" spans="1:13">
      <c r="A643" s="46">
        <v>44992</v>
      </c>
      <c r="B643" s="405">
        <v>26552</v>
      </c>
      <c r="C643" s="405" t="s">
        <v>25</v>
      </c>
      <c r="D643" t="s">
        <v>139</v>
      </c>
      <c r="F643" s="20">
        <v>51.25</v>
      </c>
      <c r="G643" s="1">
        <f t="shared" si="11"/>
        <v>0</v>
      </c>
      <c r="M643" s="38"/>
    </row>
    <row r="644" spans="1:13">
      <c r="A644" s="68">
        <v>44834</v>
      </c>
      <c r="B644" s="404" t="s">
        <v>11</v>
      </c>
      <c r="C644" s="404" t="s">
        <v>41</v>
      </c>
      <c r="D644" t="s">
        <v>13</v>
      </c>
      <c r="E644" s="1">
        <v>21.3</v>
      </c>
      <c r="F644" s="1"/>
      <c r="G644" s="1">
        <f t="shared" si="11"/>
        <v>21.3</v>
      </c>
      <c r="L644" s="13"/>
      <c r="M644" s="38"/>
    </row>
    <row r="645" spans="1:13">
      <c r="A645" s="46"/>
      <c r="B645" s="405"/>
      <c r="C645" s="405"/>
      <c r="D645" t="s">
        <v>14</v>
      </c>
      <c r="E645" s="1">
        <v>8.1999999999999993</v>
      </c>
      <c r="F645" s="1"/>
      <c r="G645" s="1">
        <f t="shared" si="11"/>
        <v>29.5</v>
      </c>
      <c r="M645" s="38"/>
    </row>
    <row r="646" spans="1:13">
      <c r="A646" s="46"/>
      <c r="B646" s="405"/>
      <c r="C646" s="405"/>
      <c r="D646" t="s">
        <v>15</v>
      </c>
      <c r="E646" s="1">
        <v>60</v>
      </c>
      <c r="F646" s="1"/>
      <c r="G646" s="1">
        <f t="shared" si="11"/>
        <v>89.5</v>
      </c>
      <c r="L646" s="38"/>
      <c r="M646" s="38"/>
    </row>
    <row r="647" spans="1:13">
      <c r="A647" s="46"/>
      <c r="B647" s="405"/>
      <c r="C647" s="405"/>
      <c r="D647" t="s">
        <v>16</v>
      </c>
      <c r="E647" s="1">
        <v>5</v>
      </c>
      <c r="F647" s="1"/>
      <c r="G647" s="1">
        <f t="shared" si="11"/>
        <v>94.5</v>
      </c>
      <c r="L647" s="38"/>
      <c r="M647" s="38"/>
    </row>
    <row r="648" spans="1:13">
      <c r="A648" s="46">
        <v>44834</v>
      </c>
      <c r="B648" s="405" t="s">
        <v>61</v>
      </c>
      <c r="C648" s="405" t="s">
        <v>41</v>
      </c>
      <c r="D648" t="s">
        <v>15</v>
      </c>
      <c r="F648" s="1">
        <v>60</v>
      </c>
      <c r="G648" s="1">
        <f t="shared" si="11"/>
        <v>34.5</v>
      </c>
      <c r="L648" s="39"/>
      <c r="M648" s="38"/>
    </row>
    <row r="649" spans="1:13">
      <c r="A649" s="46">
        <v>44834</v>
      </c>
      <c r="B649" s="405" t="s">
        <v>61</v>
      </c>
      <c r="C649" s="405" t="s">
        <v>41</v>
      </c>
      <c r="D649" t="s">
        <v>16</v>
      </c>
      <c r="F649" s="1">
        <v>5</v>
      </c>
      <c r="G649" s="1">
        <f t="shared" si="11"/>
        <v>29.5</v>
      </c>
      <c r="L649" s="39"/>
      <c r="M649" s="38"/>
    </row>
    <row r="650" spans="1:13">
      <c r="A650" s="46">
        <v>44970</v>
      </c>
      <c r="B650" s="405" t="s">
        <v>415</v>
      </c>
      <c r="C650" s="405" t="s">
        <v>41</v>
      </c>
      <c r="D650" t="s">
        <v>13</v>
      </c>
      <c r="F650" s="1">
        <v>21.3</v>
      </c>
      <c r="G650" s="1">
        <f t="shared" si="11"/>
        <v>8.1999999999999993</v>
      </c>
      <c r="L650" s="39"/>
      <c r="M650" s="38"/>
    </row>
    <row r="651" spans="1:13">
      <c r="A651" s="46">
        <v>44970</v>
      </c>
      <c r="B651" s="405" t="s">
        <v>415</v>
      </c>
      <c r="C651" s="405" t="s">
        <v>41</v>
      </c>
      <c r="D651" t="s">
        <v>14</v>
      </c>
      <c r="F651" s="1">
        <v>8.1999999999999993</v>
      </c>
      <c r="G651" s="1">
        <f t="shared" si="11"/>
        <v>0</v>
      </c>
      <c r="L651" s="39"/>
      <c r="M651" s="38"/>
    </row>
    <row r="652" spans="1:13">
      <c r="A652" s="68">
        <v>44865</v>
      </c>
      <c r="B652" s="404" t="s">
        <v>11</v>
      </c>
      <c r="C652" s="404" t="s">
        <v>27</v>
      </c>
      <c r="D652" t="s">
        <v>13</v>
      </c>
      <c r="E652" s="88">
        <v>21.2</v>
      </c>
      <c r="G652" s="1">
        <f t="shared" si="11"/>
        <v>21.2</v>
      </c>
      <c r="L652" s="38"/>
      <c r="M652" s="38"/>
    </row>
    <row r="653" spans="1:13">
      <c r="B653" s="405"/>
      <c r="C653" s="405"/>
      <c r="D653" t="s">
        <v>14</v>
      </c>
      <c r="E653" s="88">
        <v>4.9000000000000004</v>
      </c>
      <c r="G653" s="1">
        <f t="shared" si="11"/>
        <v>26.1</v>
      </c>
      <c r="L653" s="38"/>
      <c r="M653" s="38"/>
    </row>
    <row r="654" spans="1:13">
      <c r="B654" s="405"/>
      <c r="C654" s="405"/>
      <c r="D654" t="s">
        <v>15</v>
      </c>
      <c r="E654" s="1">
        <v>60</v>
      </c>
      <c r="G654" s="1">
        <f t="shared" si="11"/>
        <v>86.1</v>
      </c>
      <c r="L654" s="38"/>
    </row>
    <row r="655" spans="1:13">
      <c r="B655" s="405"/>
      <c r="C655" s="405"/>
      <c r="D655" t="s">
        <v>16</v>
      </c>
      <c r="E655" s="1">
        <v>5</v>
      </c>
      <c r="G655" s="1">
        <f t="shared" si="11"/>
        <v>91.1</v>
      </c>
      <c r="L655" s="38"/>
    </row>
    <row r="656" spans="1:13">
      <c r="B656" s="405"/>
      <c r="C656" s="405"/>
      <c r="D656" t="s">
        <v>416</v>
      </c>
      <c r="E656" s="1">
        <v>30</v>
      </c>
      <c r="G656" s="1">
        <f t="shared" si="11"/>
        <v>121.1</v>
      </c>
      <c r="L656" s="38"/>
    </row>
    <row r="657" spans="1:13">
      <c r="B657" s="405"/>
      <c r="C657" s="405"/>
      <c r="D657" t="s">
        <v>376</v>
      </c>
      <c r="E657" s="1">
        <v>30</v>
      </c>
      <c r="G657" s="1">
        <f t="shared" si="11"/>
        <v>151.1</v>
      </c>
      <c r="L657" s="38"/>
    </row>
    <row r="658" spans="1:13">
      <c r="A658" s="46">
        <v>44865</v>
      </c>
      <c r="B658" s="405" t="s">
        <v>62</v>
      </c>
      <c r="C658" s="405" t="s">
        <v>27</v>
      </c>
      <c r="D658" t="s">
        <v>15</v>
      </c>
      <c r="F658" s="1">
        <v>60</v>
      </c>
      <c r="G658" s="1">
        <f t="shared" si="11"/>
        <v>91.1</v>
      </c>
    </row>
    <row r="659" spans="1:13">
      <c r="A659" s="46">
        <v>44865</v>
      </c>
      <c r="B659" s="405" t="s">
        <v>62</v>
      </c>
      <c r="C659" s="405" t="s">
        <v>27</v>
      </c>
      <c r="D659" t="s">
        <v>16</v>
      </c>
      <c r="F659" s="1">
        <v>5</v>
      </c>
      <c r="G659" s="1">
        <f t="shared" si="11"/>
        <v>86.1</v>
      </c>
      <c r="L659" s="13"/>
      <c r="M659" s="13"/>
    </row>
    <row r="660" spans="1:13">
      <c r="A660" s="46">
        <v>44961</v>
      </c>
      <c r="B660" s="405" t="s">
        <v>417</v>
      </c>
      <c r="C660" s="405" t="s">
        <v>27</v>
      </c>
      <c r="D660" t="s">
        <v>416</v>
      </c>
      <c r="F660" s="1">
        <v>30</v>
      </c>
      <c r="G660" s="1">
        <f t="shared" ref="G660:G725" si="12">+G659+E660-F660</f>
        <v>56.099999999999994</v>
      </c>
      <c r="L660" s="13"/>
      <c r="M660" s="13"/>
    </row>
    <row r="661" spans="1:13">
      <c r="A661" s="46">
        <v>44961</v>
      </c>
      <c r="B661" s="405" t="s">
        <v>417</v>
      </c>
      <c r="C661" s="405" t="s">
        <v>27</v>
      </c>
      <c r="D661" t="s">
        <v>376</v>
      </c>
      <c r="E661" s="38"/>
      <c r="F661" s="1">
        <v>30</v>
      </c>
      <c r="G661" s="1">
        <f t="shared" si="12"/>
        <v>26.099999999999994</v>
      </c>
      <c r="L661" s="13"/>
      <c r="M661" s="13"/>
    </row>
    <row r="662" spans="1:13">
      <c r="A662" s="46">
        <v>44970</v>
      </c>
      <c r="B662" s="405" t="s">
        <v>415</v>
      </c>
      <c r="C662" s="405" t="s">
        <v>27</v>
      </c>
      <c r="D662" t="s">
        <v>13</v>
      </c>
      <c r="E662" s="38"/>
      <c r="F662" s="88">
        <v>21.2</v>
      </c>
      <c r="G662" s="1">
        <f t="shared" si="12"/>
        <v>4.899999999999995</v>
      </c>
      <c r="L662" s="13"/>
      <c r="M662" s="13"/>
    </row>
    <row r="663" spans="1:13">
      <c r="A663" s="46">
        <v>44970</v>
      </c>
      <c r="B663" s="405" t="s">
        <v>415</v>
      </c>
      <c r="C663" s="405" t="s">
        <v>27</v>
      </c>
      <c r="D663" t="s">
        <v>14</v>
      </c>
      <c r="E663" s="38"/>
      <c r="F663" s="88">
        <v>4.9000000000000004</v>
      </c>
      <c r="G663" s="1">
        <f t="shared" si="12"/>
        <v>0</v>
      </c>
      <c r="L663" s="13"/>
      <c r="M663" s="13"/>
    </row>
    <row r="664" spans="1:13">
      <c r="A664" s="68">
        <v>44895</v>
      </c>
      <c r="B664" s="404" t="s">
        <v>11</v>
      </c>
      <c r="C664" s="404" t="s">
        <v>28</v>
      </c>
      <c r="D664" t="s">
        <v>13</v>
      </c>
      <c r="E664" s="38">
        <v>12</v>
      </c>
      <c r="F664" s="1"/>
      <c r="G664" s="1">
        <f t="shared" si="12"/>
        <v>12</v>
      </c>
    </row>
    <row r="665" spans="1:13">
      <c r="A665" s="46"/>
      <c r="B665" s="405"/>
      <c r="C665" s="405"/>
      <c r="D665" t="s">
        <v>14</v>
      </c>
      <c r="E665" s="38">
        <v>6.3</v>
      </c>
      <c r="F665" s="1"/>
      <c r="G665" s="1">
        <f t="shared" si="12"/>
        <v>18.3</v>
      </c>
    </row>
    <row r="666" spans="1:13">
      <c r="A666" s="46"/>
      <c r="B666" s="405"/>
      <c r="C666" s="405"/>
      <c r="D666" t="s">
        <v>15</v>
      </c>
      <c r="E666" s="38">
        <v>60</v>
      </c>
      <c r="F666" s="1"/>
      <c r="G666" s="1">
        <f t="shared" si="12"/>
        <v>78.3</v>
      </c>
      <c r="L666" s="13"/>
    </row>
    <row r="667" spans="1:13">
      <c r="A667" s="46"/>
      <c r="B667" s="405"/>
      <c r="C667" s="405"/>
      <c r="D667" t="s">
        <v>16</v>
      </c>
      <c r="E667" s="38">
        <v>5</v>
      </c>
      <c r="F667" s="38"/>
      <c r="G667" s="1">
        <f t="shared" si="12"/>
        <v>83.3</v>
      </c>
    </row>
    <row r="668" spans="1:13">
      <c r="A668" s="30">
        <v>44895</v>
      </c>
      <c r="B668" s="405" t="s">
        <v>64</v>
      </c>
      <c r="C668" s="405" t="s">
        <v>28</v>
      </c>
      <c r="D668" t="s">
        <v>15</v>
      </c>
      <c r="E668" s="38"/>
      <c r="F668" s="38">
        <v>38</v>
      </c>
      <c r="G668" s="1">
        <f t="shared" si="12"/>
        <v>45.3</v>
      </c>
    </row>
    <row r="669" spans="1:13">
      <c r="A669" s="46">
        <v>44961</v>
      </c>
      <c r="B669" s="405" t="s">
        <v>418</v>
      </c>
      <c r="C669" s="405" t="s">
        <v>28</v>
      </c>
      <c r="D669" t="s">
        <v>13</v>
      </c>
      <c r="E669" s="38"/>
      <c r="F669" s="38">
        <v>12</v>
      </c>
      <c r="G669" s="1">
        <f t="shared" si="12"/>
        <v>33.299999999999997</v>
      </c>
    </row>
    <row r="670" spans="1:13">
      <c r="A670" s="46">
        <v>44961</v>
      </c>
      <c r="B670" s="405" t="s">
        <v>418</v>
      </c>
      <c r="C670" s="405" t="s">
        <v>28</v>
      </c>
      <c r="D670" t="s">
        <v>14</v>
      </c>
      <c r="E670" s="38"/>
      <c r="F670" s="38">
        <v>6.3</v>
      </c>
      <c r="G670" s="1">
        <f t="shared" si="12"/>
        <v>26.999999999999996</v>
      </c>
    </row>
    <row r="671" spans="1:13">
      <c r="A671" s="46">
        <v>44992</v>
      </c>
      <c r="B671" s="405">
        <v>26553</v>
      </c>
      <c r="C671" s="405" t="s">
        <v>28</v>
      </c>
      <c r="D671" t="s">
        <v>15</v>
      </c>
      <c r="E671" s="38"/>
      <c r="F671" s="38">
        <v>22</v>
      </c>
      <c r="G671" s="1">
        <f t="shared" si="12"/>
        <v>4.9999999999999964</v>
      </c>
    </row>
    <row r="672" spans="1:13">
      <c r="A672" s="46">
        <v>44992</v>
      </c>
      <c r="B672" s="405">
        <v>26553</v>
      </c>
      <c r="C672" s="405" t="s">
        <v>28</v>
      </c>
      <c r="D672" t="s">
        <v>16</v>
      </c>
      <c r="E672" s="38"/>
      <c r="F672" s="38">
        <v>5</v>
      </c>
      <c r="G672" s="1">
        <f t="shared" si="12"/>
        <v>0</v>
      </c>
    </row>
    <row r="673" spans="1:13">
      <c r="A673" s="68">
        <v>44926</v>
      </c>
      <c r="B673" s="404" t="s">
        <v>11</v>
      </c>
      <c r="C673" s="404" t="s">
        <v>29</v>
      </c>
      <c r="D673" t="s">
        <v>13</v>
      </c>
      <c r="E673" s="38">
        <v>13.5</v>
      </c>
      <c r="F673" s="1"/>
      <c r="G673" s="1">
        <f t="shared" si="12"/>
        <v>13.5</v>
      </c>
      <c r="L673" s="1"/>
    </row>
    <row r="674" spans="1:13">
      <c r="A674" s="46"/>
      <c r="B674" s="405"/>
      <c r="C674" s="405"/>
      <c r="D674" t="s">
        <v>14</v>
      </c>
      <c r="E674" s="38">
        <v>5.7</v>
      </c>
      <c r="F674" s="1"/>
      <c r="G674" s="1">
        <f t="shared" si="12"/>
        <v>19.2</v>
      </c>
      <c r="H674">
        <v>2019</v>
      </c>
      <c r="I674" s="404" t="s">
        <v>25</v>
      </c>
      <c r="J674" t="s">
        <v>46</v>
      </c>
      <c r="K674" s="88"/>
      <c r="L674" s="1"/>
    </row>
    <row r="675" spans="1:13">
      <c r="A675" s="46"/>
      <c r="B675" s="405"/>
      <c r="C675" s="405"/>
      <c r="D675" t="s">
        <v>15</v>
      </c>
      <c r="E675" s="38">
        <v>60</v>
      </c>
      <c r="F675" s="1"/>
      <c r="G675" s="1">
        <f t="shared" si="12"/>
        <v>79.2</v>
      </c>
      <c r="I675" s="404" t="s">
        <v>27</v>
      </c>
      <c r="J675" t="s">
        <v>46</v>
      </c>
      <c r="K675" s="88"/>
      <c r="L675" s="1"/>
    </row>
    <row r="676" spans="1:13">
      <c r="A676" s="46"/>
      <c r="B676" s="405"/>
      <c r="C676" s="405"/>
      <c r="D676" t="s">
        <v>16</v>
      </c>
      <c r="E676" s="38">
        <v>5</v>
      </c>
      <c r="F676" s="1"/>
      <c r="G676" s="1">
        <f t="shared" si="12"/>
        <v>84.2</v>
      </c>
      <c r="I676" s="404" t="s">
        <v>12</v>
      </c>
      <c r="J676" t="s">
        <v>46</v>
      </c>
      <c r="K676" s="88"/>
      <c r="L676" s="1"/>
    </row>
    <row r="677" spans="1:13">
      <c r="A677" s="46">
        <v>44926</v>
      </c>
      <c r="B677" s="405" t="s">
        <v>48</v>
      </c>
      <c r="C677" s="405" t="s">
        <v>29</v>
      </c>
      <c r="D677" t="s">
        <v>15</v>
      </c>
      <c r="E677" s="38"/>
      <c r="F677" s="1">
        <v>60</v>
      </c>
      <c r="G677" s="1">
        <f t="shared" si="12"/>
        <v>24.200000000000003</v>
      </c>
      <c r="H677">
        <v>2020</v>
      </c>
      <c r="I677" s="404" t="s">
        <v>28</v>
      </c>
      <c r="J677" s="205" t="s">
        <v>15</v>
      </c>
      <c r="K677" s="35"/>
      <c r="L677" s="1"/>
    </row>
    <row r="678" spans="1:13">
      <c r="A678" s="46">
        <v>44926</v>
      </c>
      <c r="B678" s="405" t="s">
        <v>48</v>
      </c>
      <c r="C678" s="405" t="s">
        <v>29</v>
      </c>
      <c r="D678" t="s">
        <v>16</v>
      </c>
      <c r="F678" s="1">
        <v>5</v>
      </c>
      <c r="G678" s="1">
        <f t="shared" si="12"/>
        <v>19.200000000000003</v>
      </c>
      <c r="J678" s="205" t="s">
        <v>31</v>
      </c>
      <c r="K678" s="35"/>
      <c r="L678" s="1"/>
    </row>
    <row r="679" spans="1:13">
      <c r="A679" s="46">
        <v>44961</v>
      </c>
      <c r="B679" s="405" t="s">
        <v>418</v>
      </c>
      <c r="C679" s="405" t="s">
        <v>28</v>
      </c>
      <c r="D679" t="s">
        <v>13</v>
      </c>
      <c r="F679" s="38">
        <v>11.7</v>
      </c>
      <c r="G679" s="1">
        <f t="shared" si="12"/>
        <v>7.5000000000000036</v>
      </c>
      <c r="I679" s="404" t="s">
        <v>29</v>
      </c>
      <c r="J679" s="205" t="s">
        <v>15</v>
      </c>
      <c r="K679" s="35"/>
      <c r="L679" s="1"/>
      <c r="M679" s="38"/>
    </row>
    <row r="680" spans="1:13">
      <c r="A680" s="30">
        <v>44970</v>
      </c>
      <c r="B680" s="405" t="s">
        <v>419</v>
      </c>
      <c r="C680" s="405" t="s">
        <v>29</v>
      </c>
      <c r="D680" t="s">
        <v>13</v>
      </c>
      <c r="F680" s="20">
        <v>1.8</v>
      </c>
      <c r="G680" s="1">
        <f t="shared" si="12"/>
        <v>5.7000000000000037</v>
      </c>
      <c r="H680">
        <v>2021</v>
      </c>
      <c r="I680" s="404" t="s">
        <v>28</v>
      </c>
      <c r="J680" t="s">
        <v>46</v>
      </c>
      <c r="K680" s="88"/>
      <c r="M680" s="1"/>
    </row>
    <row r="681" spans="1:13">
      <c r="A681" s="30">
        <v>44970</v>
      </c>
      <c r="B681" s="405" t="s">
        <v>419</v>
      </c>
      <c r="C681" s="405" t="s">
        <v>29</v>
      </c>
      <c r="D681" t="s">
        <v>14</v>
      </c>
      <c r="F681" s="20">
        <v>5.7</v>
      </c>
      <c r="G681" s="1">
        <f t="shared" si="12"/>
        <v>0</v>
      </c>
      <c r="I681" s="404" t="s">
        <v>20</v>
      </c>
      <c r="J681" t="s">
        <v>51</v>
      </c>
      <c r="K681" s="88"/>
      <c r="M681" s="1"/>
    </row>
    <row r="682" spans="1:13">
      <c r="A682" s="32">
        <v>44957</v>
      </c>
      <c r="B682" s="404" t="s">
        <v>11</v>
      </c>
      <c r="C682" s="404" t="s">
        <v>12</v>
      </c>
      <c r="D682" t="s">
        <v>13</v>
      </c>
      <c r="E682" s="189">
        <v>2.5</v>
      </c>
      <c r="F682" s="189"/>
      <c r="G682" s="1">
        <f t="shared" si="12"/>
        <v>2.5</v>
      </c>
      <c r="J682" t="s">
        <v>52</v>
      </c>
      <c r="K682" s="88"/>
      <c r="M682" s="1"/>
    </row>
    <row r="683" spans="1:13">
      <c r="B683" s="405"/>
      <c r="C683" s="405"/>
      <c r="D683" t="s">
        <v>14</v>
      </c>
      <c r="E683" s="189">
        <v>4.8</v>
      </c>
      <c r="F683" s="189"/>
      <c r="G683" s="1">
        <f t="shared" si="12"/>
        <v>7.3</v>
      </c>
      <c r="I683" s="404" t="s">
        <v>25</v>
      </c>
      <c r="J683" t="s">
        <v>138</v>
      </c>
      <c r="K683" s="88"/>
    </row>
    <row r="684" spans="1:13">
      <c r="B684" s="405"/>
      <c r="C684" s="405"/>
      <c r="D684" t="s">
        <v>15</v>
      </c>
      <c r="E684" s="189">
        <v>60</v>
      </c>
      <c r="F684" s="189"/>
      <c r="G684" s="1">
        <f t="shared" si="12"/>
        <v>67.3</v>
      </c>
      <c r="J684" t="s">
        <v>139</v>
      </c>
      <c r="K684" s="88"/>
      <c r="L684" s="38"/>
    </row>
    <row r="685" spans="1:13">
      <c r="B685" s="405"/>
      <c r="C685" s="405"/>
      <c r="D685" t="s">
        <v>16</v>
      </c>
      <c r="E685" s="189">
        <v>5</v>
      </c>
      <c r="F685" s="189"/>
      <c r="G685" s="1">
        <f t="shared" si="12"/>
        <v>72.3</v>
      </c>
      <c r="H685">
        <v>2022</v>
      </c>
      <c r="I685" s="208" t="s">
        <v>28</v>
      </c>
      <c r="J685" s="86" t="s">
        <v>15</v>
      </c>
      <c r="K685" s="83">
        <v>22</v>
      </c>
    </row>
    <row r="686" spans="1:13">
      <c r="A686" s="30">
        <v>44957</v>
      </c>
      <c r="B686" s="405" t="s">
        <v>49</v>
      </c>
      <c r="C686" s="405" t="s">
        <v>12</v>
      </c>
      <c r="D686" t="s">
        <v>15</v>
      </c>
      <c r="E686" s="189"/>
      <c r="F686" s="189">
        <v>54</v>
      </c>
      <c r="G686" s="1">
        <f t="shared" si="12"/>
        <v>18.299999999999997</v>
      </c>
      <c r="I686" s="86"/>
      <c r="J686" s="86" t="s">
        <v>16</v>
      </c>
      <c r="K686" s="83">
        <v>5</v>
      </c>
    </row>
    <row r="687" spans="1:13">
      <c r="A687" s="30">
        <v>44992</v>
      </c>
      <c r="B687" s="405">
        <v>26553</v>
      </c>
      <c r="C687" s="405" t="s">
        <v>12</v>
      </c>
      <c r="D687" t="s">
        <v>13</v>
      </c>
      <c r="E687" s="189"/>
      <c r="F687" s="189">
        <v>2.5</v>
      </c>
      <c r="G687" s="1">
        <f t="shared" si="12"/>
        <v>15.799999999999997</v>
      </c>
      <c r="I687" s="86"/>
      <c r="J687" s="86"/>
      <c r="K687" s="83"/>
    </row>
    <row r="688" spans="1:13">
      <c r="A688" s="30">
        <v>44992</v>
      </c>
      <c r="B688" s="405">
        <v>26553</v>
      </c>
      <c r="C688" s="405" t="s">
        <v>12</v>
      </c>
      <c r="D688" t="s">
        <v>14</v>
      </c>
      <c r="E688" s="189"/>
      <c r="F688" s="189">
        <v>4.8</v>
      </c>
      <c r="G688" s="1">
        <f t="shared" si="12"/>
        <v>10.999999999999996</v>
      </c>
      <c r="I688" s="86"/>
      <c r="J688" s="86"/>
      <c r="K688" s="83"/>
    </row>
    <row r="689" spans="1:12">
      <c r="A689" s="30">
        <v>44992</v>
      </c>
      <c r="B689" s="405">
        <v>26553</v>
      </c>
      <c r="C689" s="405" t="s">
        <v>12</v>
      </c>
      <c r="D689" t="s">
        <v>15</v>
      </c>
      <c r="E689" s="189"/>
      <c r="F689" s="189">
        <v>6</v>
      </c>
      <c r="G689" s="1">
        <f t="shared" si="12"/>
        <v>4.9999999999999964</v>
      </c>
      <c r="I689" s="86"/>
      <c r="J689" s="86"/>
      <c r="K689" s="83"/>
    </row>
    <row r="690" spans="1:12">
      <c r="A690" s="30">
        <v>44992</v>
      </c>
      <c r="B690" s="405">
        <v>26553</v>
      </c>
      <c r="C690" s="405" t="s">
        <v>12</v>
      </c>
      <c r="D690" t="s">
        <v>16</v>
      </c>
      <c r="E690" s="189"/>
      <c r="F690" s="189">
        <v>5</v>
      </c>
      <c r="G690" s="1">
        <f t="shared" si="12"/>
        <v>0</v>
      </c>
      <c r="I690" s="86"/>
      <c r="J690" s="86"/>
      <c r="K690" s="83"/>
    </row>
    <row r="691" spans="1:12">
      <c r="A691" s="68">
        <v>44985</v>
      </c>
      <c r="B691" s="404" t="s">
        <v>11</v>
      </c>
      <c r="C691" s="404" t="s">
        <v>19</v>
      </c>
      <c r="D691" t="s">
        <v>13</v>
      </c>
      <c r="E691" s="189">
        <v>2.7</v>
      </c>
      <c r="F691" s="189"/>
      <c r="G691" s="1">
        <f t="shared" si="12"/>
        <v>2.7</v>
      </c>
      <c r="H691">
        <v>2023</v>
      </c>
      <c r="I691" s="208" t="s">
        <v>12</v>
      </c>
      <c r="J691" s="86" t="s">
        <v>13</v>
      </c>
      <c r="K691" s="198">
        <v>2.5</v>
      </c>
    </row>
    <row r="692" spans="1:12">
      <c r="A692" s="46"/>
      <c r="B692" s="405"/>
      <c r="C692" s="405"/>
      <c r="D692" t="s">
        <v>14</v>
      </c>
      <c r="E692" s="189">
        <v>1.2</v>
      </c>
      <c r="F692" s="189"/>
      <c r="G692" s="1">
        <f t="shared" si="12"/>
        <v>3.9000000000000004</v>
      </c>
      <c r="I692" s="85"/>
      <c r="J692" s="86" t="s">
        <v>14</v>
      </c>
      <c r="K692" s="198">
        <v>4.8</v>
      </c>
    </row>
    <row r="693" spans="1:12">
      <c r="A693" s="46"/>
      <c r="B693" s="405"/>
      <c r="C693" s="405"/>
      <c r="D693" t="s">
        <v>15</v>
      </c>
      <c r="E693" s="189">
        <v>56</v>
      </c>
      <c r="F693" s="189"/>
      <c r="G693" s="1">
        <f t="shared" si="12"/>
        <v>59.9</v>
      </c>
      <c r="I693" s="86"/>
      <c r="J693" s="86" t="s">
        <v>15</v>
      </c>
      <c r="K693" s="198">
        <v>6</v>
      </c>
    </row>
    <row r="694" spans="1:12">
      <c r="A694" s="46"/>
      <c r="B694" s="405"/>
      <c r="C694" s="405"/>
      <c r="D694" t="s">
        <v>16</v>
      </c>
      <c r="E694" s="189">
        <v>5</v>
      </c>
      <c r="F694" s="189"/>
      <c r="G694" s="1">
        <f t="shared" si="12"/>
        <v>64.900000000000006</v>
      </c>
      <c r="I694" s="86"/>
      <c r="J694" s="86" t="s">
        <v>16</v>
      </c>
      <c r="K694" s="198">
        <v>5</v>
      </c>
    </row>
    <row r="695" spans="1:12">
      <c r="A695" s="46">
        <v>44985</v>
      </c>
      <c r="B695" s="405" t="s">
        <v>50</v>
      </c>
      <c r="C695" s="405" t="s">
        <v>19</v>
      </c>
      <c r="D695" t="s">
        <v>15</v>
      </c>
      <c r="E695" s="189"/>
      <c r="F695" s="189">
        <v>56</v>
      </c>
      <c r="G695" s="1">
        <f t="shared" si="12"/>
        <v>8.9000000000000057</v>
      </c>
      <c r="I695" s="86"/>
      <c r="J695" s="86"/>
      <c r="K695" s="86"/>
      <c r="L695" s="13"/>
    </row>
    <row r="696" spans="1:12">
      <c r="A696" s="46">
        <v>44985</v>
      </c>
      <c r="B696" s="405" t="s">
        <v>50</v>
      </c>
      <c r="C696" s="405" t="s">
        <v>19</v>
      </c>
      <c r="D696" t="s">
        <v>16</v>
      </c>
      <c r="E696" s="189"/>
      <c r="F696" s="189">
        <v>5</v>
      </c>
      <c r="G696" s="1">
        <f t="shared" si="12"/>
        <v>3.9000000000000057</v>
      </c>
      <c r="J696"/>
    </row>
    <row r="697" spans="1:12">
      <c r="A697" s="46">
        <v>45010</v>
      </c>
      <c r="B697" s="405">
        <v>26712</v>
      </c>
      <c r="C697" s="405" t="s">
        <v>19</v>
      </c>
      <c r="D697" t="s">
        <v>13</v>
      </c>
      <c r="E697" s="189"/>
      <c r="F697" s="189">
        <v>2.7</v>
      </c>
      <c r="G697" s="1">
        <f t="shared" si="12"/>
        <v>1.2000000000000055</v>
      </c>
      <c r="J697"/>
    </row>
    <row r="698" spans="1:12">
      <c r="A698" s="46">
        <v>45010</v>
      </c>
      <c r="B698" s="405">
        <v>26712</v>
      </c>
      <c r="C698" s="405" t="s">
        <v>19</v>
      </c>
      <c r="D698" t="s">
        <v>14</v>
      </c>
      <c r="E698" s="189"/>
      <c r="F698" s="189">
        <v>1.2</v>
      </c>
      <c r="G698" s="1">
        <f t="shared" si="12"/>
        <v>5.5511151231257827E-15</v>
      </c>
      <c r="J698"/>
    </row>
    <row r="699" spans="1:12">
      <c r="A699" s="68">
        <v>45016</v>
      </c>
      <c r="B699" s="404" t="s">
        <v>11</v>
      </c>
      <c r="C699" s="404" t="s">
        <v>20</v>
      </c>
      <c r="D699" t="s">
        <v>13</v>
      </c>
      <c r="E699" s="189">
        <v>18.399999999999999</v>
      </c>
      <c r="F699" s="189"/>
      <c r="G699" s="1">
        <f t="shared" si="12"/>
        <v>18.400000000000006</v>
      </c>
      <c r="J699"/>
    </row>
    <row r="700" spans="1:12">
      <c r="A700" s="46"/>
      <c r="B700" s="405"/>
      <c r="C700" s="405"/>
      <c r="D700" t="s">
        <v>14</v>
      </c>
      <c r="E700" s="189">
        <v>1.3</v>
      </c>
      <c r="F700" s="189"/>
      <c r="G700" s="1">
        <f t="shared" si="12"/>
        <v>19.700000000000006</v>
      </c>
      <c r="J700"/>
    </row>
    <row r="701" spans="1:12">
      <c r="A701" s="46"/>
      <c r="B701" s="405"/>
      <c r="C701" s="405"/>
      <c r="D701" t="s">
        <v>15</v>
      </c>
      <c r="E701" s="189">
        <v>60</v>
      </c>
      <c r="F701" s="189"/>
      <c r="G701" s="1">
        <f t="shared" si="12"/>
        <v>79.7</v>
      </c>
    </row>
    <row r="702" spans="1:12">
      <c r="A702" s="46"/>
      <c r="B702" s="405"/>
      <c r="C702" s="405"/>
      <c r="D702" t="s">
        <v>16</v>
      </c>
      <c r="E702" s="189">
        <v>5</v>
      </c>
      <c r="F702" s="189"/>
      <c r="G702" s="1">
        <f t="shared" si="12"/>
        <v>84.7</v>
      </c>
    </row>
    <row r="703" spans="1:12">
      <c r="A703" s="46">
        <v>45016</v>
      </c>
      <c r="B703" s="405" t="s">
        <v>53</v>
      </c>
      <c r="C703" s="405" t="s">
        <v>20</v>
      </c>
      <c r="D703" t="s">
        <v>15</v>
      </c>
      <c r="E703" s="189"/>
      <c r="F703" s="189">
        <v>60</v>
      </c>
      <c r="G703" s="1">
        <f t="shared" si="12"/>
        <v>24.700000000000003</v>
      </c>
      <c r="I703" s="446" t="s">
        <v>420</v>
      </c>
      <c r="J703" s="446"/>
      <c r="K703" s="207">
        <f>SUM(K674:K702)</f>
        <v>45.3</v>
      </c>
    </row>
    <row r="704" spans="1:12">
      <c r="A704" s="46">
        <v>45016</v>
      </c>
      <c r="B704" s="405" t="s">
        <v>53</v>
      </c>
      <c r="C704" s="405" t="s">
        <v>20</v>
      </c>
      <c r="D704" t="s">
        <v>16</v>
      </c>
      <c r="E704" s="189"/>
      <c r="F704" s="189">
        <v>5</v>
      </c>
      <c r="G704" s="1">
        <f t="shared" si="12"/>
        <v>19.700000000000003</v>
      </c>
      <c r="I704" s="446"/>
      <c r="J704" s="446"/>
    </row>
    <row r="705" spans="1:13">
      <c r="A705" s="46">
        <v>45111</v>
      </c>
      <c r="B705" s="405">
        <v>27099</v>
      </c>
      <c r="C705" s="405" t="s">
        <v>20</v>
      </c>
      <c r="D705" t="s">
        <v>13</v>
      </c>
      <c r="E705" s="189"/>
      <c r="F705" s="189">
        <v>18.399999999999999</v>
      </c>
      <c r="G705" s="1">
        <f t="shared" si="12"/>
        <v>1.3000000000000043</v>
      </c>
      <c r="I705" s="446"/>
      <c r="J705" s="446"/>
    </row>
    <row r="706" spans="1:13">
      <c r="A706" s="46">
        <v>45111</v>
      </c>
      <c r="B706" s="405">
        <v>27099</v>
      </c>
      <c r="C706" s="405" t="s">
        <v>20</v>
      </c>
      <c r="D706" t="s">
        <v>14</v>
      </c>
      <c r="E706" s="189"/>
      <c r="F706" s="189">
        <v>1.3</v>
      </c>
      <c r="G706" s="1">
        <f t="shared" si="12"/>
        <v>4.2188474935755949E-15</v>
      </c>
      <c r="I706" s="446"/>
      <c r="J706" s="446"/>
    </row>
    <row r="707" spans="1:13">
      <c r="A707" s="68">
        <v>45046</v>
      </c>
      <c r="B707" s="404" t="s">
        <v>11</v>
      </c>
      <c r="C707" s="404" t="s">
        <v>21</v>
      </c>
      <c r="D707" t="s">
        <v>13</v>
      </c>
      <c r="E707" s="217">
        <v>19.3</v>
      </c>
      <c r="F707" s="217"/>
      <c r="G707" s="1">
        <f t="shared" si="12"/>
        <v>19.300000000000004</v>
      </c>
      <c r="I707" s="446"/>
      <c r="J707" s="446"/>
    </row>
    <row r="708" spans="1:13">
      <c r="A708" s="46"/>
      <c r="B708" s="405"/>
      <c r="C708" s="405"/>
      <c r="D708" t="s">
        <v>14</v>
      </c>
      <c r="E708" s="217">
        <v>1.5</v>
      </c>
      <c r="F708" s="217"/>
      <c r="G708" s="1">
        <f t="shared" si="12"/>
        <v>20.800000000000004</v>
      </c>
    </row>
    <row r="709" spans="1:13">
      <c r="A709" s="46"/>
      <c r="B709" s="405"/>
      <c r="C709" s="405"/>
      <c r="D709" t="s">
        <v>15</v>
      </c>
      <c r="E709" s="217">
        <v>60</v>
      </c>
      <c r="F709" s="217"/>
      <c r="G709" s="1">
        <f t="shared" si="12"/>
        <v>80.800000000000011</v>
      </c>
    </row>
    <row r="710" spans="1:13">
      <c r="A710" s="46"/>
      <c r="B710" s="405"/>
      <c r="C710" s="405"/>
      <c r="D710" t="s">
        <v>16</v>
      </c>
      <c r="E710" s="217">
        <v>5</v>
      </c>
      <c r="F710" s="217"/>
      <c r="G710" s="1">
        <f t="shared" si="12"/>
        <v>85.800000000000011</v>
      </c>
    </row>
    <row r="711" spans="1:13">
      <c r="A711" s="46">
        <v>45046</v>
      </c>
      <c r="B711" s="405" t="s">
        <v>65</v>
      </c>
      <c r="C711" s="405" t="s">
        <v>21</v>
      </c>
      <c r="D711" t="s">
        <v>15</v>
      </c>
      <c r="E711" s="217"/>
      <c r="F711" s="217">
        <v>50</v>
      </c>
      <c r="G711" s="1">
        <f t="shared" si="12"/>
        <v>35.800000000000011</v>
      </c>
    </row>
    <row r="712" spans="1:13">
      <c r="A712" s="46">
        <v>45111</v>
      </c>
      <c r="B712" s="405">
        <v>27099</v>
      </c>
      <c r="C712" s="405" t="s">
        <v>21</v>
      </c>
      <c r="D712" t="s">
        <v>13</v>
      </c>
      <c r="E712" s="217"/>
      <c r="F712" s="217">
        <v>19.3</v>
      </c>
      <c r="G712" s="1">
        <f t="shared" si="12"/>
        <v>16.500000000000011</v>
      </c>
    </row>
    <row r="713" spans="1:13">
      <c r="A713" s="46">
        <v>45111</v>
      </c>
      <c r="B713" s="405">
        <v>27099</v>
      </c>
      <c r="C713" s="405" t="s">
        <v>21</v>
      </c>
      <c r="D713" t="s">
        <v>14</v>
      </c>
      <c r="E713" s="217"/>
      <c r="F713" s="217">
        <v>1.5</v>
      </c>
      <c r="G713" s="1">
        <f t="shared" si="12"/>
        <v>15.000000000000011</v>
      </c>
    </row>
    <row r="714" spans="1:13">
      <c r="A714" s="46">
        <v>45111</v>
      </c>
      <c r="B714" s="405">
        <v>27099</v>
      </c>
      <c r="C714" s="405" t="s">
        <v>21</v>
      </c>
      <c r="D714" t="s">
        <v>15</v>
      </c>
      <c r="E714" s="217"/>
      <c r="F714" s="217">
        <v>10</v>
      </c>
      <c r="G714" s="1">
        <f t="shared" si="12"/>
        <v>5.0000000000000107</v>
      </c>
    </row>
    <row r="715" spans="1:13">
      <c r="A715" s="46">
        <v>45111</v>
      </c>
      <c r="B715" s="405">
        <v>27099</v>
      </c>
      <c r="C715" s="405" t="s">
        <v>21</v>
      </c>
      <c r="D715" t="s">
        <v>16</v>
      </c>
      <c r="E715" s="217"/>
      <c r="F715" s="217">
        <v>5</v>
      </c>
      <c r="G715" s="1">
        <f t="shared" si="12"/>
        <v>1.0658141036401503E-14</v>
      </c>
    </row>
    <row r="716" spans="1:13">
      <c r="A716" s="68">
        <v>45077</v>
      </c>
      <c r="B716" s="404" t="s">
        <v>11</v>
      </c>
      <c r="C716" s="404" t="s">
        <v>22</v>
      </c>
      <c r="D716" t="s">
        <v>13</v>
      </c>
      <c r="E716" s="217">
        <v>17.8</v>
      </c>
      <c r="F716" s="217"/>
      <c r="G716" s="1">
        <f t="shared" si="12"/>
        <v>17.800000000000011</v>
      </c>
      <c r="K716" s="404"/>
      <c r="M716" s="189"/>
    </row>
    <row r="717" spans="1:13">
      <c r="A717" s="46"/>
      <c r="B717" s="405"/>
      <c r="C717" s="405"/>
      <c r="D717" t="s">
        <v>14</v>
      </c>
      <c r="E717" s="217">
        <v>2.1</v>
      </c>
      <c r="F717" s="217"/>
      <c r="G717" s="1">
        <f t="shared" si="12"/>
        <v>19.900000000000013</v>
      </c>
      <c r="K717" s="405"/>
      <c r="M717" s="189"/>
    </row>
    <row r="718" spans="1:13">
      <c r="A718" s="46"/>
      <c r="B718" s="405"/>
      <c r="C718" s="405"/>
      <c r="D718" t="s">
        <v>15</v>
      </c>
      <c r="E718" s="217">
        <v>60</v>
      </c>
      <c r="F718" s="217"/>
      <c r="G718" s="1">
        <f t="shared" si="12"/>
        <v>79.900000000000006</v>
      </c>
      <c r="K718" s="404"/>
      <c r="M718" s="217"/>
    </row>
    <row r="719" spans="1:13">
      <c r="A719" s="46"/>
      <c r="B719" s="405"/>
      <c r="C719" s="405"/>
      <c r="D719" t="s">
        <v>16</v>
      </c>
      <c r="E719" s="217">
        <v>5</v>
      </c>
      <c r="F719" s="217"/>
      <c r="G719" s="1">
        <f t="shared" si="12"/>
        <v>84.9</v>
      </c>
      <c r="K719" s="405"/>
      <c r="M719" s="217"/>
    </row>
    <row r="720" spans="1:13">
      <c r="A720" s="46">
        <v>45077</v>
      </c>
      <c r="B720" s="405" t="s">
        <v>55</v>
      </c>
      <c r="C720" s="405" t="s">
        <v>22</v>
      </c>
      <c r="D720" t="s">
        <v>15</v>
      </c>
      <c r="E720" s="217"/>
      <c r="F720" s="217">
        <v>42</v>
      </c>
      <c r="G720" s="1">
        <f t="shared" si="12"/>
        <v>42.900000000000006</v>
      </c>
      <c r="M720" s="217"/>
    </row>
    <row r="721" spans="1:13">
      <c r="A721" s="46">
        <v>45111</v>
      </c>
      <c r="B721" s="405">
        <v>27099</v>
      </c>
      <c r="C721" s="405" t="s">
        <v>234</v>
      </c>
      <c r="D721" t="s">
        <v>13</v>
      </c>
      <c r="E721" s="217"/>
      <c r="F721" s="217">
        <v>17.8</v>
      </c>
      <c r="G721" s="1">
        <f t="shared" si="12"/>
        <v>25.100000000000005</v>
      </c>
      <c r="M721" s="217"/>
    </row>
    <row r="722" spans="1:13">
      <c r="A722" s="30">
        <v>45111</v>
      </c>
      <c r="B722" s="405">
        <v>27099</v>
      </c>
      <c r="C722" s="405" t="s">
        <v>234</v>
      </c>
      <c r="D722" t="s">
        <v>14</v>
      </c>
      <c r="F722" s="20">
        <v>2.1</v>
      </c>
      <c r="G722" s="1">
        <f t="shared" si="12"/>
        <v>23.000000000000004</v>
      </c>
      <c r="K722" s="404"/>
      <c r="M722" s="217"/>
    </row>
    <row r="723" spans="1:13">
      <c r="A723" s="30">
        <v>45111</v>
      </c>
      <c r="B723" s="405">
        <v>27099</v>
      </c>
      <c r="C723" s="405" t="s">
        <v>234</v>
      </c>
      <c r="D723" t="s">
        <v>15</v>
      </c>
      <c r="F723" s="20">
        <v>18</v>
      </c>
      <c r="G723" s="1">
        <f t="shared" si="12"/>
        <v>5.0000000000000036</v>
      </c>
      <c r="K723" s="405"/>
      <c r="M723" s="217"/>
    </row>
    <row r="724" spans="1:13">
      <c r="A724" s="30">
        <v>45111</v>
      </c>
      <c r="B724" s="405">
        <v>27099</v>
      </c>
      <c r="C724" s="405" t="s">
        <v>234</v>
      </c>
      <c r="D724" t="s">
        <v>16</v>
      </c>
      <c r="F724" s="20">
        <v>5</v>
      </c>
      <c r="G724" s="1">
        <f t="shared" si="12"/>
        <v>0</v>
      </c>
      <c r="K724" s="405"/>
      <c r="M724" s="217"/>
    </row>
    <row r="725" spans="1:13">
      <c r="A725" s="68">
        <v>45107</v>
      </c>
      <c r="B725" s="404" t="s">
        <v>11</v>
      </c>
      <c r="C725" s="404" t="s">
        <v>23</v>
      </c>
      <c r="D725" t="s">
        <v>13</v>
      </c>
      <c r="E725" s="217">
        <v>18.2</v>
      </c>
      <c r="F725" s="217"/>
      <c r="G725" s="1">
        <f t="shared" si="12"/>
        <v>18.2</v>
      </c>
      <c r="K725" s="405"/>
      <c r="M725" s="217"/>
    </row>
    <row r="726" spans="1:13">
      <c r="A726" s="46"/>
      <c r="B726" s="405"/>
      <c r="C726" s="405"/>
      <c r="D726" t="s">
        <v>14</v>
      </c>
      <c r="E726" s="217">
        <v>2</v>
      </c>
      <c r="F726" s="217"/>
      <c r="G726" s="1">
        <f t="shared" ref="G726:G807" si="13">+G725+E726-F726</f>
        <v>20.2</v>
      </c>
      <c r="M726" s="29"/>
    </row>
    <row r="727" spans="1:13">
      <c r="A727" s="46"/>
      <c r="B727" s="405"/>
      <c r="C727" s="405"/>
      <c r="D727" t="s">
        <v>15</v>
      </c>
      <c r="E727" s="217">
        <v>60</v>
      </c>
      <c r="F727" s="217"/>
      <c r="G727" s="1">
        <f t="shared" si="13"/>
        <v>80.2</v>
      </c>
    </row>
    <row r="728" spans="1:13">
      <c r="A728" s="46"/>
      <c r="B728" s="405"/>
      <c r="C728" s="405"/>
      <c r="D728" t="s">
        <v>16</v>
      </c>
      <c r="E728" s="217">
        <v>5</v>
      </c>
      <c r="F728" s="217"/>
      <c r="G728" s="1">
        <f t="shared" si="13"/>
        <v>85.2</v>
      </c>
    </row>
    <row r="729" spans="1:13">
      <c r="A729" s="46">
        <v>45107</v>
      </c>
      <c r="B729" s="405" t="s">
        <v>56</v>
      </c>
      <c r="C729" s="405" t="s">
        <v>23</v>
      </c>
      <c r="D729" t="s">
        <v>15</v>
      </c>
      <c r="E729" s="217"/>
      <c r="F729" s="217">
        <v>30</v>
      </c>
      <c r="G729" s="1">
        <f t="shared" si="13"/>
        <v>55.2</v>
      </c>
    </row>
    <row r="730" spans="1:13">
      <c r="A730" s="30">
        <v>45356</v>
      </c>
      <c r="B730" s="405">
        <v>28425</v>
      </c>
      <c r="C730" s="405" t="s">
        <v>23</v>
      </c>
      <c r="D730" t="s">
        <v>13</v>
      </c>
      <c r="E730" s="217"/>
      <c r="F730" s="217">
        <v>18.2</v>
      </c>
      <c r="G730" s="1">
        <f t="shared" si="13"/>
        <v>37</v>
      </c>
    </row>
    <row r="731" spans="1:13">
      <c r="A731" s="30">
        <v>45356</v>
      </c>
      <c r="B731" s="405">
        <v>28425</v>
      </c>
      <c r="C731" s="405" t="s">
        <v>23</v>
      </c>
      <c r="D731" t="s">
        <v>14</v>
      </c>
      <c r="E731" s="217"/>
      <c r="F731" s="217">
        <v>2</v>
      </c>
      <c r="G731" s="1">
        <f t="shared" si="13"/>
        <v>35</v>
      </c>
    </row>
    <row r="732" spans="1:13">
      <c r="A732" s="30">
        <v>45356</v>
      </c>
      <c r="B732" s="405">
        <v>28425</v>
      </c>
      <c r="C732" s="405" t="s">
        <v>23</v>
      </c>
      <c r="D732" t="s">
        <v>15</v>
      </c>
      <c r="E732" s="217"/>
      <c r="F732" s="217">
        <v>30</v>
      </c>
      <c r="G732" s="1">
        <f t="shared" si="13"/>
        <v>5</v>
      </c>
    </row>
    <row r="733" spans="1:13">
      <c r="A733" s="30">
        <v>45356</v>
      </c>
      <c r="B733" s="405">
        <v>28425</v>
      </c>
      <c r="C733" s="405" t="s">
        <v>23</v>
      </c>
      <c r="D733" t="s">
        <v>16</v>
      </c>
      <c r="E733" s="217"/>
      <c r="F733" s="217">
        <v>5</v>
      </c>
      <c r="G733" s="1">
        <f t="shared" si="13"/>
        <v>0</v>
      </c>
    </row>
    <row r="734" spans="1:13">
      <c r="A734" s="68">
        <v>45138</v>
      </c>
      <c r="B734" s="404" t="s">
        <v>11</v>
      </c>
      <c r="C734" s="404" t="s">
        <v>24</v>
      </c>
      <c r="D734" t="s">
        <v>13</v>
      </c>
      <c r="E734" s="217">
        <v>17.100000000000001</v>
      </c>
      <c r="F734" s="217"/>
      <c r="G734" s="1">
        <f t="shared" si="13"/>
        <v>17.100000000000001</v>
      </c>
    </row>
    <row r="735" spans="1:13">
      <c r="A735" s="46"/>
      <c r="B735" s="405"/>
      <c r="C735" s="405"/>
      <c r="D735" t="s">
        <v>14</v>
      </c>
      <c r="E735" s="217">
        <v>2</v>
      </c>
      <c r="F735" s="217"/>
      <c r="G735" s="1">
        <f t="shared" si="13"/>
        <v>19.100000000000001</v>
      </c>
      <c r="K735" s="30"/>
      <c r="L735" s="30"/>
    </row>
    <row r="736" spans="1:13">
      <c r="A736" s="46"/>
      <c r="B736" s="405"/>
      <c r="C736" s="405"/>
      <c r="D736" t="s">
        <v>15</v>
      </c>
      <c r="E736" s="217">
        <v>60</v>
      </c>
      <c r="F736" s="217"/>
      <c r="G736" s="1">
        <f t="shared" si="13"/>
        <v>79.099999999999994</v>
      </c>
      <c r="J736" s="404"/>
      <c r="L736" s="217"/>
    </row>
    <row r="737" spans="1:12">
      <c r="A737" s="46"/>
      <c r="B737" s="405"/>
      <c r="C737" s="405"/>
      <c r="D737" t="s">
        <v>16</v>
      </c>
      <c r="E737" s="217">
        <v>5</v>
      </c>
      <c r="F737" s="217"/>
      <c r="G737" s="1">
        <f t="shared" si="13"/>
        <v>84.1</v>
      </c>
      <c r="J737" s="405"/>
      <c r="L737" s="217"/>
    </row>
    <row r="738" spans="1:12">
      <c r="A738" s="46">
        <v>45138</v>
      </c>
      <c r="B738" s="405" t="s">
        <v>32</v>
      </c>
      <c r="C738" s="405" t="s">
        <v>24</v>
      </c>
      <c r="D738" t="s">
        <v>15</v>
      </c>
      <c r="E738" s="217"/>
      <c r="F738" s="217">
        <v>12</v>
      </c>
      <c r="G738" s="1">
        <f t="shared" si="13"/>
        <v>72.099999999999994</v>
      </c>
      <c r="J738" s="405"/>
      <c r="L738" s="217"/>
    </row>
    <row r="739" spans="1:12">
      <c r="A739" s="30">
        <v>45356</v>
      </c>
      <c r="B739" s="405">
        <v>28425</v>
      </c>
      <c r="C739" s="405" t="s">
        <v>24</v>
      </c>
      <c r="D739" t="s">
        <v>13</v>
      </c>
      <c r="E739" s="217"/>
      <c r="F739" s="217">
        <v>17.100000000000001</v>
      </c>
      <c r="G739" s="1">
        <f t="shared" si="13"/>
        <v>54.999999999999993</v>
      </c>
      <c r="J739" s="405"/>
      <c r="L739" s="217"/>
    </row>
    <row r="740" spans="1:12">
      <c r="A740" s="30">
        <v>45356</v>
      </c>
      <c r="B740" s="405">
        <v>28425</v>
      </c>
      <c r="C740" s="405" t="s">
        <v>24</v>
      </c>
      <c r="D740" t="s">
        <v>14</v>
      </c>
      <c r="E740" s="217"/>
      <c r="F740" s="217">
        <v>2</v>
      </c>
      <c r="G740" s="1">
        <f t="shared" si="13"/>
        <v>52.999999999999993</v>
      </c>
      <c r="J740" s="405"/>
      <c r="L740" s="217"/>
    </row>
    <row r="741" spans="1:12">
      <c r="A741" s="30">
        <v>45356</v>
      </c>
      <c r="B741" s="405">
        <v>28425</v>
      </c>
      <c r="C741" s="405" t="s">
        <v>24</v>
      </c>
      <c r="D741" t="s">
        <v>15</v>
      </c>
      <c r="E741" s="217"/>
      <c r="F741" s="217">
        <v>48</v>
      </c>
      <c r="G741" s="1">
        <f t="shared" si="13"/>
        <v>4.9999999999999929</v>
      </c>
      <c r="J741" s="405"/>
      <c r="L741" s="217"/>
    </row>
    <row r="742" spans="1:12">
      <c r="A742" s="30">
        <v>45356</v>
      </c>
      <c r="B742" s="405">
        <v>28425</v>
      </c>
      <c r="C742" s="405" t="s">
        <v>24</v>
      </c>
      <c r="D742" t="s">
        <v>16</v>
      </c>
      <c r="E742" s="217"/>
      <c r="F742" s="217">
        <v>5</v>
      </c>
      <c r="G742" s="1">
        <f t="shared" si="13"/>
        <v>-7.1054273576010019E-15</v>
      </c>
      <c r="J742" s="405"/>
      <c r="L742" s="217"/>
    </row>
    <row r="743" spans="1:12">
      <c r="A743" s="32">
        <v>45169</v>
      </c>
      <c r="B743" s="404" t="s">
        <v>11</v>
      </c>
      <c r="C743" s="404" t="s">
        <v>25</v>
      </c>
      <c r="D743" t="s">
        <v>13</v>
      </c>
      <c r="E743" s="217">
        <v>16.399999999999999</v>
      </c>
      <c r="F743" s="217"/>
      <c r="G743" s="1">
        <f t="shared" si="13"/>
        <v>16.399999999999991</v>
      </c>
      <c r="J743" s="405"/>
      <c r="L743" s="217"/>
    </row>
    <row r="744" spans="1:12">
      <c r="B744" s="405"/>
      <c r="C744" s="405"/>
      <c r="D744" t="s">
        <v>14</v>
      </c>
      <c r="E744" s="217">
        <v>2.2999999999999998</v>
      </c>
      <c r="F744" s="217"/>
      <c r="G744" s="1">
        <f t="shared" si="13"/>
        <v>18.699999999999992</v>
      </c>
      <c r="J744" s="404"/>
      <c r="L744" s="217"/>
    </row>
    <row r="745" spans="1:12">
      <c r="B745" s="405"/>
      <c r="C745" s="405"/>
      <c r="D745" t="s">
        <v>15</v>
      </c>
      <c r="E745" s="217">
        <v>60</v>
      </c>
      <c r="F745" s="217"/>
      <c r="G745" s="1">
        <f t="shared" si="13"/>
        <v>78.699999999999989</v>
      </c>
      <c r="J745" s="405"/>
      <c r="L745" s="217"/>
    </row>
    <row r="746" spans="1:12">
      <c r="B746" s="405"/>
      <c r="C746" s="405"/>
      <c r="D746" t="s">
        <v>16</v>
      </c>
      <c r="E746" s="217">
        <v>5</v>
      </c>
      <c r="F746" s="217"/>
      <c r="G746" s="1">
        <f t="shared" si="13"/>
        <v>83.699999999999989</v>
      </c>
      <c r="J746" s="405"/>
      <c r="L746" s="217"/>
    </row>
    <row r="747" spans="1:12">
      <c r="B747" s="405"/>
      <c r="C747" s="405"/>
      <c r="D747" t="s">
        <v>68</v>
      </c>
      <c r="E747" s="217">
        <v>15</v>
      </c>
      <c r="F747" s="217"/>
      <c r="G747" s="1">
        <f t="shared" si="13"/>
        <v>98.699999999999989</v>
      </c>
      <c r="J747" s="405"/>
      <c r="L747" s="217"/>
    </row>
    <row r="748" spans="1:12">
      <c r="A748" s="30">
        <v>45169</v>
      </c>
      <c r="B748" s="405" t="s">
        <v>57</v>
      </c>
      <c r="C748" s="405" t="s">
        <v>25</v>
      </c>
      <c r="D748" t="s">
        <v>15</v>
      </c>
      <c r="E748" s="217"/>
      <c r="F748" s="217">
        <v>40</v>
      </c>
      <c r="G748" s="1">
        <f t="shared" si="13"/>
        <v>58.699999999999989</v>
      </c>
      <c r="J748" s="404"/>
      <c r="L748" s="217"/>
    </row>
    <row r="749" spans="1:12">
      <c r="A749" s="30">
        <v>45169</v>
      </c>
      <c r="B749" s="405" t="s">
        <v>57</v>
      </c>
      <c r="C749" s="405" t="s">
        <v>25</v>
      </c>
      <c r="D749" t="s">
        <v>16</v>
      </c>
      <c r="E749" s="217"/>
      <c r="F749" s="217">
        <v>5</v>
      </c>
      <c r="G749" s="1">
        <f t="shared" si="13"/>
        <v>53.699999999999989</v>
      </c>
      <c r="J749" s="405"/>
    </row>
    <row r="750" spans="1:12">
      <c r="A750" s="30">
        <v>45257</v>
      </c>
      <c r="B750" s="405">
        <v>27847</v>
      </c>
      <c r="C750" s="405" t="s">
        <v>25</v>
      </c>
      <c r="D750" t="s">
        <v>13</v>
      </c>
      <c r="E750" s="217"/>
      <c r="F750" s="217">
        <v>16.399999999999999</v>
      </c>
      <c r="G750" s="1">
        <f t="shared" si="13"/>
        <v>37.29999999999999</v>
      </c>
      <c r="J750" s="405"/>
      <c r="L750" s="217"/>
    </row>
    <row r="751" spans="1:12">
      <c r="A751" s="30">
        <v>45257</v>
      </c>
      <c r="B751" s="405">
        <v>27847</v>
      </c>
      <c r="C751" s="405" t="s">
        <v>25</v>
      </c>
      <c r="D751" t="s">
        <v>14</v>
      </c>
      <c r="E751" s="217"/>
      <c r="F751" s="217">
        <v>2.2999999999999998</v>
      </c>
      <c r="G751" s="1">
        <f t="shared" si="13"/>
        <v>34.999999999999993</v>
      </c>
      <c r="J751" s="405"/>
      <c r="L751" s="217"/>
    </row>
    <row r="752" spans="1:12">
      <c r="A752" s="30">
        <v>45356</v>
      </c>
      <c r="B752" s="405">
        <v>28399</v>
      </c>
      <c r="C752" s="405" t="s">
        <v>25</v>
      </c>
      <c r="D752" t="s">
        <v>68</v>
      </c>
      <c r="E752" s="217"/>
      <c r="F752" s="217">
        <v>15</v>
      </c>
      <c r="G752" s="1">
        <f t="shared" si="13"/>
        <v>19.999999999999993</v>
      </c>
      <c r="J752" s="405"/>
      <c r="L752" s="217"/>
    </row>
    <row r="753" spans="1:12">
      <c r="A753" s="30">
        <v>45356</v>
      </c>
      <c r="B753" s="405">
        <v>28425</v>
      </c>
      <c r="C753" s="405" t="s">
        <v>25</v>
      </c>
      <c r="E753" s="217"/>
      <c r="F753" s="217">
        <v>20</v>
      </c>
      <c r="G753" s="1">
        <f t="shared" si="13"/>
        <v>0</v>
      </c>
      <c r="J753" s="405"/>
      <c r="L753" s="217"/>
    </row>
    <row r="754" spans="1:12">
      <c r="A754" s="32">
        <v>45199</v>
      </c>
      <c r="B754" s="404" t="s">
        <v>11</v>
      </c>
      <c r="C754" s="404" t="s">
        <v>41</v>
      </c>
      <c r="D754" t="s">
        <v>13</v>
      </c>
      <c r="E754" s="217">
        <v>16.3</v>
      </c>
      <c r="F754" s="217"/>
      <c r="G754" s="1">
        <f t="shared" si="13"/>
        <v>16.3</v>
      </c>
    </row>
    <row r="755" spans="1:12">
      <c r="B755" s="405"/>
      <c r="C755" s="405"/>
      <c r="D755" t="s">
        <v>14</v>
      </c>
      <c r="E755" s="217">
        <v>2</v>
      </c>
      <c r="F755" s="217"/>
      <c r="G755" s="1">
        <f t="shared" si="13"/>
        <v>18.3</v>
      </c>
    </row>
    <row r="756" spans="1:12">
      <c r="B756" s="405"/>
      <c r="C756" s="405"/>
      <c r="D756" t="s">
        <v>15</v>
      </c>
      <c r="E756" s="217">
        <v>60</v>
      </c>
      <c r="F756" s="217"/>
      <c r="G756" s="1">
        <f t="shared" si="13"/>
        <v>78.3</v>
      </c>
    </row>
    <row r="757" spans="1:12">
      <c r="B757" s="405"/>
      <c r="C757" s="405"/>
      <c r="D757" t="s">
        <v>16</v>
      </c>
      <c r="E757" s="217">
        <v>5</v>
      </c>
      <c r="F757" s="217"/>
      <c r="G757" s="1">
        <f t="shared" si="13"/>
        <v>83.3</v>
      </c>
    </row>
    <row r="758" spans="1:12">
      <c r="B758" s="405"/>
      <c r="C758" s="405"/>
      <c r="D758" t="s">
        <v>93</v>
      </c>
      <c r="E758" s="1">
        <v>10</v>
      </c>
      <c r="F758" s="217"/>
      <c r="G758" s="1">
        <f t="shared" si="13"/>
        <v>93.3</v>
      </c>
    </row>
    <row r="759" spans="1:12">
      <c r="B759" s="405"/>
      <c r="C759" s="405"/>
      <c r="D759" t="s">
        <v>94</v>
      </c>
      <c r="E759" s="1">
        <v>10</v>
      </c>
      <c r="F759" s="217"/>
      <c r="G759" s="1">
        <f t="shared" si="13"/>
        <v>103.3</v>
      </c>
    </row>
    <row r="760" spans="1:12">
      <c r="A760" s="30">
        <v>45199</v>
      </c>
      <c r="B760" s="405" t="s">
        <v>61</v>
      </c>
      <c r="C760" s="405" t="s">
        <v>41</v>
      </c>
      <c r="D760" t="s">
        <v>15</v>
      </c>
      <c r="E760" s="217"/>
      <c r="F760" s="217">
        <v>60</v>
      </c>
      <c r="G760" s="1">
        <f t="shared" si="13"/>
        <v>43.3</v>
      </c>
    </row>
    <row r="761" spans="1:12">
      <c r="A761" s="30">
        <v>45199</v>
      </c>
      <c r="B761" s="405" t="s">
        <v>61</v>
      </c>
      <c r="C761" s="405" t="s">
        <v>41</v>
      </c>
      <c r="D761" t="s">
        <v>16</v>
      </c>
      <c r="E761" s="217"/>
      <c r="F761" s="217">
        <v>5</v>
      </c>
      <c r="G761" s="1">
        <f t="shared" si="13"/>
        <v>38.299999999999997</v>
      </c>
    </row>
    <row r="762" spans="1:12">
      <c r="A762" s="30">
        <v>45300</v>
      </c>
      <c r="B762" s="405">
        <v>28124</v>
      </c>
      <c r="C762" s="405" t="s">
        <v>41</v>
      </c>
      <c r="D762" t="s">
        <v>13</v>
      </c>
      <c r="E762" s="217"/>
      <c r="F762" s="217">
        <v>16.3</v>
      </c>
      <c r="G762" s="1">
        <f t="shared" si="13"/>
        <v>21.999999999999996</v>
      </c>
    </row>
    <row r="763" spans="1:12">
      <c r="A763" s="30">
        <v>45300</v>
      </c>
      <c r="B763" s="405">
        <v>28124</v>
      </c>
      <c r="C763" s="405" t="s">
        <v>41</v>
      </c>
      <c r="D763" t="s">
        <v>14</v>
      </c>
      <c r="E763" s="217"/>
      <c r="F763" s="217">
        <v>2</v>
      </c>
      <c r="G763" s="1">
        <f t="shared" si="13"/>
        <v>19.999999999999996</v>
      </c>
      <c r="J763" s="444"/>
      <c r="K763" s="444"/>
      <c r="L763" s="444"/>
    </row>
    <row r="764" spans="1:12">
      <c r="A764" s="30">
        <v>45308</v>
      </c>
      <c r="B764" s="405">
        <v>28160</v>
      </c>
      <c r="C764" s="405" t="s">
        <v>41</v>
      </c>
      <c r="D764" t="s">
        <v>93</v>
      </c>
      <c r="E764" s="217"/>
      <c r="F764" s="217">
        <v>10</v>
      </c>
      <c r="G764" s="1">
        <f t="shared" si="13"/>
        <v>9.9999999999999964</v>
      </c>
      <c r="J764" s="404"/>
      <c r="L764" s="217"/>
    </row>
    <row r="765" spans="1:12">
      <c r="A765" s="30">
        <v>45308</v>
      </c>
      <c r="B765" s="405">
        <v>28160</v>
      </c>
      <c r="C765" s="405" t="s">
        <v>41</v>
      </c>
      <c r="D765" t="s">
        <v>94</v>
      </c>
      <c r="E765" s="217"/>
      <c r="F765" s="217">
        <v>10</v>
      </c>
      <c r="G765" s="1">
        <f t="shared" si="13"/>
        <v>0</v>
      </c>
      <c r="J765" s="405"/>
      <c r="L765" s="217"/>
    </row>
    <row r="766" spans="1:12">
      <c r="A766" s="32">
        <v>45230</v>
      </c>
      <c r="B766" s="404" t="s">
        <v>11</v>
      </c>
      <c r="C766" s="404" t="s">
        <v>27</v>
      </c>
      <c r="D766" t="s">
        <v>13</v>
      </c>
      <c r="E766" s="44">
        <v>15.8</v>
      </c>
      <c r="F766" s="217"/>
      <c r="G766" s="1">
        <f t="shared" si="13"/>
        <v>15.8</v>
      </c>
      <c r="J766" s="405"/>
      <c r="L766" s="217"/>
    </row>
    <row r="767" spans="1:12">
      <c r="B767" s="405"/>
      <c r="C767" s="405"/>
      <c r="D767" t="s">
        <v>14</v>
      </c>
      <c r="E767" s="44">
        <v>2</v>
      </c>
      <c r="F767" s="50"/>
      <c r="G767" s="1">
        <f t="shared" si="13"/>
        <v>17.8</v>
      </c>
      <c r="J767" s="405"/>
      <c r="L767" s="217"/>
    </row>
    <row r="768" spans="1:12">
      <c r="B768" s="405"/>
      <c r="C768" s="405"/>
      <c r="D768" t="s">
        <v>15</v>
      </c>
      <c r="E768" s="217">
        <v>60</v>
      </c>
      <c r="F768" s="50"/>
      <c r="G768" s="1">
        <f t="shared" si="13"/>
        <v>77.8</v>
      </c>
      <c r="J768" s="404"/>
      <c r="L768" s="217"/>
    </row>
    <row r="769" spans="1:13">
      <c r="B769" s="405"/>
      <c r="C769" s="405"/>
      <c r="D769" t="s">
        <v>16</v>
      </c>
      <c r="E769" s="217">
        <v>5</v>
      </c>
      <c r="F769" s="50"/>
      <c r="G769" s="1">
        <f t="shared" si="13"/>
        <v>82.8</v>
      </c>
      <c r="J769" s="405"/>
      <c r="L769" s="217"/>
    </row>
    <row r="770" spans="1:13">
      <c r="A770" s="46">
        <v>45230</v>
      </c>
      <c r="B770" s="405" t="s">
        <v>62</v>
      </c>
      <c r="C770" s="405" t="s">
        <v>27</v>
      </c>
      <c r="D770" t="s">
        <v>15</v>
      </c>
      <c r="E770" s="217"/>
      <c r="F770" s="217">
        <v>60</v>
      </c>
      <c r="G770" s="1">
        <f t="shared" si="13"/>
        <v>22.799999999999997</v>
      </c>
      <c r="J770" s="405"/>
      <c r="L770" s="217"/>
    </row>
    <row r="771" spans="1:13">
      <c r="A771" s="46">
        <v>45230</v>
      </c>
      <c r="B771" s="405" t="s">
        <v>62</v>
      </c>
      <c r="C771" s="405" t="s">
        <v>27</v>
      </c>
      <c r="D771" t="s">
        <v>16</v>
      </c>
      <c r="E771" s="217"/>
      <c r="F771" s="217">
        <v>5</v>
      </c>
      <c r="G771" s="1">
        <f t="shared" si="13"/>
        <v>17.799999999999997</v>
      </c>
    </row>
    <row r="772" spans="1:13">
      <c r="A772" s="46">
        <v>45301</v>
      </c>
      <c r="B772" s="405">
        <v>28133</v>
      </c>
      <c r="C772" s="405" t="s">
        <v>27</v>
      </c>
      <c r="D772" t="s">
        <v>13</v>
      </c>
      <c r="E772" s="217"/>
      <c r="F772" s="44">
        <v>15.8</v>
      </c>
      <c r="G772" s="1">
        <f t="shared" si="13"/>
        <v>1.9999999999999964</v>
      </c>
      <c r="J772" s="404"/>
      <c r="L772" s="217"/>
      <c r="M772" s="217"/>
    </row>
    <row r="773" spans="1:13">
      <c r="A773" s="46">
        <v>45301</v>
      </c>
      <c r="B773" s="405">
        <v>28133</v>
      </c>
      <c r="C773" s="405" t="s">
        <v>27</v>
      </c>
      <c r="D773" t="s">
        <v>14</v>
      </c>
      <c r="E773" s="217"/>
      <c r="F773" s="44">
        <v>2</v>
      </c>
      <c r="G773" s="1">
        <f t="shared" si="13"/>
        <v>-3.5527136788005009E-15</v>
      </c>
      <c r="J773" s="404"/>
      <c r="L773" s="217"/>
      <c r="M773" s="44"/>
    </row>
    <row r="774" spans="1:13">
      <c r="A774" s="32">
        <v>45260</v>
      </c>
      <c r="B774" s="404" t="s">
        <v>11</v>
      </c>
      <c r="C774" s="404" t="s">
        <v>28</v>
      </c>
      <c r="D774" t="s">
        <v>13</v>
      </c>
      <c r="E774" s="44">
        <v>17.2</v>
      </c>
      <c r="G774" s="1">
        <f t="shared" si="13"/>
        <v>17.199999999999996</v>
      </c>
      <c r="J774" s="405"/>
      <c r="L774" s="29"/>
      <c r="M774" s="44"/>
    </row>
    <row r="775" spans="1:13">
      <c r="B775" s="405"/>
      <c r="C775" s="405"/>
      <c r="D775" t="s">
        <v>14</v>
      </c>
      <c r="E775" s="44">
        <v>5</v>
      </c>
      <c r="G775" s="1">
        <f t="shared" si="13"/>
        <v>22.199999999999996</v>
      </c>
      <c r="J775" s="404"/>
      <c r="M775" s="44"/>
    </row>
    <row r="776" spans="1:13">
      <c r="B776" s="405"/>
      <c r="C776" s="405"/>
      <c r="D776" t="s">
        <v>15</v>
      </c>
      <c r="E776" s="217">
        <v>60</v>
      </c>
      <c r="G776" s="1">
        <f t="shared" si="13"/>
        <v>82.199999999999989</v>
      </c>
    </row>
    <row r="777" spans="1:13">
      <c r="B777" s="405"/>
      <c r="C777" s="405"/>
      <c r="D777" t="s">
        <v>16</v>
      </c>
      <c r="E777" s="217">
        <v>5</v>
      </c>
      <c r="G777" s="1">
        <f t="shared" si="13"/>
        <v>87.199999999999989</v>
      </c>
      <c r="J777" s="405"/>
      <c r="M777" s="44"/>
    </row>
    <row r="778" spans="1:13">
      <c r="A778" s="30">
        <v>45260</v>
      </c>
      <c r="B778" s="405" t="s">
        <v>64</v>
      </c>
      <c r="C778" s="405" t="s">
        <v>28</v>
      </c>
      <c r="D778" t="s">
        <v>15</v>
      </c>
      <c r="E778" s="217"/>
      <c r="F778" s="217">
        <v>60</v>
      </c>
      <c r="G778" s="1">
        <f t="shared" si="13"/>
        <v>27.199999999999989</v>
      </c>
      <c r="J778" s="404"/>
      <c r="M778" s="44"/>
    </row>
    <row r="779" spans="1:13">
      <c r="A779" s="30">
        <v>45260</v>
      </c>
      <c r="B779" s="405" t="s">
        <v>64</v>
      </c>
      <c r="C779" s="405" t="s">
        <v>28</v>
      </c>
      <c r="D779" t="s">
        <v>16</v>
      </c>
      <c r="E779" s="217"/>
      <c r="F779" s="217">
        <v>5</v>
      </c>
      <c r="G779" s="1">
        <f t="shared" si="13"/>
        <v>22.199999999999989</v>
      </c>
      <c r="J779" s="405"/>
      <c r="M779" s="44"/>
    </row>
    <row r="780" spans="1:13">
      <c r="A780" s="30">
        <v>45356</v>
      </c>
      <c r="B780" s="405">
        <v>28399</v>
      </c>
      <c r="C780" s="405" t="s">
        <v>28</v>
      </c>
      <c r="D780" t="s">
        <v>13</v>
      </c>
      <c r="E780" s="217"/>
      <c r="F780" s="44">
        <v>17.2</v>
      </c>
      <c r="G780" s="1">
        <f t="shared" si="13"/>
        <v>4.9999999999999893</v>
      </c>
      <c r="J780" s="405"/>
      <c r="M780" s="44"/>
    </row>
    <row r="781" spans="1:13">
      <c r="A781" s="30">
        <v>45356</v>
      </c>
      <c r="B781" s="405">
        <v>28399</v>
      </c>
      <c r="C781" s="405" t="s">
        <v>28</v>
      </c>
      <c r="D781" t="s">
        <v>14</v>
      </c>
      <c r="E781" s="217"/>
      <c r="F781" s="44">
        <v>5</v>
      </c>
      <c r="G781" s="1">
        <f t="shared" si="13"/>
        <v>-1.0658141036401503E-14</v>
      </c>
      <c r="J781" s="405"/>
      <c r="M781" s="44"/>
    </row>
    <row r="782" spans="1:13">
      <c r="A782" s="32">
        <v>45291</v>
      </c>
      <c r="B782" s="404" t="s">
        <v>11</v>
      </c>
      <c r="C782" s="404" t="s">
        <v>29</v>
      </c>
      <c r="D782" t="s">
        <v>13</v>
      </c>
      <c r="E782" s="44">
        <v>18.399999999999999</v>
      </c>
      <c r="F782" s="217"/>
      <c r="G782" s="1">
        <f t="shared" si="13"/>
        <v>18.399999999999988</v>
      </c>
      <c r="J782" s="404"/>
      <c r="M782" s="217"/>
    </row>
    <row r="783" spans="1:13">
      <c r="B783" s="405"/>
      <c r="C783" s="405"/>
      <c r="D783" t="s">
        <v>14</v>
      </c>
      <c r="E783" s="44">
        <v>5</v>
      </c>
      <c r="F783" s="217"/>
      <c r="G783" s="1">
        <f t="shared" si="13"/>
        <v>23.399999999999988</v>
      </c>
      <c r="M783" s="217"/>
    </row>
    <row r="784" spans="1:13">
      <c r="B784" s="405"/>
      <c r="C784" s="405"/>
      <c r="D784" t="s">
        <v>15</v>
      </c>
      <c r="E784" s="217">
        <v>60</v>
      </c>
      <c r="F784" s="217"/>
      <c r="G784" s="1">
        <f t="shared" si="13"/>
        <v>83.399999999999991</v>
      </c>
    </row>
    <row r="785" spans="1:13">
      <c r="B785" s="405"/>
      <c r="C785" s="405"/>
      <c r="D785" t="s">
        <v>16</v>
      </c>
      <c r="E785" s="217">
        <v>5</v>
      </c>
      <c r="F785" s="217"/>
      <c r="G785" s="1">
        <f t="shared" si="13"/>
        <v>88.399999999999991</v>
      </c>
      <c r="L785" s="29"/>
      <c r="M785" s="29"/>
    </row>
    <row r="786" spans="1:13">
      <c r="A786" s="30">
        <v>45291</v>
      </c>
      <c r="B786" s="405" t="s">
        <v>48</v>
      </c>
      <c r="C786" s="405" t="s">
        <v>29</v>
      </c>
      <c r="D786" t="s">
        <v>15</v>
      </c>
      <c r="E786" s="217"/>
      <c r="F786" s="217">
        <v>60</v>
      </c>
      <c r="G786" s="1">
        <f t="shared" si="13"/>
        <v>28.399999999999991</v>
      </c>
    </row>
    <row r="787" spans="1:13">
      <c r="A787" s="30">
        <v>45291</v>
      </c>
      <c r="B787" s="405" t="s">
        <v>48</v>
      </c>
      <c r="C787" s="405" t="s">
        <v>29</v>
      </c>
      <c r="D787" t="s">
        <v>16</v>
      </c>
      <c r="E787" s="217"/>
      <c r="F787" s="217">
        <v>5</v>
      </c>
      <c r="G787" s="1">
        <f t="shared" si="13"/>
        <v>23.399999999999991</v>
      </c>
    </row>
    <row r="788" spans="1:13">
      <c r="A788" s="30">
        <v>45356</v>
      </c>
      <c r="B788" s="405">
        <v>28399</v>
      </c>
      <c r="C788" s="405" t="s">
        <v>29</v>
      </c>
      <c r="D788" t="s">
        <v>13</v>
      </c>
      <c r="E788" s="217"/>
      <c r="F788" s="44">
        <v>18.399999999999999</v>
      </c>
      <c r="G788" s="1">
        <f t="shared" si="13"/>
        <v>4.9999999999999929</v>
      </c>
    </row>
    <row r="789" spans="1:13">
      <c r="A789" s="30">
        <v>45356</v>
      </c>
      <c r="B789" s="405">
        <v>28399</v>
      </c>
      <c r="C789" s="405" t="s">
        <v>29</v>
      </c>
      <c r="D789" t="s">
        <v>14</v>
      </c>
      <c r="E789" s="217"/>
      <c r="F789" s="44">
        <v>5</v>
      </c>
      <c r="G789" s="1">
        <f t="shared" si="13"/>
        <v>-7.1054273576010019E-15</v>
      </c>
    </row>
    <row r="790" spans="1:13">
      <c r="A790" s="68">
        <v>45322</v>
      </c>
      <c r="B790" s="404" t="s">
        <v>11</v>
      </c>
      <c r="C790" s="404" t="s">
        <v>12</v>
      </c>
      <c r="D790" t="s">
        <v>13</v>
      </c>
      <c r="E790" s="44">
        <v>20.5</v>
      </c>
      <c r="F790" s="217"/>
      <c r="G790" s="1">
        <f t="shared" si="13"/>
        <v>20.499999999999993</v>
      </c>
    </row>
    <row r="791" spans="1:13">
      <c r="A791" s="46"/>
      <c r="B791" s="405"/>
      <c r="C791" s="405"/>
      <c r="D791" t="s">
        <v>14</v>
      </c>
      <c r="E791" s="44">
        <v>8.8000000000000007</v>
      </c>
      <c r="F791" s="217"/>
      <c r="G791" s="1">
        <f t="shared" si="13"/>
        <v>29.299999999999994</v>
      </c>
    </row>
    <row r="792" spans="1:13">
      <c r="A792" s="46"/>
      <c r="B792" s="405"/>
      <c r="C792" s="405"/>
      <c r="D792" t="s">
        <v>15</v>
      </c>
      <c r="E792" s="217">
        <v>60</v>
      </c>
      <c r="F792" s="217"/>
      <c r="G792" s="1">
        <f t="shared" si="13"/>
        <v>89.3</v>
      </c>
    </row>
    <row r="793" spans="1:13">
      <c r="A793" s="46"/>
      <c r="B793" s="405"/>
      <c r="C793" s="405"/>
      <c r="D793" t="s">
        <v>16</v>
      </c>
      <c r="E793" s="217">
        <v>5</v>
      </c>
      <c r="F793" s="217"/>
      <c r="G793" s="1">
        <f t="shared" si="13"/>
        <v>94.3</v>
      </c>
    </row>
    <row r="794" spans="1:13">
      <c r="A794" s="46">
        <v>45322</v>
      </c>
      <c r="B794" s="405" t="s">
        <v>49</v>
      </c>
      <c r="C794" s="405" t="s">
        <v>12</v>
      </c>
      <c r="D794" t="s">
        <v>15</v>
      </c>
      <c r="E794" s="217"/>
      <c r="F794" s="217">
        <v>60</v>
      </c>
      <c r="G794" s="1">
        <f t="shared" si="13"/>
        <v>34.299999999999997</v>
      </c>
    </row>
    <row r="795" spans="1:13">
      <c r="A795" s="46">
        <v>45322</v>
      </c>
      <c r="B795" s="405" t="s">
        <v>49</v>
      </c>
      <c r="C795" s="405" t="s">
        <v>12</v>
      </c>
      <c r="D795" t="s">
        <v>16</v>
      </c>
      <c r="E795" s="217"/>
      <c r="F795" s="217">
        <v>5</v>
      </c>
      <c r="G795" s="1">
        <f t="shared" si="13"/>
        <v>29.299999999999997</v>
      </c>
    </row>
    <row r="796" spans="1:13">
      <c r="A796" s="30">
        <v>45356</v>
      </c>
      <c r="B796" s="405">
        <v>28399</v>
      </c>
      <c r="C796" s="405" t="s">
        <v>12</v>
      </c>
      <c r="D796" t="s">
        <v>13</v>
      </c>
      <c r="E796" s="217"/>
      <c r="F796" s="44">
        <v>20.5</v>
      </c>
      <c r="G796" s="1">
        <f t="shared" si="13"/>
        <v>8.7999999999999972</v>
      </c>
    </row>
    <row r="797" spans="1:13">
      <c r="A797" s="30">
        <v>45356</v>
      </c>
      <c r="B797" s="405">
        <v>28399</v>
      </c>
      <c r="C797" s="405" t="s">
        <v>12</v>
      </c>
      <c r="D797" t="s">
        <v>14</v>
      </c>
      <c r="E797" s="217"/>
      <c r="F797" s="44">
        <v>8.8000000000000007</v>
      </c>
      <c r="G797" s="1">
        <f t="shared" si="13"/>
        <v>0</v>
      </c>
    </row>
    <row r="798" spans="1:13">
      <c r="A798" s="32">
        <v>45351</v>
      </c>
      <c r="B798" s="404" t="s">
        <v>11</v>
      </c>
      <c r="C798" s="404" t="s">
        <v>19</v>
      </c>
      <c r="D798" t="s">
        <v>13</v>
      </c>
      <c r="E798" s="44">
        <v>21.3</v>
      </c>
      <c r="F798" s="217"/>
      <c r="G798" s="1">
        <f t="shared" si="13"/>
        <v>21.3</v>
      </c>
    </row>
    <row r="799" spans="1:13">
      <c r="B799" s="405"/>
      <c r="C799" s="405"/>
      <c r="D799" t="s">
        <v>14</v>
      </c>
      <c r="E799" s="44">
        <v>5</v>
      </c>
      <c r="F799" s="217"/>
      <c r="G799" s="1">
        <f t="shared" si="13"/>
        <v>26.3</v>
      </c>
    </row>
    <row r="800" spans="1:13">
      <c r="B800" s="405"/>
      <c r="C800" s="405"/>
      <c r="D800" t="s">
        <v>15</v>
      </c>
      <c r="E800" s="217">
        <v>58</v>
      </c>
      <c r="F800" s="217"/>
      <c r="G800" s="1">
        <f t="shared" si="13"/>
        <v>84.3</v>
      </c>
    </row>
    <row r="801" spans="1:11">
      <c r="B801" s="405"/>
      <c r="C801" s="405"/>
      <c r="D801" t="s">
        <v>16</v>
      </c>
      <c r="E801" s="217">
        <v>5</v>
      </c>
      <c r="F801" s="217"/>
      <c r="G801" s="1">
        <f t="shared" si="13"/>
        <v>89.3</v>
      </c>
    </row>
    <row r="802" spans="1:11">
      <c r="A802" s="30">
        <v>45351</v>
      </c>
      <c r="B802" s="405" t="s">
        <v>50</v>
      </c>
      <c r="C802" s="405" t="s">
        <v>19</v>
      </c>
      <c r="D802" t="s">
        <v>15</v>
      </c>
      <c r="E802" s="217"/>
      <c r="F802" s="217">
        <v>54</v>
      </c>
      <c r="G802" s="1">
        <f t="shared" si="13"/>
        <v>35.299999999999997</v>
      </c>
    </row>
    <row r="803" spans="1:11">
      <c r="A803" s="30">
        <v>45356</v>
      </c>
      <c r="B803" s="405">
        <v>28399</v>
      </c>
      <c r="C803" s="405" t="s">
        <v>19</v>
      </c>
      <c r="D803" t="s">
        <v>15</v>
      </c>
      <c r="E803" s="217"/>
      <c r="F803" s="217">
        <v>4</v>
      </c>
      <c r="G803" s="1">
        <f t="shared" si="13"/>
        <v>31.299999999999997</v>
      </c>
    </row>
    <row r="804" spans="1:11">
      <c r="A804" s="30">
        <v>45356</v>
      </c>
      <c r="B804" s="405">
        <v>28399</v>
      </c>
      <c r="C804" s="405" t="s">
        <v>19</v>
      </c>
      <c r="D804" t="s">
        <v>16</v>
      </c>
      <c r="F804" s="20">
        <v>5</v>
      </c>
      <c r="G804" s="1">
        <f t="shared" si="13"/>
        <v>26.299999999999997</v>
      </c>
    </row>
    <row r="805" spans="1:11">
      <c r="A805" s="30">
        <v>45376</v>
      </c>
      <c r="B805" s="405">
        <v>28613</v>
      </c>
      <c r="C805" s="405" t="s">
        <v>19</v>
      </c>
      <c r="D805" t="s">
        <v>13</v>
      </c>
      <c r="F805" s="20">
        <v>21.3</v>
      </c>
      <c r="G805" s="1">
        <f t="shared" si="13"/>
        <v>4.9999999999999964</v>
      </c>
    </row>
    <row r="806" spans="1:11">
      <c r="A806" s="30">
        <v>45376</v>
      </c>
      <c r="B806" s="405">
        <v>28613</v>
      </c>
      <c r="C806" s="405" t="s">
        <v>19</v>
      </c>
      <c r="D806" t="s">
        <v>14</v>
      </c>
      <c r="F806" s="20">
        <v>5</v>
      </c>
      <c r="G806" s="1">
        <f t="shared" si="13"/>
        <v>0</v>
      </c>
    </row>
    <row r="807" spans="1:11">
      <c r="A807" s="32">
        <v>45382</v>
      </c>
      <c r="B807" s="404" t="s">
        <v>11</v>
      </c>
      <c r="C807" s="404" t="s">
        <v>20</v>
      </c>
      <c r="D807" t="s">
        <v>13</v>
      </c>
      <c r="E807" s="44">
        <v>20.6</v>
      </c>
      <c r="G807" s="1">
        <f t="shared" si="13"/>
        <v>20.6</v>
      </c>
    </row>
    <row r="808" spans="1:11">
      <c r="B808" s="405"/>
      <c r="C808" s="405"/>
      <c r="D808" t="s">
        <v>14</v>
      </c>
      <c r="E808" s="44">
        <v>5</v>
      </c>
      <c r="G808" s="1">
        <f t="shared" ref="G808:G820" si="14">+G807+E808-F808</f>
        <v>25.6</v>
      </c>
    </row>
    <row r="809" spans="1:11">
      <c r="B809" s="405"/>
      <c r="C809" s="405"/>
      <c r="D809" t="s">
        <v>15</v>
      </c>
      <c r="E809" s="217">
        <v>60</v>
      </c>
      <c r="G809" s="1">
        <f t="shared" si="14"/>
        <v>85.6</v>
      </c>
    </row>
    <row r="810" spans="1:11">
      <c r="B810" s="405"/>
      <c r="C810" s="405"/>
      <c r="D810" t="s">
        <v>16</v>
      </c>
      <c r="E810" s="217">
        <v>5</v>
      </c>
      <c r="G810" s="1">
        <f t="shared" si="14"/>
        <v>90.6</v>
      </c>
    </row>
    <row r="811" spans="1:11">
      <c r="A811" s="30">
        <v>45386</v>
      </c>
      <c r="B811" s="405">
        <v>28734</v>
      </c>
      <c r="C811" s="405" t="s">
        <v>20</v>
      </c>
      <c r="D811" t="s">
        <v>15</v>
      </c>
      <c r="F811" s="20">
        <v>6</v>
      </c>
      <c r="G811" s="1">
        <f t="shared" si="14"/>
        <v>84.6</v>
      </c>
      <c r="I811" s="29"/>
    </row>
    <row r="812" spans="1:11">
      <c r="A812" s="30">
        <v>45386</v>
      </c>
      <c r="B812" s="405">
        <v>28734</v>
      </c>
      <c r="C812" s="405" t="s">
        <v>20</v>
      </c>
      <c r="D812" t="s">
        <v>16</v>
      </c>
      <c r="F812" s="20">
        <v>5</v>
      </c>
      <c r="G812" s="1">
        <f t="shared" si="14"/>
        <v>79.599999999999994</v>
      </c>
      <c r="I812" s="263"/>
      <c r="J812" s="263"/>
      <c r="K812" s="263"/>
    </row>
    <row r="813" spans="1:11">
      <c r="A813" s="30">
        <v>45382</v>
      </c>
      <c r="B813" s="405" t="s">
        <v>53</v>
      </c>
      <c r="C813" s="405" t="s">
        <v>20</v>
      </c>
      <c r="D813" t="s">
        <v>15</v>
      </c>
      <c r="E813" s="217"/>
      <c r="F813" s="217">
        <v>54</v>
      </c>
      <c r="G813" s="1">
        <f t="shared" si="14"/>
        <v>25.599999999999994</v>
      </c>
    </row>
    <row r="814" spans="1:11">
      <c r="A814" s="30">
        <v>45482</v>
      </c>
      <c r="B814" s="405">
        <v>29217</v>
      </c>
      <c r="C814" s="405" t="s">
        <v>20</v>
      </c>
      <c r="D814" t="s">
        <v>13</v>
      </c>
      <c r="E814" s="217"/>
      <c r="F814" s="217">
        <v>20.6</v>
      </c>
      <c r="G814" s="1">
        <f t="shared" si="14"/>
        <v>4.9999999999999929</v>
      </c>
    </row>
    <row r="815" spans="1:11">
      <c r="A815" s="30">
        <v>45482</v>
      </c>
      <c r="B815" s="405">
        <v>29217</v>
      </c>
      <c r="C815" s="405" t="s">
        <v>20</v>
      </c>
      <c r="D815" t="s">
        <v>14</v>
      </c>
      <c r="E815" s="217"/>
      <c r="F815" s="217">
        <v>5</v>
      </c>
      <c r="G815" s="1">
        <f t="shared" si="14"/>
        <v>-7.1054273576010019E-15</v>
      </c>
    </row>
    <row r="816" spans="1:11">
      <c r="A816" s="32">
        <v>45412</v>
      </c>
      <c r="B816" s="404" t="s">
        <v>11</v>
      </c>
      <c r="C816" s="404" t="s">
        <v>21</v>
      </c>
      <c r="D816" t="s">
        <v>13</v>
      </c>
      <c r="E816" s="217">
        <v>20.5</v>
      </c>
      <c r="F816" s="217"/>
      <c r="G816" s="1">
        <f t="shared" si="14"/>
        <v>20.499999999999993</v>
      </c>
      <c r="I816" s="404"/>
      <c r="J816"/>
      <c r="K816" s="44"/>
    </row>
    <row r="817" spans="1:11">
      <c r="B817" s="405"/>
      <c r="C817" s="405"/>
      <c r="D817" t="s">
        <v>14</v>
      </c>
      <c r="E817" s="217">
        <v>5</v>
      </c>
      <c r="F817" s="217"/>
      <c r="G817" s="1">
        <f t="shared" si="14"/>
        <v>25.499999999999993</v>
      </c>
      <c r="I817" s="405"/>
      <c r="J817"/>
      <c r="K817" s="44"/>
    </row>
    <row r="818" spans="1:11">
      <c r="B818" s="405"/>
      <c r="C818" s="405"/>
      <c r="D818" t="s">
        <v>15</v>
      </c>
      <c r="E818" s="217">
        <v>60</v>
      </c>
      <c r="F818" s="217"/>
      <c r="G818" s="1">
        <f t="shared" si="14"/>
        <v>85.5</v>
      </c>
      <c r="I818" s="404"/>
      <c r="J818"/>
      <c r="K818" s="217"/>
    </row>
    <row r="819" spans="1:11">
      <c r="B819" s="405"/>
      <c r="C819" s="405"/>
      <c r="D819" t="s">
        <v>16</v>
      </c>
      <c r="E819" s="217">
        <v>5</v>
      </c>
      <c r="F819" s="217"/>
      <c r="G819" s="1">
        <f t="shared" si="14"/>
        <v>90.5</v>
      </c>
      <c r="I819" s="405"/>
      <c r="J819"/>
      <c r="K819" s="217"/>
    </row>
    <row r="820" spans="1:11">
      <c r="A820" s="30">
        <v>45412</v>
      </c>
      <c r="B820" s="405" t="s">
        <v>95</v>
      </c>
      <c r="C820" s="405" t="s">
        <v>21</v>
      </c>
      <c r="D820" t="s">
        <v>15</v>
      </c>
      <c r="F820" s="1">
        <v>54</v>
      </c>
      <c r="G820" s="1">
        <f t="shared" si="14"/>
        <v>36.5</v>
      </c>
      <c r="I820" s="404"/>
      <c r="J820"/>
      <c r="K820" s="217"/>
    </row>
    <row r="821" spans="1:11">
      <c r="A821" s="30">
        <v>45421</v>
      </c>
      <c r="B821" s="405">
        <v>28854</v>
      </c>
      <c r="C821" s="405" t="s">
        <v>21</v>
      </c>
      <c r="D821" t="s">
        <v>15</v>
      </c>
      <c r="E821" s="217"/>
      <c r="F821" s="217">
        <v>6</v>
      </c>
      <c r="G821" s="1">
        <f t="shared" ref="G821:G830" si="15">+G820+E821-F821</f>
        <v>30.5</v>
      </c>
      <c r="J821"/>
      <c r="K821" s="217"/>
    </row>
    <row r="822" spans="1:11">
      <c r="A822" s="30">
        <v>45421</v>
      </c>
      <c r="B822" s="405">
        <v>28854</v>
      </c>
      <c r="C822" s="405" t="s">
        <v>21</v>
      </c>
      <c r="D822" t="s">
        <v>16</v>
      </c>
      <c r="E822" s="217"/>
      <c r="F822" s="217">
        <v>5</v>
      </c>
      <c r="G822" s="1">
        <f t="shared" si="15"/>
        <v>25.5</v>
      </c>
      <c r="J822"/>
      <c r="K822" s="217"/>
    </row>
    <row r="823" spans="1:11">
      <c r="A823" s="30">
        <v>45482</v>
      </c>
      <c r="B823" s="405">
        <v>29217</v>
      </c>
      <c r="C823" s="405" t="s">
        <v>21</v>
      </c>
      <c r="D823" t="s">
        <v>13</v>
      </c>
      <c r="E823" s="217"/>
      <c r="F823" s="217">
        <v>20.5</v>
      </c>
      <c r="G823" s="1">
        <f t="shared" si="15"/>
        <v>5</v>
      </c>
      <c r="J823"/>
      <c r="K823" s="217"/>
    </row>
    <row r="824" spans="1:11">
      <c r="A824" s="30">
        <v>45482</v>
      </c>
      <c r="B824" s="405">
        <v>29217</v>
      </c>
      <c r="C824" s="405" t="s">
        <v>21</v>
      </c>
      <c r="D824" t="s">
        <v>14</v>
      </c>
      <c r="E824" s="217"/>
      <c r="F824" s="217">
        <v>5</v>
      </c>
      <c r="G824" s="1">
        <f t="shared" si="15"/>
        <v>0</v>
      </c>
      <c r="J824"/>
      <c r="K824" s="217"/>
    </row>
    <row r="825" spans="1:11">
      <c r="A825" s="32">
        <v>45443</v>
      </c>
      <c r="B825" s="404" t="s">
        <v>11</v>
      </c>
      <c r="C825" s="404" t="s">
        <v>22</v>
      </c>
      <c r="D825" t="s">
        <v>13</v>
      </c>
      <c r="E825" s="217">
        <v>18.600000000000001</v>
      </c>
      <c r="F825" s="217"/>
      <c r="G825" s="1">
        <f t="shared" si="15"/>
        <v>18.600000000000001</v>
      </c>
      <c r="K825" s="44"/>
    </row>
    <row r="826" spans="1:11">
      <c r="B826" s="405"/>
      <c r="C826" s="405"/>
      <c r="D826" t="s">
        <v>14</v>
      </c>
      <c r="E826" s="217">
        <v>5</v>
      </c>
      <c r="F826" s="217"/>
      <c r="G826" s="1">
        <f t="shared" si="15"/>
        <v>23.6</v>
      </c>
      <c r="K826" s="44"/>
    </row>
    <row r="827" spans="1:11">
      <c r="B827" s="405"/>
      <c r="C827" s="405"/>
      <c r="D827" t="s">
        <v>15</v>
      </c>
      <c r="E827" s="217">
        <v>60</v>
      </c>
      <c r="F827" s="217"/>
      <c r="G827" s="1">
        <f t="shared" si="15"/>
        <v>83.6</v>
      </c>
    </row>
    <row r="828" spans="1:11">
      <c r="B828" s="405"/>
      <c r="C828" s="405"/>
      <c r="D828" t="s">
        <v>16</v>
      </c>
      <c r="E828" s="217">
        <v>5</v>
      </c>
      <c r="F828" s="217"/>
      <c r="G828" s="1">
        <f t="shared" si="15"/>
        <v>88.6</v>
      </c>
    </row>
    <row r="829" spans="1:11">
      <c r="B829" s="405"/>
      <c r="C829" s="405"/>
      <c r="D829" t="s">
        <v>113</v>
      </c>
      <c r="E829" s="217">
        <v>10</v>
      </c>
      <c r="F829" s="217"/>
      <c r="G829" s="1">
        <f t="shared" si="15"/>
        <v>98.6</v>
      </c>
    </row>
    <row r="830" spans="1:11">
      <c r="A830" s="30">
        <v>45443</v>
      </c>
      <c r="B830" s="405" t="s">
        <v>96</v>
      </c>
      <c r="C830" s="405" t="s">
        <v>22</v>
      </c>
      <c r="D830" t="s">
        <v>15</v>
      </c>
      <c r="E830" s="217"/>
      <c r="F830" s="217">
        <v>60</v>
      </c>
      <c r="G830" s="1">
        <f t="shared" si="15"/>
        <v>38.599999999999994</v>
      </c>
    </row>
    <row r="831" spans="1:11">
      <c r="A831" s="30">
        <v>45443</v>
      </c>
      <c r="B831" s="405" t="s">
        <v>96</v>
      </c>
      <c r="C831" s="405" t="s">
        <v>22</v>
      </c>
      <c r="D831" t="s">
        <v>16</v>
      </c>
      <c r="E831" s="217"/>
      <c r="F831" s="217">
        <v>5</v>
      </c>
      <c r="G831" s="1">
        <f>+G830+E831-F831</f>
        <v>33.599999999999994</v>
      </c>
    </row>
    <row r="832" spans="1:11">
      <c r="A832" s="30">
        <v>45482</v>
      </c>
      <c r="B832" s="405">
        <v>29217</v>
      </c>
      <c r="C832" s="405" t="s">
        <v>22</v>
      </c>
      <c r="D832" t="s">
        <v>13</v>
      </c>
      <c r="E832" s="217"/>
      <c r="F832" s="217">
        <v>18.600000000000001</v>
      </c>
      <c r="G832" s="1">
        <f>+G831+E832-F832</f>
        <v>14.999999999999993</v>
      </c>
    </row>
    <row r="833" spans="1:11">
      <c r="A833" s="30">
        <v>45482</v>
      </c>
      <c r="B833" s="405">
        <v>29217</v>
      </c>
      <c r="C833" s="405" t="s">
        <v>22</v>
      </c>
      <c r="D833" t="s">
        <v>14</v>
      </c>
      <c r="E833" s="217"/>
      <c r="F833" s="217">
        <v>5</v>
      </c>
      <c r="G833" s="1">
        <f>+G832+E833-F833</f>
        <v>9.9999999999999929</v>
      </c>
    </row>
    <row r="834" spans="1:11">
      <c r="A834" s="30">
        <v>45482</v>
      </c>
      <c r="B834" s="405">
        <v>29217</v>
      </c>
      <c r="C834" s="405" t="s">
        <v>22</v>
      </c>
      <c r="D834" t="s">
        <v>113</v>
      </c>
      <c r="E834" s="217"/>
      <c r="F834" s="217">
        <v>10</v>
      </c>
      <c r="G834" s="1">
        <f>+G833+E834-F834</f>
        <v>0</v>
      </c>
    </row>
    <row r="835" spans="1:11">
      <c r="A835" s="68">
        <v>45473</v>
      </c>
      <c r="B835" s="404" t="s">
        <v>11</v>
      </c>
      <c r="C835" s="404" t="s">
        <v>23</v>
      </c>
      <c r="D835" t="s">
        <v>13</v>
      </c>
      <c r="E835" s="217">
        <v>18.100000000000001</v>
      </c>
      <c r="F835" s="217"/>
      <c r="G835" s="1">
        <f>+G834+E835-F835</f>
        <v>18.100000000000001</v>
      </c>
    </row>
    <row r="836" spans="1:11">
      <c r="A836" s="46"/>
      <c r="B836" s="405"/>
      <c r="C836" s="405"/>
      <c r="D836" t="s">
        <v>14</v>
      </c>
      <c r="E836" s="217">
        <v>7</v>
      </c>
      <c r="F836" s="217"/>
      <c r="G836" s="1">
        <f>+G835+E836-F836</f>
        <v>25.1</v>
      </c>
    </row>
    <row r="837" spans="1:11">
      <c r="A837" s="46"/>
      <c r="B837" s="405"/>
      <c r="C837" s="405"/>
      <c r="D837" t="s">
        <v>15</v>
      </c>
      <c r="E837" s="217">
        <v>60</v>
      </c>
      <c r="F837" s="217"/>
      <c r="G837" s="1">
        <f>+G836+E837-F837</f>
        <v>85.1</v>
      </c>
    </row>
    <row r="838" spans="1:11">
      <c r="A838" s="46"/>
      <c r="B838" s="405"/>
      <c r="C838" s="405"/>
      <c r="D838" t="s">
        <v>16</v>
      </c>
      <c r="E838" s="217">
        <v>5</v>
      </c>
      <c r="F838" s="217"/>
      <c r="G838" s="1">
        <f t="shared" ref="G838:G907" si="16">+G837+E838-F838</f>
        <v>90.1</v>
      </c>
    </row>
    <row r="839" spans="1:11">
      <c r="A839" s="46">
        <v>45473</v>
      </c>
      <c r="B839" s="405" t="s">
        <v>56</v>
      </c>
      <c r="C839" s="405" t="s">
        <v>23</v>
      </c>
      <c r="D839" t="s">
        <v>15</v>
      </c>
      <c r="E839" s="217"/>
      <c r="F839" s="217">
        <v>60</v>
      </c>
      <c r="G839" s="1">
        <f t="shared" si="16"/>
        <v>30.099999999999994</v>
      </c>
      <c r="I839" s="263"/>
      <c r="J839" s="263"/>
      <c r="K839" s="263"/>
    </row>
    <row r="840" spans="1:11">
      <c r="A840" s="46">
        <v>45473</v>
      </c>
      <c r="B840" s="405" t="s">
        <v>56</v>
      </c>
      <c r="C840" s="405" t="s">
        <v>23</v>
      </c>
      <c r="D840" t="s">
        <v>16</v>
      </c>
      <c r="E840" s="217"/>
      <c r="F840" s="217">
        <v>5</v>
      </c>
      <c r="G840" s="1">
        <f t="shared" si="16"/>
        <v>25.099999999999994</v>
      </c>
      <c r="I840" s="404"/>
      <c r="J840"/>
      <c r="K840" s="217"/>
    </row>
    <row r="841" spans="1:11">
      <c r="A841" s="46">
        <v>45595</v>
      </c>
      <c r="B841" s="405">
        <v>29924</v>
      </c>
      <c r="C841" s="405" t="s">
        <v>23</v>
      </c>
      <c r="D841" t="s">
        <v>13</v>
      </c>
      <c r="E841" s="217"/>
      <c r="F841" s="217">
        <v>18.100000000000001</v>
      </c>
      <c r="G841" s="1">
        <f t="shared" si="16"/>
        <v>6.9999999999999929</v>
      </c>
      <c r="I841" s="404"/>
      <c r="J841"/>
      <c r="K841" s="217"/>
    </row>
    <row r="842" spans="1:11">
      <c r="A842" s="46">
        <v>45595</v>
      </c>
      <c r="B842" s="405">
        <v>29924</v>
      </c>
      <c r="C842" s="405" t="s">
        <v>23</v>
      </c>
      <c r="D842" t="s">
        <v>14</v>
      </c>
      <c r="E842" s="217"/>
      <c r="F842" s="217">
        <v>7</v>
      </c>
      <c r="G842" s="1">
        <f t="shared" si="16"/>
        <v>-7.1054273576010019E-15</v>
      </c>
      <c r="I842" s="404"/>
      <c r="J842"/>
      <c r="K842" s="217"/>
    </row>
    <row r="843" spans="1:11">
      <c r="A843" s="32">
        <v>45504</v>
      </c>
      <c r="B843" s="404" t="s">
        <v>11</v>
      </c>
      <c r="C843" s="404" t="s">
        <v>24</v>
      </c>
      <c r="D843" t="s">
        <v>13</v>
      </c>
      <c r="E843" s="217">
        <v>17.8</v>
      </c>
      <c r="G843" s="1">
        <f t="shared" si="16"/>
        <v>17.799999999999994</v>
      </c>
      <c r="I843" s="405"/>
      <c r="J843"/>
      <c r="K843" s="217"/>
    </row>
    <row r="844" spans="1:11">
      <c r="B844" s="405"/>
      <c r="C844" s="405"/>
      <c r="D844" t="s">
        <v>14</v>
      </c>
      <c r="E844" s="217">
        <v>7</v>
      </c>
      <c r="G844" s="1">
        <f t="shared" si="16"/>
        <v>24.799999999999994</v>
      </c>
      <c r="I844" s="404"/>
      <c r="J844"/>
      <c r="K844" s="217"/>
    </row>
    <row r="845" spans="1:11">
      <c r="B845" s="405"/>
      <c r="C845" s="405"/>
      <c r="D845" t="s">
        <v>15</v>
      </c>
      <c r="E845" s="217">
        <v>60</v>
      </c>
      <c r="G845" s="1">
        <f t="shared" si="16"/>
        <v>84.8</v>
      </c>
      <c r="I845" s="405"/>
      <c r="J845"/>
      <c r="K845" s="217"/>
    </row>
    <row r="846" spans="1:11">
      <c r="B846" s="405"/>
      <c r="C846" s="405"/>
      <c r="D846" t="s">
        <v>16</v>
      </c>
      <c r="E846" s="217">
        <v>5</v>
      </c>
      <c r="G846" s="1">
        <f t="shared" si="16"/>
        <v>89.8</v>
      </c>
    </row>
    <row r="847" spans="1:11">
      <c r="B847" s="405"/>
      <c r="C847" s="405"/>
      <c r="D847" t="s">
        <v>70</v>
      </c>
      <c r="E847" s="217">
        <v>250</v>
      </c>
      <c r="G847" s="1">
        <f t="shared" si="16"/>
        <v>339.8</v>
      </c>
      <c r="I847" s="404"/>
      <c r="J847"/>
      <c r="K847" s="217"/>
    </row>
    <row r="848" spans="1:11">
      <c r="A848" s="46">
        <v>45504</v>
      </c>
      <c r="B848" s="405" t="s">
        <v>32</v>
      </c>
      <c r="C848" s="405" t="s">
        <v>24</v>
      </c>
      <c r="D848" t="s">
        <v>15</v>
      </c>
      <c r="E848" s="217"/>
      <c r="F848" s="217">
        <v>60</v>
      </c>
      <c r="G848" s="1">
        <f t="shared" si="16"/>
        <v>279.8</v>
      </c>
      <c r="I848" s="405"/>
      <c r="J848"/>
      <c r="K848" s="217"/>
    </row>
    <row r="849" spans="1:12">
      <c r="A849" s="46">
        <v>45504</v>
      </c>
      <c r="B849" s="405" t="s">
        <v>32</v>
      </c>
      <c r="C849" s="405" t="s">
        <v>24</v>
      </c>
      <c r="D849" t="s">
        <v>16</v>
      </c>
      <c r="E849" s="217"/>
      <c r="F849" s="217">
        <v>5</v>
      </c>
      <c r="G849" s="1">
        <f t="shared" si="16"/>
        <v>274.8</v>
      </c>
      <c r="I849" s="404"/>
      <c r="J849"/>
      <c r="K849" s="217"/>
    </row>
    <row r="850" spans="1:12">
      <c r="A850" s="46">
        <v>45595</v>
      </c>
      <c r="B850" s="405">
        <v>29924</v>
      </c>
      <c r="C850" s="405" t="s">
        <v>24</v>
      </c>
      <c r="D850" t="s">
        <v>13</v>
      </c>
      <c r="E850" s="217"/>
      <c r="F850" s="217">
        <v>17.8</v>
      </c>
      <c r="G850" s="1">
        <f t="shared" si="16"/>
        <v>257</v>
      </c>
      <c r="I850" s="404"/>
      <c r="J850"/>
      <c r="K850" s="217"/>
    </row>
    <row r="851" spans="1:12">
      <c r="A851" s="46">
        <v>45595</v>
      </c>
      <c r="B851" s="405">
        <v>29924</v>
      </c>
      <c r="C851" s="405" t="s">
        <v>24</v>
      </c>
      <c r="D851" t="s">
        <v>14</v>
      </c>
      <c r="E851" s="217"/>
      <c r="F851" s="217">
        <v>7</v>
      </c>
      <c r="G851" s="1">
        <f t="shared" si="16"/>
        <v>250</v>
      </c>
      <c r="I851" s="404"/>
      <c r="J851"/>
      <c r="K851" s="217"/>
    </row>
    <row r="852" spans="1:12">
      <c r="A852" s="46">
        <v>45706</v>
      </c>
      <c r="B852" s="405">
        <v>30480</v>
      </c>
      <c r="C852" s="405" t="s">
        <v>24</v>
      </c>
      <c r="D852" t="s">
        <v>70</v>
      </c>
      <c r="E852" s="217"/>
      <c r="F852" s="217">
        <v>50</v>
      </c>
      <c r="G852" s="1">
        <f t="shared" si="16"/>
        <v>200</v>
      </c>
      <c r="I852" s="404"/>
      <c r="J852"/>
      <c r="K852" s="217"/>
    </row>
    <row r="853" spans="1:12">
      <c r="A853" s="46">
        <v>45742</v>
      </c>
      <c r="B853" s="405">
        <v>30810</v>
      </c>
      <c r="C853" s="405" t="s">
        <v>24</v>
      </c>
      <c r="D853" t="s">
        <v>70</v>
      </c>
      <c r="E853" s="217"/>
      <c r="F853" s="217">
        <v>200</v>
      </c>
      <c r="G853" s="1">
        <f t="shared" si="16"/>
        <v>0</v>
      </c>
      <c r="I853" s="404"/>
      <c r="J853"/>
      <c r="K853" s="217"/>
    </row>
    <row r="854" spans="1:12">
      <c r="A854" s="32">
        <v>45535</v>
      </c>
      <c r="B854" s="404" t="s">
        <v>11</v>
      </c>
      <c r="C854" s="404" t="s">
        <v>71</v>
      </c>
      <c r="D854" t="s">
        <v>13</v>
      </c>
      <c r="E854" s="217">
        <v>17.8</v>
      </c>
      <c r="F854" s="217"/>
      <c r="G854" s="1">
        <f t="shared" si="16"/>
        <v>17.8</v>
      </c>
      <c r="I854" s="405"/>
      <c r="J854"/>
      <c r="K854" s="217"/>
    </row>
    <row r="855" spans="1:12">
      <c r="B855" s="405"/>
      <c r="C855" s="405"/>
      <c r="D855" t="s">
        <v>14</v>
      </c>
      <c r="E855" s="217">
        <v>7</v>
      </c>
      <c r="F855" s="217"/>
      <c r="G855" s="1">
        <f t="shared" si="16"/>
        <v>24.8</v>
      </c>
      <c r="I855" s="405"/>
      <c r="J855"/>
      <c r="K855" s="217"/>
    </row>
    <row r="856" spans="1:12">
      <c r="B856" s="405"/>
      <c r="C856" s="405"/>
      <c r="D856" t="s">
        <v>15</v>
      </c>
      <c r="E856" s="217">
        <v>60</v>
      </c>
      <c r="F856" s="217"/>
      <c r="G856" s="1">
        <f t="shared" si="16"/>
        <v>84.8</v>
      </c>
      <c r="I856" s="405"/>
      <c r="J856"/>
      <c r="K856" s="217"/>
    </row>
    <row r="857" spans="1:12">
      <c r="B857" s="405"/>
      <c r="C857" s="405"/>
      <c r="D857" t="s">
        <v>16</v>
      </c>
      <c r="E857" s="217">
        <v>5</v>
      </c>
      <c r="F857" s="217"/>
      <c r="G857" s="1">
        <f t="shared" si="16"/>
        <v>89.8</v>
      </c>
      <c r="K857" s="29"/>
    </row>
    <row r="858" spans="1:12">
      <c r="A858" s="30">
        <v>45535</v>
      </c>
      <c r="B858" s="405" t="s">
        <v>75</v>
      </c>
      <c r="C858" s="405" t="s">
        <v>71</v>
      </c>
      <c r="D858" t="s">
        <v>15</v>
      </c>
      <c r="E858" s="217"/>
      <c r="F858" s="217">
        <v>60</v>
      </c>
      <c r="G858" s="1">
        <f t="shared" si="16"/>
        <v>29.799999999999997</v>
      </c>
    </row>
    <row r="859" spans="1:12">
      <c r="A859" s="30">
        <v>45535</v>
      </c>
      <c r="B859" s="405" t="s">
        <v>75</v>
      </c>
      <c r="C859" s="405" t="s">
        <v>71</v>
      </c>
      <c r="D859" t="s">
        <v>16</v>
      </c>
      <c r="E859" s="217"/>
      <c r="F859" s="217">
        <v>5</v>
      </c>
      <c r="G859" s="1">
        <f t="shared" si="16"/>
        <v>24.799999999999997</v>
      </c>
    </row>
    <row r="860" spans="1:12">
      <c r="A860" s="46">
        <v>45595</v>
      </c>
      <c r="B860" s="405">
        <v>29924</v>
      </c>
      <c r="C860" s="405" t="s">
        <v>71</v>
      </c>
      <c r="D860" t="s">
        <v>13</v>
      </c>
      <c r="E860" s="217"/>
      <c r="F860" s="217">
        <v>17.8</v>
      </c>
      <c r="G860" s="1">
        <f t="shared" si="16"/>
        <v>6.9999999999999964</v>
      </c>
    </row>
    <row r="861" spans="1:12">
      <c r="A861" s="46">
        <v>45595</v>
      </c>
      <c r="B861" s="405">
        <v>29924</v>
      </c>
      <c r="C861" s="405" t="s">
        <v>71</v>
      </c>
      <c r="D861" t="s">
        <v>14</v>
      </c>
      <c r="E861" s="217"/>
      <c r="F861" s="217">
        <v>7</v>
      </c>
      <c r="G861" s="1">
        <f t="shared" si="16"/>
        <v>0</v>
      </c>
    </row>
    <row r="862" spans="1:12">
      <c r="A862" s="68">
        <v>45565</v>
      </c>
      <c r="B862" s="404" t="s">
        <v>11</v>
      </c>
      <c r="C862" s="404" t="s">
        <v>41</v>
      </c>
      <c r="D862" t="s">
        <v>13</v>
      </c>
      <c r="E862" s="217">
        <v>17.899999999999999</v>
      </c>
      <c r="F862" s="217"/>
      <c r="G862" s="1">
        <f t="shared" si="16"/>
        <v>17.899999999999999</v>
      </c>
    </row>
    <row r="863" spans="1:12">
      <c r="A863" s="46"/>
      <c r="B863" s="405"/>
      <c r="C863" s="405"/>
      <c r="D863" t="s">
        <v>14</v>
      </c>
      <c r="E863" s="217">
        <v>5</v>
      </c>
      <c r="F863" s="217"/>
      <c r="G863" s="1">
        <f t="shared" si="16"/>
        <v>22.9</v>
      </c>
    </row>
    <row r="864" spans="1:12">
      <c r="A864" s="46"/>
      <c r="B864" s="405"/>
      <c r="C864" s="405"/>
      <c r="D864" t="s">
        <v>15</v>
      </c>
      <c r="E864" s="217">
        <v>60</v>
      </c>
      <c r="F864" s="217"/>
      <c r="G864" s="1">
        <f t="shared" si="16"/>
        <v>82.9</v>
      </c>
      <c r="J864" s="444" t="s">
        <v>421</v>
      </c>
      <c r="K864" s="444"/>
      <c r="L864" s="444"/>
    </row>
    <row r="865" spans="1:12">
      <c r="A865" s="46"/>
      <c r="B865" s="405"/>
      <c r="C865" s="405"/>
      <c r="D865" t="s">
        <v>16</v>
      </c>
      <c r="E865" s="217">
        <v>5</v>
      </c>
      <c r="F865" s="217"/>
      <c r="G865" s="1">
        <f t="shared" si="16"/>
        <v>87.9</v>
      </c>
      <c r="I865">
        <v>2024</v>
      </c>
      <c r="J865" s="404" t="s">
        <v>24</v>
      </c>
      <c r="K865" t="s">
        <v>70</v>
      </c>
      <c r="L865" s="217">
        <v>250</v>
      </c>
    </row>
    <row r="866" spans="1:12">
      <c r="A866" s="46">
        <v>45565</v>
      </c>
      <c r="B866" s="405" t="s">
        <v>61</v>
      </c>
      <c r="C866" s="405" t="s">
        <v>41</v>
      </c>
      <c r="D866" t="s">
        <v>15</v>
      </c>
      <c r="E866" s="217"/>
      <c r="F866" s="217">
        <v>56</v>
      </c>
      <c r="G866" s="1">
        <f t="shared" si="16"/>
        <v>31.900000000000006</v>
      </c>
      <c r="J866" s="404" t="s">
        <v>27</v>
      </c>
      <c r="K866" t="s">
        <v>13</v>
      </c>
      <c r="L866" s="217">
        <v>14.9</v>
      </c>
    </row>
    <row r="867" spans="1:12">
      <c r="A867" s="46">
        <v>45595</v>
      </c>
      <c r="B867" s="405">
        <v>29924</v>
      </c>
      <c r="C867" s="405" t="s">
        <v>41</v>
      </c>
      <c r="D867" t="s">
        <v>13</v>
      </c>
      <c r="E867" s="217"/>
      <c r="F867" s="217">
        <v>17.899999999999999</v>
      </c>
      <c r="G867" s="1">
        <f t="shared" si="16"/>
        <v>14.000000000000007</v>
      </c>
      <c r="J867" s="405"/>
      <c r="K867" t="s">
        <v>14</v>
      </c>
      <c r="L867" s="217">
        <v>7</v>
      </c>
    </row>
    <row r="868" spans="1:12">
      <c r="A868" s="46">
        <v>45595</v>
      </c>
      <c r="B868" s="405">
        <v>29924</v>
      </c>
      <c r="C868" s="405" t="s">
        <v>41</v>
      </c>
      <c r="D868" t="s">
        <v>14</v>
      </c>
      <c r="E868" s="217"/>
      <c r="F868" s="217">
        <v>5</v>
      </c>
      <c r="G868" s="1">
        <f t="shared" si="16"/>
        <v>9.0000000000000071</v>
      </c>
      <c r="J868" s="404" t="s">
        <v>73</v>
      </c>
      <c r="K868" t="s">
        <v>13</v>
      </c>
      <c r="L868" s="217">
        <v>18.3</v>
      </c>
    </row>
    <row r="869" spans="1:12">
      <c r="A869" s="46">
        <v>45595</v>
      </c>
      <c r="B869" s="405">
        <v>29924</v>
      </c>
      <c r="C869" s="405" t="s">
        <v>41</v>
      </c>
      <c r="D869" t="s">
        <v>15</v>
      </c>
      <c r="E869" s="217"/>
      <c r="F869" s="217">
        <v>4</v>
      </c>
      <c r="G869" s="1">
        <f t="shared" si="16"/>
        <v>5.0000000000000071</v>
      </c>
      <c r="J869" s="405"/>
      <c r="K869" t="s">
        <v>14</v>
      </c>
      <c r="L869" s="217">
        <v>7</v>
      </c>
    </row>
    <row r="870" spans="1:12">
      <c r="A870" s="46">
        <v>45595</v>
      </c>
      <c r="B870" s="405">
        <v>29924</v>
      </c>
      <c r="C870" s="405" t="s">
        <v>41</v>
      </c>
      <c r="D870" t="s">
        <v>16</v>
      </c>
      <c r="E870" s="217"/>
      <c r="F870" s="217">
        <v>5</v>
      </c>
      <c r="G870" s="1">
        <f t="shared" si="16"/>
        <v>7.1054273576010019E-15</v>
      </c>
      <c r="J870" s="404" t="s">
        <v>29</v>
      </c>
      <c r="K870" t="s">
        <v>15</v>
      </c>
      <c r="L870" s="217">
        <v>60</v>
      </c>
    </row>
    <row r="871" spans="1:12">
      <c r="A871" s="68">
        <v>45596</v>
      </c>
      <c r="B871" s="404" t="s">
        <v>11</v>
      </c>
      <c r="C871" s="404" t="s">
        <v>27</v>
      </c>
      <c r="D871" t="s">
        <v>13</v>
      </c>
      <c r="E871" s="217">
        <v>14.9</v>
      </c>
      <c r="F871" s="217"/>
      <c r="G871" s="1">
        <f t="shared" si="16"/>
        <v>14.900000000000007</v>
      </c>
      <c r="K871" t="s">
        <v>16</v>
      </c>
      <c r="L871" s="217">
        <v>5</v>
      </c>
    </row>
    <row r="872" spans="1:12">
      <c r="A872" s="46"/>
      <c r="B872" s="405"/>
      <c r="C872" s="405"/>
      <c r="D872" t="s">
        <v>14</v>
      </c>
      <c r="E872" s="217">
        <v>7</v>
      </c>
      <c r="F872" s="217"/>
      <c r="G872" s="1">
        <f t="shared" si="16"/>
        <v>21.900000000000006</v>
      </c>
      <c r="L872" s="29">
        <f>SUM(L865:L871)</f>
        <v>362.2</v>
      </c>
    </row>
    <row r="873" spans="1:12">
      <c r="A873" s="46"/>
      <c r="B873" s="405"/>
      <c r="C873" s="405"/>
      <c r="D873" t="s">
        <v>15</v>
      </c>
      <c r="E873" s="217">
        <v>60</v>
      </c>
      <c r="F873" s="217"/>
      <c r="G873" s="1">
        <f t="shared" si="16"/>
        <v>81.900000000000006</v>
      </c>
    </row>
    <row r="874" spans="1:12">
      <c r="A874" s="46"/>
      <c r="B874" s="405"/>
      <c r="C874" s="405"/>
      <c r="D874" t="s">
        <v>16</v>
      </c>
      <c r="E874" s="217">
        <v>5</v>
      </c>
      <c r="F874" s="217"/>
      <c r="G874" s="1">
        <f t="shared" si="16"/>
        <v>86.9</v>
      </c>
    </row>
    <row r="875" spans="1:12">
      <c r="A875" s="46">
        <v>45596</v>
      </c>
      <c r="B875" s="405" t="s">
        <v>62</v>
      </c>
      <c r="C875" s="405" t="s">
        <v>27</v>
      </c>
      <c r="D875" t="s">
        <v>15</v>
      </c>
      <c r="E875" s="217"/>
      <c r="F875" s="217">
        <v>60</v>
      </c>
      <c r="G875" s="1">
        <f t="shared" si="16"/>
        <v>26.900000000000006</v>
      </c>
    </row>
    <row r="876" spans="1:12">
      <c r="A876" s="46">
        <v>45596</v>
      </c>
      <c r="B876" s="405" t="s">
        <v>62</v>
      </c>
      <c r="C876" s="405" t="s">
        <v>27</v>
      </c>
      <c r="D876" t="s">
        <v>16</v>
      </c>
      <c r="E876" s="217"/>
      <c r="F876" s="217">
        <v>5</v>
      </c>
      <c r="G876" s="1">
        <f t="shared" si="16"/>
        <v>21.900000000000006</v>
      </c>
    </row>
    <row r="877" spans="1:12">
      <c r="A877" s="30">
        <v>45706</v>
      </c>
      <c r="B877" s="405">
        <v>30480</v>
      </c>
      <c r="C877" s="405" t="s">
        <v>27</v>
      </c>
      <c r="D877" t="s">
        <v>13</v>
      </c>
      <c r="E877" s="217"/>
      <c r="F877" s="217">
        <v>14.9</v>
      </c>
      <c r="G877" s="1">
        <f t="shared" si="16"/>
        <v>7.0000000000000053</v>
      </c>
    </row>
    <row r="878" spans="1:12">
      <c r="A878" s="30">
        <v>45706</v>
      </c>
      <c r="B878" s="405">
        <v>30480</v>
      </c>
      <c r="C878" s="405" t="s">
        <v>27</v>
      </c>
      <c r="D878" t="s">
        <v>14</v>
      </c>
      <c r="E878" s="217"/>
      <c r="F878" s="217">
        <v>7</v>
      </c>
      <c r="G878" s="1">
        <f t="shared" si="16"/>
        <v>0</v>
      </c>
    </row>
    <row r="879" spans="1:12">
      <c r="A879" s="68">
        <v>45626</v>
      </c>
      <c r="B879" s="404" t="s">
        <v>11</v>
      </c>
      <c r="C879" s="404" t="s">
        <v>73</v>
      </c>
      <c r="D879" t="s">
        <v>13</v>
      </c>
      <c r="E879" s="217">
        <v>18.3</v>
      </c>
      <c r="F879" s="217"/>
      <c r="G879" s="1">
        <f t="shared" si="16"/>
        <v>18.3</v>
      </c>
    </row>
    <row r="880" spans="1:12">
      <c r="A880" s="46"/>
      <c r="B880" s="405"/>
      <c r="C880" s="405"/>
      <c r="D880" t="s">
        <v>14</v>
      </c>
      <c r="E880" s="217">
        <v>7</v>
      </c>
      <c r="F880" s="217"/>
      <c r="G880" s="1">
        <f t="shared" si="16"/>
        <v>25.3</v>
      </c>
    </row>
    <row r="881" spans="1:13">
      <c r="A881" s="46"/>
      <c r="B881" s="405"/>
      <c r="C881" s="405"/>
      <c r="D881" t="s">
        <v>15</v>
      </c>
      <c r="E881" s="217">
        <v>60</v>
      </c>
      <c r="F881" s="217"/>
      <c r="G881" s="1">
        <f t="shared" si="16"/>
        <v>85.3</v>
      </c>
      <c r="J881" s="444" t="s">
        <v>421</v>
      </c>
      <c r="K881" s="444"/>
      <c r="L881" s="444"/>
    </row>
    <row r="882" spans="1:13">
      <c r="A882" s="46"/>
      <c r="B882" s="405"/>
      <c r="C882" s="405"/>
      <c r="D882" t="s">
        <v>16</v>
      </c>
      <c r="E882" s="217">
        <v>5</v>
      </c>
      <c r="F882" s="217"/>
      <c r="G882" s="1">
        <f t="shared" si="16"/>
        <v>90.3</v>
      </c>
      <c r="I882">
        <v>2024</v>
      </c>
      <c r="J882" s="404" t="s">
        <v>24</v>
      </c>
      <c r="K882" t="s">
        <v>70</v>
      </c>
      <c r="L882" s="217">
        <v>250</v>
      </c>
    </row>
    <row r="883" spans="1:13">
      <c r="A883" s="46">
        <v>45626</v>
      </c>
      <c r="B883" s="405" t="s">
        <v>64</v>
      </c>
      <c r="C883" s="405" t="s">
        <v>73</v>
      </c>
      <c r="D883" t="s">
        <v>15</v>
      </c>
      <c r="E883" s="217"/>
      <c r="F883" s="217">
        <v>60</v>
      </c>
      <c r="G883" s="1">
        <f t="shared" si="16"/>
        <v>30.299999999999997</v>
      </c>
      <c r="J883" s="404" t="s">
        <v>27</v>
      </c>
      <c r="K883" t="s">
        <v>13</v>
      </c>
      <c r="L883" s="217">
        <v>14.9</v>
      </c>
    </row>
    <row r="884" spans="1:13">
      <c r="A884" s="46">
        <v>45626</v>
      </c>
      <c r="B884" s="405" t="s">
        <v>64</v>
      </c>
      <c r="C884" s="405" t="s">
        <v>73</v>
      </c>
      <c r="D884" t="s">
        <v>16</v>
      </c>
      <c r="E884" s="217"/>
      <c r="F884" s="217">
        <v>5</v>
      </c>
      <c r="G884" s="1">
        <f t="shared" si="16"/>
        <v>25.299999999999997</v>
      </c>
      <c r="K884" t="s">
        <v>14</v>
      </c>
      <c r="L884" s="217">
        <v>7</v>
      </c>
    </row>
    <row r="885" spans="1:13">
      <c r="A885" s="30">
        <v>45706</v>
      </c>
      <c r="B885" s="405">
        <v>30480</v>
      </c>
      <c r="C885" s="405" t="s">
        <v>73</v>
      </c>
      <c r="D885" t="s">
        <v>13</v>
      </c>
      <c r="E885" s="217"/>
      <c r="F885" s="217">
        <v>18.3</v>
      </c>
      <c r="G885" s="1">
        <f t="shared" si="16"/>
        <v>6.9999999999999964</v>
      </c>
      <c r="L885" s="217"/>
    </row>
    <row r="886" spans="1:13">
      <c r="A886" s="30">
        <v>45706</v>
      </c>
      <c r="B886" s="405">
        <v>30480</v>
      </c>
      <c r="C886" s="405" t="s">
        <v>73</v>
      </c>
      <c r="D886" t="s">
        <v>14</v>
      </c>
      <c r="E886" s="217"/>
      <c r="F886" s="217">
        <v>7</v>
      </c>
      <c r="G886" s="1">
        <f t="shared" si="16"/>
        <v>0</v>
      </c>
      <c r="L886" s="217"/>
    </row>
    <row r="887" spans="1:13">
      <c r="A887" s="32" t="s">
        <v>74</v>
      </c>
      <c r="B887" s="404" t="s">
        <v>11</v>
      </c>
      <c r="C887" s="404" t="s">
        <v>29</v>
      </c>
      <c r="D887" t="s">
        <v>13</v>
      </c>
      <c r="E887" s="217">
        <v>27.6</v>
      </c>
      <c r="F887" s="217"/>
      <c r="G887" s="1">
        <f t="shared" si="16"/>
        <v>27.6</v>
      </c>
      <c r="J887" s="404" t="s">
        <v>73</v>
      </c>
      <c r="K887" t="s">
        <v>13</v>
      </c>
      <c r="L887" s="217">
        <v>18.3</v>
      </c>
    </row>
    <row r="888" spans="1:13">
      <c r="B888" s="405"/>
      <c r="C888" s="405"/>
      <c r="D888" t="s">
        <v>14</v>
      </c>
      <c r="E888" s="217">
        <v>3</v>
      </c>
      <c r="F888" s="217"/>
      <c r="G888" s="1">
        <f t="shared" si="16"/>
        <v>30.6</v>
      </c>
      <c r="K888" t="s">
        <v>14</v>
      </c>
      <c r="L888" s="217">
        <v>7</v>
      </c>
    </row>
    <row r="889" spans="1:13">
      <c r="B889" s="405"/>
      <c r="C889" s="405"/>
      <c r="D889" t="s">
        <v>15</v>
      </c>
      <c r="E889" s="217">
        <v>60</v>
      </c>
      <c r="F889" s="217"/>
      <c r="G889" s="1">
        <f t="shared" si="16"/>
        <v>90.6</v>
      </c>
      <c r="J889" s="404" t="s">
        <v>29</v>
      </c>
      <c r="K889" t="s">
        <v>13</v>
      </c>
      <c r="L889" s="217">
        <v>27.6</v>
      </c>
    </row>
    <row r="890" spans="1:13">
      <c r="B890" s="405"/>
      <c r="C890" s="405"/>
      <c r="D890" t="s">
        <v>16</v>
      </c>
      <c r="E890" s="217">
        <v>5</v>
      </c>
      <c r="F890" s="217"/>
      <c r="G890" s="1">
        <f t="shared" si="16"/>
        <v>95.6</v>
      </c>
      <c r="J890" s="405"/>
      <c r="K890" t="s">
        <v>14</v>
      </c>
      <c r="L890" s="217">
        <v>3</v>
      </c>
    </row>
    <row r="891" spans="1:13">
      <c r="A891" s="30">
        <v>45657</v>
      </c>
      <c r="B891" s="405" t="s">
        <v>48</v>
      </c>
      <c r="C891" s="405" t="s">
        <v>29</v>
      </c>
      <c r="D891" t="s">
        <v>15</v>
      </c>
      <c r="E891" s="217"/>
      <c r="F891" s="217">
        <v>60</v>
      </c>
      <c r="G891" s="1">
        <f t="shared" si="16"/>
        <v>35.599999999999994</v>
      </c>
      <c r="J891" s="404" t="s">
        <v>12</v>
      </c>
      <c r="K891" t="s">
        <v>13</v>
      </c>
      <c r="L891" s="217">
        <v>21.3</v>
      </c>
      <c r="M891" s="276"/>
    </row>
    <row r="892" spans="1:13">
      <c r="A892" s="30">
        <v>45657</v>
      </c>
      <c r="B892" s="405" t="s">
        <v>48</v>
      </c>
      <c r="C892" s="405" t="s">
        <v>29</v>
      </c>
      <c r="D892" t="s">
        <v>16</v>
      </c>
      <c r="E892" s="217"/>
      <c r="F892" s="217">
        <v>5</v>
      </c>
      <c r="G892" s="1">
        <f t="shared" si="16"/>
        <v>30.599999999999994</v>
      </c>
      <c r="J892" s="405"/>
      <c r="K892" t="s">
        <v>14</v>
      </c>
      <c r="L892" s="217">
        <v>3</v>
      </c>
      <c r="M892" s="29"/>
    </row>
    <row r="893" spans="1:13">
      <c r="A893" s="30">
        <v>45706</v>
      </c>
      <c r="B893" s="405">
        <v>30480</v>
      </c>
      <c r="C893" s="405" t="s">
        <v>29</v>
      </c>
      <c r="D893" t="s">
        <v>13</v>
      </c>
      <c r="E893" s="217"/>
      <c r="F893" s="217">
        <v>27.6</v>
      </c>
      <c r="G893" s="1">
        <f t="shared" si="16"/>
        <v>2.9999999999999929</v>
      </c>
      <c r="J893" s="405"/>
      <c r="L893" s="217"/>
      <c r="M893" s="29"/>
    </row>
    <row r="894" spans="1:13">
      <c r="A894" s="30">
        <v>45706</v>
      </c>
      <c r="B894" s="405">
        <v>30480</v>
      </c>
      <c r="C894" s="405" t="s">
        <v>29</v>
      </c>
      <c r="D894" t="s">
        <v>14</v>
      </c>
      <c r="E894" s="217"/>
      <c r="F894" s="217">
        <v>3</v>
      </c>
      <c r="G894" s="1">
        <f t="shared" si="16"/>
        <v>-7.1054273576010019E-15</v>
      </c>
      <c r="J894" s="405"/>
      <c r="L894" s="217"/>
      <c r="M894" s="29"/>
    </row>
    <row r="895" spans="1:13">
      <c r="A895" s="68">
        <v>45688</v>
      </c>
      <c r="B895" s="404" t="s">
        <v>11</v>
      </c>
      <c r="C895" s="404" t="s">
        <v>12</v>
      </c>
      <c r="D895" t="s">
        <v>13</v>
      </c>
      <c r="E895" s="217">
        <v>21.3</v>
      </c>
      <c r="F895" s="217"/>
      <c r="G895" s="1">
        <f t="shared" si="16"/>
        <v>21.299999999999994</v>
      </c>
      <c r="L895" s="29">
        <f>SUM(L882:L892)</f>
        <v>352.1</v>
      </c>
    </row>
    <row r="896" spans="1:13">
      <c r="A896" s="46"/>
      <c r="B896" s="405"/>
      <c r="C896" s="405"/>
      <c r="D896" t="s">
        <v>14</v>
      </c>
      <c r="E896" s="217">
        <v>3</v>
      </c>
      <c r="F896" s="217"/>
      <c r="G896" s="1">
        <f t="shared" si="16"/>
        <v>24.299999999999994</v>
      </c>
    </row>
    <row r="897" spans="1:12">
      <c r="A897" s="46"/>
      <c r="B897" s="405"/>
      <c r="C897" s="405"/>
      <c r="D897" t="s">
        <v>15</v>
      </c>
      <c r="E897" s="217">
        <v>60</v>
      </c>
      <c r="F897" s="217"/>
      <c r="G897" s="1">
        <f t="shared" si="16"/>
        <v>84.3</v>
      </c>
    </row>
    <row r="898" spans="1:12">
      <c r="A898" s="46"/>
      <c r="B898" s="405"/>
      <c r="C898" s="405"/>
      <c r="D898" t="s">
        <v>16</v>
      </c>
      <c r="E898" s="217">
        <v>5</v>
      </c>
      <c r="F898" s="217"/>
      <c r="G898" s="1">
        <f t="shared" si="16"/>
        <v>89.3</v>
      </c>
      <c r="J898" s="444" t="s">
        <v>421</v>
      </c>
      <c r="K898" s="444"/>
      <c r="L898" s="444"/>
    </row>
    <row r="899" spans="1:12">
      <c r="A899" s="46">
        <v>45688</v>
      </c>
      <c r="B899" s="405" t="s">
        <v>49</v>
      </c>
      <c r="C899" s="405" t="s">
        <v>12</v>
      </c>
      <c r="D899" t="s">
        <v>15</v>
      </c>
      <c r="E899" s="217"/>
      <c r="F899" s="217">
        <v>60</v>
      </c>
      <c r="G899" s="1">
        <f t="shared" si="16"/>
        <v>29.299999999999997</v>
      </c>
      <c r="I899">
        <v>2024</v>
      </c>
      <c r="J899" s="404" t="s">
        <v>24</v>
      </c>
      <c r="K899" t="s">
        <v>70</v>
      </c>
      <c r="L899" s="44">
        <v>200</v>
      </c>
    </row>
    <row r="900" spans="1:12">
      <c r="A900" s="46">
        <v>45688</v>
      </c>
      <c r="B900" s="405" t="s">
        <v>49</v>
      </c>
      <c r="C900" s="405" t="s">
        <v>12</v>
      </c>
      <c r="D900" t="s">
        <v>16</v>
      </c>
      <c r="E900" s="217"/>
      <c r="F900" s="217">
        <v>5</v>
      </c>
      <c r="G900" s="1">
        <f t="shared" si="16"/>
        <v>24.299999999999997</v>
      </c>
      <c r="I900">
        <v>2025</v>
      </c>
      <c r="J900" s="404" t="s">
        <v>12</v>
      </c>
      <c r="K900" t="s">
        <v>13</v>
      </c>
      <c r="L900" s="223">
        <v>21.3</v>
      </c>
    </row>
    <row r="901" spans="1:12">
      <c r="A901" s="46">
        <v>45742</v>
      </c>
      <c r="B901" s="405">
        <v>30810</v>
      </c>
      <c r="C901" s="405" t="s">
        <v>12</v>
      </c>
      <c r="D901" t="s">
        <v>13</v>
      </c>
      <c r="E901" s="217"/>
      <c r="F901" s="217">
        <v>21.3</v>
      </c>
      <c r="G901" s="1">
        <f t="shared" si="16"/>
        <v>2.9999999999999964</v>
      </c>
      <c r="J901" s="404"/>
      <c r="L901" s="223"/>
    </row>
    <row r="902" spans="1:12">
      <c r="A902" s="46">
        <v>45742</v>
      </c>
      <c r="B902" s="405">
        <v>30810</v>
      </c>
      <c r="C902" s="405" t="s">
        <v>12</v>
      </c>
      <c r="D902" t="s">
        <v>14</v>
      </c>
      <c r="E902" s="217"/>
      <c r="F902" s="217">
        <v>3</v>
      </c>
      <c r="G902" s="1">
        <f t="shared" si="16"/>
        <v>-3.5527136788005009E-15</v>
      </c>
      <c r="J902" s="404"/>
      <c r="L902" s="223"/>
    </row>
    <row r="903" spans="1:12">
      <c r="A903" s="32">
        <v>45716</v>
      </c>
      <c r="B903" s="404" t="s">
        <v>11</v>
      </c>
      <c r="C903" s="404" t="s">
        <v>19</v>
      </c>
      <c r="D903" t="s">
        <v>13</v>
      </c>
      <c r="E903" s="217">
        <v>33.6</v>
      </c>
      <c r="F903" s="217"/>
      <c r="G903" s="1">
        <f t="shared" si="16"/>
        <v>33.599999999999994</v>
      </c>
      <c r="J903" s="405"/>
      <c r="K903" t="s">
        <v>14</v>
      </c>
      <c r="L903" s="223">
        <v>3</v>
      </c>
    </row>
    <row r="904" spans="1:12">
      <c r="B904" s="405"/>
      <c r="C904" s="405"/>
      <c r="D904" t="s">
        <v>14</v>
      </c>
      <c r="E904" s="217">
        <v>3</v>
      </c>
      <c r="F904" s="217"/>
      <c r="G904" s="1">
        <f t="shared" si="16"/>
        <v>36.599999999999994</v>
      </c>
      <c r="J904" s="404" t="s">
        <v>19</v>
      </c>
      <c r="K904" t="s">
        <v>13</v>
      </c>
      <c r="L904" s="44">
        <v>33.6</v>
      </c>
    </row>
    <row r="905" spans="1:12">
      <c r="B905" s="405"/>
      <c r="C905" s="405"/>
      <c r="D905" t="s">
        <v>15</v>
      </c>
      <c r="E905" s="217">
        <v>56</v>
      </c>
      <c r="F905" s="217"/>
      <c r="G905" s="1">
        <f t="shared" si="16"/>
        <v>92.6</v>
      </c>
      <c r="K905" t="s">
        <v>14</v>
      </c>
      <c r="L905" s="44">
        <v>3</v>
      </c>
    </row>
    <row r="906" spans="1:12">
      <c r="B906" s="405"/>
      <c r="C906" s="405"/>
      <c r="D906" t="s">
        <v>16</v>
      </c>
      <c r="E906" s="217">
        <v>5</v>
      </c>
      <c r="F906" s="217"/>
      <c r="G906" s="1">
        <f t="shared" si="16"/>
        <v>97.6</v>
      </c>
      <c r="L906" s="159">
        <f>SUM(L899:L905)</f>
        <v>260.90000000000003</v>
      </c>
    </row>
    <row r="907" spans="1:12">
      <c r="A907" s="30">
        <v>45716</v>
      </c>
      <c r="B907" s="405" t="s">
        <v>50</v>
      </c>
      <c r="C907" s="405" t="s">
        <v>19</v>
      </c>
      <c r="D907" t="s">
        <v>15</v>
      </c>
      <c r="E907" s="217"/>
      <c r="F907" s="217">
        <v>56</v>
      </c>
      <c r="G907" s="1">
        <f t="shared" si="16"/>
        <v>41.599999999999994</v>
      </c>
      <c r="K907" t="s">
        <v>422</v>
      </c>
    </row>
    <row r="908" spans="1:12">
      <c r="A908" s="30">
        <v>45716</v>
      </c>
      <c r="B908" s="405" t="s">
        <v>50</v>
      </c>
      <c r="C908" s="405" t="s">
        <v>19</v>
      </c>
      <c r="D908" t="s">
        <v>16</v>
      </c>
      <c r="E908" s="217"/>
      <c r="F908" s="217">
        <v>5</v>
      </c>
      <c r="G908" s="1">
        <f t="shared" ref="G908" si="17">+G907+E908-F908</f>
        <v>36.599999999999994</v>
      </c>
    </row>
    <row r="909" spans="1:12">
      <c r="A909" s="46">
        <v>45742</v>
      </c>
      <c r="B909" s="405">
        <v>30810</v>
      </c>
      <c r="C909" s="405" t="s">
        <v>19</v>
      </c>
      <c r="D909" t="s">
        <v>13</v>
      </c>
      <c r="E909" s="217"/>
      <c r="F909" s="291">
        <v>33.6</v>
      </c>
      <c r="G909" s="1">
        <f t="shared" ref="G909:G983" si="18">+G908+E909-F909</f>
        <v>2.9999999999999929</v>
      </c>
    </row>
    <row r="910" spans="1:12">
      <c r="A910" s="46">
        <v>45742</v>
      </c>
      <c r="B910" s="405">
        <v>30810</v>
      </c>
      <c r="C910" s="405" t="s">
        <v>19</v>
      </c>
      <c r="D910" t="s">
        <v>14</v>
      </c>
      <c r="F910" s="20">
        <v>3</v>
      </c>
      <c r="G910" s="1">
        <f t="shared" si="18"/>
        <v>-7.1054273576010019E-15</v>
      </c>
    </row>
    <row r="911" spans="1:12">
      <c r="A911" s="32">
        <v>45747</v>
      </c>
      <c r="B911" s="404" t="s">
        <v>11</v>
      </c>
      <c r="C911" s="404" t="s">
        <v>20</v>
      </c>
      <c r="D911" t="s">
        <v>13</v>
      </c>
      <c r="E911" s="217">
        <v>30.6</v>
      </c>
      <c r="F911" s="217"/>
      <c r="G911" s="1">
        <f t="shared" si="18"/>
        <v>30.599999999999994</v>
      </c>
    </row>
    <row r="912" spans="1:12">
      <c r="B912" s="405"/>
      <c r="C912" s="405"/>
      <c r="D912" t="s">
        <v>14</v>
      </c>
      <c r="E912" s="217">
        <v>3</v>
      </c>
      <c r="F912" s="217"/>
      <c r="G912" s="1">
        <f t="shared" si="18"/>
        <v>33.599999999999994</v>
      </c>
      <c r="J912" s="444" t="s">
        <v>421</v>
      </c>
      <c r="K912" s="444"/>
      <c r="L912" s="444"/>
    </row>
    <row r="913" spans="1:13">
      <c r="B913" s="405"/>
      <c r="C913" s="405"/>
      <c r="D913" t="s">
        <v>15</v>
      </c>
      <c r="E913" s="217">
        <v>60</v>
      </c>
      <c r="F913" s="217"/>
      <c r="G913" s="1">
        <f t="shared" si="18"/>
        <v>93.6</v>
      </c>
      <c r="I913">
        <v>2025</v>
      </c>
      <c r="J913" s="404" t="s">
        <v>20</v>
      </c>
      <c r="K913" t="s">
        <v>13</v>
      </c>
      <c r="M913" s="223">
        <v>30.6</v>
      </c>
    </row>
    <row r="914" spans="1:13">
      <c r="B914" s="405"/>
      <c r="C914" s="405"/>
      <c r="D914" t="s">
        <v>16</v>
      </c>
      <c r="E914" s="217">
        <v>5</v>
      </c>
      <c r="F914" s="217"/>
      <c r="G914" s="1">
        <f t="shared" si="18"/>
        <v>98.6</v>
      </c>
      <c r="J914" s="405"/>
      <c r="K914" t="s">
        <v>14</v>
      </c>
      <c r="M914" s="223">
        <v>3</v>
      </c>
    </row>
    <row r="915" spans="1:13">
      <c r="A915" s="30">
        <v>45747</v>
      </c>
      <c r="B915" s="405" t="s">
        <v>53</v>
      </c>
      <c r="C915" s="405" t="s">
        <v>20</v>
      </c>
      <c r="D915" t="s">
        <v>15</v>
      </c>
      <c r="E915" s="217"/>
      <c r="F915" s="217">
        <v>48</v>
      </c>
      <c r="G915" s="1">
        <f t="shared" si="18"/>
        <v>50.599999999999994</v>
      </c>
      <c r="J915" s="404"/>
      <c r="K915" t="s">
        <v>15</v>
      </c>
      <c r="L915" s="223">
        <v>12</v>
      </c>
    </row>
    <row r="916" spans="1:13">
      <c r="A916" s="30">
        <v>45826</v>
      </c>
      <c r="B916" s="405">
        <v>31158</v>
      </c>
      <c r="C916" s="405" t="s">
        <v>20</v>
      </c>
      <c r="D916" t="s">
        <v>13</v>
      </c>
      <c r="E916" s="217"/>
      <c r="F916" s="217">
        <v>30.6</v>
      </c>
      <c r="G916" s="1">
        <f t="shared" si="18"/>
        <v>19.999999999999993</v>
      </c>
      <c r="J916" s="404"/>
      <c r="L916" s="223"/>
    </row>
    <row r="917" spans="1:13">
      <c r="A917" s="30">
        <v>45826</v>
      </c>
      <c r="B917" s="405">
        <v>31158</v>
      </c>
      <c r="C917" s="405" t="s">
        <v>20</v>
      </c>
      <c r="D917" t="s">
        <v>14</v>
      </c>
      <c r="E917" s="217"/>
      <c r="F917" s="217">
        <v>3</v>
      </c>
      <c r="G917" s="1">
        <f t="shared" si="18"/>
        <v>16.999999999999993</v>
      </c>
      <c r="J917" s="404"/>
      <c r="L917" s="223"/>
    </row>
    <row r="918" spans="1:13">
      <c r="A918" s="30">
        <v>45853</v>
      </c>
      <c r="B918" s="405">
        <v>31374</v>
      </c>
      <c r="C918" s="405" t="s">
        <v>20</v>
      </c>
      <c r="D918" t="s">
        <v>15</v>
      </c>
      <c r="E918" s="217"/>
      <c r="F918" s="217">
        <v>12</v>
      </c>
      <c r="G918" s="1">
        <f t="shared" si="18"/>
        <v>4.9999999999999929</v>
      </c>
      <c r="J918" s="404"/>
      <c r="L918" s="223"/>
    </row>
    <row r="919" spans="1:13">
      <c r="A919" s="30">
        <v>45853</v>
      </c>
      <c r="B919" s="405">
        <v>31374</v>
      </c>
      <c r="C919" s="405" t="s">
        <v>20</v>
      </c>
      <c r="D919" t="s">
        <v>16</v>
      </c>
      <c r="E919" s="217"/>
      <c r="F919" s="217">
        <v>5</v>
      </c>
      <c r="G919" s="1">
        <f t="shared" si="18"/>
        <v>-7.1054273576010019E-15</v>
      </c>
      <c r="J919" s="404"/>
      <c r="L919" s="223"/>
    </row>
    <row r="920" spans="1:13">
      <c r="A920" s="68">
        <v>45777</v>
      </c>
      <c r="B920" s="404" t="s">
        <v>11</v>
      </c>
      <c r="C920" s="404" t="s">
        <v>21</v>
      </c>
      <c r="D920" t="s">
        <v>13</v>
      </c>
      <c r="E920" s="217">
        <v>14.3</v>
      </c>
      <c r="F920" s="217"/>
      <c r="G920" s="1">
        <f t="shared" si="18"/>
        <v>14.299999999999994</v>
      </c>
      <c r="J920" s="405"/>
      <c r="K920" t="s">
        <v>16</v>
      </c>
      <c r="L920" s="223">
        <v>5</v>
      </c>
    </row>
    <row r="921" spans="1:13">
      <c r="A921" s="46"/>
      <c r="B921" s="405"/>
      <c r="C921" s="405"/>
      <c r="D921" t="s">
        <v>14</v>
      </c>
      <c r="E921" s="217">
        <v>3</v>
      </c>
      <c r="F921" s="217"/>
      <c r="G921" s="1">
        <f t="shared" si="18"/>
        <v>17.299999999999994</v>
      </c>
      <c r="J921" s="404" t="s">
        <v>21</v>
      </c>
      <c r="K921" t="s">
        <v>13</v>
      </c>
      <c r="M921" s="223">
        <v>14.3</v>
      </c>
    </row>
    <row r="922" spans="1:13">
      <c r="A922" s="46"/>
      <c r="B922" s="405"/>
      <c r="C922" s="405"/>
      <c r="D922" t="s">
        <v>15</v>
      </c>
      <c r="E922" s="217">
        <v>60</v>
      </c>
      <c r="F922" s="217"/>
      <c r="G922" s="1">
        <f t="shared" si="18"/>
        <v>77.3</v>
      </c>
      <c r="K922" t="s">
        <v>14</v>
      </c>
      <c r="M922" s="223">
        <v>3</v>
      </c>
    </row>
    <row r="923" spans="1:13">
      <c r="A923" s="46"/>
      <c r="B923" s="405"/>
      <c r="C923" s="405"/>
      <c r="D923" t="s">
        <v>16</v>
      </c>
      <c r="E923" s="217">
        <v>5</v>
      </c>
      <c r="F923" s="217"/>
      <c r="G923" s="1">
        <f t="shared" si="18"/>
        <v>82.3</v>
      </c>
      <c r="K923" t="s">
        <v>15</v>
      </c>
      <c r="L923" s="44">
        <v>50</v>
      </c>
    </row>
    <row r="924" spans="1:13">
      <c r="A924" s="46">
        <v>45777</v>
      </c>
      <c r="B924" s="405" t="s">
        <v>65</v>
      </c>
      <c r="C924" s="405" t="s">
        <v>21</v>
      </c>
      <c r="D924" t="s">
        <v>15</v>
      </c>
      <c r="E924" s="217"/>
      <c r="F924" s="217">
        <v>10</v>
      </c>
      <c r="G924" s="1">
        <f t="shared" si="18"/>
        <v>72.3</v>
      </c>
      <c r="K924" t="s">
        <v>16</v>
      </c>
      <c r="L924" s="44">
        <v>5</v>
      </c>
    </row>
    <row r="925" spans="1:13">
      <c r="A925" s="30">
        <v>45826</v>
      </c>
      <c r="B925" s="405">
        <v>31158</v>
      </c>
      <c r="C925" s="405" t="s">
        <v>21</v>
      </c>
      <c r="D925" t="s">
        <v>13</v>
      </c>
      <c r="E925" s="217"/>
      <c r="F925" s="217">
        <v>14.3</v>
      </c>
      <c r="G925" s="1">
        <f t="shared" si="18"/>
        <v>58</v>
      </c>
      <c r="L925" s="44"/>
    </row>
    <row r="926" spans="1:13">
      <c r="A926" s="30">
        <v>45826</v>
      </c>
      <c r="B926" s="405">
        <v>31158</v>
      </c>
      <c r="C926" s="405" t="s">
        <v>21</v>
      </c>
      <c r="D926" t="s">
        <v>14</v>
      </c>
      <c r="E926" s="217"/>
      <c r="F926" s="217">
        <v>3</v>
      </c>
      <c r="G926" s="1">
        <f t="shared" si="18"/>
        <v>55</v>
      </c>
      <c r="L926" s="44"/>
    </row>
    <row r="927" spans="1:13">
      <c r="A927" s="30">
        <v>45855</v>
      </c>
      <c r="B927" s="405">
        <v>31487</v>
      </c>
      <c r="C927" s="405" t="s">
        <v>21</v>
      </c>
      <c r="D927" t="s">
        <v>15</v>
      </c>
      <c r="E927" s="217"/>
      <c r="F927" s="217">
        <v>50</v>
      </c>
      <c r="G927" s="1">
        <f t="shared" si="18"/>
        <v>5</v>
      </c>
      <c r="L927" s="44"/>
    </row>
    <row r="928" spans="1:13">
      <c r="A928" s="30">
        <v>45855</v>
      </c>
      <c r="B928" s="405">
        <v>31487</v>
      </c>
      <c r="C928" s="405" t="s">
        <v>21</v>
      </c>
      <c r="D928" t="s">
        <v>16</v>
      </c>
      <c r="E928" s="217"/>
      <c r="F928" s="217">
        <v>5</v>
      </c>
      <c r="G928" s="1">
        <f t="shared" si="18"/>
        <v>0</v>
      </c>
      <c r="L928" s="44"/>
    </row>
    <row r="929" spans="1:14">
      <c r="A929" s="32">
        <v>45808</v>
      </c>
      <c r="B929" s="404" t="s">
        <v>11</v>
      </c>
      <c r="C929" s="404" t="s">
        <v>22</v>
      </c>
      <c r="D929" t="s">
        <v>13</v>
      </c>
      <c r="E929" s="217">
        <v>25.9</v>
      </c>
      <c r="F929" s="217"/>
      <c r="G929" s="1">
        <f t="shared" si="18"/>
        <v>25.9</v>
      </c>
      <c r="J929" s="404" t="s">
        <v>22</v>
      </c>
      <c r="K929" t="s">
        <v>13</v>
      </c>
      <c r="M929" s="217">
        <v>25.9</v>
      </c>
    </row>
    <row r="930" spans="1:14">
      <c r="B930" s="405"/>
      <c r="C930" s="405"/>
      <c r="D930" t="s">
        <v>14</v>
      </c>
      <c r="E930" s="217">
        <v>5</v>
      </c>
      <c r="F930" s="217"/>
      <c r="G930" s="1">
        <f t="shared" si="18"/>
        <v>30.9</v>
      </c>
      <c r="J930" s="405"/>
      <c r="K930" t="s">
        <v>14</v>
      </c>
      <c r="M930" s="217">
        <v>5</v>
      </c>
    </row>
    <row r="931" spans="1:14">
      <c r="B931" s="405"/>
      <c r="C931" s="405"/>
      <c r="D931" t="s">
        <v>15</v>
      </c>
      <c r="E931" s="217">
        <v>60</v>
      </c>
      <c r="F931" s="217"/>
      <c r="G931" s="1">
        <f t="shared" si="18"/>
        <v>90.9</v>
      </c>
      <c r="L931" s="44">
        <f>SUM(L913:L930)</f>
        <v>72</v>
      </c>
      <c r="M931" s="44">
        <f t="shared" ref="M931:N931" si="19">SUM(M913:M930)</f>
        <v>81.800000000000011</v>
      </c>
      <c r="N931" s="44"/>
    </row>
    <row r="932" spans="1:14">
      <c r="B932" s="405"/>
      <c r="C932" s="405"/>
      <c r="D932" t="s">
        <v>16</v>
      </c>
      <c r="E932" s="217">
        <v>5</v>
      </c>
      <c r="F932" s="217"/>
      <c r="G932" s="1">
        <f t="shared" si="18"/>
        <v>95.9</v>
      </c>
    </row>
    <row r="933" spans="1:14">
      <c r="A933" s="30">
        <v>45808</v>
      </c>
      <c r="B933" s="405" t="s">
        <v>55</v>
      </c>
      <c r="C933" s="405" t="s">
        <v>22</v>
      </c>
      <c r="D933" t="s">
        <v>15</v>
      </c>
      <c r="E933" s="217"/>
      <c r="F933" s="217">
        <v>60</v>
      </c>
      <c r="G933" s="1">
        <f t="shared" si="18"/>
        <v>35.900000000000006</v>
      </c>
      <c r="K933" s="44"/>
    </row>
    <row r="934" spans="1:14" ht="15.75">
      <c r="A934" s="30">
        <v>45808</v>
      </c>
      <c r="B934" s="405" t="s">
        <v>55</v>
      </c>
      <c r="C934" s="405" t="s">
        <v>22</v>
      </c>
      <c r="D934" t="s">
        <v>16</v>
      </c>
      <c r="E934" s="217"/>
      <c r="F934" s="217">
        <v>5</v>
      </c>
      <c r="G934" s="1">
        <f t="shared" si="18"/>
        <v>30.900000000000006</v>
      </c>
      <c r="I934" s="448"/>
      <c r="J934" s="448"/>
      <c r="K934" s="448"/>
    </row>
    <row r="935" spans="1:14" ht="15.75">
      <c r="A935" s="30">
        <v>45826</v>
      </c>
      <c r="B935" s="405">
        <v>31158</v>
      </c>
      <c r="C935" s="405" t="s">
        <v>22</v>
      </c>
      <c r="D935" t="s">
        <v>13</v>
      </c>
      <c r="F935" s="217">
        <v>25.9</v>
      </c>
      <c r="G935" s="1">
        <f t="shared" si="18"/>
        <v>5.0000000000000071</v>
      </c>
      <c r="I935" s="413"/>
      <c r="J935" s="309"/>
      <c r="K935" s="319"/>
    </row>
    <row r="936" spans="1:14" ht="15.75">
      <c r="A936" s="30">
        <v>45826</v>
      </c>
      <c r="B936" s="405">
        <v>31158</v>
      </c>
      <c r="C936" s="405" t="s">
        <v>22</v>
      </c>
      <c r="D936" t="s">
        <v>14</v>
      </c>
      <c r="F936" s="217">
        <v>5</v>
      </c>
      <c r="G936" s="1">
        <f t="shared" si="18"/>
        <v>7.1054273576010019E-15</v>
      </c>
      <c r="I936" s="448" t="s">
        <v>421</v>
      </c>
      <c r="J936" s="448"/>
      <c r="K936" s="448"/>
    </row>
    <row r="937" spans="1:14" ht="15.75">
      <c r="A937" s="32">
        <v>45838</v>
      </c>
      <c r="B937" s="404" t="s">
        <v>11</v>
      </c>
      <c r="C937" s="404" t="s">
        <v>23</v>
      </c>
      <c r="D937" t="s">
        <v>13</v>
      </c>
      <c r="E937" s="1">
        <v>20.9</v>
      </c>
      <c r="G937" s="1">
        <f t="shared" si="18"/>
        <v>20.900000000000006</v>
      </c>
      <c r="I937" s="413" t="s">
        <v>21</v>
      </c>
      <c r="J937" s="309" t="s">
        <v>15</v>
      </c>
      <c r="K937" s="319">
        <v>50</v>
      </c>
    </row>
    <row r="938" spans="1:14" ht="15.75">
      <c r="B938" s="405"/>
      <c r="C938" s="405"/>
      <c r="D938" t="s">
        <v>14</v>
      </c>
      <c r="E938" s="1">
        <v>4</v>
      </c>
      <c r="G938" s="1">
        <f t="shared" si="18"/>
        <v>24.900000000000006</v>
      </c>
      <c r="I938" s="309"/>
      <c r="J938" s="309" t="s">
        <v>16</v>
      </c>
      <c r="K938" s="319">
        <v>5</v>
      </c>
    </row>
    <row r="939" spans="1:14" ht="15.75">
      <c r="B939" s="405"/>
      <c r="C939" s="405"/>
      <c r="D939" t="s">
        <v>15</v>
      </c>
      <c r="E939" s="1">
        <v>60</v>
      </c>
      <c r="G939" s="1">
        <f t="shared" si="18"/>
        <v>84.9</v>
      </c>
      <c r="I939" s="413" t="s">
        <v>23</v>
      </c>
      <c r="J939" s="309" t="s">
        <v>13</v>
      </c>
      <c r="K939" s="42">
        <v>20.9</v>
      </c>
    </row>
    <row r="940" spans="1:14" ht="15.75">
      <c r="B940" s="405"/>
      <c r="C940" s="405"/>
      <c r="D940" t="s">
        <v>16</v>
      </c>
      <c r="E940" s="1">
        <v>5</v>
      </c>
      <c r="G940" s="1">
        <f t="shared" si="18"/>
        <v>89.9</v>
      </c>
      <c r="I940" s="309"/>
      <c r="J940" s="309" t="s">
        <v>14</v>
      </c>
      <c r="K940" s="42">
        <v>4</v>
      </c>
    </row>
    <row r="941" spans="1:14" ht="15.75">
      <c r="A941" s="30">
        <v>45838</v>
      </c>
      <c r="B941" s="405" t="s">
        <v>56</v>
      </c>
      <c r="C941" s="405" t="s">
        <v>23</v>
      </c>
      <c r="D941" t="s">
        <v>15</v>
      </c>
      <c r="F941" s="20">
        <v>50</v>
      </c>
      <c r="G941" s="1">
        <f t="shared" si="18"/>
        <v>39.900000000000006</v>
      </c>
      <c r="I941" s="309"/>
      <c r="J941" s="320"/>
      <c r="K941" s="321">
        <f>SUM(K935:K940)</f>
        <v>79.900000000000006</v>
      </c>
    </row>
    <row r="942" spans="1:14">
      <c r="A942" s="30">
        <v>45840</v>
      </c>
      <c r="B942" s="405">
        <v>31247</v>
      </c>
      <c r="C942" s="405" t="s">
        <v>23</v>
      </c>
      <c r="D942" t="s">
        <v>15</v>
      </c>
      <c r="F942" s="20">
        <v>10</v>
      </c>
      <c r="G942" s="1">
        <f t="shared" si="18"/>
        <v>29.900000000000006</v>
      </c>
    </row>
    <row r="943" spans="1:14">
      <c r="A943" s="30">
        <v>45840</v>
      </c>
      <c r="B943" s="405">
        <v>31247</v>
      </c>
      <c r="C943" s="405" t="s">
        <v>23</v>
      </c>
      <c r="D943" t="s">
        <v>16</v>
      </c>
      <c r="F943" s="20">
        <v>5</v>
      </c>
      <c r="G943" s="1">
        <f t="shared" si="18"/>
        <v>24.900000000000006</v>
      </c>
    </row>
    <row r="944" spans="1:14">
      <c r="A944" s="30">
        <v>45855</v>
      </c>
      <c r="B944" s="405">
        <v>31487</v>
      </c>
      <c r="C944" s="405" t="s">
        <v>23</v>
      </c>
      <c r="D944" t="s">
        <v>13</v>
      </c>
      <c r="F944" s="20">
        <v>20.9</v>
      </c>
      <c r="G944" s="1">
        <f t="shared" si="18"/>
        <v>4.0000000000000071</v>
      </c>
      <c r="I944" s="404"/>
      <c r="J944"/>
      <c r="K944" s="29"/>
    </row>
    <row r="945" spans="1:11">
      <c r="A945" s="30">
        <v>45855</v>
      </c>
      <c r="B945" s="405">
        <v>31487</v>
      </c>
      <c r="C945" s="405" t="s">
        <v>23</v>
      </c>
      <c r="D945" t="s">
        <v>14</v>
      </c>
      <c r="F945" s="20">
        <v>4</v>
      </c>
      <c r="G945" s="1">
        <f t="shared" si="18"/>
        <v>7.1054273576010019E-15</v>
      </c>
      <c r="J945"/>
    </row>
    <row r="946" spans="1:11">
      <c r="A946" s="68">
        <v>45869</v>
      </c>
      <c r="B946" s="404" t="s">
        <v>11</v>
      </c>
      <c r="C946" s="404" t="s">
        <v>24</v>
      </c>
      <c r="D946" t="s">
        <v>13</v>
      </c>
      <c r="E946" s="217">
        <v>15.3</v>
      </c>
      <c r="F946" s="217"/>
      <c r="G946" s="1">
        <f t="shared" si="18"/>
        <v>15.300000000000008</v>
      </c>
      <c r="K946" s="29"/>
    </row>
    <row r="947" spans="1:11">
      <c r="A947" s="46"/>
      <c r="B947" s="405"/>
      <c r="C947" s="405"/>
      <c r="D947" t="s">
        <v>14</v>
      </c>
      <c r="E947" s="217">
        <v>4</v>
      </c>
      <c r="F947" s="217"/>
      <c r="G947" s="1">
        <f t="shared" si="18"/>
        <v>19.300000000000008</v>
      </c>
    </row>
    <row r="948" spans="1:11">
      <c r="A948" s="46"/>
      <c r="B948" s="405"/>
      <c r="C948" s="405"/>
      <c r="D948" t="s">
        <v>15</v>
      </c>
      <c r="E948" s="217">
        <v>60</v>
      </c>
      <c r="F948" s="217"/>
      <c r="G948" s="1">
        <f t="shared" si="18"/>
        <v>79.300000000000011</v>
      </c>
    </row>
    <row r="949" spans="1:11">
      <c r="A949" s="46"/>
      <c r="B949" s="405"/>
      <c r="C949" s="405"/>
      <c r="D949" t="s">
        <v>16</v>
      </c>
      <c r="E949" s="217">
        <v>5</v>
      </c>
      <c r="F949" s="217"/>
      <c r="G949" s="1">
        <f t="shared" si="18"/>
        <v>84.300000000000011</v>
      </c>
    </row>
    <row r="950" spans="1:11" ht="15.75">
      <c r="A950" s="46">
        <v>45869</v>
      </c>
      <c r="B950" s="405" t="s">
        <v>32</v>
      </c>
      <c r="C950" s="405" t="s">
        <v>24</v>
      </c>
      <c r="D950" t="s">
        <v>15</v>
      </c>
      <c r="E950" s="217"/>
      <c r="F950" s="217">
        <v>60</v>
      </c>
      <c r="G950" s="1">
        <f t="shared" si="18"/>
        <v>24.300000000000011</v>
      </c>
      <c r="I950" s="447" t="s">
        <v>421</v>
      </c>
      <c r="J950" s="447"/>
      <c r="K950" s="447"/>
    </row>
    <row r="951" spans="1:11">
      <c r="A951" s="46">
        <v>45869</v>
      </c>
      <c r="B951" s="405" t="s">
        <v>32</v>
      </c>
      <c r="C951" s="405" t="s">
        <v>24</v>
      </c>
      <c r="D951" t="s">
        <v>16</v>
      </c>
      <c r="E951" s="217"/>
      <c r="F951" s="217">
        <v>5</v>
      </c>
      <c r="G951" s="1">
        <f t="shared" si="18"/>
        <v>19.300000000000011</v>
      </c>
      <c r="H951" s="11">
        <v>2025</v>
      </c>
      <c r="I951" s="404" t="s">
        <v>24</v>
      </c>
      <c r="J951" t="s">
        <v>13</v>
      </c>
      <c r="K951" s="217">
        <v>15.3</v>
      </c>
    </row>
    <row r="952" spans="1:11">
      <c r="A952" s="46">
        <v>45986</v>
      </c>
      <c r="B952" s="405">
        <v>32141</v>
      </c>
      <c r="C952" s="405" t="s">
        <v>24</v>
      </c>
      <c r="D952" t="s">
        <v>13</v>
      </c>
      <c r="E952" s="217"/>
      <c r="F952" s="217">
        <v>15.3</v>
      </c>
      <c r="G952" s="1">
        <f t="shared" si="18"/>
        <v>4.0000000000000107</v>
      </c>
      <c r="H952" s="11"/>
      <c r="I952" s="404"/>
      <c r="J952"/>
      <c r="K952" s="217"/>
    </row>
    <row r="953" spans="1:11">
      <c r="A953" s="46">
        <v>45986</v>
      </c>
      <c r="B953" s="405">
        <v>32141</v>
      </c>
      <c r="C953" s="405" t="s">
        <v>24</v>
      </c>
      <c r="D953" t="s">
        <v>14</v>
      </c>
      <c r="E953" s="217"/>
      <c r="F953" s="217">
        <v>4</v>
      </c>
      <c r="G953" s="1">
        <f t="shared" si="18"/>
        <v>1.0658141036401503E-14</v>
      </c>
      <c r="H953" s="11"/>
      <c r="I953" s="404"/>
      <c r="J953"/>
      <c r="K953" s="217"/>
    </row>
    <row r="954" spans="1:11">
      <c r="A954" s="32">
        <v>45900</v>
      </c>
      <c r="B954" s="404" t="s">
        <v>11</v>
      </c>
      <c r="C954" s="404" t="s">
        <v>25</v>
      </c>
      <c r="D954" t="s">
        <v>13</v>
      </c>
      <c r="E954" s="217">
        <v>18.7</v>
      </c>
      <c r="F954" s="217"/>
      <c r="G954" s="1">
        <f t="shared" si="18"/>
        <v>18.70000000000001</v>
      </c>
      <c r="I954" s="405"/>
      <c r="J954" t="s">
        <v>14</v>
      </c>
      <c r="K954" s="223">
        <v>4</v>
      </c>
    </row>
    <row r="955" spans="1:11">
      <c r="B955" s="405"/>
      <c r="C955" s="405"/>
      <c r="D955" t="s">
        <v>14</v>
      </c>
      <c r="E955" s="217">
        <v>8</v>
      </c>
      <c r="F955" s="217"/>
      <c r="G955" s="1">
        <f t="shared" si="18"/>
        <v>26.70000000000001</v>
      </c>
      <c r="I955" s="404" t="s">
        <v>25</v>
      </c>
      <c r="J955" t="s">
        <v>13</v>
      </c>
      <c r="K955" s="223">
        <v>18.7</v>
      </c>
    </row>
    <row r="956" spans="1:11">
      <c r="B956" s="405"/>
      <c r="C956" s="405"/>
      <c r="D956" t="s">
        <v>15</v>
      </c>
      <c r="E956" s="217">
        <v>60</v>
      </c>
      <c r="F956" s="217"/>
      <c r="G956" s="1">
        <f t="shared" si="18"/>
        <v>86.700000000000017</v>
      </c>
      <c r="I956" s="405"/>
      <c r="J956" t="s">
        <v>14</v>
      </c>
      <c r="K956" s="223">
        <v>8</v>
      </c>
    </row>
    <row r="957" spans="1:11">
      <c r="B957" s="405"/>
      <c r="C957" s="405"/>
      <c r="D957" t="s">
        <v>16</v>
      </c>
      <c r="E957" s="217">
        <v>5</v>
      </c>
      <c r="F957" s="217"/>
      <c r="G957" s="1">
        <f t="shared" si="18"/>
        <v>91.700000000000017</v>
      </c>
      <c r="I957" s="404"/>
      <c r="J957" s="334" t="s">
        <v>68</v>
      </c>
      <c r="K957" s="335">
        <v>15</v>
      </c>
    </row>
    <row r="958" spans="1:11">
      <c r="B958" s="405"/>
      <c r="C958" s="405"/>
      <c r="D958" s="334" t="s">
        <v>68</v>
      </c>
      <c r="E958" s="335">
        <v>15</v>
      </c>
      <c r="F958" s="217"/>
      <c r="G958" s="1">
        <f t="shared" si="18"/>
        <v>106.70000000000002</v>
      </c>
      <c r="I958" s="404" t="s">
        <v>41</v>
      </c>
      <c r="J958" t="s">
        <v>13</v>
      </c>
      <c r="K958" s="217">
        <v>7.6</v>
      </c>
    </row>
    <row r="959" spans="1:11">
      <c r="A959" s="30">
        <v>45900</v>
      </c>
      <c r="B959" s="405" t="s">
        <v>75</v>
      </c>
      <c r="C959" s="405" t="s">
        <v>25</v>
      </c>
      <c r="D959" t="s">
        <v>15</v>
      </c>
      <c r="E959" s="217"/>
      <c r="F959" s="217">
        <v>60</v>
      </c>
      <c r="G959" s="1">
        <f t="shared" si="18"/>
        <v>46.700000000000017</v>
      </c>
      <c r="I959" s="405"/>
      <c r="J959" t="s">
        <v>14</v>
      </c>
      <c r="K959" s="217">
        <v>4</v>
      </c>
    </row>
    <row r="960" spans="1:11">
      <c r="A960" s="30">
        <v>45900</v>
      </c>
      <c r="B960" s="405" t="s">
        <v>75</v>
      </c>
      <c r="C960" s="405" t="s">
        <v>25</v>
      </c>
      <c r="D960" t="s">
        <v>16</v>
      </c>
      <c r="E960" s="217"/>
      <c r="F960" s="217">
        <v>5</v>
      </c>
      <c r="G960" s="1">
        <f t="shared" si="18"/>
        <v>41.700000000000017</v>
      </c>
      <c r="J960" t="s">
        <v>15</v>
      </c>
      <c r="K960" s="217">
        <v>60</v>
      </c>
    </row>
    <row r="961" spans="1:11">
      <c r="A961" s="46">
        <v>45986</v>
      </c>
      <c r="B961" s="405">
        <v>32141</v>
      </c>
      <c r="C961" s="405" t="s">
        <v>25</v>
      </c>
      <c r="D961" t="s">
        <v>13</v>
      </c>
      <c r="E961" s="217"/>
      <c r="F961" s="217">
        <v>18.7</v>
      </c>
      <c r="G961" s="1">
        <f t="shared" si="18"/>
        <v>23.000000000000018</v>
      </c>
      <c r="J961"/>
      <c r="K961" s="217"/>
    </row>
    <row r="962" spans="1:11">
      <c r="A962" s="46">
        <v>45986</v>
      </c>
      <c r="B962" s="405">
        <v>32141</v>
      </c>
      <c r="C962" s="405" t="s">
        <v>25</v>
      </c>
      <c r="D962" t="s">
        <v>14</v>
      </c>
      <c r="E962" s="217"/>
      <c r="F962" s="217">
        <v>8</v>
      </c>
      <c r="G962" s="1">
        <f t="shared" si="18"/>
        <v>15.000000000000018</v>
      </c>
      <c r="J962"/>
      <c r="K962" s="217"/>
    </row>
    <row r="963" spans="1:11">
      <c r="A963" s="46">
        <v>45986</v>
      </c>
      <c r="B963" s="405">
        <v>32141</v>
      </c>
      <c r="C963" s="405" t="s">
        <v>25</v>
      </c>
      <c r="D963" t="s">
        <v>68</v>
      </c>
      <c r="E963" s="217"/>
      <c r="F963" s="217">
        <v>15</v>
      </c>
      <c r="G963" s="1">
        <f t="shared" si="18"/>
        <v>1.7763568394002505E-14</v>
      </c>
      <c r="J963"/>
      <c r="K963" s="217"/>
    </row>
    <row r="964" spans="1:11">
      <c r="A964" s="68">
        <v>45930</v>
      </c>
      <c r="B964" s="404" t="s">
        <v>11</v>
      </c>
      <c r="C964" s="404" t="s">
        <v>41</v>
      </c>
      <c r="D964" t="s">
        <v>13</v>
      </c>
      <c r="E964" s="217">
        <v>7.6</v>
      </c>
      <c r="G964" s="1">
        <f t="shared" si="18"/>
        <v>7.6000000000000174</v>
      </c>
      <c r="J964" t="s">
        <v>16</v>
      </c>
      <c r="K964" s="217">
        <v>5</v>
      </c>
    </row>
    <row r="965" spans="1:11">
      <c r="A965" s="46"/>
      <c r="B965" s="405"/>
      <c r="C965" s="405"/>
      <c r="D965" t="s">
        <v>14</v>
      </c>
      <c r="E965" s="217">
        <v>4</v>
      </c>
      <c r="G965" s="1">
        <f t="shared" si="18"/>
        <v>11.600000000000017</v>
      </c>
      <c r="J965" t="s">
        <v>76</v>
      </c>
      <c r="K965" s="217">
        <v>10</v>
      </c>
    </row>
    <row r="966" spans="1:11">
      <c r="A966" s="46"/>
      <c r="B966" s="405"/>
      <c r="C966" s="405"/>
      <c r="D966" t="s">
        <v>15</v>
      </c>
      <c r="E966" s="217">
        <v>60</v>
      </c>
      <c r="G966" s="1">
        <f t="shared" si="18"/>
        <v>71.600000000000023</v>
      </c>
      <c r="I966" s="404" t="s">
        <v>27</v>
      </c>
      <c r="J966" t="s">
        <v>13</v>
      </c>
      <c r="K966" s="1">
        <v>14.9</v>
      </c>
    </row>
    <row r="967" spans="1:11">
      <c r="A967" s="46"/>
      <c r="B967" s="405"/>
      <c r="C967" s="405"/>
      <c r="D967" t="s">
        <v>16</v>
      </c>
      <c r="E967" s="217">
        <v>5</v>
      </c>
      <c r="G967" s="1">
        <f t="shared" si="18"/>
        <v>76.600000000000023</v>
      </c>
      <c r="I967" s="405"/>
      <c r="J967" t="s">
        <v>14</v>
      </c>
      <c r="K967" s="1">
        <v>7</v>
      </c>
    </row>
    <row r="968" spans="1:11">
      <c r="B968" s="405"/>
      <c r="C968" s="405"/>
      <c r="D968" t="s">
        <v>76</v>
      </c>
      <c r="E968" s="217">
        <v>10</v>
      </c>
      <c r="G968" s="1">
        <f t="shared" si="18"/>
        <v>86.600000000000023</v>
      </c>
      <c r="J968" t="s">
        <v>15</v>
      </c>
      <c r="K968" s="217">
        <v>46</v>
      </c>
    </row>
    <row r="969" spans="1:11">
      <c r="A969" s="46">
        <v>45986</v>
      </c>
      <c r="B969" s="405">
        <v>32141</v>
      </c>
      <c r="C969" s="405" t="s">
        <v>41</v>
      </c>
      <c r="D969" t="s">
        <v>13</v>
      </c>
      <c r="E969" s="217"/>
      <c r="F969" s="217">
        <v>7.6</v>
      </c>
      <c r="G969" s="1">
        <f t="shared" si="18"/>
        <v>79.000000000000028</v>
      </c>
      <c r="J969"/>
      <c r="K969" s="217"/>
    </row>
    <row r="970" spans="1:11">
      <c r="A970" s="46">
        <v>45986</v>
      </c>
      <c r="B970" s="405">
        <v>32141</v>
      </c>
      <c r="C970" s="405" t="s">
        <v>41</v>
      </c>
      <c r="D970" t="s">
        <v>14</v>
      </c>
      <c r="E970" s="217"/>
      <c r="F970" s="217">
        <v>4</v>
      </c>
      <c r="G970" s="1">
        <f t="shared" si="18"/>
        <v>75.000000000000028</v>
      </c>
      <c r="J970"/>
      <c r="K970" s="217"/>
    </row>
    <row r="971" spans="1:11">
      <c r="A971" s="46">
        <v>45986</v>
      </c>
      <c r="B971" s="405">
        <v>32141</v>
      </c>
      <c r="C971" s="405" t="s">
        <v>41</v>
      </c>
      <c r="D971" t="s">
        <v>15</v>
      </c>
      <c r="E971" s="217"/>
      <c r="F971" s="217">
        <v>60</v>
      </c>
      <c r="G971" s="1">
        <f t="shared" si="18"/>
        <v>15.000000000000028</v>
      </c>
      <c r="J971"/>
      <c r="K971" s="217"/>
    </row>
    <row r="972" spans="1:11">
      <c r="A972" s="46">
        <v>45986</v>
      </c>
      <c r="B972" s="405">
        <v>32141</v>
      </c>
      <c r="C972" s="405" t="s">
        <v>41</v>
      </c>
      <c r="D972" t="s">
        <v>16</v>
      </c>
      <c r="E972" s="217"/>
      <c r="F972" s="217">
        <v>5</v>
      </c>
      <c r="G972" s="1">
        <f t="shared" si="18"/>
        <v>10.000000000000028</v>
      </c>
    </row>
    <row r="973" spans="1:11">
      <c r="A973" s="46">
        <v>45986</v>
      </c>
      <c r="B973" s="405">
        <v>32141</v>
      </c>
      <c r="C973" s="405" t="s">
        <v>41</v>
      </c>
      <c r="D973" t="s">
        <v>76</v>
      </c>
      <c r="E973" s="217"/>
      <c r="F973" s="217">
        <v>10</v>
      </c>
      <c r="G973" s="1">
        <f t="shared" si="18"/>
        <v>2.8421709430404007E-14</v>
      </c>
    </row>
    <row r="974" spans="1:11">
      <c r="A974" s="68">
        <v>45961</v>
      </c>
      <c r="B974" s="404" t="s">
        <v>11</v>
      </c>
      <c r="C974" s="404" t="s">
        <v>27</v>
      </c>
      <c r="D974" t="s">
        <v>13</v>
      </c>
      <c r="E974" s="1">
        <v>14.9</v>
      </c>
      <c r="G974" s="1">
        <f t="shared" si="18"/>
        <v>14.900000000000029</v>
      </c>
    </row>
    <row r="975" spans="1:11">
      <c r="A975" s="46"/>
      <c r="B975" s="405"/>
      <c r="C975" s="405"/>
      <c r="D975" t="s">
        <v>14</v>
      </c>
      <c r="E975" s="1">
        <v>7</v>
      </c>
      <c r="G975" s="1">
        <f t="shared" si="18"/>
        <v>21.900000000000027</v>
      </c>
    </row>
    <row r="976" spans="1:11">
      <c r="A976" s="46"/>
      <c r="B976" s="405"/>
      <c r="C976" s="405"/>
      <c r="D976" t="s">
        <v>15</v>
      </c>
      <c r="E976" s="217">
        <v>60</v>
      </c>
      <c r="G976" s="1">
        <f t="shared" si="18"/>
        <v>81.900000000000034</v>
      </c>
    </row>
    <row r="977" spans="1:11">
      <c r="A977" s="46"/>
      <c r="B977" s="405"/>
      <c r="C977" s="405"/>
      <c r="D977" t="s">
        <v>16</v>
      </c>
      <c r="E977" s="217">
        <v>5</v>
      </c>
      <c r="G977" s="1">
        <f t="shared" si="18"/>
        <v>86.900000000000034</v>
      </c>
    </row>
    <row r="978" spans="1:11">
      <c r="A978" s="30">
        <v>45961</v>
      </c>
      <c r="B978" s="405" t="s">
        <v>62</v>
      </c>
      <c r="C978" s="405" t="s">
        <v>27</v>
      </c>
      <c r="D978" t="s">
        <v>15</v>
      </c>
      <c r="F978" s="20">
        <v>14</v>
      </c>
      <c r="G978" s="1">
        <f t="shared" si="18"/>
        <v>72.900000000000034</v>
      </c>
    </row>
    <row r="979" spans="1:11">
      <c r="A979" s="46">
        <v>45986</v>
      </c>
      <c r="B979" s="405">
        <v>32142</v>
      </c>
      <c r="C979" s="405" t="s">
        <v>27</v>
      </c>
      <c r="D979" t="s">
        <v>13</v>
      </c>
      <c r="F979" s="1">
        <v>14.9</v>
      </c>
      <c r="G979" s="1">
        <f t="shared" si="18"/>
        <v>58.000000000000036</v>
      </c>
    </row>
    <row r="980" spans="1:11">
      <c r="A980" s="46">
        <v>45986</v>
      </c>
      <c r="B980" s="405">
        <v>32142</v>
      </c>
      <c r="C980" s="405" t="s">
        <v>27</v>
      </c>
      <c r="D980" t="s">
        <v>14</v>
      </c>
      <c r="F980" s="1">
        <v>7</v>
      </c>
      <c r="G980" s="1">
        <f t="shared" si="18"/>
        <v>51.000000000000036</v>
      </c>
    </row>
    <row r="981" spans="1:11">
      <c r="A981" s="46">
        <v>45986</v>
      </c>
      <c r="B981" s="405">
        <v>32142</v>
      </c>
      <c r="C981" s="405" t="s">
        <v>27</v>
      </c>
      <c r="D981" t="s">
        <v>15</v>
      </c>
      <c r="F981" s="217">
        <v>46</v>
      </c>
      <c r="G981" s="1">
        <f t="shared" si="18"/>
        <v>5.0000000000000355</v>
      </c>
      <c r="I981" s="443" t="s">
        <v>421</v>
      </c>
      <c r="J981" s="443"/>
      <c r="K981" s="443"/>
    </row>
    <row r="982" spans="1:11">
      <c r="A982" s="46">
        <v>45986</v>
      </c>
      <c r="B982" s="405">
        <v>32142</v>
      </c>
      <c r="C982" s="405" t="s">
        <v>27</v>
      </c>
      <c r="D982" t="s">
        <v>16</v>
      </c>
      <c r="F982" s="217">
        <v>5</v>
      </c>
      <c r="G982" s="1">
        <f t="shared" si="18"/>
        <v>3.5527136788005009E-14</v>
      </c>
      <c r="H982" s="404">
        <v>2025</v>
      </c>
      <c r="I982" s="404" t="s">
        <v>28</v>
      </c>
      <c r="J982" t="s">
        <v>13</v>
      </c>
      <c r="K982" s="44">
        <v>14.3</v>
      </c>
    </row>
    <row r="983" spans="1:11">
      <c r="A983" s="68">
        <v>45991</v>
      </c>
      <c r="B983" s="404" t="s">
        <v>11</v>
      </c>
      <c r="C983" s="404" t="s">
        <v>28</v>
      </c>
      <c r="D983" t="s">
        <v>13</v>
      </c>
      <c r="E983" s="44">
        <v>14.3</v>
      </c>
      <c r="G983" s="1">
        <f t="shared" si="18"/>
        <v>14.300000000000036</v>
      </c>
      <c r="I983" s="405"/>
      <c r="J983" t="s">
        <v>14</v>
      </c>
      <c r="K983" s="44">
        <v>6</v>
      </c>
    </row>
    <row r="984" spans="1:11">
      <c r="A984" s="46"/>
      <c r="B984" s="405"/>
      <c r="C984" s="405"/>
      <c r="D984" t="s">
        <v>14</v>
      </c>
      <c r="E984" s="44">
        <v>6</v>
      </c>
      <c r="G984" s="1">
        <f t="shared" ref="G984:G1013" si="20">+G983+E984-F984</f>
        <v>20.300000000000036</v>
      </c>
      <c r="I984" s="405"/>
      <c r="J984" t="s">
        <v>15</v>
      </c>
      <c r="K984" s="217">
        <v>60</v>
      </c>
    </row>
    <row r="985" spans="1:11">
      <c r="A985" s="46"/>
      <c r="B985" s="405"/>
      <c r="C985" s="405"/>
      <c r="D985" t="s">
        <v>15</v>
      </c>
      <c r="E985" s="217">
        <v>60</v>
      </c>
      <c r="G985" s="1">
        <f t="shared" si="20"/>
        <v>80.30000000000004</v>
      </c>
      <c r="I985" s="405"/>
      <c r="J985" t="s">
        <v>16</v>
      </c>
      <c r="K985" s="217">
        <v>5</v>
      </c>
    </row>
    <row r="986" spans="1:11">
      <c r="A986" s="46"/>
      <c r="B986" s="405"/>
      <c r="C986" s="405"/>
      <c r="D986" t="s">
        <v>16</v>
      </c>
      <c r="E986" s="217">
        <v>5</v>
      </c>
      <c r="G986" s="1">
        <f t="shared" si="20"/>
        <v>85.30000000000004</v>
      </c>
      <c r="I986" s="404" t="s">
        <v>29</v>
      </c>
      <c r="J986" t="s">
        <v>13</v>
      </c>
      <c r="K986" s="44">
        <v>8.9</v>
      </c>
    </row>
    <row r="987" spans="1:11">
      <c r="A987" s="46">
        <v>46105</v>
      </c>
      <c r="B987" s="405">
        <v>32804</v>
      </c>
      <c r="C987" s="405" t="s">
        <v>28</v>
      </c>
      <c r="D987" t="s">
        <v>13</v>
      </c>
      <c r="E987" s="217"/>
      <c r="F987" s="20">
        <v>14.3</v>
      </c>
      <c r="G987" s="1">
        <f>+G986+E987-F987</f>
        <v>71.000000000000043</v>
      </c>
      <c r="I987" s="404"/>
      <c r="J987"/>
      <c r="K987" s="44"/>
    </row>
    <row r="988" spans="1:11">
      <c r="A988" s="46">
        <v>46105</v>
      </c>
      <c r="B988" s="405">
        <v>32804</v>
      </c>
      <c r="C988" s="405" t="s">
        <v>28</v>
      </c>
      <c r="D988" t="s">
        <v>14</v>
      </c>
      <c r="E988" s="217"/>
      <c r="F988" s="20">
        <v>6</v>
      </c>
      <c r="G988" s="1">
        <f>+G987+E988-F988</f>
        <v>65.000000000000043</v>
      </c>
      <c r="I988" s="404"/>
      <c r="J988"/>
      <c r="K988" s="44"/>
    </row>
    <row r="989" spans="1:11">
      <c r="A989" s="46">
        <v>46105</v>
      </c>
      <c r="B989" s="405">
        <v>32804</v>
      </c>
      <c r="C989" s="405" t="s">
        <v>28</v>
      </c>
      <c r="D989" t="s">
        <v>15</v>
      </c>
      <c r="E989" s="217"/>
      <c r="F989" s="20">
        <v>60</v>
      </c>
      <c r="G989" s="1">
        <f>+G988+E989-F989</f>
        <v>5.0000000000000426</v>
      </c>
      <c r="I989" s="404"/>
      <c r="J989"/>
      <c r="K989" s="44"/>
    </row>
    <row r="990" spans="1:11">
      <c r="A990" s="46">
        <v>46105</v>
      </c>
      <c r="B990" s="405">
        <v>32804</v>
      </c>
      <c r="C990" s="405" t="s">
        <v>28</v>
      </c>
      <c r="D990" t="s">
        <v>16</v>
      </c>
      <c r="E990" s="217"/>
      <c r="F990" s="20">
        <v>5</v>
      </c>
      <c r="G990" s="1">
        <f>+G989+E990-F990</f>
        <v>4.2632564145606011E-14</v>
      </c>
      <c r="I990" s="404"/>
      <c r="J990"/>
      <c r="K990" s="44"/>
    </row>
    <row r="991" spans="1:11">
      <c r="A991" s="68">
        <v>46022</v>
      </c>
      <c r="B991" s="404" t="s">
        <v>11</v>
      </c>
      <c r="C991" s="404" t="s">
        <v>29</v>
      </c>
      <c r="D991" t="s">
        <v>13</v>
      </c>
      <c r="E991" s="44">
        <v>8.9</v>
      </c>
      <c r="G991" s="1">
        <f>+G990+E991-F991</f>
        <v>8.900000000000043</v>
      </c>
      <c r="I991" s="405"/>
      <c r="J991" t="s">
        <v>14</v>
      </c>
      <c r="K991" s="44">
        <v>6</v>
      </c>
    </row>
    <row r="992" spans="1:11">
      <c r="A992" s="46"/>
      <c r="B992" s="405"/>
      <c r="C992" s="405"/>
      <c r="D992" t="s">
        <v>14</v>
      </c>
      <c r="E992" s="44">
        <v>6</v>
      </c>
      <c r="G992" s="1">
        <f t="shared" si="20"/>
        <v>14.900000000000043</v>
      </c>
      <c r="I992" s="405"/>
      <c r="J992" t="s">
        <v>15</v>
      </c>
      <c r="K992" s="217">
        <v>60</v>
      </c>
    </row>
    <row r="993" spans="1:11">
      <c r="A993" s="46"/>
      <c r="B993" s="405"/>
      <c r="C993" s="405"/>
      <c r="D993" t="s">
        <v>15</v>
      </c>
      <c r="E993" s="217">
        <v>60</v>
      </c>
      <c r="G993" s="1">
        <f t="shared" si="20"/>
        <v>74.900000000000048</v>
      </c>
      <c r="I993" s="405"/>
      <c r="J993" t="s">
        <v>16</v>
      </c>
      <c r="K993" s="217">
        <v>5</v>
      </c>
    </row>
    <row r="994" spans="1:11">
      <c r="A994" s="46"/>
      <c r="B994" s="405"/>
      <c r="C994" s="405"/>
      <c r="D994" t="s">
        <v>16</v>
      </c>
      <c r="E994" s="217">
        <v>5</v>
      </c>
      <c r="G994" s="1">
        <f>+G993+E994-F994</f>
        <v>79.900000000000048</v>
      </c>
      <c r="H994" s="404">
        <v>2026</v>
      </c>
      <c r="I994" s="404" t="s">
        <v>12</v>
      </c>
      <c r="J994" t="s">
        <v>13</v>
      </c>
      <c r="K994" s="44">
        <v>6.7</v>
      </c>
    </row>
    <row r="995" spans="1:11">
      <c r="A995" s="46">
        <v>46105</v>
      </c>
      <c r="B995" s="405">
        <v>32804</v>
      </c>
      <c r="C995" s="405" t="s">
        <v>29</v>
      </c>
      <c r="D995" t="s">
        <v>13</v>
      </c>
      <c r="E995" s="217"/>
      <c r="F995" s="20">
        <v>8.9</v>
      </c>
      <c r="G995" s="1">
        <f>+G994+E995-F995</f>
        <v>71.000000000000043</v>
      </c>
      <c r="H995" s="404"/>
      <c r="I995" s="404"/>
      <c r="J995"/>
      <c r="K995" s="44"/>
    </row>
    <row r="996" spans="1:11">
      <c r="A996" s="46">
        <v>46105</v>
      </c>
      <c r="B996" s="405">
        <v>32804</v>
      </c>
      <c r="C996" s="405" t="s">
        <v>29</v>
      </c>
      <c r="D996" t="s">
        <v>14</v>
      </c>
      <c r="E996" s="217"/>
      <c r="F996" s="20">
        <v>6</v>
      </c>
      <c r="G996" s="1">
        <f>+G995+E996-F996</f>
        <v>65.000000000000043</v>
      </c>
      <c r="H996" s="404"/>
      <c r="I996" s="404"/>
      <c r="J996"/>
      <c r="K996" s="44"/>
    </row>
    <row r="997" spans="1:11">
      <c r="A997" s="46">
        <v>46105</v>
      </c>
      <c r="B997" s="405">
        <v>32804</v>
      </c>
      <c r="C997" s="405" t="s">
        <v>29</v>
      </c>
      <c r="D997" t="s">
        <v>15</v>
      </c>
      <c r="E997" s="217"/>
      <c r="F997" s="20">
        <v>60</v>
      </c>
      <c r="G997" s="1">
        <f>+G996+E997-F997</f>
        <v>5.0000000000000426</v>
      </c>
      <c r="H997" s="404"/>
      <c r="I997" s="404"/>
      <c r="J997"/>
      <c r="K997" s="44"/>
    </row>
    <row r="998" spans="1:11">
      <c r="A998" s="46">
        <v>46105</v>
      </c>
      <c r="B998" s="405">
        <v>32804</v>
      </c>
      <c r="C998" s="405" t="s">
        <v>29</v>
      </c>
      <c r="D998" t="s">
        <v>16</v>
      </c>
      <c r="E998" s="217"/>
      <c r="F998" s="20">
        <v>5</v>
      </c>
      <c r="G998" s="1">
        <f>+G997+E998-F998</f>
        <v>4.2632564145606011E-14</v>
      </c>
      <c r="H998" s="404"/>
      <c r="I998" s="404"/>
      <c r="J998"/>
      <c r="K998" s="44"/>
    </row>
    <row r="999" spans="1:11">
      <c r="A999" s="68">
        <v>46053</v>
      </c>
      <c r="B999" s="404" t="s">
        <v>11</v>
      </c>
      <c r="C999" s="404" t="s">
        <v>12</v>
      </c>
      <c r="D999" t="s">
        <v>13</v>
      </c>
      <c r="E999" s="44">
        <v>6.7</v>
      </c>
      <c r="G999" s="1">
        <f>+G998+E999-F999</f>
        <v>6.7000000000000428</v>
      </c>
      <c r="I999" s="405"/>
      <c r="J999" t="s">
        <v>14</v>
      </c>
      <c r="K999" s="44">
        <v>5</v>
      </c>
    </row>
    <row r="1000" spans="1:11">
      <c r="A1000" s="46"/>
      <c r="B1000" s="405"/>
      <c r="C1000" s="405"/>
      <c r="D1000" t="s">
        <v>14</v>
      </c>
      <c r="E1000" s="44">
        <v>5</v>
      </c>
      <c r="G1000" s="1">
        <f t="shared" si="20"/>
        <v>11.700000000000042</v>
      </c>
      <c r="I1000" s="405"/>
      <c r="J1000" t="s">
        <v>15</v>
      </c>
      <c r="K1000" s="217">
        <v>60</v>
      </c>
    </row>
    <row r="1001" spans="1:11">
      <c r="A1001" s="46"/>
      <c r="B1001" s="405"/>
      <c r="C1001" s="405"/>
      <c r="D1001" t="s">
        <v>15</v>
      </c>
      <c r="E1001" s="217">
        <v>60</v>
      </c>
      <c r="G1001" s="1">
        <f t="shared" si="20"/>
        <v>71.700000000000045</v>
      </c>
      <c r="I1001" s="405"/>
      <c r="J1001" t="s">
        <v>16</v>
      </c>
      <c r="K1001" s="217">
        <v>5</v>
      </c>
    </row>
    <row r="1002" spans="1:11">
      <c r="A1002" s="46"/>
      <c r="B1002" s="405"/>
      <c r="C1002" s="405"/>
      <c r="D1002" t="s">
        <v>16</v>
      </c>
      <c r="E1002" s="217">
        <v>5</v>
      </c>
      <c r="G1002" s="1">
        <f t="shared" si="20"/>
        <v>76.700000000000045</v>
      </c>
      <c r="I1002" s="405"/>
      <c r="J1002" t="s">
        <v>100</v>
      </c>
      <c r="K1002" s="217">
        <v>10</v>
      </c>
    </row>
    <row r="1003" spans="1:11">
      <c r="B1003" s="405"/>
      <c r="C1003" s="405"/>
      <c r="D1003" t="s">
        <v>100</v>
      </c>
      <c r="E1003" s="217">
        <v>10</v>
      </c>
      <c r="G1003" s="1">
        <f t="shared" si="20"/>
        <v>86.700000000000045</v>
      </c>
      <c r="I1003" s="405"/>
      <c r="J1003" s="381" t="s">
        <v>101</v>
      </c>
      <c r="K1003" s="382">
        <v>28.3</v>
      </c>
    </row>
    <row r="1004" spans="1:11">
      <c r="B1004" s="405"/>
      <c r="C1004" s="405"/>
      <c r="D1004" s="381" t="s">
        <v>101</v>
      </c>
      <c r="E1004" s="382">
        <v>28.3</v>
      </c>
      <c r="G1004" s="1">
        <f t="shared" si="20"/>
        <v>115.00000000000004</v>
      </c>
      <c r="I1004" s="404" t="s">
        <v>19</v>
      </c>
      <c r="J1004" t="s">
        <v>13</v>
      </c>
      <c r="K1004" s="44">
        <v>5</v>
      </c>
    </row>
    <row r="1005" spans="1:11">
      <c r="A1005" s="46">
        <v>46105</v>
      </c>
      <c r="B1005" s="405">
        <v>32804</v>
      </c>
      <c r="C1005" s="405" t="s">
        <v>12</v>
      </c>
      <c r="D1005" t="s">
        <v>13</v>
      </c>
      <c r="F1005" s="20">
        <v>6.7</v>
      </c>
      <c r="G1005" s="1">
        <f>+G1004+E1005-F1005</f>
        <v>108.30000000000004</v>
      </c>
      <c r="I1005" s="404"/>
      <c r="J1005"/>
      <c r="K1005" s="44"/>
    </row>
    <row r="1006" spans="1:11">
      <c r="A1006" s="46">
        <v>46105</v>
      </c>
      <c r="B1006" s="405">
        <v>32804</v>
      </c>
      <c r="C1006" s="405" t="s">
        <v>12</v>
      </c>
      <c r="D1006" t="s">
        <v>14</v>
      </c>
      <c r="F1006" s="20">
        <v>5</v>
      </c>
      <c r="G1006" s="1">
        <f>+G1005+E1006-F1006</f>
        <v>103.30000000000004</v>
      </c>
      <c r="I1006" s="404"/>
      <c r="J1006"/>
      <c r="K1006" s="44"/>
    </row>
    <row r="1007" spans="1:11">
      <c r="A1007" s="46">
        <v>46105</v>
      </c>
      <c r="B1007" s="405">
        <v>32804</v>
      </c>
      <c r="C1007" s="405" t="s">
        <v>12</v>
      </c>
      <c r="D1007" t="s">
        <v>15</v>
      </c>
      <c r="F1007" s="20">
        <v>60</v>
      </c>
      <c r="G1007" s="1">
        <f>+G1006+E1007-F1007</f>
        <v>43.30000000000004</v>
      </c>
      <c r="I1007" s="404"/>
      <c r="J1007"/>
      <c r="K1007" s="44"/>
    </row>
    <row r="1008" spans="1:11">
      <c r="A1008" s="46">
        <v>46105</v>
      </c>
      <c r="B1008" s="405">
        <v>32804</v>
      </c>
      <c r="C1008" s="405" t="s">
        <v>12</v>
      </c>
      <c r="D1008" t="s">
        <v>16</v>
      </c>
      <c r="F1008" s="20">
        <v>5</v>
      </c>
      <c r="G1008" s="1">
        <f>+G1007+E1008-F1008</f>
        <v>38.30000000000004</v>
      </c>
      <c r="I1008" s="404"/>
      <c r="J1008"/>
      <c r="K1008" s="44"/>
    </row>
    <row r="1009" spans="1:11">
      <c r="A1009" s="46">
        <v>46105</v>
      </c>
      <c r="B1009" s="405">
        <v>32805</v>
      </c>
      <c r="C1009" s="405" t="s">
        <v>12</v>
      </c>
      <c r="D1009" t="s">
        <v>100</v>
      </c>
      <c r="F1009" s="20">
        <v>10</v>
      </c>
      <c r="G1009" s="1">
        <f>+G1008+E1009-F1009</f>
        <v>28.30000000000004</v>
      </c>
      <c r="I1009" s="404"/>
      <c r="J1009"/>
      <c r="K1009" s="44"/>
    </row>
    <row r="1010" spans="1:11">
      <c r="A1010" s="46">
        <v>46105</v>
      </c>
      <c r="B1010" s="405">
        <v>32805</v>
      </c>
      <c r="C1010" s="405" t="s">
        <v>12</v>
      </c>
      <c r="D1010" t="s">
        <v>101</v>
      </c>
      <c r="F1010" s="20">
        <v>28.3</v>
      </c>
      <c r="G1010" s="1">
        <f>+G1009+E1010-F1010</f>
        <v>3.907985046680551E-14</v>
      </c>
      <c r="I1010" s="404"/>
      <c r="J1010"/>
      <c r="K1010" s="44"/>
    </row>
    <row r="1011" spans="1:11">
      <c r="A1011" s="32">
        <v>46081</v>
      </c>
      <c r="B1011" s="404" t="s">
        <v>11</v>
      </c>
      <c r="C1011" s="404" t="s">
        <v>19</v>
      </c>
      <c r="D1011" t="s">
        <v>13</v>
      </c>
      <c r="E1011" s="44">
        <v>5</v>
      </c>
      <c r="G1011" s="1">
        <f>+G1010+E1011-F1011</f>
        <v>5.0000000000000391</v>
      </c>
      <c r="I1011" s="405"/>
      <c r="J1011" t="s">
        <v>14</v>
      </c>
      <c r="K1011" s="44">
        <v>10</v>
      </c>
    </row>
    <row r="1012" spans="1:11">
      <c r="B1012" s="405"/>
      <c r="C1012" s="405"/>
      <c r="D1012" t="s">
        <v>14</v>
      </c>
      <c r="E1012" s="44">
        <v>10</v>
      </c>
      <c r="G1012" s="1">
        <f t="shared" si="20"/>
        <v>15.000000000000039</v>
      </c>
      <c r="I1012" s="405"/>
      <c r="J1012" t="s">
        <v>15</v>
      </c>
      <c r="K1012" s="217">
        <v>56</v>
      </c>
    </row>
    <row r="1013" spans="1:11">
      <c r="B1013" s="405"/>
      <c r="C1013" s="405"/>
      <c r="D1013" t="s">
        <v>15</v>
      </c>
      <c r="E1013" s="217">
        <v>56</v>
      </c>
      <c r="G1013" s="1">
        <f t="shared" si="20"/>
        <v>71.000000000000043</v>
      </c>
      <c r="I1013" s="405"/>
      <c r="J1013" t="s">
        <v>16</v>
      </c>
      <c r="K1013" s="217">
        <v>5</v>
      </c>
    </row>
    <row r="1014" spans="1:11">
      <c r="B1014" s="405"/>
      <c r="C1014" s="405"/>
      <c r="D1014" t="s">
        <v>16</v>
      </c>
      <c r="E1014" s="217">
        <v>5</v>
      </c>
      <c r="G1014" s="1">
        <f>+G1013+E1014-F1014</f>
        <v>76.000000000000043</v>
      </c>
      <c r="K1014" s="159">
        <f>SUM(K982:K1013)</f>
        <v>356.2</v>
      </c>
    </row>
    <row r="1015" spans="1:11">
      <c r="A1015" s="30">
        <v>46105</v>
      </c>
      <c r="B1015" s="405">
        <v>32805</v>
      </c>
      <c r="C1015" s="405" t="s">
        <v>19</v>
      </c>
      <c r="D1015" t="s">
        <v>13</v>
      </c>
      <c r="F1015" s="20">
        <v>5</v>
      </c>
      <c r="G1015" s="1">
        <f>+G1014+E1015-F1015</f>
        <v>71.000000000000043</v>
      </c>
    </row>
    <row r="1016" spans="1:11">
      <c r="A1016" s="30">
        <v>46105</v>
      </c>
      <c r="B1016" s="405">
        <v>32805</v>
      </c>
      <c r="C1016" s="405" t="s">
        <v>19</v>
      </c>
      <c r="D1016" t="s">
        <v>14</v>
      </c>
      <c r="F1016" s="20">
        <v>10</v>
      </c>
      <c r="G1016" s="1">
        <f>+G1015+E1016-F1016</f>
        <v>61.000000000000043</v>
      </c>
    </row>
    <row r="1017" spans="1:11">
      <c r="A1017" s="30">
        <v>46105</v>
      </c>
      <c r="B1017" s="405">
        <v>32805</v>
      </c>
      <c r="C1017" s="405" t="s">
        <v>19</v>
      </c>
      <c r="D1017" t="s">
        <v>15</v>
      </c>
      <c r="F1017" s="20">
        <v>56</v>
      </c>
      <c r="G1017" s="1">
        <f>+G1016+E1017-F1017</f>
        <v>5.0000000000000426</v>
      </c>
    </row>
    <row r="1018" spans="1:11">
      <c r="A1018" s="30">
        <v>46105</v>
      </c>
      <c r="B1018" s="405">
        <v>32805</v>
      </c>
      <c r="C1018" s="405" t="s">
        <v>19</v>
      </c>
      <c r="D1018" t="s">
        <v>16</v>
      </c>
      <c r="F1018" s="20">
        <v>5</v>
      </c>
      <c r="G1018" s="1">
        <f>+G1017+E1018-F1018</f>
        <v>4.2632564145606011E-14</v>
      </c>
    </row>
    <row r="1019" spans="1:11">
      <c r="A1019" s="32">
        <v>46112</v>
      </c>
      <c r="B1019" s="404" t="s">
        <v>11</v>
      </c>
      <c r="C1019" s="404" t="s">
        <v>20</v>
      </c>
      <c r="D1019" t="s">
        <v>13</v>
      </c>
      <c r="E1019" s="1">
        <v>5</v>
      </c>
      <c r="G1019" s="1">
        <f>+G1018+E1019-F1019</f>
        <v>5.0000000000000426</v>
      </c>
    </row>
    <row r="1020" spans="1:11">
      <c r="A1020" s="32"/>
      <c r="B1020" s="405"/>
      <c r="C1020" s="405"/>
      <c r="D1020" t="s">
        <v>14</v>
      </c>
      <c r="E1020" s="1">
        <v>6</v>
      </c>
      <c r="G1020" s="1">
        <f>+G1019+E1020-F1020</f>
        <v>11.000000000000043</v>
      </c>
    </row>
    <row r="1021" spans="1:11">
      <c r="B1021" s="405"/>
      <c r="C1021" s="405"/>
      <c r="D1021" t="s">
        <v>15</v>
      </c>
      <c r="E1021" s="1">
        <v>60</v>
      </c>
      <c r="G1021" s="1">
        <f>+G1020+E1021-F1021</f>
        <v>71.000000000000043</v>
      </c>
    </row>
    <row r="1022" spans="1:11">
      <c r="B1022" s="405"/>
      <c r="C1022" s="405"/>
      <c r="D1022" t="s">
        <v>16</v>
      </c>
      <c r="E1022" s="1">
        <v>5</v>
      </c>
      <c r="G1022" s="1">
        <f>+G1021+E1022-F1022</f>
        <v>76.000000000000043</v>
      </c>
    </row>
    <row r="1023" spans="1:11">
      <c r="B1023" s="405"/>
      <c r="C1023" s="405"/>
      <c r="G1023" s="1">
        <f>+G1022+E1023-F1023</f>
        <v>76.000000000000043</v>
      </c>
    </row>
    <row r="1024" spans="1:11">
      <c r="B1024" s="405"/>
      <c r="C1024" s="405"/>
      <c r="G1024" s="1">
        <f>+G1023+E1024-F1024</f>
        <v>76.000000000000043</v>
      </c>
    </row>
    <row r="1025" spans="2:7">
      <c r="B1025" s="405"/>
      <c r="C1025" s="405"/>
      <c r="G1025" s="1">
        <f>+G1024+E1025-F1025</f>
        <v>76.000000000000043</v>
      </c>
    </row>
    <row r="1026" spans="2:7">
      <c r="B1026" s="405"/>
      <c r="C1026" s="405"/>
      <c r="G1026" s="1">
        <f>+G1025+E1026-F1026</f>
        <v>76.000000000000043</v>
      </c>
    </row>
    <row r="1027" spans="2:7">
      <c r="B1027" s="405"/>
      <c r="C1027" s="405"/>
      <c r="G1027" s="1">
        <f>+G1026+E1027-F1027</f>
        <v>76.000000000000043</v>
      </c>
    </row>
    <row r="1028" spans="2:7">
      <c r="B1028" s="405"/>
      <c r="C1028" s="405"/>
      <c r="G1028" s="1">
        <f>+G1027+E1028-F1028</f>
        <v>76.000000000000043</v>
      </c>
    </row>
    <row r="1029" spans="2:7">
      <c r="B1029" s="405"/>
      <c r="C1029" s="405"/>
      <c r="G1029" s="1">
        <f>+G1028+E1029-F1029</f>
        <v>76.000000000000043</v>
      </c>
    </row>
    <row r="1030" spans="2:7">
      <c r="B1030" s="405"/>
      <c r="C1030" s="405"/>
      <c r="G1030" s="1">
        <f>+G1029+E1030-F1030</f>
        <v>76.000000000000043</v>
      </c>
    </row>
    <row r="1031" spans="2:7">
      <c r="B1031" s="405"/>
      <c r="C1031" s="405"/>
      <c r="G1031" s="1">
        <f>+G1030+E1031-F1031</f>
        <v>76.000000000000043</v>
      </c>
    </row>
    <row r="1032" spans="2:7">
      <c r="B1032" s="405"/>
      <c r="C1032" s="405"/>
      <c r="G1032" s="1">
        <f>+G1031+E1032-F1032</f>
        <v>76.000000000000043</v>
      </c>
    </row>
    <row r="1033" spans="2:7">
      <c r="B1033" s="405"/>
      <c r="C1033" s="405"/>
      <c r="G1033" s="1">
        <f>+G1032+E1033-F1033</f>
        <v>76.000000000000043</v>
      </c>
    </row>
    <row r="1034" spans="2:7">
      <c r="B1034" s="405"/>
      <c r="C1034" s="405"/>
      <c r="G1034" s="1">
        <f>+G1033+E1034-F1034</f>
        <v>76.000000000000043</v>
      </c>
    </row>
    <row r="1035" spans="2:7">
      <c r="B1035" s="405"/>
      <c r="C1035" s="405"/>
      <c r="G1035" s="1">
        <f>+G1034+E1035-F1035</f>
        <v>76.000000000000043</v>
      </c>
    </row>
    <row r="1036" spans="2:7">
      <c r="B1036" s="405"/>
      <c r="C1036" s="405"/>
      <c r="G1036" s="1">
        <f>+G1035+E1036-F1036</f>
        <v>76.000000000000043</v>
      </c>
    </row>
    <row r="1037" spans="2:7">
      <c r="B1037" s="405"/>
      <c r="C1037" s="405"/>
      <c r="G1037" s="1">
        <f>+G1036+E1037-F1037</f>
        <v>76.000000000000043</v>
      </c>
    </row>
    <row r="1038" spans="2:7">
      <c r="B1038" s="405"/>
      <c r="C1038" s="405"/>
      <c r="G1038" s="1">
        <f>+G1037+E1038-F1038</f>
        <v>76.000000000000043</v>
      </c>
    </row>
    <row r="1039" spans="2:7">
      <c r="B1039" s="405"/>
      <c r="C1039" s="405"/>
      <c r="G1039" s="1">
        <f>+G1038+E1039-F1039</f>
        <v>76.000000000000043</v>
      </c>
    </row>
    <row r="1040" spans="2:7">
      <c r="B1040" s="405"/>
      <c r="C1040" s="405"/>
      <c r="G1040" s="1">
        <f>+G1039+E1040-F1040</f>
        <v>76.000000000000043</v>
      </c>
    </row>
    <row r="1041" spans="2:7">
      <c r="B1041" s="405"/>
      <c r="C1041" s="405"/>
      <c r="G1041" s="1">
        <f>+G1040+E1041-F1041</f>
        <v>76.000000000000043</v>
      </c>
    </row>
    <row r="1042" spans="2:7">
      <c r="B1042" s="405"/>
      <c r="C1042" s="405"/>
      <c r="G1042" s="1">
        <f>+G1041+E1042-F1042</f>
        <v>76.000000000000043</v>
      </c>
    </row>
    <row r="1043" spans="2:7">
      <c r="B1043" s="405"/>
      <c r="C1043" s="405"/>
      <c r="G1043" s="1">
        <f>+G1042+E1043-F1043</f>
        <v>76.000000000000043</v>
      </c>
    </row>
    <row r="1044" spans="2:7">
      <c r="B1044" s="405"/>
      <c r="C1044" s="405"/>
      <c r="G1044" s="1">
        <f>+G1043+E1044-F1044</f>
        <v>76.000000000000043</v>
      </c>
    </row>
    <row r="1045" spans="2:7">
      <c r="B1045" s="405"/>
      <c r="C1045" s="405"/>
      <c r="G1045" s="1">
        <f>+G1044+E1045-F1045</f>
        <v>76.000000000000043</v>
      </c>
    </row>
    <row r="1046" spans="2:7">
      <c r="B1046" s="405"/>
      <c r="C1046" s="405"/>
      <c r="G1046" s="1">
        <f>+G1045+E1046-F1046</f>
        <v>76.000000000000043</v>
      </c>
    </row>
    <row r="1047" spans="2:7">
      <c r="B1047" s="405"/>
      <c r="C1047" s="405"/>
      <c r="G1047" s="1">
        <f>+G1046+E1047-F1047</f>
        <v>76.000000000000043</v>
      </c>
    </row>
    <row r="1048" spans="2:7">
      <c r="B1048" s="405"/>
      <c r="C1048" s="405"/>
      <c r="G1048" s="1">
        <f>+G1047+E1048-F1048</f>
        <v>76.000000000000043</v>
      </c>
    </row>
    <row r="1049" spans="2:7">
      <c r="B1049" s="405"/>
      <c r="C1049" s="405"/>
      <c r="G1049" s="1">
        <f>+G1048+E1049-F1049</f>
        <v>76.000000000000043</v>
      </c>
    </row>
    <row r="1050" spans="2:7">
      <c r="B1050" s="405"/>
      <c r="C1050" s="405"/>
      <c r="G1050" s="1">
        <f>+G1049+E1050-F1050</f>
        <v>76.000000000000043</v>
      </c>
    </row>
    <row r="1051" spans="2:7">
      <c r="B1051" s="405"/>
      <c r="C1051" s="405"/>
      <c r="G1051" s="1">
        <f>+G1050+E1051-F1051</f>
        <v>76.000000000000043</v>
      </c>
    </row>
    <row r="1052" spans="2:7">
      <c r="B1052" s="405"/>
      <c r="C1052" s="405"/>
      <c r="G1052" s="1">
        <f>+G1051+E1052-F1052</f>
        <v>76.000000000000043</v>
      </c>
    </row>
    <row r="1053" spans="2:7">
      <c r="B1053" s="405"/>
      <c r="C1053" s="405"/>
      <c r="G1053" s="1">
        <f>+G1052+E1053-F1053</f>
        <v>76.000000000000043</v>
      </c>
    </row>
    <row r="1054" spans="2:7">
      <c r="B1054" s="405"/>
      <c r="C1054" s="405"/>
      <c r="G1054" s="1">
        <f>+G1053+E1054-F1054</f>
        <v>76.000000000000043</v>
      </c>
    </row>
    <row r="1055" spans="2:7">
      <c r="B1055" s="405"/>
      <c r="C1055" s="405"/>
      <c r="G1055" s="1">
        <f>+G1054+E1055-F1055</f>
        <v>76.000000000000043</v>
      </c>
    </row>
    <row r="1056" spans="2:7">
      <c r="B1056" s="405"/>
      <c r="C1056" s="405"/>
      <c r="G1056" s="1">
        <f>+G1055+E1056-F1056</f>
        <v>76.000000000000043</v>
      </c>
    </row>
    <row r="1057" spans="2:7">
      <c r="B1057" s="405"/>
      <c r="C1057" s="405"/>
      <c r="G1057" s="1">
        <f>+G1056+E1057-F1057</f>
        <v>76.000000000000043</v>
      </c>
    </row>
    <row r="1058" spans="2:7">
      <c r="B1058" s="405"/>
      <c r="C1058" s="405"/>
      <c r="G1058" s="1">
        <f>+G1057+E1058-F1058</f>
        <v>76.000000000000043</v>
      </c>
    </row>
    <row r="1059" spans="2:7">
      <c r="B1059" s="405"/>
      <c r="C1059" s="405"/>
      <c r="G1059" s="1">
        <f>+G1058+E1059-F1059</f>
        <v>76.000000000000043</v>
      </c>
    </row>
    <row r="1060" spans="2:7">
      <c r="B1060" s="405"/>
      <c r="C1060" s="405"/>
      <c r="G1060" s="1">
        <f>+G1059+E1060-F1060</f>
        <v>76.000000000000043</v>
      </c>
    </row>
    <row r="1061" spans="2:7">
      <c r="B1061" s="405"/>
      <c r="C1061" s="405"/>
      <c r="G1061" s="1">
        <f>+G1060+E1061-F1061</f>
        <v>76.000000000000043</v>
      </c>
    </row>
    <row r="1062" spans="2:7">
      <c r="B1062" s="405"/>
      <c r="C1062" s="405"/>
      <c r="G1062" s="1">
        <f>+G1061+E1062-F1062</f>
        <v>76.000000000000043</v>
      </c>
    </row>
    <row r="1063" spans="2:7">
      <c r="B1063" s="405"/>
      <c r="C1063" s="405"/>
      <c r="G1063" s="1">
        <f>+G1062+E1063-F1063</f>
        <v>76.000000000000043</v>
      </c>
    </row>
    <row r="1064" spans="2:7">
      <c r="B1064" s="405"/>
      <c r="C1064" s="405"/>
      <c r="G1064" s="1">
        <f>+G1063+E1064-F1064</f>
        <v>76.000000000000043</v>
      </c>
    </row>
    <row r="1065" spans="2:7">
      <c r="B1065" s="405"/>
      <c r="C1065" s="405"/>
      <c r="G1065" s="1">
        <f>+G1064+E1065-F1065</f>
        <v>76.000000000000043</v>
      </c>
    </row>
    <row r="1066" spans="2:7">
      <c r="B1066" s="405"/>
      <c r="C1066" s="405"/>
      <c r="G1066" s="1">
        <f>+G1065+E1066-F1066</f>
        <v>76.000000000000043</v>
      </c>
    </row>
    <row r="1067" spans="2:7">
      <c r="B1067" s="405"/>
      <c r="C1067" s="405"/>
      <c r="G1067" s="1">
        <f>+G1066+E1067-F1067</f>
        <v>76.000000000000043</v>
      </c>
    </row>
    <row r="1068" spans="2:7">
      <c r="B1068" s="405"/>
      <c r="C1068" s="405"/>
      <c r="G1068" s="1">
        <f>+G1067+E1068-F1068</f>
        <v>76.000000000000043</v>
      </c>
    </row>
    <row r="1069" spans="2:7">
      <c r="B1069" s="405"/>
      <c r="C1069" s="405"/>
      <c r="G1069" s="1">
        <f>+G1068+E1069-F1069</f>
        <v>76.000000000000043</v>
      </c>
    </row>
    <row r="1070" spans="2:7">
      <c r="B1070" s="405"/>
      <c r="C1070" s="405"/>
      <c r="G1070" s="1">
        <f>+G1069+E1070-F1070</f>
        <v>76.000000000000043</v>
      </c>
    </row>
    <row r="1071" spans="2:7">
      <c r="B1071" s="405"/>
      <c r="C1071" s="405"/>
      <c r="G1071" s="1">
        <f>+G1070+E1071-F1071</f>
        <v>76.000000000000043</v>
      </c>
    </row>
    <row r="1072" spans="2:7">
      <c r="B1072" s="405"/>
      <c r="C1072" s="405"/>
      <c r="G1072" s="1">
        <f>+G1071+E1072-F1072</f>
        <v>76.000000000000043</v>
      </c>
    </row>
    <row r="1073" spans="2:7">
      <c r="B1073" s="405"/>
      <c r="C1073" s="405"/>
      <c r="G1073" s="1">
        <f>+G1072+E1073-F1073</f>
        <v>76.000000000000043</v>
      </c>
    </row>
    <row r="1074" spans="2:7">
      <c r="B1074" s="405"/>
      <c r="C1074" s="405"/>
      <c r="G1074" s="1">
        <f>+G1073+E1074-F1074</f>
        <v>76.000000000000043</v>
      </c>
    </row>
    <row r="1075" spans="2:7">
      <c r="B1075" s="405"/>
      <c r="C1075" s="405"/>
      <c r="G1075" s="1">
        <f>+G1074+E1075-F1075</f>
        <v>76.000000000000043</v>
      </c>
    </row>
    <row r="1076" spans="2:7">
      <c r="B1076" s="405"/>
      <c r="C1076" s="405"/>
      <c r="G1076" s="1">
        <f>+G1075+E1076-F1076</f>
        <v>76.000000000000043</v>
      </c>
    </row>
    <row r="1077" spans="2:7">
      <c r="B1077" s="405"/>
      <c r="C1077" s="405"/>
      <c r="G1077" s="1">
        <f>+G1076+E1077-F1077</f>
        <v>76.000000000000043</v>
      </c>
    </row>
    <row r="1078" spans="2:7">
      <c r="B1078" s="405"/>
      <c r="C1078" s="405"/>
      <c r="G1078" s="1">
        <f>+G1077+E1078-F1078</f>
        <v>76.000000000000043</v>
      </c>
    </row>
    <row r="1079" spans="2:7">
      <c r="B1079" s="405"/>
      <c r="C1079" s="405"/>
      <c r="G1079" s="1">
        <f>+G1078+E1079-F1079</f>
        <v>76.000000000000043</v>
      </c>
    </row>
    <row r="1080" spans="2:7">
      <c r="B1080" s="405"/>
      <c r="C1080" s="405"/>
      <c r="G1080" s="1">
        <f>+G1079+E1080-F1080</f>
        <v>76.000000000000043</v>
      </c>
    </row>
    <row r="1081" spans="2:7">
      <c r="B1081" s="405"/>
      <c r="C1081" s="405"/>
      <c r="G1081" s="1">
        <f>+G1080+E1081-F1081</f>
        <v>76.000000000000043</v>
      </c>
    </row>
    <row r="1082" spans="2:7">
      <c r="B1082" s="405"/>
      <c r="C1082" s="405"/>
      <c r="G1082" s="1">
        <f>+G1081+E1082-F1082</f>
        <v>76.000000000000043</v>
      </c>
    </row>
    <row r="1083" spans="2:7">
      <c r="B1083" s="405"/>
      <c r="C1083" s="405"/>
      <c r="G1083" s="1">
        <f>+G1082+E1083-F1083</f>
        <v>76.000000000000043</v>
      </c>
    </row>
    <row r="1084" spans="2:7">
      <c r="B1084" s="405"/>
      <c r="C1084" s="405"/>
      <c r="G1084" s="1">
        <f>+G1083+E1084-F1084</f>
        <v>76.000000000000043</v>
      </c>
    </row>
    <row r="1085" spans="2:7">
      <c r="B1085" s="405"/>
      <c r="C1085" s="405"/>
      <c r="G1085" s="1">
        <f>+G1084+E1085-F1085</f>
        <v>76.000000000000043</v>
      </c>
    </row>
    <row r="1086" spans="2:7">
      <c r="B1086" s="405"/>
      <c r="C1086" s="405"/>
      <c r="G1086" s="1">
        <f>+G1085+E1086-F1086</f>
        <v>76.000000000000043</v>
      </c>
    </row>
    <row r="1087" spans="2:7">
      <c r="B1087" s="405"/>
      <c r="C1087" s="405"/>
      <c r="G1087" s="1">
        <f>+G1086+E1087-F1087</f>
        <v>76.000000000000043</v>
      </c>
    </row>
    <row r="1088" spans="2:7">
      <c r="B1088" s="405"/>
      <c r="C1088" s="405"/>
      <c r="G1088" s="1">
        <f>+G1087+E1088-F1088</f>
        <v>76.000000000000043</v>
      </c>
    </row>
    <row r="1089" spans="2:7">
      <c r="B1089" s="405"/>
      <c r="C1089" s="405"/>
      <c r="G1089" s="1">
        <f>+G1088+E1089-F1089</f>
        <v>76.000000000000043</v>
      </c>
    </row>
    <row r="1090" spans="2:7">
      <c r="B1090" s="405"/>
      <c r="C1090" s="405"/>
      <c r="G1090" s="1">
        <f>+G1089+E1090-F1090</f>
        <v>76.000000000000043</v>
      </c>
    </row>
    <row r="1091" spans="2:7">
      <c r="B1091" s="405"/>
      <c r="C1091" s="405"/>
      <c r="G1091" s="1">
        <f>+G1090+E1091-F1091</f>
        <v>76.000000000000043</v>
      </c>
    </row>
    <row r="1092" spans="2:7">
      <c r="B1092" s="405"/>
      <c r="C1092" s="405"/>
      <c r="G1092" s="1">
        <f>+G1091+E1092-F1092</f>
        <v>76.000000000000043</v>
      </c>
    </row>
    <row r="1093" spans="2:7">
      <c r="B1093" s="405"/>
      <c r="C1093" s="405"/>
      <c r="G1093" s="1">
        <f>+G1092+E1093-F1093</f>
        <v>76.000000000000043</v>
      </c>
    </row>
    <row r="1094" spans="2:7">
      <c r="B1094" s="405"/>
      <c r="C1094" s="405"/>
      <c r="G1094" s="1">
        <f>+G1093+E1094-F1094</f>
        <v>76.000000000000043</v>
      </c>
    </row>
    <row r="1095" spans="2:7">
      <c r="B1095" s="405"/>
      <c r="C1095" s="405"/>
      <c r="G1095" s="1">
        <f>+G1094+E1095-F1095</f>
        <v>76.000000000000043</v>
      </c>
    </row>
    <row r="1096" spans="2:7">
      <c r="B1096" s="405"/>
      <c r="C1096" s="405"/>
      <c r="G1096" s="1">
        <f>+G1095+E1096-F1096</f>
        <v>76.000000000000043</v>
      </c>
    </row>
    <row r="1097" spans="2:7">
      <c r="B1097" s="405"/>
      <c r="C1097" s="405"/>
      <c r="G1097" s="1">
        <f>+G1096+E1097-F1097</f>
        <v>76.000000000000043</v>
      </c>
    </row>
    <row r="1098" spans="2:7">
      <c r="B1098" s="405"/>
      <c r="C1098" s="405"/>
      <c r="G1098" s="1">
        <f>+G1097+E1098-F1098</f>
        <v>76.000000000000043</v>
      </c>
    </row>
    <row r="1099" spans="2:7">
      <c r="B1099" s="405"/>
      <c r="C1099" s="405"/>
      <c r="G1099" s="1">
        <f>+G1098+E1099-F1099</f>
        <v>76.000000000000043</v>
      </c>
    </row>
    <row r="1100" spans="2:7">
      <c r="B1100" s="405"/>
      <c r="C1100" s="405"/>
      <c r="G1100" s="1">
        <f>+G1099+E1100-F1100</f>
        <v>76.000000000000043</v>
      </c>
    </row>
    <row r="1101" spans="2:7">
      <c r="B1101" s="405"/>
      <c r="C1101" s="405"/>
      <c r="G1101" s="1">
        <f>+G1100+E1101-F1101</f>
        <v>76.000000000000043</v>
      </c>
    </row>
    <row r="1102" spans="2:7">
      <c r="B1102" s="405"/>
      <c r="C1102" s="405"/>
      <c r="G1102" s="1">
        <f>+G1101+E1102-F1102</f>
        <v>76.000000000000043</v>
      </c>
    </row>
    <row r="1103" spans="2:7">
      <c r="B1103" s="405"/>
      <c r="C1103" s="405"/>
      <c r="G1103" s="1">
        <f>+G1102+E1103-F1103</f>
        <v>76.000000000000043</v>
      </c>
    </row>
    <row r="1104" spans="2:7">
      <c r="B1104" s="405"/>
      <c r="C1104" s="405"/>
      <c r="G1104" s="1">
        <f>+G1103+E1104-F1104</f>
        <v>76.000000000000043</v>
      </c>
    </row>
    <row r="1105" spans="2:7">
      <c r="B1105" s="405"/>
      <c r="C1105" s="405"/>
      <c r="G1105" s="1">
        <f>+G1104+E1105-F1105</f>
        <v>76.000000000000043</v>
      </c>
    </row>
    <row r="1106" spans="2:7">
      <c r="B1106" s="405"/>
      <c r="C1106" s="405"/>
      <c r="G1106" s="1">
        <f>+G1105+E1106-F1106</f>
        <v>76.000000000000043</v>
      </c>
    </row>
    <row r="1107" spans="2:7">
      <c r="B1107" s="405"/>
      <c r="C1107" s="405"/>
      <c r="G1107" s="1">
        <f>+G1106+E1107-F1107</f>
        <v>76.000000000000043</v>
      </c>
    </row>
    <row r="1108" spans="2:7">
      <c r="B1108" s="405"/>
      <c r="C1108" s="405"/>
      <c r="G1108" s="1">
        <f>+G1107+E1108-F1108</f>
        <v>76.000000000000043</v>
      </c>
    </row>
    <row r="1109" spans="2:7">
      <c r="B1109" s="405"/>
      <c r="C1109" s="405"/>
      <c r="G1109" s="1">
        <f>+G1108+E1109-F1109</f>
        <v>76.000000000000043</v>
      </c>
    </row>
    <row r="1110" spans="2:7">
      <c r="B1110" s="405"/>
      <c r="C1110" s="405"/>
      <c r="G1110" s="1">
        <f>+G1109+E1110-F1110</f>
        <v>76.000000000000043</v>
      </c>
    </row>
    <row r="1111" spans="2:7">
      <c r="B1111" s="405"/>
      <c r="C1111" s="405"/>
      <c r="G1111" s="1">
        <f>+G1110+E1111-F1111</f>
        <v>76.000000000000043</v>
      </c>
    </row>
    <row r="1112" spans="2:7">
      <c r="B1112" s="405"/>
      <c r="C1112" s="405"/>
      <c r="G1112" s="1">
        <f>+G1111+E1112-F1112</f>
        <v>76.000000000000043</v>
      </c>
    </row>
    <row r="1113" spans="2:7">
      <c r="B1113" s="405"/>
      <c r="C1113" s="405"/>
      <c r="G1113" s="1">
        <f>+G1112+E1113-F1113</f>
        <v>76.000000000000043</v>
      </c>
    </row>
    <row r="1114" spans="2:7">
      <c r="B1114" s="405"/>
      <c r="C1114" s="405"/>
      <c r="G1114" s="1">
        <f>+G1113+E1114-F1114</f>
        <v>76.000000000000043</v>
      </c>
    </row>
    <row r="1115" spans="2:7">
      <c r="B1115" s="405"/>
      <c r="C1115" s="405"/>
      <c r="G1115" s="1">
        <f>+G1114+E1115-F1115</f>
        <v>76.000000000000043</v>
      </c>
    </row>
    <row r="1116" spans="2:7">
      <c r="B1116" s="405"/>
      <c r="C1116" s="405"/>
      <c r="G1116" s="1">
        <f>+G1115+E1116-F1116</f>
        <v>76.000000000000043</v>
      </c>
    </row>
    <row r="1117" spans="2:7">
      <c r="B1117" s="405"/>
      <c r="C1117" s="405"/>
      <c r="G1117" s="1">
        <f>+G1116+E1117-F1117</f>
        <v>76.000000000000043</v>
      </c>
    </row>
    <row r="1118" spans="2:7">
      <c r="B1118" s="405"/>
      <c r="C1118" s="405"/>
      <c r="G1118" s="1">
        <f>+G1117+E1118-F1118</f>
        <v>76.000000000000043</v>
      </c>
    </row>
    <row r="1119" spans="2:7">
      <c r="B1119" s="405"/>
      <c r="C1119" s="405"/>
      <c r="G1119" s="1">
        <f>+G1118+E1119-F1119</f>
        <v>76.000000000000043</v>
      </c>
    </row>
    <row r="1120" spans="2:7">
      <c r="B1120" s="405"/>
      <c r="C1120" s="405"/>
      <c r="G1120" s="1">
        <f>+G1119+E1120-F1120</f>
        <v>76.000000000000043</v>
      </c>
    </row>
    <row r="1121" spans="2:7">
      <c r="B1121" s="405"/>
      <c r="C1121" s="405"/>
      <c r="G1121" s="1">
        <f>+G1120+E1121-F1121</f>
        <v>76.000000000000043</v>
      </c>
    </row>
    <row r="1122" spans="2:7">
      <c r="B1122" s="405"/>
      <c r="C1122" s="405"/>
      <c r="G1122" s="1">
        <f>+G1121+E1122-F1122</f>
        <v>76.000000000000043</v>
      </c>
    </row>
    <row r="1123" spans="2:7">
      <c r="B1123" s="405"/>
      <c r="C1123" s="405"/>
      <c r="G1123" s="1">
        <f>+G1122+E1123-F1123</f>
        <v>76.000000000000043</v>
      </c>
    </row>
    <row r="1124" spans="2:7">
      <c r="B1124" s="405"/>
      <c r="C1124" s="405"/>
      <c r="G1124" s="1">
        <f>+G1123+E1124-F1124</f>
        <v>76.000000000000043</v>
      </c>
    </row>
    <row r="1125" spans="2:7">
      <c r="B1125" s="405"/>
      <c r="C1125" s="405"/>
      <c r="G1125" s="1">
        <f>+G1124+E1125-F1125</f>
        <v>76.000000000000043</v>
      </c>
    </row>
    <row r="1126" spans="2:7">
      <c r="B1126" s="405"/>
      <c r="C1126" s="405"/>
      <c r="G1126" s="1">
        <f>+G1125+E1126-F1126</f>
        <v>76.000000000000043</v>
      </c>
    </row>
    <row r="1127" spans="2:7">
      <c r="B1127" s="405"/>
      <c r="C1127" s="405"/>
      <c r="G1127" s="1">
        <f>+G1126+E1127-F1127</f>
        <v>76.000000000000043</v>
      </c>
    </row>
    <row r="1128" spans="2:7">
      <c r="B1128" s="405"/>
      <c r="C1128" s="405"/>
      <c r="G1128" s="1">
        <f>+G1127+E1128-F1128</f>
        <v>76.000000000000043</v>
      </c>
    </row>
    <row r="1129" spans="2:7">
      <c r="B1129" s="405"/>
      <c r="C1129" s="405"/>
      <c r="G1129" s="1">
        <f>+G1128+E1129-F1129</f>
        <v>76.000000000000043</v>
      </c>
    </row>
    <row r="1130" spans="2:7">
      <c r="B1130" s="405"/>
      <c r="C1130" s="405"/>
      <c r="G1130" s="1">
        <f>+G1129+E1130-F1130</f>
        <v>76.000000000000043</v>
      </c>
    </row>
    <row r="1131" spans="2:7">
      <c r="B1131" s="405"/>
      <c r="C1131" s="405"/>
      <c r="G1131" s="1">
        <f>+G1130+E1131-F1131</f>
        <v>76.000000000000043</v>
      </c>
    </row>
    <row r="1132" spans="2:7">
      <c r="B1132" s="405"/>
      <c r="C1132" s="405"/>
      <c r="G1132" s="1">
        <f>+G1131+E1132-F1132</f>
        <v>76.000000000000043</v>
      </c>
    </row>
    <row r="1133" spans="2:7">
      <c r="B1133" s="405"/>
      <c r="C1133" s="405"/>
      <c r="G1133" s="1">
        <f>+G1132+E1133-F1133</f>
        <v>76.000000000000043</v>
      </c>
    </row>
    <row r="1134" spans="2:7">
      <c r="B1134" s="405"/>
      <c r="C1134" s="405"/>
      <c r="G1134" s="1">
        <f>+G1133+E1134-F1134</f>
        <v>76.000000000000043</v>
      </c>
    </row>
    <row r="1135" spans="2:7">
      <c r="B1135" s="405"/>
      <c r="C1135" s="405"/>
      <c r="G1135" s="1">
        <f>+G1134+E1135-F1135</f>
        <v>76.000000000000043</v>
      </c>
    </row>
    <row r="1136" spans="2:7">
      <c r="B1136" s="405"/>
      <c r="C1136" s="405"/>
      <c r="G1136" s="1">
        <f>+G1135+E1136-F1136</f>
        <v>76.000000000000043</v>
      </c>
    </row>
    <row r="1137" spans="2:7">
      <c r="B1137" s="405"/>
      <c r="C1137" s="405"/>
      <c r="G1137" s="1">
        <f>+G1136+E1137-F1137</f>
        <v>76.000000000000043</v>
      </c>
    </row>
    <row r="1138" spans="2:7">
      <c r="B1138" s="405"/>
      <c r="C1138" s="405"/>
      <c r="G1138" s="1">
        <f>+G1137+E1138-F1138</f>
        <v>76.000000000000043</v>
      </c>
    </row>
    <row r="1139" spans="2:7">
      <c r="B1139" s="405"/>
      <c r="C1139" s="405"/>
      <c r="G1139" s="1">
        <f>+G1138+E1139-F1139</f>
        <v>76.000000000000043</v>
      </c>
    </row>
    <row r="1140" spans="2:7">
      <c r="B1140" s="405"/>
      <c r="C1140" s="405"/>
      <c r="G1140" s="1">
        <f>+G1139+E1140-F1140</f>
        <v>76.000000000000043</v>
      </c>
    </row>
    <row r="1141" spans="2:7">
      <c r="B1141" s="405"/>
      <c r="C1141" s="405"/>
      <c r="G1141" s="1">
        <f>+G1140+E1141-F1141</f>
        <v>76.000000000000043</v>
      </c>
    </row>
    <row r="1142" spans="2:7">
      <c r="B1142" s="405"/>
      <c r="C1142" s="405"/>
      <c r="G1142" s="1">
        <f>+G1141+E1142-F1142</f>
        <v>76.000000000000043</v>
      </c>
    </row>
    <row r="1143" spans="2:7">
      <c r="B1143" s="405"/>
      <c r="C1143" s="405"/>
      <c r="G1143" s="1">
        <f>+G1142+E1143-F1143</f>
        <v>76.000000000000043</v>
      </c>
    </row>
    <row r="1144" spans="2:7">
      <c r="B1144" s="405"/>
      <c r="C1144" s="405"/>
      <c r="G1144" s="1">
        <f>+G1143+E1144-F1144</f>
        <v>76.000000000000043</v>
      </c>
    </row>
    <row r="1145" spans="2:7">
      <c r="B1145" s="405"/>
      <c r="C1145" s="405"/>
      <c r="G1145" s="1">
        <f>+G1144+E1145-F1145</f>
        <v>76.000000000000043</v>
      </c>
    </row>
    <row r="1146" spans="2:7">
      <c r="B1146" s="405"/>
      <c r="C1146" s="405"/>
      <c r="G1146" s="1">
        <f>+G1145+E1146-F1146</f>
        <v>76.000000000000043</v>
      </c>
    </row>
    <row r="1147" spans="2:7">
      <c r="B1147" s="405"/>
      <c r="C1147" s="405"/>
      <c r="G1147" s="1">
        <f>+G1146+E1147-F1147</f>
        <v>76.000000000000043</v>
      </c>
    </row>
    <row r="1148" spans="2:7">
      <c r="B1148" s="405"/>
      <c r="C1148" s="405"/>
      <c r="G1148" s="1">
        <f>+G1147+E1148-F1148</f>
        <v>76.000000000000043</v>
      </c>
    </row>
    <row r="1149" spans="2:7">
      <c r="B1149" s="405"/>
      <c r="C1149" s="405"/>
      <c r="G1149" s="1">
        <f>+G1148+E1149-F1149</f>
        <v>76.000000000000043</v>
      </c>
    </row>
    <row r="1150" spans="2:7">
      <c r="B1150" s="405"/>
      <c r="C1150" s="405"/>
      <c r="G1150" s="1">
        <f>+G1149+E1150-F1150</f>
        <v>76.000000000000043</v>
      </c>
    </row>
    <row r="1151" spans="2:7">
      <c r="B1151" s="405"/>
      <c r="C1151" s="405"/>
      <c r="G1151" s="1">
        <f>+G1150+E1151-F1151</f>
        <v>76.000000000000043</v>
      </c>
    </row>
    <row r="1152" spans="2:7">
      <c r="B1152" s="405"/>
      <c r="C1152" s="405"/>
      <c r="G1152" s="1">
        <f>+G1151+E1152-F1152</f>
        <v>76.000000000000043</v>
      </c>
    </row>
    <row r="1153" spans="2:7">
      <c r="B1153" s="405"/>
      <c r="C1153" s="405"/>
      <c r="G1153" s="1">
        <f>+G1152+E1153-F1153</f>
        <v>76.000000000000043</v>
      </c>
    </row>
    <row r="1154" spans="2:7">
      <c r="B1154" s="405"/>
      <c r="C1154" s="405"/>
      <c r="G1154" s="1">
        <f>+G1153+E1154-F1154</f>
        <v>76.000000000000043</v>
      </c>
    </row>
    <row r="1155" spans="2:7">
      <c r="B1155" s="405"/>
      <c r="C1155" s="405"/>
      <c r="G1155" s="1">
        <f>+G1154+E1155-F1155</f>
        <v>76.000000000000043</v>
      </c>
    </row>
    <row r="1156" spans="2:7">
      <c r="B1156" s="405"/>
      <c r="C1156" s="405"/>
      <c r="G1156" s="1">
        <f>+G1155+E1156-F1156</f>
        <v>76.000000000000043</v>
      </c>
    </row>
    <row r="1157" spans="2:7">
      <c r="B1157" s="405"/>
      <c r="C1157" s="405"/>
      <c r="G1157" s="1">
        <f>+G1156+E1157-F1157</f>
        <v>76.000000000000043</v>
      </c>
    </row>
    <row r="1158" spans="2:7">
      <c r="B1158" s="405"/>
      <c r="C1158" s="405"/>
      <c r="G1158" s="1">
        <f>+G1157+E1158-F1158</f>
        <v>76.000000000000043</v>
      </c>
    </row>
    <row r="1159" spans="2:7">
      <c r="B1159" s="405"/>
      <c r="C1159" s="405"/>
      <c r="G1159" s="1">
        <f>+G1158+E1159-F1159</f>
        <v>76.000000000000043</v>
      </c>
    </row>
    <row r="1160" spans="2:7">
      <c r="B1160" s="405"/>
      <c r="C1160" s="405"/>
      <c r="G1160" s="1">
        <f>+G1159+E1160-F1160</f>
        <v>76.000000000000043</v>
      </c>
    </row>
    <row r="1161" spans="2:7">
      <c r="B1161" s="405"/>
      <c r="C1161" s="405"/>
      <c r="G1161" s="1">
        <f>+G1160+E1161-F1161</f>
        <v>76.000000000000043</v>
      </c>
    </row>
    <row r="1162" spans="2:7">
      <c r="B1162" s="405"/>
      <c r="C1162" s="405"/>
      <c r="G1162" s="1">
        <f>+G1161+E1162-F1162</f>
        <v>76.000000000000043</v>
      </c>
    </row>
    <row r="1163" spans="2:7">
      <c r="B1163" s="405"/>
      <c r="C1163" s="405"/>
      <c r="G1163" s="1">
        <f>+G1162+E1163-F1163</f>
        <v>76.000000000000043</v>
      </c>
    </row>
    <row r="1164" spans="2:7">
      <c r="B1164" s="405"/>
      <c r="C1164" s="405"/>
      <c r="G1164" s="1">
        <f>+G1163+E1164-F1164</f>
        <v>76.000000000000043</v>
      </c>
    </row>
    <row r="1165" spans="2:7">
      <c r="B1165" s="405"/>
      <c r="C1165" s="405"/>
      <c r="G1165" s="1">
        <f>+G1164+E1165-F1165</f>
        <v>76.000000000000043</v>
      </c>
    </row>
    <row r="1166" spans="2:7">
      <c r="B1166" s="405"/>
      <c r="C1166" s="405"/>
      <c r="G1166" s="1">
        <f>+G1165+E1166-F1166</f>
        <v>76.000000000000043</v>
      </c>
    </row>
    <row r="1167" spans="2:7">
      <c r="B1167" s="405"/>
      <c r="C1167" s="405"/>
      <c r="G1167" s="1">
        <f>+G1166+E1167-F1167</f>
        <v>76.000000000000043</v>
      </c>
    </row>
    <row r="1168" spans="2:7">
      <c r="B1168" s="405"/>
      <c r="C1168" s="405"/>
      <c r="G1168" s="1">
        <f>+G1167+E1168-F1168</f>
        <v>76.000000000000043</v>
      </c>
    </row>
    <row r="1169" spans="2:7">
      <c r="B1169" s="405"/>
      <c r="C1169" s="405"/>
      <c r="G1169" s="1">
        <f>+G1168+E1169-F1169</f>
        <v>76.000000000000043</v>
      </c>
    </row>
    <row r="1170" spans="2:7">
      <c r="B1170" s="405"/>
      <c r="C1170" s="405"/>
      <c r="G1170" s="1">
        <f>+G1169+E1170-F1170</f>
        <v>76.000000000000043</v>
      </c>
    </row>
    <row r="1171" spans="2:7">
      <c r="B1171" s="405"/>
      <c r="C1171" s="405"/>
      <c r="G1171" s="1">
        <f>+G1170+E1171-F1171</f>
        <v>76.000000000000043</v>
      </c>
    </row>
    <row r="1172" spans="2:7">
      <c r="B1172" s="405"/>
      <c r="C1172" s="405"/>
      <c r="G1172" s="1">
        <f>+G1171+E1172-F1172</f>
        <v>76.000000000000043</v>
      </c>
    </row>
    <row r="1173" spans="2:7">
      <c r="B1173" s="405"/>
      <c r="C1173" s="405"/>
      <c r="G1173" s="1">
        <f>+G1172+E1173-F1173</f>
        <v>76.000000000000043</v>
      </c>
    </row>
    <row r="1174" spans="2:7">
      <c r="B1174" s="405"/>
      <c r="C1174" s="405"/>
      <c r="G1174" s="1">
        <f>+G1173+E1174-F1174</f>
        <v>76.000000000000043</v>
      </c>
    </row>
    <row r="1175" spans="2:7">
      <c r="B1175" s="405"/>
      <c r="C1175" s="405"/>
      <c r="G1175" s="1">
        <f>+G1174+E1175-F1175</f>
        <v>76.000000000000043</v>
      </c>
    </row>
    <row r="1176" spans="2:7">
      <c r="B1176" s="405"/>
      <c r="C1176" s="405"/>
      <c r="G1176" s="1">
        <f>+G1175+E1176-F1176</f>
        <v>76.000000000000043</v>
      </c>
    </row>
    <row r="1177" spans="2:7">
      <c r="B1177" s="405"/>
      <c r="C1177" s="405"/>
      <c r="G1177" s="1">
        <f>+G1176+E1177-F1177</f>
        <v>76.000000000000043</v>
      </c>
    </row>
    <row r="1178" spans="2:7">
      <c r="B1178" s="405"/>
      <c r="C1178" s="405"/>
      <c r="G1178" s="1">
        <f>+G1177+E1178-F1178</f>
        <v>76.000000000000043</v>
      </c>
    </row>
    <row r="1179" spans="2:7">
      <c r="B1179" s="405"/>
      <c r="C1179" s="405"/>
      <c r="G1179" s="1">
        <f>+G1178+E1179-F1179</f>
        <v>76.000000000000043</v>
      </c>
    </row>
    <row r="1180" spans="2:7">
      <c r="B1180" s="405"/>
      <c r="C1180" s="405"/>
      <c r="G1180" s="1">
        <f>+G1179+E1180-F1180</f>
        <v>76.000000000000043</v>
      </c>
    </row>
    <row r="1181" spans="2:7">
      <c r="B1181" s="405"/>
      <c r="C1181" s="405"/>
      <c r="G1181" s="1">
        <f>+G1180+E1181-F1181</f>
        <v>76.000000000000043</v>
      </c>
    </row>
    <row r="1182" spans="2:7">
      <c r="B1182" s="405"/>
      <c r="C1182" s="405"/>
      <c r="G1182" s="1">
        <f>+G1181+E1182-F1182</f>
        <v>76.000000000000043</v>
      </c>
    </row>
    <row r="1183" spans="2:7">
      <c r="B1183" s="405"/>
      <c r="C1183" s="405"/>
      <c r="G1183" s="1">
        <f>+G1182+E1183-F1183</f>
        <v>76.000000000000043</v>
      </c>
    </row>
    <row r="1184" spans="2:7">
      <c r="B1184" s="405"/>
      <c r="C1184" s="405"/>
      <c r="G1184" s="1">
        <f>+G1183+E1184-F1184</f>
        <v>76.000000000000043</v>
      </c>
    </row>
    <row r="1185" spans="2:7">
      <c r="B1185" s="405"/>
      <c r="C1185" s="405"/>
      <c r="G1185" s="1">
        <f>+G1184+E1185-F1185</f>
        <v>76.000000000000043</v>
      </c>
    </row>
    <row r="1186" spans="2:7">
      <c r="B1186" s="405"/>
      <c r="C1186" s="405"/>
      <c r="G1186" s="1">
        <f>+G1185+E1186-F1186</f>
        <v>76.000000000000043</v>
      </c>
    </row>
    <row r="1187" spans="2:7">
      <c r="B1187" s="405"/>
      <c r="C1187" s="405"/>
      <c r="G1187" s="1">
        <f>+G1186+E1187-F1187</f>
        <v>76.000000000000043</v>
      </c>
    </row>
    <row r="1188" spans="2:7">
      <c r="B1188" s="405"/>
      <c r="C1188" s="405"/>
      <c r="G1188" s="1">
        <f>+G1187+E1188-F1188</f>
        <v>76.000000000000043</v>
      </c>
    </row>
    <row r="1189" spans="2:7">
      <c r="B1189" s="405"/>
      <c r="C1189" s="405"/>
      <c r="G1189" s="1">
        <f>+G1188+E1189-F1189</f>
        <v>76.000000000000043</v>
      </c>
    </row>
    <row r="1190" spans="2:7">
      <c r="B1190" s="405"/>
      <c r="C1190" s="405"/>
      <c r="G1190" s="1">
        <f>+G1189+E1190-F1190</f>
        <v>76.000000000000043</v>
      </c>
    </row>
    <row r="1191" spans="2:7">
      <c r="B1191" s="405"/>
      <c r="C1191" s="405"/>
      <c r="G1191" s="1">
        <f>+G1190+E1191-F1191</f>
        <v>76.000000000000043</v>
      </c>
    </row>
    <row r="1192" spans="2:7">
      <c r="B1192" s="405"/>
      <c r="C1192" s="405"/>
      <c r="G1192" s="1">
        <f>+G1191+E1192-F1192</f>
        <v>76.000000000000043</v>
      </c>
    </row>
    <row r="1193" spans="2:7">
      <c r="B1193" s="405"/>
      <c r="C1193" s="405"/>
      <c r="G1193" s="1">
        <f>+G1192+E1193-F1193</f>
        <v>76.000000000000043</v>
      </c>
    </row>
    <row r="1194" spans="2:7">
      <c r="B1194" s="405"/>
      <c r="C1194" s="405"/>
      <c r="G1194" s="1">
        <f>+G1193+E1194-F1194</f>
        <v>76.000000000000043</v>
      </c>
    </row>
    <row r="1195" spans="2:7">
      <c r="B1195" s="405"/>
      <c r="C1195" s="405"/>
      <c r="G1195" s="1">
        <f>+G1194+E1195-F1195</f>
        <v>76.000000000000043</v>
      </c>
    </row>
    <row r="1196" spans="2:7">
      <c r="B1196" s="405"/>
      <c r="C1196" s="405"/>
      <c r="G1196" s="1">
        <f>+G1195+E1196-F1196</f>
        <v>76.000000000000043</v>
      </c>
    </row>
    <row r="1197" spans="2:7">
      <c r="B1197" s="405"/>
      <c r="C1197" s="405"/>
      <c r="G1197" s="1">
        <f>+G1196+E1197-F1197</f>
        <v>76.000000000000043</v>
      </c>
    </row>
    <row r="1198" spans="2:7">
      <c r="B1198" s="405"/>
      <c r="C1198" s="405"/>
      <c r="G1198" s="1">
        <f>+G1197+E1198-F1198</f>
        <v>76.000000000000043</v>
      </c>
    </row>
    <row r="1199" spans="2:7">
      <c r="B1199" s="405"/>
      <c r="C1199" s="405"/>
      <c r="G1199" s="1">
        <f>+G1198+E1199-F1199</f>
        <v>76.000000000000043</v>
      </c>
    </row>
    <row r="1200" spans="2:7">
      <c r="B1200" s="405"/>
      <c r="C1200" s="405"/>
      <c r="G1200" s="1">
        <f>+G1199+E1200-F1200</f>
        <v>76.000000000000043</v>
      </c>
    </row>
    <row r="1201" spans="2:7">
      <c r="B1201" s="405"/>
      <c r="C1201" s="405"/>
      <c r="G1201" s="1">
        <f>+G1200+E1201-F1201</f>
        <v>76.000000000000043</v>
      </c>
    </row>
    <row r="1202" spans="2:7">
      <c r="B1202" s="405"/>
      <c r="C1202" s="405"/>
      <c r="G1202" s="1">
        <f>+G1201+E1202-F1202</f>
        <v>76.000000000000043</v>
      </c>
    </row>
    <row r="1203" spans="2:7">
      <c r="B1203" s="405"/>
      <c r="C1203" s="405"/>
      <c r="G1203" s="1">
        <f>+G1202+E1203-F1203</f>
        <v>76.000000000000043</v>
      </c>
    </row>
    <row r="1204" spans="2:7">
      <c r="B1204" s="405"/>
      <c r="C1204" s="405"/>
      <c r="G1204" s="1">
        <f>+G1203+E1204-F1204</f>
        <v>76.000000000000043</v>
      </c>
    </row>
    <row r="1205" spans="2:7">
      <c r="B1205" s="405"/>
      <c r="C1205" s="405"/>
      <c r="G1205" s="1">
        <f>+G1204+E1205-F1205</f>
        <v>76.000000000000043</v>
      </c>
    </row>
    <row r="1206" spans="2:7">
      <c r="B1206" s="405"/>
      <c r="C1206" s="405"/>
      <c r="G1206" s="1">
        <f>+G1205+E1206-F1206</f>
        <v>76.000000000000043</v>
      </c>
    </row>
    <row r="1207" spans="2:7">
      <c r="B1207" s="405"/>
      <c r="C1207" s="405"/>
      <c r="G1207" s="1">
        <f>+G1206+E1207-F1207</f>
        <v>76.000000000000043</v>
      </c>
    </row>
    <row r="1208" spans="2:7">
      <c r="B1208" s="405"/>
      <c r="C1208" s="405"/>
      <c r="G1208" s="1">
        <f>+G1207+E1208-F1208</f>
        <v>76.000000000000043</v>
      </c>
    </row>
    <row r="1209" spans="2:7">
      <c r="B1209" s="405"/>
      <c r="C1209" s="405"/>
      <c r="G1209" s="1">
        <f>+G1208+E1209-F1209</f>
        <v>76.000000000000043</v>
      </c>
    </row>
    <row r="1210" spans="2:7">
      <c r="B1210" s="405"/>
      <c r="C1210" s="405"/>
      <c r="G1210" s="1">
        <f>+G1209+E1210-F1210</f>
        <v>76.000000000000043</v>
      </c>
    </row>
    <row r="1211" spans="2:7">
      <c r="B1211" s="405"/>
      <c r="C1211" s="405"/>
      <c r="G1211" s="1">
        <f>+G1210+E1211-F1211</f>
        <v>76.000000000000043</v>
      </c>
    </row>
    <row r="1212" spans="2:7">
      <c r="B1212" s="405"/>
      <c r="C1212" s="405"/>
      <c r="G1212" s="1">
        <f>+G1211+E1212-F1212</f>
        <v>76.000000000000043</v>
      </c>
    </row>
    <row r="1213" spans="2:7">
      <c r="B1213" s="405"/>
      <c r="C1213" s="405"/>
      <c r="G1213" s="1">
        <f>+G1212+E1213-F1213</f>
        <v>76.000000000000043</v>
      </c>
    </row>
    <row r="1214" spans="2:7">
      <c r="B1214" s="405"/>
      <c r="C1214" s="405"/>
      <c r="G1214" s="1">
        <f>+G1213+E1214-F1214</f>
        <v>76.000000000000043</v>
      </c>
    </row>
    <row r="1215" spans="2:7">
      <c r="B1215" s="405"/>
      <c r="C1215" s="405"/>
      <c r="G1215" s="1">
        <f>+G1214+E1215-F1215</f>
        <v>76.000000000000043</v>
      </c>
    </row>
    <row r="1216" spans="2:7">
      <c r="B1216" s="405"/>
      <c r="C1216" s="405"/>
      <c r="G1216" s="1">
        <f>+G1215+E1216-F1216</f>
        <v>76.000000000000043</v>
      </c>
    </row>
    <row r="1217" spans="2:7">
      <c r="B1217" s="405"/>
      <c r="C1217" s="405"/>
      <c r="G1217" s="1">
        <f>+G1216+E1217-F1217</f>
        <v>76.000000000000043</v>
      </c>
    </row>
    <row r="1218" spans="2:7">
      <c r="B1218" s="405"/>
      <c r="C1218" s="405"/>
      <c r="G1218" s="1">
        <f>+G1217+E1218-F1218</f>
        <v>76.000000000000043</v>
      </c>
    </row>
    <row r="1219" spans="2:7">
      <c r="B1219" s="405"/>
      <c r="C1219" s="405"/>
      <c r="G1219" s="1">
        <f>+G1218+E1219-F1219</f>
        <v>76.000000000000043</v>
      </c>
    </row>
    <row r="1220" spans="2:7">
      <c r="B1220" s="405"/>
      <c r="C1220" s="405"/>
      <c r="G1220" s="1">
        <f>+G1219+E1220-F1220</f>
        <v>76.000000000000043</v>
      </c>
    </row>
    <row r="1221" spans="2:7">
      <c r="B1221" s="405"/>
      <c r="C1221" s="405"/>
      <c r="G1221" s="1">
        <f>+G1220+E1221-F1221</f>
        <v>76.000000000000043</v>
      </c>
    </row>
    <row r="1222" spans="2:7">
      <c r="B1222" s="405"/>
      <c r="C1222" s="405"/>
      <c r="G1222" s="1">
        <f>+G1221+E1222-F1222</f>
        <v>76.000000000000043</v>
      </c>
    </row>
    <row r="1223" spans="2:7">
      <c r="B1223" s="405"/>
      <c r="C1223" s="405"/>
      <c r="G1223" s="1">
        <f>+G1222+E1223-F1223</f>
        <v>76.000000000000043</v>
      </c>
    </row>
    <row r="1224" spans="2:7">
      <c r="B1224" s="405"/>
      <c r="C1224" s="405"/>
      <c r="G1224" s="1">
        <f>+G1223+E1224-F1224</f>
        <v>76.000000000000043</v>
      </c>
    </row>
    <row r="1225" spans="2:7">
      <c r="B1225" s="405"/>
      <c r="C1225" s="405"/>
      <c r="G1225" s="1">
        <f>+G1224+E1225-F1225</f>
        <v>76.000000000000043</v>
      </c>
    </row>
    <row r="1226" spans="2:7">
      <c r="B1226" s="405"/>
      <c r="C1226" s="405"/>
      <c r="G1226" s="1">
        <f>+G1225+E1226-F1226</f>
        <v>76.000000000000043</v>
      </c>
    </row>
    <row r="1227" spans="2:7">
      <c r="B1227" s="405"/>
      <c r="C1227" s="405"/>
      <c r="G1227" s="1">
        <f>+G1226+E1227-F1227</f>
        <v>76.000000000000043</v>
      </c>
    </row>
    <row r="1228" spans="2:7">
      <c r="B1228" s="405"/>
      <c r="C1228" s="405"/>
      <c r="G1228" s="1">
        <f>+G1227+E1228-F1228</f>
        <v>76.000000000000043</v>
      </c>
    </row>
    <row r="1229" spans="2:7">
      <c r="B1229" s="405"/>
      <c r="C1229" s="405"/>
      <c r="G1229" s="1">
        <f>+G1228+E1229-F1229</f>
        <v>76.000000000000043</v>
      </c>
    </row>
    <row r="1230" spans="2:7">
      <c r="B1230" s="405"/>
      <c r="C1230" s="405"/>
      <c r="G1230" s="1">
        <f>+G1229+E1230-F1230</f>
        <v>76.000000000000043</v>
      </c>
    </row>
    <row r="1231" spans="2:7">
      <c r="B1231" s="405"/>
      <c r="C1231" s="405"/>
      <c r="G1231" s="1">
        <f>+G1230+E1231-F1231</f>
        <v>76.000000000000043</v>
      </c>
    </row>
    <row r="1232" spans="2:7">
      <c r="B1232" s="405"/>
      <c r="C1232" s="405"/>
      <c r="G1232" s="1">
        <f>+G1231+E1232-F1232</f>
        <v>76.000000000000043</v>
      </c>
    </row>
    <row r="1233" spans="2:7">
      <c r="B1233" s="405"/>
      <c r="C1233" s="405"/>
      <c r="G1233" s="1">
        <f>+G1232+E1233-F1233</f>
        <v>76.000000000000043</v>
      </c>
    </row>
    <row r="1234" spans="2:7">
      <c r="B1234" s="405"/>
      <c r="C1234" s="405"/>
      <c r="G1234" s="1">
        <f>+G1233+E1234-F1234</f>
        <v>76.000000000000043</v>
      </c>
    </row>
    <row r="1235" spans="2:7">
      <c r="B1235" s="405"/>
      <c r="C1235" s="405"/>
      <c r="G1235" s="1">
        <f>+G1234+E1235-F1235</f>
        <v>76.000000000000043</v>
      </c>
    </row>
    <row r="1236" spans="2:7">
      <c r="B1236" s="405"/>
      <c r="C1236" s="405"/>
      <c r="G1236" s="1">
        <f>+G1235+E1236-F1236</f>
        <v>76.000000000000043</v>
      </c>
    </row>
    <row r="1237" spans="2:7">
      <c r="B1237" s="405"/>
      <c r="C1237" s="405"/>
      <c r="G1237" s="1">
        <f>+G1236+E1237-F1237</f>
        <v>76.000000000000043</v>
      </c>
    </row>
    <row r="1238" spans="2:7">
      <c r="B1238" s="405"/>
      <c r="C1238" s="405"/>
      <c r="G1238" s="1">
        <f>+G1237+E1238-F1238</f>
        <v>76.000000000000043</v>
      </c>
    </row>
    <row r="1239" spans="2:7">
      <c r="B1239" s="405"/>
      <c r="C1239" s="405"/>
      <c r="G1239" s="1">
        <f>+G1238+E1239-F1239</f>
        <v>76.000000000000043</v>
      </c>
    </row>
    <row r="1240" spans="2:7">
      <c r="B1240" s="405"/>
      <c r="C1240" s="405"/>
      <c r="G1240" s="1">
        <f>+G1239+E1240-F1240</f>
        <v>76.000000000000043</v>
      </c>
    </row>
    <row r="1241" spans="2:7">
      <c r="B1241" s="405"/>
      <c r="C1241" s="405"/>
      <c r="G1241" s="1">
        <f>+G1240+E1241-F1241</f>
        <v>76.000000000000043</v>
      </c>
    </row>
    <row r="1242" spans="2:7">
      <c r="B1242" s="405"/>
      <c r="C1242" s="405"/>
      <c r="G1242" s="1">
        <f>+G1241+E1242-F1242</f>
        <v>76.000000000000043</v>
      </c>
    </row>
    <row r="1243" spans="2:7">
      <c r="B1243" s="405"/>
      <c r="C1243" s="405"/>
      <c r="G1243" s="1">
        <f>+G1242+E1243-F1243</f>
        <v>76.000000000000043</v>
      </c>
    </row>
    <row r="1244" spans="2:7">
      <c r="B1244" s="405"/>
      <c r="C1244" s="405"/>
      <c r="G1244" s="1">
        <f>+G1243+E1244-F1244</f>
        <v>76.000000000000043</v>
      </c>
    </row>
    <row r="1245" spans="2:7">
      <c r="B1245" s="405"/>
      <c r="C1245" s="405"/>
      <c r="G1245" s="1">
        <f>+G1244+E1245-F1245</f>
        <v>76.000000000000043</v>
      </c>
    </row>
    <row r="1246" spans="2:7">
      <c r="B1246" s="405"/>
      <c r="C1246" s="405"/>
      <c r="G1246" s="1">
        <f>+G1245+E1246-F1246</f>
        <v>76.000000000000043</v>
      </c>
    </row>
    <row r="1247" spans="2:7">
      <c r="B1247" s="405"/>
      <c r="C1247" s="405"/>
      <c r="G1247" s="1">
        <f>+G1246+E1247-F1247</f>
        <v>76.000000000000043</v>
      </c>
    </row>
    <row r="1248" spans="2:7">
      <c r="B1248" s="405"/>
      <c r="C1248" s="405"/>
      <c r="G1248" s="1">
        <f>+G1247+E1248-F1248</f>
        <v>76.000000000000043</v>
      </c>
    </row>
    <row r="1249" spans="2:7">
      <c r="B1249" s="405"/>
      <c r="C1249" s="405"/>
      <c r="G1249" s="1">
        <f>+G1248+E1249-F1249</f>
        <v>76.000000000000043</v>
      </c>
    </row>
    <row r="1250" spans="2:7">
      <c r="B1250" s="405"/>
      <c r="C1250" s="405"/>
      <c r="G1250" s="1">
        <f>+G1249+E1250-F1250</f>
        <v>76.000000000000043</v>
      </c>
    </row>
    <row r="1251" spans="2:7">
      <c r="B1251" s="405"/>
      <c r="C1251" s="405"/>
      <c r="G1251" s="1">
        <f>+G1250+E1251-F1251</f>
        <v>76.000000000000043</v>
      </c>
    </row>
    <row r="1252" spans="2:7">
      <c r="B1252" s="405"/>
      <c r="C1252" s="405"/>
      <c r="G1252" s="1">
        <f>+G1251+E1252-F1252</f>
        <v>76.000000000000043</v>
      </c>
    </row>
    <row r="1253" spans="2:7">
      <c r="B1253" s="405"/>
      <c r="C1253" s="405"/>
      <c r="G1253" s="1">
        <f>+G1252+E1253-F1253</f>
        <v>76.000000000000043</v>
      </c>
    </row>
    <row r="1254" spans="2:7">
      <c r="B1254" s="405"/>
      <c r="C1254" s="405"/>
      <c r="G1254" s="1">
        <f>+G1253+E1254-F1254</f>
        <v>76.000000000000043</v>
      </c>
    </row>
    <row r="1255" spans="2:7">
      <c r="B1255" s="405"/>
      <c r="C1255" s="405"/>
      <c r="G1255" s="1">
        <f>+G1254+E1255-F1255</f>
        <v>76.000000000000043</v>
      </c>
    </row>
    <row r="1256" spans="2:7">
      <c r="B1256" s="405"/>
      <c r="C1256" s="405"/>
      <c r="G1256" s="1">
        <f>+G1255+E1256-F1256</f>
        <v>76.000000000000043</v>
      </c>
    </row>
    <row r="1257" spans="2:7">
      <c r="B1257" s="405"/>
      <c r="C1257" s="405"/>
      <c r="G1257" s="1">
        <f>+G1256+E1257-F1257</f>
        <v>76.000000000000043</v>
      </c>
    </row>
    <row r="1258" spans="2:7">
      <c r="B1258" s="405"/>
      <c r="C1258" s="405"/>
      <c r="G1258" s="1">
        <f>+G1257+E1258-F1258</f>
        <v>76.000000000000043</v>
      </c>
    </row>
    <row r="1259" spans="2:7">
      <c r="B1259" s="405"/>
      <c r="C1259" s="405"/>
      <c r="G1259" s="1">
        <f>+G1258+E1259-F1259</f>
        <v>76.000000000000043</v>
      </c>
    </row>
    <row r="1260" spans="2:7">
      <c r="B1260" s="405"/>
      <c r="C1260" s="405"/>
      <c r="G1260" s="1">
        <f>+G1259+E1260-F1260</f>
        <v>76.000000000000043</v>
      </c>
    </row>
    <row r="1261" spans="2:7">
      <c r="B1261" s="405"/>
      <c r="C1261" s="405"/>
      <c r="G1261" s="1">
        <f>+G1260+E1261-F1261</f>
        <v>76.000000000000043</v>
      </c>
    </row>
    <row r="1262" spans="2:7">
      <c r="B1262" s="405"/>
      <c r="C1262" s="405"/>
      <c r="G1262" s="1">
        <f>+G1261+E1262-F1262</f>
        <v>76.000000000000043</v>
      </c>
    </row>
    <row r="1263" spans="2:7">
      <c r="B1263" s="405"/>
      <c r="C1263" s="405"/>
      <c r="G1263" s="1">
        <f>+G1262+E1263-F1263</f>
        <v>76.000000000000043</v>
      </c>
    </row>
    <row r="1264" spans="2:7">
      <c r="B1264" s="405"/>
      <c r="C1264" s="405"/>
      <c r="G1264" s="1">
        <f>+G1263+E1264-F1264</f>
        <v>76.000000000000043</v>
      </c>
    </row>
    <row r="1265" spans="2:7">
      <c r="B1265" s="405"/>
      <c r="C1265" s="405"/>
      <c r="G1265" s="1">
        <f>+G1264+E1265-F1265</f>
        <v>76.000000000000043</v>
      </c>
    </row>
    <row r="1266" spans="2:7">
      <c r="B1266" s="405"/>
      <c r="C1266" s="405"/>
      <c r="G1266" s="1">
        <f>+G1265+E1266-F1266</f>
        <v>76.000000000000043</v>
      </c>
    </row>
    <row r="1267" spans="2:7">
      <c r="B1267" s="405"/>
      <c r="C1267" s="405"/>
      <c r="G1267" s="1">
        <f>+G1266+E1267-F1267</f>
        <v>76.000000000000043</v>
      </c>
    </row>
    <row r="1268" spans="2:7">
      <c r="B1268" s="405"/>
      <c r="C1268" s="405"/>
      <c r="G1268" s="1">
        <f>+G1267+E1268-F1268</f>
        <v>76.000000000000043</v>
      </c>
    </row>
    <row r="1269" spans="2:7">
      <c r="B1269" s="405"/>
      <c r="C1269" s="405"/>
      <c r="G1269" s="1">
        <f>+G1268+E1269-F1269</f>
        <v>76.000000000000043</v>
      </c>
    </row>
    <row r="1270" spans="2:7">
      <c r="B1270" s="405"/>
      <c r="C1270" s="405"/>
      <c r="G1270" s="1">
        <f>+G1269+E1270-F1270</f>
        <v>76.000000000000043</v>
      </c>
    </row>
    <row r="1271" spans="2:7">
      <c r="B1271" s="405"/>
      <c r="C1271" s="405"/>
      <c r="G1271" s="1">
        <f>+G1270+E1271-F1271</f>
        <v>76.000000000000043</v>
      </c>
    </row>
    <row r="1272" spans="2:7">
      <c r="B1272" s="405"/>
      <c r="C1272" s="405"/>
      <c r="G1272" s="1">
        <f>+G1271+E1272-F1272</f>
        <v>76.000000000000043</v>
      </c>
    </row>
    <row r="1273" spans="2:7">
      <c r="B1273" s="405"/>
      <c r="C1273" s="405"/>
      <c r="G1273" s="1">
        <f>+G1272+E1273-F1273</f>
        <v>76.000000000000043</v>
      </c>
    </row>
    <row r="1274" spans="2:7">
      <c r="B1274" s="405"/>
      <c r="C1274" s="405"/>
      <c r="G1274" s="1">
        <f>+G1273+E1274-F1274</f>
        <v>76.000000000000043</v>
      </c>
    </row>
    <row r="1275" spans="2:7">
      <c r="B1275" s="405"/>
      <c r="C1275" s="405"/>
      <c r="G1275" s="1">
        <f>+G1274+E1275-F1275</f>
        <v>76.000000000000043</v>
      </c>
    </row>
    <row r="1276" spans="2:7">
      <c r="B1276" s="405"/>
      <c r="C1276" s="405"/>
      <c r="G1276" s="1">
        <f>+G1275+E1276-F1276</f>
        <v>76.000000000000043</v>
      </c>
    </row>
    <row r="1277" spans="2:7">
      <c r="B1277" s="405"/>
      <c r="C1277" s="405"/>
      <c r="G1277" s="1">
        <f>+G1276+E1277-F1277</f>
        <v>76.000000000000043</v>
      </c>
    </row>
    <row r="1278" spans="2:7">
      <c r="B1278" s="405"/>
      <c r="C1278" s="405"/>
      <c r="G1278" s="1">
        <f>+G1277+E1278-F1278</f>
        <v>76.000000000000043</v>
      </c>
    </row>
    <row r="1279" spans="2:7">
      <c r="B1279" s="405"/>
      <c r="C1279" s="405"/>
      <c r="G1279" s="1">
        <f>+G1278+E1279-F1279</f>
        <v>76.000000000000043</v>
      </c>
    </row>
    <row r="1280" spans="2:7">
      <c r="B1280" s="405"/>
      <c r="C1280" s="405"/>
      <c r="G1280" s="1">
        <f>+G1279+E1280-F1280</f>
        <v>76.000000000000043</v>
      </c>
    </row>
    <row r="1281" spans="2:7">
      <c r="B1281" s="405"/>
      <c r="C1281" s="405"/>
      <c r="G1281" s="1">
        <f>+G1280+E1281-F1281</f>
        <v>76.000000000000043</v>
      </c>
    </row>
    <row r="1282" spans="2:7">
      <c r="B1282" s="405"/>
      <c r="C1282" s="405"/>
      <c r="G1282" s="1">
        <f>+G1281+E1282-F1282</f>
        <v>76.000000000000043</v>
      </c>
    </row>
    <row r="1283" spans="2:7">
      <c r="B1283" s="405"/>
      <c r="C1283" s="405"/>
      <c r="G1283" s="1">
        <f>+G1282+E1283-F1283</f>
        <v>76.000000000000043</v>
      </c>
    </row>
    <row r="1284" spans="2:7">
      <c r="B1284" s="405"/>
      <c r="C1284" s="405"/>
      <c r="G1284" s="1">
        <f>+G1283+E1284-F1284</f>
        <v>76.000000000000043</v>
      </c>
    </row>
    <row r="1285" spans="2:7">
      <c r="B1285" s="405"/>
      <c r="C1285" s="405"/>
      <c r="G1285" s="1">
        <f>+G1284+E1285-F1285</f>
        <v>76.000000000000043</v>
      </c>
    </row>
    <row r="1286" spans="2:7">
      <c r="B1286" s="405"/>
      <c r="C1286" s="405"/>
      <c r="G1286" s="1">
        <f>+G1285+E1286-F1286</f>
        <v>76.000000000000043</v>
      </c>
    </row>
    <row r="1287" spans="2:7">
      <c r="B1287" s="405"/>
      <c r="C1287" s="405"/>
      <c r="G1287" s="1">
        <f>+G1286+E1287-F1287</f>
        <v>76.000000000000043</v>
      </c>
    </row>
    <row r="1288" spans="2:7">
      <c r="B1288" s="405"/>
      <c r="C1288" s="405"/>
      <c r="G1288" s="1">
        <f>+G1287+E1288-F1288</f>
        <v>76.000000000000043</v>
      </c>
    </row>
    <row r="1289" spans="2:7">
      <c r="B1289" s="405"/>
      <c r="C1289" s="405"/>
      <c r="G1289" s="1">
        <f>+G1288+E1289-F1289</f>
        <v>76.000000000000043</v>
      </c>
    </row>
    <row r="1290" spans="2:7">
      <c r="B1290" s="405"/>
      <c r="C1290" s="405"/>
      <c r="G1290" s="1">
        <f>+G1289+E1290-F1290</f>
        <v>76.000000000000043</v>
      </c>
    </row>
    <row r="1291" spans="2:7">
      <c r="B1291" s="405"/>
      <c r="C1291" s="405"/>
      <c r="G1291" s="1">
        <f>+G1290+E1291-F1291</f>
        <v>76.000000000000043</v>
      </c>
    </row>
    <row r="1292" spans="2:7">
      <c r="B1292" s="405"/>
      <c r="C1292" s="405"/>
      <c r="G1292" s="1">
        <f>+G1291+E1292-F1292</f>
        <v>76.000000000000043</v>
      </c>
    </row>
    <row r="1293" spans="2:7">
      <c r="B1293" s="405"/>
      <c r="C1293" s="405"/>
      <c r="G1293" s="1">
        <f>+G1292+E1293-F1293</f>
        <v>76.000000000000043</v>
      </c>
    </row>
    <row r="1294" spans="2:7">
      <c r="B1294" s="405"/>
      <c r="C1294" s="405"/>
      <c r="G1294" s="1">
        <f>+G1293+E1294-F1294</f>
        <v>76.000000000000043</v>
      </c>
    </row>
    <row r="1295" spans="2:7">
      <c r="B1295" s="405"/>
      <c r="C1295" s="405"/>
      <c r="G1295" s="1">
        <f>+G1294+E1295-F1295</f>
        <v>76.000000000000043</v>
      </c>
    </row>
    <row r="1296" spans="2:7">
      <c r="B1296" s="405"/>
      <c r="C1296" s="405"/>
      <c r="G1296" s="1">
        <f>+G1295+E1296-F1296</f>
        <v>76.000000000000043</v>
      </c>
    </row>
    <row r="1297" spans="2:7">
      <c r="B1297" s="405"/>
      <c r="C1297" s="405"/>
      <c r="G1297" s="1">
        <f>+G1296+E1297-F1297</f>
        <v>76.000000000000043</v>
      </c>
    </row>
    <row r="1298" spans="2:7">
      <c r="B1298" s="405"/>
      <c r="C1298" s="405"/>
      <c r="G1298" s="1">
        <f>+G1297+E1298-F1298</f>
        <v>76.000000000000043</v>
      </c>
    </row>
    <row r="1299" spans="2:7">
      <c r="B1299" s="405"/>
      <c r="C1299" s="405"/>
      <c r="G1299" s="1">
        <f>+G1298+E1299-F1299</f>
        <v>76.000000000000043</v>
      </c>
    </row>
    <row r="1300" spans="2:7">
      <c r="B1300" s="405"/>
      <c r="C1300" s="405"/>
      <c r="G1300" s="1">
        <f>+G1299+E1300-F1300</f>
        <v>76.000000000000043</v>
      </c>
    </row>
    <row r="1301" spans="2:7">
      <c r="B1301" s="405"/>
      <c r="C1301" s="405"/>
      <c r="G1301" s="1">
        <f>+G1300+E1301-F1301</f>
        <v>76.000000000000043</v>
      </c>
    </row>
    <row r="1302" spans="2:7">
      <c r="B1302" s="405"/>
      <c r="C1302" s="405"/>
      <c r="G1302" s="1">
        <f>+G1301+E1302-F1302</f>
        <v>76.000000000000043</v>
      </c>
    </row>
    <row r="1303" spans="2:7">
      <c r="B1303" s="405"/>
      <c r="C1303" s="405"/>
      <c r="G1303" s="1">
        <f>+G1302+E1303-F1303</f>
        <v>76.000000000000043</v>
      </c>
    </row>
    <row r="1304" spans="2:7">
      <c r="B1304" s="405"/>
      <c r="C1304" s="405"/>
      <c r="G1304" s="1">
        <f>+G1303+E1304-F1304</f>
        <v>76.000000000000043</v>
      </c>
    </row>
    <row r="1305" spans="2:7">
      <c r="B1305" s="405"/>
      <c r="C1305" s="405"/>
      <c r="G1305" s="1">
        <f>+G1304+E1305-F1305</f>
        <v>76.000000000000043</v>
      </c>
    </row>
    <row r="1306" spans="2:7">
      <c r="B1306" s="405"/>
      <c r="C1306" s="405"/>
      <c r="G1306" s="1">
        <f>+G1305+E1306-F1306</f>
        <v>76.000000000000043</v>
      </c>
    </row>
    <row r="1307" spans="2:7">
      <c r="B1307" s="405"/>
      <c r="C1307" s="405"/>
      <c r="G1307" s="1">
        <f>+G1306+E1307-F1307</f>
        <v>76.000000000000043</v>
      </c>
    </row>
    <row r="1308" spans="2:7">
      <c r="B1308" s="405"/>
      <c r="C1308" s="405"/>
      <c r="G1308" s="1">
        <f>+G1307+E1308-F1308</f>
        <v>76.000000000000043</v>
      </c>
    </row>
    <row r="1309" spans="2:7">
      <c r="B1309" s="405"/>
      <c r="C1309" s="405"/>
      <c r="G1309" s="1">
        <f>+G1308+E1309-F1309</f>
        <v>76.000000000000043</v>
      </c>
    </row>
    <row r="1310" spans="2:7">
      <c r="B1310" s="405"/>
      <c r="C1310" s="405"/>
      <c r="G1310" s="1">
        <f>+G1309+E1310-F1310</f>
        <v>76.000000000000043</v>
      </c>
    </row>
    <row r="1311" spans="2:7">
      <c r="B1311" s="405"/>
      <c r="C1311" s="405"/>
      <c r="G1311" s="1">
        <f>+G1310+E1311-F1311</f>
        <v>76.000000000000043</v>
      </c>
    </row>
    <row r="1312" spans="2:7">
      <c r="B1312" s="405"/>
      <c r="C1312" s="405"/>
      <c r="G1312" s="1">
        <f>+G1311+E1312-F1312</f>
        <v>76.000000000000043</v>
      </c>
    </row>
    <row r="1313" spans="2:7">
      <c r="B1313" s="405"/>
      <c r="C1313" s="405"/>
      <c r="G1313" s="1">
        <f>+G1312+E1313-F1313</f>
        <v>76.000000000000043</v>
      </c>
    </row>
    <row r="1314" spans="2:7">
      <c r="B1314" s="405"/>
      <c r="C1314" s="405"/>
      <c r="G1314" s="1">
        <f>+G1313+E1314-F1314</f>
        <v>76.000000000000043</v>
      </c>
    </row>
    <row r="1315" spans="2:7">
      <c r="B1315" s="405"/>
      <c r="C1315" s="405"/>
      <c r="G1315" s="1">
        <f>+G1314+E1315-F1315</f>
        <v>76.000000000000043</v>
      </c>
    </row>
    <row r="1316" spans="2:7">
      <c r="B1316" s="405"/>
      <c r="C1316" s="405"/>
      <c r="G1316" s="1">
        <f>+G1315+E1316-F1316</f>
        <v>76.000000000000043</v>
      </c>
    </row>
    <row r="1317" spans="2:7">
      <c r="B1317" s="405"/>
      <c r="C1317" s="405"/>
      <c r="G1317" s="1">
        <f>+G1316+E1317-F1317</f>
        <v>76.000000000000043</v>
      </c>
    </row>
    <row r="1318" spans="2:7">
      <c r="B1318" s="405"/>
      <c r="C1318" s="405"/>
      <c r="G1318" s="1">
        <f>+G1317+E1318-F1318</f>
        <v>76.000000000000043</v>
      </c>
    </row>
    <row r="1319" spans="2:7">
      <c r="B1319" s="405"/>
      <c r="C1319" s="405"/>
      <c r="G1319" s="1">
        <f>+G1318+E1319-F1319</f>
        <v>76.000000000000043</v>
      </c>
    </row>
    <row r="1320" spans="2:7">
      <c r="B1320" s="405"/>
      <c r="C1320" s="405"/>
      <c r="G1320" s="1">
        <f>+G1319+E1320-F1320</f>
        <v>76.000000000000043</v>
      </c>
    </row>
    <row r="1321" spans="2:7">
      <c r="B1321" s="405"/>
      <c r="C1321" s="405"/>
      <c r="G1321" s="1">
        <f>+G1320+E1321-F1321</f>
        <v>76.000000000000043</v>
      </c>
    </row>
    <row r="1322" spans="2:7">
      <c r="B1322" s="405"/>
      <c r="C1322" s="405"/>
      <c r="G1322" s="1">
        <f>+G1321+E1322-F1322</f>
        <v>76.000000000000043</v>
      </c>
    </row>
  </sheetData>
  <autoFilter ref="A4:G685" xr:uid="{00000000-0009-0000-0000-000015000000}"/>
  <mergeCells count="12">
    <mergeCell ref="I981:K981"/>
    <mergeCell ref="J881:L881"/>
    <mergeCell ref="B2:G2"/>
    <mergeCell ref="J334:N334"/>
    <mergeCell ref="I703:J707"/>
    <mergeCell ref="J763:L763"/>
    <mergeCell ref="J864:L864"/>
    <mergeCell ref="I950:K950"/>
    <mergeCell ref="I934:K934"/>
    <mergeCell ref="I936:K936"/>
    <mergeCell ref="J912:L912"/>
    <mergeCell ref="J898:L898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fitToWidth="0" fitToHeight="0" orientation="portrait" r:id="rId1"/>
  <colBreaks count="1" manualBreakCount="1">
    <brk id="8" max="1048575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R1314"/>
  <sheetViews>
    <sheetView tabSelected="1" topLeftCell="A1025" zoomScaleNormal="100" workbookViewId="0">
      <selection activeCell="F1043" sqref="F1043"/>
    </sheetView>
  </sheetViews>
  <sheetFormatPr defaultColWidth="11.42578125" defaultRowHeight="15"/>
  <cols>
    <col min="1" max="1" width="11.42578125" style="30"/>
    <col min="2" max="2" width="18.140625" style="3" customWidth="1"/>
    <col min="3" max="3" width="14.42578125" style="3" customWidth="1"/>
    <col min="4" max="4" width="51.5703125" bestFit="1" customWidth="1"/>
    <col min="5" max="5" width="11.42578125" style="25"/>
    <col min="6" max="6" width="11.42578125" style="274"/>
    <col min="9" max="9" width="10.42578125" customWidth="1"/>
    <col min="10" max="10" width="23" bestFit="1" customWidth="1"/>
    <col min="11" max="11" width="13.5703125" customWidth="1"/>
    <col min="12" max="13" width="11.42578125" style="209"/>
    <col min="14" max="14" width="27.140625" bestFit="1" customWidth="1"/>
  </cols>
  <sheetData>
    <row r="2" spans="1:9">
      <c r="B2" s="422" t="s">
        <v>423</v>
      </c>
      <c r="C2" s="422"/>
      <c r="D2" s="422"/>
      <c r="E2" s="423"/>
      <c r="F2" s="423"/>
      <c r="G2" s="422"/>
    </row>
    <row r="4" spans="1:9" ht="30.75">
      <c r="A4" s="31" t="s">
        <v>1</v>
      </c>
      <c r="B4" s="12" t="s">
        <v>2</v>
      </c>
      <c r="C4" s="12" t="s">
        <v>3</v>
      </c>
      <c r="D4" s="12" t="s">
        <v>4</v>
      </c>
      <c r="E4" s="234" t="s">
        <v>5</v>
      </c>
      <c r="F4" s="273" t="s">
        <v>6</v>
      </c>
      <c r="G4" s="28" t="s">
        <v>7</v>
      </c>
    </row>
    <row r="5" spans="1:9">
      <c r="A5" s="30">
        <v>42736</v>
      </c>
      <c r="B5" s="405" t="s">
        <v>8</v>
      </c>
      <c r="C5" s="405"/>
      <c r="G5" s="20">
        <v>2460</v>
      </c>
    </row>
    <row r="6" spans="1:9">
      <c r="A6" s="30">
        <v>42787</v>
      </c>
      <c r="B6" s="405">
        <v>12328</v>
      </c>
      <c r="C6" s="405" t="s">
        <v>9</v>
      </c>
      <c r="F6" s="274">
        <v>85</v>
      </c>
      <c r="G6" s="20">
        <f>+G5+E6-F6</f>
        <v>2375</v>
      </c>
    </row>
    <row r="7" spans="1:9">
      <c r="A7" s="30">
        <v>42787</v>
      </c>
      <c r="B7" s="405">
        <v>12331</v>
      </c>
      <c r="C7" s="405" t="s">
        <v>9</v>
      </c>
      <c r="F7" s="274">
        <v>85</v>
      </c>
      <c r="G7" s="20">
        <f t="shared" ref="G7" si="0">+G6+E7-F7</f>
        <v>2290</v>
      </c>
    </row>
    <row r="8" spans="1:9">
      <c r="A8" s="30">
        <v>44825</v>
      </c>
      <c r="B8" s="405">
        <v>25538</v>
      </c>
      <c r="C8" s="405" t="s">
        <v>9</v>
      </c>
      <c r="F8" s="274">
        <v>1000</v>
      </c>
      <c r="G8" s="20">
        <f>+G7+E8-F8</f>
        <v>1290</v>
      </c>
    </row>
    <row r="9" spans="1:9">
      <c r="A9" s="30">
        <v>44992</v>
      </c>
      <c r="B9" s="405">
        <v>26554</v>
      </c>
      <c r="C9" s="405" t="s">
        <v>9</v>
      </c>
      <c r="F9" s="274">
        <v>30</v>
      </c>
      <c r="G9" s="20">
        <f t="shared" ref="G9:G17" si="1">+G8+E9-F9</f>
        <v>1260</v>
      </c>
    </row>
    <row r="10" spans="1:9">
      <c r="A10" s="30">
        <v>45741</v>
      </c>
      <c r="B10" s="405">
        <v>30775</v>
      </c>
      <c r="C10" s="405" t="s">
        <v>9</v>
      </c>
      <c r="F10" s="274">
        <v>1260</v>
      </c>
      <c r="G10" s="20">
        <f t="shared" si="1"/>
        <v>0</v>
      </c>
    </row>
    <row r="11" spans="1:9">
      <c r="A11" s="32">
        <v>42766</v>
      </c>
      <c r="B11" s="404" t="s">
        <v>11</v>
      </c>
      <c r="C11" s="404" t="s">
        <v>12</v>
      </c>
      <c r="D11" t="s">
        <v>13</v>
      </c>
      <c r="E11" s="25">
        <v>13.5</v>
      </c>
      <c r="G11" s="20">
        <f t="shared" si="1"/>
        <v>13.5</v>
      </c>
    </row>
    <row r="12" spans="1:9">
      <c r="B12" s="405"/>
      <c r="C12" s="405"/>
      <c r="D12" t="s">
        <v>14</v>
      </c>
      <c r="E12" s="25">
        <v>2.8</v>
      </c>
      <c r="G12" s="20">
        <f t="shared" si="1"/>
        <v>16.3</v>
      </c>
    </row>
    <row r="13" spans="1:9">
      <c r="B13" s="405"/>
      <c r="C13" s="405"/>
      <c r="D13" t="s">
        <v>15</v>
      </c>
      <c r="E13" s="25">
        <v>60</v>
      </c>
      <c r="G13" s="20">
        <f t="shared" si="1"/>
        <v>76.3</v>
      </c>
    </row>
    <row r="14" spans="1:9">
      <c r="B14" s="405"/>
      <c r="C14" s="405"/>
      <c r="D14" t="s">
        <v>16</v>
      </c>
      <c r="E14" s="25">
        <v>2</v>
      </c>
      <c r="G14" s="20">
        <f t="shared" si="1"/>
        <v>78.3</v>
      </c>
    </row>
    <row r="15" spans="1:9">
      <c r="A15" s="30">
        <v>42786</v>
      </c>
      <c r="B15" s="405">
        <v>12307</v>
      </c>
      <c r="C15" s="405" t="s">
        <v>12</v>
      </c>
      <c r="D15" t="s">
        <v>15</v>
      </c>
      <c r="F15" s="274">
        <v>60</v>
      </c>
      <c r="G15" s="20">
        <f t="shared" si="1"/>
        <v>18.299999999999997</v>
      </c>
    </row>
    <row r="16" spans="1:9">
      <c r="A16" s="30">
        <v>42786</v>
      </c>
      <c r="B16" s="405">
        <v>12307</v>
      </c>
      <c r="C16" s="405" t="s">
        <v>12</v>
      </c>
      <c r="D16" t="s">
        <v>16</v>
      </c>
      <c r="F16" s="274">
        <v>2</v>
      </c>
      <c r="G16" s="20">
        <f t="shared" si="1"/>
        <v>16.299999999999997</v>
      </c>
      <c r="I16" t="s">
        <v>380</v>
      </c>
    </row>
    <row r="17" spans="1:9">
      <c r="A17" s="30">
        <v>42786</v>
      </c>
      <c r="B17" s="405">
        <v>12308</v>
      </c>
      <c r="C17" s="405" t="s">
        <v>12</v>
      </c>
      <c r="D17" t="s">
        <v>13</v>
      </c>
      <c r="F17" s="274">
        <v>13.5</v>
      </c>
      <c r="G17" s="20">
        <f t="shared" si="1"/>
        <v>2.7999999999999972</v>
      </c>
    </row>
    <row r="18" spans="1:9">
      <c r="A18" s="30">
        <v>42786</v>
      </c>
      <c r="B18" s="405">
        <v>12308</v>
      </c>
      <c r="C18" s="405" t="s">
        <v>12</v>
      </c>
      <c r="D18" t="s">
        <v>14</v>
      </c>
      <c r="F18" s="274">
        <v>2.8</v>
      </c>
      <c r="G18" s="20">
        <f t="shared" ref="G18:G81" si="2">+G17+E18-F18</f>
        <v>0</v>
      </c>
    </row>
    <row r="19" spans="1:9">
      <c r="A19" s="32">
        <v>42794</v>
      </c>
      <c r="B19" s="404" t="s">
        <v>11</v>
      </c>
      <c r="C19" s="404" t="s">
        <v>19</v>
      </c>
      <c r="D19" t="s">
        <v>13</v>
      </c>
      <c r="E19" s="25">
        <v>13</v>
      </c>
      <c r="G19" s="20">
        <f t="shared" si="2"/>
        <v>13</v>
      </c>
    </row>
    <row r="20" spans="1:9">
      <c r="B20" s="405"/>
      <c r="C20" s="405"/>
      <c r="D20" t="s">
        <v>14</v>
      </c>
      <c r="E20" s="25">
        <v>2</v>
      </c>
      <c r="G20" s="20">
        <f t="shared" si="2"/>
        <v>15</v>
      </c>
      <c r="I20" s="405"/>
    </row>
    <row r="21" spans="1:9">
      <c r="B21" s="405"/>
      <c r="C21" s="405"/>
      <c r="D21" t="s">
        <v>15</v>
      </c>
      <c r="E21" s="25">
        <v>56</v>
      </c>
      <c r="G21" s="20">
        <f t="shared" si="2"/>
        <v>71</v>
      </c>
    </row>
    <row r="22" spans="1:9">
      <c r="B22" s="405"/>
      <c r="C22" s="405"/>
      <c r="D22" t="s">
        <v>16</v>
      </c>
      <c r="E22" s="25">
        <v>2</v>
      </c>
      <c r="G22" s="20">
        <f t="shared" si="2"/>
        <v>73</v>
      </c>
    </row>
    <row r="23" spans="1:9">
      <c r="A23" s="30">
        <v>42795</v>
      </c>
      <c r="B23" s="405">
        <v>12382</v>
      </c>
      <c r="C23" s="405" t="s">
        <v>19</v>
      </c>
      <c r="D23" t="s">
        <v>15</v>
      </c>
      <c r="F23" s="274">
        <v>56</v>
      </c>
      <c r="G23" s="20">
        <f t="shared" si="2"/>
        <v>17</v>
      </c>
    </row>
    <row r="24" spans="1:9">
      <c r="A24" s="30">
        <v>42795</v>
      </c>
      <c r="B24" s="405">
        <v>12382</v>
      </c>
      <c r="C24" s="405" t="s">
        <v>19</v>
      </c>
      <c r="D24" t="s">
        <v>16</v>
      </c>
      <c r="F24" s="274">
        <v>2</v>
      </c>
      <c r="G24" s="20">
        <f t="shared" si="2"/>
        <v>15</v>
      </c>
    </row>
    <row r="25" spans="1:9">
      <c r="A25" s="30">
        <v>42894</v>
      </c>
      <c r="B25" s="405">
        <v>13089</v>
      </c>
      <c r="C25" s="405" t="s">
        <v>19</v>
      </c>
      <c r="D25" t="s">
        <v>13</v>
      </c>
      <c r="F25" s="274">
        <v>13</v>
      </c>
      <c r="G25" s="20">
        <f t="shared" si="2"/>
        <v>2</v>
      </c>
    </row>
    <row r="26" spans="1:9">
      <c r="A26" s="30">
        <v>42894</v>
      </c>
      <c r="B26" s="405">
        <v>13089</v>
      </c>
      <c r="C26" s="405" t="s">
        <v>19</v>
      </c>
      <c r="D26" t="s">
        <v>14</v>
      </c>
      <c r="F26" s="274">
        <v>2</v>
      </c>
      <c r="G26" s="20">
        <f t="shared" si="2"/>
        <v>0</v>
      </c>
    </row>
    <row r="27" spans="1:9">
      <c r="A27" s="32">
        <v>42825</v>
      </c>
      <c r="B27" s="404" t="s">
        <v>11</v>
      </c>
      <c r="C27" s="404" t="s">
        <v>20</v>
      </c>
      <c r="D27" t="s">
        <v>13</v>
      </c>
      <c r="E27" s="25">
        <v>12</v>
      </c>
      <c r="G27" s="20">
        <f t="shared" si="2"/>
        <v>12</v>
      </c>
    </row>
    <row r="28" spans="1:9">
      <c r="B28" s="405"/>
      <c r="C28" s="405"/>
      <c r="D28" t="s">
        <v>14</v>
      </c>
      <c r="E28" s="25">
        <v>2</v>
      </c>
      <c r="G28" s="20">
        <f t="shared" si="2"/>
        <v>14</v>
      </c>
    </row>
    <row r="29" spans="1:9">
      <c r="B29" s="405"/>
      <c r="C29" s="405"/>
      <c r="D29" t="s">
        <v>15</v>
      </c>
      <c r="E29" s="25">
        <v>60</v>
      </c>
      <c r="G29" s="20">
        <f t="shared" si="2"/>
        <v>74</v>
      </c>
    </row>
    <row r="30" spans="1:9">
      <c r="B30" s="405"/>
      <c r="C30" s="405"/>
      <c r="D30" t="s">
        <v>16</v>
      </c>
      <c r="E30" s="25">
        <v>2</v>
      </c>
      <c r="G30" s="20">
        <f t="shared" si="2"/>
        <v>76</v>
      </c>
    </row>
    <row r="31" spans="1:9">
      <c r="A31" s="30">
        <v>42894</v>
      </c>
      <c r="B31" s="405">
        <v>13089</v>
      </c>
      <c r="C31" s="405" t="s">
        <v>20</v>
      </c>
      <c r="D31" t="s">
        <v>13</v>
      </c>
      <c r="F31" s="274">
        <v>12</v>
      </c>
      <c r="G31" s="20">
        <f t="shared" si="2"/>
        <v>64</v>
      </c>
    </row>
    <row r="32" spans="1:9">
      <c r="A32" s="30">
        <v>42894</v>
      </c>
      <c r="B32" s="405">
        <v>13089</v>
      </c>
      <c r="C32" s="405" t="s">
        <v>20</v>
      </c>
      <c r="D32" t="s">
        <v>14</v>
      </c>
      <c r="F32" s="274">
        <v>2</v>
      </c>
      <c r="G32" s="20">
        <f t="shared" si="2"/>
        <v>62</v>
      </c>
    </row>
    <row r="33" spans="1:7">
      <c r="A33" s="30">
        <v>42971</v>
      </c>
      <c r="B33" s="405">
        <v>13484</v>
      </c>
      <c r="C33" s="405" t="s">
        <v>20</v>
      </c>
      <c r="D33" t="s">
        <v>15</v>
      </c>
      <c r="F33" s="274">
        <v>60</v>
      </c>
      <c r="G33" s="20">
        <f t="shared" si="2"/>
        <v>2</v>
      </c>
    </row>
    <row r="34" spans="1:7">
      <c r="A34" s="30">
        <v>42971</v>
      </c>
      <c r="B34" s="405">
        <v>13484</v>
      </c>
      <c r="C34" s="405" t="s">
        <v>20</v>
      </c>
      <c r="D34" t="s">
        <v>16</v>
      </c>
      <c r="F34" s="274">
        <v>2</v>
      </c>
      <c r="G34" s="20">
        <f t="shared" si="2"/>
        <v>0</v>
      </c>
    </row>
    <row r="35" spans="1:7">
      <c r="A35" s="32">
        <v>42855</v>
      </c>
      <c r="B35" s="404" t="s">
        <v>11</v>
      </c>
      <c r="C35" s="404" t="s">
        <v>21</v>
      </c>
      <c r="D35" t="s">
        <v>13</v>
      </c>
      <c r="E35" s="25">
        <v>13</v>
      </c>
      <c r="G35" s="20">
        <f t="shared" si="2"/>
        <v>13</v>
      </c>
    </row>
    <row r="36" spans="1:7">
      <c r="B36" s="405"/>
      <c r="C36" s="405"/>
      <c r="D36" t="s">
        <v>14</v>
      </c>
      <c r="E36" s="25">
        <v>2</v>
      </c>
      <c r="G36" s="20">
        <f t="shared" si="2"/>
        <v>15</v>
      </c>
    </row>
    <row r="37" spans="1:7">
      <c r="B37" s="405"/>
      <c r="C37" s="405"/>
      <c r="D37" t="s">
        <v>15</v>
      </c>
      <c r="E37" s="25">
        <v>60</v>
      </c>
      <c r="G37" s="20">
        <f t="shared" si="2"/>
        <v>75</v>
      </c>
    </row>
    <row r="38" spans="1:7">
      <c r="B38" s="405"/>
      <c r="C38" s="405"/>
      <c r="D38" t="s">
        <v>16</v>
      </c>
      <c r="E38" s="25">
        <v>2</v>
      </c>
      <c r="G38" s="20">
        <f t="shared" si="2"/>
        <v>77</v>
      </c>
    </row>
    <row r="39" spans="1:7">
      <c r="A39" s="30">
        <v>42894</v>
      </c>
      <c r="B39" s="405">
        <v>13089</v>
      </c>
      <c r="C39" s="405" t="s">
        <v>21</v>
      </c>
      <c r="D39" t="s">
        <v>13</v>
      </c>
      <c r="F39" s="274">
        <v>13</v>
      </c>
      <c r="G39" s="20">
        <f t="shared" si="2"/>
        <v>64</v>
      </c>
    </row>
    <row r="40" spans="1:7">
      <c r="A40" s="30">
        <v>42894</v>
      </c>
      <c r="B40" s="405">
        <v>13809</v>
      </c>
      <c r="C40" s="405" t="s">
        <v>21</v>
      </c>
      <c r="D40" t="s">
        <v>14</v>
      </c>
      <c r="F40" s="274">
        <v>2</v>
      </c>
      <c r="G40" s="20">
        <f t="shared" si="2"/>
        <v>62</v>
      </c>
    </row>
    <row r="41" spans="1:7">
      <c r="A41" s="30">
        <v>42971</v>
      </c>
      <c r="B41" s="405">
        <v>13484</v>
      </c>
      <c r="C41" s="405" t="s">
        <v>21</v>
      </c>
      <c r="D41" t="s">
        <v>15</v>
      </c>
      <c r="F41" s="274">
        <v>60</v>
      </c>
      <c r="G41" s="20">
        <f t="shared" si="2"/>
        <v>2</v>
      </c>
    </row>
    <row r="42" spans="1:7">
      <c r="A42" s="30">
        <v>42971</v>
      </c>
      <c r="B42" s="405">
        <v>13484</v>
      </c>
      <c r="C42" s="405" t="s">
        <v>21</v>
      </c>
      <c r="D42" t="s">
        <v>16</v>
      </c>
      <c r="F42" s="274">
        <v>2</v>
      </c>
      <c r="G42" s="20">
        <f t="shared" si="2"/>
        <v>0</v>
      </c>
    </row>
    <row r="43" spans="1:7">
      <c r="A43" s="32">
        <v>42886</v>
      </c>
      <c r="B43" s="404" t="s">
        <v>11</v>
      </c>
      <c r="C43" s="404" t="s">
        <v>22</v>
      </c>
      <c r="D43" t="s">
        <v>13</v>
      </c>
      <c r="E43" s="25">
        <v>13</v>
      </c>
      <c r="G43" s="20">
        <f t="shared" si="2"/>
        <v>13</v>
      </c>
    </row>
    <row r="44" spans="1:7">
      <c r="B44" s="405"/>
      <c r="C44" s="405"/>
      <c r="D44" t="s">
        <v>14</v>
      </c>
      <c r="E44" s="25">
        <v>2</v>
      </c>
      <c r="G44" s="20">
        <f t="shared" si="2"/>
        <v>15</v>
      </c>
    </row>
    <row r="45" spans="1:7">
      <c r="B45" s="405"/>
      <c r="C45" s="405"/>
      <c r="D45" t="s">
        <v>15</v>
      </c>
      <c r="E45" s="25">
        <v>60</v>
      </c>
      <c r="G45" s="20">
        <f t="shared" si="2"/>
        <v>75</v>
      </c>
    </row>
    <row r="46" spans="1:7">
      <c r="B46" s="405"/>
      <c r="C46" s="405"/>
      <c r="D46" t="s">
        <v>16</v>
      </c>
      <c r="E46" s="25">
        <v>2</v>
      </c>
      <c r="G46" s="20">
        <f t="shared" si="2"/>
        <v>77</v>
      </c>
    </row>
    <row r="47" spans="1:7">
      <c r="A47" s="30">
        <v>42971</v>
      </c>
      <c r="B47" s="405">
        <v>13483</v>
      </c>
      <c r="C47" s="405" t="s">
        <v>22</v>
      </c>
      <c r="D47" t="s">
        <v>13</v>
      </c>
      <c r="F47" s="274">
        <v>13</v>
      </c>
      <c r="G47" s="20">
        <f t="shared" si="2"/>
        <v>64</v>
      </c>
    </row>
    <row r="48" spans="1:7">
      <c r="A48" s="30">
        <v>42971</v>
      </c>
      <c r="B48" s="405">
        <v>13483</v>
      </c>
      <c r="C48" s="405" t="s">
        <v>22</v>
      </c>
      <c r="D48" t="s">
        <v>14</v>
      </c>
      <c r="F48" s="274">
        <v>2</v>
      </c>
      <c r="G48" s="20">
        <f t="shared" si="2"/>
        <v>62</v>
      </c>
    </row>
    <row r="49" spans="1:7">
      <c r="A49" s="30">
        <v>42971</v>
      </c>
      <c r="B49" s="405">
        <v>13484</v>
      </c>
      <c r="C49" s="405" t="s">
        <v>22</v>
      </c>
      <c r="D49" t="s">
        <v>15</v>
      </c>
      <c r="F49" s="274">
        <v>60</v>
      </c>
      <c r="G49" s="20">
        <f t="shared" si="2"/>
        <v>2</v>
      </c>
    </row>
    <row r="50" spans="1:7">
      <c r="A50" s="30">
        <v>42971</v>
      </c>
      <c r="B50" s="405">
        <v>13484</v>
      </c>
      <c r="C50" s="405" t="s">
        <v>22</v>
      </c>
      <c r="D50" t="s">
        <v>16</v>
      </c>
      <c r="F50" s="274">
        <v>2</v>
      </c>
      <c r="G50" s="20">
        <f t="shared" si="2"/>
        <v>0</v>
      </c>
    </row>
    <row r="51" spans="1:7">
      <c r="A51" s="32">
        <v>42916</v>
      </c>
      <c r="B51" s="404" t="s">
        <v>11</v>
      </c>
      <c r="C51" s="404" t="s">
        <v>23</v>
      </c>
      <c r="D51" t="s">
        <v>13</v>
      </c>
      <c r="E51" s="25">
        <v>13</v>
      </c>
      <c r="G51" s="20">
        <f t="shared" si="2"/>
        <v>13</v>
      </c>
    </row>
    <row r="52" spans="1:7">
      <c r="B52" s="405"/>
      <c r="C52" s="405"/>
      <c r="D52" t="s">
        <v>14</v>
      </c>
      <c r="E52" s="25">
        <v>2</v>
      </c>
      <c r="G52" s="20">
        <f t="shared" si="2"/>
        <v>15</v>
      </c>
    </row>
    <row r="53" spans="1:7">
      <c r="B53" s="405"/>
      <c r="C53" s="405"/>
      <c r="D53" t="s">
        <v>15</v>
      </c>
      <c r="E53" s="25">
        <v>60</v>
      </c>
      <c r="G53" s="20">
        <f t="shared" si="2"/>
        <v>75</v>
      </c>
    </row>
    <row r="54" spans="1:7">
      <c r="B54" s="405"/>
      <c r="C54" s="405"/>
      <c r="D54" t="s">
        <v>16</v>
      </c>
      <c r="E54" s="25">
        <v>2</v>
      </c>
      <c r="G54" s="20">
        <f t="shared" si="2"/>
        <v>77</v>
      </c>
    </row>
    <row r="55" spans="1:7">
      <c r="A55" s="30">
        <v>42971</v>
      </c>
      <c r="B55" s="405">
        <v>13483</v>
      </c>
      <c r="C55" s="405" t="s">
        <v>23</v>
      </c>
      <c r="D55" t="s">
        <v>13</v>
      </c>
      <c r="F55" s="274">
        <v>13</v>
      </c>
      <c r="G55" s="20">
        <f t="shared" si="2"/>
        <v>64</v>
      </c>
    </row>
    <row r="56" spans="1:7">
      <c r="A56" s="30">
        <v>42971</v>
      </c>
      <c r="B56" s="405">
        <v>13483</v>
      </c>
      <c r="C56" s="405" t="s">
        <v>23</v>
      </c>
      <c r="D56" t="s">
        <v>14</v>
      </c>
      <c r="F56" s="274">
        <v>2</v>
      </c>
      <c r="G56" s="20">
        <f t="shared" si="2"/>
        <v>62</v>
      </c>
    </row>
    <row r="57" spans="1:7">
      <c r="A57" s="30">
        <v>42971</v>
      </c>
      <c r="B57" s="405">
        <v>13484</v>
      </c>
      <c r="C57" s="405" t="s">
        <v>23</v>
      </c>
      <c r="D57" t="s">
        <v>15</v>
      </c>
      <c r="F57" s="274">
        <v>60</v>
      </c>
      <c r="G57" s="20">
        <f t="shared" si="2"/>
        <v>2</v>
      </c>
    </row>
    <row r="58" spans="1:7">
      <c r="A58" s="30">
        <v>42971</v>
      </c>
      <c r="B58" s="405">
        <v>13484</v>
      </c>
      <c r="C58" s="405" t="s">
        <v>23</v>
      </c>
      <c r="D58" t="s">
        <v>16</v>
      </c>
      <c r="F58" s="274">
        <v>2</v>
      </c>
      <c r="G58" s="20">
        <f t="shared" si="2"/>
        <v>0</v>
      </c>
    </row>
    <row r="59" spans="1:7">
      <c r="A59" s="32">
        <v>42947</v>
      </c>
      <c r="B59" s="404" t="s">
        <v>11</v>
      </c>
      <c r="C59" s="404" t="s">
        <v>24</v>
      </c>
      <c r="D59" t="s">
        <v>13</v>
      </c>
      <c r="E59" s="25">
        <v>13</v>
      </c>
      <c r="G59" s="20">
        <f t="shared" si="2"/>
        <v>13</v>
      </c>
    </row>
    <row r="60" spans="1:7">
      <c r="B60" s="405"/>
      <c r="C60" s="405"/>
      <c r="D60" t="s">
        <v>14</v>
      </c>
      <c r="E60" s="25">
        <v>2</v>
      </c>
      <c r="G60" s="20">
        <f t="shared" si="2"/>
        <v>15</v>
      </c>
    </row>
    <row r="61" spans="1:7">
      <c r="B61" s="405"/>
      <c r="C61" s="405"/>
      <c r="D61" t="s">
        <v>15</v>
      </c>
      <c r="E61" s="25">
        <v>60</v>
      </c>
      <c r="G61" s="20">
        <f t="shared" si="2"/>
        <v>75</v>
      </c>
    </row>
    <row r="62" spans="1:7">
      <c r="B62" s="405"/>
      <c r="C62" s="405"/>
      <c r="D62" t="s">
        <v>16</v>
      </c>
      <c r="E62" s="25">
        <v>2</v>
      </c>
      <c r="G62" s="20">
        <f t="shared" si="2"/>
        <v>77</v>
      </c>
    </row>
    <row r="63" spans="1:7">
      <c r="A63" s="30">
        <v>42971</v>
      </c>
      <c r="B63" s="405">
        <v>13483</v>
      </c>
      <c r="C63" s="405" t="s">
        <v>24</v>
      </c>
      <c r="D63" t="s">
        <v>13</v>
      </c>
      <c r="F63" s="274">
        <v>13</v>
      </c>
      <c r="G63" s="20">
        <f t="shared" si="2"/>
        <v>64</v>
      </c>
    </row>
    <row r="64" spans="1:7">
      <c r="A64" s="30">
        <v>42971</v>
      </c>
      <c r="B64" s="405">
        <v>13483</v>
      </c>
      <c r="C64" s="405" t="s">
        <v>24</v>
      </c>
      <c r="D64" t="s">
        <v>14</v>
      </c>
      <c r="F64" s="274">
        <v>2</v>
      </c>
      <c r="G64" s="20">
        <f t="shared" si="2"/>
        <v>62</v>
      </c>
    </row>
    <row r="65" spans="1:10">
      <c r="A65" s="30">
        <v>42971</v>
      </c>
      <c r="B65" s="405">
        <v>13484</v>
      </c>
      <c r="C65" s="405" t="s">
        <v>24</v>
      </c>
      <c r="D65" t="s">
        <v>15</v>
      </c>
      <c r="F65" s="274">
        <v>60</v>
      </c>
      <c r="G65" s="20">
        <f t="shared" si="2"/>
        <v>2</v>
      </c>
    </row>
    <row r="66" spans="1:10">
      <c r="A66" s="30">
        <v>42971</v>
      </c>
      <c r="B66" s="405">
        <v>13484</v>
      </c>
      <c r="C66" s="405" t="s">
        <v>24</v>
      </c>
      <c r="D66" t="s">
        <v>16</v>
      </c>
      <c r="F66" s="274">
        <v>2</v>
      </c>
      <c r="G66" s="20">
        <f t="shared" si="2"/>
        <v>0</v>
      </c>
    </row>
    <row r="67" spans="1:10">
      <c r="A67" s="32">
        <v>42978</v>
      </c>
      <c r="B67" s="404" t="s">
        <v>11</v>
      </c>
      <c r="C67" s="404" t="s">
        <v>25</v>
      </c>
      <c r="D67" t="s">
        <v>13</v>
      </c>
      <c r="E67" s="25">
        <v>13</v>
      </c>
      <c r="G67" s="20">
        <f t="shared" si="2"/>
        <v>13</v>
      </c>
    </row>
    <row r="68" spans="1:10">
      <c r="B68" s="405"/>
      <c r="C68" s="405"/>
      <c r="D68" t="s">
        <v>14</v>
      </c>
      <c r="E68" s="25">
        <v>2</v>
      </c>
      <c r="G68" s="20">
        <f t="shared" si="2"/>
        <v>15</v>
      </c>
    </row>
    <row r="69" spans="1:10">
      <c r="B69" s="405"/>
      <c r="C69" s="405"/>
      <c r="D69" t="s">
        <v>15</v>
      </c>
      <c r="E69" s="25">
        <v>60</v>
      </c>
      <c r="G69" s="20">
        <f t="shared" si="2"/>
        <v>75</v>
      </c>
    </row>
    <row r="70" spans="1:10">
      <c r="B70" s="405"/>
      <c r="C70" s="405"/>
      <c r="D70" t="s">
        <v>16</v>
      </c>
      <c r="E70" s="25">
        <v>2</v>
      </c>
      <c r="G70" s="20">
        <f t="shared" si="2"/>
        <v>77</v>
      </c>
    </row>
    <row r="71" spans="1:10">
      <c r="B71" s="405"/>
      <c r="C71" s="405"/>
      <c r="D71" t="s">
        <v>46</v>
      </c>
      <c r="E71" s="25">
        <v>85</v>
      </c>
      <c r="G71" s="20">
        <f t="shared" si="2"/>
        <v>162</v>
      </c>
    </row>
    <row r="72" spans="1:10">
      <c r="A72" s="30">
        <v>43001</v>
      </c>
      <c r="B72" s="405">
        <v>13665</v>
      </c>
      <c r="C72" s="405" t="s">
        <v>25</v>
      </c>
      <c r="D72" t="s">
        <v>13</v>
      </c>
      <c r="F72" s="274">
        <v>13</v>
      </c>
      <c r="G72" s="20">
        <f t="shared" si="2"/>
        <v>149</v>
      </c>
    </row>
    <row r="73" spans="1:10">
      <c r="A73" s="30">
        <v>43001</v>
      </c>
      <c r="B73" s="405">
        <v>13665</v>
      </c>
      <c r="C73" s="405" t="s">
        <v>25</v>
      </c>
      <c r="D73" t="s">
        <v>14</v>
      </c>
      <c r="F73" s="274">
        <v>2</v>
      </c>
      <c r="G73" s="20">
        <f t="shared" si="2"/>
        <v>147</v>
      </c>
    </row>
    <row r="74" spans="1:10">
      <c r="A74" s="30">
        <v>43017</v>
      </c>
      <c r="B74" s="405">
        <v>13810</v>
      </c>
      <c r="C74" s="405" t="s">
        <v>25</v>
      </c>
      <c r="D74" t="s">
        <v>15</v>
      </c>
      <c r="F74" s="274">
        <v>60</v>
      </c>
      <c r="G74" s="20">
        <f t="shared" si="2"/>
        <v>87</v>
      </c>
    </row>
    <row r="75" spans="1:10">
      <c r="A75" s="30">
        <v>43017</v>
      </c>
      <c r="B75" s="405">
        <v>13810</v>
      </c>
      <c r="C75" s="405" t="s">
        <v>25</v>
      </c>
      <c r="D75" t="s">
        <v>16</v>
      </c>
      <c r="F75" s="274">
        <v>2</v>
      </c>
      <c r="G75" s="20">
        <f t="shared" si="2"/>
        <v>85</v>
      </c>
    </row>
    <row r="76" spans="1:10">
      <c r="A76" s="30">
        <v>44839</v>
      </c>
      <c r="B76" s="405" t="s">
        <v>129</v>
      </c>
      <c r="C76" s="162">
        <v>0.5</v>
      </c>
      <c r="D76" t="s">
        <v>46</v>
      </c>
      <c r="F76" s="274">
        <v>42.5</v>
      </c>
      <c r="G76" s="20">
        <f t="shared" si="2"/>
        <v>42.5</v>
      </c>
      <c r="J76" s="405"/>
    </row>
    <row r="77" spans="1:10">
      <c r="A77" s="30">
        <v>45741</v>
      </c>
      <c r="B77" s="405">
        <v>30775</v>
      </c>
      <c r="C77" s="405" t="s">
        <v>25</v>
      </c>
      <c r="D77" t="s">
        <v>46</v>
      </c>
      <c r="F77" s="274">
        <v>42.5</v>
      </c>
      <c r="G77" s="20">
        <f t="shared" si="2"/>
        <v>0</v>
      </c>
      <c r="J77" s="405"/>
    </row>
    <row r="78" spans="1:10">
      <c r="A78" s="32">
        <v>43008</v>
      </c>
      <c r="B78" s="404" t="s">
        <v>11</v>
      </c>
      <c r="C78" s="404" t="s">
        <v>26</v>
      </c>
      <c r="D78" t="s">
        <v>13</v>
      </c>
      <c r="E78" s="25">
        <v>15.5</v>
      </c>
      <c r="G78" s="20">
        <f t="shared" si="2"/>
        <v>15.5</v>
      </c>
      <c r="J78" s="404"/>
    </row>
    <row r="79" spans="1:10">
      <c r="B79" s="405"/>
      <c r="C79" s="405"/>
      <c r="D79" t="s">
        <v>14</v>
      </c>
      <c r="E79" s="25">
        <v>1.3</v>
      </c>
      <c r="G79" s="20">
        <f t="shared" si="2"/>
        <v>16.8</v>
      </c>
    </row>
    <row r="80" spans="1:10">
      <c r="B80" s="405"/>
      <c r="C80" s="405"/>
      <c r="D80" t="s">
        <v>15</v>
      </c>
      <c r="E80" s="25">
        <v>60</v>
      </c>
      <c r="G80" s="20">
        <f t="shared" si="2"/>
        <v>76.8</v>
      </c>
    </row>
    <row r="81" spans="1:9">
      <c r="B81" s="405"/>
      <c r="C81" s="405"/>
      <c r="D81" t="s">
        <v>16</v>
      </c>
      <c r="E81" s="25">
        <v>2</v>
      </c>
      <c r="G81" s="20">
        <f t="shared" si="2"/>
        <v>78.8</v>
      </c>
    </row>
    <row r="82" spans="1:9">
      <c r="A82" s="30">
        <v>42788</v>
      </c>
      <c r="B82" s="405"/>
      <c r="C82" s="405"/>
      <c r="D82" t="s">
        <v>46</v>
      </c>
      <c r="E82" s="25">
        <v>85</v>
      </c>
      <c r="G82" s="20">
        <f t="shared" ref="G82:G88" si="3">+G81+E82-F82</f>
        <v>163.80000000000001</v>
      </c>
      <c r="I82" s="404"/>
    </row>
    <row r="83" spans="1:9">
      <c r="A83" s="30">
        <v>42823</v>
      </c>
      <c r="B83" s="405"/>
      <c r="C83" s="405"/>
      <c r="D83" t="s">
        <v>46</v>
      </c>
      <c r="E83" s="25">
        <v>85</v>
      </c>
      <c r="G83" s="20">
        <f t="shared" si="3"/>
        <v>248.8</v>
      </c>
    </row>
    <row r="84" spans="1:9">
      <c r="A84" s="30">
        <v>43017</v>
      </c>
      <c r="B84" s="405">
        <v>13810</v>
      </c>
      <c r="C84" s="405" t="s">
        <v>26</v>
      </c>
      <c r="D84" t="s">
        <v>15</v>
      </c>
      <c r="F84" s="274">
        <v>60</v>
      </c>
      <c r="G84" s="20">
        <f t="shared" si="3"/>
        <v>188.8</v>
      </c>
    </row>
    <row r="85" spans="1:9">
      <c r="A85" s="30">
        <v>43017</v>
      </c>
      <c r="B85" s="405">
        <v>13810</v>
      </c>
      <c r="C85" s="405" t="s">
        <v>26</v>
      </c>
      <c r="D85" t="s">
        <v>16</v>
      </c>
      <c r="F85" s="274">
        <v>2</v>
      </c>
      <c r="G85" s="20">
        <f t="shared" si="3"/>
        <v>186.8</v>
      </c>
    </row>
    <row r="86" spans="1:9">
      <c r="A86" s="30">
        <v>43029</v>
      </c>
      <c r="B86" s="405">
        <v>13852</v>
      </c>
      <c r="C86" s="405" t="s">
        <v>26</v>
      </c>
      <c r="D86" t="s">
        <v>13</v>
      </c>
      <c r="F86" s="274">
        <v>15.5</v>
      </c>
      <c r="G86" s="20">
        <f t="shared" si="3"/>
        <v>171.3</v>
      </c>
    </row>
    <row r="87" spans="1:9">
      <c r="A87" s="30">
        <v>43029</v>
      </c>
      <c r="B87" s="405">
        <v>13852</v>
      </c>
      <c r="C87" s="405" t="s">
        <v>26</v>
      </c>
      <c r="D87" t="s">
        <v>14</v>
      </c>
      <c r="F87" s="274">
        <v>1.3</v>
      </c>
      <c r="G87" s="20">
        <f t="shared" si="3"/>
        <v>170</v>
      </c>
    </row>
    <row r="88" spans="1:9">
      <c r="A88" s="30">
        <v>43067</v>
      </c>
      <c r="B88" s="405" t="s">
        <v>129</v>
      </c>
      <c r="C88" s="16">
        <v>42788</v>
      </c>
      <c r="D88" t="s">
        <v>46</v>
      </c>
      <c r="F88" s="274">
        <v>85</v>
      </c>
      <c r="G88" s="20">
        <f t="shared" si="3"/>
        <v>85</v>
      </c>
    </row>
    <row r="89" spans="1:9">
      <c r="A89" s="30">
        <v>43067</v>
      </c>
      <c r="B89" s="405" t="s">
        <v>129</v>
      </c>
      <c r="C89" s="16">
        <v>42823</v>
      </c>
      <c r="D89" t="s">
        <v>46</v>
      </c>
      <c r="F89" s="274">
        <v>85</v>
      </c>
      <c r="G89" s="20">
        <f t="shared" ref="G89:G140" si="4">+G88+E89-F89</f>
        <v>0</v>
      </c>
    </row>
    <row r="90" spans="1:9">
      <c r="A90" s="32">
        <v>43039</v>
      </c>
      <c r="B90" s="404" t="s">
        <v>11</v>
      </c>
      <c r="C90" s="404" t="s">
        <v>27</v>
      </c>
      <c r="D90" t="s">
        <v>13</v>
      </c>
      <c r="E90" s="25">
        <v>15.4</v>
      </c>
      <c r="G90" s="20">
        <f t="shared" si="4"/>
        <v>15.4</v>
      </c>
    </row>
    <row r="91" spans="1:9">
      <c r="B91" s="405"/>
      <c r="C91" s="405"/>
      <c r="D91" t="s">
        <v>14</v>
      </c>
      <c r="E91" s="25">
        <v>2</v>
      </c>
      <c r="G91" s="20">
        <f t="shared" si="4"/>
        <v>17.399999999999999</v>
      </c>
    </row>
    <row r="92" spans="1:9">
      <c r="B92" s="405"/>
      <c r="C92" s="405"/>
      <c r="D92" t="s">
        <v>15</v>
      </c>
      <c r="E92" s="25">
        <v>60</v>
      </c>
      <c r="G92" s="20">
        <f t="shared" si="4"/>
        <v>77.400000000000006</v>
      </c>
    </row>
    <row r="93" spans="1:9">
      <c r="B93" s="405"/>
      <c r="C93" s="405"/>
      <c r="D93" t="s">
        <v>16</v>
      </c>
      <c r="E93" s="25">
        <v>2</v>
      </c>
      <c r="G93" s="20">
        <f t="shared" si="4"/>
        <v>79.400000000000006</v>
      </c>
    </row>
    <row r="94" spans="1:9">
      <c r="B94" s="405"/>
      <c r="C94" s="405"/>
      <c r="D94" t="s">
        <v>107</v>
      </c>
      <c r="E94" s="25">
        <v>10</v>
      </c>
      <c r="G94" s="20">
        <f t="shared" si="4"/>
        <v>89.4</v>
      </c>
    </row>
    <row r="95" spans="1:9">
      <c r="A95" s="30">
        <v>42977</v>
      </c>
      <c r="B95" s="405" t="s">
        <v>196</v>
      </c>
      <c r="C95" s="405"/>
      <c r="D95" t="s">
        <v>264</v>
      </c>
      <c r="E95" s="25">
        <v>25</v>
      </c>
      <c r="G95" s="20">
        <f t="shared" si="4"/>
        <v>114.4</v>
      </c>
    </row>
    <row r="96" spans="1:9">
      <c r="A96" s="30">
        <v>43039</v>
      </c>
      <c r="B96" s="405" t="s">
        <v>10</v>
      </c>
      <c r="C96" s="405" t="s">
        <v>27</v>
      </c>
      <c r="D96" t="s">
        <v>15</v>
      </c>
      <c r="F96" s="274">
        <v>60</v>
      </c>
      <c r="G96" s="20">
        <f t="shared" si="4"/>
        <v>54.400000000000006</v>
      </c>
    </row>
    <row r="97" spans="1:7">
      <c r="A97" s="30">
        <v>43039</v>
      </c>
      <c r="B97" s="405" t="s">
        <v>10</v>
      </c>
      <c r="C97" s="405" t="s">
        <v>27</v>
      </c>
      <c r="D97" t="s">
        <v>16</v>
      </c>
      <c r="F97" s="274">
        <v>2</v>
      </c>
      <c r="G97" s="20">
        <f t="shared" si="4"/>
        <v>52.400000000000006</v>
      </c>
    </row>
    <row r="98" spans="1:7">
      <c r="A98" s="30">
        <v>43063</v>
      </c>
      <c r="B98" s="405">
        <v>14074</v>
      </c>
      <c r="C98" s="405" t="s">
        <v>27</v>
      </c>
      <c r="D98" t="s">
        <v>13</v>
      </c>
      <c r="F98" s="274">
        <v>15.4</v>
      </c>
      <c r="G98" s="20">
        <f t="shared" si="4"/>
        <v>37.000000000000007</v>
      </c>
    </row>
    <row r="99" spans="1:7">
      <c r="A99" s="30">
        <v>43063</v>
      </c>
      <c r="B99" s="405">
        <v>14074</v>
      </c>
      <c r="C99" s="405" t="s">
        <v>27</v>
      </c>
      <c r="D99" t="s">
        <v>14</v>
      </c>
      <c r="F99" s="274">
        <v>2</v>
      </c>
      <c r="G99" s="20">
        <f t="shared" si="4"/>
        <v>35.000000000000007</v>
      </c>
    </row>
    <row r="100" spans="1:7">
      <c r="A100" s="30">
        <v>42922</v>
      </c>
      <c r="B100" s="405">
        <v>5735</v>
      </c>
      <c r="C100" s="405" t="s">
        <v>27</v>
      </c>
      <c r="D100" t="s">
        <v>107</v>
      </c>
      <c r="F100" s="274">
        <v>10</v>
      </c>
      <c r="G100" s="20">
        <f t="shared" si="4"/>
        <v>25.000000000000007</v>
      </c>
    </row>
    <row r="101" spans="1:7">
      <c r="A101" s="30">
        <v>43185</v>
      </c>
      <c r="B101" s="405">
        <v>7446</v>
      </c>
      <c r="C101" s="405" t="s">
        <v>424</v>
      </c>
      <c r="D101" t="s">
        <v>264</v>
      </c>
      <c r="F101" s="274">
        <v>25</v>
      </c>
      <c r="G101" s="20">
        <f t="shared" si="4"/>
        <v>0</v>
      </c>
    </row>
    <row r="102" spans="1:7">
      <c r="A102" s="32">
        <v>43069</v>
      </c>
      <c r="B102" s="404" t="s">
        <v>11</v>
      </c>
      <c r="C102" s="404" t="s">
        <v>28</v>
      </c>
      <c r="D102" t="s">
        <v>13</v>
      </c>
      <c r="E102" s="25">
        <v>16.399999999999999</v>
      </c>
      <c r="G102" s="20">
        <f t="shared" si="4"/>
        <v>16.399999999999999</v>
      </c>
    </row>
    <row r="103" spans="1:7">
      <c r="B103" s="405"/>
      <c r="C103" s="405"/>
      <c r="D103" t="s">
        <v>14</v>
      </c>
      <c r="E103" s="25">
        <v>2</v>
      </c>
      <c r="G103" s="20">
        <f t="shared" si="4"/>
        <v>18.399999999999999</v>
      </c>
    </row>
    <row r="104" spans="1:7">
      <c r="B104" s="405"/>
      <c r="C104" s="405"/>
      <c r="D104" t="s">
        <v>15</v>
      </c>
      <c r="E104" s="25">
        <v>60</v>
      </c>
      <c r="G104" s="20">
        <f t="shared" si="4"/>
        <v>78.400000000000006</v>
      </c>
    </row>
    <row r="105" spans="1:7">
      <c r="B105" s="405"/>
      <c r="C105" s="405"/>
      <c r="D105" t="s">
        <v>16</v>
      </c>
      <c r="E105" s="25">
        <v>2</v>
      </c>
      <c r="G105" s="20">
        <f t="shared" si="4"/>
        <v>80.400000000000006</v>
      </c>
    </row>
    <row r="106" spans="1:7">
      <c r="A106" s="30">
        <v>43069</v>
      </c>
      <c r="B106" s="405" t="s">
        <v>10</v>
      </c>
      <c r="C106" s="405" t="s">
        <v>28</v>
      </c>
      <c r="D106" t="s">
        <v>15</v>
      </c>
      <c r="F106" s="274">
        <v>60</v>
      </c>
      <c r="G106" s="20">
        <f t="shared" si="4"/>
        <v>20.400000000000006</v>
      </c>
    </row>
    <row r="107" spans="1:7">
      <c r="A107" s="30">
        <v>43069</v>
      </c>
      <c r="B107" s="405" t="s">
        <v>10</v>
      </c>
      <c r="C107" s="405" t="s">
        <v>28</v>
      </c>
      <c r="D107" t="s">
        <v>16</v>
      </c>
      <c r="F107" s="274">
        <v>2</v>
      </c>
      <c r="G107" s="20">
        <f t="shared" si="4"/>
        <v>18.400000000000006</v>
      </c>
    </row>
    <row r="108" spans="1:7">
      <c r="A108" s="30">
        <v>43087</v>
      </c>
      <c r="B108" s="405">
        <v>14300</v>
      </c>
      <c r="C108" s="405" t="s">
        <v>28</v>
      </c>
      <c r="D108" t="s">
        <v>13</v>
      </c>
      <c r="F108" s="274">
        <v>16.399999999999999</v>
      </c>
      <c r="G108" s="20">
        <f t="shared" si="4"/>
        <v>2.0000000000000071</v>
      </c>
    </row>
    <row r="109" spans="1:7">
      <c r="A109" s="30">
        <v>43087</v>
      </c>
      <c r="B109" s="405">
        <v>14300</v>
      </c>
      <c r="C109" s="405" t="s">
        <v>28</v>
      </c>
      <c r="D109" t="s">
        <v>14</v>
      </c>
      <c r="F109" s="274">
        <v>2</v>
      </c>
      <c r="G109" s="20">
        <f t="shared" si="4"/>
        <v>7.1054273576010019E-15</v>
      </c>
    </row>
    <row r="110" spans="1:7">
      <c r="A110" s="32">
        <v>43100</v>
      </c>
      <c r="B110" s="404" t="s">
        <v>11</v>
      </c>
      <c r="C110" s="404" t="s">
        <v>29</v>
      </c>
      <c r="D110" t="s">
        <v>13</v>
      </c>
      <c r="E110" s="25">
        <v>17.899999999999999</v>
      </c>
      <c r="G110" s="20">
        <f t="shared" si="4"/>
        <v>17.900000000000006</v>
      </c>
    </row>
    <row r="111" spans="1:7">
      <c r="B111" s="405"/>
      <c r="C111" s="405"/>
      <c r="D111" t="s">
        <v>14</v>
      </c>
      <c r="E111" s="25">
        <v>2</v>
      </c>
      <c r="G111" s="20">
        <f t="shared" si="4"/>
        <v>19.900000000000006</v>
      </c>
    </row>
    <row r="112" spans="1:7">
      <c r="B112" s="405"/>
      <c r="C112" s="405"/>
      <c r="D112" t="s">
        <v>15</v>
      </c>
      <c r="E112" s="25">
        <v>60</v>
      </c>
      <c r="G112" s="20">
        <f t="shared" si="4"/>
        <v>79.900000000000006</v>
      </c>
    </row>
    <row r="113" spans="1:8">
      <c r="B113" s="405"/>
      <c r="C113" s="405"/>
      <c r="D113" t="s">
        <v>16</v>
      </c>
      <c r="E113" s="25">
        <v>2</v>
      </c>
      <c r="G113" s="20">
        <f t="shared" si="4"/>
        <v>81.900000000000006</v>
      </c>
    </row>
    <row r="114" spans="1:8">
      <c r="A114" s="30">
        <v>43464</v>
      </c>
      <c r="B114" s="405" t="s">
        <v>10</v>
      </c>
      <c r="C114" s="405" t="s">
        <v>29</v>
      </c>
      <c r="D114" t="s">
        <v>15</v>
      </c>
      <c r="F114" s="274">
        <v>60</v>
      </c>
      <c r="G114" s="20">
        <f t="shared" si="4"/>
        <v>21.900000000000006</v>
      </c>
    </row>
    <row r="115" spans="1:8">
      <c r="A115" s="30">
        <v>43464</v>
      </c>
      <c r="B115" s="405" t="s">
        <v>10</v>
      </c>
      <c r="C115" s="405" t="s">
        <v>29</v>
      </c>
      <c r="D115" t="s">
        <v>16</v>
      </c>
      <c r="F115" s="274">
        <v>2</v>
      </c>
      <c r="G115" s="20">
        <f t="shared" si="4"/>
        <v>19.900000000000006</v>
      </c>
      <c r="H115" s="15"/>
    </row>
    <row r="116" spans="1:8">
      <c r="A116" s="30">
        <v>43120</v>
      </c>
      <c r="B116" s="405">
        <v>14550</v>
      </c>
      <c r="C116" s="405" t="s">
        <v>29</v>
      </c>
      <c r="D116" t="s">
        <v>13</v>
      </c>
      <c r="F116" s="274">
        <v>17.899999999999999</v>
      </c>
      <c r="G116" s="20">
        <f t="shared" si="4"/>
        <v>2.0000000000000071</v>
      </c>
      <c r="H116" s="15"/>
    </row>
    <row r="117" spans="1:8">
      <c r="A117" s="30">
        <v>43120</v>
      </c>
      <c r="B117" s="405">
        <v>14550</v>
      </c>
      <c r="C117" s="405" t="s">
        <v>29</v>
      </c>
      <c r="D117" t="s">
        <v>14</v>
      </c>
      <c r="F117" s="274">
        <v>2</v>
      </c>
      <c r="G117" s="20">
        <f t="shared" si="4"/>
        <v>7.1054273576010019E-15</v>
      </c>
      <c r="H117" s="15"/>
    </row>
    <row r="118" spans="1:8">
      <c r="A118" s="32">
        <v>43131</v>
      </c>
      <c r="B118" s="404" t="s">
        <v>11</v>
      </c>
      <c r="C118" s="404" t="s">
        <v>12</v>
      </c>
      <c r="D118" t="s">
        <v>13</v>
      </c>
      <c r="E118" s="25">
        <v>15.9</v>
      </c>
      <c r="G118" s="20">
        <f t="shared" si="4"/>
        <v>15.900000000000007</v>
      </c>
      <c r="H118" s="15"/>
    </row>
    <row r="119" spans="1:8">
      <c r="B119" s="405"/>
      <c r="C119" s="405"/>
      <c r="D119" t="s">
        <v>14</v>
      </c>
      <c r="E119" s="25">
        <v>2</v>
      </c>
      <c r="G119" s="20">
        <f t="shared" si="4"/>
        <v>17.900000000000006</v>
      </c>
      <c r="H119" s="15"/>
    </row>
    <row r="120" spans="1:8">
      <c r="B120" s="405"/>
      <c r="C120" s="405"/>
      <c r="D120" t="s">
        <v>15</v>
      </c>
      <c r="E120" s="25">
        <v>60</v>
      </c>
      <c r="G120" s="20">
        <f t="shared" si="4"/>
        <v>77.900000000000006</v>
      </c>
      <c r="H120" s="15"/>
    </row>
    <row r="121" spans="1:8">
      <c r="B121" s="405"/>
      <c r="C121" s="405"/>
      <c r="D121" t="s">
        <v>16</v>
      </c>
      <c r="E121" s="25">
        <v>2</v>
      </c>
      <c r="G121" s="20">
        <f t="shared" si="4"/>
        <v>79.900000000000006</v>
      </c>
      <c r="H121" s="15"/>
    </row>
    <row r="122" spans="1:8">
      <c r="A122" s="30">
        <v>43131</v>
      </c>
      <c r="B122" s="405" t="s">
        <v>10</v>
      </c>
      <c r="C122" s="405" t="s">
        <v>12</v>
      </c>
      <c r="D122" t="s">
        <v>15</v>
      </c>
      <c r="F122" s="274">
        <v>60</v>
      </c>
      <c r="G122" s="20">
        <f t="shared" si="4"/>
        <v>19.900000000000006</v>
      </c>
      <c r="H122" s="15"/>
    </row>
    <row r="123" spans="1:8">
      <c r="A123" s="30">
        <v>43131</v>
      </c>
      <c r="B123" s="405" t="s">
        <v>10</v>
      </c>
      <c r="C123" s="405" t="s">
        <v>12</v>
      </c>
      <c r="D123" t="s">
        <v>16</v>
      </c>
      <c r="F123" s="274">
        <v>2</v>
      </c>
      <c r="G123" s="20">
        <f t="shared" si="4"/>
        <v>17.900000000000006</v>
      </c>
      <c r="H123" s="15"/>
    </row>
    <row r="124" spans="1:8">
      <c r="A124" s="30">
        <v>43185</v>
      </c>
      <c r="B124" s="405">
        <v>14996</v>
      </c>
      <c r="C124" s="405" t="s">
        <v>12</v>
      </c>
      <c r="D124" t="s">
        <v>13</v>
      </c>
      <c r="F124" s="274">
        <v>15.9</v>
      </c>
      <c r="G124" s="20">
        <f t="shared" si="4"/>
        <v>2.0000000000000053</v>
      </c>
      <c r="H124" s="15"/>
    </row>
    <row r="125" spans="1:8">
      <c r="A125" s="30">
        <v>43185</v>
      </c>
      <c r="B125" s="405">
        <v>14996</v>
      </c>
      <c r="C125" s="405" t="s">
        <v>12</v>
      </c>
      <c r="D125" t="s">
        <v>14</v>
      </c>
      <c r="F125" s="274">
        <v>2</v>
      </c>
      <c r="G125" s="20">
        <f t="shared" si="4"/>
        <v>5.3290705182007514E-15</v>
      </c>
      <c r="H125" s="15"/>
    </row>
    <row r="126" spans="1:8">
      <c r="A126" s="32">
        <v>43159</v>
      </c>
      <c r="B126" s="404" t="s">
        <v>11</v>
      </c>
      <c r="C126" s="404" t="s">
        <v>19</v>
      </c>
      <c r="D126" t="s">
        <v>13</v>
      </c>
      <c r="E126" s="25">
        <v>19.7</v>
      </c>
      <c r="G126" s="20">
        <f t="shared" si="4"/>
        <v>19.700000000000003</v>
      </c>
      <c r="H126" s="15"/>
    </row>
    <row r="127" spans="1:8">
      <c r="B127" s="405"/>
      <c r="C127" s="405"/>
      <c r="D127" t="s">
        <v>14</v>
      </c>
      <c r="E127" s="25">
        <v>2</v>
      </c>
      <c r="G127" s="20">
        <f t="shared" si="4"/>
        <v>21.700000000000003</v>
      </c>
      <c r="H127" s="15"/>
    </row>
    <row r="128" spans="1:8">
      <c r="B128" s="405"/>
      <c r="C128" s="405"/>
      <c r="D128" t="s">
        <v>15</v>
      </c>
      <c r="E128" s="25">
        <v>56</v>
      </c>
      <c r="G128" s="20">
        <f t="shared" si="4"/>
        <v>77.7</v>
      </c>
      <c r="H128" s="15"/>
    </row>
    <row r="129" spans="1:11">
      <c r="B129" s="405"/>
      <c r="C129" s="405"/>
      <c r="D129" t="s">
        <v>16</v>
      </c>
      <c r="E129" s="25">
        <v>5</v>
      </c>
      <c r="G129" s="20">
        <f t="shared" si="4"/>
        <v>82.7</v>
      </c>
      <c r="H129" s="15"/>
    </row>
    <row r="130" spans="1:11">
      <c r="A130" s="30">
        <v>43434</v>
      </c>
      <c r="B130" s="405"/>
      <c r="C130" s="405"/>
      <c r="D130" t="s">
        <v>46</v>
      </c>
      <c r="E130" s="25">
        <v>85</v>
      </c>
      <c r="G130" s="20">
        <f t="shared" si="4"/>
        <v>167.7</v>
      </c>
      <c r="H130" s="15"/>
    </row>
    <row r="131" spans="1:11">
      <c r="A131" s="30">
        <v>43159</v>
      </c>
      <c r="B131" s="405" t="s">
        <v>10</v>
      </c>
      <c r="C131" s="405" t="s">
        <v>19</v>
      </c>
      <c r="D131" t="s">
        <v>15</v>
      </c>
      <c r="F131" s="274">
        <v>56</v>
      </c>
      <c r="G131" s="20">
        <f t="shared" si="4"/>
        <v>111.69999999999999</v>
      </c>
      <c r="H131" s="15"/>
    </row>
    <row r="132" spans="1:11">
      <c r="A132" s="30">
        <v>43159</v>
      </c>
      <c r="B132" s="405" t="s">
        <v>10</v>
      </c>
      <c r="C132" s="405" t="s">
        <v>19</v>
      </c>
      <c r="D132" t="s">
        <v>16</v>
      </c>
      <c r="F132" s="274">
        <v>5</v>
      </c>
      <c r="G132" s="20">
        <f t="shared" si="4"/>
        <v>106.69999999999999</v>
      </c>
      <c r="H132" s="15"/>
    </row>
    <row r="133" spans="1:11">
      <c r="A133" s="30">
        <v>43185</v>
      </c>
      <c r="B133" s="405">
        <v>14996</v>
      </c>
      <c r="C133" s="405" t="s">
        <v>19</v>
      </c>
      <c r="D133" t="s">
        <v>13</v>
      </c>
      <c r="F133" s="274">
        <v>19.7</v>
      </c>
      <c r="G133" s="20">
        <f t="shared" si="4"/>
        <v>86.999999999999986</v>
      </c>
      <c r="H133" s="15"/>
    </row>
    <row r="134" spans="1:11">
      <c r="A134" s="30">
        <v>43185</v>
      </c>
      <c r="B134" s="405">
        <v>14996</v>
      </c>
      <c r="C134" s="405" t="s">
        <v>19</v>
      </c>
      <c r="D134" t="s">
        <v>14</v>
      </c>
      <c r="F134" s="274">
        <v>2</v>
      </c>
      <c r="G134" s="20">
        <f t="shared" si="4"/>
        <v>84.999999999999986</v>
      </c>
      <c r="H134" s="15"/>
    </row>
    <row r="135" spans="1:11">
      <c r="A135" s="30">
        <v>44839</v>
      </c>
      <c r="B135" s="405" t="s">
        <v>129</v>
      </c>
      <c r="C135" s="162">
        <v>0.5</v>
      </c>
      <c r="D135" t="s">
        <v>46</v>
      </c>
      <c r="F135" s="274">
        <v>42.5</v>
      </c>
      <c r="G135" s="20">
        <f t="shared" si="4"/>
        <v>42.499999999999986</v>
      </c>
      <c r="H135" s="15"/>
    </row>
    <row r="136" spans="1:11">
      <c r="A136" s="30">
        <v>45741</v>
      </c>
      <c r="B136" s="405">
        <v>30775</v>
      </c>
      <c r="C136" s="405" t="s">
        <v>19</v>
      </c>
      <c r="D136" t="s">
        <v>46</v>
      </c>
      <c r="F136" s="274">
        <v>42.5</v>
      </c>
      <c r="G136" s="20">
        <f t="shared" si="4"/>
        <v>0</v>
      </c>
      <c r="H136" s="15"/>
    </row>
    <row r="137" spans="1:11">
      <c r="A137" s="32">
        <v>43189</v>
      </c>
      <c r="B137" s="404" t="s">
        <v>11</v>
      </c>
      <c r="C137" s="404" t="s">
        <v>20</v>
      </c>
      <c r="D137" t="s">
        <v>13</v>
      </c>
      <c r="E137" s="25">
        <v>19.100000000000001</v>
      </c>
      <c r="G137" s="20">
        <f t="shared" si="4"/>
        <v>19.100000000000001</v>
      </c>
      <c r="H137" s="15"/>
    </row>
    <row r="138" spans="1:11">
      <c r="B138" s="405"/>
      <c r="C138" s="405"/>
      <c r="D138" t="s">
        <v>14</v>
      </c>
      <c r="E138" s="25">
        <v>2</v>
      </c>
      <c r="G138" s="20">
        <f t="shared" si="4"/>
        <v>21.1</v>
      </c>
      <c r="H138" s="15"/>
    </row>
    <row r="139" spans="1:11">
      <c r="B139" s="405"/>
      <c r="C139" s="405"/>
      <c r="D139" t="s">
        <v>15</v>
      </c>
      <c r="E139" s="25">
        <v>60</v>
      </c>
      <c r="G139" s="20">
        <f t="shared" si="4"/>
        <v>81.099999999999994</v>
      </c>
      <c r="H139" s="15"/>
      <c r="I139" t="s">
        <v>370</v>
      </c>
      <c r="K139">
        <v>1260</v>
      </c>
    </row>
    <row r="140" spans="1:11">
      <c r="B140" s="405"/>
      <c r="C140" s="405"/>
      <c r="D140" t="s">
        <v>16</v>
      </c>
      <c r="E140" s="25">
        <v>5</v>
      </c>
      <c r="G140" s="20">
        <f t="shared" si="4"/>
        <v>86.1</v>
      </c>
      <c r="H140" s="15"/>
      <c r="I140" s="404" t="s">
        <v>25</v>
      </c>
      <c r="J140" t="s">
        <v>46</v>
      </c>
      <c r="K140" s="1">
        <v>42.5</v>
      </c>
    </row>
    <row r="141" spans="1:11">
      <c r="B141" s="405"/>
      <c r="C141" s="405"/>
      <c r="D141" t="s">
        <v>46</v>
      </c>
      <c r="E141" s="25">
        <v>85</v>
      </c>
      <c r="G141" s="20">
        <f t="shared" ref="G141:G207" si="5">+G140+E141-F141</f>
        <v>171.1</v>
      </c>
      <c r="H141" s="15"/>
      <c r="I141" s="404" t="s">
        <v>19</v>
      </c>
      <c r="J141" t="s">
        <v>46</v>
      </c>
      <c r="K141">
        <v>42.5</v>
      </c>
    </row>
    <row r="142" spans="1:11">
      <c r="A142" s="30">
        <v>43190</v>
      </c>
      <c r="B142" s="405" t="s">
        <v>10</v>
      </c>
      <c r="C142" s="405" t="s">
        <v>20</v>
      </c>
      <c r="D142" t="s">
        <v>15</v>
      </c>
      <c r="F142" s="274">
        <v>60</v>
      </c>
      <c r="G142" s="20">
        <f t="shared" si="5"/>
        <v>111.1</v>
      </c>
      <c r="H142" s="15"/>
      <c r="I142" s="404" t="s">
        <v>20</v>
      </c>
      <c r="J142" t="s">
        <v>46</v>
      </c>
      <c r="K142">
        <v>42.5</v>
      </c>
    </row>
    <row r="143" spans="1:11">
      <c r="A143" s="30">
        <v>43190</v>
      </c>
      <c r="B143" s="405" t="s">
        <v>10</v>
      </c>
      <c r="C143" s="405" t="s">
        <v>20</v>
      </c>
      <c r="D143" t="s">
        <v>16</v>
      </c>
      <c r="F143" s="274">
        <v>5</v>
      </c>
      <c r="G143" s="20">
        <f t="shared" si="5"/>
        <v>106.1</v>
      </c>
      <c r="H143" s="15"/>
      <c r="I143" s="405" t="s">
        <v>21</v>
      </c>
      <c r="J143" t="s">
        <v>46</v>
      </c>
      <c r="K143">
        <v>42.5</v>
      </c>
    </row>
    <row r="144" spans="1:11">
      <c r="A144" s="30">
        <v>43216</v>
      </c>
      <c r="B144" s="405">
        <v>15218</v>
      </c>
      <c r="C144" s="405" t="s">
        <v>20</v>
      </c>
      <c r="D144" t="s">
        <v>13</v>
      </c>
      <c r="F144" s="274">
        <v>19.100000000000001</v>
      </c>
      <c r="G144" s="20">
        <f t="shared" si="5"/>
        <v>87</v>
      </c>
      <c r="H144" s="15"/>
    </row>
    <row r="145" spans="1:8">
      <c r="A145" s="30">
        <v>43216</v>
      </c>
      <c r="B145" s="405">
        <v>15218</v>
      </c>
      <c r="C145" s="405" t="s">
        <v>20</v>
      </c>
      <c r="D145" t="s">
        <v>14</v>
      </c>
      <c r="F145" s="274">
        <v>2</v>
      </c>
      <c r="G145" s="20">
        <f t="shared" si="5"/>
        <v>85</v>
      </c>
      <c r="H145" s="15"/>
    </row>
    <row r="146" spans="1:8">
      <c r="A146" s="30">
        <v>44839</v>
      </c>
      <c r="B146" s="405" t="s">
        <v>129</v>
      </c>
      <c r="C146" s="162">
        <v>0.5</v>
      </c>
      <c r="D146" t="s">
        <v>46</v>
      </c>
      <c r="F146" s="274">
        <v>42.5</v>
      </c>
      <c r="G146" s="20">
        <f t="shared" si="5"/>
        <v>42.5</v>
      </c>
      <c r="H146" s="15"/>
    </row>
    <row r="147" spans="1:8">
      <c r="A147" s="30">
        <v>45741</v>
      </c>
      <c r="B147" s="405">
        <v>30775</v>
      </c>
      <c r="C147" s="405" t="s">
        <v>20</v>
      </c>
      <c r="D147" t="s">
        <v>46</v>
      </c>
      <c r="F147" s="274">
        <v>42.5</v>
      </c>
      <c r="G147" s="20">
        <f t="shared" si="5"/>
        <v>0</v>
      </c>
      <c r="H147" s="15"/>
    </row>
    <row r="148" spans="1:8">
      <c r="A148" s="32">
        <v>43220</v>
      </c>
      <c r="B148" s="404" t="s">
        <v>11</v>
      </c>
      <c r="C148" s="404" t="s">
        <v>21</v>
      </c>
      <c r="D148" t="s">
        <v>13</v>
      </c>
      <c r="E148" s="25">
        <v>9.8000000000000007</v>
      </c>
      <c r="G148" s="20">
        <f t="shared" si="5"/>
        <v>9.8000000000000007</v>
      </c>
      <c r="H148" s="15"/>
    </row>
    <row r="149" spans="1:8">
      <c r="B149" s="405"/>
      <c r="C149" s="405"/>
      <c r="D149" t="s">
        <v>14</v>
      </c>
      <c r="E149" s="25">
        <v>2</v>
      </c>
      <c r="G149" s="20">
        <f t="shared" si="5"/>
        <v>11.8</v>
      </c>
      <c r="H149" s="15"/>
    </row>
    <row r="150" spans="1:8">
      <c r="B150" s="405"/>
      <c r="C150" s="405"/>
      <c r="D150" t="s">
        <v>15</v>
      </c>
      <c r="E150" s="25">
        <v>60</v>
      </c>
      <c r="G150" s="20">
        <f t="shared" si="5"/>
        <v>71.8</v>
      </c>
      <c r="H150" s="15"/>
    </row>
    <row r="151" spans="1:8">
      <c r="B151" s="405"/>
      <c r="C151" s="405"/>
      <c r="D151" t="s">
        <v>16</v>
      </c>
      <c r="E151" s="25">
        <v>5</v>
      </c>
      <c r="G151" s="20">
        <f t="shared" si="5"/>
        <v>76.8</v>
      </c>
      <c r="H151" s="15"/>
    </row>
    <row r="152" spans="1:8">
      <c r="B152" s="405"/>
      <c r="C152" s="405"/>
      <c r="D152" t="s">
        <v>46</v>
      </c>
      <c r="E152" s="25">
        <v>93</v>
      </c>
      <c r="G152" s="20">
        <f t="shared" si="5"/>
        <v>169.8</v>
      </c>
      <c r="H152" s="15"/>
    </row>
    <row r="153" spans="1:8">
      <c r="A153" s="30">
        <v>43220</v>
      </c>
      <c r="B153" s="405" t="s">
        <v>10</v>
      </c>
      <c r="C153" s="405" t="s">
        <v>21</v>
      </c>
      <c r="D153" t="s">
        <v>15</v>
      </c>
      <c r="F153" s="274">
        <v>46</v>
      </c>
      <c r="G153" s="20">
        <f t="shared" si="5"/>
        <v>123.80000000000001</v>
      </c>
      <c r="H153" s="15"/>
    </row>
    <row r="154" spans="1:8">
      <c r="A154" s="30">
        <v>43274</v>
      </c>
      <c r="B154" s="405">
        <v>15590</v>
      </c>
      <c r="C154" s="405" t="s">
        <v>21</v>
      </c>
      <c r="D154" t="s">
        <v>13</v>
      </c>
      <c r="F154" s="274">
        <v>9.8000000000000007</v>
      </c>
      <c r="G154" s="20">
        <f t="shared" si="5"/>
        <v>114.00000000000001</v>
      </c>
      <c r="H154" s="15"/>
    </row>
    <row r="155" spans="1:8">
      <c r="A155" s="30">
        <v>43274</v>
      </c>
      <c r="B155" s="405">
        <v>15590</v>
      </c>
      <c r="C155" s="405" t="s">
        <v>21</v>
      </c>
      <c r="D155" t="s">
        <v>14</v>
      </c>
      <c r="F155" s="274">
        <v>2</v>
      </c>
      <c r="G155" s="20">
        <f t="shared" si="5"/>
        <v>112.00000000000001</v>
      </c>
      <c r="H155" s="15"/>
    </row>
    <row r="156" spans="1:8">
      <c r="A156" s="30">
        <v>43274</v>
      </c>
      <c r="B156" s="405">
        <v>15590</v>
      </c>
      <c r="C156" s="405" t="s">
        <v>21</v>
      </c>
      <c r="D156" t="s">
        <v>15</v>
      </c>
      <c r="F156" s="274">
        <v>14</v>
      </c>
      <c r="G156" s="20">
        <f t="shared" si="5"/>
        <v>98.000000000000014</v>
      </c>
      <c r="H156" s="15"/>
    </row>
    <row r="157" spans="1:8">
      <c r="A157" s="30">
        <v>43274</v>
      </c>
      <c r="B157" s="405">
        <v>15590</v>
      </c>
      <c r="C157" s="405" t="s">
        <v>21</v>
      </c>
      <c r="D157" t="s">
        <v>16</v>
      </c>
      <c r="F157" s="274">
        <v>5</v>
      </c>
      <c r="G157" s="20">
        <f t="shared" si="5"/>
        <v>93.000000000000014</v>
      </c>
      <c r="H157" s="15"/>
    </row>
    <row r="158" spans="1:8">
      <c r="A158" s="30">
        <v>44839</v>
      </c>
      <c r="B158" s="405" t="s">
        <v>129</v>
      </c>
      <c r="C158" s="162">
        <v>0.5</v>
      </c>
      <c r="D158" t="s">
        <v>46</v>
      </c>
      <c r="F158" s="274">
        <v>46.5</v>
      </c>
      <c r="G158" s="20">
        <f t="shared" si="5"/>
        <v>46.500000000000014</v>
      </c>
      <c r="H158" s="15"/>
    </row>
    <row r="159" spans="1:8">
      <c r="A159" s="30">
        <v>45741</v>
      </c>
      <c r="B159" s="405">
        <v>30775</v>
      </c>
      <c r="C159" s="405" t="s">
        <v>21</v>
      </c>
      <c r="D159" t="s">
        <v>46</v>
      </c>
      <c r="F159" s="274">
        <v>46.5</v>
      </c>
      <c r="G159" s="20">
        <f t="shared" si="5"/>
        <v>0</v>
      </c>
      <c r="H159" s="15"/>
    </row>
    <row r="160" spans="1:8">
      <c r="A160" s="32">
        <v>43251</v>
      </c>
      <c r="B160" s="404" t="s">
        <v>11</v>
      </c>
      <c r="C160" s="404" t="s">
        <v>22</v>
      </c>
      <c r="D160" t="s">
        <v>13</v>
      </c>
      <c r="E160" s="25">
        <v>9.1</v>
      </c>
      <c r="G160" s="20">
        <f t="shared" si="5"/>
        <v>9.1</v>
      </c>
      <c r="H160" s="15"/>
    </row>
    <row r="161" spans="1:15">
      <c r="B161" s="405"/>
      <c r="C161" s="405"/>
      <c r="D161" t="s">
        <v>14</v>
      </c>
      <c r="E161" s="25">
        <v>2</v>
      </c>
      <c r="G161" s="20">
        <f t="shared" si="5"/>
        <v>11.1</v>
      </c>
      <c r="H161" s="15"/>
    </row>
    <row r="162" spans="1:15">
      <c r="B162" s="405"/>
      <c r="C162" s="405"/>
      <c r="D162" t="s">
        <v>15</v>
      </c>
      <c r="E162" s="25">
        <v>60</v>
      </c>
      <c r="G162" s="20">
        <f t="shared" si="5"/>
        <v>71.099999999999994</v>
      </c>
      <c r="H162" s="15"/>
    </row>
    <row r="163" spans="1:15">
      <c r="B163" s="405"/>
      <c r="C163" s="405"/>
      <c r="D163" t="s">
        <v>16</v>
      </c>
      <c r="E163" s="25">
        <v>5</v>
      </c>
      <c r="G163" s="20">
        <f t="shared" si="5"/>
        <v>76.099999999999994</v>
      </c>
      <c r="H163" s="15"/>
    </row>
    <row r="164" spans="1:15">
      <c r="A164" s="30">
        <v>43274</v>
      </c>
      <c r="B164" s="405">
        <v>15590</v>
      </c>
      <c r="C164" s="405" t="s">
        <v>22</v>
      </c>
      <c r="D164" t="s">
        <v>13</v>
      </c>
      <c r="F164" s="274">
        <v>9.1</v>
      </c>
      <c r="G164" s="20">
        <f t="shared" si="5"/>
        <v>67</v>
      </c>
      <c r="H164" s="15"/>
    </row>
    <row r="165" spans="1:15">
      <c r="A165" s="30">
        <v>43274</v>
      </c>
      <c r="B165" s="405">
        <v>15590</v>
      </c>
      <c r="C165" s="405" t="s">
        <v>22</v>
      </c>
      <c r="D165" t="s">
        <v>14</v>
      </c>
      <c r="F165" s="274">
        <v>2</v>
      </c>
      <c r="G165" s="20">
        <f t="shared" si="5"/>
        <v>65</v>
      </c>
      <c r="H165" s="15"/>
    </row>
    <row r="166" spans="1:15">
      <c r="A166" s="30">
        <v>43274</v>
      </c>
      <c r="B166" s="405">
        <v>15590</v>
      </c>
      <c r="C166" s="405" t="s">
        <v>22</v>
      </c>
      <c r="D166" t="s">
        <v>15</v>
      </c>
      <c r="F166" s="274">
        <v>60</v>
      </c>
      <c r="G166" s="20">
        <f t="shared" si="5"/>
        <v>5</v>
      </c>
      <c r="H166" s="15"/>
    </row>
    <row r="167" spans="1:15">
      <c r="A167" s="30">
        <v>43274</v>
      </c>
      <c r="B167" s="405">
        <v>15590</v>
      </c>
      <c r="C167" s="405" t="s">
        <v>22</v>
      </c>
      <c r="D167" t="s">
        <v>16</v>
      </c>
      <c r="F167" s="274">
        <v>5</v>
      </c>
      <c r="G167" s="20">
        <f t="shared" si="5"/>
        <v>0</v>
      </c>
      <c r="H167" s="15"/>
    </row>
    <row r="168" spans="1:15">
      <c r="A168" s="30">
        <v>43281</v>
      </c>
      <c r="B168" s="405" t="s">
        <v>11</v>
      </c>
      <c r="C168" s="405" t="s">
        <v>23</v>
      </c>
      <c r="D168" t="s">
        <v>13</v>
      </c>
      <c r="E168" s="25">
        <v>8.4</v>
      </c>
      <c r="G168" s="20">
        <f t="shared" si="5"/>
        <v>8.4</v>
      </c>
      <c r="H168" s="15"/>
    </row>
    <row r="169" spans="1:15">
      <c r="B169" s="405"/>
      <c r="C169" s="405"/>
      <c r="D169" t="s">
        <v>14</v>
      </c>
      <c r="E169" s="25">
        <v>2</v>
      </c>
      <c r="G169" s="20">
        <f t="shared" si="5"/>
        <v>10.4</v>
      </c>
      <c r="H169" s="15"/>
    </row>
    <row r="170" spans="1:15">
      <c r="B170" s="405"/>
      <c r="C170" s="405"/>
      <c r="D170" t="s">
        <v>15</v>
      </c>
      <c r="E170" s="25">
        <v>60</v>
      </c>
      <c r="G170" s="20">
        <f t="shared" si="5"/>
        <v>70.400000000000006</v>
      </c>
      <c r="H170" s="15"/>
    </row>
    <row r="171" spans="1:15">
      <c r="B171" s="405"/>
      <c r="C171" s="405"/>
      <c r="D171" t="s">
        <v>16</v>
      </c>
      <c r="E171" s="25">
        <v>5</v>
      </c>
      <c r="G171" s="20">
        <f t="shared" si="5"/>
        <v>75.400000000000006</v>
      </c>
      <c r="H171" s="15"/>
    </row>
    <row r="172" spans="1:15" s="11" customFormat="1">
      <c r="A172" s="30">
        <v>43318</v>
      </c>
      <c r="B172" s="405">
        <v>15927</v>
      </c>
      <c r="C172" s="405" t="s">
        <v>23</v>
      </c>
      <c r="D172" t="s">
        <v>13</v>
      </c>
      <c r="E172" s="151"/>
      <c r="F172" s="274">
        <v>8.4</v>
      </c>
      <c r="G172" s="20">
        <f t="shared" si="5"/>
        <v>67</v>
      </c>
      <c r="H172" s="15"/>
      <c r="L172" s="209"/>
      <c r="M172" s="209"/>
    </row>
    <row r="173" spans="1:15" s="11" customFormat="1">
      <c r="A173" s="30">
        <v>43318</v>
      </c>
      <c r="B173" s="405">
        <v>15927</v>
      </c>
      <c r="C173" s="405" t="s">
        <v>23</v>
      </c>
      <c r="D173" t="s">
        <v>14</v>
      </c>
      <c r="E173" s="151"/>
      <c r="F173" s="274">
        <v>2</v>
      </c>
      <c r="G173" s="20">
        <f t="shared" si="5"/>
        <v>65</v>
      </c>
      <c r="H173" s="15"/>
      <c r="L173" s="210"/>
      <c r="M173" s="210"/>
    </row>
    <row r="174" spans="1:15" s="11" customFormat="1">
      <c r="A174" s="30">
        <v>43318</v>
      </c>
      <c r="B174" s="405">
        <v>15927</v>
      </c>
      <c r="C174" s="405" t="s">
        <v>23</v>
      </c>
      <c r="D174" t="s">
        <v>15</v>
      </c>
      <c r="E174" s="151"/>
      <c r="F174" s="274">
        <v>60</v>
      </c>
      <c r="G174" s="20">
        <f t="shared" si="5"/>
        <v>5</v>
      </c>
      <c r="H174" s="15"/>
      <c r="L174" s="210"/>
      <c r="M174" s="210"/>
      <c r="N174"/>
      <c r="O174"/>
    </row>
    <row r="175" spans="1:15" s="11" customFormat="1">
      <c r="A175" s="30">
        <v>43318</v>
      </c>
      <c r="B175" s="405">
        <v>15927</v>
      </c>
      <c r="C175" s="405" t="s">
        <v>23</v>
      </c>
      <c r="D175" t="s">
        <v>16</v>
      </c>
      <c r="E175" s="151"/>
      <c r="F175" s="274">
        <v>5</v>
      </c>
      <c r="G175" s="20">
        <f t="shared" si="5"/>
        <v>0</v>
      </c>
      <c r="H175" s="15"/>
      <c r="L175" s="210"/>
      <c r="M175" s="210"/>
      <c r="N175"/>
      <c r="O175"/>
    </row>
    <row r="176" spans="1:15">
      <c r="A176" s="30">
        <v>43312</v>
      </c>
      <c r="B176" s="405" t="s">
        <v>11</v>
      </c>
      <c r="C176" s="405" t="s">
        <v>24</v>
      </c>
      <c r="D176" t="s">
        <v>13</v>
      </c>
      <c r="E176" s="25">
        <v>8.3000000000000007</v>
      </c>
      <c r="G176" s="20">
        <f t="shared" si="5"/>
        <v>8.3000000000000007</v>
      </c>
      <c r="H176" s="15"/>
    </row>
    <row r="177" spans="1:13">
      <c r="B177" s="405"/>
      <c r="C177" s="405"/>
      <c r="D177" t="s">
        <v>14</v>
      </c>
      <c r="E177" s="25">
        <v>2</v>
      </c>
      <c r="G177" s="20">
        <f t="shared" si="5"/>
        <v>10.3</v>
      </c>
      <c r="H177" s="15"/>
    </row>
    <row r="178" spans="1:13">
      <c r="B178" s="405"/>
      <c r="C178" s="405"/>
      <c r="D178" t="s">
        <v>15</v>
      </c>
      <c r="E178" s="25">
        <v>60</v>
      </c>
      <c r="G178" s="20">
        <f t="shared" si="5"/>
        <v>70.3</v>
      </c>
      <c r="H178" s="15"/>
    </row>
    <row r="179" spans="1:13">
      <c r="B179" s="405"/>
      <c r="C179" s="405"/>
      <c r="D179" t="s">
        <v>16</v>
      </c>
      <c r="E179" s="25">
        <v>5</v>
      </c>
      <c r="G179" s="20">
        <f t="shared" si="5"/>
        <v>75.3</v>
      </c>
      <c r="H179" s="15"/>
    </row>
    <row r="180" spans="1:13" s="11" customFormat="1">
      <c r="A180" s="30">
        <v>43318</v>
      </c>
      <c r="B180" s="405">
        <v>15927</v>
      </c>
      <c r="C180" s="405" t="s">
        <v>24</v>
      </c>
      <c r="D180" t="s">
        <v>15</v>
      </c>
      <c r="E180" s="151"/>
      <c r="F180" s="274">
        <v>60</v>
      </c>
      <c r="G180" s="20">
        <f t="shared" si="5"/>
        <v>15.299999999999997</v>
      </c>
      <c r="H180" s="15"/>
      <c r="L180" s="210"/>
      <c r="M180" s="210"/>
    </row>
    <row r="181" spans="1:13" s="11" customFormat="1">
      <c r="A181" s="30">
        <v>43318</v>
      </c>
      <c r="B181" s="405">
        <v>15927</v>
      </c>
      <c r="C181" s="405" t="s">
        <v>24</v>
      </c>
      <c r="D181" t="s">
        <v>16</v>
      </c>
      <c r="E181" s="151"/>
      <c r="F181" s="274">
        <v>5</v>
      </c>
      <c r="G181" s="20">
        <f t="shared" si="5"/>
        <v>10.299999999999997</v>
      </c>
      <c r="H181" s="15"/>
      <c r="L181" s="210"/>
      <c r="M181" s="210"/>
    </row>
    <row r="182" spans="1:13" s="11" customFormat="1">
      <c r="A182" s="30">
        <v>43395</v>
      </c>
      <c r="B182" s="405">
        <v>16426</v>
      </c>
      <c r="C182" s="405" t="s">
        <v>24</v>
      </c>
      <c r="D182" t="s">
        <v>13</v>
      </c>
      <c r="E182" s="151"/>
      <c r="F182" s="274">
        <v>8.3000000000000007</v>
      </c>
      <c r="G182" s="20">
        <f t="shared" si="5"/>
        <v>1.9999999999999964</v>
      </c>
      <c r="H182" s="15"/>
      <c r="L182" s="209"/>
      <c r="M182" s="209"/>
    </row>
    <row r="183" spans="1:13" s="11" customFormat="1">
      <c r="A183" s="30">
        <v>43395</v>
      </c>
      <c r="B183" s="405">
        <v>16426</v>
      </c>
      <c r="C183" s="405" t="s">
        <v>24</v>
      </c>
      <c r="D183" t="s">
        <v>14</v>
      </c>
      <c r="E183" s="151"/>
      <c r="F183" s="274">
        <v>2</v>
      </c>
      <c r="G183" s="20">
        <f t="shared" si="5"/>
        <v>-3.5527136788005009E-15</v>
      </c>
      <c r="H183" s="15"/>
      <c r="L183" s="209"/>
      <c r="M183" s="209"/>
    </row>
    <row r="184" spans="1:13" s="11" customFormat="1">
      <c r="A184" s="32">
        <v>43343</v>
      </c>
      <c r="B184" s="404" t="s">
        <v>11</v>
      </c>
      <c r="C184" s="404" t="s">
        <v>25</v>
      </c>
      <c r="D184" t="s">
        <v>13</v>
      </c>
      <c r="E184" s="25">
        <v>8.1999999999999993</v>
      </c>
      <c r="F184" s="274"/>
      <c r="G184" s="20">
        <f t="shared" si="5"/>
        <v>8.1999999999999957</v>
      </c>
      <c r="H184" s="15"/>
      <c r="L184" s="209"/>
      <c r="M184" s="209"/>
    </row>
    <row r="185" spans="1:13" s="11" customFormat="1">
      <c r="A185" s="30"/>
      <c r="B185" s="405"/>
      <c r="C185" s="405"/>
      <c r="D185" t="s">
        <v>14</v>
      </c>
      <c r="E185" s="25">
        <v>2</v>
      </c>
      <c r="F185" s="274"/>
      <c r="G185" s="20">
        <f t="shared" si="5"/>
        <v>10.199999999999996</v>
      </c>
      <c r="H185" s="15"/>
      <c r="L185" s="209"/>
      <c r="M185" s="209"/>
    </row>
    <row r="186" spans="1:13" s="11" customFormat="1">
      <c r="A186" s="30"/>
      <c r="B186" s="405"/>
      <c r="C186" s="405"/>
      <c r="D186" t="s">
        <v>15</v>
      </c>
      <c r="E186" s="25">
        <v>60</v>
      </c>
      <c r="F186" s="274"/>
      <c r="G186" s="20">
        <f t="shared" si="5"/>
        <v>70.199999999999989</v>
      </c>
      <c r="H186" s="15"/>
      <c r="L186" s="209"/>
      <c r="M186" s="209"/>
    </row>
    <row r="187" spans="1:13" s="11" customFormat="1">
      <c r="A187" s="30"/>
      <c r="B187" s="405"/>
      <c r="C187" s="405"/>
      <c r="D187" t="s">
        <v>16</v>
      </c>
      <c r="E187" s="25">
        <v>5</v>
      </c>
      <c r="F187" s="274"/>
      <c r="G187" s="20">
        <f t="shared" si="5"/>
        <v>75.199999999999989</v>
      </c>
      <c r="H187" s="15"/>
      <c r="L187" s="210"/>
      <c r="M187" s="210"/>
    </row>
    <row r="188" spans="1:13" s="11" customFormat="1">
      <c r="A188" s="30"/>
      <c r="B188" s="405"/>
      <c r="C188" s="405"/>
      <c r="D188" t="s">
        <v>104</v>
      </c>
      <c r="E188" s="25">
        <v>25</v>
      </c>
      <c r="F188" s="274"/>
      <c r="G188" s="20">
        <f t="shared" si="5"/>
        <v>100.19999999999999</v>
      </c>
      <c r="L188" s="210"/>
      <c r="M188" s="210"/>
    </row>
    <row r="189" spans="1:13" s="11" customFormat="1">
      <c r="A189" s="30"/>
      <c r="B189" s="405"/>
      <c r="C189" s="405"/>
      <c r="D189" t="s">
        <v>46</v>
      </c>
      <c r="E189" s="25">
        <v>93</v>
      </c>
      <c r="F189" s="274"/>
      <c r="G189" s="20">
        <f t="shared" si="5"/>
        <v>193.2</v>
      </c>
      <c r="H189" s="15"/>
      <c r="L189" s="210"/>
      <c r="M189" s="210"/>
    </row>
    <row r="190" spans="1:13" s="11" customFormat="1">
      <c r="A190" s="30">
        <v>43395</v>
      </c>
      <c r="B190" s="405">
        <v>16426</v>
      </c>
      <c r="C190" s="405" t="s">
        <v>25</v>
      </c>
      <c r="D190" t="s">
        <v>13</v>
      </c>
      <c r="E190" s="25"/>
      <c r="F190" s="274">
        <v>8.1999999999999993</v>
      </c>
      <c r="G190" s="20">
        <f t="shared" si="5"/>
        <v>185</v>
      </c>
      <c r="H190" s="15"/>
      <c r="L190" s="210"/>
      <c r="M190" s="210"/>
    </row>
    <row r="191" spans="1:13" s="11" customFormat="1">
      <c r="A191" s="30">
        <v>43395</v>
      </c>
      <c r="B191" s="405">
        <v>16426</v>
      </c>
      <c r="C191" s="405" t="s">
        <v>25</v>
      </c>
      <c r="D191" t="s">
        <v>14</v>
      </c>
      <c r="E191" s="25"/>
      <c r="F191" s="274">
        <v>2</v>
      </c>
      <c r="G191" s="20">
        <f t="shared" si="5"/>
        <v>183</v>
      </c>
      <c r="H191" s="15"/>
      <c r="L191" s="210"/>
      <c r="M191" s="210"/>
    </row>
    <row r="192" spans="1:13" s="11" customFormat="1">
      <c r="A192" s="30">
        <v>43395</v>
      </c>
      <c r="B192" s="405">
        <v>16426</v>
      </c>
      <c r="C192" s="405" t="s">
        <v>25</v>
      </c>
      <c r="D192" t="s">
        <v>15</v>
      </c>
      <c r="E192" s="25"/>
      <c r="F192" s="274">
        <v>60</v>
      </c>
      <c r="G192" s="20">
        <f t="shared" si="5"/>
        <v>123</v>
      </c>
      <c r="H192" s="15"/>
      <c r="L192" s="210"/>
      <c r="M192" s="210"/>
    </row>
    <row r="193" spans="1:13" s="11" customFormat="1">
      <c r="A193" s="30">
        <v>43395</v>
      </c>
      <c r="B193" s="405">
        <v>16426</v>
      </c>
      <c r="C193" s="405" t="s">
        <v>25</v>
      </c>
      <c r="D193" t="s">
        <v>16</v>
      </c>
      <c r="E193" s="25"/>
      <c r="F193" s="274">
        <v>5</v>
      </c>
      <c r="G193" s="20">
        <f t="shared" si="5"/>
        <v>118</v>
      </c>
      <c r="H193" s="15"/>
      <c r="L193" s="210"/>
      <c r="M193" s="210"/>
    </row>
    <row r="194" spans="1:13" s="11" customFormat="1">
      <c r="A194" s="30">
        <v>43395</v>
      </c>
      <c r="B194" s="405">
        <v>9030</v>
      </c>
      <c r="C194" s="405" t="s">
        <v>25</v>
      </c>
      <c r="D194" t="s">
        <v>104</v>
      </c>
      <c r="E194" s="25"/>
      <c r="F194" s="274">
        <v>25</v>
      </c>
      <c r="G194" s="20">
        <f t="shared" si="5"/>
        <v>93</v>
      </c>
      <c r="H194" s="15"/>
      <c r="L194" s="210"/>
      <c r="M194" s="210"/>
    </row>
    <row r="195" spans="1:13" s="11" customFormat="1">
      <c r="A195" s="30">
        <v>44839</v>
      </c>
      <c r="B195" s="405" t="s">
        <v>129</v>
      </c>
      <c r="C195" s="162">
        <v>0.5</v>
      </c>
      <c r="D195" t="s">
        <v>46</v>
      </c>
      <c r="E195" s="25"/>
      <c r="F195" s="274">
        <v>46.5</v>
      </c>
      <c r="G195" s="20">
        <f t="shared" si="5"/>
        <v>46.5</v>
      </c>
      <c r="H195" s="15"/>
      <c r="L195" s="210"/>
      <c r="M195" s="210"/>
    </row>
    <row r="196" spans="1:13" s="11" customFormat="1">
      <c r="A196" s="30">
        <v>45741</v>
      </c>
      <c r="B196" s="405">
        <v>30775</v>
      </c>
      <c r="C196" s="405" t="s">
        <v>25</v>
      </c>
      <c r="D196" t="s">
        <v>46</v>
      </c>
      <c r="E196" s="25"/>
      <c r="F196" s="274">
        <v>46.5</v>
      </c>
      <c r="G196" s="20">
        <f t="shared" si="5"/>
        <v>0</v>
      </c>
      <c r="H196" s="15"/>
      <c r="L196" s="210"/>
      <c r="M196" s="210"/>
    </row>
    <row r="197" spans="1:13" s="11" customFormat="1">
      <c r="A197" s="32">
        <v>43373</v>
      </c>
      <c r="B197" s="404" t="s">
        <v>11</v>
      </c>
      <c r="C197" s="404" t="s">
        <v>26</v>
      </c>
      <c r="D197" t="s">
        <v>13</v>
      </c>
      <c r="E197" s="25">
        <v>8.4</v>
      </c>
      <c r="F197" s="274"/>
      <c r="G197" s="20">
        <f t="shared" si="5"/>
        <v>8.4</v>
      </c>
      <c r="H197" s="15"/>
      <c r="L197" s="209"/>
      <c r="M197" s="209"/>
    </row>
    <row r="198" spans="1:13" s="11" customFormat="1">
      <c r="A198" s="30"/>
      <c r="B198" s="405"/>
      <c r="C198" s="405"/>
      <c r="D198" t="s">
        <v>14</v>
      </c>
      <c r="E198" s="25">
        <v>2</v>
      </c>
      <c r="F198" s="274"/>
      <c r="G198" s="20">
        <f t="shared" si="5"/>
        <v>10.4</v>
      </c>
      <c r="H198" s="15"/>
      <c r="L198" s="209"/>
      <c r="M198" s="209"/>
    </row>
    <row r="199" spans="1:13" s="11" customFormat="1">
      <c r="A199" s="30"/>
      <c r="B199" s="405"/>
      <c r="C199" s="405"/>
      <c r="D199" t="s">
        <v>15</v>
      </c>
      <c r="E199" s="25">
        <v>60</v>
      </c>
      <c r="F199" s="274"/>
      <c r="G199" s="20">
        <f t="shared" si="5"/>
        <v>70.400000000000006</v>
      </c>
      <c r="H199" s="15"/>
      <c r="L199" s="209"/>
      <c r="M199" s="209"/>
    </row>
    <row r="200" spans="1:13" s="11" customFormat="1">
      <c r="A200" s="30"/>
      <c r="B200" s="405"/>
      <c r="C200" s="405"/>
      <c r="D200" t="s">
        <v>16</v>
      </c>
      <c r="E200" s="25">
        <v>5</v>
      </c>
      <c r="F200" s="274"/>
      <c r="G200" s="20">
        <f t="shared" si="5"/>
        <v>75.400000000000006</v>
      </c>
      <c r="H200" s="15"/>
      <c r="L200" s="209"/>
      <c r="M200" s="209"/>
    </row>
    <row r="201" spans="1:13" s="11" customFormat="1">
      <c r="A201" s="30"/>
      <c r="B201" s="405"/>
      <c r="C201" s="405"/>
      <c r="D201" t="s">
        <v>80</v>
      </c>
      <c r="E201" s="25">
        <v>10</v>
      </c>
      <c r="F201" s="274"/>
      <c r="G201" s="20">
        <f t="shared" si="5"/>
        <v>85.4</v>
      </c>
      <c r="H201" s="15"/>
      <c r="L201" s="209"/>
      <c r="M201" s="209"/>
    </row>
    <row r="202" spans="1:13" s="11" customFormat="1">
      <c r="A202" s="30">
        <v>43395</v>
      </c>
      <c r="B202" s="405">
        <v>16426</v>
      </c>
      <c r="C202" s="405" t="s">
        <v>26</v>
      </c>
      <c r="D202" t="s">
        <v>15</v>
      </c>
      <c r="E202" s="25"/>
      <c r="F202" s="274">
        <v>60</v>
      </c>
      <c r="G202" s="20">
        <f t="shared" si="5"/>
        <v>25.400000000000006</v>
      </c>
      <c r="H202" s="15"/>
      <c r="L202" s="209"/>
      <c r="M202" s="209"/>
    </row>
    <row r="203" spans="1:13" s="11" customFormat="1">
      <c r="A203" s="30">
        <v>43395</v>
      </c>
      <c r="B203" s="405">
        <v>16426</v>
      </c>
      <c r="C203" s="405" t="s">
        <v>26</v>
      </c>
      <c r="D203" t="s">
        <v>16</v>
      </c>
      <c r="E203" s="25"/>
      <c r="F203" s="274">
        <v>5</v>
      </c>
      <c r="G203" s="20">
        <f t="shared" si="5"/>
        <v>20.400000000000006</v>
      </c>
      <c r="H203" s="15"/>
      <c r="L203" s="210"/>
      <c r="M203" s="210"/>
    </row>
    <row r="204" spans="1:13" s="11" customFormat="1">
      <c r="A204" s="30">
        <v>43395</v>
      </c>
      <c r="B204" s="405">
        <v>16426</v>
      </c>
      <c r="C204" s="405" t="s">
        <v>26</v>
      </c>
      <c r="D204" t="s">
        <v>80</v>
      </c>
      <c r="E204" s="25"/>
      <c r="F204" s="274">
        <v>10</v>
      </c>
      <c r="G204" s="20">
        <f t="shared" si="5"/>
        <v>10.400000000000006</v>
      </c>
      <c r="H204" s="15"/>
      <c r="L204" s="210"/>
      <c r="M204" s="210"/>
    </row>
    <row r="205" spans="1:13" s="11" customFormat="1">
      <c r="A205" s="30">
        <v>43476</v>
      </c>
      <c r="B205" s="405">
        <v>16929</v>
      </c>
      <c r="C205" s="405" t="s">
        <v>26</v>
      </c>
      <c r="D205" t="s">
        <v>13</v>
      </c>
      <c r="E205" s="25"/>
      <c r="F205" s="274">
        <v>8.4</v>
      </c>
      <c r="G205" s="20">
        <f t="shared" si="5"/>
        <v>2.0000000000000053</v>
      </c>
      <c r="H205" s="15"/>
      <c r="L205" s="210"/>
      <c r="M205" s="210"/>
    </row>
    <row r="206" spans="1:13" s="11" customFormat="1">
      <c r="A206" s="30">
        <v>43476</v>
      </c>
      <c r="B206" s="405">
        <v>16929</v>
      </c>
      <c r="C206" s="405" t="s">
        <v>26</v>
      </c>
      <c r="D206" t="s">
        <v>14</v>
      </c>
      <c r="E206" s="25"/>
      <c r="F206" s="274">
        <v>2</v>
      </c>
      <c r="G206" s="20">
        <f t="shared" si="5"/>
        <v>5.3290705182007514E-15</v>
      </c>
      <c r="H206" s="15"/>
      <c r="L206" s="210"/>
      <c r="M206" s="210"/>
    </row>
    <row r="207" spans="1:13" s="11" customFormat="1">
      <c r="A207" s="32">
        <v>43404</v>
      </c>
      <c r="B207" s="404" t="s">
        <v>11</v>
      </c>
      <c r="C207" s="404" t="s">
        <v>27</v>
      </c>
      <c r="D207" t="s">
        <v>13</v>
      </c>
      <c r="E207" s="25">
        <v>16.899999999999999</v>
      </c>
      <c r="F207" s="274"/>
      <c r="G207" s="20">
        <f t="shared" si="5"/>
        <v>16.900000000000006</v>
      </c>
      <c r="H207" s="15"/>
      <c r="L207" s="210"/>
      <c r="M207" s="210"/>
    </row>
    <row r="208" spans="1:13" s="11" customFormat="1">
      <c r="A208" s="32"/>
      <c r="B208" s="404"/>
      <c r="C208" s="404"/>
      <c r="D208" t="s">
        <v>14</v>
      </c>
      <c r="E208" s="25">
        <v>5</v>
      </c>
      <c r="F208" s="274"/>
      <c r="G208" s="20">
        <f t="shared" ref="G208:G273" si="6">+G207+E208-F208</f>
        <v>21.900000000000006</v>
      </c>
      <c r="H208" s="15"/>
      <c r="L208" s="210"/>
      <c r="M208" s="210"/>
    </row>
    <row r="209" spans="1:13" s="11" customFormat="1">
      <c r="A209" s="32"/>
      <c r="B209" s="404"/>
      <c r="C209" s="404"/>
      <c r="D209" t="s">
        <v>15</v>
      </c>
      <c r="E209" s="25">
        <v>60</v>
      </c>
      <c r="F209" s="274"/>
      <c r="G209" s="20">
        <f t="shared" si="6"/>
        <v>81.900000000000006</v>
      </c>
      <c r="H209" s="15"/>
      <c r="L209" s="210"/>
      <c r="M209" s="210"/>
    </row>
    <row r="210" spans="1:13" s="11" customFormat="1">
      <c r="A210" s="30"/>
      <c r="B210" s="405"/>
      <c r="C210" s="405"/>
      <c r="D210" t="s">
        <v>16</v>
      </c>
      <c r="E210" s="25">
        <v>5</v>
      </c>
      <c r="F210" s="274"/>
      <c r="G210" s="20">
        <f t="shared" si="6"/>
        <v>86.9</v>
      </c>
      <c r="H210" s="15"/>
      <c r="L210" s="210"/>
      <c r="M210" s="210"/>
    </row>
    <row r="211" spans="1:13" s="11" customFormat="1">
      <c r="A211" s="30"/>
      <c r="B211" s="405"/>
      <c r="C211" s="405"/>
      <c r="D211" t="s">
        <v>107</v>
      </c>
      <c r="E211" s="25">
        <v>6</v>
      </c>
      <c r="F211" s="274"/>
      <c r="G211" s="20">
        <f t="shared" si="6"/>
        <v>92.9</v>
      </c>
      <c r="H211" s="15"/>
      <c r="L211" s="210"/>
      <c r="M211" s="210"/>
    </row>
    <row r="212" spans="1:13" s="11" customFormat="1">
      <c r="A212" s="30"/>
      <c r="B212" s="405"/>
      <c r="C212" s="405"/>
      <c r="D212" t="s">
        <v>46</v>
      </c>
      <c r="E212" s="25">
        <v>93</v>
      </c>
      <c r="F212" s="274"/>
      <c r="G212" s="20">
        <f t="shared" si="6"/>
        <v>185.9</v>
      </c>
      <c r="H212" s="15"/>
      <c r="L212" s="209"/>
      <c r="M212" s="209"/>
    </row>
    <row r="213" spans="1:13" s="11" customFormat="1">
      <c r="A213" s="30">
        <v>43395</v>
      </c>
      <c r="B213" s="405">
        <v>16426</v>
      </c>
      <c r="C213" s="405" t="s">
        <v>27</v>
      </c>
      <c r="D213" t="s">
        <v>107</v>
      </c>
      <c r="E213" s="25"/>
      <c r="F213" s="274">
        <v>6</v>
      </c>
      <c r="G213" s="20">
        <f t="shared" si="6"/>
        <v>179.9</v>
      </c>
      <c r="H213" s="15"/>
      <c r="L213" s="209"/>
      <c r="M213" s="209"/>
    </row>
    <row r="214" spans="1:13" s="11" customFormat="1">
      <c r="A214" s="30">
        <v>43475</v>
      </c>
      <c r="B214" s="405">
        <v>16929</v>
      </c>
      <c r="C214" s="405" t="s">
        <v>27</v>
      </c>
      <c r="D214" t="s">
        <v>13</v>
      </c>
      <c r="E214" s="25"/>
      <c r="F214" s="274">
        <v>16.899999999999999</v>
      </c>
      <c r="G214" s="20">
        <f t="shared" si="6"/>
        <v>163</v>
      </c>
      <c r="H214" s="15"/>
      <c r="L214" s="209"/>
      <c r="M214" s="209"/>
    </row>
    <row r="215" spans="1:13" s="11" customFormat="1">
      <c r="A215" s="30">
        <v>43475</v>
      </c>
      <c r="B215" s="405">
        <v>16929</v>
      </c>
      <c r="C215" s="405" t="s">
        <v>27</v>
      </c>
      <c r="D215" t="s">
        <v>14</v>
      </c>
      <c r="E215" s="25"/>
      <c r="F215" s="274">
        <v>5</v>
      </c>
      <c r="G215" s="20">
        <f t="shared" si="6"/>
        <v>158</v>
      </c>
      <c r="H215" s="15"/>
      <c r="L215" s="209"/>
      <c r="M215" s="209"/>
    </row>
    <row r="216" spans="1:13" s="11" customFormat="1">
      <c r="A216" s="30">
        <v>43515</v>
      </c>
      <c r="B216" s="405">
        <v>17168</v>
      </c>
      <c r="C216" s="405" t="s">
        <v>27</v>
      </c>
      <c r="D216" t="s">
        <v>15</v>
      </c>
      <c r="E216" s="25"/>
      <c r="F216" s="274">
        <v>60</v>
      </c>
      <c r="G216" s="20">
        <f t="shared" si="6"/>
        <v>98</v>
      </c>
      <c r="H216" s="15"/>
      <c r="L216" s="210"/>
      <c r="M216" s="210"/>
    </row>
    <row r="217" spans="1:13" s="11" customFormat="1">
      <c r="A217" s="30">
        <v>43515</v>
      </c>
      <c r="B217" s="405">
        <v>17168</v>
      </c>
      <c r="C217" s="405" t="s">
        <v>27</v>
      </c>
      <c r="D217" t="s">
        <v>16</v>
      </c>
      <c r="E217" s="25"/>
      <c r="F217" s="274">
        <v>5</v>
      </c>
      <c r="G217" s="20">
        <f t="shared" si="6"/>
        <v>93</v>
      </c>
      <c r="H217" s="15"/>
      <c r="L217" s="210"/>
      <c r="M217" s="210"/>
    </row>
    <row r="218" spans="1:13" s="11" customFormat="1">
      <c r="A218" s="30">
        <v>44839</v>
      </c>
      <c r="B218" s="405" t="s">
        <v>129</v>
      </c>
      <c r="C218" s="162">
        <v>0.5</v>
      </c>
      <c r="D218" t="s">
        <v>46</v>
      </c>
      <c r="E218" s="25"/>
      <c r="F218" s="274">
        <v>46.5</v>
      </c>
      <c r="G218" s="20">
        <f t="shared" si="6"/>
        <v>46.5</v>
      </c>
      <c r="H218" s="15"/>
      <c r="L218" s="210"/>
      <c r="M218" s="210"/>
    </row>
    <row r="219" spans="1:13" s="11" customFormat="1">
      <c r="A219" s="30">
        <v>45741</v>
      </c>
      <c r="B219" s="405">
        <v>30775</v>
      </c>
      <c r="C219" s="405" t="s">
        <v>27</v>
      </c>
      <c r="D219" t="s">
        <v>46</v>
      </c>
      <c r="E219" s="25"/>
      <c r="F219" s="274">
        <v>46.5</v>
      </c>
      <c r="G219" s="20">
        <f t="shared" si="6"/>
        <v>0</v>
      </c>
      <c r="H219" s="15"/>
      <c r="L219" s="210"/>
      <c r="M219" s="210"/>
    </row>
    <row r="220" spans="1:13" s="11" customFormat="1">
      <c r="A220" s="32">
        <v>43434</v>
      </c>
      <c r="B220" s="404" t="s">
        <v>11</v>
      </c>
      <c r="C220" s="404" t="s">
        <v>28</v>
      </c>
      <c r="D220" t="s">
        <v>13</v>
      </c>
      <c r="E220" s="25">
        <v>17.399999999999999</v>
      </c>
      <c r="F220" s="274"/>
      <c r="G220" s="20">
        <f t="shared" si="6"/>
        <v>17.399999999999999</v>
      </c>
      <c r="H220" s="15"/>
      <c r="L220" s="210"/>
      <c r="M220" s="210"/>
    </row>
    <row r="221" spans="1:13" s="11" customFormat="1">
      <c r="A221" s="32"/>
      <c r="B221" s="404"/>
      <c r="C221" s="404"/>
      <c r="D221" t="s">
        <v>14</v>
      </c>
      <c r="E221" s="25">
        <v>5</v>
      </c>
      <c r="F221" s="274"/>
      <c r="G221" s="20">
        <f t="shared" si="6"/>
        <v>22.4</v>
      </c>
      <c r="H221" s="15"/>
      <c r="L221" s="210"/>
      <c r="M221" s="210"/>
    </row>
    <row r="222" spans="1:13" s="11" customFormat="1">
      <c r="A222" s="32"/>
      <c r="B222" s="404"/>
      <c r="C222" s="404"/>
      <c r="D222" t="s">
        <v>15</v>
      </c>
      <c r="E222" s="25">
        <v>60</v>
      </c>
      <c r="F222" s="274"/>
      <c r="G222" s="20">
        <f t="shared" si="6"/>
        <v>82.4</v>
      </c>
      <c r="H222" s="15"/>
      <c r="L222" s="210"/>
      <c r="M222" s="210"/>
    </row>
    <row r="223" spans="1:13" s="11" customFormat="1">
      <c r="A223" s="30"/>
      <c r="B223" s="405"/>
      <c r="C223" s="405"/>
      <c r="D223" t="s">
        <v>16</v>
      </c>
      <c r="E223" s="25">
        <v>5</v>
      </c>
      <c r="F223" s="274"/>
      <c r="G223" s="20">
        <f t="shared" si="6"/>
        <v>87.4</v>
      </c>
      <c r="H223" s="15"/>
      <c r="L223" s="210"/>
      <c r="M223" s="210"/>
    </row>
    <row r="224" spans="1:13" s="11" customFormat="1">
      <c r="A224" s="30">
        <v>43475</v>
      </c>
      <c r="B224" s="405">
        <v>16929</v>
      </c>
      <c r="C224" s="405" t="s">
        <v>28</v>
      </c>
      <c r="D224" t="s">
        <v>13</v>
      </c>
      <c r="E224" s="25"/>
      <c r="F224" s="274">
        <v>17.399999999999999</v>
      </c>
      <c r="G224" s="20">
        <f t="shared" si="6"/>
        <v>70</v>
      </c>
      <c r="H224" s="15"/>
      <c r="L224" s="210"/>
      <c r="M224" s="210"/>
    </row>
    <row r="225" spans="1:13" s="11" customFormat="1">
      <c r="A225" s="30">
        <v>43475</v>
      </c>
      <c r="B225" s="405">
        <v>16929</v>
      </c>
      <c r="C225" s="405" t="s">
        <v>28</v>
      </c>
      <c r="D225" t="s">
        <v>14</v>
      </c>
      <c r="E225" s="25"/>
      <c r="F225" s="274">
        <v>5</v>
      </c>
      <c r="G225" s="20">
        <f t="shared" si="6"/>
        <v>65</v>
      </c>
      <c r="H225" s="15"/>
      <c r="L225" s="210"/>
      <c r="M225" s="210"/>
    </row>
    <row r="226" spans="1:13" s="11" customFormat="1">
      <c r="A226" s="30">
        <v>43515</v>
      </c>
      <c r="B226" s="405">
        <v>17168</v>
      </c>
      <c r="C226" s="405" t="s">
        <v>28</v>
      </c>
      <c r="D226" t="s">
        <v>15</v>
      </c>
      <c r="E226" s="25"/>
      <c r="F226" s="274">
        <v>60</v>
      </c>
      <c r="G226" s="20">
        <f t="shared" si="6"/>
        <v>5</v>
      </c>
      <c r="H226" s="15"/>
      <c r="J226"/>
      <c r="K226" s="1"/>
      <c r="L226" s="209"/>
      <c r="M226" s="209"/>
    </row>
    <row r="227" spans="1:13" s="11" customFormat="1">
      <c r="A227" s="30">
        <v>43515</v>
      </c>
      <c r="B227" s="405">
        <v>17168</v>
      </c>
      <c r="C227" s="405" t="s">
        <v>28</v>
      </c>
      <c r="D227" t="s">
        <v>16</v>
      </c>
      <c r="E227" s="25"/>
      <c r="F227" s="274">
        <v>5</v>
      </c>
      <c r="G227" s="20">
        <f t="shared" si="6"/>
        <v>0</v>
      </c>
      <c r="H227" s="15"/>
      <c r="I227" s="404"/>
      <c r="J227"/>
      <c r="K227" s="1"/>
      <c r="L227" s="209"/>
      <c r="M227" s="209"/>
    </row>
    <row r="228" spans="1:13" s="11" customFormat="1">
      <c r="A228" s="32">
        <v>43465</v>
      </c>
      <c r="B228" s="404" t="s">
        <v>11</v>
      </c>
      <c r="C228" s="404" t="s">
        <v>29</v>
      </c>
      <c r="D228" t="s">
        <v>13</v>
      </c>
      <c r="E228" s="25">
        <v>18.600000000000001</v>
      </c>
      <c r="F228" s="274"/>
      <c r="G228" s="20">
        <f t="shared" si="6"/>
        <v>18.600000000000001</v>
      </c>
      <c r="H228" s="15"/>
      <c r="J228"/>
      <c r="K228" s="1"/>
      <c r="L228" s="209"/>
      <c r="M228" s="209"/>
    </row>
    <row r="229" spans="1:13" s="11" customFormat="1">
      <c r="A229" s="32"/>
      <c r="B229" s="404"/>
      <c r="C229" s="404"/>
      <c r="D229" t="s">
        <v>14</v>
      </c>
      <c r="E229" s="25">
        <v>5</v>
      </c>
      <c r="F229" s="274"/>
      <c r="G229" s="20">
        <f t="shared" si="6"/>
        <v>23.6</v>
      </c>
      <c r="L229" s="209"/>
      <c r="M229" s="209"/>
    </row>
    <row r="230" spans="1:13" s="11" customFormat="1">
      <c r="A230" s="32"/>
      <c r="B230" s="404"/>
      <c r="C230" s="404"/>
      <c r="D230" t="s">
        <v>15</v>
      </c>
      <c r="E230" s="25">
        <v>60</v>
      </c>
      <c r="F230" s="274"/>
      <c r="G230" s="20">
        <f t="shared" si="6"/>
        <v>83.6</v>
      </c>
      <c r="L230" s="209"/>
      <c r="M230" s="209"/>
    </row>
    <row r="231" spans="1:13" s="11" customFormat="1">
      <c r="A231" s="30"/>
      <c r="B231" s="405"/>
      <c r="C231" s="405"/>
      <c r="D231" t="s">
        <v>16</v>
      </c>
      <c r="E231" s="25">
        <v>5</v>
      </c>
      <c r="F231" s="274"/>
      <c r="G231" s="20">
        <f t="shared" si="6"/>
        <v>88.6</v>
      </c>
      <c r="L231" s="209"/>
      <c r="M231" s="209"/>
    </row>
    <row r="232" spans="1:13" s="11" customFormat="1">
      <c r="A232" s="30">
        <v>43515</v>
      </c>
      <c r="B232" s="405">
        <v>17168</v>
      </c>
      <c r="C232" s="405" t="s">
        <v>29</v>
      </c>
      <c r="D232" t="s">
        <v>13</v>
      </c>
      <c r="E232" s="25"/>
      <c r="F232" s="274">
        <v>18.600000000000001</v>
      </c>
      <c r="G232" s="20">
        <f t="shared" si="6"/>
        <v>70</v>
      </c>
      <c r="L232" s="209"/>
      <c r="M232" s="209"/>
    </row>
    <row r="233" spans="1:13" s="11" customFormat="1">
      <c r="A233" s="30">
        <v>43515</v>
      </c>
      <c r="B233" s="405">
        <v>17168</v>
      </c>
      <c r="C233" s="405" t="s">
        <v>29</v>
      </c>
      <c r="D233" t="s">
        <v>14</v>
      </c>
      <c r="E233" s="25"/>
      <c r="F233" s="274">
        <v>5</v>
      </c>
      <c r="G233" s="20">
        <f t="shared" si="6"/>
        <v>65</v>
      </c>
      <c r="L233" s="209"/>
      <c r="M233" s="209"/>
    </row>
    <row r="234" spans="1:13" s="11" customFormat="1">
      <c r="A234" s="30">
        <v>43515</v>
      </c>
      <c r="B234" s="405">
        <v>17168</v>
      </c>
      <c r="C234" s="405" t="s">
        <v>29</v>
      </c>
      <c r="D234" t="s">
        <v>15</v>
      </c>
      <c r="E234" s="25"/>
      <c r="F234" s="274">
        <v>46.4</v>
      </c>
      <c r="G234" s="20">
        <f t="shared" si="6"/>
        <v>18.600000000000001</v>
      </c>
      <c r="L234" s="209"/>
      <c r="M234" s="209"/>
    </row>
    <row r="235" spans="1:13" s="11" customFormat="1">
      <c r="A235" s="30">
        <v>43551</v>
      </c>
      <c r="B235" s="405">
        <v>17955</v>
      </c>
      <c r="C235" s="405" t="s">
        <v>29</v>
      </c>
      <c r="D235" t="s">
        <v>15</v>
      </c>
      <c r="E235" s="25"/>
      <c r="F235" s="274">
        <v>13.6</v>
      </c>
      <c r="G235" s="20">
        <f t="shared" si="6"/>
        <v>5.0000000000000018</v>
      </c>
      <c r="L235" s="209"/>
      <c r="M235" s="209"/>
    </row>
    <row r="236" spans="1:13" s="11" customFormat="1">
      <c r="A236" s="30">
        <v>43551</v>
      </c>
      <c r="B236" s="405">
        <v>17955</v>
      </c>
      <c r="C236" s="405" t="s">
        <v>29</v>
      </c>
      <c r="D236" t="s">
        <v>16</v>
      </c>
      <c r="E236" s="25"/>
      <c r="F236" s="274">
        <v>5</v>
      </c>
      <c r="G236" s="20">
        <f t="shared" si="6"/>
        <v>0</v>
      </c>
      <c r="L236" s="209"/>
      <c r="M236" s="209"/>
    </row>
    <row r="237" spans="1:13" s="11" customFormat="1">
      <c r="A237" s="32">
        <v>43496</v>
      </c>
      <c r="B237" s="404" t="s">
        <v>11</v>
      </c>
      <c r="C237" s="404" t="s">
        <v>12</v>
      </c>
      <c r="D237" t="s">
        <v>13</v>
      </c>
      <c r="E237" s="25">
        <v>19.3</v>
      </c>
      <c r="F237" s="274"/>
      <c r="G237" s="20">
        <f t="shared" si="6"/>
        <v>19.3</v>
      </c>
      <c r="L237" s="209"/>
      <c r="M237" s="209"/>
    </row>
    <row r="238" spans="1:13" s="11" customFormat="1">
      <c r="A238" s="32"/>
      <c r="B238" s="404"/>
      <c r="C238" s="404"/>
      <c r="D238" t="s">
        <v>14</v>
      </c>
      <c r="E238" s="25">
        <v>5</v>
      </c>
      <c r="F238" s="274"/>
      <c r="G238" s="20">
        <f t="shared" si="6"/>
        <v>24.3</v>
      </c>
      <c r="L238" s="209"/>
      <c r="M238" s="209"/>
    </row>
    <row r="239" spans="1:13" s="11" customFormat="1">
      <c r="A239" s="32"/>
      <c r="B239" s="404"/>
      <c r="C239" s="404"/>
      <c r="D239" t="s">
        <v>15</v>
      </c>
      <c r="E239" s="25">
        <v>60</v>
      </c>
      <c r="F239" s="274"/>
      <c r="G239" s="20">
        <f t="shared" si="6"/>
        <v>84.3</v>
      </c>
      <c r="L239" s="209"/>
      <c r="M239" s="209"/>
    </row>
    <row r="240" spans="1:13" s="11" customFormat="1">
      <c r="A240" s="30"/>
      <c r="B240" s="405"/>
      <c r="C240" s="405"/>
      <c r="D240" t="s">
        <v>16</v>
      </c>
      <c r="E240" s="25">
        <v>5</v>
      </c>
      <c r="F240" s="274"/>
      <c r="G240" s="20">
        <f t="shared" si="6"/>
        <v>89.3</v>
      </c>
      <c r="L240" s="209"/>
      <c r="M240" s="209"/>
    </row>
    <row r="241" spans="1:13" s="11" customFormat="1">
      <c r="A241" s="30">
        <v>43496</v>
      </c>
      <c r="B241" s="405" t="s">
        <v>10</v>
      </c>
      <c r="C241" s="405" t="s">
        <v>12</v>
      </c>
      <c r="D241" t="s">
        <v>15</v>
      </c>
      <c r="E241" s="25"/>
      <c r="F241" s="274">
        <v>60</v>
      </c>
      <c r="G241" s="20">
        <f t="shared" si="6"/>
        <v>29.299999999999997</v>
      </c>
      <c r="L241" s="209"/>
      <c r="M241" s="209"/>
    </row>
    <row r="242" spans="1:13" s="11" customFormat="1">
      <c r="A242" s="30">
        <v>43550</v>
      </c>
      <c r="B242" s="405">
        <v>17431</v>
      </c>
      <c r="C242" s="405" t="s">
        <v>12</v>
      </c>
      <c r="D242" t="s">
        <v>13</v>
      </c>
      <c r="E242" s="25"/>
      <c r="F242" s="274">
        <v>19.3</v>
      </c>
      <c r="G242" s="20">
        <f t="shared" si="6"/>
        <v>9.9999999999999964</v>
      </c>
      <c r="L242" s="209"/>
      <c r="M242" s="209"/>
    </row>
    <row r="243" spans="1:13" s="11" customFormat="1">
      <c r="A243" s="30">
        <v>43550</v>
      </c>
      <c r="B243" s="405">
        <v>17431</v>
      </c>
      <c r="C243" s="405" t="s">
        <v>12</v>
      </c>
      <c r="D243" t="s">
        <v>14</v>
      </c>
      <c r="E243" s="25"/>
      <c r="F243" s="274">
        <v>5</v>
      </c>
      <c r="G243" s="20">
        <f t="shared" si="6"/>
        <v>4.9999999999999964</v>
      </c>
      <c r="L243" s="209"/>
      <c r="M243" s="209"/>
    </row>
    <row r="244" spans="1:13" s="11" customFormat="1">
      <c r="A244" s="30">
        <v>43550</v>
      </c>
      <c r="B244" s="405">
        <v>17431</v>
      </c>
      <c r="C244" s="405" t="s">
        <v>12</v>
      </c>
      <c r="D244" t="s">
        <v>16</v>
      </c>
      <c r="E244" s="25"/>
      <c r="F244" s="274">
        <v>5</v>
      </c>
      <c r="G244" s="20">
        <f t="shared" si="6"/>
        <v>0</v>
      </c>
      <c r="L244" s="209"/>
      <c r="M244" s="209"/>
    </row>
    <row r="245" spans="1:13" s="11" customFormat="1">
      <c r="A245" s="32">
        <v>43524</v>
      </c>
      <c r="B245" s="404" t="s">
        <v>11</v>
      </c>
      <c r="C245" s="404" t="s">
        <v>19</v>
      </c>
      <c r="D245" t="s">
        <v>13</v>
      </c>
      <c r="E245" s="25">
        <v>20.399999999999999</v>
      </c>
      <c r="F245" s="274"/>
      <c r="G245" s="20">
        <f t="shared" si="6"/>
        <v>20.399999999999999</v>
      </c>
      <c r="L245" s="209"/>
      <c r="M245" s="209"/>
    </row>
    <row r="246" spans="1:13" s="11" customFormat="1">
      <c r="A246" s="32"/>
      <c r="B246" s="404"/>
      <c r="C246" s="404"/>
      <c r="D246" t="s">
        <v>14</v>
      </c>
      <c r="E246" s="25">
        <v>6.1</v>
      </c>
      <c r="F246" s="274"/>
      <c r="G246" s="20">
        <f t="shared" si="6"/>
        <v>26.5</v>
      </c>
      <c r="L246" s="209"/>
      <c r="M246" s="209"/>
    </row>
    <row r="247" spans="1:13" s="11" customFormat="1">
      <c r="A247" s="32"/>
      <c r="B247" s="404"/>
      <c r="C247" s="404"/>
      <c r="D247" t="s">
        <v>15</v>
      </c>
      <c r="E247" s="25">
        <v>56</v>
      </c>
      <c r="F247" s="274"/>
      <c r="G247" s="20">
        <f t="shared" si="6"/>
        <v>82.5</v>
      </c>
      <c r="L247" s="209"/>
      <c r="M247" s="209"/>
    </row>
    <row r="248" spans="1:13" s="11" customFormat="1">
      <c r="A248" s="30"/>
      <c r="B248" s="405"/>
      <c r="C248" s="405"/>
      <c r="D248" t="s">
        <v>16</v>
      </c>
      <c r="E248" s="25">
        <v>5</v>
      </c>
      <c r="F248" s="274"/>
      <c r="G248" s="20">
        <f t="shared" si="6"/>
        <v>87.5</v>
      </c>
      <c r="H248" s="15"/>
      <c r="L248" s="209"/>
      <c r="M248" s="209"/>
    </row>
    <row r="249" spans="1:13" s="11" customFormat="1">
      <c r="A249" s="30">
        <v>43524</v>
      </c>
      <c r="B249" s="405" t="s">
        <v>10</v>
      </c>
      <c r="C249" s="405" t="s">
        <v>19</v>
      </c>
      <c r="D249" t="s">
        <v>15</v>
      </c>
      <c r="E249" s="25"/>
      <c r="F249" s="274">
        <v>12</v>
      </c>
      <c r="G249" s="20">
        <f t="shared" si="6"/>
        <v>75.5</v>
      </c>
      <c r="L249" s="209"/>
      <c r="M249" s="209"/>
    </row>
    <row r="250" spans="1:13" s="11" customFormat="1">
      <c r="A250" s="30">
        <v>43550</v>
      </c>
      <c r="B250" s="405">
        <v>17431</v>
      </c>
      <c r="C250" s="405" t="s">
        <v>19</v>
      </c>
      <c r="D250" t="s">
        <v>13</v>
      </c>
      <c r="E250" s="25"/>
      <c r="F250" s="274">
        <v>20.399999999999999</v>
      </c>
      <c r="G250" s="20">
        <f t="shared" si="6"/>
        <v>55.1</v>
      </c>
      <c r="L250" s="209"/>
      <c r="M250" s="209"/>
    </row>
    <row r="251" spans="1:13" s="11" customFormat="1">
      <c r="A251" s="30">
        <v>43550</v>
      </c>
      <c r="B251" s="405">
        <v>17431</v>
      </c>
      <c r="C251" s="405" t="s">
        <v>19</v>
      </c>
      <c r="D251" t="s">
        <v>15</v>
      </c>
      <c r="E251" s="25"/>
      <c r="F251" s="274">
        <v>44</v>
      </c>
      <c r="G251" s="20">
        <f t="shared" si="6"/>
        <v>11.100000000000001</v>
      </c>
      <c r="L251" s="210"/>
      <c r="M251" s="210"/>
    </row>
    <row r="252" spans="1:13" s="11" customFormat="1">
      <c r="A252" s="30">
        <v>43550</v>
      </c>
      <c r="B252" s="405">
        <v>17431</v>
      </c>
      <c r="C252" s="405" t="s">
        <v>19</v>
      </c>
      <c r="D252" t="s">
        <v>16</v>
      </c>
      <c r="E252" s="25"/>
      <c r="F252" s="274">
        <v>5</v>
      </c>
      <c r="G252" s="20">
        <f t="shared" si="6"/>
        <v>6.1000000000000014</v>
      </c>
      <c r="L252" s="210"/>
      <c r="M252" s="210"/>
    </row>
    <row r="253" spans="1:13" s="11" customFormat="1">
      <c r="A253" s="30">
        <v>43642</v>
      </c>
      <c r="B253" s="405">
        <v>18131</v>
      </c>
      <c r="C253" s="405" t="s">
        <v>19</v>
      </c>
      <c r="D253" t="s">
        <v>14</v>
      </c>
      <c r="E253" s="25"/>
      <c r="F253" s="274">
        <v>6.1</v>
      </c>
      <c r="G253" s="20">
        <f t="shared" si="6"/>
        <v>0</v>
      </c>
      <c r="L253" s="210"/>
      <c r="M253" s="210"/>
    </row>
    <row r="254" spans="1:13" s="11" customFormat="1">
      <c r="A254" s="32">
        <v>43555</v>
      </c>
      <c r="B254" s="404" t="s">
        <v>11</v>
      </c>
      <c r="C254" s="404" t="s">
        <v>20</v>
      </c>
      <c r="D254" t="s">
        <v>13</v>
      </c>
      <c r="E254" s="25">
        <v>19</v>
      </c>
      <c r="F254" s="274"/>
      <c r="G254" s="20">
        <f t="shared" si="6"/>
        <v>19</v>
      </c>
      <c r="L254" s="210"/>
      <c r="M254" s="210"/>
    </row>
    <row r="255" spans="1:13" s="11" customFormat="1">
      <c r="A255" s="32"/>
      <c r="B255" s="404"/>
      <c r="C255" s="404"/>
      <c r="D255" t="s">
        <v>14</v>
      </c>
      <c r="E255" s="25">
        <v>4.9000000000000004</v>
      </c>
      <c r="F255" s="274"/>
      <c r="G255" s="20">
        <f t="shared" si="6"/>
        <v>23.9</v>
      </c>
      <c r="L255" s="210"/>
      <c r="M255" s="210"/>
    </row>
    <row r="256" spans="1:13" s="11" customFormat="1">
      <c r="A256" s="32"/>
      <c r="B256" s="404"/>
      <c r="C256" s="404"/>
      <c r="D256" t="s">
        <v>15</v>
      </c>
      <c r="E256" s="25">
        <v>60</v>
      </c>
      <c r="F256" s="274"/>
      <c r="G256" s="20">
        <f t="shared" si="6"/>
        <v>83.9</v>
      </c>
      <c r="L256" s="210"/>
      <c r="M256" s="210"/>
    </row>
    <row r="257" spans="1:16" s="11" customFormat="1">
      <c r="A257" s="30"/>
      <c r="B257" s="405"/>
      <c r="C257" s="405"/>
      <c r="D257" t="s">
        <v>16</v>
      </c>
      <c r="E257" s="25">
        <v>5</v>
      </c>
      <c r="F257" s="274"/>
      <c r="G257" s="20">
        <f t="shared" si="6"/>
        <v>88.9</v>
      </c>
      <c r="L257" s="210"/>
      <c r="M257" s="210"/>
    </row>
    <row r="258" spans="1:16" s="11" customFormat="1">
      <c r="A258" s="30"/>
      <c r="B258" s="405"/>
      <c r="C258" s="405"/>
      <c r="D258" t="s">
        <v>46</v>
      </c>
      <c r="E258" s="25">
        <v>93</v>
      </c>
      <c r="F258" s="274"/>
      <c r="G258" s="20">
        <f t="shared" si="6"/>
        <v>181.9</v>
      </c>
      <c r="L258" s="210"/>
      <c r="M258" s="210"/>
    </row>
    <row r="259" spans="1:16" s="11" customFormat="1">
      <c r="A259" s="30">
        <v>43555</v>
      </c>
      <c r="B259" s="405" t="s">
        <v>10</v>
      </c>
      <c r="C259" s="405" t="s">
        <v>20</v>
      </c>
      <c r="D259" t="s">
        <v>15</v>
      </c>
      <c r="E259" s="25"/>
      <c r="F259" s="274">
        <v>44</v>
      </c>
      <c r="G259" s="20">
        <f t="shared" si="6"/>
        <v>137.9</v>
      </c>
      <c r="L259" s="210"/>
      <c r="M259" s="210"/>
      <c r="N259"/>
      <c r="O259"/>
      <c r="P259"/>
    </row>
    <row r="260" spans="1:16" s="11" customFormat="1">
      <c r="A260" s="30">
        <v>43642</v>
      </c>
      <c r="B260" s="405">
        <v>18131</v>
      </c>
      <c r="C260" s="405" t="s">
        <v>20</v>
      </c>
      <c r="D260" t="s">
        <v>13</v>
      </c>
      <c r="E260" s="25"/>
      <c r="F260" s="274">
        <v>19</v>
      </c>
      <c r="G260" s="20">
        <f t="shared" si="6"/>
        <v>118.9</v>
      </c>
      <c r="L260" s="210"/>
      <c r="M260" s="210"/>
    </row>
    <row r="261" spans="1:16" s="11" customFormat="1">
      <c r="A261" s="30">
        <v>43642</v>
      </c>
      <c r="B261" s="405">
        <v>18131</v>
      </c>
      <c r="C261" s="405" t="s">
        <v>20</v>
      </c>
      <c r="D261" t="s">
        <v>14</v>
      </c>
      <c r="E261" s="25"/>
      <c r="F261" s="274">
        <v>4.9000000000000004</v>
      </c>
      <c r="G261" s="20">
        <f t="shared" si="6"/>
        <v>114</v>
      </c>
      <c r="L261" s="210"/>
      <c r="M261" s="210"/>
    </row>
    <row r="262" spans="1:16" s="11" customFormat="1">
      <c r="A262" s="30">
        <v>44839</v>
      </c>
      <c r="B262" s="405" t="s">
        <v>129</v>
      </c>
      <c r="C262" s="162">
        <v>0.5</v>
      </c>
      <c r="D262" t="s">
        <v>46</v>
      </c>
      <c r="E262" s="25"/>
      <c r="F262" s="274">
        <v>46.5</v>
      </c>
      <c r="G262" s="20">
        <f t="shared" si="6"/>
        <v>67.5</v>
      </c>
      <c r="L262" s="210"/>
      <c r="M262" s="210"/>
    </row>
    <row r="263" spans="1:16" s="11" customFormat="1">
      <c r="A263" s="30">
        <v>45008</v>
      </c>
      <c r="B263" s="405">
        <v>26609</v>
      </c>
      <c r="C263" s="405" t="s">
        <v>20</v>
      </c>
      <c r="D263" t="s">
        <v>15</v>
      </c>
      <c r="E263" s="25"/>
      <c r="F263" s="274">
        <v>16</v>
      </c>
      <c r="G263" s="20">
        <f t="shared" si="6"/>
        <v>51.5</v>
      </c>
      <c r="L263" s="210"/>
      <c r="M263" s="210"/>
    </row>
    <row r="264" spans="1:16" s="11" customFormat="1">
      <c r="A264" s="30">
        <v>45008</v>
      </c>
      <c r="B264" s="405">
        <v>26609</v>
      </c>
      <c r="C264" s="405" t="s">
        <v>20</v>
      </c>
      <c r="D264" t="s">
        <v>16</v>
      </c>
      <c r="E264" s="25"/>
      <c r="F264" s="274">
        <v>5</v>
      </c>
      <c r="G264" s="20">
        <f t="shared" si="6"/>
        <v>46.5</v>
      </c>
      <c r="L264" s="210"/>
      <c r="M264" s="210"/>
    </row>
    <row r="265" spans="1:16" s="11" customFormat="1">
      <c r="A265" s="30">
        <v>45741</v>
      </c>
      <c r="B265" s="405">
        <v>30775</v>
      </c>
      <c r="C265" s="405" t="s">
        <v>27</v>
      </c>
      <c r="D265" t="s">
        <v>46</v>
      </c>
      <c r="E265" s="25"/>
      <c r="F265" s="274">
        <v>46.5</v>
      </c>
      <c r="G265" s="20">
        <f t="shared" si="6"/>
        <v>0</v>
      </c>
      <c r="L265" s="210"/>
      <c r="M265" s="210"/>
    </row>
    <row r="266" spans="1:16" s="11" customFormat="1">
      <c r="A266" s="32">
        <v>43585</v>
      </c>
      <c r="B266" s="404" t="s">
        <v>11</v>
      </c>
      <c r="C266" s="404" t="s">
        <v>21</v>
      </c>
      <c r="D266" t="s">
        <v>13</v>
      </c>
      <c r="E266" s="25">
        <v>19.2</v>
      </c>
      <c r="F266" s="274"/>
      <c r="G266" s="20">
        <f t="shared" si="6"/>
        <v>19.2</v>
      </c>
      <c r="L266" s="210"/>
      <c r="M266" s="210"/>
    </row>
    <row r="267" spans="1:16" s="11" customFormat="1">
      <c r="A267" s="32"/>
      <c r="B267" s="404"/>
      <c r="C267" s="404"/>
      <c r="D267" t="s">
        <v>14</v>
      </c>
      <c r="E267" s="25">
        <v>3.6</v>
      </c>
      <c r="F267" s="274"/>
      <c r="G267" s="20">
        <f t="shared" si="6"/>
        <v>22.8</v>
      </c>
      <c r="L267" s="210"/>
      <c r="M267" s="210"/>
    </row>
    <row r="268" spans="1:16" s="11" customFormat="1">
      <c r="A268" s="32"/>
      <c r="B268" s="404"/>
      <c r="C268" s="404"/>
      <c r="D268" t="s">
        <v>15</v>
      </c>
      <c r="E268" s="25">
        <v>60</v>
      </c>
      <c r="F268" s="274"/>
      <c r="G268" s="20">
        <f t="shared" si="6"/>
        <v>82.8</v>
      </c>
      <c r="L268" s="210"/>
      <c r="M268" s="210"/>
    </row>
    <row r="269" spans="1:16" s="11" customFormat="1">
      <c r="A269" s="30"/>
      <c r="B269" s="405"/>
      <c r="C269" s="405"/>
      <c r="D269" t="s">
        <v>16</v>
      </c>
      <c r="E269" s="25">
        <v>5</v>
      </c>
      <c r="F269" s="274"/>
      <c r="G269" s="20">
        <f t="shared" si="6"/>
        <v>87.8</v>
      </c>
      <c r="L269" s="210"/>
      <c r="M269" s="210"/>
    </row>
    <row r="270" spans="1:16" s="11" customFormat="1">
      <c r="A270" s="30">
        <v>43585</v>
      </c>
      <c r="B270" s="405" t="s">
        <v>10</v>
      </c>
      <c r="C270" s="405" t="s">
        <v>21</v>
      </c>
      <c r="D270" t="s">
        <v>15</v>
      </c>
      <c r="E270" s="25"/>
      <c r="F270" s="274">
        <v>24</v>
      </c>
      <c r="G270" s="20">
        <f t="shared" si="6"/>
        <v>63.8</v>
      </c>
      <c r="L270" s="210"/>
      <c r="M270" s="210"/>
    </row>
    <row r="271" spans="1:16" s="11" customFormat="1">
      <c r="A271" s="30">
        <v>43642</v>
      </c>
      <c r="B271" s="405">
        <v>18131</v>
      </c>
      <c r="C271" s="405" t="s">
        <v>21</v>
      </c>
      <c r="D271" t="s">
        <v>13</v>
      </c>
      <c r="E271" s="25"/>
      <c r="F271" s="274">
        <v>19.2</v>
      </c>
      <c r="G271" s="20">
        <f t="shared" si="6"/>
        <v>44.599999999999994</v>
      </c>
      <c r="H271" s="15"/>
      <c r="L271" s="210"/>
      <c r="M271" s="210"/>
    </row>
    <row r="272" spans="1:16" s="11" customFormat="1">
      <c r="A272" s="30">
        <v>43642</v>
      </c>
      <c r="B272" s="405">
        <v>18131</v>
      </c>
      <c r="C272" s="405" t="s">
        <v>21</v>
      </c>
      <c r="D272" t="s">
        <v>14</v>
      </c>
      <c r="E272" s="25"/>
      <c r="F272" s="274">
        <v>3.6</v>
      </c>
      <c r="G272" s="20">
        <f t="shared" si="6"/>
        <v>40.999999999999993</v>
      </c>
      <c r="H272" s="15"/>
      <c r="L272" s="210"/>
      <c r="M272" s="210"/>
    </row>
    <row r="273" spans="1:13" s="11" customFormat="1">
      <c r="A273" s="30">
        <v>44937</v>
      </c>
      <c r="B273" s="405" t="s">
        <v>425</v>
      </c>
      <c r="C273" s="405" t="s">
        <v>21</v>
      </c>
      <c r="D273" t="s">
        <v>15</v>
      </c>
      <c r="E273" s="25"/>
      <c r="F273" s="274">
        <v>36</v>
      </c>
      <c r="G273" s="20">
        <f t="shared" si="6"/>
        <v>4.9999999999999929</v>
      </c>
      <c r="H273" s="15"/>
      <c r="L273" s="210"/>
      <c r="M273" s="210"/>
    </row>
    <row r="274" spans="1:13" s="11" customFormat="1">
      <c r="A274" s="30">
        <v>44937</v>
      </c>
      <c r="B274" s="405" t="s">
        <v>425</v>
      </c>
      <c r="C274" s="405" t="s">
        <v>21</v>
      </c>
      <c r="D274" t="s">
        <v>16</v>
      </c>
      <c r="E274" s="25"/>
      <c r="F274" s="274">
        <v>5</v>
      </c>
      <c r="G274" s="20">
        <f t="shared" ref="G274:G338" si="7">+G273+E274-F274</f>
        <v>-7.1054273576010019E-15</v>
      </c>
      <c r="H274" s="15"/>
      <c r="L274" s="210"/>
      <c r="M274" s="210"/>
    </row>
    <row r="275" spans="1:13" s="11" customFormat="1">
      <c r="A275" s="32">
        <v>43616</v>
      </c>
      <c r="B275" s="404" t="s">
        <v>11</v>
      </c>
      <c r="C275" s="404" t="s">
        <v>22</v>
      </c>
      <c r="D275" t="s">
        <v>13</v>
      </c>
      <c r="E275" s="25">
        <v>17.7</v>
      </c>
      <c r="F275" s="274"/>
      <c r="G275" s="20">
        <f t="shared" si="7"/>
        <v>17.699999999999992</v>
      </c>
      <c r="H275" s="15"/>
      <c r="L275" s="210"/>
      <c r="M275" s="210"/>
    </row>
    <row r="276" spans="1:13" s="11" customFormat="1">
      <c r="A276" s="32"/>
      <c r="B276" s="404"/>
      <c r="C276" s="404"/>
      <c r="D276" t="s">
        <v>14</v>
      </c>
      <c r="E276" s="25">
        <v>4.0999999999999996</v>
      </c>
      <c r="F276" s="274"/>
      <c r="G276" s="20">
        <f t="shared" si="7"/>
        <v>21.79999999999999</v>
      </c>
      <c r="H276" s="15"/>
      <c r="L276" s="210"/>
      <c r="M276" s="210"/>
    </row>
    <row r="277" spans="1:13" s="11" customFormat="1">
      <c r="A277" s="32"/>
      <c r="B277" s="404"/>
      <c r="C277" s="404"/>
      <c r="D277" t="s">
        <v>15</v>
      </c>
      <c r="E277" s="25">
        <v>60</v>
      </c>
      <c r="F277" s="274"/>
      <c r="G277" s="20">
        <f t="shared" si="7"/>
        <v>81.799999999999983</v>
      </c>
      <c r="H277" s="15"/>
      <c r="L277" s="210"/>
      <c r="M277" s="210"/>
    </row>
    <row r="278" spans="1:13" s="11" customFormat="1">
      <c r="A278" s="30"/>
      <c r="B278" s="405"/>
      <c r="C278" s="405"/>
      <c r="D278" t="s">
        <v>16</v>
      </c>
      <c r="E278" s="25">
        <v>5</v>
      </c>
      <c r="F278" s="274"/>
      <c r="G278" s="20">
        <f t="shared" si="7"/>
        <v>86.799999999999983</v>
      </c>
      <c r="H278" s="15"/>
      <c r="L278" s="210"/>
      <c r="M278" s="210"/>
    </row>
    <row r="279" spans="1:13" s="11" customFormat="1">
      <c r="A279" s="30"/>
      <c r="B279" s="405"/>
      <c r="C279" s="405"/>
      <c r="D279" t="s">
        <v>153</v>
      </c>
      <c r="E279" s="25">
        <v>10</v>
      </c>
      <c r="F279" s="274"/>
      <c r="G279" s="20">
        <f t="shared" si="7"/>
        <v>96.799999999999983</v>
      </c>
      <c r="H279" s="15"/>
      <c r="L279" s="210"/>
      <c r="M279" s="210"/>
    </row>
    <row r="280" spans="1:13" s="11" customFormat="1">
      <c r="A280" s="30">
        <v>43616</v>
      </c>
      <c r="B280" s="405" t="s">
        <v>10</v>
      </c>
      <c r="C280" s="405" t="s">
        <v>22</v>
      </c>
      <c r="D280" t="s">
        <v>15</v>
      </c>
      <c r="E280" s="25"/>
      <c r="F280" s="274">
        <v>28</v>
      </c>
      <c r="G280" s="20">
        <f t="shared" si="7"/>
        <v>68.799999999999983</v>
      </c>
      <c r="H280" s="15"/>
      <c r="L280" s="210"/>
      <c r="M280" s="210"/>
    </row>
    <row r="281" spans="1:13" s="11" customFormat="1">
      <c r="A281" s="30">
        <v>43642</v>
      </c>
      <c r="B281" s="405">
        <v>18131</v>
      </c>
      <c r="C281" s="405" t="s">
        <v>22</v>
      </c>
      <c r="D281" t="s">
        <v>13</v>
      </c>
      <c r="E281" s="25"/>
      <c r="F281" s="274">
        <v>17.7</v>
      </c>
      <c r="G281" s="20">
        <f t="shared" si="7"/>
        <v>51.09999999999998</v>
      </c>
      <c r="L281" s="210"/>
      <c r="M281" s="210"/>
    </row>
    <row r="282" spans="1:13" s="11" customFormat="1">
      <c r="A282" s="30">
        <v>43642</v>
      </c>
      <c r="B282" s="405">
        <v>18131</v>
      </c>
      <c r="C282" s="405" t="s">
        <v>22</v>
      </c>
      <c r="D282" t="s">
        <v>14</v>
      </c>
      <c r="E282" s="25"/>
      <c r="F282" s="274">
        <v>4.0999999999999996</v>
      </c>
      <c r="G282" s="20">
        <f t="shared" si="7"/>
        <v>46.999999999999979</v>
      </c>
      <c r="L282" s="210"/>
      <c r="M282" s="210"/>
    </row>
    <row r="283" spans="1:13" s="11" customFormat="1">
      <c r="A283" s="30">
        <v>44937</v>
      </c>
      <c r="B283" s="405" t="s">
        <v>425</v>
      </c>
      <c r="C283" s="405" t="s">
        <v>22</v>
      </c>
      <c r="D283" t="s">
        <v>15</v>
      </c>
      <c r="E283" s="25"/>
      <c r="F283" s="274">
        <v>32</v>
      </c>
      <c r="G283" s="20">
        <f t="shared" si="7"/>
        <v>14.999999999999979</v>
      </c>
      <c r="L283" s="210"/>
      <c r="M283" s="210"/>
    </row>
    <row r="284" spans="1:13" s="11" customFormat="1">
      <c r="A284" s="30">
        <v>44937</v>
      </c>
      <c r="B284" s="405" t="s">
        <v>425</v>
      </c>
      <c r="C284" s="405" t="s">
        <v>22</v>
      </c>
      <c r="D284" t="s">
        <v>16</v>
      </c>
      <c r="E284" s="25"/>
      <c r="F284" s="274">
        <v>5</v>
      </c>
      <c r="G284" s="20">
        <f t="shared" si="7"/>
        <v>9.9999999999999787</v>
      </c>
      <c r="L284" s="210"/>
      <c r="M284" s="210"/>
    </row>
    <row r="285" spans="1:13" s="11" customFormat="1">
      <c r="A285" s="30">
        <v>44937</v>
      </c>
      <c r="B285" s="405" t="s">
        <v>425</v>
      </c>
      <c r="C285" s="405" t="s">
        <v>22</v>
      </c>
      <c r="D285" t="s">
        <v>153</v>
      </c>
      <c r="E285" s="25"/>
      <c r="F285" s="25">
        <v>10</v>
      </c>
      <c r="G285" s="20">
        <f t="shared" si="7"/>
        <v>-2.1316282072803006E-14</v>
      </c>
      <c r="L285" s="209"/>
      <c r="M285" s="209"/>
    </row>
    <row r="286" spans="1:13" s="11" customFormat="1">
      <c r="A286" s="32">
        <v>43646</v>
      </c>
      <c r="B286" s="404" t="s">
        <v>11</v>
      </c>
      <c r="C286" s="404" t="s">
        <v>23</v>
      </c>
      <c r="D286" t="s">
        <v>13</v>
      </c>
      <c r="E286" s="25">
        <v>15.8</v>
      </c>
      <c r="F286" s="274"/>
      <c r="G286" s="20">
        <f t="shared" si="7"/>
        <v>15.799999999999979</v>
      </c>
      <c r="L286" s="210"/>
      <c r="M286" s="210"/>
    </row>
    <row r="287" spans="1:13" s="11" customFormat="1">
      <c r="A287" s="32"/>
      <c r="B287" s="404"/>
      <c r="C287" s="404"/>
      <c r="D287" t="s">
        <v>14</v>
      </c>
      <c r="E287" s="25">
        <v>4</v>
      </c>
      <c r="F287" s="274"/>
      <c r="G287" s="20">
        <f t="shared" si="7"/>
        <v>19.799999999999979</v>
      </c>
      <c r="L287" s="210"/>
      <c r="M287" s="210"/>
    </row>
    <row r="288" spans="1:13" s="11" customFormat="1">
      <c r="A288" s="32"/>
      <c r="B288" s="404"/>
      <c r="C288" s="404"/>
      <c r="D288" t="s">
        <v>15</v>
      </c>
      <c r="E288" s="25">
        <v>60</v>
      </c>
      <c r="F288" s="274"/>
      <c r="G288" s="20">
        <f t="shared" si="7"/>
        <v>79.799999999999983</v>
      </c>
      <c r="L288" s="210"/>
      <c r="M288" s="210"/>
    </row>
    <row r="289" spans="1:13" s="11" customFormat="1">
      <c r="A289" s="30"/>
      <c r="B289" s="405"/>
      <c r="C289" s="405"/>
      <c r="D289" t="s">
        <v>16</v>
      </c>
      <c r="E289" s="25">
        <v>5</v>
      </c>
      <c r="F289" s="274"/>
      <c r="G289" s="20">
        <f t="shared" si="7"/>
        <v>84.799999999999983</v>
      </c>
      <c r="L289" s="210"/>
      <c r="M289" s="210"/>
    </row>
    <row r="290" spans="1:13" s="11" customFormat="1">
      <c r="A290" s="30">
        <v>43646</v>
      </c>
      <c r="B290" s="405" t="s">
        <v>10</v>
      </c>
      <c r="C290" s="405" t="s">
        <v>23</v>
      </c>
      <c r="D290" t="s">
        <v>15</v>
      </c>
      <c r="E290" s="25"/>
      <c r="F290" s="274">
        <v>38</v>
      </c>
      <c r="G290" s="20">
        <f t="shared" si="7"/>
        <v>46.799999999999983</v>
      </c>
      <c r="L290" s="210"/>
      <c r="M290" s="210"/>
    </row>
    <row r="291" spans="1:13" s="11" customFormat="1">
      <c r="A291" s="30">
        <v>43713</v>
      </c>
      <c r="B291" s="405">
        <v>18636</v>
      </c>
      <c r="C291" s="405" t="s">
        <v>24</v>
      </c>
      <c r="D291" t="s">
        <v>13</v>
      </c>
      <c r="E291" s="25"/>
      <c r="F291" s="274">
        <v>15.8</v>
      </c>
      <c r="G291" s="20">
        <f t="shared" si="7"/>
        <v>30.999999999999982</v>
      </c>
      <c r="H291" s="15"/>
      <c r="L291" s="210"/>
      <c r="M291" s="210"/>
    </row>
    <row r="292" spans="1:13" s="11" customFormat="1">
      <c r="A292" s="30">
        <v>43713</v>
      </c>
      <c r="B292" s="405">
        <v>18636</v>
      </c>
      <c r="C292" s="405" t="s">
        <v>24</v>
      </c>
      <c r="D292" t="s">
        <v>14</v>
      </c>
      <c r="E292" s="25"/>
      <c r="F292" s="274">
        <v>4</v>
      </c>
      <c r="G292" s="20">
        <f t="shared" si="7"/>
        <v>26.999999999999982</v>
      </c>
      <c r="H292" s="15"/>
      <c r="L292" s="210"/>
      <c r="M292" s="210"/>
    </row>
    <row r="293" spans="1:13" s="11" customFormat="1">
      <c r="A293" s="30">
        <v>44937</v>
      </c>
      <c r="B293" s="405" t="s">
        <v>425</v>
      </c>
      <c r="C293" s="405" t="s">
        <v>24</v>
      </c>
      <c r="D293" t="s">
        <v>16</v>
      </c>
      <c r="E293" s="25"/>
      <c r="F293" s="274">
        <v>22</v>
      </c>
      <c r="G293" s="20">
        <f t="shared" si="7"/>
        <v>4.9999999999999822</v>
      </c>
      <c r="H293" s="15"/>
      <c r="L293" s="210"/>
      <c r="M293" s="210"/>
    </row>
    <row r="294" spans="1:13" s="11" customFormat="1">
      <c r="A294" s="30">
        <v>44937</v>
      </c>
      <c r="B294" s="405" t="s">
        <v>425</v>
      </c>
      <c r="C294" s="405" t="s">
        <v>24</v>
      </c>
      <c r="D294" t="s">
        <v>15</v>
      </c>
      <c r="E294" s="25"/>
      <c r="F294" s="274">
        <v>5</v>
      </c>
      <c r="G294" s="20">
        <f t="shared" si="7"/>
        <v>-1.7763568394002505E-14</v>
      </c>
      <c r="H294" s="15"/>
      <c r="L294" s="210"/>
      <c r="M294" s="210"/>
    </row>
    <row r="295" spans="1:13" s="11" customFormat="1">
      <c r="A295" s="32">
        <v>43677</v>
      </c>
      <c r="B295" s="404" t="s">
        <v>11</v>
      </c>
      <c r="C295" s="404" t="s">
        <v>24</v>
      </c>
      <c r="D295" t="s">
        <v>13</v>
      </c>
      <c r="E295" s="25">
        <v>15.8</v>
      </c>
      <c r="F295" s="274"/>
      <c r="G295" s="20">
        <f t="shared" si="7"/>
        <v>15.799999999999983</v>
      </c>
      <c r="L295" s="210"/>
      <c r="M295" s="210"/>
    </row>
    <row r="296" spans="1:13" s="11" customFormat="1">
      <c r="A296" s="32"/>
      <c r="B296" s="404"/>
      <c r="C296" s="404"/>
      <c r="D296" t="s">
        <v>14</v>
      </c>
      <c r="E296" s="25">
        <v>3.8</v>
      </c>
      <c r="F296" s="274"/>
      <c r="G296" s="20">
        <f t="shared" si="7"/>
        <v>19.599999999999984</v>
      </c>
      <c r="L296" s="210"/>
      <c r="M296" s="210"/>
    </row>
    <row r="297" spans="1:13" s="11" customFormat="1">
      <c r="A297" s="32"/>
      <c r="B297" s="404"/>
      <c r="C297" s="404"/>
      <c r="D297" t="s">
        <v>15</v>
      </c>
      <c r="E297" s="25">
        <v>60</v>
      </c>
      <c r="F297" s="274"/>
      <c r="G297" s="20">
        <f t="shared" si="7"/>
        <v>79.59999999999998</v>
      </c>
      <c r="L297" s="210"/>
      <c r="M297" s="210"/>
    </row>
    <row r="298" spans="1:13" s="11" customFormat="1">
      <c r="A298" s="30"/>
      <c r="B298" s="405"/>
      <c r="C298" s="405"/>
      <c r="D298" t="s">
        <v>16</v>
      </c>
      <c r="E298" s="25">
        <v>5</v>
      </c>
      <c r="F298" s="274"/>
      <c r="G298" s="20">
        <f t="shared" si="7"/>
        <v>84.59999999999998</v>
      </c>
      <c r="L298" s="210"/>
      <c r="M298" s="210"/>
    </row>
    <row r="299" spans="1:13" s="11" customFormat="1">
      <c r="A299" s="30">
        <v>43677</v>
      </c>
      <c r="B299" s="405" t="s">
        <v>10</v>
      </c>
      <c r="C299" s="405" t="s">
        <v>24</v>
      </c>
      <c r="D299" t="s">
        <v>15</v>
      </c>
      <c r="E299" s="25"/>
      <c r="F299" s="274">
        <v>36</v>
      </c>
      <c r="G299" s="20">
        <f t="shared" si="7"/>
        <v>48.59999999999998</v>
      </c>
      <c r="L299" s="210"/>
      <c r="M299" s="210"/>
    </row>
    <row r="300" spans="1:13" s="11" customFormat="1">
      <c r="A300" s="30">
        <v>43713</v>
      </c>
      <c r="B300" s="405">
        <v>18636</v>
      </c>
      <c r="C300" s="405" t="s">
        <v>24</v>
      </c>
      <c r="D300" t="s">
        <v>13</v>
      </c>
      <c r="E300" s="25"/>
      <c r="F300" s="274">
        <v>15.8</v>
      </c>
      <c r="G300" s="20">
        <f t="shared" si="7"/>
        <v>32.799999999999983</v>
      </c>
      <c r="L300" s="210"/>
      <c r="M300" s="210"/>
    </row>
    <row r="301" spans="1:13" s="11" customFormat="1">
      <c r="A301" s="30">
        <v>43713</v>
      </c>
      <c r="B301" s="405">
        <v>18636</v>
      </c>
      <c r="C301" s="405" t="s">
        <v>24</v>
      </c>
      <c r="D301" t="s">
        <v>14</v>
      </c>
      <c r="E301" s="25"/>
      <c r="F301" s="274">
        <v>3.8</v>
      </c>
      <c r="G301" s="20">
        <f t="shared" si="7"/>
        <v>28.999999999999982</v>
      </c>
      <c r="L301" s="210"/>
      <c r="M301" s="210"/>
    </row>
    <row r="302" spans="1:13" s="11" customFormat="1">
      <c r="A302" s="30">
        <v>44937</v>
      </c>
      <c r="B302" s="405" t="s">
        <v>425</v>
      </c>
      <c r="C302" s="405" t="s">
        <v>24</v>
      </c>
      <c r="D302" t="s">
        <v>15</v>
      </c>
      <c r="E302" s="25"/>
      <c r="F302" s="25">
        <v>24</v>
      </c>
      <c r="G302" s="20">
        <f t="shared" si="7"/>
        <v>4.9999999999999822</v>
      </c>
      <c r="L302" s="210"/>
      <c r="M302" s="210"/>
    </row>
    <row r="303" spans="1:13" s="11" customFormat="1">
      <c r="A303" s="30">
        <v>44937</v>
      </c>
      <c r="B303" s="405" t="s">
        <v>425</v>
      </c>
      <c r="C303" s="405" t="s">
        <v>24</v>
      </c>
      <c r="D303" t="s">
        <v>16</v>
      </c>
      <c r="E303" s="25"/>
      <c r="F303" s="25">
        <v>5</v>
      </c>
      <c r="G303" s="20">
        <f t="shared" si="7"/>
        <v>-1.7763568394002505E-14</v>
      </c>
      <c r="L303" s="210"/>
      <c r="M303" s="210"/>
    </row>
    <row r="304" spans="1:13" s="11" customFormat="1">
      <c r="A304" s="32">
        <v>43708</v>
      </c>
      <c r="B304" s="404" t="s">
        <v>11</v>
      </c>
      <c r="C304" s="404" t="s">
        <v>25</v>
      </c>
      <c r="D304" t="s">
        <v>13</v>
      </c>
      <c r="E304" s="25">
        <v>15.4</v>
      </c>
      <c r="F304" s="274"/>
      <c r="G304" s="20">
        <f t="shared" si="7"/>
        <v>15.399999999999983</v>
      </c>
      <c r="L304" s="211"/>
      <c r="M304" s="211"/>
    </row>
    <row r="305" spans="1:13" s="11" customFormat="1">
      <c r="A305" s="30"/>
      <c r="B305" s="405"/>
      <c r="C305" s="405"/>
      <c r="D305" t="s">
        <v>14</v>
      </c>
      <c r="E305" s="25">
        <v>3.7</v>
      </c>
      <c r="F305" s="274"/>
      <c r="G305" s="20">
        <f t="shared" si="7"/>
        <v>19.099999999999984</v>
      </c>
      <c r="H305" s="15"/>
      <c r="L305" s="211"/>
      <c r="M305" s="211"/>
    </row>
    <row r="306" spans="1:13" s="11" customFormat="1">
      <c r="A306" s="30"/>
      <c r="B306" s="405"/>
      <c r="C306" s="405"/>
      <c r="D306" t="s">
        <v>15</v>
      </c>
      <c r="E306" s="25">
        <v>60</v>
      </c>
      <c r="F306" s="274"/>
      <c r="G306" s="20">
        <f t="shared" si="7"/>
        <v>79.09999999999998</v>
      </c>
      <c r="H306" s="15"/>
      <c r="L306" s="211"/>
      <c r="M306" s="211"/>
    </row>
    <row r="307" spans="1:13" s="11" customFormat="1">
      <c r="A307" s="30"/>
      <c r="B307" s="405"/>
      <c r="C307" s="405"/>
      <c r="D307" t="s">
        <v>31</v>
      </c>
      <c r="E307" s="25">
        <v>5</v>
      </c>
      <c r="F307" s="274"/>
      <c r="G307" s="20">
        <f t="shared" si="7"/>
        <v>84.09999999999998</v>
      </c>
      <c r="H307" s="15"/>
      <c r="L307" s="211"/>
      <c r="M307" s="211"/>
    </row>
    <row r="308" spans="1:13" s="11" customFormat="1">
      <c r="A308" s="30"/>
      <c r="B308" s="405"/>
      <c r="C308" s="405"/>
      <c r="D308" t="s">
        <v>356</v>
      </c>
      <c r="E308" s="25">
        <v>10</v>
      </c>
      <c r="F308" s="274"/>
      <c r="G308" s="20">
        <f t="shared" si="7"/>
        <v>94.09999999999998</v>
      </c>
      <c r="H308" s="15"/>
      <c r="L308" s="211"/>
      <c r="M308" s="211"/>
    </row>
    <row r="309" spans="1:13" s="11" customFormat="1">
      <c r="A309" s="30"/>
      <c r="B309" s="405"/>
      <c r="C309" s="405"/>
      <c r="D309" t="s">
        <v>104</v>
      </c>
      <c r="E309" s="25">
        <v>25</v>
      </c>
      <c r="F309" s="274"/>
      <c r="G309" s="20">
        <f t="shared" si="7"/>
        <v>119.09999999999998</v>
      </c>
      <c r="L309" s="211"/>
      <c r="M309" s="211"/>
    </row>
    <row r="310" spans="1:13" s="11" customFormat="1">
      <c r="A310" s="30"/>
      <c r="B310" s="405"/>
      <c r="C310" s="405"/>
      <c r="D310" t="s">
        <v>46</v>
      </c>
      <c r="E310" s="25">
        <v>93</v>
      </c>
      <c r="F310" s="274"/>
      <c r="G310" s="20">
        <f t="shared" si="7"/>
        <v>212.09999999999997</v>
      </c>
      <c r="L310" s="211"/>
      <c r="M310" s="211"/>
    </row>
    <row r="311" spans="1:13" s="11" customFormat="1">
      <c r="A311" s="30">
        <v>43708</v>
      </c>
      <c r="B311" s="405" t="s">
        <v>10</v>
      </c>
      <c r="C311" s="405" t="s">
        <v>25</v>
      </c>
      <c r="D311" t="s">
        <v>15</v>
      </c>
      <c r="E311" s="25"/>
      <c r="F311" s="274">
        <v>44</v>
      </c>
      <c r="G311" s="20">
        <f t="shared" si="7"/>
        <v>168.09999999999997</v>
      </c>
      <c r="L311" s="211"/>
      <c r="M311" s="211"/>
    </row>
    <row r="312" spans="1:13" s="11" customFormat="1">
      <c r="A312" s="30">
        <v>43774</v>
      </c>
      <c r="B312" s="405">
        <v>19124</v>
      </c>
      <c r="C312" s="405" t="s">
        <v>25</v>
      </c>
      <c r="D312" t="s">
        <v>13</v>
      </c>
      <c r="E312" s="25"/>
      <c r="F312" s="274">
        <v>15.4</v>
      </c>
      <c r="G312" s="20">
        <f t="shared" si="7"/>
        <v>152.69999999999996</v>
      </c>
      <c r="L312" s="211"/>
      <c r="M312" s="211"/>
    </row>
    <row r="313" spans="1:13" s="11" customFormat="1">
      <c r="A313" s="30">
        <v>43774</v>
      </c>
      <c r="B313" s="405">
        <v>19124</v>
      </c>
      <c r="C313" s="405" t="s">
        <v>25</v>
      </c>
      <c r="D313" t="s">
        <v>14</v>
      </c>
      <c r="E313" s="25"/>
      <c r="F313" s="274">
        <v>3.7</v>
      </c>
      <c r="G313" s="20">
        <f t="shared" si="7"/>
        <v>148.99999999999997</v>
      </c>
      <c r="L313" s="211"/>
      <c r="M313" s="211"/>
    </row>
    <row r="314" spans="1:13" s="11" customFormat="1">
      <c r="A314" s="30">
        <v>44839</v>
      </c>
      <c r="B314" s="405" t="s">
        <v>129</v>
      </c>
      <c r="C314" s="162">
        <v>0.5</v>
      </c>
      <c r="D314" t="s">
        <v>46</v>
      </c>
      <c r="E314" s="25"/>
      <c r="F314" s="274">
        <v>46.5</v>
      </c>
      <c r="G314" s="20">
        <f t="shared" si="7"/>
        <v>102.49999999999997</v>
      </c>
      <c r="L314" s="211"/>
      <c r="M314" s="211"/>
    </row>
    <row r="315" spans="1:13" s="11" customFormat="1">
      <c r="A315" s="30">
        <v>44937</v>
      </c>
      <c r="B315" s="405" t="s">
        <v>426</v>
      </c>
      <c r="C315" s="162" t="s">
        <v>25</v>
      </c>
      <c r="D315" t="s">
        <v>15</v>
      </c>
      <c r="E315" s="25"/>
      <c r="F315" s="274">
        <v>16</v>
      </c>
      <c r="G315" s="20">
        <f t="shared" si="7"/>
        <v>86.499999999999972</v>
      </c>
      <c r="L315" s="211"/>
      <c r="M315" s="211"/>
    </row>
    <row r="316" spans="1:13" s="11" customFormat="1">
      <c r="A316" s="30">
        <v>44937</v>
      </c>
      <c r="B316" s="405" t="s">
        <v>426</v>
      </c>
      <c r="C316" s="162" t="s">
        <v>25</v>
      </c>
      <c r="D316" t="s">
        <v>31</v>
      </c>
      <c r="E316" s="25"/>
      <c r="F316" s="274">
        <v>5</v>
      </c>
      <c r="G316" s="20">
        <f t="shared" si="7"/>
        <v>81.499999999999972</v>
      </c>
      <c r="L316" s="211"/>
      <c r="M316" s="211"/>
    </row>
    <row r="317" spans="1:13" s="11" customFormat="1">
      <c r="A317" s="30">
        <v>44937</v>
      </c>
      <c r="B317" s="405" t="s">
        <v>426</v>
      </c>
      <c r="C317" s="162" t="s">
        <v>25</v>
      </c>
      <c r="D317" t="s">
        <v>356</v>
      </c>
      <c r="E317" s="25"/>
      <c r="F317" s="274">
        <v>10</v>
      </c>
      <c r="G317" s="20">
        <f t="shared" si="7"/>
        <v>71.499999999999972</v>
      </c>
      <c r="L317" s="211"/>
      <c r="M317" s="211"/>
    </row>
    <row r="318" spans="1:13" s="11" customFormat="1">
      <c r="A318" s="30">
        <v>44937</v>
      </c>
      <c r="B318" s="405" t="s">
        <v>426</v>
      </c>
      <c r="C318" s="162" t="s">
        <v>25</v>
      </c>
      <c r="D318" t="s">
        <v>104</v>
      </c>
      <c r="E318" s="25"/>
      <c r="F318" s="274">
        <v>25</v>
      </c>
      <c r="G318" s="20">
        <f t="shared" si="7"/>
        <v>46.499999999999972</v>
      </c>
      <c r="L318" s="211"/>
      <c r="M318" s="211"/>
    </row>
    <row r="319" spans="1:13" s="11" customFormat="1">
      <c r="A319" s="30">
        <v>45741</v>
      </c>
      <c r="B319" s="405">
        <v>30775</v>
      </c>
      <c r="C319" s="162" t="s">
        <v>25</v>
      </c>
      <c r="D319" t="s">
        <v>46</v>
      </c>
      <c r="E319" s="25"/>
      <c r="F319" s="274">
        <v>46.5</v>
      </c>
      <c r="G319" s="20">
        <f t="shared" si="7"/>
        <v>0</v>
      </c>
      <c r="L319" s="211"/>
      <c r="M319" s="211"/>
    </row>
    <row r="320" spans="1:13" s="11" customFormat="1">
      <c r="A320" s="32">
        <v>43738</v>
      </c>
      <c r="B320" s="404" t="s">
        <v>11</v>
      </c>
      <c r="C320" s="404" t="s">
        <v>26</v>
      </c>
      <c r="D320" t="s">
        <v>13</v>
      </c>
      <c r="E320" s="25">
        <v>15.5</v>
      </c>
      <c r="F320" s="274"/>
      <c r="G320" s="20">
        <f t="shared" si="7"/>
        <v>15.5</v>
      </c>
      <c r="H320" s="15"/>
      <c r="L320" s="211"/>
      <c r="M320" s="211"/>
    </row>
    <row r="321" spans="1:13" s="11" customFormat="1">
      <c r="A321" s="30"/>
      <c r="B321" s="405"/>
      <c r="C321" s="405"/>
      <c r="D321" t="s">
        <v>14</v>
      </c>
      <c r="E321" s="25">
        <v>3.7</v>
      </c>
      <c r="F321" s="274"/>
      <c r="G321" s="20">
        <f t="shared" si="7"/>
        <v>19.2</v>
      </c>
      <c r="H321" s="15"/>
      <c r="L321" s="211"/>
      <c r="M321" s="211"/>
    </row>
    <row r="322" spans="1:13" s="11" customFormat="1">
      <c r="A322" s="30"/>
      <c r="B322" s="405"/>
      <c r="C322" s="405"/>
      <c r="D322" t="s">
        <v>15</v>
      </c>
      <c r="E322" s="25">
        <v>60</v>
      </c>
      <c r="F322" s="274"/>
      <c r="G322" s="20">
        <f t="shared" si="7"/>
        <v>79.2</v>
      </c>
      <c r="H322" s="15"/>
      <c r="L322" s="211"/>
      <c r="M322" s="211"/>
    </row>
    <row r="323" spans="1:13" s="11" customFormat="1">
      <c r="A323" s="30"/>
      <c r="B323" s="405"/>
      <c r="C323" s="405"/>
      <c r="D323" t="s">
        <v>31</v>
      </c>
      <c r="E323" s="25">
        <v>5</v>
      </c>
      <c r="F323" s="274"/>
      <c r="G323" s="20">
        <f t="shared" si="7"/>
        <v>84.2</v>
      </c>
      <c r="H323" s="15"/>
      <c r="L323" s="211"/>
      <c r="M323" s="211"/>
    </row>
    <row r="324" spans="1:13" s="11" customFormat="1">
      <c r="A324" s="30">
        <v>43738</v>
      </c>
      <c r="B324" s="405" t="s">
        <v>10</v>
      </c>
      <c r="C324" s="405" t="s">
        <v>26</v>
      </c>
      <c r="D324" t="s">
        <v>15</v>
      </c>
      <c r="E324" s="25"/>
      <c r="F324" s="274">
        <v>40</v>
      </c>
      <c r="G324" s="20">
        <f t="shared" si="7"/>
        <v>44.2</v>
      </c>
      <c r="H324" s="15"/>
      <c r="L324" s="211"/>
      <c r="M324" s="211"/>
    </row>
    <row r="325" spans="1:13" s="11" customFormat="1">
      <c r="A325" s="30">
        <v>43774</v>
      </c>
      <c r="B325" s="405">
        <v>19124</v>
      </c>
      <c r="C325" s="405" t="s">
        <v>26</v>
      </c>
      <c r="D325" t="s">
        <v>13</v>
      </c>
      <c r="E325" s="25"/>
      <c r="F325" s="274">
        <v>15.5</v>
      </c>
      <c r="G325" s="20">
        <f t="shared" si="7"/>
        <v>28.700000000000003</v>
      </c>
      <c r="H325" s="15"/>
      <c r="L325" s="211"/>
      <c r="M325" s="211"/>
    </row>
    <row r="326" spans="1:13" s="11" customFormat="1">
      <c r="A326" s="30">
        <v>43774</v>
      </c>
      <c r="B326" s="405">
        <v>19124</v>
      </c>
      <c r="C326" s="405" t="s">
        <v>26</v>
      </c>
      <c r="D326" t="s">
        <v>14</v>
      </c>
      <c r="E326" s="25"/>
      <c r="F326" s="274">
        <v>3.7</v>
      </c>
      <c r="G326" s="20">
        <f t="shared" si="7"/>
        <v>25.000000000000004</v>
      </c>
      <c r="L326" s="211"/>
      <c r="M326" s="211"/>
    </row>
    <row r="327" spans="1:13" s="11" customFormat="1">
      <c r="A327" s="30">
        <v>44991</v>
      </c>
      <c r="B327" s="405">
        <v>26486</v>
      </c>
      <c r="C327" s="405" t="s">
        <v>26</v>
      </c>
      <c r="D327" t="s">
        <v>15</v>
      </c>
      <c r="E327" s="25"/>
      <c r="F327" s="274">
        <v>20</v>
      </c>
      <c r="G327" s="20">
        <f t="shared" si="7"/>
        <v>5.0000000000000036</v>
      </c>
      <c r="L327" s="211"/>
      <c r="M327" s="211"/>
    </row>
    <row r="328" spans="1:13" s="11" customFormat="1">
      <c r="A328" s="30">
        <v>44991</v>
      </c>
      <c r="B328" s="405">
        <v>26486</v>
      </c>
      <c r="C328" s="405" t="s">
        <v>26</v>
      </c>
      <c r="D328" t="s">
        <v>31</v>
      </c>
      <c r="E328" s="25"/>
      <c r="F328" s="274">
        <v>5</v>
      </c>
      <c r="G328" s="20">
        <f t="shared" si="7"/>
        <v>0</v>
      </c>
      <c r="L328" s="211"/>
      <c r="M328" s="211"/>
    </row>
    <row r="329" spans="1:13" s="11" customFormat="1">
      <c r="A329" s="32">
        <v>43769</v>
      </c>
      <c r="B329" s="404" t="s">
        <v>11</v>
      </c>
      <c r="C329" s="404" t="s">
        <v>27</v>
      </c>
      <c r="D329" t="s">
        <v>13</v>
      </c>
      <c r="E329" s="25">
        <v>15.5</v>
      </c>
      <c r="F329" s="274"/>
      <c r="G329" s="20">
        <f t="shared" si="7"/>
        <v>15.5</v>
      </c>
      <c r="L329" s="211"/>
      <c r="M329" s="211"/>
    </row>
    <row r="330" spans="1:13" s="11" customFormat="1">
      <c r="A330" s="30"/>
      <c r="B330" s="405"/>
      <c r="C330" s="405"/>
      <c r="D330" t="s">
        <v>14</v>
      </c>
      <c r="E330" s="25">
        <v>3.6</v>
      </c>
      <c r="F330" s="274"/>
      <c r="G330" s="20">
        <f t="shared" si="7"/>
        <v>19.100000000000001</v>
      </c>
      <c r="L330" s="211"/>
      <c r="M330" s="211"/>
    </row>
    <row r="331" spans="1:13" s="11" customFormat="1">
      <c r="A331" s="30"/>
      <c r="B331" s="405"/>
      <c r="C331" s="405"/>
      <c r="D331" t="s">
        <v>15</v>
      </c>
      <c r="E331" s="25">
        <v>60</v>
      </c>
      <c r="F331" s="274"/>
      <c r="G331" s="20">
        <f t="shared" si="7"/>
        <v>79.099999999999994</v>
      </c>
      <c r="L331" s="211"/>
      <c r="M331" s="211"/>
    </row>
    <row r="332" spans="1:13" s="11" customFormat="1">
      <c r="A332" s="30"/>
      <c r="B332" s="405"/>
      <c r="C332" s="405"/>
      <c r="D332" t="s">
        <v>16</v>
      </c>
      <c r="E332" s="25">
        <v>5</v>
      </c>
      <c r="F332" s="274"/>
      <c r="G332" s="20">
        <f t="shared" si="7"/>
        <v>84.1</v>
      </c>
      <c r="L332" s="211"/>
      <c r="M332" s="211"/>
    </row>
    <row r="333" spans="1:13" s="11" customFormat="1">
      <c r="A333" s="30"/>
      <c r="B333" s="405"/>
      <c r="C333" s="405"/>
      <c r="D333" t="s">
        <v>46</v>
      </c>
      <c r="E333" s="25">
        <v>93</v>
      </c>
      <c r="F333" s="274"/>
      <c r="G333" s="20">
        <f t="shared" si="7"/>
        <v>177.1</v>
      </c>
      <c r="L333" s="211"/>
      <c r="M333" s="211"/>
    </row>
    <row r="334" spans="1:13" s="11" customFormat="1">
      <c r="A334" s="30">
        <v>43769</v>
      </c>
      <c r="B334" s="405" t="s">
        <v>10</v>
      </c>
      <c r="C334" s="405" t="s">
        <v>27</v>
      </c>
      <c r="D334" t="s">
        <v>15</v>
      </c>
      <c r="E334" s="25"/>
      <c r="F334" s="274">
        <v>24</v>
      </c>
      <c r="G334" s="20">
        <f t="shared" si="7"/>
        <v>153.1</v>
      </c>
      <c r="L334" s="211"/>
      <c r="M334" s="211"/>
    </row>
    <row r="335" spans="1:13" s="11" customFormat="1">
      <c r="A335" s="30">
        <v>43837</v>
      </c>
      <c r="B335" s="405">
        <v>19492</v>
      </c>
      <c r="C335" s="405" t="s">
        <v>27</v>
      </c>
      <c r="D335" t="s">
        <v>13</v>
      </c>
      <c r="E335" s="25"/>
      <c r="F335" s="274">
        <v>15.5</v>
      </c>
      <c r="G335" s="20">
        <f t="shared" si="7"/>
        <v>137.6</v>
      </c>
      <c r="L335" s="211"/>
      <c r="M335" s="211"/>
    </row>
    <row r="336" spans="1:13" s="11" customFormat="1">
      <c r="A336" s="30">
        <v>43837</v>
      </c>
      <c r="B336" s="405">
        <v>19492</v>
      </c>
      <c r="C336" s="405" t="s">
        <v>27</v>
      </c>
      <c r="D336" t="s">
        <v>14</v>
      </c>
      <c r="E336" s="25"/>
      <c r="F336" s="274">
        <v>3.6</v>
      </c>
      <c r="G336" s="20">
        <f t="shared" si="7"/>
        <v>134</v>
      </c>
      <c r="L336" s="211"/>
      <c r="M336" s="211"/>
    </row>
    <row r="337" spans="1:13" s="11" customFormat="1">
      <c r="A337" s="30">
        <v>44839</v>
      </c>
      <c r="B337" s="405" t="s">
        <v>129</v>
      </c>
      <c r="C337" s="162">
        <v>0.5</v>
      </c>
      <c r="D337" t="s">
        <v>46</v>
      </c>
      <c r="E337" s="25"/>
      <c r="F337" s="274">
        <v>46.5</v>
      </c>
      <c r="G337" s="20">
        <f t="shared" si="7"/>
        <v>87.5</v>
      </c>
      <c r="L337" s="211"/>
      <c r="M337" s="211"/>
    </row>
    <row r="338" spans="1:13" s="11" customFormat="1">
      <c r="A338" s="30">
        <v>44991</v>
      </c>
      <c r="B338" s="405">
        <v>26486</v>
      </c>
      <c r="C338" s="405" t="s">
        <v>27</v>
      </c>
      <c r="D338" t="s">
        <v>15</v>
      </c>
      <c r="E338" s="25"/>
      <c r="F338" s="274">
        <v>36</v>
      </c>
      <c r="G338" s="20">
        <f t="shared" si="7"/>
        <v>51.5</v>
      </c>
      <c r="L338" s="211"/>
      <c r="M338" s="211"/>
    </row>
    <row r="339" spans="1:13" s="11" customFormat="1">
      <c r="A339" s="30">
        <v>44991</v>
      </c>
      <c r="B339" s="405">
        <v>26486</v>
      </c>
      <c r="C339" s="405" t="s">
        <v>27</v>
      </c>
      <c r="D339" t="s">
        <v>16</v>
      </c>
      <c r="E339" s="25"/>
      <c r="F339" s="274">
        <v>5</v>
      </c>
      <c r="G339" s="20">
        <f t="shared" ref="G339:G351" si="8">+G338+E339-F339</f>
        <v>46.5</v>
      </c>
      <c r="L339" s="211"/>
      <c r="M339" s="211"/>
    </row>
    <row r="340" spans="1:13" s="11" customFormat="1">
      <c r="A340" s="30">
        <v>45741</v>
      </c>
      <c r="B340" s="405">
        <v>30775</v>
      </c>
      <c r="C340" s="405" t="s">
        <v>27</v>
      </c>
      <c r="D340" t="s">
        <v>46</v>
      </c>
      <c r="E340" s="25"/>
      <c r="F340" s="274">
        <v>46.5</v>
      </c>
      <c r="G340" s="20">
        <f t="shared" si="8"/>
        <v>0</v>
      </c>
      <c r="L340" s="211"/>
      <c r="M340" s="211"/>
    </row>
    <row r="341" spans="1:13" s="11" customFormat="1">
      <c r="A341" s="32">
        <v>43799</v>
      </c>
      <c r="B341" s="404" t="s">
        <v>11</v>
      </c>
      <c r="C341" s="404" t="s">
        <v>28</v>
      </c>
      <c r="D341" t="s">
        <v>13</v>
      </c>
      <c r="E341" s="25">
        <v>17.399999999999999</v>
      </c>
      <c r="F341" s="274"/>
      <c r="G341" s="20">
        <f t="shared" si="8"/>
        <v>17.399999999999999</v>
      </c>
      <c r="H341" s="15"/>
      <c r="L341" s="211"/>
      <c r="M341" s="211"/>
    </row>
    <row r="342" spans="1:13" s="11" customFormat="1">
      <c r="A342" s="30"/>
      <c r="B342" s="405"/>
      <c r="C342" s="405"/>
      <c r="D342" t="s">
        <v>14</v>
      </c>
      <c r="E342" s="25">
        <v>3.7</v>
      </c>
      <c r="F342" s="274"/>
      <c r="G342" s="20">
        <f t="shared" si="8"/>
        <v>21.099999999999998</v>
      </c>
      <c r="H342" s="15"/>
      <c r="L342" s="211"/>
      <c r="M342" s="211"/>
    </row>
    <row r="343" spans="1:13" s="11" customFormat="1">
      <c r="A343" s="30"/>
      <c r="B343" s="405"/>
      <c r="C343" s="405"/>
      <c r="D343" t="s">
        <v>15</v>
      </c>
      <c r="E343" s="25">
        <v>60</v>
      </c>
      <c r="F343" s="274"/>
      <c r="G343" s="20">
        <f t="shared" si="8"/>
        <v>81.099999999999994</v>
      </c>
      <c r="H343" s="15"/>
      <c r="L343" s="211"/>
      <c r="M343" s="211"/>
    </row>
    <row r="344" spans="1:13" s="11" customFormat="1">
      <c r="A344" s="30"/>
      <c r="B344" s="405"/>
      <c r="C344" s="405"/>
      <c r="D344" t="s">
        <v>16</v>
      </c>
      <c r="E344" s="25">
        <v>5</v>
      </c>
      <c r="F344" s="274"/>
      <c r="G344" s="20">
        <f t="shared" si="8"/>
        <v>86.1</v>
      </c>
      <c r="H344" s="15"/>
      <c r="L344" s="211"/>
      <c r="M344" s="211"/>
    </row>
    <row r="345" spans="1:13" s="11" customFormat="1">
      <c r="A345" s="30">
        <v>43799</v>
      </c>
      <c r="B345" s="405" t="s">
        <v>10</v>
      </c>
      <c r="C345" s="405" t="s">
        <v>28</v>
      </c>
      <c r="D345" t="s">
        <v>15</v>
      </c>
      <c r="E345" s="25"/>
      <c r="F345" s="274">
        <v>20</v>
      </c>
      <c r="G345" s="20">
        <f t="shared" si="8"/>
        <v>66.099999999999994</v>
      </c>
      <c r="H345" s="15"/>
      <c r="L345" s="211"/>
      <c r="M345" s="211"/>
    </row>
    <row r="346" spans="1:13" s="11" customFormat="1">
      <c r="A346" s="30">
        <v>43837</v>
      </c>
      <c r="B346" s="405">
        <v>19492</v>
      </c>
      <c r="C346" s="405" t="s">
        <v>28</v>
      </c>
      <c r="D346" t="s">
        <v>13</v>
      </c>
      <c r="E346" s="25"/>
      <c r="F346" s="274">
        <v>17.399999999999999</v>
      </c>
      <c r="G346" s="20">
        <f t="shared" si="8"/>
        <v>48.699999999999996</v>
      </c>
      <c r="H346" s="15"/>
      <c r="L346" s="211"/>
      <c r="M346" s="211"/>
    </row>
    <row r="347" spans="1:13" s="11" customFormat="1">
      <c r="A347" s="30">
        <v>43837</v>
      </c>
      <c r="B347" s="405">
        <v>19492</v>
      </c>
      <c r="C347" s="405" t="s">
        <v>28</v>
      </c>
      <c r="D347" t="s">
        <v>14</v>
      </c>
      <c r="E347" s="25"/>
      <c r="F347" s="274">
        <v>3.7</v>
      </c>
      <c r="G347" s="20">
        <f t="shared" si="8"/>
        <v>44.999999999999993</v>
      </c>
      <c r="H347" s="15"/>
      <c r="L347" s="211"/>
      <c r="M347" s="211"/>
    </row>
    <row r="348" spans="1:13" s="11" customFormat="1">
      <c r="A348" s="30">
        <v>44991</v>
      </c>
      <c r="B348" s="405">
        <v>26486</v>
      </c>
      <c r="C348" s="405" t="s">
        <v>28</v>
      </c>
      <c r="D348" t="s">
        <v>15</v>
      </c>
      <c r="E348" s="25"/>
      <c r="F348" s="274">
        <v>40</v>
      </c>
      <c r="G348" s="20">
        <f t="shared" si="8"/>
        <v>4.9999999999999929</v>
      </c>
      <c r="H348" s="15"/>
      <c r="L348" s="211"/>
      <c r="M348" s="211"/>
    </row>
    <row r="349" spans="1:13" s="11" customFormat="1">
      <c r="A349" s="30">
        <v>44991</v>
      </c>
      <c r="B349" s="405">
        <v>26486</v>
      </c>
      <c r="C349" s="405" t="s">
        <v>28</v>
      </c>
      <c r="D349" t="s">
        <v>16</v>
      </c>
      <c r="E349" s="25"/>
      <c r="F349" s="274">
        <v>5</v>
      </c>
      <c r="G349" s="20">
        <f t="shared" si="8"/>
        <v>-7.1054273576010019E-15</v>
      </c>
      <c r="H349" s="15"/>
      <c r="L349" s="211"/>
      <c r="M349" s="211"/>
    </row>
    <row r="350" spans="1:13" s="11" customFormat="1">
      <c r="A350" s="32">
        <v>43830</v>
      </c>
      <c r="B350" s="404" t="s">
        <v>11</v>
      </c>
      <c r="C350" s="404" t="s">
        <v>29</v>
      </c>
      <c r="D350" t="s">
        <v>13</v>
      </c>
      <c r="E350" s="25">
        <v>18.2</v>
      </c>
      <c r="F350" s="274"/>
      <c r="G350" s="20">
        <f t="shared" si="8"/>
        <v>18.199999999999992</v>
      </c>
      <c r="H350" s="15"/>
      <c r="L350" s="211"/>
      <c r="M350" s="211"/>
    </row>
    <row r="351" spans="1:13" s="11" customFormat="1">
      <c r="A351" s="30"/>
      <c r="B351" s="405"/>
      <c r="C351" s="405"/>
      <c r="D351" t="s">
        <v>14</v>
      </c>
      <c r="E351" s="25">
        <v>3.8</v>
      </c>
      <c r="F351" s="274"/>
      <c r="G351" s="20">
        <f t="shared" si="8"/>
        <v>21.999999999999993</v>
      </c>
      <c r="H351" s="15"/>
      <c r="L351" s="211"/>
      <c r="M351" s="211"/>
    </row>
    <row r="352" spans="1:13" s="11" customFormat="1">
      <c r="A352" s="30"/>
      <c r="B352" s="405"/>
      <c r="C352" s="405"/>
      <c r="D352" t="s">
        <v>15</v>
      </c>
      <c r="E352" s="25">
        <v>60</v>
      </c>
      <c r="F352" s="274"/>
      <c r="G352" s="20">
        <f t="shared" ref="G352:G404" si="9">+G351+E352-F352</f>
        <v>82</v>
      </c>
      <c r="H352" s="15"/>
      <c r="L352" s="211"/>
      <c r="M352" s="211"/>
    </row>
    <row r="353" spans="1:16" s="11" customFormat="1">
      <c r="A353" s="30"/>
      <c r="B353" s="405"/>
      <c r="C353" s="405"/>
      <c r="D353" t="s">
        <v>16</v>
      </c>
      <c r="E353" s="25">
        <v>5</v>
      </c>
      <c r="F353" s="274"/>
      <c r="G353" s="20">
        <f t="shared" si="9"/>
        <v>87</v>
      </c>
      <c r="H353" s="15"/>
      <c r="L353" s="211"/>
      <c r="M353" s="211"/>
    </row>
    <row r="354" spans="1:16" s="11" customFormat="1">
      <c r="A354" s="30">
        <v>43830</v>
      </c>
      <c r="B354" s="405" t="s">
        <v>10</v>
      </c>
      <c r="C354" s="405" t="s">
        <v>29</v>
      </c>
      <c r="D354" t="s">
        <v>15</v>
      </c>
      <c r="E354" s="25"/>
      <c r="F354" s="274">
        <v>6</v>
      </c>
      <c r="G354" s="20">
        <f t="shared" si="9"/>
        <v>81</v>
      </c>
      <c r="H354" s="15"/>
      <c r="L354" s="211"/>
      <c r="M354" s="211"/>
    </row>
    <row r="355" spans="1:16" s="11" customFormat="1">
      <c r="A355" s="30">
        <v>43888</v>
      </c>
      <c r="B355" s="405">
        <v>19822</v>
      </c>
      <c r="C355" s="405" t="s">
        <v>29</v>
      </c>
      <c r="D355" t="s">
        <v>13</v>
      </c>
      <c r="E355" s="25"/>
      <c r="F355" s="274">
        <v>18.2</v>
      </c>
      <c r="G355" s="20">
        <f t="shared" si="9"/>
        <v>62.8</v>
      </c>
      <c r="H355" s="15"/>
      <c r="L355" s="211"/>
      <c r="M355" s="211"/>
      <c r="N355" s="404"/>
      <c r="O355" s="404"/>
      <c r="P355"/>
    </row>
    <row r="356" spans="1:16" s="11" customFormat="1">
      <c r="A356" s="30">
        <v>43888</v>
      </c>
      <c r="B356" s="405">
        <v>19822</v>
      </c>
      <c r="C356" s="405" t="s">
        <v>29</v>
      </c>
      <c r="D356" t="s">
        <v>14</v>
      </c>
      <c r="E356" s="25"/>
      <c r="F356" s="274">
        <v>3.8</v>
      </c>
      <c r="G356" s="20">
        <f t="shared" si="9"/>
        <v>59</v>
      </c>
      <c r="H356" s="15"/>
      <c r="L356" s="211"/>
      <c r="M356" s="211"/>
      <c r="P356"/>
    </row>
    <row r="357" spans="1:16" s="11" customFormat="1">
      <c r="A357" s="30">
        <v>44991</v>
      </c>
      <c r="B357" s="405">
        <v>26486</v>
      </c>
      <c r="C357" s="405" t="s">
        <v>29</v>
      </c>
      <c r="D357" t="s">
        <v>15</v>
      </c>
      <c r="E357" s="25"/>
      <c r="F357" s="274">
        <v>54</v>
      </c>
      <c r="G357" s="20">
        <f t="shared" si="9"/>
        <v>5</v>
      </c>
      <c r="H357" s="15"/>
      <c r="L357" s="211"/>
      <c r="M357" s="211"/>
      <c r="P357"/>
    </row>
    <row r="358" spans="1:16" s="11" customFormat="1">
      <c r="A358" s="30">
        <v>44991</v>
      </c>
      <c r="B358" s="405">
        <v>26486</v>
      </c>
      <c r="C358" s="405" t="s">
        <v>29</v>
      </c>
      <c r="D358" t="s">
        <v>16</v>
      </c>
      <c r="E358" s="25"/>
      <c r="F358" s="274">
        <v>5</v>
      </c>
      <c r="G358" s="20">
        <f t="shared" si="9"/>
        <v>0</v>
      </c>
      <c r="H358" s="15"/>
      <c r="L358" s="211"/>
      <c r="M358" s="211"/>
      <c r="P358"/>
    </row>
    <row r="359" spans="1:16" s="11" customFormat="1">
      <c r="A359" s="32">
        <v>43861</v>
      </c>
      <c r="B359" s="404" t="s">
        <v>11</v>
      </c>
      <c r="C359" s="404" t="s">
        <v>12</v>
      </c>
      <c r="D359" t="s">
        <v>13</v>
      </c>
      <c r="E359" s="25">
        <v>20.9</v>
      </c>
      <c r="F359" s="274"/>
      <c r="G359" s="20">
        <f t="shared" si="9"/>
        <v>20.9</v>
      </c>
      <c r="H359" s="15"/>
      <c r="L359" s="211"/>
      <c r="M359" s="211"/>
      <c r="N359"/>
      <c r="O359" s="44"/>
      <c r="P359"/>
    </row>
    <row r="360" spans="1:16" s="11" customFormat="1">
      <c r="A360" s="30"/>
      <c r="B360" s="405"/>
      <c r="C360" s="405"/>
      <c r="D360" t="s">
        <v>14</v>
      </c>
      <c r="E360" s="25">
        <v>3.6</v>
      </c>
      <c r="F360" s="274"/>
      <c r="G360" s="20">
        <f t="shared" si="9"/>
        <v>24.5</v>
      </c>
      <c r="H360" s="15"/>
      <c r="L360" s="211"/>
      <c r="M360" s="211"/>
      <c r="N360"/>
      <c r="O360" s="1"/>
      <c r="P360"/>
    </row>
    <row r="361" spans="1:16" s="11" customFormat="1">
      <c r="A361" s="30"/>
      <c r="B361" s="405"/>
      <c r="C361" s="405"/>
      <c r="D361" t="s">
        <v>15</v>
      </c>
      <c r="E361" s="25">
        <v>60</v>
      </c>
      <c r="F361" s="274"/>
      <c r="G361" s="20">
        <f t="shared" si="9"/>
        <v>84.5</v>
      </c>
      <c r="H361" s="15"/>
      <c r="L361" s="211"/>
      <c r="M361" s="211"/>
      <c r="N361"/>
      <c r="O361" s="1"/>
      <c r="P361"/>
    </row>
    <row r="362" spans="1:16" s="11" customFormat="1">
      <c r="A362" s="30"/>
      <c r="B362" s="405"/>
      <c r="C362" s="405"/>
      <c r="D362" t="s">
        <v>16</v>
      </c>
      <c r="E362" s="25">
        <v>5</v>
      </c>
      <c r="F362" s="274"/>
      <c r="G362" s="20">
        <f t="shared" si="9"/>
        <v>89.5</v>
      </c>
      <c r="H362" s="15"/>
      <c r="L362" s="211"/>
      <c r="M362" s="211"/>
      <c r="N362"/>
      <c r="O362" s="1"/>
    </row>
    <row r="363" spans="1:16" s="11" customFormat="1">
      <c r="A363" s="30"/>
      <c r="B363" s="405"/>
      <c r="C363" s="405"/>
      <c r="D363" t="s">
        <v>46</v>
      </c>
      <c r="E363" s="25">
        <v>93</v>
      </c>
      <c r="F363" s="274"/>
      <c r="G363" s="20">
        <f t="shared" si="9"/>
        <v>182.5</v>
      </c>
      <c r="H363" s="15"/>
      <c r="L363" s="211"/>
      <c r="M363" s="211"/>
      <c r="N363"/>
      <c r="O363" s="1"/>
    </row>
    <row r="364" spans="1:16" s="11" customFormat="1">
      <c r="A364" s="30">
        <v>43861</v>
      </c>
      <c r="B364" s="405" t="s">
        <v>10</v>
      </c>
      <c r="C364" s="405" t="s">
        <v>12</v>
      </c>
      <c r="D364" t="s">
        <v>15</v>
      </c>
      <c r="E364" s="25"/>
      <c r="F364" s="274">
        <v>30</v>
      </c>
      <c r="G364" s="20">
        <f t="shared" si="9"/>
        <v>152.5</v>
      </c>
      <c r="H364" s="15"/>
      <c r="L364" s="211"/>
      <c r="M364" s="211"/>
      <c r="N364"/>
      <c r="O364" s="1"/>
    </row>
    <row r="365" spans="1:16" s="11" customFormat="1">
      <c r="A365" s="30">
        <v>43888</v>
      </c>
      <c r="B365" s="405">
        <v>19822</v>
      </c>
      <c r="C365" s="405" t="s">
        <v>12</v>
      </c>
      <c r="D365" t="s">
        <v>13</v>
      </c>
      <c r="E365" s="25"/>
      <c r="F365" s="274">
        <v>20.9</v>
      </c>
      <c r="G365" s="20">
        <f t="shared" si="9"/>
        <v>131.6</v>
      </c>
      <c r="H365" s="15"/>
      <c r="L365" s="211"/>
      <c r="M365" s="211"/>
      <c r="N365"/>
      <c r="O365" s="1"/>
    </row>
    <row r="366" spans="1:16" s="11" customFormat="1">
      <c r="A366" s="30">
        <v>43888</v>
      </c>
      <c r="B366" s="405">
        <v>19822</v>
      </c>
      <c r="C366" s="405" t="s">
        <v>12</v>
      </c>
      <c r="D366" t="s">
        <v>14</v>
      </c>
      <c r="E366" s="25"/>
      <c r="F366" s="274">
        <v>3.6</v>
      </c>
      <c r="G366" s="20">
        <f t="shared" si="9"/>
        <v>128</v>
      </c>
      <c r="H366" s="15"/>
      <c r="L366" s="211"/>
      <c r="M366" s="211"/>
      <c r="N366"/>
      <c r="O366" s="1"/>
    </row>
    <row r="367" spans="1:16" s="11" customFormat="1">
      <c r="A367" s="30">
        <v>44839</v>
      </c>
      <c r="B367" s="405" t="s">
        <v>129</v>
      </c>
      <c r="C367" s="162">
        <v>0.5</v>
      </c>
      <c r="D367" t="s">
        <v>46</v>
      </c>
      <c r="E367" s="25"/>
      <c r="F367" s="274">
        <v>46.5</v>
      </c>
      <c r="G367" s="20">
        <f t="shared" si="9"/>
        <v>81.5</v>
      </c>
      <c r="H367" s="15"/>
      <c r="L367" s="211"/>
      <c r="M367" s="211"/>
      <c r="N367"/>
      <c r="O367" s="1"/>
    </row>
    <row r="368" spans="1:16" s="11" customFormat="1">
      <c r="A368" s="30">
        <v>45008</v>
      </c>
      <c r="B368" s="405">
        <v>26610</v>
      </c>
      <c r="C368" s="405" t="s">
        <v>12</v>
      </c>
      <c r="D368" t="s">
        <v>15</v>
      </c>
      <c r="E368" s="25"/>
      <c r="F368" s="25">
        <v>30</v>
      </c>
      <c r="G368" s="20">
        <f t="shared" si="9"/>
        <v>51.5</v>
      </c>
      <c r="H368" s="15"/>
      <c r="L368" s="211"/>
      <c r="M368" s="211"/>
      <c r="N368"/>
      <c r="O368" s="1"/>
    </row>
    <row r="369" spans="1:15" s="11" customFormat="1">
      <c r="A369" s="30">
        <v>45008</v>
      </c>
      <c r="B369" s="405">
        <v>26610</v>
      </c>
      <c r="C369" s="405" t="s">
        <v>12</v>
      </c>
      <c r="D369" t="s">
        <v>16</v>
      </c>
      <c r="E369" s="25"/>
      <c r="F369" s="25">
        <v>5</v>
      </c>
      <c r="G369" s="20">
        <f t="shared" si="9"/>
        <v>46.5</v>
      </c>
      <c r="H369" s="15"/>
      <c r="L369" s="211"/>
      <c r="M369" s="211"/>
      <c r="N369"/>
      <c r="O369" s="1"/>
    </row>
    <row r="370" spans="1:15" s="11" customFormat="1">
      <c r="A370" s="30">
        <v>45741</v>
      </c>
      <c r="B370" s="405">
        <v>30775</v>
      </c>
      <c r="C370" s="405" t="s">
        <v>12</v>
      </c>
      <c r="D370" t="s">
        <v>46</v>
      </c>
      <c r="E370" s="25"/>
      <c r="F370" s="274">
        <v>46.5</v>
      </c>
      <c r="G370" s="20">
        <f t="shared" si="9"/>
        <v>0</v>
      </c>
      <c r="H370" s="15"/>
      <c r="L370" s="211"/>
      <c r="M370" s="211"/>
      <c r="N370"/>
      <c r="O370" s="1"/>
    </row>
    <row r="371" spans="1:15" s="11" customFormat="1">
      <c r="A371" s="32">
        <v>43890</v>
      </c>
      <c r="B371" s="404" t="s">
        <v>11</v>
      </c>
      <c r="C371" s="404" t="s">
        <v>19</v>
      </c>
      <c r="D371" t="s">
        <v>13</v>
      </c>
      <c r="E371" s="25">
        <v>21.7</v>
      </c>
      <c r="F371" s="274"/>
      <c r="G371" s="20">
        <f t="shared" si="9"/>
        <v>21.7</v>
      </c>
      <c r="H371" s="15"/>
      <c r="L371" s="211"/>
      <c r="M371" s="211"/>
      <c r="N371"/>
      <c r="O371" s="1"/>
    </row>
    <row r="372" spans="1:15" s="11" customFormat="1">
      <c r="A372" s="30"/>
      <c r="B372" s="405"/>
      <c r="C372" s="405"/>
      <c r="D372" t="s">
        <v>14</v>
      </c>
      <c r="E372" s="25">
        <v>3.8</v>
      </c>
      <c r="F372" s="274"/>
      <c r="G372" s="20">
        <f t="shared" si="9"/>
        <v>25.5</v>
      </c>
      <c r="H372" s="15"/>
      <c r="L372" s="211"/>
      <c r="M372" s="211"/>
      <c r="N372"/>
      <c r="O372" s="1"/>
    </row>
    <row r="373" spans="1:15" s="11" customFormat="1">
      <c r="A373" s="30"/>
      <c r="B373" s="405"/>
      <c r="C373" s="405"/>
      <c r="D373" t="s">
        <v>15</v>
      </c>
      <c r="E373" s="25">
        <v>58</v>
      </c>
      <c r="F373" s="274"/>
      <c r="G373" s="20">
        <f t="shared" si="9"/>
        <v>83.5</v>
      </c>
      <c r="H373" s="15"/>
      <c r="L373" s="211"/>
      <c r="M373" s="211"/>
      <c r="N373"/>
      <c r="O373" s="1"/>
    </row>
    <row r="374" spans="1:15" s="11" customFormat="1">
      <c r="A374" s="30"/>
      <c r="B374" s="405"/>
      <c r="C374" s="405"/>
      <c r="D374" t="s">
        <v>31</v>
      </c>
      <c r="E374" s="25">
        <v>5</v>
      </c>
      <c r="F374" s="274"/>
      <c r="G374" s="20">
        <f t="shared" si="9"/>
        <v>88.5</v>
      </c>
      <c r="H374" s="15"/>
      <c r="L374" s="211"/>
      <c r="M374" s="211"/>
      <c r="N374"/>
      <c r="O374" s="1"/>
    </row>
    <row r="375" spans="1:15" s="11" customFormat="1">
      <c r="A375" s="30">
        <v>43890</v>
      </c>
      <c r="B375" s="405" t="s">
        <v>10</v>
      </c>
      <c r="C375" s="405" t="s">
        <v>19</v>
      </c>
      <c r="D375" t="s">
        <v>15</v>
      </c>
      <c r="E375" s="25"/>
      <c r="F375" s="274">
        <v>42</v>
      </c>
      <c r="G375" s="20">
        <f t="shared" si="9"/>
        <v>46.5</v>
      </c>
      <c r="H375" s="15"/>
      <c r="L375" s="211"/>
      <c r="M375" s="211"/>
      <c r="N375"/>
      <c r="O375" s="1"/>
    </row>
    <row r="376" spans="1:15" s="11" customFormat="1">
      <c r="A376" s="30">
        <v>44107</v>
      </c>
      <c r="B376" s="405">
        <v>20368</v>
      </c>
      <c r="C376" s="405" t="s">
        <v>19</v>
      </c>
      <c r="D376" t="s">
        <v>13</v>
      </c>
      <c r="E376" s="25"/>
      <c r="F376" s="25">
        <v>21.7</v>
      </c>
      <c r="G376" s="20">
        <f t="shared" si="9"/>
        <v>24.8</v>
      </c>
      <c r="H376" s="15"/>
      <c r="L376" s="211"/>
      <c r="M376" s="211"/>
      <c r="N376"/>
      <c r="O376" s="1"/>
    </row>
    <row r="377" spans="1:15" s="11" customFormat="1">
      <c r="A377" s="30">
        <v>44107</v>
      </c>
      <c r="B377" s="405">
        <v>20368</v>
      </c>
      <c r="C377" s="405" t="s">
        <v>19</v>
      </c>
      <c r="D377" t="s">
        <v>14</v>
      </c>
      <c r="E377" s="25"/>
      <c r="F377" s="25">
        <v>3.8</v>
      </c>
      <c r="G377" s="20">
        <f t="shared" si="9"/>
        <v>21</v>
      </c>
      <c r="H377" s="15"/>
      <c r="L377" s="211"/>
      <c r="M377" s="211"/>
      <c r="N377"/>
      <c r="O377" s="1"/>
    </row>
    <row r="378" spans="1:15" s="11" customFormat="1">
      <c r="A378" s="30">
        <v>45008</v>
      </c>
      <c r="B378" s="405">
        <v>26610</v>
      </c>
      <c r="C378" s="405" t="s">
        <v>19</v>
      </c>
      <c r="D378" t="s">
        <v>15</v>
      </c>
      <c r="E378" s="25"/>
      <c r="F378" s="25">
        <v>16</v>
      </c>
      <c r="G378" s="20">
        <f t="shared" si="9"/>
        <v>5</v>
      </c>
      <c r="H378" s="15"/>
      <c r="L378" s="211"/>
      <c r="M378" s="211"/>
      <c r="N378"/>
      <c r="O378" s="1"/>
    </row>
    <row r="379" spans="1:15" s="11" customFormat="1">
      <c r="A379" s="30">
        <v>45008</v>
      </c>
      <c r="B379" s="405">
        <v>26610</v>
      </c>
      <c r="C379" s="405" t="s">
        <v>19</v>
      </c>
      <c r="D379" t="s">
        <v>31</v>
      </c>
      <c r="E379" s="25"/>
      <c r="F379" s="25">
        <v>5</v>
      </c>
      <c r="G379" s="20">
        <f t="shared" si="9"/>
        <v>0</v>
      </c>
      <c r="H379" s="15"/>
      <c r="L379" s="211"/>
      <c r="M379" s="211"/>
      <c r="N379"/>
      <c r="O379" s="1"/>
    </row>
    <row r="380" spans="1:15" s="11" customFormat="1">
      <c r="A380" s="32">
        <v>43921</v>
      </c>
      <c r="B380" s="404" t="s">
        <v>11</v>
      </c>
      <c r="C380" s="404" t="s">
        <v>20</v>
      </c>
      <c r="D380" t="s">
        <v>13</v>
      </c>
      <c r="E380" s="25">
        <v>19.600000000000001</v>
      </c>
      <c r="F380" s="274"/>
      <c r="G380" s="20">
        <f t="shared" si="9"/>
        <v>19.600000000000001</v>
      </c>
      <c r="H380" s="15"/>
      <c r="L380" s="211"/>
      <c r="M380" s="211"/>
      <c r="N380"/>
      <c r="O380" s="1"/>
    </row>
    <row r="381" spans="1:15" s="11" customFormat="1">
      <c r="A381" s="30"/>
      <c r="B381" s="405"/>
      <c r="C381" s="405"/>
      <c r="D381" t="s">
        <v>14</v>
      </c>
      <c r="E381" s="25">
        <v>3.9</v>
      </c>
      <c r="F381" s="274"/>
      <c r="G381" s="20">
        <f t="shared" si="9"/>
        <v>23.5</v>
      </c>
      <c r="H381" s="15"/>
      <c r="L381" s="211"/>
      <c r="M381" s="211"/>
      <c r="N381"/>
      <c r="O381" s="1"/>
    </row>
    <row r="382" spans="1:15" s="11" customFormat="1">
      <c r="A382" s="30"/>
      <c r="B382" s="405"/>
      <c r="C382" s="405"/>
      <c r="D382" t="s">
        <v>15</v>
      </c>
      <c r="E382" s="25">
        <v>60</v>
      </c>
      <c r="F382" s="274"/>
      <c r="G382" s="20">
        <f t="shared" si="9"/>
        <v>83.5</v>
      </c>
      <c r="H382" s="15"/>
      <c r="L382" s="211"/>
      <c r="M382" s="211"/>
      <c r="N382"/>
      <c r="O382" s="1"/>
    </row>
    <row r="383" spans="1:15" s="11" customFormat="1">
      <c r="A383" s="30"/>
      <c r="B383" s="405"/>
      <c r="C383" s="405"/>
      <c r="D383" t="s">
        <v>31</v>
      </c>
      <c r="E383" s="25">
        <v>5</v>
      </c>
      <c r="F383" s="274"/>
      <c r="G383" s="20">
        <f t="shared" si="9"/>
        <v>88.5</v>
      </c>
      <c r="H383" s="15"/>
      <c r="L383" s="211"/>
      <c r="M383" s="211"/>
      <c r="N383"/>
      <c r="O383" s="1"/>
    </row>
    <row r="384" spans="1:15" s="11" customFormat="1">
      <c r="A384" s="30">
        <v>43921</v>
      </c>
      <c r="B384" s="405" t="s">
        <v>10</v>
      </c>
      <c r="C384" s="405" t="s">
        <v>20</v>
      </c>
      <c r="D384" t="s">
        <v>15</v>
      </c>
      <c r="E384" s="25"/>
      <c r="F384" s="274">
        <v>28</v>
      </c>
      <c r="G384" s="20">
        <f t="shared" si="9"/>
        <v>60.5</v>
      </c>
      <c r="H384" s="15"/>
      <c r="L384" s="211"/>
      <c r="M384" s="211"/>
      <c r="N384"/>
      <c r="O384" s="1"/>
    </row>
    <row r="385" spans="1:17" s="11" customFormat="1">
      <c r="A385" s="30">
        <v>44107</v>
      </c>
      <c r="B385" s="405">
        <v>20368</v>
      </c>
      <c r="C385" s="405" t="s">
        <v>20</v>
      </c>
      <c r="D385" t="s">
        <v>13</v>
      </c>
      <c r="E385" s="25"/>
      <c r="F385" s="25">
        <v>19.600000000000001</v>
      </c>
      <c r="G385" s="20">
        <f t="shared" si="9"/>
        <v>40.9</v>
      </c>
      <c r="H385" s="15"/>
      <c r="L385" s="211"/>
      <c r="M385" s="211"/>
      <c r="N385"/>
      <c r="O385" s="1"/>
    </row>
    <row r="386" spans="1:17" s="11" customFormat="1">
      <c r="A386" s="30">
        <v>44107</v>
      </c>
      <c r="B386" s="405">
        <v>20368</v>
      </c>
      <c r="C386" s="405" t="s">
        <v>20</v>
      </c>
      <c r="D386" t="s">
        <v>14</v>
      </c>
      <c r="E386" s="25"/>
      <c r="F386" s="25">
        <v>3.9</v>
      </c>
      <c r="G386" s="20">
        <f t="shared" si="9"/>
        <v>37</v>
      </c>
      <c r="H386" s="15"/>
      <c r="L386" s="211"/>
      <c r="M386" s="211"/>
      <c r="N386"/>
      <c r="O386" s="1"/>
    </row>
    <row r="387" spans="1:17" s="11" customFormat="1">
      <c r="A387" s="30">
        <v>45008</v>
      </c>
      <c r="B387" s="405">
        <v>26610</v>
      </c>
      <c r="C387" s="405" t="s">
        <v>20</v>
      </c>
      <c r="D387" t="s">
        <v>15</v>
      </c>
      <c r="E387" s="25"/>
      <c r="F387" s="25">
        <v>32</v>
      </c>
      <c r="G387" s="20">
        <f t="shared" si="9"/>
        <v>5</v>
      </c>
      <c r="H387" s="15"/>
      <c r="L387" s="211"/>
      <c r="M387" s="211"/>
      <c r="N387"/>
      <c r="O387" s="1"/>
    </row>
    <row r="388" spans="1:17" s="11" customFormat="1">
      <c r="A388" s="30">
        <v>45008</v>
      </c>
      <c r="B388" s="405">
        <v>26610</v>
      </c>
      <c r="C388" s="405" t="s">
        <v>20</v>
      </c>
      <c r="D388" t="s">
        <v>31</v>
      </c>
      <c r="E388" s="25"/>
      <c r="F388" s="25">
        <v>5</v>
      </c>
      <c r="G388" s="20">
        <f t="shared" si="9"/>
        <v>0</v>
      </c>
      <c r="H388" s="15"/>
      <c r="L388" s="211"/>
      <c r="M388" s="211"/>
      <c r="N388"/>
      <c r="O388" s="1"/>
    </row>
    <row r="389" spans="1:17" s="11" customFormat="1">
      <c r="A389" s="32">
        <v>43951</v>
      </c>
      <c r="B389" s="404" t="s">
        <v>11</v>
      </c>
      <c r="C389" s="404" t="s">
        <v>21</v>
      </c>
      <c r="D389" t="s">
        <v>13</v>
      </c>
      <c r="E389" s="25">
        <v>13.1</v>
      </c>
      <c r="F389" s="274"/>
      <c r="G389" s="20">
        <f t="shared" si="9"/>
        <v>13.1</v>
      </c>
      <c r="H389" s="15"/>
      <c r="L389" s="211"/>
      <c r="M389" s="211"/>
      <c r="N389"/>
      <c r="O389" s="1"/>
    </row>
    <row r="390" spans="1:17" s="11" customFormat="1">
      <c r="A390" s="30"/>
      <c r="B390" s="405"/>
      <c r="C390" s="405"/>
      <c r="D390" t="s">
        <v>14</v>
      </c>
      <c r="E390" s="25">
        <v>4.5999999999999996</v>
      </c>
      <c r="F390" s="274"/>
      <c r="G390" s="20">
        <f t="shared" si="9"/>
        <v>17.7</v>
      </c>
      <c r="H390" s="15"/>
      <c r="L390" s="211"/>
      <c r="M390" s="211"/>
      <c r="N390"/>
      <c r="O390" s="1"/>
    </row>
    <row r="391" spans="1:17" s="11" customFormat="1">
      <c r="A391" s="30"/>
      <c r="B391" s="405"/>
      <c r="C391" s="405"/>
      <c r="D391" t="s">
        <v>15</v>
      </c>
      <c r="E391" s="25">
        <v>60</v>
      </c>
      <c r="F391" s="274"/>
      <c r="G391" s="20">
        <f t="shared" si="9"/>
        <v>77.7</v>
      </c>
      <c r="H391" s="15"/>
      <c r="L391" s="211"/>
      <c r="M391" s="211"/>
      <c r="N391"/>
      <c r="O391" s="1"/>
    </row>
    <row r="392" spans="1:17" s="11" customFormat="1">
      <c r="A392" s="30"/>
      <c r="B392" s="405"/>
      <c r="C392" s="405"/>
      <c r="D392" t="s">
        <v>31</v>
      </c>
      <c r="E392" s="25">
        <v>5</v>
      </c>
      <c r="F392" s="274"/>
      <c r="G392" s="20">
        <f t="shared" si="9"/>
        <v>82.7</v>
      </c>
      <c r="H392" s="15"/>
      <c r="L392" s="211"/>
      <c r="M392" s="211"/>
      <c r="N392"/>
      <c r="O392" s="1"/>
    </row>
    <row r="393" spans="1:17" s="11" customFormat="1">
      <c r="A393" s="30">
        <v>44107</v>
      </c>
      <c r="B393" s="405">
        <v>20368</v>
      </c>
      <c r="C393" s="405" t="s">
        <v>21</v>
      </c>
      <c r="D393" t="s">
        <v>13</v>
      </c>
      <c r="E393" s="25"/>
      <c r="F393" s="25">
        <v>13.1</v>
      </c>
      <c r="G393" s="20">
        <f t="shared" si="9"/>
        <v>69.600000000000009</v>
      </c>
      <c r="H393" s="15"/>
      <c r="L393" s="211"/>
      <c r="M393" s="211"/>
      <c r="N393"/>
      <c r="O393" s="1"/>
    </row>
    <row r="394" spans="1:17" s="11" customFormat="1">
      <c r="A394" s="30">
        <v>44107</v>
      </c>
      <c r="B394" s="405">
        <v>20368</v>
      </c>
      <c r="C394" s="405" t="s">
        <v>21</v>
      </c>
      <c r="D394" t="s">
        <v>14</v>
      </c>
      <c r="E394" s="25"/>
      <c r="F394" s="25">
        <v>4.5999999999999996</v>
      </c>
      <c r="G394" s="20">
        <f t="shared" si="9"/>
        <v>65.000000000000014</v>
      </c>
      <c r="H394" s="15"/>
      <c r="L394" s="211"/>
      <c r="M394" s="211"/>
      <c r="N394"/>
      <c r="O394" s="1"/>
    </row>
    <row r="395" spans="1:17" s="11" customFormat="1">
      <c r="A395" s="30">
        <v>45008</v>
      </c>
      <c r="B395" s="405">
        <v>26610</v>
      </c>
      <c r="C395" s="405" t="s">
        <v>21</v>
      </c>
      <c r="D395" t="s">
        <v>15</v>
      </c>
      <c r="E395" s="25"/>
      <c r="F395" s="25">
        <v>60</v>
      </c>
      <c r="G395" s="20">
        <f t="shared" si="9"/>
        <v>5.0000000000000142</v>
      </c>
      <c r="H395" s="15"/>
      <c r="L395" s="211"/>
      <c r="M395" s="211"/>
      <c r="N395"/>
      <c r="O395" s="1"/>
    </row>
    <row r="396" spans="1:17" s="11" customFormat="1">
      <c r="A396" s="30">
        <v>45008</v>
      </c>
      <c r="B396" s="405">
        <v>26610</v>
      </c>
      <c r="C396" s="405" t="s">
        <v>21</v>
      </c>
      <c r="D396" t="s">
        <v>31</v>
      </c>
      <c r="E396" s="25"/>
      <c r="F396" s="25">
        <v>5</v>
      </c>
      <c r="G396" s="20">
        <f t="shared" si="9"/>
        <v>1.4210854715202004E-14</v>
      </c>
      <c r="H396" s="15"/>
      <c r="L396" s="211"/>
      <c r="M396" s="211"/>
      <c r="N396"/>
      <c r="O396" s="1"/>
    </row>
    <row r="397" spans="1:17">
      <c r="A397" s="32">
        <v>43982</v>
      </c>
      <c r="B397" s="404" t="s">
        <v>11</v>
      </c>
      <c r="C397" s="404" t="s">
        <v>22</v>
      </c>
      <c r="D397" t="s">
        <v>13</v>
      </c>
      <c r="E397" s="25">
        <v>12.1</v>
      </c>
      <c r="G397" s="20">
        <f t="shared" si="9"/>
        <v>12.100000000000014</v>
      </c>
      <c r="H397" s="13"/>
      <c r="O397" s="1"/>
      <c r="P397" s="11"/>
      <c r="Q397" s="11"/>
    </row>
    <row r="398" spans="1:17">
      <c r="B398" s="405"/>
      <c r="C398" s="405"/>
      <c r="D398" t="s">
        <v>14</v>
      </c>
      <c r="E398" s="25">
        <v>2.5</v>
      </c>
      <c r="G398" s="20">
        <f t="shared" si="9"/>
        <v>14.600000000000014</v>
      </c>
      <c r="O398" s="1"/>
      <c r="Q398" s="11"/>
    </row>
    <row r="399" spans="1:17">
      <c r="B399" s="405"/>
      <c r="C399" s="405"/>
      <c r="D399" t="s">
        <v>15</v>
      </c>
      <c r="E399" s="25">
        <v>60</v>
      </c>
      <c r="G399" s="20">
        <f t="shared" si="9"/>
        <v>74.600000000000009</v>
      </c>
      <c r="O399" s="1"/>
      <c r="Q399" s="11"/>
    </row>
    <row r="400" spans="1:17">
      <c r="B400" s="405"/>
      <c r="C400" s="405"/>
      <c r="D400" t="s">
        <v>31</v>
      </c>
      <c r="E400" s="25">
        <v>5</v>
      </c>
      <c r="G400" s="20">
        <f t="shared" si="9"/>
        <v>79.600000000000009</v>
      </c>
      <c r="O400" s="1"/>
      <c r="Q400" s="11"/>
    </row>
    <row r="401" spans="1:18">
      <c r="A401" s="30">
        <v>44107</v>
      </c>
      <c r="B401" s="405">
        <v>20368</v>
      </c>
      <c r="C401" s="405" t="s">
        <v>22</v>
      </c>
      <c r="D401" t="s">
        <v>13</v>
      </c>
      <c r="F401" s="25">
        <v>12.1</v>
      </c>
      <c r="G401" s="20">
        <f t="shared" si="9"/>
        <v>67.500000000000014</v>
      </c>
      <c r="O401" s="1"/>
      <c r="Q401" s="11"/>
    </row>
    <row r="402" spans="1:18">
      <c r="A402" s="30">
        <v>44107</v>
      </c>
      <c r="B402" s="405">
        <v>20368</v>
      </c>
      <c r="C402" s="405" t="s">
        <v>22</v>
      </c>
      <c r="D402" t="s">
        <v>14</v>
      </c>
      <c r="F402" s="25">
        <v>2.5</v>
      </c>
      <c r="G402" s="20">
        <f t="shared" si="9"/>
        <v>65.000000000000014</v>
      </c>
      <c r="O402" s="1"/>
      <c r="Q402" s="11"/>
    </row>
    <row r="403" spans="1:18">
      <c r="A403" s="30">
        <v>45008</v>
      </c>
      <c r="B403" s="405">
        <v>26610</v>
      </c>
      <c r="C403" s="405" t="s">
        <v>22</v>
      </c>
      <c r="D403" t="s">
        <v>15</v>
      </c>
      <c r="F403" s="25">
        <v>21</v>
      </c>
      <c r="G403" s="20">
        <f t="shared" si="9"/>
        <v>44.000000000000014</v>
      </c>
      <c r="O403" s="1"/>
      <c r="Q403" s="11"/>
    </row>
    <row r="404" spans="1:18">
      <c r="A404" s="30">
        <v>45092</v>
      </c>
      <c r="B404" s="405">
        <v>26950</v>
      </c>
      <c r="C404" s="405" t="s">
        <v>22</v>
      </c>
      <c r="D404" t="s">
        <v>15</v>
      </c>
      <c r="F404" s="25">
        <v>39</v>
      </c>
      <c r="G404" s="20">
        <f t="shared" si="9"/>
        <v>5.0000000000000142</v>
      </c>
      <c r="O404" s="1"/>
      <c r="Q404" s="11"/>
    </row>
    <row r="405" spans="1:18">
      <c r="A405" s="30">
        <v>45092</v>
      </c>
      <c r="B405" s="405">
        <v>26950</v>
      </c>
      <c r="C405" s="405" t="s">
        <v>22</v>
      </c>
      <c r="D405" t="s">
        <v>31</v>
      </c>
      <c r="F405" s="25">
        <v>5</v>
      </c>
      <c r="G405" s="20">
        <f t="shared" ref="G405:G468" si="10">+G404+E405-F405</f>
        <v>1.4210854715202004E-14</v>
      </c>
      <c r="O405" s="1"/>
      <c r="Q405" s="11"/>
    </row>
    <row r="406" spans="1:18">
      <c r="A406" s="32">
        <v>44012</v>
      </c>
      <c r="B406" s="404" t="s">
        <v>11</v>
      </c>
      <c r="C406" s="404" t="s">
        <v>23</v>
      </c>
      <c r="D406" t="s">
        <v>13</v>
      </c>
      <c r="E406" s="25">
        <v>10.7</v>
      </c>
      <c r="G406" s="20">
        <f t="shared" si="10"/>
        <v>10.700000000000014</v>
      </c>
      <c r="O406" s="1"/>
      <c r="Q406" s="11"/>
    </row>
    <row r="407" spans="1:18">
      <c r="B407" s="405"/>
      <c r="C407" s="405"/>
      <c r="D407" t="s">
        <v>14</v>
      </c>
      <c r="E407" s="25">
        <v>1.2</v>
      </c>
      <c r="G407" s="20">
        <f t="shared" si="10"/>
        <v>11.900000000000013</v>
      </c>
      <c r="O407" s="1"/>
      <c r="Q407" s="11"/>
      <c r="R407" s="11"/>
    </row>
    <row r="408" spans="1:18">
      <c r="B408" s="405"/>
      <c r="C408" s="405"/>
      <c r="D408" t="s">
        <v>15</v>
      </c>
      <c r="E408" s="25">
        <v>60</v>
      </c>
      <c r="G408" s="20">
        <f t="shared" si="10"/>
        <v>71.900000000000006</v>
      </c>
      <c r="O408" s="1"/>
      <c r="P408" s="11"/>
      <c r="Q408" s="11"/>
      <c r="R408" s="11"/>
    </row>
    <row r="409" spans="1:18">
      <c r="B409" s="405"/>
      <c r="C409" s="405"/>
      <c r="D409" t="s">
        <v>31</v>
      </c>
      <c r="E409" s="25">
        <v>5</v>
      </c>
      <c r="G409" s="20">
        <f t="shared" si="10"/>
        <v>76.900000000000006</v>
      </c>
      <c r="O409" s="1"/>
    </row>
    <row r="410" spans="1:18">
      <c r="A410" s="30">
        <v>44107</v>
      </c>
      <c r="B410" s="405">
        <v>20369</v>
      </c>
      <c r="C410" s="405" t="s">
        <v>23</v>
      </c>
      <c r="D410" t="s">
        <v>13</v>
      </c>
      <c r="F410" s="25">
        <v>10.7</v>
      </c>
      <c r="G410" s="20">
        <f t="shared" si="10"/>
        <v>66.2</v>
      </c>
      <c r="O410" s="1"/>
    </row>
    <row r="411" spans="1:18">
      <c r="A411" s="30">
        <v>44107</v>
      </c>
      <c r="B411" s="405">
        <v>20369</v>
      </c>
      <c r="C411" s="405" t="s">
        <v>23</v>
      </c>
      <c r="D411" t="s">
        <v>14</v>
      </c>
      <c r="F411" s="25">
        <v>1.2</v>
      </c>
      <c r="G411" s="20">
        <f t="shared" si="10"/>
        <v>65</v>
      </c>
      <c r="O411" s="1"/>
    </row>
    <row r="412" spans="1:18">
      <c r="A412" s="30">
        <v>45092</v>
      </c>
      <c r="B412" s="405">
        <v>26950</v>
      </c>
      <c r="C412" s="405" t="s">
        <v>23</v>
      </c>
      <c r="D412" t="s">
        <v>15</v>
      </c>
      <c r="F412" s="25">
        <v>60</v>
      </c>
      <c r="G412" s="20">
        <f t="shared" si="10"/>
        <v>5</v>
      </c>
      <c r="O412" s="1"/>
    </row>
    <row r="413" spans="1:18">
      <c r="A413" s="30">
        <v>45092</v>
      </c>
      <c r="B413" s="405">
        <v>26950</v>
      </c>
      <c r="C413" s="405" t="s">
        <v>23</v>
      </c>
      <c r="D413" t="s">
        <v>31</v>
      </c>
      <c r="F413" s="25">
        <v>5</v>
      </c>
      <c r="G413" s="20">
        <f t="shared" si="10"/>
        <v>0</v>
      </c>
      <c r="O413" s="1"/>
    </row>
    <row r="414" spans="1:18">
      <c r="A414" s="32">
        <v>44043</v>
      </c>
      <c r="B414" s="404" t="s">
        <v>11</v>
      </c>
      <c r="C414" s="404" t="s">
        <v>24</v>
      </c>
      <c r="D414" t="s">
        <v>13</v>
      </c>
      <c r="E414" s="25">
        <v>16.2</v>
      </c>
      <c r="G414" s="20">
        <f t="shared" si="10"/>
        <v>16.2</v>
      </c>
      <c r="O414" s="1"/>
    </row>
    <row r="415" spans="1:18">
      <c r="B415" s="405"/>
      <c r="C415" s="405"/>
      <c r="D415" t="s">
        <v>14</v>
      </c>
      <c r="E415" s="25">
        <v>5</v>
      </c>
      <c r="G415" s="20">
        <f t="shared" si="10"/>
        <v>21.2</v>
      </c>
      <c r="O415" s="1"/>
    </row>
    <row r="416" spans="1:18">
      <c r="B416" s="405"/>
      <c r="C416" s="405"/>
      <c r="D416" t="s">
        <v>15</v>
      </c>
      <c r="E416" s="25">
        <v>60</v>
      </c>
      <c r="G416" s="20">
        <f t="shared" si="10"/>
        <v>81.2</v>
      </c>
      <c r="O416" s="1"/>
    </row>
    <row r="417" spans="1:15">
      <c r="B417" s="405"/>
      <c r="C417" s="405"/>
      <c r="D417" t="s">
        <v>31</v>
      </c>
      <c r="E417" s="25">
        <v>5</v>
      </c>
      <c r="G417" s="20">
        <f t="shared" si="10"/>
        <v>86.2</v>
      </c>
      <c r="O417" s="1"/>
    </row>
    <row r="418" spans="1:15">
      <c r="B418" s="405"/>
      <c r="C418" s="405"/>
      <c r="D418" s="56" t="s">
        <v>35</v>
      </c>
      <c r="E418" s="25">
        <v>10</v>
      </c>
      <c r="G418" s="20">
        <f t="shared" si="10"/>
        <v>96.2</v>
      </c>
      <c r="O418" s="1"/>
    </row>
    <row r="419" spans="1:15">
      <c r="B419" s="405"/>
      <c r="C419" s="405"/>
      <c r="D419" s="56" t="s">
        <v>36</v>
      </c>
      <c r="E419" s="25">
        <v>10</v>
      </c>
      <c r="G419" s="20">
        <f t="shared" si="10"/>
        <v>106.2</v>
      </c>
      <c r="O419" s="1"/>
    </row>
    <row r="420" spans="1:15">
      <c r="A420" s="30">
        <v>44158</v>
      </c>
      <c r="B420" s="405">
        <v>20869</v>
      </c>
      <c r="C420" s="405" t="s">
        <v>24</v>
      </c>
      <c r="D420" s="56" t="s">
        <v>13</v>
      </c>
      <c r="F420" s="274">
        <v>16.2</v>
      </c>
      <c r="G420" s="20">
        <f t="shared" si="10"/>
        <v>90</v>
      </c>
      <c r="O420" s="1"/>
    </row>
    <row r="421" spans="1:15">
      <c r="A421" s="30">
        <v>44158</v>
      </c>
      <c r="B421" s="405">
        <v>20869</v>
      </c>
      <c r="C421" s="405" t="s">
        <v>24</v>
      </c>
      <c r="D421" s="56" t="s">
        <v>14</v>
      </c>
      <c r="F421" s="274">
        <v>5</v>
      </c>
      <c r="G421" s="20">
        <f t="shared" si="10"/>
        <v>85</v>
      </c>
      <c r="O421" s="1"/>
    </row>
    <row r="422" spans="1:15">
      <c r="A422" s="30">
        <v>45092</v>
      </c>
      <c r="B422" s="405">
        <v>26950</v>
      </c>
      <c r="C422" s="405" t="s">
        <v>24</v>
      </c>
      <c r="D422" t="s">
        <v>15</v>
      </c>
      <c r="F422" s="25">
        <v>60</v>
      </c>
      <c r="G422" s="20">
        <f t="shared" si="10"/>
        <v>25</v>
      </c>
      <c r="O422" s="1"/>
    </row>
    <row r="423" spans="1:15">
      <c r="A423" s="30">
        <v>45092</v>
      </c>
      <c r="B423" s="405">
        <v>26950</v>
      </c>
      <c r="C423" s="405" t="s">
        <v>24</v>
      </c>
      <c r="D423" t="s">
        <v>31</v>
      </c>
      <c r="F423" s="25">
        <v>5</v>
      </c>
      <c r="G423" s="20">
        <f t="shared" si="10"/>
        <v>20</v>
      </c>
      <c r="O423" s="1"/>
    </row>
    <row r="424" spans="1:15">
      <c r="A424" s="30">
        <v>45092</v>
      </c>
      <c r="B424" s="405">
        <v>26950</v>
      </c>
      <c r="C424" s="405" t="s">
        <v>24</v>
      </c>
      <c r="D424" s="56" t="s">
        <v>35</v>
      </c>
      <c r="F424" s="25">
        <v>10</v>
      </c>
      <c r="G424" s="20">
        <f t="shared" si="10"/>
        <v>10</v>
      </c>
      <c r="O424" s="1"/>
    </row>
    <row r="425" spans="1:15">
      <c r="A425" s="30">
        <v>45092</v>
      </c>
      <c r="B425" s="405">
        <v>26950</v>
      </c>
      <c r="C425" s="405" t="s">
        <v>24</v>
      </c>
      <c r="D425" s="56" t="s">
        <v>36</v>
      </c>
      <c r="F425" s="25">
        <v>10</v>
      </c>
      <c r="G425" s="20">
        <f t="shared" si="10"/>
        <v>0</v>
      </c>
      <c r="O425" s="1"/>
    </row>
    <row r="426" spans="1:15">
      <c r="A426" s="32">
        <v>44074</v>
      </c>
      <c r="B426" s="404" t="s">
        <v>11</v>
      </c>
      <c r="C426" s="404" t="s">
        <v>25</v>
      </c>
      <c r="D426" t="s">
        <v>13</v>
      </c>
      <c r="E426" s="25">
        <v>15.5</v>
      </c>
      <c r="G426" s="20">
        <f t="shared" si="10"/>
        <v>15.5</v>
      </c>
      <c r="N426" s="56"/>
      <c r="O426" s="1"/>
    </row>
    <row r="427" spans="1:15">
      <c r="B427" s="405"/>
      <c r="C427" s="405"/>
      <c r="D427" t="s">
        <v>14</v>
      </c>
      <c r="E427" s="25">
        <v>3.5</v>
      </c>
      <c r="G427" s="20">
        <f t="shared" si="10"/>
        <v>19</v>
      </c>
      <c r="N427" s="56"/>
      <c r="O427" s="1"/>
    </row>
    <row r="428" spans="1:15">
      <c r="B428" s="405"/>
      <c r="C428" s="405"/>
      <c r="D428" t="s">
        <v>15</v>
      </c>
      <c r="E428" s="25">
        <v>60</v>
      </c>
      <c r="G428" s="20">
        <f t="shared" si="10"/>
        <v>79</v>
      </c>
      <c r="O428" s="1"/>
    </row>
    <row r="429" spans="1:15">
      <c r="B429" s="405"/>
      <c r="C429" s="405"/>
      <c r="D429" t="s">
        <v>31</v>
      </c>
      <c r="E429" s="25">
        <v>5</v>
      </c>
      <c r="G429" s="20">
        <f t="shared" si="10"/>
        <v>84</v>
      </c>
      <c r="O429" s="1"/>
    </row>
    <row r="430" spans="1:15">
      <c r="B430" s="405"/>
      <c r="C430" s="405"/>
      <c r="D430" t="s">
        <v>37</v>
      </c>
      <c r="E430" s="25">
        <v>15</v>
      </c>
      <c r="G430" s="20">
        <f t="shared" si="10"/>
        <v>99</v>
      </c>
      <c r="O430" s="1"/>
    </row>
    <row r="431" spans="1:15">
      <c r="A431" s="30">
        <v>44158</v>
      </c>
      <c r="B431" s="405">
        <v>20869</v>
      </c>
      <c r="C431" s="405" t="s">
        <v>25</v>
      </c>
      <c r="D431" t="s">
        <v>13</v>
      </c>
      <c r="F431" s="274">
        <v>15.5</v>
      </c>
      <c r="G431" s="20">
        <f t="shared" si="10"/>
        <v>83.5</v>
      </c>
      <c r="O431" s="1"/>
    </row>
    <row r="432" spans="1:15">
      <c r="A432" s="30">
        <v>44158</v>
      </c>
      <c r="B432" s="405">
        <v>20869</v>
      </c>
      <c r="C432" s="405" t="s">
        <v>25</v>
      </c>
      <c r="D432" t="s">
        <v>14</v>
      </c>
      <c r="F432" s="274">
        <v>3.5</v>
      </c>
      <c r="G432" s="20">
        <f t="shared" si="10"/>
        <v>80</v>
      </c>
      <c r="O432" s="1"/>
    </row>
    <row r="433" spans="1:15">
      <c r="A433" s="30">
        <v>45153</v>
      </c>
      <c r="B433" s="405">
        <v>27333</v>
      </c>
      <c r="C433" s="405" t="s">
        <v>25</v>
      </c>
      <c r="D433" t="s">
        <v>15</v>
      </c>
      <c r="F433" s="25">
        <v>60</v>
      </c>
      <c r="G433" s="20">
        <f t="shared" si="10"/>
        <v>20</v>
      </c>
      <c r="O433" s="1"/>
    </row>
    <row r="434" spans="1:15">
      <c r="A434" s="30">
        <v>45153</v>
      </c>
      <c r="B434" s="405">
        <v>27333</v>
      </c>
      <c r="C434" s="405" t="s">
        <v>25</v>
      </c>
      <c r="D434" t="s">
        <v>31</v>
      </c>
      <c r="F434" s="25">
        <v>5</v>
      </c>
      <c r="G434" s="20">
        <f t="shared" si="10"/>
        <v>15</v>
      </c>
      <c r="O434" s="1"/>
    </row>
    <row r="435" spans="1:15">
      <c r="A435" s="30">
        <v>45153</v>
      </c>
      <c r="B435" s="405">
        <v>27333</v>
      </c>
      <c r="C435" s="405" t="s">
        <v>25</v>
      </c>
      <c r="D435" t="s">
        <v>37</v>
      </c>
      <c r="F435" s="25">
        <v>15</v>
      </c>
      <c r="G435" s="20">
        <f t="shared" si="10"/>
        <v>0</v>
      </c>
      <c r="O435" s="1"/>
    </row>
    <row r="436" spans="1:15">
      <c r="A436" s="32">
        <v>44104</v>
      </c>
      <c r="B436" s="404" t="s">
        <v>11</v>
      </c>
      <c r="C436" s="404" t="s">
        <v>26</v>
      </c>
      <c r="D436" t="s">
        <v>13</v>
      </c>
      <c r="E436" s="25">
        <v>15.9</v>
      </c>
      <c r="G436" s="20">
        <f t="shared" si="10"/>
        <v>15.9</v>
      </c>
      <c r="O436" s="1"/>
    </row>
    <row r="437" spans="1:15">
      <c r="B437" s="405"/>
      <c r="C437" s="405"/>
      <c r="D437" t="s">
        <v>14</v>
      </c>
      <c r="E437" s="25">
        <v>4.0999999999999996</v>
      </c>
      <c r="G437" s="20">
        <f t="shared" si="10"/>
        <v>20</v>
      </c>
      <c r="O437" s="1"/>
    </row>
    <row r="438" spans="1:15">
      <c r="B438" s="405"/>
      <c r="C438" s="405"/>
      <c r="D438" t="s">
        <v>15</v>
      </c>
      <c r="E438" s="25">
        <v>60</v>
      </c>
      <c r="G438" s="20">
        <f t="shared" si="10"/>
        <v>80</v>
      </c>
      <c r="O438" s="1"/>
    </row>
    <row r="439" spans="1:15">
      <c r="B439" s="405"/>
      <c r="C439" s="405"/>
      <c r="D439" t="s">
        <v>31</v>
      </c>
      <c r="E439" s="25">
        <v>5</v>
      </c>
      <c r="G439" s="20">
        <f t="shared" si="10"/>
        <v>85</v>
      </c>
      <c r="N439" s="56"/>
      <c r="O439" s="1"/>
    </row>
    <row r="440" spans="1:15">
      <c r="B440" s="405"/>
      <c r="C440" s="405"/>
      <c r="D440" t="s">
        <v>37</v>
      </c>
      <c r="E440" s="25">
        <v>8.5</v>
      </c>
      <c r="G440" s="20">
        <f t="shared" si="10"/>
        <v>93.5</v>
      </c>
      <c r="N440" s="56"/>
      <c r="O440" s="1"/>
    </row>
    <row r="441" spans="1:15">
      <c r="A441" s="30">
        <v>44194</v>
      </c>
      <c r="B441" s="405">
        <v>21244</v>
      </c>
      <c r="C441" s="405" t="s">
        <v>26</v>
      </c>
      <c r="D441" t="s">
        <v>13</v>
      </c>
      <c r="F441" s="274">
        <v>15.9</v>
      </c>
      <c r="G441" s="20">
        <f t="shared" si="10"/>
        <v>77.599999999999994</v>
      </c>
      <c r="N441" s="56"/>
      <c r="O441" s="1"/>
    </row>
    <row r="442" spans="1:15">
      <c r="A442" s="30">
        <v>44194</v>
      </c>
      <c r="B442" s="405">
        <v>21244</v>
      </c>
      <c r="C442" s="405" t="s">
        <v>26</v>
      </c>
      <c r="D442" t="s">
        <v>14</v>
      </c>
      <c r="F442" s="274">
        <v>4.0999999999999996</v>
      </c>
      <c r="G442" s="20">
        <f t="shared" si="10"/>
        <v>73.5</v>
      </c>
      <c r="N442" s="56"/>
      <c r="O442" s="1"/>
    </row>
    <row r="443" spans="1:15">
      <c r="A443" s="30">
        <v>45093</v>
      </c>
      <c r="B443" s="405">
        <v>26952</v>
      </c>
      <c r="C443" s="405" t="s">
        <v>26</v>
      </c>
      <c r="D443" t="s">
        <v>37</v>
      </c>
      <c r="F443" s="274">
        <v>6</v>
      </c>
      <c r="G443" s="20">
        <f t="shared" si="10"/>
        <v>67.5</v>
      </c>
      <c r="N443" s="56"/>
      <c r="O443" s="1"/>
    </row>
    <row r="444" spans="1:15">
      <c r="A444" s="30">
        <v>45153</v>
      </c>
      <c r="B444" s="405">
        <v>27333</v>
      </c>
      <c r="C444" s="405" t="s">
        <v>26</v>
      </c>
      <c r="D444" t="s">
        <v>15</v>
      </c>
      <c r="F444" s="25">
        <v>60</v>
      </c>
      <c r="G444" s="20">
        <f t="shared" si="10"/>
        <v>7.5</v>
      </c>
      <c r="N444" s="56"/>
      <c r="O444" s="1"/>
    </row>
    <row r="445" spans="1:15">
      <c r="A445" s="30">
        <v>45153</v>
      </c>
      <c r="B445" s="405">
        <v>27333</v>
      </c>
      <c r="C445" s="405" t="s">
        <v>26</v>
      </c>
      <c r="D445" t="s">
        <v>31</v>
      </c>
      <c r="F445" s="25">
        <v>5</v>
      </c>
      <c r="G445" s="20">
        <f t="shared" si="10"/>
        <v>2.5</v>
      </c>
      <c r="N445" s="56"/>
      <c r="O445" s="1"/>
    </row>
    <row r="446" spans="1:15">
      <c r="A446" s="30">
        <v>45153</v>
      </c>
      <c r="B446" s="405">
        <v>27333</v>
      </c>
      <c r="C446" s="405" t="s">
        <v>26</v>
      </c>
      <c r="D446" t="s">
        <v>37</v>
      </c>
      <c r="F446" s="25">
        <v>2.5</v>
      </c>
      <c r="G446" s="20">
        <f t="shared" si="10"/>
        <v>0</v>
      </c>
      <c r="N446" s="56"/>
      <c r="O446" s="1"/>
    </row>
    <row r="447" spans="1:15">
      <c r="A447" s="32">
        <v>44135</v>
      </c>
      <c r="B447" s="404" t="s">
        <v>11</v>
      </c>
      <c r="C447" s="404" t="s">
        <v>27</v>
      </c>
      <c r="D447" t="s">
        <v>13</v>
      </c>
      <c r="E447" s="25">
        <v>18.7</v>
      </c>
      <c r="F447" s="25"/>
      <c r="G447" s="20">
        <f t="shared" si="10"/>
        <v>18.7</v>
      </c>
      <c r="N447" s="56"/>
      <c r="O447" s="1"/>
    </row>
    <row r="448" spans="1:15">
      <c r="B448" s="405"/>
      <c r="C448" s="405"/>
      <c r="D448" t="s">
        <v>14</v>
      </c>
      <c r="E448" s="25">
        <v>4.3</v>
      </c>
      <c r="G448" s="20">
        <f t="shared" si="10"/>
        <v>23</v>
      </c>
      <c r="N448" s="56"/>
      <c r="O448" s="1"/>
    </row>
    <row r="449" spans="1:15">
      <c r="B449" s="405"/>
      <c r="C449" s="405"/>
      <c r="D449" t="s">
        <v>15</v>
      </c>
      <c r="E449" s="25">
        <v>60</v>
      </c>
      <c r="G449" s="20">
        <f t="shared" si="10"/>
        <v>83</v>
      </c>
      <c r="N449" s="56"/>
      <c r="O449" s="1"/>
    </row>
    <row r="450" spans="1:15">
      <c r="B450" s="405"/>
      <c r="C450" s="405"/>
      <c r="D450" t="s">
        <v>31</v>
      </c>
      <c r="E450" s="25">
        <v>5</v>
      </c>
      <c r="G450" s="20">
        <f t="shared" si="10"/>
        <v>88</v>
      </c>
      <c r="N450" s="56"/>
      <c r="O450" s="1"/>
    </row>
    <row r="451" spans="1:15">
      <c r="B451" s="405"/>
      <c r="C451" s="405"/>
      <c r="D451" s="56" t="s">
        <v>38</v>
      </c>
      <c r="E451" s="25">
        <v>10</v>
      </c>
      <c r="G451" s="20">
        <f t="shared" si="10"/>
        <v>98</v>
      </c>
      <c r="N451" s="56"/>
      <c r="O451" s="1"/>
    </row>
    <row r="452" spans="1:15">
      <c r="B452" s="405"/>
      <c r="C452" s="405"/>
      <c r="D452" s="56" t="s">
        <v>39</v>
      </c>
      <c r="E452" s="25">
        <v>10</v>
      </c>
      <c r="G452" s="20">
        <f t="shared" si="10"/>
        <v>108</v>
      </c>
      <c r="N452" s="56"/>
      <c r="O452" s="1"/>
    </row>
    <row r="453" spans="1:15">
      <c r="A453" s="30">
        <v>44194</v>
      </c>
      <c r="B453" s="405">
        <v>21244</v>
      </c>
      <c r="C453" s="405" t="s">
        <v>27</v>
      </c>
      <c r="D453" s="56" t="s">
        <v>13</v>
      </c>
      <c r="F453" s="274">
        <v>18.7</v>
      </c>
      <c r="G453" s="20">
        <f t="shared" si="10"/>
        <v>89.3</v>
      </c>
      <c r="N453" s="56"/>
      <c r="O453" s="1"/>
    </row>
    <row r="454" spans="1:15">
      <c r="A454" s="30">
        <v>44194</v>
      </c>
      <c r="B454" s="405">
        <v>21244</v>
      </c>
      <c r="C454" s="405" t="s">
        <v>27</v>
      </c>
      <c r="D454" s="56" t="s">
        <v>14</v>
      </c>
      <c r="F454" s="274">
        <v>4.3</v>
      </c>
      <c r="G454" s="20">
        <f t="shared" si="10"/>
        <v>85</v>
      </c>
      <c r="N454" s="56"/>
      <c r="O454" s="1"/>
    </row>
    <row r="455" spans="1:15">
      <c r="A455" s="30">
        <v>45153</v>
      </c>
      <c r="B455" s="405">
        <v>27333</v>
      </c>
      <c r="C455" s="405" t="s">
        <v>27</v>
      </c>
      <c r="D455" t="s">
        <v>15</v>
      </c>
      <c r="F455" s="274">
        <v>52.5</v>
      </c>
      <c r="G455" s="20">
        <f t="shared" si="10"/>
        <v>32.5</v>
      </c>
      <c r="N455" s="56"/>
      <c r="O455" s="1"/>
    </row>
    <row r="456" spans="1:15">
      <c r="A456" s="30">
        <v>45180</v>
      </c>
      <c r="B456" s="405">
        <v>27433</v>
      </c>
      <c r="C456" s="405" t="s">
        <v>27</v>
      </c>
      <c r="D456" t="s">
        <v>15</v>
      </c>
      <c r="F456" s="274">
        <v>7.5</v>
      </c>
      <c r="G456" s="20">
        <f t="shared" si="10"/>
        <v>25</v>
      </c>
      <c r="N456" s="56"/>
      <c r="O456" s="1"/>
    </row>
    <row r="457" spans="1:15">
      <c r="A457" s="30">
        <v>45180</v>
      </c>
      <c r="B457" s="405">
        <v>27433</v>
      </c>
      <c r="C457" s="405" t="s">
        <v>27</v>
      </c>
      <c r="D457" t="s">
        <v>31</v>
      </c>
      <c r="F457" s="274">
        <v>5</v>
      </c>
      <c r="G457" s="20">
        <f t="shared" si="10"/>
        <v>20</v>
      </c>
      <c r="N457" s="56"/>
      <c r="O457" s="1"/>
    </row>
    <row r="458" spans="1:15">
      <c r="A458" s="30">
        <v>45180</v>
      </c>
      <c r="B458" s="405">
        <v>27433</v>
      </c>
      <c r="C458" s="405" t="s">
        <v>27</v>
      </c>
      <c r="D458" s="56" t="s">
        <v>38</v>
      </c>
      <c r="F458" s="274">
        <v>10</v>
      </c>
      <c r="G458" s="20">
        <f t="shared" si="10"/>
        <v>10</v>
      </c>
      <c r="N458" s="56"/>
      <c r="O458" s="1"/>
    </row>
    <row r="459" spans="1:15">
      <c r="A459" s="30">
        <v>45180</v>
      </c>
      <c r="B459" s="405">
        <v>27433</v>
      </c>
      <c r="C459" s="405" t="s">
        <v>27</v>
      </c>
      <c r="D459" s="56" t="s">
        <v>39</v>
      </c>
      <c r="F459" s="274">
        <v>10</v>
      </c>
      <c r="G459" s="20">
        <f t="shared" si="10"/>
        <v>0</v>
      </c>
      <c r="N459" s="56"/>
      <c r="O459" s="1"/>
    </row>
    <row r="460" spans="1:15">
      <c r="A460" s="32">
        <v>44165</v>
      </c>
      <c r="B460" s="404" t="s">
        <v>11</v>
      </c>
      <c r="C460" s="404" t="s">
        <v>28</v>
      </c>
      <c r="D460" s="56" t="s">
        <v>13</v>
      </c>
      <c r="E460" s="25">
        <v>17.7</v>
      </c>
      <c r="G460" s="20">
        <f t="shared" si="10"/>
        <v>17.7</v>
      </c>
      <c r="N460" s="56"/>
      <c r="O460" s="1"/>
    </row>
    <row r="461" spans="1:15">
      <c r="B461" s="405"/>
      <c r="C461" s="405"/>
      <c r="D461" s="56" t="s">
        <v>14</v>
      </c>
      <c r="E461" s="25">
        <v>4.5</v>
      </c>
      <c r="G461" s="20">
        <f t="shared" si="10"/>
        <v>22.2</v>
      </c>
      <c r="N461" s="56"/>
      <c r="O461" s="1"/>
    </row>
    <row r="462" spans="1:15">
      <c r="B462" s="405"/>
      <c r="C462" s="405"/>
      <c r="D462" s="56" t="s">
        <v>15</v>
      </c>
      <c r="E462" s="25">
        <v>60</v>
      </c>
      <c r="G462" s="20">
        <f t="shared" si="10"/>
        <v>82.2</v>
      </c>
      <c r="N462" s="56"/>
      <c r="O462" s="1"/>
    </row>
    <row r="463" spans="1:15">
      <c r="B463" s="405"/>
      <c r="C463" s="405"/>
      <c r="D463" s="56" t="s">
        <v>31</v>
      </c>
      <c r="E463" s="25">
        <v>5</v>
      </c>
      <c r="G463" s="20">
        <f t="shared" si="10"/>
        <v>87.2</v>
      </c>
      <c r="N463" s="56"/>
      <c r="O463" s="1"/>
    </row>
    <row r="464" spans="1:15">
      <c r="A464" s="30">
        <v>44194</v>
      </c>
      <c r="B464" s="405">
        <v>21244</v>
      </c>
      <c r="C464" s="405" t="s">
        <v>28</v>
      </c>
      <c r="D464" s="56" t="s">
        <v>13</v>
      </c>
      <c r="F464" s="274">
        <v>17.7</v>
      </c>
      <c r="G464" s="20">
        <f t="shared" si="10"/>
        <v>69.5</v>
      </c>
      <c r="N464" s="56"/>
      <c r="O464" s="1"/>
    </row>
    <row r="465" spans="1:15">
      <c r="A465" s="30">
        <v>44194</v>
      </c>
      <c r="B465" s="405">
        <v>21244</v>
      </c>
      <c r="C465" s="405" t="s">
        <v>28</v>
      </c>
      <c r="D465" s="56" t="s">
        <v>14</v>
      </c>
      <c r="F465" s="274">
        <v>4.5</v>
      </c>
      <c r="G465" s="20">
        <f t="shared" si="10"/>
        <v>65</v>
      </c>
      <c r="N465" s="56"/>
      <c r="O465" s="1"/>
    </row>
    <row r="466" spans="1:15">
      <c r="A466" s="30">
        <v>45180</v>
      </c>
      <c r="B466" s="405">
        <v>27433</v>
      </c>
      <c r="C466" s="405" t="s">
        <v>28</v>
      </c>
      <c r="D466" s="56" t="s">
        <v>15</v>
      </c>
      <c r="F466" s="274">
        <v>60</v>
      </c>
      <c r="G466" s="20">
        <f t="shared" si="10"/>
        <v>5</v>
      </c>
      <c r="N466" s="56"/>
      <c r="O466" s="1"/>
    </row>
    <row r="467" spans="1:15">
      <c r="A467" s="30">
        <v>45180</v>
      </c>
      <c r="B467" s="405">
        <v>27433</v>
      </c>
      <c r="C467" s="405" t="s">
        <v>28</v>
      </c>
      <c r="D467" s="56" t="s">
        <v>31</v>
      </c>
      <c r="F467" s="274">
        <v>5</v>
      </c>
      <c r="G467" s="20">
        <f t="shared" si="10"/>
        <v>0</v>
      </c>
      <c r="N467" s="56"/>
      <c r="O467" s="1"/>
    </row>
    <row r="468" spans="1:15">
      <c r="A468" s="32">
        <v>44196</v>
      </c>
      <c r="B468" s="404" t="s">
        <v>11</v>
      </c>
      <c r="C468" s="404" t="s">
        <v>29</v>
      </c>
      <c r="D468" s="56" t="s">
        <v>13</v>
      </c>
      <c r="E468" s="25">
        <v>20.3</v>
      </c>
      <c r="G468" s="20">
        <f t="shared" si="10"/>
        <v>20.3</v>
      </c>
      <c r="O468" s="1"/>
    </row>
    <row r="469" spans="1:15">
      <c r="B469" s="405"/>
      <c r="C469" s="405"/>
      <c r="D469" s="56" t="s">
        <v>14</v>
      </c>
      <c r="E469" s="25">
        <v>4</v>
      </c>
      <c r="G469" s="20">
        <f t="shared" ref="G469:G532" si="11">+G468+E469-F469</f>
        <v>24.3</v>
      </c>
      <c r="O469" s="1"/>
    </row>
    <row r="470" spans="1:15">
      <c r="B470" s="405"/>
      <c r="C470" s="405"/>
      <c r="D470" s="56" t="s">
        <v>15</v>
      </c>
      <c r="E470" s="25">
        <v>60</v>
      </c>
      <c r="G470" s="20">
        <f t="shared" si="11"/>
        <v>84.3</v>
      </c>
      <c r="O470" s="1"/>
    </row>
    <row r="471" spans="1:15">
      <c r="B471" s="405"/>
      <c r="C471" s="405"/>
      <c r="D471" s="56" t="s">
        <v>31</v>
      </c>
      <c r="E471" s="25">
        <v>5</v>
      </c>
      <c r="G471" s="20">
        <f t="shared" si="11"/>
        <v>89.3</v>
      </c>
      <c r="O471" s="1"/>
    </row>
    <row r="472" spans="1:15">
      <c r="A472" s="30">
        <v>44196</v>
      </c>
      <c r="B472" s="405" t="s">
        <v>10</v>
      </c>
      <c r="C472" s="405" t="s">
        <v>29</v>
      </c>
      <c r="D472" s="56" t="s">
        <v>15</v>
      </c>
      <c r="F472" s="274">
        <v>30</v>
      </c>
      <c r="G472" s="20">
        <f t="shared" si="11"/>
        <v>59.3</v>
      </c>
      <c r="O472" s="1"/>
    </row>
    <row r="473" spans="1:15">
      <c r="A473" s="30">
        <v>44223</v>
      </c>
      <c r="B473" s="405">
        <v>21435</v>
      </c>
      <c r="C473" s="405" t="s">
        <v>29</v>
      </c>
      <c r="D473" s="56" t="s">
        <v>13</v>
      </c>
      <c r="F473" s="274">
        <v>20.3</v>
      </c>
      <c r="G473" s="20">
        <f t="shared" si="11"/>
        <v>39</v>
      </c>
      <c r="O473" s="1"/>
    </row>
    <row r="474" spans="1:15">
      <c r="A474" s="30">
        <v>44223</v>
      </c>
      <c r="B474" s="405">
        <v>21435</v>
      </c>
      <c r="C474" s="405" t="s">
        <v>29</v>
      </c>
      <c r="D474" s="56" t="s">
        <v>14</v>
      </c>
      <c r="F474" s="274">
        <v>4</v>
      </c>
      <c r="G474" s="20">
        <f t="shared" si="11"/>
        <v>35</v>
      </c>
      <c r="O474" s="1"/>
    </row>
    <row r="475" spans="1:15">
      <c r="A475" s="30">
        <v>45180</v>
      </c>
      <c r="B475" s="405">
        <v>27433</v>
      </c>
      <c r="C475" s="405" t="s">
        <v>29</v>
      </c>
      <c r="D475" s="56" t="s">
        <v>15</v>
      </c>
      <c r="F475" s="274">
        <v>30</v>
      </c>
      <c r="G475" s="20">
        <f t="shared" si="11"/>
        <v>5</v>
      </c>
      <c r="O475" s="1"/>
    </row>
    <row r="476" spans="1:15">
      <c r="A476" s="30">
        <v>45180</v>
      </c>
      <c r="B476" s="405">
        <v>27433</v>
      </c>
      <c r="C476" s="405" t="s">
        <v>29</v>
      </c>
      <c r="D476" s="56" t="s">
        <v>31</v>
      </c>
      <c r="F476" s="274">
        <v>5</v>
      </c>
      <c r="G476" s="20">
        <f t="shared" si="11"/>
        <v>0</v>
      </c>
      <c r="O476" s="1"/>
    </row>
    <row r="477" spans="1:15">
      <c r="A477" s="32">
        <v>44227</v>
      </c>
      <c r="B477" s="404" t="s">
        <v>11</v>
      </c>
      <c r="C477" s="404" t="s">
        <v>12</v>
      </c>
      <c r="D477" s="56" t="s">
        <v>13</v>
      </c>
      <c r="E477" s="25">
        <v>21.7</v>
      </c>
      <c r="G477" s="20">
        <f t="shared" si="11"/>
        <v>21.7</v>
      </c>
      <c r="O477" s="1"/>
    </row>
    <row r="478" spans="1:15">
      <c r="B478" s="405"/>
      <c r="C478" s="405"/>
      <c r="D478" s="56" t="s">
        <v>14</v>
      </c>
      <c r="E478" s="25">
        <v>5</v>
      </c>
      <c r="G478" s="20">
        <f t="shared" si="11"/>
        <v>26.7</v>
      </c>
      <c r="O478" s="1"/>
    </row>
    <row r="479" spans="1:15">
      <c r="B479" s="405"/>
      <c r="C479" s="405"/>
      <c r="D479" s="56" t="s">
        <v>15</v>
      </c>
      <c r="E479" s="25">
        <v>60</v>
      </c>
      <c r="G479" s="20">
        <f t="shared" si="11"/>
        <v>86.7</v>
      </c>
      <c r="O479" s="1"/>
    </row>
    <row r="480" spans="1:15">
      <c r="B480" s="405"/>
      <c r="C480" s="405"/>
      <c r="D480" s="56" t="s">
        <v>31</v>
      </c>
      <c r="E480" s="25">
        <v>5</v>
      </c>
      <c r="G480" s="20">
        <f t="shared" si="11"/>
        <v>91.7</v>
      </c>
      <c r="O480" s="1"/>
    </row>
    <row r="481" spans="1:15">
      <c r="A481" s="46">
        <v>44227</v>
      </c>
      <c r="B481" s="405" t="s">
        <v>10</v>
      </c>
      <c r="C481" s="405" t="s">
        <v>12</v>
      </c>
      <c r="D481" t="s">
        <v>33</v>
      </c>
      <c r="F481" s="25">
        <v>60</v>
      </c>
      <c r="G481" s="20">
        <f t="shared" si="11"/>
        <v>31.700000000000003</v>
      </c>
      <c r="O481" s="1"/>
    </row>
    <row r="482" spans="1:15">
      <c r="A482" s="46">
        <v>44227</v>
      </c>
      <c r="B482" s="405" t="s">
        <v>10</v>
      </c>
      <c r="C482" s="405" t="s">
        <v>12</v>
      </c>
      <c r="D482" t="s">
        <v>31</v>
      </c>
      <c r="F482" s="25">
        <v>5</v>
      </c>
      <c r="G482" s="20">
        <f t="shared" si="11"/>
        <v>26.700000000000003</v>
      </c>
      <c r="O482" s="1"/>
    </row>
    <row r="483" spans="1:15">
      <c r="A483" s="46">
        <v>44256</v>
      </c>
      <c r="B483" s="405">
        <v>21681</v>
      </c>
      <c r="C483" s="405" t="s">
        <v>12</v>
      </c>
      <c r="D483" s="56" t="s">
        <v>13</v>
      </c>
      <c r="F483" s="25">
        <v>21.7</v>
      </c>
      <c r="G483" s="20">
        <f t="shared" si="11"/>
        <v>5.0000000000000036</v>
      </c>
      <c r="O483" s="1"/>
    </row>
    <row r="484" spans="1:15">
      <c r="A484" s="46">
        <v>44256</v>
      </c>
      <c r="B484" s="405">
        <v>21681</v>
      </c>
      <c r="C484" s="405" t="s">
        <v>12</v>
      </c>
      <c r="D484" s="56" t="s">
        <v>14</v>
      </c>
      <c r="F484" s="25">
        <v>5</v>
      </c>
      <c r="G484" s="20">
        <f t="shared" si="11"/>
        <v>0</v>
      </c>
      <c r="O484" s="1"/>
    </row>
    <row r="485" spans="1:15">
      <c r="A485" s="32">
        <v>44255</v>
      </c>
      <c r="B485" s="404" t="s">
        <v>11</v>
      </c>
      <c r="C485" s="404" t="s">
        <v>19</v>
      </c>
      <c r="D485" s="56" t="s">
        <v>13</v>
      </c>
      <c r="E485" s="25">
        <v>19.600000000000001</v>
      </c>
      <c r="F485" s="25"/>
      <c r="G485" s="20">
        <f t="shared" si="11"/>
        <v>19.600000000000001</v>
      </c>
      <c r="O485" s="1"/>
    </row>
    <row r="486" spans="1:15">
      <c r="B486" s="405"/>
      <c r="C486" s="405"/>
      <c r="D486" s="56" t="s">
        <v>14</v>
      </c>
      <c r="E486" s="25">
        <v>5.7</v>
      </c>
      <c r="F486" s="25"/>
      <c r="G486" s="20">
        <f t="shared" si="11"/>
        <v>25.3</v>
      </c>
    </row>
    <row r="487" spans="1:15">
      <c r="B487" s="405"/>
      <c r="C487" s="405"/>
      <c r="D487" s="56" t="s">
        <v>15</v>
      </c>
      <c r="E487" s="25">
        <v>56</v>
      </c>
      <c r="F487" s="25"/>
      <c r="G487" s="20">
        <f t="shared" si="11"/>
        <v>81.3</v>
      </c>
    </row>
    <row r="488" spans="1:15">
      <c r="B488" s="405"/>
      <c r="C488" s="405"/>
      <c r="D488" s="56" t="s">
        <v>31</v>
      </c>
      <c r="E488" s="25">
        <v>5</v>
      </c>
      <c r="F488" s="25"/>
      <c r="G488" s="20">
        <f t="shared" si="11"/>
        <v>86.3</v>
      </c>
    </row>
    <row r="489" spans="1:15">
      <c r="B489" s="405"/>
      <c r="C489" s="405"/>
      <c r="D489" s="56" t="s">
        <v>83</v>
      </c>
      <c r="E489" s="25">
        <v>10</v>
      </c>
      <c r="F489" s="25"/>
      <c r="G489" s="20">
        <f t="shared" si="11"/>
        <v>96.3</v>
      </c>
    </row>
    <row r="490" spans="1:15">
      <c r="A490" s="30">
        <v>44255</v>
      </c>
      <c r="B490" s="405" t="s">
        <v>10</v>
      </c>
      <c r="C490" s="405" t="s">
        <v>19</v>
      </c>
      <c r="D490" s="56" t="s">
        <v>15</v>
      </c>
      <c r="F490" s="25">
        <v>35</v>
      </c>
      <c r="G490" s="20">
        <f t="shared" si="11"/>
        <v>61.3</v>
      </c>
      <c r="O490" s="1"/>
    </row>
    <row r="491" spans="1:15">
      <c r="A491" s="30">
        <v>44361</v>
      </c>
      <c r="B491" s="405">
        <v>22805</v>
      </c>
      <c r="C491" s="405" t="s">
        <v>19</v>
      </c>
      <c r="D491" s="56" t="s">
        <v>13</v>
      </c>
      <c r="F491" s="25">
        <v>19.600000000000001</v>
      </c>
      <c r="G491" s="20">
        <f t="shared" si="11"/>
        <v>41.699999999999996</v>
      </c>
      <c r="O491" s="1"/>
    </row>
    <row r="492" spans="1:15">
      <c r="A492" s="30">
        <v>44361</v>
      </c>
      <c r="B492" s="405">
        <v>22805</v>
      </c>
      <c r="C492" s="405" t="s">
        <v>19</v>
      </c>
      <c r="D492" s="56" t="s">
        <v>14</v>
      </c>
      <c r="F492" s="25">
        <v>5.7</v>
      </c>
      <c r="G492" s="20">
        <f t="shared" si="11"/>
        <v>35.999999999999993</v>
      </c>
      <c r="O492" s="1"/>
    </row>
    <row r="493" spans="1:15">
      <c r="A493" s="30">
        <v>45180</v>
      </c>
      <c r="B493" s="405">
        <v>27433</v>
      </c>
      <c r="C493" s="405" t="s">
        <v>19</v>
      </c>
      <c r="D493" s="56" t="s">
        <v>15</v>
      </c>
      <c r="F493" s="25">
        <v>21</v>
      </c>
      <c r="G493" s="20">
        <f t="shared" si="11"/>
        <v>14.999999999999993</v>
      </c>
      <c r="O493" s="1"/>
    </row>
    <row r="494" spans="1:15">
      <c r="A494" s="30">
        <v>45180</v>
      </c>
      <c r="B494" s="405">
        <v>27433</v>
      </c>
      <c r="C494" s="405" t="s">
        <v>19</v>
      </c>
      <c r="D494" s="56" t="s">
        <v>31</v>
      </c>
      <c r="F494" s="25">
        <v>5</v>
      </c>
      <c r="G494" s="20">
        <f t="shared" si="11"/>
        <v>9.9999999999999929</v>
      </c>
      <c r="O494" s="1"/>
    </row>
    <row r="495" spans="1:15">
      <c r="A495" s="30">
        <v>45180</v>
      </c>
      <c r="B495" s="405">
        <v>27433</v>
      </c>
      <c r="C495" s="405" t="s">
        <v>19</v>
      </c>
      <c r="D495" s="56" t="s">
        <v>83</v>
      </c>
      <c r="F495" s="25">
        <v>10</v>
      </c>
      <c r="G495" s="20">
        <f t="shared" si="11"/>
        <v>0</v>
      </c>
      <c r="O495" s="1"/>
    </row>
    <row r="496" spans="1:15">
      <c r="A496" s="32">
        <v>44286</v>
      </c>
      <c r="B496" s="404" t="s">
        <v>11</v>
      </c>
      <c r="C496" s="404" t="s">
        <v>20</v>
      </c>
      <c r="D496" s="56" t="s">
        <v>13</v>
      </c>
      <c r="E496" s="25">
        <v>21.5</v>
      </c>
      <c r="F496" s="25"/>
      <c r="G496" s="20">
        <f t="shared" si="11"/>
        <v>21.5</v>
      </c>
      <c r="O496" s="1"/>
    </row>
    <row r="497" spans="1:15">
      <c r="B497" s="405"/>
      <c r="C497" s="405"/>
      <c r="D497" s="56" t="s">
        <v>14</v>
      </c>
      <c r="E497" s="25">
        <v>3.8</v>
      </c>
      <c r="F497" s="25"/>
      <c r="G497" s="20">
        <f t="shared" si="11"/>
        <v>25.3</v>
      </c>
      <c r="O497" s="1"/>
    </row>
    <row r="498" spans="1:15">
      <c r="B498" s="405"/>
      <c r="C498" s="405"/>
      <c r="D498" s="56" t="s">
        <v>15</v>
      </c>
      <c r="E498" s="25">
        <v>60</v>
      </c>
      <c r="F498" s="25"/>
      <c r="G498" s="20">
        <f t="shared" si="11"/>
        <v>85.3</v>
      </c>
      <c r="O498" s="1"/>
    </row>
    <row r="499" spans="1:15">
      <c r="B499" s="405"/>
      <c r="C499" s="405"/>
      <c r="D499" s="56" t="s">
        <v>31</v>
      </c>
      <c r="E499" s="25">
        <v>5</v>
      </c>
      <c r="F499" s="25"/>
      <c r="G499" s="20">
        <f t="shared" si="11"/>
        <v>90.3</v>
      </c>
      <c r="O499" s="1"/>
    </row>
    <row r="500" spans="1:15">
      <c r="B500" s="405"/>
      <c r="C500" s="405"/>
      <c r="D500" s="56" t="s">
        <v>40</v>
      </c>
      <c r="E500" s="25">
        <v>10</v>
      </c>
      <c r="F500" s="25"/>
      <c r="G500" s="20">
        <f t="shared" si="11"/>
        <v>100.3</v>
      </c>
      <c r="O500" s="1"/>
    </row>
    <row r="501" spans="1:15">
      <c r="A501" s="30">
        <v>44286</v>
      </c>
      <c r="B501" s="405" t="s">
        <v>10</v>
      </c>
      <c r="C501" s="405" t="s">
        <v>20</v>
      </c>
      <c r="D501" s="56" t="s">
        <v>15</v>
      </c>
      <c r="F501" s="25">
        <v>44</v>
      </c>
      <c r="G501" s="20">
        <f t="shared" si="11"/>
        <v>56.3</v>
      </c>
      <c r="O501" s="1"/>
    </row>
    <row r="502" spans="1:15">
      <c r="A502" s="30">
        <v>44361</v>
      </c>
      <c r="B502" s="405">
        <v>22805</v>
      </c>
      <c r="C502" s="405" t="s">
        <v>20</v>
      </c>
      <c r="D502" s="56" t="s">
        <v>13</v>
      </c>
      <c r="F502" s="25">
        <v>21.5</v>
      </c>
      <c r="G502" s="20">
        <f t="shared" si="11"/>
        <v>34.799999999999997</v>
      </c>
      <c r="O502" s="1"/>
    </row>
    <row r="503" spans="1:15">
      <c r="A503" s="30">
        <v>44361</v>
      </c>
      <c r="B503" s="405">
        <v>22805</v>
      </c>
      <c r="C503" s="405" t="s">
        <v>20</v>
      </c>
      <c r="D503" s="56" t="s">
        <v>14</v>
      </c>
      <c r="F503" s="25">
        <v>3.8</v>
      </c>
      <c r="G503" s="20">
        <f t="shared" si="11"/>
        <v>30.999999999999996</v>
      </c>
      <c r="O503" s="1"/>
    </row>
    <row r="504" spans="1:15">
      <c r="A504" s="30">
        <v>45180</v>
      </c>
      <c r="B504" s="405">
        <v>27434</v>
      </c>
      <c r="C504" s="405" t="s">
        <v>20</v>
      </c>
      <c r="D504" s="56" t="s">
        <v>15</v>
      </c>
      <c r="F504" s="25">
        <v>16</v>
      </c>
      <c r="G504" s="20">
        <f t="shared" si="11"/>
        <v>14.999999999999996</v>
      </c>
      <c r="O504" s="1"/>
    </row>
    <row r="505" spans="1:15">
      <c r="A505" s="30">
        <v>45180</v>
      </c>
      <c r="B505" s="405">
        <v>27434</v>
      </c>
      <c r="C505" s="405" t="s">
        <v>20</v>
      </c>
      <c r="D505" s="56" t="s">
        <v>31</v>
      </c>
      <c r="F505" s="25">
        <v>5</v>
      </c>
      <c r="G505" s="20">
        <f t="shared" si="11"/>
        <v>9.9999999999999964</v>
      </c>
      <c r="O505" s="1"/>
    </row>
    <row r="506" spans="1:15">
      <c r="A506" s="30">
        <v>45180</v>
      </c>
      <c r="B506" s="405">
        <v>27434</v>
      </c>
      <c r="C506" s="405" t="s">
        <v>20</v>
      </c>
      <c r="D506" s="56" t="s">
        <v>40</v>
      </c>
      <c r="F506" s="25">
        <v>10</v>
      </c>
      <c r="G506" s="20">
        <f t="shared" si="11"/>
        <v>0</v>
      </c>
      <c r="O506" s="1"/>
    </row>
    <row r="507" spans="1:15">
      <c r="A507" s="32">
        <v>44316</v>
      </c>
      <c r="B507" s="404" t="s">
        <v>11</v>
      </c>
      <c r="C507" s="404" t="s">
        <v>21</v>
      </c>
      <c r="D507" s="56" t="s">
        <v>13</v>
      </c>
      <c r="E507" s="25">
        <v>11.5</v>
      </c>
      <c r="F507" s="25"/>
      <c r="G507" s="20">
        <f t="shared" si="11"/>
        <v>11.5</v>
      </c>
      <c r="O507" s="1"/>
    </row>
    <row r="508" spans="1:15">
      <c r="B508" s="405"/>
      <c r="C508" s="405"/>
      <c r="D508" s="56" t="s">
        <v>14</v>
      </c>
      <c r="E508" s="25">
        <v>3.8</v>
      </c>
      <c r="F508" s="25"/>
      <c r="G508" s="20">
        <f t="shared" si="11"/>
        <v>15.3</v>
      </c>
      <c r="O508" s="1"/>
    </row>
    <row r="509" spans="1:15">
      <c r="B509" s="405"/>
      <c r="C509" s="405"/>
      <c r="D509" s="56" t="s">
        <v>15</v>
      </c>
      <c r="E509" s="25">
        <v>60</v>
      </c>
      <c r="F509" s="25"/>
      <c r="G509" s="20">
        <f t="shared" si="11"/>
        <v>75.3</v>
      </c>
      <c r="O509" s="1"/>
    </row>
    <row r="510" spans="1:15">
      <c r="B510" s="405"/>
      <c r="C510" s="405"/>
      <c r="D510" s="56" t="s">
        <v>31</v>
      </c>
      <c r="E510" s="25">
        <v>5</v>
      </c>
      <c r="F510" s="25"/>
      <c r="G510" s="20">
        <f t="shared" si="11"/>
        <v>80.3</v>
      </c>
      <c r="O510" s="1"/>
    </row>
    <row r="511" spans="1:15">
      <c r="A511" s="30">
        <v>44361</v>
      </c>
      <c r="B511" s="405">
        <v>22805</v>
      </c>
      <c r="C511" s="405" t="s">
        <v>21</v>
      </c>
      <c r="D511" s="56" t="s">
        <v>13</v>
      </c>
      <c r="F511" s="25">
        <v>11.5</v>
      </c>
      <c r="G511" s="20">
        <f t="shared" si="11"/>
        <v>68.8</v>
      </c>
      <c r="O511" s="1"/>
    </row>
    <row r="512" spans="1:15">
      <c r="A512" s="30">
        <v>44361</v>
      </c>
      <c r="B512" s="405">
        <v>22805</v>
      </c>
      <c r="C512" s="405" t="s">
        <v>21</v>
      </c>
      <c r="D512" s="56" t="s">
        <v>14</v>
      </c>
      <c r="F512" s="25">
        <v>3.8</v>
      </c>
      <c r="G512" s="20">
        <f t="shared" si="11"/>
        <v>65</v>
      </c>
      <c r="O512" s="1"/>
    </row>
    <row r="513" spans="1:15">
      <c r="A513" s="30">
        <v>45180</v>
      </c>
      <c r="B513" s="405">
        <v>27434</v>
      </c>
      <c r="C513" s="405" t="s">
        <v>21</v>
      </c>
      <c r="D513" s="56" t="s">
        <v>31</v>
      </c>
      <c r="F513" s="25">
        <v>5</v>
      </c>
      <c r="G513" s="20">
        <f t="shared" si="11"/>
        <v>60</v>
      </c>
      <c r="O513" s="1"/>
    </row>
    <row r="514" spans="1:15">
      <c r="A514" s="30">
        <v>45252</v>
      </c>
      <c r="B514" s="405">
        <v>27826</v>
      </c>
      <c r="C514" s="405" t="s">
        <v>21</v>
      </c>
      <c r="D514" s="56" t="s">
        <v>15</v>
      </c>
      <c r="F514" s="25">
        <v>60</v>
      </c>
      <c r="G514" s="20">
        <f t="shared" si="11"/>
        <v>0</v>
      </c>
      <c r="O514" s="1"/>
    </row>
    <row r="515" spans="1:15">
      <c r="A515" s="32">
        <v>44347</v>
      </c>
      <c r="B515" s="404" t="s">
        <v>11</v>
      </c>
      <c r="C515" s="404" t="s">
        <v>22</v>
      </c>
      <c r="D515" s="56" t="s">
        <v>13</v>
      </c>
      <c r="E515" s="25">
        <v>9.4</v>
      </c>
      <c r="F515" s="25"/>
      <c r="G515" s="20">
        <f t="shared" si="11"/>
        <v>9.4</v>
      </c>
      <c r="O515" s="1"/>
    </row>
    <row r="516" spans="1:15">
      <c r="B516" s="405"/>
      <c r="C516" s="405"/>
      <c r="D516" s="56" t="s">
        <v>14</v>
      </c>
      <c r="E516" s="25">
        <v>2.5</v>
      </c>
      <c r="F516" s="25"/>
      <c r="G516" s="20">
        <f t="shared" si="11"/>
        <v>11.9</v>
      </c>
      <c r="O516" s="1"/>
    </row>
    <row r="517" spans="1:15">
      <c r="B517" s="405"/>
      <c r="C517" s="405"/>
      <c r="D517" s="56" t="s">
        <v>15</v>
      </c>
      <c r="E517" s="25">
        <v>60</v>
      </c>
      <c r="F517" s="25"/>
      <c r="G517" s="20">
        <f t="shared" si="11"/>
        <v>71.900000000000006</v>
      </c>
      <c r="O517" s="140"/>
    </row>
    <row r="518" spans="1:15">
      <c r="B518" s="405"/>
      <c r="C518" s="405"/>
      <c r="D518" s="56" t="s">
        <v>31</v>
      </c>
      <c r="E518" s="25">
        <v>5</v>
      </c>
      <c r="F518" s="25"/>
      <c r="G518" s="20">
        <f t="shared" si="11"/>
        <v>76.900000000000006</v>
      </c>
      <c r="O518" s="1"/>
    </row>
    <row r="519" spans="1:15">
      <c r="B519" s="405"/>
      <c r="C519" s="405"/>
      <c r="D519" s="56" t="s">
        <v>201</v>
      </c>
      <c r="E519" s="25">
        <v>8.5</v>
      </c>
      <c r="F519" s="25"/>
      <c r="G519" s="20">
        <f t="shared" si="11"/>
        <v>85.4</v>
      </c>
      <c r="O519" s="1"/>
    </row>
    <row r="520" spans="1:15">
      <c r="A520" s="30">
        <v>44391</v>
      </c>
      <c r="B520" s="405">
        <v>23031</v>
      </c>
      <c r="C520" s="405" t="s">
        <v>22</v>
      </c>
      <c r="D520" s="56" t="s">
        <v>201</v>
      </c>
      <c r="F520" s="25">
        <v>8.5</v>
      </c>
      <c r="G520" s="20">
        <f t="shared" si="11"/>
        <v>76.900000000000006</v>
      </c>
      <c r="O520" s="1"/>
    </row>
    <row r="521" spans="1:15">
      <c r="A521" s="30">
        <v>44860</v>
      </c>
      <c r="B521" s="405" t="s">
        <v>427</v>
      </c>
      <c r="C521" s="405" t="s">
        <v>22</v>
      </c>
      <c r="D521" s="56" t="s">
        <v>13</v>
      </c>
      <c r="F521" s="25">
        <v>9.4</v>
      </c>
      <c r="G521" s="20">
        <f t="shared" si="11"/>
        <v>67.5</v>
      </c>
      <c r="O521" s="1"/>
    </row>
    <row r="522" spans="1:15">
      <c r="A522" s="30">
        <v>44860</v>
      </c>
      <c r="B522" s="405" t="s">
        <v>427</v>
      </c>
      <c r="C522" s="405" t="s">
        <v>22</v>
      </c>
      <c r="D522" s="56" t="s">
        <v>14</v>
      </c>
      <c r="F522" s="25">
        <v>2.5</v>
      </c>
      <c r="G522" s="20">
        <f t="shared" si="11"/>
        <v>65</v>
      </c>
      <c r="O522" s="1"/>
    </row>
    <row r="523" spans="1:15">
      <c r="A523" s="30">
        <v>45252</v>
      </c>
      <c r="B523" s="405">
        <v>27826</v>
      </c>
      <c r="C523" s="405" t="s">
        <v>22</v>
      </c>
      <c r="D523" s="56" t="s">
        <v>15</v>
      </c>
      <c r="F523" s="25">
        <v>60</v>
      </c>
      <c r="G523" s="20">
        <f t="shared" si="11"/>
        <v>5</v>
      </c>
      <c r="O523" s="1"/>
    </row>
    <row r="524" spans="1:15">
      <c r="A524" s="30">
        <v>45252</v>
      </c>
      <c r="B524" s="405">
        <v>27826</v>
      </c>
      <c r="C524" s="405" t="s">
        <v>22</v>
      </c>
      <c r="D524" s="56" t="s">
        <v>31</v>
      </c>
      <c r="F524" s="25">
        <v>5</v>
      </c>
      <c r="G524" s="20">
        <f t="shared" si="11"/>
        <v>0</v>
      </c>
      <c r="O524" s="1"/>
    </row>
    <row r="525" spans="1:15">
      <c r="A525" s="32">
        <v>44377</v>
      </c>
      <c r="B525" s="404" t="s">
        <v>11</v>
      </c>
      <c r="C525" s="404" t="s">
        <v>23</v>
      </c>
      <c r="D525" s="56" t="s">
        <v>13</v>
      </c>
      <c r="E525" s="25">
        <v>11.4</v>
      </c>
      <c r="F525" s="25"/>
      <c r="G525" s="20">
        <f t="shared" si="11"/>
        <v>11.4</v>
      </c>
      <c r="O525" s="1"/>
    </row>
    <row r="526" spans="1:15">
      <c r="B526" s="405"/>
      <c r="C526" s="405"/>
      <c r="D526" s="56" t="s">
        <v>14</v>
      </c>
      <c r="E526" s="154">
        <v>5.4</v>
      </c>
      <c r="F526" s="25"/>
      <c r="G526" s="20">
        <f t="shared" si="11"/>
        <v>16.8</v>
      </c>
      <c r="O526" s="1"/>
    </row>
    <row r="527" spans="1:15">
      <c r="B527" s="405"/>
      <c r="C527" s="405"/>
      <c r="D527" s="56" t="s">
        <v>15</v>
      </c>
      <c r="E527" s="25">
        <v>60</v>
      </c>
      <c r="F527" s="25"/>
      <c r="G527" s="20">
        <f t="shared" si="11"/>
        <v>76.8</v>
      </c>
      <c r="O527" s="1"/>
    </row>
    <row r="528" spans="1:15">
      <c r="B528" s="405"/>
      <c r="C528" s="405"/>
      <c r="D528" s="56" t="s">
        <v>31</v>
      </c>
      <c r="E528" s="25">
        <v>5</v>
      </c>
      <c r="F528" s="25"/>
      <c r="G528" s="20">
        <f t="shared" si="11"/>
        <v>81.8</v>
      </c>
      <c r="O528" s="1"/>
    </row>
    <row r="529" spans="1:15">
      <c r="A529" s="30">
        <v>44447</v>
      </c>
      <c r="B529" s="405">
        <v>23391</v>
      </c>
      <c r="C529" s="405" t="s">
        <v>23</v>
      </c>
      <c r="D529" s="56" t="s">
        <v>13</v>
      </c>
      <c r="F529" s="25">
        <v>11.4</v>
      </c>
      <c r="G529" s="20">
        <f t="shared" si="11"/>
        <v>70.399999999999991</v>
      </c>
      <c r="O529" s="1"/>
    </row>
    <row r="530" spans="1:15">
      <c r="A530" s="30">
        <v>44447</v>
      </c>
      <c r="B530" s="405">
        <v>23391</v>
      </c>
      <c r="C530" s="405" t="s">
        <v>23</v>
      </c>
      <c r="D530" s="56" t="s">
        <v>14</v>
      </c>
      <c r="F530" s="154">
        <v>5.4</v>
      </c>
      <c r="G530" s="20">
        <f t="shared" si="11"/>
        <v>64.999999999999986</v>
      </c>
      <c r="O530" s="1"/>
    </row>
    <row r="531" spans="1:15">
      <c r="A531" s="30">
        <v>45252</v>
      </c>
      <c r="B531" s="405">
        <v>27826</v>
      </c>
      <c r="C531" s="405" t="s">
        <v>23</v>
      </c>
      <c r="D531" s="56" t="s">
        <v>15</v>
      </c>
      <c r="F531" s="25">
        <v>60</v>
      </c>
      <c r="G531" s="20">
        <f t="shared" si="11"/>
        <v>4.9999999999999858</v>
      </c>
      <c r="M531" s="213"/>
      <c r="O531" s="1"/>
    </row>
    <row r="532" spans="1:15">
      <c r="A532" s="30">
        <v>45252</v>
      </c>
      <c r="B532" s="405">
        <v>27826</v>
      </c>
      <c r="C532" s="405" t="s">
        <v>23</v>
      </c>
      <c r="D532" s="56" t="s">
        <v>31</v>
      </c>
      <c r="F532" s="25">
        <v>5</v>
      </c>
      <c r="G532" s="20">
        <f t="shared" si="11"/>
        <v>-1.4210854715202004E-14</v>
      </c>
      <c r="M532" s="213"/>
      <c r="O532" s="1"/>
    </row>
    <row r="533" spans="1:15">
      <c r="A533" s="68">
        <v>44408</v>
      </c>
      <c r="B533" s="404" t="s">
        <v>11</v>
      </c>
      <c r="C533" s="404" t="s">
        <v>24</v>
      </c>
      <c r="D533" t="s">
        <v>13</v>
      </c>
      <c r="E533" s="25">
        <v>30.6</v>
      </c>
      <c r="G533" s="20">
        <f t="shared" ref="G533:G599" si="12">+G532+E533-F533</f>
        <v>30.599999999999987</v>
      </c>
      <c r="O533" s="1"/>
    </row>
    <row r="534" spans="1:15">
      <c r="A534" s="46"/>
      <c r="B534" s="405"/>
      <c r="C534" s="405"/>
      <c r="D534" t="s">
        <v>14</v>
      </c>
      <c r="E534" s="154">
        <v>2.8</v>
      </c>
      <c r="G534" s="20">
        <f t="shared" si="12"/>
        <v>33.399999999999984</v>
      </c>
      <c r="O534" s="1"/>
    </row>
    <row r="535" spans="1:15">
      <c r="A535" s="46"/>
      <c r="B535" s="405"/>
      <c r="C535" s="405"/>
      <c r="D535" t="s">
        <v>15</v>
      </c>
      <c r="E535" s="25">
        <v>60</v>
      </c>
      <c r="G535" s="20">
        <f t="shared" si="12"/>
        <v>93.399999999999977</v>
      </c>
      <c r="O535" s="1"/>
    </row>
    <row r="536" spans="1:15">
      <c r="A536" s="46"/>
      <c r="B536" s="405"/>
      <c r="C536" s="405"/>
      <c r="D536" t="s">
        <v>16</v>
      </c>
      <c r="E536" s="25">
        <v>5</v>
      </c>
      <c r="G536" s="20">
        <f t="shared" si="12"/>
        <v>98.399999999999977</v>
      </c>
      <c r="M536" s="1"/>
      <c r="O536" s="1"/>
    </row>
    <row r="537" spans="1:15">
      <c r="A537" s="30">
        <v>44447</v>
      </c>
      <c r="B537" s="405">
        <v>23391</v>
      </c>
      <c r="C537" s="405" t="s">
        <v>24</v>
      </c>
      <c r="D537" s="56" t="s">
        <v>13</v>
      </c>
      <c r="F537" s="25">
        <v>30.6</v>
      </c>
      <c r="G537" s="20">
        <f t="shared" si="12"/>
        <v>67.799999999999983</v>
      </c>
      <c r="M537" s="1"/>
      <c r="O537" s="1"/>
    </row>
    <row r="538" spans="1:15">
      <c r="A538" s="30">
        <v>44447</v>
      </c>
      <c r="B538" s="405">
        <v>23391</v>
      </c>
      <c r="C538" s="405" t="s">
        <v>24</v>
      </c>
      <c r="D538" s="56" t="s">
        <v>14</v>
      </c>
      <c r="F538" s="154">
        <v>2.8</v>
      </c>
      <c r="G538" s="20">
        <f t="shared" si="12"/>
        <v>64.999999999999986</v>
      </c>
      <c r="M538" s="1"/>
      <c r="O538" s="1"/>
    </row>
    <row r="539" spans="1:15">
      <c r="A539" s="30">
        <v>45252</v>
      </c>
      <c r="B539" s="405">
        <v>27826</v>
      </c>
      <c r="C539" s="405" t="s">
        <v>24</v>
      </c>
      <c r="D539" s="56" t="s">
        <v>31</v>
      </c>
      <c r="F539" s="25">
        <v>5</v>
      </c>
      <c r="G539" s="20">
        <f t="shared" si="12"/>
        <v>59.999999999999986</v>
      </c>
      <c r="M539" s="1"/>
      <c r="O539" s="1"/>
    </row>
    <row r="540" spans="1:15">
      <c r="A540" s="30">
        <v>45363</v>
      </c>
      <c r="B540" s="405">
        <v>28529</v>
      </c>
      <c r="C540" s="405" t="s">
        <v>24</v>
      </c>
      <c r="D540" t="s">
        <v>15</v>
      </c>
      <c r="F540" s="25">
        <v>60</v>
      </c>
      <c r="G540" s="20">
        <f t="shared" si="12"/>
        <v>0</v>
      </c>
      <c r="M540" s="1"/>
      <c r="O540" s="1"/>
    </row>
    <row r="541" spans="1:15">
      <c r="A541" s="32">
        <v>44439</v>
      </c>
      <c r="B541" s="404" t="s">
        <v>11</v>
      </c>
      <c r="C541" s="404" t="s">
        <v>25</v>
      </c>
      <c r="D541" t="s">
        <v>13</v>
      </c>
      <c r="E541" s="25">
        <v>34.6</v>
      </c>
      <c r="G541" s="20">
        <f t="shared" si="12"/>
        <v>34.6</v>
      </c>
      <c r="M541" s="1"/>
      <c r="O541" s="1"/>
    </row>
    <row r="542" spans="1:15">
      <c r="B542" s="405"/>
      <c r="C542" s="405"/>
      <c r="D542" t="s">
        <v>14</v>
      </c>
      <c r="E542" s="154">
        <v>3.1</v>
      </c>
      <c r="G542" s="20">
        <f t="shared" si="12"/>
        <v>37.700000000000003</v>
      </c>
      <c r="M542" s="1"/>
      <c r="O542" s="1"/>
    </row>
    <row r="543" spans="1:15">
      <c r="B543" s="405"/>
      <c r="C543" s="405"/>
      <c r="D543" t="s">
        <v>15</v>
      </c>
      <c r="E543" s="25">
        <v>60</v>
      </c>
      <c r="G543" s="20">
        <f t="shared" si="12"/>
        <v>97.7</v>
      </c>
      <c r="M543" s="1"/>
      <c r="O543" s="1"/>
    </row>
    <row r="544" spans="1:15">
      <c r="B544" s="405"/>
      <c r="C544" s="405"/>
      <c r="D544" t="s">
        <v>16</v>
      </c>
      <c r="E544" s="25">
        <v>5</v>
      </c>
      <c r="G544" s="20">
        <f t="shared" si="12"/>
        <v>102.7</v>
      </c>
      <c r="M544" s="1"/>
      <c r="O544" s="1"/>
    </row>
    <row r="545" spans="1:16">
      <c r="A545" s="30">
        <v>44516</v>
      </c>
      <c r="B545" s="405">
        <v>23922</v>
      </c>
      <c r="C545" s="405" t="s">
        <v>25</v>
      </c>
      <c r="D545" t="s">
        <v>13</v>
      </c>
      <c r="F545" s="25">
        <v>34.6</v>
      </c>
      <c r="G545" s="20">
        <f t="shared" si="12"/>
        <v>68.099999999999994</v>
      </c>
      <c r="M545" s="1"/>
    </row>
    <row r="546" spans="1:16">
      <c r="A546" s="30">
        <v>44516</v>
      </c>
      <c r="B546" s="405">
        <v>23922</v>
      </c>
      <c r="C546" s="405" t="s">
        <v>25</v>
      </c>
      <c r="D546" t="s">
        <v>14</v>
      </c>
      <c r="F546" s="154">
        <v>3.1</v>
      </c>
      <c r="G546" s="20">
        <f t="shared" si="12"/>
        <v>65</v>
      </c>
      <c r="M546" s="1"/>
      <c r="O546" s="44"/>
      <c r="P546" s="44"/>
    </row>
    <row r="547" spans="1:16">
      <c r="A547" s="30">
        <v>45252</v>
      </c>
      <c r="B547" s="405">
        <v>27826</v>
      </c>
      <c r="C547" s="405" t="s">
        <v>25</v>
      </c>
      <c r="D547" s="56" t="s">
        <v>31</v>
      </c>
      <c r="F547" s="25">
        <v>5</v>
      </c>
      <c r="G547" s="20">
        <f t="shared" si="12"/>
        <v>60</v>
      </c>
      <c r="M547" s="1"/>
      <c r="O547" s="44"/>
      <c r="P547" s="44"/>
    </row>
    <row r="548" spans="1:16">
      <c r="A548" s="30">
        <v>45363</v>
      </c>
      <c r="B548" s="405">
        <v>28529</v>
      </c>
      <c r="C548" s="405" t="s">
        <v>25</v>
      </c>
      <c r="D548" t="s">
        <v>15</v>
      </c>
      <c r="F548" s="25">
        <v>60</v>
      </c>
      <c r="G548" s="20">
        <f t="shared" si="12"/>
        <v>0</v>
      </c>
      <c r="M548" s="1"/>
      <c r="O548" s="44"/>
      <c r="P548" s="44"/>
    </row>
    <row r="549" spans="1:16">
      <c r="A549" s="32">
        <v>44469</v>
      </c>
      <c r="B549" s="404" t="s">
        <v>11</v>
      </c>
      <c r="C549" s="404" t="s">
        <v>41</v>
      </c>
      <c r="D549" t="s">
        <v>13</v>
      </c>
      <c r="E549" s="25">
        <v>35.799999999999997</v>
      </c>
      <c r="G549" s="20">
        <f t="shared" si="12"/>
        <v>35.799999999999997</v>
      </c>
      <c r="M549" s="1"/>
    </row>
    <row r="550" spans="1:16">
      <c r="B550" s="405"/>
      <c r="C550" s="405"/>
      <c r="D550" t="s">
        <v>14</v>
      </c>
      <c r="E550" s="154">
        <v>4.7</v>
      </c>
      <c r="G550" s="20">
        <f t="shared" si="12"/>
        <v>40.5</v>
      </c>
      <c r="M550" s="1"/>
    </row>
    <row r="551" spans="1:16">
      <c r="B551" s="405"/>
      <c r="C551" s="405"/>
      <c r="D551" t="s">
        <v>15</v>
      </c>
      <c r="E551" s="25">
        <v>60</v>
      </c>
      <c r="G551" s="20">
        <f t="shared" si="12"/>
        <v>100.5</v>
      </c>
      <c r="M551" s="1"/>
    </row>
    <row r="552" spans="1:16">
      <c r="B552" s="405"/>
      <c r="C552" s="405"/>
      <c r="D552" t="s">
        <v>16</v>
      </c>
      <c r="E552" s="25">
        <v>5</v>
      </c>
      <c r="G552" s="20">
        <f t="shared" si="12"/>
        <v>105.5</v>
      </c>
      <c r="M552" s="1"/>
    </row>
    <row r="553" spans="1:16">
      <c r="A553" s="30">
        <v>44516</v>
      </c>
      <c r="B553" s="405">
        <v>23922</v>
      </c>
      <c r="C553" s="405" t="s">
        <v>41</v>
      </c>
      <c r="D553" t="s">
        <v>13</v>
      </c>
      <c r="F553" s="25">
        <v>35.799999999999997</v>
      </c>
      <c r="G553" s="20">
        <f t="shared" si="12"/>
        <v>69.7</v>
      </c>
      <c r="M553" s="1"/>
    </row>
    <row r="554" spans="1:16">
      <c r="A554" s="30">
        <v>44516</v>
      </c>
      <c r="B554" s="405">
        <v>23922</v>
      </c>
      <c r="C554" s="405" t="s">
        <v>41</v>
      </c>
      <c r="D554" t="s">
        <v>14</v>
      </c>
      <c r="F554" s="154">
        <v>4.7</v>
      </c>
      <c r="G554" s="20">
        <f t="shared" si="12"/>
        <v>65</v>
      </c>
      <c r="M554" s="1"/>
    </row>
    <row r="555" spans="1:16">
      <c r="A555" s="30">
        <v>45363</v>
      </c>
      <c r="B555" s="405">
        <v>28529</v>
      </c>
      <c r="C555" s="405" t="s">
        <v>41</v>
      </c>
      <c r="D555" t="s">
        <v>15</v>
      </c>
      <c r="F555" s="25">
        <v>60</v>
      </c>
      <c r="G555" s="20">
        <f t="shared" si="12"/>
        <v>5</v>
      </c>
      <c r="M555" s="1"/>
    </row>
    <row r="556" spans="1:16">
      <c r="A556" s="30">
        <v>45363</v>
      </c>
      <c r="B556" s="405">
        <v>28529</v>
      </c>
      <c r="C556" s="405" t="s">
        <v>41</v>
      </c>
      <c r="D556" t="s">
        <v>16</v>
      </c>
      <c r="F556" s="25">
        <v>5</v>
      </c>
      <c r="G556" s="20">
        <f t="shared" si="12"/>
        <v>0</v>
      </c>
      <c r="M556" s="1"/>
    </row>
    <row r="557" spans="1:16">
      <c r="A557" s="68">
        <v>44500</v>
      </c>
      <c r="B557" s="404" t="s">
        <v>11</v>
      </c>
      <c r="C557" s="404" t="s">
        <v>27</v>
      </c>
      <c r="D557" t="s">
        <v>13</v>
      </c>
      <c r="E557" s="25">
        <v>37.1</v>
      </c>
      <c r="F557" s="25"/>
      <c r="G557" s="20">
        <f t="shared" si="12"/>
        <v>37.1</v>
      </c>
    </row>
    <row r="558" spans="1:16">
      <c r="A558" s="46"/>
      <c r="B558" s="405"/>
      <c r="C558" s="405"/>
      <c r="D558" t="s">
        <v>14</v>
      </c>
      <c r="E558" s="25">
        <v>2.6</v>
      </c>
      <c r="F558" s="25"/>
      <c r="G558" s="20">
        <f t="shared" si="12"/>
        <v>39.700000000000003</v>
      </c>
      <c r="M558" s="1"/>
    </row>
    <row r="559" spans="1:16">
      <c r="A559" s="46"/>
      <c r="B559" s="405"/>
      <c r="C559" s="405"/>
      <c r="D559" t="s">
        <v>15</v>
      </c>
      <c r="E559" s="25">
        <v>60</v>
      </c>
      <c r="F559" s="25"/>
      <c r="G559" s="20">
        <f t="shared" si="12"/>
        <v>99.7</v>
      </c>
      <c r="M559" s="1"/>
    </row>
    <row r="560" spans="1:16">
      <c r="A560" s="46"/>
      <c r="B560" s="405"/>
      <c r="C560" s="405"/>
      <c r="D560" t="s">
        <v>16</v>
      </c>
      <c r="E560" s="25">
        <v>5</v>
      </c>
      <c r="F560" s="25"/>
      <c r="G560" s="20">
        <f t="shared" si="12"/>
        <v>104.7</v>
      </c>
      <c r="M560" s="1"/>
      <c r="N560" s="209"/>
    </row>
    <row r="561" spans="1:16">
      <c r="A561" s="30">
        <v>44860</v>
      </c>
      <c r="B561" s="405" t="s">
        <v>427</v>
      </c>
      <c r="C561" s="405" t="s">
        <v>27</v>
      </c>
      <c r="D561" s="56" t="s">
        <v>13</v>
      </c>
      <c r="F561" s="25">
        <v>37.1</v>
      </c>
      <c r="G561" s="20">
        <f t="shared" si="12"/>
        <v>67.599999999999994</v>
      </c>
      <c r="M561" s="1"/>
      <c r="N561" s="209"/>
    </row>
    <row r="562" spans="1:16">
      <c r="A562" s="30">
        <v>44860</v>
      </c>
      <c r="B562" s="405" t="s">
        <v>427</v>
      </c>
      <c r="C562" s="405" t="s">
        <v>27</v>
      </c>
      <c r="D562" s="56" t="s">
        <v>14</v>
      </c>
      <c r="F562" s="25">
        <v>2.6</v>
      </c>
      <c r="G562" s="20">
        <f t="shared" si="12"/>
        <v>65</v>
      </c>
      <c r="M562" s="1"/>
    </row>
    <row r="563" spans="1:16">
      <c r="A563" s="30">
        <v>45363</v>
      </c>
      <c r="B563" s="405">
        <v>28529</v>
      </c>
      <c r="C563" s="405" t="s">
        <v>27</v>
      </c>
      <c r="D563" t="s">
        <v>15</v>
      </c>
      <c r="F563" s="25">
        <v>60</v>
      </c>
      <c r="G563" s="20">
        <f t="shared" si="12"/>
        <v>5</v>
      </c>
      <c r="M563" s="1"/>
    </row>
    <row r="564" spans="1:16">
      <c r="A564" s="30">
        <v>45363</v>
      </c>
      <c r="B564" s="405">
        <v>28529</v>
      </c>
      <c r="C564" s="405" t="s">
        <v>27</v>
      </c>
      <c r="D564" t="s">
        <v>16</v>
      </c>
      <c r="F564" s="25">
        <v>5</v>
      </c>
      <c r="G564" s="20">
        <f t="shared" si="12"/>
        <v>0</v>
      </c>
      <c r="M564" s="1"/>
    </row>
    <row r="565" spans="1:16">
      <c r="A565" s="68">
        <v>44530</v>
      </c>
      <c r="B565" s="404" t="s">
        <v>11</v>
      </c>
      <c r="C565" s="404" t="s">
        <v>28</v>
      </c>
      <c r="D565" t="s">
        <v>13</v>
      </c>
      <c r="E565" s="25">
        <v>39.6</v>
      </c>
      <c r="F565" s="25"/>
      <c r="G565" s="20">
        <f t="shared" si="12"/>
        <v>39.6</v>
      </c>
      <c r="M565" s="1"/>
      <c r="N565" s="172"/>
      <c r="O565" s="173"/>
      <c r="P565" s="173"/>
    </row>
    <row r="566" spans="1:16">
      <c r="A566" s="46"/>
      <c r="B566" s="405"/>
      <c r="C566" s="405"/>
      <c r="D566" t="s">
        <v>14</v>
      </c>
      <c r="E566" s="25">
        <v>4</v>
      </c>
      <c r="F566" s="25"/>
      <c r="G566" s="20">
        <f t="shared" si="12"/>
        <v>43.6</v>
      </c>
      <c r="M566" s="1"/>
      <c r="N566" s="212"/>
      <c r="O566" s="173"/>
      <c r="P566" s="173"/>
    </row>
    <row r="567" spans="1:16">
      <c r="A567" s="46"/>
      <c r="B567" s="405"/>
      <c r="C567" s="405"/>
      <c r="D567" t="s">
        <v>15</v>
      </c>
      <c r="E567" s="25">
        <v>60</v>
      </c>
      <c r="F567" s="25"/>
      <c r="G567" s="20">
        <f t="shared" si="12"/>
        <v>103.6</v>
      </c>
      <c r="M567" s="1"/>
      <c r="N567" s="172"/>
      <c r="O567" s="173"/>
      <c r="P567" s="173"/>
    </row>
    <row r="568" spans="1:16">
      <c r="A568" s="46"/>
      <c r="B568" s="405"/>
      <c r="C568" s="405"/>
      <c r="D568" t="s">
        <v>428</v>
      </c>
      <c r="E568" s="25">
        <v>10</v>
      </c>
      <c r="F568" s="25"/>
      <c r="G568" s="20">
        <f t="shared" si="12"/>
        <v>113.6</v>
      </c>
      <c r="M568" s="1"/>
      <c r="N568" s="172"/>
      <c r="O568" s="173"/>
      <c r="P568" s="173"/>
    </row>
    <row r="569" spans="1:16">
      <c r="A569" s="46"/>
      <c r="B569" s="405"/>
      <c r="C569" s="405"/>
      <c r="D569" t="s">
        <v>16</v>
      </c>
      <c r="E569" s="25">
        <v>5</v>
      </c>
      <c r="F569" s="25"/>
      <c r="G569" s="20">
        <f t="shared" si="12"/>
        <v>118.6</v>
      </c>
      <c r="N569" s="172"/>
      <c r="O569" s="173"/>
      <c r="P569" s="173"/>
    </row>
    <row r="570" spans="1:16">
      <c r="A570" s="46"/>
      <c r="B570" s="405"/>
      <c r="C570" s="405"/>
      <c r="D570" t="s">
        <v>46</v>
      </c>
      <c r="E570" s="25">
        <v>93</v>
      </c>
      <c r="F570" s="25"/>
      <c r="G570" s="20">
        <f t="shared" si="12"/>
        <v>211.6</v>
      </c>
      <c r="N570" s="172"/>
      <c r="O570" s="173"/>
      <c r="P570" s="173"/>
    </row>
    <row r="571" spans="1:16">
      <c r="A571" s="46">
        <v>44839</v>
      </c>
      <c r="B571" s="405" t="s">
        <v>129</v>
      </c>
      <c r="C571" s="162">
        <v>0.5</v>
      </c>
      <c r="D571" t="s">
        <v>46</v>
      </c>
      <c r="F571" s="25">
        <v>46.5</v>
      </c>
      <c r="G571" s="20">
        <f t="shared" si="12"/>
        <v>165.1</v>
      </c>
    </row>
    <row r="572" spans="1:16">
      <c r="A572" s="30">
        <v>44860</v>
      </c>
      <c r="B572" s="405" t="s">
        <v>427</v>
      </c>
      <c r="C572" s="405" t="s">
        <v>28</v>
      </c>
      <c r="D572" s="56" t="s">
        <v>13</v>
      </c>
      <c r="F572" s="25">
        <v>39.6</v>
      </c>
      <c r="G572" s="20">
        <f t="shared" si="12"/>
        <v>125.5</v>
      </c>
      <c r="M572" s="1"/>
    </row>
    <row r="573" spans="1:16">
      <c r="A573" s="30">
        <v>44860</v>
      </c>
      <c r="B573" s="405" t="s">
        <v>427</v>
      </c>
      <c r="C573" s="405" t="s">
        <v>28</v>
      </c>
      <c r="D573" s="56" t="s">
        <v>14</v>
      </c>
      <c r="F573" s="25">
        <v>4</v>
      </c>
      <c r="G573" s="20">
        <f t="shared" si="12"/>
        <v>121.5</v>
      </c>
      <c r="M573" s="140"/>
    </row>
    <row r="574" spans="1:16">
      <c r="A574" s="30">
        <v>45363</v>
      </c>
      <c r="B574" s="405">
        <v>28529</v>
      </c>
      <c r="C574" s="405" t="s">
        <v>28</v>
      </c>
      <c r="D574" t="s">
        <v>15</v>
      </c>
      <c r="F574" s="25">
        <v>60</v>
      </c>
      <c r="G574" s="20">
        <f t="shared" si="12"/>
        <v>61.5</v>
      </c>
      <c r="M574" s="140"/>
    </row>
    <row r="575" spans="1:16">
      <c r="A575" s="30">
        <v>45363</v>
      </c>
      <c r="B575" s="405">
        <v>28529</v>
      </c>
      <c r="C575" s="405" t="s">
        <v>28</v>
      </c>
      <c r="D575" t="s">
        <v>16</v>
      </c>
      <c r="F575" s="25">
        <v>5</v>
      </c>
      <c r="G575" s="20">
        <f t="shared" si="12"/>
        <v>56.5</v>
      </c>
      <c r="M575" s="140"/>
    </row>
    <row r="576" spans="1:16">
      <c r="A576" s="30">
        <v>45363</v>
      </c>
      <c r="B576" s="405">
        <v>28529</v>
      </c>
      <c r="C576" s="405" t="s">
        <v>28</v>
      </c>
      <c r="D576" t="s">
        <v>428</v>
      </c>
      <c r="F576" s="25">
        <v>10</v>
      </c>
      <c r="G576" s="20">
        <f t="shared" si="12"/>
        <v>46.5</v>
      </c>
      <c r="M576" s="140"/>
    </row>
    <row r="577" spans="1:13">
      <c r="A577" s="30">
        <v>45741</v>
      </c>
      <c r="B577" s="405">
        <v>30775</v>
      </c>
      <c r="C577" s="405" t="s">
        <v>28</v>
      </c>
      <c r="D577" t="s">
        <v>46</v>
      </c>
      <c r="F577" s="25">
        <v>46.5</v>
      </c>
      <c r="G577" s="20">
        <f t="shared" si="12"/>
        <v>0</v>
      </c>
      <c r="M577" s="140"/>
    </row>
    <row r="578" spans="1:13">
      <c r="A578" s="68">
        <v>44561</v>
      </c>
      <c r="B578" s="404" t="s">
        <v>11</v>
      </c>
      <c r="C578" s="404" t="s">
        <v>29</v>
      </c>
      <c r="D578" t="s">
        <v>13</v>
      </c>
      <c r="E578" s="25">
        <v>41.6</v>
      </c>
      <c r="F578" s="25"/>
      <c r="G578" s="20">
        <f t="shared" si="12"/>
        <v>41.6</v>
      </c>
      <c r="M578" s="1"/>
    </row>
    <row r="579" spans="1:13">
      <c r="A579" s="46"/>
      <c r="B579" s="405"/>
      <c r="C579" s="405"/>
      <c r="D579" t="s">
        <v>14</v>
      </c>
      <c r="E579" s="25">
        <v>4.4000000000000004</v>
      </c>
      <c r="F579" s="25"/>
      <c r="G579" s="20">
        <f t="shared" si="12"/>
        <v>46</v>
      </c>
      <c r="M579" s="1"/>
    </row>
    <row r="580" spans="1:13">
      <c r="A580" s="46"/>
      <c r="B580" s="405"/>
      <c r="C580" s="405"/>
      <c r="D580" t="s">
        <v>15</v>
      </c>
      <c r="E580" s="25">
        <v>60</v>
      </c>
      <c r="F580" s="25"/>
      <c r="G580" s="20">
        <f t="shared" si="12"/>
        <v>106</v>
      </c>
      <c r="M580" s="1"/>
    </row>
    <row r="581" spans="1:13">
      <c r="A581" s="46"/>
      <c r="B581" s="405"/>
      <c r="C581" s="405"/>
      <c r="D581" t="s">
        <v>16</v>
      </c>
      <c r="E581" s="25">
        <v>5</v>
      </c>
      <c r="F581" s="25"/>
      <c r="G581" s="20">
        <f t="shared" si="12"/>
        <v>111</v>
      </c>
      <c r="M581" s="1"/>
    </row>
    <row r="582" spans="1:13">
      <c r="A582" s="30">
        <v>44860</v>
      </c>
      <c r="B582" s="405" t="s">
        <v>427</v>
      </c>
      <c r="C582" s="405" t="s">
        <v>29</v>
      </c>
      <c r="D582" t="s">
        <v>13</v>
      </c>
      <c r="F582" s="25">
        <v>41.6</v>
      </c>
      <c r="G582" s="20">
        <f t="shared" si="12"/>
        <v>69.400000000000006</v>
      </c>
      <c r="M582" s="1"/>
    </row>
    <row r="583" spans="1:13">
      <c r="A583" s="30">
        <v>44860</v>
      </c>
      <c r="B583" s="405" t="s">
        <v>427</v>
      </c>
      <c r="C583" s="405" t="s">
        <v>29</v>
      </c>
      <c r="D583" t="s">
        <v>14</v>
      </c>
      <c r="F583" s="25">
        <v>4.4000000000000004</v>
      </c>
      <c r="G583" s="20">
        <f t="shared" si="12"/>
        <v>65</v>
      </c>
      <c r="M583" s="1"/>
    </row>
    <row r="584" spans="1:13">
      <c r="A584" s="30">
        <v>45363</v>
      </c>
      <c r="B584" s="405">
        <v>28529</v>
      </c>
      <c r="C584" s="405" t="s">
        <v>29</v>
      </c>
      <c r="D584" t="s">
        <v>15</v>
      </c>
      <c r="F584" s="25">
        <v>60</v>
      </c>
      <c r="G584" s="20">
        <f t="shared" si="12"/>
        <v>5</v>
      </c>
      <c r="M584" s="1"/>
    </row>
    <row r="585" spans="1:13">
      <c r="A585" s="30">
        <v>45363</v>
      </c>
      <c r="B585" s="405">
        <v>28529</v>
      </c>
      <c r="C585" s="405" t="s">
        <v>29</v>
      </c>
      <c r="D585" t="s">
        <v>16</v>
      </c>
      <c r="F585" s="25">
        <v>5</v>
      </c>
      <c r="G585" s="20">
        <f t="shared" si="12"/>
        <v>0</v>
      </c>
      <c r="M585" s="1"/>
    </row>
    <row r="586" spans="1:13">
      <c r="A586" s="32">
        <v>44592</v>
      </c>
      <c r="B586" s="404" t="s">
        <v>11</v>
      </c>
      <c r="C586" s="404" t="s">
        <v>12</v>
      </c>
      <c r="D586" t="s">
        <v>13</v>
      </c>
      <c r="E586" s="25">
        <v>44</v>
      </c>
      <c r="G586" s="20">
        <f t="shared" si="12"/>
        <v>44</v>
      </c>
      <c r="M586" s="1"/>
    </row>
    <row r="587" spans="1:13">
      <c r="B587" s="405"/>
      <c r="C587" s="405"/>
      <c r="D587" t="s">
        <v>14</v>
      </c>
      <c r="E587" s="25">
        <v>1.3</v>
      </c>
      <c r="G587" s="20">
        <f t="shared" si="12"/>
        <v>45.3</v>
      </c>
      <c r="M587" s="1"/>
    </row>
    <row r="588" spans="1:13">
      <c r="B588" s="405"/>
      <c r="C588" s="405"/>
      <c r="D588" t="s">
        <v>15</v>
      </c>
      <c r="E588" s="25">
        <v>60</v>
      </c>
      <c r="G588" s="20">
        <f t="shared" si="12"/>
        <v>105.3</v>
      </c>
      <c r="M588" s="1"/>
    </row>
    <row r="589" spans="1:13">
      <c r="B589" s="405"/>
      <c r="C589" s="405"/>
      <c r="D589" t="s">
        <v>16</v>
      </c>
      <c r="E589" s="25">
        <v>5</v>
      </c>
      <c r="G589" s="20">
        <f t="shared" si="12"/>
        <v>110.3</v>
      </c>
    </row>
    <row r="590" spans="1:13">
      <c r="B590" s="405"/>
      <c r="C590" s="405"/>
      <c r="D590" t="s">
        <v>429</v>
      </c>
      <c r="E590" s="25">
        <v>10</v>
      </c>
      <c r="G590" s="20">
        <f t="shared" si="12"/>
        <v>120.3</v>
      </c>
    </row>
    <row r="591" spans="1:13">
      <c r="A591" s="30">
        <v>44860</v>
      </c>
      <c r="B591" s="405" t="s">
        <v>427</v>
      </c>
      <c r="C591" s="405" t="s">
        <v>12</v>
      </c>
      <c r="D591" t="s">
        <v>13</v>
      </c>
      <c r="F591" s="25">
        <v>44</v>
      </c>
      <c r="G591" s="20">
        <f t="shared" si="12"/>
        <v>76.3</v>
      </c>
      <c r="M591" s="1"/>
    </row>
    <row r="592" spans="1:13">
      <c r="A592" s="30">
        <v>44860</v>
      </c>
      <c r="B592" s="405" t="s">
        <v>427</v>
      </c>
      <c r="C592" s="405" t="s">
        <v>12</v>
      </c>
      <c r="D592" t="s">
        <v>14</v>
      </c>
      <c r="F592" s="25">
        <v>1.3</v>
      </c>
      <c r="G592" s="20">
        <f t="shared" si="12"/>
        <v>75</v>
      </c>
      <c r="M592" s="1"/>
    </row>
    <row r="593" spans="1:13">
      <c r="A593" s="30">
        <v>45363</v>
      </c>
      <c r="B593" s="405">
        <v>28529</v>
      </c>
      <c r="C593" s="405" t="s">
        <v>12</v>
      </c>
      <c r="D593" t="s">
        <v>429</v>
      </c>
      <c r="F593" s="25">
        <v>10</v>
      </c>
      <c r="G593" s="20">
        <f t="shared" si="12"/>
        <v>65</v>
      </c>
      <c r="M593" s="1"/>
    </row>
    <row r="594" spans="1:13">
      <c r="A594" s="30">
        <v>45454</v>
      </c>
      <c r="B594" s="405">
        <v>29004</v>
      </c>
      <c r="C594" s="405" t="s">
        <v>12</v>
      </c>
      <c r="D594" t="s">
        <v>15</v>
      </c>
      <c r="F594" s="25">
        <v>60</v>
      </c>
      <c r="G594" s="20">
        <f t="shared" si="12"/>
        <v>5</v>
      </c>
      <c r="M594" s="1"/>
    </row>
    <row r="595" spans="1:13">
      <c r="A595" s="30">
        <v>45454</v>
      </c>
      <c r="B595" s="405">
        <v>29004</v>
      </c>
      <c r="C595" s="405" t="s">
        <v>12</v>
      </c>
      <c r="D595" t="s">
        <v>16</v>
      </c>
      <c r="F595" s="25">
        <v>5</v>
      </c>
      <c r="G595" s="20">
        <f t="shared" si="12"/>
        <v>0</v>
      </c>
      <c r="M595" s="1"/>
    </row>
    <row r="596" spans="1:13">
      <c r="A596" s="32">
        <v>44620</v>
      </c>
      <c r="B596" s="404" t="s">
        <v>11</v>
      </c>
      <c r="C596" s="404" t="s">
        <v>19</v>
      </c>
      <c r="D596" t="s">
        <v>13</v>
      </c>
      <c r="E596" s="25">
        <v>33.1</v>
      </c>
      <c r="G596" s="20">
        <f t="shared" si="12"/>
        <v>33.1</v>
      </c>
      <c r="M596" s="1"/>
    </row>
    <row r="597" spans="1:13">
      <c r="B597" s="405"/>
      <c r="C597" s="405"/>
      <c r="D597" t="s">
        <v>14</v>
      </c>
      <c r="E597" s="25">
        <v>4.3</v>
      </c>
      <c r="G597" s="20">
        <f t="shared" si="12"/>
        <v>37.4</v>
      </c>
      <c r="M597" s="1"/>
    </row>
    <row r="598" spans="1:13">
      <c r="B598" s="405"/>
      <c r="C598" s="405"/>
      <c r="D598" t="s">
        <v>15</v>
      </c>
      <c r="E598" s="25">
        <v>56</v>
      </c>
      <c r="G598" s="20">
        <f t="shared" si="12"/>
        <v>93.4</v>
      </c>
      <c r="M598" s="1"/>
    </row>
    <row r="599" spans="1:13">
      <c r="B599" s="405"/>
      <c r="C599" s="405"/>
      <c r="D599" t="s">
        <v>16</v>
      </c>
      <c r="E599" s="25">
        <v>5</v>
      </c>
      <c r="G599" s="20">
        <f t="shared" si="12"/>
        <v>98.4</v>
      </c>
      <c r="M599" s="1"/>
    </row>
    <row r="600" spans="1:13">
      <c r="A600" s="30">
        <v>44860</v>
      </c>
      <c r="B600" s="405" t="s">
        <v>430</v>
      </c>
      <c r="C600" s="405" t="s">
        <v>19</v>
      </c>
      <c r="D600" t="s">
        <v>13</v>
      </c>
      <c r="F600" s="25">
        <v>33.1</v>
      </c>
      <c r="G600" s="20">
        <f t="shared" ref="G600:G665" si="13">+G599+E600-F600</f>
        <v>65.300000000000011</v>
      </c>
      <c r="M600" s="1"/>
    </row>
    <row r="601" spans="1:13">
      <c r="A601" s="30">
        <v>44860</v>
      </c>
      <c r="B601" s="405" t="s">
        <v>430</v>
      </c>
      <c r="C601" s="405" t="s">
        <v>19</v>
      </c>
      <c r="D601" t="s">
        <v>14</v>
      </c>
      <c r="F601" s="25">
        <v>4.3</v>
      </c>
      <c r="G601" s="20">
        <f t="shared" si="13"/>
        <v>61.000000000000014</v>
      </c>
      <c r="M601" s="1"/>
    </row>
    <row r="602" spans="1:13">
      <c r="A602" s="30">
        <v>45454</v>
      </c>
      <c r="B602" s="405">
        <v>29004</v>
      </c>
      <c r="C602" s="405" t="s">
        <v>19</v>
      </c>
      <c r="D602" t="s">
        <v>15</v>
      </c>
      <c r="F602" s="25">
        <v>56</v>
      </c>
      <c r="G602" s="20">
        <f t="shared" si="13"/>
        <v>5.0000000000000142</v>
      </c>
      <c r="M602" s="1"/>
    </row>
    <row r="603" spans="1:13">
      <c r="A603" s="30">
        <v>45454</v>
      </c>
      <c r="B603" s="405">
        <v>29004</v>
      </c>
      <c r="C603" s="405" t="s">
        <v>19</v>
      </c>
      <c r="D603" t="s">
        <v>16</v>
      </c>
      <c r="F603" s="25">
        <v>5</v>
      </c>
      <c r="G603" s="20">
        <f t="shared" si="13"/>
        <v>1.4210854715202004E-14</v>
      </c>
      <c r="M603" s="1"/>
    </row>
    <row r="604" spans="1:13">
      <c r="A604" s="32">
        <v>44651</v>
      </c>
      <c r="B604" s="404" t="s">
        <v>11</v>
      </c>
      <c r="C604" s="404" t="s">
        <v>20</v>
      </c>
      <c r="D604" t="s">
        <v>13</v>
      </c>
      <c r="E604" s="25">
        <v>33.200000000000003</v>
      </c>
      <c r="G604" s="20">
        <f t="shared" si="13"/>
        <v>33.200000000000017</v>
      </c>
    </row>
    <row r="605" spans="1:13">
      <c r="B605" s="405"/>
      <c r="C605" s="405"/>
      <c r="D605" t="s">
        <v>14</v>
      </c>
      <c r="E605" s="25">
        <v>5.2</v>
      </c>
      <c r="G605" s="20">
        <f t="shared" si="13"/>
        <v>38.40000000000002</v>
      </c>
      <c r="M605" s="1"/>
    </row>
    <row r="606" spans="1:13">
      <c r="B606" s="405"/>
      <c r="C606" s="405"/>
      <c r="D606" t="s">
        <v>15</v>
      </c>
      <c r="E606" s="25">
        <v>60</v>
      </c>
      <c r="G606" s="20">
        <f t="shared" si="13"/>
        <v>98.40000000000002</v>
      </c>
      <c r="M606" s="1"/>
    </row>
    <row r="607" spans="1:13">
      <c r="B607" s="405"/>
      <c r="C607" s="405"/>
      <c r="D607" t="s">
        <v>16</v>
      </c>
      <c r="E607" s="25">
        <v>5</v>
      </c>
      <c r="G607" s="20">
        <f t="shared" si="13"/>
        <v>103.40000000000002</v>
      </c>
      <c r="M607" s="1"/>
    </row>
    <row r="608" spans="1:13">
      <c r="B608" s="405"/>
      <c r="C608" s="405"/>
      <c r="D608" s="35" t="s">
        <v>51</v>
      </c>
      <c r="E608" s="236">
        <v>93</v>
      </c>
      <c r="G608" s="20">
        <f t="shared" si="13"/>
        <v>196.40000000000003</v>
      </c>
      <c r="M608" s="1"/>
    </row>
    <row r="609" spans="1:13">
      <c r="B609" s="405"/>
      <c r="C609" s="405"/>
      <c r="D609" s="35" t="s">
        <v>52</v>
      </c>
      <c r="E609" s="236">
        <v>93</v>
      </c>
      <c r="G609" s="20">
        <f t="shared" si="13"/>
        <v>289.40000000000003</v>
      </c>
      <c r="M609" s="1"/>
    </row>
    <row r="610" spans="1:13">
      <c r="A610" s="46">
        <v>44839</v>
      </c>
      <c r="B610" s="405" t="s">
        <v>129</v>
      </c>
      <c r="C610" s="162">
        <v>0.5</v>
      </c>
      <c r="D610" t="s">
        <v>46</v>
      </c>
      <c r="F610" s="25">
        <v>46.5</v>
      </c>
      <c r="G610" s="20">
        <f t="shared" si="13"/>
        <v>242.90000000000003</v>
      </c>
      <c r="M610" s="1"/>
    </row>
    <row r="611" spans="1:13">
      <c r="A611" s="46">
        <v>44839</v>
      </c>
      <c r="B611" s="405" t="s">
        <v>129</v>
      </c>
      <c r="C611" s="162">
        <v>0.5</v>
      </c>
      <c r="D611" t="s">
        <v>46</v>
      </c>
      <c r="F611" s="25">
        <v>46.5</v>
      </c>
      <c r="G611" s="20">
        <f t="shared" si="13"/>
        <v>196.40000000000003</v>
      </c>
      <c r="M611" s="1"/>
    </row>
    <row r="612" spans="1:13">
      <c r="A612" s="30">
        <v>44860</v>
      </c>
      <c r="B612" s="405" t="s">
        <v>430</v>
      </c>
      <c r="C612" s="405" t="s">
        <v>20</v>
      </c>
      <c r="D612" t="s">
        <v>13</v>
      </c>
      <c r="F612" s="25">
        <v>33.200000000000003</v>
      </c>
      <c r="G612" s="20">
        <f t="shared" si="13"/>
        <v>163.20000000000005</v>
      </c>
      <c r="M612" s="1"/>
    </row>
    <row r="613" spans="1:13">
      <c r="A613" s="30">
        <v>44860</v>
      </c>
      <c r="B613" s="405" t="s">
        <v>430</v>
      </c>
      <c r="C613" s="405" t="s">
        <v>20</v>
      </c>
      <c r="D613" t="s">
        <v>14</v>
      </c>
      <c r="F613" s="25">
        <v>5.2</v>
      </c>
      <c r="G613" s="20">
        <f t="shared" si="13"/>
        <v>158.00000000000006</v>
      </c>
      <c r="M613" s="1"/>
    </row>
    <row r="614" spans="1:13">
      <c r="A614" s="30">
        <v>45454</v>
      </c>
      <c r="B614" s="405">
        <v>29004</v>
      </c>
      <c r="C614" s="405" t="s">
        <v>20</v>
      </c>
      <c r="D614" t="s">
        <v>15</v>
      </c>
      <c r="F614" s="25">
        <v>60</v>
      </c>
      <c r="G614" s="20">
        <f t="shared" si="13"/>
        <v>98.000000000000057</v>
      </c>
      <c r="M614" s="1"/>
    </row>
    <row r="615" spans="1:13">
      <c r="A615" s="30">
        <v>45454</v>
      </c>
      <c r="B615" s="405">
        <v>29004</v>
      </c>
      <c r="C615" s="405" t="s">
        <v>20</v>
      </c>
      <c r="D615" t="s">
        <v>16</v>
      </c>
      <c r="F615" s="25">
        <v>5</v>
      </c>
      <c r="G615" s="20">
        <f t="shared" si="13"/>
        <v>93.000000000000057</v>
      </c>
      <c r="M615" s="1"/>
    </row>
    <row r="616" spans="1:13">
      <c r="A616" s="30">
        <v>45741</v>
      </c>
      <c r="B616" s="405">
        <v>30776</v>
      </c>
      <c r="C616" s="405" t="s">
        <v>20</v>
      </c>
      <c r="D616" s="35" t="s">
        <v>51</v>
      </c>
      <c r="F616" s="25">
        <v>46.5</v>
      </c>
      <c r="G616" s="20">
        <f t="shared" si="13"/>
        <v>46.500000000000057</v>
      </c>
      <c r="M616" s="1"/>
    </row>
    <row r="617" spans="1:13">
      <c r="A617" s="30">
        <v>45741</v>
      </c>
      <c r="B617" s="405">
        <v>30776</v>
      </c>
      <c r="C617" s="405" t="s">
        <v>20</v>
      </c>
      <c r="D617" s="35" t="s">
        <v>52</v>
      </c>
      <c r="F617" s="25">
        <v>46.5</v>
      </c>
      <c r="G617" s="20">
        <f t="shared" si="13"/>
        <v>5.6843418860808015E-14</v>
      </c>
      <c r="M617" s="1"/>
    </row>
    <row r="618" spans="1:13">
      <c r="A618" s="32">
        <v>44681</v>
      </c>
      <c r="B618" s="404" t="s">
        <v>11</v>
      </c>
      <c r="C618" s="404" t="s">
        <v>21</v>
      </c>
      <c r="D618" t="s">
        <v>13</v>
      </c>
      <c r="E618" s="25">
        <v>43.9</v>
      </c>
      <c r="G618" s="20">
        <f t="shared" si="13"/>
        <v>43.900000000000055</v>
      </c>
      <c r="M618" s="1"/>
    </row>
    <row r="619" spans="1:13">
      <c r="B619" s="405"/>
      <c r="C619" s="405"/>
      <c r="D619" t="s">
        <v>14</v>
      </c>
      <c r="E619" s="25">
        <v>2.8</v>
      </c>
      <c r="G619" s="20">
        <f t="shared" si="13"/>
        <v>46.700000000000053</v>
      </c>
    </row>
    <row r="620" spans="1:13">
      <c r="B620" s="405"/>
      <c r="C620" s="405"/>
      <c r="D620" t="s">
        <v>15</v>
      </c>
      <c r="E620" s="25">
        <v>60</v>
      </c>
      <c r="G620" s="20">
        <f t="shared" si="13"/>
        <v>106.70000000000005</v>
      </c>
    </row>
    <row r="621" spans="1:13">
      <c r="B621" s="405"/>
      <c r="C621" s="405"/>
      <c r="D621" t="s">
        <v>16</v>
      </c>
      <c r="E621" s="25">
        <v>5</v>
      </c>
      <c r="G621" s="20">
        <f t="shared" si="13"/>
        <v>111.70000000000005</v>
      </c>
    </row>
    <row r="622" spans="1:13">
      <c r="B622" s="405"/>
      <c r="C622" s="405"/>
      <c r="D622" t="s">
        <v>54</v>
      </c>
      <c r="E622" s="158">
        <v>10</v>
      </c>
      <c r="G622" s="20">
        <f t="shared" si="13"/>
        <v>121.70000000000005</v>
      </c>
    </row>
    <row r="623" spans="1:13">
      <c r="A623" s="30">
        <v>44860</v>
      </c>
      <c r="B623" s="405" t="s">
        <v>430</v>
      </c>
      <c r="C623" s="405" t="s">
        <v>21</v>
      </c>
      <c r="D623" t="s">
        <v>13</v>
      </c>
      <c r="E623" s="158"/>
      <c r="F623" s="25">
        <v>43.9</v>
      </c>
      <c r="G623" s="20">
        <f t="shared" si="13"/>
        <v>77.80000000000004</v>
      </c>
      <c r="M623" s="1"/>
    </row>
    <row r="624" spans="1:13">
      <c r="A624" s="30">
        <v>44860</v>
      </c>
      <c r="B624" s="405" t="s">
        <v>430</v>
      </c>
      <c r="C624" s="405" t="s">
        <v>21</v>
      </c>
      <c r="D624" t="s">
        <v>14</v>
      </c>
      <c r="E624" s="158"/>
      <c r="F624" s="25">
        <v>2.8</v>
      </c>
      <c r="G624" s="20">
        <f t="shared" si="13"/>
        <v>75.000000000000043</v>
      </c>
      <c r="M624" s="1"/>
    </row>
    <row r="625" spans="1:13">
      <c r="A625" s="30">
        <v>45454</v>
      </c>
      <c r="B625" s="405">
        <v>29004</v>
      </c>
      <c r="C625" s="405" t="s">
        <v>21</v>
      </c>
      <c r="D625" t="s">
        <v>15</v>
      </c>
      <c r="E625" s="158"/>
      <c r="F625" s="25">
        <v>9</v>
      </c>
      <c r="G625" s="20">
        <f t="shared" si="13"/>
        <v>66.000000000000043</v>
      </c>
      <c r="M625" s="1"/>
    </row>
    <row r="626" spans="1:13">
      <c r="A626" s="30">
        <v>45483</v>
      </c>
      <c r="B626" s="405">
        <v>29316</v>
      </c>
      <c r="C626" s="405" t="s">
        <v>21</v>
      </c>
      <c r="D626" t="s">
        <v>15</v>
      </c>
      <c r="E626" s="158"/>
      <c r="F626" s="25">
        <v>51</v>
      </c>
      <c r="G626" s="20">
        <f t="shared" si="13"/>
        <v>15.000000000000043</v>
      </c>
      <c r="M626" s="1"/>
    </row>
    <row r="627" spans="1:13">
      <c r="A627" s="30">
        <v>45483</v>
      </c>
      <c r="B627" s="405">
        <v>29316</v>
      </c>
      <c r="C627" s="405" t="s">
        <v>21</v>
      </c>
      <c r="D627" t="s">
        <v>16</v>
      </c>
      <c r="E627" s="158"/>
      <c r="F627" s="25">
        <v>5</v>
      </c>
      <c r="G627" s="20">
        <f t="shared" si="13"/>
        <v>10.000000000000043</v>
      </c>
      <c r="M627" s="1"/>
    </row>
    <row r="628" spans="1:13">
      <c r="A628" s="30">
        <v>45483</v>
      </c>
      <c r="B628" s="405">
        <v>29316</v>
      </c>
      <c r="C628" s="405" t="s">
        <v>21</v>
      </c>
      <c r="D628" t="s">
        <v>54</v>
      </c>
      <c r="E628" s="158"/>
      <c r="F628" s="25">
        <v>10</v>
      </c>
      <c r="G628" s="20">
        <f t="shared" si="13"/>
        <v>4.2632564145606011E-14</v>
      </c>
      <c r="M628" s="1"/>
    </row>
    <row r="629" spans="1:13">
      <c r="A629" s="32">
        <v>44712</v>
      </c>
      <c r="B629" s="404" t="s">
        <v>11</v>
      </c>
      <c r="C629" s="404" t="s">
        <v>22</v>
      </c>
      <c r="D629" t="s">
        <v>13</v>
      </c>
      <c r="E629" s="25">
        <v>42</v>
      </c>
      <c r="G629" s="20">
        <f t="shared" si="13"/>
        <v>42.000000000000043</v>
      </c>
      <c r="M629" s="217"/>
    </row>
    <row r="630" spans="1:13">
      <c r="B630" s="405"/>
      <c r="C630" s="405"/>
      <c r="D630" t="s">
        <v>14</v>
      </c>
      <c r="E630" s="25">
        <v>9.1</v>
      </c>
      <c r="G630" s="20">
        <f t="shared" si="13"/>
        <v>51.100000000000044</v>
      </c>
      <c r="M630" s="217"/>
    </row>
    <row r="631" spans="1:13">
      <c r="B631" s="405"/>
      <c r="C631" s="405"/>
      <c r="D631" t="s">
        <v>15</v>
      </c>
      <c r="E631" s="25">
        <v>60</v>
      </c>
      <c r="G631" s="20">
        <f t="shared" si="13"/>
        <v>111.10000000000005</v>
      </c>
      <c r="M631" s="217"/>
    </row>
    <row r="632" spans="1:13">
      <c r="B632" s="405"/>
      <c r="C632" s="405"/>
      <c r="D632" t="s">
        <v>16</v>
      </c>
      <c r="E632" s="25">
        <v>5</v>
      </c>
      <c r="G632" s="20">
        <f t="shared" si="13"/>
        <v>116.10000000000005</v>
      </c>
      <c r="M632" s="217"/>
    </row>
    <row r="633" spans="1:13">
      <c r="A633" s="30">
        <v>44860</v>
      </c>
      <c r="B633" s="405" t="s">
        <v>430</v>
      </c>
      <c r="C633" s="405" t="s">
        <v>22</v>
      </c>
      <c r="D633" t="s">
        <v>13</v>
      </c>
      <c r="F633" s="25">
        <v>42</v>
      </c>
      <c r="G633" s="20">
        <f t="shared" si="13"/>
        <v>74.100000000000051</v>
      </c>
    </row>
    <row r="634" spans="1:13">
      <c r="A634" s="30">
        <v>44860</v>
      </c>
      <c r="B634" s="405" t="s">
        <v>430</v>
      </c>
      <c r="C634" s="405" t="s">
        <v>22</v>
      </c>
      <c r="D634" t="s">
        <v>14</v>
      </c>
      <c r="F634" s="25">
        <v>9.1</v>
      </c>
      <c r="G634" s="20">
        <f t="shared" si="13"/>
        <v>65.000000000000057</v>
      </c>
    </row>
    <row r="635" spans="1:13">
      <c r="A635" s="30">
        <v>45483</v>
      </c>
      <c r="B635" s="405">
        <v>29316</v>
      </c>
      <c r="C635" s="405" t="s">
        <v>22</v>
      </c>
      <c r="D635" t="s">
        <v>15</v>
      </c>
      <c r="F635" s="25">
        <v>60</v>
      </c>
      <c r="G635" s="20">
        <f t="shared" si="13"/>
        <v>5.0000000000000568</v>
      </c>
    </row>
    <row r="636" spans="1:13">
      <c r="A636" s="30">
        <v>45483</v>
      </c>
      <c r="B636" s="405">
        <v>29316</v>
      </c>
      <c r="C636" s="405" t="s">
        <v>22</v>
      </c>
      <c r="D636" t="s">
        <v>16</v>
      </c>
      <c r="F636" s="25">
        <v>5</v>
      </c>
      <c r="G636" s="20">
        <f t="shared" si="13"/>
        <v>5.6843418860808015E-14</v>
      </c>
    </row>
    <row r="637" spans="1:13">
      <c r="A637" s="68">
        <v>44742</v>
      </c>
      <c r="B637" s="404" t="s">
        <v>11</v>
      </c>
      <c r="C637" s="404" t="s">
        <v>23</v>
      </c>
      <c r="D637" t="s">
        <v>13</v>
      </c>
      <c r="E637" s="25">
        <v>40.700000000000003</v>
      </c>
      <c r="F637" s="25"/>
      <c r="G637" s="20">
        <f t="shared" si="13"/>
        <v>40.70000000000006</v>
      </c>
      <c r="M637" s="217"/>
    </row>
    <row r="638" spans="1:13">
      <c r="A638" s="46"/>
      <c r="B638" s="405"/>
      <c r="C638" s="405"/>
      <c r="D638" t="s">
        <v>14</v>
      </c>
      <c r="E638" s="25">
        <v>6.9</v>
      </c>
      <c r="F638" s="25"/>
      <c r="G638" s="20">
        <f t="shared" si="13"/>
        <v>47.600000000000058</v>
      </c>
      <c r="M638" s="217"/>
    </row>
    <row r="639" spans="1:13">
      <c r="A639" s="46"/>
      <c r="B639" s="405"/>
      <c r="C639" s="405"/>
      <c r="D639" t="s">
        <v>15</v>
      </c>
      <c r="E639" s="25">
        <v>60</v>
      </c>
      <c r="F639" s="25"/>
      <c r="G639" s="20">
        <f t="shared" si="13"/>
        <v>107.60000000000005</v>
      </c>
      <c r="M639" s="217"/>
    </row>
    <row r="640" spans="1:13">
      <c r="A640" s="46"/>
      <c r="B640" s="405"/>
      <c r="C640" s="405"/>
      <c r="D640" t="s">
        <v>16</v>
      </c>
      <c r="E640" s="25">
        <v>5</v>
      </c>
      <c r="F640" s="25"/>
      <c r="G640" s="20">
        <f t="shared" si="13"/>
        <v>112.60000000000005</v>
      </c>
      <c r="M640" s="217"/>
    </row>
    <row r="641" spans="1:13">
      <c r="A641" s="30">
        <v>44860</v>
      </c>
      <c r="B641" s="405" t="s">
        <v>430</v>
      </c>
      <c r="C641" s="405" t="s">
        <v>23</v>
      </c>
      <c r="D641" t="s">
        <v>13</v>
      </c>
      <c r="F641" s="25">
        <v>40.700000000000003</v>
      </c>
      <c r="G641" s="20">
        <f t="shared" si="13"/>
        <v>71.900000000000048</v>
      </c>
    </row>
    <row r="642" spans="1:13">
      <c r="A642" s="30">
        <v>44860</v>
      </c>
      <c r="B642" s="405" t="s">
        <v>430</v>
      </c>
      <c r="C642" s="405" t="s">
        <v>23</v>
      </c>
      <c r="D642" t="s">
        <v>14</v>
      </c>
      <c r="F642" s="25">
        <v>6.9</v>
      </c>
      <c r="G642" s="20">
        <f t="shared" si="13"/>
        <v>65.000000000000043</v>
      </c>
    </row>
    <row r="643" spans="1:13">
      <c r="A643" s="30">
        <v>45483</v>
      </c>
      <c r="B643" s="405">
        <v>29316</v>
      </c>
      <c r="C643" s="405" t="s">
        <v>23</v>
      </c>
      <c r="D643" t="s">
        <v>15</v>
      </c>
      <c r="F643" s="25">
        <v>60</v>
      </c>
      <c r="G643" s="20">
        <f t="shared" si="13"/>
        <v>5.0000000000000426</v>
      </c>
    </row>
    <row r="644" spans="1:13">
      <c r="A644" s="30">
        <v>45483</v>
      </c>
      <c r="B644" s="405">
        <v>29316</v>
      </c>
      <c r="C644" s="405" t="s">
        <v>23</v>
      </c>
      <c r="D644" t="s">
        <v>16</v>
      </c>
      <c r="F644" s="25">
        <v>5</v>
      </c>
      <c r="G644" s="20">
        <f t="shared" si="13"/>
        <v>4.2632564145606011E-14</v>
      </c>
    </row>
    <row r="645" spans="1:13">
      <c r="A645" s="32">
        <v>44773</v>
      </c>
      <c r="B645" s="404" t="s">
        <v>11</v>
      </c>
      <c r="C645" s="404" t="s">
        <v>24</v>
      </c>
      <c r="D645" t="s">
        <v>13</v>
      </c>
      <c r="E645" s="25">
        <v>40.5</v>
      </c>
      <c r="F645" s="25"/>
      <c r="G645" s="20">
        <f t="shared" si="13"/>
        <v>40.500000000000043</v>
      </c>
      <c r="M645" s="217"/>
    </row>
    <row r="646" spans="1:13">
      <c r="B646" s="405"/>
      <c r="C646" s="405"/>
      <c r="D646" t="s">
        <v>14</v>
      </c>
      <c r="E646" s="25">
        <v>9.1</v>
      </c>
      <c r="F646" s="25"/>
      <c r="G646" s="20">
        <f t="shared" si="13"/>
        <v>49.600000000000044</v>
      </c>
      <c r="M646" s="217"/>
    </row>
    <row r="647" spans="1:13">
      <c r="B647" s="405"/>
      <c r="C647" s="405"/>
      <c r="D647" t="s">
        <v>15</v>
      </c>
      <c r="E647" s="25">
        <v>60</v>
      </c>
      <c r="F647" s="25"/>
      <c r="G647" s="20">
        <f t="shared" si="13"/>
        <v>109.60000000000005</v>
      </c>
    </row>
    <row r="648" spans="1:13">
      <c r="B648" s="405"/>
      <c r="C648" s="405"/>
      <c r="D648" t="s">
        <v>16</v>
      </c>
      <c r="E648" s="25">
        <v>5</v>
      </c>
      <c r="F648" s="25"/>
      <c r="G648" s="20">
        <f t="shared" si="13"/>
        <v>114.60000000000005</v>
      </c>
    </row>
    <row r="649" spans="1:13">
      <c r="B649" s="405"/>
      <c r="C649" s="405"/>
      <c r="D649" t="s">
        <v>68</v>
      </c>
      <c r="E649" s="25">
        <v>10</v>
      </c>
      <c r="G649" s="20">
        <f t="shared" si="13"/>
        <v>124.60000000000005</v>
      </c>
    </row>
    <row r="650" spans="1:13">
      <c r="A650" s="30">
        <v>44860</v>
      </c>
      <c r="B650" s="405" t="s">
        <v>431</v>
      </c>
      <c r="C650" s="405" t="s">
        <v>24</v>
      </c>
      <c r="D650" t="s">
        <v>13</v>
      </c>
      <c r="F650" s="25">
        <v>40.5</v>
      </c>
      <c r="G650" s="20">
        <f t="shared" si="13"/>
        <v>84.100000000000051</v>
      </c>
    </row>
    <row r="651" spans="1:13">
      <c r="A651" s="30">
        <v>44860</v>
      </c>
      <c r="B651" s="405" t="s">
        <v>431</v>
      </c>
      <c r="C651" s="405" t="s">
        <v>24</v>
      </c>
      <c r="D651" t="s">
        <v>14</v>
      </c>
      <c r="F651" s="25">
        <v>9.1</v>
      </c>
      <c r="G651" s="20">
        <f t="shared" si="13"/>
        <v>75.000000000000057</v>
      </c>
    </row>
    <row r="652" spans="1:13">
      <c r="A652" s="30">
        <v>45483</v>
      </c>
      <c r="B652" s="405">
        <v>29316</v>
      </c>
      <c r="C652" s="405" t="s">
        <v>24</v>
      </c>
      <c r="D652" t="s">
        <v>15</v>
      </c>
      <c r="F652" s="25">
        <v>60</v>
      </c>
      <c r="G652" s="20">
        <f t="shared" si="13"/>
        <v>15.000000000000057</v>
      </c>
    </row>
    <row r="653" spans="1:13">
      <c r="A653" s="30">
        <v>45483</v>
      </c>
      <c r="B653" s="405">
        <v>29316</v>
      </c>
      <c r="C653" s="405" t="s">
        <v>24</v>
      </c>
      <c r="D653" t="s">
        <v>16</v>
      </c>
      <c r="F653" s="25">
        <v>5</v>
      </c>
      <c r="G653" s="20">
        <f t="shared" si="13"/>
        <v>10.000000000000057</v>
      </c>
    </row>
    <row r="654" spans="1:13">
      <c r="A654" s="30">
        <v>45483</v>
      </c>
      <c r="B654" s="405">
        <v>29316</v>
      </c>
      <c r="C654" s="405" t="s">
        <v>24</v>
      </c>
      <c r="D654" t="s">
        <v>68</v>
      </c>
      <c r="F654" s="25">
        <v>10</v>
      </c>
      <c r="G654" s="20">
        <f t="shared" si="13"/>
        <v>5.6843418860808015E-14</v>
      </c>
    </row>
    <row r="655" spans="1:13">
      <c r="A655" s="32">
        <v>44804</v>
      </c>
      <c r="B655" s="404" t="s">
        <v>11</v>
      </c>
      <c r="C655" s="404" t="s">
        <v>25</v>
      </c>
      <c r="D655" t="s">
        <v>13</v>
      </c>
      <c r="E655" s="25">
        <v>40.700000000000003</v>
      </c>
      <c r="G655" s="20">
        <f t="shared" si="13"/>
        <v>40.70000000000006</v>
      </c>
      <c r="M655" s="217"/>
    </row>
    <row r="656" spans="1:13">
      <c r="B656" s="405"/>
      <c r="C656" s="405"/>
      <c r="D656" t="s">
        <v>14</v>
      </c>
      <c r="E656" s="25">
        <v>7</v>
      </c>
      <c r="G656" s="20">
        <f t="shared" si="13"/>
        <v>47.70000000000006</v>
      </c>
      <c r="M656" s="217"/>
    </row>
    <row r="657" spans="1:13">
      <c r="B657" s="405"/>
      <c r="C657" s="405"/>
      <c r="D657" t="s">
        <v>15</v>
      </c>
      <c r="E657" s="25">
        <v>60</v>
      </c>
      <c r="G657" s="20">
        <f t="shared" si="13"/>
        <v>107.70000000000006</v>
      </c>
    </row>
    <row r="658" spans="1:13">
      <c r="B658" s="405"/>
      <c r="C658" s="405"/>
      <c r="D658" t="s">
        <v>16</v>
      </c>
      <c r="E658" s="25">
        <v>5</v>
      </c>
      <c r="G658" s="20">
        <f t="shared" si="13"/>
        <v>112.70000000000006</v>
      </c>
    </row>
    <row r="659" spans="1:13">
      <c r="B659" s="405"/>
      <c r="C659" s="405"/>
      <c r="D659" s="35" t="s">
        <v>393</v>
      </c>
      <c r="E659" s="236">
        <v>102.5</v>
      </c>
      <c r="G659" s="20">
        <f t="shared" si="13"/>
        <v>215.20000000000005</v>
      </c>
    </row>
    <row r="660" spans="1:13">
      <c r="B660" s="405"/>
      <c r="C660" s="405"/>
      <c r="D660" s="35" t="s">
        <v>139</v>
      </c>
      <c r="E660" s="236">
        <v>102.5</v>
      </c>
      <c r="G660" s="20">
        <f t="shared" si="13"/>
        <v>317.70000000000005</v>
      </c>
    </row>
    <row r="661" spans="1:13">
      <c r="A661" s="46">
        <v>44839</v>
      </c>
      <c r="B661" s="405" t="s">
        <v>129</v>
      </c>
      <c r="C661" s="162">
        <v>0.5</v>
      </c>
      <c r="D661" t="s">
        <v>46</v>
      </c>
      <c r="F661" s="274">
        <v>51.25</v>
      </c>
      <c r="G661" s="20">
        <f t="shared" si="13"/>
        <v>266.45000000000005</v>
      </c>
      <c r="M661" s="44"/>
    </row>
    <row r="662" spans="1:13">
      <c r="A662" s="46">
        <v>44839</v>
      </c>
      <c r="B662" s="405" t="s">
        <v>129</v>
      </c>
      <c r="C662" s="162">
        <v>0.5</v>
      </c>
      <c r="D662" t="s">
        <v>46</v>
      </c>
      <c r="F662" s="274">
        <v>51.25</v>
      </c>
      <c r="G662" s="20">
        <f t="shared" si="13"/>
        <v>215.20000000000005</v>
      </c>
      <c r="M662" s="44"/>
    </row>
    <row r="663" spans="1:13">
      <c r="A663" s="30">
        <v>44860</v>
      </c>
      <c r="B663" s="405" t="s">
        <v>431</v>
      </c>
      <c r="C663" s="162" t="s">
        <v>25</v>
      </c>
      <c r="D663" t="s">
        <v>13</v>
      </c>
      <c r="F663" s="25">
        <v>40.700000000000003</v>
      </c>
      <c r="G663" s="20">
        <f t="shared" si="13"/>
        <v>174.50000000000006</v>
      </c>
    </row>
    <row r="664" spans="1:13">
      <c r="A664" s="30">
        <v>44860</v>
      </c>
      <c r="B664" s="405" t="s">
        <v>431</v>
      </c>
      <c r="C664" s="162" t="s">
        <v>25</v>
      </c>
      <c r="D664" t="s">
        <v>14</v>
      </c>
      <c r="F664" s="25">
        <v>7</v>
      </c>
      <c r="G664" s="20">
        <f t="shared" si="13"/>
        <v>167.50000000000006</v>
      </c>
    </row>
    <row r="665" spans="1:13">
      <c r="A665" s="30">
        <v>45483</v>
      </c>
      <c r="B665" s="405">
        <v>29316</v>
      </c>
      <c r="C665" s="162" t="s">
        <v>25</v>
      </c>
      <c r="D665" t="s">
        <v>15</v>
      </c>
      <c r="F665" s="25">
        <v>29</v>
      </c>
      <c r="G665" s="20">
        <f t="shared" si="13"/>
        <v>138.50000000000006</v>
      </c>
    </row>
    <row r="666" spans="1:13">
      <c r="A666" s="30">
        <v>45741</v>
      </c>
      <c r="B666" s="405">
        <v>30776</v>
      </c>
      <c r="C666" s="162" t="s">
        <v>25</v>
      </c>
      <c r="D666" t="s">
        <v>15</v>
      </c>
      <c r="F666" s="25">
        <v>31</v>
      </c>
      <c r="G666" s="20">
        <f t="shared" ref="G666:G671" si="14">+G665+E666-F666</f>
        <v>107.50000000000006</v>
      </c>
    </row>
    <row r="667" spans="1:13">
      <c r="A667" s="30">
        <v>45741</v>
      </c>
      <c r="B667" s="405">
        <v>30776</v>
      </c>
      <c r="C667" s="162" t="s">
        <v>25</v>
      </c>
      <c r="D667" t="s">
        <v>16</v>
      </c>
      <c r="F667" s="25">
        <v>5</v>
      </c>
      <c r="G667" s="20">
        <f t="shared" si="14"/>
        <v>102.50000000000006</v>
      </c>
    </row>
    <row r="668" spans="1:13">
      <c r="A668" s="30">
        <v>45741</v>
      </c>
      <c r="B668" s="405">
        <v>30776</v>
      </c>
      <c r="C668" s="162" t="s">
        <v>25</v>
      </c>
      <c r="D668" s="35" t="s">
        <v>393</v>
      </c>
      <c r="F668" s="25">
        <v>51.25</v>
      </c>
      <c r="G668" s="20">
        <f t="shared" si="14"/>
        <v>51.250000000000057</v>
      </c>
    </row>
    <row r="669" spans="1:13">
      <c r="A669" s="30">
        <v>45741</v>
      </c>
      <c r="B669" s="405">
        <v>30776</v>
      </c>
      <c r="C669" s="162" t="s">
        <v>25</v>
      </c>
      <c r="D669" s="35" t="s">
        <v>139</v>
      </c>
      <c r="F669" s="25">
        <v>51.25</v>
      </c>
      <c r="G669" s="20">
        <f t="shared" si="14"/>
        <v>5.6843418860808015E-14</v>
      </c>
    </row>
    <row r="670" spans="1:13">
      <c r="A670" s="32">
        <v>44804</v>
      </c>
      <c r="B670" s="404" t="s">
        <v>11</v>
      </c>
      <c r="C670" s="404" t="s">
        <v>41</v>
      </c>
      <c r="D670" t="s">
        <v>13</v>
      </c>
      <c r="E670" s="25">
        <v>36.1</v>
      </c>
      <c r="G670" s="20">
        <f t="shared" si="14"/>
        <v>36.100000000000058</v>
      </c>
    </row>
    <row r="671" spans="1:13">
      <c r="B671" s="405"/>
      <c r="C671" s="405"/>
      <c r="D671" t="s">
        <v>14</v>
      </c>
      <c r="E671" s="25">
        <v>8.1999999999999993</v>
      </c>
      <c r="G671" s="20">
        <f t="shared" si="14"/>
        <v>44.300000000000054</v>
      </c>
    </row>
    <row r="672" spans="1:13">
      <c r="B672" s="405"/>
      <c r="C672" s="405"/>
      <c r="D672" t="s">
        <v>15</v>
      </c>
      <c r="E672" s="25">
        <v>60</v>
      </c>
      <c r="G672" s="20">
        <f t="shared" ref="G672:G718" si="15">+G671+E672-F672</f>
        <v>104.30000000000005</v>
      </c>
    </row>
    <row r="673" spans="1:8">
      <c r="B673" s="405"/>
      <c r="C673" s="405"/>
      <c r="D673" t="s">
        <v>16</v>
      </c>
      <c r="E673" s="25">
        <v>5</v>
      </c>
      <c r="G673" s="20">
        <f t="shared" si="15"/>
        <v>109.30000000000005</v>
      </c>
    </row>
    <row r="674" spans="1:8">
      <c r="A674" s="30">
        <v>45709</v>
      </c>
      <c r="B674" s="405">
        <v>30512</v>
      </c>
      <c r="C674" s="405" t="s">
        <v>41</v>
      </c>
      <c r="D674" t="s">
        <v>13</v>
      </c>
      <c r="F674" s="274">
        <v>36.1</v>
      </c>
      <c r="G674" s="20">
        <f t="shared" si="15"/>
        <v>73.200000000000045</v>
      </c>
    </row>
    <row r="675" spans="1:8">
      <c r="A675" s="30">
        <v>45709</v>
      </c>
      <c r="B675" s="405">
        <v>30512</v>
      </c>
      <c r="C675" s="405" t="s">
        <v>41</v>
      </c>
      <c r="D675" t="s">
        <v>14</v>
      </c>
      <c r="F675" s="274">
        <v>8.1999999999999993</v>
      </c>
      <c r="G675" s="20">
        <f t="shared" si="15"/>
        <v>65.000000000000043</v>
      </c>
    </row>
    <row r="676" spans="1:8">
      <c r="A676" s="30">
        <v>45716</v>
      </c>
      <c r="B676" s="405">
        <v>30561</v>
      </c>
      <c r="C676" s="405" t="s">
        <v>41</v>
      </c>
      <c r="D676" t="s">
        <v>15</v>
      </c>
      <c r="F676" s="274">
        <v>60</v>
      </c>
      <c r="G676" s="20">
        <f t="shared" si="15"/>
        <v>5.0000000000000426</v>
      </c>
    </row>
    <row r="677" spans="1:8">
      <c r="A677" s="30">
        <v>45716</v>
      </c>
      <c r="B677" s="405">
        <v>30561</v>
      </c>
      <c r="C677" s="405" t="s">
        <v>41</v>
      </c>
      <c r="D677" t="s">
        <v>16</v>
      </c>
      <c r="F677" s="274">
        <v>5</v>
      </c>
      <c r="G677" s="20">
        <f t="shared" si="15"/>
        <v>4.2632564145606011E-14</v>
      </c>
    </row>
    <row r="678" spans="1:8">
      <c r="A678" s="32">
        <v>44804</v>
      </c>
      <c r="B678" s="404" t="s">
        <v>11</v>
      </c>
      <c r="C678" s="404" t="s">
        <v>27</v>
      </c>
      <c r="D678" t="s">
        <v>13</v>
      </c>
      <c r="E678" s="25">
        <v>36</v>
      </c>
      <c r="G678" s="20">
        <f t="shared" si="15"/>
        <v>36.000000000000043</v>
      </c>
      <c r="H678" s="404"/>
    </row>
    <row r="679" spans="1:8">
      <c r="B679" s="405"/>
      <c r="C679" s="405"/>
      <c r="D679" t="s">
        <v>14</v>
      </c>
      <c r="E679" s="25">
        <v>4.9000000000000004</v>
      </c>
      <c r="G679" s="20">
        <f t="shared" si="15"/>
        <v>40.900000000000041</v>
      </c>
      <c r="H679" s="405"/>
    </row>
    <row r="680" spans="1:8">
      <c r="B680" s="405"/>
      <c r="C680" s="405"/>
      <c r="D680" t="s">
        <v>15</v>
      </c>
      <c r="E680" s="25">
        <v>60</v>
      </c>
      <c r="G680" s="20">
        <f t="shared" si="15"/>
        <v>100.90000000000003</v>
      </c>
      <c r="H680" s="404"/>
    </row>
    <row r="681" spans="1:8">
      <c r="B681" s="405"/>
      <c r="C681" s="405"/>
      <c r="D681" t="s">
        <v>16</v>
      </c>
      <c r="E681" s="25">
        <v>5</v>
      </c>
      <c r="G681" s="20">
        <f t="shared" si="15"/>
        <v>105.90000000000003</v>
      </c>
      <c r="H681" s="405"/>
    </row>
    <row r="682" spans="1:8">
      <c r="B682" s="405"/>
      <c r="C682" s="405"/>
      <c r="D682" t="s">
        <v>416</v>
      </c>
      <c r="E682" s="25">
        <v>30</v>
      </c>
      <c r="G682" s="20">
        <f t="shared" si="15"/>
        <v>135.90000000000003</v>
      </c>
      <c r="H682" s="404"/>
    </row>
    <row r="683" spans="1:8">
      <c r="B683" s="405"/>
      <c r="C683" s="405"/>
      <c r="D683" t="s">
        <v>432</v>
      </c>
      <c r="E683" s="25">
        <v>30</v>
      </c>
      <c r="G683" s="20">
        <f t="shared" si="15"/>
        <v>165.90000000000003</v>
      </c>
      <c r="H683" s="405"/>
    </row>
    <row r="684" spans="1:8">
      <c r="A684" s="30">
        <v>44861</v>
      </c>
      <c r="B684" s="405" t="s">
        <v>433</v>
      </c>
      <c r="C684" s="405" t="s">
        <v>27</v>
      </c>
      <c r="D684" t="s">
        <v>416</v>
      </c>
      <c r="F684" s="25">
        <v>30</v>
      </c>
      <c r="G684" s="20">
        <f t="shared" si="15"/>
        <v>135.90000000000003</v>
      </c>
      <c r="H684" s="404"/>
    </row>
    <row r="685" spans="1:8">
      <c r="A685" s="30">
        <v>44861</v>
      </c>
      <c r="B685" s="405" t="s">
        <v>433</v>
      </c>
      <c r="C685" s="405" t="s">
        <v>27</v>
      </c>
      <c r="D685" t="s">
        <v>432</v>
      </c>
      <c r="F685" s="25">
        <v>20</v>
      </c>
      <c r="G685" s="20">
        <f t="shared" si="15"/>
        <v>115.90000000000003</v>
      </c>
      <c r="H685" s="405"/>
    </row>
    <row r="686" spans="1:8">
      <c r="A686" s="30">
        <v>45709</v>
      </c>
      <c r="B686" s="405">
        <v>30512</v>
      </c>
      <c r="C686" s="405" t="s">
        <v>27</v>
      </c>
      <c r="D686" t="s">
        <v>13</v>
      </c>
      <c r="F686" s="25">
        <v>36</v>
      </c>
      <c r="G686" s="20">
        <f t="shared" si="15"/>
        <v>79.900000000000034</v>
      </c>
      <c r="H686" s="405"/>
    </row>
    <row r="687" spans="1:8">
      <c r="A687" s="30">
        <v>45709</v>
      </c>
      <c r="B687" s="405">
        <v>30512</v>
      </c>
      <c r="C687" s="405" t="s">
        <v>27</v>
      </c>
      <c r="D687" t="s">
        <v>14</v>
      </c>
      <c r="F687" s="25">
        <v>4.9000000000000004</v>
      </c>
      <c r="G687" s="20">
        <f t="shared" si="15"/>
        <v>75.000000000000028</v>
      </c>
      <c r="H687" s="405"/>
    </row>
    <row r="688" spans="1:8">
      <c r="A688" s="30">
        <v>45709</v>
      </c>
      <c r="B688" s="405">
        <v>30512</v>
      </c>
      <c r="C688" s="405" t="s">
        <v>27</v>
      </c>
      <c r="D688" t="s">
        <v>432</v>
      </c>
      <c r="F688" s="25">
        <v>10</v>
      </c>
      <c r="G688" s="20">
        <f t="shared" si="15"/>
        <v>65.000000000000028</v>
      </c>
      <c r="H688" s="405"/>
    </row>
    <row r="689" spans="1:8">
      <c r="A689" s="30">
        <v>45716</v>
      </c>
      <c r="B689" s="405">
        <v>30561</v>
      </c>
      <c r="C689" s="405" t="s">
        <v>27</v>
      </c>
      <c r="D689" t="s">
        <v>15</v>
      </c>
      <c r="F689" s="274">
        <v>60</v>
      </c>
      <c r="G689" s="20">
        <f t="shared" si="15"/>
        <v>5.0000000000000284</v>
      </c>
      <c r="H689" s="405"/>
    </row>
    <row r="690" spans="1:8">
      <c r="A690" s="30">
        <v>45716</v>
      </c>
      <c r="B690" s="405">
        <v>30561</v>
      </c>
      <c r="C690" s="405" t="s">
        <v>27</v>
      </c>
      <c r="D690" t="s">
        <v>16</v>
      </c>
      <c r="F690" s="274">
        <v>5</v>
      </c>
      <c r="G690" s="20">
        <f t="shared" si="15"/>
        <v>2.8421709430404007E-14</v>
      </c>
      <c r="H690" s="405"/>
    </row>
    <row r="691" spans="1:8">
      <c r="A691" s="68">
        <v>44895</v>
      </c>
      <c r="B691" s="404" t="s">
        <v>11</v>
      </c>
      <c r="C691" s="404" t="s">
        <v>28</v>
      </c>
      <c r="D691" t="s">
        <v>13</v>
      </c>
      <c r="E691" s="25">
        <v>40.200000000000003</v>
      </c>
      <c r="F691" s="25"/>
      <c r="G691" s="20">
        <f t="shared" si="15"/>
        <v>40.200000000000031</v>
      </c>
      <c r="H691" s="404"/>
    </row>
    <row r="692" spans="1:8">
      <c r="A692" s="46"/>
      <c r="B692" s="405"/>
      <c r="C692" s="405"/>
      <c r="D692" t="s">
        <v>14</v>
      </c>
      <c r="E692" s="25">
        <v>6.3</v>
      </c>
      <c r="F692" s="25"/>
      <c r="G692" s="20">
        <f t="shared" si="15"/>
        <v>46.500000000000028</v>
      </c>
      <c r="H692" s="405"/>
    </row>
    <row r="693" spans="1:8">
      <c r="A693" s="46"/>
      <c r="B693" s="405"/>
      <c r="C693" s="405"/>
      <c r="D693" t="s">
        <v>15</v>
      </c>
      <c r="E693" s="25">
        <v>60</v>
      </c>
      <c r="F693" s="25"/>
      <c r="G693" s="20">
        <f t="shared" si="15"/>
        <v>106.50000000000003</v>
      </c>
    </row>
    <row r="694" spans="1:8">
      <c r="A694" s="46"/>
      <c r="B694" s="405"/>
      <c r="C694" s="405"/>
      <c r="D694" t="s">
        <v>16</v>
      </c>
      <c r="E694" s="25">
        <v>5</v>
      </c>
      <c r="F694" s="25"/>
      <c r="G694" s="20">
        <f t="shared" si="15"/>
        <v>111.50000000000003</v>
      </c>
    </row>
    <row r="695" spans="1:8">
      <c r="A695" s="30">
        <v>44895</v>
      </c>
      <c r="B695" s="405" t="s">
        <v>64</v>
      </c>
      <c r="C695" s="405" t="s">
        <v>28</v>
      </c>
      <c r="D695" t="s">
        <v>15</v>
      </c>
      <c r="F695" s="25">
        <v>11</v>
      </c>
      <c r="G695" s="20">
        <f t="shared" si="15"/>
        <v>100.50000000000003</v>
      </c>
    </row>
    <row r="696" spans="1:8">
      <c r="A696" s="30">
        <v>45709</v>
      </c>
      <c r="B696" s="405">
        <v>30512</v>
      </c>
      <c r="C696" s="405" t="s">
        <v>28</v>
      </c>
      <c r="D696" t="s">
        <v>13</v>
      </c>
      <c r="F696" s="25">
        <v>40.200000000000003</v>
      </c>
      <c r="G696" s="20">
        <f t="shared" si="15"/>
        <v>60.300000000000026</v>
      </c>
    </row>
    <row r="697" spans="1:8">
      <c r="A697" s="30">
        <v>45709</v>
      </c>
      <c r="B697" s="405">
        <v>30512</v>
      </c>
      <c r="C697" s="405" t="s">
        <v>28</v>
      </c>
      <c r="D697" t="s">
        <v>14</v>
      </c>
      <c r="F697" s="25">
        <v>6.3</v>
      </c>
      <c r="G697" s="20">
        <f t="shared" si="15"/>
        <v>54.000000000000028</v>
      </c>
    </row>
    <row r="698" spans="1:8">
      <c r="A698" s="30">
        <v>45716</v>
      </c>
      <c r="B698" s="405">
        <v>30561</v>
      </c>
      <c r="C698" s="405" t="s">
        <v>28</v>
      </c>
      <c r="D698" t="s">
        <v>15</v>
      </c>
      <c r="F698" s="274">
        <v>49</v>
      </c>
      <c r="G698" s="20">
        <f t="shared" si="15"/>
        <v>5.0000000000000284</v>
      </c>
    </row>
    <row r="699" spans="1:8">
      <c r="A699" s="30">
        <v>45716</v>
      </c>
      <c r="B699" s="405">
        <v>30561</v>
      </c>
      <c r="C699" s="405" t="s">
        <v>28</v>
      </c>
      <c r="D699" t="s">
        <v>16</v>
      </c>
      <c r="F699" s="274">
        <v>5</v>
      </c>
      <c r="G699" s="20">
        <f t="shared" si="15"/>
        <v>2.8421709430404007E-14</v>
      </c>
    </row>
    <row r="700" spans="1:8">
      <c r="A700" s="68">
        <v>44926</v>
      </c>
      <c r="B700" s="404" t="s">
        <v>11</v>
      </c>
      <c r="C700" s="404" t="s">
        <v>29</v>
      </c>
      <c r="D700" t="s">
        <v>13</v>
      </c>
      <c r="E700" s="25">
        <v>13.5</v>
      </c>
      <c r="F700" s="25"/>
      <c r="G700" s="20">
        <f t="shared" si="15"/>
        <v>13.500000000000028</v>
      </c>
    </row>
    <row r="701" spans="1:8">
      <c r="A701" s="46"/>
      <c r="B701" s="405"/>
      <c r="C701" s="405"/>
      <c r="D701" t="s">
        <v>14</v>
      </c>
      <c r="E701" s="25">
        <v>5.7</v>
      </c>
      <c r="F701" s="25"/>
      <c r="G701" s="20">
        <f t="shared" si="15"/>
        <v>19.200000000000028</v>
      </c>
    </row>
    <row r="702" spans="1:8">
      <c r="A702" s="46"/>
      <c r="B702" s="405"/>
      <c r="C702" s="405"/>
      <c r="D702" t="s">
        <v>15</v>
      </c>
      <c r="E702" s="25">
        <v>60</v>
      </c>
      <c r="F702" s="25"/>
      <c r="G702" s="20">
        <f t="shared" si="15"/>
        <v>79.200000000000031</v>
      </c>
    </row>
    <row r="703" spans="1:8">
      <c r="A703" s="46"/>
      <c r="B703" s="405"/>
      <c r="C703" s="405"/>
      <c r="D703" t="s">
        <v>16</v>
      </c>
      <c r="E703" s="25">
        <v>5</v>
      </c>
      <c r="F703" s="25"/>
      <c r="G703" s="20">
        <f t="shared" si="15"/>
        <v>84.200000000000031</v>
      </c>
    </row>
    <row r="704" spans="1:8">
      <c r="A704" s="46">
        <v>44926</v>
      </c>
      <c r="B704" s="405" t="s">
        <v>48</v>
      </c>
      <c r="C704" s="405" t="s">
        <v>29</v>
      </c>
      <c r="D704" t="s">
        <v>15</v>
      </c>
      <c r="F704" s="25">
        <v>33</v>
      </c>
      <c r="G704" s="20">
        <f t="shared" si="15"/>
        <v>51.200000000000031</v>
      </c>
    </row>
    <row r="705" spans="1:7">
      <c r="A705" s="30">
        <v>45709</v>
      </c>
      <c r="B705" s="405">
        <v>30512</v>
      </c>
      <c r="C705" s="405" t="s">
        <v>29</v>
      </c>
      <c r="D705" t="s">
        <v>13</v>
      </c>
      <c r="F705" s="25">
        <v>13.5</v>
      </c>
      <c r="G705" s="20">
        <f t="shared" si="15"/>
        <v>37.700000000000031</v>
      </c>
    </row>
    <row r="706" spans="1:7">
      <c r="A706" s="30">
        <v>45709</v>
      </c>
      <c r="B706" s="405">
        <v>30512</v>
      </c>
      <c r="C706" s="405" t="s">
        <v>29</v>
      </c>
      <c r="D706" t="s">
        <v>14</v>
      </c>
      <c r="F706" s="25">
        <v>5.7</v>
      </c>
      <c r="G706" s="20">
        <f t="shared" si="15"/>
        <v>32.000000000000028</v>
      </c>
    </row>
    <row r="707" spans="1:7">
      <c r="A707" s="30">
        <v>45716</v>
      </c>
      <c r="B707" s="405">
        <v>30561</v>
      </c>
      <c r="C707" s="405" t="s">
        <v>29</v>
      </c>
      <c r="D707" t="s">
        <v>15</v>
      </c>
      <c r="F707" s="274">
        <v>27</v>
      </c>
      <c r="G707" s="20">
        <f t="shared" si="15"/>
        <v>5.0000000000000284</v>
      </c>
    </row>
    <row r="708" spans="1:7">
      <c r="A708" s="30">
        <v>45716</v>
      </c>
      <c r="B708" s="405">
        <v>30561</v>
      </c>
      <c r="C708" s="405" t="s">
        <v>29</v>
      </c>
      <c r="D708" t="s">
        <v>16</v>
      </c>
      <c r="F708" s="274">
        <v>5</v>
      </c>
      <c r="G708" s="20">
        <f t="shared" si="15"/>
        <v>2.8421709430404007E-14</v>
      </c>
    </row>
    <row r="709" spans="1:7">
      <c r="A709" s="32">
        <v>44957</v>
      </c>
      <c r="B709" s="404" t="s">
        <v>11</v>
      </c>
      <c r="C709" s="404" t="s">
        <v>12</v>
      </c>
      <c r="D709" t="s">
        <v>13</v>
      </c>
      <c r="E709" s="225">
        <v>13</v>
      </c>
      <c r="F709" s="225"/>
      <c r="G709" s="20">
        <f t="shared" si="15"/>
        <v>13.000000000000028</v>
      </c>
    </row>
    <row r="710" spans="1:7">
      <c r="B710" s="405"/>
      <c r="C710" s="405"/>
      <c r="D710" t="s">
        <v>14</v>
      </c>
      <c r="E710" s="225">
        <v>4</v>
      </c>
      <c r="F710" s="225"/>
      <c r="G710" s="20">
        <f t="shared" si="15"/>
        <v>17.000000000000028</v>
      </c>
    </row>
    <row r="711" spans="1:7">
      <c r="B711" s="405"/>
      <c r="C711" s="405"/>
      <c r="D711" t="s">
        <v>15</v>
      </c>
      <c r="E711" s="225">
        <v>60</v>
      </c>
      <c r="F711" s="225"/>
      <c r="G711" s="20">
        <f t="shared" si="15"/>
        <v>77.000000000000028</v>
      </c>
    </row>
    <row r="712" spans="1:7">
      <c r="B712" s="405"/>
      <c r="C712" s="405"/>
      <c r="D712" t="s">
        <v>16</v>
      </c>
      <c r="E712" s="225">
        <v>5</v>
      </c>
      <c r="F712" s="225"/>
      <c r="G712" s="20">
        <f t="shared" si="15"/>
        <v>82.000000000000028</v>
      </c>
    </row>
    <row r="713" spans="1:7">
      <c r="A713" s="30">
        <v>44957</v>
      </c>
      <c r="B713" s="405" t="s">
        <v>49</v>
      </c>
      <c r="C713" s="405" t="s">
        <v>12</v>
      </c>
      <c r="D713" t="s">
        <v>15</v>
      </c>
      <c r="E713" s="225"/>
      <c r="F713" s="225">
        <v>16</v>
      </c>
      <c r="G713" s="20">
        <f t="shared" si="15"/>
        <v>66.000000000000028</v>
      </c>
    </row>
    <row r="714" spans="1:7">
      <c r="A714" s="30">
        <v>44971</v>
      </c>
      <c r="B714" s="405" t="s">
        <v>434</v>
      </c>
      <c r="C714" s="405" t="s">
        <v>12</v>
      </c>
      <c r="D714" t="s">
        <v>13</v>
      </c>
      <c r="E714" s="225"/>
      <c r="F714" s="225">
        <v>13</v>
      </c>
      <c r="G714" s="20">
        <f t="shared" si="15"/>
        <v>53.000000000000028</v>
      </c>
    </row>
    <row r="715" spans="1:7">
      <c r="A715" s="30">
        <v>44971</v>
      </c>
      <c r="B715" s="405" t="s">
        <v>434</v>
      </c>
      <c r="C715" s="405" t="s">
        <v>12</v>
      </c>
      <c r="D715" t="s">
        <v>14</v>
      </c>
      <c r="E715" s="225"/>
      <c r="F715" s="225">
        <v>4</v>
      </c>
      <c r="G715" s="20">
        <f t="shared" si="15"/>
        <v>49.000000000000028</v>
      </c>
    </row>
    <row r="716" spans="1:7">
      <c r="A716" s="30">
        <v>45153</v>
      </c>
      <c r="B716" s="405">
        <v>27334</v>
      </c>
      <c r="C716" s="405" t="s">
        <v>12</v>
      </c>
      <c r="D716" t="s">
        <v>15</v>
      </c>
      <c r="E716" s="225"/>
      <c r="F716" s="225">
        <v>44</v>
      </c>
      <c r="G716" s="20">
        <f t="shared" si="15"/>
        <v>5.0000000000000284</v>
      </c>
    </row>
    <row r="717" spans="1:7">
      <c r="A717" s="30">
        <v>45153</v>
      </c>
      <c r="B717" s="405">
        <v>27334</v>
      </c>
      <c r="C717" s="405" t="s">
        <v>12</v>
      </c>
      <c r="D717" t="s">
        <v>16</v>
      </c>
      <c r="E717" s="225"/>
      <c r="F717" s="225">
        <v>5</v>
      </c>
      <c r="G717" s="20">
        <f t="shared" si="15"/>
        <v>2.8421709430404007E-14</v>
      </c>
    </row>
    <row r="718" spans="1:7">
      <c r="A718" s="32">
        <v>44985</v>
      </c>
      <c r="B718" s="404" t="s">
        <v>11</v>
      </c>
      <c r="C718" s="404" t="s">
        <v>19</v>
      </c>
      <c r="D718" t="s">
        <v>13</v>
      </c>
      <c r="E718" s="225">
        <v>17.399999999999999</v>
      </c>
      <c r="F718" s="225"/>
      <c r="G718" s="20">
        <f t="shared" si="15"/>
        <v>17.400000000000027</v>
      </c>
    </row>
    <row r="719" spans="1:7">
      <c r="B719" s="405"/>
      <c r="C719" s="405"/>
      <c r="D719" t="s">
        <v>14</v>
      </c>
      <c r="E719" s="225">
        <v>1.2</v>
      </c>
      <c r="F719" s="225"/>
      <c r="G719" s="20">
        <f t="shared" ref="G719:G782" si="16">+G718+E719-F719</f>
        <v>18.600000000000026</v>
      </c>
    </row>
    <row r="720" spans="1:7">
      <c r="B720" s="405"/>
      <c r="C720" s="405"/>
      <c r="D720" t="s">
        <v>15</v>
      </c>
      <c r="E720" s="25">
        <v>56</v>
      </c>
      <c r="G720" s="20">
        <f t="shared" si="16"/>
        <v>74.600000000000023</v>
      </c>
    </row>
    <row r="721" spans="1:14">
      <c r="B721" s="405"/>
      <c r="C721" s="405"/>
      <c r="D721" t="s">
        <v>16</v>
      </c>
      <c r="E721" s="25">
        <v>5</v>
      </c>
      <c r="G721" s="20">
        <f t="shared" si="16"/>
        <v>79.600000000000023</v>
      </c>
    </row>
    <row r="722" spans="1:14">
      <c r="A722" s="30">
        <v>45010</v>
      </c>
      <c r="B722" s="405">
        <v>26716</v>
      </c>
      <c r="C722" s="405" t="s">
        <v>19</v>
      </c>
      <c r="D722" t="s">
        <v>13</v>
      </c>
      <c r="F722" s="225">
        <v>17.399999999999999</v>
      </c>
      <c r="G722" s="20">
        <f t="shared" si="16"/>
        <v>62.200000000000024</v>
      </c>
      <c r="N722" s="404"/>
    </row>
    <row r="723" spans="1:14">
      <c r="A723" s="30">
        <v>45010</v>
      </c>
      <c r="B723" s="405">
        <v>26716</v>
      </c>
      <c r="C723" s="405" t="s">
        <v>19</v>
      </c>
      <c r="D723" t="s">
        <v>14</v>
      </c>
      <c r="F723" s="225">
        <v>1.2</v>
      </c>
      <c r="G723" s="20">
        <f t="shared" si="16"/>
        <v>61.000000000000021</v>
      </c>
    </row>
    <row r="724" spans="1:14">
      <c r="A724" s="30">
        <v>45010</v>
      </c>
      <c r="B724" s="405">
        <v>26716</v>
      </c>
      <c r="C724" s="405" t="s">
        <v>19</v>
      </c>
      <c r="D724" t="s">
        <v>15</v>
      </c>
      <c r="F724" s="25">
        <v>56</v>
      </c>
      <c r="G724" s="20">
        <f t="shared" si="16"/>
        <v>5.0000000000000213</v>
      </c>
    </row>
    <row r="725" spans="1:14">
      <c r="A725" s="30">
        <v>45010</v>
      </c>
      <c r="B725" s="405">
        <v>26716</v>
      </c>
      <c r="C725" s="405" t="s">
        <v>19</v>
      </c>
      <c r="D725" t="s">
        <v>16</v>
      </c>
      <c r="F725" s="25">
        <v>5</v>
      </c>
      <c r="G725" s="20">
        <f t="shared" si="16"/>
        <v>2.1316282072803006E-14</v>
      </c>
      <c r="M725" s="1"/>
    </row>
    <row r="726" spans="1:14">
      <c r="A726" s="68">
        <v>45016</v>
      </c>
      <c r="B726" s="404" t="s">
        <v>11</v>
      </c>
      <c r="C726" s="404" t="s">
        <v>20</v>
      </c>
      <c r="D726" t="s">
        <v>13</v>
      </c>
      <c r="E726" s="225">
        <v>18.399999999999999</v>
      </c>
      <c r="G726" s="20">
        <f t="shared" si="16"/>
        <v>18.40000000000002</v>
      </c>
      <c r="M726" s="1"/>
    </row>
    <row r="727" spans="1:14">
      <c r="A727" s="46"/>
      <c r="B727" s="405"/>
      <c r="C727" s="405"/>
      <c r="D727" t="s">
        <v>14</v>
      </c>
      <c r="E727" s="225">
        <v>1.3</v>
      </c>
      <c r="G727" s="20">
        <f t="shared" si="16"/>
        <v>19.700000000000021</v>
      </c>
      <c r="M727" s="1"/>
    </row>
    <row r="728" spans="1:14">
      <c r="A728" s="46"/>
      <c r="B728" s="405"/>
      <c r="C728" s="405"/>
      <c r="D728" t="s">
        <v>15</v>
      </c>
      <c r="E728" s="225">
        <v>60</v>
      </c>
      <c r="G728" s="20">
        <f t="shared" si="16"/>
        <v>79.700000000000017</v>
      </c>
      <c r="M728" s="1"/>
    </row>
    <row r="729" spans="1:14">
      <c r="A729" s="46"/>
      <c r="B729" s="405"/>
      <c r="C729" s="405"/>
      <c r="D729" t="s">
        <v>16</v>
      </c>
      <c r="E729" s="225">
        <v>5</v>
      </c>
      <c r="G729" s="20">
        <f t="shared" si="16"/>
        <v>84.700000000000017</v>
      </c>
      <c r="M729" s="1"/>
    </row>
    <row r="730" spans="1:14">
      <c r="A730" s="30">
        <v>45153</v>
      </c>
      <c r="B730" s="405">
        <v>27334</v>
      </c>
      <c r="C730" s="405" t="s">
        <v>20</v>
      </c>
      <c r="D730" t="s">
        <v>13</v>
      </c>
      <c r="E730" s="225"/>
      <c r="F730" s="225">
        <v>18.399999999999999</v>
      </c>
      <c r="G730" s="20">
        <f t="shared" si="16"/>
        <v>66.300000000000011</v>
      </c>
      <c r="M730" s="1"/>
    </row>
    <row r="731" spans="1:14">
      <c r="A731" s="30">
        <v>45153</v>
      </c>
      <c r="B731" s="405">
        <v>27334</v>
      </c>
      <c r="C731" s="405" t="s">
        <v>20</v>
      </c>
      <c r="D731" t="s">
        <v>14</v>
      </c>
      <c r="E731" s="225"/>
      <c r="F731" s="225">
        <v>1.3</v>
      </c>
      <c r="G731" s="20">
        <f t="shared" si="16"/>
        <v>65.000000000000014</v>
      </c>
      <c r="M731" s="1"/>
    </row>
    <row r="732" spans="1:14">
      <c r="A732" s="30">
        <v>45153</v>
      </c>
      <c r="B732" s="405">
        <v>27334</v>
      </c>
      <c r="C732" s="405" t="s">
        <v>20</v>
      </c>
      <c r="D732" t="s">
        <v>15</v>
      </c>
      <c r="E732" s="225"/>
      <c r="F732" s="225">
        <v>60</v>
      </c>
      <c r="G732" s="20">
        <f t="shared" si="16"/>
        <v>5.0000000000000142</v>
      </c>
      <c r="M732" s="1"/>
    </row>
    <row r="733" spans="1:14">
      <c r="A733" s="30">
        <v>45153</v>
      </c>
      <c r="B733" s="405">
        <v>27334</v>
      </c>
      <c r="C733" s="405" t="s">
        <v>20</v>
      </c>
      <c r="D733" t="s">
        <v>16</v>
      </c>
      <c r="E733" s="225"/>
      <c r="F733" s="225">
        <v>5</v>
      </c>
      <c r="G733" s="20">
        <f t="shared" si="16"/>
        <v>1.4210854715202004E-14</v>
      </c>
    </row>
    <row r="734" spans="1:14">
      <c r="A734" s="68">
        <v>45046</v>
      </c>
      <c r="B734" s="404" t="s">
        <v>11</v>
      </c>
      <c r="C734" s="404" t="s">
        <v>21</v>
      </c>
      <c r="D734" t="s">
        <v>13</v>
      </c>
      <c r="E734" s="223">
        <v>19.3</v>
      </c>
      <c r="G734" s="20">
        <f t="shared" si="16"/>
        <v>19.300000000000015</v>
      </c>
    </row>
    <row r="735" spans="1:14">
      <c r="A735" s="46"/>
      <c r="B735" s="405"/>
      <c r="C735" s="405"/>
      <c r="D735" t="s">
        <v>14</v>
      </c>
      <c r="E735" s="223">
        <v>1.5</v>
      </c>
      <c r="G735" s="20">
        <f t="shared" si="16"/>
        <v>20.800000000000015</v>
      </c>
    </row>
    <row r="736" spans="1:14">
      <c r="A736" s="46"/>
      <c r="B736" s="405"/>
      <c r="C736" s="405"/>
      <c r="D736" t="s">
        <v>15</v>
      </c>
      <c r="E736" s="223">
        <v>60</v>
      </c>
      <c r="G736" s="20">
        <f t="shared" si="16"/>
        <v>80.800000000000011</v>
      </c>
    </row>
    <row r="737" spans="1:13">
      <c r="A737" s="46"/>
      <c r="B737" s="405"/>
      <c r="C737" s="405"/>
      <c r="D737" t="s">
        <v>16</v>
      </c>
      <c r="E737" s="223">
        <v>5</v>
      </c>
      <c r="G737" s="20">
        <f t="shared" si="16"/>
        <v>85.800000000000011</v>
      </c>
    </row>
    <row r="738" spans="1:13">
      <c r="A738" s="30">
        <v>45153</v>
      </c>
      <c r="B738" s="405">
        <v>27334</v>
      </c>
      <c r="C738" s="405" t="s">
        <v>21</v>
      </c>
      <c r="D738" t="s">
        <v>13</v>
      </c>
      <c r="E738" s="223"/>
      <c r="F738" s="223">
        <v>19.3</v>
      </c>
      <c r="G738" s="20">
        <f t="shared" si="16"/>
        <v>66.500000000000014</v>
      </c>
    </row>
    <row r="739" spans="1:13">
      <c r="A739" s="30">
        <v>45153</v>
      </c>
      <c r="B739" s="405">
        <v>27334</v>
      </c>
      <c r="C739" s="405" t="s">
        <v>21</v>
      </c>
      <c r="D739" t="s">
        <v>14</v>
      </c>
      <c r="E739" s="223"/>
      <c r="F739" s="223">
        <v>1.5</v>
      </c>
      <c r="G739" s="20">
        <f t="shared" si="16"/>
        <v>65.000000000000014</v>
      </c>
    </row>
    <row r="740" spans="1:13">
      <c r="A740" s="30">
        <v>45153</v>
      </c>
      <c r="B740" s="405">
        <v>27334</v>
      </c>
      <c r="C740" s="405" t="s">
        <v>21</v>
      </c>
      <c r="D740" t="s">
        <v>15</v>
      </c>
      <c r="E740" s="223"/>
      <c r="F740" s="223">
        <v>60</v>
      </c>
      <c r="G740" s="20">
        <f t="shared" si="16"/>
        <v>5.0000000000000142</v>
      </c>
    </row>
    <row r="741" spans="1:13">
      <c r="A741" s="30">
        <v>45153</v>
      </c>
      <c r="B741" s="405">
        <v>27334</v>
      </c>
      <c r="C741" s="405" t="s">
        <v>21</v>
      </c>
      <c r="D741" t="s">
        <v>16</v>
      </c>
      <c r="E741" s="223"/>
      <c r="F741" s="223">
        <v>5</v>
      </c>
      <c r="G741" s="20">
        <f t="shared" si="16"/>
        <v>1.4210854715202004E-14</v>
      </c>
    </row>
    <row r="742" spans="1:13">
      <c r="A742" s="32">
        <v>45077</v>
      </c>
      <c r="B742" s="404" t="s">
        <v>11</v>
      </c>
      <c r="C742" s="404" t="s">
        <v>22</v>
      </c>
      <c r="D742" t="s">
        <v>13</v>
      </c>
      <c r="E742" s="25">
        <v>17.8</v>
      </c>
      <c r="G742" s="20">
        <f t="shared" si="16"/>
        <v>17.800000000000015</v>
      </c>
    </row>
    <row r="743" spans="1:13">
      <c r="B743" s="405"/>
      <c r="C743" s="405"/>
      <c r="D743" t="s">
        <v>14</v>
      </c>
      <c r="E743" s="25">
        <v>2.1</v>
      </c>
      <c r="G743" s="20">
        <f t="shared" si="16"/>
        <v>19.900000000000016</v>
      </c>
    </row>
    <row r="744" spans="1:13">
      <c r="B744" s="405"/>
      <c r="C744" s="405"/>
      <c r="D744" t="s">
        <v>15</v>
      </c>
      <c r="E744" s="25">
        <v>60</v>
      </c>
      <c r="G744" s="20">
        <f t="shared" si="16"/>
        <v>79.90000000000002</v>
      </c>
    </row>
    <row r="745" spans="1:13">
      <c r="B745" s="405"/>
      <c r="C745" s="405"/>
      <c r="D745" t="s">
        <v>16</v>
      </c>
      <c r="E745" s="25">
        <v>5</v>
      </c>
      <c r="G745" s="20">
        <f t="shared" si="16"/>
        <v>84.90000000000002</v>
      </c>
    </row>
    <row r="746" spans="1:13">
      <c r="A746" s="30">
        <v>45252</v>
      </c>
      <c r="B746" s="405">
        <v>27825</v>
      </c>
      <c r="C746" s="405" t="s">
        <v>22</v>
      </c>
      <c r="D746" t="s">
        <v>13</v>
      </c>
      <c r="F746" s="25">
        <v>17.8</v>
      </c>
      <c r="G746" s="20">
        <f t="shared" si="16"/>
        <v>67.100000000000023</v>
      </c>
      <c r="M746" s="1"/>
    </row>
    <row r="747" spans="1:13">
      <c r="A747" s="30">
        <v>45252</v>
      </c>
      <c r="B747" s="405">
        <v>27825</v>
      </c>
      <c r="C747" s="405" t="s">
        <v>22</v>
      </c>
      <c r="D747" t="s">
        <v>14</v>
      </c>
      <c r="F747" s="25">
        <v>2.1</v>
      </c>
      <c r="G747" s="20">
        <f t="shared" si="16"/>
        <v>65.000000000000028</v>
      </c>
      <c r="M747" s="1"/>
    </row>
    <row r="748" spans="1:13">
      <c r="A748" s="30">
        <v>45716</v>
      </c>
      <c r="B748" s="405">
        <v>30561</v>
      </c>
      <c r="C748" s="405" t="s">
        <v>22</v>
      </c>
      <c r="D748" t="s">
        <v>15</v>
      </c>
      <c r="F748" s="25">
        <v>60</v>
      </c>
      <c r="G748" s="20">
        <f t="shared" si="16"/>
        <v>5.0000000000000284</v>
      </c>
      <c r="M748" s="1"/>
    </row>
    <row r="749" spans="1:13">
      <c r="A749" s="30">
        <v>45716</v>
      </c>
      <c r="B749" s="405">
        <v>30561</v>
      </c>
      <c r="C749" s="405" t="s">
        <v>22</v>
      </c>
      <c r="D749" t="s">
        <v>16</v>
      </c>
      <c r="F749" s="25">
        <v>5</v>
      </c>
      <c r="G749" s="20">
        <f t="shared" si="16"/>
        <v>2.8421709430404007E-14</v>
      </c>
      <c r="M749" s="1"/>
    </row>
    <row r="750" spans="1:13">
      <c r="A750" s="68">
        <v>45107</v>
      </c>
      <c r="B750" s="404" t="s">
        <v>11</v>
      </c>
      <c r="C750" s="404" t="s">
        <v>23</v>
      </c>
      <c r="D750" t="s">
        <v>13</v>
      </c>
      <c r="E750" s="223">
        <v>18</v>
      </c>
      <c r="G750" s="20">
        <f t="shared" si="16"/>
        <v>18.000000000000028</v>
      </c>
      <c r="M750" s="140"/>
    </row>
    <row r="751" spans="1:13">
      <c r="A751" s="46"/>
      <c r="B751" s="405"/>
      <c r="C751" s="405"/>
      <c r="D751" t="s">
        <v>14</v>
      </c>
      <c r="E751" s="223">
        <v>2</v>
      </c>
      <c r="G751" s="20">
        <f t="shared" si="16"/>
        <v>20.000000000000028</v>
      </c>
      <c r="M751" s="1"/>
    </row>
    <row r="752" spans="1:13">
      <c r="A752" s="46"/>
      <c r="B752" s="405"/>
      <c r="C752" s="405"/>
      <c r="D752" t="s">
        <v>15</v>
      </c>
      <c r="E752" s="223">
        <v>60</v>
      </c>
      <c r="G752" s="20">
        <f t="shared" si="16"/>
        <v>80.000000000000028</v>
      </c>
      <c r="M752" s="1"/>
    </row>
    <row r="753" spans="1:14">
      <c r="A753" s="46"/>
      <c r="B753" s="405"/>
      <c r="C753" s="405"/>
      <c r="D753" t="s">
        <v>16</v>
      </c>
      <c r="E753" s="223">
        <v>5</v>
      </c>
      <c r="G753" s="20">
        <f t="shared" si="16"/>
        <v>85.000000000000028</v>
      </c>
      <c r="M753" s="1"/>
    </row>
    <row r="754" spans="1:14">
      <c r="A754" s="30">
        <v>45252</v>
      </c>
      <c r="B754" s="405">
        <v>27825</v>
      </c>
      <c r="C754" s="405" t="s">
        <v>23</v>
      </c>
      <c r="D754" t="s">
        <v>13</v>
      </c>
      <c r="E754" s="223"/>
      <c r="F754" s="223">
        <v>18</v>
      </c>
      <c r="G754" s="20">
        <f t="shared" si="16"/>
        <v>67.000000000000028</v>
      </c>
      <c r="M754" s="1"/>
    </row>
    <row r="755" spans="1:14">
      <c r="A755" s="30">
        <v>45252</v>
      </c>
      <c r="B755" s="405">
        <v>27825</v>
      </c>
      <c r="C755" s="405" t="s">
        <v>23</v>
      </c>
      <c r="D755" t="s">
        <v>14</v>
      </c>
      <c r="E755" s="223"/>
      <c r="F755" s="223">
        <v>2</v>
      </c>
      <c r="G755" s="20">
        <f t="shared" si="16"/>
        <v>65.000000000000028</v>
      </c>
      <c r="M755" s="1"/>
    </row>
    <row r="756" spans="1:14">
      <c r="A756" s="30">
        <v>45716</v>
      </c>
      <c r="B756" s="405">
        <v>30561</v>
      </c>
      <c r="C756" s="405" t="s">
        <v>23</v>
      </c>
      <c r="D756" t="s">
        <v>15</v>
      </c>
      <c r="F756" s="25">
        <v>60</v>
      </c>
      <c r="G756" s="20">
        <f t="shared" si="16"/>
        <v>5.0000000000000284</v>
      </c>
      <c r="M756" s="1"/>
    </row>
    <row r="757" spans="1:14">
      <c r="A757" s="30">
        <v>45716</v>
      </c>
      <c r="B757" s="405">
        <v>30561</v>
      </c>
      <c r="C757" s="405" t="s">
        <v>23</v>
      </c>
      <c r="D757" t="s">
        <v>16</v>
      </c>
      <c r="F757" s="25">
        <v>5</v>
      </c>
      <c r="G757" s="20">
        <f t="shared" si="16"/>
        <v>2.8421709430404007E-14</v>
      </c>
      <c r="M757" s="1"/>
    </row>
    <row r="758" spans="1:14">
      <c r="A758" s="68">
        <v>45138</v>
      </c>
      <c r="B758" s="404" t="s">
        <v>11</v>
      </c>
      <c r="C758" s="404" t="s">
        <v>24</v>
      </c>
      <c r="D758" t="s">
        <v>13</v>
      </c>
      <c r="E758" s="223">
        <v>17.100000000000001</v>
      </c>
      <c r="G758" s="20">
        <f t="shared" si="16"/>
        <v>17.10000000000003</v>
      </c>
      <c r="M758" s="1"/>
    </row>
    <row r="759" spans="1:14">
      <c r="A759" s="46"/>
      <c r="B759" s="405"/>
      <c r="C759" s="405"/>
      <c r="D759" t="s">
        <v>14</v>
      </c>
      <c r="E759" s="223">
        <v>2</v>
      </c>
      <c r="G759" s="20">
        <f t="shared" si="16"/>
        <v>19.10000000000003</v>
      </c>
      <c r="M759" s="1"/>
    </row>
    <row r="760" spans="1:14">
      <c r="A760" s="46"/>
      <c r="B760" s="405"/>
      <c r="C760" s="405"/>
      <c r="D760" t="s">
        <v>15</v>
      </c>
      <c r="E760" s="223">
        <v>60</v>
      </c>
      <c r="G760" s="20">
        <f t="shared" si="16"/>
        <v>79.100000000000023</v>
      </c>
      <c r="N760" s="29"/>
    </row>
    <row r="761" spans="1:14">
      <c r="A761" s="46"/>
      <c r="B761" s="405"/>
      <c r="C761" s="405"/>
      <c r="D761" t="s">
        <v>16</v>
      </c>
      <c r="E761" s="223">
        <v>5</v>
      </c>
      <c r="G761" s="20">
        <f t="shared" si="16"/>
        <v>84.100000000000023</v>
      </c>
    </row>
    <row r="762" spans="1:14">
      <c r="A762" s="30">
        <v>45252</v>
      </c>
      <c r="B762" s="405">
        <v>27825</v>
      </c>
      <c r="C762" s="405" t="s">
        <v>24</v>
      </c>
      <c r="D762" t="s">
        <v>13</v>
      </c>
      <c r="E762" s="223"/>
      <c r="F762" s="223">
        <v>17.100000000000001</v>
      </c>
      <c r="G762" s="20">
        <f t="shared" si="16"/>
        <v>67.000000000000028</v>
      </c>
    </row>
    <row r="763" spans="1:14">
      <c r="A763" s="30">
        <v>45252</v>
      </c>
      <c r="B763" s="405">
        <v>27825</v>
      </c>
      <c r="C763" s="405" t="s">
        <v>24</v>
      </c>
      <c r="D763" t="s">
        <v>14</v>
      </c>
      <c r="E763" s="223"/>
      <c r="F763" s="223">
        <v>2</v>
      </c>
      <c r="G763" s="20">
        <f t="shared" si="16"/>
        <v>65.000000000000028</v>
      </c>
    </row>
    <row r="764" spans="1:14">
      <c r="A764" s="30">
        <v>45716</v>
      </c>
      <c r="B764" s="405">
        <v>30562</v>
      </c>
      <c r="C764" s="405" t="s">
        <v>24</v>
      </c>
      <c r="D764" t="s">
        <v>15</v>
      </c>
      <c r="E764" s="223"/>
      <c r="F764" s="223">
        <v>18.8</v>
      </c>
      <c r="G764" s="20">
        <f t="shared" si="16"/>
        <v>46.200000000000031</v>
      </c>
    </row>
    <row r="765" spans="1:14">
      <c r="A765" s="30">
        <v>45741</v>
      </c>
      <c r="B765" s="405">
        <v>30776</v>
      </c>
      <c r="C765" s="405" t="s">
        <v>24</v>
      </c>
      <c r="D765" t="s">
        <v>15</v>
      </c>
      <c r="E765" s="223"/>
      <c r="F765" s="223">
        <v>41.2</v>
      </c>
      <c r="G765" s="20">
        <f t="shared" si="16"/>
        <v>5.0000000000000284</v>
      </c>
    </row>
    <row r="766" spans="1:14">
      <c r="A766" s="30">
        <v>45741</v>
      </c>
      <c r="B766" s="405">
        <v>30776</v>
      </c>
      <c r="C766" s="405" t="s">
        <v>24</v>
      </c>
      <c r="D766" t="s">
        <v>16</v>
      </c>
      <c r="E766" s="223"/>
      <c r="F766" s="223">
        <v>5</v>
      </c>
      <c r="G766" s="20">
        <f t="shared" si="16"/>
        <v>2.8421709430404007E-14</v>
      </c>
    </row>
    <row r="767" spans="1:14">
      <c r="A767" s="68">
        <v>45169</v>
      </c>
      <c r="B767" s="404" t="s">
        <v>11</v>
      </c>
      <c r="C767" s="404" t="s">
        <v>25</v>
      </c>
      <c r="D767" t="s">
        <v>13</v>
      </c>
      <c r="E767" s="223">
        <v>16.399999999999999</v>
      </c>
      <c r="G767" s="20">
        <f t="shared" si="16"/>
        <v>16.400000000000027</v>
      </c>
      <c r="M767" s="1"/>
    </row>
    <row r="768" spans="1:14">
      <c r="A768" s="46"/>
      <c r="B768" s="405"/>
      <c r="C768" s="405"/>
      <c r="D768" t="s">
        <v>14</v>
      </c>
      <c r="E768" s="223">
        <v>2.2999999999999998</v>
      </c>
      <c r="G768" s="20">
        <f t="shared" si="16"/>
        <v>18.700000000000028</v>
      </c>
      <c r="M768" s="1"/>
    </row>
    <row r="769" spans="1:13">
      <c r="A769" s="46"/>
      <c r="B769" s="405"/>
      <c r="C769" s="405"/>
      <c r="D769" t="s">
        <v>15</v>
      </c>
      <c r="E769" s="223">
        <v>60</v>
      </c>
      <c r="G769" s="20">
        <f t="shared" si="16"/>
        <v>78.700000000000031</v>
      </c>
    </row>
    <row r="770" spans="1:13">
      <c r="A770" s="46"/>
      <c r="B770" s="405"/>
      <c r="C770" s="405"/>
      <c r="D770" t="s">
        <v>16</v>
      </c>
      <c r="E770" s="223">
        <v>5</v>
      </c>
      <c r="G770" s="20">
        <f t="shared" si="16"/>
        <v>83.700000000000031</v>
      </c>
    </row>
    <row r="771" spans="1:13">
      <c r="B771" s="405"/>
      <c r="C771" s="405"/>
      <c r="D771" t="s">
        <v>68</v>
      </c>
      <c r="E771" s="25">
        <v>15</v>
      </c>
      <c r="G771" s="20">
        <f t="shared" si="16"/>
        <v>98.700000000000031</v>
      </c>
      <c r="M771" s="1"/>
    </row>
    <row r="772" spans="1:13">
      <c r="A772" s="30">
        <v>45252</v>
      </c>
      <c r="B772" s="405">
        <v>27825</v>
      </c>
      <c r="C772" s="405" t="s">
        <v>25</v>
      </c>
      <c r="D772" t="s">
        <v>13</v>
      </c>
      <c r="F772" s="223">
        <v>16.399999999999999</v>
      </c>
      <c r="G772" s="20">
        <f t="shared" si="16"/>
        <v>82.30000000000004</v>
      </c>
      <c r="M772" s="1"/>
    </row>
    <row r="773" spans="1:13">
      <c r="A773" s="30">
        <v>45252</v>
      </c>
      <c r="B773" s="405">
        <v>27825</v>
      </c>
      <c r="C773" s="405" t="s">
        <v>25</v>
      </c>
      <c r="D773" t="s">
        <v>14</v>
      </c>
      <c r="F773" s="223">
        <v>2.2999999999999998</v>
      </c>
      <c r="G773" s="20">
        <f t="shared" si="16"/>
        <v>80.000000000000043</v>
      </c>
    </row>
    <row r="774" spans="1:13">
      <c r="A774" s="30">
        <v>45741</v>
      </c>
      <c r="B774" s="405">
        <v>30776</v>
      </c>
      <c r="C774" s="405" t="s">
        <v>25</v>
      </c>
      <c r="D774" t="s">
        <v>15</v>
      </c>
      <c r="F774" s="223">
        <v>60</v>
      </c>
      <c r="G774" s="20">
        <f t="shared" si="16"/>
        <v>20.000000000000043</v>
      </c>
    </row>
    <row r="775" spans="1:13">
      <c r="A775" s="30">
        <v>45741</v>
      </c>
      <c r="B775" s="405">
        <v>30776</v>
      </c>
      <c r="C775" s="405" t="s">
        <v>25</v>
      </c>
      <c r="D775" t="s">
        <v>16</v>
      </c>
      <c r="F775" s="223">
        <v>5</v>
      </c>
      <c r="G775" s="20">
        <f t="shared" si="16"/>
        <v>15.000000000000043</v>
      </c>
    </row>
    <row r="776" spans="1:13">
      <c r="A776" s="30">
        <v>45741</v>
      </c>
      <c r="B776" s="405">
        <v>30776</v>
      </c>
      <c r="C776" s="405" t="s">
        <v>25</v>
      </c>
      <c r="D776" t="s">
        <v>68</v>
      </c>
      <c r="F776" s="223">
        <v>15</v>
      </c>
      <c r="G776" s="20">
        <f t="shared" si="16"/>
        <v>4.2632564145606011E-14</v>
      </c>
    </row>
    <row r="777" spans="1:13">
      <c r="A777" s="68">
        <v>45199</v>
      </c>
      <c r="B777" s="404" t="s">
        <v>11</v>
      </c>
      <c r="C777" s="404" t="s">
        <v>41</v>
      </c>
      <c r="D777" t="s">
        <v>13</v>
      </c>
      <c r="E777" s="223">
        <v>16.3</v>
      </c>
      <c r="G777" s="20">
        <f t="shared" si="16"/>
        <v>16.300000000000043</v>
      </c>
    </row>
    <row r="778" spans="1:13">
      <c r="A778" s="46"/>
      <c r="B778" s="405"/>
      <c r="C778" s="405"/>
      <c r="D778" t="s">
        <v>14</v>
      </c>
      <c r="E778" s="223">
        <v>2</v>
      </c>
      <c r="G778" s="20">
        <f t="shared" si="16"/>
        <v>18.300000000000043</v>
      </c>
    </row>
    <row r="779" spans="1:13">
      <c r="A779" s="46"/>
      <c r="B779" s="405"/>
      <c r="C779" s="405"/>
      <c r="D779" t="s">
        <v>15</v>
      </c>
      <c r="E779" s="223">
        <v>60</v>
      </c>
      <c r="G779" s="20">
        <f t="shared" si="16"/>
        <v>78.30000000000004</v>
      </c>
      <c r="M779" s="1"/>
    </row>
    <row r="780" spans="1:13">
      <c r="A780" s="46"/>
      <c r="B780" s="405"/>
      <c r="C780" s="405"/>
      <c r="D780" t="s">
        <v>16</v>
      </c>
      <c r="E780" s="223">
        <v>5</v>
      </c>
      <c r="G780" s="20">
        <f t="shared" si="16"/>
        <v>83.30000000000004</v>
      </c>
      <c r="M780" s="1"/>
    </row>
    <row r="781" spans="1:13">
      <c r="B781" s="405"/>
      <c r="C781" s="405"/>
      <c r="D781" t="s">
        <v>93</v>
      </c>
      <c r="E781" s="25">
        <v>10</v>
      </c>
      <c r="G781" s="20">
        <f t="shared" si="16"/>
        <v>93.30000000000004</v>
      </c>
    </row>
    <row r="782" spans="1:13">
      <c r="B782" s="405"/>
      <c r="C782" s="405"/>
      <c r="D782" t="s">
        <v>94</v>
      </c>
      <c r="E782" s="25">
        <v>10</v>
      </c>
      <c r="G782" s="20">
        <f t="shared" si="16"/>
        <v>103.30000000000004</v>
      </c>
    </row>
    <row r="783" spans="1:13">
      <c r="A783" s="30">
        <v>45252</v>
      </c>
      <c r="B783" s="405">
        <v>27825</v>
      </c>
      <c r="C783" s="405" t="s">
        <v>41</v>
      </c>
      <c r="D783" t="s">
        <v>13</v>
      </c>
      <c r="F783" s="223">
        <v>16.3</v>
      </c>
      <c r="G783" s="20">
        <f t="shared" ref="G783:G822" si="17">+G782+E783-F783</f>
        <v>87.000000000000043</v>
      </c>
      <c r="M783" s="1"/>
    </row>
    <row r="784" spans="1:13">
      <c r="A784" s="30">
        <v>45252</v>
      </c>
      <c r="B784" s="405">
        <v>27825</v>
      </c>
      <c r="C784" s="405" t="s">
        <v>41</v>
      </c>
      <c r="D784" t="s">
        <v>14</v>
      </c>
      <c r="F784" s="223">
        <v>2</v>
      </c>
      <c r="G784" s="20">
        <f t="shared" si="17"/>
        <v>85.000000000000043</v>
      </c>
      <c r="M784" s="1"/>
    </row>
    <row r="785" spans="1:14">
      <c r="A785" s="30">
        <v>45741</v>
      </c>
      <c r="B785" s="405">
        <v>30777</v>
      </c>
      <c r="C785" s="405" t="s">
        <v>41</v>
      </c>
      <c r="D785" t="s">
        <v>15</v>
      </c>
      <c r="F785" s="223">
        <v>60</v>
      </c>
      <c r="G785" s="20">
        <f t="shared" si="17"/>
        <v>25.000000000000043</v>
      </c>
      <c r="M785" s="1"/>
    </row>
    <row r="786" spans="1:14">
      <c r="A786" s="30">
        <v>45741</v>
      </c>
      <c r="B786" s="405">
        <v>30777</v>
      </c>
      <c r="C786" s="405" t="s">
        <v>41</v>
      </c>
      <c r="D786" t="s">
        <v>16</v>
      </c>
      <c r="F786" s="223">
        <v>5</v>
      </c>
      <c r="G786" s="20">
        <f t="shared" si="17"/>
        <v>20.000000000000043</v>
      </c>
      <c r="M786" s="1"/>
    </row>
    <row r="787" spans="1:14">
      <c r="A787" s="30">
        <v>45741</v>
      </c>
      <c r="B787" s="405">
        <v>30777</v>
      </c>
      <c r="C787" s="405" t="s">
        <v>41</v>
      </c>
      <c r="D787" t="s">
        <v>93</v>
      </c>
      <c r="F787" s="223">
        <v>10</v>
      </c>
      <c r="G787" s="20">
        <f t="shared" si="17"/>
        <v>10.000000000000043</v>
      </c>
      <c r="M787" s="1"/>
    </row>
    <row r="788" spans="1:14">
      <c r="A788" s="30">
        <v>45741</v>
      </c>
      <c r="B788" s="405">
        <v>30777</v>
      </c>
      <c r="C788" s="405" t="s">
        <v>41</v>
      </c>
      <c r="D788" t="s">
        <v>94</v>
      </c>
      <c r="F788" s="223">
        <v>10</v>
      </c>
      <c r="G788" s="20">
        <f t="shared" si="17"/>
        <v>4.2632564145606011E-14</v>
      </c>
      <c r="M788" s="1"/>
    </row>
    <row r="789" spans="1:14">
      <c r="A789" s="32">
        <v>45230</v>
      </c>
      <c r="B789" s="404" t="s">
        <v>11</v>
      </c>
      <c r="C789" s="404" t="s">
        <v>27</v>
      </c>
      <c r="D789" t="s">
        <v>13</v>
      </c>
      <c r="E789" s="44">
        <v>15.8</v>
      </c>
      <c r="G789" s="20">
        <f t="shared" si="17"/>
        <v>15.800000000000043</v>
      </c>
    </row>
    <row r="790" spans="1:14">
      <c r="B790" s="405"/>
      <c r="C790" s="405"/>
      <c r="D790" t="s">
        <v>14</v>
      </c>
      <c r="E790" s="44">
        <v>2</v>
      </c>
      <c r="G790" s="20">
        <f t="shared" si="17"/>
        <v>17.800000000000043</v>
      </c>
    </row>
    <row r="791" spans="1:14">
      <c r="B791" s="405"/>
      <c r="C791" s="405"/>
      <c r="D791" t="s">
        <v>15</v>
      </c>
      <c r="E791" s="223">
        <v>60</v>
      </c>
      <c r="G791" s="20">
        <f t="shared" si="17"/>
        <v>77.80000000000004</v>
      </c>
    </row>
    <row r="792" spans="1:14">
      <c r="B792" s="405"/>
      <c r="C792" s="405"/>
      <c r="D792" t="s">
        <v>16</v>
      </c>
      <c r="E792" s="223">
        <v>5</v>
      </c>
      <c r="G792" s="20">
        <f t="shared" si="17"/>
        <v>82.80000000000004</v>
      </c>
    </row>
    <row r="793" spans="1:14">
      <c r="A793" s="30">
        <v>45252</v>
      </c>
      <c r="B793" s="405">
        <v>27825</v>
      </c>
      <c r="C793" s="405" t="s">
        <v>27</v>
      </c>
      <c r="D793" t="s">
        <v>13</v>
      </c>
      <c r="F793" s="44">
        <v>15.8</v>
      </c>
      <c r="G793" s="20">
        <f t="shared" si="17"/>
        <v>67.000000000000043</v>
      </c>
    </row>
    <row r="794" spans="1:14">
      <c r="A794" s="30">
        <v>45252</v>
      </c>
      <c r="B794" s="405">
        <v>27825</v>
      </c>
      <c r="C794" s="405" t="s">
        <v>27</v>
      </c>
      <c r="D794" t="s">
        <v>14</v>
      </c>
      <c r="F794" s="44">
        <v>2</v>
      </c>
      <c r="G794" s="20">
        <f t="shared" si="17"/>
        <v>65.000000000000043</v>
      </c>
      <c r="N794" s="44"/>
    </row>
    <row r="795" spans="1:14">
      <c r="A795" s="30">
        <v>45741</v>
      </c>
      <c r="B795" s="405">
        <v>30777</v>
      </c>
      <c r="C795" s="405" t="s">
        <v>27</v>
      </c>
      <c r="D795" t="s">
        <v>15</v>
      </c>
      <c r="F795" s="223">
        <v>60</v>
      </c>
      <c r="G795" s="20">
        <f t="shared" si="17"/>
        <v>5.0000000000000426</v>
      </c>
      <c r="N795" s="44"/>
    </row>
    <row r="796" spans="1:14">
      <c r="A796" s="30">
        <v>45741</v>
      </c>
      <c r="B796" s="405">
        <v>30777</v>
      </c>
      <c r="C796" s="405" t="s">
        <v>27</v>
      </c>
      <c r="D796" t="s">
        <v>16</v>
      </c>
      <c r="F796" s="223">
        <v>5</v>
      </c>
      <c r="G796" s="20">
        <f t="shared" si="17"/>
        <v>4.2632564145606011E-14</v>
      </c>
      <c r="N796" s="44"/>
    </row>
    <row r="797" spans="1:14">
      <c r="A797" s="32">
        <v>45260</v>
      </c>
      <c r="B797" s="404" t="s">
        <v>11</v>
      </c>
      <c r="C797" s="404" t="s">
        <v>28</v>
      </c>
      <c r="D797" t="s">
        <v>13</v>
      </c>
      <c r="E797" s="44">
        <v>17.2</v>
      </c>
      <c r="G797" s="20">
        <f t="shared" si="17"/>
        <v>17.200000000000042</v>
      </c>
    </row>
    <row r="798" spans="1:14">
      <c r="B798" s="405"/>
      <c r="C798" s="405"/>
      <c r="D798" t="s">
        <v>14</v>
      </c>
      <c r="E798" s="44">
        <v>5</v>
      </c>
      <c r="G798" s="20">
        <f t="shared" si="17"/>
        <v>22.200000000000042</v>
      </c>
    </row>
    <row r="799" spans="1:14">
      <c r="B799" s="405"/>
      <c r="C799" s="405"/>
      <c r="D799" t="s">
        <v>15</v>
      </c>
      <c r="E799" s="223">
        <v>60</v>
      </c>
      <c r="G799" s="20">
        <f t="shared" si="17"/>
        <v>82.200000000000045</v>
      </c>
    </row>
    <row r="800" spans="1:14">
      <c r="B800" s="405"/>
      <c r="C800" s="405"/>
      <c r="D800" t="s">
        <v>16</v>
      </c>
      <c r="E800" s="223">
        <v>5</v>
      </c>
      <c r="G800" s="20">
        <f t="shared" si="17"/>
        <v>87.200000000000045</v>
      </c>
      <c r="N800" s="44"/>
    </row>
    <row r="801" spans="1:14">
      <c r="A801" s="30">
        <v>45709</v>
      </c>
      <c r="B801" s="405">
        <v>30512</v>
      </c>
      <c r="C801" s="405" t="s">
        <v>28</v>
      </c>
      <c r="D801" t="s">
        <v>13</v>
      </c>
      <c r="E801" s="223"/>
      <c r="F801" s="274">
        <v>17.2</v>
      </c>
      <c r="G801" s="20">
        <f t="shared" si="17"/>
        <v>70.000000000000043</v>
      </c>
      <c r="N801" s="44"/>
    </row>
    <row r="802" spans="1:14">
      <c r="A802" s="30">
        <v>45709</v>
      </c>
      <c r="B802" s="405">
        <v>30512</v>
      </c>
      <c r="C802" s="405" t="s">
        <v>28</v>
      </c>
      <c r="D802" t="s">
        <v>14</v>
      </c>
      <c r="E802" s="223"/>
      <c r="F802" s="274">
        <v>5</v>
      </c>
      <c r="G802" s="20">
        <f t="shared" si="17"/>
        <v>65.000000000000043</v>
      </c>
      <c r="N802" s="44"/>
    </row>
    <row r="803" spans="1:14">
      <c r="A803" s="30">
        <v>45741</v>
      </c>
      <c r="B803" s="405">
        <v>30777</v>
      </c>
      <c r="C803" s="405" t="s">
        <v>28</v>
      </c>
      <c r="D803" t="s">
        <v>15</v>
      </c>
      <c r="F803" s="223">
        <v>60</v>
      </c>
      <c r="G803" s="20">
        <f t="shared" si="17"/>
        <v>5.0000000000000426</v>
      </c>
      <c r="N803" s="44"/>
    </row>
    <row r="804" spans="1:14">
      <c r="A804" s="30">
        <v>45741</v>
      </c>
      <c r="B804" s="405">
        <v>30777</v>
      </c>
      <c r="C804" s="405" t="s">
        <v>28</v>
      </c>
      <c r="D804" t="s">
        <v>16</v>
      </c>
      <c r="F804" s="223">
        <v>5</v>
      </c>
      <c r="G804" s="20">
        <f t="shared" si="17"/>
        <v>4.2632564145606011E-14</v>
      </c>
      <c r="N804" s="44"/>
    </row>
    <row r="805" spans="1:14">
      <c r="A805" s="32">
        <v>45291</v>
      </c>
      <c r="B805" s="404" t="s">
        <v>11</v>
      </c>
      <c r="C805" s="404" t="s">
        <v>29</v>
      </c>
      <c r="D805" t="s">
        <v>13</v>
      </c>
      <c r="E805" s="44">
        <v>18.399999999999999</v>
      </c>
      <c r="G805" s="20">
        <f t="shared" si="17"/>
        <v>18.400000000000041</v>
      </c>
      <c r="N805" s="44"/>
    </row>
    <row r="806" spans="1:14">
      <c r="B806" s="405"/>
      <c r="C806" s="405"/>
      <c r="D806" t="s">
        <v>14</v>
      </c>
      <c r="E806" s="44">
        <v>5</v>
      </c>
      <c r="G806" s="20">
        <f t="shared" si="17"/>
        <v>23.400000000000041</v>
      </c>
      <c r="N806" s="44"/>
    </row>
    <row r="807" spans="1:14">
      <c r="B807" s="405"/>
      <c r="C807" s="405"/>
      <c r="D807" t="s">
        <v>15</v>
      </c>
      <c r="E807" s="223">
        <v>60</v>
      </c>
      <c r="G807" s="20">
        <f t="shared" si="17"/>
        <v>83.400000000000034</v>
      </c>
      <c r="N807" s="44"/>
    </row>
    <row r="808" spans="1:14">
      <c r="B808" s="405"/>
      <c r="C808" s="405"/>
      <c r="D808" t="s">
        <v>16</v>
      </c>
      <c r="E808" s="223">
        <v>5</v>
      </c>
      <c r="G808" s="20">
        <f t="shared" si="17"/>
        <v>88.400000000000034</v>
      </c>
      <c r="N808" s="44"/>
    </row>
    <row r="809" spans="1:14">
      <c r="A809" s="30">
        <v>45709</v>
      </c>
      <c r="B809" s="405">
        <v>30513</v>
      </c>
      <c r="C809" s="405" t="s">
        <v>29</v>
      </c>
      <c r="D809" t="s">
        <v>13</v>
      </c>
      <c r="E809" s="223"/>
      <c r="F809" s="44">
        <v>18.399999999999999</v>
      </c>
      <c r="G809" s="20">
        <f t="shared" si="17"/>
        <v>70.000000000000028</v>
      </c>
      <c r="N809" s="44"/>
    </row>
    <row r="810" spans="1:14">
      <c r="A810" s="30">
        <v>45709</v>
      </c>
      <c r="B810" s="405">
        <v>30513</v>
      </c>
      <c r="C810" s="405" t="s">
        <v>29</v>
      </c>
      <c r="D810" t="s">
        <v>14</v>
      </c>
      <c r="E810" s="223"/>
      <c r="F810" s="44">
        <v>5</v>
      </c>
      <c r="G810" s="20">
        <f t="shared" si="17"/>
        <v>65.000000000000028</v>
      </c>
      <c r="N810" s="44"/>
    </row>
    <row r="811" spans="1:14">
      <c r="A811" s="30">
        <v>45741</v>
      </c>
      <c r="B811" s="405">
        <v>30777</v>
      </c>
      <c r="C811" s="405" t="s">
        <v>29</v>
      </c>
      <c r="D811" t="s">
        <v>15</v>
      </c>
      <c r="F811" s="223">
        <v>60</v>
      </c>
      <c r="G811" s="20">
        <f t="shared" si="17"/>
        <v>5.0000000000000284</v>
      </c>
      <c r="N811" s="44"/>
    </row>
    <row r="812" spans="1:14">
      <c r="A812" s="30">
        <v>45741</v>
      </c>
      <c r="B812" s="405">
        <v>30777</v>
      </c>
      <c r="C812" s="405" t="s">
        <v>29</v>
      </c>
      <c r="D812" t="s">
        <v>16</v>
      </c>
      <c r="F812" s="223">
        <v>5</v>
      </c>
      <c r="G812" s="20">
        <f t="shared" si="17"/>
        <v>2.8421709430404007E-14</v>
      </c>
      <c r="N812" s="44"/>
    </row>
    <row r="813" spans="1:14">
      <c r="A813" s="68">
        <v>45322</v>
      </c>
      <c r="B813" s="404" t="s">
        <v>11</v>
      </c>
      <c r="C813" s="404" t="s">
        <v>12</v>
      </c>
      <c r="D813" t="s">
        <v>13</v>
      </c>
      <c r="E813" s="44">
        <v>20.5</v>
      </c>
      <c r="G813" s="20">
        <f t="shared" si="17"/>
        <v>20.500000000000028</v>
      </c>
      <c r="N813" s="44"/>
    </row>
    <row r="814" spans="1:14">
      <c r="A814" s="46"/>
      <c r="B814" s="405"/>
      <c r="C814" s="405"/>
      <c r="D814" t="s">
        <v>14</v>
      </c>
      <c r="E814" s="44">
        <v>8.8000000000000007</v>
      </c>
      <c r="G814" s="20">
        <f t="shared" si="17"/>
        <v>29.300000000000029</v>
      </c>
      <c r="N814" s="217"/>
    </row>
    <row r="815" spans="1:14">
      <c r="A815" s="46"/>
      <c r="B815" s="405"/>
      <c r="C815" s="405"/>
      <c r="D815" t="s">
        <v>15</v>
      </c>
      <c r="E815" s="223">
        <v>60</v>
      </c>
      <c r="G815" s="20">
        <f t="shared" si="17"/>
        <v>89.300000000000026</v>
      </c>
      <c r="N815" s="217"/>
    </row>
    <row r="816" spans="1:14">
      <c r="A816" s="46"/>
      <c r="B816" s="405"/>
      <c r="C816" s="405"/>
      <c r="D816" t="s">
        <v>16</v>
      </c>
      <c r="E816" s="223">
        <v>5</v>
      </c>
      <c r="G816" s="20">
        <f t="shared" si="17"/>
        <v>94.300000000000026</v>
      </c>
      <c r="M816" s="44"/>
      <c r="N816" s="217"/>
    </row>
    <row r="817" spans="1:14">
      <c r="A817" s="30">
        <v>45709</v>
      </c>
      <c r="B817" s="405">
        <v>30513</v>
      </c>
      <c r="C817" s="405" t="s">
        <v>12</v>
      </c>
      <c r="D817" t="s">
        <v>13</v>
      </c>
      <c r="E817" s="223"/>
      <c r="F817" s="44">
        <v>20.5</v>
      </c>
      <c r="G817" s="20">
        <f t="shared" si="17"/>
        <v>73.800000000000026</v>
      </c>
      <c r="M817" s="44"/>
      <c r="N817" s="217"/>
    </row>
    <row r="818" spans="1:14">
      <c r="A818" s="30">
        <v>45709</v>
      </c>
      <c r="B818" s="405">
        <v>30513</v>
      </c>
      <c r="C818" s="405" t="s">
        <v>12</v>
      </c>
      <c r="D818" t="s">
        <v>14</v>
      </c>
      <c r="E818" s="223"/>
      <c r="F818" s="44">
        <v>8.8000000000000007</v>
      </c>
      <c r="G818" s="20">
        <f t="shared" si="17"/>
        <v>65.000000000000028</v>
      </c>
      <c r="M818" s="44"/>
      <c r="N818" s="217"/>
    </row>
    <row r="819" spans="1:14">
      <c r="A819" s="30">
        <v>45741</v>
      </c>
      <c r="B819" s="405">
        <v>30777</v>
      </c>
      <c r="C819" s="405" t="s">
        <v>12</v>
      </c>
      <c r="D819" t="s">
        <v>15</v>
      </c>
      <c r="F819" s="223">
        <v>60</v>
      </c>
      <c r="G819" s="20">
        <f t="shared" si="17"/>
        <v>5.0000000000000284</v>
      </c>
      <c r="M819" s="44"/>
      <c r="N819" s="217"/>
    </row>
    <row r="820" spans="1:14">
      <c r="A820" s="30">
        <v>45741</v>
      </c>
      <c r="B820" s="405">
        <v>30777</v>
      </c>
      <c r="C820" s="405" t="s">
        <v>12</v>
      </c>
      <c r="D820" t="s">
        <v>16</v>
      </c>
      <c r="F820" s="223">
        <v>5</v>
      </c>
      <c r="G820" s="20">
        <f t="shared" si="17"/>
        <v>2.8421709430404007E-14</v>
      </c>
      <c r="M820" s="44"/>
      <c r="N820" s="217"/>
    </row>
    <row r="821" spans="1:14">
      <c r="A821" s="32">
        <v>45351</v>
      </c>
      <c r="B821" s="404" t="s">
        <v>11</v>
      </c>
      <c r="C821" s="404" t="s">
        <v>19</v>
      </c>
      <c r="D821" t="s">
        <v>13</v>
      </c>
      <c r="E821" s="44">
        <v>63.8</v>
      </c>
      <c r="G821" s="20">
        <f t="shared" si="17"/>
        <v>63.800000000000026</v>
      </c>
      <c r="M821" s="44"/>
      <c r="N821" s="217"/>
    </row>
    <row r="822" spans="1:14">
      <c r="B822" s="405"/>
      <c r="C822" s="405"/>
      <c r="D822" t="s">
        <v>14</v>
      </c>
      <c r="E822" s="44">
        <v>5</v>
      </c>
      <c r="G822" s="20">
        <f t="shared" si="17"/>
        <v>68.800000000000026</v>
      </c>
      <c r="N822" s="44"/>
    </row>
    <row r="823" spans="1:14">
      <c r="B823" s="405"/>
      <c r="C823" s="405"/>
      <c r="D823" t="s">
        <v>15</v>
      </c>
      <c r="E823" s="223">
        <v>58</v>
      </c>
      <c r="G823" s="20">
        <f t="shared" ref="G823:G882" si="18">+G822+E823-F823</f>
        <v>126.80000000000003</v>
      </c>
    </row>
    <row r="824" spans="1:14">
      <c r="B824" s="405"/>
      <c r="C824" s="405"/>
      <c r="D824" t="s">
        <v>16</v>
      </c>
      <c r="E824" s="223">
        <v>5</v>
      </c>
      <c r="G824" s="20">
        <f t="shared" si="18"/>
        <v>131.80000000000001</v>
      </c>
      <c r="M824" s="44"/>
    </row>
    <row r="825" spans="1:14">
      <c r="A825" s="30">
        <v>45709</v>
      </c>
      <c r="B825" s="405">
        <v>30513</v>
      </c>
      <c r="C825" s="405" t="s">
        <v>19</v>
      </c>
      <c r="D825" t="s">
        <v>13</v>
      </c>
      <c r="E825" s="223"/>
      <c r="F825" s="44">
        <v>63.8</v>
      </c>
      <c r="G825" s="20">
        <f t="shared" si="18"/>
        <v>68.000000000000014</v>
      </c>
      <c r="M825" s="44"/>
    </row>
    <row r="826" spans="1:14">
      <c r="A826" s="30">
        <v>45709</v>
      </c>
      <c r="B826" s="405">
        <v>30513</v>
      </c>
      <c r="C826" s="405" t="s">
        <v>19</v>
      </c>
      <c r="D826" t="s">
        <v>14</v>
      </c>
      <c r="E826" s="223"/>
      <c r="F826" s="44">
        <v>5</v>
      </c>
      <c r="G826" s="20">
        <f t="shared" si="18"/>
        <v>63.000000000000014</v>
      </c>
      <c r="M826" s="44"/>
    </row>
    <row r="827" spans="1:14">
      <c r="A827" s="30">
        <v>45741</v>
      </c>
      <c r="B827" s="405">
        <v>30778</v>
      </c>
      <c r="C827" s="405" t="s">
        <v>19</v>
      </c>
      <c r="D827" t="s">
        <v>15</v>
      </c>
      <c r="F827" s="223">
        <v>58</v>
      </c>
      <c r="G827" s="20">
        <f t="shared" si="18"/>
        <v>5.0000000000000142</v>
      </c>
      <c r="M827" s="44"/>
    </row>
    <row r="828" spans="1:14">
      <c r="A828" s="30">
        <v>45741</v>
      </c>
      <c r="B828" s="405">
        <v>30778</v>
      </c>
      <c r="C828" s="405" t="s">
        <v>19</v>
      </c>
      <c r="D828" t="s">
        <v>16</v>
      </c>
      <c r="F828" s="223">
        <v>5</v>
      </c>
      <c r="G828" s="20">
        <f t="shared" si="18"/>
        <v>1.4210854715202004E-14</v>
      </c>
      <c r="M828" s="44"/>
    </row>
    <row r="829" spans="1:14">
      <c r="A829" s="32">
        <v>45382</v>
      </c>
      <c r="B829" s="404" t="s">
        <v>11</v>
      </c>
      <c r="C829" s="404" t="s">
        <v>20</v>
      </c>
      <c r="D829" t="s">
        <v>13</v>
      </c>
      <c r="E829" s="223">
        <v>20.6</v>
      </c>
      <c r="G829" s="20">
        <f t="shared" si="18"/>
        <v>20.600000000000016</v>
      </c>
      <c r="M829" s="44"/>
    </row>
    <row r="830" spans="1:14">
      <c r="B830" s="405"/>
      <c r="C830" s="405"/>
      <c r="D830" t="s">
        <v>14</v>
      </c>
      <c r="E830" s="223">
        <v>5</v>
      </c>
      <c r="G830" s="20">
        <f t="shared" si="18"/>
        <v>25.600000000000016</v>
      </c>
    </row>
    <row r="831" spans="1:14">
      <c r="B831" s="405"/>
      <c r="C831" s="405"/>
      <c r="D831" t="s">
        <v>15</v>
      </c>
      <c r="E831" s="223">
        <v>60</v>
      </c>
      <c r="G831" s="20">
        <f t="shared" si="18"/>
        <v>85.600000000000023</v>
      </c>
    </row>
    <row r="832" spans="1:14">
      <c r="B832" s="405"/>
      <c r="C832" s="405"/>
      <c r="D832" t="s">
        <v>16</v>
      </c>
      <c r="E832" s="223">
        <v>5</v>
      </c>
      <c r="G832" s="20">
        <f t="shared" si="18"/>
        <v>90.600000000000023</v>
      </c>
      <c r="M832" s="44"/>
    </row>
    <row r="833" spans="1:13">
      <c r="B833" s="405"/>
      <c r="C833" s="405"/>
      <c r="D833" t="s">
        <v>107</v>
      </c>
      <c r="E833" s="25">
        <v>5</v>
      </c>
      <c r="G833" s="20">
        <f t="shared" si="18"/>
        <v>95.600000000000023</v>
      </c>
      <c r="M833" s="44"/>
    </row>
    <row r="834" spans="1:13">
      <c r="A834" s="30">
        <v>45709</v>
      </c>
      <c r="B834" s="405">
        <v>30513</v>
      </c>
      <c r="C834" s="405" t="s">
        <v>20</v>
      </c>
      <c r="D834" t="s">
        <v>13</v>
      </c>
      <c r="F834" s="223">
        <v>20.6</v>
      </c>
      <c r="G834" s="20">
        <f t="shared" si="18"/>
        <v>75.000000000000028</v>
      </c>
      <c r="M834" s="44"/>
    </row>
    <row r="835" spans="1:13">
      <c r="A835" s="30">
        <v>45709</v>
      </c>
      <c r="B835" s="405">
        <v>30513</v>
      </c>
      <c r="C835" s="405" t="s">
        <v>20</v>
      </c>
      <c r="D835" t="s">
        <v>14</v>
      </c>
      <c r="F835" s="223">
        <v>5</v>
      </c>
      <c r="G835" s="20">
        <f t="shared" si="18"/>
        <v>70.000000000000028</v>
      </c>
      <c r="M835" s="44"/>
    </row>
    <row r="836" spans="1:13">
      <c r="A836" s="30">
        <v>45741</v>
      </c>
      <c r="B836" s="405">
        <v>30778</v>
      </c>
      <c r="C836" s="405" t="s">
        <v>20</v>
      </c>
      <c r="D836" t="s">
        <v>15</v>
      </c>
      <c r="F836" s="223">
        <v>60</v>
      </c>
      <c r="G836" s="20">
        <f t="shared" si="18"/>
        <v>10.000000000000028</v>
      </c>
      <c r="M836" s="44"/>
    </row>
    <row r="837" spans="1:13">
      <c r="A837" s="30">
        <v>45741</v>
      </c>
      <c r="B837" s="405">
        <v>30778</v>
      </c>
      <c r="C837" s="405" t="s">
        <v>20</v>
      </c>
      <c r="D837" t="s">
        <v>16</v>
      </c>
      <c r="F837" s="223">
        <v>5</v>
      </c>
      <c r="G837" s="20">
        <f t="shared" si="18"/>
        <v>5.0000000000000284</v>
      </c>
      <c r="M837" s="44"/>
    </row>
    <row r="838" spans="1:13">
      <c r="A838" s="30">
        <v>45741</v>
      </c>
      <c r="B838" s="405">
        <v>30778</v>
      </c>
      <c r="C838" s="405" t="s">
        <v>20</v>
      </c>
      <c r="D838" t="s">
        <v>107</v>
      </c>
      <c r="F838" s="223">
        <v>5</v>
      </c>
      <c r="G838" s="20">
        <f t="shared" si="18"/>
        <v>2.8421709430404007E-14</v>
      </c>
      <c r="M838" s="44"/>
    </row>
    <row r="839" spans="1:13">
      <c r="A839" s="32">
        <v>45412</v>
      </c>
      <c r="B839" s="404" t="s">
        <v>11</v>
      </c>
      <c r="C839" s="404" t="s">
        <v>21</v>
      </c>
      <c r="D839" t="s">
        <v>13</v>
      </c>
      <c r="E839" s="223">
        <v>20.5</v>
      </c>
      <c r="G839" s="20">
        <f t="shared" si="18"/>
        <v>20.500000000000028</v>
      </c>
    </row>
    <row r="840" spans="1:13">
      <c r="B840" s="405"/>
      <c r="C840" s="405"/>
      <c r="D840" t="s">
        <v>14</v>
      </c>
      <c r="E840" s="223">
        <v>5</v>
      </c>
      <c r="G840" s="20">
        <f t="shared" si="18"/>
        <v>25.500000000000028</v>
      </c>
    </row>
    <row r="841" spans="1:13">
      <c r="B841" s="405"/>
      <c r="C841" s="405"/>
      <c r="D841" t="s">
        <v>15</v>
      </c>
      <c r="E841" s="223">
        <v>60</v>
      </c>
      <c r="G841" s="20">
        <f t="shared" si="18"/>
        <v>85.500000000000028</v>
      </c>
      <c r="M841" s="44"/>
    </row>
    <row r="842" spans="1:13">
      <c r="B842" s="405"/>
      <c r="C842" s="405"/>
      <c r="D842" t="s">
        <v>16</v>
      </c>
      <c r="E842" s="223">
        <v>5</v>
      </c>
      <c r="G842" s="20">
        <f t="shared" si="18"/>
        <v>90.500000000000028</v>
      </c>
      <c r="M842" s="44"/>
    </row>
    <row r="843" spans="1:13">
      <c r="A843" s="30">
        <v>45709</v>
      </c>
      <c r="B843" s="405">
        <v>30513</v>
      </c>
      <c r="C843" s="405" t="s">
        <v>21</v>
      </c>
      <c r="D843" t="s">
        <v>13</v>
      </c>
      <c r="E843" s="223"/>
      <c r="F843" s="223">
        <v>20.5</v>
      </c>
      <c r="G843" s="20">
        <f t="shared" si="18"/>
        <v>70.000000000000028</v>
      </c>
      <c r="M843" s="44"/>
    </row>
    <row r="844" spans="1:13">
      <c r="A844" s="30">
        <v>45709</v>
      </c>
      <c r="B844" s="405">
        <v>30513</v>
      </c>
      <c r="C844" s="405" t="s">
        <v>21</v>
      </c>
      <c r="D844" t="s">
        <v>14</v>
      </c>
      <c r="E844" s="223"/>
      <c r="F844" s="223">
        <v>5</v>
      </c>
      <c r="G844" s="20">
        <f t="shared" si="18"/>
        <v>65.000000000000028</v>
      </c>
      <c r="M844" s="44"/>
    </row>
    <row r="845" spans="1:13">
      <c r="A845" s="30">
        <v>45741</v>
      </c>
      <c r="B845" s="405">
        <v>30778</v>
      </c>
      <c r="C845" s="405" t="s">
        <v>21</v>
      </c>
      <c r="D845" t="s">
        <v>15</v>
      </c>
      <c r="F845" s="223">
        <v>60</v>
      </c>
      <c r="G845" s="20">
        <f t="shared" si="18"/>
        <v>5.0000000000000284</v>
      </c>
      <c r="M845" s="44"/>
    </row>
    <row r="846" spans="1:13">
      <c r="A846" s="30">
        <v>45741</v>
      </c>
      <c r="B846" s="405">
        <v>30778</v>
      </c>
      <c r="C846" s="405" t="s">
        <v>21</v>
      </c>
      <c r="D846" t="s">
        <v>16</v>
      </c>
      <c r="F846" s="223">
        <v>5</v>
      </c>
      <c r="G846" s="20">
        <f t="shared" si="18"/>
        <v>2.8421709430404007E-14</v>
      </c>
      <c r="M846" s="44"/>
    </row>
    <row r="847" spans="1:13">
      <c r="A847" s="32">
        <v>45443</v>
      </c>
      <c r="B847" s="404" t="s">
        <v>11</v>
      </c>
      <c r="C847" s="404" t="s">
        <v>22</v>
      </c>
      <c r="D847" t="s">
        <v>13</v>
      </c>
      <c r="E847" s="223">
        <v>18.600000000000001</v>
      </c>
      <c r="G847" s="20">
        <f t="shared" si="18"/>
        <v>18.60000000000003</v>
      </c>
    </row>
    <row r="848" spans="1:13">
      <c r="B848" s="405"/>
      <c r="C848" s="405"/>
      <c r="D848" t="s">
        <v>14</v>
      </c>
      <c r="E848" s="223">
        <v>5</v>
      </c>
      <c r="G848" s="20">
        <f t="shared" si="18"/>
        <v>23.60000000000003</v>
      </c>
    </row>
    <row r="849" spans="1:13">
      <c r="B849" s="405"/>
      <c r="C849" s="405"/>
      <c r="D849" t="s">
        <v>15</v>
      </c>
      <c r="E849" s="223">
        <v>60</v>
      </c>
      <c r="G849" s="20">
        <f t="shared" si="18"/>
        <v>83.600000000000023</v>
      </c>
      <c r="M849" s="217"/>
    </row>
    <row r="850" spans="1:13">
      <c r="B850" s="405"/>
      <c r="C850" s="405"/>
      <c r="D850" t="s">
        <v>16</v>
      </c>
      <c r="E850" s="223">
        <v>5</v>
      </c>
      <c r="G850" s="20">
        <f t="shared" si="18"/>
        <v>88.600000000000023</v>
      </c>
      <c r="M850" s="217"/>
    </row>
    <row r="851" spans="1:13">
      <c r="A851" s="30">
        <v>45709</v>
      </c>
      <c r="B851" s="405">
        <v>30513</v>
      </c>
      <c r="C851" s="405" t="s">
        <v>22</v>
      </c>
      <c r="D851" t="s">
        <v>13</v>
      </c>
      <c r="E851" s="223"/>
      <c r="F851" s="223">
        <v>18.600000000000001</v>
      </c>
      <c r="G851" s="20">
        <f t="shared" si="18"/>
        <v>70.000000000000028</v>
      </c>
      <c r="M851" s="217"/>
    </row>
    <row r="852" spans="1:13">
      <c r="A852" s="30">
        <v>45709</v>
      </c>
      <c r="B852" s="405">
        <v>30513</v>
      </c>
      <c r="C852" s="405" t="s">
        <v>22</v>
      </c>
      <c r="D852" t="s">
        <v>14</v>
      </c>
      <c r="E852" s="223"/>
      <c r="F852" s="223">
        <v>5</v>
      </c>
      <c r="G852" s="20">
        <f t="shared" si="18"/>
        <v>65.000000000000028</v>
      </c>
      <c r="M852" s="217"/>
    </row>
    <row r="853" spans="1:13">
      <c r="A853" s="30">
        <v>45741</v>
      </c>
      <c r="B853" s="405">
        <v>30778</v>
      </c>
      <c r="C853" s="405" t="s">
        <v>22</v>
      </c>
      <c r="D853" t="s">
        <v>15</v>
      </c>
      <c r="F853" s="223">
        <v>60</v>
      </c>
      <c r="G853" s="20">
        <f t="shared" si="18"/>
        <v>5.0000000000000284</v>
      </c>
      <c r="M853" s="217"/>
    </row>
    <row r="854" spans="1:13">
      <c r="A854" s="30">
        <v>45741</v>
      </c>
      <c r="B854" s="405">
        <v>30778</v>
      </c>
      <c r="C854" s="405" t="s">
        <v>22</v>
      </c>
      <c r="D854" t="s">
        <v>16</v>
      </c>
      <c r="F854" s="223">
        <v>5</v>
      </c>
      <c r="G854" s="20">
        <f t="shared" si="18"/>
        <v>2.8421709430404007E-14</v>
      </c>
      <c r="M854" s="217"/>
    </row>
    <row r="855" spans="1:13">
      <c r="A855" s="68">
        <v>45473</v>
      </c>
      <c r="B855" s="404" t="s">
        <v>11</v>
      </c>
      <c r="C855" s="404" t="s">
        <v>23</v>
      </c>
      <c r="D855" t="s">
        <v>13</v>
      </c>
      <c r="E855" s="223">
        <v>18.100000000000001</v>
      </c>
      <c r="G855" s="20">
        <f t="shared" si="18"/>
        <v>18.10000000000003</v>
      </c>
    </row>
    <row r="856" spans="1:13">
      <c r="A856" s="46"/>
      <c r="B856" s="405"/>
      <c r="C856" s="405"/>
      <c r="D856" t="s">
        <v>14</v>
      </c>
      <c r="E856" s="223">
        <v>7</v>
      </c>
      <c r="G856" s="20">
        <f t="shared" si="18"/>
        <v>25.10000000000003</v>
      </c>
    </row>
    <row r="857" spans="1:13">
      <c r="A857" s="46"/>
      <c r="B857" s="405"/>
      <c r="C857" s="405"/>
      <c r="D857" t="s">
        <v>15</v>
      </c>
      <c r="E857" s="223">
        <v>60</v>
      </c>
      <c r="G857" s="20">
        <f t="shared" si="18"/>
        <v>85.100000000000023</v>
      </c>
    </row>
    <row r="858" spans="1:13">
      <c r="A858" s="46"/>
      <c r="B858" s="405"/>
      <c r="C858" s="405"/>
      <c r="D858" t="s">
        <v>16</v>
      </c>
      <c r="E858" s="223">
        <v>5</v>
      </c>
      <c r="G858" s="20">
        <f t="shared" si="18"/>
        <v>90.100000000000023</v>
      </c>
      <c r="M858" s="217"/>
    </row>
    <row r="859" spans="1:13">
      <c r="A859" s="46">
        <v>45709</v>
      </c>
      <c r="B859" s="405">
        <v>30514</v>
      </c>
      <c r="C859" s="405" t="s">
        <v>23</v>
      </c>
      <c r="D859" t="s">
        <v>13</v>
      </c>
      <c r="E859" s="223"/>
      <c r="F859" s="274">
        <v>18.100000000000001</v>
      </c>
      <c r="G859" s="20">
        <f t="shared" si="18"/>
        <v>72.000000000000028</v>
      </c>
      <c r="M859" s="217"/>
    </row>
    <row r="860" spans="1:13">
      <c r="A860" s="46">
        <v>45709</v>
      </c>
      <c r="B860" s="405">
        <v>30514</v>
      </c>
      <c r="C860" s="405" t="s">
        <v>23</v>
      </c>
      <c r="D860" t="s">
        <v>14</v>
      </c>
      <c r="E860" s="223"/>
      <c r="F860" s="274">
        <v>7</v>
      </c>
      <c r="G860" s="20">
        <f t="shared" si="18"/>
        <v>65.000000000000028</v>
      </c>
      <c r="M860" s="217"/>
    </row>
    <row r="861" spans="1:13">
      <c r="A861" s="46">
        <v>45709</v>
      </c>
      <c r="B861" s="405">
        <v>30515</v>
      </c>
      <c r="C861" s="405" t="s">
        <v>23</v>
      </c>
      <c r="D861" t="s">
        <v>15</v>
      </c>
      <c r="E861" s="223"/>
      <c r="F861" s="274">
        <v>17.7</v>
      </c>
      <c r="G861" s="20">
        <f t="shared" si="18"/>
        <v>47.300000000000026</v>
      </c>
      <c r="M861" s="217"/>
    </row>
    <row r="862" spans="1:13">
      <c r="A862" s="30">
        <v>45741</v>
      </c>
      <c r="B862" s="405">
        <v>30778</v>
      </c>
      <c r="C862" s="405" t="s">
        <v>23</v>
      </c>
      <c r="D862" t="s">
        <v>15</v>
      </c>
      <c r="F862" s="223">
        <v>42.3</v>
      </c>
      <c r="G862" s="20">
        <f t="shared" si="18"/>
        <v>5.0000000000000284</v>
      </c>
      <c r="M862" s="217"/>
    </row>
    <row r="863" spans="1:13">
      <c r="A863" s="30">
        <v>45741</v>
      </c>
      <c r="B863" s="405">
        <v>30778</v>
      </c>
      <c r="C863" s="405" t="s">
        <v>23</v>
      </c>
      <c r="D863" t="s">
        <v>16</v>
      </c>
      <c r="F863" s="223">
        <v>5</v>
      </c>
      <c r="G863" s="20">
        <f t="shared" si="18"/>
        <v>2.8421709430404007E-14</v>
      </c>
      <c r="M863" s="217"/>
    </row>
    <row r="864" spans="1:13">
      <c r="A864" s="32">
        <v>45504</v>
      </c>
      <c r="B864" s="404" t="s">
        <v>11</v>
      </c>
      <c r="C864" s="404" t="s">
        <v>24</v>
      </c>
      <c r="D864" t="s">
        <v>13</v>
      </c>
      <c r="E864" s="223">
        <v>29.6</v>
      </c>
      <c r="G864" s="20">
        <f t="shared" si="18"/>
        <v>29.60000000000003</v>
      </c>
      <c r="M864" s="217"/>
    </row>
    <row r="865" spans="1:13">
      <c r="B865" s="405"/>
      <c r="C865" s="405"/>
      <c r="D865" t="s">
        <v>14</v>
      </c>
      <c r="E865" s="223">
        <v>7</v>
      </c>
      <c r="G865" s="20">
        <f t="shared" si="18"/>
        <v>36.60000000000003</v>
      </c>
    </row>
    <row r="866" spans="1:13">
      <c r="B866" s="405"/>
      <c r="C866" s="405"/>
      <c r="D866" t="s">
        <v>15</v>
      </c>
      <c r="E866" s="223">
        <v>60</v>
      </c>
      <c r="G866" s="20">
        <f t="shared" si="18"/>
        <v>96.600000000000023</v>
      </c>
    </row>
    <row r="867" spans="1:13">
      <c r="B867" s="405"/>
      <c r="C867" s="405"/>
      <c r="D867" t="s">
        <v>16</v>
      </c>
      <c r="E867" s="223">
        <v>5</v>
      </c>
      <c r="G867" s="20">
        <f t="shared" si="18"/>
        <v>101.60000000000002</v>
      </c>
      <c r="M867" s="217"/>
    </row>
    <row r="868" spans="1:13">
      <c r="B868" s="405"/>
      <c r="C868" s="405"/>
      <c r="D868" t="s">
        <v>70</v>
      </c>
      <c r="E868" s="223">
        <v>250</v>
      </c>
      <c r="G868" s="20">
        <f t="shared" si="18"/>
        <v>351.6</v>
      </c>
    </row>
    <row r="869" spans="1:13">
      <c r="B869" s="405"/>
      <c r="C869" s="405"/>
      <c r="D869" t="s">
        <v>435</v>
      </c>
      <c r="E869" s="223">
        <v>102.5</v>
      </c>
      <c r="G869" s="20">
        <f t="shared" si="18"/>
        <v>454.1</v>
      </c>
    </row>
    <row r="870" spans="1:13">
      <c r="A870" s="30">
        <v>45504</v>
      </c>
      <c r="B870" s="405">
        <v>29474</v>
      </c>
      <c r="C870" s="405" t="s">
        <v>24</v>
      </c>
      <c r="D870" t="s">
        <v>15</v>
      </c>
      <c r="F870" s="274">
        <v>60</v>
      </c>
      <c r="G870" s="20">
        <f t="shared" si="18"/>
        <v>394.1</v>
      </c>
      <c r="M870" s="223"/>
    </row>
    <row r="871" spans="1:13">
      <c r="A871" s="30">
        <v>45504</v>
      </c>
      <c r="B871" s="405">
        <v>29474</v>
      </c>
      <c r="C871" s="405" t="s">
        <v>24</v>
      </c>
      <c r="D871" t="s">
        <v>16</v>
      </c>
      <c r="F871" s="274">
        <v>5</v>
      </c>
      <c r="G871" s="20">
        <f t="shared" si="18"/>
        <v>389.1</v>
      </c>
      <c r="M871" s="223"/>
    </row>
    <row r="872" spans="1:13">
      <c r="A872" s="30">
        <v>45530</v>
      </c>
      <c r="B872" s="405">
        <v>29568</v>
      </c>
      <c r="C872" s="405" t="s">
        <v>24</v>
      </c>
      <c r="D872" t="s">
        <v>13</v>
      </c>
      <c r="F872" s="274">
        <v>29.6</v>
      </c>
      <c r="G872" s="20">
        <f t="shared" si="18"/>
        <v>359.5</v>
      </c>
      <c r="M872" s="223"/>
    </row>
    <row r="873" spans="1:13">
      <c r="A873" s="30">
        <v>45530</v>
      </c>
      <c r="B873" s="405">
        <v>29568</v>
      </c>
      <c r="C873" s="405" t="s">
        <v>24</v>
      </c>
      <c r="D873" t="s">
        <v>14</v>
      </c>
      <c r="F873" s="274">
        <v>7</v>
      </c>
      <c r="G873" s="20">
        <f t="shared" si="18"/>
        <v>352.5</v>
      </c>
    </row>
    <row r="874" spans="1:13">
      <c r="A874" s="30">
        <v>45511</v>
      </c>
      <c r="B874" s="405">
        <v>29506</v>
      </c>
      <c r="C874" s="405" t="s">
        <v>24</v>
      </c>
      <c r="D874" t="s">
        <v>70</v>
      </c>
      <c r="F874" s="274">
        <v>90</v>
      </c>
      <c r="G874" s="20">
        <f t="shared" si="18"/>
        <v>262.5</v>
      </c>
    </row>
    <row r="875" spans="1:13">
      <c r="A875" s="30">
        <v>45657</v>
      </c>
      <c r="B875" s="405">
        <v>30244</v>
      </c>
      <c r="C875" s="405" t="s">
        <v>24</v>
      </c>
      <c r="D875" t="s">
        <v>70</v>
      </c>
      <c r="F875" s="274">
        <v>35</v>
      </c>
      <c r="G875" s="20">
        <f t="shared" si="18"/>
        <v>227.5</v>
      </c>
    </row>
    <row r="876" spans="1:13">
      <c r="B876" s="405" t="s">
        <v>129</v>
      </c>
      <c r="C876" s="405"/>
      <c r="D876" t="s">
        <v>435</v>
      </c>
      <c r="F876" s="274">
        <v>102.5</v>
      </c>
      <c r="G876" s="20">
        <f t="shared" si="18"/>
        <v>125</v>
      </c>
    </row>
    <row r="877" spans="1:13">
      <c r="A877" s="30">
        <v>45741</v>
      </c>
      <c r="B877" s="405">
        <v>30777</v>
      </c>
      <c r="C877" s="405" t="s">
        <v>24</v>
      </c>
      <c r="D877" t="s">
        <v>70</v>
      </c>
      <c r="F877" s="223">
        <v>125</v>
      </c>
      <c r="G877" s="20">
        <f t="shared" si="18"/>
        <v>0</v>
      </c>
    </row>
    <row r="878" spans="1:13">
      <c r="A878" s="32">
        <v>45535</v>
      </c>
      <c r="B878" s="404" t="s">
        <v>11</v>
      </c>
      <c r="C878" s="404" t="s">
        <v>71</v>
      </c>
      <c r="D878" t="s">
        <v>13</v>
      </c>
      <c r="E878" s="223">
        <v>29.8</v>
      </c>
      <c r="G878" s="20">
        <f t="shared" si="18"/>
        <v>29.8</v>
      </c>
    </row>
    <row r="879" spans="1:13">
      <c r="B879" s="405"/>
      <c r="C879" s="405"/>
      <c r="D879" t="s">
        <v>14</v>
      </c>
      <c r="E879" s="223">
        <v>7</v>
      </c>
      <c r="G879" s="20">
        <f t="shared" si="18"/>
        <v>36.799999999999997</v>
      </c>
      <c r="M879" s="25"/>
    </row>
    <row r="880" spans="1:13">
      <c r="B880" s="405"/>
      <c r="C880" s="405"/>
      <c r="D880" t="s">
        <v>15</v>
      </c>
      <c r="E880" s="223">
        <v>60</v>
      </c>
      <c r="G880" s="20">
        <f t="shared" si="18"/>
        <v>96.8</v>
      </c>
      <c r="M880" s="223"/>
    </row>
    <row r="881" spans="1:14">
      <c r="B881" s="405"/>
      <c r="C881" s="405"/>
      <c r="D881" t="s">
        <v>16</v>
      </c>
      <c r="E881" s="223">
        <v>5</v>
      </c>
      <c r="G881" s="20">
        <f t="shared" si="18"/>
        <v>101.8</v>
      </c>
      <c r="M881" s="217"/>
    </row>
    <row r="882" spans="1:14">
      <c r="A882" s="30">
        <v>45558</v>
      </c>
      <c r="B882" s="405">
        <v>29705</v>
      </c>
      <c r="C882" s="405" t="s">
        <v>71</v>
      </c>
      <c r="D882" t="s">
        <v>13</v>
      </c>
      <c r="F882" s="223">
        <v>29.8</v>
      </c>
      <c r="G882" s="20">
        <f t="shared" si="18"/>
        <v>72</v>
      </c>
      <c r="M882" s="217"/>
    </row>
    <row r="883" spans="1:14">
      <c r="A883" s="30">
        <v>45558</v>
      </c>
      <c r="B883" s="405">
        <v>29705</v>
      </c>
      <c r="C883" s="405" t="s">
        <v>71</v>
      </c>
      <c r="D883" t="s">
        <v>14</v>
      </c>
      <c r="F883" s="223">
        <v>7</v>
      </c>
      <c r="G883" s="20">
        <f t="shared" ref="G883:G904" si="19">+G882+E883-F883</f>
        <v>65</v>
      </c>
      <c r="M883" s="217"/>
    </row>
    <row r="884" spans="1:14">
      <c r="A884" s="30">
        <v>45558</v>
      </c>
      <c r="B884" s="405">
        <v>29705</v>
      </c>
      <c r="C884" s="405" t="s">
        <v>71</v>
      </c>
      <c r="D884" t="s">
        <v>15</v>
      </c>
      <c r="F884" s="223">
        <v>60</v>
      </c>
      <c r="G884" s="20">
        <f t="shared" si="19"/>
        <v>5</v>
      </c>
      <c r="I884" s="422" t="s">
        <v>436</v>
      </c>
      <c r="J884" s="422"/>
      <c r="K884" s="422"/>
      <c r="L884" s="422"/>
      <c r="M884" s="217"/>
    </row>
    <row r="885" spans="1:14">
      <c r="A885" s="30">
        <v>45558</v>
      </c>
      <c r="B885" s="405">
        <v>29705</v>
      </c>
      <c r="C885" s="405" t="s">
        <v>71</v>
      </c>
      <c r="D885" t="s">
        <v>16</v>
      </c>
      <c r="F885" s="223">
        <v>5</v>
      </c>
      <c r="G885" s="20">
        <f t="shared" si="19"/>
        <v>0</v>
      </c>
      <c r="J885" t="s">
        <v>437</v>
      </c>
      <c r="L885" s="296">
        <v>1260</v>
      </c>
      <c r="N885" s="44"/>
    </row>
    <row r="886" spans="1:14">
      <c r="A886" s="68">
        <v>45565</v>
      </c>
      <c r="B886" s="404" t="s">
        <v>11</v>
      </c>
      <c r="C886" s="404" t="s">
        <v>41</v>
      </c>
      <c r="D886" t="s">
        <v>13</v>
      </c>
      <c r="E886" s="223">
        <v>29.9</v>
      </c>
      <c r="G886" s="20">
        <f t="shared" si="19"/>
        <v>29.9</v>
      </c>
      <c r="I886">
        <v>2017</v>
      </c>
      <c r="J886" s="404" t="s">
        <v>25</v>
      </c>
      <c r="K886" t="s">
        <v>46</v>
      </c>
      <c r="L886" s="297">
        <v>42.5</v>
      </c>
    </row>
    <row r="887" spans="1:14">
      <c r="A887" s="46"/>
      <c r="B887" s="405"/>
      <c r="C887" s="405"/>
      <c r="D887" t="s">
        <v>14</v>
      </c>
      <c r="E887" s="223">
        <v>5</v>
      </c>
      <c r="G887" s="20">
        <f t="shared" si="19"/>
        <v>34.9</v>
      </c>
      <c r="I887">
        <v>2018</v>
      </c>
      <c r="J887" s="404" t="s">
        <v>19</v>
      </c>
      <c r="K887" t="s">
        <v>46</v>
      </c>
      <c r="L887" s="297">
        <v>42.5</v>
      </c>
      <c r="N887" s="217"/>
    </row>
    <row r="888" spans="1:14">
      <c r="A888" s="46"/>
      <c r="B888" s="405"/>
      <c r="C888" s="405"/>
      <c r="D888" t="s">
        <v>15</v>
      </c>
      <c r="E888" s="223">
        <v>60</v>
      </c>
      <c r="G888" s="20">
        <f t="shared" si="19"/>
        <v>94.9</v>
      </c>
      <c r="J888" s="404" t="s">
        <v>20</v>
      </c>
      <c r="K888" t="s">
        <v>46</v>
      </c>
      <c r="L888" s="297">
        <v>42.5</v>
      </c>
      <c r="N888" s="217"/>
    </row>
    <row r="889" spans="1:14">
      <c r="A889" s="46"/>
      <c r="B889" s="405"/>
      <c r="C889" s="405"/>
      <c r="D889" t="s">
        <v>16</v>
      </c>
      <c r="E889" s="223">
        <v>5</v>
      </c>
      <c r="G889" s="20">
        <f t="shared" si="19"/>
        <v>99.9</v>
      </c>
      <c r="J889" s="404" t="s">
        <v>21</v>
      </c>
      <c r="K889" t="s">
        <v>46</v>
      </c>
      <c r="L889" s="297">
        <v>46.5</v>
      </c>
      <c r="N889" s="217"/>
    </row>
    <row r="890" spans="1:14">
      <c r="A890" s="46">
        <v>45657</v>
      </c>
      <c r="B890" s="405">
        <v>30244</v>
      </c>
      <c r="C890" s="405" t="s">
        <v>41</v>
      </c>
      <c r="D890" t="s">
        <v>13</v>
      </c>
      <c r="E890" s="223"/>
      <c r="F890" s="223">
        <v>29.9</v>
      </c>
      <c r="G890" s="20">
        <f t="shared" si="19"/>
        <v>70</v>
      </c>
      <c r="J890" s="404" t="s">
        <v>25</v>
      </c>
      <c r="K890" t="s">
        <v>46</v>
      </c>
      <c r="L890" s="297">
        <v>46.5</v>
      </c>
      <c r="N890" s="217"/>
    </row>
    <row r="891" spans="1:14">
      <c r="A891" s="46">
        <v>45657</v>
      </c>
      <c r="B891" s="405">
        <v>30244</v>
      </c>
      <c r="C891" s="405" t="s">
        <v>41</v>
      </c>
      <c r="D891" t="s">
        <v>14</v>
      </c>
      <c r="E891" s="223"/>
      <c r="F891" s="223">
        <v>5</v>
      </c>
      <c r="G891" s="20">
        <f t="shared" si="19"/>
        <v>65</v>
      </c>
      <c r="J891" s="404" t="s">
        <v>27</v>
      </c>
      <c r="K891" t="s">
        <v>46</v>
      </c>
      <c r="L891" s="297">
        <v>46.5</v>
      </c>
      <c r="N891" s="217"/>
    </row>
    <row r="892" spans="1:14">
      <c r="A892" s="46">
        <v>45657</v>
      </c>
      <c r="B892" s="405">
        <v>30244</v>
      </c>
      <c r="C892" s="405" t="s">
        <v>41</v>
      </c>
      <c r="D892" t="s">
        <v>15</v>
      </c>
      <c r="E892" s="223"/>
      <c r="F892" s="223">
        <v>60</v>
      </c>
      <c r="G892" s="20">
        <f t="shared" si="19"/>
        <v>5</v>
      </c>
      <c r="I892">
        <v>2019</v>
      </c>
      <c r="J892" s="404" t="s">
        <v>20</v>
      </c>
      <c r="K892" t="s">
        <v>46</v>
      </c>
      <c r="L892" s="297">
        <v>46.5</v>
      </c>
      <c r="N892" s="217"/>
    </row>
    <row r="893" spans="1:14">
      <c r="A893" s="46">
        <v>45657</v>
      </c>
      <c r="B893" s="405">
        <v>30244</v>
      </c>
      <c r="C893" s="405" t="s">
        <v>41</v>
      </c>
      <c r="D893" t="s">
        <v>16</v>
      </c>
      <c r="E893" s="223"/>
      <c r="F893" s="223">
        <v>5</v>
      </c>
      <c r="G893" s="20">
        <f t="shared" si="19"/>
        <v>0</v>
      </c>
      <c r="I893" s="11"/>
      <c r="J893" s="404" t="s">
        <v>25</v>
      </c>
      <c r="K893" t="s">
        <v>46</v>
      </c>
      <c r="L893" s="297">
        <v>46.5</v>
      </c>
      <c r="N893" s="217"/>
    </row>
    <row r="894" spans="1:14">
      <c r="A894" s="68">
        <v>45596</v>
      </c>
      <c r="B894" s="404" t="s">
        <v>11</v>
      </c>
      <c r="C894" s="404" t="s">
        <v>27</v>
      </c>
      <c r="D894" t="s">
        <v>13</v>
      </c>
      <c r="E894" s="223">
        <v>5.9</v>
      </c>
      <c r="G894" s="20">
        <f t="shared" si="19"/>
        <v>5.9</v>
      </c>
      <c r="I894" s="11"/>
      <c r="J894" s="404" t="s">
        <v>27</v>
      </c>
      <c r="K894" t="s">
        <v>46</v>
      </c>
      <c r="L894" s="297">
        <v>46.5</v>
      </c>
      <c r="N894" s="217"/>
    </row>
    <row r="895" spans="1:14">
      <c r="A895" s="46"/>
      <c r="B895" s="405"/>
      <c r="C895" s="405"/>
      <c r="D895" t="s">
        <v>14</v>
      </c>
      <c r="E895" s="223">
        <v>7</v>
      </c>
      <c r="G895" s="20">
        <f t="shared" si="19"/>
        <v>12.9</v>
      </c>
      <c r="I895">
        <v>2020</v>
      </c>
      <c r="J895" s="404" t="s">
        <v>12</v>
      </c>
      <c r="K895" t="s">
        <v>46</v>
      </c>
      <c r="L895" s="297">
        <v>46.5</v>
      </c>
      <c r="N895" s="217"/>
    </row>
    <row r="896" spans="1:14">
      <c r="A896" s="46"/>
      <c r="B896" s="405"/>
      <c r="C896" s="405"/>
      <c r="D896" t="s">
        <v>15</v>
      </c>
      <c r="E896" s="223">
        <v>60</v>
      </c>
      <c r="G896" s="20">
        <f t="shared" si="19"/>
        <v>72.900000000000006</v>
      </c>
      <c r="I896">
        <v>2021</v>
      </c>
      <c r="J896" s="404" t="s">
        <v>28</v>
      </c>
      <c r="K896" t="s">
        <v>46</v>
      </c>
      <c r="L896" s="298">
        <v>46.5</v>
      </c>
      <c r="N896" s="217"/>
    </row>
    <row r="897" spans="1:14">
      <c r="A897" s="46"/>
      <c r="B897" s="405"/>
      <c r="C897" s="405"/>
      <c r="D897" t="s">
        <v>16</v>
      </c>
      <c r="E897" s="223">
        <v>5</v>
      </c>
      <c r="G897" s="20">
        <f t="shared" si="19"/>
        <v>77.900000000000006</v>
      </c>
      <c r="I897">
        <v>2022</v>
      </c>
      <c r="J897" s="404" t="s">
        <v>20</v>
      </c>
      <c r="K897" s="35" t="s">
        <v>51</v>
      </c>
      <c r="L897" s="299">
        <v>46.5</v>
      </c>
      <c r="N897" s="217"/>
    </row>
    <row r="898" spans="1:14">
      <c r="A898" s="46">
        <v>45657</v>
      </c>
      <c r="B898" s="405">
        <v>30244</v>
      </c>
      <c r="C898" s="405" t="s">
        <v>27</v>
      </c>
      <c r="D898" t="s">
        <v>13</v>
      </c>
      <c r="E898" s="223"/>
      <c r="F898" s="223">
        <v>5.9</v>
      </c>
      <c r="G898" s="20">
        <f t="shared" si="19"/>
        <v>72</v>
      </c>
      <c r="K898" s="35" t="s">
        <v>52</v>
      </c>
      <c r="L898" s="299">
        <v>46.5</v>
      </c>
      <c r="N898" s="217"/>
    </row>
    <row r="899" spans="1:14">
      <c r="A899" s="46">
        <v>45657</v>
      </c>
      <c r="B899" s="405">
        <v>30244</v>
      </c>
      <c r="C899" s="405" t="s">
        <v>27</v>
      </c>
      <c r="D899" t="s">
        <v>14</v>
      </c>
      <c r="E899" s="223"/>
      <c r="F899" s="223">
        <v>7</v>
      </c>
      <c r="G899" s="20">
        <f t="shared" si="19"/>
        <v>65</v>
      </c>
      <c r="I899" s="404"/>
      <c r="J899" s="404" t="s">
        <v>25</v>
      </c>
      <c r="K899" t="s">
        <v>15</v>
      </c>
      <c r="L899" s="299">
        <v>31</v>
      </c>
      <c r="N899" s="217"/>
    </row>
    <row r="900" spans="1:14">
      <c r="A900" s="46">
        <v>45657</v>
      </c>
      <c r="B900" s="405">
        <v>30244</v>
      </c>
      <c r="C900" s="405" t="s">
        <v>27</v>
      </c>
      <c r="D900" t="s">
        <v>15</v>
      </c>
      <c r="E900" s="223"/>
      <c r="F900" s="223">
        <v>60</v>
      </c>
      <c r="G900" s="20">
        <f t="shared" si="19"/>
        <v>5</v>
      </c>
      <c r="I900" s="405"/>
      <c r="K900" t="s">
        <v>16</v>
      </c>
      <c r="L900" s="299">
        <v>5</v>
      </c>
      <c r="N900" s="217"/>
    </row>
    <row r="901" spans="1:14">
      <c r="A901" s="46">
        <v>45657</v>
      </c>
      <c r="B901" s="405">
        <v>30244</v>
      </c>
      <c r="C901" s="405" t="s">
        <v>27</v>
      </c>
      <c r="D901" t="s">
        <v>16</v>
      </c>
      <c r="E901" s="223"/>
      <c r="F901" s="223">
        <v>5</v>
      </c>
      <c r="G901" s="20">
        <f t="shared" si="19"/>
        <v>0</v>
      </c>
      <c r="I901" s="404"/>
      <c r="K901" s="35" t="s">
        <v>393</v>
      </c>
      <c r="L901" s="299">
        <v>51.25</v>
      </c>
      <c r="N901" s="217"/>
    </row>
    <row r="902" spans="1:14">
      <c r="A902" s="68">
        <v>45626</v>
      </c>
      <c r="B902" s="404" t="s">
        <v>11</v>
      </c>
      <c r="C902" s="404" t="s">
        <v>73</v>
      </c>
      <c r="D902" t="s">
        <v>13</v>
      </c>
      <c r="E902" s="44">
        <v>5.9</v>
      </c>
      <c r="G902" s="20">
        <f t="shared" si="19"/>
        <v>5.9</v>
      </c>
      <c r="I902" s="405"/>
      <c r="K902" s="35" t="s">
        <v>139</v>
      </c>
      <c r="L902" s="299">
        <v>51.25</v>
      </c>
      <c r="N902" s="217"/>
    </row>
    <row r="903" spans="1:14">
      <c r="A903" s="249"/>
      <c r="B903" s="46"/>
      <c r="C903" s="405"/>
      <c r="D903" t="s">
        <v>14</v>
      </c>
      <c r="E903" s="44">
        <v>7</v>
      </c>
      <c r="G903" s="20">
        <f t="shared" si="19"/>
        <v>12.9</v>
      </c>
      <c r="I903">
        <v>2023</v>
      </c>
      <c r="J903" s="404" t="s">
        <v>24</v>
      </c>
      <c r="K903" t="s">
        <v>15</v>
      </c>
      <c r="L903" s="300">
        <v>41.2</v>
      </c>
    </row>
    <row r="904" spans="1:14">
      <c r="A904" s="249"/>
      <c r="B904" s="46"/>
      <c r="C904" s="405"/>
      <c r="D904" t="s">
        <v>15</v>
      </c>
      <c r="E904" s="223">
        <v>60</v>
      </c>
      <c r="G904" s="20">
        <f t="shared" si="19"/>
        <v>72.900000000000006</v>
      </c>
      <c r="J904" s="405"/>
      <c r="K904" t="s">
        <v>16</v>
      </c>
      <c r="L904" s="300">
        <v>5</v>
      </c>
    </row>
    <row r="905" spans="1:14">
      <c r="A905" s="249"/>
      <c r="B905" s="46"/>
      <c r="C905" s="405"/>
      <c r="D905" t="s">
        <v>16</v>
      </c>
      <c r="E905" s="223">
        <v>5</v>
      </c>
      <c r="G905" s="1">
        <f>+G904+E905-F905</f>
        <v>77.900000000000006</v>
      </c>
      <c r="J905" s="404" t="s">
        <v>25</v>
      </c>
      <c r="K905" t="s">
        <v>15</v>
      </c>
      <c r="L905" s="300">
        <v>60</v>
      </c>
      <c r="N905" s="217"/>
    </row>
    <row r="906" spans="1:14">
      <c r="A906" s="30">
        <v>45657</v>
      </c>
      <c r="B906" s="405">
        <v>30245</v>
      </c>
      <c r="C906" s="405" t="s">
        <v>73</v>
      </c>
      <c r="D906" t="s">
        <v>13</v>
      </c>
      <c r="F906" s="44">
        <v>5.9</v>
      </c>
      <c r="G906" s="1">
        <f>+G905+E906-F906</f>
        <v>72</v>
      </c>
      <c r="J906" s="405"/>
      <c r="K906" t="s">
        <v>16</v>
      </c>
      <c r="L906" s="300">
        <v>5</v>
      </c>
      <c r="N906" s="217"/>
    </row>
    <row r="907" spans="1:14">
      <c r="A907" s="30">
        <v>45657</v>
      </c>
      <c r="B907" s="405">
        <v>30245</v>
      </c>
      <c r="C907" s="405" t="s">
        <v>73</v>
      </c>
      <c r="D907" t="s">
        <v>14</v>
      </c>
      <c r="F907" s="44">
        <v>7</v>
      </c>
      <c r="G907" s="1">
        <f>+G906+E907-F907</f>
        <v>65</v>
      </c>
      <c r="J907" s="405"/>
      <c r="K907" t="s">
        <v>68</v>
      </c>
      <c r="L907" s="299">
        <v>15</v>
      </c>
    </row>
    <row r="908" spans="1:14">
      <c r="A908" s="30">
        <v>45657</v>
      </c>
      <c r="B908" s="405">
        <v>30245</v>
      </c>
      <c r="C908" s="405" t="s">
        <v>73</v>
      </c>
      <c r="D908" t="s">
        <v>15</v>
      </c>
      <c r="F908" s="223">
        <v>60</v>
      </c>
      <c r="G908" s="1">
        <f>+G907+E908-F908</f>
        <v>5</v>
      </c>
      <c r="J908" s="404" t="s">
        <v>41</v>
      </c>
      <c r="K908" t="s">
        <v>15</v>
      </c>
      <c r="L908" s="301">
        <v>60</v>
      </c>
    </row>
    <row r="909" spans="1:14">
      <c r="A909" s="30">
        <v>45657</v>
      </c>
      <c r="B909" s="405">
        <v>30245</v>
      </c>
      <c r="C909" s="405" t="s">
        <v>73</v>
      </c>
      <c r="D909" t="s">
        <v>16</v>
      </c>
      <c r="F909" s="223">
        <v>5</v>
      </c>
      <c r="G909" s="1">
        <f>+G908+E909-F909</f>
        <v>0</v>
      </c>
      <c r="J909" s="405"/>
      <c r="K909" t="s">
        <v>16</v>
      </c>
      <c r="L909" s="301">
        <v>5</v>
      </c>
    </row>
    <row r="910" spans="1:14">
      <c r="A910" s="32">
        <v>45657</v>
      </c>
      <c r="B910" s="404" t="s">
        <v>11</v>
      </c>
      <c r="C910" s="404" t="s">
        <v>29</v>
      </c>
      <c r="D910" t="s">
        <v>13</v>
      </c>
      <c r="E910" s="25">
        <v>4.9000000000000004</v>
      </c>
      <c r="F910" s="25"/>
      <c r="G910" s="1">
        <f>+G909+E910-F910</f>
        <v>4.9000000000000004</v>
      </c>
      <c r="J910" s="405"/>
      <c r="K910" t="s">
        <v>93</v>
      </c>
      <c r="L910" s="302">
        <v>10</v>
      </c>
    </row>
    <row r="911" spans="1:14">
      <c r="B911" s="405"/>
      <c r="C911" s="405"/>
      <c r="D911" t="s">
        <v>14</v>
      </c>
      <c r="E911" s="25">
        <v>3</v>
      </c>
      <c r="G911" s="1">
        <f>+G910+E911-F911</f>
        <v>7.9</v>
      </c>
      <c r="J911" s="405"/>
      <c r="K911" t="s">
        <v>94</v>
      </c>
      <c r="L911" s="302">
        <v>10</v>
      </c>
    </row>
    <row r="912" spans="1:14">
      <c r="B912" s="405"/>
      <c r="C912" s="405"/>
      <c r="D912" t="s">
        <v>15</v>
      </c>
      <c r="E912" s="25">
        <v>60</v>
      </c>
      <c r="G912" s="1">
        <f>+G911+E912-F912</f>
        <v>67.900000000000006</v>
      </c>
      <c r="J912" s="404" t="s">
        <v>27</v>
      </c>
      <c r="K912" t="s">
        <v>15</v>
      </c>
      <c r="L912" s="301">
        <v>60</v>
      </c>
    </row>
    <row r="913" spans="1:12">
      <c r="B913" s="405"/>
      <c r="C913" s="405"/>
      <c r="D913" t="s">
        <v>16</v>
      </c>
      <c r="E913" s="25">
        <v>5</v>
      </c>
      <c r="G913" s="1">
        <f>+G912+E913-F913</f>
        <v>72.900000000000006</v>
      </c>
      <c r="J913" s="405"/>
      <c r="K913" t="s">
        <v>16</v>
      </c>
      <c r="L913" s="301">
        <v>5</v>
      </c>
    </row>
    <row r="914" spans="1:12">
      <c r="A914" s="30">
        <v>45657</v>
      </c>
      <c r="B914" s="405">
        <v>30245</v>
      </c>
      <c r="C914" s="405" t="s">
        <v>29</v>
      </c>
      <c r="D914" t="s">
        <v>15</v>
      </c>
      <c r="F914" s="223">
        <v>60</v>
      </c>
      <c r="G914" s="1">
        <f>+G913+E914-F914</f>
        <v>12.900000000000006</v>
      </c>
      <c r="J914" s="404" t="s">
        <v>28</v>
      </c>
      <c r="K914" t="s">
        <v>15</v>
      </c>
      <c r="L914" s="301">
        <v>60</v>
      </c>
    </row>
    <row r="915" spans="1:12">
      <c r="A915" s="30">
        <v>45657</v>
      </c>
      <c r="B915" s="405">
        <v>30245</v>
      </c>
      <c r="C915" s="405" t="s">
        <v>29</v>
      </c>
      <c r="D915" t="s">
        <v>16</v>
      </c>
      <c r="F915" s="223">
        <v>5</v>
      </c>
      <c r="G915" s="1">
        <f>+G914+E915-F915</f>
        <v>7.9000000000000057</v>
      </c>
      <c r="J915" s="405"/>
      <c r="K915" t="s">
        <v>16</v>
      </c>
      <c r="L915" s="301">
        <v>5</v>
      </c>
    </row>
    <row r="916" spans="1:12">
      <c r="A916" s="30">
        <v>45709</v>
      </c>
      <c r="B916" s="405">
        <v>30514</v>
      </c>
      <c r="C916" s="405" t="s">
        <v>29</v>
      </c>
      <c r="D916" t="s">
        <v>13</v>
      </c>
      <c r="F916" s="223">
        <v>4.9000000000000004</v>
      </c>
      <c r="G916" s="1">
        <f>+G915+E916-F916</f>
        <v>3.0000000000000053</v>
      </c>
      <c r="J916" s="404" t="s">
        <v>29</v>
      </c>
      <c r="K916" t="s">
        <v>15</v>
      </c>
      <c r="L916" s="301">
        <v>60</v>
      </c>
    </row>
    <row r="917" spans="1:12">
      <c r="A917" s="30">
        <v>45709</v>
      </c>
      <c r="B917" s="405">
        <v>30514</v>
      </c>
      <c r="C917" s="405" t="s">
        <v>29</v>
      </c>
      <c r="D917" t="s">
        <v>14</v>
      </c>
      <c r="F917" s="223">
        <v>3</v>
      </c>
      <c r="G917" s="1">
        <f>+G916+E917-F917</f>
        <v>5.3290705182007514E-15</v>
      </c>
      <c r="J917" s="404"/>
      <c r="K917" t="s">
        <v>16</v>
      </c>
      <c r="L917" s="301">
        <v>5</v>
      </c>
    </row>
    <row r="918" spans="1:12">
      <c r="A918" s="68">
        <v>45688</v>
      </c>
      <c r="B918" s="404" t="s">
        <v>11</v>
      </c>
      <c r="C918" s="404" t="s">
        <v>12</v>
      </c>
      <c r="D918" t="s">
        <v>13</v>
      </c>
      <c r="E918" s="217">
        <v>2</v>
      </c>
      <c r="G918" s="1">
        <f>+G917+E918-F918</f>
        <v>2.0000000000000053</v>
      </c>
      <c r="I918">
        <v>2024</v>
      </c>
      <c r="J918" s="404" t="s">
        <v>12</v>
      </c>
      <c r="K918" t="s">
        <v>15</v>
      </c>
      <c r="L918" s="301">
        <v>60</v>
      </c>
    </row>
    <row r="919" spans="1:12">
      <c r="A919" s="46"/>
      <c r="B919" s="405"/>
      <c r="C919" s="405"/>
      <c r="D919" t="s">
        <v>14</v>
      </c>
      <c r="E919" s="217">
        <v>3</v>
      </c>
      <c r="G919" s="1">
        <f>+G918+E919-F919</f>
        <v>5.0000000000000053</v>
      </c>
      <c r="J919" s="405"/>
      <c r="K919" t="s">
        <v>16</v>
      </c>
      <c r="L919" s="301">
        <v>5</v>
      </c>
    </row>
    <row r="920" spans="1:12">
      <c r="A920" s="46"/>
      <c r="B920" s="405"/>
      <c r="C920" s="405"/>
      <c r="D920" t="s">
        <v>15</v>
      </c>
      <c r="E920" s="217">
        <v>60</v>
      </c>
      <c r="G920" s="1">
        <f>+G919+E920-F920</f>
        <v>65</v>
      </c>
      <c r="J920" s="404" t="s">
        <v>19</v>
      </c>
      <c r="K920" t="s">
        <v>15</v>
      </c>
      <c r="L920" s="303">
        <v>58</v>
      </c>
    </row>
    <row r="921" spans="1:12">
      <c r="A921" s="46"/>
      <c r="B921" s="405"/>
      <c r="C921" s="405"/>
      <c r="D921" t="s">
        <v>16</v>
      </c>
      <c r="E921" s="217">
        <v>5</v>
      </c>
      <c r="G921" s="1">
        <f>+G920+E921-F921</f>
        <v>70</v>
      </c>
      <c r="J921" s="405"/>
      <c r="K921" t="s">
        <v>16</v>
      </c>
      <c r="L921" s="303">
        <v>5</v>
      </c>
    </row>
    <row r="922" spans="1:12">
      <c r="A922" s="30">
        <v>45709</v>
      </c>
      <c r="B922" s="405">
        <v>30514</v>
      </c>
      <c r="C922" s="405" t="s">
        <v>12</v>
      </c>
      <c r="D922" t="s">
        <v>13</v>
      </c>
      <c r="F922" s="274">
        <v>2</v>
      </c>
      <c r="G922" s="1">
        <f>+G921+E922-F922</f>
        <v>68</v>
      </c>
      <c r="J922" s="404" t="s">
        <v>20</v>
      </c>
      <c r="K922" t="s">
        <v>15</v>
      </c>
      <c r="L922" s="303">
        <v>60</v>
      </c>
    </row>
    <row r="923" spans="1:12">
      <c r="A923" s="30">
        <v>45709</v>
      </c>
      <c r="B923" s="405">
        <v>30514</v>
      </c>
      <c r="C923" s="405" t="s">
        <v>12</v>
      </c>
      <c r="D923" t="s">
        <v>14</v>
      </c>
      <c r="F923" s="274">
        <v>3</v>
      </c>
      <c r="G923" s="1">
        <f>+G922+E923-F923</f>
        <v>65</v>
      </c>
      <c r="J923" s="405"/>
      <c r="K923" t="s">
        <v>16</v>
      </c>
      <c r="L923" s="303">
        <v>5</v>
      </c>
    </row>
    <row r="924" spans="1:12">
      <c r="A924" s="30">
        <v>45709</v>
      </c>
      <c r="B924" s="405">
        <v>30515</v>
      </c>
      <c r="C924" s="405" t="s">
        <v>12</v>
      </c>
      <c r="D924" t="s">
        <v>15</v>
      </c>
      <c r="F924" s="274">
        <v>60</v>
      </c>
      <c r="G924" s="1">
        <f>+G923+E924-F924</f>
        <v>5</v>
      </c>
      <c r="J924" s="405"/>
      <c r="K924" t="s">
        <v>107</v>
      </c>
      <c r="L924" s="304">
        <v>5</v>
      </c>
    </row>
    <row r="925" spans="1:12">
      <c r="A925" s="30">
        <v>45709</v>
      </c>
      <c r="B925" s="405">
        <v>30515</v>
      </c>
      <c r="C925" s="405" t="s">
        <v>12</v>
      </c>
      <c r="D925" t="s">
        <v>16</v>
      </c>
      <c r="F925" s="274">
        <v>5</v>
      </c>
      <c r="G925" s="1">
        <f>+G924+E925-F925</f>
        <v>0</v>
      </c>
      <c r="J925" s="404" t="s">
        <v>21</v>
      </c>
      <c r="K925" t="s">
        <v>15</v>
      </c>
      <c r="L925" s="303">
        <v>60</v>
      </c>
    </row>
    <row r="926" spans="1:12">
      <c r="A926" s="32">
        <v>45716</v>
      </c>
      <c r="B926" s="404" t="s">
        <v>11</v>
      </c>
      <c r="C926" s="404" t="s">
        <v>19</v>
      </c>
      <c r="D926" t="s">
        <v>13</v>
      </c>
      <c r="E926" s="217">
        <v>15</v>
      </c>
      <c r="G926" s="1">
        <f>+G925+E926-F926</f>
        <v>15</v>
      </c>
      <c r="J926" s="405"/>
      <c r="K926" t="s">
        <v>16</v>
      </c>
      <c r="L926" s="303">
        <v>5</v>
      </c>
    </row>
    <row r="927" spans="1:12">
      <c r="B927" s="405"/>
      <c r="C927" s="405"/>
      <c r="D927" t="s">
        <v>14</v>
      </c>
      <c r="E927" s="217">
        <v>3</v>
      </c>
      <c r="G927" s="1">
        <f>+G926+E927-F927</f>
        <v>18</v>
      </c>
      <c r="J927" s="404" t="s">
        <v>22</v>
      </c>
      <c r="K927" t="s">
        <v>15</v>
      </c>
      <c r="L927" s="303">
        <v>60</v>
      </c>
    </row>
    <row r="928" spans="1:12">
      <c r="B928" s="405"/>
      <c r="C928" s="405"/>
      <c r="D928" t="s">
        <v>15</v>
      </c>
      <c r="E928" s="217">
        <v>56</v>
      </c>
      <c r="G928" s="1">
        <f>+G927+E928-F928</f>
        <v>74</v>
      </c>
      <c r="J928" s="404"/>
      <c r="K928" t="s">
        <v>16</v>
      </c>
      <c r="L928" s="305">
        <v>5</v>
      </c>
    </row>
    <row r="929" spans="1:12">
      <c r="B929" s="405"/>
      <c r="C929" s="405"/>
      <c r="D929" t="s">
        <v>16</v>
      </c>
      <c r="E929" s="217">
        <v>5</v>
      </c>
      <c r="G929" s="1">
        <f>+G928+E929-F929</f>
        <v>79</v>
      </c>
      <c r="J929" s="404" t="s">
        <v>23</v>
      </c>
      <c r="K929" t="s">
        <v>15</v>
      </c>
      <c r="L929" s="306">
        <v>42.3</v>
      </c>
    </row>
    <row r="930" spans="1:12">
      <c r="A930" s="30">
        <v>45741</v>
      </c>
      <c r="B930" s="405">
        <v>30779</v>
      </c>
      <c r="C930" s="405" t="s">
        <v>19</v>
      </c>
      <c r="D930" t="s">
        <v>13</v>
      </c>
      <c r="F930" s="217">
        <v>15</v>
      </c>
      <c r="G930" s="1">
        <f>+G929+E930-F930</f>
        <v>64</v>
      </c>
      <c r="J930" s="404"/>
      <c r="K930" t="s">
        <v>16</v>
      </c>
      <c r="L930" s="306">
        <v>5</v>
      </c>
    </row>
    <row r="931" spans="1:12">
      <c r="A931" s="30">
        <v>45741</v>
      </c>
      <c r="B931" s="405">
        <v>30779</v>
      </c>
      <c r="C931" s="405" t="s">
        <v>19</v>
      </c>
      <c r="D931" t="s">
        <v>14</v>
      </c>
      <c r="F931" s="217">
        <v>3</v>
      </c>
      <c r="G931" s="1">
        <f t="shared" ref="G931:G963" si="20">+G930+E931-F931</f>
        <v>61</v>
      </c>
      <c r="J931" s="404" t="s">
        <v>24</v>
      </c>
      <c r="K931" t="s">
        <v>115</v>
      </c>
      <c r="L931" s="306">
        <v>125</v>
      </c>
    </row>
    <row r="932" spans="1:12">
      <c r="A932" s="30">
        <v>45741</v>
      </c>
      <c r="B932" s="405">
        <v>30779</v>
      </c>
      <c r="C932" s="405" t="s">
        <v>19</v>
      </c>
      <c r="D932" t="s">
        <v>15</v>
      </c>
      <c r="F932" s="217">
        <v>56</v>
      </c>
      <c r="G932" s="1">
        <f t="shared" si="20"/>
        <v>5</v>
      </c>
      <c r="I932">
        <v>2025</v>
      </c>
      <c r="J932" s="404" t="s">
        <v>19</v>
      </c>
      <c r="K932" t="s">
        <v>15</v>
      </c>
      <c r="L932" s="307">
        <v>56</v>
      </c>
    </row>
    <row r="933" spans="1:12">
      <c r="A933" s="30">
        <v>45741</v>
      </c>
      <c r="B933" s="405">
        <v>30779</v>
      </c>
      <c r="C933" s="405" t="s">
        <v>19</v>
      </c>
      <c r="D933" t="s">
        <v>16</v>
      </c>
      <c r="F933" s="217">
        <v>5</v>
      </c>
      <c r="G933" s="1">
        <f t="shared" si="20"/>
        <v>0</v>
      </c>
      <c r="J933" s="405"/>
      <c r="K933" t="s">
        <v>16</v>
      </c>
      <c r="L933" s="308">
        <v>5</v>
      </c>
    </row>
    <row r="934" spans="1:12">
      <c r="A934" s="32">
        <v>45747</v>
      </c>
      <c r="B934" s="404" t="s">
        <v>11</v>
      </c>
      <c r="C934" s="404" t="s">
        <v>20</v>
      </c>
      <c r="D934" t="s">
        <v>13</v>
      </c>
      <c r="E934" s="217">
        <v>8</v>
      </c>
      <c r="G934" s="1">
        <f t="shared" si="20"/>
        <v>8</v>
      </c>
      <c r="J934" s="405"/>
      <c r="K934" t="s">
        <v>13</v>
      </c>
      <c r="L934" s="307">
        <v>15</v>
      </c>
    </row>
    <row r="935" spans="1:12">
      <c r="B935" s="405"/>
      <c r="C935" s="405"/>
      <c r="D935" t="s">
        <v>14</v>
      </c>
      <c r="E935" s="217">
        <v>3</v>
      </c>
      <c r="G935" s="1">
        <f t="shared" si="20"/>
        <v>11</v>
      </c>
      <c r="J935" s="405"/>
      <c r="K935" t="s">
        <v>14</v>
      </c>
      <c r="L935" s="307">
        <v>3</v>
      </c>
    </row>
    <row r="936" spans="1:12">
      <c r="B936" s="405"/>
      <c r="C936" s="405"/>
      <c r="D936" t="s">
        <v>15</v>
      </c>
      <c r="E936" s="217">
        <v>60</v>
      </c>
      <c r="G936" s="1">
        <f t="shared" si="20"/>
        <v>71</v>
      </c>
      <c r="L936" s="209">
        <f>SUM(L885:L935)</f>
        <v>2976.5</v>
      </c>
    </row>
    <row r="937" spans="1:12">
      <c r="B937" s="405"/>
      <c r="C937" s="405"/>
      <c r="D937" t="s">
        <v>16</v>
      </c>
      <c r="E937" s="217">
        <v>5</v>
      </c>
      <c r="G937" s="1">
        <f t="shared" si="20"/>
        <v>76</v>
      </c>
    </row>
    <row r="938" spans="1:12">
      <c r="A938" s="30">
        <v>45854</v>
      </c>
      <c r="B938" s="405">
        <v>31453</v>
      </c>
      <c r="C938" s="405" t="s">
        <v>20</v>
      </c>
      <c r="D938" t="s">
        <v>13</v>
      </c>
      <c r="E938" s="217"/>
      <c r="F938" s="217">
        <v>8</v>
      </c>
      <c r="G938" s="1">
        <f t="shared" si="20"/>
        <v>68</v>
      </c>
    </row>
    <row r="939" spans="1:12">
      <c r="A939" s="30">
        <v>45854</v>
      </c>
      <c r="B939" s="405">
        <v>31453</v>
      </c>
      <c r="C939" s="405" t="s">
        <v>20</v>
      </c>
      <c r="D939" t="s">
        <v>14</v>
      </c>
      <c r="E939" s="217"/>
      <c r="F939" s="217">
        <v>3</v>
      </c>
      <c r="G939" s="1">
        <f t="shared" si="20"/>
        <v>65</v>
      </c>
    </row>
    <row r="940" spans="1:12">
      <c r="A940" s="30">
        <v>45854</v>
      </c>
      <c r="B940" s="405">
        <v>31453</v>
      </c>
      <c r="C940" s="405" t="s">
        <v>20</v>
      </c>
      <c r="D940" t="s">
        <v>15</v>
      </c>
      <c r="E940" s="217"/>
      <c r="F940" s="217">
        <v>60</v>
      </c>
      <c r="G940" s="1">
        <f t="shared" si="20"/>
        <v>5</v>
      </c>
    </row>
    <row r="941" spans="1:12">
      <c r="A941" s="30">
        <v>45854</v>
      </c>
      <c r="B941" s="405">
        <v>31453</v>
      </c>
      <c r="C941" s="405" t="s">
        <v>20</v>
      </c>
      <c r="D941" t="s">
        <v>16</v>
      </c>
      <c r="E941" s="217"/>
      <c r="F941" s="217">
        <v>5</v>
      </c>
      <c r="G941" s="1">
        <f t="shared" si="20"/>
        <v>0</v>
      </c>
    </row>
    <row r="942" spans="1:12">
      <c r="A942" s="32">
        <v>45777</v>
      </c>
      <c r="B942" s="404" t="s">
        <v>11</v>
      </c>
      <c r="C942" s="404" t="s">
        <v>21</v>
      </c>
      <c r="D942" t="s">
        <v>13</v>
      </c>
      <c r="E942" s="217">
        <v>8.1999999999999993</v>
      </c>
      <c r="G942" s="1">
        <f t="shared" si="20"/>
        <v>8.1999999999999993</v>
      </c>
    </row>
    <row r="943" spans="1:12">
      <c r="B943" s="405"/>
      <c r="C943" s="405"/>
      <c r="D943" t="s">
        <v>14</v>
      </c>
      <c r="E943" s="217">
        <v>3</v>
      </c>
      <c r="G943" s="1">
        <f t="shared" si="20"/>
        <v>11.2</v>
      </c>
    </row>
    <row r="944" spans="1:12">
      <c r="B944" s="405"/>
      <c r="C944" s="405"/>
      <c r="D944" t="s">
        <v>15</v>
      </c>
      <c r="E944" s="217">
        <v>60</v>
      </c>
      <c r="G944" s="1">
        <f t="shared" si="20"/>
        <v>71.2</v>
      </c>
      <c r="I944" s="422"/>
      <c r="J944" s="422"/>
      <c r="K944" s="422"/>
    </row>
    <row r="945" spans="1:11">
      <c r="B945" s="405"/>
      <c r="C945" s="405"/>
      <c r="D945" t="s">
        <v>16</v>
      </c>
      <c r="E945" s="217">
        <v>5</v>
      </c>
      <c r="G945" s="1">
        <f t="shared" si="20"/>
        <v>76.2</v>
      </c>
      <c r="I945" s="404"/>
      <c r="K945" s="217"/>
    </row>
    <row r="946" spans="1:11">
      <c r="A946" s="30">
        <v>45854</v>
      </c>
      <c r="B946" s="405">
        <v>31453</v>
      </c>
      <c r="C946" s="405" t="s">
        <v>21</v>
      </c>
      <c r="D946" t="s">
        <v>13</v>
      </c>
      <c r="E946" s="217"/>
      <c r="F946" s="217">
        <v>8.1999999999999993</v>
      </c>
      <c r="G946" s="1">
        <f t="shared" si="20"/>
        <v>68</v>
      </c>
      <c r="I946" s="404"/>
      <c r="K946" s="217"/>
    </row>
    <row r="947" spans="1:11">
      <c r="A947" s="30">
        <v>45854</v>
      </c>
      <c r="B947" s="405">
        <v>31453</v>
      </c>
      <c r="C947" s="405" t="s">
        <v>21</v>
      </c>
      <c r="D947" t="s">
        <v>14</v>
      </c>
      <c r="E947" s="217"/>
      <c r="F947" s="217">
        <v>3</v>
      </c>
      <c r="G947" s="1">
        <f t="shared" si="20"/>
        <v>65</v>
      </c>
      <c r="I947" s="404"/>
      <c r="K947" s="217"/>
    </row>
    <row r="948" spans="1:11">
      <c r="A948" s="30">
        <v>45854</v>
      </c>
      <c r="B948" s="405">
        <v>31453</v>
      </c>
      <c r="C948" s="405" t="s">
        <v>21</v>
      </c>
      <c r="D948" t="s">
        <v>15</v>
      </c>
      <c r="E948" s="217"/>
      <c r="F948" s="217">
        <v>60</v>
      </c>
      <c r="G948" s="1">
        <f t="shared" si="20"/>
        <v>5</v>
      </c>
      <c r="I948" s="404"/>
      <c r="K948" s="217"/>
    </row>
    <row r="949" spans="1:11">
      <c r="A949" s="30">
        <v>45854</v>
      </c>
      <c r="B949" s="405">
        <v>31453</v>
      </c>
      <c r="C949" s="405" t="s">
        <v>21</v>
      </c>
      <c r="D949" t="s">
        <v>16</v>
      </c>
      <c r="E949" s="217"/>
      <c r="F949" s="217">
        <v>5</v>
      </c>
      <c r="G949" s="1">
        <f t="shared" si="20"/>
        <v>0</v>
      </c>
      <c r="I949" s="404"/>
      <c r="K949" s="217"/>
    </row>
    <row r="950" spans="1:11">
      <c r="A950" s="32">
        <v>45808</v>
      </c>
      <c r="B950" s="404" t="s">
        <v>11</v>
      </c>
      <c r="C950" s="404" t="s">
        <v>22</v>
      </c>
      <c r="D950" t="s">
        <v>13</v>
      </c>
      <c r="E950" s="217">
        <v>8</v>
      </c>
      <c r="G950" s="1">
        <f t="shared" si="20"/>
        <v>8</v>
      </c>
      <c r="I950" s="405"/>
      <c r="K950" s="217"/>
    </row>
    <row r="951" spans="1:11">
      <c r="A951"/>
      <c r="B951" s="405"/>
      <c r="C951" s="405"/>
      <c r="D951" t="s">
        <v>14</v>
      </c>
      <c r="E951" s="217">
        <v>5</v>
      </c>
      <c r="G951" s="1">
        <f t="shared" si="20"/>
        <v>13</v>
      </c>
      <c r="I951" s="405"/>
      <c r="K951" s="217"/>
    </row>
    <row r="952" spans="1:11">
      <c r="A952"/>
      <c r="B952" s="405"/>
      <c r="C952" s="405"/>
      <c r="D952" t="s">
        <v>15</v>
      </c>
      <c r="E952" s="217">
        <v>60</v>
      </c>
      <c r="G952" s="1">
        <f t="shared" si="20"/>
        <v>73</v>
      </c>
      <c r="I952" s="405"/>
      <c r="K952" s="217"/>
    </row>
    <row r="953" spans="1:11">
      <c r="A953"/>
      <c r="B953" s="405"/>
      <c r="C953" s="405"/>
      <c r="D953" t="s">
        <v>16</v>
      </c>
      <c r="E953" s="217">
        <v>5</v>
      </c>
      <c r="G953" s="1">
        <f t="shared" si="20"/>
        <v>78</v>
      </c>
      <c r="I953" s="404"/>
      <c r="K953" s="217"/>
    </row>
    <row r="954" spans="1:11">
      <c r="A954" s="30">
        <v>45854</v>
      </c>
      <c r="B954" s="405">
        <v>31453</v>
      </c>
      <c r="C954" s="405" t="s">
        <v>22</v>
      </c>
      <c r="D954" t="s">
        <v>13</v>
      </c>
      <c r="E954" s="217"/>
      <c r="F954" s="217">
        <v>8</v>
      </c>
      <c r="G954" s="1">
        <f t="shared" si="20"/>
        <v>70</v>
      </c>
      <c r="I954" s="404"/>
      <c r="K954" s="217"/>
    </row>
    <row r="955" spans="1:11">
      <c r="A955" s="30">
        <v>45854</v>
      </c>
      <c r="B955" s="405">
        <v>31453</v>
      </c>
      <c r="C955" s="405" t="s">
        <v>22</v>
      </c>
      <c r="D955" t="s">
        <v>14</v>
      </c>
      <c r="E955" s="217"/>
      <c r="F955" s="217">
        <v>5</v>
      </c>
      <c r="G955" s="1">
        <f t="shared" si="20"/>
        <v>65</v>
      </c>
      <c r="I955" s="404"/>
      <c r="K955" s="217"/>
    </row>
    <row r="956" spans="1:11">
      <c r="A956" s="30">
        <v>45854</v>
      </c>
      <c r="B956" s="405">
        <v>31453</v>
      </c>
      <c r="C956" s="405" t="s">
        <v>22</v>
      </c>
      <c r="D956" t="s">
        <v>15</v>
      </c>
      <c r="E956" s="217"/>
      <c r="F956" s="217">
        <v>60</v>
      </c>
      <c r="G956" s="1">
        <f t="shared" si="20"/>
        <v>5</v>
      </c>
      <c r="I956" s="404"/>
      <c r="K956" s="217"/>
    </row>
    <row r="957" spans="1:11">
      <c r="A957" s="30">
        <v>45854</v>
      </c>
      <c r="B957" s="405">
        <v>31453</v>
      </c>
      <c r="C957" s="405" t="s">
        <v>22</v>
      </c>
      <c r="D957" t="s">
        <v>16</v>
      </c>
      <c r="E957" s="217"/>
      <c r="F957" s="217">
        <v>5</v>
      </c>
      <c r="G957" s="1">
        <f t="shared" si="20"/>
        <v>0</v>
      </c>
      <c r="I957" s="404"/>
      <c r="K957" s="217"/>
    </row>
    <row r="958" spans="1:11">
      <c r="A958" s="32">
        <v>45838</v>
      </c>
      <c r="B958" s="404" t="s">
        <v>11</v>
      </c>
      <c r="C958" s="404" t="s">
        <v>23</v>
      </c>
      <c r="D958" t="s">
        <v>13</v>
      </c>
      <c r="E958" s="13">
        <v>8</v>
      </c>
      <c r="F958" s="217"/>
      <c r="G958" s="1">
        <f t="shared" si="20"/>
        <v>8</v>
      </c>
      <c r="I958" s="405"/>
      <c r="K958" s="217"/>
    </row>
    <row r="959" spans="1:11">
      <c r="B959" s="405"/>
      <c r="C959" s="405"/>
      <c r="D959" t="s">
        <v>14</v>
      </c>
      <c r="E959" s="13">
        <v>4</v>
      </c>
      <c r="F959" s="217"/>
      <c r="G959" s="1">
        <f t="shared" si="20"/>
        <v>12</v>
      </c>
      <c r="I959" s="405"/>
      <c r="K959" s="217"/>
    </row>
    <row r="960" spans="1:11">
      <c r="B960" s="405"/>
      <c r="C960" s="405"/>
      <c r="D960" t="s">
        <v>15</v>
      </c>
      <c r="E960" s="13">
        <v>60</v>
      </c>
      <c r="F960" s="217"/>
      <c r="G960" s="1">
        <f t="shared" si="20"/>
        <v>72</v>
      </c>
      <c r="I960" s="405"/>
      <c r="K960" s="217"/>
    </row>
    <row r="961" spans="1:11">
      <c r="B961" s="405"/>
      <c r="C961" s="405"/>
      <c r="D961" t="s">
        <v>16</v>
      </c>
      <c r="E961" s="13">
        <v>5</v>
      </c>
      <c r="F961" s="217"/>
      <c r="G961" s="1">
        <f t="shared" si="20"/>
        <v>77</v>
      </c>
      <c r="I961" s="404"/>
      <c r="K961" s="217"/>
    </row>
    <row r="962" spans="1:11">
      <c r="A962" s="46">
        <v>45854</v>
      </c>
      <c r="B962" s="405">
        <v>31454</v>
      </c>
      <c r="C962" s="405" t="s">
        <v>23</v>
      </c>
      <c r="D962" t="s">
        <v>13</v>
      </c>
      <c r="E962" s="217"/>
      <c r="F962" s="13">
        <v>8</v>
      </c>
      <c r="G962" s="1">
        <f t="shared" si="20"/>
        <v>69</v>
      </c>
      <c r="I962" s="405"/>
      <c r="K962" s="217"/>
    </row>
    <row r="963" spans="1:11">
      <c r="A963" s="46">
        <v>45854</v>
      </c>
      <c r="B963" s="405">
        <v>31454</v>
      </c>
      <c r="C963" s="405" t="s">
        <v>23</v>
      </c>
      <c r="D963" t="s">
        <v>14</v>
      </c>
      <c r="E963" s="217"/>
      <c r="F963" s="13">
        <v>4</v>
      </c>
      <c r="G963" s="1">
        <f t="shared" si="20"/>
        <v>65</v>
      </c>
      <c r="I963" s="405"/>
      <c r="K963" s="217"/>
    </row>
    <row r="964" spans="1:11">
      <c r="A964" s="46">
        <v>45854</v>
      </c>
      <c r="B964" s="405">
        <v>31454</v>
      </c>
      <c r="C964" s="405" t="s">
        <v>23</v>
      </c>
      <c r="D964" t="s">
        <v>15</v>
      </c>
      <c r="F964" s="13">
        <v>60</v>
      </c>
      <c r="G964" s="1">
        <f>+G963+E964-F964</f>
        <v>5</v>
      </c>
      <c r="I964" s="405"/>
      <c r="K964" s="217"/>
    </row>
    <row r="965" spans="1:11">
      <c r="A965" s="46">
        <v>45854</v>
      </c>
      <c r="B965" s="405">
        <v>31454</v>
      </c>
      <c r="C965" s="405" t="s">
        <v>23</v>
      </c>
      <c r="D965" t="s">
        <v>16</v>
      </c>
      <c r="F965" s="13">
        <v>5</v>
      </c>
      <c r="G965" s="1">
        <f>+G964+E965-F965</f>
        <v>0</v>
      </c>
      <c r="I965" s="404"/>
      <c r="K965" s="13"/>
    </row>
    <row r="966" spans="1:11">
      <c r="A966" s="32">
        <v>45869</v>
      </c>
      <c r="B966" s="404" t="s">
        <v>11</v>
      </c>
      <c r="C966" s="404" t="s">
        <v>24</v>
      </c>
      <c r="D966" t="s">
        <v>13</v>
      </c>
      <c r="E966" s="1">
        <v>5</v>
      </c>
      <c r="G966" s="1">
        <f>+G965+E966-F966</f>
        <v>5</v>
      </c>
      <c r="I966" s="405"/>
      <c r="K966" s="13"/>
    </row>
    <row r="967" spans="1:11">
      <c r="B967" s="405"/>
      <c r="C967" s="405"/>
      <c r="D967" t="s">
        <v>14</v>
      </c>
      <c r="E967" s="1">
        <v>4</v>
      </c>
      <c r="G967" s="1">
        <f>+G966+E967-F967</f>
        <v>9</v>
      </c>
      <c r="I967" s="405"/>
      <c r="K967" s="13"/>
    </row>
    <row r="968" spans="1:11">
      <c r="B968" s="405"/>
      <c r="C968" s="405"/>
      <c r="D968" t="s">
        <v>15</v>
      </c>
      <c r="E968" s="1">
        <v>60</v>
      </c>
      <c r="G968" s="1">
        <f t="shared" ref="G968:G975" si="21">+G967+E968-F968</f>
        <v>69</v>
      </c>
      <c r="I968" s="404"/>
      <c r="K968" s="1"/>
    </row>
    <row r="969" spans="1:11">
      <c r="B969" s="405"/>
      <c r="C969" s="405"/>
      <c r="D969" t="s">
        <v>16</v>
      </c>
      <c r="E969" s="1">
        <v>5</v>
      </c>
      <c r="G969" s="1">
        <f t="shared" si="21"/>
        <v>74</v>
      </c>
      <c r="I969" s="405"/>
      <c r="K969" s="1"/>
    </row>
    <row r="970" spans="1:11">
      <c r="A970" s="30">
        <v>45966</v>
      </c>
      <c r="B970" s="405">
        <v>31871</v>
      </c>
      <c r="C970" s="405" t="s">
        <v>24</v>
      </c>
      <c r="D970" t="s">
        <v>13</v>
      </c>
      <c r="E970" s="1"/>
      <c r="F970" s="1">
        <v>5</v>
      </c>
      <c r="G970" s="1">
        <f t="shared" si="21"/>
        <v>69</v>
      </c>
      <c r="I970" s="405"/>
      <c r="K970" s="1"/>
    </row>
    <row r="971" spans="1:11">
      <c r="A971" s="30">
        <v>45966</v>
      </c>
      <c r="B971" s="405">
        <v>31871</v>
      </c>
      <c r="C971" s="405" t="s">
        <v>24</v>
      </c>
      <c r="D971" t="s">
        <v>14</v>
      </c>
      <c r="E971" s="1"/>
      <c r="F971" s="1">
        <v>4</v>
      </c>
      <c r="G971" s="1">
        <f t="shared" si="21"/>
        <v>65</v>
      </c>
      <c r="I971" s="405"/>
      <c r="K971" s="1"/>
    </row>
    <row r="972" spans="1:11">
      <c r="A972" s="30">
        <v>45966</v>
      </c>
      <c r="B972" s="405">
        <v>31871</v>
      </c>
      <c r="C972" s="405" t="s">
        <v>24</v>
      </c>
      <c r="D972" t="s">
        <v>15</v>
      </c>
      <c r="E972" s="1"/>
      <c r="F972" s="1">
        <v>60</v>
      </c>
      <c r="G972" s="1">
        <f t="shared" si="21"/>
        <v>5</v>
      </c>
      <c r="I972" s="405"/>
      <c r="K972" s="1"/>
    </row>
    <row r="973" spans="1:11">
      <c r="A973" s="30">
        <v>45966</v>
      </c>
      <c r="B973" s="405">
        <v>31871</v>
      </c>
      <c r="C973" s="405" t="s">
        <v>24</v>
      </c>
      <c r="D973" t="s">
        <v>16</v>
      </c>
      <c r="E973" s="1"/>
      <c r="F973" s="1">
        <v>5</v>
      </c>
      <c r="G973" s="1">
        <f t="shared" si="21"/>
        <v>0</v>
      </c>
      <c r="I973" s="405"/>
      <c r="K973" s="1"/>
    </row>
    <row r="974" spans="1:11">
      <c r="A974" s="32">
        <v>45900</v>
      </c>
      <c r="B974" s="404" t="s">
        <v>11</v>
      </c>
      <c r="C974" s="404" t="s">
        <v>25</v>
      </c>
      <c r="D974" t="s">
        <v>13</v>
      </c>
      <c r="E974" s="217">
        <v>5</v>
      </c>
      <c r="F974" s="1"/>
      <c r="G974" s="1">
        <f t="shared" si="21"/>
        <v>5</v>
      </c>
      <c r="I974" s="421" t="s">
        <v>436</v>
      </c>
      <c r="J974" s="421"/>
      <c r="K974" s="421"/>
    </row>
    <row r="975" spans="1:11">
      <c r="B975" s="405"/>
      <c r="C975" s="405"/>
      <c r="D975" t="s">
        <v>14</v>
      </c>
      <c r="E975" s="217">
        <v>8</v>
      </c>
      <c r="G975" s="1">
        <f t="shared" si="21"/>
        <v>13</v>
      </c>
      <c r="H975" s="11">
        <v>2025</v>
      </c>
      <c r="I975" s="404" t="s">
        <v>24</v>
      </c>
      <c r="J975" t="s">
        <v>13</v>
      </c>
      <c r="K975" s="1">
        <v>5</v>
      </c>
    </row>
    <row r="976" spans="1:11">
      <c r="B976" s="405"/>
      <c r="C976" s="405"/>
      <c r="D976" t="s">
        <v>15</v>
      </c>
      <c r="E976" s="217">
        <v>60</v>
      </c>
      <c r="G976" s="1">
        <f t="shared" ref="G976:G1049" si="22">+G975+E976-F976</f>
        <v>73</v>
      </c>
      <c r="I976" s="405"/>
      <c r="J976" t="s">
        <v>14</v>
      </c>
      <c r="K976" s="1">
        <v>4</v>
      </c>
    </row>
    <row r="977" spans="1:11">
      <c r="B977" s="405"/>
      <c r="C977" s="405"/>
      <c r="D977" t="s">
        <v>16</v>
      </c>
      <c r="E977" s="217">
        <v>5</v>
      </c>
      <c r="G977" s="1">
        <f t="shared" si="22"/>
        <v>78</v>
      </c>
      <c r="I977" s="405"/>
      <c r="J977" t="s">
        <v>15</v>
      </c>
      <c r="K977" s="1">
        <v>60</v>
      </c>
    </row>
    <row r="978" spans="1:11">
      <c r="B978" s="405"/>
      <c r="C978" s="405"/>
      <c r="D978" s="334" t="s">
        <v>68</v>
      </c>
      <c r="E978" s="335">
        <v>15</v>
      </c>
      <c r="G978" s="1">
        <f t="shared" si="22"/>
        <v>93</v>
      </c>
      <c r="I978" s="405"/>
      <c r="K978" s="1"/>
    </row>
    <row r="979" spans="1:11">
      <c r="A979" s="30">
        <v>45966</v>
      </c>
      <c r="B979" s="405">
        <v>31871</v>
      </c>
      <c r="C979" s="405" t="s">
        <v>25</v>
      </c>
      <c r="D979" t="s">
        <v>13</v>
      </c>
      <c r="E979" s="217"/>
      <c r="F979" s="217">
        <v>5</v>
      </c>
      <c r="G979" s="1">
        <f t="shared" si="22"/>
        <v>88</v>
      </c>
      <c r="I979" s="405"/>
      <c r="K979" s="1"/>
    </row>
    <row r="980" spans="1:11">
      <c r="A980" s="30">
        <v>45966</v>
      </c>
      <c r="B980" s="405">
        <v>31871</v>
      </c>
      <c r="C980" s="405" t="s">
        <v>25</v>
      </c>
      <c r="D980" t="s">
        <v>14</v>
      </c>
      <c r="E980" s="217"/>
      <c r="F980" s="217">
        <v>8</v>
      </c>
      <c r="G980" s="1">
        <f t="shared" si="22"/>
        <v>80</v>
      </c>
      <c r="I980" s="405"/>
      <c r="K980" s="1"/>
    </row>
    <row r="981" spans="1:11">
      <c r="A981" s="30">
        <v>45966</v>
      </c>
      <c r="B981" s="405">
        <v>31871</v>
      </c>
      <c r="C981" s="405" t="s">
        <v>25</v>
      </c>
      <c r="D981" t="s">
        <v>15</v>
      </c>
      <c r="E981" s="217"/>
      <c r="F981" s="217">
        <v>60</v>
      </c>
      <c r="G981" s="1">
        <f t="shared" si="22"/>
        <v>20</v>
      </c>
      <c r="I981" s="405"/>
      <c r="K981" s="1"/>
    </row>
    <row r="982" spans="1:11">
      <c r="A982" s="30">
        <v>45966</v>
      </c>
      <c r="B982" s="405">
        <v>31871</v>
      </c>
      <c r="C982" s="405" t="s">
        <v>25</v>
      </c>
      <c r="D982" t="s">
        <v>16</v>
      </c>
      <c r="E982" s="217"/>
      <c r="F982" s="217">
        <v>5</v>
      </c>
      <c r="G982" s="1">
        <f t="shared" si="22"/>
        <v>15</v>
      </c>
      <c r="I982" s="405"/>
      <c r="K982" s="1"/>
    </row>
    <row r="983" spans="1:11">
      <c r="A983" s="30">
        <v>46106</v>
      </c>
      <c r="B983" s="405">
        <v>32911</v>
      </c>
      <c r="C983" s="405" t="s">
        <v>25</v>
      </c>
      <c r="D983" t="s">
        <v>68</v>
      </c>
      <c r="E983" s="217"/>
      <c r="F983" s="217">
        <v>15</v>
      </c>
      <c r="G983" s="1">
        <f t="shared" si="22"/>
        <v>0</v>
      </c>
      <c r="I983" s="405"/>
      <c r="K983" s="1"/>
    </row>
    <row r="984" spans="1:11">
      <c r="A984" s="68">
        <v>45930</v>
      </c>
      <c r="B984" s="404" t="s">
        <v>11</v>
      </c>
      <c r="C984" s="404" t="s">
        <v>41</v>
      </c>
      <c r="D984" t="s">
        <v>13</v>
      </c>
      <c r="E984" s="217">
        <v>5</v>
      </c>
      <c r="G984" s="1">
        <f t="shared" si="22"/>
        <v>5</v>
      </c>
      <c r="I984" s="405"/>
      <c r="J984" t="s">
        <v>16</v>
      </c>
      <c r="K984" s="1">
        <v>5</v>
      </c>
    </row>
    <row r="985" spans="1:11">
      <c r="A985" s="46"/>
      <c r="B985" s="405"/>
      <c r="C985" s="405"/>
      <c r="D985" t="s">
        <v>14</v>
      </c>
      <c r="E985" s="217">
        <v>4</v>
      </c>
      <c r="G985" s="1">
        <f t="shared" si="22"/>
        <v>9</v>
      </c>
      <c r="I985" s="404" t="s">
        <v>25</v>
      </c>
      <c r="J985" t="s">
        <v>13</v>
      </c>
      <c r="K985" s="217">
        <v>5</v>
      </c>
    </row>
    <row r="986" spans="1:11">
      <c r="A986" s="46"/>
      <c r="B986" s="405"/>
      <c r="C986" s="405"/>
      <c r="D986" t="s">
        <v>15</v>
      </c>
      <c r="E986" s="217">
        <v>60</v>
      </c>
      <c r="G986" s="1">
        <f t="shared" si="22"/>
        <v>69</v>
      </c>
      <c r="I986" s="405"/>
      <c r="J986" t="s">
        <v>14</v>
      </c>
      <c r="K986" s="217">
        <v>8</v>
      </c>
    </row>
    <row r="987" spans="1:11">
      <c r="A987" s="46"/>
      <c r="B987" s="405"/>
      <c r="C987" s="405"/>
      <c r="D987" t="s">
        <v>16</v>
      </c>
      <c r="E987" s="217">
        <v>5</v>
      </c>
      <c r="G987" s="1">
        <f t="shared" si="22"/>
        <v>74</v>
      </c>
      <c r="I987" s="405"/>
      <c r="J987" t="s">
        <v>15</v>
      </c>
      <c r="K987" s="217">
        <v>60</v>
      </c>
    </row>
    <row r="988" spans="1:11">
      <c r="B988" s="405"/>
      <c r="C988" s="405"/>
      <c r="D988" t="s">
        <v>76</v>
      </c>
      <c r="E988" s="217">
        <v>10</v>
      </c>
      <c r="G988" s="1">
        <f t="shared" si="22"/>
        <v>84</v>
      </c>
      <c r="I988" s="405"/>
      <c r="J988" t="s">
        <v>16</v>
      </c>
      <c r="K988" s="217">
        <v>5</v>
      </c>
    </row>
    <row r="989" spans="1:11">
      <c r="A989" s="30">
        <v>45966</v>
      </c>
      <c r="B989" s="405">
        <v>31871</v>
      </c>
      <c r="C989" s="405" t="s">
        <v>41</v>
      </c>
      <c r="D989" t="s">
        <v>13</v>
      </c>
      <c r="E989" s="217"/>
      <c r="F989" s="217">
        <v>5</v>
      </c>
      <c r="G989" s="1">
        <f t="shared" si="22"/>
        <v>79</v>
      </c>
      <c r="I989" s="405"/>
      <c r="K989" s="217"/>
    </row>
    <row r="990" spans="1:11">
      <c r="A990" s="30">
        <v>45966</v>
      </c>
      <c r="B990" s="405">
        <v>31871</v>
      </c>
      <c r="C990" s="405" t="s">
        <v>41</v>
      </c>
      <c r="D990" t="s">
        <v>14</v>
      </c>
      <c r="E990" s="217"/>
      <c r="F990" s="217">
        <v>4</v>
      </c>
      <c r="G990" s="1">
        <f t="shared" si="22"/>
        <v>75</v>
      </c>
      <c r="I990" s="405"/>
      <c r="K990" s="217"/>
    </row>
    <row r="991" spans="1:11">
      <c r="A991" s="30">
        <v>45966</v>
      </c>
      <c r="B991" s="405">
        <v>31871</v>
      </c>
      <c r="C991" s="405" t="s">
        <v>41</v>
      </c>
      <c r="D991" t="s">
        <v>15</v>
      </c>
      <c r="E991" s="217"/>
      <c r="F991" s="217">
        <v>60</v>
      </c>
      <c r="G991" s="1">
        <f t="shared" si="22"/>
        <v>15</v>
      </c>
      <c r="I991" s="405"/>
      <c r="K991" s="217"/>
    </row>
    <row r="992" spans="1:11">
      <c r="A992" s="30">
        <v>45966</v>
      </c>
      <c r="B992" s="405">
        <v>31871</v>
      </c>
      <c r="C992" s="405" t="s">
        <v>41</v>
      </c>
      <c r="D992" t="s">
        <v>16</v>
      </c>
      <c r="E992" s="217"/>
      <c r="F992" s="217">
        <v>5</v>
      </c>
      <c r="G992" s="1">
        <f t="shared" si="22"/>
        <v>10</v>
      </c>
      <c r="I992" s="405"/>
      <c r="K992" s="217"/>
    </row>
    <row r="993" spans="1:11">
      <c r="A993" s="30">
        <v>45966</v>
      </c>
      <c r="B993" s="405">
        <v>31872</v>
      </c>
      <c r="C993" s="405" t="s">
        <v>41</v>
      </c>
      <c r="D993" t="s">
        <v>76</v>
      </c>
      <c r="E993" s="217"/>
      <c r="F993" s="217">
        <v>10</v>
      </c>
      <c r="G993" s="1">
        <f t="shared" si="22"/>
        <v>0</v>
      </c>
      <c r="I993" s="405"/>
      <c r="K993" s="217"/>
    </row>
    <row r="994" spans="1:11">
      <c r="A994" s="68">
        <v>45961</v>
      </c>
      <c r="B994" s="404" t="s">
        <v>11</v>
      </c>
      <c r="C994" s="404" t="s">
        <v>27</v>
      </c>
      <c r="D994" t="s">
        <v>13</v>
      </c>
      <c r="E994" s="25">
        <v>5</v>
      </c>
      <c r="G994" s="1">
        <f t="shared" si="22"/>
        <v>5</v>
      </c>
      <c r="I994" s="404" t="s">
        <v>41</v>
      </c>
      <c r="J994" t="s">
        <v>13</v>
      </c>
      <c r="K994" s="217">
        <v>5</v>
      </c>
    </row>
    <row r="995" spans="1:11">
      <c r="A995" s="46"/>
      <c r="B995" s="405"/>
      <c r="C995" s="405"/>
      <c r="D995" t="s">
        <v>14</v>
      </c>
      <c r="E995" s="25">
        <v>7</v>
      </c>
      <c r="G995" s="1">
        <f t="shared" si="22"/>
        <v>12</v>
      </c>
      <c r="I995" s="405"/>
      <c r="J995" t="s">
        <v>14</v>
      </c>
      <c r="K995" s="217">
        <v>4</v>
      </c>
    </row>
    <row r="996" spans="1:11">
      <c r="A996" s="46"/>
      <c r="B996" s="405"/>
      <c r="C996" s="405"/>
      <c r="D996" t="s">
        <v>15</v>
      </c>
      <c r="E996" s="217">
        <v>60</v>
      </c>
      <c r="G996" s="1">
        <f t="shared" si="22"/>
        <v>72</v>
      </c>
      <c r="I996" s="405"/>
      <c r="J996" t="s">
        <v>15</v>
      </c>
      <c r="K996" s="217">
        <v>60</v>
      </c>
    </row>
    <row r="997" spans="1:11">
      <c r="A997" s="46"/>
      <c r="B997" s="405"/>
      <c r="C997" s="405"/>
      <c r="D997" t="s">
        <v>16</v>
      </c>
      <c r="E997" s="217">
        <v>5</v>
      </c>
      <c r="G997" s="1">
        <f t="shared" si="22"/>
        <v>77</v>
      </c>
      <c r="I997" s="405"/>
      <c r="J997" t="s">
        <v>16</v>
      </c>
      <c r="K997" s="217">
        <v>5</v>
      </c>
    </row>
    <row r="998" spans="1:11">
      <c r="A998" s="46"/>
      <c r="B998" s="405"/>
      <c r="C998" s="405"/>
      <c r="D998" s="161" t="s">
        <v>438</v>
      </c>
      <c r="E998" s="217">
        <v>300</v>
      </c>
      <c r="G998" s="1">
        <f t="shared" si="22"/>
        <v>377</v>
      </c>
      <c r="I998" s="405"/>
      <c r="K998" s="217"/>
    </row>
    <row r="999" spans="1:11">
      <c r="A999" s="30">
        <v>45966</v>
      </c>
      <c r="B999" s="405">
        <v>31872</v>
      </c>
      <c r="C999" s="405" t="s">
        <v>27</v>
      </c>
      <c r="D999" t="s">
        <v>15</v>
      </c>
      <c r="F999" s="217">
        <v>60</v>
      </c>
      <c r="G999" s="1">
        <f t="shared" si="22"/>
        <v>317</v>
      </c>
      <c r="I999" s="405"/>
      <c r="J999" t="s">
        <v>76</v>
      </c>
      <c r="K999" s="217">
        <v>10</v>
      </c>
    </row>
    <row r="1000" spans="1:11">
      <c r="A1000" s="30">
        <v>45966</v>
      </c>
      <c r="B1000" s="405">
        <v>31872</v>
      </c>
      <c r="C1000" s="405" t="s">
        <v>27</v>
      </c>
      <c r="D1000" t="s">
        <v>16</v>
      </c>
      <c r="F1000" s="217">
        <v>5</v>
      </c>
      <c r="G1000" s="1">
        <f t="shared" si="22"/>
        <v>312</v>
      </c>
      <c r="I1000" s="404" t="s">
        <v>27</v>
      </c>
      <c r="J1000" t="s">
        <v>15</v>
      </c>
      <c r="K1000" s="217">
        <v>60</v>
      </c>
    </row>
    <row r="1001" spans="1:11">
      <c r="A1001" s="30">
        <v>45979</v>
      </c>
      <c r="B1001" s="405">
        <v>31963</v>
      </c>
      <c r="C1001" s="405" t="s">
        <v>27</v>
      </c>
      <c r="D1001" s="161" t="s">
        <v>438</v>
      </c>
      <c r="F1001" s="217">
        <v>300</v>
      </c>
      <c r="G1001" s="1">
        <f t="shared" si="22"/>
        <v>12</v>
      </c>
      <c r="J1001" t="s">
        <v>16</v>
      </c>
      <c r="K1001" s="217">
        <v>5</v>
      </c>
    </row>
    <row r="1002" spans="1:11">
      <c r="A1002" s="30">
        <v>45982</v>
      </c>
      <c r="B1002" s="405">
        <v>31995</v>
      </c>
      <c r="C1002" s="405" t="s">
        <v>27</v>
      </c>
      <c r="D1002" t="s">
        <v>13</v>
      </c>
      <c r="F1002" s="25">
        <v>5</v>
      </c>
      <c r="G1002" s="1">
        <f t="shared" si="22"/>
        <v>7</v>
      </c>
      <c r="K1002" s="106">
        <f>SUM(K975:K1001)</f>
        <v>301</v>
      </c>
    </row>
    <row r="1003" spans="1:11">
      <c r="A1003" s="30">
        <v>45982</v>
      </c>
      <c r="B1003" s="405">
        <v>31995</v>
      </c>
      <c r="C1003" s="405" t="s">
        <v>27</v>
      </c>
      <c r="D1003" t="s">
        <v>14</v>
      </c>
      <c r="F1003" s="25">
        <v>7</v>
      </c>
      <c r="G1003" s="1">
        <f t="shared" si="22"/>
        <v>0</v>
      </c>
    </row>
    <row r="1004" spans="1:11">
      <c r="A1004" s="68">
        <v>45991</v>
      </c>
      <c r="B1004" s="404" t="s">
        <v>11</v>
      </c>
      <c r="C1004" s="404" t="s">
        <v>28</v>
      </c>
      <c r="D1004" t="s">
        <v>13</v>
      </c>
      <c r="E1004" s="44">
        <v>5</v>
      </c>
      <c r="G1004" s="1">
        <f t="shared" si="22"/>
        <v>5</v>
      </c>
    </row>
    <row r="1005" spans="1:11">
      <c r="A1005" s="46"/>
      <c r="B1005" s="405"/>
      <c r="C1005" s="405"/>
      <c r="D1005" t="s">
        <v>14</v>
      </c>
      <c r="E1005" s="44">
        <v>6</v>
      </c>
      <c r="G1005" s="1">
        <f t="shared" si="22"/>
        <v>11</v>
      </c>
      <c r="I1005" s="421" t="s">
        <v>436</v>
      </c>
      <c r="J1005" s="421"/>
      <c r="K1005" s="421"/>
    </row>
    <row r="1006" spans="1:11">
      <c r="A1006" s="46"/>
      <c r="B1006" s="405"/>
      <c r="C1006" s="405"/>
      <c r="D1006" t="s">
        <v>15</v>
      </c>
      <c r="E1006" s="217">
        <v>60</v>
      </c>
      <c r="G1006" s="1">
        <f t="shared" si="22"/>
        <v>71</v>
      </c>
      <c r="H1006" s="11">
        <v>2025</v>
      </c>
      <c r="I1006" s="404" t="s">
        <v>25</v>
      </c>
      <c r="J1006" s="334" t="s">
        <v>68</v>
      </c>
      <c r="K1006" s="335">
        <v>15</v>
      </c>
    </row>
    <row r="1007" spans="1:11">
      <c r="A1007" s="46"/>
      <c r="B1007" s="405"/>
      <c r="C1007" s="405"/>
      <c r="D1007" t="s">
        <v>16</v>
      </c>
      <c r="E1007" s="217">
        <v>5</v>
      </c>
      <c r="G1007" s="1">
        <f t="shared" si="22"/>
        <v>76</v>
      </c>
      <c r="I1007" s="404" t="s">
        <v>29</v>
      </c>
      <c r="J1007" t="s">
        <v>13</v>
      </c>
      <c r="K1007" s="44">
        <v>30</v>
      </c>
    </row>
    <row r="1008" spans="1:11">
      <c r="A1008" s="46">
        <v>46027</v>
      </c>
      <c r="B1008" s="405">
        <v>32278</v>
      </c>
      <c r="C1008" s="405" t="s">
        <v>28</v>
      </c>
      <c r="D1008" t="s">
        <v>13</v>
      </c>
      <c r="E1008" s="217"/>
      <c r="F1008" s="274">
        <v>5</v>
      </c>
      <c r="G1008" s="1">
        <f t="shared" si="22"/>
        <v>71</v>
      </c>
      <c r="I1008" s="405"/>
      <c r="J1008" t="s">
        <v>14</v>
      </c>
      <c r="K1008" s="44">
        <v>6</v>
      </c>
    </row>
    <row r="1009" spans="1:12">
      <c r="A1009" s="46">
        <v>46027</v>
      </c>
      <c r="B1009" s="405">
        <v>32278</v>
      </c>
      <c r="C1009" s="405" t="s">
        <v>28</v>
      </c>
      <c r="D1009" t="s">
        <v>14</v>
      </c>
      <c r="E1009" s="217"/>
      <c r="F1009" s="274">
        <v>6</v>
      </c>
      <c r="G1009" s="1">
        <f t="shared" si="22"/>
        <v>65</v>
      </c>
      <c r="H1009" s="11">
        <v>2026</v>
      </c>
      <c r="I1009" s="404" t="s">
        <v>12</v>
      </c>
      <c r="J1009" t="s">
        <v>13</v>
      </c>
      <c r="K1009" s="44">
        <v>5</v>
      </c>
    </row>
    <row r="1010" spans="1:12">
      <c r="A1010" s="46">
        <v>46027</v>
      </c>
      <c r="B1010" s="405">
        <v>32278</v>
      </c>
      <c r="C1010" s="405" t="s">
        <v>28</v>
      </c>
      <c r="D1010" t="s">
        <v>15</v>
      </c>
      <c r="E1010" s="217"/>
      <c r="F1010" s="274">
        <v>60</v>
      </c>
      <c r="G1010" s="1">
        <f t="shared" si="22"/>
        <v>5</v>
      </c>
      <c r="I1010" s="405"/>
      <c r="J1010" t="s">
        <v>14</v>
      </c>
      <c r="K1010" s="44">
        <v>5</v>
      </c>
    </row>
    <row r="1011" spans="1:12">
      <c r="A1011" s="46">
        <v>46027</v>
      </c>
      <c r="B1011" s="405">
        <v>32278</v>
      </c>
      <c r="C1011" s="405" t="s">
        <v>28</v>
      </c>
      <c r="D1011" t="s">
        <v>16</v>
      </c>
      <c r="E1011" s="217"/>
      <c r="F1011" s="274">
        <v>5</v>
      </c>
      <c r="G1011" s="1">
        <f t="shared" si="22"/>
        <v>0</v>
      </c>
      <c r="I1011" s="405"/>
      <c r="J1011" t="s">
        <v>15</v>
      </c>
      <c r="K1011" s="217">
        <v>60</v>
      </c>
    </row>
    <row r="1012" spans="1:12">
      <c r="A1012" s="68">
        <v>46022</v>
      </c>
      <c r="B1012" s="404" t="s">
        <v>11</v>
      </c>
      <c r="C1012" s="404" t="s">
        <v>29</v>
      </c>
      <c r="D1012" t="s">
        <v>13</v>
      </c>
      <c r="E1012" s="44">
        <v>30</v>
      </c>
      <c r="G1012" s="1">
        <f t="shared" si="22"/>
        <v>30</v>
      </c>
      <c r="I1012" s="405"/>
      <c r="J1012" t="s">
        <v>16</v>
      </c>
      <c r="K1012" s="217">
        <v>5</v>
      </c>
    </row>
    <row r="1013" spans="1:12">
      <c r="A1013" s="46"/>
      <c r="B1013" s="405"/>
      <c r="C1013" s="405"/>
      <c r="D1013" t="s">
        <v>14</v>
      </c>
      <c r="E1013" s="44">
        <v>6</v>
      </c>
      <c r="G1013" s="1">
        <f t="shared" si="22"/>
        <v>36</v>
      </c>
      <c r="I1013" s="405"/>
      <c r="J1013" t="s">
        <v>100</v>
      </c>
      <c r="K1013" s="217">
        <v>10</v>
      </c>
    </row>
    <row r="1014" spans="1:12">
      <c r="A1014" s="46"/>
      <c r="B1014" s="405"/>
      <c r="C1014" s="405"/>
      <c r="D1014" t="s">
        <v>15</v>
      </c>
      <c r="E1014" s="217">
        <v>60</v>
      </c>
      <c r="G1014" s="1">
        <f t="shared" si="22"/>
        <v>96</v>
      </c>
      <c r="I1014" s="405"/>
      <c r="J1014" s="381"/>
      <c r="K1014" s="382"/>
    </row>
    <row r="1015" spans="1:12">
      <c r="A1015" s="46"/>
      <c r="B1015" s="405"/>
      <c r="C1015" s="405"/>
      <c r="D1015" t="s">
        <v>16</v>
      </c>
      <c r="E1015" s="217">
        <v>5</v>
      </c>
      <c r="G1015" s="1">
        <f t="shared" si="22"/>
        <v>101</v>
      </c>
      <c r="I1015" s="404" t="s">
        <v>19</v>
      </c>
      <c r="J1015" t="s">
        <v>13</v>
      </c>
      <c r="K1015" s="44">
        <v>5</v>
      </c>
    </row>
    <row r="1016" spans="1:12">
      <c r="A1016" s="30">
        <v>46027</v>
      </c>
      <c r="B1016" s="405">
        <v>62278</v>
      </c>
      <c r="C1016" s="405" t="s">
        <v>29</v>
      </c>
      <c r="D1016" t="s">
        <v>15</v>
      </c>
      <c r="F1016" s="274">
        <v>60</v>
      </c>
      <c r="G1016" s="1">
        <f t="shared" si="22"/>
        <v>41</v>
      </c>
      <c r="I1016" s="405"/>
      <c r="J1016" t="s">
        <v>14</v>
      </c>
      <c r="K1016" s="44">
        <v>10</v>
      </c>
    </row>
    <row r="1017" spans="1:12">
      <c r="A1017" s="30">
        <v>46027</v>
      </c>
      <c r="B1017" s="405">
        <v>62278</v>
      </c>
      <c r="C1017" s="405" t="s">
        <v>29</v>
      </c>
      <c r="D1017" t="s">
        <v>16</v>
      </c>
      <c r="F1017" s="274">
        <v>5</v>
      </c>
      <c r="G1017" s="1">
        <f t="shared" si="22"/>
        <v>36</v>
      </c>
      <c r="I1017" s="405"/>
      <c r="J1017" t="s">
        <v>15</v>
      </c>
      <c r="K1017" s="217">
        <v>56</v>
      </c>
    </row>
    <row r="1018" spans="1:12">
      <c r="A1018" s="30">
        <v>46106</v>
      </c>
      <c r="B1018" s="405">
        <v>32911</v>
      </c>
      <c r="C1018" s="405" t="s">
        <v>29</v>
      </c>
      <c r="D1018" t="s">
        <v>13</v>
      </c>
      <c r="F1018" s="274">
        <v>30</v>
      </c>
      <c r="G1018" s="1">
        <f t="shared" si="22"/>
        <v>6</v>
      </c>
      <c r="I1018" s="405"/>
      <c r="K1018" s="217"/>
    </row>
    <row r="1019" spans="1:12">
      <c r="A1019" s="30">
        <v>46106</v>
      </c>
      <c r="B1019" s="405">
        <v>32911</v>
      </c>
      <c r="C1019" s="405" t="s">
        <v>29</v>
      </c>
      <c r="D1019" t="s">
        <v>14</v>
      </c>
      <c r="F1019" s="274">
        <v>6</v>
      </c>
      <c r="G1019" s="1">
        <f t="shared" si="22"/>
        <v>0</v>
      </c>
      <c r="I1019" s="405"/>
      <c r="K1019" s="217"/>
    </row>
    <row r="1020" spans="1:12">
      <c r="A1020" s="68">
        <v>46053</v>
      </c>
      <c r="B1020" s="404" t="s">
        <v>11</v>
      </c>
      <c r="C1020" s="404" t="s">
        <v>12</v>
      </c>
      <c r="D1020" t="s">
        <v>13</v>
      </c>
      <c r="E1020" s="44">
        <v>5</v>
      </c>
      <c r="G1020" s="1">
        <f t="shared" si="22"/>
        <v>5</v>
      </c>
      <c r="I1020" s="405"/>
      <c r="J1020" t="s">
        <v>16</v>
      </c>
      <c r="K1020" s="217">
        <v>5</v>
      </c>
    </row>
    <row r="1021" spans="1:12">
      <c r="A1021" s="46"/>
      <c r="B1021" s="405"/>
      <c r="C1021" s="405"/>
      <c r="D1021" t="s">
        <v>14</v>
      </c>
      <c r="E1021" s="44">
        <v>5</v>
      </c>
      <c r="G1021" s="1">
        <f t="shared" si="22"/>
        <v>10</v>
      </c>
      <c r="I1021" s="288"/>
      <c r="J1021" s="288">
        <v>220</v>
      </c>
      <c r="K1021" s="276">
        <f>SUM(K1006:K1020)</f>
        <v>212</v>
      </c>
      <c r="L1021" s="209">
        <f>J1021-K1021</f>
        <v>8</v>
      </c>
    </row>
    <row r="1022" spans="1:12">
      <c r="A1022" s="46"/>
      <c r="B1022" s="405"/>
      <c r="C1022" s="405"/>
      <c r="D1022" t="s">
        <v>15</v>
      </c>
      <c r="E1022" s="217">
        <v>60</v>
      </c>
      <c r="G1022" s="1">
        <f t="shared" si="22"/>
        <v>70</v>
      </c>
    </row>
    <row r="1023" spans="1:12">
      <c r="A1023" s="46"/>
      <c r="B1023" s="405"/>
      <c r="C1023" s="405"/>
      <c r="D1023" t="s">
        <v>16</v>
      </c>
      <c r="E1023" s="217">
        <v>5</v>
      </c>
      <c r="G1023" s="1">
        <f t="shared" si="22"/>
        <v>75</v>
      </c>
    </row>
    <row r="1024" spans="1:12">
      <c r="B1024" s="405"/>
      <c r="C1024" s="405"/>
      <c r="D1024" t="s">
        <v>100</v>
      </c>
      <c r="E1024" s="217">
        <v>10</v>
      </c>
      <c r="G1024" s="1">
        <f t="shared" si="22"/>
        <v>85</v>
      </c>
    </row>
    <row r="1025" spans="1:11">
      <c r="A1025" s="30">
        <v>46106</v>
      </c>
      <c r="B1025" s="405">
        <v>32911</v>
      </c>
      <c r="C1025" s="405" t="s">
        <v>12</v>
      </c>
      <c r="D1025" s="288" t="s">
        <v>13</v>
      </c>
      <c r="E1025" s="326"/>
      <c r="F1025" s="274">
        <v>5</v>
      </c>
      <c r="G1025" s="1">
        <f t="shared" si="22"/>
        <v>80</v>
      </c>
    </row>
    <row r="1026" spans="1:11">
      <c r="A1026" s="30">
        <v>46106</v>
      </c>
      <c r="B1026" s="405">
        <v>32911</v>
      </c>
      <c r="C1026" s="405" t="s">
        <v>12</v>
      </c>
      <c r="D1026" s="288" t="s">
        <v>14</v>
      </c>
      <c r="E1026" s="326"/>
      <c r="F1026" s="274">
        <v>5</v>
      </c>
      <c r="G1026" s="1">
        <f t="shared" si="22"/>
        <v>75</v>
      </c>
    </row>
    <row r="1027" spans="1:11">
      <c r="A1027" s="30">
        <v>46106</v>
      </c>
      <c r="B1027" s="405">
        <v>32911</v>
      </c>
      <c r="C1027" s="405" t="s">
        <v>12</v>
      </c>
      <c r="D1027" s="288" t="s">
        <v>15</v>
      </c>
      <c r="E1027" s="326"/>
      <c r="F1027" s="274">
        <v>60</v>
      </c>
      <c r="G1027" s="1">
        <f t="shared" si="22"/>
        <v>15</v>
      </c>
    </row>
    <row r="1028" spans="1:11">
      <c r="A1028" s="30">
        <v>46106</v>
      </c>
      <c r="B1028" s="405">
        <v>32911</v>
      </c>
      <c r="C1028" s="405" t="s">
        <v>12</v>
      </c>
      <c r="D1028" s="288" t="s">
        <v>16</v>
      </c>
      <c r="E1028" s="326"/>
      <c r="F1028" s="274">
        <v>5</v>
      </c>
      <c r="G1028" s="1">
        <f t="shared" si="22"/>
        <v>10</v>
      </c>
    </row>
    <row r="1029" spans="1:11">
      <c r="A1029" s="30">
        <v>46106</v>
      </c>
      <c r="B1029" s="405">
        <v>32911</v>
      </c>
      <c r="C1029" s="405" t="s">
        <v>12</v>
      </c>
      <c r="D1029" s="288" t="s">
        <v>100</v>
      </c>
      <c r="E1029" s="326"/>
      <c r="F1029" s="274">
        <v>10</v>
      </c>
      <c r="G1029" s="1">
        <f t="shared" si="22"/>
        <v>0</v>
      </c>
    </row>
    <row r="1030" spans="1:11">
      <c r="A1030" s="32">
        <v>46081</v>
      </c>
      <c r="B1030" s="404" t="s">
        <v>11</v>
      </c>
      <c r="C1030" s="404" t="s">
        <v>19</v>
      </c>
      <c r="D1030" t="s">
        <v>13</v>
      </c>
      <c r="E1030" s="44">
        <v>5</v>
      </c>
      <c r="G1030" s="1">
        <f t="shared" si="22"/>
        <v>5</v>
      </c>
      <c r="I1030" s="421" t="s">
        <v>436</v>
      </c>
      <c r="J1030" s="421"/>
      <c r="K1030" s="421"/>
    </row>
    <row r="1031" spans="1:11">
      <c r="B1031" s="405"/>
      <c r="C1031" s="405"/>
      <c r="D1031" t="s">
        <v>14</v>
      </c>
      <c r="E1031" s="44">
        <v>10</v>
      </c>
      <c r="G1031" s="1">
        <f t="shared" si="22"/>
        <v>15</v>
      </c>
      <c r="I1031" s="404" t="s">
        <v>12</v>
      </c>
      <c r="J1031" s="381" t="s">
        <v>101</v>
      </c>
      <c r="K1031" s="382">
        <v>28.3</v>
      </c>
    </row>
    <row r="1032" spans="1:11">
      <c r="B1032" s="405"/>
      <c r="C1032" s="405"/>
      <c r="D1032" t="s">
        <v>15</v>
      </c>
      <c r="E1032" s="217">
        <v>56</v>
      </c>
      <c r="G1032" s="1">
        <f t="shared" si="22"/>
        <v>71</v>
      </c>
    </row>
    <row r="1033" spans="1:11">
      <c r="B1033" s="405"/>
      <c r="C1033" s="405"/>
      <c r="D1033" t="s">
        <v>16</v>
      </c>
      <c r="E1033" s="217">
        <v>5</v>
      </c>
      <c r="G1033" s="1">
        <f t="shared" si="22"/>
        <v>76</v>
      </c>
    </row>
    <row r="1034" spans="1:11">
      <c r="A1034" s="30">
        <v>46106</v>
      </c>
      <c r="B1034" s="405">
        <v>32911</v>
      </c>
      <c r="C1034" s="405" t="s">
        <v>19</v>
      </c>
      <c r="D1034" t="s">
        <v>13</v>
      </c>
      <c r="F1034" s="274">
        <v>5</v>
      </c>
      <c r="G1034" s="1">
        <f t="shared" si="22"/>
        <v>71</v>
      </c>
    </row>
    <row r="1035" spans="1:11">
      <c r="A1035" s="30">
        <v>46106</v>
      </c>
      <c r="B1035" s="405">
        <v>32911</v>
      </c>
      <c r="C1035" s="405" t="s">
        <v>19</v>
      </c>
      <c r="D1035" t="s">
        <v>14</v>
      </c>
      <c r="F1035" s="274">
        <v>10</v>
      </c>
      <c r="G1035" s="1">
        <f t="shared" si="22"/>
        <v>61</v>
      </c>
    </row>
    <row r="1036" spans="1:11">
      <c r="A1036" s="30">
        <v>46106</v>
      </c>
      <c r="B1036" s="405">
        <v>32911</v>
      </c>
      <c r="C1036" s="405" t="s">
        <v>19</v>
      </c>
      <c r="D1036" t="s">
        <v>15</v>
      </c>
      <c r="F1036" s="274">
        <v>56</v>
      </c>
      <c r="G1036" s="1">
        <f t="shared" si="22"/>
        <v>5</v>
      </c>
      <c r="I1036" s="404" t="s">
        <v>20</v>
      </c>
      <c r="J1036" t="s">
        <v>13</v>
      </c>
      <c r="K1036" s="1">
        <v>11.9</v>
      </c>
    </row>
    <row r="1037" spans="1:11">
      <c r="A1037" s="30">
        <v>46106</v>
      </c>
      <c r="B1037" s="405">
        <v>32911</v>
      </c>
      <c r="C1037" s="405" t="s">
        <v>19</v>
      </c>
      <c r="D1037" t="s">
        <v>16</v>
      </c>
      <c r="F1037" s="274">
        <v>5</v>
      </c>
      <c r="G1037" s="1">
        <f t="shared" si="22"/>
        <v>0</v>
      </c>
      <c r="I1037" s="405"/>
      <c r="J1037" t="s">
        <v>14</v>
      </c>
      <c r="K1037" s="1">
        <v>6</v>
      </c>
    </row>
    <row r="1038" spans="1:11">
      <c r="A1038" s="32">
        <v>46112</v>
      </c>
      <c r="B1038" s="404" t="s">
        <v>11</v>
      </c>
      <c r="C1038" s="404" t="s">
        <v>20</v>
      </c>
      <c r="D1038" t="s">
        <v>13</v>
      </c>
      <c r="E1038" s="1">
        <v>11.9</v>
      </c>
      <c r="G1038" s="1">
        <f t="shared" si="22"/>
        <v>11.9</v>
      </c>
      <c r="K1038" s="13">
        <f>SUM(K1036:K1037)</f>
        <v>17.899999999999999</v>
      </c>
    </row>
    <row r="1039" spans="1:11">
      <c r="A1039" s="32"/>
      <c r="B1039" s="405"/>
      <c r="C1039" s="405"/>
      <c r="D1039" t="s">
        <v>14</v>
      </c>
      <c r="E1039" s="1">
        <v>6</v>
      </c>
      <c r="G1039" s="1">
        <f t="shared" si="22"/>
        <v>17.899999999999999</v>
      </c>
    </row>
    <row r="1040" spans="1:11">
      <c r="B1040" s="405"/>
      <c r="C1040" s="405"/>
      <c r="D1040" t="s">
        <v>15</v>
      </c>
      <c r="E1040" s="1">
        <v>60</v>
      </c>
      <c r="G1040" s="1">
        <f t="shared" si="22"/>
        <v>77.900000000000006</v>
      </c>
    </row>
    <row r="1041" spans="1:7">
      <c r="B1041" s="405"/>
      <c r="C1041" s="405"/>
      <c r="D1041" t="s">
        <v>16</v>
      </c>
      <c r="E1041" s="1">
        <v>5</v>
      </c>
      <c r="G1041" s="1">
        <f t="shared" si="22"/>
        <v>82.9</v>
      </c>
    </row>
    <row r="1042" spans="1:7">
      <c r="A1042" s="30">
        <v>46141</v>
      </c>
      <c r="B1042" s="405">
        <v>32991</v>
      </c>
      <c r="C1042" s="405" t="s">
        <v>20</v>
      </c>
      <c r="D1042" t="s">
        <v>13</v>
      </c>
      <c r="F1042" s="274">
        <v>11.9</v>
      </c>
      <c r="G1042" s="1">
        <f t="shared" si="22"/>
        <v>71</v>
      </c>
    </row>
    <row r="1043" spans="1:7">
      <c r="A1043" s="30">
        <v>46141</v>
      </c>
      <c r="B1043" s="405">
        <v>32991</v>
      </c>
      <c r="C1043" s="405" t="s">
        <v>20</v>
      </c>
      <c r="D1043" t="s">
        <v>14</v>
      </c>
      <c r="F1043" s="274">
        <v>6</v>
      </c>
      <c r="G1043" s="1">
        <f t="shared" si="22"/>
        <v>65</v>
      </c>
    </row>
    <row r="1044" spans="1:7">
      <c r="A1044" s="30">
        <v>46141</v>
      </c>
      <c r="B1044" s="405">
        <v>32991</v>
      </c>
      <c r="C1044" s="405" t="s">
        <v>20</v>
      </c>
      <c r="D1044" t="s">
        <v>15</v>
      </c>
      <c r="F1044" s="274">
        <v>60</v>
      </c>
      <c r="G1044" s="1">
        <f t="shared" si="22"/>
        <v>5</v>
      </c>
    </row>
    <row r="1045" spans="1:7">
      <c r="A1045" s="30">
        <v>46141</v>
      </c>
      <c r="B1045" s="405">
        <v>32991</v>
      </c>
      <c r="C1045" s="405" t="s">
        <v>20</v>
      </c>
      <c r="D1045" t="s">
        <v>16</v>
      </c>
      <c r="F1045" s="274">
        <v>5</v>
      </c>
      <c r="G1045" s="1">
        <f t="shared" si="22"/>
        <v>0</v>
      </c>
    </row>
    <row r="1046" spans="1:7">
      <c r="B1046" s="405"/>
      <c r="C1046" s="405"/>
      <c r="G1046" s="1">
        <f t="shared" si="22"/>
        <v>0</v>
      </c>
    </row>
    <row r="1047" spans="1:7">
      <c r="B1047" s="405"/>
      <c r="C1047" s="405"/>
      <c r="G1047" s="1">
        <f t="shared" si="22"/>
        <v>0</v>
      </c>
    </row>
    <row r="1048" spans="1:7">
      <c r="B1048" s="405"/>
      <c r="C1048" s="405"/>
      <c r="G1048" s="1">
        <f t="shared" si="22"/>
        <v>0</v>
      </c>
    </row>
    <row r="1049" spans="1:7">
      <c r="B1049" s="405"/>
      <c r="C1049" s="405"/>
      <c r="G1049" s="1">
        <f t="shared" si="22"/>
        <v>0</v>
      </c>
    </row>
    <row r="1050" spans="1:7">
      <c r="B1050" s="405"/>
      <c r="C1050" s="405"/>
      <c r="G1050" s="1">
        <f>+G1049+E1050-F1050</f>
        <v>0</v>
      </c>
    </row>
    <row r="1051" spans="1:7">
      <c r="B1051" s="405"/>
      <c r="C1051" s="405"/>
      <c r="G1051" s="1">
        <f>+G1050+E1051-F1051</f>
        <v>0</v>
      </c>
    </row>
    <row r="1052" spans="1:7">
      <c r="B1052" s="405"/>
      <c r="C1052" s="405"/>
      <c r="G1052" s="1">
        <f>+G1051+E1052-F1052</f>
        <v>0</v>
      </c>
    </row>
    <row r="1053" spans="1:7">
      <c r="B1053" s="405"/>
      <c r="C1053" s="405"/>
      <c r="G1053" s="1">
        <f>+G1052+E1053-F1053</f>
        <v>0</v>
      </c>
    </row>
    <row r="1054" spans="1:7">
      <c r="B1054" s="405"/>
      <c r="C1054" s="405"/>
      <c r="G1054" s="1">
        <f>+G1053+E1054-F1054</f>
        <v>0</v>
      </c>
    </row>
    <row r="1055" spans="1:7">
      <c r="B1055" s="405"/>
      <c r="C1055" s="405"/>
      <c r="G1055" s="1">
        <f>+G1054+E1055-F1055</f>
        <v>0</v>
      </c>
    </row>
    <row r="1056" spans="1:7">
      <c r="B1056" s="405"/>
      <c r="C1056" s="405"/>
      <c r="G1056" s="1">
        <f>+G1055+E1056-F1056</f>
        <v>0</v>
      </c>
    </row>
    <row r="1057" spans="2:7">
      <c r="B1057" s="405"/>
      <c r="C1057" s="405"/>
      <c r="G1057" s="1">
        <f>+G1056+E1057-F1057</f>
        <v>0</v>
      </c>
    </row>
    <row r="1058" spans="2:7">
      <c r="B1058" s="405"/>
      <c r="C1058" s="405"/>
      <c r="G1058" s="1">
        <f>+G1057+E1058-F1058</f>
        <v>0</v>
      </c>
    </row>
    <row r="1059" spans="2:7">
      <c r="B1059" s="405"/>
      <c r="C1059" s="405"/>
      <c r="G1059" s="1">
        <f>+G1058+E1059-F1059</f>
        <v>0</v>
      </c>
    </row>
    <row r="1060" spans="2:7">
      <c r="B1060" s="405"/>
      <c r="C1060" s="405"/>
      <c r="G1060" s="1">
        <f>+G1059+E1060-F1060</f>
        <v>0</v>
      </c>
    </row>
    <row r="1061" spans="2:7">
      <c r="B1061" s="405"/>
      <c r="C1061" s="405"/>
      <c r="G1061" s="1">
        <f>+G1060+E1061-F1061</f>
        <v>0</v>
      </c>
    </row>
    <row r="1062" spans="2:7">
      <c r="B1062" s="405"/>
      <c r="C1062" s="405"/>
      <c r="G1062" s="1">
        <f>+G1061+E1062-F1062</f>
        <v>0</v>
      </c>
    </row>
    <row r="1063" spans="2:7">
      <c r="B1063" s="405"/>
      <c r="C1063" s="405"/>
      <c r="G1063" s="1">
        <f>+G1062+E1063-F1063</f>
        <v>0</v>
      </c>
    </row>
    <row r="1064" spans="2:7">
      <c r="B1064" s="405"/>
      <c r="C1064" s="405"/>
      <c r="G1064" s="1">
        <f>+G1063+E1064-F1064</f>
        <v>0</v>
      </c>
    </row>
    <row r="1065" spans="2:7">
      <c r="B1065" s="405"/>
      <c r="C1065" s="405"/>
      <c r="G1065" s="1">
        <f>+G1064+E1065-F1065</f>
        <v>0</v>
      </c>
    </row>
    <row r="1066" spans="2:7">
      <c r="B1066" s="405"/>
      <c r="C1066" s="405"/>
      <c r="G1066" s="1">
        <f>+G1065+E1066-F1066</f>
        <v>0</v>
      </c>
    </row>
    <row r="1067" spans="2:7">
      <c r="B1067" s="405"/>
      <c r="C1067" s="405"/>
      <c r="G1067" s="1">
        <f>+G1066+E1067-F1067</f>
        <v>0</v>
      </c>
    </row>
    <row r="1068" spans="2:7">
      <c r="B1068" s="405"/>
      <c r="C1068" s="405"/>
      <c r="G1068" s="1">
        <f>+G1067+E1068-F1068</f>
        <v>0</v>
      </c>
    </row>
    <row r="1069" spans="2:7">
      <c r="B1069" s="405"/>
      <c r="C1069" s="405"/>
      <c r="G1069" s="1">
        <f>+G1068+E1069-F1069</f>
        <v>0</v>
      </c>
    </row>
    <row r="1070" spans="2:7">
      <c r="B1070" s="405"/>
      <c r="C1070" s="405"/>
      <c r="G1070" s="1">
        <f>+G1069+E1070-F1070</f>
        <v>0</v>
      </c>
    </row>
    <row r="1071" spans="2:7">
      <c r="B1071" s="405"/>
      <c r="C1071" s="405"/>
      <c r="G1071" s="1">
        <f>+G1070+E1071-F1071</f>
        <v>0</v>
      </c>
    </row>
    <row r="1072" spans="2:7">
      <c r="B1072" s="405"/>
      <c r="C1072" s="405"/>
      <c r="G1072" s="1">
        <f>+G1071+E1072-F1072</f>
        <v>0</v>
      </c>
    </row>
    <row r="1073" spans="2:7">
      <c r="B1073" s="405"/>
      <c r="C1073" s="405"/>
      <c r="G1073" s="1">
        <f>+G1072+E1073-F1073</f>
        <v>0</v>
      </c>
    </row>
    <row r="1074" spans="2:7">
      <c r="B1074" s="405"/>
      <c r="C1074" s="405"/>
      <c r="G1074" s="1">
        <f>+G1073+E1074-F1074</f>
        <v>0</v>
      </c>
    </row>
    <row r="1075" spans="2:7">
      <c r="B1075" s="405"/>
      <c r="C1075" s="405"/>
      <c r="G1075" s="1">
        <f>+G1074+E1075-F1075</f>
        <v>0</v>
      </c>
    </row>
    <row r="1076" spans="2:7">
      <c r="B1076" s="405"/>
      <c r="C1076" s="405"/>
      <c r="G1076" s="1">
        <f>+G1075+E1076-F1076</f>
        <v>0</v>
      </c>
    </row>
    <row r="1077" spans="2:7">
      <c r="B1077" s="405"/>
      <c r="C1077" s="405"/>
      <c r="G1077" s="1">
        <f>+G1076+E1077-F1077</f>
        <v>0</v>
      </c>
    </row>
    <row r="1078" spans="2:7">
      <c r="B1078" s="405"/>
      <c r="C1078" s="405"/>
      <c r="G1078" s="1">
        <f>+G1077+E1078-F1078</f>
        <v>0</v>
      </c>
    </row>
    <row r="1079" spans="2:7">
      <c r="B1079" s="405"/>
      <c r="C1079" s="405"/>
      <c r="G1079" s="1">
        <f>+G1078+E1079-F1079</f>
        <v>0</v>
      </c>
    </row>
    <row r="1080" spans="2:7">
      <c r="B1080" s="405"/>
      <c r="C1080" s="405"/>
      <c r="G1080" s="1">
        <f>+G1079+E1080-F1080</f>
        <v>0</v>
      </c>
    </row>
    <row r="1081" spans="2:7">
      <c r="B1081" s="405"/>
      <c r="C1081" s="405"/>
      <c r="G1081" s="1">
        <f>+G1080+E1081-F1081</f>
        <v>0</v>
      </c>
    </row>
    <row r="1082" spans="2:7">
      <c r="B1082" s="405"/>
      <c r="C1082" s="405"/>
      <c r="G1082" s="1">
        <f>+G1081+E1082-F1082</f>
        <v>0</v>
      </c>
    </row>
    <row r="1083" spans="2:7">
      <c r="B1083" s="405"/>
      <c r="C1083" s="405"/>
      <c r="G1083" s="1">
        <f>+G1082+E1083-F1083</f>
        <v>0</v>
      </c>
    </row>
    <row r="1084" spans="2:7">
      <c r="B1084" s="405"/>
      <c r="C1084" s="405"/>
      <c r="G1084" s="1">
        <f>+G1083+E1084-F1084</f>
        <v>0</v>
      </c>
    </row>
    <row r="1085" spans="2:7">
      <c r="B1085" s="405"/>
      <c r="C1085" s="405"/>
      <c r="G1085" s="1">
        <f>+G1084+E1085-F1085</f>
        <v>0</v>
      </c>
    </row>
    <row r="1086" spans="2:7">
      <c r="B1086" s="405"/>
      <c r="C1086" s="405"/>
      <c r="G1086" s="1">
        <f>+G1085+E1086-F1086</f>
        <v>0</v>
      </c>
    </row>
    <row r="1087" spans="2:7">
      <c r="B1087" s="405"/>
      <c r="C1087" s="405"/>
      <c r="G1087" s="1">
        <f>+G1086+E1087-F1087</f>
        <v>0</v>
      </c>
    </row>
    <row r="1088" spans="2:7">
      <c r="B1088" s="405"/>
      <c r="C1088" s="405"/>
      <c r="G1088" s="1">
        <f>+G1087+E1088-F1088</f>
        <v>0</v>
      </c>
    </row>
    <row r="1089" spans="2:7">
      <c r="B1089" s="405"/>
      <c r="C1089" s="405"/>
      <c r="G1089" s="1">
        <f>+G1088+E1089-F1089</f>
        <v>0</v>
      </c>
    </row>
    <row r="1090" spans="2:7">
      <c r="B1090" s="405"/>
      <c r="C1090" s="405"/>
      <c r="G1090" s="1">
        <f>+G1089+E1090-F1090</f>
        <v>0</v>
      </c>
    </row>
    <row r="1091" spans="2:7">
      <c r="B1091" s="405"/>
      <c r="C1091" s="405"/>
      <c r="G1091" s="1">
        <f>+G1090+E1091-F1091</f>
        <v>0</v>
      </c>
    </row>
    <row r="1092" spans="2:7">
      <c r="B1092" s="405"/>
      <c r="C1092" s="405"/>
      <c r="G1092" s="1">
        <f>+G1091+E1092-F1092</f>
        <v>0</v>
      </c>
    </row>
    <row r="1093" spans="2:7">
      <c r="B1093" s="405"/>
      <c r="C1093" s="405"/>
      <c r="G1093" s="1">
        <f>+G1092+E1093-F1093</f>
        <v>0</v>
      </c>
    </row>
    <row r="1094" spans="2:7">
      <c r="B1094" s="405"/>
      <c r="C1094" s="405"/>
      <c r="G1094" s="1">
        <f>+G1093+E1094-F1094</f>
        <v>0</v>
      </c>
    </row>
    <row r="1095" spans="2:7">
      <c r="B1095" s="405"/>
      <c r="C1095" s="405"/>
      <c r="G1095" s="1">
        <f>+G1094+E1095-F1095</f>
        <v>0</v>
      </c>
    </row>
    <row r="1096" spans="2:7">
      <c r="B1096" s="405"/>
      <c r="C1096" s="405"/>
      <c r="G1096" s="1">
        <f>+G1095+E1096-F1096</f>
        <v>0</v>
      </c>
    </row>
    <row r="1097" spans="2:7">
      <c r="B1097" s="405"/>
      <c r="C1097" s="405"/>
      <c r="G1097" s="1">
        <f>+G1096+E1097-F1097</f>
        <v>0</v>
      </c>
    </row>
    <row r="1098" spans="2:7">
      <c r="B1098" s="405"/>
      <c r="C1098" s="405"/>
      <c r="G1098" s="1">
        <f>+G1097+E1098-F1098</f>
        <v>0</v>
      </c>
    </row>
    <row r="1099" spans="2:7">
      <c r="B1099" s="405"/>
      <c r="C1099" s="405"/>
      <c r="G1099" s="1">
        <f>+G1098+E1099-F1099</f>
        <v>0</v>
      </c>
    </row>
    <row r="1100" spans="2:7">
      <c r="B1100" s="405"/>
      <c r="C1100" s="405"/>
      <c r="G1100" s="1">
        <f>+G1099+E1100-F1100</f>
        <v>0</v>
      </c>
    </row>
    <row r="1101" spans="2:7">
      <c r="B1101" s="405"/>
      <c r="C1101" s="405"/>
      <c r="G1101" s="1">
        <f>+G1100+E1101-F1101</f>
        <v>0</v>
      </c>
    </row>
    <row r="1102" spans="2:7">
      <c r="B1102" s="405"/>
      <c r="C1102" s="405"/>
      <c r="G1102" s="1">
        <f>+G1101+E1102-F1102</f>
        <v>0</v>
      </c>
    </row>
    <row r="1103" spans="2:7">
      <c r="B1103" s="405"/>
      <c r="C1103" s="405"/>
      <c r="G1103" s="1">
        <f>+G1102+E1103-F1103</f>
        <v>0</v>
      </c>
    </row>
    <row r="1104" spans="2:7">
      <c r="B1104" s="405"/>
      <c r="C1104" s="405"/>
      <c r="G1104" s="1">
        <f>+G1103+E1104-F1104</f>
        <v>0</v>
      </c>
    </row>
    <row r="1105" spans="2:7">
      <c r="B1105" s="405"/>
      <c r="C1105" s="405"/>
      <c r="G1105" s="1">
        <f>+G1104+E1105-F1105</f>
        <v>0</v>
      </c>
    </row>
    <row r="1106" spans="2:7">
      <c r="B1106" s="405"/>
      <c r="C1106" s="405"/>
      <c r="G1106" s="1">
        <f>+G1105+E1106-F1106</f>
        <v>0</v>
      </c>
    </row>
    <row r="1107" spans="2:7">
      <c r="B1107" s="405"/>
      <c r="C1107" s="405"/>
      <c r="G1107" s="1">
        <f>+G1106+E1107-F1107</f>
        <v>0</v>
      </c>
    </row>
    <row r="1108" spans="2:7">
      <c r="B1108" s="405"/>
      <c r="C1108" s="405"/>
      <c r="G1108" s="1">
        <f>+G1107+E1108-F1108</f>
        <v>0</v>
      </c>
    </row>
    <row r="1109" spans="2:7">
      <c r="B1109" s="405"/>
      <c r="C1109" s="405"/>
      <c r="G1109" s="1">
        <f>+G1108+E1109-F1109</f>
        <v>0</v>
      </c>
    </row>
    <row r="1110" spans="2:7">
      <c r="B1110" s="405"/>
      <c r="C1110" s="405"/>
      <c r="G1110" s="1">
        <f>+G1109+E1110-F1110</f>
        <v>0</v>
      </c>
    </row>
    <row r="1111" spans="2:7">
      <c r="B1111" s="405"/>
      <c r="C1111" s="405"/>
      <c r="G1111" s="1">
        <f>+G1110+E1111-F1111</f>
        <v>0</v>
      </c>
    </row>
    <row r="1112" spans="2:7">
      <c r="B1112" s="405"/>
      <c r="C1112" s="405"/>
      <c r="G1112" s="1">
        <f>+G1111+E1112-F1112</f>
        <v>0</v>
      </c>
    </row>
    <row r="1113" spans="2:7">
      <c r="B1113" s="405"/>
      <c r="C1113" s="405"/>
      <c r="G1113" s="1">
        <f>+G1112+E1113-F1113</f>
        <v>0</v>
      </c>
    </row>
    <row r="1114" spans="2:7">
      <c r="B1114" s="405"/>
      <c r="C1114" s="405"/>
      <c r="G1114" s="1">
        <f>+G1113+E1114-F1114</f>
        <v>0</v>
      </c>
    </row>
    <row r="1115" spans="2:7">
      <c r="B1115" s="405"/>
      <c r="C1115" s="405"/>
      <c r="G1115" s="1">
        <f>+G1114+E1115-F1115</f>
        <v>0</v>
      </c>
    </row>
    <row r="1116" spans="2:7">
      <c r="B1116" s="405"/>
      <c r="C1116" s="405"/>
      <c r="G1116" s="1">
        <f>+G1115+E1116-F1116</f>
        <v>0</v>
      </c>
    </row>
    <row r="1117" spans="2:7">
      <c r="B1117" s="405"/>
      <c r="C1117" s="405"/>
      <c r="G1117" s="1">
        <f>+G1116+E1117-F1117</f>
        <v>0</v>
      </c>
    </row>
    <row r="1118" spans="2:7">
      <c r="B1118" s="405"/>
      <c r="C1118" s="405"/>
      <c r="G1118" s="1">
        <f>+G1117+E1118-F1118</f>
        <v>0</v>
      </c>
    </row>
    <row r="1119" spans="2:7">
      <c r="B1119" s="405"/>
      <c r="C1119" s="405"/>
      <c r="G1119" s="1">
        <f>+G1118+E1119-F1119</f>
        <v>0</v>
      </c>
    </row>
    <row r="1120" spans="2:7">
      <c r="B1120" s="405"/>
      <c r="C1120" s="405"/>
      <c r="G1120" s="1">
        <f>+G1119+E1120-F1120</f>
        <v>0</v>
      </c>
    </row>
    <row r="1121" spans="2:7">
      <c r="B1121" s="405"/>
      <c r="C1121" s="405"/>
      <c r="G1121" s="1">
        <f>+G1120+E1121-F1121</f>
        <v>0</v>
      </c>
    </row>
    <row r="1122" spans="2:7">
      <c r="B1122" s="405"/>
      <c r="C1122" s="405"/>
      <c r="G1122" s="1">
        <f>+G1121+E1122-F1122</f>
        <v>0</v>
      </c>
    </row>
    <row r="1123" spans="2:7">
      <c r="B1123" s="405"/>
      <c r="C1123" s="405"/>
      <c r="G1123" s="1">
        <f>+G1122+E1123-F1123</f>
        <v>0</v>
      </c>
    </row>
    <row r="1124" spans="2:7">
      <c r="B1124" s="405"/>
      <c r="C1124" s="405"/>
      <c r="G1124" s="1">
        <f>+G1123+E1124-F1124</f>
        <v>0</v>
      </c>
    </row>
    <row r="1125" spans="2:7">
      <c r="B1125" s="405"/>
      <c r="C1125" s="405"/>
      <c r="G1125" s="1">
        <f>+G1124+E1125-F1125</f>
        <v>0</v>
      </c>
    </row>
    <row r="1126" spans="2:7">
      <c r="B1126" s="405"/>
      <c r="C1126" s="405"/>
      <c r="G1126" s="1">
        <f>+G1125+E1126-F1126</f>
        <v>0</v>
      </c>
    </row>
    <row r="1127" spans="2:7">
      <c r="B1127" s="405"/>
      <c r="C1127" s="405"/>
      <c r="G1127" s="1">
        <f>+G1126+E1127-F1127</f>
        <v>0</v>
      </c>
    </row>
    <row r="1128" spans="2:7">
      <c r="B1128" s="405"/>
      <c r="C1128" s="405"/>
      <c r="G1128" s="1">
        <f>+G1127+E1128-F1128</f>
        <v>0</v>
      </c>
    </row>
    <row r="1129" spans="2:7">
      <c r="B1129" s="405"/>
      <c r="C1129" s="405"/>
      <c r="G1129" s="1">
        <f>+G1128+E1129-F1129</f>
        <v>0</v>
      </c>
    </row>
    <row r="1130" spans="2:7">
      <c r="B1130" s="405"/>
      <c r="C1130" s="405"/>
      <c r="G1130" s="1">
        <f>+G1129+E1130-F1130</f>
        <v>0</v>
      </c>
    </row>
    <row r="1131" spans="2:7">
      <c r="B1131" s="405"/>
      <c r="C1131" s="405"/>
      <c r="G1131" s="1">
        <f>+G1130+E1131-F1131</f>
        <v>0</v>
      </c>
    </row>
    <row r="1132" spans="2:7">
      <c r="B1132" s="405"/>
      <c r="C1132" s="405"/>
      <c r="G1132" s="1">
        <f>+G1131+E1132-F1132</f>
        <v>0</v>
      </c>
    </row>
    <row r="1133" spans="2:7">
      <c r="B1133" s="405"/>
      <c r="C1133" s="405"/>
      <c r="G1133" s="1">
        <f>+G1132+E1133-F1133</f>
        <v>0</v>
      </c>
    </row>
    <row r="1134" spans="2:7">
      <c r="B1134" s="405"/>
      <c r="C1134" s="405"/>
      <c r="G1134" s="1">
        <f>+G1133+E1134-F1134</f>
        <v>0</v>
      </c>
    </row>
    <row r="1135" spans="2:7">
      <c r="B1135" s="405"/>
      <c r="C1135" s="405"/>
      <c r="G1135" s="1">
        <f>+G1134+E1135-F1135</f>
        <v>0</v>
      </c>
    </row>
    <row r="1136" spans="2:7">
      <c r="B1136" s="405"/>
      <c r="C1136" s="405"/>
      <c r="G1136" s="1">
        <f>+G1135+E1136-F1136</f>
        <v>0</v>
      </c>
    </row>
    <row r="1137" spans="2:7">
      <c r="B1137" s="405"/>
      <c r="C1137" s="405"/>
      <c r="G1137" s="1">
        <f>+G1136+E1137-F1137</f>
        <v>0</v>
      </c>
    </row>
    <row r="1138" spans="2:7">
      <c r="B1138" s="405"/>
      <c r="C1138" s="405"/>
      <c r="G1138" s="1">
        <f>+G1137+E1138-F1138</f>
        <v>0</v>
      </c>
    </row>
    <row r="1139" spans="2:7">
      <c r="B1139" s="405"/>
      <c r="C1139" s="405"/>
      <c r="G1139" s="1">
        <f>+G1138+E1139-F1139</f>
        <v>0</v>
      </c>
    </row>
    <row r="1140" spans="2:7">
      <c r="B1140" s="405"/>
      <c r="C1140" s="405"/>
      <c r="G1140" s="1">
        <f>+G1139+E1140-F1140</f>
        <v>0</v>
      </c>
    </row>
    <row r="1141" spans="2:7">
      <c r="B1141" s="405"/>
      <c r="C1141" s="405"/>
      <c r="G1141" s="1">
        <f>+G1140+E1141-F1141</f>
        <v>0</v>
      </c>
    </row>
    <row r="1142" spans="2:7">
      <c r="B1142" s="405"/>
      <c r="C1142" s="405"/>
      <c r="G1142" s="1">
        <f>+G1141+E1142-F1142</f>
        <v>0</v>
      </c>
    </row>
    <row r="1143" spans="2:7">
      <c r="B1143" s="405"/>
      <c r="C1143" s="405"/>
      <c r="G1143" s="1">
        <f>+G1142+E1143-F1143</f>
        <v>0</v>
      </c>
    </row>
    <row r="1144" spans="2:7">
      <c r="B1144" s="405"/>
      <c r="C1144" s="405"/>
      <c r="G1144" s="1">
        <f>+G1143+E1144-F1144</f>
        <v>0</v>
      </c>
    </row>
    <row r="1145" spans="2:7">
      <c r="B1145" s="405"/>
      <c r="C1145" s="405"/>
      <c r="G1145" s="1">
        <f>+G1144+E1145-F1145</f>
        <v>0</v>
      </c>
    </row>
    <row r="1146" spans="2:7">
      <c r="B1146" s="405"/>
      <c r="C1146" s="405"/>
      <c r="G1146" s="1">
        <f>+G1145+E1146-F1146</f>
        <v>0</v>
      </c>
    </row>
    <row r="1147" spans="2:7">
      <c r="B1147" s="405"/>
      <c r="C1147" s="405"/>
      <c r="G1147" s="1">
        <f>+G1146+E1147-F1147</f>
        <v>0</v>
      </c>
    </row>
    <row r="1148" spans="2:7">
      <c r="B1148" s="405"/>
      <c r="C1148" s="405"/>
      <c r="G1148" s="1">
        <f>+G1147+E1148-F1148</f>
        <v>0</v>
      </c>
    </row>
    <row r="1149" spans="2:7">
      <c r="B1149" s="405"/>
      <c r="C1149" s="405"/>
      <c r="G1149" s="1">
        <f>+G1148+E1149-F1149</f>
        <v>0</v>
      </c>
    </row>
    <row r="1150" spans="2:7">
      <c r="B1150" s="405"/>
      <c r="C1150" s="405"/>
      <c r="G1150" s="1">
        <f>+G1149+E1150-F1150</f>
        <v>0</v>
      </c>
    </row>
    <row r="1151" spans="2:7">
      <c r="B1151" s="405"/>
      <c r="C1151" s="405"/>
      <c r="G1151" s="1">
        <f>+G1150+E1151-F1151</f>
        <v>0</v>
      </c>
    </row>
    <row r="1152" spans="2:7">
      <c r="B1152" s="405"/>
      <c r="C1152" s="405"/>
      <c r="G1152" s="1">
        <f>+G1151+E1152-F1152</f>
        <v>0</v>
      </c>
    </row>
    <row r="1153" spans="2:7">
      <c r="B1153" s="405"/>
      <c r="C1153" s="405"/>
      <c r="G1153" s="1">
        <f>+G1152+E1153-F1153</f>
        <v>0</v>
      </c>
    </row>
    <row r="1154" spans="2:7">
      <c r="B1154" s="405"/>
      <c r="C1154" s="405"/>
      <c r="G1154" s="1">
        <f>+G1153+E1154-F1154</f>
        <v>0</v>
      </c>
    </row>
    <row r="1155" spans="2:7">
      <c r="B1155" s="405"/>
      <c r="C1155" s="405"/>
      <c r="G1155" s="1">
        <f>+G1154+E1155-F1155</f>
        <v>0</v>
      </c>
    </row>
    <row r="1156" spans="2:7">
      <c r="B1156" s="405"/>
      <c r="C1156" s="405"/>
      <c r="G1156" s="1">
        <f>+G1155+E1156-F1156</f>
        <v>0</v>
      </c>
    </row>
    <row r="1157" spans="2:7">
      <c r="B1157" s="405"/>
      <c r="C1157" s="405"/>
      <c r="G1157" s="1">
        <f>+G1156+E1157-F1157</f>
        <v>0</v>
      </c>
    </row>
    <row r="1158" spans="2:7">
      <c r="B1158" s="405"/>
      <c r="C1158" s="405"/>
      <c r="G1158" s="1">
        <f>+G1157+E1158-F1158</f>
        <v>0</v>
      </c>
    </row>
    <row r="1159" spans="2:7">
      <c r="B1159" s="405"/>
      <c r="C1159" s="405"/>
      <c r="G1159" s="1">
        <f>+G1158+E1159-F1159</f>
        <v>0</v>
      </c>
    </row>
    <row r="1160" spans="2:7">
      <c r="B1160" s="405"/>
      <c r="C1160" s="405"/>
      <c r="G1160" s="1">
        <f>+G1159+E1160-F1160</f>
        <v>0</v>
      </c>
    </row>
    <row r="1161" spans="2:7">
      <c r="B1161" s="405"/>
      <c r="C1161" s="405"/>
      <c r="G1161" s="1">
        <f>+G1160+E1161-F1161</f>
        <v>0</v>
      </c>
    </row>
    <row r="1162" spans="2:7">
      <c r="B1162" s="405"/>
      <c r="C1162" s="405"/>
      <c r="G1162" s="1">
        <f>+G1161+E1162-F1162</f>
        <v>0</v>
      </c>
    </row>
    <row r="1163" spans="2:7">
      <c r="B1163" s="405"/>
      <c r="C1163" s="405"/>
      <c r="G1163" s="1">
        <f>+G1162+E1163-F1163</f>
        <v>0</v>
      </c>
    </row>
    <row r="1164" spans="2:7">
      <c r="B1164" s="405"/>
      <c r="C1164" s="405"/>
      <c r="G1164" s="1">
        <f>+G1163+E1164-F1164</f>
        <v>0</v>
      </c>
    </row>
    <row r="1165" spans="2:7">
      <c r="B1165" s="405"/>
      <c r="C1165" s="405"/>
      <c r="G1165" s="1">
        <f>+G1164+E1165-F1165</f>
        <v>0</v>
      </c>
    </row>
    <row r="1166" spans="2:7">
      <c r="B1166" s="405"/>
      <c r="C1166" s="405"/>
      <c r="G1166" s="1">
        <f>+G1165+E1166-F1166</f>
        <v>0</v>
      </c>
    </row>
    <row r="1167" spans="2:7">
      <c r="B1167" s="405"/>
      <c r="C1167" s="405"/>
      <c r="G1167" s="1">
        <f>+G1166+E1167-F1167</f>
        <v>0</v>
      </c>
    </row>
    <row r="1168" spans="2:7">
      <c r="B1168" s="405"/>
      <c r="C1168" s="405"/>
      <c r="G1168" s="1">
        <f>+G1167+E1168-F1168</f>
        <v>0</v>
      </c>
    </row>
    <row r="1169" spans="2:7">
      <c r="B1169" s="405"/>
      <c r="C1169" s="405"/>
      <c r="G1169" s="1">
        <f>+G1168+E1169-F1169</f>
        <v>0</v>
      </c>
    </row>
    <row r="1170" spans="2:7">
      <c r="B1170" s="405"/>
      <c r="C1170" s="405"/>
      <c r="G1170" s="1">
        <f>+G1169+E1170-F1170</f>
        <v>0</v>
      </c>
    </row>
    <row r="1171" spans="2:7">
      <c r="B1171" s="405"/>
      <c r="C1171" s="405"/>
      <c r="G1171" s="1">
        <f>+G1170+E1171-F1171</f>
        <v>0</v>
      </c>
    </row>
    <row r="1172" spans="2:7">
      <c r="B1172" s="405"/>
      <c r="C1172" s="405"/>
      <c r="G1172" s="1">
        <f>+G1171+E1172-F1172</f>
        <v>0</v>
      </c>
    </row>
    <row r="1173" spans="2:7">
      <c r="B1173" s="405"/>
      <c r="C1173" s="405"/>
      <c r="G1173" s="1">
        <f>+G1172+E1173-F1173</f>
        <v>0</v>
      </c>
    </row>
    <row r="1174" spans="2:7">
      <c r="B1174" s="405"/>
      <c r="C1174" s="405"/>
      <c r="G1174" s="1">
        <f>+G1173+E1174-F1174</f>
        <v>0</v>
      </c>
    </row>
    <row r="1175" spans="2:7">
      <c r="B1175" s="405"/>
      <c r="C1175" s="405"/>
      <c r="G1175" s="1">
        <f>+G1174+E1175-F1175</f>
        <v>0</v>
      </c>
    </row>
    <row r="1176" spans="2:7">
      <c r="B1176" s="405"/>
      <c r="C1176" s="405"/>
      <c r="G1176" s="1">
        <f>+G1175+E1176-F1176</f>
        <v>0</v>
      </c>
    </row>
    <row r="1177" spans="2:7">
      <c r="B1177" s="405"/>
      <c r="C1177" s="405"/>
      <c r="G1177" s="1">
        <f>+G1176+E1177-F1177</f>
        <v>0</v>
      </c>
    </row>
    <row r="1178" spans="2:7">
      <c r="B1178" s="405"/>
      <c r="C1178" s="405"/>
      <c r="G1178" s="1">
        <f>+G1177+E1178-F1178</f>
        <v>0</v>
      </c>
    </row>
    <row r="1179" spans="2:7">
      <c r="B1179" s="405"/>
      <c r="C1179" s="405"/>
      <c r="G1179" s="1">
        <f>+G1178+E1179-F1179</f>
        <v>0</v>
      </c>
    </row>
    <row r="1180" spans="2:7">
      <c r="B1180" s="405"/>
      <c r="C1180" s="405"/>
      <c r="G1180" s="1">
        <f>+G1179+E1180-F1180</f>
        <v>0</v>
      </c>
    </row>
    <row r="1181" spans="2:7">
      <c r="B1181" s="405"/>
      <c r="C1181" s="405"/>
      <c r="G1181" s="1">
        <f>+G1180+E1181-F1181</f>
        <v>0</v>
      </c>
    </row>
    <row r="1182" spans="2:7">
      <c r="B1182" s="405"/>
      <c r="C1182" s="405"/>
      <c r="G1182" s="1">
        <f>+G1181+E1182-F1182</f>
        <v>0</v>
      </c>
    </row>
    <row r="1183" spans="2:7">
      <c r="B1183" s="405"/>
      <c r="C1183" s="405"/>
      <c r="G1183" s="1">
        <f>+G1182+E1183-F1183</f>
        <v>0</v>
      </c>
    </row>
    <row r="1184" spans="2:7">
      <c r="B1184" s="405"/>
      <c r="C1184" s="405"/>
      <c r="G1184" s="1">
        <f>+G1183+E1184-F1184</f>
        <v>0</v>
      </c>
    </row>
    <row r="1185" spans="2:7">
      <c r="B1185" s="405"/>
      <c r="C1185" s="405"/>
      <c r="G1185" s="1">
        <f>+G1184+E1185-F1185</f>
        <v>0</v>
      </c>
    </row>
    <row r="1186" spans="2:7">
      <c r="B1186" s="405"/>
      <c r="C1186" s="405"/>
      <c r="G1186" s="1">
        <f>+G1185+E1186-F1186</f>
        <v>0</v>
      </c>
    </row>
    <row r="1187" spans="2:7">
      <c r="B1187" s="405"/>
      <c r="C1187" s="405"/>
      <c r="G1187" s="1">
        <f>+G1186+E1187-F1187</f>
        <v>0</v>
      </c>
    </row>
    <row r="1188" spans="2:7">
      <c r="B1188" s="405"/>
      <c r="C1188" s="405"/>
      <c r="G1188" s="1">
        <f>+G1187+E1188-F1188</f>
        <v>0</v>
      </c>
    </row>
    <row r="1189" spans="2:7">
      <c r="B1189" s="405"/>
      <c r="C1189" s="405"/>
      <c r="G1189" s="1">
        <f>+G1188+E1189-F1189</f>
        <v>0</v>
      </c>
    </row>
    <row r="1190" spans="2:7">
      <c r="B1190" s="405"/>
      <c r="C1190" s="405"/>
      <c r="G1190" s="1">
        <f>+G1189+E1190-F1190</f>
        <v>0</v>
      </c>
    </row>
    <row r="1191" spans="2:7">
      <c r="B1191" s="405"/>
      <c r="C1191" s="405"/>
      <c r="G1191" s="1">
        <f>+G1190+E1191-F1191</f>
        <v>0</v>
      </c>
    </row>
    <row r="1192" spans="2:7">
      <c r="B1192" s="405"/>
      <c r="C1192" s="405"/>
      <c r="G1192" s="1">
        <f>+G1191+E1192-F1192</f>
        <v>0</v>
      </c>
    </row>
    <row r="1193" spans="2:7">
      <c r="B1193" s="405"/>
      <c r="C1193" s="405"/>
      <c r="G1193" s="1">
        <f>+G1192+E1193-F1193</f>
        <v>0</v>
      </c>
    </row>
    <row r="1194" spans="2:7">
      <c r="B1194" s="405"/>
      <c r="C1194" s="405"/>
      <c r="G1194" s="1">
        <f>+G1193+E1194-F1194</f>
        <v>0</v>
      </c>
    </row>
    <row r="1195" spans="2:7">
      <c r="B1195" s="405"/>
      <c r="C1195" s="405"/>
      <c r="G1195" s="1">
        <f>+G1194+E1195-F1195</f>
        <v>0</v>
      </c>
    </row>
    <row r="1196" spans="2:7">
      <c r="B1196" s="405"/>
      <c r="C1196" s="405"/>
      <c r="G1196" s="1">
        <f>+G1195+E1196-F1196</f>
        <v>0</v>
      </c>
    </row>
    <row r="1197" spans="2:7">
      <c r="B1197" s="405"/>
      <c r="C1197" s="405"/>
      <c r="G1197" s="1">
        <f>+G1196+E1197-F1197</f>
        <v>0</v>
      </c>
    </row>
    <row r="1198" spans="2:7">
      <c r="B1198" s="405"/>
      <c r="C1198" s="405"/>
      <c r="G1198" s="1">
        <f>+G1197+E1198-F1198</f>
        <v>0</v>
      </c>
    </row>
    <row r="1199" spans="2:7">
      <c r="B1199" s="405"/>
      <c r="C1199" s="405"/>
      <c r="G1199" s="1">
        <f>+G1198+E1199-F1199</f>
        <v>0</v>
      </c>
    </row>
    <row r="1200" spans="2:7">
      <c r="B1200" s="405"/>
      <c r="C1200" s="405"/>
      <c r="G1200" s="1">
        <f>+G1199+E1200-F1200</f>
        <v>0</v>
      </c>
    </row>
    <row r="1201" spans="2:7">
      <c r="B1201" s="405"/>
      <c r="C1201" s="405"/>
      <c r="G1201" s="1">
        <f>+G1200+E1201-F1201</f>
        <v>0</v>
      </c>
    </row>
    <row r="1202" spans="2:7">
      <c r="B1202" s="405"/>
      <c r="C1202" s="405"/>
      <c r="G1202" s="1">
        <f>+G1201+E1202-F1202</f>
        <v>0</v>
      </c>
    </row>
    <row r="1203" spans="2:7">
      <c r="B1203" s="405"/>
      <c r="C1203" s="405"/>
      <c r="G1203" s="1">
        <f>+G1202+E1203-F1203</f>
        <v>0</v>
      </c>
    </row>
    <row r="1204" spans="2:7">
      <c r="B1204" s="405"/>
      <c r="C1204" s="405"/>
      <c r="G1204" s="1">
        <f>+G1203+E1204-F1204</f>
        <v>0</v>
      </c>
    </row>
    <row r="1205" spans="2:7">
      <c r="B1205" s="405"/>
      <c r="C1205" s="405"/>
      <c r="G1205" s="1">
        <f>+G1204+E1205-F1205</f>
        <v>0</v>
      </c>
    </row>
    <row r="1206" spans="2:7">
      <c r="B1206" s="405"/>
      <c r="C1206" s="405"/>
      <c r="G1206" s="1">
        <f>+G1205+E1206-F1206</f>
        <v>0</v>
      </c>
    </row>
    <row r="1207" spans="2:7">
      <c r="B1207" s="405"/>
      <c r="C1207" s="405"/>
      <c r="G1207" s="1">
        <f>+G1206+E1207-F1207</f>
        <v>0</v>
      </c>
    </row>
    <row r="1208" spans="2:7">
      <c r="B1208" s="405"/>
      <c r="C1208" s="405"/>
      <c r="G1208" s="1">
        <f>+G1207+E1208-F1208</f>
        <v>0</v>
      </c>
    </row>
    <row r="1209" spans="2:7">
      <c r="B1209" s="405"/>
      <c r="C1209" s="405"/>
      <c r="G1209" s="1">
        <f>+G1208+E1209-F1209</f>
        <v>0</v>
      </c>
    </row>
    <row r="1210" spans="2:7">
      <c r="B1210" s="405"/>
      <c r="C1210" s="405"/>
      <c r="G1210" s="1">
        <f>+G1209+E1210-F1210</f>
        <v>0</v>
      </c>
    </row>
    <row r="1211" spans="2:7">
      <c r="B1211" s="405"/>
      <c r="C1211" s="405"/>
      <c r="G1211" s="1">
        <f>+G1210+E1211-F1211</f>
        <v>0</v>
      </c>
    </row>
    <row r="1212" spans="2:7">
      <c r="B1212" s="405"/>
      <c r="C1212" s="405"/>
      <c r="G1212" s="1">
        <f>+G1211+E1212-F1212</f>
        <v>0</v>
      </c>
    </row>
    <row r="1213" spans="2:7">
      <c r="B1213" s="405"/>
      <c r="C1213" s="405"/>
      <c r="G1213" s="1">
        <f>+G1212+E1213-F1213</f>
        <v>0</v>
      </c>
    </row>
    <row r="1214" spans="2:7">
      <c r="B1214" s="405"/>
      <c r="C1214" s="405"/>
      <c r="G1214" s="1">
        <f>+G1213+E1214-F1214</f>
        <v>0</v>
      </c>
    </row>
    <row r="1215" spans="2:7">
      <c r="B1215" s="405"/>
      <c r="C1215" s="405"/>
      <c r="G1215" s="1">
        <f>+G1214+E1215-F1215</f>
        <v>0</v>
      </c>
    </row>
    <row r="1216" spans="2:7">
      <c r="B1216" s="405"/>
      <c r="C1216" s="405"/>
      <c r="G1216" s="1">
        <f>+G1215+E1216-F1216</f>
        <v>0</v>
      </c>
    </row>
    <row r="1217" spans="2:7">
      <c r="B1217" s="405"/>
      <c r="C1217" s="405"/>
      <c r="G1217" s="1">
        <f>+G1216+E1217-F1217</f>
        <v>0</v>
      </c>
    </row>
    <row r="1218" spans="2:7">
      <c r="B1218" s="405"/>
      <c r="C1218" s="405"/>
      <c r="G1218" s="1">
        <f>+G1217+E1218-F1218</f>
        <v>0</v>
      </c>
    </row>
    <row r="1219" spans="2:7">
      <c r="B1219" s="405"/>
      <c r="C1219" s="405"/>
      <c r="G1219" s="1">
        <f>+G1218+E1219-F1219</f>
        <v>0</v>
      </c>
    </row>
    <row r="1220" spans="2:7">
      <c r="B1220" s="405"/>
      <c r="C1220" s="405"/>
      <c r="G1220" s="1">
        <f>+G1219+E1220-F1220</f>
        <v>0</v>
      </c>
    </row>
    <row r="1221" spans="2:7">
      <c r="B1221" s="405"/>
      <c r="C1221" s="405"/>
      <c r="G1221" s="1">
        <f>+G1220+E1221-F1221</f>
        <v>0</v>
      </c>
    </row>
    <row r="1222" spans="2:7">
      <c r="B1222" s="405"/>
      <c r="C1222" s="405"/>
      <c r="G1222" s="1">
        <f>+G1221+E1222-F1222</f>
        <v>0</v>
      </c>
    </row>
    <row r="1223" spans="2:7">
      <c r="B1223" s="405"/>
      <c r="C1223" s="405"/>
      <c r="G1223" s="1">
        <f>+G1222+E1223-F1223</f>
        <v>0</v>
      </c>
    </row>
    <row r="1224" spans="2:7">
      <c r="B1224" s="405"/>
      <c r="C1224" s="405"/>
      <c r="G1224" s="1">
        <f>+G1223+E1224-F1224</f>
        <v>0</v>
      </c>
    </row>
    <row r="1225" spans="2:7">
      <c r="B1225" s="405"/>
      <c r="C1225" s="405"/>
      <c r="G1225" s="1">
        <f>+G1224+E1225-F1225</f>
        <v>0</v>
      </c>
    </row>
    <row r="1226" spans="2:7">
      <c r="B1226" s="405"/>
      <c r="C1226" s="405"/>
      <c r="G1226" s="1">
        <f>+G1225+E1226-F1226</f>
        <v>0</v>
      </c>
    </row>
    <row r="1227" spans="2:7">
      <c r="B1227" s="405"/>
      <c r="C1227" s="405"/>
      <c r="G1227" s="1">
        <f>+G1226+E1227-F1227</f>
        <v>0</v>
      </c>
    </row>
    <row r="1228" spans="2:7">
      <c r="B1228" s="405"/>
      <c r="C1228" s="405"/>
      <c r="G1228" s="1">
        <f>+G1227+E1228-F1228</f>
        <v>0</v>
      </c>
    </row>
    <row r="1229" spans="2:7">
      <c r="B1229" s="405"/>
      <c r="C1229" s="405"/>
      <c r="G1229" s="1">
        <f>+G1228+E1229-F1229</f>
        <v>0</v>
      </c>
    </row>
    <row r="1230" spans="2:7">
      <c r="B1230" s="405"/>
      <c r="C1230" s="405"/>
      <c r="G1230" s="1">
        <f>+G1229+E1230-F1230</f>
        <v>0</v>
      </c>
    </row>
    <row r="1231" spans="2:7">
      <c r="B1231" s="405"/>
      <c r="C1231" s="405"/>
      <c r="G1231" s="1">
        <f>+G1230+E1231-F1231</f>
        <v>0</v>
      </c>
    </row>
    <row r="1232" spans="2:7">
      <c r="B1232" s="405"/>
      <c r="C1232" s="405"/>
      <c r="G1232" s="1">
        <f>+G1231+E1232-F1232</f>
        <v>0</v>
      </c>
    </row>
    <row r="1233" spans="2:7">
      <c r="B1233" s="405"/>
      <c r="C1233" s="405"/>
      <c r="G1233" s="1">
        <f>+G1232+E1233-F1233</f>
        <v>0</v>
      </c>
    </row>
    <row r="1234" spans="2:7">
      <c r="B1234" s="405"/>
      <c r="C1234" s="405"/>
      <c r="G1234" s="1">
        <f>+G1233+E1234-F1234</f>
        <v>0</v>
      </c>
    </row>
    <row r="1235" spans="2:7">
      <c r="B1235" s="405"/>
      <c r="C1235" s="405"/>
      <c r="G1235" s="1">
        <f>+G1234+E1235-F1235</f>
        <v>0</v>
      </c>
    </row>
    <row r="1236" spans="2:7">
      <c r="B1236" s="405"/>
      <c r="C1236" s="405"/>
      <c r="G1236" s="1">
        <f>+G1235+E1236-F1236</f>
        <v>0</v>
      </c>
    </row>
    <row r="1237" spans="2:7">
      <c r="B1237" s="405"/>
      <c r="C1237" s="405"/>
      <c r="G1237" s="1">
        <f>+G1236+E1237-F1237</f>
        <v>0</v>
      </c>
    </row>
    <row r="1238" spans="2:7">
      <c r="B1238" s="405"/>
      <c r="C1238" s="405"/>
      <c r="G1238" s="1">
        <f>+G1237+E1238-F1238</f>
        <v>0</v>
      </c>
    </row>
    <row r="1239" spans="2:7">
      <c r="B1239" s="405"/>
      <c r="C1239" s="405"/>
      <c r="G1239" s="1">
        <f>+G1238+E1239-F1239</f>
        <v>0</v>
      </c>
    </row>
    <row r="1240" spans="2:7">
      <c r="B1240" s="405"/>
      <c r="C1240" s="405"/>
      <c r="G1240" s="1">
        <f>+G1239+E1240-F1240</f>
        <v>0</v>
      </c>
    </row>
    <row r="1241" spans="2:7">
      <c r="B1241" s="405"/>
      <c r="C1241" s="405"/>
      <c r="G1241" s="1">
        <f>+G1240+E1241-F1241</f>
        <v>0</v>
      </c>
    </row>
    <row r="1242" spans="2:7">
      <c r="B1242" s="405"/>
      <c r="C1242" s="405"/>
      <c r="G1242" s="1">
        <f>+G1241+E1242-F1242</f>
        <v>0</v>
      </c>
    </row>
    <row r="1243" spans="2:7">
      <c r="B1243" s="405"/>
      <c r="C1243" s="405"/>
      <c r="G1243" s="1">
        <f>+G1242+E1243-F1243</f>
        <v>0</v>
      </c>
    </row>
    <row r="1244" spans="2:7">
      <c r="B1244" s="405"/>
      <c r="C1244" s="405"/>
      <c r="G1244" s="1">
        <f>+G1243+E1244-F1244</f>
        <v>0</v>
      </c>
    </row>
    <row r="1245" spans="2:7">
      <c r="B1245" s="405"/>
      <c r="C1245" s="405"/>
      <c r="G1245" s="1">
        <f>+G1244+E1245-F1245</f>
        <v>0</v>
      </c>
    </row>
    <row r="1246" spans="2:7">
      <c r="B1246" s="405"/>
      <c r="C1246" s="405"/>
      <c r="G1246" s="1">
        <f>+G1245+E1246-F1246</f>
        <v>0</v>
      </c>
    </row>
    <row r="1247" spans="2:7">
      <c r="B1247" s="405"/>
      <c r="C1247" s="405"/>
      <c r="G1247" s="1">
        <f>+G1246+E1247-F1247</f>
        <v>0</v>
      </c>
    </row>
    <row r="1248" spans="2:7">
      <c r="B1248" s="405"/>
      <c r="C1248" s="405"/>
      <c r="G1248" s="1">
        <f>+G1247+E1248-F1248</f>
        <v>0</v>
      </c>
    </row>
    <row r="1249" spans="2:7">
      <c r="B1249" s="405"/>
      <c r="C1249" s="405"/>
      <c r="G1249" s="1">
        <f>+G1248+E1249-F1249</f>
        <v>0</v>
      </c>
    </row>
    <row r="1250" spans="2:7">
      <c r="B1250" s="405"/>
      <c r="C1250" s="405"/>
      <c r="G1250" s="1">
        <f>+G1249+E1250-F1250</f>
        <v>0</v>
      </c>
    </row>
    <row r="1251" spans="2:7">
      <c r="B1251" s="405"/>
      <c r="C1251" s="405"/>
      <c r="G1251" s="1">
        <f>+G1250+E1251-F1251</f>
        <v>0</v>
      </c>
    </row>
    <row r="1252" spans="2:7">
      <c r="B1252" s="405"/>
      <c r="C1252" s="405"/>
      <c r="G1252" s="1">
        <f>+G1251+E1252-F1252</f>
        <v>0</v>
      </c>
    </row>
    <row r="1253" spans="2:7">
      <c r="B1253" s="405"/>
      <c r="C1253" s="405"/>
      <c r="G1253" s="1">
        <f>+G1252+E1253-F1253</f>
        <v>0</v>
      </c>
    </row>
    <row r="1254" spans="2:7">
      <c r="B1254" s="405"/>
      <c r="C1254" s="405"/>
      <c r="G1254" s="1">
        <f>+G1253+E1254-F1254</f>
        <v>0</v>
      </c>
    </row>
    <row r="1255" spans="2:7">
      <c r="B1255" s="405"/>
      <c r="C1255" s="405"/>
      <c r="G1255" s="1">
        <f>+G1254+E1255-F1255</f>
        <v>0</v>
      </c>
    </row>
    <row r="1256" spans="2:7">
      <c r="B1256" s="405"/>
      <c r="C1256" s="405"/>
      <c r="G1256" s="1">
        <f>+G1255+E1256-F1256</f>
        <v>0</v>
      </c>
    </row>
    <row r="1257" spans="2:7">
      <c r="B1257" s="405"/>
      <c r="C1257" s="405"/>
      <c r="G1257" s="1">
        <f>+G1256+E1257-F1257</f>
        <v>0</v>
      </c>
    </row>
    <row r="1258" spans="2:7">
      <c r="B1258" s="405"/>
      <c r="C1258" s="405"/>
      <c r="G1258" s="1">
        <f>+G1257+E1258-F1258</f>
        <v>0</v>
      </c>
    </row>
    <row r="1259" spans="2:7">
      <c r="B1259" s="405"/>
      <c r="C1259" s="405"/>
      <c r="G1259" s="1">
        <f>+G1258+E1259-F1259</f>
        <v>0</v>
      </c>
    </row>
    <row r="1260" spans="2:7">
      <c r="B1260" s="405"/>
      <c r="C1260" s="405"/>
      <c r="G1260" s="1">
        <f>+G1259+E1260-F1260</f>
        <v>0</v>
      </c>
    </row>
    <row r="1261" spans="2:7">
      <c r="B1261" s="405"/>
      <c r="C1261" s="405"/>
      <c r="G1261" s="1">
        <f>+G1260+E1261-F1261</f>
        <v>0</v>
      </c>
    </row>
    <row r="1262" spans="2:7">
      <c r="B1262" s="405"/>
      <c r="C1262" s="405"/>
      <c r="G1262" s="1">
        <f>+G1261+E1262-F1262</f>
        <v>0</v>
      </c>
    </row>
    <row r="1263" spans="2:7">
      <c r="B1263" s="405"/>
      <c r="C1263" s="405"/>
      <c r="G1263" s="1">
        <f>+G1262+E1263-F1263</f>
        <v>0</v>
      </c>
    </row>
    <row r="1264" spans="2:7">
      <c r="B1264" s="405"/>
      <c r="C1264" s="405"/>
      <c r="G1264" s="1">
        <f>+G1263+E1264-F1264</f>
        <v>0</v>
      </c>
    </row>
    <row r="1265" spans="2:7">
      <c r="B1265" s="405"/>
      <c r="C1265" s="405"/>
      <c r="G1265" s="1">
        <f>+G1264+E1265-F1265</f>
        <v>0</v>
      </c>
    </row>
    <row r="1266" spans="2:7">
      <c r="B1266" s="405"/>
      <c r="C1266" s="405"/>
      <c r="G1266" s="1">
        <f>+G1265+E1266-F1266</f>
        <v>0</v>
      </c>
    </row>
    <row r="1267" spans="2:7">
      <c r="B1267" s="405"/>
      <c r="C1267" s="405"/>
      <c r="G1267" s="1">
        <f>+G1266+E1267-F1267</f>
        <v>0</v>
      </c>
    </row>
    <row r="1268" spans="2:7">
      <c r="B1268" s="405"/>
      <c r="C1268" s="405"/>
      <c r="G1268" s="1">
        <f>+G1267+E1268-F1268</f>
        <v>0</v>
      </c>
    </row>
    <row r="1269" spans="2:7">
      <c r="B1269" s="405"/>
      <c r="C1269" s="405"/>
      <c r="G1269" s="1">
        <f>+G1268+E1269-F1269</f>
        <v>0</v>
      </c>
    </row>
    <row r="1270" spans="2:7">
      <c r="B1270" s="405"/>
      <c r="C1270" s="405"/>
      <c r="G1270" s="1">
        <f>+G1269+E1270-F1270</f>
        <v>0</v>
      </c>
    </row>
    <row r="1271" spans="2:7">
      <c r="B1271" s="405"/>
      <c r="C1271" s="405"/>
      <c r="G1271" s="1">
        <f>+G1270+E1271-F1271</f>
        <v>0</v>
      </c>
    </row>
    <row r="1272" spans="2:7">
      <c r="B1272" s="405"/>
      <c r="C1272" s="405"/>
      <c r="G1272" s="1">
        <f>+G1271+E1272-F1272</f>
        <v>0</v>
      </c>
    </row>
    <row r="1273" spans="2:7">
      <c r="B1273" s="405"/>
      <c r="C1273" s="405"/>
      <c r="G1273" s="1">
        <f>+G1272+E1273-F1273</f>
        <v>0</v>
      </c>
    </row>
    <row r="1274" spans="2:7">
      <c r="B1274" s="405"/>
      <c r="C1274" s="405"/>
      <c r="G1274" s="1">
        <f>+G1273+E1274-F1274</f>
        <v>0</v>
      </c>
    </row>
    <row r="1275" spans="2:7">
      <c r="B1275" s="405"/>
      <c r="C1275" s="405"/>
      <c r="G1275" s="1">
        <f>+G1274+E1275-F1275</f>
        <v>0</v>
      </c>
    </row>
    <row r="1276" spans="2:7">
      <c r="B1276" s="405"/>
      <c r="C1276" s="405"/>
      <c r="G1276" s="1">
        <f>+G1275+E1276-F1276</f>
        <v>0</v>
      </c>
    </row>
    <row r="1277" spans="2:7">
      <c r="B1277" s="405"/>
      <c r="C1277" s="405"/>
      <c r="G1277" s="1">
        <f>+G1276+E1277-F1277</f>
        <v>0</v>
      </c>
    </row>
    <row r="1278" spans="2:7">
      <c r="B1278" s="405"/>
      <c r="C1278" s="405"/>
      <c r="G1278" s="1">
        <f>+G1277+E1278-F1278</f>
        <v>0</v>
      </c>
    </row>
    <row r="1279" spans="2:7">
      <c r="B1279" s="405"/>
      <c r="C1279" s="405"/>
      <c r="G1279" s="1">
        <f>+G1278+E1279-F1279</f>
        <v>0</v>
      </c>
    </row>
    <row r="1280" spans="2:7">
      <c r="B1280" s="405"/>
      <c r="C1280" s="405"/>
      <c r="G1280" s="1">
        <f>+G1279+E1280-F1280</f>
        <v>0</v>
      </c>
    </row>
    <row r="1281" spans="2:7">
      <c r="B1281" s="405"/>
      <c r="C1281" s="405"/>
      <c r="G1281" s="1">
        <f>+G1280+E1281-F1281</f>
        <v>0</v>
      </c>
    </row>
    <row r="1282" spans="2:7">
      <c r="B1282" s="405"/>
      <c r="C1282" s="405"/>
      <c r="G1282" s="1">
        <f>+G1281+E1282-F1282</f>
        <v>0</v>
      </c>
    </row>
    <row r="1283" spans="2:7">
      <c r="B1283" s="405"/>
      <c r="C1283" s="405"/>
      <c r="G1283" s="1">
        <f>+G1282+E1283-F1283</f>
        <v>0</v>
      </c>
    </row>
    <row r="1284" spans="2:7">
      <c r="B1284" s="405"/>
      <c r="C1284" s="405"/>
      <c r="G1284" s="1">
        <f>+G1283+E1284-F1284</f>
        <v>0</v>
      </c>
    </row>
    <row r="1285" spans="2:7">
      <c r="B1285" s="405"/>
      <c r="C1285" s="405"/>
      <c r="G1285" s="1">
        <f>+G1284+E1285-F1285</f>
        <v>0</v>
      </c>
    </row>
    <row r="1286" spans="2:7">
      <c r="B1286" s="405"/>
      <c r="C1286" s="405"/>
      <c r="G1286" s="1">
        <f>+G1285+E1286-F1286</f>
        <v>0</v>
      </c>
    </row>
    <row r="1287" spans="2:7">
      <c r="B1287" s="405"/>
      <c r="C1287" s="405"/>
      <c r="G1287" s="1">
        <f>+G1286+E1287-F1287</f>
        <v>0</v>
      </c>
    </row>
    <row r="1288" spans="2:7">
      <c r="B1288" s="405"/>
      <c r="C1288" s="405"/>
      <c r="G1288" s="1">
        <f>+G1287+E1288-F1288</f>
        <v>0</v>
      </c>
    </row>
    <row r="1289" spans="2:7">
      <c r="B1289" s="405"/>
      <c r="C1289" s="405"/>
      <c r="G1289" s="1">
        <f>+G1288+E1289-F1289</f>
        <v>0</v>
      </c>
    </row>
    <row r="1290" spans="2:7">
      <c r="B1290" s="405"/>
      <c r="C1290" s="405"/>
      <c r="G1290" s="1">
        <f>+G1289+E1290-F1290</f>
        <v>0</v>
      </c>
    </row>
    <row r="1291" spans="2:7">
      <c r="B1291" s="405"/>
      <c r="C1291" s="405"/>
      <c r="G1291" s="1">
        <f>+G1290+E1291-F1291</f>
        <v>0</v>
      </c>
    </row>
    <row r="1292" spans="2:7">
      <c r="B1292" s="405"/>
      <c r="C1292" s="405"/>
      <c r="G1292" s="1">
        <f>+G1291+E1292-F1292</f>
        <v>0</v>
      </c>
    </row>
    <row r="1293" spans="2:7">
      <c r="B1293" s="405"/>
      <c r="C1293" s="405"/>
      <c r="G1293" s="1">
        <f>+G1292+E1293-F1293</f>
        <v>0</v>
      </c>
    </row>
    <row r="1294" spans="2:7">
      <c r="B1294" s="405"/>
      <c r="C1294" s="405"/>
      <c r="G1294" s="1">
        <f>+G1293+E1294-F1294</f>
        <v>0</v>
      </c>
    </row>
    <row r="1295" spans="2:7">
      <c r="B1295" s="405"/>
      <c r="C1295" s="405"/>
      <c r="G1295" s="1">
        <f>+G1294+E1295-F1295</f>
        <v>0</v>
      </c>
    </row>
    <row r="1296" spans="2:7">
      <c r="B1296" s="405"/>
      <c r="C1296" s="405"/>
      <c r="G1296" s="1">
        <f>+G1295+E1296-F1296</f>
        <v>0</v>
      </c>
    </row>
    <row r="1297" spans="2:7">
      <c r="B1297" s="405"/>
      <c r="C1297" s="405"/>
      <c r="G1297" s="1">
        <f>+G1296+E1297-F1297</f>
        <v>0</v>
      </c>
    </row>
    <row r="1298" spans="2:7">
      <c r="B1298" s="405"/>
      <c r="C1298" s="405"/>
      <c r="G1298" s="1">
        <f>+G1297+E1298-F1298</f>
        <v>0</v>
      </c>
    </row>
    <row r="1299" spans="2:7">
      <c r="B1299" s="405"/>
      <c r="C1299" s="405"/>
      <c r="G1299" s="1">
        <f>+G1298+E1299-F1299</f>
        <v>0</v>
      </c>
    </row>
    <row r="1300" spans="2:7">
      <c r="B1300" s="405"/>
      <c r="C1300" s="405"/>
      <c r="G1300" s="1">
        <f>+G1299+E1300-F1300</f>
        <v>0</v>
      </c>
    </row>
    <row r="1301" spans="2:7">
      <c r="B1301" s="405"/>
      <c r="C1301" s="405"/>
      <c r="G1301" s="1">
        <f>+G1300+E1301-F1301</f>
        <v>0</v>
      </c>
    </row>
    <row r="1302" spans="2:7">
      <c r="B1302" s="405"/>
      <c r="C1302" s="405"/>
      <c r="G1302" s="1">
        <f>+G1301+E1302-F1302</f>
        <v>0</v>
      </c>
    </row>
    <row r="1303" spans="2:7">
      <c r="B1303" s="405"/>
      <c r="C1303" s="405"/>
      <c r="G1303" s="1">
        <f>+G1302+E1303-F1303</f>
        <v>0</v>
      </c>
    </row>
    <row r="1304" spans="2:7">
      <c r="B1304" s="405"/>
      <c r="C1304" s="405"/>
      <c r="G1304" s="1">
        <f>+G1303+E1304-F1304</f>
        <v>0</v>
      </c>
    </row>
    <row r="1305" spans="2:7">
      <c r="B1305" s="405"/>
      <c r="C1305" s="405"/>
      <c r="G1305" s="1">
        <f>+G1304+E1305-F1305</f>
        <v>0</v>
      </c>
    </row>
    <row r="1306" spans="2:7">
      <c r="B1306" s="405"/>
      <c r="C1306" s="405"/>
      <c r="G1306" s="1">
        <f>+G1305+E1306-F1306</f>
        <v>0</v>
      </c>
    </row>
    <row r="1307" spans="2:7">
      <c r="B1307" s="405"/>
      <c r="C1307" s="405"/>
      <c r="G1307" s="1">
        <f>+G1306+E1307-F1307</f>
        <v>0</v>
      </c>
    </row>
    <row r="1308" spans="2:7">
      <c r="B1308" s="405"/>
      <c r="C1308" s="405"/>
      <c r="G1308" s="1">
        <f>+G1307+E1308-F1308</f>
        <v>0</v>
      </c>
    </row>
    <row r="1309" spans="2:7">
      <c r="B1309" s="405"/>
      <c r="C1309" s="405"/>
      <c r="G1309" s="1">
        <f>+G1308+E1309-F1309</f>
        <v>0</v>
      </c>
    </row>
    <row r="1310" spans="2:7">
      <c r="B1310" s="405"/>
      <c r="C1310" s="405"/>
      <c r="G1310" s="1">
        <f>+G1309+E1310-F1310</f>
        <v>0</v>
      </c>
    </row>
    <row r="1311" spans="2:7">
      <c r="B1311" s="405"/>
      <c r="C1311" s="405"/>
      <c r="G1311" s="1">
        <f>+G1310+E1311-F1311</f>
        <v>0</v>
      </c>
    </row>
    <row r="1312" spans="2:7">
      <c r="B1312" s="405"/>
      <c r="C1312" s="405"/>
      <c r="G1312" s="1">
        <f>+G1311+E1312-F1312</f>
        <v>0</v>
      </c>
    </row>
    <row r="1313" spans="2:7">
      <c r="B1313" s="405"/>
      <c r="C1313" s="405"/>
      <c r="G1313" s="1">
        <f>+G1312+E1313-F1313</f>
        <v>0</v>
      </c>
    </row>
    <row r="1314" spans="2:7">
      <c r="B1314" s="405"/>
      <c r="C1314" s="405"/>
    </row>
  </sheetData>
  <autoFilter ref="A4:R4" xr:uid="{00000000-0001-0000-1300-000000000000}"/>
  <mergeCells count="6">
    <mergeCell ref="I1030:K1030"/>
    <mergeCell ref="B2:G2"/>
    <mergeCell ref="I884:L884"/>
    <mergeCell ref="I944:K944"/>
    <mergeCell ref="I974:K974"/>
    <mergeCell ref="I1005:K1005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120" fitToWidth="0" fitToHeight="0" orientation="portrait" r:id="rId1"/>
  <colBreaks count="1" manualBreakCount="1">
    <brk id="7" max="1048575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2:P1322"/>
  <sheetViews>
    <sheetView topLeftCell="A942" zoomScaleNormal="100" workbookViewId="0">
      <selection activeCell="F956" sqref="F956"/>
    </sheetView>
  </sheetViews>
  <sheetFormatPr defaultColWidth="11.42578125" defaultRowHeight="15"/>
  <cols>
    <col min="1" max="1" width="11.42578125" style="30"/>
    <col min="2" max="2" width="15.42578125" style="3" customWidth="1"/>
    <col min="3" max="3" width="16.140625" style="3" customWidth="1"/>
    <col min="4" max="4" width="47.28515625" bestFit="1" customWidth="1"/>
    <col min="5" max="7" width="11.42578125" style="1"/>
    <col min="10" max="10" width="22.85546875" bestFit="1" customWidth="1"/>
    <col min="11" max="11" width="34.140625" bestFit="1" customWidth="1"/>
    <col min="12" max="12" width="13.42578125" customWidth="1"/>
  </cols>
  <sheetData>
    <row r="2" spans="1:8">
      <c r="B2" s="422" t="s">
        <v>439</v>
      </c>
      <c r="C2" s="422"/>
      <c r="D2" s="422"/>
      <c r="E2" s="422"/>
      <c r="F2" s="422"/>
      <c r="G2" s="422"/>
    </row>
    <row r="4" spans="1:8" ht="45.75">
      <c r="A4" s="31" t="s">
        <v>1</v>
      </c>
      <c r="B4" s="12" t="s">
        <v>2</v>
      </c>
      <c r="C4" s="12" t="s">
        <v>3</v>
      </c>
      <c r="D4" s="12" t="s">
        <v>4</v>
      </c>
      <c r="E4" s="8" t="s">
        <v>5</v>
      </c>
      <c r="F4" s="8" t="s">
        <v>6</v>
      </c>
      <c r="G4" s="7" t="s">
        <v>7</v>
      </c>
    </row>
    <row r="5" spans="1:8" hidden="1">
      <c r="A5" s="30">
        <v>42736</v>
      </c>
      <c r="B5" s="405" t="s">
        <v>8</v>
      </c>
      <c r="C5" s="405"/>
      <c r="G5" s="1">
        <v>386.6</v>
      </c>
    </row>
    <row r="6" spans="1:8" hidden="1">
      <c r="A6" s="30">
        <v>42745</v>
      </c>
      <c r="B6" s="405">
        <v>12101</v>
      </c>
      <c r="C6" s="405" t="s">
        <v>9</v>
      </c>
      <c r="F6" s="1">
        <v>150</v>
      </c>
      <c r="G6" s="1">
        <f>+G5+E6-F6</f>
        <v>236.60000000000002</v>
      </c>
    </row>
    <row r="7" spans="1:8" hidden="1">
      <c r="A7" s="30">
        <v>42755</v>
      </c>
      <c r="B7" s="405">
        <v>12127</v>
      </c>
      <c r="C7" s="405" t="s">
        <v>9</v>
      </c>
      <c r="F7" s="1">
        <v>156.1</v>
      </c>
      <c r="G7" s="1">
        <f t="shared" ref="G7:G70" si="0">+G6+E7-F7</f>
        <v>80.500000000000028</v>
      </c>
      <c r="H7" t="s">
        <v>380</v>
      </c>
    </row>
    <row r="8" spans="1:8" hidden="1">
      <c r="A8" s="30">
        <v>42780</v>
      </c>
      <c r="B8" s="405">
        <v>12950</v>
      </c>
      <c r="C8" s="405" t="s">
        <v>9</v>
      </c>
      <c r="F8" s="1">
        <v>50</v>
      </c>
      <c r="G8" s="1">
        <f t="shared" si="0"/>
        <v>30.500000000000028</v>
      </c>
    </row>
    <row r="9" spans="1:8" hidden="1">
      <c r="A9" s="30">
        <v>42786</v>
      </c>
      <c r="B9" s="405">
        <v>12207</v>
      </c>
      <c r="C9" s="405" t="s">
        <v>9</v>
      </c>
      <c r="F9" s="1">
        <v>30</v>
      </c>
      <c r="G9" s="1">
        <f t="shared" si="0"/>
        <v>0.50000000000002842</v>
      </c>
    </row>
    <row r="10" spans="1:8" hidden="1">
      <c r="A10" s="30">
        <v>43061</v>
      </c>
      <c r="B10" s="405">
        <v>10232</v>
      </c>
      <c r="C10" s="405" t="s">
        <v>244</v>
      </c>
      <c r="F10" s="1">
        <v>0.5</v>
      </c>
      <c r="G10" s="1">
        <f t="shared" si="0"/>
        <v>2.8421709430404007E-14</v>
      </c>
    </row>
    <row r="11" spans="1:8" hidden="1">
      <c r="A11" s="30">
        <v>42766</v>
      </c>
      <c r="B11" s="405" t="s">
        <v>11</v>
      </c>
      <c r="C11" s="405" t="s">
        <v>12</v>
      </c>
      <c r="D11" t="s">
        <v>13</v>
      </c>
      <c r="E11" s="1">
        <v>154.6</v>
      </c>
      <c r="G11" s="1">
        <f t="shared" si="0"/>
        <v>154.60000000000002</v>
      </c>
    </row>
    <row r="12" spans="1:8" hidden="1">
      <c r="B12" s="405"/>
      <c r="C12" s="405"/>
      <c r="D12" t="s">
        <v>14</v>
      </c>
      <c r="E12" s="1">
        <v>51.9</v>
      </c>
      <c r="G12" s="1">
        <f t="shared" si="0"/>
        <v>206.50000000000003</v>
      </c>
    </row>
    <row r="13" spans="1:8" hidden="1">
      <c r="B13" s="405"/>
      <c r="C13" s="405"/>
      <c r="D13" t="s">
        <v>15</v>
      </c>
      <c r="E13" s="1">
        <v>60</v>
      </c>
      <c r="G13" s="1">
        <f t="shared" si="0"/>
        <v>266.5</v>
      </c>
    </row>
    <row r="14" spans="1:8" hidden="1">
      <c r="B14" s="405"/>
      <c r="C14" s="405"/>
      <c r="D14" t="s">
        <v>16</v>
      </c>
      <c r="E14" s="1">
        <v>2</v>
      </c>
      <c r="G14" s="1">
        <f t="shared" si="0"/>
        <v>268.5</v>
      </c>
    </row>
    <row r="15" spans="1:8" hidden="1">
      <c r="A15" s="30">
        <v>42765</v>
      </c>
      <c r="B15" s="405" t="s">
        <v>10</v>
      </c>
      <c r="C15" s="405" t="s">
        <v>12</v>
      </c>
      <c r="D15" t="s">
        <v>15</v>
      </c>
      <c r="F15" s="1">
        <v>60</v>
      </c>
      <c r="G15" s="1">
        <f t="shared" si="0"/>
        <v>208.5</v>
      </c>
    </row>
    <row r="16" spans="1:8" hidden="1">
      <c r="A16" s="30">
        <v>42765</v>
      </c>
      <c r="B16" s="405" t="s">
        <v>10</v>
      </c>
      <c r="C16" s="405" t="s">
        <v>12</v>
      </c>
      <c r="D16" t="s">
        <v>16</v>
      </c>
      <c r="F16" s="1">
        <v>2</v>
      </c>
      <c r="G16" s="1">
        <f t="shared" si="0"/>
        <v>206.5</v>
      </c>
    </row>
    <row r="17" spans="1:7" hidden="1">
      <c r="A17" s="30">
        <v>42786</v>
      </c>
      <c r="B17" s="405">
        <v>12207</v>
      </c>
      <c r="C17" s="405" t="s">
        <v>12</v>
      </c>
      <c r="D17" t="s">
        <v>13</v>
      </c>
      <c r="F17" s="1">
        <v>154.6</v>
      </c>
      <c r="G17" s="1">
        <f t="shared" si="0"/>
        <v>51.900000000000006</v>
      </c>
    </row>
    <row r="18" spans="1:7" hidden="1">
      <c r="A18" s="30">
        <v>42786</v>
      </c>
      <c r="B18" s="405">
        <v>12207</v>
      </c>
      <c r="C18" s="405" t="s">
        <v>12</v>
      </c>
      <c r="D18" t="s">
        <v>14</v>
      </c>
      <c r="F18" s="1">
        <v>51.9</v>
      </c>
      <c r="G18" s="1">
        <f t="shared" si="0"/>
        <v>0</v>
      </c>
    </row>
    <row r="19" spans="1:7" hidden="1">
      <c r="A19" s="30">
        <v>42794</v>
      </c>
      <c r="B19" s="405" t="s">
        <v>11</v>
      </c>
      <c r="C19" s="405" t="s">
        <v>19</v>
      </c>
      <c r="D19" t="s">
        <v>13</v>
      </c>
      <c r="E19" s="1">
        <v>98.9</v>
      </c>
      <c r="G19" s="1">
        <f t="shared" si="0"/>
        <v>98.9</v>
      </c>
    </row>
    <row r="20" spans="1:7" hidden="1">
      <c r="B20" s="405"/>
      <c r="C20" s="405"/>
      <c r="D20" t="s">
        <v>14</v>
      </c>
      <c r="E20" s="1">
        <v>36</v>
      </c>
      <c r="G20" s="1">
        <f t="shared" si="0"/>
        <v>134.9</v>
      </c>
    </row>
    <row r="21" spans="1:7" hidden="1">
      <c r="B21" s="405"/>
      <c r="C21" s="405"/>
      <c r="D21" t="s">
        <v>15</v>
      </c>
      <c r="E21" s="1">
        <v>56</v>
      </c>
      <c r="G21" s="1">
        <f t="shared" si="0"/>
        <v>190.9</v>
      </c>
    </row>
    <row r="22" spans="1:7" hidden="1">
      <c r="B22" s="405"/>
      <c r="C22" s="405"/>
      <c r="D22" t="s">
        <v>16</v>
      </c>
      <c r="E22" s="1">
        <v>2</v>
      </c>
      <c r="G22" s="1">
        <f t="shared" si="0"/>
        <v>192.9</v>
      </c>
    </row>
    <row r="23" spans="1:7" hidden="1">
      <c r="A23" s="30">
        <v>42794</v>
      </c>
      <c r="B23" s="405" t="s">
        <v>10</v>
      </c>
      <c r="C23" s="405" t="s">
        <v>19</v>
      </c>
      <c r="D23" t="s">
        <v>15</v>
      </c>
      <c r="F23" s="1">
        <v>56</v>
      </c>
      <c r="G23" s="1">
        <f t="shared" si="0"/>
        <v>136.9</v>
      </c>
    </row>
    <row r="24" spans="1:7" hidden="1">
      <c r="A24" s="30">
        <v>42794</v>
      </c>
      <c r="B24" s="405" t="s">
        <v>10</v>
      </c>
      <c r="C24" s="405" t="s">
        <v>19</v>
      </c>
      <c r="D24" t="s">
        <v>16</v>
      </c>
      <c r="F24" s="1">
        <v>2</v>
      </c>
      <c r="G24" s="1">
        <f t="shared" si="0"/>
        <v>134.9</v>
      </c>
    </row>
    <row r="25" spans="1:7" hidden="1">
      <c r="A25" s="30">
        <v>42821</v>
      </c>
      <c r="B25" s="405">
        <v>12499</v>
      </c>
      <c r="C25" s="405" t="s">
        <v>19</v>
      </c>
      <c r="D25" t="s">
        <v>13</v>
      </c>
      <c r="F25" s="1">
        <v>98.9</v>
      </c>
      <c r="G25" s="1">
        <f t="shared" si="0"/>
        <v>36</v>
      </c>
    </row>
    <row r="26" spans="1:7" hidden="1">
      <c r="A26" s="30">
        <v>42821</v>
      </c>
      <c r="B26" s="405">
        <v>12499</v>
      </c>
      <c r="C26" s="405" t="s">
        <v>19</v>
      </c>
      <c r="D26" t="s">
        <v>14</v>
      </c>
      <c r="F26" s="1">
        <v>36</v>
      </c>
      <c r="G26" s="1">
        <f t="shared" si="0"/>
        <v>0</v>
      </c>
    </row>
    <row r="27" spans="1:7" hidden="1">
      <c r="A27" s="30">
        <v>42825</v>
      </c>
      <c r="B27" s="405" t="s">
        <v>11</v>
      </c>
      <c r="C27" s="405" t="s">
        <v>20</v>
      </c>
      <c r="D27" t="s">
        <v>13</v>
      </c>
      <c r="E27" s="1">
        <v>94.3</v>
      </c>
      <c r="G27" s="1">
        <f t="shared" si="0"/>
        <v>94.3</v>
      </c>
    </row>
    <row r="28" spans="1:7" hidden="1">
      <c r="B28" s="405"/>
      <c r="C28" s="405"/>
      <c r="D28" t="s">
        <v>14</v>
      </c>
      <c r="E28" s="1">
        <v>37.799999999999997</v>
      </c>
      <c r="G28" s="1">
        <f t="shared" si="0"/>
        <v>132.1</v>
      </c>
    </row>
    <row r="29" spans="1:7" hidden="1">
      <c r="B29" s="405"/>
      <c r="C29" s="405"/>
      <c r="D29" t="s">
        <v>15</v>
      </c>
      <c r="E29" s="1">
        <v>60</v>
      </c>
      <c r="G29" s="1">
        <f t="shared" si="0"/>
        <v>192.1</v>
      </c>
    </row>
    <row r="30" spans="1:7" hidden="1">
      <c r="B30" s="405"/>
      <c r="C30" s="405"/>
      <c r="D30" t="s">
        <v>16</v>
      </c>
      <c r="E30" s="1">
        <v>2</v>
      </c>
      <c r="G30" s="1">
        <f t="shared" si="0"/>
        <v>194.1</v>
      </c>
    </row>
    <row r="31" spans="1:7" hidden="1">
      <c r="B31" s="405"/>
      <c r="C31" s="405"/>
      <c r="D31" t="s">
        <v>440</v>
      </c>
      <c r="E31" s="1">
        <v>10</v>
      </c>
      <c r="G31" s="1">
        <f t="shared" si="0"/>
        <v>204.1</v>
      </c>
    </row>
    <row r="32" spans="1:7" hidden="1">
      <c r="A32" s="30">
        <v>42825</v>
      </c>
      <c r="B32" s="405" t="s">
        <v>10</v>
      </c>
      <c r="C32" s="405" t="s">
        <v>20</v>
      </c>
      <c r="D32" t="s">
        <v>15</v>
      </c>
      <c r="F32" s="1">
        <v>60</v>
      </c>
      <c r="G32" s="1">
        <f t="shared" si="0"/>
        <v>144.1</v>
      </c>
    </row>
    <row r="33" spans="1:7" hidden="1">
      <c r="A33" s="30">
        <v>42825</v>
      </c>
      <c r="B33" s="405" t="s">
        <v>10</v>
      </c>
      <c r="C33" s="405" t="s">
        <v>20</v>
      </c>
      <c r="D33" t="s">
        <v>16</v>
      </c>
      <c r="F33" s="1">
        <v>2</v>
      </c>
      <c r="G33" s="1">
        <f t="shared" si="0"/>
        <v>142.1</v>
      </c>
    </row>
    <row r="34" spans="1:7" hidden="1">
      <c r="A34" s="30">
        <v>42846</v>
      </c>
      <c r="B34" s="405">
        <v>12676</v>
      </c>
      <c r="C34" s="405" t="s">
        <v>20</v>
      </c>
      <c r="D34" t="s">
        <v>13</v>
      </c>
      <c r="F34" s="1">
        <v>94.3</v>
      </c>
      <c r="G34" s="1">
        <f t="shared" si="0"/>
        <v>47.8</v>
      </c>
    </row>
    <row r="35" spans="1:7" hidden="1">
      <c r="A35" s="30">
        <v>42846</v>
      </c>
      <c r="B35" s="405">
        <v>12676</v>
      </c>
      <c r="C35" s="405" t="s">
        <v>20</v>
      </c>
      <c r="D35" t="s">
        <v>14</v>
      </c>
      <c r="F35" s="1">
        <v>37.799999999999997</v>
      </c>
      <c r="G35" s="1">
        <f t="shared" si="0"/>
        <v>10</v>
      </c>
    </row>
    <row r="36" spans="1:7" hidden="1">
      <c r="A36" s="30">
        <v>42822</v>
      </c>
      <c r="B36" s="405">
        <v>12599</v>
      </c>
      <c r="C36" s="405" t="s">
        <v>20</v>
      </c>
      <c r="D36" t="s">
        <v>440</v>
      </c>
      <c r="F36" s="1">
        <v>10</v>
      </c>
      <c r="G36" s="1">
        <f t="shared" si="0"/>
        <v>0</v>
      </c>
    </row>
    <row r="37" spans="1:7" hidden="1">
      <c r="A37" s="30">
        <v>42855</v>
      </c>
      <c r="B37" s="405" t="s">
        <v>11</v>
      </c>
      <c r="C37" s="405" t="s">
        <v>21</v>
      </c>
      <c r="D37" t="s">
        <v>13</v>
      </c>
      <c r="E37" s="1">
        <v>97</v>
      </c>
      <c r="G37" s="1">
        <f t="shared" si="0"/>
        <v>97</v>
      </c>
    </row>
    <row r="38" spans="1:7" hidden="1">
      <c r="B38" s="405"/>
      <c r="C38" s="405"/>
      <c r="D38" t="s">
        <v>14</v>
      </c>
      <c r="E38" s="1">
        <v>37</v>
      </c>
      <c r="G38" s="1">
        <f t="shared" si="0"/>
        <v>134</v>
      </c>
    </row>
    <row r="39" spans="1:7" hidden="1">
      <c r="B39" s="405"/>
      <c r="C39" s="405"/>
      <c r="D39" t="s">
        <v>15</v>
      </c>
      <c r="E39" s="1">
        <v>60</v>
      </c>
      <c r="G39" s="1">
        <f t="shared" si="0"/>
        <v>194</v>
      </c>
    </row>
    <row r="40" spans="1:7" hidden="1">
      <c r="B40" s="405"/>
      <c r="C40" s="405"/>
      <c r="D40" t="s">
        <v>16</v>
      </c>
      <c r="E40" s="1">
        <v>2</v>
      </c>
      <c r="G40" s="1">
        <f t="shared" si="0"/>
        <v>196</v>
      </c>
    </row>
    <row r="41" spans="1:7" hidden="1">
      <c r="A41" s="30">
        <v>42855</v>
      </c>
      <c r="B41" s="405" t="s">
        <v>10</v>
      </c>
      <c r="C41" s="405" t="s">
        <v>21</v>
      </c>
      <c r="D41" t="s">
        <v>15</v>
      </c>
      <c r="F41" s="1">
        <v>60</v>
      </c>
      <c r="G41" s="1">
        <f t="shared" si="0"/>
        <v>136</v>
      </c>
    </row>
    <row r="42" spans="1:7" hidden="1">
      <c r="A42" s="30">
        <v>42855</v>
      </c>
      <c r="B42" s="405" t="s">
        <v>10</v>
      </c>
      <c r="C42" s="405" t="s">
        <v>21</v>
      </c>
      <c r="D42" t="s">
        <v>16</v>
      </c>
      <c r="F42" s="1">
        <v>2</v>
      </c>
      <c r="G42" s="1">
        <f t="shared" si="0"/>
        <v>134</v>
      </c>
    </row>
    <row r="43" spans="1:7" hidden="1">
      <c r="A43" s="30">
        <v>42885</v>
      </c>
      <c r="B43" s="405">
        <v>12866</v>
      </c>
      <c r="C43" s="405" t="s">
        <v>21</v>
      </c>
      <c r="D43" t="s">
        <v>13</v>
      </c>
      <c r="F43" s="1">
        <v>97</v>
      </c>
      <c r="G43" s="1">
        <f t="shared" si="0"/>
        <v>37</v>
      </c>
    </row>
    <row r="44" spans="1:7" hidden="1">
      <c r="A44" s="30">
        <v>42885</v>
      </c>
      <c r="B44" s="405">
        <v>12866</v>
      </c>
      <c r="C44" s="405" t="s">
        <v>21</v>
      </c>
      <c r="D44" t="s">
        <v>14</v>
      </c>
      <c r="F44" s="1">
        <v>37</v>
      </c>
      <c r="G44" s="1">
        <f t="shared" si="0"/>
        <v>0</v>
      </c>
    </row>
    <row r="45" spans="1:7" hidden="1">
      <c r="A45" s="32">
        <v>42886</v>
      </c>
      <c r="B45" s="404" t="s">
        <v>11</v>
      </c>
      <c r="C45" s="404" t="s">
        <v>22</v>
      </c>
      <c r="D45" t="s">
        <v>13</v>
      </c>
      <c r="E45" s="1">
        <v>91.3</v>
      </c>
      <c r="G45" s="1">
        <f t="shared" si="0"/>
        <v>91.3</v>
      </c>
    </row>
    <row r="46" spans="1:7" hidden="1">
      <c r="B46" s="405"/>
      <c r="C46" s="405"/>
      <c r="D46" t="s">
        <v>14</v>
      </c>
      <c r="E46" s="1">
        <v>36.299999999999997</v>
      </c>
      <c r="G46" s="1">
        <f t="shared" si="0"/>
        <v>127.6</v>
      </c>
    </row>
    <row r="47" spans="1:7" hidden="1">
      <c r="B47" s="405"/>
      <c r="C47" s="405"/>
      <c r="D47" t="s">
        <v>15</v>
      </c>
      <c r="E47" s="1">
        <v>60</v>
      </c>
      <c r="G47" s="1">
        <f t="shared" si="0"/>
        <v>187.6</v>
      </c>
    </row>
    <row r="48" spans="1:7" hidden="1">
      <c r="B48" s="405"/>
      <c r="C48" s="405"/>
      <c r="D48" t="s">
        <v>16</v>
      </c>
      <c r="E48" s="1">
        <v>2</v>
      </c>
      <c r="G48" s="1">
        <f t="shared" si="0"/>
        <v>189.6</v>
      </c>
    </row>
    <row r="49" spans="1:7" hidden="1">
      <c r="A49" s="30">
        <v>42885</v>
      </c>
      <c r="B49" s="405" t="s">
        <v>10</v>
      </c>
      <c r="C49" s="405" t="s">
        <v>22</v>
      </c>
      <c r="D49" t="s">
        <v>15</v>
      </c>
      <c r="F49" s="1">
        <v>60</v>
      </c>
      <c r="G49" s="1">
        <f t="shared" si="0"/>
        <v>129.6</v>
      </c>
    </row>
    <row r="50" spans="1:7" hidden="1">
      <c r="A50" s="30">
        <v>42885</v>
      </c>
      <c r="B50" s="405" t="s">
        <v>10</v>
      </c>
      <c r="C50" s="405" t="s">
        <v>22</v>
      </c>
      <c r="D50" t="s">
        <v>16</v>
      </c>
      <c r="F50" s="1">
        <v>2</v>
      </c>
      <c r="G50" s="1">
        <f t="shared" si="0"/>
        <v>127.6</v>
      </c>
    </row>
    <row r="51" spans="1:7" hidden="1">
      <c r="A51" s="30">
        <v>42914</v>
      </c>
      <c r="B51" s="405">
        <v>13163</v>
      </c>
      <c r="C51" s="405" t="s">
        <v>22</v>
      </c>
      <c r="D51" t="s">
        <v>13</v>
      </c>
      <c r="F51" s="1">
        <v>91.3</v>
      </c>
      <c r="G51" s="1">
        <f t="shared" si="0"/>
        <v>36.299999999999997</v>
      </c>
    </row>
    <row r="52" spans="1:7" hidden="1">
      <c r="A52" s="30">
        <v>42914</v>
      </c>
      <c r="B52" s="405">
        <v>13163</v>
      </c>
      <c r="C52" s="405" t="s">
        <v>22</v>
      </c>
      <c r="D52" t="s">
        <v>14</v>
      </c>
      <c r="F52" s="1">
        <v>36.299999999999997</v>
      </c>
      <c r="G52" s="1">
        <f t="shared" si="0"/>
        <v>0</v>
      </c>
    </row>
    <row r="53" spans="1:7" hidden="1">
      <c r="A53" s="93">
        <v>42916</v>
      </c>
      <c r="B53" s="414" t="s">
        <v>11</v>
      </c>
      <c r="C53" s="414" t="s">
        <v>23</v>
      </c>
      <c r="D53" t="s">
        <v>13</v>
      </c>
      <c r="E53" s="1">
        <v>89.1</v>
      </c>
      <c r="G53" s="1">
        <f t="shared" si="0"/>
        <v>89.1</v>
      </c>
    </row>
    <row r="54" spans="1:7" hidden="1">
      <c r="B54" s="405"/>
      <c r="C54" s="405"/>
      <c r="D54" t="s">
        <v>14</v>
      </c>
      <c r="E54" s="1">
        <v>36.700000000000003</v>
      </c>
      <c r="G54" s="1">
        <f t="shared" si="0"/>
        <v>125.8</v>
      </c>
    </row>
    <row r="55" spans="1:7" hidden="1">
      <c r="B55" s="405"/>
      <c r="C55" s="405"/>
      <c r="D55" t="s">
        <v>15</v>
      </c>
      <c r="E55" s="1">
        <v>60</v>
      </c>
      <c r="G55" s="1">
        <f t="shared" si="0"/>
        <v>185.8</v>
      </c>
    </row>
    <row r="56" spans="1:7" hidden="1">
      <c r="B56" s="405"/>
      <c r="C56" s="405"/>
      <c r="D56" t="s">
        <v>16</v>
      </c>
      <c r="E56" s="1">
        <v>2</v>
      </c>
      <c r="G56" s="1">
        <f t="shared" si="0"/>
        <v>187.8</v>
      </c>
    </row>
    <row r="57" spans="1:7" hidden="1">
      <c r="A57" s="30">
        <v>42916</v>
      </c>
      <c r="B57" s="405" t="s">
        <v>10</v>
      </c>
      <c r="C57" s="405" t="s">
        <v>23</v>
      </c>
      <c r="D57" t="s">
        <v>15</v>
      </c>
      <c r="F57" s="1">
        <v>60</v>
      </c>
      <c r="G57" s="1">
        <f t="shared" si="0"/>
        <v>127.80000000000001</v>
      </c>
    </row>
    <row r="58" spans="1:7" hidden="1">
      <c r="A58" s="30">
        <v>42916</v>
      </c>
      <c r="B58" s="405" t="s">
        <v>10</v>
      </c>
      <c r="C58" s="405" t="s">
        <v>23</v>
      </c>
      <c r="D58" t="s">
        <v>16</v>
      </c>
      <c r="F58" s="1">
        <v>2</v>
      </c>
      <c r="G58" s="1">
        <f t="shared" si="0"/>
        <v>125.80000000000001</v>
      </c>
    </row>
    <row r="59" spans="1:7" hidden="1">
      <c r="A59" s="30">
        <v>42947</v>
      </c>
      <c r="B59" s="405">
        <v>13282</v>
      </c>
      <c r="C59" s="405" t="s">
        <v>23</v>
      </c>
      <c r="D59" t="s">
        <v>13</v>
      </c>
      <c r="F59" s="1">
        <v>89.1</v>
      </c>
      <c r="G59" s="1">
        <f t="shared" si="0"/>
        <v>36.700000000000017</v>
      </c>
    </row>
    <row r="60" spans="1:7" hidden="1">
      <c r="A60" s="30">
        <v>42947</v>
      </c>
      <c r="B60" s="405">
        <v>13282</v>
      </c>
      <c r="C60" s="405" t="s">
        <v>23</v>
      </c>
      <c r="D60" t="s">
        <v>14</v>
      </c>
      <c r="F60" s="1">
        <v>36.700000000000003</v>
      </c>
      <c r="G60" s="1">
        <f t="shared" si="0"/>
        <v>0</v>
      </c>
    </row>
    <row r="61" spans="1:7" hidden="1">
      <c r="A61" s="30">
        <v>42947</v>
      </c>
      <c r="B61" s="414" t="s">
        <v>11</v>
      </c>
      <c r="C61" s="405" t="s">
        <v>24</v>
      </c>
      <c r="D61" t="s">
        <v>13</v>
      </c>
      <c r="E61" s="1">
        <v>82.1</v>
      </c>
      <c r="G61" s="1">
        <f t="shared" si="0"/>
        <v>82.1</v>
      </c>
    </row>
    <row r="62" spans="1:7" hidden="1">
      <c r="B62" s="405"/>
      <c r="C62" s="405"/>
      <c r="D62" t="s">
        <v>14</v>
      </c>
      <c r="E62" s="1">
        <v>36</v>
      </c>
      <c r="G62" s="1">
        <f t="shared" si="0"/>
        <v>118.1</v>
      </c>
    </row>
    <row r="63" spans="1:7" hidden="1">
      <c r="B63" s="405"/>
      <c r="C63" s="405"/>
      <c r="D63" t="s">
        <v>15</v>
      </c>
      <c r="E63" s="1">
        <v>60</v>
      </c>
      <c r="G63" s="1">
        <f t="shared" si="0"/>
        <v>178.1</v>
      </c>
    </row>
    <row r="64" spans="1:7" hidden="1">
      <c r="B64" s="405"/>
      <c r="C64" s="405"/>
      <c r="D64" t="s">
        <v>16</v>
      </c>
      <c r="E64" s="1">
        <v>2</v>
      </c>
      <c r="G64" s="1">
        <f t="shared" si="0"/>
        <v>180.1</v>
      </c>
    </row>
    <row r="65" spans="1:7" hidden="1">
      <c r="A65" s="30">
        <v>42947</v>
      </c>
      <c r="B65" s="405" t="s">
        <v>10</v>
      </c>
      <c r="C65" s="405" t="s">
        <v>24</v>
      </c>
      <c r="D65" t="s">
        <v>15</v>
      </c>
      <c r="F65" s="1">
        <v>60</v>
      </c>
      <c r="G65" s="1">
        <f t="shared" si="0"/>
        <v>120.1</v>
      </c>
    </row>
    <row r="66" spans="1:7" hidden="1">
      <c r="A66" s="30">
        <v>42947</v>
      </c>
      <c r="B66" s="405" t="s">
        <v>10</v>
      </c>
      <c r="C66" s="405" t="s">
        <v>24</v>
      </c>
      <c r="D66" t="s">
        <v>16</v>
      </c>
      <c r="F66" s="1">
        <v>2</v>
      </c>
      <c r="G66" s="1">
        <f t="shared" si="0"/>
        <v>118.1</v>
      </c>
    </row>
    <row r="67" spans="1:7" hidden="1">
      <c r="A67" s="30">
        <v>42982</v>
      </c>
      <c r="B67" s="405">
        <v>13544</v>
      </c>
      <c r="C67" s="405" t="s">
        <v>24</v>
      </c>
      <c r="D67" t="s">
        <v>13</v>
      </c>
      <c r="F67" s="1">
        <v>82.1</v>
      </c>
      <c r="G67" s="1">
        <f t="shared" si="0"/>
        <v>36</v>
      </c>
    </row>
    <row r="68" spans="1:7" hidden="1">
      <c r="A68" s="30">
        <v>42982</v>
      </c>
      <c r="B68" s="405">
        <v>13544</v>
      </c>
      <c r="C68" s="405" t="s">
        <v>24</v>
      </c>
      <c r="D68" t="s">
        <v>14</v>
      </c>
      <c r="F68" s="1">
        <v>36</v>
      </c>
      <c r="G68" s="1">
        <f t="shared" si="0"/>
        <v>0</v>
      </c>
    </row>
    <row r="69" spans="1:7" hidden="1">
      <c r="A69" s="30">
        <v>42978</v>
      </c>
      <c r="B69" s="414" t="s">
        <v>11</v>
      </c>
      <c r="C69" s="405" t="s">
        <v>25</v>
      </c>
      <c r="D69" t="s">
        <v>13</v>
      </c>
      <c r="E69" s="1">
        <v>82.1</v>
      </c>
      <c r="G69" s="1">
        <f t="shared" si="0"/>
        <v>82.1</v>
      </c>
    </row>
    <row r="70" spans="1:7" hidden="1">
      <c r="B70" s="405"/>
      <c r="C70" s="405"/>
      <c r="D70" t="s">
        <v>14</v>
      </c>
      <c r="E70" s="1">
        <v>36</v>
      </c>
      <c r="G70" s="1">
        <f t="shared" si="0"/>
        <v>118.1</v>
      </c>
    </row>
    <row r="71" spans="1:7" hidden="1">
      <c r="B71" s="405"/>
      <c r="C71" s="405"/>
      <c r="D71" t="s">
        <v>15</v>
      </c>
      <c r="E71" s="1">
        <v>60</v>
      </c>
      <c r="G71" s="1">
        <f t="shared" ref="G71:G134" si="1">+G70+E71-F71</f>
        <v>178.1</v>
      </c>
    </row>
    <row r="72" spans="1:7" hidden="1">
      <c r="B72" s="405"/>
      <c r="C72" s="405"/>
      <c r="D72" t="s">
        <v>16</v>
      </c>
      <c r="E72" s="1">
        <v>2</v>
      </c>
      <c r="G72" s="1">
        <f t="shared" si="1"/>
        <v>180.1</v>
      </c>
    </row>
    <row r="73" spans="1:7" hidden="1">
      <c r="A73" s="30">
        <v>42978</v>
      </c>
      <c r="B73" s="405" t="s">
        <v>10</v>
      </c>
      <c r="C73" s="405" t="s">
        <v>25</v>
      </c>
      <c r="D73" t="s">
        <v>15</v>
      </c>
      <c r="F73" s="1">
        <v>60</v>
      </c>
      <c r="G73" s="1">
        <f t="shared" si="1"/>
        <v>120.1</v>
      </c>
    </row>
    <row r="74" spans="1:7" hidden="1">
      <c r="A74" s="30">
        <v>42978</v>
      </c>
      <c r="B74" s="405" t="s">
        <v>10</v>
      </c>
      <c r="C74" s="405" t="s">
        <v>25</v>
      </c>
      <c r="D74" t="s">
        <v>16</v>
      </c>
      <c r="F74" s="1">
        <v>2</v>
      </c>
      <c r="G74" s="1">
        <f t="shared" si="1"/>
        <v>118.1</v>
      </c>
    </row>
    <row r="75" spans="1:7" hidden="1">
      <c r="A75" s="30">
        <v>42998</v>
      </c>
      <c r="B75" s="405">
        <v>13624</v>
      </c>
      <c r="C75" s="405" t="s">
        <v>25</v>
      </c>
      <c r="D75" t="s">
        <v>13</v>
      </c>
      <c r="F75" s="1">
        <v>82.1</v>
      </c>
      <c r="G75" s="1">
        <f t="shared" si="1"/>
        <v>36</v>
      </c>
    </row>
    <row r="76" spans="1:7" hidden="1">
      <c r="A76" s="30">
        <v>42998</v>
      </c>
      <c r="B76" s="405">
        <v>13624</v>
      </c>
      <c r="C76" s="405" t="s">
        <v>25</v>
      </c>
      <c r="D76" t="s">
        <v>14</v>
      </c>
      <c r="F76" s="1">
        <v>36</v>
      </c>
      <c r="G76" s="1">
        <f t="shared" si="1"/>
        <v>0</v>
      </c>
    </row>
    <row r="77" spans="1:7" hidden="1">
      <c r="A77" s="30">
        <v>43008</v>
      </c>
      <c r="B77" s="414" t="s">
        <v>11</v>
      </c>
      <c r="C77" s="405" t="s">
        <v>26</v>
      </c>
      <c r="D77" t="s">
        <v>13</v>
      </c>
      <c r="E77" s="1">
        <v>73.5</v>
      </c>
      <c r="G77" s="1">
        <f t="shared" si="1"/>
        <v>73.5</v>
      </c>
    </row>
    <row r="78" spans="1:7" hidden="1">
      <c r="B78" s="405"/>
      <c r="C78" s="405"/>
      <c r="D78" t="s">
        <v>14</v>
      </c>
      <c r="E78" s="1">
        <v>36.799999999999997</v>
      </c>
      <c r="G78" s="1">
        <f t="shared" si="1"/>
        <v>110.3</v>
      </c>
    </row>
    <row r="79" spans="1:7" hidden="1">
      <c r="B79" s="405"/>
      <c r="C79" s="405"/>
      <c r="D79" t="s">
        <v>15</v>
      </c>
      <c r="E79" s="1">
        <v>60</v>
      </c>
      <c r="G79" s="1">
        <f t="shared" si="1"/>
        <v>170.3</v>
      </c>
    </row>
    <row r="80" spans="1:7" hidden="1">
      <c r="B80" s="405"/>
      <c r="C80" s="405"/>
      <c r="D80" t="s">
        <v>16</v>
      </c>
      <c r="E80" s="1">
        <v>2</v>
      </c>
      <c r="G80" s="1">
        <f t="shared" si="1"/>
        <v>172.3</v>
      </c>
    </row>
    <row r="81" spans="1:7" hidden="1">
      <c r="A81" s="30">
        <v>42823</v>
      </c>
      <c r="B81" s="405"/>
      <c r="C81" s="405"/>
      <c r="D81" t="s">
        <v>46</v>
      </c>
      <c r="E81" s="1">
        <v>85</v>
      </c>
      <c r="G81" s="1">
        <f t="shared" si="1"/>
        <v>257.3</v>
      </c>
    </row>
    <row r="82" spans="1:7" hidden="1">
      <c r="A82" s="30">
        <v>43008</v>
      </c>
      <c r="B82" s="405" t="s">
        <v>10</v>
      </c>
      <c r="C82" s="405" t="s">
        <v>26</v>
      </c>
      <c r="D82" t="s">
        <v>15</v>
      </c>
      <c r="F82" s="1">
        <v>60</v>
      </c>
      <c r="G82" s="1">
        <f t="shared" si="1"/>
        <v>197.3</v>
      </c>
    </row>
    <row r="83" spans="1:7" hidden="1">
      <c r="A83" s="30">
        <v>43008</v>
      </c>
      <c r="B83" s="405" t="s">
        <v>10</v>
      </c>
      <c r="C83" s="405" t="s">
        <v>26</v>
      </c>
      <c r="D83" t="s">
        <v>16</v>
      </c>
      <c r="F83" s="1">
        <v>2</v>
      </c>
      <c r="G83" s="1">
        <f t="shared" si="1"/>
        <v>195.3</v>
      </c>
    </row>
    <row r="84" spans="1:7" hidden="1">
      <c r="A84" s="30">
        <v>43033</v>
      </c>
      <c r="B84" s="405">
        <v>13691</v>
      </c>
      <c r="C84" s="405" t="s">
        <v>26</v>
      </c>
      <c r="D84" t="s">
        <v>13</v>
      </c>
      <c r="F84" s="1">
        <v>73.5</v>
      </c>
      <c r="G84" s="1">
        <f t="shared" si="1"/>
        <v>121.80000000000001</v>
      </c>
    </row>
    <row r="85" spans="1:7" hidden="1">
      <c r="A85" s="30">
        <v>43033</v>
      </c>
      <c r="B85" s="405">
        <v>13691</v>
      </c>
      <c r="C85" s="405" t="s">
        <v>26</v>
      </c>
      <c r="D85" t="s">
        <v>14</v>
      </c>
      <c r="F85" s="1">
        <v>23.9</v>
      </c>
      <c r="G85" s="1">
        <f t="shared" si="1"/>
        <v>97.9</v>
      </c>
    </row>
    <row r="86" spans="1:7" hidden="1">
      <c r="A86" s="30">
        <v>43061</v>
      </c>
      <c r="B86" s="405">
        <v>10232</v>
      </c>
      <c r="C86" s="405" t="s">
        <v>26</v>
      </c>
      <c r="D86" t="s">
        <v>14</v>
      </c>
      <c r="F86" s="1">
        <v>12.9</v>
      </c>
      <c r="G86" s="1">
        <f t="shared" si="1"/>
        <v>85</v>
      </c>
    </row>
    <row r="87" spans="1:7" hidden="1">
      <c r="A87" s="30">
        <v>43067</v>
      </c>
      <c r="B87" s="405" t="s">
        <v>129</v>
      </c>
      <c r="C87" s="16">
        <v>42823</v>
      </c>
      <c r="D87" t="s">
        <v>46</v>
      </c>
      <c r="F87" s="1">
        <v>85</v>
      </c>
      <c r="G87" s="1">
        <f t="shared" si="1"/>
        <v>0</v>
      </c>
    </row>
    <row r="88" spans="1:7" hidden="1">
      <c r="A88" s="30">
        <v>43039</v>
      </c>
      <c r="B88" s="414" t="s">
        <v>11</v>
      </c>
      <c r="C88" s="405" t="s">
        <v>27</v>
      </c>
      <c r="D88" t="s">
        <v>13</v>
      </c>
      <c r="E88" s="1">
        <v>73.099999999999994</v>
      </c>
      <c r="G88" s="1">
        <f t="shared" si="1"/>
        <v>73.099999999999994</v>
      </c>
    </row>
    <row r="89" spans="1:7" hidden="1">
      <c r="B89" s="405"/>
      <c r="C89" s="405"/>
      <c r="D89" t="s">
        <v>14</v>
      </c>
      <c r="E89" s="1">
        <v>36.299999999999997</v>
      </c>
      <c r="G89" s="1">
        <f t="shared" si="1"/>
        <v>109.39999999999999</v>
      </c>
    </row>
    <row r="90" spans="1:7" hidden="1">
      <c r="B90" s="405"/>
      <c r="C90" s="405"/>
      <c r="D90" t="s">
        <v>15</v>
      </c>
      <c r="E90" s="1">
        <v>60</v>
      </c>
      <c r="G90" s="1">
        <f t="shared" si="1"/>
        <v>169.39999999999998</v>
      </c>
    </row>
    <row r="91" spans="1:7" hidden="1">
      <c r="B91" s="405"/>
      <c r="C91" s="405"/>
      <c r="D91" t="s">
        <v>16</v>
      </c>
      <c r="E91" s="1">
        <v>2</v>
      </c>
      <c r="G91" s="1">
        <f t="shared" si="1"/>
        <v>171.39999999999998</v>
      </c>
    </row>
    <row r="92" spans="1:7" hidden="1">
      <c r="A92" s="30">
        <v>43039</v>
      </c>
      <c r="B92" s="405" t="s">
        <v>10</v>
      </c>
      <c r="C92" s="405" t="s">
        <v>27</v>
      </c>
      <c r="D92" t="s">
        <v>15</v>
      </c>
      <c r="F92" s="1">
        <v>60</v>
      </c>
      <c r="G92" s="1">
        <f t="shared" si="1"/>
        <v>111.39999999999998</v>
      </c>
    </row>
    <row r="93" spans="1:7" hidden="1">
      <c r="A93" s="30">
        <v>43039</v>
      </c>
      <c r="B93" s="405" t="s">
        <v>10</v>
      </c>
      <c r="C93" s="405" t="s">
        <v>27</v>
      </c>
      <c r="D93" t="s">
        <v>16</v>
      </c>
      <c r="F93" s="1">
        <v>2</v>
      </c>
      <c r="G93" s="1">
        <f t="shared" si="1"/>
        <v>109.39999999999998</v>
      </c>
    </row>
    <row r="94" spans="1:7" hidden="1">
      <c r="A94" s="30">
        <v>43061</v>
      </c>
      <c r="B94" s="405">
        <v>10232</v>
      </c>
      <c r="C94" s="405" t="s">
        <v>27</v>
      </c>
      <c r="D94" t="s">
        <v>13</v>
      </c>
      <c r="F94" s="1">
        <v>73.099999999999994</v>
      </c>
      <c r="G94" s="1">
        <f t="shared" si="1"/>
        <v>36.299999999999983</v>
      </c>
    </row>
    <row r="95" spans="1:7" hidden="1">
      <c r="A95" s="30">
        <v>43061</v>
      </c>
      <c r="B95" s="405">
        <v>10232</v>
      </c>
      <c r="C95" s="405" t="s">
        <v>27</v>
      </c>
      <c r="D95" t="s">
        <v>14</v>
      </c>
      <c r="F95" s="1">
        <v>36.299999999999997</v>
      </c>
      <c r="G95" s="1">
        <f t="shared" si="1"/>
        <v>0</v>
      </c>
    </row>
    <row r="96" spans="1:7" hidden="1">
      <c r="A96" s="32">
        <v>43069</v>
      </c>
      <c r="B96" s="404" t="s">
        <v>11</v>
      </c>
      <c r="C96" s="404" t="s">
        <v>28</v>
      </c>
      <c r="D96" t="s">
        <v>13</v>
      </c>
      <c r="E96" s="1">
        <v>78.099999999999994</v>
      </c>
      <c r="G96" s="1">
        <f t="shared" si="1"/>
        <v>78.099999999999994</v>
      </c>
    </row>
    <row r="97" spans="1:7" hidden="1">
      <c r="A97" s="32"/>
      <c r="B97" s="404"/>
      <c r="C97" s="404"/>
      <c r="D97" t="s">
        <v>14</v>
      </c>
      <c r="E97" s="1">
        <v>36.299999999999997</v>
      </c>
      <c r="G97" s="1">
        <f t="shared" si="1"/>
        <v>114.39999999999999</v>
      </c>
    </row>
    <row r="98" spans="1:7" hidden="1">
      <c r="B98" s="405"/>
      <c r="C98" s="405"/>
      <c r="D98" t="s">
        <v>15</v>
      </c>
      <c r="E98" s="1">
        <v>60</v>
      </c>
      <c r="G98" s="1">
        <f t="shared" si="1"/>
        <v>174.39999999999998</v>
      </c>
    </row>
    <row r="99" spans="1:7" hidden="1">
      <c r="B99" s="405"/>
      <c r="C99" s="405"/>
      <c r="D99" t="s">
        <v>16</v>
      </c>
      <c r="E99" s="1">
        <v>2</v>
      </c>
      <c r="G99" s="1">
        <f t="shared" si="1"/>
        <v>176.39999999999998</v>
      </c>
    </row>
    <row r="100" spans="1:7" hidden="1">
      <c r="B100" s="405"/>
      <c r="C100" s="405"/>
      <c r="D100" t="s">
        <v>198</v>
      </c>
      <c r="E100" s="1">
        <v>10</v>
      </c>
      <c r="G100" s="1">
        <f t="shared" si="1"/>
        <v>186.39999999999998</v>
      </c>
    </row>
    <row r="101" spans="1:7" hidden="1">
      <c r="A101" s="30">
        <v>43068</v>
      </c>
      <c r="B101" s="405">
        <v>14197</v>
      </c>
      <c r="C101" s="405" t="s">
        <v>28</v>
      </c>
      <c r="D101" t="s">
        <v>198</v>
      </c>
      <c r="F101" s="1">
        <v>10</v>
      </c>
      <c r="G101" s="1">
        <f t="shared" si="1"/>
        <v>176.39999999999998</v>
      </c>
    </row>
    <row r="102" spans="1:7" hidden="1">
      <c r="A102" s="30">
        <v>43087</v>
      </c>
      <c r="B102" s="405">
        <v>14266</v>
      </c>
      <c r="C102" s="405" t="s">
        <v>28</v>
      </c>
      <c r="D102" t="s">
        <v>13</v>
      </c>
      <c r="F102" s="1">
        <v>78.099999999999994</v>
      </c>
      <c r="G102" s="1">
        <f t="shared" si="1"/>
        <v>98.299999999999983</v>
      </c>
    </row>
    <row r="103" spans="1:7" hidden="1">
      <c r="A103" s="30">
        <v>43087</v>
      </c>
      <c r="B103" s="405">
        <v>14266</v>
      </c>
      <c r="C103" s="405" t="s">
        <v>28</v>
      </c>
      <c r="D103" t="s">
        <v>14</v>
      </c>
      <c r="F103" s="1">
        <v>36.299999999999997</v>
      </c>
      <c r="G103" s="1">
        <f t="shared" si="1"/>
        <v>61.999999999999986</v>
      </c>
    </row>
    <row r="104" spans="1:7" hidden="1">
      <c r="A104" s="30">
        <v>43069</v>
      </c>
      <c r="B104" s="405" t="s">
        <v>10</v>
      </c>
      <c r="C104" s="405" t="s">
        <v>28</v>
      </c>
      <c r="D104" t="s">
        <v>15</v>
      </c>
      <c r="F104" s="1">
        <v>60</v>
      </c>
      <c r="G104" s="1">
        <f t="shared" si="1"/>
        <v>1.9999999999999858</v>
      </c>
    </row>
    <row r="105" spans="1:7" hidden="1">
      <c r="A105" s="30">
        <v>43069</v>
      </c>
      <c r="B105" s="405" t="s">
        <v>10</v>
      </c>
      <c r="C105" s="405" t="s">
        <v>28</v>
      </c>
      <c r="D105" t="s">
        <v>16</v>
      </c>
      <c r="F105" s="1">
        <v>2</v>
      </c>
      <c r="G105" s="1">
        <f t="shared" si="1"/>
        <v>-1.4210854715202004E-14</v>
      </c>
    </row>
    <row r="106" spans="1:7" hidden="1">
      <c r="A106" s="32">
        <v>43100</v>
      </c>
      <c r="B106" s="404" t="s">
        <v>11</v>
      </c>
      <c r="C106" s="404" t="s">
        <v>29</v>
      </c>
      <c r="D106" t="s">
        <v>13</v>
      </c>
      <c r="E106" s="1">
        <v>84.9</v>
      </c>
      <c r="G106" s="1">
        <f t="shared" si="1"/>
        <v>84.899999999999991</v>
      </c>
    </row>
    <row r="107" spans="1:7" hidden="1">
      <c r="A107" s="32"/>
      <c r="B107" s="404"/>
      <c r="C107" s="404"/>
      <c r="D107" t="s">
        <v>14</v>
      </c>
      <c r="E107" s="1">
        <v>36.299999999999997</v>
      </c>
      <c r="G107" s="1">
        <f t="shared" si="1"/>
        <v>121.19999999999999</v>
      </c>
    </row>
    <row r="108" spans="1:7" hidden="1">
      <c r="B108" s="405"/>
      <c r="C108" s="405"/>
      <c r="D108" t="s">
        <v>15</v>
      </c>
      <c r="E108" s="1">
        <v>60</v>
      </c>
      <c r="G108" s="1">
        <f t="shared" si="1"/>
        <v>181.2</v>
      </c>
    </row>
    <row r="109" spans="1:7" hidden="1">
      <c r="B109" s="405"/>
      <c r="C109" s="405"/>
      <c r="D109" t="s">
        <v>16</v>
      </c>
      <c r="E109" s="1">
        <v>2</v>
      </c>
      <c r="G109" s="1">
        <f t="shared" si="1"/>
        <v>183.2</v>
      </c>
    </row>
    <row r="110" spans="1:7" hidden="1">
      <c r="A110" s="30">
        <v>43099</v>
      </c>
      <c r="B110" s="405" t="s">
        <v>10</v>
      </c>
      <c r="C110" s="405" t="s">
        <v>29</v>
      </c>
      <c r="D110" t="s">
        <v>15</v>
      </c>
      <c r="F110" s="1">
        <v>60</v>
      </c>
      <c r="G110" s="1">
        <f t="shared" si="1"/>
        <v>123.19999999999999</v>
      </c>
    </row>
    <row r="111" spans="1:7" hidden="1">
      <c r="A111" s="30">
        <v>43099</v>
      </c>
      <c r="B111" s="405" t="s">
        <v>10</v>
      </c>
      <c r="C111" s="405" t="s">
        <v>29</v>
      </c>
      <c r="D111" t="s">
        <v>16</v>
      </c>
      <c r="F111" s="1">
        <v>2</v>
      </c>
      <c r="G111" s="1">
        <f t="shared" si="1"/>
        <v>121.19999999999999</v>
      </c>
    </row>
    <row r="112" spans="1:7" hidden="1">
      <c r="A112" s="30">
        <v>43117</v>
      </c>
      <c r="B112" s="405">
        <v>14436</v>
      </c>
      <c r="C112" s="405" t="s">
        <v>29</v>
      </c>
      <c r="D112" t="s">
        <v>13</v>
      </c>
      <c r="F112" s="1">
        <v>84.9</v>
      </c>
      <c r="G112" s="1">
        <f t="shared" si="1"/>
        <v>36.299999999999983</v>
      </c>
    </row>
    <row r="113" spans="1:7" hidden="1">
      <c r="A113" s="30">
        <v>43117</v>
      </c>
      <c r="B113" s="405">
        <v>14436</v>
      </c>
      <c r="C113" s="405" t="s">
        <v>29</v>
      </c>
      <c r="D113" t="s">
        <v>14</v>
      </c>
      <c r="F113" s="1">
        <v>36.299999999999997</v>
      </c>
      <c r="G113" s="1">
        <f t="shared" si="1"/>
        <v>0</v>
      </c>
    </row>
    <row r="114" spans="1:7" hidden="1">
      <c r="A114" s="32">
        <v>43131</v>
      </c>
      <c r="B114" s="404" t="s">
        <v>11</v>
      </c>
      <c r="C114" s="404" t="s">
        <v>12</v>
      </c>
      <c r="D114" t="s">
        <v>13</v>
      </c>
      <c r="E114" s="1">
        <v>75.599999999999994</v>
      </c>
      <c r="G114" s="1">
        <f t="shared" si="1"/>
        <v>75.599999999999994</v>
      </c>
    </row>
    <row r="115" spans="1:7" hidden="1">
      <c r="A115" s="32"/>
      <c r="B115" s="404"/>
      <c r="C115" s="404"/>
      <c r="D115" t="s">
        <v>14</v>
      </c>
      <c r="E115" s="1">
        <v>36.299999999999997</v>
      </c>
      <c r="G115" s="1">
        <f t="shared" si="1"/>
        <v>111.89999999999999</v>
      </c>
    </row>
    <row r="116" spans="1:7" hidden="1">
      <c r="B116" s="405"/>
      <c r="C116" s="405"/>
      <c r="D116" t="s">
        <v>15</v>
      </c>
      <c r="E116" s="1">
        <v>60</v>
      </c>
      <c r="G116" s="1">
        <f t="shared" si="1"/>
        <v>171.89999999999998</v>
      </c>
    </row>
    <row r="117" spans="1:7" hidden="1">
      <c r="B117" s="405"/>
      <c r="C117" s="405"/>
      <c r="D117" t="s">
        <v>16</v>
      </c>
      <c r="E117" s="1">
        <v>2</v>
      </c>
      <c r="G117" s="1">
        <f t="shared" si="1"/>
        <v>173.89999999999998</v>
      </c>
    </row>
    <row r="118" spans="1:7" hidden="1">
      <c r="A118" s="30">
        <v>43131</v>
      </c>
      <c r="B118" s="405" t="s">
        <v>10</v>
      </c>
      <c r="C118" s="405" t="s">
        <v>12</v>
      </c>
      <c r="D118" t="s">
        <v>15</v>
      </c>
      <c r="F118" s="1">
        <v>60</v>
      </c>
      <c r="G118" s="1">
        <f t="shared" si="1"/>
        <v>113.89999999999998</v>
      </c>
    </row>
    <row r="119" spans="1:7" hidden="1">
      <c r="A119" s="30">
        <v>43131</v>
      </c>
      <c r="B119" s="405" t="s">
        <v>10</v>
      </c>
      <c r="C119" s="405" t="s">
        <v>12</v>
      </c>
      <c r="D119" t="s">
        <v>16</v>
      </c>
      <c r="F119" s="1">
        <v>2</v>
      </c>
      <c r="G119" s="1">
        <f t="shared" si="1"/>
        <v>111.89999999999998</v>
      </c>
    </row>
    <row r="120" spans="1:7" hidden="1">
      <c r="A120" s="30">
        <v>43151</v>
      </c>
      <c r="B120" s="405">
        <v>14675</v>
      </c>
      <c r="C120" s="405" t="s">
        <v>12</v>
      </c>
      <c r="D120" t="s">
        <v>13</v>
      </c>
      <c r="F120" s="1">
        <v>75.599999999999994</v>
      </c>
      <c r="G120" s="1">
        <f t="shared" si="1"/>
        <v>36.299999999999983</v>
      </c>
    </row>
    <row r="121" spans="1:7" hidden="1">
      <c r="A121" s="30">
        <v>43151</v>
      </c>
      <c r="B121" s="405">
        <v>14675</v>
      </c>
      <c r="C121" s="405" t="s">
        <v>12</v>
      </c>
      <c r="D121" t="s">
        <v>14</v>
      </c>
      <c r="F121" s="1">
        <v>36.299999999999997</v>
      </c>
      <c r="G121" s="1">
        <f t="shared" si="1"/>
        <v>0</v>
      </c>
    </row>
    <row r="122" spans="1:7" hidden="1">
      <c r="A122" s="32">
        <v>43159</v>
      </c>
      <c r="B122" s="404" t="s">
        <v>11</v>
      </c>
      <c r="C122" s="404" t="s">
        <v>19</v>
      </c>
      <c r="D122" t="s">
        <v>13</v>
      </c>
      <c r="E122" s="1">
        <v>93.6</v>
      </c>
      <c r="G122" s="1">
        <f t="shared" si="1"/>
        <v>93.6</v>
      </c>
    </row>
    <row r="123" spans="1:7" hidden="1">
      <c r="A123" s="32"/>
      <c r="B123" s="404"/>
      <c r="C123" s="404"/>
      <c r="D123" t="s">
        <v>14</v>
      </c>
      <c r="E123" s="1">
        <v>36.299999999999997</v>
      </c>
      <c r="G123" s="1">
        <f t="shared" si="1"/>
        <v>129.89999999999998</v>
      </c>
    </row>
    <row r="124" spans="1:7" hidden="1">
      <c r="B124" s="405"/>
      <c r="C124" s="405"/>
      <c r="D124" t="s">
        <v>15</v>
      </c>
      <c r="E124" s="1">
        <v>56</v>
      </c>
      <c r="G124" s="1">
        <f t="shared" si="1"/>
        <v>185.89999999999998</v>
      </c>
    </row>
    <row r="125" spans="1:7" hidden="1">
      <c r="B125" s="405"/>
      <c r="C125" s="405"/>
      <c r="D125" t="s">
        <v>16</v>
      </c>
      <c r="E125" s="1">
        <v>5</v>
      </c>
      <c r="G125" s="1">
        <f t="shared" si="1"/>
        <v>190.89999999999998</v>
      </c>
    </row>
    <row r="126" spans="1:7" hidden="1">
      <c r="A126" s="30">
        <v>43159</v>
      </c>
      <c r="B126" s="405" t="s">
        <v>10</v>
      </c>
      <c r="C126" s="405" t="s">
        <v>19</v>
      </c>
      <c r="D126" t="s">
        <v>15</v>
      </c>
      <c r="F126" s="1">
        <v>56</v>
      </c>
      <c r="G126" s="1">
        <f t="shared" si="1"/>
        <v>134.89999999999998</v>
      </c>
    </row>
    <row r="127" spans="1:7" hidden="1">
      <c r="A127" s="30">
        <v>43159</v>
      </c>
      <c r="B127" s="405" t="s">
        <v>10</v>
      </c>
      <c r="C127" s="405" t="s">
        <v>19</v>
      </c>
      <c r="D127" t="s">
        <v>16</v>
      </c>
      <c r="F127" s="1">
        <v>5</v>
      </c>
      <c r="G127" s="1">
        <f t="shared" si="1"/>
        <v>129.89999999999998</v>
      </c>
    </row>
    <row r="128" spans="1:7" hidden="1">
      <c r="A128" s="30">
        <v>43185</v>
      </c>
      <c r="B128" s="405">
        <v>14987</v>
      </c>
      <c r="C128" s="405" t="s">
        <v>19</v>
      </c>
      <c r="D128" t="s">
        <v>13</v>
      </c>
      <c r="F128" s="1">
        <v>93.6</v>
      </c>
      <c r="G128" s="1">
        <f t="shared" si="1"/>
        <v>36.299999999999983</v>
      </c>
    </row>
    <row r="129" spans="1:8" hidden="1">
      <c r="A129" s="30">
        <v>43185</v>
      </c>
      <c r="B129" s="405">
        <v>14987</v>
      </c>
      <c r="C129" s="405" t="s">
        <v>19</v>
      </c>
      <c r="D129" t="s">
        <v>14</v>
      </c>
      <c r="F129" s="1">
        <v>36.299999999999997</v>
      </c>
      <c r="G129" s="1">
        <f t="shared" si="1"/>
        <v>0</v>
      </c>
    </row>
    <row r="130" spans="1:8" hidden="1">
      <c r="A130" s="32">
        <v>43189</v>
      </c>
      <c r="B130" s="404" t="s">
        <v>11</v>
      </c>
      <c r="C130" s="404" t="s">
        <v>20</v>
      </c>
      <c r="D130" t="s">
        <v>13</v>
      </c>
      <c r="E130" s="1">
        <v>90.6</v>
      </c>
      <c r="G130" s="1">
        <f t="shared" si="1"/>
        <v>90.6</v>
      </c>
    </row>
    <row r="131" spans="1:8" hidden="1">
      <c r="A131" s="32"/>
      <c r="B131" s="404"/>
      <c r="C131" s="404"/>
      <c r="D131" t="s">
        <v>14</v>
      </c>
      <c r="E131" s="1">
        <v>36.299999999999997</v>
      </c>
      <c r="G131" s="1">
        <f t="shared" si="1"/>
        <v>126.89999999999999</v>
      </c>
    </row>
    <row r="132" spans="1:8" hidden="1">
      <c r="B132" s="405"/>
      <c r="C132" s="405"/>
      <c r="D132" t="s">
        <v>15</v>
      </c>
      <c r="E132" s="1">
        <v>60</v>
      </c>
      <c r="G132" s="1">
        <f t="shared" si="1"/>
        <v>186.89999999999998</v>
      </c>
    </row>
    <row r="133" spans="1:8" hidden="1">
      <c r="B133" s="405"/>
      <c r="C133" s="405"/>
      <c r="D133" t="s">
        <v>16</v>
      </c>
      <c r="E133" s="1">
        <v>5</v>
      </c>
      <c r="G133" s="1">
        <f t="shared" si="1"/>
        <v>191.89999999999998</v>
      </c>
    </row>
    <row r="134" spans="1:8" hidden="1">
      <c r="A134" s="30">
        <v>43211</v>
      </c>
      <c r="B134" s="405">
        <v>15147</v>
      </c>
      <c r="C134" s="405" t="s">
        <v>20</v>
      </c>
      <c r="D134" t="s">
        <v>13</v>
      </c>
      <c r="F134" s="1">
        <v>90.6</v>
      </c>
      <c r="G134" s="1">
        <f t="shared" si="1"/>
        <v>101.29999999999998</v>
      </c>
      <c r="H134" t="s">
        <v>441</v>
      </c>
    </row>
    <row r="135" spans="1:8" hidden="1">
      <c r="A135" s="30">
        <v>43211</v>
      </c>
      <c r="B135" s="405">
        <v>15147</v>
      </c>
      <c r="C135" s="405" t="s">
        <v>20</v>
      </c>
      <c r="D135" t="s">
        <v>14</v>
      </c>
      <c r="F135" s="1">
        <v>36.299999999999997</v>
      </c>
      <c r="G135" s="1">
        <f t="shared" ref="G135:G200" si="2">+G134+E135-F135</f>
        <v>64.999999999999986</v>
      </c>
    </row>
    <row r="136" spans="1:8" hidden="1">
      <c r="A136" s="30">
        <v>43190</v>
      </c>
      <c r="B136" s="405" t="s">
        <v>10</v>
      </c>
      <c r="C136" s="405" t="s">
        <v>20</v>
      </c>
      <c r="D136" t="s">
        <v>15</v>
      </c>
      <c r="F136" s="1">
        <v>60</v>
      </c>
      <c r="G136" s="1">
        <f t="shared" si="2"/>
        <v>4.9999999999999858</v>
      </c>
    </row>
    <row r="137" spans="1:8" hidden="1">
      <c r="A137" s="30">
        <v>43190</v>
      </c>
      <c r="B137" s="405" t="s">
        <v>10</v>
      </c>
      <c r="C137" s="405" t="s">
        <v>20</v>
      </c>
      <c r="D137" t="s">
        <v>16</v>
      </c>
      <c r="F137" s="1">
        <v>5</v>
      </c>
      <c r="G137" s="1">
        <f t="shared" si="2"/>
        <v>-1.4210854715202004E-14</v>
      </c>
    </row>
    <row r="138" spans="1:8" hidden="1">
      <c r="A138" s="30">
        <v>43220</v>
      </c>
      <c r="B138" s="405" t="s">
        <v>11</v>
      </c>
      <c r="C138" s="405" t="s">
        <v>21</v>
      </c>
      <c r="D138" t="s">
        <v>13</v>
      </c>
      <c r="E138" s="1">
        <v>93</v>
      </c>
      <c r="G138" s="1">
        <f t="shared" si="2"/>
        <v>92.999999999999986</v>
      </c>
    </row>
    <row r="139" spans="1:8" hidden="1">
      <c r="B139" s="405"/>
      <c r="C139" s="405"/>
      <c r="D139" t="s">
        <v>14</v>
      </c>
      <c r="E139" s="1">
        <v>36.4</v>
      </c>
      <c r="G139" s="1">
        <f t="shared" si="2"/>
        <v>129.39999999999998</v>
      </c>
    </row>
    <row r="140" spans="1:8" hidden="1">
      <c r="B140" s="405"/>
      <c r="C140" s="405"/>
      <c r="D140" t="s">
        <v>15</v>
      </c>
      <c r="E140" s="1">
        <v>60</v>
      </c>
      <c r="G140" s="1">
        <f t="shared" si="2"/>
        <v>189.39999999999998</v>
      </c>
    </row>
    <row r="141" spans="1:8" hidden="1">
      <c r="B141" s="405"/>
      <c r="C141" s="405"/>
      <c r="D141" t="s">
        <v>16</v>
      </c>
      <c r="E141" s="1">
        <v>5</v>
      </c>
      <c r="G141" s="1">
        <f t="shared" si="2"/>
        <v>194.39999999999998</v>
      </c>
    </row>
    <row r="142" spans="1:8" hidden="1">
      <c r="A142" s="30">
        <v>43220</v>
      </c>
      <c r="B142" s="405" t="s">
        <v>10</v>
      </c>
      <c r="C142" s="405" t="s">
        <v>21</v>
      </c>
      <c r="D142" t="s">
        <v>15</v>
      </c>
      <c r="F142" s="1">
        <v>46</v>
      </c>
      <c r="G142" s="1">
        <f t="shared" si="2"/>
        <v>148.39999999999998</v>
      </c>
    </row>
    <row r="143" spans="1:8" hidden="1">
      <c r="A143" s="30">
        <v>43239</v>
      </c>
      <c r="B143" s="405">
        <v>15335</v>
      </c>
      <c r="C143" s="405" t="s">
        <v>21</v>
      </c>
      <c r="D143" t="s">
        <v>13</v>
      </c>
      <c r="F143" s="1">
        <v>93</v>
      </c>
      <c r="G143" s="1">
        <f t="shared" si="2"/>
        <v>55.399999999999977</v>
      </c>
    </row>
    <row r="144" spans="1:8" hidden="1">
      <c r="A144" s="30">
        <v>43239</v>
      </c>
      <c r="B144" s="405">
        <v>15335</v>
      </c>
      <c r="C144" s="405" t="s">
        <v>21</v>
      </c>
      <c r="D144" t="s">
        <v>14</v>
      </c>
      <c r="F144" s="1">
        <v>36.4</v>
      </c>
      <c r="G144" s="1">
        <f t="shared" si="2"/>
        <v>18.999999999999979</v>
      </c>
    </row>
    <row r="145" spans="1:7" hidden="1">
      <c r="A145" s="30">
        <v>43318</v>
      </c>
      <c r="B145" s="405">
        <v>15878</v>
      </c>
      <c r="C145" s="405" t="s">
        <v>21</v>
      </c>
      <c r="D145" t="s">
        <v>15</v>
      </c>
      <c r="F145" s="1">
        <v>14</v>
      </c>
      <c r="G145" s="1">
        <f t="shared" si="2"/>
        <v>4.9999999999999787</v>
      </c>
    </row>
    <row r="146" spans="1:7" hidden="1">
      <c r="A146" s="30">
        <v>43318</v>
      </c>
      <c r="B146" s="405">
        <v>15878</v>
      </c>
      <c r="C146" s="405" t="s">
        <v>21</v>
      </c>
      <c r="D146" t="s">
        <v>16</v>
      </c>
      <c r="F146" s="1">
        <v>5</v>
      </c>
      <c r="G146" s="1">
        <f t="shared" si="2"/>
        <v>-2.1316282072803006E-14</v>
      </c>
    </row>
    <row r="147" spans="1:7" hidden="1">
      <c r="A147" s="30">
        <v>43251</v>
      </c>
      <c r="B147" s="405" t="s">
        <v>11</v>
      </c>
      <c r="C147" s="405" t="s">
        <v>22</v>
      </c>
      <c r="D147" t="s">
        <v>13</v>
      </c>
      <c r="E147" s="1">
        <v>86.6</v>
      </c>
      <c r="G147" s="1">
        <f t="shared" si="2"/>
        <v>86.599999999999966</v>
      </c>
    </row>
    <row r="148" spans="1:7" hidden="1">
      <c r="B148" s="405"/>
      <c r="C148" s="405"/>
      <c r="D148" t="s">
        <v>14</v>
      </c>
      <c r="E148" s="1">
        <v>36.299999999999997</v>
      </c>
      <c r="G148" s="1">
        <f t="shared" si="2"/>
        <v>122.89999999999996</v>
      </c>
    </row>
    <row r="149" spans="1:7" hidden="1">
      <c r="B149" s="405"/>
      <c r="C149" s="405"/>
      <c r="D149" t="s">
        <v>15</v>
      </c>
      <c r="E149" s="1">
        <v>60</v>
      </c>
      <c r="G149" s="1">
        <f t="shared" si="2"/>
        <v>182.89999999999998</v>
      </c>
    </row>
    <row r="150" spans="1:7" hidden="1">
      <c r="B150" s="405"/>
      <c r="C150" s="405"/>
      <c r="D150" t="s">
        <v>16</v>
      </c>
      <c r="E150" s="1">
        <v>5</v>
      </c>
      <c r="G150" s="1">
        <f t="shared" si="2"/>
        <v>187.89999999999998</v>
      </c>
    </row>
    <row r="151" spans="1:7" hidden="1">
      <c r="A151" s="30">
        <v>43251</v>
      </c>
      <c r="B151" s="405" t="s">
        <v>10</v>
      </c>
      <c r="C151" s="405" t="s">
        <v>22</v>
      </c>
      <c r="D151" t="s">
        <v>15</v>
      </c>
      <c r="F151" s="1">
        <v>56</v>
      </c>
      <c r="G151" s="1">
        <f t="shared" si="2"/>
        <v>131.89999999999998</v>
      </c>
    </row>
    <row r="152" spans="1:7" hidden="1">
      <c r="A152" s="30">
        <v>43285</v>
      </c>
      <c r="B152" s="405">
        <v>15647</v>
      </c>
      <c r="C152" s="405" t="s">
        <v>22</v>
      </c>
      <c r="D152" t="s">
        <v>13</v>
      </c>
      <c r="F152" s="1">
        <v>86.6</v>
      </c>
      <c r="G152" s="1">
        <f t="shared" si="2"/>
        <v>45.299999999999983</v>
      </c>
    </row>
    <row r="153" spans="1:7" hidden="1">
      <c r="A153" s="30">
        <v>43285</v>
      </c>
      <c r="B153" s="405">
        <v>15647</v>
      </c>
      <c r="C153" s="405" t="s">
        <v>22</v>
      </c>
      <c r="D153" t="s">
        <v>14</v>
      </c>
      <c r="F153" s="1">
        <v>36.299999999999997</v>
      </c>
      <c r="G153" s="1">
        <f t="shared" si="2"/>
        <v>8.9999999999999858</v>
      </c>
    </row>
    <row r="154" spans="1:7" hidden="1">
      <c r="A154" s="30">
        <v>43318</v>
      </c>
      <c r="B154" s="405">
        <v>15878</v>
      </c>
      <c r="C154" s="405" t="s">
        <v>22</v>
      </c>
      <c r="D154" t="s">
        <v>15</v>
      </c>
      <c r="F154" s="1">
        <v>4</v>
      </c>
      <c r="G154" s="1">
        <f t="shared" si="2"/>
        <v>4.9999999999999858</v>
      </c>
    </row>
    <row r="155" spans="1:7" hidden="1">
      <c r="A155" s="30">
        <v>43318</v>
      </c>
      <c r="B155" s="405">
        <v>15878</v>
      </c>
      <c r="C155" s="405" t="s">
        <v>22</v>
      </c>
      <c r="D155" t="s">
        <v>16</v>
      </c>
      <c r="F155" s="1">
        <v>5</v>
      </c>
      <c r="G155" s="1">
        <f t="shared" si="2"/>
        <v>-1.4210854715202004E-14</v>
      </c>
    </row>
    <row r="156" spans="1:7" hidden="1">
      <c r="A156" s="30">
        <v>43281</v>
      </c>
      <c r="B156" s="405" t="s">
        <v>11</v>
      </c>
      <c r="C156" s="405" t="s">
        <v>23</v>
      </c>
      <c r="D156" t="s">
        <v>13</v>
      </c>
      <c r="E156" s="1">
        <v>79.900000000000006</v>
      </c>
      <c r="G156" s="1">
        <f t="shared" si="2"/>
        <v>79.899999999999991</v>
      </c>
    </row>
    <row r="157" spans="1:7" hidden="1">
      <c r="B157" s="405"/>
      <c r="C157" s="405"/>
      <c r="D157" t="s">
        <v>14</v>
      </c>
      <c r="E157" s="1">
        <v>36.299999999999997</v>
      </c>
      <c r="G157" s="1">
        <f t="shared" si="2"/>
        <v>116.19999999999999</v>
      </c>
    </row>
    <row r="158" spans="1:7" hidden="1">
      <c r="B158" s="405"/>
      <c r="C158" s="405"/>
      <c r="D158" t="s">
        <v>15</v>
      </c>
      <c r="E158" s="1">
        <v>60</v>
      </c>
      <c r="G158" s="1">
        <f t="shared" si="2"/>
        <v>176.2</v>
      </c>
    </row>
    <row r="159" spans="1:7" hidden="1">
      <c r="B159" s="405"/>
      <c r="C159" s="405"/>
      <c r="D159" t="s">
        <v>16</v>
      </c>
      <c r="E159" s="1">
        <v>5</v>
      </c>
      <c r="G159" s="1">
        <f t="shared" si="2"/>
        <v>181.2</v>
      </c>
    </row>
    <row r="160" spans="1:7" hidden="1">
      <c r="A160" s="30">
        <v>43281</v>
      </c>
      <c r="B160" s="405" t="s">
        <v>10</v>
      </c>
      <c r="C160" s="405" t="s">
        <v>23</v>
      </c>
      <c r="D160" t="s">
        <v>15</v>
      </c>
      <c r="F160" s="1">
        <v>60</v>
      </c>
      <c r="G160" s="1">
        <f t="shared" si="2"/>
        <v>121.19999999999999</v>
      </c>
    </row>
    <row r="161" spans="1:7" hidden="1">
      <c r="A161" s="30">
        <v>43281</v>
      </c>
      <c r="B161" s="405" t="s">
        <v>10</v>
      </c>
      <c r="C161" s="405" t="s">
        <v>23</v>
      </c>
      <c r="D161" t="s">
        <v>16</v>
      </c>
      <c r="F161" s="1">
        <v>5</v>
      </c>
      <c r="G161" s="1">
        <f t="shared" si="2"/>
        <v>116.19999999999999</v>
      </c>
    </row>
    <row r="162" spans="1:7" hidden="1">
      <c r="A162" s="30">
        <v>43302</v>
      </c>
      <c r="B162" s="405">
        <v>15758</v>
      </c>
      <c r="C162" s="405" t="s">
        <v>23</v>
      </c>
      <c r="D162" t="s">
        <v>13</v>
      </c>
      <c r="F162" s="1">
        <v>79.900000000000006</v>
      </c>
      <c r="G162" s="1">
        <f t="shared" si="2"/>
        <v>36.299999999999983</v>
      </c>
    </row>
    <row r="163" spans="1:7" hidden="1">
      <c r="A163" s="30">
        <v>43302</v>
      </c>
      <c r="B163" s="405">
        <v>15758</v>
      </c>
      <c r="C163" s="405" t="s">
        <v>23</v>
      </c>
      <c r="D163" t="s">
        <v>14</v>
      </c>
      <c r="F163" s="1">
        <v>36.299999999999997</v>
      </c>
      <c r="G163" s="1">
        <f t="shared" si="2"/>
        <v>0</v>
      </c>
    </row>
    <row r="164" spans="1:7" hidden="1">
      <c r="A164" s="30">
        <v>43312</v>
      </c>
      <c r="B164" s="405" t="s">
        <v>11</v>
      </c>
      <c r="C164" s="405" t="s">
        <v>24</v>
      </c>
      <c r="D164" t="s">
        <v>13</v>
      </c>
      <c r="E164" s="1">
        <v>78.400000000000006</v>
      </c>
      <c r="G164" s="1">
        <f t="shared" si="2"/>
        <v>78.400000000000006</v>
      </c>
    </row>
    <row r="165" spans="1:7" hidden="1">
      <c r="B165" s="405"/>
      <c r="C165" s="405"/>
      <c r="D165" t="s">
        <v>14</v>
      </c>
      <c r="E165" s="1">
        <v>36.299999999999997</v>
      </c>
      <c r="G165" s="1">
        <f t="shared" si="2"/>
        <v>114.7</v>
      </c>
    </row>
    <row r="166" spans="1:7" hidden="1">
      <c r="B166" s="405"/>
      <c r="C166" s="405"/>
      <c r="D166" t="s">
        <v>15</v>
      </c>
      <c r="E166" s="1">
        <v>60</v>
      </c>
      <c r="G166" s="1">
        <f t="shared" si="2"/>
        <v>174.7</v>
      </c>
    </row>
    <row r="167" spans="1:7" hidden="1">
      <c r="B167" s="405"/>
      <c r="C167" s="405"/>
      <c r="D167" t="s">
        <v>16</v>
      </c>
      <c r="E167" s="1">
        <v>5</v>
      </c>
      <c r="G167" s="1">
        <f t="shared" si="2"/>
        <v>179.7</v>
      </c>
    </row>
    <row r="168" spans="1:7" hidden="1">
      <c r="A168" s="30">
        <v>43312</v>
      </c>
      <c r="B168" s="405" t="s">
        <v>10</v>
      </c>
      <c r="C168" s="405" t="s">
        <v>24</v>
      </c>
      <c r="D168" t="s">
        <v>15</v>
      </c>
      <c r="F168" s="1">
        <v>60</v>
      </c>
      <c r="G168" s="1">
        <f t="shared" si="2"/>
        <v>119.69999999999999</v>
      </c>
    </row>
    <row r="169" spans="1:7" hidden="1">
      <c r="A169" s="30">
        <v>43312</v>
      </c>
      <c r="B169" s="405" t="s">
        <v>10</v>
      </c>
      <c r="C169" s="405" t="s">
        <v>24</v>
      </c>
      <c r="D169" t="s">
        <v>16</v>
      </c>
      <c r="F169" s="1">
        <v>5</v>
      </c>
      <c r="G169" s="1">
        <f t="shared" si="2"/>
        <v>114.69999999999999</v>
      </c>
    </row>
    <row r="170" spans="1:7" hidden="1">
      <c r="A170" s="30">
        <v>43333</v>
      </c>
      <c r="B170" s="405">
        <v>16006</v>
      </c>
      <c r="C170" s="405" t="s">
        <v>24</v>
      </c>
      <c r="D170" t="s">
        <v>13</v>
      </c>
      <c r="F170" s="1">
        <v>78.400000000000006</v>
      </c>
      <c r="G170" s="1">
        <f t="shared" si="2"/>
        <v>36.299999999999983</v>
      </c>
    </row>
    <row r="171" spans="1:7" hidden="1">
      <c r="A171" s="30">
        <v>43333</v>
      </c>
      <c r="B171" s="405">
        <v>16006</v>
      </c>
      <c r="C171" s="405" t="s">
        <v>24</v>
      </c>
      <c r="D171" t="s">
        <v>14</v>
      </c>
      <c r="F171" s="1">
        <v>36.299999999999997</v>
      </c>
      <c r="G171" s="1">
        <f t="shared" si="2"/>
        <v>0</v>
      </c>
    </row>
    <row r="172" spans="1:7" hidden="1">
      <c r="A172" s="30">
        <v>43343</v>
      </c>
      <c r="B172" s="405" t="s">
        <v>11</v>
      </c>
      <c r="C172" s="405" t="s">
        <v>25</v>
      </c>
      <c r="D172" t="s">
        <v>13</v>
      </c>
      <c r="E172" s="1">
        <v>78</v>
      </c>
      <c r="G172" s="1">
        <f t="shared" si="2"/>
        <v>78</v>
      </c>
    </row>
    <row r="173" spans="1:7" hidden="1">
      <c r="B173" s="405"/>
      <c r="C173" s="405"/>
      <c r="D173" t="s">
        <v>14</v>
      </c>
      <c r="E173" s="1">
        <v>36.299999999999997</v>
      </c>
      <c r="G173" s="1">
        <f t="shared" si="2"/>
        <v>114.3</v>
      </c>
    </row>
    <row r="174" spans="1:7" hidden="1">
      <c r="B174" s="405"/>
      <c r="C174" s="405"/>
      <c r="D174" t="s">
        <v>15</v>
      </c>
      <c r="E174" s="1">
        <v>60</v>
      </c>
      <c r="G174" s="1">
        <f t="shared" si="2"/>
        <v>174.3</v>
      </c>
    </row>
    <row r="175" spans="1:7" hidden="1">
      <c r="B175" s="405"/>
      <c r="C175" s="405"/>
      <c r="D175" t="s">
        <v>16</v>
      </c>
      <c r="E175" s="1">
        <v>5</v>
      </c>
      <c r="G175" s="1">
        <f t="shared" si="2"/>
        <v>179.3</v>
      </c>
    </row>
    <row r="176" spans="1:7" hidden="1">
      <c r="A176" s="30">
        <v>43343</v>
      </c>
      <c r="B176" s="405" t="s">
        <v>10</v>
      </c>
      <c r="C176" s="405" t="s">
        <v>25</v>
      </c>
      <c r="D176" t="s">
        <v>15</v>
      </c>
      <c r="F176" s="1">
        <v>60</v>
      </c>
      <c r="G176" s="1">
        <f t="shared" si="2"/>
        <v>119.30000000000001</v>
      </c>
    </row>
    <row r="177" spans="1:7" hidden="1">
      <c r="A177" s="30">
        <v>43343</v>
      </c>
      <c r="B177" s="405" t="s">
        <v>10</v>
      </c>
      <c r="C177" s="405" t="s">
        <v>25</v>
      </c>
      <c r="D177" t="s">
        <v>16</v>
      </c>
      <c r="F177" s="1">
        <v>5</v>
      </c>
      <c r="G177" s="1">
        <f t="shared" si="2"/>
        <v>114.30000000000001</v>
      </c>
    </row>
    <row r="178" spans="1:7" hidden="1">
      <c r="A178" s="30">
        <v>43367</v>
      </c>
      <c r="B178" s="405">
        <v>16163</v>
      </c>
      <c r="C178" s="405" t="s">
        <v>25</v>
      </c>
      <c r="D178" t="s">
        <v>13</v>
      </c>
      <c r="F178" s="1">
        <v>78</v>
      </c>
      <c r="G178" s="1">
        <f t="shared" si="2"/>
        <v>36.300000000000011</v>
      </c>
    </row>
    <row r="179" spans="1:7" hidden="1">
      <c r="A179" s="30">
        <v>43367</v>
      </c>
      <c r="B179" s="405">
        <v>16163</v>
      </c>
      <c r="C179" s="405" t="s">
        <v>25</v>
      </c>
      <c r="D179" t="s">
        <v>14</v>
      </c>
      <c r="F179" s="1">
        <v>36.299999999999997</v>
      </c>
      <c r="G179" s="1">
        <f t="shared" si="2"/>
        <v>0</v>
      </c>
    </row>
    <row r="180" spans="1:7" hidden="1">
      <c r="A180" s="30">
        <v>43373</v>
      </c>
      <c r="B180" s="405" t="s">
        <v>11</v>
      </c>
      <c r="C180" s="405" t="s">
        <v>26</v>
      </c>
      <c r="D180" t="s">
        <v>13</v>
      </c>
      <c r="E180" s="1">
        <v>79.7</v>
      </c>
      <c r="G180" s="1">
        <f t="shared" si="2"/>
        <v>79.7</v>
      </c>
    </row>
    <row r="181" spans="1:7" hidden="1">
      <c r="B181" s="405"/>
      <c r="C181" s="405"/>
      <c r="D181" t="s">
        <v>14</v>
      </c>
      <c r="E181" s="1">
        <v>36.299999999999997</v>
      </c>
      <c r="G181" s="1">
        <f t="shared" si="2"/>
        <v>116</v>
      </c>
    </row>
    <row r="182" spans="1:7" hidden="1">
      <c r="B182" s="405"/>
      <c r="C182" s="405"/>
      <c r="D182" t="s">
        <v>15</v>
      </c>
      <c r="E182" s="1">
        <v>60</v>
      </c>
      <c r="G182" s="1">
        <f t="shared" si="2"/>
        <v>176</v>
      </c>
    </row>
    <row r="183" spans="1:7" hidden="1">
      <c r="B183" s="405"/>
      <c r="C183" s="405"/>
      <c r="D183" t="s">
        <v>16</v>
      </c>
      <c r="E183" s="1">
        <v>5</v>
      </c>
      <c r="G183" s="1">
        <f t="shared" si="2"/>
        <v>181</v>
      </c>
    </row>
    <row r="184" spans="1:7" hidden="1">
      <c r="A184" s="30">
        <v>43373</v>
      </c>
      <c r="B184" s="405" t="s">
        <v>10</v>
      </c>
      <c r="C184" s="405" t="s">
        <v>26</v>
      </c>
      <c r="D184" t="s">
        <v>15</v>
      </c>
      <c r="F184" s="1">
        <v>60</v>
      </c>
      <c r="G184" s="1">
        <f t="shared" si="2"/>
        <v>121</v>
      </c>
    </row>
    <row r="185" spans="1:7" hidden="1">
      <c r="A185" s="30">
        <v>43373</v>
      </c>
      <c r="B185" s="405" t="s">
        <v>10</v>
      </c>
      <c r="C185" s="405" t="s">
        <v>26</v>
      </c>
      <c r="D185" t="s">
        <v>16</v>
      </c>
      <c r="F185" s="1">
        <v>5</v>
      </c>
      <c r="G185" s="1">
        <f t="shared" si="2"/>
        <v>116</v>
      </c>
    </row>
    <row r="186" spans="1:7" hidden="1">
      <c r="A186" s="30">
        <v>43399</v>
      </c>
      <c r="B186" s="405">
        <v>16467</v>
      </c>
      <c r="C186" s="405" t="s">
        <v>26</v>
      </c>
      <c r="D186" t="s">
        <v>13</v>
      </c>
      <c r="F186" s="1">
        <v>79.7</v>
      </c>
      <c r="G186" s="1">
        <f t="shared" si="2"/>
        <v>36.299999999999997</v>
      </c>
    </row>
    <row r="187" spans="1:7" hidden="1">
      <c r="A187" s="30">
        <v>43399</v>
      </c>
      <c r="B187" s="405">
        <v>16467</v>
      </c>
      <c r="C187" s="405" t="s">
        <v>26</v>
      </c>
      <c r="D187" t="s">
        <v>14</v>
      </c>
      <c r="F187" s="1">
        <v>36.299999999999997</v>
      </c>
      <c r="G187" s="1">
        <f t="shared" si="2"/>
        <v>0</v>
      </c>
    </row>
    <row r="188" spans="1:7" hidden="1">
      <c r="A188" s="30">
        <v>43404</v>
      </c>
      <c r="B188" s="405" t="s">
        <v>11</v>
      </c>
      <c r="C188" s="405" t="s">
        <v>27</v>
      </c>
      <c r="D188" t="s">
        <v>13</v>
      </c>
      <c r="E188" s="1">
        <v>80.3</v>
      </c>
      <c r="G188" s="1">
        <f t="shared" si="2"/>
        <v>80.3</v>
      </c>
    </row>
    <row r="189" spans="1:7" hidden="1">
      <c r="B189" s="405"/>
      <c r="C189" s="405"/>
      <c r="D189" t="s">
        <v>14</v>
      </c>
      <c r="E189" s="1">
        <v>44.3</v>
      </c>
      <c r="G189" s="1">
        <f t="shared" si="2"/>
        <v>124.6</v>
      </c>
    </row>
    <row r="190" spans="1:7" hidden="1">
      <c r="B190" s="405"/>
      <c r="C190" s="405"/>
      <c r="D190" t="s">
        <v>15</v>
      </c>
      <c r="E190" s="1">
        <v>60</v>
      </c>
      <c r="G190" s="1">
        <f t="shared" si="2"/>
        <v>184.6</v>
      </c>
    </row>
    <row r="191" spans="1:7" hidden="1">
      <c r="B191" s="405"/>
      <c r="C191" s="405"/>
      <c r="D191" t="s">
        <v>16</v>
      </c>
      <c r="E191" s="1">
        <v>5</v>
      </c>
      <c r="G191" s="1">
        <f t="shared" si="2"/>
        <v>189.6</v>
      </c>
    </row>
    <row r="192" spans="1:7" hidden="1">
      <c r="A192" s="30">
        <v>43404</v>
      </c>
      <c r="B192" s="405" t="s">
        <v>10</v>
      </c>
      <c r="C192" s="405" t="s">
        <v>27</v>
      </c>
      <c r="D192" t="s">
        <v>15</v>
      </c>
      <c r="F192" s="1">
        <v>60</v>
      </c>
      <c r="G192" s="1">
        <f t="shared" si="2"/>
        <v>129.6</v>
      </c>
    </row>
    <row r="193" spans="1:7" hidden="1">
      <c r="A193" s="30">
        <v>43404</v>
      </c>
      <c r="B193" s="405" t="s">
        <v>10</v>
      </c>
      <c r="C193" s="405" t="s">
        <v>27</v>
      </c>
      <c r="D193" t="s">
        <v>16</v>
      </c>
      <c r="F193" s="1">
        <v>5</v>
      </c>
      <c r="G193" s="1">
        <f t="shared" si="2"/>
        <v>124.6</v>
      </c>
    </row>
    <row r="194" spans="1:7" hidden="1">
      <c r="A194" s="30">
        <v>43437</v>
      </c>
      <c r="B194" s="405">
        <v>16675</v>
      </c>
      <c r="C194" s="405" t="s">
        <v>27</v>
      </c>
      <c r="D194" t="s">
        <v>13</v>
      </c>
      <c r="F194" s="1">
        <v>80.3</v>
      </c>
      <c r="G194" s="1">
        <f t="shared" si="2"/>
        <v>44.3</v>
      </c>
    </row>
    <row r="195" spans="1:7" hidden="1">
      <c r="A195" s="30">
        <v>43437</v>
      </c>
      <c r="B195" s="405">
        <v>16675</v>
      </c>
      <c r="C195" s="405" t="s">
        <v>27</v>
      </c>
      <c r="D195" t="s">
        <v>14</v>
      </c>
      <c r="F195" s="1">
        <v>44.3</v>
      </c>
      <c r="G195" s="1">
        <f t="shared" si="2"/>
        <v>0</v>
      </c>
    </row>
    <row r="196" spans="1:7" hidden="1">
      <c r="A196" s="30">
        <v>43434</v>
      </c>
      <c r="B196" s="405" t="s">
        <v>11</v>
      </c>
      <c r="C196" s="405" t="s">
        <v>28</v>
      </c>
      <c r="D196" t="s">
        <v>13</v>
      </c>
      <c r="E196" s="1">
        <v>82.5</v>
      </c>
      <c r="G196" s="1">
        <f t="shared" si="2"/>
        <v>82.5</v>
      </c>
    </row>
    <row r="197" spans="1:7" hidden="1">
      <c r="B197" s="405"/>
      <c r="C197" s="405"/>
      <c r="D197" t="s">
        <v>14</v>
      </c>
      <c r="E197" s="1">
        <v>44.3</v>
      </c>
      <c r="G197" s="1">
        <f t="shared" si="2"/>
        <v>126.8</v>
      </c>
    </row>
    <row r="198" spans="1:7" hidden="1">
      <c r="B198" s="405"/>
      <c r="C198" s="405"/>
      <c r="D198" t="s">
        <v>15</v>
      </c>
      <c r="E198" s="1">
        <v>60</v>
      </c>
      <c r="G198" s="1">
        <f t="shared" si="2"/>
        <v>186.8</v>
      </c>
    </row>
    <row r="199" spans="1:7" hidden="1">
      <c r="B199" s="405"/>
      <c r="C199" s="405"/>
      <c r="D199" t="s">
        <v>16</v>
      </c>
      <c r="E199" s="1">
        <v>5</v>
      </c>
      <c r="G199" s="1">
        <f t="shared" si="2"/>
        <v>191.8</v>
      </c>
    </row>
    <row r="200" spans="1:7" hidden="1">
      <c r="A200" s="30">
        <v>43434</v>
      </c>
      <c r="B200" s="405" t="s">
        <v>10</v>
      </c>
      <c r="C200" s="405" t="s">
        <v>28</v>
      </c>
      <c r="D200" t="s">
        <v>15</v>
      </c>
      <c r="F200" s="1">
        <v>60</v>
      </c>
      <c r="G200" s="1">
        <f t="shared" si="2"/>
        <v>131.80000000000001</v>
      </c>
    </row>
    <row r="201" spans="1:7" hidden="1">
      <c r="A201" s="30">
        <v>43434</v>
      </c>
      <c r="B201" s="405" t="s">
        <v>10</v>
      </c>
      <c r="C201" s="405" t="s">
        <v>28</v>
      </c>
      <c r="D201" t="s">
        <v>16</v>
      </c>
      <c r="F201" s="1">
        <v>5</v>
      </c>
      <c r="G201" s="1">
        <f t="shared" ref="G201:G265" si="3">+G200+E201-F201</f>
        <v>126.80000000000001</v>
      </c>
    </row>
    <row r="202" spans="1:7" hidden="1">
      <c r="A202" s="30">
        <v>43473</v>
      </c>
      <c r="B202" s="405">
        <v>16853</v>
      </c>
      <c r="C202" s="405" t="s">
        <v>28</v>
      </c>
      <c r="D202" t="s">
        <v>13</v>
      </c>
      <c r="F202" s="1">
        <v>82.5</v>
      </c>
      <c r="G202" s="1">
        <f t="shared" si="3"/>
        <v>44.300000000000011</v>
      </c>
    </row>
    <row r="203" spans="1:7" hidden="1">
      <c r="A203" s="30">
        <v>43473</v>
      </c>
      <c r="B203" s="405">
        <v>16853</v>
      </c>
      <c r="C203" s="405" t="s">
        <v>28</v>
      </c>
      <c r="D203" t="s">
        <v>14</v>
      </c>
      <c r="F203" s="1">
        <v>44.3</v>
      </c>
      <c r="G203" s="1">
        <f t="shared" si="3"/>
        <v>0</v>
      </c>
    </row>
    <row r="204" spans="1:7" hidden="1">
      <c r="A204" s="30">
        <v>43465</v>
      </c>
      <c r="B204" s="405" t="s">
        <v>11</v>
      </c>
      <c r="C204" s="405" t="s">
        <v>29</v>
      </c>
      <c r="D204" t="s">
        <v>13</v>
      </c>
      <c r="E204" s="1">
        <v>88.1</v>
      </c>
      <c r="G204" s="1">
        <f t="shared" si="3"/>
        <v>88.1</v>
      </c>
    </row>
    <row r="205" spans="1:7" hidden="1">
      <c r="B205" s="405"/>
      <c r="C205" s="405"/>
      <c r="D205" t="s">
        <v>14</v>
      </c>
      <c r="E205" s="1">
        <v>44.3</v>
      </c>
      <c r="G205" s="1">
        <f t="shared" si="3"/>
        <v>132.39999999999998</v>
      </c>
    </row>
    <row r="206" spans="1:7" hidden="1">
      <c r="B206" s="405"/>
      <c r="C206" s="405"/>
      <c r="D206" t="s">
        <v>15</v>
      </c>
      <c r="E206" s="1">
        <v>60</v>
      </c>
      <c r="G206" s="1">
        <f t="shared" si="3"/>
        <v>192.39999999999998</v>
      </c>
    </row>
    <row r="207" spans="1:7" hidden="1">
      <c r="B207" s="405"/>
      <c r="C207" s="405"/>
      <c r="D207" t="s">
        <v>16</v>
      </c>
      <c r="E207" s="1">
        <v>5</v>
      </c>
      <c r="G207" s="1">
        <f t="shared" si="3"/>
        <v>197.39999999999998</v>
      </c>
    </row>
    <row r="208" spans="1:7" hidden="1">
      <c r="A208" s="30">
        <v>43465</v>
      </c>
      <c r="B208" s="405" t="s">
        <v>10</v>
      </c>
      <c r="C208" s="405" t="s">
        <v>29</v>
      </c>
      <c r="D208" t="s">
        <v>15</v>
      </c>
      <c r="F208" s="1">
        <v>60</v>
      </c>
      <c r="G208" s="1">
        <f t="shared" si="3"/>
        <v>137.39999999999998</v>
      </c>
    </row>
    <row r="209" spans="1:7" hidden="1">
      <c r="A209" s="30">
        <v>43465</v>
      </c>
      <c r="B209" s="405" t="s">
        <v>10</v>
      </c>
      <c r="C209" s="405" t="s">
        <v>29</v>
      </c>
      <c r="D209" t="s">
        <v>16</v>
      </c>
      <c r="F209" s="1">
        <v>5</v>
      </c>
      <c r="G209" s="1">
        <f t="shared" si="3"/>
        <v>132.39999999999998</v>
      </c>
    </row>
    <row r="210" spans="1:7" hidden="1">
      <c r="A210" s="30">
        <v>43493</v>
      </c>
      <c r="B210" s="405">
        <v>17001</v>
      </c>
      <c r="C210" s="405" t="s">
        <v>29</v>
      </c>
      <c r="D210" t="s">
        <v>13</v>
      </c>
      <c r="F210" s="1">
        <v>88.1</v>
      </c>
      <c r="G210" s="1">
        <f t="shared" si="3"/>
        <v>44.299999999999983</v>
      </c>
    </row>
    <row r="211" spans="1:7" hidden="1">
      <c r="A211" s="30">
        <v>43493</v>
      </c>
      <c r="B211" s="405">
        <v>17001</v>
      </c>
      <c r="C211" s="405" t="s">
        <v>29</v>
      </c>
      <c r="D211" t="s">
        <v>14</v>
      </c>
      <c r="F211" s="1">
        <v>44.3</v>
      </c>
      <c r="G211" s="1">
        <f t="shared" si="3"/>
        <v>0</v>
      </c>
    </row>
    <row r="212" spans="1:7" hidden="1">
      <c r="A212" s="30">
        <v>43496</v>
      </c>
      <c r="B212" s="405" t="s">
        <v>11</v>
      </c>
      <c r="C212" s="405" t="s">
        <v>12</v>
      </c>
      <c r="D212" t="s">
        <v>13</v>
      </c>
      <c r="E212" s="1">
        <v>116</v>
      </c>
      <c r="G212" s="1">
        <f t="shared" si="3"/>
        <v>116</v>
      </c>
    </row>
    <row r="213" spans="1:7" hidden="1">
      <c r="B213" s="405"/>
      <c r="C213" s="405"/>
      <c r="D213" t="s">
        <v>14</v>
      </c>
      <c r="E213" s="1">
        <v>44.3</v>
      </c>
      <c r="G213" s="1">
        <f t="shared" si="3"/>
        <v>160.30000000000001</v>
      </c>
    </row>
    <row r="214" spans="1:7" hidden="1">
      <c r="B214" s="405"/>
      <c r="C214" s="405"/>
      <c r="D214" t="s">
        <v>15</v>
      </c>
      <c r="E214" s="1">
        <v>60</v>
      </c>
      <c r="G214" s="1">
        <f t="shared" si="3"/>
        <v>220.3</v>
      </c>
    </row>
    <row r="215" spans="1:7" hidden="1">
      <c r="B215" s="405"/>
      <c r="C215" s="405"/>
      <c r="D215" t="s">
        <v>16</v>
      </c>
      <c r="E215" s="1">
        <v>5</v>
      </c>
      <c r="G215" s="1">
        <f t="shared" si="3"/>
        <v>225.3</v>
      </c>
    </row>
    <row r="216" spans="1:7" hidden="1">
      <c r="A216" s="30">
        <v>43496</v>
      </c>
      <c r="B216" s="405" t="s">
        <v>10</v>
      </c>
      <c r="C216" s="405" t="s">
        <v>12</v>
      </c>
      <c r="D216" t="s">
        <v>15</v>
      </c>
      <c r="F216" s="1">
        <v>60</v>
      </c>
      <c r="G216" s="1">
        <f t="shared" si="3"/>
        <v>165.3</v>
      </c>
    </row>
    <row r="217" spans="1:7" hidden="1">
      <c r="A217" s="30">
        <v>43496</v>
      </c>
      <c r="B217" s="405" t="s">
        <v>10</v>
      </c>
      <c r="C217" s="405" t="s">
        <v>12</v>
      </c>
      <c r="D217" t="s">
        <v>16</v>
      </c>
      <c r="F217" s="1">
        <v>5</v>
      </c>
      <c r="G217" s="1">
        <f t="shared" si="3"/>
        <v>160.30000000000001</v>
      </c>
    </row>
    <row r="218" spans="1:7" hidden="1">
      <c r="A218" s="30">
        <v>43526</v>
      </c>
      <c r="B218" s="405">
        <v>17272</v>
      </c>
      <c r="C218" s="405" t="s">
        <v>12</v>
      </c>
      <c r="D218" t="s">
        <v>13</v>
      </c>
      <c r="F218" s="1">
        <v>116</v>
      </c>
      <c r="G218" s="1">
        <f t="shared" si="3"/>
        <v>44.300000000000011</v>
      </c>
    </row>
    <row r="219" spans="1:7" hidden="1">
      <c r="A219" s="30">
        <v>43526</v>
      </c>
      <c r="B219" s="405">
        <v>17272</v>
      </c>
      <c r="C219" s="405" t="s">
        <v>12</v>
      </c>
      <c r="D219" t="s">
        <v>14</v>
      </c>
      <c r="F219" s="1">
        <v>44.3</v>
      </c>
      <c r="G219" s="1">
        <f t="shared" si="3"/>
        <v>0</v>
      </c>
    </row>
    <row r="220" spans="1:7" hidden="1">
      <c r="A220" s="30">
        <v>43524</v>
      </c>
      <c r="B220" s="405" t="s">
        <v>11</v>
      </c>
      <c r="C220" s="405" t="s">
        <v>19</v>
      </c>
      <c r="D220" t="s">
        <v>13</v>
      </c>
      <c r="E220" s="1">
        <v>122.6</v>
      </c>
      <c r="G220" s="1">
        <f t="shared" si="3"/>
        <v>122.6</v>
      </c>
    </row>
    <row r="221" spans="1:7" hidden="1">
      <c r="B221" s="405"/>
      <c r="C221" s="405"/>
      <c r="D221" t="s">
        <v>14</v>
      </c>
      <c r="E221" s="1">
        <v>54.2</v>
      </c>
      <c r="G221" s="1">
        <f t="shared" si="3"/>
        <v>176.8</v>
      </c>
    </row>
    <row r="222" spans="1:7" hidden="1">
      <c r="B222" s="405"/>
      <c r="C222" s="405"/>
      <c r="D222" t="s">
        <v>15</v>
      </c>
      <c r="E222" s="1">
        <v>56</v>
      </c>
      <c r="G222" s="1">
        <f t="shared" si="3"/>
        <v>232.8</v>
      </c>
    </row>
    <row r="223" spans="1:7" hidden="1">
      <c r="B223" s="405"/>
      <c r="C223" s="405"/>
      <c r="D223" t="s">
        <v>16</v>
      </c>
      <c r="E223" s="1">
        <v>5</v>
      </c>
      <c r="G223" s="1">
        <f t="shared" si="3"/>
        <v>237.8</v>
      </c>
    </row>
    <row r="224" spans="1:7" hidden="1">
      <c r="A224" s="30">
        <v>43524</v>
      </c>
      <c r="B224" s="405" t="s">
        <v>10</v>
      </c>
      <c r="C224" s="405" t="s">
        <v>19</v>
      </c>
      <c r="D224" t="s">
        <v>15</v>
      </c>
      <c r="F224" s="1">
        <v>56</v>
      </c>
      <c r="G224" s="1">
        <f t="shared" si="3"/>
        <v>181.8</v>
      </c>
    </row>
    <row r="225" spans="1:7" hidden="1">
      <c r="A225" s="30">
        <v>43524</v>
      </c>
      <c r="B225" s="405" t="s">
        <v>10</v>
      </c>
      <c r="C225" s="405" t="s">
        <v>19</v>
      </c>
      <c r="D225" t="s">
        <v>16</v>
      </c>
      <c r="F225" s="1">
        <v>5</v>
      </c>
      <c r="G225" s="1">
        <f t="shared" si="3"/>
        <v>176.8</v>
      </c>
    </row>
    <row r="226" spans="1:7" hidden="1">
      <c r="A226" s="30">
        <v>43551</v>
      </c>
      <c r="B226" s="405">
        <v>17449</v>
      </c>
      <c r="C226" s="405" t="s">
        <v>19</v>
      </c>
      <c r="D226" t="s">
        <v>13</v>
      </c>
      <c r="F226" s="1">
        <v>122.6</v>
      </c>
      <c r="G226" s="1">
        <f t="shared" si="3"/>
        <v>54.200000000000017</v>
      </c>
    </row>
    <row r="227" spans="1:7" hidden="1">
      <c r="A227" s="30">
        <v>43588</v>
      </c>
      <c r="B227" s="405">
        <v>17727</v>
      </c>
      <c r="C227" s="405" t="s">
        <v>19</v>
      </c>
      <c r="D227" t="s">
        <v>14</v>
      </c>
      <c r="F227" s="1">
        <v>54.2</v>
      </c>
      <c r="G227" s="1">
        <f t="shared" si="3"/>
        <v>0</v>
      </c>
    </row>
    <row r="228" spans="1:7" hidden="1">
      <c r="A228" s="32">
        <v>43555</v>
      </c>
      <c r="B228" s="404" t="s">
        <v>11</v>
      </c>
      <c r="C228" s="404" t="s">
        <v>20</v>
      </c>
      <c r="D228" t="s">
        <v>13</v>
      </c>
      <c r="E228" s="1">
        <v>113.9</v>
      </c>
      <c r="G228" s="1">
        <f t="shared" si="3"/>
        <v>113.9</v>
      </c>
    </row>
    <row r="229" spans="1:7" hidden="1">
      <c r="B229" s="405"/>
      <c r="C229" s="405"/>
      <c r="D229" t="s">
        <v>14</v>
      </c>
      <c r="E229" s="1">
        <v>43.1</v>
      </c>
      <c r="G229" s="1">
        <f t="shared" si="3"/>
        <v>157</v>
      </c>
    </row>
    <row r="230" spans="1:7" hidden="1">
      <c r="B230" s="405"/>
      <c r="C230" s="405"/>
      <c r="D230" t="s">
        <v>15</v>
      </c>
      <c r="E230" s="1">
        <v>60</v>
      </c>
      <c r="G230" s="1">
        <f t="shared" si="3"/>
        <v>217</v>
      </c>
    </row>
    <row r="231" spans="1:7" hidden="1">
      <c r="B231" s="405"/>
      <c r="C231" s="405"/>
      <c r="D231" t="s">
        <v>16</v>
      </c>
      <c r="E231" s="1">
        <v>5</v>
      </c>
      <c r="G231" s="1">
        <f t="shared" si="3"/>
        <v>222</v>
      </c>
    </row>
    <row r="232" spans="1:7" hidden="1">
      <c r="A232" s="30">
        <v>43555</v>
      </c>
      <c r="B232" s="405" t="s">
        <v>10</v>
      </c>
      <c r="C232" s="405" t="s">
        <v>20</v>
      </c>
      <c r="D232" t="s">
        <v>15</v>
      </c>
      <c r="F232" s="1">
        <v>60</v>
      </c>
      <c r="G232" s="1">
        <f t="shared" si="3"/>
        <v>162</v>
      </c>
    </row>
    <row r="233" spans="1:7" hidden="1">
      <c r="A233" s="30">
        <v>43555</v>
      </c>
      <c r="B233" s="405" t="s">
        <v>10</v>
      </c>
      <c r="C233" s="405" t="s">
        <v>20</v>
      </c>
      <c r="D233" t="s">
        <v>16</v>
      </c>
      <c r="F233" s="1">
        <v>5</v>
      </c>
      <c r="G233" s="1">
        <f t="shared" si="3"/>
        <v>157</v>
      </c>
    </row>
    <row r="234" spans="1:7" hidden="1">
      <c r="A234" s="30">
        <v>43588</v>
      </c>
      <c r="B234" s="405">
        <v>17727</v>
      </c>
      <c r="C234" s="405" t="s">
        <v>20</v>
      </c>
      <c r="D234" t="s">
        <v>13</v>
      </c>
      <c r="F234" s="1">
        <v>113.9</v>
      </c>
      <c r="G234" s="1">
        <f t="shared" si="3"/>
        <v>43.099999999999994</v>
      </c>
    </row>
    <row r="235" spans="1:7" hidden="1">
      <c r="A235" s="30">
        <v>43588</v>
      </c>
      <c r="B235" s="405">
        <v>17727</v>
      </c>
      <c r="C235" s="405" t="s">
        <v>20</v>
      </c>
      <c r="D235" t="s">
        <v>14</v>
      </c>
      <c r="F235" s="1">
        <v>43.1</v>
      </c>
      <c r="G235" s="1">
        <f t="shared" si="3"/>
        <v>0</v>
      </c>
    </row>
    <row r="236" spans="1:7" hidden="1">
      <c r="A236" s="32">
        <v>43585</v>
      </c>
      <c r="B236" s="404" t="s">
        <v>11</v>
      </c>
      <c r="C236" s="404" t="s">
        <v>21</v>
      </c>
      <c r="D236" t="s">
        <v>13</v>
      </c>
      <c r="E236" s="1">
        <v>97.2</v>
      </c>
      <c r="G236" s="1">
        <f t="shared" si="3"/>
        <v>97.2</v>
      </c>
    </row>
    <row r="237" spans="1:7" hidden="1">
      <c r="B237" s="405"/>
      <c r="C237" s="405"/>
      <c r="D237" t="s">
        <v>14</v>
      </c>
      <c r="E237" s="1">
        <v>39.299999999999997</v>
      </c>
      <c r="G237" s="1">
        <f t="shared" si="3"/>
        <v>136.5</v>
      </c>
    </row>
    <row r="238" spans="1:7" hidden="1">
      <c r="B238" s="405"/>
      <c r="C238" s="405"/>
      <c r="D238" t="s">
        <v>15</v>
      </c>
      <c r="E238" s="1">
        <v>60</v>
      </c>
      <c r="G238" s="1">
        <f t="shared" si="3"/>
        <v>196.5</v>
      </c>
    </row>
    <row r="239" spans="1:7" hidden="1">
      <c r="B239" s="405"/>
      <c r="C239" s="405"/>
      <c r="D239" t="s">
        <v>16</v>
      </c>
      <c r="E239" s="1">
        <v>5</v>
      </c>
      <c r="G239" s="1">
        <f t="shared" si="3"/>
        <v>201.5</v>
      </c>
    </row>
    <row r="240" spans="1:7" hidden="1">
      <c r="A240" s="30">
        <v>43585</v>
      </c>
      <c r="B240" s="405" t="s">
        <v>10</v>
      </c>
      <c r="C240" s="405" t="s">
        <v>21</v>
      </c>
      <c r="D240" t="s">
        <v>15</v>
      </c>
      <c r="F240" s="1">
        <v>60</v>
      </c>
      <c r="G240" s="1">
        <f t="shared" si="3"/>
        <v>141.5</v>
      </c>
    </row>
    <row r="241" spans="1:7" hidden="1">
      <c r="A241" s="30">
        <v>43585</v>
      </c>
      <c r="B241" s="405" t="s">
        <v>10</v>
      </c>
      <c r="C241" s="405" t="s">
        <v>21</v>
      </c>
      <c r="D241" t="s">
        <v>16</v>
      </c>
      <c r="F241" s="1">
        <v>5</v>
      </c>
      <c r="G241" s="1">
        <f t="shared" si="3"/>
        <v>136.5</v>
      </c>
    </row>
    <row r="242" spans="1:7" hidden="1">
      <c r="A242" s="30">
        <v>43621</v>
      </c>
      <c r="B242" s="405">
        <v>18014</v>
      </c>
      <c r="C242" s="405" t="s">
        <v>21</v>
      </c>
      <c r="D242" t="s">
        <v>13</v>
      </c>
      <c r="F242" s="1">
        <v>97.2</v>
      </c>
      <c r="G242" s="1">
        <f t="shared" si="3"/>
        <v>39.299999999999997</v>
      </c>
    </row>
    <row r="243" spans="1:7" hidden="1">
      <c r="A243" s="30">
        <v>43621</v>
      </c>
      <c r="B243" s="405">
        <v>18014</v>
      </c>
      <c r="C243" s="405" t="s">
        <v>21</v>
      </c>
      <c r="D243" t="s">
        <v>14</v>
      </c>
      <c r="F243" s="1">
        <v>39.299999999999997</v>
      </c>
      <c r="G243" s="1">
        <f t="shared" si="3"/>
        <v>0</v>
      </c>
    </row>
    <row r="244" spans="1:7" hidden="1">
      <c r="A244" s="32">
        <v>43616</v>
      </c>
      <c r="B244" s="404" t="s">
        <v>11</v>
      </c>
      <c r="C244" s="404" t="s">
        <v>22</v>
      </c>
      <c r="D244" t="s">
        <v>13</v>
      </c>
      <c r="E244" s="1">
        <v>89.6</v>
      </c>
      <c r="G244" s="1">
        <f t="shared" si="3"/>
        <v>89.6</v>
      </c>
    </row>
    <row r="245" spans="1:7" hidden="1">
      <c r="B245" s="405"/>
      <c r="C245" s="405"/>
      <c r="D245" t="s">
        <v>14</v>
      </c>
      <c r="E245" s="1">
        <v>45.6</v>
      </c>
      <c r="G245" s="1">
        <f t="shared" si="3"/>
        <v>135.19999999999999</v>
      </c>
    </row>
    <row r="246" spans="1:7" hidden="1">
      <c r="B246" s="405"/>
      <c r="C246" s="405"/>
      <c r="D246" t="s">
        <v>15</v>
      </c>
      <c r="E246" s="1">
        <v>60</v>
      </c>
      <c r="G246" s="1">
        <f t="shared" si="3"/>
        <v>195.2</v>
      </c>
    </row>
    <row r="247" spans="1:7" hidden="1">
      <c r="B247" s="405"/>
      <c r="C247" s="405"/>
      <c r="D247" t="s">
        <v>16</v>
      </c>
      <c r="E247" s="1">
        <v>5</v>
      </c>
      <c r="G247" s="1">
        <f t="shared" si="3"/>
        <v>200.2</v>
      </c>
    </row>
    <row r="248" spans="1:7" hidden="1">
      <c r="A248" s="30">
        <v>43663</v>
      </c>
      <c r="B248" s="405">
        <v>18235</v>
      </c>
      <c r="C248" s="405" t="s">
        <v>234</v>
      </c>
      <c r="D248" t="s">
        <v>13</v>
      </c>
      <c r="F248" s="1">
        <v>89.6</v>
      </c>
      <c r="G248" s="1">
        <f t="shared" si="3"/>
        <v>110.6</v>
      </c>
    </row>
    <row r="249" spans="1:7" hidden="1">
      <c r="A249" s="30">
        <v>43663</v>
      </c>
      <c r="B249" s="405">
        <v>18235</v>
      </c>
      <c r="C249" s="405" t="s">
        <v>234</v>
      </c>
      <c r="D249" t="s">
        <v>14</v>
      </c>
      <c r="F249" s="1">
        <v>45.6</v>
      </c>
      <c r="G249" s="1">
        <f t="shared" si="3"/>
        <v>65</v>
      </c>
    </row>
    <row r="250" spans="1:7" hidden="1">
      <c r="A250" s="30">
        <v>43616</v>
      </c>
      <c r="B250" s="405" t="s">
        <v>10</v>
      </c>
      <c r="C250" s="405" t="s">
        <v>22</v>
      </c>
      <c r="D250" t="s">
        <v>15</v>
      </c>
      <c r="F250" s="1">
        <v>60</v>
      </c>
      <c r="G250" s="1">
        <f t="shared" si="3"/>
        <v>5</v>
      </c>
    </row>
    <row r="251" spans="1:7" hidden="1">
      <c r="A251" s="30">
        <v>43616</v>
      </c>
      <c r="B251" s="405" t="s">
        <v>10</v>
      </c>
      <c r="C251" s="405" t="s">
        <v>22</v>
      </c>
      <c r="D251" t="s">
        <v>16</v>
      </c>
      <c r="F251" s="1">
        <v>5</v>
      </c>
      <c r="G251" s="1">
        <f t="shared" si="3"/>
        <v>0</v>
      </c>
    </row>
    <row r="252" spans="1:7" hidden="1">
      <c r="A252" s="32">
        <v>43646</v>
      </c>
      <c r="B252" s="404" t="s">
        <v>11</v>
      </c>
      <c r="C252" s="404" t="s">
        <v>23</v>
      </c>
      <c r="D252" t="s">
        <v>13</v>
      </c>
      <c r="E252" s="1">
        <v>80</v>
      </c>
      <c r="G252" s="1">
        <f t="shared" si="3"/>
        <v>80</v>
      </c>
    </row>
    <row r="253" spans="1:7" hidden="1">
      <c r="B253" s="405"/>
      <c r="C253" s="405"/>
      <c r="D253" t="s">
        <v>14</v>
      </c>
      <c r="E253" s="1">
        <v>43.6</v>
      </c>
      <c r="G253" s="1">
        <f t="shared" si="3"/>
        <v>123.6</v>
      </c>
    </row>
    <row r="254" spans="1:7" hidden="1">
      <c r="B254" s="405"/>
      <c r="C254" s="405"/>
      <c r="D254" t="s">
        <v>15</v>
      </c>
      <c r="E254" s="1">
        <v>60</v>
      </c>
      <c r="G254" s="1">
        <f t="shared" si="3"/>
        <v>183.6</v>
      </c>
    </row>
    <row r="255" spans="1:7" hidden="1">
      <c r="B255" s="405"/>
      <c r="C255" s="405"/>
      <c r="D255" t="s">
        <v>16</v>
      </c>
      <c r="E255" s="1">
        <v>5</v>
      </c>
      <c r="G255" s="1">
        <f t="shared" si="3"/>
        <v>188.6</v>
      </c>
    </row>
    <row r="256" spans="1:7" hidden="1">
      <c r="A256" s="30">
        <v>43646</v>
      </c>
      <c r="B256" s="405" t="s">
        <v>10</v>
      </c>
      <c r="C256" s="405" t="s">
        <v>23</v>
      </c>
      <c r="D256" t="s">
        <v>15</v>
      </c>
      <c r="F256" s="1">
        <v>60</v>
      </c>
      <c r="G256" s="1">
        <f t="shared" si="3"/>
        <v>128.6</v>
      </c>
    </row>
    <row r="257" spans="1:7" hidden="1">
      <c r="A257" s="30">
        <v>43646</v>
      </c>
      <c r="B257" s="405" t="s">
        <v>10</v>
      </c>
      <c r="C257" s="405" t="s">
        <v>23</v>
      </c>
      <c r="D257" t="s">
        <v>16</v>
      </c>
      <c r="F257" s="1">
        <v>5</v>
      </c>
      <c r="G257" s="1">
        <f t="shared" si="3"/>
        <v>123.6</v>
      </c>
    </row>
    <row r="258" spans="1:7" hidden="1">
      <c r="A258" s="30">
        <v>43682</v>
      </c>
      <c r="B258" s="405">
        <v>18388</v>
      </c>
      <c r="C258" s="405" t="s">
        <v>23</v>
      </c>
      <c r="D258" t="s">
        <v>13</v>
      </c>
      <c r="F258" s="1">
        <v>80</v>
      </c>
      <c r="G258" s="1">
        <f t="shared" si="3"/>
        <v>43.599999999999994</v>
      </c>
    </row>
    <row r="259" spans="1:7" hidden="1">
      <c r="A259" s="30">
        <v>43682</v>
      </c>
      <c r="B259" s="405">
        <v>18388</v>
      </c>
      <c r="C259" s="405" t="s">
        <v>23</v>
      </c>
      <c r="D259" t="s">
        <v>14</v>
      </c>
      <c r="F259" s="1">
        <v>43.6</v>
      </c>
      <c r="G259" s="1">
        <f t="shared" si="3"/>
        <v>0</v>
      </c>
    </row>
    <row r="260" spans="1:7" hidden="1">
      <c r="A260" s="32">
        <v>43677</v>
      </c>
      <c r="B260" s="404" t="s">
        <v>11</v>
      </c>
      <c r="C260" s="404" t="s">
        <v>24</v>
      </c>
      <c r="D260" t="s">
        <v>13</v>
      </c>
      <c r="E260" s="1">
        <v>80</v>
      </c>
      <c r="G260" s="1">
        <f t="shared" si="3"/>
        <v>80</v>
      </c>
    </row>
    <row r="261" spans="1:7" hidden="1">
      <c r="B261" s="405"/>
      <c r="C261" s="405"/>
      <c r="D261" t="s">
        <v>14</v>
      </c>
      <c r="E261" s="1">
        <v>42.2</v>
      </c>
      <c r="G261" s="1">
        <f t="shared" si="3"/>
        <v>122.2</v>
      </c>
    </row>
    <row r="262" spans="1:7" hidden="1">
      <c r="B262" s="405"/>
      <c r="C262" s="405"/>
      <c r="D262" t="s">
        <v>15</v>
      </c>
      <c r="E262" s="1">
        <v>60</v>
      </c>
      <c r="G262" s="1">
        <f t="shared" si="3"/>
        <v>182.2</v>
      </c>
    </row>
    <row r="263" spans="1:7" hidden="1">
      <c r="B263" s="405"/>
      <c r="C263" s="405"/>
      <c r="D263" t="s">
        <v>16</v>
      </c>
      <c r="E263" s="1">
        <v>5</v>
      </c>
      <c r="G263" s="1">
        <f t="shared" si="3"/>
        <v>187.2</v>
      </c>
    </row>
    <row r="264" spans="1:7" hidden="1">
      <c r="A264" s="30">
        <v>43677</v>
      </c>
      <c r="B264" s="405" t="s">
        <v>10</v>
      </c>
      <c r="C264" s="405" t="s">
        <v>24</v>
      </c>
      <c r="D264" t="s">
        <v>15</v>
      </c>
      <c r="F264" s="1">
        <v>60</v>
      </c>
      <c r="G264" s="1">
        <f t="shared" si="3"/>
        <v>127.19999999999999</v>
      </c>
    </row>
    <row r="265" spans="1:7" hidden="1">
      <c r="A265" s="30">
        <v>43677</v>
      </c>
      <c r="B265" s="405" t="s">
        <v>10</v>
      </c>
      <c r="C265" s="405" t="s">
        <v>24</v>
      </c>
      <c r="D265" t="s">
        <v>16</v>
      </c>
      <c r="F265" s="1">
        <v>5</v>
      </c>
      <c r="G265" s="1">
        <f t="shared" si="3"/>
        <v>122.19999999999999</v>
      </c>
    </row>
    <row r="266" spans="1:7" hidden="1">
      <c r="A266" s="30">
        <v>43701</v>
      </c>
      <c r="B266" s="405">
        <v>18542</v>
      </c>
      <c r="C266" s="405" t="s">
        <v>24</v>
      </c>
      <c r="D266" t="s">
        <v>13</v>
      </c>
      <c r="F266" s="1">
        <v>80</v>
      </c>
      <c r="G266" s="1">
        <f t="shared" ref="G266:G336" si="4">+G265+E266-F266</f>
        <v>42.199999999999989</v>
      </c>
    </row>
    <row r="267" spans="1:7" hidden="1">
      <c r="A267" s="30">
        <v>43701</v>
      </c>
      <c r="B267" s="405">
        <v>18542</v>
      </c>
      <c r="C267" s="405" t="s">
        <v>24</v>
      </c>
      <c r="D267" t="s">
        <v>14</v>
      </c>
      <c r="F267" s="1">
        <v>42.2</v>
      </c>
      <c r="G267" s="1">
        <f t="shared" si="4"/>
        <v>0</v>
      </c>
    </row>
    <row r="268" spans="1:7" hidden="1">
      <c r="A268" s="32">
        <v>43708</v>
      </c>
      <c r="B268" s="404" t="s">
        <v>11</v>
      </c>
      <c r="C268" s="404" t="s">
        <v>25</v>
      </c>
      <c r="D268" t="s">
        <v>13</v>
      </c>
      <c r="E268" s="1">
        <v>77.8</v>
      </c>
      <c r="G268" s="1">
        <f t="shared" si="4"/>
        <v>77.8</v>
      </c>
    </row>
    <row r="269" spans="1:7" hidden="1">
      <c r="B269" s="405"/>
      <c r="C269" s="405"/>
      <c r="D269" t="s">
        <v>14</v>
      </c>
      <c r="E269" s="1">
        <v>40.9</v>
      </c>
      <c r="G269" s="1">
        <f t="shared" si="4"/>
        <v>118.69999999999999</v>
      </c>
    </row>
    <row r="270" spans="1:7" hidden="1">
      <c r="B270" s="405"/>
      <c r="C270" s="405"/>
      <c r="D270" t="s">
        <v>15</v>
      </c>
      <c r="E270" s="1">
        <v>60</v>
      </c>
      <c r="G270" s="1">
        <f t="shared" si="4"/>
        <v>178.7</v>
      </c>
    </row>
    <row r="271" spans="1:7" hidden="1">
      <c r="B271" s="405"/>
      <c r="C271" s="405"/>
      <c r="D271" t="s">
        <v>16</v>
      </c>
      <c r="E271" s="1">
        <v>5</v>
      </c>
      <c r="G271" s="1">
        <f t="shared" si="4"/>
        <v>183.7</v>
      </c>
    </row>
    <row r="272" spans="1:7" hidden="1">
      <c r="A272" s="30">
        <v>43708</v>
      </c>
      <c r="B272" s="405" t="s">
        <v>10</v>
      </c>
      <c r="C272" s="405" t="s">
        <v>25</v>
      </c>
      <c r="D272" t="s">
        <v>15</v>
      </c>
      <c r="F272" s="1">
        <v>60</v>
      </c>
      <c r="G272" s="1">
        <f t="shared" si="4"/>
        <v>123.69999999999999</v>
      </c>
    </row>
    <row r="273" spans="1:7" hidden="1">
      <c r="A273" s="30">
        <v>43708</v>
      </c>
      <c r="B273" s="405" t="s">
        <v>10</v>
      </c>
      <c r="C273" s="405" t="s">
        <v>25</v>
      </c>
      <c r="D273" t="s">
        <v>16</v>
      </c>
      <c r="F273" s="1">
        <v>5</v>
      </c>
      <c r="G273" s="1">
        <f t="shared" si="4"/>
        <v>118.69999999999999</v>
      </c>
    </row>
    <row r="274" spans="1:7" hidden="1">
      <c r="A274" s="30">
        <v>43738</v>
      </c>
      <c r="B274" s="405">
        <v>18829</v>
      </c>
      <c r="C274" s="405" t="s">
        <v>25</v>
      </c>
      <c r="D274" t="s">
        <v>13</v>
      </c>
      <c r="F274" s="1">
        <v>77.8</v>
      </c>
      <c r="G274" s="1">
        <f t="shared" si="4"/>
        <v>40.899999999999991</v>
      </c>
    </row>
    <row r="275" spans="1:7" hidden="1">
      <c r="A275" s="30">
        <v>43738</v>
      </c>
      <c r="B275" s="405">
        <v>18829</v>
      </c>
      <c r="C275" s="405" t="s">
        <v>25</v>
      </c>
      <c r="D275" t="s">
        <v>14</v>
      </c>
      <c r="F275" s="1">
        <v>40.9</v>
      </c>
      <c r="G275" s="1">
        <f t="shared" si="4"/>
        <v>0</v>
      </c>
    </row>
    <row r="276" spans="1:7" hidden="1">
      <c r="A276" s="32">
        <v>43738</v>
      </c>
      <c r="B276" s="404" t="s">
        <v>11</v>
      </c>
      <c r="C276" s="404" t="s">
        <v>26</v>
      </c>
      <c r="D276" t="s">
        <v>13</v>
      </c>
      <c r="E276" s="1">
        <v>78.2</v>
      </c>
      <c r="G276" s="1">
        <f t="shared" si="4"/>
        <v>78.2</v>
      </c>
    </row>
    <row r="277" spans="1:7" hidden="1">
      <c r="B277" s="405"/>
      <c r="C277" s="405"/>
      <c r="D277" t="s">
        <v>14</v>
      </c>
      <c r="E277" s="1">
        <v>41.4</v>
      </c>
      <c r="G277" s="1">
        <f t="shared" si="4"/>
        <v>119.6</v>
      </c>
    </row>
    <row r="278" spans="1:7" hidden="1">
      <c r="B278" s="405"/>
      <c r="C278" s="405"/>
      <c r="D278" t="s">
        <v>15</v>
      </c>
      <c r="E278" s="1">
        <v>60</v>
      </c>
      <c r="G278" s="1">
        <f t="shared" si="4"/>
        <v>179.6</v>
      </c>
    </row>
    <row r="279" spans="1:7" hidden="1">
      <c r="B279" s="405"/>
      <c r="C279" s="405"/>
      <c r="D279" t="s">
        <v>16</v>
      </c>
      <c r="E279" s="1">
        <v>5</v>
      </c>
      <c r="G279" s="1">
        <f t="shared" si="4"/>
        <v>184.6</v>
      </c>
    </row>
    <row r="280" spans="1:7" hidden="1">
      <c r="A280" s="30">
        <v>43738</v>
      </c>
      <c r="B280" s="405" t="s">
        <v>10</v>
      </c>
      <c r="C280" s="405" t="s">
        <v>26</v>
      </c>
      <c r="D280" t="s">
        <v>15</v>
      </c>
      <c r="F280" s="1">
        <v>60</v>
      </c>
      <c r="G280" s="1">
        <f t="shared" si="4"/>
        <v>124.6</v>
      </c>
    </row>
    <row r="281" spans="1:7" ht="14.25" hidden="1" customHeight="1">
      <c r="A281" s="30">
        <v>43738</v>
      </c>
      <c r="B281" s="405" t="s">
        <v>10</v>
      </c>
      <c r="C281" s="405" t="s">
        <v>26</v>
      </c>
      <c r="D281" t="s">
        <v>16</v>
      </c>
      <c r="F281" s="1">
        <v>5</v>
      </c>
      <c r="G281" s="1">
        <f t="shared" si="4"/>
        <v>119.6</v>
      </c>
    </row>
    <row r="282" spans="1:7" ht="14.25" hidden="1" customHeight="1">
      <c r="A282" s="30">
        <v>43760</v>
      </c>
      <c r="B282" s="405">
        <v>18908</v>
      </c>
      <c r="C282" s="405" t="s">
        <v>26</v>
      </c>
      <c r="D282" t="s">
        <v>13</v>
      </c>
      <c r="F282" s="1">
        <v>78.2</v>
      </c>
      <c r="G282" s="1">
        <f t="shared" si="4"/>
        <v>41.399999999999991</v>
      </c>
    </row>
    <row r="283" spans="1:7" ht="14.25" hidden="1" customHeight="1">
      <c r="A283" s="30">
        <v>43760</v>
      </c>
      <c r="B283" s="405">
        <v>18908</v>
      </c>
      <c r="C283" s="405" t="s">
        <v>26</v>
      </c>
      <c r="D283" t="s">
        <v>14</v>
      </c>
      <c r="F283" s="1">
        <v>41.4</v>
      </c>
      <c r="G283" s="1">
        <f t="shared" si="4"/>
        <v>0</v>
      </c>
    </row>
    <row r="284" spans="1:7" ht="14.25" hidden="1" customHeight="1">
      <c r="A284" s="32">
        <v>43769</v>
      </c>
      <c r="B284" s="404" t="s">
        <v>11</v>
      </c>
      <c r="C284" s="404" t="s">
        <v>27</v>
      </c>
      <c r="D284" t="s">
        <v>13</v>
      </c>
      <c r="E284" s="1">
        <v>78.7</v>
      </c>
      <c r="G284" s="1">
        <f t="shared" si="4"/>
        <v>78.7</v>
      </c>
    </row>
    <row r="285" spans="1:7" ht="14.25" hidden="1" customHeight="1">
      <c r="B285" s="405"/>
      <c r="C285" s="405"/>
      <c r="D285" t="s">
        <v>14</v>
      </c>
      <c r="E285" s="1">
        <v>40</v>
      </c>
      <c r="G285" s="1">
        <f t="shared" si="4"/>
        <v>118.7</v>
      </c>
    </row>
    <row r="286" spans="1:7" ht="14.25" hidden="1" customHeight="1">
      <c r="B286" s="405"/>
      <c r="C286" s="405"/>
      <c r="D286" t="s">
        <v>15</v>
      </c>
      <c r="E286" s="1">
        <v>60</v>
      </c>
      <c r="G286" s="1">
        <f t="shared" si="4"/>
        <v>178.7</v>
      </c>
    </row>
    <row r="287" spans="1:7" ht="14.25" hidden="1" customHeight="1">
      <c r="B287" s="405"/>
      <c r="C287" s="405"/>
      <c r="D287" t="s">
        <v>16</v>
      </c>
      <c r="E287" s="1">
        <v>5</v>
      </c>
      <c r="G287" s="1">
        <f t="shared" si="4"/>
        <v>183.7</v>
      </c>
    </row>
    <row r="288" spans="1:7" ht="14.25" hidden="1" customHeight="1">
      <c r="A288" s="30">
        <v>43769</v>
      </c>
      <c r="B288" s="405" t="s">
        <v>10</v>
      </c>
      <c r="C288" s="405" t="s">
        <v>27</v>
      </c>
      <c r="D288" t="s">
        <v>15</v>
      </c>
      <c r="F288" s="1">
        <v>60</v>
      </c>
      <c r="G288" s="1">
        <f t="shared" si="4"/>
        <v>123.69999999999999</v>
      </c>
    </row>
    <row r="289" spans="1:7" ht="14.25" hidden="1" customHeight="1">
      <c r="A289" s="30">
        <v>43769</v>
      </c>
      <c r="B289" s="405" t="s">
        <v>10</v>
      </c>
      <c r="C289" s="405" t="s">
        <v>27</v>
      </c>
      <c r="D289" t="s">
        <v>31</v>
      </c>
      <c r="F289" s="1">
        <v>5</v>
      </c>
      <c r="G289" s="1">
        <f t="shared" si="4"/>
        <v>118.69999999999999</v>
      </c>
    </row>
    <row r="290" spans="1:7" ht="14.25" hidden="1" customHeight="1">
      <c r="A290" s="30">
        <v>43796</v>
      </c>
      <c r="B290" s="405">
        <v>19208</v>
      </c>
      <c r="C290" s="405" t="s">
        <v>27</v>
      </c>
      <c r="D290" t="s">
        <v>13</v>
      </c>
      <c r="F290" s="1">
        <v>78.7</v>
      </c>
      <c r="G290" s="1">
        <f t="shared" si="4"/>
        <v>39.999999999999986</v>
      </c>
    </row>
    <row r="291" spans="1:7" ht="14.25" hidden="1" customHeight="1">
      <c r="A291" s="30">
        <v>43796</v>
      </c>
      <c r="B291" s="405">
        <v>19208</v>
      </c>
      <c r="C291" s="405" t="s">
        <v>27</v>
      </c>
      <c r="D291" t="s">
        <v>14</v>
      </c>
      <c r="F291" s="1">
        <v>40</v>
      </c>
      <c r="G291" s="1">
        <f t="shared" si="4"/>
        <v>0</v>
      </c>
    </row>
    <row r="292" spans="1:7" ht="14.25" hidden="1" customHeight="1">
      <c r="A292" s="32">
        <v>43799</v>
      </c>
      <c r="B292" s="404" t="s">
        <v>11</v>
      </c>
      <c r="C292" s="404" t="s">
        <v>28</v>
      </c>
      <c r="D292" t="s">
        <v>13</v>
      </c>
      <c r="E292" s="1">
        <v>88.2</v>
      </c>
      <c r="G292" s="1">
        <f t="shared" si="4"/>
        <v>88.2</v>
      </c>
    </row>
    <row r="293" spans="1:7" ht="14.25" hidden="1" customHeight="1">
      <c r="B293" s="405"/>
      <c r="C293" s="405"/>
      <c r="D293" t="s">
        <v>14</v>
      </c>
      <c r="E293" s="1">
        <v>41.5</v>
      </c>
      <c r="G293" s="1">
        <f t="shared" si="4"/>
        <v>129.69999999999999</v>
      </c>
    </row>
    <row r="294" spans="1:7" ht="14.25" hidden="1" customHeight="1">
      <c r="B294" s="405"/>
      <c r="C294" s="405"/>
      <c r="D294" t="s">
        <v>15</v>
      </c>
      <c r="E294" s="1">
        <v>60</v>
      </c>
      <c r="G294" s="1">
        <f t="shared" si="4"/>
        <v>189.7</v>
      </c>
    </row>
    <row r="295" spans="1:7" ht="14.25" hidden="1" customHeight="1">
      <c r="B295" s="405"/>
      <c r="C295" s="405"/>
      <c r="D295" t="s">
        <v>16</v>
      </c>
      <c r="E295" s="1">
        <v>5</v>
      </c>
      <c r="G295" s="1">
        <f t="shared" si="4"/>
        <v>194.7</v>
      </c>
    </row>
    <row r="296" spans="1:7" ht="14.25" hidden="1" customHeight="1">
      <c r="A296" s="30">
        <v>43799</v>
      </c>
      <c r="B296" s="405" t="s">
        <v>10</v>
      </c>
      <c r="C296" s="405" t="s">
        <v>28</v>
      </c>
      <c r="D296" t="s">
        <v>15</v>
      </c>
      <c r="F296" s="1">
        <v>60</v>
      </c>
      <c r="G296" s="1">
        <f t="shared" si="4"/>
        <v>134.69999999999999</v>
      </c>
    </row>
    <row r="297" spans="1:7" ht="14.25" hidden="1" customHeight="1">
      <c r="A297" s="30">
        <v>43799</v>
      </c>
      <c r="B297" s="405" t="s">
        <v>10</v>
      </c>
      <c r="C297" s="405" t="s">
        <v>28</v>
      </c>
      <c r="D297" t="s">
        <v>16</v>
      </c>
      <c r="F297" s="1">
        <v>5</v>
      </c>
      <c r="G297" s="1">
        <f t="shared" si="4"/>
        <v>129.69999999999999</v>
      </c>
    </row>
    <row r="298" spans="1:7" ht="14.25" hidden="1" customHeight="1">
      <c r="A298" s="30">
        <v>43825</v>
      </c>
      <c r="B298" s="405">
        <v>19359</v>
      </c>
      <c r="C298" s="405" t="s">
        <v>28</v>
      </c>
      <c r="D298" t="s">
        <v>13</v>
      </c>
      <c r="F298" s="1">
        <v>88.2</v>
      </c>
      <c r="G298" s="1">
        <f t="shared" si="4"/>
        <v>41.499999999999986</v>
      </c>
    </row>
    <row r="299" spans="1:7" ht="14.25" hidden="1" customHeight="1">
      <c r="A299" s="30">
        <v>43825</v>
      </c>
      <c r="B299" s="405">
        <v>19359</v>
      </c>
      <c r="C299" s="405" t="s">
        <v>28</v>
      </c>
      <c r="D299" t="s">
        <v>14</v>
      </c>
      <c r="F299" s="1">
        <v>41.5</v>
      </c>
      <c r="G299" s="1">
        <f t="shared" si="4"/>
        <v>0</v>
      </c>
    </row>
    <row r="300" spans="1:7" ht="14.25" hidden="1" customHeight="1">
      <c r="A300" s="32">
        <v>43830</v>
      </c>
      <c r="B300" s="404" t="s">
        <v>11</v>
      </c>
      <c r="C300" s="404" t="s">
        <v>29</v>
      </c>
      <c r="D300" t="s">
        <v>13</v>
      </c>
      <c r="E300" s="1">
        <v>92.2</v>
      </c>
      <c r="G300" s="1">
        <f t="shared" si="4"/>
        <v>92.2</v>
      </c>
    </row>
    <row r="301" spans="1:7" ht="14.25" hidden="1" customHeight="1">
      <c r="B301" s="405"/>
      <c r="C301" s="405"/>
      <c r="D301" t="s">
        <v>14</v>
      </c>
      <c r="E301" s="1">
        <v>41.7</v>
      </c>
      <c r="G301" s="1">
        <f t="shared" si="4"/>
        <v>133.9</v>
      </c>
    </row>
    <row r="302" spans="1:7" ht="14.25" hidden="1" customHeight="1">
      <c r="B302" s="405"/>
      <c r="C302" s="405"/>
      <c r="D302" t="s">
        <v>15</v>
      </c>
      <c r="E302" s="1">
        <v>60</v>
      </c>
      <c r="G302" s="1">
        <f t="shared" si="4"/>
        <v>193.9</v>
      </c>
    </row>
    <row r="303" spans="1:7" ht="14.25" hidden="1" customHeight="1">
      <c r="B303" s="405"/>
      <c r="C303" s="405"/>
      <c r="D303" t="s">
        <v>16</v>
      </c>
      <c r="E303" s="1">
        <v>5</v>
      </c>
      <c r="G303" s="1">
        <f t="shared" si="4"/>
        <v>198.9</v>
      </c>
    </row>
    <row r="304" spans="1:7" ht="14.25" hidden="1" customHeight="1">
      <c r="A304" s="30">
        <v>43830</v>
      </c>
      <c r="B304" s="405" t="s">
        <v>10</v>
      </c>
      <c r="C304" s="405" t="s">
        <v>29</v>
      </c>
      <c r="D304" t="s">
        <v>15</v>
      </c>
      <c r="F304" s="1">
        <v>60</v>
      </c>
      <c r="G304" s="1">
        <f t="shared" si="4"/>
        <v>138.9</v>
      </c>
    </row>
    <row r="305" spans="1:7" ht="14.25" hidden="1" customHeight="1">
      <c r="A305" s="30">
        <v>43830</v>
      </c>
      <c r="B305" s="405" t="s">
        <v>10</v>
      </c>
      <c r="C305" s="405" t="s">
        <v>29</v>
      </c>
      <c r="D305" t="s">
        <v>16</v>
      </c>
      <c r="F305" s="1">
        <v>5</v>
      </c>
      <c r="G305" s="1">
        <f t="shared" si="4"/>
        <v>133.9</v>
      </c>
    </row>
    <row r="306" spans="1:7" ht="14.25" hidden="1" customHeight="1">
      <c r="A306" s="30">
        <v>43852</v>
      </c>
      <c r="B306" s="405">
        <v>19562</v>
      </c>
      <c r="C306" s="405" t="s">
        <v>29</v>
      </c>
      <c r="D306" t="s">
        <v>13</v>
      </c>
      <c r="F306" s="1">
        <v>92.2</v>
      </c>
      <c r="G306" s="1">
        <f t="shared" si="4"/>
        <v>41.7</v>
      </c>
    </row>
    <row r="307" spans="1:7" ht="14.25" hidden="1" customHeight="1">
      <c r="A307" s="30">
        <v>43852</v>
      </c>
      <c r="B307" s="405">
        <v>19562</v>
      </c>
      <c r="C307" s="405" t="s">
        <v>29</v>
      </c>
      <c r="D307" t="s">
        <v>14</v>
      </c>
      <c r="F307" s="1">
        <v>41.7</v>
      </c>
      <c r="G307" s="1">
        <f t="shared" si="4"/>
        <v>0</v>
      </c>
    </row>
    <row r="308" spans="1:7" ht="14.25" hidden="1" customHeight="1">
      <c r="A308" s="32">
        <v>43861</v>
      </c>
      <c r="B308" s="404" t="s">
        <v>11</v>
      </c>
      <c r="C308" s="404" t="s">
        <v>12</v>
      </c>
      <c r="D308" t="s">
        <v>13</v>
      </c>
      <c r="E308" s="1">
        <v>103.3</v>
      </c>
      <c r="G308" s="1">
        <f t="shared" si="4"/>
        <v>103.3</v>
      </c>
    </row>
    <row r="309" spans="1:7" ht="14.25" hidden="1" customHeight="1">
      <c r="B309" s="405"/>
      <c r="C309" s="405"/>
      <c r="D309" t="s">
        <v>14</v>
      </c>
      <c r="E309" s="1">
        <v>39.6</v>
      </c>
      <c r="G309" s="1">
        <f t="shared" si="4"/>
        <v>142.9</v>
      </c>
    </row>
    <row r="310" spans="1:7" ht="14.25" hidden="1" customHeight="1">
      <c r="B310" s="405"/>
      <c r="C310" s="405"/>
      <c r="D310" t="s">
        <v>15</v>
      </c>
      <c r="E310" s="1">
        <v>60</v>
      </c>
      <c r="G310" s="1">
        <f t="shared" si="4"/>
        <v>202.9</v>
      </c>
    </row>
    <row r="311" spans="1:7" ht="14.25" hidden="1" customHeight="1">
      <c r="B311" s="405"/>
      <c r="C311" s="405"/>
      <c r="D311" t="s">
        <v>16</v>
      </c>
      <c r="E311" s="1">
        <v>5</v>
      </c>
      <c r="G311" s="1">
        <f t="shared" si="4"/>
        <v>207.9</v>
      </c>
    </row>
    <row r="312" spans="1:7" ht="14.25" hidden="1" customHeight="1">
      <c r="A312" s="30">
        <v>43861</v>
      </c>
      <c r="B312" s="405" t="s">
        <v>10</v>
      </c>
      <c r="C312" s="405" t="s">
        <v>12</v>
      </c>
      <c r="D312" t="s">
        <v>15</v>
      </c>
      <c r="F312" s="1">
        <v>60</v>
      </c>
      <c r="G312" s="1">
        <f t="shared" si="4"/>
        <v>147.9</v>
      </c>
    </row>
    <row r="313" spans="1:7" ht="14.25" hidden="1" customHeight="1">
      <c r="A313" s="30">
        <v>43861</v>
      </c>
      <c r="B313" s="405" t="s">
        <v>10</v>
      </c>
      <c r="C313" s="405" t="s">
        <v>12</v>
      </c>
      <c r="D313" t="s">
        <v>16</v>
      </c>
      <c r="F313" s="1">
        <v>5</v>
      </c>
      <c r="G313" s="1">
        <f t="shared" si="4"/>
        <v>142.9</v>
      </c>
    </row>
    <row r="314" spans="1:7" ht="14.25" hidden="1" customHeight="1">
      <c r="A314" s="30">
        <v>43886</v>
      </c>
      <c r="B314" s="405">
        <v>19787</v>
      </c>
      <c r="C314" s="405" t="s">
        <v>12</v>
      </c>
      <c r="D314" t="s">
        <v>13</v>
      </c>
      <c r="F314" s="1">
        <v>103.3</v>
      </c>
      <c r="G314" s="1">
        <f t="shared" si="4"/>
        <v>39.600000000000009</v>
      </c>
    </row>
    <row r="315" spans="1:7" ht="14.25" hidden="1" customHeight="1">
      <c r="A315" s="30">
        <v>43886</v>
      </c>
      <c r="B315" s="405">
        <v>19787</v>
      </c>
      <c r="C315" s="405" t="s">
        <v>12</v>
      </c>
      <c r="D315" t="s">
        <v>14</v>
      </c>
      <c r="F315" s="1">
        <v>39.6</v>
      </c>
      <c r="G315" s="1">
        <f t="shared" si="4"/>
        <v>0</v>
      </c>
    </row>
    <row r="316" spans="1:7" ht="14.25" hidden="1" customHeight="1">
      <c r="A316" s="32">
        <v>43890</v>
      </c>
      <c r="B316" s="404" t="s">
        <v>11</v>
      </c>
      <c r="C316" s="404" t="s">
        <v>19</v>
      </c>
      <c r="D316" t="s">
        <v>13</v>
      </c>
      <c r="E316" s="1">
        <v>107.2</v>
      </c>
      <c r="G316" s="1">
        <f t="shared" si="4"/>
        <v>107.2</v>
      </c>
    </row>
    <row r="317" spans="1:7" ht="14.25" hidden="1" customHeight="1">
      <c r="B317" s="405"/>
      <c r="C317" s="405"/>
      <c r="D317" t="s">
        <v>14</v>
      </c>
      <c r="E317" s="1">
        <v>42.4</v>
      </c>
      <c r="G317" s="1">
        <f t="shared" si="4"/>
        <v>149.6</v>
      </c>
    </row>
    <row r="318" spans="1:7" ht="14.25" hidden="1" customHeight="1">
      <c r="B318" s="405"/>
      <c r="C318" s="405"/>
      <c r="D318" t="s">
        <v>15</v>
      </c>
      <c r="E318" s="1">
        <v>58</v>
      </c>
      <c r="G318" s="1">
        <f t="shared" si="4"/>
        <v>207.6</v>
      </c>
    </row>
    <row r="319" spans="1:7" ht="14.25" hidden="1" customHeight="1">
      <c r="B319" s="405"/>
      <c r="C319" s="405"/>
      <c r="D319" t="s">
        <v>31</v>
      </c>
      <c r="E319" s="1">
        <v>5</v>
      </c>
      <c r="G319" s="1">
        <f t="shared" si="4"/>
        <v>212.6</v>
      </c>
    </row>
    <row r="320" spans="1:7" ht="14.25" hidden="1" customHeight="1">
      <c r="A320" s="30">
        <v>43890</v>
      </c>
      <c r="B320" s="405" t="s">
        <v>10</v>
      </c>
      <c r="C320" s="405" t="s">
        <v>19</v>
      </c>
      <c r="D320" t="s">
        <v>15</v>
      </c>
      <c r="F320" s="1">
        <v>58</v>
      </c>
      <c r="G320" s="1">
        <f t="shared" si="4"/>
        <v>154.6</v>
      </c>
    </row>
    <row r="321" spans="1:7" ht="14.25" hidden="1" customHeight="1">
      <c r="A321" s="30">
        <v>43890</v>
      </c>
      <c r="B321" s="405" t="s">
        <v>10</v>
      </c>
      <c r="C321" s="405" t="s">
        <v>19</v>
      </c>
      <c r="D321" t="s">
        <v>31</v>
      </c>
      <c r="F321" s="1">
        <v>5</v>
      </c>
      <c r="G321" s="1">
        <f t="shared" si="4"/>
        <v>149.6</v>
      </c>
    </row>
    <row r="322" spans="1:7" ht="14.25" hidden="1" customHeight="1">
      <c r="A322" s="30">
        <v>44053</v>
      </c>
      <c r="B322" s="405">
        <v>20170</v>
      </c>
      <c r="C322" s="405" t="s">
        <v>19</v>
      </c>
      <c r="D322" t="s">
        <v>13</v>
      </c>
      <c r="F322" s="1">
        <v>107.2</v>
      </c>
      <c r="G322" s="1">
        <f t="shared" si="4"/>
        <v>42.399999999999991</v>
      </c>
    </row>
    <row r="323" spans="1:7" ht="14.25" hidden="1" customHeight="1">
      <c r="A323" s="30">
        <v>44053</v>
      </c>
      <c r="B323" s="405">
        <v>20170</v>
      </c>
      <c r="C323" s="405" t="s">
        <v>19</v>
      </c>
      <c r="D323" t="s">
        <v>14</v>
      </c>
      <c r="F323" s="1">
        <v>42.4</v>
      </c>
      <c r="G323" s="1">
        <f t="shared" si="4"/>
        <v>0</v>
      </c>
    </row>
    <row r="324" spans="1:7" ht="14.25" hidden="1" customHeight="1">
      <c r="A324" s="32">
        <v>43921</v>
      </c>
      <c r="B324" s="404" t="s">
        <v>11</v>
      </c>
      <c r="C324" s="404" t="s">
        <v>20</v>
      </c>
      <c r="D324" t="s">
        <v>13</v>
      </c>
      <c r="E324" s="1">
        <v>82.2</v>
      </c>
      <c r="G324" s="1">
        <f t="shared" si="4"/>
        <v>82.2</v>
      </c>
    </row>
    <row r="325" spans="1:7" ht="14.25" hidden="1" customHeight="1">
      <c r="B325" s="405"/>
      <c r="C325" s="405"/>
      <c r="D325" t="s">
        <v>14</v>
      </c>
      <c r="E325" s="1">
        <v>43.1</v>
      </c>
      <c r="G325" s="1">
        <f t="shared" si="4"/>
        <v>125.30000000000001</v>
      </c>
    </row>
    <row r="326" spans="1:7" ht="14.25" hidden="1" customHeight="1">
      <c r="B326" s="405"/>
      <c r="C326" s="405"/>
      <c r="D326" t="s">
        <v>15</v>
      </c>
      <c r="E326" s="1">
        <v>60</v>
      </c>
      <c r="G326" s="1">
        <f t="shared" si="4"/>
        <v>185.3</v>
      </c>
    </row>
    <row r="327" spans="1:7" ht="14.25" hidden="1" customHeight="1">
      <c r="B327" s="405"/>
      <c r="C327" s="405"/>
      <c r="D327" t="s">
        <v>31</v>
      </c>
      <c r="E327" s="1">
        <v>5</v>
      </c>
      <c r="G327" s="1">
        <f t="shared" si="4"/>
        <v>190.3</v>
      </c>
    </row>
    <row r="328" spans="1:7" ht="14.25" hidden="1" customHeight="1">
      <c r="A328" s="30">
        <v>43921</v>
      </c>
      <c r="B328" s="405" t="s">
        <v>10</v>
      </c>
      <c r="C328" s="405" t="s">
        <v>20</v>
      </c>
      <c r="D328" t="s">
        <v>15</v>
      </c>
      <c r="F328" s="1">
        <v>26</v>
      </c>
      <c r="G328" s="1">
        <f t="shared" si="4"/>
        <v>164.3</v>
      </c>
    </row>
    <row r="329" spans="1:7" ht="14.25" hidden="1" customHeight="1">
      <c r="A329" s="30">
        <v>44064</v>
      </c>
      <c r="B329" s="405">
        <v>20230</v>
      </c>
      <c r="C329" s="405" t="s">
        <v>20</v>
      </c>
      <c r="D329" t="s">
        <v>13</v>
      </c>
      <c r="F329" s="1">
        <v>82.2</v>
      </c>
      <c r="G329" s="1">
        <f t="shared" si="4"/>
        <v>82.100000000000009</v>
      </c>
    </row>
    <row r="330" spans="1:7" ht="14.25" hidden="1" customHeight="1">
      <c r="A330" s="30">
        <v>44064</v>
      </c>
      <c r="B330" s="405">
        <v>20230</v>
      </c>
      <c r="C330" s="405" t="s">
        <v>20</v>
      </c>
      <c r="D330" t="s">
        <v>14</v>
      </c>
      <c r="F330" s="1">
        <v>43.1</v>
      </c>
      <c r="G330" s="1">
        <f t="shared" si="4"/>
        <v>39.000000000000007</v>
      </c>
    </row>
    <row r="331" spans="1:7" ht="14.25" hidden="1" customHeight="1">
      <c r="A331" s="30">
        <v>44076</v>
      </c>
      <c r="B331" s="405">
        <v>20256</v>
      </c>
      <c r="C331" s="405" t="s">
        <v>20</v>
      </c>
      <c r="D331" t="s">
        <v>33</v>
      </c>
      <c r="F331" s="1">
        <v>34</v>
      </c>
      <c r="G331" s="1">
        <f t="shared" si="4"/>
        <v>5.0000000000000071</v>
      </c>
    </row>
    <row r="332" spans="1:7" ht="14.25" hidden="1" customHeight="1">
      <c r="A332" s="30">
        <v>44076</v>
      </c>
      <c r="B332" s="405">
        <v>20256</v>
      </c>
      <c r="C332" s="405" t="s">
        <v>20</v>
      </c>
      <c r="D332" t="s">
        <v>31</v>
      </c>
      <c r="F332" s="1">
        <v>5</v>
      </c>
      <c r="G332" s="1">
        <f t="shared" si="4"/>
        <v>7.1054273576010019E-15</v>
      </c>
    </row>
    <row r="333" spans="1:7" ht="14.25" hidden="1" customHeight="1">
      <c r="A333" s="32">
        <v>43951</v>
      </c>
      <c r="B333" s="404" t="s">
        <v>11</v>
      </c>
      <c r="C333" s="404" t="s">
        <v>21</v>
      </c>
      <c r="D333" t="s">
        <v>13</v>
      </c>
      <c r="E333" s="1">
        <v>13.1</v>
      </c>
      <c r="G333" s="1">
        <f t="shared" si="4"/>
        <v>13.100000000000007</v>
      </c>
    </row>
    <row r="334" spans="1:7" ht="14.25" hidden="1" customHeight="1">
      <c r="B334" s="405"/>
      <c r="C334" s="405"/>
      <c r="D334" t="s">
        <v>14</v>
      </c>
      <c r="E334" s="1">
        <v>4.5999999999999996</v>
      </c>
      <c r="G334" s="1">
        <f t="shared" si="4"/>
        <v>17.700000000000006</v>
      </c>
    </row>
    <row r="335" spans="1:7" ht="14.25" hidden="1" customHeight="1">
      <c r="B335" s="405"/>
      <c r="C335" s="405"/>
      <c r="D335" t="s">
        <v>15</v>
      </c>
      <c r="E335" s="1">
        <v>60</v>
      </c>
      <c r="G335" s="1">
        <f t="shared" si="4"/>
        <v>77.7</v>
      </c>
    </row>
    <row r="336" spans="1:7" ht="14.25" hidden="1" customHeight="1">
      <c r="B336" s="405"/>
      <c r="C336" s="405"/>
      <c r="D336" t="s">
        <v>31</v>
      </c>
      <c r="E336" s="1">
        <v>5</v>
      </c>
      <c r="G336" s="1">
        <f t="shared" si="4"/>
        <v>82.7</v>
      </c>
    </row>
    <row r="337" spans="1:7" ht="14.25" hidden="1" customHeight="1">
      <c r="A337" s="30">
        <v>44091</v>
      </c>
      <c r="B337" s="405">
        <v>20308</v>
      </c>
      <c r="C337" s="405" t="s">
        <v>21</v>
      </c>
      <c r="D337" t="s">
        <v>13</v>
      </c>
      <c r="F337" s="1">
        <v>13.1</v>
      </c>
      <c r="G337" s="1">
        <f t="shared" ref="G337:G415" si="5">+G336+E337-F337</f>
        <v>69.600000000000009</v>
      </c>
    </row>
    <row r="338" spans="1:7" hidden="1">
      <c r="A338" s="30">
        <v>44091</v>
      </c>
      <c r="B338" s="405">
        <v>20308</v>
      </c>
      <c r="C338" s="405" t="s">
        <v>21</v>
      </c>
      <c r="D338" t="s">
        <v>14</v>
      </c>
      <c r="F338" s="1">
        <v>4.5999999999999996</v>
      </c>
      <c r="G338" s="1">
        <f t="shared" si="5"/>
        <v>65.000000000000014</v>
      </c>
    </row>
    <row r="339" spans="1:7" hidden="1">
      <c r="A339" s="30">
        <v>44091</v>
      </c>
      <c r="B339" s="405">
        <v>20309</v>
      </c>
      <c r="C339" s="405" t="s">
        <v>21</v>
      </c>
      <c r="D339" t="s">
        <v>15</v>
      </c>
      <c r="F339" s="1">
        <v>60</v>
      </c>
      <c r="G339" s="1">
        <f t="shared" si="5"/>
        <v>5.0000000000000142</v>
      </c>
    </row>
    <row r="340" spans="1:7" hidden="1">
      <c r="A340" s="30">
        <v>44091</v>
      </c>
      <c r="B340" s="405">
        <v>20309</v>
      </c>
      <c r="C340" s="405" t="s">
        <v>21</v>
      </c>
      <c r="D340" t="s">
        <v>31</v>
      </c>
      <c r="F340" s="1">
        <v>5</v>
      </c>
      <c r="G340" s="1">
        <f t="shared" si="5"/>
        <v>1.4210854715202004E-14</v>
      </c>
    </row>
    <row r="341" spans="1:7" hidden="1">
      <c r="A341" s="32">
        <v>43982</v>
      </c>
      <c r="B341" s="404" t="s">
        <v>11</v>
      </c>
      <c r="C341" s="404" t="s">
        <v>22</v>
      </c>
      <c r="D341" t="s">
        <v>13</v>
      </c>
      <c r="E341" s="1">
        <v>12.1</v>
      </c>
      <c r="G341" s="1">
        <f t="shared" si="5"/>
        <v>12.100000000000014</v>
      </c>
    </row>
    <row r="342" spans="1:7" hidden="1">
      <c r="B342" s="405"/>
      <c r="C342" s="405"/>
      <c r="D342" t="s">
        <v>14</v>
      </c>
      <c r="E342" s="1">
        <v>2.5</v>
      </c>
      <c r="G342" s="1">
        <f t="shared" si="5"/>
        <v>14.600000000000014</v>
      </c>
    </row>
    <row r="343" spans="1:7" hidden="1">
      <c r="B343" s="405"/>
      <c r="C343" s="405"/>
      <c r="D343" t="s">
        <v>15</v>
      </c>
      <c r="E343" s="1">
        <v>60</v>
      </c>
      <c r="G343" s="1">
        <f t="shared" si="5"/>
        <v>74.600000000000009</v>
      </c>
    </row>
    <row r="344" spans="1:7" hidden="1">
      <c r="B344" s="405"/>
      <c r="C344" s="405"/>
      <c r="D344" t="s">
        <v>31</v>
      </c>
      <c r="E344" s="1">
        <v>5</v>
      </c>
      <c r="G344" s="1">
        <f t="shared" si="5"/>
        <v>79.600000000000009</v>
      </c>
    </row>
    <row r="345" spans="1:7" hidden="1">
      <c r="A345" s="30">
        <v>44076</v>
      </c>
      <c r="B345" s="405">
        <v>20256</v>
      </c>
      <c r="C345" s="405" t="s">
        <v>22</v>
      </c>
      <c r="D345" t="s">
        <v>13</v>
      </c>
      <c r="F345" s="1">
        <v>12.1</v>
      </c>
      <c r="G345" s="1">
        <f t="shared" si="5"/>
        <v>67.500000000000014</v>
      </c>
    </row>
    <row r="346" spans="1:7" hidden="1">
      <c r="A346" s="30">
        <v>44076</v>
      </c>
      <c r="B346" s="405">
        <v>20256</v>
      </c>
      <c r="C346" s="405" t="s">
        <v>22</v>
      </c>
      <c r="D346" t="s">
        <v>14</v>
      </c>
      <c r="F346" s="1">
        <v>2.5</v>
      </c>
      <c r="G346" s="1">
        <f t="shared" si="5"/>
        <v>65.000000000000014</v>
      </c>
    </row>
    <row r="347" spans="1:7" hidden="1">
      <c r="A347" s="30">
        <v>44321</v>
      </c>
      <c r="B347" s="405">
        <v>22356</v>
      </c>
      <c r="C347" s="405" t="s">
        <v>22</v>
      </c>
      <c r="D347" t="s">
        <v>15</v>
      </c>
      <c r="F347" s="1">
        <v>60</v>
      </c>
      <c r="G347" s="1">
        <f t="shared" si="5"/>
        <v>5.0000000000000142</v>
      </c>
    </row>
    <row r="348" spans="1:7" hidden="1">
      <c r="A348" s="30">
        <v>44321</v>
      </c>
      <c r="B348" s="405">
        <v>22356</v>
      </c>
      <c r="C348" s="405" t="s">
        <v>22</v>
      </c>
      <c r="D348" t="s">
        <v>16</v>
      </c>
      <c r="F348" s="1">
        <v>5</v>
      </c>
      <c r="G348" s="1">
        <f t="shared" si="5"/>
        <v>1.4210854715202004E-14</v>
      </c>
    </row>
    <row r="349" spans="1:7" hidden="1">
      <c r="A349" s="32">
        <v>44012</v>
      </c>
      <c r="B349" s="404" t="s">
        <v>11</v>
      </c>
      <c r="C349" s="404" t="s">
        <v>23</v>
      </c>
      <c r="D349" t="s">
        <v>13</v>
      </c>
      <c r="E349" s="1">
        <v>10.7</v>
      </c>
      <c r="G349" s="1">
        <f t="shared" si="5"/>
        <v>10.700000000000014</v>
      </c>
    </row>
    <row r="350" spans="1:7" hidden="1">
      <c r="B350" s="405"/>
      <c r="C350" s="405"/>
      <c r="D350" t="s">
        <v>14</v>
      </c>
      <c r="E350" s="1">
        <v>1.2</v>
      </c>
      <c r="G350" s="1">
        <f t="shared" si="5"/>
        <v>11.900000000000013</v>
      </c>
    </row>
    <row r="351" spans="1:7" hidden="1">
      <c r="B351" s="405"/>
      <c r="C351" s="405"/>
      <c r="D351" t="s">
        <v>15</v>
      </c>
      <c r="E351" s="1">
        <v>60</v>
      </c>
      <c r="G351" s="1">
        <f t="shared" si="5"/>
        <v>71.900000000000006</v>
      </c>
    </row>
    <row r="352" spans="1:7" hidden="1">
      <c r="B352" s="405"/>
      <c r="C352" s="405"/>
      <c r="D352" t="s">
        <v>31</v>
      </c>
      <c r="E352" s="1">
        <v>5</v>
      </c>
      <c r="G352" s="1">
        <f t="shared" si="5"/>
        <v>76.900000000000006</v>
      </c>
    </row>
    <row r="353" spans="1:7" hidden="1">
      <c r="A353" s="30">
        <v>44076</v>
      </c>
      <c r="B353" s="405">
        <v>20256</v>
      </c>
      <c r="C353" s="405" t="s">
        <v>23</v>
      </c>
      <c r="D353" t="s">
        <v>13</v>
      </c>
      <c r="F353" s="1">
        <v>10.7</v>
      </c>
      <c r="G353" s="1">
        <f t="shared" si="5"/>
        <v>66.2</v>
      </c>
    </row>
    <row r="354" spans="1:7" hidden="1">
      <c r="A354" s="30">
        <v>44076</v>
      </c>
      <c r="B354" s="405">
        <v>20256</v>
      </c>
      <c r="C354" s="405" t="s">
        <v>23</v>
      </c>
      <c r="D354" t="s">
        <v>14</v>
      </c>
      <c r="F354" s="1">
        <v>1.2</v>
      </c>
      <c r="G354" s="1">
        <f t="shared" si="5"/>
        <v>65</v>
      </c>
    </row>
    <row r="355" spans="1:7" hidden="1">
      <c r="A355" s="30">
        <v>44321</v>
      </c>
      <c r="B355" s="405">
        <v>22356</v>
      </c>
      <c r="C355" s="405" t="s">
        <v>23</v>
      </c>
      <c r="D355" t="s">
        <v>15</v>
      </c>
      <c r="F355" s="1">
        <v>60</v>
      </c>
      <c r="G355" s="1">
        <f t="shared" si="5"/>
        <v>5</v>
      </c>
    </row>
    <row r="356" spans="1:7" hidden="1">
      <c r="A356" s="30">
        <v>44321</v>
      </c>
      <c r="B356" s="405">
        <v>22356</v>
      </c>
      <c r="C356" s="405" t="s">
        <v>23</v>
      </c>
      <c r="D356" t="s">
        <v>16</v>
      </c>
      <c r="F356" s="1">
        <v>5</v>
      </c>
      <c r="G356" s="1">
        <f t="shared" si="5"/>
        <v>0</v>
      </c>
    </row>
    <row r="357" spans="1:7" hidden="1">
      <c r="A357" s="32">
        <v>44043</v>
      </c>
      <c r="B357" s="404" t="s">
        <v>11</v>
      </c>
      <c r="C357" s="404" t="s">
        <v>24</v>
      </c>
      <c r="D357" t="s">
        <v>13</v>
      </c>
      <c r="E357" s="1">
        <v>33.700000000000003</v>
      </c>
      <c r="G357" s="1">
        <f t="shared" si="5"/>
        <v>33.700000000000003</v>
      </c>
    </row>
    <row r="358" spans="1:7" hidden="1">
      <c r="B358" s="405"/>
      <c r="C358" s="405"/>
      <c r="D358" t="s">
        <v>14</v>
      </c>
      <c r="E358" s="1">
        <v>18.100000000000001</v>
      </c>
      <c r="G358" s="1">
        <f t="shared" si="5"/>
        <v>51.800000000000004</v>
      </c>
    </row>
    <row r="359" spans="1:7" hidden="1">
      <c r="B359" s="405"/>
      <c r="C359" s="405"/>
      <c r="D359" t="s">
        <v>15</v>
      </c>
      <c r="E359" s="1">
        <v>60</v>
      </c>
      <c r="G359" s="1">
        <f t="shared" si="5"/>
        <v>111.80000000000001</v>
      </c>
    </row>
    <row r="360" spans="1:7" hidden="1">
      <c r="B360" s="405"/>
      <c r="C360" s="405"/>
      <c r="D360" t="s">
        <v>31</v>
      </c>
      <c r="E360" s="1">
        <v>5</v>
      </c>
      <c r="G360" s="1">
        <f t="shared" si="5"/>
        <v>116.80000000000001</v>
      </c>
    </row>
    <row r="361" spans="1:7" hidden="1">
      <c r="B361" s="405"/>
      <c r="C361" s="405"/>
      <c r="D361" s="56" t="s">
        <v>35</v>
      </c>
      <c r="E361" s="1">
        <v>10</v>
      </c>
      <c r="G361" s="1">
        <f t="shared" si="5"/>
        <v>126.80000000000001</v>
      </c>
    </row>
    <row r="362" spans="1:7" hidden="1">
      <c r="B362" s="405"/>
      <c r="C362" s="405"/>
      <c r="D362" s="56" t="s">
        <v>36</v>
      </c>
      <c r="E362" s="1">
        <v>10</v>
      </c>
      <c r="G362" s="1">
        <f t="shared" si="5"/>
        <v>136.80000000000001</v>
      </c>
    </row>
    <row r="363" spans="1:7" hidden="1">
      <c r="A363" s="30">
        <v>44107</v>
      </c>
      <c r="B363" s="405">
        <v>20386</v>
      </c>
      <c r="C363" s="405" t="s">
        <v>24</v>
      </c>
      <c r="D363" t="s">
        <v>13</v>
      </c>
      <c r="F363" s="1">
        <v>33.700000000000003</v>
      </c>
      <c r="G363" s="1">
        <f t="shared" si="5"/>
        <v>103.10000000000001</v>
      </c>
    </row>
    <row r="364" spans="1:7" hidden="1">
      <c r="A364" s="30">
        <v>44107</v>
      </c>
      <c r="B364" s="405">
        <v>20386</v>
      </c>
      <c r="C364" s="405" t="s">
        <v>24</v>
      </c>
      <c r="D364" t="s">
        <v>14</v>
      </c>
      <c r="F364" s="1">
        <v>18.100000000000001</v>
      </c>
      <c r="G364" s="1">
        <f t="shared" si="5"/>
        <v>85</v>
      </c>
    </row>
    <row r="365" spans="1:7" hidden="1">
      <c r="A365" s="30">
        <v>44321</v>
      </c>
      <c r="B365" s="405">
        <v>22356</v>
      </c>
      <c r="C365" s="405" t="s">
        <v>24</v>
      </c>
      <c r="D365" t="s">
        <v>15</v>
      </c>
      <c r="F365" s="1">
        <v>60</v>
      </c>
      <c r="G365" s="1">
        <f t="shared" si="5"/>
        <v>25</v>
      </c>
    </row>
    <row r="366" spans="1:7" hidden="1">
      <c r="A366" s="30">
        <v>44321</v>
      </c>
      <c r="B366" s="405">
        <v>22356</v>
      </c>
      <c r="C366" s="405" t="s">
        <v>24</v>
      </c>
      <c r="D366" t="s">
        <v>16</v>
      </c>
      <c r="F366" s="1">
        <v>5</v>
      </c>
      <c r="G366" s="1">
        <f t="shared" si="5"/>
        <v>20</v>
      </c>
    </row>
    <row r="367" spans="1:7" hidden="1">
      <c r="A367" s="30">
        <v>44321</v>
      </c>
      <c r="B367" s="405">
        <v>22357</v>
      </c>
      <c r="C367" s="405" t="s">
        <v>24</v>
      </c>
      <c r="D367" s="56" t="s">
        <v>35</v>
      </c>
      <c r="F367" s="1">
        <v>10</v>
      </c>
      <c r="G367" s="1">
        <f t="shared" si="5"/>
        <v>10</v>
      </c>
    </row>
    <row r="368" spans="1:7" hidden="1">
      <c r="A368" s="30">
        <v>44321</v>
      </c>
      <c r="B368" s="405">
        <v>22357</v>
      </c>
      <c r="C368" s="405" t="s">
        <v>24</v>
      </c>
      <c r="D368" s="56" t="s">
        <v>36</v>
      </c>
      <c r="F368" s="1">
        <v>10</v>
      </c>
      <c r="G368" s="1">
        <f t="shared" si="5"/>
        <v>0</v>
      </c>
    </row>
    <row r="369" spans="1:8" hidden="1">
      <c r="A369" s="32">
        <v>44074</v>
      </c>
      <c r="B369" s="404" t="s">
        <v>11</v>
      </c>
      <c r="C369" s="404" t="s">
        <v>25</v>
      </c>
      <c r="D369" t="s">
        <v>13</v>
      </c>
      <c r="E369" s="1">
        <v>78.599999999999994</v>
      </c>
      <c r="G369" s="1">
        <f t="shared" si="5"/>
        <v>78.599999999999994</v>
      </c>
    </row>
    <row r="370" spans="1:8" hidden="1">
      <c r="B370" s="405"/>
      <c r="C370" s="405"/>
      <c r="D370" t="s">
        <v>14</v>
      </c>
      <c r="E370" s="1">
        <v>39.299999999999997</v>
      </c>
      <c r="G370" s="1">
        <f t="shared" si="5"/>
        <v>117.89999999999999</v>
      </c>
    </row>
    <row r="371" spans="1:8" hidden="1">
      <c r="B371" s="405"/>
      <c r="C371" s="405"/>
      <c r="D371" t="s">
        <v>15</v>
      </c>
      <c r="E371" s="1">
        <v>60</v>
      </c>
      <c r="G371" s="1">
        <f t="shared" si="5"/>
        <v>177.89999999999998</v>
      </c>
    </row>
    <row r="372" spans="1:8" hidden="1">
      <c r="B372" s="405"/>
      <c r="C372" s="405"/>
      <c r="D372" t="s">
        <v>31</v>
      </c>
      <c r="E372" s="1">
        <v>5</v>
      </c>
      <c r="G372" s="1">
        <f t="shared" si="5"/>
        <v>182.89999999999998</v>
      </c>
    </row>
    <row r="373" spans="1:8" hidden="1">
      <c r="B373" s="405"/>
      <c r="C373" s="405"/>
      <c r="D373" t="s">
        <v>37</v>
      </c>
      <c r="E373" s="1">
        <v>15</v>
      </c>
      <c r="G373" s="1">
        <f t="shared" si="5"/>
        <v>197.89999999999998</v>
      </c>
    </row>
    <row r="374" spans="1:8" hidden="1">
      <c r="A374" s="30">
        <v>44074</v>
      </c>
      <c r="B374" s="405" t="s">
        <v>10</v>
      </c>
      <c r="C374" s="405" t="s">
        <v>25</v>
      </c>
      <c r="D374" t="s">
        <v>15</v>
      </c>
      <c r="F374" s="1">
        <v>60</v>
      </c>
      <c r="G374" s="1">
        <f t="shared" si="5"/>
        <v>137.89999999999998</v>
      </c>
    </row>
    <row r="375" spans="1:8" hidden="1">
      <c r="A375" s="30">
        <v>44074</v>
      </c>
      <c r="B375" s="405" t="s">
        <v>10</v>
      </c>
      <c r="C375" s="405" t="s">
        <v>25</v>
      </c>
      <c r="D375" t="s">
        <v>16</v>
      </c>
      <c r="F375" s="1">
        <v>5</v>
      </c>
      <c r="G375" s="1">
        <f t="shared" si="5"/>
        <v>132.89999999999998</v>
      </c>
    </row>
    <row r="376" spans="1:8" hidden="1">
      <c r="A376" s="30">
        <v>44074</v>
      </c>
      <c r="B376" s="405" t="s">
        <v>10</v>
      </c>
      <c r="C376" s="405" t="s">
        <v>25</v>
      </c>
      <c r="D376" t="s">
        <v>37</v>
      </c>
      <c r="F376" s="1">
        <v>3</v>
      </c>
      <c r="G376" s="1">
        <f t="shared" si="5"/>
        <v>129.89999999999998</v>
      </c>
    </row>
    <row r="377" spans="1:8" hidden="1">
      <c r="A377" s="30">
        <v>44130</v>
      </c>
      <c r="B377" s="405">
        <v>20544</v>
      </c>
      <c r="C377" s="405" t="s">
        <v>25</v>
      </c>
      <c r="D377" t="s">
        <v>13</v>
      </c>
      <c r="F377" s="1">
        <v>78.599999999999994</v>
      </c>
      <c r="G377" s="1">
        <f t="shared" si="5"/>
        <v>51.299999999999983</v>
      </c>
    </row>
    <row r="378" spans="1:8" hidden="1">
      <c r="A378" s="30">
        <v>44130</v>
      </c>
      <c r="B378" s="405">
        <v>20544</v>
      </c>
      <c r="C378" s="405" t="s">
        <v>25</v>
      </c>
      <c r="D378" t="s">
        <v>14</v>
      </c>
      <c r="F378" s="1">
        <v>39.299999999999997</v>
      </c>
      <c r="G378" s="1">
        <f t="shared" si="5"/>
        <v>11.999999999999986</v>
      </c>
    </row>
    <row r="379" spans="1:8" hidden="1">
      <c r="A379" s="30">
        <v>44321</v>
      </c>
      <c r="B379" s="405">
        <v>22356</v>
      </c>
      <c r="C379" s="405" t="s">
        <v>25</v>
      </c>
      <c r="D379" t="s">
        <v>37</v>
      </c>
      <c r="F379" s="1">
        <v>12</v>
      </c>
      <c r="G379" s="1">
        <f t="shared" si="5"/>
        <v>-1.4210854715202004E-14</v>
      </c>
    </row>
    <row r="380" spans="1:8" hidden="1">
      <c r="A380" s="32">
        <v>44104</v>
      </c>
      <c r="B380" s="404" t="s">
        <v>11</v>
      </c>
      <c r="C380" s="404" t="s">
        <v>26</v>
      </c>
      <c r="D380" t="s">
        <v>13</v>
      </c>
      <c r="E380" s="1">
        <v>80.599999999999994</v>
      </c>
      <c r="G380" s="1">
        <f t="shared" si="5"/>
        <v>80.59999999999998</v>
      </c>
      <c r="H380" s="52"/>
    </row>
    <row r="381" spans="1:8" hidden="1">
      <c r="B381" s="405"/>
      <c r="C381" s="405"/>
      <c r="D381" t="s">
        <v>14</v>
      </c>
      <c r="E381" s="1">
        <v>45.4</v>
      </c>
      <c r="G381" s="1">
        <f t="shared" si="5"/>
        <v>125.99999999999997</v>
      </c>
    </row>
    <row r="382" spans="1:8" hidden="1">
      <c r="B382" s="405"/>
      <c r="C382" s="405"/>
      <c r="D382" t="s">
        <v>33</v>
      </c>
      <c r="E382" s="1">
        <v>60</v>
      </c>
      <c r="G382" s="1">
        <f t="shared" si="5"/>
        <v>185.99999999999997</v>
      </c>
    </row>
    <row r="383" spans="1:8" hidden="1">
      <c r="B383" s="405"/>
      <c r="C383" s="405"/>
      <c r="D383" t="s">
        <v>31</v>
      </c>
      <c r="E383" s="1">
        <v>5</v>
      </c>
      <c r="G383" s="1">
        <f t="shared" si="5"/>
        <v>190.99999999999997</v>
      </c>
    </row>
    <row r="384" spans="1:8" hidden="1">
      <c r="B384" s="405"/>
      <c r="C384" s="405"/>
      <c r="D384" t="s">
        <v>37</v>
      </c>
      <c r="E384" s="1">
        <v>8.5</v>
      </c>
      <c r="G384" s="1">
        <f t="shared" si="5"/>
        <v>199.49999999999997</v>
      </c>
    </row>
    <row r="385" spans="1:9" hidden="1">
      <c r="A385" s="30">
        <v>44104</v>
      </c>
      <c r="B385" s="405" t="s">
        <v>10</v>
      </c>
      <c r="C385" s="405" t="s">
        <v>26</v>
      </c>
      <c r="D385" t="s">
        <v>15</v>
      </c>
      <c r="F385" s="1">
        <v>60</v>
      </c>
      <c r="G385" s="1">
        <f t="shared" si="5"/>
        <v>139.49999999999997</v>
      </c>
    </row>
    <row r="386" spans="1:9" ht="15" hidden="1" customHeight="1">
      <c r="A386" s="30">
        <v>44104</v>
      </c>
      <c r="B386" s="405" t="s">
        <v>10</v>
      </c>
      <c r="C386" s="405" t="s">
        <v>26</v>
      </c>
      <c r="D386" t="s">
        <v>16</v>
      </c>
      <c r="F386" s="1">
        <v>5</v>
      </c>
      <c r="G386" s="1">
        <f t="shared" si="5"/>
        <v>134.49999999999997</v>
      </c>
      <c r="I386" s="62"/>
    </row>
    <row r="387" spans="1:9" ht="15" hidden="1" customHeight="1">
      <c r="A387" s="30">
        <v>44104</v>
      </c>
      <c r="B387" s="405" t="s">
        <v>10</v>
      </c>
      <c r="C387" s="405" t="s">
        <v>26</v>
      </c>
      <c r="D387" t="s">
        <v>37</v>
      </c>
      <c r="F387" s="1">
        <v>7.5</v>
      </c>
      <c r="G387" s="1">
        <f t="shared" si="5"/>
        <v>126.99999999999997</v>
      </c>
      <c r="I387" s="62"/>
    </row>
    <row r="388" spans="1:9" ht="15" hidden="1" customHeight="1">
      <c r="A388" s="30">
        <v>44176</v>
      </c>
      <c r="B388" s="405">
        <v>21056</v>
      </c>
      <c r="C388" s="405" t="s">
        <v>26</v>
      </c>
      <c r="D388" t="s">
        <v>13</v>
      </c>
      <c r="F388" s="1">
        <v>80.599999999999994</v>
      </c>
      <c r="G388" s="1">
        <f t="shared" si="5"/>
        <v>46.399999999999977</v>
      </c>
      <c r="I388" s="62"/>
    </row>
    <row r="389" spans="1:9" ht="15" hidden="1" customHeight="1">
      <c r="A389" s="30">
        <v>44176</v>
      </c>
      <c r="B389" s="405">
        <v>21056</v>
      </c>
      <c r="C389" s="405" t="s">
        <v>26</v>
      </c>
      <c r="D389" t="s">
        <v>14</v>
      </c>
      <c r="F389" s="1">
        <v>45.4</v>
      </c>
      <c r="G389" s="1">
        <f t="shared" si="5"/>
        <v>0.99999999999997868</v>
      </c>
      <c r="I389" s="62"/>
    </row>
    <row r="390" spans="1:9" ht="15" hidden="1" customHeight="1">
      <c r="A390" s="30">
        <v>44321</v>
      </c>
      <c r="B390" s="405">
        <v>22356</v>
      </c>
      <c r="C390" s="405" t="s">
        <v>26</v>
      </c>
      <c r="D390" t="s">
        <v>37</v>
      </c>
      <c r="F390" s="1">
        <v>1</v>
      </c>
      <c r="G390" s="1">
        <f t="shared" si="5"/>
        <v>-2.1316282072803006E-14</v>
      </c>
      <c r="I390" s="62"/>
    </row>
    <row r="391" spans="1:9" ht="15" hidden="1" customHeight="1">
      <c r="A391" s="32">
        <v>44135</v>
      </c>
      <c r="B391" s="404" t="s">
        <v>11</v>
      </c>
      <c r="C391" s="404" t="s">
        <v>27</v>
      </c>
      <c r="D391" t="s">
        <v>13</v>
      </c>
      <c r="E391" s="1">
        <v>94.5</v>
      </c>
      <c r="G391" s="1">
        <f t="shared" si="5"/>
        <v>94.499999999999972</v>
      </c>
      <c r="I391" s="62"/>
    </row>
    <row r="392" spans="1:9" hidden="1">
      <c r="B392" s="405"/>
      <c r="C392" s="405"/>
      <c r="D392" t="s">
        <v>14</v>
      </c>
      <c r="E392" s="1">
        <v>48.1</v>
      </c>
      <c r="G392" s="1">
        <f t="shared" si="5"/>
        <v>142.59999999999997</v>
      </c>
    </row>
    <row r="393" spans="1:9" hidden="1">
      <c r="B393" s="405"/>
      <c r="C393" s="405"/>
      <c r="D393" t="s">
        <v>33</v>
      </c>
      <c r="E393" s="1">
        <v>60</v>
      </c>
      <c r="G393" s="1">
        <f t="shared" si="5"/>
        <v>202.59999999999997</v>
      </c>
    </row>
    <row r="394" spans="1:9" hidden="1">
      <c r="B394" s="405"/>
      <c r="C394" s="405"/>
      <c r="D394" t="s">
        <v>31</v>
      </c>
      <c r="E394" s="1">
        <v>5</v>
      </c>
      <c r="G394" s="1">
        <f t="shared" si="5"/>
        <v>207.59999999999997</v>
      </c>
    </row>
    <row r="395" spans="1:9" hidden="1">
      <c r="B395" s="405"/>
      <c r="C395" s="405"/>
      <c r="D395" s="56" t="s">
        <v>38</v>
      </c>
      <c r="E395" s="1">
        <v>10</v>
      </c>
      <c r="G395" s="1">
        <f t="shared" si="5"/>
        <v>217.59999999999997</v>
      </c>
    </row>
    <row r="396" spans="1:9" hidden="1">
      <c r="B396" s="405"/>
      <c r="C396" s="405"/>
      <c r="D396" s="56" t="s">
        <v>39</v>
      </c>
      <c r="E396" s="1">
        <v>10</v>
      </c>
      <c r="G396" s="1">
        <f t="shared" si="5"/>
        <v>227.59999999999997</v>
      </c>
    </row>
    <row r="397" spans="1:9" hidden="1">
      <c r="A397" s="30">
        <v>44135</v>
      </c>
      <c r="B397" s="405" t="s">
        <v>10</v>
      </c>
      <c r="C397" s="405" t="s">
        <v>27</v>
      </c>
      <c r="D397" t="s">
        <v>15</v>
      </c>
      <c r="F397" s="1">
        <v>60</v>
      </c>
      <c r="G397" s="1">
        <f t="shared" si="5"/>
        <v>167.59999999999997</v>
      </c>
    </row>
    <row r="398" spans="1:9" hidden="1">
      <c r="A398" s="30">
        <v>44135</v>
      </c>
      <c r="B398" s="405" t="s">
        <v>10</v>
      </c>
      <c r="C398" s="405" t="s">
        <v>27</v>
      </c>
      <c r="D398" t="s">
        <v>16</v>
      </c>
      <c r="F398" s="1">
        <v>5</v>
      </c>
      <c r="G398" s="1">
        <f t="shared" si="5"/>
        <v>162.59999999999997</v>
      </c>
    </row>
    <row r="399" spans="1:9" hidden="1">
      <c r="A399" s="30">
        <v>44076</v>
      </c>
      <c r="B399" s="405">
        <v>20256</v>
      </c>
      <c r="C399" s="405" t="s">
        <v>27</v>
      </c>
      <c r="D399" t="s">
        <v>13</v>
      </c>
      <c r="F399" s="1">
        <v>94.5</v>
      </c>
      <c r="G399" s="1">
        <f t="shared" si="5"/>
        <v>68.099999999999966</v>
      </c>
    </row>
    <row r="400" spans="1:9" hidden="1">
      <c r="A400" s="30">
        <v>44076</v>
      </c>
      <c r="B400" s="405">
        <v>20256</v>
      </c>
      <c r="C400" s="405" t="s">
        <v>27</v>
      </c>
      <c r="D400" t="s">
        <v>14</v>
      </c>
      <c r="F400" s="1">
        <v>4.3</v>
      </c>
      <c r="G400" s="1">
        <f t="shared" si="5"/>
        <v>63.799999999999969</v>
      </c>
      <c r="H400" s="13"/>
    </row>
    <row r="401" spans="1:8" hidden="1">
      <c r="A401" s="30">
        <v>44181</v>
      </c>
      <c r="B401" s="405">
        <v>21097</v>
      </c>
      <c r="C401" s="405" t="s">
        <v>27</v>
      </c>
      <c r="D401" t="s">
        <v>14</v>
      </c>
      <c r="F401" s="1">
        <v>43.8</v>
      </c>
      <c r="G401" s="1">
        <f t="shared" si="5"/>
        <v>19.999999999999972</v>
      </c>
      <c r="H401" s="13"/>
    </row>
    <row r="402" spans="1:8" hidden="1">
      <c r="A402" s="30">
        <v>44321</v>
      </c>
      <c r="B402" s="405">
        <v>22357</v>
      </c>
      <c r="C402" s="405" t="s">
        <v>27</v>
      </c>
      <c r="D402" s="56" t="s">
        <v>38</v>
      </c>
      <c r="F402" s="1">
        <v>10</v>
      </c>
      <c r="G402" s="1">
        <f t="shared" si="5"/>
        <v>9.9999999999999716</v>
      </c>
      <c r="H402" s="13"/>
    </row>
    <row r="403" spans="1:8" hidden="1">
      <c r="A403" s="30">
        <v>44321</v>
      </c>
      <c r="B403" s="405">
        <v>22357</v>
      </c>
      <c r="C403" s="405" t="s">
        <v>27</v>
      </c>
      <c r="D403" s="56" t="s">
        <v>39</v>
      </c>
      <c r="F403" s="1">
        <v>10</v>
      </c>
      <c r="G403" s="1">
        <f t="shared" si="5"/>
        <v>-2.8421709430404007E-14</v>
      </c>
      <c r="H403" s="13"/>
    </row>
    <row r="404" spans="1:8" hidden="1">
      <c r="A404" s="32">
        <v>44165</v>
      </c>
      <c r="B404" s="404" t="s">
        <v>11</v>
      </c>
      <c r="C404" s="404" t="s">
        <v>28</v>
      </c>
      <c r="D404" t="s">
        <v>13</v>
      </c>
      <c r="E404" s="1">
        <v>89.6</v>
      </c>
      <c r="G404" s="1">
        <f t="shared" si="5"/>
        <v>89.599999999999966</v>
      </c>
    </row>
    <row r="405" spans="1:8" hidden="1">
      <c r="B405" s="405"/>
      <c r="C405" s="405"/>
      <c r="D405" t="s">
        <v>14</v>
      </c>
      <c r="E405" s="1">
        <v>49.4</v>
      </c>
      <c r="G405" s="1">
        <f t="shared" si="5"/>
        <v>138.99999999999997</v>
      </c>
    </row>
    <row r="406" spans="1:8" hidden="1">
      <c r="B406" s="405"/>
      <c r="C406" s="405"/>
      <c r="D406" t="s">
        <v>33</v>
      </c>
      <c r="E406" s="1">
        <v>60</v>
      </c>
      <c r="G406" s="1">
        <f t="shared" si="5"/>
        <v>198.99999999999997</v>
      </c>
    </row>
    <row r="407" spans="1:8" hidden="1">
      <c r="B407" s="405"/>
      <c r="C407" s="405"/>
      <c r="D407" t="s">
        <v>31</v>
      </c>
      <c r="E407" s="1">
        <v>5</v>
      </c>
      <c r="G407" s="1">
        <f t="shared" si="5"/>
        <v>203.99999999999997</v>
      </c>
    </row>
    <row r="408" spans="1:8" hidden="1">
      <c r="A408" s="30">
        <v>44165</v>
      </c>
      <c r="B408" s="405" t="s">
        <v>10</v>
      </c>
      <c r="C408" s="405" t="s">
        <v>28</v>
      </c>
      <c r="D408" t="s">
        <v>33</v>
      </c>
      <c r="F408" s="1">
        <v>60</v>
      </c>
      <c r="G408" s="1">
        <f t="shared" si="5"/>
        <v>143.99999999999997</v>
      </c>
    </row>
    <row r="409" spans="1:8" hidden="1">
      <c r="A409" s="30">
        <v>44165</v>
      </c>
      <c r="B409" s="405" t="s">
        <v>10</v>
      </c>
      <c r="C409" s="405" t="s">
        <v>28</v>
      </c>
      <c r="D409" t="s">
        <v>31</v>
      </c>
      <c r="F409" s="1">
        <v>5</v>
      </c>
      <c r="G409" s="1">
        <f t="shared" si="5"/>
        <v>138.99999999999997</v>
      </c>
    </row>
    <row r="410" spans="1:8" hidden="1">
      <c r="A410" s="30">
        <v>44208</v>
      </c>
      <c r="B410" s="405">
        <v>21378</v>
      </c>
      <c r="C410" s="405" t="s">
        <v>28</v>
      </c>
      <c r="D410" t="s">
        <v>13</v>
      </c>
      <c r="F410" s="1">
        <v>89.6</v>
      </c>
      <c r="G410" s="1">
        <f t="shared" si="5"/>
        <v>49.399999999999977</v>
      </c>
    </row>
    <row r="411" spans="1:8" hidden="1">
      <c r="A411" s="30">
        <v>44208</v>
      </c>
      <c r="B411" s="405">
        <v>21378</v>
      </c>
      <c r="C411" s="405" t="s">
        <v>28</v>
      </c>
      <c r="D411" t="s">
        <v>14</v>
      </c>
      <c r="F411" s="1">
        <v>49.4</v>
      </c>
      <c r="G411" s="1">
        <f t="shared" si="5"/>
        <v>0</v>
      </c>
    </row>
    <row r="412" spans="1:8" hidden="1">
      <c r="A412" s="32">
        <v>44196</v>
      </c>
      <c r="B412" s="404" t="s">
        <v>11</v>
      </c>
      <c r="C412" s="404" t="s">
        <v>29</v>
      </c>
      <c r="D412" t="s">
        <v>13</v>
      </c>
      <c r="E412" s="1">
        <v>102.5</v>
      </c>
      <c r="G412" s="1">
        <f t="shared" si="5"/>
        <v>102.5</v>
      </c>
    </row>
    <row r="413" spans="1:8">
      <c r="B413" s="405"/>
      <c r="C413" s="405"/>
      <c r="D413" t="s">
        <v>14</v>
      </c>
      <c r="E413" s="1">
        <v>43.8</v>
      </c>
      <c r="G413" s="1">
        <f t="shared" si="5"/>
        <v>146.30000000000001</v>
      </c>
    </row>
    <row r="414" spans="1:8">
      <c r="B414" s="405"/>
      <c r="C414" s="405"/>
      <c r="D414" t="s">
        <v>33</v>
      </c>
      <c r="E414" s="1">
        <v>60</v>
      </c>
      <c r="G414" s="1">
        <f t="shared" si="5"/>
        <v>206.3</v>
      </c>
    </row>
    <row r="415" spans="1:8">
      <c r="B415" s="405"/>
      <c r="C415" s="405"/>
      <c r="D415" t="s">
        <v>31</v>
      </c>
      <c r="E415" s="1">
        <v>5</v>
      </c>
      <c r="G415" s="1">
        <f t="shared" si="5"/>
        <v>211.3</v>
      </c>
    </row>
    <row r="416" spans="1:8">
      <c r="A416" s="46">
        <v>44196</v>
      </c>
      <c r="B416" s="405" t="s">
        <v>10</v>
      </c>
      <c r="C416" s="405" t="s">
        <v>29</v>
      </c>
      <c r="D416" t="s">
        <v>33</v>
      </c>
      <c r="F416" s="1">
        <v>60</v>
      </c>
      <c r="G416" s="1">
        <f t="shared" ref="G416:G489" si="6">+G415+E416-F416</f>
        <v>151.30000000000001</v>
      </c>
    </row>
    <row r="417" spans="1:7">
      <c r="A417" s="46">
        <v>44196</v>
      </c>
      <c r="B417" s="405" t="s">
        <v>10</v>
      </c>
      <c r="C417" s="405" t="s">
        <v>29</v>
      </c>
      <c r="D417" t="s">
        <v>31</v>
      </c>
      <c r="F417" s="1">
        <v>5</v>
      </c>
      <c r="G417" s="1">
        <f t="shared" si="6"/>
        <v>146.30000000000001</v>
      </c>
    </row>
    <row r="418" spans="1:7">
      <c r="A418" s="46">
        <v>44237</v>
      </c>
      <c r="B418" s="405">
        <v>21550</v>
      </c>
      <c r="C418" s="405" t="s">
        <v>29</v>
      </c>
      <c r="D418" t="s">
        <v>13</v>
      </c>
      <c r="F418" s="1">
        <v>102.5</v>
      </c>
      <c r="G418" s="1">
        <f t="shared" si="6"/>
        <v>43.800000000000011</v>
      </c>
    </row>
    <row r="419" spans="1:7">
      <c r="A419" s="46">
        <v>44237</v>
      </c>
      <c r="B419" s="405">
        <v>21550</v>
      </c>
      <c r="C419" s="405" t="s">
        <v>29</v>
      </c>
      <c r="D419" t="s">
        <v>14</v>
      </c>
      <c r="F419" s="1">
        <v>43.8</v>
      </c>
      <c r="G419" s="1">
        <f t="shared" si="6"/>
        <v>0</v>
      </c>
    </row>
    <row r="420" spans="1:7">
      <c r="A420" s="32">
        <v>44227</v>
      </c>
      <c r="B420" s="404" t="s">
        <v>11</v>
      </c>
      <c r="C420" s="404" t="s">
        <v>12</v>
      </c>
      <c r="D420" t="s">
        <v>13</v>
      </c>
      <c r="E420" s="1">
        <v>109.5</v>
      </c>
      <c r="G420" s="1">
        <f t="shared" si="6"/>
        <v>109.5</v>
      </c>
    </row>
    <row r="421" spans="1:7">
      <c r="B421" s="405"/>
      <c r="C421" s="405"/>
      <c r="D421" t="s">
        <v>14</v>
      </c>
      <c r="E421" s="1">
        <v>55.5</v>
      </c>
      <c r="G421" s="1">
        <f t="shared" si="6"/>
        <v>165</v>
      </c>
    </row>
    <row r="422" spans="1:7">
      <c r="B422" s="405"/>
      <c r="C422" s="405"/>
      <c r="D422" t="s">
        <v>33</v>
      </c>
      <c r="E422" s="1">
        <v>60</v>
      </c>
      <c r="G422" s="1">
        <f t="shared" si="6"/>
        <v>225</v>
      </c>
    </row>
    <row r="423" spans="1:7">
      <c r="B423" s="405"/>
      <c r="C423" s="405"/>
      <c r="D423" t="s">
        <v>31</v>
      </c>
      <c r="E423" s="1">
        <v>5</v>
      </c>
      <c r="G423" s="1">
        <f t="shared" si="6"/>
        <v>230</v>
      </c>
    </row>
    <row r="424" spans="1:7">
      <c r="A424" s="30">
        <v>44227</v>
      </c>
      <c r="B424" s="405" t="s">
        <v>10</v>
      </c>
      <c r="C424" s="405" t="s">
        <v>12</v>
      </c>
      <c r="D424" t="s">
        <v>33</v>
      </c>
      <c r="F424" s="1">
        <v>60</v>
      </c>
      <c r="G424" s="1">
        <f t="shared" si="6"/>
        <v>170</v>
      </c>
    </row>
    <row r="425" spans="1:7">
      <c r="A425" s="30">
        <v>44277</v>
      </c>
      <c r="B425" s="405">
        <v>21953</v>
      </c>
      <c r="C425" s="405" t="s">
        <v>12</v>
      </c>
      <c r="D425" t="s">
        <v>13</v>
      </c>
      <c r="F425" s="1">
        <v>109.5</v>
      </c>
      <c r="G425" s="1">
        <f t="shared" si="6"/>
        <v>60.5</v>
      </c>
    </row>
    <row r="426" spans="1:7">
      <c r="A426" s="30">
        <v>44277</v>
      </c>
      <c r="B426" s="405">
        <v>21953</v>
      </c>
      <c r="C426" s="405" t="s">
        <v>12</v>
      </c>
      <c r="D426" t="s">
        <v>14</v>
      </c>
      <c r="F426" s="1">
        <v>55.5</v>
      </c>
      <c r="G426" s="1">
        <f t="shared" si="6"/>
        <v>5</v>
      </c>
    </row>
    <row r="427" spans="1:7">
      <c r="A427" s="30">
        <v>44321</v>
      </c>
      <c r="B427" s="405">
        <v>22357</v>
      </c>
      <c r="C427" s="405" t="s">
        <v>12</v>
      </c>
      <c r="D427" t="s">
        <v>16</v>
      </c>
      <c r="F427" s="1">
        <v>5</v>
      </c>
      <c r="G427" s="1">
        <f t="shared" si="6"/>
        <v>0</v>
      </c>
    </row>
    <row r="428" spans="1:7">
      <c r="A428" s="32">
        <v>44255</v>
      </c>
      <c r="B428" s="404" t="s">
        <v>11</v>
      </c>
      <c r="C428" s="404" t="s">
        <v>19</v>
      </c>
      <c r="D428" t="s">
        <v>13</v>
      </c>
      <c r="E428" s="1">
        <v>33.5</v>
      </c>
      <c r="G428" s="1">
        <f t="shared" si="6"/>
        <v>33.5</v>
      </c>
    </row>
    <row r="429" spans="1:7">
      <c r="B429" s="405"/>
      <c r="C429" s="405"/>
      <c r="D429" t="s">
        <v>14</v>
      </c>
      <c r="E429" s="1">
        <v>12.8</v>
      </c>
      <c r="G429" s="1">
        <f t="shared" si="6"/>
        <v>46.3</v>
      </c>
    </row>
    <row r="430" spans="1:7">
      <c r="B430" s="405"/>
      <c r="C430" s="405"/>
      <c r="D430" t="s">
        <v>33</v>
      </c>
      <c r="E430" s="1">
        <v>56</v>
      </c>
      <c r="G430" s="1">
        <f t="shared" si="6"/>
        <v>102.3</v>
      </c>
    </row>
    <row r="431" spans="1:7">
      <c r="B431" s="405"/>
      <c r="C431" s="405"/>
      <c r="D431" t="s">
        <v>31</v>
      </c>
      <c r="E431" s="1">
        <v>5</v>
      </c>
      <c r="G431" s="1">
        <f t="shared" si="6"/>
        <v>107.3</v>
      </c>
    </row>
    <row r="432" spans="1:7">
      <c r="A432" s="30">
        <v>44255</v>
      </c>
      <c r="B432" s="405" t="s">
        <v>10</v>
      </c>
      <c r="C432" s="405" t="s">
        <v>19</v>
      </c>
      <c r="D432" t="s">
        <v>15</v>
      </c>
      <c r="F432" s="1">
        <v>56</v>
      </c>
      <c r="G432" s="1">
        <f t="shared" si="6"/>
        <v>51.3</v>
      </c>
    </row>
    <row r="433" spans="1:7">
      <c r="A433" s="30">
        <v>44255</v>
      </c>
      <c r="B433" s="405" t="s">
        <v>10</v>
      </c>
      <c r="C433" s="405" t="s">
        <v>19</v>
      </c>
      <c r="D433" t="s">
        <v>16</v>
      </c>
      <c r="F433" s="1">
        <v>5</v>
      </c>
      <c r="G433" s="1">
        <f t="shared" si="6"/>
        <v>46.3</v>
      </c>
    </row>
    <row r="434" spans="1:7">
      <c r="A434" s="30">
        <v>44321</v>
      </c>
      <c r="B434" s="405">
        <v>22357</v>
      </c>
      <c r="C434" s="405" t="s">
        <v>19</v>
      </c>
      <c r="D434" t="s">
        <v>13</v>
      </c>
      <c r="F434" s="1">
        <v>33.5</v>
      </c>
      <c r="G434" s="1">
        <f t="shared" si="6"/>
        <v>12.799999999999997</v>
      </c>
    </row>
    <row r="435" spans="1:7">
      <c r="A435" s="30">
        <v>44321</v>
      </c>
      <c r="B435" s="405">
        <v>22357</v>
      </c>
      <c r="C435" s="405" t="s">
        <v>19</v>
      </c>
      <c r="D435" t="s">
        <v>14</v>
      </c>
      <c r="F435" s="1">
        <v>12.8</v>
      </c>
      <c r="G435" s="1">
        <f t="shared" si="6"/>
        <v>0</v>
      </c>
    </row>
    <row r="436" spans="1:7">
      <c r="A436" s="32">
        <v>44286</v>
      </c>
      <c r="B436" s="404" t="s">
        <v>11</v>
      </c>
      <c r="C436" s="404" t="s">
        <v>20</v>
      </c>
      <c r="D436" t="s">
        <v>13</v>
      </c>
      <c r="E436" s="1">
        <v>12</v>
      </c>
      <c r="G436" s="1">
        <f t="shared" si="6"/>
        <v>12</v>
      </c>
    </row>
    <row r="437" spans="1:7">
      <c r="B437" s="405"/>
      <c r="C437" s="405"/>
      <c r="D437" t="s">
        <v>14</v>
      </c>
      <c r="E437" s="1">
        <v>2.8</v>
      </c>
      <c r="G437" s="1">
        <f t="shared" si="6"/>
        <v>14.8</v>
      </c>
    </row>
    <row r="438" spans="1:7">
      <c r="B438" s="405"/>
      <c r="C438" s="405"/>
      <c r="D438" t="s">
        <v>33</v>
      </c>
      <c r="E438" s="1">
        <v>60</v>
      </c>
      <c r="G438" s="1">
        <f t="shared" si="6"/>
        <v>74.8</v>
      </c>
    </row>
    <row r="439" spans="1:7">
      <c r="B439" s="405"/>
      <c r="C439" s="405"/>
      <c r="D439" t="s">
        <v>31</v>
      </c>
      <c r="E439" s="1">
        <v>5</v>
      </c>
      <c r="G439" s="1">
        <f t="shared" si="6"/>
        <v>79.8</v>
      </c>
    </row>
    <row r="440" spans="1:7">
      <c r="B440" s="405"/>
      <c r="C440" s="405"/>
      <c r="D440" t="s">
        <v>40</v>
      </c>
      <c r="E440" s="1">
        <v>10</v>
      </c>
      <c r="G440" s="1">
        <f t="shared" si="6"/>
        <v>89.8</v>
      </c>
    </row>
    <row r="441" spans="1:7">
      <c r="A441" s="30">
        <v>44286</v>
      </c>
      <c r="B441" s="405" t="s">
        <v>10</v>
      </c>
      <c r="C441" s="405" t="s">
        <v>20</v>
      </c>
      <c r="D441" t="s">
        <v>15</v>
      </c>
      <c r="F441" s="1">
        <v>28</v>
      </c>
      <c r="G441" s="1">
        <f t="shared" si="6"/>
        <v>61.8</v>
      </c>
    </row>
    <row r="442" spans="1:7">
      <c r="A442" s="30">
        <v>44321</v>
      </c>
      <c r="B442" s="405">
        <v>22357</v>
      </c>
      <c r="C442" s="405" t="s">
        <v>20</v>
      </c>
      <c r="D442" t="s">
        <v>13</v>
      </c>
      <c r="F442" s="1">
        <v>12</v>
      </c>
      <c r="G442" s="1">
        <f t="shared" si="6"/>
        <v>49.8</v>
      </c>
    </row>
    <row r="443" spans="1:7">
      <c r="A443" s="30">
        <v>44321</v>
      </c>
      <c r="B443" s="405">
        <v>22357</v>
      </c>
      <c r="C443" s="405" t="s">
        <v>20</v>
      </c>
      <c r="D443" t="s">
        <v>14</v>
      </c>
      <c r="F443" s="1">
        <v>2.8</v>
      </c>
      <c r="G443" s="1">
        <f t="shared" si="6"/>
        <v>47</v>
      </c>
    </row>
    <row r="444" spans="1:7">
      <c r="A444" s="30">
        <v>44321</v>
      </c>
      <c r="B444" s="405">
        <v>22358</v>
      </c>
      <c r="C444" s="405" t="s">
        <v>20</v>
      </c>
      <c r="D444" t="s">
        <v>15</v>
      </c>
      <c r="F444" s="1">
        <v>32</v>
      </c>
      <c r="G444" s="1">
        <f t="shared" si="6"/>
        <v>15</v>
      </c>
    </row>
    <row r="445" spans="1:7">
      <c r="A445" s="30">
        <v>44321</v>
      </c>
      <c r="B445" s="405">
        <v>22358</v>
      </c>
      <c r="C445" s="405" t="s">
        <v>20</v>
      </c>
      <c r="D445" t="s">
        <v>16</v>
      </c>
      <c r="F445" s="1">
        <v>5</v>
      </c>
      <c r="G445" s="1">
        <f t="shared" si="6"/>
        <v>10</v>
      </c>
    </row>
    <row r="446" spans="1:7">
      <c r="A446" s="30">
        <v>44321</v>
      </c>
      <c r="B446" s="405">
        <v>22358</v>
      </c>
      <c r="C446" s="405" t="s">
        <v>20</v>
      </c>
      <c r="D446" t="s">
        <v>40</v>
      </c>
      <c r="F446" s="1">
        <v>10</v>
      </c>
      <c r="G446" s="1">
        <f t="shared" si="6"/>
        <v>0</v>
      </c>
    </row>
    <row r="447" spans="1:7">
      <c r="A447" s="32">
        <v>44316</v>
      </c>
      <c r="B447" s="404" t="s">
        <v>11</v>
      </c>
      <c r="C447" s="404" t="s">
        <v>21</v>
      </c>
      <c r="D447" t="s">
        <v>13</v>
      </c>
      <c r="E447" s="1">
        <v>11.5</v>
      </c>
      <c r="G447" s="1">
        <f t="shared" si="6"/>
        <v>11.5</v>
      </c>
    </row>
    <row r="448" spans="1:7">
      <c r="B448" s="405"/>
      <c r="C448" s="405"/>
      <c r="D448" t="s">
        <v>14</v>
      </c>
      <c r="E448" s="1">
        <v>3.8</v>
      </c>
      <c r="G448" s="1">
        <f t="shared" si="6"/>
        <v>15.3</v>
      </c>
    </row>
    <row r="449" spans="1:7">
      <c r="B449" s="405"/>
      <c r="C449" s="405"/>
      <c r="D449" t="s">
        <v>33</v>
      </c>
      <c r="E449" s="1">
        <v>60</v>
      </c>
      <c r="G449" s="1">
        <f t="shared" si="6"/>
        <v>75.3</v>
      </c>
    </row>
    <row r="450" spans="1:7">
      <c r="B450" s="405"/>
      <c r="C450" s="405"/>
      <c r="D450" t="s">
        <v>31</v>
      </c>
      <c r="E450" s="1">
        <v>5</v>
      </c>
      <c r="G450" s="1">
        <f t="shared" si="6"/>
        <v>80.3</v>
      </c>
    </row>
    <row r="451" spans="1:7">
      <c r="A451" s="30">
        <v>44321</v>
      </c>
      <c r="B451" s="405">
        <v>22358</v>
      </c>
      <c r="C451" s="405" t="s">
        <v>21</v>
      </c>
      <c r="D451" t="s">
        <v>15</v>
      </c>
      <c r="F451" s="1">
        <v>60</v>
      </c>
      <c r="G451" s="1">
        <f t="shared" si="6"/>
        <v>20.299999999999997</v>
      </c>
    </row>
    <row r="452" spans="1:7">
      <c r="A452" s="30">
        <v>44321</v>
      </c>
      <c r="B452" s="405">
        <v>22358</v>
      </c>
      <c r="C452" s="405" t="s">
        <v>21</v>
      </c>
      <c r="D452" t="s">
        <v>16</v>
      </c>
      <c r="F452" s="1">
        <v>5</v>
      </c>
      <c r="G452" s="1">
        <f t="shared" si="6"/>
        <v>15.299999999999997</v>
      </c>
    </row>
    <row r="453" spans="1:7">
      <c r="A453" s="30">
        <v>44390</v>
      </c>
      <c r="B453" s="405">
        <v>23025</v>
      </c>
      <c r="C453" s="405" t="s">
        <v>21</v>
      </c>
      <c r="D453" t="s">
        <v>13</v>
      </c>
      <c r="F453" s="1">
        <v>11.5</v>
      </c>
      <c r="G453" s="1">
        <f t="shared" si="6"/>
        <v>3.7999999999999972</v>
      </c>
    </row>
    <row r="454" spans="1:7">
      <c r="A454" s="30">
        <v>44390</v>
      </c>
      <c r="B454" s="405">
        <v>23025</v>
      </c>
      <c r="C454" s="405" t="s">
        <v>21</v>
      </c>
      <c r="D454" t="s">
        <v>14</v>
      </c>
      <c r="F454" s="1">
        <v>3.8</v>
      </c>
      <c r="G454" s="1">
        <f t="shared" si="6"/>
        <v>0</v>
      </c>
    </row>
    <row r="455" spans="1:7">
      <c r="A455" s="32">
        <v>44347</v>
      </c>
      <c r="B455" s="404" t="s">
        <v>11</v>
      </c>
      <c r="C455" s="404" t="s">
        <v>22</v>
      </c>
      <c r="D455" t="s">
        <v>13</v>
      </c>
      <c r="E455" s="1">
        <v>56.6</v>
      </c>
      <c r="G455" s="1">
        <f t="shared" si="6"/>
        <v>56.6</v>
      </c>
    </row>
    <row r="456" spans="1:7">
      <c r="B456" s="405"/>
      <c r="C456" s="405"/>
      <c r="D456" t="s">
        <v>14</v>
      </c>
      <c r="E456" s="1">
        <v>90.7</v>
      </c>
      <c r="G456" s="1">
        <f t="shared" si="6"/>
        <v>147.30000000000001</v>
      </c>
    </row>
    <row r="457" spans="1:7">
      <c r="B457" s="405"/>
      <c r="C457" s="405"/>
      <c r="D457" t="s">
        <v>33</v>
      </c>
      <c r="E457" s="1">
        <v>60</v>
      </c>
      <c r="G457" s="1">
        <f t="shared" si="6"/>
        <v>207.3</v>
      </c>
    </row>
    <row r="458" spans="1:7">
      <c r="B458" s="405"/>
      <c r="C458" s="405"/>
      <c r="D458" t="s">
        <v>31</v>
      </c>
      <c r="E458" s="1">
        <v>5</v>
      </c>
      <c r="G458" s="1">
        <f t="shared" si="6"/>
        <v>212.3</v>
      </c>
    </row>
    <row r="459" spans="1:7">
      <c r="A459" s="30">
        <v>44390</v>
      </c>
      <c r="B459" s="405">
        <v>23025</v>
      </c>
      <c r="C459" s="405" t="s">
        <v>22</v>
      </c>
      <c r="D459" t="s">
        <v>13</v>
      </c>
      <c r="F459" s="1">
        <v>56.6</v>
      </c>
      <c r="G459" s="1">
        <f t="shared" si="6"/>
        <v>155.70000000000002</v>
      </c>
    </row>
    <row r="460" spans="1:7">
      <c r="A460" s="30">
        <v>44390</v>
      </c>
      <c r="B460" s="405">
        <v>23025</v>
      </c>
      <c r="C460" s="405" t="s">
        <v>22</v>
      </c>
      <c r="D460" t="s">
        <v>14</v>
      </c>
      <c r="F460" s="1">
        <v>90.7</v>
      </c>
      <c r="G460" s="1">
        <f t="shared" si="6"/>
        <v>65.000000000000014</v>
      </c>
    </row>
    <row r="461" spans="1:7">
      <c r="A461" s="30">
        <v>44504</v>
      </c>
      <c r="B461" s="405">
        <v>23687</v>
      </c>
      <c r="C461" s="405" t="s">
        <v>22</v>
      </c>
      <c r="D461" t="s">
        <v>312</v>
      </c>
      <c r="F461" s="1">
        <v>60</v>
      </c>
      <c r="G461" s="1">
        <f t="shared" si="6"/>
        <v>5.0000000000000142</v>
      </c>
    </row>
    <row r="462" spans="1:7">
      <c r="A462" s="30">
        <v>44504</v>
      </c>
      <c r="B462" s="405">
        <v>23687</v>
      </c>
      <c r="C462" s="405" t="s">
        <v>22</v>
      </c>
      <c r="D462" t="s">
        <v>313</v>
      </c>
      <c r="F462" s="1">
        <v>5</v>
      </c>
      <c r="G462" s="1">
        <f t="shared" si="6"/>
        <v>1.4210854715202004E-14</v>
      </c>
    </row>
    <row r="463" spans="1:7">
      <c r="A463" s="32">
        <v>44377</v>
      </c>
      <c r="B463" s="404" t="s">
        <v>11</v>
      </c>
      <c r="C463" s="404" t="s">
        <v>23</v>
      </c>
      <c r="D463" t="s">
        <v>13</v>
      </c>
      <c r="E463" s="1">
        <v>78</v>
      </c>
      <c r="G463" s="1">
        <f t="shared" si="6"/>
        <v>78.000000000000014</v>
      </c>
    </row>
    <row r="464" spans="1:7">
      <c r="B464" s="405"/>
      <c r="C464" s="405"/>
      <c r="D464" t="s">
        <v>14</v>
      </c>
      <c r="E464" s="73">
        <v>127</v>
      </c>
      <c r="G464" s="1">
        <f t="shared" si="6"/>
        <v>205</v>
      </c>
    </row>
    <row r="465" spans="1:8">
      <c r="B465" s="405"/>
      <c r="C465" s="405"/>
      <c r="D465" t="s">
        <v>33</v>
      </c>
      <c r="E465" s="1">
        <v>60</v>
      </c>
      <c r="G465" s="1">
        <f t="shared" si="6"/>
        <v>265</v>
      </c>
    </row>
    <row r="466" spans="1:8">
      <c r="B466" s="405"/>
      <c r="C466" s="405"/>
      <c r="D466" t="s">
        <v>31</v>
      </c>
      <c r="E466" s="1">
        <v>5</v>
      </c>
      <c r="G466" s="1">
        <f t="shared" si="6"/>
        <v>270</v>
      </c>
    </row>
    <row r="467" spans="1:8">
      <c r="A467" s="30">
        <v>44424</v>
      </c>
      <c r="B467" s="405">
        <v>23243</v>
      </c>
      <c r="C467" s="405" t="s">
        <v>23</v>
      </c>
      <c r="D467" t="s">
        <v>13</v>
      </c>
      <c r="F467" s="1">
        <v>78</v>
      </c>
      <c r="G467" s="1">
        <f t="shared" si="6"/>
        <v>192</v>
      </c>
    </row>
    <row r="468" spans="1:8">
      <c r="A468" s="30">
        <v>44424</v>
      </c>
      <c r="B468" s="405">
        <v>23243</v>
      </c>
      <c r="C468" s="405" t="s">
        <v>23</v>
      </c>
      <c r="D468" t="s">
        <v>14</v>
      </c>
      <c r="F468" s="1">
        <v>127</v>
      </c>
      <c r="G468" s="1">
        <f t="shared" si="6"/>
        <v>65</v>
      </c>
    </row>
    <row r="469" spans="1:8">
      <c r="A469" s="30">
        <v>44504</v>
      </c>
      <c r="B469" s="405">
        <v>23687</v>
      </c>
      <c r="C469" s="405" t="s">
        <v>23</v>
      </c>
      <c r="D469" t="s">
        <v>312</v>
      </c>
      <c r="F469" s="1">
        <v>60</v>
      </c>
      <c r="G469" s="1">
        <f t="shared" si="6"/>
        <v>5</v>
      </c>
    </row>
    <row r="470" spans="1:8">
      <c r="A470" s="30">
        <v>44504</v>
      </c>
      <c r="B470" s="405">
        <v>23687</v>
      </c>
      <c r="C470" s="405" t="s">
        <v>23</v>
      </c>
      <c r="D470" t="s">
        <v>313</v>
      </c>
      <c r="F470" s="1">
        <v>5</v>
      </c>
      <c r="G470" s="1">
        <f t="shared" si="6"/>
        <v>0</v>
      </c>
    </row>
    <row r="471" spans="1:8">
      <c r="A471" s="68">
        <v>44408</v>
      </c>
      <c r="B471" s="404" t="s">
        <v>11</v>
      </c>
      <c r="C471" s="404" t="s">
        <v>24</v>
      </c>
      <c r="D471" t="s">
        <v>13</v>
      </c>
      <c r="E471" s="1">
        <v>77.3</v>
      </c>
      <c r="G471" s="1">
        <f t="shared" si="6"/>
        <v>77.3</v>
      </c>
      <c r="H471" s="13"/>
    </row>
    <row r="472" spans="1:8">
      <c r="A472" s="46"/>
      <c r="B472" s="405"/>
      <c r="C472" s="405"/>
      <c r="D472" t="s">
        <v>14</v>
      </c>
      <c r="E472" s="1">
        <v>105.6</v>
      </c>
      <c r="G472" s="1">
        <f t="shared" si="6"/>
        <v>182.89999999999998</v>
      </c>
    </row>
    <row r="473" spans="1:8">
      <c r="A473" s="46"/>
      <c r="B473" s="405"/>
      <c r="C473" s="405"/>
      <c r="D473" t="s">
        <v>15</v>
      </c>
      <c r="E473" s="1">
        <v>60</v>
      </c>
      <c r="G473" s="1">
        <f t="shared" si="6"/>
        <v>242.89999999999998</v>
      </c>
    </row>
    <row r="474" spans="1:8">
      <c r="A474" s="46"/>
      <c r="B474" s="405"/>
      <c r="C474" s="405"/>
      <c r="D474" t="s">
        <v>16</v>
      </c>
      <c r="E474" s="1">
        <v>5</v>
      </c>
      <c r="G474" s="1">
        <f t="shared" si="6"/>
        <v>247.89999999999998</v>
      </c>
    </row>
    <row r="475" spans="1:8">
      <c r="A475" s="46">
        <v>44460</v>
      </c>
      <c r="B475" s="405">
        <v>23481</v>
      </c>
      <c r="C475" s="405" t="s">
        <v>24</v>
      </c>
      <c r="D475" t="s">
        <v>13</v>
      </c>
      <c r="F475" s="1">
        <v>77.3</v>
      </c>
      <c r="G475" s="1">
        <f t="shared" si="6"/>
        <v>170.59999999999997</v>
      </c>
    </row>
    <row r="476" spans="1:8">
      <c r="A476" s="46">
        <v>44460</v>
      </c>
      <c r="B476" s="405">
        <v>23481</v>
      </c>
      <c r="C476" s="405" t="s">
        <v>24</v>
      </c>
      <c r="D476" t="s">
        <v>14</v>
      </c>
      <c r="F476" s="1">
        <v>105.6</v>
      </c>
      <c r="G476" s="1">
        <f t="shared" si="6"/>
        <v>64.999999999999972</v>
      </c>
    </row>
    <row r="477" spans="1:8">
      <c r="A477" s="30">
        <v>44504</v>
      </c>
      <c r="B477" s="405">
        <v>23687</v>
      </c>
      <c r="C477" s="405" t="s">
        <v>24</v>
      </c>
      <c r="D477" t="s">
        <v>312</v>
      </c>
      <c r="F477" s="1">
        <v>60</v>
      </c>
      <c r="G477" s="1">
        <f t="shared" si="6"/>
        <v>4.9999999999999716</v>
      </c>
    </row>
    <row r="478" spans="1:8">
      <c r="A478" s="30">
        <v>44504</v>
      </c>
      <c r="B478" s="405">
        <v>23687</v>
      </c>
      <c r="C478" s="405" t="s">
        <v>24</v>
      </c>
      <c r="D478" t="s">
        <v>313</v>
      </c>
      <c r="F478" s="1">
        <v>5</v>
      </c>
      <c r="G478" s="1">
        <f t="shared" si="6"/>
        <v>-2.8421709430404007E-14</v>
      </c>
    </row>
    <row r="479" spans="1:8">
      <c r="A479" s="32">
        <v>44439</v>
      </c>
      <c r="B479" s="404" t="s">
        <v>11</v>
      </c>
      <c r="C479" s="404" t="s">
        <v>25</v>
      </c>
      <c r="D479" t="s">
        <v>13</v>
      </c>
      <c r="E479" s="1">
        <v>87.5</v>
      </c>
      <c r="G479" s="1">
        <f t="shared" si="6"/>
        <v>87.499999999999972</v>
      </c>
    </row>
    <row r="480" spans="1:8">
      <c r="B480" s="405"/>
      <c r="C480" s="405"/>
      <c r="D480" t="s">
        <v>14</v>
      </c>
      <c r="E480" s="1">
        <v>101.3</v>
      </c>
      <c r="G480" s="1">
        <f t="shared" si="6"/>
        <v>188.79999999999995</v>
      </c>
    </row>
    <row r="481" spans="1:12">
      <c r="B481" s="405"/>
      <c r="C481" s="405"/>
      <c r="D481" t="s">
        <v>15</v>
      </c>
      <c r="E481" s="1">
        <v>60</v>
      </c>
      <c r="G481" s="1">
        <f t="shared" si="6"/>
        <v>248.79999999999995</v>
      </c>
    </row>
    <row r="482" spans="1:12">
      <c r="B482" s="405"/>
      <c r="C482" s="405"/>
      <c r="D482" t="s">
        <v>16</v>
      </c>
      <c r="E482" s="1">
        <v>5</v>
      </c>
      <c r="G482" s="1">
        <f t="shared" si="6"/>
        <v>253.79999999999995</v>
      </c>
    </row>
    <row r="483" spans="1:12">
      <c r="A483" s="46">
        <v>44439</v>
      </c>
      <c r="B483" s="405" t="s">
        <v>10</v>
      </c>
      <c r="C483" s="405" t="s">
        <v>25</v>
      </c>
      <c r="D483" t="s">
        <v>15</v>
      </c>
      <c r="F483" s="1">
        <v>20</v>
      </c>
      <c r="G483" s="1">
        <f t="shared" si="6"/>
        <v>233.79999999999995</v>
      </c>
    </row>
    <row r="484" spans="1:12">
      <c r="A484" s="46">
        <v>44504</v>
      </c>
      <c r="B484" s="405">
        <v>23688</v>
      </c>
      <c r="C484" s="405" t="s">
        <v>25</v>
      </c>
      <c r="D484" t="s">
        <v>13</v>
      </c>
      <c r="F484" s="1">
        <v>87.5</v>
      </c>
      <c r="G484" s="1">
        <f t="shared" si="6"/>
        <v>146.29999999999995</v>
      </c>
    </row>
    <row r="485" spans="1:12">
      <c r="A485" s="46">
        <v>44504</v>
      </c>
      <c r="B485" s="405">
        <v>23688</v>
      </c>
      <c r="C485" s="405" t="s">
        <v>25</v>
      </c>
      <c r="D485" t="s">
        <v>14</v>
      </c>
      <c r="F485" s="1">
        <v>101.3</v>
      </c>
      <c r="G485" s="1">
        <f t="shared" si="6"/>
        <v>44.999999999999957</v>
      </c>
    </row>
    <row r="486" spans="1:12">
      <c r="A486" s="46">
        <v>44504</v>
      </c>
      <c r="B486" s="405">
        <v>23688</v>
      </c>
      <c r="C486" s="405" t="s">
        <v>25</v>
      </c>
      <c r="D486" t="s">
        <v>312</v>
      </c>
      <c r="F486" s="1">
        <v>40</v>
      </c>
      <c r="G486" s="1">
        <f t="shared" si="6"/>
        <v>4.9999999999999574</v>
      </c>
    </row>
    <row r="487" spans="1:12">
      <c r="A487" s="46">
        <v>44504</v>
      </c>
      <c r="B487" s="405">
        <v>23688</v>
      </c>
      <c r="C487" s="405" t="s">
        <v>25</v>
      </c>
      <c r="D487" t="s">
        <v>313</v>
      </c>
      <c r="E487" s="38"/>
      <c r="F487" s="1">
        <v>5</v>
      </c>
      <c r="G487" s="1">
        <f t="shared" si="6"/>
        <v>-4.2632564145606011E-14</v>
      </c>
      <c r="J487" s="404" t="s">
        <v>41</v>
      </c>
      <c r="K487" t="s">
        <v>13</v>
      </c>
      <c r="L487" s="38">
        <v>90.5</v>
      </c>
    </row>
    <row r="488" spans="1:12">
      <c r="A488" s="32" t="s">
        <v>442</v>
      </c>
      <c r="B488" s="404" t="s">
        <v>11</v>
      </c>
      <c r="C488" s="404" t="s">
        <v>41</v>
      </c>
      <c r="D488" t="s">
        <v>13</v>
      </c>
      <c r="E488" s="38">
        <v>90.5</v>
      </c>
      <c r="G488" s="1">
        <f t="shared" si="6"/>
        <v>90.499999999999957</v>
      </c>
      <c r="J488" s="405"/>
      <c r="K488" t="s">
        <v>14</v>
      </c>
      <c r="L488" s="38">
        <v>104.8</v>
      </c>
    </row>
    <row r="489" spans="1:12">
      <c r="B489" s="405"/>
      <c r="C489" s="405"/>
      <c r="D489" t="s">
        <v>14</v>
      </c>
      <c r="E489" s="38">
        <v>104.8</v>
      </c>
      <c r="G489" s="1">
        <f t="shared" si="6"/>
        <v>195.29999999999995</v>
      </c>
      <c r="J489" s="404" t="s">
        <v>27</v>
      </c>
      <c r="K489" t="s">
        <v>13</v>
      </c>
      <c r="L489" s="38">
        <v>93.8</v>
      </c>
    </row>
    <row r="490" spans="1:12">
      <c r="B490" s="405"/>
      <c r="C490" s="405"/>
      <c r="D490" t="s">
        <v>15</v>
      </c>
      <c r="E490" s="38">
        <v>60</v>
      </c>
      <c r="G490" s="1">
        <f t="shared" ref="G490:G561" si="7">+G489+E490-F490</f>
        <v>255.29999999999995</v>
      </c>
      <c r="J490" s="405"/>
      <c r="K490" t="s">
        <v>14</v>
      </c>
      <c r="L490" s="38">
        <v>171.8</v>
      </c>
    </row>
    <row r="491" spans="1:12">
      <c r="B491" s="405"/>
      <c r="C491" s="405"/>
      <c r="D491" t="s">
        <v>16</v>
      </c>
      <c r="E491" s="38">
        <v>5</v>
      </c>
      <c r="G491" s="1">
        <f t="shared" si="7"/>
        <v>260.29999999999995</v>
      </c>
      <c r="J491" s="404" t="s">
        <v>28</v>
      </c>
      <c r="K491" t="s">
        <v>13</v>
      </c>
      <c r="L491" s="38">
        <v>100.1</v>
      </c>
    </row>
    <row r="492" spans="1:12">
      <c r="A492" s="30">
        <v>44469</v>
      </c>
      <c r="B492" s="405" t="s">
        <v>10</v>
      </c>
      <c r="C492" s="405" t="s">
        <v>41</v>
      </c>
      <c r="D492" t="s">
        <v>15</v>
      </c>
      <c r="E492" s="38"/>
      <c r="F492" s="1">
        <v>60</v>
      </c>
      <c r="G492" s="1">
        <f t="shared" si="7"/>
        <v>200.29999999999995</v>
      </c>
      <c r="J492" s="405"/>
      <c r="K492" t="s">
        <v>14</v>
      </c>
      <c r="L492" s="38">
        <v>163.4</v>
      </c>
    </row>
    <row r="493" spans="1:12">
      <c r="A493" s="30">
        <v>44469</v>
      </c>
      <c r="B493" s="405" t="s">
        <v>10</v>
      </c>
      <c r="C493" s="405" t="s">
        <v>41</v>
      </c>
      <c r="D493" t="s">
        <v>16</v>
      </c>
      <c r="E493" s="38"/>
      <c r="F493" s="1">
        <v>5</v>
      </c>
      <c r="G493" s="1">
        <f t="shared" si="7"/>
        <v>195.29999999999995</v>
      </c>
      <c r="J493" s="404" t="s">
        <v>29</v>
      </c>
      <c r="K493" t="s">
        <v>13</v>
      </c>
      <c r="L493" s="38">
        <v>105.1</v>
      </c>
    </row>
    <row r="494" spans="1:12">
      <c r="A494" s="30">
        <v>44618</v>
      </c>
      <c r="B494" s="405">
        <v>24302</v>
      </c>
      <c r="C494" s="405" t="s">
        <v>41</v>
      </c>
      <c r="D494" t="s">
        <v>13</v>
      </c>
      <c r="E494" s="38"/>
      <c r="F494" s="38">
        <v>90.5</v>
      </c>
      <c r="G494" s="1">
        <f t="shared" si="7"/>
        <v>104.79999999999995</v>
      </c>
      <c r="J494" s="404"/>
      <c r="L494" s="38"/>
    </row>
    <row r="495" spans="1:12">
      <c r="A495" s="30">
        <v>44618</v>
      </c>
      <c r="B495" s="405">
        <v>24302</v>
      </c>
      <c r="C495" s="405" t="s">
        <v>41</v>
      </c>
      <c r="D495" t="s">
        <v>14</v>
      </c>
      <c r="E495" s="38"/>
      <c r="F495" s="38">
        <v>104.8</v>
      </c>
      <c r="G495" s="1">
        <f t="shared" si="7"/>
        <v>0</v>
      </c>
      <c r="J495" s="404"/>
      <c r="L495" s="38"/>
    </row>
    <row r="496" spans="1:12">
      <c r="A496" s="68">
        <v>44500</v>
      </c>
      <c r="B496" s="404" t="s">
        <v>11</v>
      </c>
      <c r="C496" s="404" t="s">
        <v>27</v>
      </c>
      <c r="D496" t="s">
        <v>13</v>
      </c>
      <c r="E496" s="38">
        <v>93.8</v>
      </c>
      <c r="G496" s="1">
        <f t="shared" si="7"/>
        <v>93.8</v>
      </c>
      <c r="J496" s="405"/>
      <c r="K496" t="s">
        <v>14</v>
      </c>
      <c r="L496" s="38">
        <v>137.30000000000001</v>
      </c>
    </row>
    <row r="497" spans="1:12">
      <c r="A497" s="46"/>
      <c r="B497" s="405"/>
      <c r="C497" s="405"/>
      <c r="D497" t="s">
        <v>14</v>
      </c>
      <c r="E497" s="38">
        <v>171.8</v>
      </c>
      <c r="G497" s="1">
        <f t="shared" si="7"/>
        <v>265.60000000000002</v>
      </c>
      <c r="L497" s="13">
        <f>SUM(L487:L496)</f>
        <v>966.8</v>
      </c>
    </row>
    <row r="498" spans="1:12">
      <c r="A498" s="46"/>
      <c r="B498" s="405"/>
      <c r="C498" s="405"/>
      <c r="D498" t="s">
        <v>15</v>
      </c>
      <c r="E498" s="1">
        <v>60</v>
      </c>
      <c r="G498" s="1">
        <f t="shared" si="7"/>
        <v>325.60000000000002</v>
      </c>
    </row>
    <row r="499" spans="1:12">
      <c r="A499" s="46"/>
      <c r="B499" s="405"/>
      <c r="C499" s="405"/>
      <c r="D499" t="s">
        <v>16</v>
      </c>
      <c r="E499" s="1">
        <v>5</v>
      </c>
      <c r="G499" s="1">
        <f t="shared" si="7"/>
        <v>330.6</v>
      </c>
    </row>
    <row r="500" spans="1:12">
      <c r="A500" s="30">
        <v>44500</v>
      </c>
      <c r="B500" s="405" t="s">
        <v>62</v>
      </c>
      <c r="C500" s="405" t="s">
        <v>28</v>
      </c>
      <c r="D500" t="s">
        <v>15</v>
      </c>
      <c r="E500" s="94"/>
      <c r="F500" s="90">
        <v>34</v>
      </c>
      <c r="G500" s="1">
        <f t="shared" si="7"/>
        <v>296.60000000000002</v>
      </c>
    </row>
    <row r="501" spans="1:12">
      <c r="A501" s="123">
        <v>44504</v>
      </c>
      <c r="B501" s="85">
        <v>23688</v>
      </c>
      <c r="C501" s="85" t="s">
        <v>27</v>
      </c>
      <c r="D501" s="86" t="s">
        <v>312</v>
      </c>
      <c r="E501" s="83"/>
      <c r="F501" s="83">
        <v>26</v>
      </c>
      <c r="G501" s="83">
        <f t="shared" si="7"/>
        <v>270.60000000000002</v>
      </c>
      <c r="H501" s="86" t="s">
        <v>443</v>
      </c>
      <c r="I501" s="86"/>
      <c r="J501" s="86"/>
      <c r="K501" s="86"/>
      <c r="L501" s="86"/>
    </row>
    <row r="502" spans="1:12">
      <c r="A502" s="46">
        <v>44504</v>
      </c>
      <c r="B502" s="405">
        <v>23688</v>
      </c>
      <c r="C502" s="405" t="s">
        <v>27</v>
      </c>
      <c r="D502" t="s">
        <v>313</v>
      </c>
      <c r="E502" s="38"/>
      <c r="F502" s="38">
        <v>5</v>
      </c>
      <c r="G502" s="1">
        <f t="shared" si="7"/>
        <v>265.60000000000002</v>
      </c>
    </row>
    <row r="503" spans="1:12">
      <c r="A503" s="30">
        <v>44618</v>
      </c>
      <c r="B503" s="405">
        <v>24302</v>
      </c>
      <c r="C503" s="405" t="s">
        <v>27</v>
      </c>
      <c r="D503" t="s">
        <v>13</v>
      </c>
      <c r="E503" s="38"/>
      <c r="F503" s="38">
        <v>93.8</v>
      </c>
      <c r="G503" s="1">
        <f t="shared" si="7"/>
        <v>171.8</v>
      </c>
    </row>
    <row r="504" spans="1:12">
      <c r="A504" s="30">
        <v>44618</v>
      </c>
      <c r="B504" s="405">
        <v>24302</v>
      </c>
      <c r="C504" s="405" t="s">
        <v>27</v>
      </c>
      <c r="D504" t="s">
        <v>14</v>
      </c>
      <c r="E504" s="38"/>
      <c r="F504" s="38">
        <v>171.8</v>
      </c>
      <c r="G504" s="1">
        <f t="shared" si="7"/>
        <v>0</v>
      </c>
    </row>
    <row r="505" spans="1:12">
      <c r="A505" s="68">
        <v>44530</v>
      </c>
      <c r="B505" s="404" t="s">
        <v>11</v>
      </c>
      <c r="C505" s="404" t="s">
        <v>28</v>
      </c>
      <c r="D505" t="s">
        <v>13</v>
      </c>
      <c r="E505" s="38">
        <v>100.1</v>
      </c>
      <c r="F505" s="38"/>
      <c r="G505" s="1">
        <f t="shared" si="7"/>
        <v>100.1</v>
      </c>
    </row>
    <row r="506" spans="1:12">
      <c r="A506" s="46"/>
      <c r="B506" s="405"/>
      <c r="C506" s="405"/>
      <c r="D506" t="s">
        <v>14</v>
      </c>
      <c r="E506" s="38">
        <v>163.4</v>
      </c>
      <c r="F506" s="38"/>
      <c r="G506" s="1">
        <f t="shared" si="7"/>
        <v>263.5</v>
      </c>
      <c r="H506" s="432" t="s">
        <v>271</v>
      </c>
      <c r="I506" s="432"/>
      <c r="J506" s="432"/>
      <c r="K506" s="432"/>
    </row>
    <row r="507" spans="1:12">
      <c r="A507" s="46"/>
      <c r="B507" s="405"/>
      <c r="C507" s="405"/>
      <c r="D507" t="s">
        <v>15</v>
      </c>
      <c r="E507" s="38">
        <v>60</v>
      </c>
      <c r="F507" s="38"/>
      <c r="G507" s="1">
        <f t="shared" si="7"/>
        <v>323.5</v>
      </c>
      <c r="H507" s="432"/>
      <c r="I507" s="432"/>
      <c r="J507" s="432"/>
      <c r="K507" s="432"/>
    </row>
    <row r="508" spans="1:12">
      <c r="A508" s="46"/>
      <c r="B508" s="405"/>
      <c r="C508" s="405"/>
      <c r="D508" t="s">
        <v>16</v>
      </c>
      <c r="E508" s="38">
        <v>5</v>
      </c>
      <c r="F508" s="38"/>
      <c r="G508" s="1">
        <f t="shared" si="7"/>
        <v>328.5</v>
      </c>
    </row>
    <row r="509" spans="1:12">
      <c r="A509" s="46">
        <v>44504</v>
      </c>
      <c r="B509" s="405">
        <v>23688</v>
      </c>
      <c r="C509" s="405" t="s">
        <v>28</v>
      </c>
      <c r="D509" t="s">
        <v>312</v>
      </c>
      <c r="E509" s="38"/>
      <c r="F509" s="38">
        <v>34</v>
      </c>
      <c r="G509" s="1">
        <f t="shared" si="7"/>
        <v>294.5</v>
      </c>
    </row>
    <row r="510" spans="1:12">
      <c r="A510" s="46">
        <v>44530</v>
      </c>
      <c r="B510" s="405" t="s">
        <v>10</v>
      </c>
      <c r="C510" s="405" t="s">
        <v>28</v>
      </c>
      <c r="D510" t="s">
        <v>15</v>
      </c>
      <c r="E510" s="38"/>
      <c r="F510" s="38">
        <v>26</v>
      </c>
      <c r="G510" s="1">
        <f t="shared" si="7"/>
        <v>268.5</v>
      </c>
    </row>
    <row r="511" spans="1:12">
      <c r="A511" s="46">
        <v>44530</v>
      </c>
      <c r="B511" s="405" t="s">
        <v>10</v>
      </c>
      <c r="C511" s="405" t="s">
        <v>28</v>
      </c>
      <c r="D511" t="s">
        <v>16</v>
      </c>
      <c r="E511" s="38"/>
      <c r="F511" s="38">
        <v>5</v>
      </c>
      <c r="G511" s="1">
        <f t="shared" si="7"/>
        <v>263.5</v>
      </c>
    </row>
    <row r="512" spans="1:12">
      <c r="A512" s="30">
        <v>44618</v>
      </c>
      <c r="B512" s="405">
        <v>24302</v>
      </c>
      <c r="C512" s="405" t="s">
        <v>28</v>
      </c>
      <c r="D512" t="s">
        <v>13</v>
      </c>
      <c r="E512" s="38"/>
      <c r="F512" s="38">
        <v>100.1</v>
      </c>
      <c r="G512" s="1">
        <f t="shared" si="7"/>
        <v>163.4</v>
      </c>
    </row>
    <row r="513" spans="1:8">
      <c r="A513" s="30">
        <v>44618</v>
      </c>
      <c r="B513" s="405">
        <v>24302</v>
      </c>
      <c r="C513" s="405" t="s">
        <v>28</v>
      </c>
      <c r="D513" t="s">
        <v>14</v>
      </c>
      <c r="E513" s="38"/>
      <c r="F513" s="38">
        <v>163.4</v>
      </c>
      <c r="G513" s="1">
        <f t="shared" si="7"/>
        <v>0</v>
      </c>
    </row>
    <row r="514" spans="1:8">
      <c r="A514" s="68">
        <v>44561</v>
      </c>
      <c r="B514" s="404" t="s">
        <v>11</v>
      </c>
      <c r="C514" s="404" t="s">
        <v>29</v>
      </c>
      <c r="D514" t="s">
        <v>13</v>
      </c>
      <c r="E514" s="38">
        <v>105.1</v>
      </c>
      <c r="F514" s="38"/>
      <c r="G514" s="1">
        <f t="shared" si="7"/>
        <v>105.1</v>
      </c>
    </row>
    <row r="515" spans="1:8">
      <c r="A515" s="46"/>
      <c r="B515" s="405"/>
      <c r="C515" s="405"/>
      <c r="D515" t="s">
        <v>14</v>
      </c>
      <c r="E515" s="38">
        <v>137.30000000000001</v>
      </c>
      <c r="F515" s="38"/>
      <c r="G515" s="1">
        <f t="shared" si="7"/>
        <v>242.4</v>
      </c>
    </row>
    <row r="516" spans="1:8">
      <c r="A516" s="46"/>
      <c r="B516" s="405"/>
      <c r="C516" s="405"/>
      <c r="D516" t="s">
        <v>15</v>
      </c>
      <c r="E516" s="38">
        <v>60</v>
      </c>
      <c r="F516" s="38"/>
      <c r="G516" s="1">
        <f t="shared" si="7"/>
        <v>302.39999999999998</v>
      </c>
    </row>
    <row r="517" spans="1:8">
      <c r="A517" s="46"/>
      <c r="B517" s="405"/>
      <c r="C517" s="405"/>
      <c r="D517" t="s">
        <v>16</v>
      </c>
      <c r="E517" s="38">
        <v>5</v>
      </c>
      <c r="F517" s="38"/>
      <c r="G517" s="1">
        <f t="shared" si="7"/>
        <v>307.39999999999998</v>
      </c>
    </row>
    <row r="518" spans="1:8">
      <c r="A518" s="30">
        <v>44530</v>
      </c>
      <c r="B518" s="405" t="s">
        <v>10</v>
      </c>
      <c r="C518" s="405" t="s">
        <v>28</v>
      </c>
      <c r="D518" t="s">
        <v>15</v>
      </c>
      <c r="E518" s="38"/>
      <c r="F518" s="38">
        <v>34</v>
      </c>
      <c r="G518" s="1">
        <f t="shared" si="7"/>
        <v>273.39999999999998</v>
      </c>
    </row>
    <row r="519" spans="1:8">
      <c r="A519" s="30">
        <v>44561</v>
      </c>
      <c r="B519" s="405" t="s">
        <v>48</v>
      </c>
      <c r="C519" s="405" t="s">
        <v>29</v>
      </c>
      <c r="D519" t="s">
        <v>15</v>
      </c>
      <c r="E519" s="38"/>
      <c r="F519" s="38">
        <v>26</v>
      </c>
      <c r="G519" s="1">
        <f>+G518+E519-F519</f>
        <v>247.39999999999998</v>
      </c>
    </row>
    <row r="520" spans="1:8">
      <c r="A520" s="30">
        <v>44561</v>
      </c>
      <c r="B520" s="405" t="s">
        <v>48</v>
      </c>
      <c r="C520" s="405" t="s">
        <v>29</v>
      </c>
      <c r="D520" t="s">
        <v>16</v>
      </c>
      <c r="E520" s="38"/>
      <c r="F520" s="38">
        <v>5</v>
      </c>
      <c r="G520" s="1">
        <f t="shared" ref="G520:G523" si="8">+G519+E520-F520</f>
        <v>242.39999999999998</v>
      </c>
      <c r="H520" s="29"/>
    </row>
    <row r="521" spans="1:8">
      <c r="A521" s="30">
        <v>44618</v>
      </c>
      <c r="B521" s="405">
        <v>24303</v>
      </c>
      <c r="C521" s="405" t="s">
        <v>29</v>
      </c>
      <c r="D521" t="s">
        <v>13</v>
      </c>
      <c r="E521" s="38"/>
      <c r="F521" s="38">
        <v>105.1</v>
      </c>
      <c r="G521" s="1">
        <f t="shared" si="8"/>
        <v>137.29999999999998</v>
      </c>
      <c r="H521" s="29"/>
    </row>
    <row r="522" spans="1:8">
      <c r="A522" s="30">
        <v>44618</v>
      </c>
      <c r="B522" s="405">
        <v>24303</v>
      </c>
      <c r="C522" s="405" t="s">
        <v>29</v>
      </c>
      <c r="D522" t="s">
        <v>14</v>
      </c>
      <c r="E522" s="38"/>
      <c r="F522" s="38">
        <v>137.30000000000001</v>
      </c>
      <c r="G522" s="1">
        <f t="shared" si="8"/>
        <v>0</v>
      </c>
      <c r="H522" s="29"/>
    </row>
    <row r="523" spans="1:8">
      <c r="A523" s="68">
        <v>44592</v>
      </c>
      <c r="B523" s="404" t="s">
        <v>11</v>
      </c>
      <c r="C523" s="404" t="s">
        <v>12</v>
      </c>
      <c r="D523" t="s">
        <v>13</v>
      </c>
      <c r="E523" s="1">
        <v>111.2</v>
      </c>
      <c r="G523" s="1">
        <f t="shared" si="8"/>
        <v>111.2</v>
      </c>
    </row>
    <row r="524" spans="1:8">
      <c r="B524" s="405"/>
      <c r="C524" s="405"/>
      <c r="D524" t="s">
        <v>14</v>
      </c>
      <c r="E524" s="1">
        <v>122.3</v>
      </c>
      <c r="G524" s="1">
        <f t="shared" si="7"/>
        <v>233.5</v>
      </c>
    </row>
    <row r="525" spans="1:8">
      <c r="B525" s="405"/>
      <c r="C525" s="405"/>
      <c r="D525" t="s">
        <v>15</v>
      </c>
      <c r="E525" s="1">
        <v>60</v>
      </c>
      <c r="G525" s="1">
        <f t="shared" si="7"/>
        <v>293.5</v>
      </c>
    </row>
    <row r="526" spans="1:8">
      <c r="B526" s="405"/>
      <c r="C526" s="405"/>
      <c r="D526" t="s">
        <v>16</v>
      </c>
      <c r="E526" s="1">
        <v>5</v>
      </c>
      <c r="G526" s="1">
        <f t="shared" si="7"/>
        <v>298.5</v>
      </c>
    </row>
    <row r="527" spans="1:8">
      <c r="A527" s="30">
        <v>44592</v>
      </c>
      <c r="B527" s="405" t="s">
        <v>49</v>
      </c>
      <c r="C527" s="405" t="s">
        <v>12</v>
      </c>
      <c r="D527" t="s">
        <v>15</v>
      </c>
      <c r="F527" s="1">
        <v>30</v>
      </c>
      <c r="G527" s="1">
        <f t="shared" si="7"/>
        <v>268.5</v>
      </c>
    </row>
    <row r="528" spans="1:8">
      <c r="A528" s="30">
        <v>44227</v>
      </c>
      <c r="B528" s="405" t="s">
        <v>48</v>
      </c>
      <c r="C528" s="405" t="s">
        <v>12</v>
      </c>
      <c r="D528" t="s">
        <v>15</v>
      </c>
      <c r="F528" s="1">
        <v>30</v>
      </c>
      <c r="G528" s="1">
        <f t="shared" si="7"/>
        <v>238.5</v>
      </c>
    </row>
    <row r="529" spans="1:7">
      <c r="A529" s="30">
        <v>44227</v>
      </c>
      <c r="B529" s="405" t="s">
        <v>48</v>
      </c>
      <c r="C529" s="405" t="s">
        <v>12</v>
      </c>
      <c r="D529" t="s">
        <v>16</v>
      </c>
      <c r="F529" s="1">
        <v>4</v>
      </c>
      <c r="G529" s="1">
        <f t="shared" si="7"/>
        <v>234.5</v>
      </c>
    </row>
    <row r="530" spans="1:7">
      <c r="A530" s="30">
        <v>44618</v>
      </c>
      <c r="B530" s="405">
        <v>24303</v>
      </c>
      <c r="C530" s="405" t="s">
        <v>12</v>
      </c>
      <c r="D530" t="s">
        <v>13</v>
      </c>
      <c r="F530" s="1">
        <v>33.200000000000003</v>
      </c>
      <c r="G530" s="1">
        <f t="shared" si="7"/>
        <v>201.3</v>
      </c>
    </row>
    <row r="531" spans="1:7">
      <c r="A531" s="30">
        <v>44620</v>
      </c>
      <c r="B531" s="405">
        <v>24322</v>
      </c>
      <c r="C531" s="405" t="s">
        <v>12</v>
      </c>
      <c r="D531" t="s">
        <v>13</v>
      </c>
      <c r="F531" s="1">
        <v>78</v>
      </c>
      <c r="G531" s="1">
        <f t="shared" si="7"/>
        <v>123.30000000000001</v>
      </c>
    </row>
    <row r="532" spans="1:7">
      <c r="A532" s="30">
        <v>44620</v>
      </c>
      <c r="B532" s="405">
        <v>24322</v>
      </c>
      <c r="C532" s="405" t="s">
        <v>12</v>
      </c>
      <c r="D532" t="s">
        <v>14</v>
      </c>
      <c r="F532" s="1">
        <v>122.3</v>
      </c>
      <c r="G532" s="1">
        <f t="shared" si="7"/>
        <v>1.0000000000000142</v>
      </c>
    </row>
    <row r="533" spans="1:7">
      <c r="A533" s="30">
        <v>44620</v>
      </c>
      <c r="B533" s="405">
        <v>24322</v>
      </c>
      <c r="C533" s="405" t="s">
        <v>12</v>
      </c>
      <c r="D533" t="s">
        <v>16</v>
      </c>
      <c r="F533">
        <v>1</v>
      </c>
      <c r="G533" s="83">
        <f t="shared" si="7"/>
        <v>1.4210854715202004E-14</v>
      </c>
    </row>
    <row r="534" spans="1:7">
      <c r="A534" s="32">
        <v>44620</v>
      </c>
      <c r="B534" s="404" t="s">
        <v>11</v>
      </c>
      <c r="C534" s="404" t="s">
        <v>19</v>
      </c>
      <c r="D534" t="s">
        <v>13</v>
      </c>
      <c r="E534" s="1">
        <v>109.5</v>
      </c>
      <c r="G534" s="1">
        <f t="shared" si="7"/>
        <v>109.50000000000001</v>
      </c>
    </row>
    <row r="535" spans="1:7">
      <c r="B535" s="405"/>
      <c r="C535" s="405"/>
      <c r="D535" t="s">
        <v>14</v>
      </c>
      <c r="E535" s="1">
        <v>186.5</v>
      </c>
      <c r="G535" s="1">
        <f t="shared" si="7"/>
        <v>296</v>
      </c>
    </row>
    <row r="536" spans="1:7">
      <c r="B536" s="405"/>
      <c r="C536" s="405"/>
      <c r="D536" t="s">
        <v>15</v>
      </c>
      <c r="E536" s="1">
        <v>56</v>
      </c>
      <c r="G536" s="1">
        <f t="shared" si="7"/>
        <v>352</v>
      </c>
    </row>
    <row r="537" spans="1:7">
      <c r="B537" s="405"/>
      <c r="C537" s="405"/>
      <c r="D537" t="s">
        <v>16</v>
      </c>
      <c r="E537" s="1">
        <v>5</v>
      </c>
      <c r="G537" s="1">
        <f t="shared" si="7"/>
        <v>357</v>
      </c>
    </row>
    <row r="538" spans="1:7">
      <c r="A538" s="30">
        <v>44620</v>
      </c>
      <c r="B538" s="405" t="s">
        <v>50</v>
      </c>
      <c r="C538" s="405" t="s">
        <v>19</v>
      </c>
      <c r="D538" t="s">
        <v>15</v>
      </c>
      <c r="F538" s="1">
        <v>30</v>
      </c>
      <c r="G538" s="1">
        <f t="shared" si="7"/>
        <v>327</v>
      </c>
    </row>
    <row r="539" spans="1:7">
      <c r="A539" s="30">
        <v>44649</v>
      </c>
      <c r="B539" s="405">
        <v>24720</v>
      </c>
      <c r="C539" s="405" t="s">
        <v>19</v>
      </c>
      <c r="D539" t="s">
        <v>13</v>
      </c>
      <c r="F539" s="1">
        <v>109.5</v>
      </c>
      <c r="G539" s="1">
        <f t="shared" si="7"/>
        <v>217.5</v>
      </c>
    </row>
    <row r="540" spans="1:7">
      <c r="A540" s="30">
        <v>44649</v>
      </c>
      <c r="B540" s="405">
        <v>24720</v>
      </c>
      <c r="C540" s="405" t="s">
        <v>19</v>
      </c>
      <c r="D540" t="s">
        <v>14</v>
      </c>
      <c r="F540" s="1">
        <v>186.5</v>
      </c>
      <c r="G540" s="1">
        <f t="shared" si="7"/>
        <v>31</v>
      </c>
    </row>
    <row r="541" spans="1:7">
      <c r="A541" s="30">
        <v>44649</v>
      </c>
      <c r="B541" s="405">
        <v>24720</v>
      </c>
      <c r="C541" s="405" t="s">
        <v>19</v>
      </c>
      <c r="D541" t="s">
        <v>15</v>
      </c>
      <c r="F541" s="1">
        <v>26</v>
      </c>
      <c r="G541" s="1">
        <f t="shared" si="7"/>
        <v>5</v>
      </c>
    </row>
    <row r="542" spans="1:7">
      <c r="A542" s="30">
        <v>44649</v>
      </c>
      <c r="B542" s="405">
        <v>24720</v>
      </c>
      <c r="C542" s="405" t="s">
        <v>19</v>
      </c>
      <c r="D542" t="s">
        <v>16</v>
      </c>
      <c r="F542" s="1">
        <v>5</v>
      </c>
      <c r="G542" s="1">
        <f t="shared" si="7"/>
        <v>0</v>
      </c>
    </row>
    <row r="543" spans="1:7">
      <c r="A543" s="32">
        <v>44651</v>
      </c>
      <c r="B543" s="404" t="s">
        <v>11</v>
      </c>
      <c r="C543" s="404" t="s">
        <v>20</v>
      </c>
      <c r="D543" t="s">
        <v>13</v>
      </c>
      <c r="E543" s="1">
        <v>108.7</v>
      </c>
      <c r="G543" s="1">
        <f t="shared" si="7"/>
        <v>108.7</v>
      </c>
    </row>
    <row r="544" spans="1:7">
      <c r="B544" s="405"/>
      <c r="C544" s="405"/>
      <c r="D544" t="s">
        <v>14</v>
      </c>
      <c r="E544" s="1">
        <v>135.69999999999999</v>
      </c>
      <c r="G544" s="1">
        <f t="shared" si="7"/>
        <v>244.39999999999998</v>
      </c>
    </row>
    <row r="545" spans="1:7">
      <c r="B545" s="405"/>
      <c r="C545" s="405"/>
      <c r="D545" t="s">
        <v>15</v>
      </c>
      <c r="E545" s="1">
        <v>60</v>
      </c>
      <c r="G545" s="1">
        <f t="shared" si="7"/>
        <v>304.39999999999998</v>
      </c>
    </row>
    <row r="546" spans="1:7">
      <c r="B546" s="405"/>
      <c r="C546" s="405"/>
      <c r="D546" t="s">
        <v>16</v>
      </c>
      <c r="E546" s="1">
        <v>5</v>
      </c>
      <c r="G546" s="1">
        <f t="shared" si="7"/>
        <v>309.39999999999998</v>
      </c>
    </row>
    <row r="547" spans="1:7">
      <c r="A547" s="30">
        <v>44651</v>
      </c>
      <c r="B547" s="405" t="s">
        <v>53</v>
      </c>
      <c r="C547" s="405" t="s">
        <v>20</v>
      </c>
      <c r="D547" t="s">
        <v>15</v>
      </c>
      <c r="F547" s="1">
        <v>50</v>
      </c>
      <c r="G547" s="1">
        <f t="shared" si="7"/>
        <v>259.39999999999998</v>
      </c>
    </row>
    <row r="548" spans="1:7">
      <c r="A548" s="30">
        <v>44778</v>
      </c>
      <c r="B548" s="405" t="s">
        <v>444</v>
      </c>
      <c r="C548" s="405" t="s">
        <v>20</v>
      </c>
      <c r="D548" t="s">
        <v>13</v>
      </c>
      <c r="F548" s="1">
        <v>108.7</v>
      </c>
      <c r="G548" s="1">
        <f t="shared" si="7"/>
        <v>150.69999999999999</v>
      </c>
    </row>
    <row r="549" spans="1:7">
      <c r="A549" s="30">
        <v>44778</v>
      </c>
      <c r="B549" s="405" t="s">
        <v>444</v>
      </c>
      <c r="C549" s="405" t="s">
        <v>20</v>
      </c>
      <c r="D549" t="s">
        <v>14</v>
      </c>
      <c r="F549" s="1">
        <v>135.69999999999999</v>
      </c>
      <c r="G549" s="1">
        <f t="shared" si="7"/>
        <v>15</v>
      </c>
    </row>
    <row r="550" spans="1:7">
      <c r="A550" s="30">
        <v>44778</v>
      </c>
      <c r="B550" s="405" t="s">
        <v>444</v>
      </c>
      <c r="C550" s="405" t="s">
        <v>20</v>
      </c>
      <c r="D550" t="s">
        <v>15</v>
      </c>
      <c r="F550" s="1">
        <v>10</v>
      </c>
      <c r="G550" s="1">
        <f t="shared" si="7"/>
        <v>5</v>
      </c>
    </row>
    <row r="551" spans="1:7">
      <c r="A551" s="30">
        <v>44778</v>
      </c>
      <c r="B551" s="405" t="s">
        <v>444</v>
      </c>
      <c r="C551" s="405" t="s">
        <v>20</v>
      </c>
      <c r="D551" t="s">
        <v>16</v>
      </c>
      <c r="F551" s="1">
        <v>5</v>
      </c>
      <c r="G551" s="1">
        <f t="shared" si="7"/>
        <v>0</v>
      </c>
    </row>
    <row r="552" spans="1:7">
      <c r="A552" s="32">
        <v>44681</v>
      </c>
      <c r="B552" s="404" t="s">
        <v>11</v>
      </c>
      <c r="C552" s="404" t="s">
        <v>21</v>
      </c>
      <c r="D552" t="s">
        <v>13</v>
      </c>
      <c r="E552" s="1">
        <v>111.1</v>
      </c>
      <c r="F552" s="20"/>
      <c r="G552" s="1">
        <f t="shared" si="7"/>
        <v>111.1</v>
      </c>
    </row>
    <row r="553" spans="1:7">
      <c r="B553" s="405"/>
      <c r="C553" s="405"/>
      <c r="D553" t="s">
        <v>14</v>
      </c>
      <c r="E553" s="1">
        <v>106.7</v>
      </c>
      <c r="F553" s="20"/>
      <c r="G553" s="1">
        <f t="shared" si="7"/>
        <v>217.8</v>
      </c>
    </row>
    <row r="554" spans="1:7">
      <c r="B554" s="405"/>
      <c r="C554" s="405"/>
      <c r="D554" t="s">
        <v>15</v>
      </c>
      <c r="E554" s="1">
        <v>60</v>
      </c>
      <c r="F554" s="20"/>
      <c r="G554" s="1">
        <f t="shared" si="7"/>
        <v>277.8</v>
      </c>
    </row>
    <row r="555" spans="1:7">
      <c r="B555" s="405"/>
      <c r="C555" s="405"/>
      <c r="D555" t="s">
        <v>16</v>
      </c>
      <c r="E555" s="1">
        <v>5</v>
      </c>
      <c r="F555" s="20"/>
      <c r="G555" s="1">
        <f t="shared" si="7"/>
        <v>282.8</v>
      </c>
    </row>
    <row r="556" spans="1:7">
      <c r="A556" s="30">
        <v>44778</v>
      </c>
      <c r="B556" s="405" t="s">
        <v>444</v>
      </c>
      <c r="C556" s="405" t="s">
        <v>21</v>
      </c>
      <c r="D556" t="s">
        <v>13</v>
      </c>
      <c r="F556" s="1">
        <v>111.1</v>
      </c>
      <c r="G556" s="1">
        <f t="shared" si="7"/>
        <v>171.70000000000002</v>
      </c>
    </row>
    <row r="557" spans="1:7">
      <c r="A557" s="30">
        <v>44778</v>
      </c>
      <c r="B557" s="405" t="s">
        <v>444</v>
      </c>
      <c r="C557" s="405" t="s">
        <v>21</v>
      </c>
      <c r="D557" t="s">
        <v>14</v>
      </c>
      <c r="F557" s="1">
        <v>106.7</v>
      </c>
      <c r="G557" s="1">
        <f t="shared" si="7"/>
        <v>65.000000000000014</v>
      </c>
    </row>
    <row r="558" spans="1:7">
      <c r="A558" s="30">
        <v>44778</v>
      </c>
      <c r="B558" s="405" t="s">
        <v>444</v>
      </c>
      <c r="C558" s="405" t="s">
        <v>21</v>
      </c>
      <c r="D558" t="s">
        <v>15</v>
      </c>
      <c r="F558" s="1">
        <v>60</v>
      </c>
      <c r="G558" s="1">
        <f t="shared" si="7"/>
        <v>5.0000000000000142</v>
      </c>
    </row>
    <row r="559" spans="1:7">
      <c r="A559" s="30">
        <v>44778</v>
      </c>
      <c r="B559" s="405" t="s">
        <v>444</v>
      </c>
      <c r="C559" s="405" t="s">
        <v>21</v>
      </c>
      <c r="D559" t="s">
        <v>16</v>
      </c>
      <c r="F559" s="1">
        <v>5</v>
      </c>
      <c r="G559" s="1">
        <f t="shared" si="7"/>
        <v>1.4210854715202004E-14</v>
      </c>
    </row>
    <row r="560" spans="1:7">
      <c r="A560" s="32">
        <v>44712</v>
      </c>
      <c r="B560" s="404" t="s">
        <v>11</v>
      </c>
      <c r="C560" s="404" t="s">
        <v>22</v>
      </c>
      <c r="D560" t="s">
        <v>13</v>
      </c>
      <c r="E560" s="1">
        <v>111.2</v>
      </c>
      <c r="G560" s="1">
        <f t="shared" si="7"/>
        <v>111.20000000000002</v>
      </c>
    </row>
    <row r="561" spans="1:7">
      <c r="B561" s="405"/>
      <c r="C561" s="405"/>
      <c r="D561" t="s">
        <v>14</v>
      </c>
      <c r="E561" s="1">
        <v>63.7</v>
      </c>
      <c r="G561" s="1">
        <f t="shared" si="7"/>
        <v>174.90000000000003</v>
      </c>
    </row>
    <row r="562" spans="1:7">
      <c r="B562" s="405"/>
      <c r="C562" s="405"/>
      <c r="D562" t="s">
        <v>15</v>
      </c>
      <c r="E562" s="1">
        <v>60</v>
      </c>
      <c r="G562" s="1">
        <f t="shared" ref="G562:G631" si="9">+G561+E562-F562</f>
        <v>234.90000000000003</v>
      </c>
    </row>
    <row r="563" spans="1:7">
      <c r="B563" s="405"/>
      <c r="C563" s="405"/>
      <c r="D563" t="s">
        <v>16</v>
      </c>
      <c r="E563" s="1">
        <v>5</v>
      </c>
      <c r="G563" s="1">
        <f t="shared" si="9"/>
        <v>239.90000000000003</v>
      </c>
    </row>
    <row r="564" spans="1:7">
      <c r="B564" s="405"/>
      <c r="C564" s="405"/>
      <c r="D564" t="s">
        <v>107</v>
      </c>
      <c r="E564" s="1">
        <v>6</v>
      </c>
      <c r="G564" s="1">
        <f t="shared" si="9"/>
        <v>245.90000000000003</v>
      </c>
    </row>
    <row r="565" spans="1:7">
      <c r="A565" s="30">
        <v>44778</v>
      </c>
      <c r="B565" s="405" t="s">
        <v>445</v>
      </c>
      <c r="C565" s="405" t="s">
        <v>22</v>
      </c>
      <c r="D565" t="s">
        <v>13</v>
      </c>
      <c r="F565" s="1">
        <v>111.2</v>
      </c>
      <c r="G565" s="1">
        <f t="shared" si="9"/>
        <v>134.70000000000005</v>
      </c>
    </row>
    <row r="566" spans="1:7">
      <c r="A566" s="30">
        <v>44778</v>
      </c>
      <c r="B566" s="405" t="s">
        <v>445</v>
      </c>
      <c r="C566" s="405" t="s">
        <v>22</v>
      </c>
      <c r="D566" t="s">
        <v>14</v>
      </c>
      <c r="F566" s="1">
        <v>63.7</v>
      </c>
      <c r="G566" s="1">
        <f t="shared" si="9"/>
        <v>71.000000000000043</v>
      </c>
    </row>
    <row r="567" spans="1:7">
      <c r="A567" s="30">
        <v>44778</v>
      </c>
      <c r="B567" s="405" t="s">
        <v>445</v>
      </c>
      <c r="C567" s="405" t="s">
        <v>22</v>
      </c>
      <c r="D567" t="s">
        <v>15</v>
      </c>
      <c r="F567" s="1">
        <v>60</v>
      </c>
      <c r="G567" s="1">
        <f t="shared" si="9"/>
        <v>11.000000000000043</v>
      </c>
    </row>
    <row r="568" spans="1:7">
      <c r="A568" s="30">
        <v>44778</v>
      </c>
      <c r="B568" s="405" t="s">
        <v>445</v>
      </c>
      <c r="C568" s="405" t="s">
        <v>22</v>
      </c>
      <c r="D568" t="s">
        <v>16</v>
      </c>
      <c r="F568" s="1">
        <v>5</v>
      </c>
      <c r="G568" s="1">
        <f t="shared" si="9"/>
        <v>6.0000000000000426</v>
      </c>
    </row>
    <row r="569" spans="1:7">
      <c r="A569" s="30">
        <v>44793</v>
      </c>
      <c r="B569" s="405">
        <v>25238</v>
      </c>
      <c r="C569" s="405" t="s">
        <v>22</v>
      </c>
      <c r="D569" t="s">
        <v>107</v>
      </c>
      <c r="F569" s="1">
        <v>6</v>
      </c>
      <c r="G569" s="1">
        <f t="shared" si="9"/>
        <v>4.2632564145606011E-14</v>
      </c>
    </row>
    <row r="570" spans="1:7">
      <c r="A570" s="68">
        <v>44742</v>
      </c>
      <c r="B570" s="404" t="s">
        <v>11</v>
      </c>
      <c r="C570" s="404" t="s">
        <v>23</v>
      </c>
      <c r="D570" t="s">
        <v>13</v>
      </c>
      <c r="E570" s="1">
        <v>107.7</v>
      </c>
      <c r="G570" s="1">
        <f t="shared" si="9"/>
        <v>107.70000000000005</v>
      </c>
    </row>
    <row r="571" spans="1:7">
      <c r="A571" s="46"/>
      <c r="B571" s="405"/>
      <c r="C571" s="405"/>
      <c r="D571" t="s">
        <v>14</v>
      </c>
      <c r="E571" s="1">
        <v>130.69999999999999</v>
      </c>
      <c r="G571" s="1">
        <f t="shared" si="9"/>
        <v>238.40000000000003</v>
      </c>
    </row>
    <row r="572" spans="1:7">
      <c r="A572" s="46"/>
      <c r="B572" s="405"/>
      <c r="C572" s="405"/>
      <c r="D572" t="s">
        <v>15</v>
      </c>
      <c r="E572" s="1">
        <v>60</v>
      </c>
      <c r="G572" s="1">
        <f t="shared" si="9"/>
        <v>298.40000000000003</v>
      </c>
    </row>
    <row r="573" spans="1:7">
      <c r="A573" s="46"/>
      <c r="B573" s="405"/>
      <c r="C573" s="405"/>
      <c r="D573" t="s">
        <v>16</v>
      </c>
      <c r="E573" s="1">
        <v>5</v>
      </c>
      <c r="G573" s="1">
        <f t="shared" si="9"/>
        <v>303.40000000000003</v>
      </c>
    </row>
    <row r="574" spans="1:7">
      <c r="A574" s="30">
        <v>44778</v>
      </c>
      <c r="B574" s="405" t="s">
        <v>445</v>
      </c>
      <c r="C574" s="405" t="s">
        <v>23</v>
      </c>
      <c r="D574" t="s">
        <v>13</v>
      </c>
      <c r="F574" s="1">
        <v>107.7</v>
      </c>
      <c r="G574" s="1">
        <f t="shared" si="9"/>
        <v>195.70000000000005</v>
      </c>
    </row>
    <row r="575" spans="1:7">
      <c r="A575" s="30">
        <v>44778</v>
      </c>
      <c r="B575" s="405" t="s">
        <v>445</v>
      </c>
      <c r="C575" s="405" t="s">
        <v>23</v>
      </c>
      <c r="D575" t="s">
        <v>14</v>
      </c>
      <c r="F575" s="1">
        <v>10.3</v>
      </c>
      <c r="G575" s="1">
        <f t="shared" si="9"/>
        <v>185.40000000000003</v>
      </c>
    </row>
    <row r="576" spans="1:7">
      <c r="A576" s="30">
        <v>44793</v>
      </c>
      <c r="B576" s="405">
        <v>25238</v>
      </c>
      <c r="C576" s="405" t="s">
        <v>23</v>
      </c>
      <c r="D576" t="s">
        <v>15</v>
      </c>
      <c r="F576" s="1">
        <v>60</v>
      </c>
      <c r="G576" s="1">
        <f t="shared" si="9"/>
        <v>125.40000000000003</v>
      </c>
    </row>
    <row r="577" spans="1:12">
      <c r="A577" s="30">
        <v>44793</v>
      </c>
      <c r="B577" s="405">
        <v>25238</v>
      </c>
      <c r="C577" s="405" t="s">
        <v>23</v>
      </c>
      <c r="D577" t="s">
        <v>16</v>
      </c>
      <c r="F577" s="1">
        <v>5</v>
      </c>
      <c r="G577" s="1">
        <f t="shared" si="9"/>
        <v>120.40000000000003</v>
      </c>
    </row>
    <row r="578" spans="1:12">
      <c r="A578" s="30">
        <v>44793</v>
      </c>
      <c r="B578" s="405">
        <v>25238</v>
      </c>
      <c r="C578" s="405" t="s">
        <v>23</v>
      </c>
      <c r="D578" t="s">
        <v>14</v>
      </c>
      <c r="F578" s="1">
        <v>120.4</v>
      </c>
      <c r="G578" s="1">
        <f t="shared" si="9"/>
        <v>0</v>
      </c>
    </row>
    <row r="579" spans="1:12">
      <c r="A579" s="32">
        <v>44773</v>
      </c>
      <c r="B579" s="404" t="s">
        <v>11</v>
      </c>
      <c r="C579" s="404" t="s">
        <v>24</v>
      </c>
      <c r="D579" t="s">
        <v>13</v>
      </c>
      <c r="E579" s="1">
        <v>107.2</v>
      </c>
      <c r="G579" s="1">
        <f t="shared" si="9"/>
        <v>107.2</v>
      </c>
    </row>
    <row r="580" spans="1:12">
      <c r="B580" s="405"/>
      <c r="C580" s="405"/>
      <c r="D580" t="s">
        <v>14</v>
      </c>
      <c r="E580" s="1">
        <v>107.6</v>
      </c>
      <c r="G580" s="1">
        <f t="shared" si="9"/>
        <v>214.8</v>
      </c>
    </row>
    <row r="581" spans="1:12">
      <c r="B581" s="405"/>
      <c r="C581" s="405"/>
      <c r="D581" t="s">
        <v>15</v>
      </c>
      <c r="E581" s="1">
        <v>60</v>
      </c>
      <c r="G581" s="1">
        <f t="shared" si="9"/>
        <v>274.8</v>
      </c>
    </row>
    <row r="582" spans="1:12">
      <c r="B582" s="405"/>
      <c r="C582" s="405"/>
      <c r="D582" t="s">
        <v>16</v>
      </c>
      <c r="E582" s="1">
        <v>5</v>
      </c>
      <c r="G582" s="1">
        <f t="shared" si="9"/>
        <v>279.8</v>
      </c>
      <c r="J582" s="422" t="s">
        <v>446</v>
      </c>
      <c r="K582" s="422"/>
      <c r="L582" s="422"/>
    </row>
    <row r="583" spans="1:12">
      <c r="A583" s="30">
        <v>44793</v>
      </c>
      <c r="B583" s="405">
        <v>25238</v>
      </c>
      <c r="C583" s="405" t="s">
        <v>24</v>
      </c>
      <c r="D583" t="s">
        <v>13</v>
      </c>
      <c r="F583" s="1">
        <v>107.2</v>
      </c>
      <c r="G583" s="1">
        <f t="shared" si="9"/>
        <v>172.60000000000002</v>
      </c>
    </row>
    <row r="584" spans="1:12">
      <c r="A584" s="30">
        <v>44793</v>
      </c>
      <c r="B584" s="405">
        <v>25238</v>
      </c>
      <c r="C584" s="405" t="s">
        <v>24</v>
      </c>
      <c r="D584" t="s">
        <v>14</v>
      </c>
      <c r="F584" s="1">
        <v>107.6</v>
      </c>
      <c r="G584" s="1">
        <f t="shared" si="9"/>
        <v>65.000000000000028</v>
      </c>
      <c r="J584" s="404" t="s">
        <v>25</v>
      </c>
      <c r="K584" t="s">
        <v>13</v>
      </c>
      <c r="L584" s="1">
        <v>107.8</v>
      </c>
    </row>
    <row r="585" spans="1:12">
      <c r="A585" s="30">
        <v>44793</v>
      </c>
      <c r="B585" s="405">
        <v>25238</v>
      </c>
      <c r="C585" s="405" t="s">
        <v>24</v>
      </c>
      <c r="D585" t="s">
        <v>15</v>
      </c>
      <c r="F585" s="1">
        <v>60</v>
      </c>
      <c r="G585" s="1">
        <f t="shared" si="9"/>
        <v>5.0000000000000284</v>
      </c>
      <c r="J585" s="405"/>
      <c r="K585" t="s">
        <v>14</v>
      </c>
      <c r="L585" s="1">
        <v>128</v>
      </c>
    </row>
    <row r="586" spans="1:12">
      <c r="A586" s="30">
        <v>44793</v>
      </c>
      <c r="B586" s="405">
        <v>25238</v>
      </c>
      <c r="C586" s="405" t="s">
        <v>24</v>
      </c>
      <c r="D586" t="s">
        <v>16</v>
      </c>
      <c r="F586" s="1">
        <v>5</v>
      </c>
      <c r="G586" s="1">
        <f t="shared" si="9"/>
        <v>2.8421709430404007E-14</v>
      </c>
      <c r="J586" s="405"/>
      <c r="K586" t="s">
        <v>15</v>
      </c>
      <c r="L586" s="1">
        <v>60</v>
      </c>
    </row>
    <row r="587" spans="1:12">
      <c r="A587" s="32">
        <v>44804</v>
      </c>
      <c r="B587" s="404" t="s">
        <v>11</v>
      </c>
      <c r="C587" s="404" t="s">
        <v>25</v>
      </c>
      <c r="D587" t="s">
        <v>13</v>
      </c>
      <c r="E587" s="1">
        <v>107.8</v>
      </c>
      <c r="G587" s="1">
        <f t="shared" si="9"/>
        <v>107.80000000000003</v>
      </c>
      <c r="J587" s="405"/>
      <c r="K587" t="s">
        <v>16</v>
      </c>
      <c r="L587" s="1">
        <v>5</v>
      </c>
    </row>
    <row r="588" spans="1:12">
      <c r="B588" s="405"/>
      <c r="C588" s="405"/>
      <c r="D588" t="s">
        <v>14</v>
      </c>
      <c r="E588" s="1">
        <v>128</v>
      </c>
      <c r="G588" s="1">
        <f t="shared" si="9"/>
        <v>235.8</v>
      </c>
      <c r="J588" s="404" t="s">
        <v>41</v>
      </c>
      <c r="K588" t="s">
        <v>13</v>
      </c>
      <c r="L588" s="1">
        <v>189.2</v>
      </c>
    </row>
    <row r="589" spans="1:12">
      <c r="B589" s="405"/>
      <c r="C589" s="405"/>
      <c r="D589" t="s">
        <v>15</v>
      </c>
      <c r="E589" s="1">
        <v>60</v>
      </c>
      <c r="G589" s="1">
        <f t="shared" si="9"/>
        <v>295.8</v>
      </c>
      <c r="J589" s="405"/>
      <c r="K589" t="s">
        <v>14</v>
      </c>
      <c r="L589" s="1">
        <v>133.30000000000001</v>
      </c>
    </row>
    <row r="590" spans="1:12">
      <c r="B590" s="405"/>
      <c r="C590" s="405"/>
      <c r="D590" t="s">
        <v>16</v>
      </c>
      <c r="E590" s="1">
        <v>5</v>
      </c>
      <c r="G590" s="1">
        <f t="shared" si="9"/>
        <v>300.8</v>
      </c>
      <c r="J590" s="405"/>
      <c r="K590" t="s">
        <v>15</v>
      </c>
      <c r="L590" s="1">
        <v>60</v>
      </c>
    </row>
    <row r="591" spans="1:12">
      <c r="A591" s="30">
        <v>44897</v>
      </c>
      <c r="B591" s="405" t="s">
        <v>447</v>
      </c>
      <c r="C591" s="405" t="s">
        <v>25</v>
      </c>
      <c r="D591" t="s">
        <v>13</v>
      </c>
      <c r="F591" s="1">
        <v>107.8</v>
      </c>
      <c r="G591" s="1">
        <f t="shared" si="9"/>
        <v>193</v>
      </c>
      <c r="J591" s="405"/>
      <c r="L591" s="1"/>
    </row>
    <row r="592" spans="1:12">
      <c r="A592" s="30">
        <v>44897</v>
      </c>
      <c r="B592" s="405" t="s">
        <v>447</v>
      </c>
      <c r="C592" s="405" t="s">
        <v>25</v>
      </c>
      <c r="D592" t="s">
        <v>14</v>
      </c>
      <c r="F592" s="1">
        <v>128</v>
      </c>
      <c r="G592" s="1">
        <f t="shared" si="9"/>
        <v>65</v>
      </c>
      <c r="J592" s="405"/>
      <c r="L592" s="1"/>
    </row>
    <row r="593" spans="1:16">
      <c r="A593" s="30">
        <v>44897</v>
      </c>
      <c r="B593" s="405" t="s">
        <v>447</v>
      </c>
      <c r="C593" s="405" t="s">
        <v>25</v>
      </c>
      <c r="D593" t="s">
        <v>15</v>
      </c>
      <c r="F593" s="1">
        <v>60</v>
      </c>
      <c r="G593" s="1">
        <f t="shared" si="9"/>
        <v>5</v>
      </c>
      <c r="J593" s="405"/>
      <c r="L593" s="1"/>
    </row>
    <row r="594" spans="1:16">
      <c r="A594" s="30">
        <v>44897</v>
      </c>
      <c r="B594" s="405" t="s">
        <v>447</v>
      </c>
      <c r="C594" s="405" t="s">
        <v>25</v>
      </c>
      <c r="D594" t="s">
        <v>16</v>
      </c>
      <c r="F594" s="1">
        <v>5</v>
      </c>
      <c r="G594" s="1">
        <f t="shared" si="9"/>
        <v>0</v>
      </c>
      <c r="J594" s="405"/>
      <c r="L594" s="1"/>
    </row>
    <row r="595" spans="1:16">
      <c r="A595" s="32">
        <v>44804</v>
      </c>
      <c r="B595" s="404" t="s">
        <v>11</v>
      </c>
      <c r="C595" s="404" t="s">
        <v>41</v>
      </c>
      <c r="D595" t="s">
        <v>13</v>
      </c>
      <c r="E595" s="1">
        <v>189.2</v>
      </c>
      <c r="G595" s="1">
        <f t="shared" si="9"/>
        <v>189.2</v>
      </c>
      <c r="J595" s="405"/>
      <c r="K595" t="s">
        <v>16</v>
      </c>
      <c r="L595" s="1">
        <v>5</v>
      </c>
    </row>
    <row r="596" spans="1:16">
      <c r="B596" s="405"/>
      <c r="C596" s="405"/>
      <c r="D596" t="s">
        <v>14</v>
      </c>
      <c r="E596" s="1">
        <v>133.30000000000001</v>
      </c>
      <c r="G596" s="1">
        <f t="shared" si="9"/>
        <v>322.5</v>
      </c>
      <c r="J596" s="404" t="s">
        <v>27</v>
      </c>
      <c r="K596" t="s">
        <v>13</v>
      </c>
      <c r="L596" s="1">
        <v>188.6</v>
      </c>
      <c r="O596" s="143">
        <v>188.6</v>
      </c>
      <c r="P596" s="179">
        <v>162.6</v>
      </c>
    </row>
    <row r="597" spans="1:16">
      <c r="B597" s="405"/>
      <c r="C597" s="405"/>
      <c r="D597" t="s">
        <v>15</v>
      </c>
      <c r="E597" s="1">
        <v>60</v>
      </c>
      <c r="G597" s="1">
        <f t="shared" si="9"/>
        <v>382.5</v>
      </c>
      <c r="J597" s="405"/>
      <c r="K597" t="s">
        <v>14</v>
      </c>
      <c r="L597" s="1">
        <v>162.6</v>
      </c>
    </row>
    <row r="598" spans="1:16">
      <c r="B598" s="405"/>
      <c r="C598" s="405"/>
      <c r="D598" t="s">
        <v>16</v>
      </c>
      <c r="E598" s="1">
        <v>5</v>
      </c>
      <c r="G598" s="1">
        <f t="shared" si="9"/>
        <v>387.5</v>
      </c>
      <c r="J598" s="405"/>
      <c r="K598" t="s">
        <v>15</v>
      </c>
      <c r="L598" s="1">
        <v>60</v>
      </c>
    </row>
    <row r="599" spans="1:16">
      <c r="A599" s="30">
        <v>44897</v>
      </c>
      <c r="B599" s="405" t="s">
        <v>447</v>
      </c>
      <c r="C599" s="405" t="s">
        <v>41</v>
      </c>
      <c r="D599" t="s">
        <v>13</v>
      </c>
      <c r="F599" s="1">
        <v>189.2</v>
      </c>
      <c r="G599" s="1">
        <f t="shared" si="9"/>
        <v>198.3</v>
      </c>
      <c r="J599" s="405"/>
      <c r="L599" s="1"/>
    </row>
    <row r="600" spans="1:16">
      <c r="A600" s="30">
        <v>44897</v>
      </c>
      <c r="B600" s="405" t="s">
        <v>447</v>
      </c>
      <c r="C600" s="405" t="s">
        <v>41</v>
      </c>
      <c r="D600" t="s">
        <v>14</v>
      </c>
      <c r="F600" s="1">
        <v>133.30000000000001</v>
      </c>
      <c r="G600" s="1">
        <f t="shared" si="9"/>
        <v>65</v>
      </c>
      <c r="J600" s="405"/>
      <c r="L600" s="1"/>
    </row>
    <row r="601" spans="1:16">
      <c r="A601" s="30">
        <v>44897</v>
      </c>
      <c r="B601" s="405" t="s">
        <v>447</v>
      </c>
      <c r="C601" s="405" t="s">
        <v>41</v>
      </c>
      <c r="D601" t="s">
        <v>15</v>
      </c>
      <c r="F601" s="1">
        <v>60</v>
      </c>
      <c r="G601" s="1">
        <f t="shared" si="9"/>
        <v>5</v>
      </c>
      <c r="J601" s="405"/>
      <c r="L601" s="1"/>
    </row>
    <row r="602" spans="1:16">
      <c r="A602" s="30">
        <v>44897</v>
      </c>
      <c r="B602" s="405" t="s">
        <v>447</v>
      </c>
      <c r="C602" s="405" t="s">
        <v>41</v>
      </c>
      <c r="D602" t="s">
        <v>16</v>
      </c>
      <c r="F602" s="1">
        <v>5</v>
      </c>
      <c r="G602" s="1">
        <f t="shared" si="9"/>
        <v>0</v>
      </c>
      <c r="J602" s="405"/>
      <c r="L602" s="1"/>
    </row>
    <row r="603" spans="1:16">
      <c r="A603" s="32">
        <v>44804</v>
      </c>
      <c r="B603" s="404" t="s">
        <v>11</v>
      </c>
      <c r="C603" s="404" t="s">
        <v>27</v>
      </c>
      <c r="D603" t="s">
        <v>13</v>
      </c>
      <c r="E603" s="1">
        <v>188.6</v>
      </c>
      <c r="G603" s="1">
        <f t="shared" si="9"/>
        <v>188.6</v>
      </c>
      <c r="J603" s="405"/>
      <c r="K603" t="s">
        <v>16</v>
      </c>
      <c r="L603" s="1">
        <v>5</v>
      </c>
    </row>
    <row r="604" spans="1:16">
      <c r="B604" s="405"/>
      <c r="C604" s="405"/>
      <c r="D604" t="s">
        <v>14</v>
      </c>
      <c r="E604" s="1">
        <v>162.6</v>
      </c>
      <c r="G604" s="1">
        <f t="shared" si="9"/>
        <v>351.2</v>
      </c>
    </row>
    <row r="605" spans="1:16">
      <c r="B605" s="405"/>
      <c r="C605" s="405"/>
      <c r="D605" t="s">
        <v>15</v>
      </c>
      <c r="E605" s="1">
        <v>60</v>
      </c>
      <c r="G605" s="1">
        <f t="shared" si="9"/>
        <v>411.2</v>
      </c>
      <c r="L605" s="13">
        <f>SUM(L584:L604)</f>
        <v>1104.5</v>
      </c>
    </row>
    <row r="606" spans="1:16">
      <c r="B606" s="405"/>
      <c r="C606" s="405"/>
      <c r="D606" t="s">
        <v>16</v>
      </c>
      <c r="E606" s="1">
        <v>5</v>
      </c>
      <c r="G606" s="1">
        <f t="shared" si="9"/>
        <v>416.2</v>
      </c>
    </row>
    <row r="607" spans="1:16">
      <c r="A607" s="30">
        <v>44897</v>
      </c>
      <c r="B607" s="405" t="s">
        <v>447</v>
      </c>
      <c r="C607" s="405" t="s">
        <v>27</v>
      </c>
      <c r="D607" t="s">
        <v>13</v>
      </c>
      <c r="F607" s="1">
        <v>188.6</v>
      </c>
      <c r="G607" s="1">
        <f t="shared" si="9"/>
        <v>227.6</v>
      </c>
    </row>
    <row r="608" spans="1:16">
      <c r="A608" s="30">
        <v>44897</v>
      </c>
      <c r="B608" s="405" t="s">
        <v>447</v>
      </c>
      <c r="C608" s="405" t="s">
        <v>27</v>
      </c>
      <c r="D608" t="s">
        <v>14</v>
      </c>
      <c r="F608" s="1">
        <v>162.6</v>
      </c>
      <c r="G608" s="1">
        <f t="shared" si="9"/>
        <v>65</v>
      </c>
      <c r="I608" s="404"/>
      <c r="K608" s="1"/>
    </row>
    <row r="609" spans="1:11">
      <c r="A609" s="30">
        <v>44897</v>
      </c>
      <c r="B609" s="405" t="s">
        <v>447</v>
      </c>
      <c r="C609" s="405" t="s">
        <v>27</v>
      </c>
      <c r="D609" t="s">
        <v>15</v>
      </c>
      <c r="F609" s="1">
        <v>60</v>
      </c>
      <c r="G609" s="1">
        <f t="shared" si="9"/>
        <v>5</v>
      </c>
      <c r="I609" s="405"/>
      <c r="K609" s="1"/>
    </row>
    <row r="610" spans="1:11">
      <c r="A610" s="30">
        <v>44897</v>
      </c>
      <c r="B610" s="405" t="s">
        <v>447</v>
      </c>
      <c r="C610" s="405" t="s">
        <v>27</v>
      </c>
      <c r="D610" t="s">
        <v>16</v>
      </c>
      <c r="F610" s="1">
        <v>5</v>
      </c>
      <c r="G610" s="1">
        <f t="shared" si="9"/>
        <v>0</v>
      </c>
      <c r="I610" s="405"/>
      <c r="K610" s="1"/>
    </row>
    <row r="611" spans="1:11">
      <c r="A611" s="68">
        <v>44895</v>
      </c>
      <c r="B611" s="404" t="s">
        <v>11</v>
      </c>
      <c r="C611" s="404" t="s">
        <v>28</v>
      </c>
      <c r="D611" t="s">
        <v>13</v>
      </c>
      <c r="E611" s="1">
        <v>210.5</v>
      </c>
      <c r="G611" s="1">
        <f t="shared" si="9"/>
        <v>210.5</v>
      </c>
      <c r="I611" s="405"/>
      <c r="K611" s="1"/>
    </row>
    <row r="612" spans="1:11">
      <c r="A612" s="46"/>
      <c r="B612" s="405"/>
      <c r="C612" s="405"/>
      <c r="D612" t="s">
        <v>14</v>
      </c>
      <c r="E612" s="1">
        <v>132</v>
      </c>
      <c r="G612" s="1">
        <f t="shared" si="9"/>
        <v>342.5</v>
      </c>
      <c r="I612" s="404"/>
      <c r="K612" s="1"/>
    </row>
    <row r="613" spans="1:11">
      <c r="A613" s="46"/>
      <c r="B613" s="405"/>
      <c r="C613" s="405"/>
      <c r="D613" t="s">
        <v>15</v>
      </c>
      <c r="E613" s="1">
        <v>60</v>
      </c>
      <c r="G613" s="1">
        <f t="shared" si="9"/>
        <v>402.5</v>
      </c>
      <c r="I613" s="405"/>
      <c r="K613" s="1"/>
    </row>
    <row r="614" spans="1:11">
      <c r="A614" s="46"/>
      <c r="B614" s="405"/>
      <c r="C614" s="405"/>
      <c r="D614" t="s">
        <v>16</v>
      </c>
      <c r="E614" s="1">
        <v>5</v>
      </c>
      <c r="G614" s="1">
        <f t="shared" si="9"/>
        <v>407.5</v>
      </c>
      <c r="I614" s="405"/>
      <c r="K614" s="1"/>
    </row>
    <row r="615" spans="1:11">
      <c r="A615" s="46">
        <v>44961</v>
      </c>
      <c r="B615" s="405" t="s">
        <v>448</v>
      </c>
      <c r="C615" s="405" t="s">
        <v>28</v>
      </c>
      <c r="D615" t="s">
        <v>13</v>
      </c>
      <c r="F615" s="1">
        <v>210.5</v>
      </c>
      <c r="G615" s="1">
        <f t="shared" si="9"/>
        <v>197</v>
      </c>
      <c r="I615" s="405"/>
      <c r="K615" s="1"/>
    </row>
    <row r="616" spans="1:11">
      <c r="A616" s="46">
        <v>44961</v>
      </c>
      <c r="B616" s="405" t="s">
        <v>448</v>
      </c>
      <c r="C616" s="405" t="s">
        <v>28</v>
      </c>
      <c r="D616" t="s">
        <v>14</v>
      </c>
      <c r="F616" s="1">
        <v>132</v>
      </c>
      <c r="G616" s="1">
        <f t="shared" si="9"/>
        <v>65</v>
      </c>
      <c r="I616" s="405"/>
      <c r="K616" s="1"/>
    </row>
    <row r="617" spans="1:11">
      <c r="A617" s="46">
        <v>44961</v>
      </c>
      <c r="B617" s="405" t="s">
        <v>448</v>
      </c>
      <c r="C617" s="405" t="s">
        <v>28</v>
      </c>
      <c r="D617" t="s">
        <v>15</v>
      </c>
      <c r="F617" s="1">
        <v>60</v>
      </c>
      <c r="G617" s="1">
        <f t="shared" si="9"/>
        <v>5</v>
      </c>
      <c r="I617" s="405"/>
      <c r="K617" s="1"/>
    </row>
    <row r="618" spans="1:11">
      <c r="A618" s="46">
        <v>44961</v>
      </c>
      <c r="B618" s="405" t="s">
        <v>448</v>
      </c>
      <c r="C618" s="405" t="s">
        <v>28</v>
      </c>
      <c r="D618" t="s">
        <v>16</v>
      </c>
      <c r="F618" s="1">
        <v>5</v>
      </c>
      <c r="G618" s="1">
        <f t="shared" si="9"/>
        <v>0</v>
      </c>
      <c r="I618" s="405"/>
      <c r="K618" s="1"/>
    </row>
    <row r="619" spans="1:11">
      <c r="A619" s="68">
        <v>44926</v>
      </c>
      <c r="B619" s="404" t="s">
        <v>11</v>
      </c>
      <c r="C619" s="404" t="s">
        <v>29</v>
      </c>
      <c r="D619" t="s">
        <v>13</v>
      </c>
      <c r="E619" s="1">
        <v>240.6</v>
      </c>
      <c r="G619" s="1">
        <f t="shared" si="9"/>
        <v>240.6</v>
      </c>
      <c r="I619" s="405"/>
      <c r="K619" s="1"/>
    </row>
    <row r="620" spans="1:11">
      <c r="A620" s="46"/>
      <c r="B620" s="405"/>
      <c r="C620" s="405"/>
      <c r="D620" t="s">
        <v>14</v>
      </c>
      <c r="E620" s="1">
        <v>145.1</v>
      </c>
      <c r="G620" s="1">
        <f t="shared" si="9"/>
        <v>385.7</v>
      </c>
      <c r="K620" s="1"/>
    </row>
    <row r="621" spans="1:11">
      <c r="A621" s="46"/>
      <c r="B621" s="405"/>
      <c r="C621" s="405"/>
      <c r="D621" t="s">
        <v>15</v>
      </c>
      <c r="E621" s="1">
        <v>60</v>
      </c>
      <c r="G621" s="1">
        <f t="shared" si="9"/>
        <v>445.7</v>
      </c>
      <c r="K621" s="13"/>
    </row>
    <row r="622" spans="1:11">
      <c r="A622" s="46"/>
      <c r="B622" s="405"/>
      <c r="C622" s="405"/>
      <c r="D622" t="s">
        <v>16</v>
      </c>
      <c r="E622" s="1">
        <v>5</v>
      </c>
      <c r="G622" s="1">
        <f t="shared" si="9"/>
        <v>450.7</v>
      </c>
    </row>
    <row r="623" spans="1:11">
      <c r="A623" s="46">
        <v>44961</v>
      </c>
      <c r="B623" s="405" t="s">
        <v>448</v>
      </c>
      <c r="C623" s="405" t="s">
        <v>29</v>
      </c>
      <c r="D623" t="s">
        <v>13</v>
      </c>
      <c r="F623" s="1">
        <v>13</v>
      </c>
      <c r="G623" s="1">
        <f t="shared" si="9"/>
        <v>437.7</v>
      </c>
    </row>
    <row r="624" spans="1:11">
      <c r="A624" s="46">
        <v>44991</v>
      </c>
      <c r="B624" s="405">
        <v>26449</v>
      </c>
      <c r="C624" s="405" t="s">
        <v>29</v>
      </c>
      <c r="D624" t="s">
        <v>13</v>
      </c>
      <c r="F624" s="1">
        <v>227.6</v>
      </c>
      <c r="G624" s="1">
        <f t="shared" si="9"/>
        <v>210.1</v>
      </c>
    </row>
    <row r="625" spans="1:12">
      <c r="A625" s="46">
        <v>44991</v>
      </c>
      <c r="B625" s="405">
        <v>26449</v>
      </c>
      <c r="C625" s="405" t="s">
        <v>29</v>
      </c>
      <c r="D625" t="s">
        <v>14</v>
      </c>
      <c r="F625" s="1">
        <v>145.1</v>
      </c>
      <c r="G625" s="1">
        <f t="shared" si="9"/>
        <v>65</v>
      </c>
    </row>
    <row r="626" spans="1:12">
      <c r="A626" s="46">
        <v>44991</v>
      </c>
      <c r="B626" s="405">
        <v>26449</v>
      </c>
      <c r="C626" s="405" t="s">
        <v>29</v>
      </c>
      <c r="D626" t="s">
        <v>15</v>
      </c>
      <c r="F626" s="1">
        <v>60</v>
      </c>
      <c r="G626" s="1">
        <f t="shared" si="9"/>
        <v>5</v>
      </c>
    </row>
    <row r="627" spans="1:12">
      <c r="A627" s="46">
        <v>44991</v>
      </c>
      <c r="B627" s="405">
        <v>26449</v>
      </c>
      <c r="C627" s="405" t="s">
        <v>29</v>
      </c>
      <c r="D627" t="s">
        <v>16</v>
      </c>
      <c r="F627" s="1">
        <v>5</v>
      </c>
      <c r="G627" s="1">
        <f t="shared" si="9"/>
        <v>0</v>
      </c>
    </row>
    <row r="628" spans="1:12">
      <c r="A628" s="68">
        <v>44957</v>
      </c>
      <c r="B628" s="404" t="s">
        <v>11</v>
      </c>
      <c r="C628" s="404" t="s">
        <v>12</v>
      </c>
      <c r="D628" t="s">
        <v>13</v>
      </c>
      <c r="E628" s="1">
        <v>181.2</v>
      </c>
      <c r="G628" s="1">
        <f t="shared" si="9"/>
        <v>181.2</v>
      </c>
    </row>
    <row r="629" spans="1:12">
      <c r="A629" s="46"/>
      <c r="B629" s="405"/>
      <c r="C629" s="405"/>
      <c r="D629" t="s">
        <v>14</v>
      </c>
      <c r="E629" s="1">
        <v>117.4</v>
      </c>
      <c r="G629" s="1">
        <f t="shared" si="9"/>
        <v>298.60000000000002</v>
      </c>
    </row>
    <row r="630" spans="1:12">
      <c r="A630" s="46"/>
      <c r="B630" s="405"/>
      <c r="C630" s="405"/>
      <c r="D630" t="s">
        <v>15</v>
      </c>
      <c r="E630" s="1">
        <v>60</v>
      </c>
      <c r="G630" s="1">
        <f t="shared" si="9"/>
        <v>358.6</v>
      </c>
    </row>
    <row r="631" spans="1:12">
      <c r="A631" s="46"/>
      <c r="B631" s="405"/>
      <c r="C631" s="405"/>
      <c r="D631" t="s">
        <v>16</v>
      </c>
      <c r="E631" s="1">
        <v>5</v>
      </c>
      <c r="G631" s="1">
        <f t="shared" si="9"/>
        <v>363.6</v>
      </c>
      <c r="I631" s="404"/>
      <c r="K631" s="1"/>
    </row>
    <row r="632" spans="1:12">
      <c r="A632" s="46">
        <v>44991</v>
      </c>
      <c r="B632" s="405">
        <v>26449</v>
      </c>
      <c r="C632" s="405" t="s">
        <v>12</v>
      </c>
      <c r="D632" t="s">
        <v>13</v>
      </c>
      <c r="F632" s="1">
        <v>181.2</v>
      </c>
      <c r="G632" s="1">
        <f t="shared" ref="G632:G708" si="10">+G631+E632-F632</f>
        <v>182.40000000000003</v>
      </c>
      <c r="I632" s="404"/>
      <c r="K632" s="1"/>
    </row>
    <row r="633" spans="1:12">
      <c r="A633" s="46">
        <v>44991</v>
      </c>
      <c r="B633" s="405">
        <v>26449</v>
      </c>
      <c r="C633" s="405" t="s">
        <v>12</v>
      </c>
      <c r="D633" t="s">
        <v>14</v>
      </c>
      <c r="F633" s="1">
        <v>117.4</v>
      </c>
      <c r="G633" s="1">
        <f t="shared" si="10"/>
        <v>65.000000000000028</v>
      </c>
      <c r="I633" s="404"/>
      <c r="K633" s="1"/>
    </row>
    <row r="634" spans="1:12">
      <c r="A634" s="46">
        <v>44991</v>
      </c>
      <c r="B634" s="405">
        <v>26449</v>
      </c>
      <c r="C634" s="405" t="s">
        <v>12</v>
      </c>
      <c r="D634" t="s">
        <v>15</v>
      </c>
      <c r="F634" s="1">
        <v>60</v>
      </c>
      <c r="G634" s="1">
        <f t="shared" si="10"/>
        <v>5.0000000000000284</v>
      </c>
      <c r="I634" s="404"/>
      <c r="K634" s="1"/>
    </row>
    <row r="635" spans="1:12">
      <c r="A635" s="46">
        <v>44991</v>
      </c>
      <c r="B635" s="405">
        <v>26449</v>
      </c>
      <c r="C635" s="405" t="s">
        <v>12</v>
      </c>
      <c r="D635" t="s">
        <v>16</v>
      </c>
      <c r="F635" s="1">
        <v>5</v>
      </c>
      <c r="G635" s="1">
        <f t="shared" si="10"/>
        <v>2.8421709430404007E-14</v>
      </c>
      <c r="I635" s="404"/>
      <c r="K635" s="1"/>
    </row>
    <row r="636" spans="1:12">
      <c r="A636" s="68">
        <v>44985</v>
      </c>
      <c r="B636" s="404" t="s">
        <v>11</v>
      </c>
      <c r="C636" s="404" t="s">
        <v>19</v>
      </c>
      <c r="D636" t="s">
        <v>13</v>
      </c>
      <c r="E636" s="1">
        <v>197.7</v>
      </c>
      <c r="G636" s="1">
        <f t="shared" si="10"/>
        <v>197.70000000000002</v>
      </c>
      <c r="I636" s="405"/>
      <c r="K636" s="1"/>
    </row>
    <row r="637" spans="1:12">
      <c r="A637" s="46"/>
      <c r="B637" s="405"/>
      <c r="C637" s="405"/>
      <c r="D637" t="s">
        <v>14</v>
      </c>
      <c r="E637" s="1">
        <v>147.5</v>
      </c>
      <c r="G637" s="1">
        <f t="shared" si="10"/>
        <v>345.20000000000005</v>
      </c>
      <c r="I637" s="405"/>
      <c r="K637" s="1"/>
    </row>
    <row r="638" spans="1:12">
      <c r="A638" s="46"/>
      <c r="B638" s="405"/>
      <c r="C638" s="405"/>
      <c r="D638" t="s">
        <v>15</v>
      </c>
      <c r="E638" s="1">
        <v>56</v>
      </c>
      <c r="G638" s="1">
        <f t="shared" si="10"/>
        <v>401.20000000000005</v>
      </c>
      <c r="I638" s="405"/>
      <c r="K638" s="1"/>
    </row>
    <row r="639" spans="1:12">
      <c r="A639" s="46"/>
      <c r="B639" s="405"/>
      <c r="C639" s="405"/>
      <c r="D639" t="s">
        <v>16</v>
      </c>
      <c r="E639" s="1">
        <v>5</v>
      </c>
      <c r="G639" s="1">
        <f t="shared" si="10"/>
        <v>406.20000000000005</v>
      </c>
      <c r="I639" s="404"/>
      <c r="K639" s="1"/>
      <c r="L639" s="1"/>
    </row>
    <row r="640" spans="1:12">
      <c r="A640" s="46">
        <v>44991</v>
      </c>
      <c r="B640" s="405">
        <v>26449</v>
      </c>
      <c r="C640" s="405" t="s">
        <v>19</v>
      </c>
      <c r="D640" t="s">
        <v>15</v>
      </c>
      <c r="F640" s="1">
        <v>56</v>
      </c>
      <c r="G640" s="1">
        <f t="shared" si="10"/>
        <v>350.20000000000005</v>
      </c>
      <c r="I640" s="404"/>
      <c r="K640" s="1"/>
      <c r="L640" s="1"/>
    </row>
    <row r="641" spans="1:12">
      <c r="A641" s="46">
        <v>44991</v>
      </c>
      <c r="B641" s="405">
        <v>26449</v>
      </c>
      <c r="C641" s="405" t="s">
        <v>19</v>
      </c>
      <c r="D641" t="s">
        <v>16</v>
      </c>
      <c r="F641" s="1">
        <v>5</v>
      </c>
      <c r="G641" s="1">
        <f t="shared" si="10"/>
        <v>345.20000000000005</v>
      </c>
      <c r="I641" s="404"/>
      <c r="K641" s="1"/>
      <c r="L641" s="1"/>
    </row>
    <row r="642" spans="1:12">
      <c r="A642" s="46">
        <v>45010</v>
      </c>
      <c r="B642" s="405">
        <v>26702</v>
      </c>
      <c r="C642" s="405" t="s">
        <v>19</v>
      </c>
      <c r="D642" t="s">
        <v>13</v>
      </c>
      <c r="F642" s="1">
        <v>197.7</v>
      </c>
      <c r="G642" s="1">
        <f t="shared" si="10"/>
        <v>147.50000000000006</v>
      </c>
      <c r="I642" s="404"/>
      <c r="K642" s="1"/>
      <c r="L642" s="1"/>
    </row>
    <row r="643" spans="1:12">
      <c r="A643" s="46">
        <v>45010</v>
      </c>
      <c r="B643" s="405">
        <v>26702</v>
      </c>
      <c r="C643" s="405" t="s">
        <v>19</v>
      </c>
      <c r="D643" t="s">
        <v>14</v>
      </c>
      <c r="F643" s="1">
        <v>147.5</v>
      </c>
      <c r="G643" s="1">
        <f t="shared" si="10"/>
        <v>0</v>
      </c>
      <c r="I643" s="404"/>
      <c r="K643" s="1"/>
      <c r="L643" s="1"/>
    </row>
    <row r="644" spans="1:12">
      <c r="A644" s="68">
        <v>45016</v>
      </c>
      <c r="B644" s="404" t="s">
        <v>11</v>
      </c>
      <c r="C644" s="404" t="s">
        <v>20</v>
      </c>
      <c r="D644" t="s">
        <v>13</v>
      </c>
      <c r="E644" s="189">
        <v>188</v>
      </c>
      <c r="G644" s="1">
        <f t="shared" si="10"/>
        <v>188</v>
      </c>
      <c r="I644" s="404"/>
      <c r="K644" s="1"/>
      <c r="L644" s="1"/>
    </row>
    <row r="645" spans="1:12">
      <c r="A645" s="46"/>
      <c r="B645" s="405"/>
      <c r="C645" s="405"/>
      <c r="D645" t="s">
        <v>14</v>
      </c>
      <c r="E645" s="189">
        <v>149.5</v>
      </c>
      <c r="G645" s="1">
        <f t="shared" si="10"/>
        <v>337.5</v>
      </c>
      <c r="I645" s="404"/>
      <c r="K645" s="1"/>
      <c r="L645" s="1"/>
    </row>
    <row r="646" spans="1:12">
      <c r="A646" s="46"/>
      <c r="B646" s="405"/>
      <c r="C646" s="405"/>
      <c r="D646" t="s">
        <v>15</v>
      </c>
      <c r="E646" s="189">
        <v>60</v>
      </c>
      <c r="G646" s="1">
        <f t="shared" si="10"/>
        <v>397.5</v>
      </c>
      <c r="I646" s="404"/>
      <c r="K646" s="1"/>
      <c r="L646" s="1"/>
    </row>
    <row r="647" spans="1:12">
      <c r="A647" s="46"/>
      <c r="B647" s="405"/>
      <c r="C647" s="405"/>
      <c r="D647" t="s">
        <v>16</v>
      </c>
      <c r="E647" s="189">
        <v>5</v>
      </c>
      <c r="G647" s="1">
        <f t="shared" si="10"/>
        <v>402.5</v>
      </c>
      <c r="I647" s="404"/>
      <c r="K647" s="1"/>
      <c r="L647" s="1"/>
    </row>
    <row r="648" spans="1:12">
      <c r="A648" s="46">
        <v>45111</v>
      </c>
      <c r="B648" s="405">
        <v>27149</v>
      </c>
      <c r="C648" s="405" t="s">
        <v>20</v>
      </c>
      <c r="D648" t="s">
        <v>13</v>
      </c>
      <c r="E648" s="189"/>
      <c r="F648" s="189">
        <v>188</v>
      </c>
      <c r="G648" s="1">
        <f t="shared" si="10"/>
        <v>214.5</v>
      </c>
      <c r="I648" s="404"/>
      <c r="K648" s="1"/>
      <c r="L648" s="1"/>
    </row>
    <row r="649" spans="1:12">
      <c r="A649" s="46">
        <v>45111</v>
      </c>
      <c r="B649" s="405">
        <v>27149</v>
      </c>
      <c r="C649" s="405" t="s">
        <v>20</v>
      </c>
      <c r="D649" t="s">
        <v>14</v>
      </c>
      <c r="E649" s="189"/>
      <c r="F649" s="189">
        <v>149.5</v>
      </c>
      <c r="G649" s="1">
        <f t="shared" si="10"/>
        <v>65</v>
      </c>
      <c r="I649" s="404"/>
      <c r="K649" s="1"/>
      <c r="L649" s="1"/>
    </row>
    <row r="650" spans="1:12">
      <c r="A650" s="46">
        <v>45111</v>
      </c>
      <c r="B650" s="405">
        <v>27149</v>
      </c>
      <c r="C650" s="405" t="s">
        <v>20</v>
      </c>
      <c r="D650" t="s">
        <v>15</v>
      </c>
      <c r="E650" s="189"/>
      <c r="F650" s="189">
        <v>60</v>
      </c>
      <c r="G650" s="1">
        <f t="shared" si="10"/>
        <v>5</v>
      </c>
      <c r="I650" s="404"/>
      <c r="K650" s="1"/>
      <c r="L650" s="1"/>
    </row>
    <row r="651" spans="1:12">
      <c r="A651" s="46">
        <v>45111</v>
      </c>
      <c r="B651" s="405">
        <v>27149</v>
      </c>
      <c r="C651" s="405" t="s">
        <v>20</v>
      </c>
      <c r="D651" t="s">
        <v>16</v>
      </c>
      <c r="E651" s="189"/>
      <c r="F651" s="189">
        <v>5</v>
      </c>
      <c r="G651" s="1">
        <f t="shared" si="10"/>
        <v>0</v>
      </c>
      <c r="I651" s="404"/>
      <c r="K651" s="1"/>
      <c r="L651" s="1"/>
    </row>
    <row r="652" spans="1:12">
      <c r="A652" s="68">
        <v>45046</v>
      </c>
      <c r="B652" s="404" t="s">
        <v>11</v>
      </c>
      <c r="C652" s="404" t="s">
        <v>21</v>
      </c>
      <c r="D652" t="s">
        <v>13</v>
      </c>
      <c r="E652" s="217">
        <v>235.3</v>
      </c>
      <c r="G652" s="1">
        <f t="shared" si="10"/>
        <v>235.3</v>
      </c>
      <c r="I652" s="404"/>
      <c r="K652" s="1"/>
      <c r="L652" s="1"/>
    </row>
    <row r="653" spans="1:12">
      <c r="A653" s="46"/>
      <c r="B653" s="405"/>
      <c r="C653" s="405"/>
      <c r="D653" t="s">
        <v>14</v>
      </c>
      <c r="E653" s="217">
        <v>157.5</v>
      </c>
      <c r="G653" s="1">
        <f t="shared" si="10"/>
        <v>392.8</v>
      </c>
      <c r="I653" s="404"/>
      <c r="K653" s="1"/>
      <c r="L653" s="1"/>
    </row>
    <row r="654" spans="1:12">
      <c r="A654" s="46"/>
      <c r="B654" s="405"/>
      <c r="C654" s="405"/>
      <c r="D654" t="s">
        <v>15</v>
      </c>
      <c r="E654" s="217">
        <v>60</v>
      </c>
      <c r="G654" s="1">
        <f t="shared" si="10"/>
        <v>452.8</v>
      </c>
      <c r="I654" s="404"/>
      <c r="K654" s="1"/>
      <c r="L654" s="1"/>
    </row>
    <row r="655" spans="1:12">
      <c r="A655" s="46"/>
      <c r="B655" s="405"/>
      <c r="C655" s="405"/>
      <c r="D655" t="s">
        <v>16</v>
      </c>
      <c r="E655" s="217">
        <v>5</v>
      </c>
      <c r="G655" s="1">
        <f t="shared" si="10"/>
        <v>457.8</v>
      </c>
      <c r="I655" s="405"/>
      <c r="K655" s="1"/>
      <c r="L655" s="1"/>
    </row>
    <row r="656" spans="1:12">
      <c r="A656" s="46">
        <v>45111</v>
      </c>
      <c r="B656" s="405">
        <v>27149</v>
      </c>
      <c r="C656" s="405" t="s">
        <v>21</v>
      </c>
      <c r="D656" t="s">
        <v>13</v>
      </c>
      <c r="E656" s="217"/>
      <c r="F656" s="217">
        <v>235.3</v>
      </c>
      <c r="G656" s="1">
        <f t="shared" si="10"/>
        <v>222.5</v>
      </c>
      <c r="I656" s="405"/>
      <c r="K656" s="1"/>
      <c r="L656" s="1"/>
    </row>
    <row r="657" spans="1:13">
      <c r="A657" s="46">
        <v>45111</v>
      </c>
      <c r="B657" s="405">
        <v>27149</v>
      </c>
      <c r="C657" s="405" t="s">
        <v>21</v>
      </c>
      <c r="D657" t="s">
        <v>14</v>
      </c>
      <c r="E657" s="217"/>
      <c r="F657" s="217">
        <v>157.5</v>
      </c>
      <c r="G657" s="1">
        <f t="shared" si="10"/>
        <v>65</v>
      </c>
      <c r="I657" s="405"/>
      <c r="K657" s="1"/>
      <c r="L657" s="1"/>
    </row>
    <row r="658" spans="1:13">
      <c r="A658" s="46">
        <v>45111</v>
      </c>
      <c r="B658" s="405">
        <v>27149</v>
      </c>
      <c r="C658" s="405" t="s">
        <v>21</v>
      </c>
      <c r="D658" t="s">
        <v>15</v>
      </c>
      <c r="E658" s="217"/>
      <c r="F658" s="217">
        <v>60</v>
      </c>
      <c r="G658" s="1">
        <f t="shared" si="10"/>
        <v>5</v>
      </c>
      <c r="I658" s="405"/>
      <c r="K658" s="1"/>
      <c r="L658" s="1"/>
    </row>
    <row r="659" spans="1:13">
      <c r="A659" s="46">
        <v>45111</v>
      </c>
      <c r="B659" s="405">
        <v>27149</v>
      </c>
      <c r="C659" s="405" t="s">
        <v>21</v>
      </c>
      <c r="D659" t="s">
        <v>16</v>
      </c>
      <c r="E659" s="217"/>
      <c r="F659" s="217">
        <v>5</v>
      </c>
      <c r="G659" s="1">
        <f t="shared" si="10"/>
        <v>0</v>
      </c>
      <c r="I659" s="405"/>
      <c r="K659" s="1"/>
      <c r="L659" s="1"/>
    </row>
    <row r="660" spans="1:13">
      <c r="A660" s="68">
        <v>45077</v>
      </c>
      <c r="B660" s="404" t="s">
        <v>11</v>
      </c>
      <c r="C660" s="404" t="s">
        <v>22</v>
      </c>
      <c r="D660" t="s">
        <v>13</v>
      </c>
      <c r="E660" s="217">
        <v>181.8</v>
      </c>
      <c r="G660" s="1">
        <f t="shared" si="10"/>
        <v>181.8</v>
      </c>
      <c r="I660" s="405"/>
      <c r="K660" s="1"/>
      <c r="L660" s="1"/>
    </row>
    <row r="661" spans="1:13">
      <c r="A661" s="46"/>
      <c r="B661" s="405"/>
      <c r="C661" s="405"/>
      <c r="D661" t="s">
        <v>14</v>
      </c>
      <c r="E661" s="217">
        <v>122.1</v>
      </c>
      <c r="G661" s="1">
        <f t="shared" si="10"/>
        <v>303.89999999999998</v>
      </c>
      <c r="I661" s="405"/>
      <c r="K661" s="1"/>
      <c r="L661" s="1"/>
    </row>
    <row r="662" spans="1:13">
      <c r="A662" s="46"/>
      <c r="B662" s="405"/>
      <c r="C662" s="405"/>
      <c r="D662" t="s">
        <v>15</v>
      </c>
      <c r="E662" s="217">
        <v>60</v>
      </c>
      <c r="G662" s="1">
        <f t="shared" si="10"/>
        <v>363.9</v>
      </c>
      <c r="I662" s="404"/>
      <c r="K662" s="1"/>
      <c r="L662" s="1"/>
    </row>
    <row r="663" spans="1:13">
      <c r="A663" s="46"/>
      <c r="B663" s="405"/>
      <c r="C663" s="405"/>
      <c r="D663" t="s">
        <v>16</v>
      </c>
      <c r="E663" s="217">
        <v>5</v>
      </c>
      <c r="G663" s="1">
        <f t="shared" si="10"/>
        <v>368.9</v>
      </c>
      <c r="I663" s="405"/>
      <c r="K663" s="1"/>
      <c r="L663" s="1"/>
    </row>
    <row r="664" spans="1:13">
      <c r="A664" s="46">
        <v>45111</v>
      </c>
      <c r="B664" s="405">
        <v>27150</v>
      </c>
      <c r="C664" s="405" t="s">
        <v>22</v>
      </c>
      <c r="D664" t="s">
        <v>13</v>
      </c>
      <c r="E664" s="13"/>
      <c r="F664" s="217">
        <v>181.8</v>
      </c>
      <c r="G664" s="1">
        <f t="shared" si="10"/>
        <v>187.09999999999997</v>
      </c>
      <c r="I664" s="405"/>
      <c r="K664" s="13"/>
      <c r="L664" s="1"/>
    </row>
    <row r="665" spans="1:13">
      <c r="A665" s="46">
        <v>45111</v>
      </c>
      <c r="B665" s="405">
        <v>27150</v>
      </c>
      <c r="C665" s="405" t="s">
        <v>22</v>
      </c>
      <c r="D665" t="s">
        <v>14</v>
      </c>
      <c r="F665" s="217">
        <v>122.1</v>
      </c>
      <c r="G665" s="1">
        <f t="shared" si="10"/>
        <v>64.999999999999972</v>
      </c>
      <c r="I665" s="405"/>
      <c r="L665" s="1"/>
    </row>
    <row r="666" spans="1:13">
      <c r="A666" s="46">
        <v>45111</v>
      </c>
      <c r="B666" s="405">
        <v>27150</v>
      </c>
      <c r="C666" s="405" t="s">
        <v>22</v>
      </c>
      <c r="D666" t="s">
        <v>15</v>
      </c>
      <c r="F666" s="217">
        <v>60</v>
      </c>
      <c r="G666" s="1">
        <f t="shared" si="10"/>
        <v>4.9999999999999716</v>
      </c>
    </row>
    <row r="667" spans="1:13">
      <c r="A667" s="46">
        <v>45111</v>
      </c>
      <c r="B667" s="405">
        <v>27150</v>
      </c>
      <c r="C667" s="405" t="s">
        <v>22</v>
      </c>
      <c r="D667" t="s">
        <v>16</v>
      </c>
      <c r="F667" s="217">
        <v>5</v>
      </c>
      <c r="G667" s="1">
        <f t="shared" si="10"/>
        <v>-2.8421709430404007E-14</v>
      </c>
    </row>
    <row r="668" spans="1:13">
      <c r="A668" s="68">
        <v>45107</v>
      </c>
      <c r="B668" s="404" t="s">
        <v>11</v>
      </c>
      <c r="C668" s="404" t="s">
        <v>23</v>
      </c>
      <c r="D668" t="s">
        <v>13</v>
      </c>
      <c r="E668" s="217">
        <v>185.2</v>
      </c>
      <c r="G668" s="1">
        <f t="shared" si="10"/>
        <v>185.19999999999996</v>
      </c>
    </row>
    <row r="669" spans="1:13">
      <c r="A669" s="46"/>
      <c r="B669" s="405"/>
      <c r="C669" s="405"/>
      <c r="D669" t="s">
        <v>14</v>
      </c>
      <c r="E669" s="217">
        <v>165.1</v>
      </c>
      <c r="G669" s="1">
        <f t="shared" si="10"/>
        <v>350.29999999999995</v>
      </c>
    </row>
    <row r="670" spans="1:13">
      <c r="A670" s="46"/>
      <c r="B670" s="405"/>
      <c r="C670" s="405"/>
      <c r="D670" t="s">
        <v>15</v>
      </c>
      <c r="E670" s="217">
        <v>60</v>
      </c>
      <c r="G670" s="1">
        <f t="shared" si="10"/>
        <v>410.29999999999995</v>
      </c>
    </row>
    <row r="671" spans="1:13">
      <c r="A671" s="46"/>
      <c r="B671" s="405"/>
      <c r="C671" s="405"/>
      <c r="D671" t="s">
        <v>16</v>
      </c>
      <c r="E671" s="217">
        <v>5</v>
      </c>
      <c r="G671" s="1">
        <f t="shared" si="10"/>
        <v>415.29999999999995</v>
      </c>
      <c r="I671" s="404"/>
      <c r="M671" s="217"/>
    </row>
    <row r="672" spans="1:13">
      <c r="A672" s="46">
        <v>45196</v>
      </c>
      <c r="B672" s="405">
        <v>27536</v>
      </c>
      <c r="C672" s="405" t="s">
        <v>23</v>
      </c>
      <c r="D672" t="s">
        <v>13</v>
      </c>
      <c r="E672" s="217"/>
      <c r="F672" s="217">
        <v>185.2</v>
      </c>
      <c r="G672" s="1">
        <f t="shared" si="10"/>
        <v>230.09999999999997</v>
      </c>
      <c r="I672" s="404"/>
      <c r="K672" s="217"/>
      <c r="M672" s="217"/>
    </row>
    <row r="673" spans="1:13">
      <c r="A673" s="46">
        <v>45196</v>
      </c>
      <c r="B673" s="405">
        <v>27536</v>
      </c>
      <c r="C673" s="405" t="s">
        <v>23</v>
      </c>
      <c r="D673" t="s">
        <v>14</v>
      </c>
      <c r="E673" s="217"/>
      <c r="F673" s="217">
        <v>165.1</v>
      </c>
      <c r="G673" s="1">
        <f t="shared" si="10"/>
        <v>64.999999999999972</v>
      </c>
      <c r="I673" s="404"/>
      <c r="K673" s="217"/>
      <c r="M673" s="217"/>
    </row>
    <row r="674" spans="1:13">
      <c r="A674" s="46">
        <v>45202</v>
      </c>
      <c r="B674" s="405">
        <v>27565</v>
      </c>
      <c r="C674" s="405" t="s">
        <v>23</v>
      </c>
      <c r="D674" t="s">
        <v>15</v>
      </c>
      <c r="E674" s="217"/>
      <c r="F674" s="217">
        <v>60</v>
      </c>
      <c r="G674" s="1">
        <f t="shared" si="10"/>
        <v>4.9999999999999716</v>
      </c>
      <c r="I674" s="404"/>
      <c r="K674" s="217"/>
      <c r="M674" s="217"/>
    </row>
    <row r="675" spans="1:13">
      <c r="A675" s="46">
        <v>45202</v>
      </c>
      <c r="B675" s="405">
        <v>27565</v>
      </c>
      <c r="C675" s="405" t="s">
        <v>23</v>
      </c>
      <c r="D675" t="s">
        <v>16</v>
      </c>
      <c r="E675" s="217"/>
      <c r="F675" s="217">
        <v>5</v>
      </c>
      <c r="G675" s="1">
        <f t="shared" si="10"/>
        <v>-2.8421709430404007E-14</v>
      </c>
      <c r="I675" s="404"/>
      <c r="K675" s="217"/>
      <c r="M675" s="217"/>
    </row>
    <row r="676" spans="1:13">
      <c r="A676" s="68">
        <v>45138</v>
      </c>
      <c r="B676" s="404" t="s">
        <v>11</v>
      </c>
      <c r="C676" s="404" t="s">
        <v>24</v>
      </c>
      <c r="D676" t="s">
        <v>13</v>
      </c>
      <c r="E676" s="217">
        <v>174.5</v>
      </c>
      <c r="G676" s="1">
        <f t="shared" si="10"/>
        <v>174.49999999999997</v>
      </c>
      <c r="I676" s="404"/>
      <c r="K676" s="217"/>
      <c r="M676" s="217"/>
    </row>
    <row r="677" spans="1:13">
      <c r="A677" s="46"/>
      <c r="B677" s="405"/>
      <c r="C677" s="405"/>
      <c r="D677" t="s">
        <v>14</v>
      </c>
      <c r="E677" s="217">
        <v>123.8</v>
      </c>
      <c r="G677" s="1">
        <f t="shared" si="10"/>
        <v>298.29999999999995</v>
      </c>
      <c r="I677" s="405"/>
      <c r="K677" s="217"/>
    </row>
    <row r="678" spans="1:13">
      <c r="A678" s="46"/>
      <c r="B678" s="405"/>
      <c r="C678" s="405"/>
      <c r="D678" t="s">
        <v>15</v>
      </c>
      <c r="E678" s="217">
        <v>60</v>
      </c>
      <c r="G678" s="1">
        <f t="shared" si="10"/>
        <v>358.29999999999995</v>
      </c>
      <c r="I678" s="405"/>
      <c r="K678" s="217"/>
    </row>
    <row r="679" spans="1:13">
      <c r="A679" s="46"/>
      <c r="B679" s="405"/>
      <c r="C679" s="405"/>
      <c r="D679" t="s">
        <v>16</v>
      </c>
      <c r="E679" s="217">
        <v>5</v>
      </c>
      <c r="G679" s="1">
        <f t="shared" si="10"/>
        <v>363.29999999999995</v>
      </c>
      <c r="I679" s="405"/>
      <c r="K679" s="217"/>
    </row>
    <row r="680" spans="1:13">
      <c r="A680" s="46">
        <v>45202</v>
      </c>
      <c r="B680" s="405">
        <v>27565</v>
      </c>
      <c r="C680" s="405" t="s">
        <v>24</v>
      </c>
      <c r="D680" t="s">
        <v>13</v>
      </c>
      <c r="E680" s="217"/>
      <c r="F680" s="217">
        <v>174.5</v>
      </c>
      <c r="G680" s="1">
        <f t="shared" si="10"/>
        <v>188.79999999999995</v>
      </c>
      <c r="I680" s="405"/>
      <c r="K680" s="217"/>
    </row>
    <row r="681" spans="1:13">
      <c r="A681" s="46">
        <v>45202</v>
      </c>
      <c r="B681" s="405">
        <v>27565</v>
      </c>
      <c r="C681" s="405" t="s">
        <v>24</v>
      </c>
      <c r="D681" t="s">
        <v>14</v>
      </c>
      <c r="E681" s="217"/>
      <c r="F681" s="217">
        <v>123.8</v>
      </c>
      <c r="G681" s="1">
        <f t="shared" si="10"/>
        <v>64.999999999999957</v>
      </c>
      <c r="I681" s="405"/>
      <c r="K681" s="217"/>
    </row>
    <row r="682" spans="1:13">
      <c r="A682" s="46">
        <v>45202</v>
      </c>
      <c r="B682" s="405">
        <v>27565</v>
      </c>
      <c r="C682" s="405" t="s">
        <v>24</v>
      </c>
      <c r="D682" t="s">
        <v>15</v>
      </c>
      <c r="E682" s="217"/>
      <c r="F682" s="217">
        <v>60</v>
      </c>
      <c r="G682" s="1">
        <f t="shared" si="10"/>
        <v>4.9999999999999574</v>
      </c>
      <c r="I682" s="405"/>
      <c r="K682" s="217"/>
    </row>
    <row r="683" spans="1:13">
      <c r="A683" s="46">
        <v>45202</v>
      </c>
      <c r="B683" s="405">
        <v>27565</v>
      </c>
      <c r="C683" s="405" t="s">
        <v>24</v>
      </c>
      <c r="D683" t="s">
        <v>16</v>
      </c>
      <c r="E683" s="217"/>
      <c r="F683" s="217">
        <v>5</v>
      </c>
      <c r="G683" s="1">
        <f t="shared" si="10"/>
        <v>-4.2632564145606011E-14</v>
      </c>
      <c r="I683" s="405"/>
      <c r="K683" s="217"/>
    </row>
    <row r="684" spans="1:13">
      <c r="A684" s="32">
        <v>45169</v>
      </c>
      <c r="B684" s="404" t="s">
        <v>11</v>
      </c>
      <c r="C684" s="404" t="s">
        <v>25</v>
      </c>
      <c r="D684" t="s">
        <v>13</v>
      </c>
      <c r="E684" s="217">
        <v>166.9</v>
      </c>
      <c r="G684" s="1">
        <f t="shared" si="10"/>
        <v>166.89999999999998</v>
      </c>
      <c r="I684" s="404"/>
      <c r="K684" s="217"/>
    </row>
    <row r="685" spans="1:13">
      <c r="B685" s="405"/>
      <c r="C685" s="405"/>
      <c r="D685" t="s">
        <v>14</v>
      </c>
      <c r="E685" s="217">
        <v>165.5</v>
      </c>
      <c r="G685" s="1">
        <f t="shared" si="10"/>
        <v>332.4</v>
      </c>
      <c r="I685" s="405"/>
      <c r="K685" s="217"/>
    </row>
    <row r="686" spans="1:13">
      <c r="B686" s="405"/>
      <c r="C686" s="405"/>
      <c r="D686" t="s">
        <v>15</v>
      </c>
      <c r="E686" s="217">
        <v>60</v>
      </c>
      <c r="G686" s="1">
        <f t="shared" si="10"/>
        <v>392.4</v>
      </c>
      <c r="I686" s="404"/>
      <c r="K686" s="217"/>
    </row>
    <row r="687" spans="1:13">
      <c r="B687" s="405"/>
      <c r="C687" s="405"/>
      <c r="D687" t="s">
        <v>16</v>
      </c>
      <c r="E687" s="217">
        <v>5</v>
      </c>
      <c r="G687" s="1">
        <f t="shared" si="10"/>
        <v>397.4</v>
      </c>
      <c r="I687" s="405"/>
      <c r="K687" s="217"/>
      <c r="L687" s="217"/>
    </row>
    <row r="688" spans="1:13">
      <c r="B688" s="405"/>
      <c r="C688" s="405"/>
      <c r="D688" t="s">
        <v>68</v>
      </c>
      <c r="E688" s="1">
        <v>15</v>
      </c>
      <c r="G688" s="1">
        <f t="shared" si="10"/>
        <v>412.4</v>
      </c>
      <c r="I688" s="405"/>
      <c r="K688" s="1"/>
      <c r="L688" s="217"/>
    </row>
    <row r="689" spans="1:12">
      <c r="A689" s="46">
        <v>45202</v>
      </c>
      <c r="B689" s="405">
        <v>27565</v>
      </c>
      <c r="C689" s="405" t="s">
        <v>25</v>
      </c>
      <c r="D689" t="s">
        <v>13</v>
      </c>
      <c r="F689" s="217">
        <v>166.9</v>
      </c>
      <c r="G689" s="1">
        <f t="shared" si="10"/>
        <v>245.49999999999997</v>
      </c>
      <c r="I689" s="405"/>
      <c r="K689" s="1"/>
      <c r="L689" s="217"/>
    </row>
    <row r="690" spans="1:12">
      <c r="A690" s="46">
        <v>45202</v>
      </c>
      <c r="B690" s="405">
        <v>27565</v>
      </c>
      <c r="C690" s="405" t="s">
        <v>25</v>
      </c>
      <c r="D690" t="s">
        <v>14</v>
      </c>
      <c r="F690" s="217">
        <v>165.5</v>
      </c>
      <c r="G690" s="1">
        <f t="shared" si="10"/>
        <v>79.999999999999972</v>
      </c>
      <c r="I690" s="405"/>
      <c r="K690" s="1"/>
      <c r="L690" s="217"/>
    </row>
    <row r="691" spans="1:12">
      <c r="A691" s="46">
        <v>45202</v>
      </c>
      <c r="B691" s="405">
        <v>27565</v>
      </c>
      <c r="C691" s="405" t="s">
        <v>25</v>
      </c>
      <c r="D691" t="s">
        <v>15</v>
      </c>
      <c r="F691" s="217">
        <v>60</v>
      </c>
      <c r="G691" s="1">
        <f t="shared" si="10"/>
        <v>19.999999999999972</v>
      </c>
      <c r="I691" s="405"/>
      <c r="K691" s="1"/>
      <c r="L691" s="217"/>
    </row>
    <row r="692" spans="1:12">
      <c r="A692" s="46">
        <v>45202</v>
      </c>
      <c r="B692" s="405">
        <v>27565</v>
      </c>
      <c r="C692" s="405" t="s">
        <v>25</v>
      </c>
      <c r="D692" t="s">
        <v>16</v>
      </c>
      <c r="F692" s="217">
        <v>5</v>
      </c>
      <c r="G692" s="1">
        <f t="shared" si="10"/>
        <v>14.999999999999972</v>
      </c>
      <c r="I692" s="405"/>
      <c r="K692" s="1"/>
      <c r="L692" s="217"/>
    </row>
    <row r="693" spans="1:12">
      <c r="A693" s="46">
        <v>45202</v>
      </c>
      <c r="B693" s="405">
        <v>27565</v>
      </c>
      <c r="C693" s="405" t="s">
        <v>25</v>
      </c>
      <c r="D693" t="s">
        <v>68</v>
      </c>
      <c r="F693" s="1">
        <v>15</v>
      </c>
      <c r="G693" s="1">
        <f t="shared" si="10"/>
        <v>-2.8421709430404007E-14</v>
      </c>
      <c r="I693" s="405"/>
      <c r="K693" s="1"/>
      <c r="L693" s="217"/>
    </row>
    <row r="694" spans="1:12">
      <c r="A694" s="32">
        <v>45199</v>
      </c>
      <c r="B694" s="404" t="s">
        <v>11</v>
      </c>
      <c r="C694" s="404" t="s">
        <v>41</v>
      </c>
      <c r="D694" t="s">
        <v>13</v>
      </c>
      <c r="E694" s="217">
        <v>166.1</v>
      </c>
      <c r="G694" s="1">
        <f t="shared" si="10"/>
        <v>166.09999999999997</v>
      </c>
      <c r="I694" s="405"/>
      <c r="K694" s="217"/>
    </row>
    <row r="695" spans="1:12">
      <c r="B695" s="405"/>
      <c r="C695" s="405"/>
      <c r="D695" t="s">
        <v>14</v>
      </c>
      <c r="E695" s="217">
        <v>128.6</v>
      </c>
      <c r="G695" s="1">
        <f t="shared" si="10"/>
        <v>294.69999999999993</v>
      </c>
      <c r="I695" s="405"/>
      <c r="K695" s="217"/>
    </row>
    <row r="696" spans="1:12">
      <c r="B696" s="405"/>
      <c r="C696" s="405"/>
      <c r="D696" t="s">
        <v>15</v>
      </c>
      <c r="E696" s="217">
        <v>60</v>
      </c>
      <c r="G696" s="1">
        <f t="shared" si="10"/>
        <v>354.69999999999993</v>
      </c>
      <c r="K696" s="29"/>
    </row>
    <row r="697" spans="1:12">
      <c r="B697" s="405"/>
      <c r="C697" s="405"/>
      <c r="D697" t="s">
        <v>16</v>
      </c>
      <c r="E697" s="217">
        <v>5</v>
      </c>
      <c r="G697" s="1">
        <f t="shared" si="10"/>
        <v>359.69999999999993</v>
      </c>
      <c r="H697" s="404"/>
      <c r="J697" s="217"/>
      <c r="K697" s="29"/>
      <c r="L697" s="29"/>
    </row>
    <row r="698" spans="1:12">
      <c r="A698" s="46">
        <v>45230</v>
      </c>
      <c r="B698" s="405" t="s">
        <v>62</v>
      </c>
      <c r="C698" s="405" t="s">
        <v>41</v>
      </c>
      <c r="D698" t="s">
        <v>13</v>
      </c>
      <c r="E698" s="217"/>
      <c r="F698" s="217">
        <v>166.1</v>
      </c>
      <c r="G698" s="1">
        <f t="shared" si="10"/>
        <v>193.59999999999994</v>
      </c>
      <c r="J698" s="217"/>
      <c r="K698" s="29"/>
      <c r="L698" s="29"/>
    </row>
    <row r="699" spans="1:12">
      <c r="A699" s="46">
        <v>45230</v>
      </c>
      <c r="B699" s="405" t="s">
        <v>62</v>
      </c>
      <c r="C699" s="405" t="s">
        <v>41</v>
      </c>
      <c r="D699" t="s">
        <v>14</v>
      </c>
      <c r="E699" s="217"/>
      <c r="F699" s="217">
        <v>98.9</v>
      </c>
      <c r="G699" s="1">
        <f t="shared" si="10"/>
        <v>94.699999999999932</v>
      </c>
      <c r="J699" s="217"/>
      <c r="K699" s="29"/>
      <c r="L699" s="29"/>
    </row>
    <row r="700" spans="1:12">
      <c r="A700" s="46">
        <v>45296</v>
      </c>
      <c r="B700" s="405">
        <v>28110</v>
      </c>
      <c r="C700" s="405" t="s">
        <v>41</v>
      </c>
      <c r="D700" t="s">
        <v>14</v>
      </c>
      <c r="E700" s="217"/>
      <c r="F700" s="217">
        <v>29.7</v>
      </c>
      <c r="G700" s="1">
        <f t="shared" si="10"/>
        <v>64.999999999999929</v>
      </c>
      <c r="J700" s="217"/>
      <c r="K700" s="29"/>
      <c r="L700" s="29"/>
    </row>
    <row r="701" spans="1:12">
      <c r="A701" s="46">
        <v>45296</v>
      </c>
      <c r="B701" s="405">
        <v>28110</v>
      </c>
      <c r="C701" s="405" t="s">
        <v>41</v>
      </c>
      <c r="D701" t="s">
        <v>15</v>
      </c>
      <c r="E701" s="217"/>
      <c r="F701" s="217">
        <v>60</v>
      </c>
      <c r="G701" s="1">
        <f t="shared" si="10"/>
        <v>4.9999999999999289</v>
      </c>
      <c r="J701" s="217"/>
      <c r="K701" s="29"/>
      <c r="L701" s="29"/>
    </row>
    <row r="702" spans="1:12">
      <c r="A702" s="46">
        <v>45296</v>
      </c>
      <c r="B702" s="405">
        <v>28110</v>
      </c>
      <c r="C702" s="405" t="s">
        <v>41</v>
      </c>
      <c r="D702" t="s">
        <v>16</v>
      </c>
      <c r="E702" s="217"/>
      <c r="F702" s="217">
        <v>5</v>
      </c>
      <c r="G702" s="1">
        <f t="shared" si="10"/>
        <v>-7.1054273576010019E-14</v>
      </c>
      <c r="J702" s="217"/>
      <c r="K702" s="29"/>
      <c r="L702" s="29"/>
    </row>
    <row r="703" spans="1:12">
      <c r="A703" s="32">
        <v>45230</v>
      </c>
      <c r="B703" s="404" t="s">
        <v>11</v>
      </c>
      <c r="C703" s="404" t="s">
        <v>27</v>
      </c>
      <c r="D703" t="s">
        <v>13</v>
      </c>
      <c r="E703" s="44">
        <v>161.6</v>
      </c>
      <c r="F703" s="50"/>
      <c r="G703" s="1">
        <f t="shared" si="10"/>
        <v>161.59999999999991</v>
      </c>
      <c r="H703" s="404"/>
      <c r="J703" s="44"/>
    </row>
    <row r="704" spans="1:12">
      <c r="B704" s="405"/>
      <c r="C704" s="405"/>
      <c r="D704" t="s">
        <v>14</v>
      </c>
      <c r="E704" s="44">
        <v>176.5</v>
      </c>
      <c r="F704" s="50"/>
      <c r="G704" s="1">
        <f t="shared" si="10"/>
        <v>338.09999999999991</v>
      </c>
      <c r="H704" s="405"/>
      <c r="J704" s="44"/>
    </row>
    <row r="705" spans="1:12">
      <c r="B705" s="405"/>
      <c r="C705" s="405"/>
      <c r="D705" t="s">
        <v>15</v>
      </c>
      <c r="E705" s="217">
        <v>60</v>
      </c>
      <c r="F705" s="50"/>
      <c r="G705" s="1">
        <f t="shared" si="10"/>
        <v>398.09999999999991</v>
      </c>
      <c r="H705" s="404"/>
      <c r="J705" s="44"/>
    </row>
    <row r="706" spans="1:12">
      <c r="B706" s="405"/>
      <c r="C706" s="405"/>
      <c r="D706" t="s">
        <v>16</v>
      </c>
      <c r="E706" s="217">
        <v>5</v>
      </c>
      <c r="F706" s="50"/>
      <c r="G706" s="1">
        <f t="shared" si="10"/>
        <v>403.09999999999991</v>
      </c>
      <c r="H706" s="405"/>
      <c r="J706" s="44"/>
    </row>
    <row r="707" spans="1:12">
      <c r="A707" s="46">
        <v>45230</v>
      </c>
      <c r="B707" s="405" t="s">
        <v>62</v>
      </c>
      <c r="C707" s="405" t="s">
        <v>27</v>
      </c>
      <c r="D707" t="s">
        <v>15</v>
      </c>
      <c r="E707" s="217"/>
      <c r="F707" s="217">
        <v>60</v>
      </c>
      <c r="G707" s="1">
        <f t="shared" si="10"/>
        <v>343.09999999999991</v>
      </c>
      <c r="H707" s="405"/>
      <c r="J707" s="217"/>
    </row>
    <row r="708" spans="1:12">
      <c r="A708" s="46">
        <v>45230</v>
      </c>
      <c r="B708" s="405" t="s">
        <v>62</v>
      </c>
      <c r="C708" s="405" t="s">
        <v>27</v>
      </c>
      <c r="D708" t="s">
        <v>16</v>
      </c>
      <c r="E708" s="217"/>
      <c r="F708" s="217">
        <v>5</v>
      </c>
      <c r="G708" s="1">
        <f t="shared" si="10"/>
        <v>338.09999999999991</v>
      </c>
      <c r="H708" s="405"/>
      <c r="J708" s="217"/>
    </row>
    <row r="709" spans="1:12">
      <c r="A709" s="46">
        <v>45296</v>
      </c>
      <c r="B709" s="405">
        <v>28110</v>
      </c>
      <c r="C709" s="405" t="s">
        <v>27</v>
      </c>
      <c r="D709" t="s">
        <v>13</v>
      </c>
      <c r="E709" s="217"/>
      <c r="F709" s="217">
        <v>161.6</v>
      </c>
      <c r="G709" s="1">
        <f t="shared" ref="G709:G765" si="11">+G708+E709-F709</f>
        <v>176.49999999999991</v>
      </c>
      <c r="H709" s="405"/>
      <c r="J709" s="217"/>
    </row>
    <row r="710" spans="1:12">
      <c r="A710" s="46">
        <v>45296</v>
      </c>
      <c r="B710" s="405">
        <v>28110</v>
      </c>
      <c r="C710" s="405" t="s">
        <v>27</v>
      </c>
      <c r="D710" t="s">
        <v>14</v>
      </c>
      <c r="E710" s="217"/>
      <c r="F710" s="217">
        <v>176.5</v>
      </c>
      <c r="G710" s="1">
        <f t="shared" si="11"/>
        <v>0</v>
      </c>
      <c r="H710" s="405"/>
      <c r="J710" s="217"/>
    </row>
    <row r="711" spans="1:12">
      <c r="A711" s="32">
        <v>45260</v>
      </c>
      <c r="B711" s="404" t="s">
        <v>11</v>
      </c>
      <c r="C711" s="404" t="s">
        <v>28</v>
      </c>
      <c r="D711" t="s">
        <v>13</v>
      </c>
      <c r="E711" s="44">
        <v>175.5</v>
      </c>
      <c r="F711" s="217"/>
      <c r="G711" s="1">
        <f t="shared" si="11"/>
        <v>175.5</v>
      </c>
      <c r="H711" s="11"/>
      <c r="J711" s="217"/>
    </row>
    <row r="712" spans="1:12">
      <c r="B712" s="405"/>
      <c r="C712" s="405"/>
      <c r="D712" t="s">
        <v>14</v>
      </c>
      <c r="E712" s="44">
        <v>323</v>
      </c>
      <c r="F712" s="217"/>
      <c r="G712" s="1">
        <f t="shared" si="11"/>
        <v>498.5</v>
      </c>
      <c r="J712" s="217"/>
    </row>
    <row r="713" spans="1:12">
      <c r="B713" s="405"/>
      <c r="C713" s="405"/>
      <c r="D713" t="s">
        <v>15</v>
      </c>
      <c r="E713" s="217">
        <v>60</v>
      </c>
      <c r="F713" s="217"/>
      <c r="G713" s="1">
        <f t="shared" si="11"/>
        <v>558.5</v>
      </c>
      <c r="J713" s="29"/>
      <c r="K713" s="29"/>
    </row>
    <row r="714" spans="1:12">
      <c r="B714" s="405"/>
      <c r="C714" s="405"/>
      <c r="D714" t="s">
        <v>16</v>
      </c>
      <c r="E714" s="217">
        <v>5</v>
      </c>
      <c r="F714" s="217"/>
      <c r="G714" s="1">
        <f t="shared" si="11"/>
        <v>563.5</v>
      </c>
    </row>
    <row r="715" spans="1:12">
      <c r="A715" s="30">
        <v>45260</v>
      </c>
      <c r="B715" s="405" t="s">
        <v>64</v>
      </c>
      <c r="C715" s="405" t="s">
        <v>28</v>
      </c>
      <c r="D715" t="s">
        <v>15</v>
      </c>
      <c r="E715" s="217"/>
      <c r="F715" s="217">
        <v>15</v>
      </c>
      <c r="G715" s="1">
        <f t="shared" si="11"/>
        <v>548.5</v>
      </c>
    </row>
    <row r="716" spans="1:12">
      <c r="A716" s="46">
        <v>45296</v>
      </c>
      <c r="B716" s="405">
        <v>28110</v>
      </c>
      <c r="C716" s="405" t="s">
        <v>28</v>
      </c>
      <c r="D716" t="s">
        <v>13</v>
      </c>
      <c r="E716" s="217"/>
      <c r="F716" s="217">
        <v>175.5</v>
      </c>
      <c r="G716" s="1">
        <f t="shared" si="11"/>
        <v>373</v>
      </c>
    </row>
    <row r="717" spans="1:12">
      <c r="A717" s="46">
        <v>45296</v>
      </c>
      <c r="B717" s="405">
        <v>28110</v>
      </c>
      <c r="C717" s="405" t="s">
        <v>28</v>
      </c>
      <c r="D717" t="s">
        <v>14</v>
      </c>
      <c r="F717" s="1">
        <v>323</v>
      </c>
      <c r="G717" s="1">
        <f t="shared" si="11"/>
        <v>50</v>
      </c>
    </row>
    <row r="718" spans="1:12">
      <c r="A718" s="46">
        <v>45296</v>
      </c>
      <c r="B718" s="405">
        <v>28110</v>
      </c>
      <c r="C718" s="405" t="s">
        <v>28</v>
      </c>
      <c r="D718" t="s">
        <v>15</v>
      </c>
      <c r="F718" s="1">
        <v>45</v>
      </c>
      <c r="G718" s="1">
        <f t="shared" si="11"/>
        <v>5</v>
      </c>
    </row>
    <row r="719" spans="1:12">
      <c r="A719" s="46">
        <v>45296</v>
      </c>
      <c r="B719" s="405">
        <v>28110</v>
      </c>
      <c r="C719" s="405" t="s">
        <v>28</v>
      </c>
      <c r="D719" t="s">
        <v>16</v>
      </c>
      <c r="F719" s="1">
        <v>5</v>
      </c>
      <c r="G719" s="1">
        <f t="shared" si="11"/>
        <v>0</v>
      </c>
    </row>
    <row r="720" spans="1:12">
      <c r="A720" s="32">
        <v>45291</v>
      </c>
      <c r="B720" s="404" t="s">
        <v>11</v>
      </c>
      <c r="C720" s="404" t="s">
        <v>29</v>
      </c>
      <c r="D720" t="s">
        <v>13</v>
      </c>
      <c r="E720" s="44">
        <v>187.5</v>
      </c>
      <c r="F720" s="217"/>
      <c r="G720" s="1">
        <f t="shared" si="11"/>
        <v>187.5</v>
      </c>
      <c r="J720" s="422" t="s">
        <v>449</v>
      </c>
      <c r="K720" s="422"/>
      <c r="L720" s="422"/>
    </row>
    <row r="721" spans="1:12">
      <c r="B721" s="405"/>
      <c r="C721" s="405"/>
      <c r="D721" t="s">
        <v>14</v>
      </c>
      <c r="E721" s="44">
        <v>322.2</v>
      </c>
      <c r="F721" s="217"/>
      <c r="G721" s="1">
        <f t="shared" si="11"/>
        <v>509.7</v>
      </c>
      <c r="I721">
        <v>2023</v>
      </c>
      <c r="J721" s="404"/>
      <c r="L721" s="44"/>
    </row>
    <row r="722" spans="1:12">
      <c r="B722" s="405"/>
      <c r="C722" s="405"/>
      <c r="D722" t="s">
        <v>15</v>
      </c>
      <c r="E722" s="217">
        <v>60</v>
      </c>
      <c r="F722" s="217"/>
      <c r="G722" s="1">
        <f t="shared" si="11"/>
        <v>569.70000000000005</v>
      </c>
      <c r="J722" s="405"/>
      <c r="L722" s="44"/>
    </row>
    <row r="723" spans="1:12">
      <c r="B723" s="405"/>
      <c r="C723" s="405"/>
      <c r="D723" t="s">
        <v>16</v>
      </c>
      <c r="E723" s="217">
        <v>5</v>
      </c>
      <c r="F723" s="217"/>
      <c r="G723" s="1">
        <f t="shared" si="11"/>
        <v>574.70000000000005</v>
      </c>
      <c r="J723" s="404"/>
      <c r="L723" s="44"/>
    </row>
    <row r="724" spans="1:12">
      <c r="A724" s="46">
        <v>45296</v>
      </c>
      <c r="B724" s="405">
        <v>28110</v>
      </c>
      <c r="C724" s="405" t="s">
        <v>29</v>
      </c>
      <c r="D724" t="s">
        <v>15</v>
      </c>
      <c r="E724" s="217"/>
      <c r="F724" s="217">
        <v>60</v>
      </c>
      <c r="G724" s="1">
        <f t="shared" si="11"/>
        <v>514.70000000000005</v>
      </c>
      <c r="J724" s="405"/>
      <c r="L724" s="44"/>
    </row>
    <row r="725" spans="1:12">
      <c r="A725" s="46">
        <v>45296</v>
      </c>
      <c r="B725" s="405">
        <v>28110</v>
      </c>
      <c r="C725" s="405" t="s">
        <v>29</v>
      </c>
      <c r="D725" t="s">
        <v>16</v>
      </c>
      <c r="E725" s="217"/>
      <c r="F725" s="217">
        <v>5</v>
      </c>
      <c r="G725" s="1">
        <f t="shared" si="11"/>
        <v>509.70000000000005</v>
      </c>
      <c r="J725" s="405"/>
      <c r="L725" s="217"/>
    </row>
    <row r="726" spans="1:12">
      <c r="A726" s="30">
        <v>45356</v>
      </c>
      <c r="B726" s="405">
        <v>28411</v>
      </c>
      <c r="C726" s="405" t="s">
        <v>29</v>
      </c>
      <c r="D726" t="s">
        <v>13</v>
      </c>
      <c r="E726" s="217"/>
      <c r="F726" s="44">
        <v>187.5</v>
      </c>
      <c r="G726" s="1">
        <f t="shared" si="11"/>
        <v>322.20000000000005</v>
      </c>
      <c r="J726" s="405"/>
      <c r="L726" s="217"/>
    </row>
    <row r="727" spans="1:12">
      <c r="A727" s="30">
        <v>45356</v>
      </c>
      <c r="B727" s="405">
        <v>28411</v>
      </c>
      <c r="C727" s="405" t="s">
        <v>29</v>
      </c>
      <c r="D727" t="s">
        <v>14</v>
      </c>
      <c r="E727" s="217"/>
      <c r="F727" s="44">
        <v>322.2</v>
      </c>
      <c r="G727" s="1">
        <f t="shared" si="11"/>
        <v>0</v>
      </c>
      <c r="J727" s="405"/>
      <c r="L727" s="217"/>
    </row>
    <row r="728" spans="1:12">
      <c r="A728" s="68">
        <v>45322</v>
      </c>
      <c r="B728" s="404" t="s">
        <v>11</v>
      </c>
      <c r="C728" s="404" t="s">
        <v>12</v>
      </c>
      <c r="D728" t="s">
        <v>13</v>
      </c>
      <c r="E728" s="44">
        <v>209.5</v>
      </c>
      <c r="G728" s="1">
        <f t="shared" si="11"/>
        <v>209.5</v>
      </c>
      <c r="J728" s="405"/>
      <c r="L728" s="217"/>
    </row>
    <row r="729" spans="1:12">
      <c r="A729" s="46"/>
      <c r="B729" s="405"/>
      <c r="C729" s="405"/>
      <c r="D729" t="s">
        <v>14</v>
      </c>
      <c r="E729" s="44">
        <v>404.4</v>
      </c>
      <c r="G729" s="1">
        <f t="shared" si="11"/>
        <v>613.9</v>
      </c>
      <c r="J729" s="405"/>
      <c r="L729" s="1"/>
    </row>
    <row r="730" spans="1:12">
      <c r="A730" s="46"/>
      <c r="B730" s="405"/>
      <c r="C730" s="405"/>
      <c r="D730" t="s">
        <v>15</v>
      </c>
      <c r="E730" s="217">
        <v>60</v>
      </c>
      <c r="G730" s="1">
        <f t="shared" si="11"/>
        <v>673.9</v>
      </c>
      <c r="L730" s="44"/>
    </row>
    <row r="731" spans="1:12">
      <c r="A731" s="46"/>
      <c r="B731" s="405"/>
      <c r="C731" s="405"/>
      <c r="D731" t="s">
        <v>16</v>
      </c>
      <c r="E731" s="217">
        <v>5</v>
      </c>
      <c r="G731" s="1">
        <f t="shared" si="11"/>
        <v>678.9</v>
      </c>
    </row>
    <row r="732" spans="1:12">
      <c r="B732" s="405"/>
      <c r="C732" s="405"/>
      <c r="D732" t="s">
        <v>146</v>
      </c>
      <c r="E732" s="1">
        <v>24.2</v>
      </c>
      <c r="G732" s="1">
        <f t="shared" si="11"/>
        <v>703.1</v>
      </c>
    </row>
    <row r="733" spans="1:12">
      <c r="A733" s="30">
        <v>45356</v>
      </c>
      <c r="B733" s="405">
        <v>28411</v>
      </c>
      <c r="C733" s="405" t="s">
        <v>12</v>
      </c>
      <c r="D733" t="s">
        <v>13</v>
      </c>
      <c r="F733" s="44">
        <v>209.5</v>
      </c>
      <c r="G733" s="1">
        <f t="shared" si="11"/>
        <v>493.6</v>
      </c>
    </row>
    <row r="734" spans="1:12">
      <c r="A734" s="30">
        <v>45356</v>
      </c>
      <c r="B734" s="405">
        <v>28411</v>
      </c>
      <c r="C734" s="405" t="s">
        <v>12</v>
      </c>
      <c r="D734" t="s">
        <v>14</v>
      </c>
      <c r="F734" s="44">
        <v>404.4</v>
      </c>
      <c r="G734" s="1">
        <f t="shared" si="11"/>
        <v>89.200000000000045</v>
      </c>
    </row>
    <row r="735" spans="1:12">
      <c r="A735" s="30">
        <v>45356</v>
      </c>
      <c r="B735" s="405">
        <v>28411</v>
      </c>
      <c r="C735" s="405" t="s">
        <v>12</v>
      </c>
      <c r="D735" t="s">
        <v>15</v>
      </c>
      <c r="F735" s="217">
        <v>60</v>
      </c>
      <c r="G735" s="1">
        <f t="shared" si="11"/>
        <v>29.200000000000045</v>
      </c>
    </row>
    <row r="736" spans="1:12">
      <c r="A736" s="30">
        <v>45356</v>
      </c>
      <c r="B736" s="405">
        <v>28411</v>
      </c>
      <c r="C736" s="405" t="s">
        <v>12</v>
      </c>
      <c r="D736" t="s">
        <v>16</v>
      </c>
      <c r="F736" s="217">
        <v>5</v>
      </c>
      <c r="G736" s="1">
        <f t="shared" si="11"/>
        <v>24.200000000000045</v>
      </c>
    </row>
    <row r="737" spans="1:7">
      <c r="A737" s="30">
        <v>45356</v>
      </c>
      <c r="B737" s="405">
        <v>28411</v>
      </c>
      <c r="C737" s="405" t="s">
        <v>12</v>
      </c>
      <c r="D737" t="s">
        <v>146</v>
      </c>
      <c r="F737" s="1">
        <v>24.2</v>
      </c>
      <c r="G737" s="1">
        <f t="shared" si="11"/>
        <v>4.6185277824406512E-14</v>
      </c>
    </row>
    <row r="738" spans="1:7">
      <c r="A738" s="32">
        <v>45351</v>
      </c>
      <c r="B738" s="404" t="s">
        <v>11</v>
      </c>
      <c r="C738" s="404" t="s">
        <v>19</v>
      </c>
      <c r="D738" t="s">
        <v>13</v>
      </c>
      <c r="E738" s="44">
        <v>217</v>
      </c>
      <c r="G738" s="1">
        <f t="shared" si="11"/>
        <v>217.00000000000006</v>
      </c>
    </row>
    <row r="739" spans="1:7">
      <c r="B739" s="405"/>
      <c r="C739" s="405"/>
      <c r="D739" t="s">
        <v>14</v>
      </c>
      <c r="E739" s="44">
        <v>366.8</v>
      </c>
      <c r="G739" s="1">
        <f t="shared" si="11"/>
        <v>583.80000000000007</v>
      </c>
    </row>
    <row r="740" spans="1:7">
      <c r="B740" s="405"/>
      <c r="C740" s="405"/>
      <c r="D740" t="s">
        <v>15</v>
      </c>
      <c r="E740" s="217">
        <v>58</v>
      </c>
      <c r="G740" s="1">
        <f t="shared" si="11"/>
        <v>641.80000000000007</v>
      </c>
    </row>
    <row r="741" spans="1:7">
      <c r="B741" s="405"/>
      <c r="C741" s="405"/>
      <c r="D741" t="s">
        <v>16</v>
      </c>
      <c r="E741" s="217">
        <v>5</v>
      </c>
      <c r="G741" s="1">
        <f t="shared" si="11"/>
        <v>646.80000000000007</v>
      </c>
    </row>
    <row r="742" spans="1:7">
      <c r="A742" s="30">
        <v>45376</v>
      </c>
      <c r="B742" s="405">
        <v>28676</v>
      </c>
      <c r="C742" s="405" t="s">
        <v>19</v>
      </c>
      <c r="D742" t="s">
        <v>13</v>
      </c>
      <c r="F742" s="44">
        <v>217</v>
      </c>
      <c r="G742" s="1">
        <f t="shared" si="11"/>
        <v>429.80000000000007</v>
      </c>
    </row>
    <row r="743" spans="1:7">
      <c r="A743" s="30">
        <v>45376</v>
      </c>
      <c r="B743" s="405">
        <v>28676</v>
      </c>
      <c r="C743" s="405" t="s">
        <v>19</v>
      </c>
      <c r="D743" t="s">
        <v>14</v>
      </c>
      <c r="F743" s="44">
        <v>366.8</v>
      </c>
      <c r="G743" s="1">
        <f t="shared" si="11"/>
        <v>63.000000000000057</v>
      </c>
    </row>
    <row r="744" spans="1:7">
      <c r="A744" s="30">
        <v>45376</v>
      </c>
      <c r="B744" s="405">
        <v>28676</v>
      </c>
      <c r="C744" s="405" t="s">
        <v>19</v>
      </c>
      <c r="D744" t="s">
        <v>15</v>
      </c>
      <c r="F744" s="217">
        <v>58</v>
      </c>
      <c r="G744" s="1">
        <f t="shared" si="11"/>
        <v>5.0000000000000568</v>
      </c>
    </row>
    <row r="745" spans="1:7">
      <c r="A745" s="30">
        <v>45376</v>
      </c>
      <c r="B745" s="405">
        <v>28676</v>
      </c>
      <c r="C745" s="405" t="s">
        <v>19</v>
      </c>
      <c r="D745" t="s">
        <v>16</v>
      </c>
      <c r="F745" s="217">
        <v>5</v>
      </c>
      <c r="G745" s="1">
        <f t="shared" si="11"/>
        <v>5.6843418860808015E-14</v>
      </c>
    </row>
    <row r="746" spans="1:7">
      <c r="A746" s="32">
        <v>45382</v>
      </c>
      <c r="B746" s="404" t="s">
        <v>11</v>
      </c>
      <c r="C746" s="404" t="s">
        <v>20</v>
      </c>
      <c r="D746" t="s">
        <v>13</v>
      </c>
      <c r="E746" s="217">
        <v>210.1</v>
      </c>
      <c r="G746" s="1">
        <f t="shared" si="11"/>
        <v>210.10000000000005</v>
      </c>
    </row>
    <row r="747" spans="1:7">
      <c r="B747" s="405"/>
      <c r="C747" s="405"/>
      <c r="D747" t="s">
        <v>14</v>
      </c>
      <c r="E747" s="217">
        <v>249.5</v>
      </c>
      <c r="G747" s="1">
        <f t="shared" si="11"/>
        <v>459.6</v>
      </c>
    </row>
    <row r="748" spans="1:7">
      <c r="B748" s="405"/>
      <c r="C748" s="405"/>
      <c r="D748" t="s">
        <v>15</v>
      </c>
      <c r="E748" s="217">
        <v>60</v>
      </c>
      <c r="G748" s="1">
        <f t="shared" si="11"/>
        <v>519.6</v>
      </c>
    </row>
    <row r="749" spans="1:7">
      <c r="B749" s="405"/>
      <c r="C749" s="405"/>
      <c r="D749" t="s">
        <v>16</v>
      </c>
      <c r="E749" s="217">
        <v>5</v>
      </c>
      <c r="G749" s="1">
        <f t="shared" si="11"/>
        <v>524.6</v>
      </c>
    </row>
    <row r="750" spans="1:7">
      <c r="A750" s="30">
        <v>45441</v>
      </c>
      <c r="B750" s="405">
        <v>28947</v>
      </c>
      <c r="C750" s="405" t="s">
        <v>20</v>
      </c>
      <c r="D750" t="s">
        <v>13</v>
      </c>
      <c r="E750" s="217"/>
      <c r="F750" s="217">
        <v>210.1</v>
      </c>
      <c r="G750" s="1">
        <f t="shared" si="11"/>
        <v>314.5</v>
      </c>
    </row>
    <row r="751" spans="1:7">
      <c r="A751" s="30">
        <v>45441</v>
      </c>
      <c r="B751" s="405">
        <v>28947</v>
      </c>
      <c r="C751" s="405" t="s">
        <v>20</v>
      </c>
      <c r="D751" t="s">
        <v>14</v>
      </c>
      <c r="E751" s="217"/>
      <c r="F751" s="217">
        <v>249.5</v>
      </c>
      <c r="G751" s="1">
        <f t="shared" si="11"/>
        <v>65</v>
      </c>
    </row>
    <row r="752" spans="1:7">
      <c r="A752" s="30">
        <v>45441</v>
      </c>
      <c r="B752" s="405">
        <v>28947</v>
      </c>
      <c r="C752" s="405" t="s">
        <v>20</v>
      </c>
      <c r="D752" t="s">
        <v>15</v>
      </c>
      <c r="E752" s="217"/>
      <c r="F752" s="217">
        <v>60</v>
      </c>
      <c r="G752" s="1">
        <f t="shared" si="11"/>
        <v>5</v>
      </c>
    </row>
    <row r="753" spans="1:13">
      <c r="A753" s="30">
        <v>45441</v>
      </c>
      <c r="B753" s="405">
        <v>28947</v>
      </c>
      <c r="C753" s="405" t="s">
        <v>20</v>
      </c>
      <c r="D753" t="s">
        <v>16</v>
      </c>
      <c r="E753" s="217"/>
      <c r="F753" s="217">
        <v>5</v>
      </c>
      <c r="G753" s="1">
        <f t="shared" si="11"/>
        <v>0</v>
      </c>
    </row>
    <row r="754" spans="1:13">
      <c r="A754" s="32">
        <v>45412</v>
      </c>
      <c r="B754" s="404" t="s">
        <v>11</v>
      </c>
      <c r="C754" s="404" t="s">
        <v>21</v>
      </c>
      <c r="D754" t="s">
        <v>13</v>
      </c>
      <c r="E754" s="217">
        <v>208.8</v>
      </c>
      <c r="G754" s="1">
        <f t="shared" si="11"/>
        <v>208.8</v>
      </c>
    </row>
    <row r="755" spans="1:13">
      <c r="B755" s="405"/>
      <c r="C755" s="405"/>
      <c r="D755" t="s">
        <v>14</v>
      </c>
      <c r="E755" s="217">
        <v>249.7</v>
      </c>
      <c r="G755" s="1">
        <f t="shared" si="11"/>
        <v>458.5</v>
      </c>
    </row>
    <row r="756" spans="1:13">
      <c r="B756" s="405"/>
      <c r="C756" s="405"/>
      <c r="D756" t="s">
        <v>15</v>
      </c>
      <c r="E756" s="217">
        <v>60</v>
      </c>
      <c r="G756" s="1">
        <f t="shared" si="11"/>
        <v>518.5</v>
      </c>
    </row>
    <row r="757" spans="1:13">
      <c r="B757" s="405"/>
      <c r="C757" s="405"/>
      <c r="D757" t="s">
        <v>16</v>
      </c>
      <c r="E757" s="217">
        <v>5</v>
      </c>
      <c r="G757" s="1">
        <f t="shared" si="11"/>
        <v>523.5</v>
      </c>
    </row>
    <row r="758" spans="1:13">
      <c r="A758" s="30">
        <v>45441</v>
      </c>
      <c r="B758" s="405">
        <v>28947</v>
      </c>
      <c r="C758" s="405" t="s">
        <v>21</v>
      </c>
      <c r="D758" t="s">
        <v>13</v>
      </c>
      <c r="F758" s="217">
        <v>208.8</v>
      </c>
      <c r="G758" s="1">
        <f t="shared" si="11"/>
        <v>314.7</v>
      </c>
    </row>
    <row r="759" spans="1:13">
      <c r="A759" s="30">
        <v>45441</v>
      </c>
      <c r="B759" s="405">
        <v>28947</v>
      </c>
      <c r="C759" s="405" t="s">
        <v>21</v>
      </c>
      <c r="D759" t="s">
        <v>14</v>
      </c>
      <c r="F759" s="217">
        <v>249.7</v>
      </c>
      <c r="G759" s="1">
        <f t="shared" si="11"/>
        <v>65</v>
      </c>
    </row>
    <row r="760" spans="1:13">
      <c r="A760" s="30">
        <v>45441</v>
      </c>
      <c r="B760" s="405">
        <v>28947</v>
      </c>
      <c r="C760" s="405" t="s">
        <v>21</v>
      </c>
      <c r="D760" t="s">
        <v>15</v>
      </c>
      <c r="F760" s="217">
        <v>60</v>
      </c>
      <c r="G760" s="1">
        <f t="shared" si="11"/>
        <v>5</v>
      </c>
    </row>
    <row r="761" spans="1:13">
      <c r="A761" s="30">
        <v>45441</v>
      </c>
      <c r="B761" s="405">
        <v>28947</v>
      </c>
      <c r="C761" s="405" t="s">
        <v>21</v>
      </c>
      <c r="D761" t="s">
        <v>16</v>
      </c>
      <c r="F761" s="217">
        <v>5</v>
      </c>
      <c r="G761" s="1">
        <f t="shared" si="11"/>
        <v>0</v>
      </c>
    </row>
    <row r="762" spans="1:13">
      <c r="A762" s="32">
        <v>45443</v>
      </c>
      <c r="B762" s="404" t="s">
        <v>11</v>
      </c>
      <c r="C762" s="404" t="s">
        <v>22</v>
      </c>
      <c r="D762" t="s">
        <v>13</v>
      </c>
      <c r="E762" s="217">
        <v>190</v>
      </c>
      <c r="G762" s="1">
        <f t="shared" si="11"/>
        <v>190</v>
      </c>
      <c r="I762" s="422" t="s">
        <v>449</v>
      </c>
      <c r="J762" s="422"/>
      <c r="K762" s="422"/>
    </row>
    <row r="763" spans="1:13">
      <c r="B763" s="405"/>
      <c r="C763" s="405"/>
      <c r="D763" t="s">
        <v>14</v>
      </c>
      <c r="E763" s="217">
        <v>351.9</v>
      </c>
      <c r="G763" s="1">
        <f t="shared" si="11"/>
        <v>541.9</v>
      </c>
      <c r="H763">
        <v>2024</v>
      </c>
      <c r="I763" s="404" t="s">
        <v>24</v>
      </c>
      <c r="J763" t="s">
        <v>14</v>
      </c>
      <c r="K763" s="217">
        <v>290.89999999999998</v>
      </c>
      <c r="L763" s="217"/>
      <c r="M763" s="217"/>
    </row>
    <row r="764" spans="1:13">
      <c r="B764" s="405"/>
      <c r="C764" s="405"/>
      <c r="D764" t="s">
        <v>15</v>
      </c>
      <c r="E764" s="217">
        <v>60</v>
      </c>
      <c r="G764" s="1">
        <f t="shared" si="11"/>
        <v>601.9</v>
      </c>
      <c r="I764" s="405"/>
      <c r="J764" t="s">
        <v>15</v>
      </c>
      <c r="K764" s="217">
        <v>60</v>
      </c>
      <c r="L764" s="217"/>
      <c r="M764" s="217"/>
    </row>
    <row r="765" spans="1:13">
      <c r="B765" s="405"/>
      <c r="C765" s="405"/>
      <c r="D765" t="s">
        <v>16</v>
      </c>
      <c r="E765" s="217">
        <v>5</v>
      </c>
      <c r="G765" s="1">
        <f t="shared" si="11"/>
        <v>606.9</v>
      </c>
      <c r="I765" s="404"/>
      <c r="J765" t="s">
        <v>16</v>
      </c>
      <c r="K765" s="217">
        <v>5</v>
      </c>
      <c r="M765" s="217"/>
    </row>
    <row r="766" spans="1:13">
      <c r="B766" s="405"/>
      <c r="C766" s="405"/>
      <c r="D766" t="s">
        <v>113</v>
      </c>
      <c r="E766" s="217">
        <v>10</v>
      </c>
      <c r="G766" s="1">
        <f>+G765+E766-F766</f>
        <v>616.9</v>
      </c>
      <c r="I766" s="404" t="s">
        <v>71</v>
      </c>
      <c r="J766" t="s">
        <v>13</v>
      </c>
      <c r="K766" s="217">
        <v>181.7</v>
      </c>
    </row>
    <row r="767" spans="1:13">
      <c r="A767" s="46">
        <v>45482</v>
      </c>
      <c r="B767" s="405">
        <v>29264</v>
      </c>
      <c r="C767" s="405" t="s">
        <v>22</v>
      </c>
      <c r="D767" t="s">
        <v>13</v>
      </c>
      <c r="E767" s="217"/>
      <c r="F767" s="217">
        <v>190</v>
      </c>
      <c r="G767" s="1">
        <f>+G766+E767-F767</f>
        <v>426.9</v>
      </c>
      <c r="I767" s="405"/>
      <c r="J767" t="s">
        <v>14</v>
      </c>
      <c r="K767" s="217">
        <v>315.7</v>
      </c>
    </row>
    <row r="768" spans="1:13">
      <c r="A768" s="46">
        <v>45482</v>
      </c>
      <c r="B768" s="405">
        <v>29264</v>
      </c>
      <c r="C768" s="405" t="s">
        <v>22</v>
      </c>
      <c r="D768" t="s">
        <v>14</v>
      </c>
      <c r="E768" s="217"/>
      <c r="F768" s="217">
        <v>351.9</v>
      </c>
      <c r="G768" s="1">
        <f>+G767+E768-F768</f>
        <v>75</v>
      </c>
      <c r="I768" s="405"/>
      <c r="J768" t="s">
        <v>15</v>
      </c>
      <c r="K768" s="217">
        <v>60</v>
      </c>
    </row>
    <row r="769" spans="1:14">
      <c r="A769" s="46">
        <v>45482</v>
      </c>
      <c r="B769" s="405">
        <v>29264</v>
      </c>
      <c r="C769" s="405" t="s">
        <v>22</v>
      </c>
      <c r="D769" t="s">
        <v>15</v>
      </c>
      <c r="E769" s="217"/>
      <c r="F769" s="217">
        <v>60</v>
      </c>
      <c r="G769" s="1">
        <f>+G768+E769-F769</f>
        <v>15</v>
      </c>
      <c r="I769" s="405"/>
      <c r="J769" t="s">
        <v>16</v>
      </c>
      <c r="K769" s="217">
        <v>5</v>
      </c>
    </row>
    <row r="770" spans="1:14">
      <c r="A770" s="46">
        <v>45482</v>
      </c>
      <c r="B770" s="405">
        <v>29264</v>
      </c>
      <c r="C770" s="405" t="s">
        <v>22</v>
      </c>
      <c r="D770" t="s">
        <v>16</v>
      </c>
      <c r="E770" s="217"/>
      <c r="F770" s="217">
        <v>5</v>
      </c>
      <c r="G770" s="1">
        <f>+G769+E770-F770</f>
        <v>10</v>
      </c>
      <c r="I770" s="405"/>
      <c r="K770" s="29">
        <f>SUM(K763:K769)</f>
        <v>918.3</v>
      </c>
    </row>
    <row r="771" spans="1:14">
      <c r="A771" s="46">
        <v>45482</v>
      </c>
      <c r="B771" s="405">
        <v>29264</v>
      </c>
      <c r="C771" s="405" t="s">
        <v>22</v>
      </c>
      <c r="D771" t="s">
        <v>113</v>
      </c>
      <c r="E771" s="217"/>
      <c r="F771" s="217">
        <v>10</v>
      </c>
      <c r="G771" s="1">
        <f>+G770+E771-F771</f>
        <v>0</v>
      </c>
      <c r="I771" s="405"/>
      <c r="K771" s="217"/>
      <c r="L771" s="217"/>
      <c r="M771" s="217"/>
    </row>
    <row r="772" spans="1:14">
      <c r="A772" s="68">
        <v>45473</v>
      </c>
      <c r="B772" s="404" t="s">
        <v>11</v>
      </c>
      <c r="C772" s="404" t="s">
        <v>23</v>
      </c>
      <c r="D772" t="s">
        <v>13</v>
      </c>
      <c r="E772" s="217">
        <v>184.5</v>
      </c>
      <c r="G772" s="1">
        <f>+G771+E772-F772</f>
        <v>184.5</v>
      </c>
      <c r="I772" s="405"/>
      <c r="K772" s="217"/>
      <c r="N772" s="29"/>
    </row>
    <row r="773" spans="1:14">
      <c r="A773" s="46"/>
      <c r="B773" s="405"/>
      <c r="C773" s="405"/>
      <c r="D773" t="s">
        <v>14</v>
      </c>
      <c r="E773" s="217">
        <v>382.7</v>
      </c>
      <c r="G773" s="1">
        <f>+G772+E773-F773</f>
        <v>567.20000000000005</v>
      </c>
      <c r="I773" s="404"/>
      <c r="K773" s="217"/>
      <c r="N773" s="29"/>
    </row>
    <row r="774" spans="1:14">
      <c r="A774" s="46"/>
      <c r="B774" s="405"/>
      <c r="C774" s="405"/>
      <c r="D774" t="s">
        <v>15</v>
      </c>
      <c r="E774" s="217">
        <v>60</v>
      </c>
      <c r="G774" s="1">
        <f>+G773+E774-F774</f>
        <v>627.20000000000005</v>
      </c>
      <c r="I774" s="404"/>
      <c r="K774" s="217"/>
    </row>
    <row r="775" spans="1:14">
      <c r="A775" s="46"/>
      <c r="B775" s="405"/>
      <c r="C775" s="405"/>
      <c r="D775" t="s">
        <v>16</v>
      </c>
      <c r="E775" s="217">
        <v>5</v>
      </c>
      <c r="G775" s="1">
        <f t="shared" ref="G775:G844" si="12">+G774+E775-F775</f>
        <v>632.20000000000005</v>
      </c>
      <c r="I775" s="404"/>
      <c r="L775" s="217"/>
    </row>
    <row r="776" spans="1:14">
      <c r="A776" s="46">
        <v>45482</v>
      </c>
      <c r="B776" s="405">
        <v>29264</v>
      </c>
      <c r="C776" s="405" t="s">
        <v>23</v>
      </c>
      <c r="D776" t="s">
        <v>15</v>
      </c>
      <c r="E776" s="217"/>
      <c r="F776" s="217">
        <v>60</v>
      </c>
      <c r="G776" s="1">
        <f t="shared" si="12"/>
        <v>572.20000000000005</v>
      </c>
      <c r="I776" s="404"/>
      <c r="L776" s="217"/>
    </row>
    <row r="777" spans="1:14">
      <c r="A777" s="46">
        <v>45482</v>
      </c>
      <c r="B777" s="405">
        <v>29264</v>
      </c>
      <c r="C777" s="405" t="s">
        <v>23</v>
      </c>
      <c r="D777" t="s">
        <v>16</v>
      </c>
      <c r="E777" s="217"/>
      <c r="F777" s="217">
        <v>5</v>
      </c>
      <c r="G777" s="1">
        <f t="shared" si="12"/>
        <v>567.20000000000005</v>
      </c>
      <c r="I777" s="404"/>
      <c r="K777" s="217"/>
    </row>
    <row r="778" spans="1:14">
      <c r="A778" s="46">
        <v>45539</v>
      </c>
      <c r="B778" s="405">
        <v>29630</v>
      </c>
      <c r="C778" s="405" t="s">
        <v>23</v>
      </c>
      <c r="D778" t="s">
        <v>13</v>
      </c>
      <c r="E778" s="217"/>
      <c r="F778" s="217">
        <v>184.5</v>
      </c>
      <c r="G778" s="1">
        <f t="shared" si="12"/>
        <v>382.70000000000005</v>
      </c>
      <c r="I778" s="404"/>
      <c r="K778" s="217"/>
    </row>
    <row r="779" spans="1:14">
      <c r="A779" s="46">
        <v>45539</v>
      </c>
      <c r="B779" s="405">
        <v>29630</v>
      </c>
      <c r="C779" s="405" t="s">
        <v>23</v>
      </c>
      <c r="D779" t="s">
        <v>14</v>
      </c>
      <c r="E779" s="217"/>
      <c r="F779" s="217">
        <v>382.7</v>
      </c>
      <c r="G779" s="1">
        <f t="shared" si="12"/>
        <v>0</v>
      </c>
      <c r="I779" s="404"/>
      <c r="K779" s="217"/>
    </row>
    <row r="780" spans="1:14">
      <c r="A780" s="32">
        <v>45504</v>
      </c>
      <c r="B780" s="404" t="s">
        <v>11</v>
      </c>
      <c r="C780" s="404" t="s">
        <v>24</v>
      </c>
      <c r="D780" t="s">
        <v>13</v>
      </c>
      <c r="E780" s="217">
        <v>181.1</v>
      </c>
      <c r="G780" s="1">
        <f t="shared" si="12"/>
        <v>181.1</v>
      </c>
      <c r="I780" s="404"/>
      <c r="K780" s="217"/>
    </row>
    <row r="781" spans="1:14">
      <c r="B781" s="405"/>
      <c r="C781" s="405"/>
      <c r="D781" t="s">
        <v>14</v>
      </c>
      <c r="E781" s="217">
        <v>342.6</v>
      </c>
      <c r="G781" s="1">
        <f t="shared" si="12"/>
        <v>523.70000000000005</v>
      </c>
      <c r="I781" s="404"/>
      <c r="K781" s="217"/>
    </row>
    <row r="782" spans="1:14">
      <c r="B782" s="405"/>
      <c r="C782" s="405"/>
      <c r="D782" t="s">
        <v>15</v>
      </c>
      <c r="E782" s="217">
        <v>60</v>
      </c>
      <c r="G782" s="1">
        <f t="shared" si="12"/>
        <v>583.70000000000005</v>
      </c>
      <c r="I782" s="263"/>
      <c r="J782" s="263"/>
      <c r="K782" s="263"/>
    </row>
    <row r="783" spans="1:14">
      <c r="B783" s="405"/>
      <c r="C783" s="405"/>
      <c r="D783" t="s">
        <v>16</v>
      </c>
      <c r="E783" s="217">
        <v>5</v>
      </c>
      <c r="G783" s="1">
        <f t="shared" si="12"/>
        <v>588.70000000000005</v>
      </c>
      <c r="I783" s="404"/>
      <c r="K783" s="217"/>
    </row>
    <row r="784" spans="1:14">
      <c r="B784" s="405"/>
      <c r="C784" s="405"/>
      <c r="D784" t="s">
        <v>97</v>
      </c>
      <c r="E784" s="217">
        <v>250</v>
      </c>
      <c r="G784" s="1">
        <f t="shared" si="12"/>
        <v>838.7</v>
      </c>
      <c r="I784" s="405"/>
      <c r="K784" s="217"/>
    </row>
    <row r="785" spans="1:11">
      <c r="A785" s="46">
        <v>45539</v>
      </c>
      <c r="B785" s="405">
        <v>29630</v>
      </c>
      <c r="C785" s="405" t="s">
        <v>24</v>
      </c>
      <c r="D785" t="s">
        <v>13</v>
      </c>
      <c r="E785" s="217"/>
      <c r="F785" s="1">
        <v>181.1</v>
      </c>
      <c r="G785" s="1">
        <f t="shared" si="12"/>
        <v>657.6</v>
      </c>
      <c r="I785" s="405"/>
      <c r="K785" s="217"/>
    </row>
    <row r="786" spans="1:11">
      <c r="A786" s="46">
        <v>45539</v>
      </c>
      <c r="B786" s="405">
        <v>29630</v>
      </c>
      <c r="C786" s="405" t="s">
        <v>24</v>
      </c>
      <c r="D786" t="s">
        <v>14</v>
      </c>
      <c r="E786" s="217"/>
      <c r="F786" s="1">
        <v>51.7</v>
      </c>
      <c r="G786" s="1">
        <f t="shared" si="12"/>
        <v>605.9</v>
      </c>
      <c r="I786" s="404"/>
      <c r="K786" s="217"/>
    </row>
    <row r="787" spans="1:11">
      <c r="A787" s="46">
        <v>45565</v>
      </c>
      <c r="B787" s="405" t="s">
        <v>61</v>
      </c>
      <c r="C787" s="405" t="s">
        <v>24</v>
      </c>
      <c r="D787" t="s">
        <v>14</v>
      </c>
      <c r="E787" s="217"/>
      <c r="F787" s="1">
        <v>135</v>
      </c>
      <c r="G787" s="1">
        <f t="shared" si="12"/>
        <v>470.9</v>
      </c>
      <c r="I787" s="405"/>
      <c r="K787" s="217"/>
    </row>
    <row r="788" spans="1:11">
      <c r="A788" s="46">
        <v>45490</v>
      </c>
      <c r="B788" s="405">
        <v>29351</v>
      </c>
      <c r="C788" s="405" t="s">
        <v>24</v>
      </c>
      <c r="D788" t="s">
        <v>97</v>
      </c>
      <c r="E788" s="217"/>
      <c r="F788" s="1">
        <v>250</v>
      </c>
      <c r="G788" s="1">
        <f t="shared" si="12"/>
        <v>220.89999999999998</v>
      </c>
      <c r="I788" s="405"/>
      <c r="K788" s="217"/>
    </row>
    <row r="789" spans="1:11">
      <c r="A789" s="46">
        <v>45595</v>
      </c>
      <c r="B789" s="405">
        <v>29925</v>
      </c>
      <c r="C789" s="405" t="s">
        <v>24</v>
      </c>
      <c r="D789" t="s">
        <v>14</v>
      </c>
      <c r="E789" s="217"/>
      <c r="F789" s="1">
        <v>155.9</v>
      </c>
      <c r="G789" s="1">
        <f t="shared" si="12"/>
        <v>64.999999999999972</v>
      </c>
      <c r="I789" s="405"/>
      <c r="K789" s="217"/>
    </row>
    <row r="790" spans="1:11">
      <c r="A790" s="46">
        <v>45595</v>
      </c>
      <c r="B790" s="405">
        <v>29925</v>
      </c>
      <c r="C790" s="405" t="s">
        <v>24</v>
      </c>
      <c r="D790" t="s">
        <v>15</v>
      </c>
      <c r="E790" s="217"/>
      <c r="F790" s="1">
        <v>60</v>
      </c>
      <c r="G790" s="1">
        <f t="shared" si="12"/>
        <v>4.9999999999999716</v>
      </c>
      <c r="I790" s="405"/>
      <c r="K790" s="217"/>
    </row>
    <row r="791" spans="1:11">
      <c r="A791" s="46">
        <v>45595</v>
      </c>
      <c r="B791" s="405">
        <v>29925</v>
      </c>
      <c r="C791" s="405" t="s">
        <v>24</v>
      </c>
      <c r="D791" t="s">
        <v>16</v>
      </c>
      <c r="E791" s="217"/>
      <c r="F791" s="1">
        <v>5</v>
      </c>
      <c r="G791" s="1">
        <f t="shared" si="12"/>
        <v>-2.8421709430404007E-14</v>
      </c>
      <c r="I791" s="405"/>
      <c r="K791" s="217"/>
    </row>
    <row r="792" spans="1:11">
      <c r="A792" s="32">
        <v>45535</v>
      </c>
      <c r="B792" s="404" t="s">
        <v>11</v>
      </c>
      <c r="C792" s="404" t="s">
        <v>71</v>
      </c>
      <c r="D792" t="s">
        <v>13</v>
      </c>
      <c r="E792" s="217">
        <v>181.7</v>
      </c>
      <c r="G792" s="1">
        <f t="shared" si="12"/>
        <v>181.69999999999996</v>
      </c>
      <c r="I792" s="405"/>
      <c r="K792" s="217"/>
    </row>
    <row r="793" spans="1:11">
      <c r="B793" s="405"/>
      <c r="C793" s="405"/>
      <c r="D793" t="s">
        <v>14</v>
      </c>
      <c r="E793" s="217">
        <v>315.7</v>
      </c>
      <c r="G793" s="1">
        <f t="shared" si="12"/>
        <v>497.4</v>
      </c>
      <c r="I793" s="404"/>
      <c r="K793" s="217"/>
    </row>
    <row r="794" spans="1:11">
      <c r="B794" s="405"/>
      <c r="C794" s="405"/>
      <c r="D794" t="s">
        <v>15</v>
      </c>
      <c r="E794" s="217">
        <v>60</v>
      </c>
      <c r="G794" s="1">
        <f t="shared" si="12"/>
        <v>557.4</v>
      </c>
      <c r="I794" s="405"/>
      <c r="K794" s="217"/>
    </row>
    <row r="795" spans="1:11">
      <c r="B795" s="405"/>
      <c r="C795" s="405"/>
      <c r="D795" t="s">
        <v>16</v>
      </c>
      <c r="E795" s="217">
        <v>5</v>
      </c>
      <c r="G795" s="1">
        <f t="shared" si="12"/>
        <v>562.4</v>
      </c>
      <c r="I795" s="405"/>
      <c r="K795" s="217"/>
    </row>
    <row r="796" spans="1:11">
      <c r="A796" s="46">
        <v>45595</v>
      </c>
      <c r="B796" s="405">
        <v>29925</v>
      </c>
      <c r="C796" s="405" t="s">
        <v>71</v>
      </c>
      <c r="D796" t="s">
        <v>13</v>
      </c>
      <c r="E796" s="217"/>
      <c r="F796" s="217">
        <v>181.7</v>
      </c>
      <c r="G796" s="1">
        <f t="shared" si="12"/>
        <v>380.7</v>
      </c>
      <c r="I796" s="405"/>
      <c r="K796" s="217"/>
    </row>
    <row r="797" spans="1:11">
      <c r="A797" s="46">
        <v>45595</v>
      </c>
      <c r="B797" s="405">
        <v>29925</v>
      </c>
      <c r="C797" s="405" t="s">
        <v>71</v>
      </c>
      <c r="D797" t="s">
        <v>14</v>
      </c>
      <c r="E797" s="217"/>
      <c r="F797" s="217">
        <v>315.7</v>
      </c>
      <c r="G797" s="1">
        <f t="shared" si="12"/>
        <v>65</v>
      </c>
      <c r="I797" s="405"/>
      <c r="K797" s="217"/>
    </row>
    <row r="798" spans="1:11">
      <c r="A798" s="46">
        <v>45595</v>
      </c>
      <c r="B798" s="405">
        <v>29925</v>
      </c>
      <c r="C798" s="405" t="s">
        <v>71</v>
      </c>
      <c r="D798" t="s">
        <v>15</v>
      </c>
      <c r="E798" s="217"/>
      <c r="F798" s="217">
        <v>60</v>
      </c>
      <c r="G798" s="1">
        <f t="shared" si="12"/>
        <v>5</v>
      </c>
      <c r="I798" s="405"/>
      <c r="K798" s="217"/>
    </row>
    <row r="799" spans="1:11">
      <c r="A799" s="46">
        <v>45595</v>
      </c>
      <c r="B799" s="405">
        <v>29925</v>
      </c>
      <c r="C799" s="405" t="s">
        <v>71</v>
      </c>
      <c r="D799" t="s">
        <v>16</v>
      </c>
      <c r="E799" s="217"/>
      <c r="F799" s="217">
        <v>5</v>
      </c>
      <c r="G799" s="1">
        <f t="shared" si="12"/>
        <v>0</v>
      </c>
      <c r="I799" s="405"/>
      <c r="K799" s="217"/>
    </row>
    <row r="800" spans="1:11">
      <c r="A800" s="68">
        <v>45565</v>
      </c>
      <c r="B800" s="404" t="s">
        <v>11</v>
      </c>
      <c r="C800" s="404" t="s">
        <v>41</v>
      </c>
      <c r="D800" t="s">
        <v>13</v>
      </c>
      <c r="E800" s="217">
        <v>182.8</v>
      </c>
      <c r="F800" s="217"/>
      <c r="G800" s="1">
        <f t="shared" si="12"/>
        <v>182.8</v>
      </c>
      <c r="I800" s="405"/>
      <c r="K800" s="217"/>
    </row>
    <row r="801" spans="1:12">
      <c r="A801" s="46"/>
      <c r="B801" s="405"/>
      <c r="C801" s="405"/>
      <c r="D801" t="s">
        <v>14</v>
      </c>
      <c r="E801" s="217">
        <v>285.89999999999998</v>
      </c>
      <c r="G801" s="1">
        <f t="shared" si="12"/>
        <v>468.7</v>
      </c>
      <c r="K801" s="29"/>
    </row>
    <row r="802" spans="1:12">
      <c r="A802" s="46"/>
      <c r="B802" s="405"/>
      <c r="C802" s="405"/>
      <c r="D802" t="s">
        <v>15</v>
      </c>
      <c r="E802" s="217">
        <v>60</v>
      </c>
      <c r="G802" s="1">
        <f t="shared" si="12"/>
        <v>528.70000000000005</v>
      </c>
    </row>
    <row r="803" spans="1:12">
      <c r="A803" s="46"/>
      <c r="B803" s="405"/>
      <c r="C803" s="405"/>
      <c r="D803" t="s">
        <v>16</v>
      </c>
      <c r="E803" s="217">
        <v>5</v>
      </c>
      <c r="G803" s="1">
        <f t="shared" si="12"/>
        <v>533.70000000000005</v>
      </c>
      <c r="K803" s="29"/>
    </row>
    <row r="804" spans="1:12">
      <c r="A804" s="46">
        <v>45595</v>
      </c>
      <c r="B804" s="405">
        <v>29925</v>
      </c>
      <c r="C804" s="405" t="s">
        <v>41</v>
      </c>
      <c r="D804" t="s">
        <v>13</v>
      </c>
      <c r="E804" s="217"/>
      <c r="F804" s="217">
        <v>182.8</v>
      </c>
      <c r="G804" s="1">
        <f t="shared" si="12"/>
        <v>350.90000000000003</v>
      </c>
      <c r="K804" s="29"/>
    </row>
    <row r="805" spans="1:12">
      <c r="A805" s="46">
        <v>45595</v>
      </c>
      <c r="B805" s="405">
        <v>29925</v>
      </c>
      <c r="C805" s="405" t="s">
        <v>41</v>
      </c>
      <c r="D805" t="s">
        <v>14</v>
      </c>
      <c r="E805" s="217"/>
      <c r="F805" s="217">
        <v>285.89999999999998</v>
      </c>
      <c r="G805" s="1">
        <f t="shared" si="12"/>
        <v>65.000000000000057</v>
      </c>
      <c r="K805" s="29"/>
    </row>
    <row r="806" spans="1:12">
      <c r="A806" s="46">
        <v>45595</v>
      </c>
      <c r="B806" s="405">
        <v>29925</v>
      </c>
      <c r="C806" s="405" t="s">
        <v>41</v>
      </c>
      <c r="D806" t="s">
        <v>15</v>
      </c>
      <c r="E806" s="217"/>
      <c r="F806" s="217">
        <v>60</v>
      </c>
      <c r="G806" s="1">
        <f t="shared" si="12"/>
        <v>5.0000000000000568</v>
      </c>
      <c r="K806" s="29"/>
    </row>
    <row r="807" spans="1:12">
      <c r="A807" s="46">
        <v>45595</v>
      </c>
      <c r="B807" s="405">
        <v>29925</v>
      </c>
      <c r="C807" s="405" t="s">
        <v>41</v>
      </c>
      <c r="D807" t="s">
        <v>16</v>
      </c>
      <c r="E807" s="217"/>
      <c r="F807" s="217">
        <v>5</v>
      </c>
      <c r="G807" s="1">
        <f t="shared" si="12"/>
        <v>5.6843418860808015E-14</v>
      </c>
      <c r="K807" s="29"/>
    </row>
    <row r="808" spans="1:12">
      <c r="A808" s="68">
        <v>45596</v>
      </c>
      <c r="B808" s="404" t="s">
        <v>11</v>
      </c>
      <c r="C808" s="404" t="s">
        <v>27</v>
      </c>
      <c r="D808" t="s">
        <v>13</v>
      </c>
      <c r="E808" s="217">
        <v>153.30000000000001</v>
      </c>
      <c r="F808" s="217"/>
      <c r="G808" s="1">
        <f t="shared" si="12"/>
        <v>153.30000000000007</v>
      </c>
    </row>
    <row r="809" spans="1:12">
      <c r="A809" s="46"/>
      <c r="B809" s="405"/>
      <c r="C809" s="405"/>
      <c r="D809" t="s">
        <v>14</v>
      </c>
      <c r="E809" s="217">
        <v>312.5</v>
      </c>
      <c r="F809" s="217"/>
      <c r="G809" s="1">
        <f t="shared" si="12"/>
        <v>465.80000000000007</v>
      </c>
    </row>
    <row r="810" spans="1:12">
      <c r="A810" s="46"/>
      <c r="B810" s="405"/>
      <c r="C810" s="405"/>
      <c r="D810" t="s">
        <v>15</v>
      </c>
      <c r="E810" s="217">
        <v>60</v>
      </c>
      <c r="F810" s="217"/>
      <c r="G810" s="1">
        <f t="shared" si="12"/>
        <v>525.80000000000007</v>
      </c>
    </row>
    <row r="811" spans="1:12">
      <c r="A811" s="46"/>
      <c r="B811" s="405"/>
      <c r="C811" s="405"/>
      <c r="D811" t="s">
        <v>16</v>
      </c>
      <c r="E811" s="217">
        <v>5</v>
      </c>
      <c r="F811" s="217"/>
      <c r="G811" s="1">
        <f t="shared" si="12"/>
        <v>530.80000000000007</v>
      </c>
      <c r="J811" s="422"/>
      <c r="K811" s="422"/>
      <c r="L811" s="422"/>
    </row>
    <row r="812" spans="1:12">
      <c r="A812" s="46">
        <v>45596</v>
      </c>
      <c r="B812" s="405" t="s">
        <v>62</v>
      </c>
      <c r="C812" s="405" t="s">
        <v>27</v>
      </c>
      <c r="D812" t="s">
        <v>13</v>
      </c>
      <c r="E812" s="217"/>
      <c r="F812" s="217">
        <v>90</v>
      </c>
      <c r="G812" s="1">
        <f t="shared" si="12"/>
        <v>440.80000000000007</v>
      </c>
      <c r="J812" s="404"/>
      <c r="L812" s="217"/>
    </row>
    <row r="813" spans="1:12">
      <c r="A813" s="30">
        <v>45665</v>
      </c>
      <c r="B813" s="405">
        <v>30273</v>
      </c>
      <c r="C813" s="405" t="s">
        <v>27</v>
      </c>
      <c r="D813" t="s">
        <v>13</v>
      </c>
      <c r="E813" s="217"/>
      <c r="F813" s="217">
        <v>63.3</v>
      </c>
      <c r="G813" s="1">
        <f t="shared" si="12"/>
        <v>377.50000000000006</v>
      </c>
      <c r="J813" s="404"/>
      <c r="L813" s="217"/>
    </row>
    <row r="814" spans="1:12">
      <c r="A814" s="30">
        <v>45665</v>
      </c>
      <c r="B814" s="405">
        <v>30273</v>
      </c>
      <c r="C814" s="405" t="s">
        <v>27</v>
      </c>
      <c r="D814" t="s">
        <v>14</v>
      </c>
      <c r="E814" s="217"/>
      <c r="F814" s="217">
        <v>312.5</v>
      </c>
      <c r="G814" s="1">
        <f t="shared" si="12"/>
        <v>65.000000000000057</v>
      </c>
      <c r="J814" s="404"/>
      <c r="L814" s="217"/>
    </row>
    <row r="815" spans="1:12">
      <c r="A815" s="30">
        <v>45665</v>
      </c>
      <c r="B815" s="405">
        <v>30273</v>
      </c>
      <c r="C815" s="405" t="s">
        <v>27</v>
      </c>
      <c r="D815" t="s">
        <v>15</v>
      </c>
      <c r="E815" s="217"/>
      <c r="F815" s="217">
        <v>60</v>
      </c>
      <c r="G815" s="1">
        <f t="shared" si="12"/>
        <v>5.0000000000000568</v>
      </c>
      <c r="J815" s="404"/>
      <c r="L815" s="217"/>
    </row>
    <row r="816" spans="1:12">
      <c r="A816" s="30">
        <v>45665</v>
      </c>
      <c r="B816" s="405">
        <v>30273</v>
      </c>
      <c r="C816" s="405" t="s">
        <v>27</v>
      </c>
      <c r="D816" t="s">
        <v>16</v>
      </c>
      <c r="E816" s="217"/>
      <c r="F816" s="217">
        <v>5</v>
      </c>
      <c r="G816" s="1">
        <f t="shared" si="12"/>
        <v>5.6843418860808015E-14</v>
      </c>
      <c r="J816" s="404"/>
      <c r="L816" s="217"/>
    </row>
    <row r="817" spans="1:12">
      <c r="A817" s="68">
        <v>45626</v>
      </c>
      <c r="B817" s="404" t="s">
        <v>11</v>
      </c>
      <c r="C817" s="404" t="s">
        <v>73</v>
      </c>
      <c r="D817" t="s">
        <v>13</v>
      </c>
      <c r="E817">
        <v>151.6</v>
      </c>
      <c r="F817" s="217"/>
      <c r="G817" s="1">
        <f t="shared" si="12"/>
        <v>151.60000000000005</v>
      </c>
      <c r="J817" s="405"/>
      <c r="L817" s="217"/>
    </row>
    <row r="818" spans="1:12">
      <c r="A818" s="249"/>
      <c r="B818" s="46"/>
      <c r="C818" s="405"/>
      <c r="D818" t="s">
        <v>14</v>
      </c>
      <c r="E818">
        <v>390.7</v>
      </c>
      <c r="G818" s="1">
        <f t="shared" si="12"/>
        <v>542.30000000000007</v>
      </c>
      <c r="J818" s="405"/>
      <c r="L818" s="217"/>
    </row>
    <row r="819" spans="1:12">
      <c r="A819" s="249"/>
      <c r="B819" s="46"/>
      <c r="C819" s="405"/>
      <c r="D819" t="s">
        <v>15</v>
      </c>
      <c r="E819" s="217">
        <v>60</v>
      </c>
      <c r="G819" s="1">
        <f t="shared" si="12"/>
        <v>602.30000000000007</v>
      </c>
      <c r="J819" s="405"/>
      <c r="L819" s="217"/>
    </row>
    <row r="820" spans="1:12">
      <c r="A820" s="249"/>
      <c r="B820" s="46"/>
      <c r="C820" s="405"/>
      <c r="D820" t="s">
        <v>16</v>
      </c>
      <c r="E820" s="217">
        <v>5</v>
      </c>
      <c r="G820" s="1">
        <f t="shared" si="12"/>
        <v>607.30000000000007</v>
      </c>
      <c r="J820" s="404"/>
    </row>
    <row r="821" spans="1:12">
      <c r="A821" s="30">
        <v>45665</v>
      </c>
      <c r="B821" s="405">
        <v>30273</v>
      </c>
      <c r="C821" s="405" t="s">
        <v>73</v>
      </c>
      <c r="D821" t="s">
        <v>13</v>
      </c>
      <c r="E821" s="217"/>
      <c r="F821">
        <v>151.6</v>
      </c>
      <c r="G821" s="1">
        <f t="shared" si="12"/>
        <v>455.70000000000005</v>
      </c>
      <c r="J821" s="404"/>
    </row>
    <row r="822" spans="1:12">
      <c r="A822" s="30">
        <v>45665</v>
      </c>
      <c r="B822" s="405">
        <v>30273</v>
      </c>
      <c r="C822" s="405" t="s">
        <v>73</v>
      </c>
      <c r="D822" t="s">
        <v>14</v>
      </c>
      <c r="E822" s="217"/>
      <c r="F822">
        <v>390.7</v>
      </c>
      <c r="G822" s="1">
        <f t="shared" si="12"/>
        <v>65.000000000000057</v>
      </c>
      <c r="J822" s="404"/>
    </row>
    <row r="823" spans="1:12">
      <c r="A823" s="30">
        <v>45665</v>
      </c>
      <c r="B823" s="405">
        <v>30273</v>
      </c>
      <c r="C823" s="405" t="s">
        <v>73</v>
      </c>
      <c r="D823" t="s">
        <v>15</v>
      </c>
      <c r="E823" s="217"/>
      <c r="F823" s="217">
        <v>60</v>
      </c>
      <c r="G823" s="1">
        <f t="shared" si="12"/>
        <v>5.0000000000000568</v>
      </c>
      <c r="J823" s="404"/>
    </row>
    <row r="824" spans="1:12">
      <c r="A824" s="30">
        <v>45665</v>
      </c>
      <c r="B824" s="405">
        <v>30273</v>
      </c>
      <c r="C824" s="405" t="s">
        <v>73</v>
      </c>
      <c r="D824" t="s">
        <v>16</v>
      </c>
      <c r="E824" s="217"/>
      <c r="F824" s="217">
        <v>5</v>
      </c>
      <c r="G824" s="1">
        <f t="shared" si="12"/>
        <v>5.6843418860808015E-14</v>
      </c>
      <c r="J824" s="404" t="s">
        <v>29</v>
      </c>
      <c r="K824" t="s">
        <v>13</v>
      </c>
      <c r="L824" s="25">
        <v>127.9</v>
      </c>
    </row>
    <row r="825" spans="1:12">
      <c r="A825" s="32">
        <v>45657</v>
      </c>
      <c r="B825" s="404" t="s">
        <v>11</v>
      </c>
      <c r="C825" s="404" t="s">
        <v>29</v>
      </c>
      <c r="D825" t="s">
        <v>13</v>
      </c>
      <c r="E825" s="25">
        <v>127.9</v>
      </c>
      <c r="G825" s="1">
        <f t="shared" si="12"/>
        <v>127.90000000000006</v>
      </c>
      <c r="J825" s="405"/>
      <c r="K825" t="s">
        <v>14</v>
      </c>
      <c r="L825" s="25">
        <v>234.8</v>
      </c>
    </row>
    <row r="826" spans="1:12">
      <c r="B826" s="405"/>
      <c r="C826" s="405"/>
      <c r="D826" t="s">
        <v>14</v>
      </c>
      <c r="E826" s="25">
        <v>234.8</v>
      </c>
      <c r="G826" s="1">
        <f t="shared" si="12"/>
        <v>362.70000000000005</v>
      </c>
      <c r="J826" s="404" t="s">
        <v>12</v>
      </c>
      <c r="K826" t="s">
        <v>15</v>
      </c>
      <c r="L826" s="217">
        <v>60</v>
      </c>
    </row>
    <row r="827" spans="1:12">
      <c r="B827" s="405"/>
      <c r="C827" s="405"/>
      <c r="D827" t="s">
        <v>15</v>
      </c>
      <c r="E827" s="25">
        <v>60</v>
      </c>
      <c r="G827" s="1">
        <f t="shared" si="12"/>
        <v>422.70000000000005</v>
      </c>
      <c r="J827" s="405"/>
      <c r="K827" t="s">
        <v>16</v>
      </c>
      <c r="L827" s="217">
        <v>5</v>
      </c>
    </row>
    <row r="828" spans="1:12">
      <c r="B828" s="405"/>
      <c r="C828" s="405"/>
      <c r="D828" t="s">
        <v>16</v>
      </c>
      <c r="E828" s="25">
        <v>5</v>
      </c>
      <c r="G828" s="1">
        <f t="shared" si="12"/>
        <v>427.70000000000005</v>
      </c>
      <c r="J828" s="404"/>
      <c r="L828" s="25">
        <f>SUM(L824:L827)</f>
        <v>427.70000000000005</v>
      </c>
    </row>
    <row r="829" spans="1:12">
      <c r="A829" s="30">
        <v>45665</v>
      </c>
      <c r="B829" s="405">
        <v>30273</v>
      </c>
      <c r="C829" s="405" t="s">
        <v>29</v>
      </c>
      <c r="D829" t="s">
        <v>15</v>
      </c>
      <c r="F829" s="25">
        <v>60</v>
      </c>
      <c r="G829" s="1">
        <f t="shared" si="12"/>
        <v>367.70000000000005</v>
      </c>
      <c r="L829" s="25"/>
    </row>
    <row r="830" spans="1:12">
      <c r="A830" s="30">
        <v>45665</v>
      </c>
      <c r="B830" s="405">
        <v>30273</v>
      </c>
      <c r="C830" s="405" t="s">
        <v>29</v>
      </c>
      <c r="D830" t="s">
        <v>16</v>
      </c>
      <c r="F830" s="25">
        <v>5</v>
      </c>
      <c r="G830" s="1">
        <f t="shared" si="12"/>
        <v>362.70000000000005</v>
      </c>
      <c r="L830" s="1"/>
    </row>
    <row r="831" spans="1:12">
      <c r="A831" s="46">
        <v>45728</v>
      </c>
      <c r="B831" s="405">
        <v>30640</v>
      </c>
      <c r="C831" s="405" t="s">
        <v>29</v>
      </c>
      <c r="D831" t="s">
        <v>13</v>
      </c>
      <c r="F831" s="25">
        <v>127.9</v>
      </c>
      <c r="G831" s="1">
        <f t="shared" si="12"/>
        <v>234.80000000000004</v>
      </c>
      <c r="L831" s="1"/>
    </row>
    <row r="832" spans="1:12">
      <c r="A832" s="46">
        <v>45728</v>
      </c>
      <c r="B832" s="405">
        <v>30640</v>
      </c>
      <c r="C832" s="405" t="s">
        <v>29</v>
      </c>
      <c r="D832" t="s">
        <v>14</v>
      </c>
      <c r="F832" s="25">
        <v>234.8</v>
      </c>
      <c r="G832" s="1">
        <f t="shared" si="12"/>
        <v>0</v>
      </c>
      <c r="L832" s="1"/>
    </row>
    <row r="833" spans="1:12">
      <c r="A833" s="68">
        <v>45688</v>
      </c>
      <c r="B833" s="404" t="s">
        <v>11</v>
      </c>
      <c r="C833" s="404" t="s">
        <v>12</v>
      </c>
      <c r="D833" t="s">
        <v>13</v>
      </c>
      <c r="E833" s="217">
        <v>144.80000000000001</v>
      </c>
      <c r="G833" s="1">
        <f t="shared" si="12"/>
        <v>144.80000000000001</v>
      </c>
    </row>
    <row r="834" spans="1:12">
      <c r="A834" s="46"/>
      <c r="B834" s="405"/>
      <c r="C834" s="405"/>
      <c r="D834" t="s">
        <v>14</v>
      </c>
      <c r="E834" s="217">
        <v>192.4</v>
      </c>
      <c r="G834" s="1">
        <f t="shared" si="12"/>
        <v>337.20000000000005</v>
      </c>
    </row>
    <row r="835" spans="1:12">
      <c r="A835" s="46"/>
      <c r="B835" s="405"/>
      <c r="C835" s="405"/>
      <c r="D835" t="s">
        <v>15</v>
      </c>
      <c r="E835" s="217">
        <v>60</v>
      </c>
      <c r="G835" s="1">
        <f t="shared" si="12"/>
        <v>397.20000000000005</v>
      </c>
      <c r="J835" s="422"/>
      <c r="K835" s="422"/>
      <c r="L835" s="422"/>
    </row>
    <row r="836" spans="1:12">
      <c r="A836" s="46"/>
      <c r="B836" s="405"/>
      <c r="C836" s="405"/>
      <c r="D836" t="s">
        <v>16</v>
      </c>
      <c r="E836" s="217">
        <v>5</v>
      </c>
      <c r="G836" s="1">
        <f t="shared" si="12"/>
        <v>402.20000000000005</v>
      </c>
      <c r="J836" s="404"/>
      <c r="L836" s="25"/>
    </row>
    <row r="837" spans="1:12">
      <c r="A837" s="46">
        <v>45728</v>
      </c>
      <c r="B837" s="405">
        <v>30640</v>
      </c>
      <c r="C837" s="405" t="s">
        <v>12</v>
      </c>
      <c r="D837" t="s">
        <v>13</v>
      </c>
      <c r="E837" s="217"/>
      <c r="F837" s="217">
        <v>144.80000000000001</v>
      </c>
      <c r="G837" s="1">
        <f t="shared" si="12"/>
        <v>257.40000000000003</v>
      </c>
      <c r="J837" s="404"/>
      <c r="L837" s="25"/>
    </row>
    <row r="838" spans="1:12">
      <c r="A838" s="46">
        <v>45728</v>
      </c>
      <c r="B838" s="405">
        <v>30640</v>
      </c>
      <c r="C838" s="405" t="s">
        <v>12</v>
      </c>
      <c r="D838" t="s">
        <v>14</v>
      </c>
      <c r="E838" s="217"/>
      <c r="F838" s="217">
        <v>192.4</v>
      </c>
      <c r="G838" s="1">
        <f t="shared" si="12"/>
        <v>65.000000000000028</v>
      </c>
      <c r="J838" s="404"/>
      <c r="L838" s="25"/>
    </row>
    <row r="839" spans="1:12">
      <c r="A839" s="46">
        <v>45728</v>
      </c>
      <c r="B839" s="405">
        <v>30640</v>
      </c>
      <c r="C839" s="405" t="s">
        <v>12</v>
      </c>
      <c r="D839" t="s">
        <v>15</v>
      </c>
      <c r="E839" s="217"/>
      <c r="F839" s="217">
        <v>60</v>
      </c>
      <c r="G839" s="1">
        <f t="shared" si="12"/>
        <v>5.0000000000000284</v>
      </c>
      <c r="J839" s="404"/>
      <c r="L839" s="25"/>
    </row>
    <row r="840" spans="1:12">
      <c r="A840" s="46">
        <v>45728</v>
      </c>
      <c r="B840" s="405">
        <v>30640</v>
      </c>
      <c r="C840" s="405" t="s">
        <v>12</v>
      </c>
      <c r="D840" t="s">
        <v>16</v>
      </c>
      <c r="E840" s="217"/>
      <c r="F840" s="217">
        <v>5</v>
      </c>
      <c r="G840" s="1">
        <f t="shared" si="12"/>
        <v>2.8421709430404007E-14</v>
      </c>
      <c r="J840" s="404"/>
      <c r="L840" s="25"/>
    </row>
    <row r="841" spans="1:12">
      <c r="A841" s="32">
        <v>45716</v>
      </c>
      <c r="B841" s="404" t="s">
        <v>11</v>
      </c>
      <c r="C841" s="404" t="s">
        <v>19</v>
      </c>
      <c r="D841" t="s">
        <v>13</v>
      </c>
      <c r="E841" s="217">
        <v>161.30000000000001</v>
      </c>
      <c r="G841" s="1">
        <f t="shared" si="12"/>
        <v>161.30000000000004</v>
      </c>
      <c r="J841" s="405"/>
      <c r="L841" s="25"/>
    </row>
    <row r="842" spans="1:12">
      <c r="B842" s="405"/>
      <c r="C842" s="405"/>
      <c r="D842" t="s">
        <v>14</v>
      </c>
      <c r="E842" s="217">
        <v>185.7</v>
      </c>
      <c r="G842" s="1">
        <f t="shared" si="12"/>
        <v>347</v>
      </c>
      <c r="J842" s="404"/>
      <c r="L842" s="217"/>
    </row>
    <row r="843" spans="1:12">
      <c r="B843" s="405"/>
      <c r="C843" s="405"/>
      <c r="D843" t="s">
        <v>15</v>
      </c>
      <c r="E843" s="217">
        <v>56</v>
      </c>
      <c r="G843" s="1">
        <f t="shared" si="12"/>
        <v>403</v>
      </c>
      <c r="J843" s="405"/>
      <c r="L843" s="217"/>
    </row>
    <row r="844" spans="1:12">
      <c r="B844" s="405"/>
      <c r="C844" s="405"/>
      <c r="D844" t="s">
        <v>16</v>
      </c>
      <c r="E844" s="217">
        <v>5</v>
      </c>
      <c r="G844" s="1">
        <f t="shared" si="12"/>
        <v>408</v>
      </c>
      <c r="L844" s="217"/>
    </row>
    <row r="845" spans="1:12">
      <c r="A845" s="30">
        <v>45742</v>
      </c>
      <c r="B845" s="405">
        <v>30829</v>
      </c>
      <c r="C845" s="405" t="s">
        <v>19</v>
      </c>
      <c r="D845" t="s">
        <v>13</v>
      </c>
      <c r="F845" s="217">
        <v>161.30000000000001</v>
      </c>
      <c r="G845" s="1">
        <f t="shared" ref="G845:G926" si="13">+G844+E845-F845</f>
        <v>246.7</v>
      </c>
      <c r="L845" s="217"/>
    </row>
    <row r="846" spans="1:12">
      <c r="A846" s="30">
        <v>45742</v>
      </c>
      <c r="B846" s="405">
        <v>30829</v>
      </c>
      <c r="C846" s="405" t="s">
        <v>19</v>
      </c>
      <c r="D846" t="s">
        <v>14</v>
      </c>
      <c r="F846" s="217">
        <v>185.7</v>
      </c>
      <c r="G846" s="1">
        <f t="shared" si="13"/>
        <v>61</v>
      </c>
      <c r="L846" s="44"/>
    </row>
    <row r="847" spans="1:12">
      <c r="A847" s="30">
        <v>45742</v>
      </c>
      <c r="B847" s="405">
        <v>30829</v>
      </c>
      <c r="C847" s="405" t="s">
        <v>19</v>
      </c>
      <c r="D847" t="s">
        <v>15</v>
      </c>
      <c r="F847" s="217">
        <v>56</v>
      </c>
      <c r="G847" s="1">
        <f t="shared" si="13"/>
        <v>5</v>
      </c>
    </row>
    <row r="848" spans="1:12">
      <c r="A848" s="30">
        <v>45742</v>
      </c>
      <c r="B848" s="405">
        <v>30829</v>
      </c>
      <c r="C848" s="405" t="s">
        <v>19</v>
      </c>
      <c r="D848" t="s">
        <v>16</v>
      </c>
      <c r="F848" s="217">
        <v>5</v>
      </c>
      <c r="G848" s="1">
        <f t="shared" si="13"/>
        <v>0</v>
      </c>
    </row>
    <row r="849" spans="1:11">
      <c r="A849" s="32">
        <v>45747</v>
      </c>
      <c r="B849" s="404" t="s">
        <v>11</v>
      </c>
      <c r="C849" s="404" t="s">
        <v>20</v>
      </c>
      <c r="D849" t="s">
        <v>13</v>
      </c>
      <c r="E849" s="217">
        <v>23.6</v>
      </c>
      <c r="G849" s="1">
        <f t="shared" si="13"/>
        <v>23.6</v>
      </c>
    </row>
    <row r="850" spans="1:11">
      <c r="B850" s="405"/>
      <c r="C850" s="405"/>
      <c r="D850" t="s">
        <v>14</v>
      </c>
      <c r="E850" s="217">
        <v>111.8</v>
      </c>
      <c r="G850" s="1">
        <f t="shared" si="13"/>
        <v>135.4</v>
      </c>
    </row>
    <row r="851" spans="1:11">
      <c r="B851" s="405"/>
      <c r="C851" s="405"/>
      <c r="D851" t="s">
        <v>15</v>
      </c>
      <c r="E851" s="217">
        <v>60</v>
      </c>
      <c r="G851" s="1">
        <f t="shared" si="13"/>
        <v>195.4</v>
      </c>
    </row>
    <row r="852" spans="1:11">
      <c r="B852" s="405"/>
      <c r="C852" s="405"/>
      <c r="D852" t="s">
        <v>16</v>
      </c>
      <c r="E852" s="217">
        <v>5</v>
      </c>
      <c r="G852" s="1">
        <f t="shared" si="13"/>
        <v>200.4</v>
      </c>
    </row>
    <row r="853" spans="1:11">
      <c r="A853" s="30">
        <v>45798</v>
      </c>
      <c r="B853" s="405">
        <v>31010</v>
      </c>
      <c r="C853" s="405" t="s">
        <v>20</v>
      </c>
      <c r="D853" t="s">
        <v>13</v>
      </c>
      <c r="E853" s="217"/>
      <c r="F853" s="1">
        <v>23.6</v>
      </c>
      <c r="G853" s="1">
        <f t="shared" si="13"/>
        <v>176.8</v>
      </c>
    </row>
    <row r="854" spans="1:11">
      <c r="A854" s="30">
        <v>45798</v>
      </c>
      <c r="B854" s="405">
        <v>31010</v>
      </c>
      <c r="C854" s="405" t="s">
        <v>20</v>
      </c>
      <c r="D854" t="s">
        <v>14</v>
      </c>
      <c r="E854" s="217"/>
      <c r="F854" s="1">
        <v>111.8</v>
      </c>
      <c r="G854" s="1">
        <f t="shared" si="13"/>
        <v>65.000000000000014</v>
      </c>
    </row>
    <row r="855" spans="1:11">
      <c r="A855" s="30">
        <v>45798</v>
      </c>
      <c r="B855" s="405">
        <v>31010</v>
      </c>
      <c r="C855" s="405" t="s">
        <v>20</v>
      </c>
      <c r="D855" t="s">
        <v>15</v>
      </c>
      <c r="E855" s="217"/>
      <c r="F855" s="1">
        <v>60</v>
      </c>
      <c r="G855" s="1">
        <f t="shared" si="13"/>
        <v>5.0000000000000142</v>
      </c>
    </row>
    <row r="856" spans="1:11">
      <c r="A856" s="30">
        <v>45798</v>
      </c>
      <c r="B856" s="405">
        <v>31010</v>
      </c>
      <c r="C856" s="405" t="s">
        <v>20</v>
      </c>
      <c r="D856" t="s">
        <v>16</v>
      </c>
      <c r="E856" s="217"/>
      <c r="F856" s="1">
        <v>5</v>
      </c>
      <c r="G856" s="1">
        <f t="shared" si="13"/>
        <v>1.4210854715202004E-14</v>
      </c>
    </row>
    <row r="857" spans="1:11">
      <c r="A857" s="32">
        <v>45777</v>
      </c>
      <c r="B857" s="404" t="s">
        <v>11</v>
      </c>
      <c r="C857" s="404" t="s">
        <v>21</v>
      </c>
      <c r="D857" t="s">
        <v>13</v>
      </c>
      <c r="E857" s="217">
        <v>35.1</v>
      </c>
      <c r="G857" s="1">
        <f t="shared" si="13"/>
        <v>35.100000000000016</v>
      </c>
    </row>
    <row r="858" spans="1:11">
      <c r="B858" s="405"/>
      <c r="C858" s="405"/>
      <c r="D858" t="s">
        <v>14</v>
      </c>
      <c r="E858" s="217">
        <v>187.3</v>
      </c>
      <c r="G858" s="1">
        <f t="shared" si="13"/>
        <v>222.40000000000003</v>
      </c>
    </row>
    <row r="859" spans="1:11">
      <c r="B859" s="405"/>
      <c r="C859" s="405"/>
      <c r="D859" t="s">
        <v>15</v>
      </c>
      <c r="E859" s="217">
        <v>60</v>
      </c>
      <c r="G859" s="1">
        <f t="shared" si="13"/>
        <v>282.40000000000003</v>
      </c>
    </row>
    <row r="860" spans="1:11">
      <c r="B860" s="405"/>
      <c r="C860" s="405"/>
      <c r="D860" t="s">
        <v>16</v>
      </c>
      <c r="E860" s="217">
        <v>5</v>
      </c>
      <c r="G860" s="1">
        <f t="shared" si="13"/>
        <v>287.40000000000003</v>
      </c>
    </row>
    <row r="861" spans="1:11">
      <c r="A861" s="30">
        <v>45798</v>
      </c>
      <c r="B861" s="405">
        <v>31010</v>
      </c>
      <c r="C861" s="405" t="s">
        <v>21</v>
      </c>
      <c r="D861" t="s">
        <v>13</v>
      </c>
      <c r="F861" s="1">
        <v>35.1</v>
      </c>
      <c r="G861" s="1">
        <f t="shared" si="13"/>
        <v>252.30000000000004</v>
      </c>
      <c r="I861" s="422"/>
      <c r="J861" s="422"/>
      <c r="K861" s="422"/>
    </row>
    <row r="862" spans="1:11">
      <c r="A862" s="30">
        <v>45798</v>
      </c>
      <c r="B862" s="405">
        <v>31010</v>
      </c>
      <c r="C862" s="405" t="s">
        <v>21</v>
      </c>
      <c r="D862" t="s">
        <v>14</v>
      </c>
      <c r="F862" s="1">
        <v>187.3</v>
      </c>
      <c r="G862" s="1">
        <f t="shared" si="13"/>
        <v>65.000000000000028</v>
      </c>
      <c r="I862" s="404"/>
      <c r="K862" s="217"/>
    </row>
    <row r="863" spans="1:11">
      <c r="A863" s="30">
        <v>45798</v>
      </c>
      <c r="B863" s="405">
        <v>31010</v>
      </c>
      <c r="C863" s="405" t="s">
        <v>21</v>
      </c>
      <c r="D863" t="s">
        <v>15</v>
      </c>
      <c r="F863" s="1">
        <v>60</v>
      </c>
      <c r="G863" s="1">
        <f t="shared" si="13"/>
        <v>5.0000000000000284</v>
      </c>
      <c r="I863" s="405"/>
      <c r="K863" s="217"/>
    </row>
    <row r="864" spans="1:11">
      <c r="A864" s="30">
        <v>45798</v>
      </c>
      <c r="B864" s="405">
        <v>31010</v>
      </c>
      <c r="C864" s="405" t="s">
        <v>21</v>
      </c>
      <c r="D864" t="s">
        <v>16</v>
      </c>
      <c r="F864" s="1">
        <v>5</v>
      </c>
      <c r="G864" s="1">
        <f t="shared" si="13"/>
        <v>2.8421709430404007E-14</v>
      </c>
      <c r="I864" s="405"/>
      <c r="K864" s="217"/>
    </row>
    <row r="865" spans="1:11">
      <c r="A865" s="32">
        <v>45808</v>
      </c>
      <c r="B865" s="404" t="s">
        <v>11</v>
      </c>
      <c r="C865" s="404" t="s">
        <v>22</v>
      </c>
      <c r="D865" t="s">
        <v>13</v>
      </c>
      <c r="E865" s="217">
        <v>35.1</v>
      </c>
      <c r="G865" s="1">
        <f t="shared" si="13"/>
        <v>35.10000000000003</v>
      </c>
      <c r="I865" s="405"/>
      <c r="K865" s="217"/>
    </row>
    <row r="866" spans="1:11">
      <c r="A866"/>
      <c r="B866" s="405"/>
      <c r="C866" s="405"/>
      <c r="D866" t="s">
        <v>14</v>
      </c>
      <c r="E866" s="217">
        <v>248.5</v>
      </c>
      <c r="G866" s="1">
        <f t="shared" si="13"/>
        <v>283.60000000000002</v>
      </c>
      <c r="I866" s="404"/>
      <c r="K866" s="217"/>
    </row>
    <row r="867" spans="1:11">
      <c r="A867"/>
      <c r="B867" s="405"/>
      <c r="C867" s="405"/>
      <c r="D867" t="s">
        <v>15</v>
      </c>
      <c r="E867" s="217">
        <v>60</v>
      </c>
      <c r="G867" s="1">
        <f t="shared" si="13"/>
        <v>343.6</v>
      </c>
      <c r="I867" s="405"/>
      <c r="K867" s="217"/>
    </row>
    <row r="868" spans="1:11">
      <c r="A868"/>
      <c r="B868" s="405"/>
      <c r="C868" s="405"/>
      <c r="D868" t="s">
        <v>16</v>
      </c>
      <c r="E868" s="217">
        <v>5</v>
      </c>
      <c r="G868" s="1">
        <f t="shared" si="13"/>
        <v>348.6</v>
      </c>
      <c r="I868" s="405"/>
      <c r="K868" s="217"/>
    </row>
    <row r="869" spans="1:11">
      <c r="A869" s="30">
        <v>45855</v>
      </c>
      <c r="B869" s="405">
        <v>31489</v>
      </c>
      <c r="C869" s="405" t="s">
        <v>22</v>
      </c>
      <c r="D869" t="s">
        <v>13</v>
      </c>
      <c r="E869" s="217"/>
      <c r="F869" s="217">
        <v>35.1</v>
      </c>
      <c r="G869" s="1">
        <f t="shared" si="13"/>
        <v>313.5</v>
      </c>
      <c r="I869" s="405"/>
      <c r="K869" s="217"/>
    </row>
    <row r="870" spans="1:11">
      <c r="A870" s="30">
        <v>45855</v>
      </c>
      <c r="B870" s="405">
        <v>31489</v>
      </c>
      <c r="C870" s="405" t="s">
        <v>22</v>
      </c>
      <c r="D870" t="s">
        <v>14</v>
      </c>
      <c r="E870" s="217"/>
      <c r="F870" s="217">
        <v>248.5</v>
      </c>
      <c r="G870" s="1">
        <f t="shared" si="13"/>
        <v>65</v>
      </c>
      <c r="I870" s="405"/>
      <c r="K870" s="217"/>
    </row>
    <row r="871" spans="1:11">
      <c r="A871" s="30">
        <v>45855</v>
      </c>
      <c r="B871" s="405">
        <v>31489</v>
      </c>
      <c r="C871" s="405" t="s">
        <v>22</v>
      </c>
      <c r="D871" t="s">
        <v>15</v>
      </c>
      <c r="E871" s="217"/>
      <c r="F871" s="217">
        <v>60</v>
      </c>
      <c r="G871" s="1">
        <f t="shared" si="13"/>
        <v>5</v>
      </c>
      <c r="I871" s="405"/>
      <c r="K871" s="217"/>
    </row>
    <row r="872" spans="1:11">
      <c r="A872" s="30">
        <v>45855</v>
      </c>
      <c r="B872" s="405">
        <v>31489</v>
      </c>
      <c r="C872" s="405" t="s">
        <v>22</v>
      </c>
      <c r="D872" t="s">
        <v>16</v>
      </c>
      <c r="E872" s="217"/>
      <c r="F872" s="217">
        <v>5</v>
      </c>
      <c r="G872" s="1">
        <f t="shared" si="13"/>
        <v>0</v>
      </c>
      <c r="I872" s="405"/>
      <c r="K872" s="217"/>
    </row>
    <row r="873" spans="1:11">
      <c r="A873" s="32">
        <v>45838</v>
      </c>
      <c r="B873" s="404" t="s">
        <v>11</v>
      </c>
      <c r="C873" s="404" t="s">
        <v>23</v>
      </c>
      <c r="D873" t="s">
        <v>13</v>
      </c>
      <c r="E873" s="13">
        <v>89.6</v>
      </c>
      <c r="G873" s="1">
        <f t="shared" si="13"/>
        <v>89.6</v>
      </c>
      <c r="I873" s="405"/>
      <c r="K873" s="217"/>
    </row>
    <row r="874" spans="1:11">
      <c r="B874" s="405"/>
      <c r="C874" s="405"/>
      <c r="D874" t="s">
        <v>14</v>
      </c>
      <c r="E874" s="13">
        <v>160.4</v>
      </c>
      <c r="G874" s="1">
        <f t="shared" si="13"/>
        <v>250</v>
      </c>
      <c r="I874" s="422" t="s">
        <v>450</v>
      </c>
      <c r="J874" s="422"/>
      <c r="K874" s="422"/>
    </row>
    <row r="875" spans="1:11">
      <c r="B875" s="405"/>
      <c r="C875" s="405"/>
      <c r="D875" t="s">
        <v>15</v>
      </c>
      <c r="E875" s="13">
        <v>60</v>
      </c>
      <c r="G875" s="1">
        <f t="shared" si="13"/>
        <v>310</v>
      </c>
      <c r="H875">
        <v>2025</v>
      </c>
      <c r="I875" s="404" t="s">
        <v>22</v>
      </c>
      <c r="J875" t="s">
        <v>13</v>
      </c>
      <c r="K875" s="217">
        <v>35.1</v>
      </c>
    </row>
    <row r="876" spans="1:11">
      <c r="B876" s="405"/>
      <c r="C876" s="405"/>
      <c r="D876" t="s">
        <v>16</v>
      </c>
      <c r="E876" s="13">
        <v>5</v>
      </c>
      <c r="G876" s="1">
        <f t="shared" si="13"/>
        <v>315</v>
      </c>
      <c r="I876" s="405"/>
      <c r="J876" t="s">
        <v>14</v>
      </c>
      <c r="K876" s="217">
        <v>248.5</v>
      </c>
    </row>
    <row r="877" spans="1:11">
      <c r="A877" s="30">
        <v>45855</v>
      </c>
      <c r="B877" s="405">
        <v>31489</v>
      </c>
      <c r="C877" s="405" t="s">
        <v>23</v>
      </c>
      <c r="D877" t="s">
        <v>13</v>
      </c>
      <c r="F877" s="13">
        <v>89.6</v>
      </c>
      <c r="G877" s="1">
        <f t="shared" si="13"/>
        <v>225.4</v>
      </c>
      <c r="I877" s="405"/>
      <c r="J877" t="s">
        <v>15</v>
      </c>
      <c r="K877" s="217">
        <v>60</v>
      </c>
    </row>
    <row r="878" spans="1:11">
      <c r="A878" s="30">
        <v>45855</v>
      </c>
      <c r="B878" s="405">
        <v>31489</v>
      </c>
      <c r="C878" s="405" t="s">
        <v>23</v>
      </c>
      <c r="D878" t="s">
        <v>14</v>
      </c>
      <c r="F878" s="13">
        <v>160.4</v>
      </c>
      <c r="G878" s="1">
        <f t="shared" si="13"/>
        <v>65</v>
      </c>
      <c r="I878" s="405"/>
      <c r="J878" t="s">
        <v>16</v>
      </c>
      <c r="K878" s="217">
        <v>5</v>
      </c>
    </row>
    <row r="879" spans="1:11">
      <c r="A879" s="30">
        <v>45855</v>
      </c>
      <c r="B879" s="405">
        <v>31489</v>
      </c>
      <c r="C879" s="405" t="s">
        <v>23</v>
      </c>
      <c r="D879" t="s">
        <v>15</v>
      </c>
      <c r="F879" s="13">
        <v>60</v>
      </c>
      <c r="G879" s="1">
        <f t="shared" si="13"/>
        <v>5</v>
      </c>
      <c r="I879" s="404" t="s">
        <v>23</v>
      </c>
      <c r="J879" t="s">
        <v>13</v>
      </c>
      <c r="K879" s="13">
        <v>89.6</v>
      </c>
    </row>
    <row r="880" spans="1:11">
      <c r="A880" s="30">
        <v>45855</v>
      </c>
      <c r="B880" s="405">
        <v>31489</v>
      </c>
      <c r="C880" s="405" t="s">
        <v>23</v>
      </c>
      <c r="D880" t="s">
        <v>16</v>
      </c>
      <c r="F880" s="13">
        <v>5</v>
      </c>
      <c r="G880" s="1">
        <f t="shared" si="13"/>
        <v>0</v>
      </c>
      <c r="I880" s="405"/>
      <c r="J880" t="s">
        <v>14</v>
      </c>
      <c r="K880" s="13">
        <v>160.4</v>
      </c>
    </row>
    <row r="881" spans="1:12">
      <c r="A881" s="32">
        <v>45869</v>
      </c>
      <c r="B881" s="404" t="s">
        <v>11</v>
      </c>
      <c r="C881" s="404" t="s">
        <v>24</v>
      </c>
      <c r="D881" t="s">
        <v>13</v>
      </c>
      <c r="E881" s="1">
        <v>89.6</v>
      </c>
      <c r="G881" s="1">
        <f t="shared" si="13"/>
        <v>89.6</v>
      </c>
      <c r="I881" s="405"/>
      <c r="J881" t="s">
        <v>15</v>
      </c>
      <c r="K881" s="13">
        <v>60</v>
      </c>
    </row>
    <row r="882" spans="1:12">
      <c r="B882" s="405"/>
      <c r="C882" s="405"/>
      <c r="D882" t="s">
        <v>14</v>
      </c>
      <c r="E882" s="1">
        <v>135.4</v>
      </c>
      <c r="G882" s="1">
        <f t="shared" si="13"/>
        <v>225</v>
      </c>
      <c r="I882" s="405"/>
      <c r="J882" t="s">
        <v>16</v>
      </c>
      <c r="K882" s="13">
        <v>5</v>
      </c>
    </row>
    <row r="883" spans="1:12">
      <c r="B883" s="405"/>
      <c r="C883" s="405"/>
      <c r="D883" t="s">
        <v>15</v>
      </c>
      <c r="E883" s="1">
        <v>60</v>
      </c>
      <c r="G883" s="1">
        <f t="shared" si="13"/>
        <v>285</v>
      </c>
      <c r="I883" s="405"/>
      <c r="K883" s="88">
        <f>SUM(K875:K882)</f>
        <v>663.6</v>
      </c>
    </row>
    <row r="884" spans="1:12">
      <c r="B884" s="405"/>
      <c r="C884" s="405"/>
      <c r="D884" t="s">
        <v>16</v>
      </c>
      <c r="E884" s="1">
        <v>5</v>
      </c>
      <c r="G884" s="1">
        <f t="shared" si="13"/>
        <v>290</v>
      </c>
    </row>
    <row r="885" spans="1:12">
      <c r="A885" s="30">
        <v>45903</v>
      </c>
      <c r="B885" s="405">
        <v>31617</v>
      </c>
      <c r="C885" s="405" t="s">
        <v>24</v>
      </c>
      <c r="D885" t="s">
        <v>13</v>
      </c>
      <c r="F885" s="1">
        <v>89.6</v>
      </c>
      <c r="G885" s="1">
        <f t="shared" si="13"/>
        <v>200.4</v>
      </c>
    </row>
    <row r="886" spans="1:12">
      <c r="A886" s="30">
        <v>45903</v>
      </c>
      <c r="B886" s="405">
        <v>31617</v>
      </c>
      <c r="C886" s="405" t="s">
        <v>24</v>
      </c>
      <c r="D886" t="s">
        <v>14</v>
      </c>
      <c r="F886" s="1">
        <v>135.4</v>
      </c>
      <c r="G886" s="1">
        <f t="shared" si="13"/>
        <v>65</v>
      </c>
    </row>
    <row r="887" spans="1:12">
      <c r="A887" s="30">
        <v>45945</v>
      </c>
      <c r="B887" s="405">
        <v>31747</v>
      </c>
      <c r="C887" s="405" t="s">
        <v>24</v>
      </c>
      <c r="D887" t="s">
        <v>15</v>
      </c>
      <c r="F887" s="1">
        <v>60</v>
      </c>
      <c r="G887" s="1">
        <f t="shared" si="13"/>
        <v>5</v>
      </c>
    </row>
    <row r="888" spans="1:12">
      <c r="A888" s="30">
        <v>45945</v>
      </c>
      <c r="B888" s="405">
        <v>31747</v>
      </c>
      <c r="C888" s="405" t="s">
        <v>24</v>
      </c>
      <c r="D888" t="s">
        <v>16</v>
      </c>
      <c r="F888" s="1">
        <v>5</v>
      </c>
      <c r="G888" s="1">
        <f t="shared" si="13"/>
        <v>0</v>
      </c>
    </row>
    <row r="889" spans="1:12">
      <c r="A889" s="32">
        <v>45900</v>
      </c>
      <c r="B889" s="404" t="s">
        <v>11</v>
      </c>
      <c r="C889" s="404" t="s">
        <v>25</v>
      </c>
      <c r="D889" t="s">
        <v>13</v>
      </c>
      <c r="E889" s="1">
        <v>89.6</v>
      </c>
      <c r="G889" s="1">
        <f t="shared" si="13"/>
        <v>89.6</v>
      </c>
      <c r="H889" s="264"/>
      <c r="I889" s="421" t="s">
        <v>450</v>
      </c>
      <c r="J889" s="421"/>
      <c r="K889" s="421"/>
      <c r="L889" s="263"/>
    </row>
    <row r="890" spans="1:12">
      <c r="B890" s="405"/>
      <c r="C890"/>
      <c r="D890" t="s">
        <v>14</v>
      </c>
      <c r="E890" s="1">
        <v>212.4</v>
      </c>
      <c r="G890" s="1">
        <f t="shared" si="13"/>
        <v>302</v>
      </c>
      <c r="H890" s="11">
        <v>2025</v>
      </c>
      <c r="I890" s="404" t="s">
        <v>25</v>
      </c>
      <c r="J890" s="334" t="s">
        <v>68</v>
      </c>
      <c r="K890" s="335">
        <v>15</v>
      </c>
    </row>
    <row r="891" spans="1:12">
      <c r="B891" s="405"/>
      <c r="C891" s="405"/>
      <c r="D891" t="s">
        <v>15</v>
      </c>
      <c r="E891" s="1">
        <v>60</v>
      </c>
      <c r="G891" s="1">
        <f t="shared" si="13"/>
        <v>362</v>
      </c>
      <c r="I891" s="404" t="s">
        <v>41</v>
      </c>
      <c r="J891" t="s">
        <v>13</v>
      </c>
      <c r="K891" s="217">
        <v>86.1</v>
      </c>
    </row>
    <row r="892" spans="1:12">
      <c r="B892" s="405"/>
      <c r="C892" s="405"/>
      <c r="D892" t="s">
        <v>16</v>
      </c>
      <c r="E892" s="1">
        <v>5</v>
      </c>
      <c r="G892" s="1">
        <f t="shared" si="13"/>
        <v>367</v>
      </c>
      <c r="I892" s="405"/>
      <c r="J892" t="s">
        <v>14</v>
      </c>
      <c r="K892" s="217">
        <v>103.7</v>
      </c>
    </row>
    <row r="893" spans="1:12">
      <c r="B893" s="405"/>
      <c r="C893" s="405"/>
      <c r="D893" s="334" t="s">
        <v>68</v>
      </c>
      <c r="E893" s="335">
        <v>15</v>
      </c>
      <c r="G893" s="1">
        <f t="shared" si="13"/>
        <v>382</v>
      </c>
      <c r="I893" s="404" t="s">
        <v>27</v>
      </c>
      <c r="J893" t="s">
        <v>13</v>
      </c>
      <c r="K893" s="1">
        <v>85</v>
      </c>
    </row>
    <row r="894" spans="1:12">
      <c r="A894" s="30">
        <v>45945</v>
      </c>
      <c r="B894" s="405">
        <v>31747</v>
      </c>
      <c r="C894" s="405" t="s">
        <v>25</v>
      </c>
      <c r="D894" t="s">
        <v>13</v>
      </c>
      <c r="F894" s="1">
        <v>89.6</v>
      </c>
      <c r="G894" s="1">
        <f t="shared" si="13"/>
        <v>292.39999999999998</v>
      </c>
      <c r="I894" s="405"/>
      <c r="J894" t="s">
        <v>14</v>
      </c>
      <c r="K894" s="1">
        <v>153.1</v>
      </c>
    </row>
    <row r="895" spans="1:12">
      <c r="A895" s="30">
        <v>45945</v>
      </c>
      <c r="B895" s="405">
        <v>31747</v>
      </c>
      <c r="C895" s="405" t="s">
        <v>25</v>
      </c>
      <c r="D895" t="s">
        <v>14</v>
      </c>
      <c r="F895" s="1">
        <v>212.4</v>
      </c>
      <c r="G895" s="1">
        <f t="shared" si="13"/>
        <v>79.999999999999972</v>
      </c>
      <c r="I895" s="405"/>
      <c r="J895" t="s">
        <v>15</v>
      </c>
      <c r="K895" s="217">
        <v>60</v>
      </c>
    </row>
    <row r="896" spans="1:12">
      <c r="A896" s="30">
        <v>45945</v>
      </c>
      <c r="B896" s="405">
        <v>31747</v>
      </c>
      <c r="C896" s="405" t="s">
        <v>25</v>
      </c>
      <c r="D896" t="s">
        <v>15</v>
      </c>
      <c r="F896" s="1">
        <v>60</v>
      </c>
      <c r="G896" s="1">
        <f t="shared" si="13"/>
        <v>19.999999999999972</v>
      </c>
      <c r="I896" s="405"/>
      <c r="J896" t="s">
        <v>16</v>
      </c>
      <c r="K896" s="217">
        <v>5</v>
      </c>
    </row>
    <row r="897" spans="1:12">
      <c r="A897" s="30">
        <v>45945</v>
      </c>
      <c r="B897" s="405">
        <v>31747</v>
      </c>
      <c r="C897" s="405" t="s">
        <v>25</v>
      </c>
      <c r="D897" t="s">
        <v>16</v>
      </c>
      <c r="F897" s="1">
        <v>5</v>
      </c>
      <c r="G897" s="1">
        <f t="shared" si="13"/>
        <v>14.999999999999972</v>
      </c>
      <c r="I897" s="404"/>
      <c r="J897">
        <v>510</v>
      </c>
      <c r="K897" s="88">
        <f>SUM(K890:K896)</f>
        <v>507.9</v>
      </c>
      <c r="L897" s="29">
        <f>J897-K897</f>
        <v>2.1000000000000227</v>
      </c>
    </row>
    <row r="898" spans="1:12">
      <c r="A898" s="30">
        <v>45985</v>
      </c>
      <c r="B898" s="405">
        <v>32069</v>
      </c>
      <c r="C898" s="405" t="s">
        <v>25</v>
      </c>
      <c r="D898" s="334" t="s">
        <v>68</v>
      </c>
      <c r="F898" s="1">
        <v>15</v>
      </c>
      <c r="G898" s="1">
        <f t="shared" si="13"/>
        <v>-2.8421709430404007E-14</v>
      </c>
      <c r="I898" s="404"/>
      <c r="K898" s="88"/>
      <c r="L898" s="29"/>
    </row>
    <row r="899" spans="1:12">
      <c r="A899" s="68">
        <v>45930</v>
      </c>
      <c r="B899" s="404" t="s">
        <v>11</v>
      </c>
      <c r="C899" s="404" t="s">
        <v>41</v>
      </c>
      <c r="D899" t="s">
        <v>13</v>
      </c>
      <c r="E899" s="217">
        <v>86.1</v>
      </c>
      <c r="G899" s="1">
        <f t="shared" si="13"/>
        <v>86.099999999999966</v>
      </c>
      <c r="K899" s="1"/>
    </row>
    <row r="900" spans="1:12">
      <c r="A900" s="46"/>
      <c r="B900" s="405"/>
      <c r="C900" s="405"/>
      <c r="D900" t="s">
        <v>14</v>
      </c>
      <c r="E900" s="217">
        <v>103.7</v>
      </c>
      <c r="G900" s="1">
        <f t="shared" si="13"/>
        <v>189.79999999999995</v>
      </c>
      <c r="I900" s="405"/>
      <c r="K900" s="1"/>
    </row>
    <row r="901" spans="1:12">
      <c r="A901" s="46"/>
      <c r="B901" s="405"/>
      <c r="C901" s="405"/>
      <c r="D901" t="s">
        <v>15</v>
      </c>
      <c r="E901" s="217">
        <v>60</v>
      </c>
      <c r="G901" s="1">
        <f t="shared" si="13"/>
        <v>249.79999999999995</v>
      </c>
      <c r="I901" s="405"/>
      <c r="K901" s="1"/>
    </row>
    <row r="902" spans="1:12">
      <c r="A902" s="46"/>
      <c r="B902" s="405"/>
      <c r="C902" s="405"/>
      <c r="D902" t="s">
        <v>16</v>
      </c>
      <c r="E902" s="217">
        <v>5</v>
      </c>
      <c r="G902" s="1">
        <f t="shared" si="13"/>
        <v>254.79999999999995</v>
      </c>
      <c r="I902" s="404"/>
      <c r="K902" s="217"/>
    </row>
    <row r="903" spans="1:12">
      <c r="B903" s="405"/>
      <c r="C903" s="405"/>
      <c r="D903" t="s">
        <v>76</v>
      </c>
      <c r="E903" s="217">
        <v>10</v>
      </c>
      <c r="G903" s="1">
        <f t="shared" si="13"/>
        <v>264.79999999999995</v>
      </c>
      <c r="I903" s="263"/>
      <c r="K903" s="217"/>
      <c r="L903" s="263"/>
    </row>
    <row r="904" spans="1:12">
      <c r="A904" s="30">
        <v>45905</v>
      </c>
      <c r="B904" s="405"/>
      <c r="C904" s="405" t="s">
        <v>41</v>
      </c>
      <c r="D904" t="s">
        <v>76</v>
      </c>
      <c r="F904" s="1">
        <v>10</v>
      </c>
      <c r="G904" s="1">
        <f t="shared" si="13"/>
        <v>254.79999999999995</v>
      </c>
      <c r="J904" s="217"/>
      <c r="K904" s="13"/>
      <c r="L904" s="1"/>
    </row>
    <row r="905" spans="1:12">
      <c r="A905" s="30">
        <v>45945</v>
      </c>
      <c r="B905" s="405">
        <v>31747</v>
      </c>
      <c r="C905" s="405" t="s">
        <v>41</v>
      </c>
      <c r="D905" t="s">
        <v>15</v>
      </c>
      <c r="F905" s="217">
        <v>60</v>
      </c>
      <c r="G905" s="1">
        <f t="shared" si="13"/>
        <v>194.79999999999995</v>
      </c>
      <c r="J905" s="217"/>
      <c r="K905" s="13"/>
      <c r="L905" s="1"/>
    </row>
    <row r="906" spans="1:12">
      <c r="A906" s="30">
        <v>45945</v>
      </c>
      <c r="B906" s="405">
        <v>31747</v>
      </c>
      <c r="C906" s="405" t="s">
        <v>41</v>
      </c>
      <c r="D906" t="s">
        <v>16</v>
      </c>
      <c r="F906" s="217">
        <v>5</v>
      </c>
      <c r="G906" s="1">
        <f t="shared" si="13"/>
        <v>189.79999999999995</v>
      </c>
      <c r="J906" s="254"/>
      <c r="K906" s="13"/>
      <c r="L906" s="1"/>
    </row>
    <row r="907" spans="1:12">
      <c r="A907" s="30">
        <v>45985</v>
      </c>
      <c r="B907" s="405">
        <v>32069</v>
      </c>
      <c r="C907" s="405" t="s">
        <v>41</v>
      </c>
      <c r="D907" t="s">
        <v>13</v>
      </c>
      <c r="F907" s="217">
        <v>86.1</v>
      </c>
      <c r="G907" s="1">
        <f t="shared" si="13"/>
        <v>103.69999999999996</v>
      </c>
      <c r="J907" s="254"/>
      <c r="K907" s="13"/>
      <c r="L907" s="1"/>
    </row>
    <row r="908" spans="1:12">
      <c r="A908" s="30">
        <v>45985</v>
      </c>
      <c r="B908" s="405">
        <v>32069</v>
      </c>
      <c r="C908" s="405" t="s">
        <v>41</v>
      </c>
      <c r="D908" t="s">
        <v>14</v>
      </c>
      <c r="F908" s="217">
        <v>103.7</v>
      </c>
      <c r="G908" s="1">
        <f t="shared" si="13"/>
        <v>0</v>
      </c>
      <c r="J908" s="254"/>
      <c r="K908" s="13"/>
      <c r="L908" s="1"/>
    </row>
    <row r="909" spans="1:12">
      <c r="A909" s="68">
        <v>45961</v>
      </c>
      <c r="B909" s="404" t="s">
        <v>11</v>
      </c>
      <c r="C909" s="404" t="s">
        <v>27</v>
      </c>
      <c r="D909" t="s">
        <v>13</v>
      </c>
      <c r="E909" s="1">
        <v>85</v>
      </c>
      <c r="G909" s="1">
        <f t="shared" si="13"/>
        <v>85</v>
      </c>
      <c r="I909" s="405"/>
      <c r="J909" s="1"/>
      <c r="L909" s="1"/>
    </row>
    <row r="910" spans="1:12">
      <c r="A910" s="46"/>
      <c r="B910" s="405"/>
      <c r="C910" s="405"/>
      <c r="D910" t="s">
        <v>14</v>
      </c>
      <c r="E910" s="1">
        <v>153.1</v>
      </c>
      <c r="G910" s="1">
        <f t="shared" si="13"/>
        <v>238.1</v>
      </c>
      <c r="I910" s="404"/>
      <c r="J910" s="1"/>
      <c r="K910" s="288"/>
      <c r="L910" s="38"/>
    </row>
    <row r="911" spans="1:12">
      <c r="A911" s="46"/>
      <c r="B911" s="405"/>
      <c r="C911" s="405"/>
      <c r="D911" t="s">
        <v>15</v>
      </c>
      <c r="E911" s="217">
        <v>60</v>
      </c>
      <c r="G911" s="1">
        <f t="shared" si="13"/>
        <v>298.10000000000002</v>
      </c>
      <c r="J911" s="383"/>
      <c r="K911" s="288"/>
      <c r="L911" s="38"/>
    </row>
    <row r="912" spans="1:12">
      <c r="A912" s="46"/>
      <c r="B912" s="405"/>
      <c r="C912" s="405"/>
      <c r="D912" t="s">
        <v>16</v>
      </c>
      <c r="E912" s="217">
        <v>5</v>
      </c>
      <c r="G912" s="1">
        <f t="shared" si="13"/>
        <v>303.10000000000002</v>
      </c>
      <c r="I912" s="405"/>
      <c r="K912" s="38"/>
      <c r="L912" s="326"/>
    </row>
    <row r="913" spans="1:13">
      <c r="A913" s="30">
        <v>45985</v>
      </c>
      <c r="B913" s="405">
        <v>32069</v>
      </c>
      <c r="C913" s="405" t="s">
        <v>27</v>
      </c>
      <c r="D913" t="s">
        <v>13</v>
      </c>
      <c r="F913" s="1">
        <v>85</v>
      </c>
      <c r="G913" s="1">
        <f t="shared" si="13"/>
        <v>218.10000000000002</v>
      </c>
      <c r="I913" s="405"/>
      <c r="K913" s="38"/>
      <c r="L913" s="288"/>
    </row>
    <row r="914" spans="1:13">
      <c r="A914" s="30">
        <v>45985</v>
      </c>
      <c r="B914" s="405">
        <v>32069</v>
      </c>
      <c r="C914" s="405" t="s">
        <v>27</v>
      </c>
      <c r="D914" t="s">
        <v>14</v>
      </c>
      <c r="F914" s="1">
        <v>153.1</v>
      </c>
      <c r="G914" s="1">
        <f t="shared" si="13"/>
        <v>65.000000000000028</v>
      </c>
      <c r="I914" s="404"/>
      <c r="K914" s="38"/>
      <c r="L914" s="288"/>
    </row>
    <row r="915" spans="1:13">
      <c r="A915" s="30">
        <v>45985</v>
      </c>
      <c r="B915" s="405">
        <v>32069</v>
      </c>
      <c r="C915" s="405" t="s">
        <v>27</v>
      </c>
      <c r="D915" t="s">
        <v>15</v>
      </c>
      <c r="F915" s="217">
        <v>60</v>
      </c>
      <c r="G915" s="1">
        <f t="shared" si="13"/>
        <v>5.0000000000000284</v>
      </c>
      <c r="J915" s="421" t="s">
        <v>450</v>
      </c>
      <c r="K915" s="421"/>
      <c r="L915" s="421"/>
    </row>
    <row r="916" spans="1:13">
      <c r="A916" s="30">
        <v>45985</v>
      </c>
      <c r="B916" s="405">
        <v>32069</v>
      </c>
      <c r="C916" s="405" t="s">
        <v>27</v>
      </c>
      <c r="D916" t="s">
        <v>16</v>
      </c>
      <c r="F916" s="217">
        <v>5</v>
      </c>
      <c r="G916" s="1">
        <f t="shared" si="13"/>
        <v>2.8421709430404007E-14</v>
      </c>
      <c r="I916" s="11">
        <v>2025</v>
      </c>
      <c r="J916" s="404" t="s">
        <v>28</v>
      </c>
      <c r="K916" t="s">
        <v>13</v>
      </c>
      <c r="L916" s="44">
        <v>80.400000000000006</v>
      </c>
    </row>
    <row r="917" spans="1:13">
      <c r="A917" s="68">
        <v>45991</v>
      </c>
      <c r="B917" s="404" t="s">
        <v>11</v>
      </c>
      <c r="C917" s="404" t="s">
        <v>28</v>
      </c>
      <c r="D917" t="s">
        <v>13</v>
      </c>
      <c r="E917" s="44">
        <v>80.400000000000006</v>
      </c>
      <c r="G917" s="1">
        <f t="shared" si="13"/>
        <v>80.400000000000034</v>
      </c>
      <c r="J917" s="405"/>
      <c r="K917" t="s">
        <v>14</v>
      </c>
      <c r="L917" s="44">
        <v>107.1</v>
      </c>
    </row>
    <row r="918" spans="1:13">
      <c r="A918" s="46"/>
      <c r="B918" s="405"/>
      <c r="C918" s="405"/>
      <c r="D918" t="s">
        <v>14</v>
      </c>
      <c r="E918" s="44">
        <v>107.1</v>
      </c>
      <c r="G918" s="1">
        <f t="shared" si="13"/>
        <v>187.50000000000003</v>
      </c>
      <c r="J918" s="405"/>
      <c r="K918" t="s">
        <v>15</v>
      </c>
      <c r="L918" s="217">
        <v>60</v>
      </c>
    </row>
    <row r="919" spans="1:13">
      <c r="A919" s="46"/>
      <c r="B919" s="405"/>
      <c r="C919" s="405"/>
      <c r="D919" t="s">
        <v>15</v>
      </c>
      <c r="E919" s="217">
        <v>60</v>
      </c>
      <c r="G919" s="1">
        <f t="shared" si="13"/>
        <v>247.50000000000003</v>
      </c>
      <c r="J919" s="405"/>
      <c r="K919" t="s">
        <v>16</v>
      </c>
      <c r="L919" s="217">
        <v>5</v>
      </c>
    </row>
    <row r="920" spans="1:13">
      <c r="A920" s="46"/>
      <c r="B920" s="405"/>
      <c r="C920" s="405"/>
      <c r="D920" t="s">
        <v>16</v>
      </c>
      <c r="E920" s="217">
        <v>5</v>
      </c>
      <c r="G920" s="1">
        <f t="shared" si="13"/>
        <v>252.50000000000003</v>
      </c>
      <c r="J920" s="404" t="s">
        <v>29</v>
      </c>
      <c r="K920" t="s">
        <v>15</v>
      </c>
      <c r="L920" s="217">
        <v>60</v>
      </c>
    </row>
    <row r="921" spans="1:13">
      <c r="A921" s="46">
        <v>46035</v>
      </c>
      <c r="B921" s="405">
        <v>32314</v>
      </c>
      <c r="C921" s="405" t="s">
        <v>28</v>
      </c>
      <c r="D921" t="s">
        <v>13</v>
      </c>
      <c r="E921" s="217"/>
      <c r="F921" s="44">
        <v>80.400000000000006</v>
      </c>
      <c r="G921" s="1">
        <f>+G920+E921-F921</f>
        <v>172.10000000000002</v>
      </c>
      <c r="J921" s="404"/>
      <c r="L921" s="217"/>
    </row>
    <row r="922" spans="1:13">
      <c r="A922" s="46">
        <v>46035</v>
      </c>
      <c r="B922" s="405">
        <v>32314</v>
      </c>
      <c r="C922" s="405" t="s">
        <v>28</v>
      </c>
      <c r="D922" t="s">
        <v>14</v>
      </c>
      <c r="E922" s="217"/>
      <c r="F922" s="44">
        <v>107.1</v>
      </c>
      <c r="G922" s="1">
        <f>+G921+E922-F922</f>
        <v>65.000000000000028</v>
      </c>
      <c r="J922" s="404"/>
      <c r="L922" s="217"/>
    </row>
    <row r="923" spans="1:13">
      <c r="A923" s="46">
        <v>46035</v>
      </c>
      <c r="B923" s="405">
        <v>32314</v>
      </c>
      <c r="C923" s="405" t="s">
        <v>28</v>
      </c>
      <c r="D923" t="s">
        <v>15</v>
      </c>
      <c r="E923" s="217"/>
      <c r="F923" s="217">
        <v>60</v>
      </c>
      <c r="G923" s="1">
        <f>+G922+E923-F923</f>
        <v>5.0000000000000284</v>
      </c>
      <c r="J923" s="404"/>
      <c r="L923" s="217"/>
    </row>
    <row r="924" spans="1:13">
      <c r="A924" s="46">
        <v>46035</v>
      </c>
      <c r="B924" s="405">
        <v>32314</v>
      </c>
      <c r="C924" s="405" t="s">
        <v>28</v>
      </c>
      <c r="D924" t="s">
        <v>16</v>
      </c>
      <c r="E924" s="217"/>
      <c r="F924" s="217">
        <v>5</v>
      </c>
      <c r="G924" s="1">
        <f>+G923+E924-F924</f>
        <v>2.8421709430404007E-14</v>
      </c>
      <c r="J924" s="404"/>
      <c r="L924" s="217"/>
    </row>
    <row r="925" spans="1:13">
      <c r="A925" s="68">
        <v>46022</v>
      </c>
      <c r="B925" s="404" t="s">
        <v>11</v>
      </c>
      <c r="C925" s="404" t="s">
        <v>29</v>
      </c>
      <c r="D925" t="s">
        <v>13</v>
      </c>
      <c r="E925" s="44">
        <v>81.599999999999994</v>
      </c>
      <c r="G925" s="1">
        <f>+G924+E925-F925</f>
        <v>81.600000000000023</v>
      </c>
      <c r="K925" t="s">
        <v>16</v>
      </c>
      <c r="L925" s="217">
        <v>5</v>
      </c>
    </row>
    <row r="926" spans="1:13">
      <c r="A926" s="46"/>
      <c r="B926" s="405"/>
      <c r="C926" s="405"/>
      <c r="D926" t="s">
        <v>14</v>
      </c>
      <c r="E926" s="44">
        <v>119.2</v>
      </c>
      <c r="G926" s="1">
        <f>+G925+E926-F926</f>
        <v>200.8</v>
      </c>
      <c r="K926">
        <v>320</v>
      </c>
      <c r="L926" s="159">
        <f>SUM(L916:L925)</f>
        <v>317.5</v>
      </c>
      <c r="M926" s="44">
        <f>K926-L926</f>
        <v>2.5</v>
      </c>
    </row>
    <row r="927" spans="1:13">
      <c r="A927" s="46"/>
      <c r="B927" s="405"/>
      <c r="C927" s="405"/>
      <c r="D927" t="s">
        <v>15</v>
      </c>
      <c r="E927" s="217">
        <v>60</v>
      </c>
      <c r="G927" s="1">
        <f>+G926+E927-F927</f>
        <v>260.8</v>
      </c>
    </row>
    <row r="928" spans="1:13">
      <c r="A928" s="46"/>
      <c r="B928" s="405"/>
      <c r="C928" s="405"/>
      <c r="D928" t="s">
        <v>16</v>
      </c>
      <c r="E928" s="217">
        <v>5</v>
      </c>
      <c r="G928" s="1">
        <f t="shared" ref="G928:G934" si="14">+G927+E928-F928</f>
        <v>265.8</v>
      </c>
    </row>
    <row r="929" spans="1:12">
      <c r="A929" s="46">
        <v>46035</v>
      </c>
      <c r="B929" s="405">
        <v>32314</v>
      </c>
      <c r="C929" s="405" t="s">
        <v>29</v>
      </c>
      <c r="D929" t="s">
        <v>15</v>
      </c>
      <c r="E929" s="217"/>
      <c r="F929" s="217">
        <v>60</v>
      </c>
      <c r="G929" s="1">
        <f t="shared" si="14"/>
        <v>205.8</v>
      </c>
    </row>
    <row r="930" spans="1:12">
      <c r="A930" s="46">
        <v>46035</v>
      </c>
      <c r="B930" s="405">
        <v>32314</v>
      </c>
      <c r="C930" s="405" t="s">
        <v>29</v>
      </c>
      <c r="D930" t="s">
        <v>16</v>
      </c>
      <c r="E930" s="217"/>
      <c r="F930" s="217">
        <v>5</v>
      </c>
      <c r="G930" s="1">
        <f t="shared" si="14"/>
        <v>200.8</v>
      </c>
    </row>
    <row r="931" spans="1:12">
      <c r="A931" s="46">
        <v>46057</v>
      </c>
      <c r="B931" s="405">
        <v>32462</v>
      </c>
      <c r="C931" s="405" t="s">
        <v>29</v>
      </c>
      <c r="D931" t="s">
        <v>13</v>
      </c>
      <c r="E931" s="217"/>
      <c r="F931" s="217">
        <v>81.599999999999994</v>
      </c>
      <c r="G931" s="1">
        <f>+G930+E931-F931</f>
        <v>119.20000000000002</v>
      </c>
    </row>
    <row r="932" spans="1:12">
      <c r="A932" s="46">
        <v>46057</v>
      </c>
      <c r="B932" s="405">
        <v>32462</v>
      </c>
      <c r="C932" s="405" t="s">
        <v>29</v>
      </c>
      <c r="D932" t="s">
        <v>14</v>
      </c>
      <c r="E932" s="217"/>
      <c r="F932" s="217">
        <v>119.2</v>
      </c>
      <c r="G932" s="1">
        <f>+G931+E932-F932</f>
        <v>0</v>
      </c>
    </row>
    <row r="933" spans="1:12">
      <c r="A933" s="68">
        <v>46053</v>
      </c>
      <c r="B933" s="404" t="s">
        <v>11</v>
      </c>
      <c r="C933" s="404" t="s">
        <v>12</v>
      </c>
      <c r="D933" t="s">
        <v>13</v>
      </c>
      <c r="E933" s="44">
        <v>79.2</v>
      </c>
      <c r="G933" s="1">
        <f>+G932+E933-F933</f>
        <v>79.2</v>
      </c>
    </row>
    <row r="934" spans="1:12">
      <c r="A934" s="46"/>
      <c r="B934" s="405"/>
      <c r="C934" s="405"/>
      <c r="D934" t="s">
        <v>14</v>
      </c>
      <c r="E934" s="44">
        <v>136.9</v>
      </c>
      <c r="G934" s="1">
        <f>+G933+E934-F934</f>
        <v>216.10000000000002</v>
      </c>
    </row>
    <row r="935" spans="1:12">
      <c r="A935" s="46"/>
      <c r="B935" s="405"/>
      <c r="C935" s="405"/>
      <c r="D935" t="s">
        <v>15</v>
      </c>
      <c r="E935" s="217">
        <v>60</v>
      </c>
      <c r="G935" s="1">
        <f>+G934+E935-F935</f>
        <v>276.10000000000002</v>
      </c>
      <c r="J935" s="421" t="s">
        <v>450</v>
      </c>
      <c r="K935" s="421"/>
      <c r="L935" s="421"/>
    </row>
    <row r="936" spans="1:12">
      <c r="A936" s="46"/>
      <c r="B936" s="405"/>
      <c r="C936" s="405"/>
      <c r="D936" t="s">
        <v>16</v>
      </c>
      <c r="E936" s="217">
        <v>5</v>
      </c>
      <c r="G936" s="1">
        <f>+G935+E936-F936</f>
        <v>281.10000000000002</v>
      </c>
      <c r="I936" s="11">
        <v>2026</v>
      </c>
      <c r="J936" s="404" t="s">
        <v>12</v>
      </c>
      <c r="K936" t="s">
        <v>13</v>
      </c>
      <c r="L936" s="44">
        <v>79.2</v>
      </c>
    </row>
    <row r="937" spans="1:12">
      <c r="B937" s="405"/>
      <c r="C937" s="405"/>
      <c r="D937" t="s">
        <v>100</v>
      </c>
      <c r="E937" s="217">
        <v>10</v>
      </c>
      <c r="G937" s="1">
        <f t="shared" ref="G937:G946" si="15">+G936+E937-F937</f>
        <v>291.10000000000002</v>
      </c>
      <c r="J937" s="405"/>
      <c r="K937" t="s">
        <v>14</v>
      </c>
      <c r="L937" s="44">
        <v>136.9</v>
      </c>
    </row>
    <row r="938" spans="1:12">
      <c r="A938" s="46">
        <v>46057</v>
      </c>
      <c r="B938" s="405">
        <v>32462</v>
      </c>
      <c r="C938" s="405" t="s">
        <v>12</v>
      </c>
      <c r="D938" t="s">
        <v>15</v>
      </c>
      <c r="E938" s="217"/>
      <c r="F938" s="217">
        <v>60</v>
      </c>
      <c r="G938" s="1">
        <f t="shared" si="15"/>
        <v>231.10000000000002</v>
      </c>
      <c r="J938" s="405"/>
      <c r="K938" t="s">
        <v>100</v>
      </c>
      <c r="L938" s="217">
        <v>10</v>
      </c>
    </row>
    <row r="939" spans="1:12">
      <c r="A939" s="46">
        <v>46057</v>
      </c>
      <c r="B939" s="405">
        <v>32462</v>
      </c>
      <c r="C939" s="405" t="s">
        <v>12</v>
      </c>
      <c r="D939" t="s">
        <v>16</v>
      </c>
      <c r="E939" s="217"/>
      <c r="F939" s="217">
        <v>5</v>
      </c>
      <c r="G939" s="1">
        <f t="shared" si="15"/>
        <v>226.10000000000002</v>
      </c>
      <c r="J939" s="404" t="s">
        <v>19</v>
      </c>
      <c r="K939" t="s">
        <v>13</v>
      </c>
      <c r="L939" s="44">
        <v>78.099999999999994</v>
      </c>
    </row>
    <row r="940" spans="1:12">
      <c r="A940" s="46">
        <v>46105</v>
      </c>
      <c r="B940" s="405">
        <v>32818</v>
      </c>
      <c r="C940" s="405" t="s">
        <v>12</v>
      </c>
      <c r="D940" t="s">
        <v>13</v>
      </c>
      <c r="E940" s="217"/>
      <c r="F940" s="217">
        <v>79.2</v>
      </c>
      <c r="G940" s="1">
        <f t="shared" si="15"/>
        <v>146.90000000000003</v>
      </c>
      <c r="J940" s="404"/>
      <c r="L940" s="44"/>
    </row>
    <row r="941" spans="1:12">
      <c r="A941" s="46">
        <v>46105</v>
      </c>
      <c r="B941" s="405">
        <v>32818</v>
      </c>
      <c r="C941" s="405" t="s">
        <v>12</v>
      </c>
      <c r="D941" t="s">
        <v>14</v>
      </c>
      <c r="E941" s="217"/>
      <c r="F941" s="217">
        <v>136.9</v>
      </c>
      <c r="G941" s="1">
        <f t="shared" si="15"/>
        <v>10.000000000000028</v>
      </c>
      <c r="J941" s="404"/>
      <c r="L941" s="44"/>
    </row>
    <row r="942" spans="1:12">
      <c r="A942" s="46">
        <v>46105</v>
      </c>
      <c r="B942" s="405">
        <v>32818</v>
      </c>
      <c r="C942" s="405" t="s">
        <v>12</v>
      </c>
      <c r="D942" t="s">
        <v>100</v>
      </c>
      <c r="E942" s="217"/>
      <c r="F942" s="217">
        <v>10</v>
      </c>
      <c r="G942" s="1">
        <f t="shared" si="15"/>
        <v>2.8421709430404007E-14</v>
      </c>
      <c r="J942" s="404"/>
      <c r="L942" s="44"/>
    </row>
    <row r="943" spans="1:12">
      <c r="A943" s="32">
        <v>46081</v>
      </c>
      <c r="B943" s="404" t="s">
        <v>11</v>
      </c>
      <c r="C943" s="404" t="s">
        <v>19</v>
      </c>
      <c r="D943" t="s">
        <v>13</v>
      </c>
      <c r="E943" s="44">
        <v>78.099999999999994</v>
      </c>
      <c r="G943" s="1">
        <f t="shared" si="15"/>
        <v>78.100000000000023</v>
      </c>
      <c r="I943" s="11"/>
      <c r="J943" s="405"/>
      <c r="K943" t="s">
        <v>14</v>
      </c>
      <c r="L943" s="44">
        <v>168.9</v>
      </c>
    </row>
    <row r="944" spans="1:12">
      <c r="B944" s="405"/>
      <c r="C944" s="405"/>
      <c r="D944" t="s">
        <v>14</v>
      </c>
      <c r="E944" s="44">
        <v>168.9</v>
      </c>
      <c r="G944" s="1">
        <f t="shared" si="15"/>
        <v>247.00000000000003</v>
      </c>
      <c r="J944" s="405"/>
      <c r="K944" t="s">
        <v>15</v>
      </c>
      <c r="L944" s="217">
        <v>56</v>
      </c>
    </row>
    <row r="945" spans="1:12">
      <c r="B945" s="405"/>
      <c r="C945" s="405"/>
      <c r="D945" t="s">
        <v>15</v>
      </c>
      <c r="E945" s="217">
        <v>56</v>
      </c>
      <c r="G945" s="1">
        <f t="shared" si="15"/>
        <v>303</v>
      </c>
      <c r="J945" s="405"/>
      <c r="K945" t="s">
        <v>16</v>
      </c>
      <c r="L945" s="217">
        <v>5</v>
      </c>
    </row>
    <row r="946" spans="1:12">
      <c r="B946" s="405"/>
      <c r="C946" s="405"/>
      <c r="D946" t="s">
        <v>16</v>
      </c>
      <c r="E946" s="217">
        <v>5</v>
      </c>
      <c r="G946" s="1">
        <f t="shared" si="15"/>
        <v>308</v>
      </c>
      <c r="L946" s="159">
        <f>SUM(L936:L945)</f>
        <v>534.1</v>
      </c>
    </row>
    <row r="947" spans="1:12">
      <c r="A947" s="30">
        <v>46105</v>
      </c>
      <c r="B947" s="405">
        <v>32818</v>
      </c>
      <c r="C947" s="405" t="s">
        <v>19</v>
      </c>
      <c r="D947" t="s">
        <v>13</v>
      </c>
      <c r="F947" s="1">
        <v>78.099999999999994</v>
      </c>
      <c r="G947" s="1">
        <f>+G946+E947-F947</f>
        <v>229.9</v>
      </c>
    </row>
    <row r="948" spans="1:12">
      <c r="A948" s="30">
        <v>46105</v>
      </c>
      <c r="B948" s="405">
        <v>32818</v>
      </c>
      <c r="C948" s="405" t="s">
        <v>19</v>
      </c>
      <c r="D948" t="s">
        <v>14</v>
      </c>
      <c r="F948" s="1">
        <v>168.9</v>
      </c>
      <c r="G948" s="1">
        <f>+G947+E948-F948</f>
        <v>61</v>
      </c>
    </row>
    <row r="949" spans="1:12">
      <c r="A949" s="30">
        <v>46105</v>
      </c>
      <c r="B949" s="405">
        <v>32818</v>
      </c>
      <c r="C949" s="405" t="s">
        <v>19</v>
      </c>
      <c r="D949" t="s">
        <v>15</v>
      </c>
      <c r="F949" s="1">
        <v>56</v>
      </c>
      <c r="G949" s="1">
        <f>+G948+E949-F949</f>
        <v>5</v>
      </c>
    </row>
    <row r="950" spans="1:12">
      <c r="A950" s="30">
        <v>46105</v>
      </c>
      <c r="B950" s="405">
        <v>32818</v>
      </c>
      <c r="C950" s="405" t="s">
        <v>19</v>
      </c>
      <c r="D950" t="s">
        <v>16</v>
      </c>
      <c r="F950" s="1">
        <v>5</v>
      </c>
      <c r="G950" s="1">
        <f>+G949+E950-F950</f>
        <v>0</v>
      </c>
    </row>
    <row r="951" spans="1:12">
      <c r="A951" s="32">
        <v>46112</v>
      </c>
      <c r="B951" s="404" t="s">
        <v>11</v>
      </c>
      <c r="C951" s="404" t="s">
        <v>20</v>
      </c>
      <c r="D951" t="s">
        <v>13</v>
      </c>
      <c r="E951" s="1">
        <v>81</v>
      </c>
      <c r="G951" s="1">
        <f>+G950+E951-F951</f>
        <v>81</v>
      </c>
      <c r="J951" s="421" t="s">
        <v>450</v>
      </c>
      <c r="K951" s="421"/>
      <c r="L951" s="421"/>
    </row>
    <row r="952" spans="1:12">
      <c r="A952" s="32"/>
      <c r="B952" s="405"/>
      <c r="C952" s="405"/>
      <c r="D952" t="s">
        <v>14</v>
      </c>
      <c r="E952" s="1">
        <v>187.6</v>
      </c>
      <c r="G952" s="1">
        <f>+G951+E952-F952</f>
        <v>268.60000000000002</v>
      </c>
      <c r="I952" s="11">
        <v>2026</v>
      </c>
      <c r="J952" s="404" t="s">
        <v>20</v>
      </c>
      <c r="K952" t="s">
        <v>13</v>
      </c>
      <c r="L952" s="1">
        <v>81</v>
      </c>
    </row>
    <row r="953" spans="1:12">
      <c r="B953" s="405"/>
      <c r="C953" s="405"/>
      <c r="D953" t="s">
        <v>15</v>
      </c>
      <c r="E953" s="1">
        <v>60</v>
      </c>
      <c r="G953" s="1">
        <f>+G952+E953-F953</f>
        <v>328.6</v>
      </c>
      <c r="J953" s="405"/>
      <c r="K953" t="s">
        <v>14</v>
      </c>
      <c r="L953" s="1">
        <v>187.6</v>
      </c>
    </row>
    <row r="954" spans="1:12">
      <c r="B954" s="405"/>
      <c r="C954" s="405"/>
      <c r="D954" t="s">
        <v>16</v>
      </c>
      <c r="E954" s="1">
        <v>5</v>
      </c>
      <c r="G954" s="1">
        <f>+G953+E954-F954</f>
        <v>333.6</v>
      </c>
      <c r="J954" s="405"/>
      <c r="K954" t="s">
        <v>15</v>
      </c>
      <c r="L954" s="1">
        <v>60</v>
      </c>
    </row>
    <row r="955" spans="1:12">
      <c r="A955" s="30">
        <v>46141</v>
      </c>
      <c r="B955" s="405">
        <v>32980</v>
      </c>
      <c r="C955" s="405" t="s">
        <v>20</v>
      </c>
      <c r="D955" t="s">
        <v>13</v>
      </c>
      <c r="F955" s="1">
        <v>81</v>
      </c>
      <c r="G955" s="1">
        <f>+G954+E955-F955</f>
        <v>252.60000000000002</v>
      </c>
      <c r="J955" s="405"/>
      <c r="K955" t="s">
        <v>16</v>
      </c>
      <c r="L955" s="1">
        <v>5</v>
      </c>
    </row>
    <row r="956" spans="1:12">
      <c r="A956" s="30">
        <v>46141</v>
      </c>
      <c r="B956" s="405">
        <v>32980</v>
      </c>
      <c r="C956" s="405" t="s">
        <v>20</v>
      </c>
      <c r="D956" t="s">
        <v>14</v>
      </c>
      <c r="F956" s="1">
        <v>187.6</v>
      </c>
      <c r="G956" s="1">
        <f>+G955+E956-F956</f>
        <v>65.000000000000028</v>
      </c>
      <c r="L956" s="106">
        <f>SUM(L952:L955)</f>
        <v>333.6</v>
      </c>
    </row>
    <row r="957" spans="1:12">
      <c r="A957" s="30">
        <v>46141</v>
      </c>
      <c r="B957" s="405">
        <v>32980</v>
      </c>
      <c r="C957" s="405" t="s">
        <v>20</v>
      </c>
      <c r="D957" t="s">
        <v>15</v>
      </c>
      <c r="F957" s="1">
        <v>60</v>
      </c>
      <c r="G957" s="1">
        <f>+G956+E957-F957</f>
        <v>5.0000000000000284</v>
      </c>
    </row>
    <row r="958" spans="1:12">
      <c r="A958" s="30">
        <v>46141</v>
      </c>
      <c r="B958" s="405">
        <v>32980</v>
      </c>
      <c r="C958" s="405" t="s">
        <v>20</v>
      </c>
      <c r="D958" t="s">
        <v>16</v>
      </c>
      <c r="F958" s="1">
        <v>5</v>
      </c>
      <c r="G958" s="1">
        <f>+G957+E958-F958</f>
        <v>2.8421709430404007E-14</v>
      </c>
      <c r="J958" s="421" t="s">
        <v>451</v>
      </c>
      <c r="K958" s="421"/>
      <c r="L958" s="421"/>
    </row>
    <row r="959" spans="1:12">
      <c r="B959" s="405"/>
      <c r="C959" s="405"/>
      <c r="G959" s="1">
        <f>+G958+E959-F959</f>
        <v>2.8421709430404007E-14</v>
      </c>
      <c r="I959" s="404">
        <v>2026</v>
      </c>
      <c r="J959" s="404" t="s">
        <v>20</v>
      </c>
      <c r="K959" t="s">
        <v>13</v>
      </c>
      <c r="L959" s="1">
        <v>114.3</v>
      </c>
    </row>
    <row r="960" spans="1:12">
      <c r="B960" s="405"/>
      <c r="C960" s="405"/>
      <c r="G960" s="1">
        <f>+G959+E960-F960</f>
        <v>2.8421709430404007E-14</v>
      </c>
      <c r="J960" s="405"/>
      <c r="K960" t="s">
        <v>14</v>
      </c>
      <c r="L960" s="1">
        <v>211.4</v>
      </c>
    </row>
    <row r="961" spans="2:12">
      <c r="B961" s="405"/>
      <c r="C961" s="405"/>
      <c r="G961" s="1">
        <f>+G960+E961-F961</f>
        <v>2.8421709430404007E-14</v>
      </c>
      <c r="J961" s="405"/>
      <c r="K961" t="s">
        <v>15</v>
      </c>
      <c r="L961" s="1">
        <v>60</v>
      </c>
    </row>
    <row r="962" spans="2:12">
      <c r="B962" s="405"/>
      <c r="C962" s="405"/>
      <c r="G962" s="1">
        <f>+G961+E962-F962</f>
        <v>2.8421709430404007E-14</v>
      </c>
      <c r="J962" s="405"/>
      <c r="K962" t="s">
        <v>16</v>
      </c>
      <c r="L962" s="1">
        <v>5</v>
      </c>
    </row>
    <row r="963" spans="2:12">
      <c r="B963" s="405"/>
      <c r="C963" s="405"/>
      <c r="G963" s="1">
        <f>+G962+E963-F963</f>
        <v>2.8421709430404007E-14</v>
      </c>
      <c r="L963" s="106">
        <f>SUM(L959:L962)</f>
        <v>390.7</v>
      </c>
    </row>
    <row r="964" spans="2:12">
      <c r="B964" s="405"/>
      <c r="C964" s="405"/>
      <c r="G964" s="1">
        <f>+G963+E964-F964</f>
        <v>2.8421709430404007E-14</v>
      </c>
    </row>
    <row r="965" spans="2:12">
      <c r="B965" s="405"/>
      <c r="C965" s="405"/>
      <c r="G965" s="1">
        <f>+G964+E965-F965</f>
        <v>2.8421709430404007E-14</v>
      </c>
    </row>
    <row r="966" spans="2:12">
      <c r="B966" s="405"/>
      <c r="C966" s="405"/>
      <c r="G966" s="1">
        <f>+G965+E966-F966</f>
        <v>2.8421709430404007E-14</v>
      </c>
      <c r="L966" s="276">
        <f>L956+L963</f>
        <v>724.3</v>
      </c>
    </row>
    <row r="967" spans="2:12">
      <c r="B967" s="405"/>
      <c r="C967" s="405"/>
      <c r="G967" s="1">
        <f>+G966+E967-F967</f>
        <v>2.8421709430404007E-14</v>
      </c>
    </row>
    <row r="968" spans="2:12">
      <c r="B968" s="405"/>
      <c r="C968" s="405"/>
      <c r="G968" s="1">
        <f>+G967+E968-F968</f>
        <v>2.8421709430404007E-14</v>
      </c>
    </row>
    <row r="969" spans="2:12">
      <c r="B969" s="405"/>
      <c r="C969" s="405"/>
      <c r="G969" s="1">
        <f>+G968+E969-F969</f>
        <v>2.8421709430404007E-14</v>
      </c>
    </row>
    <row r="970" spans="2:12">
      <c r="B970" s="405"/>
      <c r="C970" s="405"/>
      <c r="G970" s="1">
        <f>+G969+E970-F970</f>
        <v>2.8421709430404007E-14</v>
      </c>
    </row>
    <row r="971" spans="2:12">
      <c r="B971" s="405"/>
      <c r="C971" s="405"/>
      <c r="G971" s="1">
        <f>+G970+E971-F971</f>
        <v>2.8421709430404007E-14</v>
      </c>
    </row>
    <row r="972" spans="2:12">
      <c r="B972" s="405"/>
      <c r="C972" s="405"/>
      <c r="G972" s="1">
        <f>+G971+E972-F972</f>
        <v>2.8421709430404007E-14</v>
      </c>
    </row>
    <row r="973" spans="2:12">
      <c r="B973" s="405"/>
      <c r="C973" s="405"/>
      <c r="G973" s="1">
        <f>+G972+E973-F973</f>
        <v>2.8421709430404007E-14</v>
      </c>
    </row>
    <row r="974" spans="2:12">
      <c r="B974" s="405"/>
      <c r="C974" s="405"/>
      <c r="G974" s="1">
        <f>+G973+E974-F974</f>
        <v>2.8421709430404007E-14</v>
      </c>
    </row>
    <row r="975" spans="2:12">
      <c r="B975" s="405"/>
      <c r="C975" s="405"/>
      <c r="G975" s="1">
        <f>+G974+E975-F975</f>
        <v>2.8421709430404007E-14</v>
      </c>
    </row>
    <row r="976" spans="2:12">
      <c r="B976" s="405"/>
      <c r="C976" s="405"/>
      <c r="G976" s="1">
        <f>+G975+E976-F976</f>
        <v>2.8421709430404007E-14</v>
      </c>
    </row>
    <row r="977" spans="2:7">
      <c r="B977" s="405"/>
      <c r="C977" s="405"/>
      <c r="G977" s="1">
        <f>+G976+E977-F977</f>
        <v>2.8421709430404007E-14</v>
      </c>
    </row>
    <row r="978" spans="2:7">
      <c r="B978" s="405"/>
      <c r="C978" s="405"/>
      <c r="G978" s="1">
        <f>+G977+E978-F978</f>
        <v>2.8421709430404007E-14</v>
      </c>
    </row>
    <row r="979" spans="2:7">
      <c r="B979" s="405"/>
      <c r="C979" s="405"/>
      <c r="G979" s="1">
        <f>+G978+E979-F979</f>
        <v>2.8421709430404007E-14</v>
      </c>
    </row>
    <row r="980" spans="2:7">
      <c r="B980" s="405"/>
      <c r="C980" s="405"/>
      <c r="G980" s="1">
        <f>+G979+E980-F980</f>
        <v>2.8421709430404007E-14</v>
      </c>
    </row>
    <row r="981" spans="2:7">
      <c r="B981" s="405"/>
      <c r="C981" s="405"/>
      <c r="G981" s="1">
        <f>+G980+E981-F981</f>
        <v>2.8421709430404007E-14</v>
      </c>
    </row>
    <row r="982" spans="2:7">
      <c r="B982" s="405"/>
      <c r="C982" s="405"/>
      <c r="G982" s="1">
        <f>+G981+E982-F982</f>
        <v>2.8421709430404007E-14</v>
      </c>
    </row>
    <row r="983" spans="2:7">
      <c r="B983" s="405"/>
      <c r="C983" s="405"/>
      <c r="G983" s="1">
        <f>+G982+E983-F983</f>
        <v>2.8421709430404007E-14</v>
      </c>
    </row>
    <row r="984" spans="2:7">
      <c r="B984" s="405"/>
      <c r="C984" s="405"/>
      <c r="G984" s="1">
        <f>+G983+E984-F984</f>
        <v>2.8421709430404007E-14</v>
      </c>
    </row>
    <row r="985" spans="2:7">
      <c r="B985" s="405"/>
      <c r="C985" s="405"/>
      <c r="G985" s="1">
        <f>+G984+E985-F985</f>
        <v>2.8421709430404007E-14</v>
      </c>
    </row>
    <row r="986" spans="2:7">
      <c r="B986" s="405"/>
      <c r="C986" s="405"/>
      <c r="G986" s="1">
        <f>+G985+E986-F986</f>
        <v>2.8421709430404007E-14</v>
      </c>
    </row>
    <row r="987" spans="2:7">
      <c r="B987" s="405"/>
      <c r="C987" s="405"/>
      <c r="G987" s="1">
        <f>+G986+E987-F987</f>
        <v>2.8421709430404007E-14</v>
      </c>
    </row>
    <row r="988" spans="2:7">
      <c r="B988" s="405"/>
      <c r="C988" s="405"/>
      <c r="G988" s="1">
        <f>+G987+E988-F988</f>
        <v>2.8421709430404007E-14</v>
      </c>
    </row>
    <row r="989" spans="2:7">
      <c r="B989" s="405"/>
      <c r="C989" s="405"/>
      <c r="G989" s="1">
        <f>+G988+E989-F989</f>
        <v>2.8421709430404007E-14</v>
      </c>
    </row>
    <row r="990" spans="2:7">
      <c r="B990" s="405"/>
      <c r="C990" s="405"/>
      <c r="G990" s="1">
        <f>+G989+E990-F990</f>
        <v>2.8421709430404007E-14</v>
      </c>
    </row>
    <row r="991" spans="2:7">
      <c r="B991" s="405"/>
      <c r="C991" s="405"/>
      <c r="G991" s="1">
        <f>+G990+E991-F991</f>
        <v>2.8421709430404007E-14</v>
      </c>
    </row>
    <row r="992" spans="2:7">
      <c r="B992" s="405"/>
      <c r="C992" s="405"/>
      <c r="G992" s="1">
        <f>+G991+E992-F992</f>
        <v>2.8421709430404007E-14</v>
      </c>
    </row>
    <row r="993" spans="2:7">
      <c r="B993" s="405"/>
      <c r="C993" s="405"/>
      <c r="G993" s="1">
        <f>+G992+E993-F993</f>
        <v>2.8421709430404007E-14</v>
      </c>
    </row>
    <row r="994" spans="2:7">
      <c r="B994" s="405"/>
      <c r="C994" s="405"/>
      <c r="G994" s="1">
        <f>+G993+E994-F994</f>
        <v>2.8421709430404007E-14</v>
      </c>
    </row>
    <row r="995" spans="2:7">
      <c r="B995" s="405"/>
      <c r="C995" s="405"/>
      <c r="G995" s="1">
        <f>+G994+E995-F995</f>
        <v>2.8421709430404007E-14</v>
      </c>
    </row>
    <row r="996" spans="2:7">
      <c r="B996" s="405"/>
      <c r="C996" s="405"/>
      <c r="G996" s="1">
        <f>+G995+E996-F996</f>
        <v>2.8421709430404007E-14</v>
      </c>
    </row>
    <row r="997" spans="2:7">
      <c r="B997" s="405"/>
      <c r="C997" s="405"/>
      <c r="G997" s="1">
        <f>+G996+E997-F997</f>
        <v>2.8421709430404007E-14</v>
      </c>
    </row>
    <row r="998" spans="2:7">
      <c r="B998" s="405"/>
      <c r="C998" s="405"/>
      <c r="G998" s="1">
        <f>+G997+E998-F998</f>
        <v>2.8421709430404007E-14</v>
      </c>
    </row>
    <row r="999" spans="2:7">
      <c r="B999" s="405"/>
      <c r="C999" s="405"/>
      <c r="G999" s="1">
        <f>+G998+E999-F999</f>
        <v>2.8421709430404007E-14</v>
      </c>
    </row>
    <row r="1000" spans="2:7">
      <c r="B1000" s="405"/>
      <c r="C1000" s="405"/>
      <c r="G1000" s="1">
        <f>+G999+E1000-F1000</f>
        <v>2.8421709430404007E-14</v>
      </c>
    </row>
    <row r="1001" spans="2:7">
      <c r="B1001" s="405"/>
      <c r="C1001" s="405"/>
      <c r="G1001" s="1">
        <f>+G1000+E1001-F1001</f>
        <v>2.8421709430404007E-14</v>
      </c>
    </row>
    <row r="1002" spans="2:7">
      <c r="B1002" s="405"/>
      <c r="C1002" s="405"/>
      <c r="G1002" s="1">
        <f>+G1001+E1002-F1002</f>
        <v>2.8421709430404007E-14</v>
      </c>
    </row>
    <row r="1003" spans="2:7">
      <c r="B1003" s="405"/>
      <c r="C1003" s="405"/>
      <c r="G1003" s="1">
        <f>+G1002+E1003-F1003</f>
        <v>2.8421709430404007E-14</v>
      </c>
    </row>
    <row r="1004" spans="2:7">
      <c r="B1004" s="405"/>
      <c r="C1004" s="405"/>
      <c r="G1004" s="1">
        <f>+G1003+E1004-F1004</f>
        <v>2.8421709430404007E-14</v>
      </c>
    </row>
    <row r="1005" spans="2:7">
      <c r="B1005" s="405"/>
      <c r="C1005" s="405"/>
      <c r="G1005" s="1">
        <f>+G1004+E1005-F1005</f>
        <v>2.8421709430404007E-14</v>
      </c>
    </row>
    <row r="1006" spans="2:7">
      <c r="B1006" s="405"/>
      <c r="C1006" s="405"/>
      <c r="G1006" s="1">
        <f>+G1005+E1006-F1006</f>
        <v>2.8421709430404007E-14</v>
      </c>
    </row>
    <row r="1007" spans="2:7">
      <c r="B1007" s="405"/>
      <c r="C1007" s="405"/>
      <c r="G1007" s="1">
        <f>+G1006+E1007-F1007</f>
        <v>2.8421709430404007E-14</v>
      </c>
    </row>
    <row r="1008" spans="2:7">
      <c r="B1008" s="405"/>
      <c r="C1008" s="405"/>
      <c r="G1008" s="1">
        <f>+G1007+E1008-F1008</f>
        <v>2.8421709430404007E-14</v>
      </c>
    </row>
    <row r="1009" spans="2:7">
      <c r="B1009" s="405"/>
      <c r="C1009" s="405"/>
      <c r="G1009" s="1">
        <f>+G1008+E1009-F1009</f>
        <v>2.8421709430404007E-14</v>
      </c>
    </row>
    <row r="1010" spans="2:7">
      <c r="B1010" s="405"/>
      <c r="C1010" s="405"/>
      <c r="G1010" s="1">
        <f>+G1009+E1010-F1010</f>
        <v>2.8421709430404007E-14</v>
      </c>
    </row>
    <row r="1011" spans="2:7">
      <c r="B1011" s="405"/>
      <c r="C1011" s="405"/>
      <c r="G1011" s="1">
        <f>+G1010+E1011-F1011</f>
        <v>2.8421709430404007E-14</v>
      </c>
    </row>
    <row r="1012" spans="2:7">
      <c r="B1012" s="405"/>
      <c r="C1012" s="405"/>
      <c r="G1012" s="1">
        <f>+G1011+E1012-F1012</f>
        <v>2.8421709430404007E-14</v>
      </c>
    </row>
    <row r="1013" spans="2:7">
      <c r="B1013" s="405"/>
      <c r="C1013" s="405"/>
      <c r="G1013" s="1">
        <f>+G1012+E1013-F1013</f>
        <v>2.8421709430404007E-14</v>
      </c>
    </row>
    <row r="1014" spans="2:7">
      <c r="B1014" s="405"/>
      <c r="C1014" s="405"/>
      <c r="G1014" s="1">
        <f>+G1013+E1014-F1014</f>
        <v>2.8421709430404007E-14</v>
      </c>
    </row>
    <row r="1015" spans="2:7">
      <c r="B1015" s="405"/>
      <c r="C1015" s="405"/>
      <c r="G1015" s="1">
        <f>+G1014+E1015-F1015</f>
        <v>2.8421709430404007E-14</v>
      </c>
    </row>
    <row r="1016" spans="2:7">
      <c r="B1016" s="405"/>
      <c r="C1016" s="405"/>
      <c r="G1016" s="1">
        <f>+G1015+E1016-F1016</f>
        <v>2.8421709430404007E-14</v>
      </c>
    </row>
    <row r="1017" spans="2:7">
      <c r="B1017" s="405"/>
      <c r="C1017" s="405"/>
      <c r="G1017" s="1">
        <f>+G1016+E1017-F1017</f>
        <v>2.8421709430404007E-14</v>
      </c>
    </row>
    <row r="1018" spans="2:7">
      <c r="B1018" s="405"/>
      <c r="C1018" s="405"/>
      <c r="G1018" s="1">
        <f>+G1017+E1018-F1018</f>
        <v>2.8421709430404007E-14</v>
      </c>
    </row>
    <row r="1019" spans="2:7">
      <c r="B1019" s="405"/>
      <c r="C1019" s="405"/>
      <c r="G1019" s="1">
        <f>+G1018+E1019-F1019</f>
        <v>2.8421709430404007E-14</v>
      </c>
    </row>
    <row r="1020" spans="2:7">
      <c r="B1020" s="405"/>
      <c r="C1020" s="405"/>
      <c r="G1020" s="1">
        <f>+G1019+E1020-F1020</f>
        <v>2.8421709430404007E-14</v>
      </c>
    </row>
    <row r="1021" spans="2:7">
      <c r="B1021" s="405"/>
      <c r="C1021" s="405"/>
      <c r="G1021" s="1">
        <f>+G1020+E1021-F1021</f>
        <v>2.8421709430404007E-14</v>
      </c>
    </row>
    <row r="1022" spans="2:7">
      <c r="B1022" s="405"/>
      <c r="C1022" s="405"/>
      <c r="G1022" s="1">
        <f>+G1021+E1022-F1022</f>
        <v>2.8421709430404007E-14</v>
      </c>
    </row>
    <row r="1023" spans="2:7">
      <c r="B1023" s="405"/>
      <c r="C1023" s="405"/>
      <c r="G1023" s="1">
        <f>+G1022+E1023-F1023</f>
        <v>2.8421709430404007E-14</v>
      </c>
    </row>
    <row r="1024" spans="2:7">
      <c r="B1024" s="405"/>
      <c r="C1024" s="405"/>
      <c r="G1024" s="1">
        <f>+G1023+E1024-F1024</f>
        <v>2.8421709430404007E-14</v>
      </c>
    </row>
    <row r="1025" spans="2:7">
      <c r="B1025" s="405"/>
      <c r="C1025" s="405"/>
      <c r="G1025" s="1">
        <f>+G1024+E1025-F1025</f>
        <v>2.8421709430404007E-14</v>
      </c>
    </row>
    <row r="1026" spans="2:7">
      <c r="B1026" s="405"/>
      <c r="C1026" s="405"/>
      <c r="G1026" s="1">
        <f>+G1025+E1026-F1026</f>
        <v>2.8421709430404007E-14</v>
      </c>
    </row>
    <row r="1027" spans="2:7">
      <c r="B1027" s="405"/>
      <c r="C1027" s="405"/>
      <c r="G1027" s="1">
        <f>+G1026+E1027-F1027</f>
        <v>2.8421709430404007E-14</v>
      </c>
    </row>
    <row r="1028" spans="2:7">
      <c r="B1028" s="405"/>
      <c r="C1028" s="405"/>
      <c r="G1028" s="1">
        <f>+G1027+E1028-F1028</f>
        <v>2.8421709430404007E-14</v>
      </c>
    </row>
    <row r="1029" spans="2:7">
      <c r="B1029" s="405"/>
      <c r="C1029" s="405"/>
      <c r="G1029" s="1">
        <f>+G1028+E1029-F1029</f>
        <v>2.8421709430404007E-14</v>
      </c>
    </row>
    <row r="1030" spans="2:7">
      <c r="B1030" s="405"/>
      <c r="C1030" s="405"/>
      <c r="G1030" s="1">
        <f>+G1029+E1030-F1030</f>
        <v>2.8421709430404007E-14</v>
      </c>
    </row>
    <row r="1031" spans="2:7">
      <c r="B1031" s="405"/>
      <c r="C1031" s="405"/>
      <c r="G1031" s="1">
        <f>+G1030+E1031-F1031</f>
        <v>2.8421709430404007E-14</v>
      </c>
    </row>
    <row r="1032" spans="2:7">
      <c r="B1032" s="405"/>
      <c r="C1032" s="405"/>
      <c r="G1032" s="1">
        <f>+G1031+E1032-F1032</f>
        <v>2.8421709430404007E-14</v>
      </c>
    </row>
    <row r="1033" spans="2:7">
      <c r="B1033" s="405"/>
      <c r="C1033" s="405"/>
      <c r="G1033" s="1">
        <f>+G1032+E1033-F1033</f>
        <v>2.8421709430404007E-14</v>
      </c>
    </row>
    <row r="1034" spans="2:7">
      <c r="B1034" s="405"/>
      <c r="C1034" s="405"/>
      <c r="G1034" s="1">
        <f>+G1033+E1034-F1034</f>
        <v>2.8421709430404007E-14</v>
      </c>
    </row>
    <row r="1035" spans="2:7">
      <c r="B1035" s="405"/>
      <c r="C1035" s="405"/>
      <c r="G1035" s="1">
        <f>+G1034+E1035-F1035</f>
        <v>2.8421709430404007E-14</v>
      </c>
    </row>
    <row r="1036" spans="2:7">
      <c r="B1036" s="405"/>
      <c r="C1036" s="405"/>
      <c r="G1036" s="1">
        <f>+G1035+E1036-F1036</f>
        <v>2.8421709430404007E-14</v>
      </c>
    </row>
    <row r="1037" spans="2:7">
      <c r="B1037" s="405"/>
      <c r="C1037" s="405"/>
      <c r="G1037" s="1">
        <f>+G1036+E1037-F1037</f>
        <v>2.8421709430404007E-14</v>
      </c>
    </row>
    <row r="1038" spans="2:7">
      <c r="B1038" s="405"/>
      <c r="C1038" s="405"/>
      <c r="G1038" s="1">
        <f>+G1037+E1038-F1038</f>
        <v>2.8421709430404007E-14</v>
      </c>
    </row>
    <row r="1039" spans="2:7">
      <c r="B1039" s="405"/>
      <c r="C1039" s="405"/>
      <c r="G1039" s="1">
        <f>+G1038+E1039-F1039</f>
        <v>2.8421709430404007E-14</v>
      </c>
    </row>
    <row r="1040" spans="2:7">
      <c r="B1040" s="405"/>
      <c r="C1040" s="405"/>
      <c r="G1040" s="1">
        <f>+G1039+E1040-F1040</f>
        <v>2.8421709430404007E-14</v>
      </c>
    </row>
    <row r="1041" spans="2:7">
      <c r="B1041" s="405"/>
      <c r="C1041" s="405"/>
      <c r="G1041" s="1">
        <f>+G1040+E1041-F1041</f>
        <v>2.8421709430404007E-14</v>
      </c>
    </row>
    <row r="1042" spans="2:7">
      <c r="B1042" s="405"/>
      <c r="C1042" s="405"/>
      <c r="G1042" s="1">
        <f>+G1041+E1042-F1042</f>
        <v>2.8421709430404007E-14</v>
      </c>
    </row>
    <row r="1043" spans="2:7">
      <c r="B1043" s="405"/>
      <c r="C1043" s="405"/>
      <c r="G1043" s="1">
        <f>+G1042+E1043-F1043</f>
        <v>2.8421709430404007E-14</v>
      </c>
    </row>
    <row r="1044" spans="2:7">
      <c r="B1044" s="405"/>
      <c r="C1044" s="405"/>
      <c r="G1044" s="1">
        <f>+G1043+E1044-F1044</f>
        <v>2.8421709430404007E-14</v>
      </c>
    </row>
    <row r="1045" spans="2:7">
      <c r="B1045" s="405"/>
      <c r="C1045" s="405"/>
      <c r="G1045" s="1">
        <f>+G1044+E1045-F1045</f>
        <v>2.8421709430404007E-14</v>
      </c>
    </row>
    <row r="1046" spans="2:7">
      <c r="B1046" s="405"/>
      <c r="C1046" s="405"/>
      <c r="G1046" s="1">
        <f>+G1045+E1046-F1046</f>
        <v>2.8421709430404007E-14</v>
      </c>
    </row>
    <row r="1047" spans="2:7">
      <c r="B1047" s="405"/>
      <c r="C1047" s="405"/>
      <c r="G1047" s="1">
        <f>+G1046+E1047-F1047</f>
        <v>2.8421709430404007E-14</v>
      </c>
    </row>
    <row r="1048" spans="2:7">
      <c r="B1048" s="405"/>
      <c r="C1048" s="405"/>
      <c r="G1048" s="1">
        <f>+G1047+E1048-F1048</f>
        <v>2.8421709430404007E-14</v>
      </c>
    </row>
    <row r="1049" spans="2:7">
      <c r="B1049" s="405"/>
      <c r="C1049" s="405"/>
      <c r="G1049" s="1">
        <f>+G1048+E1049-F1049</f>
        <v>2.8421709430404007E-14</v>
      </c>
    </row>
    <row r="1050" spans="2:7">
      <c r="B1050" s="405"/>
      <c r="C1050" s="405"/>
      <c r="G1050" s="1">
        <f>+G1049+E1050-F1050</f>
        <v>2.8421709430404007E-14</v>
      </c>
    </row>
    <row r="1051" spans="2:7">
      <c r="B1051" s="405"/>
      <c r="C1051" s="405"/>
      <c r="G1051" s="1">
        <f>+G1050+E1051-F1051</f>
        <v>2.8421709430404007E-14</v>
      </c>
    </row>
    <row r="1052" spans="2:7">
      <c r="B1052" s="405"/>
      <c r="C1052" s="405"/>
      <c r="G1052" s="1">
        <f>+G1051+E1052-F1052</f>
        <v>2.8421709430404007E-14</v>
      </c>
    </row>
    <row r="1053" spans="2:7">
      <c r="B1053" s="405"/>
      <c r="C1053" s="405"/>
      <c r="G1053" s="1">
        <f>+G1052+E1053-F1053</f>
        <v>2.8421709430404007E-14</v>
      </c>
    </row>
    <row r="1054" spans="2:7">
      <c r="B1054" s="405"/>
      <c r="C1054" s="405"/>
      <c r="G1054" s="1">
        <f>+G1053+E1054-F1054</f>
        <v>2.8421709430404007E-14</v>
      </c>
    </row>
    <row r="1055" spans="2:7">
      <c r="B1055" s="405"/>
      <c r="C1055" s="405"/>
      <c r="G1055" s="1">
        <f>+G1054+E1055-F1055</f>
        <v>2.8421709430404007E-14</v>
      </c>
    </row>
    <row r="1056" spans="2:7">
      <c r="B1056" s="405"/>
      <c r="C1056" s="405"/>
      <c r="G1056" s="1">
        <f>+G1055+E1056-F1056</f>
        <v>2.8421709430404007E-14</v>
      </c>
    </row>
    <row r="1057" spans="2:7">
      <c r="B1057" s="405"/>
      <c r="C1057" s="405"/>
      <c r="G1057" s="1">
        <f>+G1056+E1057-F1057</f>
        <v>2.8421709430404007E-14</v>
      </c>
    </row>
    <row r="1058" spans="2:7">
      <c r="B1058" s="405"/>
      <c r="C1058" s="405"/>
      <c r="G1058" s="1">
        <f>+G1057+E1058-F1058</f>
        <v>2.8421709430404007E-14</v>
      </c>
    </row>
    <row r="1059" spans="2:7">
      <c r="B1059" s="405"/>
      <c r="C1059" s="405"/>
      <c r="G1059" s="1">
        <f>+G1058+E1059-F1059</f>
        <v>2.8421709430404007E-14</v>
      </c>
    </row>
    <row r="1060" spans="2:7">
      <c r="B1060" s="405"/>
      <c r="C1060" s="405"/>
      <c r="G1060" s="1">
        <f>+G1059+E1060-F1060</f>
        <v>2.8421709430404007E-14</v>
      </c>
    </row>
    <row r="1061" spans="2:7">
      <c r="B1061" s="405"/>
      <c r="C1061" s="405"/>
      <c r="G1061" s="1">
        <f>+G1060+E1061-F1061</f>
        <v>2.8421709430404007E-14</v>
      </c>
    </row>
    <row r="1062" spans="2:7">
      <c r="B1062" s="405"/>
      <c r="C1062" s="405"/>
      <c r="G1062" s="1">
        <f>+G1061+E1062-F1062</f>
        <v>2.8421709430404007E-14</v>
      </c>
    </row>
    <row r="1063" spans="2:7">
      <c r="B1063" s="405"/>
      <c r="C1063" s="405"/>
      <c r="G1063" s="1">
        <f>+G1062+E1063-F1063</f>
        <v>2.8421709430404007E-14</v>
      </c>
    </row>
    <row r="1064" spans="2:7">
      <c r="B1064" s="405"/>
      <c r="C1064" s="405"/>
      <c r="G1064" s="1">
        <f>+G1063+E1064-F1064</f>
        <v>2.8421709430404007E-14</v>
      </c>
    </row>
    <row r="1065" spans="2:7">
      <c r="B1065" s="405"/>
      <c r="C1065" s="405"/>
      <c r="G1065" s="1">
        <f>+G1064+E1065-F1065</f>
        <v>2.8421709430404007E-14</v>
      </c>
    </row>
    <row r="1066" spans="2:7">
      <c r="B1066" s="405"/>
      <c r="C1066" s="405"/>
      <c r="G1066" s="1">
        <f>+G1065+E1066-F1066</f>
        <v>2.8421709430404007E-14</v>
      </c>
    </row>
    <row r="1067" spans="2:7">
      <c r="B1067" s="405"/>
      <c r="C1067" s="405"/>
      <c r="G1067" s="1">
        <f>+G1066+E1067-F1067</f>
        <v>2.8421709430404007E-14</v>
      </c>
    </row>
    <row r="1068" spans="2:7">
      <c r="B1068" s="405"/>
      <c r="C1068" s="405"/>
      <c r="G1068" s="1">
        <f>+G1067+E1068-F1068</f>
        <v>2.8421709430404007E-14</v>
      </c>
    </row>
    <row r="1069" spans="2:7">
      <c r="B1069" s="405"/>
      <c r="C1069" s="405"/>
      <c r="G1069" s="1">
        <f>+G1068+E1069-F1069</f>
        <v>2.8421709430404007E-14</v>
      </c>
    </row>
    <row r="1070" spans="2:7">
      <c r="B1070" s="405"/>
      <c r="C1070" s="405"/>
      <c r="G1070" s="1">
        <f>+G1069+E1070-F1070</f>
        <v>2.8421709430404007E-14</v>
      </c>
    </row>
    <row r="1071" spans="2:7">
      <c r="B1071" s="405"/>
      <c r="C1071" s="405"/>
      <c r="G1071" s="1">
        <f>+G1070+E1071-F1071</f>
        <v>2.8421709430404007E-14</v>
      </c>
    </row>
    <row r="1072" spans="2:7">
      <c r="B1072" s="405"/>
      <c r="C1072" s="405"/>
      <c r="G1072" s="1">
        <f>+G1071+E1072-F1072</f>
        <v>2.8421709430404007E-14</v>
      </c>
    </row>
    <row r="1073" spans="2:7">
      <c r="B1073" s="405"/>
      <c r="C1073" s="405"/>
      <c r="G1073" s="1">
        <f>+G1072+E1073-F1073</f>
        <v>2.8421709430404007E-14</v>
      </c>
    </row>
    <row r="1074" spans="2:7">
      <c r="B1074" s="405"/>
      <c r="C1074" s="405"/>
      <c r="G1074" s="1">
        <f>+G1073+E1074-F1074</f>
        <v>2.8421709430404007E-14</v>
      </c>
    </row>
    <row r="1075" spans="2:7">
      <c r="B1075" s="405"/>
      <c r="C1075" s="405"/>
      <c r="G1075" s="1">
        <f>+G1074+E1075-F1075</f>
        <v>2.8421709430404007E-14</v>
      </c>
    </row>
    <row r="1076" spans="2:7">
      <c r="B1076" s="405"/>
      <c r="C1076" s="405"/>
      <c r="G1076" s="1">
        <f>+G1075+E1076-F1076</f>
        <v>2.8421709430404007E-14</v>
      </c>
    </row>
    <row r="1077" spans="2:7">
      <c r="B1077" s="405"/>
      <c r="C1077" s="405"/>
      <c r="G1077" s="1">
        <f>+G1076+E1077-F1077</f>
        <v>2.8421709430404007E-14</v>
      </c>
    </row>
    <row r="1078" spans="2:7">
      <c r="B1078" s="405"/>
      <c r="C1078" s="405"/>
      <c r="G1078" s="1">
        <f>+G1077+E1078-F1078</f>
        <v>2.8421709430404007E-14</v>
      </c>
    </row>
    <row r="1079" spans="2:7">
      <c r="B1079" s="405"/>
      <c r="C1079" s="405"/>
      <c r="G1079" s="1">
        <f>+G1078+E1079-F1079</f>
        <v>2.8421709430404007E-14</v>
      </c>
    </row>
    <row r="1080" spans="2:7">
      <c r="B1080" s="405"/>
      <c r="C1080" s="405"/>
      <c r="G1080" s="1">
        <f>+G1079+E1080-F1080</f>
        <v>2.8421709430404007E-14</v>
      </c>
    </row>
    <row r="1081" spans="2:7">
      <c r="B1081" s="405"/>
      <c r="C1081" s="405"/>
      <c r="G1081" s="1">
        <f>+G1080+E1081-F1081</f>
        <v>2.8421709430404007E-14</v>
      </c>
    </row>
    <row r="1082" spans="2:7">
      <c r="B1082" s="405"/>
      <c r="C1082" s="405"/>
      <c r="G1082" s="1">
        <f>+G1081+E1082-F1082</f>
        <v>2.8421709430404007E-14</v>
      </c>
    </row>
    <row r="1083" spans="2:7">
      <c r="B1083" s="405"/>
      <c r="C1083" s="405"/>
      <c r="G1083" s="1">
        <f>+G1082+E1083-F1083</f>
        <v>2.8421709430404007E-14</v>
      </c>
    </row>
    <row r="1084" spans="2:7">
      <c r="B1084" s="405"/>
      <c r="C1084" s="405"/>
      <c r="G1084" s="1">
        <f>+G1083+E1084-F1084</f>
        <v>2.8421709430404007E-14</v>
      </c>
    </row>
    <row r="1085" spans="2:7">
      <c r="B1085" s="405"/>
      <c r="C1085" s="405"/>
      <c r="G1085" s="1">
        <f>+G1084+E1085-F1085</f>
        <v>2.8421709430404007E-14</v>
      </c>
    </row>
    <row r="1086" spans="2:7">
      <c r="B1086" s="405"/>
      <c r="C1086" s="405"/>
      <c r="G1086" s="1">
        <f>+G1085+E1086-F1086</f>
        <v>2.8421709430404007E-14</v>
      </c>
    </row>
    <row r="1087" spans="2:7">
      <c r="B1087" s="405"/>
      <c r="C1087" s="405"/>
      <c r="G1087" s="1">
        <f>+G1086+E1087-F1087</f>
        <v>2.8421709430404007E-14</v>
      </c>
    </row>
    <row r="1088" spans="2:7">
      <c r="B1088" s="405"/>
      <c r="C1088" s="405"/>
      <c r="G1088" s="1">
        <f>+G1087+E1088-F1088</f>
        <v>2.8421709430404007E-14</v>
      </c>
    </row>
    <row r="1089" spans="2:7">
      <c r="B1089" s="405"/>
      <c r="C1089" s="405"/>
      <c r="G1089" s="1">
        <f>+G1088+E1089-F1089</f>
        <v>2.8421709430404007E-14</v>
      </c>
    </row>
    <row r="1090" spans="2:7">
      <c r="B1090" s="405"/>
      <c r="C1090" s="405"/>
      <c r="G1090" s="1">
        <f>+G1089+E1090-F1090</f>
        <v>2.8421709430404007E-14</v>
      </c>
    </row>
    <row r="1091" spans="2:7">
      <c r="B1091" s="405"/>
      <c r="C1091" s="405"/>
      <c r="G1091" s="1">
        <f>+G1090+E1091-F1091</f>
        <v>2.8421709430404007E-14</v>
      </c>
    </row>
    <row r="1092" spans="2:7">
      <c r="B1092" s="405"/>
      <c r="C1092" s="405"/>
      <c r="G1092" s="1">
        <f>+G1091+E1092-F1092</f>
        <v>2.8421709430404007E-14</v>
      </c>
    </row>
    <row r="1093" spans="2:7">
      <c r="B1093" s="405"/>
      <c r="C1093" s="405"/>
      <c r="G1093" s="1">
        <f>+G1092+E1093-F1093</f>
        <v>2.8421709430404007E-14</v>
      </c>
    </row>
    <row r="1094" spans="2:7">
      <c r="B1094" s="405"/>
      <c r="C1094" s="405"/>
      <c r="G1094" s="1">
        <f>+G1093+E1094-F1094</f>
        <v>2.8421709430404007E-14</v>
      </c>
    </row>
    <row r="1095" spans="2:7">
      <c r="B1095" s="405"/>
      <c r="C1095" s="405"/>
      <c r="G1095" s="1">
        <f>+G1094+E1095-F1095</f>
        <v>2.8421709430404007E-14</v>
      </c>
    </row>
    <row r="1096" spans="2:7">
      <c r="B1096" s="405"/>
      <c r="C1096" s="405"/>
      <c r="G1096" s="1">
        <f>+G1095+E1096-F1096</f>
        <v>2.8421709430404007E-14</v>
      </c>
    </row>
    <row r="1097" spans="2:7">
      <c r="B1097" s="405"/>
      <c r="C1097" s="405"/>
      <c r="G1097" s="1">
        <f>+G1096+E1097-F1097</f>
        <v>2.8421709430404007E-14</v>
      </c>
    </row>
    <row r="1098" spans="2:7">
      <c r="B1098" s="405"/>
      <c r="C1098" s="405"/>
      <c r="G1098" s="1">
        <f>+G1097+E1098-F1098</f>
        <v>2.8421709430404007E-14</v>
      </c>
    </row>
    <row r="1099" spans="2:7">
      <c r="B1099" s="405"/>
      <c r="C1099" s="405"/>
      <c r="G1099" s="1">
        <f>+G1098+E1099-F1099</f>
        <v>2.8421709430404007E-14</v>
      </c>
    </row>
    <row r="1100" spans="2:7">
      <c r="B1100" s="405"/>
      <c r="C1100" s="405"/>
      <c r="G1100" s="1">
        <f>+G1099+E1100-F1100</f>
        <v>2.8421709430404007E-14</v>
      </c>
    </row>
    <row r="1101" spans="2:7">
      <c r="B1101" s="405"/>
      <c r="C1101" s="405"/>
      <c r="G1101" s="1">
        <f>+G1100+E1101-F1101</f>
        <v>2.8421709430404007E-14</v>
      </c>
    </row>
    <row r="1102" spans="2:7">
      <c r="B1102" s="405"/>
      <c r="C1102" s="405"/>
      <c r="G1102" s="1">
        <f>+G1101+E1102-F1102</f>
        <v>2.8421709430404007E-14</v>
      </c>
    </row>
    <row r="1103" spans="2:7">
      <c r="B1103" s="405"/>
      <c r="C1103" s="405"/>
      <c r="G1103" s="1">
        <f>+G1102+E1103-F1103</f>
        <v>2.8421709430404007E-14</v>
      </c>
    </row>
    <row r="1104" spans="2:7">
      <c r="B1104" s="405"/>
      <c r="C1104" s="405"/>
      <c r="G1104" s="1">
        <f>+G1103+E1104-F1104</f>
        <v>2.8421709430404007E-14</v>
      </c>
    </row>
    <row r="1105" spans="2:7">
      <c r="B1105" s="405"/>
      <c r="C1105" s="405"/>
      <c r="G1105" s="1">
        <f>+G1104+E1105-F1105</f>
        <v>2.8421709430404007E-14</v>
      </c>
    </row>
    <row r="1106" spans="2:7">
      <c r="B1106" s="405"/>
      <c r="C1106" s="405"/>
      <c r="G1106" s="1">
        <f>+G1105+E1106-F1106</f>
        <v>2.8421709430404007E-14</v>
      </c>
    </row>
    <row r="1107" spans="2:7">
      <c r="B1107" s="405"/>
      <c r="C1107" s="405"/>
      <c r="G1107" s="1">
        <f>+G1106+E1107-F1107</f>
        <v>2.8421709430404007E-14</v>
      </c>
    </row>
    <row r="1108" spans="2:7">
      <c r="B1108" s="405"/>
      <c r="C1108" s="405"/>
      <c r="G1108" s="1">
        <f>+G1107+E1108-F1108</f>
        <v>2.8421709430404007E-14</v>
      </c>
    </row>
    <row r="1109" spans="2:7">
      <c r="B1109" s="405"/>
      <c r="C1109" s="405"/>
      <c r="G1109" s="1">
        <f>+G1108+E1109-F1109</f>
        <v>2.8421709430404007E-14</v>
      </c>
    </row>
    <row r="1110" spans="2:7">
      <c r="B1110" s="405"/>
      <c r="C1110" s="405"/>
      <c r="G1110" s="1">
        <f>+G1109+E1110-F1110</f>
        <v>2.8421709430404007E-14</v>
      </c>
    </row>
    <row r="1111" spans="2:7">
      <c r="B1111" s="405"/>
      <c r="C1111" s="405"/>
      <c r="G1111" s="1">
        <f>+G1110+E1111-F1111</f>
        <v>2.8421709430404007E-14</v>
      </c>
    </row>
    <row r="1112" spans="2:7">
      <c r="B1112" s="405"/>
      <c r="C1112" s="405"/>
      <c r="G1112" s="1">
        <f>+G1111+E1112-F1112</f>
        <v>2.8421709430404007E-14</v>
      </c>
    </row>
    <row r="1113" spans="2:7">
      <c r="B1113" s="405"/>
      <c r="C1113" s="405"/>
      <c r="G1113" s="1">
        <f>+G1112+E1113-F1113</f>
        <v>2.8421709430404007E-14</v>
      </c>
    </row>
    <row r="1114" spans="2:7">
      <c r="B1114" s="405"/>
      <c r="C1114" s="405"/>
      <c r="G1114" s="1">
        <f>+G1113+E1114-F1114</f>
        <v>2.8421709430404007E-14</v>
      </c>
    </row>
    <row r="1115" spans="2:7">
      <c r="B1115" s="405"/>
      <c r="C1115" s="405"/>
      <c r="G1115" s="1">
        <f>+G1114+E1115-F1115</f>
        <v>2.8421709430404007E-14</v>
      </c>
    </row>
    <row r="1116" spans="2:7">
      <c r="B1116" s="405"/>
      <c r="C1116" s="405"/>
      <c r="G1116" s="1">
        <f>+G1115+E1116-F1116</f>
        <v>2.8421709430404007E-14</v>
      </c>
    </row>
    <row r="1117" spans="2:7">
      <c r="B1117" s="405"/>
      <c r="C1117" s="405"/>
      <c r="G1117" s="1">
        <f>+G1116+E1117-F1117</f>
        <v>2.8421709430404007E-14</v>
      </c>
    </row>
    <row r="1118" spans="2:7">
      <c r="B1118" s="405"/>
      <c r="C1118" s="405"/>
      <c r="G1118" s="1">
        <f>+G1117+E1118-F1118</f>
        <v>2.8421709430404007E-14</v>
      </c>
    </row>
    <row r="1119" spans="2:7">
      <c r="B1119" s="405"/>
      <c r="C1119" s="405"/>
      <c r="G1119" s="1">
        <f>+G1118+E1119-F1119</f>
        <v>2.8421709430404007E-14</v>
      </c>
    </row>
    <row r="1120" spans="2:7">
      <c r="B1120" s="405"/>
      <c r="C1120" s="405"/>
      <c r="G1120" s="1">
        <f>+G1119+E1120-F1120</f>
        <v>2.8421709430404007E-14</v>
      </c>
    </row>
    <row r="1121" spans="2:7">
      <c r="B1121" s="405"/>
      <c r="C1121" s="405"/>
      <c r="G1121" s="1">
        <f>+G1120+E1121-F1121</f>
        <v>2.8421709430404007E-14</v>
      </c>
    </row>
    <row r="1122" spans="2:7">
      <c r="B1122" s="405"/>
      <c r="C1122" s="405"/>
      <c r="G1122" s="1">
        <f>+G1121+E1122-F1122</f>
        <v>2.8421709430404007E-14</v>
      </c>
    </row>
    <row r="1123" spans="2:7">
      <c r="B1123" s="405"/>
      <c r="C1123" s="405"/>
      <c r="G1123" s="1">
        <f>+G1122+E1123-F1123</f>
        <v>2.8421709430404007E-14</v>
      </c>
    </row>
    <row r="1124" spans="2:7">
      <c r="B1124" s="405"/>
      <c r="C1124" s="405"/>
      <c r="G1124" s="1">
        <f>+G1123+E1124-F1124</f>
        <v>2.8421709430404007E-14</v>
      </c>
    </row>
    <row r="1125" spans="2:7">
      <c r="B1125" s="405"/>
      <c r="C1125" s="405"/>
      <c r="G1125" s="1">
        <f>+G1124+E1125-F1125</f>
        <v>2.8421709430404007E-14</v>
      </c>
    </row>
    <row r="1126" spans="2:7">
      <c r="B1126" s="405"/>
      <c r="C1126" s="405"/>
      <c r="G1126" s="1">
        <f>+G1125+E1126-F1126</f>
        <v>2.8421709430404007E-14</v>
      </c>
    </row>
    <row r="1127" spans="2:7">
      <c r="B1127" s="405"/>
      <c r="C1127" s="405"/>
      <c r="G1127" s="1">
        <f>+G1126+E1127-F1127</f>
        <v>2.8421709430404007E-14</v>
      </c>
    </row>
    <row r="1128" spans="2:7">
      <c r="B1128" s="405"/>
      <c r="C1128" s="405"/>
      <c r="G1128" s="1">
        <f>+G1127+E1128-F1128</f>
        <v>2.8421709430404007E-14</v>
      </c>
    </row>
    <row r="1129" spans="2:7">
      <c r="B1129" s="405"/>
      <c r="C1129" s="405"/>
      <c r="G1129" s="1">
        <f>+G1128+E1129-F1129</f>
        <v>2.8421709430404007E-14</v>
      </c>
    </row>
    <row r="1130" spans="2:7">
      <c r="B1130" s="405"/>
      <c r="C1130" s="405"/>
      <c r="G1130" s="1">
        <f>+G1129+E1130-F1130</f>
        <v>2.8421709430404007E-14</v>
      </c>
    </row>
    <row r="1131" spans="2:7">
      <c r="B1131" s="405"/>
      <c r="C1131" s="405"/>
      <c r="G1131" s="1">
        <f>+G1130+E1131-F1131</f>
        <v>2.8421709430404007E-14</v>
      </c>
    </row>
    <row r="1132" spans="2:7">
      <c r="B1132" s="405"/>
      <c r="C1132" s="405"/>
      <c r="G1132" s="1">
        <f>+G1131+E1132-F1132</f>
        <v>2.8421709430404007E-14</v>
      </c>
    </row>
    <row r="1133" spans="2:7">
      <c r="B1133" s="405"/>
      <c r="C1133" s="405"/>
      <c r="G1133" s="1">
        <f>+G1132+E1133-F1133</f>
        <v>2.8421709430404007E-14</v>
      </c>
    </row>
    <row r="1134" spans="2:7">
      <c r="B1134" s="405"/>
      <c r="C1134" s="405"/>
      <c r="G1134" s="1">
        <f>+G1133+E1134-F1134</f>
        <v>2.8421709430404007E-14</v>
      </c>
    </row>
    <row r="1135" spans="2:7">
      <c r="B1135" s="405"/>
      <c r="C1135" s="405"/>
      <c r="G1135" s="1">
        <f>+G1134+E1135-F1135</f>
        <v>2.8421709430404007E-14</v>
      </c>
    </row>
    <row r="1136" spans="2:7">
      <c r="B1136" s="405"/>
      <c r="C1136" s="405"/>
      <c r="G1136" s="1">
        <f>+G1135+E1136-F1136</f>
        <v>2.8421709430404007E-14</v>
      </c>
    </row>
    <row r="1137" spans="2:7">
      <c r="B1137" s="405"/>
      <c r="C1137" s="405"/>
      <c r="G1137" s="1">
        <f>+G1136+E1137-F1137</f>
        <v>2.8421709430404007E-14</v>
      </c>
    </row>
    <row r="1138" spans="2:7">
      <c r="B1138" s="405"/>
      <c r="C1138" s="405"/>
      <c r="G1138" s="1">
        <f>+G1137+E1138-F1138</f>
        <v>2.8421709430404007E-14</v>
      </c>
    </row>
    <row r="1139" spans="2:7">
      <c r="B1139" s="405"/>
      <c r="C1139" s="405"/>
      <c r="G1139" s="1">
        <f>+G1138+E1139-F1139</f>
        <v>2.8421709430404007E-14</v>
      </c>
    </row>
    <row r="1140" spans="2:7">
      <c r="B1140" s="405"/>
      <c r="C1140" s="405"/>
      <c r="G1140" s="1">
        <f>+G1139+E1140-F1140</f>
        <v>2.8421709430404007E-14</v>
      </c>
    </row>
    <row r="1141" spans="2:7">
      <c r="B1141" s="405"/>
      <c r="C1141" s="405"/>
      <c r="G1141" s="1">
        <f>+G1140+E1141-F1141</f>
        <v>2.8421709430404007E-14</v>
      </c>
    </row>
    <row r="1142" spans="2:7">
      <c r="B1142" s="405"/>
      <c r="C1142" s="405"/>
      <c r="G1142" s="1">
        <f>+G1141+E1142-F1142</f>
        <v>2.8421709430404007E-14</v>
      </c>
    </row>
    <row r="1143" spans="2:7">
      <c r="B1143" s="405"/>
      <c r="C1143" s="405"/>
      <c r="G1143" s="1">
        <f>+G1142+E1143-F1143</f>
        <v>2.8421709430404007E-14</v>
      </c>
    </row>
    <row r="1144" spans="2:7">
      <c r="B1144" s="405"/>
      <c r="C1144" s="405"/>
      <c r="G1144" s="1">
        <f>+G1143+E1144-F1144</f>
        <v>2.8421709430404007E-14</v>
      </c>
    </row>
    <row r="1145" spans="2:7">
      <c r="B1145" s="405"/>
      <c r="C1145" s="405"/>
      <c r="G1145" s="1">
        <f>+G1144+E1145-F1145</f>
        <v>2.8421709430404007E-14</v>
      </c>
    </row>
    <row r="1146" spans="2:7">
      <c r="B1146" s="405"/>
      <c r="C1146" s="405"/>
      <c r="G1146" s="1">
        <f>+G1145+E1146-F1146</f>
        <v>2.8421709430404007E-14</v>
      </c>
    </row>
    <row r="1147" spans="2:7">
      <c r="B1147" s="405"/>
      <c r="C1147" s="405"/>
      <c r="G1147" s="1">
        <f>+G1146+E1147-F1147</f>
        <v>2.8421709430404007E-14</v>
      </c>
    </row>
    <row r="1148" spans="2:7">
      <c r="B1148" s="405"/>
      <c r="C1148" s="405"/>
      <c r="G1148" s="1">
        <f>+G1147+E1148-F1148</f>
        <v>2.8421709430404007E-14</v>
      </c>
    </row>
    <row r="1149" spans="2:7">
      <c r="B1149" s="405"/>
      <c r="C1149" s="405"/>
      <c r="G1149" s="1">
        <f>+G1148+E1149-F1149</f>
        <v>2.8421709430404007E-14</v>
      </c>
    </row>
    <row r="1150" spans="2:7">
      <c r="B1150" s="405"/>
      <c r="C1150" s="405"/>
      <c r="G1150" s="1">
        <f>+G1149+E1150-F1150</f>
        <v>2.8421709430404007E-14</v>
      </c>
    </row>
    <row r="1151" spans="2:7">
      <c r="B1151" s="405"/>
      <c r="C1151" s="405"/>
      <c r="G1151" s="1">
        <f>+G1150+E1151-F1151</f>
        <v>2.8421709430404007E-14</v>
      </c>
    </row>
    <row r="1152" spans="2:7">
      <c r="B1152" s="405"/>
      <c r="C1152" s="405"/>
      <c r="G1152" s="1">
        <f>+G1151+E1152-F1152</f>
        <v>2.8421709430404007E-14</v>
      </c>
    </row>
    <row r="1153" spans="2:7">
      <c r="B1153" s="405"/>
      <c r="C1153" s="405"/>
      <c r="G1153" s="1">
        <f>+G1152+E1153-F1153</f>
        <v>2.8421709430404007E-14</v>
      </c>
    </row>
    <row r="1154" spans="2:7">
      <c r="B1154" s="405"/>
      <c r="C1154" s="405"/>
      <c r="G1154" s="1">
        <f>+G1153+E1154-F1154</f>
        <v>2.8421709430404007E-14</v>
      </c>
    </row>
    <row r="1155" spans="2:7">
      <c r="B1155" s="405"/>
      <c r="C1155" s="405"/>
      <c r="G1155" s="1">
        <f>+G1154+E1155-F1155</f>
        <v>2.8421709430404007E-14</v>
      </c>
    </row>
    <row r="1156" spans="2:7">
      <c r="B1156" s="405"/>
      <c r="C1156" s="405"/>
      <c r="G1156" s="1">
        <f>+G1155+E1156-F1156</f>
        <v>2.8421709430404007E-14</v>
      </c>
    </row>
    <row r="1157" spans="2:7">
      <c r="B1157" s="405"/>
      <c r="C1157" s="405"/>
      <c r="G1157" s="1">
        <f>+G1156+E1157-F1157</f>
        <v>2.8421709430404007E-14</v>
      </c>
    </row>
    <row r="1158" spans="2:7">
      <c r="B1158" s="405"/>
      <c r="C1158" s="405"/>
      <c r="G1158" s="1">
        <f>+G1157+E1158-F1158</f>
        <v>2.8421709430404007E-14</v>
      </c>
    </row>
    <row r="1159" spans="2:7">
      <c r="B1159" s="405"/>
      <c r="C1159" s="405"/>
      <c r="G1159" s="1">
        <f>+G1158+E1159-F1159</f>
        <v>2.8421709430404007E-14</v>
      </c>
    </row>
    <row r="1160" spans="2:7">
      <c r="B1160" s="405"/>
      <c r="C1160" s="405"/>
      <c r="G1160" s="1">
        <f>+G1159+E1160-F1160</f>
        <v>2.8421709430404007E-14</v>
      </c>
    </row>
    <row r="1161" spans="2:7">
      <c r="B1161" s="405"/>
      <c r="C1161" s="405"/>
      <c r="G1161" s="1">
        <f>+G1160+E1161-F1161</f>
        <v>2.8421709430404007E-14</v>
      </c>
    </row>
    <row r="1162" spans="2:7">
      <c r="B1162" s="405"/>
      <c r="C1162" s="405"/>
      <c r="G1162" s="1">
        <f>+G1161+E1162-F1162</f>
        <v>2.8421709430404007E-14</v>
      </c>
    </row>
    <row r="1163" spans="2:7">
      <c r="B1163" s="405"/>
      <c r="C1163" s="405"/>
      <c r="G1163" s="1">
        <f>+G1162+E1163-F1163</f>
        <v>2.8421709430404007E-14</v>
      </c>
    </row>
    <row r="1164" spans="2:7">
      <c r="B1164" s="405"/>
      <c r="C1164" s="405"/>
      <c r="G1164" s="1">
        <f>+G1163+E1164-F1164</f>
        <v>2.8421709430404007E-14</v>
      </c>
    </row>
    <row r="1165" spans="2:7">
      <c r="B1165" s="405"/>
      <c r="C1165" s="405"/>
      <c r="G1165" s="1">
        <f>+G1164+E1165-F1165</f>
        <v>2.8421709430404007E-14</v>
      </c>
    </row>
    <row r="1166" spans="2:7">
      <c r="B1166" s="405"/>
      <c r="C1166" s="405"/>
      <c r="G1166" s="1">
        <f>+G1165+E1166-F1166</f>
        <v>2.8421709430404007E-14</v>
      </c>
    </row>
    <row r="1167" spans="2:7">
      <c r="B1167" s="405"/>
      <c r="C1167" s="405"/>
      <c r="G1167" s="1">
        <f>+G1166+E1167-F1167</f>
        <v>2.8421709430404007E-14</v>
      </c>
    </row>
    <row r="1168" spans="2:7">
      <c r="B1168" s="405"/>
      <c r="C1168" s="405"/>
      <c r="G1168" s="1">
        <f>+G1167+E1168-F1168</f>
        <v>2.8421709430404007E-14</v>
      </c>
    </row>
    <row r="1169" spans="2:7">
      <c r="B1169" s="405"/>
      <c r="C1169" s="405"/>
      <c r="G1169" s="1">
        <f>+G1168+E1169-F1169</f>
        <v>2.8421709430404007E-14</v>
      </c>
    </row>
    <row r="1170" spans="2:7">
      <c r="B1170" s="405"/>
      <c r="C1170" s="405"/>
      <c r="G1170" s="1">
        <f>+G1169+E1170-F1170</f>
        <v>2.8421709430404007E-14</v>
      </c>
    </row>
    <row r="1171" spans="2:7">
      <c r="B1171" s="405"/>
      <c r="C1171" s="405"/>
      <c r="G1171" s="1">
        <f>+G1170+E1171-F1171</f>
        <v>2.8421709430404007E-14</v>
      </c>
    </row>
    <row r="1172" spans="2:7">
      <c r="B1172" s="405"/>
      <c r="C1172" s="405"/>
      <c r="G1172" s="1">
        <f>+G1171+E1172-F1172</f>
        <v>2.8421709430404007E-14</v>
      </c>
    </row>
    <row r="1173" spans="2:7">
      <c r="B1173" s="405"/>
      <c r="C1173" s="405"/>
      <c r="G1173" s="1">
        <f>+G1172+E1173-F1173</f>
        <v>2.8421709430404007E-14</v>
      </c>
    </row>
    <row r="1174" spans="2:7">
      <c r="B1174" s="405"/>
      <c r="C1174" s="405"/>
      <c r="G1174" s="1">
        <f>+G1173+E1174-F1174</f>
        <v>2.8421709430404007E-14</v>
      </c>
    </row>
    <row r="1175" spans="2:7">
      <c r="B1175" s="405"/>
      <c r="C1175" s="405"/>
      <c r="G1175" s="1">
        <f>+G1174+E1175-F1175</f>
        <v>2.8421709430404007E-14</v>
      </c>
    </row>
    <row r="1176" spans="2:7">
      <c r="B1176" s="405"/>
      <c r="C1176" s="405"/>
      <c r="G1176" s="1">
        <f>+G1175+E1176-F1176</f>
        <v>2.8421709430404007E-14</v>
      </c>
    </row>
    <row r="1177" spans="2:7">
      <c r="B1177" s="405"/>
      <c r="C1177" s="405"/>
      <c r="G1177" s="1">
        <f>+G1176+E1177-F1177</f>
        <v>2.8421709430404007E-14</v>
      </c>
    </row>
    <row r="1178" spans="2:7">
      <c r="B1178" s="405"/>
      <c r="C1178" s="405"/>
      <c r="G1178" s="1">
        <f>+G1177+E1178-F1178</f>
        <v>2.8421709430404007E-14</v>
      </c>
    </row>
    <row r="1179" spans="2:7">
      <c r="B1179" s="405"/>
      <c r="C1179" s="405"/>
      <c r="G1179" s="1">
        <f>+G1178+E1179-F1179</f>
        <v>2.8421709430404007E-14</v>
      </c>
    </row>
    <row r="1180" spans="2:7">
      <c r="B1180" s="405"/>
      <c r="C1180" s="405"/>
      <c r="G1180" s="1">
        <f>+G1179+E1180-F1180</f>
        <v>2.8421709430404007E-14</v>
      </c>
    </row>
    <row r="1181" spans="2:7">
      <c r="B1181" s="405"/>
      <c r="C1181" s="405"/>
      <c r="G1181" s="1">
        <f>+G1180+E1181-F1181</f>
        <v>2.8421709430404007E-14</v>
      </c>
    </row>
    <row r="1182" spans="2:7">
      <c r="B1182" s="405"/>
      <c r="C1182" s="405"/>
      <c r="G1182" s="1">
        <f>+G1181+E1182-F1182</f>
        <v>2.8421709430404007E-14</v>
      </c>
    </row>
    <row r="1183" spans="2:7">
      <c r="B1183" s="405"/>
      <c r="C1183" s="405"/>
      <c r="G1183" s="1">
        <f>+G1182+E1183-F1183</f>
        <v>2.8421709430404007E-14</v>
      </c>
    </row>
    <row r="1184" spans="2:7">
      <c r="B1184" s="405"/>
      <c r="C1184" s="405"/>
      <c r="G1184" s="1">
        <f>+G1183+E1184-F1184</f>
        <v>2.8421709430404007E-14</v>
      </c>
    </row>
    <row r="1185" spans="2:7">
      <c r="B1185" s="405"/>
      <c r="C1185" s="405"/>
      <c r="G1185" s="1">
        <f>+G1184+E1185-F1185</f>
        <v>2.8421709430404007E-14</v>
      </c>
    </row>
    <row r="1186" spans="2:7">
      <c r="B1186" s="405"/>
      <c r="C1186" s="405"/>
      <c r="G1186" s="1">
        <f>+G1185+E1186-F1186</f>
        <v>2.8421709430404007E-14</v>
      </c>
    </row>
    <row r="1187" spans="2:7">
      <c r="B1187" s="405"/>
      <c r="C1187" s="405"/>
      <c r="G1187" s="1">
        <f>+G1186+E1187-F1187</f>
        <v>2.8421709430404007E-14</v>
      </c>
    </row>
    <row r="1188" spans="2:7">
      <c r="B1188" s="405"/>
      <c r="C1188" s="405"/>
      <c r="G1188" s="1">
        <f>+G1187+E1188-F1188</f>
        <v>2.8421709430404007E-14</v>
      </c>
    </row>
    <row r="1189" spans="2:7">
      <c r="B1189" s="405"/>
      <c r="C1189" s="405"/>
      <c r="G1189" s="1">
        <f>+G1188+E1189-F1189</f>
        <v>2.8421709430404007E-14</v>
      </c>
    </row>
    <row r="1190" spans="2:7">
      <c r="B1190" s="405"/>
      <c r="C1190" s="405"/>
      <c r="G1190" s="1">
        <f>+G1189+E1190-F1190</f>
        <v>2.8421709430404007E-14</v>
      </c>
    </row>
    <row r="1191" spans="2:7">
      <c r="B1191" s="405"/>
      <c r="C1191" s="405"/>
      <c r="G1191" s="1">
        <f>+G1190+E1191-F1191</f>
        <v>2.8421709430404007E-14</v>
      </c>
    </row>
    <row r="1192" spans="2:7">
      <c r="B1192" s="405"/>
      <c r="C1192" s="405"/>
      <c r="G1192" s="1">
        <f>+G1191+E1192-F1192</f>
        <v>2.8421709430404007E-14</v>
      </c>
    </row>
    <row r="1193" spans="2:7">
      <c r="B1193" s="405"/>
      <c r="C1193" s="405"/>
      <c r="G1193" s="1">
        <f>+G1192+E1193-F1193</f>
        <v>2.8421709430404007E-14</v>
      </c>
    </row>
    <row r="1194" spans="2:7">
      <c r="B1194" s="405"/>
      <c r="C1194" s="405"/>
      <c r="G1194" s="1">
        <f>+G1193+E1194-F1194</f>
        <v>2.8421709430404007E-14</v>
      </c>
    </row>
    <row r="1195" spans="2:7">
      <c r="B1195" s="405"/>
      <c r="C1195" s="405"/>
      <c r="G1195" s="1">
        <f>+G1194+E1195-F1195</f>
        <v>2.8421709430404007E-14</v>
      </c>
    </row>
    <row r="1196" spans="2:7">
      <c r="B1196" s="405"/>
      <c r="C1196" s="405"/>
      <c r="G1196" s="1">
        <f>+G1195+E1196-F1196</f>
        <v>2.8421709430404007E-14</v>
      </c>
    </row>
    <row r="1197" spans="2:7">
      <c r="B1197" s="405"/>
      <c r="C1197" s="405"/>
      <c r="G1197" s="1">
        <f>+G1196+E1197-F1197</f>
        <v>2.8421709430404007E-14</v>
      </c>
    </row>
    <row r="1198" spans="2:7">
      <c r="B1198" s="405"/>
      <c r="C1198" s="405"/>
      <c r="G1198" s="1">
        <f>+G1197+E1198-F1198</f>
        <v>2.8421709430404007E-14</v>
      </c>
    </row>
    <row r="1199" spans="2:7">
      <c r="B1199" s="405"/>
      <c r="C1199" s="405"/>
      <c r="G1199" s="1">
        <f>+G1198+E1199-F1199</f>
        <v>2.8421709430404007E-14</v>
      </c>
    </row>
    <row r="1200" spans="2:7">
      <c r="B1200" s="405"/>
      <c r="C1200" s="405"/>
      <c r="G1200" s="1">
        <f>+G1199+E1200-F1200</f>
        <v>2.8421709430404007E-14</v>
      </c>
    </row>
    <row r="1201" spans="2:7">
      <c r="B1201" s="405"/>
      <c r="C1201" s="405"/>
      <c r="G1201" s="1">
        <f>+G1200+E1201-F1201</f>
        <v>2.8421709430404007E-14</v>
      </c>
    </row>
    <row r="1202" spans="2:7">
      <c r="B1202" s="405"/>
      <c r="C1202" s="405"/>
      <c r="G1202" s="1">
        <f>+G1201+E1202-F1202</f>
        <v>2.8421709430404007E-14</v>
      </c>
    </row>
    <row r="1203" spans="2:7">
      <c r="B1203" s="405"/>
      <c r="C1203" s="405"/>
      <c r="G1203" s="1">
        <f>+G1202+E1203-F1203</f>
        <v>2.8421709430404007E-14</v>
      </c>
    </row>
    <row r="1204" spans="2:7">
      <c r="B1204" s="405"/>
      <c r="C1204" s="405"/>
      <c r="G1204" s="1">
        <f>+G1203+E1204-F1204</f>
        <v>2.8421709430404007E-14</v>
      </c>
    </row>
    <row r="1205" spans="2:7">
      <c r="B1205" s="405"/>
      <c r="C1205" s="405"/>
      <c r="G1205" s="1">
        <f>+G1204+E1205-F1205</f>
        <v>2.8421709430404007E-14</v>
      </c>
    </row>
    <row r="1206" spans="2:7">
      <c r="B1206" s="405"/>
      <c r="C1206" s="405"/>
      <c r="G1206" s="1">
        <f>+G1205+E1206-F1206</f>
        <v>2.8421709430404007E-14</v>
      </c>
    </row>
    <row r="1207" spans="2:7">
      <c r="B1207" s="405"/>
      <c r="C1207" s="405"/>
      <c r="G1207" s="1">
        <f>+G1206+E1207-F1207</f>
        <v>2.8421709430404007E-14</v>
      </c>
    </row>
    <row r="1208" spans="2:7">
      <c r="B1208" s="405"/>
      <c r="C1208" s="405"/>
      <c r="G1208" s="1">
        <f>+G1207+E1208-F1208</f>
        <v>2.8421709430404007E-14</v>
      </c>
    </row>
    <row r="1209" spans="2:7">
      <c r="B1209" s="405"/>
      <c r="C1209" s="405"/>
      <c r="G1209" s="1">
        <f>+G1208+E1209-F1209</f>
        <v>2.8421709430404007E-14</v>
      </c>
    </row>
    <row r="1210" spans="2:7">
      <c r="B1210" s="405"/>
      <c r="C1210" s="405"/>
      <c r="G1210" s="1">
        <f>+G1209+E1210-F1210</f>
        <v>2.8421709430404007E-14</v>
      </c>
    </row>
    <row r="1211" spans="2:7">
      <c r="B1211" s="405"/>
      <c r="C1211" s="405"/>
      <c r="G1211" s="1">
        <f>+G1210+E1211-F1211</f>
        <v>2.8421709430404007E-14</v>
      </c>
    </row>
    <row r="1212" spans="2:7">
      <c r="B1212" s="405"/>
      <c r="C1212" s="405"/>
      <c r="G1212" s="1">
        <f>+G1211+E1212-F1212</f>
        <v>2.8421709430404007E-14</v>
      </c>
    </row>
    <row r="1213" spans="2:7">
      <c r="B1213" s="405"/>
      <c r="C1213" s="405"/>
      <c r="G1213" s="1">
        <f>+G1212+E1213-F1213</f>
        <v>2.8421709430404007E-14</v>
      </c>
    </row>
    <row r="1214" spans="2:7">
      <c r="B1214" s="405"/>
      <c r="C1214" s="405"/>
      <c r="G1214" s="1">
        <f>+G1213+E1214-F1214</f>
        <v>2.8421709430404007E-14</v>
      </c>
    </row>
    <row r="1215" spans="2:7">
      <c r="B1215" s="405"/>
      <c r="C1215" s="405"/>
      <c r="G1215" s="1">
        <f>+G1214+E1215-F1215</f>
        <v>2.8421709430404007E-14</v>
      </c>
    </row>
    <row r="1216" spans="2:7">
      <c r="B1216" s="405"/>
      <c r="C1216" s="405"/>
      <c r="G1216" s="1">
        <f>+G1215+E1216-F1216</f>
        <v>2.8421709430404007E-14</v>
      </c>
    </row>
    <row r="1217" spans="2:7">
      <c r="B1217" s="405"/>
      <c r="C1217" s="405"/>
      <c r="G1217" s="1">
        <f>+G1216+E1217-F1217</f>
        <v>2.8421709430404007E-14</v>
      </c>
    </row>
    <row r="1218" spans="2:7">
      <c r="B1218" s="405"/>
      <c r="C1218" s="405"/>
      <c r="G1218" s="1">
        <f>+G1217+E1218-F1218</f>
        <v>2.8421709430404007E-14</v>
      </c>
    </row>
    <row r="1219" spans="2:7">
      <c r="B1219" s="405"/>
      <c r="C1219" s="405"/>
      <c r="G1219" s="1">
        <f>+G1218+E1219-F1219</f>
        <v>2.8421709430404007E-14</v>
      </c>
    </row>
    <row r="1220" spans="2:7">
      <c r="B1220" s="405"/>
      <c r="C1220" s="405"/>
      <c r="G1220" s="1">
        <f>+G1219+E1220-F1220</f>
        <v>2.8421709430404007E-14</v>
      </c>
    </row>
    <row r="1221" spans="2:7">
      <c r="B1221" s="405"/>
      <c r="C1221" s="405"/>
      <c r="G1221" s="1">
        <f>+G1220+E1221-F1221</f>
        <v>2.8421709430404007E-14</v>
      </c>
    </row>
    <row r="1222" spans="2:7">
      <c r="B1222" s="405"/>
      <c r="C1222" s="405"/>
      <c r="G1222" s="1">
        <f>+G1221+E1222-F1222</f>
        <v>2.8421709430404007E-14</v>
      </c>
    </row>
    <row r="1223" spans="2:7">
      <c r="B1223" s="405"/>
      <c r="C1223" s="405"/>
      <c r="G1223" s="1">
        <f>+G1222+E1223-F1223</f>
        <v>2.8421709430404007E-14</v>
      </c>
    </row>
    <row r="1224" spans="2:7">
      <c r="B1224" s="405"/>
      <c r="C1224" s="405"/>
      <c r="G1224" s="1">
        <f>+G1223+E1224-F1224</f>
        <v>2.8421709430404007E-14</v>
      </c>
    </row>
    <row r="1225" spans="2:7">
      <c r="B1225" s="405"/>
      <c r="C1225" s="405"/>
      <c r="G1225" s="1">
        <f>+G1224+E1225-F1225</f>
        <v>2.8421709430404007E-14</v>
      </c>
    </row>
    <row r="1226" spans="2:7">
      <c r="B1226" s="405"/>
      <c r="C1226" s="405"/>
      <c r="G1226" s="1">
        <f>+G1225+E1226-F1226</f>
        <v>2.8421709430404007E-14</v>
      </c>
    </row>
    <row r="1227" spans="2:7">
      <c r="B1227" s="405"/>
      <c r="C1227" s="405"/>
      <c r="G1227" s="1">
        <f>+G1226+E1227-F1227</f>
        <v>2.8421709430404007E-14</v>
      </c>
    </row>
    <row r="1228" spans="2:7">
      <c r="B1228" s="405"/>
      <c r="C1228" s="405"/>
      <c r="G1228" s="1">
        <f>+G1227+E1228-F1228</f>
        <v>2.8421709430404007E-14</v>
      </c>
    </row>
    <row r="1229" spans="2:7">
      <c r="B1229" s="405"/>
      <c r="C1229" s="405"/>
      <c r="G1229" s="1">
        <f>+G1228+E1229-F1229</f>
        <v>2.8421709430404007E-14</v>
      </c>
    </row>
    <row r="1230" spans="2:7">
      <c r="B1230" s="405"/>
      <c r="C1230" s="405"/>
      <c r="G1230" s="1">
        <f>+G1229+E1230-F1230</f>
        <v>2.8421709430404007E-14</v>
      </c>
    </row>
    <row r="1231" spans="2:7">
      <c r="B1231" s="405"/>
      <c r="C1231" s="405"/>
      <c r="G1231" s="1">
        <f>+G1230+E1231-F1231</f>
        <v>2.8421709430404007E-14</v>
      </c>
    </row>
    <row r="1232" spans="2:7">
      <c r="B1232" s="405"/>
      <c r="C1232" s="405"/>
      <c r="G1232" s="1">
        <f>+G1231+E1232-F1232</f>
        <v>2.8421709430404007E-14</v>
      </c>
    </row>
    <row r="1233" spans="2:7">
      <c r="B1233" s="405"/>
      <c r="C1233" s="405"/>
      <c r="G1233" s="1">
        <f>+G1232+E1233-F1233</f>
        <v>2.8421709430404007E-14</v>
      </c>
    </row>
    <row r="1234" spans="2:7">
      <c r="B1234" s="405"/>
      <c r="C1234" s="405"/>
      <c r="G1234" s="1">
        <f>+G1233+E1234-F1234</f>
        <v>2.8421709430404007E-14</v>
      </c>
    </row>
    <row r="1235" spans="2:7">
      <c r="B1235" s="405"/>
      <c r="C1235" s="405"/>
      <c r="G1235" s="1">
        <f>+G1234+E1235-F1235</f>
        <v>2.8421709430404007E-14</v>
      </c>
    </row>
    <row r="1236" spans="2:7">
      <c r="B1236" s="405"/>
      <c r="C1236" s="405"/>
      <c r="G1236" s="1">
        <f>+G1235+E1236-F1236</f>
        <v>2.8421709430404007E-14</v>
      </c>
    </row>
    <row r="1237" spans="2:7">
      <c r="B1237" s="405"/>
      <c r="C1237" s="405"/>
      <c r="G1237" s="1">
        <f>+G1236+E1237-F1237</f>
        <v>2.8421709430404007E-14</v>
      </c>
    </row>
    <row r="1238" spans="2:7">
      <c r="B1238" s="405"/>
      <c r="C1238" s="405"/>
      <c r="G1238" s="1">
        <f>+G1237+E1238-F1238</f>
        <v>2.8421709430404007E-14</v>
      </c>
    </row>
    <row r="1239" spans="2:7">
      <c r="B1239" s="405"/>
      <c r="C1239" s="405"/>
      <c r="G1239" s="1">
        <f>+G1238+E1239-F1239</f>
        <v>2.8421709430404007E-14</v>
      </c>
    </row>
    <row r="1240" spans="2:7">
      <c r="B1240" s="405"/>
      <c r="C1240" s="405"/>
      <c r="G1240" s="1">
        <f>+G1239+E1240-F1240</f>
        <v>2.8421709430404007E-14</v>
      </c>
    </row>
    <row r="1241" spans="2:7">
      <c r="B1241" s="405"/>
      <c r="C1241" s="405"/>
      <c r="G1241" s="1">
        <f>+G1240+E1241-F1241</f>
        <v>2.8421709430404007E-14</v>
      </c>
    </row>
    <row r="1242" spans="2:7">
      <c r="B1242" s="405"/>
      <c r="C1242" s="405"/>
      <c r="G1242" s="1">
        <f>+G1241+E1242-F1242</f>
        <v>2.8421709430404007E-14</v>
      </c>
    </row>
    <row r="1243" spans="2:7">
      <c r="B1243" s="405"/>
      <c r="C1243" s="405"/>
      <c r="G1243" s="1">
        <f>+G1242+E1243-F1243</f>
        <v>2.8421709430404007E-14</v>
      </c>
    </row>
    <row r="1244" spans="2:7">
      <c r="B1244" s="405"/>
      <c r="C1244" s="405"/>
      <c r="G1244" s="1">
        <f>+G1243+E1244-F1244</f>
        <v>2.8421709430404007E-14</v>
      </c>
    </row>
    <row r="1245" spans="2:7">
      <c r="B1245" s="405"/>
      <c r="C1245" s="405"/>
      <c r="G1245" s="1">
        <f>+G1244+E1245-F1245</f>
        <v>2.8421709430404007E-14</v>
      </c>
    </row>
    <row r="1246" spans="2:7">
      <c r="B1246" s="405"/>
      <c r="C1246" s="405"/>
      <c r="G1246" s="1">
        <f>+G1245+E1246-F1246</f>
        <v>2.8421709430404007E-14</v>
      </c>
    </row>
    <row r="1247" spans="2:7">
      <c r="B1247" s="405"/>
      <c r="C1247" s="405"/>
      <c r="G1247" s="1">
        <f>+G1246+E1247-F1247</f>
        <v>2.8421709430404007E-14</v>
      </c>
    </row>
    <row r="1248" spans="2:7">
      <c r="B1248" s="405"/>
      <c r="C1248" s="405"/>
      <c r="G1248" s="1">
        <f>+G1247+E1248-F1248</f>
        <v>2.8421709430404007E-14</v>
      </c>
    </row>
    <row r="1249" spans="2:7">
      <c r="B1249" s="405"/>
      <c r="C1249" s="405"/>
      <c r="G1249" s="1">
        <f>+G1248+E1249-F1249</f>
        <v>2.8421709430404007E-14</v>
      </c>
    </row>
    <row r="1250" spans="2:7">
      <c r="B1250" s="405"/>
      <c r="C1250" s="405"/>
      <c r="G1250" s="1">
        <f>+G1249+E1250-F1250</f>
        <v>2.8421709430404007E-14</v>
      </c>
    </row>
    <row r="1251" spans="2:7">
      <c r="B1251" s="405"/>
      <c r="C1251" s="405"/>
      <c r="G1251" s="1">
        <f>+G1250+E1251-F1251</f>
        <v>2.8421709430404007E-14</v>
      </c>
    </row>
    <row r="1252" spans="2:7">
      <c r="B1252" s="405"/>
      <c r="C1252" s="405"/>
      <c r="G1252" s="1">
        <f>+G1251+E1252-F1252</f>
        <v>2.8421709430404007E-14</v>
      </c>
    </row>
    <row r="1253" spans="2:7">
      <c r="B1253" s="405"/>
      <c r="C1253" s="405"/>
      <c r="G1253" s="1">
        <f>+G1252+E1253-F1253</f>
        <v>2.8421709430404007E-14</v>
      </c>
    </row>
    <row r="1254" spans="2:7">
      <c r="B1254" s="405"/>
      <c r="C1254" s="405"/>
      <c r="G1254" s="1">
        <f>+G1253+E1254-F1254</f>
        <v>2.8421709430404007E-14</v>
      </c>
    </row>
    <row r="1255" spans="2:7">
      <c r="B1255" s="405"/>
      <c r="C1255" s="405"/>
      <c r="G1255" s="1">
        <f>+G1254+E1255-F1255</f>
        <v>2.8421709430404007E-14</v>
      </c>
    </row>
    <row r="1256" spans="2:7">
      <c r="B1256" s="405"/>
      <c r="C1256" s="405"/>
      <c r="G1256" s="1">
        <f>+G1255+E1256-F1256</f>
        <v>2.8421709430404007E-14</v>
      </c>
    </row>
    <row r="1257" spans="2:7">
      <c r="B1257" s="405"/>
      <c r="C1257" s="405"/>
      <c r="G1257" s="1">
        <f>+G1256+E1257-F1257</f>
        <v>2.8421709430404007E-14</v>
      </c>
    </row>
    <row r="1258" spans="2:7">
      <c r="B1258" s="405"/>
      <c r="C1258" s="405"/>
      <c r="G1258" s="1">
        <f>+G1257+E1258-F1258</f>
        <v>2.8421709430404007E-14</v>
      </c>
    </row>
    <row r="1259" spans="2:7">
      <c r="B1259" s="405"/>
      <c r="C1259" s="405"/>
      <c r="G1259" s="1">
        <f>+G1258+E1259-F1259</f>
        <v>2.8421709430404007E-14</v>
      </c>
    </row>
    <row r="1260" spans="2:7">
      <c r="B1260" s="405"/>
      <c r="C1260" s="405"/>
      <c r="G1260" s="1">
        <f>+G1259+E1260-F1260</f>
        <v>2.8421709430404007E-14</v>
      </c>
    </row>
    <row r="1261" spans="2:7">
      <c r="B1261" s="405"/>
      <c r="C1261" s="405"/>
      <c r="G1261" s="1">
        <f>+G1260+E1261-F1261</f>
        <v>2.8421709430404007E-14</v>
      </c>
    </row>
    <row r="1262" spans="2:7">
      <c r="B1262" s="405"/>
      <c r="C1262" s="405"/>
      <c r="G1262" s="1">
        <f>+G1261+E1262-F1262</f>
        <v>2.8421709430404007E-14</v>
      </c>
    </row>
    <row r="1263" spans="2:7">
      <c r="B1263" s="405"/>
      <c r="C1263" s="405"/>
      <c r="G1263" s="1">
        <f>+G1262+E1263-F1263</f>
        <v>2.8421709430404007E-14</v>
      </c>
    </row>
    <row r="1264" spans="2:7">
      <c r="B1264" s="405"/>
      <c r="C1264" s="405"/>
      <c r="G1264" s="1">
        <f>+G1263+E1264-F1264</f>
        <v>2.8421709430404007E-14</v>
      </c>
    </row>
    <row r="1265" spans="2:7">
      <c r="B1265" s="405"/>
      <c r="C1265" s="405"/>
      <c r="G1265" s="1">
        <f>+G1264+E1265-F1265</f>
        <v>2.8421709430404007E-14</v>
      </c>
    </row>
    <row r="1266" spans="2:7">
      <c r="B1266" s="405"/>
      <c r="C1266" s="405"/>
      <c r="G1266" s="1">
        <f>+G1265+E1266-F1266</f>
        <v>2.8421709430404007E-14</v>
      </c>
    </row>
    <row r="1267" spans="2:7">
      <c r="B1267" s="405"/>
      <c r="C1267" s="405"/>
      <c r="G1267" s="1">
        <f>+G1266+E1267-F1267</f>
        <v>2.8421709430404007E-14</v>
      </c>
    </row>
    <row r="1268" spans="2:7">
      <c r="B1268" s="405"/>
      <c r="C1268" s="405"/>
      <c r="G1268" s="1">
        <f>+G1267+E1268-F1268</f>
        <v>2.8421709430404007E-14</v>
      </c>
    </row>
    <row r="1269" spans="2:7">
      <c r="B1269" s="405"/>
      <c r="C1269" s="405"/>
      <c r="G1269" s="1">
        <f>+G1268+E1269-F1269</f>
        <v>2.8421709430404007E-14</v>
      </c>
    </row>
    <row r="1270" spans="2:7">
      <c r="B1270" s="405"/>
      <c r="C1270" s="405"/>
      <c r="G1270" s="1">
        <f>+G1269+E1270-F1270</f>
        <v>2.8421709430404007E-14</v>
      </c>
    </row>
    <row r="1271" spans="2:7">
      <c r="B1271" s="405"/>
      <c r="C1271" s="405"/>
      <c r="G1271" s="1">
        <f>+G1270+E1271-F1271</f>
        <v>2.8421709430404007E-14</v>
      </c>
    </row>
    <row r="1272" spans="2:7">
      <c r="B1272" s="405"/>
      <c r="C1272" s="405"/>
      <c r="G1272" s="1">
        <f>+G1271+E1272-F1272</f>
        <v>2.8421709430404007E-14</v>
      </c>
    </row>
    <row r="1273" spans="2:7">
      <c r="B1273" s="405"/>
      <c r="C1273" s="405"/>
      <c r="G1273" s="1">
        <f>+G1272+E1273-F1273</f>
        <v>2.8421709430404007E-14</v>
      </c>
    </row>
    <row r="1274" spans="2:7">
      <c r="B1274" s="405"/>
      <c r="C1274" s="405"/>
      <c r="G1274" s="1">
        <f>+G1273+E1274-F1274</f>
        <v>2.8421709430404007E-14</v>
      </c>
    </row>
    <row r="1275" spans="2:7">
      <c r="B1275" s="405"/>
      <c r="C1275" s="405"/>
      <c r="G1275" s="1">
        <f>+G1274+E1275-F1275</f>
        <v>2.8421709430404007E-14</v>
      </c>
    </row>
    <row r="1276" spans="2:7">
      <c r="B1276" s="405"/>
      <c r="C1276" s="405"/>
      <c r="G1276" s="1">
        <f>+G1275+E1276-F1276</f>
        <v>2.8421709430404007E-14</v>
      </c>
    </row>
    <row r="1277" spans="2:7">
      <c r="B1277" s="405"/>
      <c r="C1277" s="405"/>
      <c r="G1277" s="1">
        <f>+G1276+E1277-F1277</f>
        <v>2.8421709430404007E-14</v>
      </c>
    </row>
    <row r="1278" spans="2:7">
      <c r="B1278" s="405"/>
      <c r="C1278" s="405"/>
      <c r="G1278" s="1">
        <f>+G1277+E1278-F1278</f>
        <v>2.8421709430404007E-14</v>
      </c>
    </row>
    <row r="1279" spans="2:7">
      <c r="B1279" s="405"/>
      <c r="C1279" s="405"/>
      <c r="G1279" s="1">
        <f>+G1278+E1279-F1279</f>
        <v>2.8421709430404007E-14</v>
      </c>
    </row>
    <row r="1280" spans="2:7">
      <c r="B1280" s="405"/>
      <c r="C1280" s="405"/>
      <c r="G1280" s="1">
        <f>+G1279+E1280-F1280</f>
        <v>2.8421709430404007E-14</v>
      </c>
    </row>
    <row r="1281" spans="2:7">
      <c r="B1281" s="405"/>
      <c r="C1281" s="405"/>
      <c r="G1281" s="1">
        <f>+G1280+E1281-F1281</f>
        <v>2.8421709430404007E-14</v>
      </c>
    </row>
    <row r="1282" spans="2:7">
      <c r="B1282" s="405"/>
      <c r="C1282" s="405"/>
      <c r="G1282" s="1">
        <f>+G1281+E1282-F1282</f>
        <v>2.8421709430404007E-14</v>
      </c>
    </row>
    <row r="1283" spans="2:7">
      <c r="B1283" s="405"/>
      <c r="C1283" s="405"/>
      <c r="G1283" s="1">
        <f>+G1282+E1283-F1283</f>
        <v>2.8421709430404007E-14</v>
      </c>
    </row>
    <row r="1284" spans="2:7">
      <c r="B1284" s="405"/>
      <c r="C1284" s="405"/>
      <c r="G1284" s="1">
        <f>+G1283+E1284-F1284</f>
        <v>2.8421709430404007E-14</v>
      </c>
    </row>
    <row r="1285" spans="2:7">
      <c r="B1285" s="405"/>
      <c r="C1285" s="405"/>
      <c r="G1285" s="1">
        <f>+G1284+E1285-F1285</f>
        <v>2.8421709430404007E-14</v>
      </c>
    </row>
    <row r="1286" spans="2:7">
      <c r="B1286" s="405"/>
      <c r="C1286" s="405"/>
      <c r="G1286" s="1">
        <f>+G1285+E1286-F1286</f>
        <v>2.8421709430404007E-14</v>
      </c>
    </row>
    <row r="1287" spans="2:7">
      <c r="B1287" s="405"/>
      <c r="C1287" s="405"/>
      <c r="G1287" s="1">
        <f>+G1286+E1287-F1287</f>
        <v>2.8421709430404007E-14</v>
      </c>
    </row>
    <row r="1288" spans="2:7">
      <c r="B1288" s="405"/>
      <c r="C1288" s="405"/>
      <c r="G1288" s="1">
        <f>+G1287+E1288-F1288</f>
        <v>2.8421709430404007E-14</v>
      </c>
    </row>
    <row r="1289" spans="2:7">
      <c r="B1289" s="405"/>
      <c r="C1289" s="405"/>
      <c r="G1289" s="1">
        <f>+G1288+E1289-F1289</f>
        <v>2.8421709430404007E-14</v>
      </c>
    </row>
    <row r="1290" spans="2:7">
      <c r="B1290" s="405"/>
      <c r="C1290" s="405"/>
      <c r="G1290" s="1">
        <f>+G1289+E1290-F1290</f>
        <v>2.8421709430404007E-14</v>
      </c>
    </row>
    <row r="1291" spans="2:7">
      <c r="B1291" s="405"/>
      <c r="C1291" s="405"/>
      <c r="G1291" s="1">
        <f>+G1290+E1291-F1291</f>
        <v>2.8421709430404007E-14</v>
      </c>
    </row>
    <row r="1292" spans="2:7">
      <c r="B1292" s="405"/>
      <c r="C1292" s="405"/>
      <c r="G1292" s="1">
        <f>+G1291+E1292-F1292</f>
        <v>2.8421709430404007E-14</v>
      </c>
    </row>
    <row r="1293" spans="2:7">
      <c r="B1293" s="405"/>
      <c r="C1293" s="405"/>
      <c r="G1293" s="1">
        <f>+G1292+E1293-F1293</f>
        <v>2.8421709430404007E-14</v>
      </c>
    </row>
    <row r="1294" spans="2:7">
      <c r="B1294" s="405"/>
      <c r="C1294" s="405"/>
      <c r="G1294" s="1">
        <f>+G1293+E1294-F1294</f>
        <v>2.8421709430404007E-14</v>
      </c>
    </row>
    <row r="1295" spans="2:7">
      <c r="B1295" s="405"/>
      <c r="C1295" s="405"/>
      <c r="G1295" s="1">
        <f>+G1294+E1295-F1295</f>
        <v>2.8421709430404007E-14</v>
      </c>
    </row>
    <row r="1296" spans="2:7">
      <c r="B1296" s="405"/>
      <c r="C1296" s="405"/>
      <c r="G1296" s="1">
        <f>+G1295+E1296-F1296</f>
        <v>2.8421709430404007E-14</v>
      </c>
    </row>
    <row r="1297" spans="2:7">
      <c r="B1297" s="405"/>
      <c r="C1297" s="405"/>
      <c r="G1297" s="1">
        <f>+G1296+E1297-F1297</f>
        <v>2.8421709430404007E-14</v>
      </c>
    </row>
    <row r="1298" spans="2:7">
      <c r="B1298" s="405"/>
      <c r="C1298" s="405"/>
      <c r="G1298" s="1">
        <f>+G1297+E1298-F1298</f>
        <v>2.8421709430404007E-14</v>
      </c>
    </row>
    <row r="1299" spans="2:7">
      <c r="B1299" s="405"/>
      <c r="C1299" s="405"/>
      <c r="G1299" s="1">
        <f>+G1298+E1299-F1299</f>
        <v>2.8421709430404007E-14</v>
      </c>
    </row>
    <row r="1300" spans="2:7">
      <c r="B1300" s="405"/>
      <c r="C1300" s="405"/>
      <c r="G1300" s="1">
        <f>+G1299+E1300-F1300</f>
        <v>2.8421709430404007E-14</v>
      </c>
    </row>
    <row r="1301" spans="2:7">
      <c r="B1301" s="405"/>
      <c r="C1301" s="405"/>
      <c r="G1301" s="1">
        <f>+G1300+E1301-F1301</f>
        <v>2.8421709430404007E-14</v>
      </c>
    </row>
    <row r="1302" spans="2:7">
      <c r="B1302" s="405"/>
      <c r="C1302" s="405"/>
      <c r="G1302" s="1">
        <f>+G1301+E1302-F1302</f>
        <v>2.8421709430404007E-14</v>
      </c>
    </row>
    <row r="1303" spans="2:7">
      <c r="B1303" s="405"/>
      <c r="C1303" s="405"/>
      <c r="G1303" s="1">
        <f>+G1302+E1303-F1303</f>
        <v>2.8421709430404007E-14</v>
      </c>
    </row>
    <row r="1304" spans="2:7">
      <c r="B1304" s="405"/>
      <c r="C1304" s="405"/>
      <c r="G1304" s="1">
        <f>+G1303+E1304-F1304</f>
        <v>2.8421709430404007E-14</v>
      </c>
    </row>
    <row r="1305" spans="2:7">
      <c r="B1305" s="405"/>
      <c r="C1305" s="405"/>
      <c r="G1305" s="1">
        <f>+G1304+E1305-F1305</f>
        <v>2.8421709430404007E-14</v>
      </c>
    </row>
    <row r="1306" spans="2:7">
      <c r="B1306" s="405"/>
      <c r="C1306" s="405"/>
      <c r="G1306" s="1">
        <f>+G1305+E1306-F1306</f>
        <v>2.8421709430404007E-14</v>
      </c>
    </row>
    <row r="1307" spans="2:7">
      <c r="B1307" s="405"/>
      <c r="C1307" s="405"/>
      <c r="G1307" s="1">
        <f>+G1306+E1307-F1307</f>
        <v>2.8421709430404007E-14</v>
      </c>
    </row>
    <row r="1308" spans="2:7">
      <c r="B1308" s="405"/>
      <c r="C1308" s="405"/>
      <c r="G1308" s="1">
        <f>+G1307+E1308-F1308</f>
        <v>2.8421709430404007E-14</v>
      </c>
    </row>
    <row r="1309" spans="2:7">
      <c r="B1309" s="405"/>
      <c r="C1309" s="405"/>
      <c r="G1309" s="1">
        <f>+G1308+E1309-F1309</f>
        <v>2.8421709430404007E-14</v>
      </c>
    </row>
    <row r="1310" spans="2:7">
      <c r="B1310" s="405"/>
      <c r="C1310" s="405"/>
      <c r="G1310" s="1">
        <f>+G1309+E1310-F1310</f>
        <v>2.8421709430404007E-14</v>
      </c>
    </row>
    <row r="1311" spans="2:7">
      <c r="B1311" s="405"/>
      <c r="C1311" s="405"/>
      <c r="G1311" s="1">
        <f>+G1310+E1311-F1311</f>
        <v>2.8421709430404007E-14</v>
      </c>
    </row>
    <row r="1312" spans="2:7">
      <c r="B1312" s="405"/>
      <c r="C1312" s="405"/>
      <c r="G1312" s="1">
        <f>+G1311+E1312-F1312</f>
        <v>2.8421709430404007E-14</v>
      </c>
    </row>
    <row r="1313" spans="2:7">
      <c r="B1313" s="405"/>
      <c r="C1313" s="405"/>
      <c r="G1313" s="1">
        <f>+G1312+E1313-F1313</f>
        <v>2.8421709430404007E-14</v>
      </c>
    </row>
    <row r="1314" spans="2:7">
      <c r="B1314" s="405"/>
      <c r="C1314" s="405"/>
      <c r="G1314" s="1">
        <f>+G1313+E1314-F1314</f>
        <v>2.8421709430404007E-14</v>
      </c>
    </row>
    <row r="1315" spans="2:7">
      <c r="B1315" s="405"/>
      <c r="C1315" s="405"/>
      <c r="G1315" s="1">
        <f>+G1314+E1315-F1315</f>
        <v>2.8421709430404007E-14</v>
      </c>
    </row>
    <row r="1316" spans="2:7">
      <c r="B1316" s="405"/>
      <c r="C1316" s="405"/>
      <c r="G1316" s="1">
        <f>+G1315+E1316-F1316</f>
        <v>2.8421709430404007E-14</v>
      </c>
    </row>
    <row r="1317" spans="2:7">
      <c r="B1317" s="405"/>
      <c r="C1317" s="405"/>
      <c r="G1317" s="1">
        <f>+G1316+E1317-F1317</f>
        <v>2.8421709430404007E-14</v>
      </c>
    </row>
    <row r="1318" spans="2:7">
      <c r="B1318" s="405"/>
      <c r="C1318" s="405"/>
      <c r="G1318" s="1">
        <f>+G1317+E1318-F1318</f>
        <v>2.8421709430404007E-14</v>
      </c>
    </row>
    <row r="1319" spans="2:7">
      <c r="B1319" s="405"/>
      <c r="C1319" s="405"/>
      <c r="G1319" s="1">
        <f>+G1318+E1319-F1319</f>
        <v>2.8421709430404007E-14</v>
      </c>
    </row>
    <row r="1320" spans="2:7">
      <c r="B1320" s="405"/>
      <c r="C1320" s="405"/>
      <c r="G1320" s="1">
        <f>+G1319+E1320-F1320</f>
        <v>2.8421709430404007E-14</v>
      </c>
    </row>
    <row r="1321" spans="2:7">
      <c r="B1321" s="405"/>
      <c r="C1321" s="405"/>
      <c r="G1321" s="1">
        <f>+G1320+E1321-F1321</f>
        <v>2.8421709430404007E-14</v>
      </c>
    </row>
    <row r="1322" spans="2:7">
      <c r="B1322" s="405"/>
      <c r="C1322" s="405"/>
      <c r="G1322" s="1">
        <f>+G1321+E1322-F1322</f>
        <v>2.8421709430404007E-14</v>
      </c>
    </row>
  </sheetData>
  <autoFilter ref="A4:H471" xr:uid="{00000000-0009-0000-0000-000016000000}"/>
  <mergeCells count="14">
    <mergeCell ref="J958:L958"/>
    <mergeCell ref="J951:L951"/>
    <mergeCell ref="J935:L935"/>
    <mergeCell ref="J915:L915"/>
    <mergeCell ref="I874:K874"/>
    <mergeCell ref="I861:K861"/>
    <mergeCell ref="J835:L835"/>
    <mergeCell ref="J811:L811"/>
    <mergeCell ref="I889:K889"/>
    <mergeCell ref="B2:G2"/>
    <mergeCell ref="H506:K507"/>
    <mergeCell ref="J582:L582"/>
    <mergeCell ref="J720:L720"/>
    <mergeCell ref="I762:K762"/>
  </mergeCells>
  <pageMargins left="1.1023622047244095" right="0.70866141732283472" top="0.74803149606299213" bottom="0.74803149606299213" header="0.31496062992125984" footer="0.31496062992125984"/>
  <pageSetup paperSize="9" fitToWidth="0" fitToHeight="0" orientation="portrait" r:id="rId1"/>
  <colBreaks count="1" manualBreakCount="1">
    <brk id="7" max="1048575" man="1"/>
  </col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8AEA-E569-481C-A56A-16699E33CF8C}">
  <dimension ref="A1:XFC1332"/>
  <sheetViews>
    <sheetView topLeftCell="A1042" workbookViewId="0">
      <selection activeCell="N1064" sqref="N1064"/>
    </sheetView>
  </sheetViews>
  <sheetFormatPr defaultRowHeight="15"/>
  <cols>
    <col min="1" max="1" width="11.7109375" style="30" bestFit="1" customWidth="1"/>
    <col min="2" max="2" width="15.5703125" style="3" customWidth="1"/>
    <col min="3" max="3" width="17.7109375" customWidth="1"/>
    <col min="4" max="4" width="36.5703125" bestFit="1" customWidth="1"/>
    <col min="5" max="5" width="10.85546875" customWidth="1"/>
    <col min="6" max="6" width="10.42578125" style="44" customWidth="1"/>
    <col min="7" max="7" width="11.28515625" customWidth="1"/>
    <col min="9" max="9" width="14" customWidth="1"/>
    <col min="10" max="10" width="16.140625" customWidth="1"/>
    <col min="11" max="11" width="33.7109375" customWidth="1"/>
  </cols>
  <sheetData>
    <row r="1" spans="1:10">
      <c r="B1" s="405"/>
    </row>
    <row r="2" spans="1:10">
      <c r="B2" s="422" t="s">
        <v>452</v>
      </c>
      <c r="C2" s="422"/>
      <c r="D2" s="422"/>
      <c r="E2" s="422"/>
    </row>
    <row r="3" spans="1:10" ht="45.75">
      <c r="A3" s="31" t="s">
        <v>1</v>
      </c>
      <c r="B3" s="12" t="s">
        <v>2</v>
      </c>
      <c r="C3" s="12" t="s">
        <v>3</v>
      </c>
      <c r="D3" s="12" t="s">
        <v>4</v>
      </c>
      <c r="E3" s="239" t="s">
        <v>5</v>
      </c>
      <c r="F3" s="260" t="s">
        <v>6</v>
      </c>
      <c r="G3" s="239" t="s">
        <v>7</v>
      </c>
      <c r="J3" s="44"/>
    </row>
    <row r="4" spans="1:10">
      <c r="A4" s="32">
        <v>42736</v>
      </c>
      <c r="B4" s="404" t="s">
        <v>8</v>
      </c>
      <c r="C4" s="405"/>
      <c r="E4" s="217"/>
      <c r="F4" s="223"/>
      <c r="G4" s="217">
        <v>230.6</v>
      </c>
      <c r="J4" s="44"/>
    </row>
    <row r="5" spans="1:10">
      <c r="A5" s="30">
        <v>42786</v>
      </c>
      <c r="B5" s="405">
        <v>12293</v>
      </c>
      <c r="C5" s="405" t="s">
        <v>9</v>
      </c>
      <c r="E5" s="217"/>
      <c r="F5" s="223">
        <v>150.6</v>
      </c>
      <c r="G5" s="217">
        <f t="shared" ref="G5:G68" si="0">+G4+E5-F5</f>
        <v>80</v>
      </c>
      <c r="J5" s="44"/>
    </row>
    <row r="6" spans="1:10">
      <c r="A6" s="30">
        <v>42786</v>
      </c>
      <c r="B6" s="405">
        <v>12294</v>
      </c>
      <c r="C6" s="405" t="s">
        <v>9</v>
      </c>
      <c r="E6" s="217"/>
      <c r="F6" s="223">
        <v>20</v>
      </c>
      <c r="G6" s="217">
        <f t="shared" si="0"/>
        <v>60</v>
      </c>
      <c r="J6" s="44"/>
    </row>
    <row r="7" spans="1:10">
      <c r="A7" s="30">
        <v>42971</v>
      </c>
      <c r="B7" s="405">
        <v>13466</v>
      </c>
      <c r="C7" s="405" t="s">
        <v>244</v>
      </c>
      <c r="E7" s="217"/>
      <c r="F7" s="223">
        <v>60</v>
      </c>
      <c r="G7" s="217">
        <f t="shared" si="0"/>
        <v>0</v>
      </c>
      <c r="J7" s="44"/>
    </row>
    <row r="8" spans="1:10">
      <c r="A8" s="32">
        <v>42766</v>
      </c>
      <c r="B8" s="404" t="s">
        <v>11</v>
      </c>
      <c r="C8" s="404" t="s">
        <v>12</v>
      </c>
      <c r="D8" t="s">
        <v>13</v>
      </c>
      <c r="E8" s="217">
        <v>43.3</v>
      </c>
      <c r="F8" s="223"/>
      <c r="G8" s="217">
        <f t="shared" si="0"/>
        <v>43.3</v>
      </c>
      <c r="J8" s="44"/>
    </row>
    <row r="9" spans="1:10">
      <c r="B9" s="405"/>
      <c r="C9" s="405"/>
      <c r="D9" t="s">
        <v>14</v>
      </c>
      <c r="E9" s="217">
        <v>2.8</v>
      </c>
      <c r="F9" s="223"/>
      <c r="G9" s="217">
        <f t="shared" si="0"/>
        <v>46.099999999999994</v>
      </c>
      <c r="J9" s="44"/>
    </row>
    <row r="10" spans="1:10">
      <c r="B10" s="405"/>
      <c r="C10" s="405"/>
      <c r="D10" t="s">
        <v>15</v>
      </c>
      <c r="E10" s="217">
        <v>60</v>
      </c>
      <c r="F10" s="223"/>
      <c r="G10" s="217">
        <f t="shared" si="0"/>
        <v>106.1</v>
      </c>
      <c r="J10" s="44"/>
    </row>
    <row r="11" spans="1:10">
      <c r="B11" s="405"/>
      <c r="C11" s="405"/>
      <c r="D11" t="s">
        <v>16</v>
      </c>
      <c r="E11" s="217">
        <v>2</v>
      </c>
      <c r="F11" s="223"/>
      <c r="G11" s="217">
        <f t="shared" si="0"/>
        <v>108.1</v>
      </c>
      <c r="J11" s="44"/>
    </row>
    <row r="12" spans="1:10">
      <c r="A12" s="30">
        <v>42765</v>
      </c>
      <c r="B12" s="405" t="s">
        <v>10</v>
      </c>
      <c r="C12" s="405" t="s">
        <v>12</v>
      </c>
      <c r="D12" t="s">
        <v>15</v>
      </c>
      <c r="E12" s="217"/>
      <c r="F12" s="223">
        <v>60</v>
      </c>
      <c r="G12" s="217">
        <f t="shared" si="0"/>
        <v>48.099999999999994</v>
      </c>
      <c r="J12" s="44"/>
    </row>
    <row r="13" spans="1:10">
      <c r="A13" s="30">
        <v>42765</v>
      </c>
      <c r="B13" s="405" t="s">
        <v>10</v>
      </c>
      <c r="C13" s="405" t="s">
        <v>12</v>
      </c>
      <c r="D13" t="s">
        <v>16</v>
      </c>
      <c r="E13" s="217"/>
      <c r="F13" s="223">
        <v>2</v>
      </c>
      <c r="G13" s="217">
        <f t="shared" si="0"/>
        <v>46.099999999999994</v>
      </c>
      <c r="J13" s="44"/>
    </row>
    <row r="14" spans="1:10">
      <c r="A14" s="30">
        <v>42786</v>
      </c>
      <c r="B14" s="405">
        <v>12293</v>
      </c>
      <c r="C14" s="405" t="s">
        <v>12</v>
      </c>
      <c r="D14" t="s">
        <v>13</v>
      </c>
      <c r="E14" s="217"/>
      <c r="F14" s="223">
        <v>43.3</v>
      </c>
      <c r="G14" s="217">
        <f t="shared" si="0"/>
        <v>2.7999999999999972</v>
      </c>
      <c r="J14" s="44"/>
    </row>
    <row r="15" spans="1:10">
      <c r="A15" s="30">
        <v>42786</v>
      </c>
      <c r="B15" s="405">
        <v>12293</v>
      </c>
      <c r="C15" s="405" t="s">
        <v>12</v>
      </c>
      <c r="D15" t="s">
        <v>14</v>
      </c>
      <c r="E15" s="217"/>
      <c r="F15" s="223">
        <v>2.8</v>
      </c>
      <c r="G15" s="217">
        <f t="shared" si="0"/>
        <v>0</v>
      </c>
      <c r="J15" s="44"/>
    </row>
    <row r="16" spans="1:10">
      <c r="A16" s="32">
        <v>42794</v>
      </c>
      <c r="B16" s="404" t="s">
        <v>11</v>
      </c>
      <c r="C16" s="404" t="s">
        <v>19</v>
      </c>
      <c r="D16" t="s">
        <v>13</v>
      </c>
      <c r="E16" s="217">
        <v>43.9</v>
      </c>
      <c r="F16" s="223"/>
      <c r="G16" s="217">
        <f t="shared" si="0"/>
        <v>43.9</v>
      </c>
      <c r="J16" s="44"/>
    </row>
    <row r="17" spans="1:10">
      <c r="B17" s="405"/>
      <c r="C17" s="405"/>
      <c r="D17" t="s">
        <v>14</v>
      </c>
      <c r="E17" s="217">
        <v>2</v>
      </c>
      <c r="F17" s="223"/>
      <c r="G17" s="217">
        <f t="shared" si="0"/>
        <v>45.9</v>
      </c>
      <c r="J17" s="44"/>
    </row>
    <row r="18" spans="1:10">
      <c r="B18" s="405"/>
      <c r="C18" s="405"/>
      <c r="D18" t="s">
        <v>15</v>
      </c>
      <c r="E18" s="217">
        <v>56</v>
      </c>
      <c r="F18" s="223"/>
      <c r="G18" s="217">
        <f t="shared" si="0"/>
        <v>101.9</v>
      </c>
      <c r="J18" s="44"/>
    </row>
    <row r="19" spans="1:10">
      <c r="B19" s="405"/>
      <c r="C19" s="405"/>
      <c r="D19" t="s">
        <v>16</v>
      </c>
      <c r="E19" s="217">
        <v>2</v>
      </c>
      <c r="F19" s="223"/>
      <c r="G19" s="217">
        <f t="shared" si="0"/>
        <v>103.9</v>
      </c>
      <c r="J19" s="44"/>
    </row>
    <row r="20" spans="1:10">
      <c r="A20" s="30">
        <v>42794</v>
      </c>
      <c r="B20" s="405" t="s">
        <v>10</v>
      </c>
      <c r="C20" s="405" t="s">
        <v>19</v>
      </c>
      <c r="D20" t="s">
        <v>15</v>
      </c>
      <c r="E20" s="217"/>
      <c r="F20" s="223">
        <v>56</v>
      </c>
      <c r="G20" s="217">
        <f t="shared" si="0"/>
        <v>47.900000000000006</v>
      </c>
      <c r="J20" s="44"/>
    </row>
    <row r="21" spans="1:10">
      <c r="A21" s="30">
        <v>42794</v>
      </c>
      <c r="B21" s="405" t="s">
        <v>10</v>
      </c>
      <c r="C21" s="405" t="s">
        <v>19</v>
      </c>
      <c r="D21" t="s">
        <v>16</v>
      </c>
      <c r="E21" s="217"/>
      <c r="F21" s="223">
        <v>2</v>
      </c>
      <c r="G21" s="217">
        <f t="shared" si="0"/>
        <v>45.900000000000006</v>
      </c>
      <c r="J21" s="44"/>
    </row>
    <row r="22" spans="1:10">
      <c r="A22" s="30">
        <v>42816</v>
      </c>
      <c r="B22" s="405">
        <v>12437</v>
      </c>
      <c r="C22" s="405" t="s">
        <v>19</v>
      </c>
      <c r="D22" t="s">
        <v>13</v>
      </c>
      <c r="E22" s="217"/>
      <c r="F22" s="223">
        <v>43.9</v>
      </c>
      <c r="G22" s="217">
        <f t="shared" si="0"/>
        <v>2.0000000000000071</v>
      </c>
      <c r="J22" s="44"/>
    </row>
    <row r="23" spans="1:10">
      <c r="A23" s="30">
        <v>42816</v>
      </c>
      <c r="B23" s="405">
        <v>12347</v>
      </c>
      <c r="C23" s="405" t="s">
        <v>19</v>
      </c>
      <c r="D23" t="s">
        <v>14</v>
      </c>
      <c r="E23" s="217"/>
      <c r="F23" s="223">
        <v>2</v>
      </c>
      <c r="G23" s="217">
        <f t="shared" si="0"/>
        <v>7.1054273576010019E-15</v>
      </c>
      <c r="J23" s="44"/>
    </row>
    <row r="24" spans="1:10">
      <c r="A24" s="32">
        <v>42825</v>
      </c>
      <c r="B24" s="404" t="s">
        <v>11</v>
      </c>
      <c r="C24" s="404" t="s">
        <v>20</v>
      </c>
      <c r="D24" t="s">
        <v>13</v>
      </c>
      <c r="E24" s="217">
        <v>41.8</v>
      </c>
      <c r="F24" s="223"/>
      <c r="G24" s="217">
        <f t="shared" si="0"/>
        <v>41.800000000000004</v>
      </c>
      <c r="J24" s="44"/>
    </row>
    <row r="25" spans="1:10">
      <c r="B25" s="405"/>
      <c r="C25" s="405"/>
      <c r="D25" t="s">
        <v>14</v>
      </c>
      <c r="E25" s="217">
        <v>2</v>
      </c>
      <c r="F25" s="223"/>
      <c r="G25" s="217">
        <f t="shared" si="0"/>
        <v>43.800000000000004</v>
      </c>
      <c r="J25" s="44"/>
    </row>
    <row r="26" spans="1:10">
      <c r="B26" s="405"/>
      <c r="C26" s="405"/>
      <c r="D26" t="s">
        <v>15</v>
      </c>
      <c r="E26" s="217">
        <v>60</v>
      </c>
      <c r="F26" s="223"/>
      <c r="G26" s="217">
        <f t="shared" si="0"/>
        <v>103.80000000000001</v>
      </c>
      <c r="J26" s="44"/>
    </row>
    <row r="27" spans="1:10">
      <c r="B27" s="405"/>
      <c r="C27" s="405"/>
      <c r="D27" t="s">
        <v>16</v>
      </c>
      <c r="E27" s="217">
        <v>2</v>
      </c>
      <c r="F27" s="223"/>
      <c r="G27" s="217">
        <f t="shared" si="0"/>
        <v>105.80000000000001</v>
      </c>
      <c r="J27" s="44"/>
    </row>
    <row r="28" spans="1:10">
      <c r="B28" s="405"/>
      <c r="C28" s="405"/>
      <c r="D28" t="s">
        <v>46</v>
      </c>
      <c r="E28" s="217">
        <v>85</v>
      </c>
      <c r="F28" s="223"/>
      <c r="G28" s="217">
        <f t="shared" si="0"/>
        <v>190.8</v>
      </c>
      <c r="J28" s="44"/>
    </row>
    <row r="29" spans="1:10">
      <c r="A29" s="30">
        <v>42824</v>
      </c>
      <c r="B29" s="405" t="s">
        <v>10</v>
      </c>
      <c r="C29" s="405" t="s">
        <v>20</v>
      </c>
      <c r="D29" t="s">
        <v>15</v>
      </c>
      <c r="E29" s="217"/>
      <c r="F29" s="223">
        <v>60</v>
      </c>
      <c r="G29" s="217">
        <f t="shared" si="0"/>
        <v>130.80000000000001</v>
      </c>
      <c r="J29" s="44"/>
    </row>
    <row r="30" spans="1:10">
      <c r="A30" s="30">
        <v>42824</v>
      </c>
      <c r="B30" s="405" t="s">
        <v>10</v>
      </c>
      <c r="C30" s="405" t="s">
        <v>20</v>
      </c>
      <c r="D30" t="s">
        <v>16</v>
      </c>
      <c r="E30" s="217"/>
      <c r="F30" s="223">
        <v>2</v>
      </c>
      <c r="G30" s="217">
        <f t="shared" si="0"/>
        <v>128.80000000000001</v>
      </c>
      <c r="J30" s="44"/>
    </row>
    <row r="31" spans="1:10">
      <c r="A31" s="30">
        <v>42850</v>
      </c>
      <c r="B31" s="405">
        <v>12699</v>
      </c>
      <c r="C31" s="405" t="s">
        <v>20</v>
      </c>
      <c r="D31" t="s">
        <v>13</v>
      </c>
      <c r="E31" s="217"/>
      <c r="F31" s="223">
        <v>41.8</v>
      </c>
      <c r="G31" s="217">
        <f t="shared" si="0"/>
        <v>87.000000000000014</v>
      </c>
      <c r="J31" s="44"/>
    </row>
    <row r="32" spans="1:10">
      <c r="A32" s="30">
        <v>42850</v>
      </c>
      <c r="B32" s="405">
        <v>12699</v>
      </c>
      <c r="C32" s="405" t="s">
        <v>20</v>
      </c>
      <c r="D32" t="s">
        <v>14</v>
      </c>
      <c r="E32" s="217"/>
      <c r="F32" s="223">
        <v>2</v>
      </c>
      <c r="G32" s="217">
        <f t="shared" si="0"/>
        <v>85.000000000000014</v>
      </c>
      <c r="J32" s="44"/>
    </row>
    <row r="33" spans="1:10">
      <c r="A33" s="30">
        <v>43067</v>
      </c>
      <c r="B33" s="405">
        <v>14144</v>
      </c>
      <c r="C33" s="405" t="s">
        <v>20</v>
      </c>
      <c r="D33" t="s">
        <v>46</v>
      </c>
      <c r="E33" s="217"/>
      <c r="F33" s="223">
        <v>85</v>
      </c>
      <c r="G33" s="217">
        <f t="shared" si="0"/>
        <v>0</v>
      </c>
      <c r="J33" s="44"/>
    </row>
    <row r="34" spans="1:10">
      <c r="A34" s="32">
        <v>42855</v>
      </c>
      <c r="B34" s="404" t="s">
        <v>11</v>
      </c>
      <c r="C34" s="404" t="s">
        <v>21</v>
      </c>
      <c r="D34" t="s">
        <v>13</v>
      </c>
      <c r="E34" s="217">
        <v>43.1</v>
      </c>
      <c r="F34" s="223"/>
      <c r="G34" s="217">
        <f t="shared" si="0"/>
        <v>43.1</v>
      </c>
      <c r="J34" s="44"/>
    </row>
    <row r="35" spans="1:10">
      <c r="B35" s="405"/>
      <c r="C35" s="405"/>
      <c r="D35" t="s">
        <v>14</v>
      </c>
      <c r="E35" s="217">
        <v>2</v>
      </c>
      <c r="F35" s="223"/>
      <c r="G35" s="217">
        <f t="shared" si="0"/>
        <v>45.1</v>
      </c>
      <c r="J35" s="44"/>
    </row>
    <row r="36" spans="1:10">
      <c r="B36" s="405"/>
      <c r="C36" s="405"/>
      <c r="D36" t="s">
        <v>15</v>
      </c>
      <c r="E36" s="217">
        <v>60</v>
      </c>
      <c r="F36" s="223"/>
      <c r="G36" s="217">
        <f t="shared" si="0"/>
        <v>105.1</v>
      </c>
      <c r="J36" s="44"/>
    </row>
    <row r="37" spans="1:10">
      <c r="B37" s="405"/>
      <c r="C37" s="405"/>
      <c r="D37" t="s">
        <v>16</v>
      </c>
      <c r="E37" s="217">
        <v>2</v>
      </c>
      <c r="F37" s="223"/>
      <c r="G37" s="217">
        <f t="shared" si="0"/>
        <v>107.1</v>
      </c>
      <c r="J37" s="44"/>
    </row>
    <row r="38" spans="1:10">
      <c r="A38" s="30">
        <v>42855</v>
      </c>
      <c r="B38" s="405" t="s">
        <v>10</v>
      </c>
      <c r="C38" s="405" t="s">
        <v>21</v>
      </c>
      <c r="D38" t="s">
        <v>15</v>
      </c>
      <c r="E38" s="217"/>
      <c r="F38" s="223">
        <v>60</v>
      </c>
      <c r="G38" s="217">
        <f t="shared" si="0"/>
        <v>47.099999999999994</v>
      </c>
      <c r="J38" s="44"/>
    </row>
    <row r="39" spans="1:10">
      <c r="A39" s="30">
        <v>42855</v>
      </c>
      <c r="B39" s="405" t="s">
        <v>10</v>
      </c>
      <c r="C39" s="405" t="s">
        <v>21</v>
      </c>
      <c r="D39" t="s">
        <v>16</v>
      </c>
      <c r="E39" s="217"/>
      <c r="F39" s="223">
        <v>2</v>
      </c>
      <c r="G39" s="217">
        <f t="shared" si="0"/>
        <v>45.099999999999994</v>
      </c>
      <c r="J39" s="44"/>
    </row>
    <row r="40" spans="1:10">
      <c r="A40" s="30">
        <v>42877</v>
      </c>
      <c r="B40" s="405">
        <v>12799</v>
      </c>
      <c r="C40" s="405" t="s">
        <v>21</v>
      </c>
      <c r="D40" t="s">
        <v>13</v>
      </c>
      <c r="E40" s="217"/>
      <c r="F40" s="223">
        <v>43.1</v>
      </c>
      <c r="G40" s="217">
        <f t="shared" si="0"/>
        <v>1.9999999999999929</v>
      </c>
      <c r="J40" s="44"/>
    </row>
    <row r="41" spans="1:10">
      <c r="A41" s="30">
        <v>42877</v>
      </c>
      <c r="B41" s="405">
        <v>12799</v>
      </c>
      <c r="C41" s="405" t="s">
        <v>21</v>
      </c>
      <c r="D41" t="s">
        <v>14</v>
      </c>
      <c r="E41" s="217"/>
      <c r="F41" s="223">
        <v>2</v>
      </c>
      <c r="G41" s="217">
        <f t="shared" si="0"/>
        <v>-7.1054273576010019E-15</v>
      </c>
      <c r="J41" s="44"/>
    </row>
    <row r="42" spans="1:10">
      <c r="A42" s="32">
        <v>42886</v>
      </c>
      <c r="B42" s="404" t="s">
        <v>11</v>
      </c>
      <c r="C42" s="404" t="s">
        <v>22</v>
      </c>
      <c r="D42" t="s">
        <v>13</v>
      </c>
      <c r="E42" s="217">
        <v>40.700000000000003</v>
      </c>
      <c r="F42" s="223"/>
      <c r="G42" s="217">
        <f t="shared" si="0"/>
        <v>40.699999999999996</v>
      </c>
      <c r="J42" s="44"/>
    </row>
    <row r="43" spans="1:10">
      <c r="B43" s="405"/>
      <c r="C43" s="405"/>
      <c r="D43" t="s">
        <v>14</v>
      </c>
      <c r="E43" s="217">
        <v>2</v>
      </c>
      <c r="F43" s="223"/>
      <c r="G43" s="217">
        <f t="shared" si="0"/>
        <v>42.699999999999996</v>
      </c>
      <c r="J43" s="44"/>
    </row>
    <row r="44" spans="1:10">
      <c r="B44" s="405"/>
      <c r="C44" s="405"/>
      <c r="D44" t="s">
        <v>15</v>
      </c>
      <c r="E44" s="217">
        <v>60</v>
      </c>
      <c r="F44" s="223"/>
      <c r="G44" s="217">
        <f t="shared" si="0"/>
        <v>102.69999999999999</v>
      </c>
      <c r="J44" s="44"/>
    </row>
    <row r="45" spans="1:10">
      <c r="B45" s="405"/>
      <c r="C45" s="405"/>
      <c r="D45" t="s">
        <v>16</v>
      </c>
      <c r="E45" s="217">
        <v>2</v>
      </c>
      <c r="F45" s="223"/>
      <c r="G45" s="217">
        <f t="shared" si="0"/>
        <v>104.69999999999999</v>
      </c>
      <c r="J45" s="44"/>
    </row>
    <row r="46" spans="1:10">
      <c r="A46" s="30">
        <v>42885</v>
      </c>
      <c r="B46" s="405" t="s">
        <v>10</v>
      </c>
      <c r="C46" s="405" t="s">
        <v>22</v>
      </c>
      <c r="D46" t="s">
        <v>15</v>
      </c>
      <c r="E46" s="217"/>
      <c r="F46" s="223">
        <v>60</v>
      </c>
      <c r="G46" s="217">
        <f t="shared" si="0"/>
        <v>44.699999999999989</v>
      </c>
      <c r="J46" s="44"/>
    </row>
    <row r="47" spans="1:10">
      <c r="A47" s="30">
        <v>42885</v>
      </c>
      <c r="B47" s="405" t="s">
        <v>10</v>
      </c>
      <c r="C47" s="405" t="s">
        <v>22</v>
      </c>
      <c r="D47" t="s">
        <v>16</v>
      </c>
      <c r="E47" s="217"/>
      <c r="F47" s="223">
        <v>2</v>
      </c>
      <c r="G47" s="217">
        <f t="shared" si="0"/>
        <v>42.699999999999989</v>
      </c>
      <c r="J47" s="44"/>
    </row>
    <row r="48" spans="1:10">
      <c r="A48" s="30">
        <v>42947</v>
      </c>
      <c r="B48" s="405">
        <v>13289</v>
      </c>
      <c r="C48" s="405" t="s">
        <v>22</v>
      </c>
      <c r="D48" t="s">
        <v>13</v>
      </c>
      <c r="E48" s="217"/>
      <c r="F48" s="223">
        <v>40.700000000000003</v>
      </c>
      <c r="G48" s="217">
        <f t="shared" si="0"/>
        <v>1.9999999999999858</v>
      </c>
      <c r="J48" s="44"/>
    </row>
    <row r="49" spans="1:10">
      <c r="A49" s="30">
        <v>42947</v>
      </c>
      <c r="B49" s="405">
        <v>13289</v>
      </c>
      <c r="C49" s="405" t="s">
        <v>22</v>
      </c>
      <c r="D49" t="s">
        <v>14</v>
      </c>
      <c r="E49" s="217"/>
      <c r="F49" s="223">
        <v>2</v>
      </c>
      <c r="G49" s="217">
        <f t="shared" si="0"/>
        <v>-1.4210854715202004E-14</v>
      </c>
      <c r="J49" s="44"/>
    </row>
    <row r="50" spans="1:10">
      <c r="A50" s="32">
        <v>42916</v>
      </c>
      <c r="B50" s="404" t="s">
        <v>11</v>
      </c>
      <c r="C50" s="404" t="s">
        <v>23</v>
      </c>
      <c r="D50" t="s">
        <v>13</v>
      </c>
      <c r="E50" s="217">
        <v>39.9</v>
      </c>
      <c r="F50" s="223"/>
      <c r="G50" s="217">
        <f t="shared" si="0"/>
        <v>39.899999999999984</v>
      </c>
      <c r="J50" s="44"/>
    </row>
    <row r="51" spans="1:10">
      <c r="B51" s="405"/>
      <c r="C51" s="405"/>
      <c r="D51" t="s">
        <v>14</v>
      </c>
      <c r="E51" s="217">
        <v>2</v>
      </c>
      <c r="F51" s="223"/>
      <c r="G51" s="217">
        <f t="shared" si="0"/>
        <v>41.899999999999984</v>
      </c>
      <c r="J51" s="44"/>
    </row>
    <row r="52" spans="1:10">
      <c r="B52" s="405"/>
      <c r="C52" s="405"/>
      <c r="D52" t="s">
        <v>15</v>
      </c>
      <c r="E52" s="217">
        <v>60</v>
      </c>
      <c r="F52" s="223"/>
      <c r="G52" s="217">
        <f t="shared" si="0"/>
        <v>101.89999999999998</v>
      </c>
      <c r="J52" s="44"/>
    </row>
    <row r="53" spans="1:10">
      <c r="B53" s="405"/>
      <c r="C53" s="405"/>
      <c r="D53" t="s">
        <v>16</v>
      </c>
      <c r="E53" s="217">
        <v>2</v>
      </c>
      <c r="F53" s="223"/>
      <c r="G53" s="217">
        <f t="shared" si="0"/>
        <v>103.89999999999998</v>
      </c>
      <c r="J53" s="44"/>
    </row>
    <row r="54" spans="1:10">
      <c r="A54" s="30">
        <v>42916</v>
      </c>
      <c r="B54" s="405" t="s">
        <v>10</v>
      </c>
      <c r="C54" s="405" t="s">
        <v>23</v>
      </c>
      <c r="D54" t="s">
        <v>15</v>
      </c>
      <c r="E54" s="217"/>
      <c r="F54" s="223">
        <v>60</v>
      </c>
      <c r="G54" s="217">
        <f t="shared" si="0"/>
        <v>43.899999999999977</v>
      </c>
      <c r="J54" s="44"/>
    </row>
    <row r="55" spans="1:10">
      <c r="A55" s="30">
        <v>42916</v>
      </c>
      <c r="B55" s="405" t="s">
        <v>10</v>
      </c>
      <c r="C55" s="405" t="s">
        <v>23</v>
      </c>
      <c r="D55" t="s">
        <v>16</v>
      </c>
      <c r="E55" s="217"/>
      <c r="F55" s="223">
        <v>2</v>
      </c>
      <c r="G55" s="217">
        <f t="shared" si="0"/>
        <v>41.899999999999977</v>
      </c>
      <c r="J55" s="44"/>
    </row>
    <row r="56" spans="1:10">
      <c r="A56" s="30">
        <v>42971</v>
      </c>
      <c r="B56" s="405">
        <v>13465</v>
      </c>
      <c r="C56" s="405" t="s">
        <v>23</v>
      </c>
      <c r="D56" t="s">
        <v>13</v>
      </c>
      <c r="E56" s="217"/>
      <c r="F56" s="223">
        <v>39.9</v>
      </c>
      <c r="G56" s="217">
        <f t="shared" si="0"/>
        <v>1.9999999999999787</v>
      </c>
      <c r="J56" s="44"/>
    </row>
    <row r="57" spans="1:10">
      <c r="A57" s="30">
        <v>42971</v>
      </c>
      <c r="B57" s="405">
        <v>13465</v>
      </c>
      <c r="C57" s="405" t="s">
        <v>23</v>
      </c>
      <c r="D57" t="s">
        <v>14</v>
      </c>
      <c r="E57" s="217"/>
      <c r="F57" s="223">
        <v>2</v>
      </c>
      <c r="G57" s="217">
        <f t="shared" si="0"/>
        <v>-2.1316282072803006E-14</v>
      </c>
      <c r="J57" s="44"/>
    </row>
    <row r="58" spans="1:10">
      <c r="A58" s="32">
        <v>42947</v>
      </c>
      <c r="B58" s="404" t="s">
        <v>11</v>
      </c>
      <c r="C58" s="404" t="s">
        <v>24</v>
      </c>
      <c r="D58" t="s">
        <v>13</v>
      </c>
      <c r="E58" s="217">
        <v>36.799999999999997</v>
      </c>
      <c r="F58" s="223"/>
      <c r="G58" s="217">
        <f t="shared" si="0"/>
        <v>36.799999999999976</v>
      </c>
      <c r="J58" s="44"/>
    </row>
    <row r="59" spans="1:10">
      <c r="B59" s="405"/>
      <c r="C59" s="405"/>
      <c r="D59" t="s">
        <v>14</v>
      </c>
      <c r="E59" s="217">
        <v>2</v>
      </c>
      <c r="F59" s="223"/>
      <c r="G59" s="217">
        <f t="shared" si="0"/>
        <v>38.799999999999976</v>
      </c>
      <c r="J59" s="44"/>
    </row>
    <row r="60" spans="1:10">
      <c r="B60" s="405"/>
      <c r="C60" s="405"/>
      <c r="D60" t="s">
        <v>15</v>
      </c>
      <c r="E60" s="217">
        <v>60</v>
      </c>
      <c r="F60" s="223"/>
      <c r="G60" s="217">
        <f t="shared" si="0"/>
        <v>98.799999999999983</v>
      </c>
      <c r="J60" s="44"/>
    </row>
    <row r="61" spans="1:10">
      <c r="B61" s="405"/>
      <c r="C61" s="405"/>
      <c r="D61" t="s">
        <v>16</v>
      </c>
      <c r="E61" s="217">
        <v>2</v>
      </c>
      <c r="F61" s="223"/>
      <c r="G61" s="217">
        <f t="shared" si="0"/>
        <v>100.79999999999998</v>
      </c>
      <c r="J61" s="44"/>
    </row>
    <row r="62" spans="1:10">
      <c r="A62" s="30">
        <v>42947</v>
      </c>
      <c r="B62" s="405" t="s">
        <v>10</v>
      </c>
      <c r="C62" s="405" t="s">
        <v>24</v>
      </c>
      <c r="D62" t="s">
        <v>15</v>
      </c>
      <c r="E62" s="217"/>
      <c r="F62" s="223">
        <v>60</v>
      </c>
      <c r="G62" s="217">
        <f t="shared" si="0"/>
        <v>40.799999999999983</v>
      </c>
      <c r="J62" s="44"/>
    </row>
    <row r="63" spans="1:10">
      <c r="A63" s="30">
        <v>42947</v>
      </c>
      <c r="B63" s="405" t="s">
        <v>10</v>
      </c>
      <c r="C63" s="405" t="s">
        <v>24</v>
      </c>
      <c r="D63" t="s">
        <v>16</v>
      </c>
      <c r="E63" s="217"/>
      <c r="F63" s="223">
        <v>2</v>
      </c>
      <c r="G63" s="217">
        <f t="shared" si="0"/>
        <v>38.799999999999983</v>
      </c>
      <c r="J63" s="44"/>
    </row>
    <row r="64" spans="1:10">
      <c r="A64" s="30">
        <v>42971</v>
      </c>
      <c r="B64" s="405">
        <v>13465</v>
      </c>
      <c r="C64" s="405" t="s">
        <v>24</v>
      </c>
      <c r="D64" t="s">
        <v>13</v>
      </c>
      <c r="E64" s="217"/>
      <c r="F64" s="223">
        <v>36.799999999999997</v>
      </c>
      <c r="G64" s="217">
        <f t="shared" si="0"/>
        <v>1.9999999999999858</v>
      </c>
      <c r="J64" s="44"/>
    </row>
    <row r="65" spans="1:10">
      <c r="A65" s="30">
        <v>42971</v>
      </c>
      <c r="B65" s="405">
        <v>13465</v>
      </c>
      <c r="C65" s="405" t="s">
        <v>24</v>
      </c>
      <c r="D65" t="s">
        <v>14</v>
      </c>
      <c r="E65" s="217"/>
      <c r="F65" s="223">
        <v>2</v>
      </c>
      <c r="G65" s="217">
        <f t="shared" si="0"/>
        <v>-1.4210854715202004E-14</v>
      </c>
      <c r="J65" s="44"/>
    </row>
    <row r="66" spans="1:10">
      <c r="A66" s="32">
        <v>42978</v>
      </c>
      <c r="B66" s="404" t="s">
        <v>11</v>
      </c>
      <c r="C66" s="404" t="s">
        <v>25</v>
      </c>
      <c r="D66" t="s">
        <v>13</v>
      </c>
      <c r="E66" s="217">
        <v>36.799999999999997</v>
      </c>
      <c r="F66" s="223"/>
      <c r="G66" s="217">
        <f t="shared" si="0"/>
        <v>36.799999999999983</v>
      </c>
      <c r="J66" s="44"/>
    </row>
    <row r="67" spans="1:10">
      <c r="B67" s="405"/>
      <c r="C67" s="405"/>
      <c r="D67" t="s">
        <v>14</v>
      </c>
      <c r="E67" s="217">
        <v>2</v>
      </c>
      <c r="F67" s="223"/>
      <c r="G67" s="217">
        <f t="shared" si="0"/>
        <v>38.799999999999983</v>
      </c>
      <c r="J67" s="44"/>
    </row>
    <row r="68" spans="1:10">
      <c r="B68" s="405"/>
      <c r="C68" s="405"/>
      <c r="D68" t="s">
        <v>15</v>
      </c>
      <c r="E68" s="217">
        <v>60</v>
      </c>
      <c r="F68" s="223"/>
      <c r="G68" s="217">
        <f t="shared" si="0"/>
        <v>98.799999999999983</v>
      </c>
      <c r="J68" s="44"/>
    </row>
    <row r="69" spans="1:10">
      <c r="B69" s="405"/>
      <c r="C69" s="405"/>
      <c r="D69" t="s">
        <v>16</v>
      </c>
      <c r="E69" s="217">
        <v>2</v>
      </c>
      <c r="F69" s="223"/>
      <c r="G69" s="217">
        <f t="shared" ref="G69:G132" si="1">+G68+E69-F69</f>
        <v>100.79999999999998</v>
      </c>
      <c r="J69" s="44"/>
    </row>
    <row r="70" spans="1:10">
      <c r="B70" s="405"/>
      <c r="C70" s="405"/>
      <c r="D70" t="s">
        <v>46</v>
      </c>
      <c r="E70" s="217">
        <v>85</v>
      </c>
      <c r="F70" s="223"/>
      <c r="G70" s="217">
        <f t="shared" si="1"/>
        <v>185.79999999999998</v>
      </c>
      <c r="J70" s="44"/>
    </row>
    <row r="71" spans="1:10">
      <c r="A71" s="30">
        <v>42978</v>
      </c>
      <c r="B71" s="405" t="s">
        <v>10</v>
      </c>
      <c r="C71" s="405" t="s">
        <v>25</v>
      </c>
      <c r="D71" t="s">
        <v>15</v>
      </c>
      <c r="E71" s="217"/>
      <c r="F71" s="223">
        <v>60</v>
      </c>
      <c r="G71" s="217">
        <f t="shared" si="1"/>
        <v>125.79999999999998</v>
      </c>
      <c r="J71" s="44"/>
    </row>
    <row r="72" spans="1:10">
      <c r="A72" s="30">
        <v>42978</v>
      </c>
      <c r="B72" s="405" t="s">
        <v>10</v>
      </c>
      <c r="C72" s="405" t="s">
        <v>25</v>
      </c>
      <c r="D72" t="s">
        <v>16</v>
      </c>
      <c r="E72" s="217"/>
      <c r="F72" s="223">
        <v>2</v>
      </c>
      <c r="G72" s="217">
        <f t="shared" si="1"/>
        <v>123.79999999999998</v>
      </c>
      <c r="J72" s="44"/>
    </row>
    <row r="73" spans="1:10">
      <c r="A73" s="30">
        <v>43011</v>
      </c>
      <c r="B73" s="405">
        <v>13782</v>
      </c>
      <c r="C73" s="405" t="s">
        <v>25</v>
      </c>
      <c r="D73" t="s">
        <v>13</v>
      </c>
      <c r="E73" s="217"/>
      <c r="F73" s="223">
        <v>36.799999999999997</v>
      </c>
      <c r="G73" s="217">
        <f t="shared" si="1"/>
        <v>86.999999999999986</v>
      </c>
      <c r="J73" s="44"/>
    </row>
    <row r="74" spans="1:10">
      <c r="A74" s="30">
        <v>43011</v>
      </c>
      <c r="B74" s="405">
        <v>13782</v>
      </c>
      <c r="C74" s="405" t="s">
        <v>25</v>
      </c>
      <c r="D74" t="s">
        <v>14</v>
      </c>
      <c r="E74" s="217"/>
      <c r="F74" s="223">
        <v>2</v>
      </c>
      <c r="G74" s="217">
        <f t="shared" si="1"/>
        <v>84.999999999999986</v>
      </c>
      <c r="J74" s="44"/>
    </row>
    <row r="75" spans="1:10">
      <c r="A75" s="30">
        <v>43067</v>
      </c>
      <c r="B75" s="405">
        <v>14144</v>
      </c>
      <c r="C75" s="405" t="s">
        <v>25</v>
      </c>
      <c r="D75" t="s">
        <v>46</v>
      </c>
      <c r="E75" s="217"/>
      <c r="F75" s="223">
        <v>85</v>
      </c>
      <c r="G75" s="217">
        <f t="shared" si="1"/>
        <v>0</v>
      </c>
      <c r="J75" s="44"/>
    </row>
    <row r="76" spans="1:10">
      <c r="A76" s="32">
        <v>43008</v>
      </c>
      <c r="B76" s="404" t="s">
        <v>11</v>
      </c>
      <c r="C76" s="404" t="s">
        <v>26</v>
      </c>
      <c r="D76" t="s">
        <v>13</v>
      </c>
      <c r="E76" s="217">
        <v>50.3</v>
      </c>
      <c r="F76" s="223"/>
      <c r="G76" s="217">
        <f t="shared" si="1"/>
        <v>50.3</v>
      </c>
      <c r="J76" s="44"/>
    </row>
    <row r="77" spans="1:10">
      <c r="B77" s="405"/>
      <c r="C77" s="405"/>
      <c r="D77" t="s">
        <v>14</v>
      </c>
      <c r="E77" s="217">
        <v>1.3</v>
      </c>
      <c r="F77" s="223"/>
      <c r="G77" s="217">
        <f t="shared" si="1"/>
        <v>51.599999999999994</v>
      </c>
      <c r="J77" s="44"/>
    </row>
    <row r="78" spans="1:10">
      <c r="B78" s="405"/>
      <c r="C78" s="405"/>
      <c r="D78" t="s">
        <v>15</v>
      </c>
      <c r="E78" s="217">
        <v>60</v>
      </c>
      <c r="F78" s="223"/>
      <c r="G78" s="217">
        <f t="shared" si="1"/>
        <v>111.6</v>
      </c>
      <c r="J78" s="44"/>
    </row>
    <row r="79" spans="1:10">
      <c r="B79" s="405"/>
      <c r="C79" s="405"/>
      <c r="D79" t="s">
        <v>16</v>
      </c>
      <c r="E79" s="217">
        <v>2</v>
      </c>
      <c r="F79" s="223"/>
      <c r="G79" s="217">
        <f t="shared" si="1"/>
        <v>113.6</v>
      </c>
      <c r="J79" s="44"/>
    </row>
    <row r="80" spans="1:10">
      <c r="A80" s="30">
        <v>43008</v>
      </c>
      <c r="B80" s="405" t="s">
        <v>10</v>
      </c>
      <c r="C80" s="405" t="s">
        <v>26</v>
      </c>
      <c r="D80" t="s">
        <v>15</v>
      </c>
      <c r="E80" s="217"/>
      <c r="F80" s="223">
        <v>60</v>
      </c>
      <c r="G80" s="217">
        <f t="shared" si="1"/>
        <v>53.599999999999994</v>
      </c>
      <c r="J80" s="44"/>
    </row>
    <row r="81" spans="1:10">
      <c r="A81" s="30">
        <v>43008</v>
      </c>
      <c r="B81" s="405" t="s">
        <v>10</v>
      </c>
      <c r="C81" s="405" t="s">
        <v>26</v>
      </c>
      <c r="D81" t="s">
        <v>16</v>
      </c>
      <c r="E81" s="217"/>
      <c r="F81" s="223">
        <v>2</v>
      </c>
      <c r="G81" s="217">
        <f t="shared" si="1"/>
        <v>51.599999999999994</v>
      </c>
      <c r="J81" s="44"/>
    </row>
    <row r="82" spans="1:10">
      <c r="A82" s="30">
        <v>43031</v>
      </c>
      <c r="B82" s="405">
        <v>13866</v>
      </c>
      <c r="C82" s="405" t="s">
        <v>26</v>
      </c>
      <c r="D82" t="s">
        <v>13</v>
      </c>
      <c r="E82" s="217"/>
      <c r="F82" s="223">
        <v>50.3</v>
      </c>
      <c r="G82" s="217">
        <f t="shared" si="1"/>
        <v>1.2999999999999972</v>
      </c>
      <c r="J82" s="44"/>
    </row>
    <row r="83" spans="1:10">
      <c r="A83" s="30">
        <v>43031</v>
      </c>
      <c r="B83" s="405">
        <v>13866</v>
      </c>
      <c r="C83" s="405" t="s">
        <v>26</v>
      </c>
      <c r="D83" t="s">
        <v>14</v>
      </c>
      <c r="E83" s="217"/>
      <c r="F83" s="223">
        <v>1.3</v>
      </c>
      <c r="G83" s="217">
        <f t="shared" si="1"/>
        <v>-2.886579864025407E-15</v>
      </c>
      <c r="J83" s="44"/>
    </row>
    <row r="84" spans="1:10">
      <c r="A84" s="32">
        <v>43039</v>
      </c>
      <c r="B84" s="404" t="s">
        <v>11</v>
      </c>
      <c r="C84" s="404" t="s">
        <v>27</v>
      </c>
      <c r="D84" t="s">
        <v>13</v>
      </c>
      <c r="E84" s="217">
        <v>37</v>
      </c>
      <c r="F84" s="223"/>
      <c r="G84" s="217">
        <f t="shared" si="1"/>
        <v>37</v>
      </c>
      <c r="J84" s="44"/>
    </row>
    <row r="85" spans="1:10">
      <c r="B85" s="405"/>
      <c r="C85" s="405"/>
      <c r="D85" t="s">
        <v>14</v>
      </c>
      <c r="E85" s="217">
        <v>2.7</v>
      </c>
      <c r="F85" s="223"/>
      <c r="G85" s="217">
        <f t="shared" si="1"/>
        <v>39.700000000000003</v>
      </c>
      <c r="J85" s="44"/>
    </row>
    <row r="86" spans="1:10">
      <c r="B86" s="405"/>
      <c r="C86" s="405"/>
      <c r="D86" t="s">
        <v>15</v>
      </c>
      <c r="E86" s="217">
        <v>60</v>
      </c>
      <c r="F86" s="223"/>
      <c r="G86" s="217">
        <f t="shared" si="1"/>
        <v>99.7</v>
      </c>
      <c r="J86" s="44"/>
    </row>
    <row r="87" spans="1:10">
      <c r="B87" s="405"/>
      <c r="C87" s="405"/>
      <c r="D87" t="s">
        <v>16</v>
      </c>
      <c r="E87" s="217">
        <v>2</v>
      </c>
      <c r="F87" s="223"/>
      <c r="G87" s="217">
        <f t="shared" si="1"/>
        <v>101.7</v>
      </c>
      <c r="J87" s="44"/>
    </row>
    <row r="88" spans="1:10">
      <c r="A88" s="30">
        <v>43039</v>
      </c>
      <c r="B88" s="405" t="s">
        <v>10</v>
      </c>
      <c r="C88" s="405" t="s">
        <v>27</v>
      </c>
      <c r="D88" t="s">
        <v>15</v>
      </c>
      <c r="E88" s="217"/>
      <c r="F88" s="223">
        <v>60</v>
      </c>
      <c r="G88" s="217">
        <f t="shared" si="1"/>
        <v>41.7</v>
      </c>
      <c r="J88" s="44"/>
    </row>
    <row r="89" spans="1:10">
      <c r="A89" s="30">
        <v>43039</v>
      </c>
      <c r="B89" s="405" t="s">
        <v>10</v>
      </c>
      <c r="C89" s="405" t="s">
        <v>27</v>
      </c>
      <c r="D89" t="s">
        <v>16</v>
      </c>
      <c r="E89" s="217"/>
      <c r="F89" s="223">
        <v>2</v>
      </c>
      <c r="G89" s="217">
        <f t="shared" si="1"/>
        <v>39.700000000000003</v>
      </c>
      <c r="J89" s="44"/>
    </row>
    <row r="90" spans="1:10">
      <c r="A90" s="30">
        <v>43060</v>
      </c>
      <c r="B90" s="405">
        <v>10206</v>
      </c>
      <c r="C90" s="405" t="s">
        <v>27</v>
      </c>
      <c r="D90" t="s">
        <v>13</v>
      </c>
      <c r="E90" s="217"/>
      <c r="F90" s="223">
        <v>37</v>
      </c>
      <c r="G90" s="217">
        <f t="shared" si="1"/>
        <v>2.7000000000000028</v>
      </c>
      <c r="J90" s="44"/>
    </row>
    <row r="91" spans="1:10">
      <c r="A91" s="30">
        <v>43060</v>
      </c>
      <c r="B91" s="405">
        <v>10206</v>
      </c>
      <c r="C91" s="405" t="s">
        <v>27</v>
      </c>
      <c r="D91" t="s">
        <v>14</v>
      </c>
      <c r="E91" s="217"/>
      <c r="F91" s="223">
        <v>2.7</v>
      </c>
      <c r="G91" s="217">
        <f t="shared" si="1"/>
        <v>0</v>
      </c>
      <c r="J91" s="44"/>
    </row>
    <row r="92" spans="1:10">
      <c r="A92" s="32">
        <v>43069</v>
      </c>
      <c r="B92" s="404" t="s">
        <v>11</v>
      </c>
      <c r="C92" s="404" t="s">
        <v>28</v>
      </c>
      <c r="D92" t="s">
        <v>13</v>
      </c>
      <c r="E92" s="217">
        <v>37</v>
      </c>
      <c r="F92" s="223"/>
      <c r="G92" s="217">
        <f t="shared" si="1"/>
        <v>37</v>
      </c>
      <c r="J92" s="44"/>
    </row>
    <row r="93" spans="1:10">
      <c r="B93" s="405"/>
      <c r="C93" s="405"/>
      <c r="D93" t="s">
        <v>14</v>
      </c>
      <c r="E93" s="217">
        <v>2</v>
      </c>
      <c r="F93" s="223"/>
      <c r="G93" s="217">
        <f t="shared" si="1"/>
        <v>39</v>
      </c>
      <c r="J93" s="44"/>
    </row>
    <row r="94" spans="1:10">
      <c r="B94" s="405"/>
      <c r="C94" s="405"/>
      <c r="D94" t="s">
        <v>15</v>
      </c>
      <c r="E94" s="217">
        <v>60</v>
      </c>
      <c r="F94" s="223"/>
      <c r="G94" s="217">
        <f t="shared" si="1"/>
        <v>99</v>
      </c>
      <c r="J94" s="44"/>
    </row>
    <row r="95" spans="1:10">
      <c r="B95" s="405"/>
      <c r="C95" s="405"/>
      <c r="D95" t="s">
        <v>16</v>
      </c>
      <c r="E95" s="217">
        <v>2</v>
      </c>
      <c r="F95" s="223"/>
      <c r="G95" s="217">
        <f t="shared" si="1"/>
        <v>101</v>
      </c>
      <c r="J95" s="44"/>
    </row>
    <row r="96" spans="1:10">
      <c r="A96" s="30">
        <v>43087</v>
      </c>
      <c r="B96" s="405">
        <v>14288</v>
      </c>
      <c r="C96" s="405" t="s">
        <v>28</v>
      </c>
      <c r="D96" t="s">
        <v>13</v>
      </c>
      <c r="E96" s="217"/>
      <c r="F96" s="223">
        <v>37</v>
      </c>
      <c r="G96" s="217">
        <f t="shared" si="1"/>
        <v>64</v>
      </c>
      <c r="J96" s="44"/>
    </row>
    <row r="97" spans="1:10">
      <c r="A97" s="30">
        <v>43087</v>
      </c>
      <c r="B97" s="405">
        <v>14288</v>
      </c>
      <c r="C97" s="405" t="s">
        <v>28</v>
      </c>
      <c r="D97" t="s">
        <v>14</v>
      </c>
      <c r="E97" s="217"/>
      <c r="F97" s="223">
        <v>2</v>
      </c>
      <c r="G97" s="217">
        <f t="shared" si="1"/>
        <v>62</v>
      </c>
      <c r="J97" s="44"/>
    </row>
    <row r="98" spans="1:10">
      <c r="A98" s="30">
        <v>43069</v>
      </c>
      <c r="B98" s="405" t="s">
        <v>10</v>
      </c>
      <c r="C98" s="405" t="s">
        <v>28</v>
      </c>
      <c r="D98" t="s">
        <v>15</v>
      </c>
      <c r="E98" s="217"/>
      <c r="F98" s="223">
        <v>60</v>
      </c>
      <c r="G98" s="217">
        <f t="shared" si="1"/>
        <v>2</v>
      </c>
      <c r="J98" s="44"/>
    </row>
    <row r="99" spans="1:10">
      <c r="A99" s="30">
        <v>43069</v>
      </c>
      <c r="B99" s="405" t="s">
        <v>10</v>
      </c>
      <c r="C99" s="405" t="s">
        <v>28</v>
      </c>
      <c r="D99" t="s">
        <v>16</v>
      </c>
      <c r="E99" s="217"/>
      <c r="F99" s="223">
        <v>2</v>
      </c>
      <c r="G99" s="217">
        <f t="shared" si="1"/>
        <v>0</v>
      </c>
      <c r="J99" s="44"/>
    </row>
    <row r="100" spans="1:10">
      <c r="A100" s="32">
        <v>43100</v>
      </c>
      <c r="B100" s="404" t="s">
        <v>11</v>
      </c>
      <c r="C100" s="404" t="s">
        <v>29</v>
      </c>
      <c r="D100" t="s">
        <v>13</v>
      </c>
      <c r="E100" s="217">
        <v>58.1</v>
      </c>
      <c r="F100" s="223"/>
      <c r="G100" s="217">
        <f t="shared" si="1"/>
        <v>58.1</v>
      </c>
      <c r="J100" s="44"/>
    </row>
    <row r="101" spans="1:10">
      <c r="B101" s="405"/>
      <c r="C101" s="405"/>
      <c r="D101" t="s">
        <v>14</v>
      </c>
      <c r="E101" s="217">
        <v>2</v>
      </c>
      <c r="F101" s="223"/>
      <c r="G101" s="217">
        <f t="shared" si="1"/>
        <v>60.1</v>
      </c>
      <c r="J101" s="44"/>
    </row>
    <row r="102" spans="1:10">
      <c r="B102" s="405"/>
      <c r="C102" s="405"/>
      <c r="D102" t="s">
        <v>15</v>
      </c>
      <c r="E102" s="217">
        <v>60</v>
      </c>
      <c r="F102" s="223"/>
      <c r="G102" s="217">
        <f t="shared" si="1"/>
        <v>120.1</v>
      </c>
      <c r="J102" s="44"/>
    </row>
    <row r="103" spans="1:10">
      <c r="B103" s="405"/>
      <c r="C103" s="405"/>
      <c r="D103" t="s">
        <v>16</v>
      </c>
      <c r="E103" s="217">
        <v>2</v>
      </c>
      <c r="F103" s="223"/>
      <c r="G103" s="217">
        <f t="shared" si="1"/>
        <v>122.1</v>
      </c>
      <c r="J103" s="44"/>
    </row>
    <row r="104" spans="1:10">
      <c r="A104" s="30">
        <v>43099</v>
      </c>
      <c r="B104" s="405" t="s">
        <v>10</v>
      </c>
      <c r="C104" s="405" t="s">
        <v>29</v>
      </c>
      <c r="D104" t="s">
        <v>15</v>
      </c>
      <c r="E104" s="217"/>
      <c r="F104" s="223">
        <v>60</v>
      </c>
      <c r="G104" s="217">
        <f t="shared" si="1"/>
        <v>62.099999999999994</v>
      </c>
      <c r="J104" s="44"/>
    </row>
    <row r="105" spans="1:10">
      <c r="A105" s="30">
        <v>43099</v>
      </c>
      <c r="B105" s="405" t="s">
        <v>10</v>
      </c>
      <c r="C105" s="405" t="s">
        <v>29</v>
      </c>
      <c r="D105" t="s">
        <v>16</v>
      </c>
      <c r="E105" s="217"/>
      <c r="F105" s="223">
        <v>2</v>
      </c>
      <c r="G105" s="217">
        <f t="shared" si="1"/>
        <v>60.099999999999994</v>
      </c>
      <c r="J105" s="44"/>
    </row>
    <row r="106" spans="1:10">
      <c r="A106" s="30">
        <v>43139</v>
      </c>
      <c r="B106" s="405">
        <v>14605</v>
      </c>
      <c r="C106" s="405" t="s">
        <v>29</v>
      </c>
      <c r="D106" t="s">
        <v>13</v>
      </c>
      <c r="E106" s="217"/>
      <c r="F106" s="223">
        <v>58.1</v>
      </c>
      <c r="G106" s="217">
        <f t="shared" si="1"/>
        <v>1.9999999999999929</v>
      </c>
      <c r="J106" s="44"/>
    </row>
    <row r="107" spans="1:10">
      <c r="A107" s="30">
        <v>43139</v>
      </c>
      <c r="B107" s="405">
        <v>14605</v>
      </c>
      <c r="C107" s="405" t="s">
        <v>29</v>
      </c>
      <c r="D107" t="s">
        <v>14</v>
      </c>
      <c r="E107" s="217"/>
      <c r="F107" s="223">
        <v>2</v>
      </c>
      <c r="G107" s="217">
        <f t="shared" si="1"/>
        <v>-7.1054273576010019E-15</v>
      </c>
      <c r="J107" s="44"/>
    </row>
    <row r="108" spans="1:10">
      <c r="A108" s="32">
        <v>43131</v>
      </c>
      <c r="B108" s="404" t="s">
        <v>11</v>
      </c>
      <c r="C108" s="404" t="s">
        <v>12</v>
      </c>
      <c r="D108" t="s">
        <v>13</v>
      </c>
      <c r="E108" s="217">
        <v>51.7</v>
      </c>
      <c r="F108" s="223"/>
      <c r="G108" s="217">
        <f t="shared" si="1"/>
        <v>51.699999999999996</v>
      </c>
      <c r="J108" s="44"/>
    </row>
    <row r="109" spans="1:10">
      <c r="B109" s="405"/>
      <c r="C109" s="405"/>
      <c r="D109" t="s">
        <v>14</v>
      </c>
      <c r="E109" s="217">
        <v>2</v>
      </c>
      <c r="F109" s="223"/>
      <c r="G109" s="217">
        <f t="shared" si="1"/>
        <v>53.699999999999996</v>
      </c>
      <c r="J109" s="44"/>
    </row>
    <row r="110" spans="1:10">
      <c r="B110" s="405"/>
      <c r="C110" s="405"/>
      <c r="D110" t="s">
        <v>15</v>
      </c>
      <c r="E110" s="217">
        <v>60</v>
      </c>
      <c r="F110" s="223"/>
      <c r="G110" s="217">
        <f t="shared" si="1"/>
        <v>113.69999999999999</v>
      </c>
      <c r="J110" s="44"/>
    </row>
    <row r="111" spans="1:10">
      <c r="B111" s="405"/>
      <c r="C111" s="405"/>
      <c r="D111" t="s">
        <v>16</v>
      </c>
      <c r="E111" s="217">
        <v>2</v>
      </c>
      <c r="F111" s="223"/>
      <c r="G111" s="217">
        <f t="shared" si="1"/>
        <v>115.69999999999999</v>
      </c>
      <c r="J111" s="44"/>
    </row>
    <row r="112" spans="1:10">
      <c r="A112" s="30">
        <v>43131</v>
      </c>
      <c r="B112" s="405" t="s">
        <v>10</v>
      </c>
      <c r="C112" s="405" t="s">
        <v>12</v>
      </c>
      <c r="D112" t="s">
        <v>15</v>
      </c>
      <c r="E112" s="217"/>
      <c r="F112" s="223">
        <v>60</v>
      </c>
      <c r="G112" s="217">
        <f t="shared" si="1"/>
        <v>55.699999999999989</v>
      </c>
      <c r="J112" s="44"/>
    </row>
    <row r="113" spans="1:10">
      <c r="A113" s="30">
        <v>43131</v>
      </c>
      <c r="B113" s="405" t="s">
        <v>10</v>
      </c>
      <c r="C113" s="405" t="s">
        <v>12</v>
      </c>
      <c r="D113" t="s">
        <v>16</v>
      </c>
      <c r="E113" s="217"/>
      <c r="F113" s="223">
        <v>2</v>
      </c>
      <c r="G113" s="217">
        <f t="shared" si="1"/>
        <v>53.699999999999989</v>
      </c>
      <c r="J113" s="44"/>
    </row>
    <row r="114" spans="1:10">
      <c r="A114" s="30">
        <v>43186</v>
      </c>
      <c r="B114" s="405">
        <v>15051</v>
      </c>
      <c r="C114" s="405" t="s">
        <v>12</v>
      </c>
      <c r="D114" t="s">
        <v>13</v>
      </c>
      <c r="E114" s="217"/>
      <c r="F114" s="223">
        <v>51.7</v>
      </c>
      <c r="G114" s="217">
        <f t="shared" si="1"/>
        <v>1.9999999999999858</v>
      </c>
      <c r="J114" s="44"/>
    </row>
    <row r="115" spans="1:10">
      <c r="A115" s="30">
        <v>43186</v>
      </c>
      <c r="B115" s="405">
        <v>15051</v>
      </c>
      <c r="C115" s="405" t="s">
        <v>12</v>
      </c>
      <c r="D115" t="s">
        <v>14</v>
      </c>
      <c r="E115" s="217"/>
      <c r="F115" s="223">
        <v>2</v>
      </c>
      <c r="G115" s="217">
        <f t="shared" si="1"/>
        <v>-1.4210854715202004E-14</v>
      </c>
      <c r="J115" s="44"/>
    </row>
    <row r="116" spans="1:10">
      <c r="A116" s="32">
        <v>43159</v>
      </c>
      <c r="B116" s="404" t="s">
        <v>11</v>
      </c>
      <c r="C116" s="404" t="s">
        <v>19</v>
      </c>
      <c r="D116" t="s">
        <v>13</v>
      </c>
      <c r="E116" s="217">
        <v>54.3</v>
      </c>
      <c r="F116" s="223"/>
      <c r="G116" s="217">
        <f t="shared" si="1"/>
        <v>54.299999999999983</v>
      </c>
      <c r="J116" s="44"/>
    </row>
    <row r="117" spans="1:10">
      <c r="B117" s="405"/>
      <c r="C117" s="405"/>
      <c r="D117" t="s">
        <v>14</v>
      </c>
      <c r="E117" s="217">
        <v>2</v>
      </c>
      <c r="F117" s="223"/>
      <c r="G117" s="217">
        <f t="shared" si="1"/>
        <v>56.299999999999983</v>
      </c>
      <c r="J117" s="44"/>
    </row>
    <row r="118" spans="1:10">
      <c r="B118" s="405"/>
      <c r="C118" s="405"/>
      <c r="D118" t="s">
        <v>15</v>
      </c>
      <c r="E118" s="217">
        <v>56</v>
      </c>
      <c r="F118" s="223"/>
      <c r="G118" s="217">
        <f t="shared" si="1"/>
        <v>112.29999999999998</v>
      </c>
      <c r="J118" s="44"/>
    </row>
    <row r="119" spans="1:10">
      <c r="B119" s="405"/>
      <c r="C119" s="405"/>
      <c r="D119" t="s">
        <v>16</v>
      </c>
      <c r="E119" s="217">
        <v>5</v>
      </c>
      <c r="F119" s="223"/>
      <c r="G119" s="217">
        <f t="shared" si="1"/>
        <v>117.29999999999998</v>
      </c>
      <c r="J119" s="44"/>
    </row>
    <row r="120" spans="1:10">
      <c r="A120" s="30">
        <v>43159</v>
      </c>
      <c r="B120" s="405" t="s">
        <v>10</v>
      </c>
      <c r="C120" s="405" t="s">
        <v>19</v>
      </c>
      <c r="D120" t="s">
        <v>15</v>
      </c>
      <c r="E120" s="217"/>
      <c r="F120" s="223">
        <v>56</v>
      </c>
      <c r="G120" s="217">
        <f t="shared" si="1"/>
        <v>61.299999999999983</v>
      </c>
      <c r="J120" s="44"/>
    </row>
    <row r="121" spans="1:10">
      <c r="A121" s="30">
        <v>43159</v>
      </c>
      <c r="B121" s="405" t="s">
        <v>10</v>
      </c>
      <c r="C121" s="405" t="s">
        <v>19</v>
      </c>
      <c r="D121" t="s">
        <v>16</v>
      </c>
      <c r="E121" s="217"/>
      <c r="F121" s="223">
        <v>5</v>
      </c>
      <c r="G121" s="217">
        <f t="shared" si="1"/>
        <v>56.299999999999983</v>
      </c>
      <c r="J121" s="44"/>
    </row>
    <row r="122" spans="1:10">
      <c r="A122" s="30">
        <v>43186</v>
      </c>
      <c r="B122" s="405">
        <v>15051</v>
      </c>
      <c r="C122" s="405" t="s">
        <v>19</v>
      </c>
      <c r="D122" t="s">
        <v>13</v>
      </c>
      <c r="E122" s="217"/>
      <c r="F122" s="223">
        <v>54.3</v>
      </c>
      <c r="G122" s="217">
        <f t="shared" si="1"/>
        <v>1.9999999999999858</v>
      </c>
      <c r="J122" s="44"/>
    </row>
    <row r="123" spans="1:10">
      <c r="A123" s="30">
        <v>43186</v>
      </c>
      <c r="B123" s="405">
        <v>15051</v>
      </c>
      <c r="C123" s="405" t="s">
        <v>19</v>
      </c>
      <c r="D123" t="s">
        <v>14</v>
      </c>
      <c r="E123" s="217"/>
      <c r="F123" s="223">
        <v>2</v>
      </c>
      <c r="G123" s="217">
        <f t="shared" si="1"/>
        <v>-1.4210854715202004E-14</v>
      </c>
      <c r="J123" s="44"/>
    </row>
    <row r="124" spans="1:10">
      <c r="A124" s="32">
        <v>43189</v>
      </c>
      <c r="B124" s="404" t="s">
        <v>11</v>
      </c>
      <c r="C124" s="404" t="s">
        <v>20</v>
      </c>
      <c r="D124" t="s">
        <v>13</v>
      </c>
      <c r="E124" s="217">
        <v>52.5</v>
      </c>
      <c r="F124" s="223"/>
      <c r="G124" s="217">
        <f t="shared" si="1"/>
        <v>52.499999999999986</v>
      </c>
      <c r="J124" s="44"/>
    </row>
    <row r="125" spans="1:10">
      <c r="B125" s="405"/>
      <c r="C125" s="405"/>
      <c r="D125" t="s">
        <v>14</v>
      </c>
      <c r="E125" s="217">
        <v>2</v>
      </c>
      <c r="F125" s="223"/>
      <c r="G125" s="217">
        <f t="shared" si="1"/>
        <v>54.499999999999986</v>
      </c>
      <c r="J125" s="44"/>
    </row>
    <row r="126" spans="1:10">
      <c r="B126" s="405"/>
      <c r="C126" s="405"/>
      <c r="D126" t="s">
        <v>15</v>
      </c>
      <c r="E126" s="217">
        <v>60</v>
      </c>
      <c r="F126" s="223"/>
      <c r="G126" s="217">
        <f t="shared" si="1"/>
        <v>114.49999999999999</v>
      </c>
      <c r="J126" s="44"/>
    </row>
    <row r="127" spans="1:10">
      <c r="B127" s="405"/>
      <c r="C127" s="405"/>
      <c r="D127" t="s">
        <v>16</v>
      </c>
      <c r="E127" s="217">
        <v>5</v>
      </c>
      <c r="F127" s="223"/>
      <c r="G127" s="217">
        <f t="shared" si="1"/>
        <v>119.49999999999999</v>
      </c>
      <c r="J127" s="44"/>
    </row>
    <row r="128" spans="1:10">
      <c r="A128" s="30">
        <v>43190</v>
      </c>
      <c r="B128" s="405" t="s">
        <v>10</v>
      </c>
      <c r="C128" s="405" t="s">
        <v>20</v>
      </c>
      <c r="D128" t="s">
        <v>15</v>
      </c>
      <c r="E128" s="217"/>
      <c r="F128" s="223">
        <v>60</v>
      </c>
      <c r="G128" s="217">
        <f t="shared" si="1"/>
        <v>59.499999999999986</v>
      </c>
      <c r="J128" s="44"/>
    </row>
    <row r="129" spans="1:10">
      <c r="A129" s="30">
        <v>43190</v>
      </c>
      <c r="B129" s="405" t="s">
        <v>10</v>
      </c>
      <c r="C129" s="405" t="s">
        <v>20</v>
      </c>
      <c r="D129" t="s">
        <v>16</v>
      </c>
      <c r="E129" s="217"/>
      <c r="F129" s="223">
        <v>5</v>
      </c>
      <c r="G129" s="217">
        <f t="shared" si="1"/>
        <v>54.499999999999986</v>
      </c>
      <c r="J129" s="44"/>
    </row>
    <row r="130" spans="1:10">
      <c r="A130" s="30">
        <v>43216</v>
      </c>
      <c r="B130" s="405">
        <v>15210</v>
      </c>
      <c r="C130" s="405" t="s">
        <v>20</v>
      </c>
      <c r="D130" t="s">
        <v>13</v>
      </c>
      <c r="E130" s="217"/>
      <c r="F130" s="223">
        <v>52.5</v>
      </c>
      <c r="G130" s="217">
        <f t="shared" si="1"/>
        <v>1.9999999999999858</v>
      </c>
      <c r="J130" s="44"/>
    </row>
    <row r="131" spans="1:10">
      <c r="A131" s="30">
        <v>43216</v>
      </c>
      <c r="B131" s="405">
        <v>15210</v>
      </c>
      <c r="C131" s="405" t="s">
        <v>20</v>
      </c>
      <c r="D131" t="s">
        <v>14</v>
      </c>
      <c r="E131" s="217"/>
      <c r="F131" s="223">
        <v>2</v>
      </c>
      <c r="G131" s="217">
        <f t="shared" si="1"/>
        <v>-1.4210854715202004E-14</v>
      </c>
      <c r="J131" s="44"/>
    </row>
    <row r="132" spans="1:10">
      <c r="A132" s="32">
        <v>43220</v>
      </c>
      <c r="B132" s="405" t="s">
        <v>11</v>
      </c>
      <c r="C132" s="405" t="s">
        <v>21</v>
      </c>
      <c r="D132" t="s">
        <v>13</v>
      </c>
      <c r="E132" s="217">
        <v>43</v>
      </c>
      <c r="F132" s="223"/>
      <c r="G132" s="217">
        <f t="shared" si="1"/>
        <v>42.999999999999986</v>
      </c>
      <c r="J132" s="44"/>
    </row>
    <row r="133" spans="1:10">
      <c r="A133" s="32"/>
      <c r="B133" s="405"/>
      <c r="C133" s="405"/>
      <c r="D133" t="s">
        <v>14</v>
      </c>
      <c r="E133" s="217">
        <v>2</v>
      </c>
      <c r="F133" s="223"/>
      <c r="G133" s="217">
        <f t="shared" ref="G133:G196" si="2">+G132+E133-F133</f>
        <v>44.999999999999986</v>
      </c>
      <c r="J133" s="44"/>
    </row>
    <row r="134" spans="1:10">
      <c r="A134" s="32"/>
      <c r="B134" s="405"/>
      <c r="C134" s="405"/>
      <c r="D134" t="s">
        <v>15</v>
      </c>
      <c r="E134" s="217">
        <v>60</v>
      </c>
      <c r="F134" s="223"/>
      <c r="G134" s="217">
        <f t="shared" si="2"/>
        <v>104.99999999999999</v>
      </c>
      <c r="J134" s="44"/>
    </row>
    <row r="135" spans="1:10">
      <c r="A135" s="32"/>
      <c r="B135" s="405"/>
      <c r="C135" s="405"/>
      <c r="D135" t="s">
        <v>16</v>
      </c>
      <c r="E135" s="217">
        <v>5</v>
      </c>
      <c r="F135" s="223"/>
      <c r="G135" s="217">
        <f t="shared" si="2"/>
        <v>109.99999999999999</v>
      </c>
      <c r="J135" s="44"/>
    </row>
    <row r="136" spans="1:10">
      <c r="A136" s="30">
        <v>43220</v>
      </c>
      <c r="B136" s="405" t="s">
        <v>10</v>
      </c>
      <c r="C136" s="405" t="s">
        <v>21</v>
      </c>
      <c r="D136" t="s">
        <v>15</v>
      </c>
      <c r="E136" s="217"/>
      <c r="F136" s="223">
        <v>60</v>
      </c>
      <c r="G136" s="217">
        <f t="shared" si="2"/>
        <v>49.999999999999986</v>
      </c>
      <c r="J136" s="44"/>
    </row>
    <row r="137" spans="1:10">
      <c r="A137" s="30">
        <v>43220</v>
      </c>
      <c r="B137" s="405" t="s">
        <v>10</v>
      </c>
      <c r="C137" s="405" t="s">
        <v>21</v>
      </c>
      <c r="D137" t="s">
        <v>16</v>
      </c>
      <c r="E137" s="217"/>
      <c r="F137" s="223">
        <v>5</v>
      </c>
      <c r="G137" s="217">
        <f t="shared" si="2"/>
        <v>44.999999999999986</v>
      </c>
      <c r="J137" s="44"/>
    </row>
    <row r="138" spans="1:10">
      <c r="A138" s="30">
        <v>43349</v>
      </c>
      <c r="B138" s="405">
        <v>16095</v>
      </c>
      <c r="C138" s="405" t="s">
        <v>21</v>
      </c>
      <c r="D138" t="s">
        <v>13</v>
      </c>
      <c r="E138" s="217"/>
      <c r="F138" s="223">
        <v>43</v>
      </c>
      <c r="G138" s="217">
        <f t="shared" si="2"/>
        <v>1.9999999999999858</v>
      </c>
      <c r="J138" s="44"/>
    </row>
    <row r="139" spans="1:10">
      <c r="A139" s="30">
        <v>43349</v>
      </c>
      <c r="B139" s="405">
        <v>16095</v>
      </c>
      <c r="C139" s="405" t="s">
        <v>21</v>
      </c>
      <c r="D139" t="s">
        <v>14</v>
      </c>
      <c r="E139" s="217"/>
      <c r="F139" s="223">
        <v>2</v>
      </c>
      <c r="G139" s="217">
        <f t="shared" si="2"/>
        <v>-1.4210854715202004E-14</v>
      </c>
      <c r="J139" s="44"/>
    </row>
    <row r="140" spans="1:10">
      <c r="A140" s="32">
        <v>43251</v>
      </c>
      <c r="B140" s="405" t="s">
        <v>11</v>
      </c>
      <c r="C140" s="405" t="s">
        <v>22</v>
      </c>
      <c r="D140" t="s">
        <v>13</v>
      </c>
      <c r="E140" s="217">
        <v>39.9</v>
      </c>
      <c r="F140" s="223"/>
      <c r="G140" s="217">
        <f t="shared" si="2"/>
        <v>39.899999999999984</v>
      </c>
      <c r="J140" s="44"/>
    </row>
    <row r="141" spans="1:10">
      <c r="A141" s="32"/>
      <c r="B141" s="405"/>
      <c r="C141" s="405"/>
      <c r="D141" t="s">
        <v>14</v>
      </c>
      <c r="E141" s="217">
        <v>10</v>
      </c>
      <c r="F141" s="223"/>
      <c r="G141" s="217">
        <f t="shared" si="2"/>
        <v>49.899999999999984</v>
      </c>
      <c r="J141" s="44"/>
    </row>
    <row r="142" spans="1:10">
      <c r="A142" s="32"/>
      <c r="B142" s="405"/>
      <c r="C142" s="405"/>
      <c r="D142" t="s">
        <v>15</v>
      </c>
      <c r="E142" s="217">
        <v>60</v>
      </c>
      <c r="F142" s="223"/>
      <c r="G142" s="217">
        <f t="shared" si="2"/>
        <v>109.89999999999998</v>
      </c>
      <c r="J142" s="44"/>
    </row>
    <row r="143" spans="1:10">
      <c r="A143" s="32"/>
      <c r="B143" s="405"/>
      <c r="C143" s="405"/>
      <c r="D143" t="s">
        <v>16</v>
      </c>
      <c r="E143" s="217">
        <v>5</v>
      </c>
      <c r="F143" s="223"/>
      <c r="G143" s="217">
        <f t="shared" si="2"/>
        <v>114.89999999999998</v>
      </c>
      <c r="J143" s="44"/>
    </row>
    <row r="144" spans="1:10">
      <c r="A144" s="30">
        <v>43251</v>
      </c>
      <c r="B144" s="405" t="s">
        <v>10</v>
      </c>
      <c r="C144" s="405" t="s">
        <v>22</v>
      </c>
      <c r="D144" t="s">
        <v>15</v>
      </c>
      <c r="E144" s="217"/>
      <c r="F144" s="223">
        <v>60</v>
      </c>
      <c r="G144" s="217">
        <f t="shared" si="2"/>
        <v>54.899999999999977</v>
      </c>
      <c r="J144" s="44"/>
    </row>
    <row r="145" spans="1:10">
      <c r="A145" s="30">
        <v>43251</v>
      </c>
      <c r="B145" s="405" t="s">
        <v>10</v>
      </c>
      <c r="C145" s="405" t="s">
        <v>22</v>
      </c>
      <c r="D145" t="s">
        <v>16</v>
      </c>
      <c r="E145" s="217"/>
      <c r="F145" s="223">
        <v>5</v>
      </c>
      <c r="G145" s="217">
        <f t="shared" si="2"/>
        <v>49.899999999999977</v>
      </c>
      <c r="J145" s="44"/>
    </row>
    <row r="146" spans="1:10">
      <c r="A146" s="30">
        <v>43273</v>
      </c>
      <c r="B146" s="405">
        <v>15560</v>
      </c>
      <c r="C146" s="405" t="s">
        <v>22</v>
      </c>
      <c r="D146" t="s">
        <v>13</v>
      </c>
      <c r="E146" s="217"/>
      <c r="F146" s="223">
        <v>39.9</v>
      </c>
      <c r="G146" s="217">
        <f t="shared" si="2"/>
        <v>9.9999999999999787</v>
      </c>
      <c r="J146" s="44"/>
    </row>
    <row r="147" spans="1:10">
      <c r="A147" s="30">
        <v>43273</v>
      </c>
      <c r="B147" s="405">
        <v>15560</v>
      </c>
      <c r="C147" s="405" t="s">
        <v>22</v>
      </c>
      <c r="D147" t="s">
        <v>14</v>
      </c>
      <c r="E147" s="217"/>
      <c r="F147" s="223">
        <v>10</v>
      </c>
      <c r="G147" s="217">
        <f t="shared" si="2"/>
        <v>-2.1316282072803006E-14</v>
      </c>
      <c r="J147" s="44"/>
    </row>
    <row r="148" spans="1:10">
      <c r="A148" s="32">
        <v>43281</v>
      </c>
      <c r="B148" s="405" t="s">
        <v>11</v>
      </c>
      <c r="C148" s="405" t="s">
        <v>23</v>
      </c>
      <c r="D148" t="s">
        <v>13</v>
      </c>
      <c r="E148" s="217">
        <v>37.200000000000003</v>
      </c>
      <c r="F148" s="223"/>
      <c r="G148" s="217">
        <f t="shared" si="2"/>
        <v>37.199999999999982</v>
      </c>
      <c r="J148" s="44"/>
    </row>
    <row r="149" spans="1:10">
      <c r="A149" s="32"/>
      <c r="B149" s="405"/>
      <c r="C149" s="405"/>
      <c r="D149" t="s">
        <v>14</v>
      </c>
      <c r="E149" s="217">
        <v>6</v>
      </c>
      <c r="F149" s="223"/>
      <c r="G149" s="217">
        <f t="shared" si="2"/>
        <v>43.199999999999982</v>
      </c>
      <c r="J149" s="44"/>
    </row>
    <row r="150" spans="1:10">
      <c r="A150" s="32"/>
      <c r="B150" s="405"/>
      <c r="C150" s="405"/>
      <c r="D150" t="s">
        <v>15</v>
      </c>
      <c r="E150" s="217">
        <v>60</v>
      </c>
      <c r="F150" s="223"/>
      <c r="G150" s="217">
        <f t="shared" si="2"/>
        <v>103.19999999999999</v>
      </c>
      <c r="J150" s="44"/>
    </row>
    <row r="151" spans="1:10">
      <c r="A151" s="32"/>
      <c r="B151" s="405"/>
      <c r="C151" s="405"/>
      <c r="D151" t="s">
        <v>16</v>
      </c>
      <c r="E151" s="217">
        <v>5</v>
      </c>
      <c r="F151" s="223"/>
      <c r="G151" s="217">
        <f t="shared" si="2"/>
        <v>108.19999999999999</v>
      </c>
      <c r="J151" s="44"/>
    </row>
    <row r="152" spans="1:10">
      <c r="A152" s="30">
        <v>43281</v>
      </c>
      <c r="B152" s="405" t="s">
        <v>10</v>
      </c>
      <c r="C152" s="405" t="s">
        <v>23</v>
      </c>
      <c r="D152" t="s">
        <v>15</v>
      </c>
      <c r="E152" s="217"/>
      <c r="F152" s="223">
        <v>60</v>
      </c>
      <c r="G152" s="217">
        <f t="shared" si="2"/>
        <v>48.199999999999989</v>
      </c>
      <c r="J152" s="44"/>
    </row>
    <row r="153" spans="1:10">
      <c r="A153" s="30">
        <v>43281</v>
      </c>
      <c r="B153" s="405" t="s">
        <v>10</v>
      </c>
      <c r="C153" s="405" t="s">
        <v>23</v>
      </c>
      <c r="D153" t="s">
        <v>16</v>
      </c>
      <c r="E153" s="217"/>
      <c r="F153" s="223">
        <v>5</v>
      </c>
      <c r="G153" s="217">
        <f t="shared" si="2"/>
        <v>43.199999999999989</v>
      </c>
      <c r="J153" s="44"/>
    </row>
    <row r="154" spans="1:10">
      <c r="A154" s="30">
        <v>43305</v>
      </c>
      <c r="B154" s="405">
        <v>15808</v>
      </c>
      <c r="C154" s="405" t="s">
        <v>23</v>
      </c>
      <c r="D154" t="s">
        <v>13</v>
      </c>
      <c r="E154" s="217"/>
      <c r="F154" s="223">
        <v>37.200000000000003</v>
      </c>
      <c r="G154" s="217">
        <f t="shared" si="2"/>
        <v>5.9999999999999858</v>
      </c>
      <c r="J154" s="44"/>
    </row>
    <row r="155" spans="1:10">
      <c r="A155" s="30">
        <v>43305</v>
      </c>
      <c r="B155" s="405">
        <v>15808</v>
      </c>
      <c r="C155" s="405" t="s">
        <v>23</v>
      </c>
      <c r="D155" t="s">
        <v>14</v>
      </c>
      <c r="E155" s="217"/>
      <c r="F155" s="223">
        <v>6</v>
      </c>
      <c r="G155" s="217">
        <f t="shared" si="2"/>
        <v>-1.4210854715202004E-14</v>
      </c>
      <c r="J155" s="44"/>
    </row>
    <row r="156" spans="1:10">
      <c r="A156" s="32">
        <v>43312</v>
      </c>
      <c r="B156" s="405" t="s">
        <v>11</v>
      </c>
      <c r="C156" s="405" t="s">
        <v>24</v>
      </c>
      <c r="D156" t="s">
        <v>13</v>
      </c>
      <c r="E156" s="217">
        <v>51.6</v>
      </c>
      <c r="F156" s="223"/>
      <c r="G156" s="217">
        <f t="shared" si="2"/>
        <v>51.599999999999987</v>
      </c>
      <c r="J156" s="44"/>
    </row>
    <row r="157" spans="1:10">
      <c r="A157" s="32"/>
      <c r="B157" s="405"/>
      <c r="C157" s="405"/>
      <c r="D157" t="s">
        <v>14</v>
      </c>
      <c r="E157" s="217">
        <v>2</v>
      </c>
      <c r="F157" s="223"/>
      <c r="G157" s="217">
        <f t="shared" si="2"/>
        <v>53.599999999999987</v>
      </c>
      <c r="J157" s="44"/>
    </row>
    <row r="158" spans="1:10">
      <c r="A158" s="32"/>
      <c r="B158" s="405"/>
      <c r="C158" s="405"/>
      <c r="D158" t="s">
        <v>15</v>
      </c>
      <c r="E158" s="217">
        <v>60</v>
      </c>
      <c r="F158" s="223"/>
      <c r="G158" s="217">
        <f t="shared" si="2"/>
        <v>113.6</v>
      </c>
      <c r="J158" s="44"/>
    </row>
    <row r="159" spans="1:10">
      <c r="A159" s="32"/>
      <c r="B159" s="405"/>
      <c r="C159" s="405"/>
      <c r="D159" t="s">
        <v>16</v>
      </c>
      <c r="E159" s="217">
        <v>5</v>
      </c>
      <c r="F159" s="223"/>
      <c r="G159" s="217">
        <f t="shared" si="2"/>
        <v>118.6</v>
      </c>
      <c r="J159" s="44"/>
    </row>
    <row r="160" spans="1:10">
      <c r="A160" s="30">
        <v>43312</v>
      </c>
      <c r="B160" s="405" t="s">
        <v>10</v>
      </c>
      <c r="C160" s="405" t="s">
        <v>24</v>
      </c>
      <c r="D160" t="s">
        <v>15</v>
      </c>
      <c r="E160" s="217"/>
      <c r="F160" s="223">
        <v>60</v>
      </c>
      <c r="G160" s="217">
        <f t="shared" si="2"/>
        <v>58.599999999999994</v>
      </c>
      <c r="J160" s="44"/>
    </row>
    <row r="161" spans="1:10">
      <c r="A161" s="30">
        <v>43312</v>
      </c>
      <c r="B161" s="405" t="s">
        <v>10</v>
      </c>
      <c r="C161" s="405" t="s">
        <v>24</v>
      </c>
      <c r="D161" t="s">
        <v>16</v>
      </c>
      <c r="E161" s="217"/>
      <c r="F161" s="223">
        <v>5</v>
      </c>
      <c r="G161" s="217">
        <f t="shared" si="2"/>
        <v>53.599999999999994</v>
      </c>
      <c r="J161" s="44"/>
    </row>
    <row r="162" spans="1:10">
      <c r="A162" s="30">
        <v>43349</v>
      </c>
      <c r="B162" s="405">
        <v>16095</v>
      </c>
      <c r="C162" s="405" t="s">
        <v>24</v>
      </c>
      <c r="D162" t="s">
        <v>13</v>
      </c>
      <c r="E162" s="217"/>
      <c r="F162" s="223">
        <v>51.6</v>
      </c>
      <c r="G162" s="217">
        <f t="shared" si="2"/>
        <v>1.9999999999999929</v>
      </c>
      <c r="J162" s="44"/>
    </row>
    <row r="163" spans="1:10">
      <c r="B163" s="405"/>
      <c r="C163" s="405"/>
      <c r="D163" t="s">
        <v>14</v>
      </c>
      <c r="E163" s="217"/>
      <c r="F163" s="223">
        <v>2</v>
      </c>
      <c r="G163" s="217">
        <f t="shared" si="2"/>
        <v>-7.1054273576010019E-15</v>
      </c>
      <c r="J163" s="44"/>
    </row>
    <row r="164" spans="1:10">
      <c r="A164" s="32">
        <v>43343</v>
      </c>
      <c r="B164" s="405" t="s">
        <v>11</v>
      </c>
      <c r="C164" s="405" t="s">
        <v>25</v>
      </c>
      <c r="D164" t="s">
        <v>13</v>
      </c>
      <c r="E164" s="217">
        <v>46</v>
      </c>
      <c r="F164" s="223"/>
      <c r="G164" s="217">
        <f t="shared" si="2"/>
        <v>45.999999999999993</v>
      </c>
      <c r="J164" s="44"/>
    </row>
    <row r="165" spans="1:10">
      <c r="A165" s="32"/>
      <c r="B165" s="405"/>
      <c r="C165" s="405"/>
      <c r="D165" t="s">
        <v>14</v>
      </c>
      <c r="E165" s="217">
        <v>2</v>
      </c>
      <c r="F165" s="223"/>
      <c r="G165" s="217">
        <f t="shared" si="2"/>
        <v>47.999999999999993</v>
      </c>
      <c r="J165" s="44"/>
    </row>
    <row r="166" spans="1:10">
      <c r="A166" s="32"/>
      <c r="B166" s="405"/>
      <c r="C166" s="405"/>
      <c r="D166" t="s">
        <v>15</v>
      </c>
      <c r="E166" s="217">
        <v>60</v>
      </c>
      <c r="F166" s="223"/>
      <c r="G166" s="217">
        <f t="shared" si="2"/>
        <v>108</v>
      </c>
      <c r="J166" s="44"/>
    </row>
    <row r="167" spans="1:10">
      <c r="A167" s="32"/>
      <c r="B167" s="405"/>
      <c r="C167" s="405"/>
      <c r="D167" t="s">
        <v>16</v>
      </c>
      <c r="E167" s="217">
        <v>5</v>
      </c>
      <c r="F167" s="223"/>
      <c r="G167" s="217">
        <f t="shared" si="2"/>
        <v>113</v>
      </c>
      <c r="J167" s="44"/>
    </row>
    <row r="168" spans="1:10">
      <c r="A168" s="30">
        <v>43343</v>
      </c>
      <c r="B168" s="405" t="s">
        <v>10</v>
      </c>
      <c r="C168" s="405" t="s">
        <v>25</v>
      </c>
      <c r="D168" t="s">
        <v>15</v>
      </c>
      <c r="E168" s="217"/>
      <c r="F168" s="223">
        <v>60</v>
      </c>
      <c r="G168" s="217">
        <f t="shared" si="2"/>
        <v>53</v>
      </c>
      <c r="J168" s="44"/>
    </row>
    <row r="169" spans="1:10">
      <c r="A169" s="30">
        <v>43343</v>
      </c>
      <c r="B169" s="405" t="s">
        <v>10</v>
      </c>
      <c r="C169" s="405" t="s">
        <v>25</v>
      </c>
      <c r="D169" t="s">
        <v>16</v>
      </c>
      <c r="E169" s="217"/>
      <c r="F169" s="223">
        <v>5</v>
      </c>
      <c r="G169" s="217">
        <f t="shared" si="2"/>
        <v>48</v>
      </c>
      <c r="J169" s="44"/>
    </row>
    <row r="170" spans="1:10">
      <c r="A170" s="30">
        <v>43368</v>
      </c>
      <c r="B170" s="405">
        <v>16244</v>
      </c>
      <c r="C170" s="405" t="s">
        <v>25</v>
      </c>
      <c r="D170" t="s">
        <v>13</v>
      </c>
      <c r="E170" s="217"/>
      <c r="F170" s="223">
        <v>46</v>
      </c>
      <c r="G170" s="217">
        <f t="shared" si="2"/>
        <v>2</v>
      </c>
      <c r="J170" s="44"/>
    </row>
    <row r="171" spans="1:10">
      <c r="A171" s="30">
        <v>43368</v>
      </c>
      <c r="B171" s="405">
        <v>16244</v>
      </c>
      <c r="C171" s="405" t="s">
        <v>25</v>
      </c>
      <c r="D171" t="s">
        <v>14</v>
      </c>
      <c r="E171" s="217"/>
      <c r="F171" s="223">
        <v>2</v>
      </c>
      <c r="G171" s="217">
        <f t="shared" si="2"/>
        <v>0</v>
      </c>
      <c r="J171" s="44"/>
    </row>
    <row r="172" spans="1:10">
      <c r="A172" s="32">
        <v>43373</v>
      </c>
      <c r="B172" s="405" t="s">
        <v>11</v>
      </c>
      <c r="C172" s="405" t="s">
        <v>26</v>
      </c>
      <c r="D172" t="s">
        <v>13</v>
      </c>
      <c r="E172" s="217">
        <v>47.2</v>
      </c>
      <c r="F172" s="223"/>
      <c r="G172" s="217">
        <f t="shared" si="2"/>
        <v>47.2</v>
      </c>
      <c r="J172" s="44"/>
    </row>
    <row r="173" spans="1:10">
      <c r="A173" s="32"/>
      <c r="B173" s="405"/>
      <c r="C173" s="405"/>
      <c r="D173" t="s">
        <v>14</v>
      </c>
      <c r="E173" s="217">
        <v>6</v>
      </c>
      <c r="F173" s="223"/>
      <c r="G173" s="217">
        <f t="shared" si="2"/>
        <v>53.2</v>
      </c>
      <c r="J173" s="44"/>
    </row>
    <row r="174" spans="1:10">
      <c r="A174" s="32"/>
      <c r="B174" s="405"/>
      <c r="C174" s="405"/>
      <c r="D174" t="s">
        <v>15</v>
      </c>
      <c r="E174" s="217">
        <v>60</v>
      </c>
      <c r="F174" s="223"/>
      <c r="G174" s="217">
        <f t="shared" si="2"/>
        <v>113.2</v>
      </c>
      <c r="J174" s="44"/>
    </row>
    <row r="175" spans="1:10">
      <c r="A175" s="32"/>
      <c r="B175" s="405"/>
      <c r="C175" s="405"/>
      <c r="D175" t="s">
        <v>16</v>
      </c>
      <c r="E175" s="217">
        <v>5</v>
      </c>
      <c r="F175" s="223"/>
      <c r="G175" s="217">
        <f t="shared" si="2"/>
        <v>118.2</v>
      </c>
      <c r="J175" s="44"/>
    </row>
    <row r="176" spans="1:10">
      <c r="A176" s="30">
        <v>43373</v>
      </c>
      <c r="B176" s="405" t="s">
        <v>10</v>
      </c>
      <c r="C176" s="405" t="s">
        <v>26</v>
      </c>
      <c r="D176" t="s">
        <v>15</v>
      </c>
      <c r="E176" s="217"/>
      <c r="F176" s="223">
        <v>60</v>
      </c>
      <c r="G176" s="217">
        <f t="shared" si="2"/>
        <v>58.2</v>
      </c>
      <c r="J176" s="44"/>
    </row>
    <row r="177" spans="1:10">
      <c r="A177" s="30">
        <v>43373</v>
      </c>
      <c r="B177" s="405" t="s">
        <v>10</v>
      </c>
      <c r="C177" s="405" t="s">
        <v>26</v>
      </c>
      <c r="D177" t="s">
        <v>16</v>
      </c>
      <c r="E177" s="217"/>
      <c r="F177" s="223">
        <v>5</v>
      </c>
      <c r="G177" s="217">
        <f t="shared" si="2"/>
        <v>53.2</v>
      </c>
      <c r="J177" s="44"/>
    </row>
    <row r="178" spans="1:10">
      <c r="A178" s="30">
        <v>43441</v>
      </c>
      <c r="B178" s="405">
        <v>16724</v>
      </c>
      <c r="C178" s="405" t="s">
        <v>26</v>
      </c>
      <c r="D178" t="s">
        <v>13</v>
      </c>
      <c r="E178" s="217"/>
      <c r="F178" s="223">
        <v>47.2</v>
      </c>
      <c r="G178" s="217">
        <f t="shared" si="2"/>
        <v>6</v>
      </c>
      <c r="J178" s="44"/>
    </row>
    <row r="179" spans="1:10">
      <c r="A179" s="30">
        <v>43441</v>
      </c>
      <c r="B179" s="405">
        <v>16724</v>
      </c>
      <c r="C179" s="405" t="s">
        <v>26</v>
      </c>
      <c r="D179" t="s">
        <v>14</v>
      </c>
      <c r="E179" s="217"/>
      <c r="F179" s="223">
        <v>6</v>
      </c>
      <c r="G179" s="217">
        <f t="shared" si="2"/>
        <v>0</v>
      </c>
      <c r="J179" s="44"/>
    </row>
    <row r="180" spans="1:10">
      <c r="A180" s="32">
        <v>43404</v>
      </c>
      <c r="B180" s="405" t="s">
        <v>11</v>
      </c>
      <c r="C180" s="405" t="s">
        <v>27</v>
      </c>
      <c r="D180" t="s">
        <v>13</v>
      </c>
      <c r="E180" s="217">
        <v>47.6</v>
      </c>
      <c r="F180" s="223"/>
      <c r="G180" s="217">
        <f t="shared" si="2"/>
        <v>47.6</v>
      </c>
      <c r="J180" s="44"/>
    </row>
    <row r="181" spans="1:10">
      <c r="A181" s="32"/>
      <c r="B181" s="405"/>
      <c r="C181" s="405"/>
      <c r="D181" t="s">
        <v>14</v>
      </c>
      <c r="E181" s="217">
        <v>7</v>
      </c>
      <c r="F181" s="223"/>
      <c r="G181" s="217">
        <f t="shared" si="2"/>
        <v>54.6</v>
      </c>
      <c r="J181" s="44"/>
    </row>
    <row r="182" spans="1:10">
      <c r="A182" s="32"/>
      <c r="B182" s="405"/>
      <c r="C182" s="405"/>
      <c r="D182" t="s">
        <v>15</v>
      </c>
      <c r="E182" s="217">
        <v>60</v>
      </c>
      <c r="F182" s="223"/>
      <c r="G182" s="217">
        <f t="shared" si="2"/>
        <v>114.6</v>
      </c>
      <c r="J182" s="44"/>
    </row>
    <row r="183" spans="1:10">
      <c r="A183" s="32"/>
      <c r="B183" s="405"/>
      <c r="C183" s="405"/>
      <c r="D183" t="s">
        <v>16</v>
      </c>
      <c r="E183" s="217">
        <v>5</v>
      </c>
      <c r="F183" s="223"/>
      <c r="G183" s="217">
        <f t="shared" si="2"/>
        <v>119.6</v>
      </c>
      <c r="J183" s="44"/>
    </row>
    <row r="184" spans="1:10">
      <c r="A184" s="30">
        <v>43404</v>
      </c>
      <c r="B184" s="405" t="s">
        <v>10</v>
      </c>
      <c r="C184" s="405" t="s">
        <v>27</v>
      </c>
      <c r="D184" t="s">
        <v>15</v>
      </c>
      <c r="E184" s="217"/>
      <c r="F184" s="223">
        <v>60</v>
      </c>
      <c r="G184" s="217">
        <f t="shared" si="2"/>
        <v>59.599999999999994</v>
      </c>
      <c r="J184" s="44"/>
    </row>
    <row r="185" spans="1:10">
      <c r="A185" s="30">
        <v>43404</v>
      </c>
      <c r="B185" s="405" t="s">
        <v>10</v>
      </c>
      <c r="C185" s="405" t="s">
        <v>27</v>
      </c>
      <c r="D185" t="s">
        <v>16</v>
      </c>
      <c r="E185" s="217"/>
      <c r="F185" s="223">
        <v>5</v>
      </c>
      <c r="G185" s="217">
        <f t="shared" si="2"/>
        <v>54.599999999999994</v>
      </c>
      <c r="J185" s="44"/>
    </row>
    <row r="186" spans="1:10">
      <c r="A186" s="30">
        <v>43441</v>
      </c>
      <c r="B186" s="405">
        <v>16724</v>
      </c>
      <c r="C186" s="405" t="s">
        <v>27</v>
      </c>
      <c r="D186" t="s">
        <v>13</v>
      </c>
      <c r="E186" s="217"/>
      <c r="F186" s="223">
        <v>47.6</v>
      </c>
      <c r="G186" s="217">
        <f t="shared" si="2"/>
        <v>6.9999999999999929</v>
      </c>
      <c r="J186" s="44"/>
    </row>
    <row r="187" spans="1:10">
      <c r="A187" s="30">
        <v>43441</v>
      </c>
      <c r="B187" s="405">
        <v>16724</v>
      </c>
      <c r="C187" s="405" t="s">
        <v>27</v>
      </c>
      <c r="D187" t="s">
        <v>14</v>
      </c>
      <c r="E187" s="217"/>
      <c r="F187" s="223">
        <v>7</v>
      </c>
      <c r="G187" s="217">
        <f t="shared" si="2"/>
        <v>-7.1054273576010019E-15</v>
      </c>
      <c r="J187" s="44"/>
    </row>
    <row r="188" spans="1:10">
      <c r="A188" s="32">
        <v>43434</v>
      </c>
      <c r="B188" s="405" t="s">
        <v>11</v>
      </c>
      <c r="C188" s="405" t="s">
        <v>28</v>
      </c>
      <c r="D188" t="s">
        <v>13</v>
      </c>
      <c r="E188" s="217">
        <v>48.8</v>
      </c>
      <c r="F188" s="223"/>
      <c r="G188" s="217">
        <f t="shared" si="2"/>
        <v>48.79999999999999</v>
      </c>
      <c r="J188" s="44"/>
    </row>
    <row r="189" spans="1:10">
      <c r="A189" s="32"/>
      <c r="B189" s="405"/>
      <c r="C189" s="405"/>
      <c r="D189" t="s">
        <v>14</v>
      </c>
      <c r="E189" s="217">
        <v>7</v>
      </c>
      <c r="F189" s="223"/>
      <c r="G189" s="217">
        <f t="shared" si="2"/>
        <v>55.79999999999999</v>
      </c>
      <c r="J189" s="44"/>
    </row>
    <row r="190" spans="1:10">
      <c r="A190" s="32"/>
      <c r="B190" s="405"/>
      <c r="C190" s="405"/>
      <c r="D190" t="s">
        <v>15</v>
      </c>
      <c r="E190" s="217">
        <v>60</v>
      </c>
      <c r="F190" s="223"/>
      <c r="G190" s="217">
        <f t="shared" si="2"/>
        <v>115.79999999999998</v>
      </c>
      <c r="J190" s="44"/>
    </row>
    <row r="191" spans="1:10">
      <c r="A191" s="32"/>
      <c r="B191" s="405"/>
      <c r="C191" s="405"/>
      <c r="D191" t="s">
        <v>16</v>
      </c>
      <c r="E191" s="217">
        <v>5</v>
      </c>
      <c r="F191" s="223"/>
      <c r="G191" s="217">
        <f t="shared" si="2"/>
        <v>120.79999999999998</v>
      </c>
      <c r="J191" s="44"/>
    </row>
    <row r="192" spans="1:10">
      <c r="A192" s="30">
        <v>43434</v>
      </c>
      <c r="B192" s="405" t="s">
        <v>10</v>
      </c>
      <c r="C192" s="405" t="s">
        <v>28</v>
      </c>
      <c r="D192" t="s">
        <v>15</v>
      </c>
      <c r="E192" s="217"/>
      <c r="F192" s="223">
        <v>60</v>
      </c>
      <c r="G192" s="217">
        <f t="shared" si="2"/>
        <v>60.799999999999983</v>
      </c>
      <c r="J192" s="44"/>
    </row>
    <row r="193" spans="1:10">
      <c r="A193" s="30">
        <v>43434</v>
      </c>
      <c r="B193" s="405" t="s">
        <v>10</v>
      </c>
      <c r="C193" s="405" t="s">
        <v>28</v>
      </c>
      <c r="D193" t="s">
        <v>16</v>
      </c>
      <c r="E193" s="217"/>
      <c r="F193" s="223">
        <v>5</v>
      </c>
      <c r="G193" s="217">
        <f t="shared" si="2"/>
        <v>55.799999999999983</v>
      </c>
      <c r="J193" s="44"/>
    </row>
    <row r="194" spans="1:10">
      <c r="A194" s="30">
        <v>43496</v>
      </c>
      <c r="B194" s="405">
        <v>17068</v>
      </c>
      <c r="C194" s="405" t="s">
        <v>28</v>
      </c>
      <c r="D194" t="s">
        <v>13</v>
      </c>
      <c r="E194" s="217"/>
      <c r="F194" s="223">
        <v>48.8</v>
      </c>
      <c r="G194" s="217">
        <f t="shared" si="2"/>
        <v>6.9999999999999858</v>
      </c>
      <c r="J194" s="44"/>
    </row>
    <row r="195" spans="1:10">
      <c r="A195" s="30">
        <v>43496</v>
      </c>
      <c r="B195" s="405">
        <v>17068</v>
      </c>
      <c r="C195" s="405" t="s">
        <v>28</v>
      </c>
      <c r="D195" t="s">
        <v>14</v>
      </c>
      <c r="E195" s="217"/>
      <c r="F195" s="223">
        <v>7</v>
      </c>
      <c r="G195" s="217">
        <f t="shared" si="2"/>
        <v>-1.4210854715202004E-14</v>
      </c>
      <c r="J195" s="44"/>
    </row>
    <row r="196" spans="1:10">
      <c r="A196" s="32">
        <v>43465</v>
      </c>
      <c r="B196" s="405" t="s">
        <v>11</v>
      </c>
      <c r="C196" s="405" t="s">
        <v>29</v>
      </c>
      <c r="D196" t="s">
        <v>13</v>
      </c>
      <c r="E196" s="217">
        <v>52.2</v>
      </c>
      <c r="F196" s="223"/>
      <c r="G196" s="217">
        <f t="shared" si="2"/>
        <v>52.199999999999989</v>
      </c>
      <c r="J196" s="44"/>
    </row>
    <row r="197" spans="1:10">
      <c r="A197" s="32"/>
      <c r="B197" s="405"/>
      <c r="C197" s="405"/>
      <c r="D197" t="s">
        <v>14</v>
      </c>
      <c r="E197" s="217">
        <v>7</v>
      </c>
      <c r="F197" s="223"/>
      <c r="G197" s="217">
        <f t="shared" ref="G197:G260" si="3">+G196+E197-F197</f>
        <v>59.199999999999989</v>
      </c>
      <c r="J197" s="44"/>
    </row>
    <row r="198" spans="1:10">
      <c r="A198" s="32"/>
      <c r="B198" s="405"/>
      <c r="C198" s="405"/>
      <c r="D198" t="s">
        <v>15</v>
      </c>
      <c r="E198" s="217">
        <v>60</v>
      </c>
      <c r="F198" s="223"/>
      <c r="G198" s="217">
        <f t="shared" si="3"/>
        <v>119.19999999999999</v>
      </c>
      <c r="J198" s="44"/>
    </row>
    <row r="199" spans="1:10">
      <c r="A199" s="32"/>
      <c r="B199" s="405"/>
      <c r="C199" s="405"/>
      <c r="D199" t="s">
        <v>16</v>
      </c>
      <c r="E199" s="217">
        <v>5</v>
      </c>
      <c r="F199" s="223"/>
      <c r="G199" s="217">
        <f t="shared" si="3"/>
        <v>124.19999999999999</v>
      </c>
      <c r="J199" s="44"/>
    </row>
    <row r="200" spans="1:10">
      <c r="A200" s="30">
        <v>43465</v>
      </c>
      <c r="B200" s="405" t="s">
        <v>10</v>
      </c>
      <c r="C200" s="405" t="s">
        <v>29</v>
      </c>
      <c r="D200" t="s">
        <v>15</v>
      </c>
      <c r="E200" s="217"/>
      <c r="F200" s="223">
        <v>60</v>
      </c>
      <c r="G200" s="217">
        <f t="shared" si="3"/>
        <v>64.199999999999989</v>
      </c>
      <c r="J200" s="44"/>
    </row>
    <row r="201" spans="1:10">
      <c r="A201" s="30">
        <v>43465</v>
      </c>
      <c r="B201" s="405" t="s">
        <v>10</v>
      </c>
      <c r="C201" s="405" t="s">
        <v>29</v>
      </c>
      <c r="D201" t="s">
        <v>16</v>
      </c>
      <c r="E201" s="217"/>
      <c r="F201" s="223">
        <v>5</v>
      </c>
      <c r="G201" s="217">
        <f t="shared" si="3"/>
        <v>59.199999999999989</v>
      </c>
      <c r="J201" s="44"/>
    </row>
    <row r="202" spans="1:10">
      <c r="A202" s="30">
        <v>43525</v>
      </c>
      <c r="B202" s="405">
        <v>17265</v>
      </c>
      <c r="C202" s="405" t="s">
        <v>29</v>
      </c>
      <c r="D202" t="s">
        <v>13</v>
      </c>
      <c r="E202" s="217"/>
      <c r="F202" s="223">
        <v>52.2</v>
      </c>
      <c r="G202" s="217">
        <f t="shared" si="3"/>
        <v>6.9999999999999858</v>
      </c>
      <c r="J202" s="44"/>
    </row>
    <row r="203" spans="1:10">
      <c r="A203" s="30">
        <v>43525</v>
      </c>
      <c r="B203" s="405">
        <v>17265</v>
      </c>
      <c r="C203" s="405" t="s">
        <v>29</v>
      </c>
      <c r="D203" t="s">
        <v>14</v>
      </c>
      <c r="E203" s="217"/>
      <c r="F203" s="223">
        <v>7</v>
      </c>
      <c r="G203" s="217">
        <f t="shared" si="3"/>
        <v>-1.4210854715202004E-14</v>
      </c>
      <c r="J203" s="44"/>
    </row>
    <row r="204" spans="1:10">
      <c r="A204" s="32">
        <v>43496</v>
      </c>
      <c r="B204" s="405" t="s">
        <v>11</v>
      </c>
      <c r="C204" s="405" t="s">
        <v>12</v>
      </c>
      <c r="D204" t="s">
        <v>13</v>
      </c>
      <c r="E204" s="217">
        <v>60.4</v>
      </c>
      <c r="F204" s="223"/>
      <c r="G204" s="217">
        <f t="shared" si="3"/>
        <v>60.399999999999984</v>
      </c>
      <c r="J204" s="44"/>
    </row>
    <row r="205" spans="1:10">
      <c r="A205" s="32"/>
      <c r="B205" s="405"/>
      <c r="C205" s="405"/>
      <c r="D205" t="s">
        <v>14</v>
      </c>
      <c r="E205" s="217">
        <v>7</v>
      </c>
      <c r="F205" s="223"/>
      <c r="G205" s="217">
        <f t="shared" si="3"/>
        <v>67.399999999999977</v>
      </c>
      <c r="J205" s="44"/>
    </row>
    <row r="206" spans="1:10">
      <c r="A206" s="32"/>
      <c r="B206" s="405"/>
      <c r="C206" s="405"/>
      <c r="D206" t="s">
        <v>15</v>
      </c>
      <c r="E206" s="217">
        <v>60</v>
      </c>
      <c r="F206" s="223"/>
      <c r="G206" s="217">
        <f t="shared" si="3"/>
        <v>127.39999999999998</v>
      </c>
      <c r="J206" s="44"/>
    </row>
    <row r="207" spans="1:10">
      <c r="A207" s="32"/>
      <c r="B207" s="405"/>
      <c r="C207" s="405"/>
      <c r="D207" t="s">
        <v>16</v>
      </c>
      <c r="E207" s="217">
        <v>5</v>
      </c>
      <c r="F207" s="223"/>
      <c r="G207" s="217">
        <f t="shared" si="3"/>
        <v>132.39999999999998</v>
      </c>
      <c r="J207" s="44"/>
    </row>
    <row r="208" spans="1:10">
      <c r="A208" s="30">
        <v>43496</v>
      </c>
      <c r="B208" s="405" t="s">
        <v>10</v>
      </c>
      <c r="C208" s="405" t="s">
        <v>12</v>
      </c>
      <c r="D208" t="s">
        <v>15</v>
      </c>
      <c r="E208" s="217"/>
      <c r="F208" s="223">
        <v>60</v>
      </c>
      <c r="G208" s="217">
        <f t="shared" si="3"/>
        <v>72.399999999999977</v>
      </c>
      <c r="J208" s="44"/>
    </row>
    <row r="209" spans="1:10">
      <c r="A209" s="30">
        <v>43496</v>
      </c>
      <c r="B209" s="405" t="s">
        <v>10</v>
      </c>
      <c r="C209" s="405" t="s">
        <v>12</v>
      </c>
      <c r="D209" t="s">
        <v>16</v>
      </c>
      <c r="E209" s="217"/>
      <c r="F209" s="223">
        <v>5</v>
      </c>
      <c r="G209" s="217">
        <f t="shared" si="3"/>
        <v>67.399999999999977</v>
      </c>
      <c r="J209" s="44"/>
    </row>
    <row r="210" spans="1:10">
      <c r="A210" s="30">
        <v>43552</v>
      </c>
      <c r="B210" s="405">
        <v>17564</v>
      </c>
      <c r="C210" s="405" t="s">
        <v>12</v>
      </c>
      <c r="D210" t="s">
        <v>13</v>
      </c>
      <c r="E210" s="217"/>
      <c r="F210" s="223">
        <v>60.4</v>
      </c>
      <c r="G210" s="217">
        <f t="shared" si="3"/>
        <v>6.9999999999999787</v>
      </c>
      <c r="J210" s="44"/>
    </row>
    <row r="211" spans="1:10">
      <c r="A211" s="30">
        <v>43552</v>
      </c>
      <c r="B211" s="405">
        <v>17564</v>
      </c>
      <c r="C211" s="405" t="s">
        <v>12</v>
      </c>
      <c r="D211" t="s">
        <v>14</v>
      </c>
      <c r="E211" s="217"/>
      <c r="F211" s="223">
        <v>7</v>
      </c>
      <c r="G211" s="217">
        <f t="shared" si="3"/>
        <v>-2.1316282072803006E-14</v>
      </c>
      <c r="J211" s="44"/>
    </row>
    <row r="212" spans="1:10">
      <c r="A212" s="32">
        <v>43524</v>
      </c>
      <c r="B212" s="405" t="s">
        <v>11</v>
      </c>
      <c r="C212" s="405" t="s">
        <v>19</v>
      </c>
      <c r="D212" t="s">
        <v>13</v>
      </c>
      <c r="E212" s="217">
        <v>63.9</v>
      </c>
      <c r="F212" s="223"/>
      <c r="G212" s="217">
        <f t="shared" si="3"/>
        <v>63.899999999999977</v>
      </c>
      <c r="J212" s="44"/>
    </row>
    <row r="213" spans="1:10">
      <c r="A213" s="32"/>
      <c r="B213" s="405"/>
      <c r="C213" s="405"/>
      <c r="D213" t="s">
        <v>14</v>
      </c>
      <c r="E213" s="217">
        <v>8.6</v>
      </c>
      <c r="F213" s="223"/>
      <c r="G213" s="217">
        <f t="shared" si="3"/>
        <v>72.499999999999972</v>
      </c>
      <c r="J213" s="44"/>
    </row>
    <row r="214" spans="1:10">
      <c r="A214" s="32"/>
      <c r="B214" s="405"/>
      <c r="C214" s="405"/>
      <c r="D214" t="s">
        <v>15</v>
      </c>
      <c r="E214" s="217">
        <v>56</v>
      </c>
      <c r="F214" s="223"/>
      <c r="G214" s="217">
        <f t="shared" si="3"/>
        <v>128.49999999999997</v>
      </c>
      <c r="J214" s="44"/>
    </row>
    <row r="215" spans="1:10">
      <c r="A215" s="32"/>
      <c r="B215" s="405"/>
      <c r="C215" s="405"/>
      <c r="D215" t="s">
        <v>16</v>
      </c>
      <c r="E215" s="217">
        <v>5</v>
      </c>
      <c r="F215" s="223"/>
      <c r="G215" s="217">
        <f t="shared" si="3"/>
        <v>133.49999999999997</v>
      </c>
      <c r="J215" s="44"/>
    </row>
    <row r="216" spans="1:10">
      <c r="A216" s="30">
        <v>43524</v>
      </c>
      <c r="B216" s="405" t="s">
        <v>10</v>
      </c>
      <c r="C216" s="405" t="s">
        <v>19</v>
      </c>
      <c r="D216" t="s">
        <v>15</v>
      </c>
      <c r="E216" s="217"/>
      <c r="F216" s="223">
        <v>56</v>
      </c>
      <c r="G216" s="217">
        <f t="shared" si="3"/>
        <v>77.499999999999972</v>
      </c>
      <c r="J216" s="44"/>
    </row>
    <row r="217" spans="1:10">
      <c r="A217" s="30">
        <v>43524</v>
      </c>
      <c r="B217" s="405" t="s">
        <v>10</v>
      </c>
      <c r="C217" s="405" t="s">
        <v>19</v>
      </c>
      <c r="D217" t="s">
        <v>16</v>
      </c>
      <c r="E217" s="217"/>
      <c r="F217" s="223">
        <v>5</v>
      </c>
      <c r="G217" s="217">
        <f t="shared" si="3"/>
        <v>72.499999999999972</v>
      </c>
      <c r="J217" s="44"/>
    </row>
    <row r="218" spans="1:10">
      <c r="A218" s="30">
        <v>43552</v>
      </c>
      <c r="B218" s="405">
        <v>17564</v>
      </c>
      <c r="C218" s="405" t="s">
        <v>19</v>
      </c>
      <c r="D218" t="s">
        <v>13</v>
      </c>
      <c r="E218" s="217"/>
      <c r="F218" s="223">
        <v>63.9</v>
      </c>
      <c r="G218" s="217">
        <f t="shared" si="3"/>
        <v>8.599999999999973</v>
      </c>
      <c r="J218" s="44"/>
    </row>
    <row r="219" spans="1:10">
      <c r="A219" s="30">
        <v>43589</v>
      </c>
      <c r="B219" s="405">
        <v>17792</v>
      </c>
      <c r="C219" s="405" t="s">
        <v>19</v>
      </c>
      <c r="D219" t="s">
        <v>14</v>
      </c>
      <c r="E219" s="217"/>
      <c r="F219" s="223">
        <v>8.6</v>
      </c>
      <c r="G219" s="217">
        <f t="shared" si="3"/>
        <v>-2.6645352591003757E-14</v>
      </c>
      <c r="J219" s="44"/>
    </row>
    <row r="220" spans="1:10">
      <c r="A220" s="32">
        <v>43555</v>
      </c>
      <c r="B220" s="405" t="s">
        <v>11</v>
      </c>
      <c r="C220" s="405" t="s">
        <v>20</v>
      </c>
      <c r="D220" t="s">
        <v>13</v>
      </c>
      <c r="E220" s="217">
        <v>59.3</v>
      </c>
      <c r="F220" s="223"/>
      <c r="G220" s="217">
        <f t="shared" si="3"/>
        <v>59.299999999999969</v>
      </c>
      <c r="J220" s="44"/>
    </row>
    <row r="221" spans="1:10">
      <c r="A221" s="32"/>
      <c r="B221" s="405"/>
      <c r="C221" s="405"/>
      <c r="D221" t="s">
        <v>14</v>
      </c>
      <c r="E221" s="217">
        <v>6.8</v>
      </c>
      <c r="F221" s="223"/>
      <c r="G221" s="217">
        <f t="shared" si="3"/>
        <v>66.099999999999966</v>
      </c>
      <c r="J221" s="44"/>
    </row>
    <row r="222" spans="1:10">
      <c r="A222" s="32"/>
      <c r="B222" s="405"/>
      <c r="C222" s="405"/>
      <c r="D222" t="s">
        <v>15</v>
      </c>
      <c r="E222" s="217">
        <v>60</v>
      </c>
      <c r="F222" s="223"/>
      <c r="G222" s="217">
        <f t="shared" si="3"/>
        <v>126.09999999999997</v>
      </c>
      <c r="J222" s="44"/>
    </row>
    <row r="223" spans="1:10">
      <c r="A223" s="32"/>
      <c r="B223" s="405"/>
      <c r="C223" s="405"/>
      <c r="D223" t="s">
        <v>16</v>
      </c>
      <c r="E223" s="217">
        <v>5</v>
      </c>
      <c r="F223" s="223"/>
      <c r="G223" s="217">
        <f t="shared" si="3"/>
        <v>131.09999999999997</v>
      </c>
      <c r="J223" s="44"/>
    </row>
    <row r="224" spans="1:10">
      <c r="A224" s="30">
        <v>43555</v>
      </c>
      <c r="B224" s="405" t="s">
        <v>10</v>
      </c>
      <c r="C224" s="405" t="s">
        <v>20</v>
      </c>
      <c r="D224" t="s">
        <v>15</v>
      </c>
      <c r="E224" s="217"/>
      <c r="F224" s="223">
        <v>60</v>
      </c>
      <c r="G224" s="217">
        <f t="shared" si="3"/>
        <v>71.099999999999966</v>
      </c>
      <c r="J224" s="44"/>
    </row>
    <row r="225" spans="1:10">
      <c r="A225" s="30">
        <v>43555</v>
      </c>
      <c r="B225" s="405" t="s">
        <v>10</v>
      </c>
      <c r="C225" s="405" t="s">
        <v>20</v>
      </c>
      <c r="D225" t="s">
        <v>16</v>
      </c>
      <c r="E225" s="217"/>
      <c r="F225" s="223">
        <v>5</v>
      </c>
      <c r="G225" s="217">
        <f t="shared" si="3"/>
        <v>66.099999999999966</v>
      </c>
      <c r="J225" s="44"/>
    </row>
    <row r="226" spans="1:10">
      <c r="A226" s="30">
        <v>43589</v>
      </c>
      <c r="B226" s="405">
        <v>17792</v>
      </c>
      <c r="C226" s="405" t="s">
        <v>20</v>
      </c>
      <c r="D226" t="s">
        <v>13</v>
      </c>
      <c r="E226" s="217"/>
      <c r="F226" s="223">
        <v>59.3</v>
      </c>
      <c r="G226" s="217">
        <f t="shared" si="3"/>
        <v>6.7999999999999687</v>
      </c>
      <c r="J226" s="44"/>
    </row>
    <row r="227" spans="1:10">
      <c r="A227" s="30">
        <v>43589</v>
      </c>
      <c r="B227" s="405">
        <v>17792</v>
      </c>
      <c r="C227" s="405" t="s">
        <v>20</v>
      </c>
      <c r="D227" t="s">
        <v>14</v>
      </c>
      <c r="E227" s="217"/>
      <c r="F227" s="223">
        <v>6.8</v>
      </c>
      <c r="G227" s="217">
        <f t="shared" si="3"/>
        <v>-3.1086244689504383E-14</v>
      </c>
      <c r="J227" s="44"/>
    </row>
    <row r="228" spans="1:10">
      <c r="A228" s="32">
        <v>43585</v>
      </c>
      <c r="B228" s="404" t="s">
        <v>11</v>
      </c>
      <c r="C228" s="404" t="s">
        <v>21</v>
      </c>
      <c r="D228" t="s">
        <v>13</v>
      </c>
      <c r="E228" s="217">
        <v>60</v>
      </c>
      <c r="F228" s="223"/>
      <c r="G228" s="217">
        <f t="shared" si="3"/>
        <v>59.999999999999972</v>
      </c>
      <c r="J228" s="44"/>
    </row>
    <row r="229" spans="1:10">
      <c r="A229" s="32"/>
      <c r="B229" s="405"/>
      <c r="C229" s="405"/>
      <c r="D229" t="s">
        <v>14</v>
      </c>
      <c r="E229" s="217">
        <v>6.2</v>
      </c>
      <c r="F229" s="223"/>
      <c r="G229" s="217">
        <f t="shared" si="3"/>
        <v>66.199999999999974</v>
      </c>
      <c r="J229" s="44"/>
    </row>
    <row r="230" spans="1:10">
      <c r="A230" s="32"/>
      <c r="B230" s="405"/>
      <c r="C230" s="405"/>
      <c r="D230" t="s">
        <v>15</v>
      </c>
      <c r="E230" s="217">
        <v>60</v>
      </c>
      <c r="F230" s="223"/>
      <c r="G230" s="217">
        <f t="shared" si="3"/>
        <v>126.19999999999997</v>
      </c>
      <c r="J230" s="44"/>
    </row>
    <row r="231" spans="1:10">
      <c r="A231" s="32"/>
      <c r="B231" s="405"/>
      <c r="C231" s="405"/>
      <c r="D231" t="s">
        <v>16</v>
      </c>
      <c r="E231" s="217">
        <v>5</v>
      </c>
      <c r="F231" s="223"/>
      <c r="G231" s="217">
        <f t="shared" si="3"/>
        <v>131.19999999999999</v>
      </c>
      <c r="J231" s="44"/>
    </row>
    <row r="232" spans="1:10">
      <c r="A232" s="30">
        <v>43585</v>
      </c>
      <c r="B232" s="405" t="s">
        <v>10</v>
      </c>
      <c r="C232" s="405" t="s">
        <v>21</v>
      </c>
      <c r="D232" t="s">
        <v>15</v>
      </c>
      <c r="E232" s="217"/>
      <c r="F232" s="223">
        <v>60</v>
      </c>
      <c r="G232" s="217">
        <f t="shared" si="3"/>
        <v>71.199999999999989</v>
      </c>
      <c r="J232" s="44"/>
    </row>
    <row r="233" spans="1:10">
      <c r="A233" s="30">
        <v>43585</v>
      </c>
      <c r="B233" s="405" t="s">
        <v>10</v>
      </c>
      <c r="C233" s="405" t="s">
        <v>21</v>
      </c>
      <c r="D233" t="s">
        <v>16</v>
      </c>
      <c r="E233" s="217"/>
      <c r="F233" s="223">
        <v>5</v>
      </c>
      <c r="G233" s="217">
        <f t="shared" si="3"/>
        <v>66.199999999999989</v>
      </c>
      <c r="J233" s="44"/>
    </row>
    <row r="234" spans="1:10">
      <c r="A234" s="30">
        <v>43608</v>
      </c>
      <c r="B234" s="405">
        <v>17958</v>
      </c>
      <c r="C234" s="405" t="s">
        <v>21</v>
      </c>
      <c r="D234" t="s">
        <v>13</v>
      </c>
      <c r="E234" s="217"/>
      <c r="F234" s="223">
        <v>60</v>
      </c>
      <c r="G234" s="217">
        <f t="shared" si="3"/>
        <v>6.1999999999999886</v>
      </c>
      <c r="J234" s="44"/>
    </row>
    <row r="235" spans="1:10">
      <c r="A235" s="30">
        <v>43608</v>
      </c>
      <c r="B235" s="405">
        <v>17958</v>
      </c>
      <c r="C235" s="405" t="s">
        <v>21</v>
      </c>
      <c r="D235" t="s">
        <v>14</v>
      </c>
      <c r="E235" s="217"/>
      <c r="F235" s="223">
        <v>6.2</v>
      </c>
      <c r="G235" s="217">
        <f t="shared" si="3"/>
        <v>-1.1546319456101628E-14</v>
      </c>
      <c r="J235" s="44"/>
    </row>
    <row r="236" spans="1:10">
      <c r="A236" s="32">
        <v>43616</v>
      </c>
      <c r="B236" s="404" t="s">
        <v>11</v>
      </c>
      <c r="C236" s="404" t="s">
        <v>22</v>
      </c>
      <c r="D236" t="s">
        <v>13</v>
      </c>
      <c r="E236" s="217">
        <v>55.3</v>
      </c>
      <c r="F236" s="223"/>
      <c r="G236" s="217">
        <f t="shared" si="3"/>
        <v>55.299999999999983</v>
      </c>
      <c r="J236" s="44"/>
    </row>
    <row r="237" spans="1:10">
      <c r="A237" s="32"/>
      <c r="B237" s="405"/>
      <c r="C237" s="405"/>
      <c r="D237" t="s">
        <v>14</v>
      </c>
      <c r="E237" s="217">
        <v>7.2</v>
      </c>
      <c r="F237" s="223"/>
      <c r="G237" s="217">
        <f t="shared" si="3"/>
        <v>62.499999999999986</v>
      </c>
      <c r="J237" s="44"/>
    </row>
    <row r="238" spans="1:10">
      <c r="A238" s="32"/>
      <c r="B238" s="405"/>
      <c r="C238" s="405"/>
      <c r="D238" t="s">
        <v>15</v>
      </c>
      <c r="E238" s="217">
        <v>60</v>
      </c>
      <c r="F238" s="223"/>
      <c r="G238" s="217">
        <f t="shared" si="3"/>
        <v>122.49999999999999</v>
      </c>
      <c r="J238" s="44"/>
    </row>
    <row r="239" spans="1:10">
      <c r="A239" s="32"/>
      <c r="B239" s="405"/>
      <c r="C239" s="405"/>
      <c r="D239" t="s">
        <v>16</v>
      </c>
      <c r="E239" s="217">
        <v>5</v>
      </c>
      <c r="F239" s="223"/>
      <c r="G239" s="217">
        <f t="shared" si="3"/>
        <v>127.49999999999999</v>
      </c>
      <c r="J239" s="44"/>
    </row>
    <row r="240" spans="1:10">
      <c r="A240" s="30">
        <v>43616</v>
      </c>
      <c r="B240" s="405" t="s">
        <v>10</v>
      </c>
      <c r="C240" s="405" t="s">
        <v>22</v>
      </c>
      <c r="D240" t="s">
        <v>15</v>
      </c>
      <c r="E240" s="217"/>
      <c r="F240" s="223">
        <v>60</v>
      </c>
      <c r="G240" s="217">
        <f t="shared" si="3"/>
        <v>67.499999999999986</v>
      </c>
      <c r="J240" s="44"/>
    </row>
    <row r="241" spans="1:10">
      <c r="A241" s="30">
        <v>43616</v>
      </c>
      <c r="B241" s="405" t="s">
        <v>10</v>
      </c>
      <c r="C241" s="405" t="s">
        <v>22</v>
      </c>
      <c r="D241" t="s">
        <v>16</v>
      </c>
      <c r="E241" s="217"/>
      <c r="F241" s="223">
        <v>5</v>
      </c>
      <c r="G241" s="217">
        <f t="shared" si="3"/>
        <v>62.499999999999986</v>
      </c>
      <c r="J241" s="44"/>
    </row>
    <row r="242" spans="1:10">
      <c r="A242" s="30">
        <v>43642</v>
      </c>
      <c r="B242" s="405">
        <v>18117</v>
      </c>
      <c r="C242" s="405" t="s">
        <v>22</v>
      </c>
      <c r="D242" t="s">
        <v>13</v>
      </c>
      <c r="E242" s="217"/>
      <c r="F242" s="223">
        <v>55.3</v>
      </c>
      <c r="G242" s="217">
        <f t="shared" si="3"/>
        <v>7.1999999999999886</v>
      </c>
      <c r="J242" s="44"/>
    </row>
    <row r="243" spans="1:10">
      <c r="A243" s="30">
        <v>43642</v>
      </c>
      <c r="B243" s="405">
        <v>18117</v>
      </c>
      <c r="C243" s="405" t="s">
        <v>22</v>
      </c>
      <c r="D243" t="s">
        <v>14</v>
      </c>
      <c r="E243" s="217"/>
      <c r="F243" s="223">
        <v>7.2</v>
      </c>
      <c r="G243" s="217">
        <f t="shared" si="3"/>
        <v>-1.1546319456101628E-14</v>
      </c>
      <c r="J243" s="44"/>
    </row>
    <row r="244" spans="1:10">
      <c r="A244" s="32">
        <v>43646</v>
      </c>
      <c r="B244" s="404" t="s">
        <v>11</v>
      </c>
      <c r="C244" s="404" t="s">
        <v>23</v>
      </c>
      <c r="D244" t="s">
        <v>13</v>
      </c>
      <c r="E244" s="217">
        <v>49.4</v>
      </c>
      <c r="F244" s="223"/>
      <c r="G244" s="217">
        <f t="shared" si="3"/>
        <v>49.399999999999984</v>
      </c>
      <c r="J244" s="44"/>
    </row>
    <row r="245" spans="1:10">
      <c r="A245" s="32"/>
      <c r="B245" s="405"/>
      <c r="C245" s="405"/>
      <c r="D245" t="s">
        <v>14</v>
      </c>
      <c r="E245" s="217">
        <v>6.9</v>
      </c>
      <c r="F245" s="223"/>
      <c r="G245" s="217">
        <f t="shared" si="3"/>
        <v>56.299999999999983</v>
      </c>
      <c r="J245" s="44"/>
    </row>
    <row r="246" spans="1:10">
      <c r="A246" s="32"/>
      <c r="B246" s="405"/>
      <c r="C246" s="405"/>
      <c r="D246" t="s">
        <v>15</v>
      </c>
      <c r="E246" s="217">
        <v>60</v>
      </c>
      <c r="F246" s="223"/>
      <c r="G246" s="217">
        <f t="shared" si="3"/>
        <v>116.29999999999998</v>
      </c>
      <c r="J246" s="44"/>
    </row>
    <row r="247" spans="1:10">
      <c r="A247" s="32"/>
      <c r="B247" s="405"/>
      <c r="C247" s="405"/>
      <c r="D247" t="s">
        <v>16</v>
      </c>
      <c r="E247" s="217">
        <v>5</v>
      </c>
      <c r="F247" s="223"/>
      <c r="G247" s="217">
        <f t="shared" si="3"/>
        <v>121.29999999999998</v>
      </c>
      <c r="J247" s="44"/>
    </row>
    <row r="248" spans="1:10">
      <c r="A248" s="32">
        <v>43646</v>
      </c>
      <c r="B248" s="405" t="s">
        <v>10</v>
      </c>
      <c r="C248" s="405" t="s">
        <v>23</v>
      </c>
      <c r="D248" t="s">
        <v>15</v>
      </c>
      <c r="E248" s="217"/>
      <c r="F248" s="223">
        <v>60</v>
      </c>
      <c r="G248" s="217">
        <f t="shared" si="3"/>
        <v>61.299999999999983</v>
      </c>
      <c r="J248" s="44"/>
    </row>
    <row r="249" spans="1:10">
      <c r="A249" s="32">
        <v>43646</v>
      </c>
      <c r="B249" s="405" t="s">
        <v>10</v>
      </c>
      <c r="C249" s="405" t="s">
        <v>23</v>
      </c>
      <c r="D249" t="s">
        <v>16</v>
      </c>
      <c r="E249" s="217"/>
      <c r="F249" s="223">
        <v>5</v>
      </c>
      <c r="G249" s="217">
        <f t="shared" si="3"/>
        <v>56.299999999999983</v>
      </c>
      <c r="J249" s="44"/>
    </row>
    <row r="250" spans="1:10">
      <c r="A250" s="32">
        <v>43682</v>
      </c>
      <c r="B250" s="405">
        <v>18439</v>
      </c>
      <c r="C250" s="405" t="s">
        <v>23</v>
      </c>
      <c r="D250" t="s">
        <v>13</v>
      </c>
      <c r="E250" s="217"/>
      <c r="F250" s="223">
        <v>49.4</v>
      </c>
      <c r="G250" s="217">
        <f t="shared" si="3"/>
        <v>6.8999999999999844</v>
      </c>
      <c r="J250" s="44"/>
    </row>
    <row r="251" spans="1:10">
      <c r="A251" s="32">
        <v>43682</v>
      </c>
      <c r="B251" s="405">
        <v>18439</v>
      </c>
      <c r="C251" s="405" t="s">
        <v>23</v>
      </c>
      <c r="D251" t="s">
        <v>14</v>
      </c>
      <c r="E251" s="217"/>
      <c r="F251" s="223">
        <v>6.9</v>
      </c>
      <c r="G251" s="217">
        <f t="shared" si="3"/>
        <v>-1.5987211554602254E-14</v>
      </c>
      <c r="J251" s="44"/>
    </row>
    <row r="252" spans="1:10">
      <c r="A252" s="32">
        <v>43677</v>
      </c>
      <c r="B252" s="404" t="s">
        <v>11</v>
      </c>
      <c r="C252" s="404" t="s">
        <v>24</v>
      </c>
      <c r="D252" t="s">
        <v>13</v>
      </c>
      <c r="E252" s="217">
        <v>49.4</v>
      </c>
      <c r="F252" s="223"/>
      <c r="G252" s="217">
        <f t="shared" si="3"/>
        <v>49.399999999999984</v>
      </c>
      <c r="J252" s="44"/>
    </row>
    <row r="253" spans="1:10">
      <c r="A253" s="32"/>
      <c r="B253" s="405"/>
      <c r="C253" s="405"/>
      <c r="D253" t="s">
        <v>14</v>
      </c>
      <c r="E253" s="217">
        <v>6.7</v>
      </c>
      <c r="F253" s="223"/>
      <c r="G253" s="217">
        <f t="shared" si="3"/>
        <v>56.099999999999987</v>
      </c>
      <c r="J253" s="44"/>
    </row>
    <row r="254" spans="1:10">
      <c r="A254" s="32"/>
      <c r="B254" s="405"/>
      <c r="C254" s="405"/>
      <c r="D254" t="s">
        <v>15</v>
      </c>
      <c r="E254" s="217">
        <v>60</v>
      </c>
      <c r="F254" s="223"/>
      <c r="G254" s="217">
        <f t="shared" si="3"/>
        <v>116.1</v>
      </c>
      <c r="J254" s="44"/>
    </row>
    <row r="255" spans="1:10">
      <c r="A255" s="32"/>
      <c r="B255" s="405"/>
      <c r="C255" s="405"/>
      <c r="D255" t="s">
        <v>16</v>
      </c>
      <c r="E255" s="217">
        <v>5</v>
      </c>
      <c r="F255" s="223"/>
      <c r="G255" s="217">
        <f t="shared" si="3"/>
        <v>121.1</v>
      </c>
      <c r="J255" s="44"/>
    </row>
    <row r="256" spans="1:10">
      <c r="A256" s="32">
        <v>43677</v>
      </c>
      <c r="B256" s="405" t="s">
        <v>10</v>
      </c>
      <c r="C256" s="405" t="s">
        <v>24</v>
      </c>
      <c r="D256" t="s">
        <v>15</v>
      </c>
      <c r="E256" s="217"/>
      <c r="F256" s="223">
        <v>60</v>
      </c>
      <c r="G256" s="217">
        <f t="shared" si="3"/>
        <v>61.099999999999994</v>
      </c>
      <c r="J256" s="44"/>
    </row>
    <row r="257" spans="1:10">
      <c r="A257" s="32">
        <v>43682</v>
      </c>
      <c r="B257" s="405">
        <v>18439</v>
      </c>
      <c r="C257" s="405" t="s">
        <v>24</v>
      </c>
      <c r="D257" t="s">
        <v>16</v>
      </c>
      <c r="E257" s="217"/>
      <c r="F257" s="223">
        <v>5</v>
      </c>
      <c r="G257" s="217">
        <f t="shared" si="3"/>
        <v>56.099999999999994</v>
      </c>
      <c r="J257" s="44"/>
    </row>
    <row r="258" spans="1:10">
      <c r="A258" s="32">
        <v>43734</v>
      </c>
      <c r="B258" s="405">
        <v>18807</v>
      </c>
      <c r="C258" s="405" t="s">
        <v>24</v>
      </c>
      <c r="D258" t="s">
        <v>13</v>
      </c>
      <c r="E258" s="217"/>
      <c r="F258" s="223">
        <v>49.4</v>
      </c>
      <c r="G258" s="217">
        <f t="shared" si="3"/>
        <v>6.6999999999999957</v>
      </c>
      <c r="J258" s="44"/>
    </row>
    <row r="259" spans="1:10">
      <c r="A259" s="32">
        <v>43734</v>
      </c>
      <c r="B259" s="405">
        <v>18807</v>
      </c>
      <c r="C259" s="405" t="s">
        <v>24</v>
      </c>
      <c r="D259" t="s">
        <v>14</v>
      </c>
      <c r="E259" s="217"/>
      <c r="F259" s="223">
        <v>6.7</v>
      </c>
      <c r="G259" s="217">
        <f t="shared" si="3"/>
        <v>0</v>
      </c>
      <c r="J259" s="44"/>
    </row>
    <row r="260" spans="1:10">
      <c r="A260" s="32">
        <v>43708</v>
      </c>
      <c r="B260" s="404" t="s">
        <v>11</v>
      </c>
      <c r="C260" s="404" t="s">
        <v>25</v>
      </c>
      <c r="D260" t="s">
        <v>13</v>
      </c>
      <c r="E260" s="217">
        <v>48.1</v>
      </c>
      <c r="F260" s="223"/>
      <c r="G260" s="217">
        <f t="shared" si="3"/>
        <v>48.1</v>
      </c>
      <c r="J260" s="44"/>
    </row>
    <row r="261" spans="1:10">
      <c r="A261" s="32"/>
      <c r="B261" s="405"/>
      <c r="C261" s="405"/>
      <c r="D261" t="s">
        <v>14</v>
      </c>
      <c r="E261" s="217">
        <v>6.5</v>
      </c>
      <c r="F261" s="223"/>
      <c r="G261" s="217">
        <f t="shared" ref="G261:G324" si="4">+G260+E261-F261</f>
        <v>54.6</v>
      </c>
      <c r="J261" s="44"/>
    </row>
    <row r="262" spans="1:10">
      <c r="A262" s="32"/>
      <c r="B262" s="405"/>
      <c r="C262" s="405"/>
      <c r="D262" t="s">
        <v>15</v>
      </c>
      <c r="E262" s="217">
        <v>60</v>
      </c>
      <c r="F262" s="223"/>
      <c r="G262" s="217">
        <f t="shared" si="4"/>
        <v>114.6</v>
      </c>
      <c r="J262" s="44"/>
    </row>
    <row r="263" spans="1:10">
      <c r="A263" s="32"/>
      <c r="B263" s="405"/>
      <c r="C263" s="405"/>
      <c r="D263" t="s">
        <v>16</v>
      </c>
      <c r="E263" s="217">
        <v>5</v>
      </c>
      <c r="F263" s="223"/>
      <c r="G263" s="217">
        <f t="shared" si="4"/>
        <v>119.6</v>
      </c>
      <c r="J263" s="44"/>
    </row>
    <row r="264" spans="1:10">
      <c r="A264" s="30">
        <v>43708</v>
      </c>
      <c r="B264" s="405" t="s">
        <v>10</v>
      </c>
      <c r="C264" s="405" t="s">
        <v>25</v>
      </c>
      <c r="D264" t="s">
        <v>15</v>
      </c>
      <c r="E264" s="217"/>
      <c r="F264" s="223">
        <v>60</v>
      </c>
      <c r="G264" s="217">
        <f t="shared" si="4"/>
        <v>59.599999999999994</v>
      </c>
      <c r="J264" s="44"/>
    </row>
    <row r="265" spans="1:10">
      <c r="A265" s="30">
        <v>43708</v>
      </c>
      <c r="B265" s="405" t="s">
        <v>10</v>
      </c>
      <c r="C265" s="405" t="s">
        <v>25</v>
      </c>
      <c r="D265" t="s">
        <v>16</v>
      </c>
      <c r="E265" s="217"/>
      <c r="F265" s="223">
        <v>5</v>
      </c>
      <c r="G265" s="217">
        <f t="shared" si="4"/>
        <v>54.599999999999994</v>
      </c>
      <c r="J265" s="44"/>
    </row>
    <row r="266" spans="1:10">
      <c r="A266" s="30">
        <v>43734</v>
      </c>
      <c r="B266" s="405">
        <v>18807</v>
      </c>
      <c r="C266" s="405" t="s">
        <v>25</v>
      </c>
      <c r="D266" t="s">
        <v>13</v>
      </c>
      <c r="E266" s="217"/>
      <c r="F266" s="223">
        <v>48.1</v>
      </c>
      <c r="G266" s="217">
        <f t="shared" si="4"/>
        <v>6.4999999999999929</v>
      </c>
      <c r="J266" s="44"/>
    </row>
    <row r="267" spans="1:10">
      <c r="A267" s="30">
        <v>43734</v>
      </c>
      <c r="B267" s="405">
        <v>18807</v>
      </c>
      <c r="C267" s="405" t="s">
        <v>25</v>
      </c>
      <c r="D267" t="s">
        <v>14</v>
      </c>
      <c r="E267" s="217"/>
      <c r="F267" s="223">
        <v>6.5</v>
      </c>
      <c r="G267" s="217">
        <f t="shared" si="4"/>
        <v>-7.1054273576010019E-15</v>
      </c>
      <c r="J267" s="44"/>
    </row>
    <row r="268" spans="1:10">
      <c r="A268" s="32">
        <v>43738</v>
      </c>
      <c r="B268" s="404" t="s">
        <v>11</v>
      </c>
      <c r="C268" s="404" t="s">
        <v>26</v>
      </c>
      <c r="D268" t="s">
        <v>13</v>
      </c>
      <c r="E268" s="217">
        <v>46.3</v>
      </c>
      <c r="F268" s="223"/>
      <c r="G268" s="217">
        <f t="shared" si="4"/>
        <v>46.29999999999999</v>
      </c>
      <c r="J268" s="44"/>
    </row>
    <row r="269" spans="1:10">
      <c r="A269" s="32"/>
      <c r="B269" s="405"/>
      <c r="C269" s="405"/>
      <c r="D269" t="s">
        <v>14</v>
      </c>
      <c r="E269" s="217">
        <v>6.6</v>
      </c>
      <c r="F269" s="223"/>
      <c r="G269" s="217">
        <f t="shared" si="4"/>
        <v>52.899999999999991</v>
      </c>
      <c r="J269" s="44"/>
    </row>
    <row r="270" spans="1:10">
      <c r="A270" s="32"/>
      <c r="B270" s="405"/>
      <c r="C270" s="405"/>
      <c r="D270" t="s">
        <v>15</v>
      </c>
      <c r="E270" s="217">
        <v>60</v>
      </c>
      <c r="F270" s="223"/>
      <c r="G270" s="217">
        <f t="shared" si="4"/>
        <v>112.89999999999999</v>
      </c>
      <c r="J270" s="44"/>
    </row>
    <row r="271" spans="1:10">
      <c r="A271" s="32"/>
      <c r="B271" s="405"/>
      <c r="C271" s="405"/>
      <c r="D271" t="s">
        <v>16</v>
      </c>
      <c r="E271" s="217">
        <v>5</v>
      </c>
      <c r="F271" s="223"/>
      <c r="G271" s="217">
        <f t="shared" si="4"/>
        <v>117.89999999999999</v>
      </c>
      <c r="J271" s="44"/>
    </row>
    <row r="272" spans="1:10">
      <c r="A272" s="30">
        <v>43738</v>
      </c>
      <c r="B272" s="405" t="s">
        <v>453</v>
      </c>
      <c r="C272" s="405" t="s">
        <v>26</v>
      </c>
      <c r="D272" t="s">
        <v>15</v>
      </c>
      <c r="E272" s="217"/>
      <c r="F272" s="223">
        <v>60</v>
      </c>
      <c r="G272" s="217">
        <f t="shared" si="4"/>
        <v>57.899999999999991</v>
      </c>
      <c r="J272" s="44"/>
    </row>
    <row r="273" spans="1:10">
      <c r="A273" s="30">
        <v>43738</v>
      </c>
      <c r="B273" s="405" t="s">
        <v>453</v>
      </c>
      <c r="C273" s="405" t="s">
        <v>26</v>
      </c>
      <c r="D273" t="s">
        <v>16</v>
      </c>
      <c r="E273" s="217"/>
      <c r="F273" s="223">
        <v>5</v>
      </c>
      <c r="G273" s="217">
        <f t="shared" si="4"/>
        <v>52.899999999999991</v>
      </c>
      <c r="J273" s="44"/>
    </row>
    <row r="274" spans="1:10">
      <c r="A274" s="30">
        <v>43763</v>
      </c>
      <c r="B274" s="405">
        <v>19011</v>
      </c>
      <c r="C274" s="405" t="s">
        <v>26</v>
      </c>
      <c r="D274" t="s">
        <v>13</v>
      </c>
      <c r="E274" s="217"/>
      <c r="F274" s="223">
        <v>46.3</v>
      </c>
      <c r="G274" s="217">
        <f t="shared" si="4"/>
        <v>6.5999999999999943</v>
      </c>
      <c r="J274" s="44"/>
    </row>
    <row r="275" spans="1:10">
      <c r="A275" s="30">
        <v>43763</v>
      </c>
      <c r="B275" s="405">
        <v>19011</v>
      </c>
      <c r="C275" s="405" t="s">
        <v>26</v>
      </c>
      <c r="D275" t="s">
        <v>14</v>
      </c>
      <c r="E275" s="217"/>
      <c r="F275" s="223">
        <v>6.6</v>
      </c>
      <c r="G275" s="217">
        <f t="shared" si="4"/>
        <v>0</v>
      </c>
      <c r="J275" s="44"/>
    </row>
    <row r="276" spans="1:10">
      <c r="A276" s="32">
        <v>43769</v>
      </c>
      <c r="B276" s="404" t="s">
        <v>11</v>
      </c>
      <c r="C276" s="404" t="s">
        <v>27</v>
      </c>
      <c r="D276" t="s">
        <v>13</v>
      </c>
      <c r="E276" s="217">
        <v>34</v>
      </c>
      <c r="F276" s="223"/>
      <c r="G276" s="217">
        <f t="shared" si="4"/>
        <v>34</v>
      </c>
      <c r="J276" s="44"/>
    </row>
    <row r="277" spans="1:10">
      <c r="B277" s="405"/>
      <c r="C277" s="405"/>
      <c r="D277" t="s">
        <v>14</v>
      </c>
      <c r="E277" s="217">
        <v>6.3</v>
      </c>
      <c r="F277" s="223"/>
      <c r="G277" s="217">
        <f t="shared" si="4"/>
        <v>40.299999999999997</v>
      </c>
      <c r="J277" s="44"/>
    </row>
    <row r="278" spans="1:10">
      <c r="B278" s="405"/>
      <c r="C278" s="405"/>
      <c r="D278" t="s">
        <v>15</v>
      </c>
      <c r="E278" s="217">
        <v>60</v>
      </c>
      <c r="F278" s="223"/>
      <c r="G278" s="217">
        <f t="shared" si="4"/>
        <v>100.3</v>
      </c>
      <c r="J278" s="44"/>
    </row>
    <row r="279" spans="1:10">
      <c r="B279" s="405"/>
      <c r="C279" s="405"/>
      <c r="D279" t="s">
        <v>16</v>
      </c>
      <c r="E279" s="217">
        <v>5</v>
      </c>
      <c r="F279" s="223"/>
      <c r="G279" s="217">
        <f t="shared" si="4"/>
        <v>105.3</v>
      </c>
      <c r="J279" s="44"/>
    </row>
    <row r="280" spans="1:10">
      <c r="A280" s="30">
        <v>43769</v>
      </c>
      <c r="B280" s="405" t="s">
        <v>10</v>
      </c>
      <c r="C280" s="405" t="s">
        <v>27</v>
      </c>
      <c r="D280" t="s">
        <v>15</v>
      </c>
      <c r="E280" s="217"/>
      <c r="F280" s="223">
        <v>60</v>
      </c>
      <c r="G280" s="217">
        <f t="shared" si="4"/>
        <v>45.3</v>
      </c>
      <c r="J280" s="44"/>
    </row>
    <row r="281" spans="1:10">
      <c r="A281" s="30">
        <v>43769</v>
      </c>
      <c r="B281" s="405" t="s">
        <v>10</v>
      </c>
      <c r="C281" s="405" t="s">
        <v>27</v>
      </c>
      <c r="D281" t="s">
        <v>16</v>
      </c>
      <c r="E281" s="217"/>
      <c r="F281" s="223">
        <v>5</v>
      </c>
      <c r="G281" s="217">
        <f t="shared" si="4"/>
        <v>40.299999999999997</v>
      </c>
      <c r="J281" s="44"/>
    </row>
    <row r="282" spans="1:10">
      <c r="A282" s="30">
        <v>43796</v>
      </c>
      <c r="B282" s="405">
        <v>19236</v>
      </c>
      <c r="C282" s="405" t="s">
        <v>27</v>
      </c>
      <c r="D282" t="s">
        <v>13</v>
      </c>
      <c r="E282" s="217"/>
      <c r="F282" s="223">
        <v>34</v>
      </c>
      <c r="G282" s="217">
        <f t="shared" si="4"/>
        <v>6.2999999999999972</v>
      </c>
      <c r="J282" s="44"/>
    </row>
    <row r="283" spans="1:10">
      <c r="A283" s="30">
        <v>43796</v>
      </c>
      <c r="B283" s="405">
        <v>19236</v>
      </c>
      <c r="C283" s="405" t="s">
        <v>27</v>
      </c>
      <c r="D283" t="s">
        <v>14</v>
      </c>
      <c r="E283" s="217"/>
      <c r="F283" s="223">
        <v>6.3</v>
      </c>
      <c r="G283" s="217">
        <f t="shared" si="4"/>
        <v>0</v>
      </c>
      <c r="J283" s="44"/>
    </row>
    <row r="284" spans="1:10">
      <c r="A284" s="32">
        <v>43799</v>
      </c>
      <c r="B284" s="404" t="s">
        <v>11</v>
      </c>
      <c r="C284" s="404" t="s">
        <v>28</v>
      </c>
      <c r="D284" t="s">
        <v>13</v>
      </c>
      <c r="E284" s="217">
        <v>38.1</v>
      </c>
      <c r="F284" s="223"/>
      <c r="G284" s="217">
        <f t="shared" si="4"/>
        <v>38.1</v>
      </c>
      <c r="J284" s="44"/>
    </row>
    <row r="285" spans="1:10">
      <c r="B285" s="405"/>
      <c r="C285" s="405"/>
      <c r="D285" t="s">
        <v>14</v>
      </c>
      <c r="E285" s="217">
        <v>6.6</v>
      </c>
      <c r="F285" s="223"/>
      <c r="G285" s="217">
        <f t="shared" si="4"/>
        <v>44.7</v>
      </c>
      <c r="J285" s="44"/>
    </row>
    <row r="286" spans="1:10">
      <c r="B286" s="405"/>
      <c r="C286" s="405"/>
      <c r="D286" t="s">
        <v>15</v>
      </c>
      <c r="E286" s="217">
        <v>60</v>
      </c>
      <c r="F286" s="223"/>
      <c r="G286" s="217">
        <f t="shared" si="4"/>
        <v>104.7</v>
      </c>
      <c r="J286" s="44"/>
    </row>
    <row r="287" spans="1:10">
      <c r="B287" s="405"/>
      <c r="C287" s="405"/>
      <c r="D287" t="s">
        <v>16</v>
      </c>
      <c r="E287" s="217">
        <v>5</v>
      </c>
      <c r="F287" s="223"/>
      <c r="G287" s="217">
        <f t="shared" si="4"/>
        <v>109.7</v>
      </c>
      <c r="J287" s="44"/>
    </row>
    <row r="288" spans="1:10">
      <c r="A288" s="30">
        <v>43799</v>
      </c>
      <c r="B288" s="405" t="s">
        <v>10</v>
      </c>
      <c r="C288" s="405" t="s">
        <v>28</v>
      </c>
      <c r="D288" t="s">
        <v>15</v>
      </c>
      <c r="E288" s="217"/>
      <c r="F288" s="223">
        <v>60</v>
      </c>
      <c r="G288" s="217">
        <f t="shared" si="4"/>
        <v>49.7</v>
      </c>
      <c r="J288" s="44"/>
    </row>
    <row r="289" spans="1:10">
      <c r="A289" s="30">
        <v>43799</v>
      </c>
      <c r="B289" s="405" t="s">
        <v>10</v>
      </c>
      <c r="C289" s="405" t="s">
        <v>28</v>
      </c>
      <c r="D289" t="s">
        <v>16</v>
      </c>
      <c r="E289" s="217"/>
      <c r="F289" s="223">
        <v>5</v>
      </c>
      <c r="G289" s="217">
        <f t="shared" si="4"/>
        <v>44.7</v>
      </c>
      <c r="J289" s="44"/>
    </row>
    <row r="290" spans="1:10">
      <c r="A290" s="30">
        <v>43826</v>
      </c>
      <c r="B290" s="405">
        <v>19395</v>
      </c>
      <c r="C290" s="405" t="s">
        <v>28</v>
      </c>
      <c r="D290" t="s">
        <v>13</v>
      </c>
      <c r="E290" s="217"/>
      <c r="F290" s="223">
        <v>38.1</v>
      </c>
      <c r="G290" s="217">
        <f t="shared" si="4"/>
        <v>6.6000000000000014</v>
      </c>
      <c r="J290" s="44"/>
    </row>
    <row r="291" spans="1:10">
      <c r="A291" s="30">
        <v>43826</v>
      </c>
      <c r="B291" s="405">
        <v>19395</v>
      </c>
      <c r="C291" s="405" t="s">
        <v>28</v>
      </c>
      <c r="D291" t="s">
        <v>14</v>
      </c>
      <c r="E291" s="217"/>
      <c r="F291" s="223">
        <v>6.6</v>
      </c>
      <c r="G291" s="217">
        <f t="shared" si="4"/>
        <v>0</v>
      </c>
      <c r="J291" s="44"/>
    </row>
    <row r="292" spans="1:10">
      <c r="A292" s="32">
        <v>43830</v>
      </c>
      <c r="B292" s="404" t="s">
        <v>11</v>
      </c>
      <c r="C292" s="404" t="s">
        <v>29</v>
      </c>
      <c r="D292" t="s">
        <v>13</v>
      </c>
      <c r="E292" s="217">
        <v>39.799999999999997</v>
      </c>
      <c r="F292" s="223"/>
      <c r="G292" s="217">
        <f t="shared" si="4"/>
        <v>39.799999999999997</v>
      </c>
      <c r="J292" s="44"/>
    </row>
    <row r="293" spans="1:10">
      <c r="B293" s="405"/>
      <c r="C293" s="405"/>
      <c r="D293" t="s">
        <v>14</v>
      </c>
      <c r="E293" s="217">
        <v>6.6</v>
      </c>
      <c r="F293" s="223"/>
      <c r="G293" s="217">
        <f t="shared" si="4"/>
        <v>46.4</v>
      </c>
      <c r="J293" s="44"/>
    </row>
    <row r="294" spans="1:10">
      <c r="B294" s="405"/>
      <c r="C294" s="405"/>
      <c r="D294" t="s">
        <v>15</v>
      </c>
      <c r="E294" s="217">
        <v>60</v>
      </c>
      <c r="F294" s="223"/>
      <c r="G294" s="217">
        <f t="shared" si="4"/>
        <v>106.4</v>
      </c>
      <c r="J294" s="44"/>
    </row>
    <row r="295" spans="1:10">
      <c r="B295" s="405"/>
      <c r="C295" s="405"/>
      <c r="D295" t="s">
        <v>16</v>
      </c>
      <c r="E295" s="217">
        <v>5</v>
      </c>
      <c r="F295" s="223"/>
      <c r="G295" s="217">
        <f t="shared" si="4"/>
        <v>111.4</v>
      </c>
      <c r="J295" s="44"/>
    </row>
    <row r="296" spans="1:10">
      <c r="A296" s="30">
        <v>43830</v>
      </c>
      <c r="B296" s="405" t="s">
        <v>10</v>
      </c>
      <c r="C296" s="405" t="s">
        <v>29</v>
      </c>
      <c r="D296" t="s">
        <v>15</v>
      </c>
      <c r="E296" s="217"/>
      <c r="F296" s="223">
        <v>60</v>
      </c>
      <c r="G296" s="217">
        <f t="shared" si="4"/>
        <v>51.400000000000006</v>
      </c>
      <c r="J296" s="44"/>
    </row>
    <row r="297" spans="1:10">
      <c r="A297" s="30">
        <v>43830</v>
      </c>
      <c r="B297" s="405" t="s">
        <v>10</v>
      </c>
      <c r="C297" s="405" t="s">
        <v>29</v>
      </c>
      <c r="D297" t="s">
        <v>16</v>
      </c>
      <c r="E297" s="217"/>
      <c r="F297" s="223">
        <v>5</v>
      </c>
      <c r="G297" s="217">
        <f t="shared" si="4"/>
        <v>46.400000000000006</v>
      </c>
      <c r="J297" s="44"/>
    </row>
    <row r="298" spans="1:10">
      <c r="A298" s="30">
        <v>43853</v>
      </c>
      <c r="B298" s="405">
        <v>19619</v>
      </c>
      <c r="C298" s="405" t="s">
        <v>29</v>
      </c>
      <c r="D298" t="s">
        <v>13</v>
      </c>
      <c r="E298" s="217"/>
      <c r="F298" s="223">
        <v>39.799999999999997</v>
      </c>
      <c r="G298" s="217">
        <f t="shared" si="4"/>
        <v>6.6000000000000085</v>
      </c>
      <c r="J298" s="44"/>
    </row>
    <row r="299" spans="1:10">
      <c r="A299" s="30">
        <v>43853</v>
      </c>
      <c r="B299" s="405">
        <v>19619</v>
      </c>
      <c r="C299" s="405" t="s">
        <v>29</v>
      </c>
      <c r="D299" t="s">
        <v>14</v>
      </c>
      <c r="E299" s="217"/>
      <c r="F299" s="223">
        <v>6.6</v>
      </c>
      <c r="G299" s="217">
        <f t="shared" si="4"/>
        <v>8.8817841970012523E-15</v>
      </c>
      <c r="J299" s="44"/>
    </row>
    <row r="300" spans="1:10">
      <c r="A300" s="32">
        <v>43861</v>
      </c>
      <c r="B300" s="404" t="s">
        <v>11</v>
      </c>
      <c r="C300" s="404" t="s">
        <v>12</v>
      </c>
      <c r="D300" t="s">
        <v>13</v>
      </c>
      <c r="E300" s="217">
        <v>42.9</v>
      </c>
      <c r="F300" s="223"/>
      <c r="G300" s="217">
        <f t="shared" si="4"/>
        <v>42.900000000000006</v>
      </c>
      <c r="J300" s="44"/>
    </row>
    <row r="301" spans="1:10">
      <c r="B301" s="405"/>
      <c r="C301" s="405"/>
      <c r="D301" t="s">
        <v>14</v>
      </c>
      <c r="E301" s="217">
        <v>6.3</v>
      </c>
      <c r="F301" s="223"/>
      <c r="G301" s="217">
        <f t="shared" si="4"/>
        <v>49.2</v>
      </c>
      <c r="J301" s="44"/>
    </row>
    <row r="302" spans="1:10">
      <c r="B302" s="405"/>
      <c r="C302" s="405"/>
      <c r="D302" t="s">
        <v>15</v>
      </c>
      <c r="E302" s="217">
        <v>60</v>
      </c>
      <c r="F302" s="223"/>
      <c r="G302" s="217">
        <f t="shared" si="4"/>
        <v>109.2</v>
      </c>
      <c r="J302" s="44"/>
    </row>
    <row r="303" spans="1:10">
      <c r="B303" s="405"/>
      <c r="C303" s="405"/>
      <c r="D303" t="s">
        <v>16</v>
      </c>
      <c r="E303" s="217">
        <v>5</v>
      </c>
      <c r="F303" s="223"/>
      <c r="G303" s="217">
        <f t="shared" si="4"/>
        <v>114.2</v>
      </c>
      <c r="J303" s="44"/>
    </row>
    <row r="304" spans="1:10">
      <c r="A304" s="30">
        <v>43861</v>
      </c>
      <c r="B304" s="405" t="s">
        <v>10</v>
      </c>
      <c r="C304" s="405" t="s">
        <v>12</v>
      </c>
      <c r="D304" t="s">
        <v>15</v>
      </c>
      <c r="E304" s="217"/>
      <c r="F304" s="223">
        <v>60</v>
      </c>
      <c r="G304" s="217">
        <f t="shared" si="4"/>
        <v>54.2</v>
      </c>
      <c r="I304" s="15" t="s">
        <v>454</v>
      </c>
      <c r="J304" s="44"/>
    </row>
    <row r="305" spans="1:10">
      <c r="A305" s="30">
        <v>43861</v>
      </c>
      <c r="B305" s="405" t="s">
        <v>10</v>
      </c>
      <c r="C305" s="405" t="s">
        <v>12</v>
      </c>
      <c r="D305" t="s">
        <v>16</v>
      </c>
      <c r="E305" s="217"/>
      <c r="F305" s="223">
        <v>5</v>
      </c>
      <c r="G305" s="217">
        <f t="shared" si="4"/>
        <v>49.2</v>
      </c>
      <c r="J305" s="44"/>
    </row>
    <row r="306" spans="1:10">
      <c r="A306" s="30">
        <v>43888</v>
      </c>
      <c r="B306" s="405">
        <v>19841</v>
      </c>
      <c r="C306" s="405" t="s">
        <v>12</v>
      </c>
      <c r="D306" t="s">
        <v>13</v>
      </c>
      <c r="E306" s="217"/>
      <c r="F306" s="223">
        <v>42.9</v>
      </c>
      <c r="G306" s="217">
        <f t="shared" si="4"/>
        <v>6.3000000000000043</v>
      </c>
      <c r="J306" s="44"/>
    </row>
    <row r="307" spans="1:10">
      <c r="A307" s="30">
        <v>43888</v>
      </c>
      <c r="B307" s="405">
        <v>19841</v>
      </c>
      <c r="C307" s="405" t="s">
        <v>12</v>
      </c>
      <c r="D307" t="s">
        <v>14</v>
      </c>
      <c r="E307" s="217"/>
      <c r="F307" s="223">
        <v>6.3</v>
      </c>
      <c r="G307" s="217">
        <f t="shared" si="4"/>
        <v>0</v>
      </c>
      <c r="J307" s="44"/>
    </row>
    <row r="308" spans="1:10">
      <c r="A308" s="32">
        <v>43890</v>
      </c>
      <c r="B308" s="404" t="s">
        <v>11</v>
      </c>
      <c r="C308" s="404" t="s">
        <v>19</v>
      </c>
      <c r="D308" t="s">
        <v>13</v>
      </c>
      <c r="E308" s="217">
        <v>44.6</v>
      </c>
      <c r="F308" s="223"/>
      <c r="G308" s="217">
        <f t="shared" si="4"/>
        <v>44.6</v>
      </c>
      <c r="J308" s="44"/>
    </row>
    <row r="309" spans="1:10">
      <c r="B309" s="405"/>
      <c r="C309" s="405"/>
      <c r="D309" t="s">
        <v>14</v>
      </c>
      <c r="E309" s="217">
        <v>6.7</v>
      </c>
      <c r="F309" s="223"/>
      <c r="G309" s="217">
        <f t="shared" si="4"/>
        <v>51.300000000000004</v>
      </c>
      <c r="J309" s="44"/>
    </row>
    <row r="310" spans="1:10">
      <c r="B310" s="405"/>
      <c r="C310" s="405"/>
      <c r="D310" t="s">
        <v>15</v>
      </c>
      <c r="E310" s="217">
        <v>58</v>
      </c>
      <c r="F310" s="223"/>
      <c r="G310" s="217">
        <f t="shared" si="4"/>
        <v>109.30000000000001</v>
      </c>
      <c r="J310" s="44"/>
    </row>
    <row r="311" spans="1:10">
      <c r="B311" s="405"/>
      <c r="C311" s="405"/>
      <c r="D311" t="s">
        <v>16</v>
      </c>
      <c r="E311" s="217">
        <v>5</v>
      </c>
      <c r="F311" s="223"/>
      <c r="G311" s="217">
        <f t="shared" si="4"/>
        <v>114.30000000000001</v>
      </c>
      <c r="J311" s="44"/>
    </row>
    <row r="312" spans="1:10">
      <c r="A312" s="30">
        <v>43890</v>
      </c>
      <c r="B312" s="405" t="s">
        <v>10</v>
      </c>
      <c r="C312" s="405" t="s">
        <v>19</v>
      </c>
      <c r="D312" t="s">
        <v>15</v>
      </c>
      <c r="E312" s="217"/>
      <c r="F312" s="223">
        <v>58</v>
      </c>
      <c r="G312" s="217">
        <f t="shared" si="4"/>
        <v>56.300000000000011</v>
      </c>
      <c r="J312" s="44"/>
    </row>
    <row r="313" spans="1:10">
      <c r="A313" s="30">
        <v>43890</v>
      </c>
      <c r="B313" s="405" t="s">
        <v>10</v>
      </c>
      <c r="C313" s="405" t="s">
        <v>19</v>
      </c>
      <c r="D313" t="s">
        <v>31</v>
      </c>
      <c r="E313" s="217"/>
      <c r="F313" s="223">
        <v>5</v>
      </c>
      <c r="G313" s="217">
        <f t="shared" si="4"/>
        <v>51.300000000000011</v>
      </c>
      <c r="J313" s="44"/>
    </row>
    <row r="314" spans="1:10">
      <c r="A314" s="30">
        <v>43958</v>
      </c>
      <c r="B314" s="405">
        <v>19951</v>
      </c>
      <c r="C314" s="405" t="s">
        <v>19</v>
      </c>
      <c r="D314" t="s">
        <v>13</v>
      </c>
      <c r="E314" s="217"/>
      <c r="F314" s="223">
        <v>44.6</v>
      </c>
      <c r="G314" s="217">
        <f t="shared" si="4"/>
        <v>6.7000000000000099</v>
      </c>
      <c r="J314" s="44"/>
    </row>
    <row r="315" spans="1:10">
      <c r="A315" s="30">
        <v>43958</v>
      </c>
      <c r="B315" s="405">
        <v>19951</v>
      </c>
      <c r="C315" s="405" t="s">
        <v>19</v>
      </c>
      <c r="D315" t="s">
        <v>14</v>
      </c>
      <c r="E315" s="217"/>
      <c r="F315" s="223">
        <v>6.7</v>
      </c>
      <c r="G315" s="217">
        <f t="shared" si="4"/>
        <v>9.7699626167013776E-15</v>
      </c>
      <c r="J315" s="44"/>
    </row>
    <row r="316" spans="1:10">
      <c r="A316" s="32">
        <v>43921</v>
      </c>
      <c r="B316" s="404" t="s">
        <v>11</v>
      </c>
      <c r="C316" s="404" t="s">
        <v>20</v>
      </c>
      <c r="D316" t="s">
        <v>13</v>
      </c>
      <c r="E316" s="217">
        <v>46.6</v>
      </c>
      <c r="F316" s="223"/>
      <c r="G316" s="217">
        <f t="shared" si="4"/>
        <v>46.600000000000009</v>
      </c>
      <c r="J316" s="44"/>
    </row>
    <row r="317" spans="1:10">
      <c r="B317" s="405"/>
      <c r="C317" s="405"/>
      <c r="D317" t="s">
        <v>14</v>
      </c>
      <c r="E317" s="217">
        <v>6.8</v>
      </c>
      <c r="F317" s="223"/>
      <c r="G317" s="217">
        <f t="shared" si="4"/>
        <v>53.400000000000006</v>
      </c>
      <c r="J317" s="44"/>
    </row>
    <row r="318" spans="1:10">
      <c r="B318" s="405"/>
      <c r="C318" s="405"/>
      <c r="D318" t="s">
        <v>15</v>
      </c>
      <c r="E318" s="217">
        <v>60</v>
      </c>
      <c r="F318" s="223"/>
      <c r="G318" s="217">
        <f t="shared" si="4"/>
        <v>113.4</v>
      </c>
      <c r="J318" s="44"/>
    </row>
    <row r="319" spans="1:10">
      <c r="B319" s="405"/>
      <c r="C319" s="405"/>
      <c r="D319" t="s">
        <v>16</v>
      </c>
      <c r="E319" s="217">
        <v>5</v>
      </c>
      <c r="F319" s="223"/>
      <c r="G319" s="217">
        <f t="shared" si="4"/>
        <v>118.4</v>
      </c>
      <c r="J319" s="44"/>
    </row>
    <row r="320" spans="1:10">
      <c r="A320" s="30">
        <v>43921</v>
      </c>
      <c r="B320" s="405" t="s">
        <v>10</v>
      </c>
      <c r="C320" s="405" t="s">
        <v>20</v>
      </c>
      <c r="D320" t="s">
        <v>15</v>
      </c>
      <c r="E320" s="217"/>
      <c r="F320" s="223">
        <v>28</v>
      </c>
      <c r="G320" s="217">
        <f t="shared" si="4"/>
        <v>90.4</v>
      </c>
      <c r="J320" s="44"/>
    </row>
    <row r="321" spans="1:10">
      <c r="A321" s="30">
        <v>43972</v>
      </c>
      <c r="B321" s="405">
        <v>19989</v>
      </c>
      <c r="C321" s="405" t="s">
        <v>20</v>
      </c>
      <c r="D321" t="s">
        <v>15</v>
      </c>
      <c r="E321" s="217"/>
      <c r="F321" s="223">
        <v>32</v>
      </c>
      <c r="G321" s="217">
        <f t="shared" si="4"/>
        <v>58.400000000000006</v>
      </c>
      <c r="J321" s="44"/>
    </row>
    <row r="322" spans="1:10">
      <c r="A322" s="30">
        <v>43972</v>
      </c>
      <c r="B322" s="405">
        <v>19989</v>
      </c>
      <c r="C322" s="405" t="s">
        <v>20</v>
      </c>
      <c r="D322" t="s">
        <v>31</v>
      </c>
      <c r="E322" s="217"/>
      <c r="F322" s="223">
        <v>5</v>
      </c>
      <c r="G322" s="217">
        <f t="shared" si="4"/>
        <v>53.400000000000006</v>
      </c>
      <c r="J322" s="44"/>
    </row>
    <row r="323" spans="1:10">
      <c r="A323" s="30">
        <v>44062</v>
      </c>
      <c r="B323" s="405">
        <v>20203</v>
      </c>
      <c r="C323" s="405" t="s">
        <v>20</v>
      </c>
      <c r="D323" t="s">
        <v>13</v>
      </c>
      <c r="E323" s="217"/>
      <c r="F323" s="223">
        <v>45</v>
      </c>
      <c r="G323" s="217">
        <f t="shared" si="4"/>
        <v>8.4000000000000057</v>
      </c>
      <c r="J323" s="44"/>
    </row>
    <row r="324" spans="1:10">
      <c r="A324" s="30">
        <v>44062</v>
      </c>
      <c r="B324" s="405">
        <v>20203</v>
      </c>
      <c r="C324" s="405" t="s">
        <v>20</v>
      </c>
      <c r="D324" t="s">
        <v>14</v>
      </c>
      <c r="E324" s="217"/>
      <c r="F324" s="223">
        <v>6.8</v>
      </c>
      <c r="G324" s="217">
        <f t="shared" si="4"/>
        <v>1.6000000000000059</v>
      </c>
      <c r="J324" s="44"/>
    </row>
    <row r="325" spans="1:10">
      <c r="A325" s="30">
        <v>44158</v>
      </c>
      <c r="B325" s="405">
        <v>20878</v>
      </c>
      <c r="C325" s="405" t="s">
        <v>20</v>
      </c>
      <c r="D325" t="s">
        <v>13</v>
      </c>
      <c r="E325" s="217"/>
      <c r="F325" s="223">
        <v>1.6</v>
      </c>
      <c r="G325" s="217">
        <f t="shared" ref="G325:G334" si="5">+G324+E325-F325</f>
        <v>5.773159728050814E-15</v>
      </c>
      <c r="J325" s="44"/>
    </row>
    <row r="326" spans="1:10">
      <c r="A326" s="32">
        <v>43951</v>
      </c>
      <c r="B326" s="404" t="s">
        <v>11</v>
      </c>
      <c r="C326" s="404" t="s">
        <v>21</v>
      </c>
      <c r="D326" t="s">
        <v>13</v>
      </c>
      <c r="E326" s="217">
        <v>48.3</v>
      </c>
      <c r="F326" s="223"/>
      <c r="G326" s="217">
        <f t="shared" si="5"/>
        <v>48.300000000000004</v>
      </c>
      <c r="J326" s="44"/>
    </row>
    <row r="327" spans="1:10">
      <c r="B327" s="405"/>
      <c r="C327" s="405"/>
      <c r="D327" t="s">
        <v>14</v>
      </c>
      <c r="E327" s="217">
        <v>10.8</v>
      </c>
      <c r="F327" s="223"/>
      <c r="G327" s="217">
        <f t="shared" si="5"/>
        <v>59.100000000000009</v>
      </c>
      <c r="J327" s="44"/>
    </row>
    <row r="328" spans="1:10">
      <c r="B328" s="405"/>
      <c r="C328" s="405"/>
      <c r="D328" t="s">
        <v>15</v>
      </c>
      <c r="E328" s="217">
        <v>60</v>
      </c>
      <c r="F328" s="223"/>
      <c r="G328" s="217">
        <f t="shared" si="5"/>
        <v>119.10000000000001</v>
      </c>
      <c r="J328" s="44"/>
    </row>
    <row r="329" spans="1:10">
      <c r="B329" s="405"/>
      <c r="C329" s="405"/>
      <c r="D329" t="s">
        <v>16</v>
      </c>
      <c r="E329" s="217">
        <v>5</v>
      </c>
      <c r="F329" s="223"/>
      <c r="G329" s="217">
        <f t="shared" si="5"/>
        <v>124.10000000000001</v>
      </c>
      <c r="J329" s="44"/>
    </row>
    <row r="330" spans="1:10">
      <c r="A330" s="30">
        <v>43951</v>
      </c>
      <c r="B330" s="405" t="s">
        <v>10</v>
      </c>
      <c r="C330" s="405" t="s">
        <v>21</v>
      </c>
      <c r="D330" t="s">
        <v>15</v>
      </c>
      <c r="E330" s="217"/>
      <c r="F330" s="223">
        <v>60</v>
      </c>
      <c r="G330" s="217">
        <f t="shared" si="5"/>
        <v>64.100000000000009</v>
      </c>
      <c r="J330" s="44"/>
    </row>
    <row r="331" spans="1:10">
      <c r="A331" s="30">
        <v>43951</v>
      </c>
      <c r="B331" s="405" t="s">
        <v>10</v>
      </c>
      <c r="C331" s="405" t="s">
        <v>21</v>
      </c>
      <c r="D331" t="s">
        <v>16</v>
      </c>
      <c r="E331" s="217"/>
      <c r="F331" s="223">
        <v>5</v>
      </c>
      <c r="G331" s="217">
        <f t="shared" si="5"/>
        <v>59.100000000000009</v>
      </c>
      <c r="J331" s="44"/>
    </row>
    <row r="332" spans="1:10">
      <c r="A332" s="30">
        <v>44158</v>
      </c>
      <c r="B332" s="405">
        <v>20878</v>
      </c>
      <c r="C332" s="405" t="s">
        <v>21</v>
      </c>
      <c r="D332" t="s">
        <v>13</v>
      </c>
      <c r="E332" s="217"/>
      <c r="F332" s="223">
        <v>48.3</v>
      </c>
      <c r="G332" s="217">
        <f t="shared" si="5"/>
        <v>10.800000000000011</v>
      </c>
      <c r="J332" s="44"/>
    </row>
    <row r="333" spans="1:10">
      <c r="A333" s="30">
        <v>44158</v>
      </c>
      <c r="B333" s="405">
        <v>20878</v>
      </c>
      <c r="C333" s="405" t="s">
        <v>21</v>
      </c>
      <c r="D333" t="s">
        <v>14</v>
      </c>
      <c r="E333" s="217"/>
      <c r="F333" s="223">
        <v>10.8</v>
      </c>
      <c r="G333" s="217">
        <f t="shared" si="5"/>
        <v>0</v>
      </c>
      <c r="J333" s="44"/>
    </row>
    <row r="334" spans="1:10">
      <c r="A334" s="32">
        <v>43982</v>
      </c>
      <c r="B334" s="404" t="s">
        <v>11</v>
      </c>
      <c r="C334" s="404" t="s">
        <v>22</v>
      </c>
      <c r="D334" t="s">
        <v>13</v>
      </c>
      <c r="E334" s="217">
        <v>44.9</v>
      </c>
      <c r="F334" s="223"/>
      <c r="G334" s="217">
        <f t="shared" si="5"/>
        <v>44.9</v>
      </c>
      <c r="J334" s="44"/>
    </row>
    <row r="335" spans="1:10">
      <c r="B335" s="405"/>
      <c r="C335" s="405"/>
      <c r="D335" t="s">
        <v>14</v>
      </c>
      <c r="E335" s="217">
        <v>5.8</v>
      </c>
      <c r="F335" s="223"/>
      <c r="G335" s="217">
        <f>+G334+E335-F335</f>
        <v>50.699999999999996</v>
      </c>
      <c r="J335" s="44"/>
    </row>
    <row r="336" spans="1:10">
      <c r="B336" s="405"/>
      <c r="C336" s="405"/>
      <c r="D336" t="s">
        <v>15</v>
      </c>
      <c r="E336" s="217">
        <v>60</v>
      </c>
      <c r="F336" s="223"/>
      <c r="G336" s="217">
        <f t="shared" ref="G336:G399" si="6">+G335+E336-F336</f>
        <v>110.69999999999999</v>
      </c>
      <c r="J336" s="44"/>
    </row>
    <row r="337" spans="1:10">
      <c r="B337" s="405"/>
      <c r="C337" s="405"/>
      <c r="D337" t="s">
        <v>16</v>
      </c>
      <c r="E337" s="217">
        <v>5</v>
      </c>
      <c r="F337" s="223"/>
      <c r="G337" s="217">
        <f t="shared" si="6"/>
        <v>115.69999999999999</v>
      </c>
      <c r="J337" s="44"/>
    </row>
    <row r="338" spans="1:10">
      <c r="A338" s="30">
        <v>43982</v>
      </c>
      <c r="B338" s="405" t="s">
        <v>10</v>
      </c>
      <c r="C338" s="405" t="s">
        <v>22</v>
      </c>
      <c r="D338" t="s">
        <v>15</v>
      </c>
      <c r="E338" s="217"/>
      <c r="F338" s="223">
        <v>50</v>
      </c>
      <c r="G338" s="217">
        <f t="shared" si="6"/>
        <v>65.699999999999989</v>
      </c>
      <c r="J338" s="44"/>
    </row>
    <row r="339" spans="1:10">
      <c r="A339" s="30">
        <v>44158</v>
      </c>
      <c r="B339" s="405">
        <v>20878</v>
      </c>
      <c r="C339" s="405" t="s">
        <v>22</v>
      </c>
      <c r="D339" t="s">
        <v>13</v>
      </c>
      <c r="E339" s="217"/>
      <c r="F339" s="223">
        <v>44.9</v>
      </c>
      <c r="G339" s="217">
        <f t="shared" si="6"/>
        <v>20.79999999999999</v>
      </c>
      <c r="J339" s="44"/>
    </row>
    <row r="340" spans="1:10">
      <c r="A340" s="30">
        <v>44158</v>
      </c>
      <c r="B340" s="405">
        <v>20878</v>
      </c>
      <c r="C340" s="405" t="s">
        <v>22</v>
      </c>
      <c r="D340" t="s">
        <v>14</v>
      </c>
      <c r="E340" s="217"/>
      <c r="F340" s="223">
        <v>5.8</v>
      </c>
      <c r="G340" s="217">
        <f t="shared" si="6"/>
        <v>14.999999999999989</v>
      </c>
      <c r="J340" s="44"/>
    </row>
    <row r="341" spans="1:10">
      <c r="A341" s="30">
        <v>44516</v>
      </c>
      <c r="B341" s="405">
        <v>23892</v>
      </c>
      <c r="C341" s="405" t="s">
        <v>22</v>
      </c>
      <c r="D341" t="s">
        <v>15</v>
      </c>
      <c r="E341" s="217"/>
      <c r="F341" s="223">
        <v>10</v>
      </c>
      <c r="G341" s="217">
        <f t="shared" si="6"/>
        <v>4.9999999999999893</v>
      </c>
      <c r="J341" s="44"/>
    </row>
    <row r="342" spans="1:10">
      <c r="A342" s="30">
        <v>44516</v>
      </c>
      <c r="B342" s="405">
        <v>23892</v>
      </c>
      <c r="C342" s="405" t="s">
        <v>22</v>
      </c>
      <c r="D342" t="s">
        <v>16</v>
      </c>
      <c r="E342" s="217"/>
      <c r="F342" s="223">
        <v>5</v>
      </c>
      <c r="G342" s="217">
        <f t="shared" si="6"/>
        <v>-1.0658141036401503E-14</v>
      </c>
      <c r="J342" s="44"/>
    </row>
    <row r="343" spans="1:10">
      <c r="A343" s="32">
        <v>44012</v>
      </c>
      <c r="B343" s="404" t="s">
        <v>11</v>
      </c>
      <c r="C343" s="404" t="s">
        <v>23</v>
      </c>
      <c r="D343" t="s">
        <v>13</v>
      </c>
      <c r="E343" s="240">
        <v>39.700000000000003</v>
      </c>
      <c r="F343" s="223"/>
      <c r="G343" s="217">
        <f t="shared" si="6"/>
        <v>39.699999999999989</v>
      </c>
      <c r="J343" s="44"/>
    </row>
    <row r="344" spans="1:10">
      <c r="B344" s="405"/>
      <c r="C344" s="405"/>
      <c r="D344" t="s">
        <v>14</v>
      </c>
      <c r="E344" s="240">
        <v>2.8</v>
      </c>
      <c r="F344" s="223"/>
      <c r="G344" s="217">
        <f t="shared" si="6"/>
        <v>42.499999999999986</v>
      </c>
      <c r="J344" s="44"/>
    </row>
    <row r="345" spans="1:10">
      <c r="B345" s="405"/>
      <c r="C345" s="405"/>
      <c r="D345" t="s">
        <v>15</v>
      </c>
      <c r="E345" s="240">
        <v>60</v>
      </c>
      <c r="F345" s="223"/>
      <c r="G345" s="217">
        <f t="shared" si="6"/>
        <v>102.49999999999999</v>
      </c>
      <c r="J345" s="44"/>
    </row>
    <row r="346" spans="1:10">
      <c r="B346" s="405"/>
      <c r="C346" s="405"/>
      <c r="D346" t="s">
        <v>31</v>
      </c>
      <c r="E346" s="240">
        <v>5</v>
      </c>
      <c r="F346" s="223"/>
      <c r="G346" s="217">
        <f t="shared" si="6"/>
        <v>107.49999999999999</v>
      </c>
      <c r="J346" s="44"/>
    </row>
    <row r="347" spans="1:10">
      <c r="A347" s="30">
        <v>44158</v>
      </c>
      <c r="B347" s="405">
        <v>20878</v>
      </c>
      <c r="C347" s="405" t="s">
        <v>23</v>
      </c>
      <c r="D347" t="s">
        <v>13</v>
      </c>
      <c r="E347" s="240"/>
      <c r="F347" s="223">
        <v>39.700000000000003</v>
      </c>
      <c r="G347" s="217">
        <f t="shared" si="6"/>
        <v>67.799999999999983</v>
      </c>
      <c r="J347" s="44"/>
    </row>
    <row r="348" spans="1:10">
      <c r="A348" s="30">
        <v>44158</v>
      </c>
      <c r="B348" s="405">
        <v>20878</v>
      </c>
      <c r="C348" s="405" t="s">
        <v>23</v>
      </c>
      <c r="D348" t="s">
        <v>14</v>
      </c>
      <c r="E348" s="240"/>
      <c r="F348" s="223">
        <v>2.8</v>
      </c>
      <c r="G348" s="217">
        <f t="shared" si="6"/>
        <v>64.999999999999986</v>
      </c>
      <c r="J348" s="44"/>
    </row>
    <row r="349" spans="1:10">
      <c r="A349" s="30">
        <v>44516</v>
      </c>
      <c r="B349" s="405">
        <v>23892</v>
      </c>
      <c r="C349" s="405" t="s">
        <v>23</v>
      </c>
      <c r="D349" t="s">
        <v>15</v>
      </c>
      <c r="E349" s="240"/>
      <c r="F349" s="261">
        <v>60</v>
      </c>
      <c r="G349" s="217">
        <f t="shared" si="6"/>
        <v>4.9999999999999858</v>
      </c>
      <c r="J349" s="44"/>
    </row>
    <row r="350" spans="1:10">
      <c r="A350" s="30">
        <v>44516</v>
      </c>
      <c r="B350" s="405">
        <v>23892</v>
      </c>
      <c r="C350" s="405" t="s">
        <v>23</v>
      </c>
      <c r="D350" t="s">
        <v>31</v>
      </c>
      <c r="E350" s="240"/>
      <c r="F350" s="261">
        <v>5</v>
      </c>
      <c r="G350" s="217">
        <f t="shared" si="6"/>
        <v>-1.4210854715202004E-14</v>
      </c>
      <c r="J350" s="44"/>
    </row>
    <row r="351" spans="1:10">
      <c r="A351" s="32">
        <v>44043</v>
      </c>
      <c r="B351" s="404" t="s">
        <v>11</v>
      </c>
      <c r="C351" s="404" t="s">
        <v>24</v>
      </c>
      <c r="D351" t="s">
        <v>13</v>
      </c>
      <c r="E351" s="240">
        <v>27</v>
      </c>
      <c r="F351" s="223"/>
      <c r="G351" s="217">
        <f t="shared" si="6"/>
        <v>26.999999999999986</v>
      </c>
      <c r="J351" s="44"/>
    </row>
    <row r="352" spans="1:10">
      <c r="B352" s="405"/>
      <c r="C352" s="405"/>
      <c r="D352" t="s">
        <v>14</v>
      </c>
      <c r="E352" s="240">
        <v>8.6999999999999993</v>
      </c>
      <c r="F352" s="223"/>
      <c r="G352" s="217">
        <f t="shared" si="6"/>
        <v>35.699999999999989</v>
      </c>
      <c r="J352" s="44"/>
    </row>
    <row r="353" spans="1:10">
      <c r="B353" s="405"/>
      <c r="C353" s="405"/>
      <c r="D353" t="s">
        <v>15</v>
      </c>
      <c r="E353" s="240">
        <v>60</v>
      </c>
      <c r="F353" s="223"/>
      <c r="G353" s="217">
        <f t="shared" si="6"/>
        <v>95.699999999999989</v>
      </c>
      <c r="J353" s="44"/>
    </row>
    <row r="354" spans="1:10">
      <c r="B354" s="405"/>
      <c r="C354" s="405"/>
      <c r="D354" t="s">
        <v>31</v>
      </c>
      <c r="E354" s="240">
        <v>5</v>
      </c>
      <c r="F354" s="223"/>
      <c r="G354" s="217">
        <f t="shared" si="6"/>
        <v>100.69999999999999</v>
      </c>
      <c r="J354" s="44"/>
    </row>
    <row r="355" spans="1:10">
      <c r="B355" s="405"/>
      <c r="C355" s="405"/>
      <c r="D355" s="56" t="s">
        <v>35</v>
      </c>
      <c r="E355" s="240">
        <v>10</v>
      </c>
      <c r="F355" s="223"/>
      <c r="G355" s="217">
        <f t="shared" si="6"/>
        <v>110.69999999999999</v>
      </c>
      <c r="J355" s="44"/>
    </row>
    <row r="356" spans="1:10">
      <c r="B356" s="405"/>
      <c r="C356" s="405"/>
      <c r="D356" s="56" t="s">
        <v>36</v>
      </c>
      <c r="E356" s="240">
        <v>10</v>
      </c>
      <c r="F356" s="223"/>
      <c r="G356" s="217">
        <f t="shared" si="6"/>
        <v>120.69999999999999</v>
      </c>
      <c r="J356" s="44"/>
    </row>
    <row r="357" spans="1:10">
      <c r="A357" s="30">
        <v>44043</v>
      </c>
      <c r="B357" s="405" t="s">
        <v>10</v>
      </c>
      <c r="C357" s="405" t="s">
        <v>24</v>
      </c>
      <c r="D357" t="s">
        <v>15</v>
      </c>
      <c r="E357" s="240"/>
      <c r="F357" s="223">
        <v>60</v>
      </c>
      <c r="G357" s="217">
        <f t="shared" si="6"/>
        <v>60.699999999999989</v>
      </c>
      <c r="J357" s="44"/>
    </row>
    <row r="358" spans="1:10">
      <c r="A358" s="30">
        <v>44043</v>
      </c>
      <c r="B358" s="405" t="s">
        <v>10</v>
      </c>
      <c r="C358" s="405" t="s">
        <v>24</v>
      </c>
      <c r="D358" t="s">
        <v>16</v>
      </c>
      <c r="E358" s="240"/>
      <c r="F358" s="223">
        <v>5</v>
      </c>
      <c r="G358" s="217">
        <f t="shared" si="6"/>
        <v>55.699999999999989</v>
      </c>
      <c r="J358" s="44"/>
    </row>
    <row r="359" spans="1:10">
      <c r="A359" s="30">
        <v>44111</v>
      </c>
      <c r="B359" s="405">
        <v>20418</v>
      </c>
      <c r="C359" s="405" t="s">
        <v>24</v>
      </c>
      <c r="D359" t="s">
        <v>13</v>
      </c>
      <c r="E359" s="240"/>
      <c r="F359" s="261">
        <v>27</v>
      </c>
      <c r="G359" s="217">
        <f t="shared" si="6"/>
        <v>28.699999999999989</v>
      </c>
      <c r="J359" s="44"/>
    </row>
    <row r="360" spans="1:10">
      <c r="A360" s="30">
        <v>44111</v>
      </c>
      <c r="B360" s="405">
        <v>20418</v>
      </c>
      <c r="C360" s="405" t="s">
        <v>24</v>
      </c>
      <c r="D360" t="s">
        <v>14</v>
      </c>
      <c r="E360" s="240"/>
      <c r="F360" s="223">
        <v>6.2</v>
      </c>
      <c r="G360" s="217">
        <f t="shared" si="6"/>
        <v>22.499999999999989</v>
      </c>
      <c r="J360" s="44"/>
    </row>
    <row r="361" spans="1:10">
      <c r="A361" s="30">
        <v>44516</v>
      </c>
      <c r="B361" s="405">
        <v>23892</v>
      </c>
      <c r="C361" s="405" t="s">
        <v>24</v>
      </c>
      <c r="D361" t="s">
        <v>14</v>
      </c>
      <c r="E361" s="240"/>
      <c r="F361" s="223">
        <v>2.5</v>
      </c>
      <c r="G361" s="217">
        <f t="shared" si="6"/>
        <v>19.999999999999989</v>
      </c>
      <c r="J361" s="44"/>
    </row>
    <row r="362" spans="1:10">
      <c r="A362" s="30">
        <v>44516</v>
      </c>
      <c r="B362" s="405">
        <v>23892</v>
      </c>
      <c r="C362" s="405" t="s">
        <v>24</v>
      </c>
      <c r="D362" s="56" t="s">
        <v>35</v>
      </c>
      <c r="E362" s="240"/>
      <c r="F362" s="223">
        <v>10</v>
      </c>
      <c r="G362" s="217">
        <f t="shared" si="6"/>
        <v>9.9999999999999893</v>
      </c>
      <c r="J362" s="44"/>
    </row>
    <row r="363" spans="1:10">
      <c r="A363" s="30">
        <v>44516</v>
      </c>
      <c r="B363" s="405">
        <v>23892</v>
      </c>
      <c r="C363" s="405" t="s">
        <v>24</v>
      </c>
      <c r="D363" s="56" t="s">
        <v>36</v>
      </c>
      <c r="E363" s="240"/>
      <c r="F363" s="223">
        <v>10</v>
      </c>
      <c r="G363" s="217">
        <f t="shared" si="6"/>
        <v>0</v>
      </c>
      <c r="J363" s="44"/>
    </row>
    <row r="364" spans="1:10">
      <c r="A364" s="32">
        <v>44074</v>
      </c>
      <c r="B364" s="404" t="s">
        <v>11</v>
      </c>
      <c r="C364" s="404" t="s">
        <v>25</v>
      </c>
      <c r="D364" t="s">
        <v>13</v>
      </c>
      <c r="E364" s="240">
        <v>25.9</v>
      </c>
      <c r="F364" s="223"/>
      <c r="G364" s="217">
        <f t="shared" si="6"/>
        <v>25.9</v>
      </c>
      <c r="J364" s="44"/>
    </row>
    <row r="365" spans="1:10">
      <c r="B365" s="405"/>
      <c r="C365" s="405"/>
      <c r="D365" t="s">
        <v>14</v>
      </c>
      <c r="E365" s="240">
        <v>6.2</v>
      </c>
      <c r="F365" s="223"/>
      <c r="G365" s="217">
        <f t="shared" si="6"/>
        <v>32.1</v>
      </c>
      <c r="J365" s="44"/>
    </row>
    <row r="366" spans="1:10">
      <c r="B366" s="405"/>
      <c r="C366" s="405"/>
      <c r="D366" t="s">
        <v>15</v>
      </c>
      <c r="E366" s="240">
        <v>60</v>
      </c>
      <c r="F366" s="223"/>
      <c r="G366" s="217">
        <f t="shared" si="6"/>
        <v>92.1</v>
      </c>
      <c r="J366" s="44"/>
    </row>
    <row r="367" spans="1:10">
      <c r="B367" s="405"/>
      <c r="C367" s="405"/>
      <c r="D367" t="s">
        <v>31</v>
      </c>
      <c r="E367" s="240">
        <v>5</v>
      </c>
      <c r="F367" s="223"/>
      <c r="G367" s="217">
        <f t="shared" si="6"/>
        <v>97.1</v>
      </c>
      <c r="J367" s="44"/>
    </row>
    <row r="368" spans="1:10">
      <c r="B368" s="405"/>
      <c r="C368" s="405"/>
      <c r="D368" t="s">
        <v>455</v>
      </c>
      <c r="E368" s="240">
        <v>15</v>
      </c>
      <c r="F368" s="223"/>
      <c r="G368" s="217">
        <f t="shared" si="6"/>
        <v>112.1</v>
      </c>
      <c r="J368" s="44"/>
    </row>
    <row r="369" spans="1:10">
      <c r="B369" s="405"/>
      <c r="C369" s="405"/>
      <c r="D369" t="s">
        <v>156</v>
      </c>
      <c r="E369" s="240">
        <v>100</v>
      </c>
      <c r="F369" s="223"/>
      <c r="G369" s="217">
        <f t="shared" si="6"/>
        <v>212.1</v>
      </c>
      <c r="J369" s="44"/>
    </row>
    <row r="370" spans="1:10">
      <c r="A370" s="30">
        <v>44074</v>
      </c>
      <c r="B370" s="405" t="s">
        <v>10</v>
      </c>
      <c r="C370" s="405" t="s">
        <v>25</v>
      </c>
      <c r="D370" t="s">
        <v>15</v>
      </c>
      <c r="E370" s="240"/>
      <c r="F370" s="223">
        <v>60</v>
      </c>
      <c r="G370" s="217">
        <f t="shared" si="6"/>
        <v>152.1</v>
      </c>
      <c r="J370" s="44"/>
    </row>
    <row r="371" spans="1:10">
      <c r="A371" s="30">
        <v>44074</v>
      </c>
      <c r="B371" s="405" t="s">
        <v>10</v>
      </c>
      <c r="C371" s="405" t="s">
        <v>25</v>
      </c>
      <c r="D371" t="s">
        <v>16</v>
      </c>
      <c r="E371" s="240"/>
      <c r="F371" s="223">
        <v>5</v>
      </c>
      <c r="G371" s="217">
        <f t="shared" si="6"/>
        <v>147.1</v>
      </c>
      <c r="J371" s="44"/>
    </row>
    <row r="372" spans="1:10">
      <c r="A372" s="30">
        <v>44074</v>
      </c>
      <c r="B372" s="405" t="s">
        <v>10</v>
      </c>
      <c r="C372" s="405" t="s">
        <v>25</v>
      </c>
      <c r="D372" t="s">
        <v>455</v>
      </c>
      <c r="E372" s="240"/>
      <c r="F372" s="223">
        <v>4</v>
      </c>
      <c r="G372" s="217">
        <f t="shared" si="6"/>
        <v>143.1</v>
      </c>
      <c r="J372" s="44"/>
    </row>
    <row r="373" spans="1:10">
      <c r="A373" s="30">
        <v>44131</v>
      </c>
      <c r="B373" s="405">
        <v>20572</v>
      </c>
      <c r="C373" s="405" t="s">
        <v>25</v>
      </c>
      <c r="D373" t="s">
        <v>13</v>
      </c>
      <c r="E373" s="240"/>
      <c r="F373" s="223">
        <v>25.9</v>
      </c>
      <c r="G373" s="217">
        <f t="shared" si="6"/>
        <v>117.19999999999999</v>
      </c>
      <c r="J373" s="44"/>
    </row>
    <row r="374" spans="1:10">
      <c r="A374" s="30">
        <v>44131</v>
      </c>
      <c r="B374" s="405">
        <v>20572</v>
      </c>
      <c r="C374" s="405" t="s">
        <v>25</v>
      </c>
      <c r="D374" t="s">
        <v>14</v>
      </c>
      <c r="E374" s="240"/>
      <c r="F374" s="223">
        <v>6.2</v>
      </c>
      <c r="G374" s="217">
        <f t="shared" si="6"/>
        <v>110.99999999999999</v>
      </c>
      <c r="J374" s="44"/>
    </row>
    <row r="375" spans="1:10">
      <c r="A375" s="30">
        <v>44516</v>
      </c>
      <c r="B375" s="405">
        <v>23892</v>
      </c>
      <c r="C375" s="405" t="s">
        <v>25</v>
      </c>
      <c r="D375" t="s">
        <v>455</v>
      </c>
      <c r="E375" s="240"/>
      <c r="F375" s="223">
        <v>11</v>
      </c>
      <c r="G375" s="217">
        <f t="shared" si="6"/>
        <v>99.999999999999986</v>
      </c>
      <c r="J375" s="44"/>
    </row>
    <row r="376" spans="1:10">
      <c r="A376" s="30">
        <v>44516</v>
      </c>
      <c r="B376" s="405">
        <v>23892</v>
      </c>
      <c r="C376" s="405" t="s">
        <v>25</v>
      </c>
      <c r="D376" t="s">
        <v>156</v>
      </c>
      <c r="E376" s="240"/>
      <c r="F376" s="223">
        <v>100</v>
      </c>
      <c r="G376" s="217">
        <f t="shared" si="6"/>
        <v>0</v>
      </c>
      <c r="J376" s="44"/>
    </row>
    <row r="377" spans="1:10">
      <c r="A377" s="32">
        <v>44104</v>
      </c>
      <c r="B377" s="404" t="s">
        <v>11</v>
      </c>
      <c r="C377" s="404" t="s">
        <v>26</v>
      </c>
      <c r="D377" t="s">
        <v>13</v>
      </c>
      <c r="E377" s="240">
        <v>26.6</v>
      </c>
      <c r="F377" s="223"/>
      <c r="G377" s="217">
        <f t="shared" si="6"/>
        <v>26.6</v>
      </c>
      <c r="J377" s="44"/>
    </row>
    <row r="378" spans="1:10">
      <c r="B378" s="405"/>
      <c r="C378" s="405"/>
      <c r="D378" t="s">
        <v>14</v>
      </c>
      <c r="E378" s="240">
        <v>7.2</v>
      </c>
      <c r="F378" s="223"/>
      <c r="G378" s="217">
        <f t="shared" si="6"/>
        <v>33.800000000000004</v>
      </c>
      <c r="J378" s="44"/>
    </row>
    <row r="379" spans="1:10">
      <c r="B379" s="405"/>
      <c r="C379" s="405"/>
      <c r="D379" t="s">
        <v>15</v>
      </c>
      <c r="E379" s="240">
        <v>60</v>
      </c>
      <c r="F379" s="223"/>
      <c r="G379" s="217">
        <f t="shared" si="6"/>
        <v>93.800000000000011</v>
      </c>
      <c r="J379" s="44"/>
    </row>
    <row r="380" spans="1:10">
      <c r="B380" s="405"/>
      <c r="C380" s="405"/>
      <c r="D380" t="s">
        <v>31</v>
      </c>
      <c r="E380" s="240">
        <v>5</v>
      </c>
      <c r="F380" s="223"/>
      <c r="G380" s="217">
        <f t="shared" si="6"/>
        <v>98.800000000000011</v>
      </c>
      <c r="J380" s="44"/>
    </row>
    <row r="381" spans="1:10">
      <c r="B381" s="405"/>
      <c r="C381" s="405"/>
      <c r="D381" t="s">
        <v>455</v>
      </c>
      <c r="E381" s="240">
        <v>8.5</v>
      </c>
      <c r="F381" s="223"/>
      <c r="G381" s="217">
        <f t="shared" si="6"/>
        <v>107.30000000000001</v>
      </c>
      <c r="J381" s="44"/>
    </row>
    <row r="382" spans="1:10">
      <c r="A382" s="30">
        <v>44104</v>
      </c>
      <c r="B382" s="405" t="s">
        <v>10</v>
      </c>
      <c r="C382" s="405" t="s">
        <v>26</v>
      </c>
      <c r="D382" t="s">
        <v>15</v>
      </c>
      <c r="E382" s="240"/>
      <c r="F382" s="223">
        <v>60</v>
      </c>
      <c r="G382" s="217">
        <f t="shared" si="6"/>
        <v>47.300000000000011</v>
      </c>
      <c r="J382" s="44"/>
    </row>
    <row r="383" spans="1:10">
      <c r="A383" s="30">
        <v>44104</v>
      </c>
      <c r="B383" s="405" t="s">
        <v>10</v>
      </c>
      <c r="C383" s="405" t="s">
        <v>26</v>
      </c>
      <c r="D383" t="s">
        <v>16</v>
      </c>
      <c r="E383" s="240"/>
      <c r="F383" s="223">
        <v>5</v>
      </c>
      <c r="G383" s="217">
        <f t="shared" si="6"/>
        <v>42.300000000000011</v>
      </c>
      <c r="J383" s="44"/>
    </row>
    <row r="384" spans="1:10">
      <c r="A384" s="30">
        <v>44187</v>
      </c>
      <c r="B384" s="405">
        <v>21173</v>
      </c>
      <c r="C384" s="405" t="s">
        <v>26</v>
      </c>
      <c r="D384" t="s">
        <v>13</v>
      </c>
      <c r="E384" s="240"/>
      <c r="F384" s="223">
        <v>26.6</v>
      </c>
      <c r="G384" s="217">
        <f t="shared" si="6"/>
        <v>15.70000000000001</v>
      </c>
      <c r="J384" s="44"/>
    </row>
    <row r="385" spans="1:10">
      <c r="A385" s="30">
        <v>44187</v>
      </c>
      <c r="B385" s="405">
        <v>21173</v>
      </c>
      <c r="C385" s="405" t="s">
        <v>26</v>
      </c>
      <c r="D385" t="s">
        <v>14</v>
      </c>
      <c r="E385" s="240"/>
      <c r="F385" s="223">
        <v>7.2</v>
      </c>
      <c r="G385" s="217">
        <f t="shared" si="6"/>
        <v>8.5000000000000107</v>
      </c>
      <c r="J385" s="44"/>
    </row>
    <row r="386" spans="1:10">
      <c r="A386" s="30">
        <v>44516</v>
      </c>
      <c r="B386" s="405">
        <v>23892</v>
      </c>
      <c r="C386" s="405" t="s">
        <v>26</v>
      </c>
      <c r="D386" t="s">
        <v>455</v>
      </c>
      <c r="E386" s="240"/>
      <c r="F386" s="223">
        <v>8.5</v>
      </c>
      <c r="G386" s="217">
        <f t="shared" si="6"/>
        <v>0</v>
      </c>
      <c r="J386" s="44"/>
    </row>
    <row r="387" spans="1:10">
      <c r="A387" s="32">
        <v>44135</v>
      </c>
      <c r="B387" s="404" t="s">
        <v>11</v>
      </c>
      <c r="C387" s="404" t="s">
        <v>27</v>
      </c>
      <c r="D387" t="s">
        <v>13</v>
      </c>
      <c r="E387" s="240">
        <v>31.2</v>
      </c>
      <c r="F387" s="223"/>
      <c r="G387" s="217">
        <f t="shared" si="6"/>
        <v>31.2</v>
      </c>
      <c r="J387" s="44"/>
    </row>
    <row r="388" spans="1:10">
      <c r="B388" s="405"/>
      <c r="C388" s="405"/>
      <c r="D388" t="s">
        <v>14</v>
      </c>
      <c r="E388" s="240">
        <v>7.6</v>
      </c>
      <c r="F388" s="223"/>
      <c r="G388" s="217">
        <f t="shared" si="6"/>
        <v>38.799999999999997</v>
      </c>
      <c r="J388" s="44"/>
    </row>
    <row r="389" spans="1:10">
      <c r="B389" s="405"/>
      <c r="C389" s="405"/>
      <c r="D389" t="s">
        <v>15</v>
      </c>
      <c r="E389" s="240">
        <v>60</v>
      </c>
      <c r="F389" s="223"/>
      <c r="G389" s="217">
        <f t="shared" si="6"/>
        <v>98.8</v>
      </c>
      <c r="J389" s="44"/>
    </row>
    <row r="390" spans="1:10">
      <c r="B390" s="405"/>
      <c r="C390" s="405"/>
      <c r="D390" t="s">
        <v>31</v>
      </c>
      <c r="E390" s="240">
        <v>5</v>
      </c>
      <c r="F390" s="223"/>
      <c r="G390" s="217">
        <f t="shared" si="6"/>
        <v>103.8</v>
      </c>
      <c r="J390" s="44"/>
    </row>
    <row r="391" spans="1:10">
      <c r="A391" s="30">
        <v>44135</v>
      </c>
      <c r="B391" s="405" t="s">
        <v>10</v>
      </c>
      <c r="C391" s="405" t="s">
        <v>27</v>
      </c>
      <c r="D391" t="s">
        <v>15</v>
      </c>
      <c r="E391" s="240"/>
      <c r="F391" s="223">
        <v>60</v>
      </c>
      <c r="G391" s="217">
        <f t="shared" si="6"/>
        <v>43.8</v>
      </c>
      <c r="J391" s="44"/>
    </row>
    <row r="392" spans="1:10">
      <c r="A392" s="30">
        <v>44135</v>
      </c>
      <c r="B392" s="405" t="s">
        <v>10</v>
      </c>
      <c r="C392" s="405" t="s">
        <v>27</v>
      </c>
      <c r="D392" t="s">
        <v>16</v>
      </c>
      <c r="E392" s="240"/>
      <c r="F392" s="223">
        <v>5</v>
      </c>
      <c r="G392" s="217">
        <f t="shared" si="6"/>
        <v>38.799999999999997</v>
      </c>
      <c r="J392" s="44"/>
    </row>
    <row r="393" spans="1:10">
      <c r="A393" s="30">
        <v>44187</v>
      </c>
      <c r="B393" s="405">
        <v>21173</v>
      </c>
      <c r="C393" s="405" t="s">
        <v>27</v>
      </c>
      <c r="D393" t="s">
        <v>13</v>
      </c>
      <c r="E393" s="240"/>
      <c r="F393" s="223">
        <v>31.2</v>
      </c>
      <c r="G393" s="217">
        <f t="shared" si="6"/>
        <v>7.5999999999999979</v>
      </c>
      <c r="J393" s="44"/>
    </row>
    <row r="394" spans="1:10">
      <c r="A394" s="30">
        <v>44187</v>
      </c>
      <c r="B394" s="405">
        <v>21173</v>
      </c>
      <c r="C394" s="405" t="s">
        <v>27</v>
      </c>
      <c r="D394" t="s">
        <v>14</v>
      </c>
      <c r="E394" s="240"/>
      <c r="F394" s="223">
        <v>7.6</v>
      </c>
      <c r="G394" s="217">
        <f t="shared" si="6"/>
        <v>0</v>
      </c>
      <c r="J394" s="44"/>
    </row>
    <row r="395" spans="1:10">
      <c r="A395" s="32">
        <v>44165</v>
      </c>
      <c r="B395" s="404" t="s">
        <v>11</v>
      </c>
      <c r="C395" s="404" t="s">
        <v>28</v>
      </c>
      <c r="D395" t="s">
        <v>13</v>
      </c>
      <c r="E395" s="240">
        <v>29.6</v>
      </c>
      <c r="F395" s="223"/>
      <c r="G395" s="217">
        <f t="shared" si="6"/>
        <v>29.6</v>
      </c>
      <c r="J395" s="44"/>
    </row>
    <row r="396" spans="1:10">
      <c r="B396" s="405"/>
      <c r="C396" s="405"/>
      <c r="D396" t="s">
        <v>14</v>
      </c>
      <c r="E396" s="240">
        <v>7.8</v>
      </c>
      <c r="F396" s="223"/>
      <c r="G396" s="217">
        <f t="shared" si="6"/>
        <v>37.4</v>
      </c>
      <c r="J396" s="44"/>
    </row>
    <row r="397" spans="1:10">
      <c r="B397" s="405"/>
      <c r="C397" s="405"/>
      <c r="D397" t="s">
        <v>15</v>
      </c>
      <c r="E397" s="240">
        <v>60</v>
      </c>
      <c r="F397" s="223"/>
      <c r="G397" s="217">
        <f t="shared" si="6"/>
        <v>97.4</v>
      </c>
      <c r="J397" s="44"/>
    </row>
    <row r="398" spans="1:10">
      <c r="B398" s="405"/>
      <c r="C398" s="405"/>
      <c r="D398" t="s">
        <v>31</v>
      </c>
      <c r="E398" s="240">
        <v>5</v>
      </c>
      <c r="F398" s="223"/>
      <c r="G398" s="217">
        <f t="shared" si="6"/>
        <v>102.4</v>
      </c>
      <c r="J398" s="44"/>
    </row>
    <row r="399" spans="1:10">
      <c r="A399" s="30">
        <v>44165</v>
      </c>
      <c r="B399" s="405" t="s">
        <v>10</v>
      </c>
      <c r="C399" s="405" t="s">
        <v>28</v>
      </c>
      <c r="D399" s="56" t="s">
        <v>15</v>
      </c>
      <c r="E399" s="217"/>
      <c r="F399" s="223">
        <v>60</v>
      </c>
      <c r="G399" s="217">
        <f t="shared" si="6"/>
        <v>42.400000000000006</v>
      </c>
      <c r="J399" s="44"/>
    </row>
    <row r="400" spans="1:10">
      <c r="A400" s="30">
        <v>44165</v>
      </c>
      <c r="B400" s="405" t="s">
        <v>10</v>
      </c>
      <c r="C400" s="405" t="s">
        <v>28</v>
      </c>
      <c r="D400" s="56" t="s">
        <v>31</v>
      </c>
      <c r="E400" s="217"/>
      <c r="F400" s="223">
        <v>5</v>
      </c>
      <c r="G400" s="217">
        <f t="shared" ref="G400:G463" si="7">+G399+E400-F400</f>
        <v>37.400000000000006</v>
      </c>
      <c r="J400" s="44"/>
    </row>
    <row r="401" spans="1:10">
      <c r="A401" s="30">
        <v>44223</v>
      </c>
      <c r="B401" s="405">
        <v>21460</v>
      </c>
      <c r="C401" s="405" t="s">
        <v>28</v>
      </c>
      <c r="D401" s="56" t="s">
        <v>13</v>
      </c>
      <c r="E401" s="217"/>
      <c r="F401" s="223">
        <v>29.6</v>
      </c>
      <c r="G401" s="217">
        <f t="shared" si="7"/>
        <v>7.8000000000000043</v>
      </c>
      <c r="J401" s="44"/>
    </row>
    <row r="402" spans="1:10">
      <c r="A402" s="30">
        <v>44223</v>
      </c>
      <c r="B402" s="405">
        <v>21460</v>
      </c>
      <c r="C402" s="405" t="s">
        <v>28</v>
      </c>
      <c r="D402" s="56" t="s">
        <v>14</v>
      </c>
      <c r="E402" s="217"/>
      <c r="F402" s="223">
        <v>7.8</v>
      </c>
      <c r="G402" s="217">
        <f t="shared" si="7"/>
        <v>0</v>
      </c>
      <c r="J402" s="44"/>
    </row>
    <row r="403" spans="1:10">
      <c r="A403" s="32">
        <v>44196</v>
      </c>
      <c r="B403" s="404" t="s">
        <v>11</v>
      </c>
      <c r="C403" s="404" t="s">
        <v>29</v>
      </c>
      <c r="D403" t="s">
        <v>13</v>
      </c>
      <c r="E403" s="241">
        <v>33.799999999999997</v>
      </c>
      <c r="F403" s="223"/>
      <c r="G403" s="217">
        <f t="shared" si="7"/>
        <v>33.799999999999997</v>
      </c>
      <c r="J403" s="44"/>
    </row>
    <row r="404" spans="1:10">
      <c r="B404" s="405"/>
      <c r="C404" s="405"/>
      <c r="D404" t="s">
        <v>14</v>
      </c>
      <c r="E404" s="241">
        <v>6.9</v>
      </c>
      <c r="F404" s="223"/>
      <c r="G404" s="217">
        <f t="shared" si="7"/>
        <v>40.699999999999996</v>
      </c>
      <c r="J404" s="44"/>
    </row>
    <row r="405" spans="1:10">
      <c r="B405" s="405"/>
      <c r="C405" s="405"/>
      <c r="D405" t="s">
        <v>33</v>
      </c>
      <c r="E405" s="241">
        <v>60</v>
      </c>
      <c r="F405" s="223"/>
      <c r="G405" s="217">
        <f t="shared" si="7"/>
        <v>100.69999999999999</v>
      </c>
      <c r="J405" s="44"/>
    </row>
    <row r="406" spans="1:10">
      <c r="B406" s="405"/>
      <c r="C406" s="405"/>
      <c r="D406" t="s">
        <v>31</v>
      </c>
      <c r="E406" s="241">
        <v>5</v>
      </c>
      <c r="F406" s="223"/>
      <c r="G406" s="217">
        <f t="shared" si="7"/>
        <v>105.69999999999999</v>
      </c>
      <c r="J406" s="44"/>
    </row>
    <row r="407" spans="1:10">
      <c r="A407" s="46">
        <v>44196</v>
      </c>
      <c r="B407" s="405" t="s">
        <v>10</v>
      </c>
      <c r="C407" s="405" t="s">
        <v>29</v>
      </c>
      <c r="D407" t="s">
        <v>33</v>
      </c>
      <c r="E407" s="217"/>
      <c r="F407" s="223">
        <v>60</v>
      </c>
      <c r="G407" s="217">
        <f t="shared" si="7"/>
        <v>45.699999999999989</v>
      </c>
      <c r="J407" s="44"/>
    </row>
    <row r="408" spans="1:10">
      <c r="A408" s="46">
        <v>44196</v>
      </c>
      <c r="B408" s="405" t="s">
        <v>10</v>
      </c>
      <c r="C408" s="405" t="s">
        <v>29</v>
      </c>
      <c r="D408" t="s">
        <v>31</v>
      </c>
      <c r="E408" s="217"/>
      <c r="F408" s="223">
        <v>5</v>
      </c>
      <c r="G408" s="217">
        <f t="shared" si="7"/>
        <v>40.699999999999989</v>
      </c>
      <c r="J408" s="44"/>
    </row>
    <row r="409" spans="1:10">
      <c r="A409" s="30">
        <v>44223</v>
      </c>
      <c r="B409" s="405">
        <v>21460</v>
      </c>
      <c r="C409" s="405" t="s">
        <v>29</v>
      </c>
      <c r="D409" t="s">
        <v>13</v>
      </c>
      <c r="E409" s="217"/>
      <c r="F409" s="223">
        <v>33.799999999999997</v>
      </c>
      <c r="G409" s="217">
        <f t="shared" si="7"/>
        <v>6.8999999999999915</v>
      </c>
      <c r="J409" s="44"/>
    </row>
    <row r="410" spans="1:10">
      <c r="A410" s="30">
        <v>44223</v>
      </c>
      <c r="B410" s="405">
        <v>21460</v>
      </c>
      <c r="C410" s="405" t="s">
        <v>29</v>
      </c>
      <c r="D410" t="s">
        <v>14</v>
      </c>
      <c r="E410" s="217"/>
      <c r="F410" s="223">
        <v>6.9</v>
      </c>
      <c r="G410" s="217">
        <f t="shared" si="7"/>
        <v>-8.8817841970012523E-15</v>
      </c>
      <c r="J410" s="44"/>
    </row>
    <row r="411" spans="1:10">
      <c r="A411" s="32">
        <v>44227</v>
      </c>
      <c r="B411" s="404" t="s">
        <v>11</v>
      </c>
      <c r="C411" s="404" t="s">
        <v>12</v>
      </c>
      <c r="D411" t="s">
        <v>13</v>
      </c>
      <c r="E411" s="241">
        <v>36.1</v>
      </c>
      <c r="F411" s="223"/>
      <c r="G411" s="217">
        <f t="shared" si="7"/>
        <v>36.099999999999994</v>
      </c>
      <c r="J411" s="44"/>
    </row>
    <row r="412" spans="1:10">
      <c r="B412" s="405"/>
      <c r="C412" s="405"/>
      <c r="D412" t="s">
        <v>14</v>
      </c>
      <c r="E412" s="241">
        <v>8.8000000000000007</v>
      </c>
      <c r="F412" s="223"/>
      <c r="G412" s="217">
        <f t="shared" si="7"/>
        <v>44.899999999999991</v>
      </c>
      <c r="J412" s="44"/>
    </row>
    <row r="413" spans="1:10">
      <c r="B413" s="405"/>
      <c r="C413" s="405"/>
      <c r="D413" t="s">
        <v>33</v>
      </c>
      <c r="E413" s="241">
        <v>60</v>
      </c>
      <c r="F413" s="223"/>
      <c r="G413" s="217">
        <f t="shared" si="7"/>
        <v>104.89999999999999</v>
      </c>
      <c r="J413" s="44"/>
    </row>
    <row r="414" spans="1:10">
      <c r="B414" s="405"/>
      <c r="C414" s="405"/>
      <c r="D414" t="s">
        <v>31</v>
      </c>
      <c r="E414" s="241">
        <v>5</v>
      </c>
      <c r="F414" s="223"/>
      <c r="G414" s="217">
        <f t="shared" si="7"/>
        <v>109.89999999999999</v>
      </c>
      <c r="J414" s="44"/>
    </row>
    <row r="415" spans="1:10">
      <c r="A415" s="46">
        <v>44227</v>
      </c>
      <c r="B415" s="405" t="s">
        <v>10</v>
      </c>
      <c r="C415" s="405" t="s">
        <v>12</v>
      </c>
      <c r="D415" t="s">
        <v>33</v>
      </c>
      <c r="E415" s="217"/>
      <c r="F415" s="223">
        <v>60</v>
      </c>
      <c r="G415" s="217">
        <f t="shared" si="7"/>
        <v>49.899999999999991</v>
      </c>
      <c r="J415" s="44"/>
    </row>
    <row r="416" spans="1:10">
      <c r="A416" s="46">
        <v>44227</v>
      </c>
      <c r="B416" s="405" t="s">
        <v>10</v>
      </c>
      <c r="C416" s="405" t="s">
        <v>12</v>
      </c>
      <c r="D416" t="s">
        <v>31</v>
      </c>
      <c r="E416" s="217"/>
      <c r="F416" s="223">
        <v>5</v>
      </c>
      <c r="G416" s="217">
        <f t="shared" si="7"/>
        <v>44.899999999999991</v>
      </c>
      <c r="J416" s="44"/>
    </row>
    <row r="417" spans="1:10">
      <c r="A417" s="46">
        <v>44257</v>
      </c>
      <c r="B417" s="405">
        <v>21710</v>
      </c>
      <c r="C417" s="405" t="s">
        <v>12</v>
      </c>
      <c r="D417" t="s">
        <v>13</v>
      </c>
      <c r="E417" s="217"/>
      <c r="F417" s="223">
        <v>36.1</v>
      </c>
      <c r="G417" s="217">
        <f t="shared" si="7"/>
        <v>8.7999999999999901</v>
      </c>
      <c r="J417" s="44"/>
    </row>
    <row r="418" spans="1:10">
      <c r="A418" s="46">
        <v>44257</v>
      </c>
      <c r="B418" s="405">
        <v>21710</v>
      </c>
      <c r="C418" s="405" t="s">
        <v>12</v>
      </c>
      <c r="D418" t="s">
        <v>14</v>
      </c>
      <c r="E418" s="217"/>
      <c r="F418" s="223">
        <v>8.8000000000000007</v>
      </c>
      <c r="G418" s="217">
        <f t="shared" si="7"/>
        <v>0</v>
      </c>
      <c r="J418" s="44"/>
    </row>
    <row r="419" spans="1:10">
      <c r="A419" s="32">
        <v>44255</v>
      </c>
      <c r="B419" s="404" t="s">
        <v>11</v>
      </c>
      <c r="C419" s="404" t="s">
        <v>19</v>
      </c>
      <c r="D419" t="s">
        <v>13</v>
      </c>
      <c r="E419" s="241">
        <v>40.299999999999997</v>
      </c>
      <c r="F419" s="223"/>
      <c r="G419" s="217">
        <f t="shared" si="7"/>
        <v>40.299999999999997</v>
      </c>
      <c r="J419" s="44"/>
    </row>
    <row r="420" spans="1:10">
      <c r="B420" s="405"/>
      <c r="C420" s="405"/>
      <c r="D420" t="s">
        <v>14</v>
      </c>
      <c r="E420" s="241">
        <v>11.7</v>
      </c>
      <c r="F420" s="223"/>
      <c r="G420" s="217">
        <f t="shared" si="7"/>
        <v>52</v>
      </c>
      <c r="J420" s="44"/>
    </row>
    <row r="421" spans="1:10">
      <c r="B421" s="405"/>
      <c r="C421" s="405"/>
      <c r="D421" t="s">
        <v>33</v>
      </c>
      <c r="E421" s="241">
        <v>56</v>
      </c>
      <c r="F421" s="223"/>
      <c r="G421" s="217">
        <f t="shared" si="7"/>
        <v>108</v>
      </c>
      <c r="J421" s="44"/>
    </row>
    <row r="422" spans="1:10">
      <c r="B422" s="405"/>
      <c r="C422" s="405"/>
      <c r="D422" t="s">
        <v>31</v>
      </c>
      <c r="E422" s="241">
        <v>5</v>
      </c>
      <c r="F422" s="223"/>
      <c r="G422" s="217">
        <f t="shared" si="7"/>
        <v>113</v>
      </c>
      <c r="J422" s="44"/>
    </row>
    <row r="423" spans="1:10">
      <c r="B423" s="405"/>
      <c r="C423" s="405"/>
      <c r="D423" t="s">
        <v>456</v>
      </c>
      <c r="E423" s="241">
        <v>150</v>
      </c>
      <c r="F423" s="223"/>
      <c r="G423" s="217">
        <f t="shared" si="7"/>
        <v>263</v>
      </c>
      <c r="J423" s="44"/>
    </row>
    <row r="424" spans="1:10">
      <c r="A424" s="30">
        <v>44245</v>
      </c>
      <c r="B424" s="405">
        <v>21604</v>
      </c>
      <c r="C424" s="405" t="s">
        <v>19</v>
      </c>
      <c r="D424" t="s">
        <v>456</v>
      </c>
      <c r="E424" s="241"/>
      <c r="F424" s="223">
        <v>100</v>
      </c>
      <c r="G424" s="217">
        <f t="shared" si="7"/>
        <v>163</v>
      </c>
      <c r="J424" s="44"/>
    </row>
    <row r="425" spans="1:10">
      <c r="A425" s="30">
        <v>44255</v>
      </c>
      <c r="B425" s="405" t="s">
        <v>10</v>
      </c>
      <c r="C425" s="405" t="s">
        <v>19</v>
      </c>
      <c r="D425" t="s">
        <v>15</v>
      </c>
      <c r="E425" s="241"/>
      <c r="F425" s="223">
        <v>56</v>
      </c>
      <c r="G425" s="217">
        <f t="shared" si="7"/>
        <v>107</v>
      </c>
      <c r="J425" s="44"/>
    </row>
    <row r="426" spans="1:10">
      <c r="A426" s="30">
        <v>44255</v>
      </c>
      <c r="B426" s="405" t="s">
        <v>10</v>
      </c>
      <c r="C426" s="405" t="s">
        <v>19</v>
      </c>
      <c r="D426" t="s">
        <v>16</v>
      </c>
      <c r="E426" s="241"/>
      <c r="F426" s="223">
        <v>5</v>
      </c>
      <c r="G426" s="217">
        <f t="shared" si="7"/>
        <v>102</v>
      </c>
      <c r="J426" s="44"/>
    </row>
    <row r="427" spans="1:10">
      <c r="A427" s="30">
        <v>44301</v>
      </c>
      <c r="B427" s="405" t="s">
        <v>457</v>
      </c>
      <c r="C427" s="405" t="s">
        <v>19</v>
      </c>
      <c r="D427" t="s">
        <v>456</v>
      </c>
      <c r="E427" s="241"/>
      <c r="F427" s="223">
        <v>50</v>
      </c>
      <c r="G427" s="217">
        <f t="shared" si="7"/>
        <v>52</v>
      </c>
      <c r="J427" s="44"/>
    </row>
    <row r="428" spans="1:10">
      <c r="A428" s="30">
        <v>44305</v>
      </c>
      <c r="B428" s="405">
        <v>22205</v>
      </c>
      <c r="C428" s="405" t="s">
        <v>19</v>
      </c>
      <c r="D428" t="s">
        <v>13</v>
      </c>
      <c r="E428" s="241"/>
      <c r="F428" s="223">
        <v>40.299999999999997</v>
      </c>
      <c r="G428" s="217">
        <f t="shared" si="7"/>
        <v>11.700000000000003</v>
      </c>
      <c r="J428" s="44"/>
    </row>
    <row r="429" spans="1:10">
      <c r="A429" s="30">
        <v>44305</v>
      </c>
      <c r="B429" s="405">
        <v>22205</v>
      </c>
      <c r="C429" s="405" t="s">
        <v>19</v>
      </c>
      <c r="D429" t="s">
        <v>14</v>
      </c>
      <c r="E429" s="241"/>
      <c r="F429" s="223">
        <v>11.7</v>
      </c>
      <c r="G429" s="217">
        <f t="shared" si="7"/>
        <v>0</v>
      </c>
      <c r="J429" s="44"/>
    </row>
    <row r="430" spans="1:10">
      <c r="A430" s="32">
        <v>44286</v>
      </c>
      <c r="B430" s="404" t="s">
        <v>11</v>
      </c>
      <c r="C430" s="404" t="s">
        <v>20</v>
      </c>
      <c r="D430" t="s">
        <v>13</v>
      </c>
      <c r="E430" s="241">
        <v>44.2</v>
      </c>
      <c r="F430" s="223"/>
      <c r="G430" s="217">
        <f t="shared" si="7"/>
        <v>44.2</v>
      </c>
      <c r="J430" s="44"/>
    </row>
    <row r="431" spans="1:10">
      <c r="B431" s="405"/>
      <c r="C431" s="405"/>
      <c r="D431" t="s">
        <v>14</v>
      </c>
      <c r="E431" s="241">
        <v>9.8000000000000007</v>
      </c>
      <c r="F431" s="223"/>
      <c r="G431" s="217">
        <f t="shared" si="7"/>
        <v>54</v>
      </c>
      <c r="J431" s="44"/>
    </row>
    <row r="432" spans="1:10">
      <c r="B432" s="405"/>
      <c r="C432" s="405"/>
      <c r="D432" t="s">
        <v>33</v>
      </c>
      <c r="E432" s="241">
        <v>60</v>
      </c>
      <c r="F432" s="223"/>
      <c r="G432" s="217">
        <f t="shared" si="7"/>
        <v>114</v>
      </c>
      <c r="J432" s="44"/>
    </row>
    <row r="433" spans="1:10">
      <c r="B433" s="405"/>
      <c r="C433" s="405"/>
      <c r="D433" t="s">
        <v>31</v>
      </c>
      <c r="E433" s="241">
        <v>5</v>
      </c>
      <c r="F433" s="223"/>
      <c r="G433" s="217">
        <f t="shared" si="7"/>
        <v>119</v>
      </c>
      <c r="J433" s="44"/>
    </row>
    <row r="434" spans="1:10">
      <c r="B434" s="405"/>
      <c r="C434" s="405"/>
      <c r="D434" t="s">
        <v>458</v>
      </c>
      <c r="E434" s="241">
        <v>10</v>
      </c>
      <c r="F434" s="223"/>
      <c r="G434" s="217">
        <f t="shared" si="7"/>
        <v>129</v>
      </c>
      <c r="J434" s="44"/>
    </row>
    <row r="435" spans="1:10">
      <c r="B435" s="405"/>
      <c r="C435" s="405"/>
      <c r="D435" t="s">
        <v>456</v>
      </c>
      <c r="E435" s="241">
        <v>65</v>
      </c>
      <c r="F435" s="223"/>
      <c r="G435" s="217">
        <f t="shared" si="7"/>
        <v>194</v>
      </c>
      <c r="J435" s="44"/>
    </row>
    <row r="436" spans="1:10">
      <c r="A436" s="30">
        <v>44277</v>
      </c>
      <c r="B436" s="405">
        <v>22045</v>
      </c>
      <c r="C436" s="405" t="s">
        <v>20</v>
      </c>
      <c r="D436" t="s">
        <v>458</v>
      </c>
      <c r="E436" s="241"/>
      <c r="F436" s="223">
        <v>10</v>
      </c>
      <c r="G436" s="217">
        <f t="shared" si="7"/>
        <v>184</v>
      </c>
      <c r="J436" s="44"/>
    </row>
    <row r="437" spans="1:10">
      <c r="A437" s="30">
        <v>44286</v>
      </c>
      <c r="B437" s="405" t="s">
        <v>10</v>
      </c>
      <c r="C437" s="405" t="s">
        <v>20</v>
      </c>
      <c r="D437" t="s">
        <v>15</v>
      </c>
      <c r="E437" s="241"/>
      <c r="F437" s="223">
        <v>60</v>
      </c>
      <c r="G437" s="217">
        <f t="shared" si="7"/>
        <v>124</v>
      </c>
      <c r="J437" s="44"/>
    </row>
    <row r="438" spans="1:10">
      <c r="A438" s="30">
        <v>44301</v>
      </c>
      <c r="B438" s="405" t="s">
        <v>457</v>
      </c>
      <c r="C438" s="405" t="s">
        <v>20</v>
      </c>
      <c r="D438" t="s">
        <v>456</v>
      </c>
      <c r="E438" s="241"/>
      <c r="F438" s="223">
        <v>65</v>
      </c>
      <c r="G438" s="217">
        <f t="shared" si="7"/>
        <v>59</v>
      </c>
      <c r="J438" s="44"/>
    </row>
    <row r="439" spans="1:10">
      <c r="A439" s="30">
        <v>44301</v>
      </c>
      <c r="B439" s="405">
        <v>22164</v>
      </c>
      <c r="C439" s="405" t="s">
        <v>20</v>
      </c>
      <c r="D439" t="s">
        <v>16</v>
      </c>
      <c r="E439" s="241"/>
      <c r="F439" s="223">
        <v>5</v>
      </c>
      <c r="G439" s="217">
        <f t="shared" si="7"/>
        <v>54</v>
      </c>
      <c r="J439" s="44"/>
    </row>
    <row r="440" spans="1:10">
      <c r="A440" s="30">
        <v>44336</v>
      </c>
      <c r="B440" s="405">
        <v>22511</v>
      </c>
      <c r="C440" s="405" t="s">
        <v>20</v>
      </c>
      <c r="D440" t="s">
        <v>13</v>
      </c>
      <c r="E440" s="241"/>
      <c r="F440" s="223">
        <v>44.2</v>
      </c>
      <c r="G440" s="217">
        <f t="shared" si="7"/>
        <v>9.7999999999999972</v>
      </c>
      <c r="J440" s="44"/>
    </row>
    <row r="441" spans="1:10">
      <c r="A441" s="30">
        <v>44336</v>
      </c>
      <c r="B441" s="405">
        <v>22511</v>
      </c>
      <c r="C441" s="405" t="s">
        <v>20</v>
      </c>
      <c r="D441" t="s">
        <v>14</v>
      </c>
      <c r="E441" s="241"/>
      <c r="F441" s="223">
        <v>9.8000000000000007</v>
      </c>
      <c r="G441" s="217">
        <f t="shared" si="7"/>
        <v>0</v>
      </c>
      <c r="J441" s="44"/>
    </row>
    <row r="442" spans="1:10">
      <c r="A442" s="32">
        <v>44316</v>
      </c>
      <c r="B442" s="404" t="s">
        <v>11</v>
      </c>
      <c r="C442" s="404" t="s">
        <v>21</v>
      </c>
      <c r="D442" t="s">
        <v>13</v>
      </c>
      <c r="E442" s="241">
        <v>61.7</v>
      </c>
      <c r="F442" s="223"/>
      <c r="G442" s="217">
        <f t="shared" si="7"/>
        <v>61.7</v>
      </c>
      <c r="J442" s="44"/>
    </row>
    <row r="443" spans="1:10">
      <c r="B443" s="405"/>
      <c r="C443" s="405"/>
      <c r="D443" t="s">
        <v>14</v>
      </c>
      <c r="E443" s="241">
        <v>6.6</v>
      </c>
      <c r="F443" s="223"/>
      <c r="G443" s="217">
        <f t="shared" si="7"/>
        <v>68.3</v>
      </c>
      <c r="J443" s="44"/>
    </row>
    <row r="444" spans="1:10">
      <c r="B444" s="405"/>
      <c r="C444" s="405"/>
      <c r="D444" t="s">
        <v>33</v>
      </c>
      <c r="E444" s="241">
        <v>60</v>
      </c>
      <c r="F444" s="223"/>
      <c r="G444" s="217">
        <f t="shared" si="7"/>
        <v>128.30000000000001</v>
      </c>
      <c r="J444" s="44"/>
    </row>
    <row r="445" spans="1:10">
      <c r="B445" s="405"/>
      <c r="C445" s="405"/>
      <c r="D445" t="s">
        <v>31</v>
      </c>
      <c r="E445" s="241">
        <v>5</v>
      </c>
      <c r="F445" s="223"/>
      <c r="G445" s="217">
        <f t="shared" si="7"/>
        <v>133.30000000000001</v>
      </c>
      <c r="J445" s="44"/>
    </row>
    <row r="446" spans="1:10">
      <c r="B446" s="405"/>
      <c r="C446" s="405"/>
      <c r="D446" t="s">
        <v>456</v>
      </c>
      <c r="E446" s="241">
        <v>150</v>
      </c>
      <c r="F446" s="223"/>
      <c r="G446" s="217">
        <f t="shared" si="7"/>
        <v>283.3</v>
      </c>
      <c r="J446" s="44"/>
    </row>
    <row r="447" spans="1:10">
      <c r="A447" s="30">
        <v>44316</v>
      </c>
      <c r="B447" s="405" t="s">
        <v>10</v>
      </c>
      <c r="C447" s="405" t="s">
        <v>21</v>
      </c>
      <c r="D447" t="s">
        <v>15</v>
      </c>
      <c r="E447" s="241"/>
      <c r="F447" s="223">
        <v>22</v>
      </c>
      <c r="G447" s="217">
        <f t="shared" si="7"/>
        <v>261.3</v>
      </c>
      <c r="J447" s="44"/>
    </row>
    <row r="448" spans="1:10">
      <c r="A448" s="30">
        <v>44371</v>
      </c>
      <c r="B448" s="405">
        <v>22890</v>
      </c>
      <c r="C448" s="405" t="s">
        <v>21</v>
      </c>
      <c r="D448" t="s">
        <v>13</v>
      </c>
      <c r="E448" s="241"/>
      <c r="F448" s="223">
        <v>61.7</v>
      </c>
      <c r="G448" s="217">
        <f t="shared" si="7"/>
        <v>199.60000000000002</v>
      </c>
      <c r="J448" s="44"/>
    </row>
    <row r="449" spans="1:10">
      <c r="A449" s="30">
        <v>44371</v>
      </c>
      <c r="B449" s="405">
        <v>22890</v>
      </c>
      <c r="C449" s="405" t="s">
        <v>21</v>
      </c>
      <c r="D449" t="s">
        <v>14</v>
      </c>
      <c r="E449" s="241"/>
      <c r="F449" s="223">
        <v>6.6</v>
      </c>
      <c r="G449" s="217">
        <f t="shared" si="7"/>
        <v>193.00000000000003</v>
      </c>
      <c r="J449" s="44"/>
    </row>
    <row r="450" spans="1:10">
      <c r="A450" s="30">
        <v>44516</v>
      </c>
      <c r="B450" s="405">
        <v>23893</v>
      </c>
      <c r="C450" s="405" t="s">
        <v>21</v>
      </c>
      <c r="D450" t="s">
        <v>15</v>
      </c>
      <c r="E450" s="241"/>
      <c r="F450" s="223">
        <v>43</v>
      </c>
      <c r="G450" s="217">
        <f t="shared" si="7"/>
        <v>150.00000000000003</v>
      </c>
      <c r="J450" s="44"/>
    </row>
    <row r="451" spans="1:10">
      <c r="A451" s="30">
        <v>44516</v>
      </c>
      <c r="B451" s="405">
        <v>23893</v>
      </c>
      <c r="C451" s="405" t="s">
        <v>21</v>
      </c>
      <c r="D451" t="s">
        <v>456</v>
      </c>
      <c r="E451" s="241"/>
      <c r="F451" s="262">
        <v>150</v>
      </c>
      <c r="G451" s="217">
        <f t="shared" si="7"/>
        <v>0</v>
      </c>
      <c r="J451" s="44"/>
    </row>
    <row r="452" spans="1:10">
      <c r="A452" s="32">
        <v>44347</v>
      </c>
      <c r="B452" s="404" t="s">
        <v>11</v>
      </c>
      <c r="C452" s="404" t="s">
        <v>22</v>
      </c>
      <c r="D452" t="s">
        <v>13</v>
      </c>
      <c r="E452" s="241">
        <v>35.6</v>
      </c>
      <c r="F452" s="223"/>
      <c r="G452" s="217">
        <f t="shared" si="7"/>
        <v>35.6</v>
      </c>
      <c r="J452" s="44"/>
    </row>
    <row r="453" spans="1:10">
      <c r="B453" s="405"/>
      <c r="C453" s="405"/>
      <c r="D453" t="s">
        <v>14</v>
      </c>
      <c r="E453" s="241">
        <v>4.5999999999999996</v>
      </c>
      <c r="F453" s="223"/>
      <c r="G453" s="217">
        <f t="shared" si="7"/>
        <v>40.200000000000003</v>
      </c>
      <c r="J453" s="44"/>
    </row>
    <row r="454" spans="1:10">
      <c r="B454" s="405"/>
      <c r="C454" s="405"/>
      <c r="D454" t="s">
        <v>33</v>
      </c>
      <c r="E454" s="241">
        <v>60</v>
      </c>
      <c r="F454" s="223"/>
      <c r="G454" s="217">
        <f t="shared" si="7"/>
        <v>100.2</v>
      </c>
      <c r="J454" s="44"/>
    </row>
    <row r="455" spans="1:10">
      <c r="B455" s="405"/>
      <c r="C455" s="405"/>
      <c r="D455" t="s">
        <v>31</v>
      </c>
      <c r="E455" s="241">
        <v>5</v>
      </c>
      <c r="F455" s="223"/>
      <c r="G455" s="217">
        <f t="shared" si="7"/>
        <v>105.2</v>
      </c>
      <c r="J455" s="44"/>
    </row>
    <row r="456" spans="1:10">
      <c r="B456" s="405"/>
      <c r="C456" s="405"/>
      <c r="D456" t="s">
        <v>456</v>
      </c>
      <c r="E456" s="241">
        <v>150</v>
      </c>
      <c r="F456" s="223"/>
      <c r="G456" s="217">
        <f t="shared" si="7"/>
        <v>255.2</v>
      </c>
      <c r="J456" s="44"/>
    </row>
    <row r="457" spans="1:10">
      <c r="A457" s="30">
        <v>44347</v>
      </c>
      <c r="B457" s="405" t="s">
        <v>10</v>
      </c>
      <c r="C457" s="405" t="s">
        <v>22</v>
      </c>
      <c r="D457" t="s">
        <v>15</v>
      </c>
      <c r="E457" s="241"/>
      <c r="F457" s="223">
        <v>60</v>
      </c>
      <c r="G457" s="217">
        <f t="shared" si="7"/>
        <v>195.2</v>
      </c>
      <c r="J457" s="44"/>
    </row>
    <row r="458" spans="1:10">
      <c r="A458" s="30">
        <v>44347</v>
      </c>
      <c r="B458" s="405" t="s">
        <v>10</v>
      </c>
      <c r="C458" s="405" t="s">
        <v>22</v>
      </c>
      <c r="D458" t="s">
        <v>16</v>
      </c>
      <c r="E458" s="241"/>
      <c r="F458" s="223">
        <v>5</v>
      </c>
      <c r="G458" s="217">
        <f t="shared" si="7"/>
        <v>190.2</v>
      </c>
      <c r="J458" s="44"/>
    </row>
    <row r="459" spans="1:10">
      <c r="A459" s="30">
        <v>44421</v>
      </c>
      <c r="B459" s="405">
        <v>23222</v>
      </c>
      <c r="C459" s="405" t="s">
        <v>22</v>
      </c>
      <c r="D459" t="s">
        <v>13</v>
      </c>
      <c r="E459" s="241"/>
      <c r="F459" s="262">
        <v>35.6</v>
      </c>
      <c r="G459" s="217">
        <f t="shared" si="7"/>
        <v>154.6</v>
      </c>
      <c r="J459" s="44"/>
    </row>
    <row r="460" spans="1:10">
      <c r="A460" s="30">
        <v>44421</v>
      </c>
      <c r="B460" s="405">
        <v>23222</v>
      </c>
      <c r="C460" s="405" t="s">
        <v>22</v>
      </c>
      <c r="D460" t="s">
        <v>14</v>
      </c>
      <c r="E460" s="241"/>
      <c r="F460" s="262">
        <v>4.5999999999999996</v>
      </c>
      <c r="G460" s="217">
        <f t="shared" si="7"/>
        <v>150</v>
      </c>
      <c r="J460" s="44"/>
    </row>
    <row r="461" spans="1:10">
      <c r="A461" s="30">
        <v>44516</v>
      </c>
      <c r="B461" s="405">
        <v>23893</v>
      </c>
      <c r="C461" s="405" t="s">
        <v>22</v>
      </c>
      <c r="D461" t="s">
        <v>456</v>
      </c>
      <c r="E461" s="241"/>
      <c r="F461" s="262">
        <v>150</v>
      </c>
      <c r="G461" s="217">
        <f t="shared" si="7"/>
        <v>0</v>
      </c>
      <c r="J461" s="44"/>
    </row>
    <row r="462" spans="1:10">
      <c r="A462" s="32">
        <v>44377</v>
      </c>
      <c r="B462" s="404" t="s">
        <v>11</v>
      </c>
      <c r="C462" s="404" t="s">
        <v>23</v>
      </c>
      <c r="D462" t="s">
        <v>13</v>
      </c>
      <c r="E462" s="241">
        <v>39</v>
      </c>
      <c r="F462" s="223"/>
      <c r="G462" s="217">
        <f t="shared" si="7"/>
        <v>39</v>
      </c>
      <c r="J462" s="44"/>
    </row>
    <row r="463" spans="1:10">
      <c r="B463" s="405"/>
      <c r="C463" s="405"/>
      <c r="D463" t="s">
        <v>14</v>
      </c>
      <c r="E463" s="73">
        <v>10.4</v>
      </c>
      <c r="F463" s="223"/>
      <c r="G463" s="217">
        <f t="shared" si="7"/>
        <v>49.4</v>
      </c>
      <c r="J463" s="44"/>
    </row>
    <row r="464" spans="1:10">
      <c r="B464" s="405"/>
      <c r="C464" s="405"/>
      <c r="D464" t="s">
        <v>33</v>
      </c>
      <c r="E464" s="241">
        <v>60</v>
      </c>
      <c r="F464" s="223"/>
      <c r="G464" s="217">
        <f t="shared" ref="G464:G527" si="8">+G463+E464-F464</f>
        <v>109.4</v>
      </c>
      <c r="J464" s="44"/>
    </row>
    <row r="465" spans="1:10">
      <c r="B465" s="405"/>
      <c r="C465" s="405"/>
      <c r="D465" t="s">
        <v>31</v>
      </c>
      <c r="E465" s="241">
        <v>5</v>
      </c>
      <c r="F465" s="223"/>
      <c r="G465" s="217">
        <f t="shared" si="8"/>
        <v>114.4</v>
      </c>
      <c r="J465" s="44"/>
    </row>
    <row r="466" spans="1:10">
      <c r="B466" s="405"/>
      <c r="C466" s="405"/>
      <c r="D466" t="s">
        <v>456</v>
      </c>
      <c r="E466" s="241">
        <v>150</v>
      </c>
      <c r="F466" s="223"/>
      <c r="G466" s="217">
        <f t="shared" si="8"/>
        <v>264.39999999999998</v>
      </c>
      <c r="J466" s="44"/>
    </row>
    <row r="467" spans="1:10">
      <c r="A467" s="30">
        <v>44377</v>
      </c>
      <c r="B467" s="405" t="s">
        <v>10</v>
      </c>
      <c r="C467" s="405" t="s">
        <v>23</v>
      </c>
      <c r="D467" t="s">
        <v>15</v>
      </c>
      <c r="E467" s="241"/>
      <c r="F467" s="223">
        <v>52</v>
      </c>
      <c r="G467" s="217">
        <f t="shared" si="8"/>
        <v>212.39999999999998</v>
      </c>
      <c r="J467" s="44"/>
    </row>
    <row r="468" spans="1:10">
      <c r="A468" s="30">
        <v>44421</v>
      </c>
      <c r="B468" s="405">
        <v>23222</v>
      </c>
      <c r="C468" s="405" t="s">
        <v>23</v>
      </c>
      <c r="D468" t="s">
        <v>13</v>
      </c>
      <c r="E468" s="241"/>
      <c r="F468" s="262">
        <v>39</v>
      </c>
      <c r="G468" s="217">
        <f t="shared" si="8"/>
        <v>173.39999999999998</v>
      </c>
      <c r="J468" s="44"/>
    </row>
    <row r="469" spans="1:10">
      <c r="A469" s="30">
        <v>44421</v>
      </c>
      <c r="B469" s="405">
        <v>23222</v>
      </c>
      <c r="C469" s="405" t="s">
        <v>23</v>
      </c>
      <c r="D469" t="s">
        <v>14</v>
      </c>
      <c r="E469" s="241"/>
      <c r="F469" s="154">
        <v>10.4</v>
      </c>
      <c r="G469" s="217">
        <f t="shared" si="8"/>
        <v>162.99999999999997</v>
      </c>
      <c r="J469" s="44"/>
    </row>
    <row r="470" spans="1:10">
      <c r="A470" s="30">
        <v>44516</v>
      </c>
      <c r="B470" s="405">
        <v>23893</v>
      </c>
      <c r="C470" s="405" t="s">
        <v>23</v>
      </c>
      <c r="D470" t="s">
        <v>456</v>
      </c>
      <c r="E470" s="241"/>
      <c r="F470" s="262">
        <v>150</v>
      </c>
      <c r="G470" s="217">
        <f t="shared" si="8"/>
        <v>12.999999999999972</v>
      </c>
      <c r="J470" s="44"/>
    </row>
    <row r="471" spans="1:10">
      <c r="A471" s="30">
        <v>44516</v>
      </c>
      <c r="B471" s="405">
        <v>23893</v>
      </c>
      <c r="C471" s="405" t="s">
        <v>23</v>
      </c>
      <c r="D471" t="s">
        <v>33</v>
      </c>
      <c r="E471" s="241"/>
      <c r="F471" s="262">
        <v>8</v>
      </c>
      <c r="G471" s="217">
        <f t="shared" si="8"/>
        <v>4.9999999999999716</v>
      </c>
      <c r="J471" s="44"/>
    </row>
    <row r="472" spans="1:10">
      <c r="A472" s="30">
        <v>44516</v>
      </c>
      <c r="B472" s="405">
        <v>23893</v>
      </c>
      <c r="C472" s="405" t="s">
        <v>23</v>
      </c>
      <c r="D472" t="s">
        <v>31</v>
      </c>
      <c r="E472" s="241"/>
      <c r="F472" s="262">
        <v>5</v>
      </c>
      <c r="G472" s="217">
        <f t="shared" si="8"/>
        <v>-2.8421709430404007E-14</v>
      </c>
      <c r="J472" s="44"/>
    </row>
    <row r="473" spans="1:10">
      <c r="A473" s="68">
        <v>44408</v>
      </c>
      <c r="B473" s="404" t="s">
        <v>11</v>
      </c>
      <c r="C473" s="404" t="s">
        <v>24</v>
      </c>
      <c r="D473" t="s">
        <v>13</v>
      </c>
      <c r="E473" s="217">
        <v>34.1</v>
      </c>
      <c r="F473" s="223"/>
      <c r="G473" s="217">
        <f t="shared" si="8"/>
        <v>34.099999999999973</v>
      </c>
      <c r="J473" s="44"/>
    </row>
    <row r="474" spans="1:10">
      <c r="A474" s="46"/>
      <c r="B474" s="405"/>
      <c r="C474" s="405"/>
      <c r="D474" t="s">
        <v>14</v>
      </c>
      <c r="E474" s="217">
        <v>9.6</v>
      </c>
      <c r="F474" s="223"/>
      <c r="G474" s="217">
        <f t="shared" si="8"/>
        <v>43.699999999999974</v>
      </c>
      <c r="J474" s="44"/>
    </row>
    <row r="475" spans="1:10">
      <c r="A475" s="46"/>
      <c r="B475" s="405"/>
      <c r="C475" s="405"/>
      <c r="D475" t="s">
        <v>15</v>
      </c>
      <c r="E475" s="217">
        <v>60</v>
      </c>
      <c r="F475" s="223"/>
      <c r="G475" s="217">
        <f t="shared" si="8"/>
        <v>103.69999999999997</v>
      </c>
      <c r="J475" s="44"/>
    </row>
    <row r="476" spans="1:10">
      <c r="A476" s="46"/>
      <c r="B476" s="405"/>
      <c r="C476" s="405"/>
      <c r="D476" t="s">
        <v>16</v>
      </c>
      <c r="E476" s="217">
        <v>5</v>
      </c>
      <c r="F476" s="223"/>
      <c r="G476" s="217">
        <f t="shared" si="8"/>
        <v>108.69999999999997</v>
      </c>
      <c r="J476" s="44"/>
    </row>
    <row r="477" spans="1:10">
      <c r="B477" s="405"/>
      <c r="C477" s="405"/>
      <c r="D477" t="s">
        <v>456</v>
      </c>
      <c r="E477" s="241">
        <v>150</v>
      </c>
      <c r="F477" s="223"/>
      <c r="G477" s="217">
        <f t="shared" si="8"/>
        <v>258.7</v>
      </c>
      <c r="J477" s="44"/>
    </row>
    <row r="478" spans="1:10">
      <c r="A478" s="46">
        <v>44408</v>
      </c>
      <c r="B478" s="405" t="s">
        <v>10</v>
      </c>
      <c r="C478" s="405" t="s">
        <v>24</v>
      </c>
      <c r="D478" t="s">
        <v>15</v>
      </c>
      <c r="E478" s="217"/>
      <c r="F478" s="223">
        <v>60</v>
      </c>
      <c r="G478" s="217">
        <f t="shared" si="8"/>
        <v>198.7</v>
      </c>
      <c r="J478" s="44"/>
    </row>
    <row r="479" spans="1:10">
      <c r="A479" s="46">
        <v>44408</v>
      </c>
      <c r="B479" s="405" t="s">
        <v>10</v>
      </c>
      <c r="C479" s="405" t="s">
        <v>24</v>
      </c>
      <c r="D479" t="s">
        <v>16</v>
      </c>
      <c r="E479" s="217"/>
      <c r="F479" s="223">
        <v>5</v>
      </c>
      <c r="G479" s="217">
        <f t="shared" si="8"/>
        <v>193.7</v>
      </c>
      <c r="J479" s="44"/>
    </row>
    <row r="480" spans="1:10">
      <c r="A480" s="30">
        <v>44516</v>
      </c>
      <c r="B480" s="405">
        <v>23893</v>
      </c>
      <c r="C480" s="405" t="s">
        <v>24</v>
      </c>
      <c r="D480" t="s">
        <v>456</v>
      </c>
      <c r="E480" s="217"/>
      <c r="F480" s="262">
        <v>150</v>
      </c>
      <c r="G480" s="217">
        <f t="shared" si="8"/>
        <v>43.699999999999989</v>
      </c>
      <c r="J480" s="44"/>
    </row>
    <row r="481" spans="1:10">
      <c r="A481" s="30">
        <v>44516</v>
      </c>
      <c r="B481" s="405">
        <v>23893</v>
      </c>
      <c r="C481" s="405" t="s">
        <v>24</v>
      </c>
      <c r="D481" t="s">
        <v>13</v>
      </c>
      <c r="E481" s="217"/>
      <c r="F481" s="262">
        <v>34.1</v>
      </c>
      <c r="G481" s="217">
        <f t="shared" si="8"/>
        <v>9.5999999999999872</v>
      </c>
      <c r="J481" s="44"/>
    </row>
    <row r="482" spans="1:10">
      <c r="A482" s="30">
        <v>44516</v>
      </c>
      <c r="B482" s="405">
        <v>23893</v>
      </c>
      <c r="C482" s="405" t="s">
        <v>24</v>
      </c>
      <c r="D482" t="s">
        <v>14</v>
      </c>
      <c r="E482" s="217"/>
      <c r="F482" s="262">
        <v>9.6</v>
      </c>
      <c r="G482" s="217">
        <f t="shared" si="8"/>
        <v>0</v>
      </c>
      <c r="J482" s="44"/>
    </row>
    <row r="483" spans="1:10">
      <c r="A483" s="166">
        <v>44439</v>
      </c>
      <c r="B483" s="164" t="s">
        <v>11</v>
      </c>
      <c r="C483" s="164" t="s">
        <v>25</v>
      </c>
      <c r="D483" t="s">
        <v>13</v>
      </c>
      <c r="E483" s="217">
        <v>38.700000000000003</v>
      </c>
      <c r="F483" s="223"/>
      <c r="G483" s="217">
        <f t="shared" si="8"/>
        <v>38.700000000000003</v>
      </c>
      <c r="J483" s="44"/>
    </row>
    <row r="484" spans="1:10">
      <c r="B484" s="405"/>
      <c r="C484" s="405"/>
      <c r="D484" t="s">
        <v>14</v>
      </c>
      <c r="E484" s="217">
        <v>6.4</v>
      </c>
      <c r="F484" s="223"/>
      <c r="G484" s="217">
        <f t="shared" si="8"/>
        <v>45.1</v>
      </c>
      <c r="J484" s="44"/>
    </row>
    <row r="485" spans="1:10">
      <c r="B485" s="405"/>
      <c r="C485" s="405"/>
      <c r="D485" t="s">
        <v>15</v>
      </c>
      <c r="E485" s="217">
        <v>60</v>
      </c>
      <c r="F485" s="223"/>
      <c r="G485" s="217">
        <f t="shared" si="8"/>
        <v>105.1</v>
      </c>
      <c r="J485" s="44"/>
    </row>
    <row r="486" spans="1:10">
      <c r="B486" s="405"/>
      <c r="C486" s="405"/>
      <c r="D486" t="s">
        <v>16</v>
      </c>
      <c r="E486" s="217">
        <v>5</v>
      </c>
      <c r="F486" s="223"/>
      <c r="G486" s="217">
        <f t="shared" si="8"/>
        <v>110.1</v>
      </c>
      <c r="J486" s="44"/>
    </row>
    <row r="487" spans="1:10">
      <c r="B487" s="405"/>
      <c r="C487" s="405"/>
      <c r="D487" t="s">
        <v>456</v>
      </c>
      <c r="E487" s="241">
        <v>150</v>
      </c>
      <c r="F487" s="223"/>
      <c r="G487" s="217">
        <f t="shared" si="8"/>
        <v>260.10000000000002</v>
      </c>
      <c r="H487" t="s">
        <v>380</v>
      </c>
      <c r="J487" s="44"/>
    </row>
    <row r="488" spans="1:10">
      <c r="A488" s="30">
        <v>44439</v>
      </c>
      <c r="B488" s="405" t="s">
        <v>10</v>
      </c>
      <c r="C488" s="405" t="s">
        <v>25</v>
      </c>
      <c r="D488" t="s">
        <v>33</v>
      </c>
      <c r="E488" s="241"/>
      <c r="F488" s="223">
        <v>38</v>
      </c>
      <c r="G488" s="217">
        <f t="shared" si="8"/>
        <v>222.10000000000002</v>
      </c>
      <c r="J488" s="44"/>
    </row>
    <row r="489" spans="1:10">
      <c r="A489" s="30">
        <v>44516</v>
      </c>
      <c r="B489" s="405">
        <v>23893</v>
      </c>
      <c r="C489" s="405" t="s">
        <v>25</v>
      </c>
      <c r="D489" t="s">
        <v>456</v>
      </c>
      <c r="E489" s="241"/>
      <c r="F489" s="262">
        <v>150</v>
      </c>
      <c r="G489" s="217">
        <f t="shared" si="8"/>
        <v>72.100000000000023</v>
      </c>
      <c r="J489" s="44"/>
    </row>
    <row r="490" spans="1:10">
      <c r="A490" s="30">
        <v>44516</v>
      </c>
      <c r="B490" s="405">
        <v>23893</v>
      </c>
      <c r="C490" s="405" t="s">
        <v>25</v>
      </c>
      <c r="D490" t="s">
        <v>13</v>
      </c>
      <c r="E490" s="241"/>
      <c r="F490" s="262">
        <v>38.700000000000003</v>
      </c>
      <c r="G490" s="217">
        <f t="shared" si="8"/>
        <v>33.40000000000002</v>
      </c>
      <c r="J490" s="44"/>
    </row>
    <row r="491" spans="1:10">
      <c r="A491" s="30">
        <v>44516</v>
      </c>
      <c r="B491" s="405">
        <v>23893</v>
      </c>
      <c r="C491" s="405" t="s">
        <v>25</v>
      </c>
      <c r="D491" t="s">
        <v>14</v>
      </c>
      <c r="E491" s="241"/>
      <c r="F491" s="262">
        <v>6.4</v>
      </c>
      <c r="G491" s="217">
        <f t="shared" si="8"/>
        <v>27.000000000000021</v>
      </c>
      <c r="J491" s="44"/>
    </row>
    <row r="492" spans="1:10">
      <c r="A492" s="30">
        <v>44516</v>
      </c>
      <c r="B492" s="405">
        <v>23893</v>
      </c>
      <c r="C492" s="405" t="s">
        <v>25</v>
      </c>
      <c r="D492" t="s">
        <v>15</v>
      </c>
      <c r="E492" s="241"/>
      <c r="F492" s="262">
        <v>22</v>
      </c>
      <c r="G492" s="217">
        <f t="shared" si="8"/>
        <v>5.0000000000000213</v>
      </c>
      <c r="J492" s="44"/>
    </row>
    <row r="493" spans="1:10">
      <c r="A493" s="30">
        <v>44516</v>
      </c>
      <c r="B493" s="405">
        <v>23893</v>
      </c>
      <c r="C493" s="405" t="s">
        <v>25</v>
      </c>
      <c r="D493" t="s">
        <v>16</v>
      </c>
      <c r="E493" s="241"/>
      <c r="F493" s="262">
        <v>5</v>
      </c>
      <c r="G493" s="217">
        <f t="shared" si="8"/>
        <v>2.1316282072803006E-14</v>
      </c>
      <c r="J493" s="44"/>
    </row>
    <row r="494" spans="1:10">
      <c r="A494" s="166">
        <v>44469</v>
      </c>
      <c r="B494" s="164" t="s">
        <v>11</v>
      </c>
      <c r="C494" s="164" t="s">
        <v>41</v>
      </c>
      <c r="D494" t="s">
        <v>13</v>
      </c>
      <c r="E494" s="217">
        <v>40</v>
      </c>
      <c r="F494" s="223"/>
      <c r="G494" s="217">
        <f t="shared" si="8"/>
        <v>40.000000000000021</v>
      </c>
      <c r="J494" s="44"/>
    </row>
    <row r="495" spans="1:10">
      <c r="B495" s="405"/>
      <c r="C495" s="405"/>
      <c r="D495" t="s">
        <v>14</v>
      </c>
      <c r="E495" s="217">
        <v>5.4</v>
      </c>
      <c r="F495" s="223"/>
      <c r="G495" s="217">
        <f t="shared" si="8"/>
        <v>45.40000000000002</v>
      </c>
      <c r="J495" s="44"/>
    </row>
    <row r="496" spans="1:10">
      <c r="B496" s="405"/>
      <c r="C496" s="405"/>
      <c r="D496" t="s">
        <v>15</v>
      </c>
      <c r="E496" s="217">
        <v>60</v>
      </c>
      <c r="F496" s="223"/>
      <c r="G496" s="217">
        <f t="shared" si="8"/>
        <v>105.40000000000002</v>
      </c>
      <c r="J496" s="44"/>
    </row>
    <row r="497" spans="1:11">
      <c r="B497" s="405"/>
      <c r="C497" s="405"/>
      <c r="D497" t="s">
        <v>16</v>
      </c>
      <c r="E497" s="217">
        <v>5</v>
      </c>
      <c r="F497" s="223"/>
      <c r="G497" s="217">
        <f t="shared" si="8"/>
        <v>110.40000000000002</v>
      </c>
      <c r="J497" s="44"/>
    </row>
    <row r="498" spans="1:11">
      <c r="B498" s="405"/>
      <c r="C498" s="405"/>
      <c r="D498" t="s">
        <v>456</v>
      </c>
      <c r="E498" s="241">
        <v>150</v>
      </c>
      <c r="F498" s="223"/>
      <c r="G498" s="217">
        <f t="shared" si="8"/>
        <v>260.40000000000003</v>
      </c>
      <c r="J498" s="44"/>
    </row>
    <row r="499" spans="1:11">
      <c r="A499" s="30">
        <v>44516</v>
      </c>
      <c r="B499" s="405">
        <v>23893</v>
      </c>
      <c r="C499" s="167" t="s">
        <v>41</v>
      </c>
      <c r="D499" t="s">
        <v>456</v>
      </c>
      <c r="E499" s="241"/>
      <c r="F499" s="262">
        <v>150</v>
      </c>
      <c r="G499" s="217">
        <f t="shared" si="8"/>
        <v>110.40000000000003</v>
      </c>
      <c r="J499" s="44"/>
    </row>
    <row r="500" spans="1:11">
      <c r="A500" s="30">
        <v>44516</v>
      </c>
      <c r="B500" s="405">
        <v>23894</v>
      </c>
      <c r="C500" s="167" t="s">
        <v>41</v>
      </c>
      <c r="D500" t="s">
        <v>13</v>
      </c>
      <c r="E500" s="241"/>
      <c r="F500" s="262">
        <v>40</v>
      </c>
      <c r="G500" s="217">
        <f t="shared" si="8"/>
        <v>70.400000000000034</v>
      </c>
      <c r="J500" s="44"/>
    </row>
    <row r="501" spans="1:11">
      <c r="A501" s="30">
        <v>44516</v>
      </c>
      <c r="B501" s="405">
        <v>23894</v>
      </c>
      <c r="C501" s="167" t="s">
        <v>41</v>
      </c>
      <c r="D501" t="s">
        <v>14</v>
      </c>
      <c r="E501" s="241"/>
      <c r="F501" s="262">
        <v>5.4</v>
      </c>
      <c r="G501" s="217">
        <f t="shared" si="8"/>
        <v>65.000000000000028</v>
      </c>
      <c r="J501" s="44"/>
    </row>
    <row r="502" spans="1:11">
      <c r="A502" s="30">
        <v>44516</v>
      </c>
      <c r="B502" s="405">
        <v>23894</v>
      </c>
      <c r="C502" s="167" t="s">
        <v>41</v>
      </c>
      <c r="D502" t="s">
        <v>15</v>
      </c>
      <c r="E502" s="241"/>
      <c r="F502" s="262">
        <v>60</v>
      </c>
      <c r="G502" s="217">
        <f t="shared" si="8"/>
        <v>5.0000000000000284</v>
      </c>
      <c r="J502" s="44"/>
    </row>
    <row r="503" spans="1:11">
      <c r="A503" s="30">
        <v>44516</v>
      </c>
      <c r="B503" s="405">
        <v>23894</v>
      </c>
      <c r="C503" s="167" t="s">
        <v>41</v>
      </c>
      <c r="D503" t="s">
        <v>16</v>
      </c>
      <c r="E503" s="241"/>
      <c r="F503" s="262">
        <v>5</v>
      </c>
      <c r="G503" s="242">
        <f t="shared" si="8"/>
        <v>2.8421709430404007E-14</v>
      </c>
      <c r="I503" s="404"/>
      <c r="J503" s="44"/>
      <c r="K503" s="242"/>
    </row>
    <row r="504" spans="1:11">
      <c r="A504" s="68">
        <v>44500</v>
      </c>
      <c r="B504" s="404" t="s">
        <v>11</v>
      </c>
      <c r="C504" s="404" t="s">
        <v>27</v>
      </c>
      <c r="D504" t="s">
        <v>13</v>
      </c>
      <c r="E504" s="217">
        <v>41.5</v>
      </c>
      <c r="F504" s="223"/>
      <c r="G504" s="217">
        <f>+G503+E504-F504</f>
        <v>41.500000000000028</v>
      </c>
      <c r="I504" s="405"/>
      <c r="J504" s="44"/>
      <c r="K504" s="242"/>
    </row>
    <row r="505" spans="1:11">
      <c r="A505" s="46"/>
      <c r="B505" s="405"/>
      <c r="C505" s="405"/>
      <c r="D505" t="s">
        <v>14</v>
      </c>
      <c r="E505" s="217">
        <v>8.6</v>
      </c>
      <c r="F505" s="223"/>
      <c r="G505" s="217">
        <f t="shared" si="8"/>
        <v>50.10000000000003</v>
      </c>
      <c r="I505" s="405"/>
      <c r="J505" s="44"/>
      <c r="K505" s="242"/>
    </row>
    <row r="506" spans="1:11">
      <c r="A506" s="46"/>
      <c r="B506" s="405"/>
      <c r="C506" s="405"/>
      <c r="D506" t="s">
        <v>15</v>
      </c>
      <c r="E506" s="217">
        <v>60</v>
      </c>
      <c r="F506" s="223"/>
      <c r="G506" s="217">
        <f t="shared" si="8"/>
        <v>110.10000000000002</v>
      </c>
      <c r="I506" s="405"/>
      <c r="J506" s="44"/>
      <c r="K506" s="242"/>
    </row>
    <row r="507" spans="1:11">
      <c r="A507" s="46"/>
      <c r="B507" s="405"/>
      <c r="C507" s="405"/>
      <c r="D507" t="s">
        <v>16</v>
      </c>
      <c r="E507" s="217">
        <v>5</v>
      </c>
      <c r="F507" s="223"/>
      <c r="G507" s="217">
        <f t="shared" si="8"/>
        <v>115.10000000000002</v>
      </c>
      <c r="I507" s="405"/>
      <c r="J507" s="44"/>
      <c r="K507" s="243"/>
    </row>
    <row r="508" spans="1:11">
      <c r="A508" s="46"/>
      <c r="B508" s="405"/>
      <c r="C508" s="405"/>
      <c r="D508" t="s">
        <v>456</v>
      </c>
      <c r="E508" s="241">
        <v>150</v>
      </c>
      <c r="F508" s="223"/>
      <c r="G508" s="217">
        <f t="shared" si="8"/>
        <v>265.10000000000002</v>
      </c>
      <c r="I508" s="404"/>
      <c r="J508" s="44"/>
      <c r="K508" s="242"/>
    </row>
    <row r="509" spans="1:11">
      <c r="A509" s="46">
        <v>44602</v>
      </c>
      <c r="B509" s="405">
        <v>24211</v>
      </c>
      <c r="C509" s="405" t="s">
        <v>27</v>
      </c>
      <c r="D509" t="s">
        <v>13</v>
      </c>
      <c r="E509" s="241"/>
      <c r="F509" s="223">
        <v>41.5</v>
      </c>
      <c r="G509" s="217">
        <f t="shared" si="8"/>
        <v>223.60000000000002</v>
      </c>
      <c r="I509" s="404"/>
      <c r="J509" s="44"/>
      <c r="K509" s="242"/>
    </row>
    <row r="510" spans="1:11">
      <c r="A510" s="46">
        <v>44602</v>
      </c>
      <c r="B510" s="405">
        <v>24211</v>
      </c>
      <c r="C510" s="405" t="s">
        <v>27</v>
      </c>
      <c r="D510" t="s">
        <v>14</v>
      </c>
      <c r="E510" s="241"/>
      <c r="F510" s="223">
        <v>8.6</v>
      </c>
      <c r="G510" s="217">
        <f t="shared" si="8"/>
        <v>215.00000000000003</v>
      </c>
      <c r="I510" s="404"/>
      <c r="J510" s="44"/>
      <c r="K510" s="242"/>
    </row>
    <row r="511" spans="1:11">
      <c r="A511" s="46">
        <v>44602</v>
      </c>
      <c r="B511" s="405">
        <v>24211</v>
      </c>
      <c r="C511" s="405" t="s">
        <v>27</v>
      </c>
      <c r="D511" t="s">
        <v>15</v>
      </c>
      <c r="E511" s="241"/>
      <c r="F511" s="223">
        <v>60</v>
      </c>
      <c r="G511" s="217">
        <f t="shared" si="8"/>
        <v>155.00000000000003</v>
      </c>
      <c r="I511" s="404"/>
      <c r="J511" s="44"/>
      <c r="K511" s="242"/>
    </row>
    <row r="512" spans="1:11">
      <c r="A512" s="46">
        <v>44602</v>
      </c>
      <c r="B512" s="405">
        <v>24211</v>
      </c>
      <c r="C512" s="405" t="s">
        <v>27</v>
      </c>
      <c r="D512" t="s">
        <v>16</v>
      </c>
      <c r="E512" s="241"/>
      <c r="F512" s="223">
        <v>5</v>
      </c>
      <c r="G512" s="217">
        <f t="shared" si="8"/>
        <v>150.00000000000003</v>
      </c>
      <c r="I512" s="404"/>
      <c r="J512" s="44"/>
      <c r="K512" s="242"/>
    </row>
    <row r="513" spans="1:11">
      <c r="A513" s="46">
        <v>44602</v>
      </c>
      <c r="B513" s="405">
        <v>24211</v>
      </c>
      <c r="C513" s="405" t="s">
        <v>27</v>
      </c>
      <c r="D513" t="s">
        <v>456</v>
      </c>
      <c r="E513" s="241"/>
      <c r="F513" s="223">
        <v>150</v>
      </c>
      <c r="G513" s="217">
        <f t="shared" si="8"/>
        <v>0</v>
      </c>
      <c r="I513" s="404"/>
      <c r="J513" s="44"/>
      <c r="K513" s="242"/>
    </row>
    <row r="514" spans="1:11">
      <c r="A514" s="68">
        <v>44530</v>
      </c>
      <c r="B514" s="404" t="s">
        <v>11</v>
      </c>
      <c r="C514" s="404" t="s">
        <v>28</v>
      </c>
      <c r="D514" t="s">
        <v>13</v>
      </c>
      <c r="E514" s="217">
        <v>44.2</v>
      </c>
      <c r="F514" s="223"/>
      <c r="G514" s="217">
        <f t="shared" si="8"/>
        <v>44.2</v>
      </c>
      <c r="I514" s="405"/>
      <c r="J514" s="44"/>
      <c r="K514" s="242"/>
    </row>
    <row r="515" spans="1:11">
      <c r="A515" s="46"/>
      <c r="B515" s="405"/>
      <c r="C515" s="405"/>
      <c r="D515" t="s">
        <v>14</v>
      </c>
      <c r="E515" s="217">
        <v>9</v>
      </c>
      <c r="F515" s="223"/>
      <c r="G515" s="217">
        <f t="shared" si="8"/>
        <v>53.2</v>
      </c>
      <c r="I515" s="405"/>
      <c r="J515" s="44"/>
      <c r="K515" s="242"/>
    </row>
    <row r="516" spans="1:11">
      <c r="A516" s="46"/>
      <c r="B516" s="405"/>
      <c r="C516" s="405"/>
      <c r="D516" t="s">
        <v>15</v>
      </c>
      <c r="E516" s="217">
        <v>60</v>
      </c>
      <c r="F516" s="223"/>
      <c r="G516" s="217">
        <f t="shared" si="8"/>
        <v>113.2</v>
      </c>
      <c r="I516" s="405"/>
      <c r="J516" s="44"/>
      <c r="K516" s="242"/>
    </row>
    <row r="517" spans="1:11">
      <c r="A517" s="46"/>
      <c r="B517" s="405"/>
      <c r="C517" s="405"/>
      <c r="D517" t="s">
        <v>16</v>
      </c>
      <c r="E517" s="217">
        <v>5</v>
      </c>
      <c r="F517" s="223"/>
      <c r="G517" s="217">
        <f t="shared" si="8"/>
        <v>118.2</v>
      </c>
      <c r="I517" s="405"/>
      <c r="J517" s="44"/>
      <c r="K517" s="242"/>
    </row>
    <row r="518" spans="1:11">
      <c r="A518" s="46"/>
      <c r="B518" s="405"/>
      <c r="C518" s="405"/>
      <c r="D518" t="s">
        <v>45</v>
      </c>
      <c r="E518" s="217">
        <v>10</v>
      </c>
      <c r="F518" s="223"/>
      <c r="G518" s="217">
        <f t="shared" si="8"/>
        <v>128.19999999999999</v>
      </c>
      <c r="I518" s="405"/>
      <c r="J518" s="44"/>
      <c r="K518" s="243"/>
    </row>
    <row r="519" spans="1:11">
      <c r="A519" s="46"/>
      <c r="B519" s="405"/>
      <c r="C519" s="405"/>
      <c r="D519" t="s">
        <v>456</v>
      </c>
      <c r="E519" s="241">
        <v>150</v>
      </c>
      <c r="F519" s="223"/>
      <c r="G519" s="217">
        <f t="shared" si="8"/>
        <v>278.2</v>
      </c>
      <c r="I519" s="404"/>
      <c r="J519" s="44"/>
      <c r="K519" s="242"/>
    </row>
    <row r="520" spans="1:11">
      <c r="A520" s="46">
        <v>44602</v>
      </c>
      <c r="B520" s="405">
        <v>24211</v>
      </c>
      <c r="C520" s="405" t="s">
        <v>28</v>
      </c>
      <c r="D520" t="s">
        <v>13</v>
      </c>
      <c r="E520" s="241"/>
      <c r="F520" s="223">
        <v>44.2</v>
      </c>
      <c r="G520" s="217">
        <f t="shared" si="8"/>
        <v>234</v>
      </c>
      <c r="I520" s="404"/>
      <c r="J520" s="44"/>
      <c r="K520" s="242"/>
    </row>
    <row r="521" spans="1:11">
      <c r="A521" s="46">
        <v>44602</v>
      </c>
      <c r="B521" s="405">
        <v>24211</v>
      </c>
      <c r="C521" s="405" t="s">
        <v>28</v>
      </c>
      <c r="D521" t="s">
        <v>14</v>
      </c>
      <c r="E521" s="241"/>
      <c r="F521" s="223">
        <v>9</v>
      </c>
      <c r="G521" s="217">
        <f t="shared" si="8"/>
        <v>225</v>
      </c>
      <c r="I521" s="404"/>
      <c r="J521" s="44"/>
      <c r="K521" s="242"/>
    </row>
    <row r="522" spans="1:11">
      <c r="A522" s="46">
        <v>44602</v>
      </c>
      <c r="B522" s="405">
        <v>24212</v>
      </c>
      <c r="C522" s="405" t="s">
        <v>28</v>
      </c>
      <c r="D522" t="s">
        <v>15</v>
      </c>
      <c r="E522" s="241"/>
      <c r="F522" s="223">
        <v>60</v>
      </c>
      <c r="G522" s="217">
        <f t="shared" si="8"/>
        <v>165</v>
      </c>
      <c r="I522" s="404"/>
      <c r="J522" s="44"/>
      <c r="K522" s="242"/>
    </row>
    <row r="523" spans="1:11">
      <c r="A523" s="46">
        <v>44602</v>
      </c>
      <c r="B523" s="405">
        <v>24212</v>
      </c>
      <c r="C523" s="405" t="s">
        <v>28</v>
      </c>
      <c r="D523" t="s">
        <v>16</v>
      </c>
      <c r="E523" s="241"/>
      <c r="F523" s="223">
        <v>5</v>
      </c>
      <c r="G523" s="217">
        <f t="shared" si="8"/>
        <v>160</v>
      </c>
      <c r="I523" s="404"/>
      <c r="J523" s="44"/>
      <c r="K523" s="242"/>
    </row>
    <row r="524" spans="1:11">
      <c r="A524" s="46">
        <v>44602</v>
      </c>
      <c r="B524" s="405">
        <v>24212</v>
      </c>
      <c r="C524" s="405" t="s">
        <v>28</v>
      </c>
      <c r="D524" t="s">
        <v>45</v>
      </c>
      <c r="E524" s="241"/>
      <c r="F524" s="223">
        <v>10</v>
      </c>
      <c r="G524" s="217">
        <f t="shared" si="8"/>
        <v>150</v>
      </c>
      <c r="I524" s="404"/>
      <c r="J524" s="44"/>
      <c r="K524" s="242"/>
    </row>
    <row r="525" spans="1:11">
      <c r="A525" s="46">
        <v>44602</v>
      </c>
      <c r="B525" s="405">
        <v>24212</v>
      </c>
      <c r="C525" s="405" t="s">
        <v>28</v>
      </c>
      <c r="D525" t="s">
        <v>456</v>
      </c>
      <c r="E525" s="241"/>
      <c r="F525" s="262">
        <v>150</v>
      </c>
      <c r="G525" s="217">
        <f t="shared" si="8"/>
        <v>0</v>
      </c>
      <c r="I525" s="404"/>
      <c r="J525" s="44"/>
      <c r="K525" s="242"/>
    </row>
    <row r="526" spans="1:11">
      <c r="A526" s="68">
        <v>44561</v>
      </c>
      <c r="B526" s="404" t="s">
        <v>11</v>
      </c>
      <c r="C526" s="404" t="s">
        <v>29</v>
      </c>
      <c r="D526" t="s">
        <v>13</v>
      </c>
      <c r="E526" s="217">
        <v>46.7</v>
      </c>
      <c r="F526" s="223"/>
      <c r="G526" s="217">
        <f t="shared" si="8"/>
        <v>46.7</v>
      </c>
      <c r="I526" s="405"/>
      <c r="J526" s="44"/>
      <c r="K526" s="242"/>
    </row>
    <row r="527" spans="1:11">
      <c r="A527" s="46"/>
      <c r="B527" s="405"/>
      <c r="C527" s="405"/>
      <c r="D527" t="s">
        <v>14</v>
      </c>
      <c r="E527" s="217">
        <v>8.9</v>
      </c>
      <c r="F527" s="223"/>
      <c r="G527" s="217">
        <f t="shared" si="8"/>
        <v>55.6</v>
      </c>
      <c r="I527" s="405"/>
      <c r="J527" s="44"/>
      <c r="K527" s="242"/>
    </row>
    <row r="528" spans="1:11">
      <c r="A528" s="46"/>
      <c r="B528" s="405"/>
      <c r="C528" s="405"/>
      <c r="D528" t="s">
        <v>15</v>
      </c>
      <c r="E528" s="217">
        <v>60</v>
      </c>
      <c r="F528" s="223"/>
      <c r="G528" s="217">
        <f t="shared" ref="G528:G591" si="9">+G527+E528-F528</f>
        <v>115.6</v>
      </c>
      <c r="I528" s="405"/>
      <c r="J528" s="44"/>
      <c r="K528" s="242"/>
    </row>
    <row r="529" spans="1:11">
      <c r="A529" s="46"/>
      <c r="B529" s="405"/>
      <c r="C529" s="405"/>
      <c r="D529" t="s">
        <v>16</v>
      </c>
      <c r="E529" s="217">
        <v>5</v>
      </c>
      <c r="F529" s="223"/>
      <c r="G529" s="217">
        <f t="shared" si="9"/>
        <v>120.6</v>
      </c>
      <c r="I529" s="405"/>
      <c r="J529" s="44"/>
      <c r="K529" s="243"/>
    </row>
    <row r="530" spans="1:11">
      <c r="A530" s="46"/>
      <c r="B530" s="405"/>
      <c r="C530" s="405"/>
      <c r="D530" t="s">
        <v>456</v>
      </c>
      <c r="E530" s="241">
        <v>150</v>
      </c>
      <c r="F530" s="223"/>
      <c r="G530" s="217">
        <f t="shared" si="9"/>
        <v>270.60000000000002</v>
      </c>
      <c r="I530" s="404"/>
      <c r="J530" s="44"/>
      <c r="K530" s="242"/>
    </row>
    <row r="531" spans="1:11">
      <c r="A531" s="46">
        <v>44602</v>
      </c>
      <c r="B531" s="405">
        <v>24212</v>
      </c>
      <c r="C531" s="405" t="s">
        <v>29</v>
      </c>
      <c r="D531" t="s">
        <v>13</v>
      </c>
      <c r="E531" s="217"/>
      <c r="F531" s="223">
        <v>46.7</v>
      </c>
      <c r="G531" s="217">
        <f t="shared" si="9"/>
        <v>223.90000000000003</v>
      </c>
      <c r="I531" s="404"/>
      <c r="J531" s="44"/>
      <c r="K531" s="242"/>
    </row>
    <row r="532" spans="1:11">
      <c r="A532" s="46">
        <v>44602</v>
      </c>
      <c r="B532" s="405">
        <v>24212</v>
      </c>
      <c r="C532" s="405" t="s">
        <v>29</v>
      </c>
      <c r="D532" t="s">
        <v>14</v>
      </c>
      <c r="E532" s="217"/>
      <c r="F532" s="223">
        <v>8.9</v>
      </c>
      <c r="G532" s="217">
        <f t="shared" si="9"/>
        <v>215.00000000000003</v>
      </c>
      <c r="I532" s="404"/>
      <c r="J532" s="44"/>
      <c r="K532" s="242"/>
    </row>
    <row r="533" spans="1:11">
      <c r="A533" s="46">
        <v>44602</v>
      </c>
      <c r="B533" s="405">
        <v>24212</v>
      </c>
      <c r="C533" s="405" t="s">
        <v>29</v>
      </c>
      <c r="D533" t="s">
        <v>15</v>
      </c>
      <c r="E533" s="217"/>
      <c r="F533" s="223">
        <v>60</v>
      </c>
      <c r="G533" s="217">
        <f t="shared" si="9"/>
        <v>155.00000000000003</v>
      </c>
      <c r="I533" s="404"/>
      <c r="J533" s="44"/>
      <c r="K533" s="242"/>
    </row>
    <row r="534" spans="1:11">
      <c r="A534" s="46">
        <v>44602</v>
      </c>
      <c r="B534" s="405">
        <v>24212</v>
      </c>
      <c r="C534" s="405" t="s">
        <v>29</v>
      </c>
      <c r="D534" t="s">
        <v>16</v>
      </c>
      <c r="E534" s="217"/>
      <c r="F534" s="223">
        <v>5</v>
      </c>
      <c r="G534" s="217">
        <f t="shared" si="9"/>
        <v>150.00000000000003</v>
      </c>
      <c r="I534" s="404"/>
      <c r="J534" s="44"/>
      <c r="K534" s="242"/>
    </row>
    <row r="535" spans="1:11">
      <c r="A535" s="46">
        <v>44602</v>
      </c>
      <c r="B535" s="405">
        <v>24213</v>
      </c>
      <c r="C535" s="405" t="s">
        <v>29</v>
      </c>
      <c r="D535" t="s">
        <v>456</v>
      </c>
      <c r="E535" s="217"/>
      <c r="F535" s="262">
        <v>150</v>
      </c>
      <c r="G535" s="217">
        <f t="shared" si="9"/>
        <v>0</v>
      </c>
      <c r="I535" s="404"/>
      <c r="J535" s="44"/>
      <c r="K535" s="242"/>
    </row>
    <row r="536" spans="1:11">
      <c r="A536" s="68">
        <v>44592</v>
      </c>
      <c r="B536" s="404" t="s">
        <v>11</v>
      </c>
      <c r="C536" s="404" t="s">
        <v>12</v>
      </c>
      <c r="D536" t="s">
        <v>13</v>
      </c>
      <c r="E536" s="217">
        <v>49.1</v>
      </c>
      <c r="F536" s="223"/>
      <c r="G536" s="217">
        <f t="shared" si="9"/>
        <v>49.1</v>
      </c>
      <c r="I536" s="405"/>
      <c r="J536" s="44"/>
      <c r="K536" s="242"/>
    </row>
    <row r="537" spans="1:11">
      <c r="A537" s="46"/>
      <c r="B537" s="405"/>
      <c r="C537" s="405"/>
      <c r="D537" t="s">
        <v>14</v>
      </c>
      <c r="E537" s="217">
        <v>17.2</v>
      </c>
      <c r="F537" s="223"/>
      <c r="G537" s="217">
        <f t="shared" si="9"/>
        <v>66.3</v>
      </c>
      <c r="I537" s="405"/>
      <c r="J537" s="44"/>
      <c r="K537" s="242"/>
    </row>
    <row r="538" spans="1:11">
      <c r="A538" s="46"/>
      <c r="B538" s="405"/>
      <c r="C538" s="405"/>
      <c r="D538" t="s">
        <v>15</v>
      </c>
      <c r="E538" s="217">
        <v>60</v>
      </c>
      <c r="F538" s="223"/>
      <c r="G538" s="217">
        <f t="shared" si="9"/>
        <v>126.3</v>
      </c>
      <c r="I538" s="405"/>
      <c r="J538" s="44"/>
      <c r="K538" s="242"/>
    </row>
    <row r="539" spans="1:11">
      <c r="A539" s="46"/>
      <c r="B539" s="405"/>
      <c r="C539" s="405"/>
      <c r="D539" t="s">
        <v>16</v>
      </c>
      <c r="E539" s="217">
        <v>5</v>
      </c>
      <c r="F539" s="223"/>
      <c r="G539" s="217">
        <f t="shared" si="9"/>
        <v>131.30000000000001</v>
      </c>
      <c r="I539" s="405"/>
      <c r="J539" s="44"/>
      <c r="K539" s="242"/>
    </row>
    <row r="540" spans="1:11">
      <c r="B540" s="405"/>
      <c r="C540" s="405"/>
      <c r="D540" t="s">
        <v>459</v>
      </c>
      <c r="E540" s="217">
        <v>10</v>
      </c>
      <c r="F540" s="223"/>
      <c r="G540" s="217">
        <f t="shared" si="9"/>
        <v>141.30000000000001</v>
      </c>
      <c r="I540" s="405"/>
      <c r="J540" s="44"/>
      <c r="K540" s="243"/>
    </row>
    <row r="541" spans="1:11">
      <c r="B541" s="405"/>
      <c r="C541" s="405"/>
      <c r="D541" t="s">
        <v>456</v>
      </c>
      <c r="E541" s="241">
        <v>150</v>
      </c>
      <c r="F541" s="223"/>
      <c r="G541" s="217">
        <f t="shared" si="9"/>
        <v>291.3</v>
      </c>
      <c r="J541" s="44"/>
      <c r="K541" s="405"/>
    </row>
    <row r="542" spans="1:11">
      <c r="A542" s="46">
        <v>44602</v>
      </c>
      <c r="B542" s="405">
        <v>24213</v>
      </c>
      <c r="C542" s="405" t="s">
        <v>12</v>
      </c>
      <c r="D542" t="s">
        <v>15</v>
      </c>
      <c r="E542" s="217"/>
      <c r="F542" s="223">
        <v>60</v>
      </c>
      <c r="G542" s="217">
        <f t="shared" si="9"/>
        <v>231.3</v>
      </c>
      <c r="J542" s="44"/>
      <c r="K542" s="383"/>
    </row>
    <row r="543" spans="1:11">
      <c r="A543" s="46">
        <v>44602</v>
      </c>
      <c r="B543" s="405">
        <v>24213</v>
      </c>
      <c r="C543" s="405" t="s">
        <v>12</v>
      </c>
      <c r="D543" t="s">
        <v>16</v>
      </c>
      <c r="E543" s="217"/>
      <c r="F543" s="223">
        <v>5</v>
      </c>
      <c r="G543" s="217">
        <f t="shared" si="9"/>
        <v>226.3</v>
      </c>
      <c r="J543" s="44"/>
    </row>
    <row r="544" spans="1:11">
      <c r="A544" s="46">
        <v>44602</v>
      </c>
      <c r="B544" s="405">
        <v>24213</v>
      </c>
      <c r="C544" s="405" t="s">
        <v>12</v>
      </c>
      <c r="D544" t="s">
        <v>459</v>
      </c>
      <c r="E544" s="217"/>
      <c r="F544" s="223">
        <v>10</v>
      </c>
      <c r="G544" s="217">
        <f t="shared" si="9"/>
        <v>216.3</v>
      </c>
      <c r="J544" s="44"/>
    </row>
    <row r="545" spans="1:10">
      <c r="A545" s="46">
        <v>44602</v>
      </c>
      <c r="B545" s="405">
        <v>24213</v>
      </c>
      <c r="C545" s="405" t="s">
        <v>12</v>
      </c>
      <c r="D545" t="s">
        <v>456</v>
      </c>
      <c r="E545" s="217"/>
      <c r="F545" s="262">
        <v>150</v>
      </c>
      <c r="G545" s="217">
        <f t="shared" si="9"/>
        <v>66.300000000000011</v>
      </c>
      <c r="J545" s="44"/>
    </row>
    <row r="546" spans="1:10">
      <c r="A546" s="46">
        <v>44617</v>
      </c>
      <c r="B546" s="405">
        <v>24292</v>
      </c>
      <c r="C546" s="405" t="s">
        <v>12</v>
      </c>
      <c r="D546" t="s">
        <v>13</v>
      </c>
      <c r="E546" s="217"/>
      <c r="F546" s="223">
        <v>49.1</v>
      </c>
      <c r="G546" s="217">
        <f t="shared" si="9"/>
        <v>17.20000000000001</v>
      </c>
      <c r="J546" s="44"/>
    </row>
    <row r="547" spans="1:10">
      <c r="A547" s="46">
        <v>44617</v>
      </c>
      <c r="B547" s="405">
        <v>24292</v>
      </c>
      <c r="C547" s="405" t="s">
        <v>12</v>
      </c>
      <c r="D547" t="s">
        <v>14</v>
      </c>
      <c r="E547" s="217"/>
      <c r="F547" s="223">
        <v>17.2</v>
      </c>
      <c r="G547" s="217">
        <f t="shared" si="9"/>
        <v>0</v>
      </c>
      <c r="J547" s="44"/>
    </row>
    <row r="548" spans="1:10">
      <c r="A548" s="32">
        <v>44620</v>
      </c>
      <c r="B548" s="404" t="s">
        <v>11</v>
      </c>
      <c r="C548" s="404" t="s">
        <v>19</v>
      </c>
      <c r="D548" t="s">
        <v>13</v>
      </c>
      <c r="E548" s="13">
        <v>58.5</v>
      </c>
      <c r="F548" s="223"/>
      <c r="G548" s="217">
        <f t="shared" si="9"/>
        <v>58.5</v>
      </c>
      <c r="J548" s="44"/>
    </row>
    <row r="549" spans="1:10">
      <c r="B549" s="405"/>
      <c r="C549" s="405"/>
      <c r="D549" t="s">
        <v>14</v>
      </c>
      <c r="E549" s="13">
        <v>11</v>
      </c>
      <c r="F549" s="223"/>
      <c r="G549" s="217">
        <f t="shared" si="9"/>
        <v>69.5</v>
      </c>
      <c r="J549" s="44"/>
    </row>
    <row r="550" spans="1:10">
      <c r="B550" s="405"/>
      <c r="C550" s="405"/>
      <c r="D550" t="s">
        <v>15</v>
      </c>
      <c r="E550" s="13">
        <v>56</v>
      </c>
      <c r="F550" s="223"/>
      <c r="G550" s="217">
        <f t="shared" si="9"/>
        <v>125.5</v>
      </c>
      <c r="I550" t="s">
        <v>13</v>
      </c>
      <c r="J550" s="44">
        <v>58.5</v>
      </c>
    </row>
    <row r="551" spans="1:10">
      <c r="B551" s="405"/>
      <c r="C551" s="405"/>
      <c r="D551" t="s">
        <v>16</v>
      </c>
      <c r="E551" s="13">
        <v>5</v>
      </c>
      <c r="F551" s="223"/>
      <c r="G551" s="217">
        <f t="shared" si="9"/>
        <v>130.5</v>
      </c>
      <c r="I551" t="s">
        <v>14</v>
      </c>
      <c r="J551" s="44">
        <v>11</v>
      </c>
    </row>
    <row r="552" spans="1:10">
      <c r="B552" s="405"/>
      <c r="C552" s="405"/>
      <c r="D552" t="s">
        <v>456</v>
      </c>
      <c r="E552" s="13">
        <v>150</v>
      </c>
      <c r="F552" s="223"/>
      <c r="G552" s="217">
        <f t="shared" si="9"/>
        <v>280.5</v>
      </c>
      <c r="I552" t="s">
        <v>456</v>
      </c>
      <c r="J552" s="44">
        <v>150</v>
      </c>
    </row>
    <row r="553" spans="1:10">
      <c r="A553" s="30">
        <v>44620</v>
      </c>
      <c r="B553" s="405" t="s">
        <v>50</v>
      </c>
      <c r="C553" s="405" t="s">
        <v>19</v>
      </c>
      <c r="D553" t="s">
        <v>15</v>
      </c>
      <c r="E553" s="13"/>
      <c r="F553" s="223">
        <v>56</v>
      </c>
      <c r="G553" s="217">
        <f t="shared" si="9"/>
        <v>224.5</v>
      </c>
      <c r="J553" s="44"/>
    </row>
    <row r="554" spans="1:10">
      <c r="A554" s="30">
        <v>44620</v>
      </c>
      <c r="B554" s="405" t="s">
        <v>50</v>
      </c>
      <c r="C554" s="405" t="s">
        <v>19</v>
      </c>
      <c r="D554" t="s">
        <v>16</v>
      </c>
      <c r="E554" s="13"/>
      <c r="F554" s="223">
        <v>5</v>
      </c>
      <c r="G554" s="217">
        <f t="shared" si="9"/>
        <v>219.5</v>
      </c>
      <c r="J554" s="44"/>
    </row>
    <row r="555" spans="1:10">
      <c r="A555" s="30">
        <v>44620</v>
      </c>
      <c r="B555" s="405">
        <v>24688</v>
      </c>
      <c r="C555" s="405" t="s">
        <v>19</v>
      </c>
      <c r="D555" t="s">
        <v>13</v>
      </c>
      <c r="E555" s="217"/>
      <c r="F555" s="44">
        <v>58.5</v>
      </c>
      <c r="G555" s="217">
        <f t="shared" si="9"/>
        <v>161</v>
      </c>
      <c r="J555" s="44"/>
    </row>
    <row r="556" spans="1:10">
      <c r="A556" s="30">
        <v>44620</v>
      </c>
      <c r="B556" s="405">
        <v>24688</v>
      </c>
      <c r="C556" s="405" t="s">
        <v>19</v>
      </c>
      <c r="D556" t="s">
        <v>14</v>
      </c>
      <c r="E556" s="217"/>
      <c r="F556" s="44">
        <v>11</v>
      </c>
      <c r="G556" s="217">
        <f t="shared" si="9"/>
        <v>150</v>
      </c>
      <c r="J556" s="44"/>
    </row>
    <row r="557" spans="1:10">
      <c r="A557" s="30">
        <v>44620</v>
      </c>
      <c r="B557" s="405">
        <v>24688</v>
      </c>
      <c r="C557" s="405" t="s">
        <v>19</v>
      </c>
      <c r="D557" t="s">
        <v>456</v>
      </c>
      <c r="E557" s="217"/>
      <c r="F557" s="44">
        <v>150</v>
      </c>
      <c r="G557" s="217">
        <f t="shared" si="9"/>
        <v>0</v>
      </c>
      <c r="J557" s="44"/>
    </row>
    <row r="558" spans="1:10">
      <c r="A558" s="32">
        <v>44651</v>
      </c>
      <c r="B558" s="404" t="s">
        <v>11</v>
      </c>
      <c r="C558" s="404" t="s">
        <v>20</v>
      </c>
      <c r="D558" t="s">
        <v>13</v>
      </c>
      <c r="E558" s="13">
        <v>58.4</v>
      </c>
      <c r="F558" s="223"/>
      <c r="G558" s="217">
        <f t="shared" si="9"/>
        <v>58.4</v>
      </c>
      <c r="J558" s="44"/>
    </row>
    <row r="559" spans="1:10">
      <c r="B559" s="405"/>
      <c r="C559" s="405"/>
      <c r="D559" t="s">
        <v>14</v>
      </c>
      <c r="E559" s="13">
        <v>11.3</v>
      </c>
      <c r="F559" s="223"/>
      <c r="G559" s="217">
        <f t="shared" si="9"/>
        <v>69.7</v>
      </c>
      <c r="J559" s="44"/>
    </row>
    <row r="560" spans="1:10">
      <c r="B560" s="405"/>
      <c r="C560" s="405"/>
      <c r="D560" t="s">
        <v>15</v>
      </c>
      <c r="E560" s="13">
        <v>60</v>
      </c>
      <c r="F560" s="223"/>
      <c r="G560" s="217">
        <f t="shared" si="9"/>
        <v>129.69999999999999</v>
      </c>
      <c r="J560" s="44"/>
    </row>
    <row r="561" spans="1:11">
      <c r="B561" s="405"/>
      <c r="C561" s="405"/>
      <c r="D561" t="s">
        <v>16</v>
      </c>
      <c r="E561" s="13">
        <v>5</v>
      </c>
      <c r="F561" s="223"/>
      <c r="G561" s="217">
        <f t="shared" si="9"/>
        <v>134.69999999999999</v>
      </c>
      <c r="J561" s="44"/>
    </row>
    <row r="562" spans="1:11">
      <c r="B562" s="405"/>
      <c r="C562" s="405"/>
      <c r="D562" t="s">
        <v>456</v>
      </c>
      <c r="E562" s="13">
        <v>120</v>
      </c>
      <c r="F562" s="223"/>
      <c r="G562" s="217">
        <f t="shared" si="9"/>
        <v>254.7</v>
      </c>
      <c r="J562" s="44"/>
    </row>
    <row r="563" spans="1:11">
      <c r="A563" s="30">
        <v>44651</v>
      </c>
      <c r="B563" s="405" t="s">
        <v>53</v>
      </c>
      <c r="C563" s="405" t="s">
        <v>20</v>
      </c>
      <c r="D563" t="s">
        <v>15</v>
      </c>
      <c r="E563" s="13"/>
      <c r="F563" s="223">
        <v>60</v>
      </c>
      <c r="G563" s="217">
        <f t="shared" si="9"/>
        <v>194.7</v>
      </c>
      <c r="J563" s="44"/>
    </row>
    <row r="564" spans="1:11">
      <c r="A564" s="30">
        <v>44651</v>
      </c>
      <c r="B564" s="405" t="s">
        <v>53</v>
      </c>
      <c r="C564" s="405" t="s">
        <v>20</v>
      </c>
      <c r="D564" t="s">
        <v>16</v>
      </c>
      <c r="E564" s="13"/>
      <c r="F564" s="223">
        <v>5</v>
      </c>
      <c r="G564" s="217">
        <f t="shared" si="9"/>
        <v>189.7</v>
      </c>
      <c r="J564" s="44"/>
    </row>
    <row r="565" spans="1:11">
      <c r="A565" s="30">
        <v>44795</v>
      </c>
      <c r="B565" s="405">
        <v>25320</v>
      </c>
      <c r="C565" s="405" t="s">
        <v>20</v>
      </c>
      <c r="D565" t="s">
        <v>13</v>
      </c>
      <c r="E565" s="13"/>
      <c r="F565" s="44">
        <v>58.4</v>
      </c>
      <c r="G565" s="217">
        <f t="shared" si="9"/>
        <v>131.29999999999998</v>
      </c>
      <c r="J565" s="44">
        <v>2022</v>
      </c>
      <c r="K565">
        <v>10</v>
      </c>
    </row>
    <row r="566" spans="1:11">
      <c r="A566" s="30">
        <v>44795</v>
      </c>
      <c r="B566" s="405">
        <v>25320</v>
      </c>
      <c r="C566" s="405" t="s">
        <v>20</v>
      </c>
      <c r="D566" t="s">
        <v>14</v>
      </c>
      <c r="E566" s="13"/>
      <c r="F566" s="44">
        <v>11.3</v>
      </c>
      <c r="G566" s="217">
        <f t="shared" si="9"/>
        <v>119.99999999999999</v>
      </c>
      <c r="J566" s="44">
        <v>2023</v>
      </c>
      <c r="K566">
        <v>12</v>
      </c>
    </row>
    <row r="567" spans="1:11">
      <c r="A567" s="30">
        <v>44795</v>
      </c>
      <c r="B567" s="405">
        <v>25320</v>
      </c>
      <c r="C567" s="405" t="s">
        <v>20</v>
      </c>
      <c r="D567" t="s">
        <v>456</v>
      </c>
      <c r="E567" s="13"/>
      <c r="F567" s="44">
        <v>120</v>
      </c>
      <c r="G567" s="217">
        <f t="shared" si="9"/>
        <v>0</v>
      </c>
      <c r="J567" s="44">
        <v>2024</v>
      </c>
      <c r="K567">
        <v>10</v>
      </c>
    </row>
    <row r="568" spans="1:11">
      <c r="A568" s="32">
        <v>44681</v>
      </c>
      <c r="B568" s="164" t="s">
        <v>11</v>
      </c>
      <c r="C568" s="404" t="s">
        <v>21</v>
      </c>
      <c r="D568" t="s">
        <v>13</v>
      </c>
      <c r="E568" s="217">
        <v>59.4</v>
      </c>
      <c r="F568" s="223"/>
      <c r="G568" s="217">
        <f t="shared" si="9"/>
        <v>59.4</v>
      </c>
      <c r="J568" s="44"/>
      <c r="K568">
        <f>SUM(K565:K567)</f>
        <v>32</v>
      </c>
    </row>
    <row r="569" spans="1:11">
      <c r="B569" s="164"/>
      <c r="C569" s="405"/>
      <c r="D569" t="s">
        <v>14</v>
      </c>
      <c r="E569" s="217">
        <v>12.7</v>
      </c>
      <c r="F569" s="223"/>
      <c r="G569" s="217">
        <f t="shared" si="9"/>
        <v>72.099999999999994</v>
      </c>
      <c r="J569" s="44"/>
    </row>
    <row r="570" spans="1:11">
      <c r="B570" s="405"/>
      <c r="C570" s="405"/>
      <c r="D570" t="s">
        <v>15</v>
      </c>
      <c r="E570" s="217">
        <v>60</v>
      </c>
      <c r="F570" s="223"/>
      <c r="G570" s="217">
        <f t="shared" si="9"/>
        <v>132.1</v>
      </c>
      <c r="J570" s="44"/>
    </row>
    <row r="571" spans="1:11">
      <c r="B571" s="405"/>
      <c r="C571" s="405"/>
      <c r="D571" t="s">
        <v>16</v>
      </c>
      <c r="E571" s="217">
        <v>5</v>
      </c>
      <c r="F571" s="223"/>
      <c r="G571" s="217">
        <f t="shared" si="9"/>
        <v>137.1</v>
      </c>
      <c r="J571" s="44"/>
    </row>
    <row r="572" spans="1:11">
      <c r="B572" s="405"/>
      <c r="C572" s="405"/>
      <c r="D572" t="s">
        <v>54</v>
      </c>
      <c r="E572" s="140">
        <v>10</v>
      </c>
      <c r="F572" s="223"/>
      <c r="G572" s="217">
        <f t="shared" si="9"/>
        <v>147.1</v>
      </c>
      <c r="J572" s="44"/>
    </row>
    <row r="573" spans="1:11">
      <c r="B573" s="405"/>
      <c r="C573" s="405"/>
      <c r="D573" t="s">
        <v>456</v>
      </c>
      <c r="E573" s="13">
        <v>120</v>
      </c>
      <c r="F573" s="223"/>
      <c r="G573" s="217">
        <f t="shared" si="9"/>
        <v>267.10000000000002</v>
      </c>
      <c r="J573" s="44"/>
    </row>
    <row r="574" spans="1:11">
      <c r="A574" s="30">
        <v>44681</v>
      </c>
      <c r="B574" s="405" t="s">
        <v>65</v>
      </c>
      <c r="C574" s="405" t="s">
        <v>21</v>
      </c>
      <c r="D574" t="s">
        <v>15</v>
      </c>
      <c r="E574" s="217"/>
      <c r="F574" s="223">
        <v>60</v>
      </c>
      <c r="G574" s="217">
        <f t="shared" si="9"/>
        <v>207.10000000000002</v>
      </c>
      <c r="J574" s="44"/>
    </row>
    <row r="575" spans="1:11">
      <c r="A575" s="30">
        <v>44681</v>
      </c>
      <c r="B575" s="405" t="s">
        <v>65</v>
      </c>
      <c r="C575" s="405" t="s">
        <v>21</v>
      </c>
      <c r="D575" t="s">
        <v>16</v>
      </c>
      <c r="E575" s="217"/>
      <c r="F575" s="223">
        <v>5</v>
      </c>
      <c r="G575" s="217">
        <f t="shared" si="9"/>
        <v>202.10000000000002</v>
      </c>
      <c r="J575" s="44"/>
    </row>
    <row r="576" spans="1:11">
      <c r="A576" s="30">
        <v>44795</v>
      </c>
      <c r="B576" s="405">
        <v>25320</v>
      </c>
      <c r="C576" s="405" t="s">
        <v>21</v>
      </c>
      <c r="D576" t="s">
        <v>13</v>
      </c>
      <c r="E576" s="217"/>
      <c r="F576" s="223">
        <v>59.4</v>
      </c>
      <c r="G576" s="217">
        <f t="shared" si="9"/>
        <v>142.70000000000002</v>
      </c>
      <c r="J576" s="44"/>
    </row>
    <row r="577" spans="1:10">
      <c r="A577" s="30">
        <v>44795</v>
      </c>
      <c r="B577" s="405">
        <v>25320</v>
      </c>
      <c r="C577" s="405" t="s">
        <v>21</v>
      </c>
      <c r="D577" t="s">
        <v>14</v>
      </c>
      <c r="E577" s="217"/>
      <c r="F577" s="223">
        <v>12.7</v>
      </c>
      <c r="G577" s="217">
        <f t="shared" si="9"/>
        <v>130.00000000000003</v>
      </c>
      <c r="J577" s="44"/>
    </row>
    <row r="578" spans="1:10">
      <c r="A578" s="30">
        <v>44795</v>
      </c>
      <c r="B578" s="405">
        <v>25320</v>
      </c>
      <c r="C578" s="405" t="s">
        <v>21</v>
      </c>
      <c r="D578" t="s">
        <v>54</v>
      </c>
      <c r="E578" s="217"/>
      <c r="F578" s="158">
        <v>10</v>
      </c>
      <c r="G578" s="217">
        <f t="shared" si="9"/>
        <v>120.00000000000003</v>
      </c>
      <c r="J578" s="44"/>
    </row>
    <row r="579" spans="1:10">
      <c r="A579" s="30">
        <v>44795</v>
      </c>
      <c r="B579" s="405">
        <v>25320</v>
      </c>
      <c r="C579" s="405" t="s">
        <v>21</v>
      </c>
      <c r="D579" t="s">
        <v>456</v>
      </c>
      <c r="E579" s="217"/>
      <c r="F579" s="44">
        <v>120</v>
      </c>
      <c r="G579" s="217">
        <f t="shared" si="9"/>
        <v>0</v>
      </c>
      <c r="J579" s="44"/>
    </row>
    <row r="580" spans="1:10">
      <c r="A580" s="32">
        <v>44712</v>
      </c>
      <c r="B580" s="404" t="s">
        <v>11</v>
      </c>
      <c r="C580" s="404" t="s">
        <v>22</v>
      </c>
      <c r="D580" t="s">
        <v>223</v>
      </c>
      <c r="E580" s="217">
        <v>160</v>
      </c>
      <c r="F580" s="223"/>
      <c r="G580" s="217">
        <f t="shared" si="9"/>
        <v>160</v>
      </c>
      <c r="J580" s="44"/>
    </row>
    <row r="581" spans="1:10">
      <c r="A581" s="32"/>
      <c r="B581" s="404"/>
      <c r="C581" s="404"/>
      <c r="D581" t="s">
        <v>13</v>
      </c>
      <c r="E581" s="217">
        <v>56.8</v>
      </c>
      <c r="F581" s="223"/>
      <c r="G581" s="217">
        <f t="shared" si="9"/>
        <v>216.8</v>
      </c>
      <c r="J581" s="44"/>
    </row>
    <row r="582" spans="1:10">
      <c r="B582" s="405"/>
      <c r="C582" s="405"/>
      <c r="D582" t="s">
        <v>14</v>
      </c>
      <c r="E582" s="217">
        <v>14.6</v>
      </c>
      <c r="F582" s="223"/>
      <c r="G582" s="217">
        <f t="shared" si="9"/>
        <v>231.4</v>
      </c>
      <c r="J582" s="44"/>
    </row>
    <row r="583" spans="1:10">
      <c r="B583" s="405"/>
      <c r="C583" s="405"/>
      <c r="D583" t="s">
        <v>15</v>
      </c>
      <c r="E583" s="217">
        <v>60</v>
      </c>
      <c r="F583" s="223"/>
      <c r="G583" s="217">
        <f t="shared" si="9"/>
        <v>291.39999999999998</v>
      </c>
      <c r="J583" s="44"/>
    </row>
    <row r="584" spans="1:10">
      <c r="B584" s="405"/>
      <c r="C584" s="405"/>
      <c r="D584" t="s">
        <v>16</v>
      </c>
      <c r="E584" s="217">
        <v>5</v>
      </c>
      <c r="F584" s="223"/>
      <c r="G584" s="217">
        <f t="shared" si="9"/>
        <v>296.39999999999998</v>
      </c>
      <c r="J584" s="44"/>
    </row>
    <row r="585" spans="1:10">
      <c r="B585" s="405"/>
      <c r="C585" s="405"/>
      <c r="D585" t="s">
        <v>107</v>
      </c>
      <c r="E585" s="217">
        <v>6</v>
      </c>
      <c r="F585" s="223"/>
      <c r="G585" s="217">
        <f t="shared" si="9"/>
        <v>302.39999999999998</v>
      </c>
      <c r="J585" s="44"/>
    </row>
    <row r="586" spans="1:10">
      <c r="B586" s="405"/>
      <c r="C586" s="405"/>
      <c r="D586" t="s">
        <v>456</v>
      </c>
      <c r="E586" s="13">
        <v>120</v>
      </c>
      <c r="F586" s="223"/>
      <c r="G586" s="217">
        <f t="shared" si="9"/>
        <v>422.4</v>
      </c>
      <c r="J586" s="44"/>
    </row>
    <row r="587" spans="1:10">
      <c r="A587" s="30">
        <v>44712</v>
      </c>
      <c r="B587" s="405" t="s">
        <v>55</v>
      </c>
      <c r="C587" s="405" t="s">
        <v>22</v>
      </c>
      <c r="D587" t="s">
        <v>15</v>
      </c>
      <c r="E587" s="217"/>
      <c r="F587" s="223">
        <v>52</v>
      </c>
      <c r="G587" s="217">
        <f t="shared" si="9"/>
        <v>370.4</v>
      </c>
      <c r="J587" s="44"/>
    </row>
    <row r="588" spans="1:10">
      <c r="A588" s="30">
        <v>44795</v>
      </c>
      <c r="B588" s="405">
        <v>25320</v>
      </c>
      <c r="C588" s="405" t="s">
        <v>22</v>
      </c>
      <c r="D588" t="s">
        <v>456</v>
      </c>
      <c r="E588" s="217"/>
      <c r="F588" s="44">
        <v>120</v>
      </c>
      <c r="G588" s="217">
        <f t="shared" si="9"/>
        <v>250.39999999999998</v>
      </c>
      <c r="J588" s="44"/>
    </row>
    <row r="589" spans="1:10">
      <c r="A589" s="30">
        <v>44795</v>
      </c>
      <c r="B589" s="405">
        <v>25320</v>
      </c>
      <c r="C589" s="405" t="s">
        <v>22</v>
      </c>
      <c r="D589" t="s">
        <v>223</v>
      </c>
      <c r="E589" s="217"/>
      <c r="F589" s="223">
        <v>160</v>
      </c>
      <c r="G589" s="217">
        <f t="shared" si="9"/>
        <v>90.399999999999977</v>
      </c>
      <c r="J589" s="44"/>
    </row>
    <row r="590" spans="1:10">
      <c r="A590" s="30">
        <v>44795</v>
      </c>
      <c r="B590" s="405">
        <v>25321</v>
      </c>
      <c r="C590" s="405" t="s">
        <v>22</v>
      </c>
      <c r="D590" t="s">
        <v>13</v>
      </c>
      <c r="E590" s="217"/>
      <c r="F590" s="223">
        <v>56.8</v>
      </c>
      <c r="G590" s="217">
        <f t="shared" si="9"/>
        <v>33.59999999999998</v>
      </c>
      <c r="J590" s="44"/>
    </row>
    <row r="591" spans="1:10">
      <c r="A591" s="30">
        <v>44795</v>
      </c>
      <c r="B591" s="405">
        <v>25321</v>
      </c>
      <c r="C591" s="405" t="s">
        <v>22</v>
      </c>
      <c r="D591" t="s">
        <v>14</v>
      </c>
      <c r="E591" s="217"/>
      <c r="F591" s="223">
        <v>14.6</v>
      </c>
      <c r="G591" s="217">
        <f t="shared" si="9"/>
        <v>18.999999999999979</v>
      </c>
      <c r="J591" s="44"/>
    </row>
    <row r="592" spans="1:10">
      <c r="A592" s="30">
        <v>44795</v>
      </c>
      <c r="B592" s="405">
        <v>25321</v>
      </c>
      <c r="C592" s="405" t="s">
        <v>22</v>
      </c>
      <c r="D592" t="s">
        <v>107</v>
      </c>
      <c r="E592" s="217"/>
      <c r="F592" s="223">
        <v>6</v>
      </c>
      <c r="G592" s="217">
        <f t="shared" ref="G592:G655" si="10">+G591+E592-F592</f>
        <v>12.999999999999979</v>
      </c>
      <c r="J592" s="44"/>
    </row>
    <row r="593" spans="1:10">
      <c r="A593" s="30">
        <v>44795</v>
      </c>
      <c r="B593" s="405">
        <v>25321</v>
      </c>
      <c r="C593" s="405" t="s">
        <v>22</v>
      </c>
      <c r="D593" t="s">
        <v>13</v>
      </c>
      <c r="E593" s="217"/>
      <c r="F593" s="223">
        <v>8</v>
      </c>
      <c r="G593" s="217">
        <f t="shared" si="10"/>
        <v>4.9999999999999787</v>
      </c>
      <c r="J593" s="44"/>
    </row>
    <row r="594" spans="1:10">
      <c r="A594" s="30">
        <v>44795</v>
      </c>
      <c r="B594" s="405">
        <v>25321</v>
      </c>
      <c r="C594" s="405" t="s">
        <v>22</v>
      </c>
      <c r="D594" t="s">
        <v>14</v>
      </c>
      <c r="E594" s="217"/>
      <c r="F594" s="223">
        <v>5</v>
      </c>
      <c r="G594" s="217">
        <f t="shared" si="10"/>
        <v>-2.1316282072803006E-14</v>
      </c>
      <c r="J594" s="44"/>
    </row>
    <row r="595" spans="1:10">
      <c r="A595" s="32">
        <v>44742</v>
      </c>
      <c r="B595" s="404" t="s">
        <v>11</v>
      </c>
      <c r="C595" s="404" t="s">
        <v>23</v>
      </c>
      <c r="D595" t="s">
        <v>13</v>
      </c>
      <c r="E595" s="217">
        <v>55</v>
      </c>
      <c r="F595" s="223"/>
      <c r="G595" s="217">
        <f t="shared" si="10"/>
        <v>54.999999999999979</v>
      </c>
      <c r="J595" s="44"/>
    </row>
    <row r="596" spans="1:10">
      <c r="B596" s="405"/>
      <c r="C596" s="405"/>
      <c r="D596" t="s">
        <v>14</v>
      </c>
      <c r="E596" s="217">
        <v>10.6</v>
      </c>
      <c r="F596" s="223"/>
      <c r="G596" s="217">
        <f t="shared" si="10"/>
        <v>65.59999999999998</v>
      </c>
      <c r="J596" s="44"/>
    </row>
    <row r="597" spans="1:10">
      <c r="B597" s="405"/>
      <c r="C597" s="405"/>
      <c r="D597" t="s">
        <v>15</v>
      </c>
      <c r="E597" s="217">
        <v>60</v>
      </c>
      <c r="F597" s="223"/>
      <c r="G597" s="217">
        <f t="shared" si="10"/>
        <v>125.59999999999998</v>
      </c>
      <c r="J597" s="44"/>
    </row>
    <row r="598" spans="1:10">
      <c r="B598" s="405"/>
      <c r="C598" s="405"/>
      <c r="D598" t="s">
        <v>16</v>
      </c>
      <c r="E598" s="217">
        <v>5</v>
      </c>
      <c r="F598" s="223"/>
      <c r="G598" s="217">
        <f t="shared" si="10"/>
        <v>130.59999999999997</v>
      </c>
      <c r="J598" s="44"/>
    </row>
    <row r="599" spans="1:10">
      <c r="B599" s="405"/>
      <c r="C599" s="405"/>
      <c r="D599" t="s">
        <v>456</v>
      </c>
      <c r="E599" s="13">
        <v>120</v>
      </c>
      <c r="F599" s="223"/>
      <c r="G599" s="217">
        <f t="shared" si="10"/>
        <v>250.59999999999997</v>
      </c>
      <c r="J599" s="44"/>
    </row>
    <row r="600" spans="1:10">
      <c r="A600" s="30">
        <v>44742</v>
      </c>
      <c r="B600" s="405" t="s">
        <v>56</v>
      </c>
      <c r="C600" s="405" t="s">
        <v>23</v>
      </c>
      <c r="D600" t="s">
        <v>15</v>
      </c>
      <c r="E600" s="217"/>
      <c r="F600" s="223">
        <v>60</v>
      </c>
      <c r="G600" s="217">
        <f t="shared" si="10"/>
        <v>190.59999999999997</v>
      </c>
      <c r="J600" s="44"/>
    </row>
    <row r="601" spans="1:10">
      <c r="A601" s="30">
        <v>44742</v>
      </c>
      <c r="B601" s="405" t="s">
        <v>56</v>
      </c>
      <c r="C601" s="405" t="s">
        <v>23</v>
      </c>
      <c r="D601" t="s">
        <v>16</v>
      </c>
      <c r="E601" s="217"/>
      <c r="F601" s="223">
        <v>5</v>
      </c>
      <c r="G601" s="217">
        <f t="shared" si="10"/>
        <v>185.59999999999997</v>
      </c>
      <c r="J601" s="44"/>
    </row>
    <row r="602" spans="1:10">
      <c r="A602" s="30">
        <v>44795</v>
      </c>
      <c r="B602" s="405">
        <v>25320</v>
      </c>
      <c r="C602" s="405" t="s">
        <v>23</v>
      </c>
      <c r="D602" t="s">
        <v>456</v>
      </c>
      <c r="E602" s="217"/>
      <c r="F602" s="44">
        <v>120</v>
      </c>
      <c r="G602" s="217">
        <f t="shared" si="10"/>
        <v>65.599999999999966</v>
      </c>
      <c r="J602" s="44"/>
    </row>
    <row r="603" spans="1:10">
      <c r="A603" s="30">
        <v>44795</v>
      </c>
      <c r="B603" s="405">
        <v>25321</v>
      </c>
      <c r="C603" s="405" t="s">
        <v>23</v>
      </c>
      <c r="D603" t="s">
        <v>13</v>
      </c>
      <c r="E603" s="217"/>
      <c r="F603" s="223">
        <v>55</v>
      </c>
      <c r="G603" s="217">
        <f t="shared" si="10"/>
        <v>10.599999999999966</v>
      </c>
      <c r="J603" s="44"/>
    </row>
    <row r="604" spans="1:10">
      <c r="A604" s="30">
        <v>44795</v>
      </c>
      <c r="B604" s="405">
        <v>25321</v>
      </c>
      <c r="C604" s="405" t="s">
        <v>23</v>
      </c>
      <c r="D604" t="s">
        <v>14</v>
      </c>
      <c r="E604" s="217"/>
      <c r="F604" s="223">
        <v>10.6</v>
      </c>
      <c r="G604" s="217">
        <f t="shared" si="10"/>
        <v>-3.3750779948604759E-14</v>
      </c>
      <c r="J604" s="44"/>
    </row>
    <row r="605" spans="1:10">
      <c r="A605" s="32">
        <v>44773</v>
      </c>
      <c r="B605" s="404" t="s">
        <v>11</v>
      </c>
      <c r="C605" s="404" t="s">
        <v>24</v>
      </c>
      <c r="D605" t="s">
        <v>13</v>
      </c>
      <c r="E605" s="217">
        <v>54.8</v>
      </c>
      <c r="F605" s="223"/>
      <c r="G605" s="217">
        <f t="shared" si="10"/>
        <v>54.799999999999962</v>
      </c>
      <c r="J605" s="44"/>
    </row>
    <row r="606" spans="1:10">
      <c r="B606" s="405"/>
      <c r="C606" s="405"/>
      <c r="D606" t="s">
        <v>14</v>
      </c>
      <c r="E606" s="217">
        <v>10.6</v>
      </c>
      <c r="F606" s="223"/>
      <c r="G606" s="217">
        <f t="shared" si="10"/>
        <v>65.399999999999963</v>
      </c>
      <c r="J606" s="44"/>
    </row>
    <row r="607" spans="1:10">
      <c r="B607" s="405"/>
      <c r="C607" s="405"/>
      <c r="D607" t="s">
        <v>15</v>
      </c>
      <c r="E607" s="50">
        <v>60</v>
      </c>
      <c r="F607" s="223"/>
      <c r="G607" s="217">
        <f t="shared" si="10"/>
        <v>125.39999999999996</v>
      </c>
      <c r="J607" s="44"/>
    </row>
    <row r="608" spans="1:10">
      <c r="B608" s="405"/>
      <c r="C608" s="405"/>
      <c r="D608" t="s">
        <v>16</v>
      </c>
      <c r="E608" s="50">
        <v>5</v>
      </c>
      <c r="F608" s="223"/>
      <c r="G608" s="217">
        <f t="shared" si="10"/>
        <v>130.39999999999998</v>
      </c>
      <c r="J608" s="44"/>
    </row>
    <row r="609" spans="1:10">
      <c r="B609" s="405"/>
      <c r="C609" s="405"/>
      <c r="D609" t="s">
        <v>456</v>
      </c>
      <c r="E609" s="13">
        <v>120</v>
      </c>
      <c r="F609" s="223"/>
      <c r="G609" s="217">
        <f t="shared" si="10"/>
        <v>250.39999999999998</v>
      </c>
      <c r="J609" s="44"/>
    </row>
    <row r="610" spans="1:10">
      <c r="A610" s="30">
        <v>44773</v>
      </c>
      <c r="B610" s="405" t="s">
        <v>32</v>
      </c>
      <c r="C610" s="405" t="s">
        <v>24</v>
      </c>
      <c r="D610" t="s">
        <v>15</v>
      </c>
      <c r="E610" s="217"/>
      <c r="F610" s="218">
        <v>60</v>
      </c>
      <c r="G610" s="217">
        <f t="shared" si="10"/>
        <v>190.39999999999998</v>
      </c>
      <c r="J610" s="44"/>
    </row>
    <row r="611" spans="1:10">
      <c r="A611" s="30">
        <v>44773</v>
      </c>
      <c r="B611" s="405" t="s">
        <v>32</v>
      </c>
      <c r="C611" s="405" t="s">
        <v>24</v>
      </c>
      <c r="D611" t="s">
        <v>16</v>
      </c>
      <c r="E611" s="217"/>
      <c r="F611" s="218">
        <v>5</v>
      </c>
      <c r="G611" s="217">
        <f t="shared" si="10"/>
        <v>185.39999999999998</v>
      </c>
      <c r="J611" s="44"/>
    </row>
    <row r="612" spans="1:10">
      <c r="A612" s="30">
        <v>44795</v>
      </c>
      <c r="B612" s="405">
        <v>25320</v>
      </c>
      <c r="C612" s="405" t="s">
        <v>24</v>
      </c>
      <c r="D612" t="s">
        <v>456</v>
      </c>
      <c r="E612" s="217"/>
      <c r="F612" s="44">
        <v>120</v>
      </c>
      <c r="G612" s="217">
        <f t="shared" si="10"/>
        <v>65.399999999999977</v>
      </c>
      <c r="J612" s="44"/>
    </row>
    <row r="613" spans="1:10">
      <c r="A613" s="30">
        <v>44795</v>
      </c>
      <c r="B613" s="405">
        <v>25321</v>
      </c>
      <c r="C613" s="405" t="s">
        <v>24</v>
      </c>
      <c r="D613" t="s">
        <v>13</v>
      </c>
      <c r="E613" s="217"/>
      <c r="F613" s="223">
        <v>54.8</v>
      </c>
      <c r="G613" s="217">
        <f t="shared" si="10"/>
        <v>10.59999999999998</v>
      </c>
      <c r="J613" s="44"/>
    </row>
    <row r="614" spans="1:10">
      <c r="A614" s="30">
        <v>44795</v>
      </c>
      <c r="B614" s="405">
        <v>25321</v>
      </c>
      <c r="C614" s="405" t="s">
        <v>24</v>
      </c>
      <c r="D614" t="s">
        <v>14</v>
      </c>
      <c r="E614" s="217"/>
      <c r="F614" s="223">
        <v>10.6</v>
      </c>
      <c r="G614" s="217">
        <f t="shared" si="10"/>
        <v>-1.9539925233402755E-14</v>
      </c>
      <c r="J614" s="44"/>
    </row>
    <row r="615" spans="1:10">
      <c r="A615" s="32">
        <v>44804</v>
      </c>
      <c r="B615" s="404" t="s">
        <v>11</v>
      </c>
      <c r="C615" s="404" t="s">
        <v>25</v>
      </c>
      <c r="D615" t="s">
        <v>13</v>
      </c>
      <c r="E615" s="217">
        <v>55.1</v>
      </c>
      <c r="F615" s="223"/>
      <c r="G615" s="217">
        <f t="shared" si="10"/>
        <v>55.09999999999998</v>
      </c>
      <c r="J615" s="44"/>
    </row>
    <row r="616" spans="1:10">
      <c r="B616" s="405"/>
      <c r="C616" s="405"/>
      <c r="D616" t="s">
        <v>14</v>
      </c>
      <c r="E616" s="217">
        <v>7.6</v>
      </c>
      <c r="F616" s="223"/>
      <c r="G616" s="217">
        <f t="shared" si="10"/>
        <v>62.699999999999982</v>
      </c>
      <c r="J616" s="44"/>
    </row>
    <row r="617" spans="1:10">
      <c r="B617" s="405"/>
      <c r="C617" s="405"/>
      <c r="D617" t="s">
        <v>15</v>
      </c>
      <c r="E617" s="217">
        <v>60</v>
      </c>
      <c r="F617" s="223"/>
      <c r="G617" s="217">
        <f t="shared" si="10"/>
        <v>122.69999999999999</v>
      </c>
      <c r="J617" s="44"/>
    </row>
    <row r="618" spans="1:10">
      <c r="B618" s="405"/>
      <c r="C618" s="405"/>
      <c r="D618" t="s">
        <v>16</v>
      </c>
      <c r="E618" s="217">
        <v>5</v>
      </c>
      <c r="F618" s="223"/>
      <c r="G618" s="217">
        <f t="shared" si="10"/>
        <v>127.69999999999999</v>
      </c>
      <c r="J618" s="44"/>
    </row>
    <row r="619" spans="1:10">
      <c r="B619" s="405"/>
      <c r="C619" s="405"/>
      <c r="D619" t="s">
        <v>456</v>
      </c>
      <c r="E619" s="13">
        <v>120</v>
      </c>
      <c r="F619" s="223"/>
      <c r="G619" s="217">
        <f t="shared" si="10"/>
        <v>247.7</v>
      </c>
      <c r="J619" s="44"/>
    </row>
    <row r="620" spans="1:10">
      <c r="A620" s="30">
        <v>44804</v>
      </c>
      <c r="B620" s="405" t="s">
        <v>57</v>
      </c>
      <c r="C620" s="405" t="s">
        <v>25</v>
      </c>
      <c r="D620" t="s">
        <v>15</v>
      </c>
      <c r="E620" s="217"/>
      <c r="F620" s="223">
        <v>58</v>
      </c>
      <c r="G620" s="217">
        <f t="shared" si="10"/>
        <v>189.7</v>
      </c>
      <c r="J620" s="44"/>
    </row>
    <row r="621" spans="1:10">
      <c r="A621" s="30">
        <v>44991</v>
      </c>
      <c r="B621" s="405">
        <v>26468</v>
      </c>
      <c r="C621" s="405" t="s">
        <v>25</v>
      </c>
      <c r="D621" t="s">
        <v>13</v>
      </c>
      <c r="E621" s="217"/>
      <c r="F621" s="223">
        <v>55.1</v>
      </c>
      <c r="G621" s="217">
        <f t="shared" si="10"/>
        <v>134.6</v>
      </c>
      <c r="J621" s="44"/>
    </row>
    <row r="622" spans="1:10">
      <c r="A622" s="30">
        <v>44991</v>
      </c>
      <c r="B622" s="405">
        <v>26468</v>
      </c>
      <c r="C622" s="405" t="s">
        <v>25</v>
      </c>
      <c r="D622" t="s">
        <v>14</v>
      </c>
      <c r="E622" s="217"/>
      <c r="F622" s="223">
        <v>7.6</v>
      </c>
      <c r="G622" s="217">
        <f t="shared" si="10"/>
        <v>127</v>
      </c>
      <c r="J622" s="44"/>
    </row>
    <row r="623" spans="1:10">
      <c r="A623" s="30">
        <v>44991</v>
      </c>
      <c r="B623" s="405">
        <v>26468</v>
      </c>
      <c r="C623" s="405" t="s">
        <v>25</v>
      </c>
      <c r="D623" t="s">
        <v>15</v>
      </c>
      <c r="E623" s="217"/>
      <c r="F623" s="223">
        <v>2</v>
      </c>
      <c r="G623" s="217">
        <f t="shared" si="10"/>
        <v>125</v>
      </c>
      <c r="J623" s="44"/>
    </row>
    <row r="624" spans="1:10">
      <c r="A624" s="30">
        <v>44991</v>
      </c>
      <c r="B624" s="405">
        <v>26468</v>
      </c>
      <c r="C624" s="405" t="s">
        <v>25</v>
      </c>
      <c r="D624" t="s">
        <v>16</v>
      </c>
      <c r="E624" s="217"/>
      <c r="F624" s="223">
        <v>5</v>
      </c>
      <c r="G624" s="217">
        <f t="shared" si="10"/>
        <v>120</v>
      </c>
      <c r="J624" s="44"/>
    </row>
    <row r="625" spans="1:10">
      <c r="A625" s="30">
        <v>44991</v>
      </c>
      <c r="B625" s="405">
        <v>26468</v>
      </c>
      <c r="C625" s="405" t="s">
        <v>25</v>
      </c>
      <c r="D625" t="s">
        <v>456</v>
      </c>
      <c r="E625" s="217"/>
      <c r="F625" s="44">
        <v>120</v>
      </c>
      <c r="G625" s="217">
        <f t="shared" si="10"/>
        <v>0</v>
      </c>
      <c r="J625" s="44"/>
    </row>
    <row r="626" spans="1:10">
      <c r="A626" s="68">
        <v>44834</v>
      </c>
      <c r="B626" s="404" t="s">
        <v>11</v>
      </c>
      <c r="C626" s="404" t="s">
        <v>41</v>
      </c>
      <c r="D626" t="s">
        <v>13</v>
      </c>
      <c r="E626" s="217">
        <v>48.9</v>
      </c>
      <c r="F626" s="223"/>
      <c r="G626" s="217">
        <f t="shared" si="10"/>
        <v>48.9</v>
      </c>
      <c r="J626" s="44"/>
    </row>
    <row r="627" spans="1:10">
      <c r="A627" s="46"/>
      <c r="B627" s="405"/>
      <c r="C627" s="405"/>
      <c r="D627" t="s">
        <v>14</v>
      </c>
      <c r="E627" s="217">
        <v>8.1999999999999993</v>
      </c>
      <c r="F627" s="223"/>
      <c r="G627" s="217">
        <f t="shared" si="10"/>
        <v>57.099999999999994</v>
      </c>
      <c r="J627" s="44"/>
    </row>
    <row r="628" spans="1:10">
      <c r="A628" s="46"/>
      <c r="B628" s="405"/>
      <c r="C628" s="405"/>
      <c r="D628" t="s">
        <v>15</v>
      </c>
      <c r="E628" s="217">
        <v>60</v>
      </c>
      <c r="F628" s="223"/>
      <c r="G628" s="217">
        <f t="shared" si="10"/>
        <v>117.1</v>
      </c>
      <c r="J628" s="44"/>
    </row>
    <row r="629" spans="1:10">
      <c r="A629" s="46"/>
      <c r="B629" s="405"/>
      <c r="C629" s="405"/>
      <c r="D629" t="s">
        <v>16</v>
      </c>
      <c r="E629" s="217">
        <v>5</v>
      </c>
      <c r="F629" s="223"/>
      <c r="G629" s="217">
        <f t="shared" si="10"/>
        <v>122.1</v>
      </c>
      <c r="J629" s="44"/>
    </row>
    <row r="630" spans="1:10">
      <c r="A630" s="46"/>
      <c r="B630" s="405"/>
      <c r="C630" s="405"/>
      <c r="D630" t="s">
        <v>456</v>
      </c>
      <c r="E630" s="13">
        <v>120</v>
      </c>
      <c r="F630" s="223"/>
      <c r="G630" s="217">
        <f t="shared" si="10"/>
        <v>242.1</v>
      </c>
      <c r="J630" s="44"/>
    </row>
    <row r="631" spans="1:10">
      <c r="A631" s="46">
        <v>44834</v>
      </c>
      <c r="B631" s="405" t="s">
        <v>61</v>
      </c>
      <c r="C631" s="405" t="s">
        <v>41</v>
      </c>
      <c r="D631" t="s">
        <v>15</v>
      </c>
      <c r="E631" s="217"/>
      <c r="F631" s="223">
        <v>60</v>
      </c>
      <c r="G631" s="217">
        <f t="shared" si="10"/>
        <v>182.1</v>
      </c>
      <c r="J631" s="44"/>
    </row>
    <row r="632" spans="1:10">
      <c r="A632" s="46">
        <v>44834</v>
      </c>
      <c r="B632" s="405" t="s">
        <v>61</v>
      </c>
      <c r="C632" s="405" t="s">
        <v>41</v>
      </c>
      <c r="D632" t="s">
        <v>16</v>
      </c>
      <c r="E632" s="217"/>
      <c r="F632" s="223">
        <v>5</v>
      </c>
      <c r="G632" s="217">
        <f t="shared" si="10"/>
        <v>177.1</v>
      </c>
      <c r="J632" s="44"/>
    </row>
    <row r="633" spans="1:10">
      <c r="A633" s="30">
        <v>44991</v>
      </c>
      <c r="B633" s="405">
        <v>26468</v>
      </c>
      <c r="C633" s="405" t="s">
        <v>41</v>
      </c>
      <c r="D633" t="s">
        <v>13</v>
      </c>
      <c r="E633" s="217"/>
      <c r="F633" s="223">
        <v>48.9</v>
      </c>
      <c r="G633" s="217">
        <f t="shared" si="10"/>
        <v>128.19999999999999</v>
      </c>
      <c r="J633" s="44"/>
    </row>
    <row r="634" spans="1:10">
      <c r="A634" s="30">
        <v>44991</v>
      </c>
      <c r="B634" s="405">
        <v>26468</v>
      </c>
      <c r="C634" s="405" t="s">
        <v>41</v>
      </c>
      <c r="D634" t="s">
        <v>14</v>
      </c>
      <c r="E634" s="217"/>
      <c r="F634" s="44">
        <v>8.1999999999999993</v>
      </c>
      <c r="G634" s="217">
        <f t="shared" si="10"/>
        <v>119.99999999999999</v>
      </c>
      <c r="J634" s="44"/>
    </row>
    <row r="635" spans="1:10">
      <c r="A635" s="30">
        <v>44991</v>
      </c>
      <c r="B635" s="405">
        <v>26468</v>
      </c>
      <c r="C635" s="405" t="s">
        <v>41</v>
      </c>
      <c r="D635" t="s">
        <v>456</v>
      </c>
      <c r="E635" s="217"/>
      <c r="F635" s="44">
        <v>120</v>
      </c>
      <c r="G635" s="217">
        <f t="shared" si="10"/>
        <v>0</v>
      </c>
      <c r="J635" s="44"/>
    </row>
    <row r="636" spans="1:10">
      <c r="A636" s="32">
        <v>44865</v>
      </c>
      <c r="B636" s="404" t="s">
        <v>11</v>
      </c>
      <c r="C636" s="404" t="s">
        <v>27</v>
      </c>
      <c r="D636" t="s">
        <v>13</v>
      </c>
      <c r="E636" s="50">
        <v>48.7</v>
      </c>
      <c r="F636" s="223"/>
      <c r="G636" s="217">
        <f t="shared" si="10"/>
        <v>48.7</v>
      </c>
      <c r="J636" s="44"/>
    </row>
    <row r="637" spans="1:10">
      <c r="A637" s="32"/>
      <c r="B637" s="404"/>
      <c r="C637" s="404"/>
      <c r="D637" t="s">
        <v>14</v>
      </c>
      <c r="E637" s="50">
        <v>7.4</v>
      </c>
      <c r="F637" s="223"/>
      <c r="G637" s="217">
        <f t="shared" si="10"/>
        <v>56.1</v>
      </c>
      <c r="J637" s="44"/>
    </row>
    <row r="638" spans="1:10">
      <c r="A638" s="32"/>
      <c r="B638" s="404"/>
      <c r="C638" s="404"/>
      <c r="D638" t="s">
        <v>15</v>
      </c>
      <c r="E638" s="50">
        <v>60</v>
      </c>
      <c r="F638" s="223"/>
      <c r="G638" s="217">
        <f t="shared" si="10"/>
        <v>116.1</v>
      </c>
      <c r="J638" s="44"/>
    </row>
    <row r="639" spans="1:10">
      <c r="A639" s="32"/>
      <c r="B639" s="404"/>
      <c r="C639" s="404"/>
      <c r="D639" t="s">
        <v>16</v>
      </c>
      <c r="E639" s="50">
        <v>5</v>
      </c>
      <c r="F639" s="223"/>
      <c r="G639" s="217">
        <f t="shared" si="10"/>
        <v>121.1</v>
      </c>
      <c r="J639" s="44"/>
    </row>
    <row r="640" spans="1:10">
      <c r="A640" s="32"/>
      <c r="B640" s="404"/>
      <c r="C640" s="404"/>
      <c r="D640" t="s">
        <v>456</v>
      </c>
      <c r="E640" s="13">
        <v>120</v>
      </c>
      <c r="F640" s="223"/>
      <c r="G640" s="217">
        <f t="shared" si="10"/>
        <v>241.1</v>
      </c>
      <c r="J640" s="44"/>
    </row>
    <row r="641" spans="1:10">
      <c r="A641" s="30">
        <v>44865</v>
      </c>
      <c r="B641" s="405" t="s">
        <v>62</v>
      </c>
      <c r="C641" s="405" t="s">
        <v>27</v>
      </c>
      <c r="D641" t="s">
        <v>15</v>
      </c>
      <c r="E641" s="50"/>
      <c r="F641" s="218">
        <v>60</v>
      </c>
      <c r="G641" s="217">
        <f t="shared" si="10"/>
        <v>181.1</v>
      </c>
      <c r="J641" s="44"/>
    </row>
    <row r="642" spans="1:10">
      <c r="A642" s="30">
        <v>44865</v>
      </c>
      <c r="B642" s="405" t="s">
        <v>62</v>
      </c>
      <c r="C642" s="405" t="s">
        <v>27</v>
      </c>
      <c r="D642" t="s">
        <v>16</v>
      </c>
      <c r="E642" s="50"/>
      <c r="F642" s="218">
        <v>5</v>
      </c>
      <c r="G642" s="217">
        <f t="shared" si="10"/>
        <v>176.1</v>
      </c>
      <c r="J642" s="44"/>
    </row>
    <row r="643" spans="1:10">
      <c r="A643" s="30">
        <v>44991</v>
      </c>
      <c r="B643" s="405">
        <v>26468</v>
      </c>
      <c r="C643" s="405" t="s">
        <v>27</v>
      </c>
      <c r="D643" t="s">
        <v>13</v>
      </c>
      <c r="E643" s="50"/>
      <c r="F643" s="218">
        <v>48.7</v>
      </c>
      <c r="G643" s="217">
        <f t="shared" si="10"/>
        <v>127.39999999999999</v>
      </c>
      <c r="J643" s="44"/>
    </row>
    <row r="644" spans="1:10">
      <c r="A644" s="30">
        <v>44991</v>
      </c>
      <c r="B644" s="405">
        <v>26468</v>
      </c>
      <c r="C644" s="405" t="s">
        <v>27</v>
      </c>
      <c r="D644" t="s">
        <v>14</v>
      </c>
      <c r="E644" s="50"/>
      <c r="F644" s="218">
        <v>7.4</v>
      </c>
      <c r="G644" s="217">
        <f t="shared" si="10"/>
        <v>119.99999999999999</v>
      </c>
      <c r="J644" s="44"/>
    </row>
    <row r="645" spans="1:10">
      <c r="A645" s="30">
        <v>44991</v>
      </c>
      <c r="B645" s="405">
        <v>26468</v>
      </c>
      <c r="C645" s="405" t="s">
        <v>27</v>
      </c>
      <c r="D645" t="s">
        <v>456</v>
      </c>
      <c r="E645" s="50"/>
      <c r="F645" s="44">
        <v>120</v>
      </c>
      <c r="G645" s="217">
        <f t="shared" si="10"/>
        <v>0</v>
      </c>
      <c r="J645" s="44"/>
    </row>
    <row r="646" spans="1:10">
      <c r="A646" s="68">
        <v>44895</v>
      </c>
      <c r="B646" s="404" t="s">
        <v>11</v>
      </c>
      <c r="C646" s="404" t="s">
        <v>28</v>
      </c>
      <c r="D646" t="s">
        <v>13</v>
      </c>
      <c r="E646" s="13">
        <v>54.4</v>
      </c>
      <c r="F646" s="223"/>
      <c r="G646" s="217">
        <f t="shared" si="10"/>
        <v>54.4</v>
      </c>
      <c r="J646" s="44"/>
    </row>
    <row r="647" spans="1:10">
      <c r="A647" s="46"/>
      <c r="B647" s="405"/>
      <c r="C647" s="405"/>
      <c r="D647" t="s">
        <v>14</v>
      </c>
      <c r="E647" s="13">
        <v>8.1</v>
      </c>
      <c r="F647" s="223"/>
      <c r="G647" s="217">
        <f t="shared" si="10"/>
        <v>62.5</v>
      </c>
      <c r="H647" s="404"/>
      <c r="J647" s="223"/>
    </row>
    <row r="648" spans="1:10">
      <c r="A648" s="46"/>
      <c r="B648" s="405"/>
      <c r="C648" s="405"/>
      <c r="D648" t="s">
        <v>15</v>
      </c>
      <c r="E648" s="217">
        <v>60</v>
      </c>
      <c r="F648" s="223"/>
      <c r="G648" s="217">
        <f t="shared" si="10"/>
        <v>122.5</v>
      </c>
      <c r="H648" s="405"/>
      <c r="J648" s="223"/>
    </row>
    <row r="649" spans="1:10">
      <c r="A649" s="46"/>
      <c r="B649" s="405"/>
      <c r="C649" s="405"/>
      <c r="D649" t="s">
        <v>16</v>
      </c>
      <c r="E649" s="217">
        <v>5</v>
      </c>
      <c r="F649" s="223"/>
      <c r="G649" s="217">
        <f t="shared" si="10"/>
        <v>127.5</v>
      </c>
      <c r="J649" s="223"/>
    </row>
    <row r="650" spans="1:10">
      <c r="A650" s="46"/>
      <c r="B650" s="405"/>
      <c r="C650" s="405"/>
      <c r="D650" t="s">
        <v>456</v>
      </c>
      <c r="E650" s="13">
        <v>120</v>
      </c>
      <c r="F650" s="223"/>
      <c r="G650" s="217">
        <f t="shared" si="10"/>
        <v>247.5</v>
      </c>
      <c r="J650" s="223"/>
    </row>
    <row r="651" spans="1:10">
      <c r="A651" s="46">
        <v>44895</v>
      </c>
      <c r="B651" s="405" t="s">
        <v>64</v>
      </c>
      <c r="C651" s="405" t="s">
        <v>28</v>
      </c>
      <c r="D651" t="s">
        <v>15</v>
      </c>
      <c r="E651" s="217"/>
      <c r="F651" s="223">
        <v>60</v>
      </c>
      <c r="G651" s="217">
        <f t="shared" si="10"/>
        <v>187.5</v>
      </c>
      <c r="J651" s="44"/>
    </row>
    <row r="652" spans="1:10">
      <c r="A652" s="46">
        <v>44895</v>
      </c>
      <c r="B652" s="405" t="s">
        <v>64</v>
      </c>
      <c r="C652" s="405" t="s">
        <v>28</v>
      </c>
      <c r="D652" t="s">
        <v>16</v>
      </c>
      <c r="E652" s="217"/>
      <c r="F652" s="223">
        <v>5</v>
      </c>
      <c r="G652" s="217">
        <f t="shared" si="10"/>
        <v>182.5</v>
      </c>
      <c r="H652" s="404"/>
      <c r="J652" s="223"/>
    </row>
    <row r="653" spans="1:10">
      <c r="A653" s="46">
        <v>44991</v>
      </c>
      <c r="B653" s="405">
        <v>26469</v>
      </c>
      <c r="C653" s="405" t="s">
        <v>28</v>
      </c>
      <c r="D653" t="s">
        <v>13</v>
      </c>
      <c r="E653" s="217"/>
      <c r="F653" s="44">
        <v>54.4</v>
      </c>
      <c r="G653" s="217">
        <f t="shared" si="10"/>
        <v>128.1</v>
      </c>
      <c r="H653" s="404"/>
      <c r="J653" s="223"/>
    </row>
    <row r="654" spans="1:10">
      <c r="A654" s="46">
        <v>44991</v>
      </c>
      <c r="B654" s="405">
        <v>26469</v>
      </c>
      <c r="C654" s="405" t="s">
        <v>28</v>
      </c>
      <c r="D654" t="s">
        <v>14</v>
      </c>
      <c r="E654" s="217"/>
      <c r="F654" s="44">
        <v>8.1</v>
      </c>
      <c r="G654" s="217">
        <f t="shared" si="10"/>
        <v>120</v>
      </c>
      <c r="H654" s="404"/>
      <c r="J654" s="223"/>
    </row>
    <row r="655" spans="1:10">
      <c r="A655" s="46">
        <v>44991</v>
      </c>
      <c r="B655" s="405">
        <v>26469</v>
      </c>
      <c r="C655" s="405" t="s">
        <v>28</v>
      </c>
      <c r="D655" t="s">
        <v>456</v>
      </c>
      <c r="E655" s="217"/>
      <c r="F655" s="223">
        <v>120</v>
      </c>
      <c r="G655" s="217">
        <f t="shared" si="10"/>
        <v>0</v>
      </c>
      <c r="H655" s="404"/>
      <c r="J655" s="223"/>
    </row>
    <row r="656" spans="1:10">
      <c r="A656" s="68">
        <v>44926</v>
      </c>
      <c r="B656" s="404" t="s">
        <v>11</v>
      </c>
      <c r="C656" s="404" t="s">
        <v>29</v>
      </c>
      <c r="D656" t="s">
        <v>13</v>
      </c>
      <c r="E656" s="217">
        <v>62.2</v>
      </c>
      <c r="F656" s="223"/>
      <c r="G656" s="217">
        <f t="shared" ref="G656:G719" si="11">+G655+E656-F656</f>
        <v>62.2</v>
      </c>
      <c r="H656" s="405"/>
      <c r="J656" s="223"/>
    </row>
    <row r="657" spans="1:10">
      <c r="A657" s="46"/>
      <c r="B657" s="405"/>
      <c r="C657" s="405"/>
      <c r="D657" t="s">
        <v>14</v>
      </c>
      <c r="E657" s="217">
        <v>3.5</v>
      </c>
      <c r="F657" s="223"/>
      <c r="G657" s="217">
        <f t="shared" si="11"/>
        <v>65.7</v>
      </c>
      <c r="J657" s="44"/>
    </row>
    <row r="658" spans="1:10">
      <c r="A658" s="46"/>
      <c r="B658" s="405"/>
      <c r="C658" s="405"/>
      <c r="D658" t="s">
        <v>15</v>
      </c>
      <c r="E658" s="217">
        <v>60</v>
      </c>
      <c r="F658" s="223"/>
      <c r="G658" s="217">
        <f t="shared" si="11"/>
        <v>125.7</v>
      </c>
      <c r="H658" s="404"/>
      <c r="J658" s="218"/>
    </row>
    <row r="659" spans="1:10">
      <c r="A659" s="46"/>
      <c r="B659" s="405"/>
      <c r="C659" s="405"/>
      <c r="D659" t="s">
        <v>16</v>
      </c>
      <c r="E659" s="217">
        <v>5</v>
      </c>
      <c r="F659" s="223"/>
      <c r="G659" s="217">
        <f t="shared" si="11"/>
        <v>130.69999999999999</v>
      </c>
      <c r="H659" s="404"/>
      <c r="J659" s="218"/>
    </row>
    <row r="660" spans="1:10">
      <c r="A660" s="46"/>
      <c r="B660" s="405"/>
      <c r="C660" s="405"/>
      <c r="D660" t="s">
        <v>456</v>
      </c>
      <c r="E660" s="13">
        <v>120</v>
      </c>
      <c r="F660" s="223"/>
      <c r="G660" s="217">
        <f t="shared" si="11"/>
        <v>250.7</v>
      </c>
      <c r="J660" s="44"/>
    </row>
    <row r="661" spans="1:10">
      <c r="A661" s="46">
        <v>44926</v>
      </c>
      <c r="B661" s="405" t="s">
        <v>48</v>
      </c>
      <c r="C661" s="405" t="s">
        <v>29</v>
      </c>
      <c r="D661" t="s">
        <v>15</v>
      </c>
      <c r="E661" s="217"/>
      <c r="F661" s="223">
        <v>60</v>
      </c>
      <c r="G661" s="217">
        <f t="shared" si="11"/>
        <v>190.7</v>
      </c>
      <c r="H661" s="404"/>
      <c r="J661" s="44"/>
    </row>
    <row r="662" spans="1:10">
      <c r="A662" s="46">
        <v>44926</v>
      </c>
      <c r="B662" s="405" t="s">
        <v>48</v>
      </c>
      <c r="C662" s="405" t="s">
        <v>29</v>
      </c>
      <c r="D662" t="s">
        <v>16</v>
      </c>
      <c r="E662" s="217"/>
      <c r="F662" s="223">
        <v>5</v>
      </c>
      <c r="G662" s="217">
        <f t="shared" si="11"/>
        <v>185.7</v>
      </c>
      <c r="H662" s="405"/>
      <c r="J662" s="44"/>
    </row>
    <row r="663" spans="1:10">
      <c r="A663" s="46">
        <v>44991</v>
      </c>
      <c r="B663" s="405">
        <v>26469</v>
      </c>
      <c r="C663" s="405" t="s">
        <v>29</v>
      </c>
      <c r="D663" t="s">
        <v>13</v>
      </c>
      <c r="E663" s="217"/>
      <c r="F663" s="223">
        <v>62.2</v>
      </c>
      <c r="G663" s="217">
        <f t="shared" si="11"/>
        <v>123.49999999999999</v>
      </c>
      <c r="H663" s="405"/>
      <c r="J663" s="44"/>
    </row>
    <row r="664" spans="1:10">
      <c r="A664" s="46">
        <v>44991</v>
      </c>
      <c r="B664" s="405">
        <v>26469</v>
      </c>
      <c r="C664" s="405" t="s">
        <v>29</v>
      </c>
      <c r="D664" t="s">
        <v>14</v>
      </c>
      <c r="E664" s="217"/>
      <c r="F664" s="223">
        <v>3.5</v>
      </c>
      <c r="G664" s="217">
        <f t="shared" si="11"/>
        <v>119.99999999999999</v>
      </c>
      <c r="H664" s="405"/>
      <c r="J664" s="44"/>
    </row>
    <row r="665" spans="1:10">
      <c r="A665" s="46">
        <v>44991</v>
      </c>
      <c r="B665" s="405">
        <v>26469</v>
      </c>
      <c r="C665" s="405" t="s">
        <v>29</v>
      </c>
      <c r="D665" t="s">
        <v>456</v>
      </c>
      <c r="E665" s="217"/>
      <c r="F665" s="223">
        <v>120</v>
      </c>
      <c r="G665" s="217">
        <f t="shared" si="11"/>
        <v>0</v>
      </c>
      <c r="H665" s="405"/>
      <c r="J665" s="44"/>
    </row>
    <row r="666" spans="1:10">
      <c r="A666" s="32">
        <v>44957</v>
      </c>
      <c r="B666" s="404" t="s">
        <v>11</v>
      </c>
      <c r="C666" s="404" t="s">
        <v>12</v>
      </c>
      <c r="D666" t="s">
        <v>13</v>
      </c>
      <c r="E666" s="199">
        <v>56.3</v>
      </c>
      <c r="F666" s="244"/>
      <c r="G666" s="217">
        <f t="shared" si="11"/>
        <v>56.3</v>
      </c>
      <c r="J666" s="44"/>
    </row>
    <row r="667" spans="1:10">
      <c r="B667" s="405"/>
      <c r="C667" s="405"/>
      <c r="D667" t="s">
        <v>14</v>
      </c>
      <c r="E667" s="199">
        <v>5</v>
      </c>
      <c r="F667" s="244"/>
      <c r="G667" s="217">
        <f t="shared" si="11"/>
        <v>61.3</v>
      </c>
      <c r="H667" s="404"/>
      <c r="J667" s="223"/>
    </row>
    <row r="668" spans="1:10">
      <c r="B668" s="405"/>
      <c r="C668" s="405"/>
      <c r="D668" t="s">
        <v>15</v>
      </c>
      <c r="E668" s="199">
        <v>60</v>
      </c>
      <c r="F668" s="244"/>
      <c r="G668" s="217">
        <f t="shared" si="11"/>
        <v>121.3</v>
      </c>
      <c r="H668" s="405"/>
      <c r="J668" s="223"/>
    </row>
    <row r="669" spans="1:10">
      <c r="B669" s="405"/>
      <c r="C669" s="405"/>
      <c r="D669" t="s">
        <v>16</v>
      </c>
      <c r="E669" s="199">
        <v>5</v>
      </c>
      <c r="F669" s="244"/>
      <c r="G669" s="217">
        <f t="shared" si="11"/>
        <v>126.3</v>
      </c>
      <c r="J669" s="44"/>
    </row>
    <row r="670" spans="1:10">
      <c r="B670" s="405"/>
      <c r="C670" s="405"/>
      <c r="D670" t="s">
        <v>456</v>
      </c>
      <c r="E670" s="13">
        <v>120</v>
      </c>
      <c r="F670" s="244"/>
      <c r="G670" s="217">
        <f t="shared" si="11"/>
        <v>246.3</v>
      </c>
      <c r="H670" s="404"/>
      <c r="J670" s="244"/>
    </row>
    <row r="671" spans="1:10">
      <c r="A671" s="30">
        <v>44957</v>
      </c>
      <c r="B671" s="405" t="s">
        <v>49</v>
      </c>
      <c r="C671" s="405" t="s">
        <v>12</v>
      </c>
      <c r="D671" t="s">
        <v>15</v>
      </c>
      <c r="E671" s="199"/>
      <c r="F671" s="244">
        <v>60</v>
      </c>
      <c r="G671" s="217">
        <f t="shared" si="11"/>
        <v>186.3</v>
      </c>
      <c r="H671" s="405"/>
      <c r="J671" s="244"/>
    </row>
    <row r="672" spans="1:10">
      <c r="A672" s="30">
        <v>44957</v>
      </c>
      <c r="B672" s="405" t="s">
        <v>49</v>
      </c>
      <c r="C672" s="405" t="s">
        <v>12</v>
      </c>
      <c r="D672" t="s">
        <v>16</v>
      </c>
      <c r="E672" s="199"/>
      <c r="F672" s="244">
        <v>5</v>
      </c>
      <c r="G672" s="217">
        <f t="shared" si="11"/>
        <v>181.3</v>
      </c>
      <c r="J672" s="44"/>
    </row>
    <row r="673" spans="1:10">
      <c r="A673" s="46">
        <v>44991</v>
      </c>
      <c r="B673" s="405">
        <v>26469</v>
      </c>
      <c r="C673" s="405" t="s">
        <v>12</v>
      </c>
      <c r="D673" t="s">
        <v>13</v>
      </c>
      <c r="E673" s="199"/>
      <c r="F673" s="244">
        <v>56.3</v>
      </c>
      <c r="G673" s="217">
        <f t="shared" si="11"/>
        <v>125.00000000000001</v>
      </c>
      <c r="J673" s="44"/>
    </row>
    <row r="674" spans="1:10">
      <c r="A674" s="46">
        <v>44991</v>
      </c>
      <c r="B674" s="405">
        <v>26469</v>
      </c>
      <c r="C674" s="405" t="s">
        <v>12</v>
      </c>
      <c r="D674" t="s">
        <v>14</v>
      </c>
      <c r="E674" s="199"/>
      <c r="F674" s="244">
        <v>5</v>
      </c>
      <c r="G674" s="217">
        <f t="shared" si="11"/>
        <v>120.00000000000001</v>
      </c>
      <c r="J674" s="44"/>
    </row>
    <row r="675" spans="1:10">
      <c r="A675" s="46">
        <v>44991</v>
      </c>
      <c r="B675" s="405">
        <v>26469</v>
      </c>
      <c r="C675" s="405" t="s">
        <v>12</v>
      </c>
      <c r="D675" t="s">
        <v>456</v>
      </c>
      <c r="E675" s="199"/>
      <c r="F675" s="44">
        <v>120</v>
      </c>
      <c r="G675" s="217">
        <f t="shared" si="11"/>
        <v>0</v>
      </c>
      <c r="J675" s="44"/>
    </row>
    <row r="676" spans="1:10">
      <c r="A676" s="32">
        <v>44957</v>
      </c>
      <c r="B676" s="404" t="s">
        <v>11</v>
      </c>
      <c r="C676" s="404" t="s">
        <v>19</v>
      </c>
      <c r="D676" t="s">
        <v>13</v>
      </c>
      <c r="E676" s="217">
        <v>74.8</v>
      </c>
      <c r="F676" s="223"/>
      <c r="G676" s="217">
        <f t="shared" si="11"/>
        <v>74.8</v>
      </c>
      <c r="H676" s="404"/>
      <c r="J676" s="44"/>
    </row>
    <row r="677" spans="1:10">
      <c r="B677" s="405"/>
      <c r="C677" s="405"/>
      <c r="D677" t="s">
        <v>14</v>
      </c>
      <c r="E677" s="217">
        <v>2</v>
      </c>
      <c r="F677" s="223"/>
      <c r="G677" s="217">
        <f t="shared" si="11"/>
        <v>76.8</v>
      </c>
      <c r="J677" s="44"/>
    </row>
    <row r="678" spans="1:10">
      <c r="B678" s="405"/>
      <c r="C678" s="405"/>
      <c r="D678" t="s">
        <v>15</v>
      </c>
      <c r="E678" s="217">
        <v>56</v>
      </c>
      <c r="F678" s="223"/>
      <c r="G678" s="217">
        <f t="shared" si="11"/>
        <v>132.80000000000001</v>
      </c>
      <c r="J678" s="44"/>
    </row>
    <row r="679" spans="1:10">
      <c r="B679" s="405"/>
      <c r="C679" s="405"/>
      <c r="D679" t="s">
        <v>16</v>
      </c>
      <c r="E679" s="217">
        <v>5</v>
      </c>
      <c r="F679" s="223"/>
      <c r="G679" s="217">
        <f t="shared" si="11"/>
        <v>137.80000000000001</v>
      </c>
      <c r="J679" s="44"/>
    </row>
    <row r="680" spans="1:10">
      <c r="B680" s="405"/>
      <c r="C680" s="405"/>
      <c r="D680" t="s">
        <v>456</v>
      </c>
      <c r="E680" s="13">
        <v>120</v>
      </c>
      <c r="F680" s="223"/>
      <c r="G680" s="217">
        <f t="shared" si="11"/>
        <v>257.8</v>
      </c>
      <c r="J680" s="44"/>
    </row>
    <row r="681" spans="1:10">
      <c r="A681" s="30">
        <v>44985</v>
      </c>
      <c r="B681" s="405" t="s">
        <v>50</v>
      </c>
      <c r="C681" s="405" t="s">
        <v>19</v>
      </c>
      <c r="D681" t="s">
        <v>15</v>
      </c>
      <c r="E681" s="217"/>
      <c r="F681" s="223">
        <v>50</v>
      </c>
      <c r="G681" s="217">
        <f t="shared" si="11"/>
        <v>207.8</v>
      </c>
      <c r="J681" s="44"/>
    </row>
    <row r="682" spans="1:10">
      <c r="A682" s="46">
        <v>44991</v>
      </c>
      <c r="B682" s="405">
        <v>26469</v>
      </c>
      <c r="C682" s="405" t="s">
        <v>19</v>
      </c>
      <c r="D682" t="s">
        <v>15</v>
      </c>
      <c r="E682" s="217"/>
      <c r="F682" s="223">
        <v>6</v>
      </c>
      <c r="G682" s="217">
        <f t="shared" si="11"/>
        <v>201.8</v>
      </c>
      <c r="J682" s="44"/>
    </row>
    <row r="683" spans="1:10">
      <c r="A683" s="46">
        <v>44991</v>
      </c>
      <c r="B683" s="405">
        <v>26469</v>
      </c>
      <c r="C683" s="405" t="s">
        <v>19</v>
      </c>
      <c r="D683" t="s">
        <v>16</v>
      </c>
      <c r="E683" s="217"/>
      <c r="F683" s="223">
        <v>5</v>
      </c>
      <c r="G683" s="217">
        <f t="shared" si="11"/>
        <v>196.8</v>
      </c>
      <c r="J683" s="44"/>
    </row>
    <row r="684" spans="1:10">
      <c r="A684" s="46">
        <v>44991</v>
      </c>
      <c r="B684" s="405">
        <v>26469</v>
      </c>
      <c r="C684" s="405" t="s">
        <v>19</v>
      </c>
      <c r="D684" t="s">
        <v>456</v>
      </c>
      <c r="E684" s="217"/>
      <c r="F684" s="223">
        <v>120</v>
      </c>
      <c r="G684" s="217">
        <f t="shared" si="11"/>
        <v>76.800000000000011</v>
      </c>
      <c r="J684" s="44"/>
    </row>
    <row r="685" spans="1:10">
      <c r="A685" s="30">
        <v>45010</v>
      </c>
      <c r="B685" s="405">
        <v>26700</v>
      </c>
      <c r="C685" s="405" t="s">
        <v>19</v>
      </c>
      <c r="D685" t="s">
        <v>13</v>
      </c>
      <c r="E685" s="217"/>
      <c r="F685" s="223">
        <v>74.8</v>
      </c>
      <c r="G685" s="217">
        <f t="shared" si="11"/>
        <v>2.0000000000000142</v>
      </c>
      <c r="J685" s="44"/>
    </row>
    <row r="686" spans="1:10">
      <c r="A686" s="30">
        <v>45010</v>
      </c>
      <c r="B686" s="405">
        <v>26700</v>
      </c>
      <c r="C686" s="405" t="s">
        <v>19</v>
      </c>
      <c r="D686" t="s">
        <v>14</v>
      </c>
      <c r="E686" s="217"/>
      <c r="F686" s="223">
        <v>2</v>
      </c>
      <c r="G686" s="217">
        <f t="shared" si="11"/>
        <v>1.4210854715202004E-14</v>
      </c>
      <c r="J686" s="44"/>
    </row>
    <row r="687" spans="1:10">
      <c r="A687" s="68">
        <v>45016</v>
      </c>
      <c r="B687" s="404" t="s">
        <v>11</v>
      </c>
      <c r="C687" s="404" t="s">
        <v>20</v>
      </c>
      <c r="D687" t="s">
        <v>13</v>
      </c>
      <c r="E687" s="199">
        <v>75</v>
      </c>
      <c r="F687" s="244"/>
      <c r="G687" s="217">
        <f t="shared" si="11"/>
        <v>75.000000000000014</v>
      </c>
      <c r="J687" s="44"/>
    </row>
    <row r="688" spans="1:10">
      <c r="A688" s="46"/>
      <c r="B688" s="405"/>
      <c r="C688" s="405"/>
      <c r="D688" t="s">
        <v>14</v>
      </c>
      <c r="E688" s="199">
        <v>2</v>
      </c>
      <c r="F688" s="244"/>
      <c r="G688" s="217">
        <f t="shared" si="11"/>
        <v>77.000000000000014</v>
      </c>
      <c r="J688" s="44"/>
    </row>
    <row r="689" spans="1:11">
      <c r="A689" s="46"/>
      <c r="B689" s="405"/>
      <c r="C689" s="405"/>
      <c r="D689" t="s">
        <v>15</v>
      </c>
      <c r="E689" s="199">
        <v>60</v>
      </c>
      <c r="F689" s="244"/>
      <c r="G689" s="217">
        <f t="shared" si="11"/>
        <v>137</v>
      </c>
      <c r="J689" s="44"/>
    </row>
    <row r="690" spans="1:11">
      <c r="A690" s="46"/>
      <c r="B690" s="405"/>
      <c r="C690" s="405"/>
      <c r="D690" t="s">
        <v>16</v>
      </c>
      <c r="E690" s="199">
        <v>5</v>
      </c>
      <c r="F690" s="244"/>
      <c r="G690" s="217">
        <f t="shared" si="11"/>
        <v>142</v>
      </c>
      <c r="J690" s="44"/>
    </row>
    <row r="691" spans="1:11">
      <c r="A691" s="46"/>
      <c r="B691" s="405"/>
      <c r="C691" s="405"/>
      <c r="D691" t="s">
        <v>456</v>
      </c>
      <c r="E691" s="13">
        <v>120</v>
      </c>
      <c r="F691" s="244"/>
      <c r="G691" s="217">
        <f t="shared" si="11"/>
        <v>262</v>
      </c>
      <c r="I691" s="404"/>
      <c r="K691" s="199"/>
    </row>
    <row r="692" spans="1:11">
      <c r="A692" s="46">
        <v>45016</v>
      </c>
      <c r="B692" s="405" t="s">
        <v>53</v>
      </c>
      <c r="C692" s="405" t="s">
        <v>20</v>
      </c>
      <c r="D692" t="s">
        <v>15</v>
      </c>
      <c r="E692" s="199"/>
      <c r="F692" s="244">
        <v>58</v>
      </c>
      <c r="G692" s="217">
        <f t="shared" si="11"/>
        <v>204</v>
      </c>
      <c r="I692" s="405"/>
      <c r="K692" s="199"/>
    </row>
    <row r="693" spans="1:11">
      <c r="A693" s="46">
        <v>45111</v>
      </c>
      <c r="B693" s="405">
        <v>27165</v>
      </c>
      <c r="C693" s="405" t="s">
        <v>20</v>
      </c>
      <c r="D693" t="s">
        <v>13</v>
      </c>
      <c r="E693" s="199"/>
      <c r="F693" s="244">
        <v>75</v>
      </c>
      <c r="G693" s="217">
        <f t="shared" si="11"/>
        <v>129</v>
      </c>
      <c r="I693" s="405"/>
      <c r="K693" s="199"/>
    </row>
    <row r="694" spans="1:11">
      <c r="A694" s="46">
        <v>45111</v>
      </c>
      <c r="B694" s="405">
        <v>27165</v>
      </c>
      <c r="C694" s="405" t="s">
        <v>20</v>
      </c>
      <c r="D694" t="s">
        <v>14</v>
      </c>
      <c r="E694" s="199"/>
      <c r="F694" s="244">
        <v>2</v>
      </c>
      <c r="G694" s="217">
        <f t="shared" si="11"/>
        <v>127</v>
      </c>
      <c r="I694" s="405"/>
      <c r="K694" s="199"/>
    </row>
    <row r="695" spans="1:11">
      <c r="A695" s="46">
        <v>45111</v>
      </c>
      <c r="B695" s="405">
        <v>27165</v>
      </c>
      <c r="C695" s="405" t="s">
        <v>20</v>
      </c>
      <c r="D695" t="s">
        <v>15</v>
      </c>
      <c r="E695" s="199"/>
      <c r="F695" s="244">
        <v>2</v>
      </c>
      <c r="G695" s="217">
        <f t="shared" si="11"/>
        <v>125</v>
      </c>
      <c r="I695" s="405"/>
      <c r="K695" s="199"/>
    </row>
    <row r="696" spans="1:11">
      <c r="A696" s="46">
        <v>45111</v>
      </c>
      <c r="B696" s="405">
        <v>27165</v>
      </c>
      <c r="C696" s="405" t="s">
        <v>20</v>
      </c>
      <c r="D696" t="s">
        <v>16</v>
      </c>
      <c r="E696" s="199"/>
      <c r="F696" s="244">
        <v>5</v>
      </c>
      <c r="G696" s="217">
        <f t="shared" si="11"/>
        <v>120</v>
      </c>
      <c r="I696" s="405"/>
      <c r="K696" s="199"/>
    </row>
    <row r="697" spans="1:11">
      <c r="A697" s="46">
        <v>45111</v>
      </c>
      <c r="B697" s="405">
        <v>27165</v>
      </c>
      <c r="C697" s="405" t="s">
        <v>20</v>
      </c>
      <c r="D697" t="s">
        <v>456</v>
      </c>
      <c r="E697" s="199"/>
      <c r="F697" s="44">
        <v>120</v>
      </c>
      <c r="G697" s="217">
        <f t="shared" si="11"/>
        <v>0</v>
      </c>
      <c r="I697" s="405"/>
      <c r="K697" s="199"/>
    </row>
    <row r="698" spans="1:11">
      <c r="A698" s="68">
        <v>45046</v>
      </c>
      <c r="B698" s="404" t="s">
        <v>11</v>
      </c>
      <c r="C698" s="404" t="s">
        <v>21</v>
      </c>
      <c r="D698" t="s">
        <v>13</v>
      </c>
      <c r="E698" s="217">
        <v>78.400000000000006</v>
      </c>
      <c r="F698" s="223"/>
      <c r="G698" s="217">
        <f t="shared" si="11"/>
        <v>78.400000000000006</v>
      </c>
      <c r="K698" s="199"/>
    </row>
    <row r="699" spans="1:11">
      <c r="A699" s="46"/>
      <c r="B699" s="405"/>
      <c r="C699" s="405"/>
      <c r="D699" t="s">
        <v>14</v>
      </c>
      <c r="E699" s="217">
        <v>2</v>
      </c>
      <c r="F699" s="223"/>
      <c r="G699" s="217">
        <f t="shared" si="11"/>
        <v>80.400000000000006</v>
      </c>
      <c r="K699" s="199"/>
    </row>
    <row r="700" spans="1:11">
      <c r="A700" s="46"/>
      <c r="B700" s="405"/>
      <c r="C700" s="405"/>
      <c r="D700" t="s">
        <v>15</v>
      </c>
      <c r="E700" s="217">
        <v>60</v>
      </c>
      <c r="F700" s="223"/>
      <c r="G700" s="217">
        <f t="shared" si="11"/>
        <v>140.4</v>
      </c>
      <c r="K700" s="13"/>
    </row>
    <row r="701" spans="1:11">
      <c r="A701" s="46"/>
      <c r="B701" s="405"/>
      <c r="C701" s="405"/>
      <c r="D701" t="s">
        <v>16</v>
      </c>
      <c r="E701" s="217">
        <v>5</v>
      </c>
      <c r="F701" s="223"/>
      <c r="G701" s="217">
        <f t="shared" si="11"/>
        <v>145.4</v>
      </c>
      <c r="I701" s="404"/>
      <c r="K701" s="217"/>
    </row>
    <row r="702" spans="1:11">
      <c r="A702" s="46"/>
      <c r="B702" s="405"/>
      <c r="C702" s="405"/>
      <c r="D702" t="s">
        <v>456</v>
      </c>
      <c r="E702" s="13">
        <v>120</v>
      </c>
      <c r="F702" s="223"/>
      <c r="G702" s="217">
        <f t="shared" si="11"/>
        <v>265.39999999999998</v>
      </c>
      <c r="I702" s="405"/>
      <c r="K702" s="217"/>
    </row>
    <row r="703" spans="1:11">
      <c r="A703" s="46">
        <v>45046</v>
      </c>
      <c r="B703" s="405" t="s">
        <v>65</v>
      </c>
      <c r="C703" s="405" t="s">
        <v>21</v>
      </c>
      <c r="D703" t="s">
        <v>15</v>
      </c>
      <c r="E703" s="217"/>
      <c r="F703" s="223">
        <v>60</v>
      </c>
      <c r="G703" s="217">
        <f t="shared" si="11"/>
        <v>205.39999999999998</v>
      </c>
      <c r="I703" s="405"/>
      <c r="K703" s="13"/>
    </row>
    <row r="704" spans="1:11">
      <c r="A704" s="46">
        <v>45046</v>
      </c>
      <c r="B704" s="405" t="s">
        <v>65</v>
      </c>
      <c r="C704" s="405" t="s">
        <v>21</v>
      </c>
      <c r="D704" t="s">
        <v>16</v>
      </c>
      <c r="E704" s="217"/>
      <c r="F704" s="223">
        <v>5</v>
      </c>
      <c r="G704" s="217">
        <f t="shared" si="11"/>
        <v>200.39999999999998</v>
      </c>
      <c r="I704" s="404"/>
      <c r="K704" s="217"/>
    </row>
    <row r="705" spans="1:11">
      <c r="A705" s="46">
        <v>45111</v>
      </c>
      <c r="B705" s="405">
        <v>27165</v>
      </c>
      <c r="C705" s="405" t="s">
        <v>21</v>
      </c>
      <c r="D705" t="s">
        <v>13</v>
      </c>
      <c r="E705" s="217"/>
      <c r="F705" s="223">
        <v>78.400000000000006</v>
      </c>
      <c r="G705" s="217">
        <f t="shared" si="11"/>
        <v>121.99999999999997</v>
      </c>
      <c r="I705" s="404"/>
      <c r="K705" s="217"/>
    </row>
    <row r="706" spans="1:11">
      <c r="A706" s="46">
        <v>45111</v>
      </c>
      <c r="B706" s="405">
        <v>27165</v>
      </c>
      <c r="C706" s="405" t="s">
        <v>21</v>
      </c>
      <c r="D706" t="s">
        <v>14</v>
      </c>
      <c r="E706" s="217"/>
      <c r="F706" s="223">
        <v>2</v>
      </c>
      <c r="G706" s="217">
        <f t="shared" si="11"/>
        <v>119.99999999999997</v>
      </c>
      <c r="I706" s="404"/>
      <c r="K706" s="217"/>
    </row>
    <row r="707" spans="1:11">
      <c r="A707" s="46">
        <v>45111</v>
      </c>
      <c r="B707" s="405">
        <v>27165</v>
      </c>
      <c r="C707" s="405" t="s">
        <v>21</v>
      </c>
      <c r="D707" t="s">
        <v>456</v>
      </c>
      <c r="E707" s="217"/>
      <c r="F707" s="44">
        <v>120</v>
      </c>
      <c r="G707" s="217">
        <f t="shared" si="11"/>
        <v>0</v>
      </c>
      <c r="I707" s="404"/>
      <c r="K707" s="217"/>
    </row>
    <row r="708" spans="1:11">
      <c r="A708" s="68">
        <v>45077</v>
      </c>
      <c r="B708" s="404" t="s">
        <v>11</v>
      </c>
      <c r="C708" s="404" t="s">
        <v>22</v>
      </c>
      <c r="D708" t="s">
        <v>13</v>
      </c>
      <c r="E708" s="217">
        <v>72.5</v>
      </c>
      <c r="F708" s="223"/>
      <c r="G708" s="217">
        <f t="shared" si="11"/>
        <v>72.5</v>
      </c>
      <c r="I708" s="405"/>
      <c r="K708" s="217"/>
    </row>
    <row r="709" spans="1:11">
      <c r="A709" s="46"/>
      <c r="B709" s="405"/>
      <c r="C709" s="405"/>
      <c r="D709" t="s">
        <v>14</v>
      </c>
      <c r="E709" s="217">
        <v>2</v>
      </c>
      <c r="F709" s="223"/>
      <c r="G709" s="217">
        <f t="shared" si="11"/>
        <v>74.5</v>
      </c>
      <c r="I709" s="405"/>
      <c r="K709" s="13"/>
    </row>
    <row r="710" spans="1:11">
      <c r="A710" s="46"/>
      <c r="B710" s="405"/>
      <c r="C710" s="405"/>
      <c r="D710" t="s">
        <v>15</v>
      </c>
      <c r="E710" s="217">
        <v>60</v>
      </c>
      <c r="F710" s="223"/>
      <c r="G710" s="217">
        <f t="shared" si="11"/>
        <v>134.5</v>
      </c>
      <c r="I710" s="405"/>
      <c r="K710" s="13"/>
    </row>
    <row r="711" spans="1:11">
      <c r="A711" s="46"/>
      <c r="B711" s="405"/>
      <c r="C711" s="405"/>
      <c r="D711" t="s">
        <v>16</v>
      </c>
      <c r="E711" s="217">
        <v>5</v>
      </c>
      <c r="F711" s="223"/>
      <c r="G711" s="217">
        <f t="shared" si="11"/>
        <v>139.5</v>
      </c>
      <c r="I711" s="405"/>
      <c r="J711" s="44"/>
      <c r="K711" s="29"/>
    </row>
    <row r="712" spans="1:11">
      <c r="A712" s="46"/>
      <c r="B712" s="405"/>
      <c r="C712" s="405"/>
      <c r="D712" t="s">
        <v>456</v>
      </c>
      <c r="E712" s="13">
        <v>120</v>
      </c>
      <c r="F712" s="223"/>
      <c r="G712" s="217">
        <f t="shared" si="11"/>
        <v>259.5</v>
      </c>
      <c r="I712" s="405"/>
      <c r="J712" s="44"/>
    </row>
    <row r="713" spans="1:11">
      <c r="A713" s="46"/>
      <c r="B713" s="405"/>
      <c r="C713" s="405"/>
      <c r="D713" t="s">
        <v>460</v>
      </c>
      <c r="E713" s="13">
        <v>10</v>
      </c>
      <c r="F713" s="223"/>
      <c r="G713" s="217">
        <f t="shared" si="11"/>
        <v>269.5</v>
      </c>
      <c r="J713" s="44"/>
      <c r="K713" s="29">
        <f>K712-K711</f>
        <v>0</v>
      </c>
    </row>
    <row r="714" spans="1:11">
      <c r="A714" s="46">
        <v>45077</v>
      </c>
      <c r="B714" s="405" t="s">
        <v>55</v>
      </c>
      <c r="C714" s="405" t="s">
        <v>22</v>
      </c>
      <c r="D714" t="s">
        <v>15</v>
      </c>
      <c r="E714" s="217"/>
      <c r="F714" s="223">
        <v>60</v>
      </c>
      <c r="G714" s="217">
        <f t="shared" si="11"/>
        <v>209.5</v>
      </c>
      <c r="J714" s="44"/>
    </row>
    <row r="715" spans="1:11">
      <c r="A715" s="46">
        <v>45077</v>
      </c>
      <c r="B715" s="405" t="s">
        <v>55</v>
      </c>
      <c r="C715" s="405" t="s">
        <v>22</v>
      </c>
      <c r="D715" t="s">
        <v>16</v>
      </c>
      <c r="E715" s="217"/>
      <c r="F715" s="223">
        <v>5</v>
      </c>
      <c r="G715" s="217">
        <f t="shared" si="11"/>
        <v>204.5</v>
      </c>
      <c r="J715" s="44"/>
    </row>
    <row r="716" spans="1:11">
      <c r="A716" s="46">
        <v>45111</v>
      </c>
      <c r="B716" s="405">
        <v>27166</v>
      </c>
      <c r="C716" s="405" t="s">
        <v>22</v>
      </c>
      <c r="D716" t="s">
        <v>13</v>
      </c>
      <c r="E716" s="217"/>
      <c r="F716" s="223">
        <v>72.5</v>
      </c>
      <c r="G716" s="217">
        <f t="shared" si="11"/>
        <v>132</v>
      </c>
      <c r="J716" s="44"/>
    </row>
    <row r="717" spans="1:11">
      <c r="A717" s="46">
        <v>45111</v>
      </c>
      <c r="B717" s="405">
        <v>27166</v>
      </c>
      <c r="C717" s="405" t="s">
        <v>22</v>
      </c>
      <c r="D717" t="s">
        <v>14</v>
      </c>
      <c r="E717" s="217"/>
      <c r="F717" s="223">
        <v>2</v>
      </c>
      <c r="G717" s="217">
        <f t="shared" si="11"/>
        <v>130</v>
      </c>
      <c r="J717" s="44"/>
    </row>
    <row r="718" spans="1:11">
      <c r="A718" s="46">
        <v>45111</v>
      </c>
      <c r="B718" s="405">
        <v>27166</v>
      </c>
      <c r="C718" s="405" t="s">
        <v>22</v>
      </c>
      <c r="D718" t="s">
        <v>456</v>
      </c>
      <c r="E718" s="217"/>
      <c r="F718" s="44">
        <v>120</v>
      </c>
      <c r="G718" s="217">
        <f t="shared" si="11"/>
        <v>10</v>
      </c>
      <c r="J718" s="44"/>
    </row>
    <row r="719" spans="1:11">
      <c r="A719" s="46">
        <v>45111</v>
      </c>
      <c r="B719" s="405">
        <v>27166</v>
      </c>
      <c r="C719" s="405" t="s">
        <v>22</v>
      </c>
      <c r="D719" t="s">
        <v>460</v>
      </c>
      <c r="E719" s="217"/>
      <c r="F719" s="44">
        <v>10</v>
      </c>
      <c r="G719" s="217">
        <f t="shared" si="11"/>
        <v>0</v>
      </c>
      <c r="J719" s="44"/>
    </row>
    <row r="720" spans="1:11">
      <c r="A720" s="68">
        <v>45107</v>
      </c>
      <c r="B720" s="404" t="s">
        <v>11</v>
      </c>
      <c r="C720" s="404" t="s">
        <v>23</v>
      </c>
      <c r="D720" t="s">
        <v>13</v>
      </c>
      <c r="E720" s="217">
        <v>73.900000000000006</v>
      </c>
      <c r="F720" s="223"/>
      <c r="G720" s="217">
        <f t="shared" ref="G720:G792" si="12">+G719+E720-F720</f>
        <v>73.900000000000006</v>
      </c>
      <c r="J720" s="44"/>
    </row>
    <row r="721" spans="1:12">
      <c r="A721" s="46"/>
      <c r="B721" s="405"/>
      <c r="C721" s="405"/>
      <c r="D721" t="s">
        <v>14</v>
      </c>
      <c r="E721" s="217">
        <v>2</v>
      </c>
      <c r="F721" s="223"/>
      <c r="G721" s="217">
        <f t="shared" si="12"/>
        <v>75.900000000000006</v>
      </c>
      <c r="J721" s="44"/>
    </row>
    <row r="722" spans="1:12">
      <c r="A722" s="46"/>
      <c r="B722" s="405"/>
      <c r="C722" s="405"/>
      <c r="D722" t="s">
        <v>15</v>
      </c>
      <c r="E722" s="217">
        <v>60</v>
      </c>
      <c r="F722" s="223"/>
      <c r="G722" s="217">
        <f t="shared" si="12"/>
        <v>135.9</v>
      </c>
      <c r="J722" s="44"/>
    </row>
    <row r="723" spans="1:12">
      <c r="A723" s="46"/>
      <c r="B723" s="405"/>
      <c r="C723" s="405"/>
      <c r="D723" t="s">
        <v>16</v>
      </c>
      <c r="E723" s="217">
        <v>5</v>
      </c>
      <c r="F723" s="223"/>
      <c r="G723" s="217">
        <f t="shared" si="12"/>
        <v>140.9</v>
      </c>
      <c r="J723" s="44"/>
    </row>
    <row r="724" spans="1:12">
      <c r="A724" s="46"/>
      <c r="B724" s="405"/>
      <c r="C724" s="405"/>
      <c r="D724" t="s">
        <v>456</v>
      </c>
      <c r="E724" s="13">
        <v>120</v>
      </c>
      <c r="F724" s="223"/>
      <c r="G724" s="217">
        <f t="shared" si="12"/>
        <v>260.89999999999998</v>
      </c>
      <c r="J724" s="44"/>
    </row>
    <row r="725" spans="1:12">
      <c r="A725" s="46">
        <v>45107</v>
      </c>
      <c r="B725" s="405" t="s">
        <v>56</v>
      </c>
      <c r="C725" s="405" t="s">
        <v>23</v>
      </c>
      <c r="D725" t="s">
        <v>15</v>
      </c>
      <c r="E725" s="217"/>
      <c r="F725" s="223">
        <v>60</v>
      </c>
      <c r="G725" s="217">
        <f t="shared" si="12"/>
        <v>200.89999999999998</v>
      </c>
      <c r="J725" s="44"/>
    </row>
    <row r="726" spans="1:12">
      <c r="A726" s="46">
        <v>45107</v>
      </c>
      <c r="B726" s="405" t="s">
        <v>56</v>
      </c>
      <c r="C726" s="405" t="s">
        <v>23</v>
      </c>
      <c r="D726" t="s">
        <v>16</v>
      </c>
      <c r="E726" s="217"/>
      <c r="F726" s="223">
        <v>5</v>
      </c>
      <c r="G726" s="217">
        <f t="shared" si="12"/>
        <v>195.89999999999998</v>
      </c>
      <c r="J726" s="44"/>
    </row>
    <row r="727" spans="1:12">
      <c r="A727" s="46">
        <v>45245</v>
      </c>
      <c r="B727" s="405">
        <v>27787</v>
      </c>
      <c r="C727" s="405" t="s">
        <v>23</v>
      </c>
      <c r="D727" t="s">
        <v>13</v>
      </c>
      <c r="E727" s="217"/>
      <c r="F727" s="223">
        <v>73.900000000000006</v>
      </c>
      <c r="G727" s="217">
        <f t="shared" si="12"/>
        <v>121.99999999999997</v>
      </c>
      <c r="J727" s="44"/>
    </row>
    <row r="728" spans="1:12">
      <c r="A728" s="46">
        <v>45245</v>
      </c>
      <c r="B728" s="405">
        <v>27787</v>
      </c>
      <c r="C728" s="405" t="s">
        <v>23</v>
      </c>
      <c r="D728" t="s">
        <v>14</v>
      </c>
      <c r="E728" s="217"/>
      <c r="F728" s="223">
        <v>2</v>
      </c>
      <c r="G728" s="217">
        <f t="shared" si="12"/>
        <v>119.99999999999997</v>
      </c>
      <c r="J728" s="44"/>
    </row>
    <row r="729" spans="1:12">
      <c r="A729" s="46">
        <v>45273</v>
      </c>
      <c r="B729" s="405">
        <v>27965</v>
      </c>
      <c r="C729" s="405" t="s">
        <v>23</v>
      </c>
      <c r="D729" t="s">
        <v>461</v>
      </c>
      <c r="E729" s="217"/>
      <c r="F729" s="223">
        <v>120</v>
      </c>
      <c r="G729" s="217">
        <f t="shared" si="12"/>
        <v>0</v>
      </c>
      <c r="J729" s="44"/>
    </row>
    <row r="730" spans="1:12">
      <c r="A730" s="68">
        <v>45138</v>
      </c>
      <c r="B730" s="404" t="s">
        <v>11</v>
      </c>
      <c r="C730" s="404" t="s">
        <v>24</v>
      </c>
      <c r="D730" t="s">
        <v>13</v>
      </c>
      <c r="E730" s="217">
        <v>69.900000000000006</v>
      </c>
      <c r="F730" s="223"/>
      <c r="G730" s="217">
        <f t="shared" si="12"/>
        <v>69.900000000000006</v>
      </c>
      <c r="J730" s="44"/>
    </row>
    <row r="731" spans="1:12">
      <c r="A731" s="46"/>
      <c r="B731" s="405"/>
      <c r="C731" s="405"/>
      <c r="D731" t="s">
        <v>14</v>
      </c>
      <c r="E731" s="217">
        <v>2</v>
      </c>
      <c r="F731" s="223"/>
      <c r="G731" s="217">
        <f t="shared" si="12"/>
        <v>71.900000000000006</v>
      </c>
    </row>
    <row r="732" spans="1:12">
      <c r="A732" s="46"/>
      <c r="B732" s="405"/>
      <c r="C732" s="405"/>
      <c r="D732" t="s">
        <v>15</v>
      </c>
      <c r="E732" s="217">
        <v>60</v>
      </c>
      <c r="F732" s="223"/>
      <c r="G732" s="217">
        <f t="shared" si="12"/>
        <v>131.9</v>
      </c>
      <c r="L732" s="217"/>
    </row>
    <row r="733" spans="1:12">
      <c r="A733" s="46"/>
      <c r="B733" s="405"/>
      <c r="C733" s="405"/>
      <c r="D733" t="s">
        <v>16</v>
      </c>
      <c r="E733" s="217">
        <v>5</v>
      </c>
      <c r="F733" s="223"/>
      <c r="G733" s="217">
        <f t="shared" si="12"/>
        <v>136.9</v>
      </c>
      <c r="L733" s="217"/>
    </row>
    <row r="734" spans="1:12">
      <c r="A734" s="46"/>
      <c r="B734" s="405"/>
      <c r="C734" s="405"/>
      <c r="D734" t="s">
        <v>461</v>
      </c>
      <c r="E734" s="13">
        <v>120</v>
      </c>
      <c r="F734" s="223"/>
      <c r="G734" s="217">
        <f t="shared" si="12"/>
        <v>256.89999999999998</v>
      </c>
    </row>
    <row r="735" spans="1:12">
      <c r="A735" s="46">
        <v>45138</v>
      </c>
      <c r="B735" s="405" t="s">
        <v>32</v>
      </c>
      <c r="C735" s="405" t="s">
        <v>24</v>
      </c>
      <c r="D735" t="s">
        <v>15</v>
      </c>
      <c r="E735" s="217"/>
      <c r="F735" s="223">
        <v>48</v>
      </c>
      <c r="G735" s="217">
        <f t="shared" si="12"/>
        <v>208.89999999999998</v>
      </c>
      <c r="L735" s="217"/>
    </row>
    <row r="736" spans="1:12">
      <c r="A736" s="46">
        <v>45245</v>
      </c>
      <c r="B736" s="405">
        <v>27787</v>
      </c>
      <c r="C736" s="405" t="s">
        <v>24</v>
      </c>
      <c r="D736" t="s">
        <v>13</v>
      </c>
      <c r="E736" s="217"/>
      <c r="F736" s="223">
        <v>69.900000000000006</v>
      </c>
      <c r="G736" s="217">
        <f t="shared" si="12"/>
        <v>138.99999999999997</v>
      </c>
      <c r="L736" s="217"/>
    </row>
    <row r="737" spans="1:12">
      <c r="A737" s="46">
        <v>45245</v>
      </c>
      <c r="B737" s="405">
        <v>27787</v>
      </c>
      <c r="C737" s="405" t="s">
        <v>24</v>
      </c>
      <c r="D737" t="s">
        <v>14</v>
      </c>
      <c r="E737" s="217"/>
      <c r="F737" s="223">
        <v>2</v>
      </c>
      <c r="G737" s="217">
        <f t="shared" si="12"/>
        <v>136.99999999999997</v>
      </c>
      <c r="L737" s="217"/>
    </row>
    <row r="738" spans="1:12">
      <c r="A738" s="46">
        <v>45245</v>
      </c>
      <c r="B738" s="405">
        <v>27787</v>
      </c>
      <c r="C738" s="405" t="s">
        <v>24</v>
      </c>
      <c r="D738" t="s">
        <v>15</v>
      </c>
      <c r="E738" s="217"/>
      <c r="F738" s="223">
        <v>12</v>
      </c>
      <c r="G738" s="217">
        <f t="shared" si="12"/>
        <v>124.99999999999997</v>
      </c>
      <c r="I738" s="404"/>
      <c r="L738" s="217"/>
    </row>
    <row r="739" spans="1:12">
      <c r="A739" s="46">
        <v>45245</v>
      </c>
      <c r="B739" s="405">
        <v>27787</v>
      </c>
      <c r="C739" s="405" t="s">
        <v>24</v>
      </c>
      <c r="D739" t="s">
        <v>16</v>
      </c>
      <c r="E739" s="217"/>
      <c r="F739" s="223">
        <v>5</v>
      </c>
      <c r="G739" s="217">
        <f t="shared" si="12"/>
        <v>119.99999999999997</v>
      </c>
      <c r="I739" s="404"/>
      <c r="L739" s="217"/>
    </row>
    <row r="740" spans="1:12">
      <c r="A740" s="46">
        <v>45273</v>
      </c>
      <c r="B740" s="405">
        <v>27965</v>
      </c>
      <c r="C740" s="405" t="s">
        <v>24</v>
      </c>
      <c r="D740" t="s">
        <v>461</v>
      </c>
      <c r="E740" s="217"/>
      <c r="F740" s="223">
        <v>120</v>
      </c>
      <c r="G740" s="217">
        <f t="shared" si="12"/>
        <v>0</v>
      </c>
      <c r="I740" s="404"/>
      <c r="L740" s="217"/>
    </row>
    <row r="741" spans="1:12">
      <c r="A741" s="32">
        <v>45169</v>
      </c>
      <c r="B741" s="404" t="s">
        <v>11</v>
      </c>
      <c r="C741" s="404" t="s">
        <v>25</v>
      </c>
      <c r="D741" t="s">
        <v>13</v>
      </c>
      <c r="E741" s="217">
        <v>66.5</v>
      </c>
      <c r="F741" s="223"/>
      <c r="G741" s="217">
        <f t="shared" si="12"/>
        <v>66.5</v>
      </c>
      <c r="I741" s="405"/>
      <c r="L741" s="217"/>
    </row>
    <row r="742" spans="1:12">
      <c r="B742" s="405"/>
      <c r="C742" s="405"/>
      <c r="D742" t="s">
        <v>14</v>
      </c>
      <c r="E742" s="217">
        <v>2</v>
      </c>
      <c r="F742" s="223"/>
      <c r="G742" s="217">
        <f t="shared" si="12"/>
        <v>68.5</v>
      </c>
      <c r="L742" s="217"/>
    </row>
    <row r="743" spans="1:12">
      <c r="B743" s="405"/>
      <c r="C743" s="405"/>
      <c r="D743" t="s">
        <v>15</v>
      </c>
      <c r="E743" s="217">
        <v>60</v>
      </c>
      <c r="F743" s="223"/>
      <c r="G743" s="217">
        <f t="shared" si="12"/>
        <v>128.5</v>
      </c>
      <c r="L743" s="217"/>
    </row>
    <row r="744" spans="1:12">
      <c r="B744" s="405"/>
      <c r="C744" s="405"/>
      <c r="D744" t="s">
        <v>16</v>
      </c>
      <c r="E744" s="217">
        <v>5</v>
      </c>
      <c r="F744" s="223"/>
      <c r="G744" s="217">
        <f t="shared" si="12"/>
        <v>133.5</v>
      </c>
      <c r="K744" s="13"/>
    </row>
    <row r="745" spans="1:12">
      <c r="B745" s="405"/>
      <c r="C745" s="405"/>
      <c r="D745" t="s">
        <v>461</v>
      </c>
      <c r="E745" s="13">
        <v>120</v>
      </c>
      <c r="F745" s="223"/>
      <c r="G745" s="217">
        <f t="shared" si="12"/>
        <v>253.5</v>
      </c>
      <c r="L745" s="217"/>
    </row>
    <row r="746" spans="1:12">
      <c r="B746" s="405"/>
      <c r="C746" s="405"/>
      <c r="D746" t="s">
        <v>68</v>
      </c>
      <c r="E746" s="13">
        <v>15</v>
      </c>
      <c r="F746" s="223"/>
      <c r="G746" s="217">
        <f t="shared" si="12"/>
        <v>268.5</v>
      </c>
      <c r="L746" s="217"/>
    </row>
    <row r="747" spans="1:12">
      <c r="A747" s="30">
        <v>45169</v>
      </c>
      <c r="B747" s="405" t="s">
        <v>57</v>
      </c>
      <c r="C747" s="405" t="s">
        <v>25</v>
      </c>
      <c r="D747" t="s">
        <v>15</v>
      </c>
      <c r="E747" s="217"/>
      <c r="F747" s="223">
        <v>45</v>
      </c>
      <c r="G747" s="217">
        <f t="shared" si="12"/>
        <v>223.5</v>
      </c>
      <c r="L747" s="217"/>
    </row>
    <row r="748" spans="1:12">
      <c r="A748" s="46">
        <v>45245</v>
      </c>
      <c r="B748" s="405">
        <v>27787</v>
      </c>
      <c r="C748" s="405" t="s">
        <v>25</v>
      </c>
      <c r="D748" t="s">
        <v>13</v>
      </c>
      <c r="E748" s="217"/>
      <c r="F748" s="223">
        <v>66.5</v>
      </c>
      <c r="G748" s="217">
        <f t="shared" si="12"/>
        <v>157</v>
      </c>
      <c r="L748" s="217"/>
    </row>
    <row r="749" spans="1:12">
      <c r="A749" s="46">
        <v>45245</v>
      </c>
      <c r="B749" s="405">
        <v>27787</v>
      </c>
      <c r="C749" s="405" t="s">
        <v>25</v>
      </c>
      <c r="D749" t="s">
        <v>14</v>
      </c>
      <c r="E749" s="217"/>
      <c r="F749" s="223">
        <v>2</v>
      </c>
      <c r="G749" s="217">
        <f t="shared" si="12"/>
        <v>155</v>
      </c>
      <c r="L749" s="217"/>
    </row>
    <row r="750" spans="1:12">
      <c r="A750" s="46">
        <v>45245</v>
      </c>
      <c r="B750" s="405">
        <v>27787</v>
      </c>
      <c r="C750" s="405" t="s">
        <v>25</v>
      </c>
      <c r="D750" t="s">
        <v>15</v>
      </c>
      <c r="E750" s="217"/>
      <c r="F750" s="223">
        <v>15</v>
      </c>
      <c r="G750" s="217">
        <f t="shared" si="12"/>
        <v>140</v>
      </c>
      <c r="L750" s="217"/>
    </row>
    <row r="751" spans="1:12">
      <c r="A751" s="46">
        <v>45245</v>
      </c>
      <c r="B751" s="405">
        <v>27787</v>
      </c>
      <c r="C751" s="405" t="s">
        <v>25</v>
      </c>
      <c r="D751" t="s">
        <v>16</v>
      </c>
      <c r="E751" s="217"/>
      <c r="F751" s="223">
        <v>5</v>
      </c>
      <c r="G751" s="217">
        <f t="shared" si="12"/>
        <v>135</v>
      </c>
      <c r="L751" s="217"/>
    </row>
    <row r="752" spans="1:12">
      <c r="A752" s="46">
        <v>45245</v>
      </c>
      <c r="B752" s="405">
        <v>27787</v>
      </c>
      <c r="C752" s="405" t="s">
        <v>25</v>
      </c>
      <c r="D752" t="s">
        <v>68</v>
      </c>
      <c r="E752" s="217"/>
      <c r="F752" s="44">
        <v>15</v>
      </c>
      <c r="G752" s="217">
        <f t="shared" si="12"/>
        <v>120</v>
      </c>
      <c r="I752" s="405"/>
      <c r="L752" s="217"/>
    </row>
    <row r="753" spans="1:12">
      <c r="A753" s="46">
        <v>45273</v>
      </c>
      <c r="B753" s="405">
        <v>27965</v>
      </c>
      <c r="C753" s="405" t="s">
        <v>25</v>
      </c>
      <c r="D753" t="s">
        <v>461</v>
      </c>
      <c r="E753" s="217"/>
      <c r="F753" s="223">
        <v>120</v>
      </c>
      <c r="G753" s="217">
        <f t="shared" si="12"/>
        <v>0</v>
      </c>
      <c r="I753" s="405"/>
      <c r="L753" s="217"/>
    </row>
    <row r="754" spans="1:12">
      <c r="A754" s="32">
        <v>45199</v>
      </c>
      <c r="B754" s="404" t="s">
        <v>11</v>
      </c>
      <c r="C754" s="404" t="s">
        <v>41</v>
      </c>
      <c r="D754" t="s">
        <v>13</v>
      </c>
      <c r="E754" s="217">
        <v>66.2</v>
      </c>
      <c r="F754" s="223"/>
      <c r="G754" s="217">
        <f t="shared" si="12"/>
        <v>66.2</v>
      </c>
      <c r="I754" s="405"/>
      <c r="L754" s="217"/>
    </row>
    <row r="755" spans="1:12">
      <c r="B755" s="405"/>
      <c r="C755" s="405"/>
      <c r="D755" t="s">
        <v>14</v>
      </c>
      <c r="E755" s="217">
        <v>2</v>
      </c>
      <c r="F755" s="223"/>
      <c r="G755" s="217">
        <f t="shared" si="12"/>
        <v>68.2</v>
      </c>
      <c r="I755" s="405"/>
      <c r="K755" s="13"/>
    </row>
    <row r="756" spans="1:12">
      <c r="B756" s="405"/>
      <c r="C756" s="405"/>
      <c r="D756" t="s">
        <v>15</v>
      </c>
      <c r="E756" s="217">
        <v>60</v>
      </c>
      <c r="F756" s="223"/>
      <c r="G756" s="217">
        <f t="shared" si="12"/>
        <v>128.19999999999999</v>
      </c>
      <c r="I756" s="405"/>
      <c r="L756" s="13"/>
    </row>
    <row r="757" spans="1:12">
      <c r="B757" s="405"/>
      <c r="C757" s="405"/>
      <c r="D757" t="s">
        <v>16</v>
      </c>
      <c r="E757" s="217">
        <v>5</v>
      </c>
      <c r="F757" s="223"/>
      <c r="G757" s="217">
        <f t="shared" si="12"/>
        <v>133.19999999999999</v>
      </c>
      <c r="I757" s="404"/>
      <c r="L757" s="217"/>
    </row>
    <row r="758" spans="1:12">
      <c r="B758" s="405"/>
      <c r="C758" s="405"/>
      <c r="D758" t="s">
        <v>461</v>
      </c>
      <c r="E758" s="13">
        <v>120</v>
      </c>
      <c r="F758" s="223"/>
      <c r="G758" s="217">
        <f t="shared" si="12"/>
        <v>253.2</v>
      </c>
      <c r="L758" s="217"/>
    </row>
    <row r="759" spans="1:12">
      <c r="B759" s="405"/>
      <c r="C759" s="405"/>
      <c r="D759" t="s">
        <v>93</v>
      </c>
      <c r="E759" s="217">
        <v>10</v>
      </c>
      <c r="F759" s="223"/>
      <c r="G759" s="217">
        <f t="shared" si="12"/>
        <v>263.2</v>
      </c>
      <c r="K759" s="13"/>
    </row>
    <row r="760" spans="1:12">
      <c r="B760" s="405"/>
      <c r="C760" s="405"/>
      <c r="D760" t="s">
        <v>94</v>
      </c>
      <c r="E760" s="217">
        <v>10</v>
      </c>
      <c r="F760" s="223"/>
      <c r="G760" s="217">
        <f t="shared" si="12"/>
        <v>273.2</v>
      </c>
      <c r="L760" s="217"/>
    </row>
    <row r="761" spans="1:12">
      <c r="A761" s="30">
        <v>45199</v>
      </c>
      <c r="B761" s="405" t="s">
        <v>61</v>
      </c>
      <c r="C761" s="405" t="s">
        <v>41</v>
      </c>
      <c r="D761" t="s">
        <v>15</v>
      </c>
      <c r="E761" s="217"/>
      <c r="F761" s="223">
        <v>60</v>
      </c>
      <c r="G761" s="217">
        <f t="shared" si="12"/>
        <v>213.2</v>
      </c>
      <c r="L761" s="217"/>
    </row>
    <row r="762" spans="1:12">
      <c r="A762" s="30">
        <v>45199</v>
      </c>
      <c r="B762" s="405" t="s">
        <v>61</v>
      </c>
      <c r="C762" s="405" t="s">
        <v>41</v>
      </c>
      <c r="D762" t="s">
        <v>16</v>
      </c>
      <c r="E762" s="217"/>
      <c r="F762" s="223">
        <v>5</v>
      </c>
      <c r="G762" s="217">
        <f t="shared" si="12"/>
        <v>208.2</v>
      </c>
      <c r="I762" s="404"/>
      <c r="L762" s="217"/>
    </row>
    <row r="763" spans="1:12">
      <c r="A763" s="46">
        <v>45245</v>
      </c>
      <c r="B763" s="405">
        <v>27787</v>
      </c>
      <c r="C763" s="405" t="s">
        <v>41</v>
      </c>
      <c r="D763" t="s">
        <v>13</v>
      </c>
      <c r="E763" s="217"/>
      <c r="F763" s="223">
        <v>66.2</v>
      </c>
      <c r="G763" s="217">
        <f t="shared" si="12"/>
        <v>142</v>
      </c>
      <c r="I763" s="404"/>
      <c r="L763" s="217"/>
    </row>
    <row r="764" spans="1:12">
      <c r="A764" s="46">
        <v>45245</v>
      </c>
      <c r="B764" s="405">
        <v>27787</v>
      </c>
      <c r="C764" s="405" t="s">
        <v>41</v>
      </c>
      <c r="D764" t="s">
        <v>14</v>
      </c>
      <c r="E764" s="217"/>
      <c r="F764" s="223">
        <v>2</v>
      </c>
      <c r="G764" s="217">
        <f t="shared" si="12"/>
        <v>140</v>
      </c>
      <c r="I764" s="404"/>
      <c r="L764" s="217"/>
    </row>
    <row r="765" spans="1:12">
      <c r="A765" s="46">
        <v>45245</v>
      </c>
      <c r="B765" s="405">
        <v>27787</v>
      </c>
      <c r="C765" s="405" t="s">
        <v>41</v>
      </c>
      <c r="D765" t="s">
        <v>93</v>
      </c>
      <c r="E765" s="217"/>
      <c r="F765" s="223">
        <v>10</v>
      </c>
      <c r="G765" s="217">
        <f t="shared" si="12"/>
        <v>130</v>
      </c>
      <c r="I765" s="404"/>
      <c r="L765" s="217"/>
    </row>
    <row r="766" spans="1:12">
      <c r="A766" s="46">
        <v>45245</v>
      </c>
      <c r="B766" s="405">
        <v>27787</v>
      </c>
      <c r="C766" s="405" t="s">
        <v>41</v>
      </c>
      <c r="D766" t="s">
        <v>94</v>
      </c>
      <c r="E766" s="217"/>
      <c r="F766" s="223">
        <v>10</v>
      </c>
      <c r="G766" s="217">
        <f t="shared" si="12"/>
        <v>120</v>
      </c>
      <c r="I766" s="404"/>
      <c r="L766" s="217"/>
    </row>
    <row r="767" spans="1:12">
      <c r="A767" s="46">
        <v>45273</v>
      </c>
      <c r="B767" s="405">
        <v>27965</v>
      </c>
      <c r="C767" s="405" t="s">
        <v>41</v>
      </c>
      <c r="D767" t="s">
        <v>461</v>
      </c>
      <c r="E767" s="217"/>
      <c r="F767" s="223">
        <v>120</v>
      </c>
      <c r="G767" s="217">
        <f t="shared" si="12"/>
        <v>0</v>
      </c>
      <c r="I767" s="404"/>
      <c r="L767" s="217"/>
    </row>
    <row r="768" spans="1:12">
      <c r="A768" s="32">
        <v>45230</v>
      </c>
      <c r="B768" s="404" t="s">
        <v>11</v>
      </c>
      <c r="C768" s="404" t="s">
        <v>27</v>
      </c>
      <c r="D768" t="s">
        <v>13</v>
      </c>
      <c r="E768" s="44">
        <v>64.400000000000006</v>
      </c>
      <c r="F768" s="218"/>
      <c r="G768" s="217">
        <f t="shared" si="12"/>
        <v>64.400000000000006</v>
      </c>
      <c r="L768" s="217"/>
    </row>
    <row r="769" spans="1:12">
      <c r="B769" s="405"/>
      <c r="C769" s="405"/>
      <c r="D769" t="s">
        <v>14</v>
      </c>
      <c r="E769" s="44">
        <v>2</v>
      </c>
      <c r="F769" s="218"/>
      <c r="G769" s="217">
        <f t="shared" si="12"/>
        <v>66.400000000000006</v>
      </c>
      <c r="L769" s="44"/>
    </row>
    <row r="770" spans="1:12">
      <c r="B770" s="405"/>
      <c r="C770" s="405"/>
      <c r="D770" t="s">
        <v>15</v>
      </c>
      <c r="E770" s="217">
        <v>60</v>
      </c>
      <c r="F770" s="218"/>
      <c r="G770" s="217">
        <f t="shared" si="12"/>
        <v>126.4</v>
      </c>
      <c r="L770" s="44"/>
    </row>
    <row r="771" spans="1:12">
      <c r="B771" s="405"/>
      <c r="C771" s="405"/>
      <c r="D771" t="s">
        <v>16</v>
      </c>
      <c r="E771" s="217">
        <v>5</v>
      </c>
      <c r="F771" s="218"/>
      <c r="G771" s="217">
        <f t="shared" si="12"/>
        <v>131.4</v>
      </c>
    </row>
    <row r="772" spans="1:12">
      <c r="B772" s="405"/>
      <c r="C772" s="405"/>
      <c r="D772" t="s">
        <v>461</v>
      </c>
      <c r="E772" s="13">
        <v>120</v>
      </c>
      <c r="F772" s="218"/>
      <c r="G772" s="217">
        <f t="shared" si="12"/>
        <v>251.4</v>
      </c>
      <c r="I772" s="404"/>
      <c r="K772" s="13"/>
      <c r="L772" s="29"/>
    </row>
    <row r="773" spans="1:12">
      <c r="A773" s="46">
        <v>45230</v>
      </c>
      <c r="B773" s="405" t="s">
        <v>62</v>
      </c>
      <c r="C773" s="405" t="s">
        <v>27</v>
      </c>
      <c r="D773" t="s">
        <v>15</v>
      </c>
      <c r="E773" s="217"/>
      <c r="F773" s="223">
        <v>58</v>
      </c>
      <c r="G773" s="217">
        <f t="shared" si="12"/>
        <v>193.4</v>
      </c>
      <c r="I773" s="404"/>
      <c r="K773" s="13"/>
    </row>
    <row r="774" spans="1:12">
      <c r="A774" s="46">
        <v>45245</v>
      </c>
      <c r="B774" s="405">
        <v>27788</v>
      </c>
      <c r="C774" s="405" t="s">
        <v>27</v>
      </c>
      <c r="D774" t="s">
        <v>13</v>
      </c>
      <c r="E774" s="217"/>
      <c r="F774" s="44">
        <v>64.400000000000006</v>
      </c>
      <c r="G774" s="217">
        <f t="shared" si="12"/>
        <v>129</v>
      </c>
      <c r="I774" s="404"/>
      <c r="K774" s="13"/>
    </row>
    <row r="775" spans="1:12">
      <c r="A775" s="46">
        <v>45245</v>
      </c>
      <c r="B775" s="405">
        <v>27788</v>
      </c>
      <c r="C775" s="405" t="s">
        <v>27</v>
      </c>
      <c r="D775" t="s">
        <v>14</v>
      </c>
      <c r="E775" s="217"/>
      <c r="F775" s="223">
        <v>2</v>
      </c>
      <c r="G775" s="217">
        <f t="shared" si="12"/>
        <v>127</v>
      </c>
      <c r="I775" s="404"/>
      <c r="K775" s="13"/>
    </row>
    <row r="776" spans="1:12">
      <c r="A776" s="46">
        <v>45245</v>
      </c>
      <c r="B776" s="405">
        <v>27788</v>
      </c>
      <c r="C776" s="405" t="s">
        <v>27</v>
      </c>
      <c r="D776" t="s">
        <v>15</v>
      </c>
      <c r="E776" s="217"/>
      <c r="F776" s="223">
        <v>2</v>
      </c>
      <c r="G776" s="217">
        <f t="shared" si="12"/>
        <v>125</v>
      </c>
      <c r="I776" s="404"/>
      <c r="K776" s="13"/>
    </row>
    <row r="777" spans="1:12">
      <c r="A777" s="46">
        <v>45245</v>
      </c>
      <c r="B777" s="405">
        <v>27788</v>
      </c>
      <c r="C777" s="405" t="s">
        <v>27</v>
      </c>
      <c r="D777" t="s">
        <v>16</v>
      </c>
      <c r="E777" s="217"/>
      <c r="F777" s="223">
        <v>5</v>
      </c>
      <c r="G777" s="217">
        <f t="shared" si="12"/>
        <v>120</v>
      </c>
      <c r="I777" s="404"/>
      <c r="K777" s="13"/>
    </row>
    <row r="778" spans="1:12">
      <c r="A778" s="46">
        <v>45273</v>
      </c>
      <c r="B778" s="405">
        <v>27965</v>
      </c>
      <c r="C778" s="405" t="s">
        <v>27</v>
      </c>
      <c r="D778" t="s">
        <v>461</v>
      </c>
      <c r="E778" s="217"/>
      <c r="F778" s="223">
        <v>120</v>
      </c>
      <c r="G778" s="217">
        <f t="shared" si="12"/>
        <v>0</v>
      </c>
      <c r="I778" s="404"/>
      <c r="K778" s="13"/>
    </row>
    <row r="779" spans="1:12">
      <c r="A779" s="32">
        <v>45260</v>
      </c>
      <c r="B779" s="404" t="s">
        <v>11</v>
      </c>
      <c r="C779" s="404" t="s">
        <v>28</v>
      </c>
      <c r="D779" t="s">
        <v>13</v>
      </c>
      <c r="E779" s="44">
        <v>70</v>
      </c>
      <c r="F779" s="223"/>
      <c r="G779" s="217">
        <f t="shared" si="12"/>
        <v>70</v>
      </c>
      <c r="J779" s="44"/>
      <c r="K779" s="13"/>
    </row>
    <row r="780" spans="1:12">
      <c r="B780" s="405"/>
      <c r="C780" s="405"/>
      <c r="D780" t="s">
        <v>14</v>
      </c>
      <c r="E780" s="44">
        <v>10</v>
      </c>
      <c r="F780" s="223"/>
      <c r="G780" s="217">
        <f t="shared" si="12"/>
        <v>80</v>
      </c>
    </row>
    <row r="781" spans="1:12">
      <c r="B781" s="405"/>
      <c r="C781" s="405"/>
      <c r="D781" t="s">
        <v>15</v>
      </c>
      <c r="E781" s="217">
        <v>60</v>
      </c>
      <c r="F781" s="223"/>
      <c r="G781" s="217">
        <f t="shared" si="12"/>
        <v>140</v>
      </c>
      <c r="I781" s="404"/>
      <c r="L781" s="44"/>
    </row>
    <row r="782" spans="1:12">
      <c r="B782" s="405"/>
      <c r="C782" s="405"/>
      <c r="D782" t="s">
        <v>16</v>
      </c>
      <c r="E782" s="217">
        <v>5</v>
      </c>
      <c r="F782" s="223"/>
      <c r="G782" s="217">
        <f t="shared" si="12"/>
        <v>145</v>
      </c>
      <c r="I782" s="422"/>
      <c r="J782" s="422"/>
      <c r="K782" s="422"/>
      <c r="L782" s="44"/>
    </row>
    <row r="783" spans="1:12">
      <c r="B783" s="405"/>
      <c r="C783" s="405"/>
      <c r="D783" t="s">
        <v>461</v>
      </c>
      <c r="E783" s="13">
        <v>120</v>
      </c>
      <c r="F783" s="223"/>
      <c r="G783" s="217">
        <f t="shared" si="12"/>
        <v>265</v>
      </c>
      <c r="I783" s="404"/>
      <c r="K783" s="44"/>
    </row>
    <row r="784" spans="1:12">
      <c r="A784" s="30">
        <v>45260</v>
      </c>
      <c r="B784" s="405" t="s">
        <v>64</v>
      </c>
      <c r="C784" s="405" t="s">
        <v>28</v>
      </c>
      <c r="D784" t="s">
        <v>15</v>
      </c>
      <c r="E784" s="217"/>
      <c r="F784" s="223">
        <v>60</v>
      </c>
      <c r="G784" s="217">
        <f t="shared" si="12"/>
        <v>205</v>
      </c>
      <c r="I784" s="405"/>
      <c r="K784" s="44"/>
    </row>
    <row r="785" spans="1:13">
      <c r="A785" s="30">
        <v>45260</v>
      </c>
      <c r="B785" s="405" t="s">
        <v>64</v>
      </c>
      <c r="C785" s="405" t="s">
        <v>28</v>
      </c>
      <c r="D785" t="s">
        <v>16</v>
      </c>
      <c r="E785" s="217"/>
      <c r="F785" s="223">
        <v>5</v>
      </c>
      <c r="G785" s="217">
        <f t="shared" si="12"/>
        <v>200</v>
      </c>
      <c r="I785" s="405"/>
      <c r="K785" s="217"/>
    </row>
    <row r="786" spans="1:13">
      <c r="A786" s="46">
        <v>45273</v>
      </c>
      <c r="B786" s="405">
        <v>27965</v>
      </c>
      <c r="C786" s="405" t="s">
        <v>28</v>
      </c>
      <c r="D786" t="s">
        <v>461</v>
      </c>
      <c r="E786" s="217"/>
      <c r="F786" s="223">
        <v>120</v>
      </c>
      <c r="G786" s="217">
        <f t="shared" si="12"/>
        <v>80</v>
      </c>
      <c r="I786" s="405"/>
      <c r="K786" s="217"/>
    </row>
    <row r="787" spans="1:13">
      <c r="A787" s="46">
        <v>45350</v>
      </c>
      <c r="B787" s="405">
        <v>28306</v>
      </c>
      <c r="C787" s="405" t="s">
        <v>28</v>
      </c>
      <c r="D787" t="s">
        <v>13</v>
      </c>
      <c r="E787" s="217"/>
      <c r="F787" s="44">
        <v>70</v>
      </c>
      <c r="G787" s="217">
        <f t="shared" si="12"/>
        <v>10</v>
      </c>
      <c r="I787" s="405"/>
      <c r="K787" s="13"/>
    </row>
    <row r="788" spans="1:13">
      <c r="A788" s="46">
        <v>45350</v>
      </c>
      <c r="B788" s="405">
        <v>28306</v>
      </c>
      <c r="C788" s="405" t="s">
        <v>28</v>
      </c>
      <c r="D788" t="s">
        <v>14</v>
      </c>
      <c r="E788" s="217"/>
      <c r="F788" s="44">
        <v>10</v>
      </c>
      <c r="G788" s="217">
        <f t="shared" si="12"/>
        <v>0</v>
      </c>
      <c r="I788" s="404"/>
      <c r="K788" s="44"/>
    </row>
    <row r="789" spans="1:13">
      <c r="A789" s="32">
        <v>45291</v>
      </c>
      <c r="B789" s="404" t="s">
        <v>11</v>
      </c>
      <c r="C789" s="404" t="s">
        <v>29</v>
      </c>
      <c r="D789" t="s">
        <v>13</v>
      </c>
      <c r="E789" s="44">
        <v>74.8</v>
      </c>
      <c r="F789" s="223"/>
      <c r="G789" s="217">
        <f t="shared" si="12"/>
        <v>74.8</v>
      </c>
      <c r="I789" s="405"/>
      <c r="K789" s="44"/>
    </row>
    <row r="790" spans="1:13">
      <c r="B790" s="405"/>
      <c r="C790" s="405"/>
      <c r="D790" t="s">
        <v>14</v>
      </c>
      <c r="E790" s="44">
        <v>4.8</v>
      </c>
      <c r="F790" s="223"/>
      <c r="G790" s="217">
        <f t="shared" si="12"/>
        <v>79.599999999999994</v>
      </c>
      <c r="I790" s="405"/>
      <c r="K790" s="217"/>
    </row>
    <row r="791" spans="1:13">
      <c r="B791" s="405"/>
      <c r="C791" s="405"/>
      <c r="D791" t="s">
        <v>15</v>
      </c>
      <c r="E791" s="217">
        <v>60</v>
      </c>
      <c r="F791" s="223"/>
      <c r="G791" s="217">
        <f t="shared" si="12"/>
        <v>139.6</v>
      </c>
      <c r="I791" s="405"/>
      <c r="K791" s="217"/>
    </row>
    <row r="792" spans="1:13">
      <c r="B792" s="405"/>
      <c r="C792" s="405"/>
      <c r="D792" t="s">
        <v>16</v>
      </c>
      <c r="E792" s="217">
        <v>5</v>
      </c>
      <c r="F792" s="223"/>
      <c r="G792" s="217">
        <f t="shared" si="12"/>
        <v>144.6</v>
      </c>
      <c r="I792" s="405"/>
      <c r="K792" s="13"/>
    </row>
    <row r="793" spans="1:13">
      <c r="B793" s="405"/>
      <c r="C793" s="405"/>
      <c r="D793" t="s">
        <v>461</v>
      </c>
      <c r="E793" s="13">
        <v>120</v>
      </c>
      <c r="F793" s="223"/>
      <c r="G793" s="217">
        <f t="shared" ref="G793:G859" si="13">+G792+E793-F793</f>
        <v>264.60000000000002</v>
      </c>
      <c r="I793" s="405"/>
      <c r="K793" s="13"/>
    </row>
    <row r="794" spans="1:13">
      <c r="A794" s="30">
        <v>45291</v>
      </c>
      <c r="B794" s="405" t="s">
        <v>48</v>
      </c>
      <c r="C794" s="405" t="s">
        <v>29</v>
      </c>
      <c r="D794" t="s">
        <v>15</v>
      </c>
      <c r="E794" s="217"/>
      <c r="F794" s="223">
        <v>30</v>
      </c>
      <c r="G794" s="217">
        <f t="shared" si="13"/>
        <v>234.60000000000002</v>
      </c>
      <c r="I794" s="405"/>
      <c r="L794" s="13"/>
    </row>
    <row r="795" spans="1:13">
      <c r="A795" s="46">
        <v>45350</v>
      </c>
      <c r="B795" s="405">
        <v>28306</v>
      </c>
      <c r="C795" s="405" t="s">
        <v>29</v>
      </c>
      <c r="D795" t="s">
        <v>13</v>
      </c>
      <c r="E795" s="217"/>
      <c r="F795" s="44">
        <v>60</v>
      </c>
      <c r="G795" s="217">
        <f t="shared" si="13"/>
        <v>174.60000000000002</v>
      </c>
      <c r="K795" s="44"/>
    </row>
    <row r="796" spans="1:13">
      <c r="A796" s="46">
        <v>45355</v>
      </c>
      <c r="B796" s="405">
        <v>28360</v>
      </c>
      <c r="C796" s="405" t="s">
        <v>29</v>
      </c>
      <c r="D796" t="s">
        <v>13</v>
      </c>
      <c r="E796" s="217"/>
      <c r="F796" s="44">
        <v>14.8</v>
      </c>
      <c r="G796" s="217">
        <f t="shared" si="13"/>
        <v>159.80000000000001</v>
      </c>
      <c r="M796" s="44"/>
    </row>
    <row r="797" spans="1:13">
      <c r="A797" s="46">
        <v>45355</v>
      </c>
      <c r="B797" s="405">
        <v>28360</v>
      </c>
      <c r="C797" s="405" t="s">
        <v>29</v>
      </c>
      <c r="D797" t="s">
        <v>14</v>
      </c>
      <c r="E797" s="217"/>
      <c r="F797" s="44">
        <v>4.8</v>
      </c>
      <c r="G797" s="217">
        <f t="shared" si="13"/>
        <v>155</v>
      </c>
      <c r="M797" s="44"/>
    </row>
    <row r="798" spans="1:13">
      <c r="A798" s="46">
        <v>45355</v>
      </c>
      <c r="B798" s="405">
        <v>28360</v>
      </c>
      <c r="C798" s="405" t="s">
        <v>29</v>
      </c>
      <c r="D798" t="s">
        <v>15</v>
      </c>
      <c r="E798" s="217"/>
      <c r="F798" s="44">
        <v>30</v>
      </c>
      <c r="G798" s="217">
        <f t="shared" si="13"/>
        <v>125</v>
      </c>
      <c r="M798" s="44"/>
    </row>
    <row r="799" spans="1:13">
      <c r="A799" s="46">
        <v>45355</v>
      </c>
      <c r="B799" s="405">
        <v>28360</v>
      </c>
      <c r="C799" s="405" t="s">
        <v>29</v>
      </c>
      <c r="D799" t="s">
        <v>16</v>
      </c>
      <c r="E799" s="217"/>
      <c r="F799" s="44">
        <v>5</v>
      </c>
      <c r="G799" s="217">
        <f t="shared" si="13"/>
        <v>120</v>
      </c>
      <c r="M799" s="44"/>
    </row>
    <row r="800" spans="1:13">
      <c r="A800" s="46">
        <v>45355</v>
      </c>
      <c r="B800" s="405">
        <v>28360</v>
      </c>
      <c r="C800" s="405" t="s">
        <v>29</v>
      </c>
      <c r="D800" t="s">
        <v>461</v>
      </c>
      <c r="E800" s="217"/>
      <c r="F800" s="44">
        <v>120</v>
      </c>
      <c r="G800" s="217">
        <f t="shared" si="13"/>
        <v>0</v>
      </c>
      <c r="M800" s="44"/>
    </row>
    <row r="801" spans="1:13">
      <c r="A801" s="68">
        <v>45322</v>
      </c>
      <c r="B801" s="404" t="s">
        <v>11</v>
      </c>
      <c r="C801" s="404" t="s">
        <v>12</v>
      </c>
      <c r="D801" t="s">
        <v>13</v>
      </c>
      <c r="E801" s="44">
        <v>83.5</v>
      </c>
      <c r="F801" s="223"/>
      <c r="G801" s="217">
        <f t="shared" si="13"/>
        <v>83.5</v>
      </c>
      <c r="L801" s="44"/>
    </row>
    <row r="802" spans="1:13">
      <c r="A802" s="46"/>
      <c r="B802" s="405"/>
      <c r="C802" s="405"/>
      <c r="D802" t="s">
        <v>14</v>
      </c>
      <c r="E802" s="44">
        <v>8</v>
      </c>
      <c r="F802" s="223"/>
      <c r="G802" s="217">
        <f t="shared" si="13"/>
        <v>91.5</v>
      </c>
    </row>
    <row r="803" spans="1:13">
      <c r="A803" s="46"/>
      <c r="B803" s="405"/>
      <c r="C803" s="405"/>
      <c r="D803" t="s">
        <v>15</v>
      </c>
      <c r="E803" s="217">
        <v>60</v>
      </c>
      <c r="F803" s="223"/>
      <c r="G803" s="217">
        <f t="shared" si="13"/>
        <v>151.5</v>
      </c>
    </row>
    <row r="804" spans="1:13">
      <c r="A804" s="46"/>
      <c r="B804" s="405"/>
      <c r="C804" s="405"/>
      <c r="D804" t="s">
        <v>16</v>
      </c>
      <c r="E804" s="217">
        <v>5</v>
      </c>
      <c r="F804" s="223"/>
      <c r="G804" s="217">
        <f t="shared" si="13"/>
        <v>156.5</v>
      </c>
    </row>
    <row r="805" spans="1:13">
      <c r="A805" s="46"/>
      <c r="B805" s="405"/>
      <c r="C805" s="405"/>
      <c r="D805" t="s">
        <v>461</v>
      </c>
      <c r="E805" s="13">
        <v>120</v>
      </c>
      <c r="F805" s="223"/>
      <c r="G805" s="217">
        <f t="shared" si="13"/>
        <v>276.5</v>
      </c>
    </row>
    <row r="806" spans="1:13">
      <c r="A806" s="46"/>
      <c r="B806" s="405"/>
      <c r="C806" s="405"/>
      <c r="D806" t="s">
        <v>146</v>
      </c>
      <c r="E806" s="13">
        <v>24.2</v>
      </c>
      <c r="F806" s="223"/>
      <c r="G806" s="217">
        <f t="shared" si="13"/>
        <v>300.7</v>
      </c>
    </row>
    <row r="807" spans="1:13">
      <c r="A807" s="46"/>
      <c r="B807" s="405"/>
      <c r="C807" s="13">
        <v>487.2</v>
      </c>
      <c r="D807" t="s">
        <v>112</v>
      </c>
      <c r="F807" s="223"/>
      <c r="G807" s="217">
        <f t="shared" si="13"/>
        <v>300.7</v>
      </c>
    </row>
    <row r="808" spans="1:13">
      <c r="A808" s="46">
        <v>45322</v>
      </c>
      <c r="B808" s="405" t="s">
        <v>49</v>
      </c>
      <c r="C808" s="405" t="s">
        <v>12</v>
      </c>
      <c r="D808" t="s">
        <v>15</v>
      </c>
      <c r="E808" s="217"/>
      <c r="F808" s="223">
        <v>58</v>
      </c>
      <c r="G808" s="217">
        <f t="shared" si="13"/>
        <v>242.7</v>
      </c>
    </row>
    <row r="809" spans="1:13">
      <c r="A809" s="46">
        <v>45355</v>
      </c>
      <c r="B809" s="405">
        <v>28360</v>
      </c>
      <c r="C809" s="405" t="s">
        <v>12</v>
      </c>
      <c r="D809" t="s">
        <v>13</v>
      </c>
      <c r="E809" s="217"/>
      <c r="F809" s="44">
        <v>83.5</v>
      </c>
      <c r="G809" s="217">
        <f t="shared" si="13"/>
        <v>159.19999999999999</v>
      </c>
    </row>
    <row r="810" spans="1:13">
      <c r="A810" s="46">
        <v>45355</v>
      </c>
      <c r="B810" s="405">
        <v>28360</v>
      </c>
      <c r="C810" s="405" t="s">
        <v>12</v>
      </c>
      <c r="D810" t="s">
        <v>14</v>
      </c>
      <c r="F810" s="44">
        <v>8</v>
      </c>
      <c r="G810" s="217">
        <f t="shared" si="13"/>
        <v>151.19999999999999</v>
      </c>
    </row>
    <row r="811" spans="1:13">
      <c r="A811" s="46">
        <v>45355</v>
      </c>
      <c r="B811" s="405">
        <v>28360</v>
      </c>
      <c r="C811" s="405" t="s">
        <v>12</v>
      </c>
      <c r="D811" t="s">
        <v>15</v>
      </c>
      <c r="F811" s="223">
        <v>2</v>
      </c>
      <c r="G811" s="217">
        <f t="shared" si="13"/>
        <v>149.19999999999999</v>
      </c>
    </row>
    <row r="812" spans="1:13">
      <c r="A812" s="46">
        <v>45355</v>
      </c>
      <c r="B812" s="405">
        <v>28360</v>
      </c>
      <c r="C812" s="405" t="s">
        <v>12</v>
      </c>
      <c r="D812" t="s">
        <v>16</v>
      </c>
      <c r="F812" s="223">
        <v>5</v>
      </c>
      <c r="G812" s="217">
        <f t="shared" si="13"/>
        <v>144.19999999999999</v>
      </c>
    </row>
    <row r="813" spans="1:13">
      <c r="A813" s="46">
        <v>45355</v>
      </c>
      <c r="B813" s="405">
        <v>28360</v>
      </c>
      <c r="C813" s="405" t="s">
        <v>12</v>
      </c>
      <c r="D813" t="s">
        <v>461</v>
      </c>
      <c r="F813" s="44">
        <v>120</v>
      </c>
      <c r="G813" s="217">
        <f t="shared" si="13"/>
        <v>24.199999999999989</v>
      </c>
    </row>
    <row r="814" spans="1:13">
      <c r="A814" s="46">
        <v>45355</v>
      </c>
      <c r="B814" s="405">
        <v>28360</v>
      </c>
      <c r="C814" s="405" t="s">
        <v>12</v>
      </c>
      <c r="D814" t="s">
        <v>146</v>
      </c>
      <c r="F814" s="44">
        <v>24.2</v>
      </c>
      <c r="G814" s="217">
        <f t="shared" si="13"/>
        <v>0</v>
      </c>
    </row>
    <row r="815" spans="1:13">
      <c r="A815" s="32">
        <v>45351</v>
      </c>
      <c r="B815" s="404" t="s">
        <v>11</v>
      </c>
      <c r="C815" s="164" t="s">
        <v>19</v>
      </c>
      <c r="D815" t="s">
        <v>13</v>
      </c>
      <c r="E815" s="44">
        <v>86.5</v>
      </c>
      <c r="F815" s="257"/>
      <c r="G815" s="217">
        <f t="shared" si="13"/>
        <v>86.5</v>
      </c>
    </row>
    <row r="816" spans="1:13">
      <c r="B816" s="405"/>
      <c r="C816" s="167"/>
      <c r="D816" t="s">
        <v>14</v>
      </c>
      <c r="E816" s="44">
        <v>5.0999999999999996</v>
      </c>
      <c r="F816" s="257"/>
      <c r="G816" s="217">
        <f t="shared" si="13"/>
        <v>91.6</v>
      </c>
      <c r="K816" s="164"/>
      <c r="M816" s="44"/>
    </row>
    <row r="817" spans="1:13">
      <c r="B817" s="405"/>
      <c r="C817" s="167"/>
      <c r="D817" t="s">
        <v>15</v>
      </c>
      <c r="E817" s="217">
        <v>58</v>
      </c>
      <c r="F817" s="257"/>
      <c r="G817" s="217">
        <f t="shared" si="13"/>
        <v>149.6</v>
      </c>
      <c r="K817" s="167"/>
      <c r="M817" s="44"/>
    </row>
    <row r="818" spans="1:13">
      <c r="B818" s="405"/>
      <c r="C818" s="167"/>
      <c r="D818" t="s">
        <v>16</v>
      </c>
      <c r="E818" s="217">
        <v>5</v>
      </c>
      <c r="F818" s="257"/>
      <c r="G818" s="217">
        <f t="shared" si="13"/>
        <v>154.6</v>
      </c>
    </row>
    <row r="819" spans="1:13">
      <c r="B819" s="405"/>
      <c r="C819" s="167"/>
      <c r="D819" t="s">
        <v>461</v>
      </c>
      <c r="E819" s="13">
        <v>120</v>
      </c>
      <c r="F819" s="257"/>
      <c r="G819" s="217">
        <f t="shared" si="13"/>
        <v>274.60000000000002</v>
      </c>
      <c r="M819" s="13"/>
    </row>
    <row r="820" spans="1:13">
      <c r="A820" s="46">
        <v>45351</v>
      </c>
      <c r="B820" s="405" t="s">
        <v>50</v>
      </c>
      <c r="C820" s="405" t="s">
        <v>19</v>
      </c>
      <c r="D820" t="s">
        <v>15</v>
      </c>
      <c r="E820" s="217"/>
      <c r="F820" s="223">
        <v>58</v>
      </c>
      <c r="G820" s="217">
        <f t="shared" si="13"/>
        <v>216.60000000000002</v>
      </c>
    </row>
    <row r="821" spans="1:13">
      <c r="A821" s="46">
        <v>45351</v>
      </c>
      <c r="B821" s="405" t="s">
        <v>50</v>
      </c>
      <c r="C821" s="405" t="s">
        <v>19</v>
      </c>
      <c r="D821" t="s">
        <v>16</v>
      </c>
      <c r="E821" s="217"/>
      <c r="F821" s="223">
        <v>5</v>
      </c>
      <c r="G821" s="217">
        <f t="shared" si="13"/>
        <v>211.60000000000002</v>
      </c>
      <c r="M821" s="44"/>
    </row>
    <row r="822" spans="1:13">
      <c r="A822" s="30">
        <v>45376</v>
      </c>
      <c r="B822" s="405">
        <v>28626</v>
      </c>
      <c r="C822" s="405" t="s">
        <v>19</v>
      </c>
      <c r="D822" t="s">
        <v>13</v>
      </c>
      <c r="F822" s="44">
        <v>86.5</v>
      </c>
      <c r="G822" s="217">
        <f t="shared" si="13"/>
        <v>125.10000000000002</v>
      </c>
    </row>
    <row r="823" spans="1:13">
      <c r="A823" s="30">
        <v>45376</v>
      </c>
      <c r="B823" s="405">
        <v>28626</v>
      </c>
      <c r="C823" s="405" t="s">
        <v>19</v>
      </c>
      <c r="D823" t="s">
        <v>14</v>
      </c>
      <c r="F823" s="44">
        <v>5.0999999999999996</v>
      </c>
      <c r="G823" s="217">
        <f t="shared" si="13"/>
        <v>120.00000000000003</v>
      </c>
      <c r="M823" s="44"/>
    </row>
    <row r="824" spans="1:13">
      <c r="A824" s="30">
        <v>45376</v>
      </c>
      <c r="B824" s="405">
        <v>28626</v>
      </c>
      <c r="C824" s="405" t="s">
        <v>19</v>
      </c>
      <c r="D824" t="s">
        <v>461</v>
      </c>
      <c r="F824" s="44">
        <v>120</v>
      </c>
      <c r="G824" s="217">
        <f t="shared" si="13"/>
        <v>0</v>
      </c>
    </row>
    <row r="825" spans="1:13">
      <c r="A825" s="32">
        <v>45382</v>
      </c>
      <c r="B825" s="404" t="s">
        <v>11</v>
      </c>
      <c r="C825" s="404" t="s">
        <v>20</v>
      </c>
      <c r="D825" t="s">
        <v>13</v>
      </c>
      <c r="E825" s="217">
        <v>83.7</v>
      </c>
      <c r="F825" s="223"/>
      <c r="G825" s="217">
        <f t="shared" si="13"/>
        <v>83.7</v>
      </c>
    </row>
    <row r="826" spans="1:13">
      <c r="B826" s="405"/>
      <c r="C826" s="405"/>
      <c r="D826" t="s">
        <v>14</v>
      </c>
      <c r="E826" s="217">
        <v>5</v>
      </c>
      <c r="F826" s="223"/>
      <c r="G826" s="217">
        <f t="shared" si="13"/>
        <v>88.7</v>
      </c>
    </row>
    <row r="827" spans="1:13">
      <c r="B827" s="405"/>
      <c r="C827" s="405"/>
      <c r="D827" t="s">
        <v>15</v>
      </c>
      <c r="E827" s="217">
        <v>60</v>
      </c>
      <c r="F827" s="223"/>
      <c r="G827" s="217">
        <f t="shared" si="13"/>
        <v>148.69999999999999</v>
      </c>
    </row>
    <row r="828" spans="1:13">
      <c r="B828" s="405"/>
      <c r="C828" s="405"/>
      <c r="D828" t="s">
        <v>16</v>
      </c>
      <c r="E828" s="217">
        <v>5</v>
      </c>
      <c r="F828" s="223"/>
      <c r="G828" s="217">
        <f t="shared" si="13"/>
        <v>153.69999999999999</v>
      </c>
    </row>
    <row r="829" spans="1:13">
      <c r="B829" s="405"/>
      <c r="C829" s="405"/>
      <c r="D829" t="s">
        <v>461</v>
      </c>
      <c r="E829" s="13">
        <v>120</v>
      </c>
      <c r="F829" s="223"/>
      <c r="G829" s="217">
        <f t="shared" si="13"/>
        <v>273.7</v>
      </c>
      <c r="I829" s="404"/>
      <c r="K829" s="217"/>
    </row>
    <row r="830" spans="1:13">
      <c r="A830" s="30">
        <v>45382</v>
      </c>
      <c r="B830" s="405" t="s">
        <v>53</v>
      </c>
      <c r="C830" s="405" t="s">
        <v>20</v>
      </c>
      <c r="D830" t="s">
        <v>15</v>
      </c>
      <c r="E830" s="217"/>
      <c r="F830" s="223">
        <v>60</v>
      </c>
      <c r="G830" s="217">
        <f t="shared" si="13"/>
        <v>213.7</v>
      </c>
      <c r="I830" s="405"/>
      <c r="K830" s="217"/>
    </row>
    <row r="831" spans="1:13">
      <c r="A831" s="30">
        <v>45382</v>
      </c>
      <c r="B831" s="405" t="s">
        <v>53</v>
      </c>
      <c r="C831" s="405" t="s">
        <v>20</v>
      </c>
      <c r="D831" t="s">
        <v>16</v>
      </c>
      <c r="E831" s="217"/>
      <c r="F831" s="223">
        <v>5</v>
      </c>
      <c r="G831" s="217">
        <f t="shared" si="13"/>
        <v>208.7</v>
      </c>
      <c r="K831" s="13"/>
    </row>
    <row r="832" spans="1:13">
      <c r="A832" s="30">
        <v>45441</v>
      </c>
      <c r="B832" s="405">
        <v>28956</v>
      </c>
      <c r="C832" s="405" t="s">
        <v>20</v>
      </c>
      <c r="D832" t="s">
        <v>13</v>
      </c>
      <c r="E832" s="217"/>
      <c r="F832" s="223">
        <v>83.7</v>
      </c>
      <c r="G832" s="217">
        <f t="shared" si="13"/>
        <v>124.99999999999999</v>
      </c>
      <c r="K832" s="13"/>
    </row>
    <row r="833" spans="1:11">
      <c r="A833" s="30">
        <v>45441</v>
      </c>
      <c r="B833" s="405">
        <v>28956</v>
      </c>
      <c r="C833" s="405" t="s">
        <v>20</v>
      </c>
      <c r="D833" t="s">
        <v>14</v>
      </c>
      <c r="E833" s="217"/>
      <c r="F833" s="223">
        <v>5</v>
      </c>
      <c r="G833" s="217">
        <f t="shared" si="13"/>
        <v>119.99999999999999</v>
      </c>
      <c r="K833" s="13"/>
    </row>
    <row r="834" spans="1:11">
      <c r="A834" s="30">
        <v>45441</v>
      </c>
      <c r="B834" s="405">
        <v>28956</v>
      </c>
      <c r="C834" s="405" t="s">
        <v>20</v>
      </c>
      <c r="D834" t="s">
        <v>461</v>
      </c>
      <c r="E834" s="217"/>
      <c r="F834" s="223">
        <v>120</v>
      </c>
      <c r="G834" s="217">
        <f t="shared" si="13"/>
        <v>0</v>
      </c>
      <c r="K834" s="13"/>
    </row>
    <row r="835" spans="1:11">
      <c r="A835" s="32">
        <v>45412</v>
      </c>
      <c r="B835" s="404" t="s">
        <v>11</v>
      </c>
      <c r="C835" s="404" t="s">
        <v>21</v>
      </c>
      <c r="D835" t="s">
        <v>13</v>
      </c>
      <c r="E835" s="217">
        <v>83.3</v>
      </c>
      <c r="F835" s="223"/>
      <c r="G835" s="217">
        <f t="shared" si="13"/>
        <v>83.3</v>
      </c>
      <c r="I835" s="404"/>
      <c r="K835" s="217"/>
    </row>
    <row r="836" spans="1:11">
      <c r="B836" s="405"/>
      <c r="C836" s="405"/>
      <c r="D836" t="s">
        <v>14</v>
      </c>
      <c r="E836" s="217">
        <v>5</v>
      </c>
      <c r="F836" s="223"/>
      <c r="G836" s="217">
        <f t="shared" si="13"/>
        <v>88.3</v>
      </c>
      <c r="I836" s="405"/>
      <c r="K836" s="217"/>
    </row>
    <row r="837" spans="1:11">
      <c r="B837" s="405"/>
      <c r="C837" s="405"/>
      <c r="D837" t="s">
        <v>15</v>
      </c>
      <c r="E837" s="217">
        <v>60</v>
      </c>
      <c r="F837" s="223"/>
      <c r="G837" s="217">
        <f t="shared" si="13"/>
        <v>148.30000000000001</v>
      </c>
      <c r="K837" s="13"/>
    </row>
    <row r="838" spans="1:11">
      <c r="B838" s="405"/>
      <c r="C838" s="405"/>
      <c r="D838" t="s">
        <v>16</v>
      </c>
      <c r="E838" s="217">
        <v>5</v>
      </c>
      <c r="F838" s="223"/>
      <c r="G838" s="217">
        <f t="shared" si="13"/>
        <v>153.30000000000001</v>
      </c>
      <c r="K838" s="29"/>
    </row>
    <row r="839" spans="1:11">
      <c r="B839" s="405"/>
      <c r="C839" s="405"/>
      <c r="D839" t="s">
        <v>461</v>
      </c>
      <c r="E839" s="13">
        <v>120</v>
      </c>
      <c r="F839" s="223"/>
      <c r="G839" s="217">
        <f t="shared" si="13"/>
        <v>273.3</v>
      </c>
    </row>
    <row r="840" spans="1:11">
      <c r="A840" s="30">
        <v>45442</v>
      </c>
      <c r="B840" s="405" t="s">
        <v>95</v>
      </c>
      <c r="C840" s="405" t="s">
        <v>21</v>
      </c>
      <c r="D840" t="s">
        <v>15</v>
      </c>
      <c r="E840" s="13"/>
      <c r="F840" s="223">
        <v>51</v>
      </c>
      <c r="G840" s="217">
        <f t="shared" si="13"/>
        <v>222.3</v>
      </c>
    </row>
    <row r="841" spans="1:11">
      <c r="A841" s="30">
        <v>45419</v>
      </c>
      <c r="B841" s="405">
        <v>28832</v>
      </c>
      <c r="C841" s="405" t="s">
        <v>21</v>
      </c>
      <c r="D841" t="s">
        <v>15</v>
      </c>
      <c r="E841" s="217"/>
      <c r="F841" s="223">
        <v>9</v>
      </c>
      <c r="G841" s="217">
        <f t="shared" si="13"/>
        <v>213.3</v>
      </c>
    </row>
    <row r="842" spans="1:11">
      <c r="A842" s="30">
        <v>45419</v>
      </c>
      <c r="B842" s="405">
        <v>28832</v>
      </c>
      <c r="C842" s="405" t="s">
        <v>21</v>
      </c>
      <c r="D842" t="s">
        <v>16</v>
      </c>
      <c r="E842" s="217"/>
      <c r="F842" s="223">
        <v>5</v>
      </c>
      <c r="G842" s="217">
        <f t="shared" si="13"/>
        <v>208.3</v>
      </c>
    </row>
    <row r="843" spans="1:11">
      <c r="A843" s="30">
        <v>45441</v>
      </c>
      <c r="B843" s="405">
        <v>28956</v>
      </c>
      <c r="C843" s="405" t="s">
        <v>21</v>
      </c>
      <c r="D843" t="s">
        <v>13</v>
      </c>
      <c r="F843" s="44">
        <v>83.3</v>
      </c>
      <c r="G843" s="217">
        <f t="shared" si="13"/>
        <v>125.00000000000001</v>
      </c>
    </row>
    <row r="844" spans="1:11">
      <c r="A844" s="30">
        <v>45441</v>
      </c>
      <c r="B844" s="405">
        <v>28956</v>
      </c>
      <c r="C844" s="405" t="s">
        <v>21</v>
      </c>
      <c r="D844" t="s">
        <v>14</v>
      </c>
      <c r="F844" s="44">
        <v>5</v>
      </c>
      <c r="G844" s="217">
        <f t="shared" si="13"/>
        <v>120.00000000000001</v>
      </c>
    </row>
    <row r="845" spans="1:11">
      <c r="A845" s="30">
        <v>45441</v>
      </c>
      <c r="B845" s="405">
        <v>28956</v>
      </c>
      <c r="C845" s="405" t="s">
        <v>21</v>
      </c>
      <c r="D845" t="s">
        <v>461</v>
      </c>
      <c r="F845" s="44">
        <v>120</v>
      </c>
      <c r="G845" s="217">
        <f t="shared" si="13"/>
        <v>0</v>
      </c>
    </row>
    <row r="846" spans="1:11">
      <c r="A846" s="32">
        <v>45443</v>
      </c>
      <c r="B846" s="404" t="s">
        <v>11</v>
      </c>
      <c r="C846" s="404" t="s">
        <v>22</v>
      </c>
      <c r="D846" t="s">
        <v>13</v>
      </c>
      <c r="E846" s="217">
        <v>75.8</v>
      </c>
      <c r="G846" s="217">
        <f t="shared" si="13"/>
        <v>75.8</v>
      </c>
    </row>
    <row r="847" spans="1:11">
      <c r="B847" s="405"/>
      <c r="D847" t="s">
        <v>14</v>
      </c>
      <c r="E847" s="217">
        <v>5</v>
      </c>
      <c r="G847" s="217">
        <f t="shared" si="13"/>
        <v>80.8</v>
      </c>
    </row>
    <row r="848" spans="1:11">
      <c r="B848" s="405"/>
      <c r="D848" t="s">
        <v>15</v>
      </c>
      <c r="E848" s="217">
        <v>60</v>
      </c>
      <c r="G848" s="217">
        <f t="shared" si="13"/>
        <v>140.80000000000001</v>
      </c>
    </row>
    <row r="849" spans="1:12">
      <c r="B849" s="405"/>
      <c r="D849" t="s">
        <v>16</v>
      </c>
      <c r="E849" s="217">
        <v>5</v>
      </c>
      <c r="G849" s="217">
        <f t="shared" si="13"/>
        <v>145.80000000000001</v>
      </c>
    </row>
    <row r="850" spans="1:12">
      <c r="B850" s="405"/>
      <c r="D850" t="s">
        <v>461</v>
      </c>
      <c r="E850" s="13">
        <v>120</v>
      </c>
      <c r="G850" s="217">
        <f t="shared" si="13"/>
        <v>265.8</v>
      </c>
    </row>
    <row r="851" spans="1:12">
      <c r="A851" s="30">
        <v>45443</v>
      </c>
      <c r="B851" s="405" t="s">
        <v>96</v>
      </c>
      <c r="C851" s="405" t="s">
        <v>22</v>
      </c>
      <c r="D851" t="s">
        <v>15</v>
      </c>
      <c r="E851" s="217"/>
      <c r="F851" s="217">
        <v>60</v>
      </c>
      <c r="G851" s="217">
        <f t="shared" si="13"/>
        <v>205.8</v>
      </c>
    </row>
    <row r="852" spans="1:12">
      <c r="A852" s="30">
        <v>45443</v>
      </c>
      <c r="B852" s="405" t="s">
        <v>96</v>
      </c>
      <c r="C852" s="405" t="s">
        <v>22</v>
      </c>
      <c r="D852" t="s">
        <v>16</v>
      </c>
      <c r="E852" s="217"/>
      <c r="F852" s="217">
        <v>5</v>
      </c>
      <c r="G852" s="217">
        <f t="shared" si="13"/>
        <v>200.8</v>
      </c>
    </row>
    <row r="853" spans="1:12">
      <c r="A853" s="30">
        <v>45484</v>
      </c>
      <c r="B853" s="405">
        <v>29317</v>
      </c>
      <c r="C853" s="405" t="s">
        <v>22</v>
      </c>
      <c r="D853" t="s">
        <v>13</v>
      </c>
      <c r="E853" s="217"/>
      <c r="F853" s="217">
        <v>75.8</v>
      </c>
      <c r="G853" s="217">
        <f t="shared" si="13"/>
        <v>125.00000000000001</v>
      </c>
    </row>
    <row r="854" spans="1:12">
      <c r="A854" s="30">
        <v>45484</v>
      </c>
      <c r="B854" s="405">
        <v>29317</v>
      </c>
      <c r="C854" s="405" t="s">
        <v>22</v>
      </c>
      <c r="D854" t="s">
        <v>14</v>
      </c>
      <c r="E854" s="217"/>
      <c r="F854" s="217">
        <v>5</v>
      </c>
      <c r="G854" s="217">
        <f t="shared" si="13"/>
        <v>120.00000000000001</v>
      </c>
    </row>
    <row r="855" spans="1:12">
      <c r="A855" s="30">
        <v>45484</v>
      </c>
      <c r="B855" s="405">
        <v>29317</v>
      </c>
      <c r="C855" s="405" t="s">
        <v>22</v>
      </c>
      <c r="D855" t="s">
        <v>461</v>
      </c>
      <c r="E855" s="217"/>
      <c r="F855" s="217">
        <v>120</v>
      </c>
      <c r="G855" s="217">
        <f t="shared" si="13"/>
        <v>0</v>
      </c>
    </row>
    <row r="856" spans="1:12">
      <c r="A856" s="68">
        <v>45473</v>
      </c>
      <c r="B856" s="404" t="s">
        <v>11</v>
      </c>
      <c r="C856" s="404" t="s">
        <v>23</v>
      </c>
      <c r="D856" t="s">
        <v>13</v>
      </c>
      <c r="E856" s="217">
        <v>73.599999999999994</v>
      </c>
      <c r="F856" s="217"/>
      <c r="G856" s="217">
        <f t="shared" si="13"/>
        <v>73.599999999999994</v>
      </c>
    </row>
    <row r="857" spans="1:12">
      <c r="A857" s="46"/>
      <c r="B857" s="405"/>
      <c r="C857" s="405"/>
      <c r="D857" t="s">
        <v>14</v>
      </c>
      <c r="E857" s="217">
        <v>7</v>
      </c>
      <c r="F857" s="217"/>
      <c r="G857" s="217">
        <f t="shared" si="13"/>
        <v>80.599999999999994</v>
      </c>
      <c r="I857" s="263"/>
      <c r="J857" s="263"/>
      <c r="K857" s="263"/>
    </row>
    <row r="858" spans="1:12">
      <c r="A858" s="46"/>
      <c r="B858" s="405"/>
      <c r="C858" s="405"/>
      <c r="D858" t="s">
        <v>15</v>
      </c>
      <c r="E858" s="217">
        <v>60</v>
      </c>
      <c r="F858" s="217"/>
      <c r="G858" s="217">
        <f>+G857+E858-F858</f>
        <v>140.6</v>
      </c>
      <c r="I858" s="404"/>
      <c r="K858" s="217"/>
    </row>
    <row r="859" spans="1:12">
      <c r="A859" s="46"/>
      <c r="B859" s="405"/>
      <c r="C859" s="405"/>
      <c r="D859" t="s">
        <v>16</v>
      </c>
      <c r="E859" s="217">
        <v>5</v>
      </c>
      <c r="F859" s="217"/>
      <c r="G859" s="217">
        <f>+G858+E859-F859</f>
        <v>145.6</v>
      </c>
      <c r="I859" s="405"/>
      <c r="K859" s="217"/>
    </row>
    <row r="860" spans="1:12">
      <c r="A860" s="46"/>
      <c r="B860" s="405"/>
      <c r="C860" s="405"/>
      <c r="D860" t="s">
        <v>461</v>
      </c>
      <c r="E860" s="13">
        <v>120</v>
      </c>
      <c r="F860" s="217"/>
      <c r="G860" s="217">
        <f>+G859+E860-F860</f>
        <v>265.60000000000002</v>
      </c>
      <c r="I860" s="404"/>
      <c r="K860" s="217"/>
    </row>
    <row r="861" spans="1:12">
      <c r="A861" s="46">
        <v>45473</v>
      </c>
      <c r="B861" s="405" t="s">
        <v>56</v>
      </c>
      <c r="C861" s="405" t="s">
        <v>23</v>
      </c>
      <c r="D861" t="s">
        <v>15</v>
      </c>
      <c r="E861" s="217"/>
      <c r="F861" s="217">
        <v>60</v>
      </c>
      <c r="G861" s="217">
        <f t="shared" ref="G861:G913" si="14">+G860+E861-F861</f>
        <v>205.60000000000002</v>
      </c>
      <c r="I861" s="405"/>
      <c r="K861" s="217"/>
    </row>
    <row r="862" spans="1:12">
      <c r="A862" s="46">
        <v>45473</v>
      </c>
      <c r="B862" s="405" t="s">
        <v>56</v>
      </c>
      <c r="C862" s="405" t="s">
        <v>23</v>
      </c>
      <c r="D862" t="s">
        <v>16</v>
      </c>
      <c r="E862" s="217"/>
      <c r="F862" s="217">
        <v>5</v>
      </c>
      <c r="G862" s="217">
        <f t="shared" si="14"/>
        <v>200.60000000000002</v>
      </c>
      <c r="K862" s="13"/>
    </row>
    <row r="863" spans="1:12">
      <c r="A863" s="30">
        <v>45484</v>
      </c>
      <c r="B863" s="405">
        <v>29317</v>
      </c>
      <c r="C863" s="405" t="s">
        <v>23</v>
      </c>
      <c r="D863" t="s">
        <v>461</v>
      </c>
      <c r="F863" s="44">
        <v>120</v>
      </c>
      <c r="G863" s="217">
        <f t="shared" si="14"/>
        <v>80.600000000000023</v>
      </c>
      <c r="H863" s="29"/>
      <c r="I863" s="404"/>
      <c r="L863" s="13"/>
    </row>
    <row r="864" spans="1:12">
      <c r="A864" s="46">
        <v>45538</v>
      </c>
      <c r="B864" s="405">
        <v>29610</v>
      </c>
      <c r="C864" s="405" t="s">
        <v>23</v>
      </c>
      <c r="D864" t="s">
        <v>13</v>
      </c>
      <c r="F864" s="44">
        <v>73.599999999999994</v>
      </c>
      <c r="G864" s="217">
        <f t="shared" si="14"/>
        <v>7.0000000000000284</v>
      </c>
      <c r="H864" s="29"/>
      <c r="I864" s="404"/>
      <c r="L864" s="13"/>
    </row>
    <row r="865" spans="1:12">
      <c r="A865" s="46">
        <v>45538</v>
      </c>
      <c r="B865" s="405">
        <v>29610</v>
      </c>
      <c r="C865" s="405" t="s">
        <v>23</v>
      </c>
      <c r="D865" t="s">
        <v>14</v>
      </c>
      <c r="F865" s="44">
        <v>7</v>
      </c>
      <c r="G865" s="217">
        <f t="shared" si="14"/>
        <v>2.8421709430404007E-14</v>
      </c>
      <c r="H865" s="29"/>
      <c r="I865" s="404"/>
      <c r="L865" s="13"/>
    </row>
    <row r="866" spans="1:12">
      <c r="A866" s="68">
        <v>45504</v>
      </c>
      <c r="B866" s="404" t="s">
        <v>11</v>
      </c>
      <c r="C866" s="404" t="s">
        <v>24</v>
      </c>
      <c r="D866" t="s">
        <v>13</v>
      </c>
      <c r="E866" s="217">
        <v>72.2</v>
      </c>
      <c r="F866" s="217"/>
      <c r="G866" s="217">
        <f t="shared" si="14"/>
        <v>72.200000000000031</v>
      </c>
      <c r="K866" s="29"/>
    </row>
    <row r="867" spans="1:12">
      <c r="A867" s="46"/>
      <c r="B867" s="405"/>
      <c r="C867" s="405"/>
      <c r="D867" t="s">
        <v>14</v>
      </c>
      <c r="E867" s="217">
        <v>7</v>
      </c>
      <c r="F867" s="217"/>
      <c r="G867" s="217">
        <f t="shared" si="14"/>
        <v>79.200000000000031</v>
      </c>
    </row>
    <row r="868" spans="1:12">
      <c r="A868" s="46"/>
      <c r="B868" s="405"/>
      <c r="C868" s="405"/>
      <c r="D868" t="s">
        <v>15</v>
      </c>
      <c r="E868" s="217">
        <v>60</v>
      </c>
      <c r="F868" s="217"/>
      <c r="G868" s="217">
        <f t="shared" si="14"/>
        <v>139.20000000000005</v>
      </c>
    </row>
    <row r="869" spans="1:12">
      <c r="A869" s="46"/>
      <c r="B869" s="405"/>
      <c r="C869" s="405"/>
      <c r="D869" t="s">
        <v>16</v>
      </c>
      <c r="E869" s="217">
        <v>5</v>
      </c>
      <c r="F869" s="217"/>
      <c r="G869" s="217">
        <f t="shared" si="14"/>
        <v>144.20000000000005</v>
      </c>
    </row>
    <row r="870" spans="1:12">
      <c r="A870" s="46"/>
      <c r="B870" s="405"/>
      <c r="C870" s="405"/>
      <c r="D870" t="s">
        <v>461</v>
      </c>
      <c r="E870" s="13">
        <v>120</v>
      </c>
      <c r="F870" s="217"/>
      <c r="G870" s="217">
        <f t="shared" si="14"/>
        <v>264.20000000000005</v>
      </c>
    </row>
    <row r="871" spans="1:12">
      <c r="A871" s="46"/>
      <c r="B871" s="405"/>
      <c r="C871" s="405"/>
      <c r="D871" t="s">
        <v>70</v>
      </c>
      <c r="E871" s="217">
        <v>250</v>
      </c>
      <c r="F871" s="217"/>
      <c r="G871" s="217">
        <f t="shared" si="14"/>
        <v>514.20000000000005</v>
      </c>
    </row>
    <row r="872" spans="1:12">
      <c r="A872" s="46">
        <v>45504</v>
      </c>
      <c r="B872" s="405" t="s">
        <v>32</v>
      </c>
      <c r="C872" s="405" t="s">
        <v>24</v>
      </c>
      <c r="D872" t="s">
        <v>15</v>
      </c>
      <c r="E872" s="217"/>
      <c r="F872" s="217">
        <v>60</v>
      </c>
      <c r="G872" s="217">
        <f t="shared" si="14"/>
        <v>454.20000000000005</v>
      </c>
    </row>
    <row r="873" spans="1:12">
      <c r="A873" s="46">
        <v>45504</v>
      </c>
      <c r="B873" s="405" t="s">
        <v>32</v>
      </c>
      <c r="C873" s="405" t="s">
        <v>24</v>
      </c>
      <c r="D873" t="s">
        <v>16</v>
      </c>
      <c r="E873" s="217"/>
      <c r="F873" s="217">
        <v>5</v>
      </c>
      <c r="G873" s="217">
        <f t="shared" si="14"/>
        <v>449.20000000000005</v>
      </c>
    </row>
    <row r="874" spans="1:12">
      <c r="A874" s="46">
        <v>45538</v>
      </c>
      <c r="B874" s="405">
        <v>29610</v>
      </c>
      <c r="C874" s="405" t="s">
        <v>24</v>
      </c>
      <c r="D874" t="s">
        <v>13</v>
      </c>
      <c r="E874" s="217"/>
      <c r="F874" s="217">
        <v>72.2</v>
      </c>
      <c r="G874" s="217">
        <f t="shared" si="14"/>
        <v>377.00000000000006</v>
      </c>
    </row>
    <row r="875" spans="1:12">
      <c r="A875" s="46">
        <v>45538</v>
      </c>
      <c r="B875" s="405">
        <v>29610</v>
      </c>
      <c r="C875" s="405" t="s">
        <v>24</v>
      </c>
      <c r="D875" t="s">
        <v>14</v>
      </c>
      <c r="E875" s="217"/>
      <c r="F875" s="217">
        <v>7</v>
      </c>
      <c r="G875" s="217">
        <f t="shared" si="14"/>
        <v>370.00000000000006</v>
      </c>
    </row>
    <row r="876" spans="1:12">
      <c r="A876" s="46">
        <v>45538</v>
      </c>
      <c r="B876" s="405">
        <v>29610</v>
      </c>
      <c r="C876" s="405" t="s">
        <v>24</v>
      </c>
      <c r="D876" t="s">
        <v>461</v>
      </c>
      <c r="E876" s="217"/>
      <c r="F876" s="217">
        <v>120</v>
      </c>
      <c r="G876" s="217">
        <f t="shared" si="14"/>
        <v>250.00000000000006</v>
      </c>
    </row>
    <row r="877" spans="1:12">
      <c r="A877" s="46">
        <v>45499</v>
      </c>
      <c r="B877" s="405">
        <v>29450</v>
      </c>
      <c r="C877" s="405" t="s">
        <v>24</v>
      </c>
      <c r="D877" t="s">
        <v>70</v>
      </c>
      <c r="E877" s="217"/>
      <c r="F877" s="217">
        <v>250</v>
      </c>
      <c r="G877" s="217">
        <f t="shared" si="14"/>
        <v>0</v>
      </c>
    </row>
    <row r="878" spans="1:12">
      <c r="A878" s="32">
        <v>45535</v>
      </c>
      <c r="B878" s="404" t="s">
        <v>11</v>
      </c>
      <c r="C878" s="404" t="s">
        <v>71</v>
      </c>
      <c r="D878" t="s">
        <v>13</v>
      </c>
      <c r="E878" s="217">
        <v>72.400000000000006</v>
      </c>
      <c r="F878" s="217"/>
      <c r="G878" s="217">
        <f t="shared" si="14"/>
        <v>72.400000000000006</v>
      </c>
    </row>
    <row r="879" spans="1:12">
      <c r="B879" s="405"/>
      <c r="C879" s="405"/>
      <c r="D879" t="s">
        <v>14</v>
      </c>
      <c r="E879" s="217">
        <v>7</v>
      </c>
      <c r="F879" s="217"/>
      <c r="G879" s="217">
        <f t="shared" si="14"/>
        <v>79.400000000000006</v>
      </c>
    </row>
    <row r="880" spans="1:12">
      <c r="B880" s="405"/>
      <c r="C880" s="405"/>
      <c r="D880" t="s">
        <v>15</v>
      </c>
      <c r="E880" s="217">
        <v>60</v>
      </c>
      <c r="F880" s="217"/>
      <c r="G880" s="217">
        <f t="shared" si="14"/>
        <v>139.4</v>
      </c>
    </row>
    <row r="881" spans="1:13">
      <c r="B881" s="405"/>
      <c r="C881" s="405"/>
      <c r="D881" t="s">
        <v>16</v>
      </c>
      <c r="E881" s="217">
        <v>5</v>
      </c>
      <c r="F881" s="217"/>
      <c r="G881" s="217">
        <f t="shared" si="14"/>
        <v>144.4</v>
      </c>
      <c r="I881" s="263"/>
      <c r="J881" s="263"/>
      <c r="K881" s="263"/>
    </row>
    <row r="882" spans="1:13">
      <c r="B882" s="405"/>
      <c r="C882" s="405"/>
      <c r="D882" t="s">
        <v>461</v>
      </c>
      <c r="E882" s="13">
        <v>120</v>
      </c>
      <c r="F882" s="217"/>
      <c r="G882" s="217">
        <f t="shared" si="14"/>
        <v>264.39999999999998</v>
      </c>
      <c r="I882" s="404"/>
      <c r="L882" s="217"/>
    </row>
    <row r="883" spans="1:13">
      <c r="A883" s="30">
        <v>45535</v>
      </c>
      <c r="B883" s="405" t="s">
        <v>75</v>
      </c>
      <c r="C883" s="405" t="s">
        <v>71</v>
      </c>
      <c r="D883" t="s">
        <v>15</v>
      </c>
      <c r="E883" s="217"/>
      <c r="F883" s="217">
        <v>60</v>
      </c>
      <c r="G883" s="217">
        <f t="shared" si="14"/>
        <v>204.39999999999998</v>
      </c>
      <c r="I883" s="405"/>
      <c r="L883" s="217"/>
    </row>
    <row r="884" spans="1:13">
      <c r="A884" s="30">
        <v>45535</v>
      </c>
      <c r="B884" s="405" t="s">
        <v>75</v>
      </c>
      <c r="C884" s="405" t="s">
        <v>71</v>
      </c>
      <c r="D884" t="s">
        <v>16</v>
      </c>
      <c r="E884" s="217"/>
      <c r="F884" s="217">
        <v>5</v>
      </c>
      <c r="G884" s="217">
        <f t="shared" si="14"/>
        <v>199.39999999999998</v>
      </c>
      <c r="L884" s="13"/>
    </row>
    <row r="885" spans="1:13">
      <c r="A885" s="46">
        <v>45616</v>
      </c>
      <c r="B885" s="405">
        <v>30029</v>
      </c>
      <c r="C885" s="405" t="s">
        <v>71</v>
      </c>
      <c r="D885" t="s">
        <v>13</v>
      </c>
      <c r="E885" s="217"/>
      <c r="F885" s="217">
        <v>72.400000000000006</v>
      </c>
      <c r="G885" s="217">
        <f t="shared" si="14"/>
        <v>126.99999999999997</v>
      </c>
      <c r="L885" s="13"/>
    </row>
    <row r="886" spans="1:13">
      <c r="A886" s="46">
        <v>45616</v>
      </c>
      <c r="B886" s="405">
        <v>30029</v>
      </c>
      <c r="C886" s="405" t="s">
        <v>71</v>
      </c>
      <c r="D886" t="s">
        <v>14</v>
      </c>
      <c r="E886" s="217"/>
      <c r="F886" s="217">
        <v>7</v>
      </c>
      <c r="G886" s="217">
        <f t="shared" si="14"/>
        <v>119.99999999999997</v>
      </c>
      <c r="L886" s="13"/>
    </row>
    <row r="887" spans="1:13">
      <c r="A887" s="46">
        <v>45616</v>
      </c>
      <c r="B887" s="405">
        <v>30029</v>
      </c>
      <c r="C887" s="405" t="s">
        <v>71</v>
      </c>
      <c r="D887" t="s">
        <v>461</v>
      </c>
      <c r="E887" s="217"/>
      <c r="F887" s="217">
        <v>120</v>
      </c>
      <c r="G887" s="217">
        <f t="shared" si="14"/>
        <v>0</v>
      </c>
      <c r="L887" s="13"/>
    </row>
    <row r="888" spans="1:13">
      <c r="A888" s="68">
        <v>45565</v>
      </c>
      <c r="B888" s="404" t="s">
        <v>11</v>
      </c>
      <c r="C888" s="404" t="s">
        <v>41</v>
      </c>
      <c r="D888" t="s">
        <v>13</v>
      </c>
      <c r="E888" s="217">
        <v>72.900000000000006</v>
      </c>
      <c r="F888" s="217"/>
      <c r="G888" s="217">
        <f t="shared" si="14"/>
        <v>72.900000000000006</v>
      </c>
      <c r="I888" s="404"/>
      <c r="L888" s="217"/>
    </row>
    <row r="889" spans="1:13">
      <c r="A889" s="46"/>
      <c r="B889" s="405"/>
      <c r="C889" s="405"/>
      <c r="D889" t="s">
        <v>14</v>
      </c>
      <c r="E889" s="217">
        <v>5</v>
      </c>
      <c r="F889" s="217"/>
      <c r="G889" s="217">
        <f t="shared" si="14"/>
        <v>77.900000000000006</v>
      </c>
      <c r="L889" s="217"/>
    </row>
    <row r="890" spans="1:13">
      <c r="A890" s="46"/>
      <c r="B890" s="405"/>
      <c r="C890" s="405"/>
      <c r="D890" t="s">
        <v>15</v>
      </c>
      <c r="E890" s="217">
        <v>60</v>
      </c>
      <c r="F890" s="217"/>
      <c r="G890" s="217">
        <f t="shared" si="14"/>
        <v>137.9</v>
      </c>
    </row>
    <row r="891" spans="1:13">
      <c r="A891" s="46"/>
      <c r="B891" s="405"/>
      <c r="C891" s="405"/>
      <c r="D891" t="s">
        <v>16</v>
      </c>
      <c r="E891" s="217">
        <v>5</v>
      </c>
      <c r="F891" s="217"/>
      <c r="G891" s="217">
        <f t="shared" si="14"/>
        <v>142.9</v>
      </c>
    </row>
    <row r="892" spans="1:13">
      <c r="A892" s="46"/>
      <c r="B892" s="405"/>
      <c r="C892" s="405"/>
      <c r="D892" t="s">
        <v>461</v>
      </c>
      <c r="E892" s="13">
        <v>120</v>
      </c>
      <c r="F892" s="217"/>
      <c r="G892" s="217">
        <f t="shared" si="14"/>
        <v>262.89999999999998</v>
      </c>
      <c r="L892" s="29"/>
    </row>
    <row r="893" spans="1:13">
      <c r="A893" s="46">
        <v>45565</v>
      </c>
      <c r="B893" s="405" t="s">
        <v>61</v>
      </c>
      <c r="C893" s="405" t="s">
        <v>41</v>
      </c>
      <c r="D893" t="s">
        <v>15</v>
      </c>
      <c r="E893" s="217"/>
      <c r="F893" s="217">
        <v>60</v>
      </c>
      <c r="G893" s="217">
        <f t="shared" si="14"/>
        <v>202.89999999999998</v>
      </c>
      <c r="M893" s="29"/>
    </row>
    <row r="894" spans="1:13">
      <c r="A894" s="46">
        <v>45565</v>
      </c>
      <c r="B894" s="405" t="s">
        <v>61</v>
      </c>
      <c r="C894" s="405" t="s">
        <v>41</v>
      </c>
      <c r="D894" t="s">
        <v>16</v>
      </c>
      <c r="E894" s="217"/>
      <c r="F894" s="217">
        <v>5</v>
      </c>
      <c r="G894" s="217">
        <f t="shared" si="14"/>
        <v>197.89999999999998</v>
      </c>
    </row>
    <row r="895" spans="1:13">
      <c r="A895" s="46">
        <v>45616</v>
      </c>
      <c r="B895" s="405">
        <v>30029</v>
      </c>
      <c r="C895" s="405" t="s">
        <v>41</v>
      </c>
      <c r="D895" t="s">
        <v>13</v>
      </c>
      <c r="E895" s="217"/>
      <c r="F895" s="217">
        <v>72.900000000000006</v>
      </c>
      <c r="G895" s="217">
        <f t="shared" si="14"/>
        <v>124.99999999999997</v>
      </c>
    </row>
    <row r="896" spans="1:13">
      <c r="A896" s="46">
        <v>45616</v>
      </c>
      <c r="B896" s="405">
        <v>30029</v>
      </c>
      <c r="C896" s="405" t="s">
        <v>41</v>
      </c>
      <c r="D896" t="s">
        <v>14</v>
      </c>
      <c r="E896" s="217"/>
      <c r="F896" s="217">
        <v>5</v>
      </c>
      <c r="G896" s="217">
        <f t="shared" si="14"/>
        <v>119.99999999999997</v>
      </c>
    </row>
    <row r="897" spans="1:13">
      <c r="A897" s="46">
        <v>45706</v>
      </c>
      <c r="B897" s="405">
        <v>30484</v>
      </c>
      <c r="C897" s="405" t="s">
        <v>41</v>
      </c>
      <c r="D897" t="s">
        <v>461</v>
      </c>
      <c r="E897" s="217"/>
      <c r="F897" s="217">
        <v>120</v>
      </c>
      <c r="G897" s="217">
        <f t="shared" si="14"/>
        <v>0</v>
      </c>
    </row>
    <row r="898" spans="1:13">
      <c r="A898" s="68">
        <v>45596</v>
      </c>
      <c r="B898" s="404" t="s">
        <v>11</v>
      </c>
      <c r="C898" s="404" t="s">
        <v>27</v>
      </c>
      <c r="D898" t="s">
        <v>13</v>
      </c>
      <c r="E898" s="217">
        <v>17.899999999999999</v>
      </c>
      <c r="F898" s="217"/>
      <c r="G898" s="217">
        <f t="shared" si="14"/>
        <v>17.899999999999999</v>
      </c>
    </row>
    <row r="899" spans="1:13">
      <c r="A899" s="46"/>
      <c r="B899" s="405"/>
      <c r="C899" s="405"/>
      <c r="D899" t="s">
        <v>14</v>
      </c>
      <c r="E899" s="217">
        <v>7</v>
      </c>
      <c r="F899" s="217"/>
      <c r="G899" s="217">
        <f t="shared" si="14"/>
        <v>24.9</v>
      </c>
      <c r="I899" s="422" t="s">
        <v>462</v>
      </c>
      <c r="J899" s="422"/>
      <c r="K899" s="422"/>
    </row>
    <row r="900" spans="1:13">
      <c r="A900" s="46"/>
      <c r="B900" s="405"/>
      <c r="C900" s="405"/>
      <c r="D900" t="s">
        <v>15</v>
      </c>
      <c r="E900" s="217">
        <v>60</v>
      </c>
      <c r="F900" s="217"/>
      <c r="G900" s="217">
        <f t="shared" si="14"/>
        <v>84.9</v>
      </c>
      <c r="H900">
        <v>2024</v>
      </c>
      <c r="I900" s="404" t="s">
        <v>41</v>
      </c>
      <c r="J900" t="s">
        <v>461</v>
      </c>
      <c r="K900" s="13">
        <v>120</v>
      </c>
    </row>
    <row r="901" spans="1:13">
      <c r="A901" s="46"/>
      <c r="B901" s="405"/>
      <c r="C901" s="405"/>
      <c r="D901" t="s">
        <v>16</v>
      </c>
      <c r="E901" s="217">
        <v>5</v>
      </c>
      <c r="F901" s="217"/>
      <c r="G901" s="217">
        <f t="shared" si="14"/>
        <v>89.9</v>
      </c>
      <c r="I901" s="404" t="s">
        <v>27</v>
      </c>
      <c r="K901" s="217"/>
    </row>
    <row r="902" spans="1:13">
      <c r="A902" s="46"/>
      <c r="B902" s="405"/>
      <c r="C902" s="405"/>
      <c r="D902" t="s">
        <v>461</v>
      </c>
      <c r="E902" s="13">
        <v>120</v>
      </c>
      <c r="F902" s="217"/>
      <c r="G902" s="217">
        <f t="shared" si="14"/>
        <v>209.9</v>
      </c>
      <c r="I902" s="405"/>
      <c r="K902" s="217"/>
    </row>
    <row r="903" spans="1:13">
      <c r="A903" s="46">
        <v>45596</v>
      </c>
      <c r="B903" s="405" t="s">
        <v>62</v>
      </c>
      <c r="C903" s="405" t="s">
        <v>27</v>
      </c>
      <c r="D903" t="s">
        <v>15</v>
      </c>
      <c r="E903" s="217"/>
      <c r="F903" s="217">
        <v>60</v>
      </c>
      <c r="G903" s="217">
        <f t="shared" si="14"/>
        <v>149.9</v>
      </c>
      <c r="J903" t="s">
        <v>461</v>
      </c>
      <c r="K903" s="13">
        <v>120</v>
      </c>
    </row>
    <row r="904" spans="1:13">
      <c r="A904" s="46">
        <v>45596</v>
      </c>
      <c r="B904" s="405" t="s">
        <v>62</v>
      </c>
      <c r="C904" s="405" t="s">
        <v>27</v>
      </c>
      <c r="D904" t="s">
        <v>16</v>
      </c>
      <c r="E904" s="217"/>
      <c r="F904" s="217">
        <v>5</v>
      </c>
      <c r="G904" s="217">
        <f t="shared" si="14"/>
        <v>144.9</v>
      </c>
      <c r="I904" s="404" t="s">
        <v>73</v>
      </c>
      <c r="K904" s="217"/>
    </row>
    <row r="905" spans="1:13">
      <c r="A905" s="46">
        <v>45699</v>
      </c>
      <c r="B905" s="405">
        <v>30447</v>
      </c>
      <c r="C905" s="405" t="s">
        <v>27</v>
      </c>
      <c r="D905" t="s">
        <v>13</v>
      </c>
      <c r="E905" s="217"/>
      <c r="F905" s="217">
        <v>17.899999999999999</v>
      </c>
      <c r="G905" s="217">
        <f t="shared" si="14"/>
        <v>127</v>
      </c>
      <c r="I905" s="404"/>
      <c r="K905" s="217"/>
    </row>
    <row r="906" spans="1:13">
      <c r="A906" s="46">
        <v>45699</v>
      </c>
      <c r="B906" s="405">
        <v>30447</v>
      </c>
      <c r="C906" s="405" t="s">
        <v>27</v>
      </c>
      <c r="D906" t="s">
        <v>14</v>
      </c>
      <c r="E906" s="217"/>
      <c r="F906" s="217">
        <v>7</v>
      </c>
      <c r="G906" s="217">
        <f t="shared" si="14"/>
        <v>120</v>
      </c>
      <c r="I906" s="404"/>
      <c r="K906" s="217"/>
    </row>
    <row r="907" spans="1:13">
      <c r="A907" s="46">
        <v>45706</v>
      </c>
      <c r="B907" s="405">
        <v>30484</v>
      </c>
      <c r="C907" s="405" t="s">
        <v>27</v>
      </c>
      <c r="D907" t="s">
        <v>461</v>
      </c>
      <c r="E907" s="217"/>
      <c r="F907" s="217">
        <v>120</v>
      </c>
      <c r="G907" s="217">
        <f t="shared" si="14"/>
        <v>0</v>
      </c>
      <c r="I907" s="404"/>
      <c r="K907" s="217"/>
    </row>
    <row r="908" spans="1:13">
      <c r="A908" s="68">
        <v>45626</v>
      </c>
      <c r="B908" s="404" t="s">
        <v>11</v>
      </c>
      <c r="C908" s="404" t="s">
        <v>73</v>
      </c>
      <c r="D908" t="s">
        <v>13</v>
      </c>
      <c r="E908" s="217">
        <v>21.7</v>
      </c>
      <c r="F908" s="217"/>
      <c r="G908" s="217">
        <f t="shared" si="14"/>
        <v>21.7</v>
      </c>
      <c r="I908" s="405"/>
      <c r="K908" s="217"/>
    </row>
    <row r="909" spans="1:13">
      <c r="A909" s="46"/>
      <c r="B909" s="405"/>
      <c r="C909" s="405"/>
      <c r="D909" t="s">
        <v>14</v>
      </c>
      <c r="E909" s="217">
        <v>7</v>
      </c>
      <c r="F909" s="217"/>
      <c r="G909" s="217">
        <f t="shared" si="14"/>
        <v>28.7</v>
      </c>
      <c r="I909" s="404" t="s">
        <v>29</v>
      </c>
      <c r="K909" s="217"/>
    </row>
    <row r="910" spans="1:13">
      <c r="A910" s="46"/>
      <c r="B910" s="405"/>
      <c r="C910" s="405"/>
      <c r="D910" t="s">
        <v>15</v>
      </c>
      <c r="E910" s="217">
        <v>60</v>
      </c>
      <c r="F910" s="217"/>
      <c r="G910" s="217">
        <f t="shared" si="14"/>
        <v>88.7</v>
      </c>
      <c r="I910" s="405"/>
      <c r="K910" s="217"/>
    </row>
    <row r="911" spans="1:13">
      <c r="A911" s="46"/>
      <c r="B911" s="405"/>
      <c r="C911" s="405"/>
      <c r="D911" t="s">
        <v>16</v>
      </c>
      <c r="E911" s="217">
        <v>5</v>
      </c>
      <c r="F911" s="217"/>
      <c r="G911" s="217">
        <f t="shared" si="14"/>
        <v>93.7</v>
      </c>
      <c r="H911">
        <v>2025</v>
      </c>
      <c r="I911" s="404" t="s">
        <v>12</v>
      </c>
      <c r="J911" t="s">
        <v>461</v>
      </c>
      <c r="K911" s="13">
        <v>100</v>
      </c>
    </row>
    <row r="912" spans="1:13">
      <c r="A912" s="46">
        <v>45626</v>
      </c>
      <c r="B912" s="405" t="s">
        <v>64</v>
      </c>
      <c r="C912" s="405" t="s">
        <v>73</v>
      </c>
      <c r="D912" t="s">
        <v>15</v>
      </c>
      <c r="E912" s="217"/>
      <c r="F912" s="217">
        <v>60</v>
      </c>
      <c r="G912" s="217">
        <f t="shared" si="14"/>
        <v>33.700000000000003</v>
      </c>
      <c r="K912" s="13">
        <f>SUM(K900:K911)</f>
        <v>340</v>
      </c>
      <c r="L912" s="13"/>
      <c r="M912" s="29"/>
    </row>
    <row r="913" spans="1:7">
      <c r="A913" s="46">
        <v>45626</v>
      </c>
      <c r="B913" s="405" t="s">
        <v>64</v>
      </c>
      <c r="C913" s="405" t="s">
        <v>73</v>
      </c>
      <c r="D913" t="s">
        <v>16</v>
      </c>
      <c r="E913" s="217"/>
      <c r="F913" s="217">
        <v>5</v>
      </c>
      <c r="G913" s="217">
        <f t="shared" si="14"/>
        <v>28.700000000000003</v>
      </c>
    </row>
    <row r="914" spans="1:7">
      <c r="A914" s="46">
        <v>45699</v>
      </c>
      <c r="B914" s="405">
        <v>30447</v>
      </c>
      <c r="C914" s="405" t="s">
        <v>73</v>
      </c>
      <c r="D914" t="s">
        <v>13</v>
      </c>
      <c r="E914" s="217"/>
      <c r="F914" s="217">
        <v>21.7</v>
      </c>
      <c r="G914" s="217">
        <f t="shared" ref="G914:G979" si="15">+G913+E914-F914</f>
        <v>7.0000000000000036</v>
      </c>
    </row>
    <row r="915" spans="1:7">
      <c r="A915" s="46">
        <v>45699</v>
      </c>
      <c r="B915" s="405">
        <v>30447</v>
      </c>
      <c r="C915" s="405" t="s">
        <v>73</v>
      </c>
      <c r="D915" t="s">
        <v>14</v>
      </c>
      <c r="E915" s="217"/>
      <c r="F915" s="217">
        <v>7</v>
      </c>
      <c r="G915" s="217">
        <f t="shared" si="15"/>
        <v>0</v>
      </c>
    </row>
    <row r="916" spans="1:7">
      <c r="A916" s="32">
        <v>45657</v>
      </c>
      <c r="B916" s="404" t="s">
        <v>11</v>
      </c>
      <c r="C916" s="404" t="s">
        <v>29</v>
      </c>
      <c r="D916" t="s">
        <v>13</v>
      </c>
      <c r="E916" s="217">
        <v>31.8</v>
      </c>
      <c r="F916" s="217"/>
      <c r="G916" s="217">
        <f t="shared" si="15"/>
        <v>31.8</v>
      </c>
    </row>
    <row r="917" spans="1:7">
      <c r="B917" s="405"/>
      <c r="C917" s="405"/>
      <c r="D917" t="s">
        <v>14</v>
      </c>
      <c r="E917" s="217">
        <v>2.5</v>
      </c>
      <c r="F917" s="217"/>
      <c r="G917" s="217">
        <f t="shared" si="15"/>
        <v>34.299999999999997</v>
      </c>
    </row>
    <row r="918" spans="1:7">
      <c r="B918" s="405"/>
      <c r="C918" s="405"/>
      <c r="D918" t="s">
        <v>15</v>
      </c>
      <c r="E918" s="217">
        <v>60</v>
      </c>
      <c r="F918" s="217"/>
      <c r="G918" s="217">
        <f t="shared" si="15"/>
        <v>94.3</v>
      </c>
    </row>
    <row r="919" spans="1:7">
      <c r="B919" s="405"/>
      <c r="C919" s="405"/>
      <c r="D919" t="s">
        <v>16</v>
      </c>
      <c r="E919" s="217">
        <v>5</v>
      </c>
      <c r="F919" s="217"/>
      <c r="G919" s="217">
        <f t="shared" si="15"/>
        <v>99.3</v>
      </c>
    </row>
    <row r="920" spans="1:7">
      <c r="A920" s="30">
        <v>45657</v>
      </c>
      <c r="B920" s="405" t="s">
        <v>48</v>
      </c>
      <c r="C920" s="405" t="s">
        <v>29</v>
      </c>
      <c r="D920" t="s">
        <v>15</v>
      </c>
      <c r="E920" s="217"/>
      <c r="F920" s="217">
        <v>60</v>
      </c>
      <c r="G920" s="217">
        <f t="shared" si="15"/>
        <v>39.299999999999997</v>
      </c>
    </row>
    <row r="921" spans="1:7">
      <c r="A921" s="30">
        <v>45657</v>
      </c>
      <c r="B921" s="405" t="s">
        <v>48</v>
      </c>
      <c r="C921" s="405" t="s">
        <v>29</v>
      </c>
      <c r="D921" t="s">
        <v>16</v>
      </c>
      <c r="E921" s="217"/>
      <c r="F921" s="217">
        <v>5</v>
      </c>
      <c r="G921" s="217">
        <f t="shared" si="15"/>
        <v>34.299999999999997</v>
      </c>
    </row>
    <row r="922" spans="1:7">
      <c r="A922" s="46">
        <v>45699</v>
      </c>
      <c r="B922" s="405">
        <v>30447</v>
      </c>
      <c r="C922" s="405" t="s">
        <v>29</v>
      </c>
      <c r="D922" t="s">
        <v>13</v>
      </c>
      <c r="E922" s="217"/>
      <c r="F922" s="217">
        <v>31.8</v>
      </c>
      <c r="G922" s="217">
        <f t="shared" si="15"/>
        <v>2.4999999999999964</v>
      </c>
    </row>
    <row r="923" spans="1:7">
      <c r="A923" s="46">
        <v>45699</v>
      </c>
      <c r="B923" s="405">
        <v>30447</v>
      </c>
      <c r="C923" s="405" t="s">
        <v>29</v>
      </c>
      <c r="D923" t="s">
        <v>14</v>
      </c>
      <c r="E923" s="217"/>
      <c r="F923" s="217">
        <v>2.5</v>
      </c>
      <c r="G923" s="217">
        <f t="shared" si="15"/>
        <v>-3.5527136788005009E-15</v>
      </c>
    </row>
    <row r="924" spans="1:7">
      <c r="A924" s="68">
        <v>45688</v>
      </c>
      <c r="B924" s="404" t="s">
        <v>11</v>
      </c>
      <c r="C924" s="404" t="s">
        <v>12</v>
      </c>
      <c r="D924" t="s">
        <v>13</v>
      </c>
      <c r="E924" s="217">
        <v>27.3</v>
      </c>
      <c r="F924" s="217"/>
      <c r="G924" s="217">
        <f t="shared" si="15"/>
        <v>27.299999999999997</v>
      </c>
    </row>
    <row r="925" spans="1:7">
      <c r="A925" s="46"/>
      <c r="B925" s="405"/>
      <c r="C925" s="405"/>
      <c r="D925" t="s">
        <v>14</v>
      </c>
      <c r="E925" s="217">
        <v>2.5</v>
      </c>
      <c r="F925" s="217"/>
      <c r="G925" s="217">
        <f t="shared" si="15"/>
        <v>29.799999999999997</v>
      </c>
    </row>
    <row r="926" spans="1:7">
      <c r="A926" s="46"/>
      <c r="B926" s="405"/>
      <c r="C926" s="405"/>
      <c r="D926" t="s">
        <v>15</v>
      </c>
      <c r="E926" s="217">
        <v>60</v>
      </c>
      <c r="F926" s="217"/>
      <c r="G926" s="217">
        <f t="shared" si="15"/>
        <v>89.8</v>
      </c>
    </row>
    <row r="927" spans="1:7">
      <c r="A927" s="46"/>
      <c r="B927" s="405"/>
      <c r="C927" s="405"/>
      <c r="D927" t="s">
        <v>16</v>
      </c>
      <c r="E927" s="217">
        <v>5</v>
      </c>
      <c r="F927" s="217"/>
      <c r="G927" s="217">
        <f t="shared" si="15"/>
        <v>94.8</v>
      </c>
    </row>
    <row r="928" spans="1:7">
      <c r="A928" s="46"/>
      <c r="B928" s="405"/>
      <c r="C928" s="405"/>
      <c r="D928" t="s">
        <v>461</v>
      </c>
      <c r="E928" s="13">
        <v>100</v>
      </c>
      <c r="F928" s="217"/>
      <c r="G928" s="217">
        <f t="shared" si="15"/>
        <v>194.8</v>
      </c>
    </row>
    <row r="929" spans="1:14">
      <c r="A929" s="46">
        <v>45688</v>
      </c>
      <c r="B929" s="405" t="s">
        <v>49</v>
      </c>
      <c r="C929" s="405" t="s">
        <v>12</v>
      </c>
      <c r="D929" t="s">
        <v>15</v>
      </c>
      <c r="E929" s="217"/>
      <c r="F929" s="217">
        <v>60</v>
      </c>
      <c r="G929" s="217">
        <f t="shared" si="15"/>
        <v>134.80000000000001</v>
      </c>
    </row>
    <row r="930" spans="1:14">
      <c r="A930" s="46">
        <v>45688</v>
      </c>
      <c r="B930" s="405" t="s">
        <v>49</v>
      </c>
      <c r="C930" s="405" t="s">
        <v>12</v>
      </c>
      <c r="D930" t="s">
        <v>16</v>
      </c>
      <c r="E930" s="217"/>
      <c r="F930" s="217">
        <v>5</v>
      </c>
      <c r="G930" s="217">
        <f t="shared" si="15"/>
        <v>129.80000000000001</v>
      </c>
    </row>
    <row r="931" spans="1:14">
      <c r="A931" s="30">
        <v>45716</v>
      </c>
      <c r="B931" s="405">
        <v>30556</v>
      </c>
      <c r="C931" s="405" t="s">
        <v>12</v>
      </c>
      <c r="D931" t="s">
        <v>461</v>
      </c>
      <c r="F931" s="44">
        <v>100</v>
      </c>
      <c r="G931" s="217">
        <f t="shared" si="15"/>
        <v>29.800000000000011</v>
      </c>
    </row>
    <row r="932" spans="1:14">
      <c r="A932" s="30">
        <v>45741</v>
      </c>
      <c r="B932" s="405">
        <v>30774</v>
      </c>
      <c r="C932" s="405" t="s">
        <v>12</v>
      </c>
      <c r="D932" t="s">
        <v>13</v>
      </c>
      <c r="F932" s="44">
        <v>27.3</v>
      </c>
      <c r="G932" s="217">
        <f t="shared" si="15"/>
        <v>2.5000000000000107</v>
      </c>
    </row>
    <row r="933" spans="1:14">
      <c r="A933" s="30">
        <v>45741</v>
      </c>
      <c r="B933" s="405">
        <v>30774</v>
      </c>
      <c r="C933" s="405" t="s">
        <v>12</v>
      </c>
      <c r="D933" t="s">
        <v>14</v>
      </c>
      <c r="F933" s="44">
        <v>2.5</v>
      </c>
      <c r="G933" s="217">
        <f t="shared" si="15"/>
        <v>1.0658141036401503E-14</v>
      </c>
    </row>
    <row r="934" spans="1:14">
      <c r="A934" s="32">
        <v>45716</v>
      </c>
      <c r="B934" s="404" t="s">
        <v>11</v>
      </c>
      <c r="C934" s="404" t="s">
        <v>19</v>
      </c>
      <c r="D934" t="s">
        <v>13</v>
      </c>
      <c r="E934">
        <v>36.299999999999997</v>
      </c>
      <c r="G934" s="217">
        <f t="shared" si="15"/>
        <v>36.300000000000011</v>
      </c>
      <c r="I934">
        <v>2025</v>
      </c>
      <c r="J934" s="404" t="s">
        <v>12</v>
      </c>
      <c r="K934" t="s">
        <v>13</v>
      </c>
      <c r="L934" s="217">
        <v>27.3</v>
      </c>
    </row>
    <row r="935" spans="1:14">
      <c r="B935" s="405"/>
      <c r="D935" t="s">
        <v>14</v>
      </c>
      <c r="E935">
        <v>5.5</v>
      </c>
      <c r="G935" s="217">
        <f t="shared" si="15"/>
        <v>41.800000000000011</v>
      </c>
      <c r="J935" s="405"/>
      <c r="K935" t="s">
        <v>14</v>
      </c>
      <c r="L935" s="217">
        <v>2.5</v>
      </c>
    </row>
    <row r="936" spans="1:14">
      <c r="B936" s="405"/>
      <c r="D936" t="s">
        <v>15</v>
      </c>
      <c r="E936">
        <v>56</v>
      </c>
      <c r="G936" s="217">
        <f t="shared" si="15"/>
        <v>97.800000000000011</v>
      </c>
      <c r="J936" s="404" t="s">
        <v>19</v>
      </c>
      <c r="K936" t="s">
        <v>13</v>
      </c>
      <c r="L936">
        <v>36.299999999999997</v>
      </c>
      <c r="N936">
        <f>36.3-12</f>
        <v>24.299999999999997</v>
      </c>
    </row>
    <row r="937" spans="1:14">
      <c r="B937" s="405"/>
      <c r="D937" t="s">
        <v>16</v>
      </c>
      <c r="E937">
        <v>5</v>
      </c>
      <c r="G937" s="217">
        <f t="shared" si="15"/>
        <v>102.80000000000001</v>
      </c>
      <c r="K937" t="s">
        <v>14</v>
      </c>
      <c r="L937">
        <v>5.5</v>
      </c>
    </row>
    <row r="938" spans="1:14">
      <c r="B938" s="405"/>
      <c r="D938" t="s">
        <v>461</v>
      </c>
      <c r="E938">
        <v>66.7</v>
      </c>
      <c r="G938" s="217">
        <f t="shared" si="15"/>
        <v>169.5</v>
      </c>
      <c r="K938" t="s">
        <v>461</v>
      </c>
      <c r="L938">
        <v>66.7</v>
      </c>
    </row>
    <row r="939" spans="1:14">
      <c r="B939" s="405"/>
      <c r="D939" t="s">
        <v>463</v>
      </c>
      <c r="E939">
        <v>1000</v>
      </c>
      <c r="G939" s="217">
        <f t="shared" si="15"/>
        <v>1169.5</v>
      </c>
      <c r="L939" s="29">
        <f>SUM(L934:L938)</f>
        <v>138.30000000000001</v>
      </c>
    </row>
    <row r="940" spans="1:14">
      <c r="A940" s="30">
        <v>45716</v>
      </c>
      <c r="B940" s="405">
        <v>30557</v>
      </c>
      <c r="C940" s="405" t="s">
        <v>19</v>
      </c>
      <c r="D940" t="s">
        <v>463</v>
      </c>
      <c r="F940" s="44">
        <v>1000</v>
      </c>
      <c r="G940" s="217">
        <f t="shared" si="15"/>
        <v>169.5</v>
      </c>
      <c r="M940" s="29">
        <f>150.4-L939</f>
        <v>12.099999999999994</v>
      </c>
    </row>
    <row r="941" spans="1:14">
      <c r="A941" s="30">
        <v>45716</v>
      </c>
      <c r="B941" s="405" t="s">
        <v>50</v>
      </c>
      <c r="C941" s="405" t="s">
        <v>19</v>
      </c>
      <c r="D941" t="s">
        <v>15</v>
      </c>
      <c r="E941" s="217"/>
      <c r="F941" s="217">
        <v>56</v>
      </c>
      <c r="G941" s="217">
        <f t="shared" si="15"/>
        <v>113.5</v>
      </c>
    </row>
    <row r="942" spans="1:14">
      <c r="A942" s="30">
        <v>45716</v>
      </c>
      <c r="B942" s="405" t="s">
        <v>50</v>
      </c>
      <c r="C942" s="405" t="s">
        <v>19</v>
      </c>
      <c r="D942" t="s">
        <v>16</v>
      </c>
      <c r="E942" s="217"/>
      <c r="F942" s="217">
        <v>5</v>
      </c>
      <c r="G942" s="217">
        <f t="shared" si="15"/>
        <v>108.5</v>
      </c>
    </row>
    <row r="943" spans="1:14">
      <c r="A943" s="30">
        <v>45741</v>
      </c>
      <c r="B943" s="405">
        <v>30774</v>
      </c>
      <c r="C943" s="405" t="s">
        <v>19</v>
      </c>
      <c r="D943" t="s">
        <v>13</v>
      </c>
      <c r="F943" s="44">
        <v>36.299999999999997</v>
      </c>
      <c r="G943" s="217">
        <f t="shared" si="15"/>
        <v>72.2</v>
      </c>
    </row>
    <row r="944" spans="1:14">
      <c r="A944" s="30">
        <v>45741</v>
      </c>
      <c r="B944" s="405">
        <v>30774</v>
      </c>
      <c r="C944" s="405" t="s">
        <v>19</v>
      </c>
      <c r="D944" t="s">
        <v>14</v>
      </c>
      <c r="F944" s="44">
        <v>5.5</v>
      </c>
      <c r="G944" s="217">
        <f t="shared" si="15"/>
        <v>66.7</v>
      </c>
    </row>
    <row r="945" spans="1:11">
      <c r="A945" s="30">
        <v>45741</v>
      </c>
      <c r="B945" s="405">
        <v>30774</v>
      </c>
      <c r="C945" s="405" t="s">
        <v>19</v>
      </c>
      <c r="D945" t="s">
        <v>461</v>
      </c>
      <c r="F945" s="44">
        <v>66.7</v>
      </c>
      <c r="G945" s="217">
        <f t="shared" si="15"/>
        <v>0</v>
      </c>
    </row>
    <row r="946" spans="1:11">
      <c r="A946" s="32">
        <v>45747</v>
      </c>
      <c r="B946" s="404" t="s">
        <v>11</v>
      </c>
      <c r="C946" s="404" t="s">
        <v>20</v>
      </c>
      <c r="D946" t="s">
        <v>13</v>
      </c>
      <c r="E946" s="217">
        <v>36.1</v>
      </c>
      <c r="F946" s="217"/>
      <c r="G946" s="217">
        <f t="shared" si="15"/>
        <v>36.1</v>
      </c>
    </row>
    <row r="947" spans="1:11">
      <c r="B947" s="405"/>
      <c r="C947" s="405"/>
      <c r="D947" t="s">
        <v>14</v>
      </c>
      <c r="E947" s="217">
        <v>2.9</v>
      </c>
      <c r="F947" s="217"/>
      <c r="G947" s="217">
        <f t="shared" si="15"/>
        <v>39</v>
      </c>
    </row>
    <row r="948" spans="1:11">
      <c r="B948" s="405"/>
      <c r="C948" s="405"/>
      <c r="D948" t="s">
        <v>15</v>
      </c>
      <c r="E948" s="217">
        <v>60</v>
      </c>
      <c r="F948" s="217"/>
      <c r="G948" s="217">
        <f t="shared" si="15"/>
        <v>99</v>
      </c>
    </row>
    <row r="949" spans="1:11">
      <c r="B949" s="405"/>
      <c r="C949" s="405"/>
      <c r="D949" t="s">
        <v>16</v>
      </c>
      <c r="E949" s="217">
        <v>5</v>
      </c>
      <c r="F949" s="217"/>
      <c r="G949" s="217">
        <f t="shared" si="15"/>
        <v>104</v>
      </c>
    </row>
    <row r="950" spans="1:11">
      <c r="A950" s="30">
        <v>45747</v>
      </c>
      <c r="B950" s="405" t="s">
        <v>53</v>
      </c>
      <c r="C950" s="405" t="s">
        <v>20</v>
      </c>
      <c r="D950" t="s">
        <v>15</v>
      </c>
      <c r="E950" s="217"/>
      <c r="F950" s="217">
        <v>60</v>
      </c>
      <c r="G950" s="217">
        <f t="shared" si="15"/>
        <v>44</v>
      </c>
    </row>
    <row r="951" spans="1:11">
      <c r="A951" s="30">
        <v>45747</v>
      </c>
      <c r="B951" s="405" t="s">
        <v>53</v>
      </c>
      <c r="C951" s="405" t="s">
        <v>20</v>
      </c>
      <c r="D951" t="s">
        <v>16</v>
      </c>
      <c r="E951" s="217"/>
      <c r="F951" s="217">
        <v>5</v>
      </c>
      <c r="G951" s="217">
        <f t="shared" si="15"/>
        <v>39</v>
      </c>
      <c r="I951" s="404"/>
      <c r="K951" s="217"/>
    </row>
    <row r="952" spans="1:11">
      <c r="A952" s="46">
        <v>45811</v>
      </c>
      <c r="B952" s="405">
        <v>31085</v>
      </c>
      <c r="C952" s="405" t="s">
        <v>20</v>
      </c>
      <c r="D952" t="s">
        <v>13</v>
      </c>
      <c r="E952" s="217"/>
      <c r="F952" s="217">
        <v>36.1</v>
      </c>
      <c r="G952" s="217">
        <f t="shared" si="15"/>
        <v>2.8999999999999986</v>
      </c>
      <c r="I952" s="404"/>
      <c r="K952" s="217"/>
    </row>
    <row r="953" spans="1:11">
      <c r="A953" s="46">
        <v>45811</v>
      </c>
      <c r="B953" s="405">
        <v>31085</v>
      </c>
      <c r="C953" s="405" t="s">
        <v>20</v>
      </c>
      <c r="D953" t="s">
        <v>14</v>
      </c>
      <c r="E953" s="217"/>
      <c r="F953" s="217">
        <v>2.9</v>
      </c>
      <c r="G953" s="217">
        <f t="shared" si="15"/>
        <v>0</v>
      </c>
      <c r="I953" s="404"/>
      <c r="K953" s="217"/>
    </row>
    <row r="954" spans="1:11">
      <c r="A954" s="68">
        <v>45777</v>
      </c>
      <c r="B954" s="404" t="s">
        <v>11</v>
      </c>
      <c r="C954" s="404" t="s">
        <v>21</v>
      </c>
      <c r="D954" t="s">
        <v>13</v>
      </c>
      <c r="E954" s="217">
        <v>34</v>
      </c>
      <c r="F954" s="217"/>
      <c r="G954" s="217">
        <f t="shared" si="15"/>
        <v>34</v>
      </c>
      <c r="I954" s="405"/>
      <c r="K954" s="217"/>
    </row>
    <row r="955" spans="1:11">
      <c r="A955" s="46"/>
      <c r="B955" s="405"/>
      <c r="C955" s="405"/>
      <c r="D955" t="s">
        <v>14</v>
      </c>
      <c r="E955" s="217">
        <v>3.8</v>
      </c>
      <c r="F955" s="217"/>
      <c r="G955" s="217">
        <f t="shared" si="15"/>
        <v>37.799999999999997</v>
      </c>
      <c r="I955" s="404"/>
      <c r="K955" s="217"/>
    </row>
    <row r="956" spans="1:11">
      <c r="A956" s="46"/>
      <c r="B956" s="405"/>
      <c r="C956" s="405"/>
      <c r="D956" t="s">
        <v>15</v>
      </c>
      <c r="E956" s="217">
        <v>60</v>
      </c>
      <c r="F956" s="217"/>
      <c r="G956" s="217">
        <f t="shared" si="15"/>
        <v>97.8</v>
      </c>
      <c r="I956" s="405"/>
      <c r="K956" s="217"/>
    </row>
    <row r="957" spans="1:11">
      <c r="A957" s="46"/>
      <c r="B957" s="405"/>
      <c r="C957" s="405"/>
      <c r="D957" t="s">
        <v>16</v>
      </c>
      <c r="E957" s="217">
        <v>5</v>
      </c>
      <c r="F957" s="217"/>
      <c r="G957" s="217">
        <f t="shared" si="15"/>
        <v>102.8</v>
      </c>
      <c r="K957" s="217"/>
    </row>
    <row r="958" spans="1:11">
      <c r="A958" s="46">
        <v>45777</v>
      </c>
      <c r="B958" s="405" t="s">
        <v>65</v>
      </c>
      <c r="C958" s="405" t="s">
        <v>21</v>
      </c>
      <c r="D958" t="s">
        <v>15</v>
      </c>
      <c r="E958" s="217"/>
      <c r="F958" s="217">
        <v>58</v>
      </c>
      <c r="G958" s="217">
        <f t="shared" si="15"/>
        <v>44.8</v>
      </c>
      <c r="K958" s="217"/>
    </row>
    <row r="959" spans="1:11">
      <c r="A959" s="46">
        <v>45811</v>
      </c>
      <c r="B959" s="405">
        <v>31085</v>
      </c>
      <c r="C959" s="405" t="s">
        <v>21</v>
      </c>
      <c r="D959" t="s">
        <v>13</v>
      </c>
      <c r="E959" s="217"/>
      <c r="F959" s="217">
        <v>34</v>
      </c>
      <c r="G959" s="217">
        <f t="shared" si="15"/>
        <v>10.799999999999997</v>
      </c>
      <c r="K959" s="29"/>
    </row>
    <row r="960" spans="1:11">
      <c r="A960" s="46">
        <v>45811</v>
      </c>
      <c r="B960" s="405">
        <v>31085</v>
      </c>
      <c r="C960" s="405" t="s">
        <v>21</v>
      </c>
      <c r="D960" t="s">
        <v>14</v>
      </c>
      <c r="F960" s="44">
        <v>3.8</v>
      </c>
      <c r="G960" s="217">
        <f t="shared" si="15"/>
        <v>6.9999999999999973</v>
      </c>
    </row>
    <row r="961" spans="1:13">
      <c r="A961" s="46">
        <v>45811</v>
      </c>
      <c r="B961" s="405">
        <v>31085</v>
      </c>
      <c r="C961" s="405" t="s">
        <v>21</v>
      </c>
      <c r="D961" t="s">
        <v>15</v>
      </c>
      <c r="F961" s="44">
        <v>2</v>
      </c>
      <c r="G961" s="217">
        <f t="shared" si="15"/>
        <v>4.9999999999999973</v>
      </c>
    </row>
    <row r="962" spans="1:13">
      <c r="A962" s="46">
        <v>45811</v>
      </c>
      <c r="B962" s="405">
        <v>31085</v>
      </c>
      <c r="C962" s="405" t="s">
        <v>21</v>
      </c>
      <c r="D962" t="s">
        <v>16</v>
      </c>
      <c r="F962" s="44">
        <v>5</v>
      </c>
      <c r="G962" s="217">
        <f t="shared" si="15"/>
        <v>0</v>
      </c>
    </row>
    <row r="963" spans="1:13">
      <c r="A963" s="32">
        <v>45808</v>
      </c>
      <c r="B963" s="404" t="s">
        <v>11</v>
      </c>
      <c r="C963" s="404" t="s">
        <v>22</v>
      </c>
      <c r="D963" t="s">
        <v>13</v>
      </c>
      <c r="E963" s="217">
        <v>33.1</v>
      </c>
      <c r="F963" s="217"/>
      <c r="G963" s="217">
        <f t="shared" si="15"/>
        <v>33.1</v>
      </c>
    </row>
    <row r="964" spans="1:13">
      <c r="B964" s="405"/>
      <c r="C964" s="405"/>
      <c r="D964" t="s">
        <v>14</v>
      </c>
      <c r="E964" s="217">
        <v>5.3</v>
      </c>
      <c r="F964" s="217"/>
      <c r="G964" s="217">
        <f t="shared" si="15"/>
        <v>38.4</v>
      </c>
    </row>
    <row r="965" spans="1:13">
      <c r="B965" s="405"/>
      <c r="C965" s="405"/>
      <c r="D965" t="s">
        <v>15</v>
      </c>
      <c r="E965" s="217">
        <v>60</v>
      </c>
      <c r="F965" s="217"/>
      <c r="G965" s="217">
        <f t="shared" si="15"/>
        <v>98.4</v>
      </c>
    </row>
    <row r="966" spans="1:13">
      <c r="B966" s="405"/>
      <c r="C966" s="405"/>
      <c r="D966" t="s">
        <v>16</v>
      </c>
      <c r="E966" s="217">
        <v>5</v>
      </c>
      <c r="F966" s="217"/>
      <c r="G966" s="217">
        <f t="shared" si="15"/>
        <v>103.4</v>
      </c>
      <c r="J966" s="422" t="s">
        <v>464</v>
      </c>
      <c r="K966" s="422"/>
      <c r="L966" s="422"/>
    </row>
    <row r="967" spans="1:13">
      <c r="A967" s="30">
        <v>45808</v>
      </c>
      <c r="B967" s="405" t="s">
        <v>55</v>
      </c>
      <c r="C967" s="405" t="s">
        <v>22</v>
      </c>
      <c r="D967" t="s">
        <v>15</v>
      </c>
      <c r="E967" s="217"/>
      <c r="F967" s="217">
        <v>60</v>
      </c>
      <c r="G967" s="217">
        <f t="shared" si="15"/>
        <v>43.400000000000006</v>
      </c>
      <c r="I967">
        <v>2025</v>
      </c>
      <c r="J967" s="404" t="s">
        <v>22</v>
      </c>
      <c r="K967" t="s">
        <v>13</v>
      </c>
      <c r="L967" s="217">
        <v>33.1</v>
      </c>
      <c r="M967" s="217">
        <v>33.1</v>
      </c>
    </row>
    <row r="968" spans="1:13">
      <c r="A968" s="30">
        <v>45808</v>
      </c>
      <c r="B968" s="405" t="s">
        <v>55</v>
      </c>
      <c r="C968" s="405" t="s">
        <v>22</v>
      </c>
      <c r="D968" t="s">
        <v>16</v>
      </c>
      <c r="E968" s="217"/>
      <c r="F968" s="217">
        <v>5</v>
      </c>
      <c r="G968" s="217">
        <f t="shared" si="15"/>
        <v>38.400000000000006</v>
      </c>
      <c r="J968" s="405"/>
      <c r="K968" t="s">
        <v>14</v>
      </c>
      <c r="L968" s="217">
        <v>5.3</v>
      </c>
      <c r="M968" s="217">
        <v>5.3</v>
      </c>
    </row>
    <row r="969" spans="1:13">
      <c r="A969" s="30">
        <v>45849</v>
      </c>
      <c r="B969" s="405">
        <v>31313</v>
      </c>
      <c r="C969" s="405" t="s">
        <v>22</v>
      </c>
      <c r="D969" t="s">
        <v>13</v>
      </c>
      <c r="E969" s="217"/>
      <c r="F969" s="217">
        <v>33.1</v>
      </c>
      <c r="G969" s="217">
        <f t="shared" si="15"/>
        <v>5.3000000000000043</v>
      </c>
      <c r="J969" s="405"/>
      <c r="L969" s="217"/>
      <c r="M969" s="217"/>
    </row>
    <row r="970" spans="1:13">
      <c r="A970" s="30">
        <v>45849</v>
      </c>
      <c r="B970" s="405">
        <v>31313</v>
      </c>
      <c r="C970" s="405" t="s">
        <v>22</v>
      </c>
      <c r="D970" t="s">
        <v>14</v>
      </c>
      <c r="E970" s="217"/>
      <c r="F970" s="217">
        <v>5.3</v>
      </c>
      <c r="G970" s="217">
        <f t="shared" si="15"/>
        <v>0</v>
      </c>
      <c r="J970" s="405"/>
      <c r="L970" s="217"/>
      <c r="M970" s="217"/>
    </row>
    <row r="971" spans="1:13">
      <c r="A971" s="68">
        <v>45838</v>
      </c>
      <c r="B971" s="404" t="s">
        <v>11</v>
      </c>
      <c r="C971" s="404" t="s">
        <v>23</v>
      </c>
      <c r="D971" t="s">
        <v>13</v>
      </c>
      <c r="E971" s="217">
        <v>26.8</v>
      </c>
      <c r="F971" s="217"/>
      <c r="G971" s="217">
        <f t="shared" si="15"/>
        <v>26.8</v>
      </c>
      <c r="J971" s="404" t="s">
        <v>23</v>
      </c>
      <c r="K971" t="s">
        <v>13</v>
      </c>
      <c r="L971" s="217">
        <v>34.799999999999997</v>
      </c>
      <c r="M971">
        <v>26.8</v>
      </c>
    </row>
    <row r="972" spans="1:13">
      <c r="A972" s="46"/>
      <c r="B972" s="405"/>
      <c r="C972" s="405"/>
      <c r="D972" t="s">
        <v>14</v>
      </c>
      <c r="E972" s="217">
        <v>4</v>
      </c>
      <c r="F972" s="217"/>
      <c r="G972" s="217">
        <f t="shared" si="15"/>
        <v>30.8</v>
      </c>
      <c r="J972" s="405"/>
      <c r="K972" t="s">
        <v>14</v>
      </c>
      <c r="L972" s="217">
        <v>4</v>
      </c>
      <c r="M972" s="217">
        <v>4</v>
      </c>
    </row>
    <row r="973" spans="1:13">
      <c r="A973" s="46"/>
      <c r="B973" s="405"/>
      <c r="C973" s="405"/>
      <c r="D973" t="s">
        <v>15</v>
      </c>
      <c r="E973" s="217">
        <v>60</v>
      </c>
      <c r="F973" s="217"/>
      <c r="G973" s="217">
        <f t="shared" si="15"/>
        <v>90.8</v>
      </c>
      <c r="L973" s="29">
        <f>SUM(L967:L972)</f>
        <v>77.199999999999989</v>
      </c>
      <c r="M973" s="29">
        <f>SUM(M967:M972)</f>
        <v>69.2</v>
      </c>
    </row>
    <row r="974" spans="1:13">
      <c r="A974" s="46"/>
      <c r="B974" s="405"/>
      <c r="C974" s="405"/>
      <c r="D974" t="s">
        <v>16</v>
      </c>
      <c r="E974" s="217">
        <v>5</v>
      </c>
      <c r="F974" s="217"/>
      <c r="G974" s="217">
        <f t="shared" si="15"/>
        <v>95.8</v>
      </c>
    </row>
    <row r="975" spans="1:13">
      <c r="A975" s="46">
        <v>45838</v>
      </c>
      <c r="B975" s="405" t="s">
        <v>56</v>
      </c>
      <c r="C975" s="405" t="s">
        <v>23</v>
      </c>
      <c r="D975" t="s">
        <v>15</v>
      </c>
      <c r="E975" s="217"/>
      <c r="F975" s="217">
        <v>60</v>
      </c>
      <c r="G975" s="217">
        <f t="shared" si="15"/>
        <v>35.799999999999997</v>
      </c>
      <c r="M975" s="29"/>
    </row>
    <row r="976" spans="1:13">
      <c r="A976" s="46">
        <v>45838</v>
      </c>
      <c r="B976" s="405" t="s">
        <v>56</v>
      </c>
      <c r="C976" s="405" t="s">
        <v>23</v>
      </c>
      <c r="D976" t="s">
        <v>16</v>
      </c>
      <c r="E976" s="217"/>
      <c r="F976" s="217">
        <v>5</v>
      </c>
      <c r="G976" s="217">
        <f t="shared" si="15"/>
        <v>30.799999999999997</v>
      </c>
    </row>
    <row r="977" spans="1:12">
      <c r="A977" s="30">
        <v>45849</v>
      </c>
      <c r="B977" s="405">
        <v>31313</v>
      </c>
      <c r="C977" s="405" t="s">
        <v>23</v>
      </c>
      <c r="D977" t="s">
        <v>13</v>
      </c>
      <c r="F977" s="44">
        <v>26.8</v>
      </c>
      <c r="G977" s="217">
        <f t="shared" si="15"/>
        <v>3.9999999999999964</v>
      </c>
    </row>
    <row r="978" spans="1:12">
      <c r="A978" s="30">
        <v>45849</v>
      </c>
      <c r="B978" s="405">
        <v>31313</v>
      </c>
      <c r="C978" s="405" t="s">
        <v>23</v>
      </c>
      <c r="D978" t="s">
        <v>14</v>
      </c>
      <c r="F978" s="44">
        <v>4</v>
      </c>
      <c r="G978" s="217">
        <f t="shared" si="15"/>
        <v>-3.5527136788005009E-15</v>
      </c>
    </row>
    <row r="979" spans="1:12">
      <c r="A979" s="68">
        <v>45869</v>
      </c>
      <c r="B979" s="404" t="s">
        <v>11</v>
      </c>
      <c r="C979" s="404" t="s">
        <v>24</v>
      </c>
      <c r="D979" t="s">
        <v>13</v>
      </c>
      <c r="E979" s="217">
        <v>24.7</v>
      </c>
      <c r="F979" s="217"/>
      <c r="G979" s="217">
        <f t="shared" si="15"/>
        <v>24.699999999999996</v>
      </c>
    </row>
    <row r="980" spans="1:12">
      <c r="A980" s="46"/>
      <c r="B980" s="405"/>
      <c r="C980" s="405"/>
      <c r="D980" t="s">
        <v>14</v>
      </c>
      <c r="E980" s="217">
        <v>4.2</v>
      </c>
      <c r="F980" s="217"/>
      <c r="G980" s="217">
        <f t="shared" ref="G980:G1051" si="16">+G979+E980-F980</f>
        <v>28.899999999999995</v>
      </c>
    </row>
    <row r="981" spans="1:12">
      <c r="A981" s="46"/>
      <c r="B981" s="405"/>
      <c r="C981" s="405"/>
      <c r="D981" t="s">
        <v>15</v>
      </c>
      <c r="E981" s="217">
        <v>60</v>
      </c>
      <c r="F981" s="217"/>
      <c r="G981" s="217">
        <f t="shared" si="16"/>
        <v>88.899999999999991</v>
      </c>
      <c r="I981" s="404" t="s">
        <v>24</v>
      </c>
      <c r="J981" t="s">
        <v>13</v>
      </c>
      <c r="K981" s="217">
        <v>24.7</v>
      </c>
    </row>
    <row r="982" spans="1:12">
      <c r="A982" s="46"/>
      <c r="B982" s="405"/>
      <c r="C982" s="405"/>
      <c r="D982" t="s">
        <v>16</v>
      </c>
      <c r="E982" s="217">
        <v>5</v>
      </c>
      <c r="F982" s="217"/>
      <c r="G982" s="217">
        <f t="shared" si="16"/>
        <v>93.899999999999991</v>
      </c>
      <c r="I982" s="405"/>
      <c r="J982" t="s">
        <v>14</v>
      </c>
      <c r="K982" s="217">
        <v>4.2</v>
      </c>
    </row>
    <row r="983" spans="1:12">
      <c r="A983" s="46">
        <v>45869</v>
      </c>
      <c r="B983" s="405" t="s">
        <v>32</v>
      </c>
      <c r="C983" s="405" t="s">
        <v>24</v>
      </c>
      <c r="D983" t="s">
        <v>15</v>
      </c>
      <c r="E983" s="217"/>
      <c r="F983" s="217">
        <v>60</v>
      </c>
      <c r="G983" s="217">
        <f t="shared" si="16"/>
        <v>33.899999999999991</v>
      </c>
      <c r="I983" s="404" t="s">
        <v>25</v>
      </c>
      <c r="J983" t="s">
        <v>13</v>
      </c>
      <c r="K983" s="217">
        <v>28.5</v>
      </c>
    </row>
    <row r="984" spans="1:12">
      <c r="A984" s="46">
        <v>45869</v>
      </c>
      <c r="B984" s="405" t="s">
        <v>32</v>
      </c>
      <c r="C984" s="405" t="s">
        <v>24</v>
      </c>
      <c r="D984" t="s">
        <v>16</v>
      </c>
      <c r="E984" s="217"/>
      <c r="F984" s="217">
        <v>5</v>
      </c>
      <c r="G984" s="217">
        <f t="shared" si="16"/>
        <v>28.899999999999991</v>
      </c>
      <c r="I984" s="405"/>
      <c r="J984" t="s">
        <v>14</v>
      </c>
      <c r="K984" s="217">
        <v>8</v>
      </c>
    </row>
    <row r="985" spans="1:12">
      <c r="A985" s="46">
        <v>45936</v>
      </c>
      <c r="B985" s="405">
        <v>31703</v>
      </c>
      <c r="C985" s="405" t="s">
        <v>24</v>
      </c>
      <c r="D985" t="s">
        <v>13</v>
      </c>
      <c r="E985" s="217"/>
      <c r="F985" s="217">
        <v>24.7</v>
      </c>
      <c r="G985" s="217">
        <f t="shared" si="16"/>
        <v>4.1999999999999922</v>
      </c>
      <c r="I985" s="405"/>
      <c r="K985" s="217"/>
    </row>
    <row r="986" spans="1:12">
      <c r="A986" s="46">
        <v>45936</v>
      </c>
      <c r="B986" s="405">
        <v>31703</v>
      </c>
      <c r="C986" s="405" t="s">
        <v>24</v>
      </c>
      <c r="D986" t="s">
        <v>14</v>
      </c>
      <c r="E986" s="217"/>
      <c r="F986" s="217">
        <v>4.2</v>
      </c>
      <c r="G986" s="217">
        <f t="shared" si="16"/>
        <v>-7.9936057773011271E-15</v>
      </c>
      <c r="I986" s="405"/>
      <c r="K986" s="217"/>
    </row>
    <row r="987" spans="1:12">
      <c r="A987" s="32">
        <v>45900</v>
      </c>
      <c r="B987" s="404" t="s">
        <v>11</v>
      </c>
      <c r="C987" s="404" t="s">
        <v>25</v>
      </c>
      <c r="D987" t="s">
        <v>13</v>
      </c>
      <c r="E987" s="217">
        <v>28.5</v>
      </c>
      <c r="G987" s="217">
        <f t="shared" si="16"/>
        <v>28.499999999999993</v>
      </c>
      <c r="K987" s="29">
        <v>200</v>
      </c>
    </row>
    <row r="988" spans="1:12">
      <c r="B988" s="405"/>
      <c r="C988" s="405"/>
      <c r="D988" t="s">
        <v>14</v>
      </c>
      <c r="E988" s="217">
        <v>8</v>
      </c>
      <c r="G988" s="217">
        <f t="shared" si="16"/>
        <v>36.499999999999993</v>
      </c>
      <c r="J988">
        <v>270</v>
      </c>
      <c r="K988" s="29">
        <f>SUM(K981:K987)</f>
        <v>265.39999999999998</v>
      </c>
      <c r="L988" s="29">
        <f>J988-K988</f>
        <v>4.6000000000000227</v>
      </c>
    </row>
    <row r="989" spans="1:12">
      <c r="B989" s="405"/>
      <c r="C989" s="405"/>
      <c r="D989" t="s">
        <v>15</v>
      </c>
      <c r="E989" s="217">
        <v>60</v>
      </c>
      <c r="G989" s="217">
        <f t="shared" si="16"/>
        <v>96.5</v>
      </c>
    </row>
    <row r="990" spans="1:12">
      <c r="B990" s="405"/>
      <c r="C990" s="405"/>
      <c r="D990" t="s">
        <v>16</v>
      </c>
      <c r="E990" s="217">
        <v>5</v>
      </c>
      <c r="G990" s="217">
        <f t="shared" si="16"/>
        <v>101.5</v>
      </c>
    </row>
    <row r="991" spans="1:12">
      <c r="A991" s="30">
        <v>45900</v>
      </c>
      <c r="B991" s="405" t="s">
        <v>75</v>
      </c>
      <c r="C991" s="405" t="s">
        <v>25</v>
      </c>
      <c r="D991" t="s">
        <v>15</v>
      </c>
      <c r="E991" s="217"/>
      <c r="F991" s="217">
        <v>60</v>
      </c>
      <c r="G991" s="217">
        <f t="shared" si="16"/>
        <v>41.5</v>
      </c>
    </row>
    <row r="992" spans="1:12">
      <c r="A992" s="30">
        <v>45900</v>
      </c>
      <c r="B992" s="405" t="s">
        <v>75</v>
      </c>
      <c r="C992" s="405" t="s">
        <v>25</v>
      </c>
      <c r="D992" t="s">
        <v>16</v>
      </c>
      <c r="E992" s="217"/>
      <c r="F992" s="217">
        <v>5</v>
      </c>
      <c r="G992" s="217">
        <f t="shared" si="16"/>
        <v>36.5</v>
      </c>
    </row>
    <row r="993" spans="1:11">
      <c r="A993" s="46">
        <v>45936</v>
      </c>
      <c r="B993" s="405">
        <v>31703</v>
      </c>
      <c r="C993" s="405" t="s">
        <v>25</v>
      </c>
      <c r="D993" t="s">
        <v>13</v>
      </c>
      <c r="E993" s="217"/>
      <c r="F993" s="217">
        <v>28.5</v>
      </c>
      <c r="G993" s="217">
        <f t="shared" si="16"/>
        <v>8</v>
      </c>
    </row>
    <row r="994" spans="1:11">
      <c r="A994" s="46">
        <v>45936</v>
      </c>
      <c r="B994" s="405">
        <v>31703</v>
      </c>
      <c r="C994" s="405" t="s">
        <v>25</v>
      </c>
      <c r="D994" t="s">
        <v>14</v>
      </c>
      <c r="E994" s="217"/>
      <c r="F994" s="217">
        <v>8</v>
      </c>
      <c r="G994" s="217">
        <f t="shared" si="16"/>
        <v>0</v>
      </c>
    </row>
    <row r="995" spans="1:11">
      <c r="A995" s="68">
        <v>45930</v>
      </c>
      <c r="B995" s="404" t="s">
        <v>11</v>
      </c>
      <c r="C995" s="404" t="s">
        <v>41</v>
      </c>
      <c r="D995" t="s">
        <v>13</v>
      </c>
      <c r="E995" s="217">
        <v>26.8</v>
      </c>
      <c r="F995" s="217"/>
      <c r="G995" s="217">
        <f t="shared" si="16"/>
        <v>26.8</v>
      </c>
    </row>
    <row r="996" spans="1:11">
      <c r="A996" s="46"/>
      <c r="B996" s="405"/>
      <c r="C996" s="405"/>
      <c r="D996" t="s">
        <v>14</v>
      </c>
      <c r="E996" s="217">
        <v>6</v>
      </c>
      <c r="G996" s="217">
        <f t="shared" si="16"/>
        <v>32.799999999999997</v>
      </c>
    </row>
    <row r="997" spans="1:11">
      <c r="A997" s="46"/>
      <c r="B997" s="405"/>
      <c r="C997" s="405"/>
      <c r="D997" t="s">
        <v>15</v>
      </c>
      <c r="E997" s="217">
        <v>60</v>
      </c>
      <c r="G997" s="217">
        <f t="shared" si="16"/>
        <v>92.8</v>
      </c>
      <c r="I997" s="424" t="s">
        <v>452</v>
      </c>
      <c r="J997" s="424"/>
      <c r="K997" s="424"/>
    </row>
    <row r="998" spans="1:11">
      <c r="A998" s="46"/>
      <c r="B998" s="405"/>
      <c r="C998" s="405"/>
      <c r="D998" t="s">
        <v>16</v>
      </c>
      <c r="E998" s="217">
        <v>5</v>
      </c>
      <c r="G998" s="217">
        <f t="shared" si="16"/>
        <v>97.8</v>
      </c>
      <c r="H998" s="11">
        <v>2025</v>
      </c>
      <c r="I998" s="404" t="s">
        <v>41</v>
      </c>
      <c r="J998" t="s">
        <v>13</v>
      </c>
      <c r="K998" s="217">
        <v>26.8</v>
      </c>
    </row>
    <row r="999" spans="1:11">
      <c r="A999" s="46"/>
      <c r="B999" s="405"/>
      <c r="C999" s="405"/>
      <c r="D999" t="s">
        <v>17</v>
      </c>
      <c r="E999" s="217">
        <v>200</v>
      </c>
      <c r="G999" s="217">
        <f t="shared" si="16"/>
        <v>297.8</v>
      </c>
      <c r="I999" s="405"/>
      <c r="J999" t="s">
        <v>14</v>
      </c>
      <c r="K999" s="217">
        <v>6</v>
      </c>
    </row>
    <row r="1000" spans="1:11">
      <c r="B1000" s="405"/>
      <c r="C1000" s="405"/>
      <c r="D1000" t="s">
        <v>76</v>
      </c>
      <c r="E1000" s="217">
        <v>10</v>
      </c>
      <c r="F1000" s="1"/>
      <c r="G1000" s="217">
        <f t="shared" si="16"/>
        <v>307.8</v>
      </c>
      <c r="I1000" s="404" t="s">
        <v>27</v>
      </c>
      <c r="J1000" t="s">
        <v>13</v>
      </c>
      <c r="K1000">
        <v>23.3</v>
      </c>
    </row>
    <row r="1001" spans="1:11">
      <c r="A1001" s="30">
        <v>45905</v>
      </c>
      <c r="B1001" s="405"/>
      <c r="C1001" s="405" t="s">
        <v>41</v>
      </c>
      <c r="D1001" t="s">
        <v>76</v>
      </c>
      <c r="E1001" s="1"/>
      <c r="F1001" s="1">
        <v>10</v>
      </c>
      <c r="G1001" s="217">
        <f t="shared" si="16"/>
        <v>297.8</v>
      </c>
      <c r="I1001" s="405"/>
      <c r="J1001" t="s">
        <v>14</v>
      </c>
      <c r="K1001" s="44">
        <v>7</v>
      </c>
    </row>
    <row r="1002" spans="1:11">
      <c r="A1002" s="30">
        <v>45930</v>
      </c>
      <c r="B1002" s="405" t="s">
        <v>61</v>
      </c>
      <c r="C1002" s="405" t="s">
        <v>41</v>
      </c>
      <c r="D1002" t="s">
        <v>15</v>
      </c>
      <c r="F1002" s="44">
        <v>60</v>
      </c>
      <c r="G1002" s="217">
        <f t="shared" si="16"/>
        <v>237.8</v>
      </c>
      <c r="J1002" t="s">
        <v>17</v>
      </c>
      <c r="K1002" s="217">
        <v>200</v>
      </c>
    </row>
    <row r="1003" spans="1:11">
      <c r="A1003" s="30">
        <v>45930</v>
      </c>
      <c r="B1003" s="405" t="s">
        <v>61</v>
      </c>
      <c r="C1003" s="405" t="s">
        <v>41</v>
      </c>
      <c r="D1003" t="s">
        <v>16</v>
      </c>
      <c r="F1003" s="44">
        <v>5</v>
      </c>
      <c r="G1003" s="217">
        <f t="shared" si="16"/>
        <v>232.8</v>
      </c>
      <c r="K1003" s="276">
        <f>SUM(K998:K1002)</f>
        <v>263.10000000000002</v>
      </c>
    </row>
    <row r="1004" spans="1:11">
      <c r="A1004" s="46">
        <v>45936</v>
      </c>
      <c r="B1004" s="405">
        <v>31703</v>
      </c>
      <c r="C1004" s="405" t="s">
        <v>41</v>
      </c>
      <c r="D1004" t="s">
        <v>17</v>
      </c>
      <c r="F1004" s="217">
        <v>200</v>
      </c>
      <c r="G1004" s="217">
        <f t="shared" si="16"/>
        <v>32.800000000000011</v>
      </c>
    </row>
    <row r="1005" spans="1:11">
      <c r="A1005" s="46">
        <v>45982</v>
      </c>
      <c r="B1005" s="405">
        <v>31997</v>
      </c>
      <c r="C1005" s="405" t="s">
        <v>41</v>
      </c>
      <c r="D1005" t="s">
        <v>13</v>
      </c>
      <c r="F1005" s="217">
        <v>26.8</v>
      </c>
      <c r="G1005" s="217">
        <f t="shared" si="16"/>
        <v>6.0000000000000107</v>
      </c>
    </row>
    <row r="1006" spans="1:11">
      <c r="A1006" s="46">
        <v>45982</v>
      </c>
      <c r="B1006" s="405">
        <v>31997</v>
      </c>
      <c r="C1006" s="405" t="s">
        <v>41</v>
      </c>
      <c r="D1006" t="s">
        <v>14</v>
      </c>
      <c r="F1006" s="217">
        <v>6</v>
      </c>
      <c r="G1006" s="217">
        <f t="shared" si="16"/>
        <v>1.0658141036401503E-14</v>
      </c>
    </row>
    <row r="1007" spans="1:11">
      <c r="A1007" s="68">
        <v>45961</v>
      </c>
      <c r="B1007" s="404" t="s">
        <v>11</v>
      </c>
      <c r="C1007" s="404" t="s">
        <v>27</v>
      </c>
      <c r="D1007" t="s">
        <v>13</v>
      </c>
      <c r="E1007">
        <v>23.3</v>
      </c>
      <c r="G1007" s="217">
        <f t="shared" si="16"/>
        <v>23.300000000000011</v>
      </c>
    </row>
    <row r="1008" spans="1:11">
      <c r="A1008" s="46"/>
      <c r="B1008" s="405"/>
      <c r="C1008" s="405"/>
      <c r="D1008" t="s">
        <v>14</v>
      </c>
      <c r="E1008" s="44">
        <v>7</v>
      </c>
      <c r="G1008" s="217">
        <f t="shared" si="16"/>
        <v>30.300000000000011</v>
      </c>
    </row>
    <row r="1009" spans="1:7">
      <c r="A1009" s="46"/>
      <c r="B1009" s="405"/>
      <c r="C1009" s="405"/>
      <c r="D1009" t="s">
        <v>15</v>
      </c>
      <c r="E1009" s="217">
        <v>60</v>
      </c>
      <c r="G1009" s="217">
        <f t="shared" si="16"/>
        <v>90.300000000000011</v>
      </c>
    </row>
    <row r="1010" spans="1:7">
      <c r="A1010" s="46"/>
      <c r="B1010" s="405"/>
      <c r="C1010" s="405"/>
      <c r="D1010" t="s">
        <v>16</v>
      </c>
      <c r="E1010" s="217">
        <v>5</v>
      </c>
      <c r="G1010" s="217">
        <f t="shared" si="16"/>
        <v>95.300000000000011</v>
      </c>
    </row>
    <row r="1011" spans="1:7">
      <c r="B1011" s="405"/>
      <c r="D1011" t="s">
        <v>17</v>
      </c>
      <c r="E1011" s="217">
        <v>200</v>
      </c>
      <c r="G1011" s="217">
        <f t="shared" si="16"/>
        <v>295.3</v>
      </c>
    </row>
    <row r="1012" spans="1:7">
      <c r="A1012" s="30">
        <v>45961</v>
      </c>
      <c r="B1012" s="405" t="s">
        <v>62</v>
      </c>
      <c r="C1012" s="405" t="s">
        <v>27</v>
      </c>
      <c r="D1012" t="s">
        <v>15</v>
      </c>
      <c r="E1012" s="217"/>
      <c r="F1012" s="217">
        <v>60</v>
      </c>
      <c r="G1012" s="217">
        <f t="shared" si="16"/>
        <v>235.3</v>
      </c>
    </row>
    <row r="1013" spans="1:7">
      <c r="A1013" s="30">
        <v>45961</v>
      </c>
      <c r="B1013" s="405" t="s">
        <v>62</v>
      </c>
      <c r="C1013" s="405" t="s">
        <v>27</v>
      </c>
      <c r="D1013" t="s">
        <v>16</v>
      </c>
      <c r="F1013" s="217">
        <v>5</v>
      </c>
      <c r="G1013" s="217">
        <f t="shared" si="16"/>
        <v>230.3</v>
      </c>
    </row>
    <row r="1014" spans="1:7">
      <c r="A1014" s="46">
        <v>45982</v>
      </c>
      <c r="B1014" s="405">
        <v>31997</v>
      </c>
      <c r="C1014" s="405" t="s">
        <v>27</v>
      </c>
      <c r="D1014" t="s">
        <v>13</v>
      </c>
      <c r="F1014">
        <v>23.3</v>
      </c>
      <c r="G1014" s="217">
        <f t="shared" si="16"/>
        <v>207</v>
      </c>
    </row>
    <row r="1015" spans="1:7">
      <c r="A1015" s="46">
        <v>45982</v>
      </c>
      <c r="B1015" s="405">
        <v>31997</v>
      </c>
      <c r="C1015" s="405" t="s">
        <v>27</v>
      </c>
      <c r="D1015" t="s">
        <v>14</v>
      </c>
      <c r="F1015" s="44">
        <v>7</v>
      </c>
      <c r="G1015" s="217">
        <f t="shared" si="16"/>
        <v>200</v>
      </c>
    </row>
    <row r="1016" spans="1:7">
      <c r="A1016" s="46">
        <v>45982</v>
      </c>
      <c r="B1016" s="405">
        <v>31997</v>
      </c>
      <c r="C1016" s="405" t="s">
        <v>27</v>
      </c>
      <c r="D1016" t="s">
        <v>17</v>
      </c>
      <c r="F1016" s="217">
        <v>200</v>
      </c>
      <c r="G1016" s="217">
        <f t="shared" si="16"/>
        <v>0</v>
      </c>
    </row>
    <row r="1017" spans="1:7">
      <c r="A1017" s="68">
        <v>45991</v>
      </c>
      <c r="B1017" s="404" t="s">
        <v>11</v>
      </c>
      <c r="C1017" s="404" t="s">
        <v>28</v>
      </c>
      <c r="D1017" t="s">
        <v>13</v>
      </c>
      <c r="E1017" s="44">
        <v>24.7</v>
      </c>
      <c r="G1017" s="217">
        <f t="shared" si="16"/>
        <v>24.7</v>
      </c>
    </row>
    <row r="1018" spans="1:7">
      <c r="A1018" s="46"/>
      <c r="B1018" s="405"/>
      <c r="C1018" s="405"/>
      <c r="D1018" t="s">
        <v>14</v>
      </c>
      <c r="E1018" s="44">
        <v>7</v>
      </c>
      <c r="G1018" s="217">
        <f t="shared" si="16"/>
        <v>31.7</v>
      </c>
    </row>
    <row r="1019" spans="1:7">
      <c r="A1019" s="46"/>
      <c r="B1019" s="405"/>
      <c r="C1019" s="405"/>
      <c r="D1019" t="s">
        <v>15</v>
      </c>
      <c r="E1019" s="217">
        <v>60</v>
      </c>
      <c r="G1019" s="217">
        <f t="shared" si="16"/>
        <v>91.7</v>
      </c>
    </row>
    <row r="1020" spans="1:7">
      <c r="A1020" s="46"/>
      <c r="B1020" s="405"/>
      <c r="C1020" s="405"/>
      <c r="D1020" t="s">
        <v>16</v>
      </c>
      <c r="E1020" s="217">
        <v>5</v>
      </c>
      <c r="G1020" s="217">
        <f t="shared" si="16"/>
        <v>96.7</v>
      </c>
    </row>
    <row r="1021" spans="1:7">
      <c r="A1021" s="46"/>
      <c r="B1021" s="405"/>
      <c r="C1021" s="405"/>
      <c r="D1021" t="s">
        <v>17</v>
      </c>
      <c r="E1021" s="217">
        <v>200</v>
      </c>
      <c r="G1021" s="217">
        <f t="shared" si="16"/>
        <v>296.7</v>
      </c>
    </row>
    <row r="1022" spans="1:7">
      <c r="A1022" s="30">
        <v>45991</v>
      </c>
      <c r="B1022" s="405" t="s">
        <v>64</v>
      </c>
      <c r="C1022" s="405" t="s">
        <v>28</v>
      </c>
      <c r="D1022" t="s">
        <v>15</v>
      </c>
      <c r="E1022" s="217"/>
      <c r="F1022" s="217">
        <v>60</v>
      </c>
      <c r="G1022" s="217">
        <f t="shared" si="16"/>
        <v>236.7</v>
      </c>
    </row>
    <row r="1023" spans="1:7">
      <c r="A1023" s="30">
        <v>45991</v>
      </c>
      <c r="B1023" s="405" t="s">
        <v>64</v>
      </c>
      <c r="C1023" s="405" t="s">
        <v>28</v>
      </c>
      <c r="D1023" t="s">
        <v>16</v>
      </c>
      <c r="F1023" s="217">
        <v>5</v>
      </c>
      <c r="G1023" s="217">
        <f t="shared" si="16"/>
        <v>231.7</v>
      </c>
    </row>
    <row r="1024" spans="1:7">
      <c r="A1024" s="30">
        <v>46069</v>
      </c>
      <c r="B1024" s="405">
        <v>32513</v>
      </c>
      <c r="C1024" s="405" t="s">
        <v>28</v>
      </c>
      <c r="D1024" t="s">
        <v>13</v>
      </c>
      <c r="F1024" s="217">
        <v>24.7</v>
      </c>
      <c r="G1024" s="217">
        <f>+G1023+E1024-F1024</f>
        <v>207</v>
      </c>
    </row>
    <row r="1025" spans="1:12">
      <c r="A1025" s="30">
        <v>46069</v>
      </c>
      <c r="B1025" s="405">
        <v>32513</v>
      </c>
      <c r="C1025" s="405" t="s">
        <v>28</v>
      </c>
      <c r="D1025" t="s">
        <v>14</v>
      </c>
      <c r="F1025" s="217">
        <v>7</v>
      </c>
      <c r="G1025" s="217">
        <f>+G1024+E1025-F1025</f>
        <v>200</v>
      </c>
    </row>
    <row r="1026" spans="1:12">
      <c r="A1026" s="30">
        <v>46069</v>
      </c>
      <c r="B1026" s="405">
        <v>32513</v>
      </c>
      <c r="C1026" s="405" t="s">
        <v>28</v>
      </c>
      <c r="D1026" t="s">
        <v>17</v>
      </c>
      <c r="F1026" s="217">
        <v>200</v>
      </c>
      <c r="G1026" s="217">
        <f>+G1025+E1026-F1026</f>
        <v>0</v>
      </c>
    </row>
    <row r="1027" spans="1:12">
      <c r="A1027" s="68">
        <v>46022</v>
      </c>
      <c r="B1027" s="404" t="s">
        <v>11</v>
      </c>
      <c r="C1027" s="404" t="s">
        <v>29</v>
      </c>
      <c r="D1027" t="s">
        <v>13</v>
      </c>
      <c r="E1027" s="44">
        <v>25.8</v>
      </c>
      <c r="G1027" s="217">
        <f>+G1026+E1027-F1027</f>
        <v>25.8</v>
      </c>
    </row>
    <row r="1028" spans="1:12">
      <c r="A1028" s="46"/>
      <c r="B1028" s="405"/>
      <c r="C1028" s="405"/>
      <c r="D1028" t="s">
        <v>14</v>
      </c>
      <c r="E1028" s="44">
        <v>6.1</v>
      </c>
      <c r="G1028" s="217">
        <f>+G1027+E1028-F1028</f>
        <v>31.9</v>
      </c>
    </row>
    <row r="1029" spans="1:12">
      <c r="A1029" s="46"/>
      <c r="B1029" s="405"/>
      <c r="C1029" s="405"/>
      <c r="D1029" t="s">
        <v>15</v>
      </c>
      <c r="E1029" s="217">
        <v>60</v>
      </c>
      <c r="G1029" s="217">
        <f>+G1028+E1029-F1029</f>
        <v>91.9</v>
      </c>
    </row>
    <row r="1030" spans="1:12">
      <c r="A1030" s="46"/>
      <c r="B1030" s="405"/>
      <c r="C1030" s="405"/>
      <c r="D1030" t="s">
        <v>16</v>
      </c>
      <c r="E1030" s="217">
        <v>5</v>
      </c>
      <c r="G1030" s="217">
        <f t="shared" si="16"/>
        <v>96.9</v>
      </c>
    </row>
    <row r="1031" spans="1:12">
      <c r="A1031" s="46"/>
      <c r="B1031" s="405"/>
      <c r="C1031" s="405"/>
      <c r="D1031" t="s">
        <v>17</v>
      </c>
      <c r="E1031" s="217">
        <v>200</v>
      </c>
      <c r="G1031" s="217">
        <f t="shared" si="16"/>
        <v>296.89999999999998</v>
      </c>
    </row>
    <row r="1032" spans="1:12">
      <c r="A1032" s="46">
        <v>46022</v>
      </c>
      <c r="B1032" s="405" t="s">
        <v>48</v>
      </c>
      <c r="C1032" s="167" t="s">
        <v>29</v>
      </c>
      <c r="D1032" t="s">
        <v>15</v>
      </c>
      <c r="E1032" s="13"/>
      <c r="F1032" s="44">
        <v>60</v>
      </c>
      <c r="G1032" s="217">
        <f t="shared" si="16"/>
        <v>236.89999999999998</v>
      </c>
    </row>
    <row r="1033" spans="1:12">
      <c r="A1033" s="46">
        <v>46022</v>
      </c>
      <c r="B1033" s="405" t="s">
        <v>48</v>
      </c>
      <c r="C1033" s="167" t="s">
        <v>29</v>
      </c>
      <c r="D1033" t="s">
        <v>16</v>
      </c>
      <c r="E1033" s="13"/>
      <c r="F1033" s="44">
        <v>5</v>
      </c>
      <c r="G1033" s="217">
        <f t="shared" si="16"/>
        <v>231.89999999999998</v>
      </c>
    </row>
    <row r="1034" spans="1:12">
      <c r="A1034" s="46">
        <v>46069</v>
      </c>
      <c r="B1034" s="405">
        <v>32513</v>
      </c>
      <c r="C1034" s="167" t="s">
        <v>29</v>
      </c>
      <c r="D1034" t="s">
        <v>13</v>
      </c>
      <c r="E1034" s="13"/>
      <c r="F1034" s="44">
        <v>25.8</v>
      </c>
      <c r="G1034" s="217">
        <f>+G1033+E1034-F1034</f>
        <v>206.09999999999997</v>
      </c>
      <c r="J1034" s="404"/>
      <c r="K1034" s="404"/>
      <c r="L1034" s="404"/>
    </row>
    <row r="1035" spans="1:12">
      <c r="A1035" s="46">
        <v>46069</v>
      </c>
      <c r="B1035" s="405">
        <v>32513</v>
      </c>
      <c r="C1035" s="167" t="s">
        <v>29</v>
      </c>
      <c r="D1035" t="s">
        <v>14</v>
      </c>
      <c r="E1035" s="13"/>
      <c r="F1035" s="44">
        <v>6.1</v>
      </c>
      <c r="G1035" s="217">
        <f>+G1034+E1035-F1035</f>
        <v>199.99999999999997</v>
      </c>
      <c r="J1035" s="404"/>
      <c r="K1035" s="404"/>
      <c r="L1035" s="404"/>
    </row>
    <row r="1036" spans="1:12">
      <c r="A1036" s="46">
        <v>46069</v>
      </c>
      <c r="B1036" s="405">
        <v>32513</v>
      </c>
      <c r="C1036" s="167" t="s">
        <v>29</v>
      </c>
      <c r="D1036" t="s">
        <v>17</v>
      </c>
      <c r="E1036" s="13"/>
      <c r="F1036" s="44">
        <v>200</v>
      </c>
      <c r="G1036" s="217">
        <f>+G1035+E1036-F1036</f>
        <v>0</v>
      </c>
      <c r="J1036" s="404"/>
      <c r="K1036" s="404"/>
      <c r="L1036" s="404"/>
    </row>
    <row r="1037" spans="1:12">
      <c r="A1037" s="68">
        <v>46053</v>
      </c>
      <c r="B1037" s="404" t="s">
        <v>11</v>
      </c>
      <c r="C1037" s="404" t="s">
        <v>12</v>
      </c>
      <c r="D1037" t="s">
        <v>13</v>
      </c>
      <c r="E1037" s="44">
        <v>28.4</v>
      </c>
      <c r="G1037" s="217">
        <f>+G1036+E1037-F1037</f>
        <v>28.4</v>
      </c>
      <c r="I1037" s="404"/>
      <c r="J1037" s="404"/>
      <c r="L1037" s="44"/>
    </row>
    <row r="1038" spans="1:12">
      <c r="A1038" s="46"/>
      <c r="B1038" s="405"/>
      <c r="C1038" s="405"/>
      <c r="D1038" t="s">
        <v>14</v>
      </c>
      <c r="E1038" s="44">
        <v>8.1</v>
      </c>
      <c r="G1038" s="217">
        <f>+G1037+E1038-F1038</f>
        <v>36.5</v>
      </c>
      <c r="J1038" s="405"/>
      <c r="L1038" s="44"/>
    </row>
    <row r="1039" spans="1:12">
      <c r="A1039" s="46"/>
      <c r="B1039" s="405"/>
      <c r="C1039" s="405"/>
      <c r="D1039" t="s">
        <v>15</v>
      </c>
      <c r="E1039" s="217">
        <v>60</v>
      </c>
      <c r="G1039" s="217">
        <f>+G1038+E1039-F1039</f>
        <v>96.5</v>
      </c>
      <c r="J1039" s="405"/>
      <c r="L1039" s="217"/>
    </row>
    <row r="1040" spans="1:12">
      <c r="A1040" s="46"/>
      <c r="B1040" s="405"/>
      <c r="C1040" s="405"/>
      <c r="D1040" t="s">
        <v>16</v>
      </c>
      <c r="E1040" s="217">
        <v>5</v>
      </c>
      <c r="G1040" s="217">
        <f>+G1039+E1040-F1040</f>
        <v>101.5</v>
      </c>
      <c r="J1040" s="404"/>
      <c r="L1040" s="44"/>
    </row>
    <row r="1041" spans="1:1023 1025:2047 2049:3071 3073:4095 4097:5119 5121:6143 6145:7167 7169:8191 8193:9215 9217:10239 10241:11263 11265:12287 12289:13311 13313:14335 14337:15359 15361:16383">
      <c r="A1041" s="46"/>
      <c r="B1041" s="405"/>
      <c r="C1041" s="405"/>
      <c r="D1041" t="s">
        <v>17</v>
      </c>
      <c r="E1041" s="217">
        <v>200</v>
      </c>
      <c r="G1041" s="217">
        <f>+G1040+E1041-F1041</f>
        <v>301.5</v>
      </c>
      <c r="J1041" s="405"/>
      <c r="L1041" s="44"/>
    </row>
    <row r="1042" spans="1:1023 1025:2047 2049:3071 3073:4095 4097:5119 5121:6143 6145:7167 7169:8191 8193:9215 9217:10239 10241:11263 11265:12287 12289:13311 13313:14335 14337:15359 15361:16383">
      <c r="A1042" s="46"/>
      <c r="B1042" s="405"/>
      <c r="C1042" s="405"/>
      <c r="D1042" t="s">
        <v>100</v>
      </c>
      <c r="E1042" s="217">
        <v>10</v>
      </c>
      <c r="G1042" s="217">
        <f>+G1041+E1042-F1042</f>
        <v>311.5</v>
      </c>
      <c r="J1042" s="421" t="s">
        <v>464</v>
      </c>
      <c r="K1042" s="421"/>
      <c r="L1042" s="421"/>
    </row>
    <row r="1043" spans="1:1023 1025:2047 2049:3071 3073:4095 4097:5119 5121:6143 6145:7167 7169:8191 8193:9215 9217:10239 10241:11263 11265:12287 12289:13311 13313:14335 14337:15359 15361:16383" s="217" customFormat="1">
      <c r="A1043" s="46">
        <v>46053</v>
      </c>
      <c r="B1043" s="405" t="s">
        <v>49</v>
      </c>
      <c r="C1043" s="405" t="s">
        <v>12</v>
      </c>
      <c r="D1043" t="s">
        <v>15</v>
      </c>
      <c r="F1043" s="217">
        <v>60</v>
      </c>
      <c r="G1043" s="217">
        <f>+G1042+E1043-F1043</f>
        <v>251.5</v>
      </c>
      <c r="I1043" s="404">
        <v>2026</v>
      </c>
      <c r="J1043" s="404" t="s">
        <v>12</v>
      </c>
      <c r="K1043" t="s">
        <v>17</v>
      </c>
      <c r="L1043" s="217">
        <v>200</v>
      </c>
      <c r="M1043"/>
      <c r="O1043"/>
      <c r="Q1043"/>
      <c r="S1043"/>
      <c r="U1043"/>
      <c r="W1043"/>
      <c r="Y1043"/>
      <c r="AA1043"/>
      <c r="AC1043"/>
      <c r="AE1043"/>
      <c r="AG1043"/>
      <c r="AI1043"/>
      <c r="AK1043"/>
      <c r="AM1043"/>
      <c r="AO1043"/>
      <c r="AQ1043"/>
      <c r="AS1043"/>
      <c r="AU1043"/>
      <c r="AW1043"/>
      <c r="AY1043"/>
      <c r="BA1043"/>
      <c r="BC1043"/>
      <c r="BE1043"/>
      <c r="BG1043"/>
      <c r="BI1043"/>
      <c r="BK1043"/>
      <c r="BM1043"/>
      <c r="BO1043"/>
      <c r="BQ1043"/>
      <c r="BS1043"/>
      <c r="BU1043"/>
      <c r="BW1043"/>
      <c r="BY1043"/>
      <c r="CA1043"/>
      <c r="CC1043"/>
      <c r="CE1043"/>
      <c r="CG1043"/>
      <c r="CI1043"/>
      <c r="CK1043"/>
      <c r="CM1043"/>
      <c r="CO1043"/>
      <c r="CQ1043"/>
      <c r="CS1043"/>
      <c r="CU1043"/>
      <c r="CW1043"/>
      <c r="CY1043"/>
      <c r="DA1043"/>
      <c r="DC1043"/>
      <c r="DE1043"/>
      <c r="DG1043"/>
      <c r="DI1043"/>
      <c r="DK1043"/>
      <c r="DM1043"/>
      <c r="DO1043"/>
      <c r="DQ1043"/>
      <c r="DS1043"/>
      <c r="DU1043"/>
      <c r="DW1043"/>
      <c r="DY1043"/>
      <c r="EA1043"/>
      <c r="EC1043"/>
      <c r="EE1043"/>
      <c r="EG1043"/>
      <c r="EI1043"/>
      <c r="EK1043"/>
      <c r="EM1043"/>
      <c r="EO1043"/>
      <c r="EQ1043"/>
      <c r="ES1043"/>
      <c r="EU1043"/>
      <c r="EW1043"/>
      <c r="EY1043"/>
      <c r="FA1043"/>
      <c r="FC1043"/>
      <c r="FE1043"/>
      <c r="FG1043"/>
      <c r="FI1043"/>
      <c r="FK1043"/>
      <c r="FM1043"/>
      <c r="FO1043"/>
      <c r="FQ1043"/>
      <c r="FS1043"/>
      <c r="FU1043"/>
      <c r="FW1043"/>
      <c r="FY1043"/>
      <c r="GA1043"/>
      <c r="GC1043"/>
      <c r="GE1043"/>
      <c r="GG1043"/>
      <c r="GI1043"/>
      <c r="GK1043"/>
      <c r="GM1043"/>
      <c r="GO1043"/>
      <c r="GQ1043"/>
      <c r="GS1043"/>
      <c r="GU1043"/>
      <c r="GW1043"/>
      <c r="GY1043"/>
      <c r="HA1043"/>
      <c r="HC1043"/>
      <c r="HE1043"/>
      <c r="HG1043"/>
      <c r="HI1043"/>
      <c r="HK1043"/>
      <c r="HM1043"/>
      <c r="HO1043"/>
      <c r="HQ1043"/>
      <c r="HS1043"/>
      <c r="HU1043"/>
      <c r="HW1043"/>
      <c r="HY1043"/>
      <c r="IA1043"/>
      <c r="IC1043"/>
      <c r="IE1043"/>
      <c r="IG1043"/>
      <c r="II1043"/>
      <c r="IK1043"/>
      <c r="IM1043"/>
      <c r="IO1043"/>
      <c r="IQ1043"/>
      <c r="IS1043"/>
      <c r="IU1043"/>
      <c r="IW1043"/>
      <c r="IY1043"/>
      <c r="JA1043"/>
      <c r="JC1043"/>
      <c r="JE1043"/>
      <c r="JG1043"/>
      <c r="JI1043"/>
      <c r="JK1043"/>
      <c r="JM1043"/>
      <c r="JO1043"/>
      <c r="JQ1043"/>
      <c r="JS1043"/>
      <c r="JU1043"/>
      <c r="JW1043"/>
      <c r="JY1043"/>
      <c r="KA1043"/>
      <c r="KC1043"/>
      <c r="KE1043"/>
      <c r="KG1043"/>
      <c r="KI1043"/>
      <c r="KK1043"/>
      <c r="KM1043"/>
      <c r="KO1043"/>
      <c r="KQ1043"/>
      <c r="KS1043"/>
      <c r="KU1043"/>
      <c r="KW1043"/>
      <c r="KY1043"/>
      <c r="LA1043"/>
      <c r="LC1043"/>
      <c r="LE1043"/>
      <c r="LG1043"/>
      <c r="LI1043"/>
      <c r="LK1043"/>
      <c r="LM1043"/>
      <c r="LO1043"/>
      <c r="LQ1043"/>
      <c r="LS1043"/>
      <c r="LU1043"/>
      <c r="LW1043"/>
      <c r="LY1043"/>
      <c r="MA1043"/>
      <c r="MC1043"/>
      <c r="ME1043"/>
      <c r="MG1043"/>
      <c r="MI1043"/>
      <c r="MK1043"/>
      <c r="MM1043"/>
      <c r="MO1043"/>
      <c r="MQ1043"/>
      <c r="MS1043"/>
      <c r="MU1043"/>
      <c r="MW1043"/>
      <c r="MY1043"/>
      <c r="NA1043"/>
      <c r="NC1043"/>
      <c r="NE1043"/>
      <c r="NG1043"/>
      <c r="NI1043"/>
      <c r="NK1043"/>
      <c r="NM1043"/>
      <c r="NO1043"/>
      <c r="NQ1043"/>
      <c r="NS1043"/>
      <c r="NU1043"/>
      <c r="NW1043"/>
      <c r="NY1043"/>
      <c r="OA1043"/>
      <c r="OC1043"/>
      <c r="OE1043"/>
      <c r="OG1043"/>
      <c r="OI1043"/>
      <c r="OK1043"/>
      <c r="OM1043"/>
      <c r="OO1043"/>
      <c r="OQ1043"/>
      <c r="OS1043"/>
      <c r="OU1043"/>
      <c r="OW1043"/>
      <c r="OY1043"/>
      <c r="PA1043"/>
      <c r="PC1043"/>
      <c r="PE1043"/>
      <c r="PG1043"/>
      <c r="PI1043"/>
      <c r="PK1043"/>
      <c r="PM1043"/>
      <c r="PO1043"/>
      <c r="PQ1043"/>
      <c r="PS1043"/>
      <c r="PU1043"/>
      <c r="PW1043"/>
      <c r="PY1043"/>
      <c r="QA1043"/>
      <c r="QC1043"/>
      <c r="QE1043"/>
      <c r="QG1043"/>
      <c r="QI1043"/>
      <c r="QK1043"/>
      <c r="QM1043"/>
      <c r="QO1043"/>
      <c r="QQ1043"/>
      <c r="QS1043"/>
      <c r="QU1043"/>
      <c r="QW1043"/>
      <c r="QY1043"/>
      <c r="RA1043"/>
      <c r="RC1043"/>
      <c r="RE1043"/>
      <c r="RG1043"/>
      <c r="RI1043"/>
      <c r="RK1043"/>
      <c r="RM1043"/>
      <c r="RO1043"/>
      <c r="RQ1043"/>
      <c r="RS1043"/>
      <c r="RU1043"/>
      <c r="RW1043"/>
      <c r="RY1043"/>
      <c r="SA1043"/>
      <c r="SC1043"/>
      <c r="SE1043"/>
      <c r="SG1043"/>
      <c r="SI1043"/>
      <c r="SK1043"/>
      <c r="SM1043"/>
      <c r="SO1043"/>
      <c r="SQ1043"/>
      <c r="SS1043"/>
      <c r="SU1043"/>
      <c r="SW1043"/>
      <c r="SY1043"/>
      <c r="TA1043"/>
      <c r="TC1043"/>
      <c r="TE1043"/>
      <c r="TG1043"/>
      <c r="TI1043"/>
      <c r="TK1043"/>
      <c r="TM1043"/>
      <c r="TO1043"/>
      <c r="TQ1043"/>
      <c r="TS1043"/>
      <c r="TU1043"/>
      <c r="TW1043"/>
      <c r="TY1043"/>
      <c r="UA1043"/>
      <c r="UC1043"/>
      <c r="UE1043"/>
      <c r="UG1043"/>
      <c r="UI1043"/>
      <c r="UK1043"/>
      <c r="UM1043"/>
      <c r="UO1043"/>
      <c r="UQ1043"/>
      <c r="US1043"/>
      <c r="UU1043"/>
      <c r="UW1043"/>
      <c r="UY1043"/>
      <c r="VA1043"/>
      <c r="VC1043"/>
      <c r="VE1043"/>
      <c r="VG1043"/>
      <c r="VI1043"/>
      <c r="VK1043"/>
      <c r="VM1043"/>
      <c r="VO1043"/>
      <c r="VQ1043"/>
      <c r="VS1043"/>
      <c r="VU1043"/>
      <c r="VW1043"/>
      <c r="VY1043"/>
      <c r="WA1043"/>
      <c r="WC1043"/>
      <c r="WE1043"/>
      <c r="WG1043"/>
      <c r="WI1043"/>
      <c r="WK1043"/>
      <c r="WM1043"/>
      <c r="WO1043"/>
      <c r="WQ1043"/>
      <c r="WS1043"/>
      <c r="WU1043"/>
      <c r="WW1043"/>
      <c r="WY1043"/>
      <c r="XA1043"/>
      <c r="XC1043"/>
      <c r="XE1043"/>
      <c r="XG1043"/>
      <c r="XI1043"/>
      <c r="XK1043"/>
      <c r="XM1043"/>
      <c r="XO1043"/>
      <c r="XQ1043"/>
      <c r="XS1043"/>
      <c r="XU1043"/>
      <c r="XW1043"/>
      <c r="XY1043"/>
      <c r="YA1043"/>
      <c r="YC1043"/>
      <c r="YE1043"/>
      <c r="YG1043"/>
      <c r="YI1043"/>
      <c r="YK1043"/>
      <c r="YM1043"/>
      <c r="YO1043"/>
      <c r="YQ1043"/>
      <c r="YS1043"/>
      <c r="YU1043"/>
      <c r="YW1043"/>
      <c r="YY1043"/>
      <c r="ZA1043"/>
      <c r="ZC1043"/>
      <c r="ZE1043"/>
      <c r="ZG1043"/>
      <c r="ZI1043"/>
      <c r="ZK1043"/>
      <c r="ZM1043"/>
      <c r="ZO1043"/>
      <c r="ZQ1043"/>
      <c r="ZS1043"/>
      <c r="ZU1043"/>
      <c r="ZW1043"/>
      <c r="ZY1043"/>
      <c r="AAA1043"/>
      <c r="AAC1043"/>
      <c r="AAE1043"/>
      <c r="AAG1043"/>
      <c r="AAI1043"/>
      <c r="AAK1043"/>
      <c r="AAM1043"/>
      <c r="AAO1043"/>
      <c r="AAQ1043"/>
      <c r="AAS1043"/>
      <c r="AAU1043"/>
      <c r="AAW1043"/>
      <c r="AAY1043"/>
      <c r="ABA1043"/>
      <c r="ABC1043"/>
      <c r="ABE1043"/>
      <c r="ABG1043"/>
      <c r="ABI1043"/>
      <c r="ABK1043"/>
      <c r="ABM1043"/>
      <c r="ABO1043"/>
      <c r="ABQ1043"/>
      <c r="ABS1043"/>
      <c r="ABU1043"/>
      <c r="ABW1043"/>
      <c r="ABY1043"/>
      <c r="ACA1043"/>
      <c r="ACC1043"/>
      <c r="ACE1043"/>
      <c r="ACG1043"/>
      <c r="ACI1043"/>
      <c r="ACK1043"/>
      <c r="ACM1043"/>
      <c r="ACO1043"/>
      <c r="ACQ1043"/>
      <c r="ACS1043"/>
      <c r="ACU1043"/>
      <c r="ACW1043"/>
      <c r="ACY1043"/>
      <c r="ADA1043"/>
      <c r="ADC1043"/>
      <c r="ADE1043"/>
      <c r="ADG1043"/>
      <c r="ADI1043"/>
      <c r="ADK1043"/>
      <c r="ADM1043"/>
      <c r="ADO1043"/>
      <c r="ADQ1043"/>
      <c r="ADS1043"/>
      <c r="ADU1043"/>
      <c r="ADW1043"/>
      <c r="ADY1043"/>
      <c r="AEA1043"/>
      <c r="AEC1043"/>
      <c r="AEE1043"/>
      <c r="AEG1043"/>
      <c r="AEI1043"/>
      <c r="AEK1043"/>
      <c r="AEM1043"/>
      <c r="AEO1043"/>
      <c r="AEQ1043"/>
      <c r="AES1043"/>
      <c r="AEU1043"/>
      <c r="AEW1043"/>
      <c r="AEY1043"/>
      <c r="AFA1043"/>
      <c r="AFC1043"/>
      <c r="AFE1043"/>
      <c r="AFG1043"/>
      <c r="AFI1043"/>
      <c r="AFK1043"/>
      <c r="AFM1043"/>
      <c r="AFO1043"/>
      <c r="AFQ1043"/>
      <c r="AFS1043"/>
      <c r="AFU1043"/>
      <c r="AFW1043"/>
      <c r="AFY1043"/>
      <c r="AGA1043"/>
      <c r="AGC1043"/>
      <c r="AGE1043"/>
      <c r="AGG1043"/>
      <c r="AGI1043"/>
      <c r="AGK1043"/>
      <c r="AGM1043"/>
      <c r="AGO1043"/>
      <c r="AGQ1043"/>
      <c r="AGS1043"/>
      <c r="AGU1043"/>
      <c r="AGW1043"/>
      <c r="AGY1043"/>
      <c r="AHA1043"/>
      <c r="AHC1043"/>
      <c r="AHE1043"/>
      <c r="AHG1043"/>
      <c r="AHI1043"/>
      <c r="AHK1043"/>
      <c r="AHM1043"/>
      <c r="AHO1043"/>
      <c r="AHQ1043"/>
      <c r="AHS1043"/>
      <c r="AHU1043"/>
      <c r="AHW1043"/>
      <c r="AHY1043"/>
      <c r="AIA1043"/>
      <c r="AIC1043"/>
      <c r="AIE1043"/>
      <c r="AIG1043"/>
      <c r="AII1043"/>
      <c r="AIK1043"/>
      <c r="AIM1043"/>
      <c r="AIO1043"/>
      <c r="AIQ1043"/>
      <c r="AIS1043"/>
      <c r="AIU1043"/>
      <c r="AIW1043"/>
      <c r="AIY1043"/>
      <c r="AJA1043"/>
      <c r="AJC1043"/>
      <c r="AJE1043"/>
      <c r="AJG1043"/>
      <c r="AJI1043"/>
      <c r="AJK1043"/>
      <c r="AJM1043"/>
      <c r="AJO1043"/>
      <c r="AJQ1043"/>
      <c r="AJS1043"/>
      <c r="AJU1043"/>
      <c r="AJW1043"/>
      <c r="AJY1043"/>
      <c r="AKA1043"/>
      <c r="AKC1043"/>
      <c r="AKE1043"/>
      <c r="AKG1043"/>
      <c r="AKI1043"/>
      <c r="AKK1043"/>
      <c r="AKM1043"/>
      <c r="AKO1043"/>
      <c r="AKQ1043"/>
      <c r="AKS1043"/>
      <c r="AKU1043"/>
      <c r="AKW1043"/>
      <c r="AKY1043"/>
      <c r="ALA1043"/>
      <c r="ALC1043"/>
      <c r="ALE1043"/>
      <c r="ALG1043"/>
      <c r="ALI1043"/>
      <c r="ALK1043"/>
      <c r="ALM1043"/>
      <c r="ALO1043"/>
      <c r="ALQ1043"/>
      <c r="ALS1043"/>
      <c r="ALU1043"/>
      <c r="ALW1043"/>
      <c r="ALY1043"/>
      <c r="AMA1043"/>
      <c r="AMC1043"/>
      <c r="AME1043"/>
      <c r="AMG1043"/>
      <c r="AMI1043"/>
      <c r="AMK1043"/>
      <c r="AMM1043"/>
      <c r="AMO1043"/>
      <c r="AMQ1043"/>
      <c r="AMS1043"/>
      <c r="AMU1043"/>
      <c r="AMW1043"/>
      <c r="AMY1043"/>
      <c r="ANA1043"/>
      <c r="ANC1043"/>
      <c r="ANE1043"/>
      <c r="ANG1043"/>
      <c r="ANI1043"/>
      <c r="ANK1043"/>
      <c r="ANM1043"/>
      <c r="ANO1043"/>
      <c r="ANQ1043"/>
      <c r="ANS1043"/>
      <c r="ANU1043"/>
      <c r="ANW1043"/>
      <c r="ANY1043"/>
      <c r="AOA1043"/>
      <c r="AOC1043"/>
      <c r="AOE1043"/>
      <c r="AOG1043"/>
      <c r="AOI1043"/>
      <c r="AOK1043"/>
      <c r="AOM1043"/>
      <c r="AOO1043"/>
      <c r="AOQ1043"/>
      <c r="AOS1043"/>
      <c r="AOU1043"/>
      <c r="AOW1043"/>
      <c r="AOY1043"/>
      <c r="APA1043"/>
      <c r="APC1043"/>
      <c r="APE1043"/>
      <c r="APG1043"/>
      <c r="API1043"/>
      <c r="APK1043"/>
      <c r="APM1043"/>
      <c r="APO1043"/>
      <c r="APQ1043"/>
      <c r="APS1043"/>
      <c r="APU1043"/>
      <c r="APW1043"/>
      <c r="APY1043"/>
      <c r="AQA1043"/>
      <c r="AQC1043"/>
      <c r="AQE1043"/>
      <c r="AQG1043"/>
      <c r="AQI1043"/>
      <c r="AQK1043"/>
      <c r="AQM1043"/>
      <c r="AQO1043"/>
      <c r="AQQ1043"/>
      <c r="AQS1043"/>
      <c r="AQU1043"/>
      <c r="AQW1043"/>
      <c r="AQY1043"/>
      <c r="ARA1043"/>
      <c r="ARC1043"/>
      <c r="ARE1043"/>
      <c r="ARG1043"/>
      <c r="ARI1043"/>
      <c r="ARK1043"/>
      <c r="ARM1043"/>
      <c r="ARO1043"/>
      <c r="ARQ1043"/>
      <c r="ARS1043"/>
      <c r="ARU1043"/>
      <c r="ARW1043"/>
      <c r="ARY1043"/>
      <c r="ASA1043"/>
      <c r="ASC1043"/>
      <c r="ASE1043"/>
      <c r="ASG1043"/>
      <c r="ASI1043"/>
      <c r="ASK1043"/>
      <c r="ASM1043"/>
      <c r="ASO1043"/>
      <c r="ASQ1043"/>
      <c r="ASS1043"/>
      <c r="ASU1043"/>
      <c r="ASW1043"/>
      <c r="ASY1043"/>
      <c r="ATA1043"/>
      <c r="ATC1043"/>
      <c r="ATE1043"/>
      <c r="ATG1043"/>
      <c r="ATI1043"/>
      <c r="ATK1043"/>
      <c r="ATM1043"/>
      <c r="ATO1043"/>
      <c r="ATQ1043"/>
      <c r="ATS1043"/>
      <c r="ATU1043"/>
      <c r="ATW1043"/>
      <c r="ATY1043"/>
      <c r="AUA1043"/>
      <c r="AUC1043"/>
      <c r="AUE1043"/>
      <c r="AUG1043"/>
      <c r="AUI1043"/>
      <c r="AUK1043"/>
      <c r="AUM1043"/>
      <c r="AUO1043"/>
      <c r="AUQ1043"/>
      <c r="AUS1043"/>
      <c r="AUU1043"/>
      <c r="AUW1043"/>
      <c r="AUY1043"/>
      <c r="AVA1043"/>
      <c r="AVC1043"/>
      <c r="AVE1043"/>
      <c r="AVG1043"/>
      <c r="AVI1043"/>
      <c r="AVK1043"/>
      <c r="AVM1043"/>
      <c r="AVO1043"/>
      <c r="AVQ1043"/>
      <c r="AVS1043"/>
      <c r="AVU1043"/>
      <c r="AVW1043"/>
      <c r="AVY1043"/>
      <c r="AWA1043"/>
      <c r="AWC1043"/>
      <c r="AWE1043"/>
      <c r="AWG1043"/>
      <c r="AWI1043"/>
      <c r="AWK1043"/>
      <c r="AWM1043"/>
      <c r="AWO1043"/>
      <c r="AWQ1043"/>
      <c r="AWS1043"/>
      <c r="AWU1043"/>
      <c r="AWW1043"/>
      <c r="AWY1043"/>
      <c r="AXA1043"/>
      <c r="AXC1043"/>
      <c r="AXE1043"/>
      <c r="AXG1043"/>
      <c r="AXI1043"/>
      <c r="AXK1043"/>
      <c r="AXM1043"/>
      <c r="AXO1043"/>
      <c r="AXQ1043"/>
      <c r="AXS1043"/>
      <c r="AXU1043"/>
      <c r="AXW1043"/>
      <c r="AXY1043"/>
      <c r="AYA1043"/>
      <c r="AYC1043"/>
      <c r="AYE1043"/>
      <c r="AYG1043"/>
      <c r="AYI1043"/>
      <c r="AYK1043"/>
      <c r="AYM1043"/>
      <c r="AYO1043"/>
      <c r="AYQ1043"/>
      <c r="AYS1043"/>
      <c r="AYU1043"/>
      <c r="AYW1043"/>
      <c r="AYY1043"/>
      <c r="AZA1043"/>
      <c r="AZC1043"/>
      <c r="AZE1043"/>
      <c r="AZG1043"/>
      <c r="AZI1043"/>
      <c r="AZK1043"/>
      <c r="AZM1043"/>
      <c r="AZO1043"/>
      <c r="AZQ1043"/>
      <c r="AZS1043"/>
      <c r="AZU1043"/>
      <c r="AZW1043"/>
      <c r="AZY1043"/>
      <c r="BAA1043"/>
      <c r="BAC1043"/>
      <c r="BAE1043"/>
      <c r="BAG1043"/>
      <c r="BAI1043"/>
      <c r="BAK1043"/>
      <c r="BAM1043"/>
      <c r="BAO1043"/>
      <c r="BAQ1043"/>
      <c r="BAS1043"/>
      <c r="BAU1043"/>
      <c r="BAW1043"/>
      <c r="BAY1043"/>
      <c r="BBA1043"/>
      <c r="BBC1043"/>
      <c r="BBE1043"/>
      <c r="BBG1043"/>
      <c r="BBI1043"/>
      <c r="BBK1043"/>
      <c r="BBM1043"/>
      <c r="BBO1043"/>
      <c r="BBQ1043"/>
      <c r="BBS1043"/>
      <c r="BBU1043"/>
      <c r="BBW1043"/>
      <c r="BBY1043"/>
      <c r="BCA1043"/>
      <c r="BCC1043"/>
      <c r="BCE1043"/>
      <c r="BCG1043"/>
      <c r="BCI1043"/>
      <c r="BCK1043"/>
      <c r="BCM1043"/>
      <c r="BCO1043"/>
      <c r="BCQ1043"/>
      <c r="BCS1043"/>
      <c r="BCU1043"/>
      <c r="BCW1043"/>
      <c r="BCY1043"/>
      <c r="BDA1043"/>
      <c r="BDC1043"/>
      <c r="BDE1043"/>
      <c r="BDG1043"/>
      <c r="BDI1043"/>
      <c r="BDK1043"/>
      <c r="BDM1043"/>
      <c r="BDO1043"/>
      <c r="BDQ1043"/>
      <c r="BDS1043"/>
      <c r="BDU1043"/>
      <c r="BDW1043"/>
      <c r="BDY1043"/>
      <c r="BEA1043"/>
      <c r="BEC1043"/>
      <c r="BEE1043"/>
      <c r="BEG1043"/>
      <c r="BEI1043"/>
      <c r="BEK1043"/>
      <c r="BEM1043"/>
      <c r="BEO1043"/>
      <c r="BEQ1043"/>
      <c r="BES1043"/>
      <c r="BEU1043"/>
      <c r="BEW1043"/>
      <c r="BEY1043"/>
      <c r="BFA1043"/>
      <c r="BFC1043"/>
      <c r="BFE1043"/>
      <c r="BFG1043"/>
      <c r="BFI1043"/>
      <c r="BFK1043"/>
      <c r="BFM1043"/>
      <c r="BFO1043"/>
      <c r="BFQ1043"/>
      <c r="BFS1043"/>
      <c r="BFU1043"/>
      <c r="BFW1043"/>
      <c r="BFY1043"/>
      <c r="BGA1043"/>
      <c r="BGC1043"/>
      <c r="BGE1043"/>
      <c r="BGG1043"/>
      <c r="BGI1043"/>
      <c r="BGK1043"/>
      <c r="BGM1043"/>
      <c r="BGO1043"/>
      <c r="BGQ1043"/>
      <c r="BGS1043"/>
      <c r="BGU1043"/>
      <c r="BGW1043"/>
      <c r="BGY1043"/>
      <c r="BHA1043"/>
      <c r="BHC1043"/>
      <c r="BHE1043"/>
      <c r="BHG1043"/>
      <c r="BHI1043"/>
      <c r="BHK1043"/>
      <c r="BHM1043"/>
      <c r="BHO1043"/>
      <c r="BHQ1043"/>
      <c r="BHS1043"/>
      <c r="BHU1043"/>
      <c r="BHW1043"/>
      <c r="BHY1043"/>
      <c r="BIA1043"/>
      <c r="BIC1043"/>
      <c r="BIE1043"/>
      <c r="BIG1043"/>
      <c r="BII1043"/>
      <c r="BIK1043"/>
      <c r="BIM1043"/>
      <c r="BIO1043"/>
      <c r="BIQ1043"/>
      <c r="BIS1043"/>
      <c r="BIU1043"/>
      <c r="BIW1043"/>
      <c r="BIY1043"/>
      <c r="BJA1043"/>
      <c r="BJC1043"/>
      <c r="BJE1043"/>
      <c r="BJG1043"/>
      <c r="BJI1043"/>
      <c r="BJK1043"/>
      <c r="BJM1043"/>
      <c r="BJO1043"/>
      <c r="BJQ1043"/>
      <c r="BJS1043"/>
      <c r="BJU1043"/>
      <c r="BJW1043"/>
      <c r="BJY1043"/>
      <c r="BKA1043"/>
      <c r="BKC1043"/>
      <c r="BKE1043"/>
      <c r="BKG1043"/>
      <c r="BKI1043"/>
      <c r="BKK1043"/>
      <c r="BKM1043"/>
      <c r="BKO1043"/>
      <c r="BKQ1043"/>
      <c r="BKS1043"/>
      <c r="BKU1043"/>
      <c r="BKW1043"/>
      <c r="BKY1043"/>
      <c r="BLA1043"/>
      <c r="BLC1043"/>
      <c r="BLE1043"/>
      <c r="BLG1043"/>
      <c r="BLI1043"/>
      <c r="BLK1043"/>
      <c r="BLM1043"/>
      <c r="BLO1043"/>
      <c r="BLQ1043"/>
      <c r="BLS1043"/>
      <c r="BLU1043"/>
      <c r="BLW1043"/>
      <c r="BLY1043"/>
      <c r="BMA1043"/>
      <c r="BMC1043"/>
      <c r="BME1043"/>
      <c r="BMG1043"/>
      <c r="BMI1043"/>
      <c r="BMK1043"/>
      <c r="BMM1043"/>
      <c r="BMO1043"/>
      <c r="BMQ1043"/>
      <c r="BMS1043"/>
      <c r="BMU1043"/>
      <c r="BMW1043"/>
      <c r="BMY1043"/>
      <c r="BNA1043"/>
      <c r="BNC1043"/>
      <c r="BNE1043"/>
      <c r="BNG1043"/>
      <c r="BNI1043"/>
      <c r="BNK1043"/>
      <c r="BNM1043"/>
      <c r="BNO1043"/>
      <c r="BNQ1043"/>
      <c r="BNS1043"/>
      <c r="BNU1043"/>
      <c r="BNW1043"/>
      <c r="BNY1043"/>
      <c r="BOA1043"/>
      <c r="BOC1043"/>
      <c r="BOE1043"/>
      <c r="BOG1043"/>
      <c r="BOI1043"/>
      <c r="BOK1043"/>
      <c r="BOM1043"/>
      <c r="BOO1043"/>
      <c r="BOQ1043"/>
      <c r="BOS1043"/>
      <c r="BOU1043"/>
      <c r="BOW1043"/>
      <c r="BOY1043"/>
      <c r="BPA1043"/>
      <c r="BPC1043"/>
      <c r="BPE1043"/>
      <c r="BPG1043"/>
      <c r="BPI1043"/>
      <c r="BPK1043"/>
      <c r="BPM1043"/>
      <c r="BPO1043"/>
      <c r="BPQ1043"/>
      <c r="BPS1043"/>
      <c r="BPU1043"/>
      <c r="BPW1043"/>
      <c r="BPY1043"/>
      <c r="BQA1043"/>
      <c r="BQC1043"/>
      <c r="BQE1043"/>
      <c r="BQG1043"/>
      <c r="BQI1043"/>
      <c r="BQK1043"/>
      <c r="BQM1043"/>
      <c r="BQO1043"/>
      <c r="BQQ1043"/>
      <c r="BQS1043"/>
      <c r="BQU1043"/>
      <c r="BQW1043"/>
      <c r="BQY1043"/>
      <c r="BRA1043"/>
      <c r="BRC1043"/>
      <c r="BRE1043"/>
      <c r="BRG1043"/>
      <c r="BRI1043"/>
      <c r="BRK1043"/>
      <c r="BRM1043"/>
      <c r="BRO1043"/>
      <c r="BRQ1043"/>
      <c r="BRS1043"/>
      <c r="BRU1043"/>
      <c r="BRW1043"/>
      <c r="BRY1043"/>
      <c r="BSA1043"/>
      <c r="BSC1043"/>
      <c r="BSE1043"/>
      <c r="BSG1043"/>
      <c r="BSI1043"/>
      <c r="BSK1043"/>
      <c r="BSM1043"/>
      <c r="BSO1043"/>
      <c r="BSQ1043"/>
      <c r="BSS1043"/>
      <c r="BSU1043"/>
      <c r="BSW1043"/>
      <c r="BSY1043"/>
      <c r="BTA1043"/>
      <c r="BTC1043"/>
      <c r="BTE1043"/>
      <c r="BTG1043"/>
      <c r="BTI1043"/>
      <c r="BTK1043"/>
      <c r="BTM1043"/>
      <c r="BTO1043"/>
      <c r="BTQ1043"/>
      <c r="BTS1043"/>
      <c r="BTU1043"/>
      <c r="BTW1043"/>
      <c r="BTY1043"/>
      <c r="BUA1043"/>
      <c r="BUC1043"/>
      <c r="BUE1043"/>
      <c r="BUG1043"/>
      <c r="BUI1043"/>
      <c r="BUK1043"/>
      <c r="BUM1043"/>
      <c r="BUO1043"/>
      <c r="BUQ1043"/>
      <c r="BUS1043"/>
      <c r="BUU1043"/>
      <c r="BUW1043"/>
      <c r="BUY1043"/>
      <c r="BVA1043"/>
      <c r="BVC1043"/>
      <c r="BVE1043"/>
      <c r="BVG1043"/>
      <c r="BVI1043"/>
      <c r="BVK1043"/>
      <c r="BVM1043"/>
      <c r="BVO1043"/>
      <c r="BVQ1043"/>
      <c r="BVS1043"/>
      <c r="BVU1043"/>
      <c r="BVW1043"/>
      <c r="BVY1043"/>
      <c r="BWA1043"/>
      <c r="BWC1043"/>
      <c r="BWE1043"/>
      <c r="BWG1043"/>
      <c r="BWI1043"/>
      <c r="BWK1043"/>
      <c r="BWM1043"/>
      <c r="BWO1043"/>
      <c r="BWQ1043"/>
      <c r="BWS1043"/>
      <c r="BWU1043"/>
      <c r="BWW1043"/>
      <c r="BWY1043"/>
      <c r="BXA1043"/>
      <c r="BXC1043"/>
      <c r="BXE1043"/>
      <c r="BXG1043"/>
      <c r="BXI1043"/>
      <c r="BXK1043"/>
      <c r="BXM1043"/>
      <c r="BXO1043"/>
      <c r="BXQ1043"/>
      <c r="BXS1043"/>
      <c r="BXU1043"/>
      <c r="BXW1043"/>
      <c r="BXY1043"/>
      <c r="BYA1043"/>
      <c r="BYC1043"/>
      <c r="BYE1043"/>
      <c r="BYG1043"/>
      <c r="BYI1043"/>
      <c r="BYK1043"/>
      <c r="BYM1043"/>
      <c r="BYO1043"/>
      <c r="BYQ1043"/>
      <c r="BYS1043"/>
      <c r="BYU1043"/>
      <c r="BYW1043"/>
      <c r="BYY1043"/>
      <c r="BZA1043"/>
      <c r="BZC1043"/>
      <c r="BZE1043"/>
      <c r="BZG1043"/>
      <c r="BZI1043"/>
      <c r="BZK1043"/>
      <c r="BZM1043"/>
      <c r="BZO1043"/>
      <c r="BZQ1043"/>
      <c r="BZS1043"/>
      <c r="BZU1043"/>
      <c r="BZW1043"/>
      <c r="BZY1043"/>
      <c r="CAA1043"/>
      <c r="CAC1043"/>
      <c r="CAE1043"/>
      <c r="CAG1043"/>
      <c r="CAI1043"/>
      <c r="CAK1043"/>
      <c r="CAM1043"/>
      <c r="CAO1043"/>
      <c r="CAQ1043"/>
      <c r="CAS1043"/>
      <c r="CAU1043"/>
      <c r="CAW1043"/>
      <c r="CAY1043"/>
      <c r="CBA1043"/>
      <c r="CBC1043"/>
      <c r="CBE1043"/>
      <c r="CBG1043"/>
      <c r="CBI1043"/>
      <c r="CBK1043"/>
      <c r="CBM1043"/>
      <c r="CBO1043"/>
      <c r="CBQ1043"/>
      <c r="CBS1043"/>
      <c r="CBU1043"/>
      <c r="CBW1043"/>
      <c r="CBY1043"/>
      <c r="CCA1043"/>
      <c r="CCC1043"/>
      <c r="CCE1043"/>
      <c r="CCG1043"/>
      <c r="CCI1043"/>
      <c r="CCK1043"/>
      <c r="CCM1043"/>
      <c r="CCO1043"/>
      <c r="CCQ1043"/>
      <c r="CCS1043"/>
      <c r="CCU1043"/>
      <c r="CCW1043"/>
      <c r="CCY1043"/>
      <c r="CDA1043"/>
      <c r="CDC1043"/>
      <c r="CDE1043"/>
      <c r="CDG1043"/>
      <c r="CDI1043"/>
      <c r="CDK1043"/>
      <c r="CDM1043"/>
      <c r="CDO1043"/>
      <c r="CDQ1043"/>
      <c r="CDS1043"/>
      <c r="CDU1043"/>
      <c r="CDW1043"/>
      <c r="CDY1043"/>
      <c r="CEA1043"/>
      <c r="CEC1043"/>
      <c r="CEE1043"/>
      <c r="CEG1043"/>
      <c r="CEI1043"/>
      <c r="CEK1043"/>
      <c r="CEM1043"/>
      <c r="CEO1043"/>
      <c r="CEQ1043"/>
      <c r="CES1043"/>
      <c r="CEU1043"/>
      <c r="CEW1043"/>
      <c r="CEY1043"/>
      <c r="CFA1043"/>
      <c r="CFC1043"/>
      <c r="CFE1043"/>
      <c r="CFG1043"/>
      <c r="CFI1043"/>
      <c r="CFK1043"/>
      <c r="CFM1043"/>
      <c r="CFO1043"/>
      <c r="CFQ1043"/>
      <c r="CFS1043"/>
      <c r="CFU1043"/>
      <c r="CFW1043"/>
      <c r="CFY1043"/>
      <c r="CGA1043"/>
      <c r="CGC1043"/>
      <c r="CGE1043"/>
      <c r="CGG1043"/>
      <c r="CGI1043"/>
      <c r="CGK1043"/>
      <c r="CGM1043"/>
      <c r="CGO1043"/>
      <c r="CGQ1043"/>
      <c r="CGS1043"/>
      <c r="CGU1043"/>
      <c r="CGW1043"/>
      <c r="CGY1043"/>
      <c r="CHA1043"/>
      <c r="CHC1043"/>
      <c r="CHE1043"/>
      <c r="CHG1043"/>
      <c r="CHI1043"/>
      <c r="CHK1043"/>
      <c r="CHM1043"/>
      <c r="CHO1043"/>
      <c r="CHQ1043"/>
      <c r="CHS1043"/>
      <c r="CHU1043"/>
      <c r="CHW1043"/>
      <c r="CHY1043"/>
      <c r="CIA1043"/>
      <c r="CIC1043"/>
      <c r="CIE1043"/>
      <c r="CIG1043"/>
      <c r="CII1043"/>
      <c r="CIK1043"/>
      <c r="CIM1043"/>
      <c r="CIO1043"/>
      <c r="CIQ1043"/>
      <c r="CIS1043"/>
      <c r="CIU1043"/>
      <c r="CIW1043"/>
      <c r="CIY1043"/>
      <c r="CJA1043"/>
      <c r="CJC1043"/>
      <c r="CJE1043"/>
      <c r="CJG1043"/>
      <c r="CJI1043"/>
      <c r="CJK1043"/>
      <c r="CJM1043"/>
      <c r="CJO1043"/>
      <c r="CJQ1043"/>
      <c r="CJS1043"/>
      <c r="CJU1043"/>
      <c r="CJW1043"/>
      <c r="CJY1043"/>
      <c r="CKA1043"/>
      <c r="CKC1043"/>
      <c r="CKE1043"/>
      <c r="CKG1043"/>
      <c r="CKI1043"/>
      <c r="CKK1043"/>
      <c r="CKM1043"/>
      <c r="CKO1043"/>
      <c r="CKQ1043"/>
      <c r="CKS1043"/>
      <c r="CKU1043"/>
      <c r="CKW1043"/>
      <c r="CKY1043"/>
      <c r="CLA1043"/>
      <c r="CLC1043"/>
      <c r="CLE1043"/>
      <c r="CLG1043"/>
      <c r="CLI1043"/>
      <c r="CLK1043"/>
      <c r="CLM1043"/>
      <c r="CLO1043"/>
      <c r="CLQ1043"/>
      <c r="CLS1043"/>
      <c r="CLU1043"/>
      <c r="CLW1043"/>
      <c r="CLY1043"/>
      <c r="CMA1043"/>
      <c r="CMC1043"/>
      <c r="CME1043"/>
      <c r="CMG1043"/>
      <c r="CMI1043"/>
      <c r="CMK1043"/>
      <c r="CMM1043"/>
      <c r="CMO1043"/>
      <c r="CMQ1043"/>
      <c r="CMS1043"/>
      <c r="CMU1043"/>
      <c r="CMW1043"/>
      <c r="CMY1043"/>
      <c r="CNA1043"/>
      <c r="CNC1043"/>
      <c r="CNE1043"/>
      <c r="CNG1043"/>
      <c r="CNI1043"/>
      <c r="CNK1043"/>
      <c r="CNM1043"/>
      <c r="CNO1043"/>
      <c r="CNQ1043"/>
      <c r="CNS1043"/>
      <c r="CNU1043"/>
      <c r="CNW1043"/>
      <c r="CNY1043"/>
      <c r="COA1043"/>
      <c r="COC1043"/>
      <c r="COE1043"/>
      <c r="COG1043"/>
      <c r="COI1043"/>
      <c r="COK1043"/>
      <c r="COM1043"/>
      <c r="COO1043"/>
      <c r="COQ1043"/>
      <c r="COS1043"/>
      <c r="COU1043"/>
      <c r="COW1043"/>
      <c r="COY1043"/>
      <c r="CPA1043"/>
      <c r="CPC1043"/>
      <c r="CPE1043"/>
      <c r="CPG1043"/>
      <c r="CPI1043"/>
      <c r="CPK1043"/>
      <c r="CPM1043"/>
      <c r="CPO1043"/>
      <c r="CPQ1043"/>
      <c r="CPS1043"/>
      <c r="CPU1043"/>
      <c r="CPW1043"/>
      <c r="CPY1043"/>
      <c r="CQA1043"/>
      <c r="CQC1043"/>
      <c r="CQE1043"/>
      <c r="CQG1043"/>
      <c r="CQI1043"/>
      <c r="CQK1043"/>
      <c r="CQM1043"/>
      <c r="CQO1043"/>
      <c r="CQQ1043"/>
      <c r="CQS1043"/>
      <c r="CQU1043"/>
      <c r="CQW1043"/>
      <c r="CQY1043"/>
      <c r="CRA1043"/>
      <c r="CRC1043"/>
      <c r="CRE1043"/>
      <c r="CRG1043"/>
      <c r="CRI1043"/>
      <c r="CRK1043"/>
      <c r="CRM1043"/>
      <c r="CRO1043"/>
      <c r="CRQ1043"/>
      <c r="CRS1043"/>
      <c r="CRU1043"/>
      <c r="CRW1043"/>
      <c r="CRY1043"/>
      <c r="CSA1043"/>
      <c r="CSC1043"/>
      <c r="CSE1043"/>
      <c r="CSG1043"/>
      <c r="CSI1043"/>
      <c r="CSK1043"/>
      <c r="CSM1043"/>
      <c r="CSO1043"/>
      <c r="CSQ1043"/>
      <c r="CSS1043"/>
      <c r="CSU1043"/>
      <c r="CSW1043"/>
      <c r="CSY1043"/>
      <c r="CTA1043"/>
      <c r="CTC1043"/>
      <c r="CTE1043"/>
      <c r="CTG1043"/>
      <c r="CTI1043"/>
      <c r="CTK1043"/>
      <c r="CTM1043"/>
      <c r="CTO1043"/>
      <c r="CTQ1043"/>
      <c r="CTS1043"/>
      <c r="CTU1043"/>
      <c r="CTW1043"/>
      <c r="CTY1043"/>
      <c r="CUA1043"/>
      <c r="CUC1043"/>
      <c r="CUE1043"/>
      <c r="CUG1043"/>
      <c r="CUI1043"/>
      <c r="CUK1043"/>
      <c r="CUM1043"/>
      <c r="CUO1043"/>
      <c r="CUQ1043"/>
      <c r="CUS1043"/>
      <c r="CUU1043"/>
      <c r="CUW1043"/>
      <c r="CUY1043"/>
      <c r="CVA1043"/>
      <c r="CVC1043"/>
      <c r="CVE1043"/>
      <c r="CVG1043"/>
      <c r="CVI1043"/>
      <c r="CVK1043"/>
      <c r="CVM1043"/>
      <c r="CVO1043"/>
      <c r="CVQ1043"/>
      <c r="CVS1043"/>
      <c r="CVU1043"/>
      <c r="CVW1043"/>
      <c r="CVY1043"/>
      <c r="CWA1043"/>
      <c r="CWC1043"/>
      <c r="CWE1043"/>
      <c r="CWG1043"/>
      <c r="CWI1043"/>
      <c r="CWK1043"/>
      <c r="CWM1043"/>
      <c r="CWO1043"/>
      <c r="CWQ1043"/>
      <c r="CWS1043"/>
      <c r="CWU1043"/>
      <c r="CWW1043"/>
      <c r="CWY1043"/>
      <c r="CXA1043"/>
      <c r="CXC1043"/>
      <c r="CXE1043"/>
      <c r="CXG1043"/>
      <c r="CXI1043"/>
      <c r="CXK1043"/>
      <c r="CXM1043"/>
      <c r="CXO1043"/>
      <c r="CXQ1043"/>
      <c r="CXS1043"/>
      <c r="CXU1043"/>
      <c r="CXW1043"/>
      <c r="CXY1043"/>
      <c r="CYA1043"/>
      <c r="CYC1043"/>
      <c r="CYE1043"/>
      <c r="CYG1043"/>
      <c r="CYI1043"/>
      <c r="CYK1043"/>
      <c r="CYM1043"/>
      <c r="CYO1043"/>
      <c r="CYQ1043"/>
      <c r="CYS1043"/>
      <c r="CYU1043"/>
      <c r="CYW1043"/>
      <c r="CYY1043"/>
      <c r="CZA1043"/>
      <c r="CZC1043"/>
      <c r="CZE1043"/>
      <c r="CZG1043"/>
      <c r="CZI1043"/>
      <c r="CZK1043"/>
      <c r="CZM1043"/>
      <c r="CZO1043"/>
      <c r="CZQ1043"/>
      <c r="CZS1043"/>
      <c r="CZU1043"/>
      <c r="CZW1043"/>
      <c r="CZY1043"/>
      <c r="DAA1043"/>
      <c r="DAC1043"/>
      <c r="DAE1043"/>
      <c r="DAG1043"/>
      <c r="DAI1043"/>
      <c r="DAK1043"/>
      <c r="DAM1043"/>
      <c r="DAO1043"/>
      <c r="DAQ1043"/>
      <c r="DAS1043"/>
      <c r="DAU1043"/>
      <c r="DAW1043"/>
      <c r="DAY1043"/>
      <c r="DBA1043"/>
      <c r="DBC1043"/>
      <c r="DBE1043"/>
      <c r="DBG1043"/>
      <c r="DBI1043"/>
      <c r="DBK1043"/>
      <c r="DBM1043"/>
      <c r="DBO1043"/>
      <c r="DBQ1043"/>
      <c r="DBS1043"/>
      <c r="DBU1043"/>
      <c r="DBW1043"/>
      <c r="DBY1043"/>
      <c r="DCA1043"/>
      <c r="DCC1043"/>
      <c r="DCE1043"/>
      <c r="DCG1043"/>
      <c r="DCI1043"/>
      <c r="DCK1043"/>
      <c r="DCM1043"/>
      <c r="DCO1043"/>
      <c r="DCQ1043"/>
      <c r="DCS1043"/>
      <c r="DCU1043"/>
      <c r="DCW1043"/>
      <c r="DCY1043"/>
      <c r="DDA1043"/>
      <c r="DDC1043"/>
      <c r="DDE1043"/>
      <c r="DDG1043"/>
      <c r="DDI1043"/>
      <c r="DDK1043"/>
      <c r="DDM1043"/>
      <c r="DDO1043"/>
      <c r="DDQ1043"/>
      <c r="DDS1043"/>
      <c r="DDU1043"/>
      <c r="DDW1043"/>
      <c r="DDY1043"/>
      <c r="DEA1043"/>
      <c r="DEC1043"/>
      <c r="DEE1043"/>
      <c r="DEG1043"/>
      <c r="DEI1043"/>
      <c r="DEK1043"/>
      <c r="DEM1043"/>
      <c r="DEO1043"/>
      <c r="DEQ1043"/>
      <c r="DES1043"/>
      <c r="DEU1043"/>
      <c r="DEW1043"/>
      <c r="DEY1043"/>
      <c r="DFA1043"/>
      <c r="DFC1043"/>
      <c r="DFE1043"/>
      <c r="DFG1043"/>
      <c r="DFI1043"/>
      <c r="DFK1043"/>
      <c r="DFM1043"/>
      <c r="DFO1043"/>
      <c r="DFQ1043"/>
      <c r="DFS1043"/>
      <c r="DFU1043"/>
      <c r="DFW1043"/>
      <c r="DFY1043"/>
      <c r="DGA1043"/>
      <c r="DGC1043"/>
      <c r="DGE1043"/>
      <c r="DGG1043"/>
      <c r="DGI1043"/>
      <c r="DGK1043"/>
      <c r="DGM1043"/>
      <c r="DGO1043"/>
      <c r="DGQ1043"/>
      <c r="DGS1043"/>
      <c r="DGU1043"/>
      <c r="DGW1043"/>
      <c r="DGY1043"/>
      <c r="DHA1043"/>
      <c r="DHC1043"/>
      <c r="DHE1043"/>
      <c r="DHG1043"/>
      <c r="DHI1043"/>
      <c r="DHK1043"/>
      <c r="DHM1043"/>
      <c r="DHO1043"/>
      <c r="DHQ1043"/>
      <c r="DHS1043"/>
      <c r="DHU1043"/>
      <c r="DHW1043"/>
      <c r="DHY1043"/>
      <c r="DIA1043"/>
      <c r="DIC1043"/>
      <c r="DIE1043"/>
      <c r="DIG1043"/>
      <c r="DII1043"/>
      <c r="DIK1043"/>
      <c r="DIM1043"/>
      <c r="DIO1043"/>
      <c r="DIQ1043"/>
      <c r="DIS1043"/>
      <c r="DIU1043"/>
      <c r="DIW1043"/>
      <c r="DIY1043"/>
      <c r="DJA1043"/>
      <c r="DJC1043"/>
      <c r="DJE1043"/>
      <c r="DJG1043"/>
      <c r="DJI1043"/>
      <c r="DJK1043"/>
      <c r="DJM1043"/>
      <c r="DJO1043"/>
      <c r="DJQ1043"/>
      <c r="DJS1043"/>
      <c r="DJU1043"/>
      <c r="DJW1043"/>
      <c r="DJY1043"/>
      <c r="DKA1043"/>
      <c r="DKC1043"/>
      <c r="DKE1043"/>
      <c r="DKG1043"/>
      <c r="DKI1043"/>
      <c r="DKK1043"/>
      <c r="DKM1043"/>
      <c r="DKO1043"/>
      <c r="DKQ1043"/>
      <c r="DKS1043"/>
      <c r="DKU1043"/>
      <c r="DKW1043"/>
      <c r="DKY1043"/>
      <c r="DLA1043"/>
      <c r="DLC1043"/>
      <c r="DLE1043"/>
      <c r="DLG1043"/>
      <c r="DLI1043"/>
      <c r="DLK1043"/>
      <c r="DLM1043"/>
      <c r="DLO1043"/>
      <c r="DLQ1043"/>
      <c r="DLS1043"/>
      <c r="DLU1043"/>
      <c r="DLW1043"/>
      <c r="DLY1043"/>
      <c r="DMA1043"/>
      <c r="DMC1043"/>
      <c r="DME1043"/>
      <c r="DMG1043"/>
      <c r="DMI1043"/>
      <c r="DMK1043"/>
      <c r="DMM1043"/>
      <c r="DMO1043"/>
      <c r="DMQ1043"/>
      <c r="DMS1043"/>
      <c r="DMU1043"/>
      <c r="DMW1043"/>
      <c r="DMY1043"/>
      <c r="DNA1043"/>
      <c r="DNC1043"/>
      <c r="DNE1043"/>
      <c r="DNG1043"/>
      <c r="DNI1043"/>
      <c r="DNK1043"/>
      <c r="DNM1043"/>
      <c r="DNO1043"/>
      <c r="DNQ1043"/>
      <c r="DNS1043"/>
      <c r="DNU1043"/>
      <c r="DNW1043"/>
      <c r="DNY1043"/>
      <c r="DOA1043"/>
      <c r="DOC1043"/>
      <c r="DOE1043"/>
      <c r="DOG1043"/>
      <c r="DOI1043"/>
      <c r="DOK1043"/>
      <c r="DOM1043"/>
      <c r="DOO1043"/>
      <c r="DOQ1043"/>
      <c r="DOS1043"/>
      <c r="DOU1043"/>
      <c r="DOW1043"/>
      <c r="DOY1043"/>
      <c r="DPA1043"/>
      <c r="DPC1043"/>
      <c r="DPE1043"/>
      <c r="DPG1043"/>
      <c r="DPI1043"/>
      <c r="DPK1043"/>
      <c r="DPM1043"/>
      <c r="DPO1043"/>
      <c r="DPQ1043"/>
      <c r="DPS1043"/>
      <c r="DPU1043"/>
      <c r="DPW1043"/>
      <c r="DPY1043"/>
      <c r="DQA1043"/>
      <c r="DQC1043"/>
      <c r="DQE1043"/>
      <c r="DQG1043"/>
      <c r="DQI1043"/>
      <c r="DQK1043"/>
      <c r="DQM1043"/>
      <c r="DQO1043"/>
      <c r="DQQ1043"/>
      <c r="DQS1043"/>
      <c r="DQU1043"/>
      <c r="DQW1043"/>
      <c r="DQY1043"/>
      <c r="DRA1043"/>
      <c r="DRC1043"/>
      <c r="DRE1043"/>
      <c r="DRG1043"/>
      <c r="DRI1043"/>
      <c r="DRK1043"/>
      <c r="DRM1043"/>
      <c r="DRO1043"/>
      <c r="DRQ1043"/>
      <c r="DRS1043"/>
      <c r="DRU1043"/>
      <c r="DRW1043"/>
      <c r="DRY1043"/>
      <c r="DSA1043"/>
      <c r="DSC1043"/>
      <c r="DSE1043"/>
      <c r="DSG1043"/>
      <c r="DSI1043"/>
      <c r="DSK1043"/>
      <c r="DSM1043"/>
      <c r="DSO1043"/>
      <c r="DSQ1043"/>
      <c r="DSS1043"/>
      <c r="DSU1043"/>
      <c r="DSW1043"/>
      <c r="DSY1043"/>
      <c r="DTA1043"/>
      <c r="DTC1043"/>
      <c r="DTE1043"/>
      <c r="DTG1043"/>
      <c r="DTI1043"/>
      <c r="DTK1043"/>
      <c r="DTM1043"/>
      <c r="DTO1043"/>
      <c r="DTQ1043"/>
      <c r="DTS1043"/>
      <c r="DTU1043"/>
      <c r="DTW1043"/>
      <c r="DTY1043"/>
      <c r="DUA1043"/>
      <c r="DUC1043"/>
      <c r="DUE1043"/>
      <c r="DUG1043"/>
      <c r="DUI1043"/>
      <c r="DUK1043"/>
      <c r="DUM1043"/>
      <c r="DUO1043"/>
      <c r="DUQ1043"/>
      <c r="DUS1043"/>
      <c r="DUU1043"/>
      <c r="DUW1043"/>
      <c r="DUY1043"/>
      <c r="DVA1043"/>
      <c r="DVC1043"/>
      <c r="DVE1043"/>
      <c r="DVG1043"/>
      <c r="DVI1043"/>
      <c r="DVK1043"/>
      <c r="DVM1043"/>
      <c r="DVO1043"/>
      <c r="DVQ1043"/>
      <c r="DVS1043"/>
      <c r="DVU1043"/>
      <c r="DVW1043"/>
      <c r="DVY1043"/>
      <c r="DWA1043"/>
      <c r="DWC1043"/>
      <c r="DWE1043"/>
      <c r="DWG1043"/>
      <c r="DWI1043"/>
      <c r="DWK1043"/>
      <c r="DWM1043"/>
      <c r="DWO1043"/>
      <c r="DWQ1043"/>
      <c r="DWS1043"/>
      <c r="DWU1043"/>
      <c r="DWW1043"/>
      <c r="DWY1043"/>
      <c r="DXA1043"/>
      <c r="DXC1043"/>
      <c r="DXE1043"/>
      <c r="DXG1043"/>
      <c r="DXI1043"/>
      <c r="DXK1043"/>
      <c r="DXM1043"/>
      <c r="DXO1043"/>
      <c r="DXQ1043"/>
      <c r="DXS1043"/>
      <c r="DXU1043"/>
      <c r="DXW1043"/>
      <c r="DXY1043"/>
      <c r="DYA1043"/>
      <c r="DYC1043"/>
      <c r="DYE1043"/>
      <c r="DYG1043"/>
      <c r="DYI1043"/>
      <c r="DYK1043"/>
      <c r="DYM1043"/>
      <c r="DYO1043"/>
      <c r="DYQ1043"/>
      <c r="DYS1043"/>
      <c r="DYU1043"/>
      <c r="DYW1043"/>
      <c r="DYY1043"/>
      <c r="DZA1043"/>
      <c r="DZC1043"/>
      <c r="DZE1043"/>
      <c r="DZG1043"/>
      <c r="DZI1043"/>
      <c r="DZK1043"/>
      <c r="DZM1043"/>
      <c r="DZO1043"/>
      <c r="DZQ1043"/>
      <c r="DZS1043"/>
      <c r="DZU1043"/>
      <c r="DZW1043"/>
      <c r="DZY1043"/>
      <c r="EAA1043"/>
      <c r="EAC1043"/>
      <c r="EAE1043"/>
      <c r="EAG1043"/>
      <c r="EAI1043"/>
      <c r="EAK1043"/>
      <c r="EAM1043"/>
      <c r="EAO1043"/>
      <c r="EAQ1043"/>
      <c r="EAS1043"/>
      <c r="EAU1043"/>
      <c r="EAW1043"/>
      <c r="EAY1043"/>
      <c r="EBA1043"/>
      <c r="EBC1043"/>
      <c r="EBE1043"/>
      <c r="EBG1043"/>
      <c r="EBI1043"/>
      <c r="EBK1043"/>
      <c r="EBM1043"/>
      <c r="EBO1043"/>
      <c r="EBQ1043"/>
      <c r="EBS1043"/>
      <c r="EBU1043"/>
      <c r="EBW1043"/>
      <c r="EBY1043"/>
      <c r="ECA1043"/>
      <c r="ECC1043"/>
      <c r="ECE1043"/>
      <c r="ECG1043"/>
      <c r="ECI1043"/>
      <c r="ECK1043"/>
      <c r="ECM1043"/>
      <c r="ECO1043"/>
      <c r="ECQ1043"/>
      <c r="ECS1043"/>
      <c r="ECU1043"/>
      <c r="ECW1043"/>
      <c r="ECY1043"/>
      <c r="EDA1043"/>
      <c r="EDC1043"/>
      <c r="EDE1043"/>
      <c r="EDG1043"/>
      <c r="EDI1043"/>
      <c r="EDK1043"/>
      <c r="EDM1043"/>
      <c r="EDO1043"/>
      <c r="EDQ1043"/>
      <c r="EDS1043"/>
      <c r="EDU1043"/>
      <c r="EDW1043"/>
      <c r="EDY1043"/>
      <c r="EEA1043"/>
      <c r="EEC1043"/>
      <c r="EEE1043"/>
      <c r="EEG1043"/>
      <c r="EEI1043"/>
      <c r="EEK1043"/>
      <c r="EEM1043"/>
      <c r="EEO1043"/>
      <c r="EEQ1043"/>
      <c r="EES1043"/>
      <c r="EEU1043"/>
      <c r="EEW1043"/>
      <c r="EEY1043"/>
      <c r="EFA1043"/>
      <c r="EFC1043"/>
      <c r="EFE1043"/>
      <c r="EFG1043"/>
      <c r="EFI1043"/>
      <c r="EFK1043"/>
      <c r="EFM1043"/>
      <c r="EFO1043"/>
      <c r="EFQ1043"/>
      <c r="EFS1043"/>
      <c r="EFU1043"/>
      <c r="EFW1043"/>
      <c r="EFY1043"/>
      <c r="EGA1043"/>
      <c r="EGC1043"/>
      <c r="EGE1043"/>
      <c r="EGG1043"/>
      <c r="EGI1043"/>
      <c r="EGK1043"/>
      <c r="EGM1043"/>
      <c r="EGO1043"/>
      <c r="EGQ1043"/>
      <c r="EGS1043"/>
      <c r="EGU1043"/>
      <c r="EGW1043"/>
      <c r="EGY1043"/>
      <c r="EHA1043"/>
      <c r="EHC1043"/>
      <c r="EHE1043"/>
      <c r="EHG1043"/>
      <c r="EHI1043"/>
      <c r="EHK1043"/>
      <c r="EHM1043"/>
      <c r="EHO1043"/>
      <c r="EHQ1043"/>
      <c r="EHS1043"/>
      <c r="EHU1043"/>
      <c r="EHW1043"/>
      <c r="EHY1043"/>
      <c r="EIA1043"/>
      <c r="EIC1043"/>
      <c r="EIE1043"/>
      <c r="EIG1043"/>
      <c r="EII1043"/>
      <c r="EIK1043"/>
      <c r="EIM1043"/>
      <c r="EIO1043"/>
      <c r="EIQ1043"/>
      <c r="EIS1043"/>
      <c r="EIU1043"/>
      <c r="EIW1043"/>
      <c r="EIY1043"/>
      <c r="EJA1043"/>
      <c r="EJC1043"/>
      <c r="EJE1043"/>
      <c r="EJG1043"/>
      <c r="EJI1043"/>
      <c r="EJK1043"/>
      <c r="EJM1043"/>
      <c r="EJO1043"/>
      <c r="EJQ1043"/>
      <c r="EJS1043"/>
      <c r="EJU1043"/>
      <c r="EJW1043"/>
      <c r="EJY1043"/>
      <c r="EKA1043"/>
      <c r="EKC1043"/>
      <c r="EKE1043"/>
      <c r="EKG1043"/>
      <c r="EKI1043"/>
      <c r="EKK1043"/>
      <c r="EKM1043"/>
      <c r="EKO1043"/>
      <c r="EKQ1043"/>
      <c r="EKS1043"/>
      <c r="EKU1043"/>
      <c r="EKW1043"/>
      <c r="EKY1043"/>
      <c r="ELA1043"/>
      <c r="ELC1043"/>
      <c r="ELE1043"/>
      <c r="ELG1043"/>
      <c r="ELI1043"/>
      <c r="ELK1043"/>
      <c r="ELM1043"/>
      <c r="ELO1043"/>
      <c r="ELQ1043"/>
      <c r="ELS1043"/>
      <c r="ELU1043"/>
      <c r="ELW1043"/>
      <c r="ELY1043"/>
      <c r="EMA1043"/>
      <c r="EMC1043"/>
      <c r="EME1043"/>
      <c r="EMG1043"/>
      <c r="EMI1043"/>
      <c r="EMK1043"/>
      <c r="EMM1043"/>
      <c r="EMO1043"/>
      <c r="EMQ1043"/>
      <c r="EMS1043"/>
      <c r="EMU1043"/>
      <c r="EMW1043"/>
      <c r="EMY1043"/>
      <c r="ENA1043"/>
      <c r="ENC1043"/>
      <c r="ENE1043"/>
      <c r="ENG1043"/>
      <c r="ENI1043"/>
      <c r="ENK1043"/>
      <c r="ENM1043"/>
      <c r="ENO1043"/>
      <c r="ENQ1043"/>
      <c r="ENS1043"/>
      <c r="ENU1043"/>
      <c r="ENW1043"/>
      <c r="ENY1043"/>
      <c r="EOA1043"/>
      <c r="EOC1043"/>
      <c r="EOE1043"/>
      <c r="EOG1043"/>
      <c r="EOI1043"/>
      <c r="EOK1043"/>
      <c r="EOM1043"/>
      <c r="EOO1043"/>
      <c r="EOQ1043"/>
      <c r="EOS1043"/>
      <c r="EOU1043"/>
      <c r="EOW1043"/>
      <c r="EOY1043"/>
      <c r="EPA1043"/>
      <c r="EPC1043"/>
      <c r="EPE1043"/>
      <c r="EPG1043"/>
      <c r="EPI1043"/>
      <c r="EPK1043"/>
      <c r="EPM1043"/>
      <c r="EPO1043"/>
      <c r="EPQ1043"/>
      <c r="EPS1043"/>
      <c r="EPU1043"/>
      <c r="EPW1043"/>
      <c r="EPY1043"/>
      <c r="EQA1043"/>
      <c r="EQC1043"/>
      <c r="EQE1043"/>
      <c r="EQG1043"/>
      <c r="EQI1043"/>
      <c r="EQK1043"/>
      <c r="EQM1043"/>
      <c r="EQO1043"/>
      <c r="EQQ1043"/>
      <c r="EQS1043"/>
      <c r="EQU1043"/>
      <c r="EQW1043"/>
      <c r="EQY1043"/>
      <c r="ERA1043"/>
      <c r="ERC1043"/>
      <c r="ERE1043"/>
      <c r="ERG1043"/>
      <c r="ERI1043"/>
      <c r="ERK1043"/>
      <c r="ERM1043"/>
      <c r="ERO1043"/>
      <c r="ERQ1043"/>
      <c r="ERS1043"/>
      <c r="ERU1043"/>
      <c r="ERW1043"/>
      <c r="ERY1043"/>
      <c r="ESA1043"/>
      <c r="ESC1043"/>
      <c r="ESE1043"/>
      <c r="ESG1043"/>
      <c r="ESI1043"/>
      <c r="ESK1043"/>
      <c r="ESM1043"/>
      <c r="ESO1043"/>
      <c r="ESQ1043"/>
      <c r="ESS1043"/>
      <c r="ESU1043"/>
      <c r="ESW1043"/>
      <c r="ESY1043"/>
      <c r="ETA1043"/>
      <c r="ETC1043"/>
      <c r="ETE1043"/>
      <c r="ETG1043"/>
      <c r="ETI1043"/>
      <c r="ETK1043"/>
      <c r="ETM1043"/>
      <c r="ETO1043"/>
      <c r="ETQ1043"/>
      <c r="ETS1043"/>
      <c r="ETU1043"/>
      <c r="ETW1043"/>
      <c r="ETY1043"/>
      <c r="EUA1043"/>
      <c r="EUC1043"/>
      <c r="EUE1043"/>
      <c r="EUG1043"/>
      <c r="EUI1043"/>
      <c r="EUK1043"/>
      <c r="EUM1043"/>
      <c r="EUO1043"/>
      <c r="EUQ1043"/>
      <c r="EUS1043"/>
      <c r="EUU1043"/>
      <c r="EUW1043"/>
      <c r="EUY1043"/>
      <c r="EVA1043"/>
      <c r="EVC1043"/>
      <c r="EVE1043"/>
      <c r="EVG1043"/>
      <c r="EVI1043"/>
      <c r="EVK1043"/>
      <c r="EVM1043"/>
      <c r="EVO1043"/>
      <c r="EVQ1043"/>
      <c r="EVS1043"/>
      <c r="EVU1043"/>
      <c r="EVW1043"/>
      <c r="EVY1043"/>
      <c r="EWA1043"/>
      <c r="EWC1043"/>
      <c r="EWE1043"/>
      <c r="EWG1043"/>
      <c r="EWI1043"/>
      <c r="EWK1043"/>
      <c r="EWM1043"/>
      <c r="EWO1043"/>
      <c r="EWQ1043"/>
      <c r="EWS1043"/>
      <c r="EWU1043"/>
      <c r="EWW1043"/>
      <c r="EWY1043"/>
      <c r="EXA1043"/>
      <c r="EXC1043"/>
      <c r="EXE1043"/>
      <c r="EXG1043"/>
      <c r="EXI1043"/>
      <c r="EXK1043"/>
      <c r="EXM1043"/>
      <c r="EXO1043"/>
      <c r="EXQ1043"/>
      <c r="EXS1043"/>
      <c r="EXU1043"/>
      <c r="EXW1043"/>
      <c r="EXY1043"/>
      <c r="EYA1043"/>
      <c r="EYC1043"/>
      <c r="EYE1043"/>
      <c r="EYG1043"/>
      <c r="EYI1043"/>
      <c r="EYK1043"/>
      <c r="EYM1043"/>
      <c r="EYO1043"/>
      <c r="EYQ1043"/>
      <c r="EYS1043"/>
      <c r="EYU1043"/>
      <c r="EYW1043"/>
      <c r="EYY1043"/>
      <c r="EZA1043"/>
      <c r="EZC1043"/>
      <c r="EZE1043"/>
      <c r="EZG1043"/>
      <c r="EZI1043"/>
      <c r="EZK1043"/>
      <c r="EZM1043"/>
      <c r="EZO1043"/>
      <c r="EZQ1043"/>
      <c r="EZS1043"/>
      <c r="EZU1043"/>
      <c r="EZW1043"/>
      <c r="EZY1043"/>
      <c r="FAA1043"/>
      <c r="FAC1043"/>
      <c r="FAE1043"/>
      <c r="FAG1043"/>
      <c r="FAI1043"/>
      <c r="FAK1043"/>
      <c r="FAM1043"/>
      <c r="FAO1043"/>
      <c r="FAQ1043"/>
      <c r="FAS1043"/>
      <c r="FAU1043"/>
      <c r="FAW1043"/>
      <c r="FAY1043"/>
      <c r="FBA1043"/>
      <c r="FBC1043"/>
      <c r="FBE1043"/>
      <c r="FBG1043"/>
      <c r="FBI1043"/>
      <c r="FBK1043"/>
      <c r="FBM1043"/>
      <c r="FBO1043"/>
      <c r="FBQ1043"/>
      <c r="FBS1043"/>
      <c r="FBU1043"/>
      <c r="FBW1043"/>
      <c r="FBY1043"/>
      <c r="FCA1043"/>
      <c r="FCC1043"/>
      <c r="FCE1043"/>
      <c r="FCG1043"/>
      <c r="FCI1043"/>
      <c r="FCK1043"/>
      <c r="FCM1043"/>
      <c r="FCO1043"/>
      <c r="FCQ1043"/>
      <c r="FCS1043"/>
      <c r="FCU1043"/>
      <c r="FCW1043"/>
      <c r="FCY1043"/>
      <c r="FDA1043"/>
      <c r="FDC1043"/>
      <c r="FDE1043"/>
      <c r="FDG1043"/>
      <c r="FDI1043"/>
      <c r="FDK1043"/>
      <c r="FDM1043"/>
      <c r="FDO1043"/>
      <c r="FDQ1043"/>
      <c r="FDS1043"/>
      <c r="FDU1043"/>
      <c r="FDW1043"/>
      <c r="FDY1043"/>
      <c r="FEA1043"/>
      <c r="FEC1043"/>
      <c r="FEE1043"/>
      <c r="FEG1043"/>
      <c r="FEI1043"/>
      <c r="FEK1043"/>
      <c r="FEM1043"/>
      <c r="FEO1043"/>
      <c r="FEQ1043"/>
      <c r="FES1043"/>
      <c r="FEU1043"/>
      <c r="FEW1043"/>
      <c r="FEY1043"/>
      <c r="FFA1043"/>
      <c r="FFC1043"/>
      <c r="FFE1043"/>
      <c r="FFG1043"/>
      <c r="FFI1043"/>
      <c r="FFK1043"/>
      <c r="FFM1043"/>
      <c r="FFO1043"/>
      <c r="FFQ1043"/>
      <c r="FFS1043"/>
      <c r="FFU1043"/>
      <c r="FFW1043"/>
      <c r="FFY1043"/>
      <c r="FGA1043"/>
      <c r="FGC1043"/>
      <c r="FGE1043"/>
      <c r="FGG1043"/>
      <c r="FGI1043"/>
      <c r="FGK1043"/>
      <c r="FGM1043"/>
      <c r="FGO1043"/>
      <c r="FGQ1043"/>
      <c r="FGS1043"/>
      <c r="FGU1043"/>
      <c r="FGW1043"/>
      <c r="FGY1043"/>
      <c r="FHA1043"/>
      <c r="FHC1043"/>
      <c r="FHE1043"/>
      <c r="FHG1043"/>
      <c r="FHI1043"/>
      <c r="FHK1043"/>
      <c r="FHM1043"/>
      <c r="FHO1043"/>
      <c r="FHQ1043"/>
      <c r="FHS1043"/>
      <c r="FHU1043"/>
      <c r="FHW1043"/>
      <c r="FHY1043"/>
      <c r="FIA1043"/>
      <c r="FIC1043"/>
      <c r="FIE1043"/>
      <c r="FIG1043"/>
      <c r="FII1043"/>
      <c r="FIK1043"/>
      <c r="FIM1043"/>
      <c r="FIO1043"/>
      <c r="FIQ1043"/>
      <c r="FIS1043"/>
      <c r="FIU1043"/>
      <c r="FIW1043"/>
      <c r="FIY1043"/>
      <c r="FJA1043"/>
      <c r="FJC1043"/>
      <c r="FJE1043"/>
      <c r="FJG1043"/>
      <c r="FJI1043"/>
      <c r="FJK1043"/>
      <c r="FJM1043"/>
      <c r="FJO1043"/>
      <c r="FJQ1043"/>
      <c r="FJS1043"/>
      <c r="FJU1043"/>
      <c r="FJW1043"/>
      <c r="FJY1043"/>
      <c r="FKA1043"/>
      <c r="FKC1043"/>
      <c r="FKE1043"/>
      <c r="FKG1043"/>
      <c r="FKI1043"/>
      <c r="FKK1043"/>
      <c r="FKM1043"/>
      <c r="FKO1043"/>
      <c r="FKQ1043"/>
      <c r="FKS1043"/>
      <c r="FKU1043"/>
      <c r="FKW1043"/>
      <c r="FKY1043"/>
      <c r="FLA1043"/>
      <c r="FLC1043"/>
      <c r="FLE1043"/>
      <c r="FLG1043"/>
      <c r="FLI1043"/>
      <c r="FLK1043"/>
      <c r="FLM1043"/>
      <c r="FLO1043"/>
      <c r="FLQ1043"/>
      <c r="FLS1043"/>
      <c r="FLU1043"/>
      <c r="FLW1043"/>
      <c r="FLY1043"/>
      <c r="FMA1043"/>
      <c r="FMC1043"/>
      <c r="FME1043"/>
      <c r="FMG1043"/>
      <c r="FMI1043"/>
      <c r="FMK1043"/>
      <c r="FMM1043"/>
      <c r="FMO1043"/>
      <c r="FMQ1043"/>
      <c r="FMS1043"/>
      <c r="FMU1043"/>
      <c r="FMW1043"/>
      <c r="FMY1043"/>
      <c r="FNA1043"/>
      <c r="FNC1043"/>
      <c r="FNE1043"/>
      <c r="FNG1043"/>
      <c r="FNI1043"/>
      <c r="FNK1043"/>
      <c r="FNM1043"/>
      <c r="FNO1043"/>
      <c r="FNQ1043"/>
      <c r="FNS1043"/>
      <c r="FNU1043"/>
      <c r="FNW1043"/>
      <c r="FNY1043"/>
      <c r="FOA1043"/>
      <c r="FOC1043"/>
      <c r="FOE1043"/>
      <c r="FOG1043"/>
      <c r="FOI1043"/>
      <c r="FOK1043"/>
      <c r="FOM1043"/>
      <c r="FOO1043"/>
      <c r="FOQ1043"/>
      <c r="FOS1043"/>
      <c r="FOU1043"/>
      <c r="FOW1043"/>
      <c r="FOY1043"/>
      <c r="FPA1043"/>
      <c r="FPC1043"/>
      <c r="FPE1043"/>
      <c r="FPG1043"/>
      <c r="FPI1043"/>
      <c r="FPK1043"/>
      <c r="FPM1043"/>
      <c r="FPO1043"/>
      <c r="FPQ1043"/>
      <c r="FPS1043"/>
      <c r="FPU1043"/>
      <c r="FPW1043"/>
      <c r="FPY1043"/>
      <c r="FQA1043"/>
      <c r="FQC1043"/>
      <c r="FQE1043"/>
      <c r="FQG1043"/>
      <c r="FQI1043"/>
      <c r="FQK1043"/>
      <c r="FQM1043"/>
      <c r="FQO1043"/>
      <c r="FQQ1043"/>
      <c r="FQS1043"/>
      <c r="FQU1043"/>
      <c r="FQW1043"/>
      <c r="FQY1043"/>
      <c r="FRA1043"/>
      <c r="FRC1043"/>
      <c r="FRE1043"/>
      <c r="FRG1043"/>
      <c r="FRI1043"/>
      <c r="FRK1043"/>
      <c r="FRM1043"/>
      <c r="FRO1043"/>
      <c r="FRQ1043"/>
      <c r="FRS1043"/>
      <c r="FRU1043"/>
      <c r="FRW1043"/>
      <c r="FRY1043"/>
      <c r="FSA1043"/>
      <c r="FSC1043"/>
      <c r="FSE1043"/>
      <c r="FSG1043"/>
      <c r="FSI1043"/>
      <c r="FSK1043"/>
      <c r="FSM1043"/>
      <c r="FSO1043"/>
      <c r="FSQ1043"/>
      <c r="FSS1043"/>
      <c r="FSU1043"/>
      <c r="FSW1043"/>
      <c r="FSY1043"/>
      <c r="FTA1043"/>
      <c r="FTC1043"/>
      <c r="FTE1043"/>
      <c r="FTG1043"/>
      <c r="FTI1043"/>
      <c r="FTK1043"/>
      <c r="FTM1043"/>
      <c r="FTO1043"/>
      <c r="FTQ1043"/>
      <c r="FTS1043"/>
      <c r="FTU1043"/>
      <c r="FTW1043"/>
      <c r="FTY1043"/>
      <c r="FUA1043"/>
      <c r="FUC1043"/>
      <c r="FUE1043"/>
      <c r="FUG1043"/>
      <c r="FUI1043"/>
      <c r="FUK1043"/>
      <c r="FUM1043"/>
      <c r="FUO1043"/>
      <c r="FUQ1043"/>
      <c r="FUS1043"/>
      <c r="FUU1043"/>
      <c r="FUW1043"/>
      <c r="FUY1043"/>
      <c r="FVA1043"/>
      <c r="FVC1043"/>
      <c r="FVE1043"/>
      <c r="FVG1043"/>
      <c r="FVI1043"/>
      <c r="FVK1043"/>
      <c r="FVM1043"/>
      <c r="FVO1043"/>
      <c r="FVQ1043"/>
      <c r="FVS1043"/>
      <c r="FVU1043"/>
      <c r="FVW1043"/>
      <c r="FVY1043"/>
      <c r="FWA1043"/>
      <c r="FWC1043"/>
      <c r="FWE1043"/>
      <c r="FWG1043"/>
      <c r="FWI1043"/>
      <c r="FWK1043"/>
      <c r="FWM1043"/>
      <c r="FWO1043"/>
      <c r="FWQ1043"/>
      <c r="FWS1043"/>
      <c r="FWU1043"/>
      <c r="FWW1043"/>
      <c r="FWY1043"/>
      <c r="FXA1043"/>
      <c r="FXC1043"/>
      <c r="FXE1043"/>
      <c r="FXG1043"/>
      <c r="FXI1043"/>
      <c r="FXK1043"/>
      <c r="FXM1043"/>
      <c r="FXO1043"/>
      <c r="FXQ1043"/>
      <c r="FXS1043"/>
      <c r="FXU1043"/>
      <c r="FXW1043"/>
      <c r="FXY1043"/>
      <c r="FYA1043"/>
      <c r="FYC1043"/>
      <c r="FYE1043"/>
      <c r="FYG1043"/>
      <c r="FYI1043"/>
      <c r="FYK1043"/>
      <c r="FYM1043"/>
      <c r="FYO1043"/>
      <c r="FYQ1043"/>
      <c r="FYS1043"/>
      <c r="FYU1043"/>
      <c r="FYW1043"/>
      <c r="FYY1043"/>
      <c r="FZA1043"/>
      <c r="FZC1043"/>
      <c r="FZE1043"/>
      <c r="FZG1043"/>
      <c r="FZI1043"/>
      <c r="FZK1043"/>
      <c r="FZM1043"/>
      <c r="FZO1043"/>
      <c r="FZQ1043"/>
      <c r="FZS1043"/>
      <c r="FZU1043"/>
      <c r="FZW1043"/>
      <c r="FZY1043"/>
      <c r="GAA1043"/>
      <c r="GAC1043"/>
      <c r="GAE1043"/>
      <c r="GAG1043"/>
      <c r="GAI1043"/>
      <c r="GAK1043"/>
      <c r="GAM1043"/>
      <c r="GAO1043"/>
      <c r="GAQ1043"/>
      <c r="GAS1043"/>
      <c r="GAU1043"/>
      <c r="GAW1043"/>
      <c r="GAY1043"/>
      <c r="GBA1043"/>
      <c r="GBC1043"/>
      <c r="GBE1043"/>
      <c r="GBG1043"/>
      <c r="GBI1043"/>
      <c r="GBK1043"/>
      <c r="GBM1043"/>
      <c r="GBO1043"/>
      <c r="GBQ1043"/>
      <c r="GBS1043"/>
      <c r="GBU1043"/>
      <c r="GBW1043"/>
      <c r="GBY1043"/>
      <c r="GCA1043"/>
      <c r="GCC1043"/>
      <c r="GCE1043"/>
      <c r="GCG1043"/>
      <c r="GCI1043"/>
      <c r="GCK1043"/>
      <c r="GCM1043"/>
      <c r="GCO1043"/>
      <c r="GCQ1043"/>
      <c r="GCS1043"/>
      <c r="GCU1043"/>
      <c r="GCW1043"/>
      <c r="GCY1043"/>
      <c r="GDA1043"/>
      <c r="GDC1043"/>
      <c r="GDE1043"/>
      <c r="GDG1043"/>
      <c r="GDI1043"/>
      <c r="GDK1043"/>
      <c r="GDM1043"/>
      <c r="GDO1043"/>
      <c r="GDQ1043"/>
      <c r="GDS1043"/>
      <c r="GDU1043"/>
      <c r="GDW1043"/>
      <c r="GDY1043"/>
      <c r="GEA1043"/>
      <c r="GEC1043"/>
      <c r="GEE1043"/>
      <c r="GEG1043"/>
      <c r="GEI1043"/>
      <c r="GEK1043"/>
      <c r="GEM1043"/>
      <c r="GEO1043"/>
      <c r="GEQ1043"/>
      <c r="GES1043"/>
      <c r="GEU1043"/>
      <c r="GEW1043"/>
      <c r="GEY1043"/>
      <c r="GFA1043"/>
      <c r="GFC1043"/>
      <c r="GFE1043"/>
      <c r="GFG1043"/>
      <c r="GFI1043"/>
      <c r="GFK1043"/>
      <c r="GFM1043"/>
      <c r="GFO1043"/>
      <c r="GFQ1043"/>
      <c r="GFS1043"/>
      <c r="GFU1043"/>
      <c r="GFW1043"/>
      <c r="GFY1043"/>
      <c r="GGA1043"/>
      <c r="GGC1043"/>
      <c r="GGE1043"/>
      <c r="GGG1043"/>
      <c r="GGI1043"/>
      <c r="GGK1043"/>
      <c r="GGM1043"/>
      <c r="GGO1043"/>
      <c r="GGQ1043"/>
      <c r="GGS1043"/>
      <c r="GGU1043"/>
      <c r="GGW1043"/>
      <c r="GGY1043"/>
      <c r="GHA1043"/>
      <c r="GHC1043"/>
      <c r="GHE1043"/>
      <c r="GHG1043"/>
      <c r="GHI1043"/>
      <c r="GHK1043"/>
      <c r="GHM1043"/>
      <c r="GHO1043"/>
      <c r="GHQ1043"/>
      <c r="GHS1043"/>
      <c r="GHU1043"/>
      <c r="GHW1043"/>
      <c r="GHY1043"/>
      <c r="GIA1043"/>
      <c r="GIC1043"/>
      <c r="GIE1043"/>
      <c r="GIG1043"/>
      <c r="GII1043"/>
      <c r="GIK1043"/>
      <c r="GIM1043"/>
      <c r="GIO1043"/>
      <c r="GIQ1043"/>
      <c r="GIS1043"/>
      <c r="GIU1043"/>
      <c r="GIW1043"/>
      <c r="GIY1043"/>
      <c r="GJA1043"/>
      <c r="GJC1043"/>
      <c r="GJE1043"/>
      <c r="GJG1043"/>
      <c r="GJI1043"/>
      <c r="GJK1043"/>
      <c r="GJM1043"/>
      <c r="GJO1043"/>
      <c r="GJQ1043"/>
      <c r="GJS1043"/>
      <c r="GJU1043"/>
      <c r="GJW1043"/>
      <c r="GJY1043"/>
      <c r="GKA1043"/>
      <c r="GKC1043"/>
      <c r="GKE1043"/>
      <c r="GKG1043"/>
      <c r="GKI1043"/>
      <c r="GKK1043"/>
      <c r="GKM1043"/>
      <c r="GKO1043"/>
      <c r="GKQ1043"/>
      <c r="GKS1043"/>
      <c r="GKU1043"/>
      <c r="GKW1043"/>
      <c r="GKY1043"/>
      <c r="GLA1043"/>
      <c r="GLC1043"/>
      <c r="GLE1043"/>
      <c r="GLG1043"/>
      <c r="GLI1043"/>
      <c r="GLK1043"/>
      <c r="GLM1043"/>
      <c r="GLO1043"/>
      <c r="GLQ1043"/>
      <c r="GLS1043"/>
      <c r="GLU1043"/>
      <c r="GLW1043"/>
      <c r="GLY1043"/>
      <c r="GMA1043"/>
      <c r="GMC1043"/>
      <c r="GME1043"/>
      <c r="GMG1043"/>
      <c r="GMI1043"/>
      <c r="GMK1043"/>
      <c r="GMM1043"/>
      <c r="GMO1043"/>
      <c r="GMQ1043"/>
      <c r="GMS1043"/>
      <c r="GMU1043"/>
      <c r="GMW1043"/>
      <c r="GMY1043"/>
      <c r="GNA1043"/>
      <c r="GNC1043"/>
      <c r="GNE1043"/>
      <c r="GNG1043"/>
      <c r="GNI1043"/>
      <c r="GNK1043"/>
      <c r="GNM1043"/>
      <c r="GNO1043"/>
      <c r="GNQ1043"/>
      <c r="GNS1043"/>
      <c r="GNU1043"/>
      <c r="GNW1043"/>
      <c r="GNY1043"/>
      <c r="GOA1043"/>
      <c r="GOC1043"/>
      <c r="GOE1043"/>
      <c r="GOG1043"/>
      <c r="GOI1043"/>
      <c r="GOK1043"/>
      <c r="GOM1043"/>
      <c r="GOO1043"/>
      <c r="GOQ1043"/>
      <c r="GOS1043"/>
      <c r="GOU1043"/>
      <c r="GOW1043"/>
      <c r="GOY1043"/>
      <c r="GPA1043"/>
      <c r="GPC1043"/>
      <c r="GPE1043"/>
      <c r="GPG1043"/>
      <c r="GPI1043"/>
      <c r="GPK1043"/>
      <c r="GPM1043"/>
      <c r="GPO1043"/>
      <c r="GPQ1043"/>
      <c r="GPS1043"/>
      <c r="GPU1043"/>
      <c r="GPW1043"/>
      <c r="GPY1043"/>
      <c r="GQA1043"/>
      <c r="GQC1043"/>
      <c r="GQE1043"/>
      <c r="GQG1043"/>
      <c r="GQI1043"/>
      <c r="GQK1043"/>
      <c r="GQM1043"/>
      <c r="GQO1043"/>
      <c r="GQQ1043"/>
      <c r="GQS1043"/>
      <c r="GQU1043"/>
      <c r="GQW1043"/>
      <c r="GQY1043"/>
      <c r="GRA1043"/>
      <c r="GRC1043"/>
      <c r="GRE1043"/>
      <c r="GRG1043"/>
      <c r="GRI1043"/>
      <c r="GRK1043"/>
      <c r="GRM1043"/>
      <c r="GRO1043"/>
      <c r="GRQ1043"/>
      <c r="GRS1043"/>
      <c r="GRU1043"/>
      <c r="GRW1043"/>
      <c r="GRY1043"/>
      <c r="GSA1043"/>
      <c r="GSC1043"/>
      <c r="GSE1043"/>
      <c r="GSG1043"/>
      <c r="GSI1043"/>
      <c r="GSK1043"/>
      <c r="GSM1043"/>
      <c r="GSO1043"/>
      <c r="GSQ1043"/>
      <c r="GSS1043"/>
      <c r="GSU1043"/>
      <c r="GSW1043"/>
      <c r="GSY1043"/>
      <c r="GTA1043"/>
      <c r="GTC1043"/>
      <c r="GTE1043"/>
      <c r="GTG1043"/>
      <c r="GTI1043"/>
      <c r="GTK1043"/>
      <c r="GTM1043"/>
      <c r="GTO1043"/>
      <c r="GTQ1043"/>
      <c r="GTS1043"/>
      <c r="GTU1043"/>
      <c r="GTW1043"/>
      <c r="GTY1043"/>
      <c r="GUA1043"/>
      <c r="GUC1043"/>
      <c r="GUE1043"/>
      <c r="GUG1043"/>
      <c r="GUI1043"/>
      <c r="GUK1043"/>
      <c r="GUM1043"/>
      <c r="GUO1043"/>
      <c r="GUQ1043"/>
      <c r="GUS1043"/>
      <c r="GUU1043"/>
      <c r="GUW1043"/>
      <c r="GUY1043"/>
      <c r="GVA1043"/>
      <c r="GVC1043"/>
      <c r="GVE1043"/>
      <c r="GVG1043"/>
      <c r="GVI1043"/>
      <c r="GVK1043"/>
      <c r="GVM1043"/>
      <c r="GVO1043"/>
      <c r="GVQ1043"/>
      <c r="GVS1043"/>
      <c r="GVU1043"/>
      <c r="GVW1043"/>
      <c r="GVY1043"/>
      <c r="GWA1043"/>
      <c r="GWC1043"/>
      <c r="GWE1043"/>
      <c r="GWG1043"/>
      <c r="GWI1043"/>
      <c r="GWK1043"/>
      <c r="GWM1043"/>
      <c r="GWO1043"/>
      <c r="GWQ1043"/>
      <c r="GWS1043"/>
      <c r="GWU1043"/>
      <c r="GWW1043"/>
      <c r="GWY1043"/>
      <c r="GXA1043"/>
      <c r="GXC1043"/>
      <c r="GXE1043"/>
      <c r="GXG1043"/>
      <c r="GXI1043"/>
      <c r="GXK1043"/>
      <c r="GXM1043"/>
      <c r="GXO1043"/>
      <c r="GXQ1043"/>
      <c r="GXS1043"/>
      <c r="GXU1043"/>
      <c r="GXW1043"/>
      <c r="GXY1043"/>
      <c r="GYA1043"/>
      <c r="GYC1043"/>
      <c r="GYE1043"/>
      <c r="GYG1043"/>
      <c r="GYI1043"/>
      <c r="GYK1043"/>
      <c r="GYM1043"/>
      <c r="GYO1043"/>
      <c r="GYQ1043"/>
      <c r="GYS1043"/>
      <c r="GYU1043"/>
      <c r="GYW1043"/>
      <c r="GYY1043"/>
      <c r="GZA1043"/>
      <c r="GZC1043"/>
      <c r="GZE1043"/>
      <c r="GZG1043"/>
      <c r="GZI1043"/>
      <c r="GZK1043"/>
      <c r="GZM1043"/>
      <c r="GZO1043"/>
      <c r="GZQ1043"/>
      <c r="GZS1043"/>
      <c r="GZU1043"/>
      <c r="GZW1043"/>
      <c r="GZY1043"/>
      <c r="HAA1043"/>
      <c r="HAC1043"/>
      <c r="HAE1043"/>
      <c r="HAG1043"/>
      <c r="HAI1043"/>
      <c r="HAK1043"/>
      <c r="HAM1043"/>
      <c r="HAO1043"/>
      <c r="HAQ1043"/>
      <c r="HAS1043"/>
      <c r="HAU1043"/>
      <c r="HAW1043"/>
      <c r="HAY1043"/>
      <c r="HBA1043"/>
      <c r="HBC1043"/>
      <c r="HBE1043"/>
      <c r="HBG1043"/>
      <c r="HBI1043"/>
      <c r="HBK1043"/>
      <c r="HBM1043"/>
      <c r="HBO1043"/>
      <c r="HBQ1043"/>
      <c r="HBS1043"/>
      <c r="HBU1043"/>
      <c r="HBW1043"/>
      <c r="HBY1043"/>
      <c r="HCA1043"/>
      <c r="HCC1043"/>
      <c r="HCE1043"/>
      <c r="HCG1043"/>
      <c r="HCI1043"/>
      <c r="HCK1043"/>
      <c r="HCM1043"/>
      <c r="HCO1043"/>
      <c r="HCQ1043"/>
      <c r="HCS1043"/>
      <c r="HCU1043"/>
      <c r="HCW1043"/>
      <c r="HCY1043"/>
      <c r="HDA1043"/>
      <c r="HDC1043"/>
      <c r="HDE1043"/>
      <c r="HDG1043"/>
      <c r="HDI1043"/>
      <c r="HDK1043"/>
      <c r="HDM1043"/>
      <c r="HDO1043"/>
      <c r="HDQ1043"/>
      <c r="HDS1043"/>
      <c r="HDU1043"/>
      <c r="HDW1043"/>
      <c r="HDY1043"/>
      <c r="HEA1043"/>
      <c r="HEC1043"/>
      <c r="HEE1043"/>
      <c r="HEG1043"/>
      <c r="HEI1043"/>
      <c r="HEK1043"/>
      <c r="HEM1043"/>
      <c r="HEO1043"/>
      <c r="HEQ1043"/>
      <c r="HES1043"/>
      <c r="HEU1043"/>
      <c r="HEW1043"/>
      <c r="HEY1043"/>
      <c r="HFA1043"/>
      <c r="HFC1043"/>
      <c r="HFE1043"/>
      <c r="HFG1043"/>
      <c r="HFI1043"/>
      <c r="HFK1043"/>
      <c r="HFM1043"/>
      <c r="HFO1043"/>
      <c r="HFQ1043"/>
      <c r="HFS1043"/>
      <c r="HFU1043"/>
      <c r="HFW1043"/>
      <c r="HFY1043"/>
      <c r="HGA1043"/>
      <c r="HGC1043"/>
      <c r="HGE1043"/>
      <c r="HGG1043"/>
      <c r="HGI1043"/>
      <c r="HGK1043"/>
      <c r="HGM1043"/>
      <c r="HGO1043"/>
      <c r="HGQ1043"/>
      <c r="HGS1043"/>
      <c r="HGU1043"/>
      <c r="HGW1043"/>
      <c r="HGY1043"/>
      <c r="HHA1043"/>
      <c r="HHC1043"/>
      <c r="HHE1043"/>
      <c r="HHG1043"/>
      <c r="HHI1043"/>
      <c r="HHK1043"/>
      <c r="HHM1043"/>
      <c r="HHO1043"/>
      <c r="HHQ1043"/>
      <c r="HHS1043"/>
      <c r="HHU1043"/>
      <c r="HHW1043"/>
      <c r="HHY1043"/>
      <c r="HIA1043"/>
      <c r="HIC1043"/>
      <c r="HIE1043"/>
      <c r="HIG1043"/>
      <c r="HII1043"/>
      <c r="HIK1043"/>
      <c r="HIM1043"/>
      <c r="HIO1043"/>
      <c r="HIQ1043"/>
      <c r="HIS1043"/>
      <c r="HIU1043"/>
      <c r="HIW1043"/>
      <c r="HIY1043"/>
      <c r="HJA1043"/>
      <c r="HJC1043"/>
      <c r="HJE1043"/>
      <c r="HJG1043"/>
      <c r="HJI1043"/>
      <c r="HJK1043"/>
      <c r="HJM1043"/>
      <c r="HJO1043"/>
      <c r="HJQ1043"/>
      <c r="HJS1043"/>
      <c r="HJU1043"/>
      <c r="HJW1043"/>
      <c r="HJY1043"/>
      <c r="HKA1043"/>
      <c r="HKC1043"/>
      <c r="HKE1043"/>
      <c r="HKG1043"/>
      <c r="HKI1043"/>
      <c r="HKK1043"/>
      <c r="HKM1043"/>
      <c r="HKO1043"/>
      <c r="HKQ1043"/>
      <c r="HKS1043"/>
      <c r="HKU1043"/>
      <c r="HKW1043"/>
      <c r="HKY1043"/>
      <c r="HLA1043"/>
      <c r="HLC1043"/>
      <c r="HLE1043"/>
      <c r="HLG1043"/>
      <c r="HLI1043"/>
      <c r="HLK1043"/>
      <c r="HLM1043"/>
      <c r="HLO1043"/>
      <c r="HLQ1043"/>
      <c r="HLS1043"/>
      <c r="HLU1043"/>
      <c r="HLW1043"/>
      <c r="HLY1043"/>
      <c r="HMA1043"/>
      <c r="HMC1043"/>
      <c r="HME1043"/>
      <c r="HMG1043"/>
      <c r="HMI1043"/>
      <c r="HMK1043"/>
      <c r="HMM1043"/>
      <c r="HMO1043"/>
      <c r="HMQ1043"/>
      <c r="HMS1043"/>
      <c r="HMU1043"/>
      <c r="HMW1043"/>
      <c r="HMY1043"/>
      <c r="HNA1043"/>
      <c r="HNC1043"/>
      <c r="HNE1043"/>
      <c r="HNG1043"/>
      <c r="HNI1043"/>
      <c r="HNK1043"/>
      <c r="HNM1043"/>
      <c r="HNO1043"/>
      <c r="HNQ1043"/>
      <c r="HNS1043"/>
      <c r="HNU1043"/>
      <c r="HNW1043"/>
      <c r="HNY1043"/>
      <c r="HOA1043"/>
      <c r="HOC1043"/>
      <c r="HOE1043"/>
      <c r="HOG1043"/>
      <c r="HOI1043"/>
      <c r="HOK1043"/>
      <c r="HOM1043"/>
      <c r="HOO1043"/>
      <c r="HOQ1043"/>
      <c r="HOS1043"/>
      <c r="HOU1043"/>
      <c r="HOW1043"/>
      <c r="HOY1043"/>
      <c r="HPA1043"/>
      <c r="HPC1043"/>
      <c r="HPE1043"/>
      <c r="HPG1043"/>
      <c r="HPI1043"/>
      <c r="HPK1043"/>
      <c r="HPM1043"/>
      <c r="HPO1043"/>
      <c r="HPQ1043"/>
      <c r="HPS1043"/>
      <c r="HPU1043"/>
      <c r="HPW1043"/>
      <c r="HPY1043"/>
      <c r="HQA1043"/>
      <c r="HQC1043"/>
      <c r="HQE1043"/>
      <c r="HQG1043"/>
      <c r="HQI1043"/>
      <c r="HQK1043"/>
      <c r="HQM1043"/>
      <c r="HQO1043"/>
      <c r="HQQ1043"/>
      <c r="HQS1043"/>
      <c r="HQU1043"/>
      <c r="HQW1043"/>
      <c r="HQY1043"/>
      <c r="HRA1043"/>
      <c r="HRC1043"/>
      <c r="HRE1043"/>
      <c r="HRG1043"/>
      <c r="HRI1043"/>
      <c r="HRK1043"/>
      <c r="HRM1043"/>
      <c r="HRO1043"/>
      <c r="HRQ1043"/>
      <c r="HRS1043"/>
      <c r="HRU1043"/>
      <c r="HRW1043"/>
      <c r="HRY1043"/>
      <c r="HSA1043"/>
      <c r="HSC1043"/>
      <c r="HSE1043"/>
      <c r="HSG1043"/>
      <c r="HSI1043"/>
      <c r="HSK1043"/>
      <c r="HSM1043"/>
      <c r="HSO1043"/>
      <c r="HSQ1043"/>
      <c r="HSS1043"/>
      <c r="HSU1043"/>
      <c r="HSW1043"/>
      <c r="HSY1043"/>
      <c r="HTA1043"/>
      <c r="HTC1043"/>
      <c r="HTE1043"/>
      <c r="HTG1043"/>
      <c r="HTI1043"/>
      <c r="HTK1043"/>
      <c r="HTM1043"/>
      <c r="HTO1043"/>
      <c r="HTQ1043"/>
      <c r="HTS1043"/>
      <c r="HTU1043"/>
      <c r="HTW1043"/>
      <c r="HTY1043"/>
      <c r="HUA1043"/>
      <c r="HUC1043"/>
      <c r="HUE1043"/>
      <c r="HUG1043"/>
      <c r="HUI1043"/>
      <c r="HUK1043"/>
      <c r="HUM1043"/>
      <c r="HUO1043"/>
      <c r="HUQ1043"/>
      <c r="HUS1043"/>
      <c r="HUU1043"/>
      <c r="HUW1043"/>
      <c r="HUY1043"/>
      <c r="HVA1043"/>
      <c r="HVC1043"/>
      <c r="HVE1043"/>
      <c r="HVG1043"/>
      <c r="HVI1043"/>
      <c r="HVK1043"/>
      <c r="HVM1043"/>
      <c r="HVO1043"/>
      <c r="HVQ1043"/>
      <c r="HVS1043"/>
      <c r="HVU1043"/>
      <c r="HVW1043"/>
      <c r="HVY1043"/>
      <c r="HWA1043"/>
      <c r="HWC1043"/>
      <c r="HWE1043"/>
      <c r="HWG1043"/>
      <c r="HWI1043"/>
      <c r="HWK1043"/>
      <c r="HWM1043"/>
      <c r="HWO1043"/>
      <c r="HWQ1043"/>
      <c r="HWS1043"/>
      <c r="HWU1043"/>
      <c r="HWW1043"/>
      <c r="HWY1043"/>
      <c r="HXA1043"/>
      <c r="HXC1043"/>
      <c r="HXE1043"/>
      <c r="HXG1043"/>
      <c r="HXI1043"/>
      <c r="HXK1043"/>
      <c r="HXM1043"/>
      <c r="HXO1043"/>
      <c r="HXQ1043"/>
      <c r="HXS1043"/>
      <c r="HXU1043"/>
      <c r="HXW1043"/>
      <c r="HXY1043"/>
      <c r="HYA1043"/>
      <c r="HYC1043"/>
      <c r="HYE1043"/>
      <c r="HYG1043"/>
      <c r="HYI1043"/>
      <c r="HYK1043"/>
      <c r="HYM1043"/>
      <c r="HYO1043"/>
      <c r="HYQ1043"/>
      <c r="HYS1043"/>
      <c r="HYU1043"/>
      <c r="HYW1043"/>
      <c r="HYY1043"/>
      <c r="HZA1043"/>
      <c r="HZC1043"/>
      <c r="HZE1043"/>
      <c r="HZG1043"/>
      <c r="HZI1043"/>
      <c r="HZK1043"/>
      <c r="HZM1043"/>
      <c r="HZO1043"/>
      <c r="HZQ1043"/>
      <c r="HZS1043"/>
      <c r="HZU1043"/>
      <c r="HZW1043"/>
      <c r="HZY1043"/>
      <c r="IAA1043"/>
      <c r="IAC1043"/>
      <c r="IAE1043"/>
      <c r="IAG1043"/>
      <c r="IAI1043"/>
      <c r="IAK1043"/>
      <c r="IAM1043"/>
      <c r="IAO1043"/>
      <c r="IAQ1043"/>
      <c r="IAS1043"/>
      <c r="IAU1043"/>
      <c r="IAW1043"/>
      <c r="IAY1043"/>
      <c r="IBA1043"/>
      <c r="IBC1043"/>
      <c r="IBE1043"/>
      <c r="IBG1043"/>
      <c r="IBI1043"/>
      <c r="IBK1043"/>
      <c r="IBM1043"/>
      <c r="IBO1043"/>
      <c r="IBQ1043"/>
      <c r="IBS1043"/>
      <c r="IBU1043"/>
      <c r="IBW1043"/>
      <c r="IBY1043"/>
      <c r="ICA1043"/>
      <c r="ICC1043"/>
      <c r="ICE1043"/>
      <c r="ICG1043"/>
      <c r="ICI1043"/>
      <c r="ICK1043"/>
      <c r="ICM1043"/>
      <c r="ICO1043"/>
      <c r="ICQ1043"/>
      <c r="ICS1043"/>
      <c r="ICU1043"/>
      <c r="ICW1043"/>
      <c r="ICY1043"/>
      <c r="IDA1043"/>
      <c r="IDC1043"/>
      <c r="IDE1043"/>
      <c r="IDG1043"/>
      <c r="IDI1043"/>
      <c r="IDK1043"/>
      <c r="IDM1043"/>
      <c r="IDO1043"/>
      <c r="IDQ1043"/>
      <c r="IDS1043"/>
      <c r="IDU1043"/>
      <c r="IDW1043"/>
      <c r="IDY1043"/>
      <c r="IEA1043"/>
      <c r="IEC1043"/>
      <c r="IEE1043"/>
      <c r="IEG1043"/>
      <c r="IEI1043"/>
      <c r="IEK1043"/>
      <c r="IEM1043"/>
      <c r="IEO1043"/>
      <c r="IEQ1043"/>
      <c r="IES1043"/>
      <c r="IEU1043"/>
      <c r="IEW1043"/>
      <c r="IEY1043"/>
      <c r="IFA1043"/>
      <c r="IFC1043"/>
      <c r="IFE1043"/>
      <c r="IFG1043"/>
      <c r="IFI1043"/>
      <c r="IFK1043"/>
      <c r="IFM1043"/>
      <c r="IFO1043"/>
      <c r="IFQ1043"/>
      <c r="IFS1043"/>
      <c r="IFU1043"/>
      <c r="IFW1043"/>
      <c r="IFY1043"/>
      <c r="IGA1043"/>
      <c r="IGC1043"/>
      <c r="IGE1043"/>
      <c r="IGG1043"/>
      <c r="IGI1043"/>
      <c r="IGK1043"/>
      <c r="IGM1043"/>
      <c r="IGO1043"/>
      <c r="IGQ1043"/>
      <c r="IGS1043"/>
      <c r="IGU1043"/>
      <c r="IGW1043"/>
      <c r="IGY1043"/>
      <c r="IHA1043"/>
      <c r="IHC1043"/>
      <c r="IHE1043"/>
      <c r="IHG1043"/>
      <c r="IHI1043"/>
      <c r="IHK1043"/>
      <c r="IHM1043"/>
      <c r="IHO1043"/>
      <c r="IHQ1043"/>
      <c r="IHS1043"/>
      <c r="IHU1043"/>
      <c r="IHW1043"/>
      <c r="IHY1043"/>
      <c r="IIA1043"/>
      <c r="IIC1043"/>
      <c r="IIE1043"/>
      <c r="IIG1043"/>
      <c r="III1043"/>
      <c r="IIK1043"/>
      <c r="IIM1043"/>
      <c r="IIO1043"/>
      <c r="IIQ1043"/>
      <c r="IIS1043"/>
      <c r="IIU1043"/>
      <c r="IIW1043"/>
      <c r="IIY1043"/>
      <c r="IJA1043"/>
      <c r="IJC1043"/>
      <c r="IJE1043"/>
      <c r="IJG1043"/>
      <c r="IJI1043"/>
      <c r="IJK1043"/>
      <c r="IJM1043"/>
      <c r="IJO1043"/>
      <c r="IJQ1043"/>
      <c r="IJS1043"/>
      <c r="IJU1043"/>
      <c r="IJW1043"/>
      <c r="IJY1043"/>
      <c r="IKA1043"/>
      <c r="IKC1043"/>
      <c r="IKE1043"/>
      <c r="IKG1043"/>
      <c r="IKI1043"/>
      <c r="IKK1043"/>
      <c r="IKM1043"/>
      <c r="IKO1043"/>
      <c r="IKQ1043"/>
      <c r="IKS1043"/>
      <c r="IKU1043"/>
      <c r="IKW1043"/>
      <c r="IKY1043"/>
      <c r="ILA1043"/>
      <c r="ILC1043"/>
      <c r="ILE1043"/>
      <c r="ILG1043"/>
      <c r="ILI1043"/>
      <c r="ILK1043"/>
      <c r="ILM1043"/>
      <c r="ILO1043"/>
      <c r="ILQ1043"/>
      <c r="ILS1043"/>
      <c r="ILU1043"/>
      <c r="ILW1043"/>
      <c r="ILY1043"/>
      <c r="IMA1043"/>
      <c r="IMC1043"/>
      <c r="IME1043"/>
      <c r="IMG1043"/>
      <c r="IMI1043"/>
      <c r="IMK1043"/>
      <c r="IMM1043"/>
      <c r="IMO1043"/>
      <c r="IMQ1043"/>
      <c r="IMS1043"/>
      <c r="IMU1043"/>
      <c r="IMW1043"/>
      <c r="IMY1043"/>
      <c r="INA1043"/>
      <c r="INC1043"/>
      <c r="INE1043"/>
      <c r="ING1043"/>
      <c r="INI1043"/>
      <c r="INK1043"/>
      <c r="INM1043"/>
      <c r="INO1043"/>
      <c r="INQ1043"/>
      <c r="INS1043"/>
      <c r="INU1043"/>
      <c r="INW1043"/>
      <c r="INY1043"/>
      <c r="IOA1043"/>
      <c r="IOC1043"/>
      <c r="IOE1043"/>
      <c r="IOG1043"/>
      <c r="IOI1043"/>
      <c r="IOK1043"/>
      <c r="IOM1043"/>
      <c r="IOO1043"/>
      <c r="IOQ1043"/>
      <c r="IOS1043"/>
      <c r="IOU1043"/>
      <c r="IOW1043"/>
      <c r="IOY1043"/>
      <c r="IPA1043"/>
      <c r="IPC1043"/>
      <c r="IPE1043"/>
      <c r="IPG1043"/>
      <c r="IPI1043"/>
      <c r="IPK1043"/>
      <c r="IPM1043"/>
      <c r="IPO1043"/>
      <c r="IPQ1043"/>
      <c r="IPS1043"/>
      <c r="IPU1043"/>
      <c r="IPW1043"/>
      <c r="IPY1043"/>
      <c r="IQA1043"/>
      <c r="IQC1043"/>
      <c r="IQE1043"/>
      <c r="IQG1043"/>
      <c r="IQI1043"/>
      <c r="IQK1043"/>
      <c r="IQM1043"/>
      <c r="IQO1043"/>
      <c r="IQQ1043"/>
      <c r="IQS1043"/>
      <c r="IQU1043"/>
      <c r="IQW1043"/>
      <c r="IQY1043"/>
      <c r="IRA1043"/>
      <c r="IRC1043"/>
      <c r="IRE1043"/>
      <c r="IRG1043"/>
      <c r="IRI1043"/>
      <c r="IRK1043"/>
      <c r="IRM1043"/>
      <c r="IRO1043"/>
      <c r="IRQ1043"/>
      <c r="IRS1043"/>
      <c r="IRU1043"/>
      <c r="IRW1043"/>
      <c r="IRY1043"/>
      <c r="ISA1043"/>
      <c r="ISC1043"/>
      <c r="ISE1043"/>
      <c r="ISG1043"/>
      <c r="ISI1043"/>
      <c r="ISK1043"/>
      <c r="ISM1043"/>
      <c r="ISO1043"/>
      <c r="ISQ1043"/>
      <c r="ISS1043"/>
      <c r="ISU1043"/>
      <c r="ISW1043"/>
      <c r="ISY1043"/>
      <c r="ITA1043"/>
      <c r="ITC1043"/>
      <c r="ITE1043"/>
      <c r="ITG1043"/>
      <c r="ITI1043"/>
      <c r="ITK1043"/>
      <c r="ITM1043"/>
      <c r="ITO1043"/>
      <c r="ITQ1043"/>
      <c r="ITS1043"/>
      <c r="ITU1043"/>
      <c r="ITW1043"/>
      <c r="ITY1043"/>
      <c r="IUA1043"/>
      <c r="IUC1043"/>
      <c r="IUE1043"/>
      <c r="IUG1043"/>
      <c r="IUI1043"/>
      <c r="IUK1043"/>
      <c r="IUM1043"/>
      <c r="IUO1043"/>
      <c r="IUQ1043"/>
      <c r="IUS1043"/>
      <c r="IUU1043"/>
      <c r="IUW1043"/>
      <c r="IUY1043"/>
      <c r="IVA1043"/>
      <c r="IVC1043"/>
      <c r="IVE1043"/>
      <c r="IVG1043"/>
      <c r="IVI1043"/>
      <c r="IVK1043"/>
      <c r="IVM1043"/>
      <c r="IVO1043"/>
      <c r="IVQ1043"/>
      <c r="IVS1043"/>
      <c r="IVU1043"/>
      <c r="IVW1043"/>
      <c r="IVY1043"/>
      <c r="IWA1043"/>
      <c r="IWC1043"/>
      <c r="IWE1043"/>
      <c r="IWG1043"/>
      <c r="IWI1043"/>
      <c r="IWK1043"/>
      <c r="IWM1043"/>
      <c r="IWO1043"/>
      <c r="IWQ1043"/>
      <c r="IWS1043"/>
      <c r="IWU1043"/>
      <c r="IWW1043"/>
      <c r="IWY1043"/>
      <c r="IXA1043"/>
      <c r="IXC1043"/>
      <c r="IXE1043"/>
      <c r="IXG1043"/>
      <c r="IXI1043"/>
      <c r="IXK1043"/>
      <c r="IXM1043"/>
      <c r="IXO1043"/>
      <c r="IXQ1043"/>
      <c r="IXS1043"/>
      <c r="IXU1043"/>
      <c r="IXW1043"/>
      <c r="IXY1043"/>
      <c r="IYA1043"/>
      <c r="IYC1043"/>
      <c r="IYE1043"/>
      <c r="IYG1043"/>
      <c r="IYI1043"/>
      <c r="IYK1043"/>
      <c r="IYM1043"/>
      <c r="IYO1043"/>
      <c r="IYQ1043"/>
      <c r="IYS1043"/>
      <c r="IYU1043"/>
      <c r="IYW1043"/>
      <c r="IYY1043"/>
      <c r="IZA1043"/>
      <c r="IZC1043"/>
      <c r="IZE1043"/>
      <c r="IZG1043"/>
      <c r="IZI1043"/>
      <c r="IZK1043"/>
      <c r="IZM1043"/>
      <c r="IZO1043"/>
      <c r="IZQ1043"/>
      <c r="IZS1043"/>
      <c r="IZU1043"/>
      <c r="IZW1043"/>
      <c r="IZY1043"/>
      <c r="JAA1043"/>
      <c r="JAC1043"/>
      <c r="JAE1043"/>
      <c r="JAG1043"/>
      <c r="JAI1043"/>
      <c r="JAK1043"/>
      <c r="JAM1043"/>
      <c r="JAO1043"/>
      <c r="JAQ1043"/>
      <c r="JAS1043"/>
      <c r="JAU1043"/>
      <c r="JAW1043"/>
      <c r="JAY1043"/>
      <c r="JBA1043"/>
      <c r="JBC1043"/>
      <c r="JBE1043"/>
      <c r="JBG1043"/>
      <c r="JBI1043"/>
      <c r="JBK1043"/>
      <c r="JBM1043"/>
      <c r="JBO1043"/>
      <c r="JBQ1043"/>
      <c r="JBS1043"/>
      <c r="JBU1043"/>
      <c r="JBW1043"/>
      <c r="JBY1043"/>
      <c r="JCA1043"/>
      <c r="JCC1043"/>
      <c r="JCE1043"/>
      <c r="JCG1043"/>
      <c r="JCI1043"/>
      <c r="JCK1043"/>
      <c r="JCM1043"/>
      <c r="JCO1043"/>
      <c r="JCQ1043"/>
      <c r="JCS1043"/>
      <c r="JCU1043"/>
      <c r="JCW1043"/>
      <c r="JCY1043"/>
      <c r="JDA1043"/>
      <c r="JDC1043"/>
      <c r="JDE1043"/>
      <c r="JDG1043"/>
      <c r="JDI1043"/>
      <c r="JDK1043"/>
      <c r="JDM1043"/>
      <c r="JDO1043"/>
      <c r="JDQ1043"/>
      <c r="JDS1043"/>
      <c r="JDU1043"/>
      <c r="JDW1043"/>
      <c r="JDY1043"/>
      <c r="JEA1043"/>
      <c r="JEC1043"/>
      <c r="JEE1043"/>
      <c r="JEG1043"/>
      <c r="JEI1043"/>
      <c r="JEK1043"/>
      <c r="JEM1043"/>
      <c r="JEO1043"/>
      <c r="JEQ1043"/>
      <c r="JES1043"/>
      <c r="JEU1043"/>
      <c r="JEW1043"/>
      <c r="JEY1043"/>
      <c r="JFA1043"/>
      <c r="JFC1043"/>
      <c r="JFE1043"/>
      <c r="JFG1043"/>
      <c r="JFI1043"/>
      <c r="JFK1043"/>
      <c r="JFM1043"/>
      <c r="JFO1043"/>
      <c r="JFQ1043"/>
      <c r="JFS1043"/>
      <c r="JFU1043"/>
      <c r="JFW1043"/>
      <c r="JFY1043"/>
      <c r="JGA1043"/>
      <c r="JGC1043"/>
      <c r="JGE1043"/>
      <c r="JGG1043"/>
      <c r="JGI1043"/>
      <c r="JGK1043"/>
      <c r="JGM1043"/>
      <c r="JGO1043"/>
      <c r="JGQ1043"/>
      <c r="JGS1043"/>
      <c r="JGU1043"/>
      <c r="JGW1043"/>
      <c r="JGY1043"/>
      <c r="JHA1043"/>
      <c r="JHC1043"/>
      <c r="JHE1043"/>
      <c r="JHG1043"/>
      <c r="JHI1043"/>
      <c r="JHK1043"/>
      <c r="JHM1043"/>
      <c r="JHO1043"/>
      <c r="JHQ1043"/>
      <c r="JHS1043"/>
      <c r="JHU1043"/>
      <c r="JHW1043"/>
      <c r="JHY1043"/>
      <c r="JIA1043"/>
      <c r="JIC1043"/>
      <c r="JIE1043"/>
      <c r="JIG1043"/>
      <c r="JII1043"/>
      <c r="JIK1043"/>
      <c r="JIM1043"/>
      <c r="JIO1043"/>
      <c r="JIQ1043"/>
      <c r="JIS1043"/>
      <c r="JIU1043"/>
      <c r="JIW1043"/>
      <c r="JIY1043"/>
      <c r="JJA1043"/>
      <c r="JJC1043"/>
      <c r="JJE1043"/>
      <c r="JJG1043"/>
      <c r="JJI1043"/>
      <c r="JJK1043"/>
      <c r="JJM1043"/>
      <c r="JJO1043"/>
      <c r="JJQ1043"/>
      <c r="JJS1043"/>
      <c r="JJU1043"/>
      <c r="JJW1043"/>
      <c r="JJY1043"/>
      <c r="JKA1043"/>
      <c r="JKC1043"/>
      <c r="JKE1043"/>
      <c r="JKG1043"/>
      <c r="JKI1043"/>
      <c r="JKK1043"/>
      <c r="JKM1043"/>
      <c r="JKO1043"/>
      <c r="JKQ1043"/>
      <c r="JKS1043"/>
      <c r="JKU1043"/>
      <c r="JKW1043"/>
      <c r="JKY1043"/>
      <c r="JLA1043"/>
      <c r="JLC1043"/>
      <c r="JLE1043"/>
      <c r="JLG1043"/>
      <c r="JLI1043"/>
      <c r="JLK1043"/>
      <c r="JLM1043"/>
      <c r="JLO1043"/>
      <c r="JLQ1043"/>
      <c r="JLS1043"/>
      <c r="JLU1043"/>
      <c r="JLW1043"/>
      <c r="JLY1043"/>
      <c r="JMA1043"/>
      <c r="JMC1043"/>
      <c r="JME1043"/>
      <c r="JMG1043"/>
      <c r="JMI1043"/>
      <c r="JMK1043"/>
      <c r="JMM1043"/>
      <c r="JMO1043"/>
      <c r="JMQ1043"/>
      <c r="JMS1043"/>
      <c r="JMU1043"/>
      <c r="JMW1043"/>
      <c r="JMY1043"/>
      <c r="JNA1043"/>
      <c r="JNC1043"/>
      <c r="JNE1043"/>
      <c r="JNG1043"/>
      <c r="JNI1043"/>
      <c r="JNK1043"/>
      <c r="JNM1043"/>
      <c r="JNO1043"/>
      <c r="JNQ1043"/>
      <c r="JNS1043"/>
      <c r="JNU1043"/>
      <c r="JNW1043"/>
      <c r="JNY1043"/>
      <c r="JOA1043"/>
      <c r="JOC1043"/>
      <c r="JOE1043"/>
      <c r="JOG1043"/>
      <c r="JOI1043"/>
      <c r="JOK1043"/>
      <c r="JOM1043"/>
      <c r="JOO1043"/>
      <c r="JOQ1043"/>
      <c r="JOS1043"/>
      <c r="JOU1043"/>
      <c r="JOW1043"/>
      <c r="JOY1043"/>
      <c r="JPA1043"/>
      <c r="JPC1043"/>
      <c r="JPE1043"/>
      <c r="JPG1043"/>
      <c r="JPI1043"/>
      <c r="JPK1043"/>
      <c r="JPM1043"/>
      <c r="JPO1043"/>
      <c r="JPQ1043"/>
      <c r="JPS1043"/>
      <c r="JPU1043"/>
      <c r="JPW1043"/>
      <c r="JPY1043"/>
      <c r="JQA1043"/>
      <c r="JQC1043"/>
      <c r="JQE1043"/>
      <c r="JQG1043"/>
      <c r="JQI1043"/>
      <c r="JQK1043"/>
      <c r="JQM1043"/>
      <c r="JQO1043"/>
      <c r="JQQ1043"/>
      <c r="JQS1043"/>
      <c r="JQU1043"/>
      <c r="JQW1043"/>
      <c r="JQY1043"/>
      <c r="JRA1043"/>
      <c r="JRC1043"/>
      <c r="JRE1043"/>
      <c r="JRG1043"/>
      <c r="JRI1043"/>
      <c r="JRK1043"/>
      <c r="JRM1043"/>
      <c r="JRO1043"/>
      <c r="JRQ1043"/>
      <c r="JRS1043"/>
      <c r="JRU1043"/>
      <c r="JRW1043"/>
      <c r="JRY1043"/>
      <c r="JSA1043"/>
      <c r="JSC1043"/>
      <c r="JSE1043"/>
      <c r="JSG1043"/>
      <c r="JSI1043"/>
      <c r="JSK1043"/>
      <c r="JSM1043"/>
      <c r="JSO1043"/>
      <c r="JSQ1043"/>
      <c r="JSS1043"/>
      <c r="JSU1043"/>
      <c r="JSW1043"/>
      <c r="JSY1043"/>
      <c r="JTA1043"/>
      <c r="JTC1043"/>
      <c r="JTE1043"/>
      <c r="JTG1043"/>
      <c r="JTI1043"/>
      <c r="JTK1043"/>
      <c r="JTM1043"/>
      <c r="JTO1043"/>
      <c r="JTQ1043"/>
      <c r="JTS1043"/>
      <c r="JTU1043"/>
      <c r="JTW1043"/>
      <c r="JTY1043"/>
      <c r="JUA1043"/>
      <c r="JUC1043"/>
      <c r="JUE1043"/>
      <c r="JUG1043"/>
      <c r="JUI1043"/>
      <c r="JUK1043"/>
      <c r="JUM1043"/>
      <c r="JUO1043"/>
      <c r="JUQ1043"/>
      <c r="JUS1043"/>
      <c r="JUU1043"/>
      <c r="JUW1043"/>
      <c r="JUY1043"/>
      <c r="JVA1043"/>
      <c r="JVC1043"/>
      <c r="JVE1043"/>
      <c r="JVG1043"/>
      <c r="JVI1043"/>
      <c r="JVK1043"/>
      <c r="JVM1043"/>
      <c r="JVO1043"/>
      <c r="JVQ1043"/>
      <c r="JVS1043"/>
      <c r="JVU1043"/>
      <c r="JVW1043"/>
      <c r="JVY1043"/>
      <c r="JWA1043"/>
      <c r="JWC1043"/>
      <c r="JWE1043"/>
      <c r="JWG1043"/>
      <c r="JWI1043"/>
      <c r="JWK1043"/>
      <c r="JWM1043"/>
      <c r="JWO1043"/>
      <c r="JWQ1043"/>
      <c r="JWS1043"/>
      <c r="JWU1043"/>
      <c r="JWW1043"/>
      <c r="JWY1043"/>
      <c r="JXA1043"/>
      <c r="JXC1043"/>
      <c r="JXE1043"/>
      <c r="JXG1043"/>
      <c r="JXI1043"/>
      <c r="JXK1043"/>
      <c r="JXM1043"/>
      <c r="JXO1043"/>
      <c r="JXQ1043"/>
      <c r="JXS1043"/>
      <c r="JXU1043"/>
      <c r="JXW1043"/>
      <c r="JXY1043"/>
      <c r="JYA1043"/>
      <c r="JYC1043"/>
      <c r="JYE1043"/>
      <c r="JYG1043"/>
      <c r="JYI1043"/>
      <c r="JYK1043"/>
      <c r="JYM1043"/>
      <c r="JYO1043"/>
      <c r="JYQ1043"/>
      <c r="JYS1043"/>
      <c r="JYU1043"/>
      <c r="JYW1043"/>
      <c r="JYY1043"/>
      <c r="JZA1043"/>
      <c r="JZC1043"/>
      <c r="JZE1043"/>
      <c r="JZG1043"/>
      <c r="JZI1043"/>
      <c r="JZK1043"/>
      <c r="JZM1043"/>
      <c r="JZO1043"/>
      <c r="JZQ1043"/>
      <c r="JZS1043"/>
      <c r="JZU1043"/>
      <c r="JZW1043"/>
      <c r="JZY1043"/>
      <c r="KAA1043"/>
      <c r="KAC1043"/>
      <c r="KAE1043"/>
      <c r="KAG1043"/>
      <c r="KAI1043"/>
      <c r="KAK1043"/>
      <c r="KAM1043"/>
      <c r="KAO1043"/>
      <c r="KAQ1043"/>
      <c r="KAS1043"/>
      <c r="KAU1043"/>
      <c r="KAW1043"/>
      <c r="KAY1043"/>
      <c r="KBA1043"/>
      <c r="KBC1043"/>
      <c r="KBE1043"/>
      <c r="KBG1043"/>
      <c r="KBI1043"/>
      <c r="KBK1043"/>
      <c r="KBM1043"/>
      <c r="KBO1043"/>
      <c r="KBQ1043"/>
      <c r="KBS1043"/>
      <c r="KBU1043"/>
      <c r="KBW1043"/>
      <c r="KBY1043"/>
      <c r="KCA1043"/>
      <c r="KCC1043"/>
      <c r="KCE1043"/>
      <c r="KCG1043"/>
      <c r="KCI1043"/>
      <c r="KCK1043"/>
      <c r="KCM1043"/>
      <c r="KCO1043"/>
      <c r="KCQ1043"/>
      <c r="KCS1043"/>
      <c r="KCU1043"/>
      <c r="KCW1043"/>
      <c r="KCY1043"/>
      <c r="KDA1043"/>
      <c r="KDC1043"/>
      <c r="KDE1043"/>
      <c r="KDG1043"/>
      <c r="KDI1043"/>
      <c r="KDK1043"/>
      <c r="KDM1043"/>
      <c r="KDO1043"/>
      <c r="KDQ1043"/>
      <c r="KDS1043"/>
      <c r="KDU1043"/>
      <c r="KDW1043"/>
      <c r="KDY1043"/>
      <c r="KEA1043"/>
      <c r="KEC1043"/>
      <c r="KEE1043"/>
      <c r="KEG1043"/>
      <c r="KEI1043"/>
      <c r="KEK1043"/>
      <c r="KEM1043"/>
      <c r="KEO1043"/>
      <c r="KEQ1043"/>
      <c r="KES1043"/>
      <c r="KEU1043"/>
      <c r="KEW1043"/>
      <c r="KEY1043"/>
      <c r="KFA1043"/>
      <c r="KFC1043"/>
      <c r="KFE1043"/>
      <c r="KFG1043"/>
      <c r="KFI1043"/>
      <c r="KFK1043"/>
      <c r="KFM1043"/>
      <c r="KFO1043"/>
      <c r="KFQ1043"/>
      <c r="KFS1043"/>
      <c r="KFU1043"/>
      <c r="KFW1043"/>
      <c r="KFY1043"/>
      <c r="KGA1043"/>
      <c r="KGC1043"/>
      <c r="KGE1043"/>
      <c r="KGG1043"/>
      <c r="KGI1043"/>
      <c r="KGK1043"/>
      <c r="KGM1043"/>
      <c r="KGO1043"/>
      <c r="KGQ1043"/>
      <c r="KGS1043"/>
      <c r="KGU1043"/>
      <c r="KGW1043"/>
      <c r="KGY1043"/>
      <c r="KHA1043"/>
      <c r="KHC1043"/>
      <c r="KHE1043"/>
      <c r="KHG1043"/>
      <c r="KHI1043"/>
      <c r="KHK1043"/>
      <c r="KHM1043"/>
      <c r="KHO1043"/>
      <c r="KHQ1043"/>
      <c r="KHS1043"/>
      <c r="KHU1043"/>
      <c r="KHW1043"/>
      <c r="KHY1043"/>
      <c r="KIA1043"/>
      <c r="KIC1043"/>
      <c r="KIE1043"/>
      <c r="KIG1043"/>
      <c r="KII1043"/>
      <c r="KIK1043"/>
      <c r="KIM1043"/>
      <c r="KIO1043"/>
      <c r="KIQ1043"/>
      <c r="KIS1043"/>
      <c r="KIU1043"/>
      <c r="KIW1043"/>
      <c r="KIY1043"/>
      <c r="KJA1043"/>
      <c r="KJC1043"/>
      <c r="KJE1043"/>
      <c r="KJG1043"/>
      <c r="KJI1043"/>
      <c r="KJK1043"/>
      <c r="KJM1043"/>
      <c r="KJO1043"/>
      <c r="KJQ1043"/>
      <c r="KJS1043"/>
      <c r="KJU1043"/>
      <c r="KJW1043"/>
      <c r="KJY1043"/>
      <c r="KKA1043"/>
      <c r="KKC1043"/>
      <c r="KKE1043"/>
      <c r="KKG1043"/>
      <c r="KKI1043"/>
      <c r="KKK1043"/>
      <c r="KKM1043"/>
      <c r="KKO1043"/>
      <c r="KKQ1043"/>
      <c r="KKS1043"/>
      <c r="KKU1043"/>
      <c r="KKW1043"/>
      <c r="KKY1043"/>
      <c r="KLA1043"/>
      <c r="KLC1043"/>
      <c r="KLE1043"/>
      <c r="KLG1043"/>
      <c r="KLI1043"/>
      <c r="KLK1043"/>
      <c r="KLM1043"/>
      <c r="KLO1043"/>
      <c r="KLQ1043"/>
      <c r="KLS1043"/>
      <c r="KLU1043"/>
      <c r="KLW1043"/>
      <c r="KLY1043"/>
      <c r="KMA1043"/>
      <c r="KMC1043"/>
      <c r="KME1043"/>
      <c r="KMG1043"/>
      <c r="KMI1043"/>
      <c r="KMK1043"/>
      <c r="KMM1043"/>
      <c r="KMO1043"/>
      <c r="KMQ1043"/>
      <c r="KMS1043"/>
      <c r="KMU1043"/>
      <c r="KMW1043"/>
      <c r="KMY1043"/>
      <c r="KNA1043"/>
      <c r="KNC1043"/>
      <c r="KNE1043"/>
      <c r="KNG1043"/>
      <c r="KNI1043"/>
      <c r="KNK1043"/>
      <c r="KNM1043"/>
      <c r="KNO1043"/>
      <c r="KNQ1043"/>
      <c r="KNS1043"/>
      <c r="KNU1043"/>
      <c r="KNW1043"/>
      <c r="KNY1043"/>
      <c r="KOA1043"/>
      <c r="KOC1043"/>
      <c r="KOE1043"/>
      <c r="KOG1043"/>
      <c r="KOI1043"/>
      <c r="KOK1043"/>
      <c r="KOM1043"/>
      <c r="KOO1043"/>
      <c r="KOQ1043"/>
      <c r="KOS1043"/>
      <c r="KOU1043"/>
      <c r="KOW1043"/>
      <c r="KOY1043"/>
      <c r="KPA1043"/>
      <c r="KPC1043"/>
      <c r="KPE1043"/>
      <c r="KPG1043"/>
      <c r="KPI1043"/>
      <c r="KPK1043"/>
      <c r="KPM1043"/>
      <c r="KPO1043"/>
      <c r="KPQ1043"/>
      <c r="KPS1043"/>
      <c r="KPU1043"/>
      <c r="KPW1043"/>
      <c r="KPY1043"/>
      <c r="KQA1043"/>
      <c r="KQC1043"/>
      <c r="KQE1043"/>
      <c r="KQG1043"/>
      <c r="KQI1043"/>
      <c r="KQK1043"/>
      <c r="KQM1043"/>
      <c r="KQO1043"/>
      <c r="KQQ1043"/>
      <c r="KQS1043"/>
      <c r="KQU1043"/>
      <c r="KQW1043"/>
      <c r="KQY1043"/>
      <c r="KRA1043"/>
      <c r="KRC1043"/>
      <c r="KRE1043"/>
      <c r="KRG1043"/>
      <c r="KRI1043"/>
      <c r="KRK1043"/>
      <c r="KRM1043"/>
      <c r="KRO1043"/>
      <c r="KRQ1043"/>
      <c r="KRS1043"/>
      <c r="KRU1043"/>
      <c r="KRW1043"/>
      <c r="KRY1043"/>
      <c r="KSA1043"/>
      <c r="KSC1043"/>
      <c r="KSE1043"/>
      <c r="KSG1043"/>
      <c r="KSI1043"/>
      <c r="KSK1043"/>
      <c r="KSM1043"/>
      <c r="KSO1043"/>
      <c r="KSQ1043"/>
      <c r="KSS1043"/>
      <c r="KSU1043"/>
      <c r="KSW1043"/>
      <c r="KSY1043"/>
      <c r="KTA1043"/>
      <c r="KTC1043"/>
      <c r="KTE1043"/>
      <c r="KTG1043"/>
      <c r="KTI1043"/>
      <c r="KTK1043"/>
      <c r="KTM1043"/>
      <c r="KTO1043"/>
      <c r="KTQ1043"/>
      <c r="KTS1043"/>
      <c r="KTU1043"/>
      <c r="KTW1043"/>
      <c r="KTY1043"/>
      <c r="KUA1043"/>
      <c r="KUC1043"/>
      <c r="KUE1043"/>
      <c r="KUG1043"/>
      <c r="KUI1043"/>
      <c r="KUK1043"/>
      <c r="KUM1043"/>
      <c r="KUO1043"/>
      <c r="KUQ1043"/>
      <c r="KUS1043"/>
      <c r="KUU1043"/>
      <c r="KUW1043"/>
      <c r="KUY1043"/>
      <c r="KVA1043"/>
      <c r="KVC1043"/>
      <c r="KVE1043"/>
      <c r="KVG1043"/>
      <c r="KVI1043"/>
      <c r="KVK1043"/>
      <c r="KVM1043"/>
      <c r="KVO1043"/>
      <c r="KVQ1043"/>
      <c r="KVS1043"/>
      <c r="KVU1043"/>
      <c r="KVW1043"/>
      <c r="KVY1043"/>
      <c r="KWA1043"/>
      <c r="KWC1043"/>
      <c r="KWE1043"/>
      <c r="KWG1043"/>
      <c r="KWI1043"/>
      <c r="KWK1043"/>
      <c r="KWM1043"/>
      <c r="KWO1043"/>
      <c r="KWQ1043"/>
      <c r="KWS1043"/>
      <c r="KWU1043"/>
      <c r="KWW1043"/>
      <c r="KWY1043"/>
      <c r="KXA1043"/>
      <c r="KXC1043"/>
      <c r="KXE1043"/>
      <c r="KXG1043"/>
      <c r="KXI1043"/>
      <c r="KXK1043"/>
      <c r="KXM1043"/>
      <c r="KXO1043"/>
      <c r="KXQ1043"/>
      <c r="KXS1043"/>
      <c r="KXU1043"/>
      <c r="KXW1043"/>
      <c r="KXY1043"/>
      <c r="KYA1043"/>
      <c r="KYC1043"/>
      <c r="KYE1043"/>
      <c r="KYG1043"/>
      <c r="KYI1043"/>
      <c r="KYK1043"/>
      <c r="KYM1043"/>
      <c r="KYO1043"/>
      <c r="KYQ1043"/>
      <c r="KYS1043"/>
      <c r="KYU1043"/>
      <c r="KYW1043"/>
      <c r="KYY1043"/>
      <c r="KZA1043"/>
      <c r="KZC1043"/>
      <c r="KZE1043"/>
      <c r="KZG1043"/>
      <c r="KZI1043"/>
      <c r="KZK1043"/>
      <c r="KZM1043"/>
      <c r="KZO1043"/>
      <c r="KZQ1043"/>
      <c r="KZS1043"/>
      <c r="KZU1043"/>
      <c r="KZW1043"/>
      <c r="KZY1043"/>
      <c r="LAA1043"/>
      <c r="LAC1043"/>
      <c r="LAE1043"/>
      <c r="LAG1043"/>
      <c r="LAI1043"/>
      <c r="LAK1043"/>
      <c r="LAM1043"/>
      <c r="LAO1043"/>
      <c r="LAQ1043"/>
      <c r="LAS1043"/>
      <c r="LAU1043"/>
      <c r="LAW1043"/>
      <c r="LAY1043"/>
      <c r="LBA1043"/>
      <c r="LBC1043"/>
      <c r="LBE1043"/>
      <c r="LBG1043"/>
      <c r="LBI1043"/>
      <c r="LBK1043"/>
      <c r="LBM1043"/>
      <c r="LBO1043"/>
      <c r="LBQ1043"/>
      <c r="LBS1043"/>
      <c r="LBU1043"/>
      <c r="LBW1043"/>
      <c r="LBY1043"/>
      <c r="LCA1043"/>
      <c r="LCC1043"/>
      <c r="LCE1043"/>
      <c r="LCG1043"/>
      <c r="LCI1043"/>
      <c r="LCK1043"/>
      <c r="LCM1043"/>
      <c r="LCO1043"/>
      <c r="LCQ1043"/>
      <c r="LCS1043"/>
      <c r="LCU1043"/>
      <c r="LCW1043"/>
      <c r="LCY1043"/>
      <c r="LDA1043"/>
      <c r="LDC1043"/>
      <c r="LDE1043"/>
      <c r="LDG1043"/>
      <c r="LDI1043"/>
      <c r="LDK1043"/>
      <c r="LDM1043"/>
      <c r="LDO1043"/>
      <c r="LDQ1043"/>
      <c r="LDS1043"/>
      <c r="LDU1043"/>
      <c r="LDW1043"/>
      <c r="LDY1043"/>
      <c r="LEA1043"/>
      <c r="LEC1043"/>
      <c r="LEE1043"/>
      <c r="LEG1043"/>
      <c r="LEI1043"/>
      <c r="LEK1043"/>
      <c r="LEM1043"/>
      <c r="LEO1043"/>
      <c r="LEQ1043"/>
      <c r="LES1043"/>
      <c r="LEU1043"/>
      <c r="LEW1043"/>
      <c r="LEY1043"/>
      <c r="LFA1043"/>
      <c r="LFC1043"/>
      <c r="LFE1043"/>
      <c r="LFG1043"/>
      <c r="LFI1043"/>
      <c r="LFK1043"/>
      <c r="LFM1043"/>
      <c r="LFO1043"/>
      <c r="LFQ1043"/>
      <c r="LFS1043"/>
      <c r="LFU1043"/>
      <c r="LFW1043"/>
      <c r="LFY1043"/>
      <c r="LGA1043"/>
      <c r="LGC1043"/>
      <c r="LGE1043"/>
      <c r="LGG1043"/>
      <c r="LGI1043"/>
      <c r="LGK1043"/>
      <c r="LGM1043"/>
      <c r="LGO1043"/>
      <c r="LGQ1043"/>
      <c r="LGS1043"/>
      <c r="LGU1043"/>
      <c r="LGW1043"/>
      <c r="LGY1043"/>
      <c r="LHA1043"/>
      <c r="LHC1043"/>
      <c r="LHE1043"/>
      <c r="LHG1043"/>
      <c r="LHI1043"/>
      <c r="LHK1043"/>
      <c r="LHM1043"/>
      <c r="LHO1043"/>
      <c r="LHQ1043"/>
      <c r="LHS1043"/>
      <c r="LHU1043"/>
      <c r="LHW1043"/>
      <c r="LHY1043"/>
      <c r="LIA1043"/>
      <c r="LIC1043"/>
      <c r="LIE1043"/>
      <c r="LIG1043"/>
      <c r="LII1043"/>
      <c r="LIK1043"/>
      <c r="LIM1043"/>
      <c r="LIO1043"/>
      <c r="LIQ1043"/>
      <c r="LIS1043"/>
      <c r="LIU1043"/>
      <c r="LIW1043"/>
      <c r="LIY1043"/>
      <c r="LJA1043"/>
      <c r="LJC1043"/>
      <c r="LJE1043"/>
      <c r="LJG1043"/>
      <c r="LJI1043"/>
      <c r="LJK1043"/>
      <c r="LJM1043"/>
      <c r="LJO1043"/>
      <c r="LJQ1043"/>
      <c r="LJS1043"/>
      <c r="LJU1043"/>
      <c r="LJW1043"/>
      <c r="LJY1043"/>
      <c r="LKA1043"/>
      <c r="LKC1043"/>
      <c r="LKE1043"/>
      <c r="LKG1043"/>
      <c r="LKI1043"/>
      <c r="LKK1043"/>
      <c r="LKM1043"/>
      <c r="LKO1043"/>
      <c r="LKQ1043"/>
      <c r="LKS1043"/>
      <c r="LKU1043"/>
      <c r="LKW1043"/>
      <c r="LKY1043"/>
      <c r="LLA1043"/>
      <c r="LLC1043"/>
      <c r="LLE1043"/>
      <c r="LLG1043"/>
      <c r="LLI1043"/>
      <c r="LLK1043"/>
      <c r="LLM1043"/>
      <c r="LLO1043"/>
      <c r="LLQ1043"/>
      <c r="LLS1043"/>
      <c r="LLU1043"/>
      <c r="LLW1043"/>
      <c r="LLY1043"/>
      <c r="LMA1043"/>
      <c r="LMC1043"/>
      <c r="LME1043"/>
      <c r="LMG1043"/>
      <c r="LMI1043"/>
      <c r="LMK1043"/>
      <c r="LMM1043"/>
      <c r="LMO1043"/>
      <c r="LMQ1043"/>
      <c r="LMS1043"/>
      <c r="LMU1043"/>
      <c r="LMW1043"/>
      <c r="LMY1043"/>
      <c r="LNA1043"/>
      <c r="LNC1043"/>
      <c r="LNE1043"/>
      <c r="LNG1043"/>
      <c r="LNI1043"/>
      <c r="LNK1043"/>
      <c r="LNM1043"/>
      <c r="LNO1043"/>
      <c r="LNQ1043"/>
      <c r="LNS1043"/>
      <c r="LNU1043"/>
      <c r="LNW1043"/>
      <c r="LNY1043"/>
      <c r="LOA1043"/>
      <c r="LOC1043"/>
      <c r="LOE1043"/>
      <c r="LOG1043"/>
      <c r="LOI1043"/>
      <c r="LOK1043"/>
      <c r="LOM1043"/>
      <c r="LOO1043"/>
      <c r="LOQ1043"/>
      <c r="LOS1043"/>
      <c r="LOU1043"/>
      <c r="LOW1043"/>
      <c r="LOY1043"/>
      <c r="LPA1043"/>
      <c r="LPC1043"/>
      <c r="LPE1043"/>
      <c r="LPG1043"/>
      <c r="LPI1043"/>
      <c r="LPK1043"/>
      <c r="LPM1043"/>
      <c r="LPO1043"/>
      <c r="LPQ1043"/>
      <c r="LPS1043"/>
      <c r="LPU1043"/>
      <c r="LPW1043"/>
      <c r="LPY1043"/>
      <c r="LQA1043"/>
      <c r="LQC1043"/>
      <c r="LQE1043"/>
      <c r="LQG1043"/>
      <c r="LQI1043"/>
      <c r="LQK1043"/>
      <c r="LQM1043"/>
      <c r="LQO1043"/>
      <c r="LQQ1043"/>
      <c r="LQS1043"/>
      <c r="LQU1043"/>
      <c r="LQW1043"/>
      <c r="LQY1043"/>
      <c r="LRA1043"/>
      <c r="LRC1043"/>
      <c r="LRE1043"/>
      <c r="LRG1043"/>
      <c r="LRI1043"/>
      <c r="LRK1043"/>
      <c r="LRM1043"/>
      <c r="LRO1043"/>
      <c r="LRQ1043"/>
      <c r="LRS1043"/>
      <c r="LRU1043"/>
      <c r="LRW1043"/>
      <c r="LRY1043"/>
      <c r="LSA1043"/>
      <c r="LSC1043"/>
      <c r="LSE1043"/>
      <c r="LSG1043"/>
      <c r="LSI1043"/>
      <c r="LSK1043"/>
      <c r="LSM1043"/>
      <c r="LSO1043"/>
      <c r="LSQ1043"/>
      <c r="LSS1043"/>
      <c r="LSU1043"/>
      <c r="LSW1043"/>
      <c r="LSY1043"/>
      <c r="LTA1043"/>
      <c r="LTC1043"/>
      <c r="LTE1043"/>
      <c r="LTG1043"/>
      <c r="LTI1043"/>
      <c r="LTK1043"/>
      <c r="LTM1043"/>
      <c r="LTO1043"/>
      <c r="LTQ1043"/>
      <c r="LTS1043"/>
      <c r="LTU1043"/>
      <c r="LTW1043"/>
      <c r="LTY1043"/>
      <c r="LUA1043"/>
      <c r="LUC1043"/>
      <c r="LUE1043"/>
      <c r="LUG1043"/>
      <c r="LUI1043"/>
      <c r="LUK1043"/>
      <c r="LUM1043"/>
      <c r="LUO1043"/>
      <c r="LUQ1043"/>
      <c r="LUS1043"/>
      <c r="LUU1043"/>
      <c r="LUW1043"/>
      <c r="LUY1043"/>
      <c r="LVA1043"/>
      <c r="LVC1043"/>
      <c r="LVE1043"/>
      <c r="LVG1043"/>
      <c r="LVI1043"/>
      <c r="LVK1043"/>
      <c r="LVM1043"/>
      <c r="LVO1043"/>
      <c r="LVQ1043"/>
      <c r="LVS1043"/>
      <c r="LVU1043"/>
      <c r="LVW1043"/>
      <c r="LVY1043"/>
      <c r="LWA1043"/>
      <c r="LWC1043"/>
      <c r="LWE1043"/>
      <c r="LWG1043"/>
      <c r="LWI1043"/>
      <c r="LWK1043"/>
      <c r="LWM1043"/>
      <c r="LWO1043"/>
      <c r="LWQ1043"/>
      <c r="LWS1043"/>
      <c r="LWU1043"/>
      <c r="LWW1043"/>
      <c r="LWY1043"/>
      <c r="LXA1043"/>
      <c r="LXC1043"/>
      <c r="LXE1043"/>
      <c r="LXG1043"/>
      <c r="LXI1043"/>
      <c r="LXK1043"/>
      <c r="LXM1043"/>
      <c r="LXO1043"/>
      <c r="LXQ1043"/>
      <c r="LXS1043"/>
      <c r="LXU1043"/>
      <c r="LXW1043"/>
      <c r="LXY1043"/>
      <c r="LYA1043"/>
      <c r="LYC1043"/>
      <c r="LYE1043"/>
      <c r="LYG1043"/>
      <c r="LYI1043"/>
      <c r="LYK1043"/>
      <c r="LYM1043"/>
      <c r="LYO1043"/>
      <c r="LYQ1043"/>
      <c r="LYS1043"/>
      <c r="LYU1043"/>
      <c r="LYW1043"/>
      <c r="LYY1043"/>
      <c r="LZA1043"/>
      <c r="LZC1043"/>
      <c r="LZE1043"/>
      <c r="LZG1043"/>
      <c r="LZI1043"/>
      <c r="LZK1043"/>
      <c r="LZM1043"/>
      <c r="LZO1043"/>
      <c r="LZQ1043"/>
      <c r="LZS1043"/>
      <c r="LZU1043"/>
      <c r="LZW1043"/>
      <c r="LZY1043"/>
      <c r="MAA1043"/>
      <c r="MAC1043"/>
      <c r="MAE1043"/>
      <c r="MAG1043"/>
      <c r="MAI1043"/>
      <c r="MAK1043"/>
      <c r="MAM1043"/>
      <c r="MAO1043"/>
      <c r="MAQ1043"/>
      <c r="MAS1043"/>
      <c r="MAU1043"/>
      <c r="MAW1043"/>
      <c r="MAY1043"/>
      <c r="MBA1043"/>
      <c r="MBC1043"/>
      <c r="MBE1043"/>
      <c r="MBG1043"/>
      <c r="MBI1043"/>
      <c r="MBK1043"/>
      <c r="MBM1043"/>
      <c r="MBO1043"/>
      <c r="MBQ1043"/>
      <c r="MBS1043"/>
      <c r="MBU1043"/>
      <c r="MBW1043"/>
      <c r="MBY1043"/>
      <c r="MCA1043"/>
      <c r="MCC1043"/>
      <c r="MCE1043"/>
      <c r="MCG1043"/>
      <c r="MCI1043"/>
      <c r="MCK1043"/>
      <c r="MCM1043"/>
      <c r="MCO1043"/>
      <c r="MCQ1043"/>
      <c r="MCS1043"/>
      <c r="MCU1043"/>
      <c r="MCW1043"/>
      <c r="MCY1043"/>
      <c r="MDA1043"/>
      <c r="MDC1043"/>
      <c r="MDE1043"/>
      <c r="MDG1043"/>
      <c r="MDI1043"/>
      <c r="MDK1043"/>
      <c r="MDM1043"/>
      <c r="MDO1043"/>
      <c r="MDQ1043"/>
      <c r="MDS1043"/>
      <c r="MDU1043"/>
      <c r="MDW1043"/>
      <c r="MDY1043"/>
      <c r="MEA1043"/>
      <c r="MEC1043"/>
      <c r="MEE1043"/>
      <c r="MEG1043"/>
      <c r="MEI1043"/>
      <c r="MEK1043"/>
      <c r="MEM1043"/>
      <c r="MEO1043"/>
      <c r="MEQ1043"/>
      <c r="MES1043"/>
      <c r="MEU1043"/>
      <c r="MEW1043"/>
      <c r="MEY1043"/>
      <c r="MFA1043"/>
      <c r="MFC1043"/>
      <c r="MFE1043"/>
      <c r="MFG1043"/>
      <c r="MFI1043"/>
      <c r="MFK1043"/>
      <c r="MFM1043"/>
      <c r="MFO1043"/>
      <c r="MFQ1043"/>
      <c r="MFS1043"/>
      <c r="MFU1043"/>
      <c r="MFW1043"/>
      <c r="MFY1043"/>
      <c r="MGA1043"/>
      <c r="MGC1043"/>
      <c r="MGE1043"/>
      <c r="MGG1043"/>
      <c r="MGI1043"/>
      <c r="MGK1043"/>
      <c r="MGM1043"/>
      <c r="MGO1043"/>
      <c r="MGQ1043"/>
      <c r="MGS1043"/>
      <c r="MGU1043"/>
      <c r="MGW1043"/>
      <c r="MGY1043"/>
      <c r="MHA1043"/>
      <c r="MHC1043"/>
      <c r="MHE1043"/>
      <c r="MHG1043"/>
      <c r="MHI1043"/>
      <c r="MHK1043"/>
      <c r="MHM1043"/>
      <c r="MHO1043"/>
      <c r="MHQ1043"/>
      <c r="MHS1043"/>
      <c r="MHU1043"/>
      <c r="MHW1043"/>
      <c r="MHY1043"/>
      <c r="MIA1043"/>
      <c r="MIC1043"/>
      <c r="MIE1043"/>
      <c r="MIG1043"/>
      <c r="MII1043"/>
      <c r="MIK1043"/>
      <c r="MIM1043"/>
      <c r="MIO1043"/>
      <c r="MIQ1043"/>
      <c r="MIS1043"/>
      <c r="MIU1043"/>
      <c r="MIW1043"/>
      <c r="MIY1043"/>
      <c r="MJA1043"/>
      <c r="MJC1043"/>
      <c r="MJE1043"/>
      <c r="MJG1043"/>
      <c r="MJI1043"/>
      <c r="MJK1043"/>
      <c r="MJM1043"/>
      <c r="MJO1043"/>
      <c r="MJQ1043"/>
      <c r="MJS1043"/>
      <c r="MJU1043"/>
      <c r="MJW1043"/>
      <c r="MJY1043"/>
      <c r="MKA1043"/>
      <c r="MKC1043"/>
      <c r="MKE1043"/>
      <c r="MKG1043"/>
      <c r="MKI1043"/>
      <c r="MKK1043"/>
      <c r="MKM1043"/>
      <c r="MKO1043"/>
      <c r="MKQ1043"/>
      <c r="MKS1043"/>
      <c r="MKU1043"/>
      <c r="MKW1043"/>
      <c r="MKY1043"/>
      <c r="MLA1043"/>
      <c r="MLC1043"/>
      <c r="MLE1043"/>
      <c r="MLG1043"/>
      <c r="MLI1043"/>
      <c r="MLK1043"/>
      <c r="MLM1043"/>
      <c r="MLO1043"/>
      <c r="MLQ1043"/>
      <c r="MLS1043"/>
      <c r="MLU1043"/>
      <c r="MLW1043"/>
      <c r="MLY1043"/>
      <c r="MMA1043"/>
      <c r="MMC1043"/>
      <c r="MME1043"/>
      <c r="MMG1043"/>
      <c r="MMI1043"/>
      <c r="MMK1043"/>
      <c r="MMM1043"/>
      <c r="MMO1043"/>
      <c r="MMQ1043"/>
      <c r="MMS1043"/>
      <c r="MMU1043"/>
      <c r="MMW1043"/>
      <c r="MMY1043"/>
      <c r="MNA1043"/>
      <c r="MNC1043"/>
      <c r="MNE1043"/>
      <c r="MNG1043"/>
      <c r="MNI1043"/>
      <c r="MNK1043"/>
      <c r="MNM1043"/>
      <c r="MNO1043"/>
      <c r="MNQ1043"/>
      <c r="MNS1043"/>
      <c r="MNU1043"/>
      <c r="MNW1043"/>
      <c r="MNY1043"/>
      <c r="MOA1043"/>
      <c r="MOC1043"/>
      <c r="MOE1043"/>
      <c r="MOG1043"/>
      <c r="MOI1043"/>
      <c r="MOK1043"/>
      <c r="MOM1043"/>
      <c r="MOO1043"/>
      <c r="MOQ1043"/>
      <c r="MOS1043"/>
      <c r="MOU1043"/>
      <c r="MOW1043"/>
      <c r="MOY1043"/>
      <c r="MPA1043"/>
      <c r="MPC1043"/>
      <c r="MPE1043"/>
      <c r="MPG1043"/>
      <c r="MPI1043"/>
      <c r="MPK1043"/>
      <c r="MPM1043"/>
      <c r="MPO1043"/>
      <c r="MPQ1043"/>
      <c r="MPS1043"/>
      <c r="MPU1043"/>
      <c r="MPW1043"/>
      <c r="MPY1043"/>
      <c r="MQA1043"/>
      <c r="MQC1043"/>
      <c r="MQE1043"/>
      <c r="MQG1043"/>
      <c r="MQI1043"/>
      <c r="MQK1043"/>
      <c r="MQM1043"/>
      <c r="MQO1043"/>
      <c r="MQQ1043"/>
      <c r="MQS1043"/>
      <c r="MQU1043"/>
      <c r="MQW1043"/>
      <c r="MQY1043"/>
      <c r="MRA1043"/>
      <c r="MRC1043"/>
      <c r="MRE1043"/>
      <c r="MRG1043"/>
      <c r="MRI1043"/>
      <c r="MRK1043"/>
      <c r="MRM1043"/>
      <c r="MRO1043"/>
      <c r="MRQ1043"/>
      <c r="MRS1043"/>
      <c r="MRU1043"/>
      <c r="MRW1043"/>
      <c r="MRY1043"/>
      <c r="MSA1043"/>
      <c r="MSC1043"/>
      <c r="MSE1043"/>
      <c r="MSG1043"/>
      <c r="MSI1043"/>
      <c r="MSK1043"/>
      <c r="MSM1043"/>
      <c r="MSO1043"/>
      <c r="MSQ1043"/>
      <c r="MSS1043"/>
      <c r="MSU1043"/>
      <c r="MSW1043"/>
      <c r="MSY1043"/>
      <c r="MTA1043"/>
      <c r="MTC1043"/>
      <c r="MTE1043"/>
      <c r="MTG1043"/>
      <c r="MTI1043"/>
      <c r="MTK1043"/>
      <c r="MTM1043"/>
      <c r="MTO1043"/>
      <c r="MTQ1043"/>
      <c r="MTS1043"/>
      <c r="MTU1043"/>
      <c r="MTW1043"/>
      <c r="MTY1043"/>
      <c r="MUA1043"/>
      <c r="MUC1043"/>
      <c r="MUE1043"/>
      <c r="MUG1043"/>
      <c r="MUI1043"/>
      <c r="MUK1043"/>
      <c r="MUM1043"/>
      <c r="MUO1043"/>
      <c r="MUQ1043"/>
      <c r="MUS1043"/>
      <c r="MUU1043"/>
      <c r="MUW1043"/>
      <c r="MUY1043"/>
      <c r="MVA1043"/>
      <c r="MVC1043"/>
      <c r="MVE1043"/>
      <c r="MVG1043"/>
      <c r="MVI1043"/>
      <c r="MVK1043"/>
      <c r="MVM1043"/>
      <c r="MVO1043"/>
      <c r="MVQ1043"/>
      <c r="MVS1043"/>
      <c r="MVU1043"/>
      <c r="MVW1043"/>
      <c r="MVY1043"/>
      <c r="MWA1043"/>
      <c r="MWC1043"/>
      <c r="MWE1043"/>
      <c r="MWG1043"/>
      <c r="MWI1043"/>
      <c r="MWK1043"/>
      <c r="MWM1043"/>
      <c r="MWO1043"/>
      <c r="MWQ1043"/>
      <c r="MWS1043"/>
      <c r="MWU1043"/>
      <c r="MWW1043"/>
      <c r="MWY1043"/>
      <c r="MXA1043"/>
      <c r="MXC1043"/>
      <c r="MXE1043"/>
      <c r="MXG1043"/>
      <c r="MXI1043"/>
      <c r="MXK1043"/>
      <c r="MXM1043"/>
      <c r="MXO1043"/>
      <c r="MXQ1043"/>
      <c r="MXS1043"/>
      <c r="MXU1043"/>
      <c r="MXW1043"/>
      <c r="MXY1043"/>
      <c r="MYA1043"/>
      <c r="MYC1043"/>
      <c r="MYE1043"/>
      <c r="MYG1043"/>
      <c r="MYI1043"/>
      <c r="MYK1043"/>
      <c r="MYM1043"/>
      <c r="MYO1043"/>
      <c r="MYQ1043"/>
      <c r="MYS1043"/>
      <c r="MYU1043"/>
      <c r="MYW1043"/>
      <c r="MYY1043"/>
      <c r="MZA1043"/>
      <c r="MZC1043"/>
      <c r="MZE1043"/>
      <c r="MZG1043"/>
      <c r="MZI1043"/>
      <c r="MZK1043"/>
      <c r="MZM1043"/>
      <c r="MZO1043"/>
      <c r="MZQ1043"/>
      <c r="MZS1043"/>
      <c r="MZU1043"/>
      <c r="MZW1043"/>
      <c r="MZY1043"/>
      <c r="NAA1043"/>
      <c r="NAC1043"/>
      <c r="NAE1043"/>
      <c r="NAG1043"/>
      <c r="NAI1043"/>
      <c r="NAK1043"/>
      <c r="NAM1043"/>
      <c r="NAO1043"/>
      <c r="NAQ1043"/>
      <c r="NAS1043"/>
      <c r="NAU1043"/>
      <c r="NAW1043"/>
      <c r="NAY1043"/>
      <c r="NBA1043"/>
      <c r="NBC1043"/>
      <c r="NBE1043"/>
      <c r="NBG1043"/>
      <c r="NBI1043"/>
      <c r="NBK1043"/>
      <c r="NBM1043"/>
      <c r="NBO1043"/>
      <c r="NBQ1043"/>
      <c r="NBS1043"/>
      <c r="NBU1043"/>
      <c r="NBW1043"/>
      <c r="NBY1043"/>
      <c r="NCA1043"/>
      <c r="NCC1043"/>
      <c r="NCE1043"/>
      <c r="NCG1043"/>
      <c r="NCI1043"/>
      <c r="NCK1043"/>
      <c r="NCM1043"/>
      <c r="NCO1043"/>
      <c r="NCQ1043"/>
      <c r="NCS1043"/>
      <c r="NCU1043"/>
      <c r="NCW1043"/>
      <c r="NCY1043"/>
      <c r="NDA1043"/>
      <c r="NDC1043"/>
      <c r="NDE1043"/>
      <c r="NDG1043"/>
      <c r="NDI1043"/>
      <c r="NDK1043"/>
      <c r="NDM1043"/>
      <c r="NDO1043"/>
      <c r="NDQ1043"/>
      <c r="NDS1043"/>
      <c r="NDU1043"/>
      <c r="NDW1043"/>
      <c r="NDY1043"/>
      <c r="NEA1043"/>
      <c r="NEC1043"/>
      <c r="NEE1043"/>
      <c r="NEG1043"/>
      <c r="NEI1043"/>
      <c r="NEK1043"/>
      <c r="NEM1043"/>
      <c r="NEO1043"/>
      <c r="NEQ1043"/>
      <c r="NES1043"/>
      <c r="NEU1043"/>
      <c r="NEW1043"/>
      <c r="NEY1043"/>
      <c r="NFA1043"/>
      <c r="NFC1043"/>
      <c r="NFE1043"/>
      <c r="NFG1043"/>
      <c r="NFI1043"/>
      <c r="NFK1043"/>
      <c r="NFM1043"/>
      <c r="NFO1043"/>
      <c r="NFQ1043"/>
      <c r="NFS1043"/>
      <c r="NFU1043"/>
      <c r="NFW1043"/>
      <c r="NFY1043"/>
      <c r="NGA1043"/>
      <c r="NGC1043"/>
      <c r="NGE1043"/>
      <c r="NGG1043"/>
      <c r="NGI1043"/>
      <c r="NGK1043"/>
      <c r="NGM1043"/>
      <c r="NGO1043"/>
      <c r="NGQ1043"/>
      <c r="NGS1043"/>
      <c r="NGU1043"/>
      <c r="NGW1043"/>
      <c r="NGY1043"/>
      <c r="NHA1043"/>
      <c r="NHC1043"/>
      <c r="NHE1043"/>
      <c r="NHG1043"/>
      <c r="NHI1043"/>
      <c r="NHK1043"/>
      <c r="NHM1043"/>
      <c r="NHO1043"/>
      <c r="NHQ1043"/>
      <c r="NHS1043"/>
      <c r="NHU1043"/>
      <c r="NHW1043"/>
      <c r="NHY1043"/>
      <c r="NIA1043"/>
      <c r="NIC1043"/>
      <c r="NIE1043"/>
      <c r="NIG1043"/>
      <c r="NII1043"/>
      <c r="NIK1043"/>
      <c r="NIM1043"/>
      <c r="NIO1043"/>
      <c r="NIQ1043"/>
      <c r="NIS1043"/>
      <c r="NIU1043"/>
      <c r="NIW1043"/>
      <c r="NIY1043"/>
      <c r="NJA1043"/>
      <c r="NJC1043"/>
      <c r="NJE1043"/>
      <c r="NJG1043"/>
      <c r="NJI1043"/>
      <c r="NJK1043"/>
      <c r="NJM1043"/>
      <c r="NJO1043"/>
      <c r="NJQ1043"/>
      <c r="NJS1043"/>
      <c r="NJU1043"/>
      <c r="NJW1043"/>
      <c r="NJY1043"/>
      <c r="NKA1043"/>
      <c r="NKC1043"/>
      <c r="NKE1043"/>
      <c r="NKG1043"/>
      <c r="NKI1043"/>
      <c r="NKK1043"/>
      <c r="NKM1043"/>
      <c r="NKO1043"/>
      <c r="NKQ1043"/>
      <c r="NKS1043"/>
      <c r="NKU1043"/>
      <c r="NKW1043"/>
      <c r="NKY1043"/>
      <c r="NLA1043"/>
      <c r="NLC1043"/>
      <c r="NLE1043"/>
      <c r="NLG1043"/>
      <c r="NLI1043"/>
      <c r="NLK1043"/>
      <c r="NLM1043"/>
      <c r="NLO1043"/>
      <c r="NLQ1043"/>
      <c r="NLS1043"/>
      <c r="NLU1043"/>
      <c r="NLW1043"/>
      <c r="NLY1043"/>
      <c r="NMA1043"/>
      <c r="NMC1043"/>
      <c r="NME1043"/>
      <c r="NMG1043"/>
      <c r="NMI1043"/>
      <c r="NMK1043"/>
      <c r="NMM1043"/>
      <c r="NMO1043"/>
      <c r="NMQ1043"/>
      <c r="NMS1043"/>
      <c r="NMU1043"/>
      <c r="NMW1043"/>
      <c r="NMY1043"/>
      <c r="NNA1043"/>
      <c r="NNC1043"/>
      <c r="NNE1043"/>
      <c r="NNG1043"/>
      <c r="NNI1043"/>
      <c r="NNK1043"/>
      <c r="NNM1043"/>
      <c r="NNO1043"/>
      <c r="NNQ1043"/>
      <c r="NNS1043"/>
      <c r="NNU1043"/>
      <c r="NNW1043"/>
      <c r="NNY1043"/>
      <c r="NOA1043"/>
      <c r="NOC1043"/>
      <c r="NOE1043"/>
      <c r="NOG1043"/>
      <c r="NOI1043"/>
      <c r="NOK1043"/>
      <c r="NOM1043"/>
      <c r="NOO1043"/>
      <c r="NOQ1043"/>
      <c r="NOS1043"/>
      <c r="NOU1043"/>
      <c r="NOW1043"/>
      <c r="NOY1043"/>
      <c r="NPA1043"/>
      <c r="NPC1043"/>
      <c r="NPE1043"/>
      <c r="NPG1043"/>
      <c r="NPI1043"/>
      <c r="NPK1043"/>
      <c r="NPM1043"/>
      <c r="NPO1043"/>
      <c r="NPQ1043"/>
      <c r="NPS1043"/>
      <c r="NPU1043"/>
      <c r="NPW1043"/>
      <c r="NPY1043"/>
      <c r="NQA1043"/>
      <c r="NQC1043"/>
      <c r="NQE1043"/>
      <c r="NQG1043"/>
      <c r="NQI1043"/>
      <c r="NQK1043"/>
      <c r="NQM1043"/>
      <c r="NQO1043"/>
      <c r="NQQ1043"/>
      <c r="NQS1043"/>
      <c r="NQU1043"/>
      <c r="NQW1043"/>
      <c r="NQY1043"/>
      <c r="NRA1043"/>
      <c r="NRC1043"/>
      <c r="NRE1043"/>
      <c r="NRG1043"/>
      <c r="NRI1043"/>
      <c r="NRK1043"/>
      <c r="NRM1043"/>
      <c r="NRO1043"/>
      <c r="NRQ1043"/>
      <c r="NRS1043"/>
      <c r="NRU1043"/>
      <c r="NRW1043"/>
      <c r="NRY1043"/>
      <c r="NSA1043"/>
      <c r="NSC1043"/>
      <c r="NSE1043"/>
      <c r="NSG1043"/>
      <c r="NSI1043"/>
      <c r="NSK1043"/>
      <c r="NSM1043"/>
      <c r="NSO1043"/>
      <c r="NSQ1043"/>
      <c r="NSS1043"/>
      <c r="NSU1043"/>
      <c r="NSW1043"/>
      <c r="NSY1043"/>
      <c r="NTA1043"/>
      <c r="NTC1043"/>
      <c r="NTE1043"/>
      <c r="NTG1043"/>
      <c r="NTI1043"/>
      <c r="NTK1043"/>
      <c r="NTM1043"/>
      <c r="NTO1043"/>
      <c r="NTQ1043"/>
      <c r="NTS1043"/>
      <c r="NTU1043"/>
      <c r="NTW1043"/>
      <c r="NTY1043"/>
      <c r="NUA1043"/>
      <c r="NUC1043"/>
      <c r="NUE1043"/>
      <c r="NUG1043"/>
      <c r="NUI1043"/>
      <c r="NUK1043"/>
      <c r="NUM1043"/>
      <c r="NUO1043"/>
      <c r="NUQ1043"/>
      <c r="NUS1043"/>
      <c r="NUU1043"/>
      <c r="NUW1043"/>
      <c r="NUY1043"/>
      <c r="NVA1043"/>
      <c r="NVC1043"/>
      <c r="NVE1043"/>
      <c r="NVG1043"/>
      <c r="NVI1043"/>
      <c r="NVK1043"/>
      <c r="NVM1043"/>
      <c r="NVO1043"/>
      <c r="NVQ1043"/>
      <c r="NVS1043"/>
      <c r="NVU1043"/>
      <c r="NVW1043"/>
      <c r="NVY1043"/>
      <c r="NWA1043"/>
      <c r="NWC1043"/>
      <c r="NWE1043"/>
      <c r="NWG1043"/>
      <c r="NWI1043"/>
      <c r="NWK1043"/>
      <c r="NWM1043"/>
      <c r="NWO1043"/>
      <c r="NWQ1043"/>
      <c r="NWS1043"/>
      <c r="NWU1043"/>
      <c r="NWW1043"/>
      <c r="NWY1043"/>
      <c r="NXA1043"/>
      <c r="NXC1043"/>
      <c r="NXE1043"/>
      <c r="NXG1043"/>
      <c r="NXI1043"/>
      <c r="NXK1043"/>
      <c r="NXM1043"/>
      <c r="NXO1043"/>
      <c r="NXQ1043"/>
      <c r="NXS1043"/>
      <c r="NXU1043"/>
      <c r="NXW1043"/>
      <c r="NXY1043"/>
      <c r="NYA1043"/>
      <c r="NYC1043"/>
      <c r="NYE1043"/>
      <c r="NYG1043"/>
      <c r="NYI1043"/>
      <c r="NYK1043"/>
      <c r="NYM1043"/>
      <c r="NYO1043"/>
      <c r="NYQ1043"/>
      <c r="NYS1043"/>
      <c r="NYU1043"/>
      <c r="NYW1043"/>
      <c r="NYY1043"/>
      <c r="NZA1043"/>
      <c r="NZC1043"/>
      <c r="NZE1043"/>
      <c r="NZG1043"/>
      <c r="NZI1043"/>
      <c r="NZK1043"/>
      <c r="NZM1043"/>
      <c r="NZO1043"/>
      <c r="NZQ1043"/>
      <c r="NZS1043"/>
      <c r="NZU1043"/>
      <c r="NZW1043"/>
      <c r="NZY1043"/>
      <c r="OAA1043"/>
      <c r="OAC1043"/>
      <c r="OAE1043"/>
      <c r="OAG1043"/>
      <c r="OAI1043"/>
      <c r="OAK1043"/>
      <c r="OAM1043"/>
      <c r="OAO1043"/>
      <c r="OAQ1043"/>
      <c r="OAS1043"/>
      <c r="OAU1043"/>
      <c r="OAW1043"/>
      <c r="OAY1043"/>
      <c r="OBA1043"/>
      <c r="OBC1043"/>
      <c r="OBE1043"/>
      <c r="OBG1043"/>
      <c r="OBI1043"/>
      <c r="OBK1043"/>
      <c r="OBM1043"/>
      <c r="OBO1043"/>
      <c r="OBQ1043"/>
      <c r="OBS1043"/>
      <c r="OBU1043"/>
      <c r="OBW1043"/>
      <c r="OBY1043"/>
      <c r="OCA1043"/>
      <c r="OCC1043"/>
      <c r="OCE1043"/>
      <c r="OCG1043"/>
      <c r="OCI1043"/>
      <c r="OCK1043"/>
      <c r="OCM1043"/>
      <c r="OCO1043"/>
      <c r="OCQ1043"/>
      <c r="OCS1043"/>
      <c r="OCU1043"/>
      <c r="OCW1043"/>
      <c r="OCY1043"/>
      <c r="ODA1043"/>
      <c r="ODC1043"/>
      <c r="ODE1043"/>
      <c r="ODG1043"/>
      <c r="ODI1043"/>
      <c r="ODK1043"/>
      <c r="ODM1043"/>
      <c r="ODO1043"/>
      <c r="ODQ1043"/>
      <c r="ODS1043"/>
      <c r="ODU1043"/>
      <c r="ODW1043"/>
      <c r="ODY1043"/>
      <c r="OEA1043"/>
      <c r="OEC1043"/>
      <c r="OEE1043"/>
      <c r="OEG1043"/>
      <c r="OEI1043"/>
      <c r="OEK1043"/>
      <c r="OEM1043"/>
      <c r="OEO1043"/>
      <c r="OEQ1043"/>
      <c r="OES1043"/>
      <c r="OEU1043"/>
      <c r="OEW1043"/>
      <c r="OEY1043"/>
      <c r="OFA1043"/>
      <c r="OFC1043"/>
      <c r="OFE1043"/>
      <c r="OFG1043"/>
      <c r="OFI1043"/>
      <c r="OFK1043"/>
      <c r="OFM1043"/>
      <c r="OFO1043"/>
      <c r="OFQ1043"/>
      <c r="OFS1043"/>
      <c r="OFU1043"/>
      <c r="OFW1043"/>
      <c r="OFY1043"/>
      <c r="OGA1043"/>
      <c r="OGC1043"/>
      <c r="OGE1043"/>
      <c r="OGG1043"/>
      <c r="OGI1043"/>
      <c r="OGK1043"/>
      <c r="OGM1043"/>
      <c r="OGO1043"/>
      <c r="OGQ1043"/>
      <c r="OGS1043"/>
      <c r="OGU1043"/>
      <c r="OGW1043"/>
      <c r="OGY1043"/>
      <c r="OHA1043"/>
      <c r="OHC1043"/>
      <c r="OHE1043"/>
      <c r="OHG1043"/>
      <c r="OHI1043"/>
      <c r="OHK1043"/>
      <c r="OHM1043"/>
      <c r="OHO1043"/>
      <c r="OHQ1043"/>
      <c r="OHS1043"/>
      <c r="OHU1043"/>
      <c r="OHW1043"/>
      <c r="OHY1043"/>
      <c r="OIA1043"/>
      <c r="OIC1043"/>
      <c r="OIE1043"/>
      <c r="OIG1043"/>
      <c r="OII1043"/>
      <c r="OIK1043"/>
      <c r="OIM1043"/>
      <c r="OIO1043"/>
      <c r="OIQ1043"/>
      <c r="OIS1043"/>
      <c r="OIU1043"/>
      <c r="OIW1043"/>
      <c r="OIY1043"/>
      <c r="OJA1043"/>
      <c r="OJC1043"/>
      <c r="OJE1043"/>
      <c r="OJG1043"/>
      <c r="OJI1043"/>
      <c r="OJK1043"/>
      <c r="OJM1043"/>
      <c r="OJO1043"/>
      <c r="OJQ1043"/>
      <c r="OJS1043"/>
      <c r="OJU1043"/>
      <c r="OJW1043"/>
      <c r="OJY1043"/>
      <c r="OKA1043"/>
      <c r="OKC1043"/>
      <c r="OKE1043"/>
      <c r="OKG1043"/>
      <c r="OKI1043"/>
      <c r="OKK1043"/>
      <c r="OKM1043"/>
      <c r="OKO1043"/>
      <c r="OKQ1043"/>
      <c r="OKS1043"/>
      <c r="OKU1043"/>
      <c r="OKW1043"/>
      <c r="OKY1043"/>
      <c r="OLA1043"/>
      <c r="OLC1043"/>
      <c r="OLE1043"/>
      <c r="OLG1043"/>
      <c r="OLI1043"/>
      <c r="OLK1043"/>
      <c r="OLM1043"/>
      <c r="OLO1043"/>
      <c r="OLQ1043"/>
      <c r="OLS1043"/>
      <c r="OLU1043"/>
      <c r="OLW1043"/>
      <c r="OLY1043"/>
      <c r="OMA1043"/>
      <c r="OMC1043"/>
      <c r="OME1043"/>
      <c r="OMG1043"/>
      <c r="OMI1043"/>
      <c r="OMK1043"/>
      <c r="OMM1043"/>
      <c r="OMO1043"/>
      <c r="OMQ1043"/>
      <c r="OMS1043"/>
      <c r="OMU1043"/>
      <c r="OMW1043"/>
      <c r="OMY1043"/>
      <c r="ONA1043"/>
      <c r="ONC1043"/>
      <c r="ONE1043"/>
      <c r="ONG1043"/>
      <c r="ONI1043"/>
      <c r="ONK1043"/>
      <c r="ONM1043"/>
      <c r="ONO1043"/>
      <c r="ONQ1043"/>
      <c r="ONS1043"/>
      <c r="ONU1043"/>
      <c r="ONW1043"/>
      <c r="ONY1043"/>
      <c r="OOA1043"/>
      <c r="OOC1043"/>
      <c r="OOE1043"/>
      <c r="OOG1043"/>
      <c r="OOI1043"/>
      <c r="OOK1043"/>
      <c r="OOM1043"/>
      <c r="OOO1043"/>
      <c r="OOQ1043"/>
      <c r="OOS1043"/>
      <c r="OOU1043"/>
      <c r="OOW1043"/>
      <c r="OOY1043"/>
      <c r="OPA1043"/>
      <c r="OPC1043"/>
      <c r="OPE1043"/>
      <c r="OPG1043"/>
      <c r="OPI1043"/>
      <c r="OPK1043"/>
      <c r="OPM1043"/>
      <c r="OPO1043"/>
      <c r="OPQ1043"/>
      <c r="OPS1043"/>
      <c r="OPU1043"/>
      <c r="OPW1043"/>
      <c r="OPY1043"/>
      <c r="OQA1043"/>
      <c r="OQC1043"/>
      <c r="OQE1043"/>
      <c r="OQG1043"/>
      <c r="OQI1043"/>
      <c r="OQK1043"/>
      <c r="OQM1043"/>
      <c r="OQO1043"/>
      <c r="OQQ1043"/>
      <c r="OQS1043"/>
      <c r="OQU1043"/>
      <c r="OQW1043"/>
      <c r="OQY1043"/>
      <c r="ORA1043"/>
      <c r="ORC1043"/>
      <c r="ORE1043"/>
      <c r="ORG1043"/>
      <c r="ORI1043"/>
      <c r="ORK1043"/>
      <c r="ORM1043"/>
      <c r="ORO1043"/>
      <c r="ORQ1043"/>
      <c r="ORS1043"/>
      <c r="ORU1043"/>
      <c r="ORW1043"/>
      <c r="ORY1043"/>
      <c r="OSA1043"/>
      <c r="OSC1043"/>
      <c r="OSE1043"/>
      <c r="OSG1043"/>
      <c r="OSI1043"/>
      <c r="OSK1043"/>
      <c r="OSM1043"/>
      <c r="OSO1043"/>
      <c r="OSQ1043"/>
      <c r="OSS1043"/>
      <c r="OSU1043"/>
      <c r="OSW1043"/>
      <c r="OSY1043"/>
      <c r="OTA1043"/>
      <c r="OTC1043"/>
      <c r="OTE1043"/>
      <c r="OTG1043"/>
      <c r="OTI1043"/>
      <c r="OTK1043"/>
      <c r="OTM1043"/>
      <c r="OTO1043"/>
      <c r="OTQ1043"/>
      <c r="OTS1043"/>
      <c r="OTU1043"/>
      <c r="OTW1043"/>
      <c r="OTY1043"/>
      <c r="OUA1043"/>
      <c r="OUC1043"/>
      <c r="OUE1043"/>
      <c r="OUG1043"/>
      <c r="OUI1043"/>
      <c r="OUK1043"/>
      <c r="OUM1043"/>
      <c r="OUO1043"/>
      <c r="OUQ1043"/>
      <c r="OUS1043"/>
      <c r="OUU1043"/>
      <c r="OUW1043"/>
      <c r="OUY1043"/>
      <c r="OVA1043"/>
      <c r="OVC1043"/>
      <c r="OVE1043"/>
      <c r="OVG1043"/>
      <c r="OVI1043"/>
      <c r="OVK1043"/>
      <c r="OVM1043"/>
      <c r="OVO1043"/>
      <c r="OVQ1043"/>
      <c r="OVS1043"/>
      <c r="OVU1043"/>
      <c r="OVW1043"/>
      <c r="OVY1043"/>
      <c r="OWA1043"/>
      <c r="OWC1043"/>
      <c r="OWE1043"/>
      <c r="OWG1043"/>
      <c r="OWI1043"/>
      <c r="OWK1043"/>
      <c r="OWM1043"/>
      <c r="OWO1043"/>
      <c r="OWQ1043"/>
      <c r="OWS1043"/>
      <c r="OWU1043"/>
      <c r="OWW1043"/>
      <c r="OWY1043"/>
      <c r="OXA1043"/>
      <c r="OXC1043"/>
      <c r="OXE1043"/>
      <c r="OXG1043"/>
      <c r="OXI1043"/>
      <c r="OXK1043"/>
      <c r="OXM1043"/>
      <c r="OXO1043"/>
      <c r="OXQ1043"/>
      <c r="OXS1043"/>
      <c r="OXU1043"/>
      <c r="OXW1043"/>
      <c r="OXY1043"/>
      <c r="OYA1043"/>
      <c r="OYC1043"/>
      <c r="OYE1043"/>
      <c r="OYG1043"/>
      <c r="OYI1043"/>
      <c r="OYK1043"/>
      <c r="OYM1043"/>
      <c r="OYO1043"/>
      <c r="OYQ1043"/>
      <c r="OYS1043"/>
      <c r="OYU1043"/>
      <c r="OYW1043"/>
      <c r="OYY1043"/>
      <c r="OZA1043"/>
      <c r="OZC1043"/>
      <c r="OZE1043"/>
      <c r="OZG1043"/>
      <c r="OZI1043"/>
      <c r="OZK1043"/>
      <c r="OZM1043"/>
      <c r="OZO1043"/>
      <c r="OZQ1043"/>
      <c r="OZS1043"/>
      <c r="OZU1043"/>
      <c r="OZW1043"/>
      <c r="OZY1043"/>
      <c r="PAA1043"/>
      <c r="PAC1043"/>
      <c r="PAE1043"/>
      <c r="PAG1043"/>
      <c r="PAI1043"/>
      <c r="PAK1043"/>
      <c r="PAM1043"/>
      <c r="PAO1043"/>
      <c r="PAQ1043"/>
      <c r="PAS1043"/>
      <c r="PAU1043"/>
      <c r="PAW1043"/>
      <c r="PAY1043"/>
      <c r="PBA1043"/>
      <c r="PBC1043"/>
      <c r="PBE1043"/>
      <c r="PBG1043"/>
      <c r="PBI1043"/>
      <c r="PBK1043"/>
      <c r="PBM1043"/>
      <c r="PBO1043"/>
      <c r="PBQ1043"/>
      <c r="PBS1043"/>
      <c r="PBU1043"/>
      <c r="PBW1043"/>
      <c r="PBY1043"/>
      <c r="PCA1043"/>
      <c r="PCC1043"/>
      <c r="PCE1043"/>
      <c r="PCG1043"/>
      <c r="PCI1043"/>
      <c r="PCK1043"/>
      <c r="PCM1043"/>
      <c r="PCO1043"/>
      <c r="PCQ1043"/>
      <c r="PCS1043"/>
      <c r="PCU1043"/>
      <c r="PCW1043"/>
      <c r="PCY1043"/>
      <c r="PDA1043"/>
      <c r="PDC1043"/>
      <c r="PDE1043"/>
      <c r="PDG1043"/>
      <c r="PDI1043"/>
      <c r="PDK1043"/>
      <c r="PDM1043"/>
      <c r="PDO1043"/>
      <c r="PDQ1043"/>
      <c r="PDS1043"/>
      <c r="PDU1043"/>
      <c r="PDW1043"/>
      <c r="PDY1043"/>
      <c r="PEA1043"/>
      <c r="PEC1043"/>
      <c r="PEE1043"/>
      <c r="PEG1043"/>
      <c r="PEI1043"/>
      <c r="PEK1043"/>
      <c r="PEM1043"/>
      <c r="PEO1043"/>
      <c r="PEQ1043"/>
      <c r="PES1043"/>
      <c r="PEU1043"/>
      <c r="PEW1043"/>
      <c r="PEY1043"/>
      <c r="PFA1043"/>
      <c r="PFC1043"/>
      <c r="PFE1043"/>
      <c r="PFG1043"/>
      <c r="PFI1043"/>
      <c r="PFK1043"/>
      <c r="PFM1043"/>
      <c r="PFO1043"/>
      <c r="PFQ1043"/>
      <c r="PFS1043"/>
      <c r="PFU1043"/>
      <c r="PFW1043"/>
      <c r="PFY1043"/>
      <c r="PGA1043"/>
      <c r="PGC1043"/>
      <c r="PGE1043"/>
      <c r="PGG1043"/>
      <c r="PGI1043"/>
      <c r="PGK1043"/>
      <c r="PGM1043"/>
      <c r="PGO1043"/>
      <c r="PGQ1043"/>
      <c r="PGS1043"/>
      <c r="PGU1043"/>
      <c r="PGW1043"/>
      <c r="PGY1043"/>
      <c r="PHA1043"/>
      <c r="PHC1043"/>
      <c r="PHE1043"/>
      <c r="PHG1043"/>
      <c r="PHI1043"/>
      <c r="PHK1043"/>
      <c r="PHM1043"/>
      <c r="PHO1043"/>
      <c r="PHQ1043"/>
      <c r="PHS1043"/>
      <c r="PHU1043"/>
      <c r="PHW1043"/>
      <c r="PHY1043"/>
      <c r="PIA1043"/>
      <c r="PIC1043"/>
      <c r="PIE1043"/>
      <c r="PIG1043"/>
      <c r="PII1043"/>
      <c r="PIK1043"/>
      <c r="PIM1043"/>
      <c r="PIO1043"/>
      <c r="PIQ1043"/>
      <c r="PIS1043"/>
      <c r="PIU1043"/>
      <c r="PIW1043"/>
      <c r="PIY1043"/>
      <c r="PJA1043"/>
      <c r="PJC1043"/>
      <c r="PJE1043"/>
      <c r="PJG1043"/>
      <c r="PJI1043"/>
      <c r="PJK1043"/>
      <c r="PJM1043"/>
      <c r="PJO1043"/>
      <c r="PJQ1043"/>
      <c r="PJS1043"/>
      <c r="PJU1043"/>
      <c r="PJW1043"/>
      <c r="PJY1043"/>
      <c r="PKA1043"/>
      <c r="PKC1043"/>
      <c r="PKE1043"/>
      <c r="PKG1043"/>
      <c r="PKI1043"/>
      <c r="PKK1043"/>
      <c r="PKM1043"/>
      <c r="PKO1043"/>
      <c r="PKQ1043"/>
      <c r="PKS1043"/>
      <c r="PKU1043"/>
      <c r="PKW1043"/>
      <c r="PKY1043"/>
      <c r="PLA1043"/>
      <c r="PLC1043"/>
      <c r="PLE1043"/>
      <c r="PLG1043"/>
      <c r="PLI1043"/>
      <c r="PLK1043"/>
      <c r="PLM1043"/>
      <c r="PLO1043"/>
      <c r="PLQ1043"/>
      <c r="PLS1043"/>
      <c r="PLU1043"/>
      <c r="PLW1043"/>
      <c r="PLY1043"/>
      <c r="PMA1043"/>
      <c r="PMC1043"/>
      <c r="PME1043"/>
      <c r="PMG1043"/>
      <c r="PMI1043"/>
      <c r="PMK1043"/>
      <c r="PMM1043"/>
      <c r="PMO1043"/>
      <c r="PMQ1043"/>
      <c r="PMS1043"/>
      <c r="PMU1043"/>
      <c r="PMW1043"/>
      <c r="PMY1043"/>
      <c r="PNA1043"/>
      <c r="PNC1043"/>
      <c r="PNE1043"/>
      <c r="PNG1043"/>
      <c r="PNI1043"/>
      <c r="PNK1043"/>
      <c r="PNM1043"/>
      <c r="PNO1043"/>
      <c r="PNQ1043"/>
      <c r="PNS1043"/>
      <c r="PNU1043"/>
      <c r="PNW1043"/>
      <c r="PNY1043"/>
      <c r="POA1043"/>
      <c r="POC1043"/>
      <c r="POE1043"/>
      <c r="POG1043"/>
      <c r="POI1043"/>
      <c r="POK1043"/>
      <c r="POM1043"/>
      <c r="POO1043"/>
      <c r="POQ1043"/>
      <c r="POS1043"/>
      <c r="POU1043"/>
      <c r="POW1043"/>
      <c r="POY1043"/>
      <c r="PPA1043"/>
      <c r="PPC1043"/>
      <c r="PPE1043"/>
      <c r="PPG1043"/>
      <c r="PPI1043"/>
      <c r="PPK1043"/>
      <c r="PPM1043"/>
      <c r="PPO1043"/>
      <c r="PPQ1043"/>
      <c r="PPS1043"/>
      <c r="PPU1043"/>
      <c r="PPW1043"/>
      <c r="PPY1043"/>
      <c r="PQA1043"/>
      <c r="PQC1043"/>
      <c r="PQE1043"/>
      <c r="PQG1043"/>
      <c r="PQI1043"/>
      <c r="PQK1043"/>
      <c r="PQM1043"/>
      <c r="PQO1043"/>
      <c r="PQQ1043"/>
      <c r="PQS1043"/>
      <c r="PQU1043"/>
      <c r="PQW1043"/>
      <c r="PQY1043"/>
      <c r="PRA1043"/>
      <c r="PRC1043"/>
      <c r="PRE1043"/>
      <c r="PRG1043"/>
      <c r="PRI1043"/>
      <c r="PRK1043"/>
      <c r="PRM1043"/>
      <c r="PRO1043"/>
      <c r="PRQ1043"/>
      <c r="PRS1043"/>
      <c r="PRU1043"/>
      <c r="PRW1043"/>
      <c r="PRY1043"/>
      <c r="PSA1043"/>
      <c r="PSC1043"/>
      <c r="PSE1043"/>
      <c r="PSG1043"/>
      <c r="PSI1043"/>
      <c r="PSK1043"/>
      <c r="PSM1043"/>
      <c r="PSO1043"/>
      <c r="PSQ1043"/>
      <c r="PSS1043"/>
      <c r="PSU1043"/>
      <c r="PSW1043"/>
      <c r="PSY1043"/>
      <c r="PTA1043"/>
      <c r="PTC1043"/>
      <c r="PTE1043"/>
      <c r="PTG1043"/>
      <c r="PTI1043"/>
      <c r="PTK1043"/>
      <c r="PTM1043"/>
      <c r="PTO1043"/>
      <c r="PTQ1043"/>
      <c r="PTS1043"/>
      <c r="PTU1043"/>
      <c r="PTW1043"/>
      <c r="PTY1043"/>
      <c r="PUA1043"/>
      <c r="PUC1043"/>
      <c r="PUE1043"/>
      <c r="PUG1043"/>
      <c r="PUI1043"/>
      <c r="PUK1043"/>
      <c r="PUM1043"/>
      <c r="PUO1043"/>
      <c r="PUQ1043"/>
      <c r="PUS1043"/>
      <c r="PUU1043"/>
      <c r="PUW1043"/>
      <c r="PUY1043"/>
      <c r="PVA1043"/>
      <c r="PVC1043"/>
      <c r="PVE1043"/>
      <c r="PVG1043"/>
      <c r="PVI1043"/>
      <c r="PVK1043"/>
      <c r="PVM1043"/>
      <c r="PVO1043"/>
      <c r="PVQ1043"/>
      <c r="PVS1043"/>
      <c r="PVU1043"/>
      <c r="PVW1043"/>
      <c r="PVY1043"/>
      <c r="PWA1043"/>
      <c r="PWC1043"/>
      <c r="PWE1043"/>
      <c r="PWG1043"/>
      <c r="PWI1043"/>
      <c r="PWK1043"/>
      <c r="PWM1043"/>
      <c r="PWO1043"/>
      <c r="PWQ1043"/>
      <c r="PWS1043"/>
      <c r="PWU1043"/>
      <c r="PWW1043"/>
      <c r="PWY1043"/>
      <c r="PXA1043"/>
      <c r="PXC1043"/>
      <c r="PXE1043"/>
      <c r="PXG1043"/>
      <c r="PXI1043"/>
      <c r="PXK1043"/>
      <c r="PXM1043"/>
      <c r="PXO1043"/>
      <c r="PXQ1043"/>
      <c r="PXS1043"/>
      <c r="PXU1043"/>
      <c r="PXW1043"/>
      <c r="PXY1043"/>
      <c r="PYA1043"/>
      <c r="PYC1043"/>
      <c r="PYE1043"/>
      <c r="PYG1043"/>
      <c r="PYI1043"/>
      <c r="PYK1043"/>
      <c r="PYM1043"/>
      <c r="PYO1043"/>
      <c r="PYQ1043"/>
      <c r="PYS1043"/>
      <c r="PYU1043"/>
      <c r="PYW1043"/>
      <c r="PYY1043"/>
      <c r="PZA1043"/>
      <c r="PZC1043"/>
      <c r="PZE1043"/>
      <c r="PZG1043"/>
      <c r="PZI1043"/>
      <c r="PZK1043"/>
      <c r="PZM1043"/>
      <c r="PZO1043"/>
      <c r="PZQ1043"/>
      <c r="PZS1043"/>
      <c r="PZU1043"/>
      <c r="PZW1043"/>
      <c r="PZY1043"/>
      <c r="QAA1043"/>
      <c r="QAC1043"/>
      <c r="QAE1043"/>
      <c r="QAG1043"/>
      <c r="QAI1043"/>
      <c r="QAK1043"/>
      <c r="QAM1043"/>
      <c r="QAO1043"/>
      <c r="QAQ1043"/>
      <c r="QAS1043"/>
      <c r="QAU1043"/>
      <c r="QAW1043"/>
      <c r="QAY1043"/>
      <c r="QBA1043"/>
      <c r="QBC1043"/>
      <c r="QBE1043"/>
      <c r="QBG1043"/>
      <c r="QBI1043"/>
      <c r="QBK1043"/>
      <c r="QBM1043"/>
      <c r="QBO1043"/>
      <c r="QBQ1043"/>
      <c r="QBS1043"/>
      <c r="QBU1043"/>
      <c r="QBW1043"/>
      <c r="QBY1043"/>
      <c r="QCA1043"/>
      <c r="QCC1043"/>
      <c r="QCE1043"/>
      <c r="QCG1043"/>
      <c r="QCI1043"/>
      <c r="QCK1043"/>
      <c r="QCM1043"/>
      <c r="QCO1043"/>
      <c r="QCQ1043"/>
      <c r="QCS1043"/>
      <c r="QCU1043"/>
      <c r="QCW1043"/>
      <c r="QCY1043"/>
      <c r="QDA1043"/>
      <c r="QDC1043"/>
      <c r="QDE1043"/>
      <c r="QDG1043"/>
      <c r="QDI1043"/>
      <c r="QDK1043"/>
      <c r="QDM1043"/>
      <c r="QDO1043"/>
      <c r="QDQ1043"/>
      <c r="QDS1043"/>
      <c r="QDU1043"/>
      <c r="QDW1043"/>
      <c r="QDY1043"/>
      <c r="QEA1043"/>
      <c r="QEC1043"/>
      <c r="QEE1043"/>
      <c r="QEG1043"/>
      <c r="QEI1043"/>
      <c r="QEK1043"/>
      <c r="QEM1043"/>
      <c r="QEO1043"/>
      <c r="QEQ1043"/>
      <c r="QES1043"/>
      <c r="QEU1043"/>
      <c r="QEW1043"/>
      <c r="QEY1043"/>
      <c r="QFA1043"/>
      <c r="QFC1043"/>
      <c r="QFE1043"/>
      <c r="QFG1043"/>
      <c r="QFI1043"/>
      <c r="QFK1043"/>
      <c r="QFM1043"/>
      <c r="QFO1043"/>
      <c r="QFQ1043"/>
      <c r="QFS1043"/>
      <c r="QFU1043"/>
      <c r="QFW1043"/>
      <c r="QFY1043"/>
      <c r="QGA1043"/>
      <c r="QGC1043"/>
      <c r="QGE1043"/>
      <c r="QGG1043"/>
      <c r="QGI1043"/>
      <c r="QGK1043"/>
      <c r="QGM1043"/>
      <c r="QGO1043"/>
      <c r="QGQ1043"/>
      <c r="QGS1043"/>
      <c r="QGU1043"/>
      <c r="QGW1043"/>
      <c r="QGY1043"/>
      <c r="QHA1043"/>
      <c r="QHC1043"/>
      <c r="QHE1043"/>
      <c r="QHG1043"/>
      <c r="QHI1043"/>
      <c r="QHK1043"/>
      <c r="QHM1043"/>
      <c r="QHO1043"/>
      <c r="QHQ1043"/>
      <c r="QHS1043"/>
      <c r="QHU1043"/>
      <c r="QHW1043"/>
      <c r="QHY1043"/>
      <c r="QIA1043"/>
      <c r="QIC1043"/>
      <c r="QIE1043"/>
      <c r="QIG1043"/>
      <c r="QII1043"/>
      <c r="QIK1043"/>
      <c r="QIM1043"/>
      <c r="QIO1043"/>
      <c r="QIQ1043"/>
      <c r="QIS1043"/>
      <c r="QIU1043"/>
      <c r="QIW1043"/>
      <c r="QIY1043"/>
      <c r="QJA1043"/>
      <c r="QJC1043"/>
      <c r="QJE1043"/>
      <c r="QJG1043"/>
      <c r="QJI1043"/>
      <c r="QJK1043"/>
      <c r="QJM1043"/>
      <c r="QJO1043"/>
      <c r="QJQ1043"/>
      <c r="QJS1043"/>
      <c r="QJU1043"/>
      <c r="QJW1043"/>
      <c r="QJY1043"/>
      <c r="QKA1043"/>
      <c r="QKC1043"/>
      <c r="QKE1043"/>
      <c r="QKG1043"/>
      <c r="QKI1043"/>
      <c r="QKK1043"/>
      <c r="QKM1043"/>
      <c r="QKO1043"/>
      <c r="QKQ1043"/>
      <c r="QKS1043"/>
      <c r="QKU1043"/>
      <c r="QKW1043"/>
      <c r="QKY1043"/>
      <c r="QLA1043"/>
      <c r="QLC1043"/>
      <c r="QLE1043"/>
      <c r="QLG1043"/>
      <c r="QLI1043"/>
      <c r="QLK1043"/>
      <c r="QLM1043"/>
      <c r="QLO1043"/>
      <c r="QLQ1043"/>
      <c r="QLS1043"/>
      <c r="QLU1043"/>
      <c r="QLW1043"/>
      <c r="QLY1043"/>
      <c r="QMA1043"/>
      <c r="QMC1043"/>
      <c r="QME1043"/>
      <c r="QMG1043"/>
      <c r="QMI1043"/>
      <c r="QMK1043"/>
      <c r="QMM1043"/>
      <c r="QMO1043"/>
      <c r="QMQ1043"/>
      <c r="QMS1043"/>
      <c r="QMU1043"/>
      <c r="QMW1043"/>
      <c r="QMY1043"/>
      <c r="QNA1043"/>
      <c r="QNC1043"/>
      <c r="QNE1043"/>
      <c r="QNG1043"/>
      <c r="QNI1043"/>
      <c r="QNK1043"/>
      <c r="QNM1043"/>
      <c r="QNO1043"/>
      <c r="QNQ1043"/>
      <c r="QNS1043"/>
      <c r="QNU1043"/>
      <c r="QNW1043"/>
      <c r="QNY1043"/>
      <c r="QOA1043"/>
      <c r="QOC1043"/>
      <c r="QOE1043"/>
      <c r="QOG1043"/>
      <c r="QOI1043"/>
      <c r="QOK1043"/>
      <c r="QOM1043"/>
      <c r="QOO1043"/>
      <c r="QOQ1043"/>
      <c r="QOS1043"/>
      <c r="QOU1043"/>
      <c r="QOW1043"/>
      <c r="QOY1043"/>
      <c r="QPA1043"/>
      <c r="QPC1043"/>
      <c r="QPE1043"/>
      <c r="QPG1043"/>
      <c r="QPI1043"/>
      <c r="QPK1043"/>
      <c r="QPM1043"/>
      <c r="QPO1043"/>
      <c r="QPQ1043"/>
      <c r="QPS1043"/>
      <c r="QPU1043"/>
      <c r="QPW1043"/>
      <c r="QPY1043"/>
      <c r="QQA1043"/>
      <c r="QQC1043"/>
      <c r="QQE1043"/>
      <c r="QQG1043"/>
      <c r="QQI1043"/>
      <c r="QQK1043"/>
      <c r="QQM1043"/>
      <c r="QQO1043"/>
      <c r="QQQ1043"/>
      <c r="QQS1043"/>
      <c r="QQU1043"/>
      <c r="QQW1043"/>
      <c r="QQY1043"/>
      <c r="QRA1043"/>
      <c r="QRC1043"/>
      <c r="QRE1043"/>
      <c r="QRG1043"/>
      <c r="QRI1043"/>
      <c r="QRK1043"/>
      <c r="QRM1043"/>
      <c r="QRO1043"/>
      <c r="QRQ1043"/>
      <c r="QRS1043"/>
      <c r="QRU1043"/>
      <c r="QRW1043"/>
      <c r="QRY1043"/>
      <c r="QSA1043"/>
      <c r="QSC1043"/>
      <c r="QSE1043"/>
      <c r="QSG1043"/>
      <c r="QSI1043"/>
      <c r="QSK1043"/>
      <c r="QSM1043"/>
      <c r="QSO1043"/>
      <c r="QSQ1043"/>
      <c r="QSS1043"/>
      <c r="QSU1043"/>
      <c r="QSW1043"/>
      <c r="QSY1043"/>
      <c r="QTA1043"/>
      <c r="QTC1043"/>
      <c r="QTE1043"/>
      <c r="QTG1043"/>
      <c r="QTI1043"/>
      <c r="QTK1043"/>
      <c r="QTM1043"/>
      <c r="QTO1043"/>
      <c r="QTQ1043"/>
      <c r="QTS1043"/>
      <c r="QTU1043"/>
      <c r="QTW1043"/>
      <c r="QTY1043"/>
      <c r="QUA1043"/>
      <c r="QUC1043"/>
      <c r="QUE1043"/>
      <c r="QUG1043"/>
      <c r="QUI1043"/>
      <c r="QUK1043"/>
      <c r="QUM1043"/>
      <c r="QUO1043"/>
      <c r="QUQ1043"/>
      <c r="QUS1043"/>
      <c r="QUU1043"/>
      <c r="QUW1043"/>
      <c r="QUY1043"/>
      <c r="QVA1043"/>
      <c r="QVC1043"/>
      <c r="QVE1043"/>
      <c r="QVG1043"/>
      <c r="QVI1043"/>
      <c r="QVK1043"/>
      <c r="QVM1043"/>
      <c r="QVO1043"/>
      <c r="QVQ1043"/>
      <c r="QVS1043"/>
      <c r="QVU1043"/>
      <c r="QVW1043"/>
      <c r="QVY1043"/>
      <c r="QWA1043"/>
      <c r="QWC1043"/>
      <c r="QWE1043"/>
      <c r="QWG1043"/>
      <c r="QWI1043"/>
      <c r="QWK1043"/>
      <c r="QWM1043"/>
      <c r="QWO1043"/>
      <c r="QWQ1043"/>
      <c r="QWS1043"/>
      <c r="QWU1043"/>
      <c r="QWW1043"/>
      <c r="QWY1043"/>
      <c r="QXA1043"/>
      <c r="QXC1043"/>
      <c r="QXE1043"/>
      <c r="QXG1043"/>
      <c r="QXI1043"/>
      <c r="QXK1043"/>
      <c r="QXM1043"/>
      <c r="QXO1043"/>
      <c r="QXQ1043"/>
      <c r="QXS1043"/>
      <c r="QXU1043"/>
      <c r="QXW1043"/>
      <c r="QXY1043"/>
      <c r="QYA1043"/>
      <c r="QYC1043"/>
      <c r="QYE1043"/>
      <c r="QYG1043"/>
      <c r="QYI1043"/>
      <c r="QYK1043"/>
      <c r="QYM1043"/>
      <c r="QYO1043"/>
      <c r="QYQ1043"/>
      <c r="QYS1043"/>
      <c r="QYU1043"/>
      <c r="QYW1043"/>
      <c r="QYY1043"/>
      <c r="QZA1043"/>
      <c r="QZC1043"/>
      <c r="QZE1043"/>
      <c r="QZG1043"/>
      <c r="QZI1043"/>
      <c r="QZK1043"/>
      <c r="QZM1043"/>
      <c r="QZO1043"/>
      <c r="QZQ1043"/>
      <c r="QZS1043"/>
      <c r="QZU1043"/>
      <c r="QZW1043"/>
      <c r="QZY1043"/>
      <c r="RAA1043"/>
      <c r="RAC1043"/>
      <c r="RAE1043"/>
      <c r="RAG1043"/>
      <c r="RAI1043"/>
      <c r="RAK1043"/>
      <c r="RAM1043"/>
      <c r="RAO1043"/>
      <c r="RAQ1043"/>
      <c r="RAS1043"/>
      <c r="RAU1043"/>
      <c r="RAW1043"/>
      <c r="RAY1043"/>
      <c r="RBA1043"/>
      <c r="RBC1043"/>
      <c r="RBE1043"/>
      <c r="RBG1043"/>
      <c r="RBI1043"/>
      <c r="RBK1043"/>
      <c r="RBM1043"/>
      <c r="RBO1043"/>
      <c r="RBQ1043"/>
      <c r="RBS1043"/>
      <c r="RBU1043"/>
      <c r="RBW1043"/>
      <c r="RBY1043"/>
      <c r="RCA1043"/>
      <c r="RCC1043"/>
      <c r="RCE1043"/>
      <c r="RCG1043"/>
      <c r="RCI1043"/>
      <c r="RCK1043"/>
      <c r="RCM1043"/>
      <c r="RCO1043"/>
      <c r="RCQ1043"/>
      <c r="RCS1043"/>
      <c r="RCU1043"/>
      <c r="RCW1043"/>
      <c r="RCY1043"/>
      <c r="RDA1043"/>
      <c r="RDC1043"/>
      <c r="RDE1043"/>
      <c r="RDG1043"/>
      <c r="RDI1043"/>
      <c r="RDK1043"/>
      <c r="RDM1043"/>
      <c r="RDO1043"/>
      <c r="RDQ1043"/>
      <c r="RDS1043"/>
      <c r="RDU1043"/>
      <c r="RDW1043"/>
      <c r="RDY1043"/>
      <c r="REA1043"/>
      <c r="REC1043"/>
      <c r="REE1043"/>
      <c r="REG1043"/>
      <c r="REI1043"/>
      <c r="REK1043"/>
      <c r="REM1043"/>
      <c r="REO1043"/>
      <c r="REQ1043"/>
      <c r="RES1043"/>
      <c r="REU1043"/>
      <c r="REW1043"/>
      <c r="REY1043"/>
      <c r="RFA1043"/>
      <c r="RFC1043"/>
      <c r="RFE1043"/>
      <c r="RFG1043"/>
      <c r="RFI1043"/>
      <c r="RFK1043"/>
      <c r="RFM1043"/>
      <c r="RFO1043"/>
      <c r="RFQ1043"/>
      <c r="RFS1043"/>
      <c r="RFU1043"/>
      <c r="RFW1043"/>
      <c r="RFY1043"/>
      <c r="RGA1043"/>
      <c r="RGC1043"/>
      <c r="RGE1043"/>
      <c r="RGG1043"/>
      <c r="RGI1043"/>
      <c r="RGK1043"/>
      <c r="RGM1043"/>
      <c r="RGO1043"/>
      <c r="RGQ1043"/>
      <c r="RGS1043"/>
      <c r="RGU1043"/>
      <c r="RGW1043"/>
      <c r="RGY1043"/>
      <c r="RHA1043"/>
      <c r="RHC1043"/>
      <c r="RHE1043"/>
      <c r="RHG1043"/>
      <c r="RHI1043"/>
      <c r="RHK1043"/>
      <c r="RHM1043"/>
      <c r="RHO1043"/>
      <c r="RHQ1043"/>
      <c r="RHS1043"/>
      <c r="RHU1043"/>
      <c r="RHW1043"/>
      <c r="RHY1043"/>
      <c r="RIA1043"/>
      <c r="RIC1043"/>
      <c r="RIE1043"/>
      <c r="RIG1043"/>
      <c r="RII1043"/>
      <c r="RIK1043"/>
      <c r="RIM1043"/>
      <c r="RIO1043"/>
      <c r="RIQ1043"/>
      <c r="RIS1043"/>
      <c r="RIU1043"/>
      <c r="RIW1043"/>
      <c r="RIY1043"/>
      <c r="RJA1043"/>
      <c r="RJC1043"/>
      <c r="RJE1043"/>
      <c r="RJG1043"/>
      <c r="RJI1043"/>
      <c r="RJK1043"/>
      <c r="RJM1043"/>
      <c r="RJO1043"/>
      <c r="RJQ1043"/>
      <c r="RJS1043"/>
      <c r="RJU1043"/>
      <c r="RJW1043"/>
      <c r="RJY1043"/>
      <c r="RKA1043"/>
      <c r="RKC1043"/>
      <c r="RKE1043"/>
      <c r="RKG1043"/>
      <c r="RKI1043"/>
      <c r="RKK1043"/>
      <c r="RKM1043"/>
      <c r="RKO1043"/>
      <c r="RKQ1043"/>
      <c r="RKS1043"/>
      <c r="RKU1043"/>
      <c r="RKW1043"/>
      <c r="RKY1043"/>
      <c r="RLA1043"/>
      <c r="RLC1043"/>
      <c r="RLE1043"/>
      <c r="RLG1043"/>
      <c r="RLI1043"/>
      <c r="RLK1043"/>
      <c r="RLM1043"/>
      <c r="RLO1043"/>
      <c r="RLQ1043"/>
      <c r="RLS1043"/>
      <c r="RLU1043"/>
      <c r="RLW1043"/>
      <c r="RLY1043"/>
      <c r="RMA1043"/>
      <c r="RMC1043"/>
      <c r="RME1043"/>
      <c r="RMG1043"/>
      <c r="RMI1043"/>
      <c r="RMK1043"/>
      <c r="RMM1043"/>
      <c r="RMO1043"/>
      <c r="RMQ1043"/>
      <c r="RMS1043"/>
      <c r="RMU1043"/>
      <c r="RMW1043"/>
      <c r="RMY1043"/>
      <c r="RNA1043"/>
      <c r="RNC1043"/>
      <c r="RNE1043"/>
      <c r="RNG1043"/>
      <c r="RNI1043"/>
      <c r="RNK1043"/>
      <c r="RNM1043"/>
      <c r="RNO1043"/>
      <c r="RNQ1043"/>
      <c r="RNS1043"/>
      <c r="RNU1043"/>
      <c r="RNW1043"/>
      <c r="RNY1043"/>
      <c r="ROA1043"/>
      <c r="ROC1043"/>
      <c r="ROE1043"/>
      <c r="ROG1043"/>
      <c r="ROI1043"/>
      <c r="ROK1043"/>
      <c r="ROM1043"/>
      <c r="ROO1043"/>
      <c r="ROQ1043"/>
      <c r="ROS1043"/>
      <c r="ROU1043"/>
      <c r="ROW1043"/>
      <c r="ROY1043"/>
      <c r="RPA1043"/>
      <c r="RPC1043"/>
      <c r="RPE1043"/>
      <c r="RPG1043"/>
      <c r="RPI1043"/>
      <c r="RPK1043"/>
      <c r="RPM1043"/>
      <c r="RPO1043"/>
      <c r="RPQ1043"/>
      <c r="RPS1043"/>
      <c r="RPU1043"/>
      <c r="RPW1043"/>
      <c r="RPY1043"/>
      <c r="RQA1043"/>
      <c r="RQC1043"/>
      <c r="RQE1043"/>
      <c r="RQG1043"/>
      <c r="RQI1043"/>
      <c r="RQK1043"/>
      <c r="RQM1043"/>
      <c r="RQO1043"/>
      <c r="RQQ1043"/>
      <c r="RQS1043"/>
      <c r="RQU1043"/>
      <c r="RQW1043"/>
      <c r="RQY1043"/>
      <c r="RRA1043"/>
      <c r="RRC1043"/>
      <c r="RRE1043"/>
      <c r="RRG1043"/>
      <c r="RRI1043"/>
      <c r="RRK1043"/>
      <c r="RRM1043"/>
      <c r="RRO1043"/>
      <c r="RRQ1043"/>
      <c r="RRS1043"/>
      <c r="RRU1043"/>
      <c r="RRW1043"/>
      <c r="RRY1043"/>
      <c r="RSA1043"/>
      <c r="RSC1043"/>
      <c r="RSE1043"/>
      <c r="RSG1043"/>
      <c r="RSI1043"/>
      <c r="RSK1043"/>
      <c r="RSM1043"/>
      <c r="RSO1043"/>
      <c r="RSQ1043"/>
      <c r="RSS1043"/>
      <c r="RSU1043"/>
      <c r="RSW1043"/>
      <c r="RSY1043"/>
      <c r="RTA1043"/>
      <c r="RTC1043"/>
      <c r="RTE1043"/>
      <c r="RTG1043"/>
      <c r="RTI1043"/>
      <c r="RTK1043"/>
      <c r="RTM1043"/>
      <c r="RTO1043"/>
      <c r="RTQ1043"/>
      <c r="RTS1043"/>
      <c r="RTU1043"/>
      <c r="RTW1043"/>
      <c r="RTY1043"/>
      <c r="RUA1043"/>
      <c r="RUC1043"/>
      <c r="RUE1043"/>
      <c r="RUG1043"/>
      <c r="RUI1043"/>
      <c r="RUK1043"/>
      <c r="RUM1043"/>
      <c r="RUO1043"/>
      <c r="RUQ1043"/>
      <c r="RUS1043"/>
      <c r="RUU1043"/>
      <c r="RUW1043"/>
      <c r="RUY1043"/>
      <c r="RVA1043"/>
      <c r="RVC1043"/>
      <c r="RVE1043"/>
      <c r="RVG1043"/>
      <c r="RVI1043"/>
      <c r="RVK1043"/>
      <c r="RVM1043"/>
      <c r="RVO1043"/>
      <c r="RVQ1043"/>
      <c r="RVS1043"/>
      <c r="RVU1043"/>
      <c r="RVW1043"/>
      <c r="RVY1043"/>
      <c r="RWA1043"/>
      <c r="RWC1043"/>
      <c r="RWE1043"/>
      <c r="RWG1043"/>
      <c r="RWI1043"/>
      <c r="RWK1043"/>
      <c r="RWM1043"/>
      <c r="RWO1043"/>
      <c r="RWQ1043"/>
      <c r="RWS1043"/>
      <c r="RWU1043"/>
      <c r="RWW1043"/>
      <c r="RWY1043"/>
      <c r="RXA1043"/>
      <c r="RXC1043"/>
      <c r="RXE1043"/>
      <c r="RXG1043"/>
      <c r="RXI1043"/>
      <c r="RXK1043"/>
      <c r="RXM1043"/>
      <c r="RXO1043"/>
      <c r="RXQ1043"/>
      <c r="RXS1043"/>
      <c r="RXU1043"/>
      <c r="RXW1043"/>
      <c r="RXY1043"/>
      <c r="RYA1043"/>
      <c r="RYC1043"/>
      <c r="RYE1043"/>
      <c r="RYG1043"/>
      <c r="RYI1043"/>
      <c r="RYK1043"/>
      <c r="RYM1043"/>
      <c r="RYO1043"/>
      <c r="RYQ1043"/>
      <c r="RYS1043"/>
      <c r="RYU1043"/>
      <c r="RYW1043"/>
      <c r="RYY1043"/>
      <c r="RZA1043"/>
      <c r="RZC1043"/>
      <c r="RZE1043"/>
      <c r="RZG1043"/>
      <c r="RZI1043"/>
      <c r="RZK1043"/>
      <c r="RZM1043"/>
      <c r="RZO1043"/>
      <c r="RZQ1043"/>
      <c r="RZS1043"/>
      <c r="RZU1043"/>
      <c r="RZW1043"/>
      <c r="RZY1043"/>
      <c r="SAA1043"/>
      <c r="SAC1043"/>
      <c r="SAE1043"/>
      <c r="SAG1043"/>
      <c r="SAI1043"/>
      <c r="SAK1043"/>
      <c r="SAM1043"/>
      <c r="SAO1043"/>
      <c r="SAQ1043"/>
      <c r="SAS1043"/>
      <c r="SAU1043"/>
      <c r="SAW1043"/>
      <c r="SAY1043"/>
      <c r="SBA1043"/>
      <c r="SBC1043"/>
      <c r="SBE1043"/>
      <c r="SBG1043"/>
      <c r="SBI1043"/>
      <c r="SBK1043"/>
      <c r="SBM1043"/>
      <c r="SBO1043"/>
      <c r="SBQ1043"/>
      <c r="SBS1043"/>
      <c r="SBU1043"/>
      <c r="SBW1043"/>
      <c r="SBY1043"/>
      <c r="SCA1043"/>
      <c r="SCC1043"/>
      <c r="SCE1043"/>
      <c r="SCG1043"/>
      <c r="SCI1043"/>
      <c r="SCK1043"/>
      <c r="SCM1043"/>
      <c r="SCO1043"/>
      <c r="SCQ1043"/>
      <c r="SCS1043"/>
      <c r="SCU1043"/>
      <c r="SCW1043"/>
      <c r="SCY1043"/>
      <c r="SDA1043"/>
      <c r="SDC1043"/>
      <c r="SDE1043"/>
      <c r="SDG1043"/>
      <c r="SDI1043"/>
      <c r="SDK1043"/>
      <c r="SDM1043"/>
      <c r="SDO1043"/>
      <c r="SDQ1043"/>
      <c r="SDS1043"/>
      <c r="SDU1043"/>
      <c r="SDW1043"/>
      <c r="SDY1043"/>
      <c r="SEA1043"/>
      <c r="SEC1043"/>
      <c r="SEE1043"/>
      <c r="SEG1043"/>
      <c r="SEI1043"/>
      <c r="SEK1043"/>
      <c r="SEM1043"/>
      <c r="SEO1043"/>
      <c r="SEQ1043"/>
      <c r="SES1043"/>
      <c r="SEU1043"/>
      <c r="SEW1043"/>
      <c r="SEY1043"/>
      <c r="SFA1043"/>
      <c r="SFC1043"/>
      <c r="SFE1043"/>
      <c r="SFG1043"/>
      <c r="SFI1043"/>
      <c r="SFK1043"/>
      <c r="SFM1043"/>
      <c r="SFO1043"/>
      <c r="SFQ1043"/>
      <c r="SFS1043"/>
      <c r="SFU1043"/>
      <c r="SFW1043"/>
      <c r="SFY1043"/>
      <c r="SGA1043"/>
      <c r="SGC1043"/>
      <c r="SGE1043"/>
      <c r="SGG1043"/>
      <c r="SGI1043"/>
      <c r="SGK1043"/>
      <c r="SGM1043"/>
      <c r="SGO1043"/>
      <c r="SGQ1043"/>
      <c r="SGS1043"/>
      <c r="SGU1043"/>
      <c r="SGW1043"/>
      <c r="SGY1043"/>
      <c r="SHA1043"/>
      <c r="SHC1043"/>
      <c r="SHE1043"/>
      <c r="SHG1043"/>
      <c r="SHI1043"/>
      <c r="SHK1043"/>
      <c r="SHM1043"/>
      <c r="SHO1043"/>
      <c r="SHQ1043"/>
      <c r="SHS1043"/>
      <c r="SHU1043"/>
      <c r="SHW1043"/>
      <c r="SHY1043"/>
      <c r="SIA1043"/>
      <c r="SIC1043"/>
      <c r="SIE1043"/>
      <c r="SIG1043"/>
      <c r="SII1043"/>
      <c r="SIK1043"/>
      <c r="SIM1043"/>
      <c r="SIO1043"/>
      <c r="SIQ1043"/>
      <c r="SIS1043"/>
      <c r="SIU1043"/>
      <c r="SIW1043"/>
      <c r="SIY1043"/>
      <c r="SJA1043"/>
      <c r="SJC1043"/>
      <c r="SJE1043"/>
      <c r="SJG1043"/>
      <c r="SJI1043"/>
      <c r="SJK1043"/>
      <c r="SJM1043"/>
      <c r="SJO1043"/>
      <c r="SJQ1043"/>
      <c r="SJS1043"/>
      <c r="SJU1043"/>
      <c r="SJW1043"/>
      <c r="SJY1043"/>
      <c r="SKA1043"/>
      <c r="SKC1043"/>
      <c r="SKE1043"/>
      <c r="SKG1043"/>
      <c r="SKI1043"/>
      <c r="SKK1043"/>
      <c r="SKM1043"/>
      <c r="SKO1043"/>
      <c r="SKQ1043"/>
      <c r="SKS1043"/>
      <c r="SKU1043"/>
      <c r="SKW1043"/>
      <c r="SKY1043"/>
      <c r="SLA1043"/>
      <c r="SLC1043"/>
      <c r="SLE1043"/>
      <c r="SLG1043"/>
      <c r="SLI1043"/>
      <c r="SLK1043"/>
      <c r="SLM1043"/>
      <c r="SLO1043"/>
      <c r="SLQ1043"/>
      <c r="SLS1043"/>
      <c r="SLU1043"/>
      <c r="SLW1043"/>
      <c r="SLY1043"/>
      <c r="SMA1043"/>
      <c r="SMC1043"/>
      <c r="SME1043"/>
      <c r="SMG1043"/>
      <c r="SMI1043"/>
      <c r="SMK1043"/>
      <c r="SMM1043"/>
      <c r="SMO1043"/>
      <c r="SMQ1043"/>
      <c r="SMS1043"/>
      <c r="SMU1043"/>
      <c r="SMW1043"/>
      <c r="SMY1043"/>
      <c r="SNA1043"/>
      <c r="SNC1043"/>
      <c r="SNE1043"/>
      <c r="SNG1043"/>
      <c r="SNI1043"/>
      <c r="SNK1043"/>
      <c r="SNM1043"/>
      <c r="SNO1043"/>
      <c r="SNQ1043"/>
      <c r="SNS1043"/>
      <c r="SNU1043"/>
      <c r="SNW1043"/>
      <c r="SNY1043"/>
      <c r="SOA1043"/>
      <c r="SOC1043"/>
      <c r="SOE1043"/>
      <c r="SOG1043"/>
      <c r="SOI1043"/>
      <c r="SOK1043"/>
      <c r="SOM1043"/>
      <c r="SOO1043"/>
      <c r="SOQ1043"/>
      <c r="SOS1043"/>
      <c r="SOU1043"/>
      <c r="SOW1043"/>
      <c r="SOY1043"/>
      <c r="SPA1043"/>
      <c r="SPC1043"/>
      <c r="SPE1043"/>
      <c r="SPG1043"/>
      <c r="SPI1043"/>
      <c r="SPK1043"/>
      <c r="SPM1043"/>
      <c r="SPO1043"/>
      <c r="SPQ1043"/>
      <c r="SPS1043"/>
      <c r="SPU1043"/>
      <c r="SPW1043"/>
      <c r="SPY1043"/>
      <c r="SQA1043"/>
      <c r="SQC1043"/>
      <c r="SQE1043"/>
      <c r="SQG1043"/>
      <c r="SQI1043"/>
      <c r="SQK1043"/>
      <c r="SQM1043"/>
      <c r="SQO1043"/>
      <c r="SQQ1043"/>
      <c r="SQS1043"/>
      <c r="SQU1043"/>
      <c r="SQW1043"/>
      <c r="SQY1043"/>
      <c r="SRA1043"/>
      <c r="SRC1043"/>
      <c r="SRE1043"/>
      <c r="SRG1043"/>
      <c r="SRI1043"/>
      <c r="SRK1043"/>
      <c r="SRM1043"/>
      <c r="SRO1043"/>
      <c r="SRQ1043"/>
      <c r="SRS1043"/>
      <c r="SRU1043"/>
      <c r="SRW1043"/>
      <c r="SRY1043"/>
      <c r="SSA1043"/>
      <c r="SSC1043"/>
      <c r="SSE1043"/>
      <c r="SSG1043"/>
      <c r="SSI1043"/>
      <c r="SSK1043"/>
      <c r="SSM1043"/>
      <c r="SSO1043"/>
      <c r="SSQ1043"/>
      <c r="SSS1043"/>
      <c r="SSU1043"/>
      <c r="SSW1043"/>
      <c r="SSY1043"/>
      <c r="STA1043"/>
      <c r="STC1043"/>
      <c r="STE1043"/>
      <c r="STG1043"/>
      <c r="STI1043"/>
      <c r="STK1043"/>
      <c r="STM1043"/>
      <c r="STO1043"/>
      <c r="STQ1043"/>
      <c r="STS1043"/>
      <c r="STU1043"/>
      <c r="STW1043"/>
      <c r="STY1043"/>
      <c r="SUA1043"/>
      <c r="SUC1043"/>
      <c r="SUE1043"/>
      <c r="SUG1043"/>
      <c r="SUI1043"/>
      <c r="SUK1043"/>
      <c r="SUM1043"/>
      <c r="SUO1043"/>
      <c r="SUQ1043"/>
      <c r="SUS1043"/>
      <c r="SUU1043"/>
      <c r="SUW1043"/>
      <c r="SUY1043"/>
      <c r="SVA1043"/>
      <c r="SVC1043"/>
      <c r="SVE1043"/>
      <c r="SVG1043"/>
      <c r="SVI1043"/>
      <c r="SVK1043"/>
      <c r="SVM1043"/>
      <c r="SVO1043"/>
      <c r="SVQ1043"/>
      <c r="SVS1043"/>
      <c r="SVU1043"/>
      <c r="SVW1043"/>
      <c r="SVY1043"/>
      <c r="SWA1043"/>
      <c r="SWC1043"/>
      <c r="SWE1043"/>
      <c r="SWG1043"/>
      <c r="SWI1043"/>
      <c r="SWK1043"/>
      <c r="SWM1043"/>
      <c r="SWO1043"/>
      <c r="SWQ1043"/>
      <c r="SWS1043"/>
      <c r="SWU1043"/>
      <c r="SWW1043"/>
      <c r="SWY1043"/>
      <c r="SXA1043"/>
      <c r="SXC1043"/>
      <c r="SXE1043"/>
      <c r="SXG1043"/>
      <c r="SXI1043"/>
      <c r="SXK1043"/>
      <c r="SXM1043"/>
      <c r="SXO1043"/>
      <c r="SXQ1043"/>
      <c r="SXS1043"/>
      <c r="SXU1043"/>
      <c r="SXW1043"/>
      <c r="SXY1043"/>
      <c r="SYA1043"/>
      <c r="SYC1043"/>
      <c r="SYE1043"/>
      <c r="SYG1043"/>
      <c r="SYI1043"/>
      <c r="SYK1043"/>
      <c r="SYM1043"/>
      <c r="SYO1043"/>
      <c r="SYQ1043"/>
      <c r="SYS1043"/>
      <c r="SYU1043"/>
      <c r="SYW1043"/>
      <c r="SYY1043"/>
      <c r="SZA1043"/>
      <c r="SZC1043"/>
      <c r="SZE1043"/>
      <c r="SZG1043"/>
      <c r="SZI1043"/>
      <c r="SZK1043"/>
      <c r="SZM1043"/>
      <c r="SZO1043"/>
      <c r="SZQ1043"/>
      <c r="SZS1043"/>
      <c r="SZU1043"/>
      <c r="SZW1043"/>
      <c r="SZY1043"/>
      <c r="TAA1043"/>
      <c r="TAC1043"/>
      <c r="TAE1043"/>
      <c r="TAG1043"/>
      <c r="TAI1043"/>
      <c r="TAK1043"/>
      <c r="TAM1043"/>
      <c r="TAO1043"/>
      <c r="TAQ1043"/>
      <c r="TAS1043"/>
      <c r="TAU1043"/>
      <c r="TAW1043"/>
      <c r="TAY1043"/>
      <c r="TBA1043"/>
      <c r="TBC1043"/>
      <c r="TBE1043"/>
      <c r="TBG1043"/>
      <c r="TBI1043"/>
      <c r="TBK1043"/>
      <c r="TBM1043"/>
      <c r="TBO1043"/>
      <c r="TBQ1043"/>
      <c r="TBS1043"/>
      <c r="TBU1043"/>
      <c r="TBW1043"/>
      <c r="TBY1043"/>
      <c r="TCA1043"/>
      <c r="TCC1043"/>
      <c r="TCE1043"/>
      <c r="TCG1043"/>
      <c r="TCI1043"/>
      <c r="TCK1043"/>
      <c r="TCM1043"/>
      <c r="TCO1043"/>
      <c r="TCQ1043"/>
      <c r="TCS1043"/>
      <c r="TCU1043"/>
      <c r="TCW1043"/>
      <c r="TCY1043"/>
      <c r="TDA1043"/>
      <c r="TDC1043"/>
      <c r="TDE1043"/>
      <c r="TDG1043"/>
      <c r="TDI1043"/>
      <c r="TDK1043"/>
      <c r="TDM1043"/>
      <c r="TDO1043"/>
      <c r="TDQ1043"/>
      <c r="TDS1043"/>
      <c r="TDU1043"/>
      <c r="TDW1043"/>
      <c r="TDY1043"/>
      <c r="TEA1043"/>
      <c r="TEC1043"/>
      <c r="TEE1043"/>
      <c r="TEG1043"/>
      <c r="TEI1043"/>
      <c r="TEK1043"/>
      <c r="TEM1043"/>
      <c r="TEO1043"/>
      <c r="TEQ1043"/>
      <c r="TES1043"/>
      <c r="TEU1043"/>
      <c r="TEW1043"/>
      <c r="TEY1043"/>
      <c r="TFA1043"/>
      <c r="TFC1043"/>
      <c r="TFE1043"/>
      <c r="TFG1043"/>
      <c r="TFI1043"/>
      <c r="TFK1043"/>
      <c r="TFM1043"/>
      <c r="TFO1043"/>
      <c r="TFQ1043"/>
      <c r="TFS1043"/>
      <c r="TFU1043"/>
      <c r="TFW1043"/>
      <c r="TFY1043"/>
      <c r="TGA1043"/>
      <c r="TGC1043"/>
      <c r="TGE1043"/>
      <c r="TGG1043"/>
      <c r="TGI1043"/>
      <c r="TGK1043"/>
      <c r="TGM1043"/>
      <c r="TGO1043"/>
      <c r="TGQ1043"/>
      <c r="TGS1043"/>
      <c r="TGU1043"/>
      <c r="TGW1043"/>
      <c r="TGY1043"/>
      <c r="THA1043"/>
      <c r="THC1043"/>
      <c r="THE1043"/>
      <c r="THG1043"/>
      <c r="THI1043"/>
      <c r="THK1043"/>
      <c r="THM1043"/>
      <c r="THO1043"/>
      <c r="THQ1043"/>
      <c r="THS1043"/>
      <c r="THU1043"/>
      <c r="THW1043"/>
      <c r="THY1043"/>
      <c r="TIA1043"/>
      <c r="TIC1043"/>
      <c r="TIE1043"/>
      <c r="TIG1043"/>
      <c r="TII1043"/>
      <c r="TIK1043"/>
      <c r="TIM1043"/>
      <c r="TIO1043"/>
      <c r="TIQ1043"/>
      <c r="TIS1043"/>
      <c r="TIU1043"/>
      <c r="TIW1043"/>
      <c r="TIY1043"/>
      <c r="TJA1043"/>
      <c r="TJC1043"/>
      <c r="TJE1043"/>
      <c r="TJG1043"/>
      <c r="TJI1043"/>
      <c r="TJK1043"/>
      <c r="TJM1043"/>
      <c r="TJO1043"/>
      <c r="TJQ1043"/>
      <c r="TJS1043"/>
      <c r="TJU1043"/>
      <c r="TJW1043"/>
      <c r="TJY1043"/>
      <c r="TKA1043"/>
      <c r="TKC1043"/>
      <c r="TKE1043"/>
      <c r="TKG1043"/>
      <c r="TKI1043"/>
      <c r="TKK1043"/>
      <c r="TKM1043"/>
      <c r="TKO1043"/>
      <c r="TKQ1043"/>
      <c r="TKS1043"/>
      <c r="TKU1043"/>
      <c r="TKW1043"/>
      <c r="TKY1043"/>
      <c r="TLA1043"/>
      <c r="TLC1043"/>
      <c r="TLE1043"/>
      <c r="TLG1043"/>
      <c r="TLI1043"/>
      <c r="TLK1043"/>
      <c r="TLM1043"/>
      <c r="TLO1043"/>
      <c r="TLQ1043"/>
      <c r="TLS1043"/>
      <c r="TLU1043"/>
      <c r="TLW1043"/>
      <c r="TLY1043"/>
      <c r="TMA1043"/>
      <c r="TMC1043"/>
      <c r="TME1043"/>
      <c r="TMG1043"/>
      <c r="TMI1043"/>
      <c r="TMK1043"/>
      <c r="TMM1043"/>
      <c r="TMO1043"/>
      <c r="TMQ1043"/>
      <c r="TMS1043"/>
      <c r="TMU1043"/>
      <c r="TMW1043"/>
      <c r="TMY1043"/>
      <c r="TNA1043"/>
      <c r="TNC1043"/>
      <c r="TNE1043"/>
      <c r="TNG1043"/>
      <c r="TNI1043"/>
      <c r="TNK1043"/>
      <c r="TNM1043"/>
      <c r="TNO1043"/>
      <c r="TNQ1043"/>
      <c r="TNS1043"/>
      <c r="TNU1043"/>
      <c r="TNW1043"/>
      <c r="TNY1043"/>
      <c r="TOA1043"/>
      <c r="TOC1043"/>
      <c r="TOE1043"/>
      <c r="TOG1043"/>
      <c r="TOI1043"/>
      <c r="TOK1043"/>
      <c r="TOM1043"/>
      <c r="TOO1043"/>
      <c r="TOQ1043"/>
      <c r="TOS1043"/>
      <c r="TOU1043"/>
      <c r="TOW1043"/>
      <c r="TOY1043"/>
      <c r="TPA1043"/>
      <c r="TPC1043"/>
      <c r="TPE1043"/>
      <c r="TPG1043"/>
      <c r="TPI1043"/>
      <c r="TPK1043"/>
      <c r="TPM1043"/>
      <c r="TPO1043"/>
      <c r="TPQ1043"/>
      <c r="TPS1043"/>
      <c r="TPU1043"/>
      <c r="TPW1043"/>
      <c r="TPY1043"/>
      <c r="TQA1043"/>
      <c r="TQC1043"/>
      <c r="TQE1043"/>
      <c r="TQG1043"/>
      <c r="TQI1043"/>
      <c r="TQK1043"/>
      <c r="TQM1043"/>
      <c r="TQO1043"/>
      <c r="TQQ1043"/>
      <c r="TQS1043"/>
      <c r="TQU1043"/>
      <c r="TQW1043"/>
      <c r="TQY1043"/>
      <c r="TRA1043"/>
      <c r="TRC1043"/>
      <c r="TRE1043"/>
      <c r="TRG1043"/>
      <c r="TRI1043"/>
      <c r="TRK1043"/>
      <c r="TRM1043"/>
      <c r="TRO1043"/>
      <c r="TRQ1043"/>
      <c r="TRS1043"/>
      <c r="TRU1043"/>
      <c r="TRW1043"/>
      <c r="TRY1043"/>
      <c r="TSA1043"/>
      <c r="TSC1043"/>
      <c r="TSE1043"/>
      <c r="TSG1043"/>
      <c r="TSI1043"/>
      <c r="TSK1043"/>
      <c r="TSM1043"/>
      <c r="TSO1043"/>
      <c r="TSQ1043"/>
      <c r="TSS1043"/>
      <c r="TSU1043"/>
      <c r="TSW1043"/>
      <c r="TSY1043"/>
      <c r="TTA1043"/>
      <c r="TTC1043"/>
      <c r="TTE1043"/>
      <c r="TTG1043"/>
      <c r="TTI1043"/>
      <c r="TTK1043"/>
      <c r="TTM1043"/>
      <c r="TTO1043"/>
      <c r="TTQ1043"/>
      <c r="TTS1043"/>
      <c r="TTU1043"/>
      <c r="TTW1043"/>
      <c r="TTY1043"/>
      <c r="TUA1043"/>
      <c r="TUC1043"/>
      <c r="TUE1043"/>
      <c r="TUG1043"/>
      <c r="TUI1043"/>
      <c r="TUK1043"/>
      <c r="TUM1043"/>
      <c r="TUO1043"/>
      <c r="TUQ1043"/>
      <c r="TUS1043"/>
      <c r="TUU1043"/>
      <c r="TUW1043"/>
      <c r="TUY1043"/>
      <c r="TVA1043"/>
      <c r="TVC1043"/>
      <c r="TVE1043"/>
      <c r="TVG1043"/>
      <c r="TVI1043"/>
      <c r="TVK1043"/>
      <c r="TVM1043"/>
      <c r="TVO1043"/>
      <c r="TVQ1043"/>
      <c r="TVS1043"/>
      <c r="TVU1043"/>
      <c r="TVW1043"/>
      <c r="TVY1043"/>
      <c r="TWA1043"/>
      <c r="TWC1043"/>
      <c r="TWE1043"/>
      <c r="TWG1043"/>
      <c r="TWI1043"/>
      <c r="TWK1043"/>
      <c r="TWM1043"/>
      <c r="TWO1043"/>
      <c r="TWQ1043"/>
      <c r="TWS1043"/>
      <c r="TWU1043"/>
      <c r="TWW1043"/>
      <c r="TWY1043"/>
      <c r="TXA1043"/>
      <c r="TXC1043"/>
      <c r="TXE1043"/>
      <c r="TXG1043"/>
      <c r="TXI1043"/>
      <c r="TXK1043"/>
      <c r="TXM1043"/>
      <c r="TXO1043"/>
      <c r="TXQ1043"/>
      <c r="TXS1043"/>
      <c r="TXU1043"/>
      <c r="TXW1043"/>
      <c r="TXY1043"/>
      <c r="TYA1043"/>
      <c r="TYC1043"/>
      <c r="TYE1043"/>
      <c r="TYG1043"/>
      <c r="TYI1043"/>
      <c r="TYK1043"/>
      <c r="TYM1043"/>
      <c r="TYO1043"/>
      <c r="TYQ1043"/>
      <c r="TYS1043"/>
      <c r="TYU1043"/>
      <c r="TYW1043"/>
      <c r="TYY1043"/>
      <c r="TZA1043"/>
      <c r="TZC1043"/>
      <c r="TZE1043"/>
      <c r="TZG1043"/>
      <c r="TZI1043"/>
      <c r="TZK1043"/>
      <c r="TZM1043"/>
      <c r="TZO1043"/>
      <c r="TZQ1043"/>
      <c r="TZS1043"/>
      <c r="TZU1043"/>
      <c r="TZW1043"/>
      <c r="TZY1043"/>
      <c r="UAA1043"/>
      <c r="UAC1043"/>
      <c r="UAE1043"/>
      <c r="UAG1043"/>
      <c r="UAI1043"/>
      <c r="UAK1043"/>
      <c r="UAM1043"/>
      <c r="UAO1043"/>
      <c r="UAQ1043"/>
      <c r="UAS1043"/>
      <c r="UAU1043"/>
      <c r="UAW1043"/>
      <c r="UAY1043"/>
      <c r="UBA1043"/>
      <c r="UBC1043"/>
      <c r="UBE1043"/>
      <c r="UBG1043"/>
      <c r="UBI1043"/>
      <c r="UBK1043"/>
      <c r="UBM1043"/>
      <c r="UBO1043"/>
      <c r="UBQ1043"/>
      <c r="UBS1043"/>
      <c r="UBU1043"/>
      <c r="UBW1043"/>
      <c r="UBY1043"/>
      <c r="UCA1043"/>
      <c r="UCC1043"/>
      <c r="UCE1043"/>
      <c r="UCG1043"/>
      <c r="UCI1043"/>
      <c r="UCK1043"/>
      <c r="UCM1043"/>
      <c r="UCO1043"/>
      <c r="UCQ1043"/>
      <c r="UCS1043"/>
      <c r="UCU1043"/>
      <c r="UCW1043"/>
      <c r="UCY1043"/>
      <c r="UDA1043"/>
      <c r="UDC1043"/>
      <c r="UDE1043"/>
      <c r="UDG1043"/>
      <c r="UDI1043"/>
      <c r="UDK1043"/>
      <c r="UDM1043"/>
      <c r="UDO1043"/>
      <c r="UDQ1043"/>
      <c r="UDS1043"/>
      <c r="UDU1043"/>
      <c r="UDW1043"/>
      <c r="UDY1043"/>
      <c r="UEA1043"/>
      <c r="UEC1043"/>
      <c r="UEE1043"/>
      <c r="UEG1043"/>
      <c r="UEI1043"/>
      <c r="UEK1043"/>
      <c r="UEM1043"/>
      <c r="UEO1043"/>
      <c r="UEQ1043"/>
      <c r="UES1043"/>
      <c r="UEU1043"/>
      <c r="UEW1043"/>
      <c r="UEY1043"/>
      <c r="UFA1043"/>
      <c r="UFC1043"/>
      <c r="UFE1043"/>
      <c r="UFG1043"/>
      <c r="UFI1043"/>
      <c r="UFK1043"/>
      <c r="UFM1043"/>
      <c r="UFO1043"/>
      <c r="UFQ1043"/>
      <c r="UFS1043"/>
      <c r="UFU1043"/>
      <c r="UFW1043"/>
      <c r="UFY1043"/>
      <c r="UGA1043"/>
      <c r="UGC1043"/>
      <c r="UGE1043"/>
      <c r="UGG1043"/>
      <c r="UGI1043"/>
      <c r="UGK1043"/>
      <c r="UGM1043"/>
      <c r="UGO1043"/>
      <c r="UGQ1043"/>
      <c r="UGS1043"/>
      <c r="UGU1043"/>
      <c r="UGW1043"/>
      <c r="UGY1043"/>
      <c r="UHA1043"/>
      <c r="UHC1043"/>
      <c r="UHE1043"/>
      <c r="UHG1043"/>
      <c r="UHI1043"/>
      <c r="UHK1043"/>
      <c r="UHM1043"/>
      <c r="UHO1043"/>
      <c r="UHQ1043"/>
      <c r="UHS1043"/>
      <c r="UHU1043"/>
      <c r="UHW1043"/>
      <c r="UHY1043"/>
      <c r="UIA1043"/>
      <c r="UIC1043"/>
      <c r="UIE1043"/>
      <c r="UIG1043"/>
      <c r="UII1043"/>
      <c r="UIK1043"/>
      <c r="UIM1043"/>
      <c r="UIO1043"/>
      <c r="UIQ1043"/>
      <c r="UIS1043"/>
      <c r="UIU1043"/>
      <c r="UIW1043"/>
      <c r="UIY1043"/>
      <c r="UJA1043"/>
      <c r="UJC1043"/>
      <c r="UJE1043"/>
      <c r="UJG1043"/>
      <c r="UJI1043"/>
      <c r="UJK1043"/>
      <c r="UJM1043"/>
      <c r="UJO1043"/>
      <c r="UJQ1043"/>
      <c r="UJS1043"/>
      <c r="UJU1043"/>
      <c r="UJW1043"/>
      <c r="UJY1043"/>
      <c r="UKA1043"/>
      <c r="UKC1043"/>
      <c r="UKE1043"/>
      <c r="UKG1043"/>
      <c r="UKI1043"/>
      <c r="UKK1043"/>
      <c r="UKM1043"/>
      <c r="UKO1043"/>
      <c r="UKQ1043"/>
      <c r="UKS1043"/>
      <c r="UKU1043"/>
      <c r="UKW1043"/>
      <c r="UKY1043"/>
      <c r="ULA1043"/>
      <c r="ULC1043"/>
      <c r="ULE1043"/>
      <c r="ULG1043"/>
      <c r="ULI1043"/>
      <c r="ULK1043"/>
      <c r="ULM1043"/>
      <c r="ULO1043"/>
      <c r="ULQ1043"/>
      <c r="ULS1043"/>
      <c r="ULU1043"/>
      <c r="ULW1043"/>
      <c r="ULY1043"/>
      <c r="UMA1043"/>
      <c r="UMC1043"/>
      <c r="UME1043"/>
      <c r="UMG1043"/>
      <c r="UMI1043"/>
      <c r="UMK1043"/>
      <c r="UMM1043"/>
      <c r="UMO1043"/>
      <c r="UMQ1043"/>
      <c r="UMS1043"/>
      <c r="UMU1043"/>
      <c r="UMW1043"/>
      <c r="UMY1043"/>
      <c r="UNA1043"/>
      <c r="UNC1043"/>
      <c r="UNE1043"/>
      <c r="UNG1043"/>
      <c r="UNI1043"/>
      <c r="UNK1043"/>
      <c r="UNM1043"/>
      <c r="UNO1043"/>
      <c r="UNQ1043"/>
      <c r="UNS1043"/>
      <c r="UNU1043"/>
      <c r="UNW1043"/>
      <c r="UNY1043"/>
      <c r="UOA1043"/>
      <c r="UOC1043"/>
      <c r="UOE1043"/>
      <c r="UOG1043"/>
      <c r="UOI1043"/>
      <c r="UOK1043"/>
      <c r="UOM1043"/>
      <c r="UOO1043"/>
      <c r="UOQ1043"/>
      <c r="UOS1043"/>
      <c r="UOU1043"/>
      <c r="UOW1043"/>
      <c r="UOY1043"/>
      <c r="UPA1043"/>
      <c r="UPC1043"/>
      <c r="UPE1043"/>
      <c r="UPG1043"/>
      <c r="UPI1043"/>
      <c r="UPK1043"/>
      <c r="UPM1043"/>
      <c r="UPO1043"/>
      <c r="UPQ1043"/>
      <c r="UPS1043"/>
      <c r="UPU1043"/>
      <c r="UPW1043"/>
      <c r="UPY1043"/>
      <c r="UQA1043"/>
      <c r="UQC1043"/>
      <c r="UQE1043"/>
      <c r="UQG1043"/>
      <c r="UQI1043"/>
      <c r="UQK1043"/>
      <c r="UQM1043"/>
      <c r="UQO1043"/>
      <c r="UQQ1043"/>
      <c r="UQS1043"/>
      <c r="UQU1043"/>
      <c r="UQW1043"/>
      <c r="UQY1043"/>
      <c r="URA1043"/>
      <c r="URC1043"/>
      <c r="URE1043"/>
      <c r="URG1043"/>
      <c r="URI1043"/>
      <c r="URK1043"/>
      <c r="URM1043"/>
      <c r="URO1043"/>
      <c r="URQ1043"/>
      <c r="URS1043"/>
      <c r="URU1043"/>
      <c r="URW1043"/>
      <c r="URY1043"/>
      <c r="USA1043"/>
      <c r="USC1043"/>
      <c r="USE1043"/>
      <c r="USG1043"/>
      <c r="USI1043"/>
      <c r="USK1043"/>
      <c r="USM1043"/>
      <c r="USO1043"/>
      <c r="USQ1043"/>
      <c r="USS1043"/>
      <c r="USU1043"/>
      <c r="USW1043"/>
      <c r="USY1043"/>
      <c r="UTA1043"/>
      <c r="UTC1043"/>
      <c r="UTE1043"/>
      <c r="UTG1043"/>
      <c r="UTI1043"/>
      <c r="UTK1043"/>
      <c r="UTM1043"/>
      <c r="UTO1043"/>
      <c r="UTQ1043"/>
      <c r="UTS1043"/>
      <c r="UTU1043"/>
      <c r="UTW1043"/>
      <c r="UTY1043"/>
      <c r="UUA1043"/>
      <c r="UUC1043"/>
      <c r="UUE1043"/>
      <c r="UUG1043"/>
      <c r="UUI1043"/>
      <c r="UUK1043"/>
      <c r="UUM1043"/>
      <c r="UUO1043"/>
      <c r="UUQ1043"/>
      <c r="UUS1043"/>
      <c r="UUU1043"/>
      <c r="UUW1043"/>
      <c r="UUY1043"/>
      <c r="UVA1043"/>
      <c r="UVC1043"/>
      <c r="UVE1043"/>
      <c r="UVG1043"/>
      <c r="UVI1043"/>
      <c r="UVK1043"/>
      <c r="UVM1043"/>
      <c r="UVO1043"/>
      <c r="UVQ1043"/>
      <c r="UVS1043"/>
      <c r="UVU1043"/>
      <c r="UVW1043"/>
      <c r="UVY1043"/>
      <c r="UWA1043"/>
      <c r="UWC1043"/>
      <c r="UWE1043"/>
      <c r="UWG1043"/>
      <c r="UWI1043"/>
      <c r="UWK1043"/>
      <c r="UWM1043"/>
      <c r="UWO1043"/>
      <c r="UWQ1043"/>
      <c r="UWS1043"/>
      <c r="UWU1043"/>
      <c r="UWW1043"/>
      <c r="UWY1043"/>
      <c r="UXA1043"/>
      <c r="UXC1043"/>
      <c r="UXE1043"/>
      <c r="UXG1043"/>
      <c r="UXI1043"/>
      <c r="UXK1043"/>
      <c r="UXM1043"/>
      <c r="UXO1043"/>
      <c r="UXQ1043"/>
      <c r="UXS1043"/>
      <c r="UXU1043"/>
      <c r="UXW1043"/>
      <c r="UXY1043"/>
      <c r="UYA1043"/>
      <c r="UYC1043"/>
      <c r="UYE1043"/>
      <c r="UYG1043"/>
      <c r="UYI1043"/>
      <c r="UYK1043"/>
      <c r="UYM1043"/>
      <c r="UYO1043"/>
      <c r="UYQ1043"/>
      <c r="UYS1043"/>
      <c r="UYU1043"/>
      <c r="UYW1043"/>
      <c r="UYY1043"/>
      <c r="UZA1043"/>
      <c r="UZC1043"/>
      <c r="UZE1043"/>
      <c r="UZG1043"/>
      <c r="UZI1043"/>
      <c r="UZK1043"/>
      <c r="UZM1043"/>
      <c r="UZO1043"/>
      <c r="UZQ1043"/>
      <c r="UZS1043"/>
      <c r="UZU1043"/>
      <c r="UZW1043"/>
      <c r="UZY1043"/>
      <c r="VAA1043"/>
      <c r="VAC1043"/>
      <c r="VAE1043"/>
      <c r="VAG1043"/>
      <c r="VAI1043"/>
      <c r="VAK1043"/>
      <c r="VAM1043"/>
      <c r="VAO1043"/>
      <c r="VAQ1043"/>
      <c r="VAS1043"/>
      <c r="VAU1043"/>
      <c r="VAW1043"/>
      <c r="VAY1043"/>
      <c r="VBA1043"/>
      <c r="VBC1043"/>
      <c r="VBE1043"/>
      <c r="VBG1043"/>
      <c r="VBI1043"/>
      <c r="VBK1043"/>
      <c r="VBM1043"/>
      <c r="VBO1043"/>
      <c r="VBQ1043"/>
      <c r="VBS1043"/>
      <c r="VBU1043"/>
      <c r="VBW1043"/>
      <c r="VBY1043"/>
      <c r="VCA1043"/>
      <c r="VCC1043"/>
      <c r="VCE1043"/>
      <c r="VCG1043"/>
      <c r="VCI1043"/>
      <c r="VCK1043"/>
      <c r="VCM1043"/>
      <c r="VCO1043"/>
      <c r="VCQ1043"/>
      <c r="VCS1043"/>
      <c r="VCU1043"/>
      <c r="VCW1043"/>
      <c r="VCY1043"/>
      <c r="VDA1043"/>
      <c r="VDC1043"/>
      <c r="VDE1043"/>
      <c r="VDG1043"/>
      <c r="VDI1043"/>
      <c r="VDK1043"/>
      <c r="VDM1043"/>
      <c r="VDO1043"/>
      <c r="VDQ1043"/>
      <c r="VDS1043"/>
      <c r="VDU1043"/>
      <c r="VDW1043"/>
      <c r="VDY1043"/>
      <c r="VEA1043"/>
      <c r="VEC1043"/>
      <c r="VEE1043"/>
      <c r="VEG1043"/>
      <c r="VEI1043"/>
      <c r="VEK1043"/>
      <c r="VEM1043"/>
      <c r="VEO1043"/>
      <c r="VEQ1043"/>
      <c r="VES1043"/>
      <c r="VEU1043"/>
      <c r="VEW1043"/>
      <c r="VEY1043"/>
      <c r="VFA1043"/>
      <c r="VFC1043"/>
      <c r="VFE1043"/>
      <c r="VFG1043"/>
      <c r="VFI1043"/>
      <c r="VFK1043"/>
      <c r="VFM1043"/>
      <c r="VFO1043"/>
      <c r="VFQ1043"/>
      <c r="VFS1043"/>
      <c r="VFU1043"/>
      <c r="VFW1043"/>
      <c r="VFY1043"/>
      <c r="VGA1043"/>
      <c r="VGC1043"/>
      <c r="VGE1043"/>
      <c r="VGG1043"/>
      <c r="VGI1043"/>
      <c r="VGK1043"/>
      <c r="VGM1043"/>
      <c r="VGO1043"/>
      <c r="VGQ1043"/>
      <c r="VGS1043"/>
      <c r="VGU1043"/>
      <c r="VGW1043"/>
      <c r="VGY1043"/>
      <c r="VHA1043"/>
      <c r="VHC1043"/>
      <c r="VHE1043"/>
      <c r="VHG1043"/>
      <c r="VHI1043"/>
      <c r="VHK1043"/>
      <c r="VHM1043"/>
      <c r="VHO1043"/>
      <c r="VHQ1043"/>
      <c r="VHS1043"/>
      <c r="VHU1043"/>
      <c r="VHW1043"/>
      <c r="VHY1043"/>
      <c r="VIA1043"/>
      <c r="VIC1043"/>
      <c r="VIE1043"/>
      <c r="VIG1043"/>
      <c r="VII1043"/>
      <c r="VIK1043"/>
      <c r="VIM1043"/>
      <c r="VIO1043"/>
      <c r="VIQ1043"/>
      <c r="VIS1043"/>
      <c r="VIU1043"/>
      <c r="VIW1043"/>
      <c r="VIY1043"/>
      <c r="VJA1043"/>
      <c r="VJC1043"/>
      <c r="VJE1043"/>
      <c r="VJG1043"/>
      <c r="VJI1043"/>
      <c r="VJK1043"/>
      <c r="VJM1043"/>
      <c r="VJO1043"/>
      <c r="VJQ1043"/>
      <c r="VJS1043"/>
      <c r="VJU1043"/>
      <c r="VJW1043"/>
      <c r="VJY1043"/>
      <c r="VKA1043"/>
      <c r="VKC1043"/>
      <c r="VKE1043"/>
      <c r="VKG1043"/>
      <c r="VKI1043"/>
      <c r="VKK1043"/>
      <c r="VKM1043"/>
      <c r="VKO1043"/>
      <c r="VKQ1043"/>
      <c r="VKS1043"/>
      <c r="VKU1043"/>
      <c r="VKW1043"/>
      <c r="VKY1043"/>
      <c r="VLA1043"/>
      <c r="VLC1043"/>
      <c r="VLE1043"/>
      <c r="VLG1043"/>
      <c r="VLI1043"/>
      <c r="VLK1043"/>
      <c r="VLM1043"/>
      <c r="VLO1043"/>
      <c r="VLQ1043"/>
      <c r="VLS1043"/>
      <c r="VLU1043"/>
      <c r="VLW1043"/>
      <c r="VLY1043"/>
      <c r="VMA1043"/>
      <c r="VMC1043"/>
      <c r="VME1043"/>
      <c r="VMG1043"/>
      <c r="VMI1043"/>
      <c r="VMK1043"/>
      <c r="VMM1043"/>
      <c r="VMO1043"/>
      <c r="VMQ1043"/>
      <c r="VMS1043"/>
      <c r="VMU1043"/>
      <c r="VMW1043"/>
      <c r="VMY1043"/>
      <c r="VNA1043"/>
      <c r="VNC1043"/>
      <c r="VNE1043"/>
      <c r="VNG1043"/>
      <c r="VNI1043"/>
      <c r="VNK1043"/>
      <c r="VNM1043"/>
      <c r="VNO1043"/>
      <c r="VNQ1043"/>
      <c r="VNS1043"/>
      <c r="VNU1043"/>
      <c r="VNW1043"/>
      <c r="VNY1043"/>
      <c r="VOA1043"/>
      <c r="VOC1043"/>
      <c r="VOE1043"/>
      <c r="VOG1043"/>
      <c r="VOI1043"/>
      <c r="VOK1043"/>
      <c r="VOM1043"/>
      <c r="VOO1043"/>
      <c r="VOQ1043"/>
      <c r="VOS1043"/>
      <c r="VOU1043"/>
      <c r="VOW1043"/>
      <c r="VOY1043"/>
      <c r="VPA1043"/>
      <c r="VPC1043"/>
      <c r="VPE1043"/>
      <c r="VPG1043"/>
      <c r="VPI1043"/>
      <c r="VPK1043"/>
      <c r="VPM1043"/>
      <c r="VPO1043"/>
      <c r="VPQ1043"/>
      <c r="VPS1043"/>
      <c r="VPU1043"/>
      <c r="VPW1043"/>
      <c r="VPY1043"/>
      <c r="VQA1043"/>
      <c r="VQC1043"/>
      <c r="VQE1043"/>
      <c r="VQG1043"/>
      <c r="VQI1043"/>
      <c r="VQK1043"/>
      <c r="VQM1043"/>
      <c r="VQO1043"/>
      <c r="VQQ1043"/>
      <c r="VQS1043"/>
      <c r="VQU1043"/>
      <c r="VQW1043"/>
      <c r="VQY1043"/>
      <c r="VRA1043"/>
      <c r="VRC1043"/>
      <c r="VRE1043"/>
      <c r="VRG1043"/>
      <c r="VRI1043"/>
      <c r="VRK1043"/>
      <c r="VRM1043"/>
      <c r="VRO1043"/>
      <c r="VRQ1043"/>
      <c r="VRS1043"/>
      <c r="VRU1043"/>
      <c r="VRW1043"/>
      <c r="VRY1043"/>
      <c r="VSA1043"/>
      <c r="VSC1043"/>
      <c r="VSE1043"/>
      <c r="VSG1043"/>
      <c r="VSI1043"/>
      <c r="VSK1043"/>
      <c r="VSM1043"/>
      <c r="VSO1043"/>
      <c r="VSQ1043"/>
      <c r="VSS1043"/>
      <c r="VSU1043"/>
      <c r="VSW1043"/>
      <c r="VSY1043"/>
      <c r="VTA1043"/>
      <c r="VTC1043"/>
      <c r="VTE1043"/>
      <c r="VTG1043"/>
      <c r="VTI1043"/>
      <c r="VTK1043"/>
      <c r="VTM1043"/>
      <c r="VTO1043"/>
      <c r="VTQ1043"/>
      <c r="VTS1043"/>
      <c r="VTU1043"/>
      <c r="VTW1043"/>
      <c r="VTY1043"/>
      <c r="VUA1043"/>
      <c r="VUC1043"/>
      <c r="VUE1043"/>
      <c r="VUG1043"/>
      <c r="VUI1043"/>
      <c r="VUK1043"/>
      <c r="VUM1043"/>
      <c r="VUO1043"/>
      <c r="VUQ1043"/>
      <c r="VUS1043"/>
      <c r="VUU1043"/>
      <c r="VUW1043"/>
      <c r="VUY1043"/>
      <c r="VVA1043"/>
      <c r="VVC1043"/>
      <c r="VVE1043"/>
      <c r="VVG1043"/>
      <c r="VVI1043"/>
      <c r="VVK1043"/>
      <c r="VVM1043"/>
      <c r="VVO1043"/>
      <c r="VVQ1043"/>
      <c r="VVS1043"/>
      <c r="VVU1043"/>
      <c r="VVW1043"/>
      <c r="VVY1043"/>
      <c r="VWA1043"/>
      <c r="VWC1043"/>
      <c r="VWE1043"/>
      <c r="VWG1043"/>
      <c r="VWI1043"/>
      <c r="VWK1043"/>
      <c r="VWM1043"/>
      <c r="VWO1043"/>
      <c r="VWQ1043"/>
      <c r="VWS1043"/>
      <c r="VWU1043"/>
      <c r="VWW1043"/>
      <c r="VWY1043"/>
      <c r="VXA1043"/>
      <c r="VXC1043"/>
      <c r="VXE1043"/>
      <c r="VXG1043"/>
      <c r="VXI1043"/>
      <c r="VXK1043"/>
      <c r="VXM1043"/>
      <c r="VXO1043"/>
      <c r="VXQ1043"/>
      <c r="VXS1043"/>
      <c r="VXU1043"/>
      <c r="VXW1043"/>
      <c r="VXY1043"/>
      <c r="VYA1043"/>
      <c r="VYC1043"/>
      <c r="VYE1043"/>
      <c r="VYG1043"/>
      <c r="VYI1043"/>
      <c r="VYK1043"/>
      <c r="VYM1043"/>
      <c r="VYO1043"/>
      <c r="VYQ1043"/>
      <c r="VYS1043"/>
      <c r="VYU1043"/>
      <c r="VYW1043"/>
      <c r="VYY1043"/>
      <c r="VZA1043"/>
      <c r="VZC1043"/>
      <c r="VZE1043"/>
      <c r="VZG1043"/>
      <c r="VZI1043"/>
      <c r="VZK1043"/>
      <c r="VZM1043"/>
      <c r="VZO1043"/>
      <c r="VZQ1043"/>
      <c r="VZS1043"/>
      <c r="VZU1043"/>
      <c r="VZW1043"/>
      <c r="VZY1043"/>
      <c r="WAA1043"/>
      <c r="WAC1043"/>
      <c r="WAE1043"/>
      <c r="WAG1043"/>
      <c r="WAI1043"/>
      <c r="WAK1043"/>
      <c r="WAM1043"/>
      <c r="WAO1043"/>
      <c r="WAQ1043"/>
      <c r="WAS1043"/>
      <c r="WAU1043"/>
      <c r="WAW1043"/>
      <c r="WAY1043"/>
      <c r="WBA1043"/>
      <c r="WBC1043"/>
      <c r="WBE1043"/>
      <c r="WBG1043"/>
      <c r="WBI1043"/>
      <c r="WBK1043"/>
      <c r="WBM1043"/>
      <c r="WBO1043"/>
      <c r="WBQ1043"/>
      <c r="WBS1043"/>
      <c r="WBU1043"/>
      <c r="WBW1043"/>
      <c r="WBY1043"/>
      <c r="WCA1043"/>
      <c r="WCC1043"/>
      <c r="WCE1043"/>
      <c r="WCG1043"/>
      <c r="WCI1043"/>
      <c r="WCK1043"/>
      <c r="WCM1043"/>
      <c r="WCO1043"/>
      <c r="WCQ1043"/>
      <c r="WCS1043"/>
      <c r="WCU1043"/>
      <c r="WCW1043"/>
      <c r="WCY1043"/>
      <c r="WDA1043"/>
      <c r="WDC1043"/>
      <c r="WDE1043"/>
      <c r="WDG1043"/>
      <c r="WDI1043"/>
      <c r="WDK1043"/>
      <c r="WDM1043"/>
      <c r="WDO1043"/>
      <c r="WDQ1043"/>
      <c r="WDS1043"/>
      <c r="WDU1043"/>
      <c r="WDW1043"/>
      <c r="WDY1043"/>
      <c r="WEA1043"/>
      <c r="WEC1043"/>
      <c r="WEE1043"/>
      <c r="WEG1043"/>
      <c r="WEI1043"/>
      <c r="WEK1043"/>
      <c r="WEM1043"/>
      <c r="WEO1043"/>
      <c r="WEQ1043"/>
      <c r="WES1043"/>
      <c r="WEU1043"/>
      <c r="WEW1043"/>
      <c r="WEY1043"/>
      <c r="WFA1043"/>
      <c r="WFC1043"/>
      <c r="WFE1043"/>
      <c r="WFG1043"/>
      <c r="WFI1043"/>
      <c r="WFK1043"/>
      <c r="WFM1043"/>
      <c r="WFO1043"/>
      <c r="WFQ1043"/>
      <c r="WFS1043"/>
      <c r="WFU1043"/>
      <c r="WFW1043"/>
      <c r="WFY1043"/>
      <c r="WGA1043"/>
      <c r="WGC1043"/>
      <c r="WGE1043"/>
      <c r="WGG1043"/>
      <c r="WGI1043"/>
      <c r="WGK1043"/>
      <c r="WGM1043"/>
      <c r="WGO1043"/>
      <c r="WGQ1043"/>
      <c r="WGS1043"/>
      <c r="WGU1043"/>
      <c r="WGW1043"/>
      <c r="WGY1043"/>
      <c r="WHA1043"/>
      <c r="WHC1043"/>
      <c r="WHE1043"/>
      <c r="WHG1043"/>
      <c r="WHI1043"/>
      <c r="WHK1043"/>
      <c r="WHM1043"/>
      <c r="WHO1043"/>
      <c r="WHQ1043"/>
      <c r="WHS1043"/>
      <c r="WHU1043"/>
      <c r="WHW1043"/>
      <c r="WHY1043"/>
      <c r="WIA1043"/>
      <c r="WIC1043"/>
      <c r="WIE1043"/>
      <c r="WIG1043"/>
      <c r="WII1043"/>
      <c r="WIK1043"/>
      <c r="WIM1043"/>
      <c r="WIO1043"/>
      <c r="WIQ1043"/>
      <c r="WIS1043"/>
      <c r="WIU1043"/>
      <c r="WIW1043"/>
      <c r="WIY1043"/>
      <c r="WJA1043"/>
      <c r="WJC1043"/>
      <c r="WJE1043"/>
      <c r="WJG1043"/>
      <c r="WJI1043"/>
      <c r="WJK1043"/>
      <c r="WJM1043"/>
      <c r="WJO1043"/>
      <c r="WJQ1043"/>
      <c r="WJS1043"/>
      <c r="WJU1043"/>
      <c r="WJW1043"/>
      <c r="WJY1043"/>
      <c r="WKA1043"/>
      <c r="WKC1043"/>
      <c r="WKE1043"/>
      <c r="WKG1043"/>
      <c r="WKI1043"/>
      <c r="WKK1043"/>
      <c r="WKM1043"/>
      <c r="WKO1043"/>
      <c r="WKQ1043"/>
      <c r="WKS1043"/>
      <c r="WKU1043"/>
      <c r="WKW1043"/>
      <c r="WKY1043"/>
      <c r="WLA1043"/>
      <c r="WLC1043"/>
      <c r="WLE1043"/>
      <c r="WLG1043"/>
      <c r="WLI1043"/>
      <c r="WLK1043"/>
      <c r="WLM1043"/>
      <c r="WLO1043"/>
      <c r="WLQ1043"/>
      <c r="WLS1043"/>
      <c r="WLU1043"/>
      <c r="WLW1043"/>
      <c r="WLY1043"/>
      <c r="WMA1043"/>
      <c r="WMC1043"/>
      <c r="WME1043"/>
      <c r="WMG1043"/>
      <c r="WMI1043"/>
      <c r="WMK1043"/>
      <c r="WMM1043"/>
      <c r="WMO1043"/>
      <c r="WMQ1043"/>
      <c r="WMS1043"/>
      <c r="WMU1043"/>
      <c r="WMW1043"/>
      <c r="WMY1043"/>
      <c r="WNA1043"/>
      <c r="WNC1043"/>
      <c r="WNE1043"/>
      <c r="WNG1043"/>
      <c r="WNI1043"/>
      <c r="WNK1043"/>
      <c r="WNM1043"/>
      <c r="WNO1043"/>
      <c r="WNQ1043"/>
      <c r="WNS1043"/>
      <c r="WNU1043"/>
      <c r="WNW1043"/>
      <c r="WNY1043"/>
      <c r="WOA1043"/>
      <c r="WOC1043"/>
      <c r="WOE1043"/>
      <c r="WOG1043"/>
      <c r="WOI1043"/>
      <c r="WOK1043"/>
      <c r="WOM1043"/>
      <c r="WOO1043"/>
      <c r="WOQ1043"/>
      <c r="WOS1043"/>
      <c r="WOU1043"/>
      <c r="WOW1043"/>
      <c r="WOY1043"/>
      <c r="WPA1043"/>
      <c r="WPC1043"/>
      <c r="WPE1043"/>
      <c r="WPG1043"/>
      <c r="WPI1043"/>
      <c r="WPK1043"/>
      <c r="WPM1043"/>
      <c r="WPO1043"/>
      <c r="WPQ1043"/>
      <c r="WPS1043"/>
      <c r="WPU1043"/>
      <c r="WPW1043"/>
      <c r="WPY1043"/>
      <c r="WQA1043"/>
      <c r="WQC1043"/>
      <c r="WQE1043"/>
      <c r="WQG1043"/>
      <c r="WQI1043"/>
      <c r="WQK1043"/>
      <c r="WQM1043"/>
      <c r="WQO1043"/>
      <c r="WQQ1043"/>
      <c r="WQS1043"/>
      <c r="WQU1043"/>
      <c r="WQW1043"/>
      <c r="WQY1043"/>
      <c r="WRA1043"/>
      <c r="WRC1043"/>
      <c r="WRE1043"/>
      <c r="WRG1043"/>
      <c r="WRI1043"/>
      <c r="WRK1043"/>
      <c r="WRM1043"/>
      <c r="WRO1043"/>
      <c r="WRQ1043"/>
      <c r="WRS1043"/>
      <c r="WRU1043"/>
      <c r="WRW1043"/>
      <c r="WRY1043"/>
      <c r="WSA1043"/>
      <c r="WSC1043"/>
      <c r="WSE1043"/>
      <c r="WSG1043"/>
      <c r="WSI1043"/>
      <c r="WSK1043"/>
      <c r="WSM1043"/>
      <c r="WSO1043"/>
      <c r="WSQ1043"/>
      <c r="WSS1043"/>
      <c r="WSU1043"/>
      <c r="WSW1043"/>
      <c r="WSY1043"/>
      <c r="WTA1043"/>
      <c r="WTC1043"/>
      <c r="WTE1043"/>
      <c r="WTG1043"/>
      <c r="WTI1043"/>
      <c r="WTK1043"/>
      <c r="WTM1043"/>
      <c r="WTO1043"/>
      <c r="WTQ1043"/>
      <c r="WTS1043"/>
      <c r="WTU1043"/>
      <c r="WTW1043"/>
      <c r="WTY1043"/>
      <c r="WUA1043"/>
      <c r="WUC1043"/>
      <c r="WUE1043"/>
      <c r="WUG1043"/>
      <c r="WUI1043"/>
      <c r="WUK1043"/>
      <c r="WUM1043"/>
      <c r="WUO1043"/>
      <c r="WUQ1043"/>
      <c r="WUS1043"/>
      <c r="WUU1043"/>
      <c r="WUW1043"/>
      <c r="WUY1043"/>
      <c r="WVA1043"/>
      <c r="WVC1043"/>
      <c r="WVE1043"/>
      <c r="WVG1043"/>
      <c r="WVI1043"/>
      <c r="WVK1043"/>
      <c r="WVM1043"/>
      <c r="WVO1043"/>
      <c r="WVQ1043"/>
      <c r="WVS1043"/>
      <c r="WVU1043"/>
      <c r="WVW1043"/>
      <c r="WVY1043"/>
      <c r="WWA1043"/>
      <c r="WWC1043"/>
      <c r="WWE1043"/>
      <c r="WWG1043"/>
      <c r="WWI1043"/>
      <c r="WWK1043"/>
      <c r="WWM1043"/>
      <c r="WWO1043"/>
      <c r="WWQ1043"/>
      <c r="WWS1043"/>
      <c r="WWU1043"/>
      <c r="WWW1043"/>
      <c r="WWY1043"/>
      <c r="WXA1043"/>
      <c r="WXC1043"/>
      <c r="WXE1043"/>
      <c r="WXG1043"/>
      <c r="WXI1043"/>
      <c r="WXK1043"/>
      <c r="WXM1043"/>
      <c r="WXO1043"/>
      <c r="WXQ1043"/>
      <c r="WXS1043"/>
      <c r="WXU1043"/>
      <c r="WXW1043"/>
      <c r="WXY1043"/>
      <c r="WYA1043"/>
      <c r="WYC1043"/>
      <c r="WYE1043"/>
      <c r="WYG1043"/>
      <c r="WYI1043"/>
      <c r="WYK1043"/>
      <c r="WYM1043"/>
      <c r="WYO1043"/>
      <c r="WYQ1043"/>
      <c r="WYS1043"/>
      <c r="WYU1043"/>
      <c r="WYW1043"/>
      <c r="WYY1043"/>
      <c r="WZA1043"/>
      <c r="WZC1043"/>
      <c r="WZE1043"/>
      <c r="WZG1043"/>
      <c r="WZI1043"/>
      <c r="WZK1043"/>
      <c r="WZM1043"/>
      <c r="WZO1043"/>
      <c r="WZQ1043"/>
      <c r="WZS1043"/>
      <c r="WZU1043"/>
      <c r="WZW1043"/>
      <c r="WZY1043"/>
      <c r="XAA1043"/>
      <c r="XAC1043"/>
      <c r="XAE1043"/>
      <c r="XAG1043"/>
      <c r="XAI1043"/>
      <c r="XAK1043"/>
      <c r="XAM1043"/>
      <c r="XAO1043"/>
      <c r="XAQ1043"/>
      <c r="XAS1043"/>
      <c r="XAU1043"/>
      <c r="XAW1043"/>
      <c r="XAY1043"/>
      <c r="XBA1043"/>
      <c r="XBC1043"/>
      <c r="XBE1043"/>
      <c r="XBG1043"/>
      <c r="XBI1043"/>
      <c r="XBK1043"/>
      <c r="XBM1043"/>
      <c r="XBO1043"/>
      <c r="XBQ1043"/>
      <c r="XBS1043"/>
      <c r="XBU1043"/>
      <c r="XBW1043"/>
      <c r="XBY1043"/>
      <c r="XCA1043"/>
      <c r="XCC1043"/>
      <c r="XCE1043"/>
      <c r="XCG1043"/>
      <c r="XCI1043"/>
      <c r="XCK1043"/>
      <c r="XCM1043"/>
      <c r="XCO1043"/>
      <c r="XCQ1043"/>
      <c r="XCS1043"/>
      <c r="XCU1043"/>
      <c r="XCW1043"/>
      <c r="XCY1043"/>
      <c r="XDA1043"/>
      <c r="XDC1043"/>
      <c r="XDE1043"/>
      <c r="XDG1043"/>
      <c r="XDI1043"/>
      <c r="XDK1043"/>
      <c r="XDM1043"/>
      <c r="XDO1043"/>
      <c r="XDQ1043"/>
      <c r="XDS1043"/>
      <c r="XDU1043"/>
      <c r="XDW1043"/>
      <c r="XDY1043"/>
      <c r="XEA1043"/>
      <c r="XEC1043"/>
      <c r="XEE1043"/>
      <c r="XEG1043"/>
      <c r="XEI1043"/>
      <c r="XEK1043"/>
      <c r="XEM1043"/>
      <c r="XEO1043"/>
      <c r="XEQ1043"/>
      <c r="XES1043"/>
      <c r="XEU1043"/>
      <c r="XEW1043"/>
      <c r="XEY1043"/>
      <c r="XFA1043"/>
      <c r="XFC1043"/>
    </row>
    <row r="1044" spans="1:1023 1025:2047 2049:3071 3073:4095 4097:5119 5121:6143 6145:7167 7169:8191 8193:9215 9217:10239 10241:11263 11265:12287 12289:13311 13313:14335 14337:15359 15361:16383">
      <c r="A1044" s="46">
        <v>46053</v>
      </c>
      <c r="B1044" s="405" t="s">
        <v>49</v>
      </c>
      <c r="C1044" s="405" t="s">
        <v>12</v>
      </c>
      <c r="D1044" t="s">
        <v>16</v>
      </c>
      <c r="E1044" s="217"/>
      <c r="F1044" s="217">
        <v>5</v>
      </c>
      <c r="G1044" s="217">
        <f>+G1043+E1044-F1044</f>
        <v>246.5</v>
      </c>
      <c r="J1044" s="404" t="s">
        <v>19</v>
      </c>
      <c r="K1044" t="s">
        <v>17</v>
      </c>
      <c r="L1044" s="217">
        <v>200</v>
      </c>
    </row>
    <row r="1045" spans="1:1023 1025:2047 2049:3071 3073:4095 4097:5119 5121:6143 6145:7167 7169:8191 8193:9215 9217:10239 10241:11263 11265:12287 12289:13311 13313:14335 14337:15359 15361:16383">
      <c r="A1045" s="30">
        <v>46069</v>
      </c>
      <c r="B1045" s="405">
        <v>32513</v>
      </c>
      <c r="C1045" s="405" t="s">
        <v>12</v>
      </c>
      <c r="D1045" t="s">
        <v>13</v>
      </c>
      <c r="F1045" s="44">
        <v>28.4</v>
      </c>
      <c r="G1045" s="217">
        <f>+G1044+E1045-F1045</f>
        <v>218.1</v>
      </c>
      <c r="L1045" s="159">
        <f ca="1">SUM(L1037:L1046)</f>
        <v>400</v>
      </c>
    </row>
    <row r="1046" spans="1:1023 1025:2047 2049:3071 3073:4095 4097:5119 5121:6143 6145:7167 7169:8191 8193:9215 9217:10239 10241:11263 11265:12287 12289:13311 13313:14335 14337:15359 15361:16383">
      <c r="A1046" s="30">
        <v>46069</v>
      </c>
      <c r="B1046" s="405">
        <v>32513</v>
      </c>
      <c r="C1046" s="405" t="s">
        <v>12</v>
      </c>
      <c r="D1046" t="s">
        <v>14</v>
      </c>
      <c r="E1046" s="217"/>
      <c r="F1046" s="44">
        <v>8</v>
      </c>
      <c r="G1046" s="217">
        <f t="shared" si="16"/>
        <v>210.1</v>
      </c>
      <c r="L1046" s="217"/>
    </row>
    <row r="1047" spans="1:1023 1025:2047 2049:3071 3073:4095 4097:5119 5121:6143 6145:7167 7169:8191 8193:9215 9217:10239 10241:11263 11265:12287 12289:13311 13313:14335 14337:15359 15361:16383">
      <c r="A1047" s="30">
        <v>46069</v>
      </c>
      <c r="B1047" s="405">
        <v>32513</v>
      </c>
      <c r="C1047" s="405" t="s">
        <v>12</v>
      </c>
      <c r="D1047" t="s">
        <v>100</v>
      </c>
      <c r="F1047" s="44">
        <v>10</v>
      </c>
      <c r="G1047" s="217">
        <f t="shared" si="16"/>
        <v>200.1</v>
      </c>
    </row>
    <row r="1048" spans="1:1023 1025:2047 2049:3071 3073:4095 4097:5119 5121:6143 6145:7167 7169:8191 8193:9215 9217:10239 10241:11263 11265:12287 12289:13311 13313:14335 14337:15359 15361:16383">
      <c r="A1048" s="30">
        <v>46069</v>
      </c>
      <c r="B1048" s="405">
        <v>32514</v>
      </c>
      <c r="C1048" s="405" t="s">
        <v>12</v>
      </c>
      <c r="D1048" t="s">
        <v>14</v>
      </c>
      <c r="F1048" s="44">
        <v>0.1</v>
      </c>
      <c r="G1048" s="217">
        <f t="shared" si="16"/>
        <v>200</v>
      </c>
    </row>
    <row r="1049" spans="1:1023 1025:2047 2049:3071 3073:4095 4097:5119 5121:6143 6145:7167 7169:8191 8193:9215 9217:10239 10241:11263 11265:12287 12289:13311 13313:14335 14337:15359 15361:16383">
      <c r="A1049" s="30">
        <v>46094</v>
      </c>
      <c r="B1049" s="405">
        <v>32670</v>
      </c>
      <c r="C1049" s="405" t="s">
        <v>12</v>
      </c>
      <c r="D1049" t="s">
        <v>17</v>
      </c>
      <c r="F1049" s="44">
        <v>200</v>
      </c>
      <c r="G1049" s="217">
        <f t="shared" si="16"/>
        <v>0</v>
      </c>
    </row>
    <row r="1050" spans="1:1023 1025:2047 2049:3071 3073:4095 4097:5119 5121:6143 6145:7167 7169:8191 8193:9215 9217:10239 10241:11263 11265:12287 12289:13311 13313:14335 14337:15359 15361:16383">
      <c r="A1050" s="32">
        <v>46081</v>
      </c>
      <c r="B1050" s="404" t="s">
        <v>11</v>
      </c>
      <c r="C1050" s="404" t="s">
        <v>19</v>
      </c>
      <c r="D1050" t="s">
        <v>13</v>
      </c>
      <c r="E1050" s="44">
        <v>27.6</v>
      </c>
      <c r="G1050" s="217">
        <f t="shared" si="16"/>
        <v>27.6</v>
      </c>
    </row>
    <row r="1051" spans="1:1023 1025:2047 2049:3071 3073:4095 4097:5119 5121:6143 6145:7167 7169:8191 8193:9215 9217:10239 10241:11263 11265:12287 12289:13311 13313:14335 14337:15359 15361:16383">
      <c r="B1051" s="405"/>
      <c r="C1051" s="405"/>
      <c r="D1051" t="s">
        <v>14</v>
      </c>
      <c r="E1051" s="44">
        <v>13</v>
      </c>
      <c r="G1051" s="217">
        <f t="shared" si="16"/>
        <v>40.6</v>
      </c>
      <c r="I1051" s="404" t="s">
        <v>19</v>
      </c>
      <c r="J1051" t="s">
        <v>13</v>
      </c>
      <c r="K1051" s="44">
        <v>27.6</v>
      </c>
      <c r="L1051" s="44"/>
    </row>
    <row r="1052" spans="1:1023 1025:2047 2049:3071 3073:4095 4097:5119 5121:6143 6145:7167 7169:8191 8193:9215 9217:10239 10241:11263 11265:12287 12289:13311 13313:14335 14337:15359 15361:16383">
      <c r="B1052" s="405"/>
      <c r="C1052" s="405"/>
      <c r="D1052" t="s">
        <v>15</v>
      </c>
      <c r="E1052" s="217">
        <v>56</v>
      </c>
      <c r="G1052" s="217">
        <f t="shared" ref="G1052:G1053" si="17">+G1051+E1052-F1052</f>
        <v>96.6</v>
      </c>
      <c r="I1052" s="405"/>
      <c r="J1052" t="s">
        <v>14</v>
      </c>
      <c r="K1052" s="44">
        <v>13</v>
      </c>
      <c r="L1052" s="44"/>
    </row>
    <row r="1053" spans="1:1023 1025:2047 2049:3071 3073:4095 4097:5119 5121:6143 6145:7167 7169:8191 8193:9215 9217:10239 10241:11263 11265:12287 12289:13311 13313:14335 14337:15359 15361:16383">
      <c r="B1053" s="405"/>
      <c r="C1053" s="405"/>
      <c r="D1053" t="s">
        <v>16</v>
      </c>
      <c r="E1053" s="217">
        <v>5</v>
      </c>
      <c r="G1053" s="217">
        <f t="shared" si="17"/>
        <v>101.6</v>
      </c>
      <c r="J1053" s="405"/>
      <c r="K1053" s="44">
        <f>SUM(K1051:K1052)</f>
        <v>40.6</v>
      </c>
      <c r="L1053" s="217"/>
    </row>
    <row r="1054" spans="1:1023 1025:2047 2049:3071 3073:4095 4097:5119 5121:6143 6145:7167 7169:8191 8193:9215 9217:10239 10241:11263 11265:12287 12289:13311 13313:14335 14337:15359 15361:16383">
      <c r="B1054" s="405"/>
      <c r="D1054" t="s">
        <v>17</v>
      </c>
      <c r="E1054" s="217">
        <v>200</v>
      </c>
      <c r="G1054" s="217">
        <f>+G1053+E1054-F1054</f>
        <v>301.60000000000002</v>
      </c>
      <c r="J1054" s="404"/>
      <c r="L1054" s="44"/>
    </row>
    <row r="1055" spans="1:1023 1025:2047 2049:3071 3073:4095 4097:5119 5121:6143 6145:7167 7169:8191 8193:9215 9217:10239 10241:11263 11265:12287 12289:13311 13313:14335 14337:15359 15361:16383">
      <c r="A1055" s="46">
        <v>46081</v>
      </c>
      <c r="B1055" s="405" t="s">
        <v>50</v>
      </c>
      <c r="C1055" s="410" t="s">
        <v>19</v>
      </c>
      <c r="D1055" t="s">
        <v>15</v>
      </c>
      <c r="F1055" s="217">
        <v>56</v>
      </c>
      <c r="G1055" s="217">
        <f>+G1054+E1055-F1055</f>
        <v>245.60000000000002</v>
      </c>
      <c r="J1055" s="405"/>
      <c r="L1055" s="44"/>
    </row>
    <row r="1056" spans="1:1023 1025:2047 2049:3071 3073:4095 4097:5119 5121:6143 6145:7167 7169:8191 8193:9215 9217:10239 10241:11263 11265:12287 12289:13311 13313:14335 14337:15359 15361:16383">
      <c r="A1056" s="46">
        <v>46081</v>
      </c>
      <c r="B1056" s="405" t="s">
        <v>50</v>
      </c>
      <c r="C1056" s="410" t="s">
        <v>19</v>
      </c>
      <c r="D1056" t="s">
        <v>16</v>
      </c>
      <c r="F1056" s="217">
        <v>5</v>
      </c>
      <c r="G1056" s="217">
        <f>+G1055+E1056-F1056</f>
        <v>240.60000000000002</v>
      </c>
      <c r="L1056" s="217"/>
    </row>
    <row r="1057" spans="1:12">
      <c r="A1057" s="30">
        <v>46094</v>
      </c>
      <c r="B1057" s="405">
        <v>32670</v>
      </c>
      <c r="C1057" s="405" t="s">
        <v>19</v>
      </c>
      <c r="D1057" t="s">
        <v>17</v>
      </c>
      <c r="F1057" s="44">
        <v>200</v>
      </c>
      <c r="G1057" s="217">
        <f>+G1056+E1057-F1057</f>
        <v>40.600000000000023</v>
      </c>
      <c r="I1057" s="404"/>
      <c r="J1057" s="404"/>
      <c r="L1057" s="44"/>
    </row>
    <row r="1058" spans="1:12">
      <c r="A1058" s="30">
        <v>46100</v>
      </c>
      <c r="B1058" s="405">
        <v>32705</v>
      </c>
      <c r="C1058" s="405" t="s">
        <v>19</v>
      </c>
      <c r="D1058" t="s">
        <v>13</v>
      </c>
      <c r="F1058" s="44">
        <v>27.6</v>
      </c>
      <c r="G1058" s="217">
        <f>+G1057+E1058-F1058</f>
        <v>13.000000000000021</v>
      </c>
      <c r="J1058" s="217"/>
      <c r="L1058" s="44"/>
    </row>
    <row r="1059" spans="1:12">
      <c r="A1059" s="30">
        <v>46100</v>
      </c>
      <c r="B1059" s="405">
        <v>32705</v>
      </c>
      <c r="C1059" s="405" t="s">
        <v>19</v>
      </c>
      <c r="D1059" t="s">
        <v>14</v>
      </c>
      <c r="F1059" s="44">
        <v>13</v>
      </c>
      <c r="G1059" s="217">
        <f>+G1058+E1059-F1059</f>
        <v>2.1316282072803006E-14</v>
      </c>
      <c r="L1059" s="217"/>
    </row>
    <row r="1060" spans="1:12">
      <c r="A1060" s="32">
        <v>46112</v>
      </c>
      <c r="B1060" s="404" t="s">
        <v>11</v>
      </c>
      <c r="C1060" s="404" t="s">
        <v>20</v>
      </c>
      <c r="D1060" t="s">
        <v>13</v>
      </c>
      <c r="E1060" s="1">
        <v>28</v>
      </c>
      <c r="G1060" s="217">
        <f>+G1059+E1060-F1060</f>
        <v>28.000000000000021</v>
      </c>
      <c r="L1060" s="44"/>
    </row>
    <row r="1061" spans="1:12">
      <c r="A1061" s="32"/>
      <c r="B1061" s="405"/>
      <c r="C1061" s="405"/>
      <c r="D1061" t="s">
        <v>14</v>
      </c>
      <c r="E1061" s="1">
        <v>17.8</v>
      </c>
      <c r="G1061" s="217">
        <f>+G1060+E1061-F1061</f>
        <v>45.800000000000026</v>
      </c>
      <c r="I1061" s="421" t="s">
        <v>464</v>
      </c>
      <c r="J1061" s="421"/>
      <c r="K1061" s="421"/>
    </row>
    <row r="1062" spans="1:12">
      <c r="B1062" s="405"/>
      <c r="C1062" s="405"/>
      <c r="D1062" t="s">
        <v>15</v>
      </c>
      <c r="E1062" s="1">
        <v>60</v>
      </c>
      <c r="G1062" s="217">
        <f>+G1061+E1062-F1062</f>
        <v>105.80000000000003</v>
      </c>
      <c r="H1062" s="404">
        <v>2026</v>
      </c>
      <c r="I1062" s="404" t="s">
        <v>20</v>
      </c>
      <c r="J1062" t="s">
        <v>13</v>
      </c>
      <c r="K1062" s="1">
        <v>28</v>
      </c>
    </row>
    <row r="1063" spans="1:12">
      <c r="B1063" s="405"/>
      <c r="C1063" s="405"/>
      <c r="D1063" t="s">
        <v>16</v>
      </c>
      <c r="E1063" s="1">
        <v>5</v>
      </c>
      <c r="G1063" s="217">
        <f>+G1062+E1063-F1063</f>
        <v>110.80000000000003</v>
      </c>
      <c r="I1063" s="405"/>
      <c r="J1063" t="s">
        <v>14</v>
      </c>
      <c r="K1063" s="1">
        <v>17.8</v>
      </c>
    </row>
    <row r="1064" spans="1:12">
      <c r="B1064" s="405"/>
      <c r="C1064" s="405"/>
      <c r="D1064" t="s">
        <v>17</v>
      </c>
      <c r="E1064" s="217">
        <v>200</v>
      </c>
      <c r="G1064" s="217">
        <f>+G1063+E1064-F1064</f>
        <v>310.8</v>
      </c>
      <c r="J1064" t="s">
        <v>17</v>
      </c>
      <c r="K1064" s="217">
        <v>200</v>
      </c>
    </row>
    <row r="1065" spans="1:12">
      <c r="A1065" s="30">
        <v>46112</v>
      </c>
      <c r="B1065" s="405" t="s">
        <v>465</v>
      </c>
      <c r="C1065" s="405" t="s">
        <v>20</v>
      </c>
      <c r="D1065" t="s">
        <v>15</v>
      </c>
      <c r="F1065" s="1">
        <v>60</v>
      </c>
      <c r="G1065" s="217">
        <f>+G1064+E1065-F1065</f>
        <v>250.8</v>
      </c>
      <c r="K1065" s="106">
        <f>SUM(K1062:K1064)</f>
        <v>245.8</v>
      </c>
    </row>
    <row r="1066" spans="1:12">
      <c r="A1066" s="30">
        <v>46112</v>
      </c>
      <c r="B1066" s="405" t="s">
        <v>465</v>
      </c>
      <c r="C1066" s="405" t="s">
        <v>20</v>
      </c>
      <c r="D1066" t="s">
        <v>16</v>
      </c>
      <c r="F1066" s="1">
        <v>5</v>
      </c>
      <c r="G1066" s="217">
        <f>+G1065+E1066-F1066</f>
        <v>245.8</v>
      </c>
    </row>
    <row r="1067" spans="1:12">
      <c r="B1067" s="405"/>
      <c r="C1067" s="405"/>
      <c r="G1067" s="217">
        <f>+G1066+E1067-F1067</f>
        <v>245.8</v>
      </c>
    </row>
    <row r="1068" spans="1:12">
      <c r="B1068" s="405"/>
      <c r="C1068" s="405"/>
      <c r="G1068" s="217">
        <f>+G1067+E1068-F1068</f>
        <v>245.8</v>
      </c>
    </row>
    <row r="1069" spans="1:12">
      <c r="B1069" s="405"/>
      <c r="C1069" s="405"/>
      <c r="G1069" s="217">
        <f>+G1068+E1069-F1069</f>
        <v>245.8</v>
      </c>
    </row>
    <row r="1070" spans="1:12">
      <c r="B1070" s="405"/>
      <c r="C1070" s="405"/>
      <c r="G1070" s="217">
        <f>+G1069+E1070-F1070</f>
        <v>245.8</v>
      </c>
    </row>
    <row r="1071" spans="1:12">
      <c r="B1071" s="405"/>
      <c r="G1071" s="217">
        <f>+G1070+E1071-F1071</f>
        <v>245.8</v>
      </c>
    </row>
    <row r="1072" spans="1:12">
      <c r="B1072" s="405"/>
      <c r="G1072" s="217">
        <f>+G1071+E1072-F1072</f>
        <v>245.8</v>
      </c>
    </row>
    <row r="1073" spans="2:7">
      <c r="B1073" s="405"/>
      <c r="G1073" s="217">
        <f>+G1072+E1073-F1073</f>
        <v>245.8</v>
      </c>
    </row>
    <row r="1074" spans="2:7">
      <c r="B1074" s="405"/>
      <c r="G1074" s="217">
        <f>+G1073+E1074-F1074</f>
        <v>245.8</v>
      </c>
    </row>
    <row r="1075" spans="2:7">
      <c r="B1075" s="405"/>
      <c r="G1075" s="217">
        <f>+G1074+E1075-F1075</f>
        <v>245.8</v>
      </c>
    </row>
    <row r="1076" spans="2:7">
      <c r="B1076" s="405"/>
      <c r="G1076" s="217">
        <f>+G1075+E1076-F1076</f>
        <v>245.8</v>
      </c>
    </row>
    <row r="1077" spans="2:7">
      <c r="B1077" s="405"/>
      <c r="G1077" s="217">
        <f>+G1076+E1077-F1077</f>
        <v>245.8</v>
      </c>
    </row>
    <row r="1078" spans="2:7">
      <c r="B1078" s="405"/>
      <c r="G1078" s="217">
        <f>+G1077+E1078-F1078</f>
        <v>245.8</v>
      </c>
    </row>
    <row r="1079" spans="2:7">
      <c r="B1079" s="405"/>
      <c r="G1079" s="217">
        <f>+G1078+E1079-F1079</f>
        <v>245.8</v>
      </c>
    </row>
    <row r="1080" spans="2:7">
      <c r="B1080" s="405"/>
      <c r="G1080" s="217">
        <f>+G1079+E1080-F1080</f>
        <v>245.8</v>
      </c>
    </row>
    <row r="1081" spans="2:7">
      <c r="B1081" s="405"/>
      <c r="G1081" s="217">
        <f>+G1080+E1081-F1081</f>
        <v>245.8</v>
      </c>
    </row>
    <row r="1082" spans="2:7">
      <c r="B1082" s="405"/>
      <c r="G1082" s="217">
        <f>+G1081+E1082-F1082</f>
        <v>245.8</v>
      </c>
    </row>
    <row r="1083" spans="2:7">
      <c r="B1083" s="405"/>
      <c r="G1083" s="217">
        <f>+G1082+E1083-F1083</f>
        <v>245.8</v>
      </c>
    </row>
    <row r="1084" spans="2:7">
      <c r="B1084" s="405"/>
      <c r="G1084" s="217">
        <f>+G1083+E1084-F1084</f>
        <v>245.8</v>
      </c>
    </row>
    <row r="1085" spans="2:7">
      <c r="B1085" s="405"/>
      <c r="G1085" s="217">
        <f>+G1084+E1085-F1085</f>
        <v>245.8</v>
      </c>
    </row>
    <row r="1086" spans="2:7">
      <c r="B1086" s="405"/>
      <c r="G1086" s="217">
        <f>+G1085+E1086-F1086</f>
        <v>245.8</v>
      </c>
    </row>
    <row r="1087" spans="2:7">
      <c r="B1087" s="405"/>
      <c r="G1087" s="217">
        <f>+G1086+E1087-F1087</f>
        <v>245.8</v>
      </c>
    </row>
    <row r="1088" spans="2:7">
      <c r="B1088" s="405"/>
      <c r="G1088" s="217">
        <f>+G1087+E1088-F1088</f>
        <v>245.8</v>
      </c>
    </row>
    <row r="1089" spans="2:7">
      <c r="B1089" s="405"/>
      <c r="G1089" s="217">
        <f>+G1088+E1089-F1089</f>
        <v>245.8</v>
      </c>
    </row>
    <row r="1090" spans="2:7">
      <c r="B1090" s="405"/>
      <c r="G1090" s="217">
        <f>+G1089+E1090-F1090</f>
        <v>245.8</v>
      </c>
    </row>
    <row r="1091" spans="2:7">
      <c r="B1091" s="405"/>
      <c r="G1091" s="217">
        <f>+G1090+E1091-F1091</f>
        <v>245.8</v>
      </c>
    </row>
    <row r="1092" spans="2:7">
      <c r="B1092" s="405"/>
      <c r="G1092" s="217">
        <f>+G1091+E1092-F1092</f>
        <v>245.8</v>
      </c>
    </row>
    <row r="1093" spans="2:7">
      <c r="B1093" s="405"/>
      <c r="G1093" s="217">
        <f>+G1092+E1093-F1093</f>
        <v>245.8</v>
      </c>
    </row>
    <row r="1094" spans="2:7">
      <c r="B1094" s="405"/>
      <c r="G1094" s="217">
        <f>+G1093+E1094-F1094</f>
        <v>245.8</v>
      </c>
    </row>
    <row r="1095" spans="2:7">
      <c r="B1095" s="405"/>
      <c r="G1095" s="217">
        <f>+G1094+E1095-F1095</f>
        <v>245.8</v>
      </c>
    </row>
    <row r="1096" spans="2:7">
      <c r="B1096" s="405"/>
      <c r="G1096" s="217">
        <f>+G1095+E1096-F1096</f>
        <v>245.8</v>
      </c>
    </row>
    <row r="1097" spans="2:7">
      <c r="B1097" s="405"/>
      <c r="G1097" s="217">
        <f>+G1096+E1097-F1097</f>
        <v>245.8</v>
      </c>
    </row>
    <row r="1098" spans="2:7">
      <c r="B1098" s="405"/>
      <c r="G1098" s="217">
        <f>+G1097+E1098-F1098</f>
        <v>245.8</v>
      </c>
    </row>
    <row r="1099" spans="2:7">
      <c r="B1099" s="405"/>
      <c r="G1099" s="217">
        <f>+G1098+E1099-F1099</f>
        <v>245.8</v>
      </c>
    </row>
    <row r="1100" spans="2:7">
      <c r="B1100" s="405"/>
      <c r="G1100" s="217">
        <f>+G1099+E1100-F1100</f>
        <v>245.8</v>
      </c>
    </row>
    <row r="1101" spans="2:7">
      <c r="B1101" s="405"/>
      <c r="G1101" s="217">
        <f>+G1100+E1101-F1101</f>
        <v>245.8</v>
      </c>
    </row>
    <row r="1102" spans="2:7">
      <c r="B1102" s="405"/>
      <c r="G1102" s="217">
        <f>+G1101+E1102-F1102</f>
        <v>245.8</v>
      </c>
    </row>
    <row r="1103" spans="2:7">
      <c r="B1103" s="405"/>
      <c r="G1103" s="217">
        <f>+G1102+E1103-F1103</f>
        <v>245.8</v>
      </c>
    </row>
    <row r="1104" spans="2:7">
      <c r="B1104" s="405"/>
      <c r="G1104" s="217">
        <f>+G1103+E1104-F1104</f>
        <v>245.8</v>
      </c>
    </row>
    <row r="1105" spans="2:7">
      <c r="B1105" s="405"/>
      <c r="G1105" s="217">
        <f>+G1104+E1105-F1105</f>
        <v>245.8</v>
      </c>
    </row>
    <row r="1106" spans="2:7">
      <c r="B1106" s="405"/>
      <c r="G1106" s="217">
        <f>+G1105+E1106-F1106</f>
        <v>245.8</v>
      </c>
    </row>
    <row r="1107" spans="2:7">
      <c r="B1107" s="405"/>
      <c r="G1107" s="217">
        <f>+G1106+E1107-F1107</f>
        <v>245.8</v>
      </c>
    </row>
    <row r="1108" spans="2:7">
      <c r="B1108" s="405"/>
      <c r="G1108" s="217">
        <f>+G1107+E1108-F1108</f>
        <v>245.8</v>
      </c>
    </row>
    <row r="1109" spans="2:7">
      <c r="B1109" s="405"/>
      <c r="G1109" s="217">
        <f>+G1108+E1109-F1109</f>
        <v>245.8</v>
      </c>
    </row>
    <row r="1110" spans="2:7">
      <c r="B1110" s="405"/>
      <c r="G1110" s="217">
        <f>+G1109+E1110-F1110</f>
        <v>245.8</v>
      </c>
    </row>
    <row r="1111" spans="2:7">
      <c r="B1111" s="405"/>
      <c r="G1111" s="217">
        <f>+G1110+E1111-F1111</f>
        <v>245.8</v>
      </c>
    </row>
    <row r="1112" spans="2:7">
      <c r="B1112" s="405"/>
      <c r="G1112" s="217">
        <f>+G1111+E1112-F1112</f>
        <v>245.8</v>
      </c>
    </row>
    <row r="1113" spans="2:7">
      <c r="B1113" s="405"/>
      <c r="G1113" s="217">
        <f>+G1112+E1113-F1113</f>
        <v>245.8</v>
      </c>
    </row>
    <row r="1114" spans="2:7">
      <c r="B1114" s="405"/>
      <c r="G1114" s="217">
        <f>+G1113+E1114-F1114</f>
        <v>245.8</v>
      </c>
    </row>
    <row r="1115" spans="2:7">
      <c r="B1115" s="405"/>
      <c r="G1115" s="217">
        <f>+G1114+E1115-F1115</f>
        <v>245.8</v>
      </c>
    </row>
    <row r="1116" spans="2:7">
      <c r="B1116" s="405"/>
      <c r="G1116" s="217">
        <f>+G1115+E1116-F1116</f>
        <v>245.8</v>
      </c>
    </row>
    <row r="1117" spans="2:7">
      <c r="B1117" s="405"/>
      <c r="G1117" s="217">
        <f>+G1116+E1117-F1117</f>
        <v>245.8</v>
      </c>
    </row>
    <row r="1118" spans="2:7">
      <c r="B1118" s="405"/>
      <c r="G1118" s="217">
        <f>+G1117+E1118-F1118</f>
        <v>245.8</v>
      </c>
    </row>
    <row r="1119" spans="2:7">
      <c r="B1119" s="405"/>
      <c r="G1119" s="217">
        <f>+G1118+E1119-F1119</f>
        <v>245.8</v>
      </c>
    </row>
    <row r="1120" spans="2:7">
      <c r="B1120" s="405"/>
      <c r="G1120" s="217">
        <f>+G1119+E1120-F1120</f>
        <v>245.8</v>
      </c>
    </row>
    <row r="1121" spans="2:7">
      <c r="B1121" s="405"/>
      <c r="G1121" s="217">
        <f>+G1120+E1121-F1121</f>
        <v>245.8</v>
      </c>
    </row>
    <row r="1122" spans="2:7">
      <c r="B1122" s="405"/>
      <c r="G1122" s="217">
        <f>+G1121+E1122-F1122</f>
        <v>245.8</v>
      </c>
    </row>
    <row r="1123" spans="2:7">
      <c r="B1123" s="405"/>
      <c r="G1123" s="217">
        <f>+G1122+E1123-F1123</f>
        <v>245.8</v>
      </c>
    </row>
    <row r="1124" spans="2:7">
      <c r="B1124" s="405"/>
      <c r="G1124" s="217">
        <f>+G1123+E1124-F1124</f>
        <v>245.8</v>
      </c>
    </row>
    <row r="1125" spans="2:7">
      <c r="B1125" s="405"/>
      <c r="G1125" s="217">
        <f>+G1124+E1125-F1125</f>
        <v>245.8</v>
      </c>
    </row>
    <row r="1126" spans="2:7">
      <c r="B1126" s="405"/>
      <c r="G1126" s="217">
        <f>+G1125+E1126-F1126</f>
        <v>245.8</v>
      </c>
    </row>
    <row r="1127" spans="2:7">
      <c r="B1127" s="405"/>
      <c r="G1127" s="217">
        <f>+G1126+E1127-F1127</f>
        <v>245.8</v>
      </c>
    </row>
    <row r="1128" spans="2:7">
      <c r="B1128" s="405"/>
      <c r="G1128" s="217">
        <f>+G1127+E1128-F1128</f>
        <v>245.8</v>
      </c>
    </row>
    <row r="1129" spans="2:7">
      <c r="B1129" s="405"/>
      <c r="G1129" s="217">
        <f>+G1128+E1129-F1129</f>
        <v>245.8</v>
      </c>
    </row>
    <row r="1130" spans="2:7">
      <c r="B1130" s="405"/>
      <c r="G1130" s="217">
        <f>+G1129+E1130-F1130</f>
        <v>245.8</v>
      </c>
    </row>
    <row r="1131" spans="2:7">
      <c r="B1131" s="405"/>
      <c r="G1131" s="217">
        <f>+G1130+E1131-F1131</f>
        <v>245.8</v>
      </c>
    </row>
    <row r="1132" spans="2:7">
      <c r="B1132" s="405"/>
      <c r="G1132" s="217">
        <f>+G1131+E1132-F1132</f>
        <v>245.8</v>
      </c>
    </row>
    <row r="1133" spans="2:7">
      <c r="B1133" s="405"/>
      <c r="G1133" s="217">
        <f>+G1132+E1133-F1133</f>
        <v>245.8</v>
      </c>
    </row>
    <row r="1134" spans="2:7">
      <c r="B1134" s="405"/>
      <c r="G1134" s="217">
        <f>+G1133+E1134-F1134</f>
        <v>245.8</v>
      </c>
    </row>
    <row r="1135" spans="2:7">
      <c r="B1135" s="405"/>
      <c r="G1135" s="217">
        <f>+G1134+E1135-F1135</f>
        <v>245.8</v>
      </c>
    </row>
    <row r="1136" spans="2:7">
      <c r="B1136" s="405"/>
      <c r="G1136" s="217">
        <f>+G1135+E1136-F1136</f>
        <v>245.8</v>
      </c>
    </row>
    <row r="1137" spans="2:7">
      <c r="B1137" s="405"/>
      <c r="G1137" s="217">
        <f>+G1136+E1137-F1137</f>
        <v>245.8</v>
      </c>
    </row>
    <row r="1138" spans="2:7">
      <c r="B1138" s="405"/>
      <c r="G1138" s="217">
        <f>+G1137+E1138-F1138</f>
        <v>245.8</v>
      </c>
    </row>
    <row r="1139" spans="2:7">
      <c r="B1139" s="405"/>
      <c r="G1139" s="217">
        <f>+G1138+E1139-F1139</f>
        <v>245.8</v>
      </c>
    </row>
    <row r="1140" spans="2:7">
      <c r="B1140" s="405"/>
      <c r="G1140" s="217">
        <f>+G1139+E1140-F1140</f>
        <v>245.8</v>
      </c>
    </row>
    <row r="1141" spans="2:7">
      <c r="B1141" s="405"/>
      <c r="G1141" s="217">
        <f>+G1140+E1141-F1141</f>
        <v>245.8</v>
      </c>
    </row>
    <row r="1142" spans="2:7">
      <c r="B1142" s="405"/>
      <c r="G1142" s="217">
        <f>+G1141+E1142-F1142</f>
        <v>245.8</v>
      </c>
    </row>
    <row r="1143" spans="2:7">
      <c r="B1143" s="405"/>
      <c r="G1143" s="217">
        <f>+G1142+E1143-F1143</f>
        <v>245.8</v>
      </c>
    </row>
    <row r="1144" spans="2:7">
      <c r="B1144" s="405"/>
      <c r="G1144" s="217">
        <f>+G1143+E1144-F1144</f>
        <v>245.8</v>
      </c>
    </row>
    <row r="1145" spans="2:7">
      <c r="B1145" s="405"/>
      <c r="G1145" s="217">
        <f>+G1144+E1145-F1145</f>
        <v>245.8</v>
      </c>
    </row>
    <row r="1146" spans="2:7">
      <c r="B1146" s="405"/>
      <c r="G1146" s="217">
        <f>+G1145+E1146-F1146</f>
        <v>245.8</v>
      </c>
    </row>
    <row r="1147" spans="2:7">
      <c r="B1147" s="405"/>
      <c r="G1147" s="217">
        <f>+G1146+E1147-F1147</f>
        <v>245.8</v>
      </c>
    </row>
    <row r="1148" spans="2:7">
      <c r="B1148" s="405"/>
      <c r="G1148" s="217">
        <f>+G1147+E1148-F1148</f>
        <v>245.8</v>
      </c>
    </row>
    <row r="1149" spans="2:7">
      <c r="B1149" s="405"/>
      <c r="G1149" s="217">
        <f>+G1148+E1149-F1149</f>
        <v>245.8</v>
      </c>
    </row>
    <row r="1150" spans="2:7">
      <c r="B1150" s="405"/>
      <c r="G1150" s="217">
        <f>+G1149+E1150-F1150</f>
        <v>245.8</v>
      </c>
    </row>
    <row r="1151" spans="2:7">
      <c r="B1151" s="405"/>
      <c r="G1151" s="217">
        <f>+G1150+E1151-F1151</f>
        <v>245.8</v>
      </c>
    </row>
    <row r="1152" spans="2:7">
      <c r="B1152" s="405"/>
      <c r="G1152" s="217">
        <f>+G1151+E1152-F1152</f>
        <v>245.8</v>
      </c>
    </row>
    <row r="1153" spans="2:7">
      <c r="B1153" s="405"/>
      <c r="G1153" s="217">
        <f>+G1152+E1153-F1153</f>
        <v>245.8</v>
      </c>
    </row>
    <row r="1154" spans="2:7">
      <c r="B1154" s="405"/>
      <c r="G1154" s="217">
        <f>+G1153+E1154-F1154</f>
        <v>245.8</v>
      </c>
    </row>
    <row r="1155" spans="2:7">
      <c r="B1155" s="405"/>
      <c r="G1155" s="217">
        <f>+G1154+E1155-F1155</f>
        <v>245.8</v>
      </c>
    </row>
    <row r="1156" spans="2:7">
      <c r="B1156" s="405"/>
      <c r="G1156" s="217">
        <f>+G1155+E1156-F1156</f>
        <v>245.8</v>
      </c>
    </row>
    <row r="1157" spans="2:7">
      <c r="B1157" s="405"/>
      <c r="G1157" s="217">
        <f>+G1156+E1157-F1157</f>
        <v>245.8</v>
      </c>
    </row>
    <row r="1158" spans="2:7">
      <c r="B1158" s="405"/>
      <c r="G1158" s="217">
        <f>+G1157+E1158-F1158</f>
        <v>245.8</v>
      </c>
    </row>
    <row r="1159" spans="2:7">
      <c r="B1159" s="405"/>
      <c r="G1159" s="217">
        <f>+G1158+E1159-F1159</f>
        <v>245.8</v>
      </c>
    </row>
    <row r="1160" spans="2:7">
      <c r="B1160" s="405"/>
      <c r="G1160" s="217">
        <f>+G1159+E1160-F1160</f>
        <v>245.8</v>
      </c>
    </row>
    <row r="1161" spans="2:7">
      <c r="B1161" s="405"/>
      <c r="G1161" s="217">
        <f>+G1160+E1161-F1161</f>
        <v>245.8</v>
      </c>
    </row>
    <row r="1162" spans="2:7">
      <c r="B1162" s="405"/>
      <c r="G1162" s="217">
        <f>+G1161+E1162-F1162</f>
        <v>245.8</v>
      </c>
    </row>
    <row r="1163" spans="2:7">
      <c r="B1163" s="405"/>
      <c r="G1163" s="217">
        <f>+G1162+E1163-F1163</f>
        <v>245.8</v>
      </c>
    </row>
    <row r="1164" spans="2:7">
      <c r="B1164" s="405"/>
      <c r="G1164" s="217">
        <f>+G1163+E1164-F1164</f>
        <v>245.8</v>
      </c>
    </row>
    <row r="1165" spans="2:7">
      <c r="B1165" s="405"/>
      <c r="G1165" s="217">
        <f>+G1164+E1165-F1165</f>
        <v>245.8</v>
      </c>
    </row>
    <row r="1166" spans="2:7">
      <c r="B1166" s="405"/>
      <c r="G1166" s="217">
        <f>+G1165+E1166-F1166</f>
        <v>245.8</v>
      </c>
    </row>
    <row r="1167" spans="2:7">
      <c r="B1167" s="405"/>
      <c r="G1167" s="217">
        <f>+G1166+E1167-F1167</f>
        <v>245.8</v>
      </c>
    </row>
    <row r="1168" spans="2:7">
      <c r="B1168" s="405"/>
      <c r="G1168" s="217">
        <f>+G1167+E1168-F1168</f>
        <v>245.8</v>
      </c>
    </row>
    <row r="1169" spans="2:7">
      <c r="B1169" s="405"/>
      <c r="G1169" s="217">
        <f>+G1168+E1169-F1169</f>
        <v>245.8</v>
      </c>
    </row>
    <row r="1170" spans="2:7">
      <c r="B1170" s="405"/>
      <c r="G1170" s="217">
        <f>+G1169+E1170-F1170</f>
        <v>245.8</v>
      </c>
    </row>
    <row r="1171" spans="2:7">
      <c r="B1171" s="405"/>
      <c r="G1171" s="217">
        <f>+G1170+E1171-F1171</f>
        <v>245.8</v>
      </c>
    </row>
    <row r="1172" spans="2:7">
      <c r="B1172" s="405"/>
      <c r="G1172" s="217">
        <f>+G1171+E1172-F1172</f>
        <v>245.8</v>
      </c>
    </row>
    <row r="1173" spans="2:7">
      <c r="B1173" s="405"/>
      <c r="G1173" s="217">
        <f>+G1172+E1173-F1173</f>
        <v>245.8</v>
      </c>
    </row>
    <row r="1174" spans="2:7">
      <c r="B1174" s="405"/>
      <c r="G1174" s="217">
        <f>+G1173+E1174-F1174</f>
        <v>245.8</v>
      </c>
    </row>
    <row r="1175" spans="2:7">
      <c r="B1175" s="405"/>
      <c r="G1175" s="217">
        <f>+G1174+E1175-F1175</f>
        <v>245.8</v>
      </c>
    </row>
    <row r="1176" spans="2:7">
      <c r="B1176" s="405"/>
      <c r="G1176" s="217">
        <f>+G1175+E1176-F1176</f>
        <v>245.8</v>
      </c>
    </row>
    <row r="1177" spans="2:7">
      <c r="B1177" s="405"/>
      <c r="G1177" s="217">
        <f>+G1176+E1177-F1177</f>
        <v>245.8</v>
      </c>
    </row>
    <row r="1178" spans="2:7">
      <c r="B1178" s="405"/>
      <c r="G1178" s="217">
        <f>+G1177+E1178-F1178</f>
        <v>245.8</v>
      </c>
    </row>
    <row r="1179" spans="2:7">
      <c r="B1179" s="405"/>
      <c r="G1179" s="217">
        <f>+G1178+E1179-F1179</f>
        <v>245.8</v>
      </c>
    </row>
    <row r="1180" spans="2:7">
      <c r="B1180" s="405"/>
      <c r="G1180" s="217">
        <f>+G1179+E1180-F1180</f>
        <v>245.8</v>
      </c>
    </row>
    <row r="1181" spans="2:7">
      <c r="B1181" s="405"/>
      <c r="G1181" s="217">
        <f>+G1180+E1181-F1181</f>
        <v>245.8</v>
      </c>
    </row>
    <row r="1182" spans="2:7">
      <c r="B1182" s="405"/>
      <c r="G1182" s="217">
        <f>+G1181+E1182-F1182</f>
        <v>245.8</v>
      </c>
    </row>
    <row r="1183" spans="2:7">
      <c r="B1183" s="405"/>
      <c r="G1183" s="217">
        <f>+G1182+E1183-F1183</f>
        <v>245.8</v>
      </c>
    </row>
    <row r="1184" spans="2:7">
      <c r="B1184" s="405"/>
      <c r="G1184" s="217">
        <f>+G1183+E1184-F1184</f>
        <v>245.8</v>
      </c>
    </row>
    <row r="1185" spans="2:7">
      <c r="B1185" s="405"/>
      <c r="G1185" s="217">
        <f>+G1184+E1185-F1185</f>
        <v>245.8</v>
      </c>
    </row>
    <row r="1186" spans="2:7">
      <c r="B1186" s="405"/>
      <c r="G1186" s="217">
        <f>+G1185+E1186-F1186</f>
        <v>245.8</v>
      </c>
    </row>
    <row r="1187" spans="2:7">
      <c r="B1187" s="405"/>
      <c r="G1187" s="217">
        <f>+G1186+E1187-F1187</f>
        <v>245.8</v>
      </c>
    </row>
    <row r="1188" spans="2:7">
      <c r="B1188" s="405"/>
      <c r="G1188" s="217">
        <f>+G1187+E1188-F1188</f>
        <v>245.8</v>
      </c>
    </row>
    <row r="1189" spans="2:7">
      <c r="B1189" s="405"/>
      <c r="G1189" s="217">
        <f>+G1188+E1189-F1189</f>
        <v>245.8</v>
      </c>
    </row>
    <row r="1190" spans="2:7">
      <c r="B1190" s="405"/>
      <c r="G1190" s="217">
        <f>+G1189+E1190-F1190</f>
        <v>245.8</v>
      </c>
    </row>
    <row r="1191" spans="2:7">
      <c r="B1191" s="405"/>
      <c r="G1191" s="217">
        <f>+G1190+E1191-F1191</f>
        <v>245.8</v>
      </c>
    </row>
    <row r="1192" spans="2:7">
      <c r="B1192" s="405"/>
      <c r="G1192" s="217">
        <f>+G1191+E1192-F1192</f>
        <v>245.8</v>
      </c>
    </row>
    <row r="1193" spans="2:7">
      <c r="B1193" s="405"/>
      <c r="G1193" s="217">
        <f>+G1192+E1193-F1193</f>
        <v>245.8</v>
      </c>
    </row>
    <row r="1194" spans="2:7">
      <c r="B1194" s="405"/>
      <c r="G1194" s="217">
        <f>+G1193+E1194-F1194</f>
        <v>245.8</v>
      </c>
    </row>
    <row r="1195" spans="2:7">
      <c r="B1195" s="405"/>
      <c r="G1195" s="217">
        <f>+G1194+E1195-F1195</f>
        <v>245.8</v>
      </c>
    </row>
    <row r="1196" spans="2:7">
      <c r="B1196" s="405"/>
      <c r="G1196" s="217">
        <f>+G1195+E1196-F1196</f>
        <v>245.8</v>
      </c>
    </row>
    <row r="1197" spans="2:7">
      <c r="B1197" s="405"/>
      <c r="G1197" s="217">
        <f>+G1196+E1197-F1197</f>
        <v>245.8</v>
      </c>
    </row>
    <row r="1198" spans="2:7">
      <c r="B1198" s="405"/>
      <c r="G1198" s="217">
        <f>+G1197+E1198-F1198</f>
        <v>245.8</v>
      </c>
    </row>
    <row r="1199" spans="2:7">
      <c r="B1199" s="405"/>
      <c r="G1199" s="217">
        <f>+G1198+E1199-F1199</f>
        <v>245.8</v>
      </c>
    </row>
    <row r="1200" spans="2:7">
      <c r="B1200" s="405"/>
      <c r="G1200" s="217">
        <f>+G1199+E1200-F1200</f>
        <v>245.8</v>
      </c>
    </row>
    <row r="1201" spans="2:7">
      <c r="B1201" s="405"/>
      <c r="G1201" s="217">
        <f>+G1200+E1201-F1201</f>
        <v>245.8</v>
      </c>
    </row>
    <row r="1202" spans="2:7">
      <c r="B1202" s="405"/>
      <c r="G1202" s="217">
        <f>+G1201+E1202-F1202</f>
        <v>245.8</v>
      </c>
    </row>
    <row r="1203" spans="2:7">
      <c r="B1203" s="405"/>
      <c r="G1203" s="217">
        <f>+G1202+E1203-F1203</f>
        <v>245.8</v>
      </c>
    </row>
    <row r="1204" spans="2:7">
      <c r="B1204" s="405"/>
      <c r="G1204" s="217">
        <f>+G1203+E1204-F1204</f>
        <v>245.8</v>
      </c>
    </row>
    <row r="1205" spans="2:7">
      <c r="B1205" s="405"/>
      <c r="G1205" s="217">
        <f>+G1204+E1205-F1205</f>
        <v>245.8</v>
      </c>
    </row>
    <row r="1206" spans="2:7">
      <c r="B1206" s="405"/>
      <c r="G1206" s="217">
        <f>+G1205+E1206-F1206</f>
        <v>245.8</v>
      </c>
    </row>
    <row r="1207" spans="2:7">
      <c r="B1207" s="405"/>
      <c r="G1207" s="217">
        <f>+G1206+E1207-F1207</f>
        <v>245.8</v>
      </c>
    </row>
    <row r="1208" spans="2:7">
      <c r="B1208" s="405"/>
      <c r="G1208" s="217">
        <f>+G1207+E1208-F1208</f>
        <v>245.8</v>
      </c>
    </row>
    <row r="1209" spans="2:7">
      <c r="B1209" s="405"/>
      <c r="G1209" s="217">
        <f>+G1208+E1209-F1209</f>
        <v>245.8</v>
      </c>
    </row>
    <row r="1210" spans="2:7">
      <c r="B1210" s="405"/>
      <c r="G1210" s="217">
        <f>+G1209+E1210-F1210</f>
        <v>245.8</v>
      </c>
    </row>
    <row r="1211" spans="2:7">
      <c r="B1211" s="405"/>
      <c r="G1211" s="217">
        <f>+G1210+E1211-F1211</f>
        <v>245.8</v>
      </c>
    </row>
    <row r="1212" spans="2:7">
      <c r="B1212" s="405"/>
      <c r="G1212" s="217">
        <f>+G1211+E1212-F1212</f>
        <v>245.8</v>
      </c>
    </row>
    <row r="1213" spans="2:7">
      <c r="B1213" s="405"/>
      <c r="G1213" s="217">
        <f>+G1212+E1213-F1213</f>
        <v>245.8</v>
      </c>
    </row>
    <row r="1214" spans="2:7">
      <c r="B1214" s="405"/>
      <c r="G1214" s="217">
        <f>+G1213+E1214-F1214</f>
        <v>245.8</v>
      </c>
    </row>
    <row r="1215" spans="2:7">
      <c r="B1215" s="405"/>
      <c r="G1215" s="217">
        <f>+G1214+E1215-F1215</f>
        <v>245.8</v>
      </c>
    </row>
    <row r="1216" spans="2:7">
      <c r="B1216" s="405"/>
      <c r="G1216" s="217">
        <f>+G1215+E1216-F1216</f>
        <v>245.8</v>
      </c>
    </row>
    <row r="1217" spans="2:7">
      <c r="B1217" s="405"/>
      <c r="G1217" s="217">
        <f>+G1216+E1217-F1217</f>
        <v>245.8</v>
      </c>
    </row>
    <row r="1218" spans="2:7">
      <c r="B1218" s="405"/>
      <c r="G1218" s="217">
        <f>+G1217+E1218-F1218</f>
        <v>245.8</v>
      </c>
    </row>
    <row r="1219" spans="2:7">
      <c r="B1219" s="405"/>
      <c r="G1219" s="217">
        <f>+G1218+E1219-F1219</f>
        <v>245.8</v>
      </c>
    </row>
    <row r="1220" spans="2:7">
      <c r="B1220" s="405"/>
      <c r="G1220" s="217">
        <f>+G1219+E1220-F1220</f>
        <v>245.8</v>
      </c>
    </row>
    <row r="1221" spans="2:7">
      <c r="B1221" s="405"/>
      <c r="G1221" s="217">
        <f>+G1220+E1221-F1221</f>
        <v>245.8</v>
      </c>
    </row>
    <row r="1222" spans="2:7">
      <c r="B1222" s="405"/>
      <c r="G1222" s="217">
        <f>+G1221+E1222-F1222</f>
        <v>245.8</v>
      </c>
    </row>
    <row r="1223" spans="2:7">
      <c r="B1223" s="405"/>
      <c r="G1223" s="217">
        <f>+G1222+E1223-F1223</f>
        <v>245.8</v>
      </c>
    </row>
    <row r="1224" spans="2:7">
      <c r="B1224" s="405"/>
      <c r="G1224" s="217">
        <f>+G1223+E1224-F1224</f>
        <v>245.8</v>
      </c>
    </row>
    <row r="1225" spans="2:7">
      <c r="B1225" s="405"/>
      <c r="G1225" s="217">
        <f>+G1224+E1225-F1225</f>
        <v>245.8</v>
      </c>
    </row>
    <row r="1226" spans="2:7">
      <c r="B1226" s="405"/>
      <c r="G1226" s="217">
        <f>+G1225+E1226-F1226</f>
        <v>245.8</v>
      </c>
    </row>
    <row r="1227" spans="2:7">
      <c r="B1227" s="405"/>
      <c r="G1227" s="217">
        <f>+G1226+E1227-F1227</f>
        <v>245.8</v>
      </c>
    </row>
    <row r="1228" spans="2:7">
      <c r="B1228" s="405"/>
      <c r="G1228" s="217">
        <f>+G1227+E1228-F1228</f>
        <v>245.8</v>
      </c>
    </row>
    <row r="1229" spans="2:7">
      <c r="B1229" s="405"/>
      <c r="G1229" s="217">
        <f>+G1228+E1229-F1229</f>
        <v>245.8</v>
      </c>
    </row>
    <row r="1230" spans="2:7">
      <c r="B1230" s="405"/>
      <c r="G1230" s="217">
        <f>+G1229+E1230-F1230</f>
        <v>245.8</v>
      </c>
    </row>
    <row r="1231" spans="2:7">
      <c r="B1231" s="405"/>
      <c r="G1231" s="217">
        <f>+G1230+E1231-F1231</f>
        <v>245.8</v>
      </c>
    </row>
    <row r="1232" spans="2:7">
      <c r="B1232" s="405"/>
      <c r="G1232" s="217">
        <f>+G1231+E1232-F1232</f>
        <v>245.8</v>
      </c>
    </row>
    <row r="1233" spans="2:7">
      <c r="B1233" s="405"/>
      <c r="G1233" s="217">
        <f>+G1232+E1233-F1233</f>
        <v>245.8</v>
      </c>
    </row>
    <row r="1234" spans="2:7">
      <c r="B1234" s="405"/>
      <c r="G1234" s="217">
        <f>+G1233+E1234-F1234</f>
        <v>245.8</v>
      </c>
    </row>
    <row r="1235" spans="2:7">
      <c r="B1235" s="405"/>
      <c r="G1235" s="217">
        <f>+G1234+E1235-F1235</f>
        <v>245.8</v>
      </c>
    </row>
    <row r="1236" spans="2:7">
      <c r="B1236" s="405"/>
      <c r="G1236" s="217">
        <f>+G1235+E1236-F1236</f>
        <v>245.8</v>
      </c>
    </row>
    <row r="1237" spans="2:7">
      <c r="B1237" s="405"/>
      <c r="G1237" s="217">
        <f>+G1236+E1237-F1237</f>
        <v>245.8</v>
      </c>
    </row>
    <row r="1238" spans="2:7">
      <c r="B1238" s="405"/>
      <c r="G1238" s="217">
        <f>+G1237+E1238-F1238</f>
        <v>245.8</v>
      </c>
    </row>
    <row r="1239" spans="2:7">
      <c r="B1239" s="405"/>
      <c r="G1239" s="217">
        <f>+G1238+E1239-F1239</f>
        <v>245.8</v>
      </c>
    </row>
    <row r="1240" spans="2:7">
      <c r="B1240" s="405"/>
      <c r="G1240" s="217">
        <f>+G1239+E1240-F1240</f>
        <v>245.8</v>
      </c>
    </row>
    <row r="1241" spans="2:7">
      <c r="B1241" s="405"/>
      <c r="G1241" s="217">
        <f>+G1240+E1241-F1241</f>
        <v>245.8</v>
      </c>
    </row>
    <row r="1242" spans="2:7">
      <c r="B1242" s="405"/>
      <c r="G1242" s="217">
        <f>+G1241+E1242-F1242</f>
        <v>245.8</v>
      </c>
    </row>
    <row r="1243" spans="2:7">
      <c r="B1243" s="405"/>
      <c r="G1243" s="217">
        <f>+G1242+E1243-F1243</f>
        <v>245.8</v>
      </c>
    </row>
    <row r="1244" spans="2:7">
      <c r="B1244" s="405"/>
      <c r="G1244" s="217">
        <f>+G1243+E1244-F1244</f>
        <v>245.8</v>
      </c>
    </row>
    <row r="1245" spans="2:7">
      <c r="B1245" s="405"/>
      <c r="G1245" s="217">
        <f>+G1244+E1245-F1245</f>
        <v>245.8</v>
      </c>
    </row>
    <row r="1246" spans="2:7">
      <c r="B1246" s="405"/>
      <c r="G1246" s="217">
        <f>+G1245+E1246-F1246</f>
        <v>245.8</v>
      </c>
    </row>
    <row r="1247" spans="2:7">
      <c r="B1247" s="405"/>
      <c r="G1247" s="217">
        <f>+G1246+E1247-F1247</f>
        <v>245.8</v>
      </c>
    </row>
    <row r="1248" spans="2:7">
      <c r="B1248" s="405"/>
      <c r="G1248" s="217">
        <f>+G1247+E1248-F1248</f>
        <v>245.8</v>
      </c>
    </row>
    <row r="1249" spans="2:7">
      <c r="B1249" s="405"/>
      <c r="G1249" s="217">
        <f>+G1248+E1249-F1249</f>
        <v>245.8</v>
      </c>
    </row>
    <row r="1250" spans="2:7">
      <c r="B1250" s="405"/>
      <c r="G1250" s="217">
        <f>+G1249+E1250-F1250</f>
        <v>245.8</v>
      </c>
    </row>
    <row r="1251" spans="2:7">
      <c r="B1251" s="405"/>
      <c r="G1251" s="217">
        <f>+G1250+E1251-F1251</f>
        <v>245.8</v>
      </c>
    </row>
    <row r="1252" spans="2:7">
      <c r="B1252" s="405"/>
      <c r="G1252" s="217">
        <f>+G1251+E1252-F1252</f>
        <v>245.8</v>
      </c>
    </row>
    <row r="1253" spans="2:7">
      <c r="B1253" s="405"/>
      <c r="G1253" s="217">
        <f>+G1252+E1253-F1253</f>
        <v>245.8</v>
      </c>
    </row>
    <row r="1254" spans="2:7">
      <c r="B1254" s="405"/>
      <c r="G1254" s="217">
        <f>+G1253+E1254-F1254</f>
        <v>245.8</v>
      </c>
    </row>
    <row r="1255" spans="2:7">
      <c r="B1255" s="405"/>
      <c r="G1255" s="217">
        <f>+G1254+E1255-F1255</f>
        <v>245.8</v>
      </c>
    </row>
    <row r="1256" spans="2:7">
      <c r="B1256" s="405"/>
      <c r="G1256" s="217">
        <f>+G1255+E1256-F1256</f>
        <v>245.8</v>
      </c>
    </row>
    <row r="1257" spans="2:7">
      <c r="B1257" s="405"/>
      <c r="G1257" s="217">
        <f>+G1256+E1257-F1257</f>
        <v>245.8</v>
      </c>
    </row>
    <row r="1258" spans="2:7">
      <c r="B1258" s="405"/>
      <c r="G1258" s="217">
        <f>+G1257+E1258-F1258</f>
        <v>245.8</v>
      </c>
    </row>
    <row r="1259" spans="2:7">
      <c r="B1259" s="405"/>
      <c r="G1259" s="217">
        <f>+G1258+E1259-F1259</f>
        <v>245.8</v>
      </c>
    </row>
    <row r="1260" spans="2:7">
      <c r="B1260" s="405"/>
      <c r="G1260" s="217">
        <f>+G1259+E1260-F1260</f>
        <v>245.8</v>
      </c>
    </row>
    <row r="1261" spans="2:7">
      <c r="B1261" s="405"/>
      <c r="G1261" s="217">
        <f>+G1260+E1261-F1261</f>
        <v>245.8</v>
      </c>
    </row>
    <row r="1262" spans="2:7">
      <c r="B1262" s="405"/>
      <c r="G1262" s="217">
        <f>+G1261+E1262-F1262</f>
        <v>245.8</v>
      </c>
    </row>
    <row r="1263" spans="2:7">
      <c r="B1263" s="405"/>
      <c r="G1263" s="217">
        <f>+G1262+E1263-F1263</f>
        <v>245.8</v>
      </c>
    </row>
    <row r="1264" spans="2:7">
      <c r="B1264" s="405"/>
      <c r="G1264" s="217">
        <f>+G1263+E1264-F1264</f>
        <v>245.8</v>
      </c>
    </row>
    <row r="1265" spans="2:7">
      <c r="B1265" s="405"/>
      <c r="G1265" s="217">
        <f>+G1264+E1265-F1265</f>
        <v>245.8</v>
      </c>
    </row>
    <row r="1266" spans="2:7">
      <c r="B1266" s="405"/>
      <c r="G1266" s="217">
        <f>+G1265+E1266-F1266</f>
        <v>245.8</v>
      </c>
    </row>
    <row r="1267" spans="2:7">
      <c r="B1267" s="405"/>
      <c r="G1267" s="217">
        <f>+G1266+E1267-F1267</f>
        <v>245.8</v>
      </c>
    </row>
    <row r="1268" spans="2:7">
      <c r="B1268" s="405"/>
      <c r="G1268" s="217">
        <f>+G1267+E1268-F1268</f>
        <v>245.8</v>
      </c>
    </row>
    <row r="1269" spans="2:7">
      <c r="B1269" s="405"/>
      <c r="G1269" s="217">
        <f>+G1268+E1269-F1269</f>
        <v>245.8</v>
      </c>
    </row>
    <row r="1270" spans="2:7">
      <c r="B1270" s="405"/>
      <c r="G1270" s="217">
        <f>+G1269+E1270-F1270</f>
        <v>245.8</v>
      </c>
    </row>
    <row r="1271" spans="2:7">
      <c r="B1271" s="405"/>
      <c r="G1271" s="217">
        <f>+G1270+E1271-F1271</f>
        <v>245.8</v>
      </c>
    </row>
    <row r="1272" spans="2:7">
      <c r="B1272" s="405"/>
      <c r="G1272" s="217">
        <f>+G1271+E1272-F1272</f>
        <v>245.8</v>
      </c>
    </row>
    <row r="1273" spans="2:7">
      <c r="B1273" s="405"/>
      <c r="G1273" s="217">
        <f>+G1272+E1273-F1273</f>
        <v>245.8</v>
      </c>
    </row>
    <row r="1274" spans="2:7">
      <c r="B1274" s="405"/>
      <c r="G1274" s="217">
        <f>+G1273+E1274-F1274</f>
        <v>245.8</v>
      </c>
    </row>
    <row r="1275" spans="2:7">
      <c r="B1275" s="405"/>
      <c r="G1275" s="217">
        <f>+G1274+E1275-F1275</f>
        <v>245.8</v>
      </c>
    </row>
    <row r="1276" spans="2:7">
      <c r="B1276" s="405"/>
      <c r="G1276" s="217">
        <f>+G1275+E1276-F1276</f>
        <v>245.8</v>
      </c>
    </row>
    <row r="1277" spans="2:7">
      <c r="B1277" s="405"/>
      <c r="G1277" s="217">
        <f>+G1276+E1277-F1277</f>
        <v>245.8</v>
      </c>
    </row>
    <row r="1278" spans="2:7">
      <c r="B1278" s="405"/>
      <c r="G1278" s="217">
        <f>+G1277+E1278-F1278</f>
        <v>245.8</v>
      </c>
    </row>
    <row r="1279" spans="2:7">
      <c r="B1279" s="405"/>
      <c r="G1279" s="217">
        <f>+G1278+E1279-F1279</f>
        <v>245.8</v>
      </c>
    </row>
    <row r="1280" spans="2:7">
      <c r="B1280" s="405"/>
      <c r="G1280" s="217">
        <f>+G1279+E1280-F1280</f>
        <v>245.8</v>
      </c>
    </row>
    <row r="1281" spans="2:7">
      <c r="B1281" s="405"/>
      <c r="G1281" s="217">
        <f>+G1280+E1281-F1281</f>
        <v>245.8</v>
      </c>
    </row>
    <row r="1282" spans="2:7">
      <c r="B1282" s="405"/>
      <c r="G1282" s="217">
        <f>+G1281+E1282-F1282</f>
        <v>245.8</v>
      </c>
    </row>
    <row r="1283" spans="2:7">
      <c r="B1283" s="405"/>
      <c r="G1283" s="217">
        <f>+G1282+E1283-F1283</f>
        <v>245.8</v>
      </c>
    </row>
    <row r="1284" spans="2:7">
      <c r="B1284" s="405"/>
      <c r="G1284" s="217">
        <f>+G1283+E1284-F1284</f>
        <v>245.8</v>
      </c>
    </row>
    <row r="1285" spans="2:7">
      <c r="B1285" s="405"/>
      <c r="G1285" s="217">
        <f>+G1284+E1285-F1285</f>
        <v>245.8</v>
      </c>
    </row>
    <row r="1286" spans="2:7">
      <c r="B1286" s="405"/>
      <c r="G1286" s="217">
        <f>+G1285+E1286-F1286</f>
        <v>245.8</v>
      </c>
    </row>
    <row r="1287" spans="2:7">
      <c r="B1287" s="405"/>
      <c r="G1287" s="217">
        <f>+G1286+E1287-F1287</f>
        <v>245.8</v>
      </c>
    </row>
    <row r="1288" spans="2:7">
      <c r="B1288" s="405"/>
      <c r="G1288" s="217">
        <f>+G1287+E1288-F1288</f>
        <v>245.8</v>
      </c>
    </row>
    <row r="1289" spans="2:7">
      <c r="B1289" s="405"/>
      <c r="G1289" s="217">
        <f>+G1288+E1289-F1289</f>
        <v>245.8</v>
      </c>
    </row>
    <row r="1290" spans="2:7">
      <c r="B1290" s="405"/>
      <c r="G1290" s="217">
        <f>+G1289+E1290-F1290</f>
        <v>245.8</v>
      </c>
    </row>
    <row r="1291" spans="2:7">
      <c r="B1291" s="405"/>
      <c r="G1291" s="217">
        <f>+G1290+E1291-F1291</f>
        <v>245.8</v>
      </c>
    </row>
    <row r="1292" spans="2:7">
      <c r="B1292" s="405"/>
      <c r="G1292" s="217">
        <f>+G1291+E1292-F1292</f>
        <v>245.8</v>
      </c>
    </row>
    <row r="1293" spans="2:7">
      <c r="B1293" s="405"/>
      <c r="G1293" s="217">
        <f>+G1292+E1293-F1293</f>
        <v>245.8</v>
      </c>
    </row>
    <row r="1294" spans="2:7">
      <c r="B1294" s="405"/>
      <c r="G1294" s="217">
        <f>+G1293+E1294-F1294</f>
        <v>245.8</v>
      </c>
    </row>
    <row r="1295" spans="2:7">
      <c r="B1295" s="405"/>
      <c r="G1295" s="217">
        <f>+G1294+E1295-F1295</f>
        <v>245.8</v>
      </c>
    </row>
    <row r="1296" spans="2:7">
      <c r="B1296" s="405"/>
      <c r="G1296" s="217">
        <f>+G1295+E1296-F1296</f>
        <v>245.8</v>
      </c>
    </row>
    <row r="1297" spans="2:7">
      <c r="B1297" s="405"/>
      <c r="G1297" s="217">
        <f>+G1296+E1297-F1297</f>
        <v>245.8</v>
      </c>
    </row>
    <row r="1298" spans="2:7">
      <c r="B1298" s="405"/>
      <c r="G1298" s="217">
        <f>+G1297+E1298-F1298</f>
        <v>245.8</v>
      </c>
    </row>
    <row r="1299" spans="2:7">
      <c r="B1299" s="405"/>
      <c r="G1299" s="217">
        <f>+G1298+E1299-F1299</f>
        <v>245.8</v>
      </c>
    </row>
    <row r="1300" spans="2:7">
      <c r="B1300" s="405"/>
      <c r="G1300" s="217">
        <f>+G1299+E1300-F1300</f>
        <v>245.8</v>
      </c>
    </row>
    <row r="1301" spans="2:7">
      <c r="B1301" s="405"/>
      <c r="G1301" s="217">
        <f>+G1300+E1301-F1301</f>
        <v>245.8</v>
      </c>
    </row>
    <row r="1302" spans="2:7">
      <c r="B1302" s="405"/>
      <c r="G1302" s="217">
        <f>+G1301+E1302-F1302</f>
        <v>245.8</v>
      </c>
    </row>
    <row r="1303" spans="2:7">
      <c r="B1303" s="405"/>
      <c r="G1303" s="217">
        <f>+G1302+E1303-F1303</f>
        <v>245.8</v>
      </c>
    </row>
    <row r="1304" spans="2:7">
      <c r="B1304" s="405"/>
      <c r="G1304" s="217">
        <f>+G1303+E1304-F1304</f>
        <v>245.8</v>
      </c>
    </row>
    <row r="1305" spans="2:7">
      <c r="B1305" s="405"/>
      <c r="G1305" s="217">
        <f>+G1304+E1305-F1305</f>
        <v>245.8</v>
      </c>
    </row>
    <row r="1306" spans="2:7">
      <c r="B1306" s="405"/>
      <c r="G1306" s="217">
        <f>+G1305+E1306-F1306</f>
        <v>245.8</v>
      </c>
    </row>
    <row r="1307" spans="2:7">
      <c r="B1307" s="405"/>
      <c r="G1307" s="217">
        <f>+G1306+E1307-F1307</f>
        <v>245.8</v>
      </c>
    </row>
    <row r="1308" spans="2:7">
      <c r="B1308" s="405"/>
      <c r="G1308" s="217">
        <f>+G1307+E1308-F1308</f>
        <v>245.8</v>
      </c>
    </row>
    <row r="1309" spans="2:7">
      <c r="B1309" s="405"/>
      <c r="G1309" s="217">
        <f>+G1308+E1309-F1309</f>
        <v>245.8</v>
      </c>
    </row>
    <row r="1310" spans="2:7">
      <c r="B1310" s="405"/>
      <c r="G1310" s="217">
        <f>+G1309+E1310-F1310</f>
        <v>245.8</v>
      </c>
    </row>
    <row r="1311" spans="2:7">
      <c r="B1311" s="405"/>
      <c r="G1311" s="217">
        <f>+G1310+E1311-F1311</f>
        <v>245.8</v>
      </c>
    </row>
    <row r="1312" spans="2:7">
      <c r="B1312" s="405"/>
      <c r="G1312" s="217">
        <f>+G1311+E1312-F1312</f>
        <v>245.8</v>
      </c>
    </row>
    <row r="1313" spans="2:7">
      <c r="B1313" s="405"/>
      <c r="G1313" s="217">
        <f>+G1312+E1313-F1313</f>
        <v>245.8</v>
      </c>
    </row>
    <row r="1314" spans="2:7">
      <c r="B1314" s="405"/>
      <c r="G1314" s="217">
        <f>+G1313+E1314-F1314</f>
        <v>245.8</v>
      </c>
    </row>
    <row r="1315" spans="2:7">
      <c r="B1315" s="405"/>
      <c r="G1315" s="217">
        <f>+G1314+E1315-F1315</f>
        <v>245.8</v>
      </c>
    </row>
    <row r="1316" spans="2:7">
      <c r="B1316" s="405"/>
      <c r="G1316" s="217">
        <f>+G1315+E1316-F1316</f>
        <v>245.8</v>
      </c>
    </row>
    <row r="1317" spans="2:7">
      <c r="B1317" s="405"/>
      <c r="G1317" s="217">
        <f>+G1316+E1317-F1317</f>
        <v>245.8</v>
      </c>
    </row>
    <row r="1318" spans="2:7">
      <c r="B1318" s="405"/>
      <c r="G1318" s="217">
        <f>+G1317+E1318-F1318</f>
        <v>245.8</v>
      </c>
    </row>
    <row r="1319" spans="2:7">
      <c r="B1319" s="405"/>
      <c r="G1319" s="217">
        <f>+G1318+E1319-F1319</f>
        <v>245.8</v>
      </c>
    </row>
    <row r="1320" spans="2:7">
      <c r="B1320" s="405"/>
      <c r="G1320" s="217">
        <f>+G1319+E1320-F1320</f>
        <v>245.8</v>
      </c>
    </row>
    <row r="1321" spans="2:7">
      <c r="B1321" s="405"/>
      <c r="G1321" s="217">
        <f>+G1320+E1321-F1321</f>
        <v>245.8</v>
      </c>
    </row>
    <row r="1322" spans="2:7">
      <c r="B1322" s="405"/>
      <c r="G1322" s="217">
        <f>+G1321+E1322-F1322</f>
        <v>245.8</v>
      </c>
    </row>
    <row r="1323" spans="2:7">
      <c r="B1323" s="405"/>
      <c r="G1323" s="217">
        <f>+G1322+E1323-F1323</f>
        <v>245.8</v>
      </c>
    </row>
    <row r="1324" spans="2:7">
      <c r="B1324" s="405"/>
      <c r="G1324" s="217">
        <f>+G1323+E1324-F1324</f>
        <v>245.8</v>
      </c>
    </row>
    <row r="1325" spans="2:7">
      <c r="B1325" s="405"/>
      <c r="G1325" s="217">
        <f>+G1324+E1325-F1325</f>
        <v>245.8</v>
      </c>
    </row>
    <row r="1326" spans="2:7">
      <c r="B1326" s="405"/>
      <c r="G1326" s="217">
        <f>+G1325+E1326-F1326</f>
        <v>245.8</v>
      </c>
    </row>
    <row r="1327" spans="2:7">
      <c r="B1327" s="405"/>
      <c r="G1327" s="217">
        <f>+G1326+E1327-F1327</f>
        <v>245.8</v>
      </c>
    </row>
    <row r="1328" spans="2:7">
      <c r="B1328" s="405"/>
      <c r="G1328" s="217">
        <f>+G1327+E1328-F1328</f>
        <v>245.8</v>
      </c>
    </row>
    <row r="1329" spans="2:2">
      <c r="B1329" s="405"/>
    </row>
    <row r="1330" spans="2:2">
      <c r="B1330" s="405"/>
    </row>
    <row r="1331" spans="2:2">
      <c r="B1331" s="405"/>
    </row>
    <row r="1332" spans="2:2">
      <c r="B1332" s="405"/>
    </row>
  </sheetData>
  <mergeCells count="7">
    <mergeCell ref="I1061:K1061"/>
    <mergeCell ref="J1042:L1042"/>
    <mergeCell ref="B2:E2"/>
    <mergeCell ref="I782:K782"/>
    <mergeCell ref="I899:K899"/>
    <mergeCell ref="J966:L966"/>
    <mergeCell ref="I997:K99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P1332"/>
  <sheetViews>
    <sheetView topLeftCell="A950" zoomScaleNormal="100" workbookViewId="0">
      <selection activeCell="F970" sqref="F970"/>
    </sheetView>
  </sheetViews>
  <sheetFormatPr defaultColWidth="11.42578125" defaultRowHeight="15"/>
  <cols>
    <col min="1" max="1" width="11.42578125" style="30"/>
    <col min="2" max="2" width="16.85546875" style="3" bestFit="1" customWidth="1"/>
    <col min="3" max="3" width="14.28515625" style="3" customWidth="1"/>
    <col min="4" max="4" width="51.5703125" bestFit="1" customWidth="1"/>
    <col min="5" max="5" width="17.42578125" style="1" bestFit="1" customWidth="1"/>
    <col min="6" max="7" width="11.42578125" style="1"/>
    <col min="8" max="8" width="14.140625" bestFit="1" customWidth="1"/>
    <col min="10" max="10" width="33.7109375" customWidth="1"/>
    <col min="11" max="11" width="9.28515625" customWidth="1"/>
  </cols>
  <sheetData>
    <row r="2" spans="1:7">
      <c r="B2" s="422" t="s">
        <v>466</v>
      </c>
      <c r="C2" s="422"/>
      <c r="D2" s="422"/>
      <c r="E2" s="422"/>
      <c r="F2" s="422"/>
      <c r="G2" s="422"/>
    </row>
    <row r="4" spans="1:7" ht="30">
      <c r="A4" s="31" t="s">
        <v>1</v>
      </c>
      <c r="B4" s="12" t="s">
        <v>2</v>
      </c>
      <c r="C4" s="12" t="s">
        <v>3</v>
      </c>
      <c r="D4" s="12" t="s">
        <v>4</v>
      </c>
      <c r="E4" s="8" t="s">
        <v>5</v>
      </c>
      <c r="F4" s="8" t="s">
        <v>6</v>
      </c>
      <c r="G4" s="7" t="s">
        <v>7</v>
      </c>
    </row>
    <row r="5" spans="1:7">
      <c r="A5" s="30">
        <v>42736</v>
      </c>
      <c r="B5" s="405" t="s">
        <v>8</v>
      </c>
      <c r="C5" s="405"/>
      <c r="G5" s="1">
        <v>4416.8</v>
      </c>
    </row>
    <row r="6" spans="1:7">
      <c r="A6" s="30">
        <v>42766</v>
      </c>
      <c r="B6" s="405" t="s">
        <v>10</v>
      </c>
      <c r="C6" s="405" t="s">
        <v>9</v>
      </c>
      <c r="F6" s="1">
        <v>38</v>
      </c>
      <c r="G6" s="1">
        <f>+G5+E6-F6</f>
        <v>4378.8</v>
      </c>
    </row>
    <row r="7" spans="1:7">
      <c r="A7" s="30">
        <v>42885</v>
      </c>
      <c r="B7" s="405">
        <v>12891</v>
      </c>
      <c r="C7" s="405" t="s">
        <v>9</v>
      </c>
      <c r="F7" s="1">
        <v>154.80000000000001</v>
      </c>
      <c r="G7" s="1">
        <f t="shared" ref="G7:G86" si="0">+G6+E7-F7</f>
        <v>4224</v>
      </c>
    </row>
    <row r="8" spans="1:7">
      <c r="A8" s="30">
        <v>43099</v>
      </c>
      <c r="B8" s="405" t="s">
        <v>10</v>
      </c>
      <c r="C8" s="405" t="s">
        <v>9</v>
      </c>
      <c r="F8" s="1">
        <v>700</v>
      </c>
      <c r="G8" s="1">
        <f t="shared" si="0"/>
        <v>3524</v>
      </c>
    </row>
    <row r="9" spans="1:7">
      <c r="A9" s="30">
        <v>43131</v>
      </c>
      <c r="B9" s="405" t="s">
        <v>10</v>
      </c>
      <c r="C9" s="405" t="s">
        <v>9</v>
      </c>
      <c r="F9" s="1">
        <v>350</v>
      </c>
      <c r="G9" s="1">
        <f t="shared" si="0"/>
        <v>3174</v>
      </c>
    </row>
    <row r="10" spans="1:7">
      <c r="A10" s="30">
        <v>43373</v>
      </c>
      <c r="B10" s="405" t="s">
        <v>10</v>
      </c>
      <c r="C10" s="405" t="s">
        <v>9</v>
      </c>
      <c r="F10" s="1">
        <v>75</v>
      </c>
      <c r="G10" s="1">
        <f t="shared" si="0"/>
        <v>3099</v>
      </c>
    </row>
    <row r="11" spans="1:7">
      <c r="A11" s="30">
        <v>43895</v>
      </c>
      <c r="B11" s="405">
        <v>19877</v>
      </c>
      <c r="C11" s="405" t="s">
        <v>9</v>
      </c>
      <c r="F11" s="1">
        <v>1000</v>
      </c>
      <c r="G11" s="1">
        <f t="shared" si="0"/>
        <v>2099</v>
      </c>
    </row>
    <row r="12" spans="1:7">
      <c r="A12" s="30">
        <v>44734</v>
      </c>
      <c r="B12" s="405" t="s">
        <v>467</v>
      </c>
      <c r="C12" s="405" t="s">
        <v>184</v>
      </c>
      <c r="F12" s="1">
        <v>450</v>
      </c>
      <c r="G12" s="1">
        <f t="shared" si="0"/>
        <v>1649</v>
      </c>
    </row>
    <row r="13" spans="1:7">
      <c r="A13" s="30">
        <v>44754</v>
      </c>
      <c r="B13" s="405" t="s">
        <v>468</v>
      </c>
      <c r="C13" s="405" t="s">
        <v>9</v>
      </c>
      <c r="F13" s="1">
        <v>1649</v>
      </c>
      <c r="G13" s="1">
        <f t="shared" si="0"/>
        <v>0</v>
      </c>
    </row>
    <row r="14" spans="1:7" ht="15.75" customHeight="1">
      <c r="A14" s="32">
        <v>42766</v>
      </c>
      <c r="B14" s="404" t="s">
        <v>11</v>
      </c>
      <c r="C14" s="404" t="s">
        <v>12</v>
      </c>
      <c r="D14" t="s">
        <v>13</v>
      </c>
      <c r="E14" s="1">
        <v>51.8</v>
      </c>
      <c r="F14" s="38"/>
      <c r="G14" s="1">
        <f t="shared" si="0"/>
        <v>51.8</v>
      </c>
    </row>
    <row r="15" spans="1:7">
      <c r="B15" s="405"/>
      <c r="C15" s="405"/>
      <c r="D15" t="s">
        <v>14</v>
      </c>
      <c r="E15" s="1">
        <v>2.7</v>
      </c>
      <c r="G15" s="1">
        <f t="shared" si="0"/>
        <v>54.5</v>
      </c>
    </row>
    <row r="16" spans="1:7">
      <c r="B16" s="405"/>
      <c r="C16" s="405"/>
      <c r="D16" t="s">
        <v>15</v>
      </c>
      <c r="E16" s="1">
        <v>60</v>
      </c>
      <c r="G16" s="1">
        <f t="shared" si="0"/>
        <v>114.5</v>
      </c>
    </row>
    <row r="17" spans="1:13">
      <c r="B17" s="405"/>
      <c r="C17" s="405"/>
      <c r="D17" t="s">
        <v>16</v>
      </c>
      <c r="E17" s="1">
        <v>2</v>
      </c>
      <c r="G17" s="1">
        <f t="shared" si="0"/>
        <v>116.5</v>
      </c>
    </row>
    <row r="18" spans="1:13">
      <c r="A18" s="30">
        <v>42766</v>
      </c>
      <c r="B18" s="405" t="s">
        <v>10</v>
      </c>
      <c r="C18" s="405" t="s">
        <v>12</v>
      </c>
      <c r="D18" t="s">
        <v>15</v>
      </c>
      <c r="F18" s="1">
        <v>60</v>
      </c>
      <c r="G18" s="1">
        <f t="shared" si="0"/>
        <v>56.5</v>
      </c>
    </row>
    <row r="19" spans="1:13">
      <c r="A19" s="30">
        <v>42766</v>
      </c>
      <c r="B19" s="405" t="s">
        <v>10</v>
      </c>
      <c r="C19" s="405" t="s">
        <v>12</v>
      </c>
      <c r="D19" t="s">
        <v>15</v>
      </c>
      <c r="F19" s="1">
        <v>2</v>
      </c>
      <c r="G19" s="1">
        <f t="shared" si="0"/>
        <v>54.5</v>
      </c>
    </row>
    <row r="20" spans="1:13">
      <c r="A20" s="30">
        <v>42885</v>
      </c>
      <c r="B20" s="405">
        <v>12891</v>
      </c>
      <c r="C20" s="405" t="s">
        <v>12</v>
      </c>
      <c r="D20" t="s">
        <v>13</v>
      </c>
      <c r="F20" s="1">
        <v>51.8</v>
      </c>
      <c r="G20" s="1">
        <f t="shared" si="0"/>
        <v>2.7000000000000028</v>
      </c>
    </row>
    <row r="21" spans="1:13">
      <c r="A21" s="30">
        <v>42885</v>
      </c>
      <c r="B21" s="405">
        <v>12891</v>
      </c>
      <c r="C21" s="405" t="s">
        <v>12</v>
      </c>
      <c r="D21" t="s">
        <v>14</v>
      </c>
      <c r="F21" s="1">
        <v>2.7</v>
      </c>
      <c r="G21" s="1">
        <f t="shared" si="0"/>
        <v>0</v>
      </c>
    </row>
    <row r="22" spans="1:13">
      <c r="A22" s="32">
        <v>42794</v>
      </c>
      <c r="B22" s="404" t="s">
        <v>11</v>
      </c>
      <c r="C22" s="404" t="s">
        <v>19</v>
      </c>
      <c r="D22" t="s">
        <v>13</v>
      </c>
      <c r="E22" s="1">
        <v>74.900000000000006</v>
      </c>
      <c r="G22" s="1">
        <f t="shared" si="0"/>
        <v>74.900000000000006</v>
      </c>
      <c r="M22" s="91"/>
    </row>
    <row r="23" spans="1:13">
      <c r="B23" s="405"/>
      <c r="C23" s="405"/>
      <c r="D23" t="s">
        <v>14</v>
      </c>
      <c r="E23" s="1">
        <v>2</v>
      </c>
      <c r="G23" s="1">
        <f t="shared" si="0"/>
        <v>76.900000000000006</v>
      </c>
    </row>
    <row r="24" spans="1:13">
      <c r="B24" s="405"/>
      <c r="C24" s="405"/>
      <c r="D24" t="s">
        <v>15</v>
      </c>
      <c r="E24" s="1">
        <v>56</v>
      </c>
      <c r="G24" s="1">
        <f t="shared" si="0"/>
        <v>132.9</v>
      </c>
    </row>
    <row r="25" spans="1:13">
      <c r="B25" s="405"/>
      <c r="C25" s="405"/>
      <c r="D25" t="s">
        <v>16</v>
      </c>
      <c r="E25" s="1">
        <v>2</v>
      </c>
      <c r="G25" s="1">
        <f t="shared" si="0"/>
        <v>134.9</v>
      </c>
    </row>
    <row r="26" spans="1:13">
      <c r="A26" s="30">
        <v>42794</v>
      </c>
      <c r="B26" s="405" t="s">
        <v>10</v>
      </c>
      <c r="C26" s="405" t="s">
        <v>19</v>
      </c>
      <c r="D26" t="s">
        <v>15</v>
      </c>
      <c r="F26" s="1">
        <v>40</v>
      </c>
      <c r="G26" s="1">
        <f t="shared" si="0"/>
        <v>94.9</v>
      </c>
    </row>
    <row r="27" spans="1:13">
      <c r="A27" s="30">
        <v>42885</v>
      </c>
      <c r="B27" s="405">
        <v>12891</v>
      </c>
      <c r="C27" s="405" t="s">
        <v>19</v>
      </c>
      <c r="D27" t="s">
        <v>13</v>
      </c>
      <c r="F27" s="1">
        <v>74.900000000000006</v>
      </c>
      <c r="G27" s="1">
        <f t="shared" si="0"/>
        <v>20</v>
      </c>
    </row>
    <row r="28" spans="1:13">
      <c r="A28" s="30">
        <v>42885</v>
      </c>
      <c r="B28" s="405">
        <v>12891</v>
      </c>
      <c r="C28" s="405" t="s">
        <v>19</v>
      </c>
      <c r="D28" t="s">
        <v>14</v>
      </c>
      <c r="F28" s="1">
        <v>2</v>
      </c>
      <c r="G28" s="1">
        <f t="shared" si="0"/>
        <v>18</v>
      </c>
    </row>
    <row r="29" spans="1:13">
      <c r="A29" s="30">
        <v>44754</v>
      </c>
      <c r="B29" s="405" t="s">
        <v>468</v>
      </c>
      <c r="C29" s="405" t="s">
        <v>19</v>
      </c>
      <c r="D29" t="s">
        <v>15</v>
      </c>
      <c r="F29" s="1">
        <v>16</v>
      </c>
      <c r="G29" s="1">
        <f t="shared" si="0"/>
        <v>2</v>
      </c>
    </row>
    <row r="30" spans="1:13">
      <c r="A30" s="30">
        <v>44754</v>
      </c>
      <c r="B30" s="405" t="s">
        <v>468</v>
      </c>
      <c r="C30" s="405" t="s">
        <v>19</v>
      </c>
      <c r="D30" t="s">
        <v>16</v>
      </c>
      <c r="F30" s="1">
        <v>2</v>
      </c>
      <c r="G30" s="1">
        <f t="shared" si="0"/>
        <v>0</v>
      </c>
    </row>
    <row r="31" spans="1:13">
      <c r="A31" s="32">
        <v>42825</v>
      </c>
      <c r="B31" s="404" t="s">
        <v>11</v>
      </c>
      <c r="C31" s="404" t="s">
        <v>20</v>
      </c>
      <c r="D31" t="s">
        <v>13</v>
      </c>
      <c r="E31" s="1">
        <v>50.3</v>
      </c>
      <c r="G31" s="1">
        <f t="shared" si="0"/>
        <v>50.3</v>
      </c>
    </row>
    <row r="32" spans="1:13">
      <c r="B32" s="405"/>
      <c r="C32" s="405"/>
      <c r="D32" t="s">
        <v>14</v>
      </c>
      <c r="E32" s="1">
        <v>2</v>
      </c>
      <c r="G32" s="1">
        <f t="shared" si="0"/>
        <v>52.3</v>
      </c>
    </row>
    <row r="33" spans="1:7">
      <c r="B33" s="405"/>
      <c r="C33" s="405"/>
      <c r="D33" t="s">
        <v>15</v>
      </c>
      <c r="E33" s="1">
        <v>60</v>
      </c>
      <c r="G33" s="1">
        <f t="shared" si="0"/>
        <v>112.3</v>
      </c>
    </row>
    <row r="34" spans="1:7">
      <c r="B34" s="405"/>
      <c r="C34" s="405"/>
      <c r="D34" t="s">
        <v>16</v>
      </c>
      <c r="E34" s="1">
        <v>2</v>
      </c>
      <c r="G34" s="1">
        <f t="shared" si="0"/>
        <v>114.3</v>
      </c>
    </row>
    <row r="35" spans="1:7">
      <c r="A35" s="30">
        <v>42885</v>
      </c>
      <c r="B35" s="405">
        <v>12891</v>
      </c>
      <c r="C35" s="405" t="s">
        <v>20</v>
      </c>
      <c r="D35" t="s">
        <v>13</v>
      </c>
      <c r="F35" s="1">
        <v>50.3</v>
      </c>
      <c r="G35" s="1">
        <f t="shared" si="0"/>
        <v>64</v>
      </c>
    </row>
    <row r="36" spans="1:7">
      <c r="A36" s="30">
        <v>42885</v>
      </c>
      <c r="B36" s="405">
        <v>12891</v>
      </c>
      <c r="C36" s="405" t="s">
        <v>20</v>
      </c>
      <c r="D36" t="s">
        <v>14</v>
      </c>
      <c r="F36" s="1">
        <v>2</v>
      </c>
      <c r="G36" s="1">
        <f t="shared" si="0"/>
        <v>62</v>
      </c>
    </row>
    <row r="37" spans="1:7">
      <c r="A37" s="30">
        <v>44754</v>
      </c>
      <c r="B37" s="405" t="s">
        <v>468</v>
      </c>
      <c r="C37" s="405" t="s">
        <v>20</v>
      </c>
      <c r="D37" t="s">
        <v>15</v>
      </c>
      <c r="F37" s="1">
        <v>60</v>
      </c>
      <c r="G37" s="1">
        <f t="shared" si="0"/>
        <v>2</v>
      </c>
    </row>
    <row r="38" spans="1:7">
      <c r="A38" s="30">
        <v>44754</v>
      </c>
      <c r="B38" s="405" t="s">
        <v>468</v>
      </c>
      <c r="C38" s="405" t="s">
        <v>20</v>
      </c>
      <c r="D38" t="s">
        <v>16</v>
      </c>
      <c r="F38" s="1">
        <v>2</v>
      </c>
      <c r="G38" s="1">
        <f t="shared" si="0"/>
        <v>0</v>
      </c>
    </row>
    <row r="39" spans="1:7">
      <c r="A39" s="32">
        <v>42855</v>
      </c>
      <c r="B39" s="404" t="s">
        <v>11</v>
      </c>
      <c r="C39" s="404" t="s">
        <v>21</v>
      </c>
      <c r="D39" t="s">
        <v>13</v>
      </c>
      <c r="E39" s="1">
        <v>51.7</v>
      </c>
      <c r="G39" s="1">
        <f t="shared" si="0"/>
        <v>51.7</v>
      </c>
    </row>
    <row r="40" spans="1:7">
      <c r="B40" s="405"/>
      <c r="C40" s="405"/>
      <c r="D40" t="s">
        <v>14</v>
      </c>
      <c r="E40" s="1">
        <v>2</v>
      </c>
      <c r="G40" s="1">
        <f t="shared" si="0"/>
        <v>53.7</v>
      </c>
    </row>
    <row r="41" spans="1:7">
      <c r="B41" s="405"/>
      <c r="C41" s="405"/>
      <c r="D41" t="s">
        <v>15</v>
      </c>
      <c r="E41" s="1">
        <v>60</v>
      </c>
      <c r="G41" s="1">
        <f t="shared" si="0"/>
        <v>113.7</v>
      </c>
    </row>
    <row r="42" spans="1:7">
      <c r="B42" s="405"/>
      <c r="C42" s="405"/>
      <c r="D42" t="s">
        <v>16</v>
      </c>
      <c r="E42" s="1">
        <v>2</v>
      </c>
      <c r="G42" s="1">
        <f t="shared" si="0"/>
        <v>115.7</v>
      </c>
    </row>
    <row r="43" spans="1:7">
      <c r="A43" s="30">
        <v>42885</v>
      </c>
      <c r="B43" s="405">
        <v>12891</v>
      </c>
      <c r="C43" s="405" t="s">
        <v>21</v>
      </c>
      <c r="D43" t="s">
        <v>13</v>
      </c>
      <c r="F43" s="1">
        <v>51.7</v>
      </c>
      <c r="G43" s="1">
        <f t="shared" si="0"/>
        <v>64</v>
      </c>
    </row>
    <row r="44" spans="1:7">
      <c r="A44" s="30">
        <v>42885</v>
      </c>
      <c r="B44" s="405">
        <v>12891</v>
      </c>
      <c r="C44" s="405" t="s">
        <v>21</v>
      </c>
      <c r="D44" t="s">
        <v>14</v>
      </c>
      <c r="F44" s="1">
        <v>2</v>
      </c>
      <c r="G44" s="1">
        <f t="shared" si="0"/>
        <v>62</v>
      </c>
    </row>
    <row r="45" spans="1:7">
      <c r="A45" s="30">
        <v>44754</v>
      </c>
      <c r="B45" s="405" t="s">
        <v>468</v>
      </c>
      <c r="C45" s="405" t="s">
        <v>21</v>
      </c>
      <c r="D45" t="s">
        <v>15</v>
      </c>
      <c r="F45" s="1">
        <v>60</v>
      </c>
      <c r="G45" s="1">
        <f t="shared" si="0"/>
        <v>2</v>
      </c>
    </row>
    <row r="46" spans="1:7">
      <c r="A46" s="30">
        <v>44754</v>
      </c>
      <c r="B46" s="405" t="s">
        <v>468</v>
      </c>
      <c r="C46" s="405" t="s">
        <v>21</v>
      </c>
      <c r="D46" t="s">
        <v>16</v>
      </c>
      <c r="F46" s="1">
        <v>2</v>
      </c>
      <c r="G46" s="1">
        <f t="shared" si="0"/>
        <v>0</v>
      </c>
    </row>
    <row r="47" spans="1:7">
      <c r="A47" s="32">
        <v>42886</v>
      </c>
      <c r="B47" s="404" t="s">
        <v>11</v>
      </c>
      <c r="C47" s="404" t="s">
        <v>22</v>
      </c>
      <c r="D47" t="s">
        <v>13</v>
      </c>
      <c r="E47" s="1">
        <v>48.6</v>
      </c>
      <c r="G47" s="1">
        <f t="shared" si="0"/>
        <v>48.6</v>
      </c>
    </row>
    <row r="48" spans="1:7">
      <c r="B48" s="405"/>
      <c r="C48" s="405"/>
      <c r="D48" t="s">
        <v>14</v>
      </c>
      <c r="E48" s="1">
        <v>2</v>
      </c>
      <c r="G48" s="1">
        <f t="shared" si="0"/>
        <v>50.6</v>
      </c>
    </row>
    <row r="49" spans="1:9">
      <c r="B49" s="405"/>
      <c r="C49" s="405"/>
      <c r="D49" t="s">
        <v>15</v>
      </c>
      <c r="E49" s="1">
        <v>60</v>
      </c>
      <c r="G49" s="1">
        <f t="shared" si="0"/>
        <v>110.6</v>
      </c>
    </row>
    <row r="50" spans="1:9">
      <c r="B50" s="405"/>
      <c r="C50" s="405"/>
      <c r="D50" t="s">
        <v>16</v>
      </c>
      <c r="E50" s="1">
        <v>2</v>
      </c>
      <c r="G50" s="1">
        <f t="shared" si="0"/>
        <v>112.6</v>
      </c>
    </row>
    <row r="51" spans="1:9">
      <c r="A51" s="30">
        <v>42971</v>
      </c>
      <c r="B51" s="405">
        <v>13474</v>
      </c>
      <c r="C51" s="405" t="s">
        <v>22</v>
      </c>
      <c r="D51" t="s">
        <v>13</v>
      </c>
      <c r="F51" s="1">
        <v>48.6</v>
      </c>
      <c r="G51" s="1">
        <f t="shared" si="0"/>
        <v>63.999999999999993</v>
      </c>
    </row>
    <row r="52" spans="1:9">
      <c r="A52" s="30">
        <v>42971</v>
      </c>
      <c r="B52" s="405">
        <v>13474</v>
      </c>
      <c r="C52" s="405" t="s">
        <v>22</v>
      </c>
      <c r="D52" t="s">
        <v>14</v>
      </c>
      <c r="F52" s="1">
        <v>2</v>
      </c>
      <c r="G52" s="1">
        <f t="shared" si="0"/>
        <v>61.999999999999993</v>
      </c>
    </row>
    <row r="53" spans="1:9">
      <c r="A53" s="30">
        <v>44754</v>
      </c>
      <c r="B53" s="405" t="s">
        <v>468</v>
      </c>
      <c r="C53" s="405" t="s">
        <v>22</v>
      </c>
      <c r="D53" t="s">
        <v>15</v>
      </c>
      <c r="F53" s="1">
        <v>60</v>
      </c>
      <c r="G53" s="1">
        <f t="shared" si="0"/>
        <v>1.9999999999999929</v>
      </c>
    </row>
    <row r="54" spans="1:9">
      <c r="A54" s="30">
        <v>44754</v>
      </c>
      <c r="B54" s="405" t="s">
        <v>468</v>
      </c>
      <c r="C54" s="405" t="s">
        <v>22</v>
      </c>
      <c r="D54" t="s">
        <v>16</v>
      </c>
      <c r="F54" s="1">
        <v>2</v>
      </c>
      <c r="G54" s="1">
        <f t="shared" si="0"/>
        <v>-7.1054273576010019E-15</v>
      </c>
    </row>
    <row r="55" spans="1:9">
      <c r="A55" s="32">
        <v>42916</v>
      </c>
      <c r="B55" s="404" t="s">
        <v>11</v>
      </c>
      <c r="C55" s="404" t="s">
        <v>23</v>
      </c>
      <c r="D55" t="s">
        <v>13</v>
      </c>
      <c r="E55" s="1">
        <v>47.6</v>
      </c>
      <c r="G55" s="1">
        <f t="shared" si="0"/>
        <v>47.599999999999994</v>
      </c>
    </row>
    <row r="56" spans="1:9">
      <c r="B56" s="405"/>
      <c r="C56" s="405"/>
      <c r="D56" t="s">
        <v>14</v>
      </c>
      <c r="E56" s="1">
        <v>2</v>
      </c>
      <c r="G56" s="1">
        <f t="shared" si="0"/>
        <v>49.599999999999994</v>
      </c>
    </row>
    <row r="57" spans="1:9">
      <c r="B57" s="405"/>
      <c r="C57" s="405"/>
      <c r="D57" t="s">
        <v>15</v>
      </c>
      <c r="E57" s="1">
        <v>60</v>
      </c>
      <c r="G57" s="1">
        <f t="shared" si="0"/>
        <v>109.6</v>
      </c>
    </row>
    <row r="58" spans="1:9">
      <c r="B58" s="405"/>
      <c r="C58" s="405"/>
      <c r="D58" t="s">
        <v>16</v>
      </c>
      <c r="E58" s="1">
        <v>2</v>
      </c>
      <c r="G58" s="1">
        <f t="shared" si="0"/>
        <v>111.6</v>
      </c>
    </row>
    <row r="59" spans="1:9">
      <c r="A59" s="30">
        <v>42971</v>
      </c>
      <c r="B59" s="405">
        <v>13474</v>
      </c>
      <c r="C59" s="405" t="s">
        <v>23</v>
      </c>
      <c r="D59" t="s">
        <v>13</v>
      </c>
      <c r="F59" s="1">
        <v>47.6</v>
      </c>
      <c r="G59" s="1">
        <f t="shared" si="0"/>
        <v>63.999999999999993</v>
      </c>
      <c r="I59" s="1">
        <v>43.6</v>
      </c>
    </row>
    <row r="60" spans="1:9">
      <c r="A60" s="30">
        <v>42971</v>
      </c>
      <c r="B60" s="405">
        <v>13474</v>
      </c>
      <c r="C60" s="405" t="s">
        <v>23</v>
      </c>
      <c r="D60" t="s">
        <v>14</v>
      </c>
      <c r="F60" s="1">
        <v>2</v>
      </c>
      <c r="G60" s="1">
        <f t="shared" si="0"/>
        <v>61.999999999999993</v>
      </c>
    </row>
    <row r="61" spans="1:9">
      <c r="A61" s="30">
        <v>44754</v>
      </c>
      <c r="B61" s="405" t="s">
        <v>468</v>
      </c>
      <c r="C61" s="405" t="s">
        <v>23</v>
      </c>
      <c r="D61" t="s">
        <v>15</v>
      </c>
      <c r="F61" s="1">
        <v>60</v>
      </c>
      <c r="G61" s="1">
        <f t="shared" si="0"/>
        <v>1.9999999999999929</v>
      </c>
    </row>
    <row r="62" spans="1:9">
      <c r="A62" s="30">
        <v>44754</v>
      </c>
      <c r="B62" s="405" t="s">
        <v>468</v>
      </c>
      <c r="C62" s="405" t="s">
        <v>23</v>
      </c>
      <c r="D62" t="s">
        <v>16</v>
      </c>
      <c r="F62" s="1">
        <v>2</v>
      </c>
      <c r="G62" s="1">
        <f t="shared" si="0"/>
        <v>-7.1054273576010019E-15</v>
      </c>
    </row>
    <row r="63" spans="1:9">
      <c r="A63" s="32">
        <v>42947</v>
      </c>
      <c r="B63" s="404" t="s">
        <v>11</v>
      </c>
      <c r="C63" s="404" t="s">
        <v>24</v>
      </c>
      <c r="D63" t="s">
        <v>13</v>
      </c>
      <c r="E63" s="1">
        <v>43.6</v>
      </c>
      <c r="G63" s="1">
        <f t="shared" si="0"/>
        <v>43.599999999999994</v>
      </c>
    </row>
    <row r="64" spans="1:9">
      <c r="B64" s="405"/>
      <c r="C64" s="405"/>
      <c r="D64" t="s">
        <v>14</v>
      </c>
      <c r="E64" s="1">
        <v>2</v>
      </c>
      <c r="G64" s="1">
        <f t="shared" si="0"/>
        <v>45.599999999999994</v>
      </c>
    </row>
    <row r="65" spans="1:7">
      <c r="B65" s="405"/>
      <c r="C65" s="405"/>
      <c r="D65" t="s">
        <v>15</v>
      </c>
      <c r="E65" s="1">
        <v>60</v>
      </c>
      <c r="G65" s="1">
        <f t="shared" si="0"/>
        <v>105.6</v>
      </c>
    </row>
    <row r="66" spans="1:7">
      <c r="B66" s="405"/>
      <c r="C66" s="405"/>
      <c r="D66" t="s">
        <v>16</v>
      </c>
      <c r="E66" s="1">
        <v>2</v>
      </c>
      <c r="G66" s="1">
        <f t="shared" si="0"/>
        <v>107.6</v>
      </c>
    </row>
    <row r="67" spans="1:7">
      <c r="A67" s="30">
        <v>42971</v>
      </c>
      <c r="B67" s="405">
        <v>13474</v>
      </c>
      <c r="C67" s="405" t="s">
        <v>24</v>
      </c>
      <c r="D67" t="s">
        <v>13</v>
      </c>
      <c r="F67" s="1">
        <v>43.6</v>
      </c>
      <c r="G67" s="1">
        <f t="shared" si="0"/>
        <v>63.999999999999993</v>
      </c>
    </row>
    <row r="68" spans="1:7">
      <c r="A68" s="30">
        <v>42971</v>
      </c>
      <c r="B68" s="405">
        <v>13474</v>
      </c>
      <c r="C68" s="405" t="s">
        <v>24</v>
      </c>
      <c r="D68" t="s">
        <v>14</v>
      </c>
      <c r="F68" s="1">
        <v>2</v>
      </c>
      <c r="G68" s="1">
        <f t="shared" si="0"/>
        <v>61.999999999999993</v>
      </c>
    </row>
    <row r="69" spans="1:7">
      <c r="A69" s="30">
        <v>44754</v>
      </c>
      <c r="B69" s="405" t="s">
        <v>468</v>
      </c>
      <c r="C69" s="405" t="s">
        <v>24</v>
      </c>
      <c r="D69" t="s">
        <v>15</v>
      </c>
      <c r="F69" s="1">
        <v>60</v>
      </c>
      <c r="G69" s="1">
        <f t="shared" si="0"/>
        <v>1.9999999999999929</v>
      </c>
    </row>
    <row r="70" spans="1:7">
      <c r="A70" s="30">
        <v>44754</v>
      </c>
      <c r="B70" s="405" t="s">
        <v>468</v>
      </c>
      <c r="C70" s="405" t="s">
        <v>24</v>
      </c>
      <c r="D70" t="s">
        <v>16</v>
      </c>
      <c r="F70" s="1">
        <v>2</v>
      </c>
      <c r="G70" s="1">
        <f t="shared" si="0"/>
        <v>-7.1054273576010019E-15</v>
      </c>
    </row>
    <row r="71" spans="1:7">
      <c r="A71" s="32">
        <v>42978</v>
      </c>
      <c r="B71" s="404" t="s">
        <v>11</v>
      </c>
      <c r="C71" s="404" t="s">
        <v>25</v>
      </c>
      <c r="D71" t="s">
        <v>13</v>
      </c>
      <c r="E71" s="1">
        <v>43.6</v>
      </c>
      <c r="G71" s="1">
        <f t="shared" si="0"/>
        <v>43.599999999999994</v>
      </c>
    </row>
    <row r="72" spans="1:7">
      <c r="B72" s="405"/>
      <c r="C72" s="405"/>
      <c r="D72" t="s">
        <v>14</v>
      </c>
      <c r="E72" s="1">
        <v>2</v>
      </c>
      <c r="G72" s="1">
        <f t="shared" si="0"/>
        <v>45.599999999999994</v>
      </c>
    </row>
    <row r="73" spans="1:7">
      <c r="B73" s="405"/>
      <c r="C73" s="405"/>
      <c r="D73" t="s">
        <v>15</v>
      </c>
      <c r="E73" s="1">
        <v>60</v>
      </c>
      <c r="G73" s="1">
        <f t="shared" si="0"/>
        <v>105.6</v>
      </c>
    </row>
    <row r="74" spans="1:7">
      <c r="B74" s="405"/>
      <c r="C74" s="405"/>
      <c r="D74" t="s">
        <v>16</v>
      </c>
      <c r="E74" s="1">
        <v>2</v>
      </c>
      <c r="G74" s="1">
        <f t="shared" si="0"/>
        <v>107.6</v>
      </c>
    </row>
    <row r="75" spans="1:7">
      <c r="B75" s="405"/>
      <c r="C75" s="405"/>
      <c r="D75" t="s">
        <v>46</v>
      </c>
      <c r="E75" s="1">
        <v>85</v>
      </c>
      <c r="G75" s="1">
        <f t="shared" si="0"/>
        <v>192.6</v>
      </c>
    </row>
    <row r="76" spans="1:7">
      <c r="A76" s="30">
        <v>43067</v>
      </c>
      <c r="B76" s="405" t="s">
        <v>129</v>
      </c>
      <c r="C76" s="405" t="s">
        <v>25</v>
      </c>
      <c r="D76" t="s">
        <v>46</v>
      </c>
      <c r="F76" s="1">
        <v>85</v>
      </c>
      <c r="G76" s="1">
        <f t="shared" si="0"/>
        <v>107.6</v>
      </c>
    </row>
    <row r="77" spans="1:7">
      <c r="A77" s="30">
        <v>43145</v>
      </c>
      <c r="B77" s="405">
        <v>14617</v>
      </c>
      <c r="C77" s="405" t="s">
        <v>25</v>
      </c>
      <c r="D77" t="s">
        <v>13</v>
      </c>
      <c r="F77" s="1">
        <v>43.6</v>
      </c>
      <c r="G77" s="1">
        <f t="shared" si="0"/>
        <v>63.999999999999993</v>
      </c>
    </row>
    <row r="78" spans="1:7">
      <c r="A78" s="30">
        <v>43145</v>
      </c>
      <c r="B78" s="405">
        <v>14617</v>
      </c>
      <c r="C78" s="405" t="s">
        <v>25</v>
      </c>
      <c r="D78" t="s">
        <v>14</v>
      </c>
      <c r="F78" s="1">
        <v>2</v>
      </c>
      <c r="G78" s="1">
        <f t="shared" si="0"/>
        <v>61.999999999999993</v>
      </c>
    </row>
    <row r="79" spans="1:7">
      <c r="A79" s="30">
        <v>44754</v>
      </c>
      <c r="B79" s="405" t="s">
        <v>468</v>
      </c>
      <c r="C79" s="405" t="s">
        <v>25</v>
      </c>
      <c r="D79" t="s">
        <v>15</v>
      </c>
      <c r="F79" s="1">
        <v>60</v>
      </c>
      <c r="G79" s="1">
        <f t="shared" si="0"/>
        <v>1.9999999999999929</v>
      </c>
    </row>
    <row r="80" spans="1:7">
      <c r="A80" s="30">
        <v>44754</v>
      </c>
      <c r="B80" s="405" t="s">
        <v>468</v>
      </c>
      <c r="C80" s="405" t="s">
        <v>25</v>
      </c>
      <c r="D80" t="s">
        <v>16</v>
      </c>
      <c r="F80" s="1">
        <v>2</v>
      </c>
      <c r="G80" s="1">
        <f t="shared" si="0"/>
        <v>-7.1054273576010019E-15</v>
      </c>
    </row>
    <row r="81" spans="1:7">
      <c r="A81" s="32">
        <v>43008</v>
      </c>
      <c r="B81" s="404" t="s">
        <v>11</v>
      </c>
      <c r="C81" s="404" t="s">
        <v>26</v>
      </c>
      <c r="D81" t="s">
        <v>13</v>
      </c>
      <c r="E81" s="1">
        <v>44.5</v>
      </c>
      <c r="G81" s="1">
        <f t="shared" si="0"/>
        <v>44.499999999999993</v>
      </c>
    </row>
    <row r="82" spans="1:7">
      <c r="B82" s="405"/>
      <c r="C82" s="405"/>
      <c r="D82" t="s">
        <v>14</v>
      </c>
      <c r="E82" s="1">
        <v>2</v>
      </c>
      <c r="G82" s="1">
        <f t="shared" si="0"/>
        <v>46.499999999999993</v>
      </c>
    </row>
    <row r="83" spans="1:7">
      <c r="B83" s="405"/>
      <c r="C83" s="405"/>
      <c r="D83" t="s">
        <v>15</v>
      </c>
      <c r="E83" s="1">
        <v>60</v>
      </c>
      <c r="G83" s="1">
        <f t="shared" si="0"/>
        <v>106.5</v>
      </c>
    </row>
    <row r="84" spans="1:7">
      <c r="B84" s="405"/>
      <c r="C84" s="405"/>
      <c r="D84" t="s">
        <v>16</v>
      </c>
      <c r="E84" s="1">
        <v>2</v>
      </c>
      <c r="G84" s="1">
        <f t="shared" si="0"/>
        <v>108.5</v>
      </c>
    </row>
    <row r="85" spans="1:7">
      <c r="A85" s="30">
        <v>42788</v>
      </c>
      <c r="B85" s="405"/>
      <c r="C85" s="405"/>
      <c r="D85" t="s">
        <v>46</v>
      </c>
      <c r="E85" s="1">
        <v>85</v>
      </c>
      <c r="G85" s="1">
        <f t="shared" si="0"/>
        <v>193.5</v>
      </c>
    </row>
    <row r="86" spans="1:7">
      <c r="A86" s="30">
        <v>42823</v>
      </c>
      <c r="B86" s="405"/>
      <c r="C86" s="405"/>
      <c r="D86" t="s">
        <v>46</v>
      </c>
      <c r="E86" s="1">
        <v>85</v>
      </c>
      <c r="G86" s="1">
        <f t="shared" si="0"/>
        <v>278.5</v>
      </c>
    </row>
    <row r="87" spans="1:7">
      <c r="A87" s="30">
        <v>43067</v>
      </c>
      <c r="B87" s="405" t="s">
        <v>129</v>
      </c>
      <c r="C87" s="16">
        <v>42788</v>
      </c>
      <c r="D87" t="s">
        <v>46</v>
      </c>
      <c r="F87" s="1">
        <v>85</v>
      </c>
      <c r="G87" s="1">
        <f t="shared" ref="G87:G151" si="1">+G86+E87-F87</f>
        <v>193.5</v>
      </c>
    </row>
    <row r="88" spans="1:7">
      <c r="A88" s="30">
        <v>43067</v>
      </c>
      <c r="B88" s="405" t="s">
        <v>129</v>
      </c>
      <c r="C88" s="16">
        <v>42823</v>
      </c>
      <c r="D88" t="s">
        <v>46</v>
      </c>
      <c r="F88" s="1">
        <v>85</v>
      </c>
      <c r="G88" s="1">
        <f t="shared" si="1"/>
        <v>108.5</v>
      </c>
    </row>
    <row r="89" spans="1:7">
      <c r="A89" s="30">
        <v>43145</v>
      </c>
      <c r="B89" s="405">
        <v>14617</v>
      </c>
      <c r="C89" s="16" t="s">
        <v>26</v>
      </c>
      <c r="D89" t="s">
        <v>13</v>
      </c>
      <c r="F89" s="1">
        <v>44.5</v>
      </c>
      <c r="G89" s="1">
        <f t="shared" si="1"/>
        <v>64</v>
      </c>
    </row>
    <row r="90" spans="1:7">
      <c r="A90" s="30">
        <v>43145</v>
      </c>
      <c r="B90" s="405">
        <v>14617</v>
      </c>
      <c r="C90" s="16" t="s">
        <v>26</v>
      </c>
      <c r="D90" t="s">
        <v>14</v>
      </c>
      <c r="F90" s="1">
        <v>2</v>
      </c>
      <c r="G90" s="1">
        <f t="shared" si="1"/>
        <v>62</v>
      </c>
    </row>
    <row r="91" spans="1:7">
      <c r="A91" s="30">
        <v>44754</v>
      </c>
      <c r="B91" s="405" t="s">
        <v>468</v>
      </c>
      <c r="C91" s="16" t="s">
        <v>26</v>
      </c>
      <c r="D91" t="s">
        <v>15</v>
      </c>
      <c r="F91" s="1">
        <v>60</v>
      </c>
      <c r="G91" s="1">
        <f t="shared" si="1"/>
        <v>2</v>
      </c>
    </row>
    <row r="92" spans="1:7">
      <c r="A92" s="30">
        <v>44754</v>
      </c>
      <c r="B92" s="405" t="s">
        <v>468</v>
      </c>
      <c r="C92" s="16" t="s">
        <v>26</v>
      </c>
      <c r="D92" t="s">
        <v>16</v>
      </c>
      <c r="F92" s="1">
        <v>2</v>
      </c>
      <c r="G92" s="1">
        <f t="shared" si="1"/>
        <v>0</v>
      </c>
    </row>
    <row r="93" spans="1:7">
      <c r="A93" s="32">
        <v>43039</v>
      </c>
      <c r="B93" s="404" t="s">
        <v>11</v>
      </c>
      <c r="C93" s="404" t="s">
        <v>27</v>
      </c>
      <c r="D93" t="s">
        <v>13</v>
      </c>
      <c r="E93" s="1">
        <v>44.3</v>
      </c>
      <c r="G93" s="1">
        <f t="shared" si="1"/>
        <v>44.3</v>
      </c>
    </row>
    <row r="94" spans="1:7">
      <c r="B94" s="405"/>
      <c r="C94" s="405"/>
      <c r="D94" t="s">
        <v>14</v>
      </c>
      <c r="E94" s="1">
        <v>2</v>
      </c>
      <c r="G94" s="1">
        <f t="shared" si="1"/>
        <v>46.3</v>
      </c>
    </row>
    <row r="95" spans="1:7">
      <c r="B95" s="405"/>
      <c r="C95" s="405"/>
      <c r="D95" t="s">
        <v>15</v>
      </c>
      <c r="E95" s="1">
        <v>60</v>
      </c>
      <c r="G95" s="1">
        <f t="shared" si="1"/>
        <v>106.3</v>
      </c>
    </row>
    <row r="96" spans="1:7">
      <c r="B96" s="405"/>
      <c r="C96" s="405"/>
      <c r="D96" t="s">
        <v>16</v>
      </c>
      <c r="E96" s="1">
        <v>2</v>
      </c>
      <c r="G96" s="1">
        <f t="shared" si="1"/>
        <v>108.3</v>
      </c>
    </row>
    <row r="97" spans="1:7">
      <c r="A97" s="30">
        <v>42977</v>
      </c>
      <c r="B97" s="405" t="s">
        <v>196</v>
      </c>
      <c r="C97" s="405"/>
      <c r="D97" t="s">
        <v>264</v>
      </c>
      <c r="E97" s="1">
        <v>25</v>
      </c>
      <c r="G97" s="1">
        <f t="shared" si="1"/>
        <v>133.30000000000001</v>
      </c>
    </row>
    <row r="98" spans="1:7">
      <c r="A98" s="30">
        <v>43063</v>
      </c>
      <c r="B98" s="405">
        <v>14077</v>
      </c>
      <c r="C98" s="405" t="s">
        <v>27</v>
      </c>
      <c r="D98" t="s">
        <v>13</v>
      </c>
      <c r="F98" s="1">
        <v>44.3</v>
      </c>
      <c r="G98" s="1">
        <f t="shared" si="1"/>
        <v>89.000000000000014</v>
      </c>
    </row>
    <row r="99" spans="1:7">
      <c r="A99" s="30">
        <v>43063</v>
      </c>
      <c r="B99" s="405">
        <v>14077</v>
      </c>
      <c r="C99" s="405" t="s">
        <v>27</v>
      </c>
      <c r="D99" t="s">
        <v>14</v>
      </c>
      <c r="F99" s="1">
        <v>2</v>
      </c>
      <c r="G99" s="1">
        <f t="shared" si="1"/>
        <v>87.000000000000014</v>
      </c>
    </row>
    <row r="100" spans="1:7">
      <c r="A100" s="30">
        <v>44754</v>
      </c>
      <c r="B100" s="405" t="s">
        <v>468</v>
      </c>
      <c r="C100" s="405" t="s">
        <v>27</v>
      </c>
      <c r="D100" t="s">
        <v>15</v>
      </c>
      <c r="F100" s="1">
        <v>60</v>
      </c>
      <c r="G100" s="1">
        <f t="shared" si="1"/>
        <v>27.000000000000014</v>
      </c>
    </row>
    <row r="101" spans="1:7">
      <c r="A101" s="30">
        <v>44754</v>
      </c>
      <c r="B101" s="405" t="s">
        <v>468</v>
      </c>
      <c r="C101" s="405" t="s">
        <v>27</v>
      </c>
      <c r="D101" t="s">
        <v>16</v>
      </c>
      <c r="F101" s="1">
        <v>2</v>
      </c>
      <c r="G101" s="1">
        <f t="shared" si="1"/>
        <v>25.000000000000014</v>
      </c>
    </row>
    <row r="102" spans="1:7">
      <c r="A102" s="30">
        <v>44754</v>
      </c>
      <c r="B102" s="405" t="s">
        <v>468</v>
      </c>
      <c r="C102" s="405" t="s">
        <v>27</v>
      </c>
      <c r="D102" t="s">
        <v>264</v>
      </c>
      <c r="F102" s="1">
        <v>25</v>
      </c>
      <c r="G102" s="1">
        <f t="shared" si="1"/>
        <v>0</v>
      </c>
    </row>
    <row r="103" spans="1:7">
      <c r="A103" s="32">
        <v>43069</v>
      </c>
      <c r="B103" s="404" t="s">
        <v>11</v>
      </c>
      <c r="C103" s="404" t="s">
        <v>28</v>
      </c>
      <c r="D103" t="s">
        <v>13</v>
      </c>
      <c r="E103" s="1">
        <v>47.3</v>
      </c>
      <c r="G103" s="1">
        <f t="shared" si="1"/>
        <v>47.3</v>
      </c>
    </row>
    <row r="104" spans="1:7">
      <c r="B104" s="405"/>
      <c r="C104" s="405"/>
      <c r="D104" t="s">
        <v>14</v>
      </c>
      <c r="E104" s="1">
        <v>2</v>
      </c>
      <c r="G104" s="1">
        <f t="shared" si="1"/>
        <v>49.3</v>
      </c>
    </row>
    <row r="105" spans="1:7">
      <c r="B105" s="405"/>
      <c r="C105" s="405"/>
      <c r="D105" t="s">
        <v>15</v>
      </c>
      <c r="E105" s="1">
        <v>60</v>
      </c>
      <c r="G105" s="1">
        <f t="shared" si="1"/>
        <v>109.3</v>
      </c>
    </row>
    <row r="106" spans="1:7">
      <c r="B106" s="405"/>
      <c r="C106" s="405"/>
      <c r="D106" t="s">
        <v>16</v>
      </c>
      <c r="E106" s="1">
        <v>2</v>
      </c>
      <c r="G106" s="1">
        <f t="shared" si="1"/>
        <v>111.3</v>
      </c>
    </row>
    <row r="107" spans="1:7">
      <c r="A107" s="30">
        <v>43096</v>
      </c>
      <c r="B107" s="405">
        <v>14350</v>
      </c>
      <c r="C107" s="405" t="s">
        <v>28</v>
      </c>
      <c r="D107" t="s">
        <v>13</v>
      </c>
      <c r="F107" s="1">
        <v>47.3</v>
      </c>
      <c r="G107" s="1">
        <f t="shared" si="1"/>
        <v>64</v>
      </c>
    </row>
    <row r="108" spans="1:7">
      <c r="A108" s="30">
        <v>43096</v>
      </c>
      <c r="B108" s="405">
        <v>14350</v>
      </c>
      <c r="C108" s="405" t="s">
        <v>28</v>
      </c>
      <c r="D108" t="s">
        <v>14</v>
      </c>
      <c r="F108" s="1">
        <v>2</v>
      </c>
      <c r="G108" s="1">
        <f t="shared" si="1"/>
        <v>62</v>
      </c>
    </row>
    <row r="109" spans="1:7">
      <c r="A109" s="30">
        <v>44754</v>
      </c>
      <c r="B109" s="405" t="s">
        <v>468</v>
      </c>
      <c r="C109" s="405" t="s">
        <v>28</v>
      </c>
      <c r="D109" t="s">
        <v>15</v>
      </c>
      <c r="F109" s="1">
        <v>60</v>
      </c>
      <c r="G109" s="1">
        <f t="shared" si="1"/>
        <v>2</v>
      </c>
    </row>
    <row r="110" spans="1:7">
      <c r="A110" s="30">
        <v>44754</v>
      </c>
      <c r="B110" s="405" t="s">
        <v>468</v>
      </c>
      <c r="C110" s="405" t="s">
        <v>28</v>
      </c>
      <c r="D110" t="s">
        <v>16</v>
      </c>
      <c r="F110" s="1">
        <v>2</v>
      </c>
      <c r="G110" s="1">
        <f t="shared" si="1"/>
        <v>0</v>
      </c>
    </row>
    <row r="111" spans="1:7">
      <c r="A111" s="32">
        <v>43100</v>
      </c>
      <c r="B111" s="404" t="s">
        <v>11</v>
      </c>
      <c r="C111" s="404" t="s">
        <v>29</v>
      </c>
      <c r="D111" t="s">
        <v>13</v>
      </c>
      <c r="E111" s="1">
        <v>51.4</v>
      </c>
      <c r="G111" s="1">
        <f t="shared" si="1"/>
        <v>51.4</v>
      </c>
    </row>
    <row r="112" spans="1:7">
      <c r="B112" s="405"/>
      <c r="C112" s="405"/>
      <c r="D112" t="s">
        <v>14</v>
      </c>
      <c r="E112" s="1">
        <v>2</v>
      </c>
      <c r="G112" s="1">
        <f t="shared" si="1"/>
        <v>53.4</v>
      </c>
    </row>
    <row r="113" spans="1:7">
      <c r="B113" s="405"/>
      <c r="C113" s="405"/>
      <c r="D113" t="s">
        <v>15</v>
      </c>
      <c r="E113" s="1">
        <v>60</v>
      </c>
      <c r="G113" s="1">
        <f t="shared" si="1"/>
        <v>113.4</v>
      </c>
    </row>
    <row r="114" spans="1:7">
      <c r="B114" s="405"/>
      <c r="C114" s="405"/>
      <c r="D114" t="s">
        <v>16</v>
      </c>
      <c r="E114" s="1">
        <v>2</v>
      </c>
      <c r="G114" s="1">
        <f t="shared" si="1"/>
        <v>115.4</v>
      </c>
    </row>
    <row r="115" spans="1:7">
      <c r="A115" s="30">
        <v>43236</v>
      </c>
      <c r="B115" s="405">
        <v>15318</v>
      </c>
      <c r="C115" s="405" t="s">
        <v>29</v>
      </c>
      <c r="D115" t="s">
        <v>13</v>
      </c>
      <c r="F115" s="1">
        <v>51.4</v>
      </c>
      <c r="G115" s="1">
        <f t="shared" si="1"/>
        <v>64</v>
      </c>
    </row>
    <row r="116" spans="1:7">
      <c r="A116" s="30">
        <v>43236</v>
      </c>
      <c r="B116" s="405">
        <v>15318</v>
      </c>
      <c r="C116" s="405" t="s">
        <v>29</v>
      </c>
      <c r="D116" t="s">
        <v>14</v>
      </c>
      <c r="F116" s="1">
        <v>2</v>
      </c>
      <c r="G116" s="1">
        <f t="shared" si="1"/>
        <v>62</v>
      </c>
    </row>
    <row r="117" spans="1:7">
      <c r="A117" s="30">
        <v>44754</v>
      </c>
      <c r="B117" s="405" t="s">
        <v>468</v>
      </c>
      <c r="C117" s="405" t="s">
        <v>29</v>
      </c>
      <c r="D117" t="s">
        <v>15</v>
      </c>
      <c r="F117" s="1">
        <v>60</v>
      </c>
      <c r="G117" s="1">
        <f t="shared" si="1"/>
        <v>2</v>
      </c>
    </row>
    <row r="118" spans="1:7">
      <c r="A118" s="30">
        <v>44754</v>
      </c>
      <c r="B118" s="405" t="s">
        <v>468</v>
      </c>
      <c r="C118" s="405" t="s">
        <v>29</v>
      </c>
      <c r="D118" t="s">
        <v>16</v>
      </c>
      <c r="F118" s="1">
        <v>2</v>
      </c>
      <c r="G118" s="1">
        <f t="shared" si="1"/>
        <v>0</v>
      </c>
    </row>
    <row r="119" spans="1:7">
      <c r="A119" s="32">
        <v>43131</v>
      </c>
      <c r="B119" s="404" t="s">
        <v>11</v>
      </c>
      <c r="C119" s="404" t="s">
        <v>12</v>
      </c>
      <c r="D119" t="s">
        <v>13</v>
      </c>
      <c r="E119" s="1">
        <v>45.8</v>
      </c>
      <c r="G119" s="1">
        <f t="shared" si="1"/>
        <v>45.8</v>
      </c>
    </row>
    <row r="120" spans="1:7">
      <c r="B120" s="405"/>
      <c r="C120" s="405"/>
      <c r="D120" t="s">
        <v>14</v>
      </c>
      <c r="E120" s="1">
        <v>2</v>
      </c>
      <c r="G120" s="1">
        <f t="shared" si="1"/>
        <v>47.8</v>
      </c>
    </row>
    <row r="121" spans="1:7">
      <c r="B121" s="405"/>
      <c r="C121" s="405"/>
      <c r="D121" t="s">
        <v>15</v>
      </c>
      <c r="E121" s="1">
        <v>60</v>
      </c>
      <c r="G121" s="1">
        <f t="shared" si="1"/>
        <v>107.8</v>
      </c>
    </row>
    <row r="122" spans="1:7">
      <c r="B122" s="405"/>
      <c r="C122" s="405"/>
      <c r="D122" t="s">
        <v>16</v>
      </c>
      <c r="E122" s="1">
        <v>2</v>
      </c>
      <c r="G122" s="1">
        <f t="shared" si="1"/>
        <v>109.8</v>
      </c>
    </row>
    <row r="123" spans="1:7">
      <c r="A123" s="30">
        <v>43236</v>
      </c>
      <c r="B123" s="405">
        <v>15318</v>
      </c>
      <c r="C123" s="405" t="s">
        <v>12</v>
      </c>
      <c r="D123" t="s">
        <v>13</v>
      </c>
      <c r="F123" s="1">
        <v>45.8</v>
      </c>
      <c r="G123" s="1">
        <f t="shared" si="1"/>
        <v>64</v>
      </c>
    </row>
    <row r="124" spans="1:7">
      <c r="A124" s="30">
        <v>43236</v>
      </c>
      <c r="B124" s="405">
        <v>15318</v>
      </c>
      <c r="C124" s="405" t="s">
        <v>12</v>
      </c>
      <c r="D124" s="5" t="s">
        <v>14</v>
      </c>
      <c r="F124" s="1">
        <v>2</v>
      </c>
      <c r="G124" s="1">
        <f t="shared" si="1"/>
        <v>62</v>
      </c>
    </row>
    <row r="125" spans="1:7">
      <c r="A125" s="30">
        <v>43766</v>
      </c>
      <c r="B125" s="405">
        <v>19081</v>
      </c>
      <c r="C125" s="405" t="s">
        <v>12</v>
      </c>
      <c r="D125" s="5" t="s">
        <v>15</v>
      </c>
      <c r="F125" s="1">
        <v>60</v>
      </c>
      <c r="G125" s="1">
        <f t="shared" si="1"/>
        <v>2</v>
      </c>
    </row>
    <row r="126" spans="1:7">
      <c r="A126" s="30">
        <v>43766</v>
      </c>
      <c r="B126" s="405">
        <v>19081</v>
      </c>
      <c r="C126" s="405" t="s">
        <v>12</v>
      </c>
      <c r="D126" s="5" t="s">
        <v>16</v>
      </c>
      <c r="F126" s="1">
        <v>2</v>
      </c>
      <c r="G126" s="1">
        <f t="shared" si="1"/>
        <v>0</v>
      </c>
    </row>
    <row r="127" spans="1:7">
      <c r="A127" s="32">
        <v>43159</v>
      </c>
      <c r="B127" s="404" t="s">
        <v>11</v>
      </c>
      <c r="C127" s="404" t="s">
        <v>19</v>
      </c>
      <c r="D127" t="s">
        <v>13</v>
      </c>
      <c r="E127" s="1">
        <v>56.7</v>
      </c>
      <c r="G127" s="1">
        <f t="shared" si="1"/>
        <v>56.7</v>
      </c>
    </row>
    <row r="128" spans="1:7">
      <c r="B128" s="405"/>
      <c r="C128" s="405"/>
      <c r="D128" t="s">
        <v>14</v>
      </c>
      <c r="E128" s="1">
        <v>2</v>
      </c>
      <c r="G128" s="1">
        <f t="shared" si="1"/>
        <v>58.7</v>
      </c>
    </row>
    <row r="129" spans="1:12">
      <c r="B129" s="405"/>
      <c r="C129" s="405"/>
      <c r="D129" t="s">
        <v>15</v>
      </c>
      <c r="E129" s="1">
        <v>56</v>
      </c>
      <c r="G129" s="1">
        <f t="shared" si="1"/>
        <v>114.7</v>
      </c>
    </row>
    <row r="130" spans="1:12">
      <c r="B130" s="405"/>
      <c r="C130" s="405"/>
      <c r="D130" t="s">
        <v>16</v>
      </c>
      <c r="E130" s="1">
        <v>5</v>
      </c>
      <c r="G130" s="1">
        <f t="shared" si="1"/>
        <v>119.7</v>
      </c>
    </row>
    <row r="131" spans="1:12">
      <c r="A131" s="30">
        <v>43182</v>
      </c>
      <c r="B131" s="405">
        <v>14937</v>
      </c>
      <c r="C131" s="405" t="s">
        <v>19</v>
      </c>
      <c r="D131" t="s">
        <v>13</v>
      </c>
      <c r="F131" s="1">
        <v>56.7</v>
      </c>
      <c r="G131" s="1">
        <f t="shared" si="1"/>
        <v>63</v>
      </c>
    </row>
    <row r="132" spans="1:12">
      <c r="A132" s="30">
        <v>43182</v>
      </c>
      <c r="B132" s="405">
        <v>14937</v>
      </c>
      <c r="C132" s="405" t="s">
        <v>19</v>
      </c>
      <c r="D132" t="s">
        <v>14</v>
      </c>
      <c r="F132" s="1">
        <v>2</v>
      </c>
      <c r="G132" s="1">
        <f t="shared" si="1"/>
        <v>61</v>
      </c>
    </row>
    <row r="133" spans="1:12">
      <c r="A133" s="30">
        <v>43766</v>
      </c>
      <c r="B133" s="405">
        <v>19081</v>
      </c>
      <c r="C133" s="405" t="s">
        <v>19</v>
      </c>
      <c r="D133" t="s">
        <v>15</v>
      </c>
      <c r="F133" s="1">
        <v>56</v>
      </c>
      <c r="G133" s="1">
        <f t="shared" si="1"/>
        <v>5</v>
      </c>
    </row>
    <row r="134" spans="1:12">
      <c r="A134" s="30">
        <v>43766</v>
      </c>
      <c r="B134" s="405">
        <v>19081</v>
      </c>
      <c r="C134" s="405" t="s">
        <v>19</v>
      </c>
      <c r="D134" t="s">
        <v>16</v>
      </c>
      <c r="F134" s="1">
        <v>5</v>
      </c>
      <c r="G134" s="1">
        <f t="shared" si="1"/>
        <v>0</v>
      </c>
      <c r="L134" s="1"/>
    </row>
    <row r="135" spans="1:12">
      <c r="A135" s="32">
        <v>43189</v>
      </c>
      <c r="B135" s="404" t="s">
        <v>11</v>
      </c>
      <c r="C135" s="404" t="s">
        <v>20</v>
      </c>
      <c r="D135" t="s">
        <v>13</v>
      </c>
      <c r="E135" s="1">
        <v>54.8</v>
      </c>
      <c r="G135" s="1">
        <f t="shared" si="1"/>
        <v>54.8</v>
      </c>
      <c r="J135" s="404"/>
      <c r="L135" s="1"/>
    </row>
    <row r="136" spans="1:12">
      <c r="A136" s="32"/>
      <c r="B136" s="405"/>
      <c r="C136" s="405"/>
      <c r="D136" t="s">
        <v>14</v>
      </c>
      <c r="E136" s="1">
        <v>2</v>
      </c>
      <c r="G136" s="1">
        <f t="shared" si="1"/>
        <v>56.8</v>
      </c>
      <c r="L136" s="1"/>
    </row>
    <row r="137" spans="1:12">
      <c r="B137" s="405"/>
      <c r="C137" s="405"/>
      <c r="D137" t="s">
        <v>15</v>
      </c>
      <c r="E137" s="1">
        <v>60</v>
      </c>
      <c r="G137" s="1">
        <f t="shared" si="1"/>
        <v>116.8</v>
      </c>
      <c r="J137" s="404"/>
      <c r="L137" s="1"/>
    </row>
    <row r="138" spans="1:12">
      <c r="B138" s="405"/>
      <c r="C138" s="405"/>
      <c r="D138" t="s">
        <v>16</v>
      </c>
      <c r="E138" s="1">
        <v>5</v>
      </c>
      <c r="G138" s="1">
        <f t="shared" si="1"/>
        <v>121.8</v>
      </c>
      <c r="L138" s="1"/>
    </row>
    <row r="139" spans="1:12">
      <c r="A139" s="30">
        <v>43249</v>
      </c>
      <c r="B139" s="405">
        <v>15443</v>
      </c>
      <c r="C139" s="405" t="s">
        <v>20</v>
      </c>
      <c r="D139" t="s">
        <v>13</v>
      </c>
      <c r="F139" s="1">
        <v>54.8</v>
      </c>
      <c r="G139" s="1">
        <f t="shared" si="1"/>
        <v>67</v>
      </c>
      <c r="J139" s="404"/>
      <c r="L139" s="1"/>
    </row>
    <row r="140" spans="1:12">
      <c r="A140" s="30">
        <v>43249</v>
      </c>
      <c r="B140" s="405">
        <v>15443</v>
      </c>
      <c r="C140" s="405" t="s">
        <v>20</v>
      </c>
      <c r="D140" t="s">
        <v>14</v>
      </c>
      <c r="F140" s="1">
        <v>2</v>
      </c>
      <c r="G140" s="1">
        <f t="shared" si="1"/>
        <v>65</v>
      </c>
      <c r="L140" s="1"/>
    </row>
    <row r="141" spans="1:12">
      <c r="A141" s="30">
        <v>43766</v>
      </c>
      <c r="B141" s="405">
        <v>19081</v>
      </c>
      <c r="C141" s="405" t="s">
        <v>20</v>
      </c>
      <c r="D141" t="s">
        <v>15</v>
      </c>
      <c r="F141" s="1">
        <v>60</v>
      </c>
      <c r="G141" s="1">
        <f t="shared" si="1"/>
        <v>5</v>
      </c>
    </row>
    <row r="142" spans="1:12">
      <c r="A142" s="30">
        <v>43766</v>
      </c>
      <c r="B142" s="405">
        <v>19081</v>
      </c>
      <c r="C142" s="405" t="s">
        <v>20</v>
      </c>
      <c r="D142" t="s">
        <v>16</v>
      </c>
      <c r="F142" s="1">
        <v>5</v>
      </c>
      <c r="G142" s="1">
        <f t="shared" si="1"/>
        <v>0</v>
      </c>
    </row>
    <row r="143" spans="1:12">
      <c r="A143" s="32">
        <v>43220</v>
      </c>
      <c r="B143" s="404" t="s">
        <v>11</v>
      </c>
      <c r="C143" s="404" t="s">
        <v>21</v>
      </c>
      <c r="D143" t="s">
        <v>13</v>
      </c>
      <c r="E143" s="1">
        <v>57.3</v>
      </c>
      <c r="G143" s="1">
        <f t="shared" si="1"/>
        <v>57.3</v>
      </c>
    </row>
    <row r="144" spans="1:12">
      <c r="A144" s="32"/>
      <c r="B144" s="405"/>
      <c r="C144" s="405"/>
      <c r="D144" t="s">
        <v>14</v>
      </c>
      <c r="E144" s="1">
        <v>2</v>
      </c>
      <c r="G144" s="1">
        <f t="shared" si="1"/>
        <v>59.3</v>
      </c>
    </row>
    <row r="145" spans="1:7">
      <c r="B145" s="405"/>
      <c r="C145" s="405"/>
      <c r="D145" t="s">
        <v>15</v>
      </c>
      <c r="E145" s="1">
        <v>60</v>
      </c>
      <c r="G145" s="1">
        <f t="shared" si="1"/>
        <v>119.3</v>
      </c>
    </row>
    <row r="146" spans="1:7">
      <c r="B146" s="405"/>
      <c r="C146" s="405"/>
      <c r="D146" t="s">
        <v>16</v>
      </c>
      <c r="E146" s="1">
        <v>5</v>
      </c>
      <c r="G146" s="1">
        <f t="shared" si="1"/>
        <v>124.3</v>
      </c>
    </row>
    <row r="147" spans="1:7">
      <c r="A147" s="30">
        <v>43356</v>
      </c>
      <c r="B147" s="405">
        <v>16134</v>
      </c>
      <c r="C147" s="405" t="s">
        <v>21</v>
      </c>
      <c r="D147" t="s">
        <v>13</v>
      </c>
      <c r="F147" s="1">
        <v>57.3</v>
      </c>
      <c r="G147" s="1">
        <f t="shared" si="1"/>
        <v>67</v>
      </c>
    </row>
    <row r="148" spans="1:7">
      <c r="A148" s="30">
        <v>43356</v>
      </c>
      <c r="B148" s="405">
        <v>16134</v>
      </c>
      <c r="C148" s="405" t="s">
        <v>21</v>
      </c>
      <c r="D148" t="s">
        <v>14</v>
      </c>
      <c r="F148" s="1">
        <v>2</v>
      </c>
      <c r="G148" s="1">
        <f t="shared" si="1"/>
        <v>65</v>
      </c>
    </row>
    <row r="149" spans="1:7">
      <c r="A149" s="30">
        <v>43766</v>
      </c>
      <c r="B149" s="405">
        <v>19081</v>
      </c>
      <c r="C149" s="405" t="s">
        <v>21</v>
      </c>
      <c r="D149" t="s">
        <v>15</v>
      </c>
      <c r="F149" s="1">
        <v>60</v>
      </c>
      <c r="G149" s="1">
        <f t="shared" si="1"/>
        <v>5</v>
      </c>
    </row>
    <row r="150" spans="1:7">
      <c r="A150" s="30">
        <v>43766</v>
      </c>
      <c r="B150" s="405">
        <v>19081</v>
      </c>
      <c r="C150" s="405" t="s">
        <v>21</v>
      </c>
      <c r="D150" t="s">
        <v>16</v>
      </c>
      <c r="F150" s="1">
        <v>5</v>
      </c>
      <c r="G150" s="1">
        <f t="shared" si="1"/>
        <v>0</v>
      </c>
    </row>
    <row r="151" spans="1:7">
      <c r="A151" s="32">
        <v>43251</v>
      </c>
      <c r="B151" s="404" t="s">
        <v>11</v>
      </c>
      <c r="C151" s="404" t="s">
        <v>22</v>
      </c>
      <c r="D151" t="s">
        <v>13</v>
      </c>
      <c r="E151" s="1">
        <v>52.4</v>
      </c>
      <c r="G151" s="1">
        <f t="shared" si="1"/>
        <v>52.4</v>
      </c>
    </row>
    <row r="152" spans="1:7">
      <c r="A152" s="32"/>
      <c r="B152" s="405"/>
      <c r="C152" s="405"/>
      <c r="D152" t="s">
        <v>14</v>
      </c>
      <c r="E152" s="1">
        <v>5</v>
      </c>
      <c r="G152" s="1">
        <f t="shared" ref="G152:G188" si="2">+G151+E152-F152</f>
        <v>57.4</v>
      </c>
    </row>
    <row r="153" spans="1:7">
      <c r="B153" s="405"/>
      <c r="C153" s="405"/>
      <c r="D153" t="s">
        <v>15</v>
      </c>
      <c r="E153" s="1">
        <v>60</v>
      </c>
      <c r="G153" s="1">
        <f t="shared" si="2"/>
        <v>117.4</v>
      </c>
    </row>
    <row r="154" spans="1:7">
      <c r="B154" s="405"/>
      <c r="C154" s="405"/>
      <c r="D154" t="s">
        <v>16</v>
      </c>
      <c r="E154" s="1">
        <v>5</v>
      </c>
      <c r="G154" s="1">
        <f t="shared" si="2"/>
        <v>122.4</v>
      </c>
    </row>
    <row r="155" spans="1:7">
      <c r="A155" s="30">
        <v>43273</v>
      </c>
      <c r="B155" s="405">
        <v>15557</v>
      </c>
      <c r="C155" s="405" t="s">
        <v>22</v>
      </c>
      <c r="D155" t="s">
        <v>13</v>
      </c>
      <c r="F155" s="1">
        <v>52.4</v>
      </c>
      <c r="G155" s="1">
        <f t="shared" si="2"/>
        <v>70</v>
      </c>
    </row>
    <row r="156" spans="1:7">
      <c r="A156" s="30">
        <v>43273</v>
      </c>
      <c r="B156" s="405">
        <v>15557</v>
      </c>
      <c r="C156" s="405" t="s">
        <v>22</v>
      </c>
      <c r="D156" t="s">
        <v>14</v>
      </c>
      <c r="F156" s="1">
        <v>5</v>
      </c>
      <c r="G156" s="1">
        <f t="shared" si="2"/>
        <v>65</v>
      </c>
    </row>
    <row r="157" spans="1:7">
      <c r="A157" s="30">
        <v>43766</v>
      </c>
      <c r="B157" s="405">
        <v>19081</v>
      </c>
      <c r="C157" s="405" t="s">
        <v>22</v>
      </c>
      <c r="D157" t="s">
        <v>15</v>
      </c>
      <c r="F157" s="1">
        <v>60</v>
      </c>
      <c r="G157" s="1">
        <f t="shared" si="2"/>
        <v>5</v>
      </c>
    </row>
    <row r="158" spans="1:7">
      <c r="A158" s="30">
        <v>43766</v>
      </c>
      <c r="B158" s="405">
        <v>19081</v>
      </c>
      <c r="C158" s="405" t="s">
        <v>22</v>
      </c>
      <c r="D158" t="s">
        <v>16</v>
      </c>
      <c r="F158" s="1">
        <v>5</v>
      </c>
      <c r="G158" s="1">
        <f t="shared" si="2"/>
        <v>0</v>
      </c>
    </row>
    <row r="159" spans="1:7">
      <c r="A159" s="32">
        <v>43281</v>
      </c>
      <c r="B159" s="404" t="s">
        <v>11</v>
      </c>
      <c r="C159" s="404" t="s">
        <v>23</v>
      </c>
      <c r="D159" t="s">
        <v>13</v>
      </c>
      <c r="E159" s="1">
        <v>48.4</v>
      </c>
      <c r="G159" s="1">
        <f t="shared" si="2"/>
        <v>48.4</v>
      </c>
    </row>
    <row r="160" spans="1:7">
      <c r="A160" s="32"/>
      <c r="B160" s="405"/>
      <c r="C160" s="405"/>
      <c r="D160" t="s">
        <v>14</v>
      </c>
      <c r="E160" s="1">
        <v>4</v>
      </c>
      <c r="G160" s="1">
        <f t="shared" si="2"/>
        <v>52.4</v>
      </c>
    </row>
    <row r="161" spans="1:7">
      <c r="B161" s="405"/>
      <c r="C161" s="405"/>
      <c r="D161" t="s">
        <v>15</v>
      </c>
      <c r="E161" s="1">
        <v>60</v>
      </c>
      <c r="G161" s="1">
        <f t="shared" si="2"/>
        <v>112.4</v>
      </c>
    </row>
    <row r="162" spans="1:7">
      <c r="B162" s="405"/>
      <c r="C162" s="405"/>
      <c r="D162" t="s">
        <v>16</v>
      </c>
      <c r="E162" s="1">
        <v>5</v>
      </c>
      <c r="G162" s="1">
        <f t="shared" si="2"/>
        <v>117.4</v>
      </c>
    </row>
    <row r="163" spans="1:7">
      <c r="A163" s="30">
        <v>43356</v>
      </c>
      <c r="B163" s="405">
        <v>16134</v>
      </c>
      <c r="C163" s="405" t="s">
        <v>23</v>
      </c>
      <c r="D163" t="s">
        <v>13</v>
      </c>
      <c r="F163" s="1">
        <v>48.4</v>
      </c>
      <c r="G163" s="1">
        <f t="shared" si="2"/>
        <v>69</v>
      </c>
    </row>
    <row r="164" spans="1:7">
      <c r="A164" s="30">
        <v>43356</v>
      </c>
      <c r="B164" s="405">
        <v>16134</v>
      </c>
      <c r="C164" s="405" t="s">
        <v>23</v>
      </c>
      <c r="D164" t="s">
        <v>14</v>
      </c>
      <c r="F164" s="1">
        <v>4</v>
      </c>
      <c r="G164" s="1">
        <f t="shared" si="2"/>
        <v>65</v>
      </c>
    </row>
    <row r="165" spans="1:7">
      <c r="A165" s="30">
        <v>43766</v>
      </c>
      <c r="B165" s="405">
        <v>19081</v>
      </c>
      <c r="C165" s="405" t="s">
        <v>23</v>
      </c>
      <c r="D165" t="s">
        <v>15</v>
      </c>
      <c r="F165" s="1">
        <v>60</v>
      </c>
      <c r="G165" s="1">
        <f t="shared" si="2"/>
        <v>5</v>
      </c>
    </row>
    <row r="166" spans="1:7">
      <c r="A166" s="30">
        <v>43766</v>
      </c>
      <c r="B166" s="405">
        <v>19081</v>
      </c>
      <c r="C166" s="405" t="s">
        <v>23</v>
      </c>
      <c r="D166" t="s">
        <v>16</v>
      </c>
      <c r="F166" s="1">
        <v>5</v>
      </c>
      <c r="G166" s="1">
        <f t="shared" si="2"/>
        <v>0</v>
      </c>
    </row>
    <row r="167" spans="1:7">
      <c r="A167" s="32">
        <v>43312</v>
      </c>
      <c r="B167" s="404" t="s">
        <v>11</v>
      </c>
      <c r="C167" s="404" t="s">
        <v>24</v>
      </c>
      <c r="D167" t="s">
        <v>13</v>
      </c>
      <c r="E167" s="1">
        <v>47.4</v>
      </c>
      <c r="G167" s="1">
        <f t="shared" si="2"/>
        <v>47.4</v>
      </c>
    </row>
    <row r="168" spans="1:7">
      <c r="A168" s="32"/>
      <c r="B168" s="405"/>
      <c r="C168" s="405"/>
      <c r="D168" t="s">
        <v>14</v>
      </c>
      <c r="E168" s="1">
        <v>4</v>
      </c>
      <c r="G168" s="1">
        <f t="shared" si="2"/>
        <v>51.4</v>
      </c>
    </row>
    <row r="169" spans="1:7">
      <c r="B169" s="405"/>
      <c r="C169" s="405"/>
      <c r="D169" t="s">
        <v>15</v>
      </c>
      <c r="E169" s="1">
        <v>60</v>
      </c>
      <c r="G169" s="1">
        <f t="shared" si="2"/>
        <v>111.4</v>
      </c>
    </row>
    <row r="170" spans="1:7">
      <c r="B170" s="405"/>
      <c r="C170" s="405"/>
      <c r="D170" t="s">
        <v>16</v>
      </c>
      <c r="E170" s="1">
        <v>5</v>
      </c>
      <c r="G170" s="1">
        <f t="shared" si="2"/>
        <v>116.4</v>
      </c>
    </row>
    <row r="171" spans="1:7">
      <c r="A171" s="30">
        <v>43333</v>
      </c>
      <c r="B171" s="405">
        <v>16014</v>
      </c>
      <c r="C171" s="405" t="s">
        <v>24</v>
      </c>
      <c r="D171" t="s">
        <v>13</v>
      </c>
      <c r="F171" s="1">
        <v>47.4</v>
      </c>
      <c r="G171" s="1">
        <f t="shared" si="2"/>
        <v>69</v>
      </c>
    </row>
    <row r="172" spans="1:7">
      <c r="A172" s="30">
        <v>43333</v>
      </c>
      <c r="B172" s="405">
        <v>16014</v>
      </c>
      <c r="C172" s="405" t="s">
        <v>24</v>
      </c>
      <c r="D172" t="s">
        <v>14</v>
      </c>
      <c r="F172" s="1">
        <v>4</v>
      </c>
      <c r="G172" s="1">
        <f t="shared" si="2"/>
        <v>65</v>
      </c>
    </row>
    <row r="173" spans="1:7">
      <c r="A173" s="30">
        <v>43766</v>
      </c>
      <c r="B173" s="405">
        <v>19281</v>
      </c>
      <c r="C173" s="405" t="s">
        <v>24</v>
      </c>
      <c r="D173" t="s">
        <v>15</v>
      </c>
      <c r="F173" s="1">
        <v>60</v>
      </c>
      <c r="G173" s="1">
        <f t="shared" si="2"/>
        <v>5</v>
      </c>
    </row>
    <row r="174" spans="1:7">
      <c r="A174" s="30">
        <v>43766</v>
      </c>
      <c r="B174" s="405">
        <v>19281</v>
      </c>
      <c r="C174" s="405" t="s">
        <v>24</v>
      </c>
      <c r="D174" t="s">
        <v>16</v>
      </c>
      <c r="F174" s="1">
        <v>5</v>
      </c>
      <c r="G174" s="1">
        <f t="shared" si="2"/>
        <v>0</v>
      </c>
    </row>
    <row r="175" spans="1:7">
      <c r="A175" s="32">
        <v>43343</v>
      </c>
      <c r="B175" s="404" t="s">
        <v>11</v>
      </c>
      <c r="C175" s="404" t="s">
        <v>25</v>
      </c>
      <c r="D175" t="s">
        <v>13</v>
      </c>
      <c r="E175" s="1">
        <v>47.1</v>
      </c>
      <c r="G175" s="1">
        <f t="shared" si="2"/>
        <v>47.1</v>
      </c>
    </row>
    <row r="176" spans="1:7">
      <c r="A176" s="32"/>
      <c r="B176" s="405"/>
      <c r="C176" s="405"/>
      <c r="D176" t="s">
        <v>14</v>
      </c>
      <c r="E176" s="1">
        <v>4</v>
      </c>
      <c r="G176" s="1">
        <f t="shared" si="2"/>
        <v>51.1</v>
      </c>
    </row>
    <row r="177" spans="1:7">
      <c r="B177" s="405"/>
      <c r="C177" s="405"/>
      <c r="D177" t="s">
        <v>15</v>
      </c>
      <c r="E177" s="1">
        <v>60</v>
      </c>
      <c r="G177" s="1">
        <f t="shared" si="2"/>
        <v>111.1</v>
      </c>
    </row>
    <row r="178" spans="1:7">
      <c r="B178" s="405"/>
      <c r="C178" s="405"/>
      <c r="D178" t="s">
        <v>16</v>
      </c>
      <c r="E178" s="1">
        <v>5</v>
      </c>
      <c r="G178" s="1">
        <f t="shared" si="2"/>
        <v>116.1</v>
      </c>
    </row>
    <row r="179" spans="1:7">
      <c r="B179" s="405"/>
      <c r="C179" s="405"/>
      <c r="D179" t="s">
        <v>104</v>
      </c>
      <c r="E179" s="1">
        <v>25</v>
      </c>
      <c r="G179" s="1">
        <f t="shared" si="2"/>
        <v>141.1</v>
      </c>
    </row>
    <row r="180" spans="1:7">
      <c r="A180" s="30">
        <v>43367</v>
      </c>
      <c r="B180" s="405">
        <v>16179</v>
      </c>
      <c r="C180" s="405" t="s">
        <v>25</v>
      </c>
      <c r="D180" t="s">
        <v>13</v>
      </c>
      <c r="F180" s="1">
        <v>47.1</v>
      </c>
      <c r="G180" s="1">
        <f t="shared" si="2"/>
        <v>94</v>
      </c>
    </row>
    <row r="181" spans="1:7">
      <c r="A181" s="30">
        <v>43367</v>
      </c>
      <c r="B181" s="405">
        <v>16179</v>
      </c>
      <c r="C181" s="405" t="s">
        <v>25</v>
      </c>
      <c r="D181" t="s">
        <v>14</v>
      </c>
      <c r="F181" s="1">
        <v>4</v>
      </c>
      <c r="G181" s="1">
        <f t="shared" si="2"/>
        <v>90</v>
      </c>
    </row>
    <row r="182" spans="1:7">
      <c r="A182" s="30">
        <v>43766</v>
      </c>
      <c r="B182" s="405">
        <v>19081</v>
      </c>
      <c r="C182" s="405" t="s">
        <v>25</v>
      </c>
      <c r="D182" t="s">
        <v>15</v>
      </c>
      <c r="F182" s="1">
        <v>60</v>
      </c>
      <c r="G182" s="1">
        <f t="shared" si="2"/>
        <v>30</v>
      </c>
    </row>
    <row r="183" spans="1:7">
      <c r="A183" s="30">
        <v>43766</v>
      </c>
      <c r="B183" s="405">
        <v>19081</v>
      </c>
      <c r="C183" s="405" t="s">
        <v>25</v>
      </c>
      <c r="D183" t="s">
        <v>16</v>
      </c>
      <c r="F183" s="1">
        <v>5</v>
      </c>
      <c r="G183" s="1">
        <f t="shared" si="2"/>
        <v>25</v>
      </c>
    </row>
    <row r="184" spans="1:7">
      <c r="A184" s="30">
        <v>43766</v>
      </c>
      <c r="B184" s="405">
        <v>9567</v>
      </c>
      <c r="C184" s="405" t="s">
        <v>25</v>
      </c>
      <c r="D184" t="s">
        <v>104</v>
      </c>
      <c r="F184" s="1">
        <v>25</v>
      </c>
      <c r="G184" s="1">
        <f t="shared" si="2"/>
        <v>0</v>
      </c>
    </row>
    <row r="185" spans="1:7">
      <c r="A185" s="32">
        <v>43373</v>
      </c>
      <c r="B185" s="404" t="s">
        <v>11</v>
      </c>
      <c r="C185" s="404" t="s">
        <v>26</v>
      </c>
      <c r="D185" t="s">
        <v>13</v>
      </c>
      <c r="E185" s="1">
        <v>48.3</v>
      </c>
      <c r="G185" s="1">
        <f t="shared" si="2"/>
        <v>48.3</v>
      </c>
    </row>
    <row r="186" spans="1:7">
      <c r="A186" s="32"/>
      <c r="B186" s="405"/>
      <c r="C186" s="405"/>
      <c r="D186" t="s">
        <v>14</v>
      </c>
      <c r="E186" s="1">
        <v>4</v>
      </c>
      <c r="G186" s="1">
        <f t="shared" si="2"/>
        <v>52.3</v>
      </c>
    </row>
    <row r="187" spans="1:7">
      <c r="B187" s="405"/>
      <c r="C187" s="405"/>
      <c r="D187" t="s">
        <v>15</v>
      </c>
      <c r="E187" s="1">
        <v>60</v>
      </c>
      <c r="G187" s="1">
        <f t="shared" si="2"/>
        <v>112.3</v>
      </c>
    </row>
    <row r="188" spans="1:7">
      <c r="B188" s="405"/>
      <c r="C188" s="405"/>
      <c r="D188" t="s">
        <v>16</v>
      </c>
      <c r="E188" s="1">
        <v>5</v>
      </c>
      <c r="G188" s="1">
        <f t="shared" si="2"/>
        <v>117.3</v>
      </c>
    </row>
    <row r="189" spans="1:7">
      <c r="B189" s="405"/>
      <c r="C189" s="405"/>
      <c r="D189" t="s">
        <v>469</v>
      </c>
      <c r="E189" s="1">
        <v>30</v>
      </c>
      <c r="G189" s="1">
        <f t="shared" ref="G189:G223" si="3">+G188+E189-F189</f>
        <v>147.30000000000001</v>
      </c>
    </row>
    <row r="190" spans="1:7">
      <c r="B190" s="405"/>
      <c r="C190" s="405"/>
      <c r="D190" t="s">
        <v>432</v>
      </c>
      <c r="E190" s="1">
        <v>30</v>
      </c>
      <c r="G190" s="1">
        <f t="shared" si="3"/>
        <v>177.3</v>
      </c>
    </row>
    <row r="191" spans="1:7">
      <c r="A191" s="30">
        <v>43356</v>
      </c>
      <c r="B191" s="405">
        <v>16134</v>
      </c>
      <c r="C191" s="405" t="s">
        <v>26</v>
      </c>
      <c r="D191" t="s">
        <v>432</v>
      </c>
      <c r="F191" s="1">
        <v>30</v>
      </c>
      <c r="G191" s="1">
        <f t="shared" si="3"/>
        <v>147.30000000000001</v>
      </c>
    </row>
    <row r="192" spans="1:7">
      <c r="A192" s="30">
        <v>43373</v>
      </c>
      <c r="B192" s="405" t="s">
        <v>10</v>
      </c>
      <c r="C192" s="405" t="s">
        <v>26</v>
      </c>
      <c r="D192" t="s">
        <v>15</v>
      </c>
      <c r="F192" s="1">
        <v>60</v>
      </c>
      <c r="G192" s="1">
        <f t="shared" si="3"/>
        <v>87.300000000000011</v>
      </c>
    </row>
    <row r="193" spans="1:7">
      <c r="A193" s="30">
        <v>43373</v>
      </c>
      <c r="B193" s="405" t="s">
        <v>10</v>
      </c>
      <c r="C193" s="405" t="s">
        <v>26</v>
      </c>
      <c r="D193" t="s">
        <v>16</v>
      </c>
      <c r="F193" s="1">
        <v>5</v>
      </c>
      <c r="G193" s="1">
        <f t="shared" si="3"/>
        <v>82.300000000000011</v>
      </c>
    </row>
    <row r="194" spans="1:7">
      <c r="A194" s="30">
        <v>43410</v>
      </c>
      <c r="B194" s="405">
        <v>16524</v>
      </c>
      <c r="C194" s="405" t="s">
        <v>26</v>
      </c>
      <c r="D194" t="s">
        <v>13</v>
      </c>
      <c r="F194" s="1">
        <v>48.3</v>
      </c>
      <c r="G194" s="1">
        <f t="shared" si="3"/>
        <v>34.000000000000014</v>
      </c>
    </row>
    <row r="195" spans="1:7">
      <c r="A195" s="30">
        <v>43410</v>
      </c>
      <c r="B195" s="405">
        <v>16524</v>
      </c>
      <c r="C195" s="405" t="s">
        <v>26</v>
      </c>
      <c r="D195" t="s">
        <v>14</v>
      </c>
      <c r="F195" s="1">
        <v>4</v>
      </c>
      <c r="G195" s="1">
        <f t="shared" si="3"/>
        <v>30.000000000000014</v>
      </c>
    </row>
    <row r="196" spans="1:7">
      <c r="A196" s="30">
        <v>43410</v>
      </c>
      <c r="B196" s="405">
        <v>16524</v>
      </c>
      <c r="C196" s="405" t="s">
        <v>26</v>
      </c>
      <c r="D196" t="s">
        <v>469</v>
      </c>
      <c r="F196" s="1">
        <v>30</v>
      </c>
      <c r="G196" s="1">
        <f t="shared" si="3"/>
        <v>0</v>
      </c>
    </row>
    <row r="197" spans="1:7">
      <c r="A197" s="32">
        <v>43404</v>
      </c>
      <c r="B197" s="404" t="s">
        <v>11</v>
      </c>
      <c r="C197" s="404" t="s">
        <v>27</v>
      </c>
      <c r="D197" t="s">
        <v>13</v>
      </c>
      <c r="E197" s="1">
        <v>48.6</v>
      </c>
      <c r="G197" s="1">
        <f t="shared" si="3"/>
        <v>48.6</v>
      </c>
    </row>
    <row r="198" spans="1:7">
      <c r="A198" s="32"/>
      <c r="B198" s="405"/>
      <c r="C198" s="405"/>
      <c r="D198" t="s">
        <v>14</v>
      </c>
      <c r="E198" s="1">
        <v>5</v>
      </c>
      <c r="G198" s="1">
        <f t="shared" si="3"/>
        <v>53.6</v>
      </c>
    </row>
    <row r="199" spans="1:7">
      <c r="B199" s="405"/>
      <c r="C199" s="405"/>
      <c r="D199" t="s">
        <v>15</v>
      </c>
      <c r="E199" s="1">
        <v>60</v>
      </c>
      <c r="G199" s="1">
        <f t="shared" si="3"/>
        <v>113.6</v>
      </c>
    </row>
    <row r="200" spans="1:7">
      <c r="B200" s="405"/>
      <c r="C200" s="405"/>
      <c r="D200" t="s">
        <v>16</v>
      </c>
      <c r="E200" s="1">
        <v>5</v>
      </c>
      <c r="G200" s="1">
        <f t="shared" si="3"/>
        <v>118.6</v>
      </c>
    </row>
    <row r="201" spans="1:7">
      <c r="A201" s="30">
        <v>43460</v>
      </c>
      <c r="B201" s="405">
        <v>16793</v>
      </c>
      <c r="C201" s="405" t="s">
        <v>27</v>
      </c>
      <c r="D201" t="s">
        <v>13</v>
      </c>
      <c r="F201" s="1">
        <v>48.6</v>
      </c>
      <c r="G201" s="1">
        <f t="shared" si="3"/>
        <v>70</v>
      </c>
    </row>
    <row r="202" spans="1:7">
      <c r="A202" s="30">
        <v>43460</v>
      </c>
      <c r="B202" s="405">
        <v>16793</v>
      </c>
      <c r="C202" s="405" t="s">
        <v>27</v>
      </c>
      <c r="D202" t="s">
        <v>14</v>
      </c>
      <c r="F202" s="1">
        <v>5</v>
      </c>
      <c r="G202" s="1">
        <f t="shared" si="3"/>
        <v>65</v>
      </c>
    </row>
    <row r="203" spans="1:7">
      <c r="A203" s="30">
        <v>43766</v>
      </c>
      <c r="B203" s="405">
        <v>19081</v>
      </c>
      <c r="C203" s="405" t="s">
        <v>27</v>
      </c>
      <c r="D203" t="s">
        <v>15</v>
      </c>
      <c r="F203" s="1">
        <v>60</v>
      </c>
      <c r="G203" s="1">
        <f t="shared" si="3"/>
        <v>5</v>
      </c>
    </row>
    <row r="204" spans="1:7">
      <c r="A204" s="30">
        <v>43766</v>
      </c>
      <c r="B204" s="405">
        <v>19081</v>
      </c>
      <c r="C204" s="405" t="s">
        <v>27</v>
      </c>
      <c r="D204" t="s">
        <v>16</v>
      </c>
      <c r="F204" s="1">
        <v>5</v>
      </c>
      <c r="G204" s="1">
        <f t="shared" si="3"/>
        <v>0</v>
      </c>
    </row>
    <row r="205" spans="1:7">
      <c r="A205" s="32">
        <v>43434</v>
      </c>
      <c r="B205" s="404" t="s">
        <v>11</v>
      </c>
      <c r="C205" s="404" t="s">
        <v>28</v>
      </c>
      <c r="D205" t="s">
        <v>13</v>
      </c>
      <c r="E205" s="1">
        <v>49.9</v>
      </c>
      <c r="G205" s="1">
        <f t="shared" si="3"/>
        <v>49.9</v>
      </c>
    </row>
    <row r="206" spans="1:7">
      <c r="A206" s="32"/>
      <c r="B206" s="405"/>
      <c r="C206" s="405"/>
      <c r="D206" t="s">
        <v>14</v>
      </c>
      <c r="E206" s="1">
        <v>5</v>
      </c>
      <c r="G206" s="1">
        <f t="shared" si="3"/>
        <v>54.9</v>
      </c>
    </row>
    <row r="207" spans="1:7">
      <c r="B207" s="405"/>
      <c r="C207" s="405"/>
      <c r="D207" t="s">
        <v>15</v>
      </c>
      <c r="E207" s="1">
        <v>60</v>
      </c>
      <c r="G207" s="1">
        <f t="shared" si="3"/>
        <v>114.9</v>
      </c>
    </row>
    <row r="208" spans="1:7">
      <c r="B208" s="405"/>
      <c r="C208" s="405"/>
      <c r="D208" t="s">
        <v>16</v>
      </c>
      <c r="E208" s="1">
        <v>5</v>
      </c>
      <c r="G208" s="1">
        <f t="shared" si="3"/>
        <v>119.9</v>
      </c>
    </row>
    <row r="209" spans="1:7">
      <c r="A209" s="30">
        <v>43474</v>
      </c>
      <c r="B209" s="405">
        <v>16900</v>
      </c>
      <c r="C209" s="405" t="s">
        <v>28</v>
      </c>
      <c r="D209" t="s">
        <v>13</v>
      </c>
      <c r="F209" s="1">
        <v>49.9</v>
      </c>
      <c r="G209" s="1">
        <f t="shared" si="3"/>
        <v>70</v>
      </c>
    </row>
    <row r="210" spans="1:7">
      <c r="A210" s="30">
        <v>43474</v>
      </c>
      <c r="B210" s="405">
        <v>16900</v>
      </c>
      <c r="C210" s="405" t="s">
        <v>28</v>
      </c>
      <c r="D210" t="s">
        <v>14</v>
      </c>
      <c r="F210" s="1">
        <v>5</v>
      </c>
      <c r="G210" s="1">
        <f t="shared" si="3"/>
        <v>65</v>
      </c>
    </row>
    <row r="211" spans="1:7">
      <c r="A211" s="30">
        <v>43766</v>
      </c>
      <c r="B211" s="405">
        <v>19081</v>
      </c>
      <c r="C211" s="405" t="s">
        <v>28</v>
      </c>
      <c r="D211" t="s">
        <v>15</v>
      </c>
      <c r="F211" s="1">
        <v>60</v>
      </c>
      <c r="G211" s="1">
        <f t="shared" si="3"/>
        <v>5</v>
      </c>
    </row>
    <row r="212" spans="1:7">
      <c r="A212" s="30">
        <v>43766</v>
      </c>
      <c r="B212" s="405">
        <v>19081</v>
      </c>
      <c r="C212" s="405" t="s">
        <v>28</v>
      </c>
      <c r="D212" t="s">
        <v>16</v>
      </c>
      <c r="F212" s="1">
        <v>5</v>
      </c>
      <c r="G212" s="1">
        <f t="shared" si="3"/>
        <v>0</v>
      </c>
    </row>
    <row r="213" spans="1:7">
      <c r="A213" s="32">
        <v>43465</v>
      </c>
      <c r="B213" s="404" t="s">
        <v>11</v>
      </c>
      <c r="C213" s="404" t="s">
        <v>29</v>
      </c>
      <c r="D213" t="s">
        <v>13</v>
      </c>
      <c r="E213" s="1">
        <v>53.4</v>
      </c>
      <c r="G213" s="1">
        <f t="shared" si="3"/>
        <v>53.4</v>
      </c>
    </row>
    <row r="214" spans="1:7">
      <c r="A214" s="32"/>
      <c r="B214" s="405"/>
      <c r="C214" s="405"/>
      <c r="D214" t="s">
        <v>14</v>
      </c>
      <c r="E214" s="1">
        <v>5</v>
      </c>
      <c r="G214" s="1">
        <f t="shared" si="3"/>
        <v>58.4</v>
      </c>
    </row>
    <row r="215" spans="1:7">
      <c r="B215" s="405"/>
      <c r="C215" s="405"/>
      <c r="D215" t="s">
        <v>15</v>
      </c>
      <c r="E215" s="1">
        <v>60</v>
      </c>
      <c r="G215" s="1">
        <f t="shared" si="3"/>
        <v>118.4</v>
      </c>
    </row>
    <row r="216" spans="1:7">
      <c r="B216" s="405"/>
      <c r="C216" s="405"/>
      <c r="D216" t="s">
        <v>16</v>
      </c>
      <c r="E216" s="1">
        <v>5</v>
      </c>
      <c r="G216" s="1">
        <f t="shared" si="3"/>
        <v>123.4</v>
      </c>
    </row>
    <row r="217" spans="1:7">
      <c r="A217" s="30">
        <v>43525</v>
      </c>
      <c r="B217" s="405">
        <v>17260</v>
      </c>
      <c r="C217" s="405" t="s">
        <v>29</v>
      </c>
      <c r="D217" t="s">
        <v>13</v>
      </c>
      <c r="F217" s="1">
        <v>53.4</v>
      </c>
      <c r="G217" s="1">
        <f t="shared" si="3"/>
        <v>70</v>
      </c>
    </row>
    <row r="218" spans="1:7">
      <c r="A218" s="30">
        <v>43525</v>
      </c>
      <c r="B218" s="405">
        <v>17260</v>
      </c>
      <c r="C218" s="405" t="s">
        <v>29</v>
      </c>
      <c r="D218" t="s">
        <v>14</v>
      </c>
      <c r="F218" s="1">
        <v>5</v>
      </c>
      <c r="G218" s="1">
        <f t="shared" si="3"/>
        <v>65</v>
      </c>
    </row>
    <row r="219" spans="1:7">
      <c r="A219" s="30">
        <v>43766</v>
      </c>
      <c r="B219" s="405">
        <v>19081</v>
      </c>
      <c r="C219" s="405" t="s">
        <v>29</v>
      </c>
      <c r="D219" t="s">
        <v>15</v>
      </c>
      <c r="F219" s="1">
        <v>60</v>
      </c>
      <c r="G219" s="1">
        <f t="shared" si="3"/>
        <v>5</v>
      </c>
    </row>
    <row r="220" spans="1:7">
      <c r="A220" s="30">
        <v>43766</v>
      </c>
      <c r="B220" s="405">
        <v>19081</v>
      </c>
      <c r="C220" s="405" t="s">
        <v>29</v>
      </c>
      <c r="D220" t="s">
        <v>16</v>
      </c>
      <c r="F220" s="1">
        <v>5</v>
      </c>
      <c r="G220" s="1">
        <f t="shared" si="3"/>
        <v>0</v>
      </c>
    </row>
    <row r="221" spans="1:7">
      <c r="A221" s="32">
        <v>43496</v>
      </c>
      <c r="B221" s="404" t="s">
        <v>11</v>
      </c>
      <c r="C221" s="404" t="s">
        <v>12</v>
      </c>
      <c r="D221" t="s">
        <v>13</v>
      </c>
      <c r="E221" s="1">
        <v>61.6</v>
      </c>
      <c r="F221" s="38"/>
      <c r="G221" s="1">
        <f t="shared" si="3"/>
        <v>61.6</v>
      </c>
    </row>
    <row r="222" spans="1:7">
      <c r="A222" s="32"/>
      <c r="B222" s="405"/>
      <c r="C222" s="405"/>
      <c r="D222" t="s">
        <v>14</v>
      </c>
      <c r="E222" s="1">
        <v>5</v>
      </c>
      <c r="G222" s="1">
        <f t="shared" si="3"/>
        <v>66.599999999999994</v>
      </c>
    </row>
    <row r="223" spans="1:7">
      <c r="B223" s="405"/>
      <c r="C223" s="405"/>
      <c r="D223" t="s">
        <v>15</v>
      </c>
      <c r="E223" s="1">
        <v>60</v>
      </c>
      <c r="G223" s="1">
        <f t="shared" si="3"/>
        <v>126.6</v>
      </c>
    </row>
    <row r="224" spans="1:7">
      <c r="B224" s="405"/>
      <c r="C224" s="405"/>
      <c r="D224" t="s">
        <v>16</v>
      </c>
      <c r="E224" s="1">
        <v>5</v>
      </c>
      <c r="G224" s="1">
        <f t="shared" ref="G224:G287" si="4">+G223+E224-F224</f>
        <v>131.6</v>
      </c>
    </row>
    <row r="225" spans="1:7">
      <c r="A225" s="30">
        <v>43566</v>
      </c>
      <c r="B225" s="405">
        <v>17605</v>
      </c>
      <c r="C225" s="405" t="s">
        <v>12</v>
      </c>
      <c r="D225" t="s">
        <v>13</v>
      </c>
      <c r="F225" s="1">
        <v>61.6</v>
      </c>
      <c r="G225" s="1">
        <f t="shared" si="4"/>
        <v>70</v>
      </c>
    </row>
    <row r="226" spans="1:7">
      <c r="A226" s="30">
        <v>43566</v>
      </c>
      <c r="B226" s="405">
        <v>17605</v>
      </c>
      <c r="C226" s="405" t="s">
        <v>12</v>
      </c>
      <c r="D226" t="s">
        <v>14</v>
      </c>
      <c r="F226" s="1">
        <v>5</v>
      </c>
      <c r="G226" s="1">
        <f t="shared" si="4"/>
        <v>65</v>
      </c>
    </row>
    <row r="227" spans="1:7">
      <c r="A227" s="30">
        <v>43759</v>
      </c>
      <c r="B227" s="405">
        <v>18890</v>
      </c>
      <c r="C227" s="405" t="s">
        <v>12</v>
      </c>
      <c r="D227" t="s">
        <v>15</v>
      </c>
      <c r="F227" s="1">
        <v>60</v>
      </c>
      <c r="G227" s="1">
        <f t="shared" si="4"/>
        <v>5</v>
      </c>
    </row>
    <row r="228" spans="1:7">
      <c r="A228" s="30">
        <v>43759</v>
      </c>
      <c r="B228" s="405">
        <v>18890</v>
      </c>
      <c r="C228" s="405" t="s">
        <v>12</v>
      </c>
      <c r="D228" t="s">
        <v>16</v>
      </c>
      <c r="F228" s="1">
        <v>5</v>
      </c>
      <c r="G228" s="1">
        <f t="shared" si="4"/>
        <v>0</v>
      </c>
    </row>
    <row r="229" spans="1:7">
      <c r="A229" s="32">
        <v>43524</v>
      </c>
      <c r="B229" s="404" t="s">
        <v>11</v>
      </c>
      <c r="C229" s="404" t="s">
        <v>19</v>
      </c>
      <c r="D229" t="s">
        <v>13</v>
      </c>
      <c r="E229" s="1">
        <v>65.099999999999994</v>
      </c>
      <c r="G229" s="1">
        <f t="shared" si="4"/>
        <v>65.099999999999994</v>
      </c>
    </row>
    <row r="230" spans="1:7">
      <c r="A230" s="32"/>
      <c r="B230" s="405"/>
      <c r="C230" s="405"/>
      <c r="D230" t="s">
        <v>14</v>
      </c>
      <c r="E230" s="1">
        <v>6.1</v>
      </c>
      <c r="G230" s="1">
        <f t="shared" si="4"/>
        <v>71.199999999999989</v>
      </c>
    </row>
    <row r="231" spans="1:7">
      <c r="B231" s="405"/>
      <c r="C231" s="405"/>
      <c r="D231" t="s">
        <v>15</v>
      </c>
      <c r="E231" s="1">
        <v>56</v>
      </c>
      <c r="G231" s="1">
        <f t="shared" si="4"/>
        <v>127.19999999999999</v>
      </c>
    </row>
    <row r="232" spans="1:7">
      <c r="B232" s="405"/>
      <c r="C232" s="405"/>
      <c r="D232" t="s">
        <v>16</v>
      </c>
      <c r="E232" s="1">
        <v>5</v>
      </c>
      <c r="G232" s="1">
        <f t="shared" si="4"/>
        <v>132.19999999999999</v>
      </c>
    </row>
    <row r="233" spans="1:7">
      <c r="A233" s="30">
        <v>43579</v>
      </c>
      <c r="B233" s="405">
        <v>17679</v>
      </c>
      <c r="C233" s="405" t="s">
        <v>19</v>
      </c>
      <c r="D233" t="s">
        <v>13</v>
      </c>
      <c r="F233" s="1">
        <v>65.099999999999994</v>
      </c>
      <c r="G233" s="1">
        <f t="shared" si="4"/>
        <v>67.099999999999994</v>
      </c>
    </row>
    <row r="234" spans="1:7">
      <c r="A234" s="30">
        <v>43579</v>
      </c>
      <c r="B234" s="405">
        <v>17679</v>
      </c>
      <c r="C234" s="405" t="s">
        <v>19</v>
      </c>
      <c r="D234" t="s">
        <v>14</v>
      </c>
      <c r="F234" s="1">
        <v>6.1</v>
      </c>
      <c r="G234" s="1">
        <f t="shared" si="4"/>
        <v>60.999999999999993</v>
      </c>
    </row>
    <row r="235" spans="1:7">
      <c r="A235" s="30">
        <v>43759</v>
      </c>
      <c r="B235" s="405">
        <v>18890</v>
      </c>
      <c r="C235" s="405" t="s">
        <v>19</v>
      </c>
      <c r="D235" t="s">
        <v>15</v>
      </c>
      <c r="F235" s="1">
        <v>56</v>
      </c>
      <c r="G235" s="1">
        <f t="shared" si="4"/>
        <v>4.9999999999999929</v>
      </c>
    </row>
    <row r="236" spans="1:7">
      <c r="A236" s="30">
        <v>43759</v>
      </c>
      <c r="B236" s="405">
        <v>18890</v>
      </c>
      <c r="C236" s="405" t="s">
        <v>19</v>
      </c>
      <c r="D236" t="s">
        <v>16</v>
      </c>
      <c r="F236" s="1">
        <v>5</v>
      </c>
      <c r="G236" s="1">
        <f t="shared" si="4"/>
        <v>-7.1054273576010019E-15</v>
      </c>
    </row>
    <row r="237" spans="1:7">
      <c r="A237" s="32">
        <v>43555</v>
      </c>
      <c r="B237" s="404" t="s">
        <v>11</v>
      </c>
      <c r="C237" s="404" t="s">
        <v>20</v>
      </c>
      <c r="D237" t="s">
        <v>13</v>
      </c>
      <c r="E237" s="1">
        <v>60.5</v>
      </c>
      <c r="G237" s="1">
        <f t="shared" si="4"/>
        <v>60.499999999999993</v>
      </c>
    </row>
    <row r="238" spans="1:7">
      <c r="A238" s="32"/>
      <c r="B238" s="405"/>
      <c r="C238" s="405"/>
      <c r="D238" t="s">
        <v>14</v>
      </c>
      <c r="E238" s="1">
        <v>4.9000000000000004</v>
      </c>
      <c r="G238" s="1">
        <f t="shared" si="4"/>
        <v>65.399999999999991</v>
      </c>
    </row>
    <row r="239" spans="1:7">
      <c r="B239" s="405"/>
      <c r="C239" s="405"/>
      <c r="D239" t="s">
        <v>15</v>
      </c>
      <c r="E239" s="1">
        <v>60</v>
      </c>
      <c r="G239" s="1">
        <f t="shared" si="4"/>
        <v>125.39999999999999</v>
      </c>
    </row>
    <row r="240" spans="1:7">
      <c r="B240" s="405"/>
      <c r="C240" s="405"/>
      <c r="D240" t="s">
        <v>16</v>
      </c>
      <c r="E240" s="1">
        <v>5</v>
      </c>
      <c r="G240" s="1">
        <f t="shared" si="4"/>
        <v>130.39999999999998</v>
      </c>
    </row>
    <row r="241" spans="1:7">
      <c r="A241" s="30">
        <v>43589</v>
      </c>
      <c r="B241" s="405">
        <v>17789</v>
      </c>
      <c r="C241" s="405" t="s">
        <v>20</v>
      </c>
      <c r="D241" t="s">
        <v>13</v>
      </c>
      <c r="F241" s="1">
        <v>60.5</v>
      </c>
      <c r="G241" s="1">
        <f t="shared" si="4"/>
        <v>69.899999999999977</v>
      </c>
    </row>
    <row r="242" spans="1:7">
      <c r="A242" s="30">
        <v>43589</v>
      </c>
      <c r="B242" s="405">
        <v>17789</v>
      </c>
      <c r="C242" s="405" t="s">
        <v>20</v>
      </c>
      <c r="D242" t="s">
        <v>14</v>
      </c>
      <c r="F242" s="1">
        <v>4.9000000000000004</v>
      </c>
      <c r="G242" s="1">
        <f t="shared" si="4"/>
        <v>64.999999999999972</v>
      </c>
    </row>
    <row r="243" spans="1:7">
      <c r="A243" s="30">
        <v>43759</v>
      </c>
      <c r="B243" s="405">
        <v>18890</v>
      </c>
      <c r="C243" s="405" t="s">
        <v>20</v>
      </c>
      <c r="D243" t="s">
        <v>15</v>
      </c>
      <c r="F243" s="1">
        <v>60</v>
      </c>
      <c r="G243" s="1">
        <f t="shared" si="4"/>
        <v>4.9999999999999716</v>
      </c>
    </row>
    <row r="244" spans="1:7">
      <c r="A244" s="30">
        <v>43759</v>
      </c>
      <c r="B244" s="405">
        <v>18890</v>
      </c>
      <c r="C244" s="405" t="s">
        <v>20</v>
      </c>
      <c r="D244" t="s">
        <v>16</v>
      </c>
      <c r="F244" s="1">
        <v>5</v>
      </c>
      <c r="G244" s="1">
        <f t="shared" si="4"/>
        <v>-2.8421709430404007E-14</v>
      </c>
    </row>
    <row r="245" spans="1:7">
      <c r="A245" s="32">
        <v>43585</v>
      </c>
      <c r="B245" s="404" t="s">
        <v>11</v>
      </c>
      <c r="C245" s="404" t="s">
        <v>21</v>
      </c>
      <c r="D245" t="s">
        <v>13</v>
      </c>
      <c r="E245" s="1">
        <v>61.2</v>
      </c>
      <c r="G245" s="1">
        <f t="shared" si="4"/>
        <v>61.199999999999974</v>
      </c>
    </row>
    <row r="246" spans="1:7">
      <c r="A246" s="32"/>
      <c r="B246" s="405"/>
      <c r="C246" s="405"/>
      <c r="D246" t="s">
        <v>14</v>
      </c>
      <c r="E246" s="1">
        <v>4.5</v>
      </c>
      <c r="G246" s="1">
        <f t="shared" si="4"/>
        <v>65.699999999999974</v>
      </c>
    </row>
    <row r="247" spans="1:7">
      <c r="B247" s="405"/>
      <c r="C247" s="405"/>
      <c r="D247" t="s">
        <v>15</v>
      </c>
      <c r="E247" s="1">
        <v>60</v>
      </c>
      <c r="G247" s="1">
        <f t="shared" si="4"/>
        <v>125.69999999999997</v>
      </c>
    </row>
    <row r="248" spans="1:7">
      <c r="B248" s="405"/>
      <c r="C248" s="405"/>
      <c r="D248" t="s">
        <v>16</v>
      </c>
      <c r="E248" s="1">
        <v>5</v>
      </c>
      <c r="G248" s="1">
        <f t="shared" si="4"/>
        <v>130.69999999999999</v>
      </c>
    </row>
    <row r="249" spans="1:7">
      <c r="A249" s="30">
        <v>35247</v>
      </c>
      <c r="B249" s="405">
        <v>18029</v>
      </c>
      <c r="C249" s="405" t="s">
        <v>21</v>
      </c>
      <c r="D249" t="s">
        <v>13</v>
      </c>
      <c r="F249" s="1">
        <v>61.2</v>
      </c>
      <c r="G249" s="1">
        <f t="shared" si="4"/>
        <v>69.499999999999986</v>
      </c>
    </row>
    <row r="250" spans="1:7">
      <c r="A250" s="30">
        <v>35247</v>
      </c>
      <c r="B250" s="405">
        <v>18029</v>
      </c>
      <c r="C250" s="405" t="s">
        <v>21</v>
      </c>
      <c r="D250" t="s">
        <v>14</v>
      </c>
      <c r="F250" s="1">
        <v>4.5</v>
      </c>
      <c r="G250" s="1">
        <f t="shared" si="4"/>
        <v>64.999999999999986</v>
      </c>
    </row>
    <row r="251" spans="1:7">
      <c r="A251" s="30">
        <v>43759</v>
      </c>
      <c r="B251" s="405">
        <v>18890</v>
      </c>
      <c r="C251" s="405" t="s">
        <v>21</v>
      </c>
      <c r="D251" t="s">
        <v>15</v>
      </c>
      <c r="F251" s="1">
        <v>60</v>
      </c>
      <c r="G251" s="1">
        <f t="shared" si="4"/>
        <v>4.9999999999999858</v>
      </c>
    </row>
    <row r="252" spans="1:7">
      <c r="A252" s="30">
        <v>43759</v>
      </c>
      <c r="B252" s="405">
        <v>18890</v>
      </c>
      <c r="C252" s="405" t="s">
        <v>21</v>
      </c>
      <c r="D252" t="s">
        <v>16</v>
      </c>
      <c r="F252" s="1">
        <v>5</v>
      </c>
      <c r="G252" s="1">
        <f t="shared" si="4"/>
        <v>-1.4210854715202004E-14</v>
      </c>
    </row>
    <row r="253" spans="1:7">
      <c r="A253" s="32">
        <v>43616</v>
      </c>
      <c r="B253" s="404" t="s">
        <v>11</v>
      </c>
      <c r="C253" s="404" t="s">
        <v>22</v>
      </c>
      <c r="D253" t="s">
        <v>13</v>
      </c>
      <c r="E253" s="1">
        <v>56.4</v>
      </c>
      <c r="G253" s="1">
        <f t="shared" si="4"/>
        <v>56.399999999999984</v>
      </c>
    </row>
    <row r="254" spans="1:7">
      <c r="A254" s="32"/>
      <c r="B254" s="405"/>
      <c r="C254" s="405"/>
      <c r="D254" t="s">
        <v>14</v>
      </c>
      <c r="E254" s="1">
        <v>5.2</v>
      </c>
      <c r="G254" s="1">
        <f t="shared" si="4"/>
        <v>61.599999999999987</v>
      </c>
    </row>
    <row r="255" spans="1:7">
      <c r="B255" s="405"/>
      <c r="C255" s="405"/>
      <c r="D255" t="s">
        <v>15</v>
      </c>
      <c r="E255" s="1">
        <v>60</v>
      </c>
      <c r="G255" s="1">
        <f t="shared" si="4"/>
        <v>121.6</v>
      </c>
    </row>
    <row r="256" spans="1:7">
      <c r="B256" s="405"/>
      <c r="C256" s="405"/>
      <c r="D256" t="s">
        <v>16</v>
      </c>
      <c r="E256" s="1">
        <v>5</v>
      </c>
      <c r="G256" s="1">
        <f t="shared" si="4"/>
        <v>126.6</v>
      </c>
    </row>
    <row r="257" spans="1:7">
      <c r="B257" s="405"/>
      <c r="C257" s="405"/>
      <c r="D257" t="s">
        <v>153</v>
      </c>
      <c r="E257" s="1">
        <v>10</v>
      </c>
      <c r="G257" s="1">
        <f t="shared" si="4"/>
        <v>136.6</v>
      </c>
    </row>
    <row r="258" spans="1:7">
      <c r="A258" s="30">
        <v>43672</v>
      </c>
      <c r="B258" s="405">
        <v>18341</v>
      </c>
      <c r="C258" s="405" t="s">
        <v>22</v>
      </c>
      <c r="D258" t="s">
        <v>13</v>
      </c>
      <c r="F258" s="1">
        <v>56.4</v>
      </c>
      <c r="G258" s="1">
        <f t="shared" si="4"/>
        <v>80.199999999999989</v>
      </c>
    </row>
    <row r="259" spans="1:7">
      <c r="A259" s="30">
        <v>43672</v>
      </c>
      <c r="B259" s="405">
        <v>18341</v>
      </c>
      <c r="C259" s="405" t="s">
        <v>22</v>
      </c>
      <c r="D259" t="s">
        <v>14</v>
      </c>
      <c r="F259" s="1">
        <v>5.2</v>
      </c>
      <c r="G259" s="1">
        <f t="shared" si="4"/>
        <v>74.999999999999986</v>
      </c>
    </row>
    <row r="260" spans="1:7">
      <c r="A260" s="30">
        <v>43759</v>
      </c>
      <c r="B260" s="405">
        <v>18890</v>
      </c>
      <c r="C260" s="405" t="s">
        <v>22</v>
      </c>
      <c r="D260" t="s">
        <v>15</v>
      </c>
      <c r="F260" s="1">
        <v>60</v>
      </c>
      <c r="G260" s="1">
        <f t="shared" si="4"/>
        <v>14.999999999999986</v>
      </c>
    </row>
    <row r="261" spans="1:7">
      <c r="A261" s="30">
        <v>43759</v>
      </c>
      <c r="B261" s="405">
        <v>18890</v>
      </c>
      <c r="C261" s="405" t="s">
        <v>22</v>
      </c>
      <c r="D261" t="s">
        <v>16</v>
      </c>
      <c r="F261" s="1">
        <v>5</v>
      </c>
      <c r="G261" s="1">
        <f t="shared" si="4"/>
        <v>9.9999999999999858</v>
      </c>
    </row>
    <row r="262" spans="1:7">
      <c r="A262" s="30">
        <v>43759</v>
      </c>
      <c r="B262" s="405">
        <v>18890</v>
      </c>
      <c r="C262" s="405" t="s">
        <v>22</v>
      </c>
      <c r="D262" t="s">
        <v>153</v>
      </c>
      <c r="F262" s="1">
        <v>10</v>
      </c>
      <c r="G262" s="1">
        <f t="shared" si="4"/>
        <v>-1.4210854715202004E-14</v>
      </c>
    </row>
    <row r="263" spans="1:7">
      <c r="A263" s="32">
        <v>43646</v>
      </c>
      <c r="B263" s="404" t="s">
        <v>11</v>
      </c>
      <c r="C263" s="404" t="s">
        <v>23</v>
      </c>
      <c r="D263" t="s">
        <v>13</v>
      </c>
      <c r="E263" s="1">
        <v>50.4</v>
      </c>
      <c r="G263" s="1">
        <f t="shared" si="4"/>
        <v>50.399999999999984</v>
      </c>
    </row>
    <row r="264" spans="1:7">
      <c r="A264" s="32"/>
      <c r="B264" s="405"/>
      <c r="C264" s="405"/>
      <c r="D264" t="s">
        <v>14</v>
      </c>
      <c r="E264" s="1">
        <v>4.9000000000000004</v>
      </c>
      <c r="G264" s="1">
        <f t="shared" si="4"/>
        <v>55.299999999999983</v>
      </c>
    </row>
    <row r="265" spans="1:7">
      <c r="B265" s="405"/>
      <c r="C265" s="405"/>
      <c r="D265" t="s">
        <v>15</v>
      </c>
      <c r="E265" s="1">
        <v>60</v>
      </c>
      <c r="G265" s="1">
        <f t="shared" si="4"/>
        <v>115.29999999999998</v>
      </c>
    </row>
    <row r="266" spans="1:7">
      <c r="B266" s="405"/>
      <c r="C266" s="405"/>
      <c r="D266" t="s">
        <v>16</v>
      </c>
      <c r="E266" s="1">
        <v>5</v>
      </c>
      <c r="G266" s="1">
        <f t="shared" si="4"/>
        <v>120.29999999999998</v>
      </c>
    </row>
    <row r="267" spans="1:7">
      <c r="A267" s="30">
        <v>43712</v>
      </c>
      <c r="B267" s="405">
        <v>18627</v>
      </c>
      <c r="C267" s="405" t="s">
        <v>23</v>
      </c>
      <c r="D267" t="s">
        <v>13</v>
      </c>
      <c r="F267" s="1">
        <v>50.4</v>
      </c>
      <c r="G267" s="1">
        <f t="shared" si="4"/>
        <v>69.899999999999977</v>
      </c>
    </row>
    <row r="268" spans="1:7">
      <c r="A268" s="30">
        <v>43712</v>
      </c>
      <c r="B268" s="405">
        <v>18627</v>
      </c>
      <c r="C268" s="405" t="s">
        <v>23</v>
      </c>
      <c r="D268" t="s">
        <v>14</v>
      </c>
      <c r="F268" s="1">
        <v>4.9000000000000004</v>
      </c>
      <c r="G268" s="1">
        <f t="shared" si="4"/>
        <v>64.999999999999972</v>
      </c>
    </row>
    <row r="269" spans="1:7">
      <c r="A269" s="30">
        <v>43759</v>
      </c>
      <c r="B269" s="405">
        <v>18891</v>
      </c>
      <c r="C269" s="405" t="s">
        <v>23</v>
      </c>
      <c r="D269" t="s">
        <v>15</v>
      </c>
      <c r="F269" s="1">
        <v>60</v>
      </c>
      <c r="G269" s="1">
        <f t="shared" si="4"/>
        <v>4.9999999999999716</v>
      </c>
    </row>
    <row r="270" spans="1:7">
      <c r="A270" s="30">
        <v>43759</v>
      </c>
      <c r="B270" s="405">
        <v>18891</v>
      </c>
      <c r="C270" s="405" t="s">
        <v>23</v>
      </c>
      <c r="D270" t="s">
        <v>16</v>
      </c>
      <c r="F270" s="1">
        <v>5</v>
      </c>
      <c r="G270" s="1">
        <f t="shared" si="4"/>
        <v>-2.8421709430404007E-14</v>
      </c>
    </row>
    <row r="271" spans="1:7">
      <c r="A271" s="32">
        <v>43677</v>
      </c>
      <c r="B271" s="404" t="s">
        <v>11</v>
      </c>
      <c r="C271" s="404" t="s">
        <v>24</v>
      </c>
      <c r="D271" t="s">
        <v>13</v>
      </c>
      <c r="E271" s="1">
        <v>50.4</v>
      </c>
      <c r="G271" s="1">
        <f t="shared" si="4"/>
        <v>50.39999999999997</v>
      </c>
    </row>
    <row r="272" spans="1:7">
      <c r="A272" s="32"/>
      <c r="B272" s="405"/>
      <c r="C272" s="405"/>
      <c r="D272" t="s">
        <v>14</v>
      </c>
      <c r="E272" s="1">
        <v>4.8</v>
      </c>
      <c r="G272" s="1">
        <f t="shared" si="4"/>
        <v>55.199999999999967</v>
      </c>
    </row>
    <row r="273" spans="1:7">
      <c r="B273" s="405"/>
      <c r="C273" s="405"/>
      <c r="D273" t="s">
        <v>15</v>
      </c>
      <c r="E273" s="1">
        <v>60</v>
      </c>
      <c r="G273" s="1">
        <f t="shared" si="4"/>
        <v>115.19999999999996</v>
      </c>
    </row>
    <row r="274" spans="1:7">
      <c r="B274" s="405"/>
      <c r="C274" s="405"/>
      <c r="D274" t="s">
        <v>16</v>
      </c>
      <c r="E274" s="1">
        <v>5</v>
      </c>
      <c r="G274" s="1">
        <f t="shared" si="4"/>
        <v>120.19999999999996</v>
      </c>
    </row>
    <row r="275" spans="1:7">
      <c r="A275" s="30">
        <v>43712</v>
      </c>
      <c r="B275" s="405">
        <v>18627</v>
      </c>
      <c r="C275" s="405" t="s">
        <v>24</v>
      </c>
      <c r="D275" t="s">
        <v>13</v>
      </c>
      <c r="F275" s="1">
        <v>50.4</v>
      </c>
      <c r="G275" s="1">
        <f t="shared" si="4"/>
        <v>69.799999999999955</v>
      </c>
    </row>
    <row r="276" spans="1:7">
      <c r="A276" s="30">
        <v>43712</v>
      </c>
      <c r="B276" s="405">
        <v>18627</v>
      </c>
      <c r="C276" s="405" t="s">
        <v>24</v>
      </c>
      <c r="D276" t="s">
        <v>14</v>
      </c>
      <c r="F276" s="1">
        <v>4.8</v>
      </c>
      <c r="G276" s="1">
        <f t="shared" si="4"/>
        <v>64.999999999999957</v>
      </c>
    </row>
    <row r="277" spans="1:7">
      <c r="A277" s="30">
        <v>43759</v>
      </c>
      <c r="B277" s="405">
        <v>18891</v>
      </c>
      <c r="C277" s="405" t="s">
        <v>24</v>
      </c>
      <c r="D277" t="s">
        <v>15</v>
      </c>
      <c r="F277" s="1">
        <v>60</v>
      </c>
      <c r="G277" s="1">
        <f t="shared" si="4"/>
        <v>4.9999999999999574</v>
      </c>
    </row>
    <row r="278" spans="1:7">
      <c r="A278" s="30">
        <v>43759</v>
      </c>
      <c r="B278" s="405">
        <v>18891</v>
      </c>
      <c r="C278" s="405" t="s">
        <v>24</v>
      </c>
      <c r="D278" t="s">
        <v>16</v>
      </c>
      <c r="F278" s="1">
        <v>5</v>
      </c>
      <c r="G278" s="1">
        <f t="shared" si="4"/>
        <v>-4.2632564145606011E-14</v>
      </c>
    </row>
    <row r="279" spans="1:7">
      <c r="A279" s="32">
        <v>43708</v>
      </c>
      <c r="B279" s="404" t="s">
        <v>11</v>
      </c>
      <c r="C279" s="404" t="s">
        <v>25</v>
      </c>
      <c r="D279" t="s">
        <v>13</v>
      </c>
      <c r="E279" s="1">
        <v>49</v>
      </c>
      <c r="G279" s="1">
        <f t="shared" si="4"/>
        <v>48.999999999999957</v>
      </c>
    </row>
    <row r="280" spans="1:7">
      <c r="B280" s="405"/>
      <c r="C280" s="405"/>
      <c r="D280" t="s">
        <v>14</v>
      </c>
      <c r="E280" s="1">
        <v>4.5999999999999996</v>
      </c>
      <c r="G280" s="1">
        <f t="shared" si="4"/>
        <v>53.599999999999959</v>
      </c>
    </row>
    <row r="281" spans="1:7">
      <c r="B281" s="405"/>
      <c r="C281" s="405"/>
      <c r="D281" t="s">
        <v>15</v>
      </c>
      <c r="E281" s="1">
        <v>60</v>
      </c>
      <c r="G281" s="1">
        <f t="shared" si="4"/>
        <v>113.59999999999997</v>
      </c>
    </row>
    <row r="282" spans="1:7">
      <c r="B282" s="405"/>
      <c r="C282" s="405"/>
      <c r="D282" t="s">
        <v>16</v>
      </c>
      <c r="E282" s="1">
        <v>5</v>
      </c>
      <c r="G282" s="1">
        <f t="shared" si="4"/>
        <v>118.59999999999997</v>
      </c>
    </row>
    <row r="283" spans="1:7">
      <c r="B283" s="405"/>
      <c r="C283" s="405"/>
      <c r="D283" t="s">
        <v>286</v>
      </c>
      <c r="E283" s="1">
        <v>10</v>
      </c>
      <c r="G283" s="1">
        <f t="shared" si="4"/>
        <v>128.59999999999997</v>
      </c>
    </row>
    <row r="284" spans="1:7">
      <c r="A284" s="30">
        <v>43759</v>
      </c>
      <c r="B284" s="405">
        <v>18891</v>
      </c>
      <c r="C284" s="405" t="s">
        <v>25</v>
      </c>
      <c r="D284" t="s">
        <v>15</v>
      </c>
      <c r="F284" s="1">
        <v>60</v>
      </c>
      <c r="G284" s="1">
        <f t="shared" si="4"/>
        <v>68.599999999999966</v>
      </c>
    </row>
    <row r="285" spans="1:7">
      <c r="A285" s="30">
        <v>43759</v>
      </c>
      <c r="B285" s="405">
        <v>18891</v>
      </c>
      <c r="C285" s="405" t="s">
        <v>25</v>
      </c>
      <c r="D285" t="s">
        <v>16</v>
      </c>
      <c r="F285" s="1">
        <v>5</v>
      </c>
      <c r="G285" s="1">
        <f t="shared" si="4"/>
        <v>63.599999999999966</v>
      </c>
    </row>
    <row r="286" spans="1:7">
      <c r="A286" s="30">
        <v>43759</v>
      </c>
      <c r="B286" s="405">
        <v>18891</v>
      </c>
      <c r="C286" s="405" t="s">
        <v>25</v>
      </c>
      <c r="D286" t="s">
        <v>286</v>
      </c>
      <c r="F286" s="1">
        <v>10</v>
      </c>
      <c r="G286" s="1">
        <f t="shared" si="4"/>
        <v>53.599999999999966</v>
      </c>
    </row>
    <row r="287" spans="1:7">
      <c r="A287" s="30">
        <v>43759</v>
      </c>
      <c r="B287" s="405">
        <v>18891</v>
      </c>
      <c r="C287" s="405" t="s">
        <v>25</v>
      </c>
      <c r="D287" t="s">
        <v>13</v>
      </c>
      <c r="F287" s="1">
        <v>49</v>
      </c>
      <c r="G287" s="1">
        <f t="shared" si="4"/>
        <v>4.5999999999999659</v>
      </c>
    </row>
    <row r="288" spans="1:7">
      <c r="A288" s="30">
        <v>43759</v>
      </c>
      <c r="B288" s="405">
        <v>18891</v>
      </c>
      <c r="C288" s="405" t="s">
        <v>25</v>
      </c>
      <c r="D288" t="s">
        <v>14</v>
      </c>
      <c r="F288" s="1">
        <v>4.5999999999999996</v>
      </c>
      <c r="G288" s="1">
        <f t="shared" ref="G288:G365" si="5">+G287+E288-F288</f>
        <v>-3.3750779948604759E-14</v>
      </c>
    </row>
    <row r="289" spans="1:7">
      <c r="A289" s="32">
        <v>43738</v>
      </c>
      <c r="B289" s="404" t="s">
        <v>11</v>
      </c>
      <c r="C289" s="404" t="s">
        <v>26</v>
      </c>
      <c r="D289" t="s">
        <v>13</v>
      </c>
      <c r="E289" s="1">
        <v>49.2</v>
      </c>
      <c r="G289" s="1">
        <f t="shared" si="5"/>
        <v>49.199999999999967</v>
      </c>
    </row>
    <row r="290" spans="1:7">
      <c r="B290" s="405"/>
      <c r="C290" s="405"/>
      <c r="D290" t="s">
        <v>14</v>
      </c>
      <c r="E290" s="1">
        <v>4.7</v>
      </c>
      <c r="G290" s="1">
        <f t="shared" si="5"/>
        <v>53.89999999999997</v>
      </c>
    </row>
    <row r="291" spans="1:7">
      <c r="B291" s="405"/>
      <c r="C291" s="405"/>
      <c r="D291" t="s">
        <v>15</v>
      </c>
      <c r="E291" s="1">
        <v>60</v>
      </c>
      <c r="G291" s="1">
        <f t="shared" si="5"/>
        <v>113.89999999999998</v>
      </c>
    </row>
    <row r="292" spans="1:7">
      <c r="B292" s="405"/>
      <c r="C292" s="405"/>
      <c r="D292" t="s">
        <v>16</v>
      </c>
      <c r="E292" s="1">
        <v>5</v>
      </c>
      <c r="G292" s="1">
        <f t="shared" si="5"/>
        <v>118.89999999999998</v>
      </c>
    </row>
    <row r="293" spans="1:7">
      <c r="A293" s="30">
        <v>43759</v>
      </c>
      <c r="B293" s="405">
        <v>18891</v>
      </c>
      <c r="C293" s="405" t="s">
        <v>26</v>
      </c>
      <c r="D293" t="s">
        <v>13</v>
      </c>
      <c r="F293" s="1">
        <v>49.2</v>
      </c>
      <c r="G293" s="1">
        <f t="shared" si="5"/>
        <v>69.699999999999974</v>
      </c>
    </row>
    <row r="294" spans="1:7">
      <c r="A294" s="30">
        <v>43759</v>
      </c>
      <c r="B294" s="405">
        <v>18891</v>
      </c>
      <c r="C294" s="405" t="s">
        <v>26</v>
      </c>
      <c r="D294" t="s">
        <v>14</v>
      </c>
      <c r="F294" s="1">
        <v>4.7</v>
      </c>
      <c r="G294" s="1">
        <f t="shared" si="5"/>
        <v>64.999999999999972</v>
      </c>
    </row>
    <row r="295" spans="1:7">
      <c r="A295" s="30">
        <v>43759</v>
      </c>
      <c r="B295" s="405">
        <v>18891</v>
      </c>
      <c r="C295" s="405" t="s">
        <v>26</v>
      </c>
      <c r="D295" t="s">
        <v>15</v>
      </c>
      <c r="F295" s="1">
        <v>60</v>
      </c>
      <c r="G295" s="1">
        <f t="shared" si="5"/>
        <v>4.9999999999999716</v>
      </c>
    </row>
    <row r="296" spans="1:7">
      <c r="A296" s="30">
        <v>43759</v>
      </c>
      <c r="B296" s="405">
        <v>18891</v>
      </c>
      <c r="C296" s="405" t="s">
        <v>26</v>
      </c>
      <c r="D296" t="s">
        <v>16</v>
      </c>
      <c r="F296" s="1">
        <v>5</v>
      </c>
      <c r="G296" s="1">
        <f t="shared" si="5"/>
        <v>-2.8421709430404007E-14</v>
      </c>
    </row>
    <row r="297" spans="1:7">
      <c r="A297" s="32">
        <v>43769</v>
      </c>
      <c r="B297" s="404" t="s">
        <v>11</v>
      </c>
      <c r="C297" s="404" t="s">
        <v>27</v>
      </c>
      <c r="D297" t="s">
        <v>13</v>
      </c>
      <c r="E297" s="1">
        <v>49.6</v>
      </c>
      <c r="G297" s="1">
        <f t="shared" si="5"/>
        <v>49.599999999999973</v>
      </c>
    </row>
    <row r="298" spans="1:7">
      <c r="B298" s="405"/>
      <c r="C298" s="405"/>
      <c r="D298" t="s">
        <v>14</v>
      </c>
      <c r="E298" s="1">
        <v>4.5</v>
      </c>
      <c r="G298" s="1">
        <f t="shared" si="5"/>
        <v>54.099999999999973</v>
      </c>
    </row>
    <row r="299" spans="1:7">
      <c r="B299" s="405"/>
      <c r="C299" s="405"/>
      <c r="D299" t="s">
        <v>15</v>
      </c>
      <c r="E299" s="1">
        <v>60</v>
      </c>
      <c r="G299" s="1">
        <f t="shared" si="5"/>
        <v>114.09999999999997</v>
      </c>
    </row>
    <row r="300" spans="1:7">
      <c r="B300" s="405"/>
      <c r="C300" s="405"/>
      <c r="D300" t="s">
        <v>16</v>
      </c>
      <c r="E300" s="1">
        <v>5</v>
      </c>
      <c r="G300" s="1">
        <f t="shared" si="5"/>
        <v>119.09999999999997</v>
      </c>
    </row>
    <row r="301" spans="1:7">
      <c r="A301" s="30">
        <v>43759</v>
      </c>
      <c r="B301" s="405">
        <v>18892</v>
      </c>
      <c r="C301" s="405" t="s">
        <v>27</v>
      </c>
      <c r="D301" t="s">
        <v>15</v>
      </c>
      <c r="F301" s="1">
        <v>60</v>
      </c>
      <c r="G301" s="1">
        <f t="shared" si="5"/>
        <v>59.099999999999966</v>
      </c>
    </row>
    <row r="302" spans="1:7">
      <c r="A302" s="30">
        <v>43759</v>
      </c>
      <c r="B302" s="405">
        <v>18892</v>
      </c>
      <c r="C302" s="405" t="s">
        <v>27</v>
      </c>
      <c r="D302" t="s">
        <v>16</v>
      </c>
      <c r="F302" s="1">
        <v>5</v>
      </c>
      <c r="G302" s="1">
        <f t="shared" si="5"/>
        <v>54.099999999999966</v>
      </c>
    </row>
    <row r="303" spans="1:7">
      <c r="A303" s="30">
        <v>43796</v>
      </c>
      <c r="B303" s="405">
        <v>19227</v>
      </c>
      <c r="C303" s="405" t="s">
        <v>27</v>
      </c>
      <c r="D303" t="s">
        <v>13</v>
      </c>
      <c r="F303" s="1">
        <v>49.6</v>
      </c>
      <c r="G303" s="1">
        <f t="shared" si="5"/>
        <v>4.4999999999999645</v>
      </c>
    </row>
    <row r="304" spans="1:7">
      <c r="A304" s="30">
        <v>43796</v>
      </c>
      <c r="B304" s="405">
        <v>19227</v>
      </c>
      <c r="C304" s="405" t="s">
        <v>27</v>
      </c>
      <c r="D304" t="s">
        <v>14</v>
      </c>
      <c r="F304" s="1">
        <v>4.5</v>
      </c>
      <c r="G304" s="1">
        <f t="shared" si="5"/>
        <v>-3.5527136788005009E-14</v>
      </c>
    </row>
    <row r="305" spans="1:7">
      <c r="A305" s="32">
        <v>43799</v>
      </c>
      <c r="B305" s="404" t="s">
        <v>11</v>
      </c>
      <c r="C305" s="404" t="s">
        <v>28</v>
      </c>
      <c r="D305" t="s">
        <v>13</v>
      </c>
      <c r="E305" s="1">
        <v>21.7</v>
      </c>
      <c r="G305" s="1">
        <f t="shared" si="5"/>
        <v>21.699999999999964</v>
      </c>
    </row>
    <row r="306" spans="1:7">
      <c r="B306" s="405"/>
      <c r="C306" s="405"/>
      <c r="D306" t="s">
        <v>14</v>
      </c>
      <c r="E306" s="1">
        <v>4.7</v>
      </c>
      <c r="G306" s="1">
        <f t="shared" si="5"/>
        <v>26.399999999999963</v>
      </c>
    </row>
    <row r="307" spans="1:7">
      <c r="B307" s="405"/>
      <c r="C307" s="405"/>
      <c r="D307" t="s">
        <v>15</v>
      </c>
      <c r="E307" s="1">
        <v>60</v>
      </c>
      <c r="G307" s="1">
        <f t="shared" si="5"/>
        <v>86.399999999999963</v>
      </c>
    </row>
    <row r="308" spans="1:7">
      <c r="B308" s="405"/>
      <c r="C308" s="405"/>
      <c r="D308" t="s">
        <v>16</v>
      </c>
      <c r="E308" s="1">
        <v>5</v>
      </c>
      <c r="G308" s="1">
        <f t="shared" si="5"/>
        <v>91.399999999999963</v>
      </c>
    </row>
    <row r="309" spans="1:7">
      <c r="A309" s="30">
        <v>43826</v>
      </c>
      <c r="B309" s="405">
        <v>19401</v>
      </c>
      <c r="C309" s="405" t="s">
        <v>28</v>
      </c>
      <c r="D309" t="s">
        <v>13</v>
      </c>
      <c r="F309" s="1">
        <v>21.7</v>
      </c>
      <c r="G309" s="1">
        <f t="shared" si="5"/>
        <v>69.69999999999996</v>
      </c>
    </row>
    <row r="310" spans="1:7">
      <c r="A310" s="30">
        <v>43826</v>
      </c>
      <c r="B310" s="405">
        <v>19401</v>
      </c>
      <c r="C310" s="405" t="s">
        <v>28</v>
      </c>
      <c r="D310" t="s">
        <v>14</v>
      </c>
      <c r="F310" s="1">
        <v>4.7</v>
      </c>
      <c r="G310" s="1">
        <f t="shared" si="5"/>
        <v>64.999999999999957</v>
      </c>
    </row>
    <row r="311" spans="1:7">
      <c r="A311" s="30">
        <v>44607</v>
      </c>
      <c r="B311" s="405">
        <v>24227</v>
      </c>
      <c r="C311" s="405" t="s">
        <v>28</v>
      </c>
      <c r="D311" t="s">
        <v>15</v>
      </c>
      <c r="F311" s="1">
        <v>60</v>
      </c>
      <c r="G311" s="1">
        <f t="shared" si="5"/>
        <v>4.9999999999999574</v>
      </c>
    </row>
    <row r="312" spans="1:7">
      <c r="A312" s="30">
        <v>44607</v>
      </c>
      <c r="B312" s="405">
        <v>24227</v>
      </c>
      <c r="C312" s="405" t="s">
        <v>28</v>
      </c>
      <c r="D312" t="s">
        <v>16</v>
      </c>
      <c r="F312" s="1">
        <v>5</v>
      </c>
      <c r="G312" s="1">
        <f t="shared" si="5"/>
        <v>-4.2632564145606011E-14</v>
      </c>
    </row>
    <row r="313" spans="1:7">
      <c r="A313" s="32">
        <v>43830</v>
      </c>
      <c r="B313" s="404" t="s">
        <v>11</v>
      </c>
      <c r="C313" s="404" t="s">
        <v>29</v>
      </c>
      <c r="D313" t="s">
        <v>13</v>
      </c>
      <c r="E313" s="1">
        <v>25</v>
      </c>
      <c r="G313" s="1">
        <f t="shared" si="5"/>
        <v>24.999999999999957</v>
      </c>
    </row>
    <row r="314" spans="1:7">
      <c r="B314" s="405"/>
      <c r="C314" s="405"/>
      <c r="D314" t="s">
        <v>14</v>
      </c>
      <c r="E314" s="1">
        <v>4.7</v>
      </c>
      <c r="G314" s="1">
        <f t="shared" si="5"/>
        <v>29.699999999999957</v>
      </c>
    </row>
    <row r="315" spans="1:7">
      <c r="B315" s="405"/>
      <c r="C315" s="405"/>
      <c r="D315" t="s">
        <v>15</v>
      </c>
      <c r="E315" s="1">
        <v>60</v>
      </c>
      <c r="G315" s="1">
        <f t="shared" si="5"/>
        <v>89.69999999999996</v>
      </c>
    </row>
    <row r="316" spans="1:7">
      <c r="B316" s="405"/>
      <c r="C316" s="405"/>
      <c r="D316" t="s">
        <v>16</v>
      </c>
      <c r="E316" s="1">
        <v>5</v>
      </c>
      <c r="G316" s="1">
        <f t="shared" si="5"/>
        <v>94.69999999999996</v>
      </c>
    </row>
    <row r="317" spans="1:7">
      <c r="A317" s="30">
        <v>43853</v>
      </c>
      <c r="B317" s="405">
        <v>19615</v>
      </c>
      <c r="C317" s="405" t="s">
        <v>29</v>
      </c>
      <c r="D317" t="s">
        <v>13</v>
      </c>
      <c r="F317" s="1">
        <v>25</v>
      </c>
      <c r="G317" s="1">
        <f t="shared" si="5"/>
        <v>69.69999999999996</v>
      </c>
    </row>
    <row r="318" spans="1:7">
      <c r="A318" s="30">
        <v>43853</v>
      </c>
      <c r="B318" s="405">
        <v>19615</v>
      </c>
      <c r="C318" s="405" t="s">
        <v>29</v>
      </c>
      <c r="D318" t="s">
        <v>14</v>
      </c>
      <c r="F318" s="1">
        <v>4.7</v>
      </c>
      <c r="G318" s="1">
        <f t="shared" si="5"/>
        <v>64.999999999999957</v>
      </c>
    </row>
    <row r="319" spans="1:7">
      <c r="A319" s="30">
        <v>44607</v>
      </c>
      <c r="B319" s="405">
        <v>24227</v>
      </c>
      <c r="C319" s="405" t="s">
        <v>29</v>
      </c>
      <c r="D319" t="s">
        <v>15</v>
      </c>
      <c r="F319" s="1">
        <v>60</v>
      </c>
      <c r="G319" s="1">
        <f t="shared" si="5"/>
        <v>4.9999999999999574</v>
      </c>
    </row>
    <row r="320" spans="1:7">
      <c r="A320" s="30">
        <v>44607</v>
      </c>
      <c r="B320" s="405">
        <v>24227</v>
      </c>
      <c r="C320" s="405" t="s">
        <v>29</v>
      </c>
      <c r="D320" t="s">
        <v>16</v>
      </c>
      <c r="F320" s="1">
        <v>5</v>
      </c>
      <c r="G320" s="1">
        <f t="shared" si="5"/>
        <v>-4.2632564145606011E-14</v>
      </c>
    </row>
    <row r="321" spans="1:7">
      <c r="A321" s="32">
        <v>43861</v>
      </c>
      <c r="B321" s="404" t="s">
        <v>11</v>
      </c>
      <c r="C321" s="404" t="s">
        <v>12</v>
      </c>
      <c r="D321" t="s">
        <v>13</v>
      </c>
      <c r="E321" s="1">
        <v>27.9</v>
      </c>
      <c r="G321" s="1">
        <f t="shared" si="5"/>
        <v>27.899999999999956</v>
      </c>
    </row>
    <row r="322" spans="1:7">
      <c r="B322" s="405"/>
      <c r="C322" s="405"/>
      <c r="D322" t="s">
        <v>14</v>
      </c>
      <c r="E322" s="1">
        <v>4.5</v>
      </c>
      <c r="G322" s="1">
        <f t="shared" si="5"/>
        <v>32.399999999999956</v>
      </c>
    </row>
    <row r="323" spans="1:7">
      <c r="B323" s="405"/>
      <c r="C323" s="405"/>
      <c r="D323" t="s">
        <v>15</v>
      </c>
      <c r="E323" s="1">
        <v>60</v>
      </c>
      <c r="G323" s="1">
        <f t="shared" si="5"/>
        <v>92.399999999999949</v>
      </c>
    </row>
    <row r="324" spans="1:7">
      <c r="B324" s="405"/>
      <c r="C324" s="405"/>
      <c r="D324" t="s">
        <v>16</v>
      </c>
      <c r="E324" s="1">
        <v>5</v>
      </c>
      <c r="G324" s="1">
        <f t="shared" si="5"/>
        <v>97.399999999999949</v>
      </c>
    </row>
    <row r="325" spans="1:7">
      <c r="A325" s="30">
        <v>43888</v>
      </c>
      <c r="B325" s="405">
        <v>19836</v>
      </c>
      <c r="C325" s="405" t="s">
        <v>12</v>
      </c>
      <c r="D325" t="s">
        <v>13</v>
      </c>
      <c r="F325" s="1">
        <v>27.9</v>
      </c>
      <c r="G325" s="1">
        <f t="shared" si="5"/>
        <v>69.499999999999943</v>
      </c>
    </row>
    <row r="326" spans="1:7">
      <c r="A326" s="30">
        <v>43888</v>
      </c>
      <c r="B326" s="405">
        <v>19836</v>
      </c>
      <c r="C326" s="405" t="s">
        <v>12</v>
      </c>
      <c r="D326" t="s">
        <v>14</v>
      </c>
      <c r="F326" s="1">
        <v>4.5</v>
      </c>
      <c r="G326" s="1">
        <f t="shared" si="5"/>
        <v>64.999999999999943</v>
      </c>
    </row>
    <row r="327" spans="1:7">
      <c r="A327" s="30">
        <v>44607</v>
      </c>
      <c r="B327" s="405">
        <v>24227</v>
      </c>
      <c r="C327" s="405" t="s">
        <v>12</v>
      </c>
      <c r="D327" t="s">
        <v>15</v>
      </c>
      <c r="F327" s="1">
        <v>60</v>
      </c>
      <c r="G327" s="1">
        <f t="shared" si="5"/>
        <v>4.9999999999999432</v>
      </c>
    </row>
    <row r="328" spans="1:7">
      <c r="A328" s="30">
        <v>44607</v>
      </c>
      <c r="B328" s="405">
        <v>24227</v>
      </c>
      <c r="C328" s="405" t="s">
        <v>12</v>
      </c>
      <c r="D328" t="s">
        <v>16</v>
      </c>
      <c r="F328" s="1">
        <v>5</v>
      </c>
      <c r="G328" s="1">
        <f t="shared" si="5"/>
        <v>-5.6843418860808015E-14</v>
      </c>
    </row>
    <row r="329" spans="1:7">
      <c r="A329" s="32">
        <v>43890</v>
      </c>
      <c r="B329" s="404" t="s">
        <v>11</v>
      </c>
      <c r="C329" s="404" t="s">
        <v>19</v>
      </c>
      <c r="D329" t="s">
        <v>13</v>
      </c>
      <c r="E329" s="1">
        <v>28.9</v>
      </c>
      <c r="G329" s="1">
        <f t="shared" si="5"/>
        <v>28.899999999999942</v>
      </c>
    </row>
    <row r="330" spans="1:7">
      <c r="B330" s="405"/>
      <c r="C330" s="405"/>
      <c r="D330" t="s">
        <v>14</v>
      </c>
      <c r="E330" s="1">
        <v>4.8</v>
      </c>
      <c r="G330" s="1">
        <f t="shared" si="5"/>
        <v>33.699999999999939</v>
      </c>
    </row>
    <row r="331" spans="1:7">
      <c r="B331" s="405"/>
      <c r="C331" s="405"/>
      <c r="D331" t="s">
        <v>15</v>
      </c>
      <c r="E331" s="1">
        <v>58</v>
      </c>
      <c r="G331" s="1">
        <f t="shared" si="5"/>
        <v>91.699999999999932</v>
      </c>
    </row>
    <row r="332" spans="1:7">
      <c r="B332" s="405"/>
      <c r="C332" s="405"/>
      <c r="D332" t="s">
        <v>31</v>
      </c>
      <c r="E332" s="1">
        <v>5</v>
      </c>
      <c r="G332" s="1">
        <f t="shared" si="5"/>
        <v>96.699999999999932</v>
      </c>
    </row>
    <row r="333" spans="1:7">
      <c r="A333" s="30">
        <v>44079</v>
      </c>
      <c r="B333" s="405">
        <v>20264</v>
      </c>
      <c r="C333" s="405" t="s">
        <v>19</v>
      </c>
      <c r="D333" t="s">
        <v>13</v>
      </c>
      <c r="F333" s="1">
        <v>28.9</v>
      </c>
      <c r="G333" s="1">
        <f t="shared" si="5"/>
        <v>67.799999999999926</v>
      </c>
    </row>
    <row r="334" spans="1:7">
      <c r="A334" s="30">
        <v>44079</v>
      </c>
      <c r="B334" s="405">
        <v>20264</v>
      </c>
      <c r="C334" s="405" t="s">
        <v>19</v>
      </c>
      <c r="D334" t="s">
        <v>14</v>
      </c>
      <c r="F334" s="1">
        <v>4.8</v>
      </c>
      <c r="G334" s="1">
        <f t="shared" si="5"/>
        <v>62.999999999999929</v>
      </c>
    </row>
    <row r="335" spans="1:7">
      <c r="A335" s="30">
        <v>44607</v>
      </c>
      <c r="B335" s="405">
        <v>24227</v>
      </c>
      <c r="C335" s="405" t="s">
        <v>19</v>
      </c>
      <c r="D335" t="s">
        <v>15</v>
      </c>
      <c r="F335" s="1">
        <v>58</v>
      </c>
      <c r="G335" s="1">
        <f t="shared" si="5"/>
        <v>4.9999999999999289</v>
      </c>
    </row>
    <row r="336" spans="1:7">
      <c r="A336" s="30">
        <v>44607</v>
      </c>
      <c r="B336" s="405">
        <v>24227</v>
      </c>
      <c r="C336" s="405" t="s">
        <v>19</v>
      </c>
      <c r="D336" t="s">
        <v>16</v>
      </c>
      <c r="F336" s="1">
        <v>5</v>
      </c>
      <c r="G336" s="1">
        <f t="shared" si="5"/>
        <v>-7.1054273576010019E-14</v>
      </c>
    </row>
    <row r="337" spans="1:8">
      <c r="A337" s="32">
        <v>43921</v>
      </c>
      <c r="B337" s="404" t="s">
        <v>11</v>
      </c>
      <c r="C337" s="404" t="s">
        <v>20</v>
      </c>
      <c r="D337" t="s">
        <v>13</v>
      </c>
      <c r="E337" s="1">
        <v>30.2</v>
      </c>
      <c r="G337" s="1">
        <f t="shared" si="5"/>
        <v>30.199999999999928</v>
      </c>
    </row>
    <row r="338" spans="1:8">
      <c r="B338" s="405"/>
      <c r="C338" s="405"/>
      <c r="D338" t="s">
        <v>14</v>
      </c>
      <c r="E338" s="1">
        <v>4.9000000000000004</v>
      </c>
      <c r="G338" s="1">
        <f t="shared" si="5"/>
        <v>35.09999999999993</v>
      </c>
    </row>
    <row r="339" spans="1:8">
      <c r="B339" s="405"/>
      <c r="C339" s="405"/>
      <c r="D339" t="s">
        <v>15</v>
      </c>
      <c r="E339" s="1">
        <v>60</v>
      </c>
      <c r="G339" s="1">
        <f t="shared" si="5"/>
        <v>95.099999999999937</v>
      </c>
    </row>
    <row r="340" spans="1:8">
      <c r="B340" s="405"/>
      <c r="C340" s="405"/>
      <c r="D340" t="s">
        <v>31</v>
      </c>
      <c r="E340" s="1">
        <v>5</v>
      </c>
      <c r="G340" s="1">
        <f t="shared" si="5"/>
        <v>100.09999999999994</v>
      </c>
    </row>
    <row r="341" spans="1:8">
      <c r="A341" s="30">
        <v>44079</v>
      </c>
      <c r="B341" s="405">
        <v>20264</v>
      </c>
      <c r="C341" s="405" t="s">
        <v>20</v>
      </c>
      <c r="D341" t="s">
        <v>13</v>
      </c>
      <c r="F341" s="1">
        <v>30.2</v>
      </c>
      <c r="G341" s="1">
        <f t="shared" si="5"/>
        <v>69.899999999999935</v>
      </c>
    </row>
    <row r="342" spans="1:8">
      <c r="A342" s="30">
        <v>44079</v>
      </c>
      <c r="B342" s="405">
        <v>20264</v>
      </c>
      <c r="C342" s="405" t="s">
        <v>20</v>
      </c>
      <c r="D342" t="s">
        <v>14</v>
      </c>
      <c r="F342" s="1">
        <v>4.9000000000000004</v>
      </c>
      <c r="G342" s="1">
        <f t="shared" si="5"/>
        <v>64.999999999999929</v>
      </c>
    </row>
    <row r="343" spans="1:8">
      <c r="A343" s="30">
        <v>44607</v>
      </c>
      <c r="B343" s="405">
        <v>24227</v>
      </c>
      <c r="C343" s="405" t="s">
        <v>20</v>
      </c>
      <c r="D343" t="s">
        <v>15</v>
      </c>
      <c r="F343" s="1">
        <v>60</v>
      </c>
      <c r="G343" s="1">
        <f t="shared" si="5"/>
        <v>4.9999999999999289</v>
      </c>
    </row>
    <row r="344" spans="1:8">
      <c r="A344" s="30">
        <v>44607</v>
      </c>
      <c r="B344" s="405">
        <v>24227</v>
      </c>
      <c r="C344" s="405" t="s">
        <v>20</v>
      </c>
      <c r="D344" t="s">
        <v>16</v>
      </c>
      <c r="F344" s="1">
        <v>5</v>
      </c>
      <c r="G344" s="1">
        <f t="shared" si="5"/>
        <v>-7.1054273576010019E-14</v>
      </c>
    </row>
    <row r="345" spans="1:8">
      <c r="A345" s="32">
        <v>43951</v>
      </c>
      <c r="B345" s="404" t="s">
        <v>11</v>
      </c>
      <c r="C345" s="404" t="s">
        <v>21</v>
      </c>
      <c r="D345" t="s">
        <v>13</v>
      </c>
      <c r="E345" s="1">
        <v>31.3</v>
      </c>
      <c r="G345" s="1">
        <f t="shared" si="5"/>
        <v>31.29999999999993</v>
      </c>
    </row>
    <row r="346" spans="1:8">
      <c r="B346" s="405"/>
      <c r="C346" s="405"/>
      <c r="D346" t="s">
        <v>14</v>
      </c>
      <c r="E346" s="1">
        <v>7.7</v>
      </c>
      <c r="G346" s="1">
        <f t="shared" si="5"/>
        <v>38.999999999999929</v>
      </c>
    </row>
    <row r="347" spans="1:8">
      <c r="B347" s="405"/>
      <c r="C347" s="405"/>
      <c r="D347" t="s">
        <v>15</v>
      </c>
      <c r="E347" s="1">
        <v>60</v>
      </c>
      <c r="G347" s="1">
        <f t="shared" si="5"/>
        <v>98.999999999999929</v>
      </c>
    </row>
    <row r="348" spans="1:8">
      <c r="B348" s="405"/>
      <c r="C348" s="405"/>
      <c r="D348" t="s">
        <v>31</v>
      </c>
      <c r="E348" s="1">
        <v>5</v>
      </c>
      <c r="G348" s="1">
        <f t="shared" si="5"/>
        <v>103.99999999999993</v>
      </c>
    </row>
    <row r="349" spans="1:8">
      <c r="A349" s="30">
        <v>44079</v>
      </c>
      <c r="B349" s="405">
        <v>20264</v>
      </c>
      <c r="C349" s="405" t="s">
        <v>21</v>
      </c>
      <c r="D349" t="s">
        <v>13</v>
      </c>
      <c r="F349" s="1">
        <v>31.3</v>
      </c>
      <c r="G349" s="1">
        <f t="shared" si="5"/>
        <v>72.699999999999932</v>
      </c>
      <c r="H349" s="13"/>
    </row>
    <row r="350" spans="1:8">
      <c r="A350" s="30">
        <v>44079</v>
      </c>
      <c r="B350" s="405">
        <v>20264</v>
      </c>
      <c r="C350" s="405" t="s">
        <v>21</v>
      </c>
      <c r="D350" t="s">
        <v>14</v>
      </c>
      <c r="F350" s="1">
        <v>7.7</v>
      </c>
      <c r="G350" s="1">
        <f t="shared" si="5"/>
        <v>64.999999999999929</v>
      </c>
    </row>
    <row r="351" spans="1:8">
      <c r="A351" s="30">
        <v>44607</v>
      </c>
      <c r="B351" s="405">
        <v>24227</v>
      </c>
      <c r="C351" s="405" t="s">
        <v>21</v>
      </c>
      <c r="D351" t="s">
        <v>15</v>
      </c>
      <c r="F351" s="1">
        <v>60</v>
      </c>
      <c r="G351" s="1">
        <f t="shared" si="5"/>
        <v>4.9999999999999289</v>
      </c>
    </row>
    <row r="352" spans="1:8">
      <c r="A352" s="30">
        <v>44607</v>
      </c>
      <c r="B352" s="405">
        <v>24227</v>
      </c>
      <c r="C352" s="405" t="s">
        <v>21</v>
      </c>
      <c r="D352" t="s">
        <v>16</v>
      </c>
      <c r="F352" s="1">
        <v>5</v>
      </c>
      <c r="G352" s="1">
        <f t="shared" si="5"/>
        <v>-7.1054273576010019E-14</v>
      </c>
    </row>
    <row r="353" spans="1:7">
      <c r="A353" s="32">
        <v>43982</v>
      </c>
      <c r="B353" s="404" t="s">
        <v>11</v>
      </c>
      <c r="C353" s="404" t="s">
        <v>22</v>
      </c>
      <c r="D353" t="s">
        <v>13</v>
      </c>
      <c r="E353" s="1">
        <v>29.1</v>
      </c>
      <c r="G353" s="1">
        <f t="shared" si="5"/>
        <v>29.09999999999993</v>
      </c>
    </row>
    <row r="354" spans="1:7">
      <c r="B354" s="405"/>
      <c r="C354" s="405"/>
      <c r="D354" t="s">
        <v>14</v>
      </c>
      <c r="E354" s="1">
        <v>4.2</v>
      </c>
      <c r="G354" s="1">
        <f t="shared" si="5"/>
        <v>33.299999999999933</v>
      </c>
    </row>
    <row r="355" spans="1:7">
      <c r="B355" s="405"/>
      <c r="C355" s="405"/>
      <c r="D355" t="s">
        <v>15</v>
      </c>
      <c r="E355" s="1">
        <v>60</v>
      </c>
      <c r="G355" s="1">
        <f t="shared" si="5"/>
        <v>93.299999999999926</v>
      </c>
    </row>
    <row r="356" spans="1:7">
      <c r="B356" s="405"/>
      <c r="C356" s="405"/>
      <c r="D356" t="s">
        <v>16</v>
      </c>
      <c r="E356" s="1">
        <v>5</v>
      </c>
      <c r="G356" s="1">
        <f t="shared" si="5"/>
        <v>98.299999999999926</v>
      </c>
    </row>
    <row r="357" spans="1:7">
      <c r="A357" s="30">
        <v>44079</v>
      </c>
      <c r="B357" s="405">
        <v>20265</v>
      </c>
      <c r="C357" s="405" t="s">
        <v>22</v>
      </c>
      <c r="D357" t="s">
        <v>13</v>
      </c>
      <c r="F357" s="1">
        <v>29.1</v>
      </c>
      <c r="G357" s="1">
        <f t="shared" si="5"/>
        <v>69.199999999999932</v>
      </c>
    </row>
    <row r="358" spans="1:7">
      <c r="A358" s="30">
        <v>44079</v>
      </c>
      <c r="B358" s="405">
        <v>20265</v>
      </c>
      <c r="C358" s="405" t="s">
        <v>22</v>
      </c>
      <c r="D358" t="s">
        <v>14</v>
      </c>
      <c r="F358" s="1">
        <v>4.2</v>
      </c>
      <c r="G358" s="1">
        <f t="shared" si="5"/>
        <v>64.999999999999929</v>
      </c>
    </row>
    <row r="359" spans="1:7">
      <c r="A359" s="30">
        <v>44607</v>
      </c>
      <c r="B359" s="405">
        <v>24227</v>
      </c>
      <c r="C359" s="405" t="s">
        <v>22</v>
      </c>
      <c r="D359" t="s">
        <v>15</v>
      </c>
      <c r="F359" s="1">
        <v>60</v>
      </c>
      <c r="G359" s="1">
        <f t="shared" si="5"/>
        <v>4.9999999999999289</v>
      </c>
    </row>
    <row r="360" spans="1:7">
      <c r="A360" s="30">
        <v>44607</v>
      </c>
      <c r="B360" s="405">
        <v>24227</v>
      </c>
      <c r="C360" s="405" t="s">
        <v>22</v>
      </c>
      <c r="D360" t="s">
        <v>16</v>
      </c>
      <c r="F360" s="1">
        <v>5</v>
      </c>
      <c r="G360" s="1">
        <f t="shared" si="5"/>
        <v>-7.1054273576010019E-14</v>
      </c>
    </row>
    <row r="361" spans="1:7">
      <c r="A361" s="32">
        <v>44012</v>
      </c>
      <c r="B361" s="404" t="s">
        <v>11</v>
      </c>
      <c r="C361" s="404" t="s">
        <v>23</v>
      </c>
      <c r="D361" t="s">
        <v>13</v>
      </c>
      <c r="E361" s="1">
        <v>25.7</v>
      </c>
      <c r="G361" s="1">
        <f t="shared" si="5"/>
        <v>25.699999999999928</v>
      </c>
    </row>
    <row r="362" spans="1:7">
      <c r="B362" s="405"/>
      <c r="C362" s="405"/>
      <c r="D362" t="s">
        <v>14</v>
      </c>
      <c r="E362" s="1">
        <v>2</v>
      </c>
      <c r="G362" s="1">
        <f t="shared" si="5"/>
        <v>27.699999999999928</v>
      </c>
    </row>
    <row r="363" spans="1:7">
      <c r="B363" s="405"/>
      <c r="C363" s="405"/>
      <c r="D363" t="s">
        <v>15</v>
      </c>
      <c r="E363" s="1">
        <v>60</v>
      </c>
      <c r="G363" s="1">
        <f t="shared" si="5"/>
        <v>87.699999999999932</v>
      </c>
    </row>
    <row r="364" spans="1:7">
      <c r="B364" s="405"/>
      <c r="C364" s="405"/>
      <c r="D364" t="s">
        <v>16</v>
      </c>
      <c r="E364" s="1">
        <v>5</v>
      </c>
      <c r="G364" s="1">
        <f t="shared" si="5"/>
        <v>92.699999999999932</v>
      </c>
    </row>
    <row r="365" spans="1:7">
      <c r="A365" s="30">
        <v>44079</v>
      </c>
      <c r="B365" s="405">
        <v>20265</v>
      </c>
      <c r="C365" s="405" t="s">
        <v>23</v>
      </c>
      <c r="D365" t="s">
        <v>13</v>
      </c>
      <c r="F365" s="1">
        <v>25.7</v>
      </c>
      <c r="G365" s="1">
        <f t="shared" si="5"/>
        <v>66.999999999999929</v>
      </c>
    </row>
    <row r="366" spans="1:7">
      <c r="A366" s="30">
        <v>44079</v>
      </c>
      <c r="B366" s="405">
        <v>20265</v>
      </c>
      <c r="C366" s="405" t="s">
        <v>23</v>
      </c>
      <c r="D366" t="s">
        <v>14</v>
      </c>
      <c r="F366" s="1">
        <v>2</v>
      </c>
      <c r="G366" s="1">
        <f t="shared" ref="G366:G373" si="6">+G365+E366-F366</f>
        <v>64.999999999999929</v>
      </c>
    </row>
    <row r="367" spans="1:7">
      <c r="A367" s="30">
        <v>44607</v>
      </c>
      <c r="B367" s="405">
        <v>24227</v>
      </c>
      <c r="C367" s="405" t="s">
        <v>23</v>
      </c>
      <c r="D367" t="s">
        <v>15</v>
      </c>
      <c r="F367" s="1">
        <v>60</v>
      </c>
      <c r="G367" s="1">
        <f t="shared" si="6"/>
        <v>4.9999999999999289</v>
      </c>
    </row>
    <row r="368" spans="1:7">
      <c r="A368" s="30">
        <v>44607</v>
      </c>
      <c r="B368" s="405">
        <v>24227</v>
      </c>
      <c r="C368" s="405" t="s">
        <v>23</v>
      </c>
      <c r="D368" t="s">
        <v>16</v>
      </c>
      <c r="F368" s="1">
        <v>5</v>
      </c>
      <c r="G368" s="1">
        <f t="shared" si="6"/>
        <v>-7.1054273576010019E-14</v>
      </c>
    </row>
    <row r="369" spans="1:7">
      <c r="A369" s="32">
        <v>44043</v>
      </c>
      <c r="B369" s="404" t="s">
        <v>11</v>
      </c>
      <c r="C369" s="404" t="s">
        <v>24</v>
      </c>
      <c r="D369" t="s">
        <v>13</v>
      </c>
      <c r="E369" s="1">
        <v>35.9</v>
      </c>
      <c r="G369" s="1">
        <f t="shared" si="6"/>
        <v>35.899999999999928</v>
      </c>
    </row>
    <row r="370" spans="1:7">
      <c r="B370" s="405"/>
      <c r="C370" s="405"/>
      <c r="D370" t="s">
        <v>14</v>
      </c>
      <c r="E370" s="1">
        <v>6.2</v>
      </c>
      <c r="G370" s="1">
        <f t="shared" si="6"/>
        <v>42.09999999999993</v>
      </c>
    </row>
    <row r="371" spans="1:7">
      <c r="B371" s="405"/>
      <c r="C371" s="405"/>
      <c r="D371" t="s">
        <v>15</v>
      </c>
      <c r="E371" s="1">
        <v>60</v>
      </c>
      <c r="G371" s="1">
        <f t="shared" si="6"/>
        <v>102.09999999999994</v>
      </c>
    </row>
    <row r="372" spans="1:7">
      <c r="B372" s="405"/>
      <c r="C372" s="405"/>
      <c r="D372" t="s">
        <v>31</v>
      </c>
      <c r="E372" s="1">
        <v>5</v>
      </c>
      <c r="G372" s="1">
        <f t="shared" si="6"/>
        <v>107.09999999999994</v>
      </c>
    </row>
    <row r="373" spans="1:7">
      <c r="B373" s="405"/>
      <c r="C373" s="405"/>
      <c r="D373" s="56" t="s">
        <v>35</v>
      </c>
      <c r="E373" s="1">
        <v>10</v>
      </c>
      <c r="G373" s="1">
        <f t="shared" si="6"/>
        <v>117.09999999999994</v>
      </c>
    </row>
    <row r="374" spans="1:7">
      <c r="B374" s="405"/>
      <c r="C374" s="405"/>
      <c r="D374" s="56" t="s">
        <v>36</v>
      </c>
      <c r="E374" s="1">
        <v>10</v>
      </c>
      <c r="G374" s="1">
        <f t="shared" ref="G374:G446" si="7">+G373+E374-F374</f>
        <v>127.09999999999994</v>
      </c>
    </row>
    <row r="375" spans="1:7">
      <c r="A375" s="30">
        <v>44154</v>
      </c>
      <c r="B375" s="405">
        <v>20771</v>
      </c>
      <c r="C375" s="405" t="s">
        <v>24</v>
      </c>
      <c r="D375" s="56" t="s">
        <v>13</v>
      </c>
      <c r="F375" s="1">
        <v>35.9</v>
      </c>
      <c r="G375" s="1">
        <f t="shared" si="7"/>
        <v>91.199999999999932</v>
      </c>
    </row>
    <row r="376" spans="1:7">
      <c r="A376" s="30">
        <v>44154</v>
      </c>
      <c r="B376" s="405">
        <v>20771</v>
      </c>
      <c r="C376" s="405" t="s">
        <v>24</v>
      </c>
      <c r="D376" s="56" t="s">
        <v>14</v>
      </c>
      <c r="F376" s="1">
        <v>6.2</v>
      </c>
      <c r="G376" s="1">
        <f t="shared" si="7"/>
        <v>84.999999999999929</v>
      </c>
    </row>
    <row r="377" spans="1:7">
      <c r="A377" s="30">
        <v>44278</v>
      </c>
      <c r="B377" s="405">
        <v>22055</v>
      </c>
      <c r="C377" s="405" t="s">
        <v>24</v>
      </c>
      <c r="D377" s="56" t="s">
        <v>35</v>
      </c>
      <c r="F377" s="1">
        <v>10</v>
      </c>
      <c r="G377" s="1">
        <f t="shared" si="7"/>
        <v>74.999999999999929</v>
      </c>
    </row>
    <row r="378" spans="1:7">
      <c r="A378" s="30">
        <v>44278</v>
      </c>
      <c r="B378" s="405">
        <v>22055</v>
      </c>
      <c r="C378" s="405" t="s">
        <v>24</v>
      </c>
      <c r="D378" s="56" t="s">
        <v>36</v>
      </c>
      <c r="F378" s="1">
        <v>10</v>
      </c>
      <c r="G378" s="1">
        <f t="shared" si="7"/>
        <v>64.999999999999929</v>
      </c>
    </row>
    <row r="379" spans="1:7">
      <c r="A379" s="30">
        <v>44607</v>
      </c>
      <c r="B379" s="405">
        <v>24227</v>
      </c>
      <c r="C379" s="405" t="s">
        <v>24</v>
      </c>
      <c r="D379" t="s">
        <v>15</v>
      </c>
      <c r="F379" s="1">
        <v>60</v>
      </c>
      <c r="G379" s="1">
        <f t="shared" si="7"/>
        <v>4.9999999999999289</v>
      </c>
    </row>
    <row r="380" spans="1:7">
      <c r="A380" s="30">
        <v>44607</v>
      </c>
      <c r="B380" s="405">
        <v>24227</v>
      </c>
      <c r="C380" s="405" t="s">
        <v>24</v>
      </c>
      <c r="D380" t="s">
        <v>16</v>
      </c>
      <c r="F380" s="1">
        <v>5</v>
      </c>
      <c r="G380" s="1">
        <f t="shared" si="7"/>
        <v>-7.1054273576010019E-14</v>
      </c>
    </row>
    <row r="381" spans="1:7">
      <c r="A381" s="32">
        <v>44074</v>
      </c>
      <c r="B381" s="404" t="s">
        <v>11</v>
      </c>
      <c r="C381" s="404" t="s">
        <v>25</v>
      </c>
      <c r="D381" t="s">
        <v>13</v>
      </c>
      <c r="E381" s="1">
        <v>34.5</v>
      </c>
      <c r="G381" s="1">
        <f t="shared" si="7"/>
        <v>34.499999999999929</v>
      </c>
    </row>
    <row r="382" spans="1:7">
      <c r="B382" s="405"/>
      <c r="C382" s="405"/>
      <c r="D382" t="s">
        <v>14</v>
      </c>
      <c r="E382" s="1">
        <v>4.4000000000000004</v>
      </c>
      <c r="G382" s="1">
        <f t="shared" si="7"/>
        <v>38.899999999999928</v>
      </c>
    </row>
    <row r="383" spans="1:7">
      <c r="B383" s="405"/>
      <c r="C383" s="405"/>
      <c r="D383" t="s">
        <v>15</v>
      </c>
      <c r="E383" s="1">
        <v>60</v>
      </c>
      <c r="G383" s="1">
        <f t="shared" si="7"/>
        <v>98.89999999999992</v>
      </c>
    </row>
    <row r="384" spans="1:7">
      <c r="B384" s="405"/>
      <c r="C384" s="405"/>
      <c r="D384" t="s">
        <v>31</v>
      </c>
      <c r="E384" s="1">
        <v>5</v>
      </c>
      <c r="G384" s="1">
        <f t="shared" si="7"/>
        <v>103.89999999999992</v>
      </c>
    </row>
    <row r="385" spans="1:7">
      <c r="B385" s="405"/>
      <c r="C385" s="405"/>
      <c r="D385" t="s">
        <v>37</v>
      </c>
      <c r="E385" s="1">
        <v>15</v>
      </c>
      <c r="G385" s="1">
        <f t="shared" si="7"/>
        <v>118.89999999999992</v>
      </c>
    </row>
    <row r="386" spans="1:7">
      <c r="A386" s="30">
        <v>44154</v>
      </c>
      <c r="B386" s="405">
        <v>20771</v>
      </c>
      <c r="C386" s="405" t="s">
        <v>25</v>
      </c>
      <c r="D386" t="s">
        <v>13</v>
      </c>
      <c r="F386" s="1">
        <v>34.5</v>
      </c>
      <c r="G386" s="1">
        <f t="shared" si="7"/>
        <v>84.39999999999992</v>
      </c>
    </row>
    <row r="387" spans="1:7">
      <c r="A387" s="30">
        <v>44154</v>
      </c>
      <c r="B387" s="405">
        <v>20771</v>
      </c>
      <c r="C387" s="405" t="s">
        <v>25</v>
      </c>
      <c r="D387" t="s">
        <v>14</v>
      </c>
      <c r="F387" s="1">
        <v>4.4000000000000004</v>
      </c>
      <c r="G387" s="1">
        <f t="shared" si="7"/>
        <v>79.999999999999915</v>
      </c>
    </row>
    <row r="388" spans="1:7">
      <c r="A388" s="30">
        <v>44607</v>
      </c>
      <c r="B388" s="405">
        <v>24227</v>
      </c>
      <c r="C388" s="405" t="s">
        <v>25</v>
      </c>
      <c r="D388" t="s">
        <v>15</v>
      </c>
      <c r="F388" s="1">
        <v>60</v>
      </c>
      <c r="G388" s="1">
        <f t="shared" si="7"/>
        <v>19.999999999999915</v>
      </c>
    </row>
    <row r="389" spans="1:7">
      <c r="A389" s="30">
        <v>44607</v>
      </c>
      <c r="B389" s="405">
        <v>24227</v>
      </c>
      <c r="C389" s="405" t="s">
        <v>25</v>
      </c>
      <c r="D389" t="s">
        <v>16</v>
      </c>
      <c r="F389" s="1">
        <v>5</v>
      </c>
      <c r="G389" s="1">
        <f t="shared" si="7"/>
        <v>14.999999999999915</v>
      </c>
    </row>
    <row r="390" spans="1:7">
      <c r="A390" s="30">
        <v>44607</v>
      </c>
      <c r="B390" s="405">
        <v>24228</v>
      </c>
      <c r="C390" s="405" t="s">
        <v>25</v>
      </c>
      <c r="D390" t="s">
        <v>37</v>
      </c>
      <c r="F390" s="1">
        <v>15</v>
      </c>
      <c r="G390" s="1">
        <f t="shared" si="7"/>
        <v>-8.5265128291212022E-14</v>
      </c>
    </row>
    <row r="391" spans="1:7">
      <c r="A391" s="32">
        <v>44104</v>
      </c>
      <c r="B391" s="404" t="s">
        <v>11</v>
      </c>
      <c r="C391" s="404" t="s">
        <v>26</v>
      </c>
      <c r="D391" t="s">
        <v>13</v>
      </c>
      <c r="E391" s="1">
        <v>35.4</v>
      </c>
      <c r="G391" s="1">
        <f t="shared" si="7"/>
        <v>35.399999999999913</v>
      </c>
    </row>
    <row r="392" spans="1:7">
      <c r="B392" s="405"/>
      <c r="C392" s="405"/>
      <c r="D392" t="s">
        <v>14</v>
      </c>
      <c r="E392" s="1">
        <v>5.0999999999999996</v>
      </c>
      <c r="G392" s="1">
        <f t="shared" si="7"/>
        <v>40.499999999999915</v>
      </c>
    </row>
    <row r="393" spans="1:7">
      <c r="B393" s="405"/>
      <c r="C393" s="405"/>
      <c r="D393" t="s">
        <v>15</v>
      </c>
      <c r="E393" s="1">
        <v>60</v>
      </c>
      <c r="G393" s="1">
        <f t="shared" si="7"/>
        <v>100.49999999999991</v>
      </c>
    </row>
    <row r="394" spans="1:7">
      <c r="B394" s="405"/>
      <c r="C394" s="405"/>
      <c r="D394" t="s">
        <v>31</v>
      </c>
      <c r="E394" s="1">
        <v>5</v>
      </c>
      <c r="G394" s="1">
        <f t="shared" si="7"/>
        <v>105.49999999999991</v>
      </c>
    </row>
    <row r="395" spans="1:7">
      <c r="B395" s="405"/>
      <c r="C395" s="405"/>
      <c r="D395" t="s">
        <v>37</v>
      </c>
      <c r="E395" s="1">
        <v>8.5</v>
      </c>
      <c r="G395" s="1">
        <f t="shared" si="7"/>
        <v>113.99999999999991</v>
      </c>
    </row>
    <row r="396" spans="1:7">
      <c r="A396" s="30">
        <v>44176</v>
      </c>
      <c r="B396" s="405">
        <v>21047</v>
      </c>
      <c r="C396" s="405" t="s">
        <v>26</v>
      </c>
      <c r="D396" t="s">
        <v>13</v>
      </c>
      <c r="F396" s="1">
        <v>35.4</v>
      </c>
      <c r="G396" s="1">
        <f t="shared" si="7"/>
        <v>78.599999999999909</v>
      </c>
    </row>
    <row r="397" spans="1:7">
      <c r="A397" s="30">
        <v>44176</v>
      </c>
      <c r="B397" s="405">
        <v>21047</v>
      </c>
      <c r="C397" s="405" t="s">
        <v>26</v>
      </c>
      <c r="D397" t="s">
        <v>14</v>
      </c>
      <c r="F397" s="1">
        <v>5.0999999999999996</v>
      </c>
      <c r="G397" s="1">
        <f t="shared" si="7"/>
        <v>73.499999999999915</v>
      </c>
    </row>
    <row r="398" spans="1:7">
      <c r="A398" s="30">
        <v>44607</v>
      </c>
      <c r="B398" s="405">
        <v>24227</v>
      </c>
      <c r="C398" s="405" t="s">
        <v>26</v>
      </c>
      <c r="D398" t="s">
        <v>15</v>
      </c>
      <c r="F398" s="1">
        <v>60</v>
      </c>
      <c r="G398" s="1">
        <f t="shared" si="7"/>
        <v>13.499999999999915</v>
      </c>
    </row>
    <row r="399" spans="1:7">
      <c r="A399" s="30">
        <v>44607</v>
      </c>
      <c r="B399" s="405">
        <v>24227</v>
      </c>
      <c r="C399" s="405" t="s">
        <v>26</v>
      </c>
      <c r="D399" t="s">
        <v>16</v>
      </c>
      <c r="F399" s="1">
        <v>5</v>
      </c>
      <c r="G399" s="1">
        <f t="shared" si="7"/>
        <v>8.4999999999999147</v>
      </c>
    </row>
    <row r="400" spans="1:7">
      <c r="A400" s="30">
        <v>44607</v>
      </c>
      <c r="B400" s="405">
        <v>24228</v>
      </c>
      <c r="C400" s="405" t="s">
        <v>26</v>
      </c>
      <c r="D400" t="s">
        <v>37</v>
      </c>
      <c r="F400" s="1">
        <v>8.5</v>
      </c>
      <c r="G400" s="1">
        <f t="shared" si="7"/>
        <v>-8.5265128291212022E-14</v>
      </c>
    </row>
    <row r="401" spans="1:11">
      <c r="A401" s="32">
        <v>44135</v>
      </c>
      <c r="B401" s="404" t="s">
        <v>11</v>
      </c>
      <c r="C401" s="404" t="s">
        <v>27</v>
      </c>
      <c r="D401" t="s">
        <v>13</v>
      </c>
      <c r="E401" s="1">
        <v>41.5</v>
      </c>
      <c r="G401" s="1">
        <f t="shared" si="7"/>
        <v>41.499999999999915</v>
      </c>
    </row>
    <row r="402" spans="1:11">
      <c r="B402" s="405"/>
      <c r="C402" s="405"/>
      <c r="D402" t="s">
        <v>14</v>
      </c>
      <c r="E402" s="1">
        <v>5.4</v>
      </c>
      <c r="G402" s="1">
        <f t="shared" si="7"/>
        <v>46.899999999999913</v>
      </c>
    </row>
    <row r="403" spans="1:11">
      <c r="B403" s="405"/>
      <c r="C403" s="405"/>
      <c r="D403" t="s">
        <v>15</v>
      </c>
      <c r="E403" s="1">
        <v>60</v>
      </c>
      <c r="G403" s="1">
        <f t="shared" si="7"/>
        <v>106.89999999999992</v>
      </c>
    </row>
    <row r="404" spans="1:11">
      <c r="B404" s="405"/>
      <c r="C404" s="405"/>
      <c r="D404" t="s">
        <v>31</v>
      </c>
      <c r="E404" s="1">
        <v>5</v>
      </c>
      <c r="G404" s="1">
        <f t="shared" si="7"/>
        <v>111.89999999999992</v>
      </c>
    </row>
    <row r="405" spans="1:11">
      <c r="B405" s="405"/>
      <c r="C405" s="405"/>
      <c r="D405" s="56" t="s">
        <v>38</v>
      </c>
      <c r="E405" s="1">
        <v>10</v>
      </c>
      <c r="G405" s="1">
        <f t="shared" si="7"/>
        <v>121.89999999999992</v>
      </c>
    </row>
    <row r="406" spans="1:11">
      <c r="B406" s="405"/>
      <c r="C406" s="405"/>
      <c r="D406" s="56" t="s">
        <v>39</v>
      </c>
      <c r="E406" s="1">
        <v>10</v>
      </c>
      <c r="G406" s="1">
        <f t="shared" si="7"/>
        <v>131.89999999999992</v>
      </c>
    </row>
    <row r="407" spans="1:11">
      <c r="A407" s="30">
        <v>44135</v>
      </c>
      <c r="B407" s="405" t="s">
        <v>10</v>
      </c>
      <c r="C407" s="405" t="s">
        <v>27</v>
      </c>
      <c r="D407" t="s">
        <v>15</v>
      </c>
      <c r="F407" s="1">
        <v>60</v>
      </c>
      <c r="G407" s="1">
        <f t="shared" si="7"/>
        <v>71.89999999999992</v>
      </c>
    </row>
    <row r="408" spans="1:11">
      <c r="A408" s="30">
        <v>44176</v>
      </c>
      <c r="B408" s="405">
        <v>21047</v>
      </c>
      <c r="C408" s="405" t="s">
        <v>27</v>
      </c>
      <c r="D408" t="s">
        <v>13</v>
      </c>
      <c r="F408" s="1">
        <v>41.5</v>
      </c>
      <c r="G408" s="1">
        <f t="shared" si="7"/>
        <v>30.39999999999992</v>
      </c>
    </row>
    <row r="409" spans="1:11">
      <c r="A409" s="30">
        <v>44176</v>
      </c>
      <c r="B409" s="405">
        <v>21047</v>
      </c>
      <c r="C409" s="405" t="s">
        <v>27</v>
      </c>
      <c r="D409" t="s">
        <v>14</v>
      </c>
      <c r="F409" s="1">
        <v>5.4</v>
      </c>
      <c r="G409" s="1">
        <f t="shared" si="7"/>
        <v>24.999999999999922</v>
      </c>
    </row>
    <row r="410" spans="1:11">
      <c r="A410" s="30">
        <v>44278</v>
      </c>
      <c r="B410" s="405">
        <v>22055</v>
      </c>
      <c r="C410" s="405" t="s">
        <v>27</v>
      </c>
      <c r="D410" s="56" t="s">
        <v>38</v>
      </c>
      <c r="F410" s="1">
        <v>10</v>
      </c>
      <c r="G410" s="1">
        <f t="shared" si="7"/>
        <v>14.999999999999922</v>
      </c>
    </row>
    <row r="411" spans="1:11">
      <c r="A411" s="30">
        <v>44278</v>
      </c>
      <c r="B411" s="405">
        <v>22055</v>
      </c>
      <c r="C411" s="405" t="s">
        <v>27</v>
      </c>
      <c r="D411" s="56" t="s">
        <v>39</v>
      </c>
      <c r="F411" s="1">
        <v>10</v>
      </c>
      <c r="G411" s="1">
        <f t="shared" si="7"/>
        <v>4.9999999999999218</v>
      </c>
    </row>
    <row r="412" spans="1:11">
      <c r="A412" s="30">
        <v>44607</v>
      </c>
      <c r="B412" s="405">
        <v>24227</v>
      </c>
      <c r="C412" s="405" t="s">
        <v>27</v>
      </c>
      <c r="D412" t="s">
        <v>16</v>
      </c>
      <c r="F412" s="1">
        <v>5</v>
      </c>
      <c r="G412" s="1">
        <f t="shared" si="7"/>
        <v>-7.815970093361102E-14</v>
      </c>
    </row>
    <row r="413" spans="1:11">
      <c r="B413" s="405"/>
      <c r="C413" s="405"/>
      <c r="G413" s="1">
        <f t="shared" si="7"/>
        <v>-7.815970093361102E-14</v>
      </c>
    </row>
    <row r="414" spans="1:11">
      <c r="A414" s="32">
        <v>44165</v>
      </c>
      <c r="B414" s="404" t="s">
        <v>11</v>
      </c>
      <c r="C414" s="404" t="s">
        <v>28</v>
      </c>
      <c r="D414" t="s">
        <v>13</v>
      </c>
      <c r="E414" s="1">
        <v>39.4</v>
      </c>
      <c r="G414" s="1">
        <f t="shared" si="7"/>
        <v>39.39999999999992</v>
      </c>
      <c r="I414" s="404"/>
      <c r="K414" s="1"/>
    </row>
    <row r="415" spans="1:11">
      <c r="B415" s="405"/>
      <c r="C415" s="405"/>
      <c r="D415" t="s">
        <v>14</v>
      </c>
      <c r="E415" s="1">
        <v>5.6</v>
      </c>
      <c r="G415" s="1">
        <f t="shared" si="7"/>
        <v>44.999999999999922</v>
      </c>
      <c r="K415" s="1"/>
    </row>
    <row r="416" spans="1:11">
      <c r="B416" s="405"/>
      <c r="C416" s="405"/>
      <c r="D416" t="s">
        <v>15</v>
      </c>
      <c r="E416" s="1">
        <v>60</v>
      </c>
      <c r="G416" s="1">
        <f t="shared" si="7"/>
        <v>104.99999999999991</v>
      </c>
      <c r="I416" s="404"/>
      <c r="K416" s="1"/>
    </row>
    <row r="417" spans="1:11">
      <c r="B417" s="405"/>
      <c r="C417" s="405"/>
      <c r="D417" t="s">
        <v>31</v>
      </c>
      <c r="E417" s="1">
        <v>5</v>
      </c>
      <c r="G417" s="1">
        <f t="shared" si="7"/>
        <v>109.99999999999991</v>
      </c>
      <c r="K417" s="1"/>
    </row>
    <row r="418" spans="1:11">
      <c r="A418" s="30">
        <v>44165</v>
      </c>
      <c r="B418" s="405" t="s">
        <v>10</v>
      </c>
      <c r="C418" s="405" t="s">
        <v>28</v>
      </c>
      <c r="D418" t="s">
        <v>15</v>
      </c>
      <c r="F418" s="1">
        <v>30</v>
      </c>
      <c r="G418" s="1">
        <f t="shared" si="7"/>
        <v>79.999999999999915</v>
      </c>
      <c r="I418" s="404"/>
      <c r="K418" s="1"/>
    </row>
    <row r="419" spans="1:11">
      <c r="A419" s="30">
        <v>44211</v>
      </c>
      <c r="B419" s="405">
        <v>21381</v>
      </c>
      <c r="C419" s="405" t="s">
        <v>28</v>
      </c>
      <c r="D419" t="s">
        <v>13</v>
      </c>
      <c r="F419" s="1">
        <v>39.4</v>
      </c>
      <c r="G419" s="1">
        <f t="shared" si="7"/>
        <v>40.599999999999916</v>
      </c>
      <c r="K419" s="1"/>
    </row>
    <row r="420" spans="1:11">
      <c r="A420" s="30">
        <v>44211</v>
      </c>
      <c r="B420" s="405">
        <v>21381</v>
      </c>
      <c r="C420" s="405" t="s">
        <v>28</v>
      </c>
      <c r="D420" t="s">
        <v>14</v>
      </c>
      <c r="F420" s="1">
        <v>5.6</v>
      </c>
      <c r="G420" s="1">
        <f t="shared" si="7"/>
        <v>34.999999999999915</v>
      </c>
      <c r="I420" s="404"/>
      <c r="K420" s="1"/>
    </row>
    <row r="421" spans="1:11">
      <c r="A421" s="30">
        <v>44607</v>
      </c>
      <c r="B421" s="405">
        <v>24227</v>
      </c>
      <c r="C421" s="405" t="s">
        <v>28</v>
      </c>
      <c r="D421" t="s">
        <v>15</v>
      </c>
      <c r="F421" s="1">
        <v>30</v>
      </c>
      <c r="G421" s="1">
        <f t="shared" si="7"/>
        <v>4.9999999999999147</v>
      </c>
      <c r="I421" s="404"/>
      <c r="K421" s="1"/>
    </row>
    <row r="422" spans="1:11">
      <c r="A422" s="30">
        <v>44607</v>
      </c>
      <c r="B422" s="405">
        <v>24227</v>
      </c>
      <c r="C422" s="405" t="s">
        <v>28</v>
      </c>
      <c r="D422" t="s">
        <v>16</v>
      </c>
      <c r="F422" s="1">
        <v>5</v>
      </c>
      <c r="G422" s="1">
        <f t="shared" si="7"/>
        <v>-8.5265128291212022E-14</v>
      </c>
      <c r="I422" s="404"/>
      <c r="K422" s="1"/>
    </row>
    <row r="423" spans="1:11">
      <c r="A423" s="32">
        <v>44196</v>
      </c>
      <c r="B423" s="404" t="s">
        <v>11</v>
      </c>
      <c r="C423" s="404" t="s">
        <v>29</v>
      </c>
      <c r="D423" t="s">
        <v>13</v>
      </c>
      <c r="E423" s="1">
        <v>45.1</v>
      </c>
      <c r="G423" s="1">
        <f t="shared" si="7"/>
        <v>45.099999999999916</v>
      </c>
      <c r="K423" s="1"/>
    </row>
    <row r="424" spans="1:11">
      <c r="B424" s="405"/>
      <c r="C424" s="405"/>
      <c r="D424" t="s">
        <v>14</v>
      </c>
      <c r="E424" s="1">
        <v>4.9000000000000004</v>
      </c>
      <c r="G424" s="1">
        <f t="shared" si="7"/>
        <v>49.999999999999915</v>
      </c>
      <c r="I424" s="404"/>
      <c r="K424" s="1"/>
    </row>
    <row r="425" spans="1:11">
      <c r="B425" s="405"/>
      <c r="C425" s="405"/>
      <c r="D425" t="s">
        <v>15</v>
      </c>
      <c r="E425" s="1">
        <v>60</v>
      </c>
      <c r="G425" s="1">
        <f t="shared" si="7"/>
        <v>109.99999999999991</v>
      </c>
      <c r="K425" s="1"/>
    </row>
    <row r="426" spans="1:11">
      <c r="B426" s="405"/>
      <c r="C426" s="405"/>
      <c r="D426" t="s">
        <v>31</v>
      </c>
      <c r="E426" s="1">
        <v>5</v>
      </c>
      <c r="G426" s="1">
        <f t="shared" si="7"/>
        <v>114.99999999999991</v>
      </c>
      <c r="I426" s="404"/>
      <c r="K426" s="1"/>
    </row>
    <row r="427" spans="1:11">
      <c r="A427" s="30">
        <v>44231</v>
      </c>
      <c r="B427" s="405">
        <v>21515</v>
      </c>
      <c r="C427" s="405" t="s">
        <v>29</v>
      </c>
      <c r="D427" t="s">
        <v>13</v>
      </c>
      <c r="F427" s="1">
        <v>45.1</v>
      </c>
      <c r="G427" s="1">
        <f t="shared" si="7"/>
        <v>69.89999999999992</v>
      </c>
      <c r="K427" s="1"/>
    </row>
    <row r="428" spans="1:11">
      <c r="A428" s="30">
        <v>44231</v>
      </c>
      <c r="B428" s="405">
        <v>21515</v>
      </c>
      <c r="C428" s="405" t="s">
        <v>29</v>
      </c>
      <c r="D428" t="s">
        <v>14</v>
      </c>
      <c r="F428" s="1">
        <v>4.9000000000000004</v>
      </c>
      <c r="G428" s="1">
        <f t="shared" si="7"/>
        <v>64.999999999999915</v>
      </c>
      <c r="I428" s="404"/>
      <c r="K428" s="1"/>
    </row>
    <row r="429" spans="1:11">
      <c r="A429" s="30">
        <v>44607</v>
      </c>
      <c r="B429" s="405">
        <v>24227</v>
      </c>
      <c r="C429" s="405" t="s">
        <v>29</v>
      </c>
      <c r="D429" t="s">
        <v>15</v>
      </c>
      <c r="F429" s="1">
        <v>60</v>
      </c>
      <c r="G429" s="1">
        <f t="shared" si="7"/>
        <v>4.9999999999999147</v>
      </c>
      <c r="I429" s="404"/>
      <c r="K429" s="1"/>
    </row>
    <row r="430" spans="1:11">
      <c r="A430" s="30">
        <v>44607</v>
      </c>
      <c r="B430" s="405">
        <v>24227</v>
      </c>
      <c r="C430" s="405" t="s">
        <v>29</v>
      </c>
      <c r="D430" t="s">
        <v>16</v>
      </c>
      <c r="F430" s="1">
        <v>5</v>
      </c>
      <c r="G430" s="1">
        <f t="shared" si="7"/>
        <v>-8.5265128291212022E-14</v>
      </c>
      <c r="I430" s="404"/>
      <c r="K430" s="1"/>
    </row>
    <row r="431" spans="1:11">
      <c r="A431" s="32">
        <v>44227</v>
      </c>
      <c r="B431" s="404" t="s">
        <v>11</v>
      </c>
      <c r="C431" s="404" t="s">
        <v>12</v>
      </c>
      <c r="D431" t="s">
        <v>13</v>
      </c>
      <c r="E431" s="1">
        <v>48.1</v>
      </c>
      <c r="G431" s="1">
        <f t="shared" si="7"/>
        <v>48.099999999999916</v>
      </c>
      <c r="K431" s="1"/>
    </row>
    <row r="432" spans="1:11">
      <c r="B432" s="405"/>
      <c r="C432" s="405"/>
      <c r="D432" t="s">
        <v>14</v>
      </c>
      <c r="E432" s="1">
        <v>12.5</v>
      </c>
      <c r="G432" s="1">
        <f t="shared" si="7"/>
        <v>60.599999999999916</v>
      </c>
      <c r="I432" s="404"/>
      <c r="K432" s="1"/>
    </row>
    <row r="433" spans="1:12">
      <c r="B433" s="405"/>
      <c r="C433" s="405"/>
      <c r="D433" t="s">
        <v>15</v>
      </c>
      <c r="E433" s="1">
        <v>60</v>
      </c>
      <c r="G433" s="1">
        <f t="shared" si="7"/>
        <v>120.59999999999991</v>
      </c>
      <c r="K433" s="1"/>
    </row>
    <row r="434" spans="1:12">
      <c r="B434" s="405"/>
      <c r="C434" s="405"/>
      <c r="D434" t="s">
        <v>31</v>
      </c>
      <c r="E434" s="1">
        <v>5</v>
      </c>
      <c r="G434" s="1">
        <f t="shared" si="7"/>
        <v>125.59999999999991</v>
      </c>
      <c r="I434" s="404"/>
      <c r="K434" s="1"/>
    </row>
    <row r="435" spans="1:12">
      <c r="A435" s="30">
        <v>44257</v>
      </c>
      <c r="B435" s="405">
        <v>21699</v>
      </c>
      <c r="C435" s="405" t="s">
        <v>12</v>
      </c>
      <c r="D435" t="s">
        <v>13</v>
      </c>
      <c r="F435" s="1">
        <v>48.1</v>
      </c>
      <c r="G435" s="1">
        <f t="shared" si="7"/>
        <v>77.499999999999915</v>
      </c>
      <c r="K435" s="1"/>
    </row>
    <row r="436" spans="1:12">
      <c r="A436" s="30">
        <v>44257</v>
      </c>
      <c r="B436" s="405">
        <v>21699</v>
      </c>
      <c r="C436" s="405" t="s">
        <v>12</v>
      </c>
      <c r="D436" t="s">
        <v>14</v>
      </c>
      <c r="F436" s="1">
        <v>12.5</v>
      </c>
      <c r="G436" s="1">
        <f t="shared" si="7"/>
        <v>64.999999999999915</v>
      </c>
      <c r="I436" s="404"/>
      <c r="K436" s="1"/>
    </row>
    <row r="437" spans="1:12">
      <c r="A437" s="30">
        <v>44607</v>
      </c>
      <c r="B437" s="405">
        <v>24227</v>
      </c>
      <c r="C437" s="405" t="s">
        <v>12</v>
      </c>
      <c r="D437" t="s">
        <v>15</v>
      </c>
      <c r="F437" s="1">
        <v>60</v>
      </c>
      <c r="G437" s="1">
        <f t="shared" si="7"/>
        <v>4.9999999999999147</v>
      </c>
      <c r="I437" s="404"/>
      <c r="K437" s="1"/>
    </row>
    <row r="438" spans="1:12">
      <c r="A438" s="30">
        <v>44607</v>
      </c>
      <c r="B438" s="405">
        <v>24227</v>
      </c>
      <c r="C438" s="405" t="s">
        <v>12</v>
      </c>
      <c r="D438" t="s">
        <v>16</v>
      </c>
      <c r="F438" s="1">
        <v>5</v>
      </c>
      <c r="G438" s="1">
        <f t="shared" si="7"/>
        <v>-8.5265128291212022E-14</v>
      </c>
      <c r="I438" s="404"/>
      <c r="K438" s="1"/>
    </row>
    <row r="439" spans="1:12">
      <c r="A439" s="32">
        <v>44255</v>
      </c>
      <c r="B439" s="404" t="s">
        <v>11</v>
      </c>
      <c r="C439" s="404" t="s">
        <v>19</v>
      </c>
      <c r="D439" t="s">
        <v>13</v>
      </c>
      <c r="E439" s="1">
        <v>43.6</v>
      </c>
      <c r="G439" s="1">
        <f t="shared" si="7"/>
        <v>43.599999999999916</v>
      </c>
      <c r="K439" s="1"/>
    </row>
    <row r="440" spans="1:12">
      <c r="B440" s="405"/>
      <c r="C440" s="405"/>
      <c r="D440" t="s">
        <v>14</v>
      </c>
      <c r="E440" s="1">
        <v>5.7</v>
      </c>
      <c r="G440" s="1">
        <f t="shared" si="7"/>
        <v>49.299999999999919</v>
      </c>
      <c r="L440" s="1"/>
    </row>
    <row r="441" spans="1:12">
      <c r="B441" s="405"/>
      <c r="C441" s="405"/>
      <c r="D441" t="s">
        <v>15</v>
      </c>
      <c r="E441" s="1">
        <v>56</v>
      </c>
      <c r="G441" s="1">
        <f t="shared" si="7"/>
        <v>105.29999999999993</v>
      </c>
      <c r="I441" s="404"/>
      <c r="K441" s="1"/>
    </row>
    <row r="442" spans="1:12">
      <c r="B442" s="405"/>
      <c r="C442" s="405"/>
      <c r="D442" t="s">
        <v>31</v>
      </c>
      <c r="E442" s="1">
        <v>5</v>
      </c>
      <c r="G442" s="1">
        <f t="shared" si="7"/>
        <v>110.29999999999993</v>
      </c>
      <c r="K442" s="1"/>
    </row>
    <row r="443" spans="1:12">
      <c r="B443" s="405"/>
      <c r="C443" s="405"/>
      <c r="D443" t="s">
        <v>83</v>
      </c>
      <c r="E443" s="1">
        <v>10</v>
      </c>
      <c r="G443" s="1">
        <f t="shared" si="7"/>
        <v>120.29999999999993</v>
      </c>
      <c r="L443" s="1"/>
    </row>
    <row r="444" spans="1:12">
      <c r="A444" s="30">
        <v>44278</v>
      </c>
      <c r="B444" s="405">
        <v>22055</v>
      </c>
      <c r="C444" s="405" t="s">
        <v>19</v>
      </c>
      <c r="D444" t="s">
        <v>83</v>
      </c>
      <c r="F444" s="1">
        <v>10</v>
      </c>
      <c r="G444" s="1">
        <f t="shared" si="7"/>
        <v>110.29999999999993</v>
      </c>
      <c r="I444" s="404"/>
      <c r="K444" s="1"/>
    </row>
    <row r="445" spans="1:12">
      <c r="A445" s="30">
        <v>44322</v>
      </c>
      <c r="B445" s="405">
        <v>22376</v>
      </c>
      <c r="C445" s="405" t="s">
        <v>19</v>
      </c>
      <c r="D445" t="s">
        <v>13</v>
      </c>
      <c r="F445" s="1">
        <v>43.6</v>
      </c>
      <c r="G445" s="1">
        <f t="shared" si="7"/>
        <v>66.699999999999932</v>
      </c>
      <c r="I445" s="404"/>
      <c r="K445" s="1"/>
    </row>
    <row r="446" spans="1:12">
      <c r="A446" s="30">
        <v>44322</v>
      </c>
      <c r="B446" s="405">
        <v>22376</v>
      </c>
      <c r="C446" s="405" t="s">
        <v>19</v>
      </c>
      <c r="D446" t="s">
        <v>14</v>
      </c>
      <c r="F446" s="1">
        <v>5.7</v>
      </c>
      <c r="G446" s="1">
        <f t="shared" si="7"/>
        <v>60.999999999999929</v>
      </c>
      <c r="K446" s="1"/>
    </row>
    <row r="447" spans="1:12">
      <c r="A447" s="30">
        <v>44607</v>
      </c>
      <c r="B447" s="405">
        <v>24227</v>
      </c>
      <c r="C447" s="405" t="s">
        <v>19</v>
      </c>
      <c r="D447" t="s">
        <v>15</v>
      </c>
      <c r="F447" s="1">
        <v>56</v>
      </c>
      <c r="G447" s="1">
        <f t="shared" ref="G447:G478" si="8">+G446+E447-F447</f>
        <v>4.9999999999999289</v>
      </c>
      <c r="K447" s="1"/>
    </row>
    <row r="448" spans="1:12">
      <c r="A448" s="30">
        <v>44607</v>
      </c>
      <c r="B448" s="405">
        <v>24227</v>
      </c>
      <c r="C448" s="405" t="s">
        <v>19</v>
      </c>
      <c r="D448" t="s">
        <v>16</v>
      </c>
      <c r="F448" s="1">
        <v>5</v>
      </c>
      <c r="G448" s="1">
        <f t="shared" si="8"/>
        <v>-7.1054273576010019E-14</v>
      </c>
      <c r="K448" s="1"/>
    </row>
    <row r="449" spans="1:13">
      <c r="A449" s="32">
        <v>44286</v>
      </c>
      <c r="B449" s="404" t="s">
        <v>11</v>
      </c>
      <c r="C449" s="404" t="s">
        <v>20</v>
      </c>
      <c r="D449" t="s">
        <v>13</v>
      </c>
      <c r="E449" s="1">
        <v>47.8</v>
      </c>
      <c r="G449" s="1">
        <f t="shared" si="8"/>
        <v>47.799999999999926</v>
      </c>
      <c r="I449" s="404"/>
      <c r="K449" s="1"/>
    </row>
    <row r="450" spans="1:13">
      <c r="B450" s="405"/>
      <c r="C450" s="405"/>
      <c r="D450" t="s">
        <v>14</v>
      </c>
      <c r="E450" s="1">
        <v>3.8</v>
      </c>
      <c r="G450" s="1">
        <f t="shared" si="8"/>
        <v>51.599999999999923</v>
      </c>
      <c r="K450" s="1"/>
      <c r="L450" s="13"/>
    </row>
    <row r="451" spans="1:13">
      <c r="B451" s="405"/>
      <c r="C451" s="405"/>
      <c r="D451" t="s">
        <v>15</v>
      </c>
      <c r="E451" s="1">
        <v>60</v>
      </c>
      <c r="G451" s="1">
        <f t="shared" si="8"/>
        <v>111.59999999999992</v>
      </c>
      <c r="I451" s="404"/>
      <c r="K451" s="1"/>
    </row>
    <row r="452" spans="1:13">
      <c r="B452" s="405"/>
      <c r="C452" s="405"/>
      <c r="D452" t="s">
        <v>31</v>
      </c>
      <c r="E452" s="1">
        <v>5</v>
      </c>
      <c r="G452" s="1">
        <f t="shared" si="8"/>
        <v>116.59999999999992</v>
      </c>
      <c r="K452" s="1"/>
    </row>
    <row r="453" spans="1:13">
      <c r="B453" s="405"/>
      <c r="C453" s="405"/>
      <c r="D453" t="s">
        <v>40</v>
      </c>
      <c r="E453" s="1">
        <v>10</v>
      </c>
      <c r="G453" s="1">
        <f t="shared" si="8"/>
        <v>126.59999999999992</v>
      </c>
      <c r="I453" s="404"/>
      <c r="K453" s="1"/>
    </row>
    <row r="454" spans="1:13">
      <c r="A454" s="30">
        <v>44322</v>
      </c>
      <c r="B454" s="405">
        <v>22376</v>
      </c>
      <c r="C454" s="405" t="s">
        <v>20</v>
      </c>
      <c r="D454" t="s">
        <v>13</v>
      </c>
      <c r="F454" s="1">
        <v>47.8</v>
      </c>
      <c r="G454" s="1">
        <f t="shared" si="8"/>
        <v>78.799999999999926</v>
      </c>
      <c r="K454" s="1"/>
    </row>
    <row r="455" spans="1:13">
      <c r="A455" s="30">
        <v>44322</v>
      </c>
      <c r="B455" s="405">
        <v>22376</v>
      </c>
      <c r="C455" s="405" t="s">
        <v>20</v>
      </c>
      <c r="D455" t="s">
        <v>14</v>
      </c>
      <c r="F455" s="1">
        <v>3.8</v>
      </c>
      <c r="G455" s="1">
        <f t="shared" si="8"/>
        <v>74.999999999999929</v>
      </c>
      <c r="I455" s="404"/>
      <c r="K455" s="1"/>
    </row>
    <row r="456" spans="1:13">
      <c r="A456" s="30">
        <v>44607</v>
      </c>
      <c r="B456" s="405">
        <v>24227</v>
      </c>
      <c r="C456" s="405" t="s">
        <v>20</v>
      </c>
      <c r="D456" t="s">
        <v>15</v>
      </c>
      <c r="F456" s="1">
        <v>60</v>
      </c>
      <c r="G456" s="1">
        <f t="shared" si="8"/>
        <v>14.999999999999929</v>
      </c>
      <c r="I456" s="404"/>
      <c r="K456" s="1"/>
    </row>
    <row r="457" spans="1:13">
      <c r="A457" s="30">
        <v>44607</v>
      </c>
      <c r="B457" s="405">
        <v>24227</v>
      </c>
      <c r="C457" s="405" t="s">
        <v>20</v>
      </c>
      <c r="D457" t="s">
        <v>16</v>
      </c>
      <c r="F457" s="1">
        <v>5</v>
      </c>
      <c r="G457" s="1">
        <f t="shared" si="8"/>
        <v>9.9999999999999289</v>
      </c>
      <c r="I457" s="404"/>
      <c r="K457" s="1"/>
    </row>
    <row r="458" spans="1:13">
      <c r="A458" s="30">
        <v>44607</v>
      </c>
      <c r="B458" s="405">
        <v>24229</v>
      </c>
      <c r="C458" s="405" t="s">
        <v>20</v>
      </c>
      <c r="D458" t="s">
        <v>40</v>
      </c>
      <c r="F458" s="1">
        <v>10</v>
      </c>
      <c r="G458" s="1">
        <f t="shared" si="8"/>
        <v>-7.1054273576010019E-14</v>
      </c>
      <c r="I458" s="404"/>
      <c r="K458" s="1"/>
    </row>
    <row r="459" spans="1:13">
      <c r="A459" s="32">
        <v>44316</v>
      </c>
      <c r="B459" s="404" t="s">
        <v>11</v>
      </c>
      <c r="C459" s="404" t="s">
        <v>21</v>
      </c>
      <c r="D459" t="s">
        <v>13</v>
      </c>
      <c r="E459" s="1">
        <v>46.1</v>
      </c>
      <c r="G459" s="1">
        <f t="shared" si="8"/>
        <v>46.09999999999993</v>
      </c>
      <c r="K459" s="1"/>
    </row>
    <row r="460" spans="1:13">
      <c r="B460" s="405"/>
      <c r="C460" s="405"/>
      <c r="D460" t="s">
        <v>14</v>
      </c>
      <c r="E460" s="1">
        <v>4.8</v>
      </c>
      <c r="G460" s="1">
        <f t="shared" si="8"/>
        <v>50.899999999999928</v>
      </c>
      <c r="M460" s="1"/>
    </row>
    <row r="461" spans="1:13">
      <c r="B461" s="405"/>
      <c r="C461" s="405"/>
      <c r="D461" t="s">
        <v>15</v>
      </c>
      <c r="E461" s="1">
        <v>60</v>
      </c>
      <c r="G461" s="1">
        <f t="shared" si="8"/>
        <v>110.89999999999992</v>
      </c>
      <c r="I461" s="404"/>
      <c r="K461" s="1"/>
    </row>
    <row r="462" spans="1:13">
      <c r="B462" s="405"/>
      <c r="C462" s="405"/>
      <c r="D462" t="s">
        <v>31</v>
      </c>
      <c r="E462" s="1">
        <v>5</v>
      </c>
      <c r="G462" s="1">
        <f t="shared" si="8"/>
        <v>115.89999999999992</v>
      </c>
      <c r="K462" s="1"/>
    </row>
    <row r="463" spans="1:13">
      <c r="A463" s="30">
        <v>44344</v>
      </c>
      <c r="B463" s="405">
        <v>22674</v>
      </c>
      <c r="C463" s="405" t="s">
        <v>21</v>
      </c>
      <c r="D463" t="s">
        <v>13</v>
      </c>
      <c r="F463" s="1">
        <v>46.1</v>
      </c>
      <c r="G463" s="1">
        <f t="shared" si="8"/>
        <v>69.799999999999926</v>
      </c>
      <c r="I463" s="404"/>
      <c r="K463" s="1"/>
    </row>
    <row r="464" spans="1:13">
      <c r="A464" s="30">
        <v>44344</v>
      </c>
      <c r="B464" s="405">
        <v>22674</v>
      </c>
      <c r="C464" s="405" t="s">
        <v>21</v>
      </c>
      <c r="D464" t="s">
        <v>14</v>
      </c>
      <c r="F464" s="1">
        <v>4.8</v>
      </c>
      <c r="G464" s="1">
        <f t="shared" si="8"/>
        <v>64.999999999999929</v>
      </c>
      <c r="K464" s="1"/>
    </row>
    <row r="465" spans="1:14">
      <c r="A465" s="30">
        <v>44607</v>
      </c>
      <c r="B465" s="405">
        <v>24227</v>
      </c>
      <c r="C465" s="405" t="s">
        <v>21</v>
      </c>
      <c r="D465" t="s">
        <v>15</v>
      </c>
      <c r="F465" s="1">
        <v>60</v>
      </c>
      <c r="G465" s="1">
        <f t="shared" si="8"/>
        <v>4.9999999999999289</v>
      </c>
      <c r="K465" s="1"/>
    </row>
    <row r="466" spans="1:14">
      <c r="A466" s="30">
        <v>44607</v>
      </c>
      <c r="B466" s="405">
        <v>24227</v>
      </c>
      <c r="C466" s="405" t="s">
        <v>21</v>
      </c>
      <c r="D466" t="s">
        <v>16</v>
      </c>
      <c r="F466" s="1">
        <v>5</v>
      </c>
      <c r="G466" s="1">
        <f t="shared" si="8"/>
        <v>-7.1054273576010019E-14</v>
      </c>
      <c r="K466" s="1"/>
    </row>
    <row r="467" spans="1:14">
      <c r="A467" s="32">
        <v>44347</v>
      </c>
      <c r="B467" s="404" t="s">
        <v>11</v>
      </c>
      <c r="C467" s="404" t="s">
        <v>22</v>
      </c>
      <c r="D467" t="s">
        <v>13</v>
      </c>
      <c r="E467" s="1">
        <v>9.4</v>
      </c>
      <c r="G467" s="1">
        <f t="shared" si="8"/>
        <v>9.3999999999999293</v>
      </c>
      <c r="I467" s="404"/>
      <c r="K467" s="1"/>
    </row>
    <row r="468" spans="1:14">
      <c r="B468" s="405"/>
      <c r="C468" s="405"/>
      <c r="D468" t="s">
        <v>14</v>
      </c>
      <c r="E468" s="1">
        <v>2.5</v>
      </c>
      <c r="G468" s="1">
        <f t="shared" si="8"/>
        <v>11.899999999999929</v>
      </c>
      <c r="K468" s="1"/>
    </row>
    <row r="469" spans="1:14">
      <c r="B469" s="405"/>
      <c r="C469" s="405"/>
      <c r="D469" t="s">
        <v>15</v>
      </c>
      <c r="E469" s="1">
        <v>60</v>
      </c>
      <c r="G469" s="1">
        <f t="shared" si="8"/>
        <v>71.899999999999935</v>
      </c>
      <c r="I469" s="404"/>
      <c r="N469" s="1"/>
    </row>
    <row r="470" spans="1:14">
      <c r="B470" s="405"/>
      <c r="C470" s="405"/>
      <c r="D470" t="s">
        <v>31</v>
      </c>
      <c r="E470" s="1">
        <v>5</v>
      </c>
      <c r="G470" s="1">
        <f t="shared" si="8"/>
        <v>76.899999999999935</v>
      </c>
      <c r="I470" s="405"/>
      <c r="N470" s="1"/>
    </row>
    <row r="471" spans="1:14">
      <c r="B471" s="405"/>
      <c r="C471" s="405"/>
      <c r="D471" t="s">
        <v>201</v>
      </c>
      <c r="E471" s="1">
        <v>8.5</v>
      </c>
      <c r="G471" s="1">
        <f t="shared" si="8"/>
        <v>85.399999999999935</v>
      </c>
      <c r="I471" s="405"/>
      <c r="K471" s="1"/>
    </row>
    <row r="472" spans="1:14">
      <c r="A472" s="30">
        <v>44384</v>
      </c>
      <c r="B472" s="405">
        <v>22949</v>
      </c>
      <c r="C472" s="405" t="s">
        <v>22</v>
      </c>
      <c r="D472" t="s">
        <v>201</v>
      </c>
      <c r="F472" s="1">
        <v>8.5</v>
      </c>
      <c r="G472" s="1">
        <f t="shared" si="8"/>
        <v>76.899999999999935</v>
      </c>
      <c r="I472" s="405"/>
      <c r="K472" s="1"/>
    </row>
    <row r="473" spans="1:14">
      <c r="A473" s="30">
        <v>44428</v>
      </c>
      <c r="B473" s="405">
        <v>23262</v>
      </c>
      <c r="C473" s="405" t="s">
        <v>22</v>
      </c>
      <c r="D473" t="s">
        <v>13</v>
      </c>
      <c r="F473" s="1">
        <v>9.4</v>
      </c>
      <c r="G473" s="1">
        <f t="shared" si="8"/>
        <v>67.499999999999929</v>
      </c>
      <c r="I473" s="404"/>
      <c r="N473" s="1"/>
    </row>
    <row r="474" spans="1:14">
      <c r="A474" s="30">
        <v>44428</v>
      </c>
      <c r="B474" s="405">
        <v>23262</v>
      </c>
      <c r="C474" s="405" t="s">
        <v>22</v>
      </c>
      <c r="D474" t="s">
        <v>14</v>
      </c>
      <c r="F474" s="1">
        <v>2.5</v>
      </c>
      <c r="G474" s="1">
        <f t="shared" si="8"/>
        <v>64.999999999999929</v>
      </c>
      <c r="I474" s="405"/>
      <c r="N474" s="1"/>
    </row>
    <row r="475" spans="1:14">
      <c r="A475" s="30">
        <v>44607</v>
      </c>
      <c r="B475" s="405">
        <v>24227</v>
      </c>
      <c r="C475" s="405" t="s">
        <v>22</v>
      </c>
      <c r="D475" t="s">
        <v>15</v>
      </c>
      <c r="F475" s="1">
        <v>60</v>
      </c>
      <c r="G475" s="1">
        <f t="shared" si="8"/>
        <v>4.9999999999999289</v>
      </c>
      <c r="I475" s="405"/>
      <c r="N475" s="1"/>
    </row>
    <row r="476" spans="1:14">
      <c r="A476" s="30">
        <v>44607</v>
      </c>
      <c r="B476" s="405">
        <v>24227</v>
      </c>
      <c r="C476" s="405" t="s">
        <v>22</v>
      </c>
      <c r="D476" t="s">
        <v>16</v>
      </c>
      <c r="F476" s="1">
        <v>5</v>
      </c>
      <c r="G476" s="1">
        <f t="shared" si="8"/>
        <v>-7.1054273576010019E-14</v>
      </c>
      <c r="I476" s="405"/>
      <c r="N476" s="1"/>
    </row>
    <row r="477" spans="1:14">
      <c r="A477" s="32">
        <v>44377</v>
      </c>
      <c r="B477" s="404" t="s">
        <v>11</v>
      </c>
      <c r="C477" s="404" t="s">
        <v>23</v>
      </c>
      <c r="D477" t="s">
        <v>13</v>
      </c>
      <c r="E477" s="1">
        <v>27.7</v>
      </c>
      <c r="G477" s="1">
        <f t="shared" si="8"/>
        <v>27.699999999999928</v>
      </c>
      <c r="I477" s="405"/>
      <c r="K477" s="1"/>
    </row>
    <row r="478" spans="1:14">
      <c r="B478" s="405"/>
      <c r="C478" s="405"/>
      <c r="D478" t="s">
        <v>14</v>
      </c>
      <c r="E478" s="1">
        <v>5.4</v>
      </c>
      <c r="G478" s="1">
        <f t="shared" si="8"/>
        <v>33.09999999999993</v>
      </c>
      <c r="I478" s="405"/>
      <c r="K478" s="1"/>
    </row>
    <row r="479" spans="1:14">
      <c r="B479" s="405"/>
      <c r="C479" s="405"/>
      <c r="D479" t="s">
        <v>15</v>
      </c>
      <c r="E479" s="1">
        <v>60</v>
      </c>
      <c r="G479" s="1">
        <f t="shared" ref="G479:G558" si="9">+G478+E479-F479</f>
        <v>93.099999999999937</v>
      </c>
      <c r="I479" s="404"/>
      <c r="N479" s="1"/>
    </row>
    <row r="480" spans="1:14">
      <c r="B480" s="405"/>
      <c r="C480" s="405"/>
      <c r="D480" t="s">
        <v>31</v>
      </c>
      <c r="E480" s="1">
        <v>5</v>
      </c>
      <c r="G480" s="1">
        <f t="shared" si="9"/>
        <v>98.099999999999937</v>
      </c>
      <c r="I480" s="405"/>
      <c r="N480" s="1"/>
    </row>
    <row r="481" spans="1:14">
      <c r="A481" s="30">
        <v>44428</v>
      </c>
      <c r="B481" s="405">
        <v>23262</v>
      </c>
      <c r="C481" s="405" t="s">
        <v>23</v>
      </c>
      <c r="D481" t="s">
        <v>13</v>
      </c>
      <c r="F481" s="1">
        <v>27.7</v>
      </c>
      <c r="G481" s="1">
        <f t="shared" si="9"/>
        <v>70.399999999999935</v>
      </c>
      <c r="I481" s="405"/>
      <c r="K481" s="1"/>
    </row>
    <row r="482" spans="1:14">
      <c r="A482" s="30">
        <v>44428</v>
      </c>
      <c r="B482" s="405">
        <v>23262</v>
      </c>
      <c r="C482" s="405" t="s">
        <v>23</v>
      </c>
      <c r="D482" t="s">
        <v>14</v>
      </c>
      <c r="F482" s="1">
        <v>5.4</v>
      </c>
      <c r="G482" s="1">
        <f t="shared" si="9"/>
        <v>64.999999999999929</v>
      </c>
      <c r="I482" s="405"/>
      <c r="K482" s="1"/>
    </row>
    <row r="483" spans="1:14">
      <c r="A483" s="30">
        <v>44607</v>
      </c>
      <c r="B483" s="405">
        <v>24227</v>
      </c>
      <c r="C483" s="405" t="s">
        <v>23</v>
      </c>
      <c r="D483" t="s">
        <v>15</v>
      </c>
      <c r="F483" s="1">
        <v>60</v>
      </c>
      <c r="G483" s="1">
        <f t="shared" si="9"/>
        <v>4.9999999999999289</v>
      </c>
      <c r="I483" s="405"/>
      <c r="K483" s="1"/>
    </row>
    <row r="484" spans="1:14">
      <c r="A484" s="30">
        <v>44607</v>
      </c>
      <c r="B484" s="405">
        <v>24227</v>
      </c>
      <c r="C484" s="405" t="s">
        <v>23</v>
      </c>
      <c r="D484" t="s">
        <v>16</v>
      </c>
      <c r="F484" s="1">
        <v>5</v>
      </c>
      <c r="G484" s="1">
        <f t="shared" si="9"/>
        <v>-7.1054273576010019E-14</v>
      </c>
      <c r="I484" s="405"/>
      <c r="K484" s="1"/>
    </row>
    <row r="485" spans="1:14">
      <c r="A485" s="68">
        <v>44408</v>
      </c>
      <c r="B485" s="404" t="s">
        <v>11</v>
      </c>
      <c r="C485" s="404" t="s">
        <v>24</v>
      </c>
      <c r="D485" t="s">
        <v>13</v>
      </c>
      <c r="E485" s="1">
        <v>35.9</v>
      </c>
      <c r="G485" s="1">
        <f t="shared" si="9"/>
        <v>35.899999999999928</v>
      </c>
      <c r="I485" s="404"/>
      <c r="N485" s="1"/>
    </row>
    <row r="486" spans="1:14">
      <c r="A486" s="46"/>
      <c r="B486" s="405"/>
      <c r="C486" s="405"/>
      <c r="D486" t="s">
        <v>14</v>
      </c>
      <c r="E486" s="1">
        <v>2.8</v>
      </c>
      <c r="G486" s="1">
        <f t="shared" si="9"/>
        <v>38.699999999999925</v>
      </c>
      <c r="I486" s="405"/>
      <c r="N486" s="1"/>
    </row>
    <row r="487" spans="1:14">
      <c r="A487" s="46"/>
      <c r="B487" s="405"/>
      <c r="C487" s="405"/>
      <c r="D487" t="s">
        <v>15</v>
      </c>
      <c r="E487" s="1">
        <v>60</v>
      </c>
      <c r="G487" s="1">
        <f t="shared" si="9"/>
        <v>98.699999999999932</v>
      </c>
      <c r="I487" s="405"/>
      <c r="K487" s="1"/>
    </row>
    <row r="488" spans="1:14">
      <c r="A488" s="46"/>
      <c r="B488" s="405"/>
      <c r="C488" s="405"/>
      <c r="D488" t="s">
        <v>16</v>
      </c>
      <c r="E488" s="1">
        <v>5</v>
      </c>
      <c r="G488" s="1">
        <f t="shared" si="9"/>
        <v>103.69999999999993</v>
      </c>
      <c r="I488" s="405"/>
      <c r="K488" s="1"/>
    </row>
    <row r="489" spans="1:14">
      <c r="A489" s="30">
        <v>44607</v>
      </c>
      <c r="B489" s="405">
        <v>24227</v>
      </c>
      <c r="C489" s="405" t="s">
        <v>24</v>
      </c>
      <c r="D489" t="s">
        <v>15</v>
      </c>
      <c r="F489" s="1">
        <v>60</v>
      </c>
      <c r="G489" s="1">
        <f t="shared" si="9"/>
        <v>43.699999999999932</v>
      </c>
      <c r="I489" s="405"/>
      <c r="K489" s="1"/>
    </row>
    <row r="490" spans="1:14">
      <c r="A490" s="30">
        <v>44607</v>
      </c>
      <c r="B490" s="405">
        <v>24227</v>
      </c>
      <c r="C490" s="405" t="s">
        <v>24</v>
      </c>
      <c r="D490" t="s">
        <v>16</v>
      </c>
      <c r="F490" s="1">
        <v>5</v>
      </c>
      <c r="G490" s="1">
        <f t="shared" si="9"/>
        <v>38.699999999999932</v>
      </c>
      <c r="I490" s="405"/>
      <c r="K490" s="1"/>
    </row>
    <row r="491" spans="1:14">
      <c r="A491" s="30">
        <v>44607</v>
      </c>
      <c r="B491" s="405">
        <v>24230</v>
      </c>
      <c r="C491" s="405" t="s">
        <v>24</v>
      </c>
      <c r="D491" t="s">
        <v>13</v>
      </c>
      <c r="F491" s="1">
        <v>35.9</v>
      </c>
      <c r="G491" s="1">
        <f t="shared" si="9"/>
        <v>2.7999999999999332</v>
      </c>
      <c r="I491" s="405"/>
      <c r="K491" s="1"/>
    </row>
    <row r="492" spans="1:14">
      <c r="A492" s="30">
        <v>44607</v>
      </c>
      <c r="B492" s="405">
        <v>24230</v>
      </c>
      <c r="C492" s="405" t="s">
        <v>24</v>
      </c>
      <c r="D492" t="s">
        <v>14</v>
      </c>
      <c r="F492" s="1">
        <v>2.8</v>
      </c>
      <c r="G492" s="1">
        <f t="shared" si="9"/>
        <v>-6.6613381477509392E-14</v>
      </c>
      <c r="I492" s="405"/>
      <c r="K492" s="1"/>
    </row>
    <row r="493" spans="1:14">
      <c r="A493" s="32">
        <v>44439</v>
      </c>
      <c r="B493" s="404" t="s">
        <v>11</v>
      </c>
      <c r="C493" s="404" t="s">
        <v>25</v>
      </c>
      <c r="D493" t="s">
        <v>13</v>
      </c>
      <c r="E493" s="1">
        <v>40.700000000000003</v>
      </c>
      <c r="G493" s="1">
        <f t="shared" si="9"/>
        <v>40.699999999999939</v>
      </c>
      <c r="I493" s="404"/>
      <c r="N493" s="1"/>
    </row>
    <row r="494" spans="1:14">
      <c r="B494" s="405"/>
      <c r="C494" s="405"/>
      <c r="D494" t="s">
        <v>14</v>
      </c>
      <c r="E494" s="1">
        <v>3.1</v>
      </c>
      <c r="G494" s="1">
        <f t="shared" si="9"/>
        <v>43.79999999999994</v>
      </c>
      <c r="I494" s="405"/>
      <c r="N494" s="1"/>
    </row>
    <row r="495" spans="1:14">
      <c r="B495" s="405"/>
      <c r="C495" s="405"/>
      <c r="D495" t="s">
        <v>15</v>
      </c>
      <c r="E495" s="1">
        <v>60</v>
      </c>
      <c r="G495" s="1">
        <f t="shared" si="9"/>
        <v>103.79999999999994</v>
      </c>
      <c r="I495" s="405"/>
      <c r="K495" s="1"/>
    </row>
    <row r="496" spans="1:14">
      <c r="B496" s="405"/>
      <c r="C496" s="405"/>
      <c r="D496" t="s">
        <v>16</v>
      </c>
      <c r="E496" s="1">
        <v>5</v>
      </c>
      <c r="G496" s="1">
        <f t="shared" si="9"/>
        <v>108.79999999999994</v>
      </c>
      <c r="I496" s="405"/>
      <c r="K496" s="1"/>
    </row>
    <row r="497" spans="1:14">
      <c r="A497" s="30">
        <v>44607</v>
      </c>
      <c r="B497" s="405">
        <v>24227</v>
      </c>
      <c r="C497" s="405" t="s">
        <v>25</v>
      </c>
      <c r="D497" t="s">
        <v>15</v>
      </c>
      <c r="F497" s="1">
        <v>60</v>
      </c>
      <c r="G497" s="1">
        <f t="shared" si="9"/>
        <v>48.79999999999994</v>
      </c>
      <c r="I497" s="405"/>
      <c r="K497" s="1"/>
    </row>
    <row r="498" spans="1:14">
      <c r="A498" s="30">
        <v>44607</v>
      </c>
      <c r="B498" s="405">
        <v>24227</v>
      </c>
      <c r="C498" s="405" t="s">
        <v>25</v>
      </c>
      <c r="D498" t="s">
        <v>16</v>
      </c>
      <c r="F498" s="1">
        <v>5</v>
      </c>
      <c r="G498" s="1">
        <f t="shared" si="9"/>
        <v>43.79999999999994</v>
      </c>
      <c r="I498" s="405"/>
      <c r="K498" s="1"/>
    </row>
    <row r="499" spans="1:14">
      <c r="A499" s="30">
        <v>44607</v>
      </c>
      <c r="B499" s="405">
        <v>24230</v>
      </c>
      <c r="C499" s="405" t="s">
        <v>25</v>
      </c>
      <c r="D499" t="s">
        <v>13</v>
      </c>
      <c r="F499" s="1">
        <v>40.700000000000003</v>
      </c>
      <c r="G499" s="1">
        <f t="shared" si="9"/>
        <v>3.0999999999999375</v>
      </c>
      <c r="I499" s="405"/>
      <c r="K499" s="1"/>
    </row>
    <row r="500" spans="1:14">
      <c r="A500" s="30">
        <v>44607</v>
      </c>
      <c r="B500" s="405">
        <v>24230</v>
      </c>
      <c r="C500" s="405" t="s">
        <v>25</v>
      </c>
      <c r="D500" t="s">
        <v>14</v>
      </c>
      <c r="F500" s="1">
        <v>3.1</v>
      </c>
      <c r="G500" s="1">
        <f t="shared" si="9"/>
        <v>-6.2616578588858829E-14</v>
      </c>
      <c r="I500" s="405"/>
      <c r="K500" s="1"/>
    </row>
    <row r="501" spans="1:14">
      <c r="A501" s="32">
        <v>44469</v>
      </c>
      <c r="B501" s="404" t="s">
        <v>11</v>
      </c>
      <c r="C501" s="404" t="s">
        <v>41</v>
      </c>
      <c r="D501" t="s">
        <v>13</v>
      </c>
      <c r="E501" s="1">
        <v>42.1</v>
      </c>
      <c r="G501" s="1">
        <f t="shared" si="9"/>
        <v>42.099999999999937</v>
      </c>
      <c r="M501" s="1"/>
      <c r="N501" s="1"/>
    </row>
    <row r="502" spans="1:14">
      <c r="B502" s="405"/>
      <c r="C502" s="405"/>
      <c r="D502" t="s">
        <v>14</v>
      </c>
      <c r="E502" s="1">
        <v>4.7</v>
      </c>
      <c r="G502" s="1">
        <f t="shared" si="9"/>
        <v>46.79999999999994</v>
      </c>
      <c r="I502" s="404"/>
      <c r="N502" s="1"/>
    </row>
    <row r="503" spans="1:14">
      <c r="B503" s="405"/>
      <c r="C503" s="405"/>
      <c r="D503" t="s">
        <v>15</v>
      </c>
      <c r="E503" s="1">
        <v>60</v>
      </c>
      <c r="G503" s="1">
        <f t="shared" si="9"/>
        <v>106.79999999999994</v>
      </c>
      <c r="I503" s="405"/>
    </row>
    <row r="504" spans="1:14">
      <c r="B504" s="405"/>
      <c r="C504" s="405"/>
      <c r="D504" t="s">
        <v>16</v>
      </c>
      <c r="E504" s="1">
        <v>5</v>
      </c>
      <c r="G504" s="1">
        <f t="shared" si="9"/>
        <v>111.79999999999994</v>
      </c>
      <c r="I504" s="405"/>
      <c r="K504" s="1"/>
    </row>
    <row r="505" spans="1:14">
      <c r="A505" s="30">
        <v>44607</v>
      </c>
      <c r="B505" s="405">
        <v>24227</v>
      </c>
      <c r="C505" s="405" t="s">
        <v>41</v>
      </c>
      <c r="D505" t="s">
        <v>15</v>
      </c>
      <c r="F505" s="1">
        <v>60</v>
      </c>
      <c r="G505" s="1">
        <f t="shared" si="9"/>
        <v>51.79999999999994</v>
      </c>
      <c r="I505" s="405"/>
      <c r="K505" s="1"/>
    </row>
    <row r="506" spans="1:14">
      <c r="A506" s="30">
        <v>44607</v>
      </c>
      <c r="B506" s="405">
        <v>24227</v>
      </c>
      <c r="C506" s="405" t="s">
        <v>41</v>
      </c>
      <c r="D506" t="s">
        <v>16</v>
      </c>
      <c r="F506" s="1">
        <v>5</v>
      </c>
      <c r="G506" s="1">
        <f t="shared" si="9"/>
        <v>46.79999999999994</v>
      </c>
      <c r="I506" s="405"/>
      <c r="K506" s="1"/>
    </row>
    <row r="507" spans="1:14">
      <c r="A507" s="30">
        <v>44607</v>
      </c>
      <c r="B507" s="405">
        <v>24230</v>
      </c>
      <c r="C507" s="405" t="s">
        <v>41</v>
      </c>
      <c r="D507" t="s">
        <v>13</v>
      </c>
      <c r="F507" s="1">
        <v>42.1</v>
      </c>
      <c r="G507" s="1">
        <f t="shared" si="9"/>
        <v>4.6999999999999389</v>
      </c>
      <c r="I507" s="405"/>
      <c r="K507" s="1"/>
    </row>
    <row r="508" spans="1:14">
      <c r="A508" s="30">
        <v>44607</v>
      </c>
      <c r="B508" s="405">
        <v>24230</v>
      </c>
      <c r="C508" s="405" t="s">
        <v>41</v>
      </c>
      <c r="D508" t="s">
        <v>14</v>
      </c>
      <c r="F508" s="1">
        <v>4.7</v>
      </c>
      <c r="G508" s="1">
        <f t="shared" si="9"/>
        <v>-6.1284310959308641E-14</v>
      </c>
      <c r="I508" s="405"/>
      <c r="K508" s="1"/>
    </row>
    <row r="509" spans="1:14">
      <c r="A509" s="68">
        <v>44500</v>
      </c>
      <c r="B509" s="404" t="s">
        <v>11</v>
      </c>
      <c r="C509" s="404" t="s">
        <v>27</v>
      </c>
      <c r="D509" t="s">
        <v>13</v>
      </c>
      <c r="E509" s="1">
        <v>43.7</v>
      </c>
      <c r="G509" s="1">
        <f t="shared" si="9"/>
        <v>43.699999999999939</v>
      </c>
      <c r="I509" s="405"/>
      <c r="K509" s="1"/>
    </row>
    <row r="510" spans="1:14">
      <c r="A510" s="46"/>
      <c r="B510" s="405"/>
      <c r="C510" s="405"/>
      <c r="D510" t="s">
        <v>14</v>
      </c>
      <c r="E510" s="1">
        <v>2.6</v>
      </c>
      <c r="G510" s="1">
        <f t="shared" si="9"/>
        <v>46.29999999999994</v>
      </c>
      <c r="I510" s="404"/>
    </row>
    <row r="511" spans="1:14">
      <c r="A511" s="46"/>
      <c r="B511" s="405"/>
      <c r="C511" s="405"/>
      <c r="D511" t="s">
        <v>15</v>
      </c>
      <c r="E511" s="1">
        <v>60</v>
      </c>
      <c r="G511" s="1">
        <f t="shared" si="9"/>
        <v>106.29999999999994</v>
      </c>
    </row>
    <row r="512" spans="1:14">
      <c r="A512" s="46"/>
      <c r="B512" s="405"/>
      <c r="C512" s="405"/>
      <c r="D512" t="s">
        <v>16</v>
      </c>
      <c r="E512" s="1">
        <v>5</v>
      </c>
      <c r="G512" s="1">
        <f t="shared" si="9"/>
        <v>111.29999999999994</v>
      </c>
    </row>
    <row r="513" spans="1:16">
      <c r="A513" s="30">
        <v>44607</v>
      </c>
      <c r="B513" s="405">
        <v>24227</v>
      </c>
      <c r="C513" s="405" t="s">
        <v>27</v>
      </c>
      <c r="D513" t="s">
        <v>15</v>
      </c>
      <c r="F513" s="1">
        <v>60</v>
      </c>
      <c r="G513" s="1">
        <f t="shared" si="9"/>
        <v>51.29999999999994</v>
      </c>
    </row>
    <row r="514" spans="1:16">
      <c r="A514" s="30">
        <v>44607</v>
      </c>
      <c r="B514" s="405">
        <v>24227</v>
      </c>
      <c r="C514" s="405" t="s">
        <v>27</v>
      </c>
      <c r="D514" t="s">
        <v>16</v>
      </c>
      <c r="F514" s="1">
        <v>5</v>
      </c>
      <c r="G514" s="1">
        <f t="shared" si="9"/>
        <v>46.29999999999994</v>
      </c>
    </row>
    <row r="515" spans="1:16">
      <c r="A515" s="30">
        <v>44607</v>
      </c>
      <c r="B515" s="405">
        <v>24230</v>
      </c>
      <c r="C515" s="405" t="s">
        <v>27</v>
      </c>
      <c r="D515" t="s">
        <v>13</v>
      </c>
      <c r="F515" s="1">
        <v>43.7</v>
      </c>
      <c r="G515" s="1">
        <f t="shared" si="9"/>
        <v>2.5999999999999375</v>
      </c>
    </row>
    <row r="516" spans="1:16">
      <c r="A516" s="30">
        <v>44607</v>
      </c>
      <c r="B516" s="405">
        <v>24230</v>
      </c>
      <c r="C516" s="405" t="s">
        <v>27</v>
      </c>
      <c r="D516" t="s">
        <v>14</v>
      </c>
      <c r="F516" s="1">
        <v>2.6</v>
      </c>
      <c r="G516" s="1">
        <f t="shared" si="9"/>
        <v>-6.2616578588858829E-14</v>
      </c>
    </row>
    <row r="517" spans="1:16">
      <c r="A517" s="68">
        <v>44530</v>
      </c>
      <c r="B517" s="404" t="s">
        <v>11</v>
      </c>
      <c r="C517" s="404" t="s">
        <v>28</v>
      </c>
      <c r="D517" t="s">
        <v>13</v>
      </c>
      <c r="E517" s="1">
        <v>46.6</v>
      </c>
      <c r="G517" s="1">
        <f t="shared" si="9"/>
        <v>46.599999999999937</v>
      </c>
    </row>
    <row r="518" spans="1:16">
      <c r="A518" s="46"/>
      <c r="B518" s="405"/>
      <c r="C518" s="405"/>
      <c r="D518" t="s">
        <v>14</v>
      </c>
      <c r="E518" s="1">
        <v>4</v>
      </c>
      <c r="G518" s="1">
        <f t="shared" si="9"/>
        <v>50.599999999999937</v>
      </c>
    </row>
    <row r="519" spans="1:16">
      <c r="A519" s="46"/>
      <c r="B519" s="405"/>
      <c r="C519" s="405"/>
      <c r="D519" t="s">
        <v>15</v>
      </c>
      <c r="E519" s="1">
        <v>60</v>
      </c>
      <c r="G519" s="1">
        <f t="shared" si="9"/>
        <v>110.59999999999994</v>
      </c>
      <c r="M519" s="13"/>
      <c r="N519" s="13"/>
      <c r="P519" s="13"/>
    </row>
    <row r="520" spans="1:16">
      <c r="A520" s="46"/>
      <c r="B520" s="405"/>
      <c r="C520" s="405"/>
      <c r="D520" t="s">
        <v>16</v>
      </c>
      <c r="E520" s="1">
        <v>5</v>
      </c>
      <c r="G520" s="1">
        <f t="shared" si="9"/>
        <v>115.59999999999994</v>
      </c>
    </row>
    <row r="521" spans="1:16">
      <c r="A521" s="46"/>
      <c r="B521" s="405"/>
      <c r="C521" s="405"/>
      <c r="D521" t="s">
        <v>470</v>
      </c>
      <c r="E521" s="1">
        <v>10</v>
      </c>
      <c r="G521" s="1">
        <f t="shared" si="9"/>
        <v>125.59999999999994</v>
      </c>
    </row>
    <row r="522" spans="1:16">
      <c r="A522" s="46"/>
      <c r="B522" s="405"/>
      <c r="C522" s="405"/>
      <c r="D522" t="s">
        <v>46</v>
      </c>
      <c r="E522" s="1">
        <v>93</v>
      </c>
      <c r="G522" s="1">
        <f t="shared" si="9"/>
        <v>218.59999999999994</v>
      </c>
    </row>
    <row r="523" spans="1:16">
      <c r="A523" s="30">
        <v>44607</v>
      </c>
      <c r="B523" s="405">
        <v>24227</v>
      </c>
      <c r="C523" s="405" t="s">
        <v>28</v>
      </c>
      <c r="D523" t="s">
        <v>15</v>
      </c>
      <c r="F523" s="1">
        <v>60</v>
      </c>
      <c r="G523" s="1">
        <f t="shared" si="9"/>
        <v>158.59999999999994</v>
      </c>
    </row>
    <row r="524" spans="1:16">
      <c r="A524" s="30">
        <v>44607</v>
      </c>
      <c r="B524" s="405">
        <v>24227</v>
      </c>
      <c r="C524" s="405" t="s">
        <v>28</v>
      </c>
      <c r="D524" t="s">
        <v>16</v>
      </c>
      <c r="F524" s="1">
        <v>5</v>
      </c>
      <c r="G524" s="1">
        <f t="shared" si="9"/>
        <v>153.59999999999994</v>
      </c>
    </row>
    <row r="525" spans="1:16">
      <c r="A525" s="46">
        <v>44576</v>
      </c>
      <c r="B525" s="405">
        <v>24229</v>
      </c>
      <c r="C525" s="405" t="s">
        <v>28</v>
      </c>
      <c r="D525" t="s">
        <v>470</v>
      </c>
      <c r="F525" s="1">
        <v>10</v>
      </c>
      <c r="G525" s="1">
        <f t="shared" si="9"/>
        <v>143.59999999999994</v>
      </c>
    </row>
    <row r="526" spans="1:16">
      <c r="A526" s="30">
        <v>44607</v>
      </c>
      <c r="B526" s="405">
        <v>24231</v>
      </c>
      <c r="C526" s="405" t="s">
        <v>27</v>
      </c>
      <c r="D526" t="s">
        <v>13</v>
      </c>
      <c r="F526" s="1">
        <v>46.6</v>
      </c>
      <c r="G526" s="1">
        <f t="shared" si="9"/>
        <v>96.999999999999943</v>
      </c>
    </row>
    <row r="527" spans="1:16">
      <c r="A527" s="30">
        <v>44607</v>
      </c>
      <c r="B527" s="405">
        <v>24231</v>
      </c>
      <c r="C527" s="405" t="s">
        <v>27</v>
      </c>
      <c r="D527" t="s">
        <v>14</v>
      </c>
      <c r="F527" s="1">
        <v>4</v>
      </c>
      <c r="G527" s="1">
        <f t="shared" si="9"/>
        <v>92.999999999999943</v>
      </c>
    </row>
    <row r="528" spans="1:16">
      <c r="A528" s="30">
        <v>44734</v>
      </c>
      <c r="B528" s="405" t="s">
        <v>471</v>
      </c>
      <c r="C528" s="405" t="s">
        <v>184</v>
      </c>
      <c r="D528" s="275" t="s">
        <v>184</v>
      </c>
      <c r="F528" s="1">
        <v>93</v>
      </c>
      <c r="G528" s="1">
        <f t="shared" si="9"/>
        <v>0</v>
      </c>
    </row>
    <row r="529" spans="1:13">
      <c r="A529" s="68">
        <v>44561</v>
      </c>
      <c r="B529" s="404" t="s">
        <v>11</v>
      </c>
      <c r="C529" s="404" t="s">
        <v>29</v>
      </c>
      <c r="D529" t="s">
        <v>13</v>
      </c>
      <c r="E529" s="1">
        <v>48.9</v>
      </c>
      <c r="G529" s="1">
        <f t="shared" si="9"/>
        <v>48.9</v>
      </c>
    </row>
    <row r="530" spans="1:13">
      <c r="A530" s="46"/>
      <c r="B530" s="405"/>
      <c r="C530" s="405"/>
      <c r="D530" t="s">
        <v>14</v>
      </c>
      <c r="E530" s="1">
        <v>4.4000000000000004</v>
      </c>
      <c r="G530" s="1">
        <f t="shared" si="9"/>
        <v>53.3</v>
      </c>
    </row>
    <row r="531" spans="1:13">
      <c r="A531" s="46"/>
      <c r="B531" s="405"/>
      <c r="C531" s="405"/>
      <c r="D531" t="s">
        <v>15</v>
      </c>
      <c r="E531" s="1">
        <v>60</v>
      </c>
      <c r="G531" s="1">
        <f t="shared" si="9"/>
        <v>113.3</v>
      </c>
    </row>
    <row r="532" spans="1:13">
      <c r="A532" s="46"/>
      <c r="B532" s="405"/>
      <c r="C532" s="405"/>
      <c r="D532" t="s">
        <v>16</v>
      </c>
      <c r="E532" s="1">
        <v>5</v>
      </c>
      <c r="G532" s="1">
        <f t="shared" si="9"/>
        <v>118.3</v>
      </c>
    </row>
    <row r="533" spans="1:13">
      <c r="A533" s="30">
        <v>44607</v>
      </c>
      <c r="B533" s="405">
        <v>24227</v>
      </c>
      <c r="C533" s="405" t="s">
        <v>29</v>
      </c>
      <c r="D533" t="s">
        <v>15</v>
      </c>
      <c r="F533" s="1">
        <v>60</v>
      </c>
      <c r="G533" s="1">
        <f t="shared" si="9"/>
        <v>58.3</v>
      </c>
    </row>
    <row r="534" spans="1:13">
      <c r="A534" s="30">
        <v>44607</v>
      </c>
      <c r="B534" s="405">
        <v>24227</v>
      </c>
      <c r="C534" s="405" t="s">
        <v>29</v>
      </c>
      <c r="D534" t="s">
        <v>16</v>
      </c>
      <c r="F534" s="1">
        <v>5</v>
      </c>
      <c r="G534" s="1">
        <f t="shared" si="9"/>
        <v>53.3</v>
      </c>
    </row>
    <row r="535" spans="1:13">
      <c r="A535" s="30">
        <v>44607</v>
      </c>
      <c r="B535" s="405">
        <v>24231</v>
      </c>
      <c r="C535" s="405" t="s">
        <v>29</v>
      </c>
      <c r="D535" t="s">
        <v>13</v>
      </c>
      <c r="F535" s="1">
        <v>48.9</v>
      </c>
      <c r="G535" s="1">
        <f t="shared" si="9"/>
        <v>4.3999999999999986</v>
      </c>
    </row>
    <row r="536" spans="1:13">
      <c r="A536" s="30">
        <v>44607</v>
      </c>
      <c r="B536" s="405">
        <v>24231</v>
      </c>
      <c r="C536" s="405" t="s">
        <v>29</v>
      </c>
      <c r="D536" t="s">
        <v>14</v>
      </c>
      <c r="F536" s="1">
        <v>4.4000000000000004</v>
      </c>
      <c r="G536" s="1">
        <f t="shared" si="9"/>
        <v>0</v>
      </c>
    </row>
    <row r="537" spans="1:13">
      <c r="A537" s="68">
        <v>44592</v>
      </c>
      <c r="B537" s="404" t="s">
        <v>11</v>
      </c>
      <c r="C537" s="404" t="s">
        <v>12</v>
      </c>
      <c r="D537" t="s">
        <v>13</v>
      </c>
      <c r="E537" s="1">
        <v>12.9</v>
      </c>
      <c r="G537" s="1">
        <f t="shared" si="9"/>
        <v>12.9</v>
      </c>
      <c r="J537" s="422"/>
      <c r="K537" s="422"/>
      <c r="L537" s="422"/>
    </row>
    <row r="538" spans="1:13">
      <c r="B538" s="405"/>
      <c r="C538" s="405"/>
      <c r="D538" t="s">
        <v>14</v>
      </c>
      <c r="E538" s="1">
        <v>1.3</v>
      </c>
      <c r="G538" s="1">
        <f t="shared" si="9"/>
        <v>14.200000000000001</v>
      </c>
      <c r="M538" s="1"/>
    </row>
    <row r="539" spans="1:13">
      <c r="B539" s="405"/>
      <c r="C539" s="405"/>
      <c r="D539" t="s">
        <v>15</v>
      </c>
      <c r="E539" s="1">
        <v>60</v>
      </c>
      <c r="G539" s="1">
        <f t="shared" si="9"/>
        <v>74.2</v>
      </c>
      <c r="M539" s="1"/>
    </row>
    <row r="540" spans="1:13">
      <c r="B540" s="405"/>
      <c r="C540" s="405"/>
      <c r="D540" t="s">
        <v>16</v>
      </c>
      <c r="E540" s="1">
        <v>5</v>
      </c>
      <c r="G540" s="1">
        <f t="shared" si="9"/>
        <v>79.2</v>
      </c>
      <c r="J540" s="404"/>
      <c r="L540" s="1"/>
      <c r="M540" s="1"/>
    </row>
    <row r="541" spans="1:13">
      <c r="B541" s="405"/>
      <c r="C541" s="405"/>
      <c r="D541" t="s">
        <v>472</v>
      </c>
      <c r="E541" s="1">
        <v>10</v>
      </c>
      <c r="G541" s="1">
        <f t="shared" si="9"/>
        <v>89.2</v>
      </c>
      <c r="L541" s="1"/>
      <c r="M541" s="1"/>
    </row>
    <row r="542" spans="1:13">
      <c r="A542" s="30">
        <v>44607</v>
      </c>
      <c r="B542" s="405">
        <v>24228</v>
      </c>
      <c r="C542" s="405" t="s">
        <v>12</v>
      </c>
      <c r="D542" t="s">
        <v>15</v>
      </c>
      <c r="F542" s="1">
        <v>60</v>
      </c>
      <c r="G542" s="1">
        <f t="shared" si="9"/>
        <v>29.200000000000003</v>
      </c>
      <c r="J542" s="404"/>
      <c r="L542" s="1"/>
      <c r="M542" s="1"/>
    </row>
    <row r="543" spans="1:13">
      <c r="A543" s="30">
        <v>44607</v>
      </c>
      <c r="B543" s="405">
        <v>24228</v>
      </c>
      <c r="C543" s="405" t="s">
        <v>12</v>
      </c>
      <c r="D543" t="s">
        <v>16</v>
      </c>
      <c r="F543" s="1">
        <v>5</v>
      </c>
      <c r="G543" s="1">
        <f t="shared" si="9"/>
        <v>24.200000000000003</v>
      </c>
      <c r="L543" s="1"/>
      <c r="M543" s="1"/>
    </row>
    <row r="544" spans="1:13">
      <c r="A544" s="46">
        <v>44576</v>
      </c>
      <c r="B544" s="405">
        <v>24229</v>
      </c>
      <c r="C544" s="405" t="s">
        <v>12</v>
      </c>
      <c r="D544" t="s">
        <v>472</v>
      </c>
      <c r="F544" s="1">
        <v>10</v>
      </c>
      <c r="G544" s="1">
        <f t="shared" si="9"/>
        <v>14.200000000000003</v>
      </c>
      <c r="J544" s="404"/>
      <c r="L544" s="1"/>
      <c r="M544" s="1"/>
    </row>
    <row r="545" spans="1:13">
      <c r="A545" s="46">
        <v>44709</v>
      </c>
      <c r="B545" s="405" t="s">
        <v>473</v>
      </c>
      <c r="C545" s="405" t="s">
        <v>12</v>
      </c>
      <c r="D545" t="s">
        <v>13</v>
      </c>
      <c r="F545" s="1">
        <v>12.9</v>
      </c>
      <c r="G545" s="1">
        <f t="shared" si="9"/>
        <v>1.3000000000000025</v>
      </c>
      <c r="L545" s="1"/>
      <c r="M545" s="1"/>
    </row>
    <row r="546" spans="1:13">
      <c r="A546" s="46">
        <v>44709</v>
      </c>
      <c r="B546" s="405" t="s">
        <v>473</v>
      </c>
      <c r="C546" s="405" t="s">
        <v>12</v>
      </c>
      <c r="D546" t="s">
        <v>14</v>
      </c>
      <c r="F546" s="1">
        <v>1.3</v>
      </c>
      <c r="G546" s="1">
        <f t="shared" si="9"/>
        <v>2.4424906541753444E-15</v>
      </c>
      <c r="J546" s="404"/>
      <c r="L546" s="1"/>
      <c r="M546" s="1"/>
    </row>
    <row r="547" spans="1:13">
      <c r="A547" s="32">
        <v>44620</v>
      </c>
      <c r="B547" s="404" t="s">
        <v>11</v>
      </c>
      <c r="C547" s="404" t="s">
        <v>19</v>
      </c>
      <c r="D547" t="s">
        <v>13</v>
      </c>
      <c r="E547" s="1">
        <v>12.7</v>
      </c>
      <c r="G547" s="1">
        <f t="shared" si="9"/>
        <v>12.700000000000001</v>
      </c>
      <c r="L547" s="1"/>
      <c r="M547" s="1"/>
    </row>
    <row r="548" spans="1:13">
      <c r="B548" s="405"/>
      <c r="C548" s="405"/>
      <c r="D548" t="s">
        <v>14</v>
      </c>
      <c r="E548" s="1">
        <v>4.3</v>
      </c>
      <c r="G548" s="1">
        <f t="shared" si="9"/>
        <v>17</v>
      </c>
      <c r="J548" s="404"/>
      <c r="L548" s="1"/>
    </row>
    <row r="549" spans="1:13">
      <c r="B549" s="405"/>
      <c r="C549" s="405"/>
      <c r="D549" t="s">
        <v>15</v>
      </c>
      <c r="E549" s="1">
        <v>56</v>
      </c>
      <c r="G549" s="1">
        <f t="shared" si="9"/>
        <v>73</v>
      </c>
      <c r="L549" s="1"/>
      <c r="M549" s="13"/>
    </row>
    <row r="550" spans="1:13">
      <c r="B550" s="405"/>
      <c r="C550" s="405"/>
      <c r="D550" t="s">
        <v>16</v>
      </c>
      <c r="E550" s="1">
        <v>5</v>
      </c>
      <c r="G550" s="1">
        <f t="shared" si="9"/>
        <v>78</v>
      </c>
      <c r="J550" s="404"/>
      <c r="L550" s="1"/>
    </row>
    <row r="551" spans="1:13">
      <c r="A551" s="46">
        <v>44709</v>
      </c>
      <c r="B551" s="405" t="s">
        <v>473</v>
      </c>
      <c r="C551" s="405" t="s">
        <v>19</v>
      </c>
      <c r="D551" t="s">
        <v>13</v>
      </c>
      <c r="F551" s="1">
        <v>12.7</v>
      </c>
      <c r="G551" s="1">
        <f t="shared" si="9"/>
        <v>65.3</v>
      </c>
      <c r="L551" s="1"/>
    </row>
    <row r="552" spans="1:13">
      <c r="A552" s="46">
        <v>44709</v>
      </c>
      <c r="B552" s="405" t="s">
        <v>473</v>
      </c>
      <c r="C552" s="405" t="s">
        <v>19</v>
      </c>
      <c r="D552" t="s">
        <v>14</v>
      </c>
      <c r="F552" s="1">
        <v>4.3</v>
      </c>
      <c r="G552" s="1">
        <f t="shared" si="9"/>
        <v>61</v>
      </c>
      <c r="J552" s="404"/>
      <c r="L552" s="1"/>
    </row>
    <row r="553" spans="1:13">
      <c r="A553" s="46">
        <v>44754</v>
      </c>
      <c r="B553" s="405" t="s">
        <v>474</v>
      </c>
      <c r="C553" s="405" t="s">
        <v>19</v>
      </c>
      <c r="D553" t="s">
        <v>15</v>
      </c>
      <c r="F553" s="1">
        <v>56</v>
      </c>
      <c r="G553" s="1">
        <f t="shared" si="9"/>
        <v>5</v>
      </c>
      <c r="J553" s="404"/>
      <c r="L553" s="1"/>
    </row>
    <row r="554" spans="1:13">
      <c r="A554" s="46">
        <v>44754</v>
      </c>
      <c r="B554" s="405" t="s">
        <v>474</v>
      </c>
      <c r="C554" s="405" t="s">
        <v>19</v>
      </c>
      <c r="D554" t="s">
        <v>16</v>
      </c>
      <c r="F554" s="1">
        <v>5</v>
      </c>
      <c r="G554" s="1">
        <f t="shared" si="9"/>
        <v>0</v>
      </c>
      <c r="J554" s="404"/>
      <c r="L554" s="1"/>
    </row>
    <row r="555" spans="1:13">
      <c r="A555" s="32">
        <v>44651</v>
      </c>
      <c r="B555" s="404" t="s">
        <v>11</v>
      </c>
      <c r="C555" s="404" t="s">
        <v>20</v>
      </c>
      <c r="D555" t="s">
        <v>13</v>
      </c>
      <c r="E555" s="1">
        <v>13.1</v>
      </c>
      <c r="G555" s="1">
        <f t="shared" si="9"/>
        <v>13.1</v>
      </c>
      <c r="L555" s="1"/>
    </row>
    <row r="556" spans="1:13">
      <c r="B556" s="405"/>
      <c r="C556" s="405"/>
      <c r="D556" t="s">
        <v>14</v>
      </c>
      <c r="E556" s="1">
        <v>5.2</v>
      </c>
      <c r="G556" s="1">
        <f t="shared" si="9"/>
        <v>18.3</v>
      </c>
      <c r="J556" s="404"/>
      <c r="L556" s="1"/>
    </row>
    <row r="557" spans="1:13">
      <c r="B557" s="405"/>
      <c r="C557" s="405"/>
      <c r="D557" t="s">
        <v>15</v>
      </c>
      <c r="E557" s="1">
        <v>60</v>
      </c>
      <c r="G557" s="1">
        <f t="shared" si="9"/>
        <v>78.3</v>
      </c>
      <c r="L557" s="1"/>
    </row>
    <row r="558" spans="1:13">
      <c r="B558" s="405"/>
      <c r="C558" s="405"/>
      <c r="D558" t="s">
        <v>16</v>
      </c>
      <c r="E558" s="1">
        <v>5</v>
      </c>
      <c r="G558" s="1">
        <f t="shared" si="9"/>
        <v>83.3</v>
      </c>
      <c r="J558" s="404"/>
      <c r="L558" s="1"/>
    </row>
    <row r="559" spans="1:13">
      <c r="B559" s="405"/>
      <c r="C559" s="405"/>
      <c r="D559" t="s">
        <v>51</v>
      </c>
      <c r="E559" s="140">
        <v>93</v>
      </c>
      <c r="G559" s="1">
        <f t="shared" ref="G559:G619" si="10">+G558+E559-F559</f>
        <v>176.3</v>
      </c>
      <c r="L559" s="1"/>
    </row>
    <row r="560" spans="1:13">
      <c r="B560" s="405"/>
      <c r="C560" s="405"/>
      <c r="D560" t="s">
        <v>52</v>
      </c>
      <c r="E560" s="140">
        <v>93</v>
      </c>
      <c r="G560" s="1">
        <f t="shared" si="10"/>
        <v>269.3</v>
      </c>
      <c r="L560" s="1"/>
    </row>
    <row r="561" spans="1:13">
      <c r="A561" s="46">
        <v>44709</v>
      </c>
      <c r="B561" s="405" t="s">
        <v>473</v>
      </c>
      <c r="C561" s="405" t="s">
        <v>20</v>
      </c>
      <c r="D561" t="s">
        <v>13</v>
      </c>
      <c r="F561" s="1">
        <v>13.1</v>
      </c>
      <c r="G561" s="1">
        <f t="shared" si="10"/>
        <v>256.2</v>
      </c>
      <c r="J561" s="404"/>
      <c r="L561" s="1"/>
    </row>
    <row r="562" spans="1:13">
      <c r="A562" s="46">
        <v>44709</v>
      </c>
      <c r="B562" s="405" t="s">
        <v>473</v>
      </c>
      <c r="C562" s="405" t="s">
        <v>20</v>
      </c>
      <c r="D562" t="s">
        <v>14</v>
      </c>
      <c r="F562" s="1">
        <v>5.2</v>
      </c>
      <c r="G562" s="1">
        <f t="shared" si="10"/>
        <v>251</v>
      </c>
      <c r="L562" s="1"/>
    </row>
    <row r="563" spans="1:13">
      <c r="A563" s="30">
        <v>44734</v>
      </c>
      <c r="B563" s="405" t="s">
        <v>471</v>
      </c>
      <c r="C563" s="405" t="s">
        <v>184</v>
      </c>
      <c r="D563" s="405" t="s">
        <v>184</v>
      </c>
      <c r="F563" s="1">
        <v>186</v>
      </c>
      <c r="G563" s="1">
        <f t="shared" si="10"/>
        <v>65</v>
      </c>
      <c r="J563" s="404"/>
      <c r="L563" s="1"/>
    </row>
    <row r="564" spans="1:13">
      <c r="A564" s="46">
        <v>44754</v>
      </c>
      <c r="B564" s="405" t="s">
        <v>474</v>
      </c>
      <c r="C564" s="405" t="s">
        <v>20</v>
      </c>
      <c r="D564" t="s">
        <v>15</v>
      </c>
      <c r="F564" s="1">
        <v>60</v>
      </c>
      <c r="G564" s="1">
        <f t="shared" si="10"/>
        <v>5</v>
      </c>
      <c r="J564" s="404"/>
      <c r="L564" s="1"/>
    </row>
    <row r="565" spans="1:13">
      <c r="A565" s="46">
        <v>44754</v>
      </c>
      <c r="B565" s="405" t="s">
        <v>474</v>
      </c>
      <c r="C565" s="405" t="s">
        <v>20</v>
      </c>
      <c r="D565" t="s">
        <v>16</v>
      </c>
      <c r="F565" s="1">
        <v>5</v>
      </c>
      <c r="G565" s="1">
        <f t="shared" si="10"/>
        <v>0</v>
      </c>
      <c r="J565" s="404"/>
      <c r="L565" s="1"/>
    </row>
    <row r="566" spans="1:13">
      <c r="A566" s="32">
        <v>44681</v>
      </c>
      <c r="B566" s="404" t="s">
        <v>11</v>
      </c>
      <c r="C566" s="404" t="s">
        <v>21</v>
      </c>
      <c r="D566" t="s">
        <v>13</v>
      </c>
      <c r="E566" s="1">
        <v>12.9</v>
      </c>
      <c r="G566" s="1">
        <f t="shared" si="10"/>
        <v>12.9</v>
      </c>
      <c r="L566" s="1"/>
      <c r="M566" s="13"/>
    </row>
    <row r="567" spans="1:13">
      <c r="B567" s="405"/>
      <c r="C567" s="405"/>
      <c r="D567" t="s">
        <v>14</v>
      </c>
      <c r="E567" s="1">
        <v>2.8</v>
      </c>
      <c r="G567" s="1">
        <f t="shared" si="10"/>
        <v>15.7</v>
      </c>
      <c r="J567" s="404"/>
      <c r="L567" s="1"/>
    </row>
    <row r="568" spans="1:13">
      <c r="B568" s="405"/>
      <c r="C568" s="405"/>
      <c r="D568" t="s">
        <v>15</v>
      </c>
      <c r="E568" s="1">
        <v>60</v>
      </c>
      <c r="G568" s="1">
        <f t="shared" si="10"/>
        <v>75.7</v>
      </c>
      <c r="L568" s="1"/>
    </row>
    <row r="569" spans="1:13">
      <c r="B569" s="405"/>
      <c r="C569" s="405"/>
      <c r="D569" t="s">
        <v>16</v>
      </c>
      <c r="E569" s="1">
        <v>5</v>
      </c>
      <c r="G569" s="1">
        <f t="shared" si="10"/>
        <v>80.7</v>
      </c>
      <c r="J569" s="404"/>
      <c r="L569" s="1"/>
    </row>
    <row r="570" spans="1:13">
      <c r="B570" s="405"/>
      <c r="C570" s="405"/>
      <c r="D570" t="s">
        <v>54</v>
      </c>
      <c r="E570" s="140">
        <v>10</v>
      </c>
      <c r="G570" s="1">
        <f t="shared" si="10"/>
        <v>90.7</v>
      </c>
      <c r="L570" s="1"/>
    </row>
    <row r="571" spans="1:13">
      <c r="A571" s="46">
        <v>44709</v>
      </c>
      <c r="B571" s="405" t="s">
        <v>473</v>
      </c>
      <c r="C571" s="405" t="s">
        <v>21</v>
      </c>
      <c r="D571" t="s">
        <v>13</v>
      </c>
      <c r="F571" s="1">
        <v>12.9</v>
      </c>
      <c r="G571" s="1">
        <f t="shared" si="10"/>
        <v>77.8</v>
      </c>
      <c r="J571" s="404"/>
      <c r="L571" s="1"/>
    </row>
    <row r="572" spans="1:13">
      <c r="A572" s="46">
        <v>44709</v>
      </c>
      <c r="B572" s="405" t="s">
        <v>473</v>
      </c>
      <c r="C572" s="405" t="s">
        <v>21</v>
      </c>
      <c r="D572" t="s">
        <v>14</v>
      </c>
      <c r="F572" s="1">
        <v>2.8</v>
      </c>
      <c r="G572" s="1">
        <f t="shared" si="10"/>
        <v>75</v>
      </c>
      <c r="L572" s="1"/>
    </row>
    <row r="573" spans="1:13">
      <c r="A573" s="46">
        <v>44754</v>
      </c>
      <c r="B573" s="405" t="s">
        <v>474</v>
      </c>
      <c r="C573" s="405" t="s">
        <v>21</v>
      </c>
      <c r="D573" t="s">
        <v>15</v>
      </c>
      <c r="F573" s="1">
        <v>60</v>
      </c>
      <c r="G573" s="1">
        <f t="shared" si="10"/>
        <v>15</v>
      </c>
      <c r="L573" s="1"/>
    </row>
    <row r="574" spans="1:13">
      <c r="A574" s="46">
        <v>44754</v>
      </c>
      <c r="B574" s="405" t="s">
        <v>474</v>
      </c>
      <c r="C574" s="405" t="s">
        <v>21</v>
      </c>
      <c r="D574" t="s">
        <v>16</v>
      </c>
      <c r="F574" s="1">
        <v>5</v>
      </c>
      <c r="G574" s="1">
        <f t="shared" si="10"/>
        <v>10</v>
      </c>
      <c r="L574" s="1"/>
    </row>
    <row r="575" spans="1:13">
      <c r="A575" s="46">
        <v>44754</v>
      </c>
      <c r="B575" s="405" t="s">
        <v>474</v>
      </c>
      <c r="C575" s="405" t="s">
        <v>21</v>
      </c>
      <c r="D575" t="s">
        <v>54</v>
      </c>
      <c r="F575" s="140">
        <v>10</v>
      </c>
      <c r="G575" s="1">
        <f t="shared" si="10"/>
        <v>0</v>
      </c>
      <c r="L575" s="1"/>
    </row>
    <row r="576" spans="1:13">
      <c r="A576" s="32">
        <v>44712</v>
      </c>
      <c r="B576" s="404" t="s">
        <v>11</v>
      </c>
      <c r="C576" s="404" t="s">
        <v>22</v>
      </c>
      <c r="D576" t="s">
        <v>13</v>
      </c>
      <c r="E576" s="1">
        <v>12.4</v>
      </c>
      <c r="G576" s="1">
        <f t="shared" si="10"/>
        <v>12.4</v>
      </c>
      <c r="L576" s="140"/>
    </row>
    <row r="577" spans="1:15">
      <c r="B577" s="405"/>
      <c r="C577" s="405"/>
      <c r="D577" t="s">
        <v>14</v>
      </c>
      <c r="E577" s="1">
        <v>9.1</v>
      </c>
      <c r="G577" s="1">
        <f t="shared" si="10"/>
        <v>21.5</v>
      </c>
    </row>
    <row r="578" spans="1:15">
      <c r="B578" s="405"/>
      <c r="C578" s="405"/>
      <c r="D578" t="s">
        <v>15</v>
      </c>
      <c r="E578" s="1">
        <v>60</v>
      </c>
      <c r="G578" s="1">
        <f t="shared" si="10"/>
        <v>81.5</v>
      </c>
    </row>
    <row r="579" spans="1:15">
      <c r="B579" s="405"/>
      <c r="C579" s="405"/>
      <c r="D579" t="s">
        <v>16</v>
      </c>
      <c r="E579" s="1">
        <v>5</v>
      </c>
      <c r="G579" s="1">
        <f t="shared" si="10"/>
        <v>86.5</v>
      </c>
    </row>
    <row r="580" spans="1:15">
      <c r="B580" s="405"/>
      <c r="C580" s="405"/>
      <c r="D580" t="s">
        <v>107</v>
      </c>
      <c r="E580" s="1">
        <v>6</v>
      </c>
      <c r="G580" s="1">
        <f t="shared" si="10"/>
        <v>92.5</v>
      </c>
    </row>
    <row r="581" spans="1:15">
      <c r="A581" s="46">
        <v>44754</v>
      </c>
      <c r="B581" s="405" t="s">
        <v>474</v>
      </c>
      <c r="C581" s="405" t="s">
        <v>22</v>
      </c>
      <c r="D581" t="s">
        <v>15</v>
      </c>
      <c r="F581" s="1">
        <v>60</v>
      </c>
      <c r="G581" s="1">
        <f t="shared" si="10"/>
        <v>32.5</v>
      </c>
    </row>
    <row r="582" spans="1:15">
      <c r="A582" s="46">
        <v>44754</v>
      </c>
      <c r="B582" s="405" t="s">
        <v>474</v>
      </c>
      <c r="C582" s="405" t="s">
        <v>22</v>
      </c>
      <c r="D582" t="s">
        <v>16</v>
      </c>
      <c r="F582" s="1">
        <v>5</v>
      </c>
      <c r="G582" s="1">
        <f t="shared" si="10"/>
        <v>27.5</v>
      </c>
    </row>
    <row r="583" spans="1:15">
      <c r="A583" s="46">
        <v>44795</v>
      </c>
      <c r="B583" s="405">
        <v>25322</v>
      </c>
      <c r="C583" s="405" t="s">
        <v>22</v>
      </c>
      <c r="D583" t="s">
        <v>13</v>
      </c>
      <c r="F583" s="1">
        <v>12.4</v>
      </c>
      <c r="G583" s="1">
        <f t="shared" si="10"/>
        <v>15.1</v>
      </c>
    </row>
    <row r="584" spans="1:15">
      <c r="A584" s="46">
        <v>44795</v>
      </c>
      <c r="B584" s="405">
        <v>25322</v>
      </c>
      <c r="C584" s="405" t="s">
        <v>22</v>
      </c>
      <c r="D584" t="s">
        <v>14</v>
      </c>
      <c r="F584" s="1">
        <v>9.1</v>
      </c>
      <c r="G584" s="1">
        <f t="shared" si="10"/>
        <v>6</v>
      </c>
    </row>
    <row r="585" spans="1:15" ht="15.75" customHeight="1">
      <c r="A585" s="46">
        <v>44795</v>
      </c>
      <c r="B585" s="405">
        <v>25322</v>
      </c>
      <c r="C585" s="405" t="s">
        <v>22</v>
      </c>
      <c r="D585" t="s">
        <v>107</v>
      </c>
      <c r="F585" s="1">
        <v>6</v>
      </c>
      <c r="G585" s="1">
        <f t="shared" si="10"/>
        <v>0</v>
      </c>
    </row>
    <row r="586" spans="1:15">
      <c r="A586" s="32">
        <v>44742</v>
      </c>
      <c r="B586" s="404" t="s">
        <v>11</v>
      </c>
      <c r="C586" s="404" t="s">
        <v>23</v>
      </c>
      <c r="D586" t="s">
        <v>13</v>
      </c>
      <c r="E586" s="1">
        <v>12</v>
      </c>
      <c r="G586" s="1">
        <f t="shared" si="10"/>
        <v>12</v>
      </c>
      <c r="J586" s="200"/>
      <c r="K586" s="200"/>
      <c r="L586" s="201"/>
      <c r="M586" s="201"/>
      <c r="N586" s="201"/>
      <c r="O586" s="201"/>
    </row>
    <row r="587" spans="1:15">
      <c r="B587" s="405"/>
      <c r="C587" s="405"/>
      <c r="D587" t="s">
        <v>14</v>
      </c>
      <c r="E587" s="1">
        <v>6.9</v>
      </c>
      <c r="G587" s="1">
        <f t="shared" si="10"/>
        <v>18.899999999999999</v>
      </c>
      <c r="J587" s="200"/>
      <c r="K587" s="200"/>
      <c r="L587" s="201"/>
      <c r="M587" s="201"/>
      <c r="N587" s="201"/>
      <c r="O587" s="201"/>
    </row>
    <row r="588" spans="1:15">
      <c r="B588" s="405"/>
      <c r="C588" s="405"/>
      <c r="D588" t="s">
        <v>15</v>
      </c>
      <c r="E588" s="1">
        <v>60</v>
      </c>
      <c r="G588" s="1">
        <f t="shared" si="10"/>
        <v>78.900000000000006</v>
      </c>
      <c r="J588" s="200"/>
      <c r="K588" s="200"/>
      <c r="L588" s="201"/>
      <c r="M588" s="201"/>
      <c r="N588" s="201"/>
      <c r="O588" s="201"/>
    </row>
    <row r="589" spans="1:15">
      <c r="B589" s="405"/>
      <c r="C589" s="405"/>
      <c r="D589" t="s">
        <v>16</v>
      </c>
      <c r="E589" s="1">
        <v>5</v>
      </c>
      <c r="G589" s="1">
        <f t="shared" si="10"/>
        <v>83.9</v>
      </c>
    </row>
    <row r="590" spans="1:15">
      <c r="A590" s="46">
        <v>44795</v>
      </c>
      <c r="B590" s="405">
        <v>25322</v>
      </c>
      <c r="C590" s="405" t="s">
        <v>23</v>
      </c>
      <c r="D590" t="s">
        <v>13</v>
      </c>
      <c r="F590" s="1">
        <v>12</v>
      </c>
      <c r="G590" s="1">
        <f t="shared" si="10"/>
        <v>71.900000000000006</v>
      </c>
    </row>
    <row r="591" spans="1:15">
      <c r="A591" s="46">
        <v>44795</v>
      </c>
      <c r="B591" s="405">
        <v>25322</v>
      </c>
      <c r="C591" s="405" t="s">
        <v>23</v>
      </c>
      <c r="D591" t="s">
        <v>14</v>
      </c>
      <c r="F591" s="1">
        <v>6.9</v>
      </c>
      <c r="G591" s="1">
        <f t="shared" si="10"/>
        <v>65</v>
      </c>
    </row>
    <row r="592" spans="1:15">
      <c r="A592" s="46">
        <v>44795</v>
      </c>
      <c r="B592" s="405">
        <v>25322</v>
      </c>
      <c r="C592" s="405" t="s">
        <v>23</v>
      </c>
      <c r="D592" t="s">
        <v>15</v>
      </c>
      <c r="F592" s="1">
        <v>60</v>
      </c>
      <c r="G592" s="1">
        <f t="shared" si="10"/>
        <v>5</v>
      </c>
    </row>
    <row r="593" spans="1:12">
      <c r="A593" s="46">
        <v>44795</v>
      </c>
      <c r="B593" s="405">
        <v>25322</v>
      </c>
      <c r="C593" s="405" t="s">
        <v>23</v>
      </c>
      <c r="D593" t="s">
        <v>16</v>
      </c>
      <c r="F593" s="1">
        <v>5</v>
      </c>
      <c r="G593" s="1">
        <f t="shared" si="10"/>
        <v>0</v>
      </c>
    </row>
    <row r="594" spans="1:12">
      <c r="A594" s="32">
        <v>44773</v>
      </c>
      <c r="B594" s="404" t="s">
        <v>11</v>
      </c>
      <c r="C594" s="404" t="s">
        <v>24</v>
      </c>
      <c r="D594" t="s">
        <v>13</v>
      </c>
      <c r="E594" s="1">
        <v>11.9</v>
      </c>
      <c r="G594" s="1">
        <f t="shared" si="10"/>
        <v>11.9</v>
      </c>
    </row>
    <row r="595" spans="1:12">
      <c r="B595" s="405"/>
      <c r="C595" s="405"/>
      <c r="D595" t="s">
        <v>14</v>
      </c>
      <c r="E595" s="1">
        <v>9.6999999999999993</v>
      </c>
      <c r="G595" s="1">
        <f t="shared" si="10"/>
        <v>21.6</v>
      </c>
    </row>
    <row r="596" spans="1:12">
      <c r="B596" s="405"/>
      <c r="C596" s="405"/>
      <c r="D596" t="s">
        <v>15</v>
      </c>
      <c r="E596" s="1">
        <v>60</v>
      </c>
      <c r="G596" s="1">
        <f t="shared" si="10"/>
        <v>81.599999999999994</v>
      </c>
    </row>
    <row r="597" spans="1:12">
      <c r="B597" s="405"/>
      <c r="C597" s="405"/>
      <c r="D597" t="s">
        <v>16</v>
      </c>
      <c r="E597" s="1">
        <v>5</v>
      </c>
      <c r="G597" s="1">
        <f t="shared" si="10"/>
        <v>86.6</v>
      </c>
    </row>
    <row r="598" spans="1:12">
      <c r="A598" s="30">
        <v>44792</v>
      </c>
      <c r="B598" s="405">
        <v>25233</v>
      </c>
      <c r="C598" s="405" t="s">
        <v>24</v>
      </c>
      <c r="D598" t="s">
        <v>15</v>
      </c>
      <c r="F598" s="1">
        <v>60</v>
      </c>
      <c r="G598" s="1">
        <f t="shared" si="10"/>
        <v>26.599999999999994</v>
      </c>
      <c r="L598" s="38"/>
    </row>
    <row r="599" spans="1:12">
      <c r="A599" s="30">
        <v>44792</v>
      </c>
      <c r="B599" s="405">
        <v>25233</v>
      </c>
      <c r="C599" s="405" t="s">
        <v>24</v>
      </c>
      <c r="D599" t="s">
        <v>16</v>
      </c>
      <c r="F599" s="1">
        <v>5</v>
      </c>
      <c r="G599" s="1">
        <f t="shared" si="10"/>
        <v>21.599999999999994</v>
      </c>
      <c r="L599" s="38"/>
    </row>
    <row r="600" spans="1:12">
      <c r="A600" s="46">
        <v>44795</v>
      </c>
      <c r="B600" s="405">
        <v>25322</v>
      </c>
      <c r="C600" s="405" t="s">
        <v>24</v>
      </c>
      <c r="D600" t="s">
        <v>13</v>
      </c>
      <c r="F600" s="1">
        <v>11.9</v>
      </c>
      <c r="G600" s="1">
        <f t="shared" si="10"/>
        <v>9.699999999999994</v>
      </c>
    </row>
    <row r="601" spans="1:12">
      <c r="A601" s="46">
        <v>44795</v>
      </c>
      <c r="B601" s="405">
        <v>25322</v>
      </c>
      <c r="C601" s="405" t="s">
        <v>24</v>
      </c>
      <c r="D601" t="s">
        <v>14</v>
      </c>
      <c r="F601" s="1">
        <v>9.6999999999999993</v>
      </c>
      <c r="G601" s="1">
        <f t="shared" si="10"/>
        <v>0</v>
      </c>
    </row>
    <row r="602" spans="1:12">
      <c r="A602" s="32">
        <v>44804</v>
      </c>
      <c r="B602" s="404" t="s">
        <v>11</v>
      </c>
      <c r="C602" s="404" t="s">
        <v>25</v>
      </c>
      <c r="D602" t="s">
        <v>13</v>
      </c>
      <c r="E602" s="1">
        <v>12</v>
      </c>
      <c r="G602" s="1">
        <f t="shared" si="10"/>
        <v>12</v>
      </c>
    </row>
    <row r="603" spans="1:12">
      <c r="B603" s="405"/>
      <c r="C603" s="405"/>
      <c r="D603" t="s">
        <v>14</v>
      </c>
      <c r="E603" s="1">
        <v>7</v>
      </c>
      <c r="G603" s="1">
        <f t="shared" si="10"/>
        <v>19</v>
      </c>
    </row>
    <row r="604" spans="1:12">
      <c r="B604" s="405"/>
      <c r="C604" s="405"/>
      <c r="D604" t="s">
        <v>15</v>
      </c>
      <c r="E604" s="1">
        <v>60</v>
      </c>
      <c r="G604" s="1">
        <f t="shared" si="10"/>
        <v>79</v>
      </c>
    </row>
    <row r="605" spans="1:12">
      <c r="B605" s="405"/>
      <c r="C605" s="405"/>
      <c r="D605" t="s">
        <v>16</v>
      </c>
      <c r="E605" s="1">
        <v>5</v>
      </c>
      <c r="G605" s="1">
        <f t="shared" si="10"/>
        <v>84</v>
      </c>
      <c r="I605" s="404"/>
      <c r="K605" s="1"/>
    </row>
    <row r="606" spans="1:12">
      <c r="A606" s="46">
        <v>44795</v>
      </c>
      <c r="B606" s="405">
        <v>25322</v>
      </c>
      <c r="C606" s="405" t="s">
        <v>25</v>
      </c>
      <c r="D606" t="s">
        <v>15</v>
      </c>
      <c r="E606" s="38"/>
      <c r="F606" s="1">
        <v>60</v>
      </c>
      <c r="G606" s="1">
        <f t="shared" si="10"/>
        <v>24</v>
      </c>
      <c r="I606" s="405"/>
      <c r="K606" s="1"/>
    </row>
    <row r="607" spans="1:12">
      <c r="A607" s="46">
        <v>44795</v>
      </c>
      <c r="B607" s="405">
        <v>25322</v>
      </c>
      <c r="C607" s="405" t="s">
        <v>25</v>
      </c>
      <c r="D607" t="s">
        <v>16</v>
      </c>
      <c r="E607" s="38"/>
      <c r="F607" s="1">
        <v>5</v>
      </c>
      <c r="G607" s="1">
        <f t="shared" si="10"/>
        <v>19</v>
      </c>
      <c r="I607" s="404"/>
      <c r="K607" s="1"/>
    </row>
    <row r="608" spans="1:12">
      <c r="A608" s="46">
        <v>44947</v>
      </c>
      <c r="B608" s="405" t="s">
        <v>475</v>
      </c>
      <c r="C608" s="405" t="s">
        <v>25</v>
      </c>
      <c r="D608" t="s">
        <v>13</v>
      </c>
      <c r="E608" s="38"/>
      <c r="F608" s="1">
        <v>12</v>
      </c>
      <c r="G608" s="1">
        <f t="shared" si="10"/>
        <v>7</v>
      </c>
      <c r="I608" s="404"/>
      <c r="K608" s="1"/>
    </row>
    <row r="609" spans="1:11">
      <c r="A609" s="46">
        <v>44947</v>
      </c>
      <c r="B609" s="405" t="s">
        <v>475</v>
      </c>
      <c r="C609" s="405" t="s">
        <v>25</v>
      </c>
      <c r="D609" t="s">
        <v>14</v>
      </c>
      <c r="E609" s="38"/>
      <c r="F609" s="1">
        <v>7</v>
      </c>
      <c r="G609" s="1">
        <f t="shared" si="10"/>
        <v>0</v>
      </c>
      <c r="I609" s="404"/>
      <c r="K609" s="1"/>
    </row>
    <row r="610" spans="1:11">
      <c r="A610" s="68">
        <v>44834</v>
      </c>
      <c r="B610" s="404" t="s">
        <v>11</v>
      </c>
      <c r="C610" s="404" t="s">
        <v>41</v>
      </c>
      <c r="D610" t="s">
        <v>13</v>
      </c>
      <c r="E610" s="1">
        <v>10.6</v>
      </c>
      <c r="G610" s="1">
        <f t="shared" si="10"/>
        <v>10.6</v>
      </c>
      <c r="I610" s="405"/>
      <c r="K610" s="1"/>
    </row>
    <row r="611" spans="1:11">
      <c r="A611" s="46"/>
      <c r="B611" s="405"/>
      <c r="C611" s="405"/>
      <c r="D611" t="s">
        <v>14</v>
      </c>
      <c r="E611" s="1">
        <v>8.1999999999999993</v>
      </c>
      <c r="G611" s="1">
        <f t="shared" si="10"/>
        <v>18.799999999999997</v>
      </c>
      <c r="I611" s="404"/>
      <c r="K611" s="1"/>
    </row>
    <row r="612" spans="1:11">
      <c r="A612" s="46"/>
      <c r="B612" s="405"/>
      <c r="C612" s="405"/>
      <c r="D612" t="s">
        <v>15</v>
      </c>
      <c r="E612" s="1">
        <v>60</v>
      </c>
      <c r="G612" s="1">
        <f t="shared" si="10"/>
        <v>78.8</v>
      </c>
      <c r="I612" s="405"/>
      <c r="K612" s="1"/>
    </row>
    <row r="613" spans="1:11">
      <c r="A613" s="46"/>
      <c r="B613" s="405"/>
      <c r="C613" s="405"/>
      <c r="D613" t="s">
        <v>16</v>
      </c>
      <c r="E613" s="1">
        <v>5</v>
      </c>
      <c r="G613" s="1">
        <f t="shared" si="10"/>
        <v>83.8</v>
      </c>
      <c r="I613" s="404"/>
      <c r="K613" s="1"/>
    </row>
    <row r="614" spans="1:11">
      <c r="A614" s="46">
        <v>44834</v>
      </c>
      <c r="B614" s="405" t="s">
        <v>61</v>
      </c>
      <c r="C614" s="405" t="s">
        <v>41</v>
      </c>
      <c r="D614" t="s">
        <v>15</v>
      </c>
      <c r="F614" s="1">
        <v>60</v>
      </c>
      <c r="G614" s="1">
        <f t="shared" si="10"/>
        <v>23.799999999999997</v>
      </c>
      <c r="I614" s="405"/>
      <c r="K614" s="1"/>
    </row>
    <row r="615" spans="1:11">
      <c r="A615" s="46">
        <v>44834</v>
      </c>
      <c r="B615" s="405" t="s">
        <v>61</v>
      </c>
      <c r="C615" s="405" t="s">
        <v>41</v>
      </c>
      <c r="D615" t="s">
        <v>16</v>
      </c>
      <c r="F615" s="1">
        <v>5</v>
      </c>
      <c r="G615" s="1">
        <f t="shared" si="10"/>
        <v>18.799999999999997</v>
      </c>
      <c r="I615" s="404"/>
      <c r="K615" s="1"/>
    </row>
    <row r="616" spans="1:11">
      <c r="A616" s="46">
        <v>44947</v>
      </c>
      <c r="B616" s="405" t="s">
        <v>475</v>
      </c>
      <c r="C616" s="405" t="s">
        <v>41</v>
      </c>
      <c r="D616" t="s">
        <v>13</v>
      </c>
      <c r="F616" s="1">
        <v>10.6</v>
      </c>
      <c r="G616" s="1">
        <f t="shared" si="10"/>
        <v>8.1999999999999975</v>
      </c>
      <c r="I616" s="404"/>
      <c r="K616" s="1"/>
    </row>
    <row r="617" spans="1:11">
      <c r="A617" s="46">
        <v>44947</v>
      </c>
      <c r="B617" s="405" t="s">
        <v>475</v>
      </c>
      <c r="C617" s="405" t="s">
        <v>41</v>
      </c>
      <c r="D617" t="s">
        <v>14</v>
      </c>
      <c r="F617" s="1">
        <v>8.1999999999999993</v>
      </c>
      <c r="G617" s="1">
        <f t="shared" si="10"/>
        <v>0</v>
      </c>
      <c r="I617" s="404"/>
      <c r="K617" s="1"/>
    </row>
    <row r="618" spans="1:11">
      <c r="A618" s="68">
        <v>44865</v>
      </c>
      <c r="B618" s="404" t="s">
        <v>11</v>
      </c>
      <c r="C618" s="404" t="s">
        <v>27</v>
      </c>
      <c r="D618" t="s">
        <v>13</v>
      </c>
      <c r="E618" s="1">
        <v>10.6</v>
      </c>
      <c r="G618" s="1">
        <f t="shared" si="10"/>
        <v>10.6</v>
      </c>
      <c r="I618" s="405"/>
      <c r="K618" s="1"/>
    </row>
    <row r="619" spans="1:11">
      <c r="A619" s="46"/>
      <c r="B619" s="405"/>
      <c r="C619" s="405"/>
      <c r="D619" t="s">
        <v>14</v>
      </c>
      <c r="E619" s="1">
        <v>4.9000000000000004</v>
      </c>
      <c r="G619" s="1">
        <f t="shared" si="10"/>
        <v>15.5</v>
      </c>
    </row>
    <row r="620" spans="1:11">
      <c r="A620" s="46"/>
      <c r="B620" s="405"/>
      <c r="C620" s="405"/>
      <c r="D620" t="s">
        <v>15</v>
      </c>
      <c r="E620" s="1">
        <v>60</v>
      </c>
      <c r="G620" s="1">
        <f t="shared" ref="G620:G645" si="11">+G619+E620-F620</f>
        <v>75.5</v>
      </c>
    </row>
    <row r="621" spans="1:11">
      <c r="A621" s="46"/>
      <c r="B621" s="405"/>
      <c r="C621" s="405"/>
      <c r="D621" t="s">
        <v>16</v>
      </c>
      <c r="E621" s="1">
        <v>5</v>
      </c>
      <c r="G621" s="1">
        <f t="shared" si="11"/>
        <v>80.5</v>
      </c>
    </row>
    <row r="622" spans="1:11">
      <c r="A622" s="46">
        <v>44865</v>
      </c>
      <c r="B622" s="405" t="s">
        <v>62</v>
      </c>
      <c r="C622" s="405" t="s">
        <v>27</v>
      </c>
      <c r="D622" t="s">
        <v>15</v>
      </c>
      <c r="F622" s="1">
        <v>60</v>
      </c>
      <c r="G622" s="1">
        <f t="shared" si="11"/>
        <v>20.5</v>
      </c>
    </row>
    <row r="623" spans="1:11">
      <c r="A623" s="46">
        <v>44865</v>
      </c>
      <c r="B623" s="405" t="s">
        <v>62</v>
      </c>
      <c r="C623" s="405" t="s">
        <v>27</v>
      </c>
      <c r="D623" t="s">
        <v>16</v>
      </c>
      <c r="F623" s="1">
        <v>5</v>
      </c>
      <c r="G623" s="1">
        <f t="shared" si="11"/>
        <v>15.5</v>
      </c>
    </row>
    <row r="624" spans="1:11">
      <c r="A624" s="46">
        <v>44964</v>
      </c>
      <c r="B624" s="405" t="s">
        <v>476</v>
      </c>
      <c r="C624" s="405" t="s">
        <v>27</v>
      </c>
      <c r="D624" t="s">
        <v>13</v>
      </c>
      <c r="F624" s="1">
        <v>10.6</v>
      </c>
      <c r="G624" s="1">
        <f t="shared" si="11"/>
        <v>4.9000000000000004</v>
      </c>
    </row>
    <row r="625" spans="1:11">
      <c r="A625" s="46">
        <v>44964</v>
      </c>
      <c r="B625" s="405" t="s">
        <v>476</v>
      </c>
      <c r="C625" s="405" t="s">
        <v>27</v>
      </c>
      <c r="D625" t="s">
        <v>14</v>
      </c>
      <c r="F625" s="1">
        <v>4.9000000000000004</v>
      </c>
      <c r="G625" s="1">
        <f t="shared" si="11"/>
        <v>0</v>
      </c>
    </row>
    <row r="626" spans="1:11">
      <c r="A626" s="68">
        <v>44895</v>
      </c>
      <c r="B626" s="404" t="s">
        <v>11</v>
      </c>
      <c r="C626" s="404" t="s">
        <v>28</v>
      </c>
      <c r="D626" t="s">
        <v>13</v>
      </c>
      <c r="E626" s="1">
        <v>11.8</v>
      </c>
      <c r="G626" s="1">
        <f t="shared" si="11"/>
        <v>11.8</v>
      </c>
    </row>
    <row r="627" spans="1:11">
      <c r="A627" s="46"/>
      <c r="B627" s="405"/>
      <c r="C627" s="405"/>
      <c r="D627" t="s">
        <v>14</v>
      </c>
      <c r="E627" s="1">
        <v>6.3</v>
      </c>
      <c r="G627" s="1">
        <f t="shared" si="11"/>
        <v>18.100000000000001</v>
      </c>
      <c r="I627" s="404"/>
      <c r="K627" s="1"/>
    </row>
    <row r="628" spans="1:11">
      <c r="A628" s="46"/>
      <c r="B628" s="405"/>
      <c r="C628" s="405"/>
      <c r="D628" t="s">
        <v>15</v>
      </c>
      <c r="E628" s="1">
        <v>60</v>
      </c>
      <c r="G628" s="1">
        <f t="shared" si="11"/>
        <v>78.099999999999994</v>
      </c>
      <c r="I628" s="405"/>
      <c r="K628" s="1"/>
    </row>
    <row r="629" spans="1:11">
      <c r="A629" s="46"/>
      <c r="B629" s="405"/>
      <c r="C629" s="405"/>
      <c r="D629" t="s">
        <v>16</v>
      </c>
      <c r="E629" s="1">
        <v>5</v>
      </c>
      <c r="G629" s="1">
        <f t="shared" si="11"/>
        <v>83.1</v>
      </c>
      <c r="I629" s="404"/>
      <c r="K629" s="1"/>
    </row>
    <row r="630" spans="1:11">
      <c r="A630" s="30">
        <v>44895</v>
      </c>
      <c r="B630" s="405" t="s">
        <v>64</v>
      </c>
      <c r="C630" s="405" t="s">
        <v>28</v>
      </c>
      <c r="D630" t="s">
        <v>15</v>
      </c>
      <c r="F630" s="1">
        <v>60</v>
      </c>
      <c r="G630" s="1">
        <f t="shared" si="11"/>
        <v>23.099999999999994</v>
      </c>
      <c r="I630" s="405"/>
      <c r="K630" s="1"/>
    </row>
    <row r="631" spans="1:11">
      <c r="A631" s="30">
        <v>44895</v>
      </c>
      <c r="B631" s="405" t="s">
        <v>64</v>
      </c>
      <c r="C631" s="405" t="s">
        <v>28</v>
      </c>
      <c r="D631" t="s">
        <v>16</v>
      </c>
      <c r="E631" s="13"/>
      <c r="F631" s="20">
        <v>5</v>
      </c>
      <c r="G631" s="1">
        <f t="shared" si="11"/>
        <v>18.099999999999994</v>
      </c>
      <c r="K631" s="1"/>
    </row>
    <row r="632" spans="1:11">
      <c r="A632" s="46">
        <v>44964</v>
      </c>
      <c r="B632" s="405" t="s">
        <v>476</v>
      </c>
      <c r="C632" s="405" t="s">
        <v>28</v>
      </c>
      <c r="D632" t="s">
        <v>13</v>
      </c>
      <c r="E632" s="13"/>
      <c r="F632" s="1">
        <v>11.8</v>
      </c>
      <c r="G632" s="1">
        <f t="shared" si="11"/>
        <v>6.2999999999999936</v>
      </c>
      <c r="K632" s="1"/>
    </row>
    <row r="633" spans="1:11">
      <c r="A633" s="46">
        <v>44964</v>
      </c>
      <c r="B633" s="405" t="s">
        <v>476</v>
      </c>
      <c r="C633" s="405" t="s">
        <v>28</v>
      </c>
      <c r="D633" t="s">
        <v>14</v>
      </c>
      <c r="E633" s="13"/>
      <c r="F633" s="1">
        <v>6.3</v>
      </c>
      <c r="G633" s="1">
        <f t="shared" si="11"/>
        <v>0</v>
      </c>
      <c r="K633" s="1"/>
    </row>
    <row r="634" spans="1:11">
      <c r="A634" s="68">
        <v>44926</v>
      </c>
      <c r="B634" s="404" t="s">
        <v>11</v>
      </c>
      <c r="C634" s="404" t="s">
        <v>29</v>
      </c>
      <c r="D634" t="s">
        <v>13</v>
      </c>
      <c r="E634" s="1">
        <v>13.5</v>
      </c>
      <c r="G634" s="1">
        <f t="shared" si="11"/>
        <v>13.5</v>
      </c>
      <c r="K634" s="1"/>
    </row>
    <row r="635" spans="1:11">
      <c r="A635" s="46"/>
      <c r="B635" s="405"/>
      <c r="C635" s="405"/>
      <c r="D635" t="s">
        <v>14</v>
      </c>
      <c r="E635" s="1">
        <v>5.7</v>
      </c>
      <c r="G635" s="1">
        <f t="shared" si="11"/>
        <v>19.2</v>
      </c>
    </row>
    <row r="636" spans="1:11">
      <c r="A636" s="46"/>
      <c r="B636" s="405"/>
      <c r="C636" s="405"/>
      <c r="D636" t="s">
        <v>15</v>
      </c>
      <c r="E636" s="1">
        <v>60</v>
      </c>
      <c r="G636" s="1">
        <f t="shared" si="11"/>
        <v>79.2</v>
      </c>
    </row>
    <row r="637" spans="1:11">
      <c r="A637" s="46"/>
      <c r="B637" s="405"/>
      <c r="C637" s="405"/>
      <c r="D637" t="s">
        <v>16</v>
      </c>
      <c r="E637" s="1">
        <v>5</v>
      </c>
      <c r="G637" s="1">
        <f t="shared" si="11"/>
        <v>84.2</v>
      </c>
    </row>
    <row r="638" spans="1:11">
      <c r="A638" s="30">
        <v>44943</v>
      </c>
      <c r="B638" s="405" t="s">
        <v>477</v>
      </c>
      <c r="C638" s="405" t="s">
        <v>29</v>
      </c>
      <c r="D638" t="s">
        <v>15</v>
      </c>
      <c r="F638" s="1">
        <v>60</v>
      </c>
      <c r="G638" s="1">
        <f t="shared" si="11"/>
        <v>24.200000000000003</v>
      </c>
    </row>
    <row r="639" spans="1:11">
      <c r="A639" s="30">
        <v>44943</v>
      </c>
      <c r="B639" s="405" t="s">
        <v>477</v>
      </c>
      <c r="C639" s="405" t="s">
        <v>29</v>
      </c>
      <c r="D639" t="s">
        <v>16</v>
      </c>
      <c r="F639" s="1">
        <v>5</v>
      </c>
      <c r="G639" s="1">
        <f t="shared" si="11"/>
        <v>19.200000000000003</v>
      </c>
    </row>
    <row r="640" spans="1:11">
      <c r="A640" s="46">
        <v>44964</v>
      </c>
      <c r="B640" s="405" t="s">
        <v>478</v>
      </c>
      <c r="C640" s="405" t="s">
        <v>29</v>
      </c>
      <c r="D640" t="s">
        <v>13</v>
      </c>
      <c r="F640" s="1">
        <v>13.5</v>
      </c>
      <c r="G640" s="1">
        <f t="shared" si="11"/>
        <v>5.7000000000000028</v>
      </c>
      <c r="H640" s="404"/>
      <c r="J640" s="1"/>
    </row>
    <row r="641" spans="1:10">
      <c r="A641" s="46">
        <v>44964</v>
      </c>
      <c r="B641" s="405" t="s">
        <v>478</v>
      </c>
      <c r="C641" s="405" t="s">
        <v>29</v>
      </c>
      <c r="D641" t="s">
        <v>14</v>
      </c>
      <c r="F641" s="1">
        <v>5.7</v>
      </c>
      <c r="G641" s="1">
        <f t="shared" si="11"/>
        <v>0</v>
      </c>
      <c r="H641" s="405"/>
      <c r="J641" s="1"/>
    </row>
    <row r="642" spans="1:10">
      <c r="A642" s="68">
        <v>44926</v>
      </c>
      <c r="B642" s="404" t="s">
        <v>11</v>
      </c>
      <c r="C642" s="404" t="s">
        <v>12</v>
      </c>
      <c r="D642" t="s">
        <v>13</v>
      </c>
      <c r="E642" s="1">
        <v>36.700000000000003</v>
      </c>
      <c r="G642" s="1">
        <f t="shared" si="11"/>
        <v>36.700000000000003</v>
      </c>
      <c r="H642" s="405"/>
      <c r="J642" s="1"/>
    </row>
    <row r="643" spans="1:10">
      <c r="A643" s="46"/>
      <c r="B643" s="405"/>
      <c r="C643" s="405"/>
      <c r="D643" t="s">
        <v>14</v>
      </c>
      <c r="E643" s="1">
        <v>4.8</v>
      </c>
      <c r="G643" s="1">
        <f t="shared" si="11"/>
        <v>41.5</v>
      </c>
      <c r="H643" s="405"/>
      <c r="J643" s="1"/>
    </row>
    <row r="644" spans="1:10">
      <c r="A644" s="46"/>
      <c r="B644" s="405"/>
      <c r="C644" s="405"/>
      <c r="D644" t="s">
        <v>15</v>
      </c>
      <c r="E644" s="1">
        <v>60</v>
      </c>
      <c r="G644" s="1">
        <f t="shared" si="11"/>
        <v>101.5</v>
      </c>
      <c r="H644" s="404"/>
      <c r="J644" s="1"/>
    </row>
    <row r="645" spans="1:10">
      <c r="A645" s="46"/>
      <c r="B645" s="405"/>
      <c r="C645" s="405"/>
      <c r="D645" t="s">
        <v>16</v>
      </c>
      <c r="E645" s="1">
        <v>5</v>
      </c>
      <c r="G645" s="1">
        <f t="shared" si="11"/>
        <v>106.5</v>
      </c>
      <c r="J645" s="1"/>
    </row>
    <row r="646" spans="1:10">
      <c r="A646" s="46">
        <v>44991</v>
      </c>
      <c r="B646" s="405">
        <v>26475</v>
      </c>
      <c r="C646" s="405" t="s">
        <v>12</v>
      </c>
      <c r="D646" t="s">
        <v>13</v>
      </c>
      <c r="F646" s="1">
        <v>36.700000000000003</v>
      </c>
      <c r="G646" s="1">
        <f>+G645+E646-F646</f>
        <v>69.8</v>
      </c>
      <c r="J646" s="1"/>
    </row>
    <row r="647" spans="1:10">
      <c r="A647" s="46">
        <v>44991</v>
      </c>
      <c r="B647" s="405">
        <v>26475</v>
      </c>
      <c r="C647" s="405" t="s">
        <v>12</v>
      </c>
      <c r="D647" t="s">
        <v>14</v>
      </c>
      <c r="F647" s="1">
        <v>4.8</v>
      </c>
      <c r="G647" s="1">
        <f>+G646+E647-F647</f>
        <v>65</v>
      </c>
      <c r="J647" s="1"/>
    </row>
    <row r="648" spans="1:10">
      <c r="A648" s="46">
        <v>44991</v>
      </c>
      <c r="B648" s="405">
        <v>26475</v>
      </c>
      <c r="C648" s="405" t="s">
        <v>12</v>
      </c>
      <c r="D648" t="s">
        <v>15</v>
      </c>
      <c r="F648" s="1">
        <v>60</v>
      </c>
      <c r="G648" s="1">
        <f>+G647+E648-F648</f>
        <v>5</v>
      </c>
      <c r="J648" s="1"/>
    </row>
    <row r="649" spans="1:10">
      <c r="A649" s="46">
        <v>44991</v>
      </c>
      <c r="B649" s="405">
        <v>26475</v>
      </c>
      <c r="C649" s="405" t="s">
        <v>12</v>
      </c>
      <c r="D649" t="s">
        <v>16</v>
      </c>
      <c r="F649" s="1">
        <v>5</v>
      </c>
      <c r="G649" s="1">
        <f>+G648+E649-F649</f>
        <v>0</v>
      </c>
      <c r="J649" s="1"/>
    </row>
    <row r="650" spans="1:10">
      <c r="A650" s="68">
        <v>44926</v>
      </c>
      <c r="B650" s="404" t="s">
        <v>11</v>
      </c>
      <c r="C650" s="404" t="s">
        <v>19</v>
      </c>
      <c r="D650" t="s">
        <v>13</v>
      </c>
      <c r="E650" s="1">
        <v>15.7</v>
      </c>
      <c r="G650" s="1">
        <f t="shared" ref="G650:G717" si="12">+G649+E650-F650</f>
        <v>15.7</v>
      </c>
    </row>
    <row r="651" spans="1:10">
      <c r="A651" s="46"/>
      <c r="B651" s="405"/>
      <c r="C651" s="405"/>
      <c r="D651" t="s">
        <v>14</v>
      </c>
      <c r="E651" s="1">
        <v>1.2</v>
      </c>
      <c r="G651" s="1">
        <f t="shared" si="12"/>
        <v>16.899999999999999</v>
      </c>
      <c r="J651" s="13"/>
    </row>
    <row r="652" spans="1:10">
      <c r="A652" s="46"/>
      <c r="B652" s="405"/>
      <c r="C652" s="405"/>
      <c r="D652" t="s">
        <v>15</v>
      </c>
      <c r="E652" s="1">
        <v>56</v>
      </c>
      <c r="G652" s="1">
        <f t="shared" si="12"/>
        <v>72.900000000000006</v>
      </c>
    </row>
    <row r="653" spans="1:10">
      <c r="A653" s="46"/>
      <c r="B653" s="405"/>
      <c r="C653" s="405"/>
      <c r="D653" t="s">
        <v>16</v>
      </c>
      <c r="E653" s="1">
        <v>5</v>
      </c>
      <c r="G653" s="1">
        <f t="shared" si="12"/>
        <v>77.900000000000006</v>
      </c>
    </row>
    <row r="654" spans="1:10">
      <c r="A654" s="46">
        <v>44991</v>
      </c>
      <c r="B654" s="405">
        <v>26475</v>
      </c>
      <c r="C654" s="405" t="s">
        <v>12</v>
      </c>
      <c r="D654" t="s">
        <v>15</v>
      </c>
      <c r="F654" s="1">
        <v>56</v>
      </c>
      <c r="G654" s="1">
        <f t="shared" si="12"/>
        <v>21.900000000000006</v>
      </c>
    </row>
    <row r="655" spans="1:10">
      <c r="A655" s="46">
        <v>44991</v>
      </c>
      <c r="B655" s="405">
        <v>26475</v>
      </c>
      <c r="C655" s="405" t="s">
        <v>12</v>
      </c>
      <c r="D655" t="s">
        <v>16</v>
      </c>
      <c r="F655" s="1">
        <v>5</v>
      </c>
      <c r="G655" s="1">
        <f t="shared" si="12"/>
        <v>16.900000000000006</v>
      </c>
    </row>
    <row r="656" spans="1:10">
      <c r="A656" s="46">
        <v>45013</v>
      </c>
      <c r="B656" s="405" t="s">
        <v>479</v>
      </c>
      <c r="C656" s="405" t="s">
        <v>12</v>
      </c>
      <c r="D656" t="s">
        <v>13</v>
      </c>
      <c r="F656" s="1">
        <v>15.7</v>
      </c>
      <c r="G656" s="1">
        <f t="shared" si="12"/>
        <v>1.2000000000000064</v>
      </c>
    </row>
    <row r="657" spans="1:11">
      <c r="A657" s="46">
        <v>45013</v>
      </c>
      <c r="B657" s="405" t="s">
        <v>479</v>
      </c>
      <c r="C657" s="405" t="s">
        <v>12</v>
      </c>
      <c r="D657" t="s">
        <v>14</v>
      </c>
      <c r="F657" s="1">
        <v>1.2</v>
      </c>
      <c r="G657" s="1">
        <f t="shared" si="12"/>
        <v>6.4392935428259079E-15</v>
      </c>
    </row>
    <row r="658" spans="1:11">
      <c r="A658" s="68">
        <v>45016</v>
      </c>
      <c r="B658" s="404" t="s">
        <v>11</v>
      </c>
      <c r="C658" s="404" t="s">
        <v>20</v>
      </c>
      <c r="D658" t="s">
        <v>13</v>
      </c>
      <c r="E658" s="189">
        <v>34.299999999999997</v>
      </c>
      <c r="F658" s="189"/>
      <c r="G658" s="1">
        <f t="shared" si="12"/>
        <v>34.300000000000004</v>
      </c>
    </row>
    <row r="659" spans="1:11">
      <c r="A659" s="46"/>
      <c r="B659" s="405"/>
      <c r="C659" s="405"/>
      <c r="D659" t="s">
        <v>14</v>
      </c>
      <c r="E659" s="189">
        <v>1.3</v>
      </c>
      <c r="F659" s="189"/>
      <c r="G659" s="1">
        <f t="shared" si="12"/>
        <v>35.6</v>
      </c>
      <c r="H659" s="404"/>
      <c r="J659" s="189"/>
    </row>
    <row r="660" spans="1:11">
      <c r="A660" s="46"/>
      <c r="B660" s="405"/>
      <c r="C660" s="405"/>
      <c r="D660" t="s">
        <v>15</v>
      </c>
      <c r="E660" s="189">
        <v>60</v>
      </c>
      <c r="F660" s="189"/>
      <c r="G660" s="1">
        <f t="shared" si="12"/>
        <v>95.6</v>
      </c>
      <c r="H660" s="405"/>
      <c r="J660" s="189"/>
    </row>
    <row r="661" spans="1:11">
      <c r="A661" s="46"/>
      <c r="B661" s="405"/>
      <c r="C661" s="405"/>
      <c r="D661" t="s">
        <v>16</v>
      </c>
      <c r="E661" s="189">
        <v>5</v>
      </c>
      <c r="F661" s="189"/>
      <c r="G661" s="1">
        <f t="shared" si="12"/>
        <v>100.6</v>
      </c>
      <c r="J661" s="29"/>
    </row>
    <row r="662" spans="1:11">
      <c r="A662" s="46">
        <v>45016</v>
      </c>
      <c r="B662" s="405" t="s">
        <v>53</v>
      </c>
      <c r="C662" s="405" t="s">
        <v>20</v>
      </c>
      <c r="D662" t="s">
        <v>15</v>
      </c>
      <c r="E662" s="189"/>
      <c r="F662" s="189">
        <v>22</v>
      </c>
      <c r="G662" s="1">
        <f t="shared" si="12"/>
        <v>78.599999999999994</v>
      </c>
    </row>
    <row r="663" spans="1:11">
      <c r="A663" s="46">
        <v>45016</v>
      </c>
      <c r="B663" s="405" t="s">
        <v>53</v>
      </c>
      <c r="C663" s="405" t="s">
        <v>20</v>
      </c>
      <c r="D663" t="s">
        <v>16</v>
      </c>
      <c r="E663" s="189"/>
      <c r="F663" s="189">
        <v>5</v>
      </c>
      <c r="G663" s="1">
        <f t="shared" si="12"/>
        <v>73.599999999999994</v>
      </c>
      <c r="I663" s="404"/>
      <c r="K663" s="189"/>
    </row>
    <row r="664" spans="1:11">
      <c r="A664" s="46">
        <v>45111</v>
      </c>
      <c r="B664" s="405">
        <v>27207</v>
      </c>
      <c r="C664" s="405" t="s">
        <v>20</v>
      </c>
      <c r="D664" t="s">
        <v>13</v>
      </c>
      <c r="E664" s="189"/>
      <c r="F664" s="189">
        <v>34.299999999999997</v>
      </c>
      <c r="G664" s="1">
        <f t="shared" si="12"/>
        <v>39.299999999999997</v>
      </c>
      <c r="I664" s="404"/>
      <c r="K664" s="189"/>
    </row>
    <row r="665" spans="1:11">
      <c r="A665" s="46">
        <v>45111</v>
      </c>
      <c r="B665" s="405">
        <v>27207</v>
      </c>
      <c r="C665" s="405" t="s">
        <v>20</v>
      </c>
      <c r="D665" t="s">
        <v>14</v>
      </c>
      <c r="E665" s="189"/>
      <c r="F665" s="189">
        <v>1.3</v>
      </c>
      <c r="G665" s="1">
        <f t="shared" si="12"/>
        <v>38</v>
      </c>
      <c r="I665" s="404"/>
      <c r="K665" s="189"/>
    </row>
    <row r="666" spans="1:11">
      <c r="A666" s="46">
        <v>45111</v>
      </c>
      <c r="B666" s="405">
        <v>27207</v>
      </c>
      <c r="C666" s="405" t="s">
        <v>20</v>
      </c>
      <c r="D666" t="s">
        <v>15</v>
      </c>
      <c r="E666" s="189"/>
      <c r="F666" s="189">
        <v>38</v>
      </c>
      <c r="G666" s="1">
        <f t="shared" si="12"/>
        <v>0</v>
      </c>
      <c r="I666" s="404"/>
      <c r="K666" s="189"/>
    </row>
    <row r="667" spans="1:11">
      <c r="A667" s="68">
        <v>45046</v>
      </c>
      <c r="B667" s="404" t="s">
        <v>11</v>
      </c>
      <c r="C667" s="404" t="s">
        <v>21</v>
      </c>
      <c r="D667" t="s">
        <v>13</v>
      </c>
      <c r="E667" s="217">
        <v>37.299999999999997</v>
      </c>
      <c r="F667" s="217"/>
      <c r="G667" s="1">
        <f t="shared" si="12"/>
        <v>37.299999999999997</v>
      </c>
      <c r="I667" s="405"/>
      <c r="K667" s="189"/>
    </row>
    <row r="668" spans="1:11">
      <c r="A668" s="46"/>
      <c r="B668" s="405"/>
      <c r="C668" s="405"/>
      <c r="D668" t="s">
        <v>14</v>
      </c>
      <c r="E668" s="217">
        <v>1.5</v>
      </c>
      <c r="F668" s="217"/>
      <c r="G668" s="1">
        <f t="shared" si="12"/>
        <v>38.799999999999997</v>
      </c>
      <c r="I668" s="405"/>
      <c r="K668" s="189"/>
    </row>
    <row r="669" spans="1:11">
      <c r="A669" s="46"/>
      <c r="B669" s="405"/>
      <c r="C669" s="405"/>
      <c r="D669" t="s">
        <v>15</v>
      </c>
      <c r="E669" s="217">
        <v>60</v>
      </c>
      <c r="F669" s="217"/>
      <c r="G669" s="1">
        <f t="shared" si="12"/>
        <v>98.8</v>
      </c>
      <c r="I669" s="404"/>
      <c r="K669" s="217"/>
    </row>
    <row r="670" spans="1:11">
      <c r="A670" s="46"/>
      <c r="B670" s="405"/>
      <c r="C670" s="405"/>
      <c r="D670" t="s">
        <v>16</v>
      </c>
      <c r="E670" s="217">
        <v>5</v>
      </c>
      <c r="F670" s="217"/>
      <c r="G670" s="1">
        <f t="shared" si="12"/>
        <v>103.8</v>
      </c>
      <c r="I670" s="405"/>
      <c r="K670" s="217"/>
    </row>
    <row r="671" spans="1:11">
      <c r="A671" s="46">
        <v>45046</v>
      </c>
      <c r="B671" s="405" t="s">
        <v>65</v>
      </c>
      <c r="C671" s="405" t="s">
        <v>21</v>
      </c>
      <c r="D671" t="s">
        <v>15</v>
      </c>
      <c r="E671" s="217"/>
      <c r="F671" s="217">
        <v>54</v>
      </c>
      <c r="G671" s="1">
        <f t="shared" si="12"/>
        <v>49.8</v>
      </c>
      <c r="I671" s="405"/>
      <c r="K671" s="217"/>
    </row>
    <row r="672" spans="1:11">
      <c r="A672" s="46">
        <v>45111</v>
      </c>
      <c r="B672" s="405">
        <v>27207</v>
      </c>
      <c r="C672" s="405" t="s">
        <v>21</v>
      </c>
      <c r="D672" t="s">
        <v>13</v>
      </c>
      <c r="E672" s="217"/>
      <c r="F672" s="217">
        <v>37.299999999999997</v>
      </c>
      <c r="G672" s="1">
        <f t="shared" si="12"/>
        <v>12.5</v>
      </c>
      <c r="I672" s="405"/>
      <c r="K672" s="217"/>
    </row>
    <row r="673" spans="1:12">
      <c r="A673" s="46">
        <v>45111</v>
      </c>
      <c r="B673" s="405">
        <v>27207</v>
      </c>
      <c r="C673" s="405" t="s">
        <v>21</v>
      </c>
      <c r="D673" t="s">
        <v>14</v>
      </c>
      <c r="E673" s="217"/>
      <c r="F673" s="217">
        <v>1.5</v>
      </c>
      <c r="G673" s="1">
        <f t="shared" si="12"/>
        <v>11</v>
      </c>
      <c r="I673" s="405"/>
      <c r="K673" s="217"/>
    </row>
    <row r="674" spans="1:12">
      <c r="A674" s="46">
        <v>45111</v>
      </c>
      <c r="B674" s="405">
        <v>27207</v>
      </c>
      <c r="C674" s="405" t="s">
        <v>21</v>
      </c>
      <c r="D674" t="s">
        <v>15</v>
      </c>
      <c r="E674" s="217"/>
      <c r="F674" s="217">
        <v>6</v>
      </c>
      <c r="G674" s="1">
        <f t="shared" si="12"/>
        <v>5</v>
      </c>
      <c r="I674" s="405"/>
      <c r="K674" s="217"/>
    </row>
    <row r="675" spans="1:12">
      <c r="A675" s="46">
        <v>45111</v>
      </c>
      <c r="B675" s="405">
        <v>27207</v>
      </c>
      <c r="C675" s="405" t="s">
        <v>21</v>
      </c>
      <c r="D675" t="s">
        <v>16</v>
      </c>
      <c r="E675" s="217"/>
      <c r="F675" s="217">
        <v>5</v>
      </c>
      <c r="G675" s="1">
        <f t="shared" si="12"/>
        <v>0</v>
      </c>
      <c r="I675" s="405"/>
      <c r="K675" s="217"/>
    </row>
    <row r="676" spans="1:12">
      <c r="A676" s="68">
        <v>45077</v>
      </c>
      <c r="B676" s="404" t="s">
        <v>11</v>
      </c>
      <c r="C676" s="404" t="s">
        <v>22</v>
      </c>
      <c r="D676" t="s">
        <v>13</v>
      </c>
      <c r="E676" s="217">
        <v>34.5</v>
      </c>
      <c r="F676" s="217"/>
      <c r="G676" s="1">
        <f t="shared" si="12"/>
        <v>34.5</v>
      </c>
      <c r="K676" s="217"/>
    </row>
    <row r="677" spans="1:12">
      <c r="A677" s="46"/>
      <c r="B677" s="405"/>
      <c r="C677" s="405"/>
      <c r="D677" t="s">
        <v>14</v>
      </c>
      <c r="E677" s="217">
        <v>2.1</v>
      </c>
      <c r="F677" s="217"/>
      <c r="G677" s="1">
        <f t="shared" si="12"/>
        <v>36.6</v>
      </c>
      <c r="I677" s="404"/>
      <c r="K677" s="217"/>
    </row>
    <row r="678" spans="1:12">
      <c r="A678" s="46"/>
      <c r="B678" s="405"/>
      <c r="C678" s="405"/>
      <c r="D678" t="s">
        <v>15</v>
      </c>
      <c r="E678" s="217">
        <v>60</v>
      </c>
      <c r="F678" s="217"/>
      <c r="G678" s="1">
        <f t="shared" si="12"/>
        <v>96.6</v>
      </c>
      <c r="K678" s="217"/>
    </row>
    <row r="679" spans="1:12">
      <c r="A679" s="46"/>
      <c r="B679" s="405"/>
      <c r="C679" s="405"/>
      <c r="D679" t="s">
        <v>16</v>
      </c>
      <c r="E679" s="217">
        <v>5</v>
      </c>
      <c r="F679" s="217"/>
      <c r="G679" s="1">
        <f t="shared" si="12"/>
        <v>101.6</v>
      </c>
      <c r="K679" s="217"/>
    </row>
    <row r="680" spans="1:12">
      <c r="A680" s="46"/>
      <c r="B680" s="405"/>
      <c r="C680" s="405"/>
      <c r="D680" s="217" t="s">
        <v>66</v>
      </c>
      <c r="E680" s="13">
        <v>10</v>
      </c>
      <c r="F680" s="217"/>
      <c r="G680" s="1">
        <f t="shared" si="12"/>
        <v>111.6</v>
      </c>
      <c r="K680" s="217"/>
    </row>
    <row r="681" spans="1:12">
      <c r="A681" s="46">
        <v>45077</v>
      </c>
      <c r="B681" s="405" t="s">
        <v>55</v>
      </c>
      <c r="C681" s="405" t="s">
        <v>22</v>
      </c>
      <c r="D681" t="s">
        <v>15</v>
      </c>
      <c r="E681" s="217"/>
      <c r="F681" s="217">
        <v>12</v>
      </c>
      <c r="G681" s="1">
        <f t="shared" si="12"/>
        <v>99.6</v>
      </c>
      <c r="J681" s="217"/>
      <c r="K681" s="13"/>
    </row>
    <row r="682" spans="1:12">
      <c r="A682" s="46">
        <v>45111</v>
      </c>
      <c r="B682" s="405">
        <v>27207</v>
      </c>
      <c r="C682" s="405" t="s">
        <v>22</v>
      </c>
      <c r="D682" t="s">
        <v>13</v>
      </c>
      <c r="E682" s="217"/>
      <c r="F682" s="217">
        <v>34.5</v>
      </c>
      <c r="G682" s="1">
        <f t="shared" si="12"/>
        <v>65.099999999999994</v>
      </c>
      <c r="J682" s="404"/>
      <c r="L682" s="217"/>
    </row>
    <row r="683" spans="1:12">
      <c r="A683" s="46">
        <v>45111</v>
      </c>
      <c r="B683" s="405">
        <v>27207</v>
      </c>
      <c r="C683" s="405" t="s">
        <v>22</v>
      </c>
      <c r="D683" t="s">
        <v>14</v>
      </c>
      <c r="E683" s="217"/>
      <c r="F683" s="217">
        <v>2.1</v>
      </c>
      <c r="G683" s="1">
        <f t="shared" si="12"/>
        <v>62.999999999999993</v>
      </c>
      <c r="J683" s="405"/>
      <c r="L683" s="217"/>
    </row>
    <row r="684" spans="1:12">
      <c r="A684" s="46">
        <v>45111</v>
      </c>
      <c r="B684" s="405">
        <v>27207</v>
      </c>
      <c r="C684" s="405" t="s">
        <v>22</v>
      </c>
      <c r="D684" t="s">
        <v>15</v>
      </c>
      <c r="E684" s="217"/>
      <c r="F684" s="217">
        <v>48</v>
      </c>
      <c r="G684" s="1">
        <f t="shared" si="12"/>
        <v>14.999999999999993</v>
      </c>
      <c r="J684" s="405"/>
      <c r="L684" s="217"/>
    </row>
    <row r="685" spans="1:12">
      <c r="A685" s="46">
        <v>45111</v>
      </c>
      <c r="B685" s="405">
        <v>27207</v>
      </c>
      <c r="C685" s="405" t="s">
        <v>22</v>
      </c>
      <c r="D685" t="s">
        <v>16</v>
      </c>
      <c r="E685" s="217"/>
      <c r="F685" s="217">
        <v>5</v>
      </c>
      <c r="G685" s="1">
        <f t="shared" si="12"/>
        <v>9.9999999999999929</v>
      </c>
      <c r="J685" s="405"/>
      <c r="L685" s="217"/>
    </row>
    <row r="686" spans="1:12">
      <c r="A686" s="46">
        <v>45111</v>
      </c>
      <c r="B686" s="405">
        <v>27208</v>
      </c>
      <c r="C686" s="405" t="s">
        <v>22</v>
      </c>
      <c r="D686" s="217" t="s">
        <v>66</v>
      </c>
      <c r="E686" s="217"/>
      <c r="F686" s="217">
        <v>10</v>
      </c>
      <c r="G686" s="1">
        <f t="shared" si="12"/>
        <v>0</v>
      </c>
      <c r="J686" s="217"/>
      <c r="K686" s="13"/>
      <c r="L686" s="29"/>
    </row>
    <row r="687" spans="1:12">
      <c r="A687" s="68">
        <v>45107</v>
      </c>
      <c r="B687" s="404" t="s">
        <v>11</v>
      </c>
      <c r="C687" s="404" t="s">
        <v>23</v>
      </c>
      <c r="D687" t="s">
        <v>13</v>
      </c>
      <c r="E687" s="217">
        <v>18.2</v>
      </c>
      <c r="F687" s="217"/>
      <c r="G687" s="1">
        <f t="shared" si="12"/>
        <v>18.2</v>
      </c>
      <c r="K687" s="29"/>
    </row>
    <row r="688" spans="1:12">
      <c r="A688" s="46"/>
      <c r="B688" s="405"/>
      <c r="C688" s="405"/>
      <c r="D688" t="s">
        <v>14</v>
      </c>
      <c r="E688" s="217">
        <v>2</v>
      </c>
      <c r="F688" s="217"/>
      <c r="G688" s="1">
        <f t="shared" si="12"/>
        <v>20.2</v>
      </c>
    </row>
    <row r="689" spans="1:13">
      <c r="A689" s="46"/>
      <c r="B689" s="405"/>
      <c r="C689" s="405"/>
      <c r="D689" t="s">
        <v>15</v>
      </c>
      <c r="E689" s="217">
        <v>60</v>
      </c>
      <c r="F689" s="217"/>
      <c r="G689" s="1">
        <f t="shared" si="12"/>
        <v>80.2</v>
      </c>
    </row>
    <row r="690" spans="1:13">
      <c r="A690" s="46"/>
      <c r="B690" s="405"/>
      <c r="C690" s="405"/>
      <c r="D690" t="s">
        <v>16</v>
      </c>
      <c r="E690" s="217">
        <v>5</v>
      </c>
      <c r="F690" s="217"/>
      <c r="G690" s="1">
        <f t="shared" si="12"/>
        <v>85.2</v>
      </c>
      <c r="K690" s="29"/>
      <c r="M690" s="29"/>
    </row>
    <row r="691" spans="1:13">
      <c r="B691" s="405"/>
      <c r="C691" s="405"/>
      <c r="D691" t="s">
        <v>438</v>
      </c>
      <c r="E691" s="1">
        <v>300</v>
      </c>
      <c r="G691" s="1">
        <f t="shared" si="12"/>
        <v>385.2</v>
      </c>
    </row>
    <row r="692" spans="1:13">
      <c r="A692" s="30">
        <v>45100</v>
      </c>
      <c r="B692" s="405">
        <v>26979</v>
      </c>
      <c r="C692" s="405" t="s">
        <v>23</v>
      </c>
      <c r="D692" t="s">
        <v>438</v>
      </c>
      <c r="F692" s="1">
        <v>300</v>
      </c>
      <c r="G692" s="1">
        <f t="shared" si="12"/>
        <v>85.199999999999989</v>
      </c>
    </row>
    <row r="693" spans="1:13">
      <c r="A693" s="30">
        <v>45132</v>
      </c>
      <c r="B693" s="405">
        <v>27266</v>
      </c>
      <c r="C693" s="405" t="s">
        <v>23</v>
      </c>
      <c r="D693" t="s">
        <v>13</v>
      </c>
      <c r="F693" s="217">
        <v>18.2</v>
      </c>
      <c r="G693" s="1">
        <f t="shared" si="12"/>
        <v>66.999999999999986</v>
      </c>
    </row>
    <row r="694" spans="1:13">
      <c r="A694" s="30">
        <v>45132</v>
      </c>
      <c r="B694" s="405">
        <v>27266</v>
      </c>
      <c r="C694" s="405" t="s">
        <v>23</v>
      </c>
      <c r="D694" t="s">
        <v>14</v>
      </c>
      <c r="F694" s="217">
        <v>2</v>
      </c>
      <c r="G694" s="1">
        <f t="shared" si="12"/>
        <v>64.999999999999986</v>
      </c>
    </row>
    <row r="695" spans="1:13">
      <c r="A695" s="30">
        <v>45132</v>
      </c>
      <c r="B695" s="405">
        <v>27266</v>
      </c>
      <c r="C695" s="405" t="s">
        <v>23</v>
      </c>
      <c r="D695" t="s">
        <v>15</v>
      </c>
      <c r="F695" s="217">
        <v>60</v>
      </c>
      <c r="G695" s="1">
        <f t="shared" si="12"/>
        <v>4.9999999999999858</v>
      </c>
    </row>
    <row r="696" spans="1:13">
      <c r="A696" s="30">
        <v>45132</v>
      </c>
      <c r="B696" s="405">
        <v>27266</v>
      </c>
      <c r="C696" s="405" t="s">
        <v>23</v>
      </c>
      <c r="D696" t="s">
        <v>16</v>
      </c>
      <c r="F696" s="217">
        <v>5</v>
      </c>
      <c r="G696" s="1">
        <f t="shared" si="12"/>
        <v>-1.4210854715202004E-14</v>
      </c>
    </row>
    <row r="697" spans="1:13">
      <c r="A697" s="68">
        <v>45138</v>
      </c>
      <c r="B697" s="404" t="s">
        <v>11</v>
      </c>
      <c r="C697" s="404" t="s">
        <v>24</v>
      </c>
      <c r="D697" t="s">
        <v>13</v>
      </c>
      <c r="E697" s="217">
        <v>122</v>
      </c>
      <c r="G697" s="1">
        <f t="shared" si="12"/>
        <v>121.99999999999999</v>
      </c>
      <c r="J697" s="404"/>
      <c r="L697" s="217"/>
    </row>
    <row r="698" spans="1:13">
      <c r="A698" s="46"/>
      <c r="B698" s="405"/>
      <c r="C698" s="405"/>
      <c r="D698" t="s">
        <v>14</v>
      </c>
      <c r="E698" s="217">
        <v>2</v>
      </c>
      <c r="G698" s="1">
        <f t="shared" si="12"/>
        <v>123.99999999999999</v>
      </c>
      <c r="J698" s="405"/>
      <c r="L698" s="217"/>
    </row>
    <row r="699" spans="1:13">
      <c r="A699" s="46"/>
      <c r="B699" s="405"/>
      <c r="C699" s="405"/>
      <c r="D699" t="s">
        <v>15</v>
      </c>
      <c r="E699" s="217">
        <v>60</v>
      </c>
      <c r="G699" s="1">
        <f t="shared" si="12"/>
        <v>184</v>
      </c>
      <c r="L699" s="217"/>
    </row>
    <row r="700" spans="1:13">
      <c r="A700" s="46"/>
      <c r="B700" s="405"/>
      <c r="C700" s="405"/>
      <c r="D700" t="s">
        <v>16</v>
      </c>
      <c r="E700" s="217">
        <v>5</v>
      </c>
      <c r="G700" s="1">
        <f t="shared" si="12"/>
        <v>189</v>
      </c>
      <c r="L700" s="217"/>
    </row>
    <row r="701" spans="1:13">
      <c r="A701" s="30">
        <v>45157</v>
      </c>
      <c r="B701" s="405">
        <v>27349</v>
      </c>
      <c r="C701" s="405" t="s">
        <v>24</v>
      </c>
      <c r="D701" t="s">
        <v>13</v>
      </c>
      <c r="F701" s="217">
        <v>122</v>
      </c>
      <c r="G701" s="1">
        <f t="shared" si="12"/>
        <v>67</v>
      </c>
      <c r="L701" s="29"/>
    </row>
    <row r="702" spans="1:13">
      <c r="A702" s="30">
        <v>45157</v>
      </c>
      <c r="B702" s="405">
        <v>27349</v>
      </c>
      <c r="C702" s="405" t="s">
        <v>24</v>
      </c>
      <c r="D702" t="s">
        <v>14</v>
      </c>
      <c r="F702" s="217">
        <v>2</v>
      </c>
      <c r="G702" s="1">
        <f t="shared" si="12"/>
        <v>65</v>
      </c>
      <c r="M702" s="29"/>
    </row>
    <row r="703" spans="1:13">
      <c r="A703" s="30">
        <v>45157</v>
      </c>
      <c r="B703" s="405">
        <v>27349</v>
      </c>
      <c r="C703" s="405" t="s">
        <v>24</v>
      </c>
      <c r="D703" t="s">
        <v>15</v>
      </c>
      <c r="F703" s="217">
        <v>60</v>
      </c>
      <c r="G703" s="1">
        <f t="shared" si="12"/>
        <v>5</v>
      </c>
    </row>
    <row r="704" spans="1:13">
      <c r="A704" s="30">
        <v>45157</v>
      </c>
      <c r="B704" s="405">
        <v>27349</v>
      </c>
      <c r="C704" s="405" t="s">
        <v>24</v>
      </c>
      <c r="D704" t="s">
        <v>16</v>
      </c>
      <c r="F704" s="217">
        <v>5</v>
      </c>
      <c r="G704" s="1">
        <f t="shared" si="12"/>
        <v>0</v>
      </c>
    </row>
    <row r="705" spans="1:11">
      <c r="A705" s="68">
        <v>45169</v>
      </c>
      <c r="B705" s="404" t="s">
        <v>11</v>
      </c>
      <c r="C705" s="404" t="s">
        <v>25</v>
      </c>
      <c r="D705" t="s">
        <v>13</v>
      </c>
      <c r="E705" s="217">
        <v>116.7</v>
      </c>
      <c r="G705" s="1">
        <f t="shared" si="12"/>
        <v>116.7</v>
      </c>
    </row>
    <row r="706" spans="1:11">
      <c r="A706" s="46"/>
      <c r="B706" s="405"/>
      <c r="C706" s="405"/>
      <c r="D706" t="s">
        <v>14</v>
      </c>
      <c r="E706" s="217">
        <v>2.2999999999999998</v>
      </c>
      <c r="G706" s="1">
        <f t="shared" si="12"/>
        <v>119</v>
      </c>
    </row>
    <row r="707" spans="1:11">
      <c r="A707" s="46"/>
      <c r="B707" s="405"/>
      <c r="C707" s="405"/>
      <c r="D707" t="s">
        <v>15</v>
      </c>
      <c r="E707" s="217">
        <v>60</v>
      </c>
      <c r="G707" s="1">
        <f t="shared" si="12"/>
        <v>179</v>
      </c>
    </row>
    <row r="708" spans="1:11">
      <c r="A708" s="46"/>
      <c r="B708" s="405"/>
      <c r="C708" s="405"/>
      <c r="D708" t="s">
        <v>16</v>
      </c>
      <c r="E708" s="217">
        <v>5</v>
      </c>
      <c r="G708" s="1">
        <f t="shared" si="12"/>
        <v>184</v>
      </c>
    </row>
    <row r="709" spans="1:11">
      <c r="A709" s="46">
        <v>45212</v>
      </c>
      <c r="B709" s="405">
        <v>27631</v>
      </c>
      <c r="C709" s="405" t="s">
        <v>25</v>
      </c>
      <c r="D709" t="s">
        <v>13</v>
      </c>
      <c r="E709" s="217"/>
      <c r="F709" s="217">
        <v>116.7</v>
      </c>
      <c r="G709" s="1">
        <f t="shared" si="12"/>
        <v>67.3</v>
      </c>
    </row>
    <row r="710" spans="1:11">
      <c r="A710" s="46">
        <v>45212</v>
      </c>
      <c r="B710" s="405">
        <v>27631</v>
      </c>
      <c r="C710" s="405" t="s">
        <v>25</v>
      </c>
      <c r="D710" t="s">
        <v>14</v>
      </c>
      <c r="E710" s="217"/>
      <c r="F710" s="217">
        <v>2.2999999999999998</v>
      </c>
      <c r="G710" s="1">
        <f t="shared" si="12"/>
        <v>65</v>
      </c>
    </row>
    <row r="711" spans="1:11">
      <c r="A711" s="46">
        <v>45212</v>
      </c>
      <c r="B711" s="405">
        <v>27631</v>
      </c>
      <c r="C711" s="405" t="s">
        <v>25</v>
      </c>
      <c r="D711" t="s">
        <v>15</v>
      </c>
      <c r="E711" s="217"/>
      <c r="F711" s="217">
        <v>60</v>
      </c>
      <c r="G711" s="1">
        <f t="shared" si="12"/>
        <v>5</v>
      </c>
      <c r="I711" s="404"/>
      <c r="K711" s="1"/>
    </row>
    <row r="712" spans="1:11">
      <c r="A712" s="46">
        <v>45212</v>
      </c>
      <c r="B712" s="405">
        <v>27631</v>
      </c>
      <c r="C712" s="405" t="s">
        <v>25</v>
      </c>
      <c r="D712" t="s">
        <v>16</v>
      </c>
      <c r="E712" s="217"/>
      <c r="F712" s="217">
        <v>5</v>
      </c>
      <c r="G712" s="1">
        <f t="shared" si="12"/>
        <v>0</v>
      </c>
      <c r="I712" s="405"/>
      <c r="K712" s="217"/>
    </row>
    <row r="713" spans="1:11">
      <c r="A713" s="32">
        <v>45199</v>
      </c>
      <c r="B713" s="404" t="s">
        <v>11</v>
      </c>
      <c r="C713" s="404" t="s">
        <v>41</v>
      </c>
      <c r="D713" t="s">
        <v>13</v>
      </c>
      <c r="E713" s="1">
        <v>116.2</v>
      </c>
      <c r="G713" s="1">
        <f t="shared" si="12"/>
        <v>116.2</v>
      </c>
      <c r="I713" s="405"/>
      <c r="K713" s="217"/>
    </row>
    <row r="714" spans="1:11">
      <c r="B714" s="405"/>
      <c r="C714" s="405"/>
      <c r="D714" t="s">
        <v>14</v>
      </c>
      <c r="E714" s="217">
        <v>2</v>
      </c>
      <c r="G714" s="1">
        <f t="shared" si="12"/>
        <v>118.2</v>
      </c>
      <c r="I714" s="405"/>
      <c r="K714" s="217"/>
    </row>
    <row r="715" spans="1:11">
      <c r="B715" s="405"/>
      <c r="C715" s="405"/>
      <c r="D715" t="s">
        <v>15</v>
      </c>
      <c r="E715" s="217">
        <v>60</v>
      </c>
      <c r="G715" s="1">
        <f t="shared" si="12"/>
        <v>178.2</v>
      </c>
      <c r="I715" s="405"/>
      <c r="K715" s="1"/>
    </row>
    <row r="716" spans="1:11">
      <c r="B716" s="405"/>
      <c r="C716" s="405"/>
      <c r="D716" t="s">
        <v>16</v>
      </c>
      <c r="E716" s="217">
        <v>5</v>
      </c>
      <c r="G716" s="1">
        <f t="shared" si="12"/>
        <v>183.2</v>
      </c>
      <c r="I716" s="405"/>
      <c r="K716" s="1"/>
    </row>
    <row r="717" spans="1:11">
      <c r="B717" s="405"/>
      <c r="C717" s="405"/>
      <c r="D717" t="s">
        <v>93</v>
      </c>
      <c r="E717" s="1">
        <v>10</v>
      </c>
      <c r="G717" s="1">
        <f t="shared" si="12"/>
        <v>193.2</v>
      </c>
      <c r="I717" s="422" t="s">
        <v>480</v>
      </c>
      <c r="J717" s="422"/>
      <c r="K717" s="422"/>
    </row>
    <row r="718" spans="1:11">
      <c r="B718" s="405"/>
      <c r="C718" s="405"/>
      <c r="D718" t="s">
        <v>94</v>
      </c>
      <c r="E718" s="1">
        <v>10</v>
      </c>
      <c r="G718" s="1">
        <f t="shared" ref="G718:G734" si="13">+G717+E718-F718</f>
        <v>203.2</v>
      </c>
      <c r="H718">
        <v>2023</v>
      </c>
      <c r="I718" s="404" t="s">
        <v>41</v>
      </c>
      <c r="J718" t="s">
        <v>93</v>
      </c>
      <c r="K718" s="1">
        <v>10</v>
      </c>
    </row>
    <row r="719" spans="1:11">
      <c r="A719" s="30">
        <v>45257</v>
      </c>
      <c r="B719" s="405">
        <v>27839</v>
      </c>
      <c r="C719" s="405" t="s">
        <v>41</v>
      </c>
      <c r="D719" t="s">
        <v>13</v>
      </c>
      <c r="F719" s="1">
        <v>116.2</v>
      </c>
      <c r="G719" s="1">
        <f t="shared" si="13"/>
        <v>86.999999999999986</v>
      </c>
      <c r="J719" t="s">
        <v>94</v>
      </c>
      <c r="K719" s="1">
        <v>10</v>
      </c>
    </row>
    <row r="720" spans="1:11">
      <c r="A720" s="30">
        <v>45257</v>
      </c>
      <c r="B720" s="405">
        <v>27839</v>
      </c>
      <c r="C720" s="405" t="s">
        <v>41</v>
      </c>
      <c r="D720" t="s">
        <v>14</v>
      </c>
      <c r="F720" s="217">
        <v>2</v>
      </c>
      <c r="G720" s="1">
        <f t="shared" si="13"/>
        <v>84.999999999999986</v>
      </c>
      <c r="I720" s="404" t="s">
        <v>27</v>
      </c>
      <c r="J720" t="s">
        <v>13</v>
      </c>
      <c r="K720" s="44">
        <v>113</v>
      </c>
    </row>
    <row r="721" spans="1:14">
      <c r="A721" s="30">
        <v>45257</v>
      </c>
      <c r="B721" s="405">
        <v>27839</v>
      </c>
      <c r="C721" s="405" t="s">
        <v>41</v>
      </c>
      <c r="D721" t="s">
        <v>15</v>
      </c>
      <c r="F721" s="217">
        <v>60</v>
      </c>
      <c r="G721" s="1">
        <f t="shared" si="13"/>
        <v>24.999999999999986</v>
      </c>
      <c r="I721" s="405"/>
      <c r="J721" t="s">
        <v>14</v>
      </c>
      <c r="K721" s="44">
        <v>2</v>
      </c>
    </row>
    <row r="722" spans="1:14">
      <c r="A722" s="30">
        <v>45257</v>
      </c>
      <c r="B722" s="405">
        <v>27839</v>
      </c>
      <c r="C722" s="405" t="s">
        <v>41</v>
      </c>
      <c r="D722" t="s">
        <v>16</v>
      </c>
      <c r="F722" s="217">
        <v>5</v>
      </c>
      <c r="G722" s="1">
        <f t="shared" si="13"/>
        <v>19.999999999999986</v>
      </c>
      <c r="I722" s="405"/>
      <c r="J722" t="s">
        <v>15</v>
      </c>
      <c r="K722" s="217">
        <v>60</v>
      </c>
    </row>
    <row r="723" spans="1:14">
      <c r="A723" s="30">
        <v>45275</v>
      </c>
      <c r="B723" s="405">
        <v>27972</v>
      </c>
      <c r="C723" s="405" t="s">
        <v>41</v>
      </c>
      <c r="D723" t="s">
        <v>93</v>
      </c>
      <c r="F723" s="1">
        <v>10</v>
      </c>
      <c r="G723" s="1">
        <f t="shared" si="13"/>
        <v>9.9999999999999858</v>
      </c>
      <c r="I723" s="405"/>
      <c r="K723" s="217"/>
    </row>
    <row r="724" spans="1:14">
      <c r="A724" s="30">
        <v>45275</v>
      </c>
      <c r="B724" s="405">
        <v>27972</v>
      </c>
      <c r="C724" s="405" t="s">
        <v>41</v>
      </c>
      <c r="D724" t="s">
        <v>94</v>
      </c>
      <c r="F724" s="1">
        <v>10</v>
      </c>
      <c r="G724" s="1">
        <f t="shared" si="13"/>
        <v>-1.4210854715202004E-14</v>
      </c>
      <c r="I724" s="405"/>
      <c r="K724" s="217"/>
    </row>
    <row r="725" spans="1:14">
      <c r="A725" s="32">
        <v>45230</v>
      </c>
      <c r="B725" s="404" t="s">
        <v>11</v>
      </c>
      <c r="C725" s="404" t="s">
        <v>27</v>
      </c>
      <c r="D725" t="s">
        <v>13</v>
      </c>
      <c r="E725" s="44">
        <v>113</v>
      </c>
      <c r="G725" s="1">
        <f t="shared" si="13"/>
        <v>112.99999999999999</v>
      </c>
      <c r="I725" s="405"/>
      <c r="J725" t="s">
        <v>16</v>
      </c>
      <c r="K725" s="217">
        <v>5</v>
      </c>
    </row>
    <row r="726" spans="1:14">
      <c r="B726" s="405"/>
      <c r="C726" s="405"/>
      <c r="D726" t="s">
        <v>14</v>
      </c>
      <c r="E726" s="44">
        <v>2</v>
      </c>
      <c r="G726" s="1">
        <f t="shared" si="13"/>
        <v>114.99999999999999</v>
      </c>
      <c r="I726" s="404" t="s">
        <v>28</v>
      </c>
      <c r="J726" t="s">
        <v>15</v>
      </c>
      <c r="K726" s="217">
        <v>60</v>
      </c>
    </row>
    <row r="727" spans="1:14">
      <c r="B727" s="405"/>
      <c r="C727" s="405"/>
      <c r="D727" t="s">
        <v>15</v>
      </c>
      <c r="E727" s="217">
        <v>60</v>
      </c>
      <c r="G727" s="1">
        <f t="shared" si="13"/>
        <v>175</v>
      </c>
      <c r="J727" t="s">
        <v>16</v>
      </c>
      <c r="K727" s="217">
        <v>5</v>
      </c>
    </row>
    <row r="728" spans="1:14">
      <c r="B728" s="405"/>
      <c r="C728" s="405"/>
      <c r="D728" t="s">
        <v>16</v>
      </c>
      <c r="E728" s="217">
        <v>5</v>
      </c>
      <c r="G728" s="1">
        <f t="shared" si="13"/>
        <v>180</v>
      </c>
      <c r="K728" s="13">
        <f>SUM(K718:K727)</f>
        <v>265</v>
      </c>
    </row>
    <row r="729" spans="1:14">
      <c r="A729" s="30">
        <v>45278</v>
      </c>
      <c r="B729" s="405">
        <v>27988</v>
      </c>
      <c r="C729" s="405" t="s">
        <v>27</v>
      </c>
      <c r="D729" t="s">
        <v>13</v>
      </c>
      <c r="E729" s="217"/>
      <c r="F729" s="44">
        <v>113</v>
      </c>
      <c r="G729" s="1">
        <f t="shared" si="13"/>
        <v>67</v>
      </c>
      <c r="K729" s="13"/>
    </row>
    <row r="730" spans="1:14">
      <c r="A730" s="30">
        <v>45278</v>
      </c>
      <c r="B730" s="405">
        <v>27988</v>
      </c>
      <c r="C730" s="405" t="s">
        <v>27</v>
      </c>
      <c r="D730" t="s">
        <v>14</v>
      </c>
      <c r="E730" s="217"/>
      <c r="F730" s="44">
        <v>2</v>
      </c>
      <c r="G730" s="1">
        <f t="shared" si="13"/>
        <v>65</v>
      </c>
      <c r="K730" s="13"/>
    </row>
    <row r="731" spans="1:14">
      <c r="A731" s="30">
        <v>45278</v>
      </c>
      <c r="B731" s="405">
        <v>27988</v>
      </c>
      <c r="C731" s="405" t="s">
        <v>27</v>
      </c>
      <c r="D731" t="s">
        <v>15</v>
      </c>
      <c r="E731" s="217"/>
      <c r="F731" s="217">
        <v>60</v>
      </c>
      <c r="G731" s="1">
        <f t="shared" si="13"/>
        <v>5</v>
      </c>
      <c r="K731" s="13"/>
      <c r="M731" s="44">
        <v>122.8</v>
      </c>
    </row>
    <row r="732" spans="1:14">
      <c r="A732" s="30">
        <v>45278</v>
      </c>
      <c r="B732" s="405">
        <v>27988</v>
      </c>
      <c r="C732" s="405" t="s">
        <v>27</v>
      </c>
      <c r="D732" t="s">
        <v>16</v>
      </c>
      <c r="E732" s="217"/>
      <c r="F732" s="217">
        <v>5</v>
      </c>
      <c r="G732" s="1">
        <f t="shared" si="13"/>
        <v>0</v>
      </c>
      <c r="K732" s="13"/>
      <c r="M732" s="44">
        <v>5</v>
      </c>
    </row>
    <row r="733" spans="1:14">
      <c r="A733" s="32">
        <v>45260</v>
      </c>
      <c r="B733" s="404" t="s">
        <v>11</v>
      </c>
      <c r="C733" s="404" t="s">
        <v>28</v>
      </c>
      <c r="D733" t="s">
        <v>13</v>
      </c>
      <c r="E733" s="44">
        <v>122.8</v>
      </c>
      <c r="G733" s="1">
        <f t="shared" si="13"/>
        <v>122.8</v>
      </c>
      <c r="M733" s="217">
        <v>60</v>
      </c>
    </row>
    <row r="734" spans="1:14">
      <c r="B734" s="405"/>
      <c r="C734" s="405"/>
      <c r="D734" t="s">
        <v>14</v>
      </c>
      <c r="E734" s="44">
        <v>5</v>
      </c>
      <c r="G734" s="1">
        <f t="shared" si="13"/>
        <v>127.8</v>
      </c>
      <c r="M734" s="217">
        <v>5</v>
      </c>
    </row>
    <row r="735" spans="1:14">
      <c r="B735" s="405"/>
      <c r="C735" s="405"/>
      <c r="D735" t="s">
        <v>15</v>
      </c>
      <c r="E735" s="217">
        <v>60</v>
      </c>
      <c r="G735" s="1">
        <f t="shared" ref="G735:G797" si="14">+G734+E735-F735</f>
        <v>187.8</v>
      </c>
      <c r="M735" s="44">
        <f>SUM(M731:M734)</f>
        <v>192.8</v>
      </c>
      <c r="N735" s="44">
        <f>200-M735</f>
        <v>7.1999999999999886</v>
      </c>
    </row>
    <row r="736" spans="1:14">
      <c r="B736" s="405"/>
      <c r="C736" s="405"/>
      <c r="D736" t="s">
        <v>16</v>
      </c>
      <c r="E736" s="217">
        <v>5</v>
      </c>
      <c r="G736" s="1">
        <f t="shared" si="14"/>
        <v>192.8</v>
      </c>
    </row>
    <row r="737" spans="1:11">
      <c r="A737" s="30">
        <v>45286</v>
      </c>
      <c r="B737" s="405">
        <v>28048</v>
      </c>
      <c r="C737" s="405" t="s">
        <v>28</v>
      </c>
      <c r="D737" t="s">
        <v>13</v>
      </c>
      <c r="F737" s="44">
        <v>122.8</v>
      </c>
      <c r="G737" s="1">
        <f t="shared" si="14"/>
        <v>70.000000000000014</v>
      </c>
    </row>
    <row r="738" spans="1:11">
      <c r="A738" s="30">
        <v>45286</v>
      </c>
      <c r="B738" s="405">
        <v>28048</v>
      </c>
      <c r="C738" s="405" t="s">
        <v>28</v>
      </c>
      <c r="D738" t="s">
        <v>14</v>
      </c>
      <c r="F738" s="44">
        <v>5</v>
      </c>
      <c r="G738" s="1">
        <f t="shared" si="14"/>
        <v>65.000000000000014</v>
      </c>
    </row>
    <row r="739" spans="1:11">
      <c r="A739" s="30">
        <v>45286</v>
      </c>
      <c r="B739" s="405">
        <v>28048</v>
      </c>
      <c r="C739" s="405" t="s">
        <v>28</v>
      </c>
      <c r="D739" t="s">
        <v>15</v>
      </c>
      <c r="F739" s="217">
        <v>60</v>
      </c>
      <c r="G739" s="1">
        <f t="shared" si="14"/>
        <v>5.0000000000000142</v>
      </c>
    </row>
    <row r="740" spans="1:11">
      <c r="A740" s="30">
        <v>45286</v>
      </c>
      <c r="B740" s="405">
        <v>28048</v>
      </c>
      <c r="C740" s="405" t="s">
        <v>28</v>
      </c>
      <c r="D740" t="s">
        <v>16</v>
      </c>
      <c r="F740" s="217">
        <v>5</v>
      </c>
      <c r="G740" s="1">
        <f t="shared" si="14"/>
        <v>1.4210854715202004E-14</v>
      </c>
      <c r="K740">
        <v>131.19999999999999</v>
      </c>
    </row>
    <row r="741" spans="1:11">
      <c r="A741" s="32">
        <v>45291</v>
      </c>
      <c r="B741" s="404" t="s">
        <v>11</v>
      </c>
      <c r="C741" s="404" t="s">
        <v>29</v>
      </c>
      <c r="D741" t="s">
        <v>13</v>
      </c>
      <c r="E741" s="44">
        <v>131.19999999999999</v>
      </c>
      <c r="F741" s="217"/>
      <c r="G741" s="1">
        <f t="shared" si="14"/>
        <v>131.19999999999999</v>
      </c>
      <c r="K741">
        <v>5</v>
      </c>
    </row>
    <row r="742" spans="1:11">
      <c r="B742" s="405"/>
      <c r="C742" s="405"/>
      <c r="D742" t="s">
        <v>14</v>
      </c>
      <c r="E742" s="44">
        <v>5</v>
      </c>
      <c r="F742" s="217"/>
      <c r="G742" s="1">
        <f t="shared" si="14"/>
        <v>136.19999999999999</v>
      </c>
    </row>
    <row r="743" spans="1:11">
      <c r="B743" s="405"/>
      <c r="C743" s="405"/>
      <c r="D743" t="s">
        <v>15</v>
      </c>
      <c r="E743" s="217">
        <v>60</v>
      </c>
      <c r="F743" s="217"/>
      <c r="G743" s="1">
        <f t="shared" si="14"/>
        <v>196.2</v>
      </c>
    </row>
    <row r="744" spans="1:11">
      <c r="B744" s="405"/>
      <c r="C744" s="405"/>
      <c r="D744" t="s">
        <v>16</v>
      </c>
      <c r="E744" s="217">
        <v>5</v>
      </c>
      <c r="F744" s="217"/>
      <c r="G744" s="1">
        <f t="shared" si="14"/>
        <v>201.2</v>
      </c>
    </row>
    <row r="745" spans="1:11">
      <c r="A745" s="30">
        <v>45308</v>
      </c>
      <c r="B745" s="405">
        <v>28155</v>
      </c>
      <c r="C745" s="405" t="s">
        <v>29</v>
      </c>
      <c r="D745" t="s">
        <v>15</v>
      </c>
      <c r="E745" s="217"/>
      <c r="F745" s="217">
        <v>60</v>
      </c>
      <c r="G745" s="1">
        <f t="shared" si="14"/>
        <v>141.19999999999999</v>
      </c>
    </row>
    <row r="746" spans="1:11">
      <c r="A746" s="30">
        <v>45308</v>
      </c>
      <c r="B746" s="405">
        <v>28155</v>
      </c>
      <c r="C746" s="405" t="s">
        <v>29</v>
      </c>
      <c r="D746" t="s">
        <v>16</v>
      </c>
      <c r="E746" s="217"/>
      <c r="F746" s="217">
        <v>5</v>
      </c>
      <c r="G746" s="1">
        <f t="shared" si="14"/>
        <v>136.19999999999999</v>
      </c>
    </row>
    <row r="747" spans="1:11">
      <c r="A747" s="30">
        <v>45308</v>
      </c>
      <c r="B747" s="405">
        <v>28155</v>
      </c>
      <c r="C747" s="405" t="s">
        <v>29</v>
      </c>
      <c r="D747" t="s">
        <v>13</v>
      </c>
      <c r="F747" s="44">
        <v>131.19999999999999</v>
      </c>
      <c r="G747" s="1">
        <f t="shared" si="14"/>
        <v>5</v>
      </c>
    </row>
    <row r="748" spans="1:11">
      <c r="A748" s="30">
        <v>45308</v>
      </c>
      <c r="B748" s="405">
        <v>28155</v>
      </c>
      <c r="C748" s="405" t="s">
        <v>29</v>
      </c>
      <c r="D748" t="s">
        <v>14</v>
      </c>
      <c r="F748" s="44">
        <v>5</v>
      </c>
      <c r="G748" s="1">
        <f t="shared" si="14"/>
        <v>0</v>
      </c>
    </row>
    <row r="749" spans="1:11">
      <c r="A749" s="68">
        <v>45322</v>
      </c>
      <c r="B749" s="404" t="s">
        <v>11</v>
      </c>
      <c r="C749" s="404" t="s">
        <v>12</v>
      </c>
      <c r="D749" t="s">
        <v>13</v>
      </c>
      <c r="E749" s="44">
        <v>146.5</v>
      </c>
      <c r="G749" s="1">
        <f t="shared" si="14"/>
        <v>146.5</v>
      </c>
    </row>
    <row r="750" spans="1:11">
      <c r="A750" s="46"/>
      <c r="B750" s="405"/>
      <c r="C750" s="405"/>
      <c r="D750" t="s">
        <v>14</v>
      </c>
      <c r="E750" s="44">
        <v>8.8000000000000007</v>
      </c>
      <c r="G750" s="1">
        <f t="shared" si="14"/>
        <v>155.30000000000001</v>
      </c>
    </row>
    <row r="751" spans="1:11">
      <c r="A751" s="46"/>
      <c r="B751" s="405"/>
      <c r="C751" s="405"/>
      <c r="D751" t="s">
        <v>15</v>
      </c>
      <c r="E751" s="217">
        <v>60</v>
      </c>
      <c r="G751" s="1">
        <f t="shared" si="14"/>
        <v>215.3</v>
      </c>
      <c r="I751" s="404"/>
      <c r="K751" s="44"/>
    </row>
    <row r="752" spans="1:11">
      <c r="A752" s="46"/>
      <c r="B752" s="405"/>
      <c r="C752" s="405"/>
      <c r="D752" t="s">
        <v>16</v>
      </c>
      <c r="E752" s="217">
        <v>5</v>
      </c>
      <c r="G752" s="1">
        <f t="shared" si="14"/>
        <v>220.3</v>
      </c>
      <c r="I752" s="405"/>
      <c r="K752" s="44"/>
    </row>
    <row r="753" spans="1:11">
      <c r="A753" s="30">
        <v>45357</v>
      </c>
      <c r="B753" s="405">
        <v>28471</v>
      </c>
      <c r="C753" s="405" t="s">
        <v>12</v>
      </c>
      <c r="D753" t="s">
        <v>13</v>
      </c>
      <c r="E753" s="217"/>
      <c r="F753" s="44">
        <v>146.5</v>
      </c>
      <c r="G753" s="1">
        <f t="shared" si="14"/>
        <v>73.800000000000011</v>
      </c>
      <c r="I753" s="405"/>
      <c r="K753" s="44"/>
    </row>
    <row r="754" spans="1:11">
      <c r="A754" s="30">
        <v>45357</v>
      </c>
      <c r="B754" s="405">
        <v>28471</v>
      </c>
      <c r="C754" s="405" t="s">
        <v>12</v>
      </c>
      <c r="D754" t="s">
        <v>14</v>
      </c>
      <c r="E754" s="217"/>
      <c r="F754" s="44">
        <v>8.8000000000000007</v>
      </c>
      <c r="G754" s="1">
        <f t="shared" si="14"/>
        <v>65.000000000000014</v>
      </c>
      <c r="I754" s="405"/>
      <c r="K754" s="44"/>
    </row>
    <row r="755" spans="1:11">
      <c r="A755" s="30">
        <v>45357</v>
      </c>
      <c r="B755" s="405">
        <v>28471</v>
      </c>
      <c r="C755" s="405" t="s">
        <v>12</v>
      </c>
      <c r="D755" t="s">
        <v>15</v>
      </c>
      <c r="E755" s="217"/>
      <c r="F755" s="217">
        <v>60</v>
      </c>
      <c r="G755" s="1">
        <f t="shared" si="14"/>
        <v>5.0000000000000142</v>
      </c>
      <c r="I755" s="405"/>
      <c r="K755" s="44"/>
    </row>
    <row r="756" spans="1:11">
      <c r="A756" s="30">
        <v>45357</v>
      </c>
      <c r="B756" s="405">
        <v>28471</v>
      </c>
      <c r="C756" s="405" t="s">
        <v>12</v>
      </c>
      <c r="D756" t="s">
        <v>16</v>
      </c>
      <c r="E756" s="217"/>
      <c r="F756" s="217">
        <v>5</v>
      </c>
      <c r="G756" s="1">
        <f t="shared" si="14"/>
        <v>1.4210854715202004E-14</v>
      </c>
      <c r="I756" s="405"/>
      <c r="K756" s="44"/>
    </row>
    <row r="757" spans="1:11">
      <c r="A757" s="32">
        <v>45351</v>
      </c>
      <c r="B757" s="404" t="s">
        <v>11</v>
      </c>
      <c r="C757" s="404" t="s">
        <v>19</v>
      </c>
      <c r="D757" t="s">
        <v>13</v>
      </c>
      <c r="E757" s="44">
        <v>151.69999999999999</v>
      </c>
      <c r="G757" s="1">
        <f t="shared" si="14"/>
        <v>151.69999999999999</v>
      </c>
      <c r="I757" s="405"/>
      <c r="K757" s="217"/>
    </row>
    <row r="758" spans="1:11">
      <c r="B758" s="405"/>
      <c r="C758" s="405"/>
      <c r="D758" t="s">
        <v>14</v>
      </c>
      <c r="E758" s="44">
        <v>5</v>
      </c>
      <c r="G758" s="1">
        <f t="shared" si="14"/>
        <v>156.69999999999999</v>
      </c>
      <c r="I758" s="405"/>
      <c r="K758" s="217"/>
    </row>
    <row r="759" spans="1:11">
      <c r="B759" s="405"/>
      <c r="C759" s="405"/>
      <c r="D759" t="s">
        <v>15</v>
      </c>
      <c r="E759" s="217">
        <v>58</v>
      </c>
      <c r="G759" s="1">
        <f t="shared" si="14"/>
        <v>214.7</v>
      </c>
      <c r="I759" s="404"/>
      <c r="K759" s="44"/>
    </row>
    <row r="760" spans="1:11">
      <c r="B760" s="405"/>
      <c r="C760" s="405"/>
      <c r="D760" t="s">
        <v>16</v>
      </c>
      <c r="E760" s="217">
        <v>5</v>
      </c>
      <c r="G760" s="1">
        <f t="shared" si="14"/>
        <v>219.7</v>
      </c>
    </row>
    <row r="761" spans="1:11">
      <c r="A761" s="30">
        <v>45357</v>
      </c>
      <c r="B761" s="405">
        <v>28471</v>
      </c>
      <c r="C761" s="405" t="s">
        <v>19</v>
      </c>
      <c r="D761" t="s">
        <v>15</v>
      </c>
      <c r="F761" s="217">
        <v>58</v>
      </c>
      <c r="G761" s="1">
        <f t="shared" si="14"/>
        <v>161.69999999999999</v>
      </c>
    </row>
    <row r="762" spans="1:11">
      <c r="A762" s="30">
        <v>45357</v>
      </c>
      <c r="B762" s="405">
        <v>28471</v>
      </c>
      <c r="C762" s="405" t="s">
        <v>19</v>
      </c>
      <c r="D762" t="s">
        <v>16</v>
      </c>
      <c r="F762" s="217">
        <v>5</v>
      </c>
      <c r="G762" s="1">
        <f t="shared" si="14"/>
        <v>156.69999999999999</v>
      </c>
    </row>
    <row r="763" spans="1:11">
      <c r="A763" s="30">
        <v>45371</v>
      </c>
      <c r="B763" s="405">
        <v>28547</v>
      </c>
      <c r="C763" s="405" t="s">
        <v>19</v>
      </c>
      <c r="D763" t="s">
        <v>13</v>
      </c>
      <c r="F763" s="217">
        <v>151.69999999999999</v>
      </c>
      <c r="G763" s="1">
        <f t="shared" si="14"/>
        <v>5</v>
      </c>
    </row>
    <row r="764" spans="1:11">
      <c r="A764" s="30">
        <v>45371</v>
      </c>
      <c r="B764" s="405">
        <v>28547</v>
      </c>
      <c r="C764" s="405" t="s">
        <v>19</v>
      </c>
      <c r="D764" t="s">
        <v>14</v>
      </c>
      <c r="F764" s="217">
        <v>5</v>
      </c>
      <c r="G764" s="1">
        <f t="shared" si="14"/>
        <v>0</v>
      </c>
    </row>
    <row r="765" spans="1:11">
      <c r="A765" s="32">
        <v>45382</v>
      </c>
      <c r="B765" s="404" t="s">
        <v>11</v>
      </c>
      <c r="C765" s="404" t="s">
        <v>20</v>
      </c>
      <c r="D765" t="s">
        <v>13</v>
      </c>
      <c r="E765" s="44">
        <v>34.299999999999997</v>
      </c>
      <c r="G765" s="1">
        <f t="shared" si="14"/>
        <v>34.299999999999997</v>
      </c>
    </row>
    <row r="766" spans="1:11">
      <c r="B766" s="405"/>
      <c r="C766" s="405"/>
      <c r="D766" t="s">
        <v>14</v>
      </c>
      <c r="E766" s="44">
        <v>5</v>
      </c>
      <c r="G766" s="1">
        <f t="shared" si="14"/>
        <v>39.299999999999997</v>
      </c>
      <c r="I766" s="404" t="s">
        <v>20</v>
      </c>
      <c r="J766" t="s">
        <v>13</v>
      </c>
      <c r="K766" s="44">
        <v>34.299999999999997</v>
      </c>
    </row>
    <row r="767" spans="1:11">
      <c r="B767" s="405"/>
      <c r="C767" s="405"/>
      <c r="D767" t="s">
        <v>15</v>
      </c>
      <c r="E767" s="217">
        <v>60</v>
      </c>
      <c r="G767" s="1">
        <f t="shared" si="14"/>
        <v>99.3</v>
      </c>
      <c r="H767" s="29"/>
      <c r="I767" s="405"/>
      <c r="J767" t="s">
        <v>14</v>
      </c>
      <c r="K767" s="44">
        <v>5</v>
      </c>
    </row>
    <row r="768" spans="1:11">
      <c r="B768" s="405"/>
      <c r="C768" s="405"/>
      <c r="D768" t="s">
        <v>16</v>
      </c>
      <c r="E768" s="217">
        <v>5</v>
      </c>
      <c r="G768" s="1">
        <f t="shared" si="14"/>
        <v>104.3</v>
      </c>
      <c r="J768" t="s">
        <v>15</v>
      </c>
      <c r="K768" s="217">
        <v>22</v>
      </c>
    </row>
    <row r="769" spans="1:12">
      <c r="B769" s="405"/>
      <c r="C769" s="405"/>
      <c r="D769" t="s">
        <v>438</v>
      </c>
      <c r="E769" s="1">
        <v>300</v>
      </c>
      <c r="G769" s="1">
        <f t="shared" si="14"/>
        <v>404.3</v>
      </c>
      <c r="K769" s="217">
        <f>SUM(K766:K768)</f>
        <v>61.3</v>
      </c>
    </row>
    <row r="770" spans="1:12">
      <c r="A770" s="30">
        <v>45360</v>
      </c>
      <c r="B770" s="405">
        <v>28521</v>
      </c>
      <c r="C770" s="405" t="s">
        <v>20</v>
      </c>
      <c r="D770" t="s">
        <v>438</v>
      </c>
      <c r="F770" s="1">
        <v>300</v>
      </c>
      <c r="G770" s="1">
        <f t="shared" si="14"/>
        <v>104.30000000000001</v>
      </c>
    </row>
    <row r="771" spans="1:12">
      <c r="A771" s="30">
        <v>45382</v>
      </c>
      <c r="B771" s="405" t="s">
        <v>53</v>
      </c>
      <c r="C771" s="405" t="s">
        <v>20</v>
      </c>
      <c r="D771" t="s">
        <v>15</v>
      </c>
      <c r="F771" s="1">
        <v>38</v>
      </c>
      <c r="G771" s="1">
        <f t="shared" si="14"/>
        <v>66.300000000000011</v>
      </c>
    </row>
    <row r="772" spans="1:12">
      <c r="A772" s="30">
        <v>45382</v>
      </c>
      <c r="B772" s="405" t="s">
        <v>53</v>
      </c>
      <c r="C772" s="405" t="s">
        <v>20</v>
      </c>
      <c r="D772" t="s">
        <v>16</v>
      </c>
      <c r="F772" s="1">
        <v>5</v>
      </c>
      <c r="G772" s="1">
        <f t="shared" si="14"/>
        <v>61.300000000000011</v>
      </c>
    </row>
    <row r="773" spans="1:12">
      <c r="A773" s="30">
        <v>45447</v>
      </c>
      <c r="B773" s="405">
        <v>28976</v>
      </c>
      <c r="C773" s="405" t="s">
        <v>20</v>
      </c>
      <c r="D773" t="s">
        <v>13</v>
      </c>
      <c r="F773" s="1">
        <v>34.299999999999997</v>
      </c>
      <c r="G773" s="1">
        <f t="shared" si="14"/>
        <v>27.000000000000014</v>
      </c>
    </row>
    <row r="774" spans="1:12">
      <c r="A774" s="30">
        <v>45447</v>
      </c>
      <c r="B774" s="405">
        <v>28976</v>
      </c>
      <c r="C774" s="405" t="s">
        <v>20</v>
      </c>
      <c r="D774" t="s">
        <v>14</v>
      </c>
      <c r="F774" s="1">
        <v>5</v>
      </c>
      <c r="G774" s="1">
        <f t="shared" si="14"/>
        <v>22.000000000000014</v>
      </c>
    </row>
    <row r="775" spans="1:12">
      <c r="A775" s="30">
        <v>45447</v>
      </c>
      <c r="B775" s="405">
        <v>28976</v>
      </c>
      <c r="C775" s="405" t="s">
        <v>20</v>
      </c>
      <c r="D775" t="s">
        <v>15</v>
      </c>
      <c r="F775" s="1">
        <v>22</v>
      </c>
      <c r="G775" s="1">
        <f t="shared" si="14"/>
        <v>0</v>
      </c>
    </row>
    <row r="776" spans="1:12">
      <c r="A776" s="32">
        <v>45412</v>
      </c>
      <c r="B776" s="404" t="s">
        <v>11</v>
      </c>
      <c r="C776" s="404" t="s">
        <v>21</v>
      </c>
      <c r="D776" t="s">
        <v>13</v>
      </c>
      <c r="E776" s="256">
        <v>34.1</v>
      </c>
      <c r="F776" s="217"/>
      <c r="G776" s="1">
        <f t="shared" si="14"/>
        <v>34.1</v>
      </c>
    </row>
    <row r="777" spans="1:12">
      <c r="B777" s="405"/>
      <c r="C777" s="405"/>
      <c r="D777" t="s">
        <v>14</v>
      </c>
      <c r="E777" s="256">
        <v>5</v>
      </c>
      <c r="F777" s="217"/>
      <c r="G777" s="1">
        <f>+G776+E777-F777</f>
        <v>39.1</v>
      </c>
    </row>
    <row r="778" spans="1:12">
      <c r="B778" s="405"/>
      <c r="C778" s="405"/>
      <c r="D778" t="s">
        <v>15</v>
      </c>
      <c r="E778" s="217">
        <v>60</v>
      </c>
      <c r="F778" s="217"/>
      <c r="G778" s="1">
        <f>+G777+E778-F778</f>
        <v>99.1</v>
      </c>
    </row>
    <row r="779" spans="1:12">
      <c r="B779" s="405"/>
      <c r="C779" s="405"/>
      <c r="D779" t="s">
        <v>16</v>
      </c>
      <c r="E779" s="217">
        <v>5</v>
      </c>
      <c r="F779" s="217"/>
      <c r="G779" s="1">
        <f>+G778+E779-F779</f>
        <v>104.1</v>
      </c>
      <c r="H779" s="29">
        <f>200-G779</f>
        <v>95.9</v>
      </c>
      <c r="L779" s="256">
        <v>34.1</v>
      </c>
    </row>
    <row r="780" spans="1:12">
      <c r="A780" s="30">
        <v>45412</v>
      </c>
      <c r="B780" s="405" t="s">
        <v>95</v>
      </c>
      <c r="C780" s="405" t="s">
        <v>21</v>
      </c>
      <c r="D780" t="s">
        <v>15</v>
      </c>
      <c r="E780" s="217"/>
      <c r="F780" s="217">
        <v>60</v>
      </c>
      <c r="G780" s="1">
        <f>+G779+E780-F780</f>
        <v>44.099999999999994</v>
      </c>
      <c r="L780" s="256">
        <v>5</v>
      </c>
    </row>
    <row r="781" spans="1:12">
      <c r="A781" s="30">
        <v>45412</v>
      </c>
      <c r="B781" s="405" t="s">
        <v>95</v>
      </c>
      <c r="C781" s="405" t="s">
        <v>21</v>
      </c>
      <c r="D781" t="s">
        <v>15</v>
      </c>
      <c r="E781" s="217"/>
      <c r="F781" s="217">
        <v>5</v>
      </c>
      <c r="G781" s="1">
        <f>+G780+E781-F781</f>
        <v>39.099999999999994</v>
      </c>
      <c r="L781" s="29">
        <f>SUM(L779:L780)</f>
        <v>39.1</v>
      </c>
    </row>
    <row r="782" spans="1:12">
      <c r="A782" s="30">
        <v>45440</v>
      </c>
      <c r="B782" s="405">
        <v>28945</v>
      </c>
      <c r="C782" s="405" t="s">
        <v>21</v>
      </c>
      <c r="D782" t="s">
        <v>13</v>
      </c>
      <c r="F782" s="256">
        <v>34.1</v>
      </c>
      <c r="G782" s="1">
        <f>+G781+E782-F782</f>
        <v>4.9999999999999929</v>
      </c>
      <c r="L782" s="29">
        <f>40-L781</f>
        <v>0.89999999999999858</v>
      </c>
    </row>
    <row r="783" spans="1:12">
      <c r="A783" s="30">
        <v>45440</v>
      </c>
      <c r="B783" s="405">
        <v>28945</v>
      </c>
      <c r="C783" s="405" t="s">
        <v>21</v>
      </c>
      <c r="D783" t="s">
        <v>14</v>
      </c>
      <c r="F783" s="256">
        <v>5</v>
      </c>
      <c r="G783" s="1">
        <f>+G782+E783-F783</f>
        <v>-7.1054273576010019E-15</v>
      </c>
    </row>
    <row r="784" spans="1:12">
      <c r="A784" s="32">
        <v>45443</v>
      </c>
      <c r="B784" s="404" t="s">
        <v>11</v>
      </c>
      <c r="C784" s="404" t="s">
        <v>22</v>
      </c>
      <c r="D784" t="s">
        <v>13</v>
      </c>
      <c r="E784" s="217">
        <v>31.1</v>
      </c>
      <c r="F784" s="217"/>
      <c r="G784" s="1">
        <f>+G783+E784-F784</f>
        <v>31.099999999999994</v>
      </c>
    </row>
    <row r="785" spans="1:7">
      <c r="B785" s="405"/>
      <c r="C785" s="405"/>
      <c r="D785" t="s">
        <v>14</v>
      </c>
      <c r="E785" s="217">
        <v>5</v>
      </c>
      <c r="F785" s="217"/>
      <c r="G785" s="1">
        <f>+G784+E785-F785</f>
        <v>36.099999999999994</v>
      </c>
    </row>
    <row r="786" spans="1:7">
      <c r="B786" s="405"/>
      <c r="C786" s="405"/>
      <c r="D786" t="s">
        <v>15</v>
      </c>
      <c r="E786" s="217">
        <v>60</v>
      </c>
      <c r="F786" s="217"/>
      <c r="G786" s="1">
        <f>+G785+E786-F786</f>
        <v>96.1</v>
      </c>
    </row>
    <row r="787" spans="1:7">
      <c r="B787" s="405"/>
      <c r="C787" s="405"/>
      <c r="D787" t="s">
        <v>16</v>
      </c>
      <c r="E787" s="217">
        <v>5</v>
      </c>
      <c r="F787" s="217"/>
      <c r="G787" s="1">
        <f>+G786+E787-F787</f>
        <v>101.1</v>
      </c>
    </row>
    <row r="788" spans="1:7">
      <c r="A788" s="30">
        <v>45443</v>
      </c>
      <c r="B788" s="405" t="s">
        <v>96</v>
      </c>
      <c r="C788" s="405" t="s">
        <v>22</v>
      </c>
      <c r="D788" t="s">
        <v>15</v>
      </c>
      <c r="E788" s="217"/>
      <c r="F788" s="217">
        <v>60</v>
      </c>
      <c r="G788" s="1">
        <f>+G787+E788-F788</f>
        <v>41.099999999999994</v>
      </c>
    </row>
    <row r="789" spans="1:7">
      <c r="A789" s="30">
        <v>45443</v>
      </c>
      <c r="B789" s="405" t="s">
        <v>96</v>
      </c>
      <c r="C789" s="405" t="s">
        <v>22</v>
      </c>
      <c r="D789" t="s">
        <v>16</v>
      </c>
      <c r="E789" s="217"/>
      <c r="F789" s="217">
        <v>5</v>
      </c>
      <c r="G789" s="1">
        <f>+G788+E789-F789</f>
        <v>36.099999999999994</v>
      </c>
    </row>
    <row r="790" spans="1:7">
      <c r="A790" s="46">
        <v>45473</v>
      </c>
      <c r="B790" s="405" t="s">
        <v>56</v>
      </c>
      <c r="C790" s="405" t="s">
        <v>22</v>
      </c>
      <c r="D790" t="s">
        <v>13</v>
      </c>
      <c r="F790" s="217">
        <v>31.1</v>
      </c>
      <c r="G790" s="1">
        <f>+G789+E790-F790</f>
        <v>4.9999999999999929</v>
      </c>
    </row>
    <row r="791" spans="1:7">
      <c r="A791" s="46">
        <v>45473</v>
      </c>
      <c r="B791" s="405" t="s">
        <v>56</v>
      </c>
      <c r="C791" s="405" t="s">
        <v>22</v>
      </c>
      <c r="D791" t="s">
        <v>14</v>
      </c>
      <c r="F791" s="217">
        <v>5</v>
      </c>
      <c r="G791" s="1">
        <f>+G790+E791-F791</f>
        <v>-7.1054273576010019E-15</v>
      </c>
    </row>
    <row r="792" spans="1:7">
      <c r="A792" s="68">
        <v>45473</v>
      </c>
      <c r="B792" s="404" t="s">
        <v>11</v>
      </c>
      <c r="C792" s="404" t="s">
        <v>23</v>
      </c>
      <c r="D792" t="s">
        <v>13</v>
      </c>
      <c r="E792" s="217">
        <v>30.2</v>
      </c>
      <c r="F792" s="217"/>
      <c r="G792" s="1">
        <f>+G791+E792-F792</f>
        <v>30.199999999999992</v>
      </c>
    </row>
    <row r="793" spans="1:7">
      <c r="A793" s="46"/>
      <c r="B793" s="405"/>
      <c r="C793" s="405"/>
      <c r="D793" t="s">
        <v>14</v>
      </c>
      <c r="E793" s="217">
        <v>7</v>
      </c>
      <c r="F793" s="217"/>
      <c r="G793" s="1">
        <f>+G792+E793-F793</f>
        <v>37.199999999999989</v>
      </c>
    </row>
    <row r="794" spans="1:7">
      <c r="A794" s="46"/>
      <c r="B794" s="405"/>
      <c r="C794" s="405"/>
      <c r="D794" t="s">
        <v>15</v>
      </c>
      <c r="E794" s="217">
        <v>60</v>
      </c>
      <c r="F794" s="217"/>
      <c r="G794" s="1">
        <f>+G793+E794-F794</f>
        <v>97.199999999999989</v>
      </c>
    </row>
    <row r="795" spans="1:7">
      <c r="A795" s="46"/>
      <c r="B795" s="405"/>
      <c r="C795" s="405"/>
      <c r="D795" t="s">
        <v>16</v>
      </c>
      <c r="E795" s="217">
        <v>5</v>
      </c>
      <c r="F795" s="217"/>
      <c r="G795" s="1">
        <f t="shared" ref="G795:G801" si="15">+G794+E795-F795</f>
        <v>102.19999999999999</v>
      </c>
    </row>
    <row r="796" spans="1:7">
      <c r="A796" s="46">
        <v>45473</v>
      </c>
      <c r="B796" s="405" t="s">
        <v>56</v>
      </c>
      <c r="C796" s="405" t="s">
        <v>23</v>
      </c>
      <c r="D796" t="s">
        <v>15</v>
      </c>
      <c r="E796" s="217"/>
      <c r="F796" s="217">
        <v>60</v>
      </c>
      <c r="G796" s="1">
        <f t="shared" si="15"/>
        <v>42.199999999999989</v>
      </c>
    </row>
    <row r="797" spans="1:7">
      <c r="A797" s="46">
        <v>45473</v>
      </c>
      <c r="B797" s="405" t="s">
        <v>56</v>
      </c>
      <c r="C797" s="405" t="s">
        <v>23</v>
      </c>
      <c r="D797" t="s">
        <v>16</v>
      </c>
      <c r="E797" s="217"/>
      <c r="F797" s="217">
        <v>5</v>
      </c>
      <c r="G797" s="1">
        <f t="shared" si="15"/>
        <v>37.199999999999989</v>
      </c>
    </row>
    <row r="798" spans="1:7">
      <c r="A798" s="46">
        <v>45504</v>
      </c>
      <c r="B798" s="405" t="s">
        <v>32</v>
      </c>
      <c r="C798" s="405" t="s">
        <v>23</v>
      </c>
      <c r="D798" t="s">
        <v>13</v>
      </c>
      <c r="E798" s="217"/>
      <c r="F798" s="217">
        <v>26</v>
      </c>
      <c r="G798" s="1">
        <f t="shared" si="15"/>
        <v>11.199999999999989</v>
      </c>
    </row>
    <row r="799" spans="1:7">
      <c r="A799" s="46">
        <v>45527</v>
      </c>
      <c r="B799" s="405">
        <v>29563</v>
      </c>
      <c r="C799" s="405" t="s">
        <v>23</v>
      </c>
      <c r="D799" t="s">
        <v>13</v>
      </c>
      <c r="E799" s="217"/>
      <c r="F799" s="217">
        <v>4.2</v>
      </c>
      <c r="G799" s="1">
        <f t="shared" si="15"/>
        <v>6.9999999999999885</v>
      </c>
    </row>
    <row r="800" spans="1:7">
      <c r="A800" s="46">
        <v>45527</v>
      </c>
      <c r="B800" s="405">
        <v>29563</v>
      </c>
      <c r="C800" s="405" t="s">
        <v>23</v>
      </c>
      <c r="D800" t="s">
        <v>14</v>
      </c>
      <c r="E800" s="217"/>
      <c r="F800" s="217">
        <v>7</v>
      </c>
      <c r="G800" s="1">
        <f t="shared" si="15"/>
        <v>-1.1546319456101628E-14</v>
      </c>
    </row>
    <row r="801" spans="1:9">
      <c r="A801" s="68">
        <v>45504</v>
      </c>
      <c r="B801" s="404" t="s">
        <v>11</v>
      </c>
      <c r="C801" s="404" t="s">
        <v>24</v>
      </c>
      <c r="D801" t="s">
        <v>13</v>
      </c>
      <c r="E801" s="217">
        <v>29.6</v>
      </c>
      <c r="F801" s="217"/>
      <c r="G801" s="1">
        <f t="shared" si="15"/>
        <v>29.599999999999991</v>
      </c>
    </row>
    <row r="802" spans="1:9">
      <c r="A802" s="46"/>
      <c r="B802" s="405"/>
      <c r="C802" s="405"/>
      <c r="D802" t="s">
        <v>14</v>
      </c>
      <c r="E802" s="217">
        <v>7</v>
      </c>
      <c r="F802" s="217"/>
      <c r="G802" s="1">
        <f t="shared" ref="G802:G848" si="16">+G801+E802-F802</f>
        <v>36.599999999999994</v>
      </c>
    </row>
    <row r="803" spans="1:9">
      <c r="A803" s="46"/>
      <c r="B803" s="405"/>
      <c r="C803" s="405"/>
      <c r="D803" t="s">
        <v>15</v>
      </c>
      <c r="E803" s="217">
        <v>60</v>
      </c>
      <c r="F803" s="217"/>
      <c r="G803" s="1">
        <f t="shared" si="16"/>
        <v>96.6</v>
      </c>
      <c r="I803">
        <v>7</v>
      </c>
    </row>
    <row r="804" spans="1:9">
      <c r="A804" s="46"/>
      <c r="B804" s="405"/>
      <c r="C804" s="405"/>
      <c r="D804" t="s">
        <v>16</v>
      </c>
      <c r="E804" s="217">
        <v>5</v>
      </c>
      <c r="F804" s="217"/>
      <c r="G804" s="1">
        <f t="shared" si="16"/>
        <v>101.6</v>
      </c>
    </row>
    <row r="805" spans="1:9">
      <c r="A805" s="46"/>
      <c r="B805" s="405"/>
      <c r="C805" s="405"/>
      <c r="D805" t="s">
        <v>70</v>
      </c>
      <c r="E805" s="217">
        <v>250</v>
      </c>
      <c r="F805" s="217"/>
      <c r="G805" s="1">
        <f t="shared" si="16"/>
        <v>351.6</v>
      </c>
    </row>
    <row r="806" spans="1:9">
      <c r="A806" s="46">
        <v>45504</v>
      </c>
      <c r="B806" s="405" t="s">
        <v>32</v>
      </c>
      <c r="C806" s="405" t="s">
        <v>24</v>
      </c>
      <c r="D806" t="s">
        <v>15</v>
      </c>
      <c r="E806" s="217"/>
      <c r="F806" s="217">
        <v>60</v>
      </c>
      <c r="G806" s="1">
        <f t="shared" si="16"/>
        <v>291.60000000000002</v>
      </c>
    </row>
    <row r="807" spans="1:9">
      <c r="A807" s="46">
        <v>45504</v>
      </c>
      <c r="B807" s="405" t="s">
        <v>32</v>
      </c>
      <c r="C807" s="405" t="s">
        <v>24</v>
      </c>
      <c r="D807" t="s">
        <v>16</v>
      </c>
      <c r="E807" s="217"/>
      <c r="F807" s="217">
        <v>5</v>
      </c>
      <c r="G807" s="1">
        <f t="shared" si="16"/>
        <v>286.60000000000002</v>
      </c>
    </row>
    <row r="808" spans="1:9">
      <c r="A808" s="30">
        <v>45535</v>
      </c>
      <c r="B808" s="405" t="s">
        <v>75</v>
      </c>
      <c r="C808" s="405" t="s">
        <v>24</v>
      </c>
      <c r="D808" t="s">
        <v>13</v>
      </c>
      <c r="E808" s="217"/>
      <c r="F808" s="217">
        <v>22</v>
      </c>
      <c r="G808" s="1">
        <f t="shared" si="16"/>
        <v>264.60000000000002</v>
      </c>
    </row>
    <row r="809" spans="1:9">
      <c r="A809" s="30">
        <v>45498</v>
      </c>
      <c r="B809" s="405">
        <v>29413</v>
      </c>
      <c r="C809" s="405" t="s">
        <v>24</v>
      </c>
      <c r="D809" t="s">
        <v>70</v>
      </c>
      <c r="E809" s="217"/>
      <c r="F809" s="217">
        <v>250</v>
      </c>
      <c r="G809" s="1">
        <f t="shared" si="16"/>
        <v>14.600000000000023</v>
      </c>
    </row>
    <row r="810" spans="1:9">
      <c r="A810" s="30">
        <v>45595</v>
      </c>
      <c r="B810" s="405">
        <v>29920</v>
      </c>
      <c r="C810" s="405" t="s">
        <v>24</v>
      </c>
      <c r="D810" t="s">
        <v>13</v>
      </c>
      <c r="E810" s="217"/>
      <c r="F810" s="217">
        <v>7.6</v>
      </c>
      <c r="G810" s="1">
        <f t="shared" si="16"/>
        <v>7.0000000000000231</v>
      </c>
    </row>
    <row r="811" spans="1:9">
      <c r="A811" s="30">
        <v>45595</v>
      </c>
      <c r="B811" s="405">
        <v>29920</v>
      </c>
      <c r="C811" s="405" t="s">
        <v>24</v>
      </c>
      <c r="D811" t="s">
        <v>14</v>
      </c>
      <c r="E811" s="217"/>
      <c r="F811" s="217">
        <v>7</v>
      </c>
      <c r="G811" s="1">
        <f t="shared" si="16"/>
        <v>2.3092638912203256E-14</v>
      </c>
    </row>
    <row r="812" spans="1:9">
      <c r="A812" s="32">
        <v>45535</v>
      </c>
      <c r="B812" s="404" t="s">
        <v>11</v>
      </c>
      <c r="C812" s="404" t="s">
        <v>71</v>
      </c>
      <c r="D812" t="s">
        <v>13</v>
      </c>
      <c r="E812" s="217">
        <v>29.7</v>
      </c>
      <c r="F812" s="217"/>
      <c r="G812" s="1">
        <f t="shared" si="16"/>
        <v>29.700000000000024</v>
      </c>
    </row>
    <row r="813" spans="1:9">
      <c r="B813" s="405"/>
      <c r="C813" s="405"/>
      <c r="D813" t="s">
        <v>14</v>
      </c>
      <c r="E813" s="217">
        <v>7</v>
      </c>
      <c r="F813" s="217"/>
      <c r="G813" s="1">
        <f t="shared" si="16"/>
        <v>36.700000000000024</v>
      </c>
    </row>
    <row r="814" spans="1:9">
      <c r="B814" s="405"/>
      <c r="C814" s="405"/>
      <c r="D814" t="s">
        <v>15</v>
      </c>
      <c r="E814" s="217">
        <v>60</v>
      </c>
      <c r="F814" s="217"/>
      <c r="G814" s="1">
        <f t="shared" si="16"/>
        <v>96.700000000000017</v>
      </c>
    </row>
    <row r="815" spans="1:9">
      <c r="B815" s="405"/>
      <c r="C815" s="405"/>
      <c r="D815" t="s">
        <v>16</v>
      </c>
      <c r="E815" s="217">
        <v>5</v>
      </c>
      <c r="F815" s="217"/>
      <c r="G815" s="1">
        <f t="shared" si="16"/>
        <v>101.70000000000002</v>
      </c>
    </row>
    <row r="816" spans="1:9">
      <c r="A816" s="30">
        <v>45535</v>
      </c>
      <c r="B816" s="405" t="s">
        <v>75</v>
      </c>
      <c r="C816" s="405" t="s">
        <v>71</v>
      </c>
      <c r="D816" t="s">
        <v>15</v>
      </c>
      <c r="E816" s="217"/>
      <c r="F816" s="217">
        <v>60</v>
      </c>
      <c r="G816" s="1">
        <f t="shared" si="16"/>
        <v>41.700000000000017</v>
      </c>
    </row>
    <row r="817" spans="1:11">
      <c r="A817" s="30">
        <v>45535</v>
      </c>
      <c r="B817" s="405" t="s">
        <v>75</v>
      </c>
      <c r="C817" s="405" t="s">
        <v>71</v>
      </c>
      <c r="D817" t="s">
        <v>16</v>
      </c>
      <c r="E817" s="217"/>
      <c r="F817" s="217">
        <v>5</v>
      </c>
      <c r="G817" s="1">
        <f t="shared" si="16"/>
        <v>36.700000000000017</v>
      </c>
    </row>
    <row r="818" spans="1:11">
      <c r="A818" s="30">
        <v>45580</v>
      </c>
      <c r="B818" s="405">
        <v>29796</v>
      </c>
      <c r="C818" s="405" t="s">
        <v>71</v>
      </c>
      <c r="D818" t="s">
        <v>13</v>
      </c>
      <c r="E818" s="217"/>
      <c r="F818" s="217">
        <v>29.7</v>
      </c>
      <c r="G818" s="1">
        <f t="shared" si="16"/>
        <v>7.0000000000000178</v>
      </c>
    </row>
    <row r="819" spans="1:11">
      <c r="A819" s="30">
        <v>45580</v>
      </c>
      <c r="B819" s="405">
        <v>29796</v>
      </c>
      <c r="C819" s="405" t="s">
        <v>71</v>
      </c>
      <c r="D819" t="s">
        <v>14</v>
      </c>
      <c r="E819" s="217"/>
      <c r="F819" s="217">
        <v>7</v>
      </c>
      <c r="G819" s="1">
        <f t="shared" si="16"/>
        <v>1.7763568394002505E-14</v>
      </c>
    </row>
    <row r="820" spans="1:11">
      <c r="A820" s="68">
        <v>45565</v>
      </c>
      <c r="B820" s="404" t="s">
        <v>11</v>
      </c>
      <c r="C820" s="404" t="s">
        <v>41</v>
      </c>
      <c r="D820" t="s">
        <v>13</v>
      </c>
      <c r="E820" s="217">
        <v>29.9</v>
      </c>
      <c r="F820" s="217"/>
      <c r="G820" s="1">
        <f t="shared" si="16"/>
        <v>29.900000000000016</v>
      </c>
    </row>
    <row r="821" spans="1:11">
      <c r="A821" s="46"/>
      <c r="B821" s="405"/>
      <c r="C821" s="405"/>
      <c r="D821" t="s">
        <v>14</v>
      </c>
      <c r="E821" s="217">
        <v>5</v>
      </c>
      <c r="F821" s="217"/>
      <c r="G821" s="1">
        <f t="shared" si="16"/>
        <v>34.90000000000002</v>
      </c>
      <c r="I821" s="29"/>
    </row>
    <row r="822" spans="1:11">
      <c r="A822" s="46"/>
      <c r="B822" s="405"/>
      <c r="C822" s="405"/>
      <c r="D822" t="s">
        <v>15</v>
      </c>
      <c r="E822" s="217">
        <v>60</v>
      </c>
      <c r="F822" s="217"/>
      <c r="G822" s="1">
        <f t="shared" si="16"/>
        <v>94.90000000000002</v>
      </c>
    </row>
    <row r="823" spans="1:11">
      <c r="A823" s="46"/>
      <c r="B823" s="405"/>
      <c r="C823" s="405"/>
      <c r="D823" t="s">
        <v>16</v>
      </c>
      <c r="E823" s="217">
        <v>5</v>
      </c>
      <c r="F823" s="217"/>
      <c r="G823" s="1">
        <f t="shared" si="16"/>
        <v>99.90000000000002</v>
      </c>
    </row>
    <row r="824" spans="1:11">
      <c r="A824" s="46">
        <v>45565</v>
      </c>
      <c r="B824" s="405" t="s">
        <v>61</v>
      </c>
      <c r="C824" s="405" t="s">
        <v>41</v>
      </c>
      <c r="D824" t="s">
        <v>15</v>
      </c>
      <c r="E824" s="217"/>
      <c r="F824" s="217">
        <v>60</v>
      </c>
      <c r="G824" s="1">
        <f t="shared" si="16"/>
        <v>39.90000000000002</v>
      </c>
      <c r="I824" s="404" t="s">
        <v>41</v>
      </c>
      <c r="J824" t="s">
        <v>13</v>
      </c>
      <c r="K824" s="217">
        <f>E820-F826</f>
        <v>24.5</v>
      </c>
    </row>
    <row r="825" spans="1:11">
      <c r="A825" s="46">
        <v>45565</v>
      </c>
      <c r="B825" s="405" t="s">
        <v>61</v>
      </c>
      <c r="C825" s="405" t="s">
        <v>41</v>
      </c>
      <c r="D825" t="s">
        <v>16</v>
      </c>
      <c r="E825" s="217"/>
      <c r="F825" s="217">
        <v>5</v>
      </c>
      <c r="G825" s="1">
        <f t="shared" si="16"/>
        <v>34.90000000000002</v>
      </c>
      <c r="I825" s="405"/>
      <c r="J825" t="s">
        <v>14</v>
      </c>
      <c r="K825" s="217">
        <v>5</v>
      </c>
    </row>
    <row r="826" spans="1:11">
      <c r="A826" s="46">
        <v>45596</v>
      </c>
      <c r="B826" s="405" t="s">
        <v>62</v>
      </c>
      <c r="C826" s="405" t="s">
        <v>41</v>
      </c>
      <c r="D826" t="s">
        <v>13</v>
      </c>
      <c r="E826" s="217"/>
      <c r="F826" s="217">
        <v>5.4</v>
      </c>
      <c r="G826" s="1">
        <f t="shared" si="16"/>
        <v>29.500000000000021</v>
      </c>
      <c r="I826" s="404" t="s">
        <v>27</v>
      </c>
      <c r="J826" t="s">
        <v>13</v>
      </c>
      <c r="K826" s="217">
        <v>9.1</v>
      </c>
    </row>
    <row r="827" spans="1:11">
      <c r="A827" s="46">
        <v>45637</v>
      </c>
      <c r="B827" s="405">
        <v>30133</v>
      </c>
      <c r="C827" s="405" t="s">
        <v>41</v>
      </c>
      <c r="D827" t="s">
        <v>13</v>
      </c>
      <c r="E827" s="217"/>
      <c r="F827" s="217">
        <v>24.5</v>
      </c>
      <c r="G827" s="1">
        <f t="shared" si="16"/>
        <v>5.0000000000000213</v>
      </c>
      <c r="I827" s="404"/>
      <c r="K827" s="217"/>
    </row>
    <row r="828" spans="1:11">
      <c r="A828" s="46">
        <v>45637</v>
      </c>
      <c r="B828" s="405">
        <v>30133</v>
      </c>
      <c r="C828" s="405" t="s">
        <v>41</v>
      </c>
      <c r="D828" t="s">
        <v>14</v>
      </c>
      <c r="E828" s="217"/>
      <c r="F828" s="217">
        <v>5</v>
      </c>
      <c r="G828" s="1">
        <f t="shared" si="16"/>
        <v>2.1316282072803006E-14</v>
      </c>
      <c r="I828" s="404"/>
      <c r="K828" s="217"/>
    </row>
    <row r="829" spans="1:11">
      <c r="A829" s="68">
        <v>45596</v>
      </c>
      <c r="B829" s="404" t="s">
        <v>11</v>
      </c>
      <c r="C829" s="404" t="s">
        <v>27</v>
      </c>
      <c r="D829" t="s">
        <v>13</v>
      </c>
      <c r="E829" s="217">
        <v>9.1</v>
      </c>
      <c r="F829" s="217"/>
      <c r="G829" s="1">
        <f t="shared" si="16"/>
        <v>9.100000000000021</v>
      </c>
      <c r="I829" s="405"/>
      <c r="J829" t="s">
        <v>14</v>
      </c>
      <c r="K829" s="217">
        <v>7</v>
      </c>
    </row>
    <row r="830" spans="1:11">
      <c r="A830" s="46"/>
      <c r="B830" s="405"/>
      <c r="C830" s="405"/>
      <c r="D830" t="s">
        <v>14</v>
      </c>
      <c r="E830" s="217">
        <v>7</v>
      </c>
      <c r="F830" s="217"/>
      <c r="G830" s="1">
        <f t="shared" si="16"/>
        <v>16.100000000000023</v>
      </c>
      <c r="K830" s="29">
        <f>SUM(K824:K829)</f>
        <v>45.6</v>
      </c>
    </row>
    <row r="831" spans="1:11">
      <c r="A831" s="46"/>
      <c r="B831" s="405"/>
      <c r="C831" s="405"/>
      <c r="D831" t="s">
        <v>15</v>
      </c>
      <c r="E831" s="217">
        <v>60</v>
      </c>
      <c r="F831" s="217"/>
      <c r="G831" s="1">
        <f t="shared" si="16"/>
        <v>76.100000000000023</v>
      </c>
      <c r="K831" s="29">
        <f>50-K830</f>
        <v>4.3999999999999986</v>
      </c>
    </row>
    <row r="832" spans="1:11">
      <c r="A832" s="46"/>
      <c r="B832" s="405"/>
      <c r="C832" s="405"/>
      <c r="D832" t="s">
        <v>16</v>
      </c>
      <c r="E832" s="217">
        <v>5</v>
      </c>
      <c r="F832" s="217"/>
      <c r="G832" s="1">
        <f t="shared" si="16"/>
        <v>81.100000000000023</v>
      </c>
    </row>
    <row r="833" spans="1:11">
      <c r="A833" s="46">
        <v>45596</v>
      </c>
      <c r="B833" s="405" t="s">
        <v>62</v>
      </c>
      <c r="C833" s="405" t="s">
        <v>27</v>
      </c>
      <c r="D833" t="s">
        <v>15</v>
      </c>
      <c r="E833" s="217"/>
      <c r="F833" s="217">
        <v>60</v>
      </c>
      <c r="G833" s="1">
        <f t="shared" si="16"/>
        <v>21.100000000000023</v>
      </c>
    </row>
    <row r="834" spans="1:11">
      <c r="A834" s="46">
        <v>45596</v>
      </c>
      <c r="B834" s="405" t="s">
        <v>62</v>
      </c>
      <c r="C834" s="405" t="s">
        <v>27</v>
      </c>
      <c r="D834" t="s">
        <v>16</v>
      </c>
      <c r="E834" s="217"/>
      <c r="F834" s="217">
        <v>5</v>
      </c>
      <c r="G834" s="1">
        <f t="shared" si="16"/>
        <v>16.100000000000023</v>
      </c>
    </row>
    <row r="835" spans="1:11">
      <c r="A835" s="46">
        <v>45637</v>
      </c>
      <c r="B835" s="405">
        <v>30133</v>
      </c>
      <c r="C835" s="405" t="s">
        <v>27</v>
      </c>
      <c r="D835" t="s">
        <v>13</v>
      </c>
      <c r="E835" s="217"/>
      <c r="F835" s="217">
        <v>9.1</v>
      </c>
      <c r="G835" s="1">
        <f t="shared" si="16"/>
        <v>7.0000000000000231</v>
      </c>
      <c r="I835" s="404" t="s">
        <v>73</v>
      </c>
      <c r="J835" t="s">
        <v>13</v>
      </c>
      <c r="K835" s="217">
        <v>10.3</v>
      </c>
    </row>
    <row r="836" spans="1:11">
      <c r="A836" s="46">
        <v>45637</v>
      </c>
      <c r="B836" s="405">
        <v>30133</v>
      </c>
      <c r="C836" s="405" t="s">
        <v>27</v>
      </c>
      <c r="D836" t="s">
        <v>14</v>
      </c>
      <c r="E836" s="217"/>
      <c r="F836" s="217">
        <v>7</v>
      </c>
      <c r="G836" s="1">
        <f t="shared" si="16"/>
        <v>2.3092638912203256E-14</v>
      </c>
      <c r="I836" s="405"/>
      <c r="J836" t="s">
        <v>14</v>
      </c>
      <c r="K836" s="217">
        <v>7</v>
      </c>
    </row>
    <row r="837" spans="1:11">
      <c r="A837" s="68">
        <v>45626</v>
      </c>
      <c r="B837" s="404" t="s">
        <v>11</v>
      </c>
      <c r="C837" s="404" t="s">
        <v>73</v>
      </c>
      <c r="D837" t="s">
        <v>13</v>
      </c>
      <c r="E837" s="217">
        <v>10.3</v>
      </c>
      <c r="F837" s="217"/>
      <c r="G837" s="1">
        <f t="shared" si="16"/>
        <v>10.300000000000024</v>
      </c>
      <c r="K837" s="29">
        <f>SUM(K835:K836)</f>
        <v>17.3</v>
      </c>
    </row>
    <row r="838" spans="1:11">
      <c r="A838" s="46"/>
      <c r="B838" s="405"/>
      <c r="C838" s="405"/>
      <c r="D838" t="s">
        <v>14</v>
      </c>
      <c r="E838" s="217">
        <v>7</v>
      </c>
      <c r="F838" s="217"/>
      <c r="G838" s="1">
        <f t="shared" si="16"/>
        <v>17.300000000000026</v>
      </c>
    </row>
    <row r="839" spans="1:11">
      <c r="A839" s="46"/>
      <c r="B839" s="405"/>
      <c r="C839" s="405"/>
      <c r="D839" t="s">
        <v>15</v>
      </c>
      <c r="E839" s="217">
        <v>60</v>
      </c>
      <c r="F839" s="217"/>
      <c r="G839" s="1">
        <f t="shared" si="16"/>
        <v>77.300000000000026</v>
      </c>
    </row>
    <row r="840" spans="1:11">
      <c r="A840" s="46"/>
      <c r="B840" s="405"/>
      <c r="C840" s="405"/>
      <c r="D840" t="s">
        <v>16</v>
      </c>
      <c r="E840" s="217">
        <v>5</v>
      </c>
      <c r="F840" s="217"/>
      <c r="G840" s="1">
        <f t="shared" si="16"/>
        <v>82.300000000000026</v>
      </c>
    </row>
    <row r="841" spans="1:11">
      <c r="A841" s="46">
        <v>45626</v>
      </c>
      <c r="B841" s="405" t="s">
        <v>64</v>
      </c>
      <c r="C841" s="405" t="s">
        <v>73</v>
      </c>
      <c r="D841" t="s">
        <v>15</v>
      </c>
      <c r="E841" s="217"/>
      <c r="F841" s="217">
        <v>60</v>
      </c>
      <c r="G841" s="1">
        <f t="shared" si="16"/>
        <v>22.300000000000026</v>
      </c>
      <c r="K841" s="217">
        <v>10.3</v>
      </c>
    </row>
    <row r="842" spans="1:11">
      <c r="A842" s="46">
        <v>45626</v>
      </c>
      <c r="B842" s="405" t="s">
        <v>64</v>
      </c>
      <c r="C842" s="405" t="s">
        <v>73</v>
      </c>
      <c r="D842" t="s">
        <v>16</v>
      </c>
      <c r="E842" s="217"/>
      <c r="F842" s="217">
        <v>5</v>
      </c>
      <c r="G842" s="1">
        <f t="shared" si="16"/>
        <v>17.300000000000026</v>
      </c>
      <c r="K842" s="217">
        <v>7</v>
      </c>
    </row>
    <row r="843" spans="1:11">
      <c r="A843" s="46">
        <v>45672</v>
      </c>
      <c r="B843" s="405">
        <v>30304</v>
      </c>
      <c r="C843" s="405" t="s">
        <v>73</v>
      </c>
      <c r="D843" t="s">
        <v>13</v>
      </c>
      <c r="E843" s="217"/>
      <c r="F843" s="217">
        <v>10.3</v>
      </c>
      <c r="G843" s="1">
        <f t="shared" si="16"/>
        <v>7.0000000000000249</v>
      </c>
      <c r="K843" s="217"/>
    </row>
    <row r="844" spans="1:11">
      <c r="A844" s="46">
        <v>45672</v>
      </c>
      <c r="B844" s="405">
        <v>30304</v>
      </c>
      <c r="C844" s="405" t="s">
        <v>73</v>
      </c>
      <c r="D844" t="s">
        <v>14</v>
      </c>
      <c r="E844" s="217"/>
      <c r="F844" s="217">
        <v>7</v>
      </c>
      <c r="G844" s="1">
        <f t="shared" si="16"/>
        <v>2.4868995751603507E-14</v>
      </c>
      <c r="K844" s="217"/>
    </row>
    <row r="845" spans="1:11">
      <c r="A845" s="32" t="s">
        <v>74</v>
      </c>
      <c r="B845" s="404" t="s">
        <v>11</v>
      </c>
      <c r="C845" s="404" t="s">
        <v>29</v>
      </c>
      <c r="D845" t="s">
        <v>13</v>
      </c>
      <c r="E845" s="217">
        <v>11.8</v>
      </c>
      <c r="F845" s="217"/>
      <c r="G845" s="1">
        <f t="shared" si="16"/>
        <v>11.800000000000026</v>
      </c>
      <c r="K845" s="29">
        <f>SUM(K841:K842)</f>
        <v>17.3</v>
      </c>
    </row>
    <row r="846" spans="1:11">
      <c r="B846" s="405"/>
      <c r="C846" s="405"/>
      <c r="D846" t="s">
        <v>14</v>
      </c>
      <c r="E846" s="217">
        <v>3</v>
      </c>
      <c r="F846" s="217"/>
      <c r="G846" s="1">
        <f t="shared" si="16"/>
        <v>14.800000000000026</v>
      </c>
      <c r="K846" s="29">
        <f>20-K845</f>
        <v>2.6999999999999993</v>
      </c>
    </row>
    <row r="847" spans="1:11">
      <c r="B847" s="405"/>
      <c r="C847" s="405"/>
      <c r="D847" t="s">
        <v>15</v>
      </c>
      <c r="E847" s="217">
        <v>60</v>
      </c>
      <c r="F847" s="217"/>
      <c r="G847" s="1">
        <f t="shared" si="16"/>
        <v>74.800000000000026</v>
      </c>
    </row>
    <row r="848" spans="1:11">
      <c r="B848" s="405"/>
      <c r="C848" s="405"/>
      <c r="D848" t="s">
        <v>16</v>
      </c>
      <c r="E848" s="217">
        <v>5</v>
      </c>
      <c r="F848" s="217"/>
      <c r="G848" s="1">
        <f t="shared" si="16"/>
        <v>79.800000000000026</v>
      </c>
    </row>
    <row r="849" spans="1:12">
      <c r="A849" s="30">
        <v>45657</v>
      </c>
      <c r="B849" s="405" t="s">
        <v>48</v>
      </c>
      <c r="C849" s="405" t="s">
        <v>29</v>
      </c>
      <c r="D849" t="s">
        <v>15</v>
      </c>
      <c r="E849" s="217"/>
      <c r="F849" s="217">
        <v>60</v>
      </c>
      <c r="G849" s="1">
        <f t="shared" ref="G849:G914" si="17">+G848+E849-F849</f>
        <v>19.800000000000026</v>
      </c>
    </row>
    <row r="850" spans="1:12">
      <c r="A850" s="30">
        <v>45657</v>
      </c>
      <c r="B850" s="405" t="s">
        <v>48</v>
      </c>
      <c r="C850" s="405" t="s">
        <v>29</v>
      </c>
      <c r="D850" t="s">
        <v>16</v>
      </c>
      <c r="E850" s="217"/>
      <c r="F850" s="217">
        <v>5</v>
      </c>
      <c r="G850" s="1">
        <f t="shared" si="17"/>
        <v>14.800000000000026</v>
      </c>
    </row>
    <row r="851" spans="1:12">
      <c r="A851" s="30">
        <v>45686</v>
      </c>
      <c r="B851" s="405">
        <v>30380</v>
      </c>
      <c r="C851" s="405" t="s">
        <v>29</v>
      </c>
      <c r="D851" t="s">
        <v>13</v>
      </c>
      <c r="F851" s="1">
        <v>11.8</v>
      </c>
      <c r="G851" s="1">
        <f t="shared" si="17"/>
        <v>3.0000000000000249</v>
      </c>
    </row>
    <row r="852" spans="1:12">
      <c r="A852" s="30">
        <v>45686</v>
      </c>
      <c r="B852" s="405">
        <v>30380</v>
      </c>
      <c r="C852" s="405" t="s">
        <v>29</v>
      </c>
      <c r="D852" t="s">
        <v>14</v>
      </c>
      <c r="F852" s="1">
        <v>3</v>
      </c>
      <c r="G852" s="1">
        <f t="shared" si="17"/>
        <v>2.4868995751603507E-14</v>
      </c>
    </row>
    <row r="853" spans="1:12">
      <c r="A853" s="68">
        <v>45688</v>
      </c>
      <c r="B853" s="404" t="s">
        <v>11</v>
      </c>
      <c r="C853" s="404" t="s">
        <v>12</v>
      </c>
      <c r="D853" t="s">
        <v>13</v>
      </c>
      <c r="E853" s="217">
        <v>9.9</v>
      </c>
      <c r="F853" s="217"/>
      <c r="G853" s="1">
        <f t="shared" si="17"/>
        <v>9.9000000000000252</v>
      </c>
    </row>
    <row r="854" spans="1:12">
      <c r="A854" s="46"/>
      <c r="B854" s="405"/>
      <c r="C854" s="405"/>
      <c r="D854" t="s">
        <v>14</v>
      </c>
      <c r="E854" s="217">
        <v>3</v>
      </c>
      <c r="F854" s="217"/>
      <c r="G854" s="1">
        <f t="shared" si="17"/>
        <v>12.900000000000025</v>
      </c>
      <c r="J854" s="404" t="s">
        <v>12</v>
      </c>
      <c r="K854" t="s">
        <v>13</v>
      </c>
      <c r="L854" s="217">
        <v>9.9</v>
      </c>
    </row>
    <row r="855" spans="1:12">
      <c r="A855" s="46"/>
      <c r="B855" s="405"/>
      <c r="C855" s="405"/>
      <c r="D855" t="s">
        <v>15</v>
      </c>
      <c r="E855" s="217">
        <v>60</v>
      </c>
      <c r="F855" s="217"/>
      <c r="G855" s="1">
        <f t="shared" si="17"/>
        <v>72.90000000000002</v>
      </c>
      <c r="J855" s="405"/>
      <c r="K855" t="s">
        <v>14</v>
      </c>
      <c r="L855" s="217">
        <v>3</v>
      </c>
    </row>
    <row r="856" spans="1:12">
      <c r="A856" s="46"/>
      <c r="B856" s="405"/>
      <c r="C856" s="405"/>
      <c r="D856" t="s">
        <v>16</v>
      </c>
      <c r="E856" s="217">
        <v>5</v>
      </c>
      <c r="F856" s="217"/>
      <c r="G856" s="1">
        <f t="shared" si="17"/>
        <v>77.90000000000002</v>
      </c>
      <c r="L856" s="29">
        <f>SUM(L854:L855)</f>
        <v>12.9</v>
      </c>
    </row>
    <row r="857" spans="1:12">
      <c r="A857" s="46">
        <v>45688</v>
      </c>
      <c r="B857" s="405" t="s">
        <v>49</v>
      </c>
      <c r="C857" s="405" t="s">
        <v>12</v>
      </c>
      <c r="D857" t="s">
        <v>15</v>
      </c>
      <c r="E857" s="217"/>
      <c r="F857" s="217">
        <v>60</v>
      </c>
      <c r="G857" s="1">
        <f t="shared" si="17"/>
        <v>17.90000000000002</v>
      </c>
    </row>
    <row r="858" spans="1:12">
      <c r="A858" s="46">
        <v>45688</v>
      </c>
      <c r="B858" s="405" t="s">
        <v>49</v>
      </c>
      <c r="C858" s="405" t="s">
        <v>12</v>
      </c>
      <c r="D858" t="s">
        <v>16</v>
      </c>
      <c r="E858" s="217"/>
      <c r="F858" s="217">
        <v>5</v>
      </c>
      <c r="G858" s="1">
        <f t="shared" si="17"/>
        <v>12.90000000000002</v>
      </c>
    </row>
    <row r="859" spans="1:12">
      <c r="A859" s="46">
        <v>45736</v>
      </c>
      <c r="B859" s="405">
        <v>30671</v>
      </c>
      <c r="C859" s="405" t="s">
        <v>12</v>
      </c>
      <c r="D859" t="s">
        <v>13</v>
      </c>
      <c r="E859" s="217"/>
      <c r="F859" s="217">
        <v>9.9</v>
      </c>
      <c r="G859" s="1">
        <f t="shared" si="17"/>
        <v>3.0000000000000195</v>
      </c>
    </row>
    <row r="860" spans="1:12">
      <c r="A860" s="46">
        <v>45736</v>
      </c>
      <c r="B860" s="405">
        <v>30671</v>
      </c>
      <c r="C860" s="405" t="s">
        <v>12</v>
      </c>
      <c r="D860" t="s">
        <v>14</v>
      </c>
      <c r="E860" s="217"/>
      <c r="F860" s="217">
        <v>3</v>
      </c>
      <c r="G860" s="1">
        <f t="shared" si="17"/>
        <v>1.9539925233402755E-14</v>
      </c>
    </row>
    <row r="861" spans="1:12">
      <c r="A861" s="32">
        <v>45716</v>
      </c>
      <c r="B861" s="404" t="s">
        <v>11</v>
      </c>
      <c r="C861" s="404" t="s">
        <v>19</v>
      </c>
      <c r="D861" t="s">
        <v>13</v>
      </c>
      <c r="E861" s="217">
        <v>20</v>
      </c>
      <c r="F861" s="217"/>
      <c r="G861" s="1">
        <f t="shared" si="17"/>
        <v>20.000000000000021</v>
      </c>
    </row>
    <row r="862" spans="1:12">
      <c r="B862" s="405"/>
      <c r="C862" s="405"/>
      <c r="D862" t="s">
        <v>14</v>
      </c>
      <c r="E862" s="217">
        <v>3</v>
      </c>
      <c r="F862" s="217"/>
      <c r="G862" s="1">
        <f t="shared" si="17"/>
        <v>23.000000000000021</v>
      </c>
    </row>
    <row r="863" spans="1:12">
      <c r="B863" s="405"/>
      <c r="C863" s="405"/>
      <c r="D863" t="s">
        <v>15</v>
      </c>
      <c r="E863" s="217">
        <v>56</v>
      </c>
      <c r="F863" s="217"/>
      <c r="G863" s="1">
        <f t="shared" si="17"/>
        <v>79.000000000000028</v>
      </c>
    </row>
    <row r="864" spans="1:12">
      <c r="B864" s="405"/>
      <c r="C864" s="405"/>
      <c r="D864" t="s">
        <v>16</v>
      </c>
      <c r="E864" s="217">
        <v>5</v>
      </c>
      <c r="F864" s="217"/>
      <c r="G864" s="1">
        <f t="shared" si="17"/>
        <v>84.000000000000028</v>
      </c>
    </row>
    <row r="865" spans="1:11">
      <c r="A865" s="30">
        <v>45716</v>
      </c>
      <c r="B865" s="405" t="s">
        <v>50</v>
      </c>
      <c r="C865" s="405" t="s">
        <v>19</v>
      </c>
      <c r="D865" t="s">
        <v>15</v>
      </c>
      <c r="E865" s="217"/>
      <c r="F865" s="217">
        <v>56</v>
      </c>
      <c r="G865" s="1">
        <f t="shared" si="17"/>
        <v>28.000000000000028</v>
      </c>
    </row>
    <row r="866" spans="1:11">
      <c r="A866" s="30">
        <v>45716</v>
      </c>
      <c r="B866" s="405" t="s">
        <v>50</v>
      </c>
      <c r="C866" s="405" t="s">
        <v>19</v>
      </c>
      <c r="D866" t="s">
        <v>16</v>
      </c>
      <c r="E866" s="217"/>
      <c r="F866" s="217">
        <v>5</v>
      </c>
      <c r="G866" s="1">
        <f t="shared" si="17"/>
        <v>23.000000000000028</v>
      </c>
      <c r="H866" s="29">
        <f>15-G927</f>
        <v>6.599999999999957</v>
      </c>
      <c r="I866" s="404" t="s">
        <v>20</v>
      </c>
      <c r="J866" t="s">
        <v>13</v>
      </c>
      <c r="K866" s="217">
        <v>18</v>
      </c>
    </row>
    <row r="867" spans="1:11">
      <c r="A867" s="30">
        <v>45742</v>
      </c>
      <c r="B867" s="405">
        <v>30816</v>
      </c>
      <c r="C867" s="405" t="s">
        <v>19</v>
      </c>
      <c r="D867" t="s">
        <v>13</v>
      </c>
      <c r="E867" s="217"/>
      <c r="F867" s="291">
        <v>20</v>
      </c>
      <c r="G867" s="1">
        <f t="shared" si="17"/>
        <v>3.0000000000000284</v>
      </c>
      <c r="I867" s="405"/>
      <c r="J867" t="s">
        <v>14</v>
      </c>
      <c r="K867" s="217">
        <v>3</v>
      </c>
    </row>
    <row r="868" spans="1:11">
      <c r="A868" s="30">
        <v>45742</v>
      </c>
      <c r="B868" s="405">
        <v>30816</v>
      </c>
      <c r="C868" s="405" t="s">
        <v>19</v>
      </c>
      <c r="D868" t="s">
        <v>14</v>
      </c>
      <c r="F868" s="1">
        <v>3</v>
      </c>
      <c r="G868" s="1">
        <f t="shared" si="17"/>
        <v>2.8421709430404007E-14</v>
      </c>
      <c r="K868" s="29">
        <f>SUM(K866:K867)</f>
        <v>21</v>
      </c>
    </row>
    <row r="869" spans="1:11">
      <c r="A869" s="32">
        <v>45747</v>
      </c>
      <c r="B869" s="404" t="s">
        <v>11</v>
      </c>
      <c r="C869" s="404" t="s">
        <v>20</v>
      </c>
      <c r="D869" t="s">
        <v>13</v>
      </c>
      <c r="E869" s="217">
        <v>18</v>
      </c>
      <c r="F869" s="217"/>
      <c r="G869" s="1">
        <f t="shared" si="17"/>
        <v>18.000000000000028</v>
      </c>
    </row>
    <row r="870" spans="1:11">
      <c r="B870" s="405"/>
      <c r="C870" s="405"/>
      <c r="D870" t="s">
        <v>14</v>
      </c>
      <c r="E870" s="217">
        <v>3</v>
      </c>
      <c r="F870" s="217"/>
      <c r="G870" s="1">
        <f t="shared" si="17"/>
        <v>21.000000000000028</v>
      </c>
    </row>
    <row r="871" spans="1:11">
      <c r="B871" s="405"/>
      <c r="C871" s="405"/>
      <c r="D871" t="s">
        <v>15</v>
      </c>
      <c r="E871" s="217">
        <v>60</v>
      </c>
      <c r="F871" s="217"/>
      <c r="G871" s="1">
        <f t="shared" si="17"/>
        <v>81.000000000000028</v>
      </c>
    </row>
    <row r="872" spans="1:11">
      <c r="B872" s="405"/>
      <c r="C872" s="405"/>
      <c r="D872" t="s">
        <v>16</v>
      </c>
      <c r="E872" s="217">
        <v>5</v>
      </c>
      <c r="F872" s="217"/>
      <c r="G872" s="1">
        <f t="shared" si="17"/>
        <v>86.000000000000028</v>
      </c>
    </row>
    <row r="873" spans="1:11">
      <c r="A873" s="30">
        <v>45747</v>
      </c>
      <c r="B873" s="405" t="s">
        <v>53</v>
      </c>
      <c r="C873" s="405" t="s">
        <v>20</v>
      </c>
      <c r="D873" t="s">
        <v>15</v>
      </c>
      <c r="E873" s="217"/>
      <c r="F873" s="217">
        <v>60</v>
      </c>
      <c r="G873" s="1">
        <f t="shared" si="17"/>
        <v>26.000000000000028</v>
      </c>
      <c r="I873" s="404" t="s">
        <v>20</v>
      </c>
      <c r="J873" t="s">
        <v>13</v>
      </c>
      <c r="K873" s="217">
        <v>18</v>
      </c>
    </row>
    <row r="874" spans="1:11">
      <c r="A874" s="30">
        <v>45747</v>
      </c>
      <c r="B874" s="405" t="s">
        <v>53</v>
      </c>
      <c r="C874" s="405" t="s">
        <v>20</v>
      </c>
      <c r="D874" t="s">
        <v>16</v>
      </c>
      <c r="E874" s="217"/>
      <c r="F874" s="217">
        <v>5</v>
      </c>
      <c r="G874" s="1">
        <f t="shared" si="17"/>
        <v>21.000000000000028</v>
      </c>
      <c r="I874" s="405"/>
      <c r="J874" t="s">
        <v>14</v>
      </c>
      <c r="K874" s="217">
        <v>3</v>
      </c>
    </row>
    <row r="875" spans="1:11">
      <c r="A875" s="30">
        <v>45797</v>
      </c>
      <c r="B875" s="405">
        <v>31005</v>
      </c>
      <c r="C875" s="405" t="s">
        <v>20</v>
      </c>
      <c r="D875" t="s">
        <v>13</v>
      </c>
      <c r="E875" s="217"/>
      <c r="F875" s="217">
        <v>18</v>
      </c>
      <c r="G875" s="1">
        <f t="shared" si="17"/>
        <v>3.0000000000000284</v>
      </c>
      <c r="I875" s="405"/>
      <c r="K875" s="217"/>
    </row>
    <row r="876" spans="1:11">
      <c r="A876" s="30">
        <v>45797</v>
      </c>
      <c r="B876" s="405">
        <v>31005</v>
      </c>
      <c r="C876" s="405" t="s">
        <v>20</v>
      </c>
      <c r="D876" t="s">
        <v>14</v>
      </c>
      <c r="E876" s="217"/>
      <c r="F876" s="217">
        <v>3</v>
      </c>
      <c r="G876" s="1">
        <f t="shared" si="17"/>
        <v>2.8421709430404007E-14</v>
      </c>
      <c r="I876" s="405"/>
      <c r="K876" s="217"/>
    </row>
    <row r="877" spans="1:11">
      <c r="A877" s="68">
        <v>45777</v>
      </c>
      <c r="B877" s="404" t="s">
        <v>11</v>
      </c>
      <c r="C877" s="404" t="s">
        <v>21</v>
      </c>
      <c r="D877" t="s">
        <v>13</v>
      </c>
      <c r="E877" s="217">
        <v>17.5</v>
      </c>
      <c r="F877" s="217"/>
      <c r="G877" s="1">
        <f t="shared" si="17"/>
        <v>17.500000000000028</v>
      </c>
      <c r="I877" s="404" t="s">
        <v>21</v>
      </c>
      <c r="J877" t="s">
        <v>13</v>
      </c>
      <c r="K877" s="217">
        <v>17.5</v>
      </c>
    </row>
    <row r="878" spans="1:11">
      <c r="A878" s="46"/>
      <c r="B878" s="405"/>
      <c r="C878" s="405"/>
      <c r="D878" t="s">
        <v>14</v>
      </c>
      <c r="E878" s="217">
        <v>3</v>
      </c>
      <c r="F878" s="217"/>
      <c r="G878" s="1">
        <f t="shared" si="17"/>
        <v>20.500000000000028</v>
      </c>
      <c r="I878" s="405"/>
      <c r="J878" t="s">
        <v>14</v>
      </c>
      <c r="K878" s="217">
        <v>3</v>
      </c>
    </row>
    <row r="879" spans="1:11">
      <c r="A879" s="46"/>
      <c r="B879" s="405"/>
      <c r="C879" s="405"/>
      <c r="D879" t="s">
        <v>15</v>
      </c>
      <c r="E879" s="217">
        <v>60</v>
      </c>
      <c r="F879" s="217"/>
      <c r="G879" s="1">
        <f t="shared" si="17"/>
        <v>80.500000000000028</v>
      </c>
      <c r="K879" s="29">
        <f>SUM(K873:K878)</f>
        <v>41.5</v>
      </c>
    </row>
    <row r="880" spans="1:11">
      <c r="A880" s="46"/>
      <c r="B880" s="405"/>
      <c r="C880" s="405"/>
      <c r="D880" t="s">
        <v>16</v>
      </c>
      <c r="E880" s="217">
        <v>5</v>
      </c>
      <c r="F880" s="217"/>
      <c r="G880" s="1">
        <f t="shared" si="17"/>
        <v>85.500000000000028</v>
      </c>
    </row>
    <row r="881" spans="1:11">
      <c r="A881" s="46">
        <v>45777</v>
      </c>
      <c r="B881" s="405" t="s">
        <v>65</v>
      </c>
      <c r="C881" s="405" t="s">
        <v>21</v>
      </c>
      <c r="D881" t="s">
        <v>15</v>
      </c>
      <c r="E881" s="217"/>
      <c r="F881" s="217">
        <v>60</v>
      </c>
      <c r="G881" s="1">
        <f t="shared" si="17"/>
        <v>25.500000000000028</v>
      </c>
    </row>
    <row r="882" spans="1:11">
      <c r="A882" s="46">
        <v>45777</v>
      </c>
      <c r="B882" s="405" t="s">
        <v>65</v>
      </c>
      <c r="C882" s="405" t="s">
        <v>21</v>
      </c>
      <c r="D882" t="s">
        <v>16</v>
      </c>
      <c r="E882" s="217"/>
      <c r="F882" s="217">
        <v>5</v>
      </c>
      <c r="G882" s="1">
        <f t="shared" si="17"/>
        <v>20.500000000000028</v>
      </c>
    </row>
    <row r="883" spans="1:11">
      <c r="A883" s="46">
        <v>45825</v>
      </c>
      <c r="B883" s="405">
        <v>31146</v>
      </c>
      <c r="C883" s="405" t="s">
        <v>21</v>
      </c>
      <c r="D883" t="s">
        <v>13</v>
      </c>
      <c r="E883" s="217"/>
      <c r="F883" s="217">
        <v>17.5</v>
      </c>
      <c r="G883" s="1">
        <f t="shared" si="17"/>
        <v>3.0000000000000284</v>
      </c>
    </row>
    <row r="884" spans="1:11">
      <c r="A884" s="46">
        <v>45825</v>
      </c>
      <c r="B884" s="405">
        <v>31146</v>
      </c>
      <c r="C884" s="405" t="s">
        <v>21</v>
      </c>
      <c r="D884" t="s">
        <v>14</v>
      </c>
      <c r="E884" s="217"/>
      <c r="F884" s="217">
        <v>3</v>
      </c>
      <c r="G884" s="1">
        <f t="shared" si="17"/>
        <v>2.8421709430404007E-14</v>
      </c>
    </row>
    <row r="885" spans="1:11">
      <c r="A885" s="32">
        <v>45808</v>
      </c>
      <c r="B885" s="404" t="s">
        <v>11</v>
      </c>
      <c r="C885" s="404" t="s">
        <v>22</v>
      </c>
      <c r="D885" t="s">
        <v>13</v>
      </c>
      <c r="E885" s="217">
        <v>17.899999999999999</v>
      </c>
      <c r="F885" s="217"/>
      <c r="G885" s="1">
        <f t="shared" si="17"/>
        <v>17.900000000000027</v>
      </c>
    </row>
    <row r="886" spans="1:11">
      <c r="B886" s="405"/>
      <c r="C886" s="405"/>
      <c r="D886" t="s">
        <v>14</v>
      </c>
      <c r="E886" s="217">
        <v>5</v>
      </c>
      <c r="F886" s="217"/>
      <c r="G886" s="1">
        <f t="shared" si="17"/>
        <v>22.900000000000027</v>
      </c>
    </row>
    <row r="887" spans="1:11">
      <c r="B887" s="405"/>
      <c r="C887" s="405"/>
      <c r="D887" t="s">
        <v>15</v>
      </c>
      <c r="E887" s="217">
        <v>60</v>
      </c>
      <c r="F887" s="217"/>
      <c r="G887" s="1">
        <f t="shared" si="17"/>
        <v>82.900000000000034</v>
      </c>
    </row>
    <row r="888" spans="1:11">
      <c r="B888" s="405"/>
      <c r="C888" s="405"/>
      <c r="D888" t="s">
        <v>16</v>
      </c>
      <c r="E888" s="217">
        <v>5</v>
      </c>
      <c r="F888" s="217"/>
      <c r="G888" s="1">
        <f t="shared" si="17"/>
        <v>87.900000000000034</v>
      </c>
    </row>
    <row r="889" spans="1:11">
      <c r="A889" s="30">
        <v>45808</v>
      </c>
      <c r="B889" s="405" t="s">
        <v>55</v>
      </c>
      <c r="C889" s="405" t="s">
        <v>22</v>
      </c>
      <c r="D889" t="s">
        <v>15</v>
      </c>
      <c r="E889" s="217"/>
      <c r="F889" s="217">
        <v>60</v>
      </c>
      <c r="G889" s="1">
        <f t="shared" si="17"/>
        <v>27.900000000000034</v>
      </c>
      <c r="I889" s="404" t="s">
        <v>22</v>
      </c>
      <c r="J889" t="s">
        <v>13</v>
      </c>
      <c r="K889" s="217">
        <v>17.899999999999999</v>
      </c>
    </row>
    <row r="890" spans="1:11">
      <c r="A890" s="30">
        <v>45808</v>
      </c>
      <c r="B890" s="405" t="s">
        <v>55</v>
      </c>
      <c r="C890" s="405" t="s">
        <v>22</v>
      </c>
      <c r="D890" t="s">
        <v>16</v>
      </c>
      <c r="E890" s="217"/>
      <c r="F890" s="217">
        <v>5</v>
      </c>
      <c r="G890" s="1">
        <f t="shared" si="17"/>
        <v>22.900000000000034</v>
      </c>
      <c r="I890" s="405"/>
      <c r="J890" t="s">
        <v>14</v>
      </c>
      <c r="K890" s="217">
        <v>5</v>
      </c>
    </row>
    <row r="891" spans="1:11">
      <c r="A891" s="30">
        <v>45854</v>
      </c>
      <c r="B891" s="405">
        <v>31468</v>
      </c>
      <c r="C891" s="405" t="s">
        <v>22</v>
      </c>
      <c r="D891" t="s">
        <v>13</v>
      </c>
      <c r="E891" s="217"/>
      <c r="F891" s="217">
        <v>17.899999999999999</v>
      </c>
      <c r="G891" s="1">
        <f t="shared" si="17"/>
        <v>5.0000000000000355</v>
      </c>
      <c r="I891" s="405"/>
      <c r="K891" s="217"/>
    </row>
    <row r="892" spans="1:11">
      <c r="A892" s="30">
        <v>45854</v>
      </c>
      <c r="B892" s="405">
        <v>31468</v>
      </c>
      <c r="C892" s="405" t="s">
        <v>22</v>
      </c>
      <c r="D892" t="s">
        <v>14</v>
      </c>
      <c r="E892" s="217"/>
      <c r="F892" s="217">
        <v>5</v>
      </c>
      <c r="G892" s="1">
        <f t="shared" si="17"/>
        <v>3.5527136788005009E-14</v>
      </c>
      <c r="I892" s="405"/>
      <c r="K892" s="217"/>
    </row>
    <row r="893" spans="1:11">
      <c r="A893" s="68">
        <v>45838</v>
      </c>
      <c r="B893" s="404" t="s">
        <v>11</v>
      </c>
      <c r="C893" s="404" t="s">
        <v>23</v>
      </c>
      <c r="D893" t="s">
        <v>13</v>
      </c>
      <c r="E893" s="217">
        <v>10.1</v>
      </c>
      <c r="F893" s="217"/>
      <c r="G893" s="1">
        <f t="shared" si="17"/>
        <v>10.100000000000035</v>
      </c>
      <c r="I893" s="404" t="s">
        <v>23</v>
      </c>
      <c r="J893" t="s">
        <v>13</v>
      </c>
      <c r="K893" s="217">
        <v>10.1</v>
      </c>
    </row>
    <row r="894" spans="1:11">
      <c r="A894" s="46"/>
      <c r="B894" s="405"/>
      <c r="C894" s="405"/>
      <c r="D894" t="s">
        <v>14</v>
      </c>
      <c r="E894" s="217">
        <v>4</v>
      </c>
      <c r="F894" s="217"/>
      <c r="G894" s="1">
        <f t="shared" si="17"/>
        <v>14.100000000000035</v>
      </c>
      <c r="I894" s="405"/>
      <c r="J894" t="s">
        <v>14</v>
      </c>
      <c r="K894" s="217">
        <v>4</v>
      </c>
    </row>
    <row r="895" spans="1:11">
      <c r="A895" s="46"/>
      <c r="B895" s="405"/>
      <c r="C895" s="405"/>
      <c r="D895" t="s">
        <v>15</v>
      </c>
      <c r="E895" s="217">
        <v>60</v>
      </c>
      <c r="F895" s="217"/>
      <c r="G895" s="1">
        <f t="shared" si="17"/>
        <v>74.100000000000037</v>
      </c>
      <c r="K895" s="29">
        <f>SUM(K889:K894)</f>
        <v>37</v>
      </c>
    </row>
    <row r="896" spans="1:11">
      <c r="A896" s="46"/>
      <c r="B896" s="405"/>
      <c r="C896" s="405"/>
      <c r="D896" t="s">
        <v>16</v>
      </c>
      <c r="E896" s="217">
        <v>5</v>
      </c>
      <c r="F896" s="217"/>
      <c r="G896" s="1">
        <f t="shared" si="17"/>
        <v>79.100000000000037</v>
      </c>
      <c r="I896" s="404"/>
      <c r="K896" s="217"/>
    </row>
    <row r="897" spans="1:12">
      <c r="A897" s="46">
        <v>45838</v>
      </c>
      <c r="B897" s="405" t="s">
        <v>56</v>
      </c>
      <c r="C897" s="405" t="s">
        <v>23</v>
      </c>
      <c r="D897" t="s">
        <v>15</v>
      </c>
      <c r="E897" s="217"/>
      <c r="F897" s="217">
        <v>60</v>
      </c>
      <c r="G897" s="1">
        <f t="shared" si="17"/>
        <v>19.100000000000037</v>
      </c>
      <c r="I897" s="405"/>
      <c r="K897" s="217"/>
    </row>
    <row r="898" spans="1:12">
      <c r="A898" s="46">
        <v>45838</v>
      </c>
      <c r="B898" s="405" t="s">
        <v>56</v>
      </c>
      <c r="C898" s="405" t="s">
        <v>23</v>
      </c>
      <c r="D898" t="s">
        <v>16</v>
      </c>
      <c r="E898" s="217"/>
      <c r="F898" s="217">
        <v>5</v>
      </c>
      <c r="G898" s="1">
        <f t="shared" si="17"/>
        <v>14.100000000000037</v>
      </c>
      <c r="I898" s="404"/>
      <c r="K898" s="217"/>
    </row>
    <row r="899" spans="1:12">
      <c r="A899" s="30">
        <v>45854</v>
      </c>
      <c r="B899" s="405">
        <v>31468</v>
      </c>
      <c r="C899" s="405" t="s">
        <v>23</v>
      </c>
      <c r="D899" t="s">
        <v>13</v>
      </c>
      <c r="F899" s="1">
        <v>10.1</v>
      </c>
      <c r="G899" s="1">
        <f t="shared" si="17"/>
        <v>4.0000000000000373</v>
      </c>
      <c r="I899" s="405"/>
      <c r="K899" s="217"/>
    </row>
    <row r="900" spans="1:12">
      <c r="A900" s="30">
        <v>45854</v>
      </c>
      <c r="B900" s="405">
        <v>31468</v>
      </c>
      <c r="C900" s="405" t="s">
        <v>23</v>
      </c>
      <c r="D900" t="s">
        <v>14</v>
      </c>
      <c r="F900" s="1">
        <v>4</v>
      </c>
      <c r="G900" s="1">
        <f t="shared" si="17"/>
        <v>3.730349362740526E-14</v>
      </c>
      <c r="K900" s="29"/>
    </row>
    <row r="901" spans="1:12">
      <c r="A901" s="68">
        <v>45869</v>
      </c>
      <c r="B901" s="404" t="s">
        <v>11</v>
      </c>
      <c r="C901" s="404" t="s">
        <v>24</v>
      </c>
      <c r="D901" t="s">
        <v>13</v>
      </c>
      <c r="E901" s="217">
        <v>9.8000000000000007</v>
      </c>
      <c r="F901" s="217"/>
      <c r="G901" s="1">
        <f t="shared" si="17"/>
        <v>9.800000000000038</v>
      </c>
      <c r="I901" s="404" t="s">
        <v>24</v>
      </c>
      <c r="J901" t="s">
        <v>13</v>
      </c>
      <c r="K901" s="217">
        <v>9.8000000000000007</v>
      </c>
    </row>
    <row r="902" spans="1:12">
      <c r="A902" s="46"/>
      <c r="B902" s="405"/>
      <c r="C902" s="405"/>
      <c r="D902" t="s">
        <v>14</v>
      </c>
      <c r="E902" s="217">
        <v>4</v>
      </c>
      <c r="F902" s="217"/>
      <c r="G902" s="1">
        <f t="shared" si="17"/>
        <v>13.800000000000038</v>
      </c>
      <c r="I902" s="405"/>
      <c r="J902" t="s">
        <v>14</v>
      </c>
      <c r="K902" s="217">
        <v>4</v>
      </c>
    </row>
    <row r="903" spans="1:12">
      <c r="A903" s="46"/>
      <c r="B903" s="405"/>
      <c r="C903" s="405"/>
      <c r="D903" t="s">
        <v>15</v>
      </c>
      <c r="E903" s="217">
        <v>60</v>
      </c>
      <c r="F903" s="217"/>
      <c r="G903" s="1">
        <f t="shared" si="17"/>
        <v>73.80000000000004</v>
      </c>
      <c r="I903" s="404" t="s">
        <v>25</v>
      </c>
      <c r="J903" t="s">
        <v>13</v>
      </c>
      <c r="K903" s="217">
        <v>10.7</v>
      </c>
    </row>
    <row r="904" spans="1:12">
      <c r="A904" s="46"/>
      <c r="B904" s="405"/>
      <c r="C904" s="405"/>
      <c r="D904" t="s">
        <v>16</v>
      </c>
      <c r="E904" s="217">
        <v>5</v>
      </c>
      <c r="F904" s="217"/>
      <c r="G904" s="1">
        <f t="shared" si="17"/>
        <v>78.80000000000004</v>
      </c>
      <c r="I904" s="405"/>
      <c r="J904" t="s">
        <v>14</v>
      </c>
      <c r="K904" s="217">
        <v>8</v>
      </c>
    </row>
    <row r="905" spans="1:12">
      <c r="A905" s="46">
        <v>45869</v>
      </c>
      <c r="B905" s="405" t="s">
        <v>32</v>
      </c>
      <c r="C905" s="405" t="s">
        <v>24</v>
      </c>
      <c r="D905" t="s">
        <v>15</v>
      </c>
      <c r="E905" s="217"/>
      <c r="F905" s="217">
        <v>60</v>
      </c>
      <c r="G905" s="1">
        <f t="shared" si="17"/>
        <v>18.80000000000004</v>
      </c>
      <c r="J905">
        <v>40</v>
      </c>
      <c r="K905" s="29">
        <f>SUM(K901:K904)</f>
        <v>32.5</v>
      </c>
      <c r="L905" s="29">
        <f>J905-K905</f>
        <v>7.5</v>
      </c>
    </row>
    <row r="906" spans="1:12">
      <c r="A906" s="46">
        <v>45869</v>
      </c>
      <c r="B906" s="405" t="s">
        <v>32</v>
      </c>
      <c r="C906" s="405" t="s">
        <v>24</v>
      </c>
      <c r="D906" t="s">
        <v>16</v>
      </c>
      <c r="E906" s="217"/>
      <c r="F906" s="217">
        <v>5</v>
      </c>
      <c r="G906" s="1">
        <f t="shared" si="17"/>
        <v>13.80000000000004</v>
      </c>
    </row>
    <row r="907" spans="1:12">
      <c r="A907" s="46">
        <v>45939</v>
      </c>
      <c r="B907" s="405">
        <v>31718</v>
      </c>
      <c r="C907" s="405" t="s">
        <v>24</v>
      </c>
      <c r="D907" t="s">
        <v>13</v>
      </c>
      <c r="E907" s="217"/>
      <c r="F907" s="217">
        <v>9.8000000000000007</v>
      </c>
      <c r="G907" s="1">
        <f t="shared" si="17"/>
        <v>4.0000000000000391</v>
      </c>
    </row>
    <row r="908" spans="1:12">
      <c r="A908" s="46">
        <v>45939</v>
      </c>
      <c r="B908" s="405">
        <v>31718</v>
      </c>
      <c r="C908" s="405" t="s">
        <v>24</v>
      </c>
      <c r="D908" t="s">
        <v>14</v>
      </c>
      <c r="E908" s="217"/>
      <c r="F908" s="217">
        <v>4</v>
      </c>
      <c r="G908" s="1">
        <f t="shared" si="17"/>
        <v>3.907985046680551E-14</v>
      </c>
    </row>
    <row r="909" spans="1:12">
      <c r="A909" s="32">
        <v>45900</v>
      </c>
      <c r="B909" s="404" t="s">
        <v>11</v>
      </c>
      <c r="C909" s="404" t="s">
        <v>25</v>
      </c>
      <c r="D909" t="s">
        <v>13</v>
      </c>
      <c r="E909" s="217">
        <v>10.7</v>
      </c>
      <c r="F909" s="217"/>
      <c r="G909" s="1">
        <f t="shared" si="17"/>
        <v>10.700000000000038</v>
      </c>
    </row>
    <row r="910" spans="1:12">
      <c r="B910" s="405"/>
      <c r="C910" s="405"/>
      <c r="D910" t="s">
        <v>14</v>
      </c>
      <c r="E910" s="217">
        <v>8</v>
      </c>
      <c r="F910" s="217"/>
      <c r="G910" s="1">
        <f t="shared" si="17"/>
        <v>18.700000000000038</v>
      </c>
    </row>
    <row r="911" spans="1:12">
      <c r="B911" s="405"/>
      <c r="C911" s="405"/>
      <c r="D911" t="s">
        <v>15</v>
      </c>
      <c r="E911" s="217">
        <v>60</v>
      </c>
      <c r="F911" s="217"/>
      <c r="G911" s="1">
        <f t="shared" si="17"/>
        <v>78.700000000000045</v>
      </c>
    </row>
    <row r="912" spans="1:12">
      <c r="B912" s="405"/>
      <c r="C912" s="405"/>
      <c r="D912" t="s">
        <v>16</v>
      </c>
      <c r="E912" s="217">
        <v>5</v>
      </c>
      <c r="F912" s="217"/>
      <c r="G912" s="1">
        <f t="shared" si="17"/>
        <v>83.700000000000045</v>
      </c>
    </row>
    <row r="913" spans="1:12">
      <c r="A913" s="30">
        <v>45900</v>
      </c>
      <c r="B913" s="405" t="s">
        <v>75</v>
      </c>
      <c r="C913" s="405" t="s">
        <v>25</v>
      </c>
      <c r="D913" t="s">
        <v>15</v>
      </c>
      <c r="E913" s="217"/>
      <c r="F913" s="217">
        <v>60</v>
      </c>
      <c r="G913" s="1">
        <f t="shared" si="17"/>
        <v>23.700000000000045</v>
      </c>
    </row>
    <row r="914" spans="1:12">
      <c r="A914" s="30">
        <v>45900</v>
      </c>
      <c r="B914" s="405" t="s">
        <v>75</v>
      </c>
      <c r="C914" s="405" t="s">
        <v>25</v>
      </c>
      <c r="D914" t="s">
        <v>16</v>
      </c>
      <c r="E914" s="217"/>
      <c r="F914" s="217">
        <v>5</v>
      </c>
      <c r="G914" s="1">
        <f t="shared" si="17"/>
        <v>18.700000000000045</v>
      </c>
    </row>
    <row r="915" spans="1:12">
      <c r="A915" s="46">
        <v>45939</v>
      </c>
      <c r="B915" s="405">
        <v>31718</v>
      </c>
      <c r="C915" s="405" t="s">
        <v>25</v>
      </c>
      <c r="D915" t="s">
        <v>13</v>
      </c>
      <c r="E915" s="217"/>
      <c r="F915" s="217">
        <v>10.7</v>
      </c>
      <c r="G915" s="1">
        <f t="shared" ref="G915:G972" si="18">+G914+E915-F915</f>
        <v>8.0000000000000462</v>
      </c>
    </row>
    <row r="916" spans="1:12">
      <c r="A916" s="46">
        <v>45939</v>
      </c>
      <c r="B916" s="405">
        <v>31718</v>
      </c>
      <c r="C916" s="405" t="s">
        <v>25</v>
      </c>
      <c r="D916" t="s">
        <v>14</v>
      </c>
      <c r="E916" s="217"/>
      <c r="F916" s="217">
        <v>8</v>
      </c>
      <c r="G916" s="1">
        <f t="shared" si="18"/>
        <v>4.6185277824406512E-14</v>
      </c>
    </row>
    <row r="917" spans="1:12">
      <c r="A917" s="68">
        <v>45930</v>
      </c>
      <c r="B917" s="404" t="s">
        <v>11</v>
      </c>
      <c r="C917" s="404" t="s">
        <v>41</v>
      </c>
      <c r="D917" t="s">
        <v>13</v>
      </c>
      <c r="E917" s="217">
        <v>10</v>
      </c>
      <c r="G917" s="1">
        <f t="shared" si="18"/>
        <v>10.000000000000046</v>
      </c>
    </row>
    <row r="918" spans="1:12">
      <c r="A918" s="46"/>
      <c r="B918" s="405"/>
      <c r="C918" s="405"/>
      <c r="D918" t="s">
        <v>14</v>
      </c>
      <c r="E918" s="217">
        <v>4</v>
      </c>
      <c r="G918" s="1">
        <f t="shared" si="18"/>
        <v>14.000000000000046</v>
      </c>
    </row>
    <row r="919" spans="1:12">
      <c r="A919" s="46"/>
      <c r="B919" s="405"/>
      <c r="C919" s="405"/>
      <c r="D919" t="s">
        <v>15</v>
      </c>
      <c r="E919" s="217">
        <v>60</v>
      </c>
      <c r="G919" s="1">
        <f t="shared" si="18"/>
        <v>74.000000000000043</v>
      </c>
    </row>
    <row r="920" spans="1:12">
      <c r="A920" s="46"/>
      <c r="B920" s="405"/>
      <c r="C920" s="405"/>
      <c r="D920" t="s">
        <v>16</v>
      </c>
      <c r="E920" s="217">
        <v>5</v>
      </c>
      <c r="G920" s="1">
        <f t="shared" si="18"/>
        <v>79.000000000000043</v>
      </c>
    </row>
    <row r="921" spans="1:12">
      <c r="B921" s="405"/>
      <c r="C921" s="405"/>
      <c r="D921" t="s">
        <v>76</v>
      </c>
      <c r="E921" s="217">
        <v>10</v>
      </c>
      <c r="G921" s="1">
        <f t="shared" si="18"/>
        <v>89.000000000000043</v>
      </c>
    </row>
    <row r="922" spans="1:12">
      <c r="A922" s="30">
        <v>45905</v>
      </c>
      <c r="B922" s="405"/>
      <c r="C922" s="405" t="s">
        <v>41</v>
      </c>
      <c r="D922" t="s">
        <v>76</v>
      </c>
      <c r="F922" s="1">
        <v>10</v>
      </c>
      <c r="G922" s="1">
        <f t="shared" si="18"/>
        <v>79.000000000000043</v>
      </c>
    </row>
    <row r="923" spans="1:12">
      <c r="A923" s="30">
        <v>45930</v>
      </c>
      <c r="B923" s="405" t="s">
        <v>150</v>
      </c>
      <c r="C923" s="405" t="s">
        <v>41</v>
      </c>
      <c r="D923" t="s">
        <v>15</v>
      </c>
      <c r="F923" s="217">
        <v>60</v>
      </c>
      <c r="G923" s="1">
        <f t="shared" si="18"/>
        <v>19.000000000000043</v>
      </c>
    </row>
    <row r="924" spans="1:12">
      <c r="A924" s="30">
        <v>45930</v>
      </c>
      <c r="B924" s="405" t="s">
        <v>150</v>
      </c>
      <c r="C924" s="405" t="s">
        <v>41</v>
      </c>
      <c r="D924" t="s">
        <v>16</v>
      </c>
      <c r="F924" s="217">
        <v>5</v>
      </c>
      <c r="G924" s="1">
        <f t="shared" si="18"/>
        <v>14.000000000000043</v>
      </c>
      <c r="J924" s="404" t="s">
        <v>41</v>
      </c>
      <c r="K924" t="s">
        <v>13</v>
      </c>
      <c r="L924" s="217">
        <v>10</v>
      </c>
    </row>
    <row r="925" spans="1:12">
      <c r="A925" s="30">
        <v>45978</v>
      </c>
      <c r="B925" s="405">
        <v>31944</v>
      </c>
      <c r="C925" s="405" t="s">
        <v>41</v>
      </c>
      <c r="D925" t="s">
        <v>13</v>
      </c>
      <c r="F925" s="217">
        <v>10</v>
      </c>
      <c r="G925" s="1">
        <f t="shared" si="18"/>
        <v>4.0000000000000426</v>
      </c>
      <c r="J925" s="404"/>
      <c r="L925" s="217"/>
    </row>
    <row r="926" spans="1:12">
      <c r="A926" s="30">
        <v>45978</v>
      </c>
      <c r="B926" s="405">
        <v>31944</v>
      </c>
      <c r="C926" s="405" t="s">
        <v>41</v>
      </c>
      <c r="D926" t="s">
        <v>14</v>
      </c>
      <c r="F926" s="217">
        <v>4</v>
      </c>
      <c r="G926" s="1">
        <f t="shared" si="18"/>
        <v>4.2632564145606011E-14</v>
      </c>
      <c r="J926" s="404"/>
      <c r="L926" s="217"/>
    </row>
    <row r="927" spans="1:12">
      <c r="A927" s="68">
        <v>45961</v>
      </c>
      <c r="B927" s="404" t="s">
        <v>11</v>
      </c>
      <c r="C927" s="404" t="s">
        <v>27</v>
      </c>
      <c r="D927" t="s">
        <v>13</v>
      </c>
      <c r="E927" s="1">
        <v>8.4</v>
      </c>
      <c r="G927" s="1">
        <f t="shared" si="18"/>
        <v>8.400000000000043</v>
      </c>
      <c r="J927" s="405"/>
      <c r="K927" t="s">
        <v>14</v>
      </c>
      <c r="L927" s="217">
        <v>4</v>
      </c>
    </row>
    <row r="928" spans="1:12">
      <c r="A928" s="46"/>
      <c r="B928" s="405"/>
      <c r="C928" s="405"/>
      <c r="D928" t="s">
        <v>14</v>
      </c>
      <c r="E928" s="1">
        <v>7</v>
      </c>
      <c r="G928" s="1">
        <f t="shared" si="18"/>
        <v>15.400000000000043</v>
      </c>
      <c r="L928" s="29">
        <f>SUM(L924:L927)</f>
        <v>14</v>
      </c>
    </row>
    <row r="929" spans="1:12">
      <c r="A929" s="46"/>
      <c r="B929" s="405"/>
      <c r="C929" s="405"/>
      <c r="D929" t="s">
        <v>15</v>
      </c>
      <c r="E929" s="217">
        <v>60</v>
      </c>
      <c r="G929" s="1">
        <f t="shared" si="18"/>
        <v>75.400000000000048</v>
      </c>
    </row>
    <row r="930" spans="1:12">
      <c r="A930" s="46"/>
      <c r="B930" s="405"/>
      <c r="C930" s="405"/>
      <c r="D930" t="s">
        <v>16</v>
      </c>
      <c r="E930" s="217">
        <v>5</v>
      </c>
      <c r="G930" s="1">
        <f t="shared" si="18"/>
        <v>80.400000000000048</v>
      </c>
      <c r="I930" s="404" t="s">
        <v>27</v>
      </c>
      <c r="J930" t="s">
        <v>13</v>
      </c>
      <c r="K930" s="217">
        <v>8.4</v>
      </c>
    </row>
    <row r="931" spans="1:12">
      <c r="A931" s="30">
        <v>45961</v>
      </c>
      <c r="B931" s="405" t="s">
        <v>62</v>
      </c>
      <c r="C931" s="405" t="s">
        <v>27</v>
      </c>
      <c r="D931" t="s">
        <v>15</v>
      </c>
      <c r="E931" s="217"/>
      <c r="F931" s="217">
        <v>60</v>
      </c>
      <c r="G931" s="1">
        <f t="shared" si="18"/>
        <v>20.400000000000048</v>
      </c>
      <c r="I931" s="405"/>
      <c r="J931" t="s">
        <v>14</v>
      </c>
      <c r="K931" s="217">
        <v>7</v>
      </c>
    </row>
    <row r="932" spans="1:12">
      <c r="A932" s="30">
        <v>45961</v>
      </c>
      <c r="B932" s="405" t="s">
        <v>62</v>
      </c>
      <c r="C932" s="405" t="s">
        <v>27</v>
      </c>
      <c r="D932" t="s">
        <v>16</v>
      </c>
      <c r="E932"/>
      <c r="F932" s="217">
        <v>5</v>
      </c>
      <c r="G932" s="1">
        <f t="shared" si="18"/>
        <v>15.400000000000048</v>
      </c>
      <c r="K932" s="29">
        <f>SUM(K930:K931)</f>
        <v>15.4</v>
      </c>
    </row>
    <row r="933" spans="1:12">
      <c r="A933" s="30">
        <v>45986</v>
      </c>
      <c r="B933" s="405">
        <v>32127</v>
      </c>
      <c r="C933" s="405" t="s">
        <v>27</v>
      </c>
      <c r="D933" t="s">
        <v>13</v>
      </c>
      <c r="F933" s="1">
        <v>8.4</v>
      </c>
      <c r="G933" s="1">
        <f t="shared" si="18"/>
        <v>7.000000000000048</v>
      </c>
    </row>
    <row r="934" spans="1:12">
      <c r="A934" s="30">
        <v>45986</v>
      </c>
      <c r="B934" s="405">
        <v>32127</v>
      </c>
      <c r="C934" s="405" t="s">
        <v>27</v>
      </c>
      <c r="D934" t="s">
        <v>14</v>
      </c>
      <c r="F934" s="1">
        <v>7</v>
      </c>
      <c r="G934" s="1">
        <f t="shared" si="18"/>
        <v>4.7961634663806763E-14</v>
      </c>
    </row>
    <row r="935" spans="1:12">
      <c r="A935" s="68">
        <v>45991</v>
      </c>
      <c r="B935" s="404" t="s">
        <v>11</v>
      </c>
      <c r="C935" s="404" t="s">
        <v>28</v>
      </c>
      <c r="D935" t="s">
        <v>13</v>
      </c>
      <c r="E935" s="44">
        <v>8.3000000000000007</v>
      </c>
      <c r="G935" s="1">
        <f t="shared" si="18"/>
        <v>8.3000000000000487</v>
      </c>
    </row>
    <row r="936" spans="1:12">
      <c r="A936" s="46"/>
      <c r="B936" s="405"/>
      <c r="C936" s="405"/>
      <c r="D936" t="s">
        <v>14</v>
      </c>
      <c r="E936" s="44">
        <v>6</v>
      </c>
      <c r="G936" s="1">
        <f t="shared" si="18"/>
        <v>14.300000000000049</v>
      </c>
    </row>
    <row r="937" spans="1:12">
      <c r="A937" s="46"/>
      <c r="B937" s="405"/>
      <c r="C937" s="405"/>
      <c r="D937" t="s">
        <v>15</v>
      </c>
      <c r="E937" s="217">
        <v>60</v>
      </c>
      <c r="G937" s="1">
        <f t="shared" si="18"/>
        <v>74.300000000000054</v>
      </c>
      <c r="I937" s="404" t="s">
        <v>28</v>
      </c>
      <c r="J937" t="s">
        <v>13</v>
      </c>
      <c r="K937" s="44">
        <v>8.3000000000000007</v>
      </c>
    </row>
    <row r="938" spans="1:12">
      <c r="A938" s="46"/>
      <c r="B938" s="405"/>
      <c r="C938" s="405"/>
      <c r="D938" t="s">
        <v>16</v>
      </c>
      <c r="E938" s="217">
        <v>5</v>
      </c>
      <c r="G938" s="1">
        <f t="shared" si="18"/>
        <v>79.300000000000054</v>
      </c>
      <c r="I938" s="405"/>
      <c r="J938" t="s">
        <v>14</v>
      </c>
      <c r="K938" s="44">
        <v>6</v>
      </c>
    </row>
    <row r="939" spans="1:12">
      <c r="A939" s="30">
        <v>45991</v>
      </c>
      <c r="B939" s="405" t="s">
        <v>64</v>
      </c>
      <c r="C939" s="405" t="s">
        <v>28</v>
      </c>
      <c r="D939" t="s">
        <v>15</v>
      </c>
      <c r="E939" s="13"/>
      <c r="F939" s="217">
        <v>60</v>
      </c>
      <c r="G939" s="1">
        <f t="shared" si="18"/>
        <v>19.300000000000054</v>
      </c>
      <c r="J939">
        <v>20</v>
      </c>
      <c r="K939" s="44">
        <f>SUM(K937:K938)</f>
        <v>14.3</v>
      </c>
      <c r="L939" s="44">
        <f>J939-K939</f>
        <v>5.6999999999999993</v>
      </c>
    </row>
    <row r="940" spans="1:12">
      <c r="A940" s="30">
        <v>45991</v>
      </c>
      <c r="B940" s="405" t="s">
        <v>64</v>
      </c>
      <c r="C940" s="405" t="s">
        <v>28</v>
      </c>
      <c r="D940" t="s">
        <v>16</v>
      </c>
      <c r="E940" s="13"/>
      <c r="F940" s="217">
        <v>5</v>
      </c>
      <c r="G940" s="1">
        <f t="shared" si="18"/>
        <v>14.300000000000054</v>
      </c>
    </row>
    <row r="941" spans="1:12">
      <c r="A941" s="30">
        <v>46022</v>
      </c>
      <c r="B941" s="405">
        <v>32269</v>
      </c>
      <c r="C941" s="405" t="s">
        <v>28</v>
      </c>
      <c r="D941" t="s">
        <v>13</v>
      </c>
      <c r="E941" s="13"/>
      <c r="F941" s="217">
        <v>8.3000000000000007</v>
      </c>
      <c r="G941" s="1">
        <f t="shared" si="18"/>
        <v>6.0000000000000533</v>
      </c>
    </row>
    <row r="942" spans="1:12">
      <c r="A942" s="30">
        <v>46022</v>
      </c>
      <c r="B942" s="405">
        <v>32269</v>
      </c>
      <c r="C942" s="405" t="s">
        <v>28</v>
      </c>
      <c r="D942" t="s">
        <v>14</v>
      </c>
      <c r="E942" s="13"/>
      <c r="F942" s="217">
        <v>6</v>
      </c>
      <c r="G942" s="1">
        <f t="shared" si="18"/>
        <v>5.3290705182007514E-14</v>
      </c>
    </row>
    <row r="943" spans="1:12">
      <c r="A943" s="68">
        <v>46022</v>
      </c>
      <c r="B943" s="404" t="s">
        <v>11</v>
      </c>
      <c r="C943" s="404" t="s">
        <v>29</v>
      </c>
      <c r="D943" t="s">
        <v>13</v>
      </c>
      <c r="E943" s="44">
        <v>8.3000000000000007</v>
      </c>
      <c r="G943" s="1">
        <f t="shared" si="18"/>
        <v>8.300000000000054</v>
      </c>
      <c r="I943" s="449" t="s">
        <v>480</v>
      </c>
      <c r="J943" s="449"/>
      <c r="K943" s="449"/>
    </row>
    <row r="944" spans="1:12">
      <c r="A944" s="46"/>
      <c r="B944" s="405"/>
      <c r="C944" s="405"/>
      <c r="D944" t="s">
        <v>14</v>
      </c>
      <c r="E944" s="44">
        <v>6</v>
      </c>
      <c r="G944" s="1">
        <f t="shared" si="18"/>
        <v>14.300000000000054</v>
      </c>
      <c r="H944" s="404">
        <v>2025</v>
      </c>
      <c r="I944" s="404" t="s">
        <v>29</v>
      </c>
      <c r="J944" t="s">
        <v>13</v>
      </c>
      <c r="K944" s="44">
        <v>8.3000000000000007</v>
      </c>
    </row>
    <row r="945" spans="1:12">
      <c r="A945" s="46"/>
      <c r="B945" s="405"/>
      <c r="C945" s="405"/>
      <c r="D945" t="s">
        <v>15</v>
      </c>
      <c r="E945" s="217">
        <v>60</v>
      </c>
      <c r="G945" s="1">
        <f t="shared" si="18"/>
        <v>74.300000000000054</v>
      </c>
      <c r="I945" s="405"/>
      <c r="J945" t="s">
        <v>14</v>
      </c>
      <c r="K945" s="44">
        <v>6</v>
      </c>
    </row>
    <row r="946" spans="1:12">
      <c r="A946" s="46"/>
      <c r="B946" s="405"/>
      <c r="C946" s="405"/>
      <c r="D946" t="s">
        <v>16</v>
      </c>
      <c r="E946" s="217">
        <v>5</v>
      </c>
      <c r="G946" s="1">
        <f t="shared" si="18"/>
        <v>79.300000000000054</v>
      </c>
      <c r="J946">
        <v>20</v>
      </c>
      <c r="K946" s="242">
        <f>SUM(K944:K945)</f>
        <v>14.3</v>
      </c>
      <c r="L946" s="29">
        <f>J946-K946</f>
        <v>5.6999999999999993</v>
      </c>
    </row>
    <row r="947" spans="1:12">
      <c r="A947" s="46">
        <v>46022</v>
      </c>
      <c r="B947" s="405" t="s">
        <v>48</v>
      </c>
      <c r="C947" s="167" t="s">
        <v>29</v>
      </c>
      <c r="D947" t="s">
        <v>15</v>
      </c>
      <c r="E947" s="13"/>
      <c r="F947" s="217">
        <v>60</v>
      </c>
      <c r="G947" s="1">
        <f t="shared" si="18"/>
        <v>19.300000000000054</v>
      </c>
    </row>
    <row r="948" spans="1:12">
      <c r="A948" s="46">
        <v>46022</v>
      </c>
      <c r="B948" s="405" t="s">
        <v>48</v>
      </c>
      <c r="C948" s="167" t="s">
        <v>29</v>
      </c>
      <c r="D948" t="s">
        <v>16</v>
      </c>
      <c r="E948" s="13"/>
      <c r="F948" s="217">
        <v>5</v>
      </c>
      <c r="G948" s="1">
        <f>+G947+E948-F948</f>
        <v>14.300000000000054</v>
      </c>
    </row>
    <row r="949" spans="1:12">
      <c r="A949" s="46">
        <v>46059</v>
      </c>
      <c r="B949" s="405">
        <v>32473</v>
      </c>
      <c r="C949" s="167" t="s">
        <v>29</v>
      </c>
      <c r="D949" t="s">
        <v>13</v>
      </c>
      <c r="E949" s="13"/>
      <c r="F949" s="217">
        <v>8.3000000000000007</v>
      </c>
      <c r="G949" s="1">
        <f t="shared" si="18"/>
        <v>6.0000000000000533</v>
      </c>
    </row>
    <row r="950" spans="1:12">
      <c r="A950" s="46">
        <v>46059</v>
      </c>
      <c r="B950" s="405">
        <v>32473</v>
      </c>
      <c r="C950" s="167" t="s">
        <v>29</v>
      </c>
      <c r="D950" t="s">
        <v>14</v>
      </c>
      <c r="E950" s="13"/>
      <c r="F950" s="217">
        <v>6</v>
      </c>
      <c r="G950" s="1">
        <f t="shared" si="18"/>
        <v>5.3290705182007514E-14</v>
      </c>
    </row>
    <row r="951" spans="1:12">
      <c r="A951" s="68">
        <v>46053</v>
      </c>
      <c r="B951" s="404" t="s">
        <v>11</v>
      </c>
      <c r="C951" s="404" t="s">
        <v>12</v>
      </c>
      <c r="D951" t="s">
        <v>13</v>
      </c>
      <c r="E951" s="44">
        <v>9</v>
      </c>
      <c r="G951" s="1">
        <f t="shared" si="18"/>
        <v>9.0000000000000533</v>
      </c>
    </row>
    <row r="952" spans="1:12">
      <c r="A952" s="46"/>
      <c r="B952" s="405"/>
      <c r="C952" s="405"/>
      <c r="D952" t="s">
        <v>14</v>
      </c>
      <c r="E952" s="44">
        <v>5</v>
      </c>
      <c r="G952" s="1">
        <f t="shared" si="18"/>
        <v>14.000000000000053</v>
      </c>
    </row>
    <row r="953" spans="1:12">
      <c r="A953" s="46"/>
      <c r="B953" s="405"/>
      <c r="C953" s="405"/>
      <c r="D953" t="s">
        <v>15</v>
      </c>
      <c r="E953" s="217">
        <v>60</v>
      </c>
      <c r="G953" s="1">
        <f t="shared" si="18"/>
        <v>74.000000000000057</v>
      </c>
    </row>
    <row r="954" spans="1:12">
      <c r="A954" s="46"/>
      <c r="B954" s="405"/>
      <c r="C954" s="405"/>
      <c r="D954" t="s">
        <v>16</v>
      </c>
      <c r="E954" s="217">
        <v>5</v>
      </c>
      <c r="G954" s="1">
        <f t="shared" si="18"/>
        <v>79.000000000000057</v>
      </c>
    </row>
    <row r="955" spans="1:12">
      <c r="A955" s="46"/>
      <c r="B955" s="405"/>
      <c r="C955" s="405"/>
      <c r="D955" t="s">
        <v>100</v>
      </c>
      <c r="E955" s="217">
        <v>10</v>
      </c>
      <c r="G955" s="1">
        <f t="shared" si="18"/>
        <v>89.000000000000057</v>
      </c>
      <c r="I955" s="404" t="s">
        <v>12</v>
      </c>
      <c r="J955" t="s">
        <v>13</v>
      </c>
      <c r="K955" s="44">
        <v>9</v>
      </c>
    </row>
    <row r="956" spans="1:12">
      <c r="A956" s="46">
        <v>46053</v>
      </c>
      <c r="B956" s="405" t="s">
        <v>49</v>
      </c>
      <c r="C956" s="405" t="s">
        <v>12</v>
      </c>
      <c r="D956" t="s">
        <v>15</v>
      </c>
      <c r="E956" s="217"/>
      <c r="F956" s="217">
        <v>60</v>
      </c>
      <c r="G956" s="1">
        <f t="shared" si="18"/>
        <v>29.000000000000057</v>
      </c>
      <c r="I956" s="405"/>
      <c r="J956" t="s">
        <v>14</v>
      </c>
      <c r="K956" s="44">
        <v>5</v>
      </c>
    </row>
    <row r="957" spans="1:12">
      <c r="A957" s="46">
        <v>46053</v>
      </c>
      <c r="B957" s="405" t="s">
        <v>49</v>
      </c>
      <c r="C957" s="405" t="s">
        <v>12</v>
      </c>
      <c r="D957" t="s">
        <v>16</v>
      </c>
      <c r="E957" s="217"/>
      <c r="F957" s="217">
        <v>5</v>
      </c>
      <c r="G957" s="1">
        <f t="shared" si="18"/>
        <v>24.000000000000057</v>
      </c>
      <c r="I957" s="404"/>
      <c r="K957" s="44">
        <f>SUM(K955:K956)</f>
        <v>14</v>
      </c>
    </row>
    <row r="958" spans="1:12">
      <c r="A958" s="46">
        <v>46092</v>
      </c>
      <c r="B958" s="405">
        <v>32654</v>
      </c>
      <c r="C958" s="405" t="s">
        <v>12</v>
      </c>
      <c r="D958" t="s">
        <v>100</v>
      </c>
      <c r="E958" s="217"/>
      <c r="F958" s="217">
        <v>10</v>
      </c>
      <c r="G958" s="1">
        <f t="shared" si="18"/>
        <v>14.000000000000057</v>
      </c>
      <c r="I958" s="404"/>
      <c r="K958" s="44"/>
    </row>
    <row r="959" spans="1:12">
      <c r="A959" s="46">
        <v>46098</v>
      </c>
      <c r="B959" s="405">
        <v>32685</v>
      </c>
      <c r="C959" s="405" t="s">
        <v>12</v>
      </c>
      <c r="D959" t="s">
        <v>13</v>
      </c>
      <c r="E959" s="217"/>
      <c r="F959" s="217">
        <v>9</v>
      </c>
      <c r="G959" s="1">
        <f t="shared" si="18"/>
        <v>5.0000000000000568</v>
      </c>
      <c r="I959" s="404"/>
      <c r="K959" s="44"/>
    </row>
    <row r="960" spans="1:12">
      <c r="A960" s="46">
        <v>46098</v>
      </c>
      <c r="B960" s="405">
        <v>32685</v>
      </c>
      <c r="C960" s="405" t="s">
        <v>12</v>
      </c>
      <c r="D960" t="s">
        <v>14</v>
      </c>
      <c r="E960" s="217"/>
      <c r="F960" s="217">
        <v>5</v>
      </c>
      <c r="G960" s="1">
        <f t="shared" si="18"/>
        <v>5.6843418860808015E-14</v>
      </c>
      <c r="I960" s="404"/>
      <c r="K960" s="44"/>
    </row>
    <row r="961" spans="1:11">
      <c r="A961" s="32">
        <v>46081</v>
      </c>
      <c r="B961" s="404" t="s">
        <v>11</v>
      </c>
      <c r="C961" s="404" t="s">
        <v>19</v>
      </c>
      <c r="D961" t="s">
        <v>13</v>
      </c>
      <c r="E961" s="44">
        <v>5</v>
      </c>
      <c r="G961" s="1">
        <f t="shared" si="18"/>
        <v>5.0000000000000568</v>
      </c>
      <c r="I961" s="405"/>
      <c r="K961" s="44"/>
    </row>
    <row r="962" spans="1:11">
      <c r="B962" s="405"/>
      <c r="C962" s="405"/>
      <c r="D962" t="s">
        <v>14</v>
      </c>
      <c r="E962" s="44">
        <v>10</v>
      </c>
      <c r="G962" s="1">
        <f t="shared" si="18"/>
        <v>15.000000000000057</v>
      </c>
      <c r="I962" s="449" t="s">
        <v>480</v>
      </c>
      <c r="J962" s="449"/>
      <c r="K962" s="449"/>
    </row>
    <row r="963" spans="1:11">
      <c r="B963" s="405"/>
      <c r="C963" s="405"/>
      <c r="D963" t="s">
        <v>15</v>
      </c>
      <c r="E963" s="217">
        <v>56</v>
      </c>
      <c r="G963" s="1">
        <f t="shared" si="18"/>
        <v>71.000000000000057</v>
      </c>
      <c r="H963" s="404">
        <v>2026</v>
      </c>
      <c r="I963" s="404" t="s">
        <v>19</v>
      </c>
      <c r="J963" t="s">
        <v>13</v>
      </c>
      <c r="K963" s="44">
        <v>5</v>
      </c>
    </row>
    <row r="964" spans="1:11">
      <c r="B964" s="405"/>
      <c r="C964" s="405"/>
      <c r="D964" t="s">
        <v>16</v>
      </c>
      <c r="E964" s="217">
        <v>5</v>
      </c>
      <c r="G964" s="1">
        <f t="shared" si="18"/>
        <v>76.000000000000057</v>
      </c>
      <c r="I964" s="405"/>
      <c r="J964" t="s">
        <v>14</v>
      </c>
      <c r="K964" s="44">
        <v>10</v>
      </c>
    </row>
    <row r="965" spans="1:11">
      <c r="A965" s="46">
        <v>46081</v>
      </c>
      <c r="B965" s="405" t="s">
        <v>50</v>
      </c>
      <c r="C965" s="405" t="s">
        <v>19</v>
      </c>
      <c r="D965" t="s">
        <v>15</v>
      </c>
      <c r="F965" s="217">
        <v>56</v>
      </c>
      <c r="G965" s="1">
        <f t="shared" si="18"/>
        <v>20.000000000000057</v>
      </c>
      <c r="K965" s="159">
        <f>SUM(K963:K964)</f>
        <v>15</v>
      </c>
    </row>
    <row r="966" spans="1:11">
      <c r="A966" s="46">
        <v>46081</v>
      </c>
      <c r="B966" s="405" t="s">
        <v>50</v>
      </c>
      <c r="C966" s="405" t="s">
        <v>19</v>
      </c>
      <c r="D966" t="s">
        <v>16</v>
      </c>
      <c r="F966" s="217">
        <v>5</v>
      </c>
      <c r="G966" s="1">
        <f t="shared" si="18"/>
        <v>15.000000000000057</v>
      </c>
    </row>
    <row r="967" spans="1:11">
      <c r="A967" s="30">
        <v>46106</v>
      </c>
      <c r="B967" s="405">
        <v>32891</v>
      </c>
      <c r="C967" s="405" t="s">
        <v>19</v>
      </c>
      <c r="D967" t="s">
        <v>13</v>
      </c>
      <c r="F967" s="1">
        <v>5</v>
      </c>
      <c r="G967" s="1">
        <f t="shared" si="18"/>
        <v>10.000000000000057</v>
      </c>
    </row>
    <row r="968" spans="1:11">
      <c r="A968" s="30">
        <v>46106</v>
      </c>
      <c r="B968" s="405">
        <v>32891</v>
      </c>
      <c r="C968" s="405" t="s">
        <v>19</v>
      </c>
      <c r="D968" t="s">
        <v>14</v>
      </c>
      <c r="F968" s="1">
        <v>10</v>
      </c>
      <c r="G968" s="1">
        <f t="shared" si="18"/>
        <v>5.6843418860808015E-14</v>
      </c>
    </row>
    <row r="969" spans="1:11">
      <c r="A969" s="32">
        <v>46112</v>
      </c>
      <c r="B969" s="404" t="s">
        <v>11</v>
      </c>
      <c r="C969" s="404" t="s">
        <v>20</v>
      </c>
      <c r="D969" t="s">
        <v>13</v>
      </c>
      <c r="E969" s="1">
        <v>8.1</v>
      </c>
      <c r="G969" s="1">
        <f t="shared" si="18"/>
        <v>8.1000000000000565</v>
      </c>
    </row>
    <row r="970" spans="1:11">
      <c r="A970" s="32"/>
      <c r="B970" s="405"/>
      <c r="C970" s="405"/>
      <c r="D970" t="s">
        <v>14</v>
      </c>
      <c r="E970" s="1">
        <v>6</v>
      </c>
      <c r="G970" s="1">
        <f t="shared" si="18"/>
        <v>14.100000000000056</v>
      </c>
    </row>
    <row r="971" spans="1:11">
      <c r="B971" s="405"/>
      <c r="C971" s="405"/>
      <c r="D971" t="s">
        <v>15</v>
      </c>
      <c r="E971" s="1">
        <v>60</v>
      </c>
      <c r="G971" s="1">
        <f t="shared" si="18"/>
        <v>74.100000000000051</v>
      </c>
    </row>
    <row r="972" spans="1:11">
      <c r="B972" s="405"/>
      <c r="C972" s="405"/>
      <c r="D972" t="s">
        <v>16</v>
      </c>
      <c r="E972" s="1">
        <v>5</v>
      </c>
      <c r="G972" s="1">
        <f t="shared" si="18"/>
        <v>79.100000000000051</v>
      </c>
    </row>
    <row r="973" spans="1:11">
      <c r="A973" s="46">
        <v>46112</v>
      </c>
      <c r="B973" s="405" t="s">
        <v>53</v>
      </c>
      <c r="C973" s="405" t="s">
        <v>20</v>
      </c>
      <c r="D973" t="s">
        <v>15</v>
      </c>
      <c r="E973" s="217"/>
      <c r="F973" s="217">
        <v>60</v>
      </c>
      <c r="G973" s="1">
        <f>+G972+E973-F973</f>
        <v>19.100000000000051</v>
      </c>
    </row>
    <row r="974" spans="1:11">
      <c r="A974" s="46">
        <v>46112</v>
      </c>
      <c r="B974" s="405" t="s">
        <v>53</v>
      </c>
      <c r="C974" s="405" t="s">
        <v>20</v>
      </c>
      <c r="D974" t="s">
        <v>16</v>
      </c>
      <c r="E974" s="217"/>
      <c r="F974" s="217">
        <v>5</v>
      </c>
      <c r="G974" s="1">
        <f>+G973+E974-F974</f>
        <v>14.100000000000051</v>
      </c>
    </row>
    <row r="975" spans="1:11">
      <c r="B975" s="405"/>
      <c r="C975" s="405"/>
      <c r="G975" s="1">
        <f>+G974+E975-F975</f>
        <v>14.100000000000051</v>
      </c>
    </row>
    <row r="976" spans="1:11">
      <c r="B976" s="405"/>
      <c r="C976" s="405"/>
      <c r="G976" s="1">
        <f>+G975+E976-F976</f>
        <v>14.100000000000051</v>
      </c>
    </row>
    <row r="977" spans="2:7">
      <c r="B977" s="405"/>
      <c r="C977" s="405"/>
      <c r="G977" s="1">
        <f>+G976+E977-F977</f>
        <v>14.100000000000051</v>
      </c>
    </row>
    <row r="978" spans="2:7">
      <c r="B978" s="405"/>
      <c r="C978" s="405"/>
      <c r="G978" s="1">
        <f>+G977+E978-F978</f>
        <v>14.100000000000051</v>
      </c>
    </row>
    <row r="979" spans="2:7">
      <c r="B979" s="405"/>
      <c r="C979" s="405"/>
      <c r="G979" s="1">
        <f>+G978+E979-F979</f>
        <v>14.100000000000051</v>
      </c>
    </row>
    <row r="980" spans="2:7">
      <c r="B980" s="405"/>
      <c r="C980" s="405"/>
      <c r="G980" s="1">
        <f>+G979+E980-F980</f>
        <v>14.100000000000051</v>
      </c>
    </row>
    <row r="981" spans="2:7">
      <c r="B981" s="405"/>
      <c r="C981" s="405"/>
      <c r="G981" s="1">
        <f>+G980+E981-F981</f>
        <v>14.100000000000051</v>
      </c>
    </row>
    <row r="982" spans="2:7">
      <c r="B982" s="405"/>
      <c r="C982" s="405"/>
      <c r="G982" s="1">
        <f>+G981+E982-F982</f>
        <v>14.100000000000051</v>
      </c>
    </row>
    <row r="983" spans="2:7">
      <c r="B983" s="405"/>
      <c r="C983" s="405"/>
      <c r="G983" s="1">
        <f>+G982+E983-F983</f>
        <v>14.100000000000051</v>
      </c>
    </row>
    <row r="984" spans="2:7">
      <c r="B984" s="405"/>
      <c r="C984" s="405"/>
      <c r="G984" s="1">
        <f>+G983+E984-F984</f>
        <v>14.100000000000051</v>
      </c>
    </row>
    <row r="985" spans="2:7">
      <c r="B985" s="405"/>
      <c r="C985" s="405"/>
      <c r="G985" s="1">
        <f>+G984+E985-F985</f>
        <v>14.100000000000051</v>
      </c>
    </row>
    <row r="986" spans="2:7">
      <c r="B986" s="405"/>
      <c r="C986" s="405"/>
      <c r="G986" s="1">
        <f>+G985+E986-F986</f>
        <v>14.100000000000051</v>
      </c>
    </row>
    <row r="987" spans="2:7">
      <c r="B987" s="405"/>
      <c r="C987" s="405"/>
      <c r="G987" s="1">
        <f>+G986+E987-F987</f>
        <v>14.100000000000051</v>
      </c>
    </row>
    <row r="988" spans="2:7">
      <c r="B988" s="405"/>
      <c r="C988" s="405"/>
      <c r="G988" s="1">
        <f>+G987+E988-F988</f>
        <v>14.100000000000051</v>
      </c>
    </row>
    <row r="989" spans="2:7">
      <c r="B989" s="405"/>
      <c r="C989" s="405"/>
      <c r="G989" s="1">
        <f>+G988+E989-F989</f>
        <v>14.100000000000051</v>
      </c>
    </row>
    <row r="990" spans="2:7">
      <c r="B990" s="405"/>
      <c r="C990" s="405"/>
      <c r="G990" s="1">
        <f>+G989+E990-F990</f>
        <v>14.100000000000051</v>
      </c>
    </row>
    <row r="991" spans="2:7">
      <c r="B991" s="405"/>
      <c r="C991" s="405"/>
      <c r="G991" s="1">
        <f>+G990+E991-F991</f>
        <v>14.100000000000051</v>
      </c>
    </row>
    <row r="992" spans="2:7">
      <c r="B992" s="405"/>
      <c r="C992" s="405"/>
      <c r="G992" s="1">
        <f>+G991+E992-F992</f>
        <v>14.100000000000051</v>
      </c>
    </row>
    <row r="993" spans="2:7">
      <c r="B993" s="405"/>
      <c r="C993" s="405"/>
      <c r="G993" s="1">
        <f>+G992+E993-F993</f>
        <v>14.100000000000051</v>
      </c>
    </row>
    <row r="994" spans="2:7">
      <c r="B994" s="405"/>
      <c r="C994" s="405"/>
      <c r="G994" s="1">
        <f>+G993+E994-F994</f>
        <v>14.100000000000051</v>
      </c>
    </row>
    <row r="995" spans="2:7">
      <c r="B995" s="405"/>
      <c r="C995" s="405"/>
      <c r="G995" s="1">
        <f>+G994+E995-F995</f>
        <v>14.100000000000051</v>
      </c>
    </row>
    <row r="996" spans="2:7">
      <c r="B996" s="405"/>
      <c r="C996" s="405"/>
      <c r="G996" s="1">
        <f>+G995+E996-F996</f>
        <v>14.100000000000051</v>
      </c>
    </row>
    <row r="997" spans="2:7">
      <c r="B997" s="405"/>
      <c r="C997" s="405"/>
      <c r="G997" s="1">
        <f>+G996+E997-F997</f>
        <v>14.100000000000051</v>
      </c>
    </row>
    <row r="998" spans="2:7">
      <c r="B998" s="405"/>
      <c r="C998" s="405"/>
      <c r="G998" s="1">
        <f>+G997+E998-F998</f>
        <v>14.100000000000051</v>
      </c>
    </row>
    <row r="999" spans="2:7">
      <c r="B999" s="405"/>
      <c r="C999" s="405"/>
      <c r="G999" s="1">
        <f>+G998+E999-F999</f>
        <v>14.100000000000051</v>
      </c>
    </row>
    <row r="1000" spans="2:7">
      <c r="B1000" s="405"/>
      <c r="C1000" s="405"/>
      <c r="G1000" s="1">
        <f>+G999+E1000-F1000</f>
        <v>14.100000000000051</v>
      </c>
    </row>
    <row r="1001" spans="2:7">
      <c r="B1001" s="405"/>
      <c r="C1001" s="405"/>
      <c r="G1001" s="1">
        <f>+G1000+E1001-F1001</f>
        <v>14.100000000000051</v>
      </c>
    </row>
    <row r="1002" spans="2:7">
      <c r="B1002" s="405"/>
      <c r="C1002" s="405"/>
      <c r="G1002" s="1">
        <f>+G1001+E1002-F1002</f>
        <v>14.100000000000051</v>
      </c>
    </row>
    <row r="1003" spans="2:7">
      <c r="B1003" s="405"/>
      <c r="C1003" s="405"/>
      <c r="G1003" s="1">
        <f>+G1002+E1003-F1003</f>
        <v>14.100000000000051</v>
      </c>
    </row>
    <row r="1004" spans="2:7">
      <c r="B1004" s="405"/>
      <c r="C1004" s="405"/>
      <c r="G1004" s="1">
        <f>+G1003+E1004-F1004</f>
        <v>14.100000000000051</v>
      </c>
    </row>
    <row r="1005" spans="2:7">
      <c r="B1005" s="405"/>
      <c r="C1005" s="405"/>
      <c r="G1005" s="1">
        <f>+G1004+E1005-F1005</f>
        <v>14.100000000000051</v>
      </c>
    </row>
    <row r="1006" spans="2:7">
      <c r="B1006" s="405"/>
      <c r="C1006" s="405"/>
      <c r="G1006" s="1">
        <f>+G1005+E1006-F1006</f>
        <v>14.100000000000051</v>
      </c>
    </row>
    <row r="1007" spans="2:7">
      <c r="B1007" s="405"/>
      <c r="C1007" s="405"/>
      <c r="G1007" s="1">
        <f>+G1006+E1007-F1007</f>
        <v>14.100000000000051</v>
      </c>
    </row>
    <row r="1008" spans="2:7">
      <c r="B1008" s="405"/>
      <c r="C1008" s="405"/>
      <c r="G1008" s="1">
        <f>+G1007+E1008-F1008</f>
        <v>14.100000000000051</v>
      </c>
    </row>
    <row r="1009" spans="2:7">
      <c r="B1009" s="405"/>
      <c r="C1009" s="405"/>
      <c r="G1009" s="1">
        <f>+G1008+E1009-F1009</f>
        <v>14.100000000000051</v>
      </c>
    </row>
    <row r="1010" spans="2:7">
      <c r="B1010" s="405"/>
      <c r="C1010" s="405"/>
      <c r="G1010" s="1">
        <f>+G1009+E1010-F1010</f>
        <v>14.100000000000051</v>
      </c>
    </row>
    <row r="1011" spans="2:7">
      <c r="B1011" s="405"/>
      <c r="C1011" s="405"/>
      <c r="G1011" s="1">
        <f>+G1010+E1011-F1011</f>
        <v>14.100000000000051</v>
      </c>
    </row>
    <row r="1012" spans="2:7">
      <c r="B1012" s="405"/>
      <c r="C1012" s="405"/>
      <c r="G1012" s="1">
        <f>+G1011+E1012-F1012</f>
        <v>14.100000000000051</v>
      </c>
    </row>
    <row r="1013" spans="2:7">
      <c r="B1013" s="405"/>
      <c r="C1013" s="405"/>
      <c r="G1013" s="1">
        <f>+G1012+E1013-F1013</f>
        <v>14.100000000000051</v>
      </c>
    </row>
    <row r="1014" spans="2:7">
      <c r="B1014" s="405"/>
      <c r="C1014" s="405"/>
      <c r="G1014" s="1">
        <f>+G1013+E1014-F1014</f>
        <v>14.100000000000051</v>
      </c>
    </row>
    <row r="1015" spans="2:7">
      <c r="B1015" s="405"/>
      <c r="C1015" s="405"/>
      <c r="G1015" s="1">
        <f>+G1014+E1015-F1015</f>
        <v>14.100000000000051</v>
      </c>
    </row>
    <row r="1016" spans="2:7">
      <c r="B1016" s="405"/>
      <c r="C1016" s="405"/>
      <c r="G1016" s="1">
        <f>+G1015+E1016-F1016</f>
        <v>14.100000000000051</v>
      </c>
    </row>
    <row r="1017" spans="2:7">
      <c r="B1017" s="405"/>
      <c r="C1017" s="405"/>
      <c r="G1017" s="1">
        <f>+G1016+E1017-F1017</f>
        <v>14.100000000000051</v>
      </c>
    </row>
    <row r="1018" spans="2:7">
      <c r="B1018" s="405"/>
      <c r="C1018" s="405"/>
      <c r="G1018" s="1">
        <f>+G1017+E1018-F1018</f>
        <v>14.100000000000051</v>
      </c>
    </row>
    <row r="1019" spans="2:7">
      <c r="B1019" s="405"/>
      <c r="C1019" s="405"/>
      <c r="G1019" s="1">
        <f>+G1018+E1019-F1019</f>
        <v>14.100000000000051</v>
      </c>
    </row>
    <row r="1020" spans="2:7">
      <c r="B1020" s="405"/>
      <c r="C1020" s="405"/>
      <c r="G1020" s="1">
        <f>+G1019+E1020-F1020</f>
        <v>14.100000000000051</v>
      </c>
    </row>
    <row r="1021" spans="2:7">
      <c r="B1021" s="405"/>
      <c r="C1021" s="405"/>
      <c r="G1021" s="1">
        <f>+G1020+E1021-F1021</f>
        <v>14.100000000000051</v>
      </c>
    </row>
    <row r="1022" spans="2:7">
      <c r="B1022" s="405"/>
      <c r="C1022" s="405"/>
      <c r="G1022" s="1">
        <f>+G1021+E1022-F1022</f>
        <v>14.100000000000051</v>
      </c>
    </row>
    <row r="1023" spans="2:7">
      <c r="B1023" s="405"/>
      <c r="C1023" s="405"/>
      <c r="G1023" s="1">
        <f>+G1022+E1023-F1023</f>
        <v>14.100000000000051</v>
      </c>
    </row>
    <row r="1024" spans="2:7">
      <c r="B1024" s="405"/>
      <c r="C1024" s="405"/>
      <c r="G1024" s="1">
        <f>+G1023+E1024-F1024</f>
        <v>14.100000000000051</v>
      </c>
    </row>
    <row r="1025" spans="2:7">
      <c r="B1025" s="405"/>
      <c r="C1025" s="405"/>
      <c r="G1025" s="1">
        <f>+G1024+E1025-F1025</f>
        <v>14.100000000000051</v>
      </c>
    </row>
    <row r="1026" spans="2:7">
      <c r="B1026" s="405"/>
      <c r="C1026" s="405"/>
      <c r="G1026" s="1">
        <f>+G1025+E1026-F1026</f>
        <v>14.100000000000051</v>
      </c>
    </row>
    <row r="1027" spans="2:7">
      <c r="B1027" s="405"/>
      <c r="C1027" s="405"/>
      <c r="G1027" s="1">
        <f>+G1026+E1027-F1027</f>
        <v>14.100000000000051</v>
      </c>
    </row>
    <row r="1028" spans="2:7">
      <c r="B1028" s="405"/>
      <c r="C1028" s="405"/>
      <c r="G1028" s="1">
        <f>+G1027+E1028-F1028</f>
        <v>14.100000000000051</v>
      </c>
    </row>
    <row r="1029" spans="2:7">
      <c r="B1029" s="405"/>
      <c r="C1029" s="405"/>
      <c r="G1029" s="1">
        <f>+G1028+E1029-F1029</f>
        <v>14.100000000000051</v>
      </c>
    </row>
    <row r="1030" spans="2:7">
      <c r="B1030" s="405"/>
      <c r="C1030" s="405"/>
      <c r="G1030" s="1">
        <f>+G1029+E1030-F1030</f>
        <v>14.100000000000051</v>
      </c>
    </row>
    <row r="1031" spans="2:7">
      <c r="B1031" s="405"/>
      <c r="C1031" s="405"/>
      <c r="G1031" s="1">
        <f>+G1030+E1031-F1031</f>
        <v>14.100000000000051</v>
      </c>
    </row>
    <row r="1032" spans="2:7">
      <c r="B1032" s="405"/>
      <c r="C1032" s="405"/>
      <c r="G1032" s="1">
        <f>+G1031+E1032-F1032</f>
        <v>14.100000000000051</v>
      </c>
    </row>
    <row r="1033" spans="2:7">
      <c r="B1033" s="405"/>
      <c r="C1033" s="405"/>
      <c r="G1033" s="1">
        <f>+G1032+E1033-F1033</f>
        <v>14.100000000000051</v>
      </c>
    </row>
    <row r="1034" spans="2:7">
      <c r="B1034" s="405"/>
      <c r="C1034" s="405"/>
      <c r="G1034" s="1">
        <f>+G1033+E1034-F1034</f>
        <v>14.100000000000051</v>
      </c>
    </row>
    <row r="1035" spans="2:7">
      <c r="B1035" s="405"/>
      <c r="C1035" s="405"/>
      <c r="G1035" s="1">
        <f>+G1034+E1035-F1035</f>
        <v>14.100000000000051</v>
      </c>
    </row>
    <row r="1036" spans="2:7">
      <c r="B1036" s="405"/>
      <c r="C1036" s="405"/>
      <c r="G1036" s="1">
        <f>+G1035+E1036-F1036</f>
        <v>14.100000000000051</v>
      </c>
    </row>
    <row r="1037" spans="2:7">
      <c r="B1037" s="405"/>
      <c r="C1037" s="405"/>
      <c r="G1037" s="1">
        <f>+G1036+E1037-F1037</f>
        <v>14.100000000000051</v>
      </c>
    </row>
    <row r="1038" spans="2:7">
      <c r="B1038" s="405"/>
      <c r="C1038" s="405"/>
      <c r="G1038" s="1">
        <f>+G1037+E1038-F1038</f>
        <v>14.100000000000051</v>
      </c>
    </row>
    <row r="1039" spans="2:7">
      <c r="B1039" s="405"/>
      <c r="C1039" s="405"/>
      <c r="G1039" s="1">
        <f>+G1038+E1039-F1039</f>
        <v>14.100000000000051</v>
      </c>
    </row>
    <row r="1040" spans="2:7">
      <c r="B1040" s="405"/>
      <c r="C1040" s="405"/>
      <c r="G1040" s="1">
        <f>+G1039+E1040-F1040</f>
        <v>14.100000000000051</v>
      </c>
    </row>
    <row r="1041" spans="2:7">
      <c r="B1041" s="405"/>
      <c r="C1041" s="405"/>
      <c r="G1041" s="1">
        <f>+G1040+E1041-F1041</f>
        <v>14.100000000000051</v>
      </c>
    </row>
    <row r="1042" spans="2:7">
      <c r="B1042" s="405"/>
      <c r="C1042" s="405"/>
      <c r="G1042" s="1">
        <f>+G1041+E1042-F1042</f>
        <v>14.100000000000051</v>
      </c>
    </row>
    <row r="1043" spans="2:7">
      <c r="B1043" s="405"/>
      <c r="C1043" s="405"/>
      <c r="G1043" s="1">
        <f>+G1042+E1043-F1043</f>
        <v>14.100000000000051</v>
      </c>
    </row>
    <row r="1044" spans="2:7">
      <c r="B1044" s="405"/>
      <c r="C1044" s="405"/>
      <c r="G1044" s="1">
        <f>+G1043+E1044-F1044</f>
        <v>14.100000000000051</v>
      </c>
    </row>
    <row r="1045" spans="2:7">
      <c r="B1045" s="405"/>
      <c r="C1045" s="405"/>
      <c r="G1045" s="1">
        <f>+G1044+E1045-F1045</f>
        <v>14.100000000000051</v>
      </c>
    </row>
    <row r="1046" spans="2:7">
      <c r="B1046" s="405"/>
      <c r="C1046" s="405"/>
      <c r="G1046" s="1">
        <f>+G1045+E1046-F1046</f>
        <v>14.100000000000051</v>
      </c>
    </row>
    <row r="1047" spans="2:7">
      <c r="B1047" s="405"/>
      <c r="C1047" s="405"/>
      <c r="G1047" s="1">
        <f>+G1046+E1047-F1047</f>
        <v>14.100000000000051</v>
      </c>
    </row>
    <row r="1048" spans="2:7">
      <c r="B1048" s="405"/>
      <c r="C1048" s="405"/>
      <c r="G1048" s="1">
        <f>+G1047+E1048-F1048</f>
        <v>14.100000000000051</v>
      </c>
    </row>
    <row r="1049" spans="2:7">
      <c r="B1049" s="405"/>
      <c r="C1049" s="405"/>
      <c r="G1049" s="1">
        <f>+G1048+E1049-F1049</f>
        <v>14.100000000000051</v>
      </c>
    </row>
    <row r="1050" spans="2:7">
      <c r="B1050" s="405"/>
      <c r="C1050" s="405"/>
      <c r="G1050" s="1">
        <f>+G1049+E1050-F1050</f>
        <v>14.100000000000051</v>
      </c>
    </row>
    <row r="1051" spans="2:7">
      <c r="B1051" s="405"/>
      <c r="C1051" s="405"/>
      <c r="G1051" s="1">
        <f>+G1050+E1051-F1051</f>
        <v>14.100000000000051</v>
      </c>
    </row>
    <row r="1052" spans="2:7">
      <c r="B1052" s="405"/>
      <c r="C1052" s="405"/>
      <c r="G1052" s="1">
        <f>+G1051+E1052-F1052</f>
        <v>14.100000000000051</v>
      </c>
    </row>
    <row r="1053" spans="2:7">
      <c r="B1053" s="405"/>
      <c r="C1053" s="405"/>
      <c r="G1053" s="1">
        <f>+G1052+E1053-F1053</f>
        <v>14.100000000000051</v>
      </c>
    </row>
    <row r="1054" spans="2:7">
      <c r="B1054" s="405"/>
      <c r="C1054" s="405"/>
      <c r="G1054" s="1">
        <f>+G1053+E1054-F1054</f>
        <v>14.100000000000051</v>
      </c>
    </row>
    <row r="1055" spans="2:7">
      <c r="B1055" s="405"/>
      <c r="C1055" s="405"/>
      <c r="G1055" s="1">
        <f>+G1054+E1055-F1055</f>
        <v>14.100000000000051</v>
      </c>
    </row>
    <row r="1056" spans="2:7">
      <c r="B1056" s="405"/>
      <c r="C1056" s="405"/>
      <c r="G1056" s="1">
        <f>+G1055+E1056-F1056</f>
        <v>14.100000000000051</v>
      </c>
    </row>
    <row r="1057" spans="2:7">
      <c r="B1057" s="405"/>
      <c r="C1057" s="405"/>
      <c r="G1057" s="1">
        <f>+G1056+E1057-F1057</f>
        <v>14.100000000000051</v>
      </c>
    </row>
    <row r="1058" spans="2:7">
      <c r="B1058" s="405"/>
      <c r="C1058" s="405"/>
      <c r="G1058" s="1">
        <f>+G1057+E1058-F1058</f>
        <v>14.100000000000051</v>
      </c>
    </row>
    <row r="1059" spans="2:7">
      <c r="B1059" s="405"/>
      <c r="C1059" s="405"/>
      <c r="G1059" s="1">
        <f>+G1058+E1059-F1059</f>
        <v>14.100000000000051</v>
      </c>
    </row>
    <row r="1060" spans="2:7">
      <c r="B1060" s="405"/>
      <c r="C1060" s="405"/>
      <c r="G1060" s="1">
        <f>+G1059+E1060-F1060</f>
        <v>14.100000000000051</v>
      </c>
    </row>
    <row r="1061" spans="2:7">
      <c r="B1061" s="405"/>
      <c r="C1061" s="405"/>
      <c r="G1061" s="1">
        <f>+G1060+E1061-F1061</f>
        <v>14.100000000000051</v>
      </c>
    </row>
    <row r="1062" spans="2:7">
      <c r="B1062" s="405"/>
      <c r="C1062" s="405"/>
      <c r="G1062" s="1">
        <f>+G1061+E1062-F1062</f>
        <v>14.100000000000051</v>
      </c>
    </row>
    <row r="1063" spans="2:7">
      <c r="B1063" s="405"/>
      <c r="C1063" s="405"/>
      <c r="G1063" s="1">
        <f>+G1062+E1063-F1063</f>
        <v>14.100000000000051</v>
      </c>
    </row>
    <row r="1064" spans="2:7">
      <c r="B1064" s="405"/>
      <c r="C1064" s="405"/>
      <c r="G1064" s="1">
        <f>+G1063+E1064-F1064</f>
        <v>14.100000000000051</v>
      </c>
    </row>
    <row r="1065" spans="2:7">
      <c r="B1065" s="405"/>
      <c r="C1065" s="405"/>
      <c r="G1065" s="1">
        <f>+G1064+E1065-F1065</f>
        <v>14.100000000000051</v>
      </c>
    </row>
    <row r="1066" spans="2:7">
      <c r="B1066" s="405"/>
      <c r="C1066" s="405"/>
      <c r="G1066" s="1">
        <f>+G1065+E1066-F1066</f>
        <v>14.100000000000051</v>
      </c>
    </row>
    <row r="1067" spans="2:7">
      <c r="B1067" s="405"/>
      <c r="C1067" s="405"/>
      <c r="G1067" s="1">
        <f>+G1066+E1067-F1067</f>
        <v>14.100000000000051</v>
      </c>
    </row>
    <row r="1068" spans="2:7">
      <c r="B1068" s="405"/>
      <c r="C1068" s="405"/>
      <c r="G1068" s="1">
        <f>+G1067+E1068-F1068</f>
        <v>14.100000000000051</v>
      </c>
    </row>
    <row r="1069" spans="2:7">
      <c r="B1069" s="405"/>
      <c r="C1069" s="405"/>
      <c r="G1069" s="1">
        <f>+G1068+E1069-F1069</f>
        <v>14.100000000000051</v>
      </c>
    </row>
    <row r="1070" spans="2:7">
      <c r="B1070" s="405"/>
      <c r="C1070" s="405"/>
      <c r="G1070" s="1">
        <f>+G1069+E1070-F1070</f>
        <v>14.100000000000051</v>
      </c>
    </row>
    <row r="1071" spans="2:7">
      <c r="B1071" s="405"/>
      <c r="C1071" s="405"/>
      <c r="G1071" s="1">
        <f>+G1070+E1071-F1071</f>
        <v>14.100000000000051</v>
      </c>
    </row>
    <row r="1072" spans="2:7">
      <c r="B1072" s="405"/>
      <c r="C1072" s="405"/>
      <c r="G1072" s="1">
        <f>+G1071+E1072-F1072</f>
        <v>14.100000000000051</v>
      </c>
    </row>
    <row r="1073" spans="2:7">
      <c r="B1073" s="405"/>
      <c r="C1073" s="405"/>
      <c r="G1073" s="1">
        <f>+G1072+E1073-F1073</f>
        <v>14.100000000000051</v>
      </c>
    </row>
    <row r="1074" spans="2:7">
      <c r="B1074" s="405"/>
      <c r="C1074" s="405"/>
      <c r="G1074" s="1">
        <f>+G1073+E1074-F1074</f>
        <v>14.100000000000051</v>
      </c>
    </row>
    <row r="1075" spans="2:7">
      <c r="B1075" s="405"/>
      <c r="C1075" s="405"/>
      <c r="G1075" s="1">
        <f>+G1074+E1075-F1075</f>
        <v>14.100000000000051</v>
      </c>
    </row>
    <row r="1076" spans="2:7">
      <c r="B1076" s="405"/>
      <c r="C1076" s="405"/>
      <c r="G1076" s="1">
        <f>+G1075+E1076-F1076</f>
        <v>14.100000000000051</v>
      </c>
    </row>
    <row r="1077" spans="2:7">
      <c r="B1077" s="405"/>
      <c r="C1077" s="405"/>
      <c r="G1077" s="1">
        <f>+G1076+E1077-F1077</f>
        <v>14.100000000000051</v>
      </c>
    </row>
    <row r="1078" spans="2:7">
      <c r="B1078" s="405"/>
      <c r="C1078" s="405"/>
      <c r="G1078" s="1">
        <f>+G1077+E1078-F1078</f>
        <v>14.100000000000051</v>
      </c>
    </row>
    <row r="1079" spans="2:7">
      <c r="B1079" s="405"/>
      <c r="C1079" s="405"/>
      <c r="G1079" s="1">
        <f>+G1078+E1079-F1079</f>
        <v>14.100000000000051</v>
      </c>
    </row>
    <row r="1080" spans="2:7">
      <c r="B1080" s="405"/>
      <c r="C1080" s="405"/>
      <c r="G1080" s="1">
        <f>+G1079+E1080-F1080</f>
        <v>14.100000000000051</v>
      </c>
    </row>
    <row r="1081" spans="2:7">
      <c r="B1081" s="405"/>
      <c r="C1081" s="405"/>
      <c r="G1081" s="1">
        <f>+G1080+E1081-F1081</f>
        <v>14.100000000000051</v>
      </c>
    </row>
    <row r="1082" spans="2:7">
      <c r="B1082" s="405"/>
      <c r="C1082" s="405"/>
      <c r="G1082" s="1">
        <f>+G1081+E1082-F1082</f>
        <v>14.100000000000051</v>
      </c>
    </row>
    <row r="1083" spans="2:7">
      <c r="B1083" s="405"/>
      <c r="C1083" s="405"/>
      <c r="G1083" s="1">
        <f>+G1082+E1083-F1083</f>
        <v>14.100000000000051</v>
      </c>
    </row>
    <row r="1084" spans="2:7">
      <c r="B1084" s="405"/>
      <c r="C1084" s="405"/>
      <c r="G1084" s="1">
        <f>+G1083+E1084-F1084</f>
        <v>14.100000000000051</v>
      </c>
    </row>
    <row r="1085" spans="2:7">
      <c r="B1085" s="405"/>
      <c r="C1085" s="405"/>
      <c r="G1085" s="1">
        <f>+G1084+E1085-F1085</f>
        <v>14.100000000000051</v>
      </c>
    </row>
    <row r="1086" spans="2:7">
      <c r="B1086" s="405"/>
      <c r="C1086" s="405"/>
      <c r="G1086" s="1">
        <f>+G1085+E1086-F1086</f>
        <v>14.100000000000051</v>
      </c>
    </row>
    <row r="1087" spans="2:7">
      <c r="B1087" s="405"/>
      <c r="C1087" s="405"/>
      <c r="G1087" s="1">
        <f>+G1086+E1087-F1087</f>
        <v>14.100000000000051</v>
      </c>
    </row>
    <row r="1088" spans="2:7">
      <c r="B1088" s="405"/>
      <c r="C1088" s="405"/>
      <c r="G1088" s="1">
        <f>+G1087+E1088-F1088</f>
        <v>14.100000000000051</v>
      </c>
    </row>
    <row r="1089" spans="2:7">
      <c r="B1089" s="405"/>
      <c r="C1089" s="405"/>
      <c r="G1089" s="1">
        <f>+G1088+E1089-F1089</f>
        <v>14.100000000000051</v>
      </c>
    </row>
    <row r="1090" spans="2:7">
      <c r="B1090" s="405"/>
      <c r="C1090" s="405"/>
      <c r="G1090" s="1">
        <f>+G1089+E1090-F1090</f>
        <v>14.100000000000051</v>
      </c>
    </row>
    <row r="1091" spans="2:7">
      <c r="B1091" s="405"/>
      <c r="C1091" s="405"/>
      <c r="G1091" s="1">
        <f>+G1090+E1091-F1091</f>
        <v>14.100000000000051</v>
      </c>
    </row>
    <row r="1092" spans="2:7">
      <c r="B1092" s="405"/>
      <c r="C1092" s="405"/>
      <c r="G1092" s="1">
        <f>+G1091+E1092-F1092</f>
        <v>14.100000000000051</v>
      </c>
    </row>
    <row r="1093" spans="2:7">
      <c r="B1093" s="405"/>
      <c r="C1093" s="405"/>
      <c r="G1093" s="1">
        <f>+G1092+E1093-F1093</f>
        <v>14.100000000000051</v>
      </c>
    </row>
    <row r="1094" spans="2:7">
      <c r="B1094" s="405"/>
      <c r="C1094" s="405"/>
      <c r="G1094" s="1">
        <f>+G1093+E1094-F1094</f>
        <v>14.100000000000051</v>
      </c>
    </row>
    <row r="1095" spans="2:7">
      <c r="B1095" s="405"/>
      <c r="C1095" s="405"/>
      <c r="G1095" s="1">
        <f>+G1094+E1095-F1095</f>
        <v>14.100000000000051</v>
      </c>
    </row>
    <row r="1096" spans="2:7">
      <c r="B1096" s="405"/>
      <c r="C1096" s="405"/>
      <c r="G1096" s="1">
        <f>+G1095+E1096-F1096</f>
        <v>14.100000000000051</v>
      </c>
    </row>
    <row r="1097" spans="2:7">
      <c r="B1097" s="405"/>
      <c r="C1097" s="405"/>
      <c r="G1097" s="1">
        <f>+G1096+E1097-F1097</f>
        <v>14.100000000000051</v>
      </c>
    </row>
    <row r="1098" spans="2:7">
      <c r="B1098" s="405"/>
      <c r="C1098" s="405"/>
      <c r="G1098" s="1">
        <f>+G1097+E1098-F1098</f>
        <v>14.100000000000051</v>
      </c>
    </row>
    <row r="1099" spans="2:7">
      <c r="B1099" s="405"/>
      <c r="C1099" s="405"/>
      <c r="G1099" s="1">
        <f>+G1098+E1099-F1099</f>
        <v>14.100000000000051</v>
      </c>
    </row>
    <row r="1100" spans="2:7">
      <c r="B1100" s="405"/>
      <c r="C1100" s="405"/>
      <c r="G1100" s="1">
        <f>+G1099+E1100-F1100</f>
        <v>14.100000000000051</v>
      </c>
    </row>
    <row r="1101" spans="2:7">
      <c r="B1101" s="405"/>
      <c r="C1101" s="405"/>
      <c r="G1101" s="1">
        <f>+G1100+E1101-F1101</f>
        <v>14.100000000000051</v>
      </c>
    </row>
    <row r="1102" spans="2:7">
      <c r="B1102" s="405"/>
      <c r="C1102" s="405"/>
      <c r="G1102" s="1">
        <f>+G1101+E1102-F1102</f>
        <v>14.100000000000051</v>
      </c>
    </row>
    <row r="1103" spans="2:7">
      <c r="B1103" s="405"/>
      <c r="C1103" s="405"/>
      <c r="G1103" s="1">
        <f>+G1102+E1103-F1103</f>
        <v>14.100000000000051</v>
      </c>
    </row>
    <row r="1104" spans="2:7">
      <c r="B1104" s="405"/>
      <c r="C1104" s="405"/>
      <c r="G1104" s="1">
        <f>+G1103+E1104-F1104</f>
        <v>14.100000000000051</v>
      </c>
    </row>
    <row r="1105" spans="2:7">
      <c r="B1105" s="405"/>
      <c r="C1105" s="405"/>
      <c r="G1105" s="1">
        <f>+G1104+E1105-F1105</f>
        <v>14.100000000000051</v>
      </c>
    </row>
    <row r="1106" spans="2:7">
      <c r="B1106" s="405"/>
      <c r="C1106" s="405"/>
      <c r="G1106" s="1">
        <f>+G1105+E1106-F1106</f>
        <v>14.100000000000051</v>
      </c>
    </row>
    <row r="1107" spans="2:7">
      <c r="B1107" s="405"/>
      <c r="C1107" s="405"/>
      <c r="G1107" s="1">
        <f>+G1106+E1107-F1107</f>
        <v>14.100000000000051</v>
      </c>
    </row>
    <row r="1108" spans="2:7">
      <c r="B1108" s="405"/>
      <c r="C1108" s="405"/>
      <c r="G1108" s="1">
        <f>+G1107+E1108-F1108</f>
        <v>14.100000000000051</v>
      </c>
    </row>
    <row r="1109" spans="2:7">
      <c r="B1109" s="405"/>
      <c r="C1109" s="405"/>
      <c r="G1109" s="1">
        <f>+G1108+E1109-F1109</f>
        <v>14.100000000000051</v>
      </c>
    </row>
    <row r="1110" spans="2:7">
      <c r="B1110" s="405"/>
      <c r="C1110" s="405"/>
      <c r="G1110" s="1">
        <f>+G1109+E1110-F1110</f>
        <v>14.100000000000051</v>
      </c>
    </row>
    <row r="1111" spans="2:7">
      <c r="B1111" s="405"/>
      <c r="C1111" s="405"/>
      <c r="G1111" s="1">
        <f>+G1110+E1111-F1111</f>
        <v>14.100000000000051</v>
      </c>
    </row>
    <row r="1112" spans="2:7">
      <c r="B1112" s="405"/>
      <c r="C1112" s="405"/>
      <c r="G1112" s="1">
        <f>+G1111+E1112-F1112</f>
        <v>14.100000000000051</v>
      </c>
    </row>
    <row r="1113" spans="2:7">
      <c r="B1113" s="405"/>
      <c r="C1113" s="405"/>
      <c r="G1113" s="1">
        <f>+G1112+E1113-F1113</f>
        <v>14.100000000000051</v>
      </c>
    </row>
    <row r="1114" spans="2:7">
      <c r="B1114" s="405"/>
      <c r="C1114" s="405"/>
      <c r="G1114" s="1">
        <f>+G1113+E1114-F1114</f>
        <v>14.100000000000051</v>
      </c>
    </row>
    <row r="1115" spans="2:7">
      <c r="B1115" s="405"/>
      <c r="C1115" s="405"/>
      <c r="G1115" s="1">
        <f>+G1114+E1115-F1115</f>
        <v>14.100000000000051</v>
      </c>
    </row>
    <row r="1116" spans="2:7">
      <c r="B1116" s="405"/>
      <c r="C1116" s="405"/>
      <c r="G1116" s="1">
        <f>+G1115+E1116-F1116</f>
        <v>14.100000000000051</v>
      </c>
    </row>
    <row r="1117" spans="2:7">
      <c r="B1117" s="405"/>
      <c r="C1117" s="405"/>
      <c r="G1117" s="1">
        <f>+G1116+E1117-F1117</f>
        <v>14.100000000000051</v>
      </c>
    </row>
    <row r="1118" spans="2:7">
      <c r="B1118" s="405"/>
      <c r="C1118" s="405"/>
      <c r="G1118" s="1">
        <f>+G1117+E1118-F1118</f>
        <v>14.100000000000051</v>
      </c>
    </row>
    <row r="1119" spans="2:7">
      <c r="B1119" s="405"/>
      <c r="C1119" s="405"/>
      <c r="G1119" s="1">
        <f>+G1118+E1119-F1119</f>
        <v>14.100000000000051</v>
      </c>
    </row>
    <row r="1120" spans="2:7">
      <c r="B1120" s="405"/>
      <c r="C1120" s="405"/>
      <c r="G1120" s="1">
        <f>+G1119+E1120-F1120</f>
        <v>14.100000000000051</v>
      </c>
    </row>
    <row r="1121" spans="2:7">
      <c r="B1121" s="405"/>
      <c r="C1121" s="405"/>
      <c r="G1121" s="1">
        <f>+G1120+E1121-F1121</f>
        <v>14.100000000000051</v>
      </c>
    </row>
    <row r="1122" spans="2:7">
      <c r="B1122" s="405"/>
      <c r="C1122" s="405"/>
      <c r="G1122" s="1">
        <f>+G1121+E1122-F1122</f>
        <v>14.100000000000051</v>
      </c>
    </row>
    <row r="1123" spans="2:7">
      <c r="B1123" s="405"/>
      <c r="C1123" s="405"/>
      <c r="G1123" s="1">
        <f>+G1122+E1123-F1123</f>
        <v>14.100000000000051</v>
      </c>
    </row>
    <row r="1124" spans="2:7">
      <c r="B1124" s="405"/>
      <c r="C1124" s="405"/>
      <c r="G1124" s="1">
        <f>+G1123+E1124-F1124</f>
        <v>14.100000000000051</v>
      </c>
    </row>
    <row r="1125" spans="2:7">
      <c r="B1125" s="405"/>
      <c r="C1125" s="405"/>
      <c r="G1125" s="1">
        <f>+G1124+E1125-F1125</f>
        <v>14.100000000000051</v>
      </c>
    </row>
    <row r="1126" spans="2:7">
      <c r="B1126" s="405"/>
      <c r="C1126" s="405"/>
      <c r="G1126" s="1">
        <f>+G1125+E1126-F1126</f>
        <v>14.100000000000051</v>
      </c>
    </row>
    <row r="1127" spans="2:7">
      <c r="B1127" s="405"/>
      <c r="C1127" s="405"/>
      <c r="G1127" s="1">
        <f>+G1126+E1127-F1127</f>
        <v>14.100000000000051</v>
      </c>
    </row>
    <row r="1128" spans="2:7">
      <c r="B1128" s="405"/>
      <c r="C1128" s="405"/>
      <c r="G1128" s="1">
        <f>+G1127+E1128-F1128</f>
        <v>14.100000000000051</v>
      </c>
    </row>
    <row r="1129" spans="2:7">
      <c r="B1129" s="405"/>
      <c r="C1129" s="405"/>
      <c r="G1129" s="1">
        <f>+G1128+E1129-F1129</f>
        <v>14.100000000000051</v>
      </c>
    </row>
    <row r="1130" spans="2:7">
      <c r="B1130" s="405"/>
      <c r="C1130" s="405"/>
      <c r="G1130" s="1">
        <f>+G1129+E1130-F1130</f>
        <v>14.100000000000051</v>
      </c>
    </row>
    <row r="1131" spans="2:7">
      <c r="B1131" s="405"/>
      <c r="C1131" s="405"/>
      <c r="G1131" s="1">
        <f>+G1130+E1131-F1131</f>
        <v>14.100000000000051</v>
      </c>
    </row>
    <row r="1132" spans="2:7">
      <c r="B1132" s="405"/>
      <c r="C1132" s="405"/>
      <c r="G1132" s="1">
        <f>+G1131+E1132-F1132</f>
        <v>14.100000000000051</v>
      </c>
    </row>
    <row r="1133" spans="2:7">
      <c r="B1133" s="405"/>
      <c r="C1133" s="405"/>
      <c r="G1133" s="1">
        <f>+G1132+E1133-F1133</f>
        <v>14.100000000000051</v>
      </c>
    </row>
    <row r="1134" spans="2:7">
      <c r="B1134" s="405"/>
      <c r="C1134" s="405"/>
      <c r="G1134" s="1">
        <f>+G1133+E1134-F1134</f>
        <v>14.100000000000051</v>
      </c>
    </row>
    <row r="1135" spans="2:7">
      <c r="B1135" s="405"/>
      <c r="C1135" s="405"/>
      <c r="G1135" s="1">
        <f>+G1134+E1135-F1135</f>
        <v>14.100000000000051</v>
      </c>
    </row>
    <row r="1136" spans="2:7">
      <c r="B1136" s="405"/>
      <c r="C1136" s="405"/>
      <c r="G1136" s="1">
        <f>+G1135+E1136-F1136</f>
        <v>14.100000000000051</v>
      </c>
    </row>
    <row r="1137" spans="2:7">
      <c r="B1137" s="405"/>
      <c r="C1137" s="405"/>
      <c r="G1137" s="1">
        <f>+G1136+E1137-F1137</f>
        <v>14.100000000000051</v>
      </c>
    </row>
    <row r="1138" spans="2:7">
      <c r="B1138" s="405"/>
      <c r="C1138" s="405"/>
      <c r="G1138" s="1">
        <f>+G1137+E1138-F1138</f>
        <v>14.100000000000051</v>
      </c>
    </row>
    <row r="1139" spans="2:7">
      <c r="B1139" s="405"/>
      <c r="C1139" s="405"/>
      <c r="G1139" s="1">
        <f>+G1138+E1139-F1139</f>
        <v>14.100000000000051</v>
      </c>
    </row>
    <row r="1140" spans="2:7">
      <c r="B1140" s="405"/>
      <c r="C1140" s="405"/>
      <c r="G1140" s="1">
        <f>+G1139+E1140-F1140</f>
        <v>14.100000000000051</v>
      </c>
    </row>
    <row r="1141" spans="2:7">
      <c r="B1141" s="405"/>
      <c r="C1141" s="405"/>
      <c r="G1141" s="1">
        <f>+G1140+E1141-F1141</f>
        <v>14.100000000000051</v>
      </c>
    </row>
    <row r="1142" spans="2:7">
      <c r="B1142" s="405"/>
      <c r="C1142" s="405"/>
      <c r="G1142" s="1">
        <f>+G1141+E1142-F1142</f>
        <v>14.100000000000051</v>
      </c>
    </row>
    <row r="1143" spans="2:7">
      <c r="B1143" s="405"/>
      <c r="C1143" s="405"/>
      <c r="G1143" s="1">
        <f>+G1142+E1143-F1143</f>
        <v>14.100000000000051</v>
      </c>
    </row>
    <row r="1144" spans="2:7">
      <c r="B1144" s="405"/>
      <c r="C1144" s="405"/>
      <c r="G1144" s="1">
        <f>+G1143+E1144-F1144</f>
        <v>14.100000000000051</v>
      </c>
    </row>
    <row r="1145" spans="2:7">
      <c r="B1145" s="405"/>
      <c r="C1145" s="405"/>
      <c r="G1145" s="1">
        <f>+G1144+E1145-F1145</f>
        <v>14.100000000000051</v>
      </c>
    </row>
    <row r="1146" spans="2:7">
      <c r="B1146" s="405"/>
      <c r="C1146" s="405"/>
      <c r="G1146" s="1">
        <f>+G1145+E1146-F1146</f>
        <v>14.100000000000051</v>
      </c>
    </row>
    <row r="1147" spans="2:7">
      <c r="B1147" s="405"/>
      <c r="C1147" s="405"/>
      <c r="G1147" s="1">
        <f>+G1146+E1147-F1147</f>
        <v>14.100000000000051</v>
      </c>
    </row>
    <row r="1148" spans="2:7">
      <c r="B1148" s="405"/>
      <c r="C1148" s="405"/>
      <c r="G1148" s="1">
        <f>+G1147+E1148-F1148</f>
        <v>14.100000000000051</v>
      </c>
    </row>
    <row r="1149" spans="2:7">
      <c r="B1149" s="405"/>
      <c r="C1149" s="405"/>
      <c r="G1149" s="1">
        <f>+G1148+E1149-F1149</f>
        <v>14.100000000000051</v>
      </c>
    </row>
    <row r="1150" spans="2:7">
      <c r="B1150" s="405"/>
      <c r="C1150" s="405"/>
      <c r="G1150" s="1">
        <f>+G1149+E1150-F1150</f>
        <v>14.100000000000051</v>
      </c>
    </row>
    <row r="1151" spans="2:7">
      <c r="B1151" s="405"/>
      <c r="C1151" s="405"/>
      <c r="G1151" s="1">
        <f>+G1150+E1151-F1151</f>
        <v>14.100000000000051</v>
      </c>
    </row>
    <row r="1152" spans="2:7">
      <c r="B1152" s="405"/>
      <c r="C1152" s="405"/>
      <c r="G1152" s="1">
        <f>+G1151+E1152-F1152</f>
        <v>14.100000000000051</v>
      </c>
    </row>
    <row r="1153" spans="2:7">
      <c r="B1153" s="405"/>
      <c r="C1153" s="405"/>
      <c r="G1153" s="1">
        <f>+G1152+E1153-F1153</f>
        <v>14.100000000000051</v>
      </c>
    </row>
    <row r="1154" spans="2:7">
      <c r="B1154" s="405"/>
      <c r="C1154" s="405"/>
      <c r="G1154" s="1">
        <f>+G1153+E1154-F1154</f>
        <v>14.100000000000051</v>
      </c>
    </row>
    <row r="1155" spans="2:7">
      <c r="B1155" s="405"/>
      <c r="C1155" s="405"/>
      <c r="G1155" s="1">
        <f>+G1154+E1155-F1155</f>
        <v>14.100000000000051</v>
      </c>
    </row>
    <row r="1156" spans="2:7">
      <c r="B1156" s="405"/>
      <c r="C1156" s="405"/>
      <c r="G1156" s="1">
        <f>+G1155+E1156-F1156</f>
        <v>14.100000000000051</v>
      </c>
    </row>
    <row r="1157" spans="2:7">
      <c r="B1157" s="405"/>
      <c r="C1157" s="405"/>
      <c r="G1157" s="1">
        <f>+G1156+E1157-F1157</f>
        <v>14.100000000000051</v>
      </c>
    </row>
    <row r="1158" spans="2:7">
      <c r="B1158" s="405"/>
      <c r="C1158" s="405"/>
      <c r="G1158" s="1">
        <f>+G1157+E1158-F1158</f>
        <v>14.100000000000051</v>
      </c>
    </row>
    <row r="1159" spans="2:7">
      <c r="B1159" s="405"/>
      <c r="C1159" s="405"/>
      <c r="G1159" s="1">
        <f>+G1158+E1159-F1159</f>
        <v>14.100000000000051</v>
      </c>
    </row>
    <row r="1160" spans="2:7">
      <c r="B1160" s="405"/>
      <c r="C1160" s="405"/>
      <c r="G1160" s="1">
        <f>+G1159+E1160-F1160</f>
        <v>14.100000000000051</v>
      </c>
    </row>
    <row r="1161" spans="2:7">
      <c r="B1161" s="405"/>
      <c r="C1161" s="405"/>
      <c r="G1161" s="1">
        <f>+G1160+E1161-F1161</f>
        <v>14.100000000000051</v>
      </c>
    </row>
    <row r="1162" spans="2:7">
      <c r="B1162" s="405"/>
      <c r="C1162" s="405"/>
      <c r="G1162" s="1">
        <f>+G1161+E1162-F1162</f>
        <v>14.100000000000051</v>
      </c>
    </row>
    <row r="1163" spans="2:7">
      <c r="B1163" s="405"/>
      <c r="C1163" s="405"/>
      <c r="G1163" s="1">
        <f>+G1162+E1163-F1163</f>
        <v>14.100000000000051</v>
      </c>
    </row>
    <row r="1164" spans="2:7">
      <c r="B1164" s="405"/>
      <c r="C1164" s="405"/>
      <c r="G1164" s="1">
        <f>+G1163+E1164-F1164</f>
        <v>14.100000000000051</v>
      </c>
    </row>
    <row r="1165" spans="2:7">
      <c r="B1165" s="405"/>
      <c r="C1165" s="405"/>
      <c r="G1165" s="1">
        <f>+G1164+E1165-F1165</f>
        <v>14.100000000000051</v>
      </c>
    </row>
    <row r="1166" spans="2:7">
      <c r="B1166" s="405"/>
      <c r="C1166" s="405"/>
      <c r="G1166" s="1">
        <f>+G1165+E1166-F1166</f>
        <v>14.100000000000051</v>
      </c>
    </row>
    <row r="1167" spans="2:7">
      <c r="B1167" s="405"/>
      <c r="C1167" s="405"/>
      <c r="G1167" s="1">
        <f>+G1166+E1167-F1167</f>
        <v>14.100000000000051</v>
      </c>
    </row>
    <row r="1168" spans="2:7">
      <c r="B1168" s="405"/>
      <c r="C1168" s="405"/>
      <c r="G1168" s="1">
        <f>+G1167+E1168-F1168</f>
        <v>14.100000000000051</v>
      </c>
    </row>
    <row r="1169" spans="2:7">
      <c r="B1169" s="405"/>
      <c r="C1169" s="405"/>
      <c r="G1169" s="1">
        <f>+G1168+E1169-F1169</f>
        <v>14.100000000000051</v>
      </c>
    </row>
    <row r="1170" spans="2:7">
      <c r="B1170" s="405"/>
      <c r="C1170" s="405"/>
      <c r="G1170" s="1">
        <f>+G1169+E1170-F1170</f>
        <v>14.100000000000051</v>
      </c>
    </row>
    <row r="1171" spans="2:7">
      <c r="B1171" s="405"/>
      <c r="C1171" s="405"/>
      <c r="G1171" s="1">
        <f>+G1170+E1171-F1171</f>
        <v>14.100000000000051</v>
      </c>
    </row>
    <row r="1172" spans="2:7">
      <c r="B1172" s="405"/>
      <c r="C1172" s="405"/>
      <c r="G1172" s="1">
        <f>+G1171+E1172-F1172</f>
        <v>14.100000000000051</v>
      </c>
    </row>
    <row r="1173" spans="2:7">
      <c r="B1173" s="405"/>
      <c r="C1173" s="405"/>
      <c r="G1173" s="1">
        <f>+G1172+E1173-F1173</f>
        <v>14.100000000000051</v>
      </c>
    </row>
    <row r="1174" spans="2:7">
      <c r="B1174" s="405"/>
      <c r="C1174" s="405"/>
      <c r="G1174" s="1">
        <f>+G1173+E1174-F1174</f>
        <v>14.100000000000051</v>
      </c>
    </row>
    <row r="1175" spans="2:7">
      <c r="B1175" s="405"/>
      <c r="C1175" s="405"/>
      <c r="G1175" s="1">
        <f>+G1174+E1175-F1175</f>
        <v>14.100000000000051</v>
      </c>
    </row>
    <row r="1176" spans="2:7">
      <c r="B1176" s="405"/>
      <c r="C1176" s="405"/>
      <c r="G1176" s="1">
        <f>+G1175+E1176-F1176</f>
        <v>14.100000000000051</v>
      </c>
    </row>
    <row r="1177" spans="2:7">
      <c r="B1177" s="405"/>
      <c r="C1177" s="405"/>
      <c r="G1177" s="1">
        <f>+G1176+E1177-F1177</f>
        <v>14.100000000000051</v>
      </c>
    </row>
    <row r="1178" spans="2:7">
      <c r="B1178" s="405"/>
      <c r="C1178" s="405"/>
      <c r="G1178" s="1">
        <f>+G1177+E1178-F1178</f>
        <v>14.100000000000051</v>
      </c>
    </row>
    <row r="1179" spans="2:7">
      <c r="B1179" s="405"/>
      <c r="C1179" s="405"/>
      <c r="G1179" s="1">
        <f>+G1178+E1179-F1179</f>
        <v>14.100000000000051</v>
      </c>
    </row>
    <row r="1180" spans="2:7">
      <c r="B1180" s="405"/>
      <c r="C1180" s="405"/>
      <c r="G1180" s="1">
        <f>+G1179+E1180-F1180</f>
        <v>14.100000000000051</v>
      </c>
    </row>
    <row r="1181" spans="2:7">
      <c r="B1181" s="405"/>
      <c r="C1181" s="405"/>
      <c r="G1181" s="1">
        <f>+G1180+E1181-F1181</f>
        <v>14.100000000000051</v>
      </c>
    </row>
    <row r="1182" spans="2:7">
      <c r="B1182" s="405"/>
      <c r="C1182" s="405"/>
      <c r="G1182" s="1">
        <f>+G1181+E1182-F1182</f>
        <v>14.100000000000051</v>
      </c>
    </row>
    <row r="1183" spans="2:7">
      <c r="B1183" s="405"/>
      <c r="C1183" s="405"/>
      <c r="G1183" s="1">
        <f>+G1182+E1183-F1183</f>
        <v>14.100000000000051</v>
      </c>
    </row>
    <row r="1184" spans="2:7">
      <c r="B1184" s="405"/>
      <c r="C1184" s="405"/>
      <c r="G1184" s="1">
        <f>+G1183+E1184-F1184</f>
        <v>14.100000000000051</v>
      </c>
    </row>
    <row r="1185" spans="2:7">
      <c r="B1185" s="405"/>
      <c r="C1185" s="405"/>
      <c r="G1185" s="1">
        <f>+G1184+E1185-F1185</f>
        <v>14.100000000000051</v>
      </c>
    </row>
    <row r="1186" spans="2:7">
      <c r="B1186" s="405"/>
      <c r="C1186" s="405"/>
      <c r="G1186" s="1">
        <f>+G1185+E1186-F1186</f>
        <v>14.100000000000051</v>
      </c>
    </row>
    <row r="1187" spans="2:7">
      <c r="B1187" s="405"/>
      <c r="C1187" s="405"/>
      <c r="G1187" s="1">
        <f>+G1186+E1187-F1187</f>
        <v>14.100000000000051</v>
      </c>
    </row>
    <row r="1188" spans="2:7">
      <c r="B1188" s="405"/>
      <c r="C1188" s="405"/>
      <c r="G1188" s="1">
        <f>+G1187+E1188-F1188</f>
        <v>14.100000000000051</v>
      </c>
    </row>
    <row r="1189" spans="2:7">
      <c r="B1189" s="405"/>
      <c r="C1189" s="405"/>
      <c r="G1189" s="1">
        <f>+G1188+E1189-F1189</f>
        <v>14.100000000000051</v>
      </c>
    </row>
    <row r="1190" spans="2:7">
      <c r="B1190" s="405"/>
      <c r="C1190" s="405"/>
      <c r="G1190" s="1">
        <f>+G1189+E1190-F1190</f>
        <v>14.100000000000051</v>
      </c>
    </row>
    <row r="1191" spans="2:7">
      <c r="B1191" s="405"/>
      <c r="C1191" s="405"/>
      <c r="G1191" s="1">
        <f>+G1190+E1191-F1191</f>
        <v>14.100000000000051</v>
      </c>
    </row>
    <row r="1192" spans="2:7">
      <c r="B1192" s="405"/>
      <c r="C1192" s="405"/>
      <c r="G1192" s="1">
        <f>+G1191+E1192-F1192</f>
        <v>14.100000000000051</v>
      </c>
    </row>
    <row r="1193" spans="2:7">
      <c r="B1193" s="405"/>
      <c r="C1193" s="405"/>
      <c r="G1193" s="1">
        <f>+G1192+E1193-F1193</f>
        <v>14.100000000000051</v>
      </c>
    </row>
    <row r="1194" spans="2:7">
      <c r="B1194" s="405"/>
      <c r="C1194" s="405"/>
      <c r="G1194" s="1">
        <f>+G1193+E1194-F1194</f>
        <v>14.100000000000051</v>
      </c>
    </row>
    <row r="1195" spans="2:7">
      <c r="B1195" s="405"/>
      <c r="C1195" s="405"/>
      <c r="G1195" s="1">
        <f>+G1194+E1195-F1195</f>
        <v>14.100000000000051</v>
      </c>
    </row>
    <row r="1196" spans="2:7">
      <c r="B1196" s="405"/>
      <c r="C1196" s="405"/>
      <c r="G1196" s="1">
        <f>+G1195+E1196-F1196</f>
        <v>14.100000000000051</v>
      </c>
    </row>
    <row r="1197" spans="2:7">
      <c r="B1197" s="405"/>
      <c r="C1197" s="405"/>
      <c r="G1197" s="1">
        <f>+G1196+E1197-F1197</f>
        <v>14.100000000000051</v>
      </c>
    </row>
    <row r="1198" spans="2:7">
      <c r="B1198" s="405"/>
      <c r="C1198" s="405"/>
      <c r="G1198" s="1">
        <f>+G1197+E1198-F1198</f>
        <v>14.100000000000051</v>
      </c>
    </row>
    <row r="1199" spans="2:7">
      <c r="B1199" s="405"/>
      <c r="C1199" s="405"/>
      <c r="G1199" s="1">
        <f>+G1198+E1199-F1199</f>
        <v>14.100000000000051</v>
      </c>
    </row>
    <row r="1200" spans="2:7">
      <c r="B1200" s="405"/>
      <c r="C1200" s="405"/>
      <c r="G1200" s="1">
        <f>+G1199+E1200-F1200</f>
        <v>14.100000000000051</v>
      </c>
    </row>
    <row r="1201" spans="2:7">
      <c r="B1201" s="405"/>
      <c r="C1201" s="405"/>
      <c r="G1201" s="1">
        <f>+G1200+E1201-F1201</f>
        <v>14.100000000000051</v>
      </c>
    </row>
    <row r="1202" spans="2:7">
      <c r="B1202" s="405"/>
      <c r="C1202" s="405"/>
      <c r="G1202" s="1">
        <f>+G1201+E1202-F1202</f>
        <v>14.100000000000051</v>
      </c>
    </row>
    <row r="1203" spans="2:7">
      <c r="B1203" s="405"/>
      <c r="C1203" s="405"/>
      <c r="G1203" s="1">
        <f>+G1202+E1203-F1203</f>
        <v>14.100000000000051</v>
      </c>
    </row>
    <row r="1204" spans="2:7">
      <c r="B1204" s="405"/>
      <c r="C1204" s="405"/>
      <c r="G1204" s="1">
        <f>+G1203+E1204-F1204</f>
        <v>14.100000000000051</v>
      </c>
    </row>
    <row r="1205" spans="2:7">
      <c r="B1205" s="405"/>
      <c r="C1205" s="405"/>
      <c r="G1205" s="1">
        <f>+G1204+E1205-F1205</f>
        <v>14.100000000000051</v>
      </c>
    </row>
    <row r="1206" spans="2:7">
      <c r="B1206" s="405"/>
      <c r="C1206" s="405"/>
      <c r="G1206" s="1">
        <f>+G1205+E1206-F1206</f>
        <v>14.100000000000051</v>
      </c>
    </row>
    <row r="1207" spans="2:7">
      <c r="B1207" s="405"/>
      <c r="C1207" s="405"/>
      <c r="G1207" s="1">
        <f>+G1206+E1207-F1207</f>
        <v>14.100000000000051</v>
      </c>
    </row>
    <row r="1208" spans="2:7">
      <c r="B1208" s="405"/>
      <c r="C1208" s="405"/>
      <c r="G1208" s="1">
        <f>+G1207+E1208-F1208</f>
        <v>14.100000000000051</v>
      </c>
    </row>
    <row r="1209" spans="2:7">
      <c r="B1209" s="405"/>
      <c r="C1209" s="405"/>
      <c r="G1209" s="1">
        <f>+G1208+E1209-F1209</f>
        <v>14.100000000000051</v>
      </c>
    </row>
    <row r="1210" spans="2:7">
      <c r="B1210" s="405"/>
      <c r="C1210" s="405"/>
      <c r="G1210" s="1">
        <f>+G1209+E1210-F1210</f>
        <v>14.100000000000051</v>
      </c>
    </row>
    <row r="1211" spans="2:7">
      <c r="B1211" s="405"/>
      <c r="C1211" s="405"/>
      <c r="G1211" s="1">
        <f>+G1210+E1211-F1211</f>
        <v>14.100000000000051</v>
      </c>
    </row>
    <row r="1212" spans="2:7">
      <c r="B1212" s="405"/>
      <c r="C1212" s="405"/>
      <c r="G1212" s="1">
        <f>+G1211+E1212-F1212</f>
        <v>14.100000000000051</v>
      </c>
    </row>
    <row r="1213" spans="2:7">
      <c r="B1213" s="405"/>
      <c r="C1213" s="405"/>
      <c r="G1213" s="1">
        <f>+G1212+E1213-F1213</f>
        <v>14.100000000000051</v>
      </c>
    </row>
    <row r="1214" spans="2:7">
      <c r="B1214" s="405"/>
      <c r="C1214" s="405"/>
      <c r="G1214" s="1">
        <f>+G1213+E1214-F1214</f>
        <v>14.100000000000051</v>
      </c>
    </row>
    <row r="1215" spans="2:7">
      <c r="B1215" s="405"/>
      <c r="C1215" s="405"/>
      <c r="G1215" s="1">
        <f>+G1214+E1215-F1215</f>
        <v>14.100000000000051</v>
      </c>
    </row>
    <row r="1216" spans="2:7">
      <c r="B1216" s="405"/>
      <c r="C1216" s="405"/>
      <c r="G1216" s="1">
        <f>+G1215+E1216-F1216</f>
        <v>14.100000000000051</v>
      </c>
    </row>
    <row r="1217" spans="2:7">
      <c r="B1217" s="405"/>
      <c r="C1217" s="405"/>
      <c r="G1217" s="1">
        <f>+G1216+E1217-F1217</f>
        <v>14.100000000000051</v>
      </c>
    </row>
    <row r="1218" spans="2:7">
      <c r="B1218" s="405"/>
      <c r="C1218" s="405"/>
      <c r="G1218" s="1">
        <f>+G1217+E1218-F1218</f>
        <v>14.100000000000051</v>
      </c>
    </row>
    <row r="1219" spans="2:7">
      <c r="B1219" s="405"/>
      <c r="C1219" s="405"/>
      <c r="G1219" s="1">
        <f>+G1218+E1219-F1219</f>
        <v>14.100000000000051</v>
      </c>
    </row>
    <row r="1220" spans="2:7">
      <c r="B1220" s="405"/>
      <c r="C1220" s="405"/>
      <c r="G1220" s="1">
        <f>+G1219+E1220-F1220</f>
        <v>14.100000000000051</v>
      </c>
    </row>
    <row r="1221" spans="2:7">
      <c r="B1221" s="405"/>
      <c r="C1221" s="405"/>
      <c r="G1221" s="1">
        <f>+G1220+E1221-F1221</f>
        <v>14.100000000000051</v>
      </c>
    </row>
    <row r="1222" spans="2:7">
      <c r="B1222" s="405"/>
      <c r="C1222" s="405"/>
      <c r="G1222" s="1">
        <f>+G1221+E1222-F1222</f>
        <v>14.100000000000051</v>
      </c>
    </row>
    <row r="1223" spans="2:7">
      <c r="B1223" s="405"/>
      <c r="C1223" s="405"/>
      <c r="G1223" s="1">
        <f>+G1222+E1223-F1223</f>
        <v>14.100000000000051</v>
      </c>
    </row>
    <row r="1224" spans="2:7">
      <c r="B1224" s="405"/>
      <c r="C1224" s="405"/>
      <c r="G1224" s="1">
        <f>+G1223+E1224-F1224</f>
        <v>14.100000000000051</v>
      </c>
    </row>
    <row r="1225" spans="2:7">
      <c r="B1225" s="405"/>
      <c r="C1225" s="405"/>
      <c r="G1225" s="1">
        <f>+G1224+E1225-F1225</f>
        <v>14.100000000000051</v>
      </c>
    </row>
    <row r="1226" spans="2:7">
      <c r="B1226" s="405"/>
      <c r="C1226" s="405"/>
      <c r="G1226" s="1">
        <f>+G1225+E1226-F1226</f>
        <v>14.100000000000051</v>
      </c>
    </row>
    <row r="1227" spans="2:7">
      <c r="B1227" s="405"/>
      <c r="C1227" s="405"/>
      <c r="G1227" s="1">
        <f>+G1226+E1227-F1227</f>
        <v>14.100000000000051</v>
      </c>
    </row>
    <row r="1228" spans="2:7">
      <c r="B1228" s="405"/>
      <c r="C1228" s="405"/>
      <c r="G1228" s="1">
        <f>+G1227+E1228-F1228</f>
        <v>14.100000000000051</v>
      </c>
    </row>
    <row r="1229" spans="2:7">
      <c r="B1229" s="405"/>
      <c r="C1229" s="405"/>
      <c r="G1229" s="1">
        <f>+G1228+E1229-F1229</f>
        <v>14.100000000000051</v>
      </c>
    </row>
    <row r="1230" spans="2:7">
      <c r="B1230" s="405"/>
      <c r="C1230" s="405"/>
      <c r="G1230" s="1">
        <f>+G1229+E1230-F1230</f>
        <v>14.100000000000051</v>
      </c>
    </row>
    <row r="1231" spans="2:7">
      <c r="B1231" s="405"/>
      <c r="C1231" s="405"/>
      <c r="G1231" s="1">
        <f>+G1230+E1231-F1231</f>
        <v>14.100000000000051</v>
      </c>
    </row>
    <row r="1232" spans="2:7">
      <c r="B1232" s="405"/>
      <c r="C1232" s="405"/>
      <c r="G1232" s="1">
        <f>+G1231+E1232-F1232</f>
        <v>14.100000000000051</v>
      </c>
    </row>
    <row r="1233" spans="2:7">
      <c r="B1233" s="405"/>
      <c r="C1233" s="405"/>
      <c r="G1233" s="1">
        <f>+G1232+E1233-F1233</f>
        <v>14.100000000000051</v>
      </c>
    </row>
    <row r="1234" spans="2:7">
      <c r="B1234" s="405"/>
      <c r="C1234" s="405"/>
      <c r="G1234" s="1">
        <f>+G1233+E1234-F1234</f>
        <v>14.100000000000051</v>
      </c>
    </row>
    <row r="1235" spans="2:7">
      <c r="B1235" s="405"/>
      <c r="C1235" s="405"/>
      <c r="G1235" s="1">
        <f>+G1234+E1235-F1235</f>
        <v>14.100000000000051</v>
      </c>
    </row>
    <row r="1236" spans="2:7">
      <c r="B1236" s="405"/>
      <c r="C1236" s="405"/>
      <c r="G1236" s="1">
        <f>+G1235+E1236-F1236</f>
        <v>14.100000000000051</v>
      </c>
    </row>
    <row r="1237" spans="2:7">
      <c r="B1237" s="405"/>
      <c r="C1237" s="405"/>
      <c r="G1237" s="1">
        <f>+G1236+E1237-F1237</f>
        <v>14.100000000000051</v>
      </c>
    </row>
    <row r="1238" spans="2:7">
      <c r="B1238" s="405"/>
      <c r="C1238" s="405"/>
      <c r="G1238" s="1">
        <f>+G1237+E1238-F1238</f>
        <v>14.100000000000051</v>
      </c>
    </row>
    <row r="1239" spans="2:7">
      <c r="B1239" s="405"/>
      <c r="C1239" s="405"/>
      <c r="G1239" s="1">
        <f>+G1238+E1239-F1239</f>
        <v>14.100000000000051</v>
      </c>
    </row>
    <row r="1240" spans="2:7">
      <c r="B1240" s="405"/>
      <c r="C1240" s="405"/>
      <c r="G1240" s="1">
        <f>+G1239+E1240-F1240</f>
        <v>14.100000000000051</v>
      </c>
    </row>
    <row r="1241" spans="2:7">
      <c r="B1241" s="405"/>
      <c r="C1241" s="405"/>
      <c r="G1241" s="1">
        <f>+G1240+E1241-F1241</f>
        <v>14.100000000000051</v>
      </c>
    </row>
    <row r="1242" spans="2:7">
      <c r="B1242" s="405"/>
      <c r="C1242" s="405"/>
      <c r="G1242" s="1">
        <f>+G1241+E1242-F1242</f>
        <v>14.100000000000051</v>
      </c>
    </row>
    <row r="1243" spans="2:7">
      <c r="B1243" s="405"/>
      <c r="C1243" s="405"/>
      <c r="G1243" s="1">
        <f>+G1242+E1243-F1243</f>
        <v>14.100000000000051</v>
      </c>
    </row>
    <row r="1244" spans="2:7">
      <c r="B1244" s="405"/>
      <c r="C1244" s="405"/>
      <c r="G1244" s="1">
        <f>+G1243+E1244-F1244</f>
        <v>14.100000000000051</v>
      </c>
    </row>
    <row r="1245" spans="2:7">
      <c r="B1245" s="405"/>
      <c r="C1245" s="405"/>
      <c r="G1245" s="1">
        <f>+G1244+E1245-F1245</f>
        <v>14.100000000000051</v>
      </c>
    </row>
    <row r="1246" spans="2:7">
      <c r="B1246" s="405"/>
      <c r="C1246" s="405"/>
      <c r="G1246" s="1">
        <f>+G1245+E1246-F1246</f>
        <v>14.100000000000051</v>
      </c>
    </row>
    <row r="1247" spans="2:7">
      <c r="B1247" s="405"/>
      <c r="C1247" s="405"/>
      <c r="G1247" s="1">
        <f>+G1246+E1247-F1247</f>
        <v>14.100000000000051</v>
      </c>
    </row>
    <row r="1248" spans="2:7">
      <c r="B1248" s="405"/>
      <c r="C1248" s="405"/>
      <c r="G1248" s="1">
        <f>+G1247+E1248-F1248</f>
        <v>14.100000000000051</v>
      </c>
    </row>
    <row r="1249" spans="2:7">
      <c r="B1249" s="405"/>
      <c r="C1249" s="405"/>
      <c r="G1249" s="1">
        <f>+G1248+E1249-F1249</f>
        <v>14.100000000000051</v>
      </c>
    </row>
    <row r="1250" spans="2:7">
      <c r="B1250" s="405"/>
      <c r="C1250" s="405"/>
      <c r="G1250" s="1">
        <f>+G1249+E1250-F1250</f>
        <v>14.100000000000051</v>
      </c>
    </row>
    <row r="1251" spans="2:7">
      <c r="B1251" s="405"/>
      <c r="C1251" s="405"/>
      <c r="G1251" s="1">
        <f>+G1250+E1251-F1251</f>
        <v>14.100000000000051</v>
      </c>
    </row>
    <row r="1252" spans="2:7">
      <c r="B1252" s="405"/>
      <c r="C1252" s="405"/>
      <c r="G1252" s="1">
        <f>+G1251+E1252-F1252</f>
        <v>14.100000000000051</v>
      </c>
    </row>
    <row r="1253" spans="2:7">
      <c r="B1253" s="405"/>
      <c r="C1253" s="405"/>
      <c r="G1253" s="1">
        <f>+G1252+E1253-F1253</f>
        <v>14.100000000000051</v>
      </c>
    </row>
    <row r="1254" spans="2:7">
      <c r="B1254" s="405"/>
      <c r="C1254" s="405"/>
      <c r="G1254" s="1">
        <f>+G1253+E1254-F1254</f>
        <v>14.100000000000051</v>
      </c>
    </row>
    <row r="1255" spans="2:7">
      <c r="B1255" s="405"/>
      <c r="C1255" s="405"/>
      <c r="G1255" s="1">
        <f>+G1254+E1255-F1255</f>
        <v>14.100000000000051</v>
      </c>
    </row>
    <row r="1256" spans="2:7">
      <c r="B1256" s="405"/>
      <c r="C1256" s="405"/>
      <c r="G1256" s="1">
        <f>+G1255+E1256-F1256</f>
        <v>14.100000000000051</v>
      </c>
    </row>
    <row r="1257" spans="2:7">
      <c r="B1257" s="405"/>
      <c r="C1257" s="405"/>
      <c r="G1257" s="1">
        <f>+G1256+E1257-F1257</f>
        <v>14.100000000000051</v>
      </c>
    </row>
    <row r="1258" spans="2:7">
      <c r="B1258" s="405"/>
      <c r="C1258" s="405"/>
      <c r="G1258" s="1">
        <f>+G1257+E1258-F1258</f>
        <v>14.100000000000051</v>
      </c>
    </row>
    <row r="1259" spans="2:7">
      <c r="B1259" s="405"/>
      <c r="C1259" s="405"/>
      <c r="G1259" s="1">
        <f>+G1258+E1259-F1259</f>
        <v>14.100000000000051</v>
      </c>
    </row>
    <row r="1260" spans="2:7">
      <c r="B1260" s="405"/>
      <c r="C1260" s="405"/>
      <c r="G1260" s="1">
        <f>+G1259+E1260-F1260</f>
        <v>14.100000000000051</v>
      </c>
    </row>
    <row r="1261" spans="2:7">
      <c r="B1261" s="405"/>
      <c r="C1261" s="405"/>
      <c r="G1261" s="1">
        <f>+G1260+E1261-F1261</f>
        <v>14.100000000000051</v>
      </c>
    </row>
    <row r="1262" spans="2:7">
      <c r="B1262" s="405"/>
      <c r="C1262" s="405"/>
      <c r="G1262" s="1">
        <f>+G1261+E1262-F1262</f>
        <v>14.100000000000051</v>
      </c>
    </row>
    <row r="1263" spans="2:7">
      <c r="B1263" s="405"/>
      <c r="C1263" s="405"/>
      <c r="G1263" s="1">
        <f>+G1262+E1263-F1263</f>
        <v>14.100000000000051</v>
      </c>
    </row>
    <row r="1264" spans="2:7">
      <c r="B1264" s="405"/>
      <c r="C1264" s="405"/>
      <c r="G1264" s="1">
        <f>+G1263+E1264-F1264</f>
        <v>14.100000000000051</v>
      </c>
    </row>
    <row r="1265" spans="2:7">
      <c r="B1265" s="405"/>
      <c r="C1265" s="405"/>
      <c r="G1265" s="1">
        <f>+G1264+E1265-F1265</f>
        <v>14.100000000000051</v>
      </c>
    </row>
    <row r="1266" spans="2:7">
      <c r="B1266" s="405"/>
      <c r="C1266" s="405"/>
      <c r="G1266" s="1">
        <f>+G1265+E1266-F1266</f>
        <v>14.100000000000051</v>
      </c>
    </row>
    <row r="1267" spans="2:7">
      <c r="B1267" s="405"/>
      <c r="C1267" s="405"/>
      <c r="G1267" s="1">
        <f>+G1266+E1267-F1267</f>
        <v>14.100000000000051</v>
      </c>
    </row>
    <row r="1268" spans="2:7">
      <c r="B1268" s="405"/>
      <c r="C1268" s="405"/>
      <c r="G1268" s="1">
        <f>+G1267+E1268-F1268</f>
        <v>14.100000000000051</v>
      </c>
    </row>
    <row r="1269" spans="2:7">
      <c r="B1269" s="405"/>
      <c r="C1269" s="405"/>
      <c r="G1269" s="1">
        <f>+G1268+E1269-F1269</f>
        <v>14.100000000000051</v>
      </c>
    </row>
    <row r="1270" spans="2:7">
      <c r="B1270" s="405"/>
      <c r="C1270" s="405"/>
      <c r="G1270" s="1">
        <f>+G1269+E1270-F1270</f>
        <v>14.100000000000051</v>
      </c>
    </row>
    <row r="1271" spans="2:7">
      <c r="B1271" s="405"/>
      <c r="C1271" s="405"/>
      <c r="G1271" s="1">
        <f>+G1270+E1271-F1271</f>
        <v>14.100000000000051</v>
      </c>
    </row>
    <row r="1272" spans="2:7">
      <c r="B1272" s="405"/>
      <c r="C1272" s="405"/>
      <c r="G1272" s="1">
        <f>+G1271+E1272-F1272</f>
        <v>14.100000000000051</v>
      </c>
    </row>
    <row r="1273" spans="2:7">
      <c r="B1273" s="405"/>
      <c r="C1273" s="405"/>
      <c r="G1273" s="1">
        <f>+G1272+E1273-F1273</f>
        <v>14.100000000000051</v>
      </c>
    </row>
    <row r="1274" spans="2:7">
      <c r="B1274" s="405"/>
      <c r="C1274" s="405"/>
      <c r="G1274" s="1">
        <f>+G1273+E1274-F1274</f>
        <v>14.100000000000051</v>
      </c>
    </row>
    <row r="1275" spans="2:7">
      <c r="B1275" s="405"/>
      <c r="C1275" s="405"/>
      <c r="G1275" s="1">
        <f>+G1274+E1275-F1275</f>
        <v>14.100000000000051</v>
      </c>
    </row>
    <row r="1276" spans="2:7">
      <c r="B1276" s="405"/>
      <c r="C1276" s="405"/>
      <c r="G1276" s="1">
        <f>+G1275+E1276-F1276</f>
        <v>14.100000000000051</v>
      </c>
    </row>
    <row r="1277" spans="2:7">
      <c r="B1277" s="405"/>
      <c r="C1277" s="405"/>
      <c r="G1277" s="1">
        <f>+G1276+E1277-F1277</f>
        <v>14.100000000000051</v>
      </c>
    </row>
    <row r="1278" spans="2:7">
      <c r="B1278" s="405"/>
      <c r="C1278" s="405"/>
      <c r="G1278" s="1">
        <f>+G1277+E1278-F1278</f>
        <v>14.100000000000051</v>
      </c>
    </row>
    <row r="1279" spans="2:7">
      <c r="B1279" s="405"/>
      <c r="C1279" s="405"/>
      <c r="G1279" s="1">
        <f>+G1278+E1279-F1279</f>
        <v>14.100000000000051</v>
      </c>
    </row>
    <row r="1280" spans="2:7">
      <c r="B1280" s="405"/>
      <c r="C1280" s="405"/>
      <c r="G1280" s="1">
        <f>+G1279+E1280-F1280</f>
        <v>14.100000000000051</v>
      </c>
    </row>
    <row r="1281" spans="2:7">
      <c r="B1281" s="405"/>
      <c r="C1281" s="405"/>
      <c r="G1281" s="1">
        <f>+G1280+E1281-F1281</f>
        <v>14.100000000000051</v>
      </c>
    </row>
    <row r="1282" spans="2:7">
      <c r="B1282" s="405"/>
      <c r="C1282" s="405"/>
      <c r="G1282" s="1">
        <f>+G1281+E1282-F1282</f>
        <v>14.100000000000051</v>
      </c>
    </row>
    <row r="1283" spans="2:7">
      <c r="B1283" s="405"/>
      <c r="C1283" s="405"/>
      <c r="G1283" s="1">
        <f>+G1282+E1283-F1283</f>
        <v>14.100000000000051</v>
      </c>
    </row>
    <row r="1284" spans="2:7">
      <c r="B1284" s="405"/>
      <c r="C1284" s="405"/>
      <c r="G1284" s="1">
        <f>+G1283+E1284-F1284</f>
        <v>14.100000000000051</v>
      </c>
    </row>
    <row r="1285" spans="2:7">
      <c r="B1285" s="405"/>
      <c r="C1285" s="405"/>
      <c r="G1285" s="1">
        <f>+G1284+E1285-F1285</f>
        <v>14.100000000000051</v>
      </c>
    </row>
    <row r="1286" spans="2:7">
      <c r="B1286" s="405"/>
      <c r="C1286" s="405"/>
      <c r="G1286" s="1">
        <f>+G1285+E1286-F1286</f>
        <v>14.100000000000051</v>
      </c>
    </row>
    <row r="1287" spans="2:7">
      <c r="B1287" s="405"/>
      <c r="C1287" s="405"/>
      <c r="G1287" s="1">
        <f>+G1286+E1287-F1287</f>
        <v>14.100000000000051</v>
      </c>
    </row>
    <row r="1288" spans="2:7">
      <c r="B1288" s="405"/>
      <c r="C1288" s="405"/>
      <c r="G1288" s="1">
        <f>+G1287+E1288-F1288</f>
        <v>14.100000000000051</v>
      </c>
    </row>
    <row r="1289" spans="2:7">
      <c r="B1289" s="405"/>
      <c r="C1289" s="405"/>
      <c r="G1289" s="1">
        <f>+G1288+E1289-F1289</f>
        <v>14.100000000000051</v>
      </c>
    </row>
    <row r="1290" spans="2:7">
      <c r="B1290" s="405"/>
      <c r="C1290" s="405"/>
      <c r="G1290" s="1">
        <f>+G1289+E1290-F1290</f>
        <v>14.100000000000051</v>
      </c>
    </row>
    <row r="1291" spans="2:7">
      <c r="B1291" s="405"/>
      <c r="C1291" s="405"/>
      <c r="G1291" s="1">
        <f>+G1290+E1291-F1291</f>
        <v>14.100000000000051</v>
      </c>
    </row>
    <row r="1292" spans="2:7">
      <c r="B1292" s="405"/>
      <c r="C1292" s="405"/>
      <c r="G1292" s="1">
        <f>+G1291+E1292-F1292</f>
        <v>14.100000000000051</v>
      </c>
    </row>
    <row r="1293" spans="2:7">
      <c r="B1293" s="405"/>
      <c r="C1293" s="405"/>
      <c r="G1293" s="1">
        <f>+G1292+E1293-F1293</f>
        <v>14.100000000000051</v>
      </c>
    </row>
    <row r="1294" spans="2:7">
      <c r="B1294" s="405"/>
      <c r="C1294" s="405"/>
      <c r="G1294" s="1">
        <f>+G1293+E1294-F1294</f>
        <v>14.100000000000051</v>
      </c>
    </row>
    <row r="1295" spans="2:7">
      <c r="B1295" s="405"/>
      <c r="C1295" s="405"/>
      <c r="G1295" s="1">
        <f>+G1294+E1295-F1295</f>
        <v>14.100000000000051</v>
      </c>
    </row>
    <row r="1296" spans="2:7">
      <c r="B1296" s="405"/>
      <c r="C1296" s="405"/>
      <c r="G1296" s="1">
        <f>+G1295+E1296-F1296</f>
        <v>14.100000000000051</v>
      </c>
    </row>
    <row r="1297" spans="2:7">
      <c r="B1297" s="405"/>
      <c r="C1297" s="405"/>
      <c r="G1297" s="1">
        <f>+G1296+E1297-F1297</f>
        <v>14.100000000000051</v>
      </c>
    </row>
    <row r="1298" spans="2:7">
      <c r="B1298" s="405"/>
      <c r="C1298" s="405"/>
      <c r="G1298" s="1">
        <f>+G1297+E1298-F1298</f>
        <v>14.100000000000051</v>
      </c>
    </row>
    <row r="1299" spans="2:7">
      <c r="B1299" s="405"/>
      <c r="C1299" s="405"/>
      <c r="G1299" s="1">
        <f>+G1298+E1299-F1299</f>
        <v>14.100000000000051</v>
      </c>
    </row>
    <row r="1300" spans="2:7">
      <c r="B1300" s="405"/>
      <c r="C1300" s="405"/>
      <c r="G1300" s="1">
        <f>+G1299+E1300-F1300</f>
        <v>14.100000000000051</v>
      </c>
    </row>
    <row r="1301" spans="2:7">
      <c r="B1301" s="405"/>
      <c r="C1301" s="405"/>
      <c r="G1301" s="1">
        <f>+G1300+E1301-F1301</f>
        <v>14.100000000000051</v>
      </c>
    </row>
    <row r="1302" spans="2:7">
      <c r="B1302" s="405"/>
      <c r="C1302" s="405"/>
      <c r="G1302" s="1">
        <f>+G1301+E1302-F1302</f>
        <v>14.100000000000051</v>
      </c>
    </row>
    <row r="1303" spans="2:7">
      <c r="B1303" s="405"/>
      <c r="C1303" s="405"/>
      <c r="G1303" s="1">
        <f>+G1302+E1303-F1303</f>
        <v>14.100000000000051</v>
      </c>
    </row>
    <row r="1304" spans="2:7">
      <c r="B1304" s="405"/>
      <c r="C1304" s="405"/>
      <c r="G1304" s="1">
        <f>+G1303+E1304-F1304</f>
        <v>14.100000000000051</v>
      </c>
    </row>
    <row r="1305" spans="2:7">
      <c r="B1305" s="405"/>
      <c r="C1305" s="405"/>
      <c r="G1305" s="1">
        <f>+G1304+E1305-F1305</f>
        <v>14.100000000000051</v>
      </c>
    </row>
    <row r="1306" spans="2:7">
      <c r="B1306" s="405"/>
      <c r="C1306" s="405"/>
      <c r="G1306" s="1">
        <f>+G1305+E1306-F1306</f>
        <v>14.100000000000051</v>
      </c>
    </row>
    <row r="1307" spans="2:7">
      <c r="B1307" s="405"/>
      <c r="C1307" s="405"/>
      <c r="G1307" s="1">
        <f>+G1306+E1307-F1307</f>
        <v>14.100000000000051</v>
      </c>
    </row>
    <row r="1308" spans="2:7">
      <c r="B1308" s="405"/>
      <c r="C1308" s="405"/>
      <c r="G1308" s="1">
        <f>+G1307+E1308-F1308</f>
        <v>14.100000000000051</v>
      </c>
    </row>
    <row r="1309" spans="2:7">
      <c r="B1309" s="405"/>
      <c r="C1309" s="405"/>
      <c r="G1309" s="1">
        <f>+G1308+E1309-F1309</f>
        <v>14.100000000000051</v>
      </c>
    </row>
    <row r="1310" spans="2:7">
      <c r="B1310" s="405"/>
      <c r="C1310" s="405"/>
      <c r="G1310" s="1">
        <f>+G1309+E1310-F1310</f>
        <v>14.100000000000051</v>
      </c>
    </row>
    <row r="1311" spans="2:7">
      <c r="B1311" s="405"/>
      <c r="C1311" s="405"/>
      <c r="G1311" s="1">
        <f>+G1310+E1311-F1311</f>
        <v>14.100000000000051</v>
      </c>
    </row>
    <row r="1312" spans="2:7">
      <c r="B1312" s="405"/>
      <c r="C1312" s="405"/>
      <c r="G1312" s="1">
        <f>+G1311+E1312-F1312</f>
        <v>14.100000000000051</v>
      </c>
    </row>
    <row r="1313" spans="2:7">
      <c r="B1313" s="405"/>
      <c r="C1313" s="405"/>
      <c r="G1313" s="1">
        <f>+G1312+E1313-F1313</f>
        <v>14.100000000000051</v>
      </c>
    </row>
    <row r="1314" spans="2:7">
      <c r="B1314" s="405"/>
      <c r="C1314" s="405"/>
      <c r="G1314" s="1">
        <f>+G1313+E1314-F1314</f>
        <v>14.100000000000051</v>
      </c>
    </row>
    <row r="1315" spans="2:7">
      <c r="B1315" s="405"/>
      <c r="C1315" s="405"/>
      <c r="G1315" s="1">
        <f>+G1314+E1315-F1315</f>
        <v>14.100000000000051</v>
      </c>
    </row>
    <row r="1316" spans="2:7">
      <c r="B1316" s="405"/>
      <c r="C1316" s="405"/>
      <c r="G1316" s="1">
        <f>+G1315+E1316-F1316</f>
        <v>14.100000000000051</v>
      </c>
    </row>
    <row r="1317" spans="2:7">
      <c r="B1317" s="405"/>
      <c r="C1317" s="405"/>
      <c r="G1317" s="1">
        <f>+G1316+E1317-F1317</f>
        <v>14.100000000000051</v>
      </c>
    </row>
    <row r="1318" spans="2:7">
      <c r="B1318" s="405"/>
      <c r="C1318" s="405"/>
      <c r="G1318" s="1">
        <f>+G1317+E1318-F1318</f>
        <v>14.100000000000051</v>
      </c>
    </row>
    <row r="1319" spans="2:7">
      <c r="B1319" s="405"/>
      <c r="C1319" s="405"/>
      <c r="G1319" s="1">
        <f>+G1318+E1319-F1319</f>
        <v>14.100000000000051</v>
      </c>
    </row>
    <row r="1320" spans="2:7">
      <c r="B1320" s="405"/>
      <c r="C1320" s="405"/>
      <c r="G1320" s="1">
        <f>+G1319+E1320-F1320</f>
        <v>14.100000000000051</v>
      </c>
    </row>
    <row r="1321" spans="2:7">
      <c r="B1321" s="405"/>
      <c r="C1321" s="405"/>
      <c r="G1321" s="1">
        <f>+G1320+E1321-F1321</f>
        <v>14.100000000000051</v>
      </c>
    </row>
    <row r="1322" spans="2:7">
      <c r="B1322" s="405"/>
      <c r="C1322" s="405"/>
      <c r="G1322" s="1">
        <f>+G1321+E1322-F1322</f>
        <v>14.100000000000051</v>
      </c>
    </row>
    <row r="1323" spans="2:7">
      <c r="B1323" s="405"/>
      <c r="C1323" s="405"/>
      <c r="G1323" s="1">
        <f>+G1322+E1323-F1323</f>
        <v>14.100000000000051</v>
      </c>
    </row>
    <row r="1324" spans="2:7">
      <c r="B1324" s="405"/>
      <c r="C1324" s="405"/>
      <c r="G1324" s="1">
        <f>+G1323+E1324-F1324</f>
        <v>14.100000000000051</v>
      </c>
    </row>
    <row r="1325" spans="2:7">
      <c r="B1325" s="405"/>
      <c r="C1325" s="405"/>
      <c r="G1325" s="1">
        <f>+G1324+E1325-F1325</f>
        <v>14.100000000000051</v>
      </c>
    </row>
    <row r="1326" spans="2:7">
      <c r="B1326" s="405"/>
      <c r="C1326" s="405"/>
      <c r="G1326" s="1">
        <f>+G1325+E1326-F1326</f>
        <v>14.100000000000051</v>
      </c>
    </row>
    <row r="1327" spans="2:7">
      <c r="B1327" s="405"/>
      <c r="C1327" s="405"/>
      <c r="G1327" s="1">
        <f>+G1326+E1327-F1327</f>
        <v>14.100000000000051</v>
      </c>
    </row>
    <row r="1328" spans="2:7">
      <c r="B1328" s="405"/>
      <c r="C1328" s="405"/>
      <c r="G1328" s="1">
        <f>+G1327+E1328-F1328</f>
        <v>14.100000000000051</v>
      </c>
    </row>
    <row r="1329" spans="2:7">
      <c r="B1329" s="405"/>
      <c r="C1329" s="405"/>
      <c r="G1329" s="1">
        <f>+G1328+E1329-F1329</f>
        <v>14.100000000000051</v>
      </c>
    </row>
    <row r="1330" spans="2:7">
      <c r="B1330" s="405"/>
      <c r="C1330" s="405"/>
      <c r="G1330" s="1">
        <f>+G1329+E1330-F1330</f>
        <v>14.100000000000051</v>
      </c>
    </row>
    <row r="1331" spans="2:7">
      <c r="B1331" s="405"/>
      <c r="C1331" s="405"/>
      <c r="G1331" s="1">
        <f>+G1330+E1331-F1331</f>
        <v>14.100000000000051</v>
      </c>
    </row>
    <row r="1332" spans="2:7">
      <c r="B1332" s="405"/>
      <c r="C1332" s="405"/>
      <c r="G1332" s="1">
        <f>+G1331+E1332-F1332</f>
        <v>14.100000000000051</v>
      </c>
    </row>
  </sheetData>
  <autoFilter ref="A4:G612" xr:uid="{00000000-0009-0000-0000-000017000000}"/>
  <mergeCells count="5">
    <mergeCell ref="B2:G2"/>
    <mergeCell ref="J537:L537"/>
    <mergeCell ref="I717:K717"/>
    <mergeCell ref="I943:K943"/>
    <mergeCell ref="I962:K962"/>
  </mergeCells>
  <phoneticPr fontId="20" type="noConversion"/>
  <pageMargins left="0.70866141732283472" right="0.70866141732283472" top="0.55118110236220474" bottom="0.55118110236220474" header="0.31496062992125984" footer="0.31496062992125984"/>
  <pageSetup paperSize="9" scale="88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P1336"/>
  <sheetViews>
    <sheetView topLeftCell="A910" zoomScaleNormal="100" workbookViewId="0">
      <selection activeCell="L918" sqref="L918"/>
    </sheetView>
  </sheetViews>
  <sheetFormatPr defaultColWidth="11.42578125" defaultRowHeight="15"/>
  <cols>
    <col min="1" max="1" width="11.42578125" style="30"/>
    <col min="2" max="2" width="15" style="3" customWidth="1"/>
    <col min="3" max="3" width="15.140625" style="3" customWidth="1"/>
    <col min="4" max="4" width="51.5703125" bestFit="1" customWidth="1"/>
    <col min="5" max="7" width="11.42578125" style="1"/>
    <col min="9" max="9" width="13.85546875" customWidth="1"/>
    <col min="10" max="10" width="18.7109375" style="1" customWidth="1"/>
    <col min="14" max="14" width="19.140625" customWidth="1"/>
    <col min="15" max="15" width="13.85546875" customWidth="1"/>
  </cols>
  <sheetData>
    <row r="2" spans="1:9">
      <c r="B2" s="422" t="s">
        <v>481</v>
      </c>
      <c r="C2" s="422"/>
      <c r="D2" s="422"/>
      <c r="E2" s="422"/>
      <c r="F2" s="422"/>
      <c r="G2" s="422"/>
      <c r="I2" t="s">
        <v>482</v>
      </c>
    </row>
    <row r="4" spans="1:9" ht="30">
      <c r="A4" s="31" t="s">
        <v>1</v>
      </c>
      <c r="B4" s="12" t="s">
        <v>2</v>
      </c>
      <c r="C4" s="12" t="s">
        <v>3</v>
      </c>
      <c r="D4" s="12" t="s">
        <v>4</v>
      </c>
      <c r="E4" s="8" t="s">
        <v>5</v>
      </c>
      <c r="F4" s="8" t="s">
        <v>6</v>
      </c>
      <c r="G4" s="7" t="s">
        <v>7</v>
      </c>
    </row>
    <row r="5" spans="1:9">
      <c r="A5" s="30">
        <v>42736</v>
      </c>
      <c r="B5" s="405" t="s">
        <v>8</v>
      </c>
      <c r="C5" s="405"/>
      <c r="G5" s="1">
        <v>292.89999999999998</v>
      </c>
    </row>
    <row r="6" spans="1:9">
      <c r="A6" s="30">
        <v>42783</v>
      </c>
      <c r="B6" s="405">
        <v>12985</v>
      </c>
      <c r="C6" s="405" t="s">
        <v>9</v>
      </c>
      <c r="F6" s="1">
        <v>292.89999999999998</v>
      </c>
      <c r="G6" s="1">
        <f>+G5+E6-F6</f>
        <v>0</v>
      </c>
    </row>
    <row r="7" spans="1:9">
      <c r="A7" s="30">
        <v>42766</v>
      </c>
      <c r="B7" s="405" t="s">
        <v>11</v>
      </c>
      <c r="C7" s="405" t="s">
        <v>12</v>
      </c>
      <c r="D7" t="s">
        <v>13</v>
      </c>
      <c r="E7" s="1">
        <v>152.9</v>
      </c>
      <c r="G7" s="1">
        <f t="shared" ref="G7:G70" si="0">+G6+E7-F7</f>
        <v>152.9</v>
      </c>
    </row>
    <row r="8" spans="1:9">
      <c r="B8" s="405"/>
      <c r="C8" s="405"/>
      <c r="D8" t="s">
        <v>14</v>
      </c>
      <c r="E8" s="1">
        <v>2.8</v>
      </c>
      <c r="G8" s="1">
        <f t="shared" si="0"/>
        <v>155.70000000000002</v>
      </c>
    </row>
    <row r="9" spans="1:9">
      <c r="B9" s="405"/>
      <c r="C9" s="405"/>
      <c r="D9" t="s">
        <v>15</v>
      </c>
      <c r="E9" s="1">
        <v>60</v>
      </c>
      <c r="G9" s="1">
        <f t="shared" si="0"/>
        <v>215.70000000000002</v>
      </c>
    </row>
    <row r="10" spans="1:9">
      <c r="B10" s="405"/>
      <c r="C10" s="405"/>
      <c r="D10" t="s">
        <v>16</v>
      </c>
      <c r="E10" s="1">
        <v>2</v>
      </c>
      <c r="G10" s="1">
        <f t="shared" si="0"/>
        <v>217.70000000000002</v>
      </c>
    </row>
    <row r="11" spans="1:9">
      <c r="A11" s="30">
        <v>42783</v>
      </c>
      <c r="B11" s="405">
        <v>12985</v>
      </c>
      <c r="C11" s="405" t="s">
        <v>12</v>
      </c>
      <c r="D11" t="s">
        <v>13</v>
      </c>
      <c r="F11" s="1">
        <v>152.9</v>
      </c>
      <c r="G11" s="1">
        <f t="shared" si="0"/>
        <v>64.800000000000011</v>
      </c>
    </row>
    <row r="12" spans="1:9">
      <c r="A12" s="30">
        <v>42783</v>
      </c>
      <c r="B12" s="405">
        <v>12985</v>
      </c>
      <c r="C12" s="405" t="s">
        <v>12</v>
      </c>
      <c r="D12" t="s">
        <v>14</v>
      </c>
      <c r="F12" s="1">
        <v>2.8</v>
      </c>
      <c r="G12" s="1">
        <f t="shared" si="0"/>
        <v>62.000000000000014</v>
      </c>
    </row>
    <row r="13" spans="1:9">
      <c r="A13" s="30">
        <v>42783</v>
      </c>
      <c r="B13" s="405">
        <v>12985</v>
      </c>
      <c r="C13" s="405" t="s">
        <v>12</v>
      </c>
      <c r="D13" t="s">
        <v>15</v>
      </c>
      <c r="F13" s="1">
        <v>60</v>
      </c>
      <c r="G13" s="1">
        <f t="shared" si="0"/>
        <v>2.0000000000000142</v>
      </c>
    </row>
    <row r="14" spans="1:9">
      <c r="A14" s="30">
        <v>42783</v>
      </c>
      <c r="B14" s="405">
        <v>12985</v>
      </c>
      <c r="C14" s="405" t="s">
        <v>12</v>
      </c>
      <c r="D14" t="s">
        <v>16</v>
      </c>
      <c r="F14" s="1">
        <v>2</v>
      </c>
      <c r="G14" s="1">
        <f t="shared" si="0"/>
        <v>1.4210854715202004E-14</v>
      </c>
    </row>
    <row r="15" spans="1:9">
      <c r="A15" s="30">
        <v>42794</v>
      </c>
      <c r="B15" s="405" t="s">
        <v>11</v>
      </c>
      <c r="C15" s="405" t="s">
        <v>19</v>
      </c>
      <c r="D15" t="s">
        <v>13</v>
      </c>
      <c r="E15" s="1">
        <v>146.4</v>
      </c>
      <c r="G15" s="1">
        <f t="shared" si="0"/>
        <v>146.40000000000003</v>
      </c>
    </row>
    <row r="16" spans="1:9">
      <c r="B16" s="405"/>
      <c r="C16" s="405"/>
      <c r="D16" t="s">
        <v>14</v>
      </c>
      <c r="E16" s="1">
        <v>2</v>
      </c>
      <c r="G16" s="1">
        <f t="shared" si="0"/>
        <v>148.40000000000003</v>
      </c>
    </row>
    <row r="17" spans="1:7">
      <c r="B17" s="405"/>
      <c r="C17" s="405"/>
      <c r="D17" t="s">
        <v>15</v>
      </c>
      <c r="E17" s="1">
        <v>56</v>
      </c>
      <c r="G17" s="1">
        <f t="shared" si="0"/>
        <v>204.40000000000003</v>
      </c>
    </row>
    <row r="18" spans="1:7">
      <c r="B18" s="405"/>
      <c r="C18" s="405"/>
      <c r="D18" t="s">
        <v>16</v>
      </c>
      <c r="E18" s="1">
        <v>2</v>
      </c>
      <c r="G18" s="1">
        <f t="shared" si="0"/>
        <v>206.40000000000003</v>
      </c>
    </row>
    <row r="19" spans="1:7">
      <c r="B19" s="405"/>
      <c r="C19" s="405"/>
      <c r="D19" t="s">
        <v>46</v>
      </c>
      <c r="E19" s="1">
        <v>85</v>
      </c>
      <c r="G19" s="1">
        <f t="shared" si="0"/>
        <v>291.40000000000003</v>
      </c>
    </row>
    <row r="20" spans="1:7">
      <c r="A20" s="30">
        <v>42821</v>
      </c>
      <c r="B20" s="405">
        <v>12569</v>
      </c>
      <c r="C20" s="405" t="s">
        <v>19</v>
      </c>
      <c r="D20" t="s">
        <v>13</v>
      </c>
      <c r="F20" s="1">
        <v>4.4000000000000004</v>
      </c>
      <c r="G20" s="1">
        <f t="shared" si="0"/>
        <v>287.00000000000006</v>
      </c>
    </row>
    <row r="21" spans="1:7">
      <c r="A21" s="30">
        <v>42821</v>
      </c>
      <c r="B21" s="405">
        <v>12569</v>
      </c>
      <c r="C21" s="405" t="s">
        <v>19</v>
      </c>
      <c r="D21" t="s">
        <v>14</v>
      </c>
      <c r="F21" s="1">
        <v>2</v>
      </c>
      <c r="G21" s="1">
        <f t="shared" si="0"/>
        <v>285.00000000000006</v>
      </c>
    </row>
    <row r="22" spans="1:7">
      <c r="A22" s="30">
        <v>42821</v>
      </c>
      <c r="B22" s="405">
        <v>12568</v>
      </c>
      <c r="C22" s="405" t="s">
        <v>19</v>
      </c>
      <c r="D22" t="s">
        <v>46</v>
      </c>
      <c r="F22" s="1">
        <v>85</v>
      </c>
      <c r="G22" s="1">
        <f t="shared" si="0"/>
        <v>200.00000000000006</v>
      </c>
    </row>
    <row r="23" spans="1:7">
      <c r="A23" s="30">
        <v>42821</v>
      </c>
      <c r="B23" s="405">
        <v>12557</v>
      </c>
      <c r="C23" s="405" t="s">
        <v>19</v>
      </c>
      <c r="D23" t="s">
        <v>15</v>
      </c>
      <c r="F23" s="1">
        <v>56</v>
      </c>
      <c r="G23" s="1">
        <f t="shared" si="0"/>
        <v>144.00000000000006</v>
      </c>
    </row>
    <row r="24" spans="1:7">
      <c r="A24" s="30">
        <v>42821</v>
      </c>
      <c r="B24" s="405">
        <v>12557</v>
      </c>
      <c r="C24" s="405" t="s">
        <v>19</v>
      </c>
      <c r="D24" t="s">
        <v>16</v>
      </c>
      <c r="F24" s="1">
        <v>2</v>
      </c>
      <c r="G24" s="1">
        <f t="shared" si="0"/>
        <v>142.00000000000006</v>
      </c>
    </row>
    <row r="25" spans="1:7">
      <c r="A25" s="30">
        <v>42821</v>
      </c>
      <c r="B25" s="405">
        <v>12557</v>
      </c>
      <c r="C25" s="405" t="s">
        <v>19</v>
      </c>
      <c r="D25" t="s">
        <v>13</v>
      </c>
      <c r="F25" s="1">
        <v>142</v>
      </c>
      <c r="G25" s="1">
        <f t="shared" si="0"/>
        <v>0</v>
      </c>
    </row>
    <row r="26" spans="1:7">
      <c r="A26" s="30">
        <v>42825</v>
      </c>
      <c r="B26" s="405" t="s">
        <v>11</v>
      </c>
      <c r="C26" s="405" t="s">
        <v>20</v>
      </c>
      <c r="D26" t="s">
        <v>13</v>
      </c>
      <c r="E26" s="1">
        <v>140.1</v>
      </c>
      <c r="G26" s="1">
        <f t="shared" si="0"/>
        <v>140.1</v>
      </c>
    </row>
    <row r="27" spans="1:7">
      <c r="B27" s="405"/>
      <c r="C27" s="405"/>
      <c r="D27" t="s">
        <v>14</v>
      </c>
      <c r="E27" s="1">
        <v>2</v>
      </c>
      <c r="G27" s="1">
        <f t="shared" si="0"/>
        <v>142.1</v>
      </c>
    </row>
    <row r="28" spans="1:7">
      <c r="B28" s="405"/>
      <c r="C28" s="405"/>
      <c r="D28" t="s">
        <v>15</v>
      </c>
      <c r="E28" s="1">
        <v>60</v>
      </c>
      <c r="G28" s="1">
        <f t="shared" si="0"/>
        <v>202.1</v>
      </c>
    </row>
    <row r="29" spans="1:7">
      <c r="B29" s="405"/>
      <c r="C29" s="405"/>
      <c r="D29" t="s">
        <v>16</v>
      </c>
      <c r="E29" s="1">
        <v>2</v>
      </c>
      <c r="G29" s="1">
        <f t="shared" si="0"/>
        <v>204.1</v>
      </c>
    </row>
    <row r="30" spans="1:7">
      <c r="A30" s="30">
        <v>42850</v>
      </c>
      <c r="B30" s="405">
        <v>12698</v>
      </c>
      <c r="C30" s="405" t="s">
        <v>20</v>
      </c>
      <c r="D30" t="s">
        <v>15</v>
      </c>
      <c r="F30" s="1">
        <v>60</v>
      </c>
      <c r="G30" s="1">
        <f t="shared" si="0"/>
        <v>144.1</v>
      </c>
    </row>
    <row r="31" spans="1:7">
      <c r="A31" s="30">
        <v>42850</v>
      </c>
      <c r="B31" s="405">
        <v>12698</v>
      </c>
      <c r="C31" s="405" t="s">
        <v>20</v>
      </c>
      <c r="D31" t="s">
        <v>16</v>
      </c>
      <c r="F31" s="1">
        <v>2</v>
      </c>
      <c r="G31" s="1">
        <f t="shared" si="0"/>
        <v>142.1</v>
      </c>
    </row>
    <row r="32" spans="1:7">
      <c r="A32" s="30">
        <v>42850</v>
      </c>
      <c r="B32" s="405">
        <v>12698</v>
      </c>
      <c r="C32" s="405" t="s">
        <v>20</v>
      </c>
      <c r="D32" t="s">
        <v>13</v>
      </c>
      <c r="F32" s="1">
        <v>140.1</v>
      </c>
      <c r="G32" s="1">
        <f t="shared" si="0"/>
        <v>2</v>
      </c>
    </row>
    <row r="33" spans="1:7">
      <c r="A33" s="30">
        <v>42850</v>
      </c>
      <c r="B33" s="405">
        <v>12698</v>
      </c>
      <c r="C33" s="405" t="s">
        <v>20</v>
      </c>
      <c r="D33" t="s">
        <v>14</v>
      </c>
      <c r="F33" s="1">
        <v>2</v>
      </c>
      <c r="G33" s="1">
        <f t="shared" si="0"/>
        <v>0</v>
      </c>
    </row>
    <row r="34" spans="1:7">
      <c r="A34" s="30">
        <v>42855</v>
      </c>
      <c r="B34" s="405" t="s">
        <v>11</v>
      </c>
      <c r="C34" s="405" t="s">
        <v>21</v>
      </c>
      <c r="D34" t="s">
        <v>13</v>
      </c>
      <c r="E34" s="1">
        <v>143.19999999999999</v>
      </c>
      <c r="G34" s="1">
        <f t="shared" si="0"/>
        <v>143.19999999999999</v>
      </c>
    </row>
    <row r="35" spans="1:7">
      <c r="B35" s="405"/>
      <c r="C35" s="405"/>
      <c r="D35" t="s">
        <v>14</v>
      </c>
      <c r="E35" s="1">
        <v>2</v>
      </c>
      <c r="G35" s="1">
        <f t="shared" si="0"/>
        <v>145.19999999999999</v>
      </c>
    </row>
    <row r="36" spans="1:7">
      <c r="B36" s="405"/>
      <c r="C36" s="405"/>
      <c r="D36" t="s">
        <v>15</v>
      </c>
      <c r="E36" s="1">
        <v>60</v>
      </c>
      <c r="G36" s="1">
        <f t="shared" si="0"/>
        <v>205.2</v>
      </c>
    </row>
    <row r="37" spans="1:7">
      <c r="B37" s="405"/>
      <c r="C37" s="405"/>
      <c r="D37" t="s">
        <v>16</v>
      </c>
      <c r="E37" s="1">
        <v>2</v>
      </c>
      <c r="G37" s="1">
        <f t="shared" si="0"/>
        <v>207.2</v>
      </c>
    </row>
    <row r="38" spans="1:7">
      <c r="A38" s="30">
        <v>42882</v>
      </c>
      <c r="B38" s="405">
        <v>12839</v>
      </c>
      <c r="C38" s="405" t="s">
        <v>21</v>
      </c>
      <c r="D38" t="s">
        <v>13</v>
      </c>
      <c r="F38" s="1">
        <v>143.19999999999999</v>
      </c>
      <c r="G38" s="1">
        <f t="shared" si="0"/>
        <v>64</v>
      </c>
    </row>
    <row r="39" spans="1:7">
      <c r="A39" s="30">
        <v>42882</v>
      </c>
      <c r="B39" s="405">
        <v>12839</v>
      </c>
      <c r="C39" s="405" t="s">
        <v>21</v>
      </c>
      <c r="D39" t="s">
        <v>14</v>
      </c>
      <c r="F39" s="1">
        <v>2</v>
      </c>
      <c r="G39" s="1">
        <f t="shared" si="0"/>
        <v>62</v>
      </c>
    </row>
    <row r="40" spans="1:7">
      <c r="A40" s="30">
        <v>42882</v>
      </c>
      <c r="B40" s="405">
        <v>12839</v>
      </c>
      <c r="C40" s="405" t="s">
        <v>21</v>
      </c>
      <c r="D40" t="s">
        <v>15</v>
      </c>
      <c r="F40" s="1">
        <v>60</v>
      </c>
      <c r="G40" s="1">
        <f t="shared" si="0"/>
        <v>2</v>
      </c>
    </row>
    <row r="41" spans="1:7">
      <c r="A41" s="30">
        <v>42882</v>
      </c>
      <c r="B41" s="405">
        <v>12839</v>
      </c>
      <c r="C41" s="405" t="s">
        <v>21</v>
      </c>
      <c r="D41" t="s">
        <v>16</v>
      </c>
      <c r="F41" s="1">
        <v>2</v>
      </c>
      <c r="G41" s="1">
        <f t="shared" si="0"/>
        <v>0</v>
      </c>
    </row>
    <row r="42" spans="1:7">
      <c r="A42" s="32">
        <v>42886</v>
      </c>
      <c r="B42" s="404" t="s">
        <v>11</v>
      </c>
      <c r="C42" s="404" t="s">
        <v>22</v>
      </c>
      <c r="D42" t="s">
        <v>13</v>
      </c>
      <c r="E42" s="1">
        <v>133.9</v>
      </c>
      <c r="G42" s="1">
        <f t="shared" si="0"/>
        <v>133.9</v>
      </c>
    </row>
    <row r="43" spans="1:7">
      <c r="B43" s="405"/>
      <c r="C43" s="405"/>
      <c r="D43" t="s">
        <v>14</v>
      </c>
      <c r="E43" s="1">
        <v>2</v>
      </c>
      <c r="G43" s="1">
        <f t="shared" si="0"/>
        <v>135.9</v>
      </c>
    </row>
    <row r="44" spans="1:7">
      <c r="B44" s="405"/>
      <c r="C44" s="405"/>
      <c r="D44" t="s">
        <v>15</v>
      </c>
      <c r="E44" s="1">
        <v>60</v>
      </c>
      <c r="G44" s="1">
        <f t="shared" si="0"/>
        <v>195.9</v>
      </c>
    </row>
    <row r="45" spans="1:7">
      <c r="B45" s="405"/>
      <c r="C45" s="405"/>
      <c r="D45" t="s">
        <v>16</v>
      </c>
      <c r="E45" s="1">
        <v>2</v>
      </c>
      <c r="G45" s="1">
        <f t="shared" si="0"/>
        <v>197.9</v>
      </c>
    </row>
    <row r="46" spans="1:7">
      <c r="A46" s="30">
        <v>42909</v>
      </c>
      <c r="B46" s="405">
        <v>13147</v>
      </c>
      <c r="C46" s="405" t="s">
        <v>22</v>
      </c>
      <c r="D46" t="s">
        <v>15</v>
      </c>
      <c r="F46" s="1">
        <v>60</v>
      </c>
      <c r="G46" s="1">
        <f t="shared" si="0"/>
        <v>137.9</v>
      </c>
    </row>
    <row r="47" spans="1:7">
      <c r="A47" s="30">
        <v>42909</v>
      </c>
      <c r="B47" s="405">
        <v>13147</v>
      </c>
      <c r="C47" s="405" t="s">
        <v>22</v>
      </c>
      <c r="D47" t="s">
        <v>16</v>
      </c>
      <c r="F47" s="1">
        <v>2</v>
      </c>
      <c r="G47" s="1">
        <f t="shared" si="0"/>
        <v>135.9</v>
      </c>
    </row>
    <row r="48" spans="1:7">
      <c r="A48" s="30">
        <v>42909</v>
      </c>
      <c r="B48" s="405">
        <v>13147</v>
      </c>
      <c r="C48" s="405" t="s">
        <v>22</v>
      </c>
      <c r="D48" t="s">
        <v>13</v>
      </c>
      <c r="F48" s="1">
        <v>133.9</v>
      </c>
      <c r="G48" s="1">
        <f t="shared" si="0"/>
        <v>2</v>
      </c>
    </row>
    <row r="49" spans="1:7">
      <c r="A49" s="30">
        <v>42909</v>
      </c>
      <c r="B49" s="405">
        <v>13147</v>
      </c>
      <c r="C49" s="405" t="s">
        <v>22</v>
      </c>
      <c r="D49" t="s">
        <v>14</v>
      </c>
      <c r="F49" s="1">
        <v>2</v>
      </c>
      <c r="G49" s="1">
        <f t="shared" si="0"/>
        <v>0</v>
      </c>
    </row>
    <row r="50" spans="1:7">
      <c r="A50" s="32">
        <v>42916</v>
      </c>
      <c r="B50" s="404" t="s">
        <v>11</v>
      </c>
      <c r="C50" s="404" t="s">
        <v>23</v>
      </c>
      <c r="D50" t="s">
        <v>13</v>
      </c>
      <c r="E50" s="1">
        <v>130.80000000000001</v>
      </c>
      <c r="G50" s="1">
        <f t="shared" si="0"/>
        <v>130.80000000000001</v>
      </c>
    </row>
    <row r="51" spans="1:7">
      <c r="B51" s="405"/>
      <c r="C51" s="405"/>
      <c r="D51" t="s">
        <v>14</v>
      </c>
      <c r="E51" s="1">
        <v>2</v>
      </c>
      <c r="G51" s="1">
        <f t="shared" si="0"/>
        <v>132.80000000000001</v>
      </c>
    </row>
    <row r="52" spans="1:7">
      <c r="B52" s="405"/>
      <c r="C52" s="405"/>
      <c r="D52" t="s">
        <v>15</v>
      </c>
      <c r="E52" s="1">
        <v>60</v>
      </c>
      <c r="G52" s="1">
        <f t="shared" si="0"/>
        <v>192.8</v>
      </c>
    </row>
    <row r="53" spans="1:7">
      <c r="B53" s="405"/>
      <c r="C53" s="405"/>
      <c r="D53" t="s">
        <v>16</v>
      </c>
      <c r="E53" s="1">
        <v>2</v>
      </c>
      <c r="G53" s="1">
        <f t="shared" si="0"/>
        <v>194.8</v>
      </c>
    </row>
    <row r="54" spans="1:7">
      <c r="A54" s="30">
        <v>42949</v>
      </c>
      <c r="B54" s="405">
        <v>13338</v>
      </c>
      <c r="C54" s="405" t="s">
        <v>23</v>
      </c>
      <c r="D54" t="s">
        <v>15</v>
      </c>
      <c r="F54" s="1">
        <v>60</v>
      </c>
      <c r="G54" s="1">
        <f t="shared" si="0"/>
        <v>134.80000000000001</v>
      </c>
    </row>
    <row r="55" spans="1:7">
      <c r="A55" s="30">
        <v>42949</v>
      </c>
      <c r="B55" s="405">
        <v>13338</v>
      </c>
      <c r="C55" s="405" t="s">
        <v>23</v>
      </c>
      <c r="D55" t="s">
        <v>16</v>
      </c>
      <c r="F55" s="1">
        <v>2</v>
      </c>
      <c r="G55" s="1">
        <f t="shared" si="0"/>
        <v>132.80000000000001</v>
      </c>
    </row>
    <row r="56" spans="1:7">
      <c r="A56" s="30">
        <v>42949</v>
      </c>
      <c r="B56" s="405">
        <v>13338</v>
      </c>
      <c r="C56" s="405" t="s">
        <v>23</v>
      </c>
      <c r="D56" t="s">
        <v>13</v>
      </c>
      <c r="F56" s="1">
        <v>130.80000000000001</v>
      </c>
      <c r="G56" s="1">
        <f t="shared" si="0"/>
        <v>2</v>
      </c>
    </row>
    <row r="57" spans="1:7">
      <c r="A57" s="30">
        <v>42949</v>
      </c>
      <c r="B57" s="405">
        <v>13338</v>
      </c>
      <c r="C57" s="405" t="s">
        <v>23</v>
      </c>
      <c r="D57" t="s">
        <v>14</v>
      </c>
      <c r="F57" s="1">
        <v>2</v>
      </c>
      <c r="G57" s="1">
        <f t="shared" si="0"/>
        <v>0</v>
      </c>
    </row>
    <row r="58" spans="1:7">
      <c r="A58" s="32">
        <v>42947</v>
      </c>
      <c r="B58" s="404" t="s">
        <v>11</v>
      </c>
      <c r="C58" s="404" t="s">
        <v>24</v>
      </c>
      <c r="D58" t="s">
        <v>13</v>
      </c>
      <c r="E58" s="1">
        <v>118.7</v>
      </c>
      <c r="G58" s="1">
        <f t="shared" si="0"/>
        <v>118.7</v>
      </c>
    </row>
    <row r="59" spans="1:7">
      <c r="B59" s="405"/>
      <c r="C59" s="405"/>
      <c r="D59" t="s">
        <v>14</v>
      </c>
      <c r="E59" s="1">
        <v>2</v>
      </c>
      <c r="G59" s="1">
        <f t="shared" si="0"/>
        <v>120.7</v>
      </c>
    </row>
    <row r="60" spans="1:7">
      <c r="B60" s="405"/>
      <c r="C60" s="405"/>
      <c r="D60" t="s">
        <v>15</v>
      </c>
      <c r="E60" s="1">
        <v>60</v>
      </c>
      <c r="G60" s="1">
        <f t="shared" si="0"/>
        <v>180.7</v>
      </c>
    </row>
    <row r="61" spans="1:7">
      <c r="B61" s="405"/>
      <c r="C61" s="405"/>
      <c r="D61" t="s">
        <v>16</v>
      </c>
      <c r="E61" s="1">
        <v>2</v>
      </c>
      <c r="G61" s="1">
        <f t="shared" si="0"/>
        <v>182.7</v>
      </c>
    </row>
    <row r="62" spans="1:7">
      <c r="B62" s="405"/>
      <c r="C62" s="405"/>
      <c r="D62" t="s">
        <v>103</v>
      </c>
      <c r="E62" s="1">
        <v>10</v>
      </c>
      <c r="G62" s="1">
        <f t="shared" si="0"/>
        <v>192.7</v>
      </c>
    </row>
    <row r="63" spans="1:7">
      <c r="A63" s="30">
        <v>42949</v>
      </c>
      <c r="B63" s="405">
        <v>13338</v>
      </c>
      <c r="C63" s="405" t="s">
        <v>24</v>
      </c>
      <c r="D63" t="s">
        <v>15</v>
      </c>
      <c r="F63" s="1">
        <v>60</v>
      </c>
      <c r="G63" s="1">
        <f t="shared" si="0"/>
        <v>132.69999999999999</v>
      </c>
    </row>
    <row r="64" spans="1:7">
      <c r="A64" s="30">
        <v>42949</v>
      </c>
      <c r="B64" s="405">
        <v>13338</v>
      </c>
      <c r="C64" s="405" t="s">
        <v>24</v>
      </c>
      <c r="D64" t="s">
        <v>16</v>
      </c>
      <c r="F64" s="1">
        <v>2</v>
      </c>
      <c r="G64" s="1">
        <f t="shared" si="0"/>
        <v>130.69999999999999</v>
      </c>
    </row>
    <row r="65" spans="1:7">
      <c r="A65" s="30">
        <v>42949</v>
      </c>
      <c r="B65" s="405">
        <v>13338</v>
      </c>
      <c r="C65" s="405" t="s">
        <v>24</v>
      </c>
      <c r="D65" t="s">
        <v>103</v>
      </c>
      <c r="F65" s="1">
        <v>10</v>
      </c>
      <c r="G65" s="1">
        <f t="shared" si="0"/>
        <v>120.69999999999999</v>
      </c>
    </row>
    <row r="66" spans="1:7">
      <c r="A66" s="30">
        <v>42971</v>
      </c>
      <c r="B66" s="405">
        <v>13458</v>
      </c>
      <c r="C66" s="405" t="s">
        <v>24</v>
      </c>
      <c r="D66" t="s">
        <v>14</v>
      </c>
      <c r="F66" s="1">
        <v>2</v>
      </c>
      <c r="G66" s="1">
        <f t="shared" si="0"/>
        <v>118.69999999999999</v>
      </c>
    </row>
    <row r="67" spans="1:7">
      <c r="A67" s="30">
        <v>42971</v>
      </c>
      <c r="B67" s="405">
        <v>13458</v>
      </c>
      <c r="C67" s="405" t="s">
        <v>24</v>
      </c>
      <c r="D67" t="s">
        <v>13</v>
      </c>
      <c r="F67" s="1">
        <v>118.7</v>
      </c>
      <c r="G67" s="1">
        <f t="shared" si="0"/>
        <v>0</v>
      </c>
    </row>
    <row r="68" spans="1:7">
      <c r="A68" s="32">
        <v>42978</v>
      </c>
      <c r="B68" s="404" t="s">
        <v>11</v>
      </c>
      <c r="C68" s="404" t="s">
        <v>25</v>
      </c>
      <c r="D68" t="s">
        <v>13</v>
      </c>
      <c r="E68" s="1">
        <v>118.7</v>
      </c>
      <c r="G68" s="1">
        <f t="shared" si="0"/>
        <v>118.7</v>
      </c>
    </row>
    <row r="69" spans="1:7">
      <c r="B69" s="405"/>
      <c r="C69" s="405"/>
      <c r="D69" t="s">
        <v>14</v>
      </c>
      <c r="E69" s="1">
        <v>2</v>
      </c>
      <c r="G69" s="1">
        <f t="shared" si="0"/>
        <v>120.7</v>
      </c>
    </row>
    <row r="70" spans="1:7">
      <c r="B70" s="405"/>
      <c r="C70" s="405"/>
      <c r="D70" t="s">
        <v>15</v>
      </c>
      <c r="E70" s="1">
        <v>60</v>
      </c>
      <c r="G70" s="1">
        <f t="shared" si="0"/>
        <v>180.7</v>
      </c>
    </row>
    <row r="71" spans="1:7">
      <c r="B71" s="405"/>
      <c r="C71" s="405"/>
      <c r="D71" t="s">
        <v>16</v>
      </c>
      <c r="E71" s="1">
        <v>2</v>
      </c>
      <c r="G71" s="1">
        <f t="shared" ref="G71:G134" si="1">+G70+E71-F71</f>
        <v>182.7</v>
      </c>
    </row>
    <row r="72" spans="1:7">
      <c r="A72" s="30">
        <v>42998</v>
      </c>
      <c r="B72" s="405">
        <v>13635</v>
      </c>
      <c r="C72" s="405" t="s">
        <v>25</v>
      </c>
      <c r="D72" t="s">
        <v>15</v>
      </c>
      <c r="F72" s="1">
        <v>60</v>
      </c>
      <c r="G72" s="1">
        <f t="shared" si="1"/>
        <v>122.69999999999999</v>
      </c>
    </row>
    <row r="73" spans="1:7">
      <c r="A73" s="30">
        <v>42998</v>
      </c>
      <c r="B73" s="405">
        <v>13635</v>
      </c>
      <c r="C73" s="405" t="s">
        <v>25</v>
      </c>
      <c r="D73" t="s">
        <v>16</v>
      </c>
      <c r="F73" s="1">
        <v>2</v>
      </c>
      <c r="G73" s="1">
        <f t="shared" si="1"/>
        <v>120.69999999999999</v>
      </c>
    </row>
    <row r="74" spans="1:7">
      <c r="A74" s="30">
        <v>42998</v>
      </c>
      <c r="B74" s="405">
        <v>13635</v>
      </c>
      <c r="C74" s="405" t="s">
        <v>25</v>
      </c>
      <c r="D74" t="s">
        <v>14</v>
      </c>
      <c r="F74" s="1">
        <v>2</v>
      </c>
      <c r="G74" s="1">
        <f t="shared" si="1"/>
        <v>118.69999999999999</v>
      </c>
    </row>
    <row r="75" spans="1:7">
      <c r="A75" s="30">
        <v>42998</v>
      </c>
      <c r="B75" s="405">
        <v>13635</v>
      </c>
      <c r="C75" s="405" t="s">
        <v>25</v>
      </c>
      <c r="D75" t="s">
        <v>13</v>
      </c>
      <c r="F75" s="1">
        <v>118.7</v>
      </c>
      <c r="G75" s="1">
        <f t="shared" si="1"/>
        <v>0</v>
      </c>
    </row>
    <row r="76" spans="1:7">
      <c r="A76" s="32">
        <v>43008</v>
      </c>
      <c r="B76" s="404" t="s">
        <v>11</v>
      </c>
      <c r="C76" s="404" t="s">
        <v>26</v>
      </c>
      <c r="D76" t="s">
        <v>13</v>
      </c>
      <c r="E76" s="1">
        <v>40.6</v>
      </c>
      <c r="G76" s="1">
        <f t="shared" si="1"/>
        <v>40.6</v>
      </c>
    </row>
    <row r="77" spans="1:7">
      <c r="B77" s="405"/>
      <c r="C77" s="405"/>
      <c r="D77" t="s">
        <v>14</v>
      </c>
      <c r="E77" s="1">
        <v>1.3</v>
      </c>
      <c r="G77" s="1">
        <f t="shared" si="1"/>
        <v>41.9</v>
      </c>
    </row>
    <row r="78" spans="1:7">
      <c r="B78" s="405"/>
      <c r="C78" s="405"/>
      <c r="D78" t="s">
        <v>15</v>
      </c>
      <c r="E78" s="1">
        <v>60</v>
      </c>
      <c r="G78" s="1">
        <f t="shared" si="1"/>
        <v>101.9</v>
      </c>
    </row>
    <row r="79" spans="1:7">
      <c r="B79" s="405"/>
      <c r="C79" s="405"/>
      <c r="D79" t="s">
        <v>16</v>
      </c>
      <c r="E79" s="1">
        <v>2</v>
      </c>
      <c r="G79" s="1">
        <f t="shared" si="1"/>
        <v>103.9</v>
      </c>
    </row>
    <row r="80" spans="1:7">
      <c r="A80" s="30">
        <v>43031</v>
      </c>
      <c r="B80" s="405">
        <v>13857</v>
      </c>
      <c r="C80" s="405" t="s">
        <v>26</v>
      </c>
      <c r="D80" t="s">
        <v>15</v>
      </c>
      <c r="F80" s="1">
        <v>60</v>
      </c>
      <c r="G80" s="1">
        <f t="shared" si="1"/>
        <v>43.900000000000006</v>
      </c>
    </row>
    <row r="81" spans="1:7">
      <c r="A81" s="30">
        <v>43031</v>
      </c>
      <c r="B81" s="405">
        <v>13857</v>
      </c>
      <c r="C81" s="405" t="s">
        <v>26</v>
      </c>
      <c r="D81" t="s">
        <v>16</v>
      </c>
      <c r="F81" s="1">
        <v>2</v>
      </c>
      <c r="G81" s="1">
        <f t="shared" si="1"/>
        <v>41.900000000000006</v>
      </c>
    </row>
    <row r="82" spans="1:7">
      <c r="A82" s="30">
        <v>43031</v>
      </c>
      <c r="B82" s="405">
        <v>13857</v>
      </c>
      <c r="C82" s="405" t="s">
        <v>26</v>
      </c>
      <c r="D82" t="s">
        <v>13</v>
      </c>
      <c r="F82" s="1">
        <v>40.6</v>
      </c>
      <c r="G82" s="1">
        <f t="shared" si="1"/>
        <v>1.3000000000000043</v>
      </c>
    </row>
    <row r="83" spans="1:7">
      <c r="A83" s="30">
        <v>43031</v>
      </c>
      <c r="B83" s="405">
        <v>13857</v>
      </c>
      <c r="C83" s="405" t="s">
        <v>26</v>
      </c>
      <c r="D83" t="s">
        <v>14</v>
      </c>
      <c r="F83" s="1">
        <v>1.3</v>
      </c>
      <c r="G83" s="1">
        <f t="shared" si="1"/>
        <v>4.2188474935755949E-15</v>
      </c>
    </row>
    <row r="84" spans="1:7">
      <c r="A84" s="32">
        <v>43039</v>
      </c>
      <c r="B84" s="404" t="s">
        <v>11</v>
      </c>
      <c r="C84" s="404" t="s">
        <v>27</v>
      </c>
      <c r="D84" t="s">
        <v>13</v>
      </c>
      <c r="E84" s="1">
        <v>40.799999999999997</v>
      </c>
      <c r="G84" s="1">
        <f t="shared" si="1"/>
        <v>40.800000000000004</v>
      </c>
    </row>
    <row r="85" spans="1:7">
      <c r="B85" s="405"/>
      <c r="C85" s="405"/>
      <c r="D85" t="s">
        <v>14</v>
      </c>
      <c r="E85" s="1">
        <v>23</v>
      </c>
      <c r="G85" s="1">
        <f t="shared" si="1"/>
        <v>63.800000000000004</v>
      </c>
    </row>
    <row r="86" spans="1:7">
      <c r="B86" s="405"/>
      <c r="C86" s="405"/>
      <c r="D86" t="s">
        <v>15</v>
      </c>
      <c r="E86" s="1">
        <v>60</v>
      </c>
      <c r="G86" s="1">
        <f t="shared" si="1"/>
        <v>123.80000000000001</v>
      </c>
    </row>
    <row r="87" spans="1:7">
      <c r="B87" s="405"/>
      <c r="C87" s="405"/>
      <c r="D87" t="s">
        <v>16</v>
      </c>
      <c r="E87" s="1">
        <v>2</v>
      </c>
      <c r="G87" s="1">
        <f t="shared" si="1"/>
        <v>125.80000000000001</v>
      </c>
    </row>
    <row r="88" spans="1:7">
      <c r="A88" s="30">
        <v>43061</v>
      </c>
      <c r="B88" s="405">
        <v>10224</v>
      </c>
      <c r="C88" s="405" t="s">
        <v>27</v>
      </c>
      <c r="D88" t="s">
        <v>15</v>
      </c>
      <c r="F88" s="1">
        <v>60</v>
      </c>
      <c r="G88" s="1">
        <f t="shared" si="1"/>
        <v>65.800000000000011</v>
      </c>
    </row>
    <row r="89" spans="1:7">
      <c r="A89" s="30">
        <v>43061</v>
      </c>
      <c r="B89" s="405">
        <v>10224</v>
      </c>
      <c r="C89" s="405" t="s">
        <v>27</v>
      </c>
      <c r="D89" t="s">
        <v>16</v>
      </c>
      <c r="F89" s="1">
        <v>2</v>
      </c>
      <c r="G89" s="1">
        <f t="shared" si="1"/>
        <v>63.800000000000011</v>
      </c>
    </row>
    <row r="90" spans="1:7">
      <c r="A90" s="30">
        <v>43061</v>
      </c>
      <c r="B90" s="405">
        <v>10224</v>
      </c>
      <c r="C90" s="405" t="s">
        <v>27</v>
      </c>
      <c r="D90" t="s">
        <v>13</v>
      </c>
      <c r="F90" s="1">
        <v>40.799999999999997</v>
      </c>
      <c r="G90" s="1">
        <f t="shared" si="1"/>
        <v>23.000000000000014</v>
      </c>
    </row>
    <row r="91" spans="1:7">
      <c r="A91" s="30">
        <v>43061</v>
      </c>
      <c r="B91" s="405">
        <v>10224</v>
      </c>
      <c r="C91" s="405" t="s">
        <v>27</v>
      </c>
      <c r="D91" t="s">
        <v>14</v>
      </c>
      <c r="F91" s="1">
        <v>23</v>
      </c>
      <c r="G91" s="1">
        <f t="shared" si="1"/>
        <v>0</v>
      </c>
    </row>
    <row r="92" spans="1:7">
      <c r="A92" s="32">
        <v>43069</v>
      </c>
      <c r="B92" s="404" t="s">
        <v>11</v>
      </c>
      <c r="C92" s="404" t="s">
        <v>28</v>
      </c>
      <c r="D92" t="s">
        <v>13</v>
      </c>
      <c r="E92" s="1">
        <v>43.1</v>
      </c>
      <c r="G92" s="1">
        <f t="shared" si="1"/>
        <v>43.1</v>
      </c>
    </row>
    <row r="93" spans="1:7">
      <c r="B93" s="405"/>
      <c r="C93" s="405"/>
      <c r="D93" t="s">
        <v>14</v>
      </c>
      <c r="E93" s="1">
        <v>2</v>
      </c>
      <c r="G93" s="1">
        <f t="shared" si="1"/>
        <v>45.1</v>
      </c>
    </row>
    <row r="94" spans="1:7">
      <c r="B94" s="405"/>
      <c r="C94" s="405"/>
      <c r="D94" t="s">
        <v>15</v>
      </c>
      <c r="E94" s="1">
        <v>60</v>
      </c>
      <c r="G94" s="1">
        <f t="shared" si="1"/>
        <v>105.1</v>
      </c>
    </row>
    <row r="95" spans="1:7">
      <c r="B95" s="405"/>
      <c r="C95" s="405"/>
      <c r="D95" t="s">
        <v>16</v>
      </c>
      <c r="E95" s="1">
        <v>2</v>
      </c>
      <c r="G95" s="1">
        <f t="shared" si="1"/>
        <v>107.1</v>
      </c>
    </row>
    <row r="96" spans="1:7">
      <c r="A96" s="30">
        <v>43087</v>
      </c>
      <c r="B96" s="405">
        <v>14307</v>
      </c>
      <c r="C96" s="405" t="s">
        <v>28</v>
      </c>
      <c r="D96" t="s">
        <v>15</v>
      </c>
      <c r="F96" s="1">
        <v>60</v>
      </c>
      <c r="G96" s="1">
        <f t="shared" si="1"/>
        <v>47.099999999999994</v>
      </c>
    </row>
    <row r="97" spans="1:7">
      <c r="A97" s="30">
        <v>43087</v>
      </c>
      <c r="B97" s="405">
        <v>14307</v>
      </c>
      <c r="C97" s="405" t="s">
        <v>28</v>
      </c>
      <c r="D97" t="s">
        <v>16</v>
      </c>
      <c r="F97" s="1">
        <v>2</v>
      </c>
      <c r="G97" s="1">
        <f t="shared" si="1"/>
        <v>45.099999999999994</v>
      </c>
    </row>
    <row r="98" spans="1:7">
      <c r="A98" s="30">
        <v>43087</v>
      </c>
      <c r="B98" s="405">
        <v>14307</v>
      </c>
      <c r="C98" s="405" t="s">
        <v>28</v>
      </c>
      <c r="D98" t="s">
        <v>13</v>
      </c>
      <c r="F98" s="1">
        <v>43.1</v>
      </c>
      <c r="G98" s="1">
        <f t="shared" si="1"/>
        <v>1.9999999999999929</v>
      </c>
    </row>
    <row r="99" spans="1:7">
      <c r="A99" s="30">
        <v>43087</v>
      </c>
      <c r="B99" s="405">
        <v>14307</v>
      </c>
      <c r="C99" s="405" t="s">
        <v>28</v>
      </c>
      <c r="D99" t="s">
        <v>14</v>
      </c>
      <c r="F99" s="1">
        <v>2</v>
      </c>
      <c r="G99" s="1">
        <f t="shared" si="1"/>
        <v>-7.1054273576010019E-15</v>
      </c>
    </row>
    <row r="100" spans="1:7">
      <c r="A100" s="32">
        <v>43100</v>
      </c>
      <c r="B100" s="404" t="s">
        <v>11</v>
      </c>
      <c r="C100" s="404" t="s">
        <v>29</v>
      </c>
      <c r="D100" t="s">
        <v>13</v>
      </c>
      <c r="E100" s="1">
        <v>46.9</v>
      </c>
      <c r="G100" s="1">
        <f t="shared" si="1"/>
        <v>46.899999999999991</v>
      </c>
    </row>
    <row r="101" spans="1:7">
      <c r="B101" s="405"/>
      <c r="C101" s="405"/>
      <c r="D101" t="s">
        <v>14</v>
      </c>
      <c r="E101" s="1">
        <v>2</v>
      </c>
      <c r="G101" s="1">
        <f t="shared" si="1"/>
        <v>48.899999999999991</v>
      </c>
    </row>
    <row r="102" spans="1:7">
      <c r="B102" s="405"/>
      <c r="C102" s="405"/>
      <c r="D102" t="s">
        <v>15</v>
      </c>
      <c r="E102" s="1">
        <v>60</v>
      </c>
      <c r="G102" s="1">
        <f t="shared" si="1"/>
        <v>108.89999999999999</v>
      </c>
    </row>
    <row r="103" spans="1:7">
      <c r="B103" s="405"/>
      <c r="C103" s="405"/>
      <c r="D103" t="s">
        <v>16</v>
      </c>
      <c r="E103" s="1">
        <v>2</v>
      </c>
      <c r="G103" s="1">
        <f t="shared" si="1"/>
        <v>110.89999999999999</v>
      </c>
    </row>
    <row r="104" spans="1:7">
      <c r="A104" s="30">
        <v>43087</v>
      </c>
      <c r="B104" s="405">
        <v>14307</v>
      </c>
      <c r="C104" s="405" t="s">
        <v>29</v>
      </c>
      <c r="D104" t="s">
        <v>15</v>
      </c>
      <c r="F104" s="1">
        <v>60</v>
      </c>
      <c r="G104" s="1">
        <f t="shared" si="1"/>
        <v>50.899999999999991</v>
      </c>
    </row>
    <row r="105" spans="1:7">
      <c r="A105" s="30">
        <v>43087</v>
      </c>
      <c r="B105" s="405">
        <v>14307</v>
      </c>
      <c r="C105" s="405" t="s">
        <v>29</v>
      </c>
      <c r="D105" t="s">
        <v>16</v>
      </c>
      <c r="F105" s="1">
        <v>2</v>
      </c>
      <c r="G105" s="1">
        <f t="shared" si="1"/>
        <v>48.899999999999991</v>
      </c>
    </row>
    <row r="106" spans="1:7">
      <c r="A106" s="30">
        <v>43118</v>
      </c>
      <c r="B106" s="405">
        <v>14447</v>
      </c>
      <c r="C106" s="405" t="s">
        <v>29</v>
      </c>
      <c r="D106" t="s">
        <v>13</v>
      </c>
      <c r="F106" s="1">
        <v>46.9</v>
      </c>
      <c r="G106" s="1">
        <f t="shared" si="1"/>
        <v>1.9999999999999929</v>
      </c>
    </row>
    <row r="107" spans="1:7">
      <c r="A107" s="30">
        <v>43118</v>
      </c>
      <c r="B107" s="405">
        <v>14447</v>
      </c>
      <c r="C107" s="405" t="s">
        <v>29</v>
      </c>
      <c r="D107" t="s">
        <v>14</v>
      </c>
      <c r="F107" s="1">
        <v>2</v>
      </c>
      <c r="G107" s="1">
        <f t="shared" si="1"/>
        <v>-7.1054273576010019E-15</v>
      </c>
    </row>
    <row r="108" spans="1:7">
      <c r="A108" s="32">
        <v>43131</v>
      </c>
      <c r="B108" s="404" t="s">
        <v>11</v>
      </c>
      <c r="C108" s="404" t="s">
        <v>12</v>
      </c>
      <c r="D108" t="s">
        <v>13</v>
      </c>
      <c r="E108" s="1">
        <v>42</v>
      </c>
      <c r="G108" s="1">
        <f t="shared" si="1"/>
        <v>41.999999999999993</v>
      </c>
    </row>
    <row r="109" spans="1:7">
      <c r="B109" s="405"/>
      <c r="C109" s="405"/>
      <c r="D109" t="s">
        <v>14</v>
      </c>
      <c r="E109" s="1">
        <v>2</v>
      </c>
      <c r="G109" s="1">
        <f t="shared" si="1"/>
        <v>43.999999999999993</v>
      </c>
    </row>
    <row r="110" spans="1:7">
      <c r="B110" s="405"/>
      <c r="C110" s="405"/>
      <c r="D110" t="s">
        <v>15</v>
      </c>
      <c r="E110" s="1">
        <v>60</v>
      </c>
      <c r="G110" s="1">
        <f t="shared" si="1"/>
        <v>104</v>
      </c>
    </row>
    <row r="111" spans="1:7">
      <c r="B111" s="405"/>
      <c r="C111" s="405"/>
      <c r="D111" t="s">
        <v>16</v>
      </c>
      <c r="E111" s="1">
        <v>2</v>
      </c>
      <c r="G111" s="1">
        <f t="shared" si="1"/>
        <v>106</v>
      </c>
    </row>
    <row r="112" spans="1:7">
      <c r="A112" s="30">
        <v>43151</v>
      </c>
      <c r="B112" s="405">
        <v>14666</v>
      </c>
      <c r="C112" s="405" t="s">
        <v>12</v>
      </c>
      <c r="D112" t="s">
        <v>13</v>
      </c>
      <c r="F112" s="1">
        <v>42</v>
      </c>
      <c r="G112" s="1">
        <f t="shared" si="1"/>
        <v>64</v>
      </c>
    </row>
    <row r="113" spans="1:7">
      <c r="A113" s="30">
        <v>43151</v>
      </c>
      <c r="B113" s="405">
        <v>14666</v>
      </c>
      <c r="C113" s="405" t="s">
        <v>12</v>
      </c>
      <c r="D113" t="s">
        <v>14</v>
      </c>
      <c r="F113" s="1">
        <v>2</v>
      </c>
      <c r="G113" s="1">
        <f t="shared" si="1"/>
        <v>62</v>
      </c>
    </row>
    <row r="114" spans="1:7">
      <c r="A114" s="30">
        <v>43158</v>
      </c>
      <c r="B114" s="405">
        <v>14747</v>
      </c>
      <c r="C114" s="405" t="s">
        <v>12</v>
      </c>
      <c r="D114" t="s">
        <v>15</v>
      </c>
      <c r="F114" s="1">
        <v>60</v>
      </c>
      <c r="G114" s="1">
        <f t="shared" si="1"/>
        <v>2</v>
      </c>
    </row>
    <row r="115" spans="1:7">
      <c r="A115" s="30">
        <v>43158</v>
      </c>
      <c r="B115" s="405">
        <v>14747</v>
      </c>
      <c r="C115" s="405" t="s">
        <v>12</v>
      </c>
      <c r="D115" t="s">
        <v>16</v>
      </c>
      <c r="F115" s="1">
        <v>2</v>
      </c>
      <c r="G115" s="1">
        <f t="shared" si="1"/>
        <v>0</v>
      </c>
    </row>
    <row r="116" spans="1:7">
      <c r="A116" s="32">
        <v>43159</v>
      </c>
      <c r="B116" s="404" t="s">
        <v>11</v>
      </c>
      <c r="C116" s="404" t="s">
        <v>19</v>
      </c>
      <c r="D116" t="s">
        <v>13</v>
      </c>
      <c r="E116" s="1">
        <v>120.7</v>
      </c>
      <c r="G116" s="1">
        <f t="shared" si="1"/>
        <v>120.7</v>
      </c>
    </row>
    <row r="117" spans="1:7">
      <c r="B117" s="405"/>
      <c r="C117" s="405"/>
      <c r="D117" t="s">
        <v>14</v>
      </c>
      <c r="E117" s="1">
        <v>2</v>
      </c>
      <c r="G117" s="1">
        <f t="shared" si="1"/>
        <v>122.7</v>
      </c>
    </row>
    <row r="118" spans="1:7">
      <c r="B118" s="405"/>
      <c r="C118" s="405"/>
      <c r="D118" t="s">
        <v>15</v>
      </c>
      <c r="E118" s="1">
        <v>56</v>
      </c>
      <c r="G118" s="1">
        <f t="shared" si="1"/>
        <v>178.7</v>
      </c>
    </row>
    <row r="119" spans="1:7">
      <c r="B119" s="405"/>
      <c r="C119" s="405"/>
      <c r="D119" t="s">
        <v>16</v>
      </c>
      <c r="E119" s="1">
        <v>5</v>
      </c>
      <c r="G119" s="1">
        <f t="shared" si="1"/>
        <v>183.7</v>
      </c>
    </row>
    <row r="120" spans="1:7">
      <c r="A120" s="30">
        <v>43181</v>
      </c>
      <c r="B120" s="405">
        <v>14909</v>
      </c>
      <c r="C120" s="405" t="s">
        <v>19</v>
      </c>
      <c r="D120" t="s">
        <v>13</v>
      </c>
      <c r="F120" s="1">
        <v>120.7</v>
      </c>
      <c r="G120" s="1">
        <f t="shared" si="1"/>
        <v>62.999999999999986</v>
      </c>
    </row>
    <row r="121" spans="1:7">
      <c r="A121" s="30">
        <v>43181</v>
      </c>
      <c r="B121" s="405">
        <v>14909</v>
      </c>
      <c r="C121" s="405" t="s">
        <v>19</v>
      </c>
      <c r="D121" t="s">
        <v>14</v>
      </c>
      <c r="F121" s="1">
        <v>2</v>
      </c>
      <c r="G121" s="1">
        <f t="shared" si="1"/>
        <v>60.999999999999986</v>
      </c>
    </row>
    <row r="122" spans="1:7">
      <c r="A122" s="30">
        <v>43181</v>
      </c>
      <c r="B122" s="405">
        <v>14909</v>
      </c>
      <c r="C122" s="405" t="s">
        <v>19</v>
      </c>
      <c r="D122" t="s">
        <v>15</v>
      </c>
      <c r="F122" s="17">
        <v>56</v>
      </c>
      <c r="G122" s="1">
        <f t="shared" si="1"/>
        <v>4.9999999999999858</v>
      </c>
    </row>
    <row r="123" spans="1:7">
      <c r="A123" s="30">
        <v>43181</v>
      </c>
      <c r="B123" s="405">
        <v>14909</v>
      </c>
      <c r="C123" s="405" t="s">
        <v>19</v>
      </c>
      <c r="D123" t="s">
        <v>31</v>
      </c>
      <c r="F123" s="1">
        <v>5</v>
      </c>
      <c r="G123" s="1">
        <f t="shared" si="1"/>
        <v>-1.4210854715202004E-14</v>
      </c>
    </row>
    <row r="124" spans="1:7">
      <c r="A124" s="32">
        <v>43189</v>
      </c>
      <c r="B124" s="404" t="s">
        <v>11</v>
      </c>
      <c r="C124" s="404" t="s">
        <v>20</v>
      </c>
      <c r="D124" t="s">
        <v>13</v>
      </c>
      <c r="E124" s="1">
        <v>116.8</v>
      </c>
      <c r="G124" s="1">
        <f t="shared" si="1"/>
        <v>116.79999999999998</v>
      </c>
    </row>
    <row r="125" spans="1:7">
      <c r="B125" s="405"/>
      <c r="C125" s="405"/>
      <c r="D125" t="s">
        <v>14</v>
      </c>
      <c r="E125" s="1">
        <v>2</v>
      </c>
      <c r="G125" s="1">
        <f t="shared" si="1"/>
        <v>118.79999999999998</v>
      </c>
    </row>
    <row r="126" spans="1:7">
      <c r="B126" s="405"/>
      <c r="C126" s="405"/>
      <c r="D126" t="s">
        <v>15</v>
      </c>
      <c r="E126" s="1">
        <v>60</v>
      </c>
      <c r="G126" s="1">
        <f t="shared" si="1"/>
        <v>178.79999999999998</v>
      </c>
    </row>
    <row r="127" spans="1:7">
      <c r="B127" s="405"/>
      <c r="C127" s="405"/>
      <c r="D127" t="s">
        <v>16</v>
      </c>
      <c r="E127" s="1">
        <v>5</v>
      </c>
      <c r="G127" s="1">
        <f t="shared" si="1"/>
        <v>183.79999999999998</v>
      </c>
    </row>
    <row r="128" spans="1:7">
      <c r="A128" s="30">
        <v>43213</v>
      </c>
      <c r="B128" s="405">
        <v>15153</v>
      </c>
      <c r="C128" s="405" t="s">
        <v>20</v>
      </c>
      <c r="D128" t="s">
        <v>13</v>
      </c>
      <c r="F128" s="1">
        <v>116.8</v>
      </c>
      <c r="G128" s="1">
        <f t="shared" si="1"/>
        <v>66.999999999999986</v>
      </c>
    </row>
    <row r="129" spans="1:7">
      <c r="A129" s="30">
        <v>43213</v>
      </c>
      <c r="B129" s="405">
        <v>15153</v>
      </c>
      <c r="C129" s="405" t="s">
        <v>20</v>
      </c>
      <c r="D129" t="s">
        <v>14</v>
      </c>
      <c r="F129" s="1">
        <v>2</v>
      </c>
      <c r="G129" s="1">
        <f t="shared" si="1"/>
        <v>64.999999999999986</v>
      </c>
    </row>
    <row r="130" spans="1:7">
      <c r="A130" s="30">
        <v>43213</v>
      </c>
      <c r="B130" s="405">
        <v>15153</v>
      </c>
      <c r="C130" s="405" t="s">
        <v>20</v>
      </c>
      <c r="D130" t="s">
        <v>15</v>
      </c>
      <c r="F130" s="1">
        <v>60</v>
      </c>
      <c r="G130" s="1">
        <f t="shared" si="1"/>
        <v>4.9999999999999858</v>
      </c>
    </row>
    <row r="131" spans="1:7">
      <c r="A131" s="30">
        <v>43213</v>
      </c>
      <c r="B131" s="405">
        <v>15153</v>
      </c>
      <c r="C131" s="405" t="s">
        <v>20</v>
      </c>
      <c r="D131" t="s">
        <v>16</v>
      </c>
      <c r="F131" s="1">
        <v>5</v>
      </c>
      <c r="G131" s="1">
        <f t="shared" si="1"/>
        <v>-1.4210854715202004E-14</v>
      </c>
    </row>
    <row r="132" spans="1:7">
      <c r="A132" s="32">
        <v>43220</v>
      </c>
      <c r="B132" s="404" t="s">
        <v>11</v>
      </c>
      <c r="C132" s="404" t="s">
        <v>21</v>
      </c>
      <c r="D132" t="s">
        <v>13</v>
      </c>
      <c r="E132" s="1">
        <v>120</v>
      </c>
      <c r="G132" s="1">
        <f t="shared" si="1"/>
        <v>119.99999999999999</v>
      </c>
    </row>
    <row r="133" spans="1:7">
      <c r="B133" s="405"/>
      <c r="C133" s="405"/>
      <c r="D133" t="s">
        <v>14</v>
      </c>
      <c r="E133" s="1">
        <v>2</v>
      </c>
      <c r="G133" s="1">
        <f t="shared" si="1"/>
        <v>121.99999999999999</v>
      </c>
    </row>
    <row r="134" spans="1:7">
      <c r="B134" s="405"/>
      <c r="C134" s="405"/>
      <c r="D134" t="s">
        <v>15</v>
      </c>
      <c r="E134" s="1">
        <v>60</v>
      </c>
      <c r="G134" s="1">
        <f t="shared" si="1"/>
        <v>182</v>
      </c>
    </row>
    <row r="135" spans="1:7">
      <c r="B135" s="405"/>
      <c r="C135" s="405"/>
      <c r="D135" t="s">
        <v>16</v>
      </c>
      <c r="E135" s="1">
        <v>5</v>
      </c>
      <c r="G135" s="1">
        <f t="shared" ref="G135:G198" si="2">+G134+E135-F135</f>
        <v>187</v>
      </c>
    </row>
    <row r="136" spans="1:7">
      <c r="A136" s="30">
        <v>43239</v>
      </c>
      <c r="B136" s="405">
        <v>15328</v>
      </c>
      <c r="C136" s="405" t="s">
        <v>21</v>
      </c>
      <c r="D136" t="s">
        <v>13</v>
      </c>
      <c r="F136" s="1">
        <v>120</v>
      </c>
      <c r="G136" s="1">
        <f t="shared" si="2"/>
        <v>67</v>
      </c>
    </row>
    <row r="137" spans="1:7">
      <c r="A137" s="30">
        <v>43239</v>
      </c>
      <c r="B137" s="405">
        <v>15328</v>
      </c>
      <c r="C137" s="405" t="s">
        <v>21</v>
      </c>
      <c r="D137" t="s">
        <v>14</v>
      </c>
      <c r="F137" s="1">
        <v>2</v>
      </c>
      <c r="G137" s="1">
        <f t="shared" si="2"/>
        <v>65</v>
      </c>
    </row>
    <row r="138" spans="1:7">
      <c r="A138" s="30">
        <v>43239</v>
      </c>
      <c r="B138" s="405">
        <v>15329</v>
      </c>
      <c r="C138" s="405" t="s">
        <v>21</v>
      </c>
      <c r="D138" t="s">
        <v>15</v>
      </c>
      <c r="F138" s="1">
        <v>60</v>
      </c>
      <c r="G138" s="1">
        <f t="shared" si="2"/>
        <v>5</v>
      </c>
    </row>
    <row r="139" spans="1:7">
      <c r="A139" s="30">
        <v>43239</v>
      </c>
      <c r="B139" s="405">
        <v>15329</v>
      </c>
      <c r="C139" s="405" t="s">
        <v>21</v>
      </c>
      <c r="D139" t="s">
        <v>16</v>
      </c>
      <c r="F139" s="1">
        <v>5</v>
      </c>
      <c r="G139" s="1">
        <f t="shared" si="2"/>
        <v>0</v>
      </c>
    </row>
    <row r="140" spans="1:7">
      <c r="A140" s="30">
        <v>43251</v>
      </c>
      <c r="B140" s="405" t="s">
        <v>11</v>
      </c>
      <c r="C140" s="405" t="s">
        <v>22</v>
      </c>
      <c r="D140" t="s">
        <v>13</v>
      </c>
      <c r="E140" s="1">
        <v>118.5</v>
      </c>
      <c r="G140" s="1">
        <f t="shared" si="2"/>
        <v>118.5</v>
      </c>
    </row>
    <row r="141" spans="1:7">
      <c r="B141" s="405"/>
      <c r="C141" s="405"/>
      <c r="D141" t="s">
        <v>14</v>
      </c>
      <c r="E141" s="1">
        <v>2</v>
      </c>
      <c r="G141" s="1">
        <f t="shared" si="2"/>
        <v>120.5</v>
      </c>
    </row>
    <row r="142" spans="1:7">
      <c r="B142" s="405"/>
      <c r="C142" s="405"/>
      <c r="D142" t="s">
        <v>15</v>
      </c>
      <c r="E142" s="1">
        <v>60</v>
      </c>
      <c r="G142" s="1">
        <f t="shared" si="2"/>
        <v>180.5</v>
      </c>
    </row>
    <row r="143" spans="1:7">
      <c r="B143" s="405"/>
      <c r="C143" s="405"/>
      <c r="D143" t="s">
        <v>16</v>
      </c>
      <c r="E143" s="1">
        <v>5</v>
      </c>
      <c r="G143" s="1">
        <f t="shared" si="2"/>
        <v>185.5</v>
      </c>
    </row>
    <row r="144" spans="1:7">
      <c r="A144" s="30">
        <v>43272</v>
      </c>
      <c r="B144" s="405">
        <v>15520</v>
      </c>
      <c r="C144" s="405" t="s">
        <v>22</v>
      </c>
      <c r="D144" t="s">
        <v>13</v>
      </c>
      <c r="F144" s="1">
        <v>118.5</v>
      </c>
      <c r="G144" s="1">
        <f t="shared" si="2"/>
        <v>67</v>
      </c>
    </row>
    <row r="145" spans="1:7">
      <c r="A145" s="30">
        <v>43272</v>
      </c>
      <c r="B145" s="405">
        <v>15520</v>
      </c>
      <c r="C145" s="405" t="s">
        <v>22</v>
      </c>
      <c r="D145" t="s">
        <v>14</v>
      </c>
      <c r="F145" s="1">
        <v>2</v>
      </c>
      <c r="G145" s="1">
        <f t="shared" si="2"/>
        <v>65</v>
      </c>
    </row>
    <row r="146" spans="1:7">
      <c r="A146" s="30">
        <v>43283</v>
      </c>
      <c r="B146" s="405">
        <v>15635</v>
      </c>
      <c r="C146" s="405" t="s">
        <v>22</v>
      </c>
      <c r="D146" t="s">
        <v>15</v>
      </c>
      <c r="F146" s="1">
        <v>60</v>
      </c>
      <c r="G146" s="1">
        <f t="shared" si="2"/>
        <v>5</v>
      </c>
    </row>
    <row r="147" spans="1:7">
      <c r="A147" s="30">
        <v>43283</v>
      </c>
      <c r="B147" s="405">
        <v>15635</v>
      </c>
      <c r="C147" s="405" t="s">
        <v>22</v>
      </c>
      <c r="D147" t="s">
        <v>16</v>
      </c>
      <c r="F147" s="1">
        <v>5</v>
      </c>
      <c r="G147" s="1">
        <f t="shared" si="2"/>
        <v>0</v>
      </c>
    </row>
    <row r="148" spans="1:7">
      <c r="A148" s="30">
        <v>43281</v>
      </c>
      <c r="B148" s="405" t="s">
        <v>11</v>
      </c>
      <c r="C148" s="405" t="s">
        <v>23</v>
      </c>
      <c r="D148" t="s">
        <v>13</v>
      </c>
      <c r="E148" s="1">
        <v>109.4</v>
      </c>
      <c r="G148" s="1">
        <f t="shared" si="2"/>
        <v>109.4</v>
      </c>
    </row>
    <row r="149" spans="1:7">
      <c r="B149" s="405"/>
      <c r="C149" s="405"/>
      <c r="D149" t="s">
        <v>14</v>
      </c>
      <c r="E149" s="1">
        <v>4</v>
      </c>
      <c r="G149" s="1">
        <f t="shared" si="2"/>
        <v>113.4</v>
      </c>
    </row>
    <row r="150" spans="1:7">
      <c r="B150" s="405"/>
      <c r="C150" s="405"/>
      <c r="D150" t="s">
        <v>15</v>
      </c>
      <c r="E150" s="1">
        <v>60</v>
      </c>
      <c r="G150" s="1">
        <f t="shared" si="2"/>
        <v>173.4</v>
      </c>
    </row>
    <row r="151" spans="1:7">
      <c r="B151" s="405"/>
      <c r="C151" s="405"/>
      <c r="D151" t="s">
        <v>16</v>
      </c>
      <c r="E151" s="1">
        <v>5</v>
      </c>
      <c r="G151" s="1">
        <f t="shared" si="2"/>
        <v>178.4</v>
      </c>
    </row>
    <row r="152" spans="1:7">
      <c r="A152" s="30">
        <v>43304</v>
      </c>
      <c r="B152" s="405">
        <v>15774</v>
      </c>
      <c r="C152" s="405" t="s">
        <v>23</v>
      </c>
      <c r="D152" t="s">
        <v>13</v>
      </c>
      <c r="F152" s="1">
        <v>109.4</v>
      </c>
      <c r="G152" s="1">
        <f t="shared" si="2"/>
        <v>69</v>
      </c>
    </row>
    <row r="153" spans="1:7">
      <c r="A153" s="30">
        <v>43304</v>
      </c>
      <c r="B153" s="405">
        <v>15774</v>
      </c>
      <c r="C153" s="405" t="s">
        <v>23</v>
      </c>
      <c r="D153" t="s">
        <v>14</v>
      </c>
      <c r="F153" s="1">
        <v>4</v>
      </c>
      <c r="G153" s="1">
        <f t="shared" si="2"/>
        <v>65</v>
      </c>
    </row>
    <row r="154" spans="1:7">
      <c r="A154" s="30">
        <v>43315</v>
      </c>
      <c r="B154" s="405">
        <v>15866</v>
      </c>
      <c r="C154" s="405" t="s">
        <v>23</v>
      </c>
      <c r="D154" t="s">
        <v>15</v>
      </c>
      <c r="F154" s="1">
        <v>60</v>
      </c>
      <c r="G154" s="1">
        <f t="shared" si="2"/>
        <v>5</v>
      </c>
    </row>
    <row r="155" spans="1:7">
      <c r="A155" s="30">
        <v>43315</v>
      </c>
      <c r="B155" s="405">
        <v>15866</v>
      </c>
      <c r="C155" s="405" t="s">
        <v>23</v>
      </c>
      <c r="D155" t="s">
        <v>16</v>
      </c>
      <c r="F155" s="1">
        <v>5</v>
      </c>
      <c r="G155" s="1">
        <f t="shared" si="2"/>
        <v>0</v>
      </c>
    </row>
    <row r="156" spans="1:7">
      <c r="A156" s="30">
        <v>43312</v>
      </c>
      <c r="B156" s="405" t="s">
        <v>11</v>
      </c>
      <c r="C156" s="405" t="s">
        <v>24</v>
      </c>
      <c r="D156" t="s">
        <v>13</v>
      </c>
      <c r="E156" s="1">
        <v>107.2</v>
      </c>
      <c r="G156" s="1">
        <f t="shared" si="2"/>
        <v>107.2</v>
      </c>
    </row>
    <row r="157" spans="1:7">
      <c r="B157" s="405"/>
      <c r="C157" s="405"/>
      <c r="D157" t="s">
        <v>14</v>
      </c>
      <c r="E157" s="1">
        <v>2</v>
      </c>
      <c r="G157" s="1">
        <f t="shared" si="2"/>
        <v>109.2</v>
      </c>
    </row>
    <row r="158" spans="1:7">
      <c r="B158" s="405"/>
      <c r="C158" s="405"/>
      <c r="D158" t="s">
        <v>15</v>
      </c>
      <c r="E158" s="1">
        <v>60</v>
      </c>
      <c r="G158" s="1">
        <f t="shared" si="2"/>
        <v>169.2</v>
      </c>
    </row>
    <row r="159" spans="1:7">
      <c r="B159" s="405"/>
      <c r="C159" s="405"/>
      <c r="D159" t="s">
        <v>16</v>
      </c>
      <c r="E159" s="1">
        <v>5</v>
      </c>
      <c r="G159" s="1">
        <f t="shared" si="2"/>
        <v>174.2</v>
      </c>
    </row>
    <row r="160" spans="1:7">
      <c r="A160" s="30">
        <v>43315</v>
      </c>
      <c r="B160" s="405">
        <v>15866</v>
      </c>
      <c r="C160" s="405" t="s">
        <v>24</v>
      </c>
      <c r="D160" t="s">
        <v>15</v>
      </c>
      <c r="F160" s="1">
        <v>60</v>
      </c>
      <c r="G160" s="1">
        <f t="shared" si="2"/>
        <v>114.19999999999999</v>
      </c>
    </row>
    <row r="161" spans="1:7">
      <c r="A161" s="30">
        <v>43315</v>
      </c>
      <c r="B161" s="405">
        <v>15866</v>
      </c>
      <c r="C161" s="405" t="s">
        <v>24</v>
      </c>
      <c r="D161" t="s">
        <v>16</v>
      </c>
      <c r="F161" s="1">
        <v>5</v>
      </c>
      <c r="G161" s="1">
        <f t="shared" si="2"/>
        <v>109.19999999999999</v>
      </c>
    </row>
    <row r="162" spans="1:7">
      <c r="A162" s="30">
        <v>43334</v>
      </c>
      <c r="B162" s="405">
        <v>16032</v>
      </c>
      <c r="C162" s="405" t="s">
        <v>24</v>
      </c>
      <c r="D162" t="s">
        <v>13</v>
      </c>
      <c r="F162" s="1">
        <v>107.2</v>
      </c>
      <c r="G162" s="1">
        <f t="shared" si="2"/>
        <v>1.9999999999999858</v>
      </c>
    </row>
    <row r="163" spans="1:7">
      <c r="A163" s="30">
        <v>43334</v>
      </c>
      <c r="B163" s="405">
        <v>16032</v>
      </c>
      <c r="C163" s="405" t="s">
        <v>24</v>
      </c>
      <c r="D163" t="s">
        <v>14</v>
      </c>
      <c r="F163" s="1">
        <v>2</v>
      </c>
      <c r="G163" s="1">
        <f t="shared" si="2"/>
        <v>-1.4210854715202004E-14</v>
      </c>
    </row>
    <row r="164" spans="1:7">
      <c r="A164" s="30">
        <v>43343</v>
      </c>
      <c r="B164" s="405" t="s">
        <v>11</v>
      </c>
      <c r="C164" s="405" t="s">
        <v>25</v>
      </c>
      <c r="D164" t="s">
        <v>13</v>
      </c>
      <c r="E164" s="1">
        <v>106.4</v>
      </c>
      <c r="G164" s="1">
        <f t="shared" si="2"/>
        <v>106.39999999999999</v>
      </c>
    </row>
    <row r="165" spans="1:7">
      <c r="B165" s="405"/>
      <c r="C165" s="405"/>
      <c r="D165" t="s">
        <v>14</v>
      </c>
      <c r="E165" s="1">
        <v>2</v>
      </c>
      <c r="G165" s="1">
        <f t="shared" si="2"/>
        <v>108.39999999999999</v>
      </c>
    </row>
    <row r="166" spans="1:7">
      <c r="B166" s="405"/>
      <c r="C166" s="405"/>
      <c r="D166" t="s">
        <v>15</v>
      </c>
      <c r="E166" s="1">
        <v>60</v>
      </c>
      <c r="G166" s="1">
        <f t="shared" si="2"/>
        <v>168.39999999999998</v>
      </c>
    </row>
    <row r="167" spans="1:7">
      <c r="B167" s="405"/>
      <c r="C167" s="405"/>
      <c r="D167" t="s">
        <v>16</v>
      </c>
      <c r="E167" s="1">
        <v>5</v>
      </c>
      <c r="G167" s="1">
        <f t="shared" si="2"/>
        <v>173.39999999999998</v>
      </c>
    </row>
    <row r="168" spans="1:7">
      <c r="A168" s="30">
        <v>43368</v>
      </c>
      <c r="B168" s="405">
        <v>16195</v>
      </c>
      <c r="C168" s="405" t="s">
        <v>25</v>
      </c>
      <c r="D168" t="s">
        <v>13</v>
      </c>
      <c r="F168" s="1">
        <v>106.4</v>
      </c>
      <c r="G168" s="1">
        <f t="shared" si="2"/>
        <v>66.999999999999972</v>
      </c>
    </row>
    <row r="169" spans="1:7">
      <c r="A169" s="30">
        <v>43368</v>
      </c>
      <c r="B169" s="405">
        <v>16195</v>
      </c>
      <c r="C169" s="405" t="s">
        <v>25</v>
      </c>
      <c r="D169" t="s">
        <v>14</v>
      </c>
      <c r="F169" s="1">
        <v>2</v>
      </c>
      <c r="G169" s="1">
        <f t="shared" si="2"/>
        <v>64.999999999999972</v>
      </c>
    </row>
    <row r="170" spans="1:7">
      <c r="A170" s="30">
        <v>43368</v>
      </c>
      <c r="B170" s="405">
        <v>16195</v>
      </c>
      <c r="C170" s="405" t="s">
        <v>25</v>
      </c>
      <c r="D170" t="s">
        <v>15</v>
      </c>
      <c r="F170" s="1">
        <v>60</v>
      </c>
      <c r="G170" s="1">
        <f t="shared" si="2"/>
        <v>4.9999999999999716</v>
      </c>
    </row>
    <row r="171" spans="1:7">
      <c r="A171" s="30">
        <v>43368</v>
      </c>
      <c r="B171" s="405">
        <v>16195</v>
      </c>
      <c r="C171" s="405" t="s">
        <v>25</v>
      </c>
      <c r="D171" t="s">
        <v>16</v>
      </c>
      <c r="F171" s="1">
        <v>5</v>
      </c>
      <c r="G171" s="1">
        <f t="shared" si="2"/>
        <v>-2.8421709430404007E-14</v>
      </c>
    </row>
    <row r="172" spans="1:7">
      <c r="A172" s="32">
        <v>43373</v>
      </c>
      <c r="B172" s="404" t="s">
        <v>11</v>
      </c>
      <c r="C172" s="404" t="s">
        <v>26</v>
      </c>
      <c r="D172" t="s">
        <v>13</v>
      </c>
      <c r="E172" s="1">
        <v>109.1</v>
      </c>
      <c r="G172" s="1">
        <f t="shared" si="2"/>
        <v>109.09999999999997</v>
      </c>
    </row>
    <row r="173" spans="1:7">
      <c r="B173" s="405"/>
      <c r="C173" s="405"/>
      <c r="D173" t="s">
        <v>14</v>
      </c>
      <c r="E173" s="1">
        <v>3</v>
      </c>
      <c r="G173" s="1">
        <f t="shared" si="2"/>
        <v>112.09999999999997</v>
      </c>
    </row>
    <row r="174" spans="1:7">
      <c r="B174" s="405"/>
      <c r="C174" s="405"/>
      <c r="D174" t="s">
        <v>15</v>
      </c>
      <c r="E174" s="1">
        <v>60</v>
      </c>
      <c r="G174" s="1">
        <f t="shared" si="2"/>
        <v>172.09999999999997</v>
      </c>
    </row>
    <row r="175" spans="1:7">
      <c r="B175" s="405"/>
      <c r="C175" s="405"/>
      <c r="D175" t="s">
        <v>16</v>
      </c>
      <c r="E175" s="1">
        <v>5</v>
      </c>
      <c r="G175" s="1">
        <f t="shared" si="2"/>
        <v>177.09999999999997</v>
      </c>
    </row>
    <row r="176" spans="1:7">
      <c r="A176" s="30">
        <v>43395</v>
      </c>
      <c r="B176" s="405">
        <v>16434</v>
      </c>
      <c r="C176" s="405" t="s">
        <v>41</v>
      </c>
      <c r="D176" t="s">
        <v>15</v>
      </c>
      <c r="F176" s="1">
        <v>60</v>
      </c>
      <c r="G176" s="1">
        <f t="shared" si="2"/>
        <v>117.09999999999997</v>
      </c>
    </row>
    <row r="177" spans="1:7">
      <c r="A177" s="30">
        <v>43395</v>
      </c>
      <c r="B177" s="405">
        <v>16434</v>
      </c>
      <c r="C177" s="405" t="s">
        <v>41</v>
      </c>
      <c r="D177" t="s">
        <v>16</v>
      </c>
      <c r="F177" s="1">
        <v>5</v>
      </c>
      <c r="G177" s="1">
        <f t="shared" si="2"/>
        <v>112.09999999999997</v>
      </c>
    </row>
    <row r="178" spans="1:7">
      <c r="A178" s="30">
        <v>43399</v>
      </c>
      <c r="B178" s="405">
        <v>16452</v>
      </c>
      <c r="C178" s="405" t="s">
        <v>41</v>
      </c>
      <c r="D178" t="s">
        <v>13</v>
      </c>
      <c r="F178" s="1">
        <v>109.1</v>
      </c>
      <c r="G178" s="1">
        <f t="shared" si="2"/>
        <v>2.9999999999999716</v>
      </c>
    </row>
    <row r="179" spans="1:7">
      <c r="A179" s="30">
        <v>43399</v>
      </c>
      <c r="B179" s="405">
        <v>16452</v>
      </c>
      <c r="C179" s="405" t="s">
        <v>41</v>
      </c>
      <c r="D179" t="s">
        <v>14</v>
      </c>
      <c r="F179" s="1">
        <v>3</v>
      </c>
      <c r="G179" s="1">
        <f t="shared" si="2"/>
        <v>-2.8421709430404007E-14</v>
      </c>
    </row>
    <row r="180" spans="1:7">
      <c r="A180" s="32">
        <v>43404</v>
      </c>
      <c r="B180" s="404" t="s">
        <v>11</v>
      </c>
      <c r="C180" s="404" t="s">
        <v>27</v>
      </c>
      <c r="D180" t="s">
        <v>13</v>
      </c>
      <c r="E180" s="1">
        <v>109.9</v>
      </c>
      <c r="G180" s="1">
        <f t="shared" si="2"/>
        <v>109.89999999999998</v>
      </c>
    </row>
    <row r="181" spans="1:7">
      <c r="B181" s="405"/>
      <c r="C181" s="405"/>
      <c r="D181" t="s">
        <v>14</v>
      </c>
      <c r="E181" s="1">
        <v>4</v>
      </c>
      <c r="G181" s="1">
        <f t="shared" si="2"/>
        <v>113.89999999999998</v>
      </c>
    </row>
    <row r="182" spans="1:7">
      <c r="B182" s="405"/>
      <c r="C182" s="405"/>
      <c r="D182" t="s">
        <v>15</v>
      </c>
      <c r="E182" s="1">
        <v>60</v>
      </c>
      <c r="G182" s="1">
        <f t="shared" si="2"/>
        <v>173.89999999999998</v>
      </c>
    </row>
    <row r="183" spans="1:7">
      <c r="B183" s="405"/>
      <c r="C183" s="405"/>
      <c r="D183" t="s">
        <v>16</v>
      </c>
      <c r="E183" s="1">
        <v>5</v>
      </c>
      <c r="G183" s="1">
        <f t="shared" si="2"/>
        <v>178.89999999999998</v>
      </c>
    </row>
    <row r="184" spans="1:7">
      <c r="A184" s="30">
        <v>43432</v>
      </c>
      <c r="B184" s="405">
        <v>16594</v>
      </c>
      <c r="C184" s="405" t="s">
        <v>27</v>
      </c>
      <c r="D184" t="s">
        <v>13</v>
      </c>
      <c r="F184" s="1">
        <v>109.9</v>
      </c>
      <c r="G184" s="1">
        <f t="shared" si="2"/>
        <v>68.999999999999972</v>
      </c>
    </row>
    <row r="185" spans="1:7">
      <c r="A185" s="30">
        <v>43432</v>
      </c>
      <c r="B185" s="405">
        <v>16594</v>
      </c>
      <c r="C185" s="405" t="s">
        <v>27</v>
      </c>
      <c r="D185" t="s">
        <v>14</v>
      </c>
      <c r="F185" s="1">
        <v>4</v>
      </c>
      <c r="G185" s="1">
        <f t="shared" si="2"/>
        <v>64.999999999999972</v>
      </c>
    </row>
    <row r="186" spans="1:7">
      <c r="A186" s="30">
        <v>43528</v>
      </c>
      <c r="B186" s="405">
        <v>17280</v>
      </c>
      <c r="C186" s="405" t="s">
        <v>27</v>
      </c>
      <c r="D186" t="s">
        <v>15</v>
      </c>
      <c r="F186" s="1">
        <v>60</v>
      </c>
      <c r="G186" s="1">
        <f t="shared" si="2"/>
        <v>4.9999999999999716</v>
      </c>
    </row>
    <row r="187" spans="1:7">
      <c r="A187" s="30">
        <v>43528</v>
      </c>
      <c r="B187" s="405">
        <v>17280</v>
      </c>
      <c r="C187" s="405" t="s">
        <v>27</v>
      </c>
      <c r="D187" t="s">
        <v>16</v>
      </c>
      <c r="F187" s="1">
        <v>5</v>
      </c>
      <c r="G187" s="1">
        <f t="shared" si="2"/>
        <v>-2.8421709430404007E-14</v>
      </c>
    </row>
    <row r="188" spans="1:7">
      <c r="A188" s="32">
        <v>43434</v>
      </c>
      <c r="B188" s="404" t="s">
        <v>11</v>
      </c>
      <c r="C188" s="404" t="s">
        <v>28</v>
      </c>
      <c r="D188" t="s">
        <v>13</v>
      </c>
      <c r="E188" s="1">
        <v>112.9</v>
      </c>
      <c r="G188" s="1">
        <f t="shared" si="2"/>
        <v>112.89999999999998</v>
      </c>
    </row>
    <row r="189" spans="1:7">
      <c r="B189" s="405"/>
      <c r="C189" s="405"/>
      <c r="D189" t="s">
        <v>14</v>
      </c>
      <c r="E189" s="1">
        <v>4</v>
      </c>
      <c r="G189" s="1">
        <f t="shared" si="2"/>
        <v>116.89999999999998</v>
      </c>
    </row>
    <row r="190" spans="1:7">
      <c r="B190" s="405"/>
      <c r="C190" s="405"/>
      <c r="D190" t="s">
        <v>15</v>
      </c>
      <c r="E190" s="1">
        <v>60</v>
      </c>
      <c r="G190" s="1">
        <f t="shared" si="2"/>
        <v>176.89999999999998</v>
      </c>
    </row>
    <row r="191" spans="1:7">
      <c r="B191" s="405"/>
      <c r="C191" s="405"/>
      <c r="D191" t="s">
        <v>16</v>
      </c>
      <c r="E191" s="1">
        <v>5</v>
      </c>
      <c r="G191" s="1">
        <f t="shared" si="2"/>
        <v>181.89999999999998</v>
      </c>
    </row>
    <row r="192" spans="1:7">
      <c r="A192" s="30">
        <v>43473</v>
      </c>
      <c r="B192" s="405">
        <v>16844</v>
      </c>
      <c r="C192" s="405" t="s">
        <v>28</v>
      </c>
      <c r="D192" t="s">
        <v>13</v>
      </c>
      <c r="F192" s="1">
        <v>112.9</v>
      </c>
      <c r="G192" s="1">
        <f t="shared" si="2"/>
        <v>68.999999999999972</v>
      </c>
    </row>
    <row r="193" spans="1:7">
      <c r="A193" s="30">
        <v>43473</v>
      </c>
      <c r="B193" s="405">
        <v>16844</v>
      </c>
      <c r="C193" s="405" t="s">
        <v>28</v>
      </c>
      <c r="D193" t="s">
        <v>14</v>
      </c>
      <c r="F193" s="1">
        <v>4</v>
      </c>
      <c r="G193" s="1">
        <f t="shared" si="2"/>
        <v>64.999999999999972</v>
      </c>
    </row>
    <row r="194" spans="1:7">
      <c r="A194" s="30">
        <v>43528</v>
      </c>
      <c r="B194" s="405">
        <v>17280</v>
      </c>
      <c r="C194" s="405" t="s">
        <v>28</v>
      </c>
      <c r="D194" t="s">
        <v>15</v>
      </c>
      <c r="F194" s="1">
        <v>60</v>
      </c>
      <c r="G194" s="1">
        <f t="shared" si="2"/>
        <v>4.9999999999999716</v>
      </c>
    </row>
    <row r="195" spans="1:7">
      <c r="A195" s="30">
        <v>43528</v>
      </c>
      <c r="B195" s="405">
        <v>17280</v>
      </c>
      <c r="C195" s="405" t="s">
        <v>28</v>
      </c>
      <c r="D195" t="s">
        <v>16</v>
      </c>
      <c r="F195" s="1">
        <v>5</v>
      </c>
      <c r="G195" s="1">
        <f t="shared" si="2"/>
        <v>-2.8421709430404007E-14</v>
      </c>
    </row>
    <row r="196" spans="1:7">
      <c r="A196" s="32">
        <v>43465</v>
      </c>
      <c r="B196" s="404" t="s">
        <v>11</v>
      </c>
      <c r="C196" s="404" t="s">
        <v>29</v>
      </c>
      <c r="D196" t="s">
        <v>13</v>
      </c>
      <c r="E196" s="1">
        <v>182.3</v>
      </c>
      <c r="G196" s="1">
        <f t="shared" si="2"/>
        <v>182.29999999999998</v>
      </c>
    </row>
    <row r="197" spans="1:7">
      <c r="B197" s="405"/>
      <c r="C197" s="405"/>
      <c r="D197" t="s">
        <v>14</v>
      </c>
      <c r="E197" s="1">
        <v>4</v>
      </c>
      <c r="G197" s="1">
        <f t="shared" si="2"/>
        <v>186.29999999999998</v>
      </c>
    </row>
    <row r="198" spans="1:7">
      <c r="B198" s="405"/>
      <c r="C198" s="405"/>
      <c r="D198" t="s">
        <v>15</v>
      </c>
      <c r="E198" s="1">
        <v>60</v>
      </c>
      <c r="G198" s="1">
        <f t="shared" si="2"/>
        <v>246.29999999999998</v>
      </c>
    </row>
    <row r="199" spans="1:7">
      <c r="B199" s="405"/>
      <c r="C199" s="405"/>
      <c r="D199" t="s">
        <v>16</v>
      </c>
      <c r="E199" s="1">
        <v>5</v>
      </c>
      <c r="G199" s="1">
        <f t="shared" ref="G199:G262" si="3">+G198+E199-F199</f>
        <v>251.29999999999998</v>
      </c>
    </row>
    <row r="200" spans="1:7">
      <c r="A200" s="30">
        <v>43495</v>
      </c>
      <c r="B200" s="405">
        <v>17016</v>
      </c>
      <c r="C200" s="405" t="s">
        <v>29</v>
      </c>
      <c r="D200" t="s">
        <v>13</v>
      </c>
      <c r="F200" s="1">
        <v>182.3</v>
      </c>
      <c r="G200" s="1">
        <f t="shared" si="3"/>
        <v>68.999999999999972</v>
      </c>
    </row>
    <row r="201" spans="1:7">
      <c r="A201" s="30">
        <v>43495</v>
      </c>
      <c r="B201" s="405">
        <v>17016</v>
      </c>
      <c r="C201" s="405" t="s">
        <v>29</v>
      </c>
      <c r="D201" t="s">
        <v>14</v>
      </c>
      <c r="F201" s="1">
        <v>4</v>
      </c>
      <c r="G201" s="1">
        <f t="shared" si="3"/>
        <v>64.999999999999972</v>
      </c>
    </row>
    <row r="202" spans="1:7">
      <c r="A202" s="30">
        <v>43528</v>
      </c>
      <c r="B202" s="405">
        <v>17280</v>
      </c>
      <c r="C202" s="405" t="s">
        <v>29</v>
      </c>
      <c r="D202" t="s">
        <v>15</v>
      </c>
      <c r="F202" s="1">
        <v>60</v>
      </c>
      <c r="G202" s="1">
        <f t="shared" si="3"/>
        <v>4.9999999999999716</v>
      </c>
    </row>
    <row r="203" spans="1:7">
      <c r="A203" s="30">
        <v>43528</v>
      </c>
      <c r="B203" s="405">
        <v>17280</v>
      </c>
      <c r="C203" s="405" t="s">
        <v>29</v>
      </c>
      <c r="D203" t="s">
        <v>16</v>
      </c>
      <c r="F203" s="1">
        <v>5</v>
      </c>
      <c r="G203" s="1">
        <f t="shared" si="3"/>
        <v>-2.8421709430404007E-14</v>
      </c>
    </row>
    <row r="204" spans="1:7">
      <c r="A204" s="32">
        <v>43496</v>
      </c>
      <c r="B204" s="404" t="s">
        <v>11</v>
      </c>
      <c r="C204" s="404" t="s">
        <v>12</v>
      </c>
      <c r="D204" t="s">
        <v>13</v>
      </c>
      <c r="E204" s="1">
        <v>131.69999999999999</v>
      </c>
      <c r="G204" s="1">
        <f t="shared" si="3"/>
        <v>131.69999999999996</v>
      </c>
    </row>
    <row r="205" spans="1:7">
      <c r="B205" s="405"/>
      <c r="C205" s="405"/>
      <c r="D205" t="s">
        <v>14</v>
      </c>
      <c r="E205" s="1">
        <v>4</v>
      </c>
      <c r="G205" s="1">
        <f t="shared" si="3"/>
        <v>135.69999999999996</v>
      </c>
    </row>
    <row r="206" spans="1:7">
      <c r="B206" s="405"/>
      <c r="C206" s="405"/>
      <c r="D206" t="s">
        <v>15</v>
      </c>
      <c r="E206" s="1">
        <v>60</v>
      </c>
      <c r="G206" s="1">
        <f t="shared" si="3"/>
        <v>195.69999999999996</v>
      </c>
    </row>
    <row r="207" spans="1:7">
      <c r="B207" s="405"/>
      <c r="C207" s="405"/>
      <c r="D207" t="s">
        <v>16</v>
      </c>
      <c r="E207" s="1">
        <v>5</v>
      </c>
      <c r="G207" s="1">
        <f t="shared" si="3"/>
        <v>200.69999999999996</v>
      </c>
    </row>
    <row r="208" spans="1:7">
      <c r="A208" s="30">
        <v>43528</v>
      </c>
      <c r="B208" s="405">
        <v>17281</v>
      </c>
      <c r="C208" s="405" t="s">
        <v>12</v>
      </c>
      <c r="D208" t="s">
        <v>15</v>
      </c>
      <c r="F208" s="1">
        <v>60</v>
      </c>
      <c r="G208" s="1">
        <f t="shared" si="3"/>
        <v>140.69999999999996</v>
      </c>
    </row>
    <row r="209" spans="1:7">
      <c r="A209" s="30">
        <v>43528</v>
      </c>
      <c r="B209" s="405">
        <v>17281</v>
      </c>
      <c r="C209" s="405" t="s">
        <v>12</v>
      </c>
      <c r="D209" t="s">
        <v>16</v>
      </c>
      <c r="F209" s="1">
        <v>5</v>
      </c>
      <c r="G209" s="1">
        <f t="shared" si="3"/>
        <v>135.69999999999996</v>
      </c>
    </row>
    <row r="210" spans="1:7">
      <c r="A210" s="30">
        <v>43528</v>
      </c>
      <c r="B210" s="405">
        <v>17281</v>
      </c>
      <c r="C210" s="405" t="s">
        <v>12</v>
      </c>
      <c r="D210" t="s">
        <v>13</v>
      </c>
      <c r="F210" s="1">
        <v>131.69999999999999</v>
      </c>
      <c r="G210" s="1">
        <f t="shared" si="3"/>
        <v>3.9999999999999716</v>
      </c>
    </row>
    <row r="211" spans="1:7">
      <c r="A211" s="30">
        <v>43528</v>
      </c>
      <c r="B211" s="405">
        <v>17281</v>
      </c>
      <c r="C211" s="405" t="s">
        <v>12</v>
      </c>
      <c r="D211" t="s">
        <v>14</v>
      </c>
      <c r="F211" s="1">
        <v>4</v>
      </c>
      <c r="G211" s="1">
        <f t="shared" si="3"/>
        <v>-2.8421709430404007E-14</v>
      </c>
    </row>
    <row r="212" spans="1:7">
      <c r="A212" s="32">
        <v>43524</v>
      </c>
      <c r="B212" s="404" t="s">
        <v>11</v>
      </c>
      <c r="C212" s="404" t="s">
        <v>19</v>
      </c>
      <c r="D212" t="s">
        <v>13</v>
      </c>
      <c r="E212" s="1">
        <v>139.19999999999999</v>
      </c>
      <c r="G212" s="1">
        <f t="shared" si="3"/>
        <v>139.19999999999996</v>
      </c>
    </row>
    <row r="213" spans="1:7">
      <c r="B213" s="405"/>
      <c r="C213" s="405"/>
      <c r="D213" t="s">
        <v>14</v>
      </c>
      <c r="E213" s="1">
        <v>4.9000000000000004</v>
      </c>
      <c r="G213" s="1">
        <f t="shared" si="3"/>
        <v>144.09999999999997</v>
      </c>
    </row>
    <row r="214" spans="1:7">
      <c r="B214" s="405"/>
      <c r="C214" s="405"/>
      <c r="D214" t="s">
        <v>15</v>
      </c>
      <c r="E214" s="1">
        <v>56</v>
      </c>
      <c r="G214" s="1">
        <f t="shared" si="3"/>
        <v>200.09999999999997</v>
      </c>
    </row>
    <row r="215" spans="1:7">
      <c r="B215" s="405"/>
      <c r="C215" s="405"/>
      <c r="D215" t="s">
        <v>16</v>
      </c>
      <c r="E215" s="1">
        <v>5</v>
      </c>
      <c r="G215" s="1">
        <f t="shared" si="3"/>
        <v>205.09999999999997</v>
      </c>
    </row>
    <row r="216" spans="1:7">
      <c r="A216" s="30">
        <v>43528</v>
      </c>
      <c r="B216" s="405">
        <v>17281</v>
      </c>
      <c r="C216" s="405" t="s">
        <v>19</v>
      </c>
      <c r="D216" t="s">
        <v>15</v>
      </c>
      <c r="F216" s="1">
        <v>56</v>
      </c>
      <c r="G216" s="1">
        <f t="shared" si="3"/>
        <v>149.09999999999997</v>
      </c>
    </row>
    <row r="217" spans="1:7">
      <c r="A217" s="30">
        <v>43528</v>
      </c>
      <c r="B217" s="405">
        <v>17281</v>
      </c>
      <c r="C217" s="405" t="s">
        <v>19</v>
      </c>
      <c r="D217" t="s">
        <v>16</v>
      </c>
      <c r="F217" s="1">
        <v>5</v>
      </c>
      <c r="G217" s="1">
        <f t="shared" si="3"/>
        <v>144.09999999999997</v>
      </c>
    </row>
    <row r="218" spans="1:7">
      <c r="A218" s="30">
        <v>43550</v>
      </c>
      <c r="B218" s="405">
        <v>17419</v>
      </c>
      <c r="C218" s="405" t="s">
        <v>19</v>
      </c>
      <c r="D218" t="s">
        <v>13</v>
      </c>
      <c r="F218" s="1">
        <v>139.19999999999999</v>
      </c>
      <c r="G218" s="1">
        <f t="shared" si="3"/>
        <v>4.8999999999999773</v>
      </c>
    </row>
    <row r="219" spans="1:7">
      <c r="A219" s="30">
        <v>43578</v>
      </c>
      <c r="B219" s="405">
        <v>17626</v>
      </c>
      <c r="C219" s="405" t="s">
        <v>19</v>
      </c>
      <c r="D219" t="s">
        <v>14</v>
      </c>
      <c r="F219" s="1">
        <v>4.9000000000000004</v>
      </c>
      <c r="G219" s="1">
        <f t="shared" si="3"/>
        <v>-2.3092638912203256E-14</v>
      </c>
    </row>
    <row r="220" spans="1:7">
      <c r="A220" s="32">
        <v>43555</v>
      </c>
      <c r="B220" s="404" t="s">
        <v>11</v>
      </c>
      <c r="C220" s="404" t="s">
        <v>20</v>
      </c>
      <c r="D220" t="s">
        <v>13</v>
      </c>
      <c r="E220" s="1">
        <v>129.30000000000001</v>
      </c>
      <c r="G220" s="1">
        <f t="shared" si="3"/>
        <v>129.29999999999998</v>
      </c>
    </row>
    <row r="221" spans="1:7">
      <c r="B221" s="405"/>
      <c r="C221" s="405"/>
      <c r="D221" t="s">
        <v>14</v>
      </c>
      <c r="E221" s="1">
        <v>3.9</v>
      </c>
      <c r="G221" s="1">
        <f t="shared" si="3"/>
        <v>133.19999999999999</v>
      </c>
    </row>
    <row r="222" spans="1:7">
      <c r="B222" s="405"/>
      <c r="C222" s="405"/>
      <c r="D222" t="s">
        <v>15</v>
      </c>
      <c r="E222" s="1">
        <v>60</v>
      </c>
      <c r="G222" s="1">
        <f t="shared" si="3"/>
        <v>193.2</v>
      </c>
    </row>
    <row r="223" spans="1:7">
      <c r="B223" s="405"/>
      <c r="C223" s="405"/>
      <c r="D223" t="s">
        <v>16</v>
      </c>
      <c r="E223" s="1">
        <v>5</v>
      </c>
      <c r="G223" s="1">
        <f t="shared" si="3"/>
        <v>198.2</v>
      </c>
    </row>
    <row r="224" spans="1:7">
      <c r="A224" s="30">
        <v>43615</v>
      </c>
      <c r="B224" s="405">
        <v>17996</v>
      </c>
      <c r="C224" s="405" t="s">
        <v>20</v>
      </c>
      <c r="D224" t="s">
        <v>13</v>
      </c>
      <c r="F224" s="1">
        <v>129.30000000000001</v>
      </c>
      <c r="G224" s="1">
        <f t="shared" si="3"/>
        <v>68.899999999999977</v>
      </c>
    </row>
    <row r="225" spans="1:7">
      <c r="A225" s="30">
        <v>43615</v>
      </c>
      <c r="B225" s="405">
        <v>17996</v>
      </c>
      <c r="C225" s="405" t="s">
        <v>20</v>
      </c>
      <c r="D225" t="s">
        <v>14</v>
      </c>
      <c r="F225" s="1">
        <v>3.9</v>
      </c>
      <c r="G225" s="1">
        <f t="shared" si="3"/>
        <v>64.999999999999972</v>
      </c>
    </row>
    <row r="226" spans="1:7">
      <c r="A226" s="30">
        <v>43615</v>
      </c>
      <c r="B226" s="405">
        <v>17996</v>
      </c>
      <c r="C226" s="405" t="s">
        <v>20</v>
      </c>
      <c r="D226" t="s">
        <v>15</v>
      </c>
      <c r="F226" s="1">
        <v>60</v>
      </c>
      <c r="G226" s="1">
        <f t="shared" si="3"/>
        <v>4.9999999999999716</v>
      </c>
    </row>
    <row r="227" spans="1:7">
      <c r="A227" s="30">
        <v>43615</v>
      </c>
      <c r="B227" s="405">
        <v>17996</v>
      </c>
      <c r="C227" s="405" t="s">
        <v>20</v>
      </c>
      <c r="D227" t="s">
        <v>16</v>
      </c>
      <c r="F227" s="1">
        <v>5</v>
      </c>
      <c r="G227" s="1">
        <f t="shared" si="3"/>
        <v>-2.8421709430404007E-14</v>
      </c>
    </row>
    <row r="228" spans="1:7">
      <c r="A228" s="32">
        <v>43585</v>
      </c>
      <c r="B228" s="404" t="s">
        <v>11</v>
      </c>
      <c r="C228" s="404" t="s">
        <v>21</v>
      </c>
      <c r="D228" t="s">
        <v>13</v>
      </c>
      <c r="E228" s="1">
        <v>130.80000000000001</v>
      </c>
      <c r="G228" s="1">
        <f t="shared" si="3"/>
        <v>130.79999999999998</v>
      </c>
    </row>
    <row r="229" spans="1:7">
      <c r="B229" s="405"/>
      <c r="C229" s="405"/>
      <c r="D229" t="s">
        <v>14</v>
      </c>
      <c r="E229" s="1">
        <v>3.5</v>
      </c>
      <c r="G229" s="1">
        <f t="shared" si="3"/>
        <v>134.29999999999998</v>
      </c>
    </row>
    <row r="230" spans="1:7">
      <c r="B230" s="405"/>
      <c r="C230" s="405"/>
      <c r="D230" t="s">
        <v>15</v>
      </c>
      <c r="E230" s="1">
        <v>60</v>
      </c>
      <c r="G230" s="1">
        <f t="shared" si="3"/>
        <v>194.29999999999998</v>
      </c>
    </row>
    <row r="231" spans="1:7">
      <c r="B231" s="405"/>
      <c r="C231" s="405"/>
      <c r="D231" t="s">
        <v>16</v>
      </c>
      <c r="E231" s="1">
        <v>5</v>
      </c>
      <c r="G231" s="1">
        <f t="shared" si="3"/>
        <v>199.29999999999998</v>
      </c>
    </row>
    <row r="232" spans="1:7">
      <c r="A232" s="30">
        <v>43615</v>
      </c>
      <c r="B232" s="405">
        <v>17996</v>
      </c>
      <c r="C232" s="405" t="s">
        <v>21</v>
      </c>
      <c r="D232" t="s">
        <v>13</v>
      </c>
      <c r="F232" s="1">
        <v>130.80000000000001</v>
      </c>
      <c r="G232" s="1">
        <f t="shared" si="3"/>
        <v>68.499999999999972</v>
      </c>
    </row>
    <row r="233" spans="1:7">
      <c r="A233" s="30">
        <v>43615</v>
      </c>
      <c r="B233" s="405">
        <v>17996</v>
      </c>
      <c r="C233" s="405" t="s">
        <v>21</v>
      </c>
      <c r="D233" t="s">
        <v>14</v>
      </c>
      <c r="F233" s="1">
        <v>3.5</v>
      </c>
      <c r="G233" s="1">
        <f t="shared" si="3"/>
        <v>64.999999999999972</v>
      </c>
    </row>
    <row r="234" spans="1:7">
      <c r="A234" s="30">
        <v>43615</v>
      </c>
      <c r="B234" s="405">
        <v>17996</v>
      </c>
      <c r="C234" s="405" t="s">
        <v>21</v>
      </c>
      <c r="D234" t="s">
        <v>15</v>
      </c>
      <c r="F234" s="1">
        <v>60</v>
      </c>
      <c r="G234" s="1">
        <f t="shared" si="3"/>
        <v>4.9999999999999716</v>
      </c>
    </row>
    <row r="235" spans="1:7">
      <c r="A235" s="30">
        <v>43615</v>
      </c>
      <c r="B235" s="405">
        <v>17996</v>
      </c>
      <c r="C235" s="405" t="s">
        <v>21</v>
      </c>
      <c r="D235" t="s">
        <v>16</v>
      </c>
      <c r="F235" s="1">
        <v>5</v>
      </c>
      <c r="G235" s="1">
        <f t="shared" si="3"/>
        <v>-2.8421709430404007E-14</v>
      </c>
    </row>
    <row r="236" spans="1:7">
      <c r="A236" s="32">
        <v>43616</v>
      </c>
      <c r="B236" s="404" t="s">
        <v>11</v>
      </c>
      <c r="C236" s="404" t="s">
        <v>22</v>
      </c>
      <c r="D236" t="s">
        <v>13</v>
      </c>
      <c r="E236" s="1">
        <v>120.5</v>
      </c>
      <c r="G236" s="1">
        <f t="shared" si="3"/>
        <v>120.49999999999997</v>
      </c>
    </row>
    <row r="237" spans="1:7">
      <c r="B237" s="405"/>
      <c r="C237" s="405"/>
      <c r="D237" t="s">
        <v>14</v>
      </c>
      <c r="E237" s="1">
        <v>4.0999999999999996</v>
      </c>
      <c r="G237" s="1">
        <f t="shared" si="3"/>
        <v>124.59999999999997</v>
      </c>
    </row>
    <row r="238" spans="1:7">
      <c r="B238" s="405"/>
      <c r="C238" s="405"/>
      <c r="D238" t="s">
        <v>15</v>
      </c>
      <c r="E238" s="1">
        <v>60</v>
      </c>
      <c r="G238" s="1">
        <f t="shared" si="3"/>
        <v>184.59999999999997</v>
      </c>
    </row>
    <row r="239" spans="1:7">
      <c r="B239" s="405"/>
      <c r="C239" s="405"/>
      <c r="D239" t="s">
        <v>16</v>
      </c>
      <c r="E239" s="1">
        <v>5</v>
      </c>
      <c r="G239" s="1">
        <f t="shared" si="3"/>
        <v>189.59999999999997</v>
      </c>
    </row>
    <row r="240" spans="1:7">
      <c r="A240" s="30">
        <v>43650</v>
      </c>
      <c r="B240" s="405">
        <v>18160</v>
      </c>
      <c r="C240" s="405" t="s">
        <v>22</v>
      </c>
      <c r="D240" t="s">
        <v>13</v>
      </c>
      <c r="F240" s="1">
        <v>120.5</v>
      </c>
      <c r="G240" s="1">
        <f t="shared" si="3"/>
        <v>69.099999999999966</v>
      </c>
    </row>
    <row r="241" spans="1:7">
      <c r="A241" s="30">
        <v>43650</v>
      </c>
      <c r="B241" s="405">
        <v>18160</v>
      </c>
      <c r="C241" s="405" t="s">
        <v>22</v>
      </c>
      <c r="D241" t="s">
        <v>14</v>
      </c>
      <c r="F241" s="1">
        <v>4.0999999999999996</v>
      </c>
      <c r="G241" s="1">
        <f t="shared" si="3"/>
        <v>64.999999999999972</v>
      </c>
    </row>
    <row r="242" spans="1:7">
      <c r="A242" s="30">
        <v>43682</v>
      </c>
      <c r="B242" s="405">
        <v>18390</v>
      </c>
      <c r="C242" s="405" t="s">
        <v>22</v>
      </c>
      <c r="D242" t="s">
        <v>15</v>
      </c>
      <c r="F242" s="1">
        <v>60</v>
      </c>
      <c r="G242" s="1">
        <f t="shared" si="3"/>
        <v>4.9999999999999716</v>
      </c>
    </row>
    <row r="243" spans="1:7">
      <c r="A243" s="30">
        <v>43682</v>
      </c>
      <c r="B243" s="405">
        <v>18390</v>
      </c>
      <c r="C243" s="405" t="s">
        <v>22</v>
      </c>
      <c r="D243" t="s">
        <v>16</v>
      </c>
      <c r="F243" s="1">
        <v>5</v>
      </c>
      <c r="G243" s="1">
        <f t="shared" si="3"/>
        <v>-2.8421709430404007E-14</v>
      </c>
    </row>
    <row r="244" spans="1:7">
      <c r="A244" s="32">
        <v>43646</v>
      </c>
      <c r="B244" s="404" t="s">
        <v>11</v>
      </c>
      <c r="C244" s="404" t="s">
        <v>23</v>
      </c>
      <c r="D244" t="s">
        <v>13</v>
      </c>
      <c r="E244" s="1">
        <v>152.1</v>
      </c>
      <c r="G244" s="1">
        <f t="shared" si="3"/>
        <v>152.09999999999997</v>
      </c>
    </row>
    <row r="245" spans="1:7">
      <c r="B245" s="405"/>
      <c r="C245" s="405"/>
      <c r="D245" t="s">
        <v>14</v>
      </c>
      <c r="E245" s="1">
        <v>4</v>
      </c>
      <c r="G245" s="1">
        <f t="shared" si="3"/>
        <v>156.09999999999997</v>
      </c>
    </row>
    <row r="246" spans="1:7">
      <c r="B246" s="405"/>
      <c r="C246" s="405"/>
      <c r="D246" t="s">
        <v>15</v>
      </c>
      <c r="E246" s="1">
        <v>60</v>
      </c>
      <c r="G246" s="1">
        <f t="shared" si="3"/>
        <v>216.09999999999997</v>
      </c>
    </row>
    <row r="247" spans="1:7">
      <c r="B247" s="405"/>
      <c r="C247" s="405"/>
      <c r="D247" t="s">
        <v>16</v>
      </c>
      <c r="E247" s="1">
        <v>5</v>
      </c>
      <c r="G247" s="1">
        <f t="shared" si="3"/>
        <v>221.09999999999997</v>
      </c>
    </row>
    <row r="248" spans="1:7">
      <c r="A248" s="30">
        <v>43670</v>
      </c>
      <c r="B248" s="405">
        <v>18251</v>
      </c>
      <c r="C248" s="405" t="s">
        <v>23</v>
      </c>
      <c r="D248" t="s">
        <v>13</v>
      </c>
      <c r="F248" s="1">
        <v>152.1</v>
      </c>
      <c r="G248" s="1">
        <f t="shared" si="3"/>
        <v>68.999999999999972</v>
      </c>
    </row>
    <row r="249" spans="1:7">
      <c r="A249" s="30">
        <v>43670</v>
      </c>
      <c r="B249" s="405">
        <v>18251</v>
      </c>
      <c r="C249" s="405" t="s">
        <v>23</v>
      </c>
      <c r="D249" t="s">
        <v>14</v>
      </c>
      <c r="F249" s="1">
        <v>4</v>
      </c>
      <c r="G249" s="1">
        <f t="shared" si="3"/>
        <v>64.999999999999972</v>
      </c>
    </row>
    <row r="250" spans="1:7">
      <c r="A250" s="30">
        <v>43682</v>
      </c>
      <c r="B250" s="405">
        <v>18390</v>
      </c>
      <c r="C250" s="405" t="s">
        <v>23</v>
      </c>
      <c r="D250" t="s">
        <v>15</v>
      </c>
      <c r="F250" s="1">
        <v>60</v>
      </c>
      <c r="G250" s="1">
        <f t="shared" si="3"/>
        <v>4.9999999999999716</v>
      </c>
    </row>
    <row r="251" spans="1:7">
      <c r="A251" s="30">
        <v>43682</v>
      </c>
      <c r="B251" s="405">
        <v>18390</v>
      </c>
      <c r="C251" s="405" t="s">
        <v>23</v>
      </c>
      <c r="D251" t="s">
        <v>16</v>
      </c>
      <c r="F251" s="1">
        <v>5</v>
      </c>
      <c r="G251" s="1">
        <f t="shared" si="3"/>
        <v>-2.8421709430404007E-14</v>
      </c>
    </row>
    <row r="252" spans="1:7">
      <c r="A252" s="32">
        <v>43677</v>
      </c>
      <c r="B252" s="404" t="s">
        <v>11</v>
      </c>
      <c r="C252" s="404" t="s">
        <v>24</v>
      </c>
      <c r="D252" t="s">
        <v>13</v>
      </c>
      <c r="E252" s="1">
        <v>152.19999999999999</v>
      </c>
      <c r="G252" s="1">
        <f t="shared" si="3"/>
        <v>152.19999999999996</v>
      </c>
    </row>
    <row r="253" spans="1:7">
      <c r="B253" s="405"/>
      <c r="C253" s="405"/>
      <c r="D253" t="s">
        <v>14</v>
      </c>
      <c r="E253" s="1">
        <v>3.8</v>
      </c>
      <c r="G253" s="1">
        <f t="shared" si="3"/>
        <v>155.99999999999997</v>
      </c>
    </row>
    <row r="254" spans="1:7">
      <c r="B254" s="405"/>
      <c r="C254" s="405"/>
      <c r="D254" t="s">
        <v>15</v>
      </c>
      <c r="E254" s="1">
        <v>60</v>
      </c>
      <c r="G254" s="1">
        <f t="shared" si="3"/>
        <v>215.99999999999997</v>
      </c>
    </row>
    <row r="255" spans="1:7">
      <c r="B255" s="405"/>
      <c r="C255" s="405"/>
      <c r="D255" t="s">
        <v>16</v>
      </c>
      <c r="E255" s="1">
        <v>5</v>
      </c>
      <c r="G255" s="1">
        <f t="shared" si="3"/>
        <v>220.99999999999997</v>
      </c>
    </row>
    <row r="256" spans="1:7">
      <c r="A256" s="30">
        <v>43682</v>
      </c>
      <c r="B256" s="405">
        <v>18390</v>
      </c>
      <c r="C256" s="405" t="s">
        <v>24</v>
      </c>
      <c r="D256" t="s">
        <v>15</v>
      </c>
      <c r="F256" s="1">
        <v>60</v>
      </c>
      <c r="G256" s="1">
        <f t="shared" si="3"/>
        <v>160.99999999999997</v>
      </c>
    </row>
    <row r="257" spans="1:7">
      <c r="A257" s="30">
        <v>43682</v>
      </c>
      <c r="B257" s="405">
        <v>18390</v>
      </c>
      <c r="C257" s="405" t="s">
        <v>24</v>
      </c>
      <c r="D257" t="s">
        <v>16</v>
      </c>
      <c r="F257" s="1">
        <v>5</v>
      </c>
      <c r="G257" s="1">
        <f t="shared" si="3"/>
        <v>155.99999999999997</v>
      </c>
    </row>
    <row r="258" spans="1:7">
      <c r="A258" s="30">
        <v>43704</v>
      </c>
      <c r="B258" s="405">
        <v>18580</v>
      </c>
      <c r="C258" s="405" t="s">
        <v>24</v>
      </c>
      <c r="D258" t="s">
        <v>13</v>
      </c>
      <c r="F258" s="1">
        <v>152.19999999999999</v>
      </c>
      <c r="G258" s="1">
        <f t="shared" si="3"/>
        <v>3.7999999999999829</v>
      </c>
    </row>
    <row r="259" spans="1:7">
      <c r="A259" s="30">
        <v>43704</v>
      </c>
      <c r="B259" s="405">
        <v>18580</v>
      </c>
      <c r="C259" s="405" t="s">
        <v>24</v>
      </c>
      <c r="D259" t="s">
        <v>14</v>
      </c>
      <c r="F259" s="1">
        <v>3.8</v>
      </c>
      <c r="G259" s="1">
        <f t="shared" si="3"/>
        <v>-1.6875389974302379E-14</v>
      </c>
    </row>
    <row r="260" spans="1:7">
      <c r="A260" s="32">
        <v>43708</v>
      </c>
      <c r="B260" s="404" t="s">
        <v>11</v>
      </c>
      <c r="C260" s="404" t="s">
        <v>25</v>
      </c>
      <c r="D260" t="s">
        <v>13</v>
      </c>
      <c r="E260" s="1">
        <v>148</v>
      </c>
      <c r="G260" s="1">
        <f t="shared" si="3"/>
        <v>147.99999999999997</v>
      </c>
    </row>
    <row r="261" spans="1:7">
      <c r="B261" s="405"/>
      <c r="C261" s="405"/>
      <c r="D261" t="s">
        <v>14</v>
      </c>
      <c r="E261" s="1">
        <v>3.7</v>
      </c>
      <c r="G261" s="1">
        <f t="shared" si="3"/>
        <v>151.69999999999996</v>
      </c>
    </row>
    <row r="262" spans="1:7">
      <c r="B262" s="405"/>
      <c r="C262" s="405"/>
      <c r="D262" t="s">
        <v>15</v>
      </c>
      <c r="E262" s="1">
        <v>60</v>
      </c>
      <c r="G262" s="1">
        <f t="shared" si="3"/>
        <v>211.69999999999996</v>
      </c>
    </row>
    <row r="263" spans="1:7">
      <c r="B263" s="405"/>
      <c r="C263" s="405"/>
      <c r="D263" t="s">
        <v>16</v>
      </c>
      <c r="E263" s="1">
        <v>5</v>
      </c>
      <c r="G263" s="1">
        <f t="shared" ref="G263:G326" si="4">+G262+E263-F263</f>
        <v>216.69999999999996</v>
      </c>
    </row>
    <row r="264" spans="1:7">
      <c r="A264" s="30">
        <v>43731</v>
      </c>
      <c r="B264" s="405">
        <v>18731</v>
      </c>
      <c r="C264" s="405" t="s">
        <v>25</v>
      </c>
      <c r="D264" t="s">
        <v>13</v>
      </c>
      <c r="F264" s="1">
        <v>148</v>
      </c>
      <c r="G264" s="1">
        <f t="shared" si="4"/>
        <v>68.69999999999996</v>
      </c>
    </row>
    <row r="265" spans="1:7">
      <c r="A265" s="30">
        <v>43731</v>
      </c>
      <c r="B265" s="405">
        <v>18731</v>
      </c>
      <c r="C265" s="405" t="s">
        <v>25</v>
      </c>
      <c r="D265" t="s">
        <v>14</v>
      </c>
      <c r="F265" s="1">
        <v>3.7</v>
      </c>
      <c r="G265" s="1">
        <f t="shared" si="4"/>
        <v>64.999999999999957</v>
      </c>
    </row>
    <row r="266" spans="1:7">
      <c r="A266" s="30">
        <v>43761</v>
      </c>
      <c r="B266" s="405">
        <v>18985</v>
      </c>
      <c r="C266" s="405" t="s">
        <v>25</v>
      </c>
      <c r="D266" t="s">
        <v>15</v>
      </c>
      <c r="F266" s="1">
        <v>60</v>
      </c>
      <c r="G266" s="1">
        <f t="shared" si="4"/>
        <v>4.9999999999999574</v>
      </c>
    </row>
    <row r="267" spans="1:7">
      <c r="A267" s="30">
        <v>43761</v>
      </c>
      <c r="B267" s="405">
        <v>18985</v>
      </c>
      <c r="C267" s="405" t="s">
        <v>25</v>
      </c>
      <c r="D267" t="s">
        <v>16</v>
      </c>
      <c r="F267" s="1">
        <v>5</v>
      </c>
      <c r="G267" s="1">
        <f t="shared" si="4"/>
        <v>-4.2632564145606011E-14</v>
      </c>
    </row>
    <row r="268" spans="1:7">
      <c r="A268" s="32">
        <v>43738</v>
      </c>
      <c r="B268" s="404" t="s">
        <v>11</v>
      </c>
      <c r="C268" s="404" t="s">
        <v>41</v>
      </c>
      <c r="D268" t="s">
        <v>13</v>
      </c>
      <c r="E268" s="1">
        <v>148.6</v>
      </c>
      <c r="G268" s="1">
        <f t="shared" si="4"/>
        <v>148.59999999999997</v>
      </c>
    </row>
    <row r="269" spans="1:7">
      <c r="B269" s="405"/>
      <c r="C269" s="405"/>
      <c r="D269" t="s">
        <v>14</v>
      </c>
      <c r="E269" s="1">
        <v>3.7</v>
      </c>
      <c r="G269" s="1">
        <f t="shared" si="4"/>
        <v>152.29999999999995</v>
      </c>
    </row>
    <row r="270" spans="1:7">
      <c r="B270" s="405"/>
      <c r="C270" s="405"/>
      <c r="D270" t="s">
        <v>15</v>
      </c>
      <c r="E270" s="1">
        <v>60</v>
      </c>
      <c r="G270" s="1">
        <f t="shared" si="4"/>
        <v>212.29999999999995</v>
      </c>
    </row>
    <row r="271" spans="1:7">
      <c r="B271" s="405"/>
      <c r="C271" s="405"/>
      <c r="D271" t="s">
        <v>16</v>
      </c>
      <c r="E271" s="1">
        <v>5</v>
      </c>
      <c r="G271" s="1">
        <f t="shared" si="4"/>
        <v>217.29999999999995</v>
      </c>
    </row>
    <row r="272" spans="1:7">
      <c r="A272" s="30">
        <v>43760</v>
      </c>
      <c r="B272" s="405">
        <v>18901</v>
      </c>
      <c r="C272" s="405" t="s">
        <v>41</v>
      </c>
      <c r="D272" t="s">
        <v>13</v>
      </c>
      <c r="F272" s="1">
        <v>148.6</v>
      </c>
      <c r="G272" s="1">
        <f t="shared" si="4"/>
        <v>68.69999999999996</v>
      </c>
    </row>
    <row r="273" spans="1:7">
      <c r="A273" s="30">
        <v>43760</v>
      </c>
      <c r="B273" s="405">
        <v>18901</v>
      </c>
      <c r="C273" s="405" t="s">
        <v>41</v>
      </c>
      <c r="D273" t="s">
        <v>14</v>
      </c>
      <c r="F273" s="1">
        <v>3.7</v>
      </c>
      <c r="G273" s="1">
        <f t="shared" si="4"/>
        <v>64.999999999999957</v>
      </c>
    </row>
    <row r="274" spans="1:7">
      <c r="A274" s="30">
        <v>43761</v>
      </c>
      <c r="B274" s="405">
        <v>18985</v>
      </c>
      <c r="C274" s="405" t="s">
        <v>41</v>
      </c>
      <c r="D274" t="s">
        <v>15</v>
      </c>
      <c r="F274" s="1">
        <v>60</v>
      </c>
      <c r="G274" s="1">
        <f t="shared" si="4"/>
        <v>4.9999999999999574</v>
      </c>
    </row>
    <row r="275" spans="1:7">
      <c r="A275" s="30">
        <v>43761</v>
      </c>
      <c r="B275" s="405">
        <v>18985</v>
      </c>
      <c r="C275" s="405" t="s">
        <v>41</v>
      </c>
      <c r="D275" t="s">
        <v>16</v>
      </c>
      <c r="F275" s="1">
        <v>5</v>
      </c>
      <c r="G275" s="1">
        <f t="shared" si="4"/>
        <v>-4.2632564145606011E-14</v>
      </c>
    </row>
    <row r="276" spans="1:7">
      <c r="A276" s="32">
        <v>43769</v>
      </c>
      <c r="B276" s="404" t="s">
        <v>11</v>
      </c>
      <c r="C276" s="404" t="s">
        <v>27</v>
      </c>
      <c r="D276" t="s">
        <v>13</v>
      </c>
      <c r="E276" s="1">
        <v>149.6</v>
      </c>
      <c r="G276" s="1">
        <f t="shared" si="4"/>
        <v>149.59999999999997</v>
      </c>
    </row>
    <row r="277" spans="1:7">
      <c r="B277" s="405"/>
      <c r="C277" s="405"/>
      <c r="D277" t="s">
        <v>14</v>
      </c>
      <c r="E277" s="1">
        <v>3.6</v>
      </c>
      <c r="G277" s="1">
        <f t="shared" si="4"/>
        <v>153.19999999999996</v>
      </c>
    </row>
    <row r="278" spans="1:7">
      <c r="B278" s="405"/>
      <c r="C278" s="405"/>
      <c r="D278" t="s">
        <v>15</v>
      </c>
      <c r="E278" s="1">
        <v>60</v>
      </c>
      <c r="G278" s="1">
        <f t="shared" si="4"/>
        <v>213.19999999999996</v>
      </c>
    </row>
    <row r="279" spans="1:7">
      <c r="B279" s="405"/>
      <c r="C279" s="405"/>
      <c r="D279" t="s">
        <v>16</v>
      </c>
      <c r="E279" s="1">
        <v>5</v>
      </c>
      <c r="G279" s="1">
        <f t="shared" si="4"/>
        <v>218.19999999999996</v>
      </c>
    </row>
    <row r="280" spans="1:7">
      <c r="A280" s="30">
        <v>43802</v>
      </c>
      <c r="B280" s="405">
        <v>19284</v>
      </c>
      <c r="C280" s="405" t="s">
        <v>27</v>
      </c>
      <c r="D280" t="s">
        <v>13</v>
      </c>
      <c r="F280" s="1">
        <v>149.6</v>
      </c>
      <c r="G280" s="1">
        <f t="shared" si="4"/>
        <v>68.599999999999966</v>
      </c>
    </row>
    <row r="281" spans="1:7">
      <c r="A281" s="30">
        <v>43802</v>
      </c>
      <c r="B281" s="405">
        <v>19284</v>
      </c>
      <c r="C281" s="405" t="s">
        <v>27</v>
      </c>
      <c r="D281" t="s">
        <v>14</v>
      </c>
      <c r="F281" s="1">
        <v>3.6</v>
      </c>
      <c r="G281" s="1">
        <f t="shared" si="4"/>
        <v>64.999999999999972</v>
      </c>
    </row>
    <row r="282" spans="1:7">
      <c r="A282" s="30">
        <v>43851</v>
      </c>
      <c r="B282" s="405">
        <v>19540</v>
      </c>
      <c r="C282" s="405" t="s">
        <v>27</v>
      </c>
      <c r="D282" t="s">
        <v>15</v>
      </c>
      <c r="F282" s="1">
        <v>60</v>
      </c>
      <c r="G282" s="1">
        <f t="shared" si="4"/>
        <v>4.9999999999999716</v>
      </c>
    </row>
    <row r="283" spans="1:7">
      <c r="A283" s="30">
        <v>43851</v>
      </c>
      <c r="B283" s="405">
        <v>19540</v>
      </c>
      <c r="C283" s="405" t="s">
        <v>27</v>
      </c>
      <c r="D283" t="s">
        <v>16</v>
      </c>
      <c r="F283" s="1">
        <v>5</v>
      </c>
      <c r="G283" s="1">
        <f t="shared" si="4"/>
        <v>-2.8421709430404007E-14</v>
      </c>
    </row>
    <row r="284" spans="1:7">
      <c r="A284" s="32">
        <v>43799</v>
      </c>
      <c r="B284" s="404" t="s">
        <v>11</v>
      </c>
      <c r="C284" s="404" t="s">
        <v>28</v>
      </c>
      <c r="D284" t="s">
        <v>13</v>
      </c>
      <c r="E284" s="1">
        <v>167.6</v>
      </c>
      <c r="G284" s="1">
        <f t="shared" si="4"/>
        <v>167.59999999999997</v>
      </c>
    </row>
    <row r="285" spans="1:7">
      <c r="B285" s="405"/>
      <c r="C285" s="405"/>
      <c r="D285" t="s">
        <v>14</v>
      </c>
      <c r="E285" s="1">
        <v>3.7</v>
      </c>
      <c r="G285" s="1">
        <f t="shared" si="4"/>
        <v>171.29999999999995</v>
      </c>
    </row>
    <row r="286" spans="1:7">
      <c r="B286" s="405"/>
      <c r="C286" s="405"/>
      <c r="D286" t="s">
        <v>15</v>
      </c>
      <c r="E286" s="1">
        <v>60</v>
      </c>
      <c r="G286" s="1">
        <f t="shared" si="4"/>
        <v>231.29999999999995</v>
      </c>
    </row>
    <row r="287" spans="1:7">
      <c r="B287" s="405"/>
      <c r="C287" s="405"/>
      <c r="D287" t="s">
        <v>16</v>
      </c>
      <c r="E287" s="1">
        <v>5</v>
      </c>
      <c r="G287" s="1">
        <f t="shared" si="4"/>
        <v>236.29999999999995</v>
      </c>
    </row>
    <row r="288" spans="1:7">
      <c r="A288" s="30">
        <v>43825</v>
      </c>
      <c r="B288" s="405">
        <v>19345</v>
      </c>
      <c r="C288" s="405" t="s">
        <v>28</v>
      </c>
      <c r="D288" t="s">
        <v>13</v>
      </c>
      <c r="F288" s="1">
        <v>167.6</v>
      </c>
      <c r="G288" s="1">
        <f t="shared" si="4"/>
        <v>68.69999999999996</v>
      </c>
    </row>
    <row r="289" spans="1:7">
      <c r="A289" s="30">
        <v>43825</v>
      </c>
      <c r="B289" s="405">
        <v>19345</v>
      </c>
      <c r="C289" s="405" t="s">
        <v>28</v>
      </c>
      <c r="D289" t="s">
        <v>14</v>
      </c>
      <c r="F289" s="1">
        <v>3.7</v>
      </c>
      <c r="G289" s="1">
        <f t="shared" si="4"/>
        <v>64.999999999999957</v>
      </c>
    </row>
    <row r="290" spans="1:7">
      <c r="A290" s="30">
        <v>43851</v>
      </c>
      <c r="B290" s="405">
        <v>19540</v>
      </c>
      <c r="C290" s="405" t="s">
        <v>28</v>
      </c>
      <c r="D290" t="s">
        <v>15</v>
      </c>
      <c r="F290" s="1">
        <v>60</v>
      </c>
      <c r="G290" s="1">
        <f t="shared" si="4"/>
        <v>4.9999999999999574</v>
      </c>
    </row>
    <row r="291" spans="1:7">
      <c r="A291" s="30">
        <v>43851</v>
      </c>
      <c r="B291" s="405">
        <v>19540</v>
      </c>
      <c r="C291" s="405" t="s">
        <v>28</v>
      </c>
      <c r="D291" t="s">
        <v>16</v>
      </c>
      <c r="F291" s="1">
        <v>5</v>
      </c>
      <c r="G291" s="1">
        <f t="shared" si="4"/>
        <v>-4.2632564145606011E-14</v>
      </c>
    </row>
    <row r="292" spans="1:7">
      <c r="A292" s="32">
        <v>43830</v>
      </c>
      <c r="B292" s="404" t="s">
        <v>11</v>
      </c>
      <c r="C292" s="404" t="s">
        <v>29</v>
      </c>
      <c r="D292" t="s">
        <v>13</v>
      </c>
      <c r="E292" s="1">
        <v>175.2</v>
      </c>
      <c r="G292" s="1">
        <f t="shared" si="4"/>
        <v>175.19999999999993</v>
      </c>
    </row>
    <row r="293" spans="1:7">
      <c r="B293" s="405"/>
      <c r="C293" s="405"/>
      <c r="D293" t="s">
        <v>14</v>
      </c>
      <c r="E293" s="1">
        <v>3.8</v>
      </c>
      <c r="G293" s="1">
        <f t="shared" si="4"/>
        <v>178.99999999999994</v>
      </c>
    </row>
    <row r="294" spans="1:7">
      <c r="B294" s="405"/>
      <c r="C294" s="405"/>
      <c r="D294" t="s">
        <v>15</v>
      </c>
      <c r="E294" s="1">
        <v>60</v>
      </c>
      <c r="G294" s="1">
        <f t="shared" si="4"/>
        <v>238.99999999999994</v>
      </c>
    </row>
    <row r="295" spans="1:7">
      <c r="B295" s="405"/>
      <c r="C295" s="405"/>
      <c r="D295" t="s">
        <v>16</v>
      </c>
      <c r="E295" s="1">
        <v>5</v>
      </c>
      <c r="G295" s="1">
        <f t="shared" si="4"/>
        <v>243.99999999999994</v>
      </c>
    </row>
    <row r="296" spans="1:7">
      <c r="A296" s="30">
        <v>43851</v>
      </c>
      <c r="B296" s="405">
        <v>19540</v>
      </c>
      <c r="C296" s="405" t="s">
        <v>29</v>
      </c>
      <c r="D296" t="s">
        <v>15</v>
      </c>
      <c r="F296" s="1">
        <v>60</v>
      </c>
      <c r="G296" s="1">
        <f t="shared" si="4"/>
        <v>183.99999999999994</v>
      </c>
    </row>
    <row r="297" spans="1:7">
      <c r="A297" s="30">
        <v>43851</v>
      </c>
      <c r="B297" s="405">
        <v>19540</v>
      </c>
      <c r="C297" s="405" t="s">
        <v>29</v>
      </c>
      <c r="D297" t="s">
        <v>16</v>
      </c>
      <c r="F297" s="1">
        <v>5</v>
      </c>
      <c r="G297" s="1">
        <f t="shared" si="4"/>
        <v>178.99999999999994</v>
      </c>
    </row>
    <row r="298" spans="1:7">
      <c r="A298" s="30">
        <v>43852</v>
      </c>
      <c r="B298" s="405">
        <v>19542</v>
      </c>
      <c r="C298" s="405" t="s">
        <v>29</v>
      </c>
      <c r="D298" t="s">
        <v>13</v>
      </c>
      <c r="F298" s="1">
        <v>175.2</v>
      </c>
      <c r="G298" s="1">
        <f t="shared" si="4"/>
        <v>3.7999999999999545</v>
      </c>
    </row>
    <row r="299" spans="1:7">
      <c r="A299" s="30">
        <v>43852</v>
      </c>
      <c r="B299" s="405">
        <v>19542</v>
      </c>
      <c r="C299" s="405" t="s">
        <v>29</v>
      </c>
      <c r="D299" t="s">
        <v>14</v>
      </c>
      <c r="F299" s="1">
        <v>3.8</v>
      </c>
      <c r="G299" s="1">
        <f t="shared" si="4"/>
        <v>-4.5297099404706387E-14</v>
      </c>
    </row>
    <row r="300" spans="1:7">
      <c r="A300" s="32">
        <v>43861</v>
      </c>
      <c r="B300" s="404" t="s">
        <v>11</v>
      </c>
      <c r="C300" s="404" t="s">
        <v>12</v>
      </c>
      <c r="D300" t="s">
        <v>13</v>
      </c>
      <c r="E300" s="1">
        <v>181.1</v>
      </c>
      <c r="G300" s="1">
        <f t="shared" si="4"/>
        <v>181.09999999999994</v>
      </c>
    </row>
    <row r="301" spans="1:7">
      <c r="B301" s="405"/>
      <c r="C301" s="405"/>
      <c r="D301" t="s">
        <v>14</v>
      </c>
      <c r="E301" s="1">
        <v>3.6</v>
      </c>
      <c r="G301" s="1">
        <f t="shared" si="4"/>
        <v>184.69999999999993</v>
      </c>
    </row>
    <row r="302" spans="1:7">
      <c r="B302" s="405"/>
      <c r="C302" s="405"/>
      <c r="D302" t="s">
        <v>15</v>
      </c>
      <c r="E302" s="1">
        <v>60</v>
      </c>
      <c r="G302" s="1">
        <f t="shared" si="4"/>
        <v>244.69999999999993</v>
      </c>
    </row>
    <row r="303" spans="1:7">
      <c r="B303" s="405"/>
      <c r="C303" s="405"/>
      <c r="D303" t="s">
        <v>16</v>
      </c>
      <c r="E303" s="1">
        <v>5</v>
      </c>
      <c r="G303" s="1">
        <f t="shared" si="4"/>
        <v>249.69999999999993</v>
      </c>
    </row>
    <row r="304" spans="1:7">
      <c r="A304" s="30">
        <v>44159</v>
      </c>
      <c r="B304" s="405">
        <v>20898</v>
      </c>
      <c r="C304" s="405" t="s">
        <v>12</v>
      </c>
      <c r="D304" t="s">
        <v>13</v>
      </c>
      <c r="F304" s="1">
        <v>181.1</v>
      </c>
      <c r="G304" s="1">
        <f t="shared" si="4"/>
        <v>68.599999999999937</v>
      </c>
    </row>
    <row r="305" spans="1:7">
      <c r="A305" s="30">
        <v>44159</v>
      </c>
      <c r="B305" s="405">
        <v>20898</v>
      </c>
      <c r="C305" s="405" t="s">
        <v>12</v>
      </c>
      <c r="D305" t="s">
        <v>14</v>
      </c>
      <c r="F305" s="1">
        <v>3.6</v>
      </c>
      <c r="G305" s="1">
        <f t="shared" si="4"/>
        <v>64.999999999999943</v>
      </c>
    </row>
    <row r="306" spans="1:7">
      <c r="A306" s="30">
        <v>44203</v>
      </c>
      <c r="B306" s="405">
        <v>21339</v>
      </c>
      <c r="C306" s="405" t="s">
        <v>12</v>
      </c>
      <c r="D306" t="s">
        <v>15</v>
      </c>
      <c r="F306" s="1">
        <v>60</v>
      </c>
      <c r="G306" s="1">
        <f t="shared" si="4"/>
        <v>4.9999999999999432</v>
      </c>
    </row>
    <row r="307" spans="1:7">
      <c r="A307" s="30">
        <v>44203</v>
      </c>
      <c r="B307" s="405">
        <v>21339</v>
      </c>
      <c r="C307" s="405" t="s">
        <v>12</v>
      </c>
      <c r="D307" t="s">
        <v>16</v>
      </c>
      <c r="F307" s="1">
        <v>5</v>
      </c>
      <c r="G307" s="1">
        <f t="shared" si="4"/>
        <v>-5.6843418860808015E-14</v>
      </c>
    </row>
    <row r="308" spans="1:7">
      <c r="A308" s="32">
        <v>43890</v>
      </c>
      <c r="B308" s="404" t="s">
        <v>11</v>
      </c>
      <c r="C308" s="404" t="s">
        <v>19</v>
      </c>
      <c r="D308" t="s">
        <v>13</v>
      </c>
      <c r="E308" s="1">
        <v>187.9</v>
      </c>
      <c r="G308" s="1">
        <f t="shared" si="4"/>
        <v>187.89999999999995</v>
      </c>
    </row>
    <row r="309" spans="1:7">
      <c r="B309" s="405"/>
      <c r="C309" s="405"/>
      <c r="D309" t="s">
        <v>14</v>
      </c>
      <c r="E309" s="1">
        <v>3.8</v>
      </c>
      <c r="G309" s="1">
        <f t="shared" si="4"/>
        <v>191.69999999999996</v>
      </c>
    </row>
    <row r="310" spans="1:7">
      <c r="B310" s="405"/>
      <c r="C310" s="405"/>
      <c r="D310" t="s">
        <v>15</v>
      </c>
      <c r="E310" s="1">
        <v>58</v>
      </c>
      <c r="G310" s="1">
        <f t="shared" si="4"/>
        <v>249.69999999999996</v>
      </c>
    </row>
    <row r="311" spans="1:7">
      <c r="B311" s="405"/>
      <c r="C311" s="405"/>
      <c r="D311" t="s">
        <v>16</v>
      </c>
      <c r="E311" s="1">
        <v>5</v>
      </c>
      <c r="G311" s="1">
        <f t="shared" si="4"/>
        <v>254.69999999999996</v>
      </c>
    </row>
    <row r="312" spans="1:7">
      <c r="A312" s="30">
        <v>44159</v>
      </c>
      <c r="B312" s="405">
        <v>20898</v>
      </c>
      <c r="C312" s="405" t="s">
        <v>19</v>
      </c>
      <c r="D312" t="s">
        <v>13</v>
      </c>
      <c r="F312" s="1">
        <v>187.9</v>
      </c>
      <c r="G312" s="1">
        <f t="shared" si="4"/>
        <v>66.799999999999955</v>
      </c>
    </row>
    <row r="313" spans="1:7">
      <c r="A313" s="30">
        <v>44159</v>
      </c>
      <c r="B313" s="405">
        <v>20898</v>
      </c>
      <c r="C313" s="405" t="s">
        <v>19</v>
      </c>
      <c r="D313" t="s">
        <v>14</v>
      </c>
      <c r="F313" s="1">
        <v>3.8</v>
      </c>
      <c r="G313" s="1">
        <f t="shared" si="4"/>
        <v>62.999999999999957</v>
      </c>
    </row>
    <row r="314" spans="1:7">
      <c r="A314" s="30">
        <v>44203</v>
      </c>
      <c r="B314" s="405">
        <v>21339</v>
      </c>
      <c r="C314" s="405" t="s">
        <v>19</v>
      </c>
      <c r="D314" t="s">
        <v>15</v>
      </c>
      <c r="F314" s="1">
        <v>58</v>
      </c>
      <c r="G314" s="1">
        <f t="shared" si="4"/>
        <v>4.9999999999999574</v>
      </c>
    </row>
    <row r="315" spans="1:7">
      <c r="A315" s="30">
        <v>44203</v>
      </c>
      <c r="B315" s="405">
        <v>21339</v>
      </c>
      <c r="C315" s="405" t="s">
        <v>19</v>
      </c>
      <c r="D315" t="s">
        <v>16</v>
      </c>
      <c r="F315" s="1">
        <v>5</v>
      </c>
      <c r="G315" s="1">
        <f t="shared" si="4"/>
        <v>-4.2632564145606011E-14</v>
      </c>
    </row>
    <row r="316" spans="1:7">
      <c r="A316" s="32">
        <v>43921</v>
      </c>
      <c r="B316" s="404" t="s">
        <v>11</v>
      </c>
      <c r="C316" s="404" t="s">
        <v>20</v>
      </c>
      <c r="D316" t="s">
        <v>13</v>
      </c>
      <c r="E316" s="1">
        <v>141.30000000000001</v>
      </c>
      <c r="G316" s="1">
        <f t="shared" si="4"/>
        <v>141.29999999999995</v>
      </c>
    </row>
    <row r="317" spans="1:7">
      <c r="B317" s="405"/>
      <c r="C317" s="405"/>
      <c r="D317" t="s">
        <v>14</v>
      </c>
      <c r="E317" s="1">
        <v>3.9</v>
      </c>
      <c r="G317" s="1">
        <f t="shared" si="4"/>
        <v>145.19999999999996</v>
      </c>
    </row>
    <row r="318" spans="1:7">
      <c r="B318" s="405"/>
      <c r="C318" s="405"/>
      <c r="D318" t="s">
        <v>15</v>
      </c>
      <c r="E318" s="1">
        <v>60</v>
      </c>
      <c r="G318" s="1">
        <f t="shared" si="4"/>
        <v>205.19999999999996</v>
      </c>
    </row>
    <row r="319" spans="1:7">
      <c r="B319" s="405"/>
      <c r="C319" s="405"/>
      <c r="D319" t="s">
        <v>16</v>
      </c>
      <c r="E319" s="1">
        <v>5</v>
      </c>
      <c r="G319" s="1">
        <f t="shared" si="4"/>
        <v>210.19999999999996</v>
      </c>
    </row>
    <row r="320" spans="1:7">
      <c r="A320" s="30">
        <v>44159</v>
      </c>
      <c r="B320" s="405">
        <v>20898</v>
      </c>
      <c r="C320" s="405" t="s">
        <v>20</v>
      </c>
      <c r="D320" t="s">
        <v>13</v>
      </c>
      <c r="F320" s="1">
        <v>141.30000000000001</v>
      </c>
      <c r="G320" s="1">
        <f t="shared" si="4"/>
        <v>68.899999999999949</v>
      </c>
    </row>
    <row r="321" spans="1:10">
      <c r="A321" s="30">
        <v>44159</v>
      </c>
      <c r="B321" s="405">
        <v>20898</v>
      </c>
      <c r="C321" s="405" t="s">
        <v>20</v>
      </c>
      <c r="D321" t="s">
        <v>14</v>
      </c>
      <c r="F321" s="1">
        <v>3.9</v>
      </c>
      <c r="G321" s="1">
        <f t="shared" si="4"/>
        <v>64.999999999999943</v>
      </c>
    </row>
    <row r="322" spans="1:10">
      <c r="A322" s="30">
        <v>44203</v>
      </c>
      <c r="B322" s="405">
        <v>21339</v>
      </c>
      <c r="C322" s="405" t="s">
        <v>20</v>
      </c>
      <c r="D322" t="s">
        <v>15</v>
      </c>
      <c r="F322" s="1">
        <v>60</v>
      </c>
      <c r="G322" s="1">
        <f t="shared" si="4"/>
        <v>4.9999999999999432</v>
      </c>
    </row>
    <row r="323" spans="1:10">
      <c r="A323" s="30">
        <v>44203</v>
      </c>
      <c r="B323" s="405">
        <v>21339</v>
      </c>
      <c r="C323" s="405" t="s">
        <v>20</v>
      </c>
      <c r="D323" t="s">
        <v>16</v>
      </c>
      <c r="F323" s="1">
        <v>5</v>
      </c>
      <c r="G323" s="1">
        <f t="shared" si="4"/>
        <v>-5.6843418860808015E-14</v>
      </c>
    </row>
    <row r="324" spans="1:10">
      <c r="A324" s="32">
        <v>43951</v>
      </c>
      <c r="B324" s="404" t="s">
        <v>11</v>
      </c>
      <c r="C324" s="404" t="s">
        <v>21</v>
      </c>
      <c r="D324" t="s">
        <v>13</v>
      </c>
      <c r="E324" s="1">
        <v>13.1</v>
      </c>
      <c r="G324" s="1">
        <f t="shared" si="4"/>
        <v>13.099999999999943</v>
      </c>
    </row>
    <row r="325" spans="1:10">
      <c r="B325" s="405"/>
      <c r="C325" s="405"/>
      <c r="D325" t="s">
        <v>14</v>
      </c>
      <c r="E325" s="1">
        <v>4.5999999999999996</v>
      </c>
      <c r="G325" s="1">
        <f t="shared" si="4"/>
        <v>17.699999999999942</v>
      </c>
      <c r="H325" s="452"/>
      <c r="I325" s="452"/>
      <c r="J325" s="452"/>
    </row>
    <row r="326" spans="1:10">
      <c r="B326" s="405"/>
      <c r="C326" s="405"/>
      <c r="D326" t="s">
        <v>15</v>
      </c>
      <c r="E326" s="1">
        <v>60</v>
      </c>
      <c r="G326" s="1">
        <f t="shared" si="4"/>
        <v>77.699999999999946</v>
      </c>
      <c r="H326" s="452"/>
      <c r="I326" s="452"/>
      <c r="J326" s="452"/>
    </row>
    <row r="327" spans="1:10">
      <c r="B327" s="405"/>
      <c r="C327" s="405"/>
      <c r="D327" t="s">
        <v>16</v>
      </c>
      <c r="E327" s="1">
        <v>5</v>
      </c>
      <c r="G327" s="1">
        <f t="shared" ref="G327:G390" si="5">+G326+E327-F327</f>
        <v>82.699999999999946</v>
      </c>
      <c r="H327" s="452"/>
      <c r="I327" s="452"/>
      <c r="J327" s="452"/>
    </row>
    <row r="328" spans="1:10">
      <c r="A328" s="30">
        <v>44159</v>
      </c>
      <c r="B328" s="405">
        <v>20898</v>
      </c>
      <c r="C328" s="405" t="s">
        <v>21</v>
      </c>
      <c r="D328" t="s">
        <v>13</v>
      </c>
      <c r="F328" s="1">
        <v>13.1</v>
      </c>
      <c r="G328" s="1">
        <f t="shared" si="5"/>
        <v>69.599999999999952</v>
      </c>
    </row>
    <row r="329" spans="1:10">
      <c r="A329" s="30">
        <v>44159</v>
      </c>
      <c r="B329" s="405">
        <v>20898</v>
      </c>
      <c r="C329" s="405" t="s">
        <v>21</v>
      </c>
      <c r="D329" t="s">
        <v>14</v>
      </c>
      <c r="F329" s="1">
        <v>4.5999999999999996</v>
      </c>
      <c r="G329" s="1">
        <f t="shared" si="5"/>
        <v>64.999999999999957</v>
      </c>
    </row>
    <row r="330" spans="1:10">
      <c r="A330" s="30">
        <v>44203</v>
      </c>
      <c r="B330" s="405">
        <v>21339</v>
      </c>
      <c r="C330" s="405" t="s">
        <v>21</v>
      </c>
      <c r="D330" t="s">
        <v>15</v>
      </c>
      <c r="F330" s="1">
        <v>60</v>
      </c>
      <c r="G330" s="1">
        <f t="shared" si="5"/>
        <v>4.9999999999999574</v>
      </c>
    </row>
    <row r="331" spans="1:10">
      <c r="A331" s="30">
        <v>44203</v>
      </c>
      <c r="B331" s="405">
        <v>21339</v>
      </c>
      <c r="C331" s="405" t="s">
        <v>21</v>
      </c>
      <c r="D331" t="s">
        <v>16</v>
      </c>
      <c r="F331" s="1">
        <v>5</v>
      </c>
      <c r="G331" s="1">
        <f t="shared" si="5"/>
        <v>-4.2632564145606011E-14</v>
      </c>
    </row>
    <row r="332" spans="1:10">
      <c r="A332" s="32">
        <v>43982</v>
      </c>
      <c r="B332" s="404" t="s">
        <v>11</v>
      </c>
      <c r="C332" s="404" t="s">
        <v>22</v>
      </c>
      <c r="D332" t="s">
        <v>13</v>
      </c>
      <c r="E332" s="1">
        <v>12.1</v>
      </c>
      <c r="G332" s="1">
        <f t="shared" si="5"/>
        <v>12.099999999999957</v>
      </c>
      <c r="H332" s="404"/>
    </row>
    <row r="333" spans="1:10">
      <c r="B333" s="405"/>
      <c r="C333" s="405"/>
      <c r="D333" t="s">
        <v>14</v>
      </c>
      <c r="E333" s="1">
        <v>2.5</v>
      </c>
      <c r="G333" s="1">
        <f t="shared" si="5"/>
        <v>14.599999999999957</v>
      </c>
    </row>
    <row r="334" spans="1:10">
      <c r="B334" s="405"/>
      <c r="C334" s="405"/>
      <c r="D334" t="s">
        <v>15</v>
      </c>
      <c r="E334" s="1">
        <v>60</v>
      </c>
      <c r="G334" s="1">
        <f t="shared" si="5"/>
        <v>74.599999999999952</v>
      </c>
    </row>
    <row r="335" spans="1:10">
      <c r="B335" s="405"/>
      <c r="C335" s="405"/>
      <c r="D335" t="s">
        <v>16</v>
      </c>
      <c r="E335" s="1">
        <v>5</v>
      </c>
      <c r="G335" s="1">
        <f t="shared" si="5"/>
        <v>79.599999999999952</v>
      </c>
    </row>
    <row r="336" spans="1:10">
      <c r="A336" s="30">
        <v>44159</v>
      </c>
      <c r="B336" s="405">
        <v>20898</v>
      </c>
      <c r="C336" s="405" t="s">
        <v>22</v>
      </c>
      <c r="D336" t="s">
        <v>13</v>
      </c>
      <c r="F336" s="1">
        <v>12.1</v>
      </c>
      <c r="G336" s="1">
        <f t="shared" si="5"/>
        <v>67.499999999999957</v>
      </c>
      <c r="H336" s="404"/>
    </row>
    <row r="337" spans="1:8">
      <c r="A337" s="30">
        <v>44159</v>
      </c>
      <c r="B337" s="405">
        <v>20898</v>
      </c>
      <c r="C337" s="405" t="s">
        <v>22</v>
      </c>
      <c r="D337" t="s">
        <v>14</v>
      </c>
      <c r="F337" s="1">
        <v>2.5</v>
      </c>
      <c r="G337" s="1">
        <f t="shared" si="5"/>
        <v>64.999999999999957</v>
      </c>
    </row>
    <row r="338" spans="1:8">
      <c r="A338" s="30">
        <v>44203</v>
      </c>
      <c r="B338" s="405">
        <v>21340</v>
      </c>
      <c r="C338" s="405" t="s">
        <v>22</v>
      </c>
      <c r="D338" t="s">
        <v>15</v>
      </c>
      <c r="F338" s="1">
        <v>60</v>
      </c>
      <c r="G338" s="1">
        <f t="shared" si="5"/>
        <v>4.9999999999999574</v>
      </c>
    </row>
    <row r="339" spans="1:8">
      <c r="A339" s="30">
        <v>44203</v>
      </c>
      <c r="B339" s="405">
        <v>21340</v>
      </c>
      <c r="C339" s="405" t="s">
        <v>22</v>
      </c>
      <c r="D339" t="s">
        <v>16</v>
      </c>
      <c r="F339" s="1">
        <v>5</v>
      </c>
      <c r="G339" s="1">
        <f t="shared" si="5"/>
        <v>-4.2632564145606011E-14</v>
      </c>
    </row>
    <row r="340" spans="1:8">
      <c r="A340" s="32">
        <v>44012</v>
      </c>
      <c r="B340" s="404" t="s">
        <v>11</v>
      </c>
      <c r="C340" s="404" t="s">
        <v>23</v>
      </c>
      <c r="D340" t="s">
        <v>13</v>
      </c>
      <c r="E340" s="1">
        <v>10.7</v>
      </c>
      <c r="G340" s="1">
        <f t="shared" si="5"/>
        <v>10.699999999999957</v>
      </c>
    </row>
    <row r="341" spans="1:8">
      <c r="B341" s="405"/>
      <c r="C341" s="405"/>
      <c r="D341" t="s">
        <v>14</v>
      </c>
      <c r="E341" s="1">
        <v>1.2</v>
      </c>
      <c r="G341" s="1">
        <f t="shared" si="5"/>
        <v>11.899999999999956</v>
      </c>
    </row>
    <row r="342" spans="1:8">
      <c r="B342" s="405"/>
      <c r="C342" s="405"/>
      <c r="D342" t="s">
        <v>15</v>
      </c>
      <c r="E342" s="1">
        <v>60</v>
      </c>
      <c r="G342" s="1">
        <f t="shared" si="5"/>
        <v>71.899999999999949</v>
      </c>
      <c r="H342" s="404"/>
    </row>
    <row r="343" spans="1:8">
      <c r="B343" s="405"/>
      <c r="C343" s="405"/>
      <c r="D343" t="s">
        <v>16</v>
      </c>
      <c r="E343" s="1">
        <v>5</v>
      </c>
      <c r="G343" s="1">
        <f t="shared" si="5"/>
        <v>76.899999999999949</v>
      </c>
    </row>
    <row r="344" spans="1:8">
      <c r="A344" s="30">
        <v>44159</v>
      </c>
      <c r="B344" s="405">
        <v>20899</v>
      </c>
      <c r="C344" s="405" t="s">
        <v>23</v>
      </c>
      <c r="D344" t="s">
        <v>13</v>
      </c>
      <c r="F344" s="1">
        <v>10.7</v>
      </c>
      <c r="G344" s="1">
        <f t="shared" si="5"/>
        <v>66.199999999999946</v>
      </c>
    </row>
    <row r="345" spans="1:8">
      <c r="A345" s="30">
        <v>44159</v>
      </c>
      <c r="B345" s="405">
        <v>20899</v>
      </c>
      <c r="C345" s="405" t="s">
        <v>23</v>
      </c>
      <c r="D345" t="s">
        <v>14</v>
      </c>
      <c r="F345" s="1">
        <v>1.2</v>
      </c>
      <c r="G345" s="1">
        <f t="shared" si="5"/>
        <v>64.999999999999943</v>
      </c>
    </row>
    <row r="346" spans="1:8">
      <c r="A346" s="30">
        <v>44203</v>
      </c>
      <c r="B346" s="405">
        <v>21340</v>
      </c>
      <c r="C346" s="405" t="s">
        <v>23</v>
      </c>
      <c r="D346" t="s">
        <v>15</v>
      </c>
      <c r="F346" s="1">
        <v>60</v>
      </c>
      <c r="G346" s="1">
        <f t="shared" si="5"/>
        <v>4.9999999999999432</v>
      </c>
    </row>
    <row r="347" spans="1:8">
      <c r="A347" s="30">
        <v>44203</v>
      </c>
      <c r="B347" s="405">
        <v>21340</v>
      </c>
      <c r="C347" s="405" t="s">
        <v>23</v>
      </c>
      <c r="D347" t="s">
        <v>16</v>
      </c>
      <c r="F347" s="1">
        <v>5</v>
      </c>
      <c r="G347" s="1">
        <f t="shared" si="5"/>
        <v>-5.6843418860808015E-14</v>
      </c>
    </row>
    <row r="348" spans="1:8">
      <c r="A348" s="32">
        <v>44043</v>
      </c>
      <c r="B348" s="404" t="s">
        <v>11</v>
      </c>
      <c r="C348" s="404" t="s">
        <v>24</v>
      </c>
      <c r="D348" t="s">
        <v>13</v>
      </c>
      <c r="E348" s="1">
        <v>48.3</v>
      </c>
      <c r="G348" s="1">
        <f t="shared" si="5"/>
        <v>48.29999999999994</v>
      </c>
      <c r="H348" s="404"/>
    </row>
    <row r="349" spans="1:8">
      <c r="B349" s="405"/>
      <c r="C349" s="405"/>
      <c r="D349" t="s">
        <v>14</v>
      </c>
      <c r="E349" s="1">
        <v>5</v>
      </c>
      <c r="G349" s="1">
        <f t="shared" si="5"/>
        <v>53.29999999999994</v>
      </c>
    </row>
    <row r="350" spans="1:8">
      <c r="B350" s="405"/>
      <c r="C350" s="405"/>
      <c r="D350" t="s">
        <v>15</v>
      </c>
      <c r="E350" s="1">
        <v>60</v>
      </c>
      <c r="G350" s="1">
        <f t="shared" si="5"/>
        <v>113.29999999999994</v>
      </c>
    </row>
    <row r="351" spans="1:8">
      <c r="B351" s="405"/>
      <c r="C351" s="405"/>
      <c r="D351" t="s">
        <v>16</v>
      </c>
      <c r="E351" s="1">
        <v>5</v>
      </c>
      <c r="G351" s="1">
        <f t="shared" si="5"/>
        <v>118.29999999999994</v>
      </c>
    </row>
    <row r="352" spans="1:8">
      <c r="A352" s="30">
        <v>44107</v>
      </c>
      <c r="B352" s="405">
        <v>20389</v>
      </c>
      <c r="C352" s="405" t="s">
        <v>24</v>
      </c>
      <c r="D352" t="s">
        <v>13</v>
      </c>
      <c r="F352" s="1">
        <v>48.3</v>
      </c>
      <c r="G352" s="1">
        <f t="shared" si="5"/>
        <v>69.999999999999943</v>
      </c>
      <c r="H352" s="404"/>
    </row>
    <row r="353" spans="1:8">
      <c r="A353" s="30">
        <v>44107</v>
      </c>
      <c r="B353" s="405">
        <v>20389</v>
      </c>
      <c r="C353" s="405" t="s">
        <v>24</v>
      </c>
      <c r="D353" t="s">
        <v>14</v>
      </c>
      <c r="F353" s="1">
        <v>5</v>
      </c>
      <c r="G353" s="1">
        <f t="shared" si="5"/>
        <v>64.999999999999943</v>
      </c>
    </row>
    <row r="354" spans="1:8">
      <c r="A354" s="30">
        <v>44203</v>
      </c>
      <c r="B354" s="405">
        <v>21340</v>
      </c>
      <c r="C354" s="405" t="s">
        <v>24</v>
      </c>
      <c r="D354" t="s">
        <v>15</v>
      </c>
      <c r="F354" s="1">
        <v>60</v>
      </c>
      <c r="G354" s="1">
        <f t="shared" si="5"/>
        <v>4.9999999999999432</v>
      </c>
    </row>
    <row r="355" spans="1:8">
      <c r="A355" s="30">
        <v>44203</v>
      </c>
      <c r="B355" s="405">
        <v>21340</v>
      </c>
      <c r="C355" s="405" t="s">
        <v>24</v>
      </c>
      <c r="D355" t="s">
        <v>16</v>
      </c>
      <c r="F355" s="1">
        <v>5</v>
      </c>
      <c r="G355" s="1">
        <f t="shared" si="5"/>
        <v>-5.6843418860808015E-14</v>
      </c>
    </row>
    <row r="356" spans="1:8">
      <c r="A356" s="32">
        <v>44074</v>
      </c>
      <c r="B356" s="404" t="s">
        <v>11</v>
      </c>
      <c r="C356" s="404" t="s">
        <v>25</v>
      </c>
      <c r="D356" t="s">
        <v>13</v>
      </c>
      <c r="E356" s="1">
        <v>134.69999999999999</v>
      </c>
      <c r="G356" s="1">
        <f t="shared" si="5"/>
        <v>134.69999999999993</v>
      </c>
    </row>
    <row r="357" spans="1:8">
      <c r="B357" s="405"/>
      <c r="C357" s="405"/>
      <c r="D357" t="s">
        <v>14</v>
      </c>
      <c r="E357" s="1">
        <v>3.5</v>
      </c>
      <c r="G357" s="1">
        <f t="shared" si="5"/>
        <v>138.19999999999993</v>
      </c>
    </row>
    <row r="358" spans="1:8">
      <c r="B358" s="405"/>
      <c r="C358" s="405"/>
      <c r="D358" t="s">
        <v>15</v>
      </c>
      <c r="E358" s="1">
        <v>60</v>
      </c>
      <c r="G358" s="1">
        <f t="shared" si="5"/>
        <v>198.19999999999993</v>
      </c>
      <c r="H358" s="404"/>
    </row>
    <row r="359" spans="1:8">
      <c r="B359" s="405"/>
      <c r="C359" s="405"/>
      <c r="D359" t="s">
        <v>16</v>
      </c>
      <c r="E359" s="1">
        <v>5</v>
      </c>
      <c r="G359" s="1">
        <f t="shared" si="5"/>
        <v>203.19999999999993</v>
      </c>
    </row>
    <row r="360" spans="1:8">
      <c r="B360" s="405"/>
      <c r="C360" s="405"/>
      <c r="D360" t="s">
        <v>37</v>
      </c>
      <c r="E360" s="1">
        <v>15</v>
      </c>
      <c r="G360" s="1">
        <f t="shared" si="5"/>
        <v>218.19999999999993</v>
      </c>
    </row>
    <row r="361" spans="1:8">
      <c r="A361" s="30">
        <v>44159</v>
      </c>
      <c r="B361" s="405">
        <v>20899</v>
      </c>
      <c r="C361" s="405" t="s">
        <v>25</v>
      </c>
      <c r="D361" t="s">
        <v>13</v>
      </c>
      <c r="F361" s="1">
        <v>134.69999999999999</v>
      </c>
      <c r="G361" s="1">
        <f t="shared" si="5"/>
        <v>83.499999999999943</v>
      </c>
    </row>
    <row r="362" spans="1:8">
      <c r="A362" s="30">
        <v>44159</v>
      </c>
      <c r="B362" s="405">
        <v>20899</v>
      </c>
      <c r="C362" s="405" t="s">
        <v>25</v>
      </c>
      <c r="D362" t="s">
        <v>14</v>
      </c>
      <c r="F362" s="1">
        <v>3.5</v>
      </c>
      <c r="G362" s="1">
        <f t="shared" si="5"/>
        <v>79.999999999999943</v>
      </c>
      <c r="H362" s="404"/>
    </row>
    <row r="363" spans="1:8">
      <c r="A363" s="30">
        <v>44203</v>
      </c>
      <c r="B363" s="405">
        <v>21340</v>
      </c>
      <c r="C363" s="405" t="s">
        <v>25</v>
      </c>
      <c r="D363" t="s">
        <v>15</v>
      </c>
      <c r="F363" s="1">
        <v>60</v>
      </c>
      <c r="G363" s="1">
        <f t="shared" si="5"/>
        <v>19.999999999999943</v>
      </c>
      <c r="H363" s="404"/>
    </row>
    <row r="364" spans="1:8">
      <c r="A364" s="30">
        <v>44203</v>
      </c>
      <c r="B364" s="405">
        <v>21340</v>
      </c>
      <c r="C364" s="405" t="s">
        <v>25</v>
      </c>
      <c r="D364" t="s">
        <v>16</v>
      </c>
      <c r="F364" s="1">
        <v>5</v>
      </c>
      <c r="G364" s="1">
        <f t="shared" si="5"/>
        <v>14.999999999999943</v>
      </c>
      <c r="H364" s="404"/>
    </row>
    <row r="365" spans="1:8">
      <c r="A365" s="30">
        <v>44203</v>
      </c>
      <c r="B365" s="405">
        <v>21342</v>
      </c>
      <c r="C365" s="405" t="s">
        <v>25</v>
      </c>
      <c r="D365" t="s">
        <v>37</v>
      </c>
      <c r="F365" s="1">
        <v>15</v>
      </c>
      <c r="G365" s="1">
        <f t="shared" si="5"/>
        <v>-5.6843418860808015E-14</v>
      </c>
      <c r="H365" s="404"/>
    </row>
    <row r="366" spans="1:8">
      <c r="A366" s="32">
        <v>44104</v>
      </c>
      <c r="B366" s="404" t="s">
        <v>11</v>
      </c>
      <c r="C366" s="404" t="s">
        <v>41</v>
      </c>
      <c r="D366" t="s">
        <v>13</v>
      </c>
      <c r="E366" s="1">
        <v>135</v>
      </c>
      <c r="G366" s="1">
        <f t="shared" si="5"/>
        <v>134.99999999999994</v>
      </c>
    </row>
    <row r="367" spans="1:8">
      <c r="B367" s="405"/>
      <c r="C367" s="405"/>
      <c r="D367" t="s">
        <v>14</v>
      </c>
      <c r="E367" s="1">
        <v>4.0999999999999996</v>
      </c>
      <c r="G367" s="1">
        <f t="shared" si="5"/>
        <v>139.09999999999994</v>
      </c>
    </row>
    <row r="368" spans="1:8">
      <c r="B368" s="405"/>
      <c r="C368" s="405"/>
      <c r="D368" t="s">
        <v>15</v>
      </c>
      <c r="E368" s="1">
        <v>60</v>
      </c>
      <c r="G368" s="1">
        <f t="shared" si="5"/>
        <v>199.09999999999994</v>
      </c>
    </row>
    <row r="369" spans="1:8">
      <c r="B369" s="405"/>
      <c r="C369" s="405"/>
      <c r="D369" t="s">
        <v>31</v>
      </c>
      <c r="E369" s="1">
        <v>5</v>
      </c>
      <c r="G369" s="1">
        <f t="shared" si="5"/>
        <v>204.09999999999994</v>
      </c>
      <c r="H369" s="404"/>
    </row>
    <row r="370" spans="1:8">
      <c r="B370" s="405"/>
      <c r="C370" s="405"/>
      <c r="D370" t="s">
        <v>37</v>
      </c>
      <c r="E370" s="1">
        <v>8.5</v>
      </c>
      <c r="G370" s="1">
        <f t="shared" si="5"/>
        <v>212.59999999999994</v>
      </c>
    </row>
    <row r="371" spans="1:8">
      <c r="A371" s="30">
        <v>44186</v>
      </c>
      <c r="B371" s="405">
        <v>21156</v>
      </c>
      <c r="C371" s="405" t="s">
        <v>41</v>
      </c>
      <c r="D371" t="s">
        <v>13</v>
      </c>
      <c r="F371" s="1">
        <v>135</v>
      </c>
      <c r="G371" s="1">
        <f t="shared" si="5"/>
        <v>77.599999999999937</v>
      </c>
    </row>
    <row r="372" spans="1:8">
      <c r="A372" s="30">
        <v>44186</v>
      </c>
      <c r="B372" s="405">
        <v>21156</v>
      </c>
      <c r="C372" s="405" t="s">
        <v>41</v>
      </c>
      <c r="D372" t="s">
        <v>14</v>
      </c>
      <c r="F372" s="1">
        <v>4.0999999999999996</v>
      </c>
      <c r="G372" s="1">
        <f t="shared" si="5"/>
        <v>73.499999999999943</v>
      </c>
    </row>
    <row r="373" spans="1:8">
      <c r="A373" s="30">
        <v>44203</v>
      </c>
      <c r="B373" s="405">
        <v>21341</v>
      </c>
      <c r="C373" s="405" t="s">
        <v>26</v>
      </c>
      <c r="D373" t="s">
        <v>15</v>
      </c>
      <c r="F373" s="1">
        <v>60</v>
      </c>
      <c r="G373" s="1">
        <f t="shared" si="5"/>
        <v>13.499999999999943</v>
      </c>
    </row>
    <row r="374" spans="1:8">
      <c r="A374" s="30">
        <v>44203</v>
      </c>
      <c r="B374" s="405">
        <v>21341</v>
      </c>
      <c r="C374" s="405" t="s">
        <v>26</v>
      </c>
      <c r="D374" t="s">
        <v>16</v>
      </c>
      <c r="F374" s="1">
        <v>5</v>
      </c>
      <c r="G374" s="1">
        <f t="shared" si="5"/>
        <v>8.4999999999999432</v>
      </c>
    </row>
    <row r="375" spans="1:8">
      <c r="A375" s="30">
        <v>44203</v>
      </c>
      <c r="B375" s="405">
        <v>21342</v>
      </c>
      <c r="C375" s="405" t="s">
        <v>26</v>
      </c>
      <c r="D375" t="s">
        <v>37</v>
      </c>
      <c r="F375" s="1">
        <v>8.5</v>
      </c>
      <c r="G375" s="1">
        <f t="shared" si="5"/>
        <v>-5.6843418860808015E-14</v>
      </c>
    </row>
    <row r="376" spans="1:8">
      <c r="A376" s="32">
        <v>44135</v>
      </c>
      <c r="B376" s="404" t="s">
        <v>11</v>
      </c>
      <c r="C376" s="404" t="s">
        <v>27</v>
      </c>
      <c r="D376" t="s">
        <v>13</v>
      </c>
      <c r="E376" s="1">
        <v>140.19999999999999</v>
      </c>
      <c r="G376" s="1">
        <f t="shared" si="5"/>
        <v>140.19999999999993</v>
      </c>
    </row>
    <row r="377" spans="1:8">
      <c r="B377" s="405"/>
      <c r="C377" s="405"/>
      <c r="D377" t="s">
        <v>14</v>
      </c>
      <c r="E377" s="1">
        <v>4.3</v>
      </c>
      <c r="G377" s="1">
        <f t="shared" si="5"/>
        <v>144.49999999999994</v>
      </c>
    </row>
    <row r="378" spans="1:8">
      <c r="B378" s="405"/>
      <c r="C378" s="405"/>
      <c r="D378" t="s">
        <v>15</v>
      </c>
      <c r="E378" s="1">
        <v>60</v>
      </c>
      <c r="G378" s="1">
        <f t="shared" si="5"/>
        <v>204.49999999999994</v>
      </c>
    </row>
    <row r="379" spans="1:8">
      <c r="B379" s="405"/>
      <c r="C379" s="405"/>
      <c r="D379" t="s">
        <v>16</v>
      </c>
      <c r="E379" s="1">
        <v>5</v>
      </c>
      <c r="G379" s="1">
        <f t="shared" si="5"/>
        <v>209.49999999999994</v>
      </c>
      <c r="H379" s="404"/>
    </row>
    <row r="380" spans="1:8">
      <c r="B380" s="405"/>
      <c r="C380" s="405"/>
      <c r="D380" s="56" t="s">
        <v>38</v>
      </c>
      <c r="E380" s="1">
        <v>10</v>
      </c>
      <c r="G380" s="1">
        <f t="shared" si="5"/>
        <v>219.49999999999994</v>
      </c>
    </row>
    <row r="381" spans="1:8">
      <c r="B381" s="405"/>
      <c r="C381" s="405"/>
      <c r="D381" s="56" t="s">
        <v>39</v>
      </c>
      <c r="E381" s="1">
        <v>10</v>
      </c>
      <c r="G381" s="1">
        <f t="shared" si="5"/>
        <v>229.49999999999994</v>
      </c>
    </row>
    <row r="382" spans="1:8">
      <c r="A382" s="30">
        <v>44186</v>
      </c>
      <c r="B382" s="405">
        <v>21156</v>
      </c>
      <c r="C382" s="405" t="s">
        <v>27</v>
      </c>
      <c r="D382" s="56" t="s">
        <v>13</v>
      </c>
      <c r="F382" s="1">
        <v>140.19999999999999</v>
      </c>
      <c r="G382" s="1">
        <f t="shared" si="5"/>
        <v>89.299999999999955</v>
      </c>
    </row>
    <row r="383" spans="1:8">
      <c r="A383" s="30">
        <v>44186</v>
      </c>
      <c r="B383" s="405">
        <v>21156</v>
      </c>
      <c r="C383" s="405" t="s">
        <v>27</v>
      </c>
      <c r="D383" s="56" t="s">
        <v>14</v>
      </c>
      <c r="F383" s="1">
        <v>4.3</v>
      </c>
      <c r="G383" s="1">
        <f t="shared" si="5"/>
        <v>84.999999999999957</v>
      </c>
    </row>
    <row r="384" spans="1:8">
      <c r="A384" s="30">
        <v>44203</v>
      </c>
      <c r="B384" s="405">
        <v>21341</v>
      </c>
      <c r="C384" s="405" t="s">
        <v>27</v>
      </c>
      <c r="D384" s="56" t="s">
        <v>15</v>
      </c>
      <c r="F384" s="1">
        <v>60</v>
      </c>
      <c r="G384" s="1">
        <f t="shared" si="5"/>
        <v>24.999999999999957</v>
      </c>
    </row>
    <row r="385" spans="1:8">
      <c r="A385" s="30">
        <v>44203</v>
      </c>
      <c r="B385" s="405">
        <v>21341</v>
      </c>
      <c r="C385" s="405" t="s">
        <v>27</v>
      </c>
      <c r="D385" s="56" t="s">
        <v>16</v>
      </c>
      <c r="F385" s="1">
        <v>5</v>
      </c>
      <c r="G385" s="1">
        <f t="shared" si="5"/>
        <v>19.999999999999957</v>
      </c>
    </row>
    <row r="386" spans="1:8">
      <c r="A386" s="30">
        <v>44203</v>
      </c>
      <c r="B386" s="405">
        <v>21342</v>
      </c>
      <c r="C386" s="405" t="s">
        <v>27</v>
      </c>
      <c r="D386" s="56" t="s">
        <v>38</v>
      </c>
      <c r="F386" s="1">
        <v>10</v>
      </c>
      <c r="G386" s="1">
        <f t="shared" si="5"/>
        <v>9.9999999999999574</v>
      </c>
    </row>
    <row r="387" spans="1:8">
      <c r="A387" s="30">
        <v>44203</v>
      </c>
      <c r="B387" s="405">
        <v>21342</v>
      </c>
      <c r="C387" s="405" t="s">
        <v>27</v>
      </c>
      <c r="D387" s="56" t="s">
        <v>39</v>
      </c>
      <c r="F387" s="1">
        <v>10</v>
      </c>
      <c r="G387" s="1">
        <f t="shared" si="5"/>
        <v>-4.2632564145606011E-14</v>
      </c>
    </row>
    <row r="388" spans="1:8">
      <c r="A388" s="32">
        <v>44165</v>
      </c>
      <c r="B388" s="404" t="s">
        <v>11</v>
      </c>
      <c r="C388" s="404" t="s">
        <v>28</v>
      </c>
      <c r="D388" s="56" t="s">
        <v>13</v>
      </c>
      <c r="E388" s="1">
        <v>133</v>
      </c>
      <c r="G388" s="1">
        <f t="shared" si="5"/>
        <v>132.99999999999994</v>
      </c>
    </row>
    <row r="389" spans="1:8">
      <c r="B389" s="405"/>
      <c r="C389" s="405"/>
      <c r="D389" s="56" t="s">
        <v>14</v>
      </c>
      <c r="E389" s="1">
        <v>4.5</v>
      </c>
      <c r="G389" s="1">
        <f t="shared" si="5"/>
        <v>137.49999999999994</v>
      </c>
      <c r="H389" s="404"/>
    </row>
    <row r="390" spans="1:8">
      <c r="B390" s="405"/>
      <c r="C390" s="405"/>
      <c r="D390" s="56" t="s">
        <v>15</v>
      </c>
      <c r="E390" s="1">
        <v>60</v>
      </c>
      <c r="G390" s="1">
        <f t="shared" si="5"/>
        <v>197.49999999999994</v>
      </c>
    </row>
    <row r="391" spans="1:8">
      <c r="B391" s="405"/>
      <c r="C391" s="405"/>
      <c r="D391" s="56" t="s">
        <v>31</v>
      </c>
      <c r="E391" s="1">
        <v>5</v>
      </c>
      <c r="G391" s="1">
        <f t="shared" ref="G391:G454" si="6">+G390+E391-F391</f>
        <v>202.49999999999994</v>
      </c>
    </row>
    <row r="392" spans="1:8">
      <c r="A392" s="30">
        <v>44186</v>
      </c>
      <c r="B392" s="405">
        <v>21156</v>
      </c>
      <c r="C392" s="405" t="s">
        <v>28</v>
      </c>
      <c r="D392" s="56" t="s">
        <v>13</v>
      </c>
      <c r="F392" s="1">
        <v>133</v>
      </c>
      <c r="G392" s="1">
        <f t="shared" si="6"/>
        <v>69.499999999999943</v>
      </c>
    </row>
    <row r="393" spans="1:8">
      <c r="A393" s="30">
        <v>44186</v>
      </c>
      <c r="B393" s="405">
        <v>21156</v>
      </c>
      <c r="C393" s="405" t="s">
        <v>28</v>
      </c>
      <c r="D393" s="56" t="s">
        <v>14</v>
      </c>
      <c r="F393" s="1">
        <v>4.5</v>
      </c>
      <c r="G393" s="1">
        <f t="shared" si="6"/>
        <v>64.999999999999943</v>
      </c>
    </row>
    <row r="394" spans="1:8">
      <c r="A394" s="30">
        <v>44203</v>
      </c>
      <c r="B394" s="405">
        <v>21341</v>
      </c>
      <c r="C394" s="405" t="s">
        <v>28</v>
      </c>
      <c r="D394" s="56" t="s">
        <v>15</v>
      </c>
      <c r="F394" s="1">
        <v>60</v>
      </c>
      <c r="G394" s="1">
        <f t="shared" si="6"/>
        <v>4.9999999999999432</v>
      </c>
    </row>
    <row r="395" spans="1:8">
      <c r="A395" s="30">
        <v>44203</v>
      </c>
      <c r="B395" s="405">
        <v>21341</v>
      </c>
      <c r="C395" s="405" t="s">
        <v>28</v>
      </c>
      <c r="D395" s="56" t="s">
        <v>16</v>
      </c>
      <c r="F395" s="1">
        <v>5</v>
      </c>
      <c r="G395" s="1">
        <f t="shared" si="6"/>
        <v>-5.6843418860808015E-14</v>
      </c>
    </row>
    <row r="396" spans="1:8">
      <c r="A396" s="32">
        <v>44196</v>
      </c>
      <c r="B396" s="404" t="s">
        <v>11</v>
      </c>
      <c r="C396" s="404" t="s">
        <v>29</v>
      </c>
      <c r="D396" s="56" t="s">
        <v>13</v>
      </c>
      <c r="E396" s="1">
        <v>152.1</v>
      </c>
      <c r="G396" s="1">
        <f t="shared" si="6"/>
        <v>152.09999999999994</v>
      </c>
    </row>
    <row r="397" spans="1:8">
      <c r="B397" s="405"/>
      <c r="C397" s="405"/>
      <c r="D397" s="56" t="s">
        <v>14</v>
      </c>
      <c r="E397" s="1">
        <v>4</v>
      </c>
      <c r="G397" s="1">
        <f t="shared" si="6"/>
        <v>156.09999999999994</v>
      </c>
    </row>
    <row r="398" spans="1:8">
      <c r="B398" s="405"/>
      <c r="C398" s="405"/>
      <c r="D398" s="56" t="s">
        <v>15</v>
      </c>
      <c r="E398" s="1">
        <v>60</v>
      </c>
      <c r="G398" s="1">
        <f t="shared" si="6"/>
        <v>216.09999999999994</v>
      </c>
    </row>
    <row r="399" spans="1:8">
      <c r="B399" s="405"/>
      <c r="C399" s="405"/>
      <c r="D399" s="56" t="s">
        <v>31</v>
      </c>
      <c r="E399" s="1">
        <v>5</v>
      </c>
      <c r="G399" s="1">
        <f t="shared" si="6"/>
        <v>221.09999999999994</v>
      </c>
    </row>
    <row r="400" spans="1:8">
      <c r="A400" s="30">
        <v>44203</v>
      </c>
      <c r="B400" s="405">
        <v>21341</v>
      </c>
      <c r="C400" s="405" t="s">
        <v>29</v>
      </c>
      <c r="D400" s="56" t="s">
        <v>15</v>
      </c>
      <c r="F400" s="1">
        <v>60</v>
      </c>
      <c r="G400" s="1">
        <f t="shared" si="6"/>
        <v>161.09999999999994</v>
      </c>
    </row>
    <row r="401" spans="1:7">
      <c r="A401" s="30">
        <v>44203</v>
      </c>
      <c r="B401" s="405">
        <v>21341</v>
      </c>
      <c r="C401" s="405" t="s">
        <v>29</v>
      </c>
      <c r="D401" s="56" t="s">
        <v>16</v>
      </c>
      <c r="F401" s="1">
        <v>5</v>
      </c>
      <c r="G401" s="1">
        <f t="shared" si="6"/>
        <v>156.09999999999994</v>
      </c>
    </row>
    <row r="402" spans="1:7">
      <c r="A402" s="30">
        <v>44271</v>
      </c>
      <c r="B402" s="405">
        <v>21932</v>
      </c>
      <c r="C402" s="405" t="s">
        <v>29</v>
      </c>
      <c r="D402" s="56" t="s">
        <v>13</v>
      </c>
      <c r="F402" s="1">
        <v>152.1</v>
      </c>
      <c r="G402" s="1">
        <f t="shared" si="6"/>
        <v>3.9999999999999432</v>
      </c>
    </row>
    <row r="403" spans="1:7">
      <c r="A403" s="30">
        <v>44271</v>
      </c>
      <c r="B403" s="405">
        <v>21932</v>
      </c>
      <c r="C403" s="405" t="s">
        <v>29</v>
      </c>
      <c r="D403" s="56" t="s">
        <v>14</v>
      </c>
      <c r="F403" s="1">
        <v>4</v>
      </c>
      <c r="G403" s="1">
        <f t="shared" si="6"/>
        <v>-5.6843418860808015E-14</v>
      </c>
    </row>
    <row r="404" spans="1:7">
      <c r="A404" s="32">
        <v>44227</v>
      </c>
      <c r="B404" s="404" t="s">
        <v>11</v>
      </c>
      <c r="C404" s="404" t="s">
        <v>12</v>
      </c>
      <c r="D404" s="56" t="s">
        <v>13</v>
      </c>
      <c r="E404" s="1">
        <v>162.4</v>
      </c>
      <c r="G404" s="1">
        <f t="shared" si="6"/>
        <v>162.39999999999995</v>
      </c>
    </row>
    <row r="405" spans="1:7">
      <c r="B405" s="405"/>
      <c r="C405" s="405"/>
      <c r="D405" s="56" t="s">
        <v>14</v>
      </c>
      <c r="E405" s="1">
        <v>5</v>
      </c>
      <c r="G405" s="1">
        <f t="shared" si="6"/>
        <v>167.39999999999995</v>
      </c>
    </row>
    <row r="406" spans="1:7">
      <c r="B406" s="405"/>
      <c r="C406" s="405"/>
      <c r="D406" s="56" t="s">
        <v>15</v>
      </c>
      <c r="E406" s="1">
        <v>60</v>
      </c>
      <c r="G406" s="1">
        <f t="shared" si="6"/>
        <v>227.39999999999995</v>
      </c>
    </row>
    <row r="407" spans="1:7">
      <c r="B407" s="405"/>
      <c r="C407" s="405"/>
      <c r="D407" s="56" t="s">
        <v>31</v>
      </c>
      <c r="E407" s="1">
        <v>5</v>
      </c>
      <c r="G407" s="1">
        <f t="shared" si="6"/>
        <v>232.39999999999995</v>
      </c>
    </row>
    <row r="408" spans="1:7">
      <c r="A408" s="30">
        <v>44271</v>
      </c>
      <c r="B408" s="405">
        <v>21932</v>
      </c>
      <c r="C408" s="405" t="s">
        <v>12</v>
      </c>
      <c r="D408" s="56" t="s">
        <v>13</v>
      </c>
      <c r="F408" s="1">
        <v>162.4</v>
      </c>
      <c r="G408" s="1">
        <f t="shared" si="6"/>
        <v>69.999999999999943</v>
      </c>
    </row>
    <row r="409" spans="1:7">
      <c r="A409" s="30">
        <v>44271</v>
      </c>
      <c r="B409" s="405">
        <v>21932</v>
      </c>
      <c r="C409" s="405" t="s">
        <v>12</v>
      </c>
      <c r="D409" s="56" t="s">
        <v>14</v>
      </c>
      <c r="F409" s="1">
        <v>5</v>
      </c>
      <c r="G409" s="1">
        <f t="shared" si="6"/>
        <v>64.999999999999943</v>
      </c>
    </row>
    <row r="410" spans="1:7">
      <c r="A410" s="30">
        <v>44503</v>
      </c>
      <c r="B410" s="405">
        <v>23672</v>
      </c>
      <c r="C410" s="405" t="s">
        <v>12</v>
      </c>
      <c r="D410" s="56" t="s">
        <v>15</v>
      </c>
      <c r="F410" s="1">
        <v>60</v>
      </c>
      <c r="G410" s="1">
        <f t="shared" si="6"/>
        <v>4.9999999999999432</v>
      </c>
    </row>
    <row r="411" spans="1:7">
      <c r="A411" s="30">
        <v>44503</v>
      </c>
      <c r="B411" s="405">
        <v>23672</v>
      </c>
      <c r="C411" s="405" t="s">
        <v>12</v>
      </c>
      <c r="D411" s="56" t="s">
        <v>31</v>
      </c>
      <c r="F411" s="1">
        <v>5</v>
      </c>
      <c r="G411" s="1">
        <f t="shared" si="6"/>
        <v>-5.6843418860808015E-14</v>
      </c>
    </row>
    <row r="412" spans="1:7">
      <c r="A412" s="32">
        <v>44255</v>
      </c>
      <c r="B412" s="404" t="s">
        <v>11</v>
      </c>
      <c r="C412" s="404" t="s">
        <v>19</v>
      </c>
      <c r="D412" s="56" t="s">
        <v>13</v>
      </c>
      <c r="E412" s="1">
        <v>147</v>
      </c>
      <c r="G412" s="1">
        <f t="shared" si="6"/>
        <v>146.99999999999994</v>
      </c>
    </row>
    <row r="413" spans="1:7">
      <c r="B413" s="405"/>
      <c r="C413" s="405"/>
      <c r="D413" s="56" t="s">
        <v>14</v>
      </c>
      <c r="E413" s="1">
        <v>5.7</v>
      </c>
      <c r="G413" s="1">
        <f t="shared" si="6"/>
        <v>152.69999999999993</v>
      </c>
    </row>
    <row r="414" spans="1:7">
      <c r="B414" s="405"/>
      <c r="C414" s="405"/>
      <c r="D414" s="56" t="s">
        <v>15</v>
      </c>
      <c r="E414" s="1">
        <v>56</v>
      </c>
      <c r="G414" s="1">
        <f t="shared" si="6"/>
        <v>208.69999999999993</v>
      </c>
    </row>
    <row r="415" spans="1:7">
      <c r="B415" s="405"/>
      <c r="C415" s="405"/>
      <c r="D415" s="56" t="s">
        <v>31</v>
      </c>
      <c r="E415" s="1">
        <v>5</v>
      </c>
      <c r="G415" s="1">
        <f t="shared" si="6"/>
        <v>213.69999999999993</v>
      </c>
    </row>
    <row r="416" spans="1:7">
      <c r="A416" s="30">
        <v>44319</v>
      </c>
      <c r="B416" s="405">
        <v>22320</v>
      </c>
      <c r="C416" s="405" t="s">
        <v>19</v>
      </c>
      <c r="D416" s="56" t="s">
        <v>13</v>
      </c>
      <c r="F416" s="1">
        <v>147</v>
      </c>
      <c r="G416" s="1">
        <f t="shared" si="6"/>
        <v>66.699999999999932</v>
      </c>
    </row>
    <row r="417" spans="1:7">
      <c r="A417" s="30">
        <v>44319</v>
      </c>
      <c r="B417" s="405">
        <v>22320</v>
      </c>
      <c r="C417" s="405" t="s">
        <v>19</v>
      </c>
      <c r="D417" s="56" t="s">
        <v>14</v>
      </c>
      <c r="F417" s="1">
        <v>5.7</v>
      </c>
      <c r="G417" s="1">
        <f t="shared" si="6"/>
        <v>60.999999999999929</v>
      </c>
    </row>
    <row r="418" spans="1:7">
      <c r="A418" s="30">
        <v>44503</v>
      </c>
      <c r="B418" s="405">
        <v>23672</v>
      </c>
      <c r="C418" s="405" t="s">
        <v>19</v>
      </c>
      <c r="D418" s="56" t="s">
        <v>15</v>
      </c>
      <c r="F418" s="1">
        <v>56</v>
      </c>
      <c r="G418" s="1">
        <f t="shared" si="6"/>
        <v>4.9999999999999289</v>
      </c>
    </row>
    <row r="419" spans="1:7">
      <c r="A419" s="30">
        <v>44503</v>
      </c>
      <c r="B419" s="405">
        <v>23672</v>
      </c>
      <c r="C419" s="405" t="s">
        <v>19</v>
      </c>
      <c r="D419" s="56" t="s">
        <v>31</v>
      </c>
      <c r="F419" s="1">
        <v>5</v>
      </c>
      <c r="G419" s="1">
        <f t="shared" si="6"/>
        <v>-7.1054273576010019E-14</v>
      </c>
    </row>
    <row r="420" spans="1:7">
      <c r="A420" s="32">
        <v>44286</v>
      </c>
      <c r="B420" s="404" t="s">
        <v>11</v>
      </c>
      <c r="C420" s="404" t="s">
        <v>20</v>
      </c>
      <c r="D420" s="56" t="s">
        <v>13</v>
      </c>
      <c r="E420" s="1">
        <v>161.30000000000001</v>
      </c>
      <c r="G420" s="1">
        <f t="shared" si="6"/>
        <v>161.29999999999995</v>
      </c>
    </row>
    <row r="421" spans="1:7">
      <c r="B421" s="405"/>
      <c r="C421" s="405"/>
      <c r="D421" s="56" t="s">
        <v>14</v>
      </c>
      <c r="E421" s="1">
        <v>3.8</v>
      </c>
      <c r="G421" s="1">
        <f t="shared" si="6"/>
        <v>165.09999999999997</v>
      </c>
    </row>
    <row r="422" spans="1:7">
      <c r="B422" s="405"/>
      <c r="C422" s="405"/>
      <c r="D422" s="56" t="s">
        <v>15</v>
      </c>
      <c r="E422" s="1">
        <v>60</v>
      </c>
      <c r="G422" s="1">
        <f t="shared" si="6"/>
        <v>225.09999999999997</v>
      </c>
    </row>
    <row r="423" spans="1:7">
      <c r="B423" s="405"/>
      <c r="C423" s="405"/>
      <c r="D423" s="56" t="s">
        <v>31</v>
      </c>
      <c r="E423" s="1">
        <v>5</v>
      </c>
      <c r="G423" s="1">
        <f t="shared" si="6"/>
        <v>230.09999999999997</v>
      </c>
    </row>
    <row r="424" spans="1:7">
      <c r="B424" s="405"/>
      <c r="C424" s="405"/>
      <c r="D424" s="56" t="s">
        <v>40</v>
      </c>
      <c r="E424" s="1">
        <v>10</v>
      </c>
      <c r="G424" s="1">
        <f t="shared" si="6"/>
        <v>240.09999999999997</v>
      </c>
    </row>
    <row r="425" spans="1:7">
      <c r="A425" s="30">
        <v>44277</v>
      </c>
      <c r="B425" s="405">
        <v>21988</v>
      </c>
      <c r="C425" s="405" t="s">
        <v>20</v>
      </c>
      <c r="D425" s="56" t="s">
        <v>40</v>
      </c>
      <c r="F425" s="1">
        <v>10</v>
      </c>
      <c r="G425" s="1">
        <f t="shared" si="6"/>
        <v>230.09999999999997</v>
      </c>
    </row>
    <row r="426" spans="1:7">
      <c r="A426" s="30">
        <v>44319</v>
      </c>
      <c r="B426" s="405">
        <v>22320</v>
      </c>
      <c r="C426" s="405" t="s">
        <v>20</v>
      </c>
      <c r="D426" s="56" t="s">
        <v>13</v>
      </c>
      <c r="F426" s="1">
        <v>161.30000000000001</v>
      </c>
      <c r="G426" s="1">
        <f t="shared" si="6"/>
        <v>68.799999999999955</v>
      </c>
    </row>
    <row r="427" spans="1:7">
      <c r="A427" s="30">
        <v>44319</v>
      </c>
      <c r="B427" s="405">
        <v>22320</v>
      </c>
      <c r="C427" s="405" t="s">
        <v>20</v>
      </c>
      <c r="D427" s="56" t="s">
        <v>14</v>
      </c>
      <c r="F427" s="1">
        <v>3.8</v>
      </c>
      <c r="G427" s="1">
        <f t="shared" si="6"/>
        <v>64.999999999999957</v>
      </c>
    </row>
    <row r="428" spans="1:7">
      <c r="A428" s="30">
        <v>44503</v>
      </c>
      <c r="B428" s="405">
        <v>23672</v>
      </c>
      <c r="C428" s="405" t="s">
        <v>20</v>
      </c>
      <c r="D428" s="56" t="s">
        <v>15</v>
      </c>
      <c r="F428" s="1">
        <v>60</v>
      </c>
      <c r="G428" s="1">
        <f t="shared" si="6"/>
        <v>4.9999999999999574</v>
      </c>
    </row>
    <row r="429" spans="1:7">
      <c r="A429" s="30">
        <v>44503</v>
      </c>
      <c r="B429" s="405">
        <v>23672</v>
      </c>
      <c r="C429" s="405" t="s">
        <v>20</v>
      </c>
      <c r="D429" s="56" t="s">
        <v>31</v>
      </c>
      <c r="F429" s="1">
        <v>5</v>
      </c>
      <c r="G429" s="1">
        <f t="shared" si="6"/>
        <v>-4.2632564145606011E-14</v>
      </c>
    </row>
    <row r="430" spans="1:7">
      <c r="A430" s="32">
        <v>44316</v>
      </c>
      <c r="B430" s="404" t="s">
        <v>11</v>
      </c>
      <c r="C430" s="404" t="s">
        <v>21</v>
      </c>
      <c r="D430" s="56" t="s">
        <v>13</v>
      </c>
      <c r="E430" s="1">
        <v>155.6</v>
      </c>
      <c r="G430" s="1">
        <f t="shared" si="6"/>
        <v>155.59999999999997</v>
      </c>
    </row>
    <row r="431" spans="1:7">
      <c r="B431" s="405"/>
      <c r="C431" s="405"/>
      <c r="D431" s="56" t="s">
        <v>14</v>
      </c>
      <c r="E431" s="1">
        <v>4.8</v>
      </c>
      <c r="G431" s="1">
        <f t="shared" si="6"/>
        <v>160.39999999999998</v>
      </c>
    </row>
    <row r="432" spans="1:7">
      <c r="B432" s="405"/>
      <c r="C432" s="405"/>
      <c r="D432" s="56" t="s">
        <v>15</v>
      </c>
      <c r="E432" s="1">
        <v>60</v>
      </c>
      <c r="G432" s="1">
        <f t="shared" si="6"/>
        <v>220.39999999999998</v>
      </c>
    </row>
    <row r="433" spans="1:7">
      <c r="B433" s="405"/>
      <c r="C433" s="405"/>
      <c r="D433" s="56" t="s">
        <v>31</v>
      </c>
      <c r="E433" s="1">
        <v>5</v>
      </c>
      <c r="G433" s="1">
        <f t="shared" si="6"/>
        <v>225.39999999999998</v>
      </c>
    </row>
    <row r="434" spans="1:7">
      <c r="A434" s="30">
        <v>44390</v>
      </c>
      <c r="B434" s="405">
        <v>23014</v>
      </c>
      <c r="C434" s="405" t="s">
        <v>21</v>
      </c>
      <c r="D434" s="56" t="s">
        <v>13</v>
      </c>
      <c r="F434" s="1">
        <v>155.6</v>
      </c>
      <c r="G434" s="1">
        <f t="shared" si="6"/>
        <v>69.799999999999983</v>
      </c>
    </row>
    <row r="435" spans="1:7">
      <c r="A435" s="30">
        <v>44390</v>
      </c>
      <c r="B435" s="405">
        <v>23014</v>
      </c>
      <c r="C435" s="405" t="s">
        <v>21</v>
      </c>
      <c r="D435" s="56" t="s">
        <v>14</v>
      </c>
      <c r="F435" s="1">
        <v>4.8</v>
      </c>
      <c r="G435" s="1">
        <f t="shared" si="6"/>
        <v>64.999999999999986</v>
      </c>
    </row>
    <row r="436" spans="1:7">
      <c r="A436" s="30">
        <v>44503</v>
      </c>
      <c r="B436" s="405">
        <v>23672</v>
      </c>
      <c r="C436" s="405" t="s">
        <v>21</v>
      </c>
      <c r="D436" s="56" t="s">
        <v>15</v>
      </c>
      <c r="F436" s="1">
        <v>60</v>
      </c>
      <c r="G436" s="1">
        <f t="shared" si="6"/>
        <v>4.9999999999999858</v>
      </c>
    </row>
    <row r="437" spans="1:7">
      <c r="A437" s="30">
        <v>44503</v>
      </c>
      <c r="B437" s="405">
        <v>23672</v>
      </c>
      <c r="C437" s="405" t="s">
        <v>21</v>
      </c>
      <c r="D437" s="56" t="s">
        <v>31</v>
      </c>
      <c r="F437" s="1">
        <v>5</v>
      </c>
      <c r="G437" s="1">
        <f t="shared" si="6"/>
        <v>-1.4210854715202004E-14</v>
      </c>
    </row>
    <row r="438" spans="1:7">
      <c r="A438" s="32">
        <v>44347</v>
      </c>
      <c r="B438" s="404" t="s">
        <v>11</v>
      </c>
      <c r="C438" s="404" t="s">
        <v>22</v>
      </c>
      <c r="D438" s="56" t="s">
        <v>13</v>
      </c>
      <c r="E438" s="1">
        <v>126.4</v>
      </c>
      <c r="G438" s="1">
        <f t="shared" si="6"/>
        <v>126.39999999999999</v>
      </c>
    </row>
    <row r="439" spans="1:7">
      <c r="B439" s="405"/>
      <c r="C439" s="405"/>
      <c r="D439" s="56" t="s">
        <v>14</v>
      </c>
      <c r="E439" s="1">
        <v>3.5</v>
      </c>
      <c r="G439" s="1">
        <f t="shared" si="6"/>
        <v>129.89999999999998</v>
      </c>
    </row>
    <row r="440" spans="1:7">
      <c r="B440" s="405"/>
      <c r="C440" s="405"/>
      <c r="D440" s="56" t="s">
        <v>15</v>
      </c>
      <c r="E440" s="1">
        <v>60</v>
      </c>
      <c r="G440" s="1">
        <f t="shared" si="6"/>
        <v>189.89999999999998</v>
      </c>
    </row>
    <row r="441" spans="1:7">
      <c r="B441" s="405"/>
      <c r="C441" s="405"/>
      <c r="D441" s="56" t="s">
        <v>31</v>
      </c>
      <c r="E441" s="1">
        <v>5</v>
      </c>
      <c r="G441" s="1">
        <f t="shared" si="6"/>
        <v>194.89999999999998</v>
      </c>
    </row>
    <row r="442" spans="1:7">
      <c r="A442" s="30">
        <v>44390</v>
      </c>
      <c r="B442" s="405">
        <v>23014</v>
      </c>
      <c r="C442" s="405" t="s">
        <v>22</v>
      </c>
      <c r="D442" s="56" t="s">
        <v>13</v>
      </c>
      <c r="F442" s="1">
        <v>126.4</v>
      </c>
      <c r="G442" s="1">
        <f t="shared" si="6"/>
        <v>68.499999999999972</v>
      </c>
    </row>
    <row r="443" spans="1:7">
      <c r="A443" s="30">
        <v>44390</v>
      </c>
      <c r="B443" s="405">
        <v>23014</v>
      </c>
      <c r="C443" s="405" t="s">
        <v>22</v>
      </c>
      <c r="D443" s="56" t="s">
        <v>14</v>
      </c>
      <c r="F443" s="1">
        <v>3.5</v>
      </c>
      <c r="G443" s="1">
        <f t="shared" si="6"/>
        <v>64.999999999999972</v>
      </c>
    </row>
    <row r="444" spans="1:7">
      <c r="A444" s="30">
        <v>44503</v>
      </c>
      <c r="B444" s="405">
        <v>23673</v>
      </c>
      <c r="C444" s="405" t="s">
        <v>22</v>
      </c>
      <c r="D444" s="56" t="s">
        <v>15</v>
      </c>
      <c r="F444" s="1">
        <v>60</v>
      </c>
      <c r="G444" s="1">
        <f t="shared" si="6"/>
        <v>4.9999999999999716</v>
      </c>
    </row>
    <row r="445" spans="1:7">
      <c r="A445" s="30">
        <v>44503</v>
      </c>
      <c r="B445" s="405">
        <v>23673</v>
      </c>
      <c r="C445" s="405" t="s">
        <v>22</v>
      </c>
      <c r="D445" s="56" t="s">
        <v>31</v>
      </c>
      <c r="F445" s="1">
        <v>5</v>
      </c>
      <c r="G445" s="1">
        <f t="shared" si="6"/>
        <v>-2.8421709430404007E-14</v>
      </c>
    </row>
    <row r="446" spans="1:7">
      <c r="A446" s="32">
        <v>44377</v>
      </c>
      <c r="B446" s="404" t="s">
        <v>11</v>
      </c>
      <c r="C446" s="404" t="s">
        <v>23</v>
      </c>
      <c r="D446" s="56" t="s">
        <v>13</v>
      </c>
      <c r="E446" s="1">
        <v>138.5</v>
      </c>
      <c r="G446" s="1">
        <f t="shared" si="6"/>
        <v>138.49999999999997</v>
      </c>
    </row>
    <row r="447" spans="1:7">
      <c r="B447" s="405"/>
      <c r="C447" s="405"/>
      <c r="D447" s="56" t="s">
        <v>14</v>
      </c>
      <c r="E447" s="73">
        <v>5.4</v>
      </c>
      <c r="G447" s="1">
        <f t="shared" si="6"/>
        <v>143.89999999999998</v>
      </c>
    </row>
    <row r="448" spans="1:7">
      <c r="B448" s="405"/>
      <c r="C448" s="405"/>
      <c r="D448" s="56" t="s">
        <v>15</v>
      </c>
      <c r="E448" s="1">
        <v>60</v>
      </c>
      <c r="G448" s="1">
        <f t="shared" si="6"/>
        <v>203.89999999999998</v>
      </c>
    </row>
    <row r="449" spans="1:9">
      <c r="B449" s="405"/>
      <c r="C449" s="405"/>
      <c r="D449" s="56" t="s">
        <v>31</v>
      </c>
      <c r="E449" s="1">
        <v>5</v>
      </c>
      <c r="G449" s="1">
        <f t="shared" si="6"/>
        <v>208.89999999999998</v>
      </c>
    </row>
    <row r="450" spans="1:9">
      <c r="A450" s="30">
        <v>44448</v>
      </c>
      <c r="B450" s="405">
        <v>23422</v>
      </c>
      <c r="C450" s="405" t="s">
        <v>23</v>
      </c>
      <c r="D450" s="56" t="s">
        <v>13</v>
      </c>
      <c r="F450" s="1">
        <v>138.5</v>
      </c>
      <c r="G450" s="1">
        <f t="shared" si="6"/>
        <v>70.399999999999977</v>
      </c>
    </row>
    <row r="451" spans="1:9">
      <c r="A451" s="30">
        <v>44448</v>
      </c>
      <c r="B451" s="405">
        <v>23422</v>
      </c>
      <c r="C451" s="405" t="s">
        <v>23</v>
      </c>
      <c r="D451" s="56" t="s">
        <v>14</v>
      </c>
      <c r="F451" s="73">
        <v>5.4</v>
      </c>
      <c r="G451" s="1">
        <f t="shared" si="6"/>
        <v>64.999999999999972</v>
      </c>
    </row>
    <row r="452" spans="1:9">
      <c r="A452" s="30">
        <v>44503</v>
      </c>
      <c r="B452" s="405">
        <v>23673</v>
      </c>
      <c r="C452" s="405" t="s">
        <v>23</v>
      </c>
      <c r="D452" s="56" t="s">
        <v>15</v>
      </c>
      <c r="F452" s="1">
        <v>60</v>
      </c>
      <c r="G452" s="1">
        <f t="shared" si="6"/>
        <v>4.9999999999999716</v>
      </c>
    </row>
    <row r="453" spans="1:9">
      <c r="A453" s="30">
        <v>44503</v>
      </c>
      <c r="B453" s="405">
        <v>23673</v>
      </c>
      <c r="C453" s="405" t="s">
        <v>23</v>
      </c>
      <c r="D453" s="56" t="s">
        <v>31</v>
      </c>
      <c r="F453" s="1">
        <v>5</v>
      </c>
      <c r="G453" s="1">
        <f t="shared" si="6"/>
        <v>-2.8421709430404007E-14</v>
      </c>
    </row>
    <row r="454" spans="1:9">
      <c r="A454" s="68">
        <v>44408</v>
      </c>
      <c r="B454" s="404" t="s">
        <v>11</v>
      </c>
      <c r="C454" s="404" t="s">
        <v>24</v>
      </c>
      <c r="D454" t="s">
        <v>13</v>
      </c>
      <c r="E454" s="1">
        <v>121.3</v>
      </c>
      <c r="G454" s="1">
        <f t="shared" si="6"/>
        <v>121.29999999999997</v>
      </c>
    </row>
    <row r="455" spans="1:9">
      <c r="A455" s="46"/>
      <c r="B455" s="405"/>
      <c r="C455" s="405"/>
      <c r="D455" t="s">
        <v>14</v>
      </c>
      <c r="E455" s="1">
        <v>2.8</v>
      </c>
      <c r="G455" s="1">
        <f t="shared" ref="G455:G519" si="7">+G454+E455-F455</f>
        <v>124.09999999999997</v>
      </c>
      <c r="I455" s="56"/>
    </row>
    <row r="456" spans="1:9">
      <c r="A456" s="46"/>
      <c r="B456" s="405"/>
      <c r="C456" s="405"/>
      <c r="D456" t="s">
        <v>15</v>
      </c>
      <c r="E456" s="1">
        <v>60</v>
      </c>
      <c r="G456" s="1">
        <f t="shared" si="7"/>
        <v>184.09999999999997</v>
      </c>
      <c r="I456" s="56"/>
    </row>
    <row r="457" spans="1:9">
      <c r="A457" s="46"/>
      <c r="B457" s="405"/>
      <c r="C457" s="405"/>
      <c r="D457" t="s">
        <v>16</v>
      </c>
      <c r="E457" s="1">
        <v>5</v>
      </c>
      <c r="G457" s="1">
        <f t="shared" si="7"/>
        <v>189.09999999999997</v>
      </c>
      <c r="H457" s="404"/>
    </row>
    <row r="458" spans="1:9">
      <c r="A458" s="46">
        <v>44448</v>
      </c>
      <c r="B458" s="405">
        <v>23422</v>
      </c>
      <c r="C458" s="405" t="s">
        <v>24</v>
      </c>
      <c r="D458" t="s">
        <v>13</v>
      </c>
      <c r="F458" s="1">
        <v>121.3</v>
      </c>
      <c r="G458" s="1">
        <f t="shared" si="7"/>
        <v>67.799999999999969</v>
      </c>
      <c r="H458" s="404"/>
    </row>
    <row r="459" spans="1:9">
      <c r="A459" s="46">
        <v>44448</v>
      </c>
      <c r="B459" s="405">
        <v>23422</v>
      </c>
      <c r="C459" s="405" t="s">
        <v>24</v>
      </c>
      <c r="D459" t="s">
        <v>14</v>
      </c>
      <c r="F459" s="1">
        <v>2.8</v>
      </c>
      <c r="G459" s="1">
        <f t="shared" si="7"/>
        <v>64.999999999999972</v>
      </c>
      <c r="H459" s="404"/>
    </row>
    <row r="460" spans="1:9">
      <c r="A460" s="30">
        <v>44503</v>
      </c>
      <c r="B460" s="405">
        <v>23673</v>
      </c>
      <c r="C460" s="405" t="s">
        <v>24</v>
      </c>
      <c r="D460" s="56" t="s">
        <v>15</v>
      </c>
      <c r="F460" s="1">
        <v>60</v>
      </c>
      <c r="G460" s="1">
        <f t="shared" si="7"/>
        <v>4.9999999999999716</v>
      </c>
      <c r="H460" s="404"/>
    </row>
    <row r="461" spans="1:9">
      <c r="A461" s="30">
        <v>44503</v>
      </c>
      <c r="B461" s="405">
        <v>23673</v>
      </c>
      <c r="C461" s="405" t="s">
        <v>24</v>
      </c>
      <c r="D461" s="56" t="s">
        <v>31</v>
      </c>
      <c r="F461" s="1">
        <v>5</v>
      </c>
      <c r="G461" s="1">
        <f t="shared" si="7"/>
        <v>-2.8421709430404007E-14</v>
      </c>
      <c r="H461" s="404"/>
    </row>
    <row r="462" spans="1:9">
      <c r="A462" s="32">
        <v>44439</v>
      </c>
      <c r="B462" s="404" t="s">
        <v>11</v>
      </c>
      <c r="C462" s="404" t="s">
        <v>25</v>
      </c>
      <c r="D462" t="s">
        <v>13</v>
      </c>
      <c r="E462" s="1">
        <v>120.4</v>
      </c>
      <c r="G462" s="1">
        <f t="shared" si="7"/>
        <v>120.39999999999998</v>
      </c>
      <c r="I462" s="56"/>
    </row>
    <row r="463" spans="1:9">
      <c r="B463" s="405"/>
      <c r="C463" s="405"/>
      <c r="D463" t="s">
        <v>14</v>
      </c>
      <c r="E463" s="1">
        <v>3.1</v>
      </c>
      <c r="G463" s="1">
        <f t="shared" si="7"/>
        <v>123.49999999999997</v>
      </c>
      <c r="I463" s="56"/>
    </row>
    <row r="464" spans="1:9">
      <c r="B464" s="405"/>
      <c r="C464" s="405"/>
      <c r="D464" t="s">
        <v>15</v>
      </c>
      <c r="E464" s="1">
        <v>60</v>
      </c>
      <c r="G464" s="1">
        <f t="shared" si="7"/>
        <v>183.49999999999997</v>
      </c>
      <c r="I464" s="56"/>
    </row>
    <row r="465" spans="1:10">
      <c r="B465" s="405"/>
      <c r="C465" s="405"/>
      <c r="D465" t="s">
        <v>16</v>
      </c>
      <c r="E465" s="1">
        <v>5</v>
      </c>
      <c r="G465" s="1">
        <f t="shared" si="7"/>
        <v>188.49999999999997</v>
      </c>
      <c r="H465" s="404"/>
    </row>
    <row r="466" spans="1:10">
      <c r="A466" s="30">
        <v>44503</v>
      </c>
      <c r="B466" s="405">
        <v>23674</v>
      </c>
      <c r="C466" s="405" t="s">
        <v>25</v>
      </c>
      <c r="D466" t="s">
        <v>13</v>
      </c>
      <c r="F466" s="1">
        <v>120.4</v>
      </c>
      <c r="G466" s="1">
        <f t="shared" si="7"/>
        <v>68.099999999999966</v>
      </c>
      <c r="H466" s="404"/>
    </row>
    <row r="467" spans="1:10">
      <c r="A467" s="30">
        <v>44503</v>
      </c>
      <c r="B467" s="405">
        <v>23674</v>
      </c>
      <c r="C467" s="405" t="s">
        <v>25</v>
      </c>
      <c r="D467" t="s">
        <v>14</v>
      </c>
      <c r="F467" s="1">
        <v>3.1</v>
      </c>
      <c r="G467" s="1">
        <f t="shared" si="7"/>
        <v>64.999999999999972</v>
      </c>
      <c r="H467" s="404"/>
    </row>
    <row r="468" spans="1:10">
      <c r="A468" s="30">
        <v>44503</v>
      </c>
      <c r="B468" s="405">
        <v>23674</v>
      </c>
      <c r="C468" s="405" t="s">
        <v>25</v>
      </c>
      <c r="D468" t="s">
        <v>15</v>
      </c>
      <c r="F468" s="1">
        <v>60</v>
      </c>
      <c r="G468" s="1">
        <f t="shared" si="7"/>
        <v>4.9999999999999716</v>
      </c>
      <c r="H468" s="404"/>
    </row>
    <row r="469" spans="1:10">
      <c r="A469" s="30">
        <v>44503</v>
      </c>
      <c r="B469" s="405">
        <v>23674</v>
      </c>
      <c r="C469" s="405" t="s">
        <v>25</v>
      </c>
      <c r="D469" t="s">
        <v>16</v>
      </c>
      <c r="F469" s="1">
        <v>5</v>
      </c>
      <c r="G469" s="1">
        <f t="shared" si="7"/>
        <v>-2.8421709430404007E-14</v>
      </c>
      <c r="H469" s="404"/>
    </row>
    <row r="470" spans="1:10">
      <c r="A470" s="32">
        <v>44469</v>
      </c>
      <c r="B470" s="404" t="s">
        <v>11</v>
      </c>
      <c r="C470" s="404" t="s">
        <v>41</v>
      </c>
      <c r="D470" t="s">
        <v>13</v>
      </c>
      <c r="E470" s="1">
        <v>124.6</v>
      </c>
      <c r="G470" s="1">
        <f t="shared" si="7"/>
        <v>124.59999999999997</v>
      </c>
      <c r="H470" s="404"/>
    </row>
    <row r="471" spans="1:10">
      <c r="B471" s="405"/>
      <c r="C471" s="405"/>
      <c r="D471" t="s">
        <v>14</v>
      </c>
      <c r="E471" s="1">
        <v>4.7</v>
      </c>
      <c r="G471" s="1">
        <f t="shared" si="7"/>
        <v>129.29999999999995</v>
      </c>
      <c r="H471" s="404"/>
    </row>
    <row r="472" spans="1:10">
      <c r="B472" s="405"/>
      <c r="C472" s="405"/>
      <c r="D472" t="s">
        <v>15</v>
      </c>
      <c r="E472" s="1">
        <v>60</v>
      </c>
      <c r="G472" s="1">
        <f t="shared" si="7"/>
        <v>189.29999999999995</v>
      </c>
      <c r="H472" s="404"/>
    </row>
    <row r="473" spans="1:10">
      <c r="B473" s="405"/>
      <c r="C473" s="405"/>
      <c r="D473" t="s">
        <v>16</v>
      </c>
      <c r="E473" s="1">
        <v>5</v>
      </c>
      <c r="G473" s="1">
        <f t="shared" si="7"/>
        <v>194.29999999999995</v>
      </c>
      <c r="H473" s="404"/>
    </row>
    <row r="474" spans="1:10">
      <c r="A474" s="30">
        <v>44503</v>
      </c>
      <c r="B474" s="405">
        <v>23674</v>
      </c>
      <c r="C474" s="405" t="s">
        <v>41</v>
      </c>
      <c r="D474" t="s">
        <v>15</v>
      </c>
      <c r="F474" s="1">
        <v>60</v>
      </c>
      <c r="G474" s="1">
        <f t="shared" si="7"/>
        <v>134.29999999999995</v>
      </c>
      <c r="H474" s="404"/>
    </row>
    <row r="475" spans="1:10">
      <c r="A475" s="30">
        <v>44503</v>
      </c>
      <c r="B475" s="405">
        <v>23674</v>
      </c>
      <c r="C475" s="405" t="s">
        <v>41</v>
      </c>
      <c r="D475" t="s">
        <v>16</v>
      </c>
      <c r="F475" s="1">
        <v>5</v>
      </c>
      <c r="G475" s="1">
        <f t="shared" si="7"/>
        <v>129.29999999999995</v>
      </c>
      <c r="H475" s="404"/>
    </row>
    <row r="476" spans="1:10">
      <c r="A476" s="30">
        <v>44621</v>
      </c>
      <c r="B476" s="405">
        <v>24448</v>
      </c>
      <c r="C476" s="405" t="s">
        <v>41</v>
      </c>
      <c r="D476" t="s">
        <v>13</v>
      </c>
      <c r="F476" s="1">
        <v>124.6</v>
      </c>
      <c r="G476" s="1">
        <f t="shared" si="7"/>
        <v>4.6999999999999602</v>
      </c>
      <c r="H476" s="404"/>
    </row>
    <row r="477" spans="1:10">
      <c r="A477" s="30">
        <v>44621</v>
      </c>
      <c r="B477" s="405">
        <v>24448</v>
      </c>
      <c r="C477" s="405" t="s">
        <v>41</v>
      </c>
      <c r="D477" t="s">
        <v>14</v>
      </c>
      <c r="F477" s="1">
        <v>4.7</v>
      </c>
      <c r="G477" s="1">
        <f t="shared" si="7"/>
        <v>-3.9968028886505635E-14</v>
      </c>
      <c r="H477" s="404"/>
    </row>
    <row r="478" spans="1:10">
      <c r="A478" s="68">
        <v>44500</v>
      </c>
      <c r="B478" s="404" t="s">
        <v>11</v>
      </c>
      <c r="C478" s="404" t="s">
        <v>27</v>
      </c>
      <c r="D478" t="s">
        <v>13</v>
      </c>
      <c r="E478" s="1">
        <v>129.1</v>
      </c>
      <c r="G478" s="1">
        <f t="shared" si="7"/>
        <v>129.09999999999997</v>
      </c>
      <c r="J478"/>
    </row>
    <row r="479" spans="1:10">
      <c r="A479" s="46"/>
      <c r="B479" s="405"/>
      <c r="C479" s="405"/>
      <c r="D479" t="s">
        <v>14</v>
      </c>
      <c r="E479" s="1">
        <v>2.6</v>
      </c>
      <c r="G479" s="1">
        <f t="shared" si="7"/>
        <v>131.69999999999996</v>
      </c>
      <c r="J479"/>
    </row>
    <row r="480" spans="1:10">
      <c r="A480" s="46"/>
      <c r="B480" s="405"/>
      <c r="C480" s="405"/>
      <c r="D480" t="s">
        <v>15</v>
      </c>
      <c r="E480" s="1">
        <v>60</v>
      </c>
      <c r="G480" s="1">
        <f t="shared" si="7"/>
        <v>191.69999999999996</v>
      </c>
      <c r="J480"/>
    </row>
    <row r="481" spans="1:10">
      <c r="A481" s="46"/>
      <c r="B481" s="405"/>
      <c r="C481" s="405"/>
      <c r="D481" t="s">
        <v>16</v>
      </c>
      <c r="E481" s="1">
        <v>5</v>
      </c>
      <c r="G481" s="1">
        <f t="shared" si="7"/>
        <v>196.69999999999996</v>
      </c>
      <c r="J481"/>
    </row>
    <row r="482" spans="1:10">
      <c r="A482" s="30">
        <v>44621</v>
      </c>
      <c r="B482" s="405">
        <v>24448</v>
      </c>
      <c r="C482" s="405" t="s">
        <v>27</v>
      </c>
      <c r="D482" t="s">
        <v>13</v>
      </c>
      <c r="F482" s="1">
        <v>129.1</v>
      </c>
      <c r="G482" s="1">
        <f t="shared" si="7"/>
        <v>67.599999999999966</v>
      </c>
      <c r="J482"/>
    </row>
    <row r="483" spans="1:10">
      <c r="A483" s="30">
        <v>44621</v>
      </c>
      <c r="B483" s="405">
        <v>24448</v>
      </c>
      <c r="C483" s="405" t="s">
        <v>27</v>
      </c>
      <c r="D483" t="s">
        <v>14</v>
      </c>
      <c r="F483" s="1">
        <v>2.6</v>
      </c>
      <c r="G483" s="1">
        <f t="shared" si="7"/>
        <v>64.999999999999972</v>
      </c>
      <c r="J483"/>
    </row>
    <row r="484" spans="1:10">
      <c r="A484" s="30">
        <v>44621</v>
      </c>
      <c r="B484" s="405">
        <v>24448</v>
      </c>
      <c r="C484" s="405" t="s">
        <v>27</v>
      </c>
      <c r="D484" t="s">
        <v>15</v>
      </c>
      <c r="F484" s="1">
        <v>60</v>
      </c>
      <c r="G484" s="1">
        <f t="shared" si="7"/>
        <v>4.9999999999999716</v>
      </c>
      <c r="J484"/>
    </row>
    <row r="485" spans="1:10">
      <c r="A485" s="30">
        <v>44621</v>
      </c>
      <c r="B485" s="405">
        <v>24448</v>
      </c>
      <c r="C485" s="405" t="s">
        <v>27</v>
      </c>
      <c r="D485" t="s">
        <v>16</v>
      </c>
      <c r="F485" s="1">
        <v>5</v>
      </c>
      <c r="G485" s="1">
        <f t="shared" si="7"/>
        <v>-2.8421709430404007E-14</v>
      </c>
      <c r="J485"/>
    </row>
    <row r="486" spans="1:10">
      <c r="A486" s="68">
        <v>44530</v>
      </c>
      <c r="B486" s="404" t="s">
        <v>11</v>
      </c>
      <c r="C486" s="404" t="s">
        <v>28</v>
      </c>
      <c r="D486" t="s">
        <v>13</v>
      </c>
      <c r="E486" s="1">
        <v>137.69999999999999</v>
      </c>
      <c r="G486" s="1">
        <f t="shared" si="7"/>
        <v>137.69999999999996</v>
      </c>
      <c r="J486"/>
    </row>
    <row r="487" spans="1:10">
      <c r="A487" s="46"/>
      <c r="B487" s="405"/>
      <c r="C487" s="405"/>
      <c r="D487" t="s">
        <v>14</v>
      </c>
      <c r="E487" s="1">
        <v>4</v>
      </c>
      <c r="G487" s="1">
        <f t="shared" si="7"/>
        <v>141.69999999999996</v>
      </c>
      <c r="J487"/>
    </row>
    <row r="488" spans="1:10">
      <c r="A488" s="46"/>
      <c r="B488" s="405"/>
      <c r="C488" s="405"/>
      <c r="D488" t="s">
        <v>15</v>
      </c>
      <c r="E488" s="1">
        <v>60</v>
      </c>
      <c r="G488" s="1">
        <f t="shared" si="7"/>
        <v>201.69999999999996</v>
      </c>
      <c r="J488"/>
    </row>
    <row r="489" spans="1:10">
      <c r="A489" s="46"/>
      <c r="B489" s="405"/>
      <c r="C489" s="405"/>
      <c r="D489" t="s">
        <v>16</v>
      </c>
      <c r="E489" s="1">
        <v>5</v>
      </c>
      <c r="G489" s="1">
        <f t="shared" si="7"/>
        <v>206.69999999999996</v>
      </c>
      <c r="J489"/>
    </row>
    <row r="490" spans="1:10">
      <c r="A490" s="46"/>
      <c r="B490" s="405"/>
      <c r="C490" s="405"/>
      <c r="D490" t="s">
        <v>161</v>
      </c>
      <c r="E490" s="1">
        <v>10</v>
      </c>
      <c r="G490" s="1">
        <f t="shared" si="7"/>
        <v>216.69999999999996</v>
      </c>
      <c r="J490"/>
    </row>
    <row r="491" spans="1:10">
      <c r="A491" s="30">
        <v>44621</v>
      </c>
      <c r="B491" s="405">
        <v>24448</v>
      </c>
      <c r="C491" s="405" t="s">
        <v>28</v>
      </c>
      <c r="D491" t="s">
        <v>13</v>
      </c>
      <c r="F491" s="1">
        <v>137.69999999999999</v>
      </c>
      <c r="G491" s="1">
        <f t="shared" si="7"/>
        <v>78.999999999999972</v>
      </c>
      <c r="J491"/>
    </row>
    <row r="492" spans="1:10">
      <c r="A492" s="30">
        <v>44621</v>
      </c>
      <c r="B492" s="405">
        <v>24448</v>
      </c>
      <c r="C492" s="405" t="s">
        <v>28</v>
      </c>
      <c r="D492" t="s">
        <v>14</v>
      </c>
      <c r="F492" s="1">
        <v>4</v>
      </c>
      <c r="G492" s="1">
        <f t="shared" si="7"/>
        <v>74.999999999999972</v>
      </c>
      <c r="J492"/>
    </row>
    <row r="493" spans="1:10">
      <c r="A493" s="30">
        <v>44621</v>
      </c>
      <c r="B493" s="405">
        <v>24448</v>
      </c>
      <c r="C493" s="405" t="s">
        <v>28</v>
      </c>
      <c r="D493" t="s">
        <v>15</v>
      </c>
      <c r="F493" s="1">
        <v>60</v>
      </c>
      <c r="G493" s="1">
        <f t="shared" si="7"/>
        <v>14.999999999999972</v>
      </c>
      <c r="J493"/>
    </row>
    <row r="494" spans="1:10">
      <c r="A494" s="30">
        <v>44621</v>
      </c>
      <c r="B494" s="405">
        <v>24448</v>
      </c>
      <c r="C494" s="405" t="s">
        <v>28</v>
      </c>
      <c r="D494" t="s">
        <v>16</v>
      </c>
      <c r="F494" s="1">
        <v>5</v>
      </c>
      <c r="G494" s="1">
        <f t="shared" si="7"/>
        <v>9.9999999999999716</v>
      </c>
      <c r="J494"/>
    </row>
    <row r="495" spans="1:10">
      <c r="A495" s="30">
        <v>44621</v>
      </c>
      <c r="B495" s="405">
        <v>24458</v>
      </c>
      <c r="C495" s="405" t="s">
        <v>28</v>
      </c>
      <c r="D495" t="s">
        <v>161</v>
      </c>
      <c r="F495" s="1">
        <v>10</v>
      </c>
      <c r="G495" s="1">
        <f t="shared" si="7"/>
        <v>-2.8421709430404007E-14</v>
      </c>
      <c r="J495"/>
    </row>
    <row r="496" spans="1:10" ht="14.25" customHeight="1">
      <c r="A496" s="68">
        <v>44561</v>
      </c>
      <c r="B496" s="404" t="s">
        <v>11</v>
      </c>
      <c r="C496" s="404" t="s">
        <v>29</v>
      </c>
      <c r="D496" t="s">
        <v>13</v>
      </c>
      <c r="E496" s="1">
        <v>144.6</v>
      </c>
      <c r="G496" s="1">
        <f t="shared" si="7"/>
        <v>144.59999999999997</v>
      </c>
      <c r="J496"/>
    </row>
    <row r="497" spans="1:10">
      <c r="A497" s="46"/>
      <c r="B497" s="405"/>
      <c r="C497" s="405"/>
      <c r="D497" t="s">
        <v>14</v>
      </c>
      <c r="E497" s="1">
        <v>4.4000000000000004</v>
      </c>
      <c r="G497" s="1">
        <f t="shared" si="7"/>
        <v>148.99999999999997</v>
      </c>
      <c r="J497"/>
    </row>
    <row r="498" spans="1:10">
      <c r="A498" s="46"/>
      <c r="B498" s="405"/>
      <c r="C498" s="405"/>
      <c r="D498" t="s">
        <v>15</v>
      </c>
      <c r="E498" s="1">
        <v>60</v>
      </c>
      <c r="G498" s="1">
        <f t="shared" si="7"/>
        <v>208.99999999999997</v>
      </c>
      <c r="J498"/>
    </row>
    <row r="499" spans="1:10">
      <c r="A499" s="46"/>
      <c r="B499" s="405"/>
      <c r="C499" s="405"/>
      <c r="D499" t="s">
        <v>16</v>
      </c>
      <c r="E499" s="1">
        <v>5</v>
      </c>
      <c r="G499" s="1">
        <f t="shared" si="7"/>
        <v>213.99999999999997</v>
      </c>
      <c r="J499"/>
    </row>
    <row r="500" spans="1:10">
      <c r="A500" s="30">
        <v>44621</v>
      </c>
      <c r="B500" s="405">
        <v>24449</v>
      </c>
      <c r="C500" s="405" t="s">
        <v>29</v>
      </c>
      <c r="D500" t="s">
        <v>13</v>
      </c>
      <c r="F500" s="1">
        <v>144.6</v>
      </c>
      <c r="G500" s="1">
        <f t="shared" si="7"/>
        <v>69.399999999999977</v>
      </c>
      <c r="J500"/>
    </row>
    <row r="501" spans="1:10">
      <c r="A501" s="30">
        <v>44621</v>
      </c>
      <c r="B501" s="405">
        <v>24449</v>
      </c>
      <c r="C501" s="405" t="s">
        <v>29</v>
      </c>
      <c r="D501" t="s">
        <v>14</v>
      </c>
      <c r="F501" s="1">
        <v>4.4000000000000004</v>
      </c>
      <c r="G501" s="1">
        <f t="shared" si="7"/>
        <v>64.999999999999972</v>
      </c>
      <c r="J501"/>
    </row>
    <row r="502" spans="1:10">
      <c r="A502" s="30">
        <v>44621</v>
      </c>
      <c r="B502" s="405">
        <v>24449</v>
      </c>
      <c r="C502" s="405" t="s">
        <v>29</v>
      </c>
      <c r="D502" t="s">
        <v>15</v>
      </c>
      <c r="F502" s="1">
        <v>60</v>
      </c>
      <c r="G502" s="1">
        <f t="shared" si="7"/>
        <v>4.9999999999999716</v>
      </c>
      <c r="J502"/>
    </row>
    <row r="503" spans="1:10">
      <c r="A503" s="30">
        <v>44621</v>
      </c>
      <c r="B503" s="405">
        <v>24449</v>
      </c>
      <c r="C503" s="405" t="s">
        <v>29</v>
      </c>
      <c r="D503" t="s">
        <v>16</v>
      </c>
      <c r="F503" s="1">
        <v>5</v>
      </c>
      <c r="G503" s="1">
        <f t="shared" si="7"/>
        <v>-2.8421709430404007E-14</v>
      </c>
      <c r="J503"/>
    </row>
    <row r="504" spans="1:10" ht="14.25" customHeight="1">
      <c r="A504" s="32">
        <v>44592</v>
      </c>
      <c r="B504" s="404" t="s">
        <v>11</v>
      </c>
      <c r="C504" s="404" t="s">
        <v>12</v>
      </c>
      <c r="D504" t="s">
        <v>13</v>
      </c>
      <c r="E504" s="1">
        <v>174.5</v>
      </c>
      <c r="G504" s="1">
        <f t="shared" si="7"/>
        <v>174.49999999999997</v>
      </c>
      <c r="I504" s="56"/>
    </row>
    <row r="505" spans="1:10">
      <c r="B505" s="405"/>
      <c r="C505" s="405"/>
      <c r="D505" t="s">
        <v>14</v>
      </c>
      <c r="E505" s="1">
        <v>1.3</v>
      </c>
      <c r="G505" s="1">
        <f t="shared" si="7"/>
        <v>175.79999999999998</v>
      </c>
      <c r="I505" s="56"/>
    </row>
    <row r="506" spans="1:10">
      <c r="B506" s="405"/>
      <c r="C506" s="405"/>
      <c r="D506" t="s">
        <v>15</v>
      </c>
      <c r="E506" s="1">
        <v>60</v>
      </c>
      <c r="G506" s="1">
        <f t="shared" si="7"/>
        <v>235.79999999999998</v>
      </c>
      <c r="I506" s="56"/>
    </row>
    <row r="507" spans="1:10">
      <c r="B507" s="405"/>
      <c r="C507" s="405"/>
      <c r="D507" t="s">
        <v>16</v>
      </c>
      <c r="E507" s="1">
        <v>5</v>
      </c>
      <c r="G507" s="1">
        <f t="shared" si="7"/>
        <v>240.79999999999998</v>
      </c>
    </row>
    <row r="508" spans="1:10" ht="18.75">
      <c r="B508" s="405"/>
      <c r="C508" s="405"/>
      <c r="D508" t="s">
        <v>385</v>
      </c>
      <c r="E508" s="1">
        <v>10</v>
      </c>
      <c r="G508" s="1">
        <f t="shared" si="7"/>
        <v>250.79999999999998</v>
      </c>
      <c r="H508" s="451"/>
      <c r="I508" s="451"/>
      <c r="J508" s="63"/>
    </row>
    <row r="509" spans="1:10">
      <c r="A509" s="30">
        <v>44621</v>
      </c>
      <c r="B509" s="405">
        <v>24449</v>
      </c>
      <c r="C509" s="405" t="s">
        <v>12</v>
      </c>
      <c r="D509" t="s">
        <v>13</v>
      </c>
      <c r="F509" s="1">
        <v>174.5</v>
      </c>
      <c r="G509" s="1">
        <f t="shared" si="7"/>
        <v>76.299999999999983</v>
      </c>
    </row>
    <row r="510" spans="1:10">
      <c r="A510" s="30">
        <v>44621</v>
      </c>
      <c r="B510" s="405">
        <v>24449</v>
      </c>
      <c r="C510" s="405" t="s">
        <v>12</v>
      </c>
      <c r="D510" t="s">
        <v>14</v>
      </c>
      <c r="F510" s="1">
        <v>1.3</v>
      </c>
      <c r="G510" s="1">
        <f t="shared" si="7"/>
        <v>74.999999999999986</v>
      </c>
    </row>
    <row r="511" spans="1:10">
      <c r="A511" s="30">
        <v>44621</v>
      </c>
      <c r="B511" s="405">
        <v>24449</v>
      </c>
      <c r="C511" s="405" t="s">
        <v>12</v>
      </c>
      <c r="D511" t="s">
        <v>15</v>
      </c>
      <c r="F511" s="1">
        <v>60</v>
      </c>
      <c r="G511" s="1">
        <f t="shared" si="7"/>
        <v>14.999999999999986</v>
      </c>
    </row>
    <row r="512" spans="1:10">
      <c r="A512" s="30">
        <v>44621</v>
      </c>
      <c r="B512" s="405">
        <v>24449</v>
      </c>
      <c r="C512" s="405" t="s">
        <v>12</v>
      </c>
      <c r="D512" t="s">
        <v>16</v>
      </c>
      <c r="F512" s="1">
        <v>5</v>
      </c>
      <c r="G512" s="1">
        <f t="shared" si="7"/>
        <v>9.9999999999999858</v>
      </c>
    </row>
    <row r="513" spans="1:7">
      <c r="A513" s="30">
        <v>44621</v>
      </c>
      <c r="B513" s="405">
        <v>24458</v>
      </c>
      <c r="C513" s="405" t="s">
        <v>12</v>
      </c>
      <c r="D513" t="s">
        <v>385</v>
      </c>
      <c r="F513" s="1">
        <v>10</v>
      </c>
      <c r="G513" s="83">
        <f t="shared" si="7"/>
        <v>-1.4210854715202004E-14</v>
      </c>
    </row>
    <row r="514" spans="1:7">
      <c r="A514" s="32">
        <v>44620</v>
      </c>
      <c r="B514" s="404" t="s">
        <v>11</v>
      </c>
      <c r="C514" s="404" t="s">
        <v>19</v>
      </c>
      <c r="D514" t="s">
        <v>13</v>
      </c>
      <c r="E514" s="1">
        <v>151.5</v>
      </c>
      <c r="G514" s="1">
        <f t="shared" si="7"/>
        <v>151.5</v>
      </c>
    </row>
    <row r="515" spans="1:7">
      <c r="B515" s="405"/>
      <c r="C515" s="405"/>
      <c r="D515" t="s">
        <v>14</v>
      </c>
      <c r="E515" s="1">
        <v>4.3</v>
      </c>
      <c r="G515" s="1">
        <f t="shared" si="7"/>
        <v>155.80000000000001</v>
      </c>
    </row>
    <row r="516" spans="1:7">
      <c r="B516" s="405"/>
      <c r="C516" s="405"/>
      <c r="D516" t="s">
        <v>15</v>
      </c>
      <c r="E516" s="1">
        <v>56</v>
      </c>
      <c r="G516" s="1">
        <f t="shared" si="7"/>
        <v>211.8</v>
      </c>
    </row>
    <row r="517" spans="1:7">
      <c r="B517" s="405"/>
      <c r="C517" s="405"/>
      <c r="D517" t="s">
        <v>16</v>
      </c>
      <c r="E517" s="1">
        <v>5</v>
      </c>
      <c r="G517" s="1">
        <f t="shared" si="7"/>
        <v>216.8</v>
      </c>
    </row>
    <row r="518" spans="1:7">
      <c r="A518" s="30">
        <v>44648</v>
      </c>
      <c r="B518" s="405">
        <v>24675</v>
      </c>
      <c r="C518" s="405" t="s">
        <v>19</v>
      </c>
      <c r="D518" t="s">
        <v>13</v>
      </c>
      <c r="F518" s="1">
        <v>151.5</v>
      </c>
      <c r="G518" s="1">
        <f t="shared" si="7"/>
        <v>65.300000000000011</v>
      </c>
    </row>
    <row r="519" spans="1:7">
      <c r="A519" s="30">
        <v>44648</v>
      </c>
      <c r="B519" s="405">
        <v>24675</v>
      </c>
      <c r="C519" s="405" t="s">
        <v>19</v>
      </c>
      <c r="D519" t="s">
        <v>14</v>
      </c>
      <c r="F519" s="1">
        <v>4.3</v>
      </c>
      <c r="G519" s="1">
        <f t="shared" si="7"/>
        <v>61.000000000000014</v>
      </c>
    </row>
    <row r="520" spans="1:7">
      <c r="A520" s="30">
        <v>44648</v>
      </c>
      <c r="B520" s="405">
        <v>24675</v>
      </c>
      <c r="C520" s="405" t="s">
        <v>19</v>
      </c>
      <c r="D520" t="s">
        <v>15</v>
      </c>
      <c r="F520" s="1">
        <v>56</v>
      </c>
      <c r="G520" s="1">
        <f t="shared" ref="G520:G596" si="8">+G519+E520-F520</f>
        <v>5.0000000000000142</v>
      </c>
    </row>
    <row r="521" spans="1:7">
      <c r="A521" s="30">
        <v>44648</v>
      </c>
      <c r="B521" s="405">
        <v>24675</v>
      </c>
      <c r="C521" s="405" t="s">
        <v>19</v>
      </c>
      <c r="D521" t="s">
        <v>16</v>
      </c>
      <c r="F521" s="1">
        <v>5</v>
      </c>
      <c r="G521" s="1">
        <f t="shared" si="8"/>
        <v>1.4210854715202004E-14</v>
      </c>
    </row>
    <row r="522" spans="1:7">
      <c r="A522" s="32">
        <v>44651</v>
      </c>
      <c r="B522" s="404" t="s">
        <v>11</v>
      </c>
      <c r="C522" s="404" t="s">
        <v>20</v>
      </c>
      <c r="D522" t="s">
        <v>13</v>
      </c>
      <c r="E522" s="1">
        <v>150.19999999999999</v>
      </c>
      <c r="G522" s="1">
        <f t="shared" si="8"/>
        <v>150.19999999999999</v>
      </c>
    </row>
    <row r="523" spans="1:7">
      <c r="B523" s="405"/>
      <c r="C523" s="405"/>
      <c r="D523" t="s">
        <v>14</v>
      </c>
      <c r="E523" s="1">
        <v>5.2</v>
      </c>
      <c r="G523" s="1">
        <f t="shared" si="8"/>
        <v>155.39999999999998</v>
      </c>
    </row>
    <row r="524" spans="1:7">
      <c r="B524" s="405"/>
      <c r="C524" s="405"/>
      <c r="D524" t="s">
        <v>15</v>
      </c>
      <c r="E524" s="1">
        <v>60</v>
      </c>
      <c r="G524" s="1">
        <f t="shared" si="8"/>
        <v>215.39999999999998</v>
      </c>
    </row>
    <row r="525" spans="1:7">
      <c r="B525" s="405"/>
      <c r="C525" s="405"/>
      <c r="D525" t="s">
        <v>16</v>
      </c>
      <c r="E525" s="1">
        <v>5</v>
      </c>
      <c r="G525" s="1">
        <f t="shared" si="8"/>
        <v>220.39999999999998</v>
      </c>
    </row>
    <row r="526" spans="1:7">
      <c r="B526" s="405"/>
      <c r="C526" s="405"/>
      <c r="D526" t="s">
        <v>52</v>
      </c>
      <c r="E526" s="140">
        <v>93</v>
      </c>
      <c r="G526" s="1">
        <f t="shared" si="8"/>
        <v>313.39999999999998</v>
      </c>
    </row>
    <row r="527" spans="1:7">
      <c r="A527" s="30">
        <v>44796</v>
      </c>
      <c r="B527" s="405">
        <v>25382</v>
      </c>
      <c r="C527" s="405" t="s">
        <v>20</v>
      </c>
      <c r="D527" t="s">
        <v>13</v>
      </c>
      <c r="E527" s="140"/>
      <c r="F527" s="1">
        <v>150.19999999999999</v>
      </c>
      <c r="G527" s="1">
        <f t="shared" si="8"/>
        <v>163.19999999999999</v>
      </c>
    </row>
    <row r="528" spans="1:7">
      <c r="A528" s="30">
        <v>44796</v>
      </c>
      <c r="B528" s="405">
        <v>25382</v>
      </c>
      <c r="C528" s="405" t="s">
        <v>20</v>
      </c>
      <c r="D528" t="s">
        <v>14</v>
      </c>
      <c r="E528" s="140"/>
      <c r="F528" s="1">
        <v>5.2</v>
      </c>
      <c r="G528" s="1">
        <f t="shared" si="8"/>
        <v>158</v>
      </c>
    </row>
    <row r="529" spans="1:7">
      <c r="A529" s="30">
        <v>44796</v>
      </c>
      <c r="B529" s="405">
        <v>25382</v>
      </c>
      <c r="C529" s="405" t="s">
        <v>20</v>
      </c>
      <c r="D529" t="s">
        <v>15</v>
      </c>
      <c r="E529" s="140"/>
      <c r="F529" s="1">
        <v>60</v>
      </c>
      <c r="G529" s="1">
        <f t="shared" si="8"/>
        <v>98</v>
      </c>
    </row>
    <row r="530" spans="1:7">
      <c r="A530" s="30">
        <v>44796</v>
      </c>
      <c r="B530" s="405">
        <v>25382</v>
      </c>
      <c r="C530" s="405" t="s">
        <v>20</v>
      </c>
      <c r="D530" t="s">
        <v>16</v>
      </c>
      <c r="E530" s="140"/>
      <c r="F530" s="1">
        <v>5</v>
      </c>
      <c r="G530" s="1">
        <f t="shared" si="8"/>
        <v>93</v>
      </c>
    </row>
    <row r="531" spans="1:7">
      <c r="A531" s="30">
        <v>44814</v>
      </c>
      <c r="B531" s="405" t="s">
        <v>483</v>
      </c>
      <c r="C531" s="405" t="s">
        <v>20</v>
      </c>
      <c r="D531" t="s">
        <v>52</v>
      </c>
      <c r="E531" s="140"/>
      <c r="F531" s="140">
        <v>93</v>
      </c>
      <c r="G531" s="1">
        <f t="shared" si="8"/>
        <v>0</v>
      </c>
    </row>
    <row r="532" spans="1:7">
      <c r="A532" s="32">
        <v>44681</v>
      </c>
      <c r="B532" s="404" t="s">
        <v>11</v>
      </c>
      <c r="C532" s="404" t="s">
        <v>21</v>
      </c>
      <c r="D532" t="s">
        <v>13</v>
      </c>
      <c r="E532" s="1">
        <v>153.80000000000001</v>
      </c>
      <c r="G532" s="1">
        <f t="shared" si="8"/>
        <v>153.80000000000001</v>
      </c>
    </row>
    <row r="533" spans="1:7">
      <c r="B533" s="405"/>
      <c r="C533" s="405"/>
      <c r="D533" t="s">
        <v>14</v>
      </c>
      <c r="E533" s="1">
        <v>2.8</v>
      </c>
      <c r="G533" s="1">
        <f t="shared" si="8"/>
        <v>156.60000000000002</v>
      </c>
    </row>
    <row r="534" spans="1:7">
      <c r="B534" s="405"/>
      <c r="C534" s="405"/>
      <c r="D534" t="s">
        <v>15</v>
      </c>
      <c r="E534" s="1">
        <v>60</v>
      </c>
      <c r="G534" s="1">
        <f t="shared" si="8"/>
        <v>216.60000000000002</v>
      </c>
    </row>
    <row r="535" spans="1:7">
      <c r="B535" s="405"/>
      <c r="C535" s="405"/>
      <c r="D535" t="s">
        <v>16</v>
      </c>
      <c r="E535" s="1">
        <v>5</v>
      </c>
      <c r="G535" s="1">
        <f t="shared" si="8"/>
        <v>221.60000000000002</v>
      </c>
    </row>
    <row r="536" spans="1:7">
      <c r="B536" s="405"/>
      <c r="C536" s="405"/>
      <c r="D536" t="s">
        <v>54</v>
      </c>
      <c r="E536" s="140">
        <v>10</v>
      </c>
      <c r="G536" s="1">
        <f t="shared" si="8"/>
        <v>231.60000000000002</v>
      </c>
    </row>
    <row r="537" spans="1:7">
      <c r="A537" s="30">
        <v>44796</v>
      </c>
      <c r="B537" s="405">
        <v>25382</v>
      </c>
      <c r="C537" s="405" t="s">
        <v>21</v>
      </c>
      <c r="D537" t="s">
        <v>13</v>
      </c>
      <c r="E537" s="140"/>
      <c r="F537" s="1">
        <v>153.80000000000001</v>
      </c>
      <c r="G537" s="1">
        <f t="shared" si="8"/>
        <v>77.800000000000011</v>
      </c>
    </row>
    <row r="538" spans="1:7">
      <c r="A538" s="30">
        <v>44796</v>
      </c>
      <c r="B538" s="405">
        <v>25382</v>
      </c>
      <c r="C538" s="405" t="s">
        <v>21</v>
      </c>
      <c r="D538" t="s">
        <v>14</v>
      </c>
      <c r="E538" s="140"/>
      <c r="F538" s="1">
        <v>2.8</v>
      </c>
      <c r="G538" s="1">
        <f t="shared" si="8"/>
        <v>75.000000000000014</v>
      </c>
    </row>
    <row r="539" spans="1:7">
      <c r="A539" s="30">
        <v>44796</v>
      </c>
      <c r="B539" s="405">
        <v>25382</v>
      </c>
      <c r="C539" s="405" t="s">
        <v>21</v>
      </c>
      <c r="D539" t="s">
        <v>15</v>
      </c>
      <c r="E539" s="140"/>
      <c r="F539" s="1">
        <v>60</v>
      </c>
      <c r="G539" s="1">
        <f t="shared" si="8"/>
        <v>15.000000000000014</v>
      </c>
    </row>
    <row r="540" spans="1:7">
      <c r="A540" s="30">
        <v>44796</v>
      </c>
      <c r="B540" s="405">
        <v>25382</v>
      </c>
      <c r="C540" s="405" t="s">
        <v>21</v>
      </c>
      <c r="D540" t="s">
        <v>16</v>
      </c>
      <c r="E540" s="140"/>
      <c r="F540" s="1">
        <v>5</v>
      </c>
      <c r="G540" s="1">
        <f t="shared" si="8"/>
        <v>10.000000000000014</v>
      </c>
    </row>
    <row r="541" spans="1:7">
      <c r="A541" s="30">
        <v>44796</v>
      </c>
      <c r="B541" s="405">
        <v>25382</v>
      </c>
      <c r="C541" s="405" t="s">
        <v>21</v>
      </c>
      <c r="D541" t="s">
        <v>54</v>
      </c>
      <c r="E541" s="140"/>
      <c r="F541" s="140">
        <v>10</v>
      </c>
      <c r="G541" s="1">
        <f t="shared" si="8"/>
        <v>1.4210854715202004E-14</v>
      </c>
    </row>
    <row r="542" spans="1:7">
      <c r="A542" s="32">
        <v>44712</v>
      </c>
      <c r="B542" s="404" t="s">
        <v>11</v>
      </c>
      <c r="C542" s="404" t="s">
        <v>22</v>
      </c>
      <c r="D542" t="s">
        <v>13</v>
      </c>
      <c r="E542" s="1">
        <v>147</v>
      </c>
      <c r="G542" s="1">
        <f t="shared" si="8"/>
        <v>147</v>
      </c>
    </row>
    <row r="543" spans="1:7">
      <c r="B543" s="405"/>
      <c r="C543" s="405"/>
      <c r="D543" t="s">
        <v>14</v>
      </c>
      <c r="E543" s="1">
        <v>9.1</v>
      </c>
      <c r="G543" s="1">
        <f t="shared" si="8"/>
        <v>156.1</v>
      </c>
    </row>
    <row r="544" spans="1:7">
      <c r="B544" s="405"/>
      <c r="C544" s="405"/>
      <c r="D544" t="s">
        <v>15</v>
      </c>
      <c r="E544" s="1">
        <v>60</v>
      </c>
      <c r="G544" s="1">
        <f t="shared" si="8"/>
        <v>216.1</v>
      </c>
    </row>
    <row r="545" spans="1:7">
      <c r="B545" s="405"/>
      <c r="C545" s="405"/>
      <c r="D545" t="s">
        <v>16</v>
      </c>
      <c r="E545" s="1">
        <v>5</v>
      </c>
      <c r="G545" s="1">
        <f t="shared" si="8"/>
        <v>221.1</v>
      </c>
    </row>
    <row r="546" spans="1:7">
      <c r="B546" s="405"/>
      <c r="C546" s="405"/>
      <c r="D546" t="s">
        <v>107</v>
      </c>
      <c r="E546" s="1">
        <v>6</v>
      </c>
      <c r="G546" s="1">
        <f t="shared" si="8"/>
        <v>227.1</v>
      </c>
    </row>
    <row r="547" spans="1:7">
      <c r="A547" s="30">
        <v>44796</v>
      </c>
      <c r="B547" s="405">
        <v>25382</v>
      </c>
      <c r="C547" s="405" t="s">
        <v>22</v>
      </c>
      <c r="D547" t="s">
        <v>13</v>
      </c>
      <c r="F547" s="1">
        <v>147</v>
      </c>
      <c r="G547" s="1">
        <f t="shared" si="8"/>
        <v>80.099999999999994</v>
      </c>
    </row>
    <row r="548" spans="1:7">
      <c r="A548" s="30">
        <v>44796</v>
      </c>
      <c r="B548" s="405">
        <v>25382</v>
      </c>
      <c r="C548" s="405" t="s">
        <v>22</v>
      </c>
      <c r="D548" t="s">
        <v>14</v>
      </c>
      <c r="F548" s="1">
        <v>9.1</v>
      </c>
      <c r="G548" s="1">
        <f t="shared" si="8"/>
        <v>71</v>
      </c>
    </row>
    <row r="549" spans="1:7">
      <c r="A549" s="30">
        <v>44796</v>
      </c>
      <c r="B549" s="405">
        <v>25382</v>
      </c>
      <c r="C549" s="405" t="s">
        <v>22</v>
      </c>
      <c r="D549" t="s">
        <v>15</v>
      </c>
      <c r="F549" s="1">
        <v>60</v>
      </c>
      <c r="G549" s="1">
        <f t="shared" si="8"/>
        <v>11</v>
      </c>
    </row>
    <row r="550" spans="1:7">
      <c r="A550" s="30">
        <v>44796</v>
      </c>
      <c r="B550" s="405">
        <v>25382</v>
      </c>
      <c r="C550" s="405" t="s">
        <v>22</v>
      </c>
      <c r="D550" t="s">
        <v>16</v>
      </c>
      <c r="F550" s="1">
        <v>5</v>
      </c>
      <c r="G550" s="1">
        <f t="shared" si="8"/>
        <v>6</v>
      </c>
    </row>
    <row r="551" spans="1:7">
      <c r="A551" s="30">
        <v>44796</v>
      </c>
      <c r="B551" s="405">
        <v>25382</v>
      </c>
      <c r="C551" s="405" t="s">
        <v>22</v>
      </c>
      <c r="D551" t="s">
        <v>107</v>
      </c>
      <c r="F551" s="1">
        <v>6</v>
      </c>
      <c r="G551" s="1">
        <f t="shared" si="8"/>
        <v>0</v>
      </c>
    </row>
    <row r="552" spans="1:7">
      <c r="A552" s="32">
        <v>44742</v>
      </c>
      <c r="B552" s="404" t="s">
        <v>11</v>
      </c>
      <c r="C552" s="404" t="s">
        <v>23</v>
      </c>
      <c r="D552" t="s">
        <v>13</v>
      </c>
      <c r="E552" s="1">
        <v>146</v>
      </c>
      <c r="G552" s="1">
        <f t="shared" si="8"/>
        <v>146</v>
      </c>
    </row>
    <row r="553" spans="1:7">
      <c r="B553" s="405"/>
      <c r="C553" s="405"/>
      <c r="D553" t="s">
        <v>14</v>
      </c>
      <c r="E553" s="1">
        <v>6.9</v>
      </c>
      <c r="G553" s="1">
        <f t="shared" si="8"/>
        <v>152.9</v>
      </c>
    </row>
    <row r="554" spans="1:7">
      <c r="B554" s="405"/>
      <c r="C554" s="405"/>
      <c r="D554" t="s">
        <v>15</v>
      </c>
      <c r="E554" s="1">
        <v>60</v>
      </c>
      <c r="G554" s="1">
        <f t="shared" si="8"/>
        <v>212.9</v>
      </c>
    </row>
    <row r="555" spans="1:7">
      <c r="B555" s="405"/>
      <c r="C555" s="405"/>
      <c r="D555" t="s">
        <v>16</v>
      </c>
      <c r="E555" s="1">
        <v>5</v>
      </c>
      <c r="G555" s="1">
        <f t="shared" si="8"/>
        <v>217.9</v>
      </c>
    </row>
    <row r="556" spans="1:7">
      <c r="A556" s="30">
        <v>44796</v>
      </c>
      <c r="B556" s="405">
        <v>25382</v>
      </c>
      <c r="C556" s="405" t="s">
        <v>23</v>
      </c>
      <c r="D556" t="s">
        <v>13</v>
      </c>
      <c r="F556" s="1">
        <v>146</v>
      </c>
      <c r="G556" s="1">
        <f t="shared" si="8"/>
        <v>71.900000000000006</v>
      </c>
    </row>
    <row r="557" spans="1:7">
      <c r="A557" s="30">
        <v>44796</v>
      </c>
      <c r="B557" s="405">
        <v>25382</v>
      </c>
      <c r="C557" s="405" t="s">
        <v>23</v>
      </c>
      <c r="D557" t="s">
        <v>14</v>
      </c>
      <c r="F557" s="1">
        <v>6.9</v>
      </c>
      <c r="G557" s="1">
        <f t="shared" si="8"/>
        <v>65</v>
      </c>
    </row>
    <row r="558" spans="1:7">
      <c r="A558" s="30">
        <v>44796</v>
      </c>
      <c r="B558" s="405">
        <v>25382</v>
      </c>
      <c r="C558" s="405" t="s">
        <v>23</v>
      </c>
      <c r="D558" t="s">
        <v>15</v>
      </c>
      <c r="F558" s="1">
        <v>60</v>
      </c>
      <c r="G558" s="1">
        <f t="shared" si="8"/>
        <v>5</v>
      </c>
    </row>
    <row r="559" spans="1:7">
      <c r="A559" s="30">
        <v>44796</v>
      </c>
      <c r="B559" s="405">
        <v>25382</v>
      </c>
      <c r="C559" s="405" t="s">
        <v>23</v>
      </c>
      <c r="D559" t="s">
        <v>16</v>
      </c>
      <c r="F559" s="1">
        <v>5</v>
      </c>
      <c r="G559" s="1">
        <f t="shared" si="8"/>
        <v>0</v>
      </c>
    </row>
    <row r="560" spans="1:7">
      <c r="A560" s="32">
        <v>44773</v>
      </c>
      <c r="B560" s="404" t="s">
        <v>11</v>
      </c>
      <c r="C560" s="404" t="s">
        <v>24</v>
      </c>
      <c r="D560" t="s">
        <v>13</v>
      </c>
      <c r="E560" s="1">
        <v>145.30000000000001</v>
      </c>
      <c r="G560" s="1">
        <f t="shared" si="8"/>
        <v>145.30000000000001</v>
      </c>
    </row>
    <row r="561" spans="1:12">
      <c r="B561" s="405"/>
      <c r="C561" s="405"/>
      <c r="D561" t="s">
        <v>14</v>
      </c>
      <c r="E561" s="1">
        <v>9.6999999999999993</v>
      </c>
      <c r="G561" s="1">
        <f t="shared" si="8"/>
        <v>155</v>
      </c>
    </row>
    <row r="562" spans="1:12">
      <c r="B562" s="405"/>
      <c r="C562" s="405"/>
      <c r="D562" t="s">
        <v>15</v>
      </c>
      <c r="E562" s="1">
        <v>60</v>
      </c>
      <c r="G562" s="1">
        <f t="shared" si="8"/>
        <v>215</v>
      </c>
    </row>
    <row r="563" spans="1:12">
      <c r="B563" s="405"/>
      <c r="C563" s="405"/>
      <c r="D563" t="s">
        <v>16</v>
      </c>
      <c r="E563" s="1">
        <v>5</v>
      </c>
      <c r="G563" s="1">
        <f t="shared" si="8"/>
        <v>220</v>
      </c>
    </row>
    <row r="564" spans="1:12">
      <c r="A564" s="30">
        <v>44796</v>
      </c>
      <c r="B564" s="405">
        <v>25382</v>
      </c>
      <c r="C564" s="405" t="s">
        <v>24</v>
      </c>
      <c r="D564" t="s">
        <v>13</v>
      </c>
      <c r="F564" s="1">
        <v>145.30000000000001</v>
      </c>
      <c r="G564" s="1">
        <f t="shared" si="8"/>
        <v>74.699999999999989</v>
      </c>
      <c r="J564" s="206"/>
    </row>
    <row r="565" spans="1:12">
      <c r="A565" s="30">
        <v>44796</v>
      </c>
      <c r="B565" s="405">
        <v>25382</v>
      </c>
      <c r="C565" s="405" t="s">
        <v>24</v>
      </c>
      <c r="D565" t="s">
        <v>14</v>
      </c>
      <c r="F565" s="1">
        <v>9.6999999999999993</v>
      </c>
      <c r="G565" s="1">
        <f t="shared" si="8"/>
        <v>64.999999999999986</v>
      </c>
      <c r="I565" s="206"/>
      <c r="J565" s="206"/>
      <c r="K565" s="206"/>
    </row>
    <row r="566" spans="1:12">
      <c r="A566" s="30">
        <v>44796</v>
      </c>
      <c r="B566" s="405">
        <v>25382</v>
      </c>
      <c r="C566" s="405" t="s">
        <v>24</v>
      </c>
      <c r="D566" t="s">
        <v>15</v>
      </c>
      <c r="F566" s="1">
        <v>60</v>
      </c>
      <c r="G566" s="1">
        <f t="shared" si="8"/>
        <v>4.9999999999999858</v>
      </c>
      <c r="J566" s="11"/>
      <c r="L566" s="206"/>
    </row>
    <row r="567" spans="1:12">
      <c r="A567" s="30">
        <v>44796</v>
      </c>
      <c r="B567" s="405">
        <v>25382</v>
      </c>
      <c r="C567" s="405" t="s">
        <v>24</v>
      </c>
      <c r="D567" t="s">
        <v>16</v>
      </c>
      <c r="F567" s="1">
        <v>5</v>
      </c>
      <c r="G567" s="1">
        <f t="shared" si="8"/>
        <v>-1.4210854715202004E-14</v>
      </c>
      <c r="J567"/>
      <c r="L567" s="206"/>
    </row>
    <row r="568" spans="1:12">
      <c r="A568" s="32">
        <v>44804</v>
      </c>
      <c r="B568" s="404" t="s">
        <v>11</v>
      </c>
      <c r="C568" s="404" t="s">
        <v>25</v>
      </c>
      <c r="D568" t="s">
        <v>13</v>
      </c>
      <c r="E568" s="1">
        <v>146.1</v>
      </c>
      <c r="G568" s="1">
        <f t="shared" si="8"/>
        <v>146.09999999999997</v>
      </c>
      <c r="I568" s="11"/>
      <c r="J568"/>
      <c r="K568" s="206"/>
      <c r="L568" s="206"/>
    </row>
    <row r="569" spans="1:12">
      <c r="B569" s="405"/>
      <c r="C569" s="405"/>
      <c r="D569" t="s">
        <v>14</v>
      </c>
      <c r="E569" s="1">
        <v>7</v>
      </c>
      <c r="G569" s="1">
        <f t="shared" si="8"/>
        <v>153.09999999999997</v>
      </c>
      <c r="J569"/>
      <c r="K569" s="206"/>
      <c r="L569" s="206"/>
    </row>
    <row r="570" spans="1:12">
      <c r="B570" s="405"/>
      <c r="C570" s="405"/>
      <c r="D570" t="s">
        <v>15</v>
      </c>
      <c r="E570" s="1">
        <v>60</v>
      </c>
      <c r="G570" s="1">
        <f t="shared" si="8"/>
        <v>213.09999999999997</v>
      </c>
      <c r="J570"/>
      <c r="K570" s="206"/>
      <c r="L570" s="206"/>
    </row>
    <row r="571" spans="1:12">
      <c r="B571" s="405"/>
      <c r="C571" s="405"/>
      <c r="D571" t="s">
        <v>16</v>
      </c>
      <c r="E571" s="1">
        <v>5</v>
      </c>
      <c r="G571" s="1">
        <f t="shared" si="8"/>
        <v>218.09999999999997</v>
      </c>
      <c r="J571"/>
      <c r="K571" s="206"/>
      <c r="L571" s="206"/>
    </row>
    <row r="572" spans="1:12">
      <c r="A572" s="30">
        <v>44971</v>
      </c>
      <c r="B572" s="405" t="s">
        <v>484</v>
      </c>
      <c r="C572" s="405" t="s">
        <v>25</v>
      </c>
      <c r="D572" t="s">
        <v>13</v>
      </c>
      <c r="F572" s="1">
        <v>146.1</v>
      </c>
      <c r="G572" s="1">
        <f t="shared" si="8"/>
        <v>71.999999999999972</v>
      </c>
      <c r="J572"/>
      <c r="K572" s="206"/>
      <c r="L572" s="206"/>
    </row>
    <row r="573" spans="1:12">
      <c r="A573" s="30">
        <v>44971</v>
      </c>
      <c r="B573" s="405" t="s">
        <v>484</v>
      </c>
      <c r="C573" s="405" t="s">
        <v>25</v>
      </c>
      <c r="D573" t="s">
        <v>14</v>
      </c>
      <c r="F573" s="1">
        <v>7</v>
      </c>
      <c r="G573" s="1">
        <f t="shared" si="8"/>
        <v>64.999999999999972</v>
      </c>
      <c r="J573"/>
      <c r="K573" s="206"/>
      <c r="L573" s="206"/>
    </row>
    <row r="574" spans="1:12">
      <c r="A574" s="30">
        <v>44971</v>
      </c>
      <c r="B574" s="405" t="s">
        <v>484</v>
      </c>
      <c r="C574" s="405" t="s">
        <v>25</v>
      </c>
      <c r="D574" t="s">
        <v>15</v>
      </c>
      <c r="F574" s="1">
        <v>60</v>
      </c>
      <c r="G574" s="1">
        <f t="shared" si="8"/>
        <v>4.9999999999999716</v>
      </c>
      <c r="J574"/>
      <c r="K574" s="206"/>
      <c r="L574" s="206"/>
    </row>
    <row r="575" spans="1:12">
      <c r="A575" s="30">
        <v>44971</v>
      </c>
      <c r="B575" s="405" t="s">
        <v>484</v>
      </c>
      <c r="C575" s="405" t="s">
        <v>25</v>
      </c>
      <c r="D575" t="s">
        <v>16</v>
      </c>
      <c r="F575" s="1">
        <v>5</v>
      </c>
      <c r="G575" s="1">
        <f t="shared" si="8"/>
        <v>-2.8421709430404007E-14</v>
      </c>
      <c r="J575"/>
      <c r="K575" s="206"/>
      <c r="L575" s="206"/>
    </row>
    <row r="576" spans="1:12">
      <c r="A576" s="68">
        <v>44834</v>
      </c>
      <c r="B576" s="404" t="s">
        <v>11</v>
      </c>
      <c r="C576" s="404" t="s">
        <v>60</v>
      </c>
      <c r="D576" t="s">
        <v>13</v>
      </c>
      <c r="E576" s="1">
        <v>191.3</v>
      </c>
      <c r="G576" s="1">
        <f t="shared" si="8"/>
        <v>191.29999999999998</v>
      </c>
      <c r="I576" s="11"/>
      <c r="J576"/>
      <c r="K576" s="206"/>
      <c r="L576" s="206"/>
    </row>
    <row r="577" spans="1:12">
      <c r="A577" s="46"/>
      <c r="B577" s="405"/>
      <c r="C577" s="405"/>
      <c r="D577" t="s">
        <v>14</v>
      </c>
      <c r="E577" s="1">
        <v>8.1999999999999993</v>
      </c>
      <c r="G577" s="1">
        <f t="shared" si="8"/>
        <v>199.49999999999997</v>
      </c>
      <c r="J577"/>
      <c r="K577" s="206"/>
      <c r="L577" s="206"/>
    </row>
    <row r="578" spans="1:12">
      <c r="A578" s="46"/>
      <c r="B578" s="405"/>
      <c r="C578" s="405"/>
      <c r="D578" t="s">
        <v>15</v>
      </c>
      <c r="E578" s="1">
        <v>60</v>
      </c>
      <c r="G578" s="1">
        <f t="shared" si="8"/>
        <v>259.5</v>
      </c>
      <c r="J578"/>
      <c r="K578" s="206"/>
    </row>
    <row r="579" spans="1:12">
      <c r="A579" s="46"/>
      <c r="B579" s="405"/>
      <c r="C579" s="405"/>
      <c r="D579" t="s">
        <v>16</v>
      </c>
      <c r="E579" s="1">
        <v>5</v>
      </c>
      <c r="G579" s="1">
        <f t="shared" si="8"/>
        <v>264.5</v>
      </c>
      <c r="J579"/>
      <c r="K579" s="206"/>
      <c r="L579" s="13"/>
    </row>
    <row r="580" spans="1:12">
      <c r="A580" s="30">
        <v>44971</v>
      </c>
      <c r="B580" s="405" t="s">
        <v>484</v>
      </c>
      <c r="C580" s="405" t="s">
        <v>60</v>
      </c>
      <c r="D580" t="s">
        <v>13</v>
      </c>
      <c r="F580" s="1">
        <v>191.3</v>
      </c>
      <c r="G580" s="1">
        <f t="shared" si="8"/>
        <v>73.199999999999989</v>
      </c>
      <c r="J580"/>
      <c r="K580" s="206"/>
      <c r="L580" s="13"/>
    </row>
    <row r="581" spans="1:12">
      <c r="A581" s="30">
        <v>44971</v>
      </c>
      <c r="B581" s="405" t="s">
        <v>484</v>
      </c>
      <c r="C581" s="405" t="s">
        <v>60</v>
      </c>
      <c r="D581" t="s">
        <v>14</v>
      </c>
      <c r="F581" s="1">
        <v>8.1999999999999993</v>
      </c>
      <c r="G581" s="1">
        <f t="shared" si="8"/>
        <v>64.999999999999986</v>
      </c>
      <c r="J581"/>
      <c r="K581" s="206"/>
      <c r="L581" s="13"/>
    </row>
    <row r="582" spans="1:12">
      <c r="A582" s="30">
        <v>44971</v>
      </c>
      <c r="B582" s="405" t="s">
        <v>484</v>
      </c>
      <c r="C582" s="405" t="s">
        <v>60</v>
      </c>
      <c r="D582" t="s">
        <v>15</v>
      </c>
      <c r="F582" s="1">
        <v>60</v>
      </c>
      <c r="G582" s="1">
        <f t="shared" si="8"/>
        <v>4.9999999999999858</v>
      </c>
      <c r="J582"/>
      <c r="K582" s="206"/>
      <c r="L582" s="13"/>
    </row>
    <row r="583" spans="1:12">
      <c r="A583" s="30">
        <v>44971</v>
      </c>
      <c r="B583" s="405" t="s">
        <v>484</v>
      </c>
      <c r="C583" s="405" t="s">
        <v>60</v>
      </c>
      <c r="D583" t="s">
        <v>16</v>
      </c>
      <c r="F583" s="1">
        <v>5</v>
      </c>
      <c r="G583" s="1">
        <f t="shared" si="8"/>
        <v>-1.4210854715202004E-14</v>
      </c>
      <c r="J583"/>
      <c r="K583" s="206"/>
      <c r="L583" s="13"/>
    </row>
    <row r="584" spans="1:12">
      <c r="A584" s="68">
        <v>44865</v>
      </c>
      <c r="B584" s="404" t="s">
        <v>11</v>
      </c>
      <c r="C584" s="404" t="s">
        <v>27</v>
      </c>
      <c r="D584" t="s">
        <v>13</v>
      </c>
      <c r="E584" s="1">
        <v>187.6</v>
      </c>
      <c r="G584" s="1">
        <f t="shared" si="8"/>
        <v>187.59999999999997</v>
      </c>
      <c r="I584" s="11"/>
      <c r="J584"/>
      <c r="K584" s="206"/>
    </row>
    <row r="585" spans="1:12">
      <c r="A585" s="46"/>
      <c r="B585" s="405"/>
      <c r="C585" s="405"/>
      <c r="D585" t="s">
        <v>14</v>
      </c>
      <c r="E585" s="1">
        <v>4.9000000000000004</v>
      </c>
      <c r="G585" s="1">
        <f t="shared" si="8"/>
        <v>192.49999999999997</v>
      </c>
      <c r="J585"/>
      <c r="K585" s="206"/>
    </row>
    <row r="586" spans="1:12">
      <c r="A586" s="46"/>
      <c r="B586" s="405"/>
      <c r="C586" s="405"/>
      <c r="D586" t="s">
        <v>15</v>
      </c>
      <c r="E586" s="1">
        <v>60</v>
      </c>
      <c r="G586" s="1">
        <f t="shared" si="8"/>
        <v>252.49999999999997</v>
      </c>
      <c r="J586"/>
      <c r="K586" s="206"/>
    </row>
    <row r="587" spans="1:12">
      <c r="A587" s="46"/>
      <c r="B587" s="405"/>
      <c r="C587" s="405"/>
      <c r="D587" t="s">
        <v>16</v>
      </c>
      <c r="E587" s="1">
        <v>5</v>
      </c>
      <c r="G587" s="1">
        <f t="shared" si="8"/>
        <v>257.5</v>
      </c>
      <c r="J587"/>
      <c r="K587" s="206"/>
    </row>
    <row r="588" spans="1:12">
      <c r="A588" s="30">
        <v>44971</v>
      </c>
      <c r="B588" s="405" t="s">
        <v>484</v>
      </c>
      <c r="C588" s="405" t="s">
        <v>27</v>
      </c>
      <c r="D588" t="s">
        <v>13</v>
      </c>
      <c r="F588" s="1">
        <v>187.6</v>
      </c>
      <c r="G588" s="1">
        <f t="shared" si="8"/>
        <v>69.900000000000006</v>
      </c>
      <c r="J588"/>
      <c r="K588" s="206"/>
    </row>
    <row r="589" spans="1:12">
      <c r="A589" s="30">
        <v>44971</v>
      </c>
      <c r="B589" s="405" t="s">
        <v>484</v>
      </c>
      <c r="C589" s="405" t="s">
        <v>27</v>
      </c>
      <c r="D589" t="s">
        <v>14</v>
      </c>
      <c r="F589" s="1">
        <v>4.9000000000000004</v>
      </c>
      <c r="G589" s="1">
        <f t="shared" si="8"/>
        <v>65</v>
      </c>
      <c r="J589"/>
      <c r="K589" s="206"/>
    </row>
    <row r="590" spans="1:12">
      <c r="A590" s="30">
        <v>44971</v>
      </c>
      <c r="B590" s="405" t="s">
        <v>484</v>
      </c>
      <c r="C590" s="405" t="s">
        <v>27</v>
      </c>
      <c r="D590" t="s">
        <v>15</v>
      </c>
      <c r="F590" s="1">
        <v>60</v>
      </c>
      <c r="G590" s="1">
        <f t="shared" si="8"/>
        <v>5</v>
      </c>
      <c r="J590"/>
      <c r="K590" s="206"/>
    </row>
    <row r="591" spans="1:12">
      <c r="A591" s="30">
        <v>44971</v>
      </c>
      <c r="B591" s="405" t="s">
        <v>484</v>
      </c>
      <c r="C591" s="405" t="s">
        <v>27</v>
      </c>
      <c r="D591" t="s">
        <v>16</v>
      </c>
      <c r="F591" s="1">
        <v>5</v>
      </c>
      <c r="G591" s="1">
        <f t="shared" si="8"/>
        <v>0</v>
      </c>
      <c r="J591"/>
      <c r="K591" s="206"/>
    </row>
    <row r="592" spans="1:12">
      <c r="A592" s="68">
        <v>44895</v>
      </c>
      <c r="B592" s="404" t="s">
        <v>11</v>
      </c>
      <c r="C592" s="404" t="s">
        <v>28</v>
      </c>
      <c r="D592" t="s">
        <v>13</v>
      </c>
      <c r="E592" s="1">
        <v>209.3</v>
      </c>
      <c r="G592" s="1">
        <f t="shared" si="8"/>
        <v>209.3</v>
      </c>
      <c r="I592" s="11"/>
      <c r="J592"/>
      <c r="K592" s="206"/>
    </row>
    <row r="593" spans="1:11">
      <c r="A593" s="46"/>
      <c r="B593" s="405"/>
      <c r="C593" s="405"/>
      <c r="D593" t="s">
        <v>14</v>
      </c>
      <c r="E593" s="1">
        <v>6.3</v>
      </c>
      <c r="G593" s="1">
        <f t="shared" si="8"/>
        <v>215.60000000000002</v>
      </c>
      <c r="J593"/>
      <c r="K593" s="206"/>
    </row>
    <row r="594" spans="1:11">
      <c r="A594" s="46"/>
      <c r="B594" s="405"/>
      <c r="C594" s="405"/>
      <c r="D594" t="s">
        <v>15</v>
      </c>
      <c r="E594" s="1">
        <v>60</v>
      </c>
      <c r="G594" s="1">
        <f t="shared" si="8"/>
        <v>275.60000000000002</v>
      </c>
      <c r="J594"/>
      <c r="K594" s="206"/>
    </row>
    <row r="595" spans="1:11">
      <c r="A595" s="46"/>
      <c r="B595" s="405"/>
      <c r="C595" s="405"/>
      <c r="D595" t="s">
        <v>16</v>
      </c>
      <c r="E595" s="1">
        <v>5</v>
      </c>
      <c r="G595" s="1">
        <f t="shared" si="8"/>
        <v>280.60000000000002</v>
      </c>
      <c r="J595"/>
      <c r="K595" s="206"/>
    </row>
    <row r="596" spans="1:11">
      <c r="A596" s="46">
        <v>44971</v>
      </c>
      <c r="B596" s="405" t="s">
        <v>485</v>
      </c>
      <c r="C596" s="405" t="s">
        <v>28</v>
      </c>
      <c r="D596" t="s">
        <v>13</v>
      </c>
      <c r="F596" s="1">
        <v>209.3</v>
      </c>
      <c r="G596" s="1">
        <f t="shared" si="8"/>
        <v>71.300000000000011</v>
      </c>
      <c r="J596"/>
      <c r="K596" s="206"/>
    </row>
    <row r="597" spans="1:11">
      <c r="A597" s="46">
        <v>44971</v>
      </c>
      <c r="B597" s="405" t="s">
        <v>485</v>
      </c>
      <c r="C597" s="405" t="s">
        <v>28</v>
      </c>
      <c r="D597" t="s">
        <v>14</v>
      </c>
      <c r="F597" s="1">
        <v>6.3</v>
      </c>
      <c r="G597" s="1">
        <f t="shared" ref="G597:G663" si="9">+G596+E597-F597</f>
        <v>65.000000000000014</v>
      </c>
      <c r="J597"/>
      <c r="K597" s="206"/>
    </row>
    <row r="598" spans="1:11">
      <c r="A598" s="46">
        <v>44971</v>
      </c>
      <c r="B598" s="405" t="s">
        <v>485</v>
      </c>
      <c r="C598" s="405" t="s">
        <v>28</v>
      </c>
      <c r="D598" t="s">
        <v>15</v>
      </c>
      <c r="F598" s="1">
        <v>60</v>
      </c>
      <c r="G598" s="1">
        <f t="shared" si="9"/>
        <v>5.0000000000000142</v>
      </c>
      <c r="J598"/>
      <c r="K598" s="206"/>
    </row>
    <row r="599" spans="1:11">
      <c r="A599" s="46">
        <v>44971</v>
      </c>
      <c r="B599" s="405" t="s">
        <v>485</v>
      </c>
      <c r="C599" s="405" t="s">
        <v>28</v>
      </c>
      <c r="D599" t="s">
        <v>16</v>
      </c>
      <c r="F599" s="1">
        <v>5</v>
      </c>
      <c r="G599" s="1">
        <f t="shared" si="9"/>
        <v>1.4210854715202004E-14</v>
      </c>
      <c r="J599"/>
      <c r="K599" s="206"/>
    </row>
    <row r="600" spans="1:11">
      <c r="A600" s="68">
        <v>44926</v>
      </c>
      <c r="B600" s="404" t="s">
        <v>11</v>
      </c>
      <c r="C600" s="404" t="s">
        <v>29</v>
      </c>
      <c r="D600" t="s">
        <v>13</v>
      </c>
      <c r="E600" s="1">
        <v>239.3</v>
      </c>
      <c r="G600" s="1">
        <f t="shared" si="9"/>
        <v>239.3</v>
      </c>
      <c r="J600" s="206"/>
    </row>
    <row r="601" spans="1:11">
      <c r="A601" s="46"/>
      <c r="B601" s="405"/>
      <c r="C601" s="405"/>
      <c r="D601" t="s">
        <v>14</v>
      </c>
      <c r="E601" s="1">
        <v>5.7</v>
      </c>
      <c r="G601" s="1">
        <f t="shared" si="9"/>
        <v>245</v>
      </c>
      <c r="I601" s="404"/>
      <c r="J601"/>
      <c r="K601" s="1"/>
    </row>
    <row r="602" spans="1:11">
      <c r="A602" s="46"/>
      <c r="B602" s="405"/>
      <c r="C602" s="405"/>
      <c r="D602" t="s">
        <v>15</v>
      </c>
      <c r="E602" s="1">
        <v>60</v>
      </c>
      <c r="G602" s="1">
        <f t="shared" si="9"/>
        <v>305</v>
      </c>
      <c r="I602" s="405"/>
      <c r="J602"/>
      <c r="K602" s="1"/>
    </row>
    <row r="603" spans="1:11">
      <c r="A603" s="46"/>
      <c r="B603" s="405"/>
      <c r="C603" s="405"/>
      <c r="D603" t="s">
        <v>16</v>
      </c>
      <c r="E603" s="1">
        <v>5</v>
      </c>
      <c r="G603" s="1">
        <f t="shared" si="9"/>
        <v>310</v>
      </c>
      <c r="I603" s="405"/>
      <c r="J603"/>
      <c r="K603" s="1"/>
    </row>
    <row r="604" spans="1:11">
      <c r="A604" s="46">
        <v>44992</v>
      </c>
      <c r="B604" s="405">
        <v>26498</v>
      </c>
      <c r="C604" s="405" t="s">
        <v>29</v>
      </c>
      <c r="D604" t="s">
        <v>13</v>
      </c>
      <c r="F604" s="1">
        <v>239.3</v>
      </c>
      <c r="G604" s="1">
        <f t="shared" si="9"/>
        <v>70.699999999999989</v>
      </c>
      <c r="I604" s="405"/>
      <c r="J604"/>
      <c r="K604" s="1"/>
    </row>
    <row r="605" spans="1:11">
      <c r="A605" s="46">
        <v>44992</v>
      </c>
      <c r="B605" s="405">
        <v>26498</v>
      </c>
      <c r="C605" s="405" t="s">
        <v>29</v>
      </c>
      <c r="D605" t="s">
        <v>14</v>
      </c>
      <c r="F605" s="1">
        <v>5.7</v>
      </c>
      <c r="G605" s="1">
        <f t="shared" si="9"/>
        <v>64.999999999999986</v>
      </c>
      <c r="I605" s="405"/>
      <c r="J605"/>
      <c r="K605" s="1"/>
    </row>
    <row r="606" spans="1:11">
      <c r="A606" s="46">
        <v>44992</v>
      </c>
      <c r="B606" s="405">
        <v>26498</v>
      </c>
      <c r="C606" s="405" t="s">
        <v>29</v>
      </c>
      <c r="D606" t="s">
        <v>15</v>
      </c>
      <c r="F606" s="1">
        <v>60</v>
      </c>
      <c r="G606" s="1">
        <f t="shared" si="9"/>
        <v>4.9999999999999858</v>
      </c>
      <c r="I606" s="405"/>
      <c r="J606"/>
      <c r="K606" s="1"/>
    </row>
    <row r="607" spans="1:11">
      <c r="A607" s="46">
        <v>44992</v>
      </c>
      <c r="B607" s="405">
        <v>26498</v>
      </c>
      <c r="C607" s="405" t="s">
        <v>29</v>
      </c>
      <c r="D607" t="s">
        <v>16</v>
      </c>
      <c r="F607" s="1">
        <v>5</v>
      </c>
      <c r="G607" s="1">
        <f t="shared" si="9"/>
        <v>-1.4210854715202004E-14</v>
      </c>
      <c r="I607" s="405"/>
      <c r="J607"/>
      <c r="K607" s="1"/>
    </row>
    <row r="608" spans="1:11">
      <c r="A608" s="68">
        <v>44957</v>
      </c>
      <c r="B608" s="404" t="s">
        <v>11</v>
      </c>
      <c r="C608" s="404" t="s">
        <v>12</v>
      </c>
      <c r="D608" t="s">
        <v>13</v>
      </c>
      <c r="E608" s="1">
        <v>216.7</v>
      </c>
      <c r="G608" s="1">
        <f t="shared" si="9"/>
        <v>216.7</v>
      </c>
      <c r="I608" s="405"/>
      <c r="J608"/>
      <c r="K608" s="1"/>
    </row>
    <row r="609" spans="1:13">
      <c r="A609" s="46"/>
      <c r="B609" s="405"/>
      <c r="C609" s="405"/>
      <c r="D609" t="s">
        <v>14</v>
      </c>
      <c r="E609" s="1">
        <v>4.8</v>
      </c>
      <c r="G609" s="1">
        <f t="shared" si="9"/>
        <v>221.5</v>
      </c>
      <c r="I609" s="404"/>
      <c r="J609"/>
      <c r="K609" s="1"/>
    </row>
    <row r="610" spans="1:13">
      <c r="A610" s="46"/>
      <c r="B610" s="405"/>
      <c r="C610" s="405"/>
      <c r="D610" t="s">
        <v>15</v>
      </c>
      <c r="E610" s="1">
        <v>60</v>
      </c>
      <c r="G610" s="1">
        <f t="shared" si="9"/>
        <v>281.5</v>
      </c>
      <c r="I610" s="405"/>
      <c r="J610"/>
      <c r="K610" s="1"/>
    </row>
    <row r="611" spans="1:13">
      <c r="A611" s="46"/>
      <c r="B611" s="405"/>
      <c r="C611" s="405"/>
      <c r="D611" t="s">
        <v>16</v>
      </c>
      <c r="E611" s="1">
        <v>5</v>
      </c>
      <c r="G611" s="1">
        <f t="shared" si="9"/>
        <v>286.5</v>
      </c>
      <c r="I611" s="405"/>
      <c r="J611"/>
      <c r="K611" s="1"/>
    </row>
    <row r="612" spans="1:13">
      <c r="A612" s="46">
        <v>44992</v>
      </c>
      <c r="B612" s="405">
        <v>26498</v>
      </c>
      <c r="C612" s="405" t="s">
        <v>12</v>
      </c>
      <c r="D612" t="s">
        <v>13</v>
      </c>
      <c r="F612" s="1">
        <v>216.7</v>
      </c>
      <c r="G612" s="1">
        <f t="shared" si="9"/>
        <v>69.800000000000011</v>
      </c>
      <c r="I612" s="405"/>
      <c r="J612"/>
      <c r="K612" s="1"/>
    </row>
    <row r="613" spans="1:13">
      <c r="A613" s="46">
        <v>44992</v>
      </c>
      <c r="B613" s="405">
        <v>26498</v>
      </c>
      <c r="C613" s="405" t="s">
        <v>12</v>
      </c>
      <c r="D613" t="s">
        <v>14</v>
      </c>
      <c r="F613" s="1">
        <v>4.8</v>
      </c>
      <c r="G613" s="1">
        <f t="shared" si="9"/>
        <v>65.000000000000014</v>
      </c>
      <c r="I613" s="405"/>
      <c r="J613"/>
      <c r="K613" s="1"/>
    </row>
    <row r="614" spans="1:13">
      <c r="A614" s="46">
        <v>44992</v>
      </c>
      <c r="B614" s="405">
        <v>26498</v>
      </c>
      <c r="C614" s="405" t="s">
        <v>12</v>
      </c>
      <c r="D614" t="s">
        <v>15</v>
      </c>
      <c r="F614" s="1">
        <v>60</v>
      </c>
      <c r="G614" s="1">
        <f t="shared" si="9"/>
        <v>5.0000000000000142</v>
      </c>
      <c r="I614" s="405"/>
      <c r="J614"/>
      <c r="K614" s="1"/>
    </row>
    <row r="615" spans="1:13">
      <c r="A615" s="46">
        <v>44992</v>
      </c>
      <c r="B615" s="405">
        <v>26498</v>
      </c>
      <c r="C615" s="405" t="s">
        <v>12</v>
      </c>
      <c r="D615" t="s">
        <v>16</v>
      </c>
      <c r="F615" s="1">
        <v>5</v>
      </c>
      <c r="G615" s="1">
        <f t="shared" si="9"/>
        <v>1.4210854715202004E-14</v>
      </c>
      <c r="I615" s="405"/>
      <c r="J615"/>
      <c r="K615" s="1"/>
    </row>
    <row r="616" spans="1:13">
      <c r="A616" s="68">
        <v>44957</v>
      </c>
      <c r="B616" s="404" t="s">
        <v>11</v>
      </c>
      <c r="C616" s="404" t="s">
        <v>19</v>
      </c>
      <c r="D616" t="s">
        <v>13</v>
      </c>
      <c r="E616" s="1">
        <v>236.4</v>
      </c>
      <c r="G616" s="1">
        <f t="shared" si="9"/>
        <v>236.40000000000003</v>
      </c>
      <c r="I616" s="405"/>
      <c r="J616"/>
      <c r="K616" s="1"/>
    </row>
    <row r="617" spans="1:13">
      <c r="A617" s="46"/>
      <c r="B617" s="405"/>
      <c r="C617" s="405"/>
      <c r="D617" t="s">
        <v>14</v>
      </c>
      <c r="E617" s="1">
        <v>1.2</v>
      </c>
      <c r="G617" s="1">
        <f t="shared" si="9"/>
        <v>237.60000000000002</v>
      </c>
      <c r="I617" s="404"/>
      <c r="J617"/>
      <c r="K617" s="1"/>
    </row>
    <row r="618" spans="1:13">
      <c r="A618" s="46"/>
      <c r="B618" s="405"/>
      <c r="C618" s="405"/>
      <c r="D618" t="s">
        <v>15</v>
      </c>
      <c r="E618" s="1">
        <v>56</v>
      </c>
      <c r="G618" s="1">
        <f t="shared" si="9"/>
        <v>293.60000000000002</v>
      </c>
      <c r="J618"/>
      <c r="K618" s="1"/>
    </row>
    <row r="619" spans="1:13">
      <c r="A619" s="46"/>
      <c r="B619" s="405"/>
      <c r="C619" s="405"/>
      <c r="D619" t="s">
        <v>16</v>
      </c>
      <c r="E619" s="1">
        <v>5</v>
      </c>
      <c r="G619" s="1">
        <f t="shared" si="9"/>
        <v>298.60000000000002</v>
      </c>
    </row>
    <row r="620" spans="1:13">
      <c r="A620" s="46">
        <v>44992</v>
      </c>
      <c r="B620" s="405">
        <v>26498</v>
      </c>
      <c r="C620" s="405" t="s">
        <v>19</v>
      </c>
      <c r="D620" t="s">
        <v>15</v>
      </c>
      <c r="F620" s="1">
        <v>56</v>
      </c>
      <c r="G620" s="1">
        <f t="shared" si="9"/>
        <v>242.60000000000002</v>
      </c>
      <c r="K620" s="13"/>
    </row>
    <row r="621" spans="1:13">
      <c r="A621" s="46">
        <v>44992</v>
      </c>
      <c r="B621" s="405">
        <v>26498</v>
      </c>
      <c r="C621" s="405" t="s">
        <v>19</v>
      </c>
      <c r="D621" t="s">
        <v>16</v>
      </c>
      <c r="F621" s="1">
        <v>5</v>
      </c>
      <c r="G621" s="1">
        <f t="shared" si="9"/>
        <v>237.60000000000002</v>
      </c>
    </row>
    <row r="622" spans="1:13">
      <c r="A622" s="30">
        <v>45010</v>
      </c>
      <c r="B622" s="405" t="s">
        <v>486</v>
      </c>
      <c r="C622" s="405" t="s">
        <v>19</v>
      </c>
      <c r="D622" t="s">
        <v>13</v>
      </c>
      <c r="F622" s="1">
        <v>236.4</v>
      </c>
      <c r="G622" s="1">
        <f t="shared" si="9"/>
        <v>1.2000000000000171</v>
      </c>
    </row>
    <row r="623" spans="1:13">
      <c r="A623" s="30">
        <v>45010</v>
      </c>
      <c r="B623" s="405" t="s">
        <v>486</v>
      </c>
      <c r="C623" s="405" t="s">
        <v>19</v>
      </c>
      <c r="D623" t="s">
        <v>14</v>
      </c>
      <c r="F623" s="1">
        <v>1.2</v>
      </c>
      <c r="G623" s="1">
        <f t="shared" si="9"/>
        <v>1.7097434579227411E-14</v>
      </c>
    </row>
    <row r="624" spans="1:13">
      <c r="A624" s="68">
        <v>45016</v>
      </c>
      <c r="B624" s="404" t="s">
        <v>11</v>
      </c>
      <c r="C624" s="404" t="s">
        <v>20</v>
      </c>
      <c r="D624" t="s">
        <v>13</v>
      </c>
      <c r="E624" s="189">
        <v>223.6</v>
      </c>
      <c r="G624" s="1">
        <f t="shared" si="9"/>
        <v>223.60000000000002</v>
      </c>
      <c r="J624" s="404"/>
      <c r="M624" s="189"/>
    </row>
    <row r="625" spans="1:13">
      <c r="A625" s="46"/>
      <c r="B625" s="405"/>
      <c r="C625" s="405"/>
      <c r="D625" t="s">
        <v>14</v>
      </c>
      <c r="E625" s="189">
        <v>1.3</v>
      </c>
      <c r="G625" s="1">
        <f t="shared" si="9"/>
        <v>224.90000000000003</v>
      </c>
      <c r="J625" s="405"/>
      <c r="M625" s="189"/>
    </row>
    <row r="626" spans="1:13">
      <c r="A626" s="46"/>
      <c r="B626" s="405"/>
      <c r="C626" s="405"/>
      <c r="D626" t="s">
        <v>15</v>
      </c>
      <c r="E626" s="189">
        <v>60</v>
      </c>
      <c r="G626" s="1">
        <f t="shared" si="9"/>
        <v>284.90000000000003</v>
      </c>
      <c r="J626" s="405"/>
      <c r="L626" s="189"/>
    </row>
    <row r="627" spans="1:13">
      <c r="A627" s="46"/>
      <c r="B627" s="405"/>
      <c r="C627" s="405"/>
      <c r="D627" t="s">
        <v>16</v>
      </c>
      <c r="E627" s="189">
        <v>5</v>
      </c>
      <c r="G627" s="1">
        <f t="shared" si="9"/>
        <v>289.90000000000003</v>
      </c>
      <c r="J627" s="405"/>
      <c r="L627" s="189"/>
    </row>
    <row r="628" spans="1:13">
      <c r="B628" s="405"/>
      <c r="C628" s="405"/>
      <c r="D628" t="s">
        <v>143</v>
      </c>
      <c r="E628" s="1">
        <v>102.5</v>
      </c>
      <c r="G628" s="1">
        <f t="shared" si="9"/>
        <v>392.40000000000003</v>
      </c>
      <c r="J628" s="405"/>
      <c r="L628" s="1"/>
    </row>
    <row r="629" spans="1:13">
      <c r="A629" s="30">
        <v>45111</v>
      </c>
      <c r="B629" s="405">
        <v>27155</v>
      </c>
      <c r="C629" s="405" t="s">
        <v>20</v>
      </c>
      <c r="D629" t="s">
        <v>13</v>
      </c>
      <c r="F629" s="189">
        <v>223.6</v>
      </c>
      <c r="G629" s="1">
        <f t="shared" si="9"/>
        <v>168.80000000000004</v>
      </c>
      <c r="J629" s="405"/>
      <c r="L629" s="1"/>
    </row>
    <row r="630" spans="1:13">
      <c r="A630" s="30">
        <v>45111</v>
      </c>
      <c r="B630" s="405">
        <v>27155</v>
      </c>
      <c r="C630" s="405" t="s">
        <v>20</v>
      </c>
      <c r="D630" t="s">
        <v>14</v>
      </c>
      <c r="F630" s="189">
        <v>1.3</v>
      </c>
      <c r="G630" s="1">
        <f t="shared" si="9"/>
        <v>167.50000000000003</v>
      </c>
      <c r="J630" s="405"/>
      <c r="L630" s="1"/>
    </row>
    <row r="631" spans="1:13">
      <c r="A631" s="30">
        <v>45111</v>
      </c>
      <c r="B631" s="405">
        <v>27163</v>
      </c>
      <c r="C631" s="405" t="s">
        <v>20</v>
      </c>
      <c r="D631" t="s">
        <v>15</v>
      </c>
      <c r="F631" s="189">
        <v>60</v>
      </c>
      <c r="G631" s="1">
        <f t="shared" si="9"/>
        <v>107.50000000000003</v>
      </c>
      <c r="J631" s="405"/>
      <c r="L631" s="1"/>
    </row>
    <row r="632" spans="1:13">
      <c r="A632" s="30">
        <v>45111</v>
      </c>
      <c r="B632" s="405">
        <v>27163</v>
      </c>
      <c r="C632" s="405" t="s">
        <v>20</v>
      </c>
      <c r="D632" t="s">
        <v>16</v>
      </c>
      <c r="F632" s="189">
        <v>5</v>
      </c>
      <c r="G632" s="1">
        <f t="shared" si="9"/>
        <v>102.50000000000003</v>
      </c>
      <c r="J632" s="405"/>
      <c r="L632" s="1"/>
    </row>
    <row r="633" spans="1:13">
      <c r="A633" s="30">
        <v>45111</v>
      </c>
      <c r="B633" s="405">
        <v>27163</v>
      </c>
      <c r="C633" s="405" t="s">
        <v>20</v>
      </c>
      <c r="D633" t="s">
        <v>143</v>
      </c>
      <c r="F633" s="1">
        <v>102.5</v>
      </c>
      <c r="G633" s="1">
        <f t="shared" si="9"/>
        <v>0</v>
      </c>
      <c r="J633" s="405"/>
      <c r="L633" s="1"/>
    </row>
    <row r="634" spans="1:13">
      <c r="A634" s="68">
        <v>45046</v>
      </c>
      <c r="B634" s="404" t="s">
        <v>11</v>
      </c>
      <c r="C634" s="404" t="s">
        <v>21</v>
      </c>
      <c r="D634" t="s">
        <v>13</v>
      </c>
      <c r="E634" s="217">
        <v>234</v>
      </c>
      <c r="G634" s="1">
        <f t="shared" si="9"/>
        <v>234</v>
      </c>
      <c r="J634" s="404"/>
      <c r="M634" s="217"/>
    </row>
    <row r="635" spans="1:13">
      <c r="A635" s="46"/>
      <c r="B635" s="405"/>
      <c r="C635" s="405"/>
      <c r="D635" t="s">
        <v>14</v>
      </c>
      <c r="E635" s="217">
        <v>1.5</v>
      </c>
      <c r="G635" s="1">
        <f t="shared" si="9"/>
        <v>235.5</v>
      </c>
      <c r="J635" s="405"/>
      <c r="M635" s="217"/>
    </row>
    <row r="636" spans="1:13">
      <c r="A636" s="46"/>
      <c r="B636" s="405"/>
      <c r="C636" s="405"/>
      <c r="D636" t="s">
        <v>15</v>
      </c>
      <c r="E636" s="217">
        <v>60</v>
      </c>
      <c r="G636" s="1">
        <f t="shared" si="9"/>
        <v>295.5</v>
      </c>
      <c r="J636" s="405"/>
      <c r="L636" s="217"/>
    </row>
    <row r="637" spans="1:13">
      <c r="A637" s="46"/>
      <c r="B637" s="405"/>
      <c r="C637" s="405"/>
      <c r="D637" t="s">
        <v>16</v>
      </c>
      <c r="E637" s="217">
        <v>5</v>
      </c>
      <c r="G637" s="1">
        <f t="shared" si="9"/>
        <v>300.5</v>
      </c>
      <c r="J637" s="405"/>
      <c r="L637" s="217"/>
    </row>
    <row r="638" spans="1:13">
      <c r="A638" s="30">
        <v>45111</v>
      </c>
      <c r="B638" s="405">
        <v>27155</v>
      </c>
      <c r="C638" s="405" t="s">
        <v>21</v>
      </c>
      <c r="D638" t="s">
        <v>13</v>
      </c>
      <c r="E638" s="217"/>
      <c r="F638" s="217">
        <v>234</v>
      </c>
      <c r="G638" s="1">
        <f t="shared" si="9"/>
        <v>66.5</v>
      </c>
      <c r="J638" s="405"/>
      <c r="L638" s="217"/>
    </row>
    <row r="639" spans="1:13">
      <c r="A639" s="30">
        <v>45111</v>
      </c>
      <c r="B639" s="405">
        <v>27155</v>
      </c>
      <c r="C639" s="405" t="s">
        <v>21</v>
      </c>
      <c r="D639" t="s">
        <v>14</v>
      </c>
      <c r="E639" s="217"/>
      <c r="F639" s="217">
        <v>1.5</v>
      </c>
      <c r="G639" s="1">
        <f t="shared" si="9"/>
        <v>65</v>
      </c>
      <c r="J639" s="405"/>
      <c r="L639" s="217"/>
    </row>
    <row r="640" spans="1:13">
      <c r="A640" s="30">
        <v>45111</v>
      </c>
      <c r="B640" s="405">
        <v>27163</v>
      </c>
      <c r="C640" s="405" t="s">
        <v>21</v>
      </c>
      <c r="D640" t="s">
        <v>15</v>
      </c>
      <c r="F640" s="189">
        <v>60</v>
      </c>
      <c r="G640" s="1">
        <f t="shared" si="9"/>
        <v>5</v>
      </c>
      <c r="J640" s="405"/>
      <c r="L640" s="217"/>
    </row>
    <row r="641" spans="1:13">
      <c r="A641" s="30">
        <v>45111</v>
      </c>
      <c r="B641" s="405">
        <v>27163</v>
      </c>
      <c r="C641" s="405" t="s">
        <v>21</v>
      </c>
      <c r="D641" t="s">
        <v>16</v>
      </c>
      <c r="F641" s="189">
        <v>5</v>
      </c>
      <c r="G641" s="1">
        <f t="shared" si="9"/>
        <v>0</v>
      </c>
      <c r="J641" s="405"/>
      <c r="L641" s="217"/>
    </row>
    <row r="642" spans="1:13">
      <c r="A642" s="68">
        <v>45077</v>
      </c>
      <c r="B642" s="404" t="s">
        <v>11</v>
      </c>
      <c r="C642" s="404" t="s">
        <v>22</v>
      </c>
      <c r="D642" t="s">
        <v>13</v>
      </c>
      <c r="E642" s="217">
        <v>216.3</v>
      </c>
      <c r="G642" s="1">
        <f t="shared" si="9"/>
        <v>216.3</v>
      </c>
      <c r="J642" s="404"/>
      <c r="M642" s="217"/>
    </row>
    <row r="643" spans="1:13">
      <c r="A643" s="46"/>
      <c r="B643" s="405"/>
      <c r="C643" s="405"/>
      <c r="D643" t="s">
        <v>14</v>
      </c>
      <c r="E643" s="217">
        <v>2.1</v>
      </c>
      <c r="G643" s="1">
        <f t="shared" si="9"/>
        <v>218.4</v>
      </c>
      <c r="J643" s="405"/>
      <c r="M643" s="217"/>
    </row>
    <row r="644" spans="1:13">
      <c r="A644" s="46"/>
      <c r="B644" s="405"/>
      <c r="C644" s="405"/>
      <c r="D644" t="s">
        <v>15</v>
      </c>
      <c r="E644" s="217">
        <v>60</v>
      </c>
      <c r="G644" s="1">
        <f t="shared" si="9"/>
        <v>278.39999999999998</v>
      </c>
      <c r="J644" s="405"/>
      <c r="L644" s="217"/>
    </row>
    <row r="645" spans="1:13">
      <c r="A645" s="46"/>
      <c r="B645" s="405"/>
      <c r="C645" s="405"/>
      <c r="D645" t="s">
        <v>16</v>
      </c>
      <c r="E645" s="217">
        <v>5</v>
      </c>
      <c r="G645" s="1">
        <f t="shared" si="9"/>
        <v>283.39999999999998</v>
      </c>
      <c r="J645" s="405"/>
      <c r="L645" s="217"/>
    </row>
    <row r="646" spans="1:13">
      <c r="A646" s="46"/>
      <c r="B646" s="405"/>
      <c r="C646" s="405"/>
      <c r="D646" s="217" t="s">
        <v>66</v>
      </c>
      <c r="E646" s="13">
        <v>10</v>
      </c>
      <c r="G646" s="1">
        <f t="shared" si="9"/>
        <v>293.39999999999998</v>
      </c>
      <c r="J646" s="405"/>
      <c r="K646" s="217"/>
      <c r="L646" s="13"/>
    </row>
    <row r="647" spans="1:13">
      <c r="A647" s="30">
        <v>45111</v>
      </c>
      <c r="B647" s="405">
        <v>27155</v>
      </c>
      <c r="C647" s="405" t="s">
        <v>22</v>
      </c>
      <c r="D647" t="s">
        <v>13</v>
      </c>
      <c r="F647" s="217">
        <v>216.3</v>
      </c>
      <c r="G647" s="1">
        <f t="shared" si="9"/>
        <v>77.099999999999966</v>
      </c>
      <c r="M647" s="29"/>
    </row>
    <row r="648" spans="1:13">
      <c r="A648" s="30">
        <v>45111</v>
      </c>
      <c r="B648" s="405">
        <v>27155</v>
      </c>
      <c r="C648" s="405" t="s">
        <v>22</v>
      </c>
      <c r="D648" t="s">
        <v>14</v>
      </c>
      <c r="F648" s="217">
        <v>2.1</v>
      </c>
      <c r="G648" s="1">
        <f t="shared" si="9"/>
        <v>74.999999999999972</v>
      </c>
    </row>
    <row r="649" spans="1:13">
      <c r="A649" s="30">
        <v>45111</v>
      </c>
      <c r="B649" s="405">
        <v>27163</v>
      </c>
      <c r="C649" s="405" t="s">
        <v>22</v>
      </c>
      <c r="D649" t="s">
        <v>15</v>
      </c>
      <c r="F649" s="189">
        <v>60</v>
      </c>
      <c r="G649" s="1">
        <f t="shared" si="9"/>
        <v>14.999999999999972</v>
      </c>
    </row>
    <row r="650" spans="1:13">
      <c r="A650" s="30">
        <v>45111</v>
      </c>
      <c r="B650" s="405">
        <v>27163</v>
      </c>
      <c r="C650" s="405" t="s">
        <v>22</v>
      </c>
      <c r="D650" t="s">
        <v>16</v>
      </c>
      <c r="F650" s="189">
        <v>5</v>
      </c>
      <c r="G650" s="1">
        <f t="shared" si="9"/>
        <v>9.9999999999999716</v>
      </c>
    </row>
    <row r="651" spans="1:13">
      <c r="A651" s="30">
        <v>45111</v>
      </c>
      <c r="B651" s="405">
        <v>27163</v>
      </c>
      <c r="C651" s="405" t="s">
        <v>22</v>
      </c>
      <c r="D651" s="217" t="s">
        <v>66</v>
      </c>
      <c r="E651" s="13"/>
      <c r="F651" s="1">
        <v>10</v>
      </c>
      <c r="G651" s="1">
        <f t="shared" si="9"/>
        <v>-2.8421709430404007E-14</v>
      </c>
    </row>
    <row r="652" spans="1:13">
      <c r="A652" s="68">
        <v>45107</v>
      </c>
      <c r="B652" s="404" t="s">
        <v>11</v>
      </c>
      <c r="C652" s="404" t="s">
        <v>23</v>
      </c>
      <c r="D652" t="s">
        <v>13</v>
      </c>
      <c r="E652" s="217">
        <v>220.4</v>
      </c>
      <c r="G652" s="1">
        <f t="shared" si="9"/>
        <v>220.39999999999998</v>
      </c>
    </row>
    <row r="653" spans="1:13">
      <c r="A653" s="46"/>
      <c r="B653" s="405"/>
      <c r="C653" s="405"/>
      <c r="D653" t="s">
        <v>14</v>
      </c>
      <c r="E653" s="217">
        <v>2</v>
      </c>
      <c r="G653" s="1">
        <f t="shared" si="9"/>
        <v>222.39999999999998</v>
      </c>
    </row>
    <row r="654" spans="1:13">
      <c r="A654" s="46"/>
      <c r="B654" s="405"/>
      <c r="C654" s="405"/>
      <c r="D654" t="s">
        <v>15</v>
      </c>
      <c r="E654" s="217">
        <v>60</v>
      </c>
      <c r="G654" s="1">
        <f t="shared" si="9"/>
        <v>282.39999999999998</v>
      </c>
      <c r="J654"/>
    </row>
    <row r="655" spans="1:13">
      <c r="A655" s="46"/>
      <c r="B655" s="405"/>
      <c r="C655" s="405"/>
      <c r="D655" t="s">
        <v>16</v>
      </c>
      <c r="E655" s="217">
        <v>5</v>
      </c>
      <c r="G655" s="1">
        <f t="shared" si="9"/>
        <v>287.39999999999998</v>
      </c>
      <c r="I655" s="404"/>
      <c r="J655"/>
      <c r="K655" s="217"/>
      <c r="L655" s="408"/>
    </row>
    <row r="656" spans="1:13">
      <c r="A656" s="46">
        <v>45196</v>
      </c>
      <c r="B656" s="405">
        <v>27525</v>
      </c>
      <c r="C656" s="405" t="s">
        <v>23</v>
      </c>
      <c r="D656" t="s">
        <v>13</v>
      </c>
      <c r="E656" s="217"/>
      <c r="F656" s="217">
        <v>220.4</v>
      </c>
      <c r="G656" s="1">
        <f t="shared" si="9"/>
        <v>66.999999999999972</v>
      </c>
      <c r="J656"/>
      <c r="K656" s="217"/>
      <c r="L656" s="408"/>
    </row>
    <row r="657" spans="1:13">
      <c r="A657" s="46">
        <v>45196</v>
      </c>
      <c r="B657" s="405">
        <v>27525</v>
      </c>
      <c r="C657" s="405" t="s">
        <v>23</v>
      </c>
      <c r="D657" t="s">
        <v>14</v>
      </c>
      <c r="E657" s="217"/>
      <c r="F657" s="217">
        <v>2</v>
      </c>
      <c r="G657" s="1">
        <f t="shared" si="9"/>
        <v>64.999999999999972</v>
      </c>
      <c r="I657" s="404"/>
      <c r="J657"/>
      <c r="K657" s="217"/>
      <c r="L657" s="408"/>
    </row>
    <row r="658" spans="1:13">
      <c r="A658" s="30">
        <v>45279</v>
      </c>
      <c r="B658" s="405">
        <v>27996</v>
      </c>
      <c r="C658" s="405" t="s">
        <v>23</v>
      </c>
      <c r="D658" t="s">
        <v>15</v>
      </c>
      <c r="F658" s="217">
        <v>60</v>
      </c>
      <c r="G658" s="1">
        <f t="shared" si="9"/>
        <v>4.9999999999999716</v>
      </c>
      <c r="I658" s="404"/>
      <c r="J658"/>
      <c r="K658" s="217"/>
      <c r="L658" s="408"/>
    </row>
    <row r="659" spans="1:13">
      <c r="A659" s="30">
        <v>45279</v>
      </c>
      <c r="B659" s="405">
        <v>27996</v>
      </c>
      <c r="C659" s="405" t="s">
        <v>23</v>
      </c>
      <c r="D659" t="s">
        <v>16</v>
      </c>
      <c r="F659" s="217">
        <v>5</v>
      </c>
      <c r="G659" s="1">
        <f t="shared" si="9"/>
        <v>-2.8421709430404007E-14</v>
      </c>
      <c r="I659" s="404"/>
      <c r="J659"/>
      <c r="K659" s="217"/>
      <c r="L659" s="408"/>
    </row>
    <row r="660" spans="1:13">
      <c r="A660" s="68">
        <v>45138</v>
      </c>
      <c r="B660" s="404" t="s">
        <v>11</v>
      </c>
      <c r="C660" s="404" t="s">
        <v>24</v>
      </c>
      <c r="D660" t="s">
        <v>13</v>
      </c>
      <c r="E660" s="217">
        <v>207.6</v>
      </c>
      <c r="G660" s="1">
        <f t="shared" si="9"/>
        <v>207.59999999999997</v>
      </c>
      <c r="J660"/>
      <c r="K660" s="217"/>
      <c r="M660" s="217"/>
    </row>
    <row r="661" spans="1:13">
      <c r="A661" s="46"/>
      <c r="B661" s="405"/>
      <c r="C661" s="405"/>
      <c r="D661" t="s">
        <v>14</v>
      </c>
      <c r="E661" s="217">
        <v>2</v>
      </c>
      <c r="G661" s="1">
        <f t="shared" si="9"/>
        <v>209.59999999999997</v>
      </c>
      <c r="I661" s="404"/>
      <c r="J661"/>
      <c r="K661" s="217"/>
      <c r="M661" s="217"/>
    </row>
    <row r="662" spans="1:13">
      <c r="A662" s="46"/>
      <c r="B662" s="405"/>
      <c r="C662" s="405"/>
      <c r="D662" t="s">
        <v>15</v>
      </c>
      <c r="E662" s="217">
        <v>60</v>
      </c>
      <c r="G662" s="1">
        <f t="shared" si="9"/>
        <v>269.59999999999997</v>
      </c>
      <c r="J662"/>
      <c r="K662" s="217"/>
    </row>
    <row r="663" spans="1:13">
      <c r="A663" s="46"/>
      <c r="B663" s="405"/>
      <c r="C663" s="405"/>
      <c r="D663" t="s">
        <v>16</v>
      </c>
      <c r="E663" s="217">
        <v>5</v>
      </c>
      <c r="G663" s="1">
        <f t="shared" si="9"/>
        <v>274.59999999999997</v>
      </c>
      <c r="I663" s="404"/>
      <c r="J663"/>
      <c r="K663" s="217"/>
      <c r="L663" s="217"/>
    </row>
    <row r="664" spans="1:13">
      <c r="A664" s="46">
        <v>45196</v>
      </c>
      <c r="B664" s="405">
        <v>27525</v>
      </c>
      <c r="C664" s="405" t="s">
        <v>24</v>
      </c>
      <c r="D664" t="s">
        <v>13</v>
      </c>
      <c r="E664" s="217"/>
      <c r="F664" s="217">
        <v>207.6</v>
      </c>
      <c r="G664" s="1">
        <f t="shared" ref="G664:G727" si="10">+G663+E664-F664</f>
        <v>66.999999999999972</v>
      </c>
      <c r="I664" s="405"/>
      <c r="J664"/>
      <c r="K664" s="217"/>
      <c r="L664" s="217"/>
    </row>
    <row r="665" spans="1:13">
      <c r="A665" s="46">
        <v>45196</v>
      </c>
      <c r="B665" s="405">
        <v>27525</v>
      </c>
      <c r="C665" s="405" t="s">
        <v>24</v>
      </c>
      <c r="D665" t="s">
        <v>14</v>
      </c>
      <c r="E665" s="217"/>
      <c r="F665" s="217">
        <v>2</v>
      </c>
      <c r="G665" s="1">
        <f t="shared" si="10"/>
        <v>64.999999999999972</v>
      </c>
      <c r="I665" s="405"/>
      <c r="J665"/>
      <c r="K665" s="217"/>
      <c r="L665" s="217"/>
    </row>
    <row r="666" spans="1:13">
      <c r="A666" s="30">
        <v>45279</v>
      </c>
      <c r="B666" s="405">
        <v>27996</v>
      </c>
      <c r="C666" s="405" t="s">
        <v>24</v>
      </c>
      <c r="D666" t="s">
        <v>15</v>
      </c>
      <c r="F666" s="217">
        <v>60</v>
      </c>
      <c r="G666" s="1">
        <f t="shared" si="10"/>
        <v>4.9999999999999716</v>
      </c>
      <c r="I666" s="405"/>
      <c r="J666"/>
      <c r="K666" s="217"/>
      <c r="L666" s="217"/>
    </row>
    <row r="667" spans="1:13">
      <c r="A667" s="30">
        <v>45279</v>
      </c>
      <c r="B667" s="405">
        <v>27996</v>
      </c>
      <c r="C667" s="405" t="s">
        <v>24</v>
      </c>
      <c r="D667" t="s">
        <v>16</v>
      </c>
      <c r="F667" s="217">
        <v>5</v>
      </c>
      <c r="G667" s="1">
        <f t="shared" si="10"/>
        <v>-2.8421709430404007E-14</v>
      </c>
      <c r="I667" s="405"/>
      <c r="J667"/>
      <c r="K667" s="217"/>
      <c r="L667" s="217"/>
    </row>
    <row r="668" spans="1:13">
      <c r="A668" s="68">
        <v>45169</v>
      </c>
      <c r="B668" s="404" t="s">
        <v>11</v>
      </c>
      <c r="C668" s="404" t="s">
        <v>25</v>
      </c>
      <c r="D668" t="s">
        <v>13</v>
      </c>
      <c r="E668" s="217">
        <v>198.5</v>
      </c>
      <c r="G668" s="1">
        <f t="shared" si="10"/>
        <v>198.49999999999997</v>
      </c>
      <c r="I668" s="404"/>
      <c r="J668"/>
      <c r="K668" s="217"/>
      <c r="M668" s="217"/>
    </row>
    <row r="669" spans="1:13">
      <c r="A669" s="46"/>
      <c r="B669" s="405"/>
      <c r="C669" s="405"/>
      <c r="D669" t="s">
        <v>14</v>
      </c>
      <c r="E669" s="217">
        <v>2.2999999999999998</v>
      </c>
      <c r="G669" s="1">
        <f t="shared" si="10"/>
        <v>200.79999999999998</v>
      </c>
      <c r="I669" s="405"/>
      <c r="J669"/>
      <c r="K669" s="217"/>
      <c r="M669" s="217"/>
    </row>
    <row r="670" spans="1:13">
      <c r="A670" s="46"/>
      <c r="B670" s="405"/>
      <c r="C670" s="405"/>
      <c r="D670" t="s">
        <v>15</v>
      </c>
      <c r="E670" s="217">
        <v>60</v>
      </c>
      <c r="G670" s="1">
        <f t="shared" si="10"/>
        <v>260.79999999999995</v>
      </c>
      <c r="I670" s="404"/>
      <c r="J670"/>
      <c r="K670" s="217"/>
      <c r="L670" s="44"/>
    </row>
    <row r="671" spans="1:13">
      <c r="A671" s="46"/>
      <c r="B671" s="405"/>
      <c r="C671" s="405"/>
      <c r="D671" t="s">
        <v>16</v>
      </c>
      <c r="E671" s="217">
        <v>5</v>
      </c>
      <c r="G671" s="1">
        <f t="shared" si="10"/>
        <v>265.79999999999995</v>
      </c>
      <c r="J671"/>
      <c r="K671" s="217"/>
      <c r="L671" s="44"/>
    </row>
    <row r="672" spans="1:13">
      <c r="A672" s="46">
        <v>45196</v>
      </c>
      <c r="B672" s="405">
        <v>27525</v>
      </c>
      <c r="C672" s="405" t="s">
        <v>25</v>
      </c>
      <c r="D672" t="s">
        <v>13</v>
      </c>
      <c r="F672" s="217">
        <v>198.5</v>
      </c>
      <c r="G672" s="1">
        <f t="shared" si="10"/>
        <v>67.299999999999955</v>
      </c>
      <c r="I672" s="404"/>
      <c r="J672"/>
      <c r="K672" s="44"/>
      <c r="M672" s="217"/>
    </row>
    <row r="673" spans="1:14">
      <c r="A673" s="46">
        <v>45196</v>
      </c>
      <c r="B673" s="405">
        <v>27525</v>
      </c>
      <c r="C673" s="405" t="s">
        <v>25</v>
      </c>
      <c r="D673" t="s">
        <v>14</v>
      </c>
      <c r="F673" s="217">
        <v>2.2999999999999998</v>
      </c>
      <c r="G673" s="1">
        <f t="shared" si="10"/>
        <v>64.999999999999957</v>
      </c>
      <c r="I673" s="405"/>
      <c r="J673"/>
      <c r="K673" s="44"/>
      <c r="M673" s="217"/>
    </row>
    <row r="674" spans="1:14">
      <c r="A674" s="30">
        <v>45279</v>
      </c>
      <c r="B674" s="405">
        <v>27996</v>
      </c>
      <c r="C674" s="405" t="s">
        <v>25</v>
      </c>
      <c r="D674" t="s">
        <v>15</v>
      </c>
      <c r="F674" s="217">
        <v>60</v>
      </c>
      <c r="G674" s="1">
        <f t="shared" si="10"/>
        <v>4.9999999999999574</v>
      </c>
      <c r="I674" s="405"/>
      <c r="J674"/>
      <c r="K674" s="44"/>
      <c r="M674" s="217"/>
    </row>
    <row r="675" spans="1:14">
      <c r="A675" s="30">
        <v>45279</v>
      </c>
      <c r="B675" s="405">
        <v>27996</v>
      </c>
      <c r="C675" s="405" t="s">
        <v>25</v>
      </c>
      <c r="D675" t="s">
        <v>16</v>
      </c>
      <c r="F675" s="217">
        <v>5</v>
      </c>
      <c r="G675" s="1">
        <f t="shared" si="10"/>
        <v>-4.2632564145606011E-14</v>
      </c>
      <c r="I675" s="405"/>
      <c r="J675"/>
      <c r="K675" s="44"/>
      <c r="M675" s="217"/>
    </row>
    <row r="676" spans="1:14">
      <c r="A676" s="32">
        <v>45199</v>
      </c>
      <c r="B676" s="404" t="s">
        <v>11</v>
      </c>
      <c r="C676" s="404" t="s">
        <v>41</v>
      </c>
      <c r="D676" t="s">
        <v>13</v>
      </c>
      <c r="E676" s="217">
        <v>197.6</v>
      </c>
      <c r="G676" s="1">
        <f t="shared" si="10"/>
        <v>197.59999999999997</v>
      </c>
      <c r="K676" s="29"/>
      <c r="L676" s="29"/>
    </row>
    <row r="677" spans="1:14">
      <c r="B677" s="405"/>
      <c r="C677" s="405"/>
      <c r="D677" t="s">
        <v>14</v>
      </c>
      <c r="E677" s="217">
        <v>2</v>
      </c>
      <c r="G677" s="1">
        <f t="shared" si="10"/>
        <v>199.59999999999997</v>
      </c>
      <c r="L677" s="217"/>
      <c r="M677" s="29"/>
    </row>
    <row r="678" spans="1:14">
      <c r="B678" s="405"/>
      <c r="C678" s="405"/>
      <c r="D678" t="s">
        <v>15</v>
      </c>
      <c r="E678" s="217">
        <v>60</v>
      </c>
      <c r="G678" s="1">
        <f t="shared" si="10"/>
        <v>259.59999999999997</v>
      </c>
      <c r="L678" s="29"/>
      <c r="M678" s="29"/>
      <c r="N678" s="29"/>
    </row>
    <row r="679" spans="1:14">
      <c r="B679" s="405"/>
      <c r="C679" s="405"/>
      <c r="D679" t="s">
        <v>16</v>
      </c>
      <c r="E679" s="217">
        <v>5</v>
      </c>
      <c r="G679" s="1">
        <f t="shared" si="10"/>
        <v>264.59999999999997</v>
      </c>
    </row>
    <row r="680" spans="1:14">
      <c r="B680" s="405"/>
      <c r="C680" s="405"/>
      <c r="D680" t="s">
        <v>93</v>
      </c>
      <c r="E680" s="217">
        <v>10</v>
      </c>
      <c r="G680" s="1">
        <f t="shared" si="10"/>
        <v>274.59999999999997</v>
      </c>
    </row>
    <row r="681" spans="1:14">
      <c r="A681" s="46">
        <v>45252</v>
      </c>
      <c r="B681" s="405">
        <v>27827</v>
      </c>
      <c r="C681" s="405" t="s">
        <v>41</v>
      </c>
      <c r="D681" t="s">
        <v>13</v>
      </c>
      <c r="E681" s="217"/>
      <c r="F681" s="217">
        <v>197.6</v>
      </c>
      <c r="G681" s="1">
        <f t="shared" si="10"/>
        <v>76.999999999999972</v>
      </c>
    </row>
    <row r="682" spans="1:14">
      <c r="A682" s="46">
        <v>45252</v>
      </c>
      <c r="B682" s="405">
        <v>27827</v>
      </c>
      <c r="C682" s="405" t="s">
        <v>41</v>
      </c>
      <c r="D682" t="s">
        <v>14</v>
      </c>
      <c r="E682" s="217"/>
      <c r="F682" s="217">
        <v>2</v>
      </c>
      <c r="G682" s="1">
        <f t="shared" si="10"/>
        <v>74.999999999999972</v>
      </c>
    </row>
    <row r="683" spans="1:14">
      <c r="A683" s="30">
        <v>45279</v>
      </c>
      <c r="B683" s="405">
        <v>27996</v>
      </c>
      <c r="C683" s="405" t="s">
        <v>41</v>
      </c>
      <c r="D683" t="s">
        <v>15</v>
      </c>
      <c r="F683" s="217">
        <v>60</v>
      </c>
      <c r="G683" s="1">
        <f t="shared" si="10"/>
        <v>14.999999999999972</v>
      </c>
    </row>
    <row r="684" spans="1:14">
      <c r="A684" s="30">
        <v>45279</v>
      </c>
      <c r="B684" s="405">
        <v>27996</v>
      </c>
      <c r="C684" s="405" t="s">
        <v>41</v>
      </c>
      <c r="D684" t="s">
        <v>16</v>
      </c>
      <c r="F684" s="217">
        <v>5</v>
      </c>
      <c r="G684" s="1">
        <f t="shared" si="10"/>
        <v>9.9999999999999716</v>
      </c>
    </row>
    <row r="685" spans="1:14">
      <c r="A685" s="30">
        <v>45279</v>
      </c>
      <c r="B685" s="405">
        <v>27996</v>
      </c>
      <c r="C685" s="405" t="s">
        <v>41</v>
      </c>
      <c r="D685" t="s">
        <v>93</v>
      </c>
      <c r="E685" s="217"/>
      <c r="F685" s="217">
        <v>10</v>
      </c>
      <c r="G685" s="1">
        <f t="shared" si="10"/>
        <v>-2.8421709430404007E-14</v>
      </c>
    </row>
    <row r="686" spans="1:14">
      <c r="A686" s="32">
        <v>45230</v>
      </c>
      <c r="B686" s="404" t="s">
        <v>11</v>
      </c>
      <c r="C686" s="404" t="s">
        <v>27</v>
      </c>
      <c r="D686" t="s">
        <v>13</v>
      </c>
      <c r="E686" s="44">
        <v>192.2</v>
      </c>
      <c r="G686" s="1">
        <f t="shared" si="10"/>
        <v>192.19999999999996</v>
      </c>
    </row>
    <row r="687" spans="1:14">
      <c r="B687" s="405"/>
      <c r="C687" s="405"/>
      <c r="D687" t="s">
        <v>14</v>
      </c>
      <c r="E687" s="44">
        <v>2</v>
      </c>
      <c r="G687" s="1">
        <f t="shared" si="10"/>
        <v>194.19999999999996</v>
      </c>
    </row>
    <row r="688" spans="1:14">
      <c r="B688" s="405"/>
      <c r="C688" s="405"/>
      <c r="D688" t="s">
        <v>15</v>
      </c>
      <c r="E688" s="217">
        <v>60</v>
      </c>
      <c r="G688" s="1">
        <f t="shared" si="10"/>
        <v>254.19999999999996</v>
      </c>
    </row>
    <row r="689" spans="1:12">
      <c r="B689" s="405"/>
      <c r="C689" s="405"/>
      <c r="D689" t="s">
        <v>16</v>
      </c>
      <c r="E689" s="217">
        <v>5</v>
      </c>
      <c r="G689" s="1">
        <f t="shared" si="10"/>
        <v>259.19999999999993</v>
      </c>
    </row>
    <row r="690" spans="1:12">
      <c r="A690" s="46">
        <v>45252</v>
      </c>
      <c r="B690" s="405">
        <v>27827</v>
      </c>
      <c r="C690" s="405" t="s">
        <v>27</v>
      </c>
      <c r="D690" t="s">
        <v>13</v>
      </c>
      <c r="F690" s="44">
        <v>192.2</v>
      </c>
      <c r="G690" s="1">
        <f t="shared" si="10"/>
        <v>66.999999999999943</v>
      </c>
    </row>
    <row r="691" spans="1:12">
      <c r="A691" s="46">
        <v>45252</v>
      </c>
      <c r="B691" s="405">
        <v>27827</v>
      </c>
      <c r="C691" s="405" t="s">
        <v>27</v>
      </c>
      <c r="D691" t="s">
        <v>14</v>
      </c>
      <c r="F691" s="44">
        <v>2</v>
      </c>
      <c r="G691" s="1">
        <f t="shared" si="10"/>
        <v>64.999999999999943</v>
      </c>
    </row>
    <row r="692" spans="1:12">
      <c r="A692" s="30">
        <v>45279</v>
      </c>
      <c r="B692" s="405">
        <v>27996</v>
      </c>
      <c r="C692" s="405" t="s">
        <v>27</v>
      </c>
      <c r="D692" t="s">
        <v>15</v>
      </c>
      <c r="F692" s="217">
        <v>60</v>
      </c>
      <c r="G692" s="1">
        <f t="shared" si="10"/>
        <v>4.9999999999999432</v>
      </c>
    </row>
    <row r="693" spans="1:12">
      <c r="A693" s="30">
        <v>45279</v>
      </c>
      <c r="B693" s="405">
        <v>27996</v>
      </c>
      <c r="C693" s="405" t="s">
        <v>27</v>
      </c>
      <c r="D693" t="s">
        <v>16</v>
      </c>
      <c r="F693" s="217">
        <v>5</v>
      </c>
      <c r="G693" s="1">
        <f t="shared" si="10"/>
        <v>-5.6843418860808015E-14</v>
      </c>
    </row>
    <row r="694" spans="1:12">
      <c r="A694" s="32">
        <v>45260</v>
      </c>
      <c r="B694" s="404" t="s">
        <v>11</v>
      </c>
      <c r="C694" s="404" t="s">
        <v>28</v>
      </c>
      <c r="D694" t="s">
        <v>13</v>
      </c>
      <c r="E694" s="44">
        <v>208.8</v>
      </c>
      <c r="G694" s="1">
        <f t="shared" si="10"/>
        <v>208.79999999999995</v>
      </c>
    </row>
    <row r="695" spans="1:12">
      <c r="B695" s="405"/>
      <c r="C695" s="405"/>
      <c r="D695" t="s">
        <v>14</v>
      </c>
      <c r="E695" s="44">
        <v>5</v>
      </c>
      <c r="G695" s="1">
        <f t="shared" si="10"/>
        <v>213.79999999999995</v>
      </c>
    </row>
    <row r="696" spans="1:12">
      <c r="B696" s="405"/>
      <c r="C696" s="405"/>
      <c r="D696" t="s">
        <v>15</v>
      </c>
      <c r="E696" s="217">
        <v>60</v>
      </c>
      <c r="G696" s="1">
        <f t="shared" si="10"/>
        <v>273.79999999999995</v>
      </c>
    </row>
    <row r="697" spans="1:12">
      <c r="B697" s="405"/>
      <c r="C697" s="405"/>
      <c r="D697" t="s">
        <v>16</v>
      </c>
      <c r="E697" s="217">
        <v>5</v>
      </c>
      <c r="G697" s="1">
        <f t="shared" si="10"/>
        <v>278.79999999999995</v>
      </c>
    </row>
    <row r="698" spans="1:12">
      <c r="A698" s="30">
        <v>45279</v>
      </c>
      <c r="B698" s="405">
        <v>27996</v>
      </c>
      <c r="C698" s="405" t="s">
        <v>28</v>
      </c>
      <c r="D698" t="s">
        <v>15</v>
      </c>
      <c r="F698" s="217">
        <v>60</v>
      </c>
      <c r="G698" s="1">
        <f t="shared" si="10"/>
        <v>218.79999999999995</v>
      </c>
    </row>
    <row r="699" spans="1:12">
      <c r="A699" s="30">
        <v>45279</v>
      </c>
      <c r="B699" s="405">
        <v>27996</v>
      </c>
      <c r="C699" s="405" t="s">
        <v>28</v>
      </c>
      <c r="D699" t="s">
        <v>16</v>
      </c>
      <c r="F699" s="217">
        <v>5</v>
      </c>
      <c r="G699" s="1">
        <f t="shared" si="10"/>
        <v>213.79999999999995</v>
      </c>
    </row>
    <row r="700" spans="1:12">
      <c r="A700" s="30">
        <v>45279</v>
      </c>
      <c r="B700" s="405">
        <v>27997</v>
      </c>
      <c r="C700" s="405" t="s">
        <v>28</v>
      </c>
      <c r="D700" t="s">
        <v>13</v>
      </c>
      <c r="F700" s="1">
        <v>208.8</v>
      </c>
      <c r="G700" s="1">
        <f t="shared" si="10"/>
        <v>4.9999999999999432</v>
      </c>
    </row>
    <row r="701" spans="1:12">
      <c r="A701" s="30">
        <v>45279</v>
      </c>
      <c r="B701" s="405">
        <v>27997</v>
      </c>
      <c r="C701" s="405" t="s">
        <v>28</v>
      </c>
      <c r="D701" t="s">
        <v>14</v>
      </c>
      <c r="F701" s="1">
        <v>5</v>
      </c>
      <c r="G701" s="1">
        <f t="shared" si="10"/>
        <v>-5.6843418860808015E-14</v>
      </c>
    </row>
    <row r="702" spans="1:12">
      <c r="A702" s="32">
        <v>45291</v>
      </c>
      <c r="B702" s="404" t="s">
        <v>11</v>
      </c>
      <c r="C702" s="404" t="s">
        <v>29</v>
      </c>
      <c r="D702" t="s">
        <v>13</v>
      </c>
      <c r="E702" s="44">
        <v>223.1</v>
      </c>
      <c r="G702" s="1">
        <f t="shared" si="10"/>
        <v>223.09999999999994</v>
      </c>
      <c r="J702" s="425"/>
      <c r="K702" s="425"/>
      <c r="L702" s="425"/>
    </row>
    <row r="703" spans="1:12">
      <c r="B703" s="405"/>
      <c r="C703" s="405"/>
      <c r="D703" t="s">
        <v>14</v>
      </c>
      <c r="E703" s="44">
        <v>5</v>
      </c>
      <c r="G703" s="1">
        <f t="shared" si="10"/>
        <v>228.09999999999994</v>
      </c>
      <c r="J703" s="404"/>
      <c r="L703" s="44"/>
    </row>
    <row r="704" spans="1:12">
      <c r="B704" s="405"/>
      <c r="C704" s="405"/>
      <c r="D704" t="s">
        <v>15</v>
      </c>
      <c r="E704" s="217">
        <v>60</v>
      </c>
      <c r="G704" s="1">
        <f t="shared" si="10"/>
        <v>288.09999999999991</v>
      </c>
      <c r="J704" s="405"/>
      <c r="L704" s="44"/>
    </row>
    <row r="705" spans="1:13">
      <c r="B705" s="405"/>
      <c r="C705" s="405"/>
      <c r="D705" t="s">
        <v>16</v>
      </c>
      <c r="E705" s="217">
        <v>5</v>
      </c>
      <c r="G705" s="1">
        <f t="shared" si="10"/>
        <v>293.09999999999991</v>
      </c>
      <c r="J705" s="405"/>
      <c r="L705" s="217"/>
    </row>
    <row r="706" spans="1:13">
      <c r="A706" s="30">
        <v>45356</v>
      </c>
      <c r="B706" s="405">
        <v>28394</v>
      </c>
      <c r="C706" s="405" t="s">
        <v>29</v>
      </c>
      <c r="D706" t="s">
        <v>13</v>
      </c>
      <c r="E706" s="217"/>
      <c r="F706" s="44">
        <v>223.1</v>
      </c>
      <c r="G706" s="1">
        <f t="shared" si="10"/>
        <v>69.999999999999915</v>
      </c>
      <c r="J706" s="405"/>
      <c r="L706" s="217"/>
    </row>
    <row r="707" spans="1:13">
      <c r="A707" s="30">
        <v>45356</v>
      </c>
      <c r="B707" s="405">
        <v>28394</v>
      </c>
      <c r="C707" s="405" t="s">
        <v>29</v>
      </c>
      <c r="D707" t="s">
        <v>14</v>
      </c>
      <c r="E707" s="217"/>
      <c r="F707" s="44">
        <v>5</v>
      </c>
      <c r="G707" s="1">
        <f t="shared" si="10"/>
        <v>64.999999999999915</v>
      </c>
      <c r="J707" s="405"/>
      <c r="L707" s="217"/>
    </row>
    <row r="708" spans="1:13">
      <c r="A708" s="30">
        <v>45356</v>
      </c>
      <c r="B708" s="405">
        <v>28394</v>
      </c>
      <c r="C708" s="405" t="s">
        <v>29</v>
      </c>
      <c r="D708" t="s">
        <v>15</v>
      </c>
      <c r="E708" s="217"/>
      <c r="F708" s="217">
        <v>60</v>
      </c>
      <c r="G708" s="1">
        <f t="shared" si="10"/>
        <v>4.9999999999999147</v>
      </c>
      <c r="J708" s="405"/>
      <c r="L708" s="217"/>
    </row>
    <row r="709" spans="1:13">
      <c r="A709" s="30">
        <v>45356</v>
      </c>
      <c r="B709" s="405">
        <v>28394</v>
      </c>
      <c r="C709" s="405" t="s">
        <v>29</v>
      </c>
      <c r="D709" t="s">
        <v>16</v>
      </c>
      <c r="E709" s="217"/>
      <c r="F709" s="217">
        <v>5</v>
      </c>
      <c r="G709" s="1">
        <f t="shared" si="10"/>
        <v>-8.5265128291212022E-14</v>
      </c>
      <c r="J709" s="405"/>
      <c r="L709" s="217"/>
    </row>
    <row r="710" spans="1:13">
      <c r="A710" s="68">
        <v>45322</v>
      </c>
      <c r="B710" s="404" t="s">
        <v>11</v>
      </c>
      <c r="C710" s="404" t="s">
        <v>12</v>
      </c>
      <c r="D710" t="s">
        <v>13</v>
      </c>
      <c r="E710" s="44">
        <v>249.2</v>
      </c>
      <c r="G710" s="1">
        <f t="shared" si="10"/>
        <v>249.1999999999999</v>
      </c>
      <c r="J710" s="405"/>
      <c r="L710" s="217"/>
    </row>
    <row r="711" spans="1:13">
      <c r="A711" s="46"/>
      <c r="B711" s="405"/>
      <c r="C711" s="405"/>
      <c r="D711" t="s">
        <v>14</v>
      </c>
      <c r="E711" s="44">
        <v>8.8000000000000007</v>
      </c>
      <c r="G711" s="1">
        <f t="shared" si="10"/>
        <v>257.99999999999989</v>
      </c>
      <c r="J711" s="404"/>
      <c r="L711" s="44"/>
    </row>
    <row r="712" spans="1:13">
      <c r="A712" s="46"/>
      <c r="B712" s="405"/>
      <c r="C712" s="405"/>
      <c r="D712" t="s">
        <v>15</v>
      </c>
      <c r="E712" s="217">
        <v>60</v>
      </c>
      <c r="G712" s="1">
        <f t="shared" si="10"/>
        <v>317.99999999999989</v>
      </c>
      <c r="J712" s="405"/>
      <c r="L712" s="44"/>
    </row>
    <row r="713" spans="1:13">
      <c r="A713" s="46"/>
      <c r="B713" s="405"/>
      <c r="C713" s="405"/>
      <c r="D713" t="s">
        <v>16</v>
      </c>
      <c r="E713" s="217">
        <v>5</v>
      </c>
      <c r="G713" s="1">
        <f t="shared" si="10"/>
        <v>322.99999999999989</v>
      </c>
      <c r="J713" s="405"/>
      <c r="L713" s="217"/>
    </row>
    <row r="714" spans="1:13">
      <c r="B714" s="405"/>
      <c r="C714" s="1">
        <v>534.29999999999995</v>
      </c>
      <c r="D714" t="s">
        <v>112</v>
      </c>
      <c r="G714" s="1">
        <f t="shared" si="10"/>
        <v>322.99999999999989</v>
      </c>
      <c r="J714" s="405"/>
      <c r="L714" s="217"/>
    </row>
    <row r="715" spans="1:13">
      <c r="A715" s="30">
        <v>45356</v>
      </c>
      <c r="B715" s="405">
        <v>28394</v>
      </c>
      <c r="C715" s="405" t="s">
        <v>12</v>
      </c>
      <c r="D715" t="s">
        <v>13</v>
      </c>
      <c r="F715" s="44">
        <v>249.2</v>
      </c>
      <c r="G715" s="1">
        <f t="shared" si="10"/>
        <v>73.799999999999898</v>
      </c>
      <c r="J715" s="405"/>
      <c r="L715" s="217"/>
    </row>
    <row r="716" spans="1:13">
      <c r="A716" s="30">
        <v>45356</v>
      </c>
      <c r="B716" s="405">
        <v>28394</v>
      </c>
      <c r="C716" s="405" t="s">
        <v>12</v>
      </c>
      <c r="D716" t="s">
        <v>14</v>
      </c>
      <c r="F716" s="44">
        <v>8.8000000000000007</v>
      </c>
      <c r="G716" s="1">
        <f t="shared" si="10"/>
        <v>64.999999999999901</v>
      </c>
      <c r="J716" s="405"/>
      <c r="L716" s="217"/>
    </row>
    <row r="717" spans="1:13">
      <c r="A717" s="30">
        <v>45356</v>
      </c>
      <c r="B717" s="405">
        <v>28394</v>
      </c>
      <c r="C717" s="405" t="s">
        <v>12</v>
      </c>
      <c r="D717" t="s">
        <v>15</v>
      </c>
      <c r="F717" s="217">
        <v>60</v>
      </c>
      <c r="G717" s="1">
        <f t="shared" si="10"/>
        <v>4.9999999999999005</v>
      </c>
      <c r="J717" s="405"/>
      <c r="L717" s="217"/>
    </row>
    <row r="718" spans="1:13">
      <c r="A718" s="30">
        <v>45356</v>
      </c>
      <c r="B718" s="405">
        <v>28394</v>
      </c>
      <c r="C718" s="405" t="s">
        <v>12</v>
      </c>
      <c r="D718" t="s">
        <v>16</v>
      </c>
      <c r="F718" s="217">
        <v>5</v>
      </c>
      <c r="G718" s="1">
        <f t="shared" si="10"/>
        <v>-9.9475983006414026E-14</v>
      </c>
      <c r="J718" s="405"/>
      <c r="L718" s="217"/>
    </row>
    <row r="719" spans="1:13">
      <c r="A719" s="32">
        <v>45351</v>
      </c>
      <c r="B719" s="404" t="s">
        <v>11</v>
      </c>
      <c r="C719" s="404" t="s">
        <v>487</v>
      </c>
      <c r="D719" t="s">
        <v>13</v>
      </c>
      <c r="E719" s="44">
        <v>258.10000000000002</v>
      </c>
      <c r="G719" s="1">
        <f t="shared" si="10"/>
        <v>258.09999999999991</v>
      </c>
      <c r="J719" s="405"/>
      <c r="M719" s="1"/>
    </row>
    <row r="720" spans="1:13">
      <c r="B720" s="405"/>
      <c r="C720" s="405"/>
      <c r="D720" t="s">
        <v>14</v>
      </c>
      <c r="E720" s="44">
        <v>5</v>
      </c>
      <c r="G720" s="1">
        <f t="shared" si="10"/>
        <v>263.09999999999991</v>
      </c>
      <c r="J720" s="404"/>
      <c r="L720" s="44"/>
    </row>
    <row r="721" spans="1:12">
      <c r="B721" s="405"/>
      <c r="C721" s="405"/>
      <c r="D721" t="s">
        <v>15</v>
      </c>
      <c r="E721" s="217">
        <v>58</v>
      </c>
      <c r="G721" s="1">
        <f t="shared" si="10"/>
        <v>321.09999999999991</v>
      </c>
      <c r="J721" s="405"/>
      <c r="L721" s="44"/>
    </row>
    <row r="722" spans="1:12">
      <c r="B722" s="405"/>
      <c r="C722" s="405"/>
      <c r="D722" t="s">
        <v>16</v>
      </c>
      <c r="E722" s="217">
        <v>5</v>
      </c>
      <c r="G722" s="1">
        <f t="shared" si="10"/>
        <v>326.09999999999991</v>
      </c>
      <c r="L722" s="1"/>
    </row>
    <row r="723" spans="1:12">
      <c r="A723" s="30">
        <v>45356</v>
      </c>
      <c r="B723" s="405">
        <v>28394</v>
      </c>
      <c r="C723" s="405" t="s">
        <v>487</v>
      </c>
      <c r="D723" t="s">
        <v>15</v>
      </c>
      <c r="F723" s="217">
        <v>58</v>
      </c>
      <c r="G723" s="1">
        <f t="shared" si="10"/>
        <v>268.09999999999991</v>
      </c>
    </row>
    <row r="724" spans="1:12">
      <c r="A724" s="30">
        <v>45356</v>
      </c>
      <c r="B724" s="405">
        <v>28394</v>
      </c>
      <c r="C724" s="405" t="s">
        <v>487</v>
      </c>
      <c r="D724" t="s">
        <v>16</v>
      </c>
      <c r="F724" s="217">
        <v>5</v>
      </c>
      <c r="G724" s="1">
        <f t="shared" si="10"/>
        <v>263.09999999999991</v>
      </c>
      <c r="J724" s="1" t="s">
        <v>488</v>
      </c>
      <c r="L724" s="44"/>
    </row>
    <row r="725" spans="1:12">
      <c r="A725" s="30">
        <v>45376</v>
      </c>
      <c r="B725" s="405">
        <v>28657</v>
      </c>
      <c r="C725" s="405" t="s">
        <v>487</v>
      </c>
      <c r="D725" t="s">
        <v>13</v>
      </c>
      <c r="F725" s="44">
        <v>258.10000000000002</v>
      </c>
      <c r="G725" s="1">
        <f t="shared" si="10"/>
        <v>4.9999999999998863</v>
      </c>
      <c r="H725">
        <v>2024</v>
      </c>
      <c r="I725" s="404" t="s">
        <v>20</v>
      </c>
      <c r="J725" t="s">
        <v>13</v>
      </c>
      <c r="K725" s="1">
        <v>249.9</v>
      </c>
      <c r="L725" s="44"/>
    </row>
    <row r="726" spans="1:12">
      <c r="A726" s="30">
        <v>45376</v>
      </c>
      <c r="B726" s="405">
        <v>28657</v>
      </c>
      <c r="C726" s="405" t="s">
        <v>487</v>
      </c>
      <c r="D726" t="s">
        <v>14</v>
      </c>
      <c r="F726" s="44">
        <v>5</v>
      </c>
      <c r="G726" s="1">
        <f t="shared" si="10"/>
        <v>-1.1368683772161603E-13</v>
      </c>
      <c r="I726" s="405"/>
      <c r="J726" t="s">
        <v>14</v>
      </c>
      <c r="K726" s="1">
        <v>5</v>
      </c>
    </row>
    <row r="727" spans="1:12">
      <c r="A727" s="32">
        <v>45382</v>
      </c>
      <c r="B727" s="404" t="s">
        <v>11</v>
      </c>
      <c r="C727" s="404" t="s">
        <v>20</v>
      </c>
      <c r="D727" t="s">
        <v>13</v>
      </c>
      <c r="E727" s="1">
        <v>249.9</v>
      </c>
      <c r="G727" s="1">
        <f t="shared" si="10"/>
        <v>249.89999999999989</v>
      </c>
      <c r="J727" t="s">
        <v>489</v>
      </c>
      <c r="L727" s="217">
        <v>102.5</v>
      </c>
    </row>
    <row r="728" spans="1:12">
      <c r="B728" s="405"/>
      <c r="C728" s="405"/>
      <c r="D728" t="s">
        <v>14</v>
      </c>
      <c r="E728" s="1">
        <v>5</v>
      </c>
      <c r="G728" s="1">
        <f t="shared" ref="G728:G802" si="11">+G727+E728-F728</f>
        <v>254.89999999999989</v>
      </c>
      <c r="I728" s="404" t="s">
        <v>21</v>
      </c>
      <c r="J728" t="s">
        <v>13</v>
      </c>
      <c r="K728" s="217">
        <v>248.4</v>
      </c>
    </row>
    <row r="729" spans="1:12">
      <c r="B729" s="405"/>
      <c r="C729" s="405"/>
      <c r="D729" t="s">
        <v>15</v>
      </c>
      <c r="E729" s="217">
        <v>60</v>
      </c>
      <c r="G729" s="1">
        <f t="shared" si="11"/>
        <v>314.89999999999986</v>
      </c>
      <c r="I729" s="405"/>
      <c r="J729" t="s">
        <v>14</v>
      </c>
      <c r="K729" s="217">
        <v>5</v>
      </c>
    </row>
    <row r="730" spans="1:12">
      <c r="B730" s="405"/>
      <c r="C730" s="405"/>
      <c r="D730" t="s">
        <v>16</v>
      </c>
      <c r="E730" s="217">
        <v>5</v>
      </c>
      <c r="G730" s="1">
        <f t="shared" si="11"/>
        <v>319.89999999999986</v>
      </c>
      <c r="I730" s="405"/>
      <c r="J730" t="s">
        <v>15</v>
      </c>
      <c r="K730" s="217">
        <v>60</v>
      </c>
    </row>
    <row r="731" spans="1:12">
      <c r="B731" s="405"/>
      <c r="C731" s="405"/>
      <c r="D731" t="s">
        <v>186</v>
      </c>
      <c r="E731" s="217">
        <v>102.5</v>
      </c>
      <c r="G731" s="1">
        <f t="shared" si="11"/>
        <v>422.39999999999986</v>
      </c>
      <c r="I731" s="405"/>
      <c r="J731" t="s">
        <v>16</v>
      </c>
      <c r="K731" s="217">
        <v>5</v>
      </c>
    </row>
    <row r="732" spans="1:12">
      <c r="A732" s="30">
        <v>45376</v>
      </c>
      <c r="B732" s="405">
        <v>28657</v>
      </c>
      <c r="C732" s="405" t="s">
        <v>20</v>
      </c>
      <c r="D732" t="s">
        <v>15</v>
      </c>
      <c r="F732" s="217">
        <v>60</v>
      </c>
      <c r="G732" s="1">
        <f t="shared" si="11"/>
        <v>362.39999999999986</v>
      </c>
      <c r="I732" s="404" t="s">
        <v>22</v>
      </c>
      <c r="J732" t="s">
        <v>15</v>
      </c>
      <c r="K732" s="217">
        <v>60</v>
      </c>
    </row>
    <row r="733" spans="1:12">
      <c r="A733" s="30">
        <v>45376</v>
      </c>
      <c r="B733" s="405">
        <v>28657</v>
      </c>
      <c r="C733" s="405" t="s">
        <v>20</v>
      </c>
      <c r="D733" t="s">
        <v>16</v>
      </c>
      <c r="F733" s="217">
        <v>5</v>
      </c>
      <c r="G733" s="1">
        <f t="shared" si="11"/>
        <v>357.39999999999986</v>
      </c>
      <c r="J733" t="s">
        <v>16</v>
      </c>
      <c r="K733" s="217">
        <v>5</v>
      </c>
    </row>
    <row r="734" spans="1:12">
      <c r="A734" s="30">
        <v>45462</v>
      </c>
      <c r="B734" s="405">
        <v>29041</v>
      </c>
      <c r="C734" s="405" t="s">
        <v>20</v>
      </c>
      <c r="D734" t="s">
        <v>13</v>
      </c>
      <c r="F734" s="217">
        <v>249.9</v>
      </c>
      <c r="G734" s="1">
        <f t="shared" si="11"/>
        <v>107.49999999999986</v>
      </c>
      <c r="J734"/>
      <c r="K734" s="217"/>
    </row>
    <row r="735" spans="1:12">
      <c r="A735" s="30">
        <v>45462</v>
      </c>
      <c r="B735" s="405">
        <v>29041</v>
      </c>
      <c r="C735" s="405" t="s">
        <v>20</v>
      </c>
      <c r="D735" t="s">
        <v>14</v>
      </c>
      <c r="F735" s="217">
        <v>5</v>
      </c>
      <c r="G735" s="1">
        <f t="shared" si="11"/>
        <v>102.49999999999986</v>
      </c>
      <c r="J735"/>
      <c r="K735" s="217"/>
    </row>
    <row r="736" spans="1:12">
      <c r="B736" s="405" t="s">
        <v>129</v>
      </c>
      <c r="C736" s="405"/>
      <c r="D736" t="s">
        <v>186</v>
      </c>
      <c r="F736" s="217">
        <v>102.5</v>
      </c>
      <c r="G736" s="1">
        <f t="shared" si="11"/>
        <v>-1.4210854715202004E-13</v>
      </c>
      <c r="J736"/>
      <c r="K736" s="217"/>
    </row>
    <row r="737" spans="1:12">
      <c r="A737" s="32">
        <v>45412</v>
      </c>
      <c r="B737" s="404" t="s">
        <v>11</v>
      </c>
      <c r="C737" s="404" t="s">
        <v>21</v>
      </c>
      <c r="D737" t="s">
        <v>13</v>
      </c>
      <c r="E737" s="217">
        <v>248.4</v>
      </c>
      <c r="G737" s="1">
        <f t="shared" si="11"/>
        <v>248.39999999999986</v>
      </c>
      <c r="K737" s="13">
        <f>SUM(K725:K733)</f>
        <v>638.29999999999995</v>
      </c>
    </row>
    <row r="738" spans="1:12">
      <c r="B738" s="405"/>
      <c r="C738" s="405"/>
      <c r="D738" t="s">
        <v>14</v>
      </c>
      <c r="E738" s="217">
        <v>5</v>
      </c>
      <c r="G738" s="1">
        <f t="shared" si="11"/>
        <v>253.39999999999986</v>
      </c>
      <c r="K738" s="29">
        <f>640-K737</f>
        <v>1.7000000000000455</v>
      </c>
    </row>
    <row r="739" spans="1:12">
      <c r="B739" s="405"/>
      <c r="C739" s="405"/>
      <c r="D739" t="s">
        <v>15</v>
      </c>
      <c r="E739" s="217">
        <v>60</v>
      </c>
      <c r="G739" s="1">
        <f t="shared" si="11"/>
        <v>313.39999999999986</v>
      </c>
    </row>
    <row r="740" spans="1:12">
      <c r="B740" s="405"/>
      <c r="C740" s="405"/>
      <c r="D740" t="s">
        <v>16</v>
      </c>
      <c r="E740" s="217">
        <v>5</v>
      </c>
      <c r="G740" s="1">
        <f t="shared" si="11"/>
        <v>318.39999999999986</v>
      </c>
    </row>
    <row r="741" spans="1:12">
      <c r="A741" s="30">
        <v>45462</v>
      </c>
      <c r="B741" s="405">
        <v>29041</v>
      </c>
      <c r="C741" s="405" t="s">
        <v>21</v>
      </c>
      <c r="D741" t="s">
        <v>13</v>
      </c>
      <c r="E741" s="217"/>
      <c r="F741" s="217">
        <v>248.4</v>
      </c>
      <c r="G741" s="1">
        <f t="shared" si="11"/>
        <v>69.999999999999858</v>
      </c>
    </row>
    <row r="742" spans="1:12">
      <c r="A742" s="30">
        <v>45462</v>
      </c>
      <c r="B742" s="405">
        <v>29041</v>
      </c>
      <c r="C742" s="405" t="s">
        <v>21</v>
      </c>
      <c r="D742" t="s">
        <v>14</v>
      </c>
      <c r="E742" s="217"/>
      <c r="F742" s="217">
        <v>5</v>
      </c>
      <c r="G742" s="1">
        <f t="shared" si="11"/>
        <v>64.999999999999858</v>
      </c>
    </row>
    <row r="743" spans="1:12">
      <c r="A743" s="30">
        <v>45462</v>
      </c>
      <c r="B743" s="405">
        <v>29041</v>
      </c>
      <c r="C743" s="405" t="s">
        <v>21</v>
      </c>
      <c r="D743" t="s">
        <v>15</v>
      </c>
      <c r="E743" s="217"/>
      <c r="F743" s="217">
        <v>60</v>
      </c>
      <c r="G743" s="1">
        <f t="shared" si="11"/>
        <v>4.9999999999998579</v>
      </c>
    </row>
    <row r="744" spans="1:12">
      <c r="A744" s="30">
        <v>45462</v>
      </c>
      <c r="B744" s="405">
        <v>29041</v>
      </c>
      <c r="C744" s="405" t="s">
        <v>21</v>
      </c>
      <c r="D744" t="s">
        <v>16</v>
      </c>
      <c r="E744" s="217"/>
      <c r="F744" s="217">
        <v>5</v>
      </c>
      <c r="G744" s="1">
        <f t="shared" si="11"/>
        <v>-1.4210854715202004E-13</v>
      </c>
    </row>
    <row r="745" spans="1:12">
      <c r="A745" s="32">
        <v>45443</v>
      </c>
      <c r="B745" s="404" t="s">
        <v>11</v>
      </c>
      <c r="C745" s="404" t="s">
        <v>22</v>
      </c>
      <c r="D745" t="s">
        <v>13</v>
      </c>
      <c r="E745" s="217">
        <v>18.600000000000001</v>
      </c>
      <c r="G745" s="1">
        <f t="shared" si="11"/>
        <v>18.599999999999859</v>
      </c>
    </row>
    <row r="746" spans="1:12">
      <c r="B746" s="405"/>
      <c r="C746" s="405"/>
      <c r="D746" t="s">
        <v>14</v>
      </c>
      <c r="E746" s="217">
        <v>5</v>
      </c>
      <c r="G746" s="1">
        <f t="shared" si="11"/>
        <v>23.599999999999859</v>
      </c>
    </row>
    <row r="747" spans="1:12">
      <c r="B747" s="405"/>
      <c r="C747" s="405"/>
      <c r="D747" t="s">
        <v>15</v>
      </c>
      <c r="E747" s="217">
        <v>60</v>
      </c>
      <c r="G747" s="1">
        <f t="shared" si="11"/>
        <v>83.599999999999852</v>
      </c>
      <c r="J747" s="404"/>
      <c r="L747" s="217"/>
    </row>
    <row r="748" spans="1:12">
      <c r="B748" s="405"/>
      <c r="C748" s="405"/>
      <c r="D748" t="s">
        <v>16</v>
      </c>
      <c r="E748" s="217">
        <v>5</v>
      </c>
      <c r="G748" s="1">
        <f t="shared" si="11"/>
        <v>88.599999999999852</v>
      </c>
      <c r="J748" s="405"/>
      <c r="L748" s="217"/>
    </row>
    <row r="749" spans="1:12">
      <c r="A749" s="30">
        <v>45462</v>
      </c>
      <c r="B749" s="405">
        <v>29041</v>
      </c>
      <c r="C749" s="405" t="s">
        <v>22</v>
      </c>
      <c r="D749" t="s">
        <v>15</v>
      </c>
      <c r="F749" s="1">
        <v>60</v>
      </c>
      <c r="G749" s="1">
        <f t="shared" si="11"/>
        <v>28.599999999999852</v>
      </c>
      <c r="J749" s="404"/>
      <c r="L749" s="217"/>
    </row>
    <row r="750" spans="1:12">
      <c r="A750" s="30">
        <v>45462</v>
      </c>
      <c r="B750" s="405">
        <v>29041</v>
      </c>
      <c r="C750" s="405" t="s">
        <v>22</v>
      </c>
      <c r="D750" t="s">
        <v>16</v>
      </c>
      <c r="F750" s="1">
        <v>5</v>
      </c>
      <c r="G750" s="1">
        <f t="shared" si="11"/>
        <v>23.599999999999852</v>
      </c>
      <c r="L750" s="217"/>
    </row>
    <row r="751" spans="1:12">
      <c r="A751" s="30">
        <v>45390</v>
      </c>
      <c r="B751" s="405">
        <v>29184</v>
      </c>
      <c r="C751" s="405" t="s">
        <v>22</v>
      </c>
      <c r="D751" t="s">
        <v>13</v>
      </c>
      <c r="F751" s="1">
        <v>18.600000000000001</v>
      </c>
      <c r="G751" s="1">
        <f t="shared" si="11"/>
        <v>4.9999999999998508</v>
      </c>
      <c r="L751" s="217"/>
    </row>
    <row r="752" spans="1:12">
      <c r="A752" s="30">
        <v>45390</v>
      </c>
      <c r="B752" s="405">
        <v>29184</v>
      </c>
      <c r="C752" s="405" t="s">
        <v>22</v>
      </c>
      <c r="D752" t="s">
        <v>14</v>
      </c>
      <c r="F752" s="1">
        <v>5</v>
      </c>
      <c r="G752" s="1">
        <f t="shared" si="11"/>
        <v>-1.4921397450962104E-13</v>
      </c>
      <c r="L752" s="217"/>
    </row>
    <row r="753" spans="1:13">
      <c r="A753" s="68">
        <v>45473</v>
      </c>
      <c r="B753" s="404" t="s">
        <v>11</v>
      </c>
      <c r="C753" s="404" t="s">
        <v>23</v>
      </c>
      <c r="D753" t="s">
        <v>13</v>
      </c>
      <c r="E753" s="217">
        <v>18.100000000000001</v>
      </c>
      <c r="G753" s="1">
        <f t="shared" si="11"/>
        <v>18.099999999999852</v>
      </c>
      <c r="I753" s="404" t="s">
        <v>23</v>
      </c>
      <c r="J753" t="s">
        <v>13</v>
      </c>
      <c r="K753" s="217">
        <v>18.100000000000001</v>
      </c>
      <c r="L753" s="29"/>
    </row>
    <row r="754" spans="1:13">
      <c r="A754" s="46"/>
      <c r="B754" s="405"/>
      <c r="C754" s="405"/>
      <c r="D754" t="s">
        <v>14</v>
      </c>
      <c r="E754" s="217">
        <v>7</v>
      </c>
      <c r="G754" s="1">
        <f t="shared" si="11"/>
        <v>25.099999999999852</v>
      </c>
      <c r="I754" s="405"/>
      <c r="J754" t="s">
        <v>14</v>
      </c>
      <c r="K754" s="217">
        <v>7</v>
      </c>
      <c r="M754" s="29"/>
    </row>
    <row r="755" spans="1:13">
      <c r="A755" s="46"/>
      <c r="B755" s="405"/>
      <c r="C755" s="405"/>
      <c r="D755" t="s">
        <v>15</v>
      </c>
      <c r="E755" s="217">
        <v>60</v>
      </c>
      <c r="G755" s="1">
        <f t="shared" si="11"/>
        <v>85.099999999999852</v>
      </c>
      <c r="I755" s="404" t="s">
        <v>24</v>
      </c>
      <c r="J755" t="s">
        <v>15</v>
      </c>
      <c r="K755" s="217">
        <v>60</v>
      </c>
    </row>
    <row r="756" spans="1:13">
      <c r="A756" s="46"/>
      <c r="B756" s="405"/>
      <c r="C756" s="405"/>
      <c r="D756" t="s">
        <v>16</v>
      </c>
      <c r="E756" s="217">
        <v>5</v>
      </c>
      <c r="G756" s="1">
        <f t="shared" si="11"/>
        <v>90.099999999999852</v>
      </c>
      <c r="J756" t="s">
        <v>16</v>
      </c>
      <c r="K756" s="217">
        <v>5</v>
      </c>
    </row>
    <row r="757" spans="1:13">
      <c r="B757" s="405"/>
      <c r="C757" s="405"/>
      <c r="D757" t="s">
        <v>490</v>
      </c>
      <c r="E757" s="1">
        <v>600</v>
      </c>
      <c r="G757" s="1">
        <f t="shared" si="11"/>
        <v>690.09999999999991</v>
      </c>
      <c r="K757" s="29">
        <f>SUM(K753:K756)</f>
        <v>90.1</v>
      </c>
    </row>
    <row r="758" spans="1:13">
      <c r="A758" s="30">
        <v>45481</v>
      </c>
      <c r="B758" s="405">
        <v>29183</v>
      </c>
      <c r="C758" s="405" t="s">
        <v>23</v>
      </c>
      <c r="D758" t="s">
        <v>490</v>
      </c>
      <c r="F758" s="1">
        <v>600</v>
      </c>
      <c r="G758" s="1">
        <f t="shared" si="11"/>
        <v>90.099999999999909</v>
      </c>
    </row>
    <row r="759" spans="1:13">
      <c r="A759" s="30">
        <v>45390</v>
      </c>
      <c r="B759" s="405">
        <v>29184</v>
      </c>
      <c r="C759" s="405" t="s">
        <v>23</v>
      </c>
      <c r="D759" t="s">
        <v>15</v>
      </c>
      <c r="F759" s="1">
        <v>60</v>
      </c>
      <c r="G759" s="1">
        <f t="shared" si="11"/>
        <v>30.099999999999909</v>
      </c>
    </row>
    <row r="760" spans="1:13">
      <c r="A760" s="30">
        <v>45390</v>
      </c>
      <c r="B760" s="405">
        <v>29184</v>
      </c>
      <c r="C760" s="405" t="s">
        <v>23</v>
      </c>
      <c r="D760" t="s">
        <v>16</v>
      </c>
      <c r="F760" s="1">
        <v>5</v>
      </c>
      <c r="G760" s="1">
        <f t="shared" si="11"/>
        <v>25.099999999999909</v>
      </c>
    </row>
    <row r="761" spans="1:13">
      <c r="A761" s="30">
        <v>45700</v>
      </c>
      <c r="B761" s="405">
        <v>30456</v>
      </c>
      <c r="C761" s="405" t="s">
        <v>23</v>
      </c>
      <c r="D761" t="s">
        <v>13</v>
      </c>
      <c r="F761" s="1">
        <v>18.100000000000001</v>
      </c>
      <c r="G761" s="1">
        <f t="shared" si="11"/>
        <v>6.9999999999999076</v>
      </c>
    </row>
    <row r="762" spans="1:13">
      <c r="A762" s="30">
        <v>45700</v>
      </c>
      <c r="B762" s="405">
        <v>30456</v>
      </c>
      <c r="C762" s="405" t="s">
        <v>23</v>
      </c>
      <c r="D762" t="s">
        <v>14</v>
      </c>
      <c r="F762" s="1">
        <v>7</v>
      </c>
      <c r="G762" s="1">
        <f t="shared" si="11"/>
        <v>-9.2370555648813024E-14</v>
      </c>
    </row>
    <row r="763" spans="1:13">
      <c r="A763" s="68">
        <v>45504</v>
      </c>
      <c r="B763" s="404" t="s">
        <v>11</v>
      </c>
      <c r="C763" s="404" t="s">
        <v>24</v>
      </c>
      <c r="D763" t="s">
        <v>13</v>
      </c>
      <c r="E763" s="217">
        <v>17.8</v>
      </c>
      <c r="G763" s="1">
        <f t="shared" si="11"/>
        <v>17.799999999999908</v>
      </c>
    </row>
    <row r="764" spans="1:13">
      <c r="A764" s="46"/>
      <c r="B764" s="405"/>
      <c r="C764" s="405"/>
      <c r="D764" t="s">
        <v>14</v>
      </c>
      <c r="E764" s="217">
        <v>7</v>
      </c>
      <c r="G764" s="1">
        <f t="shared" si="11"/>
        <v>24.799999999999908</v>
      </c>
    </row>
    <row r="765" spans="1:13">
      <c r="A765" s="46"/>
      <c r="B765" s="405"/>
      <c r="C765" s="405"/>
      <c r="D765" t="s">
        <v>15</v>
      </c>
      <c r="E765" s="217">
        <v>60</v>
      </c>
      <c r="G765" s="1">
        <f t="shared" si="11"/>
        <v>84.799999999999912</v>
      </c>
    </row>
    <row r="766" spans="1:13">
      <c r="A766" s="46"/>
      <c r="B766" s="405"/>
      <c r="C766" s="405"/>
      <c r="D766" t="s">
        <v>16</v>
      </c>
      <c r="E766" s="217">
        <v>5</v>
      </c>
      <c r="G766" s="1">
        <f t="shared" si="11"/>
        <v>89.799999999999912</v>
      </c>
    </row>
    <row r="767" spans="1:13">
      <c r="A767" s="46"/>
      <c r="B767" s="405"/>
      <c r="C767" s="405"/>
      <c r="D767" t="s">
        <v>70</v>
      </c>
      <c r="E767" s="217">
        <v>250</v>
      </c>
      <c r="G767" s="1">
        <f t="shared" si="11"/>
        <v>339.7999999999999</v>
      </c>
    </row>
    <row r="768" spans="1:13">
      <c r="A768" s="46">
        <v>45524</v>
      </c>
      <c r="B768" s="405">
        <v>29557</v>
      </c>
      <c r="C768" s="405" t="s">
        <v>24</v>
      </c>
      <c r="D768" t="s">
        <v>13</v>
      </c>
      <c r="E768" s="217"/>
      <c r="F768" s="1">
        <v>17.8</v>
      </c>
      <c r="G768" s="1">
        <f t="shared" si="11"/>
        <v>321.99999999999989</v>
      </c>
    </row>
    <row r="769" spans="1:14">
      <c r="A769" s="46">
        <v>45524</v>
      </c>
      <c r="B769" s="405">
        <v>29557</v>
      </c>
      <c r="C769" s="405" t="s">
        <v>24</v>
      </c>
      <c r="D769" t="s">
        <v>14</v>
      </c>
      <c r="E769" s="217"/>
      <c r="F769" s="1">
        <v>7</v>
      </c>
      <c r="G769" s="1">
        <f t="shared" si="11"/>
        <v>314.99999999999989</v>
      </c>
    </row>
    <row r="770" spans="1:14">
      <c r="A770" s="46">
        <v>45499</v>
      </c>
      <c r="B770" s="405">
        <v>29431</v>
      </c>
      <c r="C770" s="405" t="s">
        <v>24</v>
      </c>
      <c r="D770" t="s">
        <v>70</v>
      </c>
      <c r="E770" s="217"/>
      <c r="F770" s="1">
        <v>250</v>
      </c>
      <c r="G770" s="1">
        <f t="shared" si="11"/>
        <v>64.999999999999886</v>
      </c>
    </row>
    <row r="771" spans="1:14">
      <c r="A771" s="46">
        <v>45708</v>
      </c>
      <c r="B771" s="405">
        <v>30500</v>
      </c>
      <c r="C771" s="405" t="s">
        <v>24</v>
      </c>
      <c r="D771" t="s">
        <v>15</v>
      </c>
      <c r="F771" s="1">
        <v>60</v>
      </c>
      <c r="G771" s="1">
        <f t="shared" si="11"/>
        <v>4.9999999999998863</v>
      </c>
    </row>
    <row r="772" spans="1:14">
      <c r="A772" s="46">
        <v>45708</v>
      </c>
      <c r="B772" s="405">
        <v>30500</v>
      </c>
      <c r="C772" s="405" t="s">
        <v>24</v>
      </c>
      <c r="D772" t="s">
        <v>16</v>
      </c>
      <c r="F772" s="1">
        <v>5</v>
      </c>
      <c r="G772" s="1">
        <f t="shared" si="11"/>
        <v>-1.1368683772161603E-13</v>
      </c>
    </row>
    <row r="773" spans="1:14">
      <c r="A773" s="32">
        <v>45535</v>
      </c>
      <c r="B773" s="404" t="s">
        <v>11</v>
      </c>
      <c r="C773" s="404" t="s">
        <v>25</v>
      </c>
      <c r="D773" t="s">
        <v>13</v>
      </c>
      <c r="E773" s="217">
        <v>29.8</v>
      </c>
      <c r="F773" s="217"/>
      <c r="G773" s="1">
        <f t="shared" si="11"/>
        <v>29.799999999999887</v>
      </c>
    </row>
    <row r="774" spans="1:14">
      <c r="B774" s="405"/>
      <c r="C774" s="405"/>
      <c r="D774" t="s">
        <v>14</v>
      </c>
      <c r="E774" s="217">
        <v>7</v>
      </c>
      <c r="F774" s="217"/>
      <c r="G774" s="1">
        <f t="shared" si="11"/>
        <v>36.799999999999883</v>
      </c>
      <c r="N774" s="217"/>
    </row>
    <row r="775" spans="1:14">
      <c r="B775" s="405"/>
      <c r="C775" s="405"/>
      <c r="D775" t="s">
        <v>15</v>
      </c>
      <c r="E775" s="217">
        <v>60</v>
      </c>
      <c r="F775" s="217"/>
      <c r="G775" s="1">
        <f t="shared" si="11"/>
        <v>96.799999999999883</v>
      </c>
      <c r="N775" s="217"/>
    </row>
    <row r="776" spans="1:14">
      <c r="B776" s="405"/>
      <c r="C776" s="405"/>
      <c r="D776" t="s">
        <v>16</v>
      </c>
      <c r="E776" s="217">
        <v>5</v>
      </c>
      <c r="F776" s="217"/>
      <c r="G776" s="1">
        <f t="shared" si="11"/>
        <v>101.79999999999988</v>
      </c>
      <c r="N776" s="29"/>
    </row>
    <row r="777" spans="1:14">
      <c r="B777" s="405"/>
      <c r="C777" s="405"/>
      <c r="D777" t="s">
        <v>130</v>
      </c>
      <c r="E777" s="217">
        <v>100</v>
      </c>
      <c r="F777" s="217"/>
      <c r="G777" s="1">
        <f t="shared" si="11"/>
        <v>201.7999999999999</v>
      </c>
      <c r="N777" s="29"/>
    </row>
    <row r="778" spans="1:14">
      <c r="A778" s="30">
        <v>45518</v>
      </c>
      <c r="B778" s="405">
        <v>29547</v>
      </c>
      <c r="C778" s="405" t="s">
        <v>25</v>
      </c>
      <c r="D778" t="s">
        <v>130</v>
      </c>
      <c r="E778" s="217"/>
      <c r="F778" s="217">
        <v>100</v>
      </c>
      <c r="G778" s="1">
        <f t="shared" si="11"/>
        <v>101.7999999999999</v>
      </c>
    </row>
    <row r="779" spans="1:14">
      <c r="A779" s="30">
        <v>45560</v>
      </c>
      <c r="B779" s="405">
        <v>29714</v>
      </c>
      <c r="C779" s="405" t="s">
        <v>25</v>
      </c>
      <c r="D779" t="s">
        <v>13</v>
      </c>
      <c r="E779" s="217"/>
      <c r="F779" s="217">
        <v>29.8</v>
      </c>
      <c r="G779" s="1">
        <f t="shared" si="11"/>
        <v>71.999999999999901</v>
      </c>
    </row>
    <row r="780" spans="1:14">
      <c r="A780" s="30">
        <v>45560</v>
      </c>
      <c r="B780" s="405">
        <v>29714</v>
      </c>
      <c r="C780" s="405" t="s">
        <v>25</v>
      </c>
      <c r="D780" t="s">
        <v>14</v>
      </c>
      <c r="F780" s="217">
        <v>7</v>
      </c>
      <c r="G780" s="1">
        <f t="shared" si="11"/>
        <v>64.999999999999901</v>
      </c>
    </row>
    <row r="781" spans="1:14">
      <c r="A781" s="46">
        <v>45708</v>
      </c>
      <c r="B781" s="405">
        <v>30500</v>
      </c>
      <c r="C781" s="405" t="s">
        <v>25</v>
      </c>
      <c r="D781" t="s">
        <v>15</v>
      </c>
      <c r="F781" s="1">
        <v>60</v>
      </c>
      <c r="G781" s="1">
        <f t="shared" si="11"/>
        <v>4.9999999999999005</v>
      </c>
    </row>
    <row r="782" spans="1:14">
      <c r="A782" s="46">
        <v>45708</v>
      </c>
      <c r="B782" s="405">
        <v>30500</v>
      </c>
      <c r="C782" s="405" t="s">
        <v>25</v>
      </c>
      <c r="D782" t="s">
        <v>16</v>
      </c>
      <c r="F782" s="1">
        <v>5</v>
      </c>
      <c r="G782" s="1">
        <f t="shared" si="11"/>
        <v>-9.9475983006414026E-14</v>
      </c>
    </row>
    <row r="783" spans="1:14">
      <c r="A783" s="68">
        <v>45565</v>
      </c>
      <c r="B783" s="404" t="s">
        <v>11</v>
      </c>
      <c r="C783" s="404" t="s">
        <v>41</v>
      </c>
      <c r="D783" t="s">
        <v>13</v>
      </c>
      <c r="E783" s="217">
        <v>56.2</v>
      </c>
      <c r="F783" s="217"/>
      <c r="G783" s="1">
        <f t="shared" si="11"/>
        <v>56.199999999999903</v>
      </c>
    </row>
    <row r="784" spans="1:14">
      <c r="A784" s="46"/>
      <c r="B784" s="405"/>
      <c r="C784" s="405"/>
      <c r="D784" t="s">
        <v>14</v>
      </c>
      <c r="E784" s="217">
        <v>5</v>
      </c>
      <c r="F784" s="217"/>
      <c r="G784" s="1">
        <f t="shared" si="11"/>
        <v>61.199999999999903</v>
      </c>
    </row>
    <row r="785" spans="1:16">
      <c r="A785" s="46"/>
      <c r="B785" s="405"/>
      <c r="C785" s="405"/>
      <c r="D785" t="s">
        <v>15</v>
      </c>
      <c r="E785" s="217">
        <v>60</v>
      </c>
      <c r="F785" s="217"/>
      <c r="G785" s="1">
        <f t="shared" si="11"/>
        <v>121.1999999999999</v>
      </c>
      <c r="I785" s="422" t="s">
        <v>488</v>
      </c>
      <c r="J785" s="422"/>
      <c r="K785" s="422"/>
    </row>
    <row r="786" spans="1:16">
      <c r="A786" s="46"/>
      <c r="B786" s="405"/>
      <c r="C786" s="405"/>
      <c r="D786" t="s">
        <v>16</v>
      </c>
      <c r="E786" s="217">
        <v>5</v>
      </c>
      <c r="F786" s="217"/>
      <c r="G786" s="1">
        <f t="shared" si="11"/>
        <v>126.1999999999999</v>
      </c>
      <c r="H786">
        <v>2024</v>
      </c>
      <c r="I786" s="404" t="s">
        <v>23</v>
      </c>
      <c r="J786" t="s">
        <v>13</v>
      </c>
      <c r="L786" s="217">
        <v>18.100000000000001</v>
      </c>
    </row>
    <row r="787" spans="1:16">
      <c r="A787" s="46">
        <v>45700</v>
      </c>
      <c r="B787" s="405">
        <v>30456</v>
      </c>
      <c r="C787" s="405" t="s">
        <v>41</v>
      </c>
      <c r="D787" t="s">
        <v>13</v>
      </c>
      <c r="E787" s="217"/>
      <c r="F787" s="217">
        <v>56.2</v>
      </c>
      <c r="G787" s="1">
        <f t="shared" si="11"/>
        <v>69.999999999999901</v>
      </c>
      <c r="I787" s="405"/>
      <c r="J787" t="s">
        <v>14</v>
      </c>
      <c r="L787" s="217">
        <v>7</v>
      </c>
    </row>
    <row r="788" spans="1:16">
      <c r="A788" s="46">
        <v>45700</v>
      </c>
      <c r="B788" s="405">
        <v>30456</v>
      </c>
      <c r="C788" s="405" t="s">
        <v>41</v>
      </c>
      <c r="D788" t="s">
        <v>14</v>
      </c>
      <c r="E788" s="217"/>
      <c r="F788" s="217">
        <v>5</v>
      </c>
      <c r="G788" s="1">
        <f t="shared" si="11"/>
        <v>64.999999999999901</v>
      </c>
      <c r="I788" s="404" t="s">
        <v>24</v>
      </c>
      <c r="J788" t="s">
        <v>15</v>
      </c>
      <c r="K788" s="217">
        <v>60</v>
      </c>
      <c r="L788" s="217"/>
    </row>
    <row r="789" spans="1:16">
      <c r="A789" s="46">
        <v>45708</v>
      </c>
      <c r="B789" s="405">
        <v>30500</v>
      </c>
      <c r="C789" s="405" t="s">
        <v>41</v>
      </c>
      <c r="D789" t="s">
        <v>15</v>
      </c>
      <c r="F789" s="1">
        <v>60</v>
      </c>
      <c r="G789" s="1">
        <f t="shared" si="11"/>
        <v>4.9999999999999005</v>
      </c>
      <c r="I789" s="404"/>
      <c r="J789"/>
      <c r="K789" s="217"/>
      <c r="L789" s="217"/>
    </row>
    <row r="790" spans="1:16">
      <c r="A790" s="46">
        <v>45708</v>
      </c>
      <c r="B790" s="405">
        <v>30500</v>
      </c>
      <c r="C790" s="405" t="s">
        <v>41</v>
      </c>
      <c r="D790" t="s">
        <v>16</v>
      </c>
      <c r="F790" s="1">
        <v>5</v>
      </c>
      <c r="G790" s="1">
        <f t="shared" si="11"/>
        <v>-9.9475983006414026E-14</v>
      </c>
      <c r="I790" s="404"/>
      <c r="J790"/>
      <c r="K790" s="217"/>
      <c r="L790" s="217"/>
    </row>
    <row r="791" spans="1:16">
      <c r="A791" s="68">
        <v>45596</v>
      </c>
      <c r="B791" s="404" t="s">
        <v>11</v>
      </c>
      <c r="C791" s="404" t="s">
        <v>27</v>
      </c>
      <c r="D791" t="s">
        <v>13</v>
      </c>
      <c r="E791" s="217">
        <v>47.1</v>
      </c>
      <c r="G791" s="1">
        <f t="shared" si="11"/>
        <v>47.099999999999902</v>
      </c>
      <c r="J791" t="s">
        <v>16</v>
      </c>
      <c r="K791" s="217">
        <v>5</v>
      </c>
      <c r="L791" s="217"/>
    </row>
    <row r="792" spans="1:16">
      <c r="A792" s="46"/>
      <c r="B792" s="405"/>
      <c r="C792" s="405"/>
      <c r="D792" t="s">
        <v>14</v>
      </c>
      <c r="E792" s="217">
        <v>7</v>
      </c>
      <c r="G792" s="1">
        <f t="shared" si="11"/>
        <v>54.099999999999902</v>
      </c>
      <c r="I792" s="404" t="s">
        <v>25</v>
      </c>
      <c r="J792" t="s">
        <v>15</v>
      </c>
      <c r="K792" s="217">
        <v>60</v>
      </c>
      <c r="L792" s="217"/>
    </row>
    <row r="793" spans="1:16">
      <c r="A793" s="46"/>
      <c r="B793" s="405"/>
      <c r="C793" s="405"/>
      <c r="D793" t="s">
        <v>15</v>
      </c>
      <c r="E793" s="217">
        <v>60</v>
      </c>
      <c r="G793" s="1">
        <f t="shared" si="11"/>
        <v>114.09999999999991</v>
      </c>
      <c r="J793" t="s">
        <v>16</v>
      </c>
      <c r="K793" s="217">
        <v>5</v>
      </c>
      <c r="L793" s="217"/>
    </row>
    <row r="794" spans="1:16" ht="18.75">
      <c r="A794" s="46"/>
      <c r="B794" s="405"/>
      <c r="C794" s="405"/>
      <c r="D794" t="s">
        <v>16</v>
      </c>
      <c r="E794" s="217">
        <v>5</v>
      </c>
      <c r="G794" s="1">
        <f t="shared" si="11"/>
        <v>119.09999999999991</v>
      </c>
      <c r="I794" s="404" t="s">
        <v>41</v>
      </c>
      <c r="J794" t="s">
        <v>13</v>
      </c>
      <c r="L794" s="217">
        <v>56.2</v>
      </c>
      <c r="M794" s="289"/>
      <c r="N794" s="450" t="s">
        <v>488</v>
      </c>
      <c r="O794" s="450"/>
      <c r="P794" s="450"/>
    </row>
    <row r="795" spans="1:16" ht="18.75">
      <c r="A795" s="30">
        <v>45686</v>
      </c>
      <c r="B795" s="405">
        <v>30387</v>
      </c>
      <c r="C795" s="405" t="s">
        <v>27</v>
      </c>
      <c r="D795" t="s">
        <v>13</v>
      </c>
      <c r="E795" s="217"/>
      <c r="F795" s="217">
        <v>47.1</v>
      </c>
      <c r="G795" s="1">
        <f t="shared" si="11"/>
        <v>71.999999999999915</v>
      </c>
      <c r="I795" s="404"/>
      <c r="J795" t="s">
        <v>14</v>
      </c>
      <c r="L795" s="217">
        <v>5</v>
      </c>
      <c r="M795" s="289">
        <v>2024</v>
      </c>
      <c r="N795" s="411" t="s">
        <v>73</v>
      </c>
      <c r="O795" s="289" t="s">
        <v>15</v>
      </c>
      <c r="P795" s="290">
        <v>60</v>
      </c>
    </row>
    <row r="796" spans="1:16" ht="18.75">
      <c r="A796" s="46">
        <v>45700</v>
      </c>
      <c r="B796" s="405">
        <v>30456</v>
      </c>
      <c r="C796" s="405" t="s">
        <v>27</v>
      </c>
      <c r="D796" t="s">
        <v>14</v>
      </c>
      <c r="E796" s="217"/>
      <c r="F796" s="217">
        <v>7</v>
      </c>
      <c r="G796" s="1">
        <f t="shared" si="11"/>
        <v>64.999999999999915</v>
      </c>
      <c r="I796" s="404"/>
      <c r="J796"/>
      <c r="L796" s="217"/>
      <c r="M796" s="289"/>
      <c r="N796" s="289"/>
      <c r="O796" s="289" t="s">
        <v>16</v>
      </c>
      <c r="P796" s="290">
        <v>5</v>
      </c>
    </row>
    <row r="797" spans="1:16" ht="18.75">
      <c r="A797" s="46">
        <v>45708</v>
      </c>
      <c r="B797" s="405">
        <v>30500</v>
      </c>
      <c r="C797" s="405" t="s">
        <v>27</v>
      </c>
      <c r="D797" t="s">
        <v>15</v>
      </c>
      <c r="F797" s="1">
        <v>60</v>
      </c>
      <c r="G797" s="1">
        <f t="shared" si="11"/>
        <v>4.9999999999999147</v>
      </c>
      <c r="I797" s="404"/>
      <c r="J797"/>
      <c r="L797" s="217"/>
      <c r="M797" s="289"/>
      <c r="N797" s="411" t="s">
        <v>29</v>
      </c>
      <c r="O797" s="289" t="s">
        <v>15</v>
      </c>
      <c r="P797" s="292">
        <v>60</v>
      </c>
    </row>
    <row r="798" spans="1:16" ht="18.75">
      <c r="A798" s="46">
        <v>45708</v>
      </c>
      <c r="B798" s="405">
        <v>30500</v>
      </c>
      <c r="C798" s="405" t="s">
        <v>27</v>
      </c>
      <c r="D798" t="s">
        <v>16</v>
      </c>
      <c r="F798" s="1">
        <v>5</v>
      </c>
      <c r="G798" s="1">
        <f t="shared" si="11"/>
        <v>-8.5265128291212022E-14</v>
      </c>
      <c r="I798" s="404"/>
      <c r="J798"/>
      <c r="L798" s="217"/>
      <c r="M798" s="289"/>
      <c r="N798" s="289"/>
      <c r="O798" s="289" t="s">
        <v>16</v>
      </c>
      <c r="P798" s="292">
        <v>5</v>
      </c>
    </row>
    <row r="799" spans="1:16" ht="18.75">
      <c r="A799" s="68">
        <v>45626</v>
      </c>
      <c r="B799" s="404" t="s">
        <v>11</v>
      </c>
      <c r="C799" s="404" t="s">
        <v>73</v>
      </c>
      <c r="D799" t="s">
        <v>13</v>
      </c>
      <c r="E799">
        <v>46.6</v>
      </c>
      <c r="G799" s="1">
        <f t="shared" si="11"/>
        <v>46.599999999999916</v>
      </c>
      <c r="I799" s="405"/>
      <c r="J799" t="s">
        <v>15</v>
      </c>
      <c r="K799" s="217">
        <v>60</v>
      </c>
      <c r="M799" s="289">
        <v>2025</v>
      </c>
      <c r="N799" s="411" t="s">
        <v>12</v>
      </c>
      <c r="O799" s="289" t="s">
        <v>13</v>
      </c>
      <c r="P799" s="290">
        <v>44.5</v>
      </c>
    </row>
    <row r="800" spans="1:16" ht="18.75">
      <c r="A800" s="249"/>
      <c r="B800" s="46"/>
      <c r="C800" s="405"/>
      <c r="D800" t="s">
        <v>14</v>
      </c>
      <c r="E800">
        <v>7</v>
      </c>
      <c r="G800" s="1">
        <f t="shared" si="11"/>
        <v>53.599999999999916</v>
      </c>
      <c r="I800" s="405"/>
      <c r="J800" t="s">
        <v>16</v>
      </c>
      <c r="K800" s="217">
        <v>5</v>
      </c>
      <c r="L800" s="25"/>
      <c r="M800" s="289"/>
      <c r="N800" s="418"/>
      <c r="O800" s="289" t="s">
        <v>14</v>
      </c>
      <c r="P800" s="290">
        <v>3</v>
      </c>
    </row>
    <row r="801" spans="1:16" ht="18.75">
      <c r="A801" s="249"/>
      <c r="B801" s="46"/>
      <c r="C801" s="405"/>
      <c r="D801" t="s">
        <v>15</v>
      </c>
      <c r="E801" s="217">
        <v>60</v>
      </c>
      <c r="G801" s="1">
        <f t="shared" si="11"/>
        <v>113.59999999999991</v>
      </c>
      <c r="I801" s="404" t="s">
        <v>27</v>
      </c>
      <c r="J801" t="s">
        <v>14</v>
      </c>
      <c r="L801" s="217">
        <v>7</v>
      </c>
      <c r="M801" s="289"/>
      <c r="N801" s="418"/>
      <c r="O801" s="289" t="s">
        <v>15</v>
      </c>
      <c r="P801" s="290">
        <v>60</v>
      </c>
    </row>
    <row r="802" spans="1:16" ht="18.75">
      <c r="A802" s="249"/>
      <c r="B802" s="46"/>
      <c r="C802" s="405"/>
      <c r="D802" t="s">
        <v>16</v>
      </c>
      <c r="E802" s="217">
        <v>5</v>
      </c>
      <c r="G802" s="1">
        <f t="shared" si="11"/>
        <v>118.59999999999991</v>
      </c>
      <c r="I802" s="404"/>
      <c r="J802" t="s">
        <v>15</v>
      </c>
      <c r="K802" s="217">
        <v>60</v>
      </c>
      <c r="L802" s="217"/>
      <c r="M802" s="289"/>
      <c r="N802" s="418"/>
      <c r="O802" s="289" t="s">
        <v>16</v>
      </c>
      <c r="P802" s="290">
        <v>5</v>
      </c>
    </row>
    <row r="803" spans="1:16" ht="18.75">
      <c r="A803" s="30">
        <v>45686</v>
      </c>
      <c r="B803" s="405">
        <v>30387</v>
      </c>
      <c r="C803" s="405" t="s">
        <v>73</v>
      </c>
      <c r="D803" t="s">
        <v>13</v>
      </c>
      <c r="E803" s="217"/>
      <c r="F803">
        <v>46.6</v>
      </c>
      <c r="G803" s="1">
        <f t="shared" ref="G803:G872" si="12">+G802+E803-F803</f>
        <v>71.999999999999915</v>
      </c>
      <c r="I803" s="405"/>
      <c r="J803" t="s">
        <v>16</v>
      </c>
      <c r="K803" s="217">
        <v>5</v>
      </c>
      <c r="L803" s="217"/>
      <c r="M803" s="289"/>
      <c r="N803" s="289"/>
      <c r="O803" s="289"/>
      <c r="P803" s="293">
        <f>SUM(P795:P802)</f>
        <v>242.5</v>
      </c>
    </row>
    <row r="804" spans="1:16">
      <c r="A804" s="46">
        <v>45700</v>
      </c>
      <c r="B804" s="405">
        <v>30456</v>
      </c>
      <c r="C804" s="405" t="s">
        <v>73</v>
      </c>
      <c r="D804" t="s">
        <v>14</v>
      </c>
      <c r="E804" s="217"/>
      <c r="F804">
        <v>7</v>
      </c>
      <c r="G804" s="1">
        <f t="shared" si="12"/>
        <v>64.999999999999915</v>
      </c>
      <c r="I804" s="405"/>
      <c r="J804"/>
      <c r="K804" s="217"/>
      <c r="L804" s="217"/>
    </row>
    <row r="805" spans="1:16">
      <c r="A805" s="46">
        <v>45728</v>
      </c>
      <c r="B805" s="405">
        <v>30632</v>
      </c>
      <c r="C805" s="405" t="s">
        <v>73</v>
      </c>
      <c r="D805" t="s">
        <v>15</v>
      </c>
      <c r="E805" s="217"/>
      <c r="F805">
        <v>60</v>
      </c>
      <c r="G805" s="1">
        <f t="shared" si="12"/>
        <v>4.9999999999999147</v>
      </c>
      <c r="I805" s="405"/>
      <c r="J805"/>
      <c r="K805" s="217"/>
      <c r="L805" s="217"/>
    </row>
    <row r="806" spans="1:16">
      <c r="A806" s="46">
        <v>45728</v>
      </c>
      <c r="B806" s="405">
        <v>30632</v>
      </c>
      <c r="C806" s="405" t="s">
        <v>73</v>
      </c>
      <c r="D806" t="s">
        <v>16</v>
      </c>
      <c r="E806" s="217"/>
      <c r="F806">
        <v>5</v>
      </c>
      <c r="G806" s="1">
        <f t="shared" si="12"/>
        <v>-8.5265128291212022E-14</v>
      </c>
      <c r="I806" s="405"/>
      <c r="J806"/>
      <c r="K806" s="217"/>
      <c r="L806" s="217"/>
    </row>
    <row r="807" spans="1:16">
      <c r="A807" s="32">
        <v>45657</v>
      </c>
      <c r="B807" s="404" t="s">
        <v>11</v>
      </c>
      <c r="C807" s="404" t="s">
        <v>29</v>
      </c>
      <c r="D807" t="s">
        <v>13</v>
      </c>
      <c r="E807" s="25">
        <v>39.299999999999997</v>
      </c>
      <c r="G807" s="1">
        <f t="shared" si="12"/>
        <v>39.299999999999912</v>
      </c>
      <c r="I807" s="404" t="s">
        <v>73</v>
      </c>
      <c r="J807" t="s">
        <v>14</v>
      </c>
      <c r="L807">
        <v>7</v>
      </c>
    </row>
    <row r="808" spans="1:16">
      <c r="B808" s="405"/>
      <c r="C808" s="405"/>
      <c r="D808" t="s">
        <v>14</v>
      </c>
      <c r="E808" s="25">
        <v>3</v>
      </c>
      <c r="G808" s="1">
        <f t="shared" si="12"/>
        <v>42.299999999999912</v>
      </c>
      <c r="I808" s="405"/>
      <c r="J808" t="s">
        <v>15</v>
      </c>
      <c r="K808" s="217">
        <v>60</v>
      </c>
    </row>
    <row r="809" spans="1:16">
      <c r="B809" s="405"/>
      <c r="C809" s="405"/>
      <c r="D809" t="s">
        <v>15</v>
      </c>
      <c r="E809" s="25">
        <v>60</v>
      </c>
      <c r="G809" s="1">
        <f t="shared" si="12"/>
        <v>102.29999999999991</v>
      </c>
      <c r="I809" s="405"/>
      <c r="J809" t="s">
        <v>16</v>
      </c>
      <c r="K809" s="217">
        <v>5</v>
      </c>
    </row>
    <row r="810" spans="1:16">
      <c r="B810" s="405"/>
      <c r="C810" s="405"/>
      <c r="D810" t="s">
        <v>16</v>
      </c>
      <c r="E810" s="25">
        <v>5</v>
      </c>
      <c r="G810" s="1">
        <f t="shared" si="12"/>
        <v>107.29999999999991</v>
      </c>
      <c r="I810" s="404" t="s">
        <v>29</v>
      </c>
      <c r="J810" t="s">
        <v>15</v>
      </c>
      <c r="K810" s="25">
        <v>60</v>
      </c>
    </row>
    <row r="811" spans="1:16">
      <c r="A811" s="30">
        <v>45686</v>
      </c>
      <c r="B811" s="405">
        <v>30387</v>
      </c>
      <c r="C811" s="405" t="s">
        <v>29</v>
      </c>
      <c r="D811" t="s">
        <v>13</v>
      </c>
      <c r="F811" s="25">
        <v>39.299999999999997</v>
      </c>
      <c r="G811" s="1">
        <f t="shared" si="12"/>
        <v>67.999999999999915</v>
      </c>
      <c r="I811" s="405"/>
      <c r="J811" t="s">
        <v>16</v>
      </c>
      <c r="K811" s="25">
        <v>5</v>
      </c>
    </row>
    <row r="812" spans="1:16">
      <c r="A812" s="46">
        <v>45700</v>
      </c>
      <c r="B812" s="405">
        <v>30456</v>
      </c>
      <c r="C812" s="405" t="s">
        <v>29</v>
      </c>
      <c r="D812" t="s">
        <v>14</v>
      </c>
      <c r="F812" s="25">
        <v>3</v>
      </c>
      <c r="G812" s="1">
        <f t="shared" si="12"/>
        <v>64.999999999999915</v>
      </c>
      <c r="I812" s="405"/>
      <c r="J812"/>
      <c r="K812" s="25"/>
    </row>
    <row r="813" spans="1:16">
      <c r="A813" s="46">
        <v>45728</v>
      </c>
      <c r="B813" s="405">
        <v>30632</v>
      </c>
      <c r="C813" s="405" t="s">
        <v>29</v>
      </c>
      <c r="D813" t="s">
        <v>15</v>
      </c>
      <c r="F813" s="25">
        <v>60</v>
      </c>
      <c r="G813" s="1">
        <f t="shared" si="12"/>
        <v>4.9999999999999147</v>
      </c>
      <c r="I813" s="405"/>
      <c r="J813"/>
      <c r="K813" s="25"/>
    </row>
    <row r="814" spans="1:16">
      <c r="A814" s="46">
        <v>45728</v>
      </c>
      <c r="B814" s="405">
        <v>30632</v>
      </c>
      <c r="C814" s="405" t="s">
        <v>29</v>
      </c>
      <c r="D814" t="s">
        <v>16</v>
      </c>
      <c r="F814" s="25">
        <v>5</v>
      </c>
      <c r="G814" s="1">
        <f t="shared" si="12"/>
        <v>-8.5265128291212022E-14</v>
      </c>
      <c r="I814" s="405"/>
      <c r="J814"/>
      <c r="K814" s="25"/>
    </row>
    <row r="815" spans="1:16">
      <c r="A815" s="68">
        <v>45688</v>
      </c>
      <c r="B815" s="404" t="s">
        <v>11</v>
      </c>
      <c r="C815" s="404" t="s">
        <v>12</v>
      </c>
      <c r="D815" t="s">
        <v>13</v>
      </c>
      <c r="E815" s="217">
        <v>44.5</v>
      </c>
      <c r="G815" s="1">
        <f t="shared" si="12"/>
        <v>44.499999999999915</v>
      </c>
      <c r="J815" t="s">
        <v>14</v>
      </c>
      <c r="L815" s="25">
        <v>3</v>
      </c>
    </row>
    <row r="816" spans="1:16">
      <c r="A816" s="46"/>
      <c r="B816" s="405"/>
      <c r="C816" s="405"/>
      <c r="D816" t="s">
        <v>14</v>
      </c>
      <c r="E816" s="217">
        <v>3</v>
      </c>
      <c r="G816" s="1">
        <f t="shared" si="12"/>
        <v>47.499999999999915</v>
      </c>
      <c r="H816">
        <v>2025</v>
      </c>
      <c r="I816" s="404" t="s">
        <v>12</v>
      </c>
      <c r="J816" t="s">
        <v>15</v>
      </c>
      <c r="K816" s="217">
        <v>60</v>
      </c>
    </row>
    <row r="817" spans="1:12">
      <c r="A817" s="46"/>
      <c r="B817" s="405"/>
      <c r="C817" s="405"/>
      <c r="D817" t="s">
        <v>15</v>
      </c>
      <c r="E817" s="217">
        <v>60</v>
      </c>
      <c r="G817" s="1">
        <f t="shared" si="12"/>
        <v>107.49999999999991</v>
      </c>
      <c r="J817" t="s">
        <v>16</v>
      </c>
      <c r="K817" s="217">
        <v>5</v>
      </c>
      <c r="L817" s="25"/>
    </row>
    <row r="818" spans="1:12">
      <c r="A818" s="46"/>
      <c r="B818" s="405"/>
      <c r="C818" s="405"/>
      <c r="D818" t="s">
        <v>16</v>
      </c>
      <c r="E818" s="217">
        <v>5</v>
      </c>
      <c r="G818" s="1">
        <f t="shared" si="12"/>
        <v>112.49999999999991</v>
      </c>
      <c r="K818" s="29">
        <f>SUM(K786:K817)</f>
        <v>455</v>
      </c>
      <c r="L818" s="29">
        <f>SUM(L786:L817)</f>
        <v>103.30000000000001</v>
      </c>
    </row>
    <row r="819" spans="1:12">
      <c r="A819" s="46">
        <v>45728</v>
      </c>
      <c r="B819" s="405">
        <v>30632</v>
      </c>
      <c r="C819" s="405" t="s">
        <v>12</v>
      </c>
      <c r="D819" t="s">
        <v>13</v>
      </c>
      <c r="E819" s="217"/>
      <c r="F819" s="1">
        <v>44.5</v>
      </c>
      <c r="G819" s="1">
        <f t="shared" si="12"/>
        <v>67.999999999999915</v>
      </c>
      <c r="K819" s="29"/>
      <c r="L819" s="29"/>
    </row>
    <row r="820" spans="1:12">
      <c r="A820" s="46">
        <v>45728</v>
      </c>
      <c r="B820" s="405">
        <v>30632</v>
      </c>
      <c r="C820" s="405" t="s">
        <v>12</v>
      </c>
      <c r="D820" t="s">
        <v>14</v>
      </c>
      <c r="E820" s="217"/>
      <c r="F820" s="1">
        <v>3</v>
      </c>
      <c r="G820" s="1">
        <f t="shared" si="12"/>
        <v>64.999999999999915</v>
      </c>
      <c r="K820" s="29"/>
      <c r="L820" s="29"/>
    </row>
    <row r="821" spans="1:12">
      <c r="A821" s="46">
        <v>45728</v>
      </c>
      <c r="B821" s="405">
        <v>30632</v>
      </c>
      <c r="C821" s="405" t="s">
        <v>12</v>
      </c>
      <c r="D821" t="s">
        <v>15</v>
      </c>
      <c r="E821" s="217"/>
      <c r="F821" s="1">
        <v>60</v>
      </c>
      <c r="G821" s="1">
        <f t="shared" si="12"/>
        <v>4.9999999999999147</v>
      </c>
      <c r="K821" s="29"/>
      <c r="L821" s="29"/>
    </row>
    <row r="822" spans="1:12">
      <c r="A822" s="46">
        <v>45728</v>
      </c>
      <c r="B822" s="405">
        <v>30632</v>
      </c>
      <c r="C822" s="405" t="s">
        <v>12</v>
      </c>
      <c r="D822" t="s">
        <v>16</v>
      </c>
      <c r="E822" s="217"/>
      <c r="F822" s="1">
        <v>5</v>
      </c>
      <c r="G822" s="1">
        <f t="shared" si="12"/>
        <v>-8.5265128291212022E-14</v>
      </c>
      <c r="K822" s="29"/>
      <c r="L822" s="29"/>
    </row>
    <row r="823" spans="1:12">
      <c r="A823" s="32">
        <v>45716</v>
      </c>
      <c r="B823" s="404" t="s">
        <v>11</v>
      </c>
      <c r="C823" s="404" t="s">
        <v>19</v>
      </c>
      <c r="D823" t="s">
        <v>13</v>
      </c>
      <c r="E823" s="217">
        <v>53.1</v>
      </c>
      <c r="G823" s="1">
        <f t="shared" si="12"/>
        <v>53.099999999999916</v>
      </c>
    </row>
    <row r="824" spans="1:12">
      <c r="B824" s="405"/>
      <c r="C824" s="405"/>
      <c r="D824" t="s">
        <v>14</v>
      </c>
      <c r="E824" s="217">
        <v>3</v>
      </c>
      <c r="G824" s="1">
        <f t="shared" si="12"/>
        <v>56.099999999999916</v>
      </c>
    </row>
    <row r="825" spans="1:12">
      <c r="B825" s="405"/>
      <c r="C825" s="405"/>
      <c r="D825" t="s">
        <v>15</v>
      </c>
      <c r="E825" s="217">
        <v>56</v>
      </c>
      <c r="G825" s="1">
        <f t="shared" si="12"/>
        <v>112.09999999999991</v>
      </c>
    </row>
    <row r="826" spans="1:12">
      <c r="B826" s="405"/>
      <c r="C826" s="405"/>
      <c r="D826" t="s">
        <v>16</v>
      </c>
      <c r="E826" s="217">
        <v>5</v>
      </c>
      <c r="G826" s="1">
        <f t="shared" si="12"/>
        <v>117.09999999999991</v>
      </c>
    </row>
    <row r="827" spans="1:12">
      <c r="A827" s="30">
        <v>45743</v>
      </c>
      <c r="B827" s="405">
        <v>30874</v>
      </c>
      <c r="C827" s="405" t="s">
        <v>19</v>
      </c>
      <c r="D827" t="s">
        <v>13</v>
      </c>
      <c r="F827" s="217">
        <v>53.1</v>
      </c>
      <c r="G827" s="1">
        <f t="shared" si="12"/>
        <v>63.999999999999908</v>
      </c>
    </row>
    <row r="828" spans="1:12">
      <c r="A828" s="30">
        <v>45743</v>
      </c>
      <c r="B828" s="405">
        <v>30874</v>
      </c>
      <c r="C828" s="405" t="s">
        <v>19</v>
      </c>
      <c r="D828" t="s">
        <v>14</v>
      </c>
      <c r="F828" s="217">
        <v>3</v>
      </c>
      <c r="G828" s="1">
        <f t="shared" si="12"/>
        <v>60.999999999999908</v>
      </c>
    </row>
    <row r="829" spans="1:12">
      <c r="A829" s="30">
        <v>45743</v>
      </c>
      <c r="B829" s="405">
        <v>30874</v>
      </c>
      <c r="C829" s="405" t="s">
        <v>19</v>
      </c>
      <c r="D829" t="s">
        <v>15</v>
      </c>
      <c r="F829" s="217">
        <v>56</v>
      </c>
      <c r="G829" s="1">
        <f t="shared" si="12"/>
        <v>4.9999999999999076</v>
      </c>
    </row>
    <row r="830" spans="1:12">
      <c r="A830" s="30">
        <v>45743</v>
      </c>
      <c r="B830" s="405">
        <v>30874</v>
      </c>
      <c r="C830" s="405" t="s">
        <v>19</v>
      </c>
      <c r="D830" t="s">
        <v>16</v>
      </c>
      <c r="F830" s="217">
        <v>5</v>
      </c>
      <c r="G830" s="1">
        <f t="shared" si="12"/>
        <v>-9.2370555648813024E-14</v>
      </c>
    </row>
    <row r="831" spans="1:12">
      <c r="A831" s="32">
        <v>45747</v>
      </c>
      <c r="B831" s="404" t="s">
        <v>11</v>
      </c>
      <c r="C831" s="404" t="s">
        <v>20</v>
      </c>
      <c r="D831" t="s">
        <v>13</v>
      </c>
      <c r="E831" s="217">
        <v>84.2</v>
      </c>
      <c r="G831" s="1">
        <f t="shared" si="12"/>
        <v>84.199999999999903</v>
      </c>
    </row>
    <row r="832" spans="1:12">
      <c r="B832" s="405"/>
      <c r="C832" s="405"/>
      <c r="D832" t="s">
        <v>14</v>
      </c>
      <c r="E832" s="217">
        <v>3</v>
      </c>
      <c r="G832" s="1">
        <f t="shared" si="12"/>
        <v>87.199999999999903</v>
      </c>
    </row>
    <row r="833" spans="1:12">
      <c r="B833" s="405"/>
      <c r="C833" s="405"/>
      <c r="D833" t="s">
        <v>15</v>
      </c>
      <c r="E833" s="217">
        <v>60</v>
      </c>
      <c r="G833" s="1">
        <f t="shared" si="12"/>
        <v>147.1999999999999</v>
      </c>
    </row>
    <row r="834" spans="1:12">
      <c r="B834" s="405"/>
      <c r="C834" s="405"/>
      <c r="D834" t="s">
        <v>16</v>
      </c>
      <c r="E834" s="217">
        <v>5</v>
      </c>
      <c r="G834" s="1">
        <f t="shared" si="12"/>
        <v>152.1999999999999</v>
      </c>
    </row>
    <row r="835" spans="1:12">
      <c r="A835" s="30">
        <v>45759</v>
      </c>
      <c r="B835" s="405">
        <v>30899</v>
      </c>
      <c r="C835" s="405" t="s">
        <v>20</v>
      </c>
      <c r="D835" t="s">
        <v>15</v>
      </c>
      <c r="F835" s="1">
        <v>60</v>
      </c>
      <c r="G835" s="1">
        <f t="shared" si="12"/>
        <v>92.199999999999903</v>
      </c>
    </row>
    <row r="836" spans="1:12">
      <c r="A836" s="30">
        <v>45759</v>
      </c>
      <c r="B836" s="405">
        <v>30899</v>
      </c>
      <c r="C836" s="405" t="s">
        <v>20</v>
      </c>
      <c r="D836" t="s">
        <v>16</v>
      </c>
      <c r="F836" s="1">
        <v>5</v>
      </c>
      <c r="G836" s="1">
        <f t="shared" si="12"/>
        <v>87.199999999999903</v>
      </c>
    </row>
    <row r="837" spans="1:12">
      <c r="A837" s="30">
        <v>45770</v>
      </c>
      <c r="B837" s="405">
        <v>30903</v>
      </c>
      <c r="C837" s="405" t="s">
        <v>20</v>
      </c>
      <c r="D837" t="s">
        <v>13</v>
      </c>
      <c r="F837" s="217">
        <v>84.2</v>
      </c>
      <c r="G837" s="1">
        <f t="shared" si="12"/>
        <v>2.9999999999999005</v>
      </c>
      <c r="H837" s="29"/>
    </row>
    <row r="838" spans="1:12">
      <c r="A838" s="30">
        <v>45770</v>
      </c>
      <c r="B838" s="405">
        <v>30903</v>
      </c>
      <c r="C838" s="405" t="s">
        <v>20</v>
      </c>
      <c r="D838" t="s">
        <v>14</v>
      </c>
      <c r="F838" s="217">
        <v>3</v>
      </c>
      <c r="G838" s="1">
        <f t="shared" si="12"/>
        <v>-9.9475983006414026E-14</v>
      </c>
    </row>
    <row r="839" spans="1:12">
      <c r="A839" s="68">
        <v>45777</v>
      </c>
      <c r="B839" s="404" t="s">
        <v>11</v>
      </c>
      <c r="C839" s="404" t="s">
        <v>21</v>
      </c>
      <c r="D839" t="s">
        <v>13</v>
      </c>
      <c r="E839" s="217">
        <v>83.2</v>
      </c>
      <c r="F839" s="217"/>
      <c r="G839" s="1">
        <f t="shared" si="12"/>
        <v>83.199999999999903</v>
      </c>
    </row>
    <row r="840" spans="1:12">
      <c r="A840" s="46"/>
      <c r="B840" s="405"/>
      <c r="C840" s="405"/>
      <c r="D840" t="s">
        <v>14</v>
      </c>
      <c r="E840" s="217">
        <v>3</v>
      </c>
      <c r="F840" s="217"/>
      <c r="G840" s="1">
        <f t="shared" si="12"/>
        <v>86.199999999999903</v>
      </c>
      <c r="H840" s="29"/>
    </row>
    <row r="841" spans="1:12">
      <c r="A841" s="46"/>
      <c r="B841" s="405"/>
      <c r="C841" s="405"/>
      <c r="D841" t="s">
        <v>15</v>
      </c>
      <c r="E841" s="217">
        <v>60</v>
      </c>
      <c r="F841" s="217"/>
      <c r="G841" s="1">
        <f t="shared" si="12"/>
        <v>146.1999999999999</v>
      </c>
      <c r="J841" s="404"/>
      <c r="L841" s="217"/>
    </row>
    <row r="842" spans="1:12">
      <c r="A842" s="46"/>
      <c r="B842" s="405"/>
      <c r="C842" s="405"/>
      <c r="D842" t="s">
        <v>16</v>
      </c>
      <c r="E842" s="217">
        <v>5</v>
      </c>
      <c r="F842" s="217"/>
      <c r="G842" s="1">
        <f t="shared" si="12"/>
        <v>151.1999999999999</v>
      </c>
      <c r="J842" s="405"/>
      <c r="L842" s="217"/>
    </row>
    <row r="843" spans="1:12">
      <c r="A843" s="46">
        <v>45784</v>
      </c>
      <c r="B843" s="405">
        <v>30947</v>
      </c>
      <c r="C843" s="405" t="s">
        <v>21</v>
      </c>
      <c r="D843" t="s">
        <v>15</v>
      </c>
      <c r="E843" s="217"/>
      <c r="F843" s="217">
        <v>60</v>
      </c>
      <c r="G843" s="1">
        <f t="shared" si="12"/>
        <v>91.199999999999903</v>
      </c>
      <c r="I843" s="404"/>
      <c r="J843"/>
      <c r="L843" s="217"/>
    </row>
    <row r="844" spans="1:12">
      <c r="A844" s="46">
        <v>45784</v>
      </c>
      <c r="B844" s="405">
        <v>30947</v>
      </c>
      <c r="C844" s="405" t="s">
        <v>21</v>
      </c>
      <c r="D844" t="s">
        <v>16</v>
      </c>
      <c r="E844" s="217"/>
      <c r="F844" s="217">
        <v>5</v>
      </c>
      <c r="G844" s="1">
        <f t="shared" si="12"/>
        <v>86.199999999999903</v>
      </c>
      <c r="I844" s="405"/>
      <c r="J844"/>
      <c r="L844" s="217"/>
    </row>
    <row r="845" spans="1:12">
      <c r="A845" s="46">
        <v>45831</v>
      </c>
      <c r="B845" s="405">
        <v>31190</v>
      </c>
      <c r="C845" s="405" t="s">
        <v>21</v>
      </c>
      <c r="D845" t="s">
        <v>13</v>
      </c>
      <c r="E845" s="217"/>
      <c r="F845" s="217">
        <v>83.2</v>
      </c>
      <c r="G845" s="1">
        <f t="shared" si="12"/>
        <v>2.9999999999999005</v>
      </c>
      <c r="I845" s="405"/>
      <c r="J845"/>
      <c r="L845" s="217"/>
    </row>
    <row r="846" spans="1:12">
      <c r="A846" s="46">
        <v>45831</v>
      </c>
      <c r="B846" s="405">
        <v>31190</v>
      </c>
      <c r="C846" s="405" t="s">
        <v>21</v>
      </c>
      <c r="D846" t="s">
        <v>14</v>
      </c>
      <c r="E846" s="217"/>
      <c r="F846" s="217">
        <v>3</v>
      </c>
      <c r="G846" s="1">
        <f t="shared" si="12"/>
        <v>-9.9475983006414026E-14</v>
      </c>
      <c r="I846" s="405"/>
      <c r="J846"/>
      <c r="L846" s="217"/>
    </row>
    <row r="847" spans="1:12">
      <c r="A847" s="32">
        <v>45808</v>
      </c>
      <c r="B847" s="404" t="s">
        <v>11</v>
      </c>
      <c r="C847" s="404" t="s">
        <v>22</v>
      </c>
      <c r="D847" t="s">
        <v>13</v>
      </c>
      <c r="E847" s="217">
        <v>83.2</v>
      </c>
      <c r="G847" s="1">
        <f t="shared" si="12"/>
        <v>83.199999999999903</v>
      </c>
      <c r="I847" s="404"/>
      <c r="J847"/>
      <c r="K847" s="217"/>
      <c r="L847" s="29"/>
    </row>
    <row r="848" spans="1:12">
      <c r="A848"/>
      <c r="B848" s="405"/>
      <c r="C848" s="405"/>
      <c r="D848" t="s">
        <v>14</v>
      </c>
      <c r="E848" s="217">
        <v>5</v>
      </c>
      <c r="G848" s="1">
        <f t="shared" si="12"/>
        <v>88.199999999999903</v>
      </c>
      <c r="I848" s="405"/>
      <c r="J848"/>
      <c r="K848" s="217"/>
    </row>
    <row r="849" spans="1:12">
      <c r="A849"/>
      <c r="B849" s="405"/>
      <c r="C849" s="405"/>
      <c r="D849" t="s">
        <v>15</v>
      </c>
      <c r="E849" s="217">
        <v>60</v>
      </c>
      <c r="G849" s="1">
        <f t="shared" si="12"/>
        <v>148.1999999999999</v>
      </c>
      <c r="I849" s="405"/>
      <c r="J849"/>
      <c r="K849" s="217"/>
    </row>
    <row r="850" spans="1:12">
      <c r="A850"/>
      <c r="B850" s="405"/>
      <c r="C850" s="405"/>
      <c r="D850" t="s">
        <v>16</v>
      </c>
      <c r="E850" s="217">
        <v>5</v>
      </c>
      <c r="G850" s="1">
        <f t="shared" si="12"/>
        <v>153.1999999999999</v>
      </c>
      <c r="I850" s="405"/>
      <c r="J850"/>
      <c r="K850" s="217"/>
    </row>
    <row r="851" spans="1:12">
      <c r="A851" s="30">
        <v>45832</v>
      </c>
      <c r="B851" s="405">
        <v>31193</v>
      </c>
      <c r="C851" s="405" t="s">
        <v>22</v>
      </c>
      <c r="D851" t="s">
        <v>15</v>
      </c>
      <c r="F851" s="1">
        <v>60</v>
      </c>
      <c r="G851" s="1">
        <f t="shared" si="12"/>
        <v>93.199999999999903</v>
      </c>
      <c r="K851" s="29"/>
    </row>
    <row r="852" spans="1:12">
      <c r="A852" s="30">
        <v>45832</v>
      </c>
      <c r="B852" s="405">
        <v>31193</v>
      </c>
      <c r="C852" s="405" t="s">
        <v>22</v>
      </c>
      <c r="D852" t="s">
        <v>16</v>
      </c>
      <c r="F852" s="1">
        <v>5</v>
      </c>
      <c r="G852" s="1">
        <f t="shared" si="12"/>
        <v>88.199999999999903</v>
      </c>
    </row>
    <row r="853" spans="1:12">
      <c r="A853" s="30">
        <v>45855</v>
      </c>
      <c r="B853" s="405">
        <v>31513</v>
      </c>
      <c r="C853" s="405" t="s">
        <v>22</v>
      </c>
      <c r="D853" t="s">
        <v>13</v>
      </c>
      <c r="F853" s="1">
        <v>83.2</v>
      </c>
      <c r="G853" s="1">
        <f t="shared" si="12"/>
        <v>4.9999999999999005</v>
      </c>
    </row>
    <row r="854" spans="1:12">
      <c r="A854" s="30">
        <v>45855</v>
      </c>
      <c r="B854" s="405">
        <v>31513</v>
      </c>
      <c r="C854" s="405" t="s">
        <v>22</v>
      </c>
      <c r="D854" t="s">
        <v>14</v>
      </c>
      <c r="F854" s="1">
        <v>5</v>
      </c>
      <c r="G854" s="1">
        <f t="shared" si="12"/>
        <v>-9.9475983006414026E-14</v>
      </c>
    </row>
    <row r="855" spans="1:12">
      <c r="A855" s="32">
        <v>45838</v>
      </c>
      <c r="B855" s="404" t="s">
        <v>11</v>
      </c>
      <c r="C855" s="404" t="s">
        <v>23</v>
      </c>
      <c r="D855" t="s">
        <v>13</v>
      </c>
      <c r="E855" s="13">
        <v>148.30000000000001</v>
      </c>
      <c r="G855" s="1">
        <f t="shared" si="12"/>
        <v>148.2999999999999</v>
      </c>
    </row>
    <row r="856" spans="1:12">
      <c r="B856" s="405"/>
      <c r="C856" s="405"/>
      <c r="D856" t="s">
        <v>14</v>
      </c>
      <c r="E856" s="13">
        <v>4</v>
      </c>
      <c r="G856" s="1">
        <f t="shared" si="12"/>
        <v>152.2999999999999</v>
      </c>
    </row>
    <row r="857" spans="1:12">
      <c r="B857" s="405"/>
      <c r="C857" s="405"/>
      <c r="D857" t="s">
        <v>15</v>
      </c>
      <c r="E857" s="13">
        <v>60</v>
      </c>
      <c r="G857" s="1">
        <f t="shared" si="12"/>
        <v>212.2999999999999</v>
      </c>
      <c r="J857" s="404" t="s">
        <v>22</v>
      </c>
      <c r="K857" t="s">
        <v>13</v>
      </c>
      <c r="L857" s="217">
        <v>83.2</v>
      </c>
    </row>
    <row r="858" spans="1:12">
      <c r="B858" s="405"/>
      <c r="C858" s="405"/>
      <c r="D858" t="s">
        <v>16</v>
      </c>
      <c r="E858" s="13">
        <v>5</v>
      </c>
      <c r="G858" s="1">
        <f t="shared" si="12"/>
        <v>217.2999999999999</v>
      </c>
      <c r="J858" s="405"/>
      <c r="K858" t="s">
        <v>14</v>
      </c>
      <c r="L858" s="217">
        <v>5</v>
      </c>
    </row>
    <row r="859" spans="1:12">
      <c r="A859" s="30">
        <v>45855</v>
      </c>
      <c r="B859" s="405">
        <v>31513</v>
      </c>
      <c r="C859" s="405" t="s">
        <v>23</v>
      </c>
      <c r="D859" t="s">
        <v>13</v>
      </c>
      <c r="F859" s="1">
        <v>148.30000000000001</v>
      </c>
      <c r="G859" s="1">
        <f t="shared" si="12"/>
        <v>68.999999999999886</v>
      </c>
      <c r="J859" s="404" t="s">
        <v>23</v>
      </c>
      <c r="K859" t="s">
        <v>13</v>
      </c>
      <c r="L859" s="13">
        <v>148.30000000000001</v>
      </c>
    </row>
    <row r="860" spans="1:12">
      <c r="A860" s="30">
        <v>45855</v>
      </c>
      <c r="B860" s="405">
        <v>31513</v>
      </c>
      <c r="C860" s="405" t="s">
        <v>23</v>
      </c>
      <c r="D860" t="s">
        <v>14</v>
      </c>
      <c r="F860" s="1">
        <v>4</v>
      </c>
      <c r="G860" s="1">
        <f t="shared" si="12"/>
        <v>64.999999999999886</v>
      </c>
      <c r="J860" s="405"/>
      <c r="K860" t="s">
        <v>14</v>
      </c>
      <c r="L860" s="13">
        <v>4</v>
      </c>
    </row>
    <row r="861" spans="1:12">
      <c r="A861" s="30">
        <v>45855</v>
      </c>
      <c r="B861" s="405">
        <v>31513</v>
      </c>
      <c r="C861" s="405" t="s">
        <v>23</v>
      </c>
      <c r="D861" t="s">
        <v>15</v>
      </c>
      <c r="F861" s="1">
        <v>60</v>
      </c>
      <c r="G861" s="1">
        <f t="shared" si="12"/>
        <v>4.9999999999998863</v>
      </c>
      <c r="J861" s="405"/>
      <c r="K861" t="s">
        <v>15</v>
      </c>
      <c r="L861" s="13">
        <v>60</v>
      </c>
    </row>
    <row r="862" spans="1:12">
      <c r="A862" s="30">
        <v>45855</v>
      </c>
      <c r="B862" s="405">
        <v>31513</v>
      </c>
      <c r="C862" s="405" t="s">
        <v>23</v>
      </c>
      <c r="D862" t="s">
        <v>16</v>
      </c>
      <c r="F862" s="1">
        <v>5</v>
      </c>
      <c r="G862" s="1">
        <f t="shared" si="12"/>
        <v>-1.1368683772161603E-13</v>
      </c>
      <c r="J862" s="405"/>
      <c r="K862" t="s">
        <v>16</v>
      </c>
      <c r="L862" s="13">
        <v>5</v>
      </c>
    </row>
    <row r="863" spans="1:12">
      <c r="A863" s="32">
        <v>45869</v>
      </c>
      <c r="B863" s="404" t="s">
        <v>11</v>
      </c>
      <c r="C863" s="404" t="s">
        <v>24</v>
      </c>
      <c r="D863" t="s">
        <v>13</v>
      </c>
      <c r="E863" s="1">
        <v>148.30000000000001</v>
      </c>
      <c r="G863" s="1">
        <f t="shared" si="12"/>
        <v>148.2999999999999</v>
      </c>
      <c r="L863" s="29">
        <f>SUM(L857:L862)</f>
        <v>305.5</v>
      </c>
    </row>
    <row r="864" spans="1:12">
      <c r="B864" s="405"/>
      <c r="C864" s="405"/>
      <c r="D864" t="s">
        <v>14</v>
      </c>
      <c r="E864" s="1">
        <v>4</v>
      </c>
      <c r="G864" s="1">
        <f t="shared" si="12"/>
        <v>152.2999999999999</v>
      </c>
    </row>
    <row r="865" spans="1:13">
      <c r="B865" s="405"/>
      <c r="C865" s="405"/>
      <c r="D865" t="s">
        <v>15</v>
      </c>
      <c r="E865" s="1">
        <v>60</v>
      </c>
      <c r="G865" s="1">
        <f t="shared" si="12"/>
        <v>212.2999999999999</v>
      </c>
    </row>
    <row r="866" spans="1:13">
      <c r="B866" s="405"/>
      <c r="C866" s="405"/>
      <c r="D866" t="s">
        <v>16</v>
      </c>
      <c r="E866" s="1">
        <v>5</v>
      </c>
      <c r="G866" s="1">
        <f t="shared" si="12"/>
        <v>217.2999999999999</v>
      </c>
      <c r="J866" s="422" t="s">
        <v>488</v>
      </c>
      <c r="K866" s="422"/>
      <c r="L866" s="422"/>
      <c r="M866" s="422"/>
    </row>
    <row r="867" spans="1:13">
      <c r="A867" s="30">
        <v>45902</v>
      </c>
      <c r="B867" s="405">
        <v>31608</v>
      </c>
      <c r="C867" s="405" t="s">
        <v>24</v>
      </c>
      <c r="D867" t="s">
        <v>13</v>
      </c>
      <c r="F867" s="1">
        <v>148.30000000000001</v>
      </c>
      <c r="G867" s="1">
        <f t="shared" si="12"/>
        <v>68.999999999999886</v>
      </c>
      <c r="J867" s="405"/>
      <c r="K867" s="405"/>
      <c r="L867" s="405"/>
      <c r="M867" s="405"/>
    </row>
    <row r="868" spans="1:13">
      <c r="A868" s="30">
        <v>45902</v>
      </c>
      <c r="B868" s="405">
        <v>31608</v>
      </c>
      <c r="C868" s="405" t="s">
        <v>24</v>
      </c>
      <c r="D868" t="s">
        <v>14</v>
      </c>
      <c r="F868" s="1">
        <v>4</v>
      </c>
      <c r="G868" s="1">
        <f t="shared" si="12"/>
        <v>64.999999999999886</v>
      </c>
      <c r="J868" s="405"/>
      <c r="K868" s="405"/>
      <c r="L868" s="405"/>
      <c r="M868" s="405"/>
    </row>
    <row r="869" spans="1:13">
      <c r="A869" s="30">
        <v>45902</v>
      </c>
      <c r="B869" s="405">
        <v>31608</v>
      </c>
      <c r="C869" s="405" t="s">
        <v>24</v>
      </c>
      <c r="D869" t="s">
        <v>15</v>
      </c>
      <c r="F869" s="1">
        <v>60</v>
      </c>
      <c r="G869" s="1">
        <f t="shared" si="12"/>
        <v>4.9999999999998863</v>
      </c>
      <c r="J869" s="405"/>
      <c r="K869" s="405"/>
      <c r="L869" s="405"/>
      <c r="M869" s="405"/>
    </row>
    <row r="870" spans="1:13">
      <c r="A870" s="30">
        <v>45902</v>
      </c>
      <c r="B870" s="405">
        <v>31608</v>
      </c>
      <c r="C870" s="405" t="s">
        <v>24</v>
      </c>
      <c r="D870" t="s">
        <v>16</v>
      </c>
      <c r="F870" s="1">
        <v>5</v>
      </c>
      <c r="G870" s="1">
        <f t="shared" si="12"/>
        <v>-1.1368683772161603E-13</v>
      </c>
      <c r="J870" s="405"/>
      <c r="K870" s="405"/>
      <c r="L870" s="405"/>
      <c r="M870" s="405"/>
    </row>
    <row r="871" spans="1:13">
      <c r="A871" s="32">
        <v>45900</v>
      </c>
      <c r="B871" s="404" t="s">
        <v>11</v>
      </c>
      <c r="C871" s="404" t="s">
        <v>25</v>
      </c>
      <c r="D871" t="s">
        <v>13</v>
      </c>
      <c r="E871" s="217">
        <v>148.30000000000001</v>
      </c>
      <c r="G871" s="1">
        <f t="shared" si="12"/>
        <v>148.2999999999999</v>
      </c>
      <c r="I871">
        <v>2025</v>
      </c>
      <c r="J871" s="404" t="s">
        <v>24</v>
      </c>
      <c r="K871" t="s">
        <v>13</v>
      </c>
      <c r="M871" s="1">
        <v>148.30000000000001</v>
      </c>
    </row>
    <row r="872" spans="1:13">
      <c r="B872" s="405"/>
      <c r="C872" s="405"/>
      <c r="D872" t="s">
        <v>14</v>
      </c>
      <c r="E872" s="217">
        <v>8</v>
      </c>
      <c r="G872" s="1">
        <f t="shared" si="12"/>
        <v>156.2999999999999</v>
      </c>
      <c r="J872" s="405"/>
      <c r="K872" t="s">
        <v>14</v>
      </c>
      <c r="M872" s="1">
        <v>4</v>
      </c>
    </row>
    <row r="873" spans="1:13">
      <c r="B873" s="405"/>
      <c r="C873" s="405"/>
      <c r="D873" t="s">
        <v>15</v>
      </c>
      <c r="E873" s="217">
        <v>60</v>
      </c>
      <c r="G873" s="1">
        <f t="shared" ref="G873:G925" si="13">+G872+E873-F873</f>
        <v>216.2999999999999</v>
      </c>
      <c r="K873" t="s">
        <v>15</v>
      </c>
      <c r="M873" s="1">
        <v>60</v>
      </c>
    </row>
    <row r="874" spans="1:13">
      <c r="B874" s="405"/>
      <c r="C874" s="405"/>
      <c r="D874" t="s">
        <v>16</v>
      </c>
      <c r="E874" s="217">
        <v>5</v>
      </c>
      <c r="G874" s="1">
        <f t="shared" si="13"/>
        <v>221.2999999999999</v>
      </c>
      <c r="K874" t="s">
        <v>16</v>
      </c>
      <c r="M874" s="1">
        <v>5</v>
      </c>
    </row>
    <row r="875" spans="1:13">
      <c r="A875" s="30">
        <v>45902</v>
      </c>
      <c r="B875" s="405">
        <v>31608</v>
      </c>
      <c r="C875" s="405" t="s">
        <v>25</v>
      </c>
      <c r="D875" t="s">
        <v>15</v>
      </c>
      <c r="F875" s="217">
        <v>60</v>
      </c>
      <c r="G875" s="1">
        <f t="shared" si="13"/>
        <v>161.2999999999999</v>
      </c>
      <c r="J875" s="322" t="s">
        <v>25</v>
      </c>
      <c r="K875" t="s">
        <v>15</v>
      </c>
      <c r="M875" s="1">
        <v>60</v>
      </c>
    </row>
    <row r="876" spans="1:13">
      <c r="A876" s="30">
        <v>45902</v>
      </c>
      <c r="B876" s="405">
        <v>31608</v>
      </c>
      <c r="C876" s="405" t="s">
        <v>25</v>
      </c>
      <c r="D876" t="s">
        <v>16</v>
      </c>
      <c r="F876" s="217">
        <v>5</v>
      </c>
      <c r="G876" s="1">
        <f t="shared" si="13"/>
        <v>156.2999999999999</v>
      </c>
      <c r="K876" t="s">
        <v>16</v>
      </c>
      <c r="M876" s="1">
        <v>5</v>
      </c>
    </row>
    <row r="877" spans="1:13">
      <c r="A877" s="30">
        <v>45934</v>
      </c>
      <c r="B877" s="405">
        <v>31697</v>
      </c>
      <c r="C877" s="405" t="s">
        <v>25</v>
      </c>
      <c r="D877" t="s">
        <v>13</v>
      </c>
      <c r="F877" s="217">
        <v>148.30000000000001</v>
      </c>
      <c r="G877" s="1">
        <f t="shared" si="13"/>
        <v>7.9999999999998863</v>
      </c>
      <c r="M877" s="1"/>
    </row>
    <row r="878" spans="1:13">
      <c r="A878" s="30">
        <v>45934</v>
      </c>
      <c r="B878" s="405">
        <v>31697</v>
      </c>
      <c r="C878" s="405" t="s">
        <v>25</v>
      </c>
      <c r="D878" t="s">
        <v>14</v>
      </c>
      <c r="F878" s="217">
        <v>8</v>
      </c>
      <c r="G878" s="1">
        <f t="shared" si="13"/>
        <v>-1.1368683772161603E-13</v>
      </c>
      <c r="M878" s="1"/>
    </row>
    <row r="879" spans="1:13">
      <c r="A879" s="68">
        <v>45930</v>
      </c>
      <c r="B879" s="404" t="s">
        <v>11</v>
      </c>
      <c r="C879" s="404" t="s">
        <v>41</v>
      </c>
      <c r="D879" t="s">
        <v>13</v>
      </c>
      <c r="E879" s="217">
        <v>142.6</v>
      </c>
      <c r="G879" s="1">
        <f t="shared" si="13"/>
        <v>142.59999999999988</v>
      </c>
      <c r="L879" s="13">
        <f>SUM(L871:L876)</f>
        <v>0</v>
      </c>
      <c r="M879" s="13">
        <f>SUM(M871:M876)</f>
        <v>282.3</v>
      </c>
    </row>
    <row r="880" spans="1:13">
      <c r="A880" s="46"/>
      <c r="B880" s="405"/>
      <c r="C880" s="405"/>
      <c r="D880" t="s">
        <v>14</v>
      </c>
      <c r="E880" s="217">
        <v>4</v>
      </c>
      <c r="G880" s="1">
        <f t="shared" si="13"/>
        <v>146.59999999999988</v>
      </c>
    </row>
    <row r="881" spans="1:12">
      <c r="A881" s="46"/>
      <c r="B881" s="405"/>
      <c r="C881" s="405"/>
      <c r="D881" t="s">
        <v>15</v>
      </c>
      <c r="E881" s="217">
        <v>60</v>
      </c>
      <c r="G881" s="1">
        <f t="shared" si="13"/>
        <v>206.59999999999988</v>
      </c>
    </row>
    <row r="882" spans="1:12">
      <c r="A882" s="46"/>
      <c r="B882" s="405"/>
      <c r="C882" s="405"/>
      <c r="D882" t="s">
        <v>16</v>
      </c>
      <c r="E882" s="217">
        <v>5</v>
      </c>
      <c r="G882" s="1">
        <f t="shared" si="13"/>
        <v>211.59999999999988</v>
      </c>
    </row>
    <row r="883" spans="1:12">
      <c r="B883" s="405"/>
      <c r="C883" s="405"/>
      <c r="D883" t="s">
        <v>76</v>
      </c>
      <c r="E883" s="217">
        <v>10</v>
      </c>
      <c r="G883" s="1">
        <f t="shared" si="13"/>
        <v>221.59999999999988</v>
      </c>
    </row>
    <row r="884" spans="1:12">
      <c r="A884" s="30">
        <v>45905</v>
      </c>
      <c r="B884" s="405"/>
      <c r="C884" s="405" t="s">
        <v>41</v>
      </c>
      <c r="D884" t="s">
        <v>76</v>
      </c>
      <c r="F884" s="1">
        <v>10</v>
      </c>
      <c r="G884" s="1">
        <f t="shared" si="13"/>
        <v>211.59999999999988</v>
      </c>
      <c r="I884" s="404" t="s">
        <v>41</v>
      </c>
      <c r="J884" t="s">
        <v>13</v>
      </c>
      <c r="K884" s="217">
        <v>142.6</v>
      </c>
      <c r="L884" s="217"/>
    </row>
    <row r="885" spans="1:12">
      <c r="A885" s="30">
        <v>45958</v>
      </c>
      <c r="B885" s="405">
        <v>31818</v>
      </c>
      <c r="C885" s="405" t="s">
        <v>41</v>
      </c>
      <c r="D885" t="s">
        <v>15</v>
      </c>
      <c r="F885" s="217">
        <v>60</v>
      </c>
      <c r="G885" s="1">
        <f t="shared" si="13"/>
        <v>151.59999999999988</v>
      </c>
      <c r="I885" s="404"/>
      <c r="J885"/>
      <c r="K885" s="217"/>
      <c r="L885" s="217"/>
    </row>
    <row r="886" spans="1:12">
      <c r="A886" s="30">
        <v>45958</v>
      </c>
      <c r="B886" s="405">
        <v>31818</v>
      </c>
      <c r="C886" s="405" t="s">
        <v>41</v>
      </c>
      <c r="D886" t="s">
        <v>16</v>
      </c>
      <c r="F886" s="217">
        <v>5</v>
      </c>
      <c r="G886" s="1">
        <f t="shared" si="13"/>
        <v>146.59999999999988</v>
      </c>
      <c r="I886" s="404"/>
      <c r="J886"/>
      <c r="K886" s="217"/>
      <c r="L886" s="217"/>
    </row>
    <row r="887" spans="1:12">
      <c r="A887" s="30">
        <v>45986</v>
      </c>
      <c r="B887" s="405">
        <v>32108</v>
      </c>
      <c r="C887" s="405" t="s">
        <v>41</v>
      </c>
      <c r="D887" t="s">
        <v>13</v>
      </c>
      <c r="F887" s="217">
        <v>142.6</v>
      </c>
      <c r="G887" s="1">
        <f t="shared" si="13"/>
        <v>3.9999999999998863</v>
      </c>
      <c r="I887" s="404"/>
      <c r="J887"/>
      <c r="K887" s="217"/>
      <c r="L887" s="217"/>
    </row>
    <row r="888" spans="1:12">
      <c r="A888" s="30">
        <v>45986</v>
      </c>
      <c r="B888" s="405">
        <v>32108</v>
      </c>
      <c r="C888" s="405" t="s">
        <v>41</v>
      </c>
      <c r="D888" t="s">
        <v>14</v>
      </c>
      <c r="F888" s="217">
        <v>4</v>
      </c>
      <c r="G888" s="1">
        <f t="shared" si="13"/>
        <v>-1.1368683772161603E-13</v>
      </c>
      <c r="I888" s="404"/>
      <c r="J888"/>
      <c r="K888" s="217"/>
      <c r="L888" s="217"/>
    </row>
    <row r="889" spans="1:12">
      <c r="A889" s="68">
        <v>45961</v>
      </c>
      <c r="B889" s="404" t="s">
        <v>11</v>
      </c>
      <c r="C889" s="404" t="s">
        <v>27</v>
      </c>
      <c r="D889" t="s">
        <v>13</v>
      </c>
      <c r="E889" s="1">
        <v>140.69999999999999</v>
      </c>
      <c r="G889" s="1">
        <f t="shared" si="13"/>
        <v>140.69999999999987</v>
      </c>
      <c r="I889" s="405"/>
      <c r="J889" t="s">
        <v>14</v>
      </c>
      <c r="K889" s="217">
        <v>4</v>
      </c>
      <c r="L889" s="217"/>
    </row>
    <row r="890" spans="1:12">
      <c r="A890" s="46"/>
      <c r="B890" s="405"/>
      <c r="C890" s="405"/>
      <c r="D890" t="s">
        <v>14</v>
      </c>
      <c r="E890" s="1">
        <v>7</v>
      </c>
      <c r="G890" s="1">
        <f t="shared" si="13"/>
        <v>147.69999999999987</v>
      </c>
      <c r="I890" s="405"/>
      <c r="J890" t="s">
        <v>15</v>
      </c>
      <c r="K890" s="217">
        <v>60</v>
      </c>
      <c r="L890" s="29"/>
    </row>
    <row r="891" spans="1:12">
      <c r="A891" s="46"/>
      <c r="B891" s="405"/>
      <c r="C891" s="405"/>
      <c r="D891" t="s">
        <v>15</v>
      </c>
      <c r="E891" s="217">
        <v>60</v>
      </c>
      <c r="G891" s="1">
        <f t="shared" si="13"/>
        <v>207.69999999999987</v>
      </c>
      <c r="I891" s="405"/>
      <c r="J891" t="s">
        <v>16</v>
      </c>
      <c r="K891" s="217">
        <v>5</v>
      </c>
    </row>
    <row r="892" spans="1:12">
      <c r="A892" s="46"/>
      <c r="B892" s="405"/>
      <c r="C892" s="405"/>
      <c r="D892" t="s">
        <v>16</v>
      </c>
      <c r="E892" s="217">
        <v>5</v>
      </c>
      <c r="G892" s="1">
        <f t="shared" si="13"/>
        <v>212.69999999999987</v>
      </c>
      <c r="K892" s="29">
        <f>SUM(K884:K891)</f>
        <v>211.6</v>
      </c>
    </row>
    <row r="893" spans="1:12">
      <c r="A893" s="30">
        <v>45986</v>
      </c>
      <c r="B893" s="405">
        <v>32109</v>
      </c>
      <c r="C893" s="405" t="s">
        <v>27</v>
      </c>
      <c r="D893" t="s">
        <v>13</v>
      </c>
      <c r="F893" s="1">
        <v>50</v>
      </c>
      <c r="G893" s="1">
        <f t="shared" si="13"/>
        <v>162.69999999999987</v>
      </c>
    </row>
    <row r="894" spans="1:12">
      <c r="A894" s="30">
        <v>45986</v>
      </c>
      <c r="B894" s="405">
        <v>32110</v>
      </c>
      <c r="C894" s="405" t="s">
        <v>27</v>
      </c>
      <c r="D894" t="s">
        <v>13</v>
      </c>
      <c r="F894" s="1">
        <v>90.7</v>
      </c>
      <c r="G894" s="1">
        <f t="shared" si="13"/>
        <v>71.999999999999872</v>
      </c>
    </row>
    <row r="895" spans="1:12">
      <c r="A895" s="30">
        <v>45986</v>
      </c>
      <c r="B895" s="405">
        <v>32110</v>
      </c>
      <c r="C895" s="405" t="s">
        <v>27</v>
      </c>
      <c r="D895" t="s">
        <v>14</v>
      </c>
      <c r="F895" s="1">
        <v>7</v>
      </c>
      <c r="G895" s="1">
        <f>+G894+E895-F895</f>
        <v>64.999999999999872</v>
      </c>
    </row>
    <row r="896" spans="1:12">
      <c r="A896" s="30">
        <v>45986</v>
      </c>
      <c r="B896" s="405">
        <v>32110</v>
      </c>
      <c r="C896" s="405" t="s">
        <v>27</v>
      </c>
      <c r="D896" t="s">
        <v>15</v>
      </c>
      <c r="F896" s="1">
        <v>60</v>
      </c>
      <c r="G896" s="1">
        <f>+G895+E896-F896</f>
        <v>4.9999999999998721</v>
      </c>
      <c r="I896" s="421" t="s">
        <v>488</v>
      </c>
      <c r="J896" s="421"/>
      <c r="K896" s="421"/>
      <c r="L896" s="264"/>
    </row>
    <row r="897" spans="1:12">
      <c r="A897" s="30">
        <v>45986</v>
      </c>
      <c r="B897" s="405">
        <v>32110</v>
      </c>
      <c r="C897" s="405" t="s">
        <v>27</v>
      </c>
      <c r="D897" t="s">
        <v>16</v>
      </c>
      <c r="F897" s="1">
        <v>5</v>
      </c>
      <c r="G897" s="1">
        <f>+G896+E897-F897</f>
        <v>-1.2789769243681803E-13</v>
      </c>
      <c r="H897" s="11">
        <v>2025</v>
      </c>
      <c r="I897" s="404" t="s">
        <v>41</v>
      </c>
      <c r="J897" t="s">
        <v>13</v>
      </c>
      <c r="K897" s="217">
        <v>142.6</v>
      </c>
    </row>
    <row r="898" spans="1:12">
      <c r="A898" s="68">
        <v>45991</v>
      </c>
      <c r="B898" s="404" t="s">
        <v>11</v>
      </c>
      <c r="C898" s="404" t="s">
        <v>28</v>
      </c>
      <c r="D898" t="s">
        <v>13</v>
      </c>
      <c r="E898" s="44">
        <v>133.1</v>
      </c>
      <c r="G898" s="1">
        <f>+G897+E898-F898</f>
        <v>133.09999999999985</v>
      </c>
      <c r="I898" s="405"/>
      <c r="J898" t="s">
        <v>14</v>
      </c>
      <c r="K898" s="217">
        <v>4</v>
      </c>
    </row>
    <row r="899" spans="1:12">
      <c r="A899" s="46"/>
      <c r="B899" s="405"/>
      <c r="C899" s="405"/>
      <c r="D899" t="s">
        <v>14</v>
      </c>
      <c r="E899" s="44">
        <v>6</v>
      </c>
      <c r="G899" s="1">
        <f>+G898+E899-F899</f>
        <v>139.09999999999985</v>
      </c>
      <c r="I899" s="404" t="s">
        <v>27</v>
      </c>
      <c r="J899" t="s">
        <v>13</v>
      </c>
      <c r="K899" s="1">
        <v>140.69999999999999</v>
      </c>
    </row>
    <row r="900" spans="1:12">
      <c r="A900" s="46"/>
      <c r="B900" s="405"/>
      <c r="C900" s="405"/>
      <c r="D900" t="s">
        <v>15</v>
      </c>
      <c r="E900" s="217">
        <v>60</v>
      </c>
      <c r="G900" s="1">
        <f>+G899+E900-F900</f>
        <v>199.09999999999985</v>
      </c>
      <c r="I900" s="405"/>
      <c r="J900" t="s">
        <v>14</v>
      </c>
      <c r="K900" s="1">
        <v>7</v>
      </c>
    </row>
    <row r="901" spans="1:12">
      <c r="A901" s="46"/>
      <c r="B901" s="405"/>
      <c r="C901" s="405"/>
      <c r="D901" t="s">
        <v>16</v>
      </c>
      <c r="E901" s="217">
        <v>5</v>
      </c>
      <c r="G901" s="1">
        <f>+G900+E901-F901</f>
        <v>204.09999999999985</v>
      </c>
      <c r="I901" s="405"/>
      <c r="J901" t="s">
        <v>15</v>
      </c>
      <c r="K901" s="217">
        <v>60</v>
      </c>
    </row>
    <row r="902" spans="1:12">
      <c r="A902" s="46">
        <v>46027</v>
      </c>
      <c r="B902" s="405">
        <v>32286</v>
      </c>
      <c r="C902" s="405" t="s">
        <v>28</v>
      </c>
      <c r="D902" t="s">
        <v>13</v>
      </c>
      <c r="E902" s="217"/>
      <c r="F902" s="1">
        <v>133.1</v>
      </c>
      <c r="G902" s="1">
        <f t="shared" ref="G902:G908" si="14">+G901+E902-F902</f>
        <v>70.999999999999858</v>
      </c>
      <c r="I902" s="405"/>
      <c r="J902"/>
      <c r="K902" s="217"/>
    </row>
    <row r="903" spans="1:12">
      <c r="A903" s="46">
        <v>46027</v>
      </c>
      <c r="B903" s="405">
        <v>32286</v>
      </c>
      <c r="C903" s="405" t="s">
        <v>28</v>
      </c>
      <c r="D903" t="s">
        <v>14</v>
      </c>
      <c r="E903" s="217"/>
      <c r="F903" s="1">
        <v>6</v>
      </c>
      <c r="G903" s="1">
        <f t="shared" si="14"/>
        <v>64.999999999999858</v>
      </c>
      <c r="I903" s="405"/>
      <c r="J903"/>
      <c r="K903" s="217"/>
    </row>
    <row r="904" spans="1:12">
      <c r="A904" s="46">
        <v>46027</v>
      </c>
      <c r="B904" s="405">
        <v>32286</v>
      </c>
      <c r="C904" s="405" t="s">
        <v>28</v>
      </c>
      <c r="D904" t="s">
        <v>15</v>
      </c>
      <c r="E904" s="217"/>
      <c r="F904" s="1">
        <v>60</v>
      </c>
      <c r="G904" s="1">
        <f t="shared" si="14"/>
        <v>4.9999999999998579</v>
      </c>
    </row>
    <row r="905" spans="1:12">
      <c r="A905" s="46">
        <v>46027</v>
      </c>
      <c r="B905" s="405">
        <v>32286</v>
      </c>
      <c r="C905" s="405" t="s">
        <v>28</v>
      </c>
      <c r="D905" t="s">
        <v>16</v>
      </c>
      <c r="E905" s="217"/>
      <c r="F905" s="1">
        <v>5</v>
      </c>
      <c r="G905" s="1">
        <f t="shared" si="14"/>
        <v>-1.4210854715202004E-13</v>
      </c>
    </row>
    <row r="906" spans="1:12">
      <c r="A906" s="68">
        <v>46022</v>
      </c>
      <c r="B906" s="404" t="s">
        <v>11</v>
      </c>
      <c r="C906" s="404" t="s">
        <v>29</v>
      </c>
      <c r="D906" t="s">
        <v>13</v>
      </c>
      <c r="E906" s="44">
        <v>134.9</v>
      </c>
      <c r="G906" s="1">
        <f t="shared" si="14"/>
        <v>134.89999999999986</v>
      </c>
      <c r="L906" s="264"/>
    </row>
    <row r="907" spans="1:12">
      <c r="A907" s="46"/>
      <c r="B907" s="405"/>
      <c r="C907" s="405"/>
      <c r="D907" t="s">
        <v>14</v>
      </c>
      <c r="E907" s="44">
        <v>6</v>
      </c>
      <c r="G907" s="1">
        <f t="shared" si="14"/>
        <v>140.89999999999986</v>
      </c>
    </row>
    <row r="908" spans="1:12">
      <c r="A908" s="46"/>
      <c r="B908" s="405"/>
      <c r="C908" s="405"/>
      <c r="D908" t="s">
        <v>15</v>
      </c>
      <c r="E908" s="217">
        <v>60</v>
      </c>
      <c r="G908" s="1">
        <f t="shared" si="14"/>
        <v>200.89999999999986</v>
      </c>
    </row>
    <row r="909" spans="1:12">
      <c r="A909" s="46"/>
      <c r="B909" s="405"/>
      <c r="C909" s="405"/>
      <c r="D909" t="s">
        <v>16</v>
      </c>
      <c r="E909" s="217">
        <v>5</v>
      </c>
      <c r="G909" s="1">
        <f>+G908+E909-F909</f>
        <v>205.89999999999986</v>
      </c>
    </row>
    <row r="910" spans="1:12">
      <c r="A910" s="30">
        <v>46027</v>
      </c>
      <c r="B910" s="405">
        <v>32286</v>
      </c>
      <c r="C910" s="405" t="s">
        <v>29</v>
      </c>
      <c r="D910" t="s">
        <v>15</v>
      </c>
      <c r="F910" s="1">
        <v>60</v>
      </c>
      <c r="G910" s="1">
        <f>+G909+E910-F910</f>
        <v>145.89999999999986</v>
      </c>
    </row>
    <row r="911" spans="1:12">
      <c r="A911" s="30">
        <v>46027</v>
      </c>
      <c r="B911" s="405">
        <v>32286</v>
      </c>
      <c r="C911" s="405" t="s">
        <v>29</v>
      </c>
      <c r="D911" t="s">
        <v>16</v>
      </c>
      <c r="F911" s="1">
        <v>5</v>
      </c>
      <c r="G911" s="1">
        <f>+G910+E911-F911</f>
        <v>140.89999999999986</v>
      </c>
      <c r="I911" s="421" t="s">
        <v>488</v>
      </c>
      <c r="J911" s="421"/>
      <c r="K911" s="421"/>
    </row>
    <row r="912" spans="1:12">
      <c r="A912" s="30">
        <v>46043</v>
      </c>
      <c r="B912" s="405">
        <v>32388</v>
      </c>
      <c r="C912" s="405" t="s">
        <v>29</v>
      </c>
      <c r="D912" t="s">
        <v>13</v>
      </c>
      <c r="F912" s="1">
        <v>134.9</v>
      </c>
      <c r="G912" s="1">
        <f>+G911+E912-F912</f>
        <v>5.9999999999998579</v>
      </c>
      <c r="H912" s="11">
        <v>2026</v>
      </c>
      <c r="I912" s="404" t="s">
        <v>12</v>
      </c>
      <c r="J912" t="s">
        <v>13</v>
      </c>
      <c r="K912" s="44">
        <v>131.19999999999999</v>
      </c>
    </row>
    <row r="913" spans="1:12">
      <c r="A913" s="30">
        <v>46043</v>
      </c>
      <c r="B913" s="405">
        <v>32388</v>
      </c>
      <c r="C913" s="405" t="s">
        <v>29</v>
      </c>
      <c r="D913" t="s">
        <v>14</v>
      </c>
      <c r="F913" s="1">
        <v>6</v>
      </c>
      <c r="G913" s="1">
        <f>+G912+E913-F913</f>
        <v>-1.4210854715202004E-13</v>
      </c>
      <c r="I913" s="405"/>
      <c r="J913" t="s">
        <v>14</v>
      </c>
      <c r="K913" s="44">
        <v>5</v>
      </c>
      <c r="L913" s="29"/>
    </row>
    <row r="914" spans="1:12">
      <c r="A914" s="68">
        <v>46053</v>
      </c>
      <c r="B914" s="404" t="s">
        <v>11</v>
      </c>
      <c r="C914" s="404" t="s">
        <v>12</v>
      </c>
      <c r="D914" t="s">
        <v>13</v>
      </c>
      <c r="E914" s="44">
        <v>131.19999999999999</v>
      </c>
      <c r="G914" s="1">
        <f>+G913+E914-F914</f>
        <v>131.19999999999985</v>
      </c>
      <c r="I914" s="405"/>
      <c r="J914" t="s">
        <v>15</v>
      </c>
      <c r="K914" s="217">
        <v>60</v>
      </c>
    </row>
    <row r="915" spans="1:12">
      <c r="A915" s="46"/>
      <c r="B915" s="405"/>
      <c r="C915" s="405"/>
      <c r="D915" t="s">
        <v>14</v>
      </c>
      <c r="E915" s="44">
        <v>5</v>
      </c>
      <c r="G915" s="1">
        <f>+G914+E915-F915</f>
        <v>136.19999999999985</v>
      </c>
      <c r="I915" s="405"/>
      <c r="J915" t="s">
        <v>16</v>
      </c>
      <c r="K915" s="217">
        <v>5</v>
      </c>
    </row>
    <row r="916" spans="1:12">
      <c r="A916" s="46"/>
      <c r="B916" s="405"/>
      <c r="C916" s="405"/>
      <c r="D916" t="s">
        <v>15</v>
      </c>
      <c r="E916" s="217">
        <v>60</v>
      </c>
      <c r="G916" s="1">
        <f>+G915+E916-F916</f>
        <v>196.19999999999985</v>
      </c>
      <c r="I916" s="404" t="s">
        <v>19</v>
      </c>
      <c r="J916" t="s">
        <v>15</v>
      </c>
      <c r="K916" s="217">
        <v>56</v>
      </c>
    </row>
    <row r="917" spans="1:12">
      <c r="A917" s="46"/>
      <c r="B917" s="405"/>
      <c r="C917" s="405"/>
      <c r="D917" t="s">
        <v>16</v>
      </c>
      <c r="E917" s="217">
        <v>5</v>
      </c>
      <c r="G917" s="1">
        <f>+G916+E917-F917</f>
        <v>201.19999999999985</v>
      </c>
      <c r="I917" s="419"/>
      <c r="J917" t="s">
        <v>16</v>
      </c>
      <c r="K917" s="217">
        <v>5</v>
      </c>
    </row>
    <row r="918" spans="1:12">
      <c r="A918" s="46">
        <v>46084</v>
      </c>
      <c r="B918" s="405">
        <v>32607</v>
      </c>
      <c r="C918" s="405" t="s">
        <v>12</v>
      </c>
      <c r="D918" t="s">
        <v>13</v>
      </c>
      <c r="E918" s="217"/>
      <c r="F918" s="1">
        <v>131.19999999999999</v>
      </c>
      <c r="G918" s="1">
        <f>+G917+E918-F918</f>
        <v>69.999999999999858</v>
      </c>
      <c r="I918" s="419"/>
      <c r="J918"/>
      <c r="K918" s="217"/>
    </row>
    <row r="919" spans="1:12">
      <c r="A919" s="46">
        <v>46084</v>
      </c>
      <c r="B919" s="405">
        <v>32607</v>
      </c>
      <c r="C919" s="405" t="s">
        <v>12</v>
      </c>
      <c r="D919" t="s">
        <v>14</v>
      </c>
      <c r="E919" s="217"/>
      <c r="F919" s="1">
        <v>5</v>
      </c>
      <c r="G919" s="1">
        <f>+G918+E919-F919</f>
        <v>64.999999999999858</v>
      </c>
      <c r="I919" s="419"/>
      <c r="J919"/>
      <c r="K919" s="217"/>
    </row>
    <row r="920" spans="1:12">
      <c r="A920" s="46">
        <v>46084</v>
      </c>
      <c r="B920" s="405">
        <v>32608</v>
      </c>
      <c r="C920" s="405" t="s">
        <v>12</v>
      </c>
      <c r="D920" t="s">
        <v>15</v>
      </c>
      <c r="E920" s="217"/>
      <c r="F920" s="1">
        <v>60</v>
      </c>
      <c r="G920" s="1">
        <f>+G919+E920-F920</f>
        <v>4.9999999999998579</v>
      </c>
      <c r="I920" s="419"/>
      <c r="J920"/>
      <c r="K920" s="217"/>
    </row>
    <row r="921" spans="1:12">
      <c r="A921" s="46">
        <v>46084</v>
      </c>
      <c r="B921" s="405">
        <v>32608</v>
      </c>
      <c r="C921" s="405" t="s">
        <v>12</v>
      </c>
      <c r="D921" t="s">
        <v>16</v>
      </c>
      <c r="E921" s="217"/>
      <c r="F921" s="1">
        <v>5</v>
      </c>
      <c r="G921" s="1">
        <f>+G920+E921-F921</f>
        <v>-1.4210854715202004E-13</v>
      </c>
      <c r="I921" s="419"/>
      <c r="J921"/>
      <c r="K921" s="217"/>
    </row>
    <row r="922" spans="1:12">
      <c r="A922" s="32">
        <v>46081</v>
      </c>
      <c r="B922" s="404" t="s">
        <v>11</v>
      </c>
      <c r="C922" s="404" t="s">
        <v>19</v>
      </c>
      <c r="D922" t="s">
        <v>13</v>
      </c>
      <c r="E922" s="44">
        <v>129.30000000000001</v>
      </c>
      <c r="G922" s="1">
        <f>+G921+E922-F922</f>
        <v>129.29999999999987</v>
      </c>
      <c r="I922" s="409"/>
      <c r="J922"/>
      <c r="K922" s="88">
        <f>SUM(K912:K917)</f>
        <v>262.2</v>
      </c>
    </row>
    <row r="923" spans="1:12">
      <c r="B923" s="405"/>
      <c r="C923" s="405"/>
      <c r="D923" t="s">
        <v>14</v>
      </c>
      <c r="E923" s="44">
        <v>10</v>
      </c>
      <c r="G923" s="1">
        <f t="shared" si="13"/>
        <v>139.29999999999987</v>
      </c>
      <c r="I923" s="288"/>
      <c r="J923" s="38"/>
      <c r="K923" s="318"/>
    </row>
    <row r="924" spans="1:12">
      <c r="B924" s="405"/>
      <c r="C924" s="405"/>
      <c r="D924" t="s">
        <v>15</v>
      </c>
      <c r="E924" s="217">
        <v>56</v>
      </c>
      <c r="G924" s="1">
        <f t="shared" si="13"/>
        <v>195.29999999999987</v>
      </c>
    </row>
    <row r="925" spans="1:12">
      <c r="B925" s="405"/>
      <c r="C925" s="405"/>
      <c r="D925" t="s">
        <v>16</v>
      </c>
      <c r="E925" s="217">
        <v>5</v>
      </c>
      <c r="G925" s="1">
        <f t="shared" si="13"/>
        <v>200.29999999999987</v>
      </c>
      <c r="I925" s="421" t="s">
        <v>488</v>
      </c>
      <c r="J925" s="421"/>
      <c r="K925" s="421"/>
    </row>
    <row r="926" spans="1:12">
      <c r="A926" s="30">
        <v>46084</v>
      </c>
      <c r="B926" s="405">
        <v>32608</v>
      </c>
      <c r="C926" s="405" t="s">
        <v>19</v>
      </c>
      <c r="D926" t="s">
        <v>15</v>
      </c>
      <c r="F926" s="1">
        <v>56</v>
      </c>
      <c r="G926" s="1">
        <f>+G925+E926-F926</f>
        <v>144.29999999999987</v>
      </c>
      <c r="H926" s="11">
        <v>2026</v>
      </c>
      <c r="I926" s="404" t="s">
        <v>20</v>
      </c>
      <c r="J926" t="s">
        <v>13</v>
      </c>
      <c r="K926" s="1">
        <v>133.69999999999999</v>
      </c>
    </row>
    <row r="927" spans="1:12">
      <c r="A927" s="30">
        <v>46084</v>
      </c>
      <c r="B927" s="405">
        <v>32608</v>
      </c>
      <c r="C927" s="405" t="s">
        <v>19</v>
      </c>
      <c r="D927" t="s">
        <v>16</v>
      </c>
      <c r="F927" s="1">
        <v>5</v>
      </c>
      <c r="G927" s="1">
        <f>+G926+E927-F927</f>
        <v>139.29999999999987</v>
      </c>
      <c r="I927" s="405"/>
      <c r="J927" t="s">
        <v>14</v>
      </c>
      <c r="K927" s="1">
        <v>6</v>
      </c>
    </row>
    <row r="928" spans="1:12">
      <c r="A928" s="30">
        <v>46106</v>
      </c>
      <c r="B928" s="405">
        <v>32909</v>
      </c>
      <c r="C928" s="405" t="s">
        <v>19</v>
      </c>
      <c r="D928" t="s">
        <v>13</v>
      </c>
      <c r="F928" s="1">
        <v>129.30000000000001</v>
      </c>
      <c r="G928" s="1">
        <f>+G927+E928-F928</f>
        <v>9.9999999999998579</v>
      </c>
      <c r="I928" s="405"/>
      <c r="J928" t="s">
        <v>15</v>
      </c>
      <c r="K928" s="1">
        <v>60</v>
      </c>
    </row>
    <row r="929" spans="1:12">
      <c r="A929" s="30">
        <v>46106</v>
      </c>
      <c r="B929" s="405">
        <v>32909</v>
      </c>
      <c r="C929" s="405" t="s">
        <v>19</v>
      </c>
      <c r="D929" t="s">
        <v>14</v>
      </c>
      <c r="F929" s="1">
        <v>10</v>
      </c>
      <c r="G929" s="1">
        <f>+G928+E929-F929</f>
        <v>-1.4210854715202004E-13</v>
      </c>
      <c r="I929" s="405"/>
      <c r="J929" t="s">
        <v>16</v>
      </c>
      <c r="K929" s="1">
        <v>5</v>
      </c>
    </row>
    <row r="930" spans="1:12">
      <c r="A930" s="32">
        <v>46112</v>
      </c>
      <c r="B930" s="404" t="s">
        <v>11</v>
      </c>
      <c r="C930" s="404" t="s">
        <v>20</v>
      </c>
      <c r="D930" t="s">
        <v>13</v>
      </c>
      <c r="E930" s="1">
        <v>133.69999999999999</v>
      </c>
      <c r="G930" s="1">
        <f>+G929+E930-F930</f>
        <v>133.69999999999985</v>
      </c>
      <c r="K930" s="106">
        <f>SUM(K926:K929)</f>
        <v>204.7</v>
      </c>
    </row>
    <row r="931" spans="1:12">
      <c r="A931" s="32"/>
      <c r="B931" s="405"/>
      <c r="C931" s="405"/>
      <c r="D931" t="s">
        <v>14</v>
      </c>
      <c r="E931" s="1">
        <v>6</v>
      </c>
      <c r="G931" s="1">
        <f>+G930+E931-F931</f>
        <v>139.69999999999985</v>
      </c>
      <c r="J931" s="217"/>
    </row>
    <row r="932" spans="1:12">
      <c r="B932" s="405"/>
      <c r="C932" s="405"/>
      <c r="D932" t="s">
        <v>15</v>
      </c>
      <c r="E932" s="1">
        <v>60</v>
      </c>
      <c r="G932" s="1">
        <f>+G931+E932-F932</f>
        <v>199.69999999999985</v>
      </c>
      <c r="J932" s="217"/>
    </row>
    <row r="933" spans="1:12">
      <c r="B933" s="405"/>
      <c r="C933" s="405"/>
      <c r="D933" t="s">
        <v>16</v>
      </c>
      <c r="E933" s="1">
        <v>5</v>
      </c>
      <c r="G933" s="1">
        <f>+G932+E933-F933</f>
        <v>204.69999999999985</v>
      </c>
      <c r="J933" s="217"/>
    </row>
    <row r="934" spans="1:12">
      <c r="B934" s="405"/>
      <c r="C934" s="405"/>
      <c r="G934" s="1">
        <f>+G933+E934-F934</f>
        <v>204.69999999999985</v>
      </c>
      <c r="J934" s="217"/>
    </row>
    <row r="935" spans="1:12">
      <c r="B935" s="405"/>
      <c r="C935" s="405"/>
      <c r="G935" s="1">
        <f>+G934+E935-F935</f>
        <v>204.69999999999985</v>
      </c>
    </row>
    <row r="936" spans="1:12">
      <c r="B936" s="405"/>
      <c r="C936" s="405"/>
      <c r="G936" s="1">
        <f>+G935+E936-F936</f>
        <v>204.69999999999985</v>
      </c>
    </row>
    <row r="937" spans="1:12">
      <c r="B937" s="405"/>
      <c r="C937" s="405"/>
      <c r="G937" s="1">
        <f>+G936+E937-F937</f>
        <v>204.69999999999985</v>
      </c>
    </row>
    <row r="938" spans="1:12">
      <c r="B938" s="405"/>
      <c r="C938" s="405"/>
      <c r="G938" s="1">
        <f>+G937+E938-F938</f>
        <v>204.69999999999985</v>
      </c>
      <c r="K938" s="44"/>
    </row>
    <row r="939" spans="1:12">
      <c r="B939" s="405"/>
      <c r="C939" s="405"/>
      <c r="G939" s="1">
        <f>+G938+E939-F939</f>
        <v>204.69999999999985</v>
      </c>
      <c r="K939" s="44"/>
    </row>
    <row r="940" spans="1:12">
      <c r="B940" s="405"/>
      <c r="C940" s="405"/>
      <c r="G940" s="1">
        <f>+G939+E940-F940</f>
        <v>204.69999999999985</v>
      </c>
      <c r="K940" s="44"/>
      <c r="L940" s="29"/>
    </row>
    <row r="941" spans="1:12">
      <c r="B941" s="405"/>
      <c r="C941" s="405"/>
      <c r="G941" s="1">
        <f>+G940+E941-F941</f>
        <v>204.69999999999985</v>
      </c>
    </row>
    <row r="942" spans="1:12">
      <c r="B942" s="405"/>
      <c r="C942" s="405"/>
      <c r="G942" s="1">
        <f>+G941+E942-F942</f>
        <v>204.69999999999985</v>
      </c>
    </row>
    <row r="943" spans="1:12">
      <c r="B943" s="405"/>
      <c r="C943" s="405"/>
      <c r="G943" s="1">
        <f>+G942+E943-F943</f>
        <v>204.69999999999985</v>
      </c>
    </row>
    <row r="944" spans="1:12">
      <c r="B944" s="405"/>
      <c r="C944" s="405"/>
      <c r="G944" s="1">
        <f>+G943+E944-F944</f>
        <v>204.69999999999985</v>
      </c>
    </row>
    <row r="945" spans="2:7">
      <c r="B945" s="405"/>
      <c r="C945" s="405"/>
      <c r="G945" s="1">
        <f>+G944+E945-F945</f>
        <v>204.69999999999985</v>
      </c>
    </row>
    <row r="946" spans="2:7">
      <c r="B946" s="405"/>
      <c r="C946" s="405"/>
      <c r="G946" s="1">
        <f>+G945+E946-F946</f>
        <v>204.69999999999985</v>
      </c>
    </row>
    <row r="947" spans="2:7">
      <c r="B947" s="405"/>
      <c r="C947" s="405"/>
      <c r="G947" s="1">
        <f>+G946+E947-F947</f>
        <v>204.69999999999985</v>
      </c>
    </row>
    <row r="948" spans="2:7">
      <c r="B948" s="405"/>
      <c r="C948" s="405"/>
      <c r="G948" s="1">
        <f>+G947+E948-F948</f>
        <v>204.69999999999985</v>
      </c>
    </row>
    <row r="949" spans="2:7">
      <c r="B949" s="405"/>
      <c r="C949" s="405"/>
      <c r="G949" s="1">
        <f>+G948+E949-F949</f>
        <v>204.69999999999985</v>
      </c>
    </row>
    <row r="950" spans="2:7">
      <c r="B950" s="405"/>
      <c r="C950" s="405"/>
      <c r="G950" s="1">
        <f>+G949+E950-F950</f>
        <v>204.69999999999985</v>
      </c>
    </row>
    <row r="951" spans="2:7">
      <c r="B951" s="405"/>
      <c r="C951" s="405"/>
      <c r="G951" s="1">
        <f>+G950+E951-F951</f>
        <v>204.69999999999985</v>
      </c>
    </row>
    <row r="952" spans="2:7">
      <c r="B952" s="405"/>
      <c r="C952" s="405"/>
      <c r="G952" s="1">
        <f>+G951+E952-F952</f>
        <v>204.69999999999985</v>
      </c>
    </row>
    <row r="953" spans="2:7">
      <c r="B953" s="405"/>
      <c r="C953" s="405"/>
      <c r="G953" s="1">
        <f>+G952+E953-F953</f>
        <v>204.69999999999985</v>
      </c>
    </row>
    <row r="954" spans="2:7">
      <c r="B954" s="405"/>
      <c r="C954" s="405"/>
      <c r="G954" s="1">
        <f>+G953+E954-F954</f>
        <v>204.69999999999985</v>
      </c>
    </row>
    <row r="955" spans="2:7">
      <c r="B955" s="405"/>
      <c r="C955" s="405"/>
      <c r="G955" s="1">
        <f>+G954+E955-F955</f>
        <v>204.69999999999985</v>
      </c>
    </row>
    <row r="956" spans="2:7">
      <c r="B956" s="405"/>
      <c r="C956" s="405"/>
      <c r="G956" s="1">
        <f>+G955+E956-F956</f>
        <v>204.69999999999985</v>
      </c>
    </row>
    <row r="957" spans="2:7">
      <c r="B957" s="405"/>
      <c r="C957" s="405"/>
      <c r="G957" s="1">
        <f>+G956+E957-F957</f>
        <v>204.69999999999985</v>
      </c>
    </row>
    <row r="958" spans="2:7">
      <c r="B958" s="405"/>
      <c r="C958" s="405"/>
      <c r="G958" s="1">
        <f>+G957+E958-F958</f>
        <v>204.69999999999985</v>
      </c>
    </row>
    <row r="959" spans="2:7">
      <c r="B959" s="405"/>
      <c r="C959" s="405"/>
      <c r="G959" s="1">
        <f>+G958+E959-F959</f>
        <v>204.69999999999985</v>
      </c>
    </row>
    <row r="960" spans="2:7">
      <c r="B960" s="405"/>
      <c r="C960" s="405"/>
      <c r="G960" s="1">
        <f>+G959+E960-F960</f>
        <v>204.69999999999985</v>
      </c>
    </row>
    <row r="961" spans="2:7">
      <c r="B961" s="405"/>
      <c r="C961" s="405"/>
      <c r="G961" s="1">
        <f>+G960+E961-F961</f>
        <v>204.69999999999985</v>
      </c>
    </row>
    <row r="962" spans="2:7">
      <c r="B962" s="405"/>
      <c r="C962" s="405"/>
      <c r="G962" s="1">
        <f>+G961+E962-F962</f>
        <v>204.69999999999985</v>
      </c>
    </row>
    <row r="963" spans="2:7">
      <c r="B963" s="405"/>
      <c r="C963" s="405"/>
      <c r="G963" s="1">
        <f>+G962+E963-F963</f>
        <v>204.69999999999985</v>
      </c>
    </row>
    <row r="964" spans="2:7">
      <c r="B964" s="405"/>
      <c r="C964" s="405"/>
      <c r="G964" s="1">
        <f>+G963+E964-F964</f>
        <v>204.69999999999985</v>
      </c>
    </row>
    <row r="965" spans="2:7">
      <c r="B965" s="405"/>
      <c r="C965" s="405"/>
      <c r="G965" s="1">
        <f>+G964+E965-F965</f>
        <v>204.69999999999985</v>
      </c>
    </row>
    <row r="966" spans="2:7">
      <c r="B966" s="405"/>
      <c r="C966" s="405"/>
      <c r="G966" s="1">
        <f>+G965+E966-F966</f>
        <v>204.69999999999985</v>
      </c>
    </row>
    <row r="967" spans="2:7">
      <c r="B967" s="405"/>
      <c r="C967" s="405"/>
      <c r="G967" s="1">
        <f>+G966+E967-F967</f>
        <v>204.69999999999985</v>
      </c>
    </row>
    <row r="968" spans="2:7">
      <c r="B968" s="405"/>
      <c r="C968" s="405"/>
      <c r="G968" s="1">
        <f>+G967+E968-F968</f>
        <v>204.69999999999985</v>
      </c>
    </row>
    <row r="969" spans="2:7">
      <c r="B969" s="405"/>
      <c r="C969" s="405"/>
      <c r="G969" s="1">
        <f>+G968+E969-F969</f>
        <v>204.69999999999985</v>
      </c>
    </row>
    <row r="970" spans="2:7">
      <c r="B970" s="405"/>
      <c r="C970" s="405"/>
      <c r="G970" s="1">
        <f>+G969+E970-F970</f>
        <v>204.69999999999985</v>
      </c>
    </row>
    <row r="971" spans="2:7">
      <c r="B971" s="405"/>
      <c r="C971" s="405"/>
      <c r="G971" s="1">
        <f>+G970+E971-F971</f>
        <v>204.69999999999985</v>
      </c>
    </row>
    <row r="972" spans="2:7">
      <c r="B972" s="405"/>
      <c r="C972" s="405"/>
      <c r="G972" s="1">
        <f>+G971+E972-F972</f>
        <v>204.69999999999985</v>
      </c>
    </row>
    <row r="973" spans="2:7">
      <c r="B973" s="405"/>
      <c r="C973" s="405"/>
      <c r="G973" s="1">
        <f>+G972+E973-F973</f>
        <v>204.69999999999985</v>
      </c>
    </row>
    <row r="974" spans="2:7">
      <c r="B974" s="405"/>
      <c r="C974" s="405"/>
      <c r="G974" s="1">
        <f>+G973+E974-F974</f>
        <v>204.69999999999985</v>
      </c>
    </row>
    <row r="975" spans="2:7">
      <c r="B975" s="405"/>
      <c r="C975" s="405"/>
      <c r="G975" s="1">
        <f>+G974+E975-F975</f>
        <v>204.69999999999985</v>
      </c>
    </row>
    <row r="976" spans="2:7">
      <c r="B976" s="405"/>
      <c r="C976" s="405"/>
      <c r="G976" s="1">
        <f>+G975+E976-F976</f>
        <v>204.69999999999985</v>
      </c>
    </row>
    <row r="977" spans="2:7">
      <c r="B977" s="405"/>
      <c r="C977" s="405"/>
      <c r="G977" s="1">
        <f>+G976+E977-F977</f>
        <v>204.69999999999985</v>
      </c>
    </row>
    <row r="978" spans="2:7">
      <c r="B978" s="405"/>
      <c r="C978" s="405"/>
      <c r="G978" s="1">
        <f>+G977+E978-F978</f>
        <v>204.69999999999985</v>
      </c>
    </row>
    <row r="979" spans="2:7">
      <c r="B979" s="405"/>
      <c r="C979" s="405"/>
      <c r="G979" s="1">
        <f>+G978+E979-F979</f>
        <v>204.69999999999985</v>
      </c>
    </row>
    <row r="980" spans="2:7">
      <c r="B980" s="405"/>
      <c r="C980" s="405"/>
      <c r="G980" s="1">
        <f>+G979+E980-F980</f>
        <v>204.69999999999985</v>
      </c>
    </row>
    <row r="981" spans="2:7">
      <c r="B981" s="405"/>
      <c r="C981" s="405"/>
      <c r="G981" s="1">
        <f>+G980+E981-F981</f>
        <v>204.69999999999985</v>
      </c>
    </row>
    <row r="982" spans="2:7">
      <c r="B982" s="405"/>
      <c r="C982" s="405"/>
      <c r="G982" s="1">
        <f>+G981+E982-F982</f>
        <v>204.69999999999985</v>
      </c>
    </row>
    <row r="983" spans="2:7">
      <c r="B983" s="405"/>
      <c r="C983" s="405"/>
      <c r="G983" s="1">
        <f>+G982+E983-F983</f>
        <v>204.69999999999985</v>
      </c>
    </row>
    <row r="984" spans="2:7">
      <c r="B984" s="405"/>
      <c r="C984" s="405"/>
      <c r="G984" s="1">
        <f>+G983+E984-F984</f>
        <v>204.69999999999985</v>
      </c>
    </row>
    <row r="985" spans="2:7">
      <c r="B985" s="405"/>
      <c r="C985" s="405"/>
      <c r="G985" s="1">
        <f>+G984+E985-F985</f>
        <v>204.69999999999985</v>
      </c>
    </row>
    <row r="986" spans="2:7">
      <c r="B986" s="405"/>
      <c r="C986" s="405"/>
      <c r="G986" s="1">
        <f>+G985+E986-F986</f>
        <v>204.69999999999985</v>
      </c>
    </row>
    <row r="987" spans="2:7">
      <c r="B987" s="405"/>
      <c r="C987" s="405"/>
      <c r="G987" s="1">
        <f>+G986+E987-F987</f>
        <v>204.69999999999985</v>
      </c>
    </row>
    <row r="988" spans="2:7">
      <c r="B988" s="405"/>
      <c r="C988" s="405"/>
      <c r="G988" s="1">
        <f>+G987+E988-F988</f>
        <v>204.69999999999985</v>
      </c>
    </row>
    <row r="989" spans="2:7">
      <c r="B989" s="405"/>
      <c r="C989" s="405"/>
      <c r="G989" s="1">
        <f>+G988+E989-F989</f>
        <v>204.69999999999985</v>
      </c>
    </row>
    <row r="990" spans="2:7">
      <c r="B990" s="405"/>
      <c r="C990" s="405"/>
      <c r="G990" s="1">
        <f>+G989+E990-F990</f>
        <v>204.69999999999985</v>
      </c>
    </row>
    <row r="991" spans="2:7">
      <c r="B991" s="405"/>
      <c r="C991" s="405"/>
      <c r="G991" s="1">
        <f>+G990+E991-F991</f>
        <v>204.69999999999985</v>
      </c>
    </row>
    <row r="992" spans="2:7">
      <c r="B992" s="405"/>
      <c r="C992" s="405"/>
      <c r="G992" s="1">
        <f>+G991+E992-F992</f>
        <v>204.69999999999985</v>
      </c>
    </row>
    <row r="993" spans="2:7">
      <c r="B993" s="405"/>
      <c r="C993" s="405"/>
      <c r="G993" s="1">
        <f>+G992+E993-F993</f>
        <v>204.69999999999985</v>
      </c>
    </row>
    <row r="994" spans="2:7">
      <c r="B994" s="405"/>
      <c r="C994" s="405"/>
      <c r="G994" s="1">
        <f>+G993+E994-F994</f>
        <v>204.69999999999985</v>
      </c>
    </row>
    <row r="995" spans="2:7">
      <c r="B995" s="405"/>
      <c r="C995" s="405"/>
      <c r="G995" s="1">
        <f>+G994+E995-F995</f>
        <v>204.69999999999985</v>
      </c>
    </row>
    <row r="996" spans="2:7">
      <c r="B996" s="405"/>
      <c r="C996" s="405"/>
      <c r="G996" s="1">
        <f>+G995+E996-F996</f>
        <v>204.69999999999985</v>
      </c>
    </row>
    <row r="997" spans="2:7">
      <c r="B997" s="405"/>
      <c r="C997" s="405"/>
      <c r="G997" s="1">
        <f>+G996+E997-F997</f>
        <v>204.69999999999985</v>
      </c>
    </row>
    <row r="998" spans="2:7">
      <c r="B998" s="405"/>
      <c r="C998" s="405"/>
      <c r="G998" s="1">
        <f>+G997+E998-F998</f>
        <v>204.69999999999985</v>
      </c>
    </row>
    <row r="999" spans="2:7">
      <c r="B999" s="405"/>
      <c r="C999" s="405"/>
      <c r="G999" s="1">
        <f>+G998+E999-F999</f>
        <v>204.69999999999985</v>
      </c>
    </row>
    <row r="1000" spans="2:7">
      <c r="B1000" s="405"/>
      <c r="C1000" s="405"/>
      <c r="G1000" s="1">
        <f>+G999+E1000-F1000</f>
        <v>204.69999999999985</v>
      </c>
    </row>
    <row r="1001" spans="2:7">
      <c r="B1001" s="405"/>
      <c r="C1001" s="405"/>
      <c r="G1001" s="1">
        <f>+G1000+E1001-F1001</f>
        <v>204.69999999999985</v>
      </c>
    </row>
    <row r="1002" spans="2:7">
      <c r="B1002" s="405"/>
      <c r="C1002" s="405"/>
      <c r="G1002" s="1">
        <f>+G1001+E1002-F1002</f>
        <v>204.69999999999985</v>
      </c>
    </row>
    <row r="1003" spans="2:7">
      <c r="B1003" s="405"/>
      <c r="C1003" s="405"/>
      <c r="G1003" s="1">
        <f>+G1002+E1003-F1003</f>
        <v>204.69999999999985</v>
      </c>
    </row>
    <row r="1004" spans="2:7">
      <c r="B1004" s="405"/>
      <c r="C1004" s="405"/>
      <c r="G1004" s="1">
        <f>+G1003+E1004-F1004</f>
        <v>204.69999999999985</v>
      </c>
    </row>
    <row r="1005" spans="2:7">
      <c r="B1005" s="405"/>
      <c r="C1005" s="405"/>
      <c r="G1005" s="1">
        <f>+G1004+E1005-F1005</f>
        <v>204.69999999999985</v>
      </c>
    </row>
    <row r="1006" spans="2:7">
      <c r="B1006" s="405"/>
      <c r="C1006" s="405"/>
      <c r="G1006" s="1">
        <f>+G1005+E1006-F1006</f>
        <v>204.69999999999985</v>
      </c>
    </row>
    <row r="1007" spans="2:7">
      <c r="B1007" s="405"/>
      <c r="C1007" s="405"/>
      <c r="G1007" s="1">
        <f>+G1006+E1007-F1007</f>
        <v>204.69999999999985</v>
      </c>
    </row>
    <row r="1008" spans="2:7">
      <c r="B1008" s="405"/>
      <c r="C1008" s="405"/>
      <c r="G1008" s="1">
        <f>+G1007+E1008-F1008</f>
        <v>204.69999999999985</v>
      </c>
    </row>
    <row r="1009" spans="2:7">
      <c r="B1009" s="405"/>
      <c r="C1009" s="405"/>
      <c r="G1009" s="1">
        <f>+G1008+E1009-F1009</f>
        <v>204.69999999999985</v>
      </c>
    </row>
    <row r="1010" spans="2:7">
      <c r="B1010" s="405"/>
      <c r="C1010" s="405"/>
      <c r="G1010" s="1">
        <f>+G1009+E1010-F1010</f>
        <v>204.69999999999985</v>
      </c>
    </row>
    <row r="1011" spans="2:7">
      <c r="B1011" s="405"/>
      <c r="C1011" s="405"/>
      <c r="G1011" s="1">
        <f>+G1010+E1011-F1011</f>
        <v>204.69999999999985</v>
      </c>
    </row>
    <row r="1012" spans="2:7">
      <c r="B1012" s="405"/>
      <c r="C1012" s="405"/>
      <c r="G1012" s="1">
        <f>+G1011+E1012-F1012</f>
        <v>204.69999999999985</v>
      </c>
    </row>
    <row r="1013" spans="2:7">
      <c r="B1013" s="405"/>
      <c r="C1013" s="405"/>
      <c r="G1013" s="1">
        <f>+G1012+E1013-F1013</f>
        <v>204.69999999999985</v>
      </c>
    </row>
    <row r="1014" spans="2:7">
      <c r="B1014" s="405"/>
      <c r="C1014" s="405"/>
      <c r="G1014" s="1">
        <f>+G1013+E1014-F1014</f>
        <v>204.69999999999985</v>
      </c>
    </row>
    <row r="1015" spans="2:7">
      <c r="B1015" s="405"/>
      <c r="C1015" s="405"/>
      <c r="G1015" s="1">
        <f>+G1014+E1015-F1015</f>
        <v>204.69999999999985</v>
      </c>
    </row>
    <row r="1016" spans="2:7">
      <c r="B1016" s="405"/>
      <c r="C1016" s="405"/>
      <c r="G1016" s="1">
        <f>+G1015+E1016-F1016</f>
        <v>204.69999999999985</v>
      </c>
    </row>
    <row r="1017" spans="2:7">
      <c r="B1017" s="405"/>
      <c r="C1017" s="405"/>
      <c r="G1017" s="1">
        <f>+G1016+E1017-F1017</f>
        <v>204.69999999999985</v>
      </c>
    </row>
    <row r="1018" spans="2:7">
      <c r="B1018" s="405"/>
      <c r="C1018" s="405"/>
      <c r="G1018" s="1">
        <f>+G1017+E1018-F1018</f>
        <v>204.69999999999985</v>
      </c>
    </row>
    <row r="1019" spans="2:7">
      <c r="B1019" s="405"/>
      <c r="C1019" s="405"/>
      <c r="G1019" s="1">
        <f>+G1018+E1019-F1019</f>
        <v>204.69999999999985</v>
      </c>
    </row>
    <row r="1020" spans="2:7">
      <c r="B1020" s="405"/>
      <c r="C1020" s="405"/>
      <c r="G1020" s="1">
        <f>+G1019+E1020-F1020</f>
        <v>204.69999999999985</v>
      </c>
    </row>
    <row r="1021" spans="2:7">
      <c r="B1021" s="405"/>
      <c r="C1021" s="405"/>
      <c r="G1021" s="1">
        <f>+G1020+E1021-F1021</f>
        <v>204.69999999999985</v>
      </c>
    </row>
    <row r="1022" spans="2:7">
      <c r="B1022" s="405"/>
      <c r="C1022" s="405"/>
      <c r="G1022" s="1">
        <f>+G1021+E1022-F1022</f>
        <v>204.69999999999985</v>
      </c>
    </row>
    <row r="1023" spans="2:7">
      <c r="B1023" s="405"/>
      <c r="C1023" s="405"/>
      <c r="G1023" s="1">
        <f>+G1022+E1023-F1023</f>
        <v>204.69999999999985</v>
      </c>
    </row>
    <row r="1024" spans="2:7">
      <c r="B1024" s="405"/>
      <c r="C1024" s="405"/>
      <c r="G1024" s="1">
        <f>+G1023+E1024-F1024</f>
        <v>204.69999999999985</v>
      </c>
    </row>
    <row r="1025" spans="2:7">
      <c r="B1025" s="405"/>
      <c r="C1025" s="405"/>
      <c r="G1025" s="1">
        <f>+G1024+E1025-F1025</f>
        <v>204.69999999999985</v>
      </c>
    </row>
    <row r="1026" spans="2:7">
      <c r="B1026" s="405"/>
      <c r="C1026" s="405"/>
      <c r="G1026" s="1">
        <f>+G1025+E1026-F1026</f>
        <v>204.69999999999985</v>
      </c>
    </row>
    <row r="1027" spans="2:7">
      <c r="B1027" s="405"/>
      <c r="C1027" s="405"/>
      <c r="G1027" s="1">
        <f>+G1026+E1027-F1027</f>
        <v>204.69999999999985</v>
      </c>
    </row>
    <row r="1028" spans="2:7">
      <c r="B1028" s="405"/>
      <c r="C1028" s="405"/>
      <c r="G1028" s="1">
        <f>+G1027+E1028-F1028</f>
        <v>204.69999999999985</v>
      </c>
    </row>
    <row r="1029" spans="2:7">
      <c r="B1029" s="405"/>
      <c r="C1029" s="405"/>
      <c r="G1029" s="1">
        <f>+G1028+E1029-F1029</f>
        <v>204.69999999999985</v>
      </c>
    </row>
    <row r="1030" spans="2:7">
      <c r="B1030" s="405"/>
      <c r="C1030" s="405"/>
      <c r="G1030" s="1">
        <f>+G1029+E1030-F1030</f>
        <v>204.69999999999985</v>
      </c>
    </row>
    <row r="1031" spans="2:7">
      <c r="B1031" s="405"/>
      <c r="C1031" s="405"/>
      <c r="G1031" s="1">
        <f>+G1030+E1031-F1031</f>
        <v>204.69999999999985</v>
      </c>
    </row>
    <row r="1032" spans="2:7">
      <c r="B1032" s="405"/>
      <c r="C1032" s="405"/>
      <c r="G1032" s="1">
        <f>+G1031+E1032-F1032</f>
        <v>204.69999999999985</v>
      </c>
    </row>
    <row r="1033" spans="2:7">
      <c r="B1033" s="405"/>
      <c r="C1033" s="405"/>
      <c r="G1033" s="1">
        <f>+G1032+E1033-F1033</f>
        <v>204.69999999999985</v>
      </c>
    </row>
    <row r="1034" spans="2:7">
      <c r="B1034" s="405"/>
      <c r="C1034" s="405"/>
      <c r="G1034" s="1">
        <f>+G1033+E1034-F1034</f>
        <v>204.69999999999985</v>
      </c>
    </row>
    <row r="1035" spans="2:7">
      <c r="B1035" s="405"/>
      <c r="C1035" s="405"/>
      <c r="G1035" s="1">
        <f>+G1034+E1035-F1035</f>
        <v>204.69999999999985</v>
      </c>
    </row>
    <row r="1036" spans="2:7">
      <c r="B1036" s="405"/>
      <c r="C1036" s="405"/>
      <c r="G1036" s="1">
        <f>+G1035+E1036-F1036</f>
        <v>204.69999999999985</v>
      </c>
    </row>
    <row r="1037" spans="2:7">
      <c r="B1037" s="405"/>
      <c r="C1037" s="405"/>
      <c r="G1037" s="1">
        <f>+G1036+E1037-F1037</f>
        <v>204.69999999999985</v>
      </c>
    </row>
    <row r="1038" spans="2:7">
      <c r="B1038" s="405"/>
      <c r="C1038" s="405"/>
      <c r="G1038" s="1">
        <f>+G1037+E1038-F1038</f>
        <v>204.69999999999985</v>
      </c>
    </row>
    <row r="1039" spans="2:7">
      <c r="B1039" s="405"/>
      <c r="C1039" s="405"/>
      <c r="G1039" s="1">
        <f>+G1038+E1039-F1039</f>
        <v>204.69999999999985</v>
      </c>
    </row>
    <row r="1040" spans="2:7">
      <c r="B1040" s="405"/>
      <c r="C1040" s="405"/>
      <c r="G1040" s="1">
        <f>+G1039+E1040-F1040</f>
        <v>204.69999999999985</v>
      </c>
    </row>
    <row r="1041" spans="2:7">
      <c r="B1041" s="405"/>
      <c r="C1041" s="405"/>
      <c r="G1041" s="1">
        <f>+G1040+E1041-F1041</f>
        <v>204.69999999999985</v>
      </c>
    </row>
    <row r="1042" spans="2:7">
      <c r="B1042" s="405"/>
      <c r="C1042" s="405"/>
      <c r="G1042" s="1">
        <f>+G1041+E1042-F1042</f>
        <v>204.69999999999985</v>
      </c>
    </row>
    <row r="1043" spans="2:7">
      <c r="B1043" s="405"/>
      <c r="C1043" s="405"/>
      <c r="G1043" s="1">
        <f>+G1042+E1043-F1043</f>
        <v>204.69999999999985</v>
      </c>
    </row>
    <row r="1044" spans="2:7">
      <c r="B1044" s="405"/>
      <c r="C1044" s="405"/>
      <c r="G1044" s="1">
        <f>+G1043+E1044-F1044</f>
        <v>204.69999999999985</v>
      </c>
    </row>
    <row r="1045" spans="2:7">
      <c r="B1045" s="405"/>
      <c r="C1045" s="405"/>
      <c r="G1045" s="1">
        <f>+G1044+E1045-F1045</f>
        <v>204.69999999999985</v>
      </c>
    </row>
    <row r="1046" spans="2:7">
      <c r="B1046" s="405"/>
      <c r="C1046" s="405"/>
      <c r="G1046" s="1">
        <f>+G1045+E1046-F1046</f>
        <v>204.69999999999985</v>
      </c>
    </row>
    <row r="1047" spans="2:7">
      <c r="B1047" s="405"/>
      <c r="C1047" s="405"/>
      <c r="G1047" s="1">
        <f>+G1046+E1047-F1047</f>
        <v>204.69999999999985</v>
      </c>
    </row>
    <row r="1048" spans="2:7">
      <c r="B1048" s="405"/>
      <c r="C1048" s="405"/>
      <c r="G1048" s="1">
        <f>+G1047+E1048-F1048</f>
        <v>204.69999999999985</v>
      </c>
    </row>
    <row r="1049" spans="2:7">
      <c r="B1049" s="405"/>
      <c r="C1049" s="405"/>
      <c r="G1049" s="1">
        <f>+G1048+E1049-F1049</f>
        <v>204.69999999999985</v>
      </c>
    </row>
    <row r="1050" spans="2:7">
      <c r="B1050" s="405"/>
      <c r="C1050" s="405"/>
      <c r="G1050" s="1">
        <f>+G1049+E1050-F1050</f>
        <v>204.69999999999985</v>
      </c>
    </row>
    <row r="1051" spans="2:7">
      <c r="B1051" s="405"/>
      <c r="C1051" s="405"/>
      <c r="G1051" s="1">
        <f>+G1050+E1051-F1051</f>
        <v>204.69999999999985</v>
      </c>
    </row>
    <row r="1052" spans="2:7">
      <c r="B1052" s="405"/>
      <c r="C1052" s="405"/>
      <c r="G1052" s="1">
        <f>+G1051+E1052-F1052</f>
        <v>204.69999999999985</v>
      </c>
    </row>
    <row r="1053" spans="2:7">
      <c r="B1053" s="405"/>
      <c r="C1053" s="405"/>
      <c r="G1053" s="1">
        <f>+G1052+E1053-F1053</f>
        <v>204.69999999999985</v>
      </c>
    </row>
    <row r="1054" spans="2:7">
      <c r="B1054" s="405"/>
      <c r="C1054" s="405"/>
      <c r="G1054" s="1">
        <f>+G1053+E1054-F1054</f>
        <v>204.69999999999985</v>
      </c>
    </row>
    <row r="1055" spans="2:7">
      <c r="B1055" s="405"/>
      <c r="C1055" s="405"/>
      <c r="G1055" s="1">
        <f>+G1054+E1055-F1055</f>
        <v>204.69999999999985</v>
      </c>
    </row>
    <row r="1056" spans="2:7">
      <c r="B1056" s="405"/>
      <c r="C1056" s="405"/>
      <c r="G1056" s="1">
        <f>+G1055+E1056-F1056</f>
        <v>204.69999999999985</v>
      </c>
    </row>
    <row r="1057" spans="2:7">
      <c r="B1057" s="405"/>
      <c r="C1057" s="405"/>
      <c r="G1057" s="1">
        <f>+G1056+E1057-F1057</f>
        <v>204.69999999999985</v>
      </c>
    </row>
    <row r="1058" spans="2:7">
      <c r="B1058" s="405"/>
      <c r="C1058" s="405"/>
      <c r="G1058" s="1">
        <f>+G1057+E1058-F1058</f>
        <v>204.69999999999985</v>
      </c>
    </row>
    <row r="1059" spans="2:7">
      <c r="B1059" s="405"/>
      <c r="C1059" s="405"/>
      <c r="G1059" s="1">
        <f>+G1058+E1059-F1059</f>
        <v>204.69999999999985</v>
      </c>
    </row>
    <row r="1060" spans="2:7">
      <c r="B1060" s="405"/>
      <c r="C1060" s="405"/>
      <c r="G1060" s="1">
        <f>+G1059+E1060-F1060</f>
        <v>204.69999999999985</v>
      </c>
    </row>
    <row r="1061" spans="2:7">
      <c r="B1061" s="405"/>
      <c r="C1061" s="405"/>
      <c r="G1061" s="1">
        <f>+G1060+E1061-F1061</f>
        <v>204.69999999999985</v>
      </c>
    </row>
    <row r="1062" spans="2:7">
      <c r="B1062" s="405"/>
      <c r="C1062" s="405"/>
      <c r="G1062" s="1">
        <f>+G1061+E1062-F1062</f>
        <v>204.69999999999985</v>
      </c>
    </row>
    <row r="1063" spans="2:7">
      <c r="B1063" s="405"/>
      <c r="C1063" s="405"/>
      <c r="G1063" s="1">
        <f>+G1062+E1063-F1063</f>
        <v>204.69999999999985</v>
      </c>
    </row>
    <row r="1064" spans="2:7">
      <c r="B1064" s="405"/>
      <c r="C1064" s="405"/>
      <c r="G1064" s="1">
        <f>+G1063+E1064-F1064</f>
        <v>204.69999999999985</v>
      </c>
    </row>
    <row r="1065" spans="2:7">
      <c r="B1065" s="405"/>
      <c r="C1065" s="405"/>
      <c r="G1065" s="1">
        <f>+G1064+E1065-F1065</f>
        <v>204.69999999999985</v>
      </c>
    </row>
    <row r="1066" spans="2:7">
      <c r="B1066" s="405"/>
      <c r="C1066" s="405"/>
      <c r="G1066" s="1">
        <f>+G1065+E1066-F1066</f>
        <v>204.69999999999985</v>
      </c>
    </row>
    <row r="1067" spans="2:7">
      <c r="B1067" s="405"/>
      <c r="C1067" s="405"/>
      <c r="G1067" s="1">
        <f>+G1066+E1067-F1067</f>
        <v>204.69999999999985</v>
      </c>
    </row>
    <row r="1068" spans="2:7">
      <c r="B1068" s="405"/>
      <c r="C1068" s="405"/>
      <c r="G1068" s="1">
        <f>+G1067+E1068-F1068</f>
        <v>204.69999999999985</v>
      </c>
    </row>
    <row r="1069" spans="2:7">
      <c r="B1069" s="405"/>
      <c r="C1069" s="405"/>
      <c r="G1069" s="1">
        <f>+G1068+E1069-F1069</f>
        <v>204.69999999999985</v>
      </c>
    </row>
    <row r="1070" spans="2:7">
      <c r="B1070" s="405"/>
      <c r="C1070" s="405"/>
      <c r="G1070" s="1">
        <f>+G1069+E1070-F1070</f>
        <v>204.69999999999985</v>
      </c>
    </row>
    <row r="1071" spans="2:7">
      <c r="B1071" s="405"/>
      <c r="C1071" s="405"/>
      <c r="G1071" s="1">
        <f>+G1070+E1071-F1071</f>
        <v>204.69999999999985</v>
      </c>
    </row>
    <row r="1072" spans="2:7">
      <c r="B1072" s="405"/>
      <c r="C1072" s="405"/>
      <c r="G1072" s="1">
        <f>+G1071+E1072-F1072</f>
        <v>204.69999999999985</v>
      </c>
    </row>
    <row r="1073" spans="2:7">
      <c r="B1073" s="405"/>
      <c r="C1073" s="405"/>
      <c r="G1073" s="1">
        <f>+G1072+E1073-F1073</f>
        <v>204.69999999999985</v>
      </c>
    </row>
    <row r="1074" spans="2:7">
      <c r="B1074" s="405"/>
      <c r="C1074" s="405"/>
      <c r="G1074" s="1">
        <f>+G1073+E1074-F1074</f>
        <v>204.69999999999985</v>
      </c>
    </row>
    <row r="1075" spans="2:7">
      <c r="B1075" s="405"/>
      <c r="C1075" s="405"/>
      <c r="G1075" s="1">
        <f>+G1074+E1075-F1075</f>
        <v>204.69999999999985</v>
      </c>
    </row>
    <row r="1076" spans="2:7">
      <c r="B1076" s="405"/>
      <c r="C1076" s="405"/>
      <c r="G1076" s="1">
        <f>+G1075+E1076-F1076</f>
        <v>204.69999999999985</v>
      </c>
    </row>
    <row r="1077" spans="2:7">
      <c r="B1077" s="405"/>
      <c r="C1077" s="405"/>
      <c r="G1077" s="1">
        <f>+G1076+E1077-F1077</f>
        <v>204.69999999999985</v>
      </c>
    </row>
    <row r="1078" spans="2:7">
      <c r="B1078" s="405"/>
      <c r="C1078" s="405"/>
      <c r="G1078" s="1">
        <f>+G1077+E1078-F1078</f>
        <v>204.69999999999985</v>
      </c>
    </row>
    <row r="1079" spans="2:7">
      <c r="B1079" s="405"/>
      <c r="C1079" s="405"/>
      <c r="G1079" s="1">
        <f>+G1078+E1079-F1079</f>
        <v>204.69999999999985</v>
      </c>
    </row>
    <row r="1080" spans="2:7">
      <c r="B1080" s="405"/>
      <c r="C1080" s="405"/>
      <c r="G1080" s="1">
        <f>+G1079+E1080-F1080</f>
        <v>204.69999999999985</v>
      </c>
    </row>
    <row r="1081" spans="2:7">
      <c r="B1081" s="405"/>
      <c r="C1081" s="405"/>
      <c r="G1081" s="1">
        <f>+G1080+E1081-F1081</f>
        <v>204.69999999999985</v>
      </c>
    </row>
    <row r="1082" spans="2:7">
      <c r="B1082" s="405"/>
      <c r="C1082" s="405"/>
      <c r="G1082" s="1">
        <f>+G1081+E1082-F1082</f>
        <v>204.69999999999985</v>
      </c>
    </row>
    <row r="1083" spans="2:7">
      <c r="B1083" s="405"/>
      <c r="C1083" s="405"/>
      <c r="G1083" s="1">
        <f>+G1082+E1083-F1083</f>
        <v>204.69999999999985</v>
      </c>
    </row>
    <row r="1084" spans="2:7">
      <c r="B1084" s="405"/>
      <c r="C1084" s="405"/>
      <c r="G1084" s="1">
        <f>+G1083+E1084-F1084</f>
        <v>204.69999999999985</v>
      </c>
    </row>
    <row r="1085" spans="2:7">
      <c r="B1085" s="405"/>
      <c r="C1085" s="405"/>
      <c r="G1085" s="1">
        <f>+G1084+E1085-F1085</f>
        <v>204.69999999999985</v>
      </c>
    </row>
    <row r="1086" spans="2:7">
      <c r="B1086" s="405"/>
      <c r="C1086" s="405"/>
      <c r="G1086" s="1">
        <f>+G1085+E1086-F1086</f>
        <v>204.69999999999985</v>
      </c>
    </row>
    <row r="1087" spans="2:7">
      <c r="B1087" s="405"/>
      <c r="C1087" s="405"/>
      <c r="G1087" s="1">
        <f>+G1086+E1087-F1087</f>
        <v>204.69999999999985</v>
      </c>
    </row>
    <row r="1088" spans="2:7">
      <c r="B1088" s="405"/>
      <c r="C1088" s="405"/>
      <c r="G1088" s="1">
        <f>+G1087+E1088-F1088</f>
        <v>204.69999999999985</v>
      </c>
    </row>
    <row r="1089" spans="2:7">
      <c r="B1089" s="405"/>
      <c r="C1089" s="405"/>
      <c r="G1089" s="1">
        <f>+G1088+E1089-F1089</f>
        <v>204.69999999999985</v>
      </c>
    </row>
    <row r="1090" spans="2:7">
      <c r="B1090" s="405"/>
      <c r="C1090" s="405"/>
      <c r="G1090" s="1">
        <f>+G1089+E1090-F1090</f>
        <v>204.69999999999985</v>
      </c>
    </row>
    <row r="1091" spans="2:7">
      <c r="B1091" s="405"/>
      <c r="C1091" s="405"/>
      <c r="G1091" s="1">
        <f>+G1090+E1091-F1091</f>
        <v>204.69999999999985</v>
      </c>
    </row>
    <row r="1092" spans="2:7">
      <c r="B1092" s="405"/>
      <c r="C1092" s="405"/>
      <c r="G1092" s="1">
        <f>+G1091+E1092-F1092</f>
        <v>204.69999999999985</v>
      </c>
    </row>
    <row r="1093" spans="2:7">
      <c r="B1093" s="405"/>
      <c r="C1093" s="405"/>
      <c r="G1093" s="1">
        <f>+G1092+E1093-F1093</f>
        <v>204.69999999999985</v>
      </c>
    </row>
    <row r="1094" spans="2:7">
      <c r="B1094" s="405"/>
      <c r="C1094" s="405"/>
      <c r="G1094" s="1">
        <f>+G1093+E1094-F1094</f>
        <v>204.69999999999985</v>
      </c>
    </row>
    <row r="1095" spans="2:7">
      <c r="B1095" s="405"/>
      <c r="C1095" s="405"/>
      <c r="G1095" s="1">
        <f>+G1094+E1095-F1095</f>
        <v>204.69999999999985</v>
      </c>
    </row>
    <row r="1096" spans="2:7">
      <c r="B1096" s="405"/>
      <c r="C1096" s="405"/>
      <c r="G1096" s="1">
        <f>+G1095+E1096-F1096</f>
        <v>204.69999999999985</v>
      </c>
    </row>
    <row r="1097" spans="2:7">
      <c r="B1097" s="405"/>
      <c r="C1097" s="405"/>
      <c r="G1097" s="1">
        <f>+G1096+E1097-F1097</f>
        <v>204.69999999999985</v>
      </c>
    </row>
    <row r="1098" spans="2:7">
      <c r="B1098" s="405"/>
      <c r="C1098" s="405"/>
      <c r="G1098" s="1">
        <f>+G1097+E1098-F1098</f>
        <v>204.69999999999985</v>
      </c>
    </row>
    <row r="1099" spans="2:7">
      <c r="B1099" s="405"/>
      <c r="C1099" s="405"/>
      <c r="G1099" s="1">
        <f>+G1098+E1099-F1099</f>
        <v>204.69999999999985</v>
      </c>
    </row>
    <row r="1100" spans="2:7">
      <c r="B1100" s="405"/>
      <c r="C1100" s="405"/>
      <c r="G1100" s="1">
        <f>+G1099+E1100-F1100</f>
        <v>204.69999999999985</v>
      </c>
    </row>
    <row r="1101" spans="2:7">
      <c r="B1101" s="405"/>
      <c r="C1101" s="405"/>
      <c r="G1101" s="1">
        <f>+G1100+E1101-F1101</f>
        <v>204.69999999999985</v>
      </c>
    </row>
    <row r="1102" spans="2:7">
      <c r="B1102" s="405"/>
      <c r="C1102" s="405"/>
      <c r="G1102" s="1">
        <f>+G1101+E1102-F1102</f>
        <v>204.69999999999985</v>
      </c>
    </row>
    <row r="1103" spans="2:7">
      <c r="B1103" s="405"/>
      <c r="C1103" s="405"/>
      <c r="G1103" s="1">
        <f>+G1102+E1103-F1103</f>
        <v>204.69999999999985</v>
      </c>
    </row>
    <row r="1104" spans="2:7">
      <c r="B1104" s="405"/>
      <c r="C1104" s="405"/>
      <c r="G1104" s="1">
        <f>+G1103+E1104-F1104</f>
        <v>204.69999999999985</v>
      </c>
    </row>
    <row r="1105" spans="2:7">
      <c r="B1105" s="405"/>
      <c r="C1105" s="405"/>
      <c r="G1105" s="1">
        <f>+G1104+E1105-F1105</f>
        <v>204.69999999999985</v>
      </c>
    </row>
    <row r="1106" spans="2:7">
      <c r="B1106" s="405"/>
      <c r="C1106" s="405"/>
      <c r="G1106" s="1">
        <f>+G1105+E1106-F1106</f>
        <v>204.69999999999985</v>
      </c>
    </row>
    <row r="1107" spans="2:7">
      <c r="B1107" s="405"/>
      <c r="C1107" s="405"/>
      <c r="G1107" s="1">
        <f>+G1106+E1107-F1107</f>
        <v>204.69999999999985</v>
      </c>
    </row>
    <row r="1108" spans="2:7">
      <c r="B1108" s="405"/>
      <c r="C1108" s="405"/>
      <c r="G1108" s="1">
        <f>+G1107+E1108-F1108</f>
        <v>204.69999999999985</v>
      </c>
    </row>
    <row r="1109" spans="2:7">
      <c r="B1109" s="405"/>
      <c r="C1109" s="405"/>
      <c r="G1109" s="1">
        <f>+G1108+E1109-F1109</f>
        <v>204.69999999999985</v>
      </c>
    </row>
    <row r="1110" spans="2:7">
      <c r="B1110" s="405"/>
      <c r="C1110" s="405"/>
      <c r="G1110" s="1">
        <f>+G1109+E1110-F1110</f>
        <v>204.69999999999985</v>
      </c>
    </row>
    <row r="1111" spans="2:7">
      <c r="B1111" s="405"/>
      <c r="C1111" s="405"/>
      <c r="G1111" s="1">
        <f>+G1110+E1111-F1111</f>
        <v>204.69999999999985</v>
      </c>
    </row>
    <row r="1112" spans="2:7">
      <c r="B1112" s="405"/>
      <c r="C1112" s="405"/>
      <c r="G1112" s="1">
        <f>+G1111+E1112-F1112</f>
        <v>204.69999999999985</v>
      </c>
    </row>
    <row r="1113" spans="2:7">
      <c r="B1113" s="405"/>
      <c r="C1113" s="405"/>
      <c r="G1113" s="1">
        <f>+G1112+E1113-F1113</f>
        <v>204.69999999999985</v>
      </c>
    </row>
    <row r="1114" spans="2:7">
      <c r="B1114" s="405"/>
      <c r="C1114" s="405"/>
      <c r="G1114" s="1">
        <f>+G1113+E1114-F1114</f>
        <v>204.69999999999985</v>
      </c>
    </row>
    <row r="1115" spans="2:7">
      <c r="B1115" s="405"/>
      <c r="C1115" s="405"/>
      <c r="G1115" s="1">
        <f>+G1114+E1115-F1115</f>
        <v>204.69999999999985</v>
      </c>
    </row>
    <row r="1116" spans="2:7">
      <c r="B1116" s="405"/>
      <c r="C1116" s="405"/>
      <c r="G1116" s="1">
        <f>+G1115+E1116-F1116</f>
        <v>204.69999999999985</v>
      </c>
    </row>
    <row r="1117" spans="2:7">
      <c r="B1117" s="405"/>
      <c r="C1117" s="405"/>
      <c r="G1117" s="1">
        <f>+G1116+E1117-F1117</f>
        <v>204.69999999999985</v>
      </c>
    </row>
    <row r="1118" spans="2:7">
      <c r="B1118" s="405"/>
      <c r="C1118" s="405"/>
      <c r="G1118" s="1">
        <f>+G1117+E1118-F1118</f>
        <v>204.69999999999985</v>
      </c>
    </row>
    <row r="1119" spans="2:7">
      <c r="B1119" s="405"/>
      <c r="C1119" s="405"/>
      <c r="G1119" s="1">
        <f>+G1118+E1119-F1119</f>
        <v>204.69999999999985</v>
      </c>
    </row>
    <row r="1120" spans="2:7">
      <c r="B1120" s="405"/>
      <c r="C1120" s="405"/>
      <c r="G1120" s="1">
        <f>+G1119+E1120-F1120</f>
        <v>204.69999999999985</v>
      </c>
    </row>
    <row r="1121" spans="2:7">
      <c r="B1121" s="405"/>
      <c r="C1121" s="405"/>
      <c r="G1121" s="1">
        <f>+G1120+E1121-F1121</f>
        <v>204.69999999999985</v>
      </c>
    </row>
    <row r="1122" spans="2:7">
      <c r="B1122" s="405"/>
      <c r="C1122" s="405"/>
      <c r="G1122" s="1">
        <f>+G1121+E1122-F1122</f>
        <v>204.69999999999985</v>
      </c>
    </row>
    <row r="1123" spans="2:7">
      <c r="B1123" s="405"/>
      <c r="C1123" s="405"/>
      <c r="G1123" s="1">
        <f>+G1122+E1123-F1123</f>
        <v>204.69999999999985</v>
      </c>
    </row>
    <row r="1124" spans="2:7">
      <c r="B1124" s="405"/>
      <c r="C1124" s="405"/>
      <c r="G1124" s="1">
        <f>+G1123+E1124-F1124</f>
        <v>204.69999999999985</v>
      </c>
    </row>
    <row r="1125" spans="2:7">
      <c r="B1125" s="405"/>
      <c r="C1125" s="405"/>
      <c r="G1125" s="1">
        <f>+G1124+E1125-F1125</f>
        <v>204.69999999999985</v>
      </c>
    </row>
    <row r="1126" spans="2:7">
      <c r="B1126" s="405"/>
      <c r="C1126" s="405"/>
      <c r="G1126" s="1">
        <f>+G1125+E1126-F1126</f>
        <v>204.69999999999985</v>
      </c>
    </row>
    <row r="1127" spans="2:7">
      <c r="B1127" s="405"/>
      <c r="C1127" s="405"/>
      <c r="G1127" s="1">
        <f>+G1126+E1127-F1127</f>
        <v>204.69999999999985</v>
      </c>
    </row>
    <row r="1128" spans="2:7">
      <c r="B1128" s="405"/>
      <c r="C1128" s="405"/>
      <c r="G1128" s="1">
        <f>+G1127+E1128-F1128</f>
        <v>204.69999999999985</v>
      </c>
    </row>
    <row r="1129" spans="2:7">
      <c r="B1129" s="405"/>
      <c r="C1129" s="405"/>
      <c r="G1129" s="1">
        <f>+G1128+E1129-F1129</f>
        <v>204.69999999999985</v>
      </c>
    </row>
    <row r="1130" spans="2:7">
      <c r="B1130" s="405"/>
      <c r="C1130" s="405"/>
      <c r="G1130" s="1">
        <f>+G1129+E1130-F1130</f>
        <v>204.69999999999985</v>
      </c>
    </row>
    <row r="1131" spans="2:7">
      <c r="B1131" s="405"/>
      <c r="C1131" s="405"/>
      <c r="G1131" s="1">
        <f>+G1130+E1131-F1131</f>
        <v>204.69999999999985</v>
      </c>
    </row>
    <row r="1132" spans="2:7">
      <c r="B1132" s="405"/>
      <c r="C1132" s="405"/>
      <c r="G1132" s="1">
        <f>+G1131+E1132-F1132</f>
        <v>204.69999999999985</v>
      </c>
    </row>
    <row r="1133" spans="2:7">
      <c r="B1133" s="405"/>
      <c r="C1133" s="405"/>
      <c r="G1133" s="1">
        <f>+G1132+E1133-F1133</f>
        <v>204.69999999999985</v>
      </c>
    </row>
    <row r="1134" spans="2:7">
      <c r="B1134" s="405"/>
      <c r="C1134" s="405"/>
      <c r="G1134" s="1">
        <f>+G1133+E1134-F1134</f>
        <v>204.69999999999985</v>
      </c>
    </row>
    <row r="1135" spans="2:7">
      <c r="B1135" s="405"/>
      <c r="C1135" s="405"/>
      <c r="G1135" s="1">
        <f>+G1134+E1135-F1135</f>
        <v>204.69999999999985</v>
      </c>
    </row>
    <row r="1136" spans="2:7">
      <c r="B1136" s="405"/>
      <c r="C1136" s="405"/>
      <c r="G1136" s="1">
        <f>+G1135+E1136-F1136</f>
        <v>204.69999999999985</v>
      </c>
    </row>
    <row r="1137" spans="2:7">
      <c r="B1137" s="405"/>
      <c r="C1137" s="405"/>
      <c r="G1137" s="1">
        <f>+G1136+E1137-F1137</f>
        <v>204.69999999999985</v>
      </c>
    </row>
    <row r="1138" spans="2:7">
      <c r="B1138" s="405"/>
      <c r="C1138" s="405"/>
      <c r="G1138" s="1">
        <f>+G1137+E1138-F1138</f>
        <v>204.69999999999985</v>
      </c>
    </row>
    <row r="1139" spans="2:7">
      <c r="B1139" s="405"/>
      <c r="C1139" s="405"/>
      <c r="G1139" s="1">
        <f>+G1138+E1139-F1139</f>
        <v>204.69999999999985</v>
      </c>
    </row>
    <row r="1140" spans="2:7">
      <c r="B1140" s="405"/>
      <c r="C1140" s="405"/>
      <c r="G1140" s="1">
        <f>+G1139+E1140-F1140</f>
        <v>204.69999999999985</v>
      </c>
    </row>
    <row r="1141" spans="2:7">
      <c r="B1141" s="405"/>
      <c r="C1141" s="405"/>
      <c r="G1141" s="1">
        <f>+G1140+E1141-F1141</f>
        <v>204.69999999999985</v>
      </c>
    </row>
    <row r="1142" spans="2:7">
      <c r="B1142" s="405"/>
      <c r="C1142" s="405"/>
      <c r="G1142" s="1">
        <f>+G1141+E1142-F1142</f>
        <v>204.69999999999985</v>
      </c>
    </row>
    <row r="1143" spans="2:7">
      <c r="B1143" s="405"/>
      <c r="C1143" s="405"/>
      <c r="G1143" s="1">
        <f>+G1142+E1143-F1143</f>
        <v>204.69999999999985</v>
      </c>
    </row>
    <row r="1144" spans="2:7">
      <c r="B1144" s="405"/>
      <c r="C1144" s="405"/>
      <c r="G1144" s="1">
        <f>+G1143+E1144-F1144</f>
        <v>204.69999999999985</v>
      </c>
    </row>
    <row r="1145" spans="2:7">
      <c r="B1145" s="405"/>
      <c r="C1145" s="405"/>
      <c r="G1145" s="1">
        <f>+G1144+E1145-F1145</f>
        <v>204.69999999999985</v>
      </c>
    </row>
    <row r="1146" spans="2:7">
      <c r="B1146" s="405"/>
      <c r="C1146" s="405"/>
      <c r="G1146" s="1">
        <f>+G1145+E1146-F1146</f>
        <v>204.69999999999985</v>
      </c>
    </row>
    <row r="1147" spans="2:7">
      <c r="B1147" s="405"/>
      <c r="C1147" s="405"/>
      <c r="G1147" s="1">
        <f>+G1146+E1147-F1147</f>
        <v>204.69999999999985</v>
      </c>
    </row>
    <row r="1148" spans="2:7">
      <c r="B1148" s="405"/>
      <c r="C1148" s="405"/>
      <c r="G1148" s="1">
        <f>+G1147+E1148-F1148</f>
        <v>204.69999999999985</v>
      </c>
    </row>
    <row r="1149" spans="2:7">
      <c r="B1149" s="405"/>
      <c r="C1149" s="405"/>
      <c r="G1149" s="1">
        <f>+G1148+E1149-F1149</f>
        <v>204.69999999999985</v>
      </c>
    </row>
    <row r="1150" spans="2:7">
      <c r="B1150" s="405"/>
      <c r="C1150" s="405"/>
      <c r="G1150" s="1">
        <f>+G1149+E1150-F1150</f>
        <v>204.69999999999985</v>
      </c>
    </row>
    <row r="1151" spans="2:7">
      <c r="B1151" s="405"/>
      <c r="C1151" s="405"/>
      <c r="G1151" s="1">
        <f>+G1150+E1151-F1151</f>
        <v>204.69999999999985</v>
      </c>
    </row>
    <row r="1152" spans="2:7">
      <c r="B1152" s="405"/>
      <c r="C1152" s="405"/>
      <c r="G1152" s="1">
        <f>+G1151+E1152-F1152</f>
        <v>204.69999999999985</v>
      </c>
    </row>
    <row r="1153" spans="2:7">
      <c r="B1153" s="405"/>
      <c r="C1153" s="405"/>
      <c r="G1153" s="1">
        <f>+G1152+E1153-F1153</f>
        <v>204.69999999999985</v>
      </c>
    </row>
    <row r="1154" spans="2:7">
      <c r="B1154" s="405"/>
      <c r="C1154" s="405"/>
      <c r="G1154" s="1">
        <f>+G1153+E1154-F1154</f>
        <v>204.69999999999985</v>
      </c>
    </row>
    <row r="1155" spans="2:7">
      <c r="B1155" s="405"/>
      <c r="C1155" s="405"/>
      <c r="G1155" s="1">
        <f>+G1154+E1155-F1155</f>
        <v>204.69999999999985</v>
      </c>
    </row>
    <row r="1156" spans="2:7">
      <c r="B1156" s="405"/>
      <c r="C1156" s="405"/>
      <c r="G1156" s="1">
        <f>+G1155+E1156-F1156</f>
        <v>204.69999999999985</v>
      </c>
    </row>
    <row r="1157" spans="2:7">
      <c r="B1157" s="405"/>
      <c r="C1157" s="405"/>
      <c r="G1157" s="1">
        <f>+G1156+E1157-F1157</f>
        <v>204.69999999999985</v>
      </c>
    </row>
    <row r="1158" spans="2:7">
      <c r="B1158" s="405"/>
      <c r="C1158" s="405"/>
      <c r="G1158" s="1">
        <f>+G1157+E1158-F1158</f>
        <v>204.69999999999985</v>
      </c>
    </row>
    <row r="1159" spans="2:7">
      <c r="B1159" s="405"/>
      <c r="C1159" s="405"/>
      <c r="G1159" s="1">
        <f>+G1158+E1159-F1159</f>
        <v>204.69999999999985</v>
      </c>
    </row>
    <row r="1160" spans="2:7">
      <c r="B1160" s="405"/>
      <c r="C1160" s="405"/>
      <c r="G1160" s="1">
        <f>+G1159+E1160-F1160</f>
        <v>204.69999999999985</v>
      </c>
    </row>
    <row r="1161" spans="2:7">
      <c r="B1161" s="405"/>
      <c r="C1161" s="405"/>
      <c r="G1161" s="1">
        <f>+G1160+E1161-F1161</f>
        <v>204.69999999999985</v>
      </c>
    </row>
    <row r="1162" spans="2:7">
      <c r="B1162" s="405"/>
      <c r="C1162" s="405"/>
      <c r="G1162" s="1">
        <f>+G1161+E1162-F1162</f>
        <v>204.69999999999985</v>
      </c>
    </row>
    <row r="1163" spans="2:7">
      <c r="B1163" s="405"/>
      <c r="C1163" s="405"/>
      <c r="G1163" s="1">
        <f>+G1162+E1163-F1163</f>
        <v>204.69999999999985</v>
      </c>
    </row>
    <row r="1164" spans="2:7">
      <c r="B1164" s="405"/>
      <c r="C1164" s="405"/>
      <c r="G1164" s="1">
        <f>+G1163+E1164-F1164</f>
        <v>204.69999999999985</v>
      </c>
    </row>
    <row r="1165" spans="2:7">
      <c r="B1165" s="405"/>
      <c r="C1165" s="405"/>
      <c r="G1165" s="1">
        <f>+G1164+E1165-F1165</f>
        <v>204.69999999999985</v>
      </c>
    </row>
    <row r="1166" spans="2:7">
      <c r="B1166" s="405"/>
      <c r="C1166" s="405"/>
      <c r="G1166" s="1">
        <f>+G1165+E1166-F1166</f>
        <v>204.69999999999985</v>
      </c>
    </row>
    <row r="1167" spans="2:7">
      <c r="B1167" s="405"/>
      <c r="C1167" s="405"/>
      <c r="G1167" s="1">
        <f>+G1166+E1167-F1167</f>
        <v>204.69999999999985</v>
      </c>
    </row>
    <row r="1168" spans="2:7">
      <c r="B1168" s="405"/>
      <c r="C1168" s="405"/>
      <c r="G1168" s="1">
        <f>+G1167+E1168-F1168</f>
        <v>204.69999999999985</v>
      </c>
    </row>
    <row r="1169" spans="2:7">
      <c r="B1169" s="405"/>
      <c r="C1169" s="405"/>
      <c r="G1169" s="1">
        <f>+G1168+E1169-F1169</f>
        <v>204.69999999999985</v>
      </c>
    </row>
    <row r="1170" spans="2:7">
      <c r="B1170" s="405"/>
      <c r="C1170" s="405"/>
      <c r="G1170" s="1">
        <f>+G1169+E1170-F1170</f>
        <v>204.69999999999985</v>
      </c>
    </row>
    <row r="1171" spans="2:7">
      <c r="B1171" s="405"/>
      <c r="C1171" s="405"/>
      <c r="G1171" s="1">
        <f>+G1170+E1171-F1171</f>
        <v>204.69999999999985</v>
      </c>
    </row>
    <row r="1172" spans="2:7">
      <c r="B1172" s="405"/>
      <c r="C1172" s="405"/>
      <c r="G1172" s="1">
        <f>+G1171+E1172-F1172</f>
        <v>204.69999999999985</v>
      </c>
    </row>
    <row r="1173" spans="2:7">
      <c r="B1173" s="405"/>
      <c r="C1173" s="405"/>
      <c r="G1173" s="1">
        <f>+G1172+E1173-F1173</f>
        <v>204.69999999999985</v>
      </c>
    </row>
    <row r="1174" spans="2:7">
      <c r="B1174" s="405"/>
      <c r="C1174" s="405"/>
      <c r="G1174" s="1">
        <f>+G1173+E1174-F1174</f>
        <v>204.69999999999985</v>
      </c>
    </row>
    <row r="1175" spans="2:7">
      <c r="B1175" s="405"/>
      <c r="C1175" s="405"/>
      <c r="G1175" s="1">
        <f>+G1174+E1175-F1175</f>
        <v>204.69999999999985</v>
      </c>
    </row>
    <row r="1176" spans="2:7">
      <c r="B1176" s="405"/>
      <c r="C1176" s="405"/>
      <c r="G1176" s="1">
        <f>+G1175+E1176-F1176</f>
        <v>204.69999999999985</v>
      </c>
    </row>
    <row r="1177" spans="2:7">
      <c r="B1177" s="405"/>
      <c r="C1177" s="405"/>
      <c r="G1177" s="1">
        <f>+G1176+E1177-F1177</f>
        <v>204.69999999999985</v>
      </c>
    </row>
    <row r="1178" spans="2:7">
      <c r="B1178" s="405"/>
      <c r="C1178" s="405"/>
      <c r="G1178" s="1">
        <f>+G1177+E1178-F1178</f>
        <v>204.69999999999985</v>
      </c>
    </row>
    <row r="1179" spans="2:7">
      <c r="B1179" s="405"/>
      <c r="C1179" s="405"/>
      <c r="G1179" s="1">
        <f>+G1178+E1179-F1179</f>
        <v>204.69999999999985</v>
      </c>
    </row>
    <row r="1180" spans="2:7">
      <c r="B1180" s="405"/>
      <c r="C1180" s="405"/>
      <c r="G1180" s="1">
        <f>+G1179+E1180-F1180</f>
        <v>204.69999999999985</v>
      </c>
    </row>
    <row r="1181" spans="2:7">
      <c r="B1181" s="405"/>
      <c r="C1181" s="405"/>
      <c r="G1181" s="1">
        <f>+G1180+E1181-F1181</f>
        <v>204.69999999999985</v>
      </c>
    </row>
    <row r="1182" spans="2:7">
      <c r="B1182" s="405"/>
      <c r="C1182" s="405"/>
      <c r="G1182" s="1">
        <f>+G1181+E1182-F1182</f>
        <v>204.69999999999985</v>
      </c>
    </row>
    <row r="1183" spans="2:7">
      <c r="B1183" s="405"/>
      <c r="C1183" s="405"/>
      <c r="G1183" s="1">
        <f>+G1182+E1183-F1183</f>
        <v>204.69999999999985</v>
      </c>
    </row>
    <row r="1184" spans="2:7">
      <c r="B1184" s="405"/>
      <c r="C1184" s="405"/>
      <c r="G1184" s="1">
        <f>+G1183+E1184-F1184</f>
        <v>204.69999999999985</v>
      </c>
    </row>
    <row r="1185" spans="2:7">
      <c r="B1185" s="405"/>
      <c r="C1185" s="405"/>
      <c r="G1185" s="1">
        <f>+G1184+E1185-F1185</f>
        <v>204.69999999999985</v>
      </c>
    </row>
    <row r="1186" spans="2:7">
      <c r="B1186" s="405"/>
      <c r="C1186" s="405"/>
      <c r="G1186" s="1">
        <f>+G1185+E1186-F1186</f>
        <v>204.69999999999985</v>
      </c>
    </row>
    <row r="1187" spans="2:7">
      <c r="B1187" s="405"/>
      <c r="C1187" s="405"/>
      <c r="G1187" s="1">
        <f>+G1186+E1187-F1187</f>
        <v>204.69999999999985</v>
      </c>
    </row>
    <row r="1188" spans="2:7">
      <c r="B1188" s="405"/>
      <c r="C1188" s="405"/>
      <c r="G1188" s="1">
        <f>+G1187+E1188-F1188</f>
        <v>204.69999999999985</v>
      </c>
    </row>
    <row r="1189" spans="2:7">
      <c r="B1189" s="405"/>
      <c r="C1189" s="405"/>
      <c r="G1189" s="1">
        <f>+G1188+E1189-F1189</f>
        <v>204.69999999999985</v>
      </c>
    </row>
    <row r="1190" spans="2:7">
      <c r="B1190" s="405"/>
      <c r="C1190" s="405"/>
      <c r="G1190" s="1">
        <f>+G1189+E1190-F1190</f>
        <v>204.69999999999985</v>
      </c>
    </row>
    <row r="1191" spans="2:7">
      <c r="B1191" s="405"/>
      <c r="C1191" s="405"/>
      <c r="G1191" s="1">
        <f>+G1190+E1191-F1191</f>
        <v>204.69999999999985</v>
      </c>
    </row>
    <row r="1192" spans="2:7">
      <c r="B1192" s="405"/>
      <c r="C1192" s="405"/>
      <c r="G1192" s="1">
        <f>+G1191+E1192-F1192</f>
        <v>204.69999999999985</v>
      </c>
    </row>
    <row r="1193" spans="2:7">
      <c r="B1193" s="405"/>
      <c r="C1193" s="405"/>
      <c r="G1193" s="1">
        <f>+G1192+E1193-F1193</f>
        <v>204.69999999999985</v>
      </c>
    </row>
    <row r="1194" spans="2:7">
      <c r="B1194" s="405"/>
      <c r="C1194" s="405"/>
      <c r="G1194" s="1">
        <f>+G1193+E1194-F1194</f>
        <v>204.69999999999985</v>
      </c>
    </row>
    <row r="1195" spans="2:7">
      <c r="B1195" s="405"/>
      <c r="C1195" s="405"/>
      <c r="G1195" s="1">
        <f>+G1194+E1195-F1195</f>
        <v>204.69999999999985</v>
      </c>
    </row>
    <row r="1196" spans="2:7">
      <c r="B1196" s="405"/>
      <c r="C1196" s="405"/>
      <c r="G1196" s="1">
        <f>+G1195+E1196-F1196</f>
        <v>204.69999999999985</v>
      </c>
    </row>
    <row r="1197" spans="2:7">
      <c r="B1197" s="405"/>
      <c r="C1197" s="405"/>
      <c r="G1197" s="1">
        <f>+G1196+E1197-F1197</f>
        <v>204.69999999999985</v>
      </c>
    </row>
    <row r="1198" spans="2:7">
      <c r="B1198" s="405"/>
      <c r="C1198" s="405"/>
      <c r="G1198" s="1">
        <f>+G1197+E1198-F1198</f>
        <v>204.69999999999985</v>
      </c>
    </row>
    <row r="1199" spans="2:7">
      <c r="B1199" s="405"/>
      <c r="C1199" s="405"/>
      <c r="G1199" s="1">
        <f>+G1198+E1199-F1199</f>
        <v>204.69999999999985</v>
      </c>
    </row>
    <row r="1200" spans="2:7">
      <c r="B1200" s="405"/>
      <c r="C1200" s="405"/>
      <c r="G1200" s="1">
        <f>+G1199+E1200-F1200</f>
        <v>204.69999999999985</v>
      </c>
    </row>
    <row r="1201" spans="2:7">
      <c r="B1201" s="405"/>
      <c r="C1201" s="405"/>
      <c r="G1201" s="1">
        <f>+G1200+E1201-F1201</f>
        <v>204.69999999999985</v>
      </c>
    </row>
    <row r="1202" spans="2:7">
      <c r="B1202" s="405"/>
      <c r="C1202" s="405"/>
      <c r="G1202" s="1">
        <f>+G1201+E1202-F1202</f>
        <v>204.69999999999985</v>
      </c>
    </row>
    <row r="1203" spans="2:7">
      <c r="B1203" s="405"/>
      <c r="C1203" s="405"/>
      <c r="G1203" s="1">
        <f>+G1202+E1203-F1203</f>
        <v>204.69999999999985</v>
      </c>
    </row>
    <row r="1204" spans="2:7">
      <c r="B1204" s="405"/>
      <c r="C1204" s="405"/>
      <c r="G1204" s="1">
        <f>+G1203+E1204-F1204</f>
        <v>204.69999999999985</v>
      </c>
    </row>
    <row r="1205" spans="2:7">
      <c r="B1205" s="405"/>
      <c r="C1205" s="405"/>
      <c r="G1205" s="1">
        <f>+G1204+E1205-F1205</f>
        <v>204.69999999999985</v>
      </c>
    </row>
    <row r="1206" spans="2:7">
      <c r="B1206" s="405"/>
      <c r="C1206" s="405"/>
      <c r="G1206" s="1">
        <f>+G1205+E1206-F1206</f>
        <v>204.69999999999985</v>
      </c>
    </row>
    <row r="1207" spans="2:7">
      <c r="B1207" s="405"/>
      <c r="C1207" s="405"/>
      <c r="G1207" s="1">
        <f>+G1206+E1207-F1207</f>
        <v>204.69999999999985</v>
      </c>
    </row>
    <row r="1208" spans="2:7">
      <c r="B1208" s="405"/>
      <c r="C1208" s="405"/>
      <c r="G1208" s="1">
        <f>+G1207+E1208-F1208</f>
        <v>204.69999999999985</v>
      </c>
    </row>
    <row r="1209" spans="2:7">
      <c r="B1209" s="405"/>
      <c r="C1209" s="405"/>
      <c r="G1209" s="1">
        <f>+G1208+E1209-F1209</f>
        <v>204.69999999999985</v>
      </c>
    </row>
    <row r="1210" spans="2:7">
      <c r="B1210" s="405"/>
      <c r="C1210" s="405"/>
      <c r="G1210" s="1">
        <f>+G1209+E1210-F1210</f>
        <v>204.69999999999985</v>
      </c>
    </row>
    <row r="1211" spans="2:7">
      <c r="B1211" s="405"/>
      <c r="C1211" s="405"/>
      <c r="G1211" s="1">
        <f>+G1210+E1211-F1211</f>
        <v>204.69999999999985</v>
      </c>
    </row>
    <row r="1212" spans="2:7">
      <c r="B1212" s="405"/>
      <c r="C1212" s="405"/>
      <c r="G1212" s="1">
        <f>+G1211+E1212-F1212</f>
        <v>204.69999999999985</v>
      </c>
    </row>
    <row r="1213" spans="2:7">
      <c r="B1213" s="405"/>
      <c r="C1213" s="405"/>
      <c r="G1213" s="1">
        <f>+G1212+E1213-F1213</f>
        <v>204.69999999999985</v>
      </c>
    </row>
    <row r="1214" spans="2:7">
      <c r="B1214" s="405"/>
      <c r="C1214" s="405"/>
      <c r="G1214" s="1">
        <f>+G1213+E1214-F1214</f>
        <v>204.69999999999985</v>
      </c>
    </row>
    <row r="1215" spans="2:7">
      <c r="B1215" s="405"/>
      <c r="C1215" s="405"/>
      <c r="G1215" s="1">
        <f>+G1214+E1215-F1215</f>
        <v>204.69999999999985</v>
      </c>
    </row>
    <row r="1216" spans="2:7">
      <c r="B1216" s="405"/>
      <c r="C1216" s="405"/>
      <c r="G1216" s="1">
        <f>+G1215+E1216-F1216</f>
        <v>204.69999999999985</v>
      </c>
    </row>
    <row r="1217" spans="2:7">
      <c r="B1217" s="405"/>
      <c r="C1217" s="405"/>
      <c r="G1217" s="1">
        <f>+G1216+E1217-F1217</f>
        <v>204.69999999999985</v>
      </c>
    </row>
    <row r="1218" spans="2:7">
      <c r="B1218" s="405"/>
      <c r="C1218" s="405"/>
      <c r="G1218" s="1">
        <f>+G1217+E1218-F1218</f>
        <v>204.69999999999985</v>
      </c>
    </row>
    <row r="1219" spans="2:7">
      <c r="B1219" s="405"/>
      <c r="C1219" s="405"/>
      <c r="G1219" s="1">
        <f>+G1218+E1219-F1219</f>
        <v>204.69999999999985</v>
      </c>
    </row>
    <row r="1220" spans="2:7">
      <c r="B1220" s="405"/>
      <c r="C1220" s="405"/>
      <c r="G1220" s="1">
        <f>+G1219+E1220-F1220</f>
        <v>204.69999999999985</v>
      </c>
    </row>
    <row r="1221" spans="2:7">
      <c r="B1221" s="405"/>
      <c r="C1221" s="405"/>
      <c r="G1221" s="1">
        <f>+G1220+E1221-F1221</f>
        <v>204.69999999999985</v>
      </c>
    </row>
    <row r="1222" spans="2:7">
      <c r="B1222" s="405"/>
      <c r="C1222" s="405"/>
      <c r="G1222" s="1">
        <f>+G1221+E1222-F1222</f>
        <v>204.69999999999985</v>
      </c>
    </row>
    <row r="1223" spans="2:7">
      <c r="B1223" s="405"/>
      <c r="C1223" s="405"/>
      <c r="G1223" s="1">
        <f>+G1222+E1223-F1223</f>
        <v>204.69999999999985</v>
      </c>
    </row>
    <row r="1224" spans="2:7">
      <c r="B1224" s="405"/>
      <c r="C1224" s="405"/>
      <c r="G1224" s="1">
        <f>+G1223+E1224-F1224</f>
        <v>204.69999999999985</v>
      </c>
    </row>
    <row r="1225" spans="2:7">
      <c r="B1225" s="405"/>
      <c r="C1225" s="405"/>
      <c r="G1225" s="1">
        <f>+G1224+E1225-F1225</f>
        <v>204.69999999999985</v>
      </c>
    </row>
    <row r="1226" spans="2:7">
      <c r="B1226" s="405"/>
      <c r="C1226" s="405"/>
      <c r="G1226" s="1">
        <f>+G1225+E1226-F1226</f>
        <v>204.69999999999985</v>
      </c>
    </row>
    <row r="1227" spans="2:7">
      <c r="B1227" s="405"/>
      <c r="C1227" s="405"/>
      <c r="G1227" s="1">
        <f>+G1226+E1227-F1227</f>
        <v>204.69999999999985</v>
      </c>
    </row>
    <row r="1228" spans="2:7">
      <c r="B1228" s="405"/>
      <c r="C1228" s="405"/>
      <c r="G1228" s="1">
        <f>+G1227+E1228-F1228</f>
        <v>204.69999999999985</v>
      </c>
    </row>
    <row r="1229" spans="2:7">
      <c r="B1229" s="405"/>
      <c r="C1229" s="405"/>
      <c r="G1229" s="1">
        <f>+G1228+E1229-F1229</f>
        <v>204.69999999999985</v>
      </c>
    </row>
    <row r="1230" spans="2:7">
      <c r="B1230" s="405"/>
      <c r="C1230" s="405"/>
      <c r="G1230" s="1">
        <f>+G1229+E1230-F1230</f>
        <v>204.69999999999985</v>
      </c>
    </row>
    <row r="1231" spans="2:7">
      <c r="B1231" s="405"/>
      <c r="C1231" s="405"/>
      <c r="G1231" s="1">
        <f>+G1230+E1231-F1231</f>
        <v>204.69999999999985</v>
      </c>
    </row>
    <row r="1232" spans="2:7">
      <c r="B1232" s="405"/>
      <c r="C1232" s="405"/>
      <c r="G1232" s="1">
        <f>+G1231+E1232-F1232</f>
        <v>204.69999999999985</v>
      </c>
    </row>
    <row r="1233" spans="2:7">
      <c r="B1233" s="405"/>
      <c r="C1233" s="405"/>
      <c r="G1233" s="1">
        <f>+G1232+E1233-F1233</f>
        <v>204.69999999999985</v>
      </c>
    </row>
    <row r="1234" spans="2:7">
      <c r="B1234" s="405"/>
      <c r="C1234" s="405"/>
      <c r="G1234" s="1">
        <f>+G1233+E1234-F1234</f>
        <v>204.69999999999985</v>
      </c>
    </row>
    <row r="1235" spans="2:7">
      <c r="B1235" s="405"/>
      <c r="C1235" s="405"/>
      <c r="G1235" s="1">
        <f>+G1234+E1235-F1235</f>
        <v>204.69999999999985</v>
      </c>
    </row>
    <row r="1236" spans="2:7">
      <c r="B1236" s="405"/>
      <c r="C1236" s="405"/>
      <c r="G1236" s="1">
        <f>+G1235+E1236-F1236</f>
        <v>204.69999999999985</v>
      </c>
    </row>
    <row r="1237" spans="2:7">
      <c r="B1237" s="405"/>
      <c r="C1237" s="405"/>
      <c r="G1237" s="1">
        <f>+G1236+E1237-F1237</f>
        <v>204.69999999999985</v>
      </c>
    </row>
    <row r="1238" spans="2:7">
      <c r="B1238" s="405"/>
      <c r="C1238" s="405"/>
      <c r="G1238" s="1">
        <f>+G1237+E1238-F1238</f>
        <v>204.69999999999985</v>
      </c>
    </row>
    <row r="1239" spans="2:7">
      <c r="B1239" s="405"/>
      <c r="C1239" s="405"/>
      <c r="G1239" s="1">
        <f>+G1238+E1239-F1239</f>
        <v>204.69999999999985</v>
      </c>
    </row>
    <row r="1240" spans="2:7">
      <c r="B1240" s="405"/>
      <c r="C1240" s="405"/>
      <c r="G1240" s="1">
        <f>+G1239+E1240-F1240</f>
        <v>204.69999999999985</v>
      </c>
    </row>
    <row r="1241" spans="2:7">
      <c r="B1241" s="405"/>
      <c r="C1241" s="405"/>
      <c r="G1241" s="1">
        <f>+G1240+E1241-F1241</f>
        <v>204.69999999999985</v>
      </c>
    </row>
    <row r="1242" spans="2:7">
      <c r="B1242" s="405"/>
      <c r="C1242" s="405"/>
      <c r="G1242" s="1">
        <f>+G1241+E1242-F1242</f>
        <v>204.69999999999985</v>
      </c>
    </row>
    <row r="1243" spans="2:7">
      <c r="B1243" s="405"/>
      <c r="C1243" s="405"/>
      <c r="G1243" s="1">
        <f>+G1242+E1243-F1243</f>
        <v>204.69999999999985</v>
      </c>
    </row>
    <row r="1244" spans="2:7">
      <c r="B1244" s="405"/>
      <c r="C1244" s="405"/>
      <c r="G1244" s="1">
        <f>+G1243+E1244-F1244</f>
        <v>204.69999999999985</v>
      </c>
    </row>
    <row r="1245" spans="2:7">
      <c r="B1245" s="405"/>
      <c r="C1245" s="405"/>
      <c r="G1245" s="1">
        <f>+G1244+E1245-F1245</f>
        <v>204.69999999999985</v>
      </c>
    </row>
    <row r="1246" spans="2:7">
      <c r="B1246" s="405"/>
      <c r="C1246" s="405"/>
      <c r="G1246" s="1">
        <f>+G1245+E1246-F1246</f>
        <v>204.69999999999985</v>
      </c>
    </row>
    <row r="1247" spans="2:7">
      <c r="B1247" s="405"/>
      <c r="C1247" s="405"/>
      <c r="G1247" s="1">
        <f>+G1246+E1247-F1247</f>
        <v>204.69999999999985</v>
      </c>
    </row>
    <row r="1248" spans="2:7">
      <c r="B1248" s="405"/>
      <c r="C1248" s="405"/>
      <c r="G1248" s="1">
        <f>+G1247+E1248-F1248</f>
        <v>204.69999999999985</v>
      </c>
    </row>
    <row r="1249" spans="2:7">
      <c r="B1249" s="405"/>
      <c r="C1249" s="405"/>
      <c r="G1249" s="1">
        <f>+G1248+E1249-F1249</f>
        <v>204.69999999999985</v>
      </c>
    </row>
    <row r="1250" spans="2:7">
      <c r="B1250" s="405"/>
      <c r="C1250" s="405"/>
      <c r="G1250" s="1">
        <f>+G1249+E1250-F1250</f>
        <v>204.69999999999985</v>
      </c>
    </row>
    <row r="1251" spans="2:7">
      <c r="B1251" s="405"/>
      <c r="C1251" s="405"/>
      <c r="G1251" s="1">
        <f>+G1250+E1251-F1251</f>
        <v>204.69999999999985</v>
      </c>
    </row>
    <row r="1252" spans="2:7">
      <c r="B1252" s="405"/>
      <c r="C1252" s="405"/>
      <c r="G1252" s="1">
        <f>+G1251+E1252-F1252</f>
        <v>204.69999999999985</v>
      </c>
    </row>
    <row r="1253" spans="2:7">
      <c r="B1253" s="405"/>
      <c r="C1253" s="405"/>
      <c r="G1253" s="1">
        <f>+G1252+E1253-F1253</f>
        <v>204.69999999999985</v>
      </c>
    </row>
    <row r="1254" spans="2:7">
      <c r="B1254" s="405"/>
      <c r="C1254" s="405"/>
      <c r="G1254" s="1">
        <f>+G1253+E1254-F1254</f>
        <v>204.69999999999985</v>
      </c>
    </row>
    <row r="1255" spans="2:7">
      <c r="B1255" s="405"/>
      <c r="C1255" s="405"/>
      <c r="G1255" s="1">
        <f>+G1254+E1255-F1255</f>
        <v>204.69999999999985</v>
      </c>
    </row>
    <row r="1256" spans="2:7">
      <c r="B1256" s="405"/>
      <c r="C1256" s="405"/>
      <c r="G1256" s="1">
        <f>+G1255+E1256-F1256</f>
        <v>204.69999999999985</v>
      </c>
    </row>
    <row r="1257" spans="2:7">
      <c r="B1257" s="405"/>
      <c r="C1257" s="405"/>
      <c r="G1257" s="1">
        <f>+G1256+E1257-F1257</f>
        <v>204.69999999999985</v>
      </c>
    </row>
    <row r="1258" spans="2:7">
      <c r="B1258" s="405"/>
      <c r="C1258" s="405"/>
      <c r="G1258" s="1">
        <f>+G1257+E1258-F1258</f>
        <v>204.69999999999985</v>
      </c>
    </row>
    <row r="1259" spans="2:7">
      <c r="B1259" s="405"/>
      <c r="C1259" s="405"/>
      <c r="G1259" s="1">
        <f>+G1258+E1259-F1259</f>
        <v>204.69999999999985</v>
      </c>
    </row>
    <row r="1260" spans="2:7">
      <c r="B1260" s="405"/>
      <c r="C1260" s="405"/>
      <c r="G1260" s="1">
        <f>+G1259+E1260-F1260</f>
        <v>204.69999999999985</v>
      </c>
    </row>
    <row r="1261" spans="2:7">
      <c r="B1261" s="405"/>
      <c r="C1261" s="405"/>
      <c r="G1261" s="1">
        <f>+G1260+E1261-F1261</f>
        <v>204.69999999999985</v>
      </c>
    </row>
    <row r="1262" spans="2:7">
      <c r="B1262" s="405"/>
      <c r="C1262" s="405"/>
      <c r="G1262" s="1">
        <f>+G1261+E1262-F1262</f>
        <v>204.69999999999985</v>
      </c>
    </row>
    <row r="1263" spans="2:7">
      <c r="B1263" s="405"/>
      <c r="C1263" s="405"/>
      <c r="G1263" s="1">
        <f>+G1262+E1263-F1263</f>
        <v>204.69999999999985</v>
      </c>
    </row>
    <row r="1264" spans="2:7">
      <c r="B1264" s="405"/>
      <c r="C1264" s="405"/>
      <c r="G1264" s="1">
        <f>+G1263+E1264-F1264</f>
        <v>204.69999999999985</v>
      </c>
    </row>
    <row r="1265" spans="2:7">
      <c r="B1265" s="405"/>
      <c r="C1265" s="405"/>
      <c r="G1265" s="1">
        <f>+G1264+E1265-F1265</f>
        <v>204.69999999999985</v>
      </c>
    </row>
    <row r="1266" spans="2:7">
      <c r="B1266" s="405"/>
      <c r="C1266" s="405"/>
      <c r="G1266" s="1">
        <f>+G1265+E1266-F1266</f>
        <v>204.69999999999985</v>
      </c>
    </row>
    <row r="1267" spans="2:7">
      <c r="B1267" s="405"/>
      <c r="C1267" s="405"/>
      <c r="G1267" s="1">
        <f>+G1266+E1267-F1267</f>
        <v>204.69999999999985</v>
      </c>
    </row>
    <row r="1268" spans="2:7">
      <c r="B1268" s="405"/>
      <c r="C1268" s="405"/>
      <c r="G1268" s="1">
        <f>+G1267+E1268-F1268</f>
        <v>204.69999999999985</v>
      </c>
    </row>
    <row r="1269" spans="2:7">
      <c r="B1269" s="405"/>
      <c r="C1269" s="405"/>
      <c r="G1269" s="1">
        <f>+G1268+E1269-F1269</f>
        <v>204.69999999999985</v>
      </c>
    </row>
    <row r="1270" spans="2:7">
      <c r="B1270" s="405"/>
      <c r="C1270" s="405"/>
      <c r="G1270" s="1">
        <f>+G1269+E1270-F1270</f>
        <v>204.69999999999985</v>
      </c>
    </row>
    <row r="1271" spans="2:7">
      <c r="B1271" s="405"/>
      <c r="C1271" s="405"/>
      <c r="G1271" s="1">
        <f>+G1270+E1271-F1271</f>
        <v>204.69999999999985</v>
      </c>
    </row>
    <row r="1272" spans="2:7">
      <c r="B1272" s="405"/>
      <c r="C1272" s="405"/>
      <c r="G1272" s="1">
        <f>+G1271+E1272-F1272</f>
        <v>204.69999999999985</v>
      </c>
    </row>
    <row r="1273" spans="2:7">
      <c r="B1273" s="405"/>
      <c r="C1273" s="405"/>
      <c r="G1273" s="1">
        <f>+G1272+E1273-F1273</f>
        <v>204.69999999999985</v>
      </c>
    </row>
    <row r="1274" spans="2:7">
      <c r="B1274" s="405"/>
      <c r="C1274" s="405"/>
      <c r="G1274" s="1">
        <f>+G1273+E1274-F1274</f>
        <v>204.69999999999985</v>
      </c>
    </row>
    <row r="1275" spans="2:7">
      <c r="B1275" s="405"/>
      <c r="C1275" s="405"/>
      <c r="G1275" s="1">
        <f>+G1274+E1275-F1275</f>
        <v>204.69999999999985</v>
      </c>
    </row>
    <row r="1276" spans="2:7">
      <c r="B1276" s="405"/>
      <c r="C1276" s="405"/>
      <c r="G1276" s="1">
        <f>+G1275+E1276-F1276</f>
        <v>204.69999999999985</v>
      </c>
    </row>
    <row r="1277" spans="2:7">
      <c r="B1277" s="405"/>
      <c r="C1277" s="405"/>
      <c r="G1277" s="1">
        <f>+G1276+E1277-F1277</f>
        <v>204.69999999999985</v>
      </c>
    </row>
    <row r="1278" spans="2:7">
      <c r="B1278" s="405"/>
      <c r="C1278" s="405"/>
      <c r="G1278" s="1">
        <f>+G1277+E1278-F1278</f>
        <v>204.69999999999985</v>
      </c>
    </row>
    <row r="1279" spans="2:7">
      <c r="B1279" s="405"/>
      <c r="C1279" s="405"/>
      <c r="G1279" s="1">
        <f>+G1278+E1279-F1279</f>
        <v>204.69999999999985</v>
      </c>
    </row>
    <row r="1280" spans="2:7">
      <c r="B1280" s="405"/>
      <c r="C1280" s="405"/>
      <c r="G1280" s="1">
        <f>+G1279+E1280-F1280</f>
        <v>204.69999999999985</v>
      </c>
    </row>
    <row r="1281" spans="2:7">
      <c r="B1281" s="405"/>
      <c r="C1281" s="405"/>
      <c r="G1281" s="1">
        <f>+G1280+E1281-F1281</f>
        <v>204.69999999999985</v>
      </c>
    </row>
    <row r="1282" spans="2:7">
      <c r="B1282" s="405"/>
      <c r="C1282" s="405"/>
      <c r="G1282" s="1">
        <f>+G1281+E1282-F1282</f>
        <v>204.69999999999985</v>
      </c>
    </row>
    <row r="1283" spans="2:7">
      <c r="B1283" s="405"/>
      <c r="C1283" s="405"/>
      <c r="G1283" s="1">
        <f>+G1282+E1283-F1283</f>
        <v>204.69999999999985</v>
      </c>
    </row>
    <row r="1284" spans="2:7">
      <c r="B1284" s="405"/>
      <c r="C1284" s="405"/>
      <c r="G1284" s="1">
        <f>+G1283+E1284-F1284</f>
        <v>204.69999999999985</v>
      </c>
    </row>
    <row r="1285" spans="2:7">
      <c r="B1285" s="405"/>
      <c r="C1285" s="405"/>
      <c r="G1285" s="1">
        <f>+G1284+E1285-F1285</f>
        <v>204.69999999999985</v>
      </c>
    </row>
    <row r="1286" spans="2:7">
      <c r="B1286" s="405"/>
      <c r="C1286" s="405"/>
      <c r="G1286" s="1">
        <f>+G1285+E1286-F1286</f>
        <v>204.69999999999985</v>
      </c>
    </row>
    <row r="1287" spans="2:7">
      <c r="B1287" s="405"/>
      <c r="C1287" s="405"/>
      <c r="G1287" s="1">
        <f>+G1286+E1287-F1287</f>
        <v>204.69999999999985</v>
      </c>
    </row>
    <row r="1288" spans="2:7">
      <c r="B1288" s="405"/>
      <c r="C1288" s="405"/>
      <c r="G1288" s="1">
        <f>+G1287+E1288-F1288</f>
        <v>204.69999999999985</v>
      </c>
    </row>
    <row r="1289" spans="2:7">
      <c r="B1289" s="405"/>
      <c r="C1289" s="405"/>
      <c r="G1289" s="1">
        <f>+G1288+E1289-F1289</f>
        <v>204.69999999999985</v>
      </c>
    </row>
    <row r="1290" spans="2:7">
      <c r="B1290" s="405"/>
      <c r="C1290" s="405"/>
      <c r="G1290" s="1">
        <f>+G1289+E1290-F1290</f>
        <v>204.69999999999985</v>
      </c>
    </row>
    <row r="1291" spans="2:7">
      <c r="B1291" s="405"/>
      <c r="C1291" s="405"/>
      <c r="G1291" s="1">
        <f>+G1290+E1291-F1291</f>
        <v>204.69999999999985</v>
      </c>
    </row>
    <row r="1292" spans="2:7">
      <c r="B1292" s="405"/>
      <c r="C1292" s="405"/>
      <c r="G1292" s="1">
        <f>+G1291+E1292-F1292</f>
        <v>204.69999999999985</v>
      </c>
    </row>
    <row r="1293" spans="2:7">
      <c r="B1293" s="405"/>
      <c r="C1293" s="405"/>
      <c r="G1293" s="1">
        <f>+G1292+E1293-F1293</f>
        <v>204.69999999999985</v>
      </c>
    </row>
    <row r="1294" spans="2:7">
      <c r="B1294" s="405"/>
      <c r="C1294" s="405"/>
      <c r="G1294" s="1">
        <f>+G1293+E1294-F1294</f>
        <v>204.69999999999985</v>
      </c>
    </row>
    <row r="1295" spans="2:7">
      <c r="B1295" s="405"/>
      <c r="C1295" s="405"/>
      <c r="G1295" s="1">
        <f>+G1294+E1295-F1295</f>
        <v>204.69999999999985</v>
      </c>
    </row>
    <row r="1296" spans="2:7">
      <c r="B1296" s="405"/>
      <c r="C1296" s="405"/>
      <c r="G1296" s="1">
        <f>+G1295+E1296-F1296</f>
        <v>204.69999999999985</v>
      </c>
    </row>
    <row r="1297" spans="2:7">
      <c r="B1297" s="405"/>
      <c r="C1297" s="405"/>
      <c r="G1297" s="1">
        <f>+G1296+E1297-F1297</f>
        <v>204.69999999999985</v>
      </c>
    </row>
    <row r="1298" spans="2:7">
      <c r="B1298" s="405"/>
      <c r="C1298" s="405"/>
      <c r="G1298" s="1">
        <f>+G1297+E1298-F1298</f>
        <v>204.69999999999985</v>
      </c>
    </row>
    <row r="1299" spans="2:7">
      <c r="B1299" s="405"/>
      <c r="C1299" s="405"/>
      <c r="G1299" s="1">
        <f>+G1298+E1299-F1299</f>
        <v>204.69999999999985</v>
      </c>
    </row>
    <row r="1300" spans="2:7">
      <c r="B1300" s="405"/>
      <c r="C1300" s="405"/>
      <c r="G1300" s="1">
        <f>+G1299+E1300-F1300</f>
        <v>204.69999999999985</v>
      </c>
    </row>
    <row r="1301" spans="2:7">
      <c r="B1301" s="405"/>
      <c r="C1301" s="405"/>
      <c r="G1301" s="1">
        <f>+G1300+E1301-F1301</f>
        <v>204.69999999999985</v>
      </c>
    </row>
    <row r="1302" spans="2:7">
      <c r="B1302" s="405"/>
      <c r="C1302" s="405"/>
      <c r="G1302" s="1">
        <f>+G1301+E1302-F1302</f>
        <v>204.69999999999985</v>
      </c>
    </row>
    <row r="1303" spans="2:7">
      <c r="B1303" s="405"/>
      <c r="C1303" s="405"/>
      <c r="G1303" s="1">
        <f>+G1302+E1303-F1303</f>
        <v>204.69999999999985</v>
      </c>
    </row>
    <row r="1304" spans="2:7">
      <c r="B1304" s="405"/>
      <c r="C1304" s="405"/>
      <c r="G1304" s="1">
        <f>+G1303+E1304-F1304</f>
        <v>204.69999999999985</v>
      </c>
    </row>
    <row r="1305" spans="2:7">
      <c r="B1305" s="405"/>
      <c r="C1305" s="405"/>
      <c r="G1305" s="1">
        <f>+G1304+E1305-F1305</f>
        <v>204.69999999999985</v>
      </c>
    </row>
    <row r="1306" spans="2:7">
      <c r="B1306" s="405"/>
      <c r="C1306" s="405"/>
      <c r="G1306" s="1">
        <f>+G1305+E1306-F1306</f>
        <v>204.69999999999985</v>
      </c>
    </row>
    <row r="1307" spans="2:7">
      <c r="B1307" s="405"/>
      <c r="C1307" s="405"/>
      <c r="G1307" s="1">
        <f>+G1306+E1307-F1307</f>
        <v>204.69999999999985</v>
      </c>
    </row>
    <row r="1308" spans="2:7">
      <c r="B1308" s="405"/>
      <c r="C1308" s="405"/>
      <c r="G1308" s="1">
        <f>+G1307+E1308-F1308</f>
        <v>204.69999999999985</v>
      </c>
    </row>
    <row r="1309" spans="2:7">
      <c r="B1309" s="405"/>
      <c r="C1309" s="405"/>
      <c r="G1309" s="1">
        <f>+G1308+E1309-F1309</f>
        <v>204.69999999999985</v>
      </c>
    </row>
    <row r="1310" spans="2:7">
      <c r="B1310" s="405"/>
      <c r="C1310" s="405"/>
      <c r="G1310" s="1">
        <f>+G1309+E1310-F1310</f>
        <v>204.69999999999985</v>
      </c>
    </row>
    <row r="1311" spans="2:7">
      <c r="B1311" s="405"/>
      <c r="C1311" s="405"/>
      <c r="G1311" s="1">
        <f>+G1310+E1311-F1311</f>
        <v>204.69999999999985</v>
      </c>
    </row>
    <row r="1312" spans="2:7">
      <c r="B1312" s="405"/>
      <c r="C1312" s="405"/>
      <c r="G1312" s="1">
        <f>+G1311+E1312-F1312</f>
        <v>204.69999999999985</v>
      </c>
    </row>
    <row r="1313" spans="2:7">
      <c r="B1313" s="405"/>
      <c r="C1313" s="405"/>
      <c r="G1313" s="1">
        <f>+G1312+E1313-F1313</f>
        <v>204.69999999999985</v>
      </c>
    </row>
    <row r="1314" spans="2:7">
      <c r="B1314" s="405"/>
      <c r="C1314" s="405"/>
      <c r="G1314" s="1">
        <f>+G1313+E1314-F1314</f>
        <v>204.69999999999985</v>
      </c>
    </row>
    <row r="1315" spans="2:7">
      <c r="B1315" s="405"/>
      <c r="C1315" s="405"/>
      <c r="G1315" s="1">
        <f>+G1314+E1315-F1315</f>
        <v>204.69999999999985</v>
      </c>
    </row>
    <row r="1316" spans="2:7">
      <c r="B1316" s="405"/>
      <c r="C1316" s="405"/>
      <c r="G1316" s="1">
        <f>+G1315+E1316-F1316</f>
        <v>204.69999999999985</v>
      </c>
    </row>
    <row r="1317" spans="2:7">
      <c r="B1317" s="405"/>
      <c r="C1317" s="405"/>
      <c r="G1317" s="1">
        <f>+G1316+E1317-F1317</f>
        <v>204.69999999999985</v>
      </c>
    </row>
    <row r="1318" spans="2:7">
      <c r="B1318" s="405"/>
      <c r="C1318" s="405"/>
      <c r="G1318" s="1">
        <f>+G1317+E1318-F1318</f>
        <v>204.69999999999985</v>
      </c>
    </row>
    <row r="1319" spans="2:7">
      <c r="B1319" s="405"/>
      <c r="C1319" s="405"/>
      <c r="G1319" s="1">
        <f>+G1318+E1319-F1319</f>
        <v>204.69999999999985</v>
      </c>
    </row>
    <row r="1320" spans="2:7">
      <c r="B1320" s="405"/>
      <c r="C1320" s="405"/>
      <c r="G1320" s="1">
        <f>+G1319+E1320-F1320</f>
        <v>204.69999999999985</v>
      </c>
    </row>
    <row r="1321" spans="2:7">
      <c r="B1321" s="405"/>
      <c r="C1321" s="405"/>
      <c r="G1321" s="1">
        <f>+G1320+E1321-F1321</f>
        <v>204.69999999999985</v>
      </c>
    </row>
    <row r="1322" spans="2:7">
      <c r="B1322" s="405"/>
      <c r="C1322" s="405"/>
      <c r="G1322" s="1">
        <f>+G1321+E1322-F1322</f>
        <v>204.69999999999985</v>
      </c>
    </row>
    <row r="1323" spans="2:7">
      <c r="B1323" s="405"/>
      <c r="C1323" s="405"/>
      <c r="G1323" s="1">
        <f>+G1322+E1323-F1323</f>
        <v>204.69999999999985</v>
      </c>
    </row>
    <row r="1324" spans="2:7">
      <c r="B1324" s="405"/>
      <c r="C1324" s="405"/>
      <c r="G1324" s="1">
        <f>+G1323+E1324-F1324</f>
        <v>204.69999999999985</v>
      </c>
    </row>
    <row r="1325" spans="2:7">
      <c r="B1325" s="405"/>
      <c r="C1325" s="405"/>
      <c r="G1325" s="1">
        <f>+G1324+E1325-F1325</f>
        <v>204.69999999999985</v>
      </c>
    </row>
    <row r="1326" spans="2:7">
      <c r="B1326" s="405"/>
      <c r="C1326" s="405"/>
      <c r="G1326" s="1">
        <f>+G1325+E1326-F1326</f>
        <v>204.69999999999985</v>
      </c>
    </row>
    <row r="1327" spans="2:7">
      <c r="B1327" s="405"/>
      <c r="C1327" s="405"/>
      <c r="G1327" s="1">
        <f>+G1326+E1327-F1327</f>
        <v>204.69999999999985</v>
      </c>
    </row>
    <row r="1328" spans="2:7">
      <c r="B1328" s="405"/>
      <c r="C1328" s="405"/>
      <c r="G1328" s="1">
        <f>+G1327+E1328-F1328</f>
        <v>204.69999999999985</v>
      </c>
    </row>
    <row r="1329" spans="2:7">
      <c r="B1329" s="405"/>
      <c r="C1329" s="405"/>
      <c r="G1329" s="1">
        <f>+G1328+E1329-F1329</f>
        <v>204.69999999999985</v>
      </c>
    </row>
    <row r="1330" spans="2:7">
      <c r="B1330" s="405"/>
      <c r="C1330" s="405"/>
      <c r="G1330" s="1">
        <f>+G1329+E1330-F1330</f>
        <v>204.69999999999985</v>
      </c>
    </row>
    <row r="1331" spans="2:7">
      <c r="B1331" s="405"/>
      <c r="C1331" s="405"/>
      <c r="G1331" s="1">
        <f>+G1330+E1331-F1331</f>
        <v>204.69999999999985</v>
      </c>
    </row>
    <row r="1332" spans="2:7">
      <c r="B1332" s="405"/>
      <c r="C1332" s="405"/>
      <c r="G1332" s="1">
        <f>+G1331+E1332-F1332</f>
        <v>204.69999999999985</v>
      </c>
    </row>
    <row r="1333" spans="2:7">
      <c r="B1333" s="405"/>
      <c r="C1333" s="405"/>
      <c r="G1333" s="1">
        <f>+G1332+E1333-F1333</f>
        <v>204.69999999999985</v>
      </c>
    </row>
    <row r="1334" spans="2:7">
      <c r="B1334" s="405"/>
      <c r="C1334" s="405"/>
      <c r="G1334" s="1">
        <f>+G1333+E1334-F1334</f>
        <v>204.69999999999985</v>
      </c>
    </row>
    <row r="1335" spans="2:7">
      <c r="B1335" s="405"/>
      <c r="C1335" s="405"/>
      <c r="G1335" s="1">
        <f>+G1334+E1335-F1335</f>
        <v>204.69999999999985</v>
      </c>
    </row>
    <row r="1336" spans="2:7">
      <c r="B1336" s="405"/>
      <c r="C1336" s="405"/>
    </row>
  </sheetData>
  <autoFilter ref="A4:G332" xr:uid="{00000000-0009-0000-0000-000018000000}"/>
  <mergeCells count="10">
    <mergeCell ref="I925:K925"/>
    <mergeCell ref="I911:K911"/>
    <mergeCell ref="J866:M866"/>
    <mergeCell ref="N794:P794"/>
    <mergeCell ref="B2:G2"/>
    <mergeCell ref="H508:I508"/>
    <mergeCell ref="H325:J327"/>
    <mergeCell ref="J702:L702"/>
    <mergeCell ref="I785:K785"/>
    <mergeCell ref="I896:K896"/>
  </mergeCells>
  <pageMargins left="0.7" right="0.7" top="0.75" bottom="0.75" header="0.3" footer="0.3"/>
  <pageSetup paperSize="9" scale="105" fitToWidth="0" fitToHeight="0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Q1315"/>
  <sheetViews>
    <sheetView topLeftCell="A1149" workbookViewId="0">
      <selection activeCell="E1165" sqref="E1165"/>
    </sheetView>
  </sheetViews>
  <sheetFormatPr defaultColWidth="11.42578125" defaultRowHeight="15"/>
  <cols>
    <col min="1" max="1" width="11.42578125" style="30"/>
    <col min="2" max="2" width="15.85546875" style="3" customWidth="1"/>
    <col min="3" max="3" width="19.140625" style="3" customWidth="1"/>
    <col min="4" max="4" width="51.5703125" bestFit="1" customWidth="1"/>
    <col min="5" max="6" width="11.42578125" style="25"/>
    <col min="9" max="9" width="5.140625" bestFit="1" customWidth="1"/>
    <col min="11" max="11" width="23" bestFit="1" customWidth="1"/>
    <col min="12" max="12" width="22.42578125" customWidth="1"/>
  </cols>
  <sheetData>
    <row r="2" spans="1:7">
      <c r="B2" s="422" t="s">
        <v>491</v>
      </c>
      <c r="C2" s="422"/>
      <c r="D2" s="422"/>
      <c r="E2" s="423"/>
      <c r="F2" s="422"/>
      <c r="G2" s="422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234" t="s">
        <v>5</v>
      </c>
      <c r="F4" s="234" t="s">
        <v>6</v>
      </c>
      <c r="G4" s="7" t="s">
        <v>7</v>
      </c>
    </row>
    <row r="5" spans="1:7" hidden="1">
      <c r="A5" s="30">
        <v>42736</v>
      </c>
      <c r="B5" s="405" t="s">
        <v>8</v>
      </c>
      <c r="C5" s="405"/>
      <c r="G5" s="1">
        <v>168.2</v>
      </c>
    </row>
    <row r="6" spans="1:7" hidden="1">
      <c r="A6" s="30">
        <v>42741</v>
      </c>
      <c r="B6" s="405">
        <v>12077</v>
      </c>
      <c r="C6" s="405" t="s">
        <v>9</v>
      </c>
      <c r="F6" s="25">
        <v>114</v>
      </c>
      <c r="G6" s="1">
        <f>+G5+E6-F6</f>
        <v>54.199999999999989</v>
      </c>
    </row>
    <row r="7" spans="1:7" hidden="1">
      <c r="A7" s="30">
        <v>42774</v>
      </c>
      <c r="B7" s="405">
        <v>12933</v>
      </c>
      <c r="C7" s="405" t="s">
        <v>9</v>
      </c>
      <c r="F7" s="25">
        <v>54.2</v>
      </c>
      <c r="G7" s="1">
        <f t="shared" ref="G7:G70" si="0">+G6+E7-F7</f>
        <v>0</v>
      </c>
    </row>
    <row r="8" spans="1:7" hidden="1">
      <c r="A8" s="30">
        <v>42766</v>
      </c>
      <c r="B8" s="405" t="s">
        <v>11</v>
      </c>
      <c r="C8" s="405" t="s">
        <v>12</v>
      </c>
      <c r="D8" t="s">
        <v>13</v>
      </c>
      <c r="E8" s="25">
        <v>59</v>
      </c>
      <c r="G8" s="1">
        <f t="shared" si="0"/>
        <v>59</v>
      </c>
    </row>
    <row r="9" spans="1:7" hidden="1">
      <c r="B9" s="405"/>
      <c r="C9" s="405"/>
      <c r="D9" t="s">
        <v>14</v>
      </c>
      <c r="E9" s="25">
        <v>2.8</v>
      </c>
      <c r="G9" s="1">
        <f t="shared" si="0"/>
        <v>61.8</v>
      </c>
    </row>
    <row r="10" spans="1:7" hidden="1">
      <c r="B10" s="405"/>
      <c r="C10" s="405"/>
      <c r="D10" t="s">
        <v>15</v>
      </c>
      <c r="E10" s="25">
        <v>60</v>
      </c>
      <c r="G10" s="1">
        <f t="shared" si="0"/>
        <v>121.8</v>
      </c>
    </row>
    <row r="11" spans="1:7" hidden="1">
      <c r="B11" s="405"/>
      <c r="C11" s="405"/>
      <c r="D11" t="s">
        <v>16</v>
      </c>
      <c r="E11" s="25">
        <v>2</v>
      </c>
      <c r="G11" s="1">
        <f t="shared" si="0"/>
        <v>123.8</v>
      </c>
    </row>
    <row r="12" spans="1:7" hidden="1">
      <c r="A12" s="30">
        <v>42774</v>
      </c>
      <c r="B12" s="405">
        <v>12932</v>
      </c>
      <c r="C12" s="405" t="s">
        <v>12</v>
      </c>
      <c r="D12" t="s">
        <v>15</v>
      </c>
      <c r="F12" s="25">
        <v>60</v>
      </c>
      <c r="G12" s="1">
        <f t="shared" si="0"/>
        <v>63.8</v>
      </c>
    </row>
    <row r="13" spans="1:7" hidden="1">
      <c r="A13" s="30">
        <v>42774</v>
      </c>
      <c r="B13" s="405">
        <v>12932</v>
      </c>
      <c r="C13" s="405" t="s">
        <v>12</v>
      </c>
      <c r="D13" t="s">
        <v>492</v>
      </c>
      <c r="F13" s="25">
        <v>2</v>
      </c>
      <c r="G13" s="1">
        <f t="shared" si="0"/>
        <v>61.8</v>
      </c>
    </row>
    <row r="14" spans="1:7" hidden="1">
      <c r="A14" s="30">
        <v>42808</v>
      </c>
      <c r="B14" s="405">
        <v>12418</v>
      </c>
      <c r="C14" s="405" t="s">
        <v>12</v>
      </c>
      <c r="D14" t="s">
        <v>13</v>
      </c>
      <c r="F14" s="25">
        <v>59</v>
      </c>
      <c r="G14" s="1">
        <f t="shared" si="0"/>
        <v>2.7999999999999972</v>
      </c>
    </row>
    <row r="15" spans="1:7" hidden="1">
      <c r="A15" s="30">
        <v>42808</v>
      </c>
      <c r="B15" s="405">
        <v>12418</v>
      </c>
      <c r="C15" s="405" t="s">
        <v>12</v>
      </c>
      <c r="D15" t="s">
        <v>14</v>
      </c>
      <c r="F15" s="25">
        <v>2.8</v>
      </c>
      <c r="G15" s="1">
        <f t="shared" si="0"/>
        <v>0</v>
      </c>
    </row>
    <row r="16" spans="1:7" hidden="1">
      <c r="A16" s="30">
        <v>42794</v>
      </c>
      <c r="B16" s="405" t="s">
        <v>11</v>
      </c>
      <c r="C16" s="405" t="s">
        <v>19</v>
      </c>
      <c r="D16" t="s">
        <v>13</v>
      </c>
      <c r="E16" s="25">
        <v>59.2</v>
      </c>
      <c r="G16" s="1">
        <f t="shared" si="0"/>
        <v>59.2</v>
      </c>
    </row>
    <row r="17" spans="1:7" hidden="1">
      <c r="B17" s="405"/>
      <c r="C17" s="405"/>
      <c r="D17" t="s">
        <v>14</v>
      </c>
      <c r="E17" s="25">
        <v>2</v>
      </c>
      <c r="G17" s="1">
        <f t="shared" si="0"/>
        <v>61.2</v>
      </c>
    </row>
    <row r="18" spans="1:7" hidden="1">
      <c r="B18" s="405"/>
      <c r="C18" s="405"/>
      <c r="D18" t="s">
        <v>15</v>
      </c>
      <c r="E18" s="25">
        <v>56</v>
      </c>
      <c r="G18" s="1">
        <f t="shared" si="0"/>
        <v>117.2</v>
      </c>
    </row>
    <row r="19" spans="1:7" hidden="1">
      <c r="B19" s="405"/>
      <c r="C19" s="405"/>
      <c r="D19" t="s">
        <v>16</v>
      </c>
      <c r="E19" s="25">
        <v>2</v>
      </c>
      <c r="G19" s="1">
        <f t="shared" si="0"/>
        <v>119.2</v>
      </c>
    </row>
    <row r="20" spans="1:7" hidden="1">
      <c r="B20" s="405"/>
      <c r="C20" s="405"/>
      <c r="D20" t="s">
        <v>17</v>
      </c>
      <c r="E20" s="25">
        <v>100</v>
      </c>
      <c r="G20" s="1">
        <f t="shared" si="0"/>
        <v>219.2</v>
      </c>
    </row>
    <row r="21" spans="1:7" hidden="1">
      <c r="A21" s="30">
        <v>42808</v>
      </c>
      <c r="B21" s="405">
        <v>12418</v>
      </c>
      <c r="C21" s="405" t="s">
        <v>19</v>
      </c>
      <c r="D21" t="s">
        <v>15</v>
      </c>
      <c r="F21" s="25">
        <v>56</v>
      </c>
      <c r="G21" s="1">
        <f t="shared" si="0"/>
        <v>163.19999999999999</v>
      </c>
    </row>
    <row r="22" spans="1:7" hidden="1">
      <c r="A22" s="30">
        <v>42808</v>
      </c>
      <c r="B22" s="405">
        <v>12418</v>
      </c>
      <c r="C22" s="405" t="s">
        <v>19</v>
      </c>
      <c r="D22" t="s">
        <v>31</v>
      </c>
      <c r="F22" s="25">
        <v>2</v>
      </c>
      <c r="G22" s="1">
        <f t="shared" si="0"/>
        <v>161.19999999999999</v>
      </c>
    </row>
    <row r="23" spans="1:7" hidden="1">
      <c r="A23" s="30">
        <v>42808</v>
      </c>
      <c r="B23" s="405">
        <v>12418</v>
      </c>
      <c r="C23" s="405" t="s">
        <v>19</v>
      </c>
      <c r="D23" t="s">
        <v>17</v>
      </c>
      <c r="F23" s="25">
        <v>100</v>
      </c>
      <c r="G23" s="1">
        <f t="shared" si="0"/>
        <v>61.199999999999989</v>
      </c>
    </row>
    <row r="24" spans="1:7" hidden="1">
      <c r="A24" s="30">
        <v>42829</v>
      </c>
      <c r="B24" s="405">
        <v>12630</v>
      </c>
      <c r="C24" s="405" t="s">
        <v>19</v>
      </c>
      <c r="D24" t="s">
        <v>13</v>
      </c>
      <c r="F24" s="25">
        <v>59.2</v>
      </c>
      <c r="G24" s="1">
        <f t="shared" si="0"/>
        <v>1.9999999999999858</v>
      </c>
    </row>
    <row r="25" spans="1:7" hidden="1">
      <c r="A25" s="30">
        <v>42829</v>
      </c>
      <c r="B25" s="405">
        <v>12630</v>
      </c>
      <c r="C25" s="405" t="s">
        <v>19</v>
      </c>
      <c r="D25" t="s">
        <v>14</v>
      </c>
      <c r="F25" s="25">
        <v>2</v>
      </c>
      <c r="G25" s="1">
        <f t="shared" si="0"/>
        <v>-1.4210854715202004E-14</v>
      </c>
    </row>
    <row r="26" spans="1:7" hidden="1">
      <c r="A26" s="30">
        <v>42825</v>
      </c>
      <c r="B26" s="405" t="s">
        <v>11</v>
      </c>
      <c r="C26" s="405" t="s">
        <v>20</v>
      </c>
      <c r="D26" t="s">
        <v>13</v>
      </c>
      <c r="E26" s="25">
        <v>56</v>
      </c>
      <c r="G26" s="1">
        <f t="shared" si="0"/>
        <v>55.999999999999986</v>
      </c>
    </row>
    <row r="27" spans="1:7" hidden="1">
      <c r="B27" s="405"/>
      <c r="C27" s="405"/>
      <c r="D27" t="s">
        <v>14</v>
      </c>
      <c r="E27" s="25">
        <v>2</v>
      </c>
      <c r="G27" s="1">
        <f t="shared" si="0"/>
        <v>57.999999999999986</v>
      </c>
    </row>
    <row r="28" spans="1:7" hidden="1">
      <c r="B28" s="405"/>
      <c r="C28" s="405"/>
      <c r="D28" t="s">
        <v>15</v>
      </c>
      <c r="E28" s="25">
        <v>60</v>
      </c>
      <c r="G28" s="1">
        <f t="shared" si="0"/>
        <v>117.99999999999999</v>
      </c>
    </row>
    <row r="29" spans="1:7" hidden="1">
      <c r="B29" s="405"/>
      <c r="C29" s="405"/>
      <c r="D29" t="s">
        <v>16</v>
      </c>
      <c r="E29" s="25">
        <v>2</v>
      </c>
      <c r="G29" s="1">
        <f t="shared" si="0"/>
        <v>119.99999999999999</v>
      </c>
    </row>
    <row r="30" spans="1:7" hidden="1">
      <c r="B30" s="405"/>
      <c r="C30" s="405"/>
      <c r="D30" t="s">
        <v>17</v>
      </c>
      <c r="E30" s="25">
        <v>100</v>
      </c>
      <c r="G30" s="1">
        <f t="shared" si="0"/>
        <v>220</v>
      </c>
    </row>
    <row r="31" spans="1:7" hidden="1">
      <c r="A31" s="30">
        <v>42829</v>
      </c>
      <c r="B31" s="405">
        <v>12630</v>
      </c>
      <c r="C31" s="405" t="s">
        <v>20</v>
      </c>
      <c r="D31" t="s">
        <v>15</v>
      </c>
      <c r="F31" s="25">
        <v>60</v>
      </c>
      <c r="G31" s="1">
        <f t="shared" si="0"/>
        <v>160</v>
      </c>
    </row>
    <row r="32" spans="1:7" hidden="1">
      <c r="A32" s="30">
        <v>42829</v>
      </c>
      <c r="B32" s="405">
        <v>12630</v>
      </c>
      <c r="C32" s="405" t="s">
        <v>20</v>
      </c>
      <c r="D32" t="s">
        <v>16</v>
      </c>
      <c r="F32" s="25">
        <v>2</v>
      </c>
      <c r="G32" s="1">
        <f t="shared" si="0"/>
        <v>158</v>
      </c>
    </row>
    <row r="33" spans="1:7" hidden="1">
      <c r="A33" s="30">
        <v>42842</v>
      </c>
      <c r="B33" s="405">
        <v>12646</v>
      </c>
      <c r="C33" s="405" t="s">
        <v>20</v>
      </c>
      <c r="D33" t="s">
        <v>13</v>
      </c>
      <c r="F33" s="25">
        <v>56</v>
      </c>
      <c r="G33" s="1">
        <f t="shared" si="0"/>
        <v>102</v>
      </c>
    </row>
    <row r="34" spans="1:7" hidden="1">
      <c r="A34" s="30">
        <v>42842</v>
      </c>
      <c r="B34" s="405">
        <v>12646</v>
      </c>
      <c r="C34" s="405" t="s">
        <v>20</v>
      </c>
      <c r="D34" t="s">
        <v>14</v>
      </c>
      <c r="F34" s="25">
        <v>2</v>
      </c>
      <c r="G34" s="1">
        <f t="shared" si="0"/>
        <v>100</v>
      </c>
    </row>
    <row r="35" spans="1:7" hidden="1">
      <c r="A35" s="30">
        <v>42842</v>
      </c>
      <c r="B35" s="405">
        <v>12646</v>
      </c>
      <c r="C35" s="405" t="s">
        <v>20</v>
      </c>
      <c r="D35" t="s">
        <v>17</v>
      </c>
      <c r="F35" s="25">
        <v>100</v>
      </c>
      <c r="G35" s="1">
        <f t="shared" si="0"/>
        <v>0</v>
      </c>
    </row>
    <row r="36" spans="1:7" hidden="1">
      <c r="A36" s="30">
        <v>4</v>
      </c>
      <c r="B36" s="405" t="s">
        <v>11</v>
      </c>
      <c r="C36" s="405" t="s">
        <v>21</v>
      </c>
      <c r="D36" t="s">
        <v>13</v>
      </c>
      <c r="E36" s="25">
        <v>58.3</v>
      </c>
      <c r="G36" s="1">
        <f t="shared" si="0"/>
        <v>58.3</v>
      </c>
    </row>
    <row r="37" spans="1:7" hidden="1">
      <c r="B37" s="405"/>
      <c r="C37" s="405"/>
      <c r="D37" t="s">
        <v>14</v>
      </c>
      <c r="E37" s="25">
        <v>2</v>
      </c>
      <c r="G37" s="1">
        <f t="shared" si="0"/>
        <v>60.3</v>
      </c>
    </row>
    <row r="38" spans="1:7" hidden="1">
      <c r="B38" s="405"/>
      <c r="C38" s="405"/>
      <c r="D38" t="s">
        <v>15</v>
      </c>
      <c r="E38" s="25">
        <v>60</v>
      </c>
      <c r="G38" s="1">
        <f t="shared" si="0"/>
        <v>120.3</v>
      </c>
    </row>
    <row r="39" spans="1:7" hidden="1">
      <c r="B39" s="405"/>
      <c r="C39" s="405"/>
      <c r="D39" t="s">
        <v>16</v>
      </c>
      <c r="E39" s="25">
        <v>2</v>
      </c>
      <c r="G39" s="1">
        <f t="shared" si="0"/>
        <v>122.3</v>
      </c>
    </row>
    <row r="40" spans="1:7" hidden="1">
      <c r="B40" s="405"/>
      <c r="C40" s="405"/>
      <c r="D40" t="s">
        <v>17</v>
      </c>
      <c r="E40" s="25">
        <v>100</v>
      </c>
      <c r="G40" s="1">
        <f t="shared" si="0"/>
        <v>222.3</v>
      </c>
    </row>
    <row r="41" spans="1:7" hidden="1">
      <c r="A41" s="30">
        <v>42859</v>
      </c>
      <c r="B41" s="405">
        <v>12720</v>
      </c>
      <c r="C41" s="405" t="s">
        <v>21</v>
      </c>
      <c r="D41" t="s">
        <v>15</v>
      </c>
      <c r="F41" s="25">
        <v>60</v>
      </c>
      <c r="G41" s="1">
        <f t="shared" si="0"/>
        <v>162.30000000000001</v>
      </c>
    </row>
    <row r="42" spans="1:7" hidden="1">
      <c r="A42" s="30">
        <v>42859</v>
      </c>
      <c r="B42" s="405">
        <v>12720</v>
      </c>
      <c r="C42" s="405" t="s">
        <v>21</v>
      </c>
      <c r="D42" t="s">
        <v>16</v>
      </c>
      <c r="F42" s="25">
        <v>2</v>
      </c>
      <c r="G42" s="1">
        <f t="shared" si="0"/>
        <v>160.30000000000001</v>
      </c>
    </row>
    <row r="43" spans="1:7" hidden="1">
      <c r="A43" s="30">
        <v>42859</v>
      </c>
      <c r="B43" s="405">
        <v>12720</v>
      </c>
      <c r="C43" s="405" t="s">
        <v>21</v>
      </c>
      <c r="D43" t="s">
        <v>17</v>
      </c>
      <c r="F43" s="25">
        <v>100</v>
      </c>
      <c r="G43" s="1">
        <f t="shared" si="0"/>
        <v>60.300000000000011</v>
      </c>
    </row>
    <row r="44" spans="1:7" hidden="1">
      <c r="A44" s="30">
        <v>42880</v>
      </c>
      <c r="B44" s="405">
        <v>12815</v>
      </c>
      <c r="C44" s="405" t="s">
        <v>21</v>
      </c>
      <c r="D44" t="s">
        <v>13</v>
      </c>
      <c r="F44" s="25">
        <v>58.3</v>
      </c>
      <c r="G44" s="1">
        <f t="shared" si="0"/>
        <v>2.0000000000000142</v>
      </c>
    </row>
    <row r="45" spans="1:7" hidden="1">
      <c r="A45" s="30">
        <v>42880</v>
      </c>
      <c r="B45" s="405">
        <v>12815</v>
      </c>
      <c r="C45" s="405" t="s">
        <v>21</v>
      </c>
      <c r="D45" t="s">
        <v>14</v>
      </c>
      <c r="F45" s="25">
        <v>2</v>
      </c>
      <c r="G45" s="1">
        <f t="shared" si="0"/>
        <v>1.4210854715202004E-14</v>
      </c>
    </row>
    <row r="46" spans="1:7" hidden="1">
      <c r="A46" s="30">
        <v>42886</v>
      </c>
      <c r="B46" s="405" t="s">
        <v>11</v>
      </c>
      <c r="C46" s="405" t="s">
        <v>22</v>
      </c>
      <c r="D46" t="s">
        <v>13</v>
      </c>
      <c r="E46" s="25">
        <v>55.7</v>
      </c>
      <c r="G46" s="1">
        <f t="shared" si="0"/>
        <v>55.700000000000017</v>
      </c>
    </row>
    <row r="47" spans="1:7" hidden="1">
      <c r="B47" s="405"/>
      <c r="C47" s="405"/>
      <c r="D47" t="s">
        <v>14</v>
      </c>
      <c r="E47" s="25">
        <v>2</v>
      </c>
      <c r="G47" s="1">
        <f t="shared" si="0"/>
        <v>57.700000000000017</v>
      </c>
    </row>
    <row r="48" spans="1:7" hidden="1">
      <c r="B48" s="405"/>
      <c r="C48" s="405"/>
      <c r="D48" t="s">
        <v>15</v>
      </c>
      <c r="E48" s="25">
        <v>60</v>
      </c>
      <c r="G48" s="1">
        <f t="shared" si="0"/>
        <v>117.70000000000002</v>
      </c>
    </row>
    <row r="49" spans="1:7" hidden="1">
      <c r="B49" s="405"/>
      <c r="C49" s="405"/>
      <c r="D49" t="s">
        <v>16</v>
      </c>
      <c r="E49" s="25">
        <v>2</v>
      </c>
      <c r="G49" s="1">
        <f t="shared" si="0"/>
        <v>119.70000000000002</v>
      </c>
    </row>
    <row r="50" spans="1:7" hidden="1">
      <c r="B50" s="405"/>
      <c r="C50" s="405"/>
      <c r="D50" t="s">
        <v>17</v>
      </c>
      <c r="E50" s="25">
        <v>100</v>
      </c>
      <c r="G50" s="1">
        <f t="shared" si="0"/>
        <v>219.70000000000002</v>
      </c>
    </row>
    <row r="51" spans="1:7" hidden="1">
      <c r="A51" s="30">
        <v>42891</v>
      </c>
      <c r="B51" s="405">
        <v>13054</v>
      </c>
      <c r="C51" s="405" t="s">
        <v>22</v>
      </c>
      <c r="D51" t="s">
        <v>15</v>
      </c>
      <c r="F51" s="25">
        <v>60</v>
      </c>
      <c r="G51" s="1">
        <f t="shared" si="0"/>
        <v>159.70000000000002</v>
      </c>
    </row>
    <row r="52" spans="1:7" hidden="1">
      <c r="A52" s="30">
        <v>42891</v>
      </c>
      <c r="B52" s="405">
        <v>13054</v>
      </c>
      <c r="C52" s="405" t="s">
        <v>22</v>
      </c>
      <c r="D52" t="s">
        <v>16</v>
      </c>
      <c r="F52" s="25">
        <v>2</v>
      </c>
      <c r="G52" s="1">
        <f t="shared" si="0"/>
        <v>157.70000000000002</v>
      </c>
    </row>
    <row r="53" spans="1:7" hidden="1">
      <c r="A53" s="30">
        <v>42891</v>
      </c>
      <c r="B53" s="405">
        <v>13056</v>
      </c>
      <c r="C53" s="405" t="s">
        <v>22</v>
      </c>
      <c r="D53" t="s">
        <v>17</v>
      </c>
      <c r="F53" s="25">
        <v>100</v>
      </c>
      <c r="G53" s="1">
        <f t="shared" si="0"/>
        <v>57.700000000000017</v>
      </c>
    </row>
    <row r="54" spans="1:7" hidden="1">
      <c r="A54" s="30">
        <v>42909</v>
      </c>
      <c r="B54" s="405">
        <v>13138</v>
      </c>
      <c r="C54" s="405" t="s">
        <v>22</v>
      </c>
      <c r="D54" t="s">
        <v>13</v>
      </c>
      <c r="F54" s="25">
        <v>55.7</v>
      </c>
      <c r="G54" s="1">
        <f t="shared" si="0"/>
        <v>2.0000000000000142</v>
      </c>
    </row>
    <row r="55" spans="1:7" hidden="1">
      <c r="A55" s="30">
        <v>42912</v>
      </c>
      <c r="B55" s="405">
        <v>13138</v>
      </c>
      <c r="C55" s="405" t="s">
        <v>22</v>
      </c>
      <c r="D55" t="s">
        <v>14</v>
      </c>
      <c r="F55" s="25">
        <v>2</v>
      </c>
      <c r="G55" s="1">
        <f t="shared" si="0"/>
        <v>1.4210854715202004E-14</v>
      </c>
    </row>
    <row r="56" spans="1:7" hidden="1">
      <c r="A56" s="32">
        <v>42916</v>
      </c>
      <c r="B56" s="404" t="s">
        <v>11</v>
      </c>
      <c r="C56" s="404" t="s">
        <v>23</v>
      </c>
      <c r="D56" t="s">
        <v>13</v>
      </c>
      <c r="E56" s="25">
        <v>54.1</v>
      </c>
      <c r="G56" s="1">
        <f t="shared" si="0"/>
        <v>54.100000000000016</v>
      </c>
    </row>
    <row r="57" spans="1:7" hidden="1">
      <c r="B57" s="405"/>
      <c r="C57" s="405"/>
      <c r="D57" t="s">
        <v>14</v>
      </c>
      <c r="E57" s="25">
        <v>2</v>
      </c>
      <c r="G57" s="1">
        <f t="shared" si="0"/>
        <v>56.100000000000016</v>
      </c>
    </row>
    <row r="58" spans="1:7" hidden="1">
      <c r="B58" s="405"/>
      <c r="C58" s="405"/>
      <c r="D58" t="s">
        <v>15</v>
      </c>
      <c r="E58" s="25">
        <v>60</v>
      </c>
      <c r="G58" s="1">
        <f t="shared" si="0"/>
        <v>116.10000000000002</v>
      </c>
    </row>
    <row r="59" spans="1:7" hidden="1">
      <c r="B59" s="405"/>
      <c r="C59" s="405"/>
      <c r="D59" t="s">
        <v>16</v>
      </c>
      <c r="E59" s="25">
        <v>2</v>
      </c>
      <c r="G59" s="1">
        <f t="shared" si="0"/>
        <v>118.10000000000002</v>
      </c>
    </row>
    <row r="60" spans="1:7" hidden="1">
      <c r="B60" s="405"/>
      <c r="C60" s="405"/>
      <c r="D60" t="s">
        <v>17</v>
      </c>
      <c r="E60" s="25">
        <v>100</v>
      </c>
      <c r="G60" s="1">
        <f t="shared" si="0"/>
        <v>218.10000000000002</v>
      </c>
    </row>
    <row r="61" spans="1:7" hidden="1">
      <c r="A61" s="30">
        <v>42927</v>
      </c>
      <c r="B61" s="405">
        <v>13197</v>
      </c>
      <c r="C61" s="405" t="s">
        <v>23</v>
      </c>
      <c r="D61" t="s">
        <v>17</v>
      </c>
      <c r="F61" s="25">
        <v>100</v>
      </c>
      <c r="G61" s="1">
        <f t="shared" si="0"/>
        <v>118.10000000000002</v>
      </c>
    </row>
    <row r="62" spans="1:7" hidden="1">
      <c r="A62" s="30">
        <v>42927</v>
      </c>
      <c r="B62" s="405">
        <v>13197</v>
      </c>
      <c r="C62" s="405" t="s">
        <v>23</v>
      </c>
      <c r="D62" t="s">
        <v>15</v>
      </c>
      <c r="F62" s="25">
        <v>60</v>
      </c>
      <c r="G62" s="1">
        <f t="shared" si="0"/>
        <v>58.100000000000023</v>
      </c>
    </row>
    <row r="63" spans="1:7" hidden="1">
      <c r="A63" s="30">
        <v>42917</v>
      </c>
      <c r="B63" s="405">
        <v>13197</v>
      </c>
      <c r="C63" s="405" t="s">
        <v>23</v>
      </c>
      <c r="D63" t="s">
        <v>16</v>
      </c>
      <c r="F63" s="25">
        <v>2</v>
      </c>
      <c r="G63" s="1">
        <f t="shared" si="0"/>
        <v>56.100000000000023</v>
      </c>
    </row>
    <row r="64" spans="1:7" hidden="1">
      <c r="A64" s="30">
        <v>42950</v>
      </c>
      <c r="B64" s="405">
        <v>13416</v>
      </c>
      <c r="C64" s="405" t="s">
        <v>23</v>
      </c>
      <c r="D64" t="s">
        <v>13</v>
      </c>
      <c r="F64" s="25">
        <v>54.1</v>
      </c>
      <c r="G64" s="1">
        <f t="shared" si="0"/>
        <v>2.0000000000000213</v>
      </c>
    </row>
    <row r="65" spans="1:7" hidden="1">
      <c r="A65" s="30">
        <v>42950</v>
      </c>
      <c r="B65" s="405">
        <v>13416</v>
      </c>
      <c r="C65" s="405" t="s">
        <v>23</v>
      </c>
      <c r="D65" t="s">
        <v>14</v>
      </c>
      <c r="F65" s="25">
        <v>2</v>
      </c>
      <c r="G65" s="1">
        <f t="shared" si="0"/>
        <v>2.1316282072803006E-14</v>
      </c>
    </row>
    <row r="66" spans="1:7" hidden="1">
      <c r="A66" s="32">
        <v>42947</v>
      </c>
      <c r="B66" s="404" t="s">
        <v>11</v>
      </c>
      <c r="C66" s="404" t="s">
        <v>24</v>
      </c>
      <c r="D66" t="s">
        <v>13</v>
      </c>
      <c r="E66" s="25">
        <v>51.5</v>
      </c>
      <c r="G66" s="1">
        <f t="shared" si="0"/>
        <v>51.500000000000021</v>
      </c>
    </row>
    <row r="67" spans="1:7" hidden="1">
      <c r="B67" s="405"/>
      <c r="C67" s="405"/>
      <c r="D67" t="s">
        <v>14</v>
      </c>
      <c r="E67" s="25">
        <v>2</v>
      </c>
      <c r="G67" s="1">
        <f t="shared" si="0"/>
        <v>53.500000000000021</v>
      </c>
    </row>
    <row r="68" spans="1:7" hidden="1">
      <c r="B68" s="405"/>
      <c r="C68" s="405"/>
      <c r="D68" t="s">
        <v>15</v>
      </c>
      <c r="E68" s="25">
        <v>60</v>
      </c>
      <c r="G68" s="1">
        <f t="shared" si="0"/>
        <v>113.50000000000003</v>
      </c>
    </row>
    <row r="69" spans="1:7" hidden="1">
      <c r="B69" s="405"/>
      <c r="C69" s="405"/>
      <c r="D69" t="s">
        <v>16</v>
      </c>
      <c r="E69" s="25">
        <v>2</v>
      </c>
      <c r="G69" s="1">
        <f t="shared" si="0"/>
        <v>115.50000000000003</v>
      </c>
    </row>
    <row r="70" spans="1:7" hidden="1">
      <c r="B70" s="405"/>
      <c r="C70" s="405"/>
      <c r="D70" t="s">
        <v>17</v>
      </c>
      <c r="E70" s="25">
        <v>100</v>
      </c>
      <c r="G70" s="1">
        <f t="shared" si="0"/>
        <v>215.50000000000003</v>
      </c>
    </row>
    <row r="71" spans="1:7" hidden="1">
      <c r="A71" s="30">
        <v>42950</v>
      </c>
      <c r="B71" s="405">
        <v>13415</v>
      </c>
      <c r="C71" s="405" t="s">
        <v>24</v>
      </c>
      <c r="D71" t="s">
        <v>15</v>
      </c>
      <c r="F71" s="25">
        <v>60</v>
      </c>
      <c r="G71" s="1">
        <f t="shared" ref="G71:G134" si="1">+G70+E71-F71</f>
        <v>155.50000000000003</v>
      </c>
    </row>
    <row r="72" spans="1:7" hidden="1">
      <c r="A72" s="30">
        <v>42950</v>
      </c>
      <c r="B72" s="405">
        <v>13415</v>
      </c>
      <c r="C72" s="405" t="s">
        <v>24</v>
      </c>
      <c r="D72" t="s">
        <v>17</v>
      </c>
      <c r="F72" s="25">
        <v>100</v>
      </c>
      <c r="G72" s="1">
        <f t="shared" si="1"/>
        <v>55.500000000000028</v>
      </c>
    </row>
    <row r="73" spans="1:7" hidden="1">
      <c r="A73" s="30">
        <v>42950</v>
      </c>
      <c r="B73" s="405">
        <v>13415</v>
      </c>
      <c r="C73" s="405" t="s">
        <v>24</v>
      </c>
      <c r="D73" t="s">
        <v>16</v>
      </c>
      <c r="F73" s="25">
        <v>2</v>
      </c>
      <c r="G73" s="1">
        <f t="shared" si="1"/>
        <v>53.500000000000028</v>
      </c>
    </row>
    <row r="74" spans="1:7" hidden="1">
      <c r="A74" s="30">
        <v>42970</v>
      </c>
      <c r="B74" s="405">
        <v>13455</v>
      </c>
      <c r="C74" s="405" t="s">
        <v>24</v>
      </c>
      <c r="D74" t="s">
        <v>13</v>
      </c>
      <c r="F74" s="25">
        <v>51.5</v>
      </c>
      <c r="G74" s="1">
        <f t="shared" si="1"/>
        <v>2.0000000000000284</v>
      </c>
    </row>
    <row r="75" spans="1:7" hidden="1">
      <c r="A75" s="30">
        <v>42970</v>
      </c>
      <c r="B75" s="405">
        <v>13455</v>
      </c>
      <c r="C75" s="405" t="s">
        <v>24</v>
      </c>
      <c r="D75" t="s">
        <v>14</v>
      </c>
      <c r="F75" s="25">
        <v>2</v>
      </c>
      <c r="G75" s="1">
        <f t="shared" si="1"/>
        <v>2.8421709430404007E-14</v>
      </c>
    </row>
    <row r="76" spans="1:7" hidden="1">
      <c r="A76" s="32">
        <v>42978</v>
      </c>
      <c r="B76" s="404" t="s">
        <v>11</v>
      </c>
      <c r="C76" s="404" t="s">
        <v>25</v>
      </c>
      <c r="D76" t="s">
        <v>13</v>
      </c>
      <c r="E76" s="25">
        <v>51.5</v>
      </c>
      <c r="G76" s="1">
        <f t="shared" si="1"/>
        <v>51.500000000000028</v>
      </c>
    </row>
    <row r="77" spans="1:7" hidden="1">
      <c r="B77" s="405"/>
      <c r="C77" s="405"/>
      <c r="D77" t="s">
        <v>14</v>
      </c>
      <c r="E77" s="25">
        <v>2</v>
      </c>
      <c r="G77" s="1">
        <f t="shared" si="1"/>
        <v>53.500000000000028</v>
      </c>
    </row>
    <row r="78" spans="1:7" hidden="1">
      <c r="B78" s="405"/>
      <c r="C78" s="405"/>
      <c r="D78" t="s">
        <v>15</v>
      </c>
      <c r="E78" s="25">
        <v>60</v>
      </c>
      <c r="G78" s="1">
        <f t="shared" si="1"/>
        <v>113.50000000000003</v>
      </c>
    </row>
    <row r="79" spans="1:7" hidden="1">
      <c r="B79" s="405"/>
      <c r="C79" s="405"/>
      <c r="D79" t="s">
        <v>16</v>
      </c>
      <c r="E79" s="25">
        <v>2</v>
      </c>
      <c r="G79" s="1">
        <f t="shared" si="1"/>
        <v>115.50000000000003</v>
      </c>
    </row>
    <row r="80" spans="1:7" hidden="1">
      <c r="B80" s="405"/>
      <c r="C80" s="405"/>
      <c r="D80" t="s">
        <v>17</v>
      </c>
      <c r="E80" s="25">
        <v>100</v>
      </c>
      <c r="G80" s="1">
        <f t="shared" si="1"/>
        <v>215.50000000000003</v>
      </c>
    </row>
    <row r="81" spans="1:7" hidden="1">
      <c r="A81" s="30">
        <v>42970</v>
      </c>
      <c r="B81" s="405">
        <v>13455</v>
      </c>
      <c r="C81" s="405" t="s">
        <v>25</v>
      </c>
      <c r="D81" t="s">
        <v>17</v>
      </c>
      <c r="F81" s="25">
        <v>100</v>
      </c>
      <c r="G81" s="1">
        <f t="shared" si="1"/>
        <v>115.50000000000003</v>
      </c>
    </row>
    <row r="82" spans="1:7" hidden="1">
      <c r="A82" s="30">
        <v>42984</v>
      </c>
      <c r="B82" s="405">
        <v>13554</v>
      </c>
      <c r="C82" s="405" t="s">
        <v>25</v>
      </c>
      <c r="D82" t="s">
        <v>15</v>
      </c>
      <c r="F82" s="25">
        <v>60</v>
      </c>
      <c r="G82" s="1">
        <f t="shared" si="1"/>
        <v>55.500000000000028</v>
      </c>
    </row>
    <row r="83" spans="1:7" hidden="1">
      <c r="A83" s="30">
        <v>42984</v>
      </c>
      <c r="B83" s="405">
        <v>13554</v>
      </c>
      <c r="C83" s="405" t="s">
        <v>25</v>
      </c>
      <c r="D83" t="s">
        <v>16</v>
      </c>
      <c r="F83" s="25">
        <v>2</v>
      </c>
      <c r="G83" s="1">
        <f t="shared" si="1"/>
        <v>53.500000000000028</v>
      </c>
    </row>
    <row r="84" spans="1:7" hidden="1">
      <c r="A84" s="30">
        <v>42998</v>
      </c>
      <c r="B84" s="405">
        <v>13625</v>
      </c>
      <c r="C84" s="405" t="s">
        <v>25</v>
      </c>
      <c r="D84" t="s">
        <v>13</v>
      </c>
      <c r="F84" s="25">
        <v>51.5</v>
      </c>
      <c r="G84" s="1">
        <f t="shared" si="1"/>
        <v>2.0000000000000284</v>
      </c>
    </row>
    <row r="85" spans="1:7" hidden="1">
      <c r="A85" s="30">
        <v>42998</v>
      </c>
      <c r="B85" s="405">
        <v>13625</v>
      </c>
      <c r="C85" s="405" t="s">
        <v>25</v>
      </c>
      <c r="D85" t="s">
        <v>14</v>
      </c>
      <c r="F85" s="25">
        <v>2</v>
      </c>
      <c r="G85" s="1">
        <f t="shared" si="1"/>
        <v>2.8421709430404007E-14</v>
      </c>
    </row>
    <row r="86" spans="1:7" hidden="1">
      <c r="A86" s="32">
        <v>43008</v>
      </c>
      <c r="B86" s="404" t="s">
        <v>11</v>
      </c>
      <c r="C86" s="404" t="s">
        <v>26</v>
      </c>
      <c r="D86" t="s">
        <v>13</v>
      </c>
      <c r="E86" s="25">
        <v>81.2</v>
      </c>
      <c r="G86" s="1">
        <f t="shared" si="1"/>
        <v>81.200000000000031</v>
      </c>
    </row>
    <row r="87" spans="1:7" hidden="1">
      <c r="B87" s="405"/>
      <c r="C87" s="405"/>
      <c r="D87" t="s">
        <v>14</v>
      </c>
      <c r="E87" s="25">
        <v>2</v>
      </c>
      <c r="G87" s="1">
        <f t="shared" si="1"/>
        <v>83.200000000000031</v>
      </c>
    </row>
    <row r="88" spans="1:7" hidden="1">
      <c r="B88" s="405"/>
      <c r="C88" s="405"/>
      <c r="D88" t="s">
        <v>15</v>
      </c>
      <c r="E88" s="25">
        <v>60</v>
      </c>
      <c r="G88" s="1">
        <f t="shared" si="1"/>
        <v>143.20000000000005</v>
      </c>
    </row>
    <row r="89" spans="1:7" hidden="1">
      <c r="B89" s="405"/>
      <c r="C89" s="405"/>
      <c r="D89" t="s">
        <v>16</v>
      </c>
      <c r="E89" s="25">
        <v>2</v>
      </c>
      <c r="G89" s="1">
        <f t="shared" si="1"/>
        <v>145.20000000000005</v>
      </c>
    </row>
    <row r="90" spans="1:7" hidden="1">
      <c r="B90" s="405"/>
      <c r="C90" s="405"/>
      <c r="D90" t="s">
        <v>17</v>
      </c>
      <c r="E90" s="25">
        <v>100</v>
      </c>
      <c r="G90" s="1">
        <f t="shared" si="1"/>
        <v>245.20000000000005</v>
      </c>
    </row>
    <row r="91" spans="1:7" hidden="1">
      <c r="A91" s="30">
        <v>42788</v>
      </c>
      <c r="B91" s="405"/>
      <c r="C91" s="405"/>
      <c r="D91" t="s">
        <v>46</v>
      </c>
      <c r="E91" s="25">
        <v>85</v>
      </c>
      <c r="G91" s="1">
        <f t="shared" si="1"/>
        <v>330.20000000000005</v>
      </c>
    </row>
    <row r="92" spans="1:7" hidden="1">
      <c r="A92" s="30">
        <v>42823</v>
      </c>
      <c r="B92" s="405"/>
      <c r="C92" s="405"/>
      <c r="D92" t="s">
        <v>46</v>
      </c>
      <c r="E92" s="25">
        <v>85</v>
      </c>
      <c r="G92" s="1">
        <f t="shared" si="1"/>
        <v>415.20000000000005</v>
      </c>
    </row>
    <row r="93" spans="1:7" hidden="1">
      <c r="A93" s="30">
        <v>42951</v>
      </c>
      <c r="B93" s="405"/>
      <c r="C93" s="405"/>
      <c r="D93" t="s">
        <v>46</v>
      </c>
      <c r="E93" s="25">
        <v>85</v>
      </c>
      <c r="G93" s="1">
        <f t="shared" si="1"/>
        <v>500.20000000000005</v>
      </c>
    </row>
    <row r="94" spans="1:7" hidden="1">
      <c r="A94" s="30">
        <v>42998</v>
      </c>
      <c r="B94" s="405">
        <v>13626</v>
      </c>
      <c r="C94" s="405" t="s">
        <v>26</v>
      </c>
      <c r="D94" t="s">
        <v>17</v>
      </c>
      <c r="F94" s="25">
        <v>100</v>
      </c>
      <c r="G94" s="1">
        <f t="shared" si="1"/>
        <v>400.20000000000005</v>
      </c>
    </row>
    <row r="95" spans="1:7" hidden="1">
      <c r="A95" s="30">
        <v>43012</v>
      </c>
      <c r="B95" s="405">
        <v>13790</v>
      </c>
      <c r="C95" s="405" t="s">
        <v>26</v>
      </c>
      <c r="D95" t="s">
        <v>15</v>
      </c>
      <c r="F95" s="25">
        <v>60</v>
      </c>
      <c r="G95" s="1">
        <f t="shared" si="1"/>
        <v>340.20000000000005</v>
      </c>
    </row>
    <row r="96" spans="1:7" hidden="1">
      <c r="A96" s="30">
        <v>43012</v>
      </c>
      <c r="B96" s="405">
        <v>13790</v>
      </c>
      <c r="C96" s="405" t="s">
        <v>26</v>
      </c>
      <c r="D96" t="s">
        <v>16</v>
      </c>
      <c r="F96" s="25">
        <v>2</v>
      </c>
      <c r="G96" s="1">
        <f t="shared" si="1"/>
        <v>338.20000000000005</v>
      </c>
    </row>
    <row r="97" spans="1:7" hidden="1">
      <c r="A97" s="30">
        <v>43029</v>
      </c>
      <c r="B97" s="405">
        <v>13851</v>
      </c>
      <c r="C97" s="405" t="s">
        <v>26</v>
      </c>
      <c r="D97" t="s">
        <v>13</v>
      </c>
      <c r="F97" s="25">
        <v>81.2</v>
      </c>
      <c r="G97" s="1">
        <f t="shared" si="1"/>
        <v>257.00000000000006</v>
      </c>
    </row>
    <row r="98" spans="1:7" hidden="1">
      <c r="A98" s="30">
        <v>43029</v>
      </c>
      <c r="B98" s="405">
        <v>13851</v>
      </c>
      <c r="C98" s="405" t="s">
        <v>26</v>
      </c>
      <c r="D98" t="s">
        <v>14</v>
      </c>
      <c r="F98" s="25">
        <v>1.3</v>
      </c>
      <c r="G98" s="1">
        <f t="shared" si="1"/>
        <v>255.70000000000005</v>
      </c>
    </row>
    <row r="99" spans="1:7" hidden="1">
      <c r="A99" s="30">
        <v>43062</v>
      </c>
      <c r="B99" s="405">
        <v>14014</v>
      </c>
      <c r="C99" s="405" t="s">
        <v>26</v>
      </c>
      <c r="D99" t="s">
        <v>14</v>
      </c>
      <c r="F99" s="25">
        <v>0.7</v>
      </c>
      <c r="G99" s="1">
        <f t="shared" si="1"/>
        <v>255.00000000000006</v>
      </c>
    </row>
    <row r="100" spans="1:7" hidden="1">
      <c r="A100" s="30">
        <v>43067</v>
      </c>
      <c r="B100" s="405" t="s">
        <v>129</v>
      </c>
      <c r="C100" s="16">
        <v>42788</v>
      </c>
      <c r="D100" t="s">
        <v>46</v>
      </c>
      <c r="F100" s="25">
        <v>85</v>
      </c>
      <c r="G100" s="1">
        <f t="shared" si="1"/>
        <v>170.00000000000006</v>
      </c>
    </row>
    <row r="101" spans="1:7" hidden="1">
      <c r="A101" s="30">
        <v>43067</v>
      </c>
      <c r="B101" s="405" t="s">
        <v>129</v>
      </c>
      <c r="C101" s="16">
        <v>42823</v>
      </c>
      <c r="D101" t="s">
        <v>46</v>
      </c>
      <c r="F101" s="25">
        <v>85</v>
      </c>
      <c r="G101" s="1">
        <f t="shared" si="1"/>
        <v>85.000000000000057</v>
      </c>
    </row>
    <row r="102" spans="1:7" hidden="1">
      <c r="A102" s="30">
        <v>43069</v>
      </c>
      <c r="B102" s="405" t="s">
        <v>493</v>
      </c>
      <c r="C102" s="16">
        <v>42951</v>
      </c>
      <c r="D102" t="s">
        <v>46</v>
      </c>
      <c r="F102" s="25">
        <v>85</v>
      </c>
      <c r="G102" s="1">
        <f t="shared" si="1"/>
        <v>0</v>
      </c>
    </row>
    <row r="103" spans="1:7" ht="14.25" hidden="1" customHeight="1">
      <c r="A103" s="32">
        <v>43039</v>
      </c>
      <c r="B103" s="404" t="s">
        <v>11</v>
      </c>
      <c r="C103" s="404" t="s">
        <v>27</v>
      </c>
      <c r="D103" t="s">
        <v>13</v>
      </c>
      <c r="E103" s="25">
        <v>80.8</v>
      </c>
      <c r="G103" s="1">
        <f t="shared" si="1"/>
        <v>80.8</v>
      </c>
    </row>
    <row r="104" spans="1:7" hidden="1">
      <c r="B104" s="405"/>
      <c r="C104" s="405"/>
      <c r="D104" t="s">
        <v>14</v>
      </c>
      <c r="E104" s="25">
        <v>2</v>
      </c>
      <c r="G104" s="1">
        <f t="shared" si="1"/>
        <v>82.8</v>
      </c>
    </row>
    <row r="105" spans="1:7" hidden="1">
      <c r="B105" s="405"/>
      <c r="C105" s="405"/>
      <c r="D105" t="s">
        <v>15</v>
      </c>
      <c r="E105" s="25">
        <v>60</v>
      </c>
      <c r="G105" s="1">
        <f t="shared" si="1"/>
        <v>142.80000000000001</v>
      </c>
    </row>
    <row r="106" spans="1:7" hidden="1">
      <c r="B106" s="405"/>
      <c r="C106" s="405"/>
      <c r="D106" t="s">
        <v>16</v>
      </c>
      <c r="E106" s="25">
        <v>2</v>
      </c>
      <c r="G106" s="1">
        <f t="shared" si="1"/>
        <v>144.80000000000001</v>
      </c>
    </row>
    <row r="107" spans="1:7" hidden="1">
      <c r="B107" s="405"/>
      <c r="C107" s="405"/>
      <c r="D107" t="s">
        <v>17</v>
      </c>
      <c r="E107" s="25">
        <v>100</v>
      </c>
      <c r="G107" s="1">
        <f t="shared" si="1"/>
        <v>244.8</v>
      </c>
    </row>
    <row r="108" spans="1:7" hidden="1">
      <c r="A108" s="30">
        <v>43029</v>
      </c>
      <c r="B108" s="405">
        <v>13851</v>
      </c>
      <c r="C108" s="405" t="s">
        <v>27</v>
      </c>
      <c r="D108" t="s">
        <v>17</v>
      </c>
      <c r="F108" s="25">
        <v>100</v>
      </c>
      <c r="G108" s="1">
        <f t="shared" si="1"/>
        <v>144.80000000000001</v>
      </c>
    </row>
    <row r="109" spans="1:7" hidden="1">
      <c r="A109" s="30">
        <v>43047</v>
      </c>
      <c r="B109" s="405">
        <v>13945</v>
      </c>
      <c r="C109" s="405" t="s">
        <v>27</v>
      </c>
      <c r="D109" t="s">
        <v>15</v>
      </c>
      <c r="F109" s="25">
        <v>60</v>
      </c>
      <c r="G109" s="1">
        <f t="shared" si="1"/>
        <v>84.800000000000011</v>
      </c>
    </row>
    <row r="110" spans="1:7" hidden="1">
      <c r="A110" s="30">
        <v>43047</v>
      </c>
      <c r="B110" s="405">
        <v>13945</v>
      </c>
      <c r="C110" s="405" t="s">
        <v>27</v>
      </c>
      <c r="D110" t="s">
        <v>16</v>
      </c>
      <c r="F110" s="25">
        <v>2</v>
      </c>
      <c r="G110" s="1">
        <f t="shared" si="1"/>
        <v>82.800000000000011</v>
      </c>
    </row>
    <row r="111" spans="1:7" hidden="1">
      <c r="A111" s="30">
        <v>43062</v>
      </c>
      <c r="B111" s="405">
        <v>14014</v>
      </c>
      <c r="C111" s="405" t="s">
        <v>27</v>
      </c>
      <c r="D111" t="s">
        <v>13</v>
      </c>
      <c r="F111" s="25">
        <v>80.8</v>
      </c>
      <c r="G111" s="1">
        <f t="shared" si="1"/>
        <v>2.0000000000000142</v>
      </c>
    </row>
    <row r="112" spans="1:7" hidden="1">
      <c r="A112" s="30">
        <v>43062</v>
      </c>
      <c r="B112" s="405">
        <v>14014</v>
      </c>
      <c r="C112" s="405" t="s">
        <v>27</v>
      </c>
      <c r="D112" t="s">
        <v>14</v>
      </c>
      <c r="F112" s="25">
        <v>2</v>
      </c>
      <c r="G112" s="1">
        <f t="shared" si="1"/>
        <v>1.4210854715202004E-14</v>
      </c>
    </row>
    <row r="113" spans="1:7" hidden="1">
      <c r="A113" s="32">
        <v>43069</v>
      </c>
      <c r="B113" s="404" t="s">
        <v>11</v>
      </c>
      <c r="C113" s="404" t="s">
        <v>28</v>
      </c>
      <c r="D113" t="s">
        <v>13</v>
      </c>
      <c r="E113" s="25">
        <v>86.3</v>
      </c>
      <c r="G113" s="1">
        <f t="shared" si="1"/>
        <v>86.300000000000011</v>
      </c>
    </row>
    <row r="114" spans="1:7" hidden="1">
      <c r="B114" s="405"/>
      <c r="C114" s="405"/>
      <c r="D114" t="s">
        <v>14</v>
      </c>
      <c r="E114" s="25">
        <v>2</v>
      </c>
      <c r="G114" s="1">
        <f t="shared" si="1"/>
        <v>88.300000000000011</v>
      </c>
    </row>
    <row r="115" spans="1:7" hidden="1">
      <c r="B115" s="405"/>
      <c r="C115" s="405"/>
      <c r="D115" t="s">
        <v>15</v>
      </c>
      <c r="E115" s="25">
        <v>60</v>
      </c>
      <c r="G115" s="1">
        <f t="shared" si="1"/>
        <v>148.30000000000001</v>
      </c>
    </row>
    <row r="116" spans="1:7" hidden="1">
      <c r="B116" s="405"/>
      <c r="C116" s="405"/>
      <c r="D116" t="s">
        <v>16</v>
      </c>
      <c r="E116" s="25">
        <v>2</v>
      </c>
      <c r="G116" s="1">
        <f t="shared" si="1"/>
        <v>150.30000000000001</v>
      </c>
    </row>
    <row r="117" spans="1:7" hidden="1">
      <c r="B117" s="405"/>
      <c r="C117" s="405"/>
      <c r="D117" t="s">
        <v>17</v>
      </c>
      <c r="E117" s="25">
        <v>100</v>
      </c>
      <c r="G117" s="1">
        <f t="shared" si="1"/>
        <v>250.3</v>
      </c>
    </row>
    <row r="118" spans="1:7" hidden="1">
      <c r="A118" s="30">
        <v>43062</v>
      </c>
      <c r="B118" s="405">
        <v>14012</v>
      </c>
      <c r="C118" s="405" t="s">
        <v>28</v>
      </c>
      <c r="D118" t="s">
        <v>17</v>
      </c>
      <c r="F118" s="25">
        <v>100</v>
      </c>
      <c r="G118" s="1">
        <f t="shared" si="1"/>
        <v>150.30000000000001</v>
      </c>
    </row>
    <row r="119" spans="1:7" hidden="1">
      <c r="A119" s="30">
        <v>43081</v>
      </c>
      <c r="B119" s="405">
        <v>14221</v>
      </c>
      <c r="C119" s="405" t="s">
        <v>28</v>
      </c>
      <c r="D119" t="s">
        <v>15</v>
      </c>
      <c r="F119" s="25">
        <v>60</v>
      </c>
      <c r="G119" s="1">
        <f t="shared" si="1"/>
        <v>90.300000000000011</v>
      </c>
    </row>
    <row r="120" spans="1:7" hidden="1">
      <c r="A120" s="30">
        <v>43081</v>
      </c>
      <c r="B120" s="405">
        <v>14221</v>
      </c>
      <c r="C120" s="405" t="s">
        <v>28</v>
      </c>
      <c r="D120" t="s">
        <v>16</v>
      </c>
      <c r="F120" s="25">
        <v>2</v>
      </c>
      <c r="G120" s="1">
        <f t="shared" si="1"/>
        <v>88.300000000000011</v>
      </c>
    </row>
    <row r="121" spans="1:7" hidden="1">
      <c r="A121" s="30">
        <v>43087</v>
      </c>
      <c r="B121" s="405">
        <v>14256</v>
      </c>
      <c r="C121" s="405" t="s">
        <v>28</v>
      </c>
      <c r="D121" t="s">
        <v>13</v>
      </c>
      <c r="F121" s="25">
        <v>86.3</v>
      </c>
      <c r="G121" s="1">
        <f t="shared" si="1"/>
        <v>2.0000000000000142</v>
      </c>
    </row>
    <row r="122" spans="1:7" hidden="1">
      <c r="A122" s="30">
        <v>43087</v>
      </c>
      <c r="B122" s="405">
        <v>14256</v>
      </c>
      <c r="C122" s="405" t="s">
        <v>28</v>
      </c>
      <c r="D122" t="s">
        <v>14</v>
      </c>
      <c r="F122" s="25">
        <v>2</v>
      </c>
      <c r="G122" s="1">
        <f t="shared" si="1"/>
        <v>1.4210854715202004E-14</v>
      </c>
    </row>
    <row r="123" spans="1:7" hidden="1">
      <c r="A123" s="32">
        <v>43100</v>
      </c>
      <c r="B123" s="404" t="s">
        <v>11</v>
      </c>
      <c r="C123" s="404" t="s">
        <v>29</v>
      </c>
      <c r="D123" t="s">
        <v>13</v>
      </c>
      <c r="E123" s="25">
        <v>93.9</v>
      </c>
      <c r="G123" s="1">
        <f t="shared" si="1"/>
        <v>93.90000000000002</v>
      </c>
    </row>
    <row r="124" spans="1:7" hidden="1">
      <c r="B124" s="405"/>
      <c r="C124" s="405"/>
      <c r="D124" t="s">
        <v>14</v>
      </c>
      <c r="E124" s="25">
        <v>2</v>
      </c>
      <c r="G124" s="1">
        <f t="shared" si="1"/>
        <v>95.90000000000002</v>
      </c>
    </row>
    <row r="125" spans="1:7" hidden="1">
      <c r="B125" s="405"/>
      <c r="C125" s="405"/>
      <c r="D125" t="s">
        <v>15</v>
      </c>
      <c r="E125" s="25">
        <v>60</v>
      </c>
      <c r="G125" s="1">
        <f t="shared" si="1"/>
        <v>155.90000000000003</v>
      </c>
    </row>
    <row r="126" spans="1:7" hidden="1">
      <c r="B126" s="405"/>
      <c r="C126" s="405"/>
      <c r="D126" t="s">
        <v>16</v>
      </c>
      <c r="E126" s="25">
        <v>2</v>
      </c>
      <c r="G126" s="1">
        <f t="shared" si="1"/>
        <v>157.90000000000003</v>
      </c>
    </row>
    <row r="127" spans="1:7" hidden="1">
      <c r="B127" s="405"/>
      <c r="C127" s="405"/>
      <c r="D127" t="s">
        <v>17</v>
      </c>
      <c r="E127" s="25">
        <v>100</v>
      </c>
      <c r="G127" s="1">
        <f t="shared" si="1"/>
        <v>257.90000000000003</v>
      </c>
    </row>
    <row r="128" spans="1:7" hidden="1">
      <c r="A128" s="30">
        <v>43105</v>
      </c>
      <c r="B128" s="405">
        <v>14395</v>
      </c>
      <c r="C128" s="405" t="s">
        <v>29</v>
      </c>
      <c r="D128" t="s">
        <v>15</v>
      </c>
      <c r="F128" s="25">
        <v>60</v>
      </c>
      <c r="G128" s="1">
        <f t="shared" si="1"/>
        <v>197.90000000000003</v>
      </c>
    </row>
    <row r="129" spans="1:7" hidden="1">
      <c r="A129" s="30">
        <v>43105</v>
      </c>
      <c r="B129" s="405">
        <v>14395</v>
      </c>
      <c r="C129" s="405" t="s">
        <v>29</v>
      </c>
      <c r="D129" t="s">
        <v>16</v>
      </c>
      <c r="F129" s="25">
        <v>2</v>
      </c>
      <c r="G129" s="1">
        <f t="shared" si="1"/>
        <v>195.90000000000003</v>
      </c>
    </row>
    <row r="130" spans="1:7" hidden="1">
      <c r="A130" s="30">
        <v>43105</v>
      </c>
      <c r="B130" s="405">
        <v>14395</v>
      </c>
      <c r="C130" s="405" t="s">
        <v>29</v>
      </c>
      <c r="D130" t="s">
        <v>17</v>
      </c>
      <c r="F130" s="25">
        <v>100</v>
      </c>
      <c r="G130" s="1">
        <f t="shared" si="1"/>
        <v>95.900000000000034</v>
      </c>
    </row>
    <row r="131" spans="1:7" hidden="1">
      <c r="A131" s="30">
        <v>43119</v>
      </c>
      <c r="B131" s="405">
        <v>14506</v>
      </c>
      <c r="C131" s="405" t="s">
        <v>29</v>
      </c>
      <c r="D131" t="s">
        <v>13</v>
      </c>
      <c r="F131" s="25">
        <v>93.9</v>
      </c>
      <c r="G131" s="1">
        <f t="shared" si="1"/>
        <v>2.0000000000000284</v>
      </c>
    </row>
    <row r="132" spans="1:7" hidden="1">
      <c r="A132" s="30">
        <v>43119</v>
      </c>
      <c r="B132" s="405">
        <v>14506</v>
      </c>
      <c r="C132" s="405" t="s">
        <v>29</v>
      </c>
      <c r="D132" t="s">
        <v>14</v>
      </c>
      <c r="F132" s="25">
        <v>2</v>
      </c>
      <c r="G132" s="1">
        <f t="shared" si="1"/>
        <v>2.8421709430404007E-14</v>
      </c>
    </row>
    <row r="133" spans="1:7" hidden="1">
      <c r="A133" s="32">
        <v>43131</v>
      </c>
      <c r="B133" s="404" t="s">
        <v>11</v>
      </c>
      <c r="C133" s="404" t="s">
        <v>12</v>
      </c>
      <c r="D133" t="s">
        <v>13</v>
      </c>
      <c r="E133" s="25">
        <v>83.6</v>
      </c>
      <c r="G133" s="1">
        <f t="shared" si="1"/>
        <v>83.600000000000023</v>
      </c>
    </row>
    <row r="134" spans="1:7" hidden="1">
      <c r="B134" s="405"/>
      <c r="C134" s="405"/>
      <c r="D134" t="s">
        <v>14</v>
      </c>
      <c r="E134" s="25">
        <v>2</v>
      </c>
      <c r="G134" s="1">
        <f t="shared" si="1"/>
        <v>85.600000000000023</v>
      </c>
    </row>
    <row r="135" spans="1:7" hidden="1">
      <c r="B135" s="405"/>
      <c r="C135" s="405"/>
      <c r="D135" t="s">
        <v>15</v>
      </c>
      <c r="E135" s="25">
        <v>60</v>
      </c>
      <c r="G135" s="1">
        <f t="shared" ref="G135:G202" si="2">+G134+E135-F135</f>
        <v>145.60000000000002</v>
      </c>
    </row>
    <row r="136" spans="1:7" hidden="1">
      <c r="B136" s="405"/>
      <c r="C136" s="405"/>
      <c r="D136" t="s">
        <v>16</v>
      </c>
      <c r="E136" s="25">
        <v>2</v>
      </c>
      <c r="G136" s="1">
        <f t="shared" si="2"/>
        <v>147.60000000000002</v>
      </c>
    </row>
    <row r="137" spans="1:7" hidden="1">
      <c r="B137" s="405"/>
      <c r="C137" s="405"/>
      <c r="D137" t="s">
        <v>17</v>
      </c>
      <c r="E137" s="25">
        <v>100</v>
      </c>
      <c r="G137" s="1">
        <f t="shared" si="2"/>
        <v>247.60000000000002</v>
      </c>
    </row>
    <row r="138" spans="1:7" hidden="1">
      <c r="A138" s="30">
        <v>43137</v>
      </c>
      <c r="B138" s="405">
        <v>14603</v>
      </c>
      <c r="C138" s="405" t="s">
        <v>12</v>
      </c>
      <c r="D138" t="s">
        <v>15</v>
      </c>
      <c r="F138" s="25">
        <v>60</v>
      </c>
      <c r="G138" s="1">
        <f t="shared" si="2"/>
        <v>187.60000000000002</v>
      </c>
    </row>
    <row r="139" spans="1:7" hidden="1">
      <c r="A139" s="30">
        <v>43137</v>
      </c>
      <c r="B139" s="405">
        <v>14603</v>
      </c>
      <c r="C139" s="405" t="s">
        <v>12</v>
      </c>
      <c r="D139" t="s">
        <v>16</v>
      </c>
      <c r="F139" s="25">
        <v>2</v>
      </c>
      <c r="G139" s="1">
        <f t="shared" si="2"/>
        <v>185.60000000000002</v>
      </c>
    </row>
    <row r="140" spans="1:7" hidden="1">
      <c r="A140" s="30">
        <v>43137</v>
      </c>
      <c r="B140" s="405">
        <v>14603</v>
      </c>
      <c r="C140" s="405" t="s">
        <v>12</v>
      </c>
      <c r="D140" t="s">
        <v>17</v>
      </c>
      <c r="F140" s="25">
        <v>100</v>
      </c>
      <c r="G140" s="1">
        <f t="shared" si="2"/>
        <v>85.600000000000023</v>
      </c>
    </row>
    <row r="141" spans="1:7" hidden="1">
      <c r="A141" s="30">
        <v>43157</v>
      </c>
      <c r="B141" s="405">
        <v>14738</v>
      </c>
      <c r="C141" s="405" t="s">
        <v>12</v>
      </c>
      <c r="D141" t="s">
        <v>13</v>
      </c>
      <c r="F141" s="25">
        <v>83.6</v>
      </c>
      <c r="G141" s="1">
        <f t="shared" si="2"/>
        <v>2.0000000000000284</v>
      </c>
    </row>
    <row r="142" spans="1:7" hidden="1">
      <c r="A142" s="30">
        <v>43157</v>
      </c>
      <c r="B142" s="405">
        <v>14738</v>
      </c>
      <c r="C142" s="405" t="s">
        <v>12</v>
      </c>
      <c r="D142" t="s">
        <v>14</v>
      </c>
      <c r="F142" s="25">
        <v>2</v>
      </c>
      <c r="G142" s="1">
        <f t="shared" si="2"/>
        <v>2.8421709430404007E-14</v>
      </c>
    </row>
    <row r="143" spans="1:7" hidden="1">
      <c r="A143" s="32">
        <v>43159</v>
      </c>
      <c r="B143" s="404" t="s">
        <v>11</v>
      </c>
      <c r="C143" s="404" t="s">
        <v>19</v>
      </c>
      <c r="D143" t="s">
        <v>13</v>
      </c>
      <c r="E143" s="25">
        <v>93.6</v>
      </c>
      <c r="G143" s="1">
        <f t="shared" si="2"/>
        <v>93.600000000000023</v>
      </c>
    </row>
    <row r="144" spans="1:7" hidden="1">
      <c r="B144" s="405"/>
      <c r="C144" s="405"/>
      <c r="D144" t="s">
        <v>14</v>
      </c>
      <c r="E144" s="25">
        <v>2</v>
      </c>
      <c r="G144" s="1">
        <f t="shared" si="2"/>
        <v>95.600000000000023</v>
      </c>
    </row>
    <row r="145" spans="1:7" hidden="1">
      <c r="B145" s="405"/>
      <c r="C145" s="405"/>
      <c r="D145" t="s">
        <v>15</v>
      </c>
      <c r="E145" s="25">
        <v>56</v>
      </c>
      <c r="G145" s="1">
        <f t="shared" si="2"/>
        <v>151.60000000000002</v>
      </c>
    </row>
    <row r="146" spans="1:7" hidden="1">
      <c r="B146" s="405"/>
      <c r="C146" s="405"/>
      <c r="D146" t="s">
        <v>16</v>
      </c>
      <c r="E146" s="25">
        <v>5</v>
      </c>
      <c r="G146" s="1">
        <f t="shared" si="2"/>
        <v>156.60000000000002</v>
      </c>
    </row>
    <row r="147" spans="1:7" hidden="1">
      <c r="B147" s="405"/>
      <c r="C147" s="405"/>
      <c r="D147" t="s">
        <v>17</v>
      </c>
      <c r="E147" s="25">
        <v>100</v>
      </c>
      <c r="G147" s="1">
        <f t="shared" si="2"/>
        <v>256.60000000000002</v>
      </c>
    </row>
    <row r="148" spans="1:7" hidden="1">
      <c r="A148" s="30">
        <v>43434</v>
      </c>
      <c r="B148" s="405"/>
      <c r="C148" s="405"/>
      <c r="D148" t="s">
        <v>46</v>
      </c>
      <c r="E148" s="25">
        <v>85</v>
      </c>
      <c r="G148" s="1">
        <f t="shared" si="2"/>
        <v>341.6</v>
      </c>
    </row>
    <row r="149" spans="1:7" hidden="1">
      <c r="A149" s="30">
        <v>43173</v>
      </c>
      <c r="B149" s="405">
        <v>14826</v>
      </c>
      <c r="C149" s="405" t="s">
        <v>19</v>
      </c>
      <c r="D149" t="s">
        <v>15</v>
      </c>
      <c r="F149" s="25">
        <v>56</v>
      </c>
      <c r="G149" s="1">
        <f t="shared" si="2"/>
        <v>285.60000000000002</v>
      </c>
    </row>
    <row r="150" spans="1:7" hidden="1">
      <c r="A150" s="30">
        <v>43173</v>
      </c>
      <c r="B150" s="405">
        <v>14826</v>
      </c>
      <c r="C150" s="405" t="s">
        <v>19</v>
      </c>
      <c r="D150" t="s">
        <v>16</v>
      </c>
      <c r="F150" s="25">
        <v>5</v>
      </c>
      <c r="G150" s="1">
        <f t="shared" si="2"/>
        <v>280.60000000000002</v>
      </c>
    </row>
    <row r="151" spans="1:7" hidden="1">
      <c r="A151" s="30">
        <v>43173</v>
      </c>
      <c r="B151" s="405">
        <v>14826</v>
      </c>
      <c r="C151" s="405" t="s">
        <v>19</v>
      </c>
      <c r="D151" t="s">
        <v>17</v>
      </c>
      <c r="F151" s="25">
        <v>100</v>
      </c>
      <c r="G151" s="1">
        <f t="shared" si="2"/>
        <v>180.60000000000002</v>
      </c>
    </row>
    <row r="152" spans="1:7" hidden="1">
      <c r="A152" s="30">
        <v>43181</v>
      </c>
      <c r="B152" s="405">
        <v>14912</v>
      </c>
      <c r="C152" s="405" t="s">
        <v>19</v>
      </c>
      <c r="D152" t="s">
        <v>14</v>
      </c>
      <c r="F152" s="25">
        <v>93.6</v>
      </c>
      <c r="G152" s="1">
        <f t="shared" si="2"/>
        <v>87.000000000000028</v>
      </c>
    </row>
    <row r="153" spans="1:7" hidden="1">
      <c r="A153" s="30">
        <v>43181</v>
      </c>
      <c r="B153" s="405">
        <v>14912</v>
      </c>
      <c r="C153" s="405" t="s">
        <v>19</v>
      </c>
      <c r="D153" t="s">
        <v>13</v>
      </c>
      <c r="F153" s="25">
        <v>2</v>
      </c>
      <c r="G153" s="1">
        <f t="shared" si="2"/>
        <v>85.000000000000028</v>
      </c>
    </row>
    <row r="154" spans="1:7" hidden="1">
      <c r="A154" s="30">
        <v>43552</v>
      </c>
      <c r="B154" s="405">
        <v>17548</v>
      </c>
      <c r="C154" s="405" t="s">
        <v>19</v>
      </c>
      <c r="D154" t="s">
        <v>46</v>
      </c>
      <c r="F154" s="25">
        <v>85</v>
      </c>
      <c r="G154" s="1">
        <f t="shared" si="2"/>
        <v>0</v>
      </c>
    </row>
    <row r="155" spans="1:7" hidden="1">
      <c r="A155" s="32">
        <v>43190</v>
      </c>
      <c r="B155" s="404" t="s">
        <v>11</v>
      </c>
      <c r="C155" s="404" t="s">
        <v>20</v>
      </c>
      <c r="D155" t="s">
        <v>13</v>
      </c>
      <c r="E155" s="25">
        <v>89.9</v>
      </c>
      <c r="G155" s="1">
        <f t="shared" si="2"/>
        <v>89.9</v>
      </c>
    </row>
    <row r="156" spans="1:7" hidden="1">
      <c r="B156" s="405"/>
      <c r="C156" s="405"/>
      <c r="D156" t="s">
        <v>14</v>
      </c>
      <c r="E156" s="25">
        <v>2</v>
      </c>
      <c r="G156" s="1">
        <f t="shared" si="2"/>
        <v>91.9</v>
      </c>
    </row>
    <row r="157" spans="1:7" hidden="1">
      <c r="B157" s="405"/>
      <c r="C157" s="405"/>
      <c r="D157" t="s">
        <v>15</v>
      </c>
      <c r="E157" s="25">
        <v>60</v>
      </c>
      <c r="G157" s="1">
        <f t="shared" si="2"/>
        <v>151.9</v>
      </c>
    </row>
    <row r="158" spans="1:7" hidden="1">
      <c r="B158" s="405"/>
      <c r="C158" s="405"/>
      <c r="D158" t="s">
        <v>16</v>
      </c>
      <c r="E158" s="25">
        <v>5</v>
      </c>
      <c r="G158" s="1">
        <f t="shared" si="2"/>
        <v>156.9</v>
      </c>
    </row>
    <row r="159" spans="1:7" hidden="1">
      <c r="B159" s="405"/>
      <c r="C159" s="405"/>
      <c r="D159" t="s">
        <v>17</v>
      </c>
      <c r="E159" s="25">
        <v>100</v>
      </c>
      <c r="G159" s="1">
        <f t="shared" si="2"/>
        <v>256.89999999999998</v>
      </c>
    </row>
    <row r="160" spans="1:7" hidden="1">
      <c r="A160" s="30">
        <v>43208</v>
      </c>
      <c r="B160" s="405">
        <v>15124</v>
      </c>
      <c r="C160" s="405" t="s">
        <v>20</v>
      </c>
      <c r="D160" t="s">
        <v>13</v>
      </c>
      <c r="F160" s="25">
        <v>89.9</v>
      </c>
      <c r="G160" s="1">
        <f t="shared" si="2"/>
        <v>166.99999999999997</v>
      </c>
    </row>
    <row r="161" spans="1:7" hidden="1">
      <c r="A161" s="30">
        <v>43208</v>
      </c>
      <c r="B161" s="405">
        <v>15124</v>
      </c>
      <c r="C161" s="405" t="s">
        <v>20</v>
      </c>
      <c r="D161" t="s">
        <v>14</v>
      </c>
      <c r="F161" s="25">
        <v>2</v>
      </c>
      <c r="G161" s="1">
        <f t="shared" si="2"/>
        <v>164.99999999999997</v>
      </c>
    </row>
    <row r="162" spans="1:7" hidden="1">
      <c r="A162" s="30">
        <v>43195</v>
      </c>
      <c r="B162" s="405">
        <v>15082</v>
      </c>
      <c r="C162" s="405" t="s">
        <v>20</v>
      </c>
      <c r="D162" t="s">
        <v>15</v>
      </c>
      <c r="F162" s="25">
        <v>60</v>
      </c>
      <c r="G162" s="1">
        <f t="shared" si="2"/>
        <v>104.99999999999997</v>
      </c>
    </row>
    <row r="163" spans="1:7" hidden="1">
      <c r="A163" s="30">
        <v>43195</v>
      </c>
      <c r="B163" s="405">
        <v>15082</v>
      </c>
      <c r="C163" s="405" t="s">
        <v>20</v>
      </c>
      <c r="D163" t="s">
        <v>16</v>
      </c>
      <c r="F163" s="25">
        <v>5</v>
      </c>
      <c r="G163" s="1">
        <f t="shared" si="2"/>
        <v>99.999999999999972</v>
      </c>
    </row>
    <row r="164" spans="1:7" hidden="1">
      <c r="A164" s="30">
        <v>43195</v>
      </c>
      <c r="B164" s="405">
        <v>15082</v>
      </c>
      <c r="C164" s="405" t="s">
        <v>20</v>
      </c>
      <c r="D164" t="s">
        <v>17</v>
      </c>
      <c r="F164" s="25">
        <v>100</v>
      </c>
      <c r="G164" s="1">
        <f t="shared" si="2"/>
        <v>0</v>
      </c>
    </row>
    <row r="165" spans="1:7" hidden="1">
      <c r="A165" s="30">
        <v>43220</v>
      </c>
      <c r="B165" s="405" t="s">
        <v>11</v>
      </c>
      <c r="C165" s="405" t="s">
        <v>21</v>
      </c>
      <c r="D165" t="s">
        <v>13</v>
      </c>
      <c r="E165" s="25">
        <v>93</v>
      </c>
      <c r="G165" s="1">
        <f t="shared" si="2"/>
        <v>93</v>
      </c>
    </row>
    <row r="166" spans="1:7" hidden="1">
      <c r="B166" s="405"/>
      <c r="C166" s="405"/>
      <c r="D166" t="s">
        <v>14</v>
      </c>
      <c r="E166" s="25">
        <v>2</v>
      </c>
      <c r="G166" s="1">
        <f t="shared" si="2"/>
        <v>95</v>
      </c>
    </row>
    <row r="167" spans="1:7" hidden="1">
      <c r="B167" s="405"/>
      <c r="C167" s="405"/>
      <c r="D167" t="s">
        <v>15</v>
      </c>
      <c r="E167" s="25">
        <v>60</v>
      </c>
      <c r="G167" s="1">
        <f t="shared" si="2"/>
        <v>155</v>
      </c>
    </row>
    <row r="168" spans="1:7" hidden="1">
      <c r="B168" s="405"/>
      <c r="C168" s="405"/>
      <c r="D168" t="s">
        <v>16</v>
      </c>
      <c r="E168" s="25">
        <v>5</v>
      </c>
      <c r="G168" s="1">
        <f t="shared" si="2"/>
        <v>160</v>
      </c>
    </row>
    <row r="169" spans="1:7" hidden="1">
      <c r="B169" s="405"/>
      <c r="C169" s="405"/>
      <c r="D169" t="s">
        <v>17</v>
      </c>
      <c r="E169" s="25">
        <v>100</v>
      </c>
      <c r="G169" s="1">
        <f t="shared" si="2"/>
        <v>260</v>
      </c>
    </row>
    <row r="170" spans="1:7" hidden="1">
      <c r="B170" s="405"/>
      <c r="C170" s="405"/>
      <c r="D170" t="s">
        <v>46</v>
      </c>
      <c r="E170" s="25">
        <v>93</v>
      </c>
      <c r="G170" s="1">
        <f t="shared" si="2"/>
        <v>353</v>
      </c>
    </row>
    <row r="171" spans="1:7" hidden="1">
      <c r="A171" s="30">
        <v>43228</v>
      </c>
      <c r="B171" s="405">
        <v>15307</v>
      </c>
      <c r="C171" s="405" t="s">
        <v>21</v>
      </c>
      <c r="D171" t="s">
        <v>15</v>
      </c>
      <c r="F171" s="25">
        <v>60</v>
      </c>
      <c r="G171" s="1">
        <f t="shared" si="2"/>
        <v>293</v>
      </c>
    </row>
    <row r="172" spans="1:7" hidden="1">
      <c r="A172" s="30">
        <v>43228</v>
      </c>
      <c r="B172" s="405">
        <v>15307</v>
      </c>
      <c r="C172" s="405" t="s">
        <v>21</v>
      </c>
      <c r="D172" t="s">
        <v>16</v>
      </c>
      <c r="F172" s="25">
        <v>5</v>
      </c>
      <c r="G172" s="1">
        <f t="shared" si="2"/>
        <v>288</v>
      </c>
    </row>
    <row r="173" spans="1:7" hidden="1">
      <c r="A173" s="30">
        <v>43228</v>
      </c>
      <c r="B173" s="405">
        <v>15307</v>
      </c>
      <c r="C173" s="405" t="s">
        <v>21</v>
      </c>
      <c r="D173" t="s">
        <v>17</v>
      </c>
      <c r="F173" s="25">
        <v>100</v>
      </c>
      <c r="G173" s="1">
        <f t="shared" si="2"/>
        <v>188</v>
      </c>
    </row>
    <row r="174" spans="1:7" hidden="1">
      <c r="A174" s="30">
        <v>43243</v>
      </c>
      <c r="B174" s="405">
        <v>15413</v>
      </c>
      <c r="C174" s="405" t="s">
        <v>21</v>
      </c>
      <c r="D174" t="s">
        <v>13</v>
      </c>
      <c r="F174" s="25">
        <v>93</v>
      </c>
      <c r="G174" s="1">
        <f t="shared" si="2"/>
        <v>95</v>
      </c>
    </row>
    <row r="175" spans="1:7" hidden="1">
      <c r="A175" s="30">
        <v>43243</v>
      </c>
      <c r="B175" s="405">
        <v>15413</v>
      </c>
      <c r="C175" s="405" t="s">
        <v>21</v>
      </c>
      <c r="D175" t="s">
        <v>14</v>
      </c>
      <c r="F175" s="25">
        <v>2</v>
      </c>
      <c r="G175" s="1">
        <f t="shared" si="2"/>
        <v>93</v>
      </c>
    </row>
    <row r="176" spans="1:7" hidden="1">
      <c r="A176" s="30">
        <v>43552</v>
      </c>
      <c r="B176" s="405">
        <v>17548</v>
      </c>
      <c r="C176" s="405" t="s">
        <v>21</v>
      </c>
      <c r="D176" t="s">
        <v>46</v>
      </c>
      <c r="F176" s="25">
        <v>93</v>
      </c>
      <c r="G176" s="1">
        <f t="shared" si="2"/>
        <v>0</v>
      </c>
    </row>
    <row r="177" spans="1:7" hidden="1">
      <c r="A177" s="30">
        <v>43251</v>
      </c>
      <c r="B177" s="405" t="s">
        <v>11</v>
      </c>
      <c r="C177" s="405" t="s">
        <v>22</v>
      </c>
      <c r="D177" t="s">
        <v>13</v>
      </c>
      <c r="E177" s="25">
        <v>98</v>
      </c>
      <c r="G177" s="1">
        <f t="shared" si="2"/>
        <v>98</v>
      </c>
    </row>
    <row r="178" spans="1:7" hidden="1">
      <c r="B178" s="405"/>
      <c r="C178" s="405"/>
      <c r="D178" t="s">
        <v>14</v>
      </c>
      <c r="E178" s="25">
        <v>5</v>
      </c>
      <c r="G178" s="1">
        <f t="shared" si="2"/>
        <v>103</v>
      </c>
    </row>
    <row r="179" spans="1:7" hidden="1">
      <c r="B179" s="405"/>
      <c r="C179" s="405"/>
      <c r="D179" t="s">
        <v>15</v>
      </c>
      <c r="E179" s="25">
        <v>60</v>
      </c>
      <c r="G179" s="1">
        <f t="shared" si="2"/>
        <v>163</v>
      </c>
    </row>
    <row r="180" spans="1:7" hidden="1">
      <c r="B180" s="405"/>
      <c r="C180" s="405"/>
      <c r="D180" t="s">
        <v>16</v>
      </c>
      <c r="E180" s="25">
        <v>5</v>
      </c>
      <c r="G180" s="1">
        <f t="shared" si="2"/>
        <v>168</v>
      </c>
    </row>
    <row r="181" spans="1:7" hidden="1">
      <c r="B181" s="405"/>
      <c r="C181" s="405"/>
      <c r="D181" t="s">
        <v>17</v>
      </c>
      <c r="E181" s="25">
        <v>100</v>
      </c>
      <c r="G181" s="1">
        <f t="shared" si="2"/>
        <v>268</v>
      </c>
    </row>
    <row r="182" spans="1:7" hidden="1">
      <c r="A182" s="30">
        <v>43264</v>
      </c>
      <c r="B182" s="405">
        <v>15500</v>
      </c>
      <c r="C182" s="405" t="s">
        <v>22</v>
      </c>
      <c r="D182" t="s">
        <v>15</v>
      </c>
      <c r="F182" s="25">
        <v>60</v>
      </c>
      <c r="G182" s="1">
        <f t="shared" si="2"/>
        <v>208</v>
      </c>
    </row>
    <row r="183" spans="1:7" hidden="1">
      <c r="A183" s="30">
        <v>43264</v>
      </c>
      <c r="B183" s="405">
        <v>15500</v>
      </c>
      <c r="C183" s="405" t="s">
        <v>22</v>
      </c>
      <c r="D183" t="s">
        <v>16</v>
      </c>
      <c r="F183" s="25">
        <v>5</v>
      </c>
      <c r="G183" s="1">
        <f t="shared" si="2"/>
        <v>203</v>
      </c>
    </row>
    <row r="184" spans="1:7" hidden="1">
      <c r="A184" s="30">
        <v>43264</v>
      </c>
      <c r="B184" s="405">
        <v>15500</v>
      </c>
      <c r="C184" s="405" t="s">
        <v>22</v>
      </c>
      <c r="D184" t="s">
        <v>17</v>
      </c>
      <c r="F184" s="25">
        <v>100</v>
      </c>
      <c r="G184" s="1">
        <f t="shared" si="2"/>
        <v>103</v>
      </c>
    </row>
    <row r="185" spans="1:7" hidden="1">
      <c r="A185" s="30">
        <v>43276</v>
      </c>
      <c r="B185" s="405">
        <v>15595</v>
      </c>
      <c r="C185" s="405" t="s">
        <v>22</v>
      </c>
      <c r="D185" t="s">
        <v>13</v>
      </c>
      <c r="F185" s="25">
        <v>98</v>
      </c>
      <c r="G185" s="1">
        <f t="shared" si="2"/>
        <v>5</v>
      </c>
    </row>
    <row r="186" spans="1:7" hidden="1">
      <c r="A186" s="30">
        <v>43276</v>
      </c>
      <c r="B186" s="405">
        <v>15595</v>
      </c>
      <c r="C186" s="405" t="s">
        <v>22</v>
      </c>
      <c r="D186" t="s">
        <v>14</v>
      </c>
      <c r="F186" s="25">
        <v>5</v>
      </c>
      <c r="G186" s="1">
        <f t="shared" si="2"/>
        <v>0</v>
      </c>
    </row>
    <row r="187" spans="1:7" hidden="1">
      <c r="A187" s="30">
        <v>43281</v>
      </c>
      <c r="B187" s="405" t="s">
        <v>11</v>
      </c>
      <c r="C187" s="405" t="s">
        <v>23</v>
      </c>
      <c r="D187" t="s">
        <v>13</v>
      </c>
      <c r="E187" s="25">
        <v>90.4</v>
      </c>
      <c r="G187" s="1">
        <f t="shared" si="2"/>
        <v>90.4</v>
      </c>
    </row>
    <row r="188" spans="1:7" hidden="1">
      <c r="B188" s="405"/>
      <c r="C188" s="405"/>
      <c r="D188" t="s">
        <v>14</v>
      </c>
      <c r="E188" s="25">
        <v>4</v>
      </c>
      <c r="G188" s="1">
        <f t="shared" si="2"/>
        <v>94.4</v>
      </c>
    </row>
    <row r="189" spans="1:7" hidden="1">
      <c r="B189" s="405"/>
      <c r="C189" s="405"/>
      <c r="D189" t="s">
        <v>15</v>
      </c>
      <c r="E189" s="25">
        <v>60</v>
      </c>
      <c r="G189" s="1">
        <f t="shared" si="2"/>
        <v>154.4</v>
      </c>
    </row>
    <row r="190" spans="1:7" hidden="1">
      <c r="B190" s="405"/>
      <c r="C190" s="405"/>
      <c r="D190" t="s">
        <v>16</v>
      </c>
      <c r="E190" s="25">
        <v>5</v>
      </c>
      <c r="G190" s="1">
        <f t="shared" si="2"/>
        <v>159.4</v>
      </c>
    </row>
    <row r="191" spans="1:7" hidden="1">
      <c r="B191" s="405"/>
      <c r="C191" s="405"/>
      <c r="D191" t="s">
        <v>17</v>
      </c>
      <c r="E191" s="25">
        <v>100</v>
      </c>
      <c r="G191" s="1">
        <f t="shared" si="2"/>
        <v>259.39999999999998</v>
      </c>
    </row>
    <row r="192" spans="1:7" hidden="1">
      <c r="A192" s="30">
        <v>43292</v>
      </c>
      <c r="B192" s="405">
        <v>15687</v>
      </c>
      <c r="C192" s="405" t="s">
        <v>23</v>
      </c>
      <c r="D192" t="s">
        <v>15</v>
      </c>
      <c r="F192" s="25">
        <v>60</v>
      </c>
      <c r="G192" s="1">
        <f t="shared" si="2"/>
        <v>199.39999999999998</v>
      </c>
    </row>
    <row r="193" spans="1:7" hidden="1">
      <c r="A193" s="30">
        <v>43292</v>
      </c>
      <c r="B193" s="405">
        <v>15687</v>
      </c>
      <c r="C193" s="405" t="s">
        <v>23</v>
      </c>
      <c r="D193" t="s">
        <v>16</v>
      </c>
      <c r="F193" s="25">
        <v>5</v>
      </c>
      <c r="G193" s="1">
        <f t="shared" si="2"/>
        <v>194.39999999999998</v>
      </c>
    </row>
    <row r="194" spans="1:7" hidden="1">
      <c r="A194" s="30">
        <v>43292</v>
      </c>
      <c r="B194" s="405">
        <v>15687</v>
      </c>
      <c r="C194" s="405" t="s">
        <v>23</v>
      </c>
      <c r="D194" t="s">
        <v>17</v>
      </c>
      <c r="F194" s="25">
        <v>100</v>
      </c>
      <c r="G194" s="1">
        <f t="shared" si="2"/>
        <v>94.399999999999977</v>
      </c>
    </row>
    <row r="195" spans="1:7" hidden="1">
      <c r="A195" s="30">
        <v>43302</v>
      </c>
      <c r="B195" s="405">
        <v>15756</v>
      </c>
      <c r="C195" s="405" t="s">
        <v>23</v>
      </c>
      <c r="D195" t="s">
        <v>13</v>
      </c>
      <c r="F195" s="25">
        <v>90.4</v>
      </c>
      <c r="G195" s="1">
        <f t="shared" si="2"/>
        <v>3.9999999999999716</v>
      </c>
    </row>
    <row r="196" spans="1:7" hidden="1">
      <c r="A196" s="30">
        <v>43302</v>
      </c>
      <c r="B196" s="405">
        <v>15756</v>
      </c>
      <c r="C196" s="405" t="s">
        <v>23</v>
      </c>
      <c r="D196" t="s">
        <v>14</v>
      </c>
      <c r="F196" s="25">
        <v>4</v>
      </c>
      <c r="G196" s="1">
        <f t="shared" si="2"/>
        <v>-2.8421709430404007E-14</v>
      </c>
    </row>
    <row r="197" spans="1:7" hidden="1">
      <c r="A197" s="30">
        <v>43312</v>
      </c>
      <c r="B197" s="405" t="s">
        <v>11</v>
      </c>
      <c r="C197" s="405" t="s">
        <v>24</v>
      </c>
      <c r="D197" t="s">
        <v>13</v>
      </c>
      <c r="E197" s="25">
        <v>88.7</v>
      </c>
      <c r="G197" s="1">
        <f t="shared" si="2"/>
        <v>88.699999999999974</v>
      </c>
    </row>
    <row r="198" spans="1:7" hidden="1">
      <c r="B198" s="405"/>
      <c r="C198" s="405"/>
      <c r="D198" t="s">
        <v>14</v>
      </c>
      <c r="E198" s="25">
        <v>4</v>
      </c>
      <c r="G198" s="1">
        <f t="shared" si="2"/>
        <v>92.699999999999974</v>
      </c>
    </row>
    <row r="199" spans="1:7" hidden="1">
      <c r="B199" s="405"/>
      <c r="C199" s="405"/>
      <c r="D199" t="s">
        <v>15</v>
      </c>
      <c r="E199" s="25">
        <v>60</v>
      </c>
      <c r="G199" s="1">
        <f t="shared" si="2"/>
        <v>152.69999999999999</v>
      </c>
    </row>
    <row r="200" spans="1:7" hidden="1">
      <c r="B200" s="405"/>
      <c r="C200" s="405"/>
      <c r="D200" t="s">
        <v>16</v>
      </c>
      <c r="E200" s="25">
        <v>5</v>
      </c>
      <c r="G200" s="1">
        <f t="shared" si="2"/>
        <v>157.69999999999999</v>
      </c>
    </row>
    <row r="201" spans="1:7" hidden="1">
      <c r="B201" s="405"/>
      <c r="C201" s="405"/>
      <c r="D201" t="s">
        <v>17</v>
      </c>
      <c r="E201" s="25">
        <v>100</v>
      </c>
      <c r="G201" s="1">
        <f t="shared" si="2"/>
        <v>257.7</v>
      </c>
    </row>
    <row r="202" spans="1:7" hidden="1">
      <c r="A202" s="30">
        <v>43318</v>
      </c>
      <c r="B202" s="405">
        <v>15891</v>
      </c>
      <c r="C202" s="405" t="s">
        <v>24</v>
      </c>
      <c r="D202" t="s">
        <v>15</v>
      </c>
      <c r="F202" s="25">
        <v>60</v>
      </c>
      <c r="G202" s="1">
        <f t="shared" si="2"/>
        <v>197.7</v>
      </c>
    </row>
    <row r="203" spans="1:7" hidden="1">
      <c r="A203" s="30">
        <v>43318</v>
      </c>
      <c r="B203" s="405">
        <v>15891</v>
      </c>
      <c r="C203" s="405" t="s">
        <v>24</v>
      </c>
      <c r="D203" t="s">
        <v>16</v>
      </c>
      <c r="F203" s="25">
        <v>5</v>
      </c>
      <c r="G203" s="1">
        <f t="shared" ref="G203:G268" si="3">+G202+E203-F203</f>
        <v>192.7</v>
      </c>
    </row>
    <row r="204" spans="1:7" hidden="1">
      <c r="A204" s="30">
        <v>43318</v>
      </c>
      <c r="B204" s="405">
        <v>15891</v>
      </c>
      <c r="C204" s="405" t="s">
        <v>24</v>
      </c>
      <c r="D204" t="s">
        <v>17</v>
      </c>
      <c r="F204" s="25">
        <v>100</v>
      </c>
      <c r="G204" s="1">
        <f t="shared" si="3"/>
        <v>92.699999999999989</v>
      </c>
    </row>
    <row r="205" spans="1:7" hidden="1">
      <c r="A205" s="30">
        <v>43334</v>
      </c>
      <c r="B205" s="405">
        <v>16035</v>
      </c>
      <c r="C205" s="405" t="s">
        <v>24</v>
      </c>
      <c r="D205" t="s">
        <v>13</v>
      </c>
      <c r="F205" s="25">
        <v>88.7</v>
      </c>
      <c r="G205" s="1">
        <f t="shared" si="3"/>
        <v>3.9999999999999858</v>
      </c>
    </row>
    <row r="206" spans="1:7" hidden="1">
      <c r="A206" s="30">
        <v>43334</v>
      </c>
      <c r="B206" s="405">
        <v>16035</v>
      </c>
      <c r="C206" s="405" t="s">
        <v>24</v>
      </c>
      <c r="D206" t="s">
        <v>14</v>
      </c>
      <c r="F206" s="25">
        <v>4</v>
      </c>
      <c r="G206" s="1">
        <f t="shared" si="3"/>
        <v>-1.4210854715202004E-14</v>
      </c>
    </row>
    <row r="207" spans="1:7" hidden="1">
      <c r="A207" s="30">
        <v>43343</v>
      </c>
      <c r="B207" s="405" t="s">
        <v>11</v>
      </c>
      <c r="C207" s="405" t="s">
        <v>25</v>
      </c>
      <c r="D207" t="s">
        <v>13</v>
      </c>
      <c r="E207" s="25">
        <v>88</v>
      </c>
      <c r="G207" s="1">
        <f t="shared" si="3"/>
        <v>87.999999999999986</v>
      </c>
    </row>
    <row r="208" spans="1:7" hidden="1">
      <c r="B208" s="405"/>
      <c r="C208" s="405"/>
      <c r="D208" t="s">
        <v>14</v>
      </c>
      <c r="E208" s="25">
        <v>4</v>
      </c>
      <c r="G208" s="1">
        <f t="shared" si="3"/>
        <v>91.999999999999986</v>
      </c>
    </row>
    <row r="209" spans="1:7" hidden="1">
      <c r="B209" s="405"/>
      <c r="C209" s="405"/>
      <c r="D209" t="s">
        <v>15</v>
      </c>
      <c r="E209" s="25">
        <v>60</v>
      </c>
      <c r="G209" s="1">
        <f t="shared" si="3"/>
        <v>152</v>
      </c>
    </row>
    <row r="210" spans="1:7" hidden="1">
      <c r="B210" s="405"/>
      <c r="C210" s="405"/>
      <c r="D210" t="s">
        <v>16</v>
      </c>
      <c r="E210" s="25">
        <v>5</v>
      </c>
      <c r="G210" s="1">
        <f t="shared" si="3"/>
        <v>157</v>
      </c>
    </row>
    <row r="211" spans="1:7" hidden="1">
      <c r="B211" s="405"/>
      <c r="C211" s="405"/>
      <c r="D211" t="s">
        <v>17</v>
      </c>
      <c r="E211" s="25">
        <v>100</v>
      </c>
      <c r="G211" s="1">
        <f t="shared" si="3"/>
        <v>257</v>
      </c>
    </row>
    <row r="212" spans="1:7" hidden="1">
      <c r="B212" s="405"/>
      <c r="C212" s="405"/>
      <c r="D212" t="s">
        <v>46</v>
      </c>
      <c r="E212" s="25">
        <v>93</v>
      </c>
      <c r="G212" s="1">
        <f t="shared" si="3"/>
        <v>350</v>
      </c>
    </row>
    <row r="213" spans="1:7" hidden="1">
      <c r="A213" s="30">
        <v>43355</v>
      </c>
      <c r="B213" s="405">
        <v>16115</v>
      </c>
      <c r="C213" s="405" t="s">
        <v>25</v>
      </c>
      <c r="D213" t="s">
        <v>15</v>
      </c>
      <c r="F213" s="25">
        <v>60</v>
      </c>
      <c r="G213" s="1">
        <f t="shared" si="3"/>
        <v>290</v>
      </c>
    </row>
    <row r="214" spans="1:7" hidden="1">
      <c r="A214" s="30">
        <v>43355</v>
      </c>
      <c r="B214" s="405">
        <v>16115</v>
      </c>
      <c r="C214" s="405" t="s">
        <v>25</v>
      </c>
      <c r="D214" t="s">
        <v>16</v>
      </c>
      <c r="F214" s="25">
        <v>5</v>
      </c>
      <c r="G214" s="1">
        <f t="shared" si="3"/>
        <v>285</v>
      </c>
    </row>
    <row r="215" spans="1:7" hidden="1">
      <c r="A215" s="30">
        <v>43355</v>
      </c>
      <c r="B215" s="405">
        <v>16115</v>
      </c>
      <c r="C215" s="405" t="s">
        <v>25</v>
      </c>
      <c r="D215" t="s">
        <v>17</v>
      </c>
      <c r="F215" s="25">
        <v>100</v>
      </c>
      <c r="G215" s="1">
        <f t="shared" si="3"/>
        <v>185</v>
      </c>
    </row>
    <row r="216" spans="1:7" hidden="1">
      <c r="A216" s="30">
        <v>43368</v>
      </c>
      <c r="B216" s="405">
        <v>16199</v>
      </c>
      <c r="C216" s="405" t="s">
        <v>25</v>
      </c>
      <c r="D216" t="s">
        <v>13</v>
      </c>
      <c r="F216" s="25">
        <v>88</v>
      </c>
      <c r="G216" s="1">
        <f t="shared" si="3"/>
        <v>97</v>
      </c>
    </row>
    <row r="217" spans="1:7" hidden="1">
      <c r="A217" s="30">
        <v>43368</v>
      </c>
      <c r="B217" s="405">
        <v>16199</v>
      </c>
      <c r="C217" s="405" t="s">
        <v>25</v>
      </c>
      <c r="D217" t="s">
        <v>14</v>
      </c>
      <c r="F217" s="25">
        <v>4</v>
      </c>
      <c r="G217" s="1">
        <f t="shared" si="3"/>
        <v>93</v>
      </c>
    </row>
    <row r="218" spans="1:7" hidden="1">
      <c r="A218" s="30">
        <v>43552</v>
      </c>
      <c r="B218" s="405">
        <v>17548</v>
      </c>
      <c r="C218" s="405" t="s">
        <v>25</v>
      </c>
      <c r="D218" t="s">
        <v>46</v>
      </c>
      <c r="F218" s="25">
        <v>93</v>
      </c>
      <c r="G218" s="1">
        <f t="shared" si="3"/>
        <v>0</v>
      </c>
    </row>
    <row r="219" spans="1:7" hidden="1">
      <c r="A219" s="32">
        <v>43373</v>
      </c>
      <c r="B219" s="404" t="s">
        <v>11</v>
      </c>
      <c r="C219" s="404" t="s">
        <v>26</v>
      </c>
      <c r="D219" t="s">
        <v>13</v>
      </c>
      <c r="E219" s="25">
        <v>90.2</v>
      </c>
      <c r="G219" s="1">
        <f t="shared" si="3"/>
        <v>90.2</v>
      </c>
    </row>
    <row r="220" spans="1:7" hidden="1">
      <c r="B220" s="405"/>
      <c r="C220" s="405"/>
      <c r="D220" t="s">
        <v>14</v>
      </c>
      <c r="E220" s="25">
        <v>4</v>
      </c>
      <c r="G220" s="1">
        <f t="shared" si="3"/>
        <v>94.2</v>
      </c>
    </row>
    <row r="221" spans="1:7" hidden="1">
      <c r="B221" s="405"/>
      <c r="C221" s="405"/>
      <c r="D221" t="s">
        <v>15</v>
      </c>
      <c r="E221" s="25">
        <v>60</v>
      </c>
      <c r="G221" s="1">
        <f t="shared" si="3"/>
        <v>154.19999999999999</v>
      </c>
    </row>
    <row r="222" spans="1:7" hidden="1">
      <c r="B222" s="405"/>
      <c r="C222" s="405"/>
      <c r="D222" t="s">
        <v>16</v>
      </c>
      <c r="E222" s="25">
        <v>5</v>
      </c>
      <c r="G222" s="1">
        <f t="shared" si="3"/>
        <v>159.19999999999999</v>
      </c>
    </row>
    <row r="223" spans="1:7" hidden="1">
      <c r="B223" s="405"/>
      <c r="C223" s="405"/>
      <c r="D223" t="s">
        <v>17</v>
      </c>
      <c r="E223" s="25">
        <v>100</v>
      </c>
      <c r="G223" s="1">
        <f t="shared" si="3"/>
        <v>259.2</v>
      </c>
    </row>
    <row r="224" spans="1:7" hidden="1">
      <c r="A224" s="30">
        <v>43376</v>
      </c>
      <c r="B224" s="405">
        <v>16279</v>
      </c>
      <c r="C224" s="405" t="s">
        <v>26</v>
      </c>
      <c r="D224" t="s">
        <v>15</v>
      </c>
      <c r="F224" s="25">
        <v>60</v>
      </c>
      <c r="G224" s="1">
        <f t="shared" si="3"/>
        <v>199.2</v>
      </c>
    </row>
    <row r="225" spans="1:7" hidden="1">
      <c r="A225" s="30">
        <v>43376</v>
      </c>
      <c r="B225" s="405">
        <v>16279</v>
      </c>
      <c r="C225" s="405" t="s">
        <v>26</v>
      </c>
      <c r="D225" t="s">
        <v>16</v>
      </c>
      <c r="F225" s="25">
        <v>5</v>
      </c>
      <c r="G225" s="1">
        <f t="shared" si="3"/>
        <v>194.2</v>
      </c>
    </row>
    <row r="226" spans="1:7" hidden="1">
      <c r="A226" s="30">
        <v>43376</v>
      </c>
      <c r="B226" s="405">
        <v>16279</v>
      </c>
      <c r="C226" s="405" t="s">
        <v>26</v>
      </c>
      <c r="D226" t="s">
        <v>17</v>
      </c>
      <c r="F226" s="25">
        <v>100</v>
      </c>
      <c r="G226" s="1">
        <f t="shared" si="3"/>
        <v>94.199999999999989</v>
      </c>
    </row>
    <row r="227" spans="1:7" hidden="1">
      <c r="A227" s="30">
        <v>43410</v>
      </c>
      <c r="B227" s="405">
        <v>16520</v>
      </c>
      <c r="C227" s="405" t="s">
        <v>26</v>
      </c>
      <c r="D227" t="s">
        <v>13</v>
      </c>
      <c r="F227" s="25">
        <v>90.2</v>
      </c>
      <c r="G227" s="1">
        <f t="shared" si="3"/>
        <v>3.9999999999999858</v>
      </c>
    </row>
    <row r="228" spans="1:7" hidden="1">
      <c r="A228" s="30">
        <v>43410</v>
      </c>
      <c r="B228" s="405">
        <v>16520</v>
      </c>
      <c r="C228" s="405" t="s">
        <v>26</v>
      </c>
      <c r="D228" t="s">
        <v>14</v>
      </c>
      <c r="F228" s="25">
        <v>4</v>
      </c>
      <c r="G228" s="1">
        <f t="shared" si="3"/>
        <v>-1.4210854715202004E-14</v>
      </c>
    </row>
    <row r="229" spans="1:7" hidden="1">
      <c r="A229" s="32">
        <v>43404</v>
      </c>
      <c r="B229" s="404" t="s">
        <v>11</v>
      </c>
      <c r="C229" s="404" t="s">
        <v>27</v>
      </c>
      <c r="D229" t="s">
        <v>13</v>
      </c>
      <c r="E229" s="25">
        <v>90.9</v>
      </c>
      <c r="G229" s="1">
        <f t="shared" si="3"/>
        <v>90.899999999999991</v>
      </c>
    </row>
    <row r="230" spans="1:7" hidden="1">
      <c r="B230" s="405"/>
      <c r="C230" s="405"/>
      <c r="D230" t="s">
        <v>14</v>
      </c>
      <c r="E230" s="25">
        <v>5</v>
      </c>
      <c r="G230" s="1">
        <f t="shared" si="3"/>
        <v>95.899999999999991</v>
      </c>
    </row>
    <row r="231" spans="1:7" hidden="1">
      <c r="B231" s="405"/>
      <c r="C231" s="405"/>
      <c r="D231" t="s">
        <v>15</v>
      </c>
      <c r="E231" s="25">
        <v>60</v>
      </c>
      <c r="G231" s="1">
        <f t="shared" si="3"/>
        <v>155.89999999999998</v>
      </c>
    </row>
    <row r="232" spans="1:7" hidden="1">
      <c r="B232" s="405"/>
      <c r="C232" s="405"/>
      <c r="D232" t="s">
        <v>16</v>
      </c>
      <c r="E232" s="25">
        <v>5</v>
      </c>
      <c r="G232" s="1">
        <f t="shared" si="3"/>
        <v>160.89999999999998</v>
      </c>
    </row>
    <row r="233" spans="1:7" hidden="1">
      <c r="B233" s="405"/>
      <c r="C233" s="405"/>
      <c r="D233" t="s">
        <v>17</v>
      </c>
      <c r="E233" s="25">
        <v>100</v>
      </c>
      <c r="G233" s="1">
        <f t="shared" si="3"/>
        <v>260.89999999999998</v>
      </c>
    </row>
    <row r="234" spans="1:7" hidden="1">
      <c r="B234" s="405"/>
      <c r="C234" s="405"/>
      <c r="D234" t="s">
        <v>46</v>
      </c>
      <c r="E234" s="25">
        <v>93</v>
      </c>
      <c r="G234" s="1">
        <f t="shared" si="3"/>
        <v>353.9</v>
      </c>
    </row>
    <row r="235" spans="1:7" hidden="1">
      <c r="A235" s="30">
        <v>43416</v>
      </c>
      <c r="B235" s="405">
        <v>16580</v>
      </c>
      <c r="C235" s="405" t="s">
        <v>27</v>
      </c>
      <c r="D235" t="s">
        <v>15</v>
      </c>
      <c r="F235" s="25">
        <v>60</v>
      </c>
      <c r="G235" s="1">
        <f t="shared" si="3"/>
        <v>293.89999999999998</v>
      </c>
    </row>
    <row r="236" spans="1:7" hidden="1">
      <c r="A236" s="30">
        <v>43416</v>
      </c>
      <c r="B236" s="405">
        <v>16580</v>
      </c>
      <c r="C236" s="405" t="s">
        <v>27</v>
      </c>
      <c r="D236" t="s">
        <v>16</v>
      </c>
      <c r="F236" s="25">
        <v>5</v>
      </c>
      <c r="G236" s="1">
        <f t="shared" si="3"/>
        <v>288.89999999999998</v>
      </c>
    </row>
    <row r="237" spans="1:7" hidden="1">
      <c r="A237" s="30">
        <v>43416</v>
      </c>
      <c r="B237" s="405">
        <v>16580</v>
      </c>
      <c r="C237" s="405" t="s">
        <v>27</v>
      </c>
      <c r="D237" t="s">
        <v>17</v>
      </c>
      <c r="F237" s="25">
        <v>100</v>
      </c>
      <c r="G237" s="1">
        <f t="shared" si="3"/>
        <v>188.89999999999998</v>
      </c>
    </row>
    <row r="238" spans="1:7" hidden="1">
      <c r="A238" s="30">
        <v>43432</v>
      </c>
      <c r="B238" s="405">
        <v>16600</v>
      </c>
      <c r="C238" s="405" t="s">
        <v>27</v>
      </c>
      <c r="D238" t="s">
        <v>13</v>
      </c>
      <c r="F238" s="25">
        <v>90.9</v>
      </c>
      <c r="G238" s="1">
        <f t="shared" si="3"/>
        <v>97.999999999999972</v>
      </c>
    </row>
    <row r="239" spans="1:7" hidden="1">
      <c r="A239" s="30">
        <v>43432</v>
      </c>
      <c r="B239" s="405">
        <v>16600</v>
      </c>
      <c r="C239" s="405" t="s">
        <v>27</v>
      </c>
      <c r="D239" t="s">
        <v>14</v>
      </c>
      <c r="F239" s="25">
        <v>5</v>
      </c>
      <c r="G239" s="1">
        <f t="shared" si="3"/>
        <v>92.999999999999972</v>
      </c>
    </row>
    <row r="240" spans="1:7" hidden="1">
      <c r="A240" s="30">
        <v>43552</v>
      </c>
      <c r="B240" s="405">
        <v>17548</v>
      </c>
      <c r="C240" s="405" t="s">
        <v>27</v>
      </c>
      <c r="D240" t="s">
        <v>46</v>
      </c>
      <c r="F240" s="25">
        <v>93</v>
      </c>
      <c r="G240" s="1">
        <f t="shared" si="3"/>
        <v>0</v>
      </c>
    </row>
    <row r="241" spans="1:7" hidden="1">
      <c r="A241" s="32">
        <v>43434</v>
      </c>
      <c r="B241" s="404" t="s">
        <v>11</v>
      </c>
      <c r="C241" s="404" t="s">
        <v>28</v>
      </c>
      <c r="D241" t="s">
        <v>13</v>
      </c>
      <c r="E241" s="25">
        <v>93.3</v>
      </c>
      <c r="G241" s="1">
        <f t="shared" si="3"/>
        <v>93.3</v>
      </c>
    </row>
    <row r="242" spans="1:7" hidden="1">
      <c r="B242" s="405"/>
      <c r="C242" s="405"/>
      <c r="D242" t="s">
        <v>14</v>
      </c>
      <c r="E242" s="25">
        <v>5</v>
      </c>
      <c r="G242" s="1">
        <f t="shared" si="3"/>
        <v>98.3</v>
      </c>
    </row>
    <row r="243" spans="1:7" hidden="1">
      <c r="B243" s="405"/>
      <c r="C243" s="405"/>
      <c r="D243" t="s">
        <v>15</v>
      </c>
      <c r="E243" s="25">
        <v>60</v>
      </c>
      <c r="G243" s="1">
        <f t="shared" si="3"/>
        <v>158.30000000000001</v>
      </c>
    </row>
    <row r="244" spans="1:7" hidden="1">
      <c r="B244" s="405"/>
      <c r="C244" s="405"/>
      <c r="D244" t="s">
        <v>16</v>
      </c>
      <c r="E244" s="25">
        <v>5</v>
      </c>
      <c r="G244" s="1">
        <f t="shared" si="3"/>
        <v>163.30000000000001</v>
      </c>
    </row>
    <row r="245" spans="1:7" hidden="1">
      <c r="B245" s="405"/>
      <c r="C245" s="405"/>
      <c r="D245" t="s">
        <v>17</v>
      </c>
      <c r="E245" s="25">
        <v>100</v>
      </c>
      <c r="G245" s="1">
        <f t="shared" si="3"/>
        <v>263.3</v>
      </c>
    </row>
    <row r="246" spans="1:7" hidden="1">
      <c r="A246" s="30">
        <v>43437</v>
      </c>
      <c r="B246" s="405">
        <v>16684</v>
      </c>
      <c r="C246" s="405" t="s">
        <v>28</v>
      </c>
      <c r="D246" t="s">
        <v>15</v>
      </c>
      <c r="F246" s="25">
        <v>60</v>
      </c>
      <c r="G246" s="1">
        <f t="shared" si="3"/>
        <v>203.3</v>
      </c>
    </row>
    <row r="247" spans="1:7" hidden="1">
      <c r="A247" s="30">
        <v>43437</v>
      </c>
      <c r="B247" s="405">
        <v>16684</v>
      </c>
      <c r="C247" s="405" t="s">
        <v>28</v>
      </c>
      <c r="D247" t="s">
        <v>16</v>
      </c>
      <c r="F247" s="25">
        <v>5</v>
      </c>
      <c r="G247" s="1">
        <f t="shared" si="3"/>
        <v>198.3</v>
      </c>
    </row>
    <row r="248" spans="1:7" hidden="1">
      <c r="A248" s="30">
        <v>43437</v>
      </c>
      <c r="B248" s="405">
        <v>16684</v>
      </c>
      <c r="C248" s="405" t="s">
        <v>28</v>
      </c>
      <c r="D248" t="s">
        <v>17</v>
      </c>
      <c r="F248" s="25">
        <v>100</v>
      </c>
      <c r="G248" s="1">
        <f t="shared" si="3"/>
        <v>98.300000000000011</v>
      </c>
    </row>
    <row r="249" spans="1:7" hidden="1">
      <c r="A249" s="30">
        <v>43473</v>
      </c>
      <c r="B249" s="405">
        <v>16846</v>
      </c>
      <c r="C249" s="405" t="s">
        <v>28</v>
      </c>
      <c r="D249" t="s">
        <v>13</v>
      </c>
      <c r="F249" s="25">
        <v>93.3</v>
      </c>
      <c r="G249" s="1">
        <f t="shared" si="3"/>
        <v>5.0000000000000142</v>
      </c>
    </row>
    <row r="250" spans="1:7" hidden="1">
      <c r="A250" s="30">
        <v>43473</v>
      </c>
      <c r="B250" s="405">
        <v>16846</v>
      </c>
      <c r="C250" s="405" t="s">
        <v>28</v>
      </c>
      <c r="D250" t="s">
        <v>14</v>
      </c>
      <c r="F250" s="25">
        <v>5</v>
      </c>
      <c r="G250" s="1">
        <f t="shared" si="3"/>
        <v>1.4210854715202004E-14</v>
      </c>
    </row>
    <row r="251" spans="1:7" hidden="1">
      <c r="A251" s="32">
        <v>43465</v>
      </c>
      <c r="B251" s="404" t="s">
        <v>11</v>
      </c>
      <c r="C251" s="404" t="s">
        <v>29</v>
      </c>
      <c r="D251" t="s">
        <v>13</v>
      </c>
      <c r="E251" s="25">
        <v>99.7</v>
      </c>
      <c r="G251" s="1">
        <f t="shared" si="3"/>
        <v>99.700000000000017</v>
      </c>
    </row>
    <row r="252" spans="1:7" hidden="1">
      <c r="B252" s="405"/>
      <c r="C252" s="405"/>
      <c r="D252" t="s">
        <v>14</v>
      </c>
      <c r="E252" s="25">
        <v>5</v>
      </c>
      <c r="G252" s="1">
        <f t="shared" si="3"/>
        <v>104.70000000000002</v>
      </c>
    </row>
    <row r="253" spans="1:7" hidden="1">
      <c r="B253" s="405"/>
      <c r="C253" s="405"/>
      <c r="D253" t="s">
        <v>15</v>
      </c>
      <c r="E253" s="25">
        <v>60</v>
      </c>
      <c r="G253" s="1">
        <f t="shared" si="3"/>
        <v>164.70000000000002</v>
      </c>
    </row>
    <row r="254" spans="1:7" hidden="1">
      <c r="B254" s="405"/>
      <c r="C254" s="405"/>
      <c r="D254" t="s">
        <v>16</v>
      </c>
      <c r="E254" s="25">
        <v>5</v>
      </c>
      <c r="G254" s="1">
        <f t="shared" si="3"/>
        <v>169.70000000000002</v>
      </c>
    </row>
    <row r="255" spans="1:7" hidden="1">
      <c r="B255" s="405"/>
      <c r="C255" s="405"/>
      <c r="D255" t="s">
        <v>17</v>
      </c>
      <c r="E255" s="25">
        <v>100</v>
      </c>
      <c r="G255" s="1">
        <f t="shared" si="3"/>
        <v>269.70000000000005</v>
      </c>
    </row>
    <row r="256" spans="1:7" hidden="1">
      <c r="A256" s="30">
        <v>43465</v>
      </c>
      <c r="B256" s="405">
        <v>16821</v>
      </c>
      <c r="C256" s="405" t="s">
        <v>29</v>
      </c>
      <c r="D256" t="s">
        <v>15</v>
      </c>
      <c r="F256" s="25">
        <v>60</v>
      </c>
      <c r="G256" s="1">
        <f t="shared" si="3"/>
        <v>209.70000000000005</v>
      </c>
    </row>
    <row r="257" spans="1:7" hidden="1">
      <c r="A257" s="30">
        <v>43465</v>
      </c>
      <c r="B257" s="405">
        <v>16821</v>
      </c>
      <c r="C257" s="405" t="s">
        <v>29</v>
      </c>
      <c r="D257" t="s">
        <v>16</v>
      </c>
      <c r="F257" s="25">
        <v>5</v>
      </c>
      <c r="G257" s="1">
        <f t="shared" si="3"/>
        <v>204.70000000000005</v>
      </c>
    </row>
    <row r="258" spans="1:7" hidden="1">
      <c r="A258" s="30">
        <v>43465</v>
      </c>
      <c r="B258" s="405">
        <v>16821</v>
      </c>
      <c r="C258" s="405" t="s">
        <v>29</v>
      </c>
      <c r="D258" t="s">
        <v>17</v>
      </c>
      <c r="F258" s="25">
        <v>100</v>
      </c>
      <c r="G258" s="1">
        <f t="shared" si="3"/>
        <v>104.70000000000005</v>
      </c>
    </row>
    <row r="259" spans="1:7" hidden="1">
      <c r="A259" s="30">
        <v>43495</v>
      </c>
      <c r="B259" s="405">
        <v>17021</v>
      </c>
      <c r="C259" s="405" t="s">
        <v>29</v>
      </c>
      <c r="D259" t="s">
        <v>13</v>
      </c>
      <c r="F259" s="25">
        <v>99.7</v>
      </c>
      <c r="G259" s="1">
        <f t="shared" si="3"/>
        <v>5.0000000000000426</v>
      </c>
    </row>
    <row r="260" spans="1:7" hidden="1">
      <c r="A260" s="30">
        <v>43495</v>
      </c>
      <c r="B260" s="405">
        <v>17021</v>
      </c>
      <c r="C260" s="405" t="s">
        <v>29</v>
      </c>
      <c r="D260" t="s">
        <v>14</v>
      </c>
      <c r="F260" s="25">
        <v>5</v>
      </c>
      <c r="G260" s="1">
        <f t="shared" si="3"/>
        <v>4.2632564145606011E-14</v>
      </c>
    </row>
    <row r="261" spans="1:7" hidden="1">
      <c r="A261" s="32">
        <v>43496</v>
      </c>
      <c r="B261" s="404" t="s">
        <v>11</v>
      </c>
      <c r="C261" s="404" t="s">
        <v>12</v>
      </c>
      <c r="D261" t="s">
        <v>13</v>
      </c>
      <c r="E261" s="25">
        <v>110</v>
      </c>
      <c r="G261" s="1">
        <f t="shared" si="3"/>
        <v>110.00000000000004</v>
      </c>
    </row>
    <row r="262" spans="1:7" hidden="1">
      <c r="B262" s="405"/>
      <c r="C262" s="405"/>
      <c r="D262" t="s">
        <v>14</v>
      </c>
      <c r="E262" s="25">
        <v>5</v>
      </c>
      <c r="G262" s="1">
        <f t="shared" si="3"/>
        <v>115.00000000000004</v>
      </c>
    </row>
    <row r="263" spans="1:7" hidden="1">
      <c r="B263" s="405"/>
      <c r="C263" s="405"/>
      <c r="D263" t="s">
        <v>15</v>
      </c>
      <c r="E263" s="25">
        <v>60</v>
      </c>
      <c r="G263" s="1">
        <f t="shared" si="3"/>
        <v>175.00000000000006</v>
      </c>
    </row>
    <row r="264" spans="1:7" hidden="1">
      <c r="B264" s="405"/>
      <c r="C264" s="405"/>
      <c r="D264" t="s">
        <v>16</v>
      </c>
      <c r="E264" s="25">
        <v>5</v>
      </c>
      <c r="G264" s="1">
        <f t="shared" si="3"/>
        <v>180.00000000000006</v>
      </c>
    </row>
    <row r="265" spans="1:7" hidden="1">
      <c r="B265" s="405"/>
      <c r="C265" s="405"/>
      <c r="D265" t="s">
        <v>17</v>
      </c>
      <c r="E265" s="25">
        <v>100</v>
      </c>
      <c r="G265" s="1">
        <f t="shared" si="3"/>
        <v>280.00000000000006</v>
      </c>
    </row>
    <row r="266" spans="1:7" hidden="1">
      <c r="A266" s="30">
        <v>43507</v>
      </c>
      <c r="B266" s="405">
        <v>17149</v>
      </c>
      <c r="C266" s="405" t="s">
        <v>12</v>
      </c>
      <c r="D266" t="s">
        <v>15</v>
      </c>
      <c r="F266" s="25">
        <v>60</v>
      </c>
      <c r="G266" s="1">
        <f t="shared" si="3"/>
        <v>220.00000000000006</v>
      </c>
    </row>
    <row r="267" spans="1:7" hidden="1">
      <c r="A267" s="30">
        <v>43507</v>
      </c>
      <c r="B267" s="405">
        <v>17149</v>
      </c>
      <c r="C267" s="405" t="s">
        <v>12</v>
      </c>
      <c r="D267" t="s">
        <v>16</v>
      </c>
      <c r="F267" s="25">
        <v>5</v>
      </c>
      <c r="G267" s="1">
        <f t="shared" si="3"/>
        <v>215.00000000000006</v>
      </c>
    </row>
    <row r="268" spans="1:7" hidden="1">
      <c r="A268" s="30">
        <v>43507</v>
      </c>
      <c r="B268" s="405">
        <v>17149</v>
      </c>
      <c r="C268" s="405" t="s">
        <v>12</v>
      </c>
      <c r="D268" t="s">
        <v>17</v>
      </c>
      <c r="F268" s="25">
        <v>100</v>
      </c>
      <c r="G268" s="1">
        <f t="shared" si="3"/>
        <v>115.00000000000006</v>
      </c>
    </row>
    <row r="269" spans="1:7" hidden="1">
      <c r="A269" s="30">
        <v>43535</v>
      </c>
      <c r="B269" s="405">
        <v>17332</v>
      </c>
      <c r="C269" s="405" t="s">
        <v>12</v>
      </c>
      <c r="D269" t="s">
        <v>13</v>
      </c>
      <c r="F269" s="25">
        <v>110</v>
      </c>
      <c r="G269" s="1">
        <f t="shared" ref="G269:G333" si="4">+G268+E269-F269</f>
        <v>5.0000000000000568</v>
      </c>
    </row>
    <row r="270" spans="1:7" hidden="1">
      <c r="A270" s="30">
        <v>43535</v>
      </c>
      <c r="B270" s="405">
        <v>17332</v>
      </c>
      <c r="C270" s="405" t="s">
        <v>12</v>
      </c>
      <c r="D270" t="s">
        <v>14</v>
      </c>
      <c r="F270" s="25">
        <v>5</v>
      </c>
      <c r="G270" s="1">
        <f t="shared" si="4"/>
        <v>5.6843418860808015E-14</v>
      </c>
    </row>
    <row r="271" spans="1:7" hidden="1">
      <c r="A271" s="32">
        <v>43524</v>
      </c>
      <c r="B271" s="404" t="s">
        <v>11</v>
      </c>
      <c r="C271" s="404" t="s">
        <v>19</v>
      </c>
      <c r="D271" t="s">
        <v>13</v>
      </c>
      <c r="E271" s="25">
        <v>116.2</v>
      </c>
      <c r="G271" s="1">
        <f t="shared" si="4"/>
        <v>116.20000000000006</v>
      </c>
    </row>
    <row r="272" spans="1:7" hidden="1">
      <c r="B272" s="405"/>
      <c r="C272" s="405"/>
      <c r="D272" t="s">
        <v>14</v>
      </c>
      <c r="E272" s="25">
        <v>6.1</v>
      </c>
      <c r="G272" s="1">
        <f t="shared" si="4"/>
        <v>122.30000000000005</v>
      </c>
    </row>
    <row r="273" spans="1:7" hidden="1">
      <c r="B273" s="405"/>
      <c r="C273" s="405"/>
      <c r="D273" t="s">
        <v>15</v>
      </c>
      <c r="E273" s="25">
        <v>56</v>
      </c>
      <c r="G273" s="1">
        <f t="shared" si="4"/>
        <v>178.30000000000007</v>
      </c>
    </row>
    <row r="274" spans="1:7" hidden="1">
      <c r="B274" s="405"/>
      <c r="C274" s="405"/>
      <c r="D274" t="s">
        <v>16</v>
      </c>
      <c r="E274" s="25">
        <v>5</v>
      </c>
      <c r="G274" s="1">
        <f t="shared" si="4"/>
        <v>183.30000000000007</v>
      </c>
    </row>
    <row r="275" spans="1:7" hidden="1">
      <c r="B275" s="405"/>
      <c r="C275" s="405"/>
      <c r="D275" t="s">
        <v>17</v>
      </c>
      <c r="E275" s="25">
        <v>100</v>
      </c>
      <c r="G275" s="1">
        <f t="shared" si="4"/>
        <v>283.30000000000007</v>
      </c>
    </row>
    <row r="276" spans="1:7" hidden="1">
      <c r="A276" s="30">
        <v>43535</v>
      </c>
      <c r="B276" s="405">
        <v>17332</v>
      </c>
      <c r="C276" s="405" t="s">
        <v>19</v>
      </c>
      <c r="D276" t="s">
        <v>15</v>
      </c>
      <c r="F276" s="25">
        <v>56</v>
      </c>
      <c r="G276" s="1">
        <f t="shared" si="4"/>
        <v>227.30000000000007</v>
      </c>
    </row>
    <row r="277" spans="1:7" hidden="1">
      <c r="A277" s="30">
        <v>43535</v>
      </c>
      <c r="B277" s="405">
        <v>17332</v>
      </c>
      <c r="C277" s="405" t="s">
        <v>19</v>
      </c>
      <c r="D277" t="s">
        <v>16</v>
      </c>
      <c r="F277" s="25">
        <v>5</v>
      </c>
      <c r="G277" s="1">
        <f t="shared" si="4"/>
        <v>222.30000000000007</v>
      </c>
    </row>
    <row r="278" spans="1:7" hidden="1">
      <c r="A278" s="30">
        <v>43535</v>
      </c>
      <c r="B278" s="405">
        <v>17332</v>
      </c>
      <c r="C278" s="405" t="s">
        <v>19</v>
      </c>
      <c r="D278" t="s">
        <v>17</v>
      </c>
      <c r="F278" s="25">
        <v>100</v>
      </c>
      <c r="G278" s="1">
        <f t="shared" si="4"/>
        <v>122.30000000000007</v>
      </c>
    </row>
    <row r="279" spans="1:7" hidden="1">
      <c r="A279" s="30">
        <v>43551</v>
      </c>
      <c r="B279" s="405">
        <v>17484</v>
      </c>
      <c r="C279" s="405" t="s">
        <v>19</v>
      </c>
      <c r="D279" t="s">
        <v>13</v>
      </c>
      <c r="F279" s="25">
        <v>116.2</v>
      </c>
      <c r="G279" s="1">
        <f t="shared" si="4"/>
        <v>6.1000000000000654</v>
      </c>
    </row>
    <row r="280" spans="1:7" hidden="1">
      <c r="A280" s="30">
        <v>43588</v>
      </c>
      <c r="B280" s="405">
        <v>17724</v>
      </c>
      <c r="C280" s="405" t="s">
        <v>19</v>
      </c>
      <c r="D280" t="s">
        <v>14</v>
      </c>
      <c r="F280" s="25">
        <v>6.1</v>
      </c>
      <c r="G280" s="1">
        <f t="shared" si="4"/>
        <v>6.5725203057809267E-14</v>
      </c>
    </row>
    <row r="281" spans="1:7" hidden="1">
      <c r="A281" s="32">
        <v>43555</v>
      </c>
      <c r="B281" s="404" t="s">
        <v>11</v>
      </c>
      <c r="C281" s="404" t="s">
        <v>20</v>
      </c>
      <c r="D281" t="s">
        <v>13</v>
      </c>
      <c r="E281" s="25">
        <v>107.9</v>
      </c>
      <c r="G281" s="1">
        <f t="shared" si="4"/>
        <v>107.90000000000008</v>
      </c>
    </row>
    <row r="282" spans="1:7" hidden="1">
      <c r="B282" s="405"/>
      <c r="C282" s="405"/>
      <c r="D282" t="s">
        <v>14</v>
      </c>
      <c r="E282" s="25">
        <v>4.9000000000000004</v>
      </c>
      <c r="G282" s="1">
        <f t="shared" si="4"/>
        <v>112.80000000000008</v>
      </c>
    </row>
    <row r="283" spans="1:7" hidden="1">
      <c r="B283" s="405"/>
      <c r="C283" s="405"/>
      <c r="D283" t="s">
        <v>15</v>
      </c>
      <c r="E283" s="25">
        <v>60</v>
      </c>
      <c r="G283" s="1">
        <f t="shared" si="4"/>
        <v>172.80000000000007</v>
      </c>
    </row>
    <row r="284" spans="1:7" hidden="1">
      <c r="B284" s="405"/>
      <c r="C284" s="405"/>
      <c r="D284" t="s">
        <v>16</v>
      </c>
      <c r="E284" s="25">
        <v>5</v>
      </c>
      <c r="G284" s="1">
        <f t="shared" si="4"/>
        <v>177.80000000000007</v>
      </c>
    </row>
    <row r="285" spans="1:7" hidden="1">
      <c r="B285" s="405"/>
      <c r="C285" s="405"/>
      <c r="D285" t="s">
        <v>17</v>
      </c>
      <c r="E285" s="25">
        <v>100</v>
      </c>
      <c r="G285" s="1">
        <f t="shared" si="4"/>
        <v>277.80000000000007</v>
      </c>
    </row>
    <row r="286" spans="1:7" hidden="1">
      <c r="A286" s="30">
        <v>43588</v>
      </c>
      <c r="B286" s="405">
        <v>17724</v>
      </c>
      <c r="C286" s="405" t="s">
        <v>20</v>
      </c>
      <c r="D286" t="s">
        <v>13</v>
      </c>
      <c r="F286" s="25">
        <v>107.9</v>
      </c>
      <c r="G286" s="1">
        <f t="shared" si="4"/>
        <v>169.90000000000006</v>
      </c>
    </row>
    <row r="287" spans="1:7" hidden="1">
      <c r="A287" s="30">
        <v>43588</v>
      </c>
      <c r="B287" s="405">
        <v>17724</v>
      </c>
      <c r="C287" s="405" t="s">
        <v>20</v>
      </c>
      <c r="D287" t="s">
        <v>14</v>
      </c>
      <c r="F287" s="25">
        <v>4.9000000000000004</v>
      </c>
      <c r="G287" s="1">
        <f t="shared" si="4"/>
        <v>165.00000000000006</v>
      </c>
    </row>
    <row r="288" spans="1:7" hidden="1">
      <c r="A288" s="30">
        <v>43593</v>
      </c>
      <c r="B288" s="405">
        <v>17817</v>
      </c>
      <c r="C288" s="405" t="s">
        <v>20</v>
      </c>
      <c r="D288" t="s">
        <v>15</v>
      </c>
      <c r="F288" s="25">
        <v>60</v>
      </c>
      <c r="G288" s="1">
        <f t="shared" si="4"/>
        <v>105.00000000000006</v>
      </c>
    </row>
    <row r="289" spans="1:7" hidden="1">
      <c r="A289" s="30">
        <v>43593</v>
      </c>
      <c r="B289" s="405">
        <v>17817</v>
      </c>
      <c r="C289" s="405" t="s">
        <v>20</v>
      </c>
      <c r="D289" t="s">
        <v>16</v>
      </c>
      <c r="F289" s="25">
        <v>5</v>
      </c>
      <c r="G289" s="1">
        <f t="shared" si="4"/>
        <v>100.00000000000006</v>
      </c>
    </row>
    <row r="290" spans="1:7" hidden="1">
      <c r="A290" s="30">
        <v>43593</v>
      </c>
      <c r="B290" s="405">
        <v>17817</v>
      </c>
      <c r="C290" s="405" t="s">
        <v>20</v>
      </c>
      <c r="D290" t="s">
        <v>17</v>
      </c>
      <c r="F290" s="25">
        <v>100</v>
      </c>
      <c r="G290" s="1">
        <f t="shared" si="4"/>
        <v>0</v>
      </c>
    </row>
    <row r="291" spans="1:7" hidden="1">
      <c r="A291" s="32">
        <v>43585</v>
      </c>
      <c r="B291" s="404" t="s">
        <v>11</v>
      </c>
      <c r="C291" s="404" t="s">
        <v>21</v>
      </c>
      <c r="D291" t="s">
        <v>13</v>
      </c>
      <c r="E291" s="25">
        <v>109.2</v>
      </c>
      <c r="G291" s="1">
        <f t="shared" si="4"/>
        <v>109.2</v>
      </c>
    </row>
    <row r="292" spans="1:7" hidden="1">
      <c r="B292" s="405"/>
      <c r="C292" s="405"/>
      <c r="D292" t="s">
        <v>14</v>
      </c>
      <c r="E292" s="25">
        <v>4.5</v>
      </c>
      <c r="G292" s="1">
        <f t="shared" si="4"/>
        <v>113.7</v>
      </c>
    </row>
    <row r="293" spans="1:7" hidden="1">
      <c r="B293" s="405"/>
      <c r="C293" s="405"/>
      <c r="D293" t="s">
        <v>15</v>
      </c>
      <c r="E293" s="25">
        <v>60</v>
      </c>
      <c r="G293" s="1">
        <f t="shared" si="4"/>
        <v>173.7</v>
      </c>
    </row>
    <row r="294" spans="1:7" hidden="1">
      <c r="B294" s="405"/>
      <c r="C294" s="405"/>
      <c r="D294" t="s">
        <v>16</v>
      </c>
      <c r="E294" s="25">
        <v>5</v>
      </c>
      <c r="G294" s="1">
        <f t="shared" si="4"/>
        <v>178.7</v>
      </c>
    </row>
    <row r="295" spans="1:7" hidden="1">
      <c r="B295" s="405"/>
      <c r="C295" s="405"/>
      <c r="D295" t="s">
        <v>17</v>
      </c>
      <c r="E295" s="25">
        <v>100</v>
      </c>
      <c r="G295" s="1">
        <f t="shared" si="4"/>
        <v>278.7</v>
      </c>
    </row>
    <row r="296" spans="1:7" hidden="1">
      <c r="A296" s="30">
        <v>43593</v>
      </c>
      <c r="B296" s="405">
        <v>17817</v>
      </c>
      <c r="C296" s="405" t="s">
        <v>21</v>
      </c>
      <c r="D296" t="s">
        <v>15</v>
      </c>
      <c r="F296" s="25">
        <v>60</v>
      </c>
      <c r="G296" s="1">
        <f t="shared" si="4"/>
        <v>218.7</v>
      </c>
    </row>
    <row r="297" spans="1:7" hidden="1">
      <c r="A297" s="30">
        <v>43593</v>
      </c>
      <c r="B297" s="405">
        <v>17817</v>
      </c>
      <c r="C297" s="405" t="s">
        <v>21</v>
      </c>
      <c r="D297" t="s">
        <v>16</v>
      </c>
      <c r="F297" s="25">
        <v>5</v>
      </c>
      <c r="G297" s="1">
        <f t="shared" si="4"/>
        <v>213.7</v>
      </c>
    </row>
    <row r="298" spans="1:7" hidden="1">
      <c r="A298" s="30">
        <v>43593</v>
      </c>
      <c r="B298" s="405">
        <v>17817</v>
      </c>
      <c r="C298" s="405" t="s">
        <v>21</v>
      </c>
      <c r="D298" t="s">
        <v>17</v>
      </c>
      <c r="F298" s="25">
        <v>100</v>
      </c>
      <c r="G298" s="1">
        <f t="shared" si="4"/>
        <v>113.69999999999999</v>
      </c>
    </row>
    <row r="299" spans="1:7" hidden="1">
      <c r="A299" s="30">
        <v>43608</v>
      </c>
      <c r="B299" s="405">
        <v>17921</v>
      </c>
      <c r="C299" s="405" t="s">
        <v>21</v>
      </c>
      <c r="D299" t="s">
        <v>13</v>
      </c>
      <c r="F299" s="25">
        <v>109.2</v>
      </c>
      <c r="G299" s="1">
        <f t="shared" si="4"/>
        <v>4.4999999999999858</v>
      </c>
    </row>
    <row r="300" spans="1:7" hidden="1">
      <c r="A300" s="30">
        <v>43608</v>
      </c>
      <c r="B300" s="405">
        <v>17921</v>
      </c>
      <c r="C300" s="405" t="s">
        <v>21</v>
      </c>
      <c r="D300" t="s">
        <v>14</v>
      </c>
      <c r="F300" s="25">
        <v>4.5</v>
      </c>
      <c r="G300" s="1">
        <f t="shared" si="4"/>
        <v>-1.4210854715202004E-14</v>
      </c>
    </row>
    <row r="301" spans="1:7" hidden="1">
      <c r="A301" s="32">
        <v>43616</v>
      </c>
      <c r="B301" s="404" t="s">
        <v>11</v>
      </c>
      <c r="C301" s="404" t="s">
        <v>22</v>
      </c>
      <c r="D301" t="s">
        <v>13</v>
      </c>
      <c r="E301" s="25">
        <v>100.6</v>
      </c>
      <c r="G301" s="1">
        <f t="shared" si="4"/>
        <v>100.59999999999998</v>
      </c>
    </row>
    <row r="302" spans="1:7" hidden="1">
      <c r="B302" s="405"/>
      <c r="C302" s="405"/>
      <c r="D302" t="s">
        <v>14</v>
      </c>
      <c r="E302" s="25">
        <v>5.2</v>
      </c>
      <c r="G302" s="1">
        <f t="shared" si="4"/>
        <v>105.79999999999998</v>
      </c>
    </row>
    <row r="303" spans="1:7" hidden="1">
      <c r="B303" s="405"/>
      <c r="C303" s="405"/>
      <c r="D303" t="s">
        <v>15</v>
      </c>
      <c r="E303" s="25">
        <v>60</v>
      </c>
      <c r="G303" s="1">
        <f t="shared" si="4"/>
        <v>165.79999999999998</v>
      </c>
    </row>
    <row r="304" spans="1:7" hidden="1">
      <c r="B304" s="405"/>
      <c r="C304" s="405"/>
      <c r="D304" t="s">
        <v>16</v>
      </c>
      <c r="E304" s="25">
        <v>5</v>
      </c>
      <c r="G304" s="1">
        <f t="shared" si="4"/>
        <v>170.79999999999998</v>
      </c>
    </row>
    <row r="305" spans="1:7" hidden="1">
      <c r="B305" s="405"/>
      <c r="C305" s="405"/>
      <c r="D305" t="s">
        <v>17</v>
      </c>
      <c r="E305" s="25">
        <v>100</v>
      </c>
      <c r="G305" s="1">
        <f t="shared" si="4"/>
        <v>270.79999999999995</v>
      </c>
    </row>
    <row r="306" spans="1:7" hidden="1">
      <c r="A306" s="30">
        <v>43619</v>
      </c>
      <c r="B306" s="405">
        <v>18008</v>
      </c>
      <c r="C306" s="405" t="s">
        <v>22</v>
      </c>
      <c r="D306" t="s">
        <v>15</v>
      </c>
      <c r="F306" s="25">
        <v>60</v>
      </c>
      <c r="G306" s="1">
        <f t="shared" si="4"/>
        <v>210.79999999999995</v>
      </c>
    </row>
    <row r="307" spans="1:7" hidden="1">
      <c r="A307" s="30">
        <v>43619</v>
      </c>
      <c r="B307" s="405">
        <v>18008</v>
      </c>
      <c r="C307" s="405" t="s">
        <v>22</v>
      </c>
      <c r="D307" t="s">
        <v>16</v>
      </c>
      <c r="F307" s="25">
        <v>5</v>
      </c>
      <c r="G307" s="1">
        <f t="shared" si="4"/>
        <v>205.79999999999995</v>
      </c>
    </row>
    <row r="308" spans="1:7" hidden="1">
      <c r="A308" s="30">
        <v>43619</v>
      </c>
      <c r="B308" s="405">
        <v>18008</v>
      </c>
      <c r="C308" s="405" t="s">
        <v>22</v>
      </c>
      <c r="D308" t="s">
        <v>17</v>
      </c>
      <c r="F308" s="25">
        <v>100</v>
      </c>
      <c r="G308" s="1">
        <f t="shared" si="4"/>
        <v>105.79999999999995</v>
      </c>
    </row>
    <row r="309" spans="1:7" hidden="1">
      <c r="A309" s="30">
        <v>43640</v>
      </c>
      <c r="B309" s="405">
        <v>18074</v>
      </c>
      <c r="C309" s="405" t="s">
        <v>22</v>
      </c>
      <c r="D309" t="s">
        <v>13</v>
      </c>
      <c r="F309" s="25">
        <v>100.6</v>
      </c>
      <c r="G309" s="1">
        <f t="shared" si="4"/>
        <v>5.1999999999999602</v>
      </c>
    </row>
    <row r="310" spans="1:7" hidden="1">
      <c r="A310" s="30">
        <v>43640</v>
      </c>
      <c r="B310" s="405">
        <v>18074</v>
      </c>
      <c r="C310" s="405" t="s">
        <v>22</v>
      </c>
      <c r="D310" t="s">
        <v>14</v>
      </c>
      <c r="F310" s="25">
        <v>5.2</v>
      </c>
      <c r="G310" s="1">
        <f t="shared" si="4"/>
        <v>-3.9968028886505635E-14</v>
      </c>
    </row>
    <row r="311" spans="1:7" hidden="1">
      <c r="A311" s="32">
        <v>43646</v>
      </c>
      <c r="B311" s="404" t="s">
        <v>11</v>
      </c>
      <c r="C311" s="404" t="s">
        <v>23</v>
      </c>
      <c r="D311" t="s">
        <v>13</v>
      </c>
      <c r="E311" s="25">
        <v>93.8</v>
      </c>
      <c r="G311" s="1">
        <f t="shared" si="4"/>
        <v>93.799999999999955</v>
      </c>
    </row>
    <row r="312" spans="1:7" hidden="1">
      <c r="B312" s="405"/>
      <c r="C312" s="405"/>
      <c r="D312" t="s">
        <v>14</v>
      </c>
      <c r="E312" s="25">
        <v>4.9000000000000004</v>
      </c>
      <c r="G312" s="1">
        <f t="shared" si="4"/>
        <v>98.69999999999996</v>
      </c>
    </row>
    <row r="313" spans="1:7" hidden="1">
      <c r="B313" s="405"/>
      <c r="C313" s="405"/>
      <c r="D313" t="s">
        <v>15</v>
      </c>
      <c r="E313" s="25">
        <v>60</v>
      </c>
      <c r="G313" s="1">
        <f t="shared" si="4"/>
        <v>158.69999999999996</v>
      </c>
    </row>
    <row r="314" spans="1:7" hidden="1">
      <c r="B314" s="405"/>
      <c r="C314" s="405"/>
      <c r="D314" t="s">
        <v>16</v>
      </c>
      <c r="E314" s="25">
        <v>5</v>
      </c>
      <c r="G314" s="1">
        <f t="shared" si="4"/>
        <v>163.69999999999996</v>
      </c>
    </row>
    <row r="315" spans="1:7" hidden="1">
      <c r="B315" s="405"/>
      <c r="C315" s="405"/>
      <c r="D315" t="s">
        <v>17</v>
      </c>
      <c r="E315" s="25">
        <v>100</v>
      </c>
      <c r="G315" s="1">
        <f t="shared" si="4"/>
        <v>263.69999999999993</v>
      </c>
    </row>
    <row r="316" spans="1:7" hidden="1">
      <c r="A316" s="30">
        <v>43670</v>
      </c>
      <c r="B316" s="405">
        <v>18255</v>
      </c>
      <c r="C316" s="405" t="s">
        <v>23</v>
      </c>
      <c r="D316" t="s">
        <v>13</v>
      </c>
      <c r="F316" s="25">
        <v>93.8</v>
      </c>
      <c r="G316" s="1">
        <f t="shared" si="4"/>
        <v>169.89999999999992</v>
      </c>
    </row>
    <row r="317" spans="1:7" hidden="1">
      <c r="A317" s="30">
        <v>43670</v>
      </c>
      <c r="B317" s="405">
        <v>18255</v>
      </c>
      <c r="C317" s="405" t="s">
        <v>23</v>
      </c>
      <c r="D317" t="s">
        <v>14</v>
      </c>
      <c r="F317" s="25">
        <v>4.9000000000000004</v>
      </c>
      <c r="G317" s="1">
        <f t="shared" si="4"/>
        <v>164.99999999999991</v>
      </c>
    </row>
    <row r="318" spans="1:7" hidden="1">
      <c r="A318" s="30">
        <v>43668</v>
      </c>
      <c r="B318" s="405">
        <v>18244</v>
      </c>
      <c r="C318" s="405" t="s">
        <v>23</v>
      </c>
      <c r="D318" t="s">
        <v>15</v>
      </c>
      <c r="F318" s="25">
        <v>60</v>
      </c>
      <c r="G318" s="1">
        <f t="shared" si="4"/>
        <v>104.99999999999991</v>
      </c>
    </row>
    <row r="319" spans="1:7" hidden="1">
      <c r="A319" s="30">
        <v>43668</v>
      </c>
      <c r="B319" s="405">
        <v>18244</v>
      </c>
      <c r="C319" s="405" t="s">
        <v>23</v>
      </c>
      <c r="D319" t="s">
        <v>16</v>
      </c>
      <c r="F319" s="25">
        <v>5</v>
      </c>
      <c r="G319" s="1">
        <f t="shared" si="4"/>
        <v>99.999999999999915</v>
      </c>
    </row>
    <row r="320" spans="1:7" hidden="1">
      <c r="A320" s="30">
        <v>43668</v>
      </c>
      <c r="B320" s="405">
        <v>18244</v>
      </c>
      <c r="C320" s="405" t="s">
        <v>23</v>
      </c>
      <c r="D320" t="s">
        <v>17</v>
      </c>
      <c r="F320" s="25">
        <v>100</v>
      </c>
      <c r="G320" s="1">
        <f t="shared" si="4"/>
        <v>0</v>
      </c>
    </row>
    <row r="321" spans="1:7" hidden="1">
      <c r="A321" s="32">
        <v>43677</v>
      </c>
      <c r="B321" s="404" t="s">
        <v>11</v>
      </c>
      <c r="C321" s="404" t="s">
        <v>24</v>
      </c>
      <c r="D321" t="s">
        <v>13</v>
      </c>
      <c r="E321" s="25">
        <v>93.9</v>
      </c>
      <c r="G321" s="1">
        <f t="shared" si="4"/>
        <v>93.9</v>
      </c>
    </row>
    <row r="322" spans="1:7" hidden="1">
      <c r="B322" s="405"/>
      <c r="C322" s="405"/>
      <c r="D322" t="s">
        <v>14</v>
      </c>
      <c r="E322" s="25">
        <v>4.8</v>
      </c>
      <c r="G322" s="1">
        <f t="shared" si="4"/>
        <v>98.7</v>
      </c>
    </row>
    <row r="323" spans="1:7" hidden="1">
      <c r="B323" s="405"/>
      <c r="C323" s="405"/>
      <c r="D323" t="s">
        <v>15</v>
      </c>
      <c r="E323" s="25">
        <v>60</v>
      </c>
      <c r="G323" s="1">
        <f t="shared" si="4"/>
        <v>158.69999999999999</v>
      </c>
    </row>
    <row r="324" spans="1:7" hidden="1">
      <c r="B324" s="405"/>
      <c r="C324" s="405"/>
      <c r="D324" t="s">
        <v>16</v>
      </c>
      <c r="E324" s="25">
        <v>5</v>
      </c>
      <c r="G324" s="1">
        <f t="shared" si="4"/>
        <v>163.69999999999999</v>
      </c>
    </row>
    <row r="325" spans="1:7" hidden="1">
      <c r="B325" s="405"/>
      <c r="C325" s="405"/>
      <c r="D325" t="s">
        <v>17</v>
      </c>
      <c r="E325" s="25">
        <v>100</v>
      </c>
      <c r="G325" s="1">
        <f t="shared" si="4"/>
        <v>263.7</v>
      </c>
    </row>
    <row r="326" spans="1:7" hidden="1">
      <c r="A326" s="30">
        <v>43684</v>
      </c>
      <c r="B326" s="405">
        <v>18510</v>
      </c>
      <c r="C326" s="405" t="s">
        <v>24</v>
      </c>
      <c r="D326" t="s">
        <v>15</v>
      </c>
      <c r="F326" s="25">
        <v>60</v>
      </c>
      <c r="G326" s="1">
        <f t="shared" si="4"/>
        <v>203.7</v>
      </c>
    </row>
    <row r="327" spans="1:7" hidden="1">
      <c r="A327" s="30">
        <v>43684</v>
      </c>
      <c r="B327" s="405">
        <v>18510</v>
      </c>
      <c r="C327" s="405" t="s">
        <v>24</v>
      </c>
      <c r="D327" t="s">
        <v>16</v>
      </c>
      <c r="F327" s="25">
        <v>5</v>
      </c>
      <c r="G327" s="1">
        <f t="shared" si="4"/>
        <v>198.7</v>
      </c>
    </row>
    <row r="328" spans="1:7" hidden="1">
      <c r="A328" s="30">
        <v>43684</v>
      </c>
      <c r="B328" s="405">
        <v>18510</v>
      </c>
      <c r="C328" s="405" t="s">
        <v>24</v>
      </c>
      <c r="D328" t="s">
        <v>17</v>
      </c>
      <c r="F328" s="25">
        <v>100</v>
      </c>
      <c r="G328" s="1">
        <f t="shared" si="4"/>
        <v>98.699999999999989</v>
      </c>
    </row>
    <row r="329" spans="1:7" hidden="1">
      <c r="A329" s="30">
        <v>43701</v>
      </c>
      <c r="B329" s="405">
        <v>18541</v>
      </c>
      <c r="C329" s="405" t="s">
        <v>24</v>
      </c>
      <c r="D329" t="s">
        <v>13</v>
      </c>
      <c r="F329" s="25">
        <v>93.9</v>
      </c>
      <c r="G329" s="1">
        <f t="shared" si="4"/>
        <v>4.7999999999999829</v>
      </c>
    </row>
    <row r="330" spans="1:7" hidden="1">
      <c r="A330" s="30">
        <v>43701</v>
      </c>
      <c r="B330" s="405">
        <v>18541</v>
      </c>
      <c r="C330" s="405" t="s">
        <v>24</v>
      </c>
      <c r="D330" t="s">
        <v>14</v>
      </c>
      <c r="F330" s="25">
        <v>4.8</v>
      </c>
      <c r="G330" s="1">
        <f t="shared" si="4"/>
        <v>-1.6875389974302379E-14</v>
      </c>
    </row>
    <row r="331" spans="1:7" hidden="1">
      <c r="A331" s="32">
        <v>43708</v>
      </c>
      <c r="B331" s="404" t="s">
        <v>11</v>
      </c>
      <c r="C331" s="404" t="s">
        <v>25</v>
      </c>
      <c r="D331" t="s">
        <v>13</v>
      </c>
      <c r="E331" s="25">
        <v>91.3</v>
      </c>
      <c r="G331" s="1">
        <f t="shared" si="4"/>
        <v>91.299999999999983</v>
      </c>
    </row>
    <row r="332" spans="1:7" hidden="1">
      <c r="B332" s="405"/>
      <c r="C332" s="405"/>
      <c r="D332" t="s">
        <v>14</v>
      </c>
      <c r="E332" s="25">
        <v>4.5999999999999996</v>
      </c>
      <c r="G332" s="1">
        <f t="shared" si="4"/>
        <v>95.899999999999977</v>
      </c>
    </row>
    <row r="333" spans="1:7" hidden="1">
      <c r="B333" s="405"/>
      <c r="C333" s="405"/>
      <c r="D333" t="s">
        <v>15</v>
      </c>
      <c r="E333" s="25">
        <v>60</v>
      </c>
      <c r="G333" s="1">
        <f t="shared" si="4"/>
        <v>155.89999999999998</v>
      </c>
    </row>
    <row r="334" spans="1:7" hidden="1">
      <c r="B334" s="405"/>
      <c r="C334" s="405"/>
      <c r="D334" t="s">
        <v>16</v>
      </c>
      <c r="E334" s="25">
        <v>5</v>
      </c>
      <c r="G334" s="1">
        <f t="shared" ref="G334:G352" si="5">+G333+E334-F334</f>
        <v>160.89999999999998</v>
      </c>
    </row>
    <row r="335" spans="1:7" hidden="1">
      <c r="B335" s="405"/>
      <c r="C335" s="405"/>
      <c r="D335" t="s">
        <v>17</v>
      </c>
      <c r="E335" s="25">
        <v>100</v>
      </c>
      <c r="G335" s="1">
        <f t="shared" si="5"/>
        <v>260.89999999999998</v>
      </c>
    </row>
    <row r="336" spans="1:7" hidden="1">
      <c r="A336" s="30">
        <v>43738</v>
      </c>
      <c r="B336" s="405">
        <v>18822</v>
      </c>
      <c r="C336" s="405" t="s">
        <v>25</v>
      </c>
      <c r="D336" t="s">
        <v>13</v>
      </c>
      <c r="F336" s="25">
        <v>91.3</v>
      </c>
      <c r="G336" s="1">
        <f t="shared" si="5"/>
        <v>169.59999999999997</v>
      </c>
    </row>
    <row r="337" spans="1:7" hidden="1">
      <c r="A337" s="30">
        <v>43738</v>
      </c>
      <c r="B337" s="405">
        <v>18822</v>
      </c>
      <c r="C337" s="405" t="s">
        <v>25</v>
      </c>
      <c r="D337" t="s">
        <v>14</v>
      </c>
      <c r="F337" s="25">
        <v>4.5999999999999996</v>
      </c>
      <c r="G337" s="1">
        <f t="shared" si="5"/>
        <v>164.99999999999997</v>
      </c>
    </row>
    <row r="338" spans="1:7" hidden="1">
      <c r="A338" s="30">
        <v>43738</v>
      </c>
      <c r="B338" s="405">
        <v>18825</v>
      </c>
      <c r="C338" s="405" t="s">
        <v>25</v>
      </c>
      <c r="D338" t="s">
        <v>15</v>
      </c>
      <c r="F338" s="25">
        <v>60</v>
      </c>
      <c r="G338" s="1">
        <f t="shared" si="5"/>
        <v>104.99999999999997</v>
      </c>
    </row>
    <row r="339" spans="1:7" hidden="1">
      <c r="A339" s="30">
        <v>43738</v>
      </c>
      <c r="B339" s="405">
        <v>18825</v>
      </c>
      <c r="C339" s="405" t="s">
        <v>25</v>
      </c>
      <c r="D339" t="s">
        <v>16</v>
      </c>
      <c r="F339" s="25">
        <v>5</v>
      </c>
      <c r="G339" s="1">
        <f t="shared" si="5"/>
        <v>99.999999999999972</v>
      </c>
    </row>
    <row r="340" spans="1:7" hidden="1">
      <c r="A340" s="30">
        <v>43738</v>
      </c>
      <c r="B340" s="405">
        <v>18825</v>
      </c>
      <c r="C340" s="405" t="s">
        <v>25</v>
      </c>
      <c r="D340" t="s">
        <v>17</v>
      </c>
      <c r="F340" s="25">
        <v>100</v>
      </c>
      <c r="G340" s="1">
        <f t="shared" si="5"/>
        <v>0</v>
      </c>
    </row>
    <row r="341" spans="1:7" hidden="1">
      <c r="A341" s="32">
        <v>43738</v>
      </c>
      <c r="B341" s="404" t="s">
        <v>11</v>
      </c>
      <c r="C341" s="404" t="s">
        <v>26</v>
      </c>
      <c r="D341" t="s">
        <v>13</v>
      </c>
      <c r="E341" s="25">
        <v>91.7</v>
      </c>
      <c r="G341" s="1">
        <f t="shared" si="5"/>
        <v>91.7</v>
      </c>
    </row>
    <row r="342" spans="1:7" hidden="1">
      <c r="B342" s="405"/>
      <c r="C342" s="405"/>
      <c r="D342" t="s">
        <v>14</v>
      </c>
      <c r="E342" s="25">
        <v>4.7</v>
      </c>
      <c r="G342" s="1">
        <f t="shared" si="5"/>
        <v>96.4</v>
      </c>
    </row>
    <row r="343" spans="1:7" hidden="1">
      <c r="B343" s="405"/>
      <c r="C343" s="405"/>
      <c r="D343" t="s">
        <v>15</v>
      </c>
      <c r="E343" s="25">
        <v>60</v>
      </c>
      <c r="G343" s="1">
        <f t="shared" si="5"/>
        <v>156.4</v>
      </c>
    </row>
    <row r="344" spans="1:7" hidden="1">
      <c r="B344" s="405"/>
      <c r="C344" s="405"/>
      <c r="D344" t="s">
        <v>16</v>
      </c>
      <c r="E344" s="25">
        <v>5</v>
      </c>
      <c r="G344" s="1">
        <f t="shared" si="5"/>
        <v>161.4</v>
      </c>
    </row>
    <row r="345" spans="1:7" hidden="1">
      <c r="B345" s="405"/>
      <c r="C345" s="405"/>
      <c r="D345" t="s">
        <v>17</v>
      </c>
      <c r="E345" s="25">
        <v>150</v>
      </c>
      <c r="G345" s="1">
        <f t="shared" si="5"/>
        <v>311.39999999999998</v>
      </c>
    </row>
    <row r="346" spans="1:7" hidden="1">
      <c r="A346" s="30">
        <v>43738</v>
      </c>
      <c r="B346" s="405">
        <v>18825</v>
      </c>
      <c r="C346" s="405" t="s">
        <v>26</v>
      </c>
      <c r="D346" t="s">
        <v>15</v>
      </c>
      <c r="F346" s="25">
        <v>60</v>
      </c>
      <c r="G346" s="1">
        <f t="shared" si="5"/>
        <v>251.39999999999998</v>
      </c>
    </row>
    <row r="347" spans="1:7" hidden="1">
      <c r="A347" s="30">
        <v>43738</v>
      </c>
      <c r="B347" s="405">
        <v>18825</v>
      </c>
      <c r="C347" s="405" t="s">
        <v>26</v>
      </c>
      <c r="D347" t="s">
        <v>16</v>
      </c>
      <c r="F347" s="25">
        <v>5</v>
      </c>
      <c r="G347" s="1">
        <f t="shared" si="5"/>
        <v>246.39999999999998</v>
      </c>
    </row>
    <row r="348" spans="1:7" hidden="1">
      <c r="A348" s="30">
        <v>43738</v>
      </c>
      <c r="B348" s="405">
        <v>18825</v>
      </c>
      <c r="C348" s="405" t="s">
        <v>26</v>
      </c>
      <c r="D348" t="s">
        <v>17</v>
      </c>
      <c r="F348" s="25">
        <v>100</v>
      </c>
      <c r="G348" s="1">
        <f t="shared" si="5"/>
        <v>146.39999999999998</v>
      </c>
    </row>
    <row r="349" spans="1:7" hidden="1">
      <c r="A349" s="30">
        <v>43763</v>
      </c>
      <c r="B349" s="405">
        <v>19015</v>
      </c>
      <c r="C349" s="405" t="s">
        <v>26</v>
      </c>
      <c r="D349" t="s">
        <v>13</v>
      </c>
      <c r="F349" s="25">
        <v>91.7</v>
      </c>
      <c r="G349" s="1">
        <f t="shared" si="5"/>
        <v>54.699999999999974</v>
      </c>
    </row>
    <row r="350" spans="1:7" hidden="1">
      <c r="A350" s="30">
        <v>43763</v>
      </c>
      <c r="B350" s="405">
        <v>19015</v>
      </c>
      <c r="C350" s="405" t="s">
        <v>26</v>
      </c>
      <c r="D350" t="s">
        <v>14</v>
      </c>
      <c r="F350" s="25">
        <v>4.7</v>
      </c>
      <c r="G350" s="1">
        <f t="shared" si="5"/>
        <v>49.999999999999972</v>
      </c>
    </row>
    <row r="351" spans="1:7" hidden="1">
      <c r="A351" s="30">
        <v>43802</v>
      </c>
      <c r="B351" s="405">
        <v>19275</v>
      </c>
      <c r="C351" s="405" t="s">
        <v>26</v>
      </c>
      <c r="D351" t="s">
        <v>17</v>
      </c>
      <c r="F351" s="25">
        <v>50</v>
      </c>
      <c r="G351" s="1">
        <f t="shared" si="5"/>
        <v>0</v>
      </c>
    </row>
    <row r="352" spans="1:7" hidden="1">
      <c r="A352" s="32">
        <v>43769</v>
      </c>
      <c r="B352" s="404" t="s">
        <v>11</v>
      </c>
      <c r="C352" s="404" t="s">
        <v>27</v>
      </c>
      <c r="D352" t="s">
        <v>13</v>
      </c>
      <c r="E352" s="25">
        <v>92.3</v>
      </c>
      <c r="G352" s="1">
        <f t="shared" si="5"/>
        <v>92.3</v>
      </c>
    </row>
    <row r="353" spans="1:7" hidden="1">
      <c r="B353" s="405"/>
      <c r="C353" s="405"/>
      <c r="D353" t="s">
        <v>14</v>
      </c>
      <c r="E353" s="25">
        <v>4.5</v>
      </c>
      <c r="G353" s="1">
        <f>+G352+E353-F353</f>
        <v>96.8</v>
      </c>
    </row>
    <row r="354" spans="1:7" hidden="1">
      <c r="B354" s="405"/>
      <c r="C354" s="405"/>
      <c r="D354" t="s">
        <v>15</v>
      </c>
      <c r="E354" s="25">
        <v>60</v>
      </c>
      <c r="G354" s="1">
        <f t="shared" ref="G354:G419" si="6">+G353+E354-F354</f>
        <v>156.80000000000001</v>
      </c>
    </row>
    <row r="355" spans="1:7" hidden="1">
      <c r="B355" s="405"/>
      <c r="C355" s="405"/>
      <c r="D355" t="s">
        <v>16</v>
      </c>
      <c r="E355" s="25">
        <v>5</v>
      </c>
      <c r="G355" s="1">
        <f t="shared" si="6"/>
        <v>161.80000000000001</v>
      </c>
    </row>
    <row r="356" spans="1:7" hidden="1">
      <c r="B356" s="405"/>
      <c r="C356" s="405"/>
      <c r="D356" t="s">
        <v>17</v>
      </c>
      <c r="E356" s="25">
        <v>150</v>
      </c>
      <c r="G356" s="1">
        <f t="shared" si="6"/>
        <v>311.8</v>
      </c>
    </row>
    <row r="357" spans="1:7" hidden="1">
      <c r="B357" s="405"/>
      <c r="C357" s="405"/>
      <c r="D357" t="s">
        <v>46</v>
      </c>
      <c r="E357" s="160">
        <v>93</v>
      </c>
      <c r="G357" s="1">
        <f t="shared" si="6"/>
        <v>404.8</v>
      </c>
    </row>
    <row r="358" spans="1:7" hidden="1">
      <c r="A358" s="30">
        <v>43795</v>
      </c>
      <c r="B358" s="405">
        <v>19160</v>
      </c>
      <c r="C358" s="405" t="s">
        <v>27</v>
      </c>
      <c r="D358" t="s">
        <v>13</v>
      </c>
      <c r="F358" s="25">
        <v>92.3</v>
      </c>
      <c r="G358" s="1">
        <f t="shared" si="6"/>
        <v>312.5</v>
      </c>
    </row>
    <row r="359" spans="1:7" hidden="1">
      <c r="A359" s="30">
        <v>43795</v>
      </c>
      <c r="B359" s="405">
        <v>19160</v>
      </c>
      <c r="C359" s="405" t="s">
        <v>27</v>
      </c>
      <c r="D359" t="s">
        <v>14</v>
      </c>
      <c r="F359" s="25">
        <v>4.5</v>
      </c>
      <c r="G359" s="1">
        <f t="shared" si="6"/>
        <v>308</v>
      </c>
    </row>
    <row r="360" spans="1:7" hidden="1">
      <c r="A360" s="30">
        <v>43802</v>
      </c>
      <c r="B360" s="405">
        <v>19275</v>
      </c>
      <c r="C360" s="405" t="s">
        <v>27</v>
      </c>
      <c r="D360" t="s">
        <v>15</v>
      </c>
      <c r="F360" s="25">
        <v>60</v>
      </c>
      <c r="G360" s="1">
        <f t="shared" si="6"/>
        <v>248</v>
      </c>
    </row>
    <row r="361" spans="1:7" hidden="1">
      <c r="A361" s="30">
        <v>43802</v>
      </c>
      <c r="B361" s="405">
        <v>19275</v>
      </c>
      <c r="C361" s="405" t="s">
        <v>27</v>
      </c>
      <c r="D361" t="s">
        <v>16</v>
      </c>
      <c r="F361" s="25">
        <v>5</v>
      </c>
      <c r="G361" s="1">
        <f t="shared" si="6"/>
        <v>243</v>
      </c>
    </row>
    <row r="362" spans="1:7" hidden="1">
      <c r="A362" s="30">
        <v>43802</v>
      </c>
      <c r="B362" s="405">
        <v>19275</v>
      </c>
      <c r="C362" s="405" t="s">
        <v>27</v>
      </c>
      <c r="D362" t="s">
        <v>17</v>
      </c>
      <c r="F362" s="25">
        <v>150</v>
      </c>
      <c r="G362" s="1">
        <f t="shared" si="6"/>
        <v>93</v>
      </c>
    </row>
    <row r="363" spans="1:7" hidden="1">
      <c r="A363" s="30">
        <v>44517</v>
      </c>
      <c r="B363" s="405">
        <v>23930</v>
      </c>
      <c r="C363" s="405" t="s">
        <v>27</v>
      </c>
      <c r="D363" t="s">
        <v>46</v>
      </c>
      <c r="F363" s="25">
        <v>93</v>
      </c>
      <c r="G363" s="1">
        <f t="shared" si="6"/>
        <v>0</v>
      </c>
    </row>
    <row r="364" spans="1:7" hidden="1">
      <c r="A364" s="32">
        <v>43799</v>
      </c>
      <c r="B364" s="404" t="s">
        <v>11</v>
      </c>
      <c r="C364" s="404" t="s">
        <v>28</v>
      </c>
      <c r="D364" t="s">
        <v>13</v>
      </c>
      <c r="E364" s="25">
        <v>103.4</v>
      </c>
      <c r="G364" s="1">
        <f t="shared" si="6"/>
        <v>103.4</v>
      </c>
    </row>
    <row r="365" spans="1:7" hidden="1">
      <c r="B365" s="405"/>
      <c r="C365" s="405"/>
      <c r="D365" t="s">
        <v>14</v>
      </c>
      <c r="E365" s="25">
        <v>4.7</v>
      </c>
      <c r="G365" s="1">
        <f t="shared" si="6"/>
        <v>108.10000000000001</v>
      </c>
    </row>
    <row r="366" spans="1:7" hidden="1">
      <c r="B366" s="405"/>
      <c r="C366" s="405"/>
      <c r="D366" t="s">
        <v>15</v>
      </c>
      <c r="E366" s="25">
        <v>60</v>
      </c>
      <c r="G366" s="1">
        <f t="shared" si="6"/>
        <v>168.10000000000002</v>
      </c>
    </row>
    <row r="367" spans="1:7" hidden="1">
      <c r="B367" s="405"/>
      <c r="C367" s="405"/>
      <c r="D367" t="s">
        <v>16</v>
      </c>
      <c r="E367" s="25">
        <v>5</v>
      </c>
      <c r="G367" s="1">
        <f t="shared" si="6"/>
        <v>173.10000000000002</v>
      </c>
    </row>
    <row r="368" spans="1:7" hidden="1">
      <c r="B368" s="405"/>
      <c r="C368" s="405"/>
      <c r="D368" t="s">
        <v>17</v>
      </c>
      <c r="E368" s="25">
        <v>150</v>
      </c>
      <c r="G368" s="1">
        <f t="shared" si="6"/>
        <v>323.10000000000002</v>
      </c>
    </row>
    <row r="369" spans="1:7" hidden="1">
      <c r="A369" s="30">
        <v>43825</v>
      </c>
      <c r="B369" s="405">
        <v>19350</v>
      </c>
      <c r="C369" s="405" t="s">
        <v>28</v>
      </c>
      <c r="D369" t="s">
        <v>13</v>
      </c>
      <c r="F369" s="25">
        <v>103.4</v>
      </c>
      <c r="G369" s="1">
        <f t="shared" si="6"/>
        <v>219.70000000000002</v>
      </c>
    </row>
    <row r="370" spans="1:7" hidden="1">
      <c r="A370" s="30">
        <v>43825</v>
      </c>
      <c r="B370" s="405">
        <v>19350</v>
      </c>
      <c r="C370" s="405" t="s">
        <v>28</v>
      </c>
      <c r="D370" t="s">
        <v>14</v>
      </c>
      <c r="F370" s="25">
        <v>4.7</v>
      </c>
      <c r="G370" s="1">
        <f t="shared" si="6"/>
        <v>215.00000000000003</v>
      </c>
    </row>
    <row r="371" spans="1:7" hidden="1">
      <c r="A371" s="30">
        <v>44168</v>
      </c>
      <c r="B371" s="405">
        <v>19275</v>
      </c>
      <c r="C371" s="405" t="s">
        <v>28</v>
      </c>
      <c r="D371" t="s">
        <v>15</v>
      </c>
      <c r="F371" s="25">
        <v>60</v>
      </c>
      <c r="G371" s="1">
        <f t="shared" si="6"/>
        <v>155.00000000000003</v>
      </c>
    </row>
    <row r="372" spans="1:7" hidden="1">
      <c r="A372" s="30">
        <v>44168</v>
      </c>
      <c r="B372" s="405">
        <v>19275</v>
      </c>
      <c r="C372" s="405" t="s">
        <v>28</v>
      </c>
      <c r="D372" t="s">
        <v>16</v>
      </c>
      <c r="F372" s="25">
        <v>5</v>
      </c>
      <c r="G372" s="1">
        <f t="shared" si="6"/>
        <v>150.00000000000003</v>
      </c>
    </row>
    <row r="373" spans="1:7" hidden="1">
      <c r="A373" s="30">
        <v>44168</v>
      </c>
      <c r="B373" s="405">
        <v>19275</v>
      </c>
      <c r="C373" s="405" t="s">
        <v>28</v>
      </c>
      <c r="D373" t="s">
        <v>17</v>
      </c>
      <c r="F373" s="25">
        <v>150</v>
      </c>
      <c r="G373" s="1">
        <f t="shared" si="6"/>
        <v>0</v>
      </c>
    </row>
    <row r="374" spans="1:7" hidden="1">
      <c r="A374" s="32">
        <v>43830</v>
      </c>
      <c r="B374" s="404" t="s">
        <v>11</v>
      </c>
      <c r="C374" s="404" t="s">
        <v>29</v>
      </c>
      <c r="D374" t="s">
        <v>13</v>
      </c>
      <c r="E374" s="25">
        <v>108.1</v>
      </c>
      <c r="G374" s="1">
        <f t="shared" si="6"/>
        <v>108.1</v>
      </c>
    </row>
    <row r="375" spans="1:7" hidden="1">
      <c r="B375" s="405"/>
      <c r="C375" s="405"/>
      <c r="D375" t="s">
        <v>14</v>
      </c>
      <c r="E375" s="25">
        <v>4.7</v>
      </c>
      <c r="G375" s="1">
        <f t="shared" si="6"/>
        <v>112.8</v>
      </c>
    </row>
    <row r="376" spans="1:7" hidden="1">
      <c r="B376" s="405"/>
      <c r="C376" s="405"/>
      <c r="D376" t="s">
        <v>15</v>
      </c>
      <c r="E376" s="25">
        <v>60</v>
      </c>
      <c r="G376" s="1">
        <f t="shared" si="6"/>
        <v>172.8</v>
      </c>
    </row>
    <row r="377" spans="1:7" hidden="1">
      <c r="B377" s="405"/>
      <c r="C377" s="405"/>
      <c r="D377" t="s">
        <v>16</v>
      </c>
      <c r="E377" s="25">
        <v>5</v>
      </c>
      <c r="G377" s="1">
        <f t="shared" si="6"/>
        <v>177.8</v>
      </c>
    </row>
    <row r="378" spans="1:7" hidden="1">
      <c r="B378" s="405"/>
      <c r="C378" s="405"/>
      <c r="D378" t="s">
        <v>17</v>
      </c>
      <c r="E378" s="25">
        <v>150</v>
      </c>
      <c r="G378" s="1">
        <f t="shared" si="6"/>
        <v>327.8</v>
      </c>
    </row>
    <row r="379" spans="1:7" hidden="1">
      <c r="A379" s="30">
        <v>43832</v>
      </c>
      <c r="B379" s="405">
        <v>19473</v>
      </c>
      <c r="C379" s="405" t="s">
        <v>29</v>
      </c>
      <c r="D379" t="s">
        <v>15</v>
      </c>
      <c r="F379" s="25">
        <v>60</v>
      </c>
      <c r="G379" s="1">
        <f t="shared" si="6"/>
        <v>267.8</v>
      </c>
    </row>
    <row r="380" spans="1:7" hidden="1">
      <c r="A380" s="30">
        <v>43832</v>
      </c>
      <c r="B380" s="405">
        <v>19473</v>
      </c>
      <c r="C380" s="405" t="s">
        <v>29</v>
      </c>
      <c r="D380" t="s">
        <v>16</v>
      </c>
      <c r="F380" s="25">
        <v>5</v>
      </c>
      <c r="G380" s="1">
        <f t="shared" si="6"/>
        <v>262.8</v>
      </c>
    </row>
    <row r="381" spans="1:7" hidden="1">
      <c r="A381" s="30">
        <v>43832</v>
      </c>
      <c r="B381" s="405">
        <v>19473</v>
      </c>
      <c r="C381" s="405" t="s">
        <v>29</v>
      </c>
      <c r="D381" t="s">
        <v>17</v>
      </c>
      <c r="F381" s="25">
        <v>150</v>
      </c>
      <c r="G381" s="1">
        <f t="shared" si="6"/>
        <v>112.80000000000001</v>
      </c>
    </row>
    <row r="382" spans="1:7" hidden="1">
      <c r="A382" s="30">
        <v>43852</v>
      </c>
      <c r="B382" s="405">
        <v>19549</v>
      </c>
      <c r="C382" s="405" t="s">
        <v>29</v>
      </c>
      <c r="D382" t="s">
        <v>13</v>
      </c>
      <c r="F382" s="25">
        <v>108.1</v>
      </c>
      <c r="G382" s="1">
        <f t="shared" si="6"/>
        <v>4.7000000000000171</v>
      </c>
    </row>
    <row r="383" spans="1:7" hidden="1">
      <c r="A383" s="30">
        <v>43852</v>
      </c>
      <c r="B383" s="405">
        <v>19549</v>
      </c>
      <c r="C383" s="405" t="s">
        <v>29</v>
      </c>
      <c r="D383" t="s">
        <v>14</v>
      </c>
      <c r="F383" s="25">
        <v>4.7</v>
      </c>
      <c r="G383" s="1">
        <f t="shared" si="6"/>
        <v>1.6875389974302379E-14</v>
      </c>
    </row>
    <row r="384" spans="1:7" hidden="1">
      <c r="A384" s="32">
        <v>43861</v>
      </c>
      <c r="B384" s="404" t="s">
        <v>11</v>
      </c>
      <c r="C384" s="404" t="s">
        <v>12</v>
      </c>
      <c r="D384" t="s">
        <v>13</v>
      </c>
      <c r="E384" s="25">
        <v>112.6</v>
      </c>
      <c r="G384" s="1">
        <f t="shared" si="6"/>
        <v>112.60000000000001</v>
      </c>
    </row>
    <row r="385" spans="1:7" hidden="1">
      <c r="B385" s="405"/>
      <c r="C385" s="405"/>
      <c r="D385" t="s">
        <v>14</v>
      </c>
      <c r="E385" s="25">
        <v>4.5</v>
      </c>
      <c r="G385" s="1">
        <f t="shared" si="6"/>
        <v>117.10000000000001</v>
      </c>
    </row>
    <row r="386" spans="1:7" hidden="1">
      <c r="B386" s="405"/>
      <c r="C386" s="405"/>
      <c r="D386" t="s">
        <v>15</v>
      </c>
      <c r="E386" s="25">
        <v>60</v>
      </c>
      <c r="G386" s="1">
        <f t="shared" si="6"/>
        <v>177.10000000000002</v>
      </c>
    </row>
    <row r="387" spans="1:7" hidden="1">
      <c r="B387" s="405"/>
      <c r="C387" s="405"/>
      <c r="D387" t="s">
        <v>16</v>
      </c>
      <c r="E387" s="25">
        <v>5</v>
      </c>
      <c r="G387" s="1">
        <f t="shared" si="6"/>
        <v>182.10000000000002</v>
      </c>
    </row>
    <row r="388" spans="1:7" hidden="1">
      <c r="B388" s="405"/>
      <c r="C388" s="405"/>
      <c r="D388" t="s">
        <v>17</v>
      </c>
      <c r="E388" s="25">
        <v>150</v>
      </c>
      <c r="G388" s="1">
        <f t="shared" si="6"/>
        <v>332.1</v>
      </c>
    </row>
    <row r="389" spans="1:7" hidden="1">
      <c r="B389" s="405"/>
      <c r="C389" s="405"/>
      <c r="D389" t="s">
        <v>46</v>
      </c>
      <c r="E389" s="160">
        <v>93</v>
      </c>
      <c r="G389" s="1">
        <f t="shared" si="6"/>
        <v>425.1</v>
      </c>
    </row>
    <row r="390" spans="1:7" hidden="1">
      <c r="A390" s="30">
        <v>43866</v>
      </c>
      <c r="B390" s="405">
        <v>19754</v>
      </c>
      <c r="C390" s="405" t="s">
        <v>12</v>
      </c>
      <c r="D390" t="s">
        <v>15</v>
      </c>
      <c r="F390" s="25">
        <v>60</v>
      </c>
      <c r="G390" s="1">
        <f t="shared" si="6"/>
        <v>365.1</v>
      </c>
    </row>
    <row r="391" spans="1:7" hidden="1">
      <c r="A391" s="30">
        <v>43866</v>
      </c>
      <c r="B391" s="405">
        <v>19754</v>
      </c>
      <c r="C391" s="405" t="s">
        <v>12</v>
      </c>
      <c r="D391" t="s">
        <v>16</v>
      </c>
      <c r="F391" s="25">
        <v>5</v>
      </c>
      <c r="G391" s="1">
        <f t="shared" si="6"/>
        <v>360.1</v>
      </c>
    </row>
    <row r="392" spans="1:7" hidden="1">
      <c r="A392" s="30">
        <v>43866</v>
      </c>
      <c r="B392" s="405">
        <v>19754</v>
      </c>
      <c r="C392" s="405" t="s">
        <v>12</v>
      </c>
      <c r="D392" t="s">
        <v>17</v>
      </c>
      <c r="F392" s="25">
        <v>150</v>
      </c>
      <c r="G392" s="1">
        <f t="shared" si="6"/>
        <v>210.10000000000002</v>
      </c>
    </row>
    <row r="393" spans="1:7" hidden="1">
      <c r="A393" s="30">
        <v>43886</v>
      </c>
      <c r="B393" s="405">
        <v>19781</v>
      </c>
      <c r="C393" s="405" t="s">
        <v>12</v>
      </c>
      <c r="D393" t="s">
        <v>13</v>
      </c>
      <c r="F393" s="25">
        <v>112.6</v>
      </c>
      <c r="G393" s="1">
        <f t="shared" si="6"/>
        <v>97.500000000000028</v>
      </c>
    </row>
    <row r="394" spans="1:7" hidden="1">
      <c r="A394" s="30">
        <v>43886</v>
      </c>
      <c r="B394" s="405">
        <v>19781</v>
      </c>
      <c r="C394" s="405" t="s">
        <v>12</v>
      </c>
      <c r="D394" t="s">
        <v>14</v>
      </c>
      <c r="F394" s="25">
        <v>4.5</v>
      </c>
      <c r="G394" s="1">
        <f t="shared" si="6"/>
        <v>93.000000000000028</v>
      </c>
    </row>
    <row r="395" spans="1:7" hidden="1">
      <c r="A395" s="30">
        <v>44517</v>
      </c>
      <c r="B395" s="405">
        <v>23930</v>
      </c>
      <c r="C395" s="405" t="s">
        <v>494</v>
      </c>
      <c r="D395" t="s">
        <v>214</v>
      </c>
      <c r="F395" s="25">
        <v>93</v>
      </c>
      <c r="G395" s="1">
        <f t="shared" si="6"/>
        <v>0</v>
      </c>
    </row>
    <row r="396" spans="1:7" hidden="1">
      <c r="A396" s="32">
        <v>43890</v>
      </c>
      <c r="B396" s="404" t="s">
        <v>11</v>
      </c>
      <c r="C396" s="404" t="s">
        <v>19</v>
      </c>
      <c r="D396" t="s">
        <v>13</v>
      </c>
      <c r="E396" s="25">
        <v>116.9</v>
      </c>
      <c r="G396" s="1">
        <f t="shared" si="6"/>
        <v>116.9</v>
      </c>
    </row>
    <row r="397" spans="1:7" hidden="1">
      <c r="B397" s="405"/>
      <c r="C397" s="405"/>
      <c r="D397" t="s">
        <v>14</v>
      </c>
      <c r="E397" s="25">
        <v>4.8</v>
      </c>
      <c r="G397" s="1">
        <f t="shared" si="6"/>
        <v>121.7</v>
      </c>
    </row>
    <row r="398" spans="1:7" hidden="1">
      <c r="B398" s="405"/>
      <c r="C398" s="405"/>
      <c r="D398" t="s">
        <v>15</v>
      </c>
      <c r="E398" s="25">
        <v>58</v>
      </c>
      <c r="G398" s="1">
        <f t="shared" si="6"/>
        <v>179.7</v>
      </c>
    </row>
    <row r="399" spans="1:7" hidden="1">
      <c r="B399" s="405"/>
      <c r="C399" s="405"/>
      <c r="D399" t="s">
        <v>31</v>
      </c>
      <c r="E399" s="25">
        <v>5</v>
      </c>
      <c r="G399" s="1">
        <f t="shared" si="6"/>
        <v>184.7</v>
      </c>
    </row>
    <row r="400" spans="1:7" hidden="1">
      <c r="B400" s="405"/>
      <c r="C400" s="405"/>
      <c r="D400" t="s">
        <v>17</v>
      </c>
      <c r="E400" s="25">
        <v>150</v>
      </c>
      <c r="G400" s="1">
        <f t="shared" si="6"/>
        <v>334.7</v>
      </c>
    </row>
    <row r="401" spans="1:7" hidden="1">
      <c r="A401" s="30">
        <v>43895</v>
      </c>
      <c r="B401" s="405">
        <v>19876</v>
      </c>
      <c r="C401" s="405" t="s">
        <v>19</v>
      </c>
      <c r="D401" t="s">
        <v>15</v>
      </c>
      <c r="F401" s="25">
        <v>58</v>
      </c>
      <c r="G401" s="1">
        <f t="shared" si="6"/>
        <v>276.7</v>
      </c>
    </row>
    <row r="402" spans="1:7" hidden="1">
      <c r="A402" s="30">
        <v>43895</v>
      </c>
      <c r="B402" s="405">
        <v>19876</v>
      </c>
      <c r="C402" s="405" t="s">
        <v>19</v>
      </c>
      <c r="D402" t="s">
        <v>31</v>
      </c>
      <c r="F402" s="25">
        <v>5</v>
      </c>
      <c r="G402" s="1">
        <f t="shared" si="6"/>
        <v>271.7</v>
      </c>
    </row>
    <row r="403" spans="1:7" hidden="1">
      <c r="A403" s="30">
        <v>43895</v>
      </c>
      <c r="B403" s="405">
        <v>19876</v>
      </c>
      <c r="C403" s="405" t="s">
        <v>19</v>
      </c>
      <c r="D403" t="s">
        <v>17</v>
      </c>
      <c r="F403" s="25">
        <v>150</v>
      </c>
      <c r="G403" s="1">
        <f t="shared" si="6"/>
        <v>121.69999999999999</v>
      </c>
    </row>
    <row r="404" spans="1:7" hidden="1">
      <c r="A404" s="30">
        <v>43955</v>
      </c>
      <c r="B404" s="405">
        <v>19933</v>
      </c>
      <c r="C404" s="405" t="s">
        <v>19</v>
      </c>
      <c r="D404" t="s">
        <v>13</v>
      </c>
      <c r="F404" s="25">
        <v>116.9</v>
      </c>
      <c r="G404" s="1">
        <f t="shared" si="6"/>
        <v>4.7999999999999829</v>
      </c>
    </row>
    <row r="405" spans="1:7" hidden="1">
      <c r="A405" s="30">
        <v>43955</v>
      </c>
      <c r="B405" s="405">
        <v>19933</v>
      </c>
      <c r="C405" s="405" t="s">
        <v>19</v>
      </c>
      <c r="D405" t="s">
        <v>14</v>
      </c>
      <c r="F405" s="25">
        <v>4.8</v>
      </c>
      <c r="G405" s="1">
        <f t="shared" si="6"/>
        <v>-1.6875389974302379E-14</v>
      </c>
    </row>
    <row r="406" spans="1:7" hidden="1">
      <c r="A406" s="32">
        <v>43921</v>
      </c>
      <c r="B406" s="404" t="s">
        <v>11</v>
      </c>
      <c r="C406" s="404" t="s">
        <v>20</v>
      </c>
      <c r="D406" t="s">
        <v>13</v>
      </c>
      <c r="E406" s="25">
        <v>122.1</v>
      </c>
      <c r="G406" s="1">
        <f t="shared" si="6"/>
        <v>122.09999999999998</v>
      </c>
    </row>
    <row r="407" spans="1:7" hidden="1">
      <c r="B407" s="405"/>
      <c r="C407" s="405"/>
      <c r="D407" t="s">
        <v>14</v>
      </c>
      <c r="E407" s="25">
        <v>4.9000000000000004</v>
      </c>
      <c r="G407" s="1">
        <f t="shared" si="6"/>
        <v>126.99999999999999</v>
      </c>
    </row>
    <row r="408" spans="1:7" hidden="1">
      <c r="B408" s="405"/>
      <c r="C408" s="405"/>
      <c r="D408" t="s">
        <v>15</v>
      </c>
      <c r="E408" s="25">
        <v>60</v>
      </c>
      <c r="G408" s="1">
        <f t="shared" si="6"/>
        <v>187</v>
      </c>
    </row>
    <row r="409" spans="1:7" hidden="1">
      <c r="B409" s="405"/>
      <c r="C409" s="405"/>
      <c r="D409" t="s">
        <v>31</v>
      </c>
      <c r="E409" s="25">
        <v>5</v>
      </c>
      <c r="G409" s="1">
        <f t="shared" si="6"/>
        <v>192</v>
      </c>
    </row>
    <row r="410" spans="1:7" hidden="1">
      <c r="B410" s="405"/>
      <c r="C410" s="405"/>
      <c r="D410" t="s">
        <v>17</v>
      </c>
      <c r="E410" s="25">
        <v>150</v>
      </c>
      <c r="G410" s="1">
        <f t="shared" si="6"/>
        <v>342</v>
      </c>
    </row>
    <row r="411" spans="1:7" hidden="1">
      <c r="A411" s="30">
        <v>43948</v>
      </c>
      <c r="B411" s="405">
        <v>19909</v>
      </c>
      <c r="C411" s="405" t="s">
        <v>20</v>
      </c>
      <c r="D411" t="s">
        <v>15</v>
      </c>
      <c r="F411" s="25">
        <v>60</v>
      </c>
      <c r="G411" s="1">
        <f t="shared" si="6"/>
        <v>282</v>
      </c>
    </row>
    <row r="412" spans="1:7" hidden="1">
      <c r="A412" s="30">
        <v>43948</v>
      </c>
      <c r="B412" s="405">
        <v>19909</v>
      </c>
      <c r="C412" s="405" t="s">
        <v>20</v>
      </c>
      <c r="D412" t="s">
        <v>16</v>
      </c>
      <c r="F412" s="25">
        <v>5</v>
      </c>
      <c r="G412" s="1">
        <f t="shared" si="6"/>
        <v>277</v>
      </c>
    </row>
    <row r="413" spans="1:7" hidden="1">
      <c r="A413" s="30">
        <v>43948</v>
      </c>
      <c r="B413" s="405">
        <v>19909</v>
      </c>
      <c r="C413" s="405" t="s">
        <v>20</v>
      </c>
      <c r="D413" t="s">
        <v>17</v>
      </c>
      <c r="F413" s="25">
        <v>150</v>
      </c>
      <c r="G413" s="1">
        <f t="shared" si="6"/>
        <v>127</v>
      </c>
    </row>
    <row r="414" spans="1:7" hidden="1">
      <c r="A414" s="30">
        <v>44047</v>
      </c>
      <c r="B414" s="405">
        <v>20139</v>
      </c>
      <c r="C414" s="405" t="s">
        <v>20</v>
      </c>
      <c r="D414" t="s">
        <v>13</v>
      </c>
      <c r="F414" s="25">
        <v>122.1</v>
      </c>
      <c r="G414" s="1">
        <f t="shared" si="6"/>
        <v>4.9000000000000057</v>
      </c>
    </row>
    <row r="415" spans="1:7" hidden="1">
      <c r="A415" s="30">
        <v>44047</v>
      </c>
      <c r="B415" s="405">
        <v>20139</v>
      </c>
      <c r="C415" s="405" t="s">
        <v>20</v>
      </c>
      <c r="D415" t="s">
        <v>14</v>
      </c>
      <c r="F415" s="25">
        <v>4.9000000000000004</v>
      </c>
      <c r="G415" s="1">
        <f t="shared" si="6"/>
        <v>0</v>
      </c>
    </row>
    <row r="416" spans="1:7" hidden="1">
      <c r="A416" s="32">
        <v>43951</v>
      </c>
      <c r="B416" s="404" t="s">
        <v>11</v>
      </c>
      <c r="C416" s="404" t="s">
        <v>21</v>
      </c>
      <c r="D416" t="s">
        <v>13</v>
      </c>
      <c r="E416" s="25">
        <v>126.6</v>
      </c>
      <c r="G416" s="1">
        <f t="shared" si="6"/>
        <v>126.6</v>
      </c>
    </row>
    <row r="417" spans="1:9" hidden="1">
      <c r="B417" s="405"/>
      <c r="C417" s="405"/>
      <c r="D417" t="s">
        <v>14</v>
      </c>
      <c r="E417" s="25">
        <v>7.7</v>
      </c>
      <c r="G417" s="1">
        <f t="shared" si="6"/>
        <v>134.29999999999998</v>
      </c>
    </row>
    <row r="418" spans="1:9" hidden="1">
      <c r="B418" s="405"/>
      <c r="C418" s="405"/>
      <c r="D418" t="s">
        <v>15</v>
      </c>
      <c r="E418" s="25">
        <v>60</v>
      </c>
      <c r="G418" s="1">
        <f t="shared" si="6"/>
        <v>194.29999999999998</v>
      </c>
    </row>
    <row r="419" spans="1:9" hidden="1">
      <c r="B419" s="405"/>
      <c r="C419" s="405"/>
      <c r="D419" t="s">
        <v>31</v>
      </c>
      <c r="E419" s="25">
        <v>5</v>
      </c>
      <c r="G419" s="1">
        <f t="shared" si="6"/>
        <v>199.29999999999998</v>
      </c>
    </row>
    <row r="420" spans="1:9" hidden="1">
      <c r="B420" s="405"/>
      <c r="C420" s="405"/>
      <c r="D420" t="s">
        <v>17</v>
      </c>
      <c r="E420" s="25">
        <v>150</v>
      </c>
      <c r="G420" s="1">
        <f t="shared" ref="G420:G483" si="7">+G419+E420-F420</f>
        <v>349.29999999999995</v>
      </c>
    </row>
    <row r="421" spans="1:9" hidden="1">
      <c r="A421" s="30">
        <v>43964</v>
      </c>
      <c r="B421" s="405">
        <v>19983</v>
      </c>
      <c r="C421" s="405" t="s">
        <v>21</v>
      </c>
      <c r="D421" t="s">
        <v>15</v>
      </c>
      <c r="F421" s="25">
        <v>60</v>
      </c>
      <c r="G421" s="1">
        <f t="shared" si="7"/>
        <v>289.29999999999995</v>
      </c>
    </row>
    <row r="422" spans="1:9" hidden="1">
      <c r="A422" s="30">
        <v>43964</v>
      </c>
      <c r="B422" s="405">
        <v>19983</v>
      </c>
      <c r="C422" s="405" t="s">
        <v>21</v>
      </c>
      <c r="D422" t="s">
        <v>16</v>
      </c>
      <c r="F422" s="25">
        <v>5</v>
      </c>
      <c r="G422" s="1">
        <f t="shared" si="7"/>
        <v>284.29999999999995</v>
      </c>
    </row>
    <row r="423" spans="1:9" hidden="1">
      <c r="A423" s="30">
        <v>44047</v>
      </c>
      <c r="B423" s="405">
        <v>20139</v>
      </c>
      <c r="C423" s="405" t="s">
        <v>21</v>
      </c>
      <c r="D423" t="s">
        <v>13</v>
      </c>
      <c r="F423" s="25">
        <v>117.5</v>
      </c>
      <c r="G423" s="1">
        <f t="shared" si="7"/>
        <v>166.79999999999995</v>
      </c>
    </row>
    <row r="424" spans="1:9" hidden="1">
      <c r="A424" s="30">
        <v>44047</v>
      </c>
      <c r="B424" s="405">
        <v>20139</v>
      </c>
      <c r="C424" s="405" t="s">
        <v>21</v>
      </c>
      <c r="D424" t="s">
        <v>14</v>
      </c>
      <c r="F424" s="25">
        <v>4.8</v>
      </c>
      <c r="G424" s="1">
        <f t="shared" si="7"/>
        <v>161.99999999999994</v>
      </c>
    </row>
    <row r="425" spans="1:9" ht="18.75" hidden="1">
      <c r="A425" s="30">
        <v>44081</v>
      </c>
      <c r="B425" s="405">
        <v>20268</v>
      </c>
      <c r="C425" s="405" t="s">
        <v>21</v>
      </c>
      <c r="D425" t="s">
        <v>13</v>
      </c>
      <c r="F425" s="25">
        <v>9.1</v>
      </c>
      <c r="G425" s="1">
        <f t="shared" si="7"/>
        <v>152.89999999999995</v>
      </c>
      <c r="I425" s="60"/>
    </row>
    <row r="426" spans="1:9" hidden="1">
      <c r="A426" s="30">
        <v>44081</v>
      </c>
      <c r="B426" s="405">
        <v>20268</v>
      </c>
      <c r="C426" s="405" t="s">
        <v>21</v>
      </c>
      <c r="D426" t="s">
        <v>14</v>
      </c>
      <c r="F426" s="25">
        <v>2.9</v>
      </c>
      <c r="G426" s="1">
        <f t="shared" si="7"/>
        <v>149.99999999999994</v>
      </c>
      <c r="H426" s="29"/>
    </row>
    <row r="427" spans="1:9" hidden="1">
      <c r="A427" s="30">
        <v>44272</v>
      </c>
      <c r="B427" s="405" t="s">
        <v>129</v>
      </c>
      <c r="C427" s="405" t="s">
        <v>21</v>
      </c>
      <c r="D427" t="s">
        <v>495</v>
      </c>
      <c r="F427" s="25">
        <v>75</v>
      </c>
      <c r="G427" s="1">
        <f t="shared" si="7"/>
        <v>74.999999999999943</v>
      </c>
      <c r="H427" s="29"/>
    </row>
    <row r="428" spans="1:9" hidden="1">
      <c r="A428" s="30">
        <v>44278</v>
      </c>
      <c r="B428" s="405">
        <v>22047</v>
      </c>
      <c r="C428" s="405" t="s">
        <v>21</v>
      </c>
      <c r="D428" t="s">
        <v>17</v>
      </c>
      <c r="F428" s="25">
        <v>75</v>
      </c>
      <c r="G428" s="1">
        <f t="shared" si="7"/>
        <v>0</v>
      </c>
      <c r="H428" s="29"/>
    </row>
    <row r="429" spans="1:9" hidden="1">
      <c r="A429" s="68">
        <v>43982</v>
      </c>
      <c r="B429" s="404" t="s">
        <v>11</v>
      </c>
      <c r="C429" s="404" t="s">
        <v>22</v>
      </c>
      <c r="D429" t="s">
        <v>13</v>
      </c>
      <c r="E429" s="25">
        <v>117.7</v>
      </c>
      <c r="G429" s="1">
        <f t="shared" si="7"/>
        <v>117.7</v>
      </c>
    </row>
    <row r="430" spans="1:9" hidden="1">
      <c r="A430" s="46"/>
      <c r="B430" s="405"/>
      <c r="C430" s="405"/>
      <c r="D430" t="s">
        <v>14</v>
      </c>
      <c r="E430" s="25">
        <v>4.2</v>
      </c>
      <c r="G430" s="1">
        <f t="shared" si="7"/>
        <v>121.9</v>
      </c>
    </row>
    <row r="431" spans="1:9" hidden="1">
      <c r="A431" s="46"/>
      <c r="B431" s="405"/>
      <c r="C431" s="405"/>
      <c r="D431" t="s">
        <v>15</v>
      </c>
      <c r="E431" s="25">
        <v>60</v>
      </c>
      <c r="G431" s="1">
        <f t="shared" si="7"/>
        <v>181.9</v>
      </c>
    </row>
    <row r="432" spans="1:9" hidden="1">
      <c r="A432" s="46"/>
      <c r="B432" s="405"/>
      <c r="C432" s="405"/>
      <c r="D432" t="s">
        <v>16</v>
      </c>
      <c r="E432" s="25">
        <v>5</v>
      </c>
      <c r="G432" s="1">
        <f t="shared" si="7"/>
        <v>186.9</v>
      </c>
    </row>
    <row r="433" spans="1:7" hidden="1">
      <c r="A433" s="46"/>
      <c r="B433" s="405"/>
      <c r="C433" s="405"/>
      <c r="D433" t="s">
        <v>17</v>
      </c>
      <c r="E433" s="25">
        <v>150</v>
      </c>
      <c r="G433" s="1">
        <f t="shared" si="7"/>
        <v>336.9</v>
      </c>
    </row>
    <row r="434" spans="1:7" hidden="1">
      <c r="A434" s="46">
        <v>44004</v>
      </c>
      <c r="B434" s="405">
        <v>20016</v>
      </c>
      <c r="C434" s="405" t="s">
        <v>22</v>
      </c>
      <c r="D434" t="s">
        <v>15</v>
      </c>
      <c r="F434" s="25">
        <v>60</v>
      </c>
      <c r="G434" s="1">
        <f t="shared" si="7"/>
        <v>276.89999999999998</v>
      </c>
    </row>
    <row r="435" spans="1:7" hidden="1">
      <c r="A435" s="46">
        <v>44004</v>
      </c>
      <c r="B435" s="405">
        <v>20016</v>
      </c>
      <c r="C435" s="405" t="s">
        <v>22</v>
      </c>
      <c r="D435" t="s">
        <v>31</v>
      </c>
      <c r="F435" s="25">
        <v>5</v>
      </c>
      <c r="G435" s="1">
        <f t="shared" si="7"/>
        <v>271.89999999999998</v>
      </c>
    </row>
    <row r="436" spans="1:7" hidden="1">
      <c r="A436" s="46">
        <v>44081</v>
      </c>
      <c r="B436" s="405">
        <v>20268</v>
      </c>
      <c r="C436" s="405" t="s">
        <v>22</v>
      </c>
      <c r="D436" t="s">
        <v>13</v>
      </c>
      <c r="F436" s="25">
        <v>117.7</v>
      </c>
      <c r="G436" s="1">
        <f t="shared" si="7"/>
        <v>154.19999999999999</v>
      </c>
    </row>
    <row r="437" spans="1:7" hidden="1">
      <c r="A437" s="46">
        <v>44081</v>
      </c>
      <c r="B437" s="405">
        <v>20268</v>
      </c>
      <c r="C437" s="405" t="s">
        <v>22</v>
      </c>
      <c r="D437" t="s">
        <v>14</v>
      </c>
      <c r="F437" s="25">
        <v>4.2</v>
      </c>
      <c r="G437" s="1">
        <f t="shared" si="7"/>
        <v>150</v>
      </c>
    </row>
    <row r="438" spans="1:7" hidden="1">
      <c r="A438" s="30">
        <v>44272</v>
      </c>
      <c r="B438" s="405" t="s">
        <v>129</v>
      </c>
      <c r="C438" s="405" t="s">
        <v>22</v>
      </c>
      <c r="D438" t="s">
        <v>495</v>
      </c>
      <c r="F438" s="25">
        <v>75</v>
      </c>
      <c r="G438" s="1">
        <f t="shared" si="7"/>
        <v>75</v>
      </c>
    </row>
    <row r="439" spans="1:7" hidden="1">
      <c r="A439" s="30">
        <v>44278</v>
      </c>
      <c r="B439" s="405">
        <v>22047</v>
      </c>
      <c r="C439" s="405" t="s">
        <v>22</v>
      </c>
      <c r="D439" t="s">
        <v>17</v>
      </c>
      <c r="F439" s="25">
        <v>75</v>
      </c>
      <c r="G439" s="1">
        <f t="shared" si="7"/>
        <v>0</v>
      </c>
    </row>
    <row r="440" spans="1:7" hidden="1">
      <c r="A440" s="68">
        <v>44012</v>
      </c>
      <c r="B440" s="404" t="s">
        <v>11</v>
      </c>
      <c r="C440" s="404" t="s">
        <v>23</v>
      </c>
      <c r="D440" t="s">
        <v>13</v>
      </c>
      <c r="E440" s="25">
        <v>104</v>
      </c>
      <c r="G440" s="1">
        <f t="shared" si="7"/>
        <v>104</v>
      </c>
    </row>
    <row r="441" spans="1:7" hidden="1">
      <c r="A441" s="46"/>
      <c r="B441" s="405"/>
      <c r="C441" s="405"/>
      <c r="D441" t="s">
        <v>14</v>
      </c>
      <c r="E441" s="25">
        <v>2</v>
      </c>
      <c r="G441" s="1">
        <f t="shared" si="7"/>
        <v>106</v>
      </c>
    </row>
    <row r="442" spans="1:7" hidden="1">
      <c r="A442" s="46"/>
      <c r="B442" s="405"/>
      <c r="C442" s="405"/>
      <c r="D442" t="s">
        <v>15</v>
      </c>
      <c r="E442" s="25">
        <v>60</v>
      </c>
      <c r="G442" s="1">
        <f t="shared" si="7"/>
        <v>166</v>
      </c>
    </row>
    <row r="443" spans="1:7" hidden="1">
      <c r="A443" s="46"/>
      <c r="B443" s="405"/>
      <c r="C443" s="405"/>
      <c r="D443" t="s">
        <v>16</v>
      </c>
      <c r="E443" s="25">
        <v>5</v>
      </c>
      <c r="G443" s="1">
        <f t="shared" si="7"/>
        <v>171</v>
      </c>
    </row>
    <row r="444" spans="1:7" hidden="1">
      <c r="A444" s="46"/>
      <c r="B444" s="405"/>
      <c r="C444" s="405"/>
      <c r="D444" t="s">
        <v>17</v>
      </c>
      <c r="E444" s="25">
        <v>150</v>
      </c>
      <c r="G444" s="1">
        <f t="shared" si="7"/>
        <v>321</v>
      </c>
    </row>
    <row r="445" spans="1:7" hidden="1">
      <c r="A445" s="46">
        <v>44020</v>
      </c>
      <c r="B445" s="405">
        <v>20058</v>
      </c>
      <c r="C445" s="405" t="s">
        <v>23</v>
      </c>
      <c r="D445" t="s">
        <v>15</v>
      </c>
      <c r="F445" s="25">
        <v>60</v>
      </c>
      <c r="G445" s="1">
        <f t="shared" si="7"/>
        <v>261</v>
      </c>
    </row>
    <row r="446" spans="1:7" hidden="1">
      <c r="A446" s="46">
        <v>44020</v>
      </c>
      <c r="B446" s="405">
        <v>20058</v>
      </c>
      <c r="C446" s="405" t="s">
        <v>23</v>
      </c>
      <c r="D446" t="s">
        <v>31</v>
      </c>
      <c r="F446" s="25">
        <v>5</v>
      </c>
      <c r="G446" s="1">
        <f t="shared" si="7"/>
        <v>256</v>
      </c>
    </row>
    <row r="447" spans="1:7" hidden="1">
      <c r="A447" s="46">
        <v>44081</v>
      </c>
      <c r="B447" s="405">
        <v>20268</v>
      </c>
      <c r="C447" s="405" t="s">
        <v>23</v>
      </c>
      <c r="D447" t="s">
        <v>13</v>
      </c>
      <c r="F447" s="25">
        <v>104</v>
      </c>
      <c r="G447" s="1">
        <f t="shared" si="7"/>
        <v>152</v>
      </c>
    </row>
    <row r="448" spans="1:7" hidden="1">
      <c r="A448" s="46">
        <v>44081</v>
      </c>
      <c r="B448" s="405">
        <v>20268</v>
      </c>
      <c r="C448" s="405" t="s">
        <v>23</v>
      </c>
      <c r="D448" t="s">
        <v>14</v>
      </c>
      <c r="F448" s="25">
        <v>2</v>
      </c>
      <c r="G448" s="1">
        <f t="shared" si="7"/>
        <v>150</v>
      </c>
    </row>
    <row r="449" spans="1:12" hidden="1">
      <c r="A449" s="30">
        <v>44272</v>
      </c>
      <c r="B449" s="405" t="s">
        <v>129</v>
      </c>
      <c r="C449" s="405" t="s">
        <v>23</v>
      </c>
      <c r="D449" t="s">
        <v>495</v>
      </c>
      <c r="F449" s="25">
        <v>75</v>
      </c>
      <c r="G449" s="1">
        <f t="shared" si="7"/>
        <v>75</v>
      </c>
    </row>
    <row r="450" spans="1:12" hidden="1">
      <c r="A450" s="30">
        <v>44278</v>
      </c>
      <c r="B450" s="405">
        <v>22047</v>
      </c>
      <c r="C450" s="405" t="s">
        <v>23</v>
      </c>
      <c r="D450" t="s">
        <v>17</v>
      </c>
      <c r="F450" s="25">
        <v>75</v>
      </c>
      <c r="G450" s="1">
        <f t="shared" si="7"/>
        <v>0</v>
      </c>
    </row>
    <row r="451" spans="1:12" hidden="1">
      <c r="A451" s="68">
        <v>44043</v>
      </c>
      <c r="B451" s="404" t="s">
        <v>11</v>
      </c>
      <c r="C451" s="404" t="s">
        <v>24</v>
      </c>
      <c r="D451" t="s">
        <v>13</v>
      </c>
      <c r="E451" s="25">
        <v>99.7</v>
      </c>
      <c r="G451" s="1">
        <f t="shared" si="7"/>
        <v>99.7</v>
      </c>
      <c r="J451" t="s">
        <v>304</v>
      </c>
      <c r="K451" t="s">
        <v>46</v>
      </c>
      <c r="L451" s="1">
        <v>93</v>
      </c>
    </row>
    <row r="452" spans="1:12" hidden="1">
      <c r="A452" s="46"/>
      <c r="B452" s="405"/>
      <c r="C452" s="405"/>
      <c r="D452" t="s">
        <v>14</v>
      </c>
      <c r="E452" s="25">
        <v>6.2</v>
      </c>
      <c r="G452" s="1">
        <f t="shared" si="7"/>
        <v>105.9</v>
      </c>
      <c r="J452" s="29" t="s">
        <v>12</v>
      </c>
      <c r="K452" t="s">
        <v>46</v>
      </c>
      <c r="L452" s="1">
        <v>93</v>
      </c>
    </row>
    <row r="453" spans="1:12" hidden="1">
      <c r="A453" s="46"/>
      <c r="B453" s="405"/>
      <c r="C453" s="405"/>
      <c r="D453" t="s">
        <v>15</v>
      </c>
      <c r="E453" s="25">
        <v>60</v>
      </c>
      <c r="G453" s="1">
        <f t="shared" si="7"/>
        <v>165.9</v>
      </c>
    </row>
    <row r="454" spans="1:12" hidden="1">
      <c r="A454" s="46"/>
      <c r="B454" s="405"/>
      <c r="C454" s="405"/>
      <c r="D454" t="s">
        <v>16</v>
      </c>
      <c r="E454" s="25">
        <v>5</v>
      </c>
      <c r="G454" s="1">
        <f t="shared" si="7"/>
        <v>170.9</v>
      </c>
    </row>
    <row r="455" spans="1:12" hidden="1">
      <c r="A455" s="46"/>
      <c r="B455" s="405"/>
      <c r="C455" s="405"/>
      <c r="D455" t="s">
        <v>17</v>
      </c>
      <c r="E455" s="25">
        <v>150</v>
      </c>
      <c r="G455" s="1">
        <f t="shared" si="7"/>
        <v>320.89999999999998</v>
      </c>
    </row>
    <row r="456" spans="1:12" hidden="1">
      <c r="A456" s="46"/>
      <c r="B456" s="405"/>
      <c r="C456" s="405"/>
      <c r="D456" s="56" t="s">
        <v>35</v>
      </c>
      <c r="E456" s="25">
        <v>10</v>
      </c>
      <c r="G456" s="1">
        <f t="shared" si="7"/>
        <v>330.9</v>
      </c>
    </row>
    <row r="457" spans="1:12" hidden="1">
      <c r="A457" s="46"/>
      <c r="B457" s="405"/>
      <c r="C457" s="405"/>
      <c r="D457" s="56" t="s">
        <v>36</v>
      </c>
      <c r="E457" s="25">
        <v>10</v>
      </c>
      <c r="G457" s="1">
        <f t="shared" si="7"/>
        <v>340.9</v>
      </c>
    </row>
    <row r="458" spans="1:12" hidden="1">
      <c r="A458" s="30">
        <v>44047</v>
      </c>
      <c r="B458" s="405">
        <v>20139</v>
      </c>
      <c r="C458" s="405" t="s">
        <v>24</v>
      </c>
      <c r="D458" t="s">
        <v>15</v>
      </c>
      <c r="F458" s="25">
        <v>60</v>
      </c>
      <c r="G458" s="1">
        <f t="shared" si="7"/>
        <v>280.89999999999998</v>
      </c>
    </row>
    <row r="459" spans="1:12" hidden="1">
      <c r="A459" s="30">
        <v>44047</v>
      </c>
      <c r="B459" s="405">
        <v>20139</v>
      </c>
      <c r="C459" s="405" t="s">
        <v>24</v>
      </c>
      <c r="D459" t="s">
        <v>16</v>
      </c>
      <c r="F459" s="25">
        <v>5</v>
      </c>
      <c r="G459" s="1">
        <f t="shared" si="7"/>
        <v>275.89999999999998</v>
      </c>
      <c r="H459" s="13"/>
    </row>
    <row r="460" spans="1:12" hidden="1">
      <c r="A460" s="30">
        <v>44113</v>
      </c>
      <c r="B460" s="405">
        <v>20452</v>
      </c>
      <c r="C460" s="405" t="s">
        <v>24</v>
      </c>
      <c r="D460" t="s">
        <v>13</v>
      </c>
      <c r="F460" s="25">
        <v>99.7</v>
      </c>
      <c r="G460" s="1">
        <f t="shared" si="7"/>
        <v>176.2</v>
      </c>
      <c r="H460" s="13"/>
    </row>
    <row r="461" spans="1:12" hidden="1">
      <c r="A461" s="30">
        <v>44113</v>
      </c>
      <c r="B461" s="405">
        <v>20452</v>
      </c>
      <c r="C461" s="405" t="s">
        <v>24</v>
      </c>
      <c r="D461" t="s">
        <v>14</v>
      </c>
      <c r="F461" s="25">
        <v>6.2</v>
      </c>
      <c r="G461" s="1">
        <f t="shared" si="7"/>
        <v>170</v>
      </c>
      <c r="H461" s="13"/>
    </row>
    <row r="462" spans="1:12" hidden="1">
      <c r="A462" s="30">
        <v>44153</v>
      </c>
      <c r="B462" s="405">
        <v>20731</v>
      </c>
      <c r="C462" s="405" t="s">
        <v>24</v>
      </c>
      <c r="D462" s="56" t="s">
        <v>35</v>
      </c>
      <c r="F462" s="25">
        <v>10</v>
      </c>
      <c r="G462" s="1">
        <f t="shared" si="7"/>
        <v>160</v>
      </c>
      <c r="H462" s="13"/>
    </row>
    <row r="463" spans="1:12" hidden="1">
      <c r="A463" s="30">
        <v>44153</v>
      </c>
      <c r="B463" s="405">
        <v>20731</v>
      </c>
      <c r="C463" s="405" t="s">
        <v>24</v>
      </c>
      <c r="D463" s="56" t="s">
        <v>36</v>
      </c>
      <c r="F463" s="25">
        <v>10</v>
      </c>
      <c r="G463" s="1">
        <f t="shared" si="7"/>
        <v>150</v>
      </c>
      <c r="H463" s="13"/>
    </row>
    <row r="464" spans="1:12" hidden="1">
      <c r="A464" s="30">
        <v>44272</v>
      </c>
      <c r="B464" s="405" t="s">
        <v>129</v>
      </c>
      <c r="C464" s="405" t="s">
        <v>24</v>
      </c>
      <c r="D464" t="s">
        <v>495</v>
      </c>
      <c r="F464" s="25">
        <v>75</v>
      </c>
      <c r="G464" s="1">
        <f t="shared" si="7"/>
        <v>75</v>
      </c>
      <c r="H464" s="13"/>
    </row>
    <row r="465" spans="1:8" hidden="1">
      <c r="A465" s="30">
        <v>44278</v>
      </c>
      <c r="B465" s="405">
        <v>22047</v>
      </c>
      <c r="C465" s="405" t="s">
        <v>24</v>
      </c>
      <c r="D465" t="s">
        <v>17</v>
      </c>
      <c r="F465" s="25">
        <v>75</v>
      </c>
      <c r="G465" s="1">
        <f t="shared" si="7"/>
        <v>0</v>
      </c>
      <c r="H465" s="13"/>
    </row>
    <row r="466" spans="1:8" hidden="1">
      <c r="A466" s="32">
        <v>44074</v>
      </c>
      <c r="B466" s="404" t="s">
        <v>11</v>
      </c>
      <c r="C466" s="404" t="s">
        <v>25</v>
      </c>
      <c r="D466" t="s">
        <v>13</v>
      </c>
      <c r="E466" s="25">
        <v>95.9</v>
      </c>
      <c r="G466" s="1">
        <f t="shared" si="7"/>
        <v>95.9</v>
      </c>
      <c r="H466" s="52"/>
    </row>
    <row r="467" spans="1:8" hidden="1">
      <c r="B467" s="405"/>
      <c r="C467" s="405"/>
      <c r="D467" t="s">
        <v>14</v>
      </c>
      <c r="E467" s="25">
        <v>4.4000000000000004</v>
      </c>
      <c r="G467" s="1">
        <f t="shared" si="7"/>
        <v>100.30000000000001</v>
      </c>
    </row>
    <row r="468" spans="1:8" hidden="1">
      <c r="B468" s="405"/>
      <c r="C468" s="405"/>
      <c r="D468" t="s">
        <v>15</v>
      </c>
      <c r="E468" s="25">
        <v>60</v>
      </c>
      <c r="G468" s="1">
        <f t="shared" si="7"/>
        <v>160.30000000000001</v>
      </c>
    </row>
    <row r="469" spans="1:8" hidden="1">
      <c r="B469" s="405"/>
      <c r="C469" s="405"/>
      <c r="D469" t="s">
        <v>16</v>
      </c>
      <c r="E469" s="25">
        <v>5</v>
      </c>
      <c r="G469" s="1">
        <f t="shared" si="7"/>
        <v>165.3</v>
      </c>
    </row>
    <row r="470" spans="1:8" hidden="1">
      <c r="B470" s="405"/>
      <c r="C470" s="405"/>
      <c r="D470" t="s">
        <v>17</v>
      </c>
      <c r="E470" s="25">
        <v>150</v>
      </c>
      <c r="G470" s="1">
        <f t="shared" si="7"/>
        <v>315.3</v>
      </c>
    </row>
    <row r="471" spans="1:8" hidden="1">
      <c r="B471" s="405"/>
      <c r="C471" s="405"/>
      <c r="D471" t="s">
        <v>37</v>
      </c>
      <c r="E471" s="25">
        <v>15</v>
      </c>
      <c r="G471" s="1">
        <f t="shared" si="7"/>
        <v>330.3</v>
      </c>
    </row>
    <row r="472" spans="1:8" hidden="1">
      <c r="A472" s="30">
        <v>44074</v>
      </c>
      <c r="B472" s="405">
        <v>20244</v>
      </c>
      <c r="C472" s="405" t="s">
        <v>25</v>
      </c>
      <c r="D472" t="s">
        <v>15</v>
      </c>
      <c r="F472" s="25">
        <v>60</v>
      </c>
      <c r="G472" s="1">
        <f t="shared" si="7"/>
        <v>270.3</v>
      </c>
    </row>
    <row r="473" spans="1:8" hidden="1">
      <c r="A473" s="30">
        <v>44074</v>
      </c>
      <c r="B473" s="405">
        <v>20244</v>
      </c>
      <c r="C473" s="405" t="s">
        <v>25</v>
      </c>
      <c r="D473" t="s">
        <v>16</v>
      </c>
      <c r="F473" s="25">
        <v>5</v>
      </c>
      <c r="G473" s="1">
        <f t="shared" si="7"/>
        <v>265.3</v>
      </c>
    </row>
    <row r="474" spans="1:8" hidden="1">
      <c r="A474" s="30">
        <v>44131</v>
      </c>
      <c r="B474" s="405">
        <v>20562</v>
      </c>
      <c r="C474" s="405" t="s">
        <v>25</v>
      </c>
      <c r="D474" t="s">
        <v>13</v>
      </c>
      <c r="F474" s="25">
        <v>95.9</v>
      </c>
      <c r="G474" s="1">
        <f t="shared" si="7"/>
        <v>169.4</v>
      </c>
    </row>
    <row r="475" spans="1:8" hidden="1">
      <c r="A475" s="30">
        <v>44131</v>
      </c>
      <c r="B475" s="405">
        <v>20562</v>
      </c>
      <c r="C475" s="405" t="s">
        <v>25</v>
      </c>
      <c r="D475" t="s">
        <v>14</v>
      </c>
      <c r="F475" s="25">
        <v>4.4000000000000004</v>
      </c>
      <c r="G475" s="1">
        <f t="shared" si="7"/>
        <v>165</v>
      </c>
    </row>
    <row r="476" spans="1:8" hidden="1">
      <c r="A476" s="30">
        <v>44153</v>
      </c>
      <c r="B476" s="405">
        <v>20731</v>
      </c>
      <c r="C476" s="405" t="s">
        <v>25</v>
      </c>
      <c r="D476" t="s">
        <v>37</v>
      </c>
      <c r="F476" s="25">
        <v>15</v>
      </c>
      <c r="G476" s="1">
        <f t="shared" si="7"/>
        <v>150</v>
      </c>
    </row>
    <row r="477" spans="1:8" hidden="1">
      <c r="A477" s="30">
        <v>44272</v>
      </c>
      <c r="B477" s="405" t="s">
        <v>129</v>
      </c>
      <c r="C477" s="405" t="s">
        <v>25</v>
      </c>
      <c r="D477" t="s">
        <v>495</v>
      </c>
      <c r="F477" s="25">
        <v>75</v>
      </c>
      <c r="G477" s="1">
        <f t="shared" si="7"/>
        <v>75</v>
      </c>
    </row>
    <row r="478" spans="1:8" hidden="1">
      <c r="A478" s="30">
        <v>44278</v>
      </c>
      <c r="B478" s="405">
        <v>22047</v>
      </c>
      <c r="C478" s="405" t="s">
        <v>25</v>
      </c>
      <c r="D478" t="s">
        <v>17</v>
      </c>
      <c r="F478" s="25">
        <v>75</v>
      </c>
      <c r="G478" s="1">
        <f t="shared" si="7"/>
        <v>0</v>
      </c>
    </row>
    <row r="479" spans="1:8" hidden="1">
      <c r="A479" s="32">
        <v>44104</v>
      </c>
      <c r="B479" s="404" t="s">
        <v>11</v>
      </c>
      <c r="C479" s="404" t="s">
        <v>26</v>
      </c>
      <c r="D479" t="s">
        <v>13</v>
      </c>
      <c r="E479" s="25">
        <v>98.3</v>
      </c>
      <c r="G479" s="1">
        <f t="shared" si="7"/>
        <v>98.3</v>
      </c>
    </row>
    <row r="480" spans="1:8" hidden="1">
      <c r="B480" s="405"/>
      <c r="C480" s="405"/>
      <c r="D480" t="s">
        <v>14</v>
      </c>
      <c r="E480" s="25">
        <v>5.0999999999999996</v>
      </c>
      <c r="G480" s="1">
        <f t="shared" si="7"/>
        <v>103.39999999999999</v>
      </c>
    </row>
    <row r="481" spans="1:7" hidden="1">
      <c r="B481" s="405"/>
      <c r="C481" s="405"/>
      <c r="D481" t="s">
        <v>15</v>
      </c>
      <c r="E481" s="25">
        <v>60</v>
      </c>
      <c r="G481" s="1">
        <f t="shared" si="7"/>
        <v>163.39999999999998</v>
      </c>
    </row>
    <row r="482" spans="1:7" hidden="1">
      <c r="B482" s="405"/>
      <c r="C482" s="405"/>
      <c r="D482" t="s">
        <v>16</v>
      </c>
      <c r="E482" s="25">
        <v>5</v>
      </c>
      <c r="G482" s="1">
        <f t="shared" si="7"/>
        <v>168.39999999999998</v>
      </c>
    </row>
    <row r="483" spans="1:7" hidden="1">
      <c r="B483" s="405"/>
      <c r="C483" s="405"/>
      <c r="D483" t="s">
        <v>17</v>
      </c>
      <c r="E483" s="25">
        <v>150</v>
      </c>
      <c r="G483" s="1">
        <f t="shared" si="7"/>
        <v>318.39999999999998</v>
      </c>
    </row>
    <row r="484" spans="1:7" hidden="1">
      <c r="B484" s="405"/>
      <c r="C484" s="405"/>
      <c r="D484" t="s">
        <v>37</v>
      </c>
      <c r="E484" s="25">
        <v>8.5</v>
      </c>
      <c r="G484" s="1">
        <f t="shared" ref="G484:G547" si="8">+G483+E484-F484</f>
        <v>326.89999999999998</v>
      </c>
    </row>
    <row r="485" spans="1:7" hidden="1">
      <c r="A485" s="30">
        <v>44074</v>
      </c>
      <c r="B485" s="405">
        <v>20244</v>
      </c>
      <c r="C485" s="405" t="s">
        <v>26</v>
      </c>
      <c r="D485" t="s">
        <v>15</v>
      </c>
      <c r="F485" s="25">
        <v>60</v>
      </c>
      <c r="G485" s="1">
        <f t="shared" si="8"/>
        <v>266.89999999999998</v>
      </c>
    </row>
    <row r="486" spans="1:7" hidden="1">
      <c r="A486" s="30">
        <v>44074</v>
      </c>
      <c r="B486" s="405">
        <v>20244</v>
      </c>
      <c r="C486" s="405" t="s">
        <v>26</v>
      </c>
      <c r="D486" t="s">
        <v>16</v>
      </c>
      <c r="F486" s="25">
        <v>5</v>
      </c>
      <c r="G486" s="1">
        <f t="shared" si="8"/>
        <v>261.89999999999998</v>
      </c>
    </row>
    <row r="487" spans="1:7" hidden="1">
      <c r="A487" s="30">
        <v>44153</v>
      </c>
      <c r="B487" s="405">
        <v>20731</v>
      </c>
      <c r="C487" s="405" t="s">
        <v>26</v>
      </c>
      <c r="D487" t="s">
        <v>37</v>
      </c>
      <c r="F487" s="25">
        <v>8.5</v>
      </c>
      <c r="G487" s="1">
        <f t="shared" si="8"/>
        <v>253.39999999999998</v>
      </c>
    </row>
    <row r="488" spans="1:7" hidden="1">
      <c r="A488" s="30">
        <v>44170</v>
      </c>
      <c r="B488" s="405">
        <v>20966</v>
      </c>
      <c r="C488" s="405" t="s">
        <v>26</v>
      </c>
      <c r="D488" t="s">
        <v>13</v>
      </c>
      <c r="F488" s="25">
        <v>98.3</v>
      </c>
      <c r="G488" s="1">
        <f t="shared" si="8"/>
        <v>155.09999999999997</v>
      </c>
    </row>
    <row r="489" spans="1:7" hidden="1">
      <c r="A489" s="30">
        <v>44170</v>
      </c>
      <c r="B489" s="405">
        <v>20966</v>
      </c>
      <c r="C489" s="405" t="s">
        <v>26</v>
      </c>
      <c r="D489" t="s">
        <v>14</v>
      </c>
      <c r="F489" s="25">
        <v>5.0999999999999996</v>
      </c>
      <c r="G489" s="1">
        <f t="shared" si="8"/>
        <v>149.99999999999997</v>
      </c>
    </row>
    <row r="490" spans="1:7" hidden="1">
      <c r="A490" s="30">
        <v>44272</v>
      </c>
      <c r="B490" s="405" t="s">
        <v>129</v>
      </c>
      <c r="C490" s="405" t="s">
        <v>26</v>
      </c>
      <c r="D490" t="s">
        <v>495</v>
      </c>
      <c r="F490" s="25">
        <v>75</v>
      </c>
      <c r="G490" s="1">
        <f t="shared" si="8"/>
        <v>74.999999999999972</v>
      </c>
    </row>
    <row r="491" spans="1:7" hidden="1">
      <c r="A491" s="30">
        <v>44278</v>
      </c>
      <c r="B491" s="405">
        <v>22047</v>
      </c>
      <c r="C491" s="405" t="s">
        <v>26</v>
      </c>
      <c r="D491" t="s">
        <v>17</v>
      </c>
      <c r="F491" s="25">
        <v>75</v>
      </c>
      <c r="G491" s="1">
        <f t="shared" si="8"/>
        <v>0</v>
      </c>
    </row>
    <row r="492" spans="1:7" hidden="1">
      <c r="A492" s="32">
        <v>44135</v>
      </c>
      <c r="B492" s="404" t="s">
        <v>11</v>
      </c>
      <c r="C492" s="404" t="s">
        <v>27</v>
      </c>
      <c r="D492" t="s">
        <v>13</v>
      </c>
      <c r="E492" s="25">
        <v>115.3</v>
      </c>
      <c r="G492" s="1">
        <f t="shared" si="8"/>
        <v>115.3</v>
      </c>
    </row>
    <row r="493" spans="1:7" hidden="1">
      <c r="B493" s="405"/>
      <c r="C493" s="405"/>
      <c r="D493" t="s">
        <v>14</v>
      </c>
      <c r="E493" s="25">
        <v>5.4</v>
      </c>
      <c r="G493" s="1">
        <f t="shared" si="8"/>
        <v>120.7</v>
      </c>
    </row>
    <row r="494" spans="1:7" hidden="1">
      <c r="B494" s="405"/>
      <c r="C494" s="405"/>
      <c r="D494" t="s">
        <v>15</v>
      </c>
      <c r="E494" s="25">
        <v>60</v>
      </c>
      <c r="G494" s="1">
        <f t="shared" si="8"/>
        <v>180.7</v>
      </c>
    </row>
    <row r="495" spans="1:7" hidden="1">
      <c r="B495" s="405"/>
      <c r="C495" s="405"/>
      <c r="D495" t="s">
        <v>31</v>
      </c>
      <c r="E495" s="25">
        <v>5</v>
      </c>
      <c r="G495" s="1">
        <f t="shared" si="8"/>
        <v>185.7</v>
      </c>
    </row>
    <row r="496" spans="1:7" hidden="1">
      <c r="B496" s="405"/>
      <c r="C496" s="405"/>
      <c r="D496" t="s">
        <v>17</v>
      </c>
      <c r="E496" s="25">
        <v>150</v>
      </c>
      <c r="G496" s="1">
        <f t="shared" si="8"/>
        <v>335.7</v>
      </c>
    </row>
    <row r="497" spans="1:7" hidden="1">
      <c r="A497" s="30">
        <v>44113</v>
      </c>
      <c r="B497" s="405">
        <v>20455</v>
      </c>
      <c r="C497" s="405" t="s">
        <v>27</v>
      </c>
      <c r="D497" t="s">
        <v>15</v>
      </c>
      <c r="F497" s="25">
        <v>60</v>
      </c>
      <c r="G497" s="1">
        <f t="shared" si="8"/>
        <v>275.7</v>
      </c>
    </row>
    <row r="498" spans="1:7" hidden="1">
      <c r="A498" s="30">
        <v>44113</v>
      </c>
      <c r="B498" s="405">
        <v>20455</v>
      </c>
      <c r="C498" s="405" t="s">
        <v>27</v>
      </c>
      <c r="D498" t="s">
        <v>31</v>
      </c>
      <c r="F498" s="25">
        <v>5</v>
      </c>
      <c r="G498" s="1">
        <f t="shared" si="8"/>
        <v>270.7</v>
      </c>
    </row>
    <row r="499" spans="1:7" hidden="1">
      <c r="A499" s="30">
        <v>44170</v>
      </c>
      <c r="B499" s="405">
        <v>20966</v>
      </c>
      <c r="C499" s="405" t="s">
        <v>27</v>
      </c>
      <c r="D499" t="s">
        <v>13</v>
      </c>
      <c r="F499" s="25">
        <v>115.3</v>
      </c>
      <c r="G499" s="1">
        <f t="shared" si="8"/>
        <v>155.39999999999998</v>
      </c>
    </row>
    <row r="500" spans="1:7" hidden="1">
      <c r="A500" s="30">
        <v>44170</v>
      </c>
      <c r="B500" s="405">
        <v>20966</v>
      </c>
      <c r="C500" s="405" t="s">
        <v>27</v>
      </c>
      <c r="D500" t="s">
        <v>14</v>
      </c>
      <c r="F500" s="25">
        <v>5.4</v>
      </c>
      <c r="G500" s="1">
        <f t="shared" si="8"/>
        <v>149.99999999999997</v>
      </c>
    </row>
    <row r="501" spans="1:7" hidden="1">
      <c r="A501" s="30">
        <v>44272</v>
      </c>
      <c r="B501" s="405" t="s">
        <v>129</v>
      </c>
      <c r="C501" s="405" t="s">
        <v>27</v>
      </c>
      <c r="D501" t="s">
        <v>495</v>
      </c>
      <c r="F501" s="25">
        <v>75</v>
      </c>
      <c r="G501" s="1">
        <f t="shared" si="8"/>
        <v>74.999999999999972</v>
      </c>
    </row>
    <row r="502" spans="1:7" hidden="1">
      <c r="A502" s="30">
        <v>44278</v>
      </c>
      <c r="B502" s="405">
        <v>22047</v>
      </c>
      <c r="C502" s="405" t="s">
        <v>27</v>
      </c>
      <c r="D502" t="s">
        <v>17</v>
      </c>
      <c r="F502" s="25">
        <v>50</v>
      </c>
      <c r="G502" s="1">
        <f t="shared" si="8"/>
        <v>24.999999999999972</v>
      </c>
    </row>
    <row r="503" spans="1:7" hidden="1">
      <c r="A503" s="30">
        <v>44333</v>
      </c>
      <c r="B503" s="405">
        <v>22469</v>
      </c>
      <c r="C503" s="405" t="s">
        <v>27</v>
      </c>
      <c r="D503" t="s">
        <v>17</v>
      </c>
      <c r="F503" s="25">
        <v>25</v>
      </c>
      <c r="G503" s="1">
        <f t="shared" si="8"/>
        <v>-2.8421709430404007E-14</v>
      </c>
    </row>
    <row r="504" spans="1:7" hidden="1">
      <c r="A504" s="32">
        <v>44165</v>
      </c>
      <c r="B504" s="404" t="s">
        <v>11</v>
      </c>
      <c r="C504" s="404" t="s">
        <v>28</v>
      </c>
      <c r="D504" t="s">
        <v>13</v>
      </c>
      <c r="E504" s="25">
        <v>109.3</v>
      </c>
      <c r="G504" s="1">
        <f t="shared" si="8"/>
        <v>109.29999999999997</v>
      </c>
    </row>
    <row r="505" spans="1:7" hidden="1">
      <c r="B505" s="405"/>
      <c r="C505" s="405"/>
      <c r="D505" t="s">
        <v>14</v>
      </c>
      <c r="E505" s="25">
        <v>5.6</v>
      </c>
      <c r="G505" s="1">
        <f t="shared" si="8"/>
        <v>114.89999999999996</v>
      </c>
    </row>
    <row r="506" spans="1:7" hidden="1">
      <c r="B506" s="405"/>
      <c r="C506" s="405"/>
      <c r="D506" t="s">
        <v>15</v>
      </c>
      <c r="E506" s="25">
        <v>60</v>
      </c>
      <c r="G506" s="1">
        <f t="shared" si="8"/>
        <v>174.89999999999998</v>
      </c>
    </row>
    <row r="507" spans="1:7" hidden="1">
      <c r="B507" s="405"/>
      <c r="C507" s="405"/>
      <c r="D507" t="s">
        <v>31</v>
      </c>
      <c r="E507" s="25">
        <v>5</v>
      </c>
      <c r="G507" s="1">
        <f t="shared" si="8"/>
        <v>179.89999999999998</v>
      </c>
    </row>
    <row r="508" spans="1:7" hidden="1">
      <c r="B508" s="405"/>
      <c r="C508" s="405"/>
      <c r="D508" t="s">
        <v>17</v>
      </c>
      <c r="E508" s="25">
        <v>150</v>
      </c>
      <c r="G508" s="1">
        <f t="shared" si="8"/>
        <v>329.9</v>
      </c>
    </row>
    <row r="509" spans="1:7" hidden="1">
      <c r="A509" s="30">
        <v>44153</v>
      </c>
      <c r="B509" s="405">
        <v>20731</v>
      </c>
      <c r="C509" s="405" t="s">
        <v>28</v>
      </c>
      <c r="D509" t="s">
        <v>15</v>
      </c>
      <c r="F509" s="25">
        <v>60</v>
      </c>
      <c r="G509" s="1">
        <f t="shared" si="8"/>
        <v>269.89999999999998</v>
      </c>
    </row>
    <row r="510" spans="1:7" hidden="1">
      <c r="A510" s="30">
        <v>44153</v>
      </c>
      <c r="B510" s="405">
        <v>20731</v>
      </c>
      <c r="C510" s="405" t="s">
        <v>28</v>
      </c>
      <c r="D510" t="s">
        <v>31</v>
      </c>
      <c r="F510" s="25">
        <v>5</v>
      </c>
      <c r="G510" s="1">
        <f t="shared" si="8"/>
        <v>264.89999999999998</v>
      </c>
    </row>
    <row r="511" spans="1:7" hidden="1">
      <c r="A511" s="30">
        <v>44201</v>
      </c>
      <c r="B511" s="405">
        <v>21329</v>
      </c>
      <c r="C511" s="405" t="s">
        <v>28</v>
      </c>
      <c r="D511" t="s">
        <v>13</v>
      </c>
      <c r="F511" s="25">
        <v>109.3</v>
      </c>
      <c r="G511" s="1">
        <f t="shared" si="8"/>
        <v>155.59999999999997</v>
      </c>
    </row>
    <row r="512" spans="1:7" hidden="1">
      <c r="A512" s="30">
        <v>44201</v>
      </c>
      <c r="B512" s="405">
        <v>21329</v>
      </c>
      <c r="C512" s="405" t="s">
        <v>28</v>
      </c>
      <c r="D512" t="s">
        <v>14</v>
      </c>
      <c r="F512" s="25">
        <v>5.6</v>
      </c>
      <c r="G512" s="1">
        <f t="shared" si="8"/>
        <v>149.99999999999997</v>
      </c>
    </row>
    <row r="513" spans="1:7" hidden="1">
      <c r="A513" s="30">
        <v>44272</v>
      </c>
      <c r="B513" s="405" t="s">
        <v>129</v>
      </c>
      <c r="C513" s="405" t="s">
        <v>28</v>
      </c>
      <c r="D513" t="s">
        <v>495</v>
      </c>
      <c r="F513" s="25">
        <v>75</v>
      </c>
      <c r="G513" s="1">
        <f t="shared" si="8"/>
        <v>74.999999999999972</v>
      </c>
    </row>
    <row r="514" spans="1:7" hidden="1">
      <c r="A514" s="30">
        <v>44333</v>
      </c>
      <c r="B514" s="405">
        <v>22469</v>
      </c>
      <c r="C514" s="405" t="s">
        <v>28</v>
      </c>
      <c r="D514" t="s">
        <v>17</v>
      </c>
      <c r="F514" s="25">
        <v>75</v>
      </c>
      <c r="G514" s="1">
        <f t="shared" si="8"/>
        <v>0</v>
      </c>
    </row>
    <row r="515" spans="1:7" hidden="1">
      <c r="A515" s="32">
        <v>44196</v>
      </c>
      <c r="B515" s="404" t="s">
        <v>11</v>
      </c>
      <c r="C515" s="404" t="s">
        <v>29</v>
      </c>
      <c r="D515" t="s">
        <v>13</v>
      </c>
      <c r="E515" s="25">
        <v>125.1</v>
      </c>
      <c r="G515" s="1">
        <f t="shared" si="8"/>
        <v>125.1</v>
      </c>
    </row>
    <row r="516" spans="1:7" hidden="1">
      <c r="B516" s="405"/>
      <c r="C516" s="405"/>
      <c r="D516" t="s">
        <v>14</v>
      </c>
      <c r="E516" s="25">
        <v>4.9000000000000004</v>
      </c>
      <c r="G516" s="1">
        <f t="shared" si="8"/>
        <v>130</v>
      </c>
    </row>
    <row r="517" spans="1:7" hidden="1">
      <c r="B517" s="405"/>
      <c r="C517" s="405"/>
      <c r="D517" t="s">
        <v>15</v>
      </c>
      <c r="E517" s="25">
        <v>60</v>
      </c>
      <c r="G517" s="1">
        <f t="shared" si="8"/>
        <v>190</v>
      </c>
    </row>
    <row r="518" spans="1:7" hidden="1">
      <c r="B518" s="405"/>
      <c r="C518" s="405"/>
      <c r="D518" t="s">
        <v>31</v>
      </c>
      <c r="E518" s="25">
        <v>5</v>
      </c>
      <c r="G518" s="1">
        <f t="shared" si="8"/>
        <v>195</v>
      </c>
    </row>
    <row r="519" spans="1:7" hidden="1">
      <c r="B519" s="405"/>
      <c r="C519" s="405"/>
      <c r="D519" t="s">
        <v>17</v>
      </c>
      <c r="E519" s="25">
        <v>150</v>
      </c>
      <c r="G519" s="1">
        <f t="shared" si="8"/>
        <v>345</v>
      </c>
    </row>
    <row r="520" spans="1:7" hidden="1">
      <c r="A520" s="30">
        <v>44201</v>
      </c>
      <c r="B520" s="405">
        <v>21329</v>
      </c>
      <c r="C520" s="405" t="s">
        <v>29</v>
      </c>
      <c r="D520" t="s">
        <v>15</v>
      </c>
      <c r="F520" s="25">
        <v>60</v>
      </c>
      <c r="G520" s="1">
        <f t="shared" si="8"/>
        <v>285</v>
      </c>
    </row>
    <row r="521" spans="1:7" hidden="1">
      <c r="A521" s="30">
        <v>44201</v>
      </c>
      <c r="B521" s="405">
        <v>21329</v>
      </c>
      <c r="C521" s="405" t="s">
        <v>29</v>
      </c>
      <c r="D521" t="s">
        <v>16</v>
      </c>
      <c r="F521" s="25">
        <v>5</v>
      </c>
      <c r="G521" s="1">
        <f t="shared" si="8"/>
        <v>280</v>
      </c>
    </row>
    <row r="522" spans="1:7" hidden="1">
      <c r="A522" s="30">
        <v>44222</v>
      </c>
      <c r="B522" s="405">
        <v>21404</v>
      </c>
      <c r="C522" s="405" t="s">
        <v>29</v>
      </c>
      <c r="D522" t="s">
        <v>13</v>
      </c>
      <c r="F522" s="25">
        <v>125.1</v>
      </c>
      <c r="G522" s="1">
        <f t="shared" si="8"/>
        <v>154.9</v>
      </c>
    </row>
    <row r="523" spans="1:7" hidden="1">
      <c r="A523" s="30">
        <v>44222</v>
      </c>
      <c r="B523" s="405">
        <v>21404</v>
      </c>
      <c r="C523" s="405" t="s">
        <v>29</v>
      </c>
      <c r="D523" t="s">
        <v>14</v>
      </c>
      <c r="F523" s="25">
        <v>4.9000000000000004</v>
      </c>
      <c r="G523" s="1">
        <f t="shared" si="8"/>
        <v>150</v>
      </c>
    </row>
    <row r="524" spans="1:7" hidden="1">
      <c r="A524" s="30">
        <v>44272</v>
      </c>
      <c r="B524" s="405" t="s">
        <v>129</v>
      </c>
      <c r="C524" s="405" t="s">
        <v>29</v>
      </c>
      <c r="D524" t="s">
        <v>495</v>
      </c>
      <c r="F524" s="25">
        <v>75</v>
      </c>
      <c r="G524" s="1">
        <f t="shared" si="8"/>
        <v>75</v>
      </c>
    </row>
    <row r="525" spans="1:7" hidden="1">
      <c r="A525" s="30">
        <v>44333</v>
      </c>
      <c r="B525" s="405">
        <v>22469</v>
      </c>
      <c r="C525" s="405" t="s">
        <v>29</v>
      </c>
      <c r="D525" t="s">
        <v>17</v>
      </c>
      <c r="F525" s="25">
        <v>75</v>
      </c>
      <c r="G525" s="1">
        <f t="shared" si="8"/>
        <v>0</v>
      </c>
    </row>
    <row r="526" spans="1:7" hidden="1">
      <c r="A526" s="32">
        <v>44227</v>
      </c>
      <c r="B526" s="404" t="s">
        <v>11</v>
      </c>
      <c r="C526" s="404" t="s">
        <v>12</v>
      </c>
      <c r="D526" t="s">
        <v>13</v>
      </c>
      <c r="E526" s="25">
        <v>133.5</v>
      </c>
      <c r="G526" s="1">
        <f t="shared" si="8"/>
        <v>133.5</v>
      </c>
    </row>
    <row r="527" spans="1:7" hidden="1">
      <c r="B527" s="405"/>
      <c r="C527" s="405"/>
      <c r="D527" t="s">
        <v>14</v>
      </c>
      <c r="E527" s="25">
        <v>6.3</v>
      </c>
      <c r="G527" s="1">
        <f t="shared" si="8"/>
        <v>139.80000000000001</v>
      </c>
    </row>
    <row r="528" spans="1:7" hidden="1">
      <c r="B528" s="405"/>
      <c r="C528" s="405"/>
      <c r="D528" t="s">
        <v>15</v>
      </c>
      <c r="E528" s="25">
        <v>60</v>
      </c>
      <c r="G528" s="1">
        <f t="shared" si="8"/>
        <v>199.8</v>
      </c>
    </row>
    <row r="529" spans="1:7" hidden="1">
      <c r="B529" s="405"/>
      <c r="C529" s="405"/>
      <c r="D529" t="s">
        <v>31</v>
      </c>
      <c r="E529" s="25">
        <v>5</v>
      </c>
      <c r="G529" s="1">
        <f t="shared" si="8"/>
        <v>204.8</v>
      </c>
    </row>
    <row r="530" spans="1:7" hidden="1">
      <c r="B530" s="405"/>
      <c r="C530" s="405"/>
      <c r="D530" t="s">
        <v>17</v>
      </c>
      <c r="E530" s="25">
        <v>150</v>
      </c>
      <c r="G530" s="1">
        <f t="shared" si="8"/>
        <v>354.8</v>
      </c>
    </row>
    <row r="531" spans="1:7" hidden="1">
      <c r="A531" s="30">
        <v>44236</v>
      </c>
      <c r="B531" s="405">
        <v>21542</v>
      </c>
      <c r="C531" s="405" t="s">
        <v>12</v>
      </c>
      <c r="D531" t="s">
        <v>15</v>
      </c>
      <c r="F531" s="25">
        <v>60</v>
      </c>
      <c r="G531" s="1">
        <f t="shared" si="8"/>
        <v>294.8</v>
      </c>
    </row>
    <row r="532" spans="1:7" hidden="1">
      <c r="A532" s="30">
        <v>44236</v>
      </c>
      <c r="B532" s="405">
        <v>21542</v>
      </c>
      <c r="C532" s="405" t="s">
        <v>12</v>
      </c>
      <c r="D532" t="s">
        <v>16</v>
      </c>
      <c r="F532" s="25">
        <v>5</v>
      </c>
      <c r="G532" s="1">
        <f t="shared" si="8"/>
        <v>289.8</v>
      </c>
    </row>
    <row r="533" spans="1:7" hidden="1">
      <c r="A533" s="30">
        <v>44242</v>
      </c>
      <c r="B533" s="405">
        <v>21587</v>
      </c>
      <c r="C533" s="405" t="s">
        <v>12</v>
      </c>
      <c r="D533" t="s">
        <v>17</v>
      </c>
      <c r="F533" s="25">
        <v>150</v>
      </c>
      <c r="G533" s="1">
        <f t="shared" si="8"/>
        <v>139.80000000000001</v>
      </c>
    </row>
    <row r="534" spans="1:7" hidden="1">
      <c r="A534" s="30">
        <v>44253</v>
      </c>
      <c r="B534" s="405">
        <v>21645</v>
      </c>
      <c r="C534" s="405" t="s">
        <v>12</v>
      </c>
      <c r="D534" t="s">
        <v>13</v>
      </c>
      <c r="F534" s="25">
        <v>133.5</v>
      </c>
      <c r="G534" s="1">
        <f t="shared" si="8"/>
        <v>6.3000000000000114</v>
      </c>
    </row>
    <row r="535" spans="1:7" hidden="1">
      <c r="A535" s="30">
        <v>44253</v>
      </c>
      <c r="B535" s="405">
        <v>21645</v>
      </c>
      <c r="C535" s="405" t="s">
        <v>12</v>
      </c>
      <c r="D535" t="s">
        <v>14</v>
      </c>
      <c r="F535" s="25">
        <v>6.3</v>
      </c>
      <c r="G535" s="1">
        <f t="shared" si="8"/>
        <v>1.1546319456101628E-14</v>
      </c>
    </row>
    <row r="536" spans="1:7" hidden="1">
      <c r="A536" s="32">
        <v>44255</v>
      </c>
      <c r="B536" s="404" t="s">
        <v>11</v>
      </c>
      <c r="C536" s="404" t="s">
        <v>19</v>
      </c>
      <c r="D536" t="s">
        <v>13</v>
      </c>
      <c r="E536" s="25">
        <v>120.9</v>
      </c>
      <c r="G536" s="1">
        <f t="shared" si="8"/>
        <v>120.90000000000002</v>
      </c>
    </row>
    <row r="537" spans="1:7" hidden="1">
      <c r="B537" s="405"/>
      <c r="C537" s="405"/>
      <c r="D537" t="s">
        <v>14</v>
      </c>
      <c r="E537" s="25">
        <v>5.7</v>
      </c>
      <c r="G537" s="1">
        <f t="shared" si="8"/>
        <v>126.60000000000002</v>
      </c>
    </row>
    <row r="538" spans="1:7" hidden="1">
      <c r="B538" s="405"/>
      <c r="C538" s="405"/>
      <c r="D538" t="s">
        <v>15</v>
      </c>
      <c r="E538" s="25">
        <v>56</v>
      </c>
      <c r="G538" s="1">
        <f t="shared" si="8"/>
        <v>182.60000000000002</v>
      </c>
    </row>
    <row r="539" spans="1:7" hidden="1">
      <c r="B539" s="405"/>
      <c r="C539" s="405"/>
      <c r="D539" t="s">
        <v>31</v>
      </c>
      <c r="E539" s="25">
        <v>5</v>
      </c>
      <c r="G539" s="1">
        <f t="shared" si="8"/>
        <v>187.60000000000002</v>
      </c>
    </row>
    <row r="540" spans="1:7" hidden="1">
      <c r="B540" s="405"/>
      <c r="C540" s="405"/>
      <c r="D540" t="s">
        <v>17</v>
      </c>
      <c r="E540" s="25">
        <v>150</v>
      </c>
      <c r="G540" s="1">
        <f t="shared" si="8"/>
        <v>337.6</v>
      </c>
    </row>
    <row r="541" spans="1:7" hidden="1">
      <c r="A541" s="30">
        <v>44258</v>
      </c>
      <c r="B541" s="405">
        <v>21729</v>
      </c>
      <c r="C541" s="405" t="s">
        <v>19</v>
      </c>
      <c r="D541" t="s">
        <v>15</v>
      </c>
      <c r="F541" s="25">
        <v>56</v>
      </c>
      <c r="G541" s="1">
        <f t="shared" si="8"/>
        <v>281.60000000000002</v>
      </c>
    </row>
    <row r="542" spans="1:7" hidden="1">
      <c r="A542" s="30">
        <v>44258</v>
      </c>
      <c r="B542" s="405">
        <v>21729</v>
      </c>
      <c r="C542" s="405" t="s">
        <v>19</v>
      </c>
      <c r="D542" t="s">
        <v>16</v>
      </c>
      <c r="F542" s="25">
        <v>5</v>
      </c>
      <c r="G542" s="1">
        <f t="shared" si="8"/>
        <v>276.60000000000002</v>
      </c>
    </row>
    <row r="543" spans="1:7" hidden="1">
      <c r="A543" s="30">
        <v>44258</v>
      </c>
      <c r="B543" s="405">
        <v>21729</v>
      </c>
      <c r="C543" s="405" t="s">
        <v>19</v>
      </c>
      <c r="D543" t="s">
        <v>17</v>
      </c>
      <c r="F543" s="25">
        <v>150</v>
      </c>
      <c r="G543" s="1">
        <f t="shared" si="8"/>
        <v>126.60000000000002</v>
      </c>
    </row>
    <row r="544" spans="1:7" hidden="1">
      <c r="A544" s="30">
        <v>44295</v>
      </c>
      <c r="B544" s="405">
        <v>22104</v>
      </c>
      <c r="C544" s="405" t="s">
        <v>19</v>
      </c>
      <c r="D544" t="s">
        <v>13</v>
      </c>
      <c r="F544" s="25">
        <v>120.9</v>
      </c>
      <c r="G544" s="1">
        <f t="shared" si="8"/>
        <v>5.7000000000000171</v>
      </c>
    </row>
    <row r="545" spans="1:7" hidden="1">
      <c r="A545" s="30">
        <v>44295</v>
      </c>
      <c r="B545" s="405">
        <v>22104</v>
      </c>
      <c r="C545" s="405" t="s">
        <v>19</v>
      </c>
      <c r="D545" t="s">
        <v>14</v>
      </c>
      <c r="F545" s="25">
        <v>5.7</v>
      </c>
      <c r="G545" s="1">
        <f t="shared" si="8"/>
        <v>1.6875389974302379E-14</v>
      </c>
    </row>
    <row r="546" spans="1:7" hidden="1">
      <c r="A546" s="32">
        <v>44286</v>
      </c>
      <c r="B546" s="404" t="s">
        <v>11</v>
      </c>
      <c r="C546" s="404" t="s">
        <v>20</v>
      </c>
      <c r="D546" t="s">
        <v>13</v>
      </c>
      <c r="E546" s="25">
        <v>132.6</v>
      </c>
      <c r="G546" s="1">
        <f t="shared" si="8"/>
        <v>132.60000000000002</v>
      </c>
    </row>
    <row r="547" spans="1:7" hidden="1">
      <c r="B547" s="405"/>
      <c r="C547" s="405"/>
      <c r="D547" t="s">
        <v>14</v>
      </c>
      <c r="E547" s="25">
        <v>3.8</v>
      </c>
      <c r="G547" s="1">
        <f t="shared" si="8"/>
        <v>136.40000000000003</v>
      </c>
    </row>
    <row r="548" spans="1:7" hidden="1">
      <c r="B548" s="405"/>
      <c r="C548" s="405"/>
      <c r="D548" t="s">
        <v>15</v>
      </c>
      <c r="E548" s="25">
        <v>60</v>
      </c>
      <c r="G548" s="1">
        <f t="shared" ref="G548:G611" si="9">+G547+E548-F548</f>
        <v>196.40000000000003</v>
      </c>
    </row>
    <row r="549" spans="1:7" hidden="1">
      <c r="B549" s="405"/>
      <c r="C549" s="405"/>
      <c r="D549" t="s">
        <v>31</v>
      </c>
      <c r="E549" s="25">
        <v>5</v>
      </c>
      <c r="G549" s="1">
        <f t="shared" si="9"/>
        <v>201.40000000000003</v>
      </c>
    </row>
    <row r="550" spans="1:7" hidden="1">
      <c r="B550" s="405"/>
      <c r="C550" s="405"/>
      <c r="D550" t="s">
        <v>17</v>
      </c>
      <c r="E550" s="25">
        <v>150</v>
      </c>
      <c r="G550" s="1">
        <f t="shared" si="9"/>
        <v>351.40000000000003</v>
      </c>
    </row>
    <row r="551" spans="1:7" hidden="1">
      <c r="B551" s="405"/>
      <c r="C551" s="405"/>
      <c r="D551" t="s">
        <v>40</v>
      </c>
      <c r="E551" s="25">
        <v>10</v>
      </c>
      <c r="G551" s="1">
        <f t="shared" si="9"/>
        <v>361.40000000000003</v>
      </c>
    </row>
    <row r="552" spans="1:7" hidden="1">
      <c r="A552" s="30">
        <v>44277</v>
      </c>
      <c r="B552" s="405">
        <v>21989</v>
      </c>
      <c r="C552" s="405" t="s">
        <v>20</v>
      </c>
      <c r="D552" t="s">
        <v>40</v>
      </c>
      <c r="F552" s="25">
        <v>10</v>
      </c>
      <c r="G552" s="1">
        <f t="shared" si="9"/>
        <v>351.40000000000003</v>
      </c>
    </row>
    <row r="553" spans="1:7" hidden="1">
      <c r="A553" s="30">
        <v>44291</v>
      </c>
      <c r="B553" s="405">
        <v>22083</v>
      </c>
      <c r="C553" s="405" t="s">
        <v>20</v>
      </c>
      <c r="D553" t="s">
        <v>15</v>
      </c>
      <c r="F553" s="25">
        <v>60</v>
      </c>
      <c r="G553" s="1">
        <f t="shared" si="9"/>
        <v>291.40000000000003</v>
      </c>
    </row>
    <row r="554" spans="1:7" hidden="1">
      <c r="A554" s="30">
        <v>44291</v>
      </c>
      <c r="B554" s="405">
        <v>22083</v>
      </c>
      <c r="C554" s="405" t="s">
        <v>20</v>
      </c>
      <c r="D554" t="s">
        <v>16</v>
      </c>
      <c r="F554" s="25">
        <v>5</v>
      </c>
      <c r="G554" s="1">
        <f t="shared" si="9"/>
        <v>286.40000000000003</v>
      </c>
    </row>
    <row r="555" spans="1:7" hidden="1">
      <c r="A555" s="30">
        <v>44291</v>
      </c>
      <c r="B555" s="405">
        <v>22083</v>
      </c>
      <c r="C555" s="405" t="s">
        <v>20</v>
      </c>
      <c r="D555" t="s">
        <v>17</v>
      </c>
      <c r="F555" s="25">
        <v>150</v>
      </c>
      <c r="G555" s="1">
        <f t="shared" si="9"/>
        <v>136.40000000000003</v>
      </c>
    </row>
    <row r="556" spans="1:7" hidden="1">
      <c r="A556" s="30">
        <v>44313</v>
      </c>
      <c r="B556" s="405">
        <v>22262</v>
      </c>
      <c r="C556" s="405" t="s">
        <v>20</v>
      </c>
      <c r="D556" t="s">
        <v>13</v>
      </c>
      <c r="F556" s="25">
        <v>132.6</v>
      </c>
      <c r="G556" s="1">
        <f t="shared" si="9"/>
        <v>3.8000000000000398</v>
      </c>
    </row>
    <row r="557" spans="1:7" hidden="1">
      <c r="A557" s="30">
        <v>44313</v>
      </c>
      <c r="B557" s="405">
        <v>22262</v>
      </c>
      <c r="C557" s="405" t="s">
        <v>20</v>
      </c>
      <c r="D557" t="s">
        <v>14</v>
      </c>
      <c r="F557" s="25">
        <v>3.8</v>
      </c>
      <c r="G557" s="1">
        <f t="shared" si="9"/>
        <v>3.9968028886505635E-14</v>
      </c>
    </row>
    <row r="558" spans="1:7" hidden="1">
      <c r="A558" s="32">
        <v>44316</v>
      </c>
      <c r="B558" s="404" t="s">
        <v>11</v>
      </c>
      <c r="C558" s="404" t="s">
        <v>21</v>
      </c>
      <c r="D558" t="s">
        <v>13</v>
      </c>
      <c r="E558" s="25">
        <v>127.9</v>
      </c>
      <c r="G558" s="1">
        <f t="shared" si="9"/>
        <v>127.90000000000005</v>
      </c>
    </row>
    <row r="559" spans="1:7" hidden="1">
      <c r="B559" s="405"/>
      <c r="C559" s="405"/>
      <c r="D559" t="s">
        <v>14</v>
      </c>
      <c r="E559" s="25">
        <v>4.8</v>
      </c>
      <c r="G559" s="1">
        <f t="shared" si="9"/>
        <v>132.70000000000005</v>
      </c>
    </row>
    <row r="560" spans="1:7" hidden="1">
      <c r="B560" s="405"/>
      <c r="C560" s="405"/>
      <c r="D560" t="s">
        <v>15</v>
      </c>
      <c r="E560" s="25">
        <v>60</v>
      </c>
      <c r="G560" s="1">
        <f t="shared" si="9"/>
        <v>192.70000000000005</v>
      </c>
    </row>
    <row r="561" spans="1:7" hidden="1">
      <c r="B561" s="405"/>
      <c r="C561" s="405"/>
      <c r="D561" t="s">
        <v>31</v>
      </c>
      <c r="E561" s="25">
        <v>5</v>
      </c>
      <c r="G561" s="1">
        <f t="shared" si="9"/>
        <v>197.70000000000005</v>
      </c>
    </row>
    <row r="562" spans="1:7" hidden="1">
      <c r="B562" s="405"/>
      <c r="C562" s="405"/>
      <c r="D562" t="s">
        <v>17</v>
      </c>
      <c r="E562" s="25">
        <v>150</v>
      </c>
      <c r="G562" s="1">
        <f t="shared" si="9"/>
        <v>347.70000000000005</v>
      </c>
    </row>
    <row r="563" spans="1:7" hidden="1">
      <c r="A563" s="30">
        <v>44335</v>
      </c>
      <c r="B563" s="405">
        <v>22476</v>
      </c>
      <c r="C563" s="405" t="s">
        <v>21</v>
      </c>
      <c r="D563" t="s">
        <v>15</v>
      </c>
      <c r="F563" s="25">
        <v>60</v>
      </c>
      <c r="G563" s="1">
        <f t="shared" si="9"/>
        <v>287.70000000000005</v>
      </c>
    </row>
    <row r="564" spans="1:7" hidden="1">
      <c r="A564" s="30">
        <v>44335</v>
      </c>
      <c r="B564" s="405">
        <v>22476</v>
      </c>
      <c r="C564" s="405" t="s">
        <v>21</v>
      </c>
      <c r="D564" t="s">
        <v>16</v>
      </c>
      <c r="F564" s="25">
        <v>5</v>
      </c>
      <c r="G564" s="1">
        <f t="shared" si="9"/>
        <v>282.70000000000005</v>
      </c>
    </row>
    <row r="565" spans="1:7" hidden="1">
      <c r="A565" s="30">
        <v>44335</v>
      </c>
      <c r="B565" s="405">
        <v>22476</v>
      </c>
      <c r="C565" s="405" t="s">
        <v>21</v>
      </c>
      <c r="D565" t="s">
        <v>17</v>
      </c>
      <c r="F565" s="25">
        <v>150</v>
      </c>
      <c r="G565" s="1">
        <f t="shared" si="9"/>
        <v>132.70000000000005</v>
      </c>
    </row>
    <row r="566" spans="1:7" hidden="1">
      <c r="A566" s="30">
        <v>44336</v>
      </c>
      <c r="B566" s="405">
        <v>22490</v>
      </c>
      <c r="C566" s="405" t="s">
        <v>21</v>
      </c>
      <c r="D566" t="s">
        <v>13</v>
      </c>
      <c r="F566" s="25">
        <v>127.9</v>
      </c>
      <c r="G566" s="1">
        <f t="shared" si="9"/>
        <v>4.8000000000000398</v>
      </c>
    </row>
    <row r="567" spans="1:7" hidden="1">
      <c r="A567" s="30">
        <v>44336</v>
      </c>
      <c r="B567" s="405">
        <v>22490</v>
      </c>
      <c r="C567" s="405" t="s">
        <v>21</v>
      </c>
      <c r="D567" t="s">
        <v>14</v>
      </c>
      <c r="F567" s="25">
        <v>4.8</v>
      </c>
      <c r="G567" s="1">
        <f t="shared" si="9"/>
        <v>3.9968028886505635E-14</v>
      </c>
    </row>
    <row r="568" spans="1:7" hidden="1">
      <c r="A568" s="32">
        <v>44347</v>
      </c>
      <c r="B568" s="404" t="s">
        <v>11</v>
      </c>
      <c r="C568" s="404" t="s">
        <v>22</v>
      </c>
      <c r="D568" t="s">
        <v>13</v>
      </c>
      <c r="E568" s="25">
        <v>103.9</v>
      </c>
      <c r="G568" s="1">
        <f t="shared" si="9"/>
        <v>103.90000000000005</v>
      </c>
    </row>
    <row r="569" spans="1:7" hidden="1">
      <c r="B569" s="405"/>
      <c r="C569" s="405"/>
      <c r="D569" t="s">
        <v>14</v>
      </c>
      <c r="E569" s="25">
        <v>3.5</v>
      </c>
      <c r="G569" s="1">
        <f t="shared" si="9"/>
        <v>107.40000000000005</v>
      </c>
    </row>
    <row r="570" spans="1:7" hidden="1">
      <c r="B570" s="405"/>
      <c r="C570" s="405"/>
      <c r="D570" t="s">
        <v>15</v>
      </c>
      <c r="E570" s="25">
        <v>60</v>
      </c>
      <c r="G570" s="1">
        <f t="shared" si="9"/>
        <v>167.40000000000003</v>
      </c>
    </row>
    <row r="571" spans="1:7" hidden="1">
      <c r="B571" s="405"/>
      <c r="C571" s="405"/>
      <c r="D571" t="s">
        <v>31</v>
      </c>
      <c r="E571" s="25">
        <v>5</v>
      </c>
      <c r="G571" s="1">
        <f t="shared" si="9"/>
        <v>172.40000000000003</v>
      </c>
    </row>
    <row r="572" spans="1:7" hidden="1">
      <c r="B572" s="405"/>
      <c r="C572" s="405"/>
      <c r="D572" t="s">
        <v>17</v>
      </c>
      <c r="E572" s="25">
        <v>100</v>
      </c>
      <c r="G572" s="1">
        <f t="shared" si="9"/>
        <v>272.40000000000003</v>
      </c>
    </row>
    <row r="573" spans="1:7" hidden="1">
      <c r="A573" s="30">
        <v>44358</v>
      </c>
      <c r="B573" s="405">
        <v>22789</v>
      </c>
      <c r="C573" s="405" t="s">
        <v>22</v>
      </c>
      <c r="D573" t="s">
        <v>15</v>
      </c>
      <c r="F573" s="25">
        <v>60</v>
      </c>
      <c r="G573" s="1">
        <f t="shared" si="9"/>
        <v>212.40000000000003</v>
      </c>
    </row>
    <row r="574" spans="1:7" hidden="1">
      <c r="A574" s="30">
        <v>44358</v>
      </c>
      <c r="B574" s="405">
        <v>22789</v>
      </c>
      <c r="C574" s="405" t="s">
        <v>22</v>
      </c>
      <c r="D574" t="s">
        <v>16</v>
      </c>
      <c r="F574" s="25">
        <v>5</v>
      </c>
      <c r="G574" s="1">
        <f t="shared" si="9"/>
        <v>207.40000000000003</v>
      </c>
    </row>
    <row r="575" spans="1:7" hidden="1">
      <c r="A575" s="30">
        <v>44358</v>
      </c>
      <c r="B575" s="405">
        <v>22789</v>
      </c>
      <c r="C575" s="405" t="s">
        <v>22</v>
      </c>
      <c r="D575" t="s">
        <v>17</v>
      </c>
      <c r="F575" s="25">
        <v>100</v>
      </c>
      <c r="G575" s="1">
        <f t="shared" si="9"/>
        <v>107.40000000000003</v>
      </c>
    </row>
    <row r="576" spans="1:7" hidden="1">
      <c r="A576" s="30">
        <v>44370</v>
      </c>
      <c r="B576" s="405">
        <v>22872</v>
      </c>
      <c r="C576" s="405" t="s">
        <v>22</v>
      </c>
      <c r="D576" t="s">
        <v>13</v>
      </c>
      <c r="F576" s="25">
        <v>103.9</v>
      </c>
      <c r="G576" s="1">
        <f t="shared" si="9"/>
        <v>3.5000000000000284</v>
      </c>
    </row>
    <row r="577" spans="1:7" hidden="1">
      <c r="A577" s="30">
        <v>44370</v>
      </c>
      <c r="B577" s="405">
        <v>22872</v>
      </c>
      <c r="C577" s="405" t="s">
        <v>22</v>
      </c>
      <c r="D577" t="s">
        <v>14</v>
      </c>
      <c r="F577" s="25">
        <v>3.5</v>
      </c>
      <c r="G577" s="1">
        <f t="shared" si="9"/>
        <v>2.8421709430404007E-14</v>
      </c>
    </row>
    <row r="578" spans="1:7" hidden="1">
      <c r="A578" s="32">
        <v>44377</v>
      </c>
      <c r="B578" s="404" t="s">
        <v>11</v>
      </c>
      <c r="C578" s="404" t="s">
        <v>23</v>
      </c>
      <c r="D578" t="s">
        <v>13</v>
      </c>
      <c r="E578" s="25">
        <v>113.9</v>
      </c>
      <c r="G578" s="1">
        <f t="shared" si="9"/>
        <v>113.90000000000003</v>
      </c>
    </row>
    <row r="579" spans="1:7" hidden="1">
      <c r="B579" s="405"/>
      <c r="C579" s="405"/>
      <c r="D579" t="s">
        <v>14</v>
      </c>
      <c r="E579" s="154">
        <v>5.4</v>
      </c>
      <c r="G579" s="1">
        <f t="shared" si="9"/>
        <v>119.30000000000004</v>
      </c>
    </row>
    <row r="580" spans="1:7" hidden="1">
      <c r="B580" s="405"/>
      <c r="C580" s="405"/>
      <c r="D580" t="s">
        <v>15</v>
      </c>
      <c r="E580" s="25">
        <v>60</v>
      </c>
      <c r="G580" s="1">
        <f t="shared" si="9"/>
        <v>179.30000000000004</v>
      </c>
    </row>
    <row r="581" spans="1:7" hidden="1">
      <c r="B581" s="405"/>
      <c r="C581" s="405"/>
      <c r="D581" t="s">
        <v>31</v>
      </c>
      <c r="E581" s="25">
        <v>5</v>
      </c>
      <c r="G581" s="1">
        <f t="shared" si="9"/>
        <v>184.30000000000004</v>
      </c>
    </row>
    <row r="582" spans="1:7" hidden="1">
      <c r="B582" s="405"/>
      <c r="C582" s="405"/>
      <c r="D582" t="s">
        <v>17</v>
      </c>
      <c r="E582" s="25">
        <v>100</v>
      </c>
      <c r="G582" s="1">
        <f t="shared" si="9"/>
        <v>284.30000000000007</v>
      </c>
    </row>
    <row r="583" spans="1:7" hidden="1">
      <c r="A583" s="30">
        <v>44392</v>
      </c>
      <c r="B583" s="405">
        <v>23047</v>
      </c>
      <c r="C583" s="405" t="s">
        <v>23</v>
      </c>
      <c r="D583" t="s">
        <v>15</v>
      </c>
      <c r="F583" s="25">
        <v>60</v>
      </c>
      <c r="G583" s="1">
        <f t="shared" si="9"/>
        <v>224.30000000000007</v>
      </c>
    </row>
    <row r="584" spans="1:7" hidden="1">
      <c r="A584" s="30">
        <v>44392</v>
      </c>
      <c r="B584" s="405">
        <v>23047</v>
      </c>
      <c r="C584" s="405" t="s">
        <v>23</v>
      </c>
      <c r="D584" t="s">
        <v>31</v>
      </c>
      <c r="F584" s="25">
        <v>5</v>
      </c>
      <c r="G584" s="1">
        <f t="shared" si="9"/>
        <v>219.30000000000007</v>
      </c>
    </row>
    <row r="585" spans="1:7" hidden="1">
      <c r="A585" s="30">
        <v>44392</v>
      </c>
      <c r="B585" s="405">
        <v>23047</v>
      </c>
      <c r="C585" s="405" t="s">
        <v>23</v>
      </c>
      <c r="D585" t="s">
        <v>17</v>
      </c>
      <c r="F585" s="25">
        <v>100</v>
      </c>
      <c r="G585" s="1">
        <f t="shared" si="9"/>
        <v>119.30000000000007</v>
      </c>
    </row>
    <row r="586" spans="1:7" hidden="1">
      <c r="A586" s="30">
        <v>44401</v>
      </c>
      <c r="B586" s="405">
        <v>23111</v>
      </c>
      <c r="C586" s="405" t="s">
        <v>23</v>
      </c>
      <c r="D586" t="s">
        <v>13</v>
      </c>
      <c r="F586" s="25">
        <v>113.9</v>
      </c>
      <c r="G586" s="1">
        <f t="shared" si="9"/>
        <v>5.4000000000000625</v>
      </c>
    </row>
    <row r="587" spans="1:7" hidden="1">
      <c r="A587" s="30">
        <v>44401</v>
      </c>
      <c r="B587" s="405">
        <v>23111</v>
      </c>
      <c r="C587" s="405" t="s">
        <v>23</v>
      </c>
      <c r="D587" t="s">
        <v>14</v>
      </c>
      <c r="F587" s="154">
        <v>5.4</v>
      </c>
      <c r="G587" s="1">
        <f t="shared" si="9"/>
        <v>6.2172489379008766E-14</v>
      </c>
    </row>
    <row r="588" spans="1:7" hidden="1">
      <c r="A588" s="68">
        <v>44408</v>
      </c>
      <c r="B588" s="404" t="s">
        <v>11</v>
      </c>
      <c r="C588" s="404" t="s">
        <v>24</v>
      </c>
      <c r="D588" t="s">
        <v>13</v>
      </c>
      <c r="E588" s="25">
        <v>99.7</v>
      </c>
      <c r="G588" s="1">
        <f t="shared" si="9"/>
        <v>99.70000000000006</v>
      </c>
    </row>
    <row r="589" spans="1:7" hidden="1">
      <c r="A589" s="46"/>
      <c r="B589" s="405"/>
      <c r="C589" s="405"/>
      <c r="D589" t="s">
        <v>14</v>
      </c>
      <c r="E589" s="25">
        <v>2.8</v>
      </c>
      <c r="G589" s="1">
        <f t="shared" si="9"/>
        <v>102.50000000000006</v>
      </c>
    </row>
    <row r="590" spans="1:7" hidden="1">
      <c r="A590" s="46"/>
      <c r="B590" s="405"/>
      <c r="C590" s="405"/>
      <c r="D590" t="s">
        <v>15</v>
      </c>
      <c r="E590" s="25">
        <v>60</v>
      </c>
      <c r="G590" s="1">
        <f t="shared" si="9"/>
        <v>162.50000000000006</v>
      </c>
    </row>
    <row r="591" spans="1:7" hidden="1">
      <c r="A591" s="46"/>
      <c r="B591" s="405"/>
      <c r="C591" s="405"/>
      <c r="D591" t="s">
        <v>16</v>
      </c>
      <c r="E591" s="25">
        <v>5</v>
      </c>
      <c r="G591" s="1">
        <f t="shared" si="9"/>
        <v>167.50000000000006</v>
      </c>
    </row>
    <row r="592" spans="1:7" hidden="1">
      <c r="B592" s="405"/>
      <c r="C592" s="405"/>
      <c r="D592" t="s">
        <v>17</v>
      </c>
      <c r="E592" s="25">
        <v>100</v>
      </c>
      <c r="G592" s="1">
        <f t="shared" si="9"/>
        <v>267.50000000000006</v>
      </c>
    </row>
    <row r="593" spans="1:7" hidden="1">
      <c r="A593" s="30">
        <v>44417</v>
      </c>
      <c r="B593" s="405">
        <v>23190</v>
      </c>
      <c r="C593" s="405" t="s">
        <v>24</v>
      </c>
      <c r="D593" t="s">
        <v>15</v>
      </c>
      <c r="F593" s="25">
        <v>60</v>
      </c>
      <c r="G593" s="1">
        <f t="shared" si="9"/>
        <v>207.50000000000006</v>
      </c>
    </row>
    <row r="594" spans="1:7" hidden="1">
      <c r="A594" s="30">
        <v>44417</v>
      </c>
      <c r="B594" s="405">
        <v>23190</v>
      </c>
      <c r="C594" s="405" t="s">
        <v>24</v>
      </c>
      <c r="D594" t="s">
        <v>16</v>
      </c>
      <c r="F594" s="25">
        <v>5</v>
      </c>
      <c r="G594" s="1">
        <f t="shared" si="9"/>
        <v>202.50000000000006</v>
      </c>
    </row>
    <row r="595" spans="1:7" hidden="1">
      <c r="A595" s="30">
        <v>44417</v>
      </c>
      <c r="B595" s="405">
        <v>23190</v>
      </c>
      <c r="C595" s="405" t="s">
        <v>24</v>
      </c>
      <c r="D595" t="s">
        <v>17</v>
      </c>
      <c r="F595" s="25">
        <v>100</v>
      </c>
      <c r="G595" s="1">
        <f t="shared" si="9"/>
        <v>102.50000000000006</v>
      </c>
    </row>
    <row r="596" spans="1:7" hidden="1">
      <c r="A596" s="30">
        <v>44435</v>
      </c>
      <c r="B596" s="405">
        <v>23310</v>
      </c>
      <c r="C596" s="405" t="s">
        <v>24</v>
      </c>
      <c r="D596" t="s">
        <v>13</v>
      </c>
      <c r="F596" s="25">
        <v>99.7</v>
      </c>
      <c r="G596" s="1">
        <f t="shared" si="9"/>
        <v>2.800000000000054</v>
      </c>
    </row>
    <row r="597" spans="1:7" hidden="1">
      <c r="A597" s="30">
        <v>44435</v>
      </c>
      <c r="B597" s="405">
        <v>23310</v>
      </c>
      <c r="C597" s="405" t="s">
        <v>24</v>
      </c>
      <c r="D597" t="s">
        <v>14</v>
      </c>
      <c r="F597" s="25">
        <v>2.8</v>
      </c>
      <c r="G597" s="1">
        <f t="shared" si="9"/>
        <v>5.4178883601707639E-14</v>
      </c>
    </row>
    <row r="598" spans="1:7" hidden="1">
      <c r="A598" s="32">
        <v>44439</v>
      </c>
      <c r="B598" s="404" t="s">
        <v>11</v>
      </c>
      <c r="C598" s="404" t="s">
        <v>25</v>
      </c>
      <c r="D598" t="s">
        <v>13</v>
      </c>
      <c r="E598" s="25">
        <v>112.9</v>
      </c>
      <c r="G598" s="1">
        <f t="shared" si="9"/>
        <v>112.90000000000006</v>
      </c>
    </row>
    <row r="599" spans="1:7" hidden="1">
      <c r="B599" s="405"/>
      <c r="C599" s="405"/>
      <c r="D599" t="s">
        <v>14</v>
      </c>
      <c r="E599" s="25">
        <v>3.1</v>
      </c>
      <c r="G599" s="1">
        <f t="shared" si="9"/>
        <v>116.00000000000006</v>
      </c>
    </row>
    <row r="600" spans="1:7" hidden="1">
      <c r="B600" s="405"/>
      <c r="C600" s="405"/>
      <c r="D600" t="s">
        <v>15</v>
      </c>
      <c r="E600" s="25">
        <v>60</v>
      </c>
      <c r="G600" s="1">
        <f t="shared" si="9"/>
        <v>176.00000000000006</v>
      </c>
    </row>
    <row r="601" spans="1:7" hidden="1">
      <c r="B601" s="405"/>
      <c r="C601" s="405"/>
      <c r="D601" t="s">
        <v>16</v>
      </c>
      <c r="E601" s="25">
        <v>5</v>
      </c>
      <c r="G601" s="1">
        <f t="shared" si="9"/>
        <v>181.00000000000006</v>
      </c>
    </row>
    <row r="602" spans="1:7" hidden="1">
      <c r="B602" s="405"/>
      <c r="C602" s="405"/>
      <c r="D602" t="s">
        <v>17</v>
      </c>
      <c r="E602" s="25">
        <v>100</v>
      </c>
      <c r="G602" s="1">
        <f t="shared" si="9"/>
        <v>281.00000000000006</v>
      </c>
    </row>
    <row r="603" spans="1:7" hidden="1">
      <c r="A603" s="30">
        <v>44453</v>
      </c>
      <c r="B603" s="405">
        <v>23449</v>
      </c>
      <c r="C603" s="405" t="s">
        <v>25</v>
      </c>
      <c r="D603" t="s">
        <v>15</v>
      </c>
      <c r="F603" s="25">
        <v>60</v>
      </c>
      <c r="G603" s="1">
        <f t="shared" si="9"/>
        <v>221.00000000000006</v>
      </c>
    </row>
    <row r="604" spans="1:7" hidden="1">
      <c r="A604" s="30">
        <v>44453</v>
      </c>
      <c r="B604" s="405">
        <v>23449</v>
      </c>
      <c r="C604" s="405" t="s">
        <v>25</v>
      </c>
      <c r="D604" t="s">
        <v>16</v>
      </c>
      <c r="F604" s="25">
        <v>5</v>
      </c>
      <c r="G604" s="1">
        <f t="shared" si="9"/>
        <v>216.00000000000006</v>
      </c>
    </row>
    <row r="605" spans="1:7" hidden="1">
      <c r="A605" s="30">
        <v>44453</v>
      </c>
      <c r="B605" s="405">
        <v>23449</v>
      </c>
      <c r="C605" s="405" t="s">
        <v>25</v>
      </c>
      <c r="D605" t="s">
        <v>17</v>
      </c>
      <c r="F605" s="25">
        <v>100</v>
      </c>
      <c r="G605" s="1">
        <f t="shared" si="9"/>
        <v>116.00000000000006</v>
      </c>
    </row>
    <row r="606" spans="1:7" hidden="1">
      <c r="A606" s="30">
        <v>44515</v>
      </c>
      <c r="B606" s="405">
        <v>23830</v>
      </c>
      <c r="C606" s="405" t="s">
        <v>25</v>
      </c>
      <c r="D606" t="s">
        <v>13</v>
      </c>
      <c r="F606" s="25">
        <v>112.9</v>
      </c>
      <c r="G606" s="1">
        <f t="shared" si="9"/>
        <v>3.1000000000000512</v>
      </c>
    </row>
    <row r="607" spans="1:7" hidden="1">
      <c r="A607" s="30">
        <v>44515</v>
      </c>
      <c r="B607" s="405">
        <v>23830</v>
      </c>
      <c r="C607" s="405" t="s">
        <v>25</v>
      </c>
      <c r="D607" t="s">
        <v>14</v>
      </c>
      <c r="F607" s="25">
        <v>3.1</v>
      </c>
      <c r="G607" s="1">
        <f t="shared" si="9"/>
        <v>5.1070259132757201E-14</v>
      </c>
    </row>
    <row r="608" spans="1:7" hidden="1">
      <c r="A608" s="32">
        <v>44469</v>
      </c>
      <c r="B608" s="404" t="s">
        <v>11</v>
      </c>
      <c r="C608" s="404" t="s">
        <v>41</v>
      </c>
      <c r="D608" t="s">
        <v>13</v>
      </c>
      <c r="E608" s="25">
        <v>116.9</v>
      </c>
      <c r="G608" s="1">
        <f t="shared" si="9"/>
        <v>116.90000000000006</v>
      </c>
    </row>
    <row r="609" spans="1:7" hidden="1">
      <c r="B609" s="405"/>
      <c r="C609" s="405"/>
      <c r="D609" t="s">
        <v>14</v>
      </c>
      <c r="E609" s="25">
        <v>4.7</v>
      </c>
      <c r="G609" s="1">
        <f t="shared" si="9"/>
        <v>121.60000000000007</v>
      </c>
    </row>
    <row r="610" spans="1:7" hidden="1">
      <c r="B610" s="405"/>
      <c r="C610" s="405"/>
      <c r="D610" t="s">
        <v>15</v>
      </c>
      <c r="E610" s="25">
        <v>60</v>
      </c>
      <c r="G610" s="1">
        <f t="shared" si="9"/>
        <v>181.60000000000008</v>
      </c>
    </row>
    <row r="611" spans="1:7" hidden="1">
      <c r="B611" s="405"/>
      <c r="C611" s="405"/>
      <c r="D611" t="s">
        <v>16</v>
      </c>
      <c r="E611" s="25">
        <v>5</v>
      </c>
      <c r="G611" s="1">
        <f t="shared" si="9"/>
        <v>186.60000000000008</v>
      </c>
    </row>
    <row r="612" spans="1:7" hidden="1">
      <c r="B612" s="405"/>
      <c r="C612" s="405"/>
      <c r="D612" t="s">
        <v>17</v>
      </c>
      <c r="E612" s="25">
        <v>100</v>
      </c>
      <c r="G612" s="1">
        <f t="shared" ref="G612:G676" si="10">+G611+E612-F612</f>
        <v>286.60000000000008</v>
      </c>
    </row>
    <row r="613" spans="1:7" hidden="1">
      <c r="A613" s="30">
        <v>44475</v>
      </c>
      <c r="B613" s="405">
        <v>23600</v>
      </c>
      <c r="C613" s="405" t="s">
        <v>41</v>
      </c>
      <c r="D613" t="s">
        <v>15</v>
      </c>
      <c r="F613" s="25">
        <v>60</v>
      </c>
      <c r="G613" s="1">
        <f t="shared" si="10"/>
        <v>226.60000000000008</v>
      </c>
    </row>
    <row r="614" spans="1:7" hidden="1">
      <c r="A614" s="30">
        <v>44475</v>
      </c>
      <c r="B614" s="405">
        <v>23600</v>
      </c>
      <c r="C614" s="405" t="s">
        <v>41</v>
      </c>
      <c r="D614" t="s">
        <v>16</v>
      </c>
      <c r="F614" s="25">
        <v>5</v>
      </c>
      <c r="G614" s="1">
        <f t="shared" si="10"/>
        <v>221.60000000000008</v>
      </c>
    </row>
    <row r="615" spans="1:7" hidden="1">
      <c r="A615" s="30">
        <v>44475</v>
      </c>
      <c r="B615" s="405">
        <v>23600</v>
      </c>
      <c r="C615" s="405" t="s">
        <v>41</v>
      </c>
      <c r="D615" t="s">
        <v>17</v>
      </c>
      <c r="F615" s="25">
        <v>100</v>
      </c>
      <c r="G615" s="1">
        <f t="shared" si="10"/>
        <v>121.60000000000008</v>
      </c>
    </row>
    <row r="616" spans="1:7" hidden="1">
      <c r="A616" s="30">
        <v>44515</v>
      </c>
      <c r="B616" s="405">
        <v>23830</v>
      </c>
      <c r="C616" s="405" t="s">
        <v>41</v>
      </c>
      <c r="D616" t="s">
        <v>13</v>
      </c>
      <c r="F616" s="25">
        <v>116.9</v>
      </c>
      <c r="G616" s="1">
        <f t="shared" si="10"/>
        <v>4.7000000000000739</v>
      </c>
    </row>
    <row r="617" spans="1:7" hidden="1">
      <c r="A617" s="30">
        <v>44515</v>
      </c>
      <c r="B617" s="405">
        <v>23830</v>
      </c>
      <c r="C617" s="405" t="s">
        <v>41</v>
      </c>
      <c r="D617" t="s">
        <v>14</v>
      </c>
      <c r="F617" s="25">
        <v>4.7</v>
      </c>
      <c r="G617" s="1">
        <f t="shared" si="10"/>
        <v>7.3718808835110394E-14</v>
      </c>
    </row>
    <row r="618" spans="1:7">
      <c r="A618" s="68">
        <v>44500</v>
      </c>
      <c r="B618" s="404" t="s">
        <v>11</v>
      </c>
      <c r="C618" s="404" t="s">
        <v>27</v>
      </c>
      <c r="D618" t="s">
        <v>13</v>
      </c>
      <c r="E618" s="25">
        <v>121.1</v>
      </c>
      <c r="G618" s="1">
        <f t="shared" si="10"/>
        <v>121.10000000000007</v>
      </c>
    </row>
    <row r="619" spans="1:7">
      <c r="A619" s="46"/>
      <c r="B619" s="405"/>
      <c r="C619" s="405"/>
      <c r="D619" t="s">
        <v>14</v>
      </c>
      <c r="E619" s="25">
        <v>2.6</v>
      </c>
      <c r="G619" s="1">
        <f t="shared" si="10"/>
        <v>123.70000000000006</v>
      </c>
    </row>
    <row r="620" spans="1:7">
      <c r="A620" s="46"/>
      <c r="B620" s="405"/>
      <c r="C620" s="405"/>
      <c r="D620" t="s">
        <v>15</v>
      </c>
      <c r="E620" s="25">
        <v>60</v>
      </c>
      <c r="G620" s="1">
        <f t="shared" si="10"/>
        <v>183.70000000000005</v>
      </c>
    </row>
    <row r="621" spans="1:7">
      <c r="A621" s="46"/>
      <c r="B621" s="405"/>
      <c r="C621" s="405"/>
      <c r="D621" t="s">
        <v>16</v>
      </c>
      <c r="E621" s="25">
        <v>5</v>
      </c>
      <c r="G621" s="1">
        <f t="shared" si="10"/>
        <v>188.70000000000005</v>
      </c>
    </row>
    <row r="622" spans="1:7">
      <c r="A622" s="46"/>
      <c r="B622" s="405"/>
      <c r="C622" s="405"/>
      <c r="D622" t="s">
        <v>17</v>
      </c>
      <c r="E622" s="25">
        <v>100</v>
      </c>
      <c r="G622" s="1">
        <f t="shared" si="10"/>
        <v>288.70000000000005</v>
      </c>
    </row>
    <row r="623" spans="1:7">
      <c r="A623" s="46">
        <v>44510</v>
      </c>
      <c r="B623" s="405">
        <v>23748</v>
      </c>
      <c r="C623" s="405" t="s">
        <v>27</v>
      </c>
      <c r="D623" t="s">
        <v>17</v>
      </c>
      <c r="F623" s="25">
        <v>100</v>
      </c>
      <c r="G623" s="1">
        <f t="shared" si="10"/>
        <v>188.70000000000005</v>
      </c>
    </row>
    <row r="624" spans="1:7">
      <c r="A624" s="46">
        <v>44510</v>
      </c>
      <c r="B624" s="405">
        <v>23748</v>
      </c>
      <c r="C624" s="405" t="s">
        <v>27</v>
      </c>
      <c r="D624" t="s">
        <v>15</v>
      </c>
      <c r="F624" s="25">
        <v>60</v>
      </c>
      <c r="G624" s="1">
        <f t="shared" si="10"/>
        <v>128.70000000000005</v>
      </c>
    </row>
    <row r="625" spans="1:17">
      <c r="A625" s="46">
        <v>44510</v>
      </c>
      <c r="B625" s="405">
        <v>23748</v>
      </c>
      <c r="C625" s="405" t="s">
        <v>27</v>
      </c>
      <c r="D625" t="s">
        <v>16</v>
      </c>
      <c r="F625" s="25">
        <v>5</v>
      </c>
      <c r="G625" s="1">
        <f t="shared" si="10"/>
        <v>123.70000000000005</v>
      </c>
    </row>
    <row r="626" spans="1:17">
      <c r="A626" s="46">
        <v>44540</v>
      </c>
      <c r="B626" s="405">
        <v>24008</v>
      </c>
      <c r="C626" s="405" t="s">
        <v>27</v>
      </c>
      <c r="D626" t="s">
        <v>13</v>
      </c>
      <c r="F626" s="25">
        <v>121.1</v>
      </c>
      <c r="G626" s="1">
        <f t="shared" si="10"/>
        <v>2.6000000000000512</v>
      </c>
    </row>
    <row r="627" spans="1:17">
      <c r="A627" s="46">
        <v>44540</v>
      </c>
      <c r="B627" s="405">
        <v>24008</v>
      </c>
      <c r="C627" s="405" t="s">
        <v>27</v>
      </c>
      <c r="D627" t="s">
        <v>14</v>
      </c>
      <c r="F627" s="25">
        <v>2.6</v>
      </c>
      <c r="G627" s="1">
        <f t="shared" si="10"/>
        <v>5.1070259132757201E-14</v>
      </c>
    </row>
    <row r="628" spans="1:17">
      <c r="A628" s="68">
        <v>44530</v>
      </c>
      <c r="B628" s="404" t="s">
        <v>11</v>
      </c>
      <c r="C628" s="404" t="s">
        <v>28</v>
      </c>
      <c r="D628" t="s">
        <v>13</v>
      </c>
      <c r="E628" s="25">
        <v>129.19999999999999</v>
      </c>
      <c r="G628" s="1">
        <f t="shared" si="10"/>
        <v>129.20000000000005</v>
      </c>
    </row>
    <row r="629" spans="1:17">
      <c r="A629" s="46"/>
      <c r="B629" s="405"/>
      <c r="C629" s="405"/>
      <c r="D629" t="s">
        <v>14</v>
      </c>
      <c r="E629" s="25">
        <v>4</v>
      </c>
      <c r="G629" s="1">
        <f t="shared" si="10"/>
        <v>133.20000000000005</v>
      </c>
    </row>
    <row r="630" spans="1:17">
      <c r="A630" s="46"/>
      <c r="B630" s="405"/>
      <c r="C630" s="405"/>
      <c r="D630" t="s">
        <v>15</v>
      </c>
      <c r="E630" s="25">
        <v>60</v>
      </c>
      <c r="G630" s="1">
        <f t="shared" si="10"/>
        <v>193.20000000000005</v>
      </c>
    </row>
    <row r="631" spans="1:17">
      <c r="A631" s="46"/>
      <c r="B631" s="405"/>
      <c r="C631" s="405"/>
      <c r="D631" t="s">
        <v>16</v>
      </c>
      <c r="E631" s="25">
        <v>5</v>
      </c>
      <c r="G631" s="1">
        <f t="shared" si="10"/>
        <v>198.20000000000005</v>
      </c>
      <c r="K631" s="422"/>
      <c r="L631" s="422"/>
      <c r="M631" s="422"/>
      <c r="O631" s="263"/>
      <c r="P631" s="263"/>
      <c r="Q631" s="263"/>
    </row>
    <row r="632" spans="1:17">
      <c r="A632" s="46"/>
      <c r="B632" s="405"/>
      <c r="C632" s="405"/>
      <c r="D632" t="s">
        <v>17</v>
      </c>
      <c r="E632" s="25">
        <v>100</v>
      </c>
      <c r="G632" s="1">
        <f t="shared" si="10"/>
        <v>298.20000000000005</v>
      </c>
    </row>
    <row r="633" spans="1:17">
      <c r="A633" s="46"/>
      <c r="B633" s="405"/>
      <c r="C633" s="405"/>
      <c r="D633" t="s">
        <v>45</v>
      </c>
      <c r="E633" s="25">
        <v>10</v>
      </c>
      <c r="G633" s="1">
        <f t="shared" si="10"/>
        <v>308.20000000000005</v>
      </c>
    </row>
    <row r="634" spans="1:17">
      <c r="A634" s="46">
        <v>44540</v>
      </c>
      <c r="B634" s="405">
        <v>24008</v>
      </c>
      <c r="C634" s="405" t="s">
        <v>28</v>
      </c>
      <c r="D634" t="s">
        <v>17</v>
      </c>
      <c r="F634" s="25">
        <v>100</v>
      </c>
      <c r="G634" s="1">
        <f t="shared" si="10"/>
        <v>208.20000000000005</v>
      </c>
      <c r="K634" s="404"/>
      <c r="M634" s="1"/>
      <c r="O634" s="404"/>
      <c r="Q634" s="1"/>
    </row>
    <row r="635" spans="1:17">
      <c r="A635" s="46">
        <v>44545</v>
      </c>
      <c r="B635" s="405">
        <v>24025</v>
      </c>
      <c r="C635" s="405" t="s">
        <v>28</v>
      </c>
      <c r="D635" t="s">
        <v>15</v>
      </c>
      <c r="F635" s="25">
        <v>60</v>
      </c>
      <c r="G635" s="1">
        <f t="shared" si="10"/>
        <v>148.20000000000005</v>
      </c>
      <c r="K635" s="405"/>
      <c r="M635" s="1"/>
      <c r="O635" s="405"/>
      <c r="Q635" s="1"/>
    </row>
    <row r="636" spans="1:17">
      <c r="A636" s="46">
        <v>44545</v>
      </c>
      <c r="B636" s="405">
        <v>24025</v>
      </c>
      <c r="C636" s="405" t="s">
        <v>28</v>
      </c>
      <c r="D636" t="s">
        <v>16</v>
      </c>
      <c r="F636" s="25">
        <v>5</v>
      </c>
      <c r="G636" s="1">
        <f t="shared" si="10"/>
        <v>143.20000000000005</v>
      </c>
      <c r="M636" s="1"/>
      <c r="Q636" s="1"/>
    </row>
    <row r="637" spans="1:17">
      <c r="A637" s="46">
        <v>44572</v>
      </c>
      <c r="B637" s="405">
        <v>24110</v>
      </c>
      <c r="C637" s="405" t="s">
        <v>28</v>
      </c>
      <c r="D637" t="s">
        <v>13</v>
      </c>
      <c r="F637" s="25">
        <v>129.19999999999999</v>
      </c>
      <c r="G637" s="1">
        <f t="shared" si="10"/>
        <v>14.000000000000057</v>
      </c>
      <c r="M637" s="1"/>
      <c r="Q637" s="1"/>
    </row>
    <row r="638" spans="1:17">
      <c r="A638" s="46">
        <v>44572</v>
      </c>
      <c r="B638" s="405">
        <v>24110</v>
      </c>
      <c r="C638" s="405" t="s">
        <v>28</v>
      </c>
      <c r="D638" t="s">
        <v>14</v>
      </c>
      <c r="F638" s="25">
        <v>4</v>
      </c>
      <c r="G638" s="1">
        <f t="shared" si="10"/>
        <v>10.000000000000057</v>
      </c>
      <c r="M638" s="1"/>
      <c r="Q638" s="1"/>
    </row>
    <row r="639" spans="1:17">
      <c r="A639" s="46">
        <v>44572</v>
      </c>
      <c r="B639" s="405">
        <v>24110</v>
      </c>
      <c r="C639" s="405" t="s">
        <v>28</v>
      </c>
      <c r="D639" t="s">
        <v>45</v>
      </c>
      <c r="F639" s="25">
        <v>10</v>
      </c>
      <c r="G639" s="1">
        <f t="shared" si="10"/>
        <v>5.6843418860808015E-14</v>
      </c>
      <c r="M639" s="1"/>
      <c r="Q639" s="1"/>
    </row>
    <row r="640" spans="1:17">
      <c r="A640" s="68">
        <v>44561</v>
      </c>
      <c r="B640" s="404" t="s">
        <v>11</v>
      </c>
      <c r="C640" s="404" t="s">
        <v>29</v>
      </c>
      <c r="D640" t="s">
        <v>13</v>
      </c>
      <c r="E640" s="25">
        <v>135.69999999999999</v>
      </c>
      <c r="G640" s="1">
        <f t="shared" si="10"/>
        <v>135.70000000000005</v>
      </c>
      <c r="K640" s="404"/>
      <c r="M640" s="1"/>
      <c r="O640" s="404"/>
      <c r="Q640" s="1"/>
    </row>
    <row r="641" spans="1:17">
      <c r="A641" s="46"/>
      <c r="B641" s="405"/>
      <c r="C641" s="405"/>
      <c r="D641" t="s">
        <v>14</v>
      </c>
      <c r="E641" s="25">
        <v>4.4000000000000004</v>
      </c>
      <c r="G641" s="1">
        <f t="shared" si="10"/>
        <v>140.10000000000005</v>
      </c>
      <c r="M641" s="1"/>
      <c r="Q641" s="1"/>
    </row>
    <row r="642" spans="1:17">
      <c r="A642" s="46"/>
      <c r="B642" s="405"/>
      <c r="C642" s="405"/>
      <c r="D642" t="s">
        <v>15</v>
      </c>
      <c r="E642" s="25">
        <v>60</v>
      </c>
      <c r="G642" s="1">
        <f t="shared" si="10"/>
        <v>200.10000000000005</v>
      </c>
      <c r="M642" s="1"/>
    </row>
    <row r="643" spans="1:17">
      <c r="A643" s="46"/>
      <c r="B643" s="405"/>
      <c r="C643" s="405"/>
      <c r="D643" t="s">
        <v>16</v>
      </c>
      <c r="E643" s="25">
        <v>5</v>
      </c>
      <c r="G643" s="1">
        <f t="shared" si="10"/>
        <v>205.10000000000005</v>
      </c>
    </row>
    <row r="644" spans="1:17">
      <c r="A644" s="46"/>
      <c r="B644" s="405"/>
      <c r="C644" s="405"/>
      <c r="D644" t="s">
        <v>17</v>
      </c>
      <c r="E644" s="25">
        <v>100</v>
      </c>
      <c r="G644" s="1">
        <f t="shared" si="10"/>
        <v>305.10000000000002</v>
      </c>
    </row>
    <row r="645" spans="1:17">
      <c r="A645" s="46">
        <v>44572</v>
      </c>
      <c r="B645" s="405">
        <v>24110</v>
      </c>
      <c r="C645" s="405" t="s">
        <v>29</v>
      </c>
      <c r="D645" t="s">
        <v>15</v>
      </c>
      <c r="F645" s="25">
        <v>60</v>
      </c>
      <c r="G645" s="1">
        <f t="shared" si="10"/>
        <v>245.10000000000002</v>
      </c>
    </row>
    <row r="646" spans="1:17">
      <c r="A646" s="46">
        <v>44572</v>
      </c>
      <c r="B646" s="405">
        <v>24110</v>
      </c>
      <c r="C646" s="405" t="s">
        <v>29</v>
      </c>
      <c r="D646" t="s">
        <v>16</v>
      </c>
      <c r="F646" s="25">
        <v>5</v>
      </c>
      <c r="G646" s="1">
        <f t="shared" si="10"/>
        <v>240.10000000000002</v>
      </c>
    </row>
    <row r="647" spans="1:17">
      <c r="A647" s="46">
        <v>44572</v>
      </c>
      <c r="B647" s="405">
        <v>24110</v>
      </c>
      <c r="C647" s="405" t="s">
        <v>29</v>
      </c>
      <c r="D647" t="s">
        <v>17</v>
      </c>
      <c r="F647" s="25">
        <v>100</v>
      </c>
      <c r="G647" s="1">
        <f t="shared" si="10"/>
        <v>140.10000000000002</v>
      </c>
    </row>
    <row r="648" spans="1:17">
      <c r="A648" s="46">
        <v>44621</v>
      </c>
      <c r="B648" s="405">
        <v>24512</v>
      </c>
      <c r="C648" s="405" t="s">
        <v>29</v>
      </c>
      <c r="D648" t="s">
        <v>13</v>
      </c>
      <c r="F648" s="25">
        <v>135.69999999999999</v>
      </c>
      <c r="G648" s="1">
        <f t="shared" si="10"/>
        <v>4.4000000000000341</v>
      </c>
    </row>
    <row r="649" spans="1:17">
      <c r="A649" s="46">
        <v>44621</v>
      </c>
      <c r="B649" s="405">
        <v>24512</v>
      </c>
      <c r="C649" s="405" t="s">
        <v>29</v>
      </c>
      <c r="D649" t="s">
        <v>14</v>
      </c>
      <c r="F649" s="25">
        <v>4.4000000000000004</v>
      </c>
      <c r="G649" s="1">
        <f t="shared" si="10"/>
        <v>3.3750779948604759E-14</v>
      </c>
    </row>
    <row r="650" spans="1:17">
      <c r="A650" s="68">
        <v>44592</v>
      </c>
      <c r="B650" s="404" t="s">
        <v>11</v>
      </c>
      <c r="C650" s="404" t="s">
        <v>12</v>
      </c>
      <c r="D650" t="s">
        <v>13</v>
      </c>
      <c r="E650" s="25">
        <v>143.5</v>
      </c>
      <c r="G650" s="1">
        <f t="shared" si="10"/>
        <v>143.50000000000003</v>
      </c>
    </row>
    <row r="651" spans="1:17">
      <c r="A651" s="46"/>
      <c r="B651" s="405"/>
      <c r="C651" s="405"/>
      <c r="D651" t="s">
        <v>14</v>
      </c>
      <c r="E651" s="25">
        <v>1.3</v>
      </c>
      <c r="G651" s="1">
        <f t="shared" si="10"/>
        <v>144.80000000000004</v>
      </c>
    </row>
    <row r="652" spans="1:17">
      <c r="A652" s="46"/>
      <c r="B652" s="405"/>
      <c r="C652" s="405"/>
      <c r="D652" t="s">
        <v>15</v>
      </c>
      <c r="E652" s="25">
        <v>60</v>
      </c>
      <c r="G652" s="1">
        <f t="shared" si="10"/>
        <v>204.80000000000004</v>
      </c>
    </row>
    <row r="653" spans="1:17">
      <c r="A653" s="46"/>
      <c r="B653" s="405"/>
      <c r="C653" s="405"/>
      <c r="D653" t="s">
        <v>16</v>
      </c>
      <c r="E653" s="25">
        <v>5</v>
      </c>
      <c r="G653" s="1">
        <f t="shared" si="10"/>
        <v>209.80000000000004</v>
      </c>
    </row>
    <row r="654" spans="1:17">
      <c r="A654" s="46"/>
      <c r="B654" s="405"/>
      <c r="C654" s="405"/>
      <c r="D654" t="s">
        <v>17</v>
      </c>
      <c r="E654" s="25">
        <v>100</v>
      </c>
      <c r="G654" s="1">
        <f t="shared" si="10"/>
        <v>309.80000000000007</v>
      </c>
    </row>
    <row r="655" spans="1:17">
      <c r="A655" s="46">
        <v>44609</v>
      </c>
      <c r="B655" s="405">
        <v>24245</v>
      </c>
      <c r="C655" s="405" t="s">
        <v>12</v>
      </c>
      <c r="D655" t="s">
        <v>15</v>
      </c>
      <c r="F655" s="25">
        <v>60</v>
      </c>
      <c r="G655" s="1">
        <f t="shared" si="10"/>
        <v>249.80000000000007</v>
      </c>
    </row>
    <row r="656" spans="1:17">
      <c r="A656" s="46">
        <v>44609</v>
      </c>
      <c r="B656" s="405">
        <v>24245</v>
      </c>
      <c r="C656" s="405" t="s">
        <v>12</v>
      </c>
      <c r="D656" t="s">
        <v>16</v>
      </c>
      <c r="F656" s="25">
        <v>5</v>
      </c>
      <c r="G656" s="1">
        <f t="shared" si="10"/>
        <v>244.80000000000007</v>
      </c>
    </row>
    <row r="657" spans="1:17">
      <c r="A657" s="46">
        <v>44609</v>
      </c>
      <c r="B657" s="405">
        <v>24245</v>
      </c>
      <c r="C657" s="405" t="s">
        <v>12</v>
      </c>
      <c r="D657" t="s">
        <v>17</v>
      </c>
      <c r="F657" s="25">
        <v>100</v>
      </c>
      <c r="G657" s="1">
        <f t="shared" si="10"/>
        <v>144.80000000000007</v>
      </c>
    </row>
    <row r="658" spans="1:17">
      <c r="A658" s="46">
        <v>44621</v>
      </c>
      <c r="B658" s="405">
        <v>24492</v>
      </c>
      <c r="C658" s="405" t="s">
        <v>12</v>
      </c>
      <c r="D658" t="s">
        <v>13</v>
      </c>
      <c r="F658" s="25">
        <v>143.5</v>
      </c>
      <c r="G658" s="1">
        <f t="shared" si="10"/>
        <v>1.3000000000000682</v>
      </c>
    </row>
    <row r="659" spans="1:17">
      <c r="A659" s="46">
        <v>44621</v>
      </c>
      <c r="B659" s="405">
        <v>24492</v>
      </c>
      <c r="C659" s="405" t="s">
        <v>12</v>
      </c>
      <c r="D659" t="s">
        <v>14</v>
      </c>
      <c r="F659" s="25">
        <v>1.3</v>
      </c>
      <c r="G659" s="1">
        <f t="shared" si="10"/>
        <v>6.8167693711984612E-14</v>
      </c>
    </row>
    <row r="660" spans="1:17">
      <c r="A660" s="68">
        <v>44620</v>
      </c>
      <c r="B660" s="404" t="s">
        <v>11</v>
      </c>
      <c r="C660" s="404" t="s">
        <v>19</v>
      </c>
      <c r="D660" t="s">
        <v>13</v>
      </c>
      <c r="E660" s="25">
        <v>119.6</v>
      </c>
      <c r="G660" s="1">
        <f t="shared" si="10"/>
        <v>119.60000000000007</v>
      </c>
    </row>
    <row r="661" spans="1:17">
      <c r="A661" s="46"/>
      <c r="B661" s="405"/>
      <c r="C661" s="405"/>
      <c r="D661" t="s">
        <v>14</v>
      </c>
      <c r="E661" s="25">
        <v>4.3</v>
      </c>
      <c r="G661" s="1">
        <f t="shared" si="10"/>
        <v>123.90000000000006</v>
      </c>
    </row>
    <row r="662" spans="1:17">
      <c r="A662" s="46"/>
      <c r="B662" s="405"/>
      <c r="C662" s="405"/>
      <c r="D662" t="s">
        <v>15</v>
      </c>
      <c r="E662" s="25">
        <v>56</v>
      </c>
      <c r="G662" s="1">
        <f t="shared" si="10"/>
        <v>179.90000000000006</v>
      </c>
    </row>
    <row r="663" spans="1:17">
      <c r="A663" s="46"/>
      <c r="B663" s="405"/>
      <c r="C663" s="405"/>
      <c r="D663" t="s">
        <v>16</v>
      </c>
      <c r="E663" s="25">
        <v>5</v>
      </c>
      <c r="G663" s="1">
        <f t="shared" si="10"/>
        <v>184.90000000000006</v>
      </c>
    </row>
    <row r="664" spans="1:17">
      <c r="A664" s="46"/>
      <c r="B664" s="405"/>
      <c r="C664" s="405"/>
      <c r="D664" t="s">
        <v>17</v>
      </c>
      <c r="E664" s="25">
        <v>100</v>
      </c>
      <c r="G664" s="1">
        <f t="shared" si="10"/>
        <v>284.90000000000009</v>
      </c>
      <c r="M664" s="13"/>
      <c r="Q664" s="13"/>
    </row>
    <row r="665" spans="1:17">
      <c r="A665" s="46">
        <v>44625</v>
      </c>
      <c r="B665" s="405">
        <v>24540</v>
      </c>
      <c r="C665" s="405" t="s">
        <v>19</v>
      </c>
      <c r="D665" t="s">
        <v>15</v>
      </c>
      <c r="F665" s="25">
        <v>56</v>
      </c>
      <c r="G665" s="1">
        <f t="shared" si="10"/>
        <v>228.90000000000009</v>
      </c>
      <c r="H665" t="s">
        <v>496</v>
      </c>
    </row>
    <row r="666" spans="1:17">
      <c r="A666" s="46">
        <v>44625</v>
      </c>
      <c r="B666" s="405">
        <v>24540</v>
      </c>
      <c r="C666" s="405" t="s">
        <v>19</v>
      </c>
      <c r="D666" t="s">
        <v>16</v>
      </c>
      <c r="F666" s="25">
        <v>5</v>
      </c>
      <c r="G666" s="1">
        <f t="shared" si="10"/>
        <v>223.90000000000009</v>
      </c>
    </row>
    <row r="667" spans="1:17">
      <c r="A667" s="30">
        <v>44649</v>
      </c>
      <c r="B667" s="405">
        <v>24738</v>
      </c>
      <c r="C667" s="405" t="s">
        <v>19</v>
      </c>
      <c r="D667" t="s">
        <v>13</v>
      </c>
      <c r="F667" s="25">
        <v>119.6</v>
      </c>
      <c r="G667" s="1">
        <f t="shared" si="10"/>
        <v>104.3000000000001</v>
      </c>
      <c r="N667" s="1"/>
    </row>
    <row r="668" spans="1:17">
      <c r="A668" s="30">
        <v>44649</v>
      </c>
      <c r="B668" s="405">
        <v>24738</v>
      </c>
      <c r="C668" s="405" t="s">
        <v>19</v>
      </c>
      <c r="D668" t="s">
        <v>14</v>
      </c>
      <c r="F668" s="25">
        <v>4.3</v>
      </c>
      <c r="G668" s="1">
        <f t="shared" si="10"/>
        <v>100.0000000000001</v>
      </c>
      <c r="L668" s="404"/>
      <c r="N668" s="1"/>
    </row>
    <row r="669" spans="1:17">
      <c r="A669" s="30">
        <v>44649</v>
      </c>
      <c r="B669" s="405">
        <v>24738</v>
      </c>
      <c r="C669" s="405" t="s">
        <v>19</v>
      </c>
      <c r="D669" t="s">
        <v>17</v>
      </c>
      <c r="F669" s="25">
        <v>100</v>
      </c>
      <c r="G669" s="1">
        <f t="shared" si="10"/>
        <v>0</v>
      </c>
      <c r="N669" s="1"/>
    </row>
    <row r="670" spans="1:17">
      <c r="A670" s="68">
        <v>44651</v>
      </c>
      <c r="B670" s="404" t="s">
        <v>11</v>
      </c>
      <c r="C670" s="404" t="s">
        <v>20</v>
      </c>
      <c r="D670" t="s">
        <v>13</v>
      </c>
      <c r="E670" s="25">
        <v>118.7</v>
      </c>
      <c r="G670" s="1">
        <f t="shared" si="10"/>
        <v>118.7</v>
      </c>
      <c r="L670" s="404"/>
      <c r="N670" s="1"/>
    </row>
    <row r="671" spans="1:17">
      <c r="B671" s="405"/>
      <c r="C671" s="405"/>
      <c r="D671" t="s">
        <v>14</v>
      </c>
      <c r="E671" s="25">
        <v>5.2</v>
      </c>
      <c r="G671" s="1">
        <f t="shared" si="10"/>
        <v>123.9</v>
      </c>
      <c r="N671" s="1"/>
      <c r="Q671" s="13"/>
    </row>
    <row r="672" spans="1:17">
      <c r="B672" s="405"/>
      <c r="C672" s="405"/>
      <c r="D672" t="s">
        <v>15</v>
      </c>
      <c r="E672" s="25">
        <v>60</v>
      </c>
      <c r="G672" s="1">
        <f t="shared" si="10"/>
        <v>183.9</v>
      </c>
      <c r="N672" s="1"/>
      <c r="Q672" s="13"/>
    </row>
    <row r="673" spans="1:17">
      <c r="B673" s="405"/>
      <c r="C673" s="405"/>
      <c r="D673" t="s">
        <v>16</v>
      </c>
      <c r="E673" s="25">
        <v>5</v>
      </c>
      <c r="G673" s="1">
        <f t="shared" si="10"/>
        <v>188.9</v>
      </c>
      <c r="Q673" s="13"/>
    </row>
    <row r="674" spans="1:17">
      <c r="B674" s="405"/>
      <c r="C674" s="405"/>
      <c r="D674" t="s">
        <v>17</v>
      </c>
      <c r="E674" s="25">
        <v>100</v>
      </c>
      <c r="G674" s="1">
        <f t="shared" si="10"/>
        <v>288.89999999999998</v>
      </c>
      <c r="N674" s="13"/>
    </row>
    <row r="675" spans="1:17">
      <c r="A675" s="30">
        <v>44658</v>
      </c>
      <c r="B675" s="405">
        <v>24771</v>
      </c>
      <c r="C675" s="405" t="s">
        <v>20</v>
      </c>
      <c r="D675" t="s">
        <v>15</v>
      </c>
      <c r="F675" s="25">
        <v>60</v>
      </c>
      <c r="G675" s="1">
        <f t="shared" si="10"/>
        <v>228.89999999999998</v>
      </c>
    </row>
    <row r="676" spans="1:17">
      <c r="A676" s="30">
        <v>44658</v>
      </c>
      <c r="B676" s="405">
        <v>24771</v>
      </c>
      <c r="C676" s="405" t="s">
        <v>20</v>
      </c>
      <c r="D676" t="s">
        <v>16</v>
      </c>
      <c r="F676" s="25">
        <v>5</v>
      </c>
      <c r="G676" s="1">
        <f t="shared" si="10"/>
        <v>223.89999999999998</v>
      </c>
      <c r="Q676" s="13"/>
    </row>
    <row r="677" spans="1:17">
      <c r="A677" s="30">
        <v>44658</v>
      </c>
      <c r="B677" s="405">
        <v>24771</v>
      </c>
      <c r="C677" s="405" t="s">
        <v>20</v>
      </c>
      <c r="D677" t="s">
        <v>17</v>
      </c>
      <c r="F677" s="25">
        <v>100</v>
      </c>
      <c r="G677" s="1">
        <f t="shared" ref="G677:G742" si="11">+G676+E677-F677</f>
        <v>123.89999999999998</v>
      </c>
    </row>
    <row r="678" spans="1:17">
      <c r="A678" s="30">
        <v>44706</v>
      </c>
      <c r="B678" s="405" t="s">
        <v>497</v>
      </c>
      <c r="C678" s="405" t="s">
        <v>20</v>
      </c>
      <c r="D678" t="s">
        <v>13</v>
      </c>
      <c r="F678" s="25">
        <v>118.7</v>
      </c>
      <c r="G678" s="1">
        <f t="shared" si="11"/>
        <v>5.1999999999999744</v>
      </c>
    </row>
    <row r="679" spans="1:17">
      <c r="A679" s="30">
        <v>44706</v>
      </c>
      <c r="B679" s="405" t="s">
        <v>497</v>
      </c>
      <c r="C679" s="405" t="s">
        <v>20</v>
      </c>
      <c r="D679" t="s">
        <v>14</v>
      </c>
      <c r="F679" s="25">
        <v>5.2</v>
      </c>
      <c r="G679" s="1">
        <f t="shared" si="11"/>
        <v>-2.5757174171303632E-14</v>
      </c>
    </row>
    <row r="680" spans="1:17">
      <c r="A680" s="68">
        <v>44681</v>
      </c>
      <c r="B680" s="404" t="s">
        <v>11</v>
      </c>
      <c r="C680" s="404" t="s">
        <v>21</v>
      </c>
      <c r="D680" t="s">
        <v>13</v>
      </c>
      <c r="E680" s="25">
        <v>121.5</v>
      </c>
      <c r="G680" s="1">
        <f t="shared" si="11"/>
        <v>121.49999999999997</v>
      </c>
      <c r="I680" s="404"/>
      <c r="K680" s="1"/>
    </row>
    <row r="681" spans="1:17">
      <c r="A681" s="64"/>
      <c r="B681" s="405"/>
      <c r="C681" s="405"/>
      <c r="D681" t="s">
        <v>14</v>
      </c>
      <c r="E681" s="25">
        <v>2.8</v>
      </c>
      <c r="G681" s="1">
        <f t="shared" si="11"/>
        <v>124.29999999999997</v>
      </c>
      <c r="I681" s="405"/>
      <c r="K681" s="1"/>
    </row>
    <row r="682" spans="1:17">
      <c r="A682" s="64"/>
      <c r="B682" s="405"/>
      <c r="C682" s="405"/>
      <c r="D682" t="s">
        <v>15</v>
      </c>
      <c r="E682" s="25">
        <v>60</v>
      </c>
      <c r="G682" s="1">
        <f t="shared" si="11"/>
        <v>184.29999999999995</v>
      </c>
      <c r="I682" s="404"/>
      <c r="K682" s="1"/>
    </row>
    <row r="683" spans="1:17">
      <c r="A683" s="64"/>
      <c r="B683" s="405"/>
      <c r="C683" s="405"/>
      <c r="D683" t="s">
        <v>16</v>
      </c>
      <c r="E683" s="25">
        <v>5</v>
      </c>
      <c r="G683" s="1">
        <f t="shared" si="11"/>
        <v>189.29999999999995</v>
      </c>
      <c r="I683" s="405"/>
      <c r="K683" s="1"/>
    </row>
    <row r="684" spans="1:17">
      <c r="B684" s="405"/>
      <c r="C684" s="405"/>
      <c r="D684" t="s">
        <v>17</v>
      </c>
      <c r="E684" s="25">
        <v>100</v>
      </c>
      <c r="G684" s="1">
        <f t="shared" si="11"/>
        <v>289.29999999999995</v>
      </c>
    </row>
    <row r="685" spans="1:17">
      <c r="B685" s="405"/>
      <c r="C685" s="405"/>
      <c r="D685" t="s">
        <v>54</v>
      </c>
      <c r="E685" s="158">
        <v>10</v>
      </c>
      <c r="G685" s="1">
        <f t="shared" si="11"/>
        <v>299.29999999999995</v>
      </c>
    </row>
    <row r="686" spans="1:17">
      <c r="A686" s="46">
        <v>44693</v>
      </c>
      <c r="B686" s="405" t="s">
        <v>498</v>
      </c>
      <c r="C686" s="405" t="s">
        <v>21</v>
      </c>
      <c r="D686" t="s">
        <v>15</v>
      </c>
      <c r="F686" s="25">
        <v>60</v>
      </c>
      <c r="G686" s="1">
        <f t="shared" si="11"/>
        <v>239.29999999999995</v>
      </c>
      <c r="I686" s="404"/>
      <c r="K686" s="1"/>
    </row>
    <row r="687" spans="1:17">
      <c r="A687" s="46">
        <v>44693</v>
      </c>
      <c r="B687" s="405" t="s">
        <v>498</v>
      </c>
      <c r="C687" s="405" t="s">
        <v>21</v>
      </c>
      <c r="D687" t="s">
        <v>16</v>
      </c>
      <c r="F687" s="25">
        <v>5</v>
      </c>
      <c r="G687" s="1">
        <f t="shared" si="11"/>
        <v>234.29999999999995</v>
      </c>
      <c r="I687" s="405"/>
      <c r="K687" s="1"/>
    </row>
    <row r="688" spans="1:17">
      <c r="A688" s="46">
        <v>44693</v>
      </c>
      <c r="B688" s="405" t="s">
        <v>498</v>
      </c>
      <c r="C688" s="405" t="s">
        <v>21</v>
      </c>
      <c r="D688" t="s">
        <v>17</v>
      </c>
      <c r="F688" s="25">
        <v>100</v>
      </c>
      <c r="G688" s="1">
        <f t="shared" si="11"/>
        <v>134.29999999999995</v>
      </c>
      <c r="I688" s="404"/>
      <c r="K688" s="1"/>
    </row>
    <row r="689" spans="1:11">
      <c r="A689" s="30">
        <v>44706</v>
      </c>
      <c r="B689" s="405" t="s">
        <v>497</v>
      </c>
      <c r="C689" s="405" t="s">
        <v>21</v>
      </c>
      <c r="D689" t="s">
        <v>13</v>
      </c>
      <c r="F689" s="25">
        <v>121.5</v>
      </c>
      <c r="G689" s="1">
        <f t="shared" si="11"/>
        <v>12.799999999999955</v>
      </c>
      <c r="I689" s="404"/>
      <c r="K689" s="1"/>
    </row>
    <row r="690" spans="1:11">
      <c r="A690" s="30">
        <v>44706</v>
      </c>
      <c r="B690" s="405" t="s">
        <v>497</v>
      </c>
      <c r="C690" s="405" t="s">
        <v>21</v>
      </c>
      <c r="D690" t="s">
        <v>14</v>
      </c>
      <c r="F690" s="25">
        <v>2.8</v>
      </c>
      <c r="G690" s="1">
        <f t="shared" si="11"/>
        <v>9.9999999999999538</v>
      </c>
      <c r="I690" s="404"/>
      <c r="K690" s="1"/>
    </row>
    <row r="691" spans="1:11">
      <c r="A691" s="30">
        <v>44746</v>
      </c>
      <c r="B691" s="405" t="s">
        <v>499</v>
      </c>
      <c r="C691" s="405" t="s">
        <v>21</v>
      </c>
      <c r="D691" t="s">
        <v>54</v>
      </c>
      <c r="F691" s="25">
        <v>10</v>
      </c>
      <c r="G691" s="1">
        <f t="shared" si="11"/>
        <v>-4.6185277824406512E-14</v>
      </c>
      <c r="I691" s="404"/>
      <c r="K691" s="1"/>
    </row>
    <row r="692" spans="1:11">
      <c r="A692" s="32">
        <v>44712</v>
      </c>
      <c r="B692" s="404" t="s">
        <v>11</v>
      </c>
      <c r="C692" s="404" t="s">
        <v>22</v>
      </c>
      <c r="D692" t="s">
        <v>223</v>
      </c>
      <c r="E692" s="25">
        <v>160</v>
      </c>
      <c r="G692" s="1">
        <f t="shared" si="11"/>
        <v>159.99999999999994</v>
      </c>
      <c r="I692" s="404"/>
      <c r="K692" s="140"/>
    </row>
    <row r="693" spans="1:11">
      <c r="A693" s="46"/>
      <c r="B693" s="405"/>
      <c r="C693" s="405"/>
      <c r="D693" t="s">
        <v>13</v>
      </c>
      <c r="E693" s="25">
        <v>116.1</v>
      </c>
      <c r="G693" s="1">
        <f t="shared" si="11"/>
        <v>276.09999999999991</v>
      </c>
      <c r="I693" s="404"/>
      <c r="K693" s="1"/>
    </row>
    <row r="694" spans="1:11">
      <c r="A694" s="46"/>
      <c r="B694" s="405"/>
      <c r="C694" s="405"/>
      <c r="D694" t="s">
        <v>14</v>
      </c>
      <c r="E694" s="25">
        <v>9.1</v>
      </c>
      <c r="G694" s="1">
        <f t="shared" si="11"/>
        <v>285.19999999999993</v>
      </c>
      <c r="I694" s="404"/>
      <c r="K694" s="1"/>
    </row>
    <row r="695" spans="1:11">
      <c r="A695" s="46"/>
      <c r="B695" s="405"/>
      <c r="C695" s="405"/>
      <c r="D695" t="s">
        <v>15</v>
      </c>
      <c r="E695" s="25">
        <v>60</v>
      </c>
      <c r="G695" s="1">
        <f t="shared" si="11"/>
        <v>345.19999999999993</v>
      </c>
      <c r="I695" s="404"/>
      <c r="K695" s="1"/>
    </row>
    <row r="696" spans="1:11">
      <c r="B696" s="405"/>
      <c r="C696" s="405"/>
      <c r="D696" t="s">
        <v>16</v>
      </c>
      <c r="E696" s="25">
        <v>5</v>
      </c>
      <c r="G696" s="1">
        <f t="shared" si="11"/>
        <v>350.19999999999993</v>
      </c>
      <c r="I696" s="405"/>
      <c r="K696" s="1"/>
    </row>
    <row r="697" spans="1:11">
      <c r="B697" s="405"/>
      <c r="C697" s="405"/>
      <c r="D697" t="s">
        <v>17</v>
      </c>
      <c r="E697" s="25">
        <v>100</v>
      </c>
      <c r="G697" s="1">
        <f t="shared" si="11"/>
        <v>450.19999999999993</v>
      </c>
      <c r="K697" s="1"/>
    </row>
    <row r="698" spans="1:11">
      <c r="B698" s="405"/>
      <c r="C698" s="405"/>
      <c r="D698" t="s">
        <v>107</v>
      </c>
      <c r="E698" s="25">
        <v>6</v>
      </c>
      <c r="G698" s="1">
        <f t="shared" si="11"/>
        <v>456.19999999999993</v>
      </c>
      <c r="K698" s="1"/>
    </row>
    <row r="699" spans="1:11">
      <c r="A699" s="30">
        <v>44726</v>
      </c>
      <c r="B699" s="405">
        <v>24975</v>
      </c>
      <c r="C699" s="405" t="s">
        <v>22</v>
      </c>
      <c r="D699" t="s">
        <v>15</v>
      </c>
      <c r="F699" s="25">
        <v>60</v>
      </c>
      <c r="G699" s="1">
        <f t="shared" si="11"/>
        <v>396.19999999999993</v>
      </c>
      <c r="K699" s="1"/>
    </row>
    <row r="700" spans="1:11">
      <c r="A700" s="30">
        <v>44726</v>
      </c>
      <c r="B700" s="405">
        <v>24975</v>
      </c>
      <c r="C700" s="405" t="s">
        <v>22</v>
      </c>
      <c r="D700" t="s">
        <v>16</v>
      </c>
      <c r="F700" s="25">
        <v>5</v>
      </c>
      <c r="G700" s="1">
        <f t="shared" si="11"/>
        <v>391.19999999999993</v>
      </c>
    </row>
    <row r="701" spans="1:11">
      <c r="A701" s="30">
        <v>44726</v>
      </c>
      <c r="B701" s="405">
        <v>24975</v>
      </c>
      <c r="C701" s="405" t="s">
        <v>22</v>
      </c>
      <c r="D701" t="s">
        <v>17</v>
      </c>
      <c r="F701" s="25">
        <v>100</v>
      </c>
      <c r="G701" s="1">
        <f t="shared" si="11"/>
        <v>291.19999999999993</v>
      </c>
      <c r="K701" s="13"/>
    </row>
    <row r="702" spans="1:11">
      <c r="A702" s="30">
        <v>44746</v>
      </c>
      <c r="B702" s="405" t="s">
        <v>499</v>
      </c>
      <c r="C702" s="405" t="s">
        <v>22</v>
      </c>
      <c r="D702" t="s">
        <v>13</v>
      </c>
      <c r="F702" s="25">
        <v>116.1</v>
      </c>
      <c r="G702" s="1">
        <f t="shared" si="11"/>
        <v>175.09999999999994</v>
      </c>
    </row>
    <row r="703" spans="1:11">
      <c r="A703" s="30">
        <v>44746</v>
      </c>
      <c r="B703" s="405" t="s">
        <v>499</v>
      </c>
      <c r="C703" s="405" t="s">
        <v>22</v>
      </c>
      <c r="D703" t="s">
        <v>14</v>
      </c>
      <c r="F703" s="25">
        <v>9.1</v>
      </c>
      <c r="G703" s="1">
        <f t="shared" si="11"/>
        <v>165.99999999999994</v>
      </c>
    </row>
    <row r="704" spans="1:11">
      <c r="A704" s="30">
        <v>44782</v>
      </c>
      <c r="B704" s="405" t="s">
        <v>500</v>
      </c>
      <c r="C704" s="405" t="s">
        <v>22</v>
      </c>
      <c r="D704" t="s">
        <v>107</v>
      </c>
      <c r="F704" s="25">
        <v>6</v>
      </c>
      <c r="G704" s="1">
        <f t="shared" si="11"/>
        <v>159.99999999999994</v>
      </c>
    </row>
    <row r="705" spans="1:11">
      <c r="A705" s="30">
        <v>44796</v>
      </c>
      <c r="B705" s="405" t="s">
        <v>501</v>
      </c>
      <c r="C705" s="405" t="s">
        <v>22</v>
      </c>
      <c r="D705" t="s">
        <v>223</v>
      </c>
      <c r="F705" s="25">
        <v>160</v>
      </c>
      <c r="G705" s="1">
        <f t="shared" si="11"/>
        <v>0</v>
      </c>
    </row>
    <row r="706" spans="1:11">
      <c r="A706" s="32">
        <v>44742</v>
      </c>
      <c r="B706" s="404" t="s">
        <v>11</v>
      </c>
      <c r="C706" s="404" t="s">
        <v>23</v>
      </c>
      <c r="D706" t="s">
        <v>13</v>
      </c>
      <c r="E706" s="25">
        <v>112.5</v>
      </c>
      <c r="G706" s="1">
        <f t="shared" si="11"/>
        <v>112.5</v>
      </c>
    </row>
    <row r="707" spans="1:11">
      <c r="B707" s="405"/>
      <c r="C707" s="405"/>
      <c r="D707" t="s">
        <v>14</v>
      </c>
      <c r="E707" s="25">
        <v>6.9</v>
      </c>
      <c r="G707" s="1">
        <f t="shared" si="11"/>
        <v>119.4</v>
      </c>
    </row>
    <row r="708" spans="1:11">
      <c r="B708" s="405"/>
      <c r="C708" s="405"/>
      <c r="D708" t="s">
        <v>15</v>
      </c>
      <c r="E708" s="25">
        <v>60</v>
      </c>
      <c r="G708" s="1">
        <f t="shared" si="11"/>
        <v>179.4</v>
      </c>
    </row>
    <row r="709" spans="1:11">
      <c r="B709" s="405"/>
      <c r="C709" s="405"/>
      <c r="D709" t="s">
        <v>16</v>
      </c>
      <c r="E709" s="25">
        <v>5</v>
      </c>
      <c r="G709" s="1">
        <f t="shared" si="11"/>
        <v>184.4</v>
      </c>
    </row>
    <row r="710" spans="1:11">
      <c r="B710" s="405"/>
      <c r="C710" s="405"/>
      <c r="D710" t="s">
        <v>17</v>
      </c>
      <c r="E710" s="25">
        <v>100</v>
      </c>
      <c r="G710" s="1">
        <f t="shared" si="11"/>
        <v>284.39999999999998</v>
      </c>
    </row>
    <row r="711" spans="1:11">
      <c r="A711" s="30">
        <v>44746</v>
      </c>
      <c r="B711" s="405" t="s">
        <v>499</v>
      </c>
      <c r="C711" s="405" t="s">
        <v>23</v>
      </c>
      <c r="D711" t="s">
        <v>15</v>
      </c>
      <c r="F711" s="25">
        <v>60</v>
      </c>
      <c r="G711" s="1">
        <f t="shared" si="11"/>
        <v>224.39999999999998</v>
      </c>
    </row>
    <row r="712" spans="1:11">
      <c r="A712" s="30">
        <v>44746</v>
      </c>
      <c r="B712" s="405" t="s">
        <v>499</v>
      </c>
      <c r="C712" s="405" t="s">
        <v>23</v>
      </c>
      <c r="D712" t="s">
        <v>16</v>
      </c>
      <c r="F712" s="25">
        <v>5</v>
      </c>
      <c r="G712" s="1">
        <f t="shared" si="11"/>
        <v>219.39999999999998</v>
      </c>
    </row>
    <row r="713" spans="1:11">
      <c r="A713" s="30">
        <v>44746</v>
      </c>
      <c r="B713" s="405" t="s">
        <v>499</v>
      </c>
      <c r="C713" s="405" t="s">
        <v>23</v>
      </c>
      <c r="D713" t="s">
        <v>17</v>
      </c>
      <c r="F713" s="25">
        <v>100</v>
      </c>
      <c r="G713" s="1">
        <f t="shared" si="11"/>
        <v>119.39999999999998</v>
      </c>
      <c r="I713" s="404"/>
      <c r="K713" s="1"/>
    </row>
    <row r="714" spans="1:11">
      <c r="A714" s="30">
        <v>44782</v>
      </c>
      <c r="B714" s="405" t="s">
        <v>500</v>
      </c>
      <c r="C714" s="405" t="s">
        <v>23</v>
      </c>
      <c r="D714" t="s">
        <v>13</v>
      </c>
      <c r="F714" s="25">
        <v>112.5</v>
      </c>
      <c r="G714" s="1">
        <f t="shared" si="11"/>
        <v>6.8999999999999773</v>
      </c>
      <c r="I714" s="404"/>
      <c r="K714" s="1"/>
    </row>
    <row r="715" spans="1:11">
      <c r="A715" s="30">
        <v>44782</v>
      </c>
      <c r="B715" s="405" t="s">
        <v>500</v>
      </c>
      <c r="C715" s="405" t="s">
        <v>23</v>
      </c>
      <c r="D715" t="s">
        <v>14</v>
      </c>
      <c r="F715" s="25">
        <v>6.9</v>
      </c>
      <c r="G715" s="1">
        <f t="shared" si="11"/>
        <v>-2.3092638912203256E-14</v>
      </c>
      <c r="I715" s="404"/>
      <c r="K715" s="1"/>
    </row>
    <row r="716" spans="1:11">
      <c r="A716" s="32">
        <v>44773</v>
      </c>
      <c r="B716" s="404" t="s">
        <v>11</v>
      </c>
      <c r="C716" s="404" t="s">
        <v>24</v>
      </c>
      <c r="D716" t="s">
        <v>13</v>
      </c>
      <c r="E716" s="25">
        <v>111.9</v>
      </c>
      <c r="G716" s="1">
        <f t="shared" si="11"/>
        <v>111.89999999999998</v>
      </c>
      <c r="I716" s="404"/>
      <c r="K716" s="1"/>
    </row>
    <row r="717" spans="1:11">
      <c r="B717" s="405"/>
      <c r="C717" s="405"/>
      <c r="D717" t="s">
        <v>14</v>
      </c>
      <c r="E717" s="25">
        <v>9.6999999999999993</v>
      </c>
      <c r="G717" s="1">
        <f t="shared" si="11"/>
        <v>121.59999999999998</v>
      </c>
      <c r="I717" s="404"/>
      <c r="K717" s="1"/>
    </row>
    <row r="718" spans="1:11">
      <c r="B718" s="405"/>
      <c r="C718" s="405"/>
      <c r="D718" t="s">
        <v>15</v>
      </c>
      <c r="E718" s="25">
        <v>60</v>
      </c>
      <c r="G718" s="1">
        <f t="shared" si="11"/>
        <v>181.59999999999997</v>
      </c>
      <c r="I718" s="404"/>
      <c r="K718" s="1"/>
    </row>
    <row r="719" spans="1:11">
      <c r="B719" s="405"/>
      <c r="C719" s="405"/>
      <c r="D719" t="s">
        <v>16</v>
      </c>
      <c r="E719" s="25">
        <v>5</v>
      </c>
      <c r="G719" s="1">
        <f t="shared" si="11"/>
        <v>186.59999999999997</v>
      </c>
      <c r="I719" s="404"/>
      <c r="K719" s="1"/>
    </row>
    <row r="720" spans="1:11">
      <c r="B720" s="405"/>
      <c r="C720" s="405"/>
      <c r="D720" t="s">
        <v>17</v>
      </c>
      <c r="E720" s="25">
        <v>100</v>
      </c>
      <c r="G720" s="1">
        <f t="shared" si="11"/>
        <v>286.59999999999997</v>
      </c>
      <c r="I720" s="404"/>
      <c r="K720" s="1"/>
    </row>
    <row r="721" spans="1:11">
      <c r="A721" s="30">
        <v>44782</v>
      </c>
      <c r="B721" s="405" t="s">
        <v>500</v>
      </c>
      <c r="C721" s="405" t="s">
        <v>24</v>
      </c>
      <c r="D721" t="s">
        <v>15</v>
      </c>
      <c r="F721" s="25">
        <v>60</v>
      </c>
      <c r="G721" s="1">
        <f t="shared" si="11"/>
        <v>226.59999999999997</v>
      </c>
      <c r="I721" s="404"/>
      <c r="K721" s="1"/>
    </row>
    <row r="722" spans="1:11">
      <c r="A722" s="30">
        <v>44782</v>
      </c>
      <c r="B722" s="405" t="s">
        <v>500</v>
      </c>
      <c r="C722" s="405" t="s">
        <v>24</v>
      </c>
      <c r="D722" t="s">
        <v>16</v>
      </c>
      <c r="F722" s="25">
        <v>5</v>
      </c>
      <c r="G722" s="1">
        <f t="shared" si="11"/>
        <v>221.59999999999997</v>
      </c>
      <c r="I722" s="404"/>
      <c r="K722" s="1"/>
    </row>
    <row r="723" spans="1:11">
      <c r="A723" s="30">
        <v>44782</v>
      </c>
      <c r="B723" s="405" t="s">
        <v>500</v>
      </c>
      <c r="C723" s="405" t="s">
        <v>24</v>
      </c>
      <c r="D723" t="s">
        <v>17</v>
      </c>
      <c r="F723" s="25">
        <v>100</v>
      </c>
      <c r="G723" s="1">
        <f t="shared" si="11"/>
        <v>121.59999999999997</v>
      </c>
      <c r="I723" s="404"/>
      <c r="K723" s="1"/>
    </row>
    <row r="724" spans="1:11">
      <c r="A724" s="30">
        <v>44796</v>
      </c>
      <c r="B724" s="405" t="s">
        <v>502</v>
      </c>
      <c r="C724" s="405" t="s">
        <v>24</v>
      </c>
      <c r="D724" t="s">
        <v>13</v>
      </c>
      <c r="F724" s="25">
        <v>111.9</v>
      </c>
      <c r="G724" s="1">
        <f t="shared" si="11"/>
        <v>9.6999999999999602</v>
      </c>
      <c r="I724" s="404"/>
      <c r="K724" s="1"/>
    </row>
    <row r="725" spans="1:11">
      <c r="A725" s="30">
        <v>44796</v>
      </c>
      <c r="B725" s="405" t="s">
        <v>502</v>
      </c>
      <c r="C725" s="405" t="s">
        <v>24</v>
      </c>
      <c r="D725" t="s">
        <v>14</v>
      </c>
      <c r="F725" s="25">
        <v>9.6999999999999993</v>
      </c>
      <c r="G725" s="1">
        <f t="shared" si="11"/>
        <v>-3.907985046680551E-14</v>
      </c>
      <c r="I725" s="404"/>
      <c r="K725" s="1"/>
    </row>
    <row r="726" spans="1:11">
      <c r="A726" s="32">
        <v>44804</v>
      </c>
      <c r="B726" s="404" t="s">
        <v>11</v>
      </c>
      <c r="C726" s="404" t="s">
        <v>25</v>
      </c>
      <c r="D726" t="s">
        <v>13</v>
      </c>
      <c r="E726" s="25">
        <v>112.6</v>
      </c>
      <c r="G726" s="1">
        <f t="shared" si="11"/>
        <v>112.59999999999995</v>
      </c>
      <c r="I726" s="404"/>
      <c r="K726" s="1"/>
    </row>
    <row r="727" spans="1:11">
      <c r="B727" s="405"/>
      <c r="C727" s="405"/>
      <c r="D727" t="s">
        <v>14</v>
      </c>
      <c r="E727" s="25">
        <v>7</v>
      </c>
      <c r="G727" s="1">
        <f t="shared" si="11"/>
        <v>119.59999999999995</v>
      </c>
      <c r="I727" s="404"/>
      <c r="K727" s="1"/>
    </row>
    <row r="728" spans="1:11">
      <c r="B728" s="405"/>
      <c r="C728" s="405"/>
      <c r="D728" t="s">
        <v>15</v>
      </c>
      <c r="E728" s="25">
        <v>60</v>
      </c>
      <c r="G728" s="1">
        <f t="shared" si="11"/>
        <v>179.59999999999997</v>
      </c>
      <c r="I728" s="404"/>
      <c r="K728" s="1"/>
    </row>
    <row r="729" spans="1:11">
      <c r="B729" s="405"/>
      <c r="C729" s="405"/>
      <c r="D729" t="s">
        <v>16</v>
      </c>
      <c r="E729" s="25">
        <v>5</v>
      </c>
      <c r="G729" s="1">
        <f t="shared" si="11"/>
        <v>184.59999999999997</v>
      </c>
      <c r="I729" s="404"/>
      <c r="K729" s="1"/>
    </row>
    <row r="730" spans="1:11">
      <c r="B730" s="405"/>
      <c r="C730" s="405"/>
      <c r="D730" t="s">
        <v>17</v>
      </c>
      <c r="E730" s="25">
        <v>100</v>
      </c>
      <c r="G730" s="1">
        <f t="shared" si="11"/>
        <v>284.59999999999997</v>
      </c>
      <c r="I730" s="404"/>
      <c r="K730" s="1"/>
    </row>
    <row r="731" spans="1:11">
      <c r="A731" s="30">
        <v>44816</v>
      </c>
      <c r="B731" s="405">
        <v>25498</v>
      </c>
      <c r="C731" s="405" t="s">
        <v>25</v>
      </c>
      <c r="D731" t="s">
        <v>15</v>
      </c>
      <c r="F731" s="25">
        <v>60</v>
      </c>
      <c r="G731" s="1">
        <f t="shared" si="11"/>
        <v>224.59999999999997</v>
      </c>
      <c r="I731" s="404"/>
      <c r="K731" s="1"/>
    </row>
    <row r="732" spans="1:11">
      <c r="A732" s="30">
        <v>44816</v>
      </c>
      <c r="B732" s="405">
        <v>25498</v>
      </c>
      <c r="C732" s="405" t="s">
        <v>25</v>
      </c>
      <c r="D732" t="s">
        <v>16</v>
      </c>
      <c r="F732" s="25">
        <v>5</v>
      </c>
      <c r="G732" s="1">
        <f t="shared" si="11"/>
        <v>219.59999999999997</v>
      </c>
      <c r="I732" s="404"/>
      <c r="K732" s="1"/>
    </row>
    <row r="733" spans="1:11">
      <c r="A733" s="30">
        <v>44816</v>
      </c>
      <c r="B733" s="405">
        <v>25498</v>
      </c>
      <c r="C733" s="405" t="s">
        <v>25</v>
      </c>
      <c r="D733" t="s">
        <v>17</v>
      </c>
      <c r="F733" s="25">
        <v>100</v>
      </c>
      <c r="G733" s="1">
        <f t="shared" si="11"/>
        <v>119.59999999999997</v>
      </c>
      <c r="I733" s="404"/>
      <c r="K733" s="1"/>
    </row>
    <row r="734" spans="1:11">
      <c r="A734" s="30">
        <v>44830</v>
      </c>
      <c r="B734" s="405">
        <v>25554</v>
      </c>
      <c r="C734" s="405" t="s">
        <v>25</v>
      </c>
      <c r="D734" t="s">
        <v>13</v>
      </c>
      <c r="F734" s="25">
        <v>112.6</v>
      </c>
      <c r="G734" s="1">
        <f t="shared" si="11"/>
        <v>6.9999999999999716</v>
      </c>
      <c r="I734" s="404"/>
      <c r="K734" s="1"/>
    </row>
    <row r="735" spans="1:11">
      <c r="A735" s="30">
        <v>44830</v>
      </c>
      <c r="B735" s="405">
        <v>25554</v>
      </c>
      <c r="C735" s="405" t="s">
        <v>25</v>
      </c>
      <c r="D735" t="s">
        <v>14</v>
      </c>
      <c r="F735" s="25">
        <v>7</v>
      </c>
      <c r="G735" s="1">
        <f t="shared" si="11"/>
        <v>-2.8421709430404007E-14</v>
      </c>
      <c r="I735" s="404"/>
      <c r="K735" s="1"/>
    </row>
    <row r="736" spans="1:11">
      <c r="A736" s="32">
        <v>44834</v>
      </c>
      <c r="B736" s="404" t="s">
        <v>11</v>
      </c>
      <c r="C736" s="404" t="s">
        <v>41</v>
      </c>
      <c r="D736" t="s">
        <v>13</v>
      </c>
      <c r="E736" s="25">
        <v>99.9</v>
      </c>
      <c r="G736" s="1">
        <f t="shared" si="11"/>
        <v>99.899999999999977</v>
      </c>
      <c r="I736" s="404"/>
      <c r="K736" s="1"/>
    </row>
    <row r="737" spans="1:11">
      <c r="B737" s="405"/>
      <c r="C737" s="405"/>
      <c r="D737" t="s">
        <v>14</v>
      </c>
      <c r="E737" s="25">
        <v>8.1999999999999993</v>
      </c>
      <c r="G737" s="1">
        <f t="shared" si="11"/>
        <v>108.09999999999998</v>
      </c>
      <c r="I737" s="404"/>
      <c r="K737" s="1"/>
    </row>
    <row r="738" spans="1:11">
      <c r="B738" s="405"/>
      <c r="C738" s="405"/>
      <c r="D738" t="s">
        <v>15</v>
      </c>
      <c r="E738" s="25">
        <v>60</v>
      </c>
      <c r="G738" s="1">
        <f t="shared" si="11"/>
        <v>168.09999999999997</v>
      </c>
      <c r="I738" s="404"/>
      <c r="K738" s="1"/>
    </row>
    <row r="739" spans="1:11">
      <c r="B739" s="405"/>
      <c r="C739" s="405"/>
      <c r="D739" t="s">
        <v>16</v>
      </c>
      <c r="E739" s="25">
        <v>5</v>
      </c>
      <c r="G739" s="1">
        <f t="shared" si="11"/>
        <v>173.09999999999997</v>
      </c>
      <c r="I739" s="404"/>
      <c r="K739" s="1"/>
    </row>
    <row r="740" spans="1:11">
      <c r="B740" s="405"/>
      <c r="C740" s="405"/>
      <c r="D740" t="s">
        <v>17</v>
      </c>
      <c r="E740" s="25">
        <v>100</v>
      </c>
      <c r="G740" s="1">
        <f t="shared" si="11"/>
        <v>273.09999999999997</v>
      </c>
      <c r="I740" s="405"/>
    </row>
    <row r="741" spans="1:11">
      <c r="A741" s="30">
        <v>44849</v>
      </c>
      <c r="B741" s="405">
        <v>25636</v>
      </c>
      <c r="C741" s="405" t="s">
        <v>41</v>
      </c>
      <c r="D741" t="s">
        <v>15</v>
      </c>
      <c r="F741" s="25">
        <v>60</v>
      </c>
      <c r="G741" s="1">
        <f t="shared" si="11"/>
        <v>213.09999999999997</v>
      </c>
      <c r="I741" s="404"/>
    </row>
    <row r="742" spans="1:11">
      <c r="A742" s="30">
        <v>44849</v>
      </c>
      <c r="B742" s="405">
        <v>25636</v>
      </c>
      <c r="C742" s="405" t="s">
        <v>41</v>
      </c>
      <c r="D742" t="s">
        <v>16</v>
      </c>
      <c r="F742" s="25">
        <v>5</v>
      </c>
      <c r="G742" s="1">
        <f t="shared" si="11"/>
        <v>208.09999999999997</v>
      </c>
      <c r="I742" s="405"/>
    </row>
    <row r="743" spans="1:11">
      <c r="A743" s="30">
        <v>44849</v>
      </c>
      <c r="B743" s="405">
        <v>25636</v>
      </c>
      <c r="C743" s="405" t="s">
        <v>41</v>
      </c>
      <c r="D743" t="s">
        <v>17</v>
      </c>
      <c r="F743" s="25">
        <v>100</v>
      </c>
      <c r="G743" s="1">
        <f t="shared" ref="G743:G818" si="12">+G742+E743-F743</f>
        <v>108.09999999999997</v>
      </c>
    </row>
    <row r="744" spans="1:11">
      <c r="A744" s="30">
        <v>44860</v>
      </c>
      <c r="B744" s="405" t="s">
        <v>503</v>
      </c>
      <c r="C744" s="405" t="s">
        <v>41</v>
      </c>
      <c r="D744" t="s">
        <v>13</v>
      </c>
      <c r="F744" s="25">
        <v>99.9</v>
      </c>
      <c r="G744" s="1">
        <f t="shared" si="12"/>
        <v>8.1999999999999602</v>
      </c>
      <c r="K744" s="13"/>
    </row>
    <row r="745" spans="1:11">
      <c r="A745" s="30">
        <v>44860</v>
      </c>
      <c r="B745" s="405" t="s">
        <v>503</v>
      </c>
      <c r="C745" s="405" t="s">
        <v>41</v>
      </c>
      <c r="D745" t="s">
        <v>14</v>
      </c>
      <c r="F745" s="25">
        <v>8.1999999999999993</v>
      </c>
      <c r="G745" s="1">
        <f t="shared" si="12"/>
        <v>-3.907985046680551E-14</v>
      </c>
    </row>
    <row r="746" spans="1:11">
      <c r="A746" s="68">
        <v>44834</v>
      </c>
      <c r="B746" s="404" t="s">
        <v>11</v>
      </c>
      <c r="C746" s="404" t="s">
        <v>27</v>
      </c>
      <c r="D746" t="s">
        <v>13</v>
      </c>
      <c r="E746" s="25">
        <v>99.6</v>
      </c>
      <c r="G746" s="1">
        <f t="shared" si="12"/>
        <v>99.599999999999952</v>
      </c>
    </row>
    <row r="747" spans="1:11">
      <c r="A747" s="46"/>
      <c r="B747" s="405"/>
      <c r="C747" s="405"/>
      <c r="D747" t="s">
        <v>14</v>
      </c>
      <c r="E747" s="25">
        <v>4.9000000000000004</v>
      </c>
      <c r="G747" s="1">
        <f t="shared" si="12"/>
        <v>104.49999999999996</v>
      </c>
    </row>
    <row r="748" spans="1:11">
      <c r="A748" s="46"/>
      <c r="B748" s="405"/>
      <c r="C748" s="405"/>
      <c r="D748" t="s">
        <v>15</v>
      </c>
      <c r="E748" s="25">
        <v>60</v>
      </c>
      <c r="G748" s="1">
        <f t="shared" si="12"/>
        <v>164.49999999999994</v>
      </c>
    </row>
    <row r="749" spans="1:11">
      <c r="A749" s="46"/>
      <c r="B749" s="405"/>
      <c r="C749" s="405"/>
      <c r="D749" t="s">
        <v>16</v>
      </c>
      <c r="E749" s="25">
        <v>5</v>
      </c>
      <c r="G749" s="1">
        <f t="shared" si="12"/>
        <v>169.49999999999994</v>
      </c>
    </row>
    <row r="750" spans="1:11">
      <c r="B750" s="405"/>
      <c r="C750" s="405"/>
      <c r="D750" t="s">
        <v>17</v>
      </c>
      <c r="E750" s="25">
        <v>100</v>
      </c>
      <c r="G750" s="1">
        <f t="shared" si="12"/>
        <v>269.49999999999994</v>
      </c>
    </row>
    <row r="751" spans="1:11">
      <c r="A751" s="46">
        <v>44874</v>
      </c>
      <c r="B751" s="405" t="s">
        <v>504</v>
      </c>
      <c r="C751" s="405" t="s">
        <v>27</v>
      </c>
      <c r="D751" t="s">
        <v>15</v>
      </c>
      <c r="F751" s="25">
        <v>60</v>
      </c>
      <c r="G751" s="1">
        <f t="shared" si="12"/>
        <v>209.49999999999994</v>
      </c>
    </row>
    <row r="752" spans="1:11">
      <c r="A752" s="46">
        <v>44874</v>
      </c>
      <c r="B752" s="405" t="s">
        <v>504</v>
      </c>
      <c r="C752" s="405" t="s">
        <v>27</v>
      </c>
      <c r="D752" t="s">
        <v>16</v>
      </c>
      <c r="F752" s="25">
        <v>5</v>
      </c>
      <c r="G752" s="1">
        <f t="shared" si="12"/>
        <v>204.49999999999994</v>
      </c>
    </row>
    <row r="753" spans="1:11">
      <c r="A753" s="46">
        <v>44874</v>
      </c>
      <c r="B753" s="405" t="s">
        <v>504</v>
      </c>
      <c r="C753" s="405" t="s">
        <v>27</v>
      </c>
      <c r="D753" t="s">
        <v>17</v>
      </c>
      <c r="F753" s="25">
        <v>100</v>
      </c>
      <c r="G753" s="1">
        <f t="shared" si="12"/>
        <v>104.49999999999994</v>
      </c>
    </row>
    <row r="754" spans="1:11">
      <c r="A754" s="46">
        <v>44891</v>
      </c>
      <c r="B754" s="405" t="s">
        <v>505</v>
      </c>
      <c r="C754" s="405" t="s">
        <v>27</v>
      </c>
      <c r="D754" t="s">
        <v>13</v>
      </c>
      <c r="F754" s="25">
        <v>99.6</v>
      </c>
      <c r="G754" s="1">
        <f t="shared" si="12"/>
        <v>4.8999999999999488</v>
      </c>
    </row>
    <row r="755" spans="1:11">
      <c r="A755" s="46">
        <v>44891</v>
      </c>
      <c r="B755" s="405" t="s">
        <v>505</v>
      </c>
      <c r="C755" s="405" t="s">
        <v>27</v>
      </c>
      <c r="D755" t="s">
        <v>14</v>
      </c>
      <c r="F755" s="25">
        <v>4.9000000000000004</v>
      </c>
      <c r="G755" s="1">
        <f t="shared" si="12"/>
        <v>-5.1514348342607263E-14</v>
      </c>
      <c r="K755">
        <v>165</v>
      </c>
    </row>
    <row r="756" spans="1:11">
      <c r="A756" s="68">
        <v>44895</v>
      </c>
      <c r="B756" s="404" t="s">
        <v>11</v>
      </c>
      <c r="C756" s="404" t="s">
        <v>28</v>
      </c>
      <c r="D756" t="s">
        <v>13</v>
      </c>
      <c r="E756" s="25">
        <v>111.2</v>
      </c>
      <c r="G756" s="1">
        <f t="shared" si="12"/>
        <v>111.19999999999995</v>
      </c>
    </row>
    <row r="757" spans="1:11">
      <c r="A757" s="46"/>
      <c r="B757" s="405"/>
      <c r="C757" s="405"/>
      <c r="D757" t="s">
        <v>14</v>
      </c>
      <c r="E757" s="25">
        <v>6.3</v>
      </c>
      <c r="G757" s="1">
        <f t="shared" si="12"/>
        <v>117.49999999999994</v>
      </c>
    </row>
    <row r="758" spans="1:11">
      <c r="A758" s="46"/>
      <c r="B758" s="405"/>
      <c r="C758" s="405"/>
      <c r="D758" t="s">
        <v>15</v>
      </c>
      <c r="E758" s="25">
        <v>60</v>
      </c>
      <c r="G758" s="1">
        <f t="shared" si="12"/>
        <v>177.49999999999994</v>
      </c>
    </row>
    <row r="759" spans="1:11">
      <c r="A759" s="46"/>
      <c r="B759" s="405"/>
      <c r="C759" s="405"/>
      <c r="D759" t="s">
        <v>16</v>
      </c>
      <c r="E759" s="25">
        <v>5</v>
      </c>
      <c r="G759" s="1">
        <f t="shared" si="12"/>
        <v>182.49999999999994</v>
      </c>
    </row>
    <row r="760" spans="1:11">
      <c r="A760" s="46"/>
      <c r="B760" s="405"/>
      <c r="C760" s="405"/>
      <c r="D760" t="s">
        <v>17</v>
      </c>
      <c r="E760" s="25">
        <v>100</v>
      </c>
      <c r="G760" s="1">
        <f t="shared" si="12"/>
        <v>282.49999999999994</v>
      </c>
    </row>
    <row r="761" spans="1:11">
      <c r="A761" s="46">
        <v>44915</v>
      </c>
      <c r="B761" s="405" t="s">
        <v>506</v>
      </c>
      <c r="C761" s="405" t="s">
        <v>28</v>
      </c>
      <c r="D761" t="s">
        <v>15</v>
      </c>
      <c r="F761" s="25">
        <v>60</v>
      </c>
      <c r="G761" s="1">
        <f t="shared" si="12"/>
        <v>222.49999999999994</v>
      </c>
    </row>
    <row r="762" spans="1:11">
      <c r="A762" s="46">
        <v>44915</v>
      </c>
      <c r="B762" s="405" t="s">
        <v>506</v>
      </c>
      <c r="C762" s="405" t="s">
        <v>28</v>
      </c>
      <c r="D762" t="s">
        <v>16</v>
      </c>
      <c r="F762" s="25">
        <v>5</v>
      </c>
      <c r="G762" s="1">
        <f t="shared" si="12"/>
        <v>217.49999999999994</v>
      </c>
    </row>
    <row r="763" spans="1:11">
      <c r="A763" s="46">
        <v>44915</v>
      </c>
      <c r="B763" s="405" t="s">
        <v>506</v>
      </c>
      <c r="C763" s="405" t="s">
        <v>28</v>
      </c>
      <c r="D763" t="s">
        <v>17</v>
      </c>
      <c r="F763" s="25">
        <v>100</v>
      </c>
      <c r="G763" s="1">
        <f t="shared" si="12"/>
        <v>117.49999999999994</v>
      </c>
    </row>
    <row r="764" spans="1:11">
      <c r="A764" s="46">
        <v>44925</v>
      </c>
      <c r="B764" s="405" t="s">
        <v>507</v>
      </c>
      <c r="C764" s="405" t="s">
        <v>28</v>
      </c>
      <c r="D764" t="s">
        <v>13</v>
      </c>
      <c r="F764" s="25">
        <v>111.2</v>
      </c>
      <c r="G764" s="1">
        <f t="shared" si="12"/>
        <v>6.2999999999999403</v>
      </c>
    </row>
    <row r="765" spans="1:11">
      <c r="A765" s="46">
        <v>44925</v>
      </c>
      <c r="B765" s="405" t="s">
        <v>507</v>
      </c>
      <c r="C765" s="405" t="s">
        <v>28</v>
      </c>
      <c r="D765" t="s">
        <v>14</v>
      </c>
      <c r="F765" s="25">
        <v>6.3</v>
      </c>
      <c r="G765" s="1">
        <f t="shared" si="12"/>
        <v>-5.9507954119908391E-14</v>
      </c>
    </row>
    <row r="766" spans="1:11">
      <c r="A766" s="68">
        <v>44926</v>
      </c>
      <c r="B766" s="404" t="s">
        <v>11</v>
      </c>
      <c r="C766" s="404" t="s">
        <v>29</v>
      </c>
      <c r="D766" t="s">
        <v>13</v>
      </c>
      <c r="E766" s="25">
        <v>133.80000000000001</v>
      </c>
      <c r="G766" s="1">
        <f t="shared" si="12"/>
        <v>133.79999999999995</v>
      </c>
    </row>
    <row r="767" spans="1:11">
      <c r="A767" s="46"/>
      <c r="B767" s="405"/>
      <c r="C767" s="405"/>
      <c r="D767" t="s">
        <v>14</v>
      </c>
      <c r="E767" s="25">
        <v>5.7</v>
      </c>
      <c r="G767" s="1">
        <f t="shared" si="12"/>
        <v>139.49999999999994</v>
      </c>
    </row>
    <row r="768" spans="1:11">
      <c r="A768" s="46"/>
      <c r="B768" s="405"/>
      <c r="C768" s="405"/>
      <c r="D768" t="s">
        <v>15</v>
      </c>
      <c r="E768" s="25">
        <v>60</v>
      </c>
      <c r="G768" s="1">
        <f t="shared" si="12"/>
        <v>199.49999999999994</v>
      </c>
    </row>
    <row r="769" spans="1:8">
      <c r="A769" s="46"/>
      <c r="B769" s="405"/>
      <c r="C769" s="405"/>
      <c r="D769" t="s">
        <v>16</v>
      </c>
      <c r="E769" s="25">
        <v>5</v>
      </c>
      <c r="G769" s="1">
        <f t="shared" si="12"/>
        <v>204.49999999999994</v>
      </c>
    </row>
    <row r="770" spans="1:8">
      <c r="A770" s="46"/>
      <c r="B770" s="405"/>
      <c r="C770" s="405"/>
      <c r="D770" t="s">
        <v>17</v>
      </c>
      <c r="E770" s="25">
        <v>100</v>
      </c>
      <c r="G770" s="1">
        <f t="shared" si="12"/>
        <v>304.49999999999994</v>
      </c>
    </row>
    <row r="771" spans="1:8">
      <c r="A771" s="46">
        <v>44925</v>
      </c>
      <c r="B771" s="405" t="s">
        <v>507</v>
      </c>
      <c r="C771" s="405" t="s">
        <v>29</v>
      </c>
      <c r="D771" t="s">
        <v>15</v>
      </c>
      <c r="F771" s="25">
        <v>60</v>
      </c>
      <c r="G771" s="1">
        <f t="shared" si="12"/>
        <v>244.49999999999994</v>
      </c>
    </row>
    <row r="772" spans="1:8">
      <c r="A772" s="46">
        <v>44925</v>
      </c>
      <c r="B772" s="405" t="s">
        <v>507</v>
      </c>
      <c r="C772" s="405" t="s">
        <v>29</v>
      </c>
      <c r="D772" t="s">
        <v>16</v>
      </c>
      <c r="F772" s="25">
        <v>5</v>
      </c>
      <c r="G772" s="1">
        <f t="shared" si="12"/>
        <v>239.49999999999994</v>
      </c>
    </row>
    <row r="773" spans="1:8">
      <c r="A773" s="46">
        <v>44925</v>
      </c>
      <c r="B773" s="405" t="s">
        <v>507</v>
      </c>
      <c r="C773" s="405" t="s">
        <v>29</v>
      </c>
      <c r="D773" t="s">
        <v>17</v>
      </c>
      <c r="F773" s="25">
        <v>100</v>
      </c>
      <c r="G773" s="1">
        <f t="shared" si="12"/>
        <v>139.49999999999994</v>
      </c>
    </row>
    <row r="774" spans="1:8">
      <c r="A774" s="46">
        <v>44957</v>
      </c>
      <c r="B774" s="405" t="s">
        <v>508</v>
      </c>
      <c r="C774" s="405" t="s">
        <v>29</v>
      </c>
      <c r="D774" t="s">
        <v>13</v>
      </c>
      <c r="F774" s="25">
        <v>133.80000000000001</v>
      </c>
      <c r="G774" s="1">
        <f t="shared" si="12"/>
        <v>5.6999999999999318</v>
      </c>
    </row>
    <row r="775" spans="1:8">
      <c r="A775" s="46">
        <v>44957</v>
      </c>
      <c r="B775" s="405" t="s">
        <v>508</v>
      </c>
      <c r="C775" s="405" t="s">
        <v>29</v>
      </c>
      <c r="D775" t="s">
        <v>14</v>
      </c>
      <c r="F775" s="25">
        <v>5.7</v>
      </c>
      <c r="G775" s="1">
        <f t="shared" si="12"/>
        <v>-6.8389738316909643E-14</v>
      </c>
    </row>
    <row r="776" spans="1:8">
      <c r="A776" s="68">
        <v>44957</v>
      </c>
      <c r="B776" s="404" t="s">
        <v>11</v>
      </c>
      <c r="C776" s="404" t="s">
        <v>12</v>
      </c>
      <c r="D776" t="s">
        <v>13</v>
      </c>
      <c r="E776" s="225">
        <v>115.1</v>
      </c>
      <c r="F776" s="225"/>
      <c r="G776" s="1">
        <f t="shared" si="12"/>
        <v>115.09999999999992</v>
      </c>
      <c r="H776" s="1"/>
    </row>
    <row r="777" spans="1:8">
      <c r="A777" s="46"/>
      <c r="B777" s="405"/>
      <c r="C777" s="405"/>
      <c r="D777" t="s">
        <v>14</v>
      </c>
      <c r="E777" s="225">
        <v>4.8</v>
      </c>
      <c r="F777" s="225"/>
      <c r="G777" s="1">
        <f t="shared" si="12"/>
        <v>119.89999999999992</v>
      </c>
      <c r="H777" s="1"/>
    </row>
    <row r="778" spans="1:8">
      <c r="A778" s="46"/>
      <c r="B778" s="405"/>
      <c r="C778" s="405"/>
      <c r="D778" t="s">
        <v>15</v>
      </c>
      <c r="E778" s="225">
        <v>60</v>
      </c>
      <c r="F778" s="225"/>
      <c r="G778" s="1">
        <f t="shared" si="12"/>
        <v>179.89999999999992</v>
      </c>
      <c r="H778" s="1"/>
    </row>
    <row r="779" spans="1:8">
      <c r="A779" s="46"/>
      <c r="B779" s="405"/>
      <c r="C779" s="405"/>
      <c r="D779" t="s">
        <v>16</v>
      </c>
      <c r="E779" s="225">
        <v>5</v>
      </c>
      <c r="F779" s="225"/>
      <c r="G779" s="1">
        <f t="shared" si="12"/>
        <v>184.89999999999992</v>
      </c>
      <c r="H779" s="1"/>
    </row>
    <row r="780" spans="1:8">
      <c r="A780" s="46"/>
      <c r="B780" s="405"/>
      <c r="C780" s="405"/>
      <c r="D780" t="s">
        <v>17</v>
      </c>
      <c r="E780" s="225">
        <v>100</v>
      </c>
      <c r="F780" s="225"/>
      <c r="G780" s="1">
        <f t="shared" si="12"/>
        <v>284.89999999999992</v>
      </c>
      <c r="H780" s="1"/>
    </row>
    <row r="781" spans="1:8">
      <c r="A781" s="46">
        <v>44971</v>
      </c>
      <c r="B781" s="405" t="s">
        <v>509</v>
      </c>
      <c r="C781" s="405" t="s">
        <v>12</v>
      </c>
      <c r="D781" t="s">
        <v>15</v>
      </c>
      <c r="E781" s="225"/>
      <c r="F781" s="225">
        <v>60</v>
      </c>
      <c r="G781" s="1">
        <f t="shared" si="12"/>
        <v>224.89999999999992</v>
      </c>
      <c r="H781" s="1"/>
    </row>
    <row r="782" spans="1:8">
      <c r="A782" s="46">
        <v>44971</v>
      </c>
      <c r="B782" s="405" t="s">
        <v>509</v>
      </c>
      <c r="C782" s="405" t="s">
        <v>12</v>
      </c>
      <c r="D782" t="s">
        <v>16</v>
      </c>
      <c r="E782" s="225"/>
      <c r="F782" s="225">
        <v>5</v>
      </c>
      <c r="G782" s="1">
        <f t="shared" si="12"/>
        <v>219.89999999999992</v>
      </c>
      <c r="H782" s="1"/>
    </row>
    <row r="783" spans="1:8">
      <c r="A783" s="46">
        <v>44971</v>
      </c>
      <c r="B783" s="405" t="s">
        <v>509</v>
      </c>
      <c r="C783" s="405" t="s">
        <v>12</v>
      </c>
      <c r="D783" t="s">
        <v>17</v>
      </c>
      <c r="E783" s="225"/>
      <c r="F783" s="225">
        <v>100</v>
      </c>
      <c r="G783" s="1">
        <f t="shared" si="12"/>
        <v>119.89999999999992</v>
      </c>
      <c r="H783" s="1"/>
    </row>
    <row r="784" spans="1:8">
      <c r="A784" s="46">
        <v>44992</v>
      </c>
      <c r="B784" s="405">
        <v>26572</v>
      </c>
      <c r="C784" s="405" t="s">
        <v>12</v>
      </c>
      <c r="D784" t="s">
        <v>13</v>
      </c>
      <c r="E784" s="225"/>
      <c r="F784" s="225">
        <v>115.1</v>
      </c>
      <c r="G784" s="1">
        <f t="shared" si="12"/>
        <v>4.7999999999999261</v>
      </c>
      <c r="H784" s="1"/>
    </row>
    <row r="785" spans="1:11">
      <c r="A785" s="46">
        <v>44992</v>
      </c>
      <c r="B785" s="405">
        <v>26572</v>
      </c>
      <c r="C785" s="405" t="s">
        <v>12</v>
      </c>
      <c r="D785" t="s">
        <v>14</v>
      </c>
      <c r="E785" s="225"/>
      <c r="F785" s="225">
        <v>4.8</v>
      </c>
      <c r="G785" s="1">
        <f t="shared" si="12"/>
        <v>-7.3718808835110394E-14</v>
      </c>
      <c r="H785" s="1"/>
    </row>
    <row r="786" spans="1:11">
      <c r="A786" s="68">
        <v>44957</v>
      </c>
      <c r="B786" s="404" t="s">
        <v>11</v>
      </c>
      <c r="C786" s="404" t="s">
        <v>19</v>
      </c>
      <c r="D786" t="s">
        <v>13</v>
      </c>
      <c r="E786" s="225">
        <v>125.6</v>
      </c>
      <c r="F786" s="225"/>
      <c r="G786" s="1">
        <f t="shared" si="12"/>
        <v>125.59999999999992</v>
      </c>
      <c r="H786" s="1"/>
      <c r="I786" s="404"/>
      <c r="K786" s="189"/>
    </row>
    <row r="787" spans="1:11">
      <c r="A787" s="46"/>
      <c r="B787" s="405"/>
      <c r="C787" s="405"/>
      <c r="D787" t="s">
        <v>14</v>
      </c>
      <c r="E787" s="225">
        <v>1.2</v>
      </c>
      <c r="F787" s="225"/>
      <c r="G787" s="1">
        <f t="shared" si="12"/>
        <v>126.79999999999993</v>
      </c>
      <c r="H787" s="1"/>
      <c r="I787" s="405"/>
      <c r="K787" s="189"/>
    </row>
    <row r="788" spans="1:11">
      <c r="A788" s="46"/>
      <c r="B788" s="405"/>
      <c r="C788" s="405"/>
      <c r="D788" t="s">
        <v>15</v>
      </c>
      <c r="E788" s="225">
        <v>56</v>
      </c>
      <c r="F788" s="225"/>
      <c r="G788" s="1">
        <f t="shared" si="12"/>
        <v>182.79999999999993</v>
      </c>
      <c r="H788" s="1"/>
      <c r="I788" s="404"/>
      <c r="K788" s="189"/>
    </row>
    <row r="789" spans="1:11">
      <c r="A789" s="46"/>
      <c r="B789" s="405"/>
      <c r="C789" s="405"/>
      <c r="D789" t="s">
        <v>16</v>
      </c>
      <c r="E789" s="225">
        <v>5</v>
      </c>
      <c r="F789" s="225"/>
      <c r="G789" s="1">
        <f t="shared" si="12"/>
        <v>187.79999999999993</v>
      </c>
      <c r="H789" s="1"/>
      <c r="I789" s="405"/>
      <c r="K789" s="189"/>
    </row>
    <row r="790" spans="1:11">
      <c r="A790" s="46"/>
      <c r="B790" s="405"/>
      <c r="C790" s="405"/>
      <c r="D790" t="s">
        <v>17</v>
      </c>
      <c r="E790" s="225">
        <v>100</v>
      </c>
      <c r="F790" s="225"/>
      <c r="G790" s="1">
        <f t="shared" si="12"/>
        <v>287.79999999999995</v>
      </c>
      <c r="H790" s="1"/>
      <c r="I790" s="404"/>
      <c r="K790" s="189"/>
    </row>
    <row r="791" spans="1:11">
      <c r="A791" s="46">
        <v>44992</v>
      </c>
      <c r="B791" s="405">
        <v>26491</v>
      </c>
      <c r="C791" s="405" t="s">
        <v>19</v>
      </c>
      <c r="D791" t="s">
        <v>15</v>
      </c>
      <c r="E791" s="225"/>
      <c r="F791" s="225">
        <v>56</v>
      </c>
      <c r="G791" s="1">
        <f t="shared" si="12"/>
        <v>231.79999999999995</v>
      </c>
      <c r="H791" s="1"/>
      <c r="I791" s="405"/>
      <c r="K791" s="189"/>
    </row>
    <row r="792" spans="1:11">
      <c r="A792" s="46">
        <v>44992</v>
      </c>
      <c r="B792" s="405">
        <v>26491</v>
      </c>
      <c r="C792" s="405" t="s">
        <v>19</v>
      </c>
      <c r="D792" t="s">
        <v>16</v>
      </c>
      <c r="E792" s="225"/>
      <c r="F792" s="225">
        <v>5</v>
      </c>
      <c r="G792" s="1">
        <f t="shared" si="12"/>
        <v>226.79999999999995</v>
      </c>
      <c r="H792" s="1"/>
    </row>
    <row r="793" spans="1:11">
      <c r="A793" s="46">
        <v>44992</v>
      </c>
      <c r="B793" s="405">
        <v>26491</v>
      </c>
      <c r="C793" s="405" t="s">
        <v>19</v>
      </c>
      <c r="D793" t="s">
        <v>17</v>
      </c>
      <c r="E793" s="225"/>
      <c r="F793" s="225">
        <v>100</v>
      </c>
      <c r="G793" s="1">
        <f t="shared" si="12"/>
        <v>126.79999999999995</v>
      </c>
      <c r="H793" s="1"/>
      <c r="K793" s="29"/>
    </row>
    <row r="794" spans="1:11">
      <c r="A794" s="30">
        <v>45008</v>
      </c>
      <c r="B794" s="405">
        <v>26631</v>
      </c>
      <c r="C794" s="405" t="s">
        <v>19</v>
      </c>
      <c r="D794" t="s">
        <v>13</v>
      </c>
      <c r="F794" s="225">
        <v>125.6</v>
      </c>
      <c r="G794" s="1">
        <f t="shared" si="12"/>
        <v>1.1999999999999602</v>
      </c>
      <c r="H794" s="1"/>
    </row>
    <row r="795" spans="1:11">
      <c r="A795" s="30">
        <v>45008</v>
      </c>
      <c r="B795" s="405">
        <v>26631</v>
      </c>
      <c r="C795" s="405" t="s">
        <v>19</v>
      </c>
      <c r="D795" t="s">
        <v>14</v>
      </c>
      <c r="F795" s="225">
        <v>1.2</v>
      </c>
      <c r="G795" s="1">
        <f t="shared" si="12"/>
        <v>-3.9745984281580604E-14</v>
      </c>
      <c r="H795" s="1"/>
    </row>
    <row r="796" spans="1:11">
      <c r="A796" s="68">
        <v>45016</v>
      </c>
      <c r="B796" s="404" t="s">
        <v>11</v>
      </c>
      <c r="C796" s="404" t="s">
        <v>20</v>
      </c>
      <c r="D796" t="s">
        <v>13</v>
      </c>
      <c r="E796" s="225">
        <v>121.6</v>
      </c>
      <c r="F796" s="225"/>
      <c r="G796" s="1">
        <f t="shared" si="12"/>
        <v>121.59999999999995</v>
      </c>
      <c r="H796" s="1"/>
    </row>
    <row r="797" spans="1:11">
      <c r="A797" s="46"/>
      <c r="B797" s="405"/>
      <c r="C797" s="405"/>
      <c r="D797" t="s">
        <v>14</v>
      </c>
      <c r="E797" s="225">
        <v>13</v>
      </c>
      <c r="F797" s="225"/>
      <c r="G797" s="1">
        <f t="shared" si="12"/>
        <v>134.59999999999997</v>
      </c>
      <c r="H797" s="1"/>
      <c r="J797">
        <v>134.6</v>
      </c>
    </row>
    <row r="798" spans="1:11">
      <c r="A798" s="46"/>
      <c r="B798" s="405"/>
      <c r="C798" s="405"/>
      <c r="D798" t="s">
        <v>15</v>
      </c>
      <c r="E798" s="225">
        <v>60</v>
      </c>
      <c r="F798" s="225"/>
      <c r="G798" s="1">
        <f t="shared" si="12"/>
        <v>194.59999999999997</v>
      </c>
      <c r="J798">
        <v>59.1</v>
      </c>
    </row>
    <row r="799" spans="1:11">
      <c r="A799" s="46"/>
      <c r="B799" s="405"/>
      <c r="C799" s="405"/>
      <c r="D799" t="s">
        <v>16</v>
      </c>
      <c r="E799" s="225">
        <v>5</v>
      </c>
      <c r="F799" s="225"/>
      <c r="G799" s="1">
        <f t="shared" si="12"/>
        <v>199.59999999999997</v>
      </c>
      <c r="J799">
        <v>32</v>
      </c>
    </row>
    <row r="800" spans="1:11">
      <c r="A800" s="46"/>
      <c r="B800" s="405"/>
      <c r="C800" s="405"/>
      <c r="D800" t="s">
        <v>17</v>
      </c>
      <c r="E800" s="225">
        <v>100</v>
      </c>
      <c r="F800" s="225"/>
      <c r="G800" s="1">
        <f t="shared" si="12"/>
        <v>299.59999999999997</v>
      </c>
    </row>
    <row r="801" spans="1:7">
      <c r="A801" s="46">
        <v>45021</v>
      </c>
      <c r="B801" s="405">
        <v>26791</v>
      </c>
      <c r="C801" s="405" t="s">
        <v>20</v>
      </c>
      <c r="D801" t="s">
        <v>15</v>
      </c>
      <c r="E801" s="225"/>
      <c r="F801" s="225">
        <v>60</v>
      </c>
      <c r="G801" s="1">
        <f t="shared" si="12"/>
        <v>239.59999999999997</v>
      </c>
    </row>
    <row r="802" spans="1:7">
      <c r="A802" s="46">
        <v>45021</v>
      </c>
      <c r="B802" s="405">
        <v>26791</v>
      </c>
      <c r="C802" s="405" t="s">
        <v>20</v>
      </c>
      <c r="D802" t="s">
        <v>16</v>
      </c>
      <c r="E802" s="225"/>
      <c r="F802" s="225">
        <v>5</v>
      </c>
      <c r="G802" s="1">
        <f t="shared" si="12"/>
        <v>234.59999999999997</v>
      </c>
    </row>
    <row r="803" spans="1:7">
      <c r="A803" s="46">
        <v>45021</v>
      </c>
      <c r="B803" s="405">
        <v>26791</v>
      </c>
      <c r="C803" s="405" t="s">
        <v>20</v>
      </c>
      <c r="D803" t="s">
        <v>17</v>
      </c>
      <c r="E803" s="225"/>
      <c r="F803" s="225">
        <v>100</v>
      </c>
      <c r="G803" s="1">
        <f t="shared" si="12"/>
        <v>134.59999999999997</v>
      </c>
    </row>
    <row r="804" spans="1:7">
      <c r="A804" s="46">
        <v>45071</v>
      </c>
      <c r="B804" s="405">
        <v>26874</v>
      </c>
      <c r="C804" s="405" t="s">
        <v>20</v>
      </c>
      <c r="D804" t="s">
        <v>13</v>
      </c>
      <c r="E804" s="225"/>
      <c r="F804" s="225">
        <v>121.6</v>
      </c>
      <c r="G804" s="1">
        <f t="shared" si="12"/>
        <v>12.999999999999972</v>
      </c>
    </row>
    <row r="805" spans="1:7">
      <c r="A805" s="405">
        <v>26874</v>
      </c>
      <c r="B805" s="405"/>
      <c r="C805" s="405" t="s">
        <v>20</v>
      </c>
      <c r="D805" t="s">
        <v>14</v>
      </c>
      <c r="E805" s="225"/>
      <c r="F805" s="225">
        <v>13</v>
      </c>
      <c r="G805" s="1">
        <f t="shared" si="12"/>
        <v>-2.8421709430404007E-14</v>
      </c>
    </row>
    <row r="806" spans="1:7">
      <c r="A806" s="68">
        <v>45046</v>
      </c>
      <c r="B806" s="404" t="s">
        <v>11</v>
      </c>
      <c r="C806" s="404" t="s">
        <v>21</v>
      </c>
      <c r="D806" t="s">
        <v>13</v>
      </c>
      <c r="E806" s="223">
        <v>127.3</v>
      </c>
      <c r="F806" s="223"/>
      <c r="G806" s="1">
        <f t="shared" si="12"/>
        <v>127.29999999999997</v>
      </c>
    </row>
    <row r="807" spans="1:7">
      <c r="A807" s="46"/>
      <c r="B807" s="405"/>
      <c r="C807" s="405"/>
      <c r="D807" t="s">
        <v>14</v>
      </c>
      <c r="E807" s="223">
        <v>1.5</v>
      </c>
      <c r="F807" s="223"/>
      <c r="G807" s="1">
        <f t="shared" si="12"/>
        <v>128.79999999999995</v>
      </c>
    </row>
    <row r="808" spans="1:7">
      <c r="A808" s="46"/>
      <c r="B808" s="405"/>
      <c r="C808" s="405"/>
      <c r="D808" t="s">
        <v>15</v>
      </c>
      <c r="E808" s="223">
        <v>60</v>
      </c>
      <c r="F808" s="223"/>
      <c r="G808" s="1">
        <f t="shared" si="12"/>
        <v>188.79999999999995</v>
      </c>
    </row>
    <row r="809" spans="1:7">
      <c r="A809" s="46"/>
      <c r="B809" s="405"/>
      <c r="C809" s="405"/>
      <c r="D809" t="s">
        <v>16</v>
      </c>
      <c r="E809" s="223">
        <v>5</v>
      </c>
      <c r="F809" s="223"/>
      <c r="G809" s="1">
        <f t="shared" si="12"/>
        <v>193.79999999999995</v>
      </c>
    </row>
    <row r="810" spans="1:7">
      <c r="A810" s="46"/>
      <c r="B810" s="405"/>
      <c r="C810" s="405"/>
      <c r="D810" t="s">
        <v>17</v>
      </c>
      <c r="E810" s="223">
        <v>100</v>
      </c>
      <c r="F810" s="223"/>
      <c r="G810" s="1">
        <f t="shared" si="12"/>
        <v>293.79999999999995</v>
      </c>
    </row>
    <row r="811" spans="1:7">
      <c r="A811" s="46">
        <v>45051</v>
      </c>
      <c r="B811" s="405">
        <v>26841</v>
      </c>
      <c r="C811" s="405" t="s">
        <v>21</v>
      </c>
      <c r="D811" t="s">
        <v>15</v>
      </c>
      <c r="E811" s="223"/>
      <c r="F811" s="223">
        <v>60</v>
      </c>
      <c r="G811" s="1">
        <f t="shared" si="12"/>
        <v>233.79999999999995</v>
      </c>
    </row>
    <row r="812" spans="1:7">
      <c r="A812" s="46">
        <v>45051</v>
      </c>
      <c r="B812" s="405">
        <v>26841</v>
      </c>
      <c r="C812" s="405" t="s">
        <v>21</v>
      </c>
      <c r="D812" t="s">
        <v>16</v>
      </c>
      <c r="E812" s="223"/>
      <c r="F812" s="223">
        <v>5</v>
      </c>
      <c r="G812" s="1">
        <f t="shared" si="12"/>
        <v>228.79999999999995</v>
      </c>
    </row>
    <row r="813" spans="1:7">
      <c r="A813" s="46">
        <v>45051</v>
      </c>
      <c r="B813" s="405">
        <v>26841</v>
      </c>
      <c r="C813" s="405" t="s">
        <v>21</v>
      </c>
      <c r="D813" t="s">
        <v>17</v>
      </c>
      <c r="E813" s="223"/>
      <c r="F813" s="223">
        <v>100</v>
      </c>
      <c r="G813" s="1">
        <f t="shared" si="12"/>
        <v>128.79999999999995</v>
      </c>
    </row>
    <row r="814" spans="1:7">
      <c r="A814" s="46">
        <v>45093</v>
      </c>
      <c r="B814" s="405">
        <v>26962</v>
      </c>
      <c r="C814" s="405" t="s">
        <v>21</v>
      </c>
      <c r="D814" t="s">
        <v>13</v>
      </c>
      <c r="E814" s="223"/>
      <c r="F814" s="223">
        <v>127.3</v>
      </c>
      <c r="G814" s="1">
        <f t="shared" si="12"/>
        <v>1.4999999999999574</v>
      </c>
    </row>
    <row r="815" spans="1:7">
      <c r="A815" s="46">
        <v>45093</v>
      </c>
      <c r="B815" s="405">
        <v>26962</v>
      </c>
      <c r="C815" s="405" t="s">
        <v>21</v>
      </c>
      <c r="D815" t="s">
        <v>14</v>
      </c>
      <c r="E815" s="223"/>
      <c r="F815" s="223">
        <v>1.5</v>
      </c>
      <c r="G815" s="1">
        <f t="shared" si="12"/>
        <v>-4.2632564145606011E-14</v>
      </c>
    </row>
    <row r="816" spans="1:7">
      <c r="A816" s="68">
        <v>45077</v>
      </c>
      <c r="B816" s="404" t="s">
        <v>11</v>
      </c>
      <c r="C816" s="404" t="s">
        <v>22</v>
      </c>
      <c r="D816" t="s">
        <v>13</v>
      </c>
      <c r="E816" s="223">
        <v>117.7</v>
      </c>
      <c r="F816" s="223"/>
      <c r="G816" s="1">
        <f t="shared" si="12"/>
        <v>117.69999999999996</v>
      </c>
    </row>
    <row r="817" spans="1:13">
      <c r="A817" s="46"/>
      <c r="B817" s="405"/>
      <c r="C817" s="405"/>
      <c r="D817" t="s">
        <v>14</v>
      </c>
      <c r="E817" s="223">
        <v>2.1</v>
      </c>
      <c r="G817" s="1">
        <f t="shared" si="12"/>
        <v>119.79999999999995</v>
      </c>
    </row>
    <row r="818" spans="1:13">
      <c r="A818" s="46"/>
      <c r="B818" s="405"/>
      <c r="C818" s="405"/>
      <c r="D818" t="s">
        <v>15</v>
      </c>
      <c r="E818" s="223">
        <v>60</v>
      </c>
      <c r="G818" s="1">
        <f t="shared" si="12"/>
        <v>179.79999999999995</v>
      </c>
    </row>
    <row r="819" spans="1:13">
      <c r="A819" s="46"/>
      <c r="B819" s="405"/>
      <c r="C819" s="405"/>
      <c r="D819" t="s">
        <v>16</v>
      </c>
      <c r="E819" s="223">
        <v>5</v>
      </c>
      <c r="G819" s="1">
        <f t="shared" ref="G819:G884" si="13">+G818+E819-F819</f>
        <v>184.79999999999995</v>
      </c>
    </row>
    <row r="820" spans="1:13">
      <c r="A820" s="46"/>
      <c r="B820" s="405"/>
      <c r="C820" s="405"/>
      <c r="D820" s="217" t="s">
        <v>66</v>
      </c>
      <c r="E820" s="44">
        <v>10</v>
      </c>
      <c r="G820" s="1">
        <f t="shared" si="13"/>
        <v>194.79999999999995</v>
      </c>
      <c r="K820" s="404"/>
      <c r="M820" s="217"/>
    </row>
    <row r="821" spans="1:13">
      <c r="A821" s="46"/>
      <c r="B821" s="405"/>
      <c r="C821" s="405"/>
      <c r="D821" t="s">
        <v>17</v>
      </c>
      <c r="E821" s="223">
        <v>100</v>
      </c>
      <c r="G821" s="1">
        <f t="shared" si="13"/>
        <v>294.79999999999995</v>
      </c>
      <c r="K821" s="404"/>
      <c r="M821" s="217"/>
    </row>
    <row r="822" spans="1:13">
      <c r="A822" s="46">
        <v>45086</v>
      </c>
      <c r="B822" s="405" t="s">
        <v>510</v>
      </c>
      <c r="C822" s="405" t="s">
        <v>22</v>
      </c>
      <c r="D822" t="s">
        <v>15</v>
      </c>
      <c r="E822" s="223"/>
      <c r="F822" s="223">
        <v>60</v>
      </c>
      <c r="G822" s="1">
        <f t="shared" si="13"/>
        <v>234.79999999999995</v>
      </c>
      <c r="K822" s="405"/>
      <c r="L822" s="217"/>
      <c r="M822" s="13"/>
    </row>
    <row r="823" spans="1:13">
      <c r="A823" s="46">
        <v>45086</v>
      </c>
      <c r="B823" s="405" t="s">
        <v>510</v>
      </c>
      <c r="C823" s="405" t="s">
        <v>22</v>
      </c>
      <c r="D823" t="s">
        <v>16</v>
      </c>
      <c r="E823" s="223"/>
      <c r="F823" s="223">
        <v>5</v>
      </c>
      <c r="G823" s="1">
        <f t="shared" si="13"/>
        <v>229.79999999999995</v>
      </c>
      <c r="M823" s="29"/>
    </row>
    <row r="824" spans="1:13">
      <c r="A824" s="46">
        <v>45086</v>
      </c>
      <c r="B824" s="405" t="s">
        <v>510</v>
      </c>
      <c r="C824" s="405" t="s">
        <v>22</v>
      </c>
      <c r="D824" t="s">
        <v>17</v>
      </c>
      <c r="E824" s="223"/>
      <c r="F824" s="223">
        <v>100</v>
      </c>
      <c r="G824" s="1">
        <f t="shared" si="13"/>
        <v>129.79999999999995</v>
      </c>
    </row>
    <row r="825" spans="1:13">
      <c r="A825" s="46">
        <v>45020</v>
      </c>
      <c r="B825" s="405">
        <v>27203</v>
      </c>
      <c r="C825" s="405" t="s">
        <v>22</v>
      </c>
      <c r="D825" t="s">
        <v>13</v>
      </c>
      <c r="E825" s="223"/>
      <c r="F825" s="223">
        <v>117.7</v>
      </c>
      <c r="G825" s="1">
        <f t="shared" si="13"/>
        <v>12.099999999999952</v>
      </c>
    </row>
    <row r="826" spans="1:13">
      <c r="A826" s="46">
        <v>45020</v>
      </c>
      <c r="B826" s="405">
        <v>27203</v>
      </c>
      <c r="C826" s="405" t="s">
        <v>22</v>
      </c>
      <c r="D826" t="s">
        <v>14</v>
      </c>
      <c r="E826" s="223"/>
      <c r="F826" s="223">
        <v>2.1</v>
      </c>
      <c r="G826" s="1">
        <f t="shared" si="13"/>
        <v>9.999999999999952</v>
      </c>
    </row>
    <row r="827" spans="1:13">
      <c r="A827" s="46">
        <v>45020</v>
      </c>
      <c r="B827" s="405">
        <v>27203</v>
      </c>
      <c r="C827" s="405" t="s">
        <v>22</v>
      </c>
      <c r="D827" s="217" t="s">
        <v>66</v>
      </c>
      <c r="E827" s="223"/>
      <c r="F827" s="223">
        <v>10</v>
      </c>
      <c r="G827" s="1">
        <f t="shared" si="13"/>
        <v>-4.7961634663806763E-14</v>
      </c>
    </row>
    <row r="828" spans="1:13">
      <c r="A828" s="68">
        <v>45107</v>
      </c>
      <c r="B828" s="404" t="s">
        <v>11</v>
      </c>
      <c r="C828" s="404" t="s">
        <v>23</v>
      </c>
      <c r="D828" t="s">
        <v>13</v>
      </c>
      <c r="E828" s="223">
        <v>119.9</v>
      </c>
      <c r="F828" s="223"/>
      <c r="G828" s="1">
        <f t="shared" si="13"/>
        <v>119.89999999999996</v>
      </c>
    </row>
    <row r="829" spans="1:13">
      <c r="A829" s="46"/>
      <c r="B829" s="405"/>
      <c r="C829" s="405"/>
      <c r="D829" t="s">
        <v>14</v>
      </c>
      <c r="E829" s="223">
        <v>2</v>
      </c>
      <c r="F829" s="223"/>
      <c r="G829" s="1">
        <f t="shared" si="13"/>
        <v>121.89999999999996</v>
      </c>
    </row>
    <row r="830" spans="1:13">
      <c r="A830" s="46"/>
      <c r="B830" s="405"/>
      <c r="C830" s="405"/>
      <c r="D830" t="s">
        <v>15</v>
      </c>
      <c r="E830" s="223">
        <v>60</v>
      </c>
      <c r="G830" s="1">
        <f t="shared" si="13"/>
        <v>181.89999999999998</v>
      </c>
    </row>
    <row r="831" spans="1:13">
      <c r="A831" s="46"/>
      <c r="B831" s="405"/>
      <c r="C831" s="405"/>
      <c r="D831" t="s">
        <v>16</v>
      </c>
      <c r="E831" s="223">
        <v>5</v>
      </c>
      <c r="G831" s="1">
        <f t="shared" si="13"/>
        <v>186.89999999999998</v>
      </c>
    </row>
    <row r="832" spans="1:13">
      <c r="A832" s="46"/>
      <c r="B832" s="405"/>
      <c r="C832" s="405"/>
      <c r="D832" t="s">
        <v>17</v>
      </c>
      <c r="E832" s="223">
        <v>100</v>
      </c>
      <c r="G832" s="1">
        <f t="shared" si="13"/>
        <v>286.89999999999998</v>
      </c>
    </row>
    <row r="833" spans="1:7">
      <c r="A833" s="46">
        <v>45149</v>
      </c>
      <c r="B833" s="405">
        <v>27327</v>
      </c>
      <c r="C833" s="405" t="s">
        <v>23</v>
      </c>
      <c r="D833" t="s">
        <v>15</v>
      </c>
      <c r="E833" s="223"/>
      <c r="F833" s="223">
        <v>60</v>
      </c>
      <c r="G833" s="1">
        <f t="shared" si="13"/>
        <v>226.89999999999998</v>
      </c>
    </row>
    <row r="834" spans="1:7">
      <c r="A834" s="46">
        <v>45149</v>
      </c>
      <c r="B834" s="405">
        <v>27327</v>
      </c>
      <c r="C834" s="405" t="s">
        <v>23</v>
      </c>
      <c r="D834" t="s">
        <v>16</v>
      </c>
      <c r="E834" s="223"/>
      <c r="F834" s="223">
        <v>5</v>
      </c>
      <c r="G834" s="1">
        <f t="shared" si="13"/>
        <v>221.89999999999998</v>
      </c>
    </row>
    <row r="835" spans="1:7">
      <c r="A835" s="46">
        <v>45149</v>
      </c>
      <c r="B835" s="405">
        <v>27327</v>
      </c>
      <c r="C835" s="405" t="s">
        <v>23</v>
      </c>
      <c r="D835" t="s">
        <v>17</v>
      </c>
      <c r="E835" s="223"/>
      <c r="F835" s="223">
        <v>100</v>
      </c>
      <c r="G835" s="1">
        <f t="shared" si="13"/>
        <v>121.89999999999998</v>
      </c>
    </row>
    <row r="836" spans="1:7">
      <c r="A836" s="46">
        <v>45163</v>
      </c>
      <c r="B836" s="405">
        <v>27376</v>
      </c>
      <c r="C836" s="405" t="s">
        <v>23</v>
      </c>
      <c r="D836" t="s">
        <v>13</v>
      </c>
      <c r="E836" s="223"/>
      <c r="F836" s="223">
        <v>119.9</v>
      </c>
      <c r="G836" s="1">
        <f t="shared" si="13"/>
        <v>1.9999999999999716</v>
      </c>
    </row>
    <row r="837" spans="1:7">
      <c r="A837" s="46">
        <v>45163</v>
      </c>
      <c r="B837" s="405">
        <v>27376</v>
      </c>
      <c r="C837" s="405" t="s">
        <v>23</v>
      </c>
      <c r="D837" t="s">
        <v>14</v>
      </c>
      <c r="E837" s="223"/>
      <c r="F837" s="223">
        <v>2</v>
      </c>
      <c r="G837" s="1">
        <f t="shared" si="13"/>
        <v>-2.8421709430404007E-14</v>
      </c>
    </row>
    <row r="838" spans="1:7">
      <c r="A838" s="68">
        <v>45138</v>
      </c>
      <c r="B838" s="404" t="s">
        <v>11</v>
      </c>
      <c r="C838" s="404" t="s">
        <v>24</v>
      </c>
      <c r="D838" t="s">
        <v>13</v>
      </c>
      <c r="E838" s="223">
        <v>112.9</v>
      </c>
      <c r="G838" s="1">
        <f t="shared" si="13"/>
        <v>112.89999999999998</v>
      </c>
    </row>
    <row r="839" spans="1:7">
      <c r="A839" s="46"/>
      <c r="B839" s="405"/>
      <c r="C839" s="405"/>
      <c r="D839" t="s">
        <v>14</v>
      </c>
      <c r="E839" s="223">
        <v>2</v>
      </c>
      <c r="G839" s="1">
        <f t="shared" si="13"/>
        <v>114.89999999999998</v>
      </c>
    </row>
    <row r="840" spans="1:7">
      <c r="A840" s="46"/>
      <c r="B840" s="405"/>
      <c r="C840" s="405"/>
      <c r="D840" t="s">
        <v>15</v>
      </c>
      <c r="E840" s="223">
        <v>60</v>
      </c>
      <c r="G840" s="1">
        <f t="shared" si="13"/>
        <v>174.89999999999998</v>
      </c>
    </row>
    <row r="841" spans="1:7">
      <c r="A841" s="46"/>
      <c r="B841" s="405"/>
      <c r="C841" s="405"/>
      <c r="D841" t="s">
        <v>16</v>
      </c>
      <c r="E841" s="223">
        <v>5</v>
      </c>
      <c r="G841" s="1">
        <f t="shared" si="13"/>
        <v>179.89999999999998</v>
      </c>
    </row>
    <row r="842" spans="1:7">
      <c r="B842" s="405"/>
      <c r="C842" s="405"/>
      <c r="D842" t="s">
        <v>17</v>
      </c>
      <c r="E842" s="223">
        <v>100</v>
      </c>
      <c r="G842" s="1">
        <f t="shared" si="13"/>
        <v>279.89999999999998</v>
      </c>
    </row>
    <row r="843" spans="1:7">
      <c r="A843" s="30">
        <v>45163</v>
      </c>
      <c r="B843" s="405">
        <v>27375</v>
      </c>
      <c r="C843" s="405" t="s">
        <v>24</v>
      </c>
      <c r="D843" t="s">
        <v>15</v>
      </c>
      <c r="F843" s="223">
        <v>60</v>
      </c>
      <c r="G843" s="1">
        <f t="shared" si="13"/>
        <v>219.89999999999998</v>
      </c>
    </row>
    <row r="844" spans="1:7">
      <c r="A844" s="30">
        <v>45163</v>
      </c>
      <c r="B844" s="405">
        <v>27375</v>
      </c>
      <c r="C844" s="405" t="s">
        <v>24</v>
      </c>
      <c r="D844" t="s">
        <v>16</v>
      </c>
      <c r="F844" s="223">
        <v>5</v>
      </c>
      <c r="G844" s="1">
        <f t="shared" si="13"/>
        <v>214.89999999999998</v>
      </c>
    </row>
    <row r="845" spans="1:7">
      <c r="A845" s="30">
        <v>45163</v>
      </c>
      <c r="B845" s="405">
        <v>27375</v>
      </c>
      <c r="C845" s="405" t="s">
        <v>24</v>
      </c>
      <c r="D845" t="s">
        <v>17</v>
      </c>
      <c r="F845" s="223">
        <v>100</v>
      </c>
      <c r="G845" s="1">
        <f t="shared" si="13"/>
        <v>114.89999999999998</v>
      </c>
    </row>
    <row r="846" spans="1:7">
      <c r="A846" s="30">
        <v>45178</v>
      </c>
      <c r="B846" s="405">
        <v>27422</v>
      </c>
      <c r="C846" s="405" t="s">
        <v>24</v>
      </c>
      <c r="D846" t="s">
        <v>13</v>
      </c>
      <c r="F846" s="223">
        <v>112.9</v>
      </c>
      <c r="G846" s="1">
        <f t="shared" si="13"/>
        <v>1.9999999999999716</v>
      </c>
    </row>
    <row r="847" spans="1:7">
      <c r="A847" s="30">
        <v>45178</v>
      </c>
      <c r="B847" s="405">
        <v>27422</v>
      </c>
      <c r="C847" s="405" t="s">
        <v>24</v>
      </c>
      <c r="D847" t="s">
        <v>14</v>
      </c>
      <c r="F847" s="223">
        <v>2</v>
      </c>
      <c r="G847" s="1">
        <f t="shared" si="13"/>
        <v>-2.8421709430404007E-14</v>
      </c>
    </row>
    <row r="848" spans="1:7">
      <c r="A848" s="32">
        <v>45169</v>
      </c>
      <c r="B848" s="404" t="s">
        <v>11</v>
      </c>
      <c r="C848" s="404" t="s">
        <v>25</v>
      </c>
      <c r="D848" t="s">
        <v>13</v>
      </c>
      <c r="E848" s="223">
        <v>108</v>
      </c>
      <c r="G848" s="1">
        <f t="shared" si="13"/>
        <v>107.99999999999997</v>
      </c>
    </row>
    <row r="849" spans="1:7">
      <c r="B849" s="405"/>
      <c r="C849" s="405"/>
      <c r="D849" t="s">
        <v>14</v>
      </c>
      <c r="E849" s="223">
        <v>2.2999999999999998</v>
      </c>
      <c r="G849" s="1">
        <f t="shared" si="13"/>
        <v>110.29999999999997</v>
      </c>
    </row>
    <row r="850" spans="1:7">
      <c r="B850" s="405"/>
      <c r="C850" s="405"/>
      <c r="D850" t="s">
        <v>15</v>
      </c>
      <c r="E850" s="223">
        <v>60</v>
      </c>
      <c r="G850" s="1">
        <f t="shared" si="13"/>
        <v>170.29999999999995</v>
      </c>
    </row>
    <row r="851" spans="1:7">
      <c r="B851" s="405"/>
      <c r="C851" s="405"/>
      <c r="D851" t="s">
        <v>16</v>
      </c>
      <c r="E851" s="223">
        <v>5</v>
      </c>
      <c r="G851" s="1">
        <f t="shared" si="13"/>
        <v>175.29999999999995</v>
      </c>
    </row>
    <row r="852" spans="1:7">
      <c r="B852" s="405"/>
      <c r="C852" s="405"/>
      <c r="D852" t="s">
        <v>17</v>
      </c>
      <c r="E852" s="223">
        <v>100</v>
      </c>
      <c r="G852" s="1">
        <f t="shared" si="13"/>
        <v>275.29999999999995</v>
      </c>
    </row>
    <row r="853" spans="1:7">
      <c r="A853" s="30">
        <v>45178</v>
      </c>
      <c r="B853" s="405">
        <v>27423</v>
      </c>
      <c r="C853" s="405" t="s">
        <v>25</v>
      </c>
      <c r="D853" t="s">
        <v>15</v>
      </c>
      <c r="F853" s="223">
        <v>60</v>
      </c>
      <c r="G853" s="1">
        <f t="shared" si="13"/>
        <v>215.29999999999995</v>
      </c>
    </row>
    <row r="854" spans="1:7">
      <c r="A854" s="30">
        <v>45178</v>
      </c>
      <c r="B854" s="405">
        <v>27423</v>
      </c>
      <c r="C854" s="405" t="s">
        <v>25</v>
      </c>
      <c r="D854" t="s">
        <v>16</v>
      </c>
      <c r="F854" s="223">
        <v>5</v>
      </c>
      <c r="G854" s="1">
        <f t="shared" si="13"/>
        <v>210.29999999999995</v>
      </c>
    </row>
    <row r="855" spans="1:7">
      <c r="A855" s="30">
        <v>45178</v>
      </c>
      <c r="B855" s="405">
        <v>27423</v>
      </c>
      <c r="C855" s="405" t="s">
        <v>25</v>
      </c>
      <c r="D855" t="s">
        <v>17</v>
      </c>
      <c r="F855" s="223">
        <v>100</v>
      </c>
      <c r="G855" s="1">
        <f t="shared" si="13"/>
        <v>110.29999999999995</v>
      </c>
    </row>
    <row r="856" spans="1:7">
      <c r="A856" s="30">
        <v>45205</v>
      </c>
      <c r="B856" s="405">
        <v>27595</v>
      </c>
      <c r="C856" s="405" t="s">
        <v>25</v>
      </c>
      <c r="D856" t="s">
        <v>13</v>
      </c>
      <c r="F856" s="223">
        <v>108</v>
      </c>
      <c r="G856" s="1">
        <f t="shared" si="13"/>
        <v>2.2999999999999545</v>
      </c>
    </row>
    <row r="857" spans="1:7">
      <c r="A857" s="30">
        <v>45205</v>
      </c>
      <c r="B857" s="405">
        <v>27595</v>
      </c>
      <c r="C857" s="405" t="s">
        <v>25</v>
      </c>
      <c r="D857" t="s">
        <v>14</v>
      </c>
      <c r="F857" s="223">
        <v>2.2999999999999998</v>
      </c>
      <c r="G857" s="1">
        <f t="shared" si="13"/>
        <v>-4.5297099404706387E-14</v>
      </c>
    </row>
    <row r="858" spans="1:7">
      <c r="A858" s="32">
        <v>45199</v>
      </c>
      <c r="B858" s="404" t="s">
        <v>11</v>
      </c>
      <c r="C858" s="404" t="s">
        <v>41</v>
      </c>
      <c r="D858" t="s">
        <v>13</v>
      </c>
      <c r="E858" s="223">
        <v>107.5</v>
      </c>
      <c r="G858" s="1">
        <f t="shared" si="13"/>
        <v>107.49999999999996</v>
      </c>
    </row>
    <row r="859" spans="1:7">
      <c r="B859" s="405"/>
      <c r="C859" s="405"/>
      <c r="D859" t="s">
        <v>14</v>
      </c>
      <c r="E859" s="223">
        <v>2</v>
      </c>
      <c r="G859" s="1">
        <f t="shared" si="13"/>
        <v>109.49999999999996</v>
      </c>
    </row>
    <row r="860" spans="1:7">
      <c r="B860" s="405"/>
      <c r="C860" s="405"/>
      <c r="D860" t="s">
        <v>15</v>
      </c>
      <c r="E860" s="223">
        <v>60</v>
      </c>
      <c r="G860" s="1">
        <f t="shared" si="13"/>
        <v>169.49999999999994</v>
      </c>
    </row>
    <row r="861" spans="1:7">
      <c r="B861" s="405"/>
      <c r="C861" s="405"/>
      <c r="D861" t="s">
        <v>16</v>
      </c>
      <c r="E861" s="223">
        <v>5</v>
      </c>
      <c r="G861" s="1">
        <f t="shared" si="13"/>
        <v>174.49999999999994</v>
      </c>
    </row>
    <row r="862" spans="1:7">
      <c r="B862" s="405"/>
      <c r="C862" s="405"/>
      <c r="D862" t="s">
        <v>511</v>
      </c>
      <c r="E862" s="223">
        <v>100</v>
      </c>
      <c r="G862" s="1">
        <f t="shared" si="13"/>
        <v>274.49999999999994</v>
      </c>
    </row>
    <row r="863" spans="1:7">
      <c r="A863" s="30">
        <v>45217</v>
      </c>
      <c r="B863" s="405">
        <v>27664</v>
      </c>
      <c r="C863" s="405" t="s">
        <v>41</v>
      </c>
      <c r="D863" t="s">
        <v>15</v>
      </c>
      <c r="F863" s="223">
        <v>60</v>
      </c>
      <c r="G863" s="1">
        <f t="shared" si="13"/>
        <v>214.49999999999994</v>
      </c>
    </row>
    <row r="864" spans="1:7">
      <c r="A864" s="30">
        <v>45217</v>
      </c>
      <c r="B864" s="405">
        <v>27664</v>
      </c>
      <c r="C864" s="405" t="s">
        <v>41</v>
      </c>
      <c r="D864" t="s">
        <v>16</v>
      </c>
      <c r="F864" s="223">
        <v>5</v>
      </c>
      <c r="G864" s="1">
        <f t="shared" si="13"/>
        <v>209.49999999999994</v>
      </c>
    </row>
    <row r="865" spans="1:7">
      <c r="A865" s="30">
        <v>45217</v>
      </c>
      <c r="B865" s="405">
        <v>27664</v>
      </c>
      <c r="C865" s="405" t="s">
        <v>41</v>
      </c>
      <c r="D865" t="s">
        <v>17</v>
      </c>
      <c r="F865" s="223">
        <v>100</v>
      </c>
      <c r="G865" s="1">
        <f t="shared" si="13"/>
        <v>109.49999999999994</v>
      </c>
    </row>
    <row r="866" spans="1:7">
      <c r="A866" s="30">
        <v>45261</v>
      </c>
      <c r="B866" s="405">
        <v>27883</v>
      </c>
      <c r="C866" s="405" t="s">
        <v>41</v>
      </c>
      <c r="D866" t="s">
        <v>13</v>
      </c>
      <c r="F866" s="223">
        <v>107.5</v>
      </c>
      <c r="G866" s="1">
        <f t="shared" si="13"/>
        <v>1.9999999999999432</v>
      </c>
    </row>
    <row r="867" spans="1:7">
      <c r="A867" s="30">
        <v>45261</v>
      </c>
      <c r="B867" s="405">
        <v>27883</v>
      </c>
      <c r="C867" s="405" t="s">
        <v>41</v>
      </c>
      <c r="D867" t="s">
        <v>14</v>
      </c>
      <c r="F867" s="223">
        <v>2</v>
      </c>
      <c r="G867" s="1">
        <f t="shared" si="13"/>
        <v>-5.6843418860808015E-14</v>
      </c>
    </row>
    <row r="868" spans="1:7">
      <c r="A868" s="32">
        <v>45230</v>
      </c>
      <c r="B868" s="404" t="s">
        <v>11</v>
      </c>
      <c r="C868" s="404" t="s">
        <v>27</v>
      </c>
      <c r="D868" t="s">
        <v>13</v>
      </c>
      <c r="E868" s="44">
        <v>104.5</v>
      </c>
      <c r="G868" s="1">
        <f t="shared" si="13"/>
        <v>104.49999999999994</v>
      </c>
    </row>
    <row r="869" spans="1:7">
      <c r="B869" s="405"/>
      <c r="C869" s="405"/>
      <c r="D869" t="s">
        <v>14</v>
      </c>
      <c r="E869" s="44">
        <v>2</v>
      </c>
      <c r="G869" s="1">
        <f t="shared" si="13"/>
        <v>106.49999999999994</v>
      </c>
    </row>
    <row r="870" spans="1:7">
      <c r="B870" s="405"/>
      <c r="C870" s="405"/>
      <c r="D870" t="s">
        <v>15</v>
      </c>
      <c r="E870" s="223">
        <v>60</v>
      </c>
      <c r="G870" s="1">
        <f t="shared" si="13"/>
        <v>166.49999999999994</v>
      </c>
    </row>
    <row r="871" spans="1:7">
      <c r="B871" s="405"/>
      <c r="C871" s="405"/>
      <c r="D871" t="s">
        <v>16</v>
      </c>
      <c r="E871" s="223">
        <v>5</v>
      </c>
      <c r="G871" s="1">
        <f t="shared" si="13"/>
        <v>171.49999999999994</v>
      </c>
    </row>
    <row r="872" spans="1:7">
      <c r="B872" s="405"/>
      <c r="C872" s="405"/>
      <c r="D872" t="s">
        <v>511</v>
      </c>
      <c r="E872" s="223">
        <v>100</v>
      </c>
      <c r="G872" s="1">
        <f t="shared" si="13"/>
        <v>271.49999999999994</v>
      </c>
    </row>
    <row r="873" spans="1:7">
      <c r="A873" s="30">
        <v>45244</v>
      </c>
      <c r="B873" s="405">
        <v>27780</v>
      </c>
      <c r="C873" s="405" t="s">
        <v>27</v>
      </c>
      <c r="D873" t="s">
        <v>15</v>
      </c>
      <c r="F873" s="223">
        <v>60</v>
      </c>
      <c r="G873" s="1">
        <f t="shared" si="13"/>
        <v>211.49999999999994</v>
      </c>
    </row>
    <row r="874" spans="1:7">
      <c r="A874" s="30">
        <v>45244</v>
      </c>
      <c r="B874" s="405">
        <v>27780</v>
      </c>
      <c r="C874" s="405" t="s">
        <v>27</v>
      </c>
      <c r="D874" t="s">
        <v>16</v>
      </c>
      <c r="F874" s="223">
        <v>5</v>
      </c>
      <c r="G874" s="1">
        <f t="shared" si="13"/>
        <v>206.49999999999994</v>
      </c>
    </row>
    <row r="875" spans="1:7">
      <c r="A875" s="30">
        <v>45244</v>
      </c>
      <c r="B875" s="405">
        <v>27780</v>
      </c>
      <c r="C875" s="405" t="s">
        <v>27</v>
      </c>
      <c r="D875" t="s">
        <v>511</v>
      </c>
      <c r="F875" s="223">
        <v>100</v>
      </c>
      <c r="G875" s="1">
        <f t="shared" si="13"/>
        <v>106.49999999999994</v>
      </c>
    </row>
    <row r="876" spans="1:7">
      <c r="A876" s="30">
        <v>45267</v>
      </c>
      <c r="B876" s="405">
        <v>27922</v>
      </c>
      <c r="C876" s="405" t="s">
        <v>27</v>
      </c>
      <c r="D876" t="s">
        <v>13</v>
      </c>
      <c r="F876" s="44">
        <v>104.5</v>
      </c>
      <c r="G876" s="1">
        <f t="shared" si="13"/>
        <v>1.9999999999999432</v>
      </c>
    </row>
    <row r="877" spans="1:7">
      <c r="A877" s="30">
        <v>45267</v>
      </c>
      <c r="B877" s="405">
        <v>27922</v>
      </c>
      <c r="C877" s="405" t="s">
        <v>27</v>
      </c>
      <c r="D877" t="s">
        <v>14</v>
      </c>
      <c r="F877" s="44">
        <v>2</v>
      </c>
      <c r="G877" s="1">
        <f t="shared" si="13"/>
        <v>-5.6843418860808015E-14</v>
      </c>
    </row>
    <row r="878" spans="1:7">
      <c r="A878" s="32">
        <v>45260</v>
      </c>
      <c r="B878" s="404" t="s">
        <v>11</v>
      </c>
      <c r="C878" s="404" t="s">
        <v>28</v>
      </c>
      <c r="D878" t="s">
        <v>13</v>
      </c>
      <c r="E878" s="44">
        <v>113.6</v>
      </c>
      <c r="G878" s="1">
        <f t="shared" si="13"/>
        <v>113.59999999999994</v>
      </c>
    </row>
    <row r="879" spans="1:7">
      <c r="B879" s="405"/>
      <c r="C879" s="405"/>
      <c r="D879" t="s">
        <v>14</v>
      </c>
      <c r="E879" s="44">
        <v>5</v>
      </c>
      <c r="G879" s="1">
        <f t="shared" si="13"/>
        <v>118.59999999999994</v>
      </c>
    </row>
    <row r="880" spans="1:7">
      <c r="B880" s="405"/>
      <c r="C880" s="405"/>
      <c r="D880" t="s">
        <v>15</v>
      </c>
      <c r="E880" s="223">
        <v>60</v>
      </c>
      <c r="G880" s="1">
        <f t="shared" si="13"/>
        <v>178.59999999999994</v>
      </c>
    </row>
    <row r="881" spans="1:7">
      <c r="B881" s="405"/>
      <c r="C881" s="405"/>
      <c r="D881" t="s">
        <v>16</v>
      </c>
      <c r="E881" s="223">
        <v>5</v>
      </c>
      <c r="G881" s="1">
        <f t="shared" si="13"/>
        <v>183.59999999999994</v>
      </c>
    </row>
    <row r="882" spans="1:7">
      <c r="B882" s="405"/>
      <c r="C882" s="405"/>
      <c r="D882" t="s">
        <v>511</v>
      </c>
      <c r="E882" s="223">
        <v>100</v>
      </c>
      <c r="G882" s="1">
        <f t="shared" si="13"/>
        <v>283.59999999999991</v>
      </c>
    </row>
    <row r="883" spans="1:7">
      <c r="A883" s="30">
        <v>45267</v>
      </c>
      <c r="B883" s="405">
        <v>27926</v>
      </c>
      <c r="C883" s="405" t="s">
        <v>28</v>
      </c>
      <c r="D883" t="s">
        <v>15</v>
      </c>
      <c r="E883" s="223"/>
      <c r="F883" s="223">
        <v>60</v>
      </c>
      <c r="G883" s="1">
        <f t="shared" si="13"/>
        <v>223.59999999999991</v>
      </c>
    </row>
    <row r="884" spans="1:7">
      <c r="A884" s="30">
        <v>45267</v>
      </c>
      <c r="B884" s="405">
        <v>27926</v>
      </c>
      <c r="C884" s="405" t="s">
        <v>28</v>
      </c>
      <c r="D884" t="s">
        <v>16</v>
      </c>
      <c r="E884" s="223"/>
      <c r="F884" s="223">
        <v>5</v>
      </c>
      <c r="G884" s="1">
        <f t="shared" si="13"/>
        <v>218.59999999999991</v>
      </c>
    </row>
    <row r="885" spans="1:7">
      <c r="A885" s="30">
        <v>45267</v>
      </c>
      <c r="B885" s="405">
        <v>27926</v>
      </c>
      <c r="C885" s="405" t="s">
        <v>28</v>
      </c>
      <c r="D885" t="s">
        <v>511</v>
      </c>
      <c r="E885" s="223"/>
      <c r="F885" s="223">
        <v>100</v>
      </c>
      <c r="G885" s="1">
        <f t="shared" ref="G885:G950" si="14">+G884+E885-F885</f>
        <v>118.59999999999991</v>
      </c>
    </row>
    <row r="886" spans="1:7">
      <c r="A886" s="30">
        <v>45281</v>
      </c>
      <c r="B886" s="405">
        <v>28031</v>
      </c>
      <c r="C886" s="405" t="s">
        <v>28</v>
      </c>
      <c r="D886" t="s">
        <v>13</v>
      </c>
      <c r="F886" s="44">
        <v>113.6</v>
      </c>
      <c r="G886" s="1">
        <f t="shared" si="14"/>
        <v>4.9999999999999147</v>
      </c>
    </row>
    <row r="887" spans="1:7">
      <c r="A887" s="30">
        <v>45281</v>
      </c>
      <c r="B887" s="405">
        <v>28031</v>
      </c>
      <c r="C887" s="405" t="s">
        <v>28</v>
      </c>
      <c r="D887" t="s">
        <v>14</v>
      </c>
      <c r="F887" s="44">
        <v>5</v>
      </c>
      <c r="G887" s="1">
        <f t="shared" si="14"/>
        <v>-8.5265128291212022E-14</v>
      </c>
    </row>
    <row r="888" spans="1:7">
      <c r="A888" s="32">
        <v>45291</v>
      </c>
      <c r="B888" s="404" t="s">
        <v>11</v>
      </c>
      <c r="C888" s="404" t="s">
        <v>29</v>
      </c>
      <c r="D888" t="s">
        <v>13</v>
      </c>
      <c r="E888" s="44">
        <v>121.4</v>
      </c>
      <c r="F888" s="223"/>
      <c r="G888" s="1">
        <f t="shared" si="14"/>
        <v>121.39999999999992</v>
      </c>
    </row>
    <row r="889" spans="1:7">
      <c r="B889" s="405"/>
      <c r="C889" s="405"/>
      <c r="D889" t="s">
        <v>14</v>
      </c>
      <c r="E889" s="44">
        <v>5</v>
      </c>
      <c r="F889" s="223"/>
      <c r="G889" s="1">
        <f t="shared" si="14"/>
        <v>126.39999999999992</v>
      </c>
    </row>
    <row r="890" spans="1:7">
      <c r="B890" s="405"/>
      <c r="C890" s="405"/>
      <c r="D890" t="s">
        <v>15</v>
      </c>
      <c r="E890" s="223">
        <v>60</v>
      </c>
      <c r="F890" s="223"/>
      <c r="G890" s="1">
        <f t="shared" si="14"/>
        <v>186.39999999999992</v>
      </c>
    </row>
    <row r="891" spans="1:7">
      <c r="B891" s="405"/>
      <c r="C891" s="405"/>
      <c r="D891" t="s">
        <v>16</v>
      </c>
      <c r="E891" s="223">
        <v>5</v>
      </c>
      <c r="F891" s="223"/>
      <c r="G891" s="1">
        <f t="shared" si="14"/>
        <v>191.39999999999992</v>
      </c>
    </row>
    <row r="892" spans="1:7">
      <c r="B892" s="405"/>
      <c r="C892" s="405"/>
      <c r="D892" t="s">
        <v>511</v>
      </c>
      <c r="E892" s="223">
        <v>100</v>
      </c>
      <c r="F892" s="223"/>
      <c r="G892" s="1">
        <f t="shared" si="14"/>
        <v>291.39999999999992</v>
      </c>
    </row>
    <row r="893" spans="1:7">
      <c r="A893" s="30">
        <v>45303</v>
      </c>
      <c r="B893" s="405">
        <v>28144</v>
      </c>
      <c r="C893" s="405" t="s">
        <v>29</v>
      </c>
      <c r="D893" t="s">
        <v>15</v>
      </c>
      <c r="E893" s="223"/>
      <c r="F893" s="223">
        <v>60</v>
      </c>
      <c r="G893" s="1">
        <f t="shared" si="14"/>
        <v>231.39999999999992</v>
      </c>
    </row>
    <row r="894" spans="1:7">
      <c r="A894" s="30">
        <v>45303</v>
      </c>
      <c r="B894" s="405">
        <v>28144</v>
      </c>
      <c r="C894" s="405" t="s">
        <v>29</v>
      </c>
      <c r="D894" t="s">
        <v>16</v>
      </c>
      <c r="E894" s="223"/>
      <c r="F894" s="223">
        <v>5</v>
      </c>
      <c r="G894" s="1">
        <f t="shared" si="14"/>
        <v>226.39999999999992</v>
      </c>
    </row>
    <row r="895" spans="1:7">
      <c r="A895" s="30">
        <v>45303</v>
      </c>
      <c r="B895" s="405">
        <v>28144</v>
      </c>
      <c r="C895" s="405" t="s">
        <v>29</v>
      </c>
      <c r="D895" t="s">
        <v>511</v>
      </c>
      <c r="E895" s="223"/>
      <c r="F895" s="223">
        <v>100</v>
      </c>
      <c r="G895" s="1">
        <f t="shared" si="14"/>
        <v>126.39999999999992</v>
      </c>
    </row>
    <row r="896" spans="1:7">
      <c r="A896" s="30">
        <v>45334</v>
      </c>
      <c r="B896" s="405">
        <v>28240</v>
      </c>
      <c r="C896" s="405" t="s">
        <v>29</v>
      </c>
      <c r="D896" t="s">
        <v>13</v>
      </c>
      <c r="E896" s="223"/>
      <c r="F896" s="44">
        <v>121.4</v>
      </c>
      <c r="G896" s="1">
        <f t="shared" si="14"/>
        <v>4.9999999999999147</v>
      </c>
    </row>
    <row r="897" spans="1:13">
      <c r="A897" s="30">
        <v>45334</v>
      </c>
      <c r="B897" s="405">
        <v>28240</v>
      </c>
      <c r="C897" s="405" t="s">
        <v>29</v>
      </c>
      <c r="D897" t="s">
        <v>14</v>
      </c>
      <c r="E897" s="223"/>
      <c r="F897" s="44">
        <v>5</v>
      </c>
      <c r="G897" s="1">
        <f t="shared" si="14"/>
        <v>-8.5265128291212022E-14</v>
      </c>
    </row>
    <row r="898" spans="1:13">
      <c r="A898" s="68">
        <v>45322</v>
      </c>
      <c r="B898" s="404" t="s">
        <v>11</v>
      </c>
      <c r="C898" s="404" t="s">
        <v>12</v>
      </c>
      <c r="D898" t="s">
        <v>13</v>
      </c>
      <c r="E898" s="44">
        <v>135.5</v>
      </c>
      <c r="G898" s="1">
        <f t="shared" si="14"/>
        <v>135.49999999999991</v>
      </c>
    </row>
    <row r="899" spans="1:13">
      <c r="A899" s="64"/>
      <c r="B899" s="405"/>
      <c r="C899" s="405"/>
      <c r="D899" t="s">
        <v>14</v>
      </c>
      <c r="E899" s="44">
        <v>8.8000000000000007</v>
      </c>
      <c r="G899" s="1">
        <f t="shared" si="14"/>
        <v>144.29999999999993</v>
      </c>
      <c r="M899">
        <v>58</v>
      </c>
    </row>
    <row r="900" spans="1:13">
      <c r="A900" s="64"/>
      <c r="B900" s="405"/>
      <c r="C900" s="405"/>
      <c r="D900" t="s">
        <v>15</v>
      </c>
      <c r="E900" s="223">
        <v>60</v>
      </c>
      <c r="G900" s="1">
        <f t="shared" si="14"/>
        <v>204.29999999999993</v>
      </c>
      <c r="M900">
        <v>5</v>
      </c>
    </row>
    <row r="901" spans="1:13">
      <c r="A901" s="64"/>
      <c r="B901" s="405"/>
      <c r="C901" s="405"/>
      <c r="D901" t="s">
        <v>16</v>
      </c>
      <c r="E901" s="223">
        <v>5</v>
      </c>
      <c r="G901" s="1">
        <f t="shared" si="14"/>
        <v>209.29999999999993</v>
      </c>
      <c r="M901">
        <v>150</v>
      </c>
    </row>
    <row r="902" spans="1:13">
      <c r="B902" s="405"/>
      <c r="C902" s="405"/>
      <c r="D902" t="s">
        <v>511</v>
      </c>
      <c r="E902" s="223">
        <v>100</v>
      </c>
      <c r="G902" s="1">
        <f t="shared" si="14"/>
        <v>309.29999999999995</v>
      </c>
    </row>
    <row r="903" spans="1:13">
      <c r="A903" s="30">
        <v>45334</v>
      </c>
      <c r="B903" s="405">
        <v>28241</v>
      </c>
      <c r="C903" s="405" t="s">
        <v>12</v>
      </c>
      <c r="D903" t="s">
        <v>15</v>
      </c>
      <c r="E903" s="223"/>
      <c r="F903" s="223">
        <v>60</v>
      </c>
      <c r="G903" s="1">
        <f t="shared" si="14"/>
        <v>249.29999999999995</v>
      </c>
    </row>
    <row r="904" spans="1:13">
      <c r="A904" s="30">
        <v>45334</v>
      </c>
      <c r="B904" s="405">
        <v>28241</v>
      </c>
      <c r="C904" s="405" t="s">
        <v>12</v>
      </c>
      <c r="D904" t="s">
        <v>16</v>
      </c>
      <c r="E904" s="223"/>
      <c r="F904" s="223">
        <v>5</v>
      </c>
      <c r="G904" s="1">
        <f t="shared" si="14"/>
        <v>244.29999999999995</v>
      </c>
    </row>
    <row r="905" spans="1:13">
      <c r="A905" s="30">
        <v>45334</v>
      </c>
      <c r="B905" s="405">
        <v>28241</v>
      </c>
      <c r="C905" s="405" t="s">
        <v>12</v>
      </c>
      <c r="D905" t="s">
        <v>511</v>
      </c>
      <c r="E905" s="223"/>
      <c r="F905" s="223">
        <v>100</v>
      </c>
      <c r="G905" s="1">
        <f t="shared" si="14"/>
        <v>144.29999999999995</v>
      </c>
    </row>
    <row r="906" spans="1:13">
      <c r="A906" s="30">
        <v>45357</v>
      </c>
      <c r="B906" s="405">
        <v>28496</v>
      </c>
      <c r="C906" s="405" t="s">
        <v>12</v>
      </c>
      <c r="D906" t="s">
        <v>13</v>
      </c>
      <c r="F906" s="44">
        <v>135.5</v>
      </c>
      <c r="G906" s="1">
        <f t="shared" si="14"/>
        <v>8.7999999999999545</v>
      </c>
    </row>
    <row r="907" spans="1:13">
      <c r="A907" s="30">
        <v>45357</v>
      </c>
      <c r="B907" s="405">
        <v>28496</v>
      </c>
      <c r="C907" s="405" t="s">
        <v>12</v>
      </c>
      <c r="D907" t="s">
        <v>14</v>
      </c>
      <c r="F907" s="44">
        <v>8.8000000000000007</v>
      </c>
      <c r="G907" s="1">
        <f t="shared" si="14"/>
        <v>-4.6185277824406512E-14</v>
      </c>
    </row>
    <row r="908" spans="1:13">
      <c r="A908" s="32">
        <v>45351</v>
      </c>
      <c r="B908" s="404" t="s">
        <v>11</v>
      </c>
      <c r="C908" s="404" t="s">
        <v>19</v>
      </c>
      <c r="D908" t="s">
        <v>13</v>
      </c>
      <c r="E908" s="44">
        <v>140.4</v>
      </c>
      <c r="G908" s="1">
        <f t="shared" si="14"/>
        <v>140.39999999999995</v>
      </c>
    </row>
    <row r="909" spans="1:13">
      <c r="B909" s="405"/>
      <c r="C909" s="405"/>
      <c r="D909" t="s">
        <v>14</v>
      </c>
      <c r="E909" s="44">
        <v>5</v>
      </c>
      <c r="G909" s="1">
        <f t="shared" si="14"/>
        <v>145.39999999999995</v>
      </c>
    </row>
    <row r="910" spans="1:13">
      <c r="B910" s="405"/>
      <c r="C910" s="405"/>
      <c r="D910" t="s">
        <v>15</v>
      </c>
      <c r="E910" s="223">
        <v>58</v>
      </c>
      <c r="G910" s="1">
        <f t="shared" si="14"/>
        <v>203.39999999999995</v>
      </c>
    </row>
    <row r="911" spans="1:13">
      <c r="B911" s="405"/>
      <c r="C911" s="405"/>
      <c r="D911" t="s">
        <v>16</v>
      </c>
      <c r="E911" s="223">
        <v>5</v>
      </c>
      <c r="G911" s="1">
        <f t="shared" si="14"/>
        <v>208.39999999999995</v>
      </c>
    </row>
    <row r="912" spans="1:13">
      <c r="B912" s="405"/>
      <c r="C912" s="405"/>
      <c r="D912" t="s">
        <v>511</v>
      </c>
      <c r="E912" s="223">
        <v>150</v>
      </c>
      <c r="G912" s="1">
        <f t="shared" si="14"/>
        <v>358.4</v>
      </c>
    </row>
    <row r="913" spans="1:11">
      <c r="A913" s="30">
        <v>45357</v>
      </c>
      <c r="B913" s="405">
        <v>28497</v>
      </c>
      <c r="C913" s="405" t="s">
        <v>19</v>
      </c>
      <c r="D913" t="s">
        <v>15</v>
      </c>
      <c r="F913" s="223">
        <v>58</v>
      </c>
      <c r="G913" s="1">
        <f t="shared" si="14"/>
        <v>300.39999999999998</v>
      </c>
    </row>
    <row r="914" spans="1:11">
      <c r="A914" s="30">
        <v>45357</v>
      </c>
      <c r="B914" s="405">
        <v>28497</v>
      </c>
      <c r="C914" s="405" t="s">
        <v>19</v>
      </c>
      <c r="D914" t="s">
        <v>16</v>
      </c>
      <c r="F914" s="223">
        <v>5</v>
      </c>
      <c r="G914" s="1">
        <f t="shared" si="14"/>
        <v>295.39999999999998</v>
      </c>
    </row>
    <row r="915" spans="1:11">
      <c r="A915" s="30">
        <v>45357</v>
      </c>
      <c r="B915" s="405">
        <v>28497</v>
      </c>
      <c r="C915" s="405" t="s">
        <v>19</v>
      </c>
      <c r="D915" t="s">
        <v>511</v>
      </c>
      <c r="F915" s="25">
        <v>150</v>
      </c>
      <c r="G915" s="1">
        <f t="shared" si="14"/>
        <v>145.39999999999998</v>
      </c>
    </row>
    <row r="916" spans="1:11">
      <c r="A916" s="30">
        <v>45376</v>
      </c>
      <c r="B916" s="405">
        <v>28704</v>
      </c>
      <c r="C916" s="405" t="s">
        <v>19</v>
      </c>
      <c r="D916" t="s">
        <v>13</v>
      </c>
      <c r="F916" s="44">
        <v>140.4</v>
      </c>
      <c r="G916" s="1">
        <f t="shared" si="14"/>
        <v>4.9999999999999716</v>
      </c>
    </row>
    <row r="917" spans="1:11">
      <c r="A917" s="30">
        <v>45376</v>
      </c>
      <c r="B917" s="405">
        <v>28704</v>
      </c>
      <c r="C917" s="405" t="s">
        <v>19</v>
      </c>
      <c r="D917" t="s">
        <v>14</v>
      </c>
      <c r="F917" s="44">
        <v>5</v>
      </c>
      <c r="G917" s="1">
        <f t="shared" si="14"/>
        <v>-2.8421709430404007E-14</v>
      </c>
    </row>
    <row r="918" spans="1:11">
      <c r="A918" s="32">
        <v>45382</v>
      </c>
      <c r="B918" s="404" t="s">
        <v>11</v>
      </c>
      <c r="C918" s="404" t="s">
        <v>20</v>
      </c>
      <c r="D918" t="s">
        <v>13</v>
      </c>
      <c r="E918" s="223">
        <v>135.9</v>
      </c>
      <c r="G918" s="1">
        <f t="shared" si="14"/>
        <v>135.89999999999998</v>
      </c>
    </row>
    <row r="919" spans="1:11">
      <c r="B919" s="405"/>
      <c r="C919" s="405"/>
      <c r="D919" t="s">
        <v>14</v>
      </c>
      <c r="E919" s="223">
        <v>5</v>
      </c>
      <c r="G919" s="1">
        <f t="shared" si="14"/>
        <v>140.89999999999998</v>
      </c>
    </row>
    <row r="920" spans="1:11">
      <c r="B920" s="405"/>
      <c r="C920" s="405"/>
      <c r="D920" t="s">
        <v>15</v>
      </c>
      <c r="E920" s="223">
        <v>60</v>
      </c>
      <c r="G920" s="1">
        <f t="shared" si="14"/>
        <v>200.89999999999998</v>
      </c>
    </row>
    <row r="921" spans="1:11">
      <c r="B921" s="405"/>
      <c r="C921" s="405"/>
      <c r="D921" t="s">
        <v>16</v>
      </c>
      <c r="E921" s="223">
        <v>5</v>
      </c>
      <c r="G921" s="1">
        <f t="shared" si="14"/>
        <v>205.89999999999998</v>
      </c>
      <c r="K921">
        <v>140.9</v>
      </c>
    </row>
    <row r="922" spans="1:11">
      <c r="B922" s="405"/>
      <c r="C922" s="405"/>
      <c r="D922" t="s">
        <v>511</v>
      </c>
      <c r="E922" s="223">
        <v>150</v>
      </c>
      <c r="G922" s="1">
        <f t="shared" si="14"/>
        <v>355.9</v>
      </c>
      <c r="K922">
        <v>61.3</v>
      </c>
    </row>
    <row r="923" spans="1:11">
      <c r="A923" s="46">
        <v>45393</v>
      </c>
      <c r="B923" s="405">
        <v>28746</v>
      </c>
      <c r="C923" s="405" t="s">
        <v>20</v>
      </c>
      <c r="D923" t="s">
        <v>15</v>
      </c>
      <c r="E923" s="223"/>
      <c r="F923" s="223">
        <v>60</v>
      </c>
      <c r="G923" s="1">
        <f t="shared" si="14"/>
        <v>295.89999999999998</v>
      </c>
      <c r="K923">
        <v>39.299999999999997</v>
      </c>
    </row>
    <row r="924" spans="1:11">
      <c r="A924" s="46">
        <v>45393</v>
      </c>
      <c r="B924" s="405">
        <v>28746</v>
      </c>
      <c r="C924" s="405" t="s">
        <v>20</v>
      </c>
      <c r="D924" t="s">
        <v>16</v>
      </c>
      <c r="E924" s="223"/>
      <c r="F924" s="223">
        <v>5</v>
      </c>
      <c r="G924" s="1">
        <f t="shared" si="14"/>
        <v>290.89999999999998</v>
      </c>
      <c r="K924">
        <f>SUM(K921:K923)</f>
        <v>241.5</v>
      </c>
    </row>
    <row r="925" spans="1:11">
      <c r="A925" s="46">
        <v>45393</v>
      </c>
      <c r="B925" s="405">
        <v>28746</v>
      </c>
      <c r="C925" s="405" t="s">
        <v>20</v>
      </c>
      <c r="D925" t="s">
        <v>511</v>
      </c>
      <c r="E925" s="223"/>
      <c r="F925" s="223">
        <v>150</v>
      </c>
      <c r="G925" s="1">
        <f t="shared" si="14"/>
        <v>140.89999999999998</v>
      </c>
    </row>
    <row r="926" spans="1:11">
      <c r="A926" s="30">
        <v>45411</v>
      </c>
      <c r="B926" s="405">
        <v>28771</v>
      </c>
      <c r="C926" s="405" t="s">
        <v>20</v>
      </c>
      <c r="D926" t="s">
        <v>13</v>
      </c>
      <c r="F926" s="25">
        <v>135.9</v>
      </c>
      <c r="G926" s="1">
        <f t="shared" si="14"/>
        <v>4.9999999999999716</v>
      </c>
    </row>
    <row r="927" spans="1:11">
      <c r="A927" s="30">
        <v>45411</v>
      </c>
      <c r="B927" s="405">
        <v>28771</v>
      </c>
      <c r="C927" s="405" t="s">
        <v>20</v>
      </c>
      <c r="D927" t="s">
        <v>14</v>
      </c>
      <c r="F927" s="25">
        <v>5</v>
      </c>
      <c r="G927" s="1">
        <f t="shared" si="14"/>
        <v>-2.8421709430404007E-14</v>
      </c>
    </row>
    <row r="928" spans="1:11">
      <c r="A928" s="32">
        <v>45412</v>
      </c>
      <c r="B928" s="404" t="s">
        <v>11</v>
      </c>
      <c r="C928" s="404" t="s">
        <v>21</v>
      </c>
      <c r="D928" t="s">
        <v>13</v>
      </c>
      <c r="E928" s="223">
        <v>135.1</v>
      </c>
      <c r="G928" s="1">
        <f t="shared" si="14"/>
        <v>135.09999999999997</v>
      </c>
    </row>
    <row r="929" spans="1:7">
      <c r="B929" s="405"/>
      <c r="C929" s="405"/>
      <c r="D929" t="s">
        <v>14</v>
      </c>
      <c r="E929" s="223">
        <v>5</v>
      </c>
      <c r="G929" s="1">
        <f t="shared" si="14"/>
        <v>140.09999999999997</v>
      </c>
    </row>
    <row r="930" spans="1:7">
      <c r="B930" s="405"/>
      <c r="C930" s="405"/>
      <c r="D930" t="s">
        <v>15</v>
      </c>
      <c r="E930" s="223">
        <v>60</v>
      </c>
      <c r="G930" s="1">
        <f t="shared" si="14"/>
        <v>200.09999999999997</v>
      </c>
    </row>
    <row r="931" spans="1:7">
      <c r="B931" s="405"/>
      <c r="C931" s="405"/>
      <c r="D931" t="s">
        <v>16</v>
      </c>
      <c r="E931" s="223">
        <v>5</v>
      </c>
      <c r="G931" s="1">
        <f t="shared" si="14"/>
        <v>205.09999999999997</v>
      </c>
    </row>
    <row r="932" spans="1:7">
      <c r="B932" s="405"/>
      <c r="C932" s="405"/>
      <c r="D932" t="s">
        <v>511</v>
      </c>
      <c r="E932" s="223">
        <v>150</v>
      </c>
      <c r="G932" s="1">
        <f t="shared" si="14"/>
        <v>355.09999999999997</v>
      </c>
    </row>
    <row r="933" spans="1:7">
      <c r="A933" s="46">
        <v>45441</v>
      </c>
      <c r="B933" s="405">
        <v>28955</v>
      </c>
      <c r="C933" s="405" t="s">
        <v>21</v>
      </c>
      <c r="D933" t="s">
        <v>15</v>
      </c>
      <c r="E933" s="223"/>
      <c r="F933" s="223">
        <v>60</v>
      </c>
      <c r="G933" s="1">
        <f t="shared" si="14"/>
        <v>295.09999999999997</v>
      </c>
    </row>
    <row r="934" spans="1:7">
      <c r="A934" s="46">
        <v>45441</v>
      </c>
      <c r="B934" s="405">
        <v>28955</v>
      </c>
      <c r="C934" s="405" t="s">
        <v>21</v>
      </c>
      <c r="D934" t="s">
        <v>16</v>
      </c>
      <c r="E934" s="223"/>
      <c r="F934" s="223">
        <v>5</v>
      </c>
      <c r="G934" s="1">
        <f t="shared" si="14"/>
        <v>290.09999999999997</v>
      </c>
    </row>
    <row r="935" spans="1:7">
      <c r="A935" s="46">
        <v>45441</v>
      </c>
      <c r="B935" s="405">
        <v>28955</v>
      </c>
      <c r="C935" s="405" t="s">
        <v>21</v>
      </c>
      <c r="D935" t="s">
        <v>511</v>
      </c>
      <c r="E935" s="223"/>
      <c r="F935" s="223">
        <v>150</v>
      </c>
      <c r="G935" s="1">
        <f t="shared" si="14"/>
        <v>140.09999999999997</v>
      </c>
    </row>
    <row r="936" spans="1:7">
      <c r="A936" s="46">
        <v>45450</v>
      </c>
      <c r="B936" s="405">
        <v>28991</v>
      </c>
      <c r="C936" s="405" t="s">
        <v>21</v>
      </c>
      <c r="D936" t="s">
        <v>13</v>
      </c>
      <c r="E936" s="223"/>
      <c r="F936" s="223">
        <v>135.1</v>
      </c>
      <c r="G936" s="1">
        <f t="shared" si="14"/>
        <v>4.9999999999999716</v>
      </c>
    </row>
    <row r="937" spans="1:7">
      <c r="A937" s="46">
        <v>45450</v>
      </c>
      <c r="B937" s="405">
        <v>28991</v>
      </c>
      <c r="C937" s="405" t="s">
        <v>21</v>
      </c>
      <c r="D937" t="s">
        <v>14</v>
      </c>
      <c r="E937" s="223"/>
      <c r="F937" s="223">
        <v>5</v>
      </c>
      <c r="G937" s="1">
        <f t="shared" si="14"/>
        <v>-2.8421709430404007E-14</v>
      </c>
    </row>
    <row r="938" spans="1:7">
      <c r="A938" s="68">
        <v>45443</v>
      </c>
      <c r="B938" s="404" t="s">
        <v>11</v>
      </c>
      <c r="C938" s="404" t="s">
        <v>22</v>
      </c>
      <c r="D938" t="s">
        <v>13</v>
      </c>
      <c r="E938" s="223">
        <v>123</v>
      </c>
      <c r="F938" s="223"/>
      <c r="G938" s="1">
        <f t="shared" si="14"/>
        <v>122.99999999999997</v>
      </c>
    </row>
    <row r="939" spans="1:7">
      <c r="A939" s="46"/>
      <c r="B939" s="405"/>
      <c r="C939" s="405"/>
      <c r="D939" t="s">
        <v>14</v>
      </c>
      <c r="E939" s="223">
        <v>5</v>
      </c>
      <c r="F939" s="223"/>
      <c r="G939" s="1">
        <f t="shared" si="14"/>
        <v>127.99999999999997</v>
      </c>
    </row>
    <row r="940" spans="1:7">
      <c r="A940" s="46"/>
      <c r="B940" s="405"/>
      <c r="C940" s="405"/>
      <c r="D940" t="s">
        <v>15</v>
      </c>
      <c r="E940" s="223">
        <v>60</v>
      </c>
      <c r="F940" s="223"/>
      <c r="G940" s="1">
        <f t="shared" si="14"/>
        <v>187.99999999999997</v>
      </c>
    </row>
    <row r="941" spans="1:7">
      <c r="A941" s="46"/>
      <c r="B941" s="405"/>
      <c r="C941" s="405"/>
      <c r="D941" t="s">
        <v>16</v>
      </c>
      <c r="E941" s="223">
        <v>5</v>
      </c>
      <c r="F941" s="223"/>
      <c r="G941" s="1">
        <f t="shared" si="14"/>
        <v>192.99999999999997</v>
      </c>
    </row>
    <row r="942" spans="1:7">
      <c r="A942" s="46"/>
      <c r="B942" s="405"/>
      <c r="C942" s="405"/>
      <c r="D942" t="s">
        <v>511</v>
      </c>
      <c r="E942" s="223">
        <v>150</v>
      </c>
      <c r="F942" s="223"/>
      <c r="G942" s="1">
        <f t="shared" si="14"/>
        <v>343</v>
      </c>
    </row>
    <row r="943" spans="1:7">
      <c r="A943" s="46">
        <v>45450</v>
      </c>
      <c r="B943" s="405">
        <v>28990</v>
      </c>
      <c r="C943" s="405" t="s">
        <v>22</v>
      </c>
      <c r="D943" t="s">
        <v>15</v>
      </c>
      <c r="E943" s="223"/>
      <c r="F943" s="223">
        <v>60</v>
      </c>
      <c r="G943" s="1">
        <f t="shared" si="14"/>
        <v>283</v>
      </c>
    </row>
    <row r="944" spans="1:7">
      <c r="A944" s="46">
        <v>45450</v>
      </c>
      <c r="B944" s="405">
        <v>28990</v>
      </c>
      <c r="C944" s="405" t="s">
        <v>22</v>
      </c>
      <c r="D944" t="s">
        <v>16</v>
      </c>
      <c r="E944" s="223"/>
      <c r="F944" s="223">
        <v>5</v>
      </c>
      <c r="G944" s="1">
        <f t="shared" si="14"/>
        <v>278</v>
      </c>
    </row>
    <row r="945" spans="1:8">
      <c r="A945" s="46">
        <v>45450</v>
      </c>
      <c r="B945" s="405">
        <v>28990</v>
      </c>
      <c r="C945" s="405" t="s">
        <v>22</v>
      </c>
      <c r="D945" t="s">
        <v>511</v>
      </c>
      <c r="E945" s="223"/>
      <c r="F945" s="223">
        <v>150</v>
      </c>
      <c r="G945" s="1">
        <f t="shared" si="14"/>
        <v>128</v>
      </c>
    </row>
    <row r="946" spans="1:8">
      <c r="A946" s="46">
        <v>45483</v>
      </c>
      <c r="B946" s="405">
        <v>29284</v>
      </c>
      <c r="C946" s="405" t="s">
        <v>22</v>
      </c>
      <c r="D946" t="s">
        <v>13</v>
      </c>
      <c r="E946" s="223"/>
      <c r="F946" s="223">
        <v>123</v>
      </c>
      <c r="G946" s="1">
        <f t="shared" si="14"/>
        <v>5</v>
      </c>
    </row>
    <row r="947" spans="1:8">
      <c r="A947" s="46">
        <v>45483</v>
      </c>
      <c r="B947" s="405">
        <v>29284</v>
      </c>
      <c r="C947" s="405" t="s">
        <v>22</v>
      </c>
      <c r="D947" t="s">
        <v>14</v>
      </c>
      <c r="E947" s="223"/>
      <c r="F947" s="223">
        <v>5</v>
      </c>
      <c r="G947" s="1">
        <f t="shared" si="14"/>
        <v>0</v>
      </c>
    </row>
    <row r="948" spans="1:8">
      <c r="A948" s="68">
        <v>45473</v>
      </c>
      <c r="B948" s="404" t="s">
        <v>11</v>
      </c>
      <c r="C948" s="404" t="s">
        <v>23</v>
      </c>
      <c r="D948" t="s">
        <v>13</v>
      </c>
      <c r="E948" s="223">
        <v>119.4</v>
      </c>
      <c r="G948" s="1">
        <f t="shared" si="14"/>
        <v>119.4</v>
      </c>
    </row>
    <row r="949" spans="1:8">
      <c r="A949" s="46"/>
      <c r="B949" s="405"/>
      <c r="C949" s="405"/>
      <c r="D949" t="s">
        <v>14</v>
      </c>
      <c r="E949" s="223">
        <v>7</v>
      </c>
      <c r="G949" s="1">
        <f t="shared" si="14"/>
        <v>126.4</v>
      </c>
    </row>
    <row r="950" spans="1:8">
      <c r="A950" s="46"/>
      <c r="B950" s="405"/>
      <c r="C950" s="405"/>
      <c r="D950" t="s">
        <v>15</v>
      </c>
      <c r="E950" s="223">
        <v>60</v>
      </c>
      <c r="G950" s="1">
        <f t="shared" si="14"/>
        <v>186.4</v>
      </c>
    </row>
    <row r="951" spans="1:8">
      <c r="A951" s="46"/>
      <c r="B951" s="405"/>
      <c r="C951" s="405"/>
      <c r="D951" t="s">
        <v>16</v>
      </c>
      <c r="E951" s="223">
        <v>5</v>
      </c>
      <c r="G951" s="1">
        <f t="shared" ref="G951:G958" si="15">+G950+E951-F951</f>
        <v>191.4</v>
      </c>
    </row>
    <row r="952" spans="1:8">
      <c r="B952" s="405"/>
      <c r="C952" s="405"/>
      <c r="D952" t="s">
        <v>511</v>
      </c>
      <c r="E952" s="223">
        <v>150</v>
      </c>
      <c r="G952" s="1">
        <f t="shared" si="15"/>
        <v>341.4</v>
      </c>
    </row>
    <row r="953" spans="1:8">
      <c r="A953" s="30">
        <v>45483</v>
      </c>
      <c r="B953" s="405">
        <v>29285</v>
      </c>
      <c r="C953" s="405" t="s">
        <v>23</v>
      </c>
      <c r="D953" t="s">
        <v>15</v>
      </c>
      <c r="F953" s="223">
        <v>60</v>
      </c>
      <c r="G953" s="1">
        <f t="shared" si="15"/>
        <v>281.39999999999998</v>
      </c>
      <c r="H953" s="1"/>
    </row>
    <row r="954" spans="1:8">
      <c r="A954" s="30">
        <v>45483</v>
      </c>
      <c r="B954" s="405">
        <v>29285</v>
      </c>
      <c r="C954" s="405" t="s">
        <v>23</v>
      </c>
      <c r="D954" t="s">
        <v>16</v>
      </c>
      <c r="F954" s="223">
        <v>5</v>
      </c>
      <c r="G954" s="1">
        <f t="shared" si="15"/>
        <v>276.39999999999998</v>
      </c>
    </row>
    <row r="955" spans="1:8">
      <c r="A955" s="30">
        <v>45483</v>
      </c>
      <c r="B955" s="405">
        <v>29285</v>
      </c>
      <c r="C955" s="405" t="s">
        <v>23</v>
      </c>
      <c r="D955" t="s">
        <v>511</v>
      </c>
      <c r="F955" s="223">
        <v>150</v>
      </c>
      <c r="G955" s="1">
        <f t="shared" si="15"/>
        <v>126.39999999999998</v>
      </c>
    </row>
    <row r="956" spans="1:8">
      <c r="A956" s="30">
        <v>45530</v>
      </c>
      <c r="B956" s="405">
        <v>29573</v>
      </c>
      <c r="C956" s="405" t="s">
        <v>23</v>
      </c>
      <c r="D956" t="s">
        <v>13</v>
      </c>
      <c r="F956" s="223">
        <v>119.4</v>
      </c>
      <c r="G956" s="1">
        <f t="shared" si="15"/>
        <v>6.9999999999999716</v>
      </c>
    </row>
    <row r="957" spans="1:8">
      <c r="A957" s="30">
        <v>45530</v>
      </c>
      <c r="B957" s="405">
        <v>29573</v>
      </c>
      <c r="C957" s="405" t="s">
        <v>23</v>
      </c>
      <c r="D957" t="s">
        <v>14</v>
      </c>
      <c r="F957" s="223">
        <v>7</v>
      </c>
      <c r="G957" s="1">
        <f t="shared" si="15"/>
        <v>-2.8421709430404007E-14</v>
      </c>
    </row>
    <row r="958" spans="1:8">
      <c r="A958" s="68">
        <v>45504</v>
      </c>
      <c r="B958" s="404" t="s">
        <v>11</v>
      </c>
      <c r="C958" s="404" t="s">
        <v>24</v>
      </c>
      <c r="D958" t="s">
        <v>13</v>
      </c>
      <c r="E958" s="223">
        <v>117.2</v>
      </c>
      <c r="G958" s="1">
        <f t="shared" si="15"/>
        <v>117.19999999999997</v>
      </c>
    </row>
    <row r="959" spans="1:8">
      <c r="A959" s="46"/>
      <c r="B959" s="405"/>
      <c r="C959" s="405"/>
      <c r="D959" t="s">
        <v>14</v>
      </c>
      <c r="E959" s="223">
        <v>7</v>
      </c>
      <c r="G959" s="1">
        <f t="shared" ref="G959:G1025" si="16">+G958+E959-F959</f>
        <v>124.19999999999997</v>
      </c>
    </row>
    <row r="960" spans="1:8">
      <c r="A960" s="46"/>
      <c r="B960" s="405"/>
      <c r="C960" s="405"/>
      <c r="D960" t="s">
        <v>15</v>
      </c>
      <c r="E960" s="223">
        <v>60</v>
      </c>
      <c r="G960" s="1">
        <f t="shared" si="16"/>
        <v>184.2</v>
      </c>
    </row>
    <row r="961" spans="1:7">
      <c r="A961" s="46"/>
      <c r="B961" s="405"/>
      <c r="C961" s="405"/>
      <c r="D961" t="s">
        <v>16</v>
      </c>
      <c r="E961" s="223">
        <v>5</v>
      </c>
      <c r="G961" s="1">
        <f t="shared" si="16"/>
        <v>189.2</v>
      </c>
    </row>
    <row r="962" spans="1:7">
      <c r="B962" s="405"/>
      <c r="C962" s="405"/>
      <c r="D962" t="s">
        <v>511</v>
      </c>
      <c r="E962" s="223">
        <v>150</v>
      </c>
      <c r="G962" s="1">
        <f t="shared" si="16"/>
        <v>339.2</v>
      </c>
    </row>
    <row r="963" spans="1:7">
      <c r="B963" s="405"/>
      <c r="C963" s="405"/>
      <c r="D963" t="s">
        <v>70</v>
      </c>
      <c r="E963" s="223">
        <v>250</v>
      </c>
      <c r="G963" s="1">
        <f t="shared" si="16"/>
        <v>589.20000000000005</v>
      </c>
    </row>
    <row r="964" spans="1:7">
      <c r="A964" s="46">
        <v>45511</v>
      </c>
      <c r="B964" s="405">
        <v>29509</v>
      </c>
      <c r="C964" s="405" t="s">
        <v>24</v>
      </c>
      <c r="D964" t="s">
        <v>15</v>
      </c>
      <c r="E964" s="223"/>
      <c r="F964" s="223">
        <v>60</v>
      </c>
      <c r="G964" s="1">
        <f t="shared" si="16"/>
        <v>529.20000000000005</v>
      </c>
    </row>
    <row r="965" spans="1:7">
      <c r="A965" s="46">
        <v>45511</v>
      </c>
      <c r="B965" s="405">
        <v>29509</v>
      </c>
      <c r="C965" s="405" t="s">
        <v>24</v>
      </c>
      <c r="D965" t="s">
        <v>16</v>
      </c>
      <c r="E965" s="223"/>
      <c r="F965" s="223">
        <v>5</v>
      </c>
      <c r="G965" s="1">
        <f t="shared" si="16"/>
        <v>524.20000000000005</v>
      </c>
    </row>
    <row r="966" spans="1:7">
      <c r="A966" s="46">
        <v>45511</v>
      </c>
      <c r="B966" s="405">
        <v>29509</v>
      </c>
      <c r="C966" s="405" t="s">
        <v>24</v>
      </c>
      <c r="D966" t="s">
        <v>511</v>
      </c>
      <c r="E966" s="223"/>
      <c r="F966" s="223">
        <v>150</v>
      </c>
      <c r="G966" s="1">
        <f t="shared" si="16"/>
        <v>374.20000000000005</v>
      </c>
    </row>
    <row r="967" spans="1:7">
      <c r="A967" s="30">
        <v>45568</v>
      </c>
      <c r="B967" s="405">
        <v>29768</v>
      </c>
      <c r="C967" s="405" t="s">
        <v>24</v>
      </c>
      <c r="D967" t="s">
        <v>13</v>
      </c>
      <c r="E967" s="223"/>
      <c r="F967" s="223">
        <v>117.2</v>
      </c>
      <c r="G967" s="1">
        <f t="shared" si="16"/>
        <v>257.00000000000006</v>
      </c>
    </row>
    <row r="968" spans="1:7">
      <c r="A968" s="30">
        <v>45568</v>
      </c>
      <c r="B968" s="405">
        <v>29768</v>
      </c>
      <c r="C968" s="405" t="s">
        <v>24</v>
      </c>
      <c r="D968" t="s">
        <v>14</v>
      </c>
      <c r="E968" s="223"/>
      <c r="F968" s="223">
        <v>7</v>
      </c>
      <c r="G968" s="1">
        <f t="shared" si="16"/>
        <v>250.00000000000006</v>
      </c>
    </row>
    <row r="969" spans="1:7">
      <c r="A969" s="30">
        <v>45748</v>
      </c>
      <c r="B969" s="405">
        <v>30885</v>
      </c>
      <c r="C969" s="405" t="s">
        <v>24</v>
      </c>
      <c r="D969" t="s">
        <v>70</v>
      </c>
      <c r="E969" s="223"/>
      <c r="F969" s="223">
        <v>250</v>
      </c>
      <c r="G969" s="1">
        <f t="shared" si="16"/>
        <v>0</v>
      </c>
    </row>
    <row r="970" spans="1:7">
      <c r="A970" s="32">
        <v>45535</v>
      </c>
      <c r="B970" s="404" t="s">
        <v>11</v>
      </c>
      <c r="C970" s="404" t="s">
        <v>25</v>
      </c>
      <c r="D970" t="s">
        <v>13</v>
      </c>
      <c r="E970" s="223">
        <v>117.6</v>
      </c>
      <c r="G970" s="1">
        <f t="shared" si="16"/>
        <v>117.6</v>
      </c>
    </row>
    <row r="971" spans="1:7">
      <c r="B971" s="405"/>
      <c r="C971" s="405"/>
      <c r="D971" t="s">
        <v>14</v>
      </c>
      <c r="E971" s="223">
        <v>7</v>
      </c>
      <c r="G971" s="1">
        <f t="shared" si="16"/>
        <v>124.6</v>
      </c>
    </row>
    <row r="972" spans="1:7">
      <c r="B972" s="405"/>
      <c r="C972" s="405"/>
      <c r="D972" t="s">
        <v>15</v>
      </c>
      <c r="E972" s="223">
        <v>60</v>
      </c>
      <c r="G972" s="1">
        <f t="shared" si="16"/>
        <v>184.6</v>
      </c>
    </row>
    <row r="973" spans="1:7">
      <c r="B973" s="405"/>
      <c r="C973" s="405"/>
      <c r="D973" t="s">
        <v>16</v>
      </c>
      <c r="E973" s="223">
        <v>5</v>
      </c>
      <c r="G973" s="1">
        <f t="shared" si="16"/>
        <v>189.6</v>
      </c>
    </row>
    <row r="974" spans="1:7">
      <c r="B974" s="405"/>
      <c r="C974" s="405"/>
      <c r="D974" t="s">
        <v>511</v>
      </c>
      <c r="E974" s="223">
        <v>150</v>
      </c>
      <c r="G974" s="1">
        <f t="shared" si="16"/>
        <v>339.6</v>
      </c>
    </row>
    <row r="975" spans="1:7">
      <c r="A975" s="30">
        <v>45545</v>
      </c>
      <c r="B975" s="405">
        <v>29650</v>
      </c>
      <c r="C975" s="405" t="s">
        <v>25</v>
      </c>
      <c r="D975" t="s">
        <v>15</v>
      </c>
      <c r="E975" s="223"/>
      <c r="F975" s="223">
        <v>60</v>
      </c>
      <c r="G975" s="1">
        <f t="shared" si="16"/>
        <v>279.60000000000002</v>
      </c>
    </row>
    <row r="976" spans="1:7">
      <c r="A976" s="30">
        <v>45545</v>
      </c>
      <c r="B976" s="405">
        <v>29650</v>
      </c>
      <c r="C976" s="405" t="s">
        <v>25</v>
      </c>
      <c r="D976" t="s">
        <v>16</v>
      </c>
      <c r="E976" s="223"/>
      <c r="F976" s="223">
        <v>5</v>
      </c>
      <c r="G976" s="1">
        <f t="shared" si="16"/>
        <v>274.60000000000002</v>
      </c>
    </row>
    <row r="977" spans="1:7">
      <c r="A977" s="30">
        <v>45545</v>
      </c>
      <c r="B977" s="405">
        <v>29650</v>
      </c>
      <c r="C977" s="405" t="s">
        <v>25</v>
      </c>
      <c r="D977" t="s">
        <v>511</v>
      </c>
      <c r="E977" s="223"/>
      <c r="F977" s="223">
        <v>150</v>
      </c>
      <c r="G977" s="1">
        <f t="shared" si="16"/>
        <v>124.60000000000002</v>
      </c>
    </row>
    <row r="978" spans="1:7">
      <c r="A978" s="30">
        <v>45568</v>
      </c>
      <c r="B978" s="405">
        <v>29768</v>
      </c>
      <c r="C978" s="405" t="s">
        <v>25</v>
      </c>
      <c r="D978" t="s">
        <v>13</v>
      </c>
      <c r="F978" s="25">
        <v>117.6</v>
      </c>
      <c r="G978" s="1">
        <f t="shared" si="16"/>
        <v>7.0000000000000284</v>
      </c>
    </row>
    <row r="979" spans="1:7">
      <c r="A979" s="30">
        <v>45568</v>
      </c>
      <c r="B979" s="405">
        <v>29768</v>
      </c>
      <c r="C979" s="405" t="s">
        <v>25</v>
      </c>
      <c r="D979" t="s">
        <v>14</v>
      </c>
      <c r="F979" s="25">
        <v>7</v>
      </c>
      <c r="G979" s="1">
        <f t="shared" si="16"/>
        <v>2.8421709430404007E-14</v>
      </c>
    </row>
    <row r="980" spans="1:7">
      <c r="A980" s="32">
        <v>45565</v>
      </c>
      <c r="B980" s="404" t="s">
        <v>11</v>
      </c>
      <c r="C980" s="404" t="s">
        <v>41</v>
      </c>
      <c r="D980" t="s">
        <v>13</v>
      </c>
      <c r="E980" s="223">
        <v>118.3</v>
      </c>
      <c r="G980" s="1">
        <f t="shared" si="16"/>
        <v>118.30000000000003</v>
      </c>
    </row>
    <row r="981" spans="1:7">
      <c r="B981" s="405"/>
      <c r="C981" s="405"/>
      <c r="D981" t="s">
        <v>14</v>
      </c>
      <c r="E981" s="223">
        <v>5</v>
      </c>
      <c r="G981" s="1">
        <f t="shared" si="16"/>
        <v>123.30000000000003</v>
      </c>
    </row>
    <row r="982" spans="1:7">
      <c r="B982" s="405"/>
      <c r="C982" s="405"/>
      <c r="D982" t="s">
        <v>15</v>
      </c>
      <c r="E982" s="223">
        <v>60</v>
      </c>
      <c r="G982" s="1">
        <f t="shared" si="16"/>
        <v>183.3</v>
      </c>
    </row>
    <row r="983" spans="1:7">
      <c r="B983" s="405"/>
      <c r="C983" s="405"/>
      <c r="D983" t="s">
        <v>16</v>
      </c>
      <c r="E983" s="223">
        <v>5</v>
      </c>
      <c r="G983" s="1">
        <f t="shared" si="16"/>
        <v>188.3</v>
      </c>
    </row>
    <row r="984" spans="1:7">
      <c r="B984" s="405"/>
      <c r="C984" s="405"/>
      <c r="D984" t="s">
        <v>511</v>
      </c>
      <c r="E984" s="223">
        <v>150</v>
      </c>
      <c r="G984" s="1">
        <f t="shared" si="16"/>
        <v>338.3</v>
      </c>
    </row>
    <row r="985" spans="1:7">
      <c r="A985" s="30">
        <v>45568</v>
      </c>
      <c r="B985" s="405">
        <v>29769</v>
      </c>
      <c r="C985" s="405" t="s">
        <v>41</v>
      </c>
      <c r="D985" t="s">
        <v>15</v>
      </c>
      <c r="E985" s="223"/>
      <c r="F985" s="223">
        <v>60</v>
      </c>
      <c r="G985" s="1">
        <f t="shared" si="16"/>
        <v>278.3</v>
      </c>
    </row>
    <row r="986" spans="1:7">
      <c r="A986" s="30">
        <v>45568</v>
      </c>
      <c r="B986" s="405">
        <v>29769</v>
      </c>
      <c r="C986" s="405" t="s">
        <v>41</v>
      </c>
      <c r="D986" t="s">
        <v>16</v>
      </c>
      <c r="E986" s="223"/>
      <c r="F986" s="223">
        <v>5</v>
      </c>
      <c r="G986" s="1">
        <f t="shared" si="16"/>
        <v>273.3</v>
      </c>
    </row>
    <row r="987" spans="1:7">
      <c r="A987" s="30">
        <v>45568</v>
      </c>
      <c r="B987" s="405">
        <v>29769</v>
      </c>
      <c r="C987" s="405" t="s">
        <v>41</v>
      </c>
      <c r="D987" t="s">
        <v>511</v>
      </c>
      <c r="E987" s="223"/>
      <c r="F987" s="223">
        <v>150</v>
      </c>
      <c r="G987" s="1">
        <f t="shared" si="16"/>
        <v>123.30000000000001</v>
      </c>
    </row>
    <row r="988" spans="1:7">
      <c r="A988" s="30">
        <v>45646</v>
      </c>
      <c r="B988" s="405">
        <v>30192</v>
      </c>
      <c r="C988" s="405" t="s">
        <v>41</v>
      </c>
      <c r="D988" t="s">
        <v>13</v>
      </c>
      <c r="E988" s="223"/>
      <c r="F988" s="223">
        <v>118.3</v>
      </c>
      <c r="G988" s="1">
        <f t="shared" si="16"/>
        <v>5.0000000000000142</v>
      </c>
    </row>
    <row r="989" spans="1:7">
      <c r="A989" s="30">
        <v>45646</v>
      </c>
      <c r="B989" s="405">
        <v>30192</v>
      </c>
      <c r="C989" s="405" t="s">
        <v>41</v>
      </c>
      <c r="D989" t="s">
        <v>14</v>
      </c>
      <c r="E989" s="223"/>
      <c r="F989" s="223">
        <v>5</v>
      </c>
      <c r="G989" s="1">
        <f t="shared" si="16"/>
        <v>1.4210854715202004E-14</v>
      </c>
    </row>
    <row r="990" spans="1:7">
      <c r="A990" s="68">
        <v>45596</v>
      </c>
      <c r="B990" s="404" t="s">
        <v>11</v>
      </c>
      <c r="C990" s="404" t="s">
        <v>27</v>
      </c>
      <c r="D990" t="s">
        <v>13</v>
      </c>
      <c r="E990" s="223">
        <v>99.2</v>
      </c>
      <c r="G990" s="1">
        <f t="shared" si="16"/>
        <v>99.200000000000017</v>
      </c>
    </row>
    <row r="991" spans="1:7">
      <c r="A991" s="46"/>
      <c r="B991" s="405"/>
      <c r="C991" s="405"/>
      <c r="D991" t="s">
        <v>14</v>
      </c>
      <c r="E991" s="223">
        <v>7</v>
      </c>
      <c r="G991" s="1">
        <f t="shared" si="16"/>
        <v>106.20000000000002</v>
      </c>
    </row>
    <row r="992" spans="1:7">
      <c r="A992" s="46"/>
      <c r="B992" s="405"/>
      <c r="C992" s="405"/>
      <c r="D992" t="s">
        <v>15</v>
      </c>
      <c r="E992" s="223">
        <v>60</v>
      </c>
      <c r="G992" s="1">
        <f t="shared" si="16"/>
        <v>166.20000000000002</v>
      </c>
    </row>
    <row r="993" spans="1:7">
      <c r="A993" s="46"/>
      <c r="B993" s="405"/>
      <c r="C993" s="405"/>
      <c r="D993" t="s">
        <v>16</v>
      </c>
      <c r="E993" s="223">
        <v>5</v>
      </c>
      <c r="G993" s="1">
        <f t="shared" si="16"/>
        <v>171.20000000000002</v>
      </c>
    </row>
    <row r="994" spans="1:7">
      <c r="B994" s="405"/>
      <c r="C994" s="405"/>
      <c r="D994" t="s">
        <v>511</v>
      </c>
      <c r="E994" s="223">
        <v>150</v>
      </c>
      <c r="G994" s="1">
        <f t="shared" si="16"/>
        <v>321.20000000000005</v>
      </c>
    </row>
    <row r="995" spans="1:7">
      <c r="A995" s="30">
        <v>45614</v>
      </c>
      <c r="B995" s="405">
        <v>30018</v>
      </c>
      <c r="C995" s="405" t="s">
        <v>27</v>
      </c>
      <c r="D995" t="s">
        <v>15</v>
      </c>
      <c r="E995" s="223"/>
      <c r="F995" s="223">
        <v>60</v>
      </c>
      <c r="G995" s="1">
        <f t="shared" si="16"/>
        <v>261.20000000000005</v>
      </c>
    </row>
    <row r="996" spans="1:7">
      <c r="A996" s="30">
        <v>45614</v>
      </c>
      <c r="B996" s="405">
        <v>30018</v>
      </c>
      <c r="C996" s="405" t="s">
        <v>27</v>
      </c>
      <c r="D996" t="s">
        <v>16</v>
      </c>
      <c r="E996" s="223"/>
      <c r="F996" s="223">
        <v>5</v>
      </c>
      <c r="G996" s="1">
        <f t="shared" si="16"/>
        <v>256.20000000000005</v>
      </c>
    </row>
    <row r="997" spans="1:7">
      <c r="A997" s="30">
        <v>45614</v>
      </c>
      <c r="B997" s="405">
        <v>30018</v>
      </c>
      <c r="C997" s="405" t="s">
        <v>27</v>
      </c>
      <c r="D997" t="s">
        <v>511</v>
      </c>
      <c r="E997" s="223"/>
      <c r="F997" s="223">
        <v>150</v>
      </c>
      <c r="G997" s="1">
        <f t="shared" si="16"/>
        <v>106.20000000000005</v>
      </c>
    </row>
    <row r="998" spans="1:7">
      <c r="A998" s="30">
        <v>45657</v>
      </c>
      <c r="B998" s="405">
        <v>30256</v>
      </c>
      <c r="C998" s="405" t="s">
        <v>27</v>
      </c>
      <c r="D998" t="s">
        <v>13</v>
      </c>
      <c r="E998" s="223"/>
      <c r="F998" s="223">
        <v>99.2</v>
      </c>
      <c r="G998" s="1">
        <f t="shared" si="16"/>
        <v>7.0000000000000426</v>
      </c>
    </row>
    <row r="999" spans="1:7">
      <c r="A999" s="30">
        <v>45657</v>
      </c>
      <c r="B999" s="405">
        <v>30256</v>
      </c>
      <c r="C999" s="405" t="s">
        <v>27</v>
      </c>
      <c r="D999" t="s">
        <v>14</v>
      </c>
      <c r="E999" s="223"/>
      <c r="F999" s="223">
        <v>7</v>
      </c>
      <c r="G999" s="1">
        <f t="shared" si="16"/>
        <v>4.2632564145606011E-14</v>
      </c>
    </row>
    <row r="1000" spans="1:7">
      <c r="A1000" s="68">
        <v>45626</v>
      </c>
      <c r="B1000" s="404" t="s">
        <v>11</v>
      </c>
      <c r="C1000" s="404" t="s">
        <v>73</v>
      </c>
      <c r="D1000" t="s">
        <v>13</v>
      </c>
      <c r="E1000" s="44">
        <v>98.1</v>
      </c>
      <c r="G1000" s="1">
        <f t="shared" si="16"/>
        <v>98.100000000000037</v>
      </c>
    </row>
    <row r="1001" spans="1:7">
      <c r="A1001" s="249"/>
      <c r="B1001" s="46"/>
      <c r="C1001" s="405"/>
      <c r="D1001" t="s">
        <v>14</v>
      </c>
      <c r="E1001" s="44">
        <v>7</v>
      </c>
      <c r="G1001" s="1">
        <f t="shared" si="16"/>
        <v>105.10000000000004</v>
      </c>
    </row>
    <row r="1002" spans="1:7">
      <c r="A1002" s="249"/>
      <c r="B1002" s="46"/>
      <c r="C1002" s="405"/>
      <c r="D1002" t="s">
        <v>15</v>
      </c>
      <c r="E1002" s="223">
        <v>60</v>
      </c>
      <c r="G1002" s="1">
        <f t="shared" si="16"/>
        <v>165.10000000000002</v>
      </c>
    </row>
    <row r="1003" spans="1:7">
      <c r="A1003" s="249"/>
      <c r="B1003" s="46"/>
      <c r="C1003" s="405"/>
      <c r="D1003" t="s">
        <v>16</v>
      </c>
      <c r="E1003" s="223">
        <v>5</v>
      </c>
      <c r="G1003" s="1">
        <f t="shared" si="16"/>
        <v>170.10000000000002</v>
      </c>
    </row>
    <row r="1004" spans="1:7">
      <c r="B1004" s="405"/>
      <c r="C1004" s="405"/>
      <c r="D1004" t="s">
        <v>511</v>
      </c>
      <c r="E1004" s="223">
        <v>150</v>
      </c>
      <c r="G1004" s="1">
        <f t="shared" si="16"/>
        <v>320.10000000000002</v>
      </c>
    </row>
    <row r="1005" spans="1:7">
      <c r="A1005" s="30">
        <v>45646</v>
      </c>
      <c r="B1005" s="405">
        <v>30193</v>
      </c>
      <c r="C1005" s="405" t="s">
        <v>73</v>
      </c>
      <c r="D1005" t="s">
        <v>15</v>
      </c>
      <c r="E1005" s="223"/>
      <c r="F1005" s="223">
        <v>60</v>
      </c>
      <c r="G1005" s="1">
        <f t="shared" si="16"/>
        <v>260.10000000000002</v>
      </c>
    </row>
    <row r="1006" spans="1:7">
      <c r="A1006" s="30">
        <v>45646</v>
      </c>
      <c r="B1006" s="405">
        <v>30193</v>
      </c>
      <c r="C1006" s="405" t="s">
        <v>73</v>
      </c>
      <c r="D1006" t="s">
        <v>16</v>
      </c>
      <c r="E1006" s="223"/>
      <c r="F1006" s="223">
        <v>5</v>
      </c>
      <c r="G1006" s="1">
        <f t="shared" si="16"/>
        <v>255.10000000000002</v>
      </c>
    </row>
    <row r="1007" spans="1:7">
      <c r="A1007" s="30">
        <v>45646</v>
      </c>
      <c r="B1007" s="405">
        <v>30193</v>
      </c>
      <c r="C1007" s="405" t="s">
        <v>73</v>
      </c>
      <c r="D1007" t="s">
        <v>511</v>
      </c>
      <c r="E1007" s="223"/>
      <c r="F1007" s="223">
        <v>150</v>
      </c>
      <c r="G1007" s="1">
        <f t="shared" si="16"/>
        <v>105.10000000000002</v>
      </c>
    </row>
    <row r="1008" spans="1:7">
      <c r="A1008" s="30">
        <v>45657</v>
      </c>
      <c r="B1008" s="405">
        <v>30256</v>
      </c>
      <c r="C1008" s="405" t="s">
        <v>73</v>
      </c>
      <c r="D1008" t="s">
        <v>13</v>
      </c>
      <c r="E1008" s="223"/>
      <c r="F1008" s="223">
        <v>98.1</v>
      </c>
      <c r="G1008" s="1">
        <f t="shared" si="16"/>
        <v>7.0000000000000284</v>
      </c>
    </row>
    <row r="1009" spans="1:7">
      <c r="A1009" s="30">
        <v>45657</v>
      </c>
      <c r="B1009" s="405">
        <v>30256</v>
      </c>
      <c r="C1009" s="405" t="s">
        <v>73</v>
      </c>
      <c r="D1009" t="s">
        <v>14</v>
      </c>
      <c r="E1009" s="223"/>
      <c r="F1009" s="223">
        <v>7</v>
      </c>
      <c r="G1009" s="1">
        <f t="shared" si="16"/>
        <v>2.8421709430404007E-14</v>
      </c>
    </row>
    <row r="1010" spans="1:7">
      <c r="A1010" s="68">
        <v>45657</v>
      </c>
      <c r="B1010" s="404" t="s">
        <v>11</v>
      </c>
      <c r="C1010" s="404" t="s">
        <v>29</v>
      </c>
      <c r="D1010" t="s">
        <v>13</v>
      </c>
      <c r="E1010" s="223">
        <v>82.8</v>
      </c>
      <c r="F1010" s="223"/>
      <c r="G1010" s="1">
        <f t="shared" si="16"/>
        <v>82.800000000000026</v>
      </c>
    </row>
    <row r="1011" spans="1:7">
      <c r="A1011" s="46"/>
      <c r="B1011" s="405"/>
      <c r="C1011" s="405"/>
      <c r="D1011" t="s">
        <v>14</v>
      </c>
      <c r="E1011" s="223">
        <v>3</v>
      </c>
      <c r="F1011" s="223"/>
      <c r="G1011" s="1">
        <f t="shared" si="16"/>
        <v>85.800000000000026</v>
      </c>
    </row>
    <row r="1012" spans="1:7">
      <c r="A1012" s="46"/>
      <c r="B1012" s="405"/>
      <c r="C1012" s="405"/>
      <c r="D1012" t="s">
        <v>15</v>
      </c>
      <c r="E1012" s="223">
        <v>60</v>
      </c>
      <c r="F1012" s="223"/>
      <c r="G1012" s="1">
        <f t="shared" si="16"/>
        <v>145.80000000000001</v>
      </c>
    </row>
    <row r="1013" spans="1:7">
      <c r="A1013" s="46"/>
      <c r="B1013" s="405"/>
      <c r="C1013" s="405"/>
      <c r="D1013" t="s">
        <v>16</v>
      </c>
      <c r="E1013" s="223">
        <v>5</v>
      </c>
      <c r="F1013" s="223"/>
      <c r="G1013" s="1">
        <f t="shared" si="16"/>
        <v>150.80000000000001</v>
      </c>
    </row>
    <row r="1014" spans="1:7">
      <c r="A1014" s="46"/>
      <c r="B1014" s="405"/>
      <c r="C1014" s="405"/>
      <c r="D1014" t="s">
        <v>511</v>
      </c>
      <c r="E1014" s="223">
        <v>150</v>
      </c>
      <c r="F1014" s="223"/>
      <c r="G1014" s="1">
        <f t="shared" si="16"/>
        <v>300.8</v>
      </c>
    </row>
    <row r="1015" spans="1:7">
      <c r="A1015" s="46">
        <v>45657</v>
      </c>
      <c r="B1015" s="405">
        <v>30254</v>
      </c>
      <c r="C1015" s="405" t="s">
        <v>29</v>
      </c>
      <c r="D1015" t="s">
        <v>15</v>
      </c>
      <c r="E1015" s="223"/>
      <c r="F1015" s="223">
        <v>60</v>
      </c>
      <c r="G1015" s="1">
        <f t="shared" si="16"/>
        <v>240.8</v>
      </c>
    </row>
    <row r="1016" spans="1:7">
      <c r="A1016" s="46">
        <v>45657</v>
      </c>
      <c r="B1016" s="405">
        <v>30254</v>
      </c>
      <c r="C1016" s="405" t="s">
        <v>29</v>
      </c>
      <c r="D1016" t="s">
        <v>16</v>
      </c>
      <c r="E1016" s="223"/>
      <c r="F1016" s="223">
        <v>5</v>
      </c>
      <c r="G1016" s="1">
        <f t="shared" si="16"/>
        <v>235.8</v>
      </c>
    </row>
    <row r="1017" spans="1:7">
      <c r="A1017" s="46">
        <v>45657</v>
      </c>
      <c r="B1017" s="405">
        <v>30254</v>
      </c>
      <c r="C1017" s="405" t="s">
        <v>29</v>
      </c>
      <c r="D1017" t="s">
        <v>511</v>
      </c>
      <c r="E1017" s="223"/>
      <c r="F1017" s="223">
        <v>150</v>
      </c>
      <c r="G1017" s="1">
        <f t="shared" si="16"/>
        <v>85.800000000000011</v>
      </c>
    </row>
    <row r="1018" spans="1:7">
      <c r="A1018" s="46">
        <v>45708</v>
      </c>
      <c r="B1018" s="405">
        <v>30507</v>
      </c>
      <c r="C1018" s="405" t="s">
        <v>29</v>
      </c>
      <c r="D1018" t="s">
        <v>13</v>
      </c>
      <c r="E1018" s="223"/>
      <c r="F1018" s="223">
        <v>82.8</v>
      </c>
      <c r="G1018" s="1">
        <f t="shared" si="16"/>
        <v>3.0000000000000142</v>
      </c>
    </row>
    <row r="1019" spans="1:7">
      <c r="A1019" s="46">
        <v>45708</v>
      </c>
      <c r="B1019" s="405">
        <v>30507</v>
      </c>
      <c r="C1019" s="405" t="s">
        <v>29</v>
      </c>
      <c r="D1019" t="s">
        <v>14</v>
      </c>
      <c r="E1019" s="223"/>
      <c r="F1019" s="223">
        <v>3</v>
      </c>
      <c r="G1019" s="1">
        <f t="shared" si="16"/>
        <v>1.4210854715202004E-14</v>
      </c>
    </row>
    <row r="1020" spans="1:7">
      <c r="A1020" s="68">
        <v>45688</v>
      </c>
      <c r="B1020" s="404" t="s">
        <v>11</v>
      </c>
      <c r="C1020" s="404" t="s">
        <v>12</v>
      </c>
      <c r="D1020" t="s">
        <v>13</v>
      </c>
      <c r="E1020" s="217">
        <v>93.7</v>
      </c>
      <c r="G1020" s="1">
        <f t="shared" si="16"/>
        <v>93.700000000000017</v>
      </c>
    </row>
    <row r="1021" spans="1:7">
      <c r="A1021" s="46"/>
      <c r="B1021" s="405"/>
      <c r="C1021" s="405"/>
      <c r="D1021" t="s">
        <v>14</v>
      </c>
      <c r="E1021" s="217">
        <v>3</v>
      </c>
      <c r="G1021" s="1">
        <f t="shared" si="16"/>
        <v>96.700000000000017</v>
      </c>
    </row>
    <row r="1022" spans="1:7">
      <c r="A1022" s="46"/>
      <c r="B1022" s="405"/>
      <c r="C1022" s="405"/>
      <c r="D1022" t="s">
        <v>15</v>
      </c>
      <c r="E1022" s="217">
        <v>60</v>
      </c>
      <c r="G1022" s="1">
        <f t="shared" si="16"/>
        <v>156.70000000000002</v>
      </c>
    </row>
    <row r="1023" spans="1:7">
      <c r="A1023" s="46"/>
      <c r="B1023" s="405"/>
      <c r="C1023" s="405"/>
      <c r="D1023" t="s">
        <v>16</v>
      </c>
      <c r="E1023" s="217">
        <v>5</v>
      </c>
      <c r="G1023" s="1">
        <f t="shared" si="16"/>
        <v>161.70000000000002</v>
      </c>
    </row>
    <row r="1024" spans="1:7">
      <c r="B1024" s="405"/>
      <c r="C1024" s="405"/>
      <c r="D1024" t="s">
        <v>511</v>
      </c>
      <c r="E1024" s="223">
        <v>150</v>
      </c>
      <c r="G1024" s="1">
        <f t="shared" si="16"/>
        <v>311.70000000000005</v>
      </c>
    </row>
    <row r="1025" spans="1:12">
      <c r="A1025" s="30">
        <v>45708</v>
      </c>
      <c r="B1025" s="405">
        <v>30508</v>
      </c>
      <c r="C1025" s="405" t="s">
        <v>12</v>
      </c>
      <c r="D1025" t="s">
        <v>15</v>
      </c>
      <c r="F1025" s="217">
        <v>60</v>
      </c>
      <c r="G1025" s="1">
        <f t="shared" si="16"/>
        <v>251.70000000000005</v>
      </c>
    </row>
    <row r="1026" spans="1:12">
      <c r="A1026" s="30">
        <v>45708</v>
      </c>
      <c r="B1026" s="405">
        <v>30508</v>
      </c>
      <c r="C1026" s="405" t="s">
        <v>12</v>
      </c>
      <c r="D1026" t="s">
        <v>16</v>
      </c>
      <c r="F1026" s="217">
        <v>5</v>
      </c>
      <c r="G1026" s="1">
        <f t="shared" ref="G1026:G1042" si="17">+G1025+E1026-F1026</f>
        <v>246.70000000000005</v>
      </c>
    </row>
    <row r="1027" spans="1:12">
      <c r="A1027" s="30">
        <v>45708</v>
      </c>
      <c r="B1027" s="405">
        <v>30508</v>
      </c>
      <c r="C1027" s="405" t="s">
        <v>12</v>
      </c>
      <c r="D1027" t="s">
        <v>511</v>
      </c>
      <c r="F1027" s="223">
        <v>150</v>
      </c>
      <c r="G1027" s="1">
        <f t="shared" si="17"/>
        <v>96.700000000000045</v>
      </c>
    </row>
    <row r="1028" spans="1:12">
      <c r="A1028" s="30">
        <v>45748</v>
      </c>
      <c r="B1028" s="405">
        <v>30885</v>
      </c>
      <c r="C1028" s="405" t="s">
        <v>12</v>
      </c>
      <c r="D1028" t="s">
        <v>13</v>
      </c>
      <c r="F1028" s="223">
        <v>93.7</v>
      </c>
      <c r="G1028" s="1">
        <f t="shared" si="17"/>
        <v>3.0000000000000426</v>
      </c>
    </row>
    <row r="1029" spans="1:12">
      <c r="A1029" s="30">
        <v>45748</v>
      </c>
      <c r="B1029" s="405">
        <v>30885</v>
      </c>
      <c r="C1029" s="405" t="s">
        <v>12</v>
      </c>
      <c r="D1029" t="s">
        <v>14</v>
      </c>
      <c r="F1029" s="223">
        <v>3</v>
      </c>
      <c r="G1029" s="1">
        <f t="shared" si="17"/>
        <v>4.2632564145606011E-14</v>
      </c>
    </row>
    <row r="1030" spans="1:12">
      <c r="A1030" s="32">
        <v>45716</v>
      </c>
      <c r="B1030" s="404" t="s">
        <v>11</v>
      </c>
      <c r="C1030" s="404" t="s">
        <v>19</v>
      </c>
      <c r="D1030" t="s">
        <v>13</v>
      </c>
      <c r="E1030" s="217">
        <v>106.2</v>
      </c>
      <c r="G1030" s="1">
        <f t="shared" si="17"/>
        <v>106.20000000000005</v>
      </c>
    </row>
    <row r="1031" spans="1:12">
      <c r="B1031" s="405"/>
      <c r="C1031" s="405"/>
      <c r="D1031" t="s">
        <v>14</v>
      </c>
      <c r="E1031" s="217">
        <v>3</v>
      </c>
      <c r="G1031" s="1">
        <f t="shared" si="17"/>
        <v>109.20000000000005</v>
      </c>
      <c r="L1031">
        <v>250</v>
      </c>
    </row>
    <row r="1032" spans="1:12">
      <c r="B1032" s="405"/>
      <c r="C1032" s="405"/>
      <c r="D1032" t="s">
        <v>15</v>
      </c>
      <c r="E1032" s="217">
        <v>56</v>
      </c>
      <c r="G1032" s="1">
        <f t="shared" si="17"/>
        <v>165.20000000000005</v>
      </c>
      <c r="J1032" s="404" t="s">
        <v>12</v>
      </c>
      <c r="K1032" t="s">
        <v>13</v>
      </c>
      <c r="L1032" s="217">
        <v>93.7</v>
      </c>
    </row>
    <row r="1033" spans="1:12">
      <c r="B1033" s="405"/>
      <c r="C1033" s="405"/>
      <c r="D1033" t="s">
        <v>16</v>
      </c>
      <c r="E1033" s="217">
        <v>5</v>
      </c>
      <c r="G1033" s="1">
        <f t="shared" si="17"/>
        <v>170.20000000000005</v>
      </c>
      <c r="J1033" s="405"/>
      <c r="K1033" t="s">
        <v>14</v>
      </c>
      <c r="L1033" s="217">
        <v>3</v>
      </c>
    </row>
    <row r="1034" spans="1:12">
      <c r="B1034" s="405"/>
      <c r="C1034" s="405"/>
      <c r="D1034" t="s">
        <v>511</v>
      </c>
      <c r="E1034" s="223">
        <v>200</v>
      </c>
      <c r="G1034" s="1">
        <f t="shared" si="17"/>
        <v>370.20000000000005</v>
      </c>
      <c r="J1034" s="404" t="s">
        <v>19</v>
      </c>
      <c r="K1034" t="s">
        <v>13</v>
      </c>
      <c r="L1034" s="217">
        <v>106.2</v>
      </c>
    </row>
    <row r="1035" spans="1:12">
      <c r="A1035" s="30">
        <v>45748</v>
      </c>
      <c r="B1035" s="405">
        <v>30885</v>
      </c>
      <c r="C1035" s="405" t="s">
        <v>19</v>
      </c>
      <c r="D1035" t="s">
        <v>13</v>
      </c>
      <c r="E1035" s="223"/>
      <c r="F1035" s="217">
        <v>106.2</v>
      </c>
      <c r="G1035" s="1">
        <f t="shared" si="17"/>
        <v>264.00000000000006</v>
      </c>
      <c r="J1035" s="404"/>
      <c r="L1035" s="217"/>
    </row>
    <row r="1036" spans="1:12">
      <c r="A1036" s="30">
        <v>45748</v>
      </c>
      <c r="B1036" s="405">
        <v>30885</v>
      </c>
      <c r="C1036" s="405" t="s">
        <v>19</v>
      </c>
      <c r="D1036" t="s">
        <v>14</v>
      </c>
      <c r="E1036" s="223"/>
      <c r="F1036" s="217">
        <v>3</v>
      </c>
      <c r="G1036" s="1">
        <f t="shared" si="17"/>
        <v>261.00000000000006</v>
      </c>
      <c r="J1036" s="404"/>
      <c r="L1036" s="217"/>
    </row>
    <row r="1037" spans="1:12">
      <c r="A1037" s="30">
        <v>45748</v>
      </c>
      <c r="B1037" s="405">
        <v>30885</v>
      </c>
      <c r="C1037" s="405" t="s">
        <v>19</v>
      </c>
      <c r="D1037" t="s">
        <v>15</v>
      </c>
      <c r="E1037" s="223"/>
      <c r="F1037" s="217">
        <v>56</v>
      </c>
      <c r="G1037" s="1">
        <f t="shared" si="17"/>
        <v>205.00000000000006</v>
      </c>
      <c r="J1037" s="404"/>
      <c r="L1037" s="217"/>
    </row>
    <row r="1038" spans="1:12">
      <c r="A1038" s="30">
        <v>45748</v>
      </c>
      <c r="B1038" s="405">
        <v>30885</v>
      </c>
      <c r="C1038" s="405" t="s">
        <v>19</v>
      </c>
      <c r="D1038" t="s">
        <v>16</v>
      </c>
      <c r="E1038" s="223"/>
      <c r="F1038" s="217">
        <v>5</v>
      </c>
      <c r="G1038" s="1">
        <f t="shared" si="17"/>
        <v>200.00000000000006</v>
      </c>
      <c r="J1038" s="404"/>
      <c r="L1038" s="217"/>
    </row>
    <row r="1039" spans="1:12">
      <c r="A1039" s="30">
        <v>45748</v>
      </c>
      <c r="B1039" s="405">
        <v>30885</v>
      </c>
      <c r="C1039" s="405" t="s">
        <v>19</v>
      </c>
      <c r="D1039" t="s">
        <v>511</v>
      </c>
      <c r="E1039" s="223"/>
      <c r="F1039" s="223">
        <v>200</v>
      </c>
      <c r="G1039" s="1">
        <f t="shared" si="17"/>
        <v>0</v>
      </c>
      <c r="J1039" s="404"/>
      <c r="L1039" s="217"/>
    </row>
    <row r="1040" spans="1:12">
      <c r="A1040" s="32">
        <v>45747</v>
      </c>
      <c r="B1040" s="404" t="s">
        <v>11</v>
      </c>
      <c r="C1040" s="404" t="s">
        <v>20</v>
      </c>
      <c r="D1040" t="s">
        <v>13</v>
      </c>
      <c r="E1040" s="217">
        <v>111.7</v>
      </c>
      <c r="G1040" s="1">
        <f t="shared" si="17"/>
        <v>111.7</v>
      </c>
      <c r="J1040" s="405"/>
      <c r="K1040" t="s">
        <v>14</v>
      </c>
      <c r="L1040" s="217">
        <v>3</v>
      </c>
    </row>
    <row r="1041" spans="1:12">
      <c r="B1041" s="405"/>
      <c r="C1041" s="405"/>
      <c r="D1041" t="s">
        <v>14</v>
      </c>
      <c r="E1041" s="217">
        <v>3</v>
      </c>
      <c r="G1041" s="1">
        <f t="shared" si="17"/>
        <v>114.7</v>
      </c>
      <c r="L1041">
        <f>SUM(L1031:L1040)</f>
        <v>455.9</v>
      </c>
    </row>
    <row r="1042" spans="1:12">
      <c r="B1042" s="405"/>
      <c r="C1042" s="405"/>
      <c r="D1042" t="s">
        <v>15</v>
      </c>
      <c r="E1042" s="217">
        <v>60</v>
      </c>
      <c r="G1042" s="1">
        <f t="shared" si="17"/>
        <v>174.7</v>
      </c>
    </row>
    <row r="1043" spans="1:12">
      <c r="B1043" s="405"/>
      <c r="C1043" s="405"/>
      <c r="D1043" t="s">
        <v>16</v>
      </c>
      <c r="E1043" s="217">
        <v>5</v>
      </c>
      <c r="G1043" s="1">
        <f t="shared" ref="G1026:G1050" si="18">+G1042+E1043-F1043</f>
        <v>179.7</v>
      </c>
    </row>
    <row r="1044" spans="1:12">
      <c r="B1044" s="405"/>
      <c r="C1044" s="405"/>
      <c r="D1044" t="s">
        <v>511</v>
      </c>
      <c r="E1044" s="223">
        <v>200</v>
      </c>
      <c r="G1044" s="1">
        <f t="shared" si="18"/>
        <v>379.7</v>
      </c>
    </row>
    <row r="1045" spans="1:12">
      <c r="A1045" s="30">
        <v>45755</v>
      </c>
      <c r="B1045" s="405">
        <v>30920</v>
      </c>
      <c r="C1045" s="405" t="s">
        <v>20</v>
      </c>
      <c r="D1045" t="s">
        <v>15</v>
      </c>
      <c r="F1045" s="217">
        <v>60</v>
      </c>
      <c r="G1045" s="1">
        <f t="shared" si="18"/>
        <v>319.7</v>
      </c>
    </row>
    <row r="1046" spans="1:12">
      <c r="A1046" s="30">
        <v>45755</v>
      </c>
      <c r="B1046" s="405">
        <v>30920</v>
      </c>
      <c r="C1046" s="405" t="s">
        <v>20</v>
      </c>
      <c r="D1046" t="s">
        <v>16</v>
      </c>
      <c r="F1046" s="217">
        <v>5</v>
      </c>
      <c r="G1046" s="1">
        <f t="shared" si="18"/>
        <v>314.7</v>
      </c>
    </row>
    <row r="1047" spans="1:12">
      <c r="A1047" s="30">
        <v>45755</v>
      </c>
      <c r="B1047" s="405">
        <v>30920</v>
      </c>
      <c r="C1047" s="405" t="s">
        <v>20</v>
      </c>
      <c r="D1047" t="s">
        <v>511</v>
      </c>
      <c r="F1047" s="223">
        <v>200</v>
      </c>
      <c r="G1047" s="1">
        <f t="shared" si="18"/>
        <v>114.69999999999999</v>
      </c>
    </row>
    <row r="1048" spans="1:12">
      <c r="A1048" s="30">
        <v>45819</v>
      </c>
      <c r="B1048" s="405">
        <v>31122</v>
      </c>
      <c r="C1048" s="405" t="s">
        <v>20</v>
      </c>
      <c r="D1048" t="s">
        <v>13</v>
      </c>
      <c r="F1048" s="223">
        <v>111.7</v>
      </c>
      <c r="G1048" s="1">
        <f t="shared" si="18"/>
        <v>2.9999999999999858</v>
      </c>
    </row>
    <row r="1049" spans="1:12">
      <c r="A1049" s="30">
        <v>45819</v>
      </c>
      <c r="B1049" s="405">
        <v>31122</v>
      </c>
      <c r="C1049" s="405" t="s">
        <v>20</v>
      </c>
      <c r="D1049" t="s">
        <v>14</v>
      </c>
      <c r="F1049" s="223">
        <v>3</v>
      </c>
      <c r="G1049" s="1">
        <f t="shared" si="18"/>
        <v>-1.4210854715202004E-14</v>
      </c>
    </row>
    <row r="1050" spans="1:12">
      <c r="A1050" s="32">
        <v>45777</v>
      </c>
      <c r="B1050" s="404" t="s">
        <v>11</v>
      </c>
      <c r="C1050" s="404" t="s">
        <v>21</v>
      </c>
      <c r="D1050" t="s">
        <v>13</v>
      </c>
      <c r="E1050" s="217">
        <v>110.3</v>
      </c>
      <c r="G1050" s="1">
        <f t="shared" si="18"/>
        <v>110.29999999999998</v>
      </c>
    </row>
    <row r="1051" spans="1:12">
      <c r="B1051" s="405"/>
      <c r="C1051" s="405"/>
      <c r="D1051" t="s">
        <v>14</v>
      </c>
      <c r="E1051" s="217">
        <v>3</v>
      </c>
      <c r="G1051" s="1">
        <f t="shared" ref="G1051:G1120" si="19">+G1050+E1051-F1051</f>
        <v>113.29999999999998</v>
      </c>
    </row>
    <row r="1052" spans="1:12">
      <c r="B1052" s="405"/>
      <c r="C1052" s="405"/>
      <c r="D1052" t="s">
        <v>15</v>
      </c>
      <c r="E1052" s="217">
        <v>60</v>
      </c>
      <c r="G1052" s="1">
        <f t="shared" si="19"/>
        <v>173.29999999999998</v>
      </c>
    </row>
    <row r="1053" spans="1:12">
      <c r="B1053" s="405"/>
      <c r="C1053" s="405"/>
      <c r="D1053" t="s">
        <v>16</v>
      </c>
      <c r="E1053" s="217">
        <v>5</v>
      </c>
      <c r="G1053" s="1">
        <f t="shared" si="19"/>
        <v>178.29999999999998</v>
      </c>
      <c r="K1053" s="217"/>
    </row>
    <row r="1054" spans="1:12">
      <c r="B1054" s="405"/>
      <c r="C1054" s="405"/>
      <c r="D1054" t="s">
        <v>511</v>
      </c>
      <c r="E1054" s="223">
        <v>200</v>
      </c>
      <c r="G1054" s="1">
        <f t="shared" si="19"/>
        <v>378.29999999999995</v>
      </c>
      <c r="K1054" s="217"/>
    </row>
    <row r="1055" spans="1:12">
      <c r="A1055" s="30">
        <v>45838</v>
      </c>
      <c r="B1055" s="405">
        <v>31242</v>
      </c>
      <c r="C1055" s="405" t="s">
        <v>21</v>
      </c>
      <c r="D1055" t="s">
        <v>15</v>
      </c>
      <c r="E1055" s="223"/>
      <c r="F1055" s="217">
        <v>60</v>
      </c>
      <c r="G1055" s="1">
        <f t="shared" si="19"/>
        <v>318.29999999999995</v>
      </c>
      <c r="K1055" s="217"/>
    </row>
    <row r="1056" spans="1:12">
      <c r="A1056" s="30">
        <v>45838</v>
      </c>
      <c r="B1056" s="405">
        <v>31242</v>
      </c>
      <c r="C1056" s="405" t="s">
        <v>21</v>
      </c>
      <c r="D1056" t="s">
        <v>16</v>
      </c>
      <c r="E1056" s="223"/>
      <c r="F1056" s="217">
        <v>5</v>
      </c>
      <c r="G1056" s="1">
        <f t="shared" si="19"/>
        <v>313.29999999999995</v>
      </c>
      <c r="K1056" s="217"/>
    </row>
    <row r="1057" spans="1:11">
      <c r="A1057" s="30">
        <v>45838</v>
      </c>
      <c r="B1057" s="405">
        <v>31242</v>
      </c>
      <c r="C1057" s="405" t="s">
        <v>21</v>
      </c>
      <c r="D1057" t="s">
        <v>511</v>
      </c>
      <c r="E1057" s="223"/>
      <c r="F1057" s="223">
        <v>200</v>
      </c>
      <c r="G1057" s="1">
        <f t="shared" si="19"/>
        <v>113.29999999999995</v>
      </c>
      <c r="K1057" s="217"/>
    </row>
    <row r="1058" spans="1:11">
      <c r="A1058" s="30">
        <v>45831</v>
      </c>
      <c r="B1058" s="405">
        <v>31189</v>
      </c>
      <c r="C1058" s="405" t="s">
        <v>21</v>
      </c>
      <c r="D1058" t="s">
        <v>13</v>
      </c>
      <c r="E1058" s="223"/>
      <c r="F1058" s="223">
        <v>110.3</v>
      </c>
      <c r="G1058" s="1">
        <f t="shared" si="19"/>
        <v>2.9999999999999574</v>
      </c>
      <c r="K1058" s="217"/>
    </row>
    <row r="1059" spans="1:11">
      <c r="A1059" s="30">
        <v>45831</v>
      </c>
      <c r="B1059" s="405">
        <v>31189</v>
      </c>
      <c r="C1059" s="405" t="s">
        <v>21</v>
      </c>
      <c r="D1059" t="s">
        <v>14</v>
      </c>
      <c r="E1059" s="223"/>
      <c r="F1059" s="223">
        <v>3</v>
      </c>
      <c r="G1059" s="1">
        <f t="shared" si="19"/>
        <v>-4.2632564145606011E-14</v>
      </c>
      <c r="K1059" s="217"/>
    </row>
    <row r="1060" spans="1:11">
      <c r="A1060" s="32">
        <v>45808</v>
      </c>
      <c r="B1060" s="404" t="s">
        <v>11</v>
      </c>
      <c r="C1060" s="404" t="s">
        <v>22</v>
      </c>
      <c r="D1060" t="s">
        <v>13</v>
      </c>
      <c r="E1060" s="25">
        <v>110.3</v>
      </c>
      <c r="G1060" s="1">
        <f t="shared" si="19"/>
        <v>110.29999999999995</v>
      </c>
      <c r="K1060" s="223"/>
    </row>
    <row r="1061" spans="1:11">
      <c r="B1061" s="405"/>
      <c r="C1061" s="405"/>
      <c r="D1061" t="s">
        <v>14</v>
      </c>
      <c r="E1061" s="25">
        <v>5</v>
      </c>
      <c r="G1061" s="1">
        <f t="shared" si="19"/>
        <v>115.29999999999995</v>
      </c>
      <c r="K1061" s="29"/>
    </row>
    <row r="1062" spans="1:11">
      <c r="B1062" s="405"/>
      <c r="C1062" s="405"/>
      <c r="D1062" t="s">
        <v>15</v>
      </c>
      <c r="E1062" s="25">
        <v>60</v>
      </c>
      <c r="G1062" s="1">
        <f t="shared" si="19"/>
        <v>175.29999999999995</v>
      </c>
    </row>
    <row r="1063" spans="1:11">
      <c r="B1063" s="405"/>
      <c r="C1063" s="405"/>
      <c r="D1063" t="s">
        <v>16</v>
      </c>
      <c r="E1063" s="25">
        <v>5</v>
      </c>
      <c r="G1063" s="1">
        <f t="shared" si="19"/>
        <v>180.29999999999995</v>
      </c>
    </row>
    <row r="1064" spans="1:11">
      <c r="B1064" s="405"/>
      <c r="C1064" s="405"/>
      <c r="D1064" t="s">
        <v>511</v>
      </c>
      <c r="E1064" s="25">
        <v>200</v>
      </c>
      <c r="G1064" s="1">
        <f t="shared" si="19"/>
        <v>380.29999999999995</v>
      </c>
    </row>
    <row r="1065" spans="1:11">
      <c r="A1065" s="30">
        <v>45814</v>
      </c>
      <c r="B1065" s="405">
        <v>31106</v>
      </c>
      <c r="C1065" s="405" t="s">
        <v>22</v>
      </c>
      <c r="D1065" t="s">
        <v>15</v>
      </c>
      <c r="F1065" s="25">
        <v>60</v>
      </c>
      <c r="G1065" s="1">
        <f t="shared" si="19"/>
        <v>320.29999999999995</v>
      </c>
      <c r="J1065" t="s">
        <v>15</v>
      </c>
      <c r="K1065" s="25">
        <v>60</v>
      </c>
    </row>
    <row r="1066" spans="1:11">
      <c r="A1066" s="30">
        <v>45814</v>
      </c>
      <c r="B1066" s="405">
        <v>31106</v>
      </c>
      <c r="C1066" s="405" t="s">
        <v>22</v>
      </c>
      <c r="D1066" t="s">
        <v>16</v>
      </c>
      <c r="F1066" s="25">
        <v>5</v>
      </c>
      <c r="G1066" s="1">
        <f t="shared" si="19"/>
        <v>315.29999999999995</v>
      </c>
      <c r="J1066" t="s">
        <v>16</v>
      </c>
      <c r="K1066" s="25">
        <v>5</v>
      </c>
    </row>
    <row r="1067" spans="1:11">
      <c r="A1067" s="30">
        <v>45814</v>
      </c>
      <c r="B1067" s="405">
        <v>31106</v>
      </c>
      <c r="C1067" s="405" t="s">
        <v>22</v>
      </c>
      <c r="D1067" t="s">
        <v>511</v>
      </c>
      <c r="F1067" s="25">
        <v>200</v>
      </c>
      <c r="G1067" s="1">
        <f t="shared" si="19"/>
        <v>115.29999999999995</v>
      </c>
      <c r="J1067" t="s">
        <v>511</v>
      </c>
      <c r="K1067" s="25">
        <v>200</v>
      </c>
    </row>
    <row r="1068" spans="1:11">
      <c r="A1068" s="30">
        <v>45831</v>
      </c>
      <c r="B1068" s="405">
        <v>31189</v>
      </c>
      <c r="C1068" s="405" t="s">
        <v>22</v>
      </c>
      <c r="D1068" t="s">
        <v>13</v>
      </c>
      <c r="F1068" s="25">
        <v>110.3</v>
      </c>
      <c r="G1068" s="1">
        <f t="shared" si="19"/>
        <v>4.9999999999999574</v>
      </c>
      <c r="K1068" s="25"/>
    </row>
    <row r="1069" spans="1:11">
      <c r="A1069" s="30">
        <v>45831</v>
      </c>
      <c r="B1069" s="405">
        <v>31189</v>
      </c>
      <c r="C1069" s="405" t="s">
        <v>22</v>
      </c>
      <c r="D1069" t="s">
        <v>14</v>
      </c>
      <c r="F1069" s="25">
        <v>5</v>
      </c>
      <c r="G1069" s="1">
        <f t="shared" si="19"/>
        <v>-4.2632564145606011E-14</v>
      </c>
      <c r="K1069" s="25"/>
    </row>
    <row r="1070" spans="1:11">
      <c r="A1070" s="32">
        <v>45838</v>
      </c>
      <c r="B1070" s="404" t="s">
        <v>11</v>
      </c>
      <c r="C1070" s="404" t="s">
        <v>23</v>
      </c>
      <c r="D1070" t="s">
        <v>13</v>
      </c>
      <c r="E1070" s="25">
        <v>105</v>
      </c>
      <c r="G1070" s="1">
        <f t="shared" si="19"/>
        <v>104.99999999999996</v>
      </c>
      <c r="K1070" s="44">
        <f>SUM(K1065:K1067)</f>
        <v>265</v>
      </c>
    </row>
    <row r="1071" spans="1:11">
      <c r="B1071" s="405"/>
      <c r="C1071" s="405"/>
      <c r="D1071" t="s">
        <v>14</v>
      </c>
      <c r="E1071" s="25">
        <v>4</v>
      </c>
      <c r="G1071" s="1">
        <f t="shared" si="19"/>
        <v>108.99999999999996</v>
      </c>
    </row>
    <row r="1072" spans="1:11">
      <c r="B1072" s="405"/>
      <c r="C1072" s="405"/>
      <c r="D1072" t="s">
        <v>15</v>
      </c>
      <c r="E1072" s="25">
        <v>60</v>
      </c>
      <c r="G1072" s="1">
        <f t="shared" si="19"/>
        <v>168.99999999999994</v>
      </c>
    </row>
    <row r="1073" spans="1:13">
      <c r="B1073" s="405"/>
      <c r="C1073" s="405"/>
      <c r="D1073" t="s">
        <v>16</v>
      </c>
      <c r="E1073" s="25">
        <v>5</v>
      </c>
      <c r="G1073" s="1">
        <f t="shared" si="19"/>
        <v>173.99999999999994</v>
      </c>
    </row>
    <row r="1074" spans="1:13">
      <c r="B1074" s="405"/>
      <c r="C1074" s="405"/>
      <c r="D1074" t="s">
        <v>511</v>
      </c>
      <c r="E1074" s="25">
        <v>200</v>
      </c>
      <c r="G1074" s="1">
        <f t="shared" si="19"/>
        <v>373.99999999999994</v>
      </c>
    </row>
    <row r="1075" spans="1:13">
      <c r="A1075" s="316">
        <v>45845</v>
      </c>
      <c r="B1075" s="317">
        <v>31284</v>
      </c>
      <c r="C1075" s="317" t="s">
        <v>23</v>
      </c>
      <c r="D1075" t="s">
        <v>15</v>
      </c>
      <c r="E1075" s="13"/>
      <c r="F1075" s="25">
        <v>60</v>
      </c>
      <c r="G1075" s="1">
        <f t="shared" si="19"/>
        <v>313.99999999999994</v>
      </c>
    </row>
    <row r="1076" spans="1:13">
      <c r="A1076" s="316">
        <v>45845</v>
      </c>
      <c r="B1076" s="317">
        <v>31284</v>
      </c>
      <c r="C1076" s="317" t="s">
        <v>23</v>
      </c>
      <c r="D1076" t="s">
        <v>16</v>
      </c>
      <c r="E1076" s="13"/>
      <c r="F1076" s="25">
        <v>5</v>
      </c>
      <c r="G1076" s="1">
        <f t="shared" si="19"/>
        <v>308.99999999999994</v>
      </c>
    </row>
    <row r="1077" spans="1:13">
      <c r="A1077" s="316">
        <v>45845</v>
      </c>
      <c r="B1077" s="317">
        <v>31284</v>
      </c>
      <c r="C1077" s="317" t="s">
        <v>23</v>
      </c>
      <c r="D1077" t="s">
        <v>511</v>
      </c>
      <c r="E1077" s="13"/>
      <c r="F1077" s="25">
        <v>200</v>
      </c>
      <c r="G1077" s="1">
        <f t="shared" si="19"/>
        <v>108.99999999999994</v>
      </c>
      <c r="M1077">
        <v>228.6</v>
      </c>
    </row>
    <row r="1078" spans="1:13">
      <c r="A1078" s="30">
        <v>45855</v>
      </c>
      <c r="B1078" s="405">
        <v>31511</v>
      </c>
      <c r="C1078" s="317" t="s">
        <v>23</v>
      </c>
      <c r="D1078" t="s">
        <v>13</v>
      </c>
      <c r="E1078" s="13"/>
      <c r="F1078" s="25">
        <v>105</v>
      </c>
      <c r="G1078" s="1">
        <f t="shared" si="19"/>
        <v>3.9999999999999432</v>
      </c>
      <c r="M1078">
        <v>69.2</v>
      </c>
    </row>
    <row r="1079" spans="1:13">
      <c r="A1079" s="30">
        <v>45855</v>
      </c>
      <c r="B1079" s="405">
        <v>31511</v>
      </c>
      <c r="C1079" s="317" t="s">
        <v>23</v>
      </c>
      <c r="D1079" t="s">
        <v>14</v>
      </c>
      <c r="F1079" s="25">
        <v>4</v>
      </c>
      <c r="G1079" s="1">
        <f t="shared" si="19"/>
        <v>-5.6843418860808015E-14</v>
      </c>
      <c r="M1079">
        <v>69.2</v>
      </c>
    </row>
    <row r="1080" spans="1:13">
      <c r="A1080" s="32">
        <v>45869</v>
      </c>
      <c r="B1080" s="404" t="s">
        <v>11</v>
      </c>
      <c r="C1080" s="404" t="s">
        <v>24</v>
      </c>
      <c r="D1080" t="s">
        <v>13</v>
      </c>
      <c r="E1080" s="1">
        <v>105</v>
      </c>
      <c r="G1080" s="1">
        <f t="shared" si="19"/>
        <v>104.99999999999994</v>
      </c>
      <c r="M1080">
        <f>SUM(M1077:M1079)</f>
        <v>367</v>
      </c>
    </row>
    <row r="1081" spans="1:13">
      <c r="B1081" s="405"/>
      <c r="C1081" s="405"/>
      <c r="D1081" t="s">
        <v>14</v>
      </c>
      <c r="E1081" s="1">
        <v>4</v>
      </c>
      <c r="G1081" s="1">
        <f t="shared" si="19"/>
        <v>108.99999999999994</v>
      </c>
      <c r="M1081">
        <f>400-M1080</f>
        <v>33</v>
      </c>
    </row>
    <row r="1082" spans="1:13">
      <c r="B1082" s="405"/>
      <c r="C1082" s="405"/>
      <c r="D1082" t="s">
        <v>15</v>
      </c>
      <c r="E1082" s="1">
        <v>60</v>
      </c>
      <c r="G1082" s="1">
        <f t="shared" si="19"/>
        <v>168.99999999999994</v>
      </c>
    </row>
    <row r="1083" spans="1:13">
      <c r="B1083" s="405"/>
      <c r="C1083" s="405"/>
      <c r="D1083" t="s">
        <v>16</v>
      </c>
      <c r="E1083" s="1">
        <v>5</v>
      </c>
      <c r="G1083" s="1">
        <f t="shared" si="19"/>
        <v>173.99999999999994</v>
      </c>
    </row>
    <row r="1084" spans="1:13">
      <c r="B1084" s="405"/>
      <c r="C1084" s="405"/>
      <c r="D1084" t="s">
        <v>511</v>
      </c>
      <c r="E1084" s="25">
        <v>200</v>
      </c>
      <c r="G1084" s="1">
        <f t="shared" si="19"/>
        <v>373.99999999999994</v>
      </c>
      <c r="M1084">
        <v>21.8</v>
      </c>
    </row>
    <row r="1085" spans="1:13">
      <c r="A1085" s="30">
        <v>45918</v>
      </c>
      <c r="B1085" s="405">
        <v>31652</v>
      </c>
      <c r="C1085" s="405" t="s">
        <v>24</v>
      </c>
      <c r="D1085" t="s">
        <v>13</v>
      </c>
      <c r="F1085" s="1">
        <v>105</v>
      </c>
      <c r="G1085" s="1">
        <f t="shared" si="19"/>
        <v>268.99999999999994</v>
      </c>
    </row>
    <row r="1086" spans="1:13">
      <c r="A1086" s="30">
        <v>45918</v>
      </c>
      <c r="B1086" s="405">
        <v>31652</v>
      </c>
      <c r="C1086" s="405" t="s">
        <v>24</v>
      </c>
      <c r="D1086" t="s">
        <v>14</v>
      </c>
      <c r="F1086" s="1">
        <v>4</v>
      </c>
      <c r="G1086" s="1">
        <f t="shared" si="19"/>
        <v>264.99999999999994</v>
      </c>
    </row>
    <row r="1087" spans="1:13">
      <c r="A1087" s="32">
        <v>45900</v>
      </c>
      <c r="B1087" s="404" t="s">
        <v>11</v>
      </c>
      <c r="C1087" s="404" t="s">
        <v>25</v>
      </c>
      <c r="D1087" t="s">
        <v>13</v>
      </c>
      <c r="E1087" s="25">
        <v>105</v>
      </c>
      <c r="G1087" s="1">
        <f t="shared" si="19"/>
        <v>369.99999999999994</v>
      </c>
      <c r="M1087">
        <v>38.200000000000003</v>
      </c>
    </row>
    <row r="1088" spans="1:13">
      <c r="B1088" s="405"/>
      <c r="C1088" s="405"/>
      <c r="D1088" t="s">
        <v>14</v>
      </c>
      <c r="E1088" s="25">
        <v>8</v>
      </c>
      <c r="G1088" s="1">
        <f t="shared" si="19"/>
        <v>377.99999999999994</v>
      </c>
      <c r="M1088">
        <f>SUM(M1084:M1087)</f>
        <v>60</v>
      </c>
    </row>
    <row r="1089" spans="1:12">
      <c r="B1089" s="405"/>
      <c r="C1089" s="405"/>
      <c r="D1089" t="s">
        <v>15</v>
      </c>
      <c r="E1089" s="1">
        <v>60</v>
      </c>
      <c r="G1089" s="1">
        <f t="shared" si="19"/>
        <v>437.99999999999994</v>
      </c>
    </row>
    <row r="1090" spans="1:12">
      <c r="B1090" s="405"/>
      <c r="C1090" s="405"/>
      <c r="D1090" t="s">
        <v>16</v>
      </c>
      <c r="E1090" s="1">
        <v>5</v>
      </c>
      <c r="G1090" s="1">
        <f t="shared" si="19"/>
        <v>442.99999999999994</v>
      </c>
    </row>
    <row r="1091" spans="1:12">
      <c r="B1091" s="405"/>
      <c r="C1091" s="405"/>
      <c r="D1091" t="s">
        <v>511</v>
      </c>
      <c r="E1091" s="25">
        <v>200</v>
      </c>
      <c r="G1091" s="1">
        <f t="shared" si="19"/>
        <v>643</v>
      </c>
    </row>
    <row r="1092" spans="1:12">
      <c r="A1092" s="30">
        <v>45946</v>
      </c>
      <c r="B1092" s="405">
        <v>31760</v>
      </c>
      <c r="C1092" s="405" t="s">
        <v>25</v>
      </c>
      <c r="D1092" t="s">
        <v>13</v>
      </c>
      <c r="F1092" s="25">
        <v>105</v>
      </c>
      <c r="G1092" s="1">
        <f t="shared" si="19"/>
        <v>538</v>
      </c>
    </row>
    <row r="1093" spans="1:12">
      <c r="A1093" s="30">
        <v>45946</v>
      </c>
      <c r="B1093" s="405">
        <v>31760</v>
      </c>
      <c r="C1093" s="405" t="s">
        <v>25</v>
      </c>
      <c r="D1093" t="s">
        <v>14</v>
      </c>
      <c r="F1093" s="25">
        <v>8</v>
      </c>
      <c r="G1093" s="1">
        <f t="shared" si="19"/>
        <v>530</v>
      </c>
    </row>
    <row r="1094" spans="1:12">
      <c r="A1094" s="68">
        <v>45930</v>
      </c>
      <c r="B1094" s="404" t="s">
        <v>11</v>
      </c>
      <c r="C1094" s="404" t="s">
        <v>41</v>
      </c>
      <c r="D1094" t="s">
        <v>13</v>
      </c>
      <c r="E1094" s="217">
        <v>101</v>
      </c>
      <c r="G1094" s="1">
        <f t="shared" si="19"/>
        <v>631</v>
      </c>
    </row>
    <row r="1095" spans="1:12">
      <c r="A1095" s="46"/>
      <c r="B1095" s="405"/>
      <c r="C1095" s="405"/>
      <c r="D1095" t="s">
        <v>14</v>
      </c>
      <c r="E1095" s="217">
        <v>4</v>
      </c>
      <c r="G1095" s="1">
        <f t="shared" si="19"/>
        <v>635</v>
      </c>
      <c r="J1095" s="404" t="s">
        <v>24</v>
      </c>
      <c r="K1095" t="s">
        <v>13</v>
      </c>
      <c r="L1095" s="1">
        <v>105</v>
      </c>
    </row>
    <row r="1096" spans="1:12">
      <c r="A1096" s="46"/>
      <c r="B1096" s="405"/>
      <c r="C1096" s="405"/>
      <c r="D1096" t="s">
        <v>15</v>
      </c>
      <c r="E1096" s="217">
        <v>60</v>
      </c>
      <c r="G1096" s="1">
        <f t="shared" si="19"/>
        <v>695</v>
      </c>
      <c r="J1096" s="405"/>
      <c r="K1096" t="s">
        <v>14</v>
      </c>
      <c r="L1096" s="1">
        <v>4</v>
      </c>
    </row>
    <row r="1097" spans="1:12">
      <c r="A1097" s="46"/>
      <c r="B1097" s="405"/>
      <c r="C1097" s="405"/>
      <c r="D1097" t="s">
        <v>16</v>
      </c>
      <c r="E1097" s="217">
        <v>5</v>
      </c>
      <c r="G1097" s="1">
        <f t="shared" si="19"/>
        <v>700</v>
      </c>
      <c r="L1097" s="13">
        <f>SUM(L1095:L1096)</f>
        <v>109</v>
      </c>
    </row>
    <row r="1098" spans="1:12">
      <c r="B1098" s="405"/>
      <c r="C1098" s="405"/>
      <c r="D1098" t="s">
        <v>511</v>
      </c>
      <c r="E1098" s="25">
        <v>200</v>
      </c>
      <c r="G1098" s="1">
        <f t="shared" si="19"/>
        <v>900</v>
      </c>
    </row>
    <row r="1099" spans="1:12">
      <c r="A1099" s="30">
        <v>45905</v>
      </c>
      <c r="B1099" s="405"/>
      <c r="C1099" s="405" t="s">
        <v>41</v>
      </c>
      <c r="D1099" t="s">
        <v>76</v>
      </c>
      <c r="E1099" s="217">
        <v>10</v>
      </c>
      <c r="F1099" s="1"/>
      <c r="G1099" s="1">
        <f t="shared" si="19"/>
        <v>910</v>
      </c>
    </row>
    <row r="1100" spans="1:12">
      <c r="A1100" s="30">
        <v>45905</v>
      </c>
      <c r="B1100" s="405"/>
      <c r="C1100" s="405" t="s">
        <v>41</v>
      </c>
      <c r="D1100" t="s">
        <v>76</v>
      </c>
      <c r="E1100" s="1"/>
      <c r="F1100" s="1">
        <v>10</v>
      </c>
      <c r="G1100" s="1">
        <f t="shared" si="19"/>
        <v>900</v>
      </c>
    </row>
    <row r="1101" spans="1:12">
      <c r="A1101" s="30">
        <v>45659</v>
      </c>
      <c r="B1101" s="405">
        <v>31688</v>
      </c>
      <c r="C1101" s="405" t="s">
        <v>41</v>
      </c>
      <c r="D1101" t="s">
        <v>15</v>
      </c>
      <c r="F1101" s="217">
        <v>60</v>
      </c>
      <c r="G1101" s="1">
        <f t="shared" si="19"/>
        <v>840</v>
      </c>
    </row>
    <row r="1102" spans="1:12">
      <c r="A1102" s="30">
        <v>45659</v>
      </c>
      <c r="B1102" s="405">
        <v>31688</v>
      </c>
      <c r="C1102" s="405" t="s">
        <v>41</v>
      </c>
      <c r="D1102" t="s">
        <v>16</v>
      </c>
      <c r="F1102" s="217">
        <v>5</v>
      </c>
      <c r="G1102" s="1">
        <f t="shared" si="19"/>
        <v>835</v>
      </c>
      <c r="J1102" s="404" t="s">
        <v>25</v>
      </c>
      <c r="K1102" t="s">
        <v>13</v>
      </c>
      <c r="L1102" s="25">
        <v>105</v>
      </c>
    </row>
    <row r="1103" spans="1:12">
      <c r="A1103" s="30">
        <v>45659</v>
      </c>
      <c r="B1103" s="405">
        <v>31688</v>
      </c>
      <c r="C1103" s="405" t="s">
        <v>41</v>
      </c>
      <c r="D1103" t="s">
        <v>511</v>
      </c>
      <c r="F1103" s="25">
        <v>200</v>
      </c>
      <c r="G1103" s="1">
        <f t="shared" si="19"/>
        <v>635</v>
      </c>
      <c r="J1103" s="405"/>
      <c r="K1103" t="s">
        <v>14</v>
      </c>
      <c r="L1103" s="25">
        <v>8</v>
      </c>
    </row>
    <row r="1104" spans="1:12">
      <c r="A1104" s="30">
        <v>45987</v>
      </c>
      <c r="B1104" s="405">
        <v>32156</v>
      </c>
      <c r="C1104" s="405" t="s">
        <v>41</v>
      </c>
      <c r="D1104" t="s">
        <v>13</v>
      </c>
      <c r="F1104" s="217">
        <v>101</v>
      </c>
      <c r="G1104" s="1">
        <f t="shared" si="19"/>
        <v>534</v>
      </c>
      <c r="J1104" s="405"/>
      <c r="L1104" s="25"/>
    </row>
    <row r="1105" spans="1:16">
      <c r="A1105" s="30">
        <v>45987</v>
      </c>
      <c r="B1105" s="405">
        <v>32156</v>
      </c>
      <c r="C1105" s="405" t="s">
        <v>41</v>
      </c>
      <c r="D1105" t="s">
        <v>14</v>
      </c>
      <c r="F1105" s="217">
        <v>4</v>
      </c>
      <c r="G1105" s="1">
        <f t="shared" si="19"/>
        <v>530</v>
      </c>
      <c r="J1105" s="405"/>
      <c r="L1105" s="25"/>
    </row>
    <row r="1106" spans="1:16">
      <c r="A1106" s="68">
        <v>45961</v>
      </c>
      <c r="B1106" s="404" t="s">
        <v>11</v>
      </c>
      <c r="C1106" s="404" t="s">
        <v>27</v>
      </c>
      <c r="D1106" t="s">
        <v>13</v>
      </c>
      <c r="E1106" s="25">
        <v>99.6</v>
      </c>
      <c r="G1106" s="1">
        <f t="shared" si="19"/>
        <v>629.6</v>
      </c>
      <c r="L1106" s="44">
        <f>SUM(L1102:L1103)</f>
        <v>113</v>
      </c>
    </row>
    <row r="1107" spans="1:16">
      <c r="A1107" s="46"/>
      <c r="B1107" s="405"/>
      <c r="C1107" s="405"/>
      <c r="D1107" t="s">
        <v>14</v>
      </c>
      <c r="E1107" s="25">
        <v>7</v>
      </c>
      <c r="G1107" s="1">
        <f t="shared" si="19"/>
        <v>636.6</v>
      </c>
    </row>
    <row r="1108" spans="1:16">
      <c r="A1108" s="46"/>
      <c r="B1108" s="405"/>
      <c r="C1108" s="405"/>
      <c r="D1108" t="s">
        <v>15</v>
      </c>
      <c r="E1108" s="217">
        <v>60</v>
      </c>
      <c r="G1108" s="1">
        <f t="shared" si="19"/>
        <v>696.6</v>
      </c>
    </row>
    <row r="1109" spans="1:16">
      <c r="A1109" s="46"/>
      <c r="B1109" s="405"/>
      <c r="C1109" s="405"/>
      <c r="D1109" t="s">
        <v>16</v>
      </c>
      <c r="E1109" s="217">
        <v>5</v>
      </c>
      <c r="G1109" s="1">
        <f t="shared" si="19"/>
        <v>701.6</v>
      </c>
      <c r="J1109" s="404" t="s">
        <v>24</v>
      </c>
      <c r="K1109" t="s">
        <v>511</v>
      </c>
      <c r="L1109" s="25">
        <v>200</v>
      </c>
    </row>
    <row r="1110" spans="1:16">
      <c r="B1110" s="405"/>
      <c r="C1110" s="405"/>
      <c r="D1110" t="s">
        <v>511</v>
      </c>
      <c r="E1110" s="25">
        <v>200</v>
      </c>
      <c r="G1110" s="1">
        <f t="shared" si="19"/>
        <v>901.6</v>
      </c>
      <c r="J1110" s="404" t="s">
        <v>25</v>
      </c>
      <c r="K1110" t="s">
        <v>511</v>
      </c>
      <c r="L1110" s="25">
        <v>200</v>
      </c>
    </row>
    <row r="1111" spans="1:16">
      <c r="A1111" s="30">
        <v>45965</v>
      </c>
      <c r="B1111" s="405">
        <v>31861</v>
      </c>
      <c r="C1111" s="405" t="s">
        <v>27</v>
      </c>
      <c r="D1111" t="s">
        <v>15</v>
      </c>
      <c r="F1111" s="217">
        <v>60</v>
      </c>
      <c r="G1111" s="1">
        <f t="shared" si="19"/>
        <v>841.6</v>
      </c>
      <c r="J1111" s="404"/>
      <c r="L1111" s="25">
        <f>SUM(L1109:L1110)</f>
        <v>400</v>
      </c>
    </row>
    <row r="1112" spans="1:16">
      <c r="A1112" s="30">
        <v>45965</v>
      </c>
      <c r="B1112" s="405">
        <v>31861</v>
      </c>
      <c r="C1112" s="405" t="s">
        <v>27</v>
      </c>
      <c r="D1112" t="s">
        <v>16</v>
      </c>
      <c r="F1112" s="217">
        <v>5</v>
      </c>
      <c r="G1112" s="1">
        <f t="shared" si="19"/>
        <v>836.6</v>
      </c>
    </row>
    <row r="1113" spans="1:16">
      <c r="A1113" s="30">
        <v>45965</v>
      </c>
      <c r="B1113" s="405">
        <v>31861</v>
      </c>
      <c r="C1113" s="405" t="s">
        <v>27</v>
      </c>
      <c r="D1113" t="s">
        <v>511</v>
      </c>
      <c r="F1113" s="25">
        <v>200</v>
      </c>
      <c r="G1113" s="1">
        <f t="shared" si="19"/>
        <v>636.6</v>
      </c>
      <c r="J1113" s="404" t="s">
        <v>24</v>
      </c>
      <c r="K1113" t="s">
        <v>15</v>
      </c>
      <c r="L1113" s="1">
        <v>60</v>
      </c>
    </row>
    <row r="1114" spans="1:16">
      <c r="A1114" s="30">
        <v>45987</v>
      </c>
      <c r="B1114" s="405">
        <v>32156</v>
      </c>
      <c r="C1114" s="405" t="s">
        <v>27</v>
      </c>
      <c r="D1114" t="s">
        <v>13</v>
      </c>
      <c r="F1114" s="25">
        <v>99.6</v>
      </c>
      <c r="G1114" s="1">
        <f t="shared" si="19"/>
        <v>537</v>
      </c>
      <c r="K1114" t="s">
        <v>16</v>
      </c>
      <c r="L1114" s="1">
        <v>5</v>
      </c>
    </row>
    <row r="1115" spans="1:16">
      <c r="A1115" s="30">
        <v>45987</v>
      </c>
      <c r="B1115" s="405">
        <v>32156</v>
      </c>
      <c r="C1115" s="405" t="s">
        <v>27</v>
      </c>
      <c r="D1115" t="s">
        <v>14</v>
      </c>
      <c r="F1115" s="25">
        <v>7</v>
      </c>
      <c r="G1115" s="1">
        <f t="shared" si="19"/>
        <v>530</v>
      </c>
      <c r="K1115" t="s">
        <v>511</v>
      </c>
      <c r="L1115" s="25">
        <v>200</v>
      </c>
    </row>
    <row r="1116" spans="1:16">
      <c r="A1116" s="68">
        <v>45991</v>
      </c>
      <c r="B1116" s="404" t="s">
        <v>11</v>
      </c>
      <c r="C1116" s="404" t="s">
        <v>28</v>
      </c>
      <c r="D1116" t="s">
        <v>13</v>
      </c>
      <c r="E1116" s="44">
        <v>94.3</v>
      </c>
      <c r="G1116" s="1">
        <f t="shared" si="19"/>
        <v>624.29999999999995</v>
      </c>
      <c r="J1116" s="404" t="s">
        <v>25</v>
      </c>
      <c r="K1116" t="s">
        <v>15</v>
      </c>
      <c r="L1116" s="1">
        <v>60</v>
      </c>
    </row>
    <row r="1117" spans="1:16">
      <c r="A1117" s="46"/>
      <c r="B1117" s="405"/>
      <c r="C1117" s="405"/>
      <c r="D1117" t="s">
        <v>14</v>
      </c>
      <c r="E1117" s="44">
        <v>6</v>
      </c>
      <c r="G1117" s="1">
        <f t="shared" si="19"/>
        <v>630.29999999999995</v>
      </c>
      <c r="K1117" t="s">
        <v>16</v>
      </c>
      <c r="L1117" s="1">
        <v>5</v>
      </c>
      <c r="N1117" s="404" t="s">
        <v>28</v>
      </c>
      <c r="O1117" t="s">
        <v>13</v>
      </c>
      <c r="P1117" s="44">
        <v>94.3</v>
      </c>
    </row>
    <row r="1118" spans="1:16">
      <c r="A1118" s="46"/>
      <c r="B1118" s="405"/>
      <c r="C1118" s="405"/>
      <c r="D1118" t="s">
        <v>15</v>
      </c>
      <c r="E1118" s="217">
        <v>60</v>
      </c>
      <c r="G1118" s="1">
        <f t="shared" si="19"/>
        <v>690.3</v>
      </c>
      <c r="K1118" t="s">
        <v>511</v>
      </c>
      <c r="L1118" s="25">
        <v>200</v>
      </c>
      <c r="N1118" s="405"/>
      <c r="O1118" t="s">
        <v>14</v>
      </c>
      <c r="P1118" s="44">
        <v>6</v>
      </c>
    </row>
    <row r="1119" spans="1:16">
      <c r="A1119" s="46"/>
      <c r="B1119" s="405"/>
      <c r="C1119" s="405"/>
      <c r="D1119" t="s">
        <v>16</v>
      </c>
      <c r="E1119" s="217">
        <v>5</v>
      </c>
      <c r="G1119" s="1">
        <f t="shared" si="19"/>
        <v>695.3</v>
      </c>
      <c r="L1119" s="13">
        <f>SUM(L1113:L1118)</f>
        <v>530</v>
      </c>
      <c r="N1119" s="405"/>
      <c r="O1119" t="s">
        <v>15</v>
      </c>
      <c r="P1119" s="217">
        <v>60</v>
      </c>
    </row>
    <row r="1120" spans="1:16">
      <c r="B1120" s="405"/>
      <c r="C1120" s="405"/>
      <c r="D1120" t="s">
        <v>511</v>
      </c>
      <c r="E1120" s="25">
        <v>200</v>
      </c>
      <c r="G1120" s="1">
        <f t="shared" si="19"/>
        <v>895.3</v>
      </c>
      <c r="N1120" s="405"/>
      <c r="O1120" t="s">
        <v>16</v>
      </c>
      <c r="P1120" s="217">
        <v>5</v>
      </c>
    </row>
    <row r="1121" spans="1:16">
      <c r="A1121" s="30">
        <v>46001</v>
      </c>
      <c r="B1121" s="405">
        <v>32204</v>
      </c>
      <c r="C1121" s="405" t="s">
        <v>28</v>
      </c>
      <c r="D1121" t="s">
        <v>15</v>
      </c>
      <c r="F1121" s="217">
        <v>60</v>
      </c>
      <c r="G1121" s="1">
        <f t="shared" ref="G1121" si="20">+G1120+E1121-F1121</f>
        <v>835.3</v>
      </c>
      <c r="N1121" s="405"/>
      <c r="O1121" t="s">
        <v>511</v>
      </c>
      <c r="P1121" s="25">
        <v>200</v>
      </c>
    </row>
    <row r="1122" spans="1:16">
      <c r="A1122" s="30">
        <v>46001</v>
      </c>
      <c r="B1122" s="405">
        <v>32204</v>
      </c>
      <c r="C1122" s="405" t="s">
        <v>28</v>
      </c>
      <c r="D1122" t="s">
        <v>16</v>
      </c>
      <c r="F1122" s="217">
        <v>5</v>
      </c>
      <c r="G1122" s="1">
        <f t="shared" ref="G1122:G1142" si="21">+G1121+E1122-F1122</f>
        <v>830.3</v>
      </c>
      <c r="P1122" s="44">
        <f>SUM(P1117:P1121)</f>
        <v>365.3</v>
      </c>
    </row>
    <row r="1123" spans="1:16">
      <c r="A1123" s="30">
        <v>46001</v>
      </c>
      <c r="B1123" s="405">
        <v>32204</v>
      </c>
      <c r="C1123" s="405" t="s">
        <v>28</v>
      </c>
      <c r="D1123" t="s">
        <v>511</v>
      </c>
      <c r="F1123" s="25">
        <v>200</v>
      </c>
      <c r="G1123" s="1">
        <f t="shared" si="21"/>
        <v>630.29999999999995</v>
      </c>
      <c r="J1123" s="404" t="s">
        <v>41</v>
      </c>
      <c r="K1123" t="s">
        <v>13</v>
      </c>
      <c r="L1123" s="217">
        <v>101</v>
      </c>
    </row>
    <row r="1124" spans="1:16">
      <c r="A1124" s="30">
        <v>46021</v>
      </c>
      <c r="B1124" s="405">
        <v>32259</v>
      </c>
      <c r="C1124" s="405" t="s">
        <v>28</v>
      </c>
      <c r="D1124" t="s">
        <v>13</v>
      </c>
      <c r="F1124" s="25">
        <v>94.3</v>
      </c>
      <c r="G1124" s="1">
        <f t="shared" si="21"/>
        <v>536</v>
      </c>
      <c r="J1124" s="404"/>
      <c r="L1124" s="217"/>
    </row>
    <row r="1125" spans="1:16">
      <c r="A1125" s="30">
        <v>46021</v>
      </c>
      <c r="B1125" s="405">
        <v>32259</v>
      </c>
      <c r="C1125" s="405" t="s">
        <v>28</v>
      </c>
      <c r="D1125" t="s">
        <v>14</v>
      </c>
      <c r="F1125" s="25">
        <v>6</v>
      </c>
      <c r="G1125" s="1">
        <f t="shared" si="21"/>
        <v>530</v>
      </c>
      <c r="J1125" s="404"/>
      <c r="L1125" s="217"/>
    </row>
    <row r="1126" spans="1:16">
      <c r="A1126" s="68">
        <v>46022</v>
      </c>
      <c r="B1126" s="404" t="s">
        <v>11</v>
      </c>
      <c r="C1126" s="404" t="s">
        <v>29</v>
      </c>
      <c r="D1126" t="s">
        <v>13</v>
      </c>
      <c r="E1126" s="44">
        <v>95.6</v>
      </c>
      <c r="G1126" s="1">
        <f t="shared" si="21"/>
        <v>625.6</v>
      </c>
      <c r="J1126" s="405"/>
      <c r="K1126" t="s">
        <v>14</v>
      </c>
      <c r="L1126" s="217">
        <v>4</v>
      </c>
    </row>
    <row r="1127" spans="1:16">
      <c r="A1127" s="46"/>
      <c r="B1127" s="405"/>
      <c r="C1127" s="405"/>
      <c r="D1127" t="s">
        <v>14</v>
      </c>
      <c r="E1127" s="44">
        <v>6</v>
      </c>
      <c r="G1127" s="1">
        <f t="shared" si="21"/>
        <v>631.6</v>
      </c>
      <c r="J1127" s="404" t="s">
        <v>27</v>
      </c>
      <c r="K1127" t="s">
        <v>13</v>
      </c>
      <c r="L1127" s="25">
        <v>99.6</v>
      </c>
    </row>
    <row r="1128" spans="1:16">
      <c r="A1128" s="46"/>
      <c r="B1128" s="405"/>
      <c r="C1128" s="405"/>
      <c r="D1128" t="s">
        <v>15</v>
      </c>
      <c r="E1128" s="217">
        <v>60</v>
      </c>
      <c r="G1128" s="1">
        <f t="shared" si="21"/>
        <v>691.6</v>
      </c>
      <c r="J1128" s="405"/>
      <c r="K1128" t="s">
        <v>14</v>
      </c>
      <c r="L1128" s="25">
        <v>7</v>
      </c>
    </row>
    <row r="1129" spans="1:16">
      <c r="A1129" s="46"/>
      <c r="B1129" s="405"/>
      <c r="C1129" s="405"/>
      <c r="D1129" t="s">
        <v>16</v>
      </c>
      <c r="E1129" s="217">
        <v>5</v>
      </c>
      <c r="G1129" s="1">
        <f t="shared" si="21"/>
        <v>696.6</v>
      </c>
      <c r="L1129" s="29">
        <f>SUM(L1123:L1128)</f>
        <v>211.6</v>
      </c>
    </row>
    <row r="1130" spans="1:16">
      <c r="B1130" s="405"/>
      <c r="C1130" s="405"/>
      <c r="D1130" t="s">
        <v>511</v>
      </c>
      <c r="E1130" s="25">
        <v>200</v>
      </c>
      <c r="G1130" s="1">
        <f t="shared" si="21"/>
        <v>896.6</v>
      </c>
    </row>
    <row r="1131" spans="1:16">
      <c r="A1131" s="30">
        <v>46021</v>
      </c>
      <c r="B1131" s="405">
        <v>32260</v>
      </c>
      <c r="C1131" s="405" t="s">
        <v>29</v>
      </c>
      <c r="D1131" t="s">
        <v>15</v>
      </c>
      <c r="F1131" s="25">
        <v>60</v>
      </c>
      <c r="G1131" s="1">
        <f t="shared" si="21"/>
        <v>836.6</v>
      </c>
    </row>
    <row r="1132" spans="1:16">
      <c r="A1132" s="30">
        <v>46021</v>
      </c>
      <c r="B1132" s="405">
        <v>32260</v>
      </c>
      <c r="C1132" s="405" t="s">
        <v>29</v>
      </c>
      <c r="D1132" t="s">
        <v>16</v>
      </c>
      <c r="F1132" s="25">
        <v>5</v>
      </c>
      <c r="G1132" s="1">
        <f t="shared" si="21"/>
        <v>831.6</v>
      </c>
    </row>
    <row r="1133" spans="1:16">
      <c r="A1133" s="30">
        <v>46021</v>
      </c>
      <c r="B1133" s="405">
        <v>32260</v>
      </c>
      <c r="C1133" s="405" t="s">
        <v>29</v>
      </c>
      <c r="D1133" t="s">
        <v>511</v>
      </c>
      <c r="F1133" s="25">
        <v>200</v>
      </c>
      <c r="G1133" s="1">
        <f t="shared" si="21"/>
        <v>631.6</v>
      </c>
      <c r="K1133" s="421" t="s">
        <v>512</v>
      </c>
      <c r="L1133" s="421"/>
      <c r="M1133" s="421"/>
    </row>
    <row r="1134" spans="1:16">
      <c r="A1134" s="30">
        <v>46058</v>
      </c>
      <c r="B1134" s="405">
        <v>32472</v>
      </c>
      <c r="C1134" s="405" t="s">
        <v>29</v>
      </c>
      <c r="D1134" t="s">
        <v>13</v>
      </c>
      <c r="F1134" s="25">
        <v>95.6</v>
      </c>
      <c r="G1134" s="1">
        <f t="shared" si="21"/>
        <v>536</v>
      </c>
      <c r="J1134" s="386">
        <v>2025</v>
      </c>
      <c r="K1134" s="386" t="s">
        <v>24</v>
      </c>
      <c r="L1134" s="387" t="s">
        <v>15</v>
      </c>
      <c r="M1134" s="51">
        <v>60</v>
      </c>
      <c r="N1134" s="453" t="s">
        <v>513</v>
      </c>
    </row>
    <row r="1135" spans="1:16">
      <c r="A1135" s="30">
        <v>46058</v>
      </c>
      <c r="B1135" s="405">
        <v>32472</v>
      </c>
      <c r="C1135" s="405" t="s">
        <v>29</v>
      </c>
      <c r="D1135" t="s">
        <v>14</v>
      </c>
      <c r="F1135" s="25">
        <v>6</v>
      </c>
      <c r="G1135" s="1">
        <f t="shared" si="21"/>
        <v>530</v>
      </c>
      <c r="J1135" s="387"/>
      <c r="K1135" s="100"/>
      <c r="L1135" s="387" t="s">
        <v>16</v>
      </c>
      <c r="M1135" s="51">
        <v>5</v>
      </c>
      <c r="N1135" s="453"/>
    </row>
    <row r="1136" spans="1:16">
      <c r="A1136" s="68">
        <v>46053</v>
      </c>
      <c r="B1136" s="404" t="s">
        <v>11</v>
      </c>
      <c r="C1136" s="404" t="s">
        <v>12</v>
      </c>
      <c r="D1136" t="s">
        <v>13</v>
      </c>
      <c r="E1136" s="44">
        <v>92.9</v>
      </c>
      <c r="G1136" s="1">
        <f t="shared" si="21"/>
        <v>622.9</v>
      </c>
      <c r="J1136" s="386"/>
      <c r="K1136" s="386"/>
      <c r="L1136" s="387" t="s">
        <v>511</v>
      </c>
      <c r="M1136" s="237">
        <v>200</v>
      </c>
      <c r="N1136" s="453"/>
    </row>
    <row r="1137" spans="1:14">
      <c r="A1137" s="46"/>
      <c r="B1137" s="405"/>
      <c r="C1137" s="405"/>
      <c r="D1137" t="s">
        <v>14</v>
      </c>
      <c r="E1137" s="44">
        <v>5</v>
      </c>
      <c r="G1137" s="1">
        <f t="shared" si="21"/>
        <v>627.9</v>
      </c>
      <c r="J1137" s="387"/>
      <c r="K1137" s="386" t="s">
        <v>25</v>
      </c>
      <c r="L1137" s="387" t="s">
        <v>15</v>
      </c>
      <c r="M1137" s="51">
        <v>60</v>
      </c>
      <c r="N1137" s="453"/>
    </row>
    <row r="1138" spans="1:14">
      <c r="A1138" s="46"/>
      <c r="B1138" s="405"/>
      <c r="C1138" s="405"/>
      <c r="D1138" t="s">
        <v>15</v>
      </c>
      <c r="E1138" s="217">
        <v>60</v>
      </c>
      <c r="G1138" s="1">
        <f t="shared" si="21"/>
        <v>687.9</v>
      </c>
      <c r="J1138" s="386"/>
      <c r="K1138" s="386"/>
      <c r="L1138" s="387" t="s">
        <v>16</v>
      </c>
      <c r="M1138" s="51">
        <v>5</v>
      </c>
      <c r="N1138" s="453"/>
    </row>
    <row r="1139" spans="1:14">
      <c r="A1139" s="46"/>
      <c r="B1139" s="405"/>
      <c r="C1139" s="405"/>
      <c r="D1139" t="s">
        <v>16</v>
      </c>
      <c r="E1139" s="217">
        <v>5</v>
      </c>
      <c r="G1139" s="1">
        <f t="shared" si="21"/>
        <v>692.9</v>
      </c>
      <c r="J1139" s="387"/>
      <c r="K1139" s="387"/>
      <c r="L1139" s="387" t="s">
        <v>511</v>
      </c>
      <c r="M1139" s="237">
        <v>200</v>
      </c>
      <c r="N1139" s="453"/>
    </row>
    <row r="1140" spans="1:14">
      <c r="B1140" s="405"/>
      <c r="C1140" s="405"/>
      <c r="D1140" t="s">
        <v>511</v>
      </c>
      <c r="E1140" s="25">
        <v>200</v>
      </c>
      <c r="G1140" s="1">
        <f t="shared" si="21"/>
        <v>892.9</v>
      </c>
      <c r="J1140" s="419">
        <v>2026</v>
      </c>
      <c r="K1140" s="419" t="s">
        <v>12</v>
      </c>
      <c r="L1140" s="389" t="s">
        <v>101</v>
      </c>
      <c r="M1140" s="390">
        <v>28.3</v>
      </c>
      <c r="N1140" s="388"/>
    </row>
    <row r="1141" spans="1:14">
      <c r="B1141" s="405"/>
      <c r="C1141" s="405"/>
      <c r="D1141" s="381" t="s">
        <v>101</v>
      </c>
      <c r="E1141" s="382">
        <v>28.3</v>
      </c>
      <c r="G1141" s="1">
        <f t="shared" si="21"/>
        <v>921.19999999999993</v>
      </c>
      <c r="J1141" s="288"/>
      <c r="K1141" s="288"/>
      <c r="L1141" s="288"/>
      <c r="M1141" s="159">
        <f>SUM(M1134:M1140)</f>
        <v>558.29999999999995</v>
      </c>
      <c r="N1141" s="388"/>
    </row>
    <row r="1142" spans="1:14">
      <c r="A1142" s="30">
        <v>46058</v>
      </c>
      <c r="B1142" s="405">
        <v>32472</v>
      </c>
      <c r="C1142" s="405" t="s">
        <v>12</v>
      </c>
      <c r="D1142" t="s">
        <v>15</v>
      </c>
      <c r="F1142" s="25">
        <v>60</v>
      </c>
      <c r="G1142" s="1">
        <f t="shared" si="21"/>
        <v>861.19999999999993</v>
      </c>
    </row>
    <row r="1143" spans="1:14">
      <c r="A1143" s="30">
        <v>46058</v>
      </c>
      <c r="B1143" s="405">
        <v>32472</v>
      </c>
      <c r="C1143" s="405" t="s">
        <v>12</v>
      </c>
      <c r="D1143" t="s">
        <v>16</v>
      </c>
      <c r="F1143" s="25">
        <v>5</v>
      </c>
      <c r="G1143" s="1">
        <f>+G1142+E1143-F1143</f>
        <v>856.19999999999993</v>
      </c>
    </row>
    <row r="1144" spans="1:14">
      <c r="A1144" s="30">
        <v>46058</v>
      </c>
      <c r="B1144" s="405">
        <v>32472</v>
      </c>
      <c r="C1144" s="405" t="s">
        <v>12</v>
      </c>
      <c r="D1144" t="s">
        <v>511</v>
      </c>
      <c r="F1144" s="25">
        <v>200</v>
      </c>
      <c r="G1144" s="1">
        <f>+G1143+E1144-F1144</f>
        <v>656.19999999999993</v>
      </c>
    </row>
    <row r="1145" spans="1:14">
      <c r="A1145" s="30">
        <v>46086</v>
      </c>
      <c r="B1145" s="405">
        <v>32626</v>
      </c>
      <c r="C1145" s="405" t="s">
        <v>12</v>
      </c>
      <c r="D1145" t="s">
        <v>13</v>
      </c>
      <c r="F1145" s="25">
        <v>92.9</v>
      </c>
      <c r="G1145" s="1">
        <f t="shared" ref="G1145:G1154" si="22">+G1144+E1145-F1145</f>
        <v>563.29999999999995</v>
      </c>
    </row>
    <row r="1146" spans="1:14">
      <c r="A1146" s="30">
        <v>46086</v>
      </c>
      <c r="B1146" s="405">
        <v>32626</v>
      </c>
      <c r="C1146" s="405" t="s">
        <v>12</v>
      </c>
      <c r="D1146" t="s">
        <v>14</v>
      </c>
      <c r="F1146" s="25">
        <v>5</v>
      </c>
      <c r="G1146" s="1">
        <f t="shared" si="22"/>
        <v>558.29999999999995</v>
      </c>
    </row>
    <row r="1147" spans="1:14">
      <c r="A1147" s="30">
        <v>46106</v>
      </c>
      <c r="B1147" s="405">
        <v>32897</v>
      </c>
      <c r="C1147" s="405" t="s">
        <v>12</v>
      </c>
      <c r="D1147" t="s">
        <v>101</v>
      </c>
      <c r="F1147" s="25">
        <v>28.3</v>
      </c>
      <c r="G1147" s="1">
        <f t="shared" si="22"/>
        <v>530</v>
      </c>
    </row>
    <row r="1148" spans="1:14">
      <c r="A1148" s="32">
        <v>46081</v>
      </c>
      <c r="B1148" s="404" t="s">
        <v>11</v>
      </c>
      <c r="C1148" s="404" t="s">
        <v>19</v>
      </c>
      <c r="D1148" t="s">
        <v>13</v>
      </c>
      <c r="E1148" s="44">
        <v>91.6</v>
      </c>
      <c r="G1148" s="1">
        <f t="shared" si="22"/>
        <v>621.6</v>
      </c>
    </row>
    <row r="1149" spans="1:14">
      <c r="B1149" s="405"/>
      <c r="C1149" s="405"/>
      <c r="D1149" t="s">
        <v>14</v>
      </c>
      <c r="E1149" s="44">
        <v>10</v>
      </c>
      <c r="G1149" s="1">
        <f t="shared" si="22"/>
        <v>631.6</v>
      </c>
    </row>
    <row r="1150" spans="1:14">
      <c r="B1150" s="405"/>
      <c r="C1150" s="405"/>
      <c r="D1150" t="s">
        <v>15</v>
      </c>
      <c r="E1150" s="217">
        <v>56</v>
      </c>
      <c r="G1150" s="1">
        <f t="shared" si="22"/>
        <v>687.6</v>
      </c>
    </row>
    <row r="1151" spans="1:14">
      <c r="B1151" s="405"/>
      <c r="C1151" s="405"/>
      <c r="D1151" t="s">
        <v>16</v>
      </c>
      <c r="E1151" s="217">
        <v>5</v>
      </c>
      <c r="G1151" s="1">
        <f t="shared" si="22"/>
        <v>692.6</v>
      </c>
    </row>
    <row r="1152" spans="1:14">
      <c r="B1152" s="405"/>
      <c r="C1152" s="405"/>
      <c r="D1152" t="s">
        <v>511</v>
      </c>
      <c r="E1152" s="25">
        <v>200</v>
      </c>
      <c r="G1152" s="1">
        <f t="shared" si="22"/>
        <v>892.6</v>
      </c>
    </row>
    <row r="1153" spans="1:7">
      <c r="A1153" s="30">
        <v>46086</v>
      </c>
      <c r="B1153" s="405">
        <v>32626</v>
      </c>
      <c r="C1153" s="405" t="s">
        <v>19</v>
      </c>
      <c r="D1153" t="s">
        <v>15</v>
      </c>
      <c r="F1153" s="25">
        <v>56</v>
      </c>
      <c r="G1153" s="1">
        <f t="shared" si="22"/>
        <v>836.6</v>
      </c>
    </row>
    <row r="1154" spans="1:7">
      <c r="A1154" s="30">
        <v>46086</v>
      </c>
      <c r="B1154" s="405">
        <v>32626</v>
      </c>
      <c r="C1154" s="405" t="s">
        <v>19</v>
      </c>
      <c r="D1154" t="s">
        <v>16</v>
      </c>
      <c r="F1154" s="25">
        <v>5</v>
      </c>
      <c r="G1154" s="1">
        <f t="shared" si="22"/>
        <v>831.6</v>
      </c>
    </row>
    <row r="1155" spans="1:7">
      <c r="A1155" s="30">
        <v>46086</v>
      </c>
      <c r="B1155" s="405">
        <v>32626</v>
      </c>
      <c r="C1155" s="405" t="s">
        <v>19</v>
      </c>
      <c r="D1155" t="s">
        <v>511</v>
      </c>
      <c r="F1155" s="25">
        <v>200</v>
      </c>
      <c r="G1155" s="1">
        <f>+G1154+E1155-F1155</f>
        <v>631.6</v>
      </c>
    </row>
    <row r="1156" spans="1:7">
      <c r="A1156" s="30">
        <v>46106</v>
      </c>
      <c r="B1156" s="405">
        <v>32897</v>
      </c>
      <c r="C1156" s="405" t="s">
        <v>19</v>
      </c>
      <c r="D1156" t="s">
        <v>13</v>
      </c>
      <c r="F1156" s="25">
        <v>91.6</v>
      </c>
      <c r="G1156" s="1">
        <f>+G1155+E1156-F1156</f>
        <v>540</v>
      </c>
    </row>
    <row r="1157" spans="1:7">
      <c r="A1157" s="30">
        <v>46106</v>
      </c>
      <c r="B1157" s="405">
        <v>32897</v>
      </c>
      <c r="C1157" s="405" t="s">
        <v>19</v>
      </c>
      <c r="D1157" t="s">
        <v>14</v>
      </c>
      <c r="F1157" s="25">
        <v>10</v>
      </c>
      <c r="G1157" s="1">
        <f>+G1156+E1157-F1157</f>
        <v>530</v>
      </c>
    </row>
    <row r="1158" spans="1:7">
      <c r="A1158" s="32">
        <v>46112</v>
      </c>
      <c r="B1158" s="404" t="s">
        <v>11</v>
      </c>
      <c r="C1158" s="404" t="s">
        <v>20</v>
      </c>
      <c r="D1158" t="s">
        <v>13</v>
      </c>
      <c r="E1158" s="1">
        <v>94.9</v>
      </c>
      <c r="G1158" s="1">
        <f>+G1157+E1158-F1158</f>
        <v>624.9</v>
      </c>
    </row>
    <row r="1159" spans="1:7">
      <c r="A1159" s="32"/>
      <c r="B1159" s="405"/>
      <c r="C1159" s="405"/>
      <c r="D1159" t="s">
        <v>14</v>
      </c>
      <c r="E1159" s="1">
        <v>6</v>
      </c>
      <c r="G1159" s="1">
        <f>+G1158+E1159-F1159</f>
        <v>630.9</v>
      </c>
    </row>
    <row r="1160" spans="1:7">
      <c r="B1160" s="405"/>
      <c r="C1160" s="405"/>
      <c r="D1160" t="s">
        <v>15</v>
      </c>
      <c r="E1160" s="1">
        <v>60</v>
      </c>
      <c r="G1160" s="1">
        <f>+G1159+E1160-F1160</f>
        <v>690.9</v>
      </c>
    </row>
    <row r="1161" spans="1:7">
      <c r="B1161" s="405"/>
      <c r="C1161" s="405"/>
      <c r="D1161" t="s">
        <v>16</v>
      </c>
      <c r="E1161" s="1">
        <v>5</v>
      </c>
      <c r="G1161" s="1">
        <f>+G1160+E1161-F1161</f>
        <v>695.9</v>
      </c>
    </row>
    <row r="1162" spans="1:7">
      <c r="B1162" s="405"/>
      <c r="C1162" s="405"/>
      <c r="D1162" t="s">
        <v>511</v>
      </c>
      <c r="E1162" s="25">
        <v>200</v>
      </c>
      <c r="G1162" s="1">
        <f>+G1161+E1162-F1162</f>
        <v>895.9</v>
      </c>
    </row>
    <row r="1163" spans="1:7">
      <c r="A1163" s="30">
        <v>46120</v>
      </c>
      <c r="B1163" s="405">
        <v>32932</v>
      </c>
      <c r="C1163" s="405" t="s">
        <v>20</v>
      </c>
      <c r="D1163" t="s">
        <v>15</v>
      </c>
      <c r="F1163" s="25">
        <v>60</v>
      </c>
      <c r="G1163" s="1">
        <f>+G1162+E1163-F1163</f>
        <v>835.9</v>
      </c>
    </row>
    <row r="1164" spans="1:7">
      <c r="A1164" s="30">
        <v>46120</v>
      </c>
      <c r="B1164" s="405">
        <v>32932</v>
      </c>
      <c r="C1164" s="405" t="s">
        <v>20</v>
      </c>
      <c r="D1164" t="s">
        <v>16</v>
      </c>
      <c r="F1164" s="25">
        <v>5</v>
      </c>
      <c r="G1164" s="1">
        <f>+G1163+E1164-F1164</f>
        <v>830.9</v>
      </c>
    </row>
    <row r="1165" spans="1:7">
      <c r="A1165" s="30">
        <v>46120</v>
      </c>
      <c r="B1165" s="405">
        <v>32932</v>
      </c>
      <c r="C1165" s="405" t="s">
        <v>20</v>
      </c>
      <c r="D1165" t="s">
        <v>511</v>
      </c>
      <c r="F1165" s="25">
        <v>200</v>
      </c>
      <c r="G1165" s="1">
        <f>+G1164+E1165-F1165</f>
        <v>630.9</v>
      </c>
    </row>
    <row r="1166" spans="1:7">
      <c r="B1166" s="405"/>
      <c r="C1166" s="405"/>
      <c r="G1166" s="1">
        <f>+G1165+E1166-F1166</f>
        <v>630.9</v>
      </c>
    </row>
    <row r="1167" spans="1:7">
      <c r="B1167" s="405"/>
      <c r="C1167" s="405"/>
      <c r="G1167" s="1">
        <f>+G1166+E1167-F1167</f>
        <v>630.9</v>
      </c>
    </row>
    <row r="1168" spans="1:7">
      <c r="B1168" s="405"/>
      <c r="C1168" s="405"/>
      <c r="G1168" s="1">
        <f>+G1167+E1168-F1168</f>
        <v>630.9</v>
      </c>
    </row>
    <row r="1169" spans="2:7">
      <c r="B1169" s="405"/>
      <c r="C1169" s="405"/>
      <c r="G1169" s="1">
        <f>+G1168+E1169-F1169</f>
        <v>630.9</v>
      </c>
    </row>
    <row r="1170" spans="2:7">
      <c r="B1170" s="405"/>
      <c r="C1170" s="405"/>
      <c r="G1170" s="1">
        <f>+G1169+E1170-F1170</f>
        <v>630.9</v>
      </c>
    </row>
    <row r="1171" spans="2:7">
      <c r="B1171" s="405"/>
      <c r="C1171" s="405"/>
      <c r="G1171" s="1">
        <f>+G1170+E1171-F1171</f>
        <v>630.9</v>
      </c>
    </row>
    <row r="1172" spans="2:7">
      <c r="B1172" s="405"/>
      <c r="C1172" s="405"/>
      <c r="G1172" s="1">
        <f>+G1171+E1172-F1172</f>
        <v>630.9</v>
      </c>
    </row>
    <row r="1173" spans="2:7">
      <c r="B1173" s="405"/>
      <c r="C1173" s="405"/>
      <c r="G1173" s="1">
        <f>+G1172+E1173-F1173</f>
        <v>630.9</v>
      </c>
    </row>
    <row r="1174" spans="2:7">
      <c r="B1174" s="405"/>
      <c r="C1174" s="405"/>
      <c r="G1174" s="1">
        <f>+G1173+E1174-F1174</f>
        <v>630.9</v>
      </c>
    </row>
    <row r="1175" spans="2:7">
      <c r="B1175" s="405"/>
      <c r="C1175" s="405"/>
      <c r="G1175" s="1">
        <f>+G1174+E1175-F1175</f>
        <v>630.9</v>
      </c>
    </row>
    <row r="1176" spans="2:7">
      <c r="B1176" s="405"/>
      <c r="C1176" s="405"/>
      <c r="G1176" s="1">
        <f>+G1175+E1176-F1176</f>
        <v>630.9</v>
      </c>
    </row>
    <row r="1177" spans="2:7">
      <c r="B1177" s="405"/>
      <c r="C1177" s="405"/>
      <c r="G1177" s="1">
        <f>+G1176+E1177-F1177</f>
        <v>630.9</v>
      </c>
    </row>
    <row r="1178" spans="2:7">
      <c r="B1178" s="405"/>
      <c r="C1178" s="405"/>
      <c r="G1178" s="1">
        <f>+G1177+E1178-F1178</f>
        <v>630.9</v>
      </c>
    </row>
    <row r="1179" spans="2:7">
      <c r="B1179" s="405"/>
      <c r="C1179" s="405"/>
      <c r="G1179" s="1">
        <f>+G1178+E1179-F1179</f>
        <v>630.9</v>
      </c>
    </row>
    <row r="1180" spans="2:7">
      <c r="B1180" s="405"/>
      <c r="C1180" s="405"/>
      <c r="G1180" s="1">
        <f>+G1179+E1180-F1180</f>
        <v>630.9</v>
      </c>
    </row>
    <row r="1181" spans="2:7">
      <c r="B1181" s="405"/>
      <c r="C1181" s="405"/>
      <c r="G1181" s="1">
        <f>+G1180+E1181-F1181</f>
        <v>630.9</v>
      </c>
    </row>
    <row r="1182" spans="2:7">
      <c r="B1182" s="405"/>
      <c r="C1182" s="405"/>
      <c r="G1182" s="1">
        <f>+G1181+E1182-F1182</f>
        <v>630.9</v>
      </c>
    </row>
    <row r="1183" spans="2:7">
      <c r="B1183" s="405"/>
      <c r="C1183" s="405"/>
      <c r="G1183" s="1">
        <f>+G1182+E1183-F1183</f>
        <v>630.9</v>
      </c>
    </row>
    <row r="1184" spans="2:7">
      <c r="B1184" s="405"/>
      <c r="C1184" s="405"/>
      <c r="G1184" s="1">
        <f>+G1183+E1184-F1184</f>
        <v>630.9</v>
      </c>
    </row>
    <row r="1185" spans="2:7">
      <c r="B1185" s="405"/>
      <c r="C1185" s="405"/>
      <c r="G1185" s="1">
        <f>+G1184+E1185-F1185</f>
        <v>630.9</v>
      </c>
    </row>
    <row r="1186" spans="2:7">
      <c r="B1186" s="405"/>
      <c r="C1186" s="405"/>
      <c r="G1186" s="1">
        <f>+G1185+E1186-F1186</f>
        <v>630.9</v>
      </c>
    </row>
    <row r="1187" spans="2:7">
      <c r="B1187" s="405"/>
      <c r="C1187" s="405"/>
      <c r="G1187" s="1">
        <f>+G1186+E1187-F1187</f>
        <v>630.9</v>
      </c>
    </row>
    <row r="1188" spans="2:7">
      <c r="B1188" s="405"/>
      <c r="C1188" s="405"/>
      <c r="G1188" s="1">
        <f>+G1187+E1188-F1188</f>
        <v>630.9</v>
      </c>
    </row>
    <row r="1189" spans="2:7">
      <c r="B1189" s="405"/>
      <c r="C1189" s="405"/>
      <c r="G1189" s="1">
        <f>+G1188+E1189-F1189</f>
        <v>630.9</v>
      </c>
    </row>
    <row r="1190" spans="2:7">
      <c r="B1190" s="405"/>
      <c r="C1190" s="405"/>
      <c r="G1190" s="1">
        <f>+G1189+E1190-F1190</f>
        <v>630.9</v>
      </c>
    </row>
    <row r="1191" spans="2:7">
      <c r="B1191" s="405"/>
      <c r="C1191" s="405"/>
      <c r="G1191" s="1">
        <f>+G1190+E1191-F1191</f>
        <v>630.9</v>
      </c>
    </row>
    <row r="1192" spans="2:7">
      <c r="B1192" s="405"/>
      <c r="C1192" s="405"/>
      <c r="G1192" s="1">
        <f>+G1191+E1192-F1192</f>
        <v>630.9</v>
      </c>
    </row>
    <row r="1193" spans="2:7">
      <c r="B1193" s="405"/>
      <c r="C1193" s="405"/>
      <c r="G1193" s="1">
        <f>+G1192+E1193-F1193</f>
        <v>630.9</v>
      </c>
    </row>
    <row r="1194" spans="2:7">
      <c r="B1194" s="405"/>
      <c r="C1194" s="405"/>
      <c r="G1194" s="1">
        <f>+G1193+E1194-F1194</f>
        <v>630.9</v>
      </c>
    </row>
    <row r="1195" spans="2:7">
      <c r="B1195" s="405"/>
      <c r="C1195" s="405"/>
      <c r="G1195" s="1">
        <f>+G1194+E1195-F1195</f>
        <v>630.9</v>
      </c>
    </row>
    <row r="1196" spans="2:7">
      <c r="B1196" s="405"/>
      <c r="C1196" s="405"/>
      <c r="G1196" s="1">
        <f>+G1195+E1196-F1196</f>
        <v>630.9</v>
      </c>
    </row>
    <row r="1197" spans="2:7">
      <c r="B1197" s="405"/>
      <c r="C1197" s="405"/>
      <c r="G1197" s="1">
        <f>+G1196+E1197-F1197</f>
        <v>630.9</v>
      </c>
    </row>
    <row r="1198" spans="2:7">
      <c r="B1198" s="405"/>
      <c r="C1198" s="405"/>
      <c r="G1198" s="1">
        <f>+G1197+E1198-F1198</f>
        <v>630.9</v>
      </c>
    </row>
    <row r="1199" spans="2:7">
      <c r="B1199" s="405"/>
      <c r="C1199" s="405"/>
      <c r="G1199" s="1">
        <f>+G1198+E1199-F1199</f>
        <v>630.9</v>
      </c>
    </row>
    <row r="1200" spans="2:7">
      <c r="B1200" s="405"/>
      <c r="C1200" s="405"/>
      <c r="G1200" s="1">
        <f>+G1199+E1200-F1200</f>
        <v>630.9</v>
      </c>
    </row>
    <row r="1201" spans="2:7">
      <c r="B1201" s="405"/>
      <c r="C1201" s="405"/>
      <c r="G1201" s="1">
        <f>+G1200+E1201-F1201</f>
        <v>630.9</v>
      </c>
    </row>
    <row r="1202" spans="2:7">
      <c r="B1202" s="405"/>
      <c r="C1202" s="405"/>
      <c r="G1202" s="1">
        <f>+G1201+E1202-F1202</f>
        <v>630.9</v>
      </c>
    </row>
    <row r="1203" spans="2:7">
      <c r="B1203" s="405"/>
      <c r="C1203" s="405"/>
      <c r="G1203" s="1">
        <f>+G1202+E1203-F1203</f>
        <v>630.9</v>
      </c>
    </row>
    <row r="1204" spans="2:7">
      <c r="B1204" s="405"/>
      <c r="C1204" s="405"/>
      <c r="G1204" s="1">
        <f>+G1203+E1204-F1204</f>
        <v>630.9</v>
      </c>
    </row>
    <row r="1205" spans="2:7">
      <c r="B1205" s="405"/>
      <c r="C1205" s="405"/>
      <c r="G1205" s="1">
        <f>+G1204+E1205-F1205</f>
        <v>630.9</v>
      </c>
    </row>
    <row r="1206" spans="2:7">
      <c r="B1206" s="405"/>
      <c r="C1206" s="405"/>
      <c r="G1206" s="1">
        <f>+G1205+E1206-F1206</f>
        <v>630.9</v>
      </c>
    </row>
    <row r="1207" spans="2:7">
      <c r="B1207" s="405"/>
      <c r="C1207" s="405"/>
      <c r="G1207" s="1">
        <f>+G1206+E1207-F1207</f>
        <v>630.9</v>
      </c>
    </row>
    <row r="1208" spans="2:7">
      <c r="B1208" s="405"/>
      <c r="C1208" s="405"/>
      <c r="G1208" s="1">
        <f>+G1207+E1208-F1208</f>
        <v>630.9</v>
      </c>
    </row>
    <row r="1209" spans="2:7">
      <c r="B1209" s="405"/>
      <c r="C1209" s="405"/>
      <c r="G1209" s="1">
        <f>+G1208+E1209-F1209</f>
        <v>630.9</v>
      </c>
    </row>
    <row r="1210" spans="2:7">
      <c r="B1210" s="405"/>
      <c r="C1210" s="405"/>
      <c r="G1210" s="1">
        <f>+G1209+E1210-F1210</f>
        <v>630.9</v>
      </c>
    </row>
    <row r="1211" spans="2:7">
      <c r="B1211" s="405"/>
      <c r="C1211" s="405"/>
      <c r="G1211" s="1">
        <f>+G1210+E1211-F1211</f>
        <v>630.9</v>
      </c>
    </row>
    <row r="1212" spans="2:7">
      <c r="B1212" s="405"/>
      <c r="C1212" s="405"/>
      <c r="G1212" s="1">
        <f>+G1211+E1212-F1212</f>
        <v>630.9</v>
      </c>
    </row>
    <row r="1213" spans="2:7">
      <c r="B1213" s="405"/>
      <c r="C1213" s="405"/>
      <c r="G1213" s="1">
        <f>+G1212+E1213-F1213</f>
        <v>630.9</v>
      </c>
    </row>
    <row r="1214" spans="2:7">
      <c r="B1214" s="405"/>
      <c r="C1214" s="405"/>
      <c r="G1214" s="1">
        <f>+G1213+E1214-F1214</f>
        <v>630.9</v>
      </c>
    </row>
    <row r="1215" spans="2:7">
      <c r="B1215" s="405"/>
      <c r="C1215" s="405"/>
      <c r="G1215" s="1">
        <f>+G1214+E1215-F1215</f>
        <v>630.9</v>
      </c>
    </row>
    <row r="1216" spans="2:7">
      <c r="B1216" s="405"/>
      <c r="C1216" s="405"/>
      <c r="G1216" s="1">
        <f>+G1215+E1216-F1216</f>
        <v>630.9</v>
      </c>
    </row>
    <row r="1217" spans="2:7">
      <c r="B1217" s="405"/>
      <c r="C1217" s="405"/>
      <c r="G1217" s="1">
        <f>+G1216+E1217-F1217</f>
        <v>630.9</v>
      </c>
    </row>
    <row r="1218" spans="2:7">
      <c r="B1218" s="405"/>
      <c r="C1218" s="405"/>
      <c r="G1218" s="1">
        <f>+G1217+E1218-F1218</f>
        <v>630.9</v>
      </c>
    </row>
    <row r="1219" spans="2:7">
      <c r="B1219" s="405"/>
      <c r="C1219" s="405"/>
      <c r="G1219" s="1">
        <f>+G1218+E1219-F1219</f>
        <v>630.9</v>
      </c>
    </row>
    <row r="1220" spans="2:7">
      <c r="B1220" s="405"/>
      <c r="C1220" s="405"/>
      <c r="G1220" s="1">
        <f>+G1219+E1220-F1220</f>
        <v>630.9</v>
      </c>
    </row>
    <row r="1221" spans="2:7">
      <c r="B1221" s="405"/>
      <c r="C1221" s="405"/>
      <c r="G1221" s="1">
        <f>+G1220+E1221-F1221</f>
        <v>630.9</v>
      </c>
    </row>
    <row r="1222" spans="2:7">
      <c r="B1222" s="405"/>
      <c r="C1222" s="405"/>
      <c r="G1222" s="1">
        <f>+G1221+E1222-F1222</f>
        <v>630.9</v>
      </c>
    </row>
    <row r="1223" spans="2:7">
      <c r="B1223" s="405"/>
      <c r="C1223" s="405"/>
      <c r="G1223" s="1">
        <f>+G1222+E1223-F1223</f>
        <v>630.9</v>
      </c>
    </row>
    <row r="1224" spans="2:7">
      <c r="B1224" s="405"/>
      <c r="C1224" s="405"/>
      <c r="G1224" s="1">
        <f>+G1223+E1224-F1224</f>
        <v>630.9</v>
      </c>
    </row>
    <row r="1225" spans="2:7">
      <c r="B1225" s="405"/>
      <c r="C1225" s="405"/>
      <c r="G1225" s="1">
        <f>+G1224+E1225-F1225</f>
        <v>630.9</v>
      </c>
    </row>
    <row r="1226" spans="2:7">
      <c r="B1226" s="405"/>
      <c r="C1226" s="405"/>
      <c r="G1226" s="1">
        <f>+G1225+E1226-F1226</f>
        <v>630.9</v>
      </c>
    </row>
    <row r="1227" spans="2:7">
      <c r="B1227" s="405"/>
      <c r="C1227" s="405"/>
      <c r="G1227" s="1">
        <f>+G1226+E1227-F1227</f>
        <v>630.9</v>
      </c>
    </row>
    <row r="1228" spans="2:7">
      <c r="B1228" s="405"/>
      <c r="C1228" s="405"/>
      <c r="G1228" s="1">
        <f>+G1227+E1228-F1228</f>
        <v>630.9</v>
      </c>
    </row>
    <row r="1229" spans="2:7">
      <c r="B1229" s="405"/>
      <c r="C1229" s="405"/>
      <c r="G1229" s="1">
        <f>+G1228+E1229-F1229</f>
        <v>630.9</v>
      </c>
    </row>
    <row r="1230" spans="2:7">
      <c r="B1230" s="405"/>
      <c r="C1230" s="405"/>
      <c r="G1230" s="1">
        <f>+G1229+E1230-F1230</f>
        <v>630.9</v>
      </c>
    </row>
    <row r="1231" spans="2:7">
      <c r="B1231" s="405"/>
      <c r="C1231" s="405"/>
      <c r="G1231" s="1">
        <f>+G1230+E1231-F1231</f>
        <v>630.9</v>
      </c>
    </row>
    <row r="1232" spans="2:7">
      <c r="B1232" s="405"/>
      <c r="C1232" s="405"/>
      <c r="G1232" s="1">
        <f>+G1231+E1232-F1232</f>
        <v>630.9</v>
      </c>
    </row>
    <row r="1233" spans="2:7">
      <c r="B1233" s="405"/>
      <c r="C1233" s="405"/>
      <c r="G1233" s="1">
        <f>+G1232+E1233-F1233</f>
        <v>630.9</v>
      </c>
    </row>
    <row r="1234" spans="2:7">
      <c r="B1234" s="405"/>
      <c r="C1234" s="405"/>
      <c r="G1234" s="1">
        <f>+G1233+E1234-F1234</f>
        <v>630.9</v>
      </c>
    </row>
    <row r="1235" spans="2:7">
      <c r="B1235" s="405"/>
      <c r="C1235" s="405"/>
      <c r="G1235" s="1">
        <f>+G1234+E1235-F1235</f>
        <v>630.9</v>
      </c>
    </row>
    <row r="1236" spans="2:7">
      <c r="B1236" s="405"/>
      <c r="C1236" s="405"/>
      <c r="G1236" s="1">
        <f>+G1235+E1236-F1236</f>
        <v>630.9</v>
      </c>
    </row>
    <row r="1237" spans="2:7">
      <c r="B1237" s="405"/>
      <c r="C1237" s="405"/>
      <c r="G1237" s="1">
        <f>+G1236+E1237-F1237</f>
        <v>630.9</v>
      </c>
    </row>
    <row r="1238" spans="2:7">
      <c r="B1238" s="405"/>
      <c r="C1238" s="405"/>
      <c r="G1238" s="1">
        <f>+G1237+E1238-F1238</f>
        <v>630.9</v>
      </c>
    </row>
    <row r="1239" spans="2:7">
      <c r="B1239" s="405"/>
      <c r="C1239" s="405"/>
      <c r="G1239" s="1">
        <f>+G1238+E1239-F1239</f>
        <v>630.9</v>
      </c>
    </row>
    <row r="1240" spans="2:7">
      <c r="B1240" s="405"/>
      <c r="C1240" s="405"/>
      <c r="G1240" s="1">
        <f>+G1239+E1240-F1240</f>
        <v>630.9</v>
      </c>
    </row>
    <row r="1241" spans="2:7">
      <c r="B1241" s="405"/>
      <c r="C1241" s="405"/>
      <c r="G1241" s="1">
        <f>+G1240+E1241-F1241</f>
        <v>630.9</v>
      </c>
    </row>
    <row r="1242" spans="2:7">
      <c r="B1242" s="405"/>
      <c r="C1242" s="405"/>
      <c r="G1242" s="1">
        <f>+G1241+E1242-F1242</f>
        <v>630.9</v>
      </c>
    </row>
    <row r="1243" spans="2:7">
      <c r="B1243" s="405"/>
      <c r="C1243" s="405"/>
      <c r="G1243" s="1">
        <f>+G1242+E1243-F1243</f>
        <v>630.9</v>
      </c>
    </row>
    <row r="1244" spans="2:7">
      <c r="B1244" s="405"/>
      <c r="C1244" s="405"/>
      <c r="G1244" s="1">
        <f>+G1243+E1244-F1244</f>
        <v>630.9</v>
      </c>
    </row>
    <row r="1245" spans="2:7">
      <c r="B1245" s="405"/>
      <c r="C1245" s="405"/>
      <c r="G1245" s="1">
        <f>+G1244+E1245-F1245</f>
        <v>630.9</v>
      </c>
    </row>
    <row r="1246" spans="2:7">
      <c r="B1246" s="405"/>
      <c r="C1246" s="405"/>
      <c r="G1246" s="1">
        <f>+G1245+E1246-F1246</f>
        <v>630.9</v>
      </c>
    </row>
    <row r="1247" spans="2:7">
      <c r="B1247" s="405"/>
      <c r="C1247" s="405"/>
      <c r="G1247" s="1">
        <f>+G1246+E1247-F1247</f>
        <v>630.9</v>
      </c>
    </row>
    <row r="1248" spans="2:7">
      <c r="B1248" s="405"/>
      <c r="C1248" s="405"/>
      <c r="G1248" s="1">
        <f>+G1247+E1248-F1248</f>
        <v>630.9</v>
      </c>
    </row>
    <row r="1249" spans="2:7">
      <c r="B1249" s="405"/>
      <c r="C1249" s="405"/>
      <c r="G1249" s="1">
        <f>+G1248+E1249-F1249</f>
        <v>630.9</v>
      </c>
    </row>
    <row r="1250" spans="2:7">
      <c r="B1250" s="405"/>
      <c r="C1250" s="405"/>
      <c r="G1250" s="1">
        <f>+G1249+E1250-F1250</f>
        <v>630.9</v>
      </c>
    </row>
    <row r="1251" spans="2:7">
      <c r="B1251" s="405"/>
      <c r="C1251" s="405"/>
      <c r="G1251" s="1">
        <f>+G1250+E1251-F1251</f>
        <v>630.9</v>
      </c>
    </row>
    <row r="1252" spans="2:7">
      <c r="B1252" s="405"/>
      <c r="C1252" s="405"/>
      <c r="G1252" s="1">
        <f>+G1251+E1252-F1252</f>
        <v>630.9</v>
      </c>
    </row>
    <row r="1253" spans="2:7">
      <c r="B1253" s="405"/>
      <c r="C1253" s="405"/>
      <c r="G1253" s="1">
        <f>+G1252+E1253-F1253</f>
        <v>630.9</v>
      </c>
    </row>
    <row r="1254" spans="2:7">
      <c r="B1254" s="405"/>
      <c r="C1254" s="405"/>
      <c r="G1254" s="1">
        <f>+G1253+E1254-F1254</f>
        <v>630.9</v>
      </c>
    </row>
    <row r="1255" spans="2:7">
      <c r="B1255" s="405"/>
      <c r="C1255" s="405"/>
      <c r="G1255" s="1">
        <f>+G1254+E1255-F1255</f>
        <v>630.9</v>
      </c>
    </row>
    <row r="1256" spans="2:7">
      <c r="B1256" s="405"/>
      <c r="C1256" s="405"/>
      <c r="G1256" s="1">
        <f>+G1255+E1256-F1256</f>
        <v>630.9</v>
      </c>
    </row>
    <row r="1257" spans="2:7">
      <c r="B1257" s="405"/>
      <c r="C1257" s="405"/>
      <c r="G1257" s="1">
        <f>+G1256+E1257-F1257</f>
        <v>630.9</v>
      </c>
    </row>
    <row r="1258" spans="2:7">
      <c r="B1258" s="405"/>
      <c r="C1258" s="405"/>
      <c r="G1258" s="1">
        <f>+G1257+E1258-F1258</f>
        <v>630.9</v>
      </c>
    </row>
    <row r="1259" spans="2:7">
      <c r="B1259" s="405"/>
      <c r="C1259" s="405"/>
      <c r="G1259" s="1">
        <f>+G1258+E1259-F1259</f>
        <v>630.9</v>
      </c>
    </row>
    <row r="1260" spans="2:7">
      <c r="B1260" s="405"/>
      <c r="C1260" s="405"/>
      <c r="G1260" s="1">
        <f>+G1259+E1260-F1260</f>
        <v>630.9</v>
      </c>
    </row>
    <row r="1261" spans="2:7">
      <c r="B1261" s="405"/>
      <c r="C1261" s="405"/>
      <c r="G1261" s="1">
        <f>+G1260+E1261-F1261</f>
        <v>630.9</v>
      </c>
    </row>
    <row r="1262" spans="2:7">
      <c r="B1262" s="405"/>
      <c r="C1262" s="405"/>
      <c r="G1262" s="1">
        <f>+G1261+E1262-F1262</f>
        <v>630.9</v>
      </c>
    </row>
    <row r="1263" spans="2:7">
      <c r="B1263" s="405"/>
      <c r="C1263" s="405"/>
      <c r="G1263" s="1">
        <f>+G1262+E1263-F1263</f>
        <v>630.9</v>
      </c>
    </row>
    <row r="1264" spans="2:7">
      <c r="B1264" s="405"/>
      <c r="C1264" s="405"/>
      <c r="G1264" s="1">
        <f>+G1263+E1264-F1264</f>
        <v>630.9</v>
      </c>
    </row>
    <row r="1265" spans="2:7">
      <c r="B1265" s="405"/>
      <c r="C1265" s="405"/>
      <c r="G1265" s="1">
        <f>+G1264+E1265-F1265</f>
        <v>630.9</v>
      </c>
    </row>
    <row r="1266" spans="2:7">
      <c r="B1266" s="405"/>
      <c r="C1266" s="405"/>
      <c r="G1266" s="1">
        <f>+G1265+E1266-F1266</f>
        <v>630.9</v>
      </c>
    </row>
    <row r="1267" spans="2:7">
      <c r="B1267" s="405"/>
      <c r="C1267" s="405"/>
      <c r="G1267" s="1">
        <f>+G1266+E1267-F1267</f>
        <v>630.9</v>
      </c>
    </row>
    <row r="1268" spans="2:7">
      <c r="B1268" s="405"/>
      <c r="C1268" s="405"/>
      <c r="G1268" s="1">
        <f>+G1267+E1268-F1268</f>
        <v>630.9</v>
      </c>
    </row>
    <row r="1269" spans="2:7">
      <c r="B1269" s="405"/>
      <c r="C1269" s="405"/>
      <c r="G1269" s="1">
        <f>+G1268+E1269-F1269</f>
        <v>630.9</v>
      </c>
    </row>
    <row r="1270" spans="2:7">
      <c r="B1270" s="405"/>
      <c r="C1270" s="405"/>
      <c r="G1270" s="1">
        <f>+G1269+E1270-F1270</f>
        <v>630.9</v>
      </c>
    </row>
    <row r="1271" spans="2:7">
      <c r="B1271" s="405"/>
      <c r="C1271" s="405"/>
      <c r="G1271" s="1">
        <f>+G1270+E1271-F1271</f>
        <v>630.9</v>
      </c>
    </row>
    <row r="1272" spans="2:7">
      <c r="B1272" s="405"/>
      <c r="C1272" s="405"/>
      <c r="G1272" s="1">
        <f>+G1271+E1272-F1272</f>
        <v>630.9</v>
      </c>
    </row>
    <row r="1273" spans="2:7">
      <c r="B1273" s="405"/>
      <c r="C1273" s="405"/>
      <c r="G1273" s="1">
        <f>+G1272+E1273-F1273</f>
        <v>630.9</v>
      </c>
    </row>
    <row r="1274" spans="2:7">
      <c r="B1274" s="405"/>
      <c r="C1274" s="405"/>
      <c r="G1274" s="1">
        <f>+G1273+E1274-F1274</f>
        <v>630.9</v>
      </c>
    </row>
    <row r="1275" spans="2:7">
      <c r="B1275" s="405"/>
      <c r="C1275" s="405"/>
      <c r="G1275" s="1">
        <f>+G1274+E1275-F1275</f>
        <v>630.9</v>
      </c>
    </row>
    <row r="1276" spans="2:7">
      <c r="B1276" s="405"/>
      <c r="C1276" s="405"/>
      <c r="G1276" s="1">
        <f>+G1275+E1276-F1276</f>
        <v>630.9</v>
      </c>
    </row>
    <row r="1277" spans="2:7">
      <c r="B1277" s="405"/>
      <c r="C1277" s="405"/>
      <c r="G1277" s="1">
        <f>+G1276+E1277-F1277</f>
        <v>630.9</v>
      </c>
    </row>
    <row r="1278" spans="2:7">
      <c r="B1278" s="405"/>
      <c r="C1278" s="405"/>
      <c r="G1278" s="1">
        <f>+G1277+E1278-F1278</f>
        <v>630.9</v>
      </c>
    </row>
    <row r="1279" spans="2:7">
      <c r="B1279" s="405"/>
      <c r="C1279" s="405"/>
      <c r="G1279" s="1">
        <f>+G1278+E1279-F1279</f>
        <v>630.9</v>
      </c>
    </row>
    <row r="1280" spans="2:7">
      <c r="B1280" s="405"/>
      <c r="C1280" s="405"/>
      <c r="G1280" s="1">
        <f>+G1279+E1280-F1280</f>
        <v>630.9</v>
      </c>
    </row>
    <row r="1281" spans="2:7">
      <c r="B1281" s="405"/>
      <c r="C1281" s="405"/>
      <c r="G1281" s="1">
        <f>+G1280+E1281-F1281</f>
        <v>630.9</v>
      </c>
    </row>
    <row r="1282" spans="2:7">
      <c r="B1282" s="405"/>
      <c r="C1282" s="405"/>
      <c r="G1282" s="1">
        <f>+G1281+E1282-F1282</f>
        <v>630.9</v>
      </c>
    </row>
    <row r="1283" spans="2:7">
      <c r="B1283" s="405"/>
      <c r="C1283" s="405"/>
      <c r="G1283" s="1">
        <f>+G1282+E1283-F1283</f>
        <v>630.9</v>
      </c>
    </row>
    <row r="1284" spans="2:7">
      <c r="B1284" s="405"/>
      <c r="C1284" s="405"/>
      <c r="G1284" s="1">
        <f>+G1283+E1284-F1284</f>
        <v>630.9</v>
      </c>
    </row>
    <row r="1285" spans="2:7">
      <c r="B1285" s="405"/>
      <c r="C1285" s="405"/>
      <c r="G1285" s="1">
        <f>+G1284+E1285-F1285</f>
        <v>630.9</v>
      </c>
    </row>
    <row r="1286" spans="2:7">
      <c r="B1286" s="405"/>
      <c r="C1286" s="405"/>
      <c r="G1286" s="1">
        <f>+G1285+E1286-F1286</f>
        <v>630.9</v>
      </c>
    </row>
    <row r="1287" spans="2:7">
      <c r="B1287" s="405"/>
      <c r="C1287" s="405"/>
      <c r="G1287" s="1">
        <f>+G1286+E1287-F1287</f>
        <v>630.9</v>
      </c>
    </row>
    <row r="1288" spans="2:7">
      <c r="B1288" s="405"/>
      <c r="C1288" s="405"/>
      <c r="G1288" s="1">
        <f>+G1287+E1288-F1288</f>
        <v>630.9</v>
      </c>
    </row>
    <row r="1289" spans="2:7">
      <c r="B1289" s="405"/>
      <c r="C1289" s="405"/>
      <c r="G1289" s="1">
        <f>+G1288+E1289-F1289</f>
        <v>630.9</v>
      </c>
    </row>
    <row r="1290" spans="2:7">
      <c r="B1290" s="405"/>
      <c r="C1290" s="405"/>
      <c r="G1290" s="1">
        <f>+G1289+E1290-F1290</f>
        <v>630.9</v>
      </c>
    </row>
    <row r="1291" spans="2:7">
      <c r="B1291" s="405"/>
      <c r="C1291" s="405"/>
      <c r="G1291" s="1">
        <f>+G1290+E1291-F1291</f>
        <v>630.9</v>
      </c>
    </row>
    <row r="1292" spans="2:7">
      <c r="B1292" s="405"/>
      <c r="C1292" s="405"/>
      <c r="G1292" s="1">
        <f>+G1291+E1292-F1292</f>
        <v>630.9</v>
      </c>
    </row>
    <row r="1293" spans="2:7">
      <c r="B1293" s="405"/>
      <c r="C1293" s="405"/>
      <c r="G1293" s="1">
        <f>+G1292+E1293-F1293</f>
        <v>630.9</v>
      </c>
    </row>
    <row r="1294" spans="2:7">
      <c r="B1294" s="405"/>
      <c r="C1294" s="405"/>
      <c r="G1294" s="1">
        <f>+G1293+E1294-F1294</f>
        <v>630.9</v>
      </c>
    </row>
    <row r="1295" spans="2:7">
      <c r="B1295" s="405"/>
      <c r="C1295" s="405"/>
      <c r="G1295" s="1">
        <f>+G1294+E1295-F1295</f>
        <v>630.9</v>
      </c>
    </row>
    <row r="1296" spans="2:7">
      <c r="B1296" s="405"/>
      <c r="C1296" s="405"/>
      <c r="G1296" s="1">
        <f>+G1295+E1296-F1296</f>
        <v>630.9</v>
      </c>
    </row>
    <row r="1297" spans="2:7">
      <c r="B1297" s="405"/>
      <c r="C1297" s="405"/>
      <c r="G1297" s="1">
        <f>+G1296+E1297-F1297</f>
        <v>630.9</v>
      </c>
    </row>
    <row r="1298" spans="2:7">
      <c r="B1298" s="405"/>
      <c r="C1298" s="405"/>
      <c r="G1298" s="1">
        <f>+G1297+E1298-F1298</f>
        <v>630.9</v>
      </c>
    </row>
    <row r="1299" spans="2:7">
      <c r="B1299" s="405"/>
      <c r="C1299" s="405"/>
      <c r="G1299" s="1">
        <f>+G1298+E1299-F1299</f>
        <v>630.9</v>
      </c>
    </row>
    <row r="1300" spans="2:7">
      <c r="B1300" s="405"/>
      <c r="C1300" s="405"/>
      <c r="G1300" s="1">
        <f>+G1299+E1300-F1300</f>
        <v>630.9</v>
      </c>
    </row>
    <row r="1301" spans="2:7">
      <c r="B1301" s="405"/>
      <c r="C1301" s="405"/>
      <c r="G1301" s="1">
        <f>+G1300+E1301-F1301</f>
        <v>630.9</v>
      </c>
    </row>
    <row r="1302" spans="2:7">
      <c r="B1302" s="405"/>
      <c r="C1302" s="405"/>
      <c r="G1302" s="1">
        <f>+G1301+E1302-F1302</f>
        <v>630.9</v>
      </c>
    </row>
    <row r="1303" spans="2:7">
      <c r="B1303" s="405"/>
      <c r="C1303" s="405"/>
      <c r="G1303" s="1">
        <f>+G1302+E1303-F1303</f>
        <v>630.9</v>
      </c>
    </row>
    <row r="1304" spans="2:7">
      <c r="B1304" s="405"/>
      <c r="C1304" s="405"/>
      <c r="G1304" s="1">
        <f>+G1303+E1304-F1304</f>
        <v>630.9</v>
      </c>
    </row>
    <row r="1305" spans="2:7">
      <c r="B1305" s="405"/>
      <c r="C1305" s="405"/>
      <c r="G1305" s="1">
        <f>+G1304+E1305-F1305</f>
        <v>630.9</v>
      </c>
    </row>
    <row r="1306" spans="2:7">
      <c r="B1306" s="405"/>
      <c r="C1306" s="405"/>
      <c r="G1306" s="1">
        <f>+G1305+E1306-F1306</f>
        <v>630.9</v>
      </c>
    </row>
    <row r="1307" spans="2:7">
      <c r="B1307" s="405"/>
      <c r="C1307" s="405"/>
      <c r="G1307" s="1">
        <f>+G1306+E1307-F1307</f>
        <v>630.9</v>
      </c>
    </row>
    <row r="1308" spans="2:7">
      <c r="B1308" s="405"/>
      <c r="C1308" s="405"/>
      <c r="G1308" s="1">
        <f>+G1307+E1308-F1308</f>
        <v>630.9</v>
      </c>
    </row>
    <row r="1309" spans="2:7">
      <c r="B1309" s="405"/>
      <c r="C1309" s="405"/>
      <c r="G1309" s="1">
        <f>+G1308+E1309-F1309</f>
        <v>630.9</v>
      </c>
    </row>
    <row r="1310" spans="2:7">
      <c r="B1310" s="405"/>
      <c r="C1310" s="405"/>
      <c r="G1310" s="1">
        <f>+G1309+E1310-F1310</f>
        <v>630.9</v>
      </c>
    </row>
    <row r="1311" spans="2:7">
      <c r="B1311" s="405"/>
      <c r="C1311" s="405"/>
      <c r="G1311" s="1">
        <f>+G1310+E1311-F1311</f>
        <v>630.9</v>
      </c>
    </row>
    <row r="1312" spans="2:7">
      <c r="B1312" s="405"/>
      <c r="C1312" s="405"/>
      <c r="G1312" s="1">
        <f>+G1311+E1312-F1312</f>
        <v>630.9</v>
      </c>
    </row>
    <row r="1313" spans="2:7">
      <c r="B1313" s="405"/>
      <c r="C1313" s="405"/>
      <c r="G1313" s="1">
        <f>+G1312+E1313-F1313</f>
        <v>630.9</v>
      </c>
    </row>
    <row r="1314" spans="2:7">
      <c r="B1314" s="405"/>
      <c r="C1314" s="405"/>
      <c r="G1314" s="1">
        <f>+G1313+E1314-F1314</f>
        <v>630.9</v>
      </c>
    </row>
    <row r="1315" spans="2:7">
      <c r="B1315" s="405"/>
      <c r="C1315" s="405"/>
      <c r="G1315" s="1">
        <f>+G1314+E1315-F1315</f>
        <v>630.9</v>
      </c>
    </row>
  </sheetData>
  <autoFilter ref="A4:G305" xr:uid="{00000000-0009-0000-0000-000019000000}"/>
  <mergeCells count="4">
    <mergeCell ref="B2:G2"/>
    <mergeCell ref="K631:M631"/>
    <mergeCell ref="K1133:M1133"/>
    <mergeCell ref="N1134:N1139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N1334"/>
  <sheetViews>
    <sheetView topLeftCell="A929" zoomScaleNormal="100" workbookViewId="0">
      <selection activeCell="E950" sqref="E950"/>
    </sheetView>
  </sheetViews>
  <sheetFormatPr defaultColWidth="11.42578125" defaultRowHeight="15"/>
  <cols>
    <col min="1" max="1" width="11.42578125" style="30"/>
    <col min="2" max="2" width="15" style="3" customWidth="1"/>
    <col min="3" max="3" width="14.28515625" style="3" bestFit="1" customWidth="1"/>
    <col min="4" max="4" width="47.28515625" bestFit="1" customWidth="1"/>
    <col min="5" max="7" width="11.42578125" style="1"/>
    <col min="9" max="9" width="13.5703125" customWidth="1"/>
    <col min="10" max="10" width="15.28515625" customWidth="1"/>
    <col min="11" max="11" width="34.140625" bestFit="1" customWidth="1"/>
    <col min="12" max="12" width="11.42578125" style="44"/>
  </cols>
  <sheetData>
    <row r="2" spans="1:7">
      <c r="B2" s="422" t="s">
        <v>514</v>
      </c>
      <c r="C2" s="422"/>
      <c r="D2" s="422"/>
      <c r="E2" s="422"/>
      <c r="F2" s="422"/>
      <c r="G2" s="422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8" t="s">
        <v>5</v>
      </c>
      <c r="F4" s="8" t="s">
        <v>6</v>
      </c>
      <c r="G4" s="7" t="s">
        <v>7</v>
      </c>
    </row>
    <row r="5" spans="1:7">
      <c r="A5" s="30">
        <v>42736</v>
      </c>
      <c r="B5" s="405" t="s">
        <v>8</v>
      </c>
      <c r="C5" s="405"/>
      <c r="G5" s="1">
        <v>238.6</v>
      </c>
    </row>
    <row r="6" spans="1:7">
      <c r="A6" s="30">
        <v>42754</v>
      </c>
      <c r="B6" s="405">
        <v>12121</v>
      </c>
      <c r="C6" s="405" t="s">
        <v>9</v>
      </c>
      <c r="F6" s="1">
        <v>158.6</v>
      </c>
      <c r="G6" s="1">
        <f>+G5+E6-F6</f>
        <v>80</v>
      </c>
    </row>
    <row r="7" spans="1:7">
      <c r="A7" s="30">
        <v>42783</v>
      </c>
      <c r="B7" s="405">
        <v>12976</v>
      </c>
      <c r="C7" s="405" t="s">
        <v>9</v>
      </c>
      <c r="F7" s="1">
        <v>40</v>
      </c>
      <c r="G7" s="1">
        <f t="shared" ref="G7:G70" si="0">+G6+E7-F7</f>
        <v>40</v>
      </c>
    </row>
    <row r="8" spans="1:7">
      <c r="A8" s="30">
        <v>42821</v>
      </c>
      <c r="B8" s="405">
        <v>12519</v>
      </c>
      <c r="C8" s="405" t="s">
        <v>9</v>
      </c>
      <c r="F8" s="1">
        <v>40</v>
      </c>
      <c r="G8" s="1">
        <f t="shared" si="0"/>
        <v>0</v>
      </c>
    </row>
    <row r="9" spans="1:7">
      <c r="A9" s="30">
        <v>42766</v>
      </c>
      <c r="B9" s="405" t="s">
        <v>11</v>
      </c>
      <c r="C9" s="405" t="s">
        <v>12</v>
      </c>
      <c r="D9" t="s">
        <v>13</v>
      </c>
      <c r="E9" s="1">
        <v>60.3</v>
      </c>
      <c r="G9" s="1">
        <f t="shared" si="0"/>
        <v>60.3</v>
      </c>
    </row>
    <row r="10" spans="1:7">
      <c r="B10" s="405"/>
      <c r="C10" s="405"/>
      <c r="D10" t="s">
        <v>14</v>
      </c>
      <c r="E10" s="1">
        <v>31.8</v>
      </c>
      <c r="G10" s="1">
        <f t="shared" si="0"/>
        <v>92.1</v>
      </c>
    </row>
    <row r="11" spans="1:7">
      <c r="B11" s="405"/>
      <c r="C11" s="405"/>
      <c r="D11" t="s">
        <v>15</v>
      </c>
      <c r="E11" s="1">
        <v>60</v>
      </c>
      <c r="G11" s="1">
        <f t="shared" si="0"/>
        <v>152.1</v>
      </c>
    </row>
    <row r="12" spans="1:7">
      <c r="B12" s="405"/>
      <c r="C12" s="405"/>
      <c r="D12" t="s">
        <v>16</v>
      </c>
      <c r="E12" s="1">
        <v>2</v>
      </c>
      <c r="G12" s="1">
        <f t="shared" si="0"/>
        <v>154.1</v>
      </c>
    </row>
    <row r="13" spans="1:7">
      <c r="A13" s="30">
        <v>42783</v>
      </c>
      <c r="B13" s="405">
        <v>12976</v>
      </c>
      <c r="C13" s="405" t="s">
        <v>12</v>
      </c>
      <c r="D13" t="s">
        <v>15</v>
      </c>
      <c r="F13" s="1">
        <v>60</v>
      </c>
      <c r="G13" s="1">
        <f t="shared" si="0"/>
        <v>94.1</v>
      </c>
    </row>
    <row r="14" spans="1:7">
      <c r="A14" s="30">
        <v>42783</v>
      </c>
      <c r="B14" s="405">
        <v>12976</v>
      </c>
      <c r="C14" s="405" t="s">
        <v>12</v>
      </c>
      <c r="D14" t="s">
        <v>16</v>
      </c>
      <c r="F14" s="1">
        <v>2</v>
      </c>
      <c r="G14" s="1">
        <f t="shared" si="0"/>
        <v>92.1</v>
      </c>
    </row>
    <row r="15" spans="1:7">
      <c r="A15" s="30">
        <v>42783</v>
      </c>
      <c r="B15" s="405">
        <v>12976</v>
      </c>
      <c r="C15" s="405" t="s">
        <v>12</v>
      </c>
      <c r="D15" t="s">
        <v>13</v>
      </c>
      <c r="F15" s="1">
        <v>60.3</v>
      </c>
      <c r="G15" s="1">
        <f t="shared" si="0"/>
        <v>31.799999999999997</v>
      </c>
    </row>
    <row r="16" spans="1:7">
      <c r="A16" s="30">
        <v>42783</v>
      </c>
      <c r="B16" s="405">
        <v>12976</v>
      </c>
      <c r="C16" s="405" t="s">
        <v>12</v>
      </c>
      <c r="D16" t="s">
        <v>14</v>
      </c>
      <c r="F16" s="1">
        <v>31.8</v>
      </c>
      <c r="G16" s="1">
        <f t="shared" si="0"/>
        <v>0</v>
      </c>
    </row>
    <row r="17" spans="1:7">
      <c r="A17" s="30">
        <v>42794</v>
      </c>
      <c r="B17" s="405" t="s">
        <v>11</v>
      </c>
      <c r="C17" s="405" t="s">
        <v>19</v>
      </c>
      <c r="D17" t="s">
        <v>13</v>
      </c>
      <c r="E17" s="1">
        <v>78.2</v>
      </c>
      <c r="G17" s="1">
        <f t="shared" si="0"/>
        <v>78.2</v>
      </c>
    </row>
    <row r="18" spans="1:7">
      <c r="B18" s="405"/>
      <c r="C18" s="405"/>
      <c r="D18" t="s">
        <v>14</v>
      </c>
      <c r="E18" s="1">
        <v>22</v>
      </c>
      <c r="G18" s="1">
        <f t="shared" si="0"/>
        <v>100.2</v>
      </c>
    </row>
    <row r="19" spans="1:7">
      <c r="B19" s="405"/>
      <c r="C19" s="405"/>
      <c r="D19" t="s">
        <v>15</v>
      </c>
      <c r="E19" s="1">
        <v>56</v>
      </c>
      <c r="G19" s="1">
        <f t="shared" si="0"/>
        <v>156.19999999999999</v>
      </c>
    </row>
    <row r="20" spans="1:7">
      <c r="B20" s="405"/>
      <c r="C20" s="405"/>
      <c r="D20" t="s">
        <v>16</v>
      </c>
      <c r="E20" s="1">
        <v>2</v>
      </c>
      <c r="G20" s="1">
        <f t="shared" si="0"/>
        <v>158.19999999999999</v>
      </c>
    </row>
    <row r="21" spans="1:7">
      <c r="A21" s="30">
        <v>42821</v>
      </c>
      <c r="B21" s="405">
        <v>12519</v>
      </c>
      <c r="C21" s="405" t="s">
        <v>19</v>
      </c>
      <c r="D21" t="s">
        <v>15</v>
      </c>
      <c r="F21" s="1">
        <v>56</v>
      </c>
      <c r="G21" s="1">
        <f t="shared" si="0"/>
        <v>102.19999999999999</v>
      </c>
    </row>
    <row r="22" spans="1:7">
      <c r="A22" s="30">
        <v>42821</v>
      </c>
      <c r="B22" s="405">
        <v>12519</v>
      </c>
      <c r="C22" s="405" t="s">
        <v>19</v>
      </c>
      <c r="D22" t="s">
        <v>16</v>
      </c>
      <c r="F22" s="1">
        <v>2</v>
      </c>
      <c r="G22" s="1">
        <f t="shared" si="0"/>
        <v>100.19999999999999</v>
      </c>
    </row>
    <row r="23" spans="1:7">
      <c r="A23" s="30">
        <v>42821</v>
      </c>
      <c r="B23" s="405">
        <v>12519</v>
      </c>
      <c r="C23" s="405" t="s">
        <v>19</v>
      </c>
      <c r="D23" t="s">
        <v>13</v>
      </c>
      <c r="F23" s="1">
        <v>78.2</v>
      </c>
      <c r="G23" s="1">
        <f t="shared" si="0"/>
        <v>21.999999999999986</v>
      </c>
    </row>
    <row r="24" spans="1:7">
      <c r="A24" s="30">
        <v>42821</v>
      </c>
      <c r="B24" s="405">
        <v>12519</v>
      </c>
      <c r="C24" s="405" t="s">
        <v>19</v>
      </c>
      <c r="D24" t="s">
        <v>14</v>
      </c>
      <c r="F24" s="1">
        <v>22</v>
      </c>
      <c r="G24" s="1">
        <f t="shared" si="0"/>
        <v>0</v>
      </c>
    </row>
    <row r="25" spans="1:7">
      <c r="A25" s="30">
        <v>42825</v>
      </c>
      <c r="B25" s="405" t="s">
        <v>11</v>
      </c>
      <c r="C25" s="405" t="s">
        <v>20</v>
      </c>
      <c r="D25" t="s">
        <v>13</v>
      </c>
      <c r="E25" s="1">
        <v>74.8</v>
      </c>
      <c r="G25" s="1">
        <f t="shared" si="0"/>
        <v>74.8</v>
      </c>
    </row>
    <row r="26" spans="1:7">
      <c r="B26" s="405"/>
      <c r="C26" s="405"/>
      <c r="D26" t="s">
        <v>14</v>
      </c>
      <c r="E26" s="1">
        <v>23.2</v>
      </c>
      <c r="G26" s="1">
        <f t="shared" si="0"/>
        <v>98</v>
      </c>
    </row>
    <row r="27" spans="1:7">
      <c r="B27" s="405"/>
      <c r="C27" s="405"/>
      <c r="D27" t="s">
        <v>15</v>
      </c>
      <c r="E27" s="1">
        <v>60</v>
      </c>
      <c r="G27" s="1">
        <f t="shared" si="0"/>
        <v>158</v>
      </c>
    </row>
    <row r="28" spans="1:7">
      <c r="B28" s="405"/>
      <c r="C28" s="405"/>
      <c r="D28" t="s">
        <v>16</v>
      </c>
      <c r="E28" s="1">
        <v>2</v>
      </c>
      <c r="G28" s="1">
        <f t="shared" si="0"/>
        <v>160</v>
      </c>
    </row>
    <row r="29" spans="1:7">
      <c r="A29" s="30">
        <v>42840</v>
      </c>
      <c r="B29" s="405">
        <v>12640</v>
      </c>
      <c r="C29" s="405" t="s">
        <v>20</v>
      </c>
      <c r="D29" t="s">
        <v>15</v>
      </c>
      <c r="F29" s="1">
        <v>60</v>
      </c>
      <c r="G29" s="1">
        <f t="shared" si="0"/>
        <v>100</v>
      </c>
    </row>
    <row r="30" spans="1:7">
      <c r="A30" s="30">
        <v>42840</v>
      </c>
      <c r="B30" s="405">
        <v>12640</v>
      </c>
      <c r="C30" s="405" t="s">
        <v>20</v>
      </c>
      <c r="D30" t="s">
        <v>16</v>
      </c>
      <c r="F30" s="1">
        <v>2</v>
      </c>
      <c r="G30" s="1">
        <f t="shared" si="0"/>
        <v>98</v>
      </c>
    </row>
    <row r="31" spans="1:7">
      <c r="A31" s="30">
        <v>42840</v>
      </c>
      <c r="B31" s="405">
        <v>12640</v>
      </c>
      <c r="C31" s="405" t="s">
        <v>20</v>
      </c>
      <c r="D31" t="s">
        <v>13</v>
      </c>
      <c r="F31" s="1">
        <v>74.8</v>
      </c>
      <c r="G31" s="1">
        <f t="shared" si="0"/>
        <v>23.200000000000003</v>
      </c>
    </row>
    <row r="32" spans="1:7">
      <c r="A32" s="30">
        <v>42840</v>
      </c>
      <c r="B32" s="405">
        <v>12640</v>
      </c>
      <c r="C32" s="405" t="s">
        <v>20</v>
      </c>
      <c r="D32" t="s">
        <v>14</v>
      </c>
      <c r="F32" s="1">
        <v>23.2</v>
      </c>
      <c r="G32" s="1">
        <f t="shared" si="0"/>
        <v>0</v>
      </c>
    </row>
    <row r="33" spans="1:7">
      <c r="A33" s="30">
        <v>42855</v>
      </c>
      <c r="B33" s="405" t="s">
        <v>11</v>
      </c>
      <c r="C33" s="405" t="s">
        <v>21</v>
      </c>
      <c r="D33" t="s">
        <v>13</v>
      </c>
      <c r="E33" s="1">
        <v>71.099999999999994</v>
      </c>
      <c r="G33" s="1">
        <f t="shared" si="0"/>
        <v>71.099999999999994</v>
      </c>
    </row>
    <row r="34" spans="1:7">
      <c r="B34" s="405"/>
      <c r="C34" s="405"/>
      <c r="D34" t="s">
        <v>14</v>
      </c>
      <c r="E34" s="1">
        <v>22.8</v>
      </c>
      <c r="G34" s="1">
        <f t="shared" si="0"/>
        <v>93.899999999999991</v>
      </c>
    </row>
    <row r="35" spans="1:7">
      <c r="B35" s="405"/>
      <c r="C35" s="405"/>
      <c r="D35" t="s">
        <v>15</v>
      </c>
      <c r="E35" s="1">
        <v>60</v>
      </c>
      <c r="G35" s="1">
        <f t="shared" si="0"/>
        <v>153.89999999999998</v>
      </c>
    </row>
    <row r="36" spans="1:7">
      <c r="B36" s="405"/>
      <c r="C36" s="405"/>
      <c r="D36" t="s">
        <v>16</v>
      </c>
      <c r="E36" s="1">
        <v>2</v>
      </c>
      <c r="G36" s="1">
        <f t="shared" si="0"/>
        <v>155.89999999999998</v>
      </c>
    </row>
    <row r="37" spans="1:7">
      <c r="A37" s="30">
        <v>42877</v>
      </c>
      <c r="B37" s="405">
        <v>12794</v>
      </c>
      <c r="C37" s="405" t="s">
        <v>21</v>
      </c>
      <c r="D37" t="s">
        <v>15</v>
      </c>
      <c r="F37" s="1">
        <v>60</v>
      </c>
      <c r="G37" s="1">
        <f t="shared" si="0"/>
        <v>95.899999999999977</v>
      </c>
    </row>
    <row r="38" spans="1:7">
      <c r="A38" s="30">
        <v>42877</v>
      </c>
      <c r="B38" s="405">
        <v>12794</v>
      </c>
      <c r="C38" s="405" t="s">
        <v>21</v>
      </c>
      <c r="D38" t="s">
        <v>16</v>
      </c>
      <c r="F38" s="1">
        <v>2</v>
      </c>
      <c r="G38" s="1">
        <f t="shared" si="0"/>
        <v>93.899999999999977</v>
      </c>
    </row>
    <row r="39" spans="1:7">
      <c r="A39" s="30">
        <v>42877</v>
      </c>
      <c r="B39" s="405">
        <v>12794</v>
      </c>
      <c r="C39" s="405" t="s">
        <v>21</v>
      </c>
      <c r="D39" t="s">
        <v>13</v>
      </c>
      <c r="F39" s="1">
        <v>71.099999999999994</v>
      </c>
      <c r="G39" s="1">
        <f t="shared" si="0"/>
        <v>22.799999999999983</v>
      </c>
    </row>
    <row r="40" spans="1:7">
      <c r="A40" s="30">
        <v>42877</v>
      </c>
      <c r="B40" s="405">
        <v>12794</v>
      </c>
      <c r="C40" s="405" t="s">
        <v>21</v>
      </c>
      <c r="D40" t="s">
        <v>14</v>
      </c>
      <c r="F40" s="1">
        <v>22.8</v>
      </c>
      <c r="G40" s="1">
        <f t="shared" si="0"/>
        <v>0</v>
      </c>
    </row>
    <row r="41" spans="1:7">
      <c r="A41" s="32">
        <v>42886</v>
      </c>
      <c r="B41" s="404" t="s">
        <v>11</v>
      </c>
      <c r="C41" s="404" t="s">
        <v>22</v>
      </c>
      <c r="D41" t="s">
        <v>13</v>
      </c>
      <c r="E41" s="1">
        <v>66.5</v>
      </c>
      <c r="G41" s="1">
        <f t="shared" si="0"/>
        <v>66.5</v>
      </c>
    </row>
    <row r="42" spans="1:7">
      <c r="B42" s="405"/>
      <c r="C42" s="405"/>
      <c r="D42" t="s">
        <v>14</v>
      </c>
      <c r="E42" s="1">
        <v>23.5</v>
      </c>
      <c r="G42" s="1">
        <f t="shared" si="0"/>
        <v>90</v>
      </c>
    </row>
    <row r="43" spans="1:7">
      <c r="B43" s="405"/>
      <c r="C43" s="405"/>
      <c r="D43" t="s">
        <v>15</v>
      </c>
      <c r="E43" s="1">
        <v>60</v>
      </c>
      <c r="G43" s="1">
        <f t="shared" si="0"/>
        <v>150</v>
      </c>
    </row>
    <row r="44" spans="1:7">
      <c r="B44" s="405"/>
      <c r="C44" s="405"/>
      <c r="D44" t="s">
        <v>16</v>
      </c>
      <c r="E44" s="1">
        <v>2</v>
      </c>
      <c r="G44" s="1">
        <f t="shared" si="0"/>
        <v>152</v>
      </c>
    </row>
    <row r="45" spans="1:7">
      <c r="A45" s="30">
        <v>42907</v>
      </c>
      <c r="B45" s="405">
        <v>13121</v>
      </c>
      <c r="C45" s="405" t="s">
        <v>22</v>
      </c>
      <c r="D45" t="s">
        <v>15</v>
      </c>
      <c r="F45" s="1">
        <v>60</v>
      </c>
      <c r="G45" s="1">
        <f t="shared" si="0"/>
        <v>92</v>
      </c>
    </row>
    <row r="46" spans="1:7">
      <c r="A46" s="30">
        <v>42907</v>
      </c>
      <c r="B46" s="405">
        <v>13121</v>
      </c>
      <c r="C46" s="405" t="s">
        <v>22</v>
      </c>
      <c r="D46" t="s">
        <v>16</v>
      </c>
      <c r="F46" s="1">
        <v>2</v>
      </c>
      <c r="G46" s="1">
        <f t="shared" si="0"/>
        <v>90</v>
      </c>
    </row>
    <row r="47" spans="1:7">
      <c r="A47" s="30">
        <v>42907</v>
      </c>
      <c r="B47" s="405">
        <v>13121</v>
      </c>
      <c r="C47" s="405" t="s">
        <v>22</v>
      </c>
      <c r="D47" t="s">
        <v>13</v>
      </c>
      <c r="F47" s="1">
        <v>66.5</v>
      </c>
      <c r="G47" s="1">
        <f t="shared" si="0"/>
        <v>23.5</v>
      </c>
    </row>
    <row r="48" spans="1:7">
      <c r="A48" s="30">
        <v>42907</v>
      </c>
      <c r="B48" s="405">
        <v>13121</v>
      </c>
      <c r="C48" s="405" t="s">
        <v>22</v>
      </c>
      <c r="D48" t="s">
        <v>14</v>
      </c>
      <c r="F48" s="1">
        <v>23.5</v>
      </c>
      <c r="G48" s="1">
        <f t="shared" si="0"/>
        <v>0</v>
      </c>
    </row>
    <row r="49" spans="1:7">
      <c r="A49" s="32">
        <v>42916</v>
      </c>
      <c r="B49" s="404" t="s">
        <v>11</v>
      </c>
      <c r="C49" s="404" t="s">
        <v>23</v>
      </c>
      <c r="D49" t="s">
        <v>13</v>
      </c>
      <c r="E49" s="1">
        <v>55.2</v>
      </c>
      <c r="G49" s="1">
        <f t="shared" si="0"/>
        <v>55.2</v>
      </c>
    </row>
    <row r="50" spans="1:7">
      <c r="B50" s="405"/>
      <c r="C50" s="405"/>
      <c r="D50" t="s">
        <v>14</v>
      </c>
      <c r="E50" s="1">
        <v>22.8</v>
      </c>
      <c r="G50" s="1">
        <f t="shared" si="0"/>
        <v>78</v>
      </c>
    </row>
    <row r="51" spans="1:7">
      <c r="B51" s="405"/>
      <c r="C51" s="405"/>
      <c r="D51" t="s">
        <v>15</v>
      </c>
      <c r="E51" s="1">
        <v>60</v>
      </c>
      <c r="G51" s="1">
        <f t="shared" si="0"/>
        <v>138</v>
      </c>
    </row>
    <row r="52" spans="1:7">
      <c r="B52" s="405"/>
      <c r="C52" s="405"/>
      <c r="D52" t="s">
        <v>16</v>
      </c>
      <c r="E52" s="1">
        <v>2</v>
      </c>
      <c r="G52" s="1">
        <f t="shared" si="0"/>
        <v>140</v>
      </c>
    </row>
    <row r="53" spans="1:7">
      <c r="A53" s="30">
        <v>42940</v>
      </c>
      <c r="B53" s="405">
        <v>13238</v>
      </c>
      <c r="C53" s="405" t="s">
        <v>23</v>
      </c>
      <c r="D53" t="s">
        <v>13</v>
      </c>
      <c r="F53" s="1">
        <v>55.2</v>
      </c>
      <c r="G53" s="1">
        <f t="shared" si="0"/>
        <v>84.8</v>
      </c>
    </row>
    <row r="54" spans="1:7">
      <c r="A54" s="30">
        <v>42940</v>
      </c>
      <c r="B54" s="405">
        <v>13238</v>
      </c>
      <c r="C54" s="405" t="s">
        <v>23</v>
      </c>
      <c r="D54" t="s">
        <v>14</v>
      </c>
      <c r="F54" s="1">
        <v>22.8</v>
      </c>
      <c r="G54" s="1">
        <f t="shared" si="0"/>
        <v>62</v>
      </c>
    </row>
    <row r="55" spans="1:7">
      <c r="A55" s="30">
        <v>42940</v>
      </c>
      <c r="B55" s="405">
        <v>13239</v>
      </c>
      <c r="C55" s="405" t="s">
        <v>23</v>
      </c>
      <c r="D55" t="s">
        <v>15</v>
      </c>
      <c r="F55" s="1">
        <v>60</v>
      </c>
      <c r="G55" s="1">
        <f t="shared" si="0"/>
        <v>2</v>
      </c>
    </row>
    <row r="56" spans="1:7">
      <c r="A56" s="30">
        <v>42940</v>
      </c>
      <c r="B56" s="405">
        <v>13239</v>
      </c>
      <c r="C56" s="405" t="s">
        <v>23</v>
      </c>
      <c r="D56" t="s">
        <v>16</v>
      </c>
      <c r="F56" s="1">
        <v>2</v>
      </c>
      <c r="G56" s="1">
        <f t="shared" si="0"/>
        <v>0</v>
      </c>
    </row>
    <row r="57" spans="1:7">
      <c r="A57" s="30">
        <v>42947</v>
      </c>
      <c r="B57" s="404" t="s">
        <v>11</v>
      </c>
      <c r="C57" s="405" t="s">
        <v>24</v>
      </c>
      <c r="D57" t="s">
        <v>13</v>
      </c>
      <c r="E57" s="1">
        <v>58.9</v>
      </c>
      <c r="G57" s="1">
        <f t="shared" si="0"/>
        <v>58.9</v>
      </c>
    </row>
    <row r="58" spans="1:7">
      <c r="B58" s="405"/>
      <c r="C58" s="405"/>
      <c r="D58" t="s">
        <v>14</v>
      </c>
      <c r="E58" s="1">
        <v>22.5</v>
      </c>
      <c r="G58" s="1">
        <f t="shared" si="0"/>
        <v>81.400000000000006</v>
      </c>
    </row>
    <row r="59" spans="1:7">
      <c r="B59" s="405"/>
      <c r="C59" s="405"/>
      <c r="D59" t="s">
        <v>15</v>
      </c>
      <c r="E59" s="1">
        <v>60</v>
      </c>
      <c r="G59" s="1">
        <f t="shared" si="0"/>
        <v>141.4</v>
      </c>
    </row>
    <row r="60" spans="1:7">
      <c r="B60" s="405"/>
      <c r="C60" s="405"/>
      <c r="D60" t="s">
        <v>16</v>
      </c>
      <c r="E60" s="1">
        <v>2</v>
      </c>
      <c r="G60" s="1">
        <f t="shared" si="0"/>
        <v>143.4</v>
      </c>
    </row>
    <row r="61" spans="1:7">
      <c r="A61" s="30">
        <v>42948</v>
      </c>
      <c r="B61" s="405">
        <v>13039</v>
      </c>
      <c r="C61" s="405" t="s">
        <v>24</v>
      </c>
      <c r="D61" t="s">
        <v>15</v>
      </c>
      <c r="F61" s="1">
        <v>60</v>
      </c>
      <c r="G61" s="1">
        <f t="shared" si="0"/>
        <v>83.4</v>
      </c>
    </row>
    <row r="62" spans="1:7">
      <c r="A62" s="30">
        <v>42948</v>
      </c>
      <c r="B62" s="405">
        <v>13039</v>
      </c>
      <c r="C62" s="405" t="s">
        <v>24</v>
      </c>
      <c r="D62" t="s">
        <v>16</v>
      </c>
      <c r="F62" s="1">
        <v>2</v>
      </c>
      <c r="G62" s="1">
        <f t="shared" si="0"/>
        <v>81.400000000000006</v>
      </c>
    </row>
    <row r="63" spans="1:7">
      <c r="A63" s="30">
        <v>42978</v>
      </c>
      <c r="B63" s="405">
        <v>13348</v>
      </c>
      <c r="C63" s="405" t="s">
        <v>24</v>
      </c>
      <c r="D63" t="s">
        <v>13</v>
      </c>
      <c r="F63" s="1">
        <v>58.9</v>
      </c>
      <c r="G63" s="1">
        <f t="shared" si="0"/>
        <v>22.500000000000007</v>
      </c>
    </row>
    <row r="64" spans="1:7">
      <c r="A64" s="30">
        <v>42978</v>
      </c>
      <c r="B64" s="405">
        <v>13348</v>
      </c>
      <c r="C64" s="405" t="s">
        <v>24</v>
      </c>
      <c r="D64" t="s">
        <v>14</v>
      </c>
      <c r="F64" s="1">
        <v>22.5</v>
      </c>
      <c r="G64" s="1">
        <f t="shared" si="0"/>
        <v>0</v>
      </c>
    </row>
    <row r="65" spans="1:7">
      <c r="A65" s="30">
        <v>42978</v>
      </c>
      <c r="B65" s="404" t="s">
        <v>11</v>
      </c>
      <c r="C65" s="405" t="s">
        <v>25</v>
      </c>
      <c r="D65" t="s">
        <v>13</v>
      </c>
      <c r="E65" s="1">
        <v>58.9</v>
      </c>
      <c r="G65" s="1">
        <f t="shared" si="0"/>
        <v>58.9</v>
      </c>
    </row>
    <row r="66" spans="1:7">
      <c r="B66" s="405"/>
      <c r="C66" s="405"/>
      <c r="D66" t="s">
        <v>14</v>
      </c>
      <c r="E66" s="1">
        <v>22.5</v>
      </c>
      <c r="G66" s="1">
        <f t="shared" si="0"/>
        <v>81.400000000000006</v>
      </c>
    </row>
    <row r="67" spans="1:7">
      <c r="B67" s="405"/>
      <c r="C67" s="405"/>
      <c r="D67" t="s">
        <v>15</v>
      </c>
      <c r="E67" s="1">
        <v>60</v>
      </c>
      <c r="G67" s="1">
        <f t="shared" si="0"/>
        <v>141.4</v>
      </c>
    </row>
    <row r="68" spans="1:7">
      <c r="B68" s="405"/>
      <c r="C68" s="405"/>
      <c r="D68" t="s">
        <v>16</v>
      </c>
      <c r="E68" s="1">
        <v>2</v>
      </c>
      <c r="G68" s="1">
        <f t="shared" si="0"/>
        <v>143.4</v>
      </c>
    </row>
    <row r="69" spans="1:7">
      <c r="A69" s="30">
        <v>42997</v>
      </c>
      <c r="B69" s="405">
        <v>13602</v>
      </c>
      <c r="C69" s="405" t="s">
        <v>25</v>
      </c>
      <c r="D69" t="s">
        <v>13</v>
      </c>
      <c r="F69" s="1">
        <v>58.9</v>
      </c>
      <c r="G69" s="1">
        <f t="shared" si="0"/>
        <v>84.5</v>
      </c>
    </row>
    <row r="70" spans="1:7">
      <c r="A70" s="30">
        <v>42997</v>
      </c>
      <c r="B70" s="405">
        <v>13602</v>
      </c>
      <c r="C70" s="405" t="s">
        <v>25</v>
      </c>
      <c r="D70" t="s">
        <v>14</v>
      </c>
      <c r="F70" s="1">
        <v>22.5</v>
      </c>
      <c r="G70" s="1">
        <f t="shared" si="0"/>
        <v>62</v>
      </c>
    </row>
    <row r="71" spans="1:7">
      <c r="A71" s="30">
        <v>42997</v>
      </c>
      <c r="B71" s="405">
        <v>13602</v>
      </c>
      <c r="C71" s="405" t="s">
        <v>25</v>
      </c>
      <c r="D71" t="s">
        <v>15</v>
      </c>
      <c r="F71" s="1">
        <v>60</v>
      </c>
      <c r="G71" s="1">
        <f t="shared" ref="G71:G135" si="1">+G70+E71-F71</f>
        <v>2</v>
      </c>
    </row>
    <row r="72" spans="1:7">
      <c r="A72" s="30">
        <v>42997</v>
      </c>
      <c r="B72" s="405">
        <v>13602</v>
      </c>
      <c r="C72" s="405" t="s">
        <v>25</v>
      </c>
      <c r="D72" t="s">
        <v>16</v>
      </c>
      <c r="F72" s="1">
        <v>2</v>
      </c>
      <c r="G72" s="1">
        <f t="shared" si="1"/>
        <v>0</v>
      </c>
    </row>
    <row r="73" spans="1:7">
      <c r="A73" s="30">
        <v>43008</v>
      </c>
      <c r="B73" s="404" t="s">
        <v>11</v>
      </c>
      <c r="C73" s="405" t="s">
        <v>26</v>
      </c>
      <c r="D73" t="s">
        <v>13</v>
      </c>
      <c r="E73" s="1">
        <v>50</v>
      </c>
      <c r="G73" s="1">
        <f t="shared" si="1"/>
        <v>50</v>
      </c>
    </row>
    <row r="74" spans="1:7">
      <c r="B74" s="405"/>
      <c r="C74" s="405"/>
      <c r="D74" t="s">
        <v>14</v>
      </c>
      <c r="E74" s="1">
        <v>23</v>
      </c>
      <c r="G74" s="1">
        <f t="shared" si="1"/>
        <v>73</v>
      </c>
    </row>
    <row r="75" spans="1:7">
      <c r="B75" s="405"/>
      <c r="C75" s="405"/>
      <c r="D75" t="s">
        <v>15</v>
      </c>
      <c r="E75" s="1">
        <v>60</v>
      </c>
      <c r="G75" s="1">
        <f t="shared" si="1"/>
        <v>133</v>
      </c>
    </row>
    <row r="76" spans="1:7">
      <c r="B76" s="405"/>
      <c r="C76" s="405"/>
      <c r="D76" t="s">
        <v>16</v>
      </c>
      <c r="E76" s="1">
        <v>2</v>
      </c>
      <c r="G76" s="1">
        <f t="shared" si="1"/>
        <v>135</v>
      </c>
    </row>
    <row r="77" spans="1:7">
      <c r="A77" s="30">
        <v>42788</v>
      </c>
      <c r="B77" s="405"/>
      <c r="C77" s="405"/>
      <c r="D77" t="s">
        <v>46</v>
      </c>
      <c r="E77" s="1">
        <v>85</v>
      </c>
      <c r="G77" s="1">
        <f t="shared" si="1"/>
        <v>220</v>
      </c>
    </row>
    <row r="78" spans="1:7">
      <c r="A78" s="30">
        <v>42823</v>
      </c>
      <c r="B78" s="405"/>
      <c r="C78" s="405"/>
      <c r="D78" t="s">
        <v>46</v>
      </c>
      <c r="E78" s="1">
        <v>85</v>
      </c>
      <c r="G78" s="1">
        <f t="shared" si="1"/>
        <v>305</v>
      </c>
    </row>
    <row r="79" spans="1:7">
      <c r="A79" s="30">
        <v>43027</v>
      </c>
      <c r="B79" s="405">
        <v>13832</v>
      </c>
      <c r="C79" s="405" t="s">
        <v>26</v>
      </c>
      <c r="D79" t="s">
        <v>15</v>
      </c>
      <c r="F79" s="1">
        <v>60</v>
      </c>
      <c r="G79" s="1">
        <f t="shared" si="1"/>
        <v>245</v>
      </c>
    </row>
    <row r="80" spans="1:7">
      <c r="A80" s="30">
        <v>43027</v>
      </c>
      <c r="B80" s="405">
        <v>13832</v>
      </c>
      <c r="C80" s="405" t="s">
        <v>26</v>
      </c>
      <c r="D80" t="s">
        <v>16</v>
      </c>
      <c r="F80" s="1">
        <v>2</v>
      </c>
      <c r="G80" s="1">
        <f t="shared" si="1"/>
        <v>243</v>
      </c>
    </row>
    <row r="81" spans="1:7">
      <c r="A81" s="30">
        <v>43027</v>
      </c>
      <c r="B81" s="405">
        <v>13832</v>
      </c>
      <c r="C81" s="405" t="s">
        <v>26</v>
      </c>
      <c r="D81" t="s">
        <v>13</v>
      </c>
      <c r="F81" s="1">
        <v>50</v>
      </c>
      <c r="G81" s="1">
        <f t="shared" si="1"/>
        <v>193</v>
      </c>
    </row>
    <row r="82" spans="1:7">
      <c r="A82" s="30">
        <v>43027</v>
      </c>
      <c r="B82" s="405">
        <v>13832</v>
      </c>
      <c r="C82" s="405" t="s">
        <v>26</v>
      </c>
      <c r="D82" t="s">
        <v>14</v>
      </c>
      <c r="F82" s="1">
        <v>23</v>
      </c>
      <c r="G82" s="1">
        <f t="shared" si="1"/>
        <v>170</v>
      </c>
    </row>
    <row r="83" spans="1:7">
      <c r="A83" s="30">
        <v>43067</v>
      </c>
      <c r="B83" s="405" t="s">
        <v>129</v>
      </c>
      <c r="C83" s="16">
        <v>42788</v>
      </c>
      <c r="D83" t="s">
        <v>46</v>
      </c>
      <c r="F83" s="1">
        <v>85</v>
      </c>
      <c r="G83" s="1">
        <f t="shared" si="1"/>
        <v>85</v>
      </c>
    </row>
    <row r="84" spans="1:7">
      <c r="A84" s="30">
        <v>43067</v>
      </c>
      <c r="B84" s="405" t="s">
        <v>129</v>
      </c>
      <c r="C84" s="16">
        <v>42823</v>
      </c>
      <c r="D84" t="s">
        <v>46</v>
      </c>
      <c r="F84" s="1">
        <v>85</v>
      </c>
      <c r="G84" s="1">
        <f t="shared" si="1"/>
        <v>0</v>
      </c>
    </row>
    <row r="85" spans="1:7">
      <c r="A85" s="30">
        <v>43039</v>
      </c>
      <c r="B85" s="404" t="s">
        <v>11</v>
      </c>
      <c r="C85" s="405" t="s">
        <v>27</v>
      </c>
      <c r="D85" t="s">
        <v>13</v>
      </c>
      <c r="E85" s="1">
        <v>50.4</v>
      </c>
      <c r="G85" s="1">
        <f t="shared" si="1"/>
        <v>50.4</v>
      </c>
    </row>
    <row r="86" spans="1:7">
      <c r="B86" s="405"/>
      <c r="C86" s="405"/>
      <c r="D86" t="s">
        <v>14</v>
      </c>
      <c r="E86" s="1">
        <v>23</v>
      </c>
      <c r="G86" s="1">
        <f t="shared" si="1"/>
        <v>73.400000000000006</v>
      </c>
    </row>
    <row r="87" spans="1:7">
      <c r="B87" s="405"/>
      <c r="C87" s="405"/>
      <c r="D87" t="s">
        <v>15</v>
      </c>
      <c r="E87" s="1">
        <v>60</v>
      </c>
      <c r="G87" s="1">
        <f t="shared" si="1"/>
        <v>133.4</v>
      </c>
    </row>
    <row r="88" spans="1:7">
      <c r="B88" s="405"/>
      <c r="C88" s="405"/>
      <c r="D88" t="s">
        <v>16</v>
      </c>
      <c r="E88" s="1">
        <v>2</v>
      </c>
      <c r="G88" s="1">
        <f t="shared" si="1"/>
        <v>135.4</v>
      </c>
    </row>
    <row r="89" spans="1:7">
      <c r="A89" s="30">
        <v>43057</v>
      </c>
      <c r="B89" s="405">
        <v>13994</v>
      </c>
      <c r="C89" s="405" t="s">
        <v>27</v>
      </c>
      <c r="D89" t="s">
        <v>15</v>
      </c>
      <c r="F89" s="1">
        <v>60</v>
      </c>
      <c r="G89" s="1">
        <f t="shared" si="1"/>
        <v>75.400000000000006</v>
      </c>
    </row>
    <row r="90" spans="1:7">
      <c r="A90" s="30">
        <v>43057</v>
      </c>
      <c r="B90" s="405">
        <v>13994</v>
      </c>
      <c r="C90" s="405" t="s">
        <v>27</v>
      </c>
      <c r="D90" t="s">
        <v>16</v>
      </c>
      <c r="F90" s="1">
        <v>2</v>
      </c>
      <c r="G90" s="1">
        <f t="shared" si="1"/>
        <v>73.400000000000006</v>
      </c>
    </row>
    <row r="91" spans="1:7">
      <c r="A91" s="30">
        <v>43057</v>
      </c>
      <c r="B91" s="405">
        <v>13994</v>
      </c>
      <c r="C91" s="405" t="s">
        <v>27</v>
      </c>
      <c r="D91" t="s">
        <v>13</v>
      </c>
      <c r="F91" s="1">
        <v>50.4</v>
      </c>
      <c r="G91" s="1">
        <f t="shared" si="1"/>
        <v>23.000000000000007</v>
      </c>
    </row>
    <row r="92" spans="1:7">
      <c r="A92" s="30">
        <v>43057</v>
      </c>
      <c r="B92" s="405">
        <v>13994</v>
      </c>
      <c r="C92" s="405" t="s">
        <v>27</v>
      </c>
      <c r="D92" t="s">
        <v>14</v>
      </c>
      <c r="F92" s="1">
        <v>23</v>
      </c>
      <c r="G92" s="1">
        <f t="shared" si="1"/>
        <v>0</v>
      </c>
    </row>
    <row r="93" spans="1:7">
      <c r="A93" s="32">
        <v>43069</v>
      </c>
      <c r="B93" s="404" t="s">
        <v>11</v>
      </c>
      <c r="C93" s="404" t="s">
        <v>28</v>
      </c>
      <c r="D93" t="s">
        <v>13</v>
      </c>
      <c r="E93" s="1">
        <v>53.4</v>
      </c>
      <c r="G93" s="1">
        <f t="shared" si="1"/>
        <v>53.4</v>
      </c>
    </row>
    <row r="94" spans="1:7">
      <c r="A94" s="32"/>
      <c r="B94" s="404"/>
      <c r="C94" s="404"/>
      <c r="D94" t="s">
        <v>14</v>
      </c>
      <c r="E94" s="1">
        <v>22.3</v>
      </c>
      <c r="G94" s="1">
        <f t="shared" si="1"/>
        <v>75.7</v>
      </c>
    </row>
    <row r="95" spans="1:7">
      <c r="B95" s="405"/>
      <c r="C95" s="405"/>
      <c r="D95" t="s">
        <v>15</v>
      </c>
      <c r="E95" s="1">
        <v>60</v>
      </c>
      <c r="G95" s="1">
        <f t="shared" si="1"/>
        <v>135.69999999999999</v>
      </c>
    </row>
    <row r="96" spans="1:7">
      <c r="B96" s="405"/>
      <c r="C96" s="405"/>
      <c r="D96" t="s">
        <v>16</v>
      </c>
      <c r="E96" s="1">
        <v>2</v>
      </c>
      <c r="G96" s="1">
        <f t="shared" si="1"/>
        <v>137.69999999999999</v>
      </c>
    </row>
    <row r="97" spans="1:7">
      <c r="B97" s="405"/>
      <c r="C97" s="405"/>
      <c r="D97" t="s">
        <v>198</v>
      </c>
      <c r="E97" s="1">
        <v>10</v>
      </c>
      <c r="G97" s="1">
        <f t="shared" si="1"/>
        <v>147.69999999999999</v>
      </c>
    </row>
    <row r="98" spans="1:7">
      <c r="A98" s="30">
        <v>43120</v>
      </c>
      <c r="B98" s="405">
        <v>14552</v>
      </c>
      <c r="C98" s="405" t="s">
        <v>28</v>
      </c>
      <c r="D98" t="s">
        <v>13</v>
      </c>
      <c r="F98" s="1">
        <v>53.4</v>
      </c>
      <c r="G98" s="1">
        <f t="shared" si="1"/>
        <v>94.299999999999983</v>
      </c>
    </row>
    <row r="99" spans="1:7">
      <c r="A99" s="30">
        <v>43120</v>
      </c>
      <c r="B99" s="405">
        <v>14552</v>
      </c>
      <c r="C99" s="405" t="s">
        <v>28</v>
      </c>
      <c r="D99" t="s">
        <v>14</v>
      </c>
      <c r="F99" s="1">
        <v>22.3</v>
      </c>
      <c r="G99" s="1">
        <f t="shared" si="1"/>
        <v>71.999999999999986</v>
      </c>
    </row>
    <row r="100" spans="1:7">
      <c r="A100" s="30">
        <v>43120</v>
      </c>
      <c r="B100" s="405">
        <v>14552</v>
      </c>
      <c r="C100" s="405" t="s">
        <v>28</v>
      </c>
      <c r="D100" t="s">
        <v>15</v>
      </c>
      <c r="F100" s="1">
        <v>60</v>
      </c>
      <c r="G100" s="1">
        <f t="shared" si="1"/>
        <v>11.999999999999986</v>
      </c>
    </row>
    <row r="101" spans="1:7">
      <c r="A101" s="30">
        <v>43120</v>
      </c>
      <c r="B101" s="405">
        <v>14552</v>
      </c>
      <c r="C101" s="405" t="s">
        <v>28</v>
      </c>
      <c r="D101" t="s">
        <v>16</v>
      </c>
      <c r="F101" s="1">
        <v>2</v>
      </c>
      <c r="G101" s="1">
        <f t="shared" si="1"/>
        <v>9.9999999999999858</v>
      </c>
    </row>
    <row r="102" spans="1:7">
      <c r="A102" s="30">
        <v>43120</v>
      </c>
      <c r="B102" s="405">
        <v>14552</v>
      </c>
      <c r="C102" s="405" t="s">
        <v>28</v>
      </c>
      <c r="D102" t="s">
        <v>198</v>
      </c>
      <c r="F102" s="1">
        <v>10</v>
      </c>
      <c r="G102" s="1">
        <f t="shared" si="1"/>
        <v>-1.4210854715202004E-14</v>
      </c>
    </row>
    <row r="103" spans="1:7">
      <c r="A103" s="32">
        <v>43100</v>
      </c>
      <c r="B103" s="404" t="s">
        <v>11</v>
      </c>
      <c r="C103" s="404" t="s">
        <v>29</v>
      </c>
      <c r="D103" t="s">
        <v>13</v>
      </c>
      <c r="E103" s="1">
        <v>58.1</v>
      </c>
      <c r="G103" s="1">
        <f t="shared" si="1"/>
        <v>58.099999999999987</v>
      </c>
    </row>
    <row r="104" spans="1:7">
      <c r="A104" s="32"/>
      <c r="B104" s="404"/>
      <c r="C104" s="404"/>
      <c r="D104" t="s">
        <v>14</v>
      </c>
      <c r="E104" s="1">
        <v>22.3</v>
      </c>
      <c r="G104" s="1">
        <f t="shared" si="1"/>
        <v>80.399999999999991</v>
      </c>
    </row>
    <row r="105" spans="1:7">
      <c r="B105" s="405"/>
      <c r="C105" s="405"/>
      <c r="D105" t="s">
        <v>15</v>
      </c>
      <c r="E105" s="1">
        <v>60</v>
      </c>
      <c r="G105" s="1">
        <f t="shared" si="1"/>
        <v>140.39999999999998</v>
      </c>
    </row>
    <row r="106" spans="1:7">
      <c r="B106" s="405"/>
      <c r="C106" s="405"/>
      <c r="D106" t="s">
        <v>16</v>
      </c>
      <c r="E106" s="1">
        <v>2</v>
      </c>
      <c r="G106" s="1">
        <f t="shared" si="1"/>
        <v>142.39999999999998</v>
      </c>
    </row>
    <row r="107" spans="1:7">
      <c r="A107" s="30">
        <v>43131</v>
      </c>
      <c r="B107" s="405">
        <v>14591</v>
      </c>
      <c r="C107" s="405" t="s">
        <v>29</v>
      </c>
      <c r="D107" t="s">
        <v>13</v>
      </c>
      <c r="F107" s="1">
        <v>58.1</v>
      </c>
      <c r="G107" s="1">
        <f t="shared" si="1"/>
        <v>84.299999999999983</v>
      </c>
    </row>
    <row r="108" spans="1:7">
      <c r="A108" s="30">
        <v>43131</v>
      </c>
      <c r="B108" s="405">
        <v>14591</v>
      </c>
      <c r="C108" s="405" t="s">
        <v>29</v>
      </c>
      <c r="D108" t="s">
        <v>15</v>
      </c>
      <c r="F108" s="1">
        <v>60</v>
      </c>
      <c r="G108" s="1">
        <f t="shared" si="1"/>
        <v>24.299999999999983</v>
      </c>
    </row>
    <row r="109" spans="1:7">
      <c r="A109" s="30">
        <v>43131</v>
      </c>
      <c r="B109" s="405">
        <v>14591</v>
      </c>
      <c r="C109" s="405" t="s">
        <v>29</v>
      </c>
      <c r="D109" t="s">
        <v>14</v>
      </c>
      <c r="F109" s="1">
        <v>22.3</v>
      </c>
      <c r="G109" s="1">
        <f t="shared" si="1"/>
        <v>1.9999999999999822</v>
      </c>
    </row>
    <row r="110" spans="1:7">
      <c r="A110" s="30">
        <v>43131</v>
      </c>
      <c r="B110" s="405">
        <v>14591</v>
      </c>
      <c r="C110" s="405" t="s">
        <v>29</v>
      </c>
      <c r="D110" t="s">
        <v>16</v>
      </c>
      <c r="F110" s="1">
        <v>2</v>
      </c>
      <c r="G110" s="1">
        <f t="shared" si="1"/>
        <v>-1.7763568394002505E-14</v>
      </c>
    </row>
    <row r="111" spans="1:7">
      <c r="A111" s="32">
        <v>43131</v>
      </c>
      <c r="B111" s="404" t="s">
        <v>11</v>
      </c>
      <c r="C111" s="404" t="s">
        <v>12</v>
      </c>
      <c r="D111" t="s">
        <v>13</v>
      </c>
      <c r="E111" s="1">
        <v>51.7</v>
      </c>
      <c r="G111" s="1">
        <f t="shared" si="1"/>
        <v>51.699999999999989</v>
      </c>
    </row>
    <row r="112" spans="1:7">
      <c r="A112" s="32"/>
      <c r="B112" s="404"/>
      <c r="C112" s="404"/>
      <c r="D112" t="s">
        <v>14</v>
      </c>
      <c r="E112" s="1">
        <v>22.3</v>
      </c>
      <c r="G112" s="1">
        <f t="shared" si="1"/>
        <v>73.999999999999986</v>
      </c>
    </row>
    <row r="113" spans="1:7">
      <c r="B113" s="405"/>
      <c r="C113" s="405"/>
      <c r="D113" t="s">
        <v>15</v>
      </c>
      <c r="E113" s="1">
        <v>60</v>
      </c>
      <c r="G113" s="1">
        <f t="shared" si="1"/>
        <v>134</v>
      </c>
    </row>
    <row r="114" spans="1:7">
      <c r="B114" s="405"/>
      <c r="C114" s="405"/>
      <c r="D114" t="s">
        <v>16</v>
      </c>
      <c r="E114" s="1">
        <v>5</v>
      </c>
      <c r="G114" s="1">
        <f t="shared" si="1"/>
        <v>139</v>
      </c>
    </row>
    <row r="115" spans="1:7">
      <c r="A115" s="30">
        <v>43131</v>
      </c>
      <c r="B115" s="405">
        <v>14591</v>
      </c>
      <c r="C115" s="405" t="s">
        <v>12</v>
      </c>
      <c r="D115" t="s">
        <v>15</v>
      </c>
      <c r="F115" s="1">
        <v>60</v>
      </c>
      <c r="G115" s="1">
        <f t="shared" si="1"/>
        <v>79</v>
      </c>
    </row>
    <row r="116" spans="1:7">
      <c r="A116" s="30">
        <v>43131</v>
      </c>
      <c r="B116" s="405">
        <v>14591</v>
      </c>
      <c r="C116" s="405" t="s">
        <v>12</v>
      </c>
      <c r="D116" t="s">
        <v>16</v>
      </c>
      <c r="F116" s="1">
        <v>5</v>
      </c>
      <c r="G116" s="1">
        <f t="shared" si="1"/>
        <v>74</v>
      </c>
    </row>
    <row r="117" spans="1:7">
      <c r="A117" s="30">
        <v>43157</v>
      </c>
      <c r="B117" s="405">
        <v>14733</v>
      </c>
      <c r="C117" s="405" t="s">
        <v>12</v>
      </c>
      <c r="D117" t="s">
        <v>13</v>
      </c>
      <c r="F117" s="1">
        <v>51.7</v>
      </c>
      <c r="G117" s="1">
        <f t="shared" si="1"/>
        <v>22.299999999999997</v>
      </c>
    </row>
    <row r="118" spans="1:7">
      <c r="A118" s="30">
        <v>43157</v>
      </c>
      <c r="B118" s="405">
        <v>14733</v>
      </c>
      <c r="C118" s="405" t="s">
        <v>12</v>
      </c>
      <c r="D118" t="s">
        <v>14</v>
      </c>
      <c r="F118" s="1">
        <v>22.3</v>
      </c>
      <c r="G118" s="1">
        <f t="shared" si="1"/>
        <v>0</v>
      </c>
    </row>
    <row r="119" spans="1:7">
      <c r="A119" s="32">
        <v>43159</v>
      </c>
      <c r="B119" s="404" t="s">
        <v>11</v>
      </c>
      <c r="C119" s="404" t="s">
        <v>19</v>
      </c>
      <c r="D119" t="s">
        <v>13</v>
      </c>
      <c r="E119" s="1">
        <v>64.099999999999994</v>
      </c>
      <c r="G119" s="1">
        <f t="shared" si="1"/>
        <v>64.099999999999994</v>
      </c>
    </row>
    <row r="120" spans="1:7">
      <c r="A120" s="32"/>
      <c r="B120" s="404"/>
      <c r="C120" s="404"/>
      <c r="D120" t="s">
        <v>14</v>
      </c>
      <c r="E120" s="1">
        <v>22.3</v>
      </c>
      <c r="G120" s="1">
        <f t="shared" si="1"/>
        <v>86.399999999999991</v>
      </c>
    </row>
    <row r="121" spans="1:7">
      <c r="B121" s="405"/>
      <c r="C121" s="405"/>
      <c r="D121" t="s">
        <v>15</v>
      </c>
      <c r="E121" s="1">
        <v>56</v>
      </c>
      <c r="G121" s="1">
        <f t="shared" si="1"/>
        <v>142.39999999999998</v>
      </c>
    </row>
    <row r="122" spans="1:7">
      <c r="B122" s="405"/>
      <c r="C122" s="405"/>
      <c r="D122" t="s">
        <v>16</v>
      </c>
      <c r="E122" s="1">
        <v>5</v>
      </c>
      <c r="G122" s="1">
        <f t="shared" si="1"/>
        <v>147.39999999999998</v>
      </c>
    </row>
    <row r="123" spans="1:7">
      <c r="A123" s="30">
        <v>43157</v>
      </c>
      <c r="B123" s="405">
        <v>14734</v>
      </c>
      <c r="C123" s="405" t="s">
        <v>19</v>
      </c>
      <c r="D123" t="s">
        <v>15</v>
      </c>
      <c r="F123" s="1">
        <v>56</v>
      </c>
      <c r="G123" s="1">
        <f t="shared" si="1"/>
        <v>91.399999999999977</v>
      </c>
    </row>
    <row r="124" spans="1:7">
      <c r="A124" s="30">
        <v>43157</v>
      </c>
      <c r="B124" s="405">
        <v>14734</v>
      </c>
      <c r="C124" s="405" t="s">
        <v>19</v>
      </c>
      <c r="D124" t="s">
        <v>16</v>
      </c>
      <c r="F124" s="1">
        <v>5</v>
      </c>
      <c r="G124" s="1">
        <f t="shared" si="1"/>
        <v>86.399999999999977</v>
      </c>
    </row>
    <row r="125" spans="1:7">
      <c r="A125" s="30">
        <v>43182</v>
      </c>
      <c r="B125" s="405">
        <v>14920</v>
      </c>
      <c r="C125" s="405" t="s">
        <v>19</v>
      </c>
      <c r="D125" t="s">
        <v>13</v>
      </c>
      <c r="F125" s="1">
        <v>64.099999999999994</v>
      </c>
      <c r="G125" s="1">
        <f t="shared" si="1"/>
        <v>22.299999999999983</v>
      </c>
    </row>
    <row r="126" spans="1:7">
      <c r="A126" s="30">
        <v>43182</v>
      </c>
      <c r="B126" s="405">
        <v>14920</v>
      </c>
      <c r="C126" s="405" t="s">
        <v>19</v>
      </c>
      <c r="D126" t="s">
        <v>14</v>
      </c>
      <c r="F126" s="1">
        <v>22.3</v>
      </c>
      <c r="G126" s="1">
        <f t="shared" si="1"/>
        <v>0</v>
      </c>
    </row>
    <row r="127" spans="1:7">
      <c r="A127" s="32">
        <v>43190</v>
      </c>
      <c r="B127" s="404" t="s">
        <v>11</v>
      </c>
      <c r="C127" s="404" t="s">
        <v>20</v>
      </c>
      <c r="D127" t="s">
        <v>13</v>
      </c>
      <c r="E127" s="1">
        <v>61.5</v>
      </c>
      <c r="G127" s="1">
        <f t="shared" si="1"/>
        <v>61.5</v>
      </c>
    </row>
    <row r="128" spans="1:7">
      <c r="A128" s="32"/>
      <c r="B128" s="404"/>
      <c r="C128" s="404"/>
      <c r="D128" t="s">
        <v>14</v>
      </c>
      <c r="E128" s="1">
        <v>22.3</v>
      </c>
      <c r="G128" s="1">
        <f t="shared" si="1"/>
        <v>83.8</v>
      </c>
    </row>
    <row r="129" spans="1:7">
      <c r="B129" s="405"/>
      <c r="C129" s="405"/>
      <c r="D129" t="s">
        <v>15</v>
      </c>
      <c r="E129" s="1">
        <v>56</v>
      </c>
      <c r="G129" s="1">
        <f t="shared" si="1"/>
        <v>139.80000000000001</v>
      </c>
    </row>
    <row r="130" spans="1:7">
      <c r="B130" s="405"/>
      <c r="C130" s="405"/>
      <c r="D130" t="s">
        <v>16</v>
      </c>
      <c r="E130" s="1">
        <v>5</v>
      </c>
      <c r="G130" s="1">
        <f t="shared" si="1"/>
        <v>144.80000000000001</v>
      </c>
    </row>
    <row r="131" spans="1:7">
      <c r="A131" s="30">
        <v>43213</v>
      </c>
      <c r="B131" s="405">
        <v>15155</v>
      </c>
      <c r="C131" s="405" t="s">
        <v>20</v>
      </c>
      <c r="D131" t="s">
        <v>13</v>
      </c>
      <c r="F131" s="1">
        <v>61.5</v>
      </c>
      <c r="G131" s="1">
        <f t="shared" si="1"/>
        <v>83.300000000000011</v>
      </c>
    </row>
    <row r="132" spans="1:7">
      <c r="A132" s="30">
        <v>43213</v>
      </c>
      <c r="B132" s="405">
        <v>15155</v>
      </c>
      <c r="C132" s="405" t="s">
        <v>20</v>
      </c>
      <c r="D132" t="s">
        <v>14</v>
      </c>
      <c r="F132" s="1">
        <v>22.3</v>
      </c>
      <c r="G132" s="1">
        <f t="shared" si="1"/>
        <v>61.000000000000014</v>
      </c>
    </row>
    <row r="133" spans="1:7">
      <c r="A133" s="30">
        <v>43182</v>
      </c>
      <c r="B133" s="405">
        <v>14921</v>
      </c>
      <c r="C133" s="405" t="s">
        <v>20</v>
      </c>
      <c r="D133" t="s">
        <v>15</v>
      </c>
      <c r="F133" s="1">
        <v>56</v>
      </c>
      <c r="G133" s="1">
        <f t="shared" si="1"/>
        <v>5.0000000000000142</v>
      </c>
    </row>
    <row r="134" spans="1:7">
      <c r="A134" s="30">
        <v>43182</v>
      </c>
      <c r="B134" s="405">
        <v>14921</v>
      </c>
      <c r="C134" s="405" t="s">
        <v>20</v>
      </c>
      <c r="D134" t="s">
        <v>16</v>
      </c>
      <c r="F134" s="1">
        <v>5</v>
      </c>
      <c r="G134" s="1">
        <f t="shared" si="1"/>
        <v>1.4210854715202004E-14</v>
      </c>
    </row>
    <row r="135" spans="1:7">
      <c r="A135" s="30">
        <v>43220</v>
      </c>
      <c r="B135" s="405" t="s">
        <v>11</v>
      </c>
      <c r="C135" s="405" t="s">
        <v>21</v>
      </c>
      <c r="D135" t="s">
        <v>13</v>
      </c>
      <c r="E135" s="1">
        <v>63.6</v>
      </c>
      <c r="G135" s="1">
        <f t="shared" si="1"/>
        <v>63.600000000000016</v>
      </c>
    </row>
    <row r="136" spans="1:7">
      <c r="B136" s="405"/>
      <c r="C136" s="405"/>
      <c r="D136" t="s">
        <v>14</v>
      </c>
      <c r="E136" s="1">
        <v>22.3</v>
      </c>
      <c r="G136" s="1">
        <f t="shared" ref="G136:G205" si="2">+G135+E136-F136</f>
        <v>85.90000000000002</v>
      </c>
    </row>
    <row r="137" spans="1:7">
      <c r="B137" s="405"/>
      <c r="C137" s="405"/>
      <c r="D137" t="s">
        <v>15</v>
      </c>
      <c r="E137" s="1">
        <v>60</v>
      </c>
      <c r="G137" s="1">
        <f t="shared" si="2"/>
        <v>145.90000000000003</v>
      </c>
    </row>
    <row r="138" spans="1:7">
      <c r="B138" s="405"/>
      <c r="C138" s="405"/>
      <c r="D138" t="s">
        <v>16</v>
      </c>
      <c r="E138" s="1">
        <v>5</v>
      </c>
      <c r="G138" s="1">
        <f t="shared" si="2"/>
        <v>150.90000000000003</v>
      </c>
    </row>
    <row r="139" spans="1:7">
      <c r="A139" s="30">
        <v>43213</v>
      </c>
      <c r="B139" s="405">
        <v>15155</v>
      </c>
      <c r="C139" s="405" t="s">
        <v>21</v>
      </c>
      <c r="D139" t="s">
        <v>15</v>
      </c>
      <c r="F139" s="1">
        <v>60</v>
      </c>
      <c r="G139" s="1">
        <f t="shared" si="2"/>
        <v>90.900000000000034</v>
      </c>
    </row>
    <row r="140" spans="1:7">
      <c r="A140" s="30">
        <v>43213</v>
      </c>
      <c r="B140" s="405">
        <v>15155</v>
      </c>
      <c r="C140" s="405" t="s">
        <v>21</v>
      </c>
      <c r="D140" t="s">
        <v>16</v>
      </c>
      <c r="F140" s="1">
        <v>5</v>
      </c>
      <c r="G140" s="1">
        <f t="shared" si="2"/>
        <v>85.900000000000034</v>
      </c>
    </row>
    <row r="141" spans="1:7">
      <c r="A141" s="30">
        <v>43243</v>
      </c>
      <c r="B141" s="405">
        <v>15407</v>
      </c>
      <c r="C141" s="405" t="s">
        <v>21</v>
      </c>
      <c r="D141" t="s">
        <v>13</v>
      </c>
      <c r="F141" s="1">
        <v>63.6</v>
      </c>
      <c r="G141" s="1">
        <f t="shared" si="2"/>
        <v>22.300000000000033</v>
      </c>
    </row>
    <row r="142" spans="1:7">
      <c r="A142" s="30">
        <v>43243</v>
      </c>
      <c r="B142" s="405">
        <v>15407</v>
      </c>
      <c r="C142" s="405" t="s">
        <v>21</v>
      </c>
      <c r="D142" t="s">
        <v>14</v>
      </c>
      <c r="F142" s="1">
        <v>22.3</v>
      </c>
      <c r="G142" s="1">
        <f t="shared" si="2"/>
        <v>3.1974423109204508E-14</v>
      </c>
    </row>
    <row r="143" spans="1:7">
      <c r="A143" s="30">
        <v>43250</v>
      </c>
      <c r="B143" s="405" t="s">
        <v>11</v>
      </c>
      <c r="C143" s="405" t="s">
        <v>22</v>
      </c>
      <c r="D143" t="s">
        <v>13</v>
      </c>
      <c r="E143" s="1">
        <v>80.3</v>
      </c>
      <c r="G143" s="1">
        <f t="shared" si="2"/>
        <v>80.300000000000026</v>
      </c>
    </row>
    <row r="144" spans="1:7">
      <c r="B144" s="405"/>
      <c r="C144" s="405"/>
      <c r="D144" t="s">
        <v>14</v>
      </c>
      <c r="E144" s="1">
        <v>27</v>
      </c>
      <c r="G144" s="1">
        <f t="shared" si="2"/>
        <v>107.30000000000003</v>
      </c>
    </row>
    <row r="145" spans="1:7">
      <c r="B145" s="405"/>
      <c r="C145" s="405"/>
      <c r="D145" t="s">
        <v>15</v>
      </c>
      <c r="E145" s="1">
        <v>60</v>
      </c>
      <c r="G145" s="1">
        <f t="shared" si="2"/>
        <v>167.3</v>
      </c>
    </row>
    <row r="146" spans="1:7">
      <c r="B146" s="405"/>
      <c r="C146" s="405"/>
      <c r="D146" t="s">
        <v>16</v>
      </c>
      <c r="E146" s="1">
        <v>5</v>
      </c>
      <c r="G146" s="1">
        <f t="shared" si="2"/>
        <v>172.3</v>
      </c>
    </row>
    <row r="147" spans="1:7">
      <c r="A147" s="30">
        <v>43243</v>
      </c>
      <c r="B147" s="405">
        <v>15408</v>
      </c>
      <c r="C147" s="405" t="s">
        <v>22</v>
      </c>
      <c r="D147" t="s">
        <v>15</v>
      </c>
      <c r="F147" s="1">
        <v>60</v>
      </c>
      <c r="G147" s="1">
        <f t="shared" si="2"/>
        <v>112.30000000000001</v>
      </c>
    </row>
    <row r="148" spans="1:7">
      <c r="A148" s="30">
        <v>43243</v>
      </c>
      <c r="B148" s="405">
        <v>15408</v>
      </c>
      <c r="C148" s="405" t="s">
        <v>22</v>
      </c>
      <c r="D148" t="s">
        <v>16</v>
      </c>
      <c r="F148" s="1">
        <v>5</v>
      </c>
      <c r="G148" s="1">
        <f t="shared" si="2"/>
        <v>107.30000000000001</v>
      </c>
    </row>
    <row r="149" spans="1:7">
      <c r="A149" s="30">
        <v>43273</v>
      </c>
      <c r="B149" s="405">
        <v>15577</v>
      </c>
      <c r="C149" s="405" t="s">
        <v>22</v>
      </c>
      <c r="D149" t="s">
        <v>13</v>
      </c>
      <c r="F149" s="1">
        <v>80.3</v>
      </c>
      <c r="G149" s="1">
        <f t="shared" si="2"/>
        <v>27.000000000000014</v>
      </c>
    </row>
    <row r="150" spans="1:7">
      <c r="A150" s="30">
        <v>43273</v>
      </c>
      <c r="B150" s="405">
        <v>15577</v>
      </c>
      <c r="C150" s="405" t="s">
        <v>22</v>
      </c>
      <c r="D150" t="s">
        <v>14</v>
      </c>
      <c r="F150" s="1">
        <v>27</v>
      </c>
      <c r="G150" s="1">
        <f t="shared" si="2"/>
        <v>0</v>
      </c>
    </row>
    <row r="151" spans="1:7">
      <c r="A151" s="30">
        <v>43281</v>
      </c>
      <c r="B151" s="405" t="s">
        <v>11</v>
      </c>
      <c r="C151" s="405" t="s">
        <v>23</v>
      </c>
      <c r="D151" t="s">
        <v>13</v>
      </c>
      <c r="E151" s="1">
        <v>92.5</v>
      </c>
      <c r="G151" s="1">
        <f t="shared" si="2"/>
        <v>92.5</v>
      </c>
    </row>
    <row r="152" spans="1:7">
      <c r="B152" s="405"/>
      <c r="C152" s="405"/>
      <c r="D152" t="s">
        <v>14</v>
      </c>
      <c r="E152" s="1">
        <v>25</v>
      </c>
      <c r="G152" s="1">
        <f t="shared" si="2"/>
        <v>117.5</v>
      </c>
    </row>
    <row r="153" spans="1:7">
      <c r="B153" s="405"/>
      <c r="C153" s="405"/>
      <c r="D153" t="s">
        <v>15</v>
      </c>
      <c r="E153" s="1">
        <v>60</v>
      </c>
      <c r="G153" s="1">
        <f t="shared" si="2"/>
        <v>177.5</v>
      </c>
    </row>
    <row r="154" spans="1:7">
      <c r="B154" s="405"/>
      <c r="C154" s="405"/>
      <c r="D154" t="s">
        <v>16</v>
      </c>
      <c r="E154" s="1">
        <v>5</v>
      </c>
      <c r="G154" s="1">
        <f t="shared" si="2"/>
        <v>182.5</v>
      </c>
    </row>
    <row r="155" spans="1:7">
      <c r="A155" s="30">
        <v>43273</v>
      </c>
      <c r="B155" s="405">
        <v>15577</v>
      </c>
      <c r="C155" s="405" t="s">
        <v>23</v>
      </c>
      <c r="D155" t="s">
        <v>15</v>
      </c>
      <c r="F155" s="1">
        <v>60</v>
      </c>
      <c r="G155" s="1">
        <f t="shared" si="2"/>
        <v>122.5</v>
      </c>
    </row>
    <row r="156" spans="1:7">
      <c r="A156" s="30">
        <v>43273</v>
      </c>
      <c r="B156" s="405">
        <v>15577</v>
      </c>
      <c r="C156" s="405" t="s">
        <v>23</v>
      </c>
      <c r="D156" t="s">
        <v>16</v>
      </c>
      <c r="F156" s="1">
        <v>5</v>
      </c>
      <c r="G156" s="1">
        <f t="shared" si="2"/>
        <v>117.5</v>
      </c>
    </row>
    <row r="157" spans="1:7">
      <c r="A157" s="30">
        <v>43305</v>
      </c>
      <c r="B157" s="405">
        <v>15814</v>
      </c>
      <c r="C157" s="405" t="s">
        <v>23</v>
      </c>
      <c r="D157" t="s">
        <v>13</v>
      </c>
      <c r="F157" s="1">
        <v>92.5</v>
      </c>
      <c r="G157" s="1">
        <f t="shared" si="2"/>
        <v>25</v>
      </c>
    </row>
    <row r="158" spans="1:7">
      <c r="A158" s="30">
        <v>43305</v>
      </c>
      <c r="B158" s="405">
        <v>15814</v>
      </c>
      <c r="C158" s="405" t="s">
        <v>23</v>
      </c>
      <c r="D158" t="s">
        <v>14</v>
      </c>
      <c r="F158" s="1">
        <v>25</v>
      </c>
      <c r="G158" s="1">
        <f t="shared" si="2"/>
        <v>0</v>
      </c>
    </row>
    <row r="159" spans="1:7">
      <c r="A159" s="30">
        <v>43312</v>
      </c>
      <c r="B159" s="405" t="s">
        <v>11</v>
      </c>
      <c r="C159" s="405" t="s">
        <v>24</v>
      </c>
      <c r="D159" t="s">
        <v>13</v>
      </c>
      <c r="E159" s="1">
        <v>53.6</v>
      </c>
      <c r="G159" s="1">
        <f t="shared" si="2"/>
        <v>53.6</v>
      </c>
    </row>
    <row r="160" spans="1:7">
      <c r="B160" s="405"/>
      <c r="C160" s="405"/>
      <c r="D160" t="s">
        <v>14</v>
      </c>
      <c r="E160" s="1">
        <v>27</v>
      </c>
      <c r="G160" s="1">
        <f t="shared" si="2"/>
        <v>80.599999999999994</v>
      </c>
    </row>
    <row r="161" spans="1:7">
      <c r="B161" s="405"/>
      <c r="C161" s="405"/>
      <c r="D161" t="s">
        <v>15</v>
      </c>
      <c r="E161" s="1">
        <v>60</v>
      </c>
      <c r="G161" s="1">
        <f t="shared" si="2"/>
        <v>140.6</v>
      </c>
    </row>
    <row r="162" spans="1:7">
      <c r="B162" s="405"/>
      <c r="C162" s="405"/>
      <c r="D162" t="s">
        <v>16</v>
      </c>
      <c r="E162" s="1">
        <v>5</v>
      </c>
      <c r="G162" s="1">
        <f t="shared" si="2"/>
        <v>145.6</v>
      </c>
    </row>
    <row r="163" spans="1:7">
      <c r="A163" s="30">
        <v>43305</v>
      </c>
      <c r="B163" s="405">
        <v>15814</v>
      </c>
      <c r="C163" s="405" t="s">
        <v>24</v>
      </c>
      <c r="D163" t="s">
        <v>15</v>
      </c>
      <c r="F163" s="1">
        <v>60</v>
      </c>
      <c r="G163" s="1">
        <f t="shared" si="2"/>
        <v>85.6</v>
      </c>
    </row>
    <row r="164" spans="1:7">
      <c r="A164" s="30">
        <v>43305</v>
      </c>
      <c r="B164" s="405">
        <v>15814</v>
      </c>
      <c r="C164" s="405" t="s">
        <v>24</v>
      </c>
      <c r="D164" t="s">
        <v>16</v>
      </c>
      <c r="F164" s="1">
        <v>5</v>
      </c>
      <c r="G164" s="1">
        <f t="shared" si="2"/>
        <v>80.599999999999994</v>
      </c>
    </row>
    <row r="165" spans="1:7">
      <c r="A165" s="30">
        <v>43336</v>
      </c>
      <c r="B165" s="405">
        <v>16072</v>
      </c>
      <c r="C165" s="405" t="s">
        <v>24</v>
      </c>
      <c r="D165" t="s">
        <v>13</v>
      </c>
      <c r="F165" s="1">
        <v>53.6</v>
      </c>
      <c r="G165" s="1">
        <f t="shared" si="2"/>
        <v>26.999999999999993</v>
      </c>
    </row>
    <row r="166" spans="1:7">
      <c r="A166" s="30">
        <v>43336</v>
      </c>
      <c r="B166" s="405">
        <v>16072</v>
      </c>
      <c r="C166" s="405" t="s">
        <v>24</v>
      </c>
      <c r="D166" t="s">
        <v>14</v>
      </c>
      <c r="F166" s="1">
        <v>27</v>
      </c>
      <c r="G166" s="1">
        <f t="shared" si="2"/>
        <v>0</v>
      </c>
    </row>
    <row r="167" spans="1:7">
      <c r="A167" s="32">
        <v>43343</v>
      </c>
      <c r="B167" s="404" t="s">
        <v>11</v>
      </c>
      <c r="C167" s="404" t="s">
        <v>25</v>
      </c>
      <c r="D167" t="s">
        <v>13</v>
      </c>
      <c r="E167" s="1">
        <v>53.2</v>
      </c>
      <c r="G167" s="1">
        <f t="shared" si="2"/>
        <v>53.2</v>
      </c>
    </row>
    <row r="168" spans="1:7">
      <c r="B168" s="405"/>
      <c r="C168" s="405"/>
      <c r="D168" t="s">
        <v>14</v>
      </c>
      <c r="E168" s="1">
        <v>27</v>
      </c>
      <c r="G168" s="1">
        <f t="shared" si="2"/>
        <v>80.2</v>
      </c>
    </row>
    <row r="169" spans="1:7">
      <c r="B169" s="405"/>
      <c r="C169" s="405"/>
      <c r="D169" t="s">
        <v>15</v>
      </c>
      <c r="E169" s="1">
        <v>60</v>
      </c>
      <c r="G169" s="1">
        <f t="shared" si="2"/>
        <v>140.19999999999999</v>
      </c>
    </row>
    <row r="170" spans="1:7">
      <c r="B170" s="405"/>
      <c r="C170" s="405"/>
      <c r="D170" t="s">
        <v>16</v>
      </c>
      <c r="E170" s="1">
        <v>5</v>
      </c>
      <c r="G170" s="1">
        <f t="shared" si="2"/>
        <v>145.19999999999999</v>
      </c>
    </row>
    <row r="171" spans="1:7">
      <c r="A171" s="30">
        <v>43353</v>
      </c>
      <c r="B171" s="405">
        <v>16104</v>
      </c>
      <c r="C171" s="405" t="s">
        <v>25</v>
      </c>
      <c r="D171" t="s">
        <v>15</v>
      </c>
      <c r="F171" s="1">
        <v>60</v>
      </c>
      <c r="G171" s="1">
        <f t="shared" si="2"/>
        <v>85.199999999999989</v>
      </c>
    </row>
    <row r="172" spans="1:7">
      <c r="A172" s="30">
        <v>43353</v>
      </c>
      <c r="B172" s="405">
        <v>16104</v>
      </c>
      <c r="C172" s="405" t="s">
        <v>25</v>
      </c>
      <c r="D172" t="s">
        <v>16</v>
      </c>
      <c r="F172" s="1">
        <v>5</v>
      </c>
      <c r="G172" s="1">
        <f t="shared" si="2"/>
        <v>80.199999999999989</v>
      </c>
    </row>
    <row r="173" spans="1:7">
      <c r="A173" s="30">
        <v>43367</v>
      </c>
      <c r="B173" s="405">
        <v>16165</v>
      </c>
      <c r="C173" s="405" t="s">
        <v>25</v>
      </c>
      <c r="D173" t="s">
        <v>13</v>
      </c>
      <c r="F173" s="1">
        <v>53.2</v>
      </c>
      <c r="G173" s="1">
        <f t="shared" si="2"/>
        <v>26.999999999999986</v>
      </c>
    </row>
    <row r="174" spans="1:7">
      <c r="A174" s="30">
        <v>43367</v>
      </c>
      <c r="B174" s="405">
        <v>16165</v>
      </c>
      <c r="C174" s="405" t="s">
        <v>25</v>
      </c>
      <c r="D174" t="s">
        <v>14</v>
      </c>
      <c r="F174" s="1">
        <v>27</v>
      </c>
      <c r="G174" s="1">
        <f t="shared" si="2"/>
        <v>0</v>
      </c>
    </row>
    <row r="175" spans="1:7">
      <c r="A175" s="32">
        <v>43373</v>
      </c>
      <c r="B175" s="404" t="s">
        <v>11</v>
      </c>
      <c r="C175" s="404" t="s">
        <v>26</v>
      </c>
      <c r="D175" t="s">
        <v>13</v>
      </c>
      <c r="E175" s="1">
        <v>54.6</v>
      </c>
      <c r="G175" s="1">
        <f t="shared" si="2"/>
        <v>54.6</v>
      </c>
    </row>
    <row r="176" spans="1:7">
      <c r="B176" s="405"/>
      <c r="C176" s="405"/>
      <c r="D176" t="s">
        <v>14</v>
      </c>
      <c r="E176" s="1">
        <v>27</v>
      </c>
      <c r="G176" s="1">
        <f t="shared" si="2"/>
        <v>81.599999999999994</v>
      </c>
    </row>
    <row r="177" spans="1:7">
      <c r="B177" s="405"/>
      <c r="C177" s="405"/>
      <c r="D177" t="s">
        <v>15</v>
      </c>
      <c r="E177" s="1">
        <v>60</v>
      </c>
      <c r="G177" s="1">
        <f t="shared" si="2"/>
        <v>141.6</v>
      </c>
    </row>
    <row r="178" spans="1:7">
      <c r="B178" s="405"/>
      <c r="C178" s="405"/>
      <c r="D178" t="s">
        <v>16</v>
      </c>
      <c r="E178" s="1">
        <v>5</v>
      </c>
      <c r="G178" s="1">
        <f t="shared" si="2"/>
        <v>146.6</v>
      </c>
    </row>
    <row r="179" spans="1:7">
      <c r="B179" s="405"/>
      <c r="C179" s="405"/>
      <c r="D179" t="s">
        <v>80</v>
      </c>
      <c r="E179" s="1">
        <v>10</v>
      </c>
      <c r="G179" s="1">
        <f t="shared" si="2"/>
        <v>156.6</v>
      </c>
    </row>
    <row r="180" spans="1:7">
      <c r="A180" s="30">
        <v>43378</v>
      </c>
      <c r="B180" s="405">
        <v>16282</v>
      </c>
      <c r="C180" s="405" t="s">
        <v>26</v>
      </c>
      <c r="D180" t="s">
        <v>15</v>
      </c>
      <c r="F180" s="1">
        <v>60</v>
      </c>
      <c r="G180" s="1">
        <f t="shared" si="2"/>
        <v>96.6</v>
      </c>
    </row>
    <row r="181" spans="1:7">
      <c r="A181" s="30">
        <v>43378</v>
      </c>
      <c r="B181" s="405">
        <v>16282</v>
      </c>
      <c r="C181" s="405" t="s">
        <v>26</v>
      </c>
      <c r="D181" t="s">
        <v>16</v>
      </c>
      <c r="F181" s="1">
        <v>5</v>
      </c>
      <c r="G181" s="1">
        <f t="shared" si="2"/>
        <v>91.6</v>
      </c>
    </row>
    <row r="182" spans="1:7">
      <c r="A182" s="30">
        <v>43395</v>
      </c>
      <c r="B182" s="405">
        <v>16430</v>
      </c>
      <c r="C182" s="405" t="s">
        <v>26</v>
      </c>
      <c r="D182" t="s">
        <v>80</v>
      </c>
      <c r="F182" s="1">
        <v>10</v>
      </c>
      <c r="G182" s="1">
        <f t="shared" si="2"/>
        <v>81.599999999999994</v>
      </c>
    </row>
    <row r="183" spans="1:7">
      <c r="A183" s="30">
        <v>43399</v>
      </c>
      <c r="B183" s="405">
        <v>16490</v>
      </c>
      <c r="C183" s="405" t="s">
        <v>26</v>
      </c>
      <c r="D183" t="s">
        <v>13</v>
      </c>
      <c r="F183" s="1">
        <v>54.6</v>
      </c>
      <c r="G183" s="1">
        <f t="shared" si="2"/>
        <v>26.999999999999993</v>
      </c>
    </row>
    <row r="184" spans="1:7">
      <c r="A184" s="30">
        <v>43399</v>
      </c>
      <c r="B184" s="405">
        <v>16490</v>
      </c>
      <c r="C184" s="405" t="s">
        <v>26</v>
      </c>
      <c r="D184" t="s">
        <v>14</v>
      </c>
      <c r="F184" s="1">
        <v>27</v>
      </c>
      <c r="G184" s="1">
        <f t="shared" si="2"/>
        <v>0</v>
      </c>
    </row>
    <row r="185" spans="1:7">
      <c r="A185" s="32">
        <v>43404</v>
      </c>
      <c r="B185" s="404" t="s">
        <v>11</v>
      </c>
      <c r="C185" s="405" t="s">
        <v>29</v>
      </c>
      <c r="D185" t="s">
        <v>13</v>
      </c>
      <c r="E185" s="1">
        <v>54.9</v>
      </c>
      <c r="G185" s="1">
        <f t="shared" si="2"/>
        <v>54.9</v>
      </c>
    </row>
    <row r="186" spans="1:7">
      <c r="B186" s="405"/>
      <c r="C186" s="405"/>
      <c r="D186" t="s">
        <v>14</v>
      </c>
      <c r="E186" s="1">
        <v>33</v>
      </c>
      <c r="G186" s="1">
        <f t="shared" si="2"/>
        <v>87.9</v>
      </c>
    </row>
    <row r="187" spans="1:7">
      <c r="B187" s="405"/>
      <c r="C187" s="405"/>
      <c r="D187" t="s">
        <v>15</v>
      </c>
      <c r="E187" s="1">
        <v>60</v>
      </c>
      <c r="G187" s="1">
        <f t="shared" si="2"/>
        <v>147.9</v>
      </c>
    </row>
    <row r="188" spans="1:7">
      <c r="B188" s="405"/>
      <c r="C188" s="405"/>
      <c r="D188" t="s">
        <v>16</v>
      </c>
      <c r="E188" s="1">
        <v>5</v>
      </c>
      <c r="G188" s="1">
        <f t="shared" si="2"/>
        <v>152.9</v>
      </c>
    </row>
    <row r="189" spans="1:7">
      <c r="B189" s="405"/>
      <c r="C189" s="405"/>
      <c r="D189" t="s">
        <v>107</v>
      </c>
      <c r="E189" s="1">
        <v>6</v>
      </c>
      <c r="G189" s="1">
        <f t="shared" si="2"/>
        <v>158.9</v>
      </c>
    </row>
    <row r="190" spans="1:7">
      <c r="A190" s="30">
        <v>43395</v>
      </c>
      <c r="B190" s="405">
        <v>16430</v>
      </c>
      <c r="C190" s="405" t="s">
        <v>27</v>
      </c>
      <c r="D190" t="s">
        <v>107</v>
      </c>
      <c r="F190" s="1">
        <v>6</v>
      </c>
      <c r="G190" s="1">
        <f t="shared" si="2"/>
        <v>152.9</v>
      </c>
    </row>
    <row r="191" spans="1:7">
      <c r="A191" s="30">
        <v>43410</v>
      </c>
      <c r="B191" s="405">
        <v>16540</v>
      </c>
      <c r="C191" s="405" t="s">
        <v>27</v>
      </c>
      <c r="D191" t="s">
        <v>15</v>
      </c>
      <c r="F191" s="1">
        <v>60</v>
      </c>
      <c r="G191" s="1">
        <f t="shared" si="2"/>
        <v>92.9</v>
      </c>
    </row>
    <row r="192" spans="1:7">
      <c r="A192" s="30">
        <v>43410</v>
      </c>
      <c r="B192" s="405">
        <v>16540</v>
      </c>
      <c r="C192" s="405" t="s">
        <v>27</v>
      </c>
      <c r="D192" t="s">
        <v>16</v>
      </c>
      <c r="F192" s="1">
        <v>5</v>
      </c>
      <c r="G192" s="1">
        <f t="shared" si="2"/>
        <v>87.9</v>
      </c>
    </row>
    <row r="193" spans="1:7">
      <c r="A193" s="30">
        <v>43433</v>
      </c>
      <c r="B193" s="405">
        <v>16665</v>
      </c>
      <c r="C193" s="405" t="s">
        <v>27</v>
      </c>
      <c r="D193" t="s">
        <v>13</v>
      </c>
      <c r="F193" s="1">
        <v>54.9</v>
      </c>
      <c r="G193" s="1">
        <f t="shared" si="2"/>
        <v>33.000000000000007</v>
      </c>
    </row>
    <row r="194" spans="1:7">
      <c r="A194" s="30">
        <v>43433</v>
      </c>
      <c r="B194" s="405">
        <v>16665</v>
      </c>
      <c r="C194" s="405" t="s">
        <v>27</v>
      </c>
      <c r="D194" t="s">
        <v>14</v>
      </c>
      <c r="F194" s="1">
        <v>33</v>
      </c>
      <c r="G194" s="1">
        <f t="shared" si="2"/>
        <v>0</v>
      </c>
    </row>
    <row r="195" spans="1:7">
      <c r="A195" s="32">
        <v>43434</v>
      </c>
      <c r="B195" s="404" t="s">
        <v>11</v>
      </c>
      <c r="C195" s="404" t="s">
        <v>28</v>
      </c>
      <c r="D195" t="s">
        <v>13</v>
      </c>
      <c r="E195" s="1">
        <v>56.5</v>
      </c>
      <c r="G195" s="1">
        <f t="shared" si="2"/>
        <v>56.5</v>
      </c>
    </row>
    <row r="196" spans="1:7">
      <c r="B196" s="405"/>
      <c r="C196" s="405"/>
      <c r="D196" t="s">
        <v>14</v>
      </c>
      <c r="E196" s="1">
        <v>33</v>
      </c>
      <c r="G196" s="1">
        <f t="shared" si="2"/>
        <v>89.5</v>
      </c>
    </row>
    <row r="197" spans="1:7">
      <c r="B197" s="405"/>
      <c r="C197" s="405"/>
      <c r="D197" t="s">
        <v>15</v>
      </c>
      <c r="E197" s="1">
        <v>60</v>
      </c>
      <c r="G197" s="1">
        <f t="shared" si="2"/>
        <v>149.5</v>
      </c>
    </row>
    <row r="198" spans="1:7">
      <c r="B198" s="405"/>
      <c r="C198" s="405"/>
      <c r="D198" t="s">
        <v>16</v>
      </c>
      <c r="E198" s="1">
        <v>5</v>
      </c>
      <c r="G198" s="1">
        <f t="shared" si="2"/>
        <v>154.5</v>
      </c>
    </row>
    <row r="199" spans="1:7">
      <c r="A199" s="30">
        <v>43451</v>
      </c>
      <c r="B199" s="405">
        <v>16779</v>
      </c>
      <c r="C199" s="405" t="s">
        <v>28</v>
      </c>
      <c r="D199" t="s">
        <v>15</v>
      </c>
      <c r="F199" s="1">
        <v>60</v>
      </c>
      <c r="G199" s="1">
        <f t="shared" si="2"/>
        <v>94.5</v>
      </c>
    </row>
    <row r="200" spans="1:7">
      <c r="A200" s="30">
        <v>43451</v>
      </c>
      <c r="B200" s="405">
        <v>16779</v>
      </c>
      <c r="C200" s="405" t="s">
        <v>28</v>
      </c>
      <c r="D200" t="s">
        <v>16</v>
      </c>
      <c r="F200" s="1">
        <v>5</v>
      </c>
      <c r="G200" s="1">
        <f t="shared" si="2"/>
        <v>89.5</v>
      </c>
    </row>
    <row r="201" spans="1:7">
      <c r="A201" s="30">
        <v>43474</v>
      </c>
      <c r="B201" s="405">
        <v>16884</v>
      </c>
      <c r="C201" s="405" t="s">
        <v>28</v>
      </c>
      <c r="D201" t="s">
        <v>13</v>
      </c>
      <c r="F201" s="1">
        <v>56.5</v>
      </c>
      <c r="G201" s="1">
        <f t="shared" si="2"/>
        <v>33</v>
      </c>
    </row>
    <row r="202" spans="1:7">
      <c r="A202" s="30">
        <v>43474</v>
      </c>
      <c r="B202" s="405">
        <v>16884</v>
      </c>
      <c r="C202" s="405" t="s">
        <v>28</v>
      </c>
      <c r="D202" t="s">
        <v>14</v>
      </c>
      <c r="F202" s="1">
        <v>33</v>
      </c>
      <c r="G202" s="1">
        <f t="shared" si="2"/>
        <v>0</v>
      </c>
    </row>
    <row r="203" spans="1:7">
      <c r="A203" s="32">
        <v>43465</v>
      </c>
      <c r="B203" s="404" t="s">
        <v>11</v>
      </c>
      <c r="C203" s="404" t="s">
        <v>29</v>
      </c>
      <c r="D203" t="s">
        <v>13</v>
      </c>
      <c r="E203" s="1">
        <v>104.4</v>
      </c>
      <c r="G203" s="1">
        <f t="shared" si="2"/>
        <v>104.4</v>
      </c>
    </row>
    <row r="204" spans="1:7">
      <c r="B204" s="405"/>
      <c r="C204" s="405"/>
      <c r="D204" t="s">
        <v>14</v>
      </c>
      <c r="E204" s="1">
        <v>33</v>
      </c>
      <c r="G204" s="1">
        <f t="shared" si="2"/>
        <v>137.4</v>
      </c>
    </row>
    <row r="205" spans="1:7">
      <c r="B205" s="405"/>
      <c r="C205" s="405"/>
      <c r="D205" t="s">
        <v>15</v>
      </c>
      <c r="E205" s="1">
        <v>60</v>
      </c>
      <c r="G205" s="1">
        <f t="shared" si="2"/>
        <v>197.4</v>
      </c>
    </row>
    <row r="206" spans="1:7">
      <c r="B206" s="405"/>
      <c r="C206" s="405"/>
      <c r="D206" t="s">
        <v>16</v>
      </c>
      <c r="E206" s="1">
        <v>5</v>
      </c>
      <c r="G206" s="1">
        <f t="shared" ref="G206:G269" si="3">+G205+E206-F206</f>
        <v>202.4</v>
      </c>
    </row>
    <row r="207" spans="1:7">
      <c r="A207" s="30">
        <v>43474</v>
      </c>
      <c r="B207" s="405">
        <v>16884</v>
      </c>
      <c r="C207" s="405" t="s">
        <v>29</v>
      </c>
      <c r="D207" t="s">
        <v>15</v>
      </c>
      <c r="F207" s="1">
        <v>60</v>
      </c>
      <c r="G207" s="1">
        <f t="shared" si="3"/>
        <v>142.4</v>
      </c>
    </row>
    <row r="208" spans="1:7">
      <c r="A208" s="30">
        <v>43474</v>
      </c>
      <c r="B208" s="405">
        <v>16884</v>
      </c>
      <c r="C208" s="405" t="s">
        <v>29</v>
      </c>
      <c r="D208" t="s">
        <v>16</v>
      </c>
      <c r="F208" s="1">
        <v>5</v>
      </c>
      <c r="G208" s="1">
        <f t="shared" si="3"/>
        <v>137.4</v>
      </c>
    </row>
    <row r="209" spans="1:7">
      <c r="A209" s="30">
        <v>43493</v>
      </c>
      <c r="B209" s="405">
        <v>16993</v>
      </c>
      <c r="C209" s="405" t="s">
        <v>29</v>
      </c>
      <c r="D209" t="s">
        <v>13</v>
      </c>
      <c r="F209" s="1">
        <v>104.4</v>
      </c>
      <c r="G209" s="1">
        <f t="shared" si="3"/>
        <v>33</v>
      </c>
    </row>
    <row r="210" spans="1:7">
      <c r="A210" s="30">
        <v>43493</v>
      </c>
      <c r="B210" s="405">
        <v>16993</v>
      </c>
      <c r="C210" s="405" t="s">
        <v>29</v>
      </c>
      <c r="D210" t="s">
        <v>14</v>
      </c>
      <c r="F210" s="1">
        <v>33</v>
      </c>
      <c r="G210" s="1">
        <f t="shared" si="3"/>
        <v>0</v>
      </c>
    </row>
    <row r="211" spans="1:7">
      <c r="A211" s="32">
        <v>43496</v>
      </c>
      <c r="B211" s="404" t="s">
        <v>11</v>
      </c>
      <c r="C211" s="404" t="s">
        <v>12</v>
      </c>
      <c r="D211" t="s">
        <v>13</v>
      </c>
      <c r="E211" s="1">
        <v>126.9</v>
      </c>
      <c r="G211" s="1">
        <f t="shared" si="3"/>
        <v>126.9</v>
      </c>
    </row>
    <row r="212" spans="1:7">
      <c r="B212" s="405"/>
      <c r="C212" s="405"/>
      <c r="D212" t="s">
        <v>14</v>
      </c>
      <c r="E212" s="1">
        <v>33</v>
      </c>
      <c r="G212" s="1">
        <f t="shared" si="3"/>
        <v>159.9</v>
      </c>
    </row>
    <row r="213" spans="1:7">
      <c r="B213" s="405"/>
      <c r="C213" s="405"/>
      <c r="D213" t="s">
        <v>15</v>
      </c>
      <c r="E213" s="1">
        <v>60</v>
      </c>
      <c r="G213" s="1">
        <f t="shared" si="3"/>
        <v>219.9</v>
      </c>
    </row>
    <row r="214" spans="1:7">
      <c r="B214" s="405"/>
      <c r="C214" s="405"/>
      <c r="D214" t="s">
        <v>16</v>
      </c>
      <c r="E214" s="1">
        <v>5</v>
      </c>
      <c r="G214" s="1">
        <f t="shared" si="3"/>
        <v>224.9</v>
      </c>
    </row>
    <row r="215" spans="1:7">
      <c r="A215" s="30">
        <v>43493</v>
      </c>
      <c r="B215" s="405">
        <v>16993</v>
      </c>
      <c r="C215" s="405" t="s">
        <v>12</v>
      </c>
      <c r="D215" t="s">
        <v>15</v>
      </c>
      <c r="F215" s="1">
        <v>60</v>
      </c>
      <c r="G215" s="1">
        <f t="shared" si="3"/>
        <v>164.9</v>
      </c>
    </row>
    <row r="216" spans="1:7">
      <c r="A216" s="30">
        <v>43493</v>
      </c>
      <c r="B216" s="405">
        <v>16993</v>
      </c>
      <c r="C216" s="405" t="s">
        <v>12</v>
      </c>
      <c r="D216" t="s">
        <v>16</v>
      </c>
      <c r="F216" s="1">
        <v>5</v>
      </c>
      <c r="G216" s="1">
        <f t="shared" si="3"/>
        <v>159.9</v>
      </c>
    </row>
    <row r="217" spans="1:7">
      <c r="A217" s="30">
        <v>43525</v>
      </c>
      <c r="B217" s="405">
        <v>17261</v>
      </c>
      <c r="C217" s="405" t="s">
        <v>12</v>
      </c>
      <c r="D217" t="s">
        <v>13</v>
      </c>
      <c r="F217" s="1">
        <v>126.9</v>
      </c>
      <c r="G217" s="1">
        <f t="shared" si="3"/>
        <v>33</v>
      </c>
    </row>
    <row r="218" spans="1:7">
      <c r="A218" s="30">
        <v>43525</v>
      </c>
      <c r="B218" s="405">
        <v>17261</v>
      </c>
      <c r="C218" s="405" t="s">
        <v>12</v>
      </c>
      <c r="D218" t="s">
        <v>14</v>
      </c>
      <c r="F218" s="1">
        <v>33</v>
      </c>
      <c r="G218" s="1">
        <f t="shared" si="3"/>
        <v>0</v>
      </c>
    </row>
    <row r="219" spans="1:7">
      <c r="A219" s="32">
        <v>43524</v>
      </c>
      <c r="B219" s="404" t="s">
        <v>11</v>
      </c>
      <c r="C219" s="404" t="s">
        <v>19</v>
      </c>
      <c r="D219" t="s">
        <v>13</v>
      </c>
      <c r="E219" s="1">
        <v>134.1</v>
      </c>
      <c r="G219" s="1">
        <f t="shared" si="3"/>
        <v>134.1</v>
      </c>
    </row>
    <row r="220" spans="1:7">
      <c r="B220" s="405"/>
      <c r="C220" s="405"/>
      <c r="D220" t="s">
        <v>14</v>
      </c>
      <c r="E220" s="1">
        <v>40.4</v>
      </c>
      <c r="G220" s="1">
        <f t="shared" si="3"/>
        <v>174.5</v>
      </c>
    </row>
    <row r="221" spans="1:7">
      <c r="B221" s="405"/>
      <c r="C221" s="405"/>
      <c r="D221" t="s">
        <v>15</v>
      </c>
      <c r="E221" s="1">
        <v>56</v>
      </c>
      <c r="G221" s="1">
        <f t="shared" si="3"/>
        <v>230.5</v>
      </c>
    </row>
    <row r="222" spans="1:7">
      <c r="B222" s="405"/>
      <c r="C222" s="405"/>
      <c r="D222" t="s">
        <v>16</v>
      </c>
      <c r="E222" s="1">
        <v>5</v>
      </c>
      <c r="G222" s="1">
        <f t="shared" si="3"/>
        <v>235.5</v>
      </c>
    </row>
    <row r="223" spans="1:7">
      <c r="A223" s="30">
        <v>43525</v>
      </c>
      <c r="B223" s="405">
        <v>17261</v>
      </c>
      <c r="C223" s="405" t="s">
        <v>19</v>
      </c>
      <c r="D223" t="s">
        <v>15</v>
      </c>
      <c r="F223" s="1">
        <v>56</v>
      </c>
      <c r="G223" s="1">
        <f t="shared" si="3"/>
        <v>179.5</v>
      </c>
    </row>
    <row r="224" spans="1:7">
      <c r="A224" s="30">
        <v>43525</v>
      </c>
      <c r="B224" s="405">
        <v>17261</v>
      </c>
      <c r="C224" s="405" t="s">
        <v>19</v>
      </c>
      <c r="D224" t="s">
        <v>16</v>
      </c>
      <c r="F224" s="1">
        <v>5</v>
      </c>
      <c r="G224" s="1">
        <f t="shared" si="3"/>
        <v>174.5</v>
      </c>
    </row>
    <row r="225" spans="1:7">
      <c r="A225" s="30">
        <v>43550</v>
      </c>
      <c r="B225" s="405">
        <v>17430</v>
      </c>
      <c r="C225" s="405" t="s">
        <v>19</v>
      </c>
      <c r="D225" t="s">
        <v>13</v>
      </c>
      <c r="F225" s="1">
        <v>134.1</v>
      </c>
      <c r="G225" s="1">
        <f t="shared" si="3"/>
        <v>40.400000000000006</v>
      </c>
    </row>
    <row r="226" spans="1:7">
      <c r="A226" s="30">
        <v>43579</v>
      </c>
      <c r="B226" s="405">
        <v>17660</v>
      </c>
      <c r="C226" s="405" t="s">
        <v>19</v>
      </c>
      <c r="D226" t="s">
        <v>14</v>
      </c>
      <c r="F226" s="1">
        <v>40.4</v>
      </c>
      <c r="G226" s="1">
        <f t="shared" si="3"/>
        <v>0</v>
      </c>
    </row>
    <row r="227" spans="1:7">
      <c r="A227" s="32">
        <v>43555</v>
      </c>
      <c r="B227" s="404" t="s">
        <v>11</v>
      </c>
      <c r="C227" s="404" t="s">
        <v>20</v>
      </c>
      <c r="D227" t="s">
        <v>13</v>
      </c>
      <c r="E227" s="1">
        <v>124.5</v>
      </c>
      <c r="G227" s="1">
        <f t="shared" si="3"/>
        <v>124.5</v>
      </c>
    </row>
    <row r="228" spans="1:7">
      <c r="B228" s="405"/>
      <c r="C228" s="405"/>
      <c r="D228" t="s">
        <v>14</v>
      </c>
      <c r="E228" s="1">
        <v>32.1</v>
      </c>
      <c r="G228" s="1">
        <f t="shared" si="3"/>
        <v>156.6</v>
      </c>
    </row>
    <row r="229" spans="1:7">
      <c r="B229" s="405"/>
      <c r="C229" s="405"/>
      <c r="D229" t="s">
        <v>15</v>
      </c>
      <c r="E229" s="1">
        <v>60</v>
      </c>
      <c r="G229" s="1">
        <f t="shared" si="3"/>
        <v>216.6</v>
      </c>
    </row>
    <row r="230" spans="1:7" ht="14.25" customHeight="1">
      <c r="B230" s="405"/>
      <c r="C230" s="405"/>
      <c r="D230" t="s">
        <v>16</v>
      </c>
      <c r="E230" s="1">
        <v>5</v>
      </c>
      <c r="G230" s="1">
        <f t="shared" si="3"/>
        <v>221.6</v>
      </c>
    </row>
    <row r="231" spans="1:7" ht="14.25" customHeight="1">
      <c r="A231" s="30">
        <v>43588</v>
      </c>
      <c r="B231" s="405">
        <v>17739</v>
      </c>
      <c r="C231" s="405" t="s">
        <v>20</v>
      </c>
      <c r="D231" t="s">
        <v>13</v>
      </c>
      <c r="F231" s="1">
        <v>124.5</v>
      </c>
      <c r="G231" s="1">
        <f t="shared" si="3"/>
        <v>97.1</v>
      </c>
    </row>
    <row r="232" spans="1:7" ht="14.25" customHeight="1">
      <c r="A232" s="30">
        <v>43588</v>
      </c>
      <c r="B232" s="405">
        <v>17739</v>
      </c>
      <c r="C232" s="405" t="s">
        <v>20</v>
      </c>
      <c r="D232" t="s">
        <v>14</v>
      </c>
      <c r="F232" s="1">
        <v>32.1</v>
      </c>
      <c r="G232" s="1">
        <f t="shared" si="3"/>
        <v>65</v>
      </c>
    </row>
    <row r="233" spans="1:7" ht="14.25" customHeight="1">
      <c r="A233" s="30">
        <v>43588</v>
      </c>
      <c r="B233" s="405">
        <v>17739</v>
      </c>
      <c r="C233" s="405" t="s">
        <v>20</v>
      </c>
      <c r="D233" t="s">
        <v>15</v>
      </c>
      <c r="F233" s="1">
        <v>60</v>
      </c>
      <c r="G233" s="1">
        <f t="shared" si="3"/>
        <v>5</v>
      </c>
    </row>
    <row r="234" spans="1:7" ht="14.25" customHeight="1">
      <c r="A234" s="30">
        <v>43588</v>
      </c>
      <c r="B234" s="405">
        <v>17739</v>
      </c>
      <c r="C234" s="405" t="s">
        <v>20</v>
      </c>
      <c r="D234" t="s">
        <v>16</v>
      </c>
      <c r="F234" s="1">
        <v>5</v>
      </c>
      <c r="G234" s="1">
        <f t="shared" si="3"/>
        <v>0</v>
      </c>
    </row>
    <row r="235" spans="1:7">
      <c r="A235" s="32">
        <v>43585</v>
      </c>
      <c r="B235" s="404" t="s">
        <v>11</v>
      </c>
      <c r="C235" s="404" t="s">
        <v>21</v>
      </c>
      <c r="D235" t="s">
        <v>13</v>
      </c>
      <c r="E235" s="1">
        <v>126</v>
      </c>
      <c r="G235" s="1">
        <f t="shared" si="3"/>
        <v>126</v>
      </c>
    </row>
    <row r="236" spans="1:7">
      <c r="B236" s="405"/>
      <c r="C236" s="405"/>
      <c r="D236" t="s">
        <v>14</v>
      </c>
      <c r="E236" s="1">
        <v>29.3</v>
      </c>
      <c r="G236" s="1">
        <f t="shared" si="3"/>
        <v>155.30000000000001</v>
      </c>
    </row>
    <row r="237" spans="1:7">
      <c r="B237" s="405"/>
      <c r="C237" s="405"/>
      <c r="D237" t="s">
        <v>15</v>
      </c>
      <c r="E237" s="1">
        <v>60</v>
      </c>
      <c r="G237" s="1">
        <f t="shared" si="3"/>
        <v>215.3</v>
      </c>
    </row>
    <row r="238" spans="1:7">
      <c r="B238" s="405"/>
      <c r="C238" s="405"/>
      <c r="D238" t="s">
        <v>16</v>
      </c>
      <c r="E238" s="1">
        <v>5</v>
      </c>
      <c r="G238" s="1">
        <f t="shared" si="3"/>
        <v>220.3</v>
      </c>
    </row>
    <row r="239" spans="1:7">
      <c r="A239" s="30">
        <v>43610</v>
      </c>
      <c r="B239" s="405">
        <v>17978</v>
      </c>
      <c r="C239" s="405" t="s">
        <v>21</v>
      </c>
      <c r="D239" t="s">
        <v>13</v>
      </c>
      <c r="F239" s="1">
        <v>126</v>
      </c>
      <c r="G239" s="1">
        <f t="shared" si="3"/>
        <v>94.300000000000011</v>
      </c>
    </row>
    <row r="240" spans="1:7">
      <c r="A240" s="30">
        <v>43610</v>
      </c>
      <c r="B240" s="405">
        <v>17978</v>
      </c>
      <c r="C240" s="405" t="s">
        <v>21</v>
      </c>
      <c r="D240" t="s">
        <v>14</v>
      </c>
      <c r="F240" s="1">
        <v>29.3</v>
      </c>
      <c r="G240" s="1">
        <f t="shared" si="3"/>
        <v>65.000000000000014</v>
      </c>
    </row>
    <row r="241" spans="1:7">
      <c r="A241" s="30">
        <v>43610</v>
      </c>
      <c r="B241" s="405">
        <v>17978</v>
      </c>
      <c r="C241" s="405" t="s">
        <v>21</v>
      </c>
      <c r="D241" t="s">
        <v>15</v>
      </c>
      <c r="F241" s="1">
        <v>60</v>
      </c>
      <c r="G241" s="1">
        <f t="shared" si="3"/>
        <v>5.0000000000000142</v>
      </c>
    </row>
    <row r="242" spans="1:7">
      <c r="A242" s="30">
        <v>43610</v>
      </c>
      <c r="B242" s="405">
        <v>17978</v>
      </c>
      <c r="C242" s="405" t="s">
        <v>21</v>
      </c>
      <c r="D242" t="s">
        <v>16</v>
      </c>
      <c r="F242" s="1">
        <v>5</v>
      </c>
      <c r="G242" s="1">
        <f t="shared" si="3"/>
        <v>1.4210854715202004E-14</v>
      </c>
    </row>
    <row r="243" spans="1:7">
      <c r="A243" s="32">
        <v>43616</v>
      </c>
      <c r="B243" s="404" t="s">
        <v>11</v>
      </c>
      <c r="C243" s="404" t="s">
        <v>22</v>
      </c>
      <c r="D243" t="s">
        <v>13</v>
      </c>
      <c r="E243" s="1">
        <v>116.1</v>
      </c>
      <c r="G243" s="1">
        <f t="shared" si="3"/>
        <v>116.10000000000001</v>
      </c>
    </row>
    <row r="244" spans="1:7">
      <c r="B244" s="405"/>
      <c r="C244" s="405"/>
      <c r="D244" t="s">
        <v>14</v>
      </c>
      <c r="E244" s="1">
        <v>33.9</v>
      </c>
      <c r="G244" s="1">
        <f t="shared" si="3"/>
        <v>150</v>
      </c>
    </row>
    <row r="245" spans="1:7">
      <c r="B245" s="405"/>
      <c r="C245" s="405"/>
      <c r="D245" t="s">
        <v>15</v>
      </c>
      <c r="E245" s="1">
        <v>60</v>
      </c>
      <c r="G245" s="1">
        <f t="shared" si="3"/>
        <v>210</v>
      </c>
    </row>
    <row r="246" spans="1:7">
      <c r="B246" s="405"/>
      <c r="C246" s="405"/>
      <c r="D246" t="s">
        <v>16</v>
      </c>
      <c r="E246" s="1">
        <v>5</v>
      </c>
      <c r="G246" s="1">
        <f t="shared" si="3"/>
        <v>215</v>
      </c>
    </row>
    <row r="247" spans="1:7">
      <c r="B247" s="405"/>
      <c r="C247" s="405"/>
      <c r="D247" t="s">
        <v>153</v>
      </c>
      <c r="E247" s="1">
        <v>10</v>
      </c>
      <c r="G247" s="1">
        <f t="shared" si="3"/>
        <v>225</v>
      </c>
    </row>
    <row r="248" spans="1:7">
      <c r="A248" s="30">
        <v>43610</v>
      </c>
      <c r="B248" s="405">
        <v>17978</v>
      </c>
      <c r="C248" s="405" t="s">
        <v>22</v>
      </c>
      <c r="D248" t="s">
        <v>153</v>
      </c>
      <c r="F248" s="1">
        <v>10</v>
      </c>
      <c r="G248" s="1">
        <f t="shared" si="3"/>
        <v>215</v>
      </c>
    </row>
    <row r="249" spans="1:7">
      <c r="A249" s="30">
        <v>43641</v>
      </c>
      <c r="B249" s="405">
        <v>18103</v>
      </c>
      <c r="C249" s="405" t="s">
        <v>22</v>
      </c>
      <c r="D249" t="s">
        <v>13</v>
      </c>
      <c r="F249" s="1">
        <v>116.1</v>
      </c>
      <c r="G249" s="1">
        <f t="shared" si="3"/>
        <v>98.9</v>
      </c>
    </row>
    <row r="250" spans="1:7">
      <c r="A250" s="30">
        <v>43641</v>
      </c>
      <c r="B250" s="405">
        <v>18103</v>
      </c>
      <c r="C250" s="405" t="s">
        <v>22</v>
      </c>
      <c r="D250" t="s">
        <v>14</v>
      </c>
      <c r="F250" s="1">
        <v>33.9</v>
      </c>
      <c r="G250" s="1">
        <f t="shared" si="3"/>
        <v>65</v>
      </c>
    </row>
    <row r="251" spans="1:7">
      <c r="A251" s="30">
        <v>43641</v>
      </c>
      <c r="B251" s="405">
        <v>18103</v>
      </c>
      <c r="C251" s="405" t="s">
        <v>22</v>
      </c>
      <c r="D251" t="s">
        <v>15</v>
      </c>
      <c r="F251" s="1">
        <v>60</v>
      </c>
      <c r="G251" s="1">
        <f t="shared" si="3"/>
        <v>5</v>
      </c>
    </row>
    <row r="252" spans="1:7">
      <c r="A252" s="30">
        <v>43641</v>
      </c>
      <c r="B252" s="405">
        <v>18103</v>
      </c>
      <c r="C252" s="405" t="s">
        <v>22</v>
      </c>
      <c r="D252" t="s">
        <v>16</v>
      </c>
      <c r="F252" s="1">
        <v>5</v>
      </c>
      <c r="G252" s="1">
        <f t="shared" si="3"/>
        <v>0</v>
      </c>
    </row>
    <row r="253" spans="1:7">
      <c r="A253" s="32">
        <v>43646</v>
      </c>
      <c r="B253" s="404" t="s">
        <v>11</v>
      </c>
      <c r="C253" s="404" t="s">
        <v>23</v>
      </c>
      <c r="D253" t="s">
        <v>13</v>
      </c>
      <c r="E253" s="1">
        <v>80.2</v>
      </c>
      <c r="G253" s="1">
        <f t="shared" si="3"/>
        <v>80.2</v>
      </c>
    </row>
    <row r="254" spans="1:7">
      <c r="B254" s="405"/>
      <c r="C254" s="405"/>
      <c r="D254" t="s">
        <v>14</v>
      </c>
      <c r="E254" s="1">
        <v>32.5</v>
      </c>
      <c r="G254" s="1">
        <f t="shared" si="3"/>
        <v>112.7</v>
      </c>
    </row>
    <row r="255" spans="1:7">
      <c r="B255" s="405"/>
      <c r="C255" s="405"/>
      <c r="D255" t="s">
        <v>15</v>
      </c>
      <c r="E255" s="1">
        <v>60</v>
      </c>
      <c r="G255" s="1">
        <f t="shared" si="3"/>
        <v>172.7</v>
      </c>
    </row>
    <row r="256" spans="1:7">
      <c r="B256" s="405"/>
      <c r="C256" s="405"/>
      <c r="D256" t="s">
        <v>16</v>
      </c>
      <c r="E256" s="1">
        <v>5</v>
      </c>
      <c r="G256" s="1">
        <f t="shared" si="3"/>
        <v>177.7</v>
      </c>
    </row>
    <row r="257" spans="1:7">
      <c r="A257" s="30">
        <v>43670</v>
      </c>
      <c r="B257" s="405">
        <v>18296</v>
      </c>
      <c r="C257" s="405" t="s">
        <v>23</v>
      </c>
      <c r="D257" t="s">
        <v>13</v>
      </c>
      <c r="F257" s="1">
        <v>80.2</v>
      </c>
      <c r="G257" s="1">
        <f t="shared" si="3"/>
        <v>97.499999999999986</v>
      </c>
    </row>
    <row r="258" spans="1:7">
      <c r="A258" s="30">
        <v>43670</v>
      </c>
      <c r="B258" s="405">
        <v>18296</v>
      </c>
      <c r="C258" s="405" t="s">
        <v>23</v>
      </c>
      <c r="D258" t="s">
        <v>14</v>
      </c>
      <c r="F258" s="1">
        <v>32.5</v>
      </c>
      <c r="G258" s="1">
        <f t="shared" si="3"/>
        <v>64.999999999999986</v>
      </c>
    </row>
    <row r="259" spans="1:7">
      <c r="A259" s="30">
        <v>43670</v>
      </c>
      <c r="B259" s="405">
        <v>18296</v>
      </c>
      <c r="C259" s="405" t="s">
        <v>23</v>
      </c>
      <c r="D259" t="s">
        <v>15</v>
      </c>
      <c r="F259" s="1">
        <v>60</v>
      </c>
      <c r="G259" s="1">
        <f t="shared" si="3"/>
        <v>4.9999999999999858</v>
      </c>
    </row>
    <row r="260" spans="1:7">
      <c r="A260" s="30">
        <v>43670</v>
      </c>
      <c r="B260" s="405">
        <v>18296</v>
      </c>
      <c r="C260" s="405" t="s">
        <v>23</v>
      </c>
      <c r="D260" t="s">
        <v>16</v>
      </c>
      <c r="F260" s="1">
        <v>5</v>
      </c>
      <c r="G260" s="1">
        <f t="shared" si="3"/>
        <v>-1.4210854715202004E-14</v>
      </c>
    </row>
    <row r="261" spans="1:7">
      <c r="A261" s="32">
        <v>43677</v>
      </c>
      <c r="B261" s="404" t="s">
        <v>11</v>
      </c>
      <c r="C261" s="404" t="s">
        <v>24</v>
      </c>
      <c r="D261" t="s">
        <v>13</v>
      </c>
      <c r="E261" s="1">
        <v>65.2</v>
      </c>
      <c r="G261" s="1">
        <f t="shared" si="3"/>
        <v>65.199999999999989</v>
      </c>
    </row>
    <row r="262" spans="1:7">
      <c r="B262" s="405"/>
      <c r="C262" s="405"/>
      <c r="D262" t="s">
        <v>14</v>
      </c>
      <c r="E262" s="1">
        <v>31.5</v>
      </c>
      <c r="G262" s="1">
        <f t="shared" si="3"/>
        <v>96.699999999999989</v>
      </c>
    </row>
    <row r="263" spans="1:7">
      <c r="B263" s="405"/>
      <c r="C263" s="405"/>
      <c r="D263" t="s">
        <v>15</v>
      </c>
      <c r="E263" s="1">
        <v>60</v>
      </c>
      <c r="G263" s="1">
        <f t="shared" si="3"/>
        <v>156.69999999999999</v>
      </c>
    </row>
    <row r="264" spans="1:7">
      <c r="B264" s="405"/>
      <c r="C264" s="405"/>
      <c r="D264" t="s">
        <v>16</v>
      </c>
      <c r="E264" s="1">
        <v>5</v>
      </c>
      <c r="G264" s="1">
        <f t="shared" si="3"/>
        <v>161.69999999999999</v>
      </c>
    </row>
    <row r="265" spans="1:7">
      <c r="A265" s="30">
        <v>43683</v>
      </c>
      <c r="B265" s="405">
        <v>18464</v>
      </c>
      <c r="C265" s="405" t="s">
        <v>24</v>
      </c>
      <c r="D265" t="s">
        <v>15</v>
      </c>
      <c r="F265" s="1">
        <v>60</v>
      </c>
      <c r="G265" s="1">
        <f t="shared" si="3"/>
        <v>101.69999999999999</v>
      </c>
    </row>
    <row r="266" spans="1:7">
      <c r="A266" s="30">
        <v>43683</v>
      </c>
      <c r="B266" s="405">
        <v>18464</v>
      </c>
      <c r="C266" s="405" t="s">
        <v>24</v>
      </c>
      <c r="D266" t="s">
        <v>31</v>
      </c>
      <c r="F266" s="1">
        <v>5</v>
      </c>
      <c r="G266" s="1">
        <f t="shared" si="3"/>
        <v>96.699999999999989</v>
      </c>
    </row>
    <row r="267" spans="1:7">
      <c r="A267" s="30">
        <v>43701</v>
      </c>
      <c r="B267" s="405">
        <v>18555</v>
      </c>
      <c r="C267" s="405" t="s">
        <v>24</v>
      </c>
      <c r="D267" t="s">
        <v>13</v>
      </c>
      <c r="F267" s="1">
        <v>65.2</v>
      </c>
      <c r="G267" s="1">
        <f t="shared" si="3"/>
        <v>31.499999999999986</v>
      </c>
    </row>
    <row r="268" spans="1:7">
      <c r="A268" s="30">
        <v>43701</v>
      </c>
      <c r="B268" s="405">
        <v>18555</v>
      </c>
      <c r="C268" s="405" t="s">
        <v>24</v>
      </c>
      <c r="D268" t="s">
        <v>14</v>
      </c>
      <c r="F268" s="1">
        <v>31.5</v>
      </c>
      <c r="G268" s="1">
        <f t="shared" si="3"/>
        <v>0</v>
      </c>
    </row>
    <row r="269" spans="1:7">
      <c r="A269" s="32">
        <v>43708</v>
      </c>
      <c r="B269" s="404" t="s">
        <v>11</v>
      </c>
      <c r="C269" s="404" t="s">
        <v>25</v>
      </c>
      <c r="D269" t="s">
        <v>13</v>
      </c>
      <c r="E269" s="1">
        <v>63.4</v>
      </c>
      <c r="G269" s="1">
        <f t="shared" si="3"/>
        <v>63.4</v>
      </c>
    </row>
    <row r="270" spans="1:7">
      <c r="B270" s="405"/>
      <c r="C270" s="405"/>
      <c r="D270" t="s">
        <v>14</v>
      </c>
      <c r="E270" s="1">
        <v>30.4</v>
      </c>
      <c r="G270" s="1">
        <f t="shared" ref="G270:G337" si="4">+G269+E270-F270</f>
        <v>93.8</v>
      </c>
    </row>
    <row r="271" spans="1:7">
      <c r="B271" s="405"/>
      <c r="C271" s="405"/>
      <c r="D271" t="s">
        <v>15</v>
      </c>
      <c r="E271" s="1">
        <v>60</v>
      </c>
      <c r="G271" s="1">
        <f t="shared" si="4"/>
        <v>153.80000000000001</v>
      </c>
    </row>
    <row r="272" spans="1:7">
      <c r="B272" s="405"/>
      <c r="C272" s="405"/>
      <c r="D272" t="s">
        <v>16</v>
      </c>
      <c r="E272" s="1">
        <v>5</v>
      </c>
      <c r="G272" s="1">
        <f t="shared" si="4"/>
        <v>158.80000000000001</v>
      </c>
    </row>
    <row r="273" spans="1:7">
      <c r="A273" s="30">
        <v>43714</v>
      </c>
      <c r="B273" s="405">
        <v>18641</v>
      </c>
      <c r="C273" s="405" t="s">
        <v>25</v>
      </c>
      <c r="D273" t="s">
        <v>15</v>
      </c>
      <c r="F273" s="1">
        <v>60</v>
      </c>
      <c r="G273" s="1">
        <f t="shared" si="4"/>
        <v>98.800000000000011</v>
      </c>
    </row>
    <row r="274" spans="1:7">
      <c r="A274" s="30">
        <v>43714</v>
      </c>
      <c r="B274" s="405">
        <v>18641</v>
      </c>
      <c r="C274" s="405" t="s">
        <v>25</v>
      </c>
      <c r="D274" t="s">
        <v>16</v>
      </c>
      <c r="F274" s="1">
        <v>5</v>
      </c>
      <c r="G274" s="1">
        <f t="shared" si="4"/>
        <v>93.800000000000011</v>
      </c>
    </row>
    <row r="275" spans="1:7">
      <c r="A275" s="30">
        <v>43731</v>
      </c>
      <c r="B275" s="405">
        <v>18727</v>
      </c>
      <c r="C275" s="405" t="s">
        <v>25</v>
      </c>
      <c r="D275" t="s">
        <v>13</v>
      </c>
      <c r="F275" s="1">
        <v>63.4</v>
      </c>
      <c r="G275" s="1">
        <f t="shared" si="4"/>
        <v>30.400000000000013</v>
      </c>
    </row>
    <row r="276" spans="1:7">
      <c r="A276" s="30">
        <v>43731</v>
      </c>
      <c r="B276" s="405">
        <v>18727</v>
      </c>
      <c r="C276" s="405" t="s">
        <v>25</v>
      </c>
      <c r="D276" t="s">
        <v>14</v>
      </c>
      <c r="F276" s="1">
        <v>30.4</v>
      </c>
      <c r="G276" s="1">
        <f t="shared" si="4"/>
        <v>0</v>
      </c>
    </row>
    <row r="277" spans="1:7">
      <c r="A277" s="32">
        <v>43738</v>
      </c>
      <c r="B277" s="404" t="s">
        <v>11</v>
      </c>
      <c r="C277" s="404" t="s">
        <v>26</v>
      </c>
      <c r="D277" t="s">
        <v>13</v>
      </c>
      <c r="E277" s="1">
        <v>73.5</v>
      </c>
      <c r="G277" s="1">
        <f t="shared" si="4"/>
        <v>73.5</v>
      </c>
    </row>
    <row r="278" spans="1:7">
      <c r="B278" s="405"/>
      <c r="C278" s="405"/>
      <c r="D278" t="s">
        <v>14</v>
      </c>
      <c r="E278" s="1">
        <v>30.9</v>
      </c>
      <c r="G278" s="1">
        <f t="shared" si="4"/>
        <v>104.4</v>
      </c>
    </row>
    <row r="279" spans="1:7">
      <c r="B279" s="405"/>
      <c r="C279" s="405"/>
      <c r="D279" t="s">
        <v>15</v>
      </c>
      <c r="E279" s="1">
        <v>60</v>
      </c>
      <c r="G279" s="1">
        <f t="shared" si="4"/>
        <v>164.4</v>
      </c>
    </row>
    <row r="280" spans="1:7">
      <c r="B280" s="405"/>
      <c r="C280" s="405"/>
      <c r="D280" t="s">
        <v>16</v>
      </c>
      <c r="E280" s="1">
        <v>5</v>
      </c>
      <c r="G280" s="1">
        <f t="shared" si="4"/>
        <v>169.4</v>
      </c>
    </row>
    <row r="281" spans="1:7">
      <c r="A281" s="30">
        <v>43734</v>
      </c>
      <c r="B281" s="405">
        <v>18794</v>
      </c>
      <c r="C281" s="405" t="s">
        <v>26</v>
      </c>
      <c r="D281" t="s">
        <v>15</v>
      </c>
      <c r="F281" s="1">
        <v>60</v>
      </c>
      <c r="G281" s="1">
        <f t="shared" si="4"/>
        <v>109.4</v>
      </c>
    </row>
    <row r="282" spans="1:7" ht="13.5" customHeight="1">
      <c r="A282" s="30">
        <v>43734</v>
      </c>
      <c r="B282" s="405">
        <v>18794</v>
      </c>
      <c r="C282" s="405" t="s">
        <v>26</v>
      </c>
      <c r="D282" t="s">
        <v>16</v>
      </c>
      <c r="F282" s="1">
        <v>5</v>
      </c>
      <c r="G282" s="1">
        <f t="shared" si="4"/>
        <v>104.4</v>
      </c>
    </row>
    <row r="283" spans="1:7" ht="13.5" customHeight="1">
      <c r="A283" s="30">
        <v>43766</v>
      </c>
      <c r="B283" s="405">
        <v>19058</v>
      </c>
      <c r="C283" s="405" t="s">
        <v>26</v>
      </c>
      <c r="D283" t="s">
        <v>13</v>
      </c>
      <c r="F283" s="1">
        <v>73.5</v>
      </c>
      <c r="G283" s="1">
        <f t="shared" si="4"/>
        <v>30.900000000000006</v>
      </c>
    </row>
    <row r="284" spans="1:7" ht="13.5" customHeight="1">
      <c r="A284" s="30">
        <v>43766</v>
      </c>
      <c r="B284" s="405">
        <v>19058</v>
      </c>
      <c r="C284" s="405" t="s">
        <v>26</v>
      </c>
      <c r="D284" t="s">
        <v>14</v>
      </c>
      <c r="F284" s="1">
        <v>30.9</v>
      </c>
      <c r="G284" s="1">
        <f t="shared" si="4"/>
        <v>0</v>
      </c>
    </row>
    <row r="285" spans="1:7" ht="13.5" customHeight="1">
      <c r="A285" s="32">
        <v>43769</v>
      </c>
      <c r="B285" s="404" t="s">
        <v>11</v>
      </c>
      <c r="C285" s="404" t="s">
        <v>27</v>
      </c>
      <c r="D285" t="s">
        <v>13</v>
      </c>
      <c r="E285" s="1">
        <v>105.9</v>
      </c>
      <c r="G285" s="1">
        <f t="shared" si="4"/>
        <v>105.9</v>
      </c>
    </row>
    <row r="286" spans="1:7" ht="13.5" customHeight="1">
      <c r="B286" s="405"/>
      <c r="C286" s="405"/>
      <c r="D286" t="s">
        <v>14</v>
      </c>
      <c r="E286" s="1">
        <v>29.8</v>
      </c>
      <c r="G286" s="1">
        <f t="shared" si="4"/>
        <v>135.70000000000002</v>
      </c>
    </row>
    <row r="287" spans="1:7" ht="13.5" customHeight="1">
      <c r="B287" s="405"/>
      <c r="C287" s="405"/>
      <c r="D287" t="s">
        <v>15</v>
      </c>
      <c r="E287" s="1">
        <v>60</v>
      </c>
      <c r="G287" s="1">
        <f t="shared" si="4"/>
        <v>195.70000000000002</v>
      </c>
    </row>
    <row r="288" spans="1:7" ht="13.5" customHeight="1">
      <c r="B288" s="405"/>
      <c r="C288" s="405"/>
      <c r="D288" t="s">
        <v>16</v>
      </c>
      <c r="E288" s="1">
        <v>5</v>
      </c>
      <c r="G288" s="1">
        <f t="shared" si="4"/>
        <v>200.70000000000002</v>
      </c>
    </row>
    <row r="289" spans="1:7" ht="13.5" customHeight="1">
      <c r="A289" s="30">
        <v>43773</v>
      </c>
      <c r="B289" s="405">
        <v>19120</v>
      </c>
      <c r="C289" s="405" t="s">
        <v>27</v>
      </c>
      <c r="D289" t="s">
        <v>15</v>
      </c>
      <c r="F289" s="1">
        <v>60</v>
      </c>
      <c r="G289" s="1">
        <f t="shared" si="4"/>
        <v>140.70000000000002</v>
      </c>
    </row>
    <row r="290" spans="1:7" ht="13.5" customHeight="1">
      <c r="A290" s="30">
        <v>43773</v>
      </c>
      <c r="B290" s="405">
        <v>19120</v>
      </c>
      <c r="C290" s="405" t="s">
        <v>27</v>
      </c>
      <c r="D290" t="s">
        <v>16</v>
      </c>
      <c r="F290" s="1">
        <v>5</v>
      </c>
      <c r="G290" s="1">
        <f t="shared" si="4"/>
        <v>135.70000000000002</v>
      </c>
    </row>
    <row r="291" spans="1:7" ht="13.5" customHeight="1">
      <c r="A291" s="30">
        <v>43796</v>
      </c>
      <c r="B291" s="405">
        <v>19203</v>
      </c>
      <c r="C291" s="405" t="s">
        <v>27</v>
      </c>
      <c r="D291" t="s">
        <v>13</v>
      </c>
      <c r="F291" s="1">
        <v>105.9</v>
      </c>
      <c r="G291" s="1">
        <f t="shared" si="4"/>
        <v>29.800000000000011</v>
      </c>
    </row>
    <row r="292" spans="1:7" ht="13.5" customHeight="1">
      <c r="A292" s="30">
        <v>43796</v>
      </c>
      <c r="B292" s="405">
        <v>19203</v>
      </c>
      <c r="C292" s="405" t="s">
        <v>27</v>
      </c>
      <c r="D292" t="s">
        <v>14</v>
      </c>
      <c r="F292" s="1">
        <v>29.8</v>
      </c>
      <c r="G292" s="1">
        <f t="shared" si="4"/>
        <v>0</v>
      </c>
    </row>
    <row r="293" spans="1:7" ht="13.5" customHeight="1">
      <c r="A293" s="32">
        <v>43799</v>
      </c>
      <c r="B293" s="404" t="s">
        <v>11</v>
      </c>
      <c r="C293" s="404" t="s">
        <v>28</v>
      </c>
      <c r="D293" t="s">
        <v>13</v>
      </c>
      <c r="E293" s="1">
        <v>129.5</v>
      </c>
      <c r="G293" s="1">
        <f t="shared" si="4"/>
        <v>129.5</v>
      </c>
    </row>
    <row r="294" spans="1:7" ht="13.5" customHeight="1">
      <c r="B294" s="405"/>
      <c r="C294" s="405"/>
      <c r="D294" t="s">
        <v>14</v>
      </c>
      <c r="E294" s="1">
        <v>30.9</v>
      </c>
      <c r="G294" s="1">
        <f t="shared" si="4"/>
        <v>160.4</v>
      </c>
    </row>
    <row r="295" spans="1:7" ht="13.5" customHeight="1">
      <c r="B295" s="405"/>
      <c r="C295" s="405"/>
      <c r="D295" t="s">
        <v>15</v>
      </c>
      <c r="E295" s="1">
        <v>60</v>
      </c>
      <c r="G295" s="1">
        <f t="shared" si="4"/>
        <v>220.4</v>
      </c>
    </row>
    <row r="296" spans="1:7" ht="13.5" customHeight="1">
      <c r="B296" s="405"/>
      <c r="C296" s="405"/>
      <c r="D296" t="s">
        <v>16</v>
      </c>
      <c r="E296" s="1">
        <v>5</v>
      </c>
      <c r="G296" s="1">
        <f t="shared" si="4"/>
        <v>225.4</v>
      </c>
    </row>
    <row r="297" spans="1:7" ht="13.5" customHeight="1">
      <c r="A297" s="30">
        <v>43796</v>
      </c>
      <c r="B297" s="405">
        <v>19203</v>
      </c>
      <c r="C297" s="405" t="s">
        <v>28</v>
      </c>
      <c r="D297" t="s">
        <v>15</v>
      </c>
      <c r="F297" s="1">
        <v>60</v>
      </c>
      <c r="G297" s="1">
        <f t="shared" si="4"/>
        <v>165.4</v>
      </c>
    </row>
    <row r="298" spans="1:7" ht="13.5" customHeight="1">
      <c r="A298" s="30">
        <v>43796</v>
      </c>
      <c r="B298" s="405">
        <v>19203</v>
      </c>
      <c r="C298" s="405" t="s">
        <v>28</v>
      </c>
      <c r="D298" t="s">
        <v>16</v>
      </c>
      <c r="F298" s="1">
        <v>5</v>
      </c>
      <c r="G298" s="1">
        <f t="shared" si="4"/>
        <v>160.4</v>
      </c>
    </row>
    <row r="299" spans="1:7" ht="13.5" customHeight="1">
      <c r="A299" s="30">
        <v>43829</v>
      </c>
      <c r="B299" s="405">
        <v>19436</v>
      </c>
      <c r="C299" s="405" t="s">
        <v>28</v>
      </c>
      <c r="D299" t="s">
        <v>13</v>
      </c>
      <c r="F299" s="1">
        <v>129.5</v>
      </c>
      <c r="G299" s="1">
        <f t="shared" si="4"/>
        <v>30.900000000000006</v>
      </c>
    </row>
    <row r="300" spans="1:7" ht="13.5" customHeight="1">
      <c r="A300" s="30">
        <v>43829</v>
      </c>
      <c r="B300" s="405">
        <v>19436</v>
      </c>
      <c r="C300" s="405" t="s">
        <v>28</v>
      </c>
      <c r="D300" t="s">
        <v>14</v>
      </c>
      <c r="F300" s="1">
        <v>30.9</v>
      </c>
      <c r="G300" s="1">
        <f t="shared" si="4"/>
        <v>0</v>
      </c>
    </row>
    <row r="301" spans="1:7" ht="13.5" customHeight="1">
      <c r="A301" s="32">
        <v>43830</v>
      </c>
      <c r="B301" s="404" t="s">
        <v>11</v>
      </c>
      <c r="C301" s="404" t="s">
        <v>29</v>
      </c>
      <c r="D301" t="s">
        <v>13</v>
      </c>
      <c r="E301" s="1">
        <v>135.4</v>
      </c>
      <c r="G301" s="1">
        <f t="shared" si="4"/>
        <v>135.4</v>
      </c>
    </row>
    <row r="302" spans="1:7" ht="13.5" customHeight="1">
      <c r="B302" s="405"/>
      <c r="C302" s="405"/>
      <c r="D302" t="s">
        <v>14</v>
      </c>
      <c r="E302" s="1">
        <v>31</v>
      </c>
      <c r="G302" s="1">
        <f t="shared" si="4"/>
        <v>166.4</v>
      </c>
    </row>
    <row r="303" spans="1:7" ht="13.5" customHeight="1">
      <c r="B303" s="405"/>
      <c r="C303" s="405"/>
      <c r="D303" t="s">
        <v>15</v>
      </c>
      <c r="E303" s="1">
        <v>60</v>
      </c>
      <c r="G303" s="1">
        <f t="shared" si="4"/>
        <v>226.4</v>
      </c>
    </row>
    <row r="304" spans="1:7" ht="13.5" customHeight="1">
      <c r="B304" s="405"/>
      <c r="C304" s="405"/>
      <c r="D304" t="s">
        <v>16</v>
      </c>
      <c r="E304" s="1">
        <v>5</v>
      </c>
      <c r="G304" s="1">
        <f t="shared" si="4"/>
        <v>231.4</v>
      </c>
    </row>
    <row r="305" spans="1:7" ht="13.5" customHeight="1">
      <c r="A305" s="30">
        <v>43829</v>
      </c>
      <c r="B305" s="405">
        <v>19436</v>
      </c>
      <c r="C305" s="405" t="s">
        <v>29</v>
      </c>
      <c r="D305" t="s">
        <v>15</v>
      </c>
      <c r="F305" s="1">
        <v>60</v>
      </c>
      <c r="G305" s="1">
        <f t="shared" si="4"/>
        <v>171.4</v>
      </c>
    </row>
    <row r="306" spans="1:7" ht="13.5" customHeight="1">
      <c r="A306" s="30">
        <v>43829</v>
      </c>
      <c r="B306" s="405">
        <v>19436</v>
      </c>
      <c r="C306" s="405" t="s">
        <v>29</v>
      </c>
      <c r="D306" t="s">
        <v>31</v>
      </c>
      <c r="F306" s="1">
        <v>5</v>
      </c>
      <c r="G306" s="1">
        <f t="shared" si="4"/>
        <v>166.4</v>
      </c>
    </row>
    <row r="307" spans="1:7" ht="13.5" customHeight="1">
      <c r="A307" s="30">
        <v>43832</v>
      </c>
      <c r="B307" s="405">
        <v>19652</v>
      </c>
      <c r="C307" s="405" t="s">
        <v>29</v>
      </c>
      <c r="D307" t="s">
        <v>13</v>
      </c>
      <c r="F307" s="1">
        <v>135.4</v>
      </c>
      <c r="G307" s="1">
        <f t="shared" si="4"/>
        <v>31</v>
      </c>
    </row>
    <row r="308" spans="1:7" ht="13.5" customHeight="1">
      <c r="A308" s="30">
        <v>43832</v>
      </c>
      <c r="B308" s="405">
        <v>19652</v>
      </c>
      <c r="C308" s="405" t="s">
        <v>29</v>
      </c>
      <c r="D308" t="s">
        <v>14</v>
      </c>
      <c r="F308" s="1">
        <v>31</v>
      </c>
      <c r="G308" s="1">
        <f t="shared" si="4"/>
        <v>0</v>
      </c>
    </row>
    <row r="309" spans="1:7" ht="13.5" customHeight="1">
      <c r="A309" s="32">
        <v>43861</v>
      </c>
      <c r="B309" s="404" t="s">
        <v>11</v>
      </c>
      <c r="C309" s="404" t="s">
        <v>12</v>
      </c>
      <c r="D309" t="s">
        <v>13</v>
      </c>
      <c r="E309" s="1">
        <v>149.69999999999999</v>
      </c>
      <c r="G309" s="1">
        <f t="shared" si="4"/>
        <v>149.69999999999999</v>
      </c>
    </row>
    <row r="310" spans="1:7" ht="13.5" customHeight="1">
      <c r="B310" s="405"/>
      <c r="C310" s="405"/>
      <c r="D310" t="s">
        <v>14</v>
      </c>
      <c r="E310" s="1">
        <v>29.5</v>
      </c>
      <c r="G310" s="1">
        <f t="shared" si="4"/>
        <v>179.2</v>
      </c>
    </row>
    <row r="311" spans="1:7" ht="13.5" customHeight="1">
      <c r="B311" s="405"/>
      <c r="C311" s="405"/>
      <c r="D311" t="s">
        <v>15</v>
      </c>
      <c r="E311" s="1">
        <v>60</v>
      </c>
      <c r="G311" s="1">
        <f t="shared" si="4"/>
        <v>239.2</v>
      </c>
    </row>
    <row r="312" spans="1:7" ht="13.5" customHeight="1">
      <c r="B312" s="405"/>
      <c r="C312" s="405"/>
      <c r="D312" t="s">
        <v>16</v>
      </c>
      <c r="E312" s="1">
        <v>5</v>
      </c>
      <c r="G312" s="1">
        <f t="shared" si="4"/>
        <v>244.2</v>
      </c>
    </row>
    <row r="313" spans="1:7" ht="13.5" customHeight="1">
      <c r="A313" s="30">
        <v>43857</v>
      </c>
      <c r="B313" s="405">
        <v>19692</v>
      </c>
      <c r="C313" s="405" t="s">
        <v>12</v>
      </c>
      <c r="D313" t="s">
        <v>15</v>
      </c>
      <c r="F313" s="1">
        <v>60</v>
      </c>
      <c r="G313" s="1">
        <f t="shared" si="4"/>
        <v>184.2</v>
      </c>
    </row>
    <row r="314" spans="1:7" ht="13.5" customHeight="1">
      <c r="A314" s="30">
        <v>43857</v>
      </c>
      <c r="B314" s="405">
        <v>19692</v>
      </c>
      <c r="C314" s="405" t="s">
        <v>12</v>
      </c>
      <c r="D314" t="s">
        <v>16</v>
      </c>
      <c r="F314" s="1">
        <v>5</v>
      </c>
      <c r="G314" s="1">
        <f t="shared" si="4"/>
        <v>179.2</v>
      </c>
    </row>
    <row r="315" spans="1:7" ht="13.5" customHeight="1">
      <c r="A315" s="30">
        <v>43888</v>
      </c>
      <c r="B315" s="405">
        <v>19814</v>
      </c>
      <c r="C315" s="405" t="s">
        <v>12</v>
      </c>
      <c r="D315" t="s">
        <v>13</v>
      </c>
      <c r="F315" s="1">
        <v>149.69999999999999</v>
      </c>
      <c r="G315" s="1">
        <f t="shared" si="4"/>
        <v>29.5</v>
      </c>
    </row>
    <row r="316" spans="1:7" ht="13.5" customHeight="1">
      <c r="A316" s="30">
        <v>43888</v>
      </c>
      <c r="B316" s="405">
        <v>19814</v>
      </c>
      <c r="C316" s="405" t="s">
        <v>12</v>
      </c>
      <c r="D316" t="s">
        <v>14</v>
      </c>
      <c r="F316" s="1">
        <v>29.5</v>
      </c>
      <c r="G316" s="1">
        <f t="shared" si="4"/>
        <v>0</v>
      </c>
    </row>
    <row r="317" spans="1:7" ht="13.5" customHeight="1">
      <c r="A317" s="32">
        <v>43890</v>
      </c>
      <c r="B317" s="404" t="s">
        <v>11</v>
      </c>
      <c r="C317" s="404" t="s">
        <v>19</v>
      </c>
      <c r="D317" t="s">
        <v>13</v>
      </c>
      <c r="E317" s="1">
        <v>155.4</v>
      </c>
      <c r="G317" s="1">
        <f t="shared" si="4"/>
        <v>155.4</v>
      </c>
    </row>
    <row r="318" spans="1:7" ht="13.5" customHeight="1">
      <c r="B318" s="405"/>
      <c r="C318" s="405"/>
      <c r="D318" t="s">
        <v>14</v>
      </c>
      <c r="E318" s="1">
        <v>31.6</v>
      </c>
      <c r="G318" s="1">
        <f t="shared" si="4"/>
        <v>187</v>
      </c>
    </row>
    <row r="319" spans="1:7" ht="13.5" customHeight="1">
      <c r="B319" s="405"/>
      <c r="C319" s="405"/>
      <c r="D319" t="s">
        <v>15</v>
      </c>
      <c r="E319" s="1">
        <v>58</v>
      </c>
      <c r="G319" s="1">
        <f t="shared" si="4"/>
        <v>245</v>
      </c>
    </row>
    <row r="320" spans="1:7" ht="13.5" customHeight="1">
      <c r="B320" s="405"/>
      <c r="C320" s="405"/>
      <c r="D320" t="s">
        <v>31</v>
      </c>
      <c r="E320" s="1">
        <v>5</v>
      </c>
      <c r="G320" s="1">
        <f t="shared" si="4"/>
        <v>250</v>
      </c>
    </row>
    <row r="321" spans="1:7" ht="13.5" customHeight="1">
      <c r="A321" s="30">
        <v>43888</v>
      </c>
      <c r="B321" s="405">
        <v>19814</v>
      </c>
      <c r="C321" s="405" t="s">
        <v>19</v>
      </c>
      <c r="D321" t="s">
        <v>15</v>
      </c>
      <c r="F321" s="1">
        <v>58</v>
      </c>
      <c r="G321" s="1">
        <f t="shared" si="4"/>
        <v>192</v>
      </c>
    </row>
    <row r="322" spans="1:7" ht="13.5" customHeight="1">
      <c r="A322" s="30">
        <v>43888</v>
      </c>
      <c r="B322" s="405">
        <v>19814</v>
      </c>
      <c r="C322" s="405" t="s">
        <v>19</v>
      </c>
      <c r="D322" t="s">
        <v>31</v>
      </c>
      <c r="F322" s="1">
        <v>5</v>
      </c>
      <c r="G322" s="1">
        <f t="shared" si="4"/>
        <v>187</v>
      </c>
    </row>
    <row r="323" spans="1:7" ht="13.5" customHeight="1">
      <c r="A323" s="30">
        <v>43956</v>
      </c>
      <c r="B323" s="405">
        <v>19941</v>
      </c>
      <c r="C323" s="405" t="s">
        <v>19</v>
      </c>
      <c r="D323" t="s">
        <v>13</v>
      </c>
      <c r="F323" s="1">
        <v>155.4</v>
      </c>
      <c r="G323" s="1">
        <f t="shared" si="4"/>
        <v>31.599999999999994</v>
      </c>
    </row>
    <row r="324" spans="1:7" ht="13.5" customHeight="1">
      <c r="A324" s="30">
        <v>43956</v>
      </c>
      <c r="B324" s="405">
        <v>19941</v>
      </c>
      <c r="C324" s="405" t="s">
        <v>19</v>
      </c>
      <c r="D324" t="s">
        <v>14</v>
      </c>
      <c r="F324" s="1">
        <v>31.6</v>
      </c>
      <c r="G324" s="1">
        <f t="shared" si="4"/>
        <v>0</v>
      </c>
    </row>
    <row r="325" spans="1:7" ht="13.5" customHeight="1">
      <c r="A325" s="32">
        <v>43921</v>
      </c>
      <c r="B325" s="404" t="s">
        <v>11</v>
      </c>
      <c r="C325" s="404" t="s">
        <v>20</v>
      </c>
      <c r="D325" t="s">
        <v>13</v>
      </c>
      <c r="E325" s="1">
        <v>161.19999999999999</v>
      </c>
      <c r="G325" s="1">
        <f t="shared" si="4"/>
        <v>161.19999999999999</v>
      </c>
    </row>
    <row r="326" spans="1:7" ht="13.5" customHeight="1">
      <c r="B326" s="405"/>
      <c r="C326" s="405"/>
      <c r="D326" t="s">
        <v>14</v>
      </c>
      <c r="E326" s="1">
        <v>32.1</v>
      </c>
      <c r="G326" s="1">
        <f t="shared" si="4"/>
        <v>193.29999999999998</v>
      </c>
    </row>
    <row r="327" spans="1:7" ht="13.5" customHeight="1">
      <c r="B327" s="405"/>
      <c r="C327" s="405"/>
      <c r="D327" t="s">
        <v>15</v>
      </c>
      <c r="E327" s="1">
        <v>60</v>
      </c>
      <c r="G327" s="1">
        <f t="shared" si="4"/>
        <v>253.29999999999998</v>
      </c>
    </row>
    <row r="328" spans="1:7" ht="13.5" customHeight="1">
      <c r="B328" s="405"/>
      <c r="C328" s="405"/>
      <c r="D328" t="s">
        <v>31</v>
      </c>
      <c r="E328" s="1">
        <v>5</v>
      </c>
      <c r="G328" s="1">
        <f t="shared" si="4"/>
        <v>258.29999999999995</v>
      </c>
    </row>
    <row r="329" spans="1:7" ht="13.5" customHeight="1">
      <c r="A329" s="30">
        <v>43985</v>
      </c>
      <c r="B329" s="405">
        <v>20006</v>
      </c>
      <c r="C329" s="405" t="s">
        <v>20</v>
      </c>
      <c r="D329" t="s">
        <v>15</v>
      </c>
      <c r="F329" s="1">
        <v>60</v>
      </c>
      <c r="G329" s="1">
        <f t="shared" si="4"/>
        <v>198.29999999999995</v>
      </c>
    </row>
    <row r="330" spans="1:7" ht="13.5" customHeight="1">
      <c r="A330" s="30">
        <v>43985</v>
      </c>
      <c r="B330" s="405">
        <v>20006</v>
      </c>
      <c r="C330" s="405" t="s">
        <v>20</v>
      </c>
      <c r="D330" t="s">
        <v>31</v>
      </c>
      <c r="F330" s="1">
        <v>5</v>
      </c>
      <c r="G330" s="1">
        <f t="shared" si="4"/>
        <v>193.29999999999995</v>
      </c>
    </row>
    <row r="331" spans="1:7" ht="13.5" customHeight="1">
      <c r="A331" s="30">
        <v>44036</v>
      </c>
      <c r="B331" s="405">
        <v>20111</v>
      </c>
      <c r="C331" s="405" t="s">
        <v>20</v>
      </c>
      <c r="D331" t="s">
        <v>13</v>
      </c>
      <c r="F331" s="1">
        <v>150</v>
      </c>
      <c r="G331" s="1">
        <f t="shared" si="4"/>
        <v>43.299999999999955</v>
      </c>
    </row>
    <row r="332" spans="1:7" ht="13.5" customHeight="1">
      <c r="A332" s="30">
        <v>44036</v>
      </c>
      <c r="B332" s="405">
        <v>20111</v>
      </c>
      <c r="C332" s="405" t="s">
        <v>20</v>
      </c>
      <c r="D332" t="s">
        <v>14</v>
      </c>
      <c r="F332" s="1">
        <v>32.1</v>
      </c>
      <c r="G332" s="1">
        <f t="shared" si="4"/>
        <v>11.199999999999953</v>
      </c>
    </row>
    <row r="333" spans="1:7" ht="13.5" customHeight="1">
      <c r="A333" s="30">
        <v>44081</v>
      </c>
      <c r="B333" s="405">
        <v>20272</v>
      </c>
      <c r="C333" s="405" t="s">
        <v>20</v>
      </c>
      <c r="D333" t="s">
        <v>13</v>
      </c>
      <c r="F333" s="1">
        <v>11.2</v>
      </c>
      <c r="G333" s="1">
        <f t="shared" si="4"/>
        <v>-4.6185277824406512E-14</v>
      </c>
    </row>
    <row r="334" spans="1:7" ht="13.5" customHeight="1">
      <c r="A334" s="32">
        <v>43951</v>
      </c>
      <c r="B334" s="404" t="s">
        <v>11</v>
      </c>
      <c r="C334" s="404" t="s">
        <v>21</v>
      </c>
      <c r="D334" t="s">
        <v>13</v>
      </c>
      <c r="E334" s="1">
        <v>150</v>
      </c>
      <c r="G334" s="1">
        <f t="shared" si="4"/>
        <v>149.99999999999994</v>
      </c>
    </row>
    <row r="335" spans="1:7" ht="13.5" customHeight="1">
      <c r="B335" s="405"/>
      <c r="C335" s="405"/>
      <c r="D335" t="s">
        <v>14</v>
      </c>
      <c r="E335" s="1">
        <v>50.7</v>
      </c>
      <c r="G335" s="1">
        <f t="shared" si="4"/>
        <v>200.69999999999993</v>
      </c>
    </row>
    <row r="336" spans="1:7" ht="13.5" customHeight="1">
      <c r="B336" s="405"/>
      <c r="C336" s="405"/>
      <c r="D336" t="s">
        <v>15</v>
      </c>
      <c r="E336" s="1">
        <v>60</v>
      </c>
      <c r="G336" s="1">
        <f t="shared" si="4"/>
        <v>260.69999999999993</v>
      </c>
    </row>
    <row r="337" spans="1:7" ht="13.5" customHeight="1">
      <c r="B337" s="405"/>
      <c r="C337" s="405"/>
      <c r="D337" t="s">
        <v>31</v>
      </c>
      <c r="E337" s="1">
        <v>5</v>
      </c>
      <c r="G337" s="1">
        <f t="shared" si="4"/>
        <v>265.69999999999993</v>
      </c>
    </row>
    <row r="338" spans="1:7" ht="13.5" customHeight="1">
      <c r="A338" s="30">
        <v>43985</v>
      </c>
      <c r="B338" s="405">
        <v>20006</v>
      </c>
      <c r="C338" s="405" t="s">
        <v>21</v>
      </c>
      <c r="D338" t="s">
        <v>15</v>
      </c>
      <c r="F338" s="1">
        <v>60</v>
      </c>
      <c r="G338" s="1">
        <f t="shared" ref="G338:G414" si="5">+G337+E338-F338</f>
        <v>205.69999999999993</v>
      </c>
    </row>
    <row r="339" spans="1:7" ht="13.5" customHeight="1">
      <c r="A339" s="30">
        <v>43985</v>
      </c>
      <c r="B339" s="405">
        <v>20006</v>
      </c>
      <c r="C339" s="405" t="s">
        <v>21</v>
      </c>
      <c r="D339" t="s">
        <v>31</v>
      </c>
      <c r="F339" s="1">
        <v>5</v>
      </c>
      <c r="G339" s="1">
        <f t="shared" si="5"/>
        <v>200.69999999999993</v>
      </c>
    </row>
    <row r="340" spans="1:7" ht="13.5" customHeight="1">
      <c r="A340" s="30">
        <v>44039</v>
      </c>
      <c r="B340" s="405">
        <v>20115</v>
      </c>
      <c r="C340" s="405" t="s">
        <v>21</v>
      </c>
      <c r="D340" t="s">
        <v>13</v>
      </c>
      <c r="F340" s="1">
        <v>150</v>
      </c>
      <c r="G340" s="1">
        <f t="shared" si="5"/>
        <v>50.699999999999932</v>
      </c>
    </row>
    <row r="341" spans="1:7" ht="13.5" customHeight="1">
      <c r="A341" s="30">
        <v>44039</v>
      </c>
      <c r="B341" s="405">
        <v>20115</v>
      </c>
      <c r="C341" s="405" t="s">
        <v>21</v>
      </c>
      <c r="D341" t="s">
        <v>14</v>
      </c>
      <c r="F341" s="1">
        <v>31.6</v>
      </c>
      <c r="G341" s="1">
        <f t="shared" si="5"/>
        <v>19.09999999999993</v>
      </c>
    </row>
    <row r="342" spans="1:7" ht="13.5" customHeight="1">
      <c r="A342" s="30">
        <v>44081</v>
      </c>
      <c r="B342" s="405">
        <v>20272</v>
      </c>
      <c r="C342" s="405" t="s">
        <v>21</v>
      </c>
      <c r="D342" t="s">
        <v>14</v>
      </c>
      <c r="F342" s="1">
        <v>19.100000000000001</v>
      </c>
      <c r="G342" s="1">
        <f t="shared" si="5"/>
        <v>-7.1054273576010019E-14</v>
      </c>
    </row>
    <row r="343" spans="1:7" ht="13.5" customHeight="1">
      <c r="A343" s="32">
        <v>43981</v>
      </c>
      <c r="B343" s="404" t="s">
        <v>11</v>
      </c>
      <c r="C343" s="404" t="s">
        <v>22</v>
      </c>
      <c r="D343" t="s">
        <v>13</v>
      </c>
      <c r="E343" s="1">
        <v>36.4</v>
      </c>
      <c r="G343" s="1">
        <f t="shared" si="5"/>
        <v>36.399999999999928</v>
      </c>
    </row>
    <row r="344" spans="1:7" ht="13.5" customHeight="1">
      <c r="B344" s="405"/>
      <c r="C344" s="405"/>
      <c r="D344" t="s">
        <v>14</v>
      </c>
      <c r="E344" s="1">
        <v>27.4</v>
      </c>
      <c r="G344" s="1">
        <f t="shared" si="5"/>
        <v>63.799999999999926</v>
      </c>
    </row>
    <row r="345" spans="1:7" ht="13.5" customHeight="1">
      <c r="B345" s="405"/>
      <c r="C345" s="405"/>
      <c r="D345" t="s">
        <v>15</v>
      </c>
      <c r="E345" s="1">
        <v>60</v>
      </c>
      <c r="G345" s="1">
        <f t="shared" si="5"/>
        <v>123.79999999999993</v>
      </c>
    </row>
    <row r="346" spans="1:7" ht="13.5" customHeight="1">
      <c r="B346" s="405"/>
      <c r="C346" s="405"/>
      <c r="D346" t="s">
        <v>31</v>
      </c>
      <c r="E346" s="1">
        <v>5</v>
      </c>
      <c r="G346" s="1">
        <f t="shared" si="5"/>
        <v>128.79999999999993</v>
      </c>
    </row>
    <row r="347" spans="1:7" ht="13.5" customHeight="1">
      <c r="A347" s="30">
        <v>43985</v>
      </c>
      <c r="B347" s="405">
        <v>20006</v>
      </c>
      <c r="C347" s="405" t="s">
        <v>22</v>
      </c>
      <c r="D347" t="s">
        <v>15</v>
      </c>
      <c r="F347" s="1">
        <v>60</v>
      </c>
      <c r="G347" s="1">
        <f t="shared" si="5"/>
        <v>68.799999999999926</v>
      </c>
    </row>
    <row r="348" spans="1:7" ht="13.5" customHeight="1">
      <c r="A348" s="30">
        <v>43985</v>
      </c>
      <c r="B348" s="405">
        <v>20006</v>
      </c>
      <c r="C348" s="405" t="s">
        <v>22</v>
      </c>
      <c r="D348" t="s">
        <v>31</v>
      </c>
      <c r="F348" s="1">
        <v>5</v>
      </c>
      <c r="G348" s="1">
        <f t="shared" si="5"/>
        <v>63.799999999999926</v>
      </c>
    </row>
    <row r="349" spans="1:7" ht="13.5" customHeight="1">
      <c r="A349" s="30">
        <v>44082</v>
      </c>
      <c r="B349" s="405">
        <v>20275</v>
      </c>
      <c r="C349" s="405" t="s">
        <v>22</v>
      </c>
      <c r="D349" t="s">
        <v>13</v>
      </c>
      <c r="F349" s="1">
        <v>36.4</v>
      </c>
      <c r="G349" s="1">
        <f t="shared" si="5"/>
        <v>27.399999999999928</v>
      </c>
    </row>
    <row r="350" spans="1:7" ht="13.5" customHeight="1">
      <c r="A350" s="30">
        <v>44082</v>
      </c>
      <c r="B350" s="405">
        <v>20275</v>
      </c>
      <c r="C350" s="405" t="s">
        <v>22</v>
      </c>
      <c r="D350" t="s">
        <v>14</v>
      </c>
      <c r="F350" s="1">
        <v>27.4</v>
      </c>
      <c r="G350" s="1">
        <f t="shared" si="5"/>
        <v>-7.1054273576010019E-14</v>
      </c>
    </row>
    <row r="351" spans="1:7" ht="13.5" customHeight="1">
      <c r="A351" s="32">
        <v>44012</v>
      </c>
      <c r="B351" s="404" t="s">
        <v>11</v>
      </c>
      <c r="C351" s="404" t="s">
        <v>23</v>
      </c>
      <c r="D351" t="s">
        <v>13</v>
      </c>
      <c r="E351" s="1">
        <v>32.200000000000003</v>
      </c>
      <c r="G351" s="1">
        <f t="shared" si="5"/>
        <v>32.199999999999932</v>
      </c>
    </row>
    <row r="352" spans="1:7" ht="13.5" customHeight="1">
      <c r="B352" s="405"/>
      <c r="C352" s="405"/>
      <c r="D352" t="s">
        <v>14</v>
      </c>
      <c r="E352" s="1">
        <v>13.1</v>
      </c>
      <c r="G352" s="1">
        <f t="shared" si="5"/>
        <v>45.299999999999933</v>
      </c>
    </row>
    <row r="353" spans="1:7" ht="13.5" customHeight="1">
      <c r="B353" s="405"/>
      <c r="C353" s="405"/>
      <c r="D353" t="s">
        <v>15</v>
      </c>
      <c r="E353" s="1">
        <v>60</v>
      </c>
      <c r="G353" s="1">
        <f t="shared" si="5"/>
        <v>105.29999999999993</v>
      </c>
    </row>
    <row r="354" spans="1:7" ht="13.5" customHeight="1">
      <c r="B354" s="405"/>
      <c r="C354" s="405"/>
      <c r="D354" t="s">
        <v>31</v>
      </c>
      <c r="E354" s="1">
        <v>5</v>
      </c>
      <c r="G354" s="1">
        <f t="shared" si="5"/>
        <v>110.29999999999993</v>
      </c>
    </row>
    <row r="355" spans="1:7" ht="13.5" customHeight="1">
      <c r="A355" s="30">
        <v>44048</v>
      </c>
      <c r="B355" s="405">
        <v>20143</v>
      </c>
      <c r="C355" s="405" t="s">
        <v>23</v>
      </c>
      <c r="D355" t="s">
        <v>15</v>
      </c>
      <c r="F355" s="1">
        <v>60</v>
      </c>
      <c r="G355" s="1">
        <f t="shared" si="5"/>
        <v>50.299999999999926</v>
      </c>
    </row>
    <row r="356" spans="1:7" ht="13.5" customHeight="1">
      <c r="A356" s="30">
        <v>44048</v>
      </c>
      <c r="B356" s="405">
        <v>20143</v>
      </c>
      <c r="C356" s="405" t="s">
        <v>23</v>
      </c>
      <c r="D356" t="s">
        <v>31</v>
      </c>
      <c r="F356" s="1">
        <v>5</v>
      </c>
      <c r="G356" s="1">
        <f t="shared" si="5"/>
        <v>45.299999999999926</v>
      </c>
    </row>
    <row r="357" spans="1:7" ht="13.5" customHeight="1">
      <c r="A357" s="30">
        <v>44082</v>
      </c>
      <c r="B357" s="405">
        <v>20275</v>
      </c>
      <c r="C357" s="405" t="s">
        <v>23</v>
      </c>
      <c r="D357" t="s">
        <v>13</v>
      </c>
      <c r="F357" s="1">
        <v>32.200000000000003</v>
      </c>
      <c r="G357" s="1">
        <f t="shared" si="5"/>
        <v>13.099999999999923</v>
      </c>
    </row>
    <row r="358" spans="1:7" ht="13.5" customHeight="1">
      <c r="A358" s="30">
        <v>44151</v>
      </c>
      <c r="B358" s="405">
        <v>20672</v>
      </c>
      <c r="C358" s="405" t="s">
        <v>23</v>
      </c>
      <c r="D358" t="s">
        <v>14</v>
      </c>
      <c r="F358" s="1">
        <v>13.1</v>
      </c>
      <c r="G358" s="1">
        <f t="shared" si="5"/>
        <v>-7.638334409421077E-14</v>
      </c>
    </row>
    <row r="359" spans="1:7" ht="13.5" customHeight="1">
      <c r="A359" s="32">
        <v>44043</v>
      </c>
      <c r="B359" s="404" t="s">
        <v>11</v>
      </c>
      <c r="C359" s="404" t="s">
        <v>24</v>
      </c>
      <c r="D359" t="s">
        <v>13</v>
      </c>
      <c r="E359" s="1">
        <v>72.8</v>
      </c>
      <c r="G359" s="1">
        <f t="shared" si="5"/>
        <v>72.799999999999926</v>
      </c>
    </row>
    <row r="360" spans="1:7" ht="13.5" customHeight="1">
      <c r="B360" s="405"/>
      <c r="C360" s="405"/>
      <c r="D360" t="s">
        <v>14</v>
      </c>
      <c r="E360" s="1">
        <v>41.1</v>
      </c>
      <c r="G360" s="1">
        <f t="shared" si="5"/>
        <v>113.89999999999992</v>
      </c>
    </row>
    <row r="361" spans="1:7" ht="13.5" customHeight="1">
      <c r="B361" s="405"/>
      <c r="C361" s="405"/>
      <c r="D361" t="s">
        <v>15</v>
      </c>
      <c r="E361" s="1">
        <v>60</v>
      </c>
      <c r="G361" s="1">
        <f t="shared" si="5"/>
        <v>173.89999999999992</v>
      </c>
    </row>
    <row r="362" spans="1:7" ht="13.5" customHeight="1">
      <c r="B362" s="405"/>
      <c r="C362" s="405"/>
      <c r="D362" t="s">
        <v>31</v>
      </c>
      <c r="E362" s="1">
        <v>5</v>
      </c>
      <c r="G362" s="1">
        <f t="shared" si="5"/>
        <v>178.89999999999992</v>
      </c>
    </row>
    <row r="363" spans="1:7" ht="13.5" customHeight="1">
      <c r="B363" s="405"/>
      <c r="C363" s="405"/>
      <c r="D363" s="56" t="s">
        <v>35</v>
      </c>
      <c r="E363" s="1">
        <v>10</v>
      </c>
      <c r="G363" s="1">
        <f t="shared" si="5"/>
        <v>188.89999999999992</v>
      </c>
    </row>
    <row r="364" spans="1:7" ht="13.5" customHeight="1">
      <c r="B364" s="405"/>
      <c r="C364" s="405"/>
      <c r="D364" s="56" t="s">
        <v>36</v>
      </c>
      <c r="E364" s="1">
        <v>10</v>
      </c>
      <c r="G364" s="1">
        <f t="shared" si="5"/>
        <v>198.89999999999992</v>
      </c>
    </row>
    <row r="365" spans="1:7" ht="13.5" customHeight="1">
      <c r="A365" s="30">
        <v>44114</v>
      </c>
      <c r="B365" s="405">
        <v>20466</v>
      </c>
      <c r="C365" s="405" t="s">
        <v>24</v>
      </c>
      <c r="D365" t="s">
        <v>13</v>
      </c>
      <c r="F365" s="1">
        <v>72.8</v>
      </c>
      <c r="G365" s="1">
        <f t="shared" si="5"/>
        <v>126.09999999999992</v>
      </c>
    </row>
    <row r="366" spans="1:7" ht="13.5" customHeight="1">
      <c r="A366" s="30">
        <v>44114</v>
      </c>
      <c r="B366" s="405">
        <v>20466</v>
      </c>
      <c r="C366" s="405" t="s">
        <v>24</v>
      </c>
      <c r="D366" t="s">
        <v>14</v>
      </c>
      <c r="F366" s="1">
        <v>41.1</v>
      </c>
      <c r="G366" s="1">
        <f t="shared" si="5"/>
        <v>84.999999999999915</v>
      </c>
    </row>
    <row r="367" spans="1:7" ht="13.5" customHeight="1">
      <c r="A367" s="30">
        <v>44048</v>
      </c>
      <c r="B367" s="405">
        <v>20143</v>
      </c>
      <c r="C367" s="405" t="s">
        <v>24</v>
      </c>
      <c r="D367" t="s">
        <v>15</v>
      </c>
      <c r="F367" s="1">
        <v>60</v>
      </c>
      <c r="G367" s="1">
        <f t="shared" si="5"/>
        <v>24.999999999999915</v>
      </c>
    </row>
    <row r="368" spans="1:7" ht="13.5" customHeight="1">
      <c r="A368" s="30">
        <v>44048</v>
      </c>
      <c r="B368" s="405">
        <v>20143</v>
      </c>
      <c r="C368" s="405" t="s">
        <v>24</v>
      </c>
      <c r="D368" t="s">
        <v>31</v>
      </c>
      <c r="F368" s="1">
        <v>5</v>
      </c>
      <c r="G368" s="1">
        <f t="shared" si="5"/>
        <v>19.999999999999915</v>
      </c>
    </row>
    <row r="369" spans="1:8" ht="13.5" customHeight="1">
      <c r="A369" s="30">
        <v>44204</v>
      </c>
      <c r="B369" s="405">
        <v>21361</v>
      </c>
      <c r="C369" s="405" t="s">
        <v>24</v>
      </c>
      <c r="D369" s="56" t="s">
        <v>35</v>
      </c>
      <c r="F369" s="1">
        <v>10</v>
      </c>
      <c r="G369" s="1">
        <f t="shared" si="5"/>
        <v>9.9999999999999147</v>
      </c>
    </row>
    <row r="370" spans="1:8" ht="13.5" customHeight="1">
      <c r="A370" s="30">
        <v>44204</v>
      </c>
      <c r="B370" s="405">
        <v>21361</v>
      </c>
      <c r="C370" s="405" t="s">
        <v>24</v>
      </c>
      <c r="D370" s="56" t="s">
        <v>36</v>
      </c>
      <c r="F370" s="1">
        <v>10</v>
      </c>
      <c r="G370" s="1">
        <f t="shared" si="5"/>
        <v>-8.5265128291212022E-14</v>
      </c>
    </row>
    <row r="371" spans="1:8" ht="13.5" customHeight="1">
      <c r="A371" s="32">
        <v>44074</v>
      </c>
      <c r="B371" s="404" t="s">
        <v>11</v>
      </c>
      <c r="C371" s="404" t="s">
        <v>25</v>
      </c>
      <c r="D371" t="s">
        <v>13</v>
      </c>
      <c r="E371" s="1">
        <v>69.900000000000006</v>
      </c>
      <c r="G371" s="1">
        <f t="shared" si="5"/>
        <v>69.89999999999992</v>
      </c>
      <c r="H371" s="52"/>
    </row>
    <row r="372" spans="1:8" ht="13.5" customHeight="1">
      <c r="A372" s="32"/>
      <c r="B372" s="404"/>
      <c r="C372" s="404"/>
      <c r="D372" t="s">
        <v>14</v>
      </c>
      <c r="E372" s="1">
        <v>29.3</v>
      </c>
      <c r="G372" s="1">
        <f t="shared" si="5"/>
        <v>99.199999999999918</v>
      </c>
    </row>
    <row r="373" spans="1:8" ht="13.5" customHeight="1">
      <c r="B373" s="405"/>
      <c r="C373" s="405"/>
      <c r="D373" t="s">
        <v>15</v>
      </c>
      <c r="E373" s="1">
        <v>60</v>
      </c>
      <c r="G373" s="1">
        <f t="shared" si="5"/>
        <v>159.19999999999993</v>
      </c>
    </row>
    <row r="374" spans="1:8" ht="13.5" customHeight="1">
      <c r="B374" s="405"/>
      <c r="C374" s="405"/>
      <c r="D374" t="s">
        <v>31</v>
      </c>
      <c r="E374" s="1">
        <v>5</v>
      </c>
      <c r="G374" s="1">
        <f t="shared" si="5"/>
        <v>164.19999999999993</v>
      </c>
    </row>
    <row r="375" spans="1:8" ht="13.5" customHeight="1">
      <c r="B375" s="405"/>
      <c r="C375" s="405"/>
      <c r="D375" t="s">
        <v>37</v>
      </c>
      <c r="E375" s="1">
        <v>15</v>
      </c>
      <c r="G375" s="1">
        <f t="shared" si="5"/>
        <v>179.19999999999993</v>
      </c>
    </row>
    <row r="376" spans="1:8" ht="13.5" customHeight="1">
      <c r="A376" s="30">
        <v>44134</v>
      </c>
      <c r="B376" s="405">
        <v>20590</v>
      </c>
      <c r="C376" s="405" t="s">
        <v>25</v>
      </c>
      <c r="D376" t="s">
        <v>13</v>
      </c>
      <c r="F376" s="1">
        <v>69.900000000000006</v>
      </c>
      <c r="G376" s="1">
        <f t="shared" si="5"/>
        <v>109.29999999999993</v>
      </c>
    </row>
    <row r="377" spans="1:8" ht="13.5" customHeight="1">
      <c r="A377" s="30">
        <v>44134</v>
      </c>
      <c r="B377" s="405">
        <v>20590</v>
      </c>
      <c r="C377" s="405" t="s">
        <v>25</v>
      </c>
      <c r="D377" t="s">
        <v>14</v>
      </c>
      <c r="F377" s="1">
        <v>29.3</v>
      </c>
      <c r="G377" s="1">
        <f t="shared" si="5"/>
        <v>79.999999999999929</v>
      </c>
    </row>
    <row r="378" spans="1:8" ht="13.5" customHeight="1">
      <c r="A378" s="30">
        <v>44134</v>
      </c>
      <c r="B378" s="405">
        <v>20590</v>
      </c>
      <c r="C378" s="405" t="s">
        <v>25</v>
      </c>
      <c r="D378" t="s">
        <v>15</v>
      </c>
      <c r="F378" s="1">
        <v>60</v>
      </c>
      <c r="G378" s="1">
        <f t="shared" si="5"/>
        <v>19.999999999999929</v>
      </c>
    </row>
    <row r="379" spans="1:8" ht="13.5" customHeight="1">
      <c r="A379" s="30">
        <v>44134</v>
      </c>
      <c r="B379" s="405">
        <v>20590</v>
      </c>
      <c r="C379" s="405" t="s">
        <v>25</v>
      </c>
      <c r="D379" t="s">
        <v>31</v>
      </c>
      <c r="F379" s="1">
        <v>5</v>
      </c>
      <c r="G379" s="1">
        <f t="shared" si="5"/>
        <v>14.999999999999929</v>
      </c>
    </row>
    <row r="380" spans="1:8" ht="13.5" customHeight="1">
      <c r="A380" s="30">
        <v>44239</v>
      </c>
      <c r="B380" s="405">
        <v>21573</v>
      </c>
      <c r="C380" s="405" t="s">
        <v>25</v>
      </c>
      <c r="D380" t="s">
        <v>37</v>
      </c>
      <c r="F380" s="1">
        <v>15</v>
      </c>
      <c r="G380" s="1">
        <f t="shared" si="5"/>
        <v>-7.1054273576010019E-14</v>
      </c>
    </row>
    <row r="381" spans="1:8">
      <c r="A381" s="32">
        <v>44104</v>
      </c>
      <c r="B381" s="404" t="s">
        <v>11</v>
      </c>
      <c r="C381" s="404" t="s">
        <v>26</v>
      </c>
      <c r="D381" t="s">
        <v>13</v>
      </c>
      <c r="E381" s="1">
        <v>76.099999999999994</v>
      </c>
      <c r="G381" s="1">
        <f t="shared" si="5"/>
        <v>76.099999999999923</v>
      </c>
    </row>
    <row r="382" spans="1:8">
      <c r="B382" s="405"/>
      <c r="C382" s="405"/>
      <c r="D382" t="s">
        <v>14</v>
      </c>
      <c r="E382" s="1">
        <v>33.799999999999997</v>
      </c>
      <c r="G382" s="1">
        <f t="shared" si="5"/>
        <v>109.89999999999992</v>
      </c>
    </row>
    <row r="383" spans="1:8">
      <c r="B383" s="405"/>
      <c r="C383" s="405"/>
      <c r="D383" t="s">
        <v>15</v>
      </c>
      <c r="E383" s="1">
        <v>60</v>
      </c>
      <c r="G383" s="1">
        <f t="shared" si="5"/>
        <v>169.89999999999992</v>
      </c>
    </row>
    <row r="384" spans="1:8">
      <c r="B384" s="405"/>
      <c r="C384" s="405"/>
      <c r="D384" t="s">
        <v>31</v>
      </c>
      <c r="E384" s="1">
        <v>5</v>
      </c>
      <c r="G384" s="1">
        <f t="shared" si="5"/>
        <v>174.89999999999992</v>
      </c>
    </row>
    <row r="385" spans="1:7">
      <c r="B385" s="405"/>
      <c r="C385" s="405"/>
      <c r="D385" t="s">
        <v>37</v>
      </c>
      <c r="E385" s="1">
        <v>8.5</v>
      </c>
      <c r="G385" s="1">
        <f t="shared" si="5"/>
        <v>183.39999999999992</v>
      </c>
    </row>
    <row r="386" spans="1:7">
      <c r="A386" s="30">
        <v>44183</v>
      </c>
      <c r="B386" s="405">
        <v>21111</v>
      </c>
      <c r="C386" s="405" t="s">
        <v>26</v>
      </c>
      <c r="D386" t="s">
        <v>13</v>
      </c>
      <c r="F386" s="1">
        <v>76.099999999999994</v>
      </c>
      <c r="G386" s="1">
        <f t="shared" si="5"/>
        <v>107.29999999999993</v>
      </c>
    </row>
    <row r="387" spans="1:7">
      <c r="A387" s="30">
        <v>44183</v>
      </c>
      <c r="B387" s="405">
        <v>21111</v>
      </c>
      <c r="C387" s="405" t="s">
        <v>26</v>
      </c>
      <c r="D387" t="s">
        <v>14</v>
      </c>
      <c r="F387" s="1">
        <v>33.799999999999997</v>
      </c>
      <c r="G387" s="1">
        <f t="shared" si="5"/>
        <v>73.499999999999929</v>
      </c>
    </row>
    <row r="388" spans="1:7">
      <c r="A388" s="30">
        <v>44204</v>
      </c>
      <c r="B388" s="405">
        <v>21360</v>
      </c>
      <c r="C388" s="405" t="s">
        <v>26</v>
      </c>
      <c r="D388" t="s">
        <v>15</v>
      </c>
      <c r="F388" s="1">
        <v>60</v>
      </c>
      <c r="G388" s="1">
        <f t="shared" si="5"/>
        <v>13.499999999999929</v>
      </c>
    </row>
    <row r="389" spans="1:7">
      <c r="A389" s="30">
        <v>44204</v>
      </c>
      <c r="B389" s="405">
        <v>21360</v>
      </c>
      <c r="C389" s="405" t="s">
        <v>26</v>
      </c>
      <c r="D389" t="s">
        <v>16</v>
      </c>
      <c r="F389" s="1">
        <v>5</v>
      </c>
      <c r="G389" s="1">
        <f t="shared" si="5"/>
        <v>8.4999999999999289</v>
      </c>
    </row>
    <row r="390" spans="1:7">
      <c r="A390" s="30">
        <v>44239</v>
      </c>
      <c r="B390" s="405">
        <v>21573</v>
      </c>
      <c r="C390" s="405" t="s">
        <v>26</v>
      </c>
      <c r="D390" t="s">
        <v>37</v>
      </c>
      <c r="F390" s="1">
        <v>8.5</v>
      </c>
      <c r="G390" s="1">
        <f t="shared" si="5"/>
        <v>-7.1054273576010019E-14</v>
      </c>
    </row>
    <row r="391" spans="1:7">
      <c r="A391" s="32">
        <v>44135</v>
      </c>
      <c r="B391" s="404" t="s">
        <v>11</v>
      </c>
      <c r="C391" s="404" t="s">
        <v>27</v>
      </c>
      <c r="D391" t="s">
        <v>13</v>
      </c>
      <c r="E391" s="1">
        <v>89.3</v>
      </c>
      <c r="G391" s="1">
        <f t="shared" si="5"/>
        <v>89.299999999999926</v>
      </c>
    </row>
    <row r="392" spans="1:7">
      <c r="B392" s="405"/>
      <c r="C392" s="405"/>
      <c r="D392" t="s">
        <v>14</v>
      </c>
      <c r="E392" s="1">
        <v>35.799999999999997</v>
      </c>
      <c r="G392" s="1">
        <f t="shared" si="5"/>
        <v>125.09999999999992</v>
      </c>
    </row>
    <row r="393" spans="1:7">
      <c r="B393" s="405"/>
      <c r="C393" s="405"/>
      <c r="D393" t="s">
        <v>15</v>
      </c>
      <c r="E393" s="1">
        <v>60</v>
      </c>
      <c r="G393" s="1">
        <f t="shared" si="5"/>
        <v>185.09999999999991</v>
      </c>
    </row>
    <row r="394" spans="1:7">
      <c r="B394" s="405"/>
      <c r="C394" s="405"/>
      <c r="D394" t="s">
        <v>31</v>
      </c>
      <c r="E394" s="1">
        <v>5</v>
      </c>
      <c r="G394" s="1">
        <f t="shared" si="5"/>
        <v>190.09999999999991</v>
      </c>
    </row>
    <row r="395" spans="1:7">
      <c r="B395" s="405"/>
      <c r="C395" s="405"/>
      <c r="D395" s="56" t="s">
        <v>38</v>
      </c>
      <c r="E395" s="1">
        <v>10</v>
      </c>
      <c r="G395" s="1">
        <f t="shared" si="5"/>
        <v>200.09999999999991</v>
      </c>
    </row>
    <row r="396" spans="1:7">
      <c r="B396" s="405"/>
      <c r="C396" s="405"/>
      <c r="D396" s="56" t="s">
        <v>39</v>
      </c>
      <c r="E396" s="1">
        <v>10</v>
      </c>
      <c r="G396" s="1">
        <f t="shared" si="5"/>
        <v>210.09999999999991</v>
      </c>
    </row>
    <row r="397" spans="1:7">
      <c r="A397" s="30">
        <v>44183</v>
      </c>
      <c r="B397" s="405">
        <v>21111</v>
      </c>
      <c r="C397" s="405" t="s">
        <v>27</v>
      </c>
      <c r="D397" s="56" t="s">
        <v>13</v>
      </c>
      <c r="F397" s="1">
        <v>89.3</v>
      </c>
      <c r="G397" s="1">
        <f t="shared" si="5"/>
        <v>120.79999999999991</v>
      </c>
    </row>
    <row r="398" spans="1:7">
      <c r="A398" s="30">
        <v>44195</v>
      </c>
      <c r="B398" s="405">
        <v>21360</v>
      </c>
      <c r="C398" s="405" t="s">
        <v>27</v>
      </c>
      <c r="D398" s="56" t="s">
        <v>14</v>
      </c>
      <c r="F398" s="1">
        <v>35.799999999999997</v>
      </c>
      <c r="G398" s="1">
        <f t="shared" si="5"/>
        <v>84.999999999999915</v>
      </c>
    </row>
    <row r="399" spans="1:7">
      <c r="A399" s="30">
        <v>44204</v>
      </c>
      <c r="B399" s="405">
        <v>21360</v>
      </c>
      <c r="C399" s="405" t="s">
        <v>27</v>
      </c>
      <c r="D399" s="56" t="s">
        <v>15</v>
      </c>
      <c r="F399" s="1">
        <v>60</v>
      </c>
      <c r="G399" s="1">
        <f t="shared" si="5"/>
        <v>24.999999999999915</v>
      </c>
    </row>
    <row r="400" spans="1:7">
      <c r="A400" s="30">
        <v>44204</v>
      </c>
      <c r="B400" s="405">
        <v>21360</v>
      </c>
      <c r="C400" s="405" t="s">
        <v>27</v>
      </c>
      <c r="D400" s="56" t="s">
        <v>16</v>
      </c>
      <c r="F400" s="1">
        <v>5</v>
      </c>
      <c r="G400" s="1">
        <f t="shared" si="5"/>
        <v>19.999999999999915</v>
      </c>
    </row>
    <row r="401" spans="1:7">
      <c r="A401" s="30">
        <v>44204</v>
      </c>
      <c r="B401" s="405">
        <v>21361</v>
      </c>
      <c r="C401" s="405" t="s">
        <v>27</v>
      </c>
      <c r="D401" s="56" t="s">
        <v>38</v>
      </c>
      <c r="F401" s="1">
        <v>10</v>
      </c>
      <c r="G401" s="1">
        <f t="shared" si="5"/>
        <v>9.9999999999999147</v>
      </c>
    </row>
    <row r="402" spans="1:7">
      <c r="A402" s="30">
        <v>44204</v>
      </c>
      <c r="B402" s="405">
        <v>21361</v>
      </c>
      <c r="C402" s="405" t="s">
        <v>27</v>
      </c>
      <c r="D402" s="56" t="s">
        <v>39</v>
      </c>
      <c r="F402" s="1">
        <v>10</v>
      </c>
      <c r="G402" s="1">
        <f t="shared" si="5"/>
        <v>-8.5265128291212022E-14</v>
      </c>
    </row>
    <row r="403" spans="1:7">
      <c r="A403" s="32">
        <v>44165</v>
      </c>
      <c r="B403" s="404" t="s">
        <v>11</v>
      </c>
      <c r="C403" s="404" t="s">
        <v>28</v>
      </c>
      <c r="D403" s="56" t="s">
        <v>13</v>
      </c>
      <c r="E403" s="1">
        <v>84.7</v>
      </c>
      <c r="G403" s="1">
        <f t="shared" si="5"/>
        <v>84.699999999999918</v>
      </c>
    </row>
    <row r="404" spans="1:7">
      <c r="B404" s="405"/>
      <c r="C404" s="405"/>
      <c r="D404" s="56" t="s">
        <v>14</v>
      </c>
      <c r="E404" s="1">
        <v>36.799999999999997</v>
      </c>
      <c r="G404" s="1">
        <f t="shared" si="5"/>
        <v>121.49999999999991</v>
      </c>
    </row>
    <row r="405" spans="1:7">
      <c r="B405" s="405"/>
      <c r="C405" s="405"/>
      <c r="D405" s="56" t="s">
        <v>15</v>
      </c>
      <c r="E405" s="1">
        <v>60</v>
      </c>
      <c r="G405" s="1">
        <f t="shared" si="5"/>
        <v>181.49999999999991</v>
      </c>
    </row>
    <row r="406" spans="1:7">
      <c r="B406" s="405"/>
      <c r="C406" s="405"/>
      <c r="D406" s="56" t="s">
        <v>31</v>
      </c>
      <c r="E406" s="1">
        <v>5</v>
      </c>
      <c r="G406" s="1">
        <f t="shared" si="5"/>
        <v>186.49999999999991</v>
      </c>
    </row>
    <row r="407" spans="1:7">
      <c r="A407" s="30">
        <v>44195</v>
      </c>
      <c r="B407" s="405">
        <v>21261</v>
      </c>
      <c r="C407" s="405" t="s">
        <v>28</v>
      </c>
      <c r="D407" s="56" t="s">
        <v>13</v>
      </c>
      <c r="F407" s="1">
        <v>84.7</v>
      </c>
      <c r="G407" s="1">
        <f t="shared" si="5"/>
        <v>101.79999999999991</v>
      </c>
    </row>
    <row r="408" spans="1:7">
      <c r="A408" s="30">
        <v>44195</v>
      </c>
      <c r="B408" s="405">
        <v>21261</v>
      </c>
      <c r="C408" s="405" t="s">
        <v>28</v>
      </c>
      <c r="D408" s="56" t="s">
        <v>14</v>
      </c>
      <c r="F408" s="1">
        <v>36.799999999999997</v>
      </c>
      <c r="G408" s="1">
        <f t="shared" si="5"/>
        <v>64.999999999999915</v>
      </c>
    </row>
    <row r="409" spans="1:7">
      <c r="A409" s="30">
        <v>44204</v>
      </c>
      <c r="B409" s="405">
        <v>21360</v>
      </c>
      <c r="C409" s="405" t="s">
        <v>28</v>
      </c>
      <c r="D409" s="56" t="s">
        <v>15</v>
      </c>
      <c r="F409" s="1">
        <v>60</v>
      </c>
      <c r="G409" s="1">
        <f t="shared" si="5"/>
        <v>4.9999999999999147</v>
      </c>
    </row>
    <row r="410" spans="1:7">
      <c r="A410" s="30">
        <v>44204</v>
      </c>
      <c r="B410" s="405">
        <v>21360</v>
      </c>
      <c r="C410" s="405" t="s">
        <v>28</v>
      </c>
      <c r="D410" s="56" t="s">
        <v>16</v>
      </c>
      <c r="F410" s="1">
        <v>5</v>
      </c>
      <c r="G410" s="1">
        <f t="shared" si="5"/>
        <v>-8.5265128291212022E-14</v>
      </c>
    </row>
    <row r="411" spans="1:7">
      <c r="A411" s="32">
        <v>44196</v>
      </c>
      <c r="B411" s="404" t="s">
        <v>11</v>
      </c>
      <c r="C411" s="404" t="s">
        <v>29</v>
      </c>
      <c r="D411" s="56" t="s">
        <v>13</v>
      </c>
      <c r="E411" s="1">
        <v>119.4</v>
      </c>
      <c r="G411" s="1">
        <f t="shared" si="5"/>
        <v>119.39999999999992</v>
      </c>
    </row>
    <row r="412" spans="1:7">
      <c r="B412" s="405"/>
      <c r="C412" s="405"/>
      <c r="D412" s="56" t="s">
        <v>14</v>
      </c>
      <c r="E412" s="1">
        <v>32.6</v>
      </c>
      <c r="G412" s="1">
        <f t="shared" si="5"/>
        <v>151.99999999999991</v>
      </c>
    </row>
    <row r="413" spans="1:7">
      <c r="B413" s="405"/>
      <c r="C413" s="405"/>
      <c r="D413" s="56" t="s">
        <v>15</v>
      </c>
      <c r="E413" s="1">
        <v>60</v>
      </c>
      <c r="G413" s="1">
        <f t="shared" si="5"/>
        <v>211.99999999999991</v>
      </c>
    </row>
    <row r="414" spans="1:7">
      <c r="B414" s="405"/>
      <c r="C414" s="405"/>
      <c r="D414" s="56" t="s">
        <v>31</v>
      </c>
      <c r="E414" s="1">
        <v>5</v>
      </c>
      <c r="G414" s="1">
        <f t="shared" si="5"/>
        <v>216.99999999999991</v>
      </c>
    </row>
    <row r="415" spans="1:7">
      <c r="A415" s="30">
        <v>44204</v>
      </c>
      <c r="B415" s="405">
        <v>21360</v>
      </c>
      <c r="C415" s="405" t="s">
        <v>29</v>
      </c>
      <c r="D415" s="56" t="s">
        <v>15</v>
      </c>
      <c r="F415" s="1">
        <v>60</v>
      </c>
      <c r="G415" s="1">
        <f t="shared" ref="G415:G486" si="6">+G414+E415-F415</f>
        <v>156.99999999999991</v>
      </c>
    </row>
    <row r="416" spans="1:7">
      <c r="A416" s="30">
        <v>44204</v>
      </c>
      <c r="B416" s="405">
        <v>21360</v>
      </c>
      <c r="C416" s="405" t="s">
        <v>29</v>
      </c>
      <c r="D416" s="56" t="s">
        <v>16</v>
      </c>
      <c r="F416" s="1">
        <v>5</v>
      </c>
      <c r="G416" s="1">
        <f t="shared" si="6"/>
        <v>151.99999999999991</v>
      </c>
    </row>
    <row r="417" spans="1:7">
      <c r="A417" s="30">
        <v>44239</v>
      </c>
      <c r="B417" s="405">
        <v>21573</v>
      </c>
      <c r="C417" s="405" t="s">
        <v>29</v>
      </c>
      <c r="D417" s="56" t="s">
        <v>13</v>
      </c>
      <c r="F417" s="1">
        <v>119.4</v>
      </c>
      <c r="G417" s="1">
        <f t="shared" si="6"/>
        <v>32.599999999999909</v>
      </c>
    </row>
    <row r="418" spans="1:7">
      <c r="A418" s="30">
        <v>44239</v>
      </c>
      <c r="B418" s="405">
        <v>21573</v>
      </c>
      <c r="C418" s="405" t="s">
        <v>29</v>
      </c>
      <c r="D418" s="56" t="s">
        <v>14</v>
      </c>
      <c r="F418" s="1">
        <v>32.6</v>
      </c>
      <c r="G418" s="1">
        <f t="shared" si="6"/>
        <v>-9.2370555648813024E-14</v>
      </c>
    </row>
    <row r="419" spans="1:7">
      <c r="A419" s="32">
        <v>44227</v>
      </c>
      <c r="B419" s="404" t="s">
        <v>11</v>
      </c>
      <c r="C419" s="404" t="s">
        <v>12</v>
      </c>
      <c r="D419" s="56" t="s">
        <v>13</v>
      </c>
      <c r="E419" s="1">
        <v>103.4</v>
      </c>
      <c r="G419" s="1">
        <f t="shared" si="6"/>
        <v>103.39999999999992</v>
      </c>
    </row>
    <row r="420" spans="1:7">
      <c r="B420" s="405"/>
      <c r="C420" s="405"/>
      <c r="D420" s="56" t="s">
        <v>14</v>
      </c>
      <c r="E420" s="1">
        <v>41.4</v>
      </c>
      <c r="G420" s="1">
        <f t="shared" si="6"/>
        <v>144.79999999999993</v>
      </c>
    </row>
    <row r="421" spans="1:7">
      <c r="B421" s="405"/>
      <c r="C421" s="405"/>
      <c r="D421" s="56" t="s">
        <v>15</v>
      </c>
      <c r="E421" s="1">
        <v>60</v>
      </c>
      <c r="G421" s="1">
        <f t="shared" si="6"/>
        <v>204.79999999999993</v>
      </c>
    </row>
    <row r="422" spans="1:7">
      <c r="B422" s="405"/>
      <c r="C422" s="405"/>
      <c r="D422" s="56" t="s">
        <v>31</v>
      </c>
      <c r="E422" s="1">
        <v>5</v>
      </c>
      <c r="G422" s="1">
        <f t="shared" si="6"/>
        <v>209.79999999999993</v>
      </c>
    </row>
    <row r="423" spans="1:7">
      <c r="A423" s="30">
        <v>44239</v>
      </c>
      <c r="B423" s="405">
        <v>21574</v>
      </c>
      <c r="C423" s="405" t="s">
        <v>12</v>
      </c>
      <c r="D423" s="56" t="s">
        <v>15</v>
      </c>
      <c r="F423" s="1">
        <v>60</v>
      </c>
      <c r="G423" s="1">
        <f t="shared" si="6"/>
        <v>149.79999999999993</v>
      </c>
    </row>
    <row r="424" spans="1:7">
      <c r="A424" s="30">
        <v>44239</v>
      </c>
      <c r="B424" s="405">
        <v>21574</v>
      </c>
      <c r="C424" s="405" t="s">
        <v>12</v>
      </c>
      <c r="D424" s="56" t="s">
        <v>16</v>
      </c>
      <c r="F424" s="1">
        <v>5</v>
      </c>
      <c r="G424" s="1">
        <f t="shared" si="6"/>
        <v>144.79999999999993</v>
      </c>
    </row>
    <row r="425" spans="1:7">
      <c r="A425" s="30">
        <v>44267</v>
      </c>
      <c r="B425" s="405" t="s">
        <v>515</v>
      </c>
      <c r="C425" s="405" t="s">
        <v>12</v>
      </c>
      <c r="D425" s="56" t="s">
        <v>13</v>
      </c>
      <c r="F425" s="1">
        <v>103.4</v>
      </c>
      <c r="G425" s="1">
        <f t="shared" si="6"/>
        <v>41.39999999999992</v>
      </c>
    </row>
    <row r="426" spans="1:7">
      <c r="A426" s="30">
        <v>44267</v>
      </c>
      <c r="B426" s="405" t="s">
        <v>515</v>
      </c>
      <c r="C426" s="405" t="s">
        <v>12</v>
      </c>
      <c r="D426" s="56" t="s">
        <v>14</v>
      </c>
      <c r="F426" s="1">
        <v>41.4</v>
      </c>
      <c r="G426" s="1">
        <f t="shared" si="6"/>
        <v>-7.815970093361102E-14</v>
      </c>
    </row>
    <row r="427" spans="1:7">
      <c r="A427" s="32">
        <v>44255</v>
      </c>
      <c r="B427" s="404" t="s">
        <v>11</v>
      </c>
      <c r="C427" s="404" t="s">
        <v>19</v>
      </c>
      <c r="D427" s="56" t="s">
        <v>13</v>
      </c>
      <c r="E427" s="1">
        <v>118.7</v>
      </c>
      <c r="G427" s="1">
        <f t="shared" si="6"/>
        <v>118.69999999999993</v>
      </c>
    </row>
    <row r="428" spans="1:7">
      <c r="B428" s="405"/>
      <c r="C428" s="405"/>
      <c r="D428" s="56" t="s">
        <v>14</v>
      </c>
      <c r="E428" s="1">
        <v>39</v>
      </c>
      <c r="G428" s="1">
        <f t="shared" si="6"/>
        <v>157.69999999999993</v>
      </c>
    </row>
    <row r="429" spans="1:7">
      <c r="B429" s="405"/>
      <c r="C429" s="405"/>
      <c r="D429" s="56" t="s">
        <v>15</v>
      </c>
      <c r="E429" s="1">
        <v>56</v>
      </c>
      <c r="G429" s="1">
        <f t="shared" si="6"/>
        <v>213.69999999999993</v>
      </c>
    </row>
    <row r="430" spans="1:7">
      <c r="B430" s="405"/>
      <c r="C430" s="405"/>
      <c r="D430" s="56" t="s">
        <v>31</v>
      </c>
      <c r="E430" s="1">
        <v>5</v>
      </c>
      <c r="G430" s="1">
        <f t="shared" si="6"/>
        <v>218.69999999999993</v>
      </c>
    </row>
    <row r="431" spans="1:7">
      <c r="A431" s="30">
        <v>44299</v>
      </c>
      <c r="B431" s="405">
        <v>22145</v>
      </c>
      <c r="C431" s="405" t="s">
        <v>19</v>
      </c>
      <c r="D431" s="56" t="s">
        <v>15</v>
      </c>
      <c r="F431" s="1">
        <v>56</v>
      </c>
      <c r="G431" s="1">
        <f t="shared" si="6"/>
        <v>162.69999999999993</v>
      </c>
    </row>
    <row r="432" spans="1:7">
      <c r="A432" s="30">
        <v>44299</v>
      </c>
      <c r="B432" s="405">
        <v>22145</v>
      </c>
      <c r="C432" s="405" t="s">
        <v>19</v>
      </c>
      <c r="D432" s="56" t="s">
        <v>16</v>
      </c>
      <c r="F432" s="1">
        <v>5</v>
      </c>
      <c r="G432" s="1">
        <f t="shared" si="6"/>
        <v>157.69999999999993</v>
      </c>
    </row>
    <row r="433" spans="1:7">
      <c r="A433" s="30">
        <v>44326</v>
      </c>
      <c r="B433" s="405">
        <v>22394</v>
      </c>
      <c r="C433" s="405" t="s">
        <v>19</v>
      </c>
      <c r="D433" s="56" t="s">
        <v>13</v>
      </c>
      <c r="F433" s="1">
        <v>118.7</v>
      </c>
      <c r="G433" s="1">
        <f t="shared" si="6"/>
        <v>38.999999999999929</v>
      </c>
    </row>
    <row r="434" spans="1:7">
      <c r="A434" s="30">
        <v>44326</v>
      </c>
      <c r="B434" s="405">
        <v>22394</v>
      </c>
      <c r="C434" s="405" t="s">
        <v>19</v>
      </c>
      <c r="D434" s="56" t="s">
        <v>14</v>
      </c>
      <c r="F434" s="1">
        <v>39</v>
      </c>
      <c r="G434" s="1">
        <f t="shared" si="6"/>
        <v>-7.1054273576010019E-14</v>
      </c>
    </row>
    <row r="435" spans="1:7">
      <c r="A435" s="32">
        <v>44286</v>
      </c>
      <c r="B435" s="404" t="s">
        <v>11</v>
      </c>
      <c r="C435" s="404" t="s">
        <v>20</v>
      </c>
      <c r="D435" s="56" t="s">
        <v>13</v>
      </c>
      <c r="E435" s="1">
        <v>130.19999999999999</v>
      </c>
      <c r="G435" s="1">
        <f t="shared" si="6"/>
        <v>130.19999999999993</v>
      </c>
    </row>
    <row r="436" spans="1:7">
      <c r="B436" s="405"/>
      <c r="C436" s="405"/>
      <c r="D436" s="56" t="s">
        <v>14</v>
      </c>
      <c r="E436" s="1">
        <v>39.200000000000003</v>
      </c>
      <c r="G436" s="1">
        <f t="shared" si="6"/>
        <v>169.39999999999992</v>
      </c>
    </row>
    <row r="437" spans="1:7">
      <c r="B437" s="405"/>
      <c r="C437" s="405"/>
      <c r="D437" s="56" t="s">
        <v>15</v>
      </c>
      <c r="E437" s="1">
        <v>60</v>
      </c>
      <c r="G437" s="1">
        <f t="shared" si="6"/>
        <v>229.39999999999992</v>
      </c>
    </row>
    <row r="438" spans="1:7">
      <c r="B438" s="405"/>
      <c r="C438" s="405"/>
      <c r="D438" s="56" t="s">
        <v>31</v>
      </c>
      <c r="E438" s="1">
        <v>5</v>
      </c>
      <c r="G438" s="1">
        <f t="shared" si="6"/>
        <v>234.39999999999992</v>
      </c>
    </row>
    <row r="439" spans="1:7">
      <c r="B439" s="405"/>
      <c r="C439" s="405"/>
      <c r="D439" s="56" t="s">
        <v>40</v>
      </c>
      <c r="E439" s="1">
        <v>10</v>
      </c>
      <c r="G439" s="1">
        <f t="shared" si="6"/>
        <v>244.39999999999992</v>
      </c>
    </row>
    <row r="440" spans="1:7">
      <c r="A440" s="30">
        <v>44299</v>
      </c>
      <c r="B440" s="405">
        <v>22145</v>
      </c>
      <c r="C440" s="405" t="s">
        <v>20</v>
      </c>
      <c r="D440" s="56" t="s">
        <v>15</v>
      </c>
      <c r="F440" s="1">
        <v>60</v>
      </c>
      <c r="G440" s="1">
        <f t="shared" si="6"/>
        <v>184.39999999999992</v>
      </c>
    </row>
    <row r="441" spans="1:7">
      <c r="A441" s="30">
        <v>44299</v>
      </c>
      <c r="B441" s="405">
        <v>22145</v>
      </c>
      <c r="C441" s="405" t="s">
        <v>20</v>
      </c>
      <c r="D441" s="56" t="s">
        <v>16</v>
      </c>
      <c r="F441" s="1">
        <v>5</v>
      </c>
      <c r="G441" s="1">
        <f t="shared" si="6"/>
        <v>179.39999999999992</v>
      </c>
    </row>
    <row r="442" spans="1:7">
      <c r="A442" s="30">
        <v>44299</v>
      </c>
      <c r="B442" s="405">
        <v>22146</v>
      </c>
      <c r="C442" s="405" t="s">
        <v>20</v>
      </c>
      <c r="D442" s="56" t="s">
        <v>40</v>
      </c>
      <c r="F442" s="1">
        <v>10</v>
      </c>
      <c r="G442" s="1">
        <f t="shared" si="6"/>
        <v>169.39999999999992</v>
      </c>
    </row>
    <row r="443" spans="1:7">
      <c r="A443" s="30">
        <v>44342</v>
      </c>
      <c r="B443" s="405">
        <v>22619</v>
      </c>
      <c r="C443" s="405" t="s">
        <v>20</v>
      </c>
      <c r="D443" s="56" t="s">
        <v>13</v>
      </c>
      <c r="F443" s="1">
        <v>130.19999999999999</v>
      </c>
      <c r="G443" s="1">
        <f t="shared" si="6"/>
        <v>39.199999999999932</v>
      </c>
    </row>
    <row r="444" spans="1:7">
      <c r="A444" s="30">
        <v>44342</v>
      </c>
      <c r="B444" s="405">
        <v>22619</v>
      </c>
      <c r="C444" s="405" t="s">
        <v>20</v>
      </c>
      <c r="D444" s="56" t="s">
        <v>14</v>
      </c>
      <c r="F444" s="1">
        <v>39.200000000000003</v>
      </c>
      <c r="G444" s="1">
        <f t="shared" si="6"/>
        <v>-7.1054273576010019E-14</v>
      </c>
    </row>
    <row r="445" spans="1:7">
      <c r="A445" s="32">
        <v>44316</v>
      </c>
      <c r="B445" s="404" t="s">
        <v>11</v>
      </c>
      <c r="C445" s="404" t="s">
        <v>21</v>
      </c>
      <c r="D445" s="56" t="s">
        <v>13</v>
      </c>
      <c r="E445" s="1">
        <v>125.6</v>
      </c>
      <c r="G445" s="1">
        <f t="shared" si="6"/>
        <v>125.59999999999992</v>
      </c>
    </row>
    <row r="446" spans="1:7">
      <c r="B446" s="405"/>
      <c r="C446" s="405"/>
      <c r="D446" s="56" t="s">
        <v>14</v>
      </c>
      <c r="E446" s="1">
        <v>45.9</v>
      </c>
      <c r="G446" s="1">
        <f t="shared" si="6"/>
        <v>171.49999999999991</v>
      </c>
    </row>
    <row r="447" spans="1:7">
      <c r="B447" s="405"/>
      <c r="C447" s="405"/>
      <c r="D447" s="56" t="s">
        <v>15</v>
      </c>
      <c r="E447" s="1">
        <v>60</v>
      </c>
      <c r="G447" s="1">
        <f t="shared" si="6"/>
        <v>231.49999999999991</v>
      </c>
    </row>
    <row r="448" spans="1:7">
      <c r="B448" s="405"/>
      <c r="C448" s="405"/>
      <c r="D448" s="56" t="s">
        <v>31</v>
      </c>
      <c r="E448" s="1">
        <v>5</v>
      </c>
      <c r="G448" s="1">
        <f t="shared" si="6"/>
        <v>236.49999999999991</v>
      </c>
    </row>
    <row r="449" spans="1:7">
      <c r="A449" s="30">
        <v>44342</v>
      </c>
      <c r="B449" s="405">
        <v>22619</v>
      </c>
      <c r="C449" s="405" t="s">
        <v>21</v>
      </c>
      <c r="D449" s="56" t="s">
        <v>13</v>
      </c>
      <c r="F449" s="1">
        <v>30.6</v>
      </c>
      <c r="G449" s="1">
        <f t="shared" si="6"/>
        <v>205.89999999999992</v>
      </c>
    </row>
    <row r="450" spans="1:7">
      <c r="A450" s="30">
        <v>44354</v>
      </c>
      <c r="B450" s="405">
        <v>22775</v>
      </c>
      <c r="C450" s="405" t="s">
        <v>21</v>
      </c>
      <c r="D450" s="56" t="s">
        <v>13</v>
      </c>
      <c r="F450" s="1">
        <v>95</v>
      </c>
      <c r="G450" s="1">
        <f t="shared" si="6"/>
        <v>110.89999999999992</v>
      </c>
    </row>
    <row r="451" spans="1:7">
      <c r="A451" s="30">
        <v>44354</v>
      </c>
      <c r="B451" s="405">
        <v>22775</v>
      </c>
      <c r="C451" s="405" t="s">
        <v>21</v>
      </c>
      <c r="D451" s="56" t="s">
        <v>14</v>
      </c>
      <c r="F451" s="1">
        <v>45.9</v>
      </c>
      <c r="G451" s="1">
        <f t="shared" si="6"/>
        <v>64.999999999999915</v>
      </c>
    </row>
    <row r="452" spans="1:7">
      <c r="A452" s="30">
        <v>44354</v>
      </c>
      <c r="B452" s="405">
        <v>22775</v>
      </c>
      <c r="C452" s="405" t="s">
        <v>21</v>
      </c>
      <c r="D452" s="56" t="s">
        <v>15</v>
      </c>
      <c r="F452" s="1">
        <v>60</v>
      </c>
      <c r="G452" s="1">
        <f t="shared" si="6"/>
        <v>4.9999999999999147</v>
      </c>
    </row>
    <row r="453" spans="1:7">
      <c r="A453" s="30">
        <v>44354</v>
      </c>
      <c r="B453" s="405">
        <v>22775</v>
      </c>
      <c r="C453" s="405" t="s">
        <v>21</v>
      </c>
      <c r="D453" s="56" t="s">
        <v>16</v>
      </c>
      <c r="F453" s="1">
        <v>5</v>
      </c>
      <c r="G453" s="1">
        <f t="shared" si="6"/>
        <v>-8.5265128291212022E-14</v>
      </c>
    </row>
    <row r="454" spans="1:7">
      <c r="A454" s="32">
        <v>44347</v>
      </c>
      <c r="B454" s="404" t="s">
        <v>11</v>
      </c>
      <c r="C454" s="404" t="s">
        <v>22</v>
      </c>
      <c r="D454" s="56" t="s">
        <v>13</v>
      </c>
      <c r="E454" s="1">
        <v>84.3</v>
      </c>
      <c r="G454" s="1">
        <f t="shared" si="6"/>
        <v>84.299999999999912</v>
      </c>
    </row>
    <row r="455" spans="1:7">
      <c r="B455" s="405"/>
      <c r="C455" s="405"/>
      <c r="D455" s="56" t="s">
        <v>14</v>
      </c>
      <c r="E455" s="1">
        <v>35.9</v>
      </c>
      <c r="G455" s="1">
        <f t="shared" si="6"/>
        <v>120.1999999999999</v>
      </c>
    </row>
    <row r="456" spans="1:7">
      <c r="B456" s="405"/>
      <c r="C456" s="405"/>
      <c r="D456" s="56" t="s">
        <v>15</v>
      </c>
      <c r="E456" s="1">
        <v>60</v>
      </c>
      <c r="G456" s="1">
        <f t="shared" si="6"/>
        <v>180.1999999999999</v>
      </c>
    </row>
    <row r="457" spans="1:7">
      <c r="B457" s="405"/>
      <c r="C457" s="405"/>
      <c r="D457" s="56" t="s">
        <v>31</v>
      </c>
      <c r="E457" s="1">
        <v>5</v>
      </c>
      <c r="G457" s="1">
        <f t="shared" si="6"/>
        <v>185.1999999999999</v>
      </c>
    </row>
    <row r="458" spans="1:7">
      <c r="A458" s="30">
        <v>44404</v>
      </c>
      <c r="B458" s="405">
        <v>23127</v>
      </c>
      <c r="C458" s="405" t="s">
        <v>22</v>
      </c>
      <c r="D458" s="56" t="s">
        <v>13</v>
      </c>
      <c r="F458" s="1">
        <v>84.3</v>
      </c>
      <c r="G458" s="1">
        <f t="shared" si="6"/>
        <v>100.89999999999991</v>
      </c>
    </row>
    <row r="459" spans="1:7">
      <c r="A459" s="30">
        <v>44404</v>
      </c>
      <c r="B459" s="405">
        <v>23127</v>
      </c>
      <c r="C459" s="405" t="s">
        <v>22</v>
      </c>
      <c r="D459" s="56" t="s">
        <v>14</v>
      </c>
      <c r="F459" s="1">
        <v>35.9</v>
      </c>
      <c r="G459" s="1">
        <f t="shared" si="6"/>
        <v>64.999999999999915</v>
      </c>
    </row>
    <row r="460" spans="1:7">
      <c r="A460" s="30">
        <v>44404</v>
      </c>
      <c r="B460" s="405">
        <v>23127</v>
      </c>
      <c r="C460" s="405" t="s">
        <v>22</v>
      </c>
      <c r="D460" s="56" t="s">
        <v>15</v>
      </c>
      <c r="F460" s="1">
        <v>60</v>
      </c>
      <c r="G460" s="1">
        <f t="shared" si="6"/>
        <v>4.9999999999999147</v>
      </c>
    </row>
    <row r="461" spans="1:7">
      <c r="A461" s="30">
        <v>44404</v>
      </c>
      <c r="B461" s="405">
        <v>23127</v>
      </c>
      <c r="C461" s="405" t="s">
        <v>22</v>
      </c>
      <c r="D461" s="56" t="s">
        <v>31</v>
      </c>
      <c r="F461" s="1">
        <v>5</v>
      </c>
      <c r="G461" s="1">
        <f t="shared" si="6"/>
        <v>-8.5265128291212022E-14</v>
      </c>
    </row>
    <row r="462" spans="1:7">
      <c r="A462" s="32">
        <v>44377</v>
      </c>
      <c r="B462" s="404" t="s">
        <v>11</v>
      </c>
      <c r="C462" s="404" t="s">
        <v>23</v>
      </c>
      <c r="D462" s="56" t="s">
        <v>13</v>
      </c>
      <c r="E462" s="1">
        <v>72.900000000000006</v>
      </c>
      <c r="G462" s="1">
        <f t="shared" si="6"/>
        <v>72.89999999999992</v>
      </c>
    </row>
    <row r="463" spans="1:7">
      <c r="B463" s="405"/>
      <c r="C463" s="405"/>
      <c r="D463" s="56" t="s">
        <v>14</v>
      </c>
      <c r="E463" s="73">
        <v>36.4</v>
      </c>
      <c r="G463" s="1">
        <f t="shared" si="6"/>
        <v>109.29999999999993</v>
      </c>
    </row>
    <row r="464" spans="1:7">
      <c r="B464" s="405"/>
      <c r="C464" s="405"/>
      <c r="D464" s="56" t="s">
        <v>15</v>
      </c>
      <c r="E464" s="1">
        <v>60</v>
      </c>
      <c r="G464" s="1">
        <f t="shared" si="6"/>
        <v>169.29999999999993</v>
      </c>
    </row>
    <row r="465" spans="1:7">
      <c r="B465" s="405"/>
      <c r="C465" s="405"/>
      <c r="D465" s="56" t="s">
        <v>31</v>
      </c>
      <c r="E465" s="1">
        <v>5</v>
      </c>
      <c r="G465" s="1">
        <f t="shared" si="6"/>
        <v>174.29999999999993</v>
      </c>
    </row>
    <row r="466" spans="1:7">
      <c r="A466" s="30">
        <v>44404</v>
      </c>
      <c r="B466" s="405">
        <v>23127</v>
      </c>
      <c r="C466" s="405" t="s">
        <v>23</v>
      </c>
      <c r="D466" s="56" t="s">
        <v>13</v>
      </c>
      <c r="F466" s="1">
        <v>14.8</v>
      </c>
      <c r="G466" s="1">
        <f t="shared" si="6"/>
        <v>159.49999999999991</v>
      </c>
    </row>
    <row r="467" spans="1:7">
      <c r="A467" s="30">
        <v>44441</v>
      </c>
      <c r="B467" s="405">
        <v>23364</v>
      </c>
      <c r="C467" s="405" t="s">
        <v>23</v>
      </c>
      <c r="D467" s="56" t="s">
        <v>13</v>
      </c>
      <c r="F467" s="1">
        <v>58.1</v>
      </c>
      <c r="G467" s="1">
        <f t="shared" si="6"/>
        <v>101.39999999999992</v>
      </c>
    </row>
    <row r="468" spans="1:7">
      <c r="A468" s="30">
        <v>44441</v>
      </c>
      <c r="B468" s="405">
        <v>23364</v>
      </c>
      <c r="C468" s="405" t="s">
        <v>23</v>
      </c>
      <c r="D468" s="56" t="s">
        <v>14</v>
      </c>
      <c r="F468" s="73">
        <v>36.4</v>
      </c>
      <c r="G468" s="1">
        <f t="shared" si="6"/>
        <v>64.999999999999915</v>
      </c>
    </row>
    <row r="469" spans="1:7">
      <c r="A469" s="30">
        <v>44442</v>
      </c>
      <c r="B469" s="405">
        <v>23368</v>
      </c>
      <c r="C469" s="405" t="s">
        <v>23</v>
      </c>
      <c r="D469" t="s">
        <v>15</v>
      </c>
      <c r="F469" s="1">
        <v>60</v>
      </c>
      <c r="G469" s="1">
        <f t="shared" si="6"/>
        <v>4.9999999999999147</v>
      </c>
    </row>
    <row r="470" spans="1:7">
      <c r="A470" s="30">
        <v>44453</v>
      </c>
      <c r="B470" s="405">
        <v>23453</v>
      </c>
      <c r="C470" s="405" t="s">
        <v>23</v>
      </c>
      <c r="D470" s="56" t="s">
        <v>31</v>
      </c>
      <c r="F470" s="1">
        <v>5</v>
      </c>
      <c r="G470" s="1">
        <f t="shared" si="6"/>
        <v>-8.5265128291212022E-14</v>
      </c>
    </row>
    <row r="471" spans="1:7">
      <c r="A471" s="68">
        <v>44408</v>
      </c>
      <c r="B471" s="404" t="s">
        <v>11</v>
      </c>
      <c r="C471" s="404" t="s">
        <v>24</v>
      </c>
      <c r="D471" t="s">
        <v>13</v>
      </c>
      <c r="E471" s="1">
        <v>63.8</v>
      </c>
      <c r="G471" s="1">
        <f t="shared" si="6"/>
        <v>63.799999999999912</v>
      </c>
    </row>
    <row r="472" spans="1:7">
      <c r="A472" s="46"/>
      <c r="B472" s="405"/>
      <c r="C472" s="405"/>
      <c r="D472" t="s">
        <v>14</v>
      </c>
      <c r="E472" s="1">
        <v>36.700000000000003</v>
      </c>
      <c r="G472" s="1">
        <f t="shared" si="6"/>
        <v>100.49999999999991</v>
      </c>
    </row>
    <row r="473" spans="1:7">
      <c r="A473" s="46"/>
      <c r="B473" s="405"/>
      <c r="C473" s="405"/>
      <c r="D473" t="s">
        <v>15</v>
      </c>
      <c r="E473" s="1">
        <v>60</v>
      </c>
      <c r="G473" s="1">
        <f t="shared" si="6"/>
        <v>160.49999999999991</v>
      </c>
    </row>
    <row r="474" spans="1:7">
      <c r="A474" s="46"/>
      <c r="B474" s="405"/>
      <c r="C474" s="405"/>
      <c r="D474" t="s">
        <v>16</v>
      </c>
      <c r="E474" s="1">
        <v>5</v>
      </c>
      <c r="G474" s="1">
        <f t="shared" si="6"/>
        <v>165.49999999999991</v>
      </c>
    </row>
    <row r="475" spans="1:7">
      <c r="A475" s="30">
        <v>44442</v>
      </c>
      <c r="B475" s="405">
        <v>23368</v>
      </c>
      <c r="C475" s="405" t="s">
        <v>24</v>
      </c>
      <c r="D475" t="s">
        <v>15</v>
      </c>
      <c r="F475" s="1">
        <v>60</v>
      </c>
      <c r="G475" s="1">
        <f t="shared" si="6"/>
        <v>105.49999999999991</v>
      </c>
    </row>
    <row r="476" spans="1:7">
      <c r="A476" s="30">
        <v>44453</v>
      </c>
      <c r="B476" s="405">
        <v>23453</v>
      </c>
      <c r="C476" s="405" t="s">
        <v>24</v>
      </c>
      <c r="D476" s="56" t="s">
        <v>31</v>
      </c>
      <c r="F476" s="1">
        <v>5</v>
      </c>
      <c r="G476" s="1">
        <f t="shared" si="6"/>
        <v>100.49999999999991</v>
      </c>
    </row>
    <row r="477" spans="1:7">
      <c r="A477" s="30">
        <v>44461</v>
      </c>
      <c r="B477" s="405">
        <v>23487</v>
      </c>
      <c r="C477" s="405" t="s">
        <v>24</v>
      </c>
      <c r="D477" t="s">
        <v>13</v>
      </c>
      <c r="F477" s="1">
        <v>63.8</v>
      </c>
      <c r="G477" s="1">
        <f t="shared" si="6"/>
        <v>36.699999999999918</v>
      </c>
    </row>
    <row r="478" spans="1:7">
      <c r="A478" s="30">
        <v>44461</v>
      </c>
      <c r="B478" s="405">
        <v>23487</v>
      </c>
      <c r="C478" s="405" t="s">
        <v>24</v>
      </c>
      <c r="D478" t="s">
        <v>14</v>
      </c>
      <c r="F478" s="1">
        <v>36.700000000000003</v>
      </c>
      <c r="G478" s="1">
        <f t="shared" si="6"/>
        <v>-8.5265128291212022E-14</v>
      </c>
    </row>
    <row r="479" spans="1:7">
      <c r="A479" s="32">
        <v>44439</v>
      </c>
      <c r="B479" s="404" t="s">
        <v>11</v>
      </c>
      <c r="C479" s="404" t="s">
        <v>25</v>
      </c>
      <c r="D479" t="s">
        <v>13</v>
      </c>
      <c r="E479" s="1">
        <v>72.2</v>
      </c>
      <c r="G479" s="1">
        <f t="shared" si="6"/>
        <v>72.199999999999918</v>
      </c>
    </row>
    <row r="480" spans="1:7">
      <c r="B480" s="405"/>
      <c r="C480" s="405"/>
      <c r="D480" t="s">
        <v>14</v>
      </c>
      <c r="E480" s="1">
        <v>35.9</v>
      </c>
      <c r="G480" s="1">
        <f t="shared" si="6"/>
        <v>108.09999999999991</v>
      </c>
    </row>
    <row r="481" spans="1:7">
      <c r="B481" s="405"/>
      <c r="C481" s="405"/>
      <c r="D481" t="s">
        <v>15</v>
      </c>
      <c r="E481" s="1">
        <v>60</v>
      </c>
      <c r="G481" s="1">
        <f t="shared" si="6"/>
        <v>168.09999999999991</v>
      </c>
    </row>
    <row r="482" spans="1:7">
      <c r="B482" s="405"/>
      <c r="C482" s="405"/>
      <c r="D482" t="s">
        <v>16</v>
      </c>
      <c r="E482" s="1">
        <v>5</v>
      </c>
      <c r="G482" s="1">
        <f t="shared" si="6"/>
        <v>173.09999999999991</v>
      </c>
    </row>
    <row r="483" spans="1:7">
      <c r="A483" s="46">
        <v>44439</v>
      </c>
      <c r="B483" s="405" t="s">
        <v>10</v>
      </c>
      <c r="C483" s="405" t="s">
        <v>25</v>
      </c>
      <c r="D483" t="s">
        <v>15</v>
      </c>
      <c r="F483" s="1">
        <v>56</v>
      </c>
      <c r="G483" s="1">
        <f t="shared" si="6"/>
        <v>117.09999999999991</v>
      </c>
    </row>
    <row r="484" spans="1:7">
      <c r="A484" s="30">
        <v>44441</v>
      </c>
      <c r="B484" s="405">
        <v>23365</v>
      </c>
      <c r="C484" s="405" t="s">
        <v>25</v>
      </c>
      <c r="D484" t="s">
        <v>15</v>
      </c>
      <c r="F484" s="1">
        <v>4</v>
      </c>
      <c r="G484" s="1">
        <f t="shared" si="6"/>
        <v>113.09999999999991</v>
      </c>
    </row>
    <row r="485" spans="1:7">
      <c r="A485" s="30">
        <v>44441</v>
      </c>
      <c r="B485" s="405">
        <v>23365</v>
      </c>
      <c r="C485" s="405" t="s">
        <v>25</v>
      </c>
      <c r="D485" t="s">
        <v>16</v>
      </c>
      <c r="F485" s="1">
        <v>5</v>
      </c>
      <c r="G485" s="1">
        <f t="shared" si="6"/>
        <v>108.09999999999991</v>
      </c>
    </row>
    <row r="486" spans="1:7">
      <c r="A486" s="30">
        <v>44469</v>
      </c>
      <c r="B486" s="405">
        <v>23533</v>
      </c>
      <c r="C486" s="405" t="s">
        <v>25</v>
      </c>
      <c r="D486" t="s">
        <v>13</v>
      </c>
      <c r="F486" s="1">
        <v>72.2</v>
      </c>
      <c r="G486" s="1">
        <f t="shared" si="6"/>
        <v>35.899999999999906</v>
      </c>
    </row>
    <row r="487" spans="1:7">
      <c r="A487" s="30">
        <v>44469</v>
      </c>
      <c r="B487" s="405">
        <v>23533</v>
      </c>
      <c r="C487" s="405" t="s">
        <v>25</v>
      </c>
      <c r="D487" t="s">
        <v>14</v>
      </c>
      <c r="E487" s="38"/>
      <c r="F487" s="38">
        <v>35.9</v>
      </c>
      <c r="G487" s="38">
        <f>+G486+E487-F487</f>
        <v>-9.2370555648813024E-14</v>
      </c>
    </row>
    <row r="488" spans="1:7">
      <c r="A488" s="32">
        <v>44469</v>
      </c>
      <c r="B488" s="404" t="s">
        <v>11</v>
      </c>
      <c r="C488" s="404" t="s">
        <v>41</v>
      </c>
      <c r="D488" t="s">
        <v>13</v>
      </c>
      <c r="E488" s="38">
        <v>74.8</v>
      </c>
      <c r="F488" s="38"/>
      <c r="G488" s="38">
        <f t="shared" ref="G488:G551" si="7">+G487+E488-F488</f>
        <v>74.799999999999898</v>
      </c>
    </row>
    <row r="489" spans="1:7">
      <c r="B489" s="405"/>
      <c r="C489" s="405"/>
      <c r="D489" t="s">
        <v>14</v>
      </c>
      <c r="E489" s="38">
        <v>39.200000000000003</v>
      </c>
      <c r="F489" s="38"/>
      <c r="G489" s="38">
        <f t="shared" si="7"/>
        <v>113.9999999999999</v>
      </c>
    </row>
    <row r="490" spans="1:7">
      <c r="B490" s="405"/>
      <c r="C490" s="405"/>
      <c r="D490" t="s">
        <v>15</v>
      </c>
      <c r="E490" s="38">
        <v>60</v>
      </c>
      <c r="F490" s="38"/>
      <c r="G490" s="38">
        <f t="shared" si="7"/>
        <v>173.99999999999989</v>
      </c>
    </row>
    <row r="491" spans="1:7">
      <c r="B491" s="405"/>
      <c r="C491" s="405"/>
      <c r="D491" t="s">
        <v>16</v>
      </c>
      <c r="E491" s="38">
        <v>5</v>
      </c>
      <c r="F491" s="38"/>
      <c r="G491" s="38">
        <f t="shared" si="7"/>
        <v>178.99999999999989</v>
      </c>
    </row>
    <row r="492" spans="1:7">
      <c r="A492" s="30">
        <v>44469</v>
      </c>
      <c r="B492" s="405" t="s">
        <v>10</v>
      </c>
      <c r="C492" s="405" t="s">
        <v>41</v>
      </c>
      <c r="D492" t="s">
        <v>15</v>
      </c>
      <c r="E492" s="90"/>
      <c r="F492" s="90">
        <v>60</v>
      </c>
      <c r="G492" s="38">
        <f t="shared" si="7"/>
        <v>118.99999999999989</v>
      </c>
    </row>
    <row r="493" spans="1:7">
      <c r="A493" s="30">
        <v>44469</v>
      </c>
      <c r="B493" s="405" t="s">
        <v>10</v>
      </c>
      <c r="C493" s="405" t="s">
        <v>41</v>
      </c>
      <c r="D493" t="s">
        <v>16</v>
      </c>
      <c r="E493" s="90"/>
      <c r="F493" s="90">
        <v>5</v>
      </c>
      <c r="G493" s="38">
        <f t="shared" si="7"/>
        <v>113.99999999999989</v>
      </c>
    </row>
    <row r="494" spans="1:7">
      <c r="A494" s="30">
        <v>44510</v>
      </c>
      <c r="B494" s="405">
        <v>23736</v>
      </c>
      <c r="C494" s="405" t="s">
        <v>41</v>
      </c>
      <c r="D494" t="s">
        <v>13</v>
      </c>
      <c r="E494" s="90"/>
      <c r="F494" s="38">
        <v>74.8</v>
      </c>
      <c r="G494" s="38">
        <f t="shared" si="7"/>
        <v>39.199999999999889</v>
      </c>
    </row>
    <row r="495" spans="1:7">
      <c r="A495" s="30">
        <v>44510</v>
      </c>
      <c r="B495" s="405">
        <v>23736</v>
      </c>
      <c r="C495" s="405" t="s">
        <v>41</v>
      </c>
      <c r="D495" t="s">
        <v>14</v>
      </c>
      <c r="E495" s="90"/>
      <c r="F495" s="38">
        <v>39.200000000000003</v>
      </c>
      <c r="G495" s="38">
        <f t="shared" si="7"/>
        <v>-1.1368683772161603E-13</v>
      </c>
    </row>
    <row r="496" spans="1:7">
      <c r="A496" s="68">
        <v>44500</v>
      </c>
      <c r="B496" s="404" t="s">
        <v>11</v>
      </c>
      <c r="C496" s="404" t="s">
        <v>27</v>
      </c>
      <c r="D496" t="s">
        <v>13</v>
      </c>
      <c r="E496" s="38">
        <v>77.5</v>
      </c>
      <c r="F496" s="38"/>
      <c r="G496" s="38">
        <f t="shared" si="7"/>
        <v>77.499999999999886</v>
      </c>
    </row>
    <row r="497" spans="1:7">
      <c r="A497" s="46"/>
      <c r="B497" s="405"/>
      <c r="C497" s="405"/>
      <c r="D497" t="s">
        <v>14</v>
      </c>
      <c r="E497" s="38">
        <v>50.9</v>
      </c>
      <c r="F497" s="38"/>
      <c r="G497" s="38">
        <f t="shared" si="7"/>
        <v>128.39999999999989</v>
      </c>
    </row>
    <row r="498" spans="1:7">
      <c r="A498" s="46"/>
      <c r="B498" s="405"/>
      <c r="C498" s="405"/>
      <c r="D498" t="s">
        <v>15</v>
      </c>
      <c r="E498" s="38">
        <v>60</v>
      </c>
      <c r="F498" s="38"/>
      <c r="G498" s="38">
        <f t="shared" si="7"/>
        <v>188.39999999999989</v>
      </c>
    </row>
    <row r="499" spans="1:7">
      <c r="A499" s="46"/>
      <c r="B499" s="405"/>
      <c r="C499" s="405"/>
      <c r="D499" t="s">
        <v>16</v>
      </c>
      <c r="E499" s="1">
        <v>5</v>
      </c>
      <c r="G499" s="38">
        <f t="shared" si="7"/>
        <v>193.39999999999989</v>
      </c>
    </row>
    <row r="500" spans="1:7">
      <c r="A500" s="46">
        <v>44500</v>
      </c>
      <c r="B500" s="405" t="s">
        <v>10</v>
      </c>
      <c r="C500" s="405" t="s">
        <v>27</v>
      </c>
      <c r="D500" t="s">
        <v>15</v>
      </c>
      <c r="E500" s="45"/>
      <c r="F500" s="45">
        <v>60</v>
      </c>
      <c r="G500" s="38">
        <f t="shared" si="7"/>
        <v>133.39999999999989</v>
      </c>
    </row>
    <row r="501" spans="1:7">
      <c r="A501" s="46">
        <v>44500</v>
      </c>
      <c r="B501" s="405" t="s">
        <v>10</v>
      </c>
      <c r="C501" s="405" t="s">
        <v>27</v>
      </c>
      <c r="D501" t="s">
        <v>16</v>
      </c>
      <c r="E501" s="45"/>
      <c r="F501" s="45">
        <v>5</v>
      </c>
      <c r="G501" s="38">
        <f t="shared" si="7"/>
        <v>128.39999999999989</v>
      </c>
    </row>
    <row r="502" spans="1:7">
      <c r="A502" s="46">
        <v>44553</v>
      </c>
      <c r="B502" s="405">
        <v>24048</v>
      </c>
      <c r="C502" s="405" t="s">
        <v>27</v>
      </c>
      <c r="D502" t="s">
        <v>13</v>
      </c>
      <c r="E502" s="45"/>
      <c r="F502" s="45">
        <v>77.5</v>
      </c>
      <c r="G502" s="38">
        <f t="shared" si="7"/>
        <v>50.899999999999892</v>
      </c>
    </row>
    <row r="503" spans="1:7">
      <c r="A503" s="46">
        <v>44553</v>
      </c>
      <c r="B503" s="405">
        <v>24048</v>
      </c>
      <c r="C503" s="405" t="s">
        <v>27</v>
      </c>
      <c r="D503" t="s">
        <v>14</v>
      </c>
      <c r="E503" s="45"/>
      <c r="F503" s="45">
        <v>50.9</v>
      </c>
      <c r="G503" s="38">
        <f t="shared" si="7"/>
        <v>-1.0658141036401503E-13</v>
      </c>
    </row>
    <row r="504" spans="1:7">
      <c r="A504" s="68">
        <v>44530</v>
      </c>
      <c r="B504" s="404" t="s">
        <v>11</v>
      </c>
      <c r="C504" s="404" t="s">
        <v>28</v>
      </c>
      <c r="D504" t="s">
        <v>13</v>
      </c>
      <c r="E504" s="1">
        <v>82.7</v>
      </c>
      <c r="G504" s="38">
        <f t="shared" si="7"/>
        <v>82.699999999999903</v>
      </c>
    </row>
    <row r="505" spans="1:7">
      <c r="A505" s="46"/>
      <c r="B505" s="405"/>
      <c r="C505" s="405"/>
      <c r="D505" t="s">
        <v>14</v>
      </c>
      <c r="E505" s="1">
        <v>53.4</v>
      </c>
      <c r="G505" s="38">
        <f t="shared" si="7"/>
        <v>136.09999999999991</v>
      </c>
    </row>
    <row r="506" spans="1:7">
      <c r="A506" s="46"/>
      <c r="B506" s="405"/>
      <c r="C506" s="405"/>
      <c r="D506" t="s">
        <v>15</v>
      </c>
      <c r="E506" s="1">
        <v>60</v>
      </c>
      <c r="G506" s="38">
        <f t="shared" si="7"/>
        <v>196.09999999999991</v>
      </c>
    </row>
    <row r="507" spans="1:7">
      <c r="A507" s="46"/>
      <c r="B507" s="405"/>
      <c r="C507" s="405"/>
      <c r="D507" t="s">
        <v>16</v>
      </c>
      <c r="E507" s="1">
        <v>5</v>
      </c>
      <c r="G507" s="38">
        <f t="shared" si="7"/>
        <v>201.09999999999991</v>
      </c>
    </row>
    <row r="508" spans="1:7">
      <c r="A508" s="46"/>
      <c r="B508" s="405"/>
      <c r="C508" s="405"/>
      <c r="D508" t="s">
        <v>516</v>
      </c>
      <c r="E508" s="1">
        <v>10</v>
      </c>
      <c r="G508" s="38">
        <f t="shared" si="7"/>
        <v>211.09999999999991</v>
      </c>
    </row>
    <row r="509" spans="1:7">
      <c r="A509" s="46">
        <v>44530</v>
      </c>
      <c r="B509" s="405" t="s">
        <v>10</v>
      </c>
      <c r="C509" s="405" t="s">
        <v>28</v>
      </c>
      <c r="D509" t="s">
        <v>15</v>
      </c>
      <c r="F509" s="1">
        <v>60</v>
      </c>
      <c r="G509" s="38">
        <f t="shared" si="7"/>
        <v>151.09999999999991</v>
      </c>
    </row>
    <row r="510" spans="1:7">
      <c r="A510" s="46">
        <v>44530</v>
      </c>
      <c r="B510" s="405" t="s">
        <v>10</v>
      </c>
      <c r="C510" s="405" t="s">
        <v>28</v>
      </c>
      <c r="D510" t="s">
        <v>16</v>
      </c>
      <c r="F510" s="1">
        <v>5</v>
      </c>
      <c r="G510" s="38">
        <f t="shared" si="7"/>
        <v>146.09999999999991</v>
      </c>
    </row>
    <row r="511" spans="1:7">
      <c r="A511" s="46">
        <v>44617</v>
      </c>
      <c r="B511" s="405">
        <v>24281</v>
      </c>
      <c r="C511" s="405" t="s">
        <v>28</v>
      </c>
      <c r="D511" t="s">
        <v>13</v>
      </c>
      <c r="F511" s="1">
        <v>82.7</v>
      </c>
      <c r="G511" s="38">
        <f t="shared" si="7"/>
        <v>63.399999999999906</v>
      </c>
    </row>
    <row r="512" spans="1:7">
      <c r="A512" s="46">
        <v>44617</v>
      </c>
      <c r="B512" s="405">
        <v>24281</v>
      </c>
      <c r="C512" s="405" t="s">
        <v>28</v>
      </c>
      <c r="D512" t="s">
        <v>14</v>
      </c>
      <c r="F512" s="1">
        <v>53.4</v>
      </c>
      <c r="G512" s="38">
        <f t="shared" si="7"/>
        <v>9.9999999999999076</v>
      </c>
    </row>
    <row r="513" spans="1:12">
      <c r="A513" s="46">
        <v>44617</v>
      </c>
      <c r="B513" s="405">
        <v>24281</v>
      </c>
      <c r="C513" s="405" t="s">
        <v>28</v>
      </c>
      <c r="D513" t="s">
        <v>517</v>
      </c>
      <c r="F513" s="1">
        <v>10</v>
      </c>
      <c r="G513" s="38">
        <f t="shared" si="7"/>
        <v>-9.2370555648813024E-14</v>
      </c>
    </row>
    <row r="514" spans="1:12">
      <c r="A514" s="68">
        <v>44561</v>
      </c>
      <c r="B514" s="404" t="s">
        <v>11</v>
      </c>
      <c r="C514" s="404" t="s">
        <v>29</v>
      </c>
      <c r="D514" t="s">
        <v>13</v>
      </c>
      <c r="E514" s="1">
        <v>86.8</v>
      </c>
      <c r="G514" s="38">
        <f t="shared" si="7"/>
        <v>86.799999999999898</v>
      </c>
    </row>
    <row r="515" spans="1:12">
      <c r="A515" s="46"/>
      <c r="B515" s="405"/>
      <c r="C515" s="405"/>
      <c r="D515" t="s">
        <v>14</v>
      </c>
      <c r="E515" s="1">
        <v>61.2</v>
      </c>
      <c r="G515" s="38">
        <f t="shared" si="7"/>
        <v>147.99999999999989</v>
      </c>
    </row>
    <row r="516" spans="1:12">
      <c r="A516" s="46"/>
      <c r="B516" s="405"/>
      <c r="C516" s="405"/>
      <c r="D516" t="s">
        <v>15</v>
      </c>
      <c r="E516" s="1">
        <v>60</v>
      </c>
      <c r="G516" s="38">
        <f t="shared" si="7"/>
        <v>207.99999999999989</v>
      </c>
    </row>
    <row r="517" spans="1:12">
      <c r="A517" s="46"/>
      <c r="B517" s="405"/>
      <c r="C517" s="405"/>
      <c r="D517" t="s">
        <v>16</v>
      </c>
      <c r="E517" s="1">
        <v>5</v>
      </c>
      <c r="G517" s="38">
        <f t="shared" si="7"/>
        <v>212.99999999999989</v>
      </c>
    </row>
    <row r="518" spans="1:12">
      <c r="A518" s="30">
        <v>44561</v>
      </c>
      <c r="B518" s="405" t="s">
        <v>48</v>
      </c>
      <c r="C518" s="405" t="s">
        <v>29</v>
      </c>
      <c r="D518" t="s">
        <v>15</v>
      </c>
      <c r="F518" s="1">
        <v>60</v>
      </c>
      <c r="G518" s="38">
        <f t="shared" si="7"/>
        <v>152.99999999999989</v>
      </c>
      <c r="J518" s="404"/>
      <c r="L518" s="25"/>
    </row>
    <row r="519" spans="1:12">
      <c r="A519" s="30">
        <v>44561</v>
      </c>
      <c r="B519" s="405" t="s">
        <v>48</v>
      </c>
      <c r="C519" s="405" t="s">
        <v>29</v>
      </c>
      <c r="D519" t="s">
        <v>16</v>
      </c>
      <c r="F519" s="1">
        <v>5</v>
      </c>
      <c r="G519" s="38">
        <f t="shared" si="7"/>
        <v>147.99999999999989</v>
      </c>
      <c r="J519" s="405"/>
      <c r="L519" s="25"/>
    </row>
    <row r="520" spans="1:12">
      <c r="A520" s="30">
        <v>44595</v>
      </c>
      <c r="B520" s="405">
        <v>24199</v>
      </c>
      <c r="C520" s="405" t="s">
        <v>29</v>
      </c>
      <c r="D520" t="s">
        <v>13</v>
      </c>
      <c r="F520" s="1">
        <v>86.8</v>
      </c>
      <c r="G520" s="38">
        <f t="shared" si="7"/>
        <v>61.199999999999889</v>
      </c>
      <c r="J520" s="404"/>
      <c r="L520" s="25"/>
    </row>
    <row r="521" spans="1:12">
      <c r="A521" s="30">
        <v>44595</v>
      </c>
      <c r="B521" s="405">
        <v>24199</v>
      </c>
      <c r="C521" s="405" t="s">
        <v>29</v>
      </c>
      <c r="D521" t="s">
        <v>14</v>
      </c>
      <c r="F521" s="1">
        <v>61.2</v>
      </c>
      <c r="G521" s="38">
        <f t="shared" si="7"/>
        <v>-1.1368683772161603E-13</v>
      </c>
      <c r="J521" s="405"/>
      <c r="L521" s="25"/>
    </row>
    <row r="522" spans="1:12">
      <c r="A522" s="32">
        <v>44592</v>
      </c>
      <c r="B522" s="404" t="s">
        <v>11</v>
      </c>
      <c r="C522" s="404" t="s">
        <v>12</v>
      </c>
      <c r="D522" t="s">
        <v>13</v>
      </c>
      <c r="E522" s="1">
        <v>91.8</v>
      </c>
      <c r="G522" s="38">
        <f t="shared" si="7"/>
        <v>91.799999999999883</v>
      </c>
      <c r="J522" s="404"/>
      <c r="L522" s="25"/>
    </row>
    <row r="523" spans="1:12">
      <c r="B523" s="405"/>
      <c r="C523" s="405"/>
      <c r="D523" t="s">
        <v>14</v>
      </c>
      <c r="E523" s="1">
        <v>86.1</v>
      </c>
      <c r="G523" s="38">
        <f t="shared" si="7"/>
        <v>177.89999999999986</v>
      </c>
      <c r="J523" s="405"/>
      <c r="L523" s="25"/>
    </row>
    <row r="524" spans="1:12">
      <c r="B524" s="405"/>
      <c r="C524" s="405"/>
      <c r="D524" t="s">
        <v>15</v>
      </c>
      <c r="E524" s="1">
        <v>60</v>
      </c>
      <c r="G524" s="38">
        <f t="shared" si="7"/>
        <v>237.89999999999986</v>
      </c>
    </row>
    <row r="525" spans="1:12">
      <c r="B525" s="405"/>
      <c r="C525" s="405"/>
      <c r="D525" t="s">
        <v>16</v>
      </c>
      <c r="E525" s="1">
        <v>5</v>
      </c>
      <c r="G525" s="38">
        <f t="shared" si="7"/>
        <v>242.89999999999986</v>
      </c>
    </row>
    <row r="526" spans="1:12">
      <c r="A526" s="30">
        <v>44592</v>
      </c>
      <c r="B526" s="405" t="s">
        <v>518</v>
      </c>
      <c r="C526" s="405" t="s">
        <v>12</v>
      </c>
      <c r="D526" t="s">
        <v>15</v>
      </c>
      <c r="F526" s="1">
        <v>60</v>
      </c>
      <c r="G526" s="38">
        <f t="shared" si="7"/>
        <v>182.89999999999986</v>
      </c>
    </row>
    <row r="527" spans="1:12">
      <c r="A527" s="30">
        <v>44592</v>
      </c>
      <c r="B527" s="405" t="s">
        <v>518</v>
      </c>
      <c r="C527" s="405" t="s">
        <v>12</v>
      </c>
      <c r="D527" t="s">
        <v>16</v>
      </c>
      <c r="F527" s="1">
        <v>5</v>
      </c>
      <c r="G527" s="38">
        <f t="shared" si="7"/>
        <v>177.89999999999986</v>
      </c>
    </row>
    <row r="528" spans="1:12">
      <c r="A528" s="30">
        <v>44621</v>
      </c>
      <c r="B528" s="405">
        <v>24481</v>
      </c>
      <c r="C528" s="405" t="s">
        <v>12</v>
      </c>
      <c r="D528" t="s">
        <v>13</v>
      </c>
      <c r="F528" s="1">
        <v>91.8</v>
      </c>
      <c r="G528" s="38">
        <f t="shared" si="7"/>
        <v>86.099999999999866</v>
      </c>
    </row>
    <row r="529" spans="1:7">
      <c r="A529" s="30">
        <v>44621</v>
      </c>
      <c r="B529" s="405">
        <v>24481</v>
      </c>
      <c r="C529" s="405" t="s">
        <v>12</v>
      </c>
      <c r="D529" t="s">
        <v>14</v>
      </c>
      <c r="F529" s="1">
        <v>86.1</v>
      </c>
      <c r="G529" s="83">
        <f t="shared" si="7"/>
        <v>-1.2789769243681803E-13</v>
      </c>
    </row>
    <row r="530" spans="1:7">
      <c r="A530" s="32">
        <v>44620</v>
      </c>
      <c r="B530" s="404" t="s">
        <v>11</v>
      </c>
      <c r="C530" s="404" t="s">
        <v>19</v>
      </c>
      <c r="D530" t="s">
        <v>13</v>
      </c>
      <c r="E530" s="1">
        <v>126</v>
      </c>
      <c r="G530" s="38">
        <f t="shared" si="7"/>
        <v>125.99999999999987</v>
      </c>
    </row>
    <row r="531" spans="1:7">
      <c r="B531" s="405"/>
      <c r="C531" s="405"/>
      <c r="D531" t="s">
        <v>14</v>
      </c>
      <c r="E531" s="1">
        <v>72.599999999999994</v>
      </c>
      <c r="G531" s="38">
        <f t="shared" si="7"/>
        <v>198.59999999999985</v>
      </c>
    </row>
    <row r="532" spans="1:7">
      <c r="B532" s="405"/>
      <c r="C532" s="405"/>
      <c r="D532" t="s">
        <v>15</v>
      </c>
      <c r="E532" s="1">
        <v>56</v>
      </c>
      <c r="G532" s="38">
        <f t="shared" si="7"/>
        <v>254.59999999999985</v>
      </c>
    </row>
    <row r="533" spans="1:7">
      <c r="B533" s="405"/>
      <c r="C533" s="405"/>
      <c r="D533" t="s">
        <v>16</v>
      </c>
      <c r="E533" s="1">
        <v>5</v>
      </c>
      <c r="G533" s="38">
        <f t="shared" si="7"/>
        <v>259.59999999999985</v>
      </c>
    </row>
    <row r="534" spans="1:7">
      <c r="A534" s="30">
        <v>44620</v>
      </c>
      <c r="B534" s="405" t="s">
        <v>50</v>
      </c>
      <c r="C534" s="405" t="s">
        <v>19</v>
      </c>
      <c r="D534" t="s">
        <v>15</v>
      </c>
      <c r="F534" s="1">
        <v>56</v>
      </c>
      <c r="G534" s="38">
        <f t="shared" si="7"/>
        <v>203.59999999999985</v>
      </c>
    </row>
    <row r="535" spans="1:7">
      <c r="A535" s="30">
        <v>44620</v>
      </c>
      <c r="B535" s="405" t="s">
        <v>50</v>
      </c>
      <c r="C535" s="405" t="s">
        <v>19</v>
      </c>
      <c r="D535" t="s">
        <v>16</v>
      </c>
      <c r="F535" s="1">
        <v>5</v>
      </c>
      <c r="G535" s="38">
        <f t="shared" si="7"/>
        <v>198.59999999999985</v>
      </c>
    </row>
    <row r="536" spans="1:7">
      <c r="A536" s="30">
        <v>44644</v>
      </c>
      <c r="B536" s="405">
        <v>24582</v>
      </c>
      <c r="C536" s="405" t="s">
        <v>19</v>
      </c>
      <c r="D536" t="s">
        <v>13</v>
      </c>
      <c r="F536" s="1">
        <v>126</v>
      </c>
      <c r="G536" s="38">
        <f t="shared" si="7"/>
        <v>72.599999999999852</v>
      </c>
    </row>
    <row r="537" spans="1:7">
      <c r="A537" s="30">
        <v>44644</v>
      </c>
      <c r="B537" s="405">
        <v>24582</v>
      </c>
      <c r="C537" s="405" t="s">
        <v>19</v>
      </c>
      <c r="D537" t="s">
        <v>14</v>
      </c>
      <c r="F537" s="1">
        <v>72.599999999999994</v>
      </c>
      <c r="G537" s="38">
        <f t="shared" si="7"/>
        <v>-1.4210854715202004E-13</v>
      </c>
    </row>
    <row r="538" spans="1:7">
      <c r="A538" s="32">
        <v>44651</v>
      </c>
      <c r="B538" s="404" t="s">
        <v>11</v>
      </c>
      <c r="C538" s="404" t="s">
        <v>20</v>
      </c>
      <c r="D538" t="s">
        <v>13</v>
      </c>
      <c r="E538" s="1">
        <v>125</v>
      </c>
      <c r="G538" s="38">
        <f t="shared" si="7"/>
        <v>124.99999999999986</v>
      </c>
    </row>
    <row r="539" spans="1:7">
      <c r="B539" s="405"/>
      <c r="C539" s="405"/>
      <c r="D539" t="s">
        <v>14</v>
      </c>
      <c r="E539" s="1">
        <v>58</v>
      </c>
      <c r="G539" s="38">
        <f t="shared" si="7"/>
        <v>182.99999999999986</v>
      </c>
    </row>
    <row r="540" spans="1:7">
      <c r="B540" s="405"/>
      <c r="C540" s="405"/>
      <c r="D540" t="s">
        <v>15</v>
      </c>
      <c r="E540" s="1">
        <v>60</v>
      </c>
      <c r="G540" s="38">
        <f t="shared" si="7"/>
        <v>242.99999999999986</v>
      </c>
    </row>
    <row r="541" spans="1:7">
      <c r="B541" s="405"/>
      <c r="C541" s="405"/>
      <c r="D541" t="s">
        <v>16</v>
      </c>
      <c r="E541" s="1">
        <v>5</v>
      </c>
      <c r="G541" s="38">
        <f t="shared" si="7"/>
        <v>247.99999999999986</v>
      </c>
    </row>
    <row r="542" spans="1:7">
      <c r="A542" s="30">
        <v>44651</v>
      </c>
      <c r="B542" s="405" t="s">
        <v>53</v>
      </c>
      <c r="C542" s="405" t="s">
        <v>20</v>
      </c>
      <c r="D542" t="s">
        <v>15</v>
      </c>
      <c r="F542" s="1">
        <v>60</v>
      </c>
      <c r="G542" s="38">
        <f t="shared" si="7"/>
        <v>187.99999999999986</v>
      </c>
    </row>
    <row r="543" spans="1:7">
      <c r="A543" s="30">
        <v>44651</v>
      </c>
      <c r="B543" s="405" t="s">
        <v>53</v>
      </c>
      <c r="C543" s="405" t="s">
        <v>20</v>
      </c>
      <c r="D543" t="s">
        <v>16</v>
      </c>
      <c r="F543" s="1">
        <v>5</v>
      </c>
      <c r="G543" s="38">
        <f t="shared" si="7"/>
        <v>182.99999999999986</v>
      </c>
    </row>
    <row r="544" spans="1:7">
      <c r="A544" s="30">
        <v>44677</v>
      </c>
      <c r="B544" s="405">
        <v>24787</v>
      </c>
      <c r="C544" s="405" t="s">
        <v>20</v>
      </c>
      <c r="D544" t="s">
        <v>13</v>
      </c>
      <c r="F544" s="1">
        <v>125</v>
      </c>
      <c r="G544" s="38">
        <f t="shared" si="7"/>
        <v>57.999999999999858</v>
      </c>
    </row>
    <row r="545" spans="1:11">
      <c r="A545" s="30">
        <v>44677</v>
      </c>
      <c r="B545" s="405">
        <v>24787</v>
      </c>
      <c r="C545" s="405" t="s">
        <v>20</v>
      </c>
      <c r="D545" t="s">
        <v>14</v>
      </c>
      <c r="F545" s="1">
        <v>58</v>
      </c>
      <c r="G545" s="38">
        <f t="shared" si="7"/>
        <v>-1.4210854715202004E-13</v>
      </c>
    </row>
    <row r="546" spans="1:11">
      <c r="A546" s="68">
        <v>44681</v>
      </c>
      <c r="B546" s="404" t="s">
        <v>11</v>
      </c>
      <c r="C546" s="404" t="s">
        <v>21</v>
      </c>
      <c r="D546" t="s">
        <v>13</v>
      </c>
      <c r="E546" s="1">
        <v>121.5</v>
      </c>
      <c r="G546" s="38">
        <f t="shared" si="7"/>
        <v>121.49999999999986</v>
      </c>
    </row>
    <row r="547" spans="1:11">
      <c r="A547" s="46"/>
      <c r="B547" s="405"/>
      <c r="C547" s="405"/>
      <c r="D547" t="s">
        <v>14</v>
      </c>
      <c r="E547" s="1">
        <v>45.5</v>
      </c>
      <c r="G547" s="38">
        <f t="shared" si="7"/>
        <v>166.99999999999986</v>
      </c>
    </row>
    <row r="548" spans="1:11">
      <c r="A548" s="46"/>
      <c r="B548" s="405"/>
      <c r="C548" s="405"/>
      <c r="D548" t="s">
        <v>15</v>
      </c>
      <c r="E548" s="1">
        <v>60</v>
      </c>
      <c r="G548" s="38">
        <f t="shared" si="7"/>
        <v>226.99999999999986</v>
      </c>
    </row>
    <row r="549" spans="1:11">
      <c r="A549" s="46"/>
      <c r="B549" s="405"/>
      <c r="C549" s="405"/>
      <c r="D549" t="s">
        <v>16</v>
      </c>
      <c r="E549" s="1">
        <v>5</v>
      </c>
      <c r="G549" s="38">
        <f t="shared" si="7"/>
        <v>231.99999999999986</v>
      </c>
    </row>
    <row r="550" spans="1:11">
      <c r="B550" s="405"/>
      <c r="C550" s="405"/>
      <c r="D550" t="s">
        <v>54</v>
      </c>
      <c r="E550" s="140">
        <v>10</v>
      </c>
      <c r="G550" s="38">
        <f t="shared" si="7"/>
        <v>241.99999999999986</v>
      </c>
    </row>
    <row r="551" spans="1:11">
      <c r="A551" s="46">
        <v>44681</v>
      </c>
      <c r="B551" s="405" t="s">
        <v>65</v>
      </c>
      <c r="C551" s="405" t="s">
        <v>21</v>
      </c>
      <c r="D551" t="s">
        <v>15</v>
      </c>
      <c r="F551" s="1">
        <v>60</v>
      </c>
      <c r="G551" s="38">
        <f t="shared" si="7"/>
        <v>181.99999999999986</v>
      </c>
    </row>
    <row r="552" spans="1:11">
      <c r="A552" s="46">
        <v>44681</v>
      </c>
      <c r="B552" s="405" t="s">
        <v>65</v>
      </c>
      <c r="C552" s="405" t="s">
        <v>21</v>
      </c>
      <c r="D552" t="s">
        <v>16</v>
      </c>
      <c r="F552" s="1">
        <v>5</v>
      </c>
      <c r="G552" s="38">
        <f t="shared" ref="G552:G617" si="8">+G551+E552-F552</f>
        <v>176.99999999999986</v>
      </c>
    </row>
    <row r="553" spans="1:11">
      <c r="A553" s="46">
        <v>44714</v>
      </c>
      <c r="B553" s="405">
        <v>24946</v>
      </c>
      <c r="C553" s="405" t="s">
        <v>21</v>
      </c>
      <c r="D553" t="s">
        <v>13</v>
      </c>
      <c r="F553" s="1">
        <v>121.5</v>
      </c>
      <c r="G553" s="38">
        <f t="shared" si="8"/>
        <v>55.499999999999858</v>
      </c>
      <c r="I553" s="404" t="s">
        <v>21</v>
      </c>
      <c r="J553" t="s">
        <v>54</v>
      </c>
      <c r="K553" s="140">
        <v>10</v>
      </c>
    </row>
    <row r="554" spans="1:11">
      <c r="A554" s="46">
        <v>44714</v>
      </c>
      <c r="B554" s="405">
        <v>24946</v>
      </c>
      <c r="C554" s="405" t="s">
        <v>21</v>
      </c>
      <c r="D554" t="s">
        <v>14</v>
      </c>
      <c r="F554" s="1">
        <v>45.5</v>
      </c>
      <c r="G554" s="38">
        <f t="shared" si="8"/>
        <v>9.9999999999998579</v>
      </c>
      <c r="I554" s="404" t="s">
        <v>22</v>
      </c>
      <c r="J554" t="s">
        <v>107</v>
      </c>
      <c r="K554" s="1">
        <v>6</v>
      </c>
    </row>
    <row r="555" spans="1:11">
      <c r="A555" s="46">
        <v>44797</v>
      </c>
      <c r="B555" s="405">
        <v>25412</v>
      </c>
      <c r="C555" s="405" t="s">
        <v>21</v>
      </c>
      <c r="D555" t="s">
        <v>54</v>
      </c>
      <c r="F555" s="140">
        <v>10</v>
      </c>
      <c r="G555" s="38">
        <f t="shared" si="8"/>
        <v>-1.4210854715202004E-13</v>
      </c>
      <c r="I555" s="404"/>
      <c r="K555" s="1"/>
    </row>
    <row r="556" spans="1:11">
      <c r="A556" s="32">
        <v>44712</v>
      </c>
      <c r="B556" s="404" t="s">
        <v>11</v>
      </c>
      <c r="C556" s="404" t="s">
        <v>22</v>
      </c>
      <c r="D556" t="s">
        <v>13</v>
      </c>
      <c r="E556" s="1">
        <v>122.3</v>
      </c>
      <c r="G556" s="38">
        <f t="shared" si="8"/>
        <v>122.29999999999986</v>
      </c>
    </row>
    <row r="557" spans="1:11">
      <c r="B557" s="405"/>
      <c r="C557" s="405"/>
      <c r="D557" t="s">
        <v>14</v>
      </c>
      <c r="E557" s="1">
        <v>38.799999999999997</v>
      </c>
      <c r="G557" s="38">
        <f t="shared" si="8"/>
        <v>161.09999999999985</v>
      </c>
    </row>
    <row r="558" spans="1:11">
      <c r="B558" s="405"/>
      <c r="C558" s="405"/>
      <c r="D558" t="s">
        <v>15</v>
      </c>
      <c r="E558" s="1">
        <v>60</v>
      </c>
      <c r="G558" s="38">
        <f t="shared" si="8"/>
        <v>221.09999999999985</v>
      </c>
    </row>
    <row r="559" spans="1:11">
      <c r="B559" s="405"/>
      <c r="C559" s="405"/>
      <c r="D559" t="s">
        <v>16</v>
      </c>
      <c r="E559" s="1">
        <v>5</v>
      </c>
      <c r="G559" s="38">
        <f t="shared" si="8"/>
        <v>226.09999999999985</v>
      </c>
    </row>
    <row r="560" spans="1:11">
      <c r="B560" s="405"/>
      <c r="C560" s="405"/>
      <c r="D560" t="s">
        <v>107</v>
      </c>
      <c r="E560" s="1">
        <v>6</v>
      </c>
      <c r="G560" s="38">
        <f t="shared" si="8"/>
        <v>232.09999999999985</v>
      </c>
    </row>
    <row r="561" spans="1:7">
      <c r="A561" s="30">
        <v>44712</v>
      </c>
      <c r="B561" s="405" t="s">
        <v>55</v>
      </c>
      <c r="C561" s="405" t="s">
        <v>22</v>
      </c>
      <c r="D561" t="s">
        <v>15</v>
      </c>
      <c r="F561" s="1">
        <v>60</v>
      </c>
      <c r="G561" s="38">
        <f t="shared" si="8"/>
        <v>172.09999999999985</v>
      </c>
    </row>
    <row r="562" spans="1:7">
      <c r="A562" s="30">
        <v>44712</v>
      </c>
      <c r="B562" s="405" t="s">
        <v>55</v>
      </c>
      <c r="C562" s="405" t="s">
        <v>22</v>
      </c>
      <c r="D562" t="s">
        <v>16</v>
      </c>
      <c r="F562" s="1">
        <v>5</v>
      </c>
      <c r="G562" s="38">
        <f t="shared" si="8"/>
        <v>167.09999999999985</v>
      </c>
    </row>
    <row r="563" spans="1:7">
      <c r="A563" s="30">
        <v>44740</v>
      </c>
      <c r="B563" s="405" t="s">
        <v>519</v>
      </c>
      <c r="C563" s="405" t="s">
        <v>22</v>
      </c>
      <c r="D563" t="s">
        <v>13</v>
      </c>
      <c r="F563" s="1">
        <v>122.3</v>
      </c>
      <c r="G563" s="38">
        <f t="shared" si="8"/>
        <v>44.799999999999855</v>
      </c>
    </row>
    <row r="564" spans="1:7">
      <c r="A564" s="30">
        <v>44740</v>
      </c>
      <c r="B564" s="405" t="s">
        <v>519</v>
      </c>
      <c r="C564" s="405" t="s">
        <v>22</v>
      </c>
      <c r="D564" t="s">
        <v>14</v>
      </c>
      <c r="F564" s="1">
        <v>38.799999999999997</v>
      </c>
      <c r="G564" s="38">
        <f t="shared" si="8"/>
        <v>5.9999999999998579</v>
      </c>
    </row>
    <row r="565" spans="1:7">
      <c r="A565" s="46">
        <v>44797</v>
      </c>
      <c r="B565" s="405">
        <v>25412</v>
      </c>
      <c r="C565" s="405" t="s">
        <v>22</v>
      </c>
      <c r="D565" t="s">
        <v>107</v>
      </c>
      <c r="F565" s="1">
        <v>6</v>
      </c>
      <c r="G565" s="38">
        <f t="shared" si="8"/>
        <v>-1.4210854715202004E-13</v>
      </c>
    </row>
    <row r="566" spans="1:7">
      <c r="A566" s="68">
        <v>44742</v>
      </c>
      <c r="B566" s="404" t="s">
        <v>11</v>
      </c>
      <c r="C566" s="404" t="s">
        <v>23</v>
      </c>
      <c r="D566" t="s">
        <v>13</v>
      </c>
      <c r="E566" s="1">
        <v>118.4</v>
      </c>
      <c r="G566" s="38">
        <f t="shared" si="8"/>
        <v>118.39999999999986</v>
      </c>
    </row>
    <row r="567" spans="1:7">
      <c r="A567" s="46"/>
      <c r="B567" s="405"/>
      <c r="C567" s="405"/>
      <c r="D567" t="s">
        <v>14</v>
      </c>
      <c r="E567" s="1">
        <v>47.2</v>
      </c>
      <c r="G567" s="38">
        <f t="shared" si="8"/>
        <v>165.59999999999985</v>
      </c>
    </row>
    <row r="568" spans="1:7">
      <c r="A568" s="46"/>
      <c r="B568" s="405"/>
      <c r="C568" s="405"/>
      <c r="D568" t="s">
        <v>15</v>
      </c>
      <c r="E568" s="1">
        <v>60</v>
      </c>
      <c r="G568" s="38">
        <f t="shared" si="8"/>
        <v>225.59999999999985</v>
      </c>
    </row>
    <row r="569" spans="1:7">
      <c r="A569" s="46"/>
      <c r="B569" s="405"/>
      <c r="C569" s="405"/>
      <c r="D569" t="s">
        <v>16</v>
      </c>
      <c r="E569" s="1">
        <v>5</v>
      </c>
      <c r="G569" s="38">
        <f t="shared" si="8"/>
        <v>230.59999999999985</v>
      </c>
    </row>
    <row r="570" spans="1:7">
      <c r="A570" s="46">
        <v>44742</v>
      </c>
      <c r="B570" s="405" t="s">
        <v>56</v>
      </c>
      <c r="C570" s="405" t="s">
        <v>23</v>
      </c>
      <c r="D570" t="s">
        <v>15</v>
      </c>
      <c r="F570" s="1">
        <v>60</v>
      </c>
      <c r="G570" s="38">
        <f t="shared" si="8"/>
        <v>170.59999999999985</v>
      </c>
    </row>
    <row r="571" spans="1:7">
      <c r="A571" s="46">
        <v>44742</v>
      </c>
      <c r="B571" s="405" t="s">
        <v>56</v>
      </c>
      <c r="C571" s="405" t="s">
        <v>23</v>
      </c>
      <c r="D571" t="s">
        <v>16</v>
      </c>
      <c r="F571" s="1">
        <v>5</v>
      </c>
      <c r="G571" s="38">
        <f t="shared" si="8"/>
        <v>165.59999999999985</v>
      </c>
    </row>
    <row r="572" spans="1:7">
      <c r="A572" s="46">
        <v>44774</v>
      </c>
      <c r="B572" s="405" t="s">
        <v>520</v>
      </c>
      <c r="C572" s="405" t="s">
        <v>23</v>
      </c>
      <c r="D572" t="s">
        <v>13</v>
      </c>
      <c r="F572" s="1">
        <v>118.4</v>
      </c>
      <c r="G572" s="38">
        <f t="shared" si="8"/>
        <v>47.199999999999847</v>
      </c>
    </row>
    <row r="573" spans="1:7">
      <c r="A573" s="46">
        <v>44774</v>
      </c>
      <c r="B573" s="405" t="s">
        <v>520</v>
      </c>
      <c r="C573" s="405" t="s">
        <v>23</v>
      </c>
      <c r="D573" t="s">
        <v>14</v>
      </c>
      <c r="F573" s="1">
        <v>47.2</v>
      </c>
      <c r="G573" s="38">
        <f t="shared" si="8"/>
        <v>-1.5631940186722204E-13</v>
      </c>
    </row>
    <row r="574" spans="1:7">
      <c r="A574" s="32">
        <v>44773</v>
      </c>
      <c r="B574" s="404" t="s">
        <v>11</v>
      </c>
      <c r="C574" s="404" t="s">
        <v>24</v>
      </c>
      <c r="D574" t="s">
        <v>13</v>
      </c>
      <c r="E574" s="1">
        <v>111.9</v>
      </c>
      <c r="G574" s="38">
        <f t="shared" si="8"/>
        <v>111.89999999999985</v>
      </c>
    </row>
    <row r="575" spans="1:7">
      <c r="B575" s="405"/>
      <c r="C575" s="405"/>
      <c r="D575" t="s">
        <v>14</v>
      </c>
      <c r="E575" s="1">
        <v>30.5</v>
      </c>
      <c r="G575" s="38">
        <f t="shared" si="8"/>
        <v>142.39999999999986</v>
      </c>
    </row>
    <row r="576" spans="1:7">
      <c r="B576" s="405"/>
      <c r="C576" s="405"/>
      <c r="D576" t="s">
        <v>15</v>
      </c>
      <c r="E576" s="1">
        <v>60</v>
      </c>
      <c r="G576" s="38">
        <f t="shared" si="8"/>
        <v>202.39999999999986</v>
      </c>
    </row>
    <row r="577" spans="1:7">
      <c r="B577" s="405"/>
      <c r="C577" s="405"/>
      <c r="D577" t="s">
        <v>16</v>
      </c>
      <c r="E577" s="1">
        <v>5</v>
      </c>
      <c r="G577" s="38">
        <f t="shared" si="8"/>
        <v>207.39999999999986</v>
      </c>
    </row>
    <row r="578" spans="1:7">
      <c r="A578" s="30">
        <v>44773</v>
      </c>
      <c r="B578" s="405" t="s">
        <v>32</v>
      </c>
      <c r="C578" s="405" t="s">
        <v>24</v>
      </c>
      <c r="D578" t="s">
        <v>15</v>
      </c>
      <c r="F578" s="1">
        <v>60</v>
      </c>
      <c r="G578" s="38">
        <f t="shared" si="8"/>
        <v>147.39999999999986</v>
      </c>
    </row>
    <row r="579" spans="1:7">
      <c r="A579" s="30">
        <v>44773</v>
      </c>
      <c r="B579" s="405" t="s">
        <v>32</v>
      </c>
      <c r="C579" s="405" t="s">
        <v>24</v>
      </c>
      <c r="D579" t="s">
        <v>16</v>
      </c>
      <c r="F579" s="1">
        <v>5</v>
      </c>
      <c r="G579" s="38">
        <f t="shared" si="8"/>
        <v>142.39999999999986</v>
      </c>
    </row>
    <row r="580" spans="1:7">
      <c r="A580" s="46">
        <v>44797</v>
      </c>
      <c r="B580" s="405">
        <v>25412</v>
      </c>
      <c r="C580" s="405" t="s">
        <v>24</v>
      </c>
      <c r="D580" t="s">
        <v>13</v>
      </c>
      <c r="F580" s="1">
        <v>111.9</v>
      </c>
      <c r="G580" s="38">
        <f t="shared" si="8"/>
        <v>30.499999999999858</v>
      </c>
    </row>
    <row r="581" spans="1:7">
      <c r="A581" s="46">
        <v>44797</v>
      </c>
      <c r="B581" s="405">
        <v>25412</v>
      </c>
      <c r="C581" s="405" t="s">
        <v>24</v>
      </c>
      <c r="D581" t="s">
        <v>14</v>
      </c>
      <c r="F581" s="1">
        <v>30.5</v>
      </c>
      <c r="G581" s="38">
        <f t="shared" si="8"/>
        <v>-1.4210854715202004E-13</v>
      </c>
    </row>
    <row r="582" spans="1:7">
      <c r="A582" s="32">
        <v>44804</v>
      </c>
      <c r="B582" s="404" t="s">
        <v>11</v>
      </c>
      <c r="C582" s="404" t="s">
        <v>25</v>
      </c>
      <c r="D582" t="s">
        <v>13</v>
      </c>
      <c r="E582" s="1">
        <v>112.6</v>
      </c>
      <c r="G582" s="38">
        <f t="shared" si="8"/>
        <v>112.59999999999985</v>
      </c>
    </row>
    <row r="583" spans="1:7">
      <c r="B583" s="405"/>
      <c r="C583" s="405"/>
      <c r="D583" t="s">
        <v>14</v>
      </c>
      <c r="E583" s="1">
        <v>39.799999999999997</v>
      </c>
      <c r="G583" s="38">
        <f t="shared" si="8"/>
        <v>152.39999999999986</v>
      </c>
    </row>
    <row r="584" spans="1:7">
      <c r="B584" s="405"/>
      <c r="C584" s="405"/>
      <c r="D584" t="s">
        <v>15</v>
      </c>
      <c r="E584" s="1">
        <v>60</v>
      </c>
      <c r="G584" s="38">
        <f t="shared" si="8"/>
        <v>212.39999999999986</v>
      </c>
    </row>
    <row r="585" spans="1:7">
      <c r="B585" s="405"/>
      <c r="C585" s="405"/>
      <c r="D585" t="s">
        <v>16</v>
      </c>
      <c r="E585" s="1">
        <v>5</v>
      </c>
      <c r="G585" s="38">
        <f t="shared" si="8"/>
        <v>217.39999999999986</v>
      </c>
    </row>
    <row r="586" spans="1:7">
      <c r="A586" s="30">
        <v>44804</v>
      </c>
      <c r="B586" s="405" t="s">
        <v>57</v>
      </c>
      <c r="C586" s="405" t="s">
        <v>25</v>
      </c>
      <c r="D586" t="s">
        <v>15</v>
      </c>
      <c r="F586" s="1">
        <v>60</v>
      </c>
      <c r="G586" s="38">
        <f t="shared" si="8"/>
        <v>157.39999999999986</v>
      </c>
    </row>
    <row r="587" spans="1:7">
      <c r="A587" s="30">
        <v>44804</v>
      </c>
      <c r="B587" s="405" t="s">
        <v>57</v>
      </c>
      <c r="C587" s="405" t="s">
        <v>25</v>
      </c>
      <c r="D587" t="s">
        <v>16</v>
      </c>
      <c r="F587" s="1">
        <v>5</v>
      </c>
      <c r="G587" s="38">
        <f t="shared" si="8"/>
        <v>152.39999999999986</v>
      </c>
    </row>
    <row r="588" spans="1:7">
      <c r="A588" s="416">
        <v>44837</v>
      </c>
      <c r="B588" s="405">
        <v>25570</v>
      </c>
      <c r="C588" s="405" t="s">
        <v>25</v>
      </c>
      <c r="D588" t="s">
        <v>13</v>
      </c>
      <c r="F588" s="1">
        <v>112.6</v>
      </c>
      <c r="G588" s="38">
        <f t="shared" si="8"/>
        <v>39.799999999999869</v>
      </c>
    </row>
    <row r="589" spans="1:7">
      <c r="A589" s="416">
        <v>44837</v>
      </c>
      <c r="B589" s="405">
        <v>25570</v>
      </c>
      <c r="C589" s="405" t="s">
        <v>25</v>
      </c>
      <c r="D589" t="s">
        <v>14</v>
      </c>
      <c r="F589" s="1">
        <v>39.799999999999997</v>
      </c>
      <c r="G589" s="38">
        <f t="shared" si="8"/>
        <v>-1.2789769243681803E-13</v>
      </c>
    </row>
    <row r="590" spans="1:7">
      <c r="A590" s="68">
        <v>44834</v>
      </c>
      <c r="B590" s="404" t="s">
        <v>11</v>
      </c>
      <c r="C590" s="404" t="s">
        <v>60</v>
      </c>
      <c r="D590" t="s">
        <v>13</v>
      </c>
      <c r="E590" s="1">
        <v>121.2</v>
      </c>
      <c r="G590" s="38">
        <f t="shared" si="8"/>
        <v>121.19999999999987</v>
      </c>
    </row>
    <row r="591" spans="1:7">
      <c r="A591" s="46"/>
      <c r="B591" s="405"/>
      <c r="C591" s="405"/>
      <c r="D591" t="s">
        <v>14</v>
      </c>
      <c r="E591" s="1">
        <v>33.6</v>
      </c>
      <c r="G591" s="38">
        <f t="shared" si="8"/>
        <v>154.79999999999987</v>
      </c>
    </row>
    <row r="592" spans="1:7">
      <c r="A592" s="46"/>
      <c r="B592" s="405"/>
      <c r="C592" s="405"/>
      <c r="D592" t="s">
        <v>15</v>
      </c>
      <c r="E592" s="1">
        <v>60</v>
      </c>
      <c r="G592" s="38">
        <f t="shared" si="8"/>
        <v>214.79999999999987</v>
      </c>
    </row>
    <row r="593" spans="1:7">
      <c r="A593" s="46"/>
      <c r="B593" s="405"/>
      <c r="C593" s="405"/>
      <c r="D593" t="s">
        <v>16</v>
      </c>
      <c r="E593" s="1">
        <v>5</v>
      </c>
      <c r="G593" s="38">
        <f t="shared" si="8"/>
        <v>219.79999999999987</v>
      </c>
    </row>
    <row r="594" spans="1:7">
      <c r="A594" s="46">
        <v>44834</v>
      </c>
      <c r="B594" s="405" t="s">
        <v>61</v>
      </c>
      <c r="C594" s="405" t="s">
        <v>60</v>
      </c>
      <c r="D594" t="s">
        <v>15</v>
      </c>
      <c r="F594" s="1">
        <v>60</v>
      </c>
      <c r="G594" s="38">
        <f t="shared" si="8"/>
        <v>159.79999999999987</v>
      </c>
    </row>
    <row r="595" spans="1:7">
      <c r="A595" s="46">
        <v>44834</v>
      </c>
      <c r="B595" s="405" t="s">
        <v>61</v>
      </c>
      <c r="C595" s="405" t="s">
        <v>60</v>
      </c>
      <c r="D595" t="s">
        <v>16</v>
      </c>
      <c r="F595" s="1">
        <v>5</v>
      </c>
      <c r="G595" s="38">
        <f t="shared" si="8"/>
        <v>154.79999999999987</v>
      </c>
    </row>
    <row r="596" spans="1:7">
      <c r="A596" s="46">
        <v>44867</v>
      </c>
      <c r="B596" s="405">
        <v>25733</v>
      </c>
      <c r="C596" s="405" t="s">
        <v>60</v>
      </c>
      <c r="D596" t="s">
        <v>13</v>
      </c>
      <c r="F596" s="1">
        <v>121.2</v>
      </c>
      <c r="G596" s="38">
        <f t="shared" si="8"/>
        <v>33.599999999999866</v>
      </c>
    </row>
    <row r="597" spans="1:7">
      <c r="A597" s="46">
        <v>44867</v>
      </c>
      <c r="B597" s="405">
        <v>25733</v>
      </c>
      <c r="C597" s="405" t="s">
        <v>60</v>
      </c>
      <c r="D597" t="s">
        <v>14</v>
      </c>
      <c r="F597" s="1">
        <v>33.6</v>
      </c>
      <c r="G597" s="38">
        <f t="shared" si="8"/>
        <v>-1.3500311979441904E-13</v>
      </c>
    </row>
    <row r="598" spans="1:7">
      <c r="A598" s="68">
        <v>44865</v>
      </c>
      <c r="B598" s="404" t="s">
        <v>11</v>
      </c>
      <c r="C598" s="404" t="s">
        <v>27</v>
      </c>
      <c r="D598" t="s">
        <v>13</v>
      </c>
      <c r="E598" s="1">
        <v>120.8</v>
      </c>
      <c r="G598" s="38">
        <f t="shared" si="8"/>
        <v>120.79999999999987</v>
      </c>
    </row>
    <row r="599" spans="1:7">
      <c r="A599" s="46"/>
      <c r="B599" s="405"/>
      <c r="C599" s="405"/>
      <c r="D599" t="s">
        <v>14</v>
      </c>
      <c r="E599" s="1">
        <v>45.1</v>
      </c>
      <c r="G599" s="38">
        <f t="shared" si="8"/>
        <v>165.89999999999986</v>
      </c>
    </row>
    <row r="600" spans="1:7">
      <c r="A600" s="46"/>
      <c r="B600" s="405"/>
      <c r="C600" s="405"/>
      <c r="D600" t="s">
        <v>15</v>
      </c>
      <c r="E600" s="1">
        <v>60</v>
      </c>
      <c r="G600" s="38">
        <f t="shared" si="8"/>
        <v>225.89999999999986</v>
      </c>
    </row>
    <row r="601" spans="1:7">
      <c r="A601" s="46"/>
      <c r="B601" s="405"/>
      <c r="C601" s="405"/>
      <c r="D601" t="s">
        <v>16</v>
      </c>
      <c r="E601" s="1">
        <v>5</v>
      </c>
      <c r="G601" s="38">
        <f t="shared" si="8"/>
        <v>230.89999999999986</v>
      </c>
    </row>
    <row r="602" spans="1:7">
      <c r="A602" s="46">
        <v>44865</v>
      </c>
      <c r="B602" s="405" t="s">
        <v>62</v>
      </c>
      <c r="C602" s="405" t="s">
        <v>27</v>
      </c>
      <c r="D602" t="s">
        <v>15</v>
      </c>
      <c r="F602" s="1">
        <v>60</v>
      </c>
      <c r="G602" s="38">
        <f t="shared" si="8"/>
        <v>170.89999999999986</v>
      </c>
    </row>
    <row r="603" spans="1:7">
      <c r="A603" s="46">
        <v>44865</v>
      </c>
      <c r="B603" s="405" t="s">
        <v>62</v>
      </c>
      <c r="C603" s="405" t="s">
        <v>27</v>
      </c>
      <c r="D603" t="s">
        <v>16</v>
      </c>
      <c r="F603" s="1">
        <v>5</v>
      </c>
      <c r="G603" s="38">
        <f t="shared" si="8"/>
        <v>165.89999999999986</v>
      </c>
    </row>
    <row r="604" spans="1:7">
      <c r="A604" s="30">
        <v>44893</v>
      </c>
      <c r="B604" s="405" t="s">
        <v>521</v>
      </c>
      <c r="C604" s="405" t="s">
        <v>27</v>
      </c>
      <c r="D604" t="s">
        <v>13</v>
      </c>
      <c r="F604" s="1">
        <v>120.8</v>
      </c>
      <c r="G604" s="38">
        <f t="shared" si="8"/>
        <v>45.099999999999866</v>
      </c>
    </row>
    <row r="605" spans="1:7">
      <c r="A605" s="30">
        <v>44893</v>
      </c>
      <c r="B605" s="405" t="s">
        <v>521</v>
      </c>
      <c r="C605" s="405" t="s">
        <v>27</v>
      </c>
      <c r="D605" t="s">
        <v>14</v>
      </c>
      <c r="F605" s="1">
        <v>45.1</v>
      </c>
      <c r="G605" s="38">
        <f t="shared" si="8"/>
        <v>-1.3500311979441904E-13</v>
      </c>
    </row>
    <row r="606" spans="1:7">
      <c r="A606" s="68">
        <v>44895</v>
      </c>
      <c r="B606" s="404" t="s">
        <v>11</v>
      </c>
      <c r="C606" s="404" t="s">
        <v>28</v>
      </c>
      <c r="D606" t="s">
        <v>13</v>
      </c>
      <c r="E606" s="1">
        <v>134.80000000000001</v>
      </c>
      <c r="G606" s="38">
        <f t="shared" si="8"/>
        <v>134.79999999999987</v>
      </c>
    </row>
    <row r="607" spans="1:7">
      <c r="A607" s="46"/>
      <c r="B607" s="405"/>
      <c r="C607" s="405"/>
      <c r="D607" t="s">
        <v>14</v>
      </c>
      <c r="E607" s="1">
        <v>45.7</v>
      </c>
      <c r="G607" s="38">
        <f t="shared" si="8"/>
        <v>180.49999999999989</v>
      </c>
    </row>
    <row r="608" spans="1:7">
      <c r="A608" s="46"/>
      <c r="B608" s="405"/>
      <c r="C608" s="405"/>
      <c r="D608" t="s">
        <v>15</v>
      </c>
      <c r="E608" s="1">
        <v>60</v>
      </c>
      <c r="G608" s="38">
        <f t="shared" si="8"/>
        <v>240.49999999999989</v>
      </c>
    </row>
    <row r="609" spans="1:10">
      <c r="A609" s="46"/>
      <c r="B609" s="405"/>
      <c r="C609" s="405"/>
      <c r="D609" t="s">
        <v>16</v>
      </c>
      <c r="E609" s="1">
        <v>5</v>
      </c>
      <c r="G609" s="38">
        <f t="shared" si="8"/>
        <v>245.49999999999989</v>
      </c>
    </row>
    <row r="610" spans="1:10">
      <c r="A610" s="30">
        <v>44895</v>
      </c>
      <c r="B610" s="405" t="s">
        <v>64</v>
      </c>
      <c r="C610" s="405" t="s">
        <v>28</v>
      </c>
      <c r="D610" t="s">
        <v>15</v>
      </c>
      <c r="F610" s="1">
        <v>60</v>
      </c>
      <c r="G610" s="38">
        <f t="shared" si="8"/>
        <v>185.49999999999989</v>
      </c>
    </row>
    <row r="611" spans="1:10">
      <c r="A611" s="30">
        <v>44895</v>
      </c>
      <c r="B611" s="405" t="s">
        <v>64</v>
      </c>
      <c r="C611" s="405" t="s">
        <v>28</v>
      </c>
      <c r="D611" t="s">
        <v>16</v>
      </c>
      <c r="E611" s="13"/>
      <c r="F611" s="20">
        <v>5</v>
      </c>
      <c r="G611" s="38">
        <f t="shared" si="8"/>
        <v>180.49999999999989</v>
      </c>
    </row>
    <row r="612" spans="1:10">
      <c r="A612" s="30">
        <v>44925</v>
      </c>
      <c r="B612" s="405" t="s">
        <v>522</v>
      </c>
      <c r="C612" s="405" t="s">
        <v>28</v>
      </c>
      <c r="D612" t="s">
        <v>13</v>
      </c>
      <c r="E612" s="13"/>
      <c r="F612" s="1">
        <v>134.80000000000001</v>
      </c>
      <c r="G612" s="38">
        <f t="shared" si="8"/>
        <v>45.699999999999875</v>
      </c>
    </row>
    <row r="613" spans="1:10">
      <c r="A613" s="30">
        <v>44925</v>
      </c>
      <c r="B613" s="405" t="s">
        <v>522</v>
      </c>
      <c r="C613" s="405" t="s">
        <v>28</v>
      </c>
      <c r="D613" t="s">
        <v>14</v>
      </c>
      <c r="E613" s="13"/>
      <c r="F613" s="1">
        <v>45.7</v>
      </c>
      <c r="G613" s="38">
        <f t="shared" si="8"/>
        <v>-1.2789769243681803E-13</v>
      </c>
    </row>
    <row r="614" spans="1:10">
      <c r="A614" s="68">
        <v>44926</v>
      </c>
      <c r="B614" s="404" t="s">
        <v>11</v>
      </c>
      <c r="C614" s="404" t="s">
        <v>29</v>
      </c>
      <c r="D614" t="s">
        <v>13</v>
      </c>
      <c r="E614" s="1">
        <v>154.1</v>
      </c>
      <c r="G614" s="38">
        <f t="shared" si="8"/>
        <v>154.09999999999985</v>
      </c>
    </row>
    <row r="615" spans="1:10">
      <c r="A615" s="46"/>
      <c r="B615" s="405"/>
      <c r="C615" s="405"/>
      <c r="D615" t="s">
        <v>14</v>
      </c>
      <c r="E615" s="1">
        <v>60</v>
      </c>
      <c r="G615" s="38">
        <f t="shared" si="8"/>
        <v>214.09999999999985</v>
      </c>
    </row>
    <row r="616" spans="1:10">
      <c r="A616" s="46"/>
      <c r="B616" s="405"/>
      <c r="C616" s="405"/>
      <c r="D616" t="s">
        <v>15</v>
      </c>
      <c r="E616" s="1">
        <v>60</v>
      </c>
      <c r="G616" s="38">
        <f t="shared" si="8"/>
        <v>274.09999999999985</v>
      </c>
      <c r="H616" s="404"/>
      <c r="J616" s="1"/>
    </row>
    <row r="617" spans="1:10">
      <c r="A617" s="46"/>
      <c r="B617" s="405"/>
      <c r="C617" s="405"/>
      <c r="D617" t="s">
        <v>16</v>
      </c>
      <c r="E617" s="1">
        <v>5</v>
      </c>
      <c r="G617" s="38">
        <f t="shared" si="8"/>
        <v>279.09999999999985</v>
      </c>
      <c r="H617" s="405"/>
      <c r="J617" s="1"/>
    </row>
    <row r="618" spans="1:10">
      <c r="A618" s="46">
        <v>44926</v>
      </c>
      <c r="B618" s="405" t="s">
        <v>48</v>
      </c>
      <c r="C618" s="405" t="s">
        <v>29</v>
      </c>
      <c r="D618" t="s">
        <v>15</v>
      </c>
      <c r="F618" s="1">
        <v>60</v>
      </c>
      <c r="G618" s="38">
        <f t="shared" ref="G618:G620" si="9">+G617+E618-F618</f>
        <v>219.09999999999985</v>
      </c>
      <c r="H618" s="404"/>
      <c r="J618" s="189"/>
    </row>
    <row r="619" spans="1:10">
      <c r="A619" s="46">
        <v>44926</v>
      </c>
      <c r="B619" s="405" t="s">
        <v>48</v>
      </c>
      <c r="C619" s="405" t="s">
        <v>29</v>
      </c>
      <c r="D619" t="s">
        <v>16</v>
      </c>
      <c r="F619" s="1">
        <v>5</v>
      </c>
      <c r="G619" s="38">
        <f t="shared" si="9"/>
        <v>214.09999999999985</v>
      </c>
      <c r="J619" s="189"/>
    </row>
    <row r="620" spans="1:10">
      <c r="A620" s="30">
        <v>44592</v>
      </c>
      <c r="B620" s="405" t="s">
        <v>523</v>
      </c>
      <c r="C620" s="405" t="s">
        <v>29</v>
      </c>
      <c r="D620" t="s">
        <v>13</v>
      </c>
      <c r="F620" s="1">
        <v>154.1</v>
      </c>
      <c r="G620" s="38">
        <f t="shared" si="9"/>
        <v>59.999999999999858</v>
      </c>
    </row>
    <row r="621" spans="1:10">
      <c r="A621" s="30">
        <v>44592</v>
      </c>
      <c r="B621" s="405" t="s">
        <v>523</v>
      </c>
      <c r="C621" s="405" t="s">
        <v>29</v>
      </c>
      <c r="D621" t="s">
        <v>14</v>
      </c>
      <c r="F621" s="1">
        <v>60</v>
      </c>
      <c r="G621" s="38">
        <f t="shared" ref="G621:G624" si="10">+G620+E621-F621</f>
        <v>-1.4210854715202004E-13</v>
      </c>
      <c r="J621" s="13"/>
    </row>
    <row r="622" spans="1:10">
      <c r="A622" s="32">
        <v>44957</v>
      </c>
      <c r="B622" s="404" t="s">
        <v>11</v>
      </c>
      <c r="C622" s="404" t="s">
        <v>12</v>
      </c>
      <c r="D622" t="s">
        <v>13</v>
      </c>
      <c r="E622" s="189">
        <v>139.6</v>
      </c>
      <c r="F622" s="189"/>
      <c r="G622" s="38">
        <f t="shared" si="10"/>
        <v>139.59999999999985</v>
      </c>
    </row>
    <row r="623" spans="1:10">
      <c r="B623" s="405"/>
      <c r="C623" s="405"/>
      <c r="D623" t="s">
        <v>14</v>
      </c>
      <c r="E623" s="189">
        <v>44.4</v>
      </c>
      <c r="F623" s="189"/>
      <c r="G623" s="38">
        <f>+G622+E623-F623</f>
        <v>183.99999999999986</v>
      </c>
      <c r="H623" s="404"/>
      <c r="J623" s="189"/>
    </row>
    <row r="624" spans="1:10">
      <c r="B624" s="405"/>
      <c r="C624" s="405"/>
      <c r="D624" t="s">
        <v>15</v>
      </c>
      <c r="E624" s="189">
        <v>60</v>
      </c>
      <c r="F624" s="189"/>
      <c r="G624" s="38">
        <f>+G623+E624-F624</f>
        <v>243.99999999999986</v>
      </c>
      <c r="H624" s="405"/>
      <c r="J624" s="189"/>
    </row>
    <row r="625" spans="1:10">
      <c r="B625" s="405"/>
      <c r="C625" s="405"/>
      <c r="D625" t="s">
        <v>16</v>
      </c>
      <c r="E625" s="189">
        <v>5</v>
      </c>
      <c r="F625" s="189"/>
      <c r="G625" s="1">
        <f>+G624+E625-F625</f>
        <v>248.99999999999986</v>
      </c>
    </row>
    <row r="626" spans="1:10">
      <c r="A626" s="30">
        <v>44957</v>
      </c>
      <c r="B626" s="405" t="s">
        <v>49</v>
      </c>
      <c r="C626" s="405" t="s">
        <v>12</v>
      </c>
      <c r="D626" t="s">
        <v>15</v>
      </c>
      <c r="E626" s="189"/>
      <c r="F626" s="189">
        <v>60</v>
      </c>
      <c r="G626" s="1">
        <f>+G625+E626-F626</f>
        <v>188.99999999999986</v>
      </c>
      <c r="J626" s="29"/>
    </row>
    <row r="627" spans="1:10">
      <c r="A627" s="30">
        <v>44957</v>
      </c>
      <c r="B627" s="405" t="s">
        <v>49</v>
      </c>
      <c r="C627" s="405" t="s">
        <v>12</v>
      </c>
      <c r="D627" t="s">
        <v>16</v>
      </c>
      <c r="E627" s="189"/>
      <c r="F627" s="189">
        <v>5</v>
      </c>
      <c r="G627" s="1">
        <f t="shared" ref="G627:G660" si="11">+G626+E627-F627</f>
        <v>183.99999999999986</v>
      </c>
    </row>
    <row r="628" spans="1:10">
      <c r="A628" s="30">
        <v>44986</v>
      </c>
      <c r="B628" s="405" t="s">
        <v>524</v>
      </c>
      <c r="C628" s="405" t="s">
        <v>12</v>
      </c>
      <c r="D628" t="s">
        <v>13</v>
      </c>
      <c r="F628" s="189">
        <v>139.6</v>
      </c>
      <c r="G628" s="1">
        <f t="shared" si="11"/>
        <v>44.399999999999864</v>
      </c>
    </row>
    <row r="629" spans="1:10">
      <c r="A629" s="30">
        <v>44986</v>
      </c>
      <c r="B629" s="405" t="s">
        <v>524</v>
      </c>
      <c r="C629" s="405" t="s">
        <v>12</v>
      </c>
      <c r="D629" t="s">
        <v>14</v>
      </c>
      <c r="F629" s="189">
        <v>44.4</v>
      </c>
      <c r="G629" s="1">
        <f t="shared" si="11"/>
        <v>-1.3500311979441904E-13</v>
      </c>
    </row>
    <row r="630" spans="1:10">
      <c r="A630" s="68">
        <v>44985</v>
      </c>
      <c r="B630" s="404" t="s">
        <v>11</v>
      </c>
      <c r="C630" s="404" t="s">
        <v>19</v>
      </c>
      <c r="D630" t="s">
        <v>13</v>
      </c>
      <c r="E630" s="189">
        <v>152.30000000000001</v>
      </c>
      <c r="F630" s="189"/>
      <c r="G630" s="1">
        <f t="shared" si="11"/>
        <v>152.29999999999987</v>
      </c>
    </row>
    <row r="631" spans="1:10">
      <c r="A631" s="46"/>
      <c r="B631" s="405"/>
      <c r="C631" s="405"/>
      <c r="D631" t="s">
        <v>14</v>
      </c>
      <c r="E631" s="189">
        <v>28.1</v>
      </c>
      <c r="F631" s="189"/>
      <c r="G631" s="1">
        <f t="shared" si="11"/>
        <v>180.39999999999986</v>
      </c>
    </row>
    <row r="632" spans="1:10">
      <c r="A632" s="46"/>
      <c r="B632" s="405"/>
      <c r="C632" s="405"/>
      <c r="D632" t="s">
        <v>15</v>
      </c>
      <c r="E632" s="189">
        <v>56</v>
      </c>
      <c r="F632" s="189"/>
      <c r="G632" s="1">
        <f t="shared" si="11"/>
        <v>236.39999999999986</v>
      </c>
    </row>
    <row r="633" spans="1:10">
      <c r="A633" s="46"/>
      <c r="B633" s="405"/>
      <c r="C633" s="405"/>
      <c r="D633" t="s">
        <v>16</v>
      </c>
      <c r="E633" s="189">
        <v>5</v>
      </c>
      <c r="F633" s="189"/>
      <c r="G633" s="1">
        <f t="shared" si="11"/>
        <v>241.39999999999986</v>
      </c>
    </row>
    <row r="634" spans="1:10">
      <c r="A634" s="46">
        <v>44985</v>
      </c>
      <c r="B634" s="405" t="s">
        <v>50</v>
      </c>
      <c r="C634" s="405" t="s">
        <v>19</v>
      </c>
      <c r="D634" t="s">
        <v>15</v>
      </c>
      <c r="E634" s="189"/>
      <c r="F634" s="189">
        <v>28</v>
      </c>
      <c r="G634" s="1">
        <f t="shared" si="11"/>
        <v>213.39999999999986</v>
      </c>
    </row>
    <row r="635" spans="1:10">
      <c r="A635" s="46">
        <v>44992</v>
      </c>
      <c r="B635" s="405">
        <v>26522</v>
      </c>
      <c r="C635" s="405" t="s">
        <v>19</v>
      </c>
      <c r="D635" t="s">
        <v>15</v>
      </c>
      <c r="E635" s="189"/>
      <c r="F635" s="189">
        <v>28</v>
      </c>
      <c r="G635" s="1">
        <f t="shared" si="11"/>
        <v>185.39999999999986</v>
      </c>
    </row>
    <row r="636" spans="1:10">
      <c r="A636" s="46">
        <v>44992</v>
      </c>
      <c r="B636" s="405">
        <v>26522</v>
      </c>
      <c r="C636" s="405" t="s">
        <v>19</v>
      </c>
      <c r="D636" t="s">
        <v>16</v>
      </c>
      <c r="E636" s="189"/>
      <c r="F636" s="189">
        <v>5</v>
      </c>
      <c r="G636" s="1">
        <f t="shared" si="11"/>
        <v>180.39999999999986</v>
      </c>
    </row>
    <row r="637" spans="1:10">
      <c r="A637" s="46">
        <v>45010</v>
      </c>
      <c r="B637" s="405">
        <v>26675</v>
      </c>
      <c r="C637" s="405" t="s">
        <v>19</v>
      </c>
      <c r="D637" t="s">
        <v>13</v>
      </c>
      <c r="E637" s="189"/>
      <c r="F637" s="189">
        <v>152.30000000000001</v>
      </c>
      <c r="G637" s="1">
        <f t="shared" si="11"/>
        <v>28.099999999999852</v>
      </c>
    </row>
    <row r="638" spans="1:10">
      <c r="A638" s="46">
        <v>45010</v>
      </c>
      <c r="B638" s="405">
        <v>26675</v>
      </c>
      <c r="C638" s="405" t="s">
        <v>19</v>
      </c>
      <c r="D638" t="s">
        <v>14</v>
      </c>
      <c r="E638" s="189"/>
      <c r="F638" s="189">
        <v>28.1</v>
      </c>
      <c r="G638" s="1">
        <f t="shared" si="11"/>
        <v>-1.4921397450962104E-13</v>
      </c>
    </row>
    <row r="639" spans="1:10">
      <c r="A639" s="68">
        <v>45016</v>
      </c>
      <c r="B639" s="404" t="s">
        <v>11</v>
      </c>
      <c r="C639" s="404" t="s">
        <v>20</v>
      </c>
      <c r="D639" t="s">
        <v>13</v>
      </c>
      <c r="E639" s="189">
        <v>146.19999999999999</v>
      </c>
      <c r="F639" s="189"/>
      <c r="G639" s="1">
        <f t="shared" si="11"/>
        <v>146.19999999999985</v>
      </c>
    </row>
    <row r="640" spans="1:10">
      <c r="A640" s="46"/>
      <c r="B640" s="405"/>
      <c r="C640" s="405"/>
      <c r="D640" t="s">
        <v>14</v>
      </c>
      <c r="E640" s="189">
        <v>13.9</v>
      </c>
      <c r="F640" s="189"/>
      <c r="G640" s="1">
        <f t="shared" si="11"/>
        <v>160.09999999999985</v>
      </c>
    </row>
    <row r="641" spans="1:14">
      <c r="A641" s="46"/>
      <c r="B641" s="405"/>
      <c r="C641" s="405"/>
      <c r="D641" t="s">
        <v>15</v>
      </c>
      <c r="E641" s="189">
        <v>60</v>
      </c>
      <c r="F641" s="189"/>
      <c r="G641" s="1">
        <f t="shared" si="11"/>
        <v>220.09999999999985</v>
      </c>
    </row>
    <row r="642" spans="1:14">
      <c r="A642" s="46"/>
      <c r="B642" s="405"/>
      <c r="C642" s="405"/>
      <c r="D642" t="s">
        <v>16</v>
      </c>
      <c r="E642" s="189">
        <v>5</v>
      </c>
      <c r="F642" s="189"/>
      <c r="G642" s="1">
        <f t="shared" si="11"/>
        <v>225.09999999999985</v>
      </c>
    </row>
    <row r="643" spans="1:14">
      <c r="A643" s="46">
        <v>45016</v>
      </c>
      <c r="B643" s="405" t="s">
        <v>53</v>
      </c>
      <c r="C643" s="405" t="s">
        <v>20</v>
      </c>
      <c r="D643" t="s">
        <v>15</v>
      </c>
      <c r="E643" s="189"/>
      <c r="F643" s="189">
        <v>60</v>
      </c>
      <c r="G643" s="1">
        <f t="shared" si="11"/>
        <v>165.09999999999985</v>
      </c>
    </row>
    <row r="644" spans="1:14">
      <c r="A644" s="46">
        <v>45016</v>
      </c>
      <c r="B644" s="405" t="s">
        <v>53</v>
      </c>
      <c r="C644" s="405" t="s">
        <v>20</v>
      </c>
      <c r="D644" t="s">
        <v>16</v>
      </c>
      <c r="E644" s="189"/>
      <c r="F644" s="189">
        <v>5</v>
      </c>
      <c r="G644" s="1">
        <f t="shared" si="11"/>
        <v>160.09999999999985</v>
      </c>
    </row>
    <row r="645" spans="1:14">
      <c r="A645" s="46">
        <v>45049</v>
      </c>
      <c r="B645" s="405">
        <v>26823</v>
      </c>
      <c r="C645" s="405" t="s">
        <v>20</v>
      </c>
      <c r="D645" t="s">
        <v>13</v>
      </c>
      <c r="E645" s="189"/>
      <c r="F645" s="189">
        <v>146.19999999999999</v>
      </c>
      <c r="G645" s="1">
        <f t="shared" si="11"/>
        <v>13.899999999999864</v>
      </c>
    </row>
    <row r="646" spans="1:14">
      <c r="A646" s="46">
        <v>45049</v>
      </c>
      <c r="B646" s="405">
        <v>26823</v>
      </c>
      <c r="C646" s="405" t="s">
        <v>20</v>
      </c>
      <c r="D646" t="s">
        <v>14</v>
      </c>
      <c r="E646" s="189"/>
      <c r="F646" s="189">
        <v>13.9</v>
      </c>
      <c r="G646" s="1">
        <f t="shared" si="11"/>
        <v>-1.3677947663381929E-13</v>
      </c>
    </row>
    <row r="647" spans="1:14">
      <c r="A647" s="68">
        <v>45046</v>
      </c>
      <c r="B647" s="404" t="s">
        <v>11</v>
      </c>
      <c r="C647" s="404" t="s">
        <v>21</v>
      </c>
      <c r="D647" t="s">
        <v>13</v>
      </c>
      <c r="E647" s="217">
        <v>153</v>
      </c>
      <c r="F647" s="217"/>
      <c r="G647" s="1">
        <f t="shared" si="11"/>
        <v>152.99999999999986</v>
      </c>
    </row>
    <row r="648" spans="1:14">
      <c r="A648" s="46"/>
      <c r="B648" s="405"/>
      <c r="C648" s="405"/>
      <c r="D648" t="s">
        <v>14</v>
      </c>
      <c r="E648" s="217">
        <v>48.6</v>
      </c>
      <c r="F648" s="217"/>
      <c r="G648" s="1">
        <f t="shared" si="11"/>
        <v>201.59999999999985</v>
      </c>
      <c r="M648" s="219"/>
      <c r="N648" s="220"/>
    </row>
    <row r="649" spans="1:14">
      <c r="A649" s="46"/>
      <c r="B649" s="405"/>
      <c r="C649" s="405"/>
      <c r="D649" t="s">
        <v>15</v>
      </c>
      <c r="E649" s="217">
        <v>60</v>
      </c>
      <c r="F649" s="217"/>
      <c r="G649" s="1">
        <f t="shared" si="11"/>
        <v>261.59999999999985</v>
      </c>
    </row>
    <row r="650" spans="1:14">
      <c r="A650" s="46"/>
      <c r="B650" s="405"/>
      <c r="C650" s="405"/>
      <c r="D650" t="s">
        <v>16</v>
      </c>
      <c r="E650" s="217">
        <v>5</v>
      </c>
      <c r="F650" s="217"/>
      <c r="G650" s="1">
        <f t="shared" si="11"/>
        <v>266.59999999999985</v>
      </c>
    </row>
    <row r="651" spans="1:14">
      <c r="A651" s="46">
        <v>45046</v>
      </c>
      <c r="B651" s="405" t="s">
        <v>65</v>
      </c>
      <c r="C651" s="405" t="s">
        <v>21</v>
      </c>
      <c r="D651" t="s">
        <v>15</v>
      </c>
      <c r="E651" s="217"/>
      <c r="F651" s="217">
        <v>60</v>
      </c>
      <c r="G651" s="1">
        <f t="shared" si="11"/>
        <v>206.59999999999985</v>
      </c>
    </row>
    <row r="652" spans="1:14">
      <c r="A652" s="46">
        <v>45046</v>
      </c>
      <c r="B652" s="405" t="s">
        <v>65</v>
      </c>
      <c r="C652" s="405" t="s">
        <v>21</v>
      </c>
      <c r="D652" t="s">
        <v>16</v>
      </c>
      <c r="E652" s="217"/>
      <c r="F652" s="217">
        <v>5</v>
      </c>
      <c r="G652" s="1">
        <f t="shared" si="11"/>
        <v>201.59999999999985</v>
      </c>
    </row>
    <row r="653" spans="1:14">
      <c r="A653" s="46">
        <v>45082</v>
      </c>
      <c r="B653" s="405">
        <v>26906</v>
      </c>
      <c r="C653" s="405" t="s">
        <v>21</v>
      </c>
      <c r="D653" t="s">
        <v>13</v>
      </c>
      <c r="E653" s="217"/>
      <c r="F653" s="217">
        <v>153</v>
      </c>
      <c r="G653" s="1">
        <f t="shared" si="11"/>
        <v>48.599999999999852</v>
      </c>
    </row>
    <row r="654" spans="1:14">
      <c r="A654" s="46">
        <v>45086</v>
      </c>
      <c r="B654" s="405" t="s">
        <v>525</v>
      </c>
      <c r="C654" s="405" t="s">
        <v>21</v>
      </c>
      <c r="D654" t="s">
        <v>14</v>
      </c>
      <c r="E654" s="217"/>
      <c r="F654" s="217">
        <v>48.6</v>
      </c>
      <c r="G654" s="1">
        <f t="shared" si="11"/>
        <v>-1.4921397450962104E-13</v>
      </c>
    </row>
    <row r="655" spans="1:14">
      <c r="A655" s="68">
        <v>45077</v>
      </c>
      <c r="B655" s="404" t="s">
        <v>11</v>
      </c>
      <c r="C655" s="404" t="s">
        <v>22</v>
      </c>
      <c r="D655" t="s">
        <v>13</v>
      </c>
      <c r="E655" s="217">
        <v>141.4</v>
      </c>
      <c r="F655" s="217"/>
      <c r="G655" s="1">
        <f t="shared" si="11"/>
        <v>141.39999999999986</v>
      </c>
      <c r="J655" s="404"/>
      <c r="L655" s="223"/>
    </row>
    <row r="656" spans="1:14">
      <c r="A656" s="46"/>
      <c r="B656" s="405"/>
      <c r="C656" s="405"/>
      <c r="D656" t="s">
        <v>14</v>
      </c>
      <c r="E656" s="217">
        <v>37.6</v>
      </c>
      <c r="F656" s="217"/>
      <c r="G656" s="1">
        <f t="shared" si="11"/>
        <v>178.99999999999986</v>
      </c>
      <c r="J656" s="405"/>
      <c r="L656" s="223"/>
    </row>
    <row r="657" spans="1:12">
      <c r="A657" s="46"/>
      <c r="B657" s="405"/>
      <c r="C657" s="405"/>
      <c r="D657" t="s">
        <v>15</v>
      </c>
      <c r="E657" s="217">
        <v>60</v>
      </c>
      <c r="F657" s="217"/>
      <c r="G657" s="1">
        <f t="shared" si="11"/>
        <v>238.99999999999986</v>
      </c>
      <c r="K657" s="217"/>
    </row>
    <row r="658" spans="1:12">
      <c r="A658" s="46"/>
      <c r="B658" s="405"/>
      <c r="C658" s="405"/>
      <c r="D658" t="s">
        <v>16</v>
      </c>
      <c r="E658" s="217">
        <v>5</v>
      </c>
      <c r="F658" s="217"/>
      <c r="G658" s="1">
        <f t="shared" si="11"/>
        <v>243.99999999999986</v>
      </c>
    </row>
    <row r="659" spans="1:12">
      <c r="A659" s="46"/>
      <c r="B659" s="405"/>
      <c r="C659" s="405"/>
      <c r="D659" s="217" t="s">
        <v>66</v>
      </c>
      <c r="E659" s="13">
        <v>10</v>
      </c>
      <c r="F659" s="217"/>
      <c r="G659" s="1">
        <f t="shared" si="11"/>
        <v>253.99999999999986</v>
      </c>
    </row>
    <row r="660" spans="1:12">
      <c r="A660" s="46">
        <v>45077</v>
      </c>
      <c r="B660" s="405" t="s">
        <v>55</v>
      </c>
      <c r="C660" s="405" t="s">
        <v>22</v>
      </c>
      <c r="D660" t="s">
        <v>15</v>
      </c>
      <c r="E660" s="217"/>
      <c r="F660" s="217">
        <v>60</v>
      </c>
      <c r="G660" s="1">
        <f t="shared" si="11"/>
        <v>193.99999999999986</v>
      </c>
    </row>
    <row r="661" spans="1:12">
      <c r="A661" s="46">
        <v>45077</v>
      </c>
      <c r="B661" s="405" t="s">
        <v>55</v>
      </c>
      <c r="C661" s="405" t="s">
        <v>22</v>
      </c>
      <c r="D661" t="s">
        <v>16</v>
      </c>
      <c r="E661" s="217"/>
      <c r="F661" s="217">
        <v>5</v>
      </c>
      <c r="G661" s="1">
        <f>+G660+E661-F661</f>
        <v>188.99999999999986</v>
      </c>
    </row>
    <row r="662" spans="1:12">
      <c r="A662" s="30">
        <v>45110</v>
      </c>
      <c r="B662" s="405">
        <v>27040</v>
      </c>
      <c r="C662" s="405" t="s">
        <v>526</v>
      </c>
      <c r="D662" t="s">
        <v>13</v>
      </c>
      <c r="F662" s="1">
        <v>141.4</v>
      </c>
      <c r="G662" s="1">
        <f>+G661+E662-F662</f>
        <v>47.599999999999852</v>
      </c>
    </row>
    <row r="663" spans="1:12">
      <c r="A663" s="30">
        <v>45110</v>
      </c>
      <c r="B663" s="405">
        <v>27040</v>
      </c>
      <c r="C663" s="405" t="s">
        <v>22</v>
      </c>
      <c r="D663" t="s">
        <v>14</v>
      </c>
      <c r="F663" s="1">
        <v>37.6</v>
      </c>
      <c r="G663" s="1">
        <f t="shared" ref="G663:G729" si="12">+G662+E663-F663</f>
        <v>9.9999999999998508</v>
      </c>
    </row>
    <row r="664" spans="1:12">
      <c r="A664" s="30">
        <v>45110</v>
      </c>
      <c r="B664" s="405">
        <v>27040</v>
      </c>
      <c r="C664" s="405" t="s">
        <v>22</v>
      </c>
      <c r="D664" t="s">
        <v>113</v>
      </c>
      <c r="F664" s="1">
        <v>10</v>
      </c>
      <c r="G664" s="1">
        <f t="shared" si="12"/>
        <v>-1.4921397450962104E-13</v>
      </c>
    </row>
    <row r="665" spans="1:12">
      <c r="A665" s="68">
        <v>45107</v>
      </c>
      <c r="B665" s="404" t="s">
        <v>11</v>
      </c>
      <c r="C665" s="404" t="s">
        <v>23</v>
      </c>
      <c r="D665" t="s">
        <v>13</v>
      </c>
      <c r="E665" s="217">
        <v>144.1</v>
      </c>
      <c r="F665" s="217"/>
      <c r="G665" s="1">
        <f t="shared" si="12"/>
        <v>144.09999999999985</v>
      </c>
    </row>
    <row r="666" spans="1:12">
      <c r="A666" s="46"/>
      <c r="B666" s="405"/>
      <c r="C666" s="405"/>
      <c r="D666" t="s">
        <v>14</v>
      </c>
      <c r="E666" s="217">
        <v>47.8</v>
      </c>
      <c r="F666" s="217"/>
      <c r="G666" s="1">
        <f t="shared" si="12"/>
        <v>191.89999999999986</v>
      </c>
    </row>
    <row r="667" spans="1:12">
      <c r="A667" s="46"/>
      <c r="B667" s="405"/>
      <c r="C667" s="405"/>
      <c r="D667" t="s">
        <v>15</v>
      </c>
      <c r="E667" s="217">
        <v>60</v>
      </c>
      <c r="F667" s="217"/>
      <c r="G667" s="1">
        <f t="shared" si="12"/>
        <v>251.89999999999986</v>
      </c>
    </row>
    <row r="668" spans="1:12">
      <c r="A668" s="46"/>
      <c r="B668" s="405"/>
      <c r="C668" s="405"/>
      <c r="D668" t="s">
        <v>16</v>
      </c>
      <c r="E668" s="217">
        <v>5</v>
      </c>
      <c r="F668" s="217"/>
      <c r="G668" s="1">
        <f t="shared" si="12"/>
        <v>256.89999999999986</v>
      </c>
    </row>
    <row r="669" spans="1:12">
      <c r="A669" s="46">
        <v>45107</v>
      </c>
      <c r="B669" s="405" t="s">
        <v>56</v>
      </c>
      <c r="C669" s="405" t="s">
        <v>23</v>
      </c>
      <c r="D669" t="s">
        <v>15</v>
      </c>
      <c r="E669" s="217"/>
      <c r="F669" s="217">
        <v>60</v>
      </c>
      <c r="G669" s="1">
        <f t="shared" si="12"/>
        <v>196.89999999999986</v>
      </c>
    </row>
    <row r="670" spans="1:12">
      <c r="A670" s="46">
        <v>45107</v>
      </c>
      <c r="B670" s="405" t="s">
        <v>56</v>
      </c>
      <c r="C670" s="405" t="s">
        <v>23</v>
      </c>
      <c r="D670" t="s">
        <v>16</v>
      </c>
      <c r="E670" s="217"/>
      <c r="F670" s="217">
        <v>5</v>
      </c>
      <c r="G670" s="1">
        <f t="shared" si="12"/>
        <v>191.89999999999986</v>
      </c>
      <c r="L670" s="223"/>
    </row>
    <row r="671" spans="1:12">
      <c r="A671" s="46">
        <v>45134</v>
      </c>
      <c r="B671" s="405">
        <v>27278</v>
      </c>
      <c r="C671" s="405" t="s">
        <v>23</v>
      </c>
      <c r="D671" t="s">
        <v>13</v>
      </c>
      <c r="E671" s="217"/>
      <c r="F671" s="217">
        <v>144.1</v>
      </c>
      <c r="G671" s="1">
        <f t="shared" si="12"/>
        <v>47.799999999999869</v>
      </c>
      <c r="L671" s="223"/>
    </row>
    <row r="672" spans="1:12">
      <c r="A672" s="46">
        <v>45134</v>
      </c>
      <c r="B672" s="405">
        <v>27278</v>
      </c>
      <c r="C672" s="405" t="s">
        <v>23</v>
      </c>
      <c r="D672" t="s">
        <v>14</v>
      </c>
      <c r="E672" s="217"/>
      <c r="F672" s="217">
        <v>47.8</v>
      </c>
      <c r="G672" s="1">
        <f t="shared" si="12"/>
        <v>-1.2789769243681803E-13</v>
      </c>
    </row>
    <row r="673" spans="1:13">
      <c r="A673" s="68">
        <v>45138</v>
      </c>
      <c r="B673" s="404" t="s">
        <v>11</v>
      </c>
      <c r="C673" s="404" t="s">
        <v>24</v>
      </c>
      <c r="D673" t="s">
        <v>13</v>
      </c>
      <c r="E673" s="217">
        <v>135.69999999999999</v>
      </c>
      <c r="F673" s="217"/>
      <c r="G673" s="1">
        <f t="shared" si="12"/>
        <v>135.69999999999987</v>
      </c>
      <c r="M673" s="29"/>
    </row>
    <row r="674" spans="1:13">
      <c r="A674" s="46"/>
      <c r="B674" s="405"/>
      <c r="C674" s="405"/>
      <c r="D674" t="s">
        <v>14</v>
      </c>
      <c r="E674" s="217">
        <v>26.7</v>
      </c>
      <c r="F674" s="217"/>
      <c r="G674" s="1">
        <f t="shared" si="12"/>
        <v>162.39999999999986</v>
      </c>
    </row>
    <row r="675" spans="1:13">
      <c r="A675" s="46"/>
      <c r="B675" s="405"/>
      <c r="C675" s="405"/>
      <c r="D675" t="s">
        <v>15</v>
      </c>
      <c r="E675" s="217">
        <v>60</v>
      </c>
      <c r="F675" s="217"/>
      <c r="G675" s="1">
        <f t="shared" si="12"/>
        <v>222.39999999999986</v>
      </c>
      <c r="J675" s="404"/>
      <c r="L675" s="223"/>
    </row>
    <row r="676" spans="1:13">
      <c r="A676" s="46"/>
      <c r="B676" s="405"/>
      <c r="C676" s="405"/>
      <c r="D676" t="s">
        <v>16</v>
      </c>
      <c r="E676" s="217">
        <v>5</v>
      </c>
      <c r="F676" s="217"/>
      <c r="G676" s="1">
        <f t="shared" si="12"/>
        <v>227.39999999999986</v>
      </c>
      <c r="J676" s="405"/>
      <c r="L676" s="223"/>
    </row>
    <row r="677" spans="1:13">
      <c r="A677" s="46">
        <v>45138</v>
      </c>
      <c r="B677" s="405" t="s">
        <v>32</v>
      </c>
      <c r="C677" s="405" t="s">
        <v>24</v>
      </c>
      <c r="D677" t="s">
        <v>15</v>
      </c>
      <c r="E677" s="217"/>
      <c r="F677" s="217">
        <v>60</v>
      </c>
      <c r="G677" s="1">
        <f t="shared" si="12"/>
        <v>167.39999999999986</v>
      </c>
      <c r="J677" s="404" t="s">
        <v>25</v>
      </c>
      <c r="K677" t="s">
        <v>13</v>
      </c>
      <c r="L677" s="223">
        <v>129.80000000000001</v>
      </c>
    </row>
    <row r="678" spans="1:13">
      <c r="A678" s="46">
        <v>45138</v>
      </c>
      <c r="B678" s="405" t="s">
        <v>32</v>
      </c>
      <c r="C678" s="405" t="s">
        <v>24</v>
      </c>
      <c r="D678" t="s">
        <v>16</v>
      </c>
      <c r="E678" s="217"/>
      <c r="F678" s="217">
        <v>5</v>
      </c>
      <c r="G678" s="1">
        <f t="shared" si="12"/>
        <v>162.39999999999986</v>
      </c>
      <c r="J678" s="405"/>
      <c r="K678" t="s">
        <v>14</v>
      </c>
      <c r="L678" s="223">
        <v>37.5</v>
      </c>
    </row>
    <row r="679" spans="1:13">
      <c r="A679" s="46">
        <v>45169</v>
      </c>
      <c r="B679" s="405">
        <v>27390</v>
      </c>
      <c r="C679" s="405" t="s">
        <v>24</v>
      </c>
      <c r="D679" t="s">
        <v>13</v>
      </c>
      <c r="E679" s="217"/>
      <c r="F679" s="217">
        <v>135.69999999999999</v>
      </c>
      <c r="G679" s="1">
        <f t="shared" si="12"/>
        <v>26.699999999999875</v>
      </c>
      <c r="J679" s="404"/>
      <c r="L679" s="223">
        <f>SUM(L677:L678)</f>
        <v>167.3</v>
      </c>
      <c r="M679" s="29">
        <f>170-L679</f>
        <v>2.6999999999999886</v>
      </c>
    </row>
    <row r="680" spans="1:13">
      <c r="A680" s="46">
        <v>45169</v>
      </c>
      <c r="B680" s="405">
        <v>27390</v>
      </c>
      <c r="C680" s="405" t="s">
        <v>24</v>
      </c>
      <c r="D680" t="s">
        <v>14</v>
      </c>
      <c r="E680" s="217"/>
      <c r="F680" s="217">
        <v>26.7</v>
      </c>
      <c r="G680" s="1">
        <f t="shared" si="12"/>
        <v>-1.2434497875801753E-13</v>
      </c>
      <c r="J680" s="405"/>
      <c r="L680" s="223"/>
    </row>
    <row r="681" spans="1:13">
      <c r="A681" s="32">
        <v>45169</v>
      </c>
      <c r="B681" s="404" t="s">
        <v>11</v>
      </c>
      <c r="C681" s="404" t="s">
        <v>25</v>
      </c>
      <c r="D681" t="s">
        <v>13</v>
      </c>
      <c r="E681" s="217">
        <v>129.80000000000001</v>
      </c>
      <c r="F681" s="217"/>
      <c r="G681" s="1">
        <f t="shared" si="12"/>
        <v>129.7999999999999</v>
      </c>
    </row>
    <row r="682" spans="1:13">
      <c r="B682" s="405"/>
      <c r="C682" s="405"/>
      <c r="D682" t="s">
        <v>14</v>
      </c>
      <c r="E682" s="217">
        <v>37.5</v>
      </c>
      <c r="F682" s="217"/>
      <c r="G682" s="1">
        <f t="shared" si="12"/>
        <v>167.2999999999999</v>
      </c>
    </row>
    <row r="683" spans="1:13">
      <c r="B683" s="405"/>
      <c r="C683" s="405"/>
      <c r="D683" t="s">
        <v>15</v>
      </c>
      <c r="E683" s="217">
        <v>60</v>
      </c>
      <c r="F683" s="217"/>
      <c r="G683" s="1">
        <f t="shared" si="12"/>
        <v>227.2999999999999</v>
      </c>
    </row>
    <row r="684" spans="1:13">
      <c r="B684" s="405"/>
      <c r="C684" s="405"/>
      <c r="D684" t="s">
        <v>16</v>
      </c>
      <c r="E684" s="217">
        <v>5</v>
      </c>
      <c r="F684" s="217"/>
      <c r="G684" s="1">
        <f t="shared" si="12"/>
        <v>232.2999999999999</v>
      </c>
    </row>
    <row r="685" spans="1:13">
      <c r="A685" s="30">
        <v>45169</v>
      </c>
      <c r="B685" s="405" t="s">
        <v>57</v>
      </c>
      <c r="C685" s="405" t="s">
        <v>25</v>
      </c>
      <c r="D685" t="s">
        <v>15</v>
      </c>
      <c r="E685" s="217"/>
      <c r="F685" s="217">
        <v>60</v>
      </c>
      <c r="G685" s="1">
        <f t="shared" si="12"/>
        <v>172.2999999999999</v>
      </c>
    </row>
    <row r="686" spans="1:13">
      <c r="A686" s="30">
        <v>45169</v>
      </c>
      <c r="B686" s="405" t="s">
        <v>57</v>
      </c>
      <c r="C686" s="405" t="s">
        <v>25</v>
      </c>
      <c r="D686" t="s">
        <v>16</v>
      </c>
      <c r="E686" s="217"/>
      <c r="F686" s="217">
        <v>5</v>
      </c>
      <c r="G686" s="1">
        <f t="shared" si="12"/>
        <v>167.2999999999999</v>
      </c>
    </row>
    <row r="687" spans="1:13">
      <c r="A687" s="30">
        <v>45197</v>
      </c>
      <c r="B687" s="405">
        <v>27539</v>
      </c>
      <c r="C687" s="405" t="s">
        <v>25</v>
      </c>
      <c r="D687" t="s">
        <v>13</v>
      </c>
      <c r="F687" s="217">
        <v>129.80000000000001</v>
      </c>
      <c r="G687" s="1">
        <f t="shared" si="12"/>
        <v>37.499999999999886</v>
      </c>
    </row>
    <row r="688" spans="1:13">
      <c r="A688" s="30">
        <v>45197</v>
      </c>
      <c r="B688" s="405">
        <v>27539</v>
      </c>
      <c r="C688" s="405" t="s">
        <v>25</v>
      </c>
      <c r="D688" t="s">
        <v>14</v>
      </c>
      <c r="F688" s="217">
        <v>37.5</v>
      </c>
      <c r="G688" s="1">
        <f t="shared" si="12"/>
        <v>-1.1368683772161603E-13</v>
      </c>
    </row>
    <row r="689" spans="1:12">
      <c r="A689" s="32">
        <v>45199</v>
      </c>
      <c r="B689" s="404" t="s">
        <v>11</v>
      </c>
      <c r="C689" s="404" t="s">
        <v>41</v>
      </c>
      <c r="D689" t="s">
        <v>13</v>
      </c>
      <c r="E689" s="217">
        <v>129.19999999999999</v>
      </c>
      <c r="F689" s="217"/>
      <c r="G689" s="1">
        <f t="shared" si="12"/>
        <v>129.19999999999987</v>
      </c>
    </row>
    <row r="690" spans="1:12">
      <c r="B690" s="405"/>
      <c r="C690" s="405"/>
      <c r="D690" t="s">
        <v>14</v>
      </c>
      <c r="E690" s="217">
        <v>29.1</v>
      </c>
      <c r="F690" s="217"/>
      <c r="G690" s="1">
        <f t="shared" si="12"/>
        <v>158.29999999999987</v>
      </c>
    </row>
    <row r="691" spans="1:12">
      <c r="B691" s="405"/>
      <c r="C691" s="405"/>
      <c r="D691" t="s">
        <v>15</v>
      </c>
      <c r="E691" s="217">
        <v>60</v>
      </c>
      <c r="F691" s="217"/>
      <c r="G691" s="1">
        <f t="shared" si="12"/>
        <v>218.29999999999987</v>
      </c>
      <c r="I691" s="404" t="s">
        <v>41</v>
      </c>
      <c r="J691" t="s">
        <v>13</v>
      </c>
      <c r="K691" s="217"/>
    </row>
    <row r="692" spans="1:12">
      <c r="B692" s="405"/>
      <c r="C692" s="405"/>
      <c r="D692" t="s">
        <v>16</v>
      </c>
      <c r="E692" s="217">
        <v>5</v>
      </c>
      <c r="F692" s="217"/>
      <c r="G692" s="1">
        <f t="shared" si="12"/>
        <v>223.29999999999987</v>
      </c>
      <c r="I692" s="405"/>
      <c r="J692" t="s">
        <v>14</v>
      </c>
      <c r="K692" s="217">
        <f>E690-F698</f>
        <v>18.3</v>
      </c>
    </row>
    <row r="693" spans="1:12">
      <c r="B693" s="405"/>
      <c r="C693" s="405"/>
      <c r="D693" t="s">
        <v>93</v>
      </c>
      <c r="E693" s="217">
        <v>10</v>
      </c>
      <c r="F693" s="217"/>
      <c r="G693" s="1">
        <f t="shared" si="12"/>
        <v>233.29999999999987</v>
      </c>
      <c r="J693" t="s">
        <v>93</v>
      </c>
      <c r="K693" s="217">
        <v>10</v>
      </c>
    </row>
    <row r="694" spans="1:12">
      <c r="B694" s="405"/>
      <c r="C694" s="405"/>
      <c r="D694" t="s">
        <v>94</v>
      </c>
      <c r="E694" s="217">
        <v>10</v>
      </c>
      <c r="F694" s="217"/>
      <c r="G694" s="1">
        <f t="shared" si="12"/>
        <v>243.29999999999987</v>
      </c>
      <c r="J694" t="s">
        <v>94</v>
      </c>
      <c r="K694" s="217">
        <v>10</v>
      </c>
    </row>
    <row r="695" spans="1:12">
      <c r="A695" s="30">
        <v>45199</v>
      </c>
      <c r="B695" s="405" t="s">
        <v>61</v>
      </c>
      <c r="C695" s="405" t="s">
        <v>41</v>
      </c>
      <c r="D695" t="s">
        <v>15</v>
      </c>
      <c r="E695" s="217"/>
      <c r="F695" s="217">
        <v>60</v>
      </c>
      <c r="G695" s="1">
        <f t="shared" si="12"/>
        <v>183.29999999999987</v>
      </c>
      <c r="K695" s="29">
        <f>SUM(K691:K694)</f>
        <v>38.299999999999997</v>
      </c>
      <c r="L695" s="44">
        <f>50-K695</f>
        <v>11.700000000000003</v>
      </c>
    </row>
    <row r="696" spans="1:12">
      <c r="A696" s="30">
        <v>45199</v>
      </c>
      <c r="B696" s="405" t="s">
        <v>61</v>
      </c>
      <c r="C696" s="405" t="s">
        <v>41</v>
      </c>
      <c r="D696" t="s">
        <v>16</v>
      </c>
      <c r="E696" s="217"/>
      <c r="F696" s="217">
        <v>5</v>
      </c>
      <c r="G696" s="1">
        <f t="shared" si="12"/>
        <v>178.29999999999987</v>
      </c>
      <c r="K696" s="29"/>
    </row>
    <row r="697" spans="1:12">
      <c r="A697" s="30">
        <v>45232</v>
      </c>
      <c r="B697" s="405">
        <v>27728</v>
      </c>
      <c r="C697" s="405" t="s">
        <v>41</v>
      </c>
      <c r="D697" t="s">
        <v>13</v>
      </c>
      <c r="F697" s="217">
        <v>129.19999999999999</v>
      </c>
      <c r="G697" s="1">
        <f t="shared" si="12"/>
        <v>49.099999999999881</v>
      </c>
    </row>
    <row r="698" spans="1:12">
      <c r="A698" s="30">
        <v>45232</v>
      </c>
      <c r="B698" s="405">
        <v>27728</v>
      </c>
      <c r="C698" s="405" t="s">
        <v>41</v>
      </c>
      <c r="D698" t="s">
        <v>14</v>
      </c>
      <c r="F698" s="217">
        <v>10.8</v>
      </c>
      <c r="G698" s="1">
        <f t="shared" si="12"/>
        <v>38.299999999999883</v>
      </c>
    </row>
    <row r="699" spans="1:12">
      <c r="A699" s="30">
        <v>45236</v>
      </c>
      <c r="B699" s="405">
        <v>27734</v>
      </c>
      <c r="C699" s="405" t="s">
        <v>41</v>
      </c>
      <c r="D699" t="s">
        <v>14</v>
      </c>
      <c r="F699" s="217">
        <v>18.3</v>
      </c>
      <c r="G699" s="1">
        <f t="shared" si="12"/>
        <v>19.999999999999883</v>
      </c>
    </row>
    <row r="700" spans="1:12">
      <c r="A700" s="30">
        <v>45236</v>
      </c>
      <c r="B700" s="405">
        <v>27734</v>
      </c>
      <c r="C700" s="405" t="s">
        <v>41</v>
      </c>
      <c r="D700" t="s">
        <v>93</v>
      </c>
      <c r="F700" s="217">
        <v>10</v>
      </c>
      <c r="G700" s="1">
        <f t="shared" si="12"/>
        <v>9.9999999999998828</v>
      </c>
    </row>
    <row r="701" spans="1:12">
      <c r="A701" s="30">
        <v>45236</v>
      </c>
      <c r="B701" s="405">
        <v>27734</v>
      </c>
      <c r="C701" s="405" t="s">
        <v>41</v>
      </c>
      <c r="D701" t="s">
        <v>94</v>
      </c>
      <c r="F701" s="217">
        <v>10</v>
      </c>
      <c r="G701" s="1">
        <f t="shared" si="12"/>
        <v>-1.1723955140041653E-13</v>
      </c>
    </row>
    <row r="702" spans="1:12">
      <c r="A702" s="32">
        <v>45230</v>
      </c>
      <c r="B702" s="404" t="s">
        <v>11</v>
      </c>
      <c r="C702" s="404" t="s">
        <v>27</v>
      </c>
      <c r="D702" t="s">
        <v>13</v>
      </c>
      <c r="E702" s="44">
        <v>125.7</v>
      </c>
      <c r="F702" s="50"/>
      <c r="G702" s="1">
        <f t="shared" si="12"/>
        <v>125.69999999999989</v>
      </c>
    </row>
    <row r="703" spans="1:12">
      <c r="B703" s="405"/>
      <c r="C703" s="405"/>
      <c r="D703" t="s">
        <v>14</v>
      </c>
      <c r="E703" s="44">
        <v>34</v>
      </c>
      <c r="F703" s="50"/>
      <c r="G703" s="1">
        <f t="shared" si="12"/>
        <v>159.69999999999987</v>
      </c>
      <c r="K703" s="44">
        <v>125.7</v>
      </c>
    </row>
    <row r="704" spans="1:12">
      <c r="B704" s="405"/>
      <c r="C704" s="405"/>
      <c r="D704" t="s">
        <v>15</v>
      </c>
      <c r="E704" s="217">
        <v>60</v>
      </c>
      <c r="F704" s="50"/>
      <c r="G704" s="1">
        <f t="shared" si="12"/>
        <v>219.69999999999987</v>
      </c>
      <c r="K704" s="44">
        <v>34</v>
      </c>
    </row>
    <row r="705" spans="1:12">
      <c r="B705" s="405"/>
      <c r="C705" s="405"/>
      <c r="D705" t="s">
        <v>16</v>
      </c>
      <c r="E705" s="217">
        <v>5</v>
      </c>
      <c r="F705" s="50"/>
      <c r="G705" s="1">
        <f t="shared" si="12"/>
        <v>224.69999999999987</v>
      </c>
      <c r="K705" s="44">
        <f>SUM(K703:K704)</f>
        <v>159.69999999999999</v>
      </c>
      <c r="L705" s="44">
        <f>200-K705</f>
        <v>40.300000000000011</v>
      </c>
    </row>
    <row r="706" spans="1:12">
      <c r="A706" s="46">
        <v>45230</v>
      </c>
      <c r="B706" s="405" t="s">
        <v>62</v>
      </c>
      <c r="C706" s="405" t="s">
        <v>27</v>
      </c>
      <c r="D706" t="s">
        <v>15</v>
      </c>
      <c r="E706" s="217"/>
      <c r="F706" s="217">
        <v>60</v>
      </c>
      <c r="G706" s="1">
        <f t="shared" si="12"/>
        <v>164.69999999999987</v>
      </c>
    </row>
    <row r="707" spans="1:12">
      <c r="A707" s="46">
        <v>45230</v>
      </c>
      <c r="B707" s="405" t="s">
        <v>62</v>
      </c>
      <c r="C707" s="405" t="s">
        <v>27</v>
      </c>
      <c r="D707" t="s">
        <v>16</v>
      </c>
      <c r="E707" s="217"/>
      <c r="F707" s="217">
        <v>5</v>
      </c>
      <c r="G707" s="1">
        <f t="shared" si="12"/>
        <v>159.69999999999987</v>
      </c>
    </row>
    <row r="708" spans="1:12">
      <c r="A708" s="30">
        <v>45260</v>
      </c>
      <c r="B708" s="405">
        <v>27873</v>
      </c>
      <c r="C708" s="405" t="s">
        <v>27</v>
      </c>
      <c r="D708" t="s">
        <v>13</v>
      </c>
      <c r="F708" s="1">
        <v>125.7</v>
      </c>
      <c r="G708" s="1">
        <f t="shared" si="12"/>
        <v>33.999999999999872</v>
      </c>
    </row>
    <row r="709" spans="1:12">
      <c r="A709" s="30">
        <v>45260</v>
      </c>
      <c r="B709" s="405">
        <v>27873</v>
      </c>
      <c r="C709" s="405" t="s">
        <v>27</v>
      </c>
      <c r="D709" t="s">
        <v>14</v>
      </c>
      <c r="F709" s="1">
        <v>34</v>
      </c>
      <c r="G709" s="1">
        <f t="shared" si="12"/>
        <v>-1.2789769243681803E-13</v>
      </c>
    </row>
    <row r="710" spans="1:12">
      <c r="A710" s="32">
        <v>45260</v>
      </c>
      <c r="B710" s="404" t="s">
        <v>11</v>
      </c>
      <c r="C710" s="404" t="s">
        <v>28</v>
      </c>
      <c r="D710" t="s">
        <v>13</v>
      </c>
      <c r="E710" s="44">
        <v>136.5</v>
      </c>
      <c r="F710" s="217"/>
      <c r="G710" s="1">
        <f t="shared" si="12"/>
        <v>136.49999999999989</v>
      </c>
    </row>
    <row r="711" spans="1:12">
      <c r="B711" s="405"/>
      <c r="C711" s="405"/>
      <c r="D711" t="s">
        <v>14</v>
      </c>
      <c r="E711" s="44">
        <v>54.5</v>
      </c>
      <c r="F711" s="217"/>
      <c r="G711" s="1">
        <f t="shared" si="12"/>
        <v>190.99999999999989</v>
      </c>
    </row>
    <row r="712" spans="1:12">
      <c r="B712" s="405"/>
      <c r="C712" s="405"/>
      <c r="D712" t="s">
        <v>15</v>
      </c>
      <c r="E712" s="217">
        <v>60</v>
      </c>
      <c r="F712" s="217"/>
      <c r="G712" s="1">
        <f t="shared" si="12"/>
        <v>250.99999999999989</v>
      </c>
    </row>
    <row r="713" spans="1:12">
      <c r="B713" s="405"/>
      <c r="C713" s="405"/>
      <c r="D713" t="s">
        <v>16</v>
      </c>
      <c r="E713" s="217">
        <v>5</v>
      </c>
      <c r="F713" s="217"/>
      <c r="G713" s="1">
        <f t="shared" si="12"/>
        <v>255.99999999999989</v>
      </c>
    </row>
    <row r="714" spans="1:12">
      <c r="A714" s="30">
        <v>45260</v>
      </c>
      <c r="B714" s="405" t="s">
        <v>64</v>
      </c>
      <c r="C714" s="405" t="s">
        <v>28</v>
      </c>
      <c r="D714" t="s">
        <v>15</v>
      </c>
      <c r="E714" s="217"/>
      <c r="F714" s="217">
        <v>60</v>
      </c>
      <c r="G714" s="1">
        <f t="shared" si="12"/>
        <v>195.99999999999989</v>
      </c>
    </row>
    <row r="715" spans="1:12">
      <c r="A715" s="30">
        <v>45260</v>
      </c>
      <c r="B715" s="405" t="s">
        <v>64</v>
      </c>
      <c r="C715" s="405" t="s">
        <v>28</v>
      </c>
      <c r="D715" t="s">
        <v>16</v>
      </c>
      <c r="E715" s="217"/>
      <c r="F715" s="217">
        <v>5</v>
      </c>
      <c r="G715" s="1">
        <f t="shared" si="12"/>
        <v>190.99999999999989</v>
      </c>
    </row>
    <row r="716" spans="1:12">
      <c r="A716" s="30">
        <v>45295</v>
      </c>
      <c r="B716" s="405">
        <v>28109</v>
      </c>
      <c r="C716" s="405" t="s">
        <v>28</v>
      </c>
      <c r="D716" t="s">
        <v>13</v>
      </c>
      <c r="E716" s="217"/>
      <c r="F716" s="217">
        <v>136.5</v>
      </c>
      <c r="G716" s="1">
        <f t="shared" si="12"/>
        <v>54.499999999999886</v>
      </c>
    </row>
    <row r="717" spans="1:12">
      <c r="A717" s="30">
        <v>45295</v>
      </c>
      <c r="B717" s="405">
        <v>28109</v>
      </c>
      <c r="C717" s="405" t="s">
        <v>28</v>
      </c>
      <c r="D717" t="s">
        <v>14</v>
      </c>
      <c r="E717" s="217"/>
      <c r="F717" s="217">
        <v>54.5</v>
      </c>
      <c r="G717" s="1">
        <f t="shared" si="12"/>
        <v>-1.1368683772161603E-13</v>
      </c>
    </row>
    <row r="718" spans="1:12">
      <c r="A718" s="32">
        <v>45291</v>
      </c>
      <c r="B718" s="404" t="s">
        <v>11</v>
      </c>
      <c r="C718" s="404" t="s">
        <v>29</v>
      </c>
      <c r="D718" t="s">
        <v>13</v>
      </c>
      <c r="E718" s="44">
        <v>145.9</v>
      </c>
      <c r="F718" s="217"/>
      <c r="G718" s="1">
        <f t="shared" si="12"/>
        <v>145.89999999999989</v>
      </c>
    </row>
    <row r="719" spans="1:12">
      <c r="B719" s="405"/>
      <c r="C719" s="405"/>
      <c r="D719" t="s">
        <v>14</v>
      </c>
      <c r="E719" s="44">
        <v>53.4</v>
      </c>
      <c r="F719" s="217"/>
      <c r="G719" s="1">
        <f t="shared" si="12"/>
        <v>199.2999999999999</v>
      </c>
    </row>
    <row r="720" spans="1:12">
      <c r="B720" s="405"/>
      <c r="C720" s="405"/>
      <c r="D720" t="s">
        <v>15</v>
      </c>
      <c r="E720" s="217">
        <v>60</v>
      </c>
      <c r="F720" s="217"/>
      <c r="G720" s="1">
        <f t="shared" si="12"/>
        <v>259.2999999999999</v>
      </c>
    </row>
    <row r="721" spans="1:14">
      <c r="B721" s="405"/>
      <c r="C721" s="405"/>
      <c r="D721" t="s">
        <v>16</v>
      </c>
      <c r="E721" s="217">
        <v>5</v>
      </c>
      <c r="F721" s="217"/>
      <c r="G721" s="1">
        <f t="shared" si="12"/>
        <v>264.2999999999999</v>
      </c>
    </row>
    <row r="722" spans="1:14">
      <c r="A722" s="30">
        <v>45291</v>
      </c>
      <c r="B722" s="405" t="s">
        <v>48</v>
      </c>
      <c r="C722" s="405" t="s">
        <v>29</v>
      </c>
      <c r="D722" t="s">
        <v>15</v>
      </c>
      <c r="E722" s="217"/>
      <c r="F722" s="217">
        <v>60</v>
      </c>
      <c r="G722" s="1">
        <f t="shared" si="12"/>
        <v>204.2999999999999</v>
      </c>
    </row>
    <row r="723" spans="1:14">
      <c r="A723" s="30">
        <v>45291</v>
      </c>
      <c r="B723" s="405" t="s">
        <v>48</v>
      </c>
      <c r="C723" s="405" t="s">
        <v>29</v>
      </c>
      <c r="D723" t="s">
        <v>16</v>
      </c>
      <c r="E723" s="217"/>
      <c r="F723" s="217">
        <v>5</v>
      </c>
      <c r="G723" s="1">
        <f>+G722+E723-F723</f>
        <v>199.2999999999999</v>
      </c>
    </row>
    <row r="724" spans="1:14">
      <c r="A724" s="30">
        <v>45322</v>
      </c>
      <c r="B724" s="405">
        <v>28197</v>
      </c>
      <c r="C724" s="405" t="s">
        <v>29</v>
      </c>
      <c r="D724" t="s">
        <v>13</v>
      </c>
      <c r="E724" s="217"/>
      <c r="F724" s="44">
        <v>145.9</v>
      </c>
      <c r="G724" s="1">
        <f t="shared" ref="G724:G795" si="13">+G723+E724-F724</f>
        <v>53.399999999999892</v>
      </c>
    </row>
    <row r="725" spans="1:14">
      <c r="A725" s="30">
        <v>45322</v>
      </c>
      <c r="B725" s="405">
        <v>28197</v>
      </c>
      <c r="C725" s="405" t="s">
        <v>29</v>
      </c>
      <c r="D725" t="s">
        <v>14</v>
      </c>
      <c r="E725" s="217"/>
      <c r="F725" s="44">
        <v>53.4</v>
      </c>
      <c r="G725" s="1">
        <f t="shared" si="13"/>
        <v>-1.0658141036401503E-13</v>
      </c>
    </row>
    <row r="726" spans="1:14">
      <c r="A726" s="68">
        <v>45322</v>
      </c>
      <c r="B726" s="404" t="s">
        <v>11</v>
      </c>
      <c r="C726" s="404" t="s">
        <v>12</v>
      </c>
      <c r="D726" t="s">
        <v>13</v>
      </c>
      <c r="E726" s="44">
        <v>162.9</v>
      </c>
      <c r="F726" s="217"/>
      <c r="G726" s="1">
        <f t="shared" si="13"/>
        <v>162.89999999999989</v>
      </c>
      <c r="J726" s="404"/>
    </row>
    <row r="727" spans="1:14">
      <c r="A727" s="46"/>
      <c r="B727" s="405"/>
      <c r="C727" s="405"/>
      <c r="D727" t="s">
        <v>14</v>
      </c>
      <c r="E727" s="44">
        <v>71</v>
      </c>
      <c r="F727" s="217"/>
      <c r="G727" s="1">
        <f t="shared" si="13"/>
        <v>233.89999999999989</v>
      </c>
      <c r="J727" s="405"/>
    </row>
    <row r="728" spans="1:14">
      <c r="A728" s="46"/>
      <c r="B728" s="405"/>
      <c r="C728" s="405"/>
      <c r="D728" t="s">
        <v>15</v>
      </c>
      <c r="E728" s="217">
        <v>60</v>
      </c>
      <c r="F728" s="217"/>
      <c r="G728" s="1">
        <f t="shared" si="13"/>
        <v>293.89999999999986</v>
      </c>
      <c r="M728" s="217"/>
    </row>
    <row r="729" spans="1:14">
      <c r="A729" s="46"/>
      <c r="B729" s="405"/>
      <c r="C729" s="405"/>
      <c r="D729" t="s">
        <v>16</v>
      </c>
      <c r="E729" s="217">
        <v>5</v>
      </c>
      <c r="F729" s="217"/>
      <c r="G729" s="1">
        <f t="shared" si="13"/>
        <v>298.89999999999986</v>
      </c>
      <c r="N729" s="29"/>
    </row>
    <row r="730" spans="1:14">
      <c r="A730" s="46"/>
      <c r="B730" s="405"/>
      <c r="C730" s="405"/>
      <c r="D730" t="s">
        <v>146</v>
      </c>
      <c r="E730" s="217">
        <v>24.2</v>
      </c>
      <c r="F730" s="217"/>
      <c r="G730" s="1">
        <f t="shared" si="13"/>
        <v>323.09999999999985</v>
      </c>
    </row>
    <row r="731" spans="1:14">
      <c r="A731" s="46">
        <v>45322</v>
      </c>
      <c r="B731" s="405" t="s">
        <v>49</v>
      </c>
      <c r="C731" s="405" t="s">
        <v>12</v>
      </c>
      <c r="D731" t="s">
        <v>15</v>
      </c>
      <c r="E731" s="217"/>
      <c r="F731" s="217">
        <v>60</v>
      </c>
      <c r="G731" s="1">
        <f t="shared" si="13"/>
        <v>263.09999999999985</v>
      </c>
    </row>
    <row r="732" spans="1:14">
      <c r="A732" s="46">
        <v>45322</v>
      </c>
      <c r="B732" s="405" t="s">
        <v>49</v>
      </c>
      <c r="C732" s="405" t="s">
        <v>12</v>
      </c>
      <c r="D732" t="s">
        <v>16</v>
      </c>
      <c r="E732" s="217"/>
      <c r="F732" s="217">
        <v>5</v>
      </c>
      <c r="G732" s="1">
        <f t="shared" si="13"/>
        <v>258.09999999999985</v>
      </c>
    </row>
    <row r="733" spans="1:14">
      <c r="A733" s="30">
        <v>45356</v>
      </c>
      <c r="B733" s="405">
        <v>28395</v>
      </c>
      <c r="C733" s="405" t="s">
        <v>12</v>
      </c>
      <c r="D733" t="s">
        <v>13</v>
      </c>
      <c r="F733" s="44">
        <v>162.9</v>
      </c>
      <c r="G733" s="1">
        <f t="shared" si="13"/>
        <v>95.199999999999847</v>
      </c>
    </row>
    <row r="734" spans="1:14">
      <c r="A734" s="30">
        <v>45356</v>
      </c>
      <c r="B734" s="405">
        <v>28395</v>
      </c>
      <c r="C734" s="405" t="s">
        <v>12</v>
      </c>
      <c r="D734" t="s">
        <v>14</v>
      </c>
      <c r="F734" s="44">
        <v>71</v>
      </c>
      <c r="G734" s="1">
        <f t="shared" si="13"/>
        <v>24.199999999999847</v>
      </c>
    </row>
    <row r="735" spans="1:14">
      <c r="A735" s="30">
        <v>45356</v>
      </c>
      <c r="B735" s="405">
        <v>28396</v>
      </c>
      <c r="C735" s="405" t="s">
        <v>12</v>
      </c>
      <c r="D735" t="s">
        <v>146</v>
      </c>
      <c r="F735" s="1">
        <v>24.2</v>
      </c>
      <c r="G735" s="1">
        <f t="shared" si="13"/>
        <v>-1.5276668818842154E-13</v>
      </c>
    </row>
    <row r="736" spans="1:14">
      <c r="A736" s="32">
        <v>45335</v>
      </c>
      <c r="B736" s="404" t="s">
        <v>11</v>
      </c>
      <c r="C736" s="404" t="s">
        <v>19</v>
      </c>
      <c r="D736" t="s">
        <v>13</v>
      </c>
      <c r="E736" s="44">
        <v>168.8</v>
      </c>
      <c r="G736" s="1">
        <f t="shared" si="13"/>
        <v>168.79999999999987</v>
      </c>
    </row>
    <row r="737" spans="1:8">
      <c r="B737" s="405"/>
      <c r="C737" s="405"/>
      <c r="D737" t="s">
        <v>14</v>
      </c>
      <c r="E737" s="44">
        <v>73.900000000000006</v>
      </c>
      <c r="G737" s="1">
        <f t="shared" si="13"/>
        <v>242.69999999999987</v>
      </c>
    </row>
    <row r="738" spans="1:8">
      <c r="B738" s="405"/>
      <c r="C738" s="405"/>
      <c r="D738" t="s">
        <v>15</v>
      </c>
      <c r="E738" s="217">
        <v>58</v>
      </c>
      <c r="G738" s="1">
        <f t="shared" si="13"/>
        <v>300.69999999999987</v>
      </c>
    </row>
    <row r="739" spans="1:8">
      <c r="B739" s="405"/>
      <c r="C739" s="405"/>
      <c r="D739" t="s">
        <v>16</v>
      </c>
      <c r="E739" s="217">
        <v>5</v>
      </c>
      <c r="G739" s="1">
        <f t="shared" si="13"/>
        <v>305.69999999999987</v>
      </c>
    </row>
    <row r="740" spans="1:8">
      <c r="A740" s="30" t="s">
        <v>527</v>
      </c>
      <c r="B740" s="405" t="s">
        <v>50</v>
      </c>
      <c r="C740" s="405" t="s">
        <v>19</v>
      </c>
      <c r="D740" t="s">
        <v>15</v>
      </c>
      <c r="F740" s="217">
        <v>58</v>
      </c>
      <c r="G740" s="1">
        <f t="shared" si="13"/>
        <v>247.69999999999987</v>
      </c>
    </row>
    <row r="741" spans="1:8">
      <c r="A741" s="30" t="s">
        <v>527</v>
      </c>
      <c r="B741" s="405" t="s">
        <v>50</v>
      </c>
      <c r="C741" s="405" t="s">
        <v>19</v>
      </c>
      <c r="D741" t="s">
        <v>16</v>
      </c>
      <c r="F741" s="217">
        <v>5</v>
      </c>
      <c r="G741" s="1">
        <f t="shared" si="13"/>
        <v>242.69999999999987</v>
      </c>
    </row>
    <row r="742" spans="1:8">
      <c r="A742" s="30">
        <v>45376</v>
      </c>
      <c r="B742" s="405">
        <v>28699</v>
      </c>
      <c r="C742" s="405" t="s">
        <v>19</v>
      </c>
      <c r="D742" t="s">
        <v>13</v>
      </c>
      <c r="F742" s="44">
        <v>168.8</v>
      </c>
      <c r="G742" s="1">
        <f t="shared" si="13"/>
        <v>73.899999999999864</v>
      </c>
    </row>
    <row r="743" spans="1:8">
      <c r="A743" s="30">
        <v>45376</v>
      </c>
      <c r="B743" s="405">
        <v>28699</v>
      </c>
      <c r="C743" s="405" t="s">
        <v>19</v>
      </c>
      <c r="D743" t="s">
        <v>14</v>
      </c>
      <c r="F743" s="44">
        <v>73.900000000000006</v>
      </c>
      <c r="G743" s="1">
        <f t="shared" si="13"/>
        <v>-1.4210854715202004E-13</v>
      </c>
      <c r="H743" s="29">
        <f>250-G744</f>
        <v>86.600000000000136</v>
      </c>
    </row>
    <row r="744" spans="1:8">
      <c r="A744" s="32">
        <v>45382</v>
      </c>
      <c r="B744" s="404" t="s">
        <v>11</v>
      </c>
      <c r="C744" s="404" t="s">
        <v>20</v>
      </c>
      <c r="D744" t="s">
        <v>13</v>
      </c>
      <c r="E744" s="217">
        <v>163.4</v>
      </c>
      <c r="F744" s="217"/>
      <c r="G744" s="1">
        <f t="shared" si="13"/>
        <v>163.39999999999986</v>
      </c>
    </row>
    <row r="745" spans="1:8">
      <c r="B745" s="405"/>
      <c r="C745" s="405"/>
      <c r="D745" t="s">
        <v>14</v>
      </c>
      <c r="E745" s="217">
        <v>65.7</v>
      </c>
      <c r="F745" s="217"/>
      <c r="G745" s="1">
        <f t="shared" si="13"/>
        <v>229.09999999999985</v>
      </c>
    </row>
    <row r="746" spans="1:8">
      <c r="B746" s="405"/>
      <c r="C746" s="405"/>
      <c r="D746" t="s">
        <v>15</v>
      </c>
      <c r="E746" s="217">
        <v>60</v>
      </c>
      <c r="F746" s="217"/>
      <c r="G746" s="1">
        <f t="shared" si="13"/>
        <v>289.09999999999985</v>
      </c>
    </row>
    <row r="747" spans="1:8">
      <c r="B747" s="405"/>
      <c r="C747" s="405"/>
      <c r="D747" t="s">
        <v>16</v>
      </c>
      <c r="E747" s="217">
        <v>5</v>
      </c>
      <c r="F747" s="217"/>
      <c r="G747" s="1">
        <f t="shared" si="13"/>
        <v>294.09999999999985</v>
      </c>
    </row>
    <row r="748" spans="1:8">
      <c r="A748" s="30">
        <v>45382</v>
      </c>
      <c r="B748" s="405" t="s">
        <v>53</v>
      </c>
      <c r="C748" s="405" t="s">
        <v>20</v>
      </c>
      <c r="D748" t="s">
        <v>15</v>
      </c>
      <c r="E748" s="217"/>
      <c r="F748" s="217">
        <v>60</v>
      </c>
      <c r="G748" s="1">
        <f t="shared" si="13"/>
        <v>234.09999999999985</v>
      </c>
    </row>
    <row r="749" spans="1:8">
      <c r="A749" s="30">
        <v>45382</v>
      </c>
      <c r="B749" s="405" t="s">
        <v>53</v>
      </c>
      <c r="C749" s="405" t="s">
        <v>20</v>
      </c>
      <c r="D749" t="s">
        <v>16</v>
      </c>
      <c r="E749" s="217"/>
      <c r="F749" s="217">
        <v>5</v>
      </c>
      <c r="G749" s="1">
        <f t="shared" si="13"/>
        <v>229.09999999999985</v>
      </c>
    </row>
    <row r="750" spans="1:8">
      <c r="A750" s="30">
        <v>45412</v>
      </c>
      <c r="B750" s="405">
        <v>28784</v>
      </c>
      <c r="C750" s="405" t="s">
        <v>20</v>
      </c>
      <c r="D750" t="s">
        <v>13</v>
      </c>
      <c r="F750" s="217">
        <v>163.4</v>
      </c>
      <c r="G750" s="1">
        <f t="shared" si="13"/>
        <v>65.699999999999847</v>
      </c>
    </row>
    <row r="751" spans="1:8">
      <c r="A751" s="30">
        <v>45412</v>
      </c>
      <c r="B751" s="405">
        <v>28784</v>
      </c>
      <c r="C751" s="405" t="s">
        <v>20</v>
      </c>
      <c r="D751" t="s">
        <v>14</v>
      </c>
      <c r="F751" s="217">
        <v>65.7</v>
      </c>
      <c r="G751" s="1">
        <f t="shared" si="13"/>
        <v>-1.5631940186722204E-13</v>
      </c>
    </row>
    <row r="752" spans="1:8">
      <c r="A752" s="32">
        <v>45412</v>
      </c>
      <c r="B752" s="404" t="s">
        <v>11</v>
      </c>
      <c r="C752" s="404" t="s">
        <v>21</v>
      </c>
      <c r="D752" t="s">
        <v>13</v>
      </c>
      <c r="E752" s="217">
        <v>162.4</v>
      </c>
      <c r="F752" s="217"/>
      <c r="G752" s="1">
        <f t="shared" si="13"/>
        <v>162.39999999999986</v>
      </c>
    </row>
    <row r="753" spans="1:11">
      <c r="B753" s="405"/>
      <c r="C753" s="405"/>
      <c r="D753" t="s">
        <v>14</v>
      </c>
      <c r="E753" s="217">
        <v>54.9</v>
      </c>
      <c r="F753" s="217"/>
      <c r="G753" s="1">
        <f t="shared" si="13"/>
        <v>217.29999999999987</v>
      </c>
    </row>
    <row r="754" spans="1:11">
      <c r="B754" s="405"/>
      <c r="C754" s="405"/>
      <c r="D754" t="s">
        <v>15</v>
      </c>
      <c r="E754" s="217">
        <v>60</v>
      </c>
      <c r="F754" s="217"/>
      <c r="G754" s="1">
        <f t="shared" si="13"/>
        <v>277.29999999999984</v>
      </c>
    </row>
    <row r="755" spans="1:11">
      <c r="B755" s="405"/>
      <c r="C755" s="405"/>
      <c r="D755" t="s">
        <v>16</v>
      </c>
      <c r="E755" s="217">
        <v>5</v>
      </c>
      <c r="F755" s="217"/>
      <c r="G755" s="1">
        <f t="shared" si="13"/>
        <v>282.29999999999984</v>
      </c>
    </row>
    <row r="756" spans="1:11">
      <c r="A756" s="30">
        <v>45412</v>
      </c>
      <c r="B756" s="405" t="s">
        <v>95</v>
      </c>
      <c r="C756" s="405" t="s">
        <v>21</v>
      </c>
      <c r="D756" t="s">
        <v>15</v>
      </c>
      <c r="E756" s="217"/>
      <c r="F756" s="217">
        <v>60</v>
      </c>
      <c r="G756" s="1">
        <f t="shared" si="13"/>
        <v>222.29999999999984</v>
      </c>
    </row>
    <row r="757" spans="1:11">
      <c r="A757" s="30">
        <v>45412</v>
      </c>
      <c r="B757" s="405" t="s">
        <v>95</v>
      </c>
      <c r="C757" s="405" t="s">
        <v>21</v>
      </c>
      <c r="D757" t="s">
        <v>15</v>
      </c>
      <c r="E757" s="217"/>
      <c r="F757" s="217">
        <v>5</v>
      </c>
      <c r="G757" s="1">
        <f t="shared" si="13"/>
        <v>217.29999999999984</v>
      </c>
      <c r="I757" s="29">
        <f>300.1-G756</f>
        <v>77.800000000000182</v>
      </c>
    </row>
    <row r="758" spans="1:11">
      <c r="A758" s="30">
        <v>45446</v>
      </c>
      <c r="B758" s="405">
        <v>28971</v>
      </c>
      <c r="C758" s="405" t="s">
        <v>21</v>
      </c>
      <c r="D758" t="s">
        <v>13</v>
      </c>
      <c r="F758" s="1">
        <v>162.4</v>
      </c>
      <c r="G758" s="1">
        <f t="shared" si="13"/>
        <v>54.899999999999835</v>
      </c>
    </row>
    <row r="759" spans="1:11">
      <c r="A759" s="30">
        <v>45446</v>
      </c>
      <c r="B759" s="405">
        <v>28971</v>
      </c>
      <c r="C759" s="405" t="s">
        <v>21</v>
      </c>
      <c r="D759" t="s">
        <v>14</v>
      </c>
      <c r="F759" s="1">
        <v>54.9</v>
      </c>
      <c r="G759" s="1">
        <f t="shared" si="13"/>
        <v>-1.6342482922482304E-13</v>
      </c>
    </row>
    <row r="760" spans="1:11">
      <c r="A760" s="32">
        <v>45443</v>
      </c>
      <c r="B760" s="404" t="s">
        <v>11</v>
      </c>
      <c r="C760" s="404" t="s">
        <v>22</v>
      </c>
      <c r="D760" t="s">
        <v>13</v>
      </c>
      <c r="E760" s="217">
        <v>147.80000000000001</v>
      </c>
      <c r="F760" s="217"/>
      <c r="G760" s="1">
        <f t="shared" si="13"/>
        <v>147.79999999999984</v>
      </c>
    </row>
    <row r="761" spans="1:11">
      <c r="B761" s="405"/>
      <c r="C761" s="405"/>
      <c r="D761" t="s">
        <v>14</v>
      </c>
      <c r="E761" s="217">
        <v>52.7</v>
      </c>
      <c r="F761" s="217"/>
      <c r="G761" s="1">
        <f t="shared" si="13"/>
        <v>200.49999999999983</v>
      </c>
    </row>
    <row r="762" spans="1:11">
      <c r="B762" s="405"/>
      <c r="C762" s="405"/>
      <c r="D762" t="s">
        <v>15</v>
      </c>
      <c r="E762" s="217">
        <v>60</v>
      </c>
      <c r="F762" s="217"/>
      <c r="G762" s="1">
        <f t="shared" si="13"/>
        <v>260.49999999999983</v>
      </c>
    </row>
    <row r="763" spans="1:11">
      <c r="B763" s="405"/>
      <c r="C763" s="405"/>
      <c r="D763" t="s">
        <v>16</v>
      </c>
      <c r="E763" s="217">
        <v>5</v>
      </c>
      <c r="F763" s="217"/>
      <c r="G763" s="1">
        <f t="shared" si="13"/>
        <v>265.49999999999983</v>
      </c>
      <c r="I763" s="422" t="s">
        <v>528</v>
      </c>
      <c r="J763" s="422"/>
      <c r="K763" s="422"/>
    </row>
    <row r="764" spans="1:11">
      <c r="B764" s="405"/>
      <c r="C764" s="405"/>
      <c r="D764" t="s">
        <v>113</v>
      </c>
      <c r="E764" s="217">
        <v>10</v>
      </c>
      <c r="F764" s="217"/>
      <c r="G764" s="1">
        <f t="shared" si="13"/>
        <v>275.49999999999983</v>
      </c>
      <c r="I764" s="404" t="s">
        <v>22</v>
      </c>
      <c r="J764" t="s">
        <v>13</v>
      </c>
      <c r="K764" s="217">
        <v>147.80000000000001</v>
      </c>
    </row>
    <row r="765" spans="1:11">
      <c r="A765" s="30">
        <v>45443</v>
      </c>
      <c r="B765" s="405" t="s">
        <v>96</v>
      </c>
      <c r="C765" s="405" t="s">
        <v>22</v>
      </c>
      <c r="D765" t="s">
        <v>15</v>
      </c>
      <c r="E765" s="217"/>
      <c r="F765" s="217">
        <v>60</v>
      </c>
      <c r="G765" s="1">
        <f t="shared" si="13"/>
        <v>215.49999999999983</v>
      </c>
      <c r="I765" s="405"/>
      <c r="J765" t="s">
        <v>14</v>
      </c>
      <c r="K765" s="217">
        <v>52.7</v>
      </c>
    </row>
    <row r="766" spans="1:11">
      <c r="A766" s="30">
        <v>45443</v>
      </c>
      <c r="B766" s="405" t="s">
        <v>96</v>
      </c>
      <c r="C766" s="405" t="s">
        <v>22</v>
      </c>
      <c r="D766" t="s">
        <v>16</v>
      </c>
      <c r="E766" s="217"/>
      <c r="F766" s="217">
        <v>5</v>
      </c>
      <c r="G766" s="1">
        <f t="shared" si="13"/>
        <v>210.49999999999983</v>
      </c>
      <c r="J766" t="s">
        <v>113</v>
      </c>
      <c r="K766" s="217">
        <v>10</v>
      </c>
    </row>
    <row r="767" spans="1:11">
      <c r="A767" s="30">
        <v>45478</v>
      </c>
      <c r="B767" s="405">
        <v>29160</v>
      </c>
      <c r="C767" s="405" t="s">
        <v>22</v>
      </c>
      <c r="D767" t="s">
        <v>13</v>
      </c>
      <c r="E767" s="217"/>
      <c r="F767" s="217">
        <v>147.80000000000001</v>
      </c>
      <c r="G767" s="1">
        <f t="shared" si="13"/>
        <v>62.699999999999818</v>
      </c>
      <c r="K767" s="217"/>
    </row>
    <row r="768" spans="1:11">
      <c r="A768" s="30">
        <v>45478</v>
      </c>
      <c r="B768" s="405">
        <v>29160</v>
      </c>
      <c r="C768" s="405" t="s">
        <v>22</v>
      </c>
      <c r="D768" t="s">
        <v>14</v>
      </c>
      <c r="E768" s="217"/>
      <c r="F768" s="217">
        <v>52.7</v>
      </c>
      <c r="G768" s="1">
        <f t="shared" si="13"/>
        <v>9.9999999999998153</v>
      </c>
      <c r="K768" s="217"/>
    </row>
    <row r="769" spans="1:11">
      <c r="A769" s="30">
        <v>45478</v>
      </c>
      <c r="B769" s="405">
        <v>29160</v>
      </c>
      <c r="C769" s="405" t="s">
        <v>22</v>
      </c>
      <c r="D769" t="s">
        <v>113</v>
      </c>
      <c r="E769" s="217"/>
      <c r="F769" s="217">
        <v>10</v>
      </c>
      <c r="G769" s="1">
        <f t="shared" si="13"/>
        <v>-1.8474111129762605E-13</v>
      </c>
      <c r="K769" s="217"/>
    </row>
    <row r="770" spans="1:11">
      <c r="A770" s="68">
        <v>45473</v>
      </c>
      <c r="B770" s="404" t="s">
        <v>11</v>
      </c>
      <c r="C770" s="404" t="s">
        <v>23</v>
      </c>
      <c r="D770" t="s">
        <v>13</v>
      </c>
      <c r="E770" s="217">
        <v>143.5</v>
      </c>
      <c r="F770" s="217"/>
      <c r="G770" s="1">
        <f t="shared" si="13"/>
        <v>143.49999999999983</v>
      </c>
      <c r="H770" s="29">
        <f>220-G770</f>
        <v>76.500000000000171</v>
      </c>
      <c r="K770" s="29">
        <f>SUM(K764:K766)</f>
        <v>210.5</v>
      </c>
    </row>
    <row r="771" spans="1:11">
      <c r="A771" s="46"/>
      <c r="B771" s="405"/>
      <c r="C771" s="405"/>
      <c r="D771" t="s">
        <v>14</v>
      </c>
      <c r="E771" s="217">
        <v>54.7</v>
      </c>
      <c r="F771" s="217"/>
      <c r="G771" s="1">
        <f t="shared" si="13"/>
        <v>198.19999999999982</v>
      </c>
    </row>
    <row r="772" spans="1:11">
      <c r="A772" s="46"/>
      <c r="B772" s="405"/>
      <c r="C772" s="405"/>
      <c r="D772" t="s">
        <v>15</v>
      </c>
      <c r="E772" s="217">
        <v>60</v>
      </c>
      <c r="F772" s="217"/>
      <c r="G772" s="1">
        <f t="shared" si="13"/>
        <v>258.19999999999982</v>
      </c>
    </row>
    <row r="773" spans="1:11">
      <c r="A773" s="46"/>
      <c r="B773" s="405"/>
      <c r="C773" s="405"/>
      <c r="D773" t="s">
        <v>16</v>
      </c>
      <c r="E773" s="217">
        <v>5</v>
      </c>
      <c r="F773" s="217"/>
      <c r="G773" s="1">
        <f t="shared" si="13"/>
        <v>263.19999999999982</v>
      </c>
    </row>
    <row r="774" spans="1:11">
      <c r="A774" s="46">
        <v>45473</v>
      </c>
      <c r="B774" s="405" t="s">
        <v>56</v>
      </c>
      <c r="C774" s="405" t="s">
        <v>23</v>
      </c>
      <c r="D774" t="s">
        <v>15</v>
      </c>
      <c r="E774" s="217"/>
      <c r="F774" s="217">
        <v>60</v>
      </c>
      <c r="G774" s="1">
        <f t="shared" si="13"/>
        <v>203.19999999999982</v>
      </c>
    </row>
    <row r="775" spans="1:11">
      <c r="A775" s="46">
        <v>45473</v>
      </c>
      <c r="B775" s="405" t="s">
        <v>56</v>
      </c>
      <c r="C775" s="405" t="s">
        <v>23</v>
      </c>
      <c r="D775" t="s">
        <v>16</v>
      </c>
      <c r="E775" s="217"/>
      <c r="F775" s="217">
        <v>5</v>
      </c>
      <c r="G775" s="1">
        <f t="shared" si="13"/>
        <v>198.19999999999982</v>
      </c>
    </row>
    <row r="776" spans="1:11">
      <c r="A776" s="30">
        <v>45509</v>
      </c>
      <c r="B776" s="405">
        <v>29494</v>
      </c>
      <c r="C776" s="405" t="s">
        <v>23</v>
      </c>
      <c r="D776" t="s">
        <v>13</v>
      </c>
      <c r="F776" s="1">
        <v>143.5</v>
      </c>
      <c r="G776" s="1">
        <f t="shared" si="13"/>
        <v>54.699999999999818</v>
      </c>
    </row>
    <row r="777" spans="1:11">
      <c r="A777" s="30">
        <v>45509</v>
      </c>
      <c r="B777" s="405">
        <v>29494</v>
      </c>
      <c r="C777" s="405" t="s">
        <v>23</v>
      </c>
      <c r="D777" t="s">
        <v>14</v>
      </c>
      <c r="F777" s="1">
        <v>6.5</v>
      </c>
      <c r="G777" s="1">
        <f t="shared" si="13"/>
        <v>48.199999999999818</v>
      </c>
    </row>
    <row r="778" spans="1:11">
      <c r="A778" s="30">
        <v>45511</v>
      </c>
      <c r="B778" s="405">
        <v>29504</v>
      </c>
      <c r="C778" s="405" t="s">
        <v>23</v>
      </c>
      <c r="D778" t="s">
        <v>14</v>
      </c>
      <c r="F778" s="1">
        <v>48.2</v>
      </c>
      <c r="G778" s="1">
        <f t="shared" si="13"/>
        <v>-1.8474111129762605E-13</v>
      </c>
    </row>
    <row r="779" spans="1:11">
      <c r="A779" s="68">
        <v>45504</v>
      </c>
      <c r="B779" s="404" t="s">
        <v>11</v>
      </c>
      <c r="C779" s="404" t="s">
        <v>24</v>
      </c>
      <c r="D779" t="s">
        <v>13</v>
      </c>
      <c r="E779" s="217">
        <v>140.9</v>
      </c>
      <c r="F779" s="217"/>
      <c r="G779" s="1">
        <f t="shared" si="13"/>
        <v>140.89999999999981</v>
      </c>
    </row>
    <row r="780" spans="1:11">
      <c r="A780" s="46"/>
      <c r="B780" s="405"/>
      <c r="C780" s="405"/>
      <c r="D780" t="s">
        <v>14</v>
      </c>
      <c r="E780" s="217">
        <v>57.9</v>
      </c>
      <c r="F780" s="217"/>
      <c r="G780" s="1">
        <f t="shared" si="13"/>
        <v>198.79999999999981</v>
      </c>
    </row>
    <row r="781" spans="1:11">
      <c r="A781" s="46"/>
      <c r="B781" s="405"/>
      <c r="C781" s="405"/>
      <c r="D781" t="s">
        <v>15</v>
      </c>
      <c r="E781" s="217">
        <v>60</v>
      </c>
      <c r="F781" s="217"/>
      <c r="G781" s="1">
        <f t="shared" si="13"/>
        <v>258.79999999999984</v>
      </c>
      <c r="I781" s="404"/>
      <c r="K781" s="217"/>
    </row>
    <row r="782" spans="1:11">
      <c r="A782" s="46"/>
      <c r="B782" s="405"/>
      <c r="C782" s="405"/>
      <c r="D782" t="s">
        <v>16</v>
      </c>
      <c r="E782" s="217">
        <v>5</v>
      </c>
      <c r="F782" s="217"/>
      <c r="G782" s="1">
        <f t="shared" si="13"/>
        <v>263.79999999999984</v>
      </c>
      <c r="I782" s="405"/>
      <c r="K782" s="217"/>
    </row>
    <row r="783" spans="1:11">
      <c r="A783" s="46"/>
      <c r="B783" s="405"/>
      <c r="C783" s="405"/>
      <c r="D783" t="s">
        <v>97</v>
      </c>
      <c r="E783" s="217">
        <v>250</v>
      </c>
      <c r="F783" s="217"/>
      <c r="G783" s="1">
        <f t="shared" si="13"/>
        <v>513.79999999999984</v>
      </c>
      <c r="I783" s="405"/>
      <c r="K783" s="217"/>
    </row>
    <row r="784" spans="1:11">
      <c r="A784" s="46">
        <v>45504</v>
      </c>
      <c r="B784" s="405" t="s">
        <v>32</v>
      </c>
      <c r="C784" s="405" t="s">
        <v>24</v>
      </c>
      <c r="D784" t="s">
        <v>15</v>
      </c>
      <c r="E784" s="217"/>
      <c r="F784" s="217">
        <v>60</v>
      </c>
      <c r="G784" s="1">
        <f t="shared" si="13"/>
        <v>453.79999999999984</v>
      </c>
      <c r="K784" s="29"/>
    </row>
    <row r="785" spans="1:9">
      <c r="A785" s="46">
        <v>45504</v>
      </c>
      <c r="B785" s="405" t="s">
        <v>32</v>
      </c>
      <c r="C785" s="405" t="s">
        <v>24</v>
      </c>
      <c r="D785" t="s">
        <v>16</v>
      </c>
      <c r="E785" s="217"/>
      <c r="F785" s="217">
        <v>5</v>
      </c>
      <c r="G785" s="1">
        <f t="shared" si="13"/>
        <v>448.79999999999984</v>
      </c>
      <c r="I785" s="29"/>
    </row>
    <row r="786" spans="1:9">
      <c r="A786" s="46">
        <v>45533</v>
      </c>
      <c r="B786" s="405">
        <v>29592</v>
      </c>
      <c r="C786" s="405" t="s">
        <v>24</v>
      </c>
      <c r="D786" t="s">
        <v>13</v>
      </c>
      <c r="E786" s="217"/>
      <c r="F786" s="217">
        <v>140.9</v>
      </c>
      <c r="G786" s="1">
        <f t="shared" si="13"/>
        <v>307.89999999999986</v>
      </c>
      <c r="I786" s="29"/>
    </row>
    <row r="787" spans="1:9">
      <c r="A787" s="46">
        <v>45533</v>
      </c>
      <c r="B787" s="405">
        <v>29592</v>
      </c>
      <c r="C787" s="405" t="s">
        <v>24</v>
      </c>
      <c r="D787" t="s">
        <v>14</v>
      </c>
      <c r="E787" s="217"/>
      <c r="F787" s="217">
        <v>57.9</v>
      </c>
      <c r="G787" s="1">
        <f t="shared" si="13"/>
        <v>249.99999999999986</v>
      </c>
      <c r="I787" s="29"/>
    </row>
    <row r="788" spans="1:9">
      <c r="A788" s="46">
        <v>45490</v>
      </c>
      <c r="B788" s="405">
        <v>29349</v>
      </c>
      <c r="C788" s="405" t="s">
        <v>24</v>
      </c>
      <c r="D788" t="s">
        <v>97</v>
      </c>
      <c r="E788" s="217"/>
      <c r="F788" s="217">
        <v>180</v>
      </c>
      <c r="G788" s="1">
        <f t="shared" si="13"/>
        <v>69.999999999999858</v>
      </c>
      <c r="I788" s="29"/>
    </row>
    <row r="789" spans="1:9">
      <c r="A789" s="46">
        <v>45497</v>
      </c>
      <c r="B789" s="405">
        <v>29393</v>
      </c>
      <c r="C789" s="405" t="s">
        <v>24</v>
      </c>
      <c r="D789" t="s">
        <v>97</v>
      </c>
      <c r="E789" s="217"/>
      <c r="F789" s="217">
        <v>70</v>
      </c>
      <c r="G789" s="1">
        <f t="shared" si="13"/>
        <v>-1.4210854715202004E-13</v>
      </c>
      <c r="I789" s="29"/>
    </row>
    <row r="790" spans="1:9">
      <c r="A790" s="32">
        <v>45535</v>
      </c>
      <c r="B790" s="404" t="s">
        <v>11</v>
      </c>
      <c r="C790" s="404" t="s">
        <v>71</v>
      </c>
      <c r="D790" t="s">
        <v>13</v>
      </c>
      <c r="E790" s="217">
        <v>141.30000000000001</v>
      </c>
      <c r="F790" s="217"/>
      <c r="G790" s="1">
        <f t="shared" si="13"/>
        <v>141.29999999999987</v>
      </c>
    </row>
    <row r="791" spans="1:9">
      <c r="B791" s="405"/>
      <c r="C791" s="405"/>
      <c r="D791" t="s">
        <v>14</v>
      </c>
      <c r="E791" s="217">
        <v>46.4</v>
      </c>
      <c r="F791" s="217"/>
      <c r="G791" s="1">
        <f t="shared" si="13"/>
        <v>187.69999999999987</v>
      </c>
    </row>
    <row r="792" spans="1:9">
      <c r="B792" s="405"/>
      <c r="C792" s="405"/>
      <c r="D792" t="s">
        <v>15</v>
      </c>
      <c r="E792" s="217">
        <v>60</v>
      </c>
      <c r="F792" s="217"/>
      <c r="G792" s="1">
        <f t="shared" si="13"/>
        <v>247.69999999999987</v>
      </c>
    </row>
    <row r="793" spans="1:9">
      <c r="B793" s="405"/>
      <c r="C793" s="405"/>
      <c r="D793" t="s">
        <v>16</v>
      </c>
      <c r="E793" s="217">
        <v>5</v>
      </c>
      <c r="F793" s="217"/>
      <c r="G793" s="1">
        <f t="shared" si="13"/>
        <v>252.69999999999987</v>
      </c>
    </row>
    <row r="794" spans="1:9">
      <c r="A794" s="30">
        <v>45535</v>
      </c>
      <c r="B794" s="405" t="s">
        <v>75</v>
      </c>
      <c r="C794" s="405" t="s">
        <v>71</v>
      </c>
      <c r="D794" t="s">
        <v>15</v>
      </c>
      <c r="E794" s="217"/>
      <c r="F794" s="217">
        <v>60</v>
      </c>
      <c r="G794" s="1">
        <f t="shared" si="13"/>
        <v>192.69999999999987</v>
      </c>
    </row>
    <row r="795" spans="1:9">
      <c r="A795" s="30">
        <v>45535</v>
      </c>
      <c r="B795" s="405" t="s">
        <v>75</v>
      </c>
      <c r="C795" s="405" t="s">
        <v>71</v>
      </c>
      <c r="D795" t="s">
        <v>16</v>
      </c>
      <c r="E795" s="217"/>
      <c r="F795" s="217">
        <v>5</v>
      </c>
      <c r="G795" s="1">
        <f t="shared" si="13"/>
        <v>187.69999999999987</v>
      </c>
      <c r="H795" s="29"/>
    </row>
    <row r="796" spans="1:9">
      <c r="A796" s="30">
        <v>45565</v>
      </c>
      <c r="B796" s="405">
        <v>29730</v>
      </c>
      <c r="C796" s="405" t="s">
        <v>71</v>
      </c>
      <c r="D796" t="s">
        <v>13</v>
      </c>
      <c r="F796" s="1">
        <v>141.30000000000001</v>
      </c>
      <c r="G796" s="1">
        <f t="shared" ref="G796:G861" si="14">+G795+E796-F796</f>
        <v>46.399999999999864</v>
      </c>
    </row>
    <row r="797" spans="1:9">
      <c r="A797" s="30">
        <v>45565</v>
      </c>
      <c r="B797" s="405">
        <v>29730</v>
      </c>
      <c r="C797" s="405" t="s">
        <v>71</v>
      </c>
      <c r="D797" t="s">
        <v>14</v>
      </c>
      <c r="F797" s="1">
        <v>46.4</v>
      </c>
      <c r="G797" s="1">
        <f t="shared" si="14"/>
        <v>-1.3500311979441904E-13</v>
      </c>
    </row>
    <row r="798" spans="1:9">
      <c r="A798" s="68">
        <v>45565</v>
      </c>
      <c r="B798" s="404" t="s">
        <v>11</v>
      </c>
      <c r="C798" s="404" t="s">
        <v>41</v>
      </c>
      <c r="D798" t="s">
        <v>13</v>
      </c>
      <c r="E798" s="217">
        <v>142.19999999999999</v>
      </c>
      <c r="G798" s="1">
        <f t="shared" si="14"/>
        <v>142.19999999999985</v>
      </c>
    </row>
    <row r="799" spans="1:9">
      <c r="A799" s="46"/>
      <c r="B799" s="405"/>
      <c r="C799" s="405"/>
      <c r="D799" t="s">
        <v>14</v>
      </c>
      <c r="E799" s="217">
        <v>65.5</v>
      </c>
      <c r="G799" s="1">
        <f t="shared" si="14"/>
        <v>207.69999999999985</v>
      </c>
    </row>
    <row r="800" spans="1:9">
      <c r="A800" s="46"/>
      <c r="B800" s="405"/>
      <c r="C800" s="405"/>
      <c r="D800" t="s">
        <v>15</v>
      </c>
      <c r="E800" s="217">
        <v>60</v>
      </c>
      <c r="G800" s="1">
        <f t="shared" si="14"/>
        <v>267.69999999999982</v>
      </c>
    </row>
    <row r="801" spans="1:10">
      <c r="A801" s="46"/>
      <c r="B801" s="405"/>
      <c r="C801" s="405"/>
      <c r="D801" t="s">
        <v>16</v>
      </c>
      <c r="E801" s="217">
        <v>5</v>
      </c>
      <c r="G801" s="1">
        <f t="shared" si="14"/>
        <v>272.69999999999982</v>
      </c>
    </row>
    <row r="802" spans="1:10">
      <c r="A802" s="30">
        <v>45535</v>
      </c>
      <c r="B802" s="405" t="s">
        <v>61</v>
      </c>
      <c r="C802" s="405" t="s">
        <v>41</v>
      </c>
      <c r="D802" t="s">
        <v>15</v>
      </c>
      <c r="E802" s="217"/>
      <c r="F802" s="217">
        <v>60</v>
      </c>
      <c r="G802" s="1">
        <f t="shared" si="14"/>
        <v>212.69999999999982</v>
      </c>
    </row>
    <row r="803" spans="1:10">
      <c r="A803" s="30">
        <v>45535</v>
      </c>
      <c r="B803" s="405" t="s">
        <v>61</v>
      </c>
      <c r="C803" s="405" t="s">
        <v>41</v>
      </c>
      <c r="D803" t="s">
        <v>16</v>
      </c>
      <c r="E803" s="217"/>
      <c r="F803" s="217">
        <v>5</v>
      </c>
      <c r="G803" s="1">
        <f t="shared" si="14"/>
        <v>207.69999999999982</v>
      </c>
    </row>
    <row r="804" spans="1:10">
      <c r="A804" s="30">
        <v>45600</v>
      </c>
      <c r="B804" s="405">
        <v>29939</v>
      </c>
      <c r="C804" s="405" t="s">
        <v>41</v>
      </c>
      <c r="D804" t="s">
        <v>13</v>
      </c>
      <c r="E804" s="217"/>
      <c r="F804" s="217">
        <v>142.19999999999999</v>
      </c>
      <c r="G804" s="1">
        <f t="shared" si="14"/>
        <v>65.499999999999829</v>
      </c>
    </row>
    <row r="805" spans="1:10">
      <c r="A805" s="30">
        <v>45600</v>
      </c>
      <c r="B805" s="405">
        <v>29939</v>
      </c>
      <c r="C805" s="405" t="s">
        <v>41</v>
      </c>
      <c r="D805" t="s">
        <v>14</v>
      </c>
      <c r="E805" s="217"/>
      <c r="F805" s="217">
        <v>65.5</v>
      </c>
      <c r="G805" s="1">
        <f t="shared" si="14"/>
        <v>-1.7053025658242404E-13</v>
      </c>
    </row>
    <row r="806" spans="1:10">
      <c r="A806" s="32">
        <v>45596</v>
      </c>
      <c r="B806" s="404" t="s">
        <v>11</v>
      </c>
      <c r="C806" s="404" t="s">
        <v>27</v>
      </c>
      <c r="D806" t="s">
        <v>13</v>
      </c>
      <c r="E806" s="217">
        <v>80.900000000000006</v>
      </c>
      <c r="F806" s="217"/>
      <c r="G806" s="1">
        <f t="shared" si="14"/>
        <v>80.899999999999835</v>
      </c>
    </row>
    <row r="807" spans="1:10">
      <c r="A807" s="46"/>
      <c r="B807" s="405"/>
      <c r="C807" s="405"/>
      <c r="D807" t="s">
        <v>14</v>
      </c>
      <c r="E807" s="217">
        <v>65.400000000000006</v>
      </c>
      <c r="F807" s="217"/>
      <c r="G807" s="1">
        <f t="shared" si="14"/>
        <v>146.29999999999984</v>
      </c>
    </row>
    <row r="808" spans="1:10">
      <c r="A808" s="46"/>
      <c r="B808" s="405"/>
      <c r="C808" s="405"/>
      <c r="D808" t="s">
        <v>15</v>
      </c>
      <c r="E808" s="217">
        <v>60</v>
      </c>
      <c r="F808" s="217"/>
      <c r="G808" s="1">
        <f t="shared" si="14"/>
        <v>206.29999999999984</v>
      </c>
    </row>
    <row r="809" spans="1:10">
      <c r="A809" s="46"/>
      <c r="B809" s="405"/>
      <c r="C809" s="405"/>
      <c r="D809" t="s">
        <v>16</v>
      </c>
      <c r="E809" s="217">
        <v>5</v>
      </c>
      <c r="F809" s="217"/>
      <c r="G809" s="1">
        <f t="shared" si="14"/>
        <v>211.29999999999984</v>
      </c>
      <c r="J809">
        <f>20-7.7</f>
        <v>12.3</v>
      </c>
    </row>
    <row r="810" spans="1:10">
      <c r="A810" s="46">
        <v>45596</v>
      </c>
      <c r="B810" s="405" t="s">
        <v>62</v>
      </c>
      <c r="C810" s="405" t="s">
        <v>27</v>
      </c>
      <c r="D810" t="s">
        <v>15</v>
      </c>
      <c r="E810" s="217"/>
      <c r="F810" s="217">
        <v>60</v>
      </c>
      <c r="G810" s="1">
        <f t="shared" si="14"/>
        <v>151.29999999999984</v>
      </c>
    </row>
    <row r="811" spans="1:10">
      <c r="A811" s="46">
        <v>45596</v>
      </c>
      <c r="B811" s="405" t="s">
        <v>62</v>
      </c>
      <c r="C811" s="405" t="s">
        <v>27</v>
      </c>
      <c r="D811" t="s">
        <v>16</v>
      </c>
      <c r="E811" s="217"/>
      <c r="F811" s="217">
        <v>5</v>
      </c>
      <c r="G811" s="1">
        <f t="shared" si="14"/>
        <v>146.29999999999984</v>
      </c>
    </row>
    <row r="812" spans="1:10">
      <c r="A812" s="30">
        <v>45629</v>
      </c>
      <c r="B812" s="405">
        <v>30068</v>
      </c>
      <c r="C812" s="405" t="s">
        <v>27</v>
      </c>
      <c r="D812" t="s">
        <v>13</v>
      </c>
      <c r="F812" s="1">
        <v>80.900000000000006</v>
      </c>
      <c r="G812" s="1">
        <f t="shared" si="14"/>
        <v>65.399999999999835</v>
      </c>
    </row>
    <row r="813" spans="1:10">
      <c r="A813" s="30">
        <v>45629</v>
      </c>
      <c r="B813" s="405">
        <v>30068</v>
      </c>
      <c r="C813" s="405" t="s">
        <v>27</v>
      </c>
      <c r="D813" t="s">
        <v>14</v>
      </c>
      <c r="F813" s="1">
        <v>65.400000000000006</v>
      </c>
      <c r="G813" s="1">
        <f t="shared" si="14"/>
        <v>-1.7053025658242404E-13</v>
      </c>
    </row>
    <row r="814" spans="1:10">
      <c r="A814" s="68">
        <v>45626</v>
      </c>
      <c r="B814" s="404" t="s">
        <v>11</v>
      </c>
      <c r="C814" s="404" t="s">
        <v>73</v>
      </c>
      <c r="D814" t="s">
        <v>13</v>
      </c>
      <c r="E814" s="217">
        <v>91</v>
      </c>
      <c r="F814" s="217"/>
      <c r="G814" s="1">
        <f t="shared" si="14"/>
        <v>90.999999999999829</v>
      </c>
    </row>
    <row r="815" spans="1:10">
      <c r="A815" s="46"/>
      <c r="B815" s="405"/>
      <c r="C815" s="405"/>
      <c r="D815" t="s">
        <v>14</v>
      </c>
      <c r="E815" s="217">
        <v>78.400000000000006</v>
      </c>
      <c r="F815" s="217"/>
      <c r="G815" s="1">
        <f t="shared" si="14"/>
        <v>169.39999999999984</v>
      </c>
    </row>
    <row r="816" spans="1:10">
      <c r="A816" s="46"/>
      <c r="B816" s="405"/>
      <c r="C816" s="405"/>
      <c r="D816" t="s">
        <v>15</v>
      </c>
      <c r="E816" s="217">
        <v>60</v>
      </c>
      <c r="F816" s="217"/>
      <c r="G816" s="1">
        <f t="shared" si="14"/>
        <v>229.39999999999984</v>
      </c>
    </row>
    <row r="817" spans="1:14">
      <c r="A817" s="46"/>
      <c r="B817" s="405"/>
      <c r="C817" s="405"/>
      <c r="D817" t="s">
        <v>16</v>
      </c>
      <c r="E817" s="217">
        <v>5</v>
      </c>
      <c r="F817" s="217"/>
      <c r="G817" s="1">
        <f t="shared" si="14"/>
        <v>234.39999999999984</v>
      </c>
    </row>
    <row r="818" spans="1:14">
      <c r="A818" s="46">
        <v>45626</v>
      </c>
      <c r="B818" s="405" t="s">
        <v>64</v>
      </c>
      <c r="C818" s="405" t="s">
        <v>73</v>
      </c>
      <c r="D818" t="s">
        <v>15</v>
      </c>
      <c r="E818" s="217"/>
      <c r="F818" s="217">
        <v>60</v>
      </c>
      <c r="G818" s="1">
        <f t="shared" si="14"/>
        <v>174.39999999999984</v>
      </c>
    </row>
    <row r="819" spans="1:14">
      <c r="A819" s="46">
        <v>45626</v>
      </c>
      <c r="B819" s="405" t="s">
        <v>64</v>
      </c>
      <c r="C819" s="405" t="s">
        <v>73</v>
      </c>
      <c r="D819" t="s">
        <v>16</v>
      </c>
      <c r="E819" s="217"/>
      <c r="F819" s="217">
        <v>5</v>
      </c>
      <c r="G819" s="1">
        <f t="shared" si="14"/>
        <v>169.39999999999984</v>
      </c>
    </row>
    <row r="820" spans="1:14">
      <c r="A820" s="46">
        <v>45659</v>
      </c>
      <c r="B820" s="405">
        <v>30260</v>
      </c>
      <c r="C820" s="405" t="s">
        <v>73</v>
      </c>
      <c r="D820" t="s">
        <v>13</v>
      </c>
      <c r="E820" s="217"/>
      <c r="F820" s="217">
        <v>91</v>
      </c>
      <c r="G820" s="1">
        <f t="shared" si="14"/>
        <v>78.399999999999835</v>
      </c>
    </row>
    <row r="821" spans="1:14">
      <c r="A821" s="46">
        <v>45659</v>
      </c>
      <c r="B821" s="405">
        <v>30260</v>
      </c>
      <c r="C821" s="405" t="s">
        <v>73</v>
      </c>
      <c r="D821" t="s">
        <v>14</v>
      </c>
      <c r="E821" s="217"/>
      <c r="F821" s="217">
        <v>78.400000000000006</v>
      </c>
      <c r="G821" s="1">
        <f t="shared" si="14"/>
        <v>-1.7053025658242404E-13</v>
      </c>
    </row>
    <row r="822" spans="1:14">
      <c r="A822" s="32" t="s">
        <v>74</v>
      </c>
      <c r="B822" s="404" t="s">
        <v>11</v>
      </c>
      <c r="C822" s="404" t="s">
        <v>29</v>
      </c>
      <c r="D822" t="s">
        <v>13</v>
      </c>
      <c r="E822" s="217">
        <v>136.4</v>
      </c>
      <c r="F822" s="217"/>
      <c r="G822" s="1">
        <f t="shared" si="14"/>
        <v>136.39999999999984</v>
      </c>
    </row>
    <row r="823" spans="1:14">
      <c r="B823" s="405"/>
      <c r="C823" s="405"/>
      <c r="D823" t="s">
        <v>14</v>
      </c>
      <c r="E823" s="217">
        <v>54.1</v>
      </c>
      <c r="F823" s="217"/>
      <c r="G823" s="1">
        <f t="shared" si="14"/>
        <v>190.49999999999983</v>
      </c>
    </row>
    <row r="824" spans="1:14">
      <c r="B824" s="405"/>
      <c r="C824" s="405"/>
      <c r="D824" t="s">
        <v>15</v>
      </c>
      <c r="E824" s="217">
        <v>60</v>
      </c>
      <c r="F824" s="217"/>
      <c r="G824" s="1">
        <f t="shared" si="14"/>
        <v>250.49999999999983</v>
      </c>
    </row>
    <row r="825" spans="1:14">
      <c r="B825" s="405"/>
      <c r="C825" s="405"/>
      <c r="D825" t="s">
        <v>16</v>
      </c>
      <c r="E825" s="217">
        <v>5</v>
      </c>
      <c r="F825" s="217"/>
      <c r="G825" s="1">
        <f t="shared" si="14"/>
        <v>255.49999999999983</v>
      </c>
    </row>
    <row r="826" spans="1:14">
      <c r="A826" s="30">
        <v>45657</v>
      </c>
      <c r="B826" s="405" t="s">
        <v>48</v>
      </c>
      <c r="C826" s="405" t="s">
        <v>29</v>
      </c>
      <c r="D826" t="s">
        <v>15</v>
      </c>
      <c r="E826" s="217"/>
      <c r="F826" s="217">
        <v>60</v>
      </c>
      <c r="G826" s="1">
        <f t="shared" si="14"/>
        <v>195.49999999999983</v>
      </c>
      <c r="H826" s="29"/>
    </row>
    <row r="827" spans="1:14">
      <c r="A827" s="30">
        <v>45657</v>
      </c>
      <c r="B827" s="405" t="s">
        <v>48</v>
      </c>
      <c r="C827" s="405" t="s">
        <v>29</v>
      </c>
      <c r="D827" t="s">
        <v>16</v>
      </c>
      <c r="E827" s="217"/>
      <c r="F827" s="217">
        <v>5</v>
      </c>
      <c r="G827" s="1">
        <f t="shared" si="14"/>
        <v>190.49999999999983</v>
      </c>
    </row>
    <row r="828" spans="1:14">
      <c r="A828" s="30">
        <v>45705</v>
      </c>
      <c r="B828" s="405">
        <v>30468</v>
      </c>
      <c r="C828" s="405" t="s">
        <v>29</v>
      </c>
      <c r="D828" t="s">
        <v>13</v>
      </c>
      <c r="E828" s="217"/>
      <c r="F828" s="217">
        <v>136.4</v>
      </c>
      <c r="G828" s="1">
        <f t="shared" si="14"/>
        <v>54.099999999999824</v>
      </c>
      <c r="M828" t="s">
        <v>13</v>
      </c>
      <c r="N828" s="217">
        <v>127.2</v>
      </c>
    </row>
    <row r="829" spans="1:14">
      <c r="A829" s="30">
        <v>45705</v>
      </c>
      <c r="B829" s="405">
        <v>30468</v>
      </c>
      <c r="C829" s="405" t="s">
        <v>29</v>
      </c>
      <c r="D829" t="s">
        <v>14</v>
      </c>
      <c r="E829" s="217"/>
      <c r="F829" s="217">
        <v>33.6</v>
      </c>
      <c r="G829" s="1">
        <f t="shared" si="14"/>
        <v>20.499999999999822</v>
      </c>
      <c r="M829" t="s">
        <v>14</v>
      </c>
      <c r="N829" s="217">
        <v>51.4</v>
      </c>
    </row>
    <row r="830" spans="1:14">
      <c r="A830" s="30">
        <v>45705</v>
      </c>
      <c r="B830" s="405">
        <v>30470</v>
      </c>
      <c r="C830" s="405" t="s">
        <v>29</v>
      </c>
      <c r="D830" t="s">
        <v>14</v>
      </c>
      <c r="E830" s="217"/>
      <c r="F830" s="217">
        <v>20.5</v>
      </c>
      <c r="G830" s="1">
        <f t="shared" si="14"/>
        <v>-1.7763568394002505E-13</v>
      </c>
    </row>
    <row r="831" spans="1:14">
      <c r="A831" s="68">
        <v>45688</v>
      </c>
      <c r="B831" s="404" t="s">
        <v>11</v>
      </c>
      <c r="C831" s="404" t="s">
        <v>12</v>
      </c>
      <c r="D831" t="s">
        <v>13</v>
      </c>
      <c r="E831" s="217">
        <v>154.6</v>
      </c>
      <c r="F831" s="217"/>
      <c r="G831" s="1">
        <f t="shared" si="14"/>
        <v>154.59999999999982</v>
      </c>
    </row>
    <row r="832" spans="1:14">
      <c r="A832" s="46"/>
      <c r="B832" s="405"/>
      <c r="C832" s="405"/>
      <c r="D832" t="s">
        <v>14</v>
      </c>
      <c r="E832" s="217">
        <v>45.8</v>
      </c>
      <c r="F832" s="217"/>
      <c r="G832" s="1">
        <f t="shared" si="14"/>
        <v>200.39999999999981</v>
      </c>
      <c r="I832" s="404" t="s">
        <v>12</v>
      </c>
      <c r="J832" t="s">
        <v>13</v>
      </c>
      <c r="K832" s="217">
        <v>154.6</v>
      </c>
    </row>
    <row r="833" spans="1:12">
      <c r="A833" s="46"/>
      <c r="B833" s="405"/>
      <c r="C833" s="405"/>
      <c r="D833" t="s">
        <v>15</v>
      </c>
      <c r="E833" s="217">
        <v>60</v>
      </c>
      <c r="F833" s="217"/>
      <c r="G833" s="1">
        <f t="shared" si="14"/>
        <v>260.39999999999981</v>
      </c>
      <c r="I833" s="405"/>
      <c r="J833" t="s">
        <v>14</v>
      </c>
      <c r="K833" s="217">
        <v>45.8</v>
      </c>
    </row>
    <row r="834" spans="1:12">
      <c r="A834" s="46"/>
      <c r="B834" s="405"/>
      <c r="C834" s="405"/>
      <c r="D834" t="s">
        <v>16</v>
      </c>
      <c r="E834" s="217">
        <v>5</v>
      </c>
      <c r="F834" s="217"/>
      <c r="G834" s="1">
        <f t="shared" si="14"/>
        <v>265.39999999999981</v>
      </c>
      <c r="I834" s="404" t="s">
        <v>19</v>
      </c>
      <c r="J834" t="s">
        <v>13</v>
      </c>
      <c r="K834" s="217">
        <v>127.2</v>
      </c>
    </row>
    <row r="835" spans="1:12">
      <c r="A835" s="46">
        <v>45688</v>
      </c>
      <c r="B835" s="405" t="s">
        <v>49</v>
      </c>
      <c r="C835" s="405" t="s">
        <v>12</v>
      </c>
      <c r="D835" t="s">
        <v>15</v>
      </c>
      <c r="E835" s="217"/>
      <c r="F835" s="217">
        <v>60</v>
      </c>
      <c r="G835" s="1">
        <f t="shared" si="14"/>
        <v>205.39999999999981</v>
      </c>
      <c r="J835" t="s">
        <v>14</v>
      </c>
      <c r="K835" s="217">
        <v>51.4</v>
      </c>
    </row>
    <row r="836" spans="1:12">
      <c r="A836" s="46">
        <v>45688</v>
      </c>
      <c r="B836" s="405" t="s">
        <v>49</v>
      </c>
      <c r="C836" s="405" t="s">
        <v>12</v>
      </c>
      <c r="D836" t="s">
        <v>16</v>
      </c>
      <c r="E836" s="217"/>
      <c r="F836" s="217">
        <v>5</v>
      </c>
      <c r="G836" s="1">
        <f t="shared" si="14"/>
        <v>200.39999999999981</v>
      </c>
      <c r="J836" t="s">
        <v>15</v>
      </c>
      <c r="K836" s="217">
        <v>2</v>
      </c>
    </row>
    <row r="837" spans="1:12">
      <c r="A837" s="46">
        <v>45737</v>
      </c>
      <c r="B837" s="405">
        <v>30674</v>
      </c>
      <c r="C837" s="405" t="s">
        <v>12</v>
      </c>
      <c r="D837" t="s">
        <v>13</v>
      </c>
      <c r="E837" s="217"/>
      <c r="F837" s="217">
        <v>154.6</v>
      </c>
      <c r="G837" s="1">
        <f t="shared" si="14"/>
        <v>45.799999999999812</v>
      </c>
      <c r="K837" s="217"/>
    </row>
    <row r="838" spans="1:12">
      <c r="A838" s="46">
        <v>45737</v>
      </c>
      <c r="B838" s="405">
        <v>30674</v>
      </c>
      <c r="C838" s="405" t="s">
        <v>12</v>
      </c>
      <c r="D838" t="s">
        <v>14</v>
      </c>
      <c r="E838" s="217"/>
      <c r="F838" s="217">
        <v>45.8</v>
      </c>
      <c r="G838" s="1">
        <f t="shared" si="14"/>
        <v>-1.8474111129762605E-13</v>
      </c>
      <c r="K838" s="217"/>
    </row>
    <row r="839" spans="1:12">
      <c r="A839" s="32">
        <v>45716</v>
      </c>
      <c r="B839" s="404" t="s">
        <v>11</v>
      </c>
      <c r="C839" s="404" t="s">
        <v>19</v>
      </c>
      <c r="D839" t="s">
        <v>13</v>
      </c>
      <c r="E839" s="217">
        <v>127.2</v>
      </c>
      <c r="F839" s="217"/>
      <c r="G839" s="1">
        <f t="shared" si="14"/>
        <v>127.19999999999982</v>
      </c>
      <c r="J839" t="s">
        <v>16</v>
      </c>
      <c r="K839" s="217">
        <v>5</v>
      </c>
    </row>
    <row r="840" spans="1:12">
      <c r="B840" s="405"/>
      <c r="C840" s="405"/>
      <c r="D840" t="s">
        <v>14</v>
      </c>
      <c r="E840" s="217">
        <v>51.4</v>
      </c>
      <c r="F840" s="217"/>
      <c r="G840" s="1">
        <f t="shared" si="14"/>
        <v>178.59999999999982</v>
      </c>
      <c r="K840" s="29">
        <f>SUM(K832:K839)</f>
        <v>385.99999999999994</v>
      </c>
    </row>
    <row r="841" spans="1:12">
      <c r="B841" s="405"/>
      <c r="C841" s="405"/>
      <c r="D841" t="s">
        <v>15</v>
      </c>
      <c r="E841" s="217">
        <v>56</v>
      </c>
      <c r="F841" s="217"/>
      <c r="G841" s="1">
        <f t="shared" si="14"/>
        <v>234.59999999999982</v>
      </c>
      <c r="L841" s="44">
        <f>400-K840</f>
        <v>14.000000000000057</v>
      </c>
    </row>
    <row r="842" spans="1:12">
      <c r="B842" s="405"/>
      <c r="C842" s="405"/>
      <c r="D842" t="s">
        <v>16</v>
      </c>
      <c r="E842" s="217">
        <v>5</v>
      </c>
      <c r="F842" s="217"/>
      <c r="G842" s="1">
        <f t="shared" si="14"/>
        <v>239.59999999999982</v>
      </c>
    </row>
    <row r="843" spans="1:12">
      <c r="A843" s="30">
        <v>45716</v>
      </c>
      <c r="B843" s="405" t="s">
        <v>50</v>
      </c>
      <c r="C843" s="405" t="s">
        <v>19</v>
      </c>
      <c r="D843" t="s">
        <v>15</v>
      </c>
      <c r="E843" s="217"/>
      <c r="F843" s="217">
        <v>54</v>
      </c>
      <c r="G843" s="1">
        <f t="shared" si="14"/>
        <v>185.59999999999982</v>
      </c>
    </row>
    <row r="844" spans="1:12">
      <c r="A844" s="46">
        <v>45737</v>
      </c>
      <c r="B844" s="405">
        <v>30674</v>
      </c>
      <c r="C844" s="405" t="s">
        <v>19</v>
      </c>
      <c r="D844" t="s">
        <v>13</v>
      </c>
      <c r="E844" s="217"/>
      <c r="F844" s="217">
        <v>127.2</v>
      </c>
      <c r="G844" s="1">
        <f t="shared" si="14"/>
        <v>58.399999999999821</v>
      </c>
    </row>
    <row r="845" spans="1:12">
      <c r="A845" s="46">
        <v>45737</v>
      </c>
      <c r="B845" s="405">
        <v>30674</v>
      </c>
      <c r="C845" s="405" t="s">
        <v>19</v>
      </c>
      <c r="D845" t="s">
        <v>14</v>
      </c>
      <c r="E845" s="217"/>
      <c r="F845" s="217">
        <v>51.4</v>
      </c>
      <c r="G845" s="1">
        <f t="shared" si="14"/>
        <v>6.9999999999998224</v>
      </c>
    </row>
    <row r="846" spans="1:12">
      <c r="A846" s="46">
        <v>45737</v>
      </c>
      <c r="B846" s="405">
        <v>30674</v>
      </c>
      <c r="C846" s="405" t="s">
        <v>19</v>
      </c>
      <c r="D846" t="s">
        <v>15</v>
      </c>
      <c r="F846" s="217">
        <v>2</v>
      </c>
      <c r="G846" s="1">
        <f t="shared" si="14"/>
        <v>4.9999999999998224</v>
      </c>
    </row>
    <row r="847" spans="1:12">
      <c r="A847" s="46">
        <v>45737</v>
      </c>
      <c r="B847" s="405">
        <v>30674</v>
      </c>
      <c r="C847" s="405" t="s">
        <v>19</v>
      </c>
      <c r="D847" t="s">
        <v>16</v>
      </c>
      <c r="F847" s="217">
        <v>5</v>
      </c>
      <c r="G847" s="1">
        <f t="shared" si="14"/>
        <v>-1.7763568394002505E-13</v>
      </c>
    </row>
    <row r="848" spans="1:12">
      <c r="A848" s="32">
        <v>45747</v>
      </c>
      <c r="B848" s="404" t="s">
        <v>11</v>
      </c>
      <c r="C848" s="404" t="s">
        <v>20</v>
      </c>
      <c r="D848" t="s">
        <v>13</v>
      </c>
      <c r="E848" s="217">
        <v>180.4</v>
      </c>
      <c r="F848" s="217"/>
      <c r="G848" s="1">
        <f t="shared" si="14"/>
        <v>180.39999999999984</v>
      </c>
    </row>
    <row r="849" spans="1:11">
      <c r="B849" s="405"/>
      <c r="C849" s="405"/>
      <c r="D849" t="s">
        <v>14</v>
      </c>
      <c r="E849" s="217">
        <v>35.4</v>
      </c>
      <c r="F849" s="217"/>
      <c r="G849" s="1">
        <f t="shared" si="14"/>
        <v>215.79999999999984</v>
      </c>
    </row>
    <row r="850" spans="1:11">
      <c r="B850" s="405"/>
      <c r="C850" s="405"/>
      <c r="D850" t="s">
        <v>15</v>
      </c>
      <c r="E850" s="217">
        <v>60</v>
      </c>
      <c r="F850" s="217"/>
      <c r="G850" s="1">
        <f t="shared" si="14"/>
        <v>275.79999999999984</v>
      </c>
    </row>
    <row r="851" spans="1:11">
      <c r="B851" s="405"/>
      <c r="C851" s="405"/>
      <c r="D851" t="s">
        <v>16</v>
      </c>
      <c r="E851" s="217">
        <v>5</v>
      </c>
      <c r="F851" s="217"/>
      <c r="G851" s="1">
        <f t="shared" si="14"/>
        <v>280.79999999999984</v>
      </c>
    </row>
    <row r="852" spans="1:11">
      <c r="A852" s="30">
        <v>45747</v>
      </c>
      <c r="B852" s="405" t="s">
        <v>53</v>
      </c>
      <c r="C852" s="405" t="s">
        <v>20</v>
      </c>
      <c r="D852" t="s">
        <v>15</v>
      </c>
      <c r="E852" s="217"/>
      <c r="F852" s="217">
        <v>60</v>
      </c>
      <c r="G852" s="1">
        <f t="shared" si="14"/>
        <v>220.79999999999984</v>
      </c>
    </row>
    <row r="853" spans="1:11">
      <c r="A853" s="30">
        <v>45747</v>
      </c>
      <c r="B853" s="405" t="s">
        <v>53</v>
      </c>
      <c r="C853" s="405" t="s">
        <v>20</v>
      </c>
      <c r="D853" t="s">
        <v>16</v>
      </c>
      <c r="E853" s="217"/>
      <c r="F853" s="217">
        <v>5</v>
      </c>
      <c r="G853" s="1">
        <f t="shared" si="14"/>
        <v>215.79999999999984</v>
      </c>
    </row>
    <row r="854" spans="1:11">
      <c r="A854" s="30">
        <v>45789</v>
      </c>
      <c r="B854" s="405">
        <v>30960</v>
      </c>
      <c r="C854" s="405" t="s">
        <v>20</v>
      </c>
      <c r="D854" t="s">
        <v>13</v>
      </c>
      <c r="E854" s="217"/>
      <c r="F854" s="217">
        <v>180.4</v>
      </c>
      <c r="G854" s="1">
        <f t="shared" si="14"/>
        <v>35.399999999999835</v>
      </c>
    </row>
    <row r="855" spans="1:11">
      <c r="A855" s="30">
        <v>45789</v>
      </c>
      <c r="B855" s="405">
        <v>30960</v>
      </c>
      <c r="C855" s="405" t="s">
        <v>20</v>
      </c>
      <c r="D855" t="s">
        <v>14</v>
      </c>
      <c r="E855" s="217"/>
      <c r="F855" s="217">
        <v>35.4</v>
      </c>
      <c r="G855" s="1">
        <f t="shared" si="14"/>
        <v>-1.6342482922482304E-13</v>
      </c>
    </row>
    <row r="856" spans="1:11">
      <c r="A856" s="68">
        <v>45777</v>
      </c>
      <c r="B856" s="404" t="s">
        <v>11</v>
      </c>
      <c r="C856" s="404" t="s">
        <v>21</v>
      </c>
      <c r="D856" t="s">
        <v>13</v>
      </c>
      <c r="E856" s="217">
        <v>143.4</v>
      </c>
      <c r="F856" s="217"/>
      <c r="G856" s="1">
        <f t="shared" si="14"/>
        <v>143.39999999999984</v>
      </c>
      <c r="I856" s="404"/>
      <c r="K856" s="217"/>
    </row>
    <row r="857" spans="1:11">
      <c r="A857" s="46"/>
      <c r="B857" s="405"/>
      <c r="C857" s="405"/>
      <c r="D857" t="s">
        <v>14</v>
      </c>
      <c r="E857" s="217">
        <v>37.4</v>
      </c>
      <c r="F857" s="217"/>
      <c r="G857" s="1">
        <f t="shared" si="14"/>
        <v>180.79999999999984</v>
      </c>
      <c r="I857" s="405"/>
      <c r="K857" s="217"/>
    </row>
    <row r="858" spans="1:11">
      <c r="A858" s="46"/>
      <c r="B858" s="405"/>
      <c r="C858" s="405"/>
      <c r="D858" t="s">
        <v>15</v>
      </c>
      <c r="E858" s="217">
        <v>60</v>
      </c>
      <c r="F858" s="217"/>
      <c r="G858" s="1">
        <f t="shared" si="14"/>
        <v>240.79999999999984</v>
      </c>
      <c r="K858" s="29"/>
    </row>
    <row r="859" spans="1:11">
      <c r="A859" s="46"/>
      <c r="B859" s="405"/>
      <c r="C859" s="405"/>
      <c r="D859" t="s">
        <v>16</v>
      </c>
      <c r="E859" s="217">
        <v>5</v>
      </c>
      <c r="F859" s="217"/>
      <c r="G859" s="1">
        <f t="shared" si="14"/>
        <v>245.79999999999984</v>
      </c>
      <c r="K859" s="29"/>
    </row>
    <row r="860" spans="1:11">
      <c r="A860" s="46">
        <v>45777</v>
      </c>
      <c r="B860" s="405" t="s">
        <v>65</v>
      </c>
      <c r="C860" s="405" t="s">
        <v>21</v>
      </c>
      <c r="D860" t="s">
        <v>15</v>
      </c>
      <c r="E860" s="217"/>
      <c r="F860" s="217">
        <v>60</v>
      </c>
      <c r="G860" s="1">
        <f t="shared" si="14"/>
        <v>185.79999999999984</v>
      </c>
    </row>
    <row r="861" spans="1:11">
      <c r="A861" s="46">
        <v>45777</v>
      </c>
      <c r="B861" s="405" t="s">
        <v>65</v>
      </c>
      <c r="C861" s="405" t="s">
        <v>21</v>
      </c>
      <c r="D861" t="s">
        <v>16</v>
      </c>
      <c r="E861" s="217"/>
      <c r="F861" s="217">
        <v>5</v>
      </c>
      <c r="G861" s="1">
        <f t="shared" si="14"/>
        <v>180.79999999999984</v>
      </c>
    </row>
    <row r="862" spans="1:11">
      <c r="A862" s="30">
        <v>45815</v>
      </c>
      <c r="B862" s="405">
        <v>31107</v>
      </c>
      <c r="C862" s="405" t="s">
        <v>21</v>
      </c>
      <c r="D862" t="s">
        <v>13</v>
      </c>
      <c r="F862" s="217">
        <v>143.4</v>
      </c>
      <c r="G862" s="1">
        <f t="shared" ref="G862:G927" si="15">+G861+E862-F862</f>
        <v>37.399999999999835</v>
      </c>
      <c r="H862" s="29"/>
    </row>
    <row r="863" spans="1:11">
      <c r="A863" s="30">
        <v>45815</v>
      </c>
      <c r="B863" s="405">
        <v>31107</v>
      </c>
      <c r="C863" s="405" t="s">
        <v>21</v>
      </c>
      <c r="D863" t="s">
        <v>14</v>
      </c>
      <c r="F863" s="217">
        <v>37.4</v>
      </c>
      <c r="G863" s="1">
        <f t="shared" si="15"/>
        <v>-1.6342482922482304E-13</v>
      </c>
    </row>
    <row r="864" spans="1:11">
      <c r="A864" s="32">
        <v>45808</v>
      </c>
      <c r="B864" s="404" t="s">
        <v>11</v>
      </c>
      <c r="C864" s="404" t="s">
        <v>22</v>
      </c>
      <c r="D864" t="s">
        <v>13</v>
      </c>
      <c r="E864" s="217">
        <v>100</v>
      </c>
      <c r="F864" s="217"/>
      <c r="G864" s="1">
        <f t="shared" si="15"/>
        <v>99.999999999999829</v>
      </c>
      <c r="H864" s="29"/>
    </row>
    <row r="865" spans="1:11">
      <c r="B865" s="405"/>
      <c r="C865" s="405"/>
      <c r="D865" t="s">
        <v>14</v>
      </c>
      <c r="E865" s="217">
        <v>46.7</v>
      </c>
      <c r="F865" s="217"/>
      <c r="G865" s="1">
        <f t="shared" si="15"/>
        <v>146.69999999999982</v>
      </c>
    </row>
    <row r="866" spans="1:11">
      <c r="B866" s="405"/>
      <c r="C866" s="405"/>
      <c r="D866" t="s">
        <v>15</v>
      </c>
      <c r="E866" s="217">
        <v>60</v>
      </c>
      <c r="F866" s="217"/>
      <c r="G866" s="1">
        <f t="shared" si="15"/>
        <v>206.69999999999982</v>
      </c>
    </row>
    <row r="867" spans="1:11">
      <c r="B867" s="405"/>
      <c r="C867" s="405"/>
      <c r="D867" t="s">
        <v>16</v>
      </c>
      <c r="E867" s="217">
        <v>5</v>
      </c>
      <c r="F867" s="217"/>
      <c r="G867" s="1">
        <f t="shared" si="15"/>
        <v>211.69999999999982</v>
      </c>
      <c r="H867" s="404"/>
      <c r="J867" s="217"/>
    </row>
    <row r="868" spans="1:11">
      <c r="A868" s="30">
        <v>45808</v>
      </c>
      <c r="B868" s="405" t="s">
        <v>55</v>
      </c>
      <c r="C868" s="405" t="s">
        <v>22</v>
      </c>
      <c r="D868" t="s">
        <v>15</v>
      </c>
      <c r="E868" s="217"/>
      <c r="F868" s="217">
        <v>60</v>
      </c>
      <c r="G868" s="1">
        <f t="shared" si="15"/>
        <v>151.69999999999982</v>
      </c>
      <c r="J868" s="217"/>
    </row>
    <row r="869" spans="1:11">
      <c r="A869" s="30">
        <v>45808</v>
      </c>
      <c r="B869" s="405" t="s">
        <v>55</v>
      </c>
      <c r="C869" s="405" t="s">
        <v>22</v>
      </c>
      <c r="D869" t="s">
        <v>16</v>
      </c>
      <c r="E869" s="217"/>
      <c r="F869" s="217">
        <v>5</v>
      </c>
      <c r="G869" s="1">
        <f t="shared" si="15"/>
        <v>146.69999999999982</v>
      </c>
      <c r="J869" s="29"/>
      <c r="K869" s="29"/>
    </row>
    <row r="870" spans="1:11">
      <c r="A870" s="30">
        <v>45845</v>
      </c>
      <c r="B870" s="405">
        <v>31278</v>
      </c>
      <c r="C870" s="405" t="s">
        <v>22</v>
      </c>
      <c r="D870" t="s">
        <v>13</v>
      </c>
      <c r="E870" s="217"/>
      <c r="F870" s="217">
        <v>100</v>
      </c>
      <c r="G870" s="1">
        <f t="shared" si="15"/>
        <v>46.699999999999818</v>
      </c>
      <c r="J870" s="29"/>
      <c r="K870" s="29"/>
    </row>
    <row r="871" spans="1:11">
      <c r="A871" s="30">
        <v>45845</v>
      </c>
      <c r="B871" s="405">
        <v>31278</v>
      </c>
      <c r="C871" s="405" t="s">
        <v>22</v>
      </c>
      <c r="D871" t="s">
        <v>14</v>
      </c>
      <c r="E871" s="217"/>
      <c r="F871" s="217">
        <v>46.7</v>
      </c>
      <c r="G871" s="1">
        <f t="shared" si="15"/>
        <v>-1.8474111129762605E-13</v>
      </c>
      <c r="J871" s="29"/>
      <c r="K871" s="29"/>
    </row>
    <row r="872" spans="1:11">
      <c r="A872" s="32">
        <v>45838</v>
      </c>
      <c r="B872" s="404" t="s">
        <v>11</v>
      </c>
      <c r="C872" s="404" t="s">
        <v>23</v>
      </c>
      <c r="D872" t="s">
        <v>13</v>
      </c>
      <c r="E872" s="13">
        <v>67.8</v>
      </c>
      <c r="F872" s="217"/>
      <c r="G872" s="1">
        <f t="shared" si="15"/>
        <v>67.799999999999812</v>
      </c>
    </row>
    <row r="873" spans="1:11">
      <c r="B873" s="405"/>
      <c r="C873" s="405"/>
      <c r="D873" t="s">
        <v>14</v>
      </c>
      <c r="E873" s="13">
        <v>31.5</v>
      </c>
      <c r="F873" s="217"/>
      <c r="G873" s="1">
        <f t="shared" si="15"/>
        <v>99.299999999999812</v>
      </c>
    </row>
    <row r="874" spans="1:11">
      <c r="B874" s="405"/>
      <c r="C874" s="405"/>
      <c r="D874" t="s">
        <v>15</v>
      </c>
      <c r="E874" s="13">
        <v>60</v>
      </c>
      <c r="F874" s="217"/>
      <c r="G874" s="1">
        <f t="shared" si="15"/>
        <v>159.29999999999981</v>
      </c>
    </row>
    <row r="875" spans="1:11">
      <c r="B875" s="405"/>
      <c r="C875" s="405"/>
      <c r="D875" t="s">
        <v>16</v>
      </c>
      <c r="E875" s="13">
        <v>5</v>
      </c>
      <c r="F875" s="217"/>
      <c r="G875" s="1">
        <f t="shared" si="15"/>
        <v>164.29999999999981</v>
      </c>
    </row>
    <row r="876" spans="1:11">
      <c r="A876" s="46">
        <v>45838</v>
      </c>
      <c r="B876" s="405" t="s">
        <v>56</v>
      </c>
      <c r="C876" s="405" t="s">
        <v>23</v>
      </c>
      <c r="D876" t="s">
        <v>15</v>
      </c>
      <c r="E876" s="217"/>
      <c r="F876" s="217">
        <v>60</v>
      </c>
      <c r="G876" s="1">
        <f t="shared" si="15"/>
        <v>104.29999999999981</v>
      </c>
    </row>
    <row r="877" spans="1:11">
      <c r="A877" s="46">
        <v>45838</v>
      </c>
      <c r="B877" s="405" t="s">
        <v>56</v>
      </c>
      <c r="C877" s="405" t="s">
        <v>23</v>
      </c>
      <c r="D877" t="s">
        <v>16</v>
      </c>
      <c r="E877" s="217"/>
      <c r="F877" s="217">
        <v>5</v>
      </c>
      <c r="G877" s="1">
        <f t="shared" si="15"/>
        <v>99.299999999999812</v>
      </c>
    </row>
    <row r="878" spans="1:11">
      <c r="A878" s="30">
        <v>45855</v>
      </c>
      <c r="B878" s="405">
        <v>31507</v>
      </c>
      <c r="C878" s="405" t="s">
        <v>23</v>
      </c>
      <c r="D878" t="s">
        <v>13</v>
      </c>
      <c r="F878" s="1">
        <v>67.8</v>
      </c>
      <c r="G878" s="1">
        <f t="shared" si="15"/>
        <v>31.499999999999815</v>
      </c>
    </row>
    <row r="879" spans="1:11">
      <c r="A879" s="30">
        <v>45855</v>
      </c>
      <c r="B879" s="405">
        <v>31507</v>
      </c>
      <c r="C879" s="405" t="s">
        <v>23</v>
      </c>
      <c r="D879" t="s">
        <v>14</v>
      </c>
      <c r="F879" s="1">
        <v>31.5</v>
      </c>
      <c r="G879" s="1">
        <f t="shared" si="15"/>
        <v>-1.8474111129762605E-13</v>
      </c>
    </row>
    <row r="880" spans="1:11">
      <c r="A880" s="68">
        <v>45869</v>
      </c>
      <c r="B880" s="404" t="s">
        <v>11</v>
      </c>
      <c r="C880" s="404" t="s">
        <v>24</v>
      </c>
      <c r="D880" t="s">
        <v>13</v>
      </c>
      <c r="E880" s="217">
        <v>55.1</v>
      </c>
      <c r="F880" s="217"/>
      <c r="G880" s="1">
        <f t="shared" si="15"/>
        <v>55.099999999999817</v>
      </c>
    </row>
    <row r="881" spans="1:13">
      <c r="A881" s="46"/>
      <c r="B881" s="405"/>
      <c r="C881" s="405"/>
      <c r="D881" t="s">
        <v>14</v>
      </c>
      <c r="E881" s="217">
        <v>33.299999999999997</v>
      </c>
      <c r="F881" s="217"/>
      <c r="G881" s="1">
        <f t="shared" si="15"/>
        <v>88.399999999999807</v>
      </c>
    </row>
    <row r="882" spans="1:13">
      <c r="A882" s="46"/>
      <c r="B882" s="405"/>
      <c r="C882" s="405"/>
      <c r="D882" t="s">
        <v>15</v>
      </c>
      <c r="E882" s="217">
        <v>60</v>
      </c>
      <c r="F882" s="217"/>
      <c r="G882" s="1">
        <f t="shared" si="15"/>
        <v>148.39999999999981</v>
      </c>
    </row>
    <row r="883" spans="1:13">
      <c r="A883" s="46"/>
      <c r="B883" s="405"/>
      <c r="C883" s="405"/>
      <c r="D883" t="s">
        <v>16</v>
      </c>
      <c r="E883" s="217">
        <v>5</v>
      </c>
      <c r="F883" s="217"/>
      <c r="G883" s="1">
        <f t="shared" si="15"/>
        <v>153.39999999999981</v>
      </c>
    </row>
    <row r="884" spans="1:13">
      <c r="A884" s="46">
        <v>45869</v>
      </c>
      <c r="B884" s="405" t="s">
        <v>32</v>
      </c>
      <c r="C884" s="405" t="s">
        <v>24</v>
      </c>
      <c r="D884" t="s">
        <v>15</v>
      </c>
      <c r="E884" s="217"/>
      <c r="F884" s="217">
        <v>60</v>
      </c>
      <c r="G884" s="1">
        <f t="shared" si="15"/>
        <v>93.399999999999807</v>
      </c>
    </row>
    <row r="885" spans="1:13">
      <c r="A885" s="46">
        <v>45869</v>
      </c>
      <c r="B885" s="405" t="s">
        <v>32</v>
      </c>
      <c r="C885" s="405" t="s">
        <v>24</v>
      </c>
      <c r="D885" t="s">
        <v>16</v>
      </c>
      <c r="E885" s="217"/>
      <c r="F885" s="217">
        <v>5</v>
      </c>
      <c r="G885" s="1">
        <f t="shared" si="15"/>
        <v>88.399999999999807</v>
      </c>
    </row>
    <row r="886" spans="1:13">
      <c r="A886" s="30">
        <v>45896</v>
      </c>
      <c r="B886" s="405">
        <v>31575</v>
      </c>
      <c r="C886" s="405" t="s">
        <v>24</v>
      </c>
      <c r="D886" t="s">
        <v>13</v>
      </c>
      <c r="F886" s="1">
        <v>55.1</v>
      </c>
      <c r="G886" s="1">
        <f t="shared" si="15"/>
        <v>33.299999999999805</v>
      </c>
      <c r="J886" s="404" t="s">
        <v>25</v>
      </c>
      <c r="K886" t="s">
        <v>13</v>
      </c>
      <c r="L886" s="223">
        <v>73.8</v>
      </c>
    </row>
    <row r="887" spans="1:13">
      <c r="A887" s="30">
        <v>45896</v>
      </c>
      <c r="B887" s="405">
        <v>31575</v>
      </c>
      <c r="C887" s="405" t="s">
        <v>24</v>
      </c>
      <c r="D887" t="s">
        <v>14</v>
      </c>
      <c r="F887" s="1">
        <v>33.299999999999997</v>
      </c>
      <c r="G887" s="1">
        <f t="shared" si="15"/>
        <v>-1.9184653865522705E-13</v>
      </c>
      <c r="J887" s="405"/>
      <c r="K887" t="s">
        <v>14</v>
      </c>
      <c r="L887" s="223">
        <v>63</v>
      </c>
    </row>
    <row r="888" spans="1:13">
      <c r="A888" s="32">
        <v>45900</v>
      </c>
      <c r="B888" s="404" t="s">
        <v>11</v>
      </c>
      <c r="C888" s="404" t="s">
        <v>25</v>
      </c>
      <c r="D888" t="s">
        <v>13</v>
      </c>
      <c r="E888" s="217">
        <v>73.8</v>
      </c>
      <c r="F888" s="217"/>
      <c r="G888" s="1">
        <f t="shared" si="15"/>
        <v>73.799999999999812</v>
      </c>
      <c r="K888" t="s">
        <v>15</v>
      </c>
      <c r="L888" s="44">
        <f>E890-F892</f>
        <v>6</v>
      </c>
    </row>
    <row r="889" spans="1:13">
      <c r="B889" s="405"/>
      <c r="C889" s="405"/>
      <c r="D889" t="s">
        <v>14</v>
      </c>
      <c r="E889" s="217">
        <v>63</v>
      </c>
      <c r="F889" s="217"/>
      <c r="G889" s="1">
        <f t="shared" si="15"/>
        <v>136.79999999999981</v>
      </c>
      <c r="K889" t="s">
        <v>16</v>
      </c>
      <c r="L889" s="44">
        <v>5</v>
      </c>
    </row>
    <row r="890" spans="1:13">
      <c r="B890" s="405"/>
      <c r="C890" s="405"/>
      <c r="D890" t="s">
        <v>15</v>
      </c>
      <c r="E890" s="217">
        <v>60</v>
      </c>
      <c r="F890" s="217"/>
      <c r="G890" s="1">
        <f t="shared" si="15"/>
        <v>196.79999999999981</v>
      </c>
      <c r="K890">
        <v>150</v>
      </c>
      <c r="L890" s="44">
        <f>SUM(L886:L889)</f>
        <v>147.80000000000001</v>
      </c>
      <c r="M890" s="44">
        <f>K890-L890</f>
        <v>2.1999999999999886</v>
      </c>
    </row>
    <row r="891" spans="1:13">
      <c r="B891" s="405"/>
      <c r="C891" s="405"/>
      <c r="D891" t="s">
        <v>16</v>
      </c>
      <c r="E891" s="217">
        <v>5</v>
      </c>
      <c r="F891" s="217"/>
      <c r="G891" s="1">
        <f t="shared" si="15"/>
        <v>201.79999999999981</v>
      </c>
    </row>
    <row r="892" spans="1:13">
      <c r="A892" s="30">
        <v>45900</v>
      </c>
      <c r="B892" s="405" t="s">
        <v>75</v>
      </c>
      <c r="C892" s="405" t="s">
        <v>25</v>
      </c>
      <c r="D892" t="s">
        <v>15</v>
      </c>
      <c r="E892" s="217"/>
      <c r="F892" s="217">
        <v>54</v>
      </c>
      <c r="G892" s="1">
        <f t="shared" si="15"/>
        <v>147.79999999999981</v>
      </c>
    </row>
    <row r="893" spans="1:13">
      <c r="A893" s="30">
        <v>45936</v>
      </c>
      <c r="B893" s="405">
        <v>31698</v>
      </c>
      <c r="C893" s="405" t="s">
        <v>25</v>
      </c>
      <c r="D893" t="s">
        <v>15</v>
      </c>
      <c r="E893" s="217"/>
      <c r="F893" s="217">
        <v>6</v>
      </c>
      <c r="G893" s="1">
        <f t="shared" si="15"/>
        <v>141.79999999999981</v>
      </c>
    </row>
    <row r="894" spans="1:13">
      <c r="A894" s="30">
        <v>45936</v>
      </c>
      <c r="B894" s="405">
        <v>31698</v>
      </c>
      <c r="C894" s="405" t="s">
        <v>25</v>
      </c>
      <c r="D894" t="s">
        <v>16</v>
      </c>
      <c r="E894" s="217"/>
      <c r="F894" s="217">
        <v>5</v>
      </c>
      <c r="G894" s="1">
        <f t="shared" si="15"/>
        <v>136.79999999999981</v>
      </c>
    </row>
    <row r="895" spans="1:13">
      <c r="A895" s="30">
        <v>45936</v>
      </c>
      <c r="B895" s="405">
        <v>31698</v>
      </c>
      <c r="C895" s="405" t="s">
        <v>25</v>
      </c>
      <c r="D895" t="s">
        <v>13</v>
      </c>
      <c r="E895" s="217"/>
      <c r="F895" s="217">
        <v>73.8</v>
      </c>
      <c r="G895" s="1">
        <f t="shared" si="15"/>
        <v>62.999999999999815</v>
      </c>
    </row>
    <row r="896" spans="1:13">
      <c r="A896" s="30">
        <v>45936</v>
      </c>
      <c r="B896" s="405">
        <v>31698</v>
      </c>
      <c r="C896" s="405" t="s">
        <v>25</v>
      </c>
      <c r="D896" t="s">
        <v>14</v>
      </c>
      <c r="E896" s="217"/>
      <c r="F896" s="217">
        <v>63</v>
      </c>
      <c r="G896" s="1">
        <f t="shared" si="15"/>
        <v>-1.8474111129762605E-13</v>
      </c>
    </row>
    <row r="897" spans="1:11">
      <c r="A897" s="68">
        <v>45930</v>
      </c>
      <c r="B897" s="404" t="s">
        <v>11</v>
      </c>
      <c r="C897" s="404" t="s">
        <v>41</v>
      </c>
      <c r="D897" t="s">
        <v>13</v>
      </c>
      <c r="E897" s="217">
        <v>67.2</v>
      </c>
      <c r="F897" s="217"/>
      <c r="G897" s="1">
        <f t="shared" si="15"/>
        <v>67.199999999999818</v>
      </c>
    </row>
    <row r="898" spans="1:11">
      <c r="A898" s="46"/>
      <c r="B898" s="405"/>
      <c r="C898" s="405"/>
      <c r="D898" t="s">
        <v>14</v>
      </c>
      <c r="E898" s="217">
        <v>31.3</v>
      </c>
      <c r="G898" s="1">
        <f t="shared" si="15"/>
        <v>98.499999999999815</v>
      </c>
    </row>
    <row r="899" spans="1:11">
      <c r="A899" s="46"/>
      <c r="B899" s="405"/>
      <c r="C899" s="405"/>
      <c r="D899" t="s">
        <v>15</v>
      </c>
      <c r="E899" s="217">
        <v>60</v>
      </c>
      <c r="G899" s="1">
        <f t="shared" si="15"/>
        <v>158.49999999999983</v>
      </c>
      <c r="H899" s="29">
        <f>100-G899</f>
        <v>-58.499999999999829</v>
      </c>
    </row>
    <row r="900" spans="1:11">
      <c r="A900" s="46"/>
      <c r="B900" s="405"/>
      <c r="C900" s="405"/>
      <c r="D900" t="s">
        <v>16</v>
      </c>
      <c r="E900" s="217">
        <v>5</v>
      </c>
      <c r="G900" s="1">
        <f t="shared" si="15"/>
        <v>163.49999999999983</v>
      </c>
    </row>
    <row r="901" spans="1:11">
      <c r="B901" s="405"/>
      <c r="C901" s="405"/>
      <c r="D901" t="s">
        <v>76</v>
      </c>
      <c r="E901" s="217">
        <v>10</v>
      </c>
      <c r="G901" s="1">
        <f t="shared" si="15"/>
        <v>173.49999999999983</v>
      </c>
    </row>
    <row r="902" spans="1:11">
      <c r="A902" s="30">
        <v>45905</v>
      </c>
      <c r="B902" s="405"/>
      <c r="C902" s="405" t="s">
        <v>41</v>
      </c>
      <c r="D902" t="s">
        <v>76</v>
      </c>
      <c r="F902" s="1">
        <v>10</v>
      </c>
      <c r="G902" s="1">
        <f t="shared" si="15"/>
        <v>163.49999999999983</v>
      </c>
    </row>
    <row r="903" spans="1:11">
      <c r="A903" s="30">
        <v>45930</v>
      </c>
      <c r="B903" s="405" t="s">
        <v>150</v>
      </c>
      <c r="C903" s="405" t="s">
        <v>41</v>
      </c>
      <c r="D903" t="s">
        <v>15</v>
      </c>
      <c r="F903" s="217">
        <v>60</v>
      </c>
      <c r="G903" s="1">
        <f t="shared" si="15"/>
        <v>103.49999999999983</v>
      </c>
    </row>
    <row r="904" spans="1:11">
      <c r="A904" s="30">
        <v>45930</v>
      </c>
      <c r="B904" s="405" t="s">
        <v>150</v>
      </c>
      <c r="C904" s="405" t="s">
        <v>41</v>
      </c>
      <c r="D904" t="s">
        <v>16</v>
      </c>
      <c r="F904" s="217">
        <v>5</v>
      </c>
      <c r="G904" s="1">
        <f t="shared" si="15"/>
        <v>98.499999999999829</v>
      </c>
    </row>
    <row r="905" spans="1:11">
      <c r="A905" s="30">
        <v>45968</v>
      </c>
      <c r="B905" s="405">
        <v>31884</v>
      </c>
      <c r="C905" s="405" t="s">
        <v>41</v>
      </c>
      <c r="D905" t="s">
        <v>13</v>
      </c>
      <c r="F905" s="217">
        <v>67.2</v>
      </c>
      <c r="G905" s="1">
        <f t="shared" si="15"/>
        <v>31.299999999999827</v>
      </c>
    </row>
    <row r="906" spans="1:11">
      <c r="A906" s="30">
        <v>45968</v>
      </c>
      <c r="B906" s="405">
        <v>31884</v>
      </c>
      <c r="C906" s="405" t="s">
        <v>41</v>
      </c>
      <c r="D906" t="s">
        <v>14</v>
      </c>
      <c r="F906" s="217">
        <v>31.3</v>
      </c>
      <c r="G906" s="1">
        <f t="shared" si="15"/>
        <v>-1.7408297026122455E-13</v>
      </c>
    </row>
    <row r="907" spans="1:11">
      <c r="A907" s="68">
        <v>45961</v>
      </c>
      <c r="B907" s="404" t="s">
        <v>11</v>
      </c>
      <c r="C907" s="404" t="s">
        <v>27</v>
      </c>
      <c r="D907" t="s">
        <v>13</v>
      </c>
      <c r="E907" s="1">
        <v>78.7</v>
      </c>
      <c r="G907" s="1">
        <f t="shared" si="15"/>
        <v>78.699999999999832</v>
      </c>
      <c r="I907" s="404" t="s">
        <v>41</v>
      </c>
      <c r="J907" t="s">
        <v>13</v>
      </c>
      <c r="K907" s="217">
        <v>67.2</v>
      </c>
    </row>
    <row r="908" spans="1:11">
      <c r="A908" s="46"/>
      <c r="B908" s="405"/>
      <c r="C908" s="405"/>
      <c r="D908" t="s">
        <v>14</v>
      </c>
      <c r="E908" s="1">
        <v>52.5</v>
      </c>
      <c r="G908" s="1">
        <f t="shared" si="15"/>
        <v>131.19999999999982</v>
      </c>
      <c r="I908" s="405"/>
      <c r="J908" t="s">
        <v>14</v>
      </c>
      <c r="K908" s="217">
        <v>31.3</v>
      </c>
    </row>
    <row r="909" spans="1:11">
      <c r="A909" s="46"/>
      <c r="B909" s="405"/>
      <c r="C909" s="405"/>
      <c r="D909" t="s">
        <v>15</v>
      </c>
      <c r="E909" s="217">
        <v>60</v>
      </c>
      <c r="G909" s="1">
        <f t="shared" si="15"/>
        <v>191.19999999999982</v>
      </c>
      <c r="K909" s="29">
        <f>SUM(K907:K908)</f>
        <v>98.5</v>
      </c>
    </row>
    <row r="910" spans="1:11">
      <c r="A910" s="46"/>
      <c r="B910" s="405"/>
      <c r="C910" s="405"/>
      <c r="D910" t="s">
        <v>16</v>
      </c>
      <c r="E910" s="217">
        <v>5</v>
      </c>
      <c r="G910" s="1">
        <f t="shared" si="15"/>
        <v>196.19999999999982</v>
      </c>
    </row>
    <row r="911" spans="1:11">
      <c r="A911" s="30">
        <v>45961</v>
      </c>
      <c r="B911" s="405" t="s">
        <v>62</v>
      </c>
      <c r="C911" t="s">
        <v>27</v>
      </c>
      <c r="D911" t="s">
        <v>15</v>
      </c>
      <c r="E911" s="217"/>
      <c r="F911" s="217">
        <v>60</v>
      </c>
      <c r="G911" s="1">
        <f t="shared" si="15"/>
        <v>136.19999999999982</v>
      </c>
    </row>
    <row r="912" spans="1:11">
      <c r="A912" s="30">
        <v>45961</v>
      </c>
      <c r="B912" s="405" t="s">
        <v>62</v>
      </c>
      <c r="C912" t="s">
        <v>27</v>
      </c>
      <c r="D912" t="s">
        <v>16</v>
      </c>
      <c r="E912"/>
      <c r="F912" s="217">
        <v>5</v>
      </c>
      <c r="G912" s="1">
        <f t="shared" si="15"/>
        <v>131.19999999999982</v>
      </c>
    </row>
    <row r="913" spans="1:13">
      <c r="A913" s="30">
        <v>45986</v>
      </c>
      <c r="B913" s="405">
        <v>32080</v>
      </c>
      <c r="C913" t="s">
        <v>27</v>
      </c>
      <c r="D913" t="s">
        <v>13</v>
      </c>
      <c r="F913" s="1">
        <v>78.7</v>
      </c>
      <c r="G913" s="1">
        <f t="shared" si="15"/>
        <v>52.499999999999815</v>
      </c>
      <c r="J913" s="1"/>
    </row>
    <row r="914" spans="1:13">
      <c r="A914" s="30">
        <v>45986</v>
      </c>
      <c r="B914" s="405">
        <v>32080</v>
      </c>
      <c r="C914" t="s">
        <v>27</v>
      </c>
      <c r="D914" t="s">
        <v>14</v>
      </c>
      <c r="F914" s="1">
        <v>52.5</v>
      </c>
      <c r="G914" s="1">
        <f t="shared" si="15"/>
        <v>-1.8474111129762605E-13</v>
      </c>
      <c r="J914" s="1"/>
    </row>
    <row r="915" spans="1:13">
      <c r="A915" s="68">
        <v>45991</v>
      </c>
      <c r="B915" s="404" t="s">
        <v>11</v>
      </c>
      <c r="C915" s="404" t="s">
        <v>28</v>
      </c>
      <c r="D915" t="s">
        <v>13</v>
      </c>
      <c r="E915" s="44">
        <v>96.8</v>
      </c>
      <c r="G915" s="1">
        <f t="shared" si="15"/>
        <v>96.799999999999812</v>
      </c>
      <c r="J915" s="13"/>
    </row>
    <row r="916" spans="1:13">
      <c r="A916" s="46"/>
      <c r="B916" s="405"/>
      <c r="C916" s="405"/>
      <c r="D916" t="s">
        <v>14</v>
      </c>
      <c r="E916" s="44">
        <v>60.1</v>
      </c>
      <c r="G916" s="1">
        <f t="shared" si="15"/>
        <v>156.89999999999981</v>
      </c>
    </row>
    <row r="917" spans="1:13">
      <c r="A917" s="46"/>
      <c r="B917" s="405"/>
      <c r="C917" s="405"/>
      <c r="D917" t="s">
        <v>15</v>
      </c>
      <c r="E917" s="217">
        <v>60</v>
      </c>
      <c r="G917" s="1">
        <f t="shared" si="15"/>
        <v>216.89999999999981</v>
      </c>
      <c r="J917" s="404"/>
      <c r="L917" s="1"/>
    </row>
    <row r="918" spans="1:13">
      <c r="A918" s="46"/>
      <c r="B918" s="405"/>
      <c r="C918" s="405"/>
      <c r="D918" t="s">
        <v>16</v>
      </c>
      <c r="E918" s="217">
        <v>5</v>
      </c>
      <c r="G918" s="1">
        <f t="shared" si="15"/>
        <v>221.89999999999981</v>
      </c>
      <c r="J918" s="405"/>
      <c r="L918" s="1"/>
    </row>
    <row r="919" spans="1:13">
      <c r="A919" s="30">
        <v>45991</v>
      </c>
      <c r="B919" s="405" t="s">
        <v>64</v>
      </c>
      <c r="C919" s="405" t="s">
        <v>28</v>
      </c>
      <c r="D919" t="s">
        <v>15</v>
      </c>
      <c r="E919" s="13"/>
      <c r="F919" s="217">
        <v>60</v>
      </c>
      <c r="G919" s="1">
        <f t="shared" si="15"/>
        <v>161.89999999999981</v>
      </c>
      <c r="M919" s="44"/>
    </row>
    <row r="920" spans="1:13">
      <c r="A920" s="30">
        <v>45991</v>
      </c>
      <c r="B920" s="405" t="s">
        <v>64</v>
      </c>
      <c r="C920" s="405" t="s">
        <v>28</v>
      </c>
      <c r="D920" t="s">
        <v>16</v>
      </c>
      <c r="E920" s="13"/>
      <c r="F920" s="217">
        <v>5</v>
      </c>
      <c r="G920" s="1">
        <f t="shared" si="15"/>
        <v>156.89999999999981</v>
      </c>
    </row>
    <row r="921" spans="1:13">
      <c r="A921" s="30">
        <v>46027</v>
      </c>
      <c r="B921" s="405">
        <v>32279</v>
      </c>
      <c r="C921" s="405" t="s">
        <v>28</v>
      </c>
      <c r="D921" t="s">
        <v>13</v>
      </c>
      <c r="E921" s="13"/>
      <c r="F921" s="217">
        <v>96.8</v>
      </c>
      <c r="G921" s="1">
        <f t="shared" si="15"/>
        <v>60.09999999999981</v>
      </c>
    </row>
    <row r="922" spans="1:13">
      <c r="A922" s="30">
        <v>46027</v>
      </c>
      <c r="B922" s="405">
        <v>32279</v>
      </c>
      <c r="C922" s="405" t="s">
        <v>28</v>
      </c>
      <c r="D922" t="s">
        <v>14</v>
      </c>
      <c r="E922" s="13"/>
      <c r="F922" s="217">
        <v>60.1</v>
      </c>
      <c r="G922" s="1">
        <f t="shared" si="15"/>
        <v>-1.9184653865522705E-13</v>
      </c>
    </row>
    <row r="923" spans="1:13">
      <c r="A923" s="68">
        <v>46022</v>
      </c>
      <c r="B923" s="404" t="s">
        <v>11</v>
      </c>
      <c r="C923" s="404" t="s">
        <v>29</v>
      </c>
      <c r="D923" t="s">
        <v>13</v>
      </c>
      <c r="E923" s="44">
        <v>128</v>
      </c>
      <c r="G923" s="1">
        <f t="shared" si="15"/>
        <v>127.9999999999998</v>
      </c>
    </row>
    <row r="924" spans="1:13">
      <c r="A924" s="46"/>
      <c r="B924" s="405"/>
      <c r="C924" s="405"/>
      <c r="D924" t="s">
        <v>14</v>
      </c>
      <c r="E924" s="44">
        <v>60.5</v>
      </c>
      <c r="G924" s="1">
        <f t="shared" si="15"/>
        <v>188.4999999999998</v>
      </c>
    </row>
    <row r="925" spans="1:13">
      <c r="A925" s="46"/>
      <c r="B925" s="405"/>
      <c r="C925" s="405"/>
      <c r="D925" t="s">
        <v>15</v>
      </c>
      <c r="E925" s="217">
        <v>60</v>
      </c>
      <c r="G925" s="1">
        <f t="shared" si="15"/>
        <v>248.4999999999998</v>
      </c>
      <c r="J925" s="422" t="s">
        <v>529</v>
      </c>
      <c r="K925" s="422"/>
      <c r="L925" s="422"/>
    </row>
    <row r="926" spans="1:13">
      <c r="A926" s="46"/>
      <c r="B926" s="405"/>
      <c r="C926" s="405"/>
      <c r="D926" t="s">
        <v>16</v>
      </c>
      <c r="E926" s="217">
        <v>5</v>
      </c>
      <c r="G926" s="1">
        <f t="shared" si="15"/>
        <v>253.4999999999998</v>
      </c>
      <c r="I926">
        <v>2025</v>
      </c>
      <c r="J926" s="404" t="s">
        <v>29</v>
      </c>
      <c r="K926" t="s">
        <v>13</v>
      </c>
      <c r="L926" s="44">
        <v>128</v>
      </c>
    </row>
    <row r="927" spans="1:13">
      <c r="A927" s="46">
        <v>46022</v>
      </c>
      <c r="B927" s="405" t="s">
        <v>48</v>
      </c>
      <c r="C927" s="167" t="s">
        <v>29</v>
      </c>
      <c r="D927" t="s">
        <v>15</v>
      </c>
      <c r="E927" s="13"/>
      <c r="F927" s="217">
        <v>60</v>
      </c>
      <c r="G927" s="1">
        <f t="shared" si="15"/>
        <v>193.4999999999998</v>
      </c>
      <c r="J927" s="405"/>
      <c r="K927" t="s">
        <v>14</v>
      </c>
      <c r="L927" s="44">
        <v>60.5</v>
      </c>
    </row>
    <row r="928" spans="1:13">
      <c r="A928" s="46">
        <v>46022</v>
      </c>
      <c r="B928" s="405" t="s">
        <v>48</v>
      </c>
      <c r="C928" s="167" t="s">
        <v>29</v>
      </c>
      <c r="D928" t="s">
        <v>16</v>
      </c>
      <c r="E928" s="13"/>
      <c r="F928" s="217">
        <v>5</v>
      </c>
      <c r="G928" s="1">
        <f t="shared" ref="G928:G930" si="16">+G927+E928-F928</f>
        <v>188.4999999999998</v>
      </c>
      <c r="K928">
        <v>200</v>
      </c>
      <c r="L928" s="159">
        <f>SUM(L926:L927)</f>
        <v>188.5</v>
      </c>
      <c r="M928" s="44">
        <f>K928-L928</f>
        <v>11.5</v>
      </c>
    </row>
    <row r="929" spans="1:13">
      <c r="A929" s="30">
        <v>46051</v>
      </c>
      <c r="B929" s="405">
        <v>32437</v>
      </c>
      <c r="C929" s="405" t="s">
        <v>29</v>
      </c>
      <c r="D929" t="s">
        <v>13</v>
      </c>
      <c r="F929" s="1">
        <v>128</v>
      </c>
      <c r="G929" s="1">
        <f t="shared" si="16"/>
        <v>60.499999999999801</v>
      </c>
    </row>
    <row r="930" spans="1:13">
      <c r="A930" s="30">
        <v>46051</v>
      </c>
      <c r="B930" s="405">
        <v>32437</v>
      </c>
      <c r="C930" s="405" t="s">
        <v>29</v>
      </c>
      <c r="D930" t="s">
        <v>14</v>
      </c>
      <c r="F930" s="1">
        <v>60.5</v>
      </c>
      <c r="G930" s="1">
        <f t="shared" si="16"/>
        <v>-1.9895196601282805E-13</v>
      </c>
    </row>
    <row r="931" spans="1:13">
      <c r="A931" s="68">
        <v>46053</v>
      </c>
      <c r="B931" s="404" t="s">
        <v>11</v>
      </c>
      <c r="C931" s="404" t="s">
        <v>12</v>
      </c>
      <c r="D931" t="s">
        <v>13</v>
      </c>
      <c r="E931" s="44">
        <v>149.9</v>
      </c>
      <c r="G931" s="1">
        <f>+G930+E931-F931</f>
        <v>149.89999999999981</v>
      </c>
    </row>
    <row r="932" spans="1:13">
      <c r="A932" s="46"/>
      <c r="B932" s="405"/>
      <c r="C932" s="405"/>
      <c r="D932" t="s">
        <v>14</v>
      </c>
      <c r="E932" s="44">
        <v>76.8</v>
      </c>
      <c r="G932" s="1">
        <f>+G931+E932-F932</f>
        <v>226.69999999999982</v>
      </c>
    </row>
    <row r="933" spans="1:13">
      <c r="A933" s="46"/>
      <c r="B933" s="405"/>
      <c r="C933" s="405"/>
      <c r="D933" t="s">
        <v>15</v>
      </c>
      <c r="E933" s="217">
        <v>60</v>
      </c>
      <c r="G933" s="1">
        <f>+G932+E933-F933</f>
        <v>286.69999999999982</v>
      </c>
    </row>
    <row r="934" spans="1:13">
      <c r="A934" s="46"/>
      <c r="B934" s="405"/>
      <c r="C934" s="405"/>
      <c r="D934" t="s">
        <v>16</v>
      </c>
      <c r="E934" s="217">
        <v>5</v>
      </c>
      <c r="G934" s="1">
        <f>+G933+E934-F934</f>
        <v>291.69999999999982</v>
      </c>
      <c r="J934" s="421" t="s">
        <v>529</v>
      </c>
      <c r="K934" s="421"/>
      <c r="L934" s="421"/>
    </row>
    <row r="935" spans="1:13">
      <c r="A935" s="46"/>
      <c r="B935" s="405"/>
      <c r="C935" s="405"/>
      <c r="D935" t="s">
        <v>100</v>
      </c>
      <c r="E935" s="217">
        <v>10</v>
      </c>
      <c r="G935" s="1">
        <f t="shared" ref="G935:G937" si="17">+G934+E935-F935</f>
        <v>301.69999999999982</v>
      </c>
      <c r="I935" s="404">
        <v>2026</v>
      </c>
      <c r="J935" s="404" t="s">
        <v>12</v>
      </c>
      <c r="K935" t="s">
        <v>13</v>
      </c>
      <c r="L935" s="44">
        <v>149.9</v>
      </c>
    </row>
    <row r="936" spans="1:13">
      <c r="A936" s="46">
        <v>46053</v>
      </c>
      <c r="B936" s="405" t="s">
        <v>49</v>
      </c>
      <c r="C936" s="405" t="s">
        <v>12</v>
      </c>
      <c r="D936" t="s">
        <v>15</v>
      </c>
      <c r="E936" s="217"/>
      <c r="F936" s="217">
        <v>60</v>
      </c>
      <c r="G936" s="1">
        <f t="shared" si="17"/>
        <v>241.69999999999982</v>
      </c>
      <c r="J936" s="405"/>
      <c r="K936" t="s">
        <v>14</v>
      </c>
      <c r="L936" s="44">
        <v>76.8</v>
      </c>
    </row>
    <row r="937" spans="1:13">
      <c r="A937" s="46">
        <v>46053</v>
      </c>
      <c r="B937" s="405" t="s">
        <v>49</v>
      </c>
      <c r="C937" s="405" t="s">
        <v>12</v>
      </c>
      <c r="D937" t="s">
        <v>16</v>
      </c>
      <c r="E937" s="217"/>
      <c r="F937" s="217">
        <v>5</v>
      </c>
      <c r="G937" s="1">
        <f t="shared" si="17"/>
        <v>236.69999999999982</v>
      </c>
      <c r="K937" t="s">
        <v>100</v>
      </c>
      <c r="L937" s="217">
        <v>10</v>
      </c>
    </row>
    <row r="938" spans="1:13">
      <c r="A938" s="46">
        <v>46085</v>
      </c>
      <c r="B938" s="405">
        <v>32614</v>
      </c>
      <c r="C938" s="405" t="s">
        <v>12</v>
      </c>
      <c r="D938" t="s">
        <v>13</v>
      </c>
      <c r="E938" s="217"/>
      <c r="F938" s="217">
        <v>149.9</v>
      </c>
      <c r="G938" s="1">
        <f>+G937+E938-F938</f>
        <v>86.799999999999812</v>
      </c>
      <c r="L938" s="217"/>
    </row>
    <row r="939" spans="1:13">
      <c r="A939" s="46">
        <v>46085</v>
      </c>
      <c r="B939" s="405">
        <v>32614</v>
      </c>
      <c r="C939" s="405" t="s">
        <v>12</v>
      </c>
      <c r="D939" t="s">
        <v>14</v>
      </c>
      <c r="E939" s="217"/>
      <c r="F939" s="217">
        <v>76.8</v>
      </c>
      <c r="G939" s="1">
        <f>+G938+E939-F939</f>
        <v>9.9999999999998153</v>
      </c>
      <c r="L939" s="217"/>
    </row>
    <row r="940" spans="1:13">
      <c r="A940" s="46">
        <v>46085</v>
      </c>
      <c r="B940" s="405">
        <v>32614</v>
      </c>
      <c r="C940" s="405" t="s">
        <v>12</v>
      </c>
      <c r="D940" t="s">
        <v>100</v>
      </c>
      <c r="E940" s="217"/>
      <c r="F940" s="217">
        <v>10</v>
      </c>
      <c r="G940" s="1">
        <f>+G939+E940-F940</f>
        <v>-1.8474111129762605E-13</v>
      </c>
      <c r="L940" s="217"/>
    </row>
    <row r="941" spans="1:13">
      <c r="A941" s="32">
        <v>46081</v>
      </c>
      <c r="B941" s="404" t="s">
        <v>11</v>
      </c>
      <c r="C941" s="404" t="s">
        <v>19</v>
      </c>
      <c r="D941" t="s">
        <v>13</v>
      </c>
      <c r="E941" s="44">
        <v>147.19999999999999</v>
      </c>
      <c r="G941" s="1">
        <f>+G940+E941-F941</f>
        <v>147.19999999999982</v>
      </c>
      <c r="M941" s="44"/>
    </row>
    <row r="942" spans="1:13">
      <c r="B942" s="405"/>
      <c r="C942" s="405"/>
      <c r="D942" t="s">
        <v>14</v>
      </c>
      <c r="E942" s="44">
        <v>75.7</v>
      </c>
      <c r="G942" s="1">
        <f>+G941+E942-F942</f>
        <v>222.89999999999981</v>
      </c>
    </row>
    <row r="943" spans="1:13">
      <c r="B943" s="405"/>
      <c r="C943" s="405"/>
      <c r="D943" t="s">
        <v>15</v>
      </c>
      <c r="E943" s="217">
        <v>56</v>
      </c>
      <c r="G943" s="1">
        <f>+G942+E943-F943</f>
        <v>278.89999999999981</v>
      </c>
    </row>
    <row r="944" spans="1:13">
      <c r="B944" s="405"/>
      <c r="C944" s="405"/>
      <c r="D944" t="s">
        <v>16</v>
      </c>
      <c r="E944" s="217">
        <v>5</v>
      </c>
      <c r="G944" s="1">
        <f>+G943+E944-F944</f>
        <v>283.89999999999981</v>
      </c>
    </row>
    <row r="945" spans="1:13">
      <c r="A945" s="46">
        <v>46081</v>
      </c>
      <c r="B945" s="405" t="s">
        <v>50</v>
      </c>
      <c r="C945" s="405" t="s">
        <v>19</v>
      </c>
      <c r="D945" t="s">
        <v>15</v>
      </c>
      <c r="F945" s="217">
        <v>56</v>
      </c>
      <c r="G945" s="1">
        <f>+G944+E945-F945</f>
        <v>227.89999999999981</v>
      </c>
    </row>
    <row r="946" spans="1:13">
      <c r="A946" s="46">
        <v>46081</v>
      </c>
      <c r="B946" s="405" t="s">
        <v>50</v>
      </c>
      <c r="C946" s="405" t="s">
        <v>19</v>
      </c>
      <c r="D946" t="s">
        <v>16</v>
      </c>
      <c r="F946" s="217">
        <v>5</v>
      </c>
      <c r="G946" s="1">
        <f>+G945+E946-F946</f>
        <v>222.89999999999981</v>
      </c>
      <c r="J946" s="404" t="s">
        <v>19</v>
      </c>
      <c r="K946" t="s">
        <v>13</v>
      </c>
      <c r="L946" s="44">
        <v>147.19999999999999</v>
      </c>
    </row>
    <row r="947" spans="1:13">
      <c r="A947" s="30">
        <v>46104</v>
      </c>
      <c r="B947" s="405">
        <v>32777</v>
      </c>
      <c r="C947" s="405" t="s">
        <v>19</v>
      </c>
      <c r="D947" t="s">
        <v>13</v>
      </c>
      <c r="F947" s="1">
        <v>147.19999999999999</v>
      </c>
      <c r="G947" s="1">
        <f>+G946+E947-F947</f>
        <v>75.699999999999818</v>
      </c>
      <c r="J947" s="405"/>
      <c r="K947" t="s">
        <v>14</v>
      </c>
      <c r="L947" s="44">
        <v>75.7</v>
      </c>
    </row>
    <row r="948" spans="1:13">
      <c r="A948" s="30">
        <v>46104</v>
      </c>
      <c r="B948" s="405">
        <v>32777</v>
      </c>
      <c r="C948" s="405" t="s">
        <v>19</v>
      </c>
      <c r="D948" t="s">
        <v>14</v>
      </c>
      <c r="F948" s="1">
        <v>75.7</v>
      </c>
      <c r="G948" s="1">
        <f>+G947+E948-F948</f>
        <v>-1.8474111129762605E-13</v>
      </c>
      <c r="K948">
        <v>250</v>
      </c>
      <c r="L948" s="44">
        <f>SUM(L946:L947)</f>
        <v>222.89999999999998</v>
      </c>
      <c r="M948" s="44">
        <f>K948-L948</f>
        <v>27.100000000000023</v>
      </c>
    </row>
    <row r="949" spans="1:13">
      <c r="A949" s="32">
        <v>46112</v>
      </c>
      <c r="B949" s="404" t="s">
        <v>11</v>
      </c>
      <c r="C949" s="404" t="s">
        <v>20</v>
      </c>
      <c r="D949" t="s">
        <v>13</v>
      </c>
      <c r="E949" s="1">
        <v>141.69999999999999</v>
      </c>
      <c r="G949" s="1">
        <f>+G948+E949-F949</f>
        <v>141.69999999999982</v>
      </c>
    </row>
    <row r="950" spans="1:13">
      <c r="A950" s="32"/>
      <c r="B950" s="405"/>
      <c r="C950" s="405"/>
      <c r="D950" t="s">
        <v>14</v>
      </c>
      <c r="E950" s="1">
        <v>78.8</v>
      </c>
      <c r="G950" s="1">
        <f>+G949+E950-F950</f>
        <v>220.49999999999983</v>
      </c>
    </row>
    <row r="951" spans="1:13">
      <c r="B951" s="405"/>
      <c r="C951" s="405"/>
      <c r="D951" t="s">
        <v>15</v>
      </c>
      <c r="E951" s="1">
        <v>60</v>
      </c>
      <c r="G951" s="1">
        <f>+G950+E951-F951</f>
        <v>280.49999999999983</v>
      </c>
    </row>
    <row r="952" spans="1:13">
      <c r="B952" s="405"/>
      <c r="C952" s="405"/>
      <c r="D952" t="s">
        <v>16</v>
      </c>
      <c r="E952" s="1">
        <v>5</v>
      </c>
      <c r="G952" s="1">
        <f>+G951+E952-F952</f>
        <v>285.49999999999983</v>
      </c>
    </row>
    <row r="953" spans="1:13">
      <c r="A953" s="46">
        <v>46112</v>
      </c>
      <c r="B953" s="405" t="s">
        <v>53</v>
      </c>
      <c r="C953" s="405" t="s">
        <v>20</v>
      </c>
      <c r="D953" t="s">
        <v>15</v>
      </c>
      <c r="E953" s="217"/>
      <c r="F953" s="217">
        <v>60</v>
      </c>
      <c r="G953" s="1">
        <f>+G952+E953-F953</f>
        <v>225.49999999999983</v>
      </c>
    </row>
    <row r="954" spans="1:13">
      <c r="A954" s="46">
        <v>46112</v>
      </c>
      <c r="B954" s="405" t="s">
        <v>53</v>
      </c>
      <c r="C954" s="405" t="s">
        <v>20</v>
      </c>
      <c r="D954" t="s">
        <v>16</v>
      </c>
      <c r="E954" s="217"/>
      <c r="F954" s="217">
        <v>5</v>
      </c>
      <c r="G954" s="1">
        <f>+G953+E954-F954</f>
        <v>220.49999999999983</v>
      </c>
    </row>
    <row r="955" spans="1:13">
      <c r="B955" s="405"/>
      <c r="C955" s="405"/>
      <c r="G955" s="1">
        <f>+G954+E955-F955</f>
        <v>220.49999999999983</v>
      </c>
    </row>
    <row r="956" spans="1:13">
      <c r="B956" s="405"/>
      <c r="C956" s="405"/>
      <c r="G956" s="1">
        <f>+G955+E956-F956</f>
        <v>220.49999999999983</v>
      </c>
    </row>
    <row r="957" spans="1:13">
      <c r="B957" s="405"/>
      <c r="C957" s="405"/>
      <c r="G957" s="1">
        <f>+G956+E957-F957</f>
        <v>220.49999999999983</v>
      </c>
    </row>
    <row r="958" spans="1:13">
      <c r="B958" s="405"/>
      <c r="C958" s="405"/>
      <c r="G958" s="1">
        <f>+G957+E958-F958</f>
        <v>220.49999999999983</v>
      </c>
    </row>
    <row r="959" spans="1:13">
      <c r="B959" s="405"/>
      <c r="C959" s="405"/>
      <c r="G959" s="1">
        <f>+G958+E959-F959</f>
        <v>220.49999999999983</v>
      </c>
    </row>
    <row r="960" spans="1:13">
      <c r="B960" s="405"/>
      <c r="C960" s="405"/>
      <c r="G960" s="1">
        <f>+G959+E960-F960</f>
        <v>220.49999999999983</v>
      </c>
    </row>
    <row r="961" spans="2:7">
      <c r="B961" s="405"/>
      <c r="C961" s="405"/>
      <c r="G961" s="1">
        <f>+G960+E961-F961</f>
        <v>220.49999999999983</v>
      </c>
    </row>
    <row r="962" spans="2:7">
      <c r="B962" s="405"/>
      <c r="C962" s="405"/>
      <c r="G962" s="1">
        <f>+G961+E962-F962</f>
        <v>220.49999999999983</v>
      </c>
    </row>
    <row r="963" spans="2:7">
      <c r="B963" s="405"/>
      <c r="C963" s="405"/>
      <c r="G963" s="1">
        <f>+G962+E963-F963</f>
        <v>220.49999999999983</v>
      </c>
    </row>
    <row r="964" spans="2:7">
      <c r="B964" s="405"/>
      <c r="C964" s="405"/>
      <c r="G964" s="1">
        <f>+G963+E964-F964</f>
        <v>220.49999999999983</v>
      </c>
    </row>
    <row r="965" spans="2:7">
      <c r="B965" s="405"/>
      <c r="C965" s="405"/>
      <c r="G965" s="1">
        <f>+G964+E965-F965</f>
        <v>220.49999999999983</v>
      </c>
    </row>
    <row r="966" spans="2:7">
      <c r="B966" s="405"/>
      <c r="C966" s="405"/>
      <c r="G966" s="1">
        <f>+G965+E966-F966</f>
        <v>220.49999999999983</v>
      </c>
    </row>
    <row r="967" spans="2:7">
      <c r="B967" s="405"/>
      <c r="C967" s="405"/>
      <c r="G967" s="1">
        <f>+G966+E967-F967</f>
        <v>220.49999999999983</v>
      </c>
    </row>
    <row r="968" spans="2:7">
      <c r="B968" s="405"/>
      <c r="C968" s="405"/>
      <c r="G968" s="1">
        <f>+G967+E968-F968</f>
        <v>220.49999999999983</v>
      </c>
    </row>
    <row r="969" spans="2:7">
      <c r="B969" s="405"/>
      <c r="C969" s="405"/>
      <c r="G969" s="1">
        <f>+G968+E969-F969</f>
        <v>220.49999999999983</v>
      </c>
    </row>
    <row r="970" spans="2:7">
      <c r="B970" s="405"/>
      <c r="C970" s="405"/>
      <c r="G970" s="1">
        <f>+G969+E970-F970</f>
        <v>220.49999999999983</v>
      </c>
    </row>
    <row r="971" spans="2:7">
      <c r="B971" s="405"/>
      <c r="C971" s="405"/>
      <c r="G971" s="1">
        <f>+G970+E971-F971</f>
        <v>220.49999999999983</v>
      </c>
    </row>
    <row r="972" spans="2:7">
      <c r="B972" s="405"/>
      <c r="C972" s="405"/>
      <c r="G972" s="1">
        <f>+G971+E972-F972</f>
        <v>220.49999999999983</v>
      </c>
    </row>
    <row r="973" spans="2:7">
      <c r="B973" s="405"/>
      <c r="C973" s="405"/>
      <c r="G973" s="1">
        <f>+G972+E973-F973</f>
        <v>220.49999999999983</v>
      </c>
    </row>
    <row r="974" spans="2:7">
      <c r="B974" s="405"/>
      <c r="C974" s="405"/>
      <c r="G974" s="1">
        <f>+G973+E974-F974</f>
        <v>220.49999999999983</v>
      </c>
    </row>
    <row r="975" spans="2:7">
      <c r="B975" s="405"/>
      <c r="C975" s="405"/>
      <c r="G975" s="1">
        <f>+G974+E975-F975</f>
        <v>220.49999999999983</v>
      </c>
    </row>
    <row r="976" spans="2:7">
      <c r="B976" s="405"/>
      <c r="C976" s="405"/>
      <c r="G976" s="1">
        <f>+G975+E976-F976</f>
        <v>220.49999999999983</v>
      </c>
    </row>
    <row r="977" spans="2:7">
      <c r="B977" s="405"/>
      <c r="C977" s="405"/>
      <c r="G977" s="1">
        <f>+G976+E977-F977</f>
        <v>220.49999999999983</v>
      </c>
    </row>
    <row r="978" spans="2:7">
      <c r="B978" s="405"/>
      <c r="C978" s="405"/>
      <c r="G978" s="1">
        <f>+G977+E978-F978</f>
        <v>220.49999999999983</v>
      </c>
    </row>
    <row r="979" spans="2:7">
      <c r="B979" s="405"/>
      <c r="C979" s="405"/>
      <c r="G979" s="1">
        <f>+G978+E979-F979</f>
        <v>220.49999999999983</v>
      </c>
    </row>
    <row r="980" spans="2:7">
      <c r="B980" s="405"/>
      <c r="C980" s="405"/>
      <c r="G980" s="1">
        <f>+G979+E980-F980</f>
        <v>220.49999999999983</v>
      </c>
    </row>
    <row r="981" spans="2:7">
      <c r="B981" s="405"/>
      <c r="C981" s="405"/>
      <c r="G981" s="1">
        <f>+G980+E981-F981</f>
        <v>220.49999999999983</v>
      </c>
    </row>
    <row r="982" spans="2:7">
      <c r="B982" s="405"/>
      <c r="C982" s="405"/>
      <c r="G982" s="1">
        <f>+G981+E982-F982</f>
        <v>220.49999999999983</v>
      </c>
    </row>
    <row r="983" spans="2:7">
      <c r="B983" s="405"/>
      <c r="C983" s="405"/>
      <c r="G983" s="1">
        <f>+G982+E983-F983</f>
        <v>220.49999999999983</v>
      </c>
    </row>
    <row r="984" spans="2:7">
      <c r="B984" s="405"/>
      <c r="C984" s="405"/>
      <c r="G984" s="1">
        <f>+G983+E984-F984</f>
        <v>220.49999999999983</v>
      </c>
    </row>
    <row r="985" spans="2:7">
      <c r="B985" s="405"/>
      <c r="C985" s="405"/>
      <c r="G985" s="1">
        <f>+G984+E985-F985</f>
        <v>220.49999999999983</v>
      </c>
    </row>
    <row r="986" spans="2:7">
      <c r="B986" s="405"/>
      <c r="C986" s="405"/>
      <c r="G986" s="1">
        <f>+G985+E986-F986</f>
        <v>220.49999999999983</v>
      </c>
    </row>
    <row r="987" spans="2:7">
      <c r="B987" s="405"/>
      <c r="C987" s="405"/>
      <c r="G987" s="1">
        <f>+G986+E987-F987</f>
        <v>220.49999999999983</v>
      </c>
    </row>
    <row r="988" spans="2:7">
      <c r="B988" s="405"/>
      <c r="C988" s="405"/>
      <c r="G988" s="1">
        <f>+G987+E988-F988</f>
        <v>220.49999999999983</v>
      </c>
    </row>
    <row r="989" spans="2:7">
      <c r="B989" s="405"/>
      <c r="C989" s="405"/>
      <c r="G989" s="1">
        <f>+G988+E989-F989</f>
        <v>220.49999999999983</v>
      </c>
    </row>
    <row r="990" spans="2:7">
      <c r="B990" s="405"/>
      <c r="C990" s="405"/>
      <c r="G990" s="1">
        <f>+G989+E990-F990</f>
        <v>220.49999999999983</v>
      </c>
    </row>
    <row r="991" spans="2:7">
      <c r="B991" s="405"/>
      <c r="C991" s="405"/>
      <c r="G991" s="1">
        <f>+G990+E991-F991</f>
        <v>220.49999999999983</v>
      </c>
    </row>
    <row r="992" spans="2:7">
      <c r="B992" s="405"/>
      <c r="C992" s="405"/>
      <c r="G992" s="1">
        <f>+G991+E992-F992</f>
        <v>220.49999999999983</v>
      </c>
    </row>
    <row r="993" spans="2:7">
      <c r="B993" s="405"/>
      <c r="C993" s="405"/>
      <c r="G993" s="1">
        <f>+G992+E993-F993</f>
        <v>220.49999999999983</v>
      </c>
    </row>
    <row r="994" spans="2:7">
      <c r="B994" s="405"/>
      <c r="C994" s="405"/>
      <c r="G994" s="1">
        <f>+G993+E994-F994</f>
        <v>220.49999999999983</v>
      </c>
    </row>
    <row r="995" spans="2:7">
      <c r="B995" s="405"/>
      <c r="C995" s="405"/>
      <c r="G995" s="1">
        <f>+G994+E995-F995</f>
        <v>220.49999999999983</v>
      </c>
    </row>
    <row r="996" spans="2:7">
      <c r="B996" s="405"/>
      <c r="C996" s="405"/>
      <c r="G996" s="1">
        <f>+G995+E996-F996</f>
        <v>220.49999999999983</v>
      </c>
    </row>
    <row r="997" spans="2:7">
      <c r="B997" s="405"/>
      <c r="C997" s="405"/>
      <c r="G997" s="1">
        <f>+G996+E997-F997</f>
        <v>220.49999999999983</v>
      </c>
    </row>
    <row r="998" spans="2:7">
      <c r="B998" s="405"/>
      <c r="C998" s="405"/>
      <c r="G998" s="1">
        <f>+G997+E998-F998</f>
        <v>220.49999999999983</v>
      </c>
    </row>
    <row r="999" spans="2:7">
      <c r="B999" s="405"/>
      <c r="C999" s="405"/>
      <c r="G999" s="1">
        <f>+G998+E999-F999</f>
        <v>220.49999999999983</v>
      </c>
    </row>
    <row r="1000" spans="2:7">
      <c r="B1000" s="405"/>
      <c r="C1000" s="405"/>
      <c r="G1000" s="1">
        <f>+G999+E1000-F1000</f>
        <v>220.49999999999983</v>
      </c>
    </row>
    <row r="1001" spans="2:7">
      <c r="B1001" s="405"/>
      <c r="C1001" s="405"/>
      <c r="G1001" s="1">
        <f>+G1000+E1001-F1001</f>
        <v>220.49999999999983</v>
      </c>
    </row>
    <row r="1002" spans="2:7">
      <c r="B1002" s="405"/>
      <c r="C1002" s="405"/>
      <c r="G1002" s="1">
        <f>+G1001+E1002-F1002</f>
        <v>220.49999999999983</v>
      </c>
    </row>
    <row r="1003" spans="2:7">
      <c r="B1003" s="405"/>
      <c r="C1003" s="405"/>
      <c r="G1003" s="1">
        <f>+G1002+E1003-F1003</f>
        <v>220.49999999999983</v>
      </c>
    </row>
    <row r="1004" spans="2:7">
      <c r="B1004" s="405"/>
      <c r="C1004" s="405"/>
      <c r="G1004" s="1">
        <f>+G1003+E1004-F1004</f>
        <v>220.49999999999983</v>
      </c>
    </row>
    <row r="1005" spans="2:7">
      <c r="B1005" s="405"/>
      <c r="C1005" s="405"/>
      <c r="G1005" s="1">
        <f>+G1004+E1005-F1005</f>
        <v>220.49999999999983</v>
      </c>
    </row>
    <row r="1006" spans="2:7">
      <c r="B1006" s="405"/>
      <c r="C1006" s="405"/>
      <c r="G1006" s="1">
        <f>+G1005+E1006-F1006</f>
        <v>220.49999999999983</v>
      </c>
    </row>
    <row r="1007" spans="2:7">
      <c r="B1007" s="405"/>
      <c r="C1007" s="405"/>
      <c r="G1007" s="1">
        <f>+G1006+E1007-F1007</f>
        <v>220.49999999999983</v>
      </c>
    </row>
    <row r="1008" spans="2:7">
      <c r="B1008" s="405"/>
      <c r="C1008" s="405"/>
      <c r="G1008" s="1">
        <f>+G1007+E1008-F1008</f>
        <v>220.49999999999983</v>
      </c>
    </row>
    <row r="1009" spans="2:7">
      <c r="B1009" s="405"/>
      <c r="C1009" s="405"/>
      <c r="G1009" s="1">
        <f>+G1008+E1009-F1009</f>
        <v>220.49999999999983</v>
      </c>
    </row>
    <row r="1010" spans="2:7">
      <c r="B1010" s="405"/>
      <c r="C1010" s="405"/>
      <c r="G1010" s="1">
        <f>+G1009+E1010-F1010</f>
        <v>220.49999999999983</v>
      </c>
    </row>
    <row r="1011" spans="2:7">
      <c r="B1011" s="405"/>
      <c r="C1011" s="405"/>
      <c r="G1011" s="1">
        <f>+G1010+E1011-F1011</f>
        <v>220.49999999999983</v>
      </c>
    </row>
    <row r="1012" spans="2:7">
      <c r="B1012" s="405"/>
      <c r="C1012" s="405"/>
      <c r="G1012" s="1">
        <f>+G1011+E1012-F1012</f>
        <v>220.49999999999983</v>
      </c>
    </row>
    <row r="1013" spans="2:7">
      <c r="B1013" s="405"/>
      <c r="C1013" s="405"/>
      <c r="G1013" s="1">
        <f>+G1012+E1013-F1013</f>
        <v>220.49999999999983</v>
      </c>
    </row>
    <row r="1014" spans="2:7">
      <c r="B1014" s="405"/>
      <c r="C1014" s="405"/>
      <c r="G1014" s="1">
        <f>+G1013+E1014-F1014</f>
        <v>220.49999999999983</v>
      </c>
    </row>
    <row r="1015" spans="2:7">
      <c r="B1015" s="405"/>
      <c r="C1015" s="405"/>
      <c r="G1015" s="1">
        <f>+G1014+E1015-F1015</f>
        <v>220.49999999999983</v>
      </c>
    </row>
    <row r="1016" spans="2:7">
      <c r="B1016" s="405"/>
      <c r="C1016" s="405"/>
      <c r="G1016" s="1">
        <f>+G1015+E1016-F1016</f>
        <v>220.49999999999983</v>
      </c>
    </row>
    <row r="1017" spans="2:7">
      <c r="B1017" s="405"/>
      <c r="C1017" s="405"/>
      <c r="G1017" s="1">
        <f>+G1016+E1017-F1017</f>
        <v>220.49999999999983</v>
      </c>
    </row>
    <row r="1018" spans="2:7">
      <c r="B1018" s="405"/>
      <c r="C1018" s="405"/>
      <c r="G1018" s="1">
        <f>+G1017+E1018-F1018</f>
        <v>220.49999999999983</v>
      </c>
    </row>
    <row r="1019" spans="2:7">
      <c r="B1019" s="405"/>
      <c r="C1019" s="405"/>
      <c r="G1019" s="1">
        <f>+G1018+E1019-F1019</f>
        <v>220.49999999999983</v>
      </c>
    </row>
    <row r="1020" spans="2:7">
      <c r="B1020" s="405"/>
      <c r="C1020" s="405"/>
      <c r="G1020" s="1">
        <f>+G1019+E1020-F1020</f>
        <v>220.49999999999983</v>
      </c>
    </row>
    <row r="1021" spans="2:7">
      <c r="B1021" s="405"/>
      <c r="C1021" s="405"/>
      <c r="G1021" s="1">
        <f>+G1020+E1021-F1021</f>
        <v>220.49999999999983</v>
      </c>
    </row>
    <row r="1022" spans="2:7">
      <c r="B1022" s="405"/>
      <c r="C1022" s="405"/>
      <c r="G1022" s="1">
        <f>+G1021+E1022-F1022</f>
        <v>220.49999999999983</v>
      </c>
    </row>
    <row r="1023" spans="2:7">
      <c r="B1023" s="405"/>
      <c r="C1023" s="405"/>
      <c r="G1023" s="1">
        <f>+G1022+E1023-F1023</f>
        <v>220.49999999999983</v>
      </c>
    </row>
    <row r="1024" spans="2:7">
      <c r="B1024" s="405"/>
      <c r="C1024" s="405"/>
      <c r="G1024" s="1">
        <f>+G1023+E1024-F1024</f>
        <v>220.49999999999983</v>
      </c>
    </row>
    <row r="1025" spans="2:7">
      <c r="B1025" s="405"/>
      <c r="C1025" s="405"/>
      <c r="G1025" s="1">
        <f>+G1024+E1025-F1025</f>
        <v>220.49999999999983</v>
      </c>
    </row>
    <row r="1026" spans="2:7">
      <c r="B1026" s="405"/>
      <c r="C1026" s="405"/>
      <c r="G1026" s="1">
        <f>+G1025+E1026-F1026</f>
        <v>220.49999999999983</v>
      </c>
    </row>
    <row r="1027" spans="2:7">
      <c r="B1027" s="405"/>
      <c r="C1027" s="405"/>
      <c r="G1027" s="1">
        <f>+G1026+E1027-F1027</f>
        <v>220.49999999999983</v>
      </c>
    </row>
    <row r="1028" spans="2:7">
      <c r="B1028" s="405"/>
      <c r="C1028" s="405"/>
      <c r="G1028" s="1">
        <f>+G1027+E1028-F1028</f>
        <v>220.49999999999983</v>
      </c>
    </row>
    <row r="1029" spans="2:7">
      <c r="B1029" s="405"/>
      <c r="C1029" s="405"/>
      <c r="G1029" s="1">
        <f>+G1028+E1029-F1029</f>
        <v>220.49999999999983</v>
      </c>
    </row>
    <row r="1030" spans="2:7">
      <c r="B1030" s="405"/>
      <c r="C1030" s="405"/>
      <c r="G1030" s="1">
        <f>+G1029+E1030-F1030</f>
        <v>220.49999999999983</v>
      </c>
    </row>
    <row r="1031" spans="2:7">
      <c r="B1031" s="405"/>
      <c r="C1031" s="405"/>
      <c r="G1031" s="1">
        <f>+G1030+E1031-F1031</f>
        <v>220.49999999999983</v>
      </c>
    </row>
    <row r="1032" spans="2:7">
      <c r="B1032" s="405"/>
      <c r="C1032" s="405"/>
      <c r="G1032" s="1">
        <f>+G1031+E1032-F1032</f>
        <v>220.49999999999983</v>
      </c>
    </row>
    <row r="1033" spans="2:7">
      <c r="B1033" s="405"/>
      <c r="C1033" s="405"/>
      <c r="G1033" s="1">
        <f>+G1032+E1033-F1033</f>
        <v>220.49999999999983</v>
      </c>
    </row>
    <row r="1034" spans="2:7">
      <c r="B1034" s="405"/>
      <c r="C1034" s="405"/>
      <c r="G1034" s="1">
        <f>+G1033+E1034-F1034</f>
        <v>220.49999999999983</v>
      </c>
    </row>
    <row r="1035" spans="2:7">
      <c r="B1035" s="405"/>
      <c r="C1035" s="405"/>
      <c r="G1035" s="1">
        <f>+G1034+E1035-F1035</f>
        <v>220.49999999999983</v>
      </c>
    </row>
    <row r="1036" spans="2:7">
      <c r="B1036" s="405"/>
      <c r="C1036" s="405"/>
      <c r="G1036" s="1">
        <f>+G1035+E1036-F1036</f>
        <v>220.49999999999983</v>
      </c>
    </row>
    <row r="1037" spans="2:7">
      <c r="B1037" s="405"/>
      <c r="C1037" s="405"/>
      <c r="G1037" s="1">
        <f>+G1036+E1037-F1037</f>
        <v>220.49999999999983</v>
      </c>
    </row>
    <row r="1038" spans="2:7">
      <c r="B1038" s="405"/>
      <c r="C1038" s="405"/>
      <c r="G1038" s="1">
        <f>+G1037+E1038-F1038</f>
        <v>220.49999999999983</v>
      </c>
    </row>
    <row r="1039" spans="2:7">
      <c r="B1039" s="405"/>
      <c r="C1039" s="405"/>
      <c r="G1039" s="1">
        <f>+G1038+E1039-F1039</f>
        <v>220.49999999999983</v>
      </c>
    </row>
    <row r="1040" spans="2:7">
      <c r="B1040" s="405"/>
      <c r="C1040" s="405"/>
      <c r="G1040" s="1">
        <f>+G1039+E1040-F1040</f>
        <v>220.49999999999983</v>
      </c>
    </row>
    <row r="1041" spans="2:7">
      <c r="B1041" s="405"/>
      <c r="C1041" s="405"/>
      <c r="G1041" s="1">
        <f>+G1040+E1041-F1041</f>
        <v>220.49999999999983</v>
      </c>
    </row>
    <row r="1042" spans="2:7">
      <c r="B1042" s="405"/>
      <c r="C1042" s="405"/>
      <c r="G1042" s="1">
        <f>+G1041+E1042-F1042</f>
        <v>220.49999999999983</v>
      </c>
    </row>
    <row r="1043" spans="2:7">
      <c r="B1043" s="405"/>
      <c r="C1043" s="405"/>
      <c r="G1043" s="1">
        <f>+G1042+E1043-F1043</f>
        <v>220.49999999999983</v>
      </c>
    </row>
    <row r="1044" spans="2:7">
      <c r="B1044" s="405"/>
      <c r="C1044" s="405"/>
      <c r="G1044" s="1">
        <f>+G1043+E1044-F1044</f>
        <v>220.49999999999983</v>
      </c>
    </row>
    <row r="1045" spans="2:7">
      <c r="B1045" s="405"/>
      <c r="C1045" s="405"/>
      <c r="G1045" s="1">
        <f>+G1044+E1045-F1045</f>
        <v>220.49999999999983</v>
      </c>
    </row>
    <row r="1046" spans="2:7">
      <c r="B1046" s="405"/>
      <c r="C1046" s="405"/>
      <c r="G1046" s="1">
        <f>+G1045+E1046-F1046</f>
        <v>220.49999999999983</v>
      </c>
    </row>
    <row r="1047" spans="2:7">
      <c r="B1047" s="405"/>
      <c r="C1047" s="405"/>
      <c r="G1047" s="1">
        <f>+G1046+E1047-F1047</f>
        <v>220.49999999999983</v>
      </c>
    </row>
    <row r="1048" spans="2:7">
      <c r="B1048" s="405"/>
      <c r="C1048" s="405"/>
      <c r="G1048" s="1">
        <f>+G1047+E1048-F1048</f>
        <v>220.49999999999983</v>
      </c>
    </row>
    <row r="1049" spans="2:7">
      <c r="B1049" s="405"/>
      <c r="C1049" s="405"/>
      <c r="G1049" s="1">
        <f>+G1048+E1049-F1049</f>
        <v>220.49999999999983</v>
      </c>
    </row>
    <row r="1050" spans="2:7">
      <c r="B1050" s="405"/>
      <c r="C1050" s="405"/>
      <c r="G1050" s="1">
        <f>+G1049+E1050-F1050</f>
        <v>220.49999999999983</v>
      </c>
    </row>
    <row r="1051" spans="2:7">
      <c r="B1051" s="405"/>
      <c r="C1051" s="405"/>
      <c r="G1051" s="1">
        <f>+G1050+E1051-F1051</f>
        <v>220.49999999999983</v>
      </c>
    </row>
    <row r="1052" spans="2:7">
      <c r="B1052" s="405"/>
      <c r="C1052" s="405"/>
      <c r="G1052" s="1">
        <f>+G1051+E1052-F1052</f>
        <v>220.49999999999983</v>
      </c>
    </row>
    <row r="1053" spans="2:7">
      <c r="B1053" s="405"/>
      <c r="C1053" s="405"/>
      <c r="G1053" s="1">
        <f>+G1052+E1053-F1053</f>
        <v>220.49999999999983</v>
      </c>
    </row>
    <row r="1054" spans="2:7">
      <c r="B1054" s="405"/>
      <c r="C1054" s="405"/>
      <c r="G1054" s="1">
        <f>+G1053+E1054-F1054</f>
        <v>220.49999999999983</v>
      </c>
    </row>
    <row r="1055" spans="2:7">
      <c r="B1055" s="405"/>
      <c r="C1055" s="405"/>
      <c r="G1055" s="1">
        <f>+G1054+E1055-F1055</f>
        <v>220.49999999999983</v>
      </c>
    </row>
    <row r="1056" spans="2:7">
      <c r="B1056" s="405"/>
      <c r="C1056" s="405"/>
      <c r="G1056" s="1">
        <f>+G1055+E1056-F1056</f>
        <v>220.49999999999983</v>
      </c>
    </row>
    <row r="1057" spans="2:7">
      <c r="B1057" s="405"/>
      <c r="C1057" s="405"/>
      <c r="G1057" s="1">
        <f>+G1056+E1057-F1057</f>
        <v>220.49999999999983</v>
      </c>
    </row>
    <row r="1058" spans="2:7">
      <c r="B1058" s="405"/>
      <c r="C1058" s="405"/>
      <c r="G1058" s="1">
        <f>+G1057+E1058-F1058</f>
        <v>220.49999999999983</v>
      </c>
    </row>
    <row r="1059" spans="2:7">
      <c r="B1059" s="405"/>
      <c r="C1059" s="405"/>
      <c r="G1059" s="1">
        <f>+G1058+E1059-F1059</f>
        <v>220.49999999999983</v>
      </c>
    </row>
    <row r="1060" spans="2:7">
      <c r="B1060" s="405"/>
      <c r="C1060" s="405"/>
      <c r="G1060" s="1">
        <f>+G1059+E1060-F1060</f>
        <v>220.49999999999983</v>
      </c>
    </row>
    <row r="1061" spans="2:7">
      <c r="B1061" s="405"/>
      <c r="C1061" s="405"/>
      <c r="G1061" s="1">
        <f>+G1060+E1061-F1061</f>
        <v>220.49999999999983</v>
      </c>
    </row>
    <row r="1062" spans="2:7">
      <c r="B1062" s="405"/>
      <c r="C1062" s="405"/>
      <c r="G1062" s="1">
        <f>+G1061+E1062-F1062</f>
        <v>220.49999999999983</v>
      </c>
    </row>
    <row r="1063" spans="2:7">
      <c r="B1063" s="405"/>
      <c r="C1063" s="405"/>
      <c r="G1063" s="1">
        <f>+G1062+E1063-F1063</f>
        <v>220.49999999999983</v>
      </c>
    </row>
    <row r="1064" spans="2:7">
      <c r="B1064" s="405"/>
      <c r="C1064" s="405"/>
      <c r="G1064" s="1">
        <f>+G1063+E1064-F1064</f>
        <v>220.49999999999983</v>
      </c>
    </row>
    <row r="1065" spans="2:7">
      <c r="B1065" s="405"/>
      <c r="C1065" s="405"/>
      <c r="G1065" s="1">
        <f>+G1064+E1065-F1065</f>
        <v>220.49999999999983</v>
      </c>
    </row>
    <row r="1066" spans="2:7">
      <c r="B1066" s="405"/>
      <c r="C1066" s="405"/>
      <c r="G1066" s="1">
        <f>+G1065+E1066-F1066</f>
        <v>220.49999999999983</v>
      </c>
    </row>
    <row r="1067" spans="2:7">
      <c r="B1067" s="405"/>
      <c r="C1067" s="405"/>
      <c r="G1067" s="1">
        <f>+G1066+E1067-F1067</f>
        <v>220.49999999999983</v>
      </c>
    </row>
    <row r="1068" spans="2:7">
      <c r="B1068" s="405"/>
      <c r="C1068" s="405"/>
      <c r="G1068" s="1">
        <f>+G1067+E1068-F1068</f>
        <v>220.49999999999983</v>
      </c>
    </row>
    <row r="1069" spans="2:7">
      <c r="B1069" s="405"/>
      <c r="C1069" s="405"/>
      <c r="G1069" s="1">
        <f>+G1068+E1069-F1069</f>
        <v>220.49999999999983</v>
      </c>
    </row>
    <row r="1070" spans="2:7">
      <c r="B1070" s="405"/>
      <c r="C1070" s="405"/>
      <c r="G1070" s="1">
        <f>+G1069+E1070-F1070</f>
        <v>220.49999999999983</v>
      </c>
    </row>
    <row r="1071" spans="2:7">
      <c r="B1071" s="405"/>
      <c r="C1071" s="405"/>
      <c r="G1071" s="1">
        <f>+G1070+E1071-F1071</f>
        <v>220.49999999999983</v>
      </c>
    </row>
    <row r="1072" spans="2:7">
      <c r="B1072" s="405"/>
      <c r="C1072" s="405"/>
      <c r="G1072" s="1">
        <f>+G1071+E1072-F1072</f>
        <v>220.49999999999983</v>
      </c>
    </row>
    <row r="1073" spans="2:7">
      <c r="B1073" s="405"/>
      <c r="C1073" s="405"/>
      <c r="G1073" s="1">
        <f>+G1072+E1073-F1073</f>
        <v>220.49999999999983</v>
      </c>
    </row>
    <row r="1074" spans="2:7">
      <c r="B1074" s="405"/>
      <c r="C1074" s="405"/>
      <c r="G1074" s="1">
        <f>+G1073+E1074-F1074</f>
        <v>220.49999999999983</v>
      </c>
    </row>
    <row r="1075" spans="2:7">
      <c r="B1075" s="405"/>
      <c r="C1075" s="405"/>
      <c r="G1075" s="1">
        <f>+G1074+E1075-F1075</f>
        <v>220.49999999999983</v>
      </c>
    </row>
    <row r="1076" spans="2:7">
      <c r="B1076" s="405"/>
      <c r="C1076" s="405"/>
      <c r="G1076" s="1">
        <f>+G1075+E1076-F1076</f>
        <v>220.49999999999983</v>
      </c>
    </row>
    <row r="1077" spans="2:7">
      <c r="B1077" s="405"/>
      <c r="C1077" s="405"/>
      <c r="G1077" s="1">
        <f>+G1076+E1077-F1077</f>
        <v>220.49999999999983</v>
      </c>
    </row>
    <row r="1078" spans="2:7">
      <c r="B1078" s="405"/>
      <c r="C1078" s="405"/>
      <c r="G1078" s="1">
        <f>+G1077+E1078-F1078</f>
        <v>220.49999999999983</v>
      </c>
    </row>
    <row r="1079" spans="2:7">
      <c r="B1079" s="405"/>
      <c r="C1079" s="405"/>
      <c r="G1079" s="1">
        <f>+G1078+E1079-F1079</f>
        <v>220.49999999999983</v>
      </c>
    </row>
    <row r="1080" spans="2:7">
      <c r="B1080" s="405"/>
      <c r="C1080" s="405"/>
      <c r="G1080" s="1">
        <f>+G1079+E1080-F1080</f>
        <v>220.49999999999983</v>
      </c>
    </row>
    <row r="1081" spans="2:7">
      <c r="B1081" s="405"/>
      <c r="C1081" s="405"/>
      <c r="G1081" s="1">
        <f>+G1080+E1081-F1081</f>
        <v>220.49999999999983</v>
      </c>
    </row>
    <row r="1082" spans="2:7">
      <c r="B1082" s="405"/>
      <c r="C1082" s="405"/>
      <c r="G1082" s="1">
        <f>+G1081+E1082-F1082</f>
        <v>220.49999999999983</v>
      </c>
    </row>
    <row r="1083" spans="2:7">
      <c r="B1083" s="405"/>
      <c r="C1083" s="405"/>
      <c r="G1083" s="1">
        <f>+G1082+E1083-F1083</f>
        <v>220.49999999999983</v>
      </c>
    </row>
    <row r="1084" spans="2:7">
      <c r="B1084" s="405"/>
      <c r="C1084" s="405"/>
      <c r="G1084" s="1">
        <f>+G1083+E1084-F1084</f>
        <v>220.49999999999983</v>
      </c>
    </row>
    <row r="1085" spans="2:7">
      <c r="B1085" s="405"/>
      <c r="C1085" s="405"/>
      <c r="G1085" s="1">
        <f>+G1084+E1085-F1085</f>
        <v>220.49999999999983</v>
      </c>
    </row>
    <row r="1086" spans="2:7">
      <c r="B1086" s="405"/>
      <c r="C1086" s="405"/>
      <c r="G1086" s="1">
        <f>+G1085+E1086-F1086</f>
        <v>220.49999999999983</v>
      </c>
    </row>
    <row r="1087" spans="2:7">
      <c r="B1087" s="405"/>
      <c r="C1087" s="405"/>
      <c r="G1087" s="1">
        <f>+G1086+E1087-F1087</f>
        <v>220.49999999999983</v>
      </c>
    </row>
    <row r="1088" spans="2:7">
      <c r="B1088" s="405"/>
      <c r="C1088" s="405"/>
      <c r="G1088" s="1">
        <f>+G1087+E1088-F1088</f>
        <v>220.49999999999983</v>
      </c>
    </row>
    <row r="1089" spans="2:7">
      <c r="B1089" s="405"/>
      <c r="C1089" s="405"/>
      <c r="G1089" s="1">
        <f>+G1088+E1089-F1089</f>
        <v>220.49999999999983</v>
      </c>
    </row>
    <row r="1090" spans="2:7">
      <c r="B1090" s="405"/>
      <c r="C1090" s="405"/>
      <c r="G1090" s="1">
        <f>+G1089+E1090-F1090</f>
        <v>220.49999999999983</v>
      </c>
    </row>
    <row r="1091" spans="2:7">
      <c r="B1091" s="405"/>
      <c r="C1091" s="405"/>
      <c r="G1091" s="1">
        <f>+G1090+E1091-F1091</f>
        <v>220.49999999999983</v>
      </c>
    </row>
    <row r="1092" spans="2:7">
      <c r="B1092" s="405"/>
      <c r="C1092" s="405"/>
      <c r="G1092" s="1">
        <f>+G1091+E1092-F1092</f>
        <v>220.49999999999983</v>
      </c>
    </row>
    <row r="1093" spans="2:7">
      <c r="B1093" s="405"/>
      <c r="C1093" s="405"/>
      <c r="G1093" s="1">
        <f>+G1092+E1093-F1093</f>
        <v>220.49999999999983</v>
      </c>
    </row>
    <row r="1094" spans="2:7">
      <c r="B1094" s="405"/>
      <c r="C1094" s="405"/>
      <c r="G1094" s="1">
        <f>+G1093+E1094-F1094</f>
        <v>220.49999999999983</v>
      </c>
    </row>
    <row r="1095" spans="2:7">
      <c r="B1095" s="405"/>
      <c r="C1095" s="405"/>
      <c r="G1095" s="1">
        <f>+G1094+E1095-F1095</f>
        <v>220.49999999999983</v>
      </c>
    </row>
    <row r="1096" spans="2:7">
      <c r="B1096" s="405"/>
      <c r="C1096" s="405"/>
      <c r="G1096" s="1">
        <f>+G1095+E1096-F1096</f>
        <v>220.49999999999983</v>
      </c>
    </row>
    <row r="1097" spans="2:7">
      <c r="B1097" s="405"/>
      <c r="C1097" s="405"/>
      <c r="G1097" s="1">
        <f>+G1096+E1097-F1097</f>
        <v>220.49999999999983</v>
      </c>
    </row>
    <row r="1098" spans="2:7">
      <c r="B1098" s="405"/>
      <c r="C1098" s="405"/>
      <c r="G1098" s="1">
        <f>+G1097+E1098-F1098</f>
        <v>220.49999999999983</v>
      </c>
    </row>
    <row r="1099" spans="2:7">
      <c r="B1099" s="405"/>
      <c r="C1099" s="405"/>
      <c r="G1099" s="1">
        <f>+G1098+E1099-F1099</f>
        <v>220.49999999999983</v>
      </c>
    </row>
    <row r="1100" spans="2:7">
      <c r="B1100" s="405"/>
      <c r="C1100" s="405"/>
      <c r="G1100" s="1">
        <f>+G1099+E1100-F1100</f>
        <v>220.49999999999983</v>
      </c>
    </row>
    <row r="1101" spans="2:7">
      <c r="B1101" s="405"/>
      <c r="C1101" s="405"/>
      <c r="G1101" s="1">
        <f>+G1100+E1101-F1101</f>
        <v>220.49999999999983</v>
      </c>
    </row>
    <row r="1102" spans="2:7">
      <c r="B1102" s="405"/>
      <c r="C1102" s="405"/>
      <c r="G1102" s="1">
        <f>+G1101+E1102-F1102</f>
        <v>220.49999999999983</v>
      </c>
    </row>
    <row r="1103" spans="2:7">
      <c r="B1103" s="405"/>
      <c r="C1103" s="405"/>
      <c r="G1103" s="1">
        <f>+G1102+E1103-F1103</f>
        <v>220.49999999999983</v>
      </c>
    </row>
    <row r="1104" spans="2:7">
      <c r="B1104" s="405"/>
      <c r="C1104" s="405"/>
      <c r="G1104" s="1">
        <f>+G1103+E1104-F1104</f>
        <v>220.49999999999983</v>
      </c>
    </row>
    <row r="1105" spans="2:7">
      <c r="B1105" s="405"/>
      <c r="C1105" s="405"/>
      <c r="G1105" s="1">
        <f>+G1104+E1105-F1105</f>
        <v>220.49999999999983</v>
      </c>
    </row>
    <row r="1106" spans="2:7">
      <c r="B1106" s="405"/>
      <c r="C1106" s="405"/>
      <c r="G1106" s="1">
        <f>+G1105+E1106-F1106</f>
        <v>220.49999999999983</v>
      </c>
    </row>
    <row r="1107" spans="2:7">
      <c r="B1107" s="405"/>
      <c r="C1107" s="405"/>
      <c r="G1107" s="1">
        <f>+G1106+E1107-F1107</f>
        <v>220.49999999999983</v>
      </c>
    </row>
    <row r="1108" spans="2:7">
      <c r="B1108" s="405"/>
      <c r="C1108" s="405"/>
      <c r="G1108" s="1">
        <f>+G1107+E1108-F1108</f>
        <v>220.49999999999983</v>
      </c>
    </row>
    <row r="1109" spans="2:7">
      <c r="B1109" s="405"/>
      <c r="C1109" s="405"/>
      <c r="G1109" s="1">
        <f>+G1108+E1109-F1109</f>
        <v>220.49999999999983</v>
      </c>
    </row>
    <row r="1110" spans="2:7">
      <c r="B1110" s="405"/>
      <c r="C1110" s="405"/>
      <c r="G1110" s="1">
        <f>+G1109+E1110-F1110</f>
        <v>220.49999999999983</v>
      </c>
    </row>
    <row r="1111" spans="2:7">
      <c r="B1111" s="405"/>
      <c r="C1111" s="405"/>
      <c r="G1111" s="1">
        <f>+G1110+E1111-F1111</f>
        <v>220.49999999999983</v>
      </c>
    </row>
    <row r="1112" spans="2:7">
      <c r="B1112" s="405"/>
      <c r="C1112" s="405"/>
      <c r="G1112" s="1">
        <f>+G1111+E1112-F1112</f>
        <v>220.49999999999983</v>
      </c>
    </row>
    <row r="1113" spans="2:7">
      <c r="B1113" s="405"/>
      <c r="C1113" s="405"/>
      <c r="G1113" s="1">
        <f>+G1112+E1113-F1113</f>
        <v>220.49999999999983</v>
      </c>
    </row>
    <row r="1114" spans="2:7">
      <c r="B1114" s="405"/>
      <c r="C1114" s="405"/>
      <c r="G1114" s="1">
        <f>+G1113+E1114-F1114</f>
        <v>220.49999999999983</v>
      </c>
    </row>
    <row r="1115" spans="2:7">
      <c r="B1115" s="405"/>
      <c r="C1115" s="405"/>
      <c r="G1115" s="1">
        <f>+G1114+E1115-F1115</f>
        <v>220.49999999999983</v>
      </c>
    </row>
    <row r="1116" spans="2:7">
      <c r="B1116" s="405"/>
      <c r="C1116" s="405"/>
      <c r="G1116" s="1">
        <f>+G1115+E1116-F1116</f>
        <v>220.49999999999983</v>
      </c>
    </row>
    <row r="1117" spans="2:7">
      <c r="B1117" s="405"/>
      <c r="C1117" s="405"/>
      <c r="G1117" s="1">
        <f>+G1116+E1117-F1117</f>
        <v>220.49999999999983</v>
      </c>
    </row>
    <row r="1118" spans="2:7">
      <c r="B1118" s="405"/>
      <c r="C1118" s="405"/>
      <c r="G1118" s="1">
        <f>+G1117+E1118-F1118</f>
        <v>220.49999999999983</v>
      </c>
    </row>
    <row r="1119" spans="2:7">
      <c r="B1119" s="405"/>
      <c r="C1119" s="405"/>
      <c r="G1119" s="1">
        <f>+G1118+E1119-F1119</f>
        <v>220.49999999999983</v>
      </c>
    </row>
    <row r="1120" spans="2:7">
      <c r="B1120" s="405"/>
      <c r="C1120" s="405"/>
      <c r="G1120" s="1">
        <f>+G1119+E1120-F1120</f>
        <v>220.49999999999983</v>
      </c>
    </row>
    <row r="1121" spans="2:7">
      <c r="B1121" s="405"/>
      <c r="C1121" s="405"/>
      <c r="G1121" s="1">
        <f>+G1120+E1121-F1121</f>
        <v>220.49999999999983</v>
      </c>
    </row>
    <row r="1122" spans="2:7">
      <c r="B1122" s="405"/>
      <c r="C1122" s="405"/>
      <c r="G1122" s="1">
        <f>+G1121+E1122-F1122</f>
        <v>220.49999999999983</v>
      </c>
    </row>
    <row r="1123" spans="2:7">
      <c r="B1123" s="405"/>
      <c r="C1123" s="405"/>
      <c r="G1123" s="1">
        <f>+G1122+E1123-F1123</f>
        <v>220.49999999999983</v>
      </c>
    </row>
    <row r="1124" spans="2:7">
      <c r="B1124" s="405"/>
      <c r="C1124" s="405"/>
      <c r="G1124" s="1">
        <f>+G1123+E1124-F1124</f>
        <v>220.49999999999983</v>
      </c>
    </row>
    <row r="1125" spans="2:7">
      <c r="B1125" s="405"/>
      <c r="C1125" s="405"/>
      <c r="G1125" s="1">
        <f>+G1124+E1125-F1125</f>
        <v>220.49999999999983</v>
      </c>
    </row>
    <row r="1126" spans="2:7">
      <c r="B1126" s="405"/>
      <c r="C1126" s="405"/>
      <c r="G1126" s="1">
        <f>+G1125+E1126-F1126</f>
        <v>220.49999999999983</v>
      </c>
    </row>
    <row r="1127" spans="2:7">
      <c r="B1127" s="405"/>
      <c r="C1127" s="405"/>
      <c r="G1127" s="1">
        <f>+G1126+E1127-F1127</f>
        <v>220.49999999999983</v>
      </c>
    </row>
    <row r="1128" spans="2:7">
      <c r="B1128" s="405"/>
      <c r="C1128" s="405"/>
      <c r="G1128" s="1">
        <f>+G1127+E1128-F1128</f>
        <v>220.49999999999983</v>
      </c>
    </row>
    <row r="1129" spans="2:7">
      <c r="B1129" s="405"/>
      <c r="C1129" s="405"/>
      <c r="G1129" s="1">
        <f>+G1128+E1129-F1129</f>
        <v>220.49999999999983</v>
      </c>
    </row>
    <row r="1130" spans="2:7">
      <c r="B1130" s="405"/>
      <c r="C1130" s="405"/>
      <c r="G1130" s="1">
        <f>+G1129+E1130-F1130</f>
        <v>220.49999999999983</v>
      </c>
    </row>
    <row r="1131" spans="2:7">
      <c r="B1131" s="405"/>
      <c r="C1131" s="405"/>
      <c r="G1131" s="1">
        <f>+G1130+E1131-F1131</f>
        <v>220.49999999999983</v>
      </c>
    </row>
    <row r="1132" spans="2:7">
      <c r="B1132" s="405"/>
      <c r="C1132" s="405"/>
      <c r="G1132" s="1">
        <f>+G1131+E1132-F1132</f>
        <v>220.49999999999983</v>
      </c>
    </row>
    <row r="1133" spans="2:7">
      <c r="B1133" s="405"/>
      <c r="C1133" s="405"/>
      <c r="G1133" s="1">
        <f>+G1132+E1133-F1133</f>
        <v>220.49999999999983</v>
      </c>
    </row>
    <row r="1134" spans="2:7">
      <c r="B1134" s="405"/>
      <c r="C1134" s="405"/>
      <c r="G1134" s="1">
        <f>+G1133+E1134-F1134</f>
        <v>220.49999999999983</v>
      </c>
    </row>
    <row r="1135" spans="2:7">
      <c r="B1135" s="405"/>
      <c r="C1135" s="405"/>
      <c r="G1135" s="1">
        <f>+G1134+E1135-F1135</f>
        <v>220.49999999999983</v>
      </c>
    </row>
    <row r="1136" spans="2:7">
      <c r="B1136" s="405"/>
      <c r="C1136" s="405"/>
      <c r="G1136" s="1">
        <f>+G1135+E1136-F1136</f>
        <v>220.49999999999983</v>
      </c>
    </row>
    <row r="1137" spans="2:7">
      <c r="B1137" s="405"/>
      <c r="C1137" s="405"/>
      <c r="G1137" s="1">
        <f>+G1136+E1137-F1137</f>
        <v>220.49999999999983</v>
      </c>
    </row>
    <row r="1138" spans="2:7">
      <c r="B1138" s="405"/>
      <c r="C1138" s="405"/>
      <c r="G1138" s="1">
        <f>+G1137+E1138-F1138</f>
        <v>220.49999999999983</v>
      </c>
    </row>
    <row r="1139" spans="2:7">
      <c r="B1139" s="405"/>
      <c r="C1139" s="405"/>
      <c r="G1139" s="1">
        <f>+G1138+E1139-F1139</f>
        <v>220.49999999999983</v>
      </c>
    </row>
    <row r="1140" spans="2:7">
      <c r="B1140" s="405"/>
      <c r="C1140" s="405"/>
      <c r="G1140" s="1">
        <f>+G1139+E1140-F1140</f>
        <v>220.49999999999983</v>
      </c>
    </row>
    <row r="1141" spans="2:7">
      <c r="B1141" s="405"/>
      <c r="C1141" s="405"/>
      <c r="G1141" s="1">
        <f>+G1140+E1141-F1141</f>
        <v>220.49999999999983</v>
      </c>
    </row>
    <row r="1142" spans="2:7">
      <c r="B1142" s="405"/>
      <c r="C1142" s="405"/>
      <c r="G1142" s="1">
        <f>+G1141+E1142-F1142</f>
        <v>220.49999999999983</v>
      </c>
    </row>
    <row r="1143" spans="2:7">
      <c r="B1143" s="405"/>
      <c r="C1143" s="405"/>
      <c r="G1143" s="1">
        <f>+G1142+E1143-F1143</f>
        <v>220.49999999999983</v>
      </c>
    </row>
    <row r="1144" spans="2:7">
      <c r="B1144" s="405"/>
      <c r="C1144" s="405"/>
      <c r="G1144" s="1">
        <f>+G1143+E1144-F1144</f>
        <v>220.49999999999983</v>
      </c>
    </row>
    <row r="1145" spans="2:7">
      <c r="B1145" s="405"/>
      <c r="C1145" s="405"/>
      <c r="G1145" s="1">
        <f>+G1144+E1145-F1145</f>
        <v>220.49999999999983</v>
      </c>
    </row>
    <row r="1146" spans="2:7">
      <c r="B1146" s="405"/>
      <c r="C1146" s="405"/>
      <c r="G1146" s="1">
        <f>+G1145+E1146-F1146</f>
        <v>220.49999999999983</v>
      </c>
    </row>
    <row r="1147" spans="2:7">
      <c r="B1147" s="405"/>
      <c r="C1147" s="405"/>
      <c r="G1147" s="1">
        <f>+G1146+E1147-F1147</f>
        <v>220.49999999999983</v>
      </c>
    </row>
    <row r="1148" spans="2:7">
      <c r="B1148" s="405"/>
      <c r="C1148" s="405"/>
      <c r="G1148" s="1">
        <f>+G1147+E1148-F1148</f>
        <v>220.49999999999983</v>
      </c>
    </row>
    <row r="1149" spans="2:7">
      <c r="B1149" s="405"/>
      <c r="C1149" s="405"/>
      <c r="G1149" s="1">
        <f>+G1148+E1149-F1149</f>
        <v>220.49999999999983</v>
      </c>
    </row>
    <row r="1150" spans="2:7">
      <c r="B1150" s="405"/>
      <c r="C1150" s="405"/>
      <c r="G1150" s="1">
        <f>+G1149+E1150-F1150</f>
        <v>220.49999999999983</v>
      </c>
    </row>
    <row r="1151" spans="2:7">
      <c r="B1151" s="405"/>
      <c r="C1151" s="405"/>
      <c r="G1151" s="1">
        <f>+G1150+E1151-F1151</f>
        <v>220.49999999999983</v>
      </c>
    </row>
    <row r="1152" spans="2:7">
      <c r="B1152" s="405"/>
      <c r="C1152" s="405"/>
      <c r="G1152" s="1">
        <f>+G1151+E1152-F1152</f>
        <v>220.49999999999983</v>
      </c>
    </row>
    <row r="1153" spans="2:7">
      <c r="B1153" s="405"/>
      <c r="C1153" s="405"/>
      <c r="G1153" s="1">
        <f>+G1152+E1153-F1153</f>
        <v>220.49999999999983</v>
      </c>
    </row>
    <row r="1154" spans="2:7">
      <c r="B1154" s="405"/>
      <c r="C1154" s="405"/>
      <c r="G1154" s="1">
        <f>+G1153+E1154-F1154</f>
        <v>220.49999999999983</v>
      </c>
    </row>
    <row r="1155" spans="2:7">
      <c r="B1155" s="405"/>
      <c r="C1155" s="405"/>
      <c r="G1155" s="1">
        <f>+G1154+E1155-F1155</f>
        <v>220.49999999999983</v>
      </c>
    </row>
    <row r="1156" spans="2:7">
      <c r="B1156" s="405"/>
      <c r="C1156" s="405"/>
      <c r="G1156" s="1">
        <f>+G1155+E1156-F1156</f>
        <v>220.49999999999983</v>
      </c>
    </row>
    <row r="1157" spans="2:7">
      <c r="B1157" s="405"/>
      <c r="C1157" s="405"/>
      <c r="G1157" s="1">
        <f>+G1156+E1157-F1157</f>
        <v>220.49999999999983</v>
      </c>
    </row>
    <row r="1158" spans="2:7">
      <c r="B1158" s="405"/>
      <c r="C1158" s="405"/>
      <c r="G1158" s="1">
        <f>+G1157+E1158-F1158</f>
        <v>220.49999999999983</v>
      </c>
    </row>
    <row r="1159" spans="2:7">
      <c r="B1159" s="405"/>
      <c r="C1159" s="405"/>
      <c r="G1159" s="1">
        <f>+G1158+E1159-F1159</f>
        <v>220.49999999999983</v>
      </c>
    </row>
    <row r="1160" spans="2:7">
      <c r="B1160" s="405"/>
      <c r="C1160" s="405"/>
      <c r="G1160" s="1">
        <f>+G1159+E1160-F1160</f>
        <v>220.49999999999983</v>
      </c>
    </row>
    <row r="1161" spans="2:7">
      <c r="B1161" s="405"/>
      <c r="C1161" s="405"/>
      <c r="G1161" s="1">
        <f>+G1160+E1161-F1161</f>
        <v>220.49999999999983</v>
      </c>
    </row>
    <row r="1162" spans="2:7">
      <c r="B1162" s="405"/>
      <c r="C1162" s="405"/>
      <c r="G1162" s="1">
        <f>+G1161+E1162-F1162</f>
        <v>220.49999999999983</v>
      </c>
    </row>
    <row r="1163" spans="2:7">
      <c r="B1163" s="405"/>
      <c r="C1163" s="405"/>
      <c r="G1163" s="1">
        <f>+G1162+E1163-F1163</f>
        <v>220.49999999999983</v>
      </c>
    </row>
    <row r="1164" spans="2:7">
      <c r="B1164" s="405"/>
      <c r="C1164" s="405"/>
      <c r="G1164" s="1">
        <f>+G1163+E1164-F1164</f>
        <v>220.49999999999983</v>
      </c>
    </row>
    <row r="1165" spans="2:7">
      <c r="B1165" s="405"/>
      <c r="C1165" s="405"/>
      <c r="G1165" s="1">
        <f>+G1164+E1165-F1165</f>
        <v>220.49999999999983</v>
      </c>
    </row>
    <row r="1166" spans="2:7">
      <c r="B1166" s="405"/>
      <c r="C1166" s="405"/>
      <c r="G1166" s="1">
        <f>+G1165+E1166-F1166</f>
        <v>220.49999999999983</v>
      </c>
    </row>
    <row r="1167" spans="2:7">
      <c r="B1167" s="405"/>
      <c r="C1167" s="405"/>
      <c r="G1167" s="1">
        <f>+G1166+E1167-F1167</f>
        <v>220.49999999999983</v>
      </c>
    </row>
    <row r="1168" spans="2:7">
      <c r="B1168" s="405"/>
      <c r="C1168" s="405"/>
      <c r="G1168" s="1">
        <f>+G1167+E1168-F1168</f>
        <v>220.49999999999983</v>
      </c>
    </row>
    <row r="1169" spans="2:7">
      <c r="B1169" s="405"/>
      <c r="C1169" s="405"/>
      <c r="G1169" s="1">
        <f>+G1168+E1169-F1169</f>
        <v>220.49999999999983</v>
      </c>
    </row>
    <row r="1170" spans="2:7">
      <c r="B1170" s="405"/>
      <c r="C1170" s="405"/>
      <c r="G1170" s="1">
        <f>+G1169+E1170-F1170</f>
        <v>220.49999999999983</v>
      </c>
    </row>
    <row r="1171" spans="2:7">
      <c r="B1171" s="405"/>
      <c r="C1171" s="405"/>
      <c r="G1171" s="1">
        <f>+G1170+E1171-F1171</f>
        <v>220.49999999999983</v>
      </c>
    </row>
    <row r="1172" spans="2:7">
      <c r="B1172" s="405"/>
      <c r="C1172" s="405"/>
      <c r="G1172" s="1">
        <f>+G1171+E1172-F1172</f>
        <v>220.49999999999983</v>
      </c>
    </row>
    <row r="1173" spans="2:7">
      <c r="B1173" s="405"/>
      <c r="C1173" s="405"/>
      <c r="G1173" s="1">
        <f>+G1172+E1173-F1173</f>
        <v>220.49999999999983</v>
      </c>
    </row>
    <row r="1174" spans="2:7">
      <c r="B1174" s="405"/>
      <c r="C1174" s="405"/>
      <c r="G1174" s="1">
        <f>+G1173+E1174-F1174</f>
        <v>220.49999999999983</v>
      </c>
    </row>
    <row r="1175" spans="2:7">
      <c r="B1175" s="405"/>
      <c r="C1175" s="405"/>
      <c r="G1175" s="1">
        <f>+G1174+E1175-F1175</f>
        <v>220.49999999999983</v>
      </c>
    </row>
    <row r="1176" spans="2:7">
      <c r="B1176" s="405"/>
      <c r="C1176" s="405"/>
      <c r="G1176" s="1">
        <f>+G1175+E1176-F1176</f>
        <v>220.49999999999983</v>
      </c>
    </row>
    <row r="1177" spans="2:7">
      <c r="B1177" s="405"/>
      <c r="C1177" s="405"/>
      <c r="G1177" s="1">
        <f>+G1176+E1177-F1177</f>
        <v>220.49999999999983</v>
      </c>
    </row>
    <row r="1178" spans="2:7">
      <c r="B1178" s="405"/>
      <c r="C1178" s="405"/>
      <c r="G1178" s="1">
        <f>+G1177+E1178-F1178</f>
        <v>220.49999999999983</v>
      </c>
    </row>
    <row r="1179" spans="2:7">
      <c r="B1179" s="405"/>
      <c r="C1179" s="405"/>
      <c r="G1179" s="1">
        <f>+G1178+E1179-F1179</f>
        <v>220.49999999999983</v>
      </c>
    </row>
    <row r="1180" spans="2:7">
      <c r="B1180" s="405"/>
      <c r="C1180" s="405"/>
      <c r="G1180" s="1">
        <f>+G1179+E1180-F1180</f>
        <v>220.49999999999983</v>
      </c>
    </row>
    <row r="1181" spans="2:7">
      <c r="B1181" s="405"/>
      <c r="C1181" s="405"/>
      <c r="G1181" s="1">
        <f>+G1180+E1181-F1181</f>
        <v>220.49999999999983</v>
      </c>
    </row>
    <row r="1182" spans="2:7">
      <c r="B1182" s="405"/>
      <c r="C1182" s="405"/>
      <c r="G1182" s="1">
        <f>+G1181+E1182-F1182</f>
        <v>220.49999999999983</v>
      </c>
    </row>
    <row r="1183" spans="2:7">
      <c r="B1183" s="405"/>
      <c r="C1183" s="405"/>
      <c r="G1183" s="1">
        <f>+G1182+E1183-F1183</f>
        <v>220.49999999999983</v>
      </c>
    </row>
    <row r="1184" spans="2:7">
      <c r="B1184" s="405"/>
      <c r="C1184" s="405"/>
      <c r="G1184" s="1">
        <f>+G1183+E1184-F1184</f>
        <v>220.49999999999983</v>
      </c>
    </row>
    <row r="1185" spans="2:7">
      <c r="B1185" s="405"/>
      <c r="C1185" s="405"/>
      <c r="G1185" s="1">
        <f>+G1184+E1185-F1185</f>
        <v>220.49999999999983</v>
      </c>
    </row>
    <row r="1186" spans="2:7">
      <c r="B1186" s="405"/>
      <c r="C1186" s="405"/>
      <c r="G1186" s="1">
        <f>+G1185+E1186-F1186</f>
        <v>220.49999999999983</v>
      </c>
    </row>
    <row r="1187" spans="2:7">
      <c r="B1187" s="405"/>
      <c r="C1187" s="405"/>
      <c r="G1187" s="1">
        <f>+G1186+E1187-F1187</f>
        <v>220.49999999999983</v>
      </c>
    </row>
    <row r="1188" spans="2:7">
      <c r="B1188" s="405"/>
      <c r="C1188" s="405"/>
      <c r="G1188" s="1">
        <f>+G1187+E1188-F1188</f>
        <v>220.49999999999983</v>
      </c>
    </row>
    <row r="1189" spans="2:7">
      <c r="B1189" s="405"/>
      <c r="C1189" s="405"/>
      <c r="G1189" s="1">
        <f>+G1188+E1189-F1189</f>
        <v>220.49999999999983</v>
      </c>
    </row>
    <row r="1190" spans="2:7">
      <c r="B1190" s="405"/>
      <c r="C1190" s="405"/>
      <c r="G1190" s="1">
        <f>+G1189+E1190-F1190</f>
        <v>220.49999999999983</v>
      </c>
    </row>
    <row r="1191" spans="2:7">
      <c r="B1191" s="405"/>
      <c r="C1191" s="405"/>
      <c r="G1191" s="1">
        <f>+G1190+E1191-F1191</f>
        <v>220.49999999999983</v>
      </c>
    </row>
    <row r="1192" spans="2:7">
      <c r="B1192" s="405"/>
      <c r="C1192" s="405"/>
      <c r="G1192" s="1">
        <f>+G1191+E1192-F1192</f>
        <v>220.49999999999983</v>
      </c>
    </row>
    <row r="1193" spans="2:7">
      <c r="B1193" s="405"/>
      <c r="C1193" s="405"/>
      <c r="G1193" s="1">
        <f>+G1192+E1193-F1193</f>
        <v>220.49999999999983</v>
      </c>
    </row>
    <row r="1194" spans="2:7">
      <c r="B1194" s="405"/>
      <c r="C1194" s="405"/>
      <c r="G1194" s="1">
        <f>+G1193+E1194-F1194</f>
        <v>220.49999999999983</v>
      </c>
    </row>
    <row r="1195" spans="2:7">
      <c r="B1195" s="405"/>
      <c r="C1195" s="405"/>
      <c r="G1195" s="1">
        <f>+G1194+E1195-F1195</f>
        <v>220.49999999999983</v>
      </c>
    </row>
    <row r="1196" spans="2:7">
      <c r="B1196" s="405"/>
      <c r="C1196" s="405"/>
      <c r="G1196" s="1">
        <f>+G1195+E1196-F1196</f>
        <v>220.49999999999983</v>
      </c>
    </row>
    <row r="1197" spans="2:7">
      <c r="B1197" s="405"/>
      <c r="C1197" s="405"/>
      <c r="G1197" s="1">
        <f>+G1196+E1197-F1197</f>
        <v>220.49999999999983</v>
      </c>
    </row>
    <row r="1198" spans="2:7">
      <c r="B1198" s="405"/>
      <c r="C1198" s="405"/>
      <c r="G1198" s="1">
        <f>+G1197+E1198-F1198</f>
        <v>220.49999999999983</v>
      </c>
    </row>
    <row r="1199" spans="2:7">
      <c r="B1199" s="405"/>
      <c r="C1199" s="405"/>
      <c r="G1199" s="1">
        <f>+G1198+E1199-F1199</f>
        <v>220.49999999999983</v>
      </c>
    </row>
    <row r="1200" spans="2:7">
      <c r="B1200" s="405"/>
      <c r="C1200" s="405"/>
      <c r="G1200" s="1">
        <f>+G1199+E1200-F1200</f>
        <v>220.49999999999983</v>
      </c>
    </row>
    <row r="1201" spans="2:7">
      <c r="B1201" s="405"/>
      <c r="C1201" s="405"/>
      <c r="G1201" s="1">
        <f>+G1200+E1201-F1201</f>
        <v>220.49999999999983</v>
      </c>
    </row>
    <row r="1202" spans="2:7">
      <c r="B1202" s="405"/>
      <c r="C1202" s="405"/>
      <c r="G1202" s="1">
        <f>+G1201+E1202-F1202</f>
        <v>220.49999999999983</v>
      </c>
    </row>
    <row r="1203" spans="2:7">
      <c r="B1203" s="405"/>
      <c r="C1203" s="405"/>
      <c r="G1203" s="1">
        <f>+G1202+E1203-F1203</f>
        <v>220.49999999999983</v>
      </c>
    </row>
    <row r="1204" spans="2:7">
      <c r="B1204" s="405"/>
      <c r="C1204" s="405"/>
      <c r="G1204" s="1">
        <f>+G1203+E1204-F1204</f>
        <v>220.49999999999983</v>
      </c>
    </row>
    <row r="1205" spans="2:7">
      <c r="B1205" s="405"/>
      <c r="C1205" s="405"/>
      <c r="G1205" s="1">
        <f>+G1204+E1205-F1205</f>
        <v>220.49999999999983</v>
      </c>
    </row>
    <row r="1206" spans="2:7">
      <c r="B1206" s="405"/>
      <c r="C1206" s="405"/>
      <c r="G1206" s="1">
        <f>+G1205+E1206-F1206</f>
        <v>220.49999999999983</v>
      </c>
    </row>
    <row r="1207" spans="2:7">
      <c r="B1207" s="405"/>
      <c r="C1207" s="405"/>
      <c r="G1207" s="1">
        <f>+G1206+E1207-F1207</f>
        <v>220.49999999999983</v>
      </c>
    </row>
    <row r="1208" spans="2:7">
      <c r="B1208" s="405"/>
      <c r="C1208" s="405"/>
      <c r="G1208" s="1">
        <f>+G1207+E1208-F1208</f>
        <v>220.49999999999983</v>
      </c>
    </row>
    <row r="1209" spans="2:7">
      <c r="B1209" s="405"/>
      <c r="C1209" s="405"/>
      <c r="G1209" s="1">
        <f>+G1208+E1209-F1209</f>
        <v>220.49999999999983</v>
      </c>
    </row>
    <row r="1210" spans="2:7">
      <c r="B1210" s="405"/>
      <c r="C1210" s="405"/>
      <c r="G1210" s="1">
        <f>+G1209+E1210-F1210</f>
        <v>220.49999999999983</v>
      </c>
    </row>
    <row r="1211" spans="2:7">
      <c r="B1211" s="405"/>
      <c r="C1211" s="405"/>
      <c r="G1211" s="1">
        <f>+G1210+E1211-F1211</f>
        <v>220.49999999999983</v>
      </c>
    </row>
    <row r="1212" spans="2:7">
      <c r="B1212" s="405"/>
      <c r="C1212" s="405"/>
      <c r="G1212" s="1">
        <f>+G1211+E1212-F1212</f>
        <v>220.49999999999983</v>
      </c>
    </row>
    <row r="1213" spans="2:7">
      <c r="B1213" s="405"/>
      <c r="C1213" s="405"/>
      <c r="G1213" s="1">
        <f>+G1212+E1213-F1213</f>
        <v>220.49999999999983</v>
      </c>
    </row>
    <row r="1214" spans="2:7">
      <c r="B1214" s="405"/>
      <c r="C1214" s="405"/>
      <c r="G1214" s="1">
        <f>+G1213+E1214-F1214</f>
        <v>220.49999999999983</v>
      </c>
    </row>
    <row r="1215" spans="2:7">
      <c r="B1215" s="405"/>
      <c r="C1215" s="405"/>
      <c r="G1215" s="1">
        <f>+G1214+E1215-F1215</f>
        <v>220.49999999999983</v>
      </c>
    </row>
    <row r="1216" spans="2:7">
      <c r="B1216" s="405"/>
      <c r="C1216" s="405"/>
      <c r="G1216" s="1">
        <f>+G1215+E1216-F1216</f>
        <v>220.49999999999983</v>
      </c>
    </row>
    <row r="1217" spans="2:7">
      <c r="B1217" s="405"/>
      <c r="C1217" s="405"/>
      <c r="G1217" s="1">
        <f>+G1216+E1217-F1217</f>
        <v>220.49999999999983</v>
      </c>
    </row>
    <row r="1218" spans="2:7">
      <c r="B1218" s="405"/>
      <c r="C1218" s="405"/>
      <c r="G1218" s="1">
        <f>+G1217+E1218-F1218</f>
        <v>220.49999999999983</v>
      </c>
    </row>
    <row r="1219" spans="2:7">
      <c r="B1219" s="405"/>
      <c r="C1219" s="405"/>
      <c r="G1219" s="1">
        <f>+G1218+E1219-F1219</f>
        <v>220.49999999999983</v>
      </c>
    </row>
    <row r="1220" spans="2:7">
      <c r="B1220" s="405"/>
      <c r="C1220" s="405"/>
      <c r="G1220" s="1">
        <f>+G1219+E1220-F1220</f>
        <v>220.49999999999983</v>
      </c>
    </row>
    <row r="1221" spans="2:7">
      <c r="B1221" s="405"/>
      <c r="C1221" s="405"/>
      <c r="G1221" s="1">
        <f>+G1220+E1221-F1221</f>
        <v>220.49999999999983</v>
      </c>
    </row>
    <row r="1222" spans="2:7">
      <c r="B1222" s="405"/>
      <c r="C1222" s="405"/>
      <c r="G1222" s="1">
        <f>+G1221+E1222-F1222</f>
        <v>220.49999999999983</v>
      </c>
    </row>
    <row r="1223" spans="2:7">
      <c r="B1223" s="405"/>
      <c r="C1223" s="405"/>
      <c r="G1223" s="1">
        <f>+G1222+E1223-F1223</f>
        <v>220.49999999999983</v>
      </c>
    </row>
    <row r="1224" spans="2:7">
      <c r="B1224" s="405"/>
      <c r="C1224" s="405"/>
      <c r="G1224" s="1">
        <f>+G1223+E1224-F1224</f>
        <v>220.49999999999983</v>
      </c>
    </row>
    <row r="1225" spans="2:7">
      <c r="B1225" s="405"/>
      <c r="C1225" s="405"/>
      <c r="G1225" s="1">
        <f>+G1224+E1225-F1225</f>
        <v>220.49999999999983</v>
      </c>
    </row>
    <row r="1226" spans="2:7">
      <c r="B1226" s="405"/>
      <c r="C1226" s="405"/>
      <c r="G1226" s="1">
        <f>+G1225+E1226-F1226</f>
        <v>220.49999999999983</v>
      </c>
    </row>
    <row r="1227" spans="2:7">
      <c r="B1227" s="405"/>
      <c r="C1227" s="405"/>
      <c r="G1227" s="1">
        <f>+G1226+E1227-F1227</f>
        <v>220.49999999999983</v>
      </c>
    </row>
    <row r="1228" spans="2:7">
      <c r="B1228" s="405"/>
      <c r="C1228" s="405"/>
      <c r="G1228" s="1">
        <f>+G1227+E1228-F1228</f>
        <v>220.49999999999983</v>
      </c>
    </row>
    <row r="1229" spans="2:7">
      <c r="B1229" s="405"/>
      <c r="C1229" s="405"/>
      <c r="G1229" s="1">
        <f>+G1228+E1229-F1229</f>
        <v>220.49999999999983</v>
      </c>
    </row>
    <row r="1230" spans="2:7">
      <c r="B1230" s="405"/>
      <c r="C1230" s="405"/>
      <c r="G1230" s="1">
        <f>+G1229+E1230-F1230</f>
        <v>220.49999999999983</v>
      </c>
    </row>
    <row r="1231" spans="2:7">
      <c r="B1231" s="405"/>
      <c r="C1231" s="405"/>
      <c r="G1231" s="1">
        <f>+G1230+E1231-F1231</f>
        <v>220.49999999999983</v>
      </c>
    </row>
    <row r="1232" spans="2:7">
      <c r="B1232" s="405"/>
      <c r="C1232" s="405"/>
      <c r="G1232" s="1">
        <f>+G1231+E1232-F1232</f>
        <v>220.49999999999983</v>
      </c>
    </row>
    <row r="1233" spans="2:7">
      <c r="B1233" s="405"/>
      <c r="C1233" s="405"/>
      <c r="G1233" s="1">
        <f>+G1232+E1233-F1233</f>
        <v>220.49999999999983</v>
      </c>
    </row>
    <row r="1234" spans="2:7">
      <c r="B1234" s="405"/>
      <c r="C1234" s="405"/>
      <c r="G1234" s="1">
        <f>+G1233+E1234-F1234</f>
        <v>220.49999999999983</v>
      </c>
    </row>
    <row r="1235" spans="2:7">
      <c r="B1235" s="405"/>
      <c r="C1235" s="405"/>
      <c r="G1235" s="1">
        <f>+G1234+E1235-F1235</f>
        <v>220.49999999999983</v>
      </c>
    </row>
    <row r="1236" spans="2:7">
      <c r="B1236" s="405"/>
      <c r="C1236" s="405"/>
      <c r="G1236" s="1">
        <f>+G1235+E1236-F1236</f>
        <v>220.49999999999983</v>
      </c>
    </row>
    <row r="1237" spans="2:7">
      <c r="B1237" s="405"/>
      <c r="C1237" s="405"/>
      <c r="G1237" s="1">
        <f>+G1236+E1237-F1237</f>
        <v>220.49999999999983</v>
      </c>
    </row>
    <row r="1238" spans="2:7">
      <c r="B1238" s="405"/>
      <c r="C1238" s="405"/>
      <c r="G1238" s="1">
        <f>+G1237+E1238-F1238</f>
        <v>220.49999999999983</v>
      </c>
    </row>
    <row r="1239" spans="2:7">
      <c r="B1239" s="405"/>
      <c r="C1239" s="405"/>
      <c r="G1239" s="1">
        <f>+G1238+E1239-F1239</f>
        <v>220.49999999999983</v>
      </c>
    </row>
    <row r="1240" spans="2:7">
      <c r="B1240" s="405"/>
      <c r="C1240" s="405"/>
      <c r="G1240" s="1">
        <f>+G1239+E1240-F1240</f>
        <v>220.49999999999983</v>
      </c>
    </row>
    <row r="1241" spans="2:7">
      <c r="B1241" s="405"/>
      <c r="C1241" s="405"/>
      <c r="G1241" s="1">
        <f>+G1240+E1241-F1241</f>
        <v>220.49999999999983</v>
      </c>
    </row>
    <row r="1242" spans="2:7">
      <c r="B1242" s="405"/>
      <c r="C1242" s="405"/>
      <c r="G1242" s="1">
        <f>+G1241+E1242-F1242</f>
        <v>220.49999999999983</v>
      </c>
    </row>
    <row r="1243" spans="2:7">
      <c r="B1243" s="405"/>
      <c r="C1243" s="405"/>
      <c r="G1243" s="1">
        <f>+G1242+E1243-F1243</f>
        <v>220.49999999999983</v>
      </c>
    </row>
    <row r="1244" spans="2:7">
      <c r="B1244" s="405"/>
      <c r="C1244" s="405"/>
      <c r="G1244" s="1">
        <f>+G1243+E1244-F1244</f>
        <v>220.49999999999983</v>
      </c>
    </row>
    <row r="1245" spans="2:7">
      <c r="B1245" s="405"/>
      <c r="C1245" s="405"/>
      <c r="G1245" s="1">
        <f>+G1244+E1245-F1245</f>
        <v>220.49999999999983</v>
      </c>
    </row>
    <row r="1246" spans="2:7">
      <c r="B1246" s="405"/>
      <c r="C1246" s="405"/>
      <c r="G1246" s="1">
        <f>+G1245+E1246-F1246</f>
        <v>220.49999999999983</v>
      </c>
    </row>
    <row r="1247" spans="2:7">
      <c r="B1247" s="405"/>
      <c r="C1247" s="405"/>
      <c r="G1247" s="1">
        <f>+G1246+E1247-F1247</f>
        <v>220.49999999999983</v>
      </c>
    </row>
    <row r="1248" spans="2:7">
      <c r="B1248" s="405"/>
      <c r="C1248" s="405"/>
      <c r="G1248" s="1">
        <f>+G1247+E1248-F1248</f>
        <v>220.49999999999983</v>
      </c>
    </row>
    <row r="1249" spans="2:7">
      <c r="B1249" s="405"/>
      <c r="C1249" s="405"/>
      <c r="G1249" s="1">
        <f>+G1248+E1249-F1249</f>
        <v>220.49999999999983</v>
      </c>
    </row>
    <row r="1250" spans="2:7">
      <c r="B1250" s="405"/>
      <c r="C1250" s="405"/>
      <c r="G1250" s="1">
        <f>+G1249+E1250-F1250</f>
        <v>220.49999999999983</v>
      </c>
    </row>
    <row r="1251" spans="2:7">
      <c r="B1251" s="405"/>
      <c r="C1251" s="405"/>
      <c r="G1251" s="1">
        <f>+G1250+E1251-F1251</f>
        <v>220.49999999999983</v>
      </c>
    </row>
    <row r="1252" spans="2:7">
      <c r="B1252" s="405"/>
      <c r="C1252" s="405"/>
      <c r="G1252" s="1">
        <f>+G1251+E1252-F1252</f>
        <v>220.49999999999983</v>
      </c>
    </row>
    <row r="1253" spans="2:7">
      <c r="B1253" s="405"/>
      <c r="C1253" s="405"/>
      <c r="G1253" s="1">
        <f>+G1252+E1253-F1253</f>
        <v>220.49999999999983</v>
      </c>
    </row>
    <row r="1254" spans="2:7">
      <c r="B1254" s="405"/>
      <c r="C1254" s="405"/>
      <c r="G1254" s="1">
        <f>+G1253+E1254-F1254</f>
        <v>220.49999999999983</v>
      </c>
    </row>
    <row r="1255" spans="2:7">
      <c r="B1255" s="405"/>
      <c r="C1255" s="405"/>
      <c r="G1255" s="1">
        <f>+G1254+E1255-F1255</f>
        <v>220.49999999999983</v>
      </c>
    </row>
    <row r="1256" spans="2:7">
      <c r="B1256" s="405"/>
      <c r="C1256" s="405"/>
      <c r="G1256" s="1">
        <f>+G1255+E1256-F1256</f>
        <v>220.49999999999983</v>
      </c>
    </row>
    <row r="1257" spans="2:7">
      <c r="B1257" s="405"/>
      <c r="C1257" s="405"/>
      <c r="G1257" s="1">
        <f>+G1256+E1257-F1257</f>
        <v>220.49999999999983</v>
      </c>
    </row>
    <row r="1258" spans="2:7">
      <c r="B1258" s="405"/>
      <c r="C1258" s="405"/>
      <c r="G1258" s="1">
        <f>+G1257+E1258-F1258</f>
        <v>220.49999999999983</v>
      </c>
    </row>
    <row r="1259" spans="2:7">
      <c r="B1259" s="405"/>
      <c r="C1259" s="405"/>
      <c r="G1259" s="1">
        <f>+G1258+E1259-F1259</f>
        <v>220.49999999999983</v>
      </c>
    </row>
    <row r="1260" spans="2:7">
      <c r="B1260" s="405"/>
      <c r="C1260" s="405"/>
      <c r="G1260" s="1">
        <f>+G1259+E1260-F1260</f>
        <v>220.49999999999983</v>
      </c>
    </row>
    <row r="1261" spans="2:7">
      <c r="B1261" s="405"/>
      <c r="C1261" s="405"/>
      <c r="G1261" s="1">
        <f>+G1260+E1261-F1261</f>
        <v>220.49999999999983</v>
      </c>
    </row>
    <row r="1262" spans="2:7">
      <c r="B1262" s="405"/>
      <c r="C1262" s="405"/>
      <c r="G1262" s="1">
        <f>+G1261+E1262-F1262</f>
        <v>220.49999999999983</v>
      </c>
    </row>
    <row r="1263" spans="2:7">
      <c r="B1263" s="405"/>
      <c r="C1263" s="405"/>
      <c r="G1263" s="1">
        <f>+G1262+E1263-F1263</f>
        <v>220.49999999999983</v>
      </c>
    </row>
    <row r="1264" spans="2:7">
      <c r="B1264" s="405"/>
      <c r="C1264" s="405"/>
      <c r="G1264" s="1">
        <f>+G1263+E1264-F1264</f>
        <v>220.49999999999983</v>
      </c>
    </row>
    <row r="1265" spans="2:7">
      <c r="B1265" s="405"/>
      <c r="C1265" s="405"/>
      <c r="G1265" s="1">
        <f>+G1264+E1265-F1265</f>
        <v>220.49999999999983</v>
      </c>
    </row>
    <row r="1266" spans="2:7">
      <c r="B1266" s="405"/>
      <c r="C1266" s="405"/>
      <c r="G1266" s="1">
        <f>+G1265+E1266-F1266</f>
        <v>220.49999999999983</v>
      </c>
    </row>
    <row r="1267" spans="2:7">
      <c r="B1267" s="405"/>
      <c r="C1267" s="405"/>
      <c r="G1267" s="1">
        <f>+G1266+E1267-F1267</f>
        <v>220.49999999999983</v>
      </c>
    </row>
    <row r="1268" spans="2:7">
      <c r="B1268" s="405"/>
      <c r="C1268" s="405"/>
      <c r="G1268" s="1">
        <f>+G1267+E1268-F1268</f>
        <v>220.49999999999983</v>
      </c>
    </row>
    <row r="1269" spans="2:7">
      <c r="B1269" s="405"/>
      <c r="C1269" s="405"/>
      <c r="G1269" s="1">
        <f>+G1268+E1269-F1269</f>
        <v>220.49999999999983</v>
      </c>
    </row>
    <row r="1270" spans="2:7">
      <c r="B1270" s="405"/>
      <c r="C1270" s="405"/>
      <c r="G1270" s="1">
        <f>+G1269+E1270-F1270</f>
        <v>220.49999999999983</v>
      </c>
    </row>
    <row r="1271" spans="2:7">
      <c r="B1271" s="405"/>
      <c r="C1271" s="405"/>
      <c r="G1271" s="1">
        <f>+G1270+E1271-F1271</f>
        <v>220.49999999999983</v>
      </c>
    </row>
    <row r="1272" spans="2:7">
      <c r="B1272" s="405"/>
      <c r="C1272" s="405"/>
      <c r="G1272" s="1">
        <f>+G1271+E1272-F1272</f>
        <v>220.49999999999983</v>
      </c>
    </row>
    <row r="1273" spans="2:7">
      <c r="B1273" s="405"/>
      <c r="C1273" s="405"/>
      <c r="G1273" s="1">
        <f>+G1272+E1273-F1273</f>
        <v>220.49999999999983</v>
      </c>
    </row>
    <row r="1274" spans="2:7">
      <c r="B1274" s="405"/>
      <c r="C1274" s="405"/>
      <c r="G1274" s="1">
        <f>+G1273+E1274-F1274</f>
        <v>220.49999999999983</v>
      </c>
    </row>
    <row r="1275" spans="2:7">
      <c r="B1275" s="405"/>
      <c r="C1275" s="405"/>
      <c r="G1275" s="1">
        <f>+G1274+E1275-F1275</f>
        <v>220.49999999999983</v>
      </c>
    </row>
    <row r="1276" spans="2:7">
      <c r="B1276" s="405"/>
      <c r="C1276" s="405"/>
      <c r="G1276" s="1">
        <f>+G1275+E1276-F1276</f>
        <v>220.49999999999983</v>
      </c>
    </row>
    <row r="1277" spans="2:7">
      <c r="B1277" s="405"/>
      <c r="C1277" s="405"/>
      <c r="G1277" s="1">
        <f>+G1276+E1277-F1277</f>
        <v>220.49999999999983</v>
      </c>
    </row>
    <row r="1278" spans="2:7">
      <c r="B1278" s="405"/>
      <c r="C1278" s="405"/>
      <c r="G1278" s="1">
        <f>+G1277+E1278-F1278</f>
        <v>220.49999999999983</v>
      </c>
    </row>
    <row r="1279" spans="2:7">
      <c r="B1279" s="405"/>
      <c r="C1279" s="405"/>
      <c r="G1279" s="1">
        <f>+G1278+E1279-F1279</f>
        <v>220.49999999999983</v>
      </c>
    </row>
    <row r="1280" spans="2:7">
      <c r="B1280" s="405"/>
      <c r="C1280" s="405"/>
      <c r="G1280" s="1">
        <f>+G1279+E1280-F1280</f>
        <v>220.49999999999983</v>
      </c>
    </row>
    <row r="1281" spans="2:7">
      <c r="B1281" s="405"/>
      <c r="C1281" s="405"/>
      <c r="G1281" s="1">
        <f>+G1280+E1281-F1281</f>
        <v>220.49999999999983</v>
      </c>
    </row>
    <row r="1282" spans="2:7">
      <c r="B1282" s="405"/>
      <c r="C1282" s="405"/>
      <c r="G1282" s="1">
        <f>+G1281+E1282-F1282</f>
        <v>220.49999999999983</v>
      </c>
    </row>
    <row r="1283" spans="2:7">
      <c r="B1283" s="405"/>
      <c r="C1283" s="405"/>
      <c r="G1283" s="1">
        <f>+G1282+E1283-F1283</f>
        <v>220.49999999999983</v>
      </c>
    </row>
    <row r="1284" spans="2:7">
      <c r="B1284" s="405"/>
      <c r="C1284" s="405"/>
      <c r="G1284" s="1">
        <f>+G1283+E1284-F1284</f>
        <v>220.49999999999983</v>
      </c>
    </row>
    <row r="1285" spans="2:7">
      <c r="B1285" s="405"/>
      <c r="C1285" s="405"/>
      <c r="G1285" s="1">
        <f>+G1284+E1285-F1285</f>
        <v>220.49999999999983</v>
      </c>
    </row>
    <row r="1286" spans="2:7">
      <c r="B1286" s="405"/>
      <c r="C1286" s="405"/>
      <c r="G1286" s="1">
        <f>+G1285+E1286-F1286</f>
        <v>220.49999999999983</v>
      </c>
    </row>
    <row r="1287" spans="2:7">
      <c r="B1287" s="405"/>
      <c r="C1287" s="405"/>
      <c r="G1287" s="1">
        <f>+G1286+E1287-F1287</f>
        <v>220.49999999999983</v>
      </c>
    </row>
    <row r="1288" spans="2:7">
      <c r="B1288" s="405"/>
      <c r="C1288" s="405"/>
      <c r="G1288" s="1">
        <f>+G1287+E1288-F1288</f>
        <v>220.49999999999983</v>
      </c>
    </row>
    <row r="1289" spans="2:7">
      <c r="B1289" s="405"/>
      <c r="C1289" s="405"/>
      <c r="G1289" s="1">
        <f>+G1288+E1289-F1289</f>
        <v>220.49999999999983</v>
      </c>
    </row>
    <row r="1290" spans="2:7">
      <c r="B1290" s="405"/>
      <c r="C1290" s="405"/>
      <c r="G1290" s="1">
        <f>+G1289+E1290-F1290</f>
        <v>220.49999999999983</v>
      </c>
    </row>
    <row r="1291" spans="2:7">
      <c r="B1291" s="405"/>
      <c r="C1291" s="405"/>
      <c r="G1291" s="1">
        <f>+G1290+E1291-F1291</f>
        <v>220.49999999999983</v>
      </c>
    </row>
    <row r="1292" spans="2:7">
      <c r="B1292" s="405"/>
      <c r="C1292" s="405"/>
      <c r="G1292" s="1">
        <f>+G1291+E1292-F1292</f>
        <v>220.49999999999983</v>
      </c>
    </row>
    <row r="1293" spans="2:7">
      <c r="B1293" s="405"/>
      <c r="C1293" s="405"/>
      <c r="G1293" s="1">
        <f>+G1292+E1293-F1293</f>
        <v>220.49999999999983</v>
      </c>
    </row>
    <row r="1294" spans="2:7">
      <c r="B1294" s="405"/>
      <c r="C1294" s="405"/>
      <c r="G1294" s="1">
        <f>+G1293+E1294-F1294</f>
        <v>220.49999999999983</v>
      </c>
    </row>
    <row r="1295" spans="2:7">
      <c r="B1295" s="405"/>
      <c r="C1295" s="405"/>
      <c r="G1295" s="1">
        <f>+G1294+E1295-F1295</f>
        <v>220.49999999999983</v>
      </c>
    </row>
    <row r="1296" spans="2:7">
      <c r="B1296" s="405"/>
      <c r="C1296" s="405"/>
      <c r="G1296" s="1">
        <f>+G1295+E1296-F1296</f>
        <v>220.49999999999983</v>
      </c>
    </row>
    <row r="1297" spans="2:7">
      <c r="B1297" s="405"/>
      <c r="C1297" s="405"/>
      <c r="G1297" s="1">
        <f>+G1296+E1297-F1297</f>
        <v>220.49999999999983</v>
      </c>
    </row>
    <row r="1298" spans="2:7">
      <c r="B1298" s="405"/>
      <c r="C1298" s="405"/>
      <c r="G1298" s="1">
        <f>+G1297+E1298-F1298</f>
        <v>220.49999999999983</v>
      </c>
    </row>
    <row r="1299" spans="2:7">
      <c r="B1299" s="405"/>
      <c r="C1299" s="405"/>
      <c r="G1299" s="1">
        <f>+G1298+E1299-F1299</f>
        <v>220.49999999999983</v>
      </c>
    </row>
    <row r="1300" spans="2:7">
      <c r="B1300" s="405"/>
      <c r="C1300" s="405"/>
      <c r="G1300" s="1">
        <f>+G1299+E1300-F1300</f>
        <v>220.49999999999983</v>
      </c>
    </row>
    <row r="1301" spans="2:7">
      <c r="B1301" s="405"/>
      <c r="C1301" s="405"/>
      <c r="G1301" s="1">
        <f>+G1300+E1301-F1301</f>
        <v>220.49999999999983</v>
      </c>
    </row>
    <row r="1302" spans="2:7">
      <c r="B1302" s="405"/>
      <c r="C1302" s="405"/>
      <c r="G1302" s="1">
        <f>+G1301+E1302-F1302</f>
        <v>220.49999999999983</v>
      </c>
    </row>
    <row r="1303" spans="2:7">
      <c r="B1303" s="405"/>
      <c r="C1303" s="405"/>
      <c r="G1303" s="1">
        <f>+G1302+E1303-F1303</f>
        <v>220.49999999999983</v>
      </c>
    </row>
    <row r="1304" spans="2:7">
      <c r="B1304" s="405"/>
      <c r="C1304" s="405"/>
      <c r="G1304" s="1">
        <f>+G1303+E1304-F1304</f>
        <v>220.49999999999983</v>
      </c>
    </row>
    <row r="1305" spans="2:7">
      <c r="B1305" s="405"/>
      <c r="C1305" s="405"/>
      <c r="G1305" s="1">
        <f>+G1304+E1305-F1305</f>
        <v>220.49999999999983</v>
      </c>
    </row>
    <row r="1306" spans="2:7">
      <c r="B1306" s="405"/>
      <c r="C1306" s="405"/>
      <c r="G1306" s="1">
        <f>+G1305+E1306-F1306</f>
        <v>220.49999999999983</v>
      </c>
    </row>
    <row r="1307" spans="2:7">
      <c r="B1307" s="405"/>
      <c r="C1307" s="405"/>
      <c r="G1307" s="1">
        <f>+G1306+E1307-F1307</f>
        <v>220.49999999999983</v>
      </c>
    </row>
    <row r="1308" spans="2:7">
      <c r="B1308" s="405"/>
      <c r="C1308" s="405"/>
      <c r="G1308" s="1">
        <f>+G1307+E1308-F1308</f>
        <v>220.49999999999983</v>
      </c>
    </row>
    <row r="1309" spans="2:7">
      <c r="B1309" s="405"/>
      <c r="C1309" s="405"/>
      <c r="G1309" s="1">
        <f>+G1308+E1309-F1309</f>
        <v>220.49999999999983</v>
      </c>
    </row>
    <row r="1310" spans="2:7">
      <c r="B1310" s="405"/>
      <c r="C1310" s="405"/>
      <c r="G1310" s="1">
        <f>+G1309+E1310-F1310</f>
        <v>220.49999999999983</v>
      </c>
    </row>
    <row r="1311" spans="2:7">
      <c r="B1311" s="405"/>
      <c r="C1311" s="405"/>
      <c r="G1311" s="1">
        <f>+G1310+E1311-F1311</f>
        <v>220.49999999999983</v>
      </c>
    </row>
    <row r="1312" spans="2:7">
      <c r="B1312" s="405"/>
      <c r="C1312" s="405"/>
      <c r="G1312" s="1">
        <f>+G1311+E1312-F1312</f>
        <v>220.49999999999983</v>
      </c>
    </row>
    <row r="1313" spans="2:7">
      <c r="B1313" s="405"/>
      <c r="C1313" s="405"/>
      <c r="G1313" s="1">
        <f>+G1312+E1313-F1313</f>
        <v>220.49999999999983</v>
      </c>
    </row>
    <row r="1314" spans="2:7">
      <c r="B1314" s="405"/>
      <c r="C1314" s="405"/>
      <c r="G1314" s="1">
        <f>+G1313+E1314-F1314</f>
        <v>220.49999999999983</v>
      </c>
    </row>
    <row r="1315" spans="2:7">
      <c r="B1315" s="405"/>
      <c r="C1315" s="405"/>
      <c r="G1315" s="1">
        <f>+G1314+E1315-F1315</f>
        <v>220.49999999999983</v>
      </c>
    </row>
    <row r="1316" spans="2:7">
      <c r="B1316" s="405"/>
      <c r="C1316" s="405"/>
      <c r="G1316" s="1">
        <f>+G1315+E1316-F1316</f>
        <v>220.49999999999983</v>
      </c>
    </row>
    <row r="1317" spans="2:7">
      <c r="B1317" s="405"/>
      <c r="C1317" s="405"/>
      <c r="G1317" s="1">
        <f>+G1316+E1317-F1317</f>
        <v>220.49999999999983</v>
      </c>
    </row>
    <row r="1318" spans="2:7">
      <c r="B1318" s="405"/>
      <c r="C1318" s="405"/>
      <c r="G1318" s="1">
        <f>+G1317+E1318-F1318</f>
        <v>220.49999999999983</v>
      </c>
    </row>
    <row r="1319" spans="2:7">
      <c r="B1319" s="405"/>
      <c r="C1319" s="405"/>
      <c r="G1319" s="1">
        <f>+G1318+E1319-F1319</f>
        <v>220.49999999999983</v>
      </c>
    </row>
    <row r="1320" spans="2:7">
      <c r="B1320" s="405"/>
      <c r="C1320" s="405"/>
      <c r="G1320" s="1">
        <f>+G1319+E1320-F1320</f>
        <v>220.49999999999983</v>
      </c>
    </row>
    <row r="1321" spans="2:7">
      <c r="B1321" s="405"/>
      <c r="C1321" s="405"/>
      <c r="G1321" s="1">
        <f>+G1320+E1321-F1321</f>
        <v>220.49999999999983</v>
      </c>
    </row>
    <row r="1322" spans="2:7">
      <c r="B1322" s="405"/>
      <c r="C1322" s="405"/>
      <c r="G1322" s="1">
        <f>+G1321+E1322-F1322</f>
        <v>220.49999999999983</v>
      </c>
    </row>
    <row r="1323" spans="2:7">
      <c r="B1323" s="405"/>
      <c r="C1323" s="405"/>
      <c r="G1323" s="1">
        <f>+G1322+E1323-F1323</f>
        <v>220.49999999999983</v>
      </c>
    </row>
    <row r="1324" spans="2:7">
      <c r="B1324" s="405"/>
      <c r="C1324" s="405"/>
      <c r="G1324" s="1">
        <f>+G1323+E1324-F1324</f>
        <v>220.49999999999983</v>
      </c>
    </row>
    <row r="1325" spans="2:7">
      <c r="B1325" s="405"/>
      <c r="C1325" s="405"/>
      <c r="G1325" s="1">
        <f>+G1324+E1325-F1325</f>
        <v>220.49999999999983</v>
      </c>
    </row>
    <row r="1326" spans="2:7">
      <c r="B1326" s="405"/>
      <c r="C1326" s="405"/>
      <c r="G1326" s="1">
        <f>+G1325+E1326-F1326</f>
        <v>220.49999999999983</v>
      </c>
    </row>
    <row r="1327" spans="2:7">
      <c r="B1327" s="405"/>
      <c r="C1327" s="405"/>
      <c r="G1327" s="1">
        <f>+G1326+E1327-F1327</f>
        <v>220.49999999999983</v>
      </c>
    </row>
    <row r="1328" spans="2:7">
      <c r="B1328" s="405"/>
      <c r="C1328" s="405"/>
      <c r="G1328" s="1">
        <f>+G1327+E1328-F1328</f>
        <v>220.49999999999983</v>
      </c>
    </row>
    <row r="1329" spans="2:7">
      <c r="B1329" s="405"/>
      <c r="C1329" s="405"/>
      <c r="G1329" s="1">
        <f>+G1328+E1329-F1329</f>
        <v>220.49999999999983</v>
      </c>
    </row>
    <row r="1330" spans="2:7">
      <c r="B1330" s="405"/>
      <c r="C1330" s="405"/>
      <c r="G1330" s="1">
        <f>+G1329+E1330-F1330</f>
        <v>220.49999999999983</v>
      </c>
    </row>
    <row r="1331" spans="2:7">
      <c r="B1331" s="405"/>
      <c r="C1331" s="405"/>
      <c r="G1331" s="1">
        <f>+G1330+E1331-F1331</f>
        <v>220.49999999999983</v>
      </c>
    </row>
    <row r="1332" spans="2:7">
      <c r="B1332" s="405"/>
      <c r="C1332" s="405"/>
      <c r="G1332" s="1">
        <f>+G1331+E1332-F1332</f>
        <v>220.49999999999983</v>
      </c>
    </row>
    <row r="1333" spans="2:7">
      <c r="B1333" s="405"/>
      <c r="C1333" s="405"/>
      <c r="G1333" s="1">
        <f>+G1332+E1333-F1333</f>
        <v>220.49999999999983</v>
      </c>
    </row>
    <row r="1334" spans="2:7">
      <c r="B1334" s="405"/>
      <c r="C1334" s="405"/>
      <c r="G1334" s="1">
        <f>+G1333+E1334-F1334</f>
        <v>220.49999999999983</v>
      </c>
    </row>
  </sheetData>
  <autoFilter ref="A4:G156" xr:uid="{00000000-0009-0000-0000-00001A000000}"/>
  <mergeCells count="4">
    <mergeCell ref="B2:G2"/>
    <mergeCell ref="I763:K763"/>
    <mergeCell ref="J925:L925"/>
    <mergeCell ref="J934:L934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  <rowBreaks count="1" manualBreakCount="1">
    <brk id="279" max="6" man="1"/>
  </rowBreaks>
  <colBreaks count="1" manualBreakCount="1">
    <brk id="7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R1322"/>
  <sheetViews>
    <sheetView topLeftCell="A927" zoomScaleNormal="100" workbookViewId="0">
      <selection activeCell="F941" sqref="F941"/>
    </sheetView>
  </sheetViews>
  <sheetFormatPr defaultColWidth="11.42578125" defaultRowHeight="15"/>
  <cols>
    <col min="1" max="1" width="11.42578125" style="30"/>
    <col min="2" max="2" width="13.85546875" style="3" customWidth="1"/>
    <col min="3" max="3" width="14.28515625" style="3" bestFit="1" customWidth="1"/>
    <col min="4" max="4" width="47.28515625" bestFit="1" customWidth="1"/>
    <col min="5" max="6" width="11.42578125" style="38"/>
    <col min="11" max="11" width="34.140625" bestFit="1" customWidth="1"/>
  </cols>
  <sheetData>
    <row r="2" spans="1:7">
      <c r="B2" s="422" t="s">
        <v>530</v>
      </c>
      <c r="C2" s="422"/>
      <c r="D2" s="422"/>
      <c r="E2" s="422"/>
      <c r="F2" s="422"/>
      <c r="G2" s="422"/>
    </row>
    <row r="4" spans="1:7" ht="45">
      <c r="A4" s="31" t="s">
        <v>1</v>
      </c>
      <c r="B4" s="12" t="s">
        <v>2</v>
      </c>
      <c r="C4" s="12" t="s">
        <v>3</v>
      </c>
      <c r="D4" s="12" t="s">
        <v>4</v>
      </c>
      <c r="E4" s="36" t="s">
        <v>5</v>
      </c>
      <c r="F4" s="36" t="s">
        <v>6</v>
      </c>
      <c r="G4" s="37" t="s">
        <v>7</v>
      </c>
    </row>
    <row r="5" spans="1:7">
      <c r="A5" s="30">
        <v>42736</v>
      </c>
      <c r="B5" s="405" t="s">
        <v>8</v>
      </c>
      <c r="C5" s="405"/>
      <c r="G5" s="38">
        <v>158.5</v>
      </c>
    </row>
    <row r="6" spans="1:7">
      <c r="A6" s="30">
        <v>42790</v>
      </c>
      <c r="B6" s="405">
        <v>12363</v>
      </c>
      <c r="C6" s="405" t="s">
        <v>9</v>
      </c>
      <c r="F6" s="38">
        <v>158.5</v>
      </c>
      <c r="G6" s="38">
        <f>+G5+E6-F6</f>
        <v>0</v>
      </c>
    </row>
    <row r="7" spans="1:7">
      <c r="A7" s="30">
        <v>42766</v>
      </c>
      <c r="B7" s="405" t="s">
        <v>11</v>
      </c>
      <c r="C7" s="405" t="s">
        <v>12</v>
      </c>
      <c r="D7" t="s">
        <v>13</v>
      </c>
      <c r="E7" s="38">
        <v>77.3</v>
      </c>
      <c r="G7" s="38">
        <f t="shared" ref="G7:G70" si="0">+G6+E7-F7</f>
        <v>77.3</v>
      </c>
    </row>
    <row r="8" spans="1:7">
      <c r="B8" s="405"/>
      <c r="C8" s="405"/>
      <c r="D8" t="s">
        <v>14</v>
      </c>
      <c r="E8" s="38">
        <v>2.8</v>
      </c>
      <c r="G8" s="38">
        <f t="shared" si="0"/>
        <v>80.099999999999994</v>
      </c>
    </row>
    <row r="9" spans="1:7">
      <c r="B9" s="405"/>
      <c r="C9" s="405"/>
      <c r="D9" t="s">
        <v>15</v>
      </c>
      <c r="E9" s="38">
        <v>60</v>
      </c>
      <c r="G9" s="38">
        <f t="shared" si="0"/>
        <v>140.1</v>
      </c>
    </row>
    <row r="10" spans="1:7">
      <c r="B10" s="405"/>
      <c r="C10" s="405"/>
      <c r="D10" t="s">
        <v>16</v>
      </c>
      <c r="E10" s="38">
        <v>2</v>
      </c>
      <c r="G10" s="38">
        <f t="shared" si="0"/>
        <v>142.1</v>
      </c>
    </row>
    <row r="11" spans="1:7">
      <c r="A11" s="30">
        <v>42772</v>
      </c>
      <c r="B11" s="405">
        <v>12914</v>
      </c>
      <c r="C11" s="405" t="s">
        <v>12</v>
      </c>
      <c r="D11" t="s">
        <v>15</v>
      </c>
      <c r="F11" s="38">
        <v>60</v>
      </c>
      <c r="G11" s="38">
        <f t="shared" si="0"/>
        <v>82.1</v>
      </c>
    </row>
    <row r="12" spans="1:7">
      <c r="A12" s="30">
        <v>42772</v>
      </c>
      <c r="B12" s="405">
        <v>12914</v>
      </c>
      <c r="C12" s="405" t="s">
        <v>12</v>
      </c>
      <c r="D12" t="s">
        <v>16</v>
      </c>
      <c r="F12" s="38">
        <v>2</v>
      </c>
      <c r="G12" s="38">
        <f t="shared" si="0"/>
        <v>80.099999999999994</v>
      </c>
    </row>
    <row r="13" spans="1:7">
      <c r="A13" s="30">
        <v>42790</v>
      </c>
      <c r="B13" s="405">
        <v>12363</v>
      </c>
      <c r="C13" s="405" t="s">
        <v>12</v>
      </c>
      <c r="D13" t="s">
        <v>13</v>
      </c>
      <c r="F13" s="38">
        <v>77.3</v>
      </c>
      <c r="G13" s="38">
        <f t="shared" si="0"/>
        <v>2.7999999999999972</v>
      </c>
    </row>
    <row r="14" spans="1:7">
      <c r="A14" s="30">
        <v>42790</v>
      </c>
      <c r="B14" s="405">
        <v>12363</v>
      </c>
      <c r="C14" s="405" t="s">
        <v>12</v>
      </c>
      <c r="D14" t="s">
        <v>14</v>
      </c>
      <c r="F14" s="38">
        <v>2.8</v>
      </c>
      <c r="G14" s="38">
        <f t="shared" si="0"/>
        <v>0</v>
      </c>
    </row>
    <row r="15" spans="1:7">
      <c r="A15" s="30">
        <v>42794</v>
      </c>
      <c r="B15" s="405" t="s">
        <v>11</v>
      </c>
      <c r="C15" s="405" t="s">
        <v>19</v>
      </c>
      <c r="D15" t="s">
        <v>13</v>
      </c>
      <c r="E15" s="38">
        <v>79.3</v>
      </c>
      <c r="G15" s="38">
        <f t="shared" si="0"/>
        <v>79.3</v>
      </c>
    </row>
    <row r="16" spans="1:7">
      <c r="B16" s="405"/>
      <c r="C16" s="405"/>
      <c r="D16" t="s">
        <v>14</v>
      </c>
      <c r="E16" s="38">
        <v>2</v>
      </c>
      <c r="G16" s="38">
        <f t="shared" si="0"/>
        <v>81.3</v>
      </c>
    </row>
    <row r="17" spans="1:7">
      <c r="B17" s="405"/>
      <c r="C17" s="405"/>
      <c r="D17" t="s">
        <v>15</v>
      </c>
      <c r="E17" s="38">
        <v>56</v>
      </c>
      <c r="G17" s="38">
        <f t="shared" si="0"/>
        <v>137.30000000000001</v>
      </c>
    </row>
    <row r="18" spans="1:7">
      <c r="B18" s="405"/>
      <c r="C18" s="405"/>
      <c r="D18" t="s">
        <v>16</v>
      </c>
      <c r="E18" s="38">
        <v>2</v>
      </c>
      <c r="G18" s="38">
        <f t="shared" si="0"/>
        <v>139.30000000000001</v>
      </c>
    </row>
    <row r="19" spans="1:7">
      <c r="B19" s="405"/>
      <c r="C19" s="405"/>
      <c r="D19" t="s">
        <v>46</v>
      </c>
      <c r="E19" s="38">
        <v>85</v>
      </c>
      <c r="G19" s="38">
        <f t="shared" si="0"/>
        <v>224.3</v>
      </c>
    </row>
    <row r="20" spans="1:7">
      <c r="B20" s="405"/>
      <c r="C20" s="405"/>
      <c r="D20" t="s">
        <v>531</v>
      </c>
      <c r="E20" s="38">
        <v>10</v>
      </c>
      <c r="G20" s="38">
        <f t="shared" si="0"/>
        <v>234.3</v>
      </c>
    </row>
    <row r="21" spans="1:7">
      <c r="A21" s="30">
        <v>42772</v>
      </c>
      <c r="B21" s="405">
        <v>12914</v>
      </c>
      <c r="C21" s="405" t="s">
        <v>19</v>
      </c>
      <c r="D21" t="s">
        <v>531</v>
      </c>
      <c r="F21" s="38">
        <v>10</v>
      </c>
      <c r="G21" s="38">
        <f t="shared" si="0"/>
        <v>224.3</v>
      </c>
    </row>
    <row r="22" spans="1:7">
      <c r="A22" s="30">
        <v>42818</v>
      </c>
      <c r="B22" s="405">
        <v>12473</v>
      </c>
      <c r="C22" s="405" t="s">
        <v>19</v>
      </c>
      <c r="D22" t="s">
        <v>46</v>
      </c>
      <c r="F22" s="38">
        <v>85</v>
      </c>
      <c r="G22" s="38">
        <f t="shared" si="0"/>
        <v>139.30000000000001</v>
      </c>
    </row>
    <row r="23" spans="1:7">
      <c r="A23" s="30">
        <v>42818</v>
      </c>
      <c r="B23" s="405">
        <v>12473</v>
      </c>
      <c r="C23" s="405" t="s">
        <v>19</v>
      </c>
      <c r="D23" t="s">
        <v>13</v>
      </c>
      <c r="F23" s="38">
        <v>79.3</v>
      </c>
      <c r="G23" s="38">
        <f t="shared" si="0"/>
        <v>60.000000000000014</v>
      </c>
    </row>
    <row r="24" spans="1:7">
      <c r="A24" s="30">
        <v>42818</v>
      </c>
      <c r="B24" s="405">
        <v>12473</v>
      </c>
      <c r="C24" s="405" t="s">
        <v>19</v>
      </c>
      <c r="D24" t="s">
        <v>14</v>
      </c>
      <c r="F24" s="38">
        <v>2</v>
      </c>
      <c r="G24" s="38">
        <f t="shared" si="0"/>
        <v>58.000000000000014</v>
      </c>
    </row>
    <row r="25" spans="1:7">
      <c r="A25" s="30">
        <v>42821</v>
      </c>
      <c r="B25" s="405">
        <v>12488</v>
      </c>
      <c r="C25" s="405" t="s">
        <v>19</v>
      </c>
      <c r="D25" t="s">
        <v>15</v>
      </c>
      <c r="F25" s="38">
        <v>56</v>
      </c>
      <c r="G25" s="38">
        <f t="shared" si="0"/>
        <v>2.0000000000000142</v>
      </c>
    </row>
    <row r="26" spans="1:7">
      <c r="A26" s="30">
        <v>42821</v>
      </c>
      <c r="B26" s="405">
        <v>12488</v>
      </c>
      <c r="C26" s="405" t="s">
        <v>19</v>
      </c>
      <c r="D26" t="s">
        <v>16</v>
      </c>
      <c r="F26" s="38">
        <v>2</v>
      </c>
      <c r="G26" s="38">
        <f t="shared" si="0"/>
        <v>1.4210854715202004E-14</v>
      </c>
    </row>
    <row r="27" spans="1:7">
      <c r="A27" s="30">
        <v>42825</v>
      </c>
      <c r="B27" s="405" t="s">
        <v>11</v>
      </c>
      <c r="C27" s="405" t="s">
        <v>20</v>
      </c>
      <c r="D27" t="s">
        <v>13</v>
      </c>
      <c r="E27" s="38">
        <v>75.900000000000006</v>
      </c>
      <c r="G27" s="38">
        <f t="shared" si="0"/>
        <v>75.90000000000002</v>
      </c>
    </row>
    <row r="28" spans="1:7">
      <c r="B28" s="405"/>
      <c r="C28" s="405"/>
      <c r="D28" t="s">
        <v>14</v>
      </c>
      <c r="E28" s="38">
        <v>2</v>
      </c>
      <c r="G28" s="38">
        <f t="shared" si="0"/>
        <v>77.90000000000002</v>
      </c>
    </row>
    <row r="29" spans="1:7">
      <c r="B29" s="405"/>
      <c r="C29" s="405"/>
      <c r="D29" t="s">
        <v>15</v>
      </c>
      <c r="E29" s="38">
        <v>60</v>
      </c>
      <c r="G29" s="38">
        <f t="shared" si="0"/>
        <v>137.90000000000003</v>
      </c>
    </row>
    <row r="30" spans="1:7">
      <c r="B30" s="405"/>
      <c r="C30" s="405"/>
      <c r="D30" t="s">
        <v>16</v>
      </c>
      <c r="E30" s="38">
        <v>2</v>
      </c>
      <c r="G30" s="38">
        <f t="shared" si="0"/>
        <v>139.90000000000003</v>
      </c>
    </row>
    <row r="31" spans="1:7">
      <c r="A31" s="30">
        <v>42821</v>
      </c>
      <c r="B31" s="405">
        <v>12489</v>
      </c>
      <c r="C31" s="405" t="s">
        <v>20</v>
      </c>
      <c r="D31" t="s">
        <v>15</v>
      </c>
      <c r="F31" s="38">
        <v>60</v>
      </c>
      <c r="G31" s="38">
        <f t="shared" si="0"/>
        <v>79.900000000000034</v>
      </c>
    </row>
    <row r="32" spans="1:7">
      <c r="A32" s="30">
        <v>42821</v>
      </c>
      <c r="B32" s="405">
        <v>12489</v>
      </c>
      <c r="C32" s="405" t="s">
        <v>20</v>
      </c>
      <c r="D32" t="s">
        <v>16</v>
      </c>
      <c r="F32" s="38">
        <v>2</v>
      </c>
      <c r="G32" s="38">
        <f t="shared" si="0"/>
        <v>77.900000000000034</v>
      </c>
    </row>
    <row r="33" spans="1:7">
      <c r="A33" s="30">
        <v>42877</v>
      </c>
      <c r="B33" s="405">
        <v>12798</v>
      </c>
      <c r="C33" s="405" t="s">
        <v>20</v>
      </c>
      <c r="D33" t="s">
        <v>13</v>
      </c>
      <c r="F33" s="38">
        <v>75.900000000000006</v>
      </c>
      <c r="G33" s="38">
        <f t="shared" si="0"/>
        <v>2.0000000000000284</v>
      </c>
    </row>
    <row r="34" spans="1:7">
      <c r="A34" s="30">
        <v>42877</v>
      </c>
      <c r="B34" s="405">
        <v>12798</v>
      </c>
      <c r="C34" s="405" t="s">
        <v>20</v>
      </c>
      <c r="D34" t="s">
        <v>14</v>
      </c>
      <c r="F34" s="38">
        <v>2</v>
      </c>
      <c r="G34" s="38">
        <f t="shared" si="0"/>
        <v>2.8421709430404007E-14</v>
      </c>
    </row>
    <row r="35" spans="1:7">
      <c r="A35" s="32">
        <v>42855</v>
      </c>
      <c r="B35" s="404" t="s">
        <v>11</v>
      </c>
      <c r="C35" s="404" t="s">
        <v>21</v>
      </c>
      <c r="D35" t="s">
        <v>13</v>
      </c>
      <c r="E35" s="38">
        <v>77.5</v>
      </c>
      <c r="G35" s="38">
        <f t="shared" si="0"/>
        <v>77.500000000000028</v>
      </c>
    </row>
    <row r="36" spans="1:7">
      <c r="B36" s="405"/>
      <c r="C36" s="405"/>
      <c r="D36" t="s">
        <v>14</v>
      </c>
      <c r="E36" s="38">
        <v>2</v>
      </c>
      <c r="G36" s="38">
        <f t="shared" si="0"/>
        <v>79.500000000000028</v>
      </c>
    </row>
    <row r="37" spans="1:7">
      <c r="B37" s="405"/>
      <c r="C37" s="405"/>
      <c r="D37" t="s">
        <v>15</v>
      </c>
      <c r="E37" s="38">
        <v>60</v>
      </c>
      <c r="G37" s="38">
        <f t="shared" si="0"/>
        <v>139.50000000000003</v>
      </c>
    </row>
    <row r="38" spans="1:7">
      <c r="B38" s="405"/>
      <c r="C38" s="405"/>
      <c r="D38" t="s">
        <v>16</v>
      </c>
      <c r="E38" s="38">
        <v>2</v>
      </c>
      <c r="G38" s="38">
        <f t="shared" si="0"/>
        <v>141.50000000000003</v>
      </c>
    </row>
    <row r="39" spans="1:7">
      <c r="A39" s="30">
        <v>42877</v>
      </c>
      <c r="B39" s="405">
        <v>12798</v>
      </c>
      <c r="C39" s="405" t="s">
        <v>21</v>
      </c>
      <c r="D39" t="s">
        <v>13</v>
      </c>
      <c r="F39" s="38">
        <v>77.5</v>
      </c>
      <c r="G39" s="38">
        <f t="shared" si="0"/>
        <v>64.000000000000028</v>
      </c>
    </row>
    <row r="40" spans="1:7">
      <c r="A40" s="30">
        <v>42877</v>
      </c>
      <c r="B40" s="405">
        <v>12798</v>
      </c>
      <c r="C40" s="405" t="s">
        <v>21</v>
      </c>
      <c r="D40" t="s">
        <v>14</v>
      </c>
      <c r="F40" s="38">
        <v>2</v>
      </c>
      <c r="G40" s="38">
        <f t="shared" si="0"/>
        <v>62.000000000000028</v>
      </c>
    </row>
    <row r="41" spans="1:7">
      <c r="A41" s="30">
        <v>42859</v>
      </c>
      <c r="B41" s="405">
        <v>12722</v>
      </c>
      <c r="C41" s="405" t="s">
        <v>21</v>
      </c>
      <c r="D41" t="s">
        <v>15</v>
      </c>
      <c r="F41" s="38">
        <v>60</v>
      </c>
      <c r="G41" s="38">
        <f t="shared" si="0"/>
        <v>2.0000000000000284</v>
      </c>
    </row>
    <row r="42" spans="1:7">
      <c r="A42" s="30">
        <v>42859</v>
      </c>
      <c r="B42" s="405">
        <v>12722</v>
      </c>
      <c r="C42" s="405" t="s">
        <v>21</v>
      </c>
      <c r="D42" t="s">
        <v>16</v>
      </c>
      <c r="F42" s="38">
        <v>2</v>
      </c>
      <c r="G42" s="38">
        <f t="shared" si="0"/>
        <v>2.8421709430404007E-14</v>
      </c>
    </row>
    <row r="43" spans="1:7">
      <c r="A43" s="32">
        <v>42886</v>
      </c>
      <c r="B43" s="404" t="s">
        <v>11</v>
      </c>
      <c r="C43" s="404" t="s">
        <v>22</v>
      </c>
      <c r="D43" t="s">
        <v>13</v>
      </c>
      <c r="E43" s="38">
        <v>72.400000000000006</v>
      </c>
      <c r="G43" s="38">
        <f t="shared" si="0"/>
        <v>72.400000000000034</v>
      </c>
    </row>
    <row r="44" spans="1:7">
      <c r="B44" s="405"/>
      <c r="C44" s="405"/>
      <c r="D44" t="s">
        <v>14</v>
      </c>
      <c r="E44" s="38">
        <v>2</v>
      </c>
      <c r="G44" s="38">
        <f t="shared" si="0"/>
        <v>74.400000000000034</v>
      </c>
    </row>
    <row r="45" spans="1:7">
      <c r="B45" s="405"/>
      <c r="C45" s="405"/>
      <c r="D45" t="s">
        <v>15</v>
      </c>
      <c r="E45" s="38">
        <v>60</v>
      </c>
      <c r="G45" s="38">
        <f t="shared" si="0"/>
        <v>134.40000000000003</v>
      </c>
    </row>
    <row r="46" spans="1:7">
      <c r="B46" s="405"/>
      <c r="C46" s="405"/>
      <c r="D46" t="s">
        <v>16</v>
      </c>
      <c r="E46" s="38">
        <v>2</v>
      </c>
      <c r="G46" s="38">
        <f t="shared" si="0"/>
        <v>136.40000000000003</v>
      </c>
    </row>
    <row r="47" spans="1:7">
      <c r="A47" s="30">
        <v>42927</v>
      </c>
      <c r="B47" s="405">
        <v>13200</v>
      </c>
      <c r="C47" s="405" t="s">
        <v>22</v>
      </c>
      <c r="D47" t="s">
        <v>15</v>
      </c>
      <c r="F47" s="38">
        <v>60</v>
      </c>
      <c r="G47" s="38">
        <f t="shared" si="0"/>
        <v>76.400000000000034</v>
      </c>
    </row>
    <row r="48" spans="1:7">
      <c r="A48" s="30">
        <v>42927</v>
      </c>
      <c r="B48" s="405">
        <v>13200</v>
      </c>
      <c r="C48" s="405" t="s">
        <v>22</v>
      </c>
      <c r="D48" t="s">
        <v>16</v>
      </c>
      <c r="F48" s="38">
        <v>2</v>
      </c>
      <c r="G48" s="38">
        <f t="shared" si="0"/>
        <v>74.400000000000034</v>
      </c>
    </row>
    <row r="49" spans="1:7">
      <c r="A49" s="30">
        <v>42950</v>
      </c>
      <c r="B49" s="405">
        <v>13422</v>
      </c>
      <c r="C49" s="405" t="s">
        <v>22</v>
      </c>
      <c r="D49" t="s">
        <v>13</v>
      </c>
      <c r="F49" s="38">
        <v>72.400000000000006</v>
      </c>
      <c r="G49" s="38">
        <f t="shared" si="0"/>
        <v>2.0000000000000284</v>
      </c>
    </row>
    <row r="50" spans="1:7">
      <c r="A50" s="30">
        <v>42950</v>
      </c>
      <c r="B50" s="405">
        <v>13422</v>
      </c>
      <c r="C50" s="405" t="s">
        <v>22</v>
      </c>
      <c r="D50" t="s">
        <v>14</v>
      </c>
      <c r="F50" s="38">
        <v>2</v>
      </c>
      <c r="G50" s="38">
        <f t="shared" si="0"/>
        <v>2.8421709430404007E-14</v>
      </c>
    </row>
    <row r="51" spans="1:7">
      <c r="A51" s="32">
        <v>42916</v>
      </c>
      <c r="B51" s="404" t="s">
        <v>11</v>
      </c>
      <c r="C51" s="404" t="s">
        <v>23</v>
      </c>
      <c r="D51" t="s">
        <v>13</v>
      </c>
      <c r="E51" s="38">
        <v>70.8</v>
      </c>
      <c r="G51" s="38">
        <f t="shared" si="0"/>
        <v>70.800000000000026</v>
      </c>
    </row>
    <row r="52" spans="1:7">
      <c r="B52" s="405"/>
      <c r="C52" s="405"/>
      <c r="D52" t="s">
        <v>14</v>
      </c>
      <c r="E52" s="38">
        <v>2</v>
      </c>
      <c r="G52" s="38">
        <f t="shared" si="0"/>
        <v>72.800000000000026</v>
      </c>
    </row>
    <row r="53" spans="1:7">
      <c r="B53" s="405"/>
      <c r="C53" s="405"/>
      <c r="D53" t="s">
        <v>15</v>
      </c>
      <c r="E53" s="38">
        <v>60</v>
      </c>
      <c r="G53" s="38">
        <f t="shared" si="0"/>
        <v>132.80000000000001</v>
      </c>
    </row>
    <row r="54" spans="1:7">
      <c r="B54" s="405"/>
      <c r="C54" s="405"/>
      <c r="D54" t="s">
        <v>16</v>
      </c>
      <c r="E54" s="38">
        <v>2</v>
      </c>
      <c r="G54" s="38">
        <f t="shared" si="0"/>
        <v>134.80000000000001</v>
      </c>
    </row>
    <row r="55" spans="1:7">
      <c r="A55" s="30">
        <v>42927</v>
      </c>
      <c r="B55" s="405">
        <v>13200</v>
      </c>
      <c r="C55" s="405" t="s">
        <v>23</v>
      </c>
      <c r="D55" t="s">
        <v>15</v>
      </c>
      <c r="F55" s="38">
        <v>60</v>
      </c>
      <c r="G55" s="38">
        <f t="shared" si="0"/>
        <v>74.800000000000011</v>
      </c>
    </row>
    <row r="56" spans="1:7">
      <c r="A56" s="30">
        <v>42927</v>
      </c>
      <c r="B56" s="405">
        <v>13200</v>
      </c>
      <c r="C56" s="405" t="s">
        <v>23</v>
      </c>
      <c r="D56" t="s">
        <v>31</v>
      </c>
      <c r="F56" s="38">
        <v>2</v>
      </c>
      <c r="G56" s="38">
        <f t="shared" si="0"/>
        <v>72.800000000000011</v>
      </c>
    </row>
    <row r="57" spans="1:7">
      <c r="A57" s="30">
        <v>42950</v>
      </c>
      <c r="B57" s="405">
        <v>13422</v>
      </c>
      <c r="C57" s="405" t="s">
        <v>23</v>
      </c>
      <c r="D57" t="s">
        <v>13</v>
      </c>
      <c r="F57" s="38">
        <v>70.8</v>
      </c>
      <c r="G57" s="38">
        <f t="shared" si="0"/>
        <v>2.0000000000000142</v>
      </c>
    </row>
    <row r="58" spans="1:7">
      <c r="A58" s="30">
        <v>42950</v>
      </c>
      <c r="B58" s="405">
        <v>13422</v>
      </c>
      <c r="C58" s="405" t="s">
        <v>23</v>
      </c>
      <c r="D58" t="s">
        <v>14</v>
      </c>
      <c r="F58" s="38">
        <v>2</v>
      </c>
      <c r="G58" s="38">
        <f t="shared" si="0"/>
        <v>1.4210854715202004E-14</v>
      </c>
    </row>
    <row r="59" spans="1:7">
      <c r="A59" s="32">
        <v>42947</v>
      </c>
      <c r="B59" s="404" t="s">
        <v>11</v>
      </c>
      <c r="C59" s="404" t="s">
        <v>24</v>
      </c>
      <c r="D59" t="s">
        <v>13</v>
      </c>
      <c r="E59" s="38">
        <v>64</v>
      </c>
      <c r="G59" s="38">
        <f t="shared" si="0"/>
        <v>64.000000000000014</v>
      </c>
    </row>
    <row r="60" spans="1:7">
      <c r="B60" s="405"/>
      <c r="C60" s="405"/>
      <c r="D60" t="s">
        <v>14</v>
      </c>
      <c r="E60" s="38">
        <v>2</v>
      </c>
      <c r="G60" s="38">
        <f t="shared" si="0"/>
        <v>66.000000000000014</v>
      </c>
    </row>
    <row r="61" spans="1:7">
      <c r="B61" s="405"/>
      <c r="C61" s="405"/>
      <c r="D61" t="s">
        <v>15</v>
      </c>
      <c r="E61" s="38">
        <v>60</v>
      </c>
      <c r="G61" s="38">
        <f t="shared" si="0"/>
        <v>126.00000000000001</v>
      </c>
    </row>
    <row r="62" spans="1:7">
      <c r="B62" s="405"/>
      <c r="C62" s="405"/>
      <c r="D62" t="s">
        <v>16</v>
      </c>
      <c r="E62" s="38">
        <v>2</v>
      </c>
      <c r="G62" s="38">
        <f t="shared" si="0"/>
        <v>128</v>
      </c>
    </row>
    <row r="63" spans="1:7">
      <c r="A63" s="30">
        <v>42943</v>
      </c>
      <c r="B63" s="405">
        <v>13268</v>
      </c>
      <c r="C63" s="405" t="s">
        <v>24</v>
      </c>
      <c r="D63" t="s">
        <v>15</v>
      </c>
      <c r="F63" s="38">
        <v>60</v>
      </c>
      <c r="G63" s="38">
        <f t="shared" si="0"/>
        <v>68</v>
      </c>
    </row>
    <row r="64" spans="1:7">
      <c r="A64" s="30">
        <v>42943</v>
      </c>
      <c r="B64" s="405">
        <v>13268</v>
      </c>
      <c r="C64" s="405" t="s">
        <v>24</v>
      </c>
      <c r="D64" t="s">
        <v>16</v>
      </c>
      <c r="F64" s="38">
        <v>2</v>
      </c>
      <c r="G64" s="38">
        <f t="shared" si="0"/>
        <v>66</v>
      </c>
    </row>
    <row r="65" spans="1:7">
      <c r="A65" s="30">
        <v>43007</v>
      </c>
      <c r="B65" s="405">
        <v>13706</v>
      </c>
      <c r="C65" s="405" t="s">
        <v>24</v>
      </c>
      <c r="D65" t="s">
        <v>13</v>
      </c>
      <c r="F65" s="38">
        <v>64</v>
      </c>
      <c r="G65" s="38">
        <f t="shared" si="0"/>
        <v>2</v>
      </c>
    </row>
    <row r="66" spans="1:7">
      <c r="A66" s="30">
        <v>43007</v>
      </c>
      <c r="B66" s="405">
        <v>13706</v>
      </c>
      <c r="C66" s="405" t="s">
        <v>24</v>
      </c>
      <c r="D66" t="s">
        <v>14</v>
      </c>
      <c r="F66" s="38">
        <v>2</v>
      </c>
      <c r="G66" s="38">
        <f t="shared" si="0"/>
        <v>0</v>
      </c>
    </row>
    <row r="67" spans="1:7">
      <c r="A67" s="32">
        <v>42978</v>
      </c>
      <c r="B67" s="404" t="s">
        <v>11</v>
      </c>
      <c r="C67" s="404" t="s">
        <v>25</v>
      </c>
      <c r="D67" t="s">
        <v>13</v>
      </c>
      <c r="E67" s="38">
        <v>64</v>
      </c>
      <c r="G67" s="38">
        <f t="shared" si="0"/>
        <v>64</v>
      </c>
    </row>
    <row r="68" spans="1:7">
      <c r="B68" s="405"/>
      <c r="C68" s="405"/>
      <c r="D68" t="s">
        <v>14</v>
      </c>
      <c r="E68" s="38">
        <v>2</v>
      </c>
      <c r="G68" s="38">
        <f t="shared" si="0"/>
        <v>66</v>
      </c>
    </row>
    <row r="69" spans="1:7">
      <c r="B69" s="405"/>
      <c r="C69" s="405"/>
      <c r="D69" t="s">
        <v>15</v>
      </c>
      <c r="E69" s="38">
        <v>60</v>
      </c>
      <c r="G69" s="38">
        <f t="shared" si="0"/>
        <v>126</v>
      </c>
    </row>
    <row r="70" spans="1:7">
      <c r="B70" s="405"/>
      <c r="C70" s="405"/>
      <c r="D70" t="s">
        <v>16</v>
      </c>
      <c r="E70" s="38">
        <v>2</v>
      </c>
      <c r="G70" s="38">
        <f t="shared" si="0"/>
        <v>128</v>
      </c>
    </row>
    <row r="71" spans="1:7">
      <c r="A71" s="30">
        <v>42990</v>
      </c>
      <c r="B71" s="405">
        <v>13569</v>
      </c>
      <c r="C71" s="405" t="s">
        <v>25</v>
      </c>
      <c r="D71" t="s">
        <v>15</v>
      </c>
      <c r="F71" s="38">
        <v>60</v>
      </c>
      <c r="G71" s="38">
        <f t="shared" ref="G71:G136" si="1">+G70+E71-F71</f>
        <v>68</v>
      </c>
    </row>
    <row r="72" spans="1:7">
      <c r="A72" s="30">
        <v>42990</v>
      </c>
      <c r="B72" s="405">
        <v>13569</v>
      </c>
      <c r="C72" s="405" t="s">
        <v>25</v>
      </c>
      <c r="D72" t="s">
        <v>16</v>
      </c>
      <c r="F72" s="38">
        <v>2</v>
      </c>
      <c r="G72" s="38">
        <f t="shared" si="1"/>
        <v>66</v>
      </c>
    </row>
    <row r="73" spans="1:7">
      <c r="A73" s="30">
        <v>43007</v>
      </c>
      <c r="B73" s="405">
        <v>13706</v>
      </c>
      <c r="C73" s="405" t="s">
        <v>25</v>
      </c>
      <c r="D73" t="s">
        <v>13</v>
      </c>
      <c r="F73" s="38">
        <v>64</v>
      </c>
      <c r="G73" s="38">
        <f t="shared" si="1"/>
        <v>2</v>
      </c>
    </row>
    <row r="74" spans="1:7">
      <c r="A74" s="30">
        <v>43007</v>
      </c>
      <c r="B74" s="405">
        <v>13706</v>
      </c>
      <c r="C74" s="405" t="s">
        <v>25</v>
      </c>
      <c r="D74" t="s">
        <v>14</v>
      </c>
      <c r="F74" s="38">
        <v>2</v>
      </c>
      <c r="G74" s="38">
        <f t="shared" si="1"/>
        <v>0</v>
      </c>
    </row>
    <row r="75" spans="1:7">
      <c r="A75" s="32">
        <v>43008</v>
      </c>
      <c r="B75" s="404" t="s">
        <v>11</v>
      </c>
      <c r="C75" s="404" t="s">
        <v>41</v>
      </c>
      <c r="D75" t="s">
        <v>13</v>
      </c>
      <c r="E75" s="38">
        <v>81.2</v>
      </c>
      <c r="G75" s="38">
        <f t="shared" si="1"/>
        <v>81.2</v>
      </c>
    </row>
    <row r="76" spans="1:7">
      <c r="B76" s="405"/>
      <c r="C76" s="405"/>
      <c r="D76" t="s">
        <v>14</v>
      </c>
      <c r="E76" s="38">
        <v>2</v>
      </c>
      <c r="G76" s="38">
        <f t="shared" si="1"/>
        <v>83.2</v>
      </c>
    </row>
    <row r="77" spans="1:7">
      <c r="B77" s="405"/>
      <c r="C77" s="405"/>
      <c r="D77" t="s">
        <v>15</v>
      </c>
      <c r="E77" s="38">
        <v>60</v>
      </c>
      <c r="G77" s="38">
        <f t="shared" si="1"/>
        <v>143.19999999999999</v>
      </c>
    </row>
    <row r="78" spans="1:7">
      <c r="B78" s="405"/>
      <c r="C78" s="405"/>
      <c r="D78" t="s">
        <v>16</v>
      </c>
      <c r="E78" s="38">
        <v>2</v>
      </c>
      <c r="G78" s="38">
        <f t="shared" si="1"/>
        <v>145.19999999999999</v>
      </c>
    </row>
    <row r="79" spans="1:7">
      <c r="A79" s="30">
        <v>42990</v>
      </c>
      <c r="B79" s="405">
        <v>13569</v>
      </c>
      <c r="C79" s="405" t="s">
        <v>41</v>
      </c>
      <c r="D79" t="s">
        <v>15</v>
      </c>
      <c r="F79" s="38">
        <v>60</v>
      </c>
      <c r="G79" s="38">
        <f t="shared" si="1"/>
        <v>85.199999999999989</v>
      </c>
    </row>
    <row r="80" spans="1:7">
      <c r="A80" s="30">
        <v>42990</v>
      </c>
      <c r="B80" s="405">
        <v>13569</v>
      </c>
      <c r="C80" s="405" t="s">
        <v>41</v>
      </c>
      <c r="D80" t="s">
        <v>16</v>
      </c>
      <c r="F80" s="38">
        <v>2</v>
      </c>
      <c r="G80" s="38">
        <f t="shared" si="1"/>
        <v>83.199999999999989</v>
      </c>
    </row>
    <row r="81" spans="1:7">
      <c r="A81" s="30">
        <v>43068</v>
      </c>
      <c r="B81" s="405">
        <v>14175</v>
      </c>
      <c r="C81" s="405" t="s">
        <v>41</v>
      </c>
      <c r="D81" t="s">
        <v>13</v>
      </c>
      <c r="F81" s="38">
        <v>81.2</v>
      </c>
      <c r="G81" s="38">
        <f t="shared" si="1"/>
        <v>1.9999999999999858</v>
      </c>
    </row>
    <row r="82" spans="1:7">
      <c r="A82" s="30">
        <v>43068</v>
      </c>
      <c r="B82" s="405">
        <v>14175</v>
      </c>
      <c r="C82" s="405" t="s">
        <v>41</v>
      </c>
      <c r="D82" t="s">
        <v>14</v>
      </c>
      <c r="F82" s="38">
        <v>2</v>
      </c>
      <c r="G82" s="38">
        <f t="shared" si="1"/>
        <v>-1.4210854715202004E-14</v>
      </c>
    </row>
    <row r="83" spans="1:7">
      <c r="A83" s="32">
        <v>43039</v>
      </c>
      <c r="B83" s="404" t="s">
        <v>11</v>
      </c>
      <c r="C83" s="404" t="s">
        <v>27</v>
      </c>
      <c r="D83" t="s">
        <v>13</v>
      </c>
      <c r="E83" s="38">
        <v>80.8</v>
      </c>
      <c r="G83" s="38">
        <f t="shared" si="1"/>
        <v>80.799999999999983</v>
      </c>
    </row>
    <row r="84" spans="1:7">
      <c r="B84" s="405"/>
      <c r="C84" s="405"/>
      <c r="D84" t="s">
        <v>14</v>
      </c>
      <c r="E84" s="38">
        <v>2</v>
      </c>
      <c r="G84" s="38">
        <f t="shared" si="1"/>
        <v>82.799999999999983</v>
      </c>
    </row>
    <row r="85" spans="1:7">
      <c r="B85" s="405"/>
      <c r="C85" s="405"/>
      <c r="D85" t="s">
        <v>15</v>
      </c>
      <c r="E85" s="38">
        <v>60</v>
      </c>
      <c r="G85" s="38">
        <f t="shared" si="1"/>
        <v>142.79999999999998</v>
      </c>
    </row>
    <row r="86" spans="1:7">
      <c r="B86" s="405"/>
      <c r="C86" s="405"/>
      <c r="D86" t="s">
        <v>16</v>
      </c>
      <c r="E86" s="38">
        <v>2</v>
      </c>
      <c r="G86" s="38">
        <f t="shared" si="1"/>
        <v>144.79999999999998</v>
      </c>
    </row>
    <row r="87" spans="1:7">
      <c r="A87" s="30">
        <v>43068</v>
      </c>
      <c r="B87" s="405">
        <v>14166</v>
      </c>
      <c r="C87" s="405" t="s">
        <v>27</v>
      </c>
      <c r="D87" t="s">
        <v>15</v>
      </c>
      <c r="F87" s="38">
        <v>60</v>
      </c>
      <c r="G87" s="38">
        <f t="shared" si="1"/>
        <v>84.799999999999983</v>
      </c>
    </row>
    <row r="88" spans="1:7">
      <c r="A88" s="30">
        <v>43068</v>
      </c>
      <c r="B88" s="405">
        <v>14166</v>
      </c>
      <c r="C88" s="405" t="s">
        <v>27</v>
      </c>
      <c r="D88" t="s">
        <v>16</v>
      </c>
      <c r="F88" s="38">
        <v>2</v>
      </c>
      <c r="G88" s="38">
        <f t="shared" si="1"/>
        <v>82.799999999999983</v>
      </c>
    </row>
    <row r="89" spans="1:7">
      <c r="A89" s="30">
        <v>43068</v>
      </c>
      <c r="B89" s="405">
        <v>14175</v>
      </c>
      <c r="C89" s="405" t="s">
        <v>27</v>
      </c>
      <c r="D89" t="s">
        <v>13</v>
      </c>
      <c r="F89" s="38">
        <v>80.8</v>
      </c>
      <c r="G89" s="38">
        <f t="shared" si="1"/>
        <v>1.9999999999999858</v>
      </c>
    </row>
    <row r="90" spans="1:7">
      <c r="A90" s="30">
        <v>43068</v>
      </c>
      <c r="B90" s="405">
        <v>14175</v>
      </c>
      <c r="C90" s="405" t="s">
        <v>27</v>
      </c>
      <c r="D90" t="s">
        <v>14</v>
      </c>
      <c r="F90" s="38">
        <v>2</v>
      </c>
      <c r="G90" s="38">
        <f t="shared" si="1"/>
        <v>-1.4210854715202004E-14</v>
      </c>
    </row>
    <row r="91" spans="1:7">
      <c r="A91" s="32">
        <v>43069</v>
      </c>
      <c r="B91" s="404" t="s">
        <v>11</v>
      </c>
      <c r="C91" s="404" t="s">
        <v>28</v>
      </c>
      <c r="D91" t="s">
        <v>13</v>
      </c>
      <c r="E91" s="38">
        <v>86.3</v>
      </c>
      <c r="G91" s="38">
        <f t="shared" si="1"/>
        <v>86.299999999999983</v>
      </c>
    </row>
    <row r="92" spans="1:7">
      <c r="B92" s="405"/>
      <c r="C92" s="405"/>
      <c r="D92" t="s">
        <v>14</v>
      </c>
      <c r="E92" s="38">
        <v>2</v>
      </c>
      <c r="G92" s="38">
        <f t="shared" si="1"/>
        <v>88.299999999999983</v>
      </c>
    </row>
    <row r="93" spans="1:7">
      <c r="B93" s="405"/>
      <c r="C93" s="405"/>
      <c r="D93" t="s">
        <v>15</v>
      </c>
      <c r="E93" s="38">
        <v>60</v>
      </c>
      <c r="G93" s="38">
        <f t="shared" si="1"/>
        <v>148.29999999999998</v>
      </c>
    </row>
    <row r="94" spans="1:7">
      <c r="B94" s="405"/>
      <c r="C94" s="405"/>
      <c r="D94" t="s">
        <v>16</v>
      </c>
      <c r="E94" s="38">
        <v>2</v>
      </c>
      <c r="G94" s="38">
        <f t="shared" si="1"/>
        <v>150.29999999999998</v>
      </c>
    </row>
    <row r="95" spans="1:7">
      <c r="A95" s="30">
        <v>43132</v>
      </c>
      <c r="B95" s="405">
        <v>14594</v>
      </c>
      <c r="C95" s="405" t="s">
        <v>28</v>
      </c>
      <c r="D95" t="s">
        <v>15</v>
      </c>
      <c r="F95" s="38">
        <v>60</v>
      </c>
      <c r="G95" s="38">
        <f t="shared" si="1"/>
        <v>90.299999999999983</v>
      </c>
    </row>
    <row r="96" spans="1:7">
      <c r="A96" s="30">
        <v>43132</v>
      </c>
      <c r="B96" s="405">
        <v>14594</v>
      </c>
      <c r="C96" s="405" t="s">
        <v>28</v>
      </c>
      <c r="D96" t="s">
        <v>16</v>
      </c>
      <c r="F96" s="38">
        <v>2</v>
      </c>
      <c r="G96" s="38">
        <f t="shared" si="1"/>
        <v>88.299999999999983</v>
      </c>
    </row>
    <row r="97" spans="1:7">
      <c r="A97" s="30">
        <v>43185</v>
      </c>
      <c r="B97" s="405">
        <v>14993</v>
      </c>
      <c r="C97" s="405" t="s">
        <v>28</v>
      </c>
      <c r="D97" t="s">
        <v>13</v>
      </c>
      <c r="F97" s="38">
        <v>86.3</v>
      </c>
      <c r="G97" s="38">
        <f t="shared" si="1"/>
        <v>1.9999999999999858</v>
      </c>
    </row>
    <row r="98" spans="1:7">
      <c r="A98" s="30">
        <v>43185</v>
      </c>
      <c r="B98" s="405">
        <v>14993</v>
      </c>
      <c r="C98" s="405" t="s">
        <v>28</v>
      </c>
      <c r="D98" t="s">
        <v>14</v>
      </c>
      <c r="F98" s="38">
        <v>2</v>
      </c>
      <c r="G98" s="38">
        <f t="shared" si="1"/>
        <v>-1.4210854715202004E-14</v>
      </c>
    </row>
    <row r="99" spans="1:7">
      <c r="A99" s="32">
        <v>43100</v>
      </c>
      <c r="B99" s="404" t="s">
        <v>11</v>
      </c>
      <c r="C99" s="404" t="s">
        <v>29</v>
      </c>
      <c r="D99" t="s">
        <v>13</v>
      </c>
      <c r="E99" s="38">
        <v>105</v>
      </c>
      <c r="G99" s="38">
        <f t="shared" si="1"/>
        <v>104.99999999999999</v>
      </c>
    </row>
    <row r="100" spans="1:7">
      <c r="B100" s="405"/>
      <c r="C100" s="405"/>
      <c r="D100" t="s">
        <v>14</v>
      </c>
      <c r="E100" s="38">
        <v>2</v>
      </c>
      <c r="G100" s="38">
        <f t="shared" si="1"/>
        <v>106.99999999999999</v>
      </c>
    </row>
    <row r="101" spans="1:7">
      <c r="B101" s="405"/>
      <c r="C101" s="405"/>
      <c r="D101" t="s">
        <v>15</v>
      </c>
      <c r="E101" s="38">
        <v>60</v>
      </c>
      <c r="G101" s="38">
        <f t="shared" si="1"/>
        <v>167</v>
      </c>
    </row>
    <row r="102" spans="1:7">
      <c r="B102" s="405"/>
      <c r="C102" s="405"/>
      <c r="D102" t="s">
        <v>16</v>
      </c>
      <c r="E102" s="38">
        <v>2</v>
      </c>
      <c r="G102" s="38">
        <f t="shared" si="1"/>
        <v>169</v>
      </c>
    </row>
    <row r="103" spans="1:7">
      <c r="A103" s="30">
        <v>43118</v>
      </c>
      <c r="B103" s="405">
        <v>14492</v>
      </c>
      <c r="C103" s="405" t="s">
        <v>29</v>
      </c>
      <c r="D103" t="s">
        <v>13</v>
      </c>
      <c r="F103" s="38">
        <v>105</v>
      </c>
      <c r="G103" s="38">
        <f t="shared" si="1"/>
        <v>64</v>
      </c>
    </row>
    <row r="104" spans="1:7">
      <c r="A104" s="30">
        <v>43118</v>
      </c>
      <c r="B104" s="405">
        <v>14492</v>
      </c>
      <c r="C104" s="405" t="s">
        <v>29</v>
      </c>
      <c r="D104" t="s">
        <v>14</v>
      </c>
      <c r="F104" s="38">
        <v>2</v>
      </c>
      <c r="G104" s="38">
        <f t="shared" si="1"/>
        <v>62</v>
      </c>
    </row>
    <row r="105" spans="1:7">
      <c r="A105" s="30">
        <v>43132</v>
      </c>
      <c r="B105" s="405">
        <v>14594</v>
      </c>
      <c r="C105" s="405" t="s">
        <v>29</v>
      </c>
      <c r="D105" t="s">
        <v>15</v>
      </c>
      <c r="F105" s="38">
        <v>60</v>
      </c>
      <c r="G105" s="38">
        <f t="shared" si="1"/>
        <v>2</v>
      </c>
    </row>
    <row r="106" spans="1:7">
      <c r="A106" s="30">
        <v>43132</v>
      </c>
      <c r="B106" s="405">
        <v>14594</v>
      </c>
      <c r="C106" s="405" t="s">
        <v>29</v>
      </c>
      <c r="D106" t="s">
        <v>16</v>
      </c>
      <c r="F106" s="38">
        <v>2</v>
      </c>
      <c r="G106" s="38">
        <f t="shared" si="1"/>
        <v>0</v>
      </c>
    </row>
    <row r="107" spans="1:7">
      <c r="A107" s="32">
        <v>43101</v>
      </c>
      <c r="B107" s="404" t="s">
        <v>11</v>
      </c>
      <c r="C107" s="404" t="s">
        <v>12</v>
      </c>
      <c r="D107" t="s">
        <v>13</v>
      </c>
      <c r="E107" s="38">
        <v>93.5</v>
      </c>
      <c r="G107" s="38">
        <f t="shared" si="1"/>
        <v>93.5</v>
      </c>
    </row>
    <row r="108" spans="1:7">
      <c r="B108" s="405"/>
      <c r="C108" s="405"/>
      <c r="D108" t="s">
        <v>14</v>
      </c>
      <c r="E108" s="38">
        <v>2</v>
      </c>
      <c r="G108" s="38">
        <f t="shared" si="1"/>
        <v>95.5</v>
      </c>
    </row>
    <row r="109" spans="1:7">
      <c r="B109" s="405"/>
      <c r="C109" s="405"/>
      <c r="D109" t="s">
        <v>15</v>
      </c>
      <c r="E109" s="38">
        <v>60</v>
      </c>
      <c r="G109" s="38">
        <f t="shared" si="1"/>
        <v>155.5</v>
      </c>
    </row>
    <row r="110" spans="1:7">
      <c r="B110" s="405"/>
      <c r="C110" s="405"/>
      <c r="D110" t="s">
        <v>16</v>
      </c>
      <c r="E110" s="38">
        <v>2</v>
      </c>
      <c r="G110" s="38">
        <f t="shared" si="1"/>
        <v>157.5</v>
      </c>
    </row>
    <row r="111" spans="1:7">
      <c r="A111" s="30">
        <v>43132</v>
      </c>
      <c r="B111" s="405">
        <v>14594</v>
      </c>
      <c r="C111" s="405" t="s">
        <v>12</v>
      </c>
      <c r="D111" t="s">
        <v>15</v>
      </c>
      <c r="F111" s="38">
        <v>60</v>
      </c>
      <c r="G111" s="38">
        <f t="shared" si="1"/>
        <v>97.5</v>
      </c>
    </row>
    <row r="112" spans="1:7">
      <c r="A112" s="30">
        <v>43132</v>
      </c>
      <c r="B112" s="405">
        <v>14594</v>
      </c>
      <c r="C112" s="405" t="s">
        <v>12</v>
      </c>
      <c r="D112" t="s">
        <v>16</v>
      </c>
      <c r="F112" s="38">
        <v>2</v>
      </c>
      <c r="G112" s="38">
        <f t="shared" si="1"/>
        <v>95.5</v>
      </c>
    </row>
    <row r="113" spans="1:7">
      <c r="A113" s="30">
        <v>43154</v>
      </c>
      <c r="B113" s="405">
        <v>14707</v>
      </c>
      <c r="C113" s="405" t="s">
        <v>12</v>
      </c>
      <c r="D113" t="s">
        <v>13</v>
      </c>
      <c r="F113" s="38">
        <v>93.5</v>
      </c>
      <c r="G113" s="38">
        <f t="shared" si="1"/>
        <v>2</v>
      </c>
    </row>
    <row r="114" spans="1:7">
      <c r="A114" s="30">
        <v>43154</v>
      </c>
      <c r="B114" s="405">
        <v>14707</v>
      </c>
      <c r="C114" s="405" t="s">
        <v>12</v>
      </c>
      <c r="D114" t="s">
        <v>14</v>
      </c>
      <c r="F114" s="38">
        <v>2</v>
      </c>
      <c r="G114" s="38">
        <f t="shared" si="1"/>
        <v>0</v>
      </c>
    </row>
    <row r="115" spans="1:7">
      <c r="A115" s="32">
        <v>43159</v>
      </c>
      <c r="B115" s="404" t="s">
        <v>11</v>
      </c>
      <c r="C115" s="404" t="s">
        <v>19</v>
      </c>
      <c r="D115" t="s">
        <v>13</v>
      </c>
      <c r="E115" s="38">
        <v>134.30000000000001</v>
      </c>
      <c r="G115" s="38">
        <f t="shared" si="1"/>
        <v>134.30000000000001</v>
      </c>
    </row>
    <row r="116" spans="1:7">
      <c r="B116" s="405"/>
      <c r="C116" s="405"/>
      <c r="D116" t="s">
        <v>14</v>
      </c>
      <c r="E116" s="38">
        <v>2</v>
      </c>
      <c r="G116" s="38">
        <f t="shared" si="1"/>
        <v>136.30000000000001</v>
      </c>
    </row>
    <row r="117" spans="1:7">
      <c r="B117" s="405"/>
      <c r="C117" s="405"/>
      <c r="D117" t="s">
        <v>15</v>
      </c>
      <c r="E117" s="38">
        <v>56</v>
      </c>
      <c r="G117" s="38">
        <f t="shared" si="1"/>
        <v>192.3</v>
      </c>
    </row>
    <row r="118" spans="1:7">
      <c r="B118" s="405"/>
      <c r="C118" s="405"/>
      <c r="D118" t="s">
        <v>16</v>
      </c>
      <c r="E118" s="38">
        <v>5</v>
      </c>
      <c r="G118" s="38">
        <f t="shared" si="1"/>
        <v>197.3</v>
      </c>
    </row>
    <row r="119" spans="1:7">
      <c r="A119" s="30">
        <v>43434</v>
      </c>
      <c r="B119" s="405"/>
      <c r="C119" s="405"/>
      <c r="D119" t="s">
        <v>46</v>
      </c>
      <c r="E119" s="38">
        <v>85</v>
      </c>
      <c r="G119" s="38">
        <f t="shared" si="1"/>
        <v>282.3</v>
      </c>
    </row>
    <row r="120" spans="1:7">
      <c r="A120" s="30">
        <v>43185</v>
      </c>
      <c r="B120" s="405">
        <v>14971</v>
      </c>
      <c r="C120" s="405" t="s">
        <v>19</v>
      </c>
      <c r="D120" t="s">
        <v>15</v>
      </c>
      <c r="F120" s="38">
        <v>56</v>
      </c>
      <c r="G120" s="38">
        <f t="shared" si="1"/>
        <v>226.3</v>
      </c>
    </row>
    <row r="121" spans="1:7">
      <c r="A121" s="30">
        <v>43185</v>
      </c>
      <c r="B121" s="405">
        <v>14971</v>
      </c>
      <c r="C121" s="405" t="s">
        <v>19</v>
      </c>
      <c r="D121" t="s">
        <v>16</v>
      </c>
      <c r="F121" s="38">
        <v>5</v>
      </c>
      <c r="G121" s="38">
        <f t="shared" si="1"/>
        <v>221.3</v>
      </c>
    </row>
    <row r="122" spans="1:7">
      <c r="A122" s="30">
        <v>43185</v>
      </c>
      <c r="B122" s="405">
        <v>14993</v>
      </c>
      <c r="C122" s="405" t="s">
        <v>19</v>
      </c>
      <c r="D122" t="s">
        <v>13</v>
      </c>
      <c r="F122" s="38">
        <v>134.30000000000001</v>
      </c>
      <c r="G122" s="38">
        <f t="shared" si="1"/>
        <v>87</v>
      </c>
    </row>
    <row r="123" spans="1:7">
      <c r="A123" s="30">
        <v>43185</v>
      </c>
      <c r="B123" s="405">
        <v>14993</v>
      </c>
      <c r="C123" s="405" t="s">
        <v>19</v>
      </c>
      <c r="D123" t="s">
        <v>14</v>
      </c>
      <c r="F123" s="38">
        <v>2</v>
      </c>
      <c r="G123" s="38">
        <f t="shared" si="1"/>
        <v>85</v>
      </c>
    </row>
    <row r="124" spans="1:7">
      <c r="A124" s="30">
        <v>43185</v>
      </c>
      <c r="B124" s="405">
        <v>14971</v>
      </c>
      <c r="C124" s="405" t="s">
        <v>28</v>
      </c>
      <c r="D124" t="s">
        <v>46</v>
      </c>
      <c r="F124" s="38">
        <v>85</v>
      </c>
      <c r="G124" s="38">
        <f t="shared" si="1"/>
        <v>0</v>
      </c>
    </row>
    <row r="125" spans="1:7">
      <c r="A125" s="32">
        <v>43189</v>
      </c>
      <c r="B125" s="404" t="s">
        <v>11</v>
      </c>
      <c r="C125" s="404" t="s">
        <v>20</v>
      </c>
      <c r="D125" t="s">
        <v>13</v>
      </c>
      <c r="E125" s="38">
        <v>128.9</v>
      </c>
      <c r="G125" s="38">
        <f t="shared" si="1"/>
        <v>128.9</v>
      </c>
    </row>
    <row r="126" spans="1:7">
      <c r="B126" s="405"/>
      <c r="C126" s="405"/>
      <c r="D126" t="s">
        <v>14</v>
      </c>
      <c r="E126" s="38">
        <v>2</v>
      </c>
      <c r="G126" s="38">
        <f t="shared" si="1"/>
        <v>130.9</v>
      </c>
    </row>
    <row r="127" spans="1:7">
      <c r="B127" s="405"/>
      <c r="C127" s="405"/>
      <c r="D127" t="s">
        <v>15</v>
      </c>
      <c r="E127" s="38">
        <v>60</v>
      </c>
      <c r="G127" s="38">
        <f t="shared" si="1"/>
        <v>190.9</v>
      </c>
    </row>
    <row r="128" spans="1:7">
      <c r="B128" s="405"/>
      <c r="C128" s="405"/>
      <c r="D128" t="s">
        <v>16</v>
      </c>
      <c r="E128" s="38">
        <v>5</v>
      </c>
      <c r="G128" s="38">
        <f t="shared" si="1"/>
        <v>195.9</v>
      </c>
    </row>
    <row r="129" spans="1:7">
      <c r="A129" s="30">
        <v>43209</v>
      </c>
      <c r="B129" s="405">
        <v>15136</v>
      </c>
      <c r="C129" s="405" t="s">
        <v>20</v>
      </c>
      <c r="D129" t="s">
        <v>13</v>
      </c>
      <c r="F129" s="38">
        <v>128.9</v>
      </c>
      <c r="G129" s="38">
        <f t="shared" si="1"/>
        <v>67</v>
      </c>
    </row>
    <row r="130" spans="1:7">
      <c r="A130" s="30">
        <v>43209</v>
      </c>
      <c r="B130" s="405">
        <v>15136</v>
      </c>
      <c r="C130" s="405" t="s">
        <v>20</v>
      </c>
      <c r="D130" t="s">
        <v>14</v>
      </c>
      <c r="F130" s="38">
        <v>2</v>
      </c>
      <c r="G130" s="38">
        <f t="shared" si="1"/>
        <v>65</v>
      </c>
    </row>
    <row r="131" spans="1:7">
      <c r="A131" s="30">
        <v>43216</v>
      </c>
      <c r="B131" s="405">
        <v>15202</v>
      </c>
      <c r="C131" s="405" t="s">
        <v>20</v>
      </c>
      <c r="D131" t="s">
        <v>15</v>
      </c>
      <c r="F131" s="38">
        <v>60</v>
      </c>
      <c r="G131" s="38">
        <f t="shared" si="1"/>
        <v>5</v>
      </c>
    </row>
    <row r="132" spans="1:7">
      <c r="A132" s="30">
        <v>43216</v>
      </c>
      <c r="B132" s="405">
        <v>15202</v>
      </c>
      <c r="C132" s="405" t="s">
        <v>20</v>
      </c>
      <c r="D132" t="s">
        <v>16</v>
      </c>
      <c r="F132" s="38">
        <v>5</v>
      </c>
      <c r="G132" s="38">
        <f t="shared" si="1"/>
        <v>0</v>
      </c>
    </row>
    <row r="133" spans="1:7">
      <c r="A133" s="32">
        <v>43220</v>
      </c>
      <c r="B133" s="404" t="s">
        <v>11</v>
      </c>
      <c r="C133" s="404" t="s">
        <v>21</v>
      </c>
      <c r="D133" t="s">
        <v>13</v>
      </c>
      <c r="E133" s="38">
        <v>134.6</v>
      </c>
      <c r="G133" s="38">
        <f t="shared" si="1"/>
        <v>134.6</v>
      </c>
    </row>
    <row r="134" spans="1:7">
      <c r="B134" s="405"/>
      <c r="C134" s="405"/>
      <c r="D134" t="s">
        <v>14</v>
      </c>
      <c r="E134" s="38">
        <v>2</v>
      </c>
      <c r="G134" s="38">
        <f t="shared" si="1"/>
        <v>136.6</v>
      </c>
    </row>
    <row r="135" spans="1:7">
      <c r="B135" s="405"/>
      <c r="C135" s="405"/>
      <c r="D135" t="s">
        <v>15</v>
      </c>
      <c r="E135" s="38">
        <v>60</v>
      </c>
      <c r="G135" s="38">
        <f t="shared" si="1"/>
        <v>196.6</v>
      </c>
    </row>
    <row r="136" spans="1:7">
      <c r="B136" s="405"/>
      <c r="C136" s="405"/>
      <c r="D136" t="s">
        <v>16</v>
      </c>
      <c r="E136" s="38">
        <v>5</v>
      </c>
      <c r="G136" s="38">
        <f t="shared" si="1"/>
        <v>201.6</v>
      </c>
    </row>
    <row r="137" spans="1:7">
      <c r="A137" s="30">
        <v>43263</v>
      </c>
      <c r="B137" s="405">
        <v>15496</v>
      </c>
      <c r="C137" s="405" t="s">
        <v>21</v>
      </c>
      <c r="D137" t="s">
        <v>15</v>
      </c>
      <c r="F137" s="38">
        <v>60</v>
      </c>
      <c r="G137" s="38">
        <f t="shared" ref="G137:G200" si="2">+G136+E137-F137</f>
        <v>141.6</v>
      </c>
    </row>
    <row r="138" spans="1:7" ht="16.5" customHeight="1">
      <c r="A138" s="30">
        <v>43263</v>
      </c>
      <c r="B138" s="405">
        <v>15496</v>
      </c>
      <c r="C138" s="405" t="s">
        <v>21</v>
      </c>
      <c r="D138" t="s">
        <v>16</v>
      </c>
      <c r="F138" s="38">
        <v>5</v>
      </c>
      <c r="G138" s="38">
        <f t="shared" si="2"/>
        <v>136.6</v>
      </c>
    </row>
    <row r="139" spans="1:7" ht="16.5" customHeight="1">
      <c r="A139" s="30">
        <v>43294</v>
      </c>
      <c r="B139" s="405">
        <v>15706</v>
      </c>
      <c r="C139" s="405" t="s">
        <v>21</v>
      </c>
      <c r="D139" t="s">
        <v>13</v>
      </c>
      <c r="F139" s="38">
        <v>134.6</v>
      </c>
      <c r="G139" s="38">
        <f t="shared" si="2"/>
        <v>2</v>
      </c>
    </row>
    <row r="140" spans="1:7" ht="16.5" customHeight="1">
      <c r="A140" s="30">
        <v>43294</v>
      </c>
      <c r="B140" s="405">
        <v>15706</v>
      </c>
      <c r="C140" s="405" t="s">
        <v>21</v>
      </c>
      <c r="D140" t="s">
        <v>14</v>
      </c>
      <c r="F140" s="38">
        <v>2</v>
      </c>
      <c r="G140" s="38">
        <f t="shared" si="2"/>
        <v>0</v>
      </c>
    </row>
    <row r="141" spans="1:7">
      <c r="A141" s="32">
        <v>43251</v>
      </c>
      <c r="B141" s="404" t="s">
        <v>11</v>
      </c>
      <c r="C141" s="404" t="s">
        <v>22</v>
      </c>
      <c r="D141" t="s">
        <v>13</v>
      </c>
      <c r="E141" s="38">
        <v>124.2</v>
      </c>
      <c r="G141" s="38">
        <f t="shared" si="2"/>
        <v>124.2</v>
      </c>
    </row>
    <row r="142" spans="1:7">
      <c r="B142" s="405"/>
      <c r="C142" s="405"/>
      <c r="D142" t="s">
        <v>14</v>
      </c>
      <c r="E142" s="38">
        <v>2</v>
      </c>
      <c r="G142" s="38">
        <f t="shared" si="2"/>
        <v>126.2</v>
      </c>
    </row>
    <row r="143" spans="1:7">
      <c r="B143" s="405"/>
      <c r="C143" s="405"/>
      <c r="D143" t="s">
        <v>15</v>
      </c>
      <c r="E143" s="38">
        <v>60</v>
      </c>
      <c r="G143" s="38">
        <f t="shared" si="2"/>
        <v>186.2</v>
      </c>
    </row>
    <row r="144" spans="1:7">
      <c r="B144" s="405"/>
      <c r="C144" s="405"/>
      <c r="D144" t="s">
        <v>16</v>
      </c>
      <c r="E144" s="38">
        <v>5</v>
      </c>
      <c r="G144" s="38">
        <f t="shared" si="2"/>
        <v>191.2</v>
      </c>
    </row>
    <row r="145" spans="1:7">
      <c r="A145" s="30">
        <v>43263</v>
      </c>
      <c r="B145" s="405">
        <v>15496</v>
      </c>
      <c r="C145" s="405" t="s">
        <v>22</v>
      </c>
      <c r="D145" t="s">
        <v>15</v>
      </c>
      <c r="F145" s="38">
        <v>60</v>
      </c>
      <c r="G145" s="38">
        <f t="shared" si="2"/>
        <v>131.19999999999999</v>
      </c>
    </row>
    <row r="146" spans="1:7">
      <c r="A146" s="30">
        <v>43263</v>
      </c>
      <c r="B146" s="405">
        <v>15496</v>
      </c>
      <c r="C146" s="405" t="s">
        <v>22</v>
      </c>
      <c r="D146" t="s">
        <v>16</v>
      </c>
      <c r="F146" s="38">
        <v>5</v>
      </c>
      <c r="G146" s="38">
        <f t="shared" si="2"/>
        <v>126.19999999999999</v>
      </c>
    </row>
    <row r="147" spans="1:7">
      <c r="A147" s="30">
        <v>43328</v>
      </c>
      <c r="B147" s="405">
        <v>15990</v>
      </c>
      <c r="C147" s="405" t="s">
        <v>22</v>
      </c>
      <c r="D147" t="s">
        <v>13</v>
      </c>
      <c r="F147" s="38">
        <v>124.2</v>
      </c>
      <c r="G147" s="38">
        <f t="shared" si="2"/>
        <v>1.9999999999999858</v>
      </c>
    </row>
    <row r="148" spans="1:7">
      <c r="A148" s="30">
        <v>43328</v>
      </c>
      <c r="B148" s="405">
        <v>15990</v>
      </c>
      <c r="C148" s="405" t="s">
        <v>22</v>
      </c>
      <c r="D148" t="s">
        <v>14</v>
      </c>
      <c r="F148" s="38">
        <v>2</v>
      </c>
      <c r="G148" s="38">
        <f t="shared" si="2"/>
        <v>-1.4210854715202004E-14</v>
      </c>
    </row>
    <row r="149" spans="1:7">
      <c r="A149" s="32">
        <v>43281</v>
      </c>
      <c r="B149" s="404" t="s">
        <v>11</v>
      </c>
      <c r="C149" s="404" t="s">
        <v>23</v>
      </c>
      <c r="D149" t="s">
        <v>13</v>
      </c>
      <c r="E149" s="38">
        <v>115.8</v>
      </c>
      <c r="G149" s="38">
        <f t="shared" si="2"/>
        <v>115.79999999999998</v>
      </c>
    </row>
    <row r="150" spans="1:7">
      <c r="B150" s="405"/>
      <c r="C150" s="405"/>
      <c r="D150" t="s">
        <v>14</v>
      </c>
      <c r="E150" s="38">
        <v>4</v>
      </c>
      <c r="G150" s="38">
        <f t="shared" si="2"/>
        <v>119.79999999999998</v>
      </c>
    </row>
    <row r="151" spans="1:7">
      <c r="B151" s="405"/>
      <c r="C151" s="405"/>
      <c r="D151" t="s">
        <v>15</v>
      </c>
      <c r="E151" s="38">
        <v>60</v>
      </c>
      <c r="G151" s="38">
        <f t="shared" si="2"/>
        <v>179.79999999999998</v>
      </c>
    </row>
    <row r="152" spans="1:7">
      <c r="B152" s="405"/>
      <c r="C152" s="405"/>
      <c r="D152" t="s">
        <v>16</v>
      </c>
      <c r="E152" s="38">
        <v>5</v>
      </c>
      <c r="G152" s="38">
        <f t="shared" si="2"/>
        <v>184.79999999999998</v>
      </c>
    </row>
    <row r="153" spans="1:7">
      <c r="A153" s="30">
        <v>43305</v>
      </c>
      <c r="B153" s="405">
        <v>15802</v>
      </c>
      <c r="C153" s="405" t="s">
        <v>23</v>
      </c>
      <c r="D153" t="s">
        <v>13</v>
      </c>
      <c r="F153" s="38">
        <v>115.8</v>
      </c>
      <c r="G153" s="38">
        <f t="shared" si="2"/>
        <v>68.999999999999986</v>
      </c>
    </row>
    <row r="154" spans="1:7">
      <c r="A154" s="30">
        <v>43305</v>
      </c>
      <c r="B154" s="405">
        <v>15802</v>
      </c>
      <c r="C154" s="405" t="s">
        <v>23</v>
      </c>
      <c r="D154" t="s">
        <v>14</v>
      </c>
      <c r="F154" s="38">
        <v>4</v>
      </c>
      <c r="G154" s="38">
        <f t="shared" si="2"/>
        <v>64.999999999999986</v>
      </c>
    </row>
    <row r="155" spans="1:7">
      <c r="A155" s="30">
        <v>43328</v>
      </c>
      <c r="B155" s="405">
        <v>15989</v>
      </c>
      <c r="C155" s="405" t="s">
        <v>23</v>
      </c>
      <c r="D155" t="s">
        <v>15</v>
      </c>
      <c r="F155" s="38">
        <v>60</v>
      </c>
      <c r="G155" s="38">
        <f t="shared" si="2"/>
        <v>4.9999999999999858</v>
      </c>
    </row>
    <row r="156" spans="1:7">
      <c r="A156" s="30">
        <v>43328</v>
      </c>
      <c r="B156" s="405">
        <v>15989</v>
      </c>
      <c r="C156" s="405" t="s">
        <v>23</v>
      </c>
      <c r="D156" t="s">
        <v>16</v>
      </c>
      <c r="F156" s="38">
        <v>5</v>
      </c>
      <c r="G156" s="38">
        <f t="shared" si="2"/>
        <v>-1.4210854715202004E-14</v>
      </c>
    </row>
    <row r="157" spans="1:7">
      <c r="A157" s="32">
        <v>43312</v>
      </c>
      <c r="B157" s="404" t="s">
        <v>11</v>
      </c>
      <c r="C157" s="404" t="s">
        <v>24</v>
      </c>
      <c r="D157" t="s">
        <v>13</v>
      </c>
      <c r="E157" s="38">
        <v>96.9</v>
      </c>
      <c r="G157" s="38">
        <f t="shared" si="2"/>
        <v>96.899999999999991</v>
      </c>
    </row>
    <row r="158" spans="1:7">
      <c r="B158" s="405"/>
      <c r="C158" s="405"/>
      <c r="D158" t="s">
        <v>14</v>
      </c>
      <c r="E158" s="38">
        <v>2</v>
      </c>
      <c r="G158" s="38">
        <f t="shared" si="2"/>
        <v>98.899999999999991</v>
      </c>
    </row>
    <row r="159" spans="1:7">
      <c r="B159" s="405"/>
      <c r="C159" s="405"/>
      <c r="D159" t="s">
        <v>15</v>
      </c>
      <c r="E159" s="38">
        <v>60</v>
      </c>
      <c r="G159" s="38">
        <f t="shared" si="2"/>
        <v>158.89999999999998</v>
      </c>
    </row>
    <row r="160" spans="1:7">
      <c r="B160" s="405"/>
      <c r="C160" s="405"/>
      <c r="D160" t="s">
        <v>16</v>
      </c>
      <c r="E160" s="38">
        <v>5</v>
      </c>
      <c r="G160" s="38">
        <f t="shared" si="2"/>
        <v>163.89999999999998</v>
      </c>
    </row>
    <row r="161" spans="1:7">
      <c r="A161" s="30">
        <v>43328</v>
      </c>
      <c r="B161" s="405">
        <v>15989</v>
      </c>
      <c r="C161" s="405" t="s">
        <v>24</v>
      </c>
      <c r="D161" t="s">
        <v>15</v>
      </c>
      <c r="F161" s="38">
        <v>60</v>
      </c>
      <c r="G161" s="38">
        <f t="shared" si="2"/>
        <v>103.89999999999998</v>
      </c>
    </row>
    <row r="162" spans="1:7">
      <c r="A162" s="30">
        <v>43328</v>
      </c>
      <c r="B162" s="405">
        <v>15989</v>
      </c>
      <c r="C162" s="405" t="s">
        <v>24</v>
      </c>
      <c r="D162" t="s">
        <v>16</v>
      </c>
      <c r="F162" s="38">
        <v>5</v>
      </c>
      <c r="G162" s="38">
        <f t="shared" si="2"/>
        <v>98.899999999999977</v>
      </c>
    </row>
    <row r="163" spans="1:7">
      <c r="A163" s="30">
        <v>43368</v>
      </c>
      <c r="B163" s="405">
        <v>16225</v>
      </c>
      <c r="C163" s="405" t="s">
        <v>24</v>
      </c>
      <c r="D163" t="s">
        <v>13</v>
      </c>
      <c r="F163" s="38">
        <v>96.9</v>
      </c>
      <c r="G163" s="38">
        <f t="shared" si="2"/>
        <v>1.9999999999999716</v>
      </c>
    </row>
    <row r="164" spans="1:7">
      <c r="A164" s="30">
        <v>43368</v>
      </c>
      <c r="B164" s="405">
        <v>16225</v>
      </c>
      <c r="C164" s="405" t="s">
        <v>24</v>
      </c>
      <c r="D164" t="s">
        <v>14</v>
      </c>
      <c r="F164" s="38">
        <v>2</v>
      </c>
      <c r="G164" s="38">
        <f t="shared" si="2"/>
        <v>-2.8421709430404007E-14</v>
      </c>
    </row>
    <row r="165" spans="1:7">
      <c r="A165" s="32">
        <v>43343</v>
      </c>
      <c r="B165" s="404" t="s">
        <v>11</v>
      </c>
      <c r="C165" s="404" t="s">
        <v>25</v>
      </c>
      <c r="D165" t="s">
        <v>13</v>
      </c>
      <c r="E165" s="38">
        <v>96.2</v>
      </c>
      <c r="G165" s="38">
        <f t="shared" si="2"/>
        <v>96.199999999999974</v>
      </c>
    </row>
    <row r="166" spans="1:7">
      <c r="B166" s="405"/>
      <c r="C166" s="405"/>
      <c r="D166" t="s">
        <v>14</v>
      </c>
      <c r="E166" s="38">
        <v>2</v>
      </c>
      <c r="G166" s="38">
        <f t="shared" si="2"/>
        <v>98.199999999999974</v>
      </c>
    </row>
    <row r="167" spans="1:7">
      <c r="B167" s="405"/>
      <c r="C167" s="405"/>
      <c r="D167" t="s">
        <v>15</v>
      </c>
      <c r="E167" s="38">
        <v>60</v>
      </c>
      <c r="G167" s="38">
        <f t="shared" si="2"/>
        <v>158.19999999999999</v>
      </c>
    </row>
    <row r="168" spans="1:7">
      <c r="B168" s="405"/>
      <c r="C168" s="405"/>
      <c r="D168" t="s">
        <v>16</v>
      </c>
      <c r="E168" s="38">
        <v>5</v>
      </c>
      <c r="G168" s="38">
        <f t="shared" si="2"/>
        <v>163.19999999999999</v>
      </c>
    </row>
    <row r="169" spans="1:7">
      <c r="B169" s="405"/>
      <c r="C169" s="405"/>
      <c r="D169" t="s">
        <v>104</v>
      </c>
      <c r="E169" s="38">
        <v>25</v>
      </c>
      <c r="G169" s="38">
        <f t="shared" si="2"/>
        <v>188.2</v>
      </c>
    </row>
    <row r="170" spans="1:7">
      <c r="B170" s="405"/>
      <c r="C170" s="405"/>
      <c r="D170" t="s">
        <v>46</v>
      </c>
      <c r="E170" s="38">
        <v>93</v>
      </c>
      <c r="G170" s="38">
        <f t="shared" si="2"/>
        <v>281.2</v>
      </c>
    </row>
    <row r="171" spans="1:7">
      <c r="A171" s="30">
        <v>43328</v>
      </c>
      <c r="B171" s="405">
        <v>15991</v>
      </c>
      <c r="C171" s="405" t="s">
        <v>25</v>
      </c>
      <c r="D171" t="s">
        <v>15</v>
      </c>
      <c r="F171" s="38">
        <v>60</v>
      </c>
      <c r="G171" s="38">
        <f t="shared" si="2"/>
        <v>221.2</v>
      </c>
    </row>
    <row r="172" spans="1:7">
      <c r="A172" s="30">
        <v>43328</v>
      </c>
      <c r="B172" s="405">
        <v>15991</v>
      </c>
      <c r="C172" s="405" t="s">
        <v>25</v>
      </c>
      <c r="D172" t="s">
        <v>16</v>
      </c>
      <c r="F172" s="38">
        <v>5</v>
      </c>
      <c r="G172" s="38">
        <f t="shared" si="2"/>
        <v>216.2</v>
      </c>
    </row>
    <row r="173" spans="1:7">
      <c r="A173" s="30">
        <v>43392</v>
      </c>
      <c r="B173" s="405">
        <v>16383</v>
      </c>
      <c r="C173" s="405" t="s">
        <v>25</v>
      </c>
      <c r="D173" t="s">
        <v>13</v>
      </c>
      <c r="F173" s="38">
        <v>96.2</v>
      </c>
      <c r="G173" s="38">
        <f t="shared" si="2"/>
        <v>119.99999999999999</v>
      </c>
    </row>
    <row r="174" spans="1:7">
      <c r="A174" s="30">
        <v>43392</v>
      </c>
      <c r="B174" s="405">
        <v>16383</v>
      </c>
      <c r="C174" s="405" t="s">
        <v>25</v>
      </c>
      <c r="D174" t="s">
        <v>14</v>
      </c>
      <c r="F174" s="38">
        <v>2</v>
      </c>
      <c r="G174" s="38">
        <f t="shared" si="2"/>
        <v>117.99999999999999</v>
      </c>
    </row>
    <row r="175" spans="1:7">
      <c r="A175" s="30">
        <v>43392</v>
      </c>
      <c r="B175" s="405">
        <v>16384</v>
      </c>
      <c r="C175" s="405" t="s">
        <v>25</v>
      </c>
      <c r="D175" t="s">
        <v>46</v>
      </c>
      <c r="F175" s="38">
        <v>93</v>
      </c>
      <c r="G175" s="38">
        <f t="shared" si="2"/>
        <v>24.999999999999986</v>
      </c>
    </row>
    <row r="176" spans="1:7">
      <c r="A176" s="30">
        <v>43392</v>
      </c>
      <c r="B176" s="405">
        <v>9017</v>
      </c>
      <c r="C176" s="405" t="s">
        <v>25</v>
      </c>
      <c r="D176" t="s">
        <v>104</v>
      </c>
      <c r="F176" s="38">
        <v>25</v>
      </c>
      <c r="G176" s="38">
        <f t="shared" si="2"/>
        <v>0</v>
      </c>
    </row>
    <row r="177" spans="1:9">
      <c r="A177" s="32">
        <v>43373</v>
      </c>
      <c r="B177" s="404" t="s">
        <v>11</v>
      </c>
      <c r="C177" s="404" t="s">
        <v>41</v>
      </c>
      <c r="D177" t="s">
        <v>13</v>
      </c>
      <c r="E177" s="38">
        <v>98.6</v>
      </c>
      <c r="G177" s="38">
        <f t="shared" si="2"/>
        <v>98.6</v>
      </c>
    </row>
    <row r="178" spans="1:9">
      <c r="B178" s="405"/>
      <c r="C178" s="405"/>
      <c r="D178" t="s">
        <v>14</v>
      </c>
      <c r="E178" s="38">
        <v>4</v>
      </c>
      <c r="G178" s="38">
        <f t="shared" si="2"/>
        <v>102.6</v>
      </c>
    </row>
    <row r="179" spans="1:9">
      <c r="B179" s="405"/>
      <c r="C179" s="405"/>
      <c r="D179" t="s">
        <v>15</v>
      </c>
      <c r="E179" s="38">
        <v>60</v>
      </c>
      <c r="G179" s="38">
        <f t="shared" si="2"/>
        <v>162.6</v>
      </c>
    </row>
    <row r="180" spans="1:9">
      <c r="B180" s="405"/>
      <c r="C180" s="405"/>
      <c r="D180" t="s">
        <v>16</v>
      </c>
      <c r="E180" s="38">
        <v>5</v>
      </c>
      <c r="G180" s="38">
        <f t="shared" si="2"/>
        <v>167.6</v>
      </c>
    </row>
    <row r="181" spans="1:9">
      <c r="B181" s="405"/>
      <c r="C181" s="405"/>
      <c r="D181" t="s">
        <v>80</v>
      </c>
      <c r="E181" s="38">
        <v>10</v>
      </c>
      <c r="G181" s="38">
        <f t="shared" si="2"/>
        <v>177.6</v>
      </c>
    </row>
    <row r="182" spans="1:9">
      <c r="A182" s="30">
        <v>43392</v>
      </c>
      <c r="B182" s="405">
        <v>16384</v>
      </c>
      <c r="C182" s="405" t="s">
        <v>41</v>
      </c>
      <c r="D182" t="s">
        <v>15</v>
      </c>
      <c r="F182" s="38">
        <v>60</v>
      </c>
      <c r="G182" s="38">
        <f t="shared" si="2"/>
        <v>117.6</v>
      </c>
    </row>
    <row r="183" spans="1:9">
      <c r="A183" s="30">
        <v>43392</v>
      </c>
      <c r="B183" s="405">
        <v>16384</v>
      </c>
      <c r="C183" s="405" t="s">
        <v>41</v>
      </c>
      <c r="D183" t="s">
        <v>16</v>
      </c>
      <c r="F183" s="38">
        <v>5</v>
      </c>
      <c r="G183" s="38">
        <f t="shared" si="2"/>
        <v>112.6</v>
      </c>
    </row>
    <row r="184" spans="1:9">
      <c r="A184" s="30">
        <v>43392</v>
      </c>
      <c r="B184" s="405">
        <v>16384</v>
      </c>
      <c r="C184" s="405" t="s">
        <v>41</v>
      </c>
      <c r="D184" t="s">
        <v>80</v>
      </c>
      <c r="F184" s="38">
        <v>10</v>
      </c>
      <c r="G184" s="38">
        <f t="shared" si="2"/>
        <v>102.6</v>
      </c>
    </row>
    <row r="185" spans="1:9">
      <c r="A185" s="30">
        <v>43444</v>
      </c>
      <c r="B185" s="405">
        <v>16740</v>
      </c>
      <c r="C185" s="405" t="s">
        <v>41</v>
      </c>
      <c r="D185" t="s">
        <v>13</v>
      </c>
      <c r="F185" s="38">
        <v>98.6</v>
      </c>
      <c r="G185" s="38">
        <f t="shared" si="2"/>
        <v>4</v>
      </c>
    </row>
    <row r="186" spans="1:9">
      <c r="A186" s="30">
        <v>43444</v>
      </c>
      <c r="B186" s="405">
        <v>16740</v>
      </c>
      <c r="C186" s="405" t="s">
        <v>41</v>
      </c>
      <c r="D186" t="s">
        <v>14</v>
      </c>
      <c r="F186" s="38">
        <v>4</v>
      </c>
      <c r="G186" s="38">
        <f t="shared" si="2"/>
        <v>0</v>
      </c>
    </row>
    <row r="187" spans="1:9">
      <c r="A187" s="32">
        <v>43403</v>
      </c>
      <c r="B187" s="404" t="s">
        <v>11</v>
      </c>
      <c r="C187" s="404" t="s">
        <v>27</v>
      </c>
      <c r="D187" t="s">
        <v>13</v>
      </c>
      <c r="E187" s="38">
        <v>99.3</v>
      </c>
      <c r="G187" s="38">
        <f t="shared" si="2"/>
        <v>99.3</v>
      </c>
    </row>
    <row r="188" spans="1:9">
      <c r="B188" s="405"/>
      <c r="C188" s="405"/>
      <c r="D188" t="s">
        <v>14</v>
      </c>
      <c r="E188" s="38">
        <v>5</v>
      </c>
      <c r="G188" s="38">
        <f t="shared" si="2"/>
        <v>104.3</v>
      </c>
      <c r="H188" s="13"/>
      <c r="I188" s="13"/>
    </row>
    <row r="189" spans="1:9">
      <c r="B189" s="405"/>
      <c r="C189" s="405"/>
      <c r="D189" t="s">
        <v>15</v>
      </c>
      <c r="E189" s="38">
        <v>60</v>
      </c>
      <c r="G189" s="38">
        <f t="shared" si="2"/>
        <v>164.3</v>
      </c>
      <c r="H189" s="13"/>
    </row>
    <row r="190" spans="1:9">
      <c r="B190" s="405"/>
      <c r="C190" s="405"/>
      <c r="D190" t="s">
        <v>16</v>
      </c>
      <c r="E190" s="38">
        <v>5</v>
      </c>
      <c r="G190" s="38">
        <f t="shared" si="2"/>
        <v>169.3</v>
      </c>
    </row>
    <row r="191" spans="1:9">
      <c r="A191" s="30">
        <v>43392</v>
      </c>
      <c r="B191" s="405">
        <v>16384</v>
      </c>
      <c r="C191" s="405" t="s">
        <v>27</v>
      </c>
      <c r="D191" t="s">
        <v>15</v>
      </c>
      <c r="F191" s="38">
        <v>60</v>
      </c>
      <c r="G191" s="38">
        <f t="shared" si="2"/>
        <v>109.30000000000001</v>
      </c>
    </row>
    <row r="192" spans="1:9">
      <c r="A192" s="30">
        <v>43392</v>
      </c>
      <c r="B192" s="405">
        <v>16384</v>
      </c>
      <c r="C192" s="405" t="s">
        <v>27</v>
      </c>
      <c r="D192" t="s">
        <v>16</v>
      </c>
      <c r="F192" s="38">
        <v>5</v>
      </c>
      <c r="G192" s="38">
        <f t="shared" si="2"/>
        <v>104.30000000000001</v>
      </c>
    </row>
    <row r="193" spans="1:7">
      <c r="A193" s="30">
        <v>43444</v>
      </c>
      <c r="B193" s="405">
        <v>16740</v>
      </c>
      <c r="C193" s="405" t="s">
        <v>27</v>
      </c>
      <c r="D193" t="s">
        <v>13</v>
      </c>
      <c r="F193" s="38">
        <v>99.3</v>
      </c>
      <c r="G193" s="38">
        <f t="shared" si="2"/>
        <v>5.0000000000000142</v>
      </c>
    </row>
    <row r="194" spans="1:7">
      <c r="A194" s="30">
        <v>43444</v>
      </c>
      <c r="B194" s="405">
        <v>16740</v>
      </c>
      <c r="C194" s="405" t="s">
        <v>27</v>
      </c>
      <c r="D194" t="s">
        <v>14</v>
      </c>
      <c r="F194" s="38">
        <v>5</v>
      </c>
      <c r="G194" s="38">
        <f t="shared" si="2"/>
        <v>1.4210854715202004E-14</v>
      </c>
    </row>
    <row r="195" spans="1:7">
      <c r="A195" s="32">
        <v>43434</v>
      </c>
      <c r="B195" s="404" t="s">
        <v>11</v>
      </c>
      <c r="C195" s="404" t="s">
        <v>28</v>
      </c>
      <c r="D195" t="s">
        <v>13</v>
      </c>
      <c r="E195" s="38">
        <v>102</v>
      </c>
      <c r="G195" s="38">
        <f t="shared" si="2"/>
        <v>102.00000000000001</v>
      </c>
    </row>
    <row r="196" spans="1:7">
      <c r="B196" s="405"/>
      <c r="C196" s="405"/>
      <c r="D196" t="s">
        <v>14</v>
      </c>
      <c r="E196" s="38">
        <v>5</v>
      </c>
      <c r="G196" s="38">
        <f t="shared" si="2"/>
        <v>107.00000000000001</v>
      </c>
    </row>
    <row r="197" spans="1:7">
      <c r="B197" s="405"/>
      <c r="C197" s="405"/>
      <c r="D197" t="s">
        <v>15</v>
      </c>
      <c r="E197" s="38">
        <v>60</v>
      </c>
      <c r="G197" s="38">
        <f t="shared" si="2"/>
        <v>167</v>
      </c>
    </row>
    <row r="198" spans="1:7">
      <c r="B198" s="405"/>
      <c r="C198" s="405"/>
      <c r="D198" t="s">
        <v>16</v>
      </c>
      <c r="E198" s="38">
        <v>5</v>
      </c>
      <c r="G198" s="38">
        <f t="shared" si="2"/>
        <v>172</v>
      </c>
    </row>
    <row r="199" spans="1:7">
      <c r="A199" s="30">
        <v>43440</v>
      </c>
      <c r="B199" s="405">
        <v>16713</v>
      </c>
      <c r="C199" s="405" t="s">
        <v>28</v>
      </c>
      <c r="D199" t="s">
        <v>15</v>
      </c>
      <c r="F199" s="38">
        <v>60</v>
      </c>
      <c r="G199" s="38">
        <f t="shared" si="2"/>
        <v>112</v>
      </c>
    </row>
    <row r="200" spans="1:7">
      <c r="A200" s="30">
        <v>43440</v>
      </c>
      <c r="B200" s="405">
        <v>16713</v>
      </c>
      <c r="C200" s="405" t="s">
        <v>28</v>
      </c>
      <c r="D200" t="s">
        <v>16</v>
      </c>
      <c r="F200" s="38">
        <v>5</v>
      </c>
      <c r="G200" s="38">
        <f t="shared" si="2"/>
        <v>107</v>
      </c>
    </row>
    <row r="201" spans="1:7">
      <c r="A201" s="30">
        <v>43509</v>
      </c>
      <c r="B201" s="405">
        <v>17157</v>
      </c>
      <c r="C201" s="405" t="s">
        <v>28</v>
      </c>
      <c r="D201" t="s">
        <v>13</v>
      </c>
      <c r="F201" s="38">
        <v>102</v>
      </c>
      <c r="G201" s="38">
        <f t="shared" ref="G201:G264" si="3">+G200+E201-F201</f>
        <v>5</v>
      </c>
    </row>
    <row r="202" spans="1:7">
      <c r="A202" s="30">
        <v>43509</v>
      </c>
      <c r="B202" s="405">
        <v>17157</v>
      </c>
      <c r="C202" s="405" t="s">
        <v>28</v>
      </c>
      <c r="D202" t="s">
        <v>14</v>
      </c>
      <c r="F202" s="38">
        <v>5</v>
      </c>
      <c r="G202" s="38">
        <f t="shared" si="3"/>
        <v>0</v>
      </c>
    </row>
    <row r="203" spans="1:7">
      <c r="A203" s="32">
        <v>43465</v>
      </c>
      <c r="B203" s="404" t="s">
        <v>11</v>
      </c>
      <c r="C203" s="404" t="s">
        <v>29</v>
      </c>
      <c r="D203" t="s">
        <v>13</v>
      </c>
      <c r="E203" s="38">
        <v>109</v>
      </c>
      <c r="G203" s="38">
        <f t="shared" si="3"/>
        <v>109</v>
      </c>
    </row>
    <row r="204" spans="1:7">
      <c r="B204" s="405"/>
      <c r="C204" s="405"/>
      <c r="D204" t="s">
        <v>14</v>
      </c>
      <c r="E204" s="38">
        <v>5</v>
      </c>
      <c r="G204" s="38">
        <f t="shared" si="3"/>
        <v>114</v>
      </c>
    </row>
    <row r="205" spans="1:7">
      <c r="B205" s="405"/>
      <c r="C205" s="405"/>
      <c r="D205" t="s">
        <v>15</v>
      </c>
      <c r="E205" s="38">
        <v>60</v>
      </c>
      <c r="G205" s="38">
        <f t="shared" si="3"/>
        <v>174</v>
      </c>
    </row>
    <row r="206" spans="1:7">
      <c r="B206" s="405"/>
      <c r="C206" s="405"/>
      <c r="D206" t="s">
        <v>16</v>
      </c>
      <c r="E206" s="38">
        <v>5</v>
      </c>
      <c r="G206" s="38">
        <f t="shared" si="3"/>
        <v>179</v>
      </c>
    </row>
    <row r="207" spans="1:7">
      <c r="A207" s="30">
        <v>43440</v>
      </c>
      <c r="B207" s="405">
        <v>16713</v>
      </c>
      <c r="C207" s="405" t="s">
        <v>29</v>
      </c>
      <c r="D207" t="s">
        <v>15</v>
      </c>
      <c r="F207" s="38">
        <v>60</v>
      </c>
      <c r="G207" s="38">
        <f t="shared" si="3"/>
        <v>119</v>
      </c>
    </row>
    <row r="208" spans="1:7">
      <c r="A208" s="30">
        <v>43440</v>
      </c>
      <c r="B208" s="405">
        <v>16713</v>
      </c>
      <c r="C208" s="405" t="s">
        <v>29</v>
      </c>
      <c r="D208" t="s">
        <v>16</v>
      </c>
      <c r="F208" s="38">
        <v>5</v>
      </c>
      <c r="G208" s="38">
        <f t="shared" si="3"/>
        <v>114</v>
      </c>
    </row>
    <row r="209" spans="1:7">
      <c r="A209" s="30">
        <v>43538</v>
      </c>
      <c r="B209" s="405">
        <v>17342</v>
      </c>
      <c r="C209" s="405" t="s">
        <v>29</v>
      </c>
      <c r="D209" t="s">
        <v>13</v>
      </c>
      <c r="F209" s="38">
        <v>109</v>
      </c>
      <c r="G209" s="38">
        <f t="shared" si="3"/>
        <v>5</v>
      </c>
    </row>
    <row r="210" spans="1:7">
      <c r="A210" s="30">
        <v>43538</v>
      </c>
      <c r="B210" s="405">
        <v>17342</v>
      </c>
      <c r="C210" s="405" t="s">
        <v>29</v>
      </c>
      <c r="D210" t="s">
        <v>14</v>
      </c>
      <c r="F210" s="38">
        <v>5</v>
      </c>
      <c r="G210" s="38">
        <f t="shared" si="3"/>
        <v>0</v>
      </c>
    </row>
    <row r="211" spans="1:7">
      <c r="A211" s="32">
        <v>43496</v>
      </c>
      <c r="B211" s="404" t="s">
        <v>11</v>
      </c>
      <c r="C211" s="404" t="s">
        <v>12</v>
      </c>
      <c r="D211" t="s">
        <v>13</v>
      </c>
      <c r="E211" s="38">
        <v>125.6</v>
      </c>
      <c r="G211" s="38">
        <f t="shared" si="3"/>
        <v>125.6</v>
      </c>
    </row>
    <row r="212" spans="1:7">
      <c r="B212" s="405"/>
      <c r="C212" s="405"/>
      <c r="D212" t="s">
        <v>14</v>
      </c>
      <c r="E212" s="38">
        <v>5</v>
      </c>
      <c r="G212" s="38">
        <f t="shared" si="3"/>
        <v>130.6</v>
      </c>
    </row>
    <row r="213" spans="1:7">
      <c r="B213" s="405"/>
      <c r="C213" s="405"/>
      <c r="D213" t="s">
        <v>15</v>
      </c>
      <c r="E213" s="38">
        <v>60</v>
      </c>
      <c r="G213" s="38">
        <f t="shared" si="3"/>
        <v>190.6</v>
      </c>
    </row>
    <row r="214" spans="1:7">
      <c r="B214" s="405"/>
      <c r="C214" s="405"/>
      <c r="D214" t="s">
        <v>16</v>
      </c>
      <c r="E214" s="38">
        <v>5</v>
      </c>
      <c r="G214" s="38">
        <f t="shared" si="3"/>
        <v>195.6</v>
      </c>
    </row>
    <row r="215" spans="1:7">
      <c r="A215" s="30">
        <v>43538</v>
      </c>
      <c r="B215" s="405">
        <v>17342</v>
      </c>
      <c r="C215" s="405" t="s">
        <v>12</v>
      </c>
      <c r="D215" t="s">
        <v>13</v>
      </c>
      <c r="F215" s="38">
        <v>125.6</v>
      </c>
      <c r="G215" s="38">
        <f t="shared" si="3"/>
        <v>70</v>
      </c>
    </row>
    <row r="216" spans="1:7">
      <c r="A216" s="30">
        <v>43538</v>
      </c>
      <c r="B216" s="405">
        <v>17342</v>
      </c>
      <c r="C216" s="405" t="s">
        <v>12</v>
      </c>
      <c r="D216" t="s">
        <v>14</v>
      </c>
      <c r="F216" s="38">
        <v>5</v>
      </c>
      <c r="G216" s="38">
        <f t="shared" si="3"/>
        <v>65</v>
      </c>
    </row>
    <row r="217" spans="1:7">
      <c r="A217" s="30">
        <v>43540</v>
      </c>
      <c r="B217" s="405">
        <v>17351</v>
      </c>
      <c r="C217" s="405" t="s">
        <v>12</v>
      </c>
      <c r="D217" t="s">
        <v>15</v>
      </c>
      <c r="F217" s="38">
        <v>60</v>
      </c>
      <c r="G217" s="38">
        <f t="shared" si="3"/>
        <v>5</v>
      </c>
    </row>
    <row r="218" spans="1:7">
      <c r="A218" s="30">
        <v>43540</v>
      </c>
      <c r="B218" s="405">
        <v>17351</v>
      </c>
      <c r="C218" s="405" t="s">
        <v>12</v>
      </c>
      <c r="D218" t="s">
        <v>16</v>
      </c>
      <c r="F218" s="38">
        <v>5</v>
      </c>
      <c r="G218" s="38">
        <f t="shared" si="3"/>
        <v>0</v>
      </c>
    </row>
    <row r="219" spans="1:7">
      <c r="A219" s="32">
        <v>43524</v>
      </c>
      <c r="B219" s="404" t="s">
        <v>11</v>
      </c>
      <c r="C219" s="404" t="s">
        <v>19</v>
      </c>
      <c r="D219" t="s">
        <v>13</v>
      </c>
      <c r="E219" s="38">
        <v>132.80000000000001</v>
      </c>
      <c r="G219" s="38">
        <f t="shared" si="3"/>
        <v>132.80000000000001</v>
      </c>
    </row>
    <row r="220" spans="1:7">
      <c r="B220" s="405"/>
      <c r="C220" s="405"/>
      <c r="D220" t="s">
        <v>14</v>
      </c>
      <c r="E220" s="38">
        <v>6.1</v>
      </c>
      <c r="G220" s="38">
        <f t="shared" si="3"/>
        <v>138.9</v>
      </c>
    </row>
    <row r="221" spans="1:7">
      <c r="B221" s="405"/>
      <c r="C221" s="405"/>
      <c r="D221" t="s">
        <v>15</v>
      </c>
      <c r="E221" s="38">
        <v>56</v>
      </c>
      <c r="G221" s="38">
        <f t="shared" si="3"/>
        <v>194.9</v>
      </c>
    </row>
    <row r="222" spans="1:7">
      <c r="B222" s="405"/>
      <c r="C222" s="405"/>
      <c r="D222" t="s">
        <v>16</v>
      </c>
      <c r="E222" s="38">
        <v>5</v>
      </c>
      <c r="G222" s="38">
        <f t="shared" si="3"/>
        <v>199.9</v>
      </c>
    </row>
    <row r="223" spans="1:7">
      <c r="A223" s="30">
        <v>43540</v>
      </c>
      <c r="B223" s="405">
        <v>17351</v>
      </c>
      <c r="C223" s="405" t="s">
        <v>19</v>
      </c>
      <c r="D223" t="s">
        <v>15</v>
      </c>
      <c r="F223" s="38">
        <v>56</v>
      </c>
      <c r="G223" s="38">
        <f t="shared" si="3"/>
        <v>143.9</v>
      </c>
    </row>
    <row r="224" spans="1:7">
      <c r="A224" s="30">
        <v>43540</v>
      </c>
      <c r="B224" s="405">
        <v>17351</v>
      </c>
      <c r="C224" s="405" t="s">
        <v>19</v>
      </c>
      <c r="D224" t="s">
        <v>16</v>
      </c>
      <c r="F224" s="38">
        <v>5</v>
      </c>
      <c r="G224" s="38">
        <f t="shared" si="3"/>
        <v>138.9</v>
      </c>
    </row>
    <row r="225" spans="1:7">
      <c r="A225" s="30">
        <v>43552</v>
      </c>
      <c r="B225" s="405">
        <v>17546</v>
      </c>
      <c r="C225" s="405" t="s">
        <v>19</v>
      </c>
      <c r="D225" t="s">
        <v>13</v>
      </c>
      <c r="F225" s="38">
        <v>132.80000000000001</v>
      </c>
      <c r="G225" s="38">
        <f t="shared" si="3"/>
        <v>6.0999999999999943</v>
      </c>
    </row>
    <row r="226" spans="1:7">
      <c r="A226" s="30">
        <v>43591</v>
      </c>
      <c r="B226" s="405">
        <v>17807</v>
      </c>
      <c r="C226" s="405" t="s">
        <v>19</v>
      </c>
      <c r="D226" t="s">
        <v>14</v>
      </c>
      <c r="F226" s="38">
        <v>6.1</v>
      </c>
      <c r="G226" s="38">
        <f t="shared" si="3"/>
        <v>0</v>
      </c>
    </row>
    <row r="227" spans="1:7">
      <c r="A227" s="32">
        <v>43555</v>
      </c>
      <c r="B227" s="404" t="s">
        <v>11</v>
      </c>
      <c r="C227" s="404" t="s">
        <v>20</v>
      </c>
      <c r="D227" t="s">
        <v>13</v>
      </c>
      <c r="E227" s="38">
        <v>123.3</v>
      </c>
      <c r="G227" s="38">
        <f t="shared" si="3"/>
        <v>123.3</v>
      </c>
    </row>
    <row r="228" spans="1:7">
      <c r="B228" s="405"/>
      <c r="C228" s="405"/>
      <c r="D228" t="s">
        <v>14</v>
      </c>
      <c r="E228" s="38">
        <v>4.9000000000000004</v>
      </c>
      <c r="G228" s="38">
        <f t="shared" si="3"/>
        <v>128.19999999999999</v>
      </c>
    </row>
    <row r="229" spans="1:7">
      <c r="B229" s="405"/>
      <c r="C229" s="405"/>
      <c r="D229" t="s">
        <v>15</v>
      </c>
      <c r="E229" s="38">
        <v>60</v>
      </c>
      <c r="G229" s="38">
        <f t="shared" si="3"/>
        <v>188.2</v>
      </c>
    </row>
    <row r="230" spans="1:7">
      <c r="B230" s="405"/>
      <c r="C230" s="405"/>
      <c r="D230" t="s">
        <v>16</v>
      </c>
      <c r="E230" s="38">
        <v>5</v>
      </c>
      <c r="G230" s="38">
        <f t="shared" si="3"/>
        <v>193.2</v>
      </c>
    </row>
    <row r="231" spans="1:7">
      <c r="A231" s="30">
        <v>43540</v>
      </c>
      <c r="B231" s="405">
        <v>17351</v>
      </c>
      <c r="C231" s="405" t="s">
        <v>20</v>
      </c>
      <c r="D231" t="s">
        <v>15</v>
      </c>
      <c r="F231" s="38">
        <v>60</v>
      </c>
      <c r="G231" s="38">
        <f t="shared" si="3"/>
        <v>133.19999999999999</v>
      </c>
    </row>
    <row r="232" spans="1:7">
      <c r="A232" s="30">
        <v>43540</v>
      </c>
      <c r="B232" s="405">
        <v>17351</v>
      </c>
      <c r="C232" s="405" t="s">
        <v>20</v>
      </c>
      <c r="D232" t="s">
        <v>16</v>
      </c>
      <c r="F232" s="38">
        <v>5</v>
      </c>
      <c r="G232" s="38">
        <f t="shared" si="3"/>
        <v>128.19999999999999</v>
      </c>
    </row>
    <row r="233" spans="1:7">
      <c r="A233" s="30">
        <v>43591</v>
      </c>
      <c r="B233" s="405">
        <v>17807</v>
      </c>
      <c r="C233" s="405" t="s">
        <v>20</v>
      </c>
      <c r="D233" t="s">
        <v>13</v>
      </c>
      <c r="F233" s="38">
        <v>123.3</v>
      </c>
      <c r="G233" s="38">
        <f t="shared" si="3"/>
        <v>4.8999999999999915</v>
      </c>
    </row>
    <row r="234" spans="1:7">
      <c r="A234" s="30">
        <v>43591</v>
      </c>
      <c r="B234" s="405">
        <v>17807</v>
      </c>
      <c r="C234" s="405" t="s">
        <v>20</v>
      </c>
      <c r="D234" t="s">
        <v>14</v>
      </c>
      <c r="F234" s="38">
        <v>4.9000000000000004</v>
      </c>
      <c r="G234" s="38">
        <f t="shared" si="3"/>
        <v>-8.8817841970012523E-15</v>
      </c>
    </row>
    <row r="235" spans="1:7">
      <c r="A235" s="32">
        <v>43585</v>
      </c>
      <c r="B235" s="404" t="s">
        <v>11</v>
      </c>
      <c r="C235" s="404" t="s">
        <v>21</v>
      </c>
      <c r="D235" t="s">
        <v>13</v>
      </c>
      <c r="E235" s="38">
        <v>124.8</v>
      </c>
      <c r="G235" s="38">
        <f t="shared" si="3"/>
        <v>124.79999999999998</v>
      </c>
    </row>
    <row r="236" spans="1:7">
      <c r="B236" s="405"/>
      <c r="C236" s="405"/>
      <c r="D236" t="s">
        <v>14</v>
      </c>
      <c r="E236" s="38">
        <v>4.5</v>
      </c>
      <c r="G236" s="38">
        <f t="shared" si="3"/>
        <v>129.29999999999998</v>
      </c>
    </row>
    <row r="237" spans="1:7">
      <c r="B237" s="405"/>
      <c r="C237" s="405"/>
      <c r="D237" t="s">
        <v>15</v>
      </c>
      <c r="E237" s="38">
        <v>60</v>
      </c>
      <c r="G237" s="38">
        <f t="shared" si="3"/>
        <v>189.29999999999998</v>
      </c>
    </row>
    <row r="238" spans="1:7">
      <c r="B238" s="405"/>
      <c r="C238" s="405"/>
      <c r="D238" t="s">
        <v>16</v>
      </c>
      <c r="E238" s="38">
        <v>5</v>
      </c>
      <c r="G238" s="38">
        <f t="shared" si="3"/>
        <v>194.29999999999998</v>
      </c>
    </row>
    <row r="239" spans="1:7">
      <c r="A239" s="30">
        <v>43591</v>
      </c>
      <c r="B239" s="405">
        <v>17806</v>
      </c>
      <c r="C239" s="405" t="s">
        <v>21</v>
      </c>
      <c r="D239" t="s">
        <v>15</v>
      </c>
      <c r="F239" s="38">
        <v>60</v>
      </c>
      <c r="G239" s="38">
        <f t="shared" si="3"/>
        <v>134.29999999999998</v>
      </c>
    </row>
    <row r="240" spans="1:7">
      <c r="A240" s="30">
        <v>43591</v>
      </c>
      <c r="B240" s="405">
        <v>17806</v>
      </c>
      <c r="C240" s="405" t="s">
        <v>21</v>
      </c>
      <c r="D240" t="s">
        <v>16</v>
      </c>
      <c r="F240" s="38">
        <v>5</v>
      </c>
      <c r="G240" s="38">
        <f t="shared" si="3"/>
        <v>129.29999999999998</v>
      </c>
    </row>
    <row r="241" spans="1:7">
      <c r="A241" s="30">
        <v>43684</v>
      </c>
      <c r="B241" s="405">
        <v>18514</v>
      </c>
      <c r="C241" s="405" t="s">
        <v>21</v>
      </c>
      <c r="D241" t="s">
        <v>13</v>
      </c>
      <c r="F241" s="38">
        <v>124.8</v>
      </c>
      <c r="G241" s="38">
        <f t="shared" si="3"/>
        <v>4.4999999999999858</v>
      </c>
    </row>
    <row r="242" spans="1:7">
      <c r="A242" s="30">
        <v>43684</v>
      </c>
      <c r="B242" s="405">
        <v>18514</v>
      </c>
      <c r="C242" s="405" t="s">
        <v>21</v>
      </c>
      <c r="D242" t="s">
        <v>14</v>
      </c>
      <c r="F242" s="38">
        <v>4.5</v>
      </c>
      <c r="G242" s="38">
        <f t="shared" si="3"/>
        <v>-1.4210854715202004E-14</v>
      </c>
    </row>
    <row r="243" spans="1:7">
      <c r="A243" s="32">
        <v>43616</v>
      </c>
      <c r="B243" s="404" t="s">
        <v>11</v>
      </c>
      <c r="C243" s="404" t="s">
        <v>22</v>
      </c>
      <c r="D243" t="s">
        <v>13</v>
      </c>
      <c r="E243" s="38">
        <v>115</v>
      </c>
      <c r="G243" s="38">
        <f t="shared" si="3"/>
        <v>114.99999999999999</v>
      </c>
    </row>
    <row r="244" spans="1:7">
      <c r="B244" s="405"/>
      <c r="C244" s="405"/>
      <c r="D244" t="s">
        <v>14</v>
      </c>
      <c r="E244" s="38">
        <v>5.2</v>
      </c>
      <c r="G244" s="38">
        <f t="shared" si="3"/>
        <v>120.19999999999999</v>
      </c>
    </row>
    <row r="245" spans="1:7">
      <c r="B245" s="405"/>
      <c r="C245" s="405"/>
      <c r="D245" t="s">
        <v>15</v>
      </c>
      <c r="E245" s="38">
        <v>60</v>
      </c>
      <c r="G245" s="38">
        <f t="shared" si="3"/>
        <v>180.2</v>
      </c>
    </row>
    <row r="246" spans="1:7">
      <c r="B246" s="405"/>
      <c r="C246" s="405"/>
      <c r="D246" t="s">
        <v>16</v>
      </c>
      <c r="E246" s="38">
        <v>5</v>
      </c>
      <c r="G246" s="38">
        <f t="shared" si="3"/>
        <v>185.2</v>
      </c>
    </row>
    <row r="247" spans="1:7">
      <c r="B247" s="405"/>
      <c r="C247" s="405"/>
      <c r="D247" t="s">
        <v>153</v>
      </c>
      <c r="E247" s="38">
        <v>10</v>
      </c>
      <c r="G247" s="38">
        <f t="shared" si="3"/>
        <v>195.2</v>
      </c>
    </row>
    <row r="248" spans="1:7">
      <c r="A248" s="30">
        <v>43671</v>
      </c>
      <c r="B248" s="405">
        <v>18333</v>
      </c>
      <c r="C248" s="405" t="s">
        <v>22</v>
      </c>
      <c r="D248" t="s">
        <v>15</v>
      </c>
      <c r="F248" s="38">
        <v>60</v>
      </c>
      <c r="G248" s="38">
        <f t="shared" si="3"/>
        <v>135.19999999999999</v>
      </c>
    </row>
    <row r="249" spans="1:7">
      <c r="A249" s="30">
        <v>43671</v>
      </c>
      <c r="B249" s="405">
        <v>18333</v>
      </c>
      <c r="C249" s="405" t="s">
        <v>22</v>
      </c>
      <c r="D249" t="s">
        <v>16</v>
      </c>
      <c r="F249" s="38">
        <v>5</v>
      </c>
      <c r="G249" s="38">
        <f t="shared" si="3"/>
        <v>130.19999999999999</v>
      </c>
    </row>
    <row r="250" spans="1:7">
      <c r="A250" s="30">
        <v>43684</v>
      </c>
      <c r="B250" s="405">
        <v>18514</v>
      </c>
      <c r="C250" s="405" t="s">
        <v>22</v>
      </c>
      <c r="D250" t="s">
        <v>13</v>
      </c>
      <c r="F250" s="38">
        <v>115</v>
      </c>
      <c r="G250" s="38">
        <f t="shared" si="3"/>
        <v>15.199999999999989</v>
      </c>
    </row>
    <row r="251" spans="1:7">
      <c r="A251" s="30">
        <v>43684</v>
      </c>
      <c r="B251" s="405">
        <v>18514</v>
      </c>
      <c r="C251" s="405" t="s">
        <v>22</v>
      </c>
      <c r="D251" t="s">
        <v>14</v>
      </c>
      <c r="F251" s="38">
        <v>5.2</v>
      </c>
      <c r="G251" s="38">
        <f t="shared" si="3"/>
        <v>9.9999999999999893</v>
      </c>
    </row>
    <row r="252" spans="1:7">
      <c r="A252" s="30">
        <v>43684</v>
      </c>
      <c r="B252" s="405">
        <v>18514</v>
      </c>
      <c r="C252" s="405" t="s">
        <v>22</v>
      </c>
      <c r="D252" t="s">
        <v>153</v>
      </c>
      <c r="F252" s="38">
        <v>10</v>
      </c>
      <c r="G252" s="38">
        <f t="shared" si="3"/>
        <v>0</v>
      </c>
    </row>
    <row r="253" spans="1:7">
      <c r="A253" s="32">
        <v>43646</v>
      </c>
      <c r="B253" s="404" t="s">
        <v>11</v>
      </c>
      <c r="C253" s="404" t="s">
        <v>23</v>
      </c>
      <c r="D253" t="s">
        <v>13</v>
      </c>
      <c r="E253" s="38">
        <v>116.5</v>
      </c>
      <c r="G253" s="38">
        <f t="shared" si="3"/>
        <v>116.5</v>
      </c>
    </row>
    <row r="254" spans="1:7">
      <c r="B254" s="405"/>
      <c r="C254" s="405"/>
      <c r="D254" t="s">
        <v>14</v>
      </c>
      <c r="E254" s="38">
        <v>4.9000000000000004</v>
      </c>
      <c r="G254" s="38">
        <f t="shared" si="3"/>
        <v>121.4</v>
      </c>
    </row>
    <row r="255" spans="1:7">
      <c r="B255" s="405"/>
      <c r="C255" s="405"/>
      <c r="D255" t="s">
        <v>15</v>
      </c>
      <c r="E255" s="38">
        <v>60</v>
      </c>
      <c r="G255" s="38">
        <f t="shared" si="3"/>
        <v>181.4</v>
      </c>
    </row>
    <row r="256" spans="1:7">
      <c r="B256" s="405"/>
      <c r="C256" s="405"/>
      <c r="D256" t="s">
        <v>16</v>
      </c>
      <c r="E256" s="38">
        <v>5</v>
      </c>
      <c r="G256" s="38">
        <f t="shared" si="3"/>
        <v>186.4</v>
      </c>
    </row>
    <row r="257" spans="1:7">
      <c r="A257" s="30">
        <v>43671</v>
      </c>
      <c r="B257" s="405">
        <v>18333</v>
      </c>
      <c r="C257" s="405" t="s">
        <v>23</v>
      </c>
      <c r="D257" t="s">
        <v>15</v>
      </c>
      <c r="F257" s="38">
        <v>60</v>
      </c>
      <c r="G257" s="38">
        <f t="shared" si="3"/>
        <v>126.4</v>
      </c>
    </row>
    <row r="258" spans="1:7">
      <c r="A258" s="30">
        <v>43671</v>
      </c>
      <c r="B258" s="405">
        <v>18333</v>
      </c>
      <c r="C258" s="405" t="s">
        <v>23</v>
      </c>
      <c r="D258" t="s">
        <v>16</v>
      </c>
      <c r="F258" s="38">
        <v>5</v>
      </c>
      <c r="G258" s="38">
        <f t="shared" si="3"/>
        <v>121.4</v>
      </c>
    </row>
    <row r="259" spans="1:7">
      <c r="A259" s="30">
        <v>43684</v>
      </c>
      <c r="B259" s="405">
        <v>18514</v>
      </c>
      <c r="C259" s="405" t="s">
        <v>23</v>
      </c>
      <c r="D259" t="s">
        <v>13</v>
      </c>
      <c r="F259" s="38">
        <v>116.5</v>
      </c>
      <c r="G259" s="38">
        <f t="shared" si="3"/>
        <v>4.9000000000000057</v>
      </c>
    </row>
    <row r="260" spans="1:7">
      <c r="A260" s="30">
        <v>43684</v>
      </c>
      <c r="B260" s="405">
        <v>18514</v>
      </c>
      <c r="C260" s="405" t="s">
        <v>23</v>
      </c>
      <c r="D260" t="s">
        <v>14</v>
      </c>
      <c r="F260" s="38">
        <v>4.9000000000000004</v>
      </c>
      <c r="G260" s="38">
        <f t="shared" si="3"/>
        <v>0</v>
      </c>
    </row>
    <row r="261" spans="1:7">
      <c r="A261" s="32">
        <v>43677</v>
      </c>
      <c r="B261" s="404" t="s">
        <v>11</v>
      </c>
      <c r="C261" s="404" t="s">
        <v>24</v>
      </c>
      <c r="D261" t="s">
        <v>13</v>
      </c>
      <c r="E261" s="38">
        <v>116.6</v>
      </c>
      <c r="G261" s="38">
        <f t="shared" si="3"/>
        <v>116.6</v>
      </c>
    </row>
    <row r="262" spans="1:7">
      <c r="B262" s="405"/>
      <c r="C262" s="405"/>
      <c r="D262" t="s">
        <v>14</v>
      </c>
      <c r="E262" s="38">
        <v>4.8</v>
      </c>
      <c r="G262" s="38">
        <f t="shared" si="3"/>
        <v>121.39999999999999</v>
      </c>
    </row>
    <row r="263" spans="1:7">
      <c r="B263" s="405"/>
      <c r="C263" s="405"/>
      <c r="D263" t="s">
        <v>15</v>
      </c>
      <c r="E263" s="38">
        <v>60</v>
      </c>
      <c r="G263" s="38">
        <f t="shared" si="3"/>
        <v>181.39999999999998</v>
      </c>
    </row>
    <row r="264" spans="1:7">
      <c r="B264" s="405"/>
      <c r="C264" s="405"/>
      <c r="D264" t="s">
        <v>16</v>
      </c>
      <c r="E264" s="38">
        <v>5</v>
      </c>
      <c r="G264" s="38">
        <f t="shared" si="3"/>
        <v>186.39999999999998</v>
      </c>
    </row>
    <row r="265" spans="1:7">
      <c r="A265" s="30">
        <v>43671</v>
      </c>
      <c r="B265" s="405">
        <v>18333</v>
      </c>
      <c r="C265" s="405" t="s">
        <v>24</v>
      </c>
      <c r="D265" t="s">
        <v>15</v>
      </c>
      <c r="F265" s="38">
        <v>60</v>
      </c>
      <c r="G265" s="38">
        <f t="shared" ref="G265:G328" si="4">+G264+E265-F265</f>
        <v>126.39999999999998</v>
      </c>
    </row>
    <row r="266" spans="1:7">
      <c r="A266" s="30">
        <v>43671</v>
      </c>
      <c r="B266" s="405">
        <v>18333</v>
      </c>
      <c r="C266" s="405" t="s">
        <v>24</v>
      </c>
      <c r="D266" t="s">
        <v>16</v>
      </c>
      <c r="F266" s="38">
        <v>5</v>
      </c>
      <c r="G266" s="38">
        <f t="shared" si="4"/>
        <v>121.39999999999998</v>
      </c>
    </row>
    <row r="267" spans="1:7">
      <c r="A267" s="30">
        <v>43742</v>
      </c>
      <c r="B267" s="405">
        <v>18870</v>
      </c>
      <c r="C267" s="405" t="s">
        <v>24</v>
      </c>
      <c r="D267" t="s">
        <v>13</v>
      </c>
      <c r="F267" s="38">
        <v>100</v>
      </c>
      <c r="G267" s="38">
        <f t="shared" si="4"/>
        <v>21.399999999999977</v>
      </c>
    </row>
    <row r="268" spans="1:7">
      <c r="A268" s="30">
        <v>43764</v>
      </c>
      <c r="B268" s="405">
        <v>19017</v>
      </c>
      <c r="C268" s="405" t="s">
        <v>24</v>
      </c>
      <c r="D268" t="s">
        <v>13</v>
      </c>
      <c r="F268" s="38">
        <v>16.600000000000001</v>
      </c>
      <c r="G268" s="38">
        <f t="shared" si="4"/>
        <v>4.7999999999999758</v>
      </c>
    </row>
    <row r="269" spans="1:7">
      <c r="A269" s="30">
        <v>43764</v>
      </c>
      <c r="B269" s="405">
        <v>19017</v>
      </c>
      <c r="C269" s="405" t="s">
        <v>24</v>
      </c>
      <c r="D269" t="s">
        <v>14</v>
      </c>
      <c r="F269" s="38">
        <v>4.8</v>
      </c>
      <c r="G269" s="38">
        <f t="shared" si="4"/>
        <v>-2.3980817331903381E-14</v>
      </c>
    </row>
    <row r="270" spans="1:7">
      <c r="A270" s="32">
        <v>43708</v>
      </c>
      <c r="B270" s="404" t="s">
        <v>11</v>
      </c>
      <c r="C270" s="404" t="s">
        <v>25</v>
      </c>
      <c r="D270" t="s">
        <v>13</v>
      </c>
      <c r="E270" s="38">
        <v>113.4</v>
      </c>
      <c r="G270" s="38">
        <f t="shared" si="4"/>
        <v>113.39999999999998</v>
      </c>
    </row>
    <row r="271" spans="1:7">
      <c r="B271" s="405"/>
      <c r="C271" s="405"/>
      <c r="D271" t="s">
        <v>14</v>
      </c>
      <c r="E271" s="38">
        <v>4.5999999999999996</v>
      </c>
      <c r="G271" s="38">
        <f t="shared" si="4"/>
        <v>117.99999999999997</v>
      </c>
    </row>
    <row r="272" spans="1:7">
      <c r="B272" s="405"/>
      <c r="C272" s="405"/>
      <c r="D272" t="s">
        <v>15</v>
      </c>
      <c r="E272" s="38">
        <v>60</v>
      </c>
      <c r="G272" s="38">
        <f t="shared" si="4"/>
        <v>177.99999999999997</v>
      </c>
    </row>
    <row r="273" spans="1:7">
      <c r="B273" s="405"/>
      <c r="C273" s="405"/>
      <c r="D273" t="s">
        <v>31</v>
      </c>
      <c r="E273" s="38">
        <v>5</v>
      </c>
      <c r="G273" s="38">
        <f t="shared" si="4"/>
        <v>182.99999999999997</v>
      </c>
    </row>
    <row r="274" spans="1:7">
      <c r="B274" s="405"/>
      <c r="C274" s="405"/>
      <c r="D274" t="s">
        <v>286</v>
      </c>
      <c r="E274" s="38">
        <v>10</v>
      </c>
      <c r="G274" s="38">
        <f t="shared" si="4"/>
        <v>192.99999999999997</v>
      </c>
    </row>
    <row r="275" spans="1:7">
      <c r="A275" s="30">
        <v>43697</v>
      </c>
      <c r="B275" s="405">
        <v>18530</v>
      </c>
      <c r="C275" s="405" t="s">
        <v>25</v>
      </c>
      <c r="D275" t="s">
        <v>286</v>
      </c>
      <c r="F275" s="38">
        <v>10</v>
      </c>
      <c r="G275" s="38">
        <f t="shared" si="4"/>
        <v>182.99999999999997</v>
      </c>
    </row>
    <row r="276" spans="1:7">
      <c r="A276" s="30">
        <v>43763</v>
      </c>
      <c r="B276" s="405">
        <v>19006</v>
      </c>
      <c r="C276" s="405" t="s">
        <v>25</v>
      </c>
      <c r="D276" t="s">
        <v>15</v>
      </c>
      <c r="F276" s="38">
        <v>60</v>
      </c>
      <c r="G276" s="38">
        <f t="shared" si="4"/>
        <v>122.99999999999997</v>
      </c>
    </row>
    <row r="277" spans="1:7">
      <c r="A277" s="30">
        <v>43763</v>
      </c>
      <c r="B277" s="405">
        <v>19006</v>
      </c>
      <c r="C277" s="405" t="s">
        <v>25</v>
      </c>
      <c r="D277" t="s">
        <v>31</v>
      </c>
      <c r="F277" s="38">
        <v>5</v>
      </c>
      <c r="G277" s="38">
        <f t="shared" si="4"/>
        <v>117.99999999999997</v>
      </c>
    </row>
    <row r="278" spans="1:7">
      <c r="A278" s="30">
        <v>43764</v>
      </c>
      <c r="B278" s="405">
        <v>19017</v>
      </c>
      <c r="C278" s="405" t="s">
        <v>25</v>
      </c>
      <c r="D278" t="s">
        <v>13</v>
      </c>
      <c r="F278" s="38">
        <v>113.4</v>
      </c>
      <c r="G278" s="38">
        <f t="shared" si="4"/>
        <v>4.5999999999999659</v>
      </c>
    </row>
    <row r="279" spans="1:7">
      <c r="A279" s="30">
        <v>43764</v>
      </c>
      <c r="B279" s="405">
        <v>19017</v>
      </c>
      <c r="C279" s="405" t="s">
        <v>25</v>
      </c>
      <c r="D279" t="s">
        <v>14</v>
      </c>
      <c r="F279" s="38">
        <v>4.5999999999999996</v>
      </c>
      <c r="G279" s="38">
        <f t="shared" si="4"/>
        <v>-3.3750779948604759E-14</v>
      </c>
    </row>
    <row r="280" spans="1:7">
      <c r="A280" s="32">
        <v>43738</v>
      </c>
      <c r="B280" s="404" t="s">
        <v>11</v>
      </c>
      <c r="C280" s="404" t="s">
        <v>26</v>
      </c>
      <c r="D280" t="s">
        <v>13</v>
      </c>
      <c r="E280" s="38">
        <v>96.5</v>
      </c>
      <c r="G280" s="38">
        <f t="shared" si="4"/>
        <v>96.499999999999972</v>
      </c>
    </row>
    <row r="281" spans="1:7">
      <c r="B281" s="405"/>
      <c r="C281" s="405"/>
      <c r="D281" t="s">
        <v>14</v>
      </c>
      <c r="E281" s="38">
        <v>4.7</v>
      </c>
      <c r="G281" s="38">
        <f t="shared" si="4"/>
        <v>101.19999999999997</v>
      </c>
    </row>
    <row r="282" spans="1:7">
      <c r="B282" s="405"/>
      <c r="C282" s="405"/>
      <c r="D282" t="s">
        <v>15</v>
      </c>
      <c r="E282" s="38">
        <v>60</v>
      </c>
      <c r="G282" s="38">
        <f t="shared" si="4"/>
        <v>161.19999999999999</v>
      </c>
    </row>
    <row r="283" spans="1:7">
      <c r="B283" s="405"/>
      <c r="C283" s="405"/>
      <c r="D283" t="s">
        <v>31</v>
      </c>
      <c r="E283" s="38">
        <v>5</v>
      </c>
      <c r="G283" s="38">
        <f t="shared" si="4"/>
        <v>166.2</v>
      </c>
    </row>
    <row r="284" spans="1:7">
      <c r="A284" s="30">
        <v>43763</v>
      </c>
      <c r="B284" s="405">
        <v>19006</v>
      </c>
      <c r="C284" s="405" t="s">
        <v>26</v>
      </c>
      <c r="D284" t="s">
        <v>15</v>
      </c>
      <c r="F284" s="38">
        <v>60</v>
      </c>
      <c r="G284" s="38">
        <f t="shared" si="4"/>
        <v>106.19999999999999</v>
      </c>
    </row>
    <row r="285" spans="1:7">
      <c r="A285" s="30">
        <v>43763</v>
      </c>
      <c r="B285" s="405">
        <v>19006</v>
      </c>
      <c r="C285" s="405" t="s">
        <v>26</v>
      </c>
      <c r="D285" t="s">
        <v>31</v>
      </c>
      <c r="F285" s="38">
        <v>5</v>
      </c>
      <c r="G285" s="38">
        <f t="shared" si="4"/>
        <v>101.19999999999999</v>
      </c>
    </row>
    <row r="286" spans="1:7">
      <c r="A286" s="30">
        <v>43764</v>
      </c>
      <c r="B286" s="405">
        <v>19017</v>
      </c>
      <c r="C286" s="405" t="s">
        <v>26</v>
      </c>
      <c r="D286" t="s">
        <v>13</v>
      </c>
      <c r="F286" s="38">
        <v>96.5</v>
      </c>
      <c r="G286" s="38">
        <f t="shared" si="4"/>
        <v>4.6999999999999886</v>
      </c>
    </row>
    <row r="287" spans="1:7">
      <c r="A287" s="30">
        <v>43764</v>
      </c>
      <c r="B287" s="405">
        <v>19017</v>
      </c>
      <c r="C287" s="405" t="s">
        <v>26</v>
      </c>
      <c r="D287" t="s">
        <v>14</v>
      </c>
      <c r="F287" s="38">
        <v>4.7</v>
      </c>
      <c r="G287" s="38">
        <f t="shared" si="4"/>
        <v>-1.1546319456101628E-14</v>
      </c>
    </row>
    <row r="288" spans="1:7">
      <c r="A288" s="32">
        <v>43769</v>
      </c>
      <c r="B288" s="404" t="s">
        <v>11</v>
      </c>
      <c r="C288" s="404" t="s">
        <v>27</v>
      </c>
      <c r="D288" t="s">
        <v>13</v>
      </c>
      <c r="E288" s="38">
        <v>126.3</v>
      </c>
      <c r="G288" s="38">
        <f t="shared" si="4"/>
        <v>126.29999999999998</v>
      </c>
    </row>
    <row r="289" spans="1:7">
      <c r="B289" s="405"/>
      <c r="C289" s="405"/>
      <c r="D289" t="s">
        <v>14</v>
      </c>
      <c r="E289" s="38">
        <v>4.5</v>
      </c>
      <c r="G289" s="38">
        <f t="shared" si="4"/>
        <v>130.79999999999998</v>
      </c>
    </row>
    <row r="290" spans="1:7">
      <c r="B290" s="405"/>
      <c r="C290" s="405"/>
      <c r="D290" t="s">
        <v>15</v>
      </c>
      <c r="E290" s="38">
        <v>60</v>
      </c>
      <c r="G290" s="38">
        <f t="shared" si="4"/>
        <v>190.79999999999998</v>
      </c>
    </row>
    <row r="291" spans="1:7">
      <c r="B291" s="405"/>
      <c r="C291" s="405"/>
      <c r="D291" t="s">
        <v>31</v>
      </c>
      <c r="E291" s="38">
        <v>5</v>
      </c>
      <c r="G291" s="38">
        <f t="shared" si="4"/>
        <v>195.79999999999998</v>
      </c>
    </row>
    <row r="292" spans="1:7">
      <c r="A292" s="30">
        <v>43763</v>
      </c>
      <c r="B292" s="405">
        <v>19006</v>
      </c>
      <c r="C292" s="405" t="s">
        <v>27</v>
      </c>
      <c r="D292" t="s">
        <v>15</v>
      </c>
      <c r="F292" s="38">
        <v>60</v>
      </c>
      <c r="G292" s="38">
        <f t="shared" si="4"/>
        <v>135.79999999999998</v>
      </c>
    </row>
    <row r="293" spans="1:7">
      <c r="A293" s="30">
        <v>43763</v>
      </c>
      <c r="B293" s="405">
        <v>19006</v>
      </c>
      <c r="C293" s="405" t="s">
        <v>27</v>
      </c>
      <c r="D293" t="s">
        <v>31</v>
      </c>
      <c r="F293" s="38">
        <v>5</v>
      </c>
      <c r="G293" s="38">
        <f t="shared" si="4"/>
        <v>130.79999999999998</v>
      </c>
    </row>
    <row r="294" spans="1:7">
      <c r="A294" s="30">
        <v>43810</v>
      </c>
      <c r="B294" s="405">
        <v>19300</v>
      </c>
      <c r="C294" s="405" t="s">
        <v>27</v>
      </c>
      <c r="D294" t="s">
        <v>13</v>
      </c>
      <c r="F294" s="38">
        <v>126.3</v>
      </c>
      <c r="G294" s="38">
        <f t="shared" si="4"/>
        <v>4.4999999999999858</v>
      </c>
    </row>
    <row r="295" spans="1:7">
      <c r="A295" s="30">
        <v>43810</v>
      </c>
      <c r="B295" s="405">
        <v>19300</v>
      </c>
      <c r="C295" s="405" t="s">
        <v>27</v>
      </c>
      <c r="D295" t="s">
        <v>14</v>
      </c>
      <c r="F295" s="38">
        <v>4.5</v>
      </c>
      <c r="G295" s="38">
        <f t="shared" si="4"/>
        <v>-1.4210854715202004E-14</v>
      </c>
    </row>
    <row r="296" spans="1:7">
      <c r="A296" s="32">
        <v>43799</v>
      </c>
      <c r="B296" s="404" t="s">
        <v>11</v>
      </c>
      <c r="C296" s="404" t="s">
        <v>28</v>
      </c>
      <c r="D296" t="s">
        <v>13</v>
      </c>
      <c r="E296" s="38">
        <v>15.7</v>
      </c>
      <c r="G296" s="38">
        <f t="shared" si="4"/>
        <v>15.699999999999985</v>
      </c>
    </row>
    <row r="297" spans="1:7">
      <c r="B297" s="405"/>
      <c r="C297" s="405"/>
      <c r="D297" t="s">
        <v>14</v>
      </c>
      <c r="E297" s="38">
        <v>4.7</v>
      </c>
      <c r="G297" s="38">
        <f t="shared" si="4"/>
        <v>20.399999999999984</v>
      </c>
    </row>
    <row r="298" spans="1:7">
      <c r="B298" s="405"/>
      <c r="C298" s="405"/>
      <c r="D298" t="s">
        <v>15</v>
      </c>
      <c r="E298" s="38">
        <v>60</v>
      </c>
      <c r="G298" s="38">
        <f t="shared" si="4"/>
        <v>80.399999999999977</v>
      </c>
    </row>
    <row r="299" spans="1:7">
      <c r="B299" s="405"/>
      <c r="C299" s="405"/>
      <c r="D299" t="s">
        <v>31</v>
      </c>
      <c r="E299" s="38">
        <v>5</v>
      </c>
      <c r="G299" s="38">
        <f t="shared" si="4"/>
        <v>85.399999999999977</v>
      </c>
    </row>
    <row r="300" spans="1:7">
      <c r="B300" s="405"/>
      <c r="C300" s="405"/>
      <c r="D300" t="s">
        <v>199</v>
      </c>
      <c r="E300" s="38">
        <v>300</v>
      </c>
      <c r="G300" s="38">
        <f t="shared" si="4"/>
        <v>385.4</v>
      </c>
    </row>
    <row r="301" spans="1:7">
      <c r="A301" s="30">
        <v>43798</v>
      </c>
      <c r="B301" s="405">
        <v>19261</v>
      </c>
      <c r="C301" s="405" t="s">
        <v>28</v>
      </c>
      <c r="D301" t="s">
        <v>199</v>
      </c>
      <c r="F301" s="38">
        <v>300</v>
      </c>
      <c r="G301" s="38">
        <f t="shared" si="4"/>
        <v>85.399999999999977</v>
      </c>
    </row>
    <row r="302" spans="1:7">
      <c r="A302" s="30">
        <v>43810</v>
      </c>
      <c r="B302" s="405">
        <v>19300</v>
      </c>
      <c r="C302" s="405" t="s">
        <v>28</v>
      </c>
      <c r="D302" t="s">
        <v>15</v>
      </c>
      <c r="F302" s="38">
        <v>60</v>
      </c>
      <c r="G302" s="38">
        <f t="shared" si="4"/>
        <v>25.399999999999977</v>
      </c>
    </row>
    <row r="303" spans="1:7">
      <c r="A303" s="30">
        <v>43810</v>
      </c>
      <c r="B303" s="405">
        <v>19300</v>
      </c>
      <c r="C303" s="405" t="s">
        <v>28</v>
      </c>
      <c r="D303" t="s">
        <v>31</v>
      </c>
      <c r="F303" s="38">
        <v>5</v>
      </c>
      <c r="G303" s="38">
        <f t="shared" si="4"/>
        <v>20.399999999999977</v>
      </c>
    </row>
    <row r="304" spans="1:7">
      <c r="A304" s="30">
        <v>43855</v>
      </c>
      <c r="B304" s="405">
        <v>19655</v>
      </c>
      <c r="C304" s="405" t="s">
        <v>28</v>
      </c>
      <c r="D304" t="s">
        <v>13</v>
      </c>
      <c r="F304" s="38">
        <v>15.7</v>
      </c>
      <c r="G304" s="38">
        <f t="shared" si="4"/>
        <v>4.699999999999978</v>
      </c>
    </row>
    <row r="305" spans="1:7">
      <c r="A305" s="30">
        <v>43855</v>
      </c>
      <c r="B305" s="405">
        <v>19655</v>
      </c>
      <c r="C305" s="405" t="s">
        <v>28</v>
      </c>
      <c r="D305" t="s">
        <v>14</v>
      </c>
      <c r="F305" s="38">
        <v>4.7</v>
      </c>
      <c r="G305" s="38">
        <f t="shared" si="4"/>
        <v>-2.2204460492503131E-14</v>
      </c>
    </row>
    <row r="306" spans="1:7">
      <c r="A306" s="32">
        <v>43830</v>
      </c>
      <c r="B306" s="404" t="s">
        <v>11</v>
      </c>
      <c r="C306" s="404" t="s">
        <v>29</v>
      </c>
      <c r="D306" t="s">
        <v>13</v>
      </c>
      <c r="E306" s="38">
        <v>18.2</v>
      </c>
      <c r="G306" s="38">
        <f t="shared" si="4"/>
        <v>18.199999999999978</v>
      </c>
    </row>
    <row r="307" spans="1:7">
      <c r="B307" s="405"/>
      <c r="C307" s="405"/>
      <c r="D307" t="s">
        <v>14</v>
      </c>
      <c r="E307" s="38">
        <v>4.7</v>
      </c>
      <c r="G307" s="38">
        <f t="shared" si="4"/>
        <v>22.899999999999977</v>
      </c>
    </row>
    <row r="308" spans="1:7">
      <c r="B308" s="405"/>
      <c r="C308" s="405"/>
      <c r="D308" t="s">
        <v>15</v>
      </c>
      <c r="E308" s="38">
        <v>60</v>
      </c>
      <c r="G308" s="38">
        <f t="shared" si="4"/>
        <v>82.899999999999977</v>
      </c>
    </row>
    <row r="309" spans="1:7">
      <c r="B309" s="405"/>
      <c r="C309" s="405"/>
      <c r="D309" t="s">
        <v>31</v>
      </c>
      <c r="E309" s="38">
        <v>5</v>
      </c>
      <c r="G309" s="38">
        <f t="shared" si="4"/>
        <v>87.899999999999977</v>
      </c>
    </row>
    <row r="310" spans="1:7">
      <c r="A310" s="30">
        <v>43810</v>
      </c>
      <c r="B310" s="405">
        <v>19301</v>
      </c>
      <c r="C310" s="405" t="s">
        <v>29</v>
      </c>
      <c r="D310" t="s">
        <v>15</v>
      </c>
      <c r="F310" s="38">
        <v>60</v>
      </c>
      <c r="G310" s="38">
        <f t="shared" si="4"/>
        <v>27.899999999999977</v>
      </c>
    </row>
    <row r="311" spans="1:7">
      <c r="A311" s="30">
        <v>43810</v>
      </c>
      <c r="B311" s="405">
        <v>19301</v>
      </c>
      <c r="C311" s="405" t="s">
        <v>29</v>
      </c>
      <c r="D311" t="s">
        <v>31</v>
      </c>
      <c r="F311" s="38">
        <v>5</v>
      </c>
      <c r="G311" s="38">
        <f t="shared" si="4"/>
        <v>22.899999999999977</v>
      </c>
    </row>
    <row r="312" spans="1:7">
      <c r="A312" s="30">
        <v>43855</v>
      </c>
      <c r="B312" s="405">
        <v>19655</v>
      </c>
      <c r="C312" s="405" t="s">
        <v>29</v>
      </c>
      <c r="D312" t="s">
        <v>13</v>
      </c>
      <c r="F312" s="38">
        <v>18.2</v>
      </c>
      <c r="G312" s="38">
        <f t="shared" si="4"/>
        <v>4.699999999999978</v>
      </c>
    </row>
    <row r="313" spans="1:7">
      <c r="A313" s="30">
        <v>43855</v>
      </c>
      <c r="B313" s="405">
        <v>19655</v>
      </c>
      <c r="C313" s="405" t="s">
        <v>29</v>
      </c>
      <c r="D313" t="s">
        <v>14</v>
      </c>
      <c r="F313" s="38">
        <v>4.7</v>
      </c>
      <c r="G313" s="38">
        <f t="shared" si="4"/>
        <v>-2.2204460492503131E-14</v>
      </c>
    </row>
    <row r="314" spans="1:7">
      <c r="A314" s="32">
        <v>43861</v>
      </c>
      <c r="B314" s="404" t="s">
        <v>11</v>
      </c>
      <c r="C314" s="404" t="s">
        <v>12</v>
      </c>
      <c r="D314" t="s">
        <v>13</v>
      </c>
      <c r="E314" s="38">
        <v>20.9</v>
      </c>
      <c r="G314" s="38">
        <f t="shared" si="4"/>
        <v>20.899999999999977</v>
      </c>
    </row>
    <row r="315" spans="1:7">
      <c r="B315" s="405"/>
      <c r="C315" s="405"/>
      <c r="D315" t="s">
        <v>14</v>
      </c>
      <c r="E315" s="38">
        <v>4.5</v>
      </c>
      <c r="G315" s="38">
        <f t="shared" si="4"/>
        <v>25.399999999999977</v>
      </c>
    </row>
    <row r="316" spans="1:7">
      <c r="B316" s="405"/>
      <c r="C316" s="405"/>
      <c r="D316" t="s">
        <v>15</v>
      </c>
      <c r="E316" s="38">
        <v>60</v>
      </c>
      <c r="G316" s="38">
        <f t="shared" si="4"/>
        <v>85.399999999999977</v>
      </c>
    </row>
    <row r="317" spans="1:7">
      <c r="B317" s="405"/>
      <c r="C317" s="405"/>
      <c r="D317" t="s">
        <v>31</v>
      </c>
      <c r="E317" s="38">
        <v>5</v>
      </c>
      <c r="G317" s="38">
        <f t="shared" si="4"/>
        <v>90.399999999999977</v>
      </c>
    </row>
    <row r="318" spans="1:7">
      <c r="A318" s="30">
        <v>43886</v>
      </c>
      <c r="B318" s="405">
        <v>19804</v>
      </c>
      <c r="C318" s="405" t="s">
        <v>12</v>
      </c>
      <c r="D318" t="s">
        <v>13</v>
      </c>
      <c r="F318" s="38">
        <v>20.9</v>
      </c>
      <c r="G318" s="38">
        <f t="shared" si="4"/>
        <v>69.499999999999972</v>
      </c>
    </row>
    <row r="319" spans="1:7">
      <c r="A319" s="30">
        <v>43886</v>
      </c>
      <c r="B319" s="405">
        <v>19804</v>
      </c>
      <c r="C319" s="405" t="s">
        <v>12</v>
      </c>
      <c r="D319" t="s">
        <v>14</v>
      </c>
      <c r="F319" s="38">
        <v>4.5</v>
      </c>
      <c r="G319" s="38">
        <f t="shared" si="4"/>
        <v>64.999999999999972</v>
      </c>
    </row>
    <row r="320" spans="1:7">
      <c r="A320" s="30">
        <v>43906</v>
      </c>
      <c r="B320" s="405">
        <v>19902</v>
      </c>
      <c r="C320" s="405" t="s">
        <v>12</v>
      </c>
      <c r="D320" t="s">
        <v>15</v>
      </c>
      <c r="F320" s="38">
        <v>60</v>
      </c>
      <c r="G320" s="38">
        <f t="shared" si="4"/>
        <v>4.9999999999999716</v>
      </c>
    </row>
    <row r="321" spans="1:7">
      <c r="A321" s="30">
        <v>43906</v>
      </c>
      <c r="B321" s="405">
        <v>19902</v>
      </c>
      <c r="C321" s="405" t="s">
        <v>12</v>
      </c>
      <c r="D321" t="s">
        <v>16</v>
      </c>
      <c r="F321" s="38">
        <v>5</v>
      </c>
      <c r="G321" s="38">
        <f t="shared" si="4"/>
        <v>-2.8421709430404007E-14</v>
      </c>
    </row>
    <row r="322" spans="1:7">
      <c r="A322" s="32">
        <v>43890</v>
      </c>
      <c r="B322" s="404" t="s">
        <v>11</v>
      </c>
      <c r="C322" s="404" t="s">
        <v>19</v>
      </c>
      <c r="D322" t="s">
        <v>13</v>
      </c>
      <c r="E322" s="38">
        <v>21.7</v>
      </c>
      <c r="G322" s="38">
        <f t="shared" si="4"/>
        <v>21.699999999999971</v>
      </c>
    </row>
    <row r="323" spans="1:7">
      <c r="B323" s="405"/>
      <c r="C323" s="405"/>
      <c r="D323" t="s">
        <v>14</v>
      </c>
      <c r="E323" s="38">
        <v>4.8</v>
      </c>
      <c r="G323" s="38">
        <f t="shared" si="4"/>
        <v>26.499999999999972</v>
      </c>
    </row>
    <row r="324" spans="1:7">
      <c r="B324" s="405"/>
      <c r="C324" s="405"/>
      <c r="D324" t="s">
        <v>15</v>
      </c>
      <c r="E324" s="38">
        <v>58</v>
      </c>
      <c r="G324" s="38">
        <f t="shared" si="4"/>
        <v>84.499999999999972</v>
      </c>
    </row>
    <row r="325" spans="1:7">
      <c r="B325" s="405"/>
      <c r="C325" s="405"/>
      <c r="D325" t="s">
        <v>31</v>
      </c>
      <c r="E325" s="38">
        <v>5</v>
      </c>
      <c r="G325" s="38">
        <f t="shared" si="4"/>
        <v>89.499999999999972</v>
      </c>
    </row>
    <row r="326" spans="1:7">
      <c r="A326" s="30">
        <v>43906</v>
      </c>
      <c r="B326" s="405">
        <v>19902</v>
      </c>
      <c r="C326" s="405" t="s">
        <v>19</v>
      </c>
      <c r="D326" t="s">
        <v>15</v>
      </c>
      <c r="F326" s="38">
        <v>58</v>
      </c>
      <c r="G326" s="38">
        <f t="shared" si="4"/>
        <v>31.499999999999972</v>
      </c>
    </row>
    <row r="327" spans="1:7">
      <c r="A327" s="30">
        <v>43906</v>
      </c>
      <c r="B327" s="405">
        <v>19902</v>
      </c>
      <c r="C327" s="405" t="s">
        <v>19</v>
      </c>
      <c r="D327" t="s">
        <v>16</v>
      </c>
      <c r="F327" s="38">
        <v>5</v>
      </c>
      <c r="G327" s="38">
        <f t="shared" si="4"/>
        <v>26.499999999999972</v>
      </c>
    </row>
    <row r="328" spans="1:7">
      <c r="A328" s="30">
        <v>44152</v>
      </c>
      <c r="B328" s="405">
        <v>20707</v>
      </c>
      <c r="C328" s="405" t="s">
        <v>19</v>
      </c>
      <c r="D328" t="s">
        <v>13</v>
      </c>
      <c r="F328" s="38">
        <v>21.7</v>
      </c>
      <c r="G328" s="38">
        <f t="shared" si="4"/>
        <v>4.7999999999999723</v>
      </c>
    </row>
    <row r="329" spans="1:7">
      <c r="A329" s="30">
        <v>44152</v>
      </c>
      <c r="B329" s="405">
        <v>20707</v>
      </c>
      <c r="C329" s="405" t="s">
        <v>19</v>
      </c>
      <c r="D329" t="s">
        <v>14</v>
      </c>
      <c r="F329" s="38">
        <v>4.8</v>
      </c>
      <c r="G329" s="38">
        <f t="shared" ref="G329:G392" si="5">+G328+E329-F329</f>
        <v>-2.7533531010703882E-14</v>
      </c>
    </row>
    <row r="330" spans="1:7">
      <c r="A330" s="32">
        <v>43921</v>
      </c>
      <c r="B330" s="404" t="s">
        <v>11</v>
      </c>
      <c r="C330" s="404" t="s">
        <v>20</v>
      </c>
      <c r="D330" t="s">
        <v>13</v>
      </c>
      <c r="E330" s="38">
        <v>22.7</v>
      </c>
      <c r="G330" s="38">
        <f t="shared" si="5"/>
        <v>22.699999999999971</v>
      </c>
    </row>
    <row r="331" spans="1:7">
      <c r="B331" s="405"/>
      <c r="C331" s="405"/>
      <c r="D331" t="s">
        <v>14</v>
      </c>
      <c r="E331" s="38">
        <v>4.9000000000000004</v>
      </c>
      <c r="G331" s="38">
        <f t="shared" si="5"/>
        <v>27.599999999999973</v>
      </c>
    </row>
    <row r="332" spans="1:7">
      <c r="B332" s="405"/>
      <c r="C332" s="405"/>
      <c r="D332" t="s">
        <v>15</v>
      </c>
      <c r="E332" s="38">
        <v>60</v>
      </c>
      <c r="G332" s="38">
        <f t="shared" si="5"/>
        <v>87.599999999999966</v>
      </c>
    </row>
    <row r="333" spans="1:7">
      <c r="B333" s="405"/>
      <c r="C333" s="405"/>
      <c r="D333" t="s">
        <v>31</v>
      </c>
      <c r="E333" s="38">
        <v>5</v>
      </c>
      <c r="G333" s="38">
        <f t="shared" si="5"/>
        <v>92.599999999999966</v>
      </c>
    </row>
    <row r="334" spans="1:7">
      <c r="A334" s="30">
        <v>43906</v>
      </c>
      <c r="B334" s="405">
        <v>19902</v>
      </c>
      <c r="C334" s="405" t="s">
        <v>20</v>
      </c>
      <c r="D334" t="s">
        <v>15</v>
      </c>
      <c r="F334" s="38">
        <v>60</v>
      </c>
      <c r="G334" s="38">
        <f t="shared" si="5"/>
        <v>32.599999999999966</v>
      </c>
    </row>
    <row r="335" spans="1:7">
      <c r="A335" s="30">
        <v>43906</v>
      </c>
      <c r="B335" s="405">
        <v>19902</v>
      </c>
      <c r="C335" s="405" t="s">
        <v>20</v>
      </c>
      <c r="D335" t="s">
        <v>16</v>
      </c>
      <c r="F335" s="38">
        <v>5</v>
      </c>
      <c r="G335" s="38">
        <f t="shared" si="5"/>
        <v>27.599999999999966</v>
      </c>
    </row>
    <row r="336" spans="1:7">
      <c r="A336" s="30">
        <v>44152</v>
      </c>
      <c r="B336" s="405">
        <v>20707</v>
      </c>
      <c r="C336" s="405" t="s">
        <v>20</v>
      </c>
      <c r="D336" t="s">
        <v>13</v>
      </c>
      <c r="F336" s="38">
        <v>22.7</v>
      </c>
      <c r="G336" s="38">
        <f t="shared" si="5"/>
        <v>4.8999999999999666</v>
      </c>
    </row>
    <row r="337" spans="1:8">
      <c r="A337" s="30">
        <v>44152</v>
      </c>
      <c r="B337" s="405">
        <v>20707</v>
      </c>
      <c r="C337" s="405" t="s">
        <v>20</v>
      </c>
      <c r="D337" t="s">
        <v>14</v>
      </c>
      <c r="F337" s="38">
        <v>4.9000000000000004</v>
      </c>
      <c r="G337" s="38">
        <f t="shared" si="5"/>
        <v>-3.3750779948604759E-14</v>
      </c>
    </row>
    <row r="338" spans="1:8">
      <c r="A338" s="32">
        <v>43951</v>
      </c>
      <c r="B338" s="404" t="s">
        <v>11</v>
      </c>
      <c r="C338" s="404" t="s">
        <v>21</v>
      </c>
      <c r="D338" t="s">
        <v>13</v>
      </c>
      <c r="E338" s="38">
        <v>23.5</v>
      </c>
      <c r="G338" s="38">
        <f t="shared" si="5"/>
        <v>23.499999999999964</v>
      </c>
    </row>
    <row r="339" spans="1:8">
      <c r="B339" s="405"/>
      <c r="C339" s="405"/>
      <c r="D339" t="s">
        <v>14</v>
      </c>
      <c r="E339" s="38">
        <v>4.5999999999999996</v>
      </c>
      <c r="G339" s="38">
        <f t="shared" si="5"/>
        <v>28.099999999999966</v>
      </c>
    </row>
    <row r="340" spans="1:8">
      <c r="B340" s="405"/>
      <c r="C340" s="405"/>
      <c r="D340" t="s">
        <v>15</v>
      </c>
      <c r="E340" s="38">
        <v>60</v>
      </c>
      <c r="G340" s="38">
        <f t="shared" si="5"/>
        <v>88.099999999999966</v>
      </c>
    </row>
    <row r="341" spans="1:8">
      <c r="B341" s="405"/>
      <c r="C341" s="405"/>
      <c r="D341" t="s">
        <v>31</v>
      </c>
      <c r="E341" s="38">
        <v>5</v>
      </c>
      <c r="G341" s="38">
        <f t="shared" si="5"/>
        <v>93.099999999999966</v>
      </c>
    </row>
    <row r="342" spans="1:8">
      <c r="A342" s="30">
        <v>43965</v>
      </c>
      <c r="B342" s="405">
        <v>19984</v>
      </c>
      <c r="C342" s="405" t="s">
        <v>21</v>
      </c>
      <c r="D342" t="s">
        <v>15</v>
      </c>
      <c r="F342" s="38">
        <v>60</v>
      </c>
      <c r="G342" s="38">
        <f t="shared" si="5"/>
        <v>33.099999999999966</v>
      </c>
      <c r="H342" s="13"/>
    </row>
    <row r="343" spans="1:8">
      <c r="A343" s="30">
        <v>43965</v>
      </c>
      <c r="B343" s="405">
        <v>19984</v>
      </c>
      <c r="C343" s="405" t="s">
        <v>21</v>
      </c>
      <c r="D343" t="s">
        <v>31</v>
      </c>
      <c r="F343" s="38">
        <v>5</v>
      </c>
      <c r="G343" s="38">
        <f t="shared" si="5"/>
        <v>28.099999999999966</v>
      </c>
    </row>
    <row r="344" spans="1:8">
      <c r="A344" s="30">
        <v>44152</v>
      </c>
      <c r="B344" s="405">
        <v>20707</v>
      </c>
      <c r="C344" s="405" t="s">
        <v>21</v>
      </c>
      <c r="D344" t="s">
        <v>13</v>
      </c>
      <c r="F344" s="38">
        <v>23.5</v>
      </c>
      <c r="G344" s="38">
        <f t="shared" si="5"/>
        <v>4.5999999999999659</v>
      </c>
    </row>
    <row r="345" spans="1:8">
      <c r="A345" s="30">
        <v>44152</v>
      </c>
      <c r="B345" s="405">
        <v>20707</v>
      </c>
      <c r="C345" s="405" t="s">
        <v>21</v>
      </c>
      <c r="D345" t="s">
        <v>14</v>
      </c>
      <c r="F345" s="38">
        <v>4.5999999999999996</v>
      </c>
      <c r="G345" s="38">
        <f t="shared" si="5"/>
        <v>-3.3750779948604759E-14</v>
      </c>
    </row>
    <row r="346" spans="1:8">
      <c r="A346" s="32">
        <v>43982</v>
      </c>
      <c r="B346" s="404" t="s">
        <v>11</v>
      </c>
      <c r="C346" s="404" t="s">
        <v>22</v>
      </c>
      <c r="D346" t="s">
        <v>13</v>
      </c>
      <c r="E346" s="38">
        <v>21.8</v>
      </c>
      <c r="G346" s="38">
        <f t="shared" si="5"/>
        <v>21.799999999999969</v>
      </c>
    </row>
    <row r="347" spans="1:8">
      <c r="A347" s="32"/>
      <c r="B347" s="404"/>
      <c r="C347" s="404"/>
      <c r="D347" t="s">
        <v>14</v>
      </c>
      <c r="E347" s="38">
        <v>2.5</v>
      </c>
      <c r="G347" s="38">
        <f t="shared" si="5"/>
        <v>24.299999999999969</v>
      </c>
    </row>
    <row r="348" spans="1:8">
      <c r="A348" s="32"/>
      <c r="B348" s="404"/>
      <c r="C348" s="404"/>
      <c r="D348" t="s">
        <v>15</v>
      </c>
      <c r="E348" s="38">
        <v>60</v>
      </c>
      <c r="G348" s="38">
        <f t="shared" si="5"/>
        <v>84.299999999999969</v>
      </c>
    </row>
    <row r="349" spans="1:8">
      <c r="B349" s="405"/>
      <c r="C349" s="405"/>
      <c r="D349" t="s">
        <v>31</v>
      </c>
      <c r="E349" s="38">
        <v>5</v>
      </c>
      <c r="G349" s="38">
        <f t="shared" si="5"/>
        <v>89.299999999999969</v>
      </c>
    </row>
    <row r="350" spans="1:8">
      <c r="A350" s="30">
        <v>43965</v>
      </c>
      <c r="B350" s="405">
        <v>19984</v>
      </c>
      <c r="C350" s="405" t="s">
        <v>22</v>
      </c>
      <c r="D350" t="s">
        <v>15</v>
      </c>
      <c r="F350" s="38">
        <v>60</v>
      </c>
      <c r="G350" s="38">
        <f t="shared" si="5"/>
        <v>29.299999999999969</v>
      </c>
    </row>
    <row r="351" spans="1:8">
      <c r="A351" s="30">
        <v>43965</v>
      </c>
      <c r="B351" s="405">
        <v>19984</v>
      </c>
      <c r="C351" s="405" t="s">
        <v>22</v>
      </c>
      <c r="D351" t="s">
        <v>31</v>
      </c>
      <c r="F351" s="38">
        <v>5</v>
      </c>
      <c r="G351" s="38">
        <f t="shared" si="5"/>
        <v>24.299999999999969</v>
      </c>
    </row>
    <row r="352" spans="1:8">
      <c r="A352" s="30">
        <v>44152</v>
      </c>
      <c r="B352" s="405">
        <v>20707</v>
      </c>
      <c r="C352" s="405" t="s">
        <v>22</v>
      </c>
      <c r="D352" t="s">
        <v>13</v>
      </c>
      <c r="F352" s="38">
        <v>21.8</v>
      </c>
      <c r="G352" s="38">
        <f t="shared" si="5"/>
        <v>2.499999999999968</v>
      </c>
    </row>
    <row r="353" spans="1:7">
      <c r="A353" s="30">
        <v>44152</v>
      </c>
      <c r="B353" s="405">
        <v>20707</v>
      </c>
      <c r="C353" s="405" t="s">
        <v>22</v>
      </c>
      <c r="D353" t="s">
        <v>14</v>
      </c>
      <c r="F353" s="38">
        <v>2.5</v>
      </c>
      <c r="G353" s="38">
        <f t="shared" si="5"/>
        <v>-3.1974423109204508E-14</v>
      </c>
    </row>
    <row r="354" spans="1:7">
      <c r="A354" s="32">
        <v>44012</v>
      </c>
      <c r="B354" s="404" t="s">
        <v>11</v>
      </c>
      <c r="C354" s="404" t="s">
        <v>23</v>
      </c>
      <c r="D354" t="s">
        <v>13</v>
      </c>
      <c r="E354" s="38">
        <v>19.3</v>
      </c>
      <c r="G354" s="38">
        <f t="shared" si="5"/>
        <v>19.299999999999969</v>
      </c>
    </row>
    <row r="355" spans="1:7">
      <c r="B355" s="405"/>
      <c r="C355" s="405"/>
      <c r="D355" t="s">
        <v>14</v>
      </c>
      <c r="E355" s="38">
        <v>1.2</v>
      </c>
      <c r="G355" s="38">
        <f t="shared" si="5"/>
        <v>20.499999999999968</v>
      </c>
    </row>
    <row r="356" spans="1:7">
      <c r="B356" s="405"/>
      <c r="C356" s="405"/>
      <c r="D356" t="s">
        <v>15</v>
      </c>
      <c r="E356" s="38">
        <v>60</v>
      </c>
      <c r="G356" s="38">
        <f t="shared" si="5"/>
        <v>80.499999999999972</v>
      </c>
    </row>
    <row r="357" spans="1:7">
      <c r="B357" s="405"/>
      <c r="C357" s="405"/>
      <c r="D357" t="s">
        <v>31</v>
      </c>
      <c r="E357" s="38">
        <v>5</v>
      </c>
      <c r="G357" s="38">
        <f t="shared" si="5"/>
        <v>85.499999999999972</v>
      </c>
    </row>
    <row r="358" spans="1:7">
      <c r="A358" s="30">
        <v>44063</v>
      </c>
      <c r="B358" s="405">
        <v>20224</v>
      </c>
      <c r="C358" s="405" t="s">
        <v>23</v>
      </c>
      <c r="D358" t="s">
        <v>15</v>
      </c>
      <c r="F358" s="38">
        <v>60</v>
      </c>
      <c r="G358" s="38">
        <f t="shared" si="5"/>
        <v>25.499999999999972</v>
      </c>
    </row>
    <row r="359" spans="1:7">
      <c r="A359" s="30">
        <v>44063</v>
      </c>
      <c r="B359" s="405">
        <v>20224</v>
      </c>
      <c r="C359" s="405" t="s">
        <v>23</v>
      </c>
      <c r="D359" t="s">
        <v>31</v>
      </c>
      <c r="F359" s="38">
        <v>5</v>
      </c>
      <c r="G359" s="38">
        <f t="shared" si="5"/>
        <v>20.499999999999972</v>
      </c>
    </row>
    <row r="360" spans="1:7">
      <c r="A360" s="30">
        <v>44155</v>
      </c>
      <c r="B360" s="405">
        <v>20795</v>
      </c>
      <c r="C360" s="405" t="s">
        <v>23</v>
      </c>
      <c r="D360" t="s">
        <v>13</v>
      </c>
      <c r="F360" s="38">
        <v>19.3</v>
      </c>
      <c r="G360" s="38">
        <f t="shared" si="5"/>
        <v>1.1999999999999709</v>
      </c>
    </row>
    <row r="361" spans="1:7">
      <c r="A361" s="30">
        <v>44155</v>
      </c>
      <c r="B361" s="405">
        <v>20795</v>
      </c>
      <c r="C361" s="405" t="s">
        <v>23</v>
      </c>
      <c r="D361" t="s">
        <v>14</v>
      </c>
      <c r="F361" s="38">
        <v>1.2</v>
      </c>
      <c r="G361" s="38">
        <f t="shared" si="5"/>
        <v>-2.9087843245179101E-14</v>
      </c>
    </row>
    <row r="362" spans="1:7">
      <c r="A362" s="32">
        <v>44043</v>
      </c>
      <c r="B362" s="404" t="s">
        <v>5</v>
      </c>
      <c r="C362" s="404" t="s">
        <v>24</v>
      </c>
      <c r="D362" t="s">
        <v>13</v>
      </c>
      <c r="E362" s="38">
        <v>23.4</v>
      </c>
      <c r="G362" s="38">
        <f t="shared" si="5"/>
        <v>23.39999999999997</v>
      </c>
    </row>
    <row r="363" spans="1:7">
      <c r="B363" s="405"/>
      <c r="C363" s="405"/>
      <c r="D363" t="s">
        <v>14</v>
      </c>
      <c r="E363" s="38">
        <v>6.2</v>
      </c>
      <c r="G363" s="38">
        <f t="shared" si="5"/>
        <v>29.599999999999969</v>
      </c>
    </row>
    <row r="364" spans="1:7">
      <c r="B364" s="405"/>
      <c r="C364" s="405"/>
      <c r="D364" t="s">
        <v>15</v>
      </c>
      <c r="E364" s="38">
        <v>60</v>
      </c>
      <c r="G364" s="38">
        <f t="shared" si="5"/>
        <v>89.599999999999966</v>
      </c>
    </row>
    <row r="365" spans="1:7">
      <c r="A365" s="30">
        <v>44063</v>
      </c>
      <c r="B365" s="405">
        <v>20224</v>
      </c>
      <c r="C365" s="405" t="s">
        <v>24</v>
      </c>
      <c r="D365" t="s">
        <v>31</v>
      </c>
      <c r="E365" s="38">
        <v>5</v>
      </c>
      <c r="F365" s="38">
        <v>60</v>
      </c>
      <c r="G365" s="38">
        <f t="shared" si="5"/>
        <v>34.599999999999966</v>
      </c>
    </row>
    <row r="366" spans="1:7">
      <c r="A366" s="30">
        <v>44063</v>
      </c>
      <c r="B366" s="405">
        <v>20224</v>
      </c>
      <c r="C366" s="405" t="s">
        <v>24</v>
      </c>
      <c r="D366" t="s">
        <v>15</v>
      </c>
      <c r="F366" s="38">
        <v>5</v>
      </c>
      <c r="G366" s="38">
        <f t="shared" si="5"/>
        <v>29.599999999999966</v>
      </c>
    </row>
    <row r="367" spans="1:7">
      <c r="A367" s="30">
        <v>44155</v>
      </c>
      <c r="B367" s="405">
        <v>20795</v>
      </c>
      <c r="C367" s="405" t="s">
        <v>24</v>
      </c>
      <c r="D367" t="s">
        <v>13</v>
      </c>
      <c r="F367" s="38">
        <v>23.4</v>
      </c>
      <c r="G367" s="38">
        <f t="shared" si="5"/>
        <v>6.1999999999999673</v>
      </c>
    </row>
    <row r="368" spans="1:7">
      <c r="A368" s="30">
        <v>44155</v>
      </c>
      <c r="B368" s="405">
        <v>20795</v>
      </c>
      <c r="C368" s="405" t="s">
        <v>24</v>
      </c>
      <c r="D368" t="s">
        <v>14</v>
      </c>
      <c r="F368" s="38">
        <v>6.2</v>
      </c>
      <c r="G368" s="38">
        <f t="shared" si="5"/>
        <v>-3.2862601528904634E-14</v>
      </c>
    </row>
    <row r="369" spans="1:7">
      <c r="A369" s="32">
        <v>44074</v>
      </c>
      <c r="B369" s="404" t="s">
        <v>11</v>
      </c>
      <c r="C369" s="404" t="s">
        <v>25</v>
      </c>
      <c r="D369" t="s">
        <v>13</v>
      </c>
      <c r="E369" s="38">
        <v>22.5</v>
      </c>
      <c r="G369" s="38">
        <f t="shared" si="5"/>
        <v>22.499999999999968</v>
      </c>
    </row>
    <row r="370" spans="1:7">
      <c r="B370" s="405"/>
      <c r="C370" s="405"/>
      <c r="D370" t="s">
        <v>14</v>
      </c>
      <c r="E370" s="38">
        <v>4.4000000000000004</v>
      </c>
      <c r="G370" s="38">
        <f t="shared" si="5"/>
        <v>26.89999999999997</v>
      </c>
    </row>
    <row r="371" spans="1:7">
      <c r="B371" s="405"/>
      <c r="C371" s="405"/>
      <c r="D371" t="s">
        <v>15</v>
      </c>
      <c r="E371" s="38">
        <v>60</v>
      </c>
      <c r="G371" s="38">
        <f t="shared" si="5"/>
        <v>86.899999999999977</v>
      </c>
    </row>
    <row r="372" spans="1:7">
      <c r="B372" s="405"/>
      <c r="C372" s="405"/>
      <c r="D372" t="s">
        <v>31</v>
      </c>
      <c r="E372" s="38">
        <v>5</v>
      </c>
      <c r="G372" s="38">
        <f t="shared" si="5"/>
        <v>91.899999999999977</v>
      </c>
    </row>
    <row r="373" spans="1:7">
      <c r="B373" s="405"/>
      <c r="C373" s="405"/>
      <c r="D373" t="s">
        <v>37</v>
      </c>
      <c r="E373" s="38">
        <v>15</v>
      </c>
      <c r="G373" s="38">
        <f t="shared" si="5"/>
        <v>106.89999999999998</v>
      </c>
    </row>
    <row r="374" spans="1:7">
      <c r="A374" s="30">
        <v>44063</v>
      </c>
      <c r="B374" s="405">
        <v>20224</v>
      </c>
      <c r="C374" s="405" t="s">
        <v>25</v>
      </c>
      <c r="D374" t="s">
        <v>15</v>
      </c>
      <c r="F374" s="38">
        <v>60</v>
      </c>
      <c r="G374" s="38">
        <f t="shared" si="5"/>
        <v>46.899999999999977</v>
      </c>
    </row>
    <row r="375" spans="1:7">
      <c r="A375" s="30">
        <v>44063</v>
      </c>
      <c r="B375" s="405">
        <v>20224</v>
      </c>
      <c r="C375" s="405" t="s">
        <v>25</v>
      </c>
      <c r="D375" t="s">
        <v>31</v>
      </c>
      <c r="F375" s="38">
        <v>5</v>
      </c>
      <c r="G375" s="38">
        <f t="shared" si="5"/>
        <v>41.899999999999977</v>
      </c>
    </row>
    <row r="376" spans="1:7">
      <c r="A376" s="30">
        <v>44159</v>
      </c>
      <c r="B376" s="405">
        <v>20916</v>
      </c>
      <c r="C376" s="405" t="s">
        <v>25</v>
      </c>
      <c r="D376" t="s">
        <v>13</v>
      </c>
      <c r="F376" s="38">
        <v>22.5</v>
      </c>
      <c r="G376" s="38">
        <f t="shared" si="5"/>
        <v>19.399999999999977</v>
      </c>
    </row>
    <row r="377" spans="1:7">
      <c r="A377" s="30">
        <v>44183</v>
      </c>
      <c r="B377" s="405">
        <v>21113</v>
      </c>
      <c r="C377" s="405" t="s">
        <v>25</v>
      </c>
      <c r="D377" t="s">
        <v>14</v>
      </c>
      <c r="F377" s="38">
        <v>4.4000000000000004</v>
      </c>
      <c r="G377" s="38">
        <f t="shared" si="5"/>
        <v>14.999999999999977</v>
      </c>
    </row>
    <row r="378" spans="1:7">
      <c r="A378" s="30">
        <v>44251</v>
      </c>
      <c r="B378" s="405">
        <v>21621</v>
      </c>
      <c r="C378" s="405" t="s">
        <v>25</v>
      </c>
      <c r="D378" t="s">
        <v>37</v>
      </c>
      <c r="F378" s="38">
        <v>15</v>
      </c>
      <c r="G378" s="38">
        <f t="shared" si="5"/>
        <v>-2.3092638912203256E-14</v>
      </c>
    </row>
    <row r="379" spans="1:7">
      <c r="A379" s="32">
        <v>44104</v>
      </c>
      <c r="B379" s="404" t="s">
        <v>11</v>
      </c>
      <c r="C379" s="404" t="s">
        <v>26</v>
      </c>
      <c r="D379" t="s">
        <v>13</v>
      </c>
      <c r="E379" s="38">
        <v>23</v>
      </c>
      <c r="G379" s="38">
        <f t="shared" si="5"/>
        <v>22.999999999999979</v>
      </c>
    </row>
    <row r="380" spans="1:7">
      <c r="B380" s="405"/>
      <c r="C380" s="405"/>
      <c r="D380" t="s">
        <v>14</v>
      </c>
      <c r="E380" s="38">
        <v>5.0999999999999996</v>
      </c>
      <c r="G380" s="38">
        <f t="shared" si="5"/>
        <v>28.09999999999998</v>
      </c>
    </row>
    <row r="381" spans="1:7">
      <c r="B381" s="405"/>
      <c r="C381" s="405"/>
      <c r="D381" t="s">
        <v>15</v>
      </c>
      <c r="E381" s="38">
        <v>60</v>
      </c>
      <c r="G381" s="38">
        <f t="shared" si="5"/>
        <v>88.09999999999998</v>
      </c>
    </row>
    <row r="382" spans="1:7">
      <c r="B382" s="405"/>
      <c r="C382" s="405"/>
      <c r="D382" t="s">
        <v>31</v>
      </c>
      <c r="E382" s="38">
        <v>5</v>
      </c>
      <c r="G382" s="38">
        <f t="shared" si="5"/>
        <v>93.09999999999998</v>
      </c>
    </row>
    <row r="383" spans="1:7">
      <c r="B383" s="405"/>
      <c r="C383" s="405"/>
      <c r="D383" t="s">
        <v>37</v>
      </c>
      <c r="E383" s="38">
        <v>8.5</v>
      </c>
      <c r="G383" s="38">
        <f t="shared" si="5"/>
        <v>101.59999999999998</v>
      </c>
    </row>
    <row r="384" spans="1:7">
      <c r="A384" s="30">
        <v>44183</v>
      </c>
      <c r="B384" s="405">
        <v>21107</v>
      </c>
      <c r="C384" s="405" t="s">
        <v>26</v>
      </c>
      <c r="D384" t="s">
        <v>15</v>
      </c>
      <c r="F384" s="38">
        <v>60</v>
      </c>
      <c r="G384" s="38">
        <f t="shared" si="5"/>
        <v>41.59999999999998</v>
      </c>
    </row>
    <row r="385" spans="1:7">
      <c r="A385" s="30">
        <v>44183</v>
      </c>
      <c r="B385" s="405">
        <v>21107</v>
      </c>
      <c r="C385" s="405" t="s">
        <v>26</v>
      </c>
      <c r="D385" t="s">
        <v>16</v>
      </c>
      <c r="F385" s="38">
        <v>5</v>
      </c>
      <c r="G385" s="38">
        <f t="shared" si="5"/>
        <v>36.59999999999998</v>
      </c>
    </row>
    <row r="386" spans="1:7">
      <c r="A386" s="30">
        <v>44183</v>
      </c>
      <c r="B386" s="405">
        <v>21113</v>
      </c>
      <c r="C386" s="405" t="s">
        <v>26</v>
      </c>
      <c r="D386" t="s">
        <v>13</v>
      </c>
      <c r="F386" s="38">
        <v>23</v>
      </c>
      <c r="G386" s="38">
        <f t="shared" si="5"/>
        <v>13.59999999999998</v>
      </c>
    </row>
    <row r="387" spans="1:7">
      <c r="A387" s="30">
        <v>44183</v>
      </c>
      <c r="B387" s="405">
        <v>21113</v>
      </c>
      <c r="C387" s="405" t="s">
        <v>26</v>
      </c>
      <c r="D387" t="s">
        <v>14</v>
      </c>
      <c r="F387" s="38">
        <v>5.0999999999999996</v>
      </c>
      <c r="G387" s="38">
        <f t="shared" si="5"/>
        <v>8.4999999999999805</v>
      </c>
    </row>
    <row r="388" spans="1:7">
      <c r="A388" s="30">
        <v>44251</v>
      </c>
      <c r="B388" s="405">
        <v>21621</v>
      </c>
      <c r="C388" s="405" t="s">
        <v>26</v>
      </c>
      <c r="D388" t="s">
        <v>37</v>
      </c>
      <c r="F388" s="38">
        <v>8.5</v>
      </c>
      <c r="G388" s="38">
        <f t="shared" si="5"/>
        <v>-1.9539925233402755E-14</v>
      </c>
    </row>
    <row r="389" spans="1:7">
      <c r="A389" s="32">
        <v>44135</v>
      </c>
      <c r="B389" s="404" t="s">
        <v>11</v>
      </c>
      <c r="C389" s="404" t="s">
        <v>27</v>
      </c>
      <c r="D389" t="s">
        <v>13</v>
      </c>
      <c r="E389" s="38">
        <v>27</v>
      </c>
      <c r="G389" s="38">
        <f t="shared" si="5"/>
        <v>26.999999999999979</v>
      </c>
    </row>
    <row r="390" spans="1:7">
      <c r="B390" s="405"/>
      <c r="C390" s="405"/>
      <c r="D390" t="s">
        <v>14</v>
      </c>
      <c r="E390" s="38">
        <v>5.4</v>
      </c>
      <c r="G390" s="38">
        <f t="shared" si="5"/>
        <v>32.399999999999977</v>
      </c>
    </row>
    <row r="391" spans="1:7">
      <c r="B391" s="405"/>
      <c r="C391" s="405"/>
      <c r="D391" t="s">
        <v>15</v>
      </c>
      <c r="E391" s="38">
        <v>60</v>
      </c>
      <c r="G391" s="38">
        <f t="shared" si="5"/>
        <v>92.399999999999977</v>
      </c>
    </row>
    <row r="392" spans="1:7">
      <c r="B392" s="405"/>
      <c r="C392" s="405"/>
      <c r="D392" t="s">
        <v>31</v>
      </c>
      <c r="E392" s="38">
        <v>5</v>
      </c>
      <c r="G392" s="38">
        <f t="shared" si="5"/>
        <v>97.399999999999977</v>
      </c>
    </row>
    <row r="393" spans="1:7">
      <c r="B393" s="405"/>
      <c r="C393" s="405"/>
      <c r="D393" s="56" t="s">
        <v>38</v>
      </c>
      <c r="E393" s="38">
        <v>10</v>
      </c>
      <c r="G393" s="38">
        <f t="shared" ref="G393:G456" si="6">+G392+E393-F393</f>
        <v>107.39999999999998</v>
      </c>
    </row>
    <row r="394" spans="1:7">
      <c r="B394" s="405"/>
      <c r="C394" s="405"/>
      <c r="D394" s="56" t="s">
        <v>39</v>
      </c>
      <c r="E394" s="38">
        <v>10</v>
      </c>
      <c r="G394" s="38">
        <f t="shared" si="6"/>
        <v>117.39999999999998</v>
      </c>
    </row>
    <row r="395" spans="1:7">
      <c r="A395" s="30">
        <v>44183</v>
      </c>
      <c r="B395" s="405">
        <v>21107</v>
      </c>
      <c r="C395" s="405" t="s">
        <v>27</v>
      </c>
      <c r="D395" s="56" t="s">
        <v>15</v>
      </c>
      <c r="F395" s="38">
        <v>60</v>
      </c>
      <c r="G395" s="38">
        <f t="shared" si="6"/>
        <v>57.399999999999977</v>
      </c>
    </row>
    <row r="396" spans="1:7">
      <c r="A396" s="30">
        <v>44183</v>
      </c>
      <c r="B396" s="405">
        <v>21107</v>
      </c>
      <c r="C396" s="405" t="s">
        <v>27</v>
      </c>
      <c r="D396" s="56" t="s">
        <v>16</v>
      </c>
      <c r="F396" s="38">
        <v>5</v>
      </c>
      <c r="G396" s="38">
        <f t="shared" si="6"/>
        <v>52.399999999999977</v>
      </c>
    </row>
    <row r="397" spans="1:7">
      <c r="A397" s="30">
        <v>44183</v>
      </c>
      <c r="B397" s="405">
        <v>21107</v>
      </c>
      <c r="C397" s="405" t="s">
        <v>27</v>
      </c>
      <c r="D397" s="56" t="s">
        <v>38</v>
      </c>
      <c r="F397" s="38">
        <v>10</v>
      </c>
      <c r="G397" s="38">
        <f t="shared" si="6"/>
        <v>42.399999999999977</v>
      </c>
    </row>
    <row r="398" spans="1:7">
      <c r="A398" s="30">
        <v>44183</v>
      </c>
      <c r="B398" s="405">
        <v>21107</v>
      </c>
      <c r="C398" s="405" t="s">
        <v>27</v>
      </c>
      <c r="D398" s="56" t="s">
        <v>39</v>
      </c>
      <c r="F398" s="38">
        <v>10</v>
      </c>
      <c r="G398" s="38">
        <f t="shared" si="6"/>
        <v>32.399999999999977</v>
      </c>
    </row>
    <row r="399" spans="1:7">
      <c r="A399" s="30">
        <v>44183</v>
      </c>
      <c r="B399" s="405">
        <v>21113</v>
      </c>
      <c r="C399" s="405" t="s">
        <v>27</v>
      </c>
      <c r="D399" s="56" t="s">
        <v>13</v>
      </c>
      <c r="F399" s="38">
        <v>27</v>
      </c>
      <c r="G399" s="38">
        <f t="shared" si="6"/>
        <v>5.3999999999999773</v>
      </c>
    </row>
    <row r="400" spans="1:7">
      <c r="A400" s="30">
        <v>44183</v>
      </c>
      <c r="B400" s="405">
        <v>21113</v>
      </c>
      <c r="C400" s="405" t="s">
        <v>27</v>
      </c>
      <c r="D400" s="56" t="s">
        <v>14</v>
      </c>
      <c r="F400" s="38">
        <v>5.4</v>
      </c>
      <c r="G400" s="38">
        <f t="shared" si="6"/>
        <v>-2.3092638912203256E-14</v>
      </c>
    </row>
    <row r="401" spans="1:7">
      <c r="A401" s="32">
        <v>44165</v>
      </c>
      <c r="B401" s="404" t="s">
        <v>11</v>
      </c>
      <c r="C401" s="404" t="s">
        <v>28</v>
      </c>
      <c r="D401" s="56" t="s">
        <v>13</v>
      </c>
      <c r="E401" s="38">
        <v>25.6</v>
      </c>
      <c r="G401" s="38">
        <f t="shared" si="6"/>
        <v>25.59999999999998</v>
      </c>
    </row>
    <row r="402" spans="1:7">
      <c r="B402" s="405"/>
      <c r="C402" s="405"/>
      <c r="D402" s="56" t="s">
        <v>14</v>
      </c>
      <c r="E402" s="38">
        <v>5.6</v>
      </c>
      <c r="G402" s="38">
        <f t="shared" si="6"/>
        <v>31.199999999999982</v>
      </c>
    </row>
    <row r="403" spans="1:7">
      <c r="B403" s="405"/>
      <c r="C403" s="405"/>
      <c r="D403" s="56" t="s">
        <v>15</v>
      </c>
      <c r="E403" s="38">
        <v>60</v>
      </c>
      <c r="G403" s="38">
        <f t="shared" si="6"/>
        <v>91.199999999999989</v>
      </c>
    </row>
    <row r="404" spans="1:7">
      <c r="B404" s="405"/>
      <c r="C404" s="405"/>
      <c r="D404" s="56" t="s">
        <v>31</v>
      </c>
      <c r="E404" s="38">
        <v>5</v>
      </c>
      <c r="G404" s="38">
        <f t="shared" si="6"/>
        <v>96.199999999999989</v>
      </c>
    </row>
    <row r="405" spans="1:7">
      <c r="A405" s="30">
        <v>44183</v>
      </c>
      <c r="B405" s="405">
        <v>21108</v>
      </c>
      <c r="C405" s="405" t="s">
        <v>28</v>
      </c>
      <c r="D405" s="56" t="s">
        <v>15</v>
      </c>
      <c r="F405" s="38">
        <v>60</v>
      </c>
      <c r="G405" s="38">
        <f t="shared" si="6"/>
        <v>36.199999999999989</v>
      </c>
    </row>
    <row r="406" spans="1:7">
      <c r="A406" s="30">
        <v>44183</v>
      </c>
      <c r="B406" s="405">
        <v>21108</v>
      </c>
      <c r="C406" s="405" t="s">
        <v>28</v>
      </c>
      <c r="D406" s="56" t="s">
        <v>16</v>
      </c>
      <c r="F406" s="38">
        <v>5</v>
      </c>
      <c r="G406" s="38">
        <f t="shared" si="6"/>
        <v>31.199999999999989</v>
      </c>
    </row>
    <row r="407" spans="1:7">
      <c r="A407" s="30">
        <v>44183</v>
      </c>
      <c r="B407" s="405">
        <v>21113</v>
      </c>
      <c r="C407" s="405" t="s">
        <v>28</v>
      </c>
      <c r="D407" s="56" t="s">
        <v>13</v>
      </c>
      <c r="F407" s="38">
        <v>25.6</v>
      </c>
      <c r="G407" s="38">
        <f t="shared" si="6"/>
        <v>5.5999999999999872</v>
      </c>
    </row>
    <row r="408" spans="1:7">
      <c r="A408" s="30">
        <v>44183</v>
      </c>
      <c r="B408" s="405">
        <v>21113</v>
      </c>
      <c r="C408" s="405" t="s">
        <v>28</v>
      </c>
      <c r="D408" s="56" t="s">
        <v>14</v>
      </c>
      <c r="F408" s="38">
        <v>5.6</v>
      </c>
      <c r="G408" s="38">
        <f t="shared" si="6"/>
        <v>-1.2434497875801753E-14</v>
      </c>
    </row>
    <row r="409" spans="1:7">
      <c r="A409" s="32">
        <v>44196</v>
      </c>
      <c r="B409" s="404" t="s">
        <v>11</v>
      </c>
      <c r="C409" s="404" t="s">
        <v>29</v>
      </c>
      <c r="D409" s="56" t="s">
        <v>13</v>
      </c>
      <c r="E409" s="38">
        <v>29.3</v>
      </c>
      <c r="G409" s="38">
        <f t="shared" si="6"/>
        <v>29.29999999999999</v>
      </c>
    </row>
    <row r="410" spans="1:7">
      <c r="B410" s="405"/>
      <c r="C410" s="405"/>
      <c r="D410" s="56" t="s">
        <v>14</v>
      </c>
      <c r="E410" s="38">
        <v>4.9000000000000004</v>
      </c>
      <c r="G410" s="38">
        <f t="shared" si="6"/>
        <v>34.199999999999989</v>
      </c>
    </row>
    <row r="411" spans="1:7">
      <c r="B411" s="405"/>
      <c r="C411" s="405"/>
      <c r="D411" s="56" t="s">
        <v>15</v>
      </c>
      <c r="E411" s="38">
        <v>60</v>
      </c>
      <c r="G411" s="38">
        <f t="shared" si="6"/>
        <v>94.199999999999989</v>
      </c>
    </row>
    <row r="412" spans="1:7">
      <c r="B412" s="405"/>
      <c r="C412" s="405"/>
      <c r="D412" s="56" t="s">
        <v>31</v>
      </c>
      <c r="E412" s="38">
        <v>5</v>
      </c>
      <c r="G412" s="38">
        <f t="shared" si="6"/>
        <v>99.199999999999989</v>
      </c>
    </row>
    <row r="413" spans="1:7">
      <c r="A413" s="30">
        <v>44183</v>
      </c>
      <c r="B413" s="405">
        <v>21108</v>
      </c>
      <c r="C413" s="405" t="s">
        <v>29</v>
      </c>
      <c r="D413" s="56" t="s">
        <v>15</v>
      </c>
      <c r="F413" s="38">
        <v>60</v>
      </c>
      <c r="G413" s="38">
        <f t="shared" si="6"/>
        <v>39.199999999999989</v>
      </c>
    </row>
    <row r="414" spans="1:7">
      <c r="A414" s="30">
        <v>44183</v>
      </c>
      <c r="B414" s="405">
        <v>21108</v>
      </c>
      <c r="C414" s="405" t="s">
        <v>29</v>
      </c>
      <c r="D414" s="56" t="s">
        <v>16</v>
      </c>
      <c r="F414" s="38">
        <v>5</v>
      </c>
      <c r="G414" s="38">
        <f t="shared" si="6"/>
        <v>34.199999999999989</v>
      </c>
    </row>
    <row r="415" spans="1:7">
      <c r="A415" s="30">
        <v>44263</v>
      </c>
      <c r="B415" s="405">
        <v>21843</v>
      </c>
      <c r="C415" s="405" t="s">
        <v>29</v>
      </c>
      <c r="D415" s="56" t="s">
        <v>13</v>
      </c>
      <c r="F415" s="38">
        <v>29.3</v>
      </c>
      <c r="G415" s="38">
        <f t="shared" si="6"/>
        <v>4.8999999999999879</v>
      </c>
    </row>
    <row r="416" spans="1:7">
      <c r="A416" s="30">
        <v>44263</v>
      </c>
      <c r="B416" s="405">
        <v>21843</v>
      </c>
      <c r="C416" s="405" t="s">
        <v>29</v>
      </c>
      <c r="D416" s="56" t="s">
        <v>14</v>
      </c>
      <c r="F416" s="38">
        <v>4.9000000000000004</v>
      </c>
      <c r="G416" s="38">
        <f t="shared" si="6"/>
        <v>-1.2434497875801753E-14</v>
      </c>
    </row>
    <row r="417" spans="1:7">
      <c r="A417" s="32">
        <v>44227</v>
      </c>
      <c r="B417" s="404" t="s">
        <v>11</v>
      </c>
      <c r="C417" s="404" t="s">
        <v>12</v>
      </c>
      <c r="D417" s="56" t="s">
        <v>13</v>
      </c>
      <c r="E417" s="38">
        <v>31.3</v>
      </c>
      <c r="G417" s="38">
        <f t="shared" si="6"/>
        <v>31.29999999999999</v>
      </c>
    </row>
    <row r="418" spans="1:7">
      <c r="B418" s="405"/>
      <c r="C418" s="405"/>
      <c r="D418" s="56" t="s">
        <v>14</v>
      </c>
      <c r="E418" s="38">
        <v>6.3</v>
      </c>
      <c r="G418" s="38">
        <f t="shared" si="6"/>
        <v>37.599999999999987</v>
      </c>
    </row>
    <row r="419" spans="1:7">
      <c r="B419" s="405"/>
      <c r="C419" s="405"/>
      <c r="D419" s="56" t="s">
        <v>15</v>
      </c>
      <c r="E419" s="38">
        <v>60</v>
      </c>
      <c r="G419" s="38">
        <f t="shared" si="6"/>
        <v>97.6</v>
      </c>
    </row>
    <row r="420" spans="1:7">
      <c r="B420" s="405"/>
      <c r="C420" s="405"/>
      <c r="D420" s="56" t="s">
        <v>31</v>
      </c>
      <c r="E420" s="38">
        <v>5</v>
      </c>
      <c r="G420" s="38">
        <f t="shared" si="6"/>
        <v>102.6</v>
      </c>
    </row>
    <row r="421" spans="1:7">
      <c r="A421" s="30">
        <v>44251</v>
      </c>
      <c r="B421" s="405">
        <v>21620</v>
      </c>
      <c r="C421" s="405" t="s">
        <v>12</v>
      </c>
      <c r="D421" s="56" t="s">
        <v>15</v>
      </c>
      <c r="F421" s="38">
        <v>60</v>
      </c>
      <c r="G421" s="38">
        <f t="shared" si="6"/>
        <v>42.599999999999994</v>
      </c>
    </row>
    <row r="422" spans="1:7">
      <c r="A422" s="30">
        <v>44251</v>
      </c>
      <c r="B422" s="405">
        <v>21620</v>
      </c>
      <c r="C422" s="405" t="s">
        <v>12</v>
      </c>
      <c r="D422" s="56" t="s">
        <v>16</v>
      </c>
      <c r="F422" s="38">
        <v>5</v>
      </c>
      <c r="G422" s="38">
        <f t="shared" si="6"/>
        <v>37.599999999999994</v>
      </c>
    </row>
    <row r="423" spans="1:7">
      <c r="A423" s="30">
        <v>44263</v>
      </c>
      <c r="B423" s="405">
        <v>21843</v>
      </c>
      <c r="C423" s="405" t="s">
        <v>12</v>
      </c>
      <c r="D423" s="56" t="s">
        <v>13</v>
      </c>
      <c r="F423" s="38">
        <v>31.3</v>
      </c>
      <c r="G423" s="38">
        <f t="shared" si="6"/>
        <v>6.2999999999999936</v>
      </c>
    </row>
    <row r="424" spans="1:7">
      <c r="A424" s="30">
        <v>44263</v>
      </c>
      <c r="B424" s="405">
        <v>21843</v>
      </c>
      <c r="C424" s="405" t="s">
        <v>12</v>
      </c>
      <c r="D424" s="56" t="s">
        <v>14</v>
      </c>
      <c r="F424" s="38">
        <v>6.3</v>
      </c>
      <c r="G424" s="38">
        <f t="shared" si="6"/>
        <v>0</v>
      </c>
    </row>
    <row r="425" spans="1:7">
      <c r="A425" s="32">
        <v>44255</v>
      </c>
      <c r="B425" s="404" t="s">
        <v>11</v>
      </c>
      <c r="C425" s="404" t="s">
        <v>19</v>
      </c>
      <c r="D425" s="56" t="s">
        <v>13</v>
      </c>
      <c r="E425" s="38">
        <v>28.3</v>
      </c>
      <c r="G425" s="38">
        <f t="shared" si="6"/>
        <v>28.3</v>
      </c>
    </row>
    <row r="426" spans="1:7">
      <c r="B426" s="405"/>
      <c r="C426" s="405"/>
      <c r="D426" s="56" t="s">
        <v>14</v>
      </c>
      <c r="E426" s="38">
        <v>5.7</v>
      </c>
      <c r="G426" s="38">
        <f t="shared" si="6"/>
        <v>34</v>
      </c>
    </row>
    <row r="427" spans="1:7">
      <c r="B427" s="405"/>
      <c r="C427" s="405"/>
      <c r="D427" s="56" t="s">
        <v>15</v>
      </c>
      <c r="E427" s="38">
        <v>56</v>
      </c>
      <c r="G427" s="38">
        <f t="shared" si="6"/>
        <v>90</v>
      </c>
    </row>
    <row r="428" spans="1:7">
      <c r="B428" s="405"/>
      <c r="C428" s="405"/>
      <c r="D428" s="56" t="s">
        <v>31</v>
      </c>
      <c r="E428" s="38">
        <v>5</v>
      </c>
      <c r="G428" s="38">
        <f t="shared" si="6"/>
        <v>95</v>
      </c>
    </row>
    <row r="429" spans="1:7">
      <c r="A429" s="30">
        <v>44251</v>
      </c>
      <c r="B429" s="405">
        <v>21621</v>
      </c>
      <c r="C429" s="405" t="s">
        <v>19</v>
      </c>
      <c r="D429" s="56" t="s">
        <v>15</v>
      </c>
      <c r="F429" s="38">
        <v>56</v>
      </c>
      <c r="G429" s="38">
        <f t="shared" si="6"/>
        <v>39</v>
      </c>
    </row>
    <row r="430" spans="1:7">
      <c r="A430" s="30">
        <v>44251</v>
      </c>
      <c r="B430" s="405">
        <v>21621</v>
      </c>
      <c r="C430" s="405" t="s">
        <v>19</v>
      </c>
      <c r="D430" s="56" t="s">
        <v>16</v>
      </c>
      <c r="F430" s="38">
        <v>5</v>
      </c>
      <c r="G430" s="38">
        <f t="shared" si="6"/>
        <v>34</v>
      </c>
    </row>
    <row r="431" spans="1:7">
      <c r="A431" s="30">
        <v>44326</v>
      </c>
      <c r="B431" s="405">
        <v>22399</v>
      </c>
      <c r="C431" s="405" t="s">
        <v>19</v>
      </c>
      <c r="D431" s="56" t="s">
        <v>13</v>
      </c>
      <c r="F431" s="38">
        <v>28.3</v>
      </c>
      <c r="G431" s="38">
        <f t="shared" si="6"/>
        <v>5.6999999999999993</v>
      </c>
    </row>
    <row r="432" spans="1:7">
      <c r="A432" s="30">
        <v>44326</v>
      </c>
      <c r="B432" s="405">
        <v>22399</v>
      </c>
      <c r="C432" s="405" t="s">
        <v>19</v>
      </c>
      <c r="D432" s="56" t="s">
        <v>14</v>
      </c>
      <c r="F432" s="38">
        <v>5.7</v>
      </c>
      <c r="G432" s="38">
        <f t="shared" si="6"/>
        <v>0</v>
      </c>
    </row>
    <row r="433" spans="1:7">
      <c r="A433" s="32">
        <v>44286</v>
      </c>
      <c r="B433" s="404" t="s">
        <v>11</v>
      </c>
      <c r="C433" s="404" t="s">
        <v>20</v>
      </c>
      <c r="D433" s="56" t="s">
        <v>13</v>
      </c>
      <c r="E433" s="38">
        <v>31.1</v>
      </c>
      <c r="G433" s="38">
        <f t="shared" si="6"/>
        <v>31.1</v>
      </c>
    </row>
    <row r="434" spans="1:7">
      <c r="B434" s="405"/>
      <c r="C434" s="405"/>
      <c r="D434" s="56" t="s">
        <v>14</v>
      </c>
      <c r="E434" s="38">
        <v>3.8</v>
      </c>
      <c r="G434" s="38">
        <f t="shared" si="6"/>
        <v>34.9</v>
      </c>
    </row>
    <row r="435" spans="1:7">
      <c r="B435" s="405"/>
      <c r="C435" s="405"/>
      <c r="D435" s="56" t="s">
        <v>15</v>
      </c>
      <c r="E435" s="38">
        <v>60</v>
      </c>
      <c r="G435" s="38">
        <f t="shared" si="6"/>
        <v>94.9</v>
      </c>
    </row>
    <row r="436" spans="1:7">
      <c r="B436" s="405"/>
      <c r="C436" s="405"/>
      <c r="D436" s="56" t="s">
        <v>31</v>
      </c>
      <c r="E436" s="38">
        <v>5</v>
      </c>
      <c r="G436" s="38">
        <f t="shared" si="6"/>
        <v>99.9</v>
      </c>
    </row>
    <row r="437" spans="1:7">
      <c r="B437" s="405"/>
      <c r="C437" s="405"/>
      <c r="D437" s="56" t="s">
        <v>40</v>
      </c>
      <c r="E437" s="38">
        <v>10</v>
      </c>
      <c r="G437" s="38">
        <f t="shared" si="6"/>
        <v>109.9</v>
      </c>
    </row>
    <row r="438" spans="1:7">
      <c r="A438" s="30">
        <v>44326</v>
      </c>
      <c r="B438" s="405">
        <v>22399</v>
      </c>
      <c r="C438" s="405" t="s">
        <v>20</v>
      </c>
      <c r="D438" s="56" t="s">
        <v>13</v>
      </c>
      <c r="F438" s="38">
        <v>31.1</v>
      </c>
      <c r="G438" s="38">
        <f t="shared" si="6"/>
        <v>78.800000000000011</v>
      </c>
    </row>
    <row r="439" spans="1:7">
      <c r="A439" s="30">
        <v>44326</v>
      </c>
      <c r="B439" s="405">
        <v>22399</v>
      </c>
      <c r="C439" s="405" t="s">
        <v>20</v>
      </c>
      <c r="D439" s="56" t="s">
        <v>14</v>
      </c>
      <c r="F439" s="38">
        <v>3.8</v>
      </c>
      <c r="G439" s="38">
        <f t="shared" si="6"/>
        <v>75.000000000000014</v>
      </c>
    </row>
    <row r="440" spans="1:7">
      <c r="A440" s="30">
        <v>44358</v>
      </c>
      <c r="B440" s="405">
        <v>22798</v>
      </c>
      <c r="C440" s="405" t="s">
        <v>20</v>
      </c>
      <c r="D440" s="56" t="s">
        <v>15</v>
      </c>
      <c r="F440" s="38">
        <v>60</v>
      </c>
      <c r="G440" s="38">
        <f t="shared" si="6"/>
        <v>15.000000000000014</v>
      </c>
    </row>
    <row r="441" spans="1:7">
      <c r="A441" s="30">
        <v>44358</v>
      </c>
      <c r="B441" s="405">
        <v>22798</v>
      </c>
      <c r="C441" s="405" t="s">
        <v>20</v>
      </c>
      <c r="D441" s="56" t="s">
        <v>16</v>
      </c>
      <c r="F441" s="38">
        <v>5</v>
      </c>
      <c r="G441" s="38">
        <f t="shared" si="6"/>
        <v>10.000000000000014</v>
      </c>
    </row>
    <row r="442" spans="1:7">
      <c r="A442" s="30">
        <v>44358</v>
      </c>
      <c r="B442" s="405">
        <v>22798</v>
      </c>
      <c r="C442" s="405" t="s">
        <v>20</v>
      </c>
      <c r="D442" s="56" t="s">
        <v>40</v>
      </c>
      <c r="F442" s="38">
        <v>10</v>
      </c>
      <c r="G442" s="38">
        <f t="shared" si="6"/>
        <v>1.4210854715202004E-14</v>
      </c>
    </row>
    <row r="443" spans="1:7">
      <c r="A443" s="32">
        <v>44316</v>
      </c>
      <c r="B443" s="404" t="s">
        <v>11</v>
      </c>
      <c r="C443" s="404" t="s">
        <v>21</v>
      </c>
      <c r="D443" s="56" t="s">
        <v>13</v>
      </c>
      <c r="E443" s="38">
        <v>126.1</v>
      </c>
      <c r="G443" s="38">
        <f t="shared" si="6"/>
        <v>126.10000000000001</v>
      </c>
    </row>
    <row r="444" spans="1:7">
      <c r="B444" s="405"/>
      <c r="C444" s="405"/>
      <c r="D444" s="56" t="s">
        <v>14</v>
      </c>
      <c r="E444" s="38">
        <v>4.8</v>
      </c>
      <c r="G444" s="38">
        <f t="shared" si="6"/>
        <v>130.9</v>
      </c>
    </row>
    <row r="445" spans="1:7">
      <c r="B445" s="405"/>
      <c r="C445" s="405"/>
      <c r="D445" s="56" t="s">
        <v>15</v>
      </c>
      <c r="E445" s="38">
        <v>60</v>
      </c>
      <c r="G445" s="38">
        <f t="shared" si="6"/>
        <v>190.9</v>
      </c>
    </row>
    <row r="446" spans="1:7">
      <c r="B446" s="405"/>
      <c r="C446" s="405"/>
      <c r="D446" s="56" t="s">
        <v>31</v>
      </c>
      <c r="E446" s="38">
        <v>5</v>
      </c>
      <c r="G446" s="38">
        <f t="shared" si="6"/>
        <v>195.9</v>
      </c>
    </row>
    <row r="447" spans="1:7">
      <c r="A447" s="30">
        <v>44358</v>
      </c>
      <c r="B447" s="405">
        <v>22796</v>
      </c>
      <c r="C447" s="405" t="s">
        <v>21</v>
      </c>
      <c r="D447" s="56" t="s">
        <v>13</v>
      </c>
      <c r="F447" s="38">
        <v>126.1</v>
      </c>
      <c r="G447" s="38">
        <f t="shared" si="6"/>
        <v>69.800000000000011</v>
      </c>
    </row>
    <row r="448" spans="1:7">
      <c r="A448" s="30">
        <v>44358</v>
      </c>
      <c r="B448" s="405">
        <v>22796</v>
      </c>
      <c r="C448" s="405" t="s">
        <v>21</v>
      </c>
      <c r="D448" s="56" t="s">
        <v>14</v>
      </c>
      <c r="F448" s="38">
        <v>4.8</v>
      </c>
      <c r="G448" s="38">
        <f t="shared" si="6"/>
        <v>65.000000000000014</v>
      </c>
    </row>
    <row r="449" spans="1:7">
      <c r="A449" s="30">
        <v>44358</v>
      </c>
      <c r="B449" s="405">
        <v>22798</v>
      </c>
      <c r="C449" s="405" t="s">
        <v>21</v>
      </c>
      <c r="D449" s="56" t="s">
        <v>15</v>
      </c>
      <c r="F449" s="38">
        <v>60</v>
      </c>
      <c r="G449" s="38">
        <f t="shared" si="6"/>
        <v>5.0000000000000142</v>
      </c>
    </row>
    <row r="450" spans="1:7">
      <c r="A450" s="30">
        <v>44358</v>
      </c>
      <c r="B450" s="405">
        <v>22798</v>
      </c>
      <c r="C450" s="405" t="s">
        <v>21</v>
      </c>
      <c r="D450" s="56" t="s">
        <v>16</v>
      </c>
      <c r="F450" s="38">
        <v>5</v>
      </c>
      <c r="G450" s="38">
        <f t="shared" si="6"/>
        <v>1.4210854715202004E-14</v>
      </c>
    </row>
    <row r="451" spans="1:7">
      <c r="A451" s="32">
        <v>44347</v>
      </c>
      <c r="B451" s="404" t="s">
        <v>11</v>
      </c>
      <c r="C451" s="404" t="s">
        <v>22</v>
      </c>
      <c r="D451" s="56" t="s">
        <v>13</v>
      </c>
      <c r="E451" s="38">
        <v>24.3</v>
      </c>
      <c r="G451" s="38">
        <f t="shared" si="6"/>
        <v>24.300000000000015</v>
      </c>
    </row>
    <row r="452" spans="1:7">
      <c r="B452" s="405"/>
      <c r="C452" s="405"/>
      <c r="D452" s="56" t="s">
        <v>14</v>
      </c>
      <c r="E452" s="38">
        <v>3.5</v>
      </c>
      <c r="G452" s="38">
        <f t="shared" si="6"/>
        <v>27.800000000000015</v>
      </c>
    </row>
    <row r="453" spans="1:7">
      <c r="B453" s="405"/>
      <c r="C453" s="405"/>
      <c r="D453" s="56" t="s">
        <v>15</v>
      </c>
      <c r="E453" s="38">
        <v>60</v>
      </c>
      <c r="G453" s="38">
        <f t="shared" si="6"/>
        <v>87.800000000000011</v>
      </c>
    </row>
    <row r="454" spans="1:7">
      <c r="B454" s="405"/>
      <c r="C454" s="405"/>
      <c r="D454" s="56" t="s">
        <v>31</v>
      </c>
      <c r="E454" s="38">
        <v>5</v>
      </c>
      <c r="G454" s="38">
        <f t="shared" si="6"/>
        <v>92.800000000000011</v>
      </c>
    </row>
    <row r="455" spans="1:7">
      <c r="A455" s="30">
        <v>44358</v>
      </c>
      <c r="B455" s="405">
        <v>22798</v>
      </c>
      <c r="C455" s="405" t="s">
        <v>22</v>
      </c>
      <c r="D455" s="56" t="s">
        <v>15</v>
      </c>
      <c r="F455" s="38">
        <v>60</v>
      </c>
      <c r="G455" s="38">
        <f t="shared" si="6"/>
        <v>32.800000000000011</v>
      </c>
    </row>
    <row r="456" spans="1:7">
      <c r="A456" s="30">
        <v>44358</v>
      </c>
      <c r="B456" s="405">
        <v>22798</v>
      </c>
      <c r="C456" s="405" t="s">
        <v>22</v>
      </c>
      <c r="D456" s="56" t="s">
        <v>16</v>
      </c>
      <c r="F456" s="38">
        <v>5</v>
      </c>
      <c r="G456" s="38">
        <f t="shared" si="6"/>
        <v>27.800000000000011</v>
      </c>
    </row>
    <row r="457" spans="1:7">
      <c r="A457" s="30">
        <v>44420</v>
      </c>
      <c r="B457" s="405">
        <v>23209</v>
      </c>
      <c r="C457" s="405" t="s">
        <v>22</v>
      </c>
      <c r="D457" s="56" t="s">
        <v>13</v>
      </c>
      <c r="F457" s="38">
        <v>24.3</v>
      </c>
      <c r="G457" s="38">
        <f t="shared" ref="G457:G473" si="7">+G456+E457-F457</f>
        <v>3.5000000000000107</v>
      </c>
    </row>
    <row r="458" spans="1:7">
      <c r="A458" s="30">
        <v>44420</v>
      </c>
      <c r="B458" s="405">
        <v>23209</v>
      </c>
      <c r="C458" s="405" t="s">
        <v>22</v>
      </c>
      <c r="D458" s="56" t="s">
        <v>14</v>
      </c>
      <c r="F458" s="38">
        <v>3.5</v>
      </c>
      <c r="G458" s="38">
        <f t="shared" si="7"/>
        <v>1.0658141036401503E-14</v>
      </c>
    </row>
    <row r="459" spans="1:7">
      <c r="A459" s="32">
        <v>44377</v>
      </c>
      <c r="B459" s="404" t="s">
        <v>11</v>
      </c>
      <c r="C459" s="404" t="s">
        <v>23</v>
      </c>
      <c r="D459" s="56" t="s">
        <v>13</v>
      </c>
      <c r="E459" s="38">
        <v>26.7</v>
      </c>
      <c r="G459" s="38">
        <f t="shared" si="7"/>
        <v>26.70000000000001</v>
      </c>
    </row>
    <row r="460" spans="1:7">
      <c r="B460" s="405"/>
      <c r="C460" s="405"/>
      <c r="D460" s="56" t="s">
        <v>14</v>
      </c>
      <c r="E460" s="73">
        <v>5.4</v>
      </c>
      <c r="G460" s="38">
        <f t="shared" si="7"/>
        <v>32.100000000000009</v>
      </c>
    </row>
    <row r="461" spans="1:7">
      <c r="B461" s="405"/>
      <c r="C461" s="405"/>
      <c r="D461" s="56" t="s">
        <v>15</v>
      </c>
      <c r="E461" s="38">
        <v>60</v>
      </c>
      <c r="G461" s="38">
        <f t="shared" si="7"/>
        <v>92.100000000000009</v>
      </c>
    </row>
    <row r="462" spans="1:7">
      <c r="B462" s="405"/>
      <c r="C462" s="405"/>
      <c r="D462" s="56" t="s">
        <v>31</v>
      </c>
      <c r="E462" s="38">
        <v>5</v>
      </c>
      <c r="G462" s="38">
        <f t="shared" si="7"/>
        <v>97.100000000000009</v>
      </c>
    </row>
    <row r="463" spans="1:7">
      <c r="A463" s="30">
        <v>44358</v>
      </c>
      <c r="B463" s="405">
        <v>22798</v>
      </c>
      <c r="C463" s="405" t="s">
        <v>23</v>
      </c>
      <c r="D463" s="56" t="s">
        <v>15</v>
      </c>
      <c r="F463" s="38">
        <v>60</v>
      </c>
      <c r="G463" s="38">
        <f t="shared" si="7"/>
        <v>37.100000000000009</v>
      </c>
    </row>
    <row r="464" spans="1:7">
      <c r="A464" s="30">
        <v>44358</v>
      </c>
      <c r="B464" s="405">
        <v>22798</v>
      </c>
      <c r="C464" s="405" t="s">
        <v>23</v>
      </c>
      <c r="D464" s="56" t="s">
        <v>16</v>
      </c>
      <c r="F464" s="38">
        <v>5</v>
      </c>
      <c r="G464" s="38">
        <f t="shared" si="7"/>
        <v>32.100000000000009</v>
      </c>
    </row>
    <row r="465" spans="1:7">
      <c r="A465" s="30">
        <v>44420</v>
      </c>
      <c r="B465" s="405">
        <v>23209</v>
      </c>
      <c r="C465" s="405" t="s">
        <v>23</v>
      </c>
      <c r="D465" s="56" t="s">
        <v>13</v>
      </c>
      <c r="F465" s="38">
        <v>26.7</v>
      </c>
      <c r="G465" s="38">
        <f t="shared" si="7"/>
        <v>5.4000000000000092</v>
      </c>
    </row>
    <row r="466" spans="1:7">
      <c r="A466" s="30">
        <v>44420</v>
      </c>
      <c r="B466" s="405">
        <v>23209</v>
      </c>
      <c r="C466" s="405" t="s">
        <v>23</v>
      </c>
      <c r="D466" s="56" t="s">
        <v>14</v>
      </c>
      <c r="F466" s="73">
        <v>5.4</v>
      </c>
      <c r="G466" s="38">
        <f t="shared" si="7"/>
        <v>8.8817841970012523E-15</v>
      </c>
    </row>
    <row r="467" spans="1:7">
      <c r="A467" s="68">
        <v>44408</v>
      </c>
      <c r="B467" s="404" t="s">
        <v>11</v>
      </c>
      <c r="C467" s="404" t="s">
        <v>24</v>
      </c>
      <c r="D467" t="s">
        <v>13</v>
      </c>
      <c r="E467" s="1">
        <v>23.4</v>
      </c>
      <c r="G467" s="38">
        <f t="shared" si="7"/>
        <v>23.400000000000006</v>
      </c>
    </row>
    <row r="468" spans="1:7">
      <c r="A468" s="46"/>
      <c r="B468" s="405"/>
      <c r="C468" s="405"/>
      <c r="D468" t="s">
        <v>14</v>
      </c>
      <c r="E468" s="1">
        <v>2.8</v>
      </c>
      <c r="G468" s="38">
        <f t="shared" si="7"/>
        <v>26.200000000000006</v>
      </c>
    </row>
    <row r="469" spans="1:7">
      <c r="A469" s="46"/>
      <c r="B469" s="405"/>
      <c r="C469" s="405"/>
      <c r="D469" t="s">
        <v>15</v>
      </c>
      <c r="E469" s="1">
        <v>60</v>
      </c>
      <c r="G469" s="38">
        <f t="shared" si="7"/>
        <v>86.2</v>
      </c>
    </row>
    <row r="470" spans="1:7">
      <c r="A470" s="46"/>
      <c r="B470" s="405"/>
      <c r="C470" s="405"/>
      <c r="D470" t="s">
        <v>16</v>
      </c>
      <c r="E470" s="1">
        <v>5</v>
      </c>
      <c r="G470" s="38">
        <f t="shared" si="7"/>
        <v>91.2</v>
      </c>
    </row>
    <row r="471" spans="1:7">
      <c r="A471" s="46">
        <v>44474</v>
      </c>
      <c r="B471" s="405">
        <v>23575</v>
      </c>
      <c r="C471" s="405" t="s">
        <v>24</v>
      </c>
      <c r="D471" t="s">
        <v>13</v>
      </c>
      <c r="E471" s="1"/>
      <c r="F471" s="38">
        <v>23.4</v>
      </c>
      <c r="G471" s="38">
        <f t="shared" si="7"/>
        <v>67.800000000000011</v>
      </c>
    </row>
    <row r="472" spans="1:7">
      <c r="A472" s="46">
        <v>44474</v>
      </c>
      <c r="B472" s="405">
        <v>23575</v>
      </c>
      <c r="C472" s="405" t="s">
        <v>24</v>
      </c>
      <c r="D472" t="s">
        <v>14</v>
      </c>
      <c r="E472" s="1"/>
      <c r="F472" s="38">
        <v>2.8</v>
      </c>
      <c r="G472" s="38">
        <f t="shared" si="7"/>
        <v>65.000000000000014</v>
      </c>
    </row>
    <row r="473" spans="1:7">
      <c r="A473" s="46">
        <v>44481</v>
      </c>
      <c r="B473" s="405">
        <v>23618</v>
      </c>
      <c r="C473" s="405" t="s">
        <v>24</v>
      </c>
      <c r="D473" t="s">
        <v>15</v>
      </c>
      <c r="E473" s="1"/>
      <c r="F473" s="1">
        <v>60</v>
      </c>
      <c r="G473" s="38">
        <f t="shared" si="7"/>
        <v>5.0000000000000142</v>
      </c>
    </row>
    <row r="474" spans="1:7">
      <c r="A474" s="46">
        <v>44481</v>
      </c>
      <c r="B474" s="405">
        <v>23618</v>
      </c>
      <c r="C474" s="405" t="s">
        <v>24</v>
      </c>
      <c r="D474" t="s">
        <v>16</v>
      </c>
      <c r="E474" s="1"/>
      <c r="F474" s="1">
        <v>5</v>
      </c>
      <c r="G474" s="83">
        <f>+G473+E474-F474</f>
        <v>1.4210854715202004E-14</v>
      </c>
    </row>
    <row r="475" spans="1:7">
      <c r="A475" s="32">
        <v>44439</v>
      </c>
      <c r="B475" s="404" t="s">
        <v>11</v>
      </c>
      <c r="C475" s="404" t="s">
        <v>25</v>
      </c>
      <c r="D475" t="s">
        <v>13</v>
      </c>
      <c r="E475" s="38">
        <v>26.5</v>
      </c>
      <c r="G475" s="38">
        <f>+G474+E475-F475</f>
        <v>26.500000000000014</v>
      </c>
    </row>
    <row r="476" spans="1:7">
      <c r="B476" s="405"/>
      <c r="C476" s="405"/>
      <c r="D476" t="s">
        <v>14</v>
      </c>
      <c r="E476" s="38">
        <v>3.1</v>
      </c>
      <c r="G476" s="38">
        <f t="shared" ref="G476:G578" si="8">+G475+E476-F476</f>
        <v>29.600000000000016</v>
      </c>
    </row>
    <row r="477" spans="1:7">
      <c r="B477" s="405"/>
      <c r="C477" s="405"/>
      <c r="D477" t="s">
        <v>15</v>
      </c>
      <c r="E477" s="38">
        <v>60</v>
      </c>
      <c r="G477" s="38">
        <f t="shared" si="8"/>
        <v>89.600000000000023</v>
      </c>
    </row>
    <row r="478" spans="1:7">
      <c r="B478" s="405"/>
      <c r="C478" s="405"/>
      <c r="D478" t="s">
        <v>16</v>
      </c>
      <c r="E478" s="38">
        <v>5</v>
      </c>
      <c r="G478" s="38">
        <f t="shared" si="8"/>
        <v>94.600000000000023</v>
      </c>
    </row>
    <row r="479" spans="1:7">
      <c r="A479" s="46">
        <v>44481</v>
      </c>
      <c r="B479" s="405">
        <v>23618</v>
      </c>
      <c r="C479" s="405" t="s">
        <v>25</v>
      </c>
      <c r="D479" t="s">
        <v>15</v>
      </c>
      <c r="F479" s="1">
        <v>60</v>
      </c>
      <c r="G479" s="38">
        <f t="shared" si="8"/>
        <v>34.600000000000023</v>
      </c>
    </row>
    <row r="480" spans="1:7">
      <c r="A480" s="46">
        <v>44481</v>
      </c>
      <c r="B480" s="405">
        <v>23618</v>
      </c>
      <c r="C480" s="405" t="s">
        <v>25</v>
      </c>
      <c r="D480" t="s">
        <v>16</v>
      </c>
      <c r="F480" s="1">
        <v>5</v>
      </c>
      <c r="G480" s="38">
        <f t="shared" si="8"/>
        <v>29.600000000000023</v>
      </c>
    </row>
    <row r="481" spans="1:7">
      <c r="A481" s="46">
        <v>44516</v>
      </c>
      <c r="B481" s="405">
        <v>23910</v>
      </c>
      <c r="C481" s="405" t="s">
        <v>25</v>
      </c>
      <c r="F481" s="38">
        <v>26.5</v>
      </c>
      <c r="G481" s="38">
        <f t="shared" si="8"/>
        <v>3.1000000000000227</v>
      </c>
    </row>
    <row r="482" spans="1:7">
      <c r="A482" s="46">
        <v>44516</v>
      </c>
      <c r="B482" s="405">
        <v>23910</v>
      </c>
      <c r="C482" s="405" t="s">
        <v>25</v>
      </c>
      <c r="F482" s="38">
        <v>3.1</v>
      </c>
      <c r="G482" s="38">
        <f t="shared" si="8"/>
        <v>2.2648549702353193E-14</v>
      </c>
    </row>
    <row r="483" spans="1:7">
      <c r="A483" s="32">
        <v>44469</v>
      </c>
      <c r="B483" s="404" t="s">
        <v>11</v>
      </c>
      <c r="C483" s="404" t="s">
        <v>41</v>
      </c>
      <c r="D483" t="s">
        <v>13</v>
      </c>
      <c r="E483" s="38">
        <v>27.4</v>
      </c>
      <c r="G483" s="38">
        <f t="shared" si="8"/>
        <v>27.40000000000002</v>
      </c>
    </row>
    <row r="484" spans="1:7">
      <c r="B484" s="405"/>
      <c r="C484" s="405"/>
      <c r="D484" t="s">
        <v>14</v>
      </c>
      <c r="E484" s="38">
        <v>4.7</v>
      </c>
      <c r="G484" s="38">
        <f t="shared" si="8"/>
        <v>32.100000000000023</v>
      </c>
    </row>
    <row r="485" spans="1:7">
      <c r="B485" s="405"/>
      <c r="C485" s="405"/>
      <c r="D485" t="s">
        <v>15</v>
      </c>
      <c r="E485" s="38">
        <v>60</v>
      </c>
      <c r="G485" s="38">
        <f t="shared" si="8"/>
        <v>92.100000000000023</v>
      </c>
    </row>
    <row r="486" spans="1:7">
      <c r="B486" s="405"/>
      <c r="C486" s="405"/>
      <c r="D486" t="s">
        <v>16</v>
      </c>
      <c r="E486" s="38">
        <v>5</v>
      </c>
      <c r="G486" s="38">
        <f t="shared" si="8"/>
        <v>97.100000000000023</v>
      </c>
    </row>
    <row r="487" spans="1:7">
      <c r="A487" s="46">
        <v>44481</v>
      </c>
      <c r="B487" s="405">
        <v>23618</v>
      </c>
      <c r="C487" s="405" t="s">
        <v>41</v>
      </c>
      <c r="D487" t="s">
        <v>15</v>
      </c>
      <c r="F487" s="1">
        <v>60</v>
      </c>
      <c r="G487" s="38">
        <f t="shared" si="8"/>
        <v>37.100000000000023</v>
      </c>
    </row>
    <row r="488" spans="1:7">
      <c r="A488" s="46">
        <v>44481</v>
      </c>
      <c r="B488" s="405">
        <v>23618</v>
      </c>
      <c r="C488" s="405" t="s">
        <v>41</v>
      </c>
      <c r="D488" t="s">
        <v>16</v>
      </c>
      <c r="F488" s="1">
        <v>5</v>
      </c>
      <c r="G488" s="38">
        <f t="shared" si="8"/>
        <v>32.100000000000023</v>
      </c>
    </row>
    <row r="489" spans="1:7">
      <c r="A489" s="46">
        <v>44516</v>
      </c>
      <c r="B489" s="405">
        <v>23910</v>
      </c>
      <c r="C489" s="405" t="s">
        <v>41</v>
      </c>
      <c r="D489" t="s">
        <v>13</v>
      </c>
      <c r="F489" s="38">
        <v>27.4</v>
      </c>
      <c r="G489" s="38">
        <f t="shared" si="8"/>
        <v>4.7000000000000242</v>
      </c>
    </row>
    <row r="490" spans="1:7">
      <c r="A490" s="46">
        <v>44516</v>
      </c>
      <c r="B490" s="405">
        <v>23910</v>
      </c>
      <c r="C490" s="405" t="s">
        <v>41</v>
      </c>
      <c r="D490" t="s">
        <v>14</v>
      </c>
      <c r="F490" s="38">
        <v>4.7</v>
      </c>
      <c r="G490" s="38">
        <f t="shared" si="8"/>
        <v>2.3980817331903381E-14</v>
      </c>
    </row>
    <row r="491" spans="1:7">
      <c r="A491" s="32">
        <v>44500</v>
      </c>
      <c r="B491" s="404" t="s">
        <v>11</v>
      </c>
      <c r="C491" s="404" t="s">
        <v>27</v>
      </c>
      <c r="D491" t="s">
        <v>13</v>
      </c>
      <c r="E491" s="38">
        <v>28.4</v>
      </c>
      <c r="F491" s="1"/>
      <c r="G491" s="38">
        <f t="shared" si="8"/>
        <v>28.400000000000023</v>
      </c>
    </row>
    <row r="492" spans="1:7">
      <c r="B492" s="405"/>
      <c r="C492" s="405"/>
      <c r="D492" t="s">
        <v>14</v>
      </c>
      <c r="E492" s="38">
        <v>2.6</v>
      </c>
      <c r="F492" s="1"/>
      <c r="G492" s="38">
        <f t="shared" si="8"/>
        <v>31.000000000000025</v>
      </c>
    </row>
    <row r="493" spans="1:7">
      <c r="B493" s="405"/>
      <c r="C493" s="405"/>
      <c r="D493" t="s">
        <v>15</v>
      </c>
      <c r="E493" s="38">
        <v>60</v>
      </c>
      <c r="F493" s="1"/>
      <c r="G493" s="38">
        <f t="shared" si="8"/>
        <v>91.000000000000028</v>
      </c>
    </row>
    <row r="494" spans="1:7">
      <c r="B494" s="405"/>
      <c r="C494" s="405"/>
      <c r="D494" t="s">
        <v>16</v>
      </c>
      <c r="E494" s="38">
        <v>5</v>
      </c>
      <c r="F494" s="1"/>
      <c r="G494" s="38">
        <f t="shared" si="8"/>
        <v>96.000000000000028</v>
      </c>
    </row>
    <row r="495" spans="1:7">
      <c r="A495" s="46">
        <v>44481</v>
      </c>
      <c r="B495" s="405">
        <v>23619</v>
      </c>
      <c r="C495" s="405" t="s">
        <v>27</v>
      </c>
      <c r="D495" t="s">
        <v>15</v>
      </c>
      <c r="E495" s="1"/>
      <c r="F495" s="1">
        <v>60</v>
      </c>
      <c r="G495" s="38">
        <f t="shared" si="8"/>
        <v>36.000000000000028</v>
      </c>
    </row>
    <row r="496" spans="1:7">
      <c r="A496" s="46">
        <v>44481</v>
      </c>
      <c r="B496" s="405">
        <v>23619</v>
      </c>
      <c r="C496" s="405" t="s">
        <v>27</v>
      </c>
      <c r="D496" t="s">
        <v>16</v>
      </c>
      <c r="E496" s="1"/>
      <c r="F496" s="1">
        <v>5</v>
      </c>
      <c r="G496" s="38">
        <f t="shared" si="8"/>
        <v>31.000000000000028</v>
      </c>
    </row>
    <row r="497" spans="1:7">
      <c r="A497" s="46">
        <v>44620</v>
      </c>
      <c r="B497" s="405">
        <v>24395</v>
      </c>
      <c r="C497" s="405" t="s">
        <v>27</v>
      </c>
      <c r="D497" t="s">
        <v>13</v>
      </c>
      <c r="E497" s="1"/>
      <c r="F497" s="38">
        <v>28.4</v>
      </c>
      <c r="G497" s="38">
        <f t="shared" si="8"/>
        <v>2.6000000000000298</v>
      </c>
    </row>
    <row r="498" spans="1:7">
      <c r="A498" s="46">
        <v>44620</v>
      </c>
      <c r="B498" s="405">
        <v>24395</v>
      </c>
      <c r="C498" s="405" t="s">
        <v>27</v>
      </c>
      <c r="D498" t="s">
        <v>14</v>
      </c>
      <c r="E498" s="1"/>
      <c r="F498" s="38">
        <v>2.6</v>
      </c>
      <c r="G498" s="38">
        <f t="shared" si="8"/>
        <v>2.9753977059954195E-14</v>
      </c>
    </row>
    <row r="499" spans="1:7">
      <c r="A499" s="32">
        <v>44530</v>
      </c>
      <c r="B499" s="404" t="s">
        <v>11</v>
      </c>
      <c r="C499" s="404" t="s">
        <v>28</v>
      </c>
      <c r="D499" t="s">
        <v>13</v>
      </c>
      <c r="E499" s="1">
        <v>30.3</v>
      </c>
      <c r="F499" s="1"/>
      <c r="G499" s="38">
        <f t="shared" si="8"/>
        <v>30.300000000000029</v>
      </c>
    </row>
    <row r="500" spans="1:7">
      <c r="B500" s="405"/>
      <c r="C500" s="405"/>
      <c r="D500" t="s">
        <v>14</v>
      </c>
      <c r="E500" s="1">
        <v>4</v>
      </c>
      <c r="F500" s="1"/>
      <c r="G500" s="38">
        <f t="shared" si="8"/>
        <v>34.300000000000026</v>
      </c>
    </row>
    <row r="501" spans="1:7">
      <c r="B501" s="405"/>
      <c r="C501" s="405"/>
      <c r="D501" t="s">
        <v>15</v>
      </c>
      <c r="E501" s="1">
        <v>60</v>
      </c>
      <c r="F501" s="1"/>
      <c r="G501" s="38">
        <f t="shared" si="8"/>
        <v>94.300000000000026</v>
      </c>
    </row>
    <row r="502" spans="1:7">
      <c r="B502" s="405"/>
      <c r="C502" s="405"/>
      <c r="D502" t="s">
        <v>16</v>
      </c>
      <c r="E502" s="1">
        <v>5</v>
      </c>
      <c r="F502" s="1"/>
      <c r="G502" s="38">
        <f>+G501+E502-F502</f>
        <v>99.300000000000026</v>
      </c>
    </row>
    <row r="503" spans="1:7">
      <c r="B503" s="405"/>
      <c r="C503" s="405"/>
      <c r="D503" t="s">
        <v>161</v>
      </c>
      <c r="E503" s="1">
        <v>10</v>
      </c>
      <c r="F503" s="1"/>
      <c r="G503" s="38">
        <f t="shared" ref="G503:G514" si="9">+G502+E503-F503</f>
        <v>109.30000000000003</v>
      </c>
    </row>
    <row r="504" spans="1:7">
      <c r="A504" s="46">
        <v>44481</v>
      </c>
      <c r="B504" s="405">
        <v>23619</v>
      </c>
      <c r="C504" s="405" t="s">
        <v>28</v>
      </c>
      <c r="D504" t="s">
        <v>15</v>
      </c>
      <c r="E504" s="1"/>
      <c r="F504" s="1">
        <v>60</v>
      </c>
      <c r="G504" s="38">
        <f t="shared" si="9"/>
        <v>49.300000000000026</v>
      </c>
    </row>
    <row r="505" spans="1:7">
      <c r="A505" s="46">
        <v>44481</v>
      </c>
      <c r="B505" s="405">
        <v>23619</v>
      </c>
      <c r="C505" s="405" t="s">
        <v>28</v>
      </c>
      <c r="D505" t="s">
        <v>16</v>
      </c>
      <c r="E505" s="1"/>
      <c r="F505" s="1">
        <v>5</v>
      </c>
      <c r="G505" s="38">
        <f t="shared" si="9"/>
        <v>44.300000000000026</v>
      </c>
    </row>
    <row r="506" spans="1:7">
      <c r="A506" s="46">
        <v>44620</v>
      </c>
      <c r="B506" s="405">
        <v>24395</v>
      </c>
      <c r="C506" s="405" t="s">
        <v>28</v>
      </c>
      <c r="D506" t="s">
        <v>13</v>
      </c>
      <c r="E506" s="1"/>
      <c r="F506" s="1">
        <v>30.3</v>
      </c>
      <c r="G506" s="38">
        <f t="shared" si="9"/>
        <v>14.000000000000025</v>
      </c>
    </row>
    <row r="507" spans="1:7">
      <c r="A507" s="46">
        <v>44620</v>
      </c>
      <c r="B507" s="405">
        <v>24395</v>
      </c>
      <c r="C507" s="405" t="s">
        <v>28</v>
      </c>
      <c r="D507" t="s">
        <v>14</v>
      </c>
      <c r="E507" s="1"/>
      <c r="F507" s="1">
        <v>4</v>
      </c>
      <c r="G507" s="38">
        <f t="shared" si="9"/>
        <v>10.000000000000025</v>
      </c>
    </row>
    <row r="508" spans="1:7">
      <c r="A508" s="46">
        <v>44621</v>
      </c>
      <c r="B508" s="405">
        <v>24489</v>
      </c>
      <c r="C508" s="405" t="s">
        <v>28</v>
      </c>
      <c r="D508" t="s">
        <v>161</v>
      </c>
      <c r="E508" s="1"/>
      <c r="F508" s="1">
        <v>10</v>
      </c>
      <c r="G508" s="38">
        <f t="shared" si="9"/>
        <v>2.4868995751603507E-14</v>
      </c>
    </row>
    <row r="509" spans="1:7">
      <c r="A509" s="32">
        <v>44561</v>
      </c>
      <c r="B509" s="404" t="s">
        <v>11</v>
      </c>
      <c r="C509" s="404" t="s">
        <v>532</v>
      </c>
      <c r="D509" t="s">
        <v>13</v>
      </c>
      <c r="E509" s="1">
        <v>31.8</v>
      </c>
      <c r="F509" s="1"/>
      <c r="G509" s="38">
        <f t="shared" si="9"/>
        <v>31.800000000000026</v>
      </c>
    </row>
    <row r="510" spans="1:7">
      <c r="B510" s="405"/>
      <c r="C510" s="405"/>
      <c r="D510" t="s">
        <v>14</v>
      </c>
      <c r="E510" s="1">
        <v>4.4000000000000004</v>
      </c>
      <c r="F510" s="1"/>
      <c r="G510" s="38">
        <f t="shared" si="9"/>
        <v>36.200000000000024</v>
      </c>
    </row>
    <row r="511" spans="1:7">
      <c r="B511" s="405"/>
      <c r="C511" s="405"/>
      <c r="D511" t="s">
        <v>15</v>
      </c>
      <c r="E511" s="1">
        <v>60</v>
      </c>
      <c r="F511" s="1"/>
      <c r="G511" s="38">
        <f t="shared" si="9"/>
        <v>96.200000000000017</v>
      </c>
    </row>
    <row r="512" spans="1:7">
      <c r="B512" s="405"/>
      <c r="C512" s="405"/>
      <c r="D512" t="s">
        <v>16</v>
      </c>
      <c r="E512" s="1">
        <v>5</v>
      </c>
      <c r="F512" s="1"/>
      <c r="G512" s="38">
        <f t="shared" si="9"/>
        <v>101.20000000000002</v>
      </c>
    </row>
    <row r="513" spans="1:7">
      <c r="A513" s="46">
        <v>44481</v>
      </c>
      <c r="B513" s="405">
        <v>23619</v>
      </c>
      <c r="C513" s="405" t="s">
        <v>29</v>
      </c>
      <c r="D513" t="s">
        <v>15</v>
      </c>
      <c r="E513" s="1"/>
      <c r="F513" s="1">
        <v>60</v>
      </c>
      <c r="G513" s="38">
        <f t="shared" si="9"/>
        <v>41.200000000000017</v>
      </c>
    </row>
    <row r="514" spans="1:7">
      <c r="A514" s="46">
        <v>44481</v>
      </c>
      <c r="B514" s="405">
        <v>23619</v>
      </c>
      <c r="C514" s="405" t="s">
        <v>29</v>
      </c>
      <c r="D514" t="s">
        <v>16</v>
      </c>
      <c r="E514" s="1"/>
      <c r="F514" s="1">
        <v>5</v>
      </c>
      <c r="G514" s="38">
        <f t="shared" si="9"/>
        <v>36.200000000000017</v>
      </c>
    </row>
    <row r="515" spans="1:7">
      <c r="A515" s="46">
        <v>44620</v>
      </c>
      <c r="B515" s="405">
        <v>24395</v>
      </c>
      <c r="C515" s="405" t="s">
        <v>29</v>
      </c>
      <c r="D515" t="s">
        <v>13</v>
      </c>
      <c r="E515" s="1"/>
      <c r="F515" s="1">
        <v>31.8</v>
      </c>
      <c r="G515" s="38">
        <f t="shared" si="8"/>
        <v>4.4000000000000163</v>
      </c>
    </row>
    <row r="516" spans="1:7">
      <c r="A516" s="46">
        <v>44620</v>
      </c>
      <c r="B516" s="405">
        <v>24395</v>
      </c>
      <c r="C516" s="405" t="s">
        <v>29</v>
      </c>
      <c r="D516" t="s">
        <v>14</v>
      </c>
      <c r="E516" s="1"/>
      <c r="F516" s="1">
        <v>4.4000000000000004</v>
      </c>
      <c r="G516" s="38">
        <f t="shared" si="8"/>
        <v>1.5987211554602254E-14</v>
      </c>
    </row>
    <row r="517" spans="1:7">
      <c r="A517" s="32">
        <v>44592</v>
      </c>
      <c r="B517" s="404" t="s">
        <v>11</v>
      </c>
      <c r="C517" s="404" t="s">
        <v>12</v>
      </c>
      <c r="D517" t="s">
        <v>13</v>
      </c>
      <c r="E517" s="38">
        <v>33.6</v>
      </c>
      <c r="G517" s="38">
        <f>+G516+E517-F517</f>
        <v>33.600000000000016</v>
      </c>
    </row>
    <row r="518" spans="1:7">
      <c r="B518" s="405"/>
      <c r="C518" s="405"/>
      <c r="D518" t="s">
        <v>14</v>
      </c>
      <c r="E518" s="38">
        <v>1.3</v>
      </c>
      <c r="G518" s="38">
        <f t="shared" si="8"/>
        <v>34.900000000000013</v>
      </c>
    </row>
    <row r="519" spans="1:7">
      <c r="B519" s="405"/>
      <c r="C519" s="405"/>
      <c r="D519" t="s">
        <v>15</v>
      </c>
      <c r="E519" s="38">
        <v>60</v>
      </c>
      <c r="G519" s="38">
        <f t="shared" si="8"/>
        <v>94.9</v>
      </c>
    </row>
    <row r="520" spans="1:7">
      <c r="B520" s="405"/>
      <c r="C520" s="405"/>
      <c r="D520" t="s">
        <v>16</v>
      </c>
      <c r="E520" s="38">
        <v>5</v>
      </c>
      <c r="G520" s="38">
        <f t="shared" si="8"/>
        <v>99.9</v>
      </c>
    </row>
    <row r="521" spans="1:7">
      <c r="B521" s="405"/>
      <c r="C521" s="405"/>
      <c r="D521" t="s">
        <v>385</v>
      </c>
      <c r="E521" s="38">
        <v>10</v>
      </c>
      <c r="G521" s="38">
        <f t="shared" si="8"/>
        <v>109.9</v>
      </c>
    </row>
    <row r="522" spans="1:7">
      <c r="A522" s="46">
        <v>44620</v>
      </c>
      <c r="B522" s="405">
        <v>24395</v>
      </c>
      <c r="C522" s="405" t="s">
        <v>12</v>
      </c>
      <c r="D522" t="s">
        <v>13</v>
      </c>
      <c r="F522" s="38">
        <v>33.6</v>
      </c>
      <c r="G522" s="38">
        <f t="shared" si="8"/>
        <v>76.300000000000011</v>
      </c>
    </row>
    <row r="523" spans="1:7">
      <c r="A523" s="46">
        <v>44620</v>
      </c>
      <c r="B523" s="405">
        <v>24395</v>
      </c>
      <c r="C523" s="405" t="s">
        <v>12</v>
      </c>
      <c r="D523" t="s">
        <v>14</v>
      </c>
      <c r="F523" s="38">
        <v>1.3</v>
      </c>
      <c r="G523" s="38">
        <f t="shared" si="8"/>
        <v>75.000000000000014</v>
      </c>
    </row>
    <row r="524" spans="1:7">
      <c r="A524" s="46">
        <v>44621</v>
      </c>
      <c r="B524" s="405">
        <v>24489</v>
      </c>
      <c r="C524" s="405" t="s">
        <v>12</v>
      </c>
      <c r="D524" t="s">
        <v>15</v>
      </c>
      <c r="F524" s="38">
        <v>60</v>
      </c>
      <c r="G524" s="38">
        <f t="shared" si="8"/>
        <v>15.000000000000014</v>
      </c>
    </row>
    <row r="525" spans="1:7">
      <c r="A525" s="46">
        <v>44621</v>
      </c>
      <c r="B525" s="405">
        <v>24489</v>
      </c>
      <c r="C525" s="405" t="s">
        <v>12</v>
      </c>
      <c r="D525" t="s">
        <v>16</v>
      </c>
      <c r="F525" s="38">
        <v>5</v>
      </c>
      <c r="G525" s="38">
        <f t="shared" si="8"/>
        <v>10.000000000000014</v>
      </c>
    </row>
    <row r="526" spans="1:7">
      <c r="A526" s="46">
        <v>44621</v>
      </c>
      <c r="B526" s="405">
        <v>24489</v>
      </c>
      <c r="C526" s="405" t="s">
        <v>12</v>
      </c>
      <c r="D526" t="s">
        <v>385</v>
      </c>
      <c r="F526" s="38">
        <v>10</v>
      </c>
      <c r="G526" s="83">
        <f t="shared" si="8"/>
        <v>1.4210854715202004E-14</v>
      </c>
    </row>
    <row r="527" spans="1:7">
      <c r="A527" s="32">
        <v>44620</v>
      </c>
      <c r="B527" s="404" t="s">
        <v>11</v>
      </c>
      <c r="C527" s="404" t="s">
        <v>19</v>
      </c>
      <c r="D527" t="s">
        <v>13</v>
      </c>
      <c r="E527" s="38">
        <v>43.3</v>
      </c>
      <c r="G527" s="38">
        <f t="shared" si="8"/>
        <v>43.300000000000011</v>
      </c>
    </row>
    <row r="528" spans="1:7">
      <c r="B528" s="405"/>
      <c r="C528" s="405"/>
      <c r="D528" t="s">
        <v>14</v>
      </c>
      <c r="E528" s="38">
        <v>4.3</v>
      </c>
      <c r="G528" s="38">
        <f t="shared" si="8"/>
        <v>47.600000000000009</v>
      </c>
    </row>
    <row r="529" spans="1:14">
      <c r="B529" s="405"/>
      <c r="C529" s="405"/>
      <c r="D529" t="s">
        <v>15</v>
      </c>
      <c r="E529" s="38">
        <v>56</v>
      </c>
      <c r="G529" s="38">
        <f t="shared" si="8"/>
        <v>103.60000000000001</v>
      </c>
    </row>
    <row r="530" spans="1:14">
      <c r="B530" s="405"/>
      <c r="C530" s="405"/>
      <c r="D530" t="s">
        <v>16</v>
      </c>
      <c r="E530" s="38">
        <v>5</v>
      </c>
      <c r="G530" s="38">
        <f t="shared" si="8"/>
        <v>108.60000000000001</v>
      </c>
    </row>
    <row r="531" spans="1:14">
      <c r="A531" s="30">
        <v>44644</v>
      </c>
      <c r="B531" s="405">
        <v>24583</v>
      </c>
      <c r="C531" s="405" t="s">
        <v>19</v>
      </c>
      <c r="D531" t="s">
        <v>15</v>
      </c>
      <c r="F531" s="38">
        <v>56</v>
      </c>
      <c r="G531" s="38">
        <f t="shared" si="8"/>
        <v>52.600000000000009</v>
      </c>
    </row>
    <row r="532" spans="1:14">
      <c r="A532" s="30">
        <v>44644</v>
      </c>
      <c r="B532" s="405">
        <v>24583</v>
      </c>
      <c r="C532" s="405" t="s">
        <v>19</v>
      </c>
      <c r="D532" t="s">
        <v>16</v>
      </c>
      <c r="F532" s="38">
        <v>5</v>
      </c>
      <c r="G532" s="38">
        <f t="shared" si="8"/>
        <v>47.600000000000009</v>
      </c>
    </row>
    <row r="533" spans="1:14">
      <c r="A533" s="30">
        <v>44649</v>
      </c>
      <c r="B533" s="405">
        <v>24758</v>
      </c>
      <c r="C533" s="405" t="s">
        <v>19</v>
      </c>
      <c r="D533" t="s">
        <v>13</v>
      </c>
      <c r="F533" s="38">
        <v>43.3</v>
      </c>
      <c r="G533" s="38">
        <f t="shared" si="8"/>
        <v>4.3000000000000114</v>
      </c>
    </row>
    <row r="534" spans="1:14">
      <c r="A534" s="30">
        <v>44649</v>
      </c>
      <c r="B534" s="405">
        <v>24758</v>
      </c>
      <c r="C534" s="405" t="s">
        <v>19</v>
      </c>
      <c r="D534" t="s">
        <v>14</v>
      </c>
      <c r="F534" s="38">
        <v>4.3</v>
      </c>
      <c r="G534" s="38">
        <f t="shared" si="8"/>
        <v>1.1546319456101628E-14</v>
      </c>
    </row>
    <row r="535" spans="1:14">
      <c r="A535" s="32">
        <v>44651</v>
      </c>
      <c r="B535" s="404" t="s">
        <v>11</v>
      </c>
      <c r="C535" s="404" t="s">
        <v>20</v>
      </c>
      <c r="D535" t="s">
        <v>15</v>
      </c>
      <c r="E535" s="38">
        <v>60</v>
      </c>
      <c r="G535" s="38">
        <f t="shared" si="8"/>
        <v>60.000000000000014</v>
      </c>
    </row>
    <row r="536" spans="1:14">
      <c r="B536" s="405"/>
      <c r="C536" s="405"/>
      <c r="D536" t="s">
        <v>16</v>
      </c>
      <c r="E536" s="38">
        <v>5</v>
      </c>
      <c r="G536" s="38">
        <f t="shared" si="8"/>
        <v>65.000000000000014</v>
      </c>
    </row>
    <row r="537" spans="1:14">
      <c r="B537" s="405"/>
      <c r="C537" s="405"/>
      <c r="D537" t="s">
        <v>13</v>
      </c>
      <c r="E537" s="38">
        <v>43.3</v>
      </c>
      <c r="G537" s="38">
        <f t="shared" si="8"/>
        <v>108.30000000000001</v>
      </c>
    </row>
    <row r="538" spans="1:14">
      <c r="B538" s="405"/>
      <c r="C538" s="405"/>
      <c r="D538" t="s">
        <v>14</v>
      </c>
      <c r="E538" s="38">
        <v>5.2</v>
      </c>
      <c r="G538" s="38">
        <f t="shared" si="8"/>
        <v>113.50000000000001</v>
      </c>
    </row>
    <row r="539" spans="1:14">
      <c r="A539" s="30">
        <v>44644</v>
      </c>
      <c r="B539" s="405">
        <v>24583</v>
      </c>
      <c r="C539" s="405" t="s">
        <v>20</v>
      </c>
      <c r="D539" t="s">
        <v>15</v>
      </c>
      <c r="F539" s="38">
        <v>60</v>
      </c>
      <c r="G539" s="38">
        <f t="shared" si="8"/>
        <v>53.500000000000014</v>
      </c>
    </row>
    <row r="540" spans="1:14">
      <c r="A540" s="30">
        <v>44644</v>
      </c>
      <c r="B540" s="405">
        <v>24583</v>
      </c>
      <c r="C540" s="405" t="s">
        <v>20</v>
      </c>
      <c r="D540" t="s">
        <v>16</v>
      </c>
      <c r="F540" s="38">
        <v>5</v>
      </c>
      <c r="G540" s="38">
        <f t="shared" si="8"/>
        <v>48.500000000000014</v>
      </c>
    </row>
    <row r="541" spans="1:14">
      <c r="A541" s="30">
        <v>44774</v>
      </c>
      <c r="B541" s="405" t="s">
        <v>533</v>
      </c>
      <c r="C541" s="405" t="s">
        <v>20</v>
      </c>
      <c r="D541" t="s">
        <v>13</v>
      </c>
      <c r="F541" s="38">
        <v>43.3</v>
      </c>
      <c r="G541" s="38">
        <f t="shared" si="8"/>
        <v>5.2000000000000171</v>
      </c>
    </row>
    <row r="542" spans="1:14">
      <c r="A542" s="30">
        <v>44774</v>
      </c>
      <c r="B542" s="405" t="s">
        <v>533</v>
      </c>
      <c r="C542" s="405" t="s">
        <v>20</v>
      </c>
      <c r="D542" t="s">
        <v>14</v>
      </c>
      <c r="F542" s="38">
        <v>5.2</v>
      </c>
      <c r="G542" s="38">
        <f t="shared" si="8"/>
        <v>1.6875389974302379E-14</v>
      </c>
    </row>
    <row r="543" spans="1:14">
      <c r="A543" s="32">
        <v>44681</v>
      </c>
      <c r="B543" s="404" t="s">
        <v>11</v>
      </c>
      <c r="C543" s="404" t="s">
        <v>21</v>
      </c>
      <c r="D543" t="s">
        <v>13</v>
      </c>
      <c r="E543" s="38">
        <v>43.9</v>
      </c>
      <c r="G543" s="38">
        <f t="shared" si="8"/>
        <v>43.900000000000013</v>
      </c>
      <c r="K543" s="404"/>
      <c r="N543" s="38"/>
    </row>
    <row r="544" spans="1:14">
      <c r="B544" s="405"/>
      <c r="C544" s="405"/>
      <c r="D544" t="s">
        <v>14</v>
      </c>
      <c r="E544" s="38">
        <v>2.8</v>
      </c>
      <c r="G544" s="38">
        <f t="shared" si="8"/>
        <v>46.70000000000001</v>
      </c>
      <c r="K544" s="404"/>
      <c r="N544" s="38"/>
    </row>
    <row r="545" spans="1:18">
      <c r="B545" s="405"/>
      <c r="C545" s="405"/>
      <c r="D545" t="s">
        <v>15</v>
      </c>
      <c r="E545" s="38">
        <v>60</v>
      </c>
      <c r="G545" s="38">
        <f t="shared" si="8"/>
        <v>106.70000000000002</v>
      </c>
      <c r="K545" s="404"/>
      <c r="N545" s="38"/>
    </row>
    <row r="546" spans="1:18">
      <c r="B546" s="405"/>
      <c r="C546" s="405"/>
      <c r="D546" t="s">
        <v>16</v>
      </c>
      <c r="E546" s="38">
        <v>5</v>
      </c>
      <c r="G546" s="38">
        <f t="shared" si="8"/>
        <v>111.70000000000002</v>
      </c>
      <c r="K546" s="405"/>
      <c r="N546" s="38"/>
    </row>
    <row r="547" spans="1:18">
      <c r="A547" s="30">
        <v>44692</v>
      </c>
      <c r="B547" s="405" t="s">
        <v>534</v>
      </c>
      <c r="C547" s="405" t="s">
        <v>21</v>
      </c>
      <c r="D547" t="s">
        <v>15</v>
      </c>
      <c r="F547" s="38">
        <v>60</v>
      </c>
      <c r="G547" s="38">
        <f t="shared" si="8"/>
        <v>51.700000000000017</v>
      </c>
      <c r="K547" s="404"/>
      <c r="M547" s="38"/>
      <c r="N547" s="38"/>
    </row>
    <row r="548" spans="1:18">
      <c r="A548" s="30">
        <v>44692</v>
      </c>
      <c r="B548" s="405" t="s">
        <v>534</v>
      </c>
      <c r="C548" s="405" t="s">
        <v>21</v>
      </c>
      <c r="D548" t="s">
        <v>16</v>
      </c>
      <c r="F548" s="38">
        <v>5</v>
      </c>
      <c r="G548" s="38">
        <f t="shared" si="8"/>
        <v>46.700000000000017</v>
      </c>
      <c r="K548" s="405"/>
      <c r="M548" s="38"/>
    </row>
    <row r="549" spans="1:18">
      <c r="A549" s="30">
        <v>44774</v>
      </c>
      <c r="B549" s="405" t="s">
        <v>533</v>
      </c>
      <c r="C549" s="405" t="s">
        <v>21</v>
      </c>
      <c r="D549" t="s">
        <v>13</v>
      </c>
      <c r="F549" s="38">
        <v>43.9</v>
      </c>
      <c r="G549" s="38">
        <f t="shared" si="8"/>
        <v>2.8000000000000185</v>
      </c>
      <c r="K549" s="405"/>
      <c r="M549" s="38"/>
    </row>
    <row r="550" spans="1:18">
      <c r="A550" s="30">
        <v>44774</v>
      </c>
      <c r="B550" s="405" t="s">
        <v>533</v>
      </c>
      <c r="C550" s="405" t="s">
        <v>21</v>
      </c>
      <c r="D550" t="s">
        <v>14</v>
      </c>
      <c r="F550" s="38">
        <v>2.8</v>
      </c>
      <c r="G550" s="38">
        <f t="shared" si="8"/>
        <v>1.865174681370263E-14</v>
      </c>
      <c r="K550" s="405"/>
      <c r="M550" s="38"/>
    </row>
    <row r="551" spans="1:18">
      <c r="A551" s="32">
        <v>44712</v>
      </c>
      <c r="B551" s="404" t="s">
        <v>11</v>
      </c>
      <c r="C551" s="404" t="s">
        <v>22</v>
      </c>
      <c r="D551" t="s">
        <v>13</v>
      </c>
      <c r="E551" s="38">
        <v>42</v>
      </c>
      <c r="G551" s="38">
        <f t="shared" si="8"/>
        <v>42.000000000000021</v>
      </c>
      <c r="K551" s="404"/>
      <c r="M551" s="38"/>
      <c r="N551" s="38"/>
    </row>
    <row r="552" spans="1:18">
      <c r="B552" s="405"/>
      <c r="C552" s="405"/>
      <c r="D552" t="s">
        <v>14</v>
      </c>
      <c r="E552" s="38">
        <v>9.1</v>
      </c>
      <c r="G552" s="38">
        <f t="shared" si="8"/>
        <v>51.100000000000023</v>
      </c>
      <c r="K552" s="405"/>
      <c r="M552" s="38"/>
    </row>
    <row r="553" spans="1:18" ht="15.75" thickBot="1">
      <c r="B553" s="405"/>
      <c r="C553" s="405"/>
      <c r="D553" t="s">
        <v>15</v>
      </c>
      <c r="E553" s="38">
        <v>60</v>
      </c>
      <c r="G553" s="38">
        <f t="shared" si="8"/>
        <v>111.10000000000002</v>
      </c>
    </row>
    <row r="554" spans="1:18" ht="15.75" thickBot="1">
      <c r="B554" s="405"/>
      <c r="C554" s="405"/>
      <c r="D554" t="s">
        <v>16</v>
      </c>
      <c r="E554" s="38">
        <v>5</v>
      </c>
      <c r="G554" s="38">
        <f t="shared" si="8"/>
        <v>116.10000000000002</v>
      </c>
      <c r="M554" s="13"/>
      <c r="Q554" s="149"/>
      <c r="R554" s="149"/>
    </row>
    <row r="555" spans="1:18">
      <c r="B555" s="405"/>
      <c r="C555" s="405"/>
      <c r="D555" t="s">
        <v>54</v>
      </c>
      <c r="E555" s="140">
        <v>10</v>
      </c>
      <c r="G555" s="38">
        <f t="shared" si="8"/>
        <v>126.10000000000002</v>
      </c>
      <c r="M555" s="13"/>
    </row>
    <row r="556" spans="1:18">
      <c r="B556" s="405"/>
      <c r="C556" s="405"/>
      <c r="D556" t="s">
        <v>107</v>
      </c>
      <c r="E556" s="140">
        <v>6</v>
      </c>
      <c r="G556" s="38">
        <f t="shared" si="8"/>
        <v>132.10000000000002</v>
      </c>
      <c r="J556" s="404"/>
      <c r="L556" s="38"/>
      <c r="M556" s="13"/>
      <c r="N556" s="29"/>
    </row>
    <row r="557" spans="1:18">
      <c r="A557" s="30">
        <v>44692</v>
      </c>
      <c r="B557" s="405" t="s">
        <v>534</v>
      </c>
      <c r="C557" s="405" t="s">
        <v>22</v>
      </c>
      <c r="D557" t="s">
        <v>15</v>
      </c>
      <c r="F557" s="38">
        <v>60</v>
      </c>
      <c r="G557" s="38">
        <f t="shared" si="8"/>
        <v>72.100000000000023</v>
      </c>
      <c r="J557" s="405"/>
      <c r="L557" s="38"/>
    </row>
    <row r="558" spans="1:18">
      <c r="A558" s="30">
        <v>44692</v>
      </c>
      <c r="B558" s="405" t="s">
        <v>534</v>
      </c>
      <c r="C558" s="405" t="s">
        <v>22</v>
      </c>
      <c r="D558" t="s">
        <v>16</v>
      </c>
      <c r="F558" s="38">
        <v>5</v>
      </c>
      <c r="G558" s="38">
        <f t="shared" si="8"/>
        <v>67.100000000000023</v>
      </c>
      <c r="M558" s="140"/>
    </row>
    <row r="559" spans="1:18">
      <c r="A559" s="30">
        <v>44757</v>
      </c>
      <c r="B559" s="405" t="s">
        <v>535</v>
      </c>
      <c r="C559" s="405" t="s">
        <v>22</v>
      </c>
      <c r="D559" t="s">
        <v>54</v>
      </c>
      <c r="F559" s="140">
        <v>10</v>
      </c>
      <c r="G559" s="38">
        <f t="shared" si="8"/>
        <v>57.100000000000023</v>
      </c>
      <c r="J559" s="404"/>
      <c r="L559" s="38"/>
    </row>
    <row r="560" spans="1:18">
      <c r="A560" s="30">
        <v>44774</v>
      </c>
      <c r="B560" s="405" t="s">
        <v>533</v>
      </c>
      <c r="C560" s="405" t="s">
        <v>22</v>
      </c>
      <c r="D560" t="s">
        <v>13</v>
      </c>
      <c r="F560" s="140">
        <v>4.8</v>
      </c>
      <c r="G560" s="38">
        <f t="shared" si="8"/>
        <v>52.300000000000026</v>
      </c>
      <c r="J560" s="405"/>
      <c r="L560" s="38"/>
    </row>
    <row r="561" spans="1:13">
      <c r="A561" s="30">
        <v>44802</v>
      </c>
      <c r="B561" s="405" t="s">
        <v>536</v>
      </c>
      <c r="C561" s="405" t="s">
        <v>22</v>
      </c>
      <c r="D561" t="s">
        <v>13</v>
      </c>
      <c r="F561" s="140">
        <v>37.200000000000003</v>
      </c>
      <c r="G561" s="38">
        <f t="shared" si="8"/>
        <v>15.100000000000023</v>
      </c>
      <c r="J561" s="405"/>
      <c r="L561" s="38"/>
    </row>
    <row r="562" spans="1:13">
      <c r="A562" s="30">
        <v>44802</v>
      </c>
      <c r="B562" s="405" t="s">
        <v>536</v>
      </c>
      <c r="C562" s="405" t="s">
        <v>22</v>
      </c>
      <c r="D562" t="s">
        <v>14</v>
      </c>
      <c r="F562" s="140">
        <v>9.1</v>
      </c>
      <c r="G562" s="38">
        <f t="shared" si="8"/>
        <v>6.0000000000000231</v>
      </c>
      <c r="J562" s="405"/>
      <c r="L562" s="38"/>
    </row>
    <row r="563" spans="1:13">
      <c r="A563" s="30">
        <v>44802</v>
      </c>
      <c r="B563" s="405" t="s">
        <v>537</v>
      </c>
      <c r="C563" s="405" t="s">
        <v>22</v>
      </c>
      <c r="D563" t="s">
        <v>107</v>
      </c>
      <c r="F563" s="140">
        <v>6</v>
      </c>
      <c r="G563" s="38">
        <f t="shared" si="8"/>
        <v>2.3092638912203256E-14</v>
      </c>
      <c r="J563" s="405"/>
      <c r="L563" s="38"/>
    </row>
    <row r="564" spans="1:13">
      <c r="A564" s="32">
        <v>44711</v>
      </c>
      <c r="B564" s="404" t="s">
        <v>11</v>
      </c>
      <c r="C564" s="404" t="s">
        <v>23</v>
      </c>
      <c r="D564" t="s">
        <v>13</v>
      </c>
      <c r="E564" s="38">
        <v>40.700000000000003</v>
      </c>
      <c r="G564" s="38">
        <f t="shared" si="8"/>
        <v>40.700000000000024</v>
      </c>
      <c r="J564" s="404"/>
      <c r="L564" s="38"/>
    </row>
    <row r="565" spans="1:13">
      <c r="B565" s="405"/>
      <c r="C565" s="405"/>
      <c r="D565" t="s">
        <v>14</v>
      </c>
      <c r="E565" s="38">
        <v>6.9</v>
      </c>
      <c r="G565" s="38">
        <f t="shared" si="8"/>
        <v>47.600000000000023</v>
      </c>
      <c r="J565" s="405"/>
      <c r="L565" s="38"/>
    </row>
    <row r="566" spans="1:13">
      <c r="B566" s="405"/>
      <c r="C566" s="405"/>
      <c r="D566" t="s">
        <v>15</v>
      </c>
      <c r="E566" s="38">
        <v>60</v>
      </c>
      <c r="G566" s="38">
        <f t="shared" si="8"/>
        <v>107.60000000000002</v>
      </c>
      <c r="L566" s="38"/>
    </row>
    <row r="567" spans="1:13">
      <c r="B567" s="405"/>
      <c r="C567" s="405"/>
      <c r="D567" t="s">
        <v>16</v>
      </c>
      <c r="E567" s="38">
        <v>5</v>
      </c>
      <c r="G567" s="38">
        <f t="shared" si="8"/>
        <v>112.60000000000002</v>
      </c>
    </row>
    <row r="568" spans="1:13">
      <c r="A568" s="30">
        <v>44757</v>
      </c>
      <c r="B568" s="405" t="s">
        <v>535</v>
      </c>
      <c r="C568" s="405" t="s">
        <v>23</v>
      </c>
      <c r="D568" t="s">
        <v>15</v>
      </c>
      <c r="F568" s="38">
        <v>60</v>
      </c>
      <c r="G568" s="38">
        <f t="shared" si="8"/>
        <v>52.600000000000023</v>
      </c>
      <c r="L568" s="13"/>
      <c r="M568" s="13"/>
    </row>
    <row r="569" spans="1:13">
      <c r="A569" s="30">
        <v>44757</v>
      </c>
      <c r="B569" s="405" t="s">
        <v>535</v>
      </c>
      <c r="C569" s="405" t="s">
        <v>23</v>
      </c>
      <c r="D569" t="s">
        <v>16</v>
      </c>
      <c r="F569" s="38">
        <v>5</v>
      </c>
      <c r="G569" s="38">
        <f t="shared" si="8"/>
        <v>47.600000000000023</v>
      </c>
    </row>
    <row r="570" spans="1:13">
      <c r="A570" s="30">
        <v>44802</v>
      </c>
      <c r="B570" s="405" t="s">
        <v>536</v>
      </c>
      <c r="C570" s="405" t="s">
        <v>23</v>
      </c>
      <c r="D570" t="s">
        <v>13</v>
      </c>
      <c r="F570" s="38">
        <v>40.700000000000003</v>
      </c>
      <c r="G570" s="38">
        <f t="shared" si="8"/>
        <v>6.9000000000000199</v>
      </c>
    </row>
    <row r="571" spans="1:13">
      <c r="A571" s="30">
        <v>44802</v>
      </c>
      <c r="B571" s="405" t="s">
        <v>536</v>
      </c>
      <c r="C571" s="405" t="s">
        <v>23</v>
      </c>
      <c r="D571" t="s">
        <v>14</v>
      </c>
      <c r="F571" s="38">
        <v>6.9</v>
      </c>
      <c r="G571" s="38">
        <f t="shared" si="8"/>
        <v>1.9539925233402755E-14</v>
      </c>
    </row>
    <row r="572" spans="1:13">
      <c r="A572" s="32">
        <v>44773</v>
      </c>
      <c r="B572" s="404" t="s">
        <v>11</v>
      </c>
      <c r="C572" s="404" t="s">
        <v>24</v>
      </c>
      <c r="D572" t="s">
        <v>13</v>
      </c>
      <c r="E572" s="38">
        <v>40.5</v>
      </c>
      <c r="G572" s="38">
        <f t="shared" si="8"/>
        <v>40.500000000000021</v>
      </c>
      <c r="M572" s="29"/>
    </row>
    <row r="573" spans="1:13">
      <c r="B573" s="405"/>
      <c r="C573" s="405"/>
      <c r="D573" t="s">
        <v>14</v>
      </c>
      <c r="E573" s="38">
        <v>9.6999999999999993</v>
      </c>
      <c r="G573" s="38">
        <f t="shared" si="8"/>
        <v>50.200000000000017</v>
      </c>
    </row>
    <row r="574" spans="1:13">
      <c r="B574" s="405"/>
      <c r="C574" s="405"/>
      <c r="D574" t="s">
        <v>15</v>
      </c>
      <c r="E574" s="38">
        <v>60</v>
      </c>
      <c r="G574" s="38">
        <f t="shared" si="8"/>
        <v>110.20000000000002</v>
      </c>
    </row>
    <row r="575" spans="1:13">
      <c r="B575" s="405"/>
      <c r="C575" s="405"/>
      <c r="D575" t="s">
        <v>16</v>
      </c>
      <c r="E575" s="38">
        <v>5</v>
      </c>
      <c r="G575" s="38">
        <f t="shared" si="8"/>
        <v>115.20000000000002</v>
      </c>
    </row>
    <row r="576" spans="1:13">
      <c r="A576" s="30">
        <v>44757</v>
      </c>
      <c r="B576" s="405" t="s">
        <v>535</v>
      </c>
      <c r="C576" s="405" t="s">
        <v>24</v>
      </c>
      <c r="D576" t="s">
        <v>15</v>
      </c>
      <c r="F576" s="38">
        <v>60</v>
      </c>
      <c r="G576" s="38">
        <f t="shared" si="8"/>
        <v>55.200000000000017</v>
      </c>
    </row>
    <row r="577" spans="1:12">
      <c r="A577" s="30">
        <v>44757</v>
      </c>
      <c r="B577" s="405" t="s">
        <v>535</v>
      </c>
      <c r="C577" s="405" t="s">
        <v>24</v>
      </c>
      <c r="D577" t="s">
        <v>16</v>
      </c>
      <c r="F577" s="38">
        <v>5</v>
      </c>
      <c r="G577" s="38">
        <f t="shared" si="8"/>
        <v>50.200000000000017</v>
      </c>
    </row>
    <row r="578" spans="1:12">
      <c r="A578" s="30">
        <v>44802</v>
      </c>
      <c r="B578" s="405" t="s">
        <v>536</v>
      </c>
      <c r="C578" s="405" t="s">
        <v>24</v>
      </c>
      <c r="D578" t="s">
        <v>13</v>
      </c>
      <c r="F578" s="38">
        <v>40.5</v>
      </c>
      <c r="G578" s="38">
        <f t="shared" si="8"/>
        <v>9.7000000000000171</v>
      </c>
    </row>
    <row r="579" spans="1:12">
      <c r="A579" s="30">
        <v>44802</v>
      </c>
      <c r="B579" s="405" t="s">
        <v>536</v>
      </c>
      <c r="C579" s="405" t="s">
        <v>24</v>
      </c>
      <c r="D579" t="s">
        <v>14</v>
      </c>
      <c r="F579" s="38">
        <v>9.6999999999999993</v>
      </c>
      <c r="G579" s="38">
        <f t="shared" ref="G579:G659" si="10">+G578+E579-F579</f>
        <v>1.7763568394002505E-14</v>
      </c>
      <c r="J579" s="422"/>
      <c r="K579" s="422"/>
      <c r="L579" s="422"/>
    </row>
    <row r="580" spans="1:12">
      <c r="A580" s="32">
        <v>44804</v>
      </c>
      <c r="B580" s="404" t="s">
        <v>11</v>
      </c>
      <c r="C580" s="404" t="s">
        <v>25</v>
      </c>
      <c r="D580" t="s">
        <v>13</v>
      </c>
      <c r="E580" s="38">
        <v>40.700000000000003</v>
      </c>
      <c r="G580" s="38">
        <f t="shared" si="10"/>
        <v>40.700000000000017</v>
      </c>
    </row>
    <row r="581" spans="1:12">
      <c r="A581" s="32"/>
      <c r="B581" s="404"/>
      <c r="C581" s="404"/>
      <c r="D581" t="s">
        <v>14</v>
      </c>
      <c r="E581" s="38">
        <v>7</v>
      </c>
      <c r="G581" s="38">
        <f t="shared" si="10"/>
        <v>47.700000000000017</v>
      </c>
      <c r="J581" s="404"/>
      <c r="L581" s="38"/>
    </row>
    <row r="582" spans="1:12">
      <c r="A582" s="32"/>
      <c r="B582" s="404"/>
      <c r="C582" s="404"/>
      <c r="D582" t="s">
        <v>15</v>
      </c>
      <c r="E582" s="38">
        <v>60</v>
      </c>
      <c r="G582" s="38">
        <f t="shared" si="10"/>
        <v>107.70000000000002</v>
      </c>
      <c r="J582" s="404"/>
      <c r="L582" s="38"/>
    </row>
    <row r="583" spans="1:12">
      <c r="A583" s="32"/>
      <c r="B583" s="404"/>
      <c r="C583" s="404"/>
      <c r="D583" t="s">
        <v>16</v>
      </c>
      <c r="E583" s="38">
        <v>5</v>
      </c>
      <c r="G583" s="38">
        <f t="shared" si="10"/>
        <v>112.70000000000002</v>
      </c>
      <c r="J583" s="404"/>
      <c r="L583" s="38"/>
    </row>
    <row r="584" spans="1:12">
      <c r="A584" s="30">
        <v>44802</v>
      </c>
      <c r="B584" s="405" t="s">
        <v>537</v>
      </c>
      <c r="C584" s="405" t="s">
        <v>25</v>
      </c>
      <c r="D584" t="s">
        <v>15</v>
      </c>
      <c r="F584" s="38">
        <v>60</v>
      </c>
      <c r="G584" s="38">
        <f t="shared" si="10"/>
        <v>52.700000000000017</v>
      </c>
      <c r="J584" s="404"/>
      <c r="L584" s="38"/>
    </row>
    <row r="585" spans="1:12">
      <c r="A585" s="30">
        <v>44802</v>
      </c>
      <c r="B585" s="405" t="s">
        <v>537</v>
      </c>
      <c r="C585" s="405" t="s">
        <v>25</v>
      </c>
      <c r="D585" t="s">
        <v>16</v>
      </c>
      <c r="F585" s="38">
        <v>5</v>
      </c>
      <c r="G585" s="38">
        <f t="shared" si="10"/>
        <v>47.700000000000017</v>
      </c>
    </row>
    <row r="586" spans="1:12">
      <c r="A586" s="30">
        <v>44897</v>
      </c>
      <c r="B586" s="405" t="s">
        <v>538</v>
      </c>
      <c r="C586" s="405" t="s">
        <v>25</v>
      </c>
      <c r="D586" t="s">
        <v>13</v>
      </c>
      <c r="F586" s="38">
        <v>40.700000000000003</v>
      </c>
      <c r="G586" s="38">
        <f t="shared" si="10"/>
        <v>7.0000000000000142</v>
      </c>
    </row>
    <row r="587" spans="1:12">
      <c r="A587" s="30">
        <v>44897</v>
      </c>
      <c r="B587" s="405" t="s">
        <v>538</v>
      </c>
      <c r="C587" s="405" t="s">
        <v>25</v>
      </c>
      <c r="D587" t="s">
        <v>14</v>
      </c>
      <c r="F587" s="38">
        <v>7</v>
      </c>
      <c r="G587" s="38">
        <f t="shared" si="10"/>
        <v>1.4210854715202004E-14</v>
      </c>
    </row>
    <row r="588" spans="1:12">
      <c r="A588" s="32">
        <v>44834</v>
      </c>
      <c r="B588" s="404" t="s">
        <v>11</v>
      </c>
      <c r="C588" s="404" t="s">
        <v>41</v>
      </c>
      <c r="D588" t="s">
        <v>13</v>
      </c>
      <c r="E588" s="38">
        <v>36.1</v>
      </c>
      <c r="G588" s="38">
        <f t="shared" si="10"/>
        <v>36.100000000000016</v>
      </c>
      <c r="L588" s="13"/>
    </row>
    <row r="589" spans="1:12">
      <c r="A589" s="32"/>
      <c r="B589" s="404"/>
      <c r="C589" s="404"/>
      <c r="D589" t="s">
        <v>14</v>
      </c>
      <c r="E589" s="38">
        <v>8.1999999999999993</v>
      </c>
      <c r="G589" s="38">
        <f t="shared" si="10"/>
        <v>44.300000000000011</v>
      </c>
    </row>
    <row r="590" spans="1:12">
      <c r="A590" s="32"/>
      <c r="B590" s="404"/>
      <c r="C590" s="404"/>
      <c r="D590" t="s">
        <v>15</v>
      </c>
      <c r="E590" s="38">
        <v>60</v>
      </c>
      <c r="G590" s="38">
        <f t="shared" si="10"/>
        <v>104.30000000000001</v>
      </c>
    </row>
    <row r="591" spans="1:12">
      <c r="A591" s="32"/>
      <c r="B591" s="404"/>
      <c r="C591" s="404"/>
      <c r="D591" t="s">
        <v>16</v>
      </c>
      <c r="E591" s="38">
        <v>5</v>
      </c>
      <c r="G591" s="38">
        <f t="shared" si="10"/>
        <v>109.30000000000001</v>
      </c>
    </row>
    <row r="592" spans="1:12">
      <c r="A592" s="30">
        <v>44839</v>
      </c>
      <c r="B592" s="405">
        <v>25578</v>
      </c>
      <c r="C592" s="405" t="s">
        <v>41</v>
      </c>
      <c r="D592" t="s">
        <v>15</v>
      </c>
      <c r="F592" s="38">
        <v>60</v>
      </c>
      <c r="G592" s="38">
        <f t="shared" si="10"/>
        <v>49.300000000000011</v>
      </c>
    </row>
    <row r="593" spans="1:11">
      <c r="A593" s="30">
        <v>44839</v>
      </c>
      <c r="B593" s="405">
        <v>25578</v>
      </c>
      <c r="C593" s="405" t="s">
        <v>41</v>
      </c>
      <c r="D593" t="s">
        <v>16</v>
      </c>
      <c r="F593" s="38">
        <v>5</v>
      </c>
      <c r="G593" s="38">
        <f t="shared" si="10"/>
        <v>44.300000000000011</v>
      </c>
    </row>
    <row r="594" spans="1:11">
      <c r="A594" s="30">
        <v>44897</v>
      </c>
      <c r="B594" s="405" t="s">
        <v>538</v>
      </c>
      <c r="C594" s="405" t="s">
        <v>41</v>
      </c>
      <c r="D594" t="s">
        <v>13</v>
      </c>
      <c r="F594" s="38">
        <v>36.1</v>
      </c>
      <c r="G594" s="38">
        <f t="shared" si="10"/>
        <v>8.2000000000000099</v>
      </c>
    </row>
    <row r="595" spans="1:11">
      <c r="A595" s="30">
        <v>44897</v>
      </c>
      <c r="B595" s="405" t="s">
        <v>538</v>
      </c>
      <c r="C595" s="405" t="s">
        <v>41</v>
      </c>
      <c r="D595" t="s">
        <v>14</v>
      </c>
      <c r="F595" s="38">
        <v>8.1999999999999993</v>
      </c>
      <c r="G595" s="38">
        <f t="shared" si="10"/>
        <v>0</v>
      </c>
    </row>
    <row r="596" spans="1:11">
      <c r="A596" s="32">
        <v>44865</v>
      </c>
      <c r="B596" s="404" t="s">
        <v>11</v>
      </c>
      <c r="C596" s="404" t="s">
        <v>27</v>
      </c>
      <c r="D596" t="s">
        <v>13</v>
      </c>
      <c r="E596" s="38">
        <v>36</v>
      </c>
      <c r="G596" s="38">
        <f t="shared" si="10"/>
        <v>36</v>
      </c>
    </row>
    <row r="597" spans="1:11">
      <c r="A597" s="32"/>
      <c r="B597" s="404"/>
      <c r="C597" s="404"/>
      <c r="D597" t="s">
        <v>14</v>
      </c>
      <c r="E597" s="38">
        <v>4.9000000000000004</v>
      </c>
      <c r="G597" s="38">
        <f t="shared" si="10"/>
        <v>40.9</v>
      </c>
    </row>
    <row r="598" spans="1:11">
      <c r="A598" s="32"/>
      <c r="B598" s="404"/>
      <c r="C598" s="404"/>
      <c r="D598" t="s">
        <v>15</v>
      </c>
      <c r="E598" s="38">
        <v>60</v>
      </c>
      <c r="G598" s="38">
        <f t="shared" si="10"/>
        <v>100.9</v>
      </c>
    </row>
    <row r="599" spans="1:11">
      <c r="A599" s="32"/>
      <c r="B599" s="404"/>
      <c r="C599" s="404"/>
      <c r="D599" t="s">
        <v>16</v>
      </c>
      <c r="E599" s="38">
        <v>5</v>
      </c>
      <c r="G599" s="38">
        <f t="shared" si="10"/>
        <v>105.9</v>
      </c>
    </row>
    <row r="600" spans="1:11">
      <c r="A600" s="30">
        <v>44839</v>
      </c>
      <c r="B600" s="405">
        <v>25578</v>
      </c>
      <c r="C600" s="405" t="s">
        <v>27</v>
      </c>
      <c r="D600" t="s">
        <v>15</v>
      </c>
      <c r="F600" s="38">
        <v>60</v>
      </c>
      <c r="G600" s="38">
        <f t="shared" si="10"/>
        <v>45.900000000000006</v>
      </c>
    </row>
    <row r="601" spans="1:11">
      <c r="A601" s="30">
        <v>44839</v>
      </c>
      <c r="B601" s="405">
        <v>25578</v>
      </c>
      <c r="C601" s="405" t="s">
        <v>27</v>
      </c>
      <c r="D601" t="s">
        <v>16</v>
      </c>
      <c r="F601" s="38">
        <v>5</v>
      </c>
      <c r="G601" s="38">
        <f t="shared" si="10"/>
        <v>40.900000000000006</v>
      </c>
    </row>
    <row r="602" spans="1:11">
      <c r="A602" s="30">
        <v>44897</v>
      </c>
      <c r="B602" s="405" t="s">
        <v>538</v>
      </c>
      <c r="C602" s="405" t="s">
        <v>27</v>
      </c>
      <c r="D602" t="s">
        <v>13</v>
      </c>
      <c r="F602" s="38">
        <v>36</v>
      </c>
      <c r="G602" s="38">
        <f t="shared" si="10"/>
        <v>4.9000000000000057</v>
      </c>
    </row>
    <row r="603" spans="1:11">
      <c r="A603" s="30">
        <v>44897</v>
      </c>
      <c r="B603" s="405" t="s">
        <v>538</v>
      </c>
      <c r="C603" s="405" t="s">
        <v>27</v>
      </c>
      <c r="D603" t="s">
        <v>14</v>
      </c>
      <c r="F603" s="38">
        <v>4.9000000000000004</v>
      </c>
      <c r="G603" s="38">
        <f t="shared" si="10"/>
        <v>0</v>
      </c>
      <c r="I603" s="404"/>
      <c r="K603" s="38"/>
    </row>
    <row r="604" spans="1:11">
      <c r="A604" s="32">
        <v>44895</v>
      </c>
      <c r="B604" s="404" t="s">
        <v>11</v>
      </c>
      <c r="C604" s="404" t="s">
        <v>28</v>
      </c>
      <c r="D604" t="s">
        <v>13</v>
      </c>
      <c r="E604" s="38">
        <v>40.200000000000003</v>
      </c>
      <c r="G604" s="38">
        <f t="shared" si="10"/>
        <v>40.200000000000003</v>
      </c>
      <c r="I604" s="404"/>
      <c r="K604" s="38"/>
    </row>
    <row r="605" spans="1:11">
      <c r="A605" s="32"/>
      <c r="B605" s="404"/>
      <c r="C605" s="404"/>
      <c r="D605" t="s">
        <v>14</v>
      </c>
      <c r="E605" s="38">
        <v>6.3</v>
      </c>
      <c r="G605" s="38">
        <f t="shared" si="10"/>
        <v>46.5</v>
      </c>
      <c r="I605" s="404"/>
      <c r="K605" s="38"/>
    </row>
    <row r="606" spans="1:11">
      <c r="A606" s="32"/>
      <c r="B606" s="404"/>
      <c r="C606" s="404"/>
      <c r="D606" t="s">
        <v>15</v>
      </c>
      <c r="E606" s="38">
        <v>60</v>
      </c>
      <c r="G606" s="38">
        <f t="shared" si="10"/>
        <v>106.5</v>
      </c>
      <c r="I606" s="404"/>
      <c r="K606" s="38"/>
    </row>
    <row r="607" spans="1:11">
      <c r="A607" s="32"/>
      <c r="B607" s="404"/>
      <c r="C607" s="404"/>
      <c r="D607" t="s">
        <v>16</v>
      </c>
      <c r="E607" s="38">
        <v>5</v>
      </c>
      <c r="G607" s="38">
        <f t="shared" si="10"/>
        <v>111.5</v>
      </c>
      <c r="I607" s="404"/>
      <c r="K607" s="38"/>
    </row>
    <row r="608" spans="1:11">
      <c r="A608" s="30">
        <v>44890</v>
      </c>
      <c r="B608" s="405" t="s">
        <v>539</v>
      </c>
      <c r="C608" s="405" t="s">
        <v>28</v>
      </c>
      <c r="D608" t="s">
        <v>15</v>
      </c>
      <c r="F608" s="38">
        <v>60</v>
      </c>
      <c r="G608" s="38">
        <f t="shared" si="10"/>
        <v>51.5</v>
      </c>
      <c r="I608" s="404"/>
      <c r="K608" s="38"/>
    </row>
    <row r="609" spans="1:11">
      <c r="A609" s="30">
        <v>44890</v>
      </c>
      <c r="B609" s="405" t="s">
        <v>539</v>
      </c>
      <c r="C609" s="405" t="s">
        <v>28</v>
      </c>
      <c r="D609" t="s">
        <v>16</v>
      </c>
      <c r="F609" s="38">
        <v>5</v>
      </c>
      <c r="G609" s="38">
        <f t="shared" si="10"/>
        <v>46.5</v>
      </c>
      <c r="I609" s="404"/>
      <c r="K609" s="38"/>
    </row>
    <row r="610" spans="1:11">
      <c r="A610" s="32">
        <v>44971</v>
      </c>
      <c r="B610" s="405" t="s">
        <v>540</v>
      </c>
      <c r="C610" s="405" t="s">
        <v>28</v>
      </c>
      <c r="D610" t="s">
        <v>13</v>
      </c>
      <c r="F610" s="38">
        <v>40.200000000000003</v>
      </c>
      <c r="G610" s="38">
        <f t="shared" si="10"/>
        <v>6.2999999999999972</v>
      </c>
      <c r="I610" s="404"/>
      <c r="K610" s="38"/>
    </row>
    <row r="611" spans="1:11">
      <c r="A611" s="32">
        <v>44971</v>
      </c>
      <c r="B611" s="405" t="s">
        <v>540</v>
      </c>
      <c r="C611" s="405" t="s">
        <v>28</v>
      </c>
      <c r="D611" t="s">
        <v>14</v>
      </c>
      <c r="F611" s="38">
        <v>6.3</v>
      </c>
      <c r="G611" s="38">
        <f t="shared" si="10"/>
        <v>0</v>
      </c>
      <c r="I611" s="404"/>
      <c r="K611" s="38"/>
    </row>
    <row r="612" spans="1:11">
      <c r="A612" s="32">
        <v>44926</v>
      </c>
      <c r="B612" s="404" t="s">
        <v>11</v>
      </c>
      <c r="C612" s="404" t="s">
        <v>29</v>
      </c>
      <c r="D612" t="s">
        <v>13</v>
      </c>
      <c r="E612" s="38">
        <v>46</v>
      </c>
      <c r="G612" s="38">
        <f t="shared" si="10"/>
        <v>46</v>
      </c>
      <c r="I612" s="404"/>
      <c r="K612" s="38"/>
    </row>
    <row r="613" spans="1:11">
      <c r="A613" s="32"/>
      <c r="B613" s="404"/>
      <c r="C613" s="404"/>
      <c r="D613" t="s">
        <v>14</v>
      </c>
      <c r="E613" s="38">
        <v>5.7</v>
      </c>
      <c r="G613" s="38">
        <f t="shared" si="10"/>
        <v>51.7</v>
      </c>
      <c r="I613" s="404"/>
      <c r="K613" s="38"/>
    </row>
    <row r="614" spans="1:11">
      <c r="A614" s="32"/>
      <c r="B614" s="404"/>
      <c r="C614" s="404"/>
      <c r="D614" t="s">
        <v>15</v>
      </c>
      <c r="E614" s="38">
        <v>60</v>
      </c>
      <c r="G614" s="38">
        <f t="shared" si="10"/>
        <v>111.7</v>
      </c>
    </row>
    <row r="615" spans="1:11">
      <c r="A615" s="32"/>
      <c r="B615" s="404"/>
      <c r="C615" s="404"/>
      <c r="D615" t="s">
        <v>16</v>
      </c>
      <c r="E615" s="38">
        <v>5</v>
      </c>
      <c r="G615" s="38">
        <f t="shared" si="10"/>
        <v>116.7</v>
      </c>
    </row>
    <row r="616" spans="1:11">
      <c r="A616" s="30">
        <v>44890</v>
      </c>
      <c r="B616" s="405" t="s">
        <v>539</v>
      </c>
      <c r="C616" s="405" t="s">
        <v>29</v>
      </c>
      <c r="D616" t="s">
        <v>15</v>
      </c>
      <c r="F616" s="38">
        <v>60</v>
      </c>
      <c r="G616" s="38">
        <f t="shared" si="10"/>
        <v>56.7</v>
      </c>
      <c r="K616" s="13"/>
    </row>
    <row r="617" spans="1:11">
      <c r="A617" s="30">
        <v>44890</v>
      </c>
      <c r="B617" s="405" t="s">
        <v>539</v>
      </c>
      <c r="C617" s="405" t="s">
        <v>29</v>
      </c>
      <c r="D617" t="s">
        <v>16</v>
      </c>
      <c r="F617" s="38">
        <v>5</v>
      </c>
      <c r="G617" s="38">
        <f t="shared" si="10"/>
        <v>51.7</v>
      </c>
    </row>
    <row r="618" spans="1:11">
      <c r="A618" s="30">
        <v>44971</v>
      </c>
      <c r="B618" s="405" t="s">
        <v>540</v>
      </c>
      <c r="C618" s="405" t="s">
        <v>29</v>
      </c>
      <c r="D618" t="s">
        <v>13</v>
      </c>
      <c r="F618" s="38">
        <v>46</v>
      </c>
      <c r="G618" s="38">
        <f t="shared" si="10"/>
        <v>5.7000000000000028</v>
      </c>
    </row>
    <row r="619" spans="1:11">
      <c r="A619" s="30">
        <v>44971</v>
      </c>
      <c r="B619" s="405" t="s">
        <v>540</v>
      </c>
      <c r="C619" s="405" t="s">
        <v>29</v>
      </c>
      <c r="D619" t="s">
        <v>14</v>
      </c>
      <c r="F619" s="38">
        <v>5.7</v>
      </c>
      <c r="G619" s="38">
        <f t="shared" si="10"/>
        <v>0</v>
      </c>
    </row>
    <row r="620" spans="1:11">
      <c r="A620" s="32">
        <v>44957</v>
      </c>
      <c r="B620" s="404" t="s">
        <v>11</v>
      </c>
      <c r="C620" s="404" t="s">
        <v>12</v>
      </c>
      <c r="D620" t="s">
        <v>13</v>
      </c>
      <c r="E620" s="38">
        <v>41.6</v>
      </c>
      <c r="G620" s="38">
        <f t="shared" si="10"/>
        <v>41.6</v>
      </c>
    </row>
    <row r="621" spans="1:11">
      <c r="A621" s="32"/>
      <c r="B621" s="404"/>
      <c r="C621" s="404"/>
      <c r="D621" t="s">
        <v>14</v>
      </c>
      <c r="E621" s="38">
        <v>4.8</v>
      </c>
      <c r="G621" s="38">
        <f t="shared" si="10"/>
        <v>46.4</v>
      </c>
    </row>
    <row r="622" spans="1:11">
      <c r="A622" s="32"/>
      <c r="B622" s="404"/>
      <c r="C622" s="404"/>
      <c r="D622" t="s">
        <v>15</v>
      </c>
      <c r="E622" s="38">
        <v>60</v>
      </c>
      <c r="G622" s="38">
        <f t="shared" si="10"/>
        <v>106.4</v>
      </c>
    </row>
    <row r="623" spans="1:11">
      <c r="B623" s="30"/>
      <c r="C623" s="30"/>
      <c r="D623" t="s">
        <v>16</v>
      </c>
      <c r="E623" s="38">
        <v>5</v>
      </c>
      <c r="G623" s="38">
        <f t="shared" si="10"/>
        <v>111.4</v>
      </c>
    </row>
    <row r="624" spans="1:11">
      <c r="A624" s="416">
        <v>44974</v>
      </c>
      <c r="B624" s="416" t="s">
        <v>541</v>
      </c>
      <c r="C624" s="416" t="s">
        <v>12</v>
      </c>
      <c r="D624" t="s">
        <v>15</v>
      </c>
      <c r="F624" s="38">
        <v>60</v>
      </c>
      <c r="G624" s="38">
        <f t="shared" si="10"/>
        <v>51.400000000000006</v>
      </c>
    </row>
    <row r="625" spans="1:12">
      <c r="A625" s="416">
        <v>44974</v>
      </c>
      <c r="B625" s="416" t="s">
        <v>541</v>
      </c>
      <c r="C625" s="416" t="s">
        <v>12</v>
      </c>
      <c r="D625" t="s">
        <v>16</v>
      </c>
      <c r="F625" s="38">
        <v>5</v>
      </c>
      <c r="G625" s="38">
        <f t="shared" si="10"/>
        <v>46.400000000000006</v>
      </c>
    </row>
    <row r="626" spans="1:12">
      <c r="A626" s="214">
        <v>44998</v>
      </c>
      <c r="B626" s="416" t="s">
        <v>542</v>
      </c>
      <c r="C626" s="416" t="s">
        <v>12</v>
      </c>
      <c r="D626" t="s">
        <v>13</v>
      </c>
      <c r="F626" s="38">
        <v>41.6</v>
      </c>
      <c r="G626" s="38">
        <f t="shared" si="10"/>
        <v>4.8000000000000043</v>
      </c>
    </row>
    <row r="627" spans="1:12">
      <c r="A627" s="214">
        <v>44998</v>
      </c>
      <c r="B627" s="416" t="s">
        <v>542</v>
      </c>
      <c r="C627" s="416" t="s">
        <v>12</v>
      </c>
      <c r="D627" t="s">
        <v>14</v>
      </c>
      <c r="F627" s="38">
        <v>4.8</v>
      </c>
      <c r="G627" s="38">
        <f t="shared" si="10"/>
        <v>0</v>
      </c>
    </row>
    <row r="628" spans="1:12">
      <c r="A628" s="202">
        <v>44985</v>
      </c>
      <c r="B628" s="404" t="s">
        <v>11</v>
      </c>
      <c r="C628" s="404" t="s">
        <v>19</v>
      </c>
      <c r="D628" t="s">
        <v>13</v>
      </c>
      <c r="E628" s="38">
        <v>45.4</v>
      </c>
      <c r="G628" s="38">
        <f t="shared" si="10"/>
        <v>45.4</v>
      </c>
    </row>
    <row r="629" spans="1:12">
      <c r="A629" s="202"/>
      <c r="B629" s="404"/>
      <c r="C629" s="404"/>
      <c r="D629" t="s">
        <v>14</v>
      </c>
      <c r="E629" s="38">
        <v>1.2</v>
      </c>
      <c r="G629" s="38">
        <f t="shared" si="10"/>
        <v>46.6</v>
      </c>
    </row>
    <row r="630" spans="1:12">
      <c r="A630" s="202"/>
      <c r="B630" s="404"/>
      <c r="C630" s="404"/>
      <c r="D630" t="s">
        <v>15</v>
      </c>
      <c r="E630" s="38">
        <v>56</v>
      </c>
      <c r="G630" s="38">
        <f t="shared" si="10"/>
        <v>102.6</v>
      </c>
    </row>
    <row r="631" spans="1:12">
      <c r="A631" s="202"/>
      <c r="B631" s="404"/>
      <c r="C631" s="404"/>
      <c r="D631" t="s">
        <v>16</v>
      </c>
      <c r="E631" s="38">
        <v>5</v>
      </c>
      <c r="G631" s="38">
        <f t="shared" si="10"/>
        <v>107.6</v>
      </c>
      <c r="L631" s="44"/>
    </row>
    <row r="632" spans="1:12">
      <c r="A632" s="416">
        <v>44974</v>
      </c>
      <c r="B632" s="416" t="s">
        <v>541</v>
      </c>
      <c r="C632" s="416" t="s">
        <v>19</v>
      </c>
      <c r="D632" t="s">
        <v>15</v>
      </c>
      <c r="F632" s="38">
        <v>56</v>
      </c>
      <c r="G632" s="38">
        <f t="shared" si="10"/>
        <v>51.599999999999994</v>
      </c>
    </row>
    <row r="633" spans="1:12">
      <c r="A633" s="416">
        <v>44974</v>
      </c>
      <c r="B633" s="416" t="s">
        <v>541</v>
      </c>
      <c r="C633" s="416" t="s">
        <v>19</v>
      </c>
      <c r="D633" t="s">
        <v>16</v>
      </c>
      <c r="F633" s="38">
        <v>5</v>
      </c>
      <c r="G633" s="38">
        <f t="shared" si="10"/>
        <v>46.599999999999994</v>
      </c>
    </row>
    <row r="634" spans="1:12">
      <c r="A634" s="416">
        <v>45009</v>
      </c>
      <c r="B634" s="405">
        <v>26652</v>
      </c>
      <c r="C634" s="416" t="s">
        <v>19</v>
      </c>
      <c r="D634" t="s">
        <v>13</v>
      </c>
      <c r="F634" s="38">
        <v>45.4</v>
      </c>
      <c r="G634" s="38">
        <f t="shared" si="10"/>
        <v>1.1999999999999957</v>
      </c>
    </row>
    <row r="635" spans="1:12">
      <c r="A635" s="416">
        <v>45009</v>
      </c>
      <c r="B635" s="405">
        <v>26652</v>
      </c>
      <c r="C635" s="416" t="s">
        <v>19</v>
      </c>
      <c r="D635" t="s">
        <v>14</v>
      </c>
      <c r="F635" s="38">
        <v>1.2</v>
      </c>
      <c r="G635" s="38">
        <f t="shared" si="10"/>
        <v>-4.2188474935755949E-15</v>
      </c>
    </row>
    <row r="636" spans="1:12">
      <c r="A636" s="202">
        <v>45016</v>
      </c>
      <c r="B636" s="404" t="s">
        <v>11</v>
      </c>
      <c r="C636" s="404" t="s">
        <v>20</v>
      </c>
      <c r="D636" t="s">
        <v>13</v>
      </c>
      <c r="E636" s="38">
        <v>47.9</v>
      </c>
      <c r="G636" s="38">
        <f t="shared" si="10"/>
        <v>47.899999999999991</v>
      </c>
    </row>
    <row r="637" spans="1:12">
      <c r="A637" s="202"/>
      <c r="B637" s="404"/>
      <c r="C637" s="404"/>
      <c r="D637" t="s">
        <v>14</v>
      </c>
      <c r="E637" s="38">
        <v>1.3</v>
      </c>
      <c r="G637" s="38">
        <f t="shared" si="10"/>
        <v>49.199999999999989</v>
      </c>
    </row>
    <row r="638" spans="1:12">
      <c r="A638" s="202"/>
      <c r="B638" s="404"/>
      <c r="C638" s="404"/>
      <c r="D638" t="s">
        <v>15</v>
      </c>
      <c r="E638" s="38">
        <v>60</v>
      </c>
      <c r="G638" s="38">
        <f t="shared" si="10"/>
        <v>109.19999999999999</v>
      </c>
    </row>
    <row r="639" spans="1:12">
      <c r="A639" s="202"/>
      <c r="B639" s="404"/>
      <c r="C639" s="404"/>
      <c r="D639" t="s">
        <v>16</v>
      </c>
      <c r="E639" s="38">
        <v>5</v>
      </c>
      <c r="G639" s="38">
        <f t="shared" si="10"/>
        <v>114.19999999999999</v>
      </c>
    </row>
    <row r="640" spans="1:12">
      <c r="A640" s="202"/>
      <c r="B640" s="404"/>
      <c r="C640" s="404"/>
      <c r="D640" t="s">
        <v>142</v>
      </c>
      <c r="E640" s="217">
        <v>102.5</v>
      </c>
      <c r="G640" s="38">
        <f t="shared" si="10"/>
        <v>216.7</v>
      </c>
    </row>
    <row r="641" spans="1:13">
      <c r="A641" s="416">
        <v>44998</v>
      </c>
      <c r="B641" s="405" t="s">
        <v>543</v>
      </c>
      <c r="C641" s="405" t="s">
        <v>20</v>
      </c>
      <c r="D641" t="s">
        <v>15</v>
      </c>
      <c r="F641" s="38">
        <v>60</v>
      </c>
      <c r="G641" s="38">
        <f t="shared" si="10"/>
        <v>156.69999999999999</v>
      </c>
    </row>
    <row r="642" spans="1:13">
      <c r="A642" s="416">
        <v>44998</v>
      </c>
      <c r="B642" s="405" t="s">
        <v>543</v>
      </c>
      <c r="C642" s="405" t="s">
        <v>20</v>
      </c>
      <c r="D642" t="s">
        <v>16</v>
      </c>
      <c r="F642" s="38">
        <v>5</v>
      </c>
      <c r="G642" s="38">
        <f t="shared" si="10"/>
        <v>151.69999999999999</v>
      </c>
    </row>
    <row r="643" spans="1:13">
      <c r="A643" s="416">
        <v>45046</v>
      </c>
      <c r="B643" s="405" t="s">
        <v>65</v>
      </c>
      <c r="C643" s="405" t="s">
        <v>20</v>
      </c>
      <c r="D643" t="s">
        <v>13</v>
      </c>
      <c r="F643" s="38">
        <v>47.9</v>
      </c>
      <c r="G643" s="38">
        <f t="shared" si="10"/>
        <v>103.79999999999998</v>
      </c>
    </row>
    <row r="644" spans="1:13">
      <c r="A644" s="416">
        <v>45046</v>
      </c>
      <c r="B644" s="405" t="s">
        <v>65</v>
      </c>
      <c r="C644" s="405" t="s">
        <v>20</v>
      </c>
      <c r="D644" t="s">
        <v>14</v>
      </c>
      <c r="F644" s="38">
        <v>1.3</v>
      </c>
      <c r="G644" s="38">
        <f t="shared" si="10"/>
        <v>102.49999999999999</v>
      </c>
    </row>
    <row r="645" spans="1:13">
      <c r="A645" s="416">
        <v>45111</v>
      </c>
      <c r="B645" s="405">
        <v>27191</v>
      </c>
      <c r="C645" s="405" t="s">
        <v>20</v>
      </c>
      <c r="D645" t="s">
        <v>142</v>
      </c>
      <c r="F645" s="38">
        <v>102.5</v>
      </c>
      <c r="G645" s="38">
        <f t="shared" si="10"/>
        <v>0</v>
      </c>
    </row>
    <row r="646" spans="1:13">
      <c r="A646" s="202">
        <v>45046</v>
      </c>
      <c r="B646" s="404" t="s">
        <v>11</v>
      </c>
      <c r="C646" s="404" t="s">
        <v>21</v>
      </c>
      <c r="D646" t="s">
        <v>13</v>
      </c>
      <c r="E646" s="38">
        <v>72.599999999999994</v>
      </c>
      <c r="G646" s="38">
        <f t="shared" si="10"/>
        <v>72.599999999999994</v>
      </c>
    </row>
    <row r="647" spans="1:13">
      <c r="A647" s="202"/>
      <c r="B647" s="404"/>
      <c r="C647" s="404"/>
      <c r="D647" t="s">
        <v>14</v>
      </c>
      <c r="E647" s="38">
        <v>1.5</v>
      </c>
      <c r="G647" s="38">
        <f t="shared" si="10"/>
        <v>74.099999999999994</v>
      </c>
    </row>
    <row r="648" spans="1:13">
      <c r="A648" s="202"/>
      <c r="B648" s="404"/>
      <c r="C648" s="404"/>
      <c r="D648" t="s">
        <v>15</v>
      </c>
      <c r="E648" s="38">
        <v>60</v>
      </c>
      <c r="G648" s="38">
        <f t="shared" si="10"/>
        <v>134.1</v>
      </c>
    </row>
    <row r="649" spans="1:13">
      <c r="A649" s="202"/>
      <c r="B649" s="404"/>
      <c r="C649" s="404"/>
      <c r="D649" t="s">
        <v>16</v>
      </c>
      <c r="E649" s="38">
        <v>5</v>
      </c>
      <c r="G649" s="38">
        <f t="shared" si="10"/>
        <v>139.1</v>
      </c>
    </row>
    <row r="650" spans="1:13">
      <c r="A650" s="416">
        <v>44998</v>
      </c>
      <c r="B650" s="405" t="s">
        <v>543</v>
      </c>
      <c r="C650" s="405" t="s">
        <v>21</v>
      </c>
      <c r="D650" t="s">
        <v>15</v>
      </c>
      <c r="F650" s="38">
        <v>60</v>
      </c>
      <c r="G650" s="38">
        <f t="shared" si="10"/>
        <v>79.099999999999994</v>
      </c>
    </row>
    <row r="651" spans="1:13">
      <c r="A651" s="416">
        <v>44998</v>
      </c>
      <c r="B651" s="405" t="s">
        <v>543</v>
      </c>
      <c r="C651" s="405" t="s">
        <v>21</v>
      </c>
      <c r="D651" t="s">
        <v>16</v>
      </c>
      <c r="F651" s="38">
        <v>5</v>
      </c>
      <c r="G651" s="38">
        <f t="shared" si="10"/>
        <v>74.099999999999994</v>
      </c>
    </row>
    <row r="652" spans="1:13">
      <c r="A652" s="416">
        <v>45046</v>
      </c>
      <c r="B652" s="405" t="s">
        <v>65</v>
      </c>
      <c r="C652" s="405" t="s">
        <v>21</v>
      </c>
      <c r="D652" t="s">
        <v>13</v>
      </c>
      <c r="F652" s="38">
        <v>10.8</v>
      </c>
      <c r="G652" s="38">
        <f t="shared" si="10"/>
        <v>63.3</v>
      </c>
    </row>
    <row r="653" spans="1:13">
      <c r="A653" s="416">
        <v>45077</v>
      </c>
      <c r="B653" s="405" t="s">
        <v>55</v>
      </c>
      <c r="C653" s="405" t="s">
        <v>21</v>
      </c>
      <c r="D653" t="s">
        <v>13</v>
      </c>
      <c r="F653" s="38">
        <v>61.8</v>
      </c>
      <c r="G653" s="38">
        <f t="shared" si="10"/>
        <v>1.5</v>
      </c>
    </row>
    <row r="654" spans="1:13">
      <c r="A654" s="416">
        <v>45077</v>
      </c>
      <c r="B654" s="405" t="s">
        <v>55</v>
      </c>
      <c r="C654" s="405" t="s">
        <v>21</v>
      </c>
      <c r="D654" t="s">
        <v>14</v>
      </c>
      <c r="F654" s="38">
        <v>1.5</v>
      </c>
      <c r="G654" s="38">
        <f t="shared" si="10"/>
        <v>0</v>
      </c>
    </row>
    <row r="655" spans="1:13">
      <c r="A655" s="202">
        <v>45077</v>
      </c>
      <c r="B655" s="404" t="s">
        <v>11</v>
      </c>
      <c r="C655" s="404" t="s">
        <v>22</v>
      </c>
      <c r="D655" t="s">
        <v>13</v>
      </c>
      <c r="E655" s="38">
        <v>67.2</v>
      </c>
      <c r="G655" s="38">
        <f t="shared" si="10"/>
        <v>67.2</v>
      </c>
      <c r="K655" t="s">
        <v>23</v>
      </c>
      <c r="L655">
        <v>65</v>
      </c>
    </row>
    <row r="656" spans="1:13">
      <c r="A656" s="202"/>
      <c r="B656" s="404"/>
      <c r="C656" s="404"/>
      <c r="D656" t="s">
        <v>14</v>
      </c>
      <c r="E656" s="38">
        <v>2.1</v>
      </c>
      <c r="G656" s="38">
        <f t="shared" si="10"/>
        <v>69.3</v>
      </c>
      <c r="K656" t="s">
        <v>24</v>
      </c>
      <c r="L656">
        <v>65</v>
      </c>
      <c r="M656" s="217"/>
    </row>
    <row r="657" spans="1:13">
      <c r="A657" s="202"/>
      <c r="B657" s="404"/>
      <c r="C657" s="404"/>
      <c r="D657" t="s">
        <v>15</v>
      </c>
      <c r="E657" s="38">
        <v>60</v>
      </c>
      <c r="G657" s="38">
        <f t="shared" si="10"/>
        <v>129.30000000000001</v>
      </c>
      <c r="K657" t="s">
        <v>25</v>
      </c>
      <c r="L657">
        <v>65</v>
      </c>
      <c r="M657" s="38"/>
    </row>
    <row r="658" spans="1:13">
      <c r="A658" s="202"/>
      <c r="B658" s="404"/>
      <c r="C658" s="404"/>
      <c r="D658" t="s">
        <v>16</v>
      </c>
      <c r="E658" s="38">
        <v>5</v>
      </c>
      <c r="G658" s="38">
        <f t="shared" si="10"/>
        <v>134.30000000000001</v>
      </c>
      <c r="K658" t="s">
        <v>26</v>
      </c>
      <c r="L658">
        <v>65</v>
      </c>
      <c r="M658" s="38"/>
    </row>
    <row r="659" spans="1:13">
      <c r="A659" s="416">
        <v>45077</v>
      </c>
      <c r="B659" s="405" t="s">
        <v>55</v>
      </c>
      <c r="C659" s="405" t="s">
        <v>22</v>
      </c>
      <c r="D659" t="s">
        <v>13</v>
      </c>
      <c r="F659" s="38">
        <v>11.7</v>
      </c>
      <c r="G659" s="38">
        <f t="shared" si="10"/>
        <v>122.60000000000001</v>
      </c>
      <c r="K659" t="s">
        <v>27</v>
      </c>
      <c r="L659">
        <v>65</v>
      </c>
      <c r="M659" s="29"/>
    </row>
    <row r="660" spans="1:13">
      <c r="A660" s="30">
        <v>45111</v>
      </c>
      <c r="B660" s="405">
        <v>27191</v>
      </c>
      <c r="C660" s="405" t="s">
        <v>22</v>
      </c>
      <c r="D660" t="s">
        <v>15</v>
      </c>
      <c r="F660" s="38">
        <v>60</v>
      </c>
      <c r="G660" s="38">
        <f t="shared" ref="G660:G754" si="11">+G659+E660-F660</f>
        <v>62.600000000000009</v>
      </c>
      <c r="K660" t="s">
        <v>28</v>
      </c>
      <c r="L660">
        <v>65</v>
      </c>
    </row>
    <row r="661" spans="1:13">
      <c r="A661" s="30">
        <v>45111</v>
      </c>
      <c r="B661" s="405">
        <v>27191</v>
      </c>
      <c r="C661" s="405" t="s">
        <v>22</v>
      </c>
      <c r="D661" t="s">
        <v>16</v>
      </c>
      <c r="F661" s="38">
        <v>5</v>
      </c>
      <c r="G661" s="38">
        <f t="shared" si="11"/>
        <v>57.600000000000009</v>
      </c>
      <c r="K661" t="s">
        <v>29</v>
      </c>
      <c r="L661">
        <v>65</v>
      </c>
      <c r="M661" s="29"/>
    </row>
    <row r="662" spans="1:13">
      <c r="A662" s="46">
        <v>45107</v>
      </c>
      <c r="B662" s="405" t="s">
        <v>56</v>
      </c>
      <c r="C662" s="405" t="s">
        <v>22</v>
      </c>
      <c r="D662" t="s">
        <v>13</v>
      </c>
      <c r="F662" s="38">
        <v>55.5</v>
      </c>
      <c r="G662" s="38">
        <f t="shared" si="11"/>
        <v>2.1000000000000085</v>
      </c>
      <c r="M662" s="29"/>
    </row>
    <row r="663" spans="1:13">
      <c r="A663" s="46">
        <v>45107</v>
      </c>
      <c r="B663" s="405" t="s">
        <v>56</v>
      </c>
      <c r="C663" s="405" t="s">
        <v>22</v>
      </c>
      <c r="D663" t="s">
        <v>14</v>
      </c>
      <c r="F663" s="38">
        <v>2.1</v>
      </c>
      <c r="G663" s="38">
        <f t="shared" si="11"/>
        <v>8.4376949871511897E-15</v>
      </c>
      <c r="M663" s="29"/>
    </row>
    <row r="664" spans="1:13">
      <c r="A664" s="68">
        <v>45107</v>
      </c>
      <c r="B664" s="404" t="s">
        <v>11</v>
      </c>
      <c r="C664" s="404" t="s">
        <v>23</v>
      </c>
      <c r="D664" t="s">
        <v>13</v>
      </c>
      <c r="E664" s="217">
        <v>56.3</v>
      </c>
      <c r="F664" s="217"/>
      <c r="G664" s="38">
        <f t="shared" si="11"/>
        <v>56.300000000000004</v>
      </c>
      <c r="L664">
        <f>SUM(L655:L661)</f>
        <v>455</v>
      </c>
    </row>
    <row r="665" spans="1:13">
      <c r="A665" s="46"/>
      <c r="B665" s="405"/>
      <c r="C665" s="405"/>
      <c r="D665" t="s">
        <v>14</v>
      </c>
      <c r="E665" s="217">
        <v>2</v>
      </c>
      <c r="F665" s="217"/>
      <c r="G665" s="38">
        <f t="shared" si="11"/>
        <v>58.300000000000004</v>
      </c>
    </row>
    <row r="666" spans="1:13">
      <c r="A666" s="46"/>
      <c r="B666" s="405"/>
      <c r="C666" s="405"/>
      <c r="D666" t="s">
        <v>15</v>
      </c>
      <c r="E666" s="217">
        <v>60</v>
      </c>
      <c r="F666" s="217"/>
      <c r="G666" s="38">
        <f t="shared" si="11"/>
        <v>118.30000000000001</v>
      </c>
    </row>
    <row r="667" spans="1:13">
      <c r="A667" s="46"/>
      <c r="B667" s="405"/>
      <c r="C667" s="405"/>
      <c r="D667" t="s">
        <v>16</v>
      </c>
      <c r="E667" s="217">
        <v>5</v>
      </c>
      <c r="F667" s="217"/>
      <c r="G667" s="38">
        <f t="shared" si="11"/>
        <v>123.30000000000001</v>
      </c>
    </row>
    <row r="668" spans="1:13">
      <c r="A668" s="46">
        <v>45107</v>
      </c>
      <c r="B668" s="405" t="s">
        <v>56</v>
      </c>
      <c r="C668" s="405" t="s">
        <v>23</v>
      </c>
      <c r="D668" t="s">
        <v>13</v>
      </c>
      <c r="E668" s="217"/>
      <c r="F668" s="217">
        <v>12.4</v>
      </c>
      <c r="G668" s="38">
        <f t="shared" si="11"/>
        <v>110.9</v>
      </c>
    </row>
    <row r="669" spans="1:13">
      <c r="A669" s="30">
        <v>45121</v>
      </c>
      <c r="B669" s="405">
        <v>27232</v>
      </c>
      <c r="C669" s="405" t="s">
        <v>23</v>
      </c>
      <c r="D669" t="s">
        <v>15</v>
      </c>
      <c r="E669" s="217"/>
      <c r="F669" s="217">
        <v>60</v>
      </c>
      <c r="G669" s="38">
        <f t="shared" si="11"/>
        <v>50.900000000000006</v>
      </c>
    </row>
    <row r="670" spans="1:13">
      <c r="A670" s="30">
        <v>45121</v>
      </c>
      <c r="B670" s="405">
        <v>27232</v>
      </c>
      <c r="C670" s="405" t="s">
        <v>23</v>
      </c>
      <c r="D670" t="s">
        <v>16</v>
      </c>
      <c r="E670" s="217"/>
      <c r="F670" s="217">
        <v>5</v>
      </c>
      <c r="G670" s="38">
        <f t="shared" si="11"/>
        <v>45.900000000000006</v>
      </c>
    </row>
    <row r="671" spans="1:13">
      <c r="A671" s="30">
        <v>45138</v>
      </c>
      <c r="B671" s="405" t="s">
        <v>32</v>
      </c>
      <c r="C671" s="405" t="s">
        <v>23</v>
      </c>
      <c r="D671" t="s">
        <v>13</v>
      </c>
      <c r="E671" s="217"/>
      <c r="F671" s="217">
        <v>43.9</v>
      </c>
      <c r="G671" s="38">
        <f t="shared" si="11"/>
        <v>2.0000000000000071</v>
      </c>
    </row>
    <row r="672" spans="1:13">
      <c r="A672" s="30">
        <v>45138</v>
      </c>
      <c r="B672" s="405" t="s">
        <v>32</v>
      </c>
      <c r="C672" s="405" t="s">
        <v>23</v>
      </c>
      <c r="D672" t="s">
        <v>14</v>
      </c>
      <c r="E672" s="217"/>
      <c r="F672" s="217">
        <v>1.1000000000000001</v>
      </c>
      <c r="G672" s="38">
        <f t="shared" si="11"/>
        <v>0.90000000000000702</v>
      </c>
    </row>
    <row r="673" spans="1:11">
      <c r="A673" s="30">
        <v>45169</v>
      </c>
      <c r="B673" s="410" t="s">
        <v>57</v>
      </c>
      <c r="C673" s="405" t="s">
        <v>23</v>
      </c>
      <c r="D673" t="s">
        <v>14</v>
      </c>
      <c r="E673" s="217"/>
      <c r="F673" s="217">
        <v>0.9</v>
      </c>
      <c r="G673" s="38">
        <f t="shared" si="11"/>
        <v>6.9944050551384862E-15</v>
      </c>
    </row>
    <row r="674" spans="1:11">
      <c r="A674" s="32">
        <v>45138</v>
      </c>
      <c r="B674" s="404" t="s">
        <v>11</v>
      </c>
      <c r="C674" s="404" t="s">
        <v>24</v>
      </c>
      <c r="D674" t="s">
        <v>13</v>
      </c>
      <c r="E674" s="38">
        <v>53</v>
      </c>
      <c r="G674" s="38">
        <f t="shared" si="11"/>
        <v>53.000000000000007</v>
      </c>
      <c r="I674" s="404"/>
      <c r="K674" s="38"/>
    </row>
    <row r="675" spans="1:11">
      <c r="B675" s="405"/>
      <c r="C675" s="405"/>
      <c r="D675" t="s">
        <v>14</v>
      </c>
      <c r="E675" s="38">
        <v>2</v>
      </c>
      <c r="G675" s="38">
        <f t="shared" si="11"/>
        <v>55.000000000000007</v>
      </c>
      <c r="I675" s="405"/>
      <c r="K675" s="38"/>
    </row>
    <row r="676" spans="1:11">
      <c r="B676" s="405"/>
      <c r="C676" s="405"/>
      <c r="D676" t="s">
        <v>15</v>
      </c>
      <c r="E676" s="38">
        <v>60</v>
      </c>
      <c r="G676" s="38">
        <f t="shared" si="11"/>
        <v>115</v>
      </c>
      <c r="K676" s="38"/>
    </row>
    <row r="677" spans="1:11">
      <c r="B677" s="405"/>
      <c r="C677" s="405"/>
      <c r="D677" t="s">
        <v>16</v>
      </c>
      <c r="E677" s="38">
        <v>5</v>
      </c>
      <c r="G677" s="38">
        <f t="shared" si="11"/>
        <v>120</v>
      </c>
    </row>
    <row r="678" spans="1:11">
      <c r="B678" s="405"/>
      <c r="C678" s="405"/>
      <c r="D678" t="s">
        <v>144</v>
      </c>
      <c r="E678" s="38">
        <v>102.5</v>
      </c>
      <c r="G678" s="38">
        <f t="shared" si="11"/>
        <v>222.5</v>
      </c>
    </row>
    <row r="679" spans="1:11">
      <c r="A679" s="30">
        <v>45121</v>
      </c>
      <c r="B679" s="405">
        <v>27232</v>
      </c>
      <c r="C679" s="405" t="s">
        <v>24</v>
      </c>
      <c r="D679" t="s">
        <v>15</v>
      </c>
      <c r="F679" s="38">
        <v>60</v>
      </c>
      <c r="G679" s="38">
        <f t="shared" si="11"/>
        <v>162.5</v>
      </c>
    </row>
    <row r="680" spans="1:11">
      <c r="A680" s="30">
        <v>45121</v>
      </c>
      <c r="B680" s="405">
        <v>27232</v>
      </c>
      <c r="C680" s="405" t="s">
        <v>24</v>
      </c>
      <c r="D680" t="s">
        <v>16</v>
      </c>
      <c r="F680" s="38">
        <v>5</v>
      </c>
      <c r="G680" s="38">
        <f t="shared" si="11"/>
        <v>157.5</v>
      </c>
    </row>
    <row r="681" spans="1:11">
      <c r="A681" s="30">
        <v>45169</v>
      </c>
      <c r="B681" s="410" t="s">
        <v>57</v>
      </c>
      <c r="C681" s="405" t="s">
        <v>24</v>
      </c>
      <c r="D681" t="s">
        <v>13</v>
      </c>
      <c r="F681" s="38">
        <v>53</v>
      </c>
      <c r="G681" s="38">
        <f t="shared" si="11"/>
        <v>104.5</v>
      </c>
    </row>
    <row r="682" spans="1:11">
      <c r="A682" s="30">
        <v>45169</v>
      </c>
      <c r="B682" s="410" t="s">
        <v>57</v>
      </c>
      <c r="C682" s="405" t="s">
        <v>24</v>
      </c>
      <c r="D682" t="s">
        <v>14</v>
      </c>
      <c r="F682" s="38">
        <v>2</v>
      </c>
      <c r="G682" s="38">
        <f t="shared" si="11"/>
        <v>102.5</v>
      </c>
    </row>
    <row r="683" spans="1:11">
      <c r="A683" s="30">
        <v>45335</v>
      </c>
      <c r="B683" s="410">
        <v>28243</v>
      </c>
      <c r="C683" s="405" t="s">
        <v>24</v>
      </c>
      <c r="D683" t="s">
        <v>144</v>
      </c>
      <c r="F683" s="38">
        <v>102.5</v>
      </c>
      <c r="G683" s="38">
        <f t="shared" si="11"/>
        <v>0</v>
      </c>
    </row>
    <row r="684" spans="1:11">
      <c r="A684" s="32">
        <v>45169</v>
      </c>
      <c r="B684" s="404" t="s">
        <v>11</v>
      </c>
      <c r="C684" s="404" t="s">
        <v>25</v>
      </c>
      <c r="D684" t="s">
        <v>13</v>
      </c>
      <c r="E684" s="38">
        <v>50.7</v>
      </c>
      <c r="G684" s="38">
        <f t="shared" si="11"/>
        <v>50.7</v>
      </c>
    </row>
    <row r="685" spans="1:11">
      <c r="B685" s="405"/>
      <c r="C685" s="405"/>
      <c r="D685" t="s">
        <v>14</v>
      </c>
      <c r="E685" s="38">
        <v>2.2999999999999998</v>
      </c>
      <c r="G685" s="38">
        <f t="shared" si="11"/>
        <v>53</v>
      </c>
    </row>
    <row r="686" spans="1:11">
      <c r="B686" s="405"/>
      <c r="C686" s="405"/>
      <c r="D686" t="s">
        <v>15</v>
      </c>
      <c r="E686" s="38">
        <v>60</v>
      </c>
      <c r="G686" s="38">
        <f t="shared" si="11"/>
        <v>113</v>
      </c>
    </row>
    <row r="687" spans="1:11">
      <c r="B687" s="405"/>
      <c r="C687" s="405"/>
      <c r="D687" t="s">
        <v>16</v>
      </c>
      <c r="E687" s="38">
        <v>5</v>
      </c>
      <c r="G687" s="38">
        <f t="shared" si="11"/>
        <v>118</v>
      </c>
    </row>
    <row r="688" spans="1:11">
      <c r="A688" s="30">
        <v>45121</v>
      </c>
      <c r="B688" s="405">
        <v>27232</v>
      </c>
      <c r="C688" s="405" t="s">
        <v>25</v>
      </c>
      <c r="D688" t="s">
        <v>15</v>
      </c>
      <c r="F688" s="38">
        <v>60</v>
      </c>
      <c r="G688" s="38">
        <f t="shared" si="11"/>
        <v>58</v>
      </c>
    </row>
    <row r="689" spans="1:11">
      <c r="A689" s="30">
        <v>45121</v>
      </c>
      <c r="B689" s="405">
        <v>27232</v>
      </c>
      <c r="C689" s="405" t="s">
        <v>25</v>
      </c>
      <c r="D689" t="s">
        <v>16</v>
      </c>
      <c r="F689" s="38">
        <v>5</v>
      </c>
      <c r="G689" s="38">
        <f t="shared" si="11"/>
        <v>53</v>
      </c>
    </row>
    <row r="690" spans="1:11">
      <c r="A690" s="30">
        <v>45169</v>
      </c>
      <c r="B690" s="410" t="s">
        <v>57</v>
      </c>
      <c r="C690" s="405" t="s">
        <v>25</v>
      </c>
      <c r="D690" t="s">
        <v>13</v>
      </c>
      <c r="F690" s="38">
        <v>14.1</v>
      </c>
      <c r="G690" s="38">
        <f t="shared" si="11"/>
        <v>38.9</v>
      </c>
    </row>
    <row r="691" spans="1:11">
      <c r="A691" s="30">
        <v>45168</v>
      </c>
      <c r="B691" s="410" t="s">
        <v>61</v>
      </c>
      <c r="C691" s="405" t="s">
        <v>25</v>
      </c>
      <c r="D691" t="s">
        <v>13</v>
      </c>
      <c r="F691" s="38">
        <v>36.6</v>
      </c>
      <c r="G691" s="38">
        <f t="shared" si="11"/>
        <v>2.2999999999999972</v>
      </c>
    </row>
    <row r="692" spans="1:11">
      <c r="A692" s="30">
        <v>45168</v>
      </c>
      <c r="B692" s="410" t="s">
        <v>61</v>
      </c>
      <c r="C692" s="405" t="s">
        <v>25</v>
      </c>
      <c r="D692" t="s">
        <v>14</v>
      </c>
      <c r="F692" s="38">
        <v>2.2999999999999998</v>
      </c>
      <c r="G692" s="38">
        <f t="shared" si="11"/>
        <v>0</v>
      </c>
    </row>
    <row r="693" spans="1:11">
      <c r="A693" s="32">
        <v>45199</v>
      </c>
      <c r="B693" s="404" t="s">
        <v>11</v>
      </c>
      <c r="C693" s="404" t="s">
        <v>41</v>
      </c>
      <c r="D693" t="s">
        <v>13</v>
      </c>
      <c r="E693" s="38">
        <v>50.5</v>
      </c>
      <c r="G693" s="38">
        <f>+G692+E693-F693</f>
        <v>50.5</v>
      </c>
    </row>
    <row r="694" spans="1:11">
      <c r="B694" s="405"/>
      <c r="C694" s="405"/>
      <c r="D694" t="s">
        <v>14</v>
      </c>
      <c r="E694" s="38">
        <v>2</v>
      </c>
      <c r="G694" s="38">
        <f t="shared" si="11"/>
        <v>52.5</v>
      </c>
      <c r="I694" s="404"/>
      <c r="K694" s="38"/>
    </row>
    <row r="695" spans="1:11">
      <c r="B695" s="405"/>
      <c r="C695" s="405"/>
      <c r="D695" t="s">
        <v>15</v>
      </c>
      <c r="E695" s="38">
        <v>60</v>
      </c>
      <c r="G695" s="38">
        <f t="shared" si="11"/>
        <v>112.5</v>
      </c>
      <c r="I695" s="404"/>
      <c r="K695" s="217"/>
    </row>
    <row r="696" spans="1:11">
      <c r="B696" s="405"/>
      <c r="C696" s="405"/>
      <c r="D696" t="s">
        <v>16</v>
      </c>
      <c r="E696" s="38">
        <v>5</v>
      </c>
      <c r="G696" s="38">
        <f t="shared" si="11"/>
        <v>117.5</v>
      </c>
      <c r="K696" s="217"/>
    </row>
    <row r="697" spans="1:11">
      <c r="B697" s="405"/>
      <c r="C697" s="405"/>
      <c r="D697" t="s">
        <v>93</v>
      </c>
      <c r="E697" s="217">
        <v>10</v>
      </c>
      <c r="G697" s="38">
        <f t="shared" si="11"/>
        <v>127.5</v>
      </c>
      <c r="K697" s="13"/>
    </row>
    <row r="698" spans="1:11">
      <c r="B698" s="405"/>
      <c r="C698" s="405"/>
      <c r="D698" t="s">
        <v>94</v>
      </c>
      <c r="E698" s="217">
        <v>10</v>
      </c>
      <c r="G698" s="38">
        <f t="shared" si="11"/>
        <v>137.5</v>
      </c>
    </row>
    <row r="699" spans="1:11">
      <c r="A699" s="30">
        <v>45121</v>
      </c>
      <c r="B699" s="405">
        <v>27232</v>
      </c>
      <c r="C699" s="405" t="s">
        <v>41</v>
      </c>
      <c r="D699" t="s">
        <v>15</v>
      </c>
      <c r="F699" s="38">
        <v>60</v>
      </c>
      <c r="G699" s="38">
        <f t="shared" si="11"/>
        <v>77.5</v>
      </c>
    </row>
    <row r="700" spans="1:11">
      <c r="A700" s="30">
        <v>45121</v>
      </c>
      <c r="B700" s="405">
        <v>27232</v>
      </c>
      <c r="C700" s="405" t="s">
        <v>41</v>
      </c>
      <c r="D700" t="s">
        <v>16</v>
      </c>
      <c r="F700" s="38">
        <v>5</v>
      </c>
      <c r="G700" s="38">
        <f t="shared" si="11"/>
        <v>72.5</v>
      </c>
    </row>
    <row r="701" spans="1:11">
      <c r="A701" s="30">
        <v>45168</v>
      </c>
      <c r="B701" s="410" t="s">
        <v>61</v>
      </c>
      <c r="C701" s="405" t="s">
        <v>41</v>
      </c>
      <c r="D701" t="s">
        <v>13</v>
      </c>
      <c r="F701" s="38">
        <v>11.1</v>
      </c>
      <c r="G701" s="38">
        <f t="shared" si="11"/>
        <v>61.4</v>
      </c>
    </row>
    <row r="702" spans="1:11">
      <c r="A702" s="30">
        <v>45230</v>
      </c>
      <c r="B702" s="410" t="s">
        <v>62</v>
      </c>
      <c r="C702" s="405" t="s">
        <v>41</v>
      </c>
      <c r="D702" t="s">
        <v>13</v>
      </c>
      <c r="F702" s="38">
        <v>39.4</v>
      </c>
      <c r="G702" s="38">
        <f t="shared" si="11"/>
        <v>22</v>
      </c>
    </row>
    <row r="703" spans="1:11">
      <c r="A703" s="30">
        <v>45230</v>
      </c>
      <c r="B703" s="410" t="s">
        <v>62</v>
      </c>
      <c r="C703" s="405" t="s">
        <v>41</v>
      </c>
      <c r="D703" t="s">
        <v>14</v>
      </c>
      <c r="F703" s="38">
        <v>0.6</v>
      </c>
      <c r="G703" s="38">
        <f t="shared" si="11"/>
        <v>21.4</v>
      </c>
    </row>
    <row r="704" spans="1:11">
      <c r="A704" s="30">
        <v>45260</v>
      </c>
      <c r="B704" s="410" t="s">
        <v>64</v>
      </c>
      <c r="C704" s="405" t="s">
        <v>41</v>
      </c>
      <c r="D704" t="s">
        <v>14</v>
      </c>
      <c r="F704" s="38">
        <v>1.4</v>
      </c>
      <c r="G704" s="38">
        <f t="shared" si="11"/>
        <v>20</v>
      </c>
    </row>
    <row r="705" spans="1:7">
      <c r="A705" s="30">
        <v>45335</v>
      </c>
      <c r="B705" s="410">
        <v>28243</v>
      </c>
      <c r="C705" s="405" t="s">
        <v>41</v>
      </c>
      <c r="D705" t="s">
        <v>93</v>
      </c>
      <c r="F705" s="217">
        <v>10</v>
      </c>
      <c r="G705" s="38">
        <f t="shared" si="11"/>
        <v>10</v>
      </c>
    </row>
    <row r="706" spans="1:7">
      <c r="A706" s="30">
        <v>45335</v>
      </c>
      <c r="B706" s="410">
        <v>28243</v>
      </c>
      <c r="C706" s="405" t="s">
        <v>41</v>
      </c>
      <c r="D706" t="s">
        <v>94</v>
      </c>
      <c r="F706" s="217">
        <v>10</v>
      </c>
      <c r="G706" s="38">
        <f t="shared" si="11"/>
        <v>0</v>
      </c>
    </row>
    <row r="707" spans="1:7">
      <c r="A707" s="32">
        <v>45230</v>
      </c>
      <c r="B707" s="404" t="s">
        <v>11</v>
      </c>
      <c r="C707" s="404" t="s">
        <v>27</v>
      </c>
      <c r="D707" t="s">
        <v>13</v>
      </c>
      <c r="E707" s="38">
        <v>49.1</v>
      </c>
      <c r="G707" s="38">
        <f t="shared" si="11"/>
        <v>49.1</v>
      </c>
    </row>
    <row r="708" spans="1:7">
      <c r="B708" s="405"/>
      <c r="C708" s="405"/>
      <c r="D708" t="s">
        <v>14</v>
      </c>
      <c r="E708" s="38">
        <v>2</v>
      </c>
      <c r="G708" s="38">
        <f t="shared" si="11"/>
        <v>51.1</v>
      </c>
    </row>
    <row r="709" spans="1:7">
      <c r="B709" s="405"/>
      <c r="C709" s="405"/>
      <c r="D709" t="s">
        <v>15</v>
      </c>
      <c r="E709" s="38">
        <v>60</v>
      </c>
      <c r="G709" s="38">
        <f t="shared" si="11"/>
        <v>111.1</v>
      </c>
    </row>
    <row r="710" spans="1:7">
      <c r="B710" s="405"/>
      <c r="C710" s="405"/>
      <c r="D710" t="s">
        <v>16</v>
      </c>
      <c r="E710" s="38">
        <v>5</v>
      </c>
      <c r="G710" s="38">
        <f t="shared" si="11"/>
        <v>116.1</v>
      </c>
    </row>
    <row r="711" spans="1:7">
      <c r="A711" s="30">
        <v>45121</v>
      </c>
      <c r="B711" s="405">
        <v>27233</v>
      </c>
      <c r="C711" s="405" t="s">
        <v>27</v>
      </c>
      <c r="D711" t="s">
        <v>15</v>
      </c>
      <c r="F711" s="38">
        <v>60</v>
      </c>
      <c r="G711" s="38">
        <f t="shared" si="11"/>
        <v>56.099999999999994</v>
      </c>
    </row>
    <row r="712" spans="1:7">
      <c r="A712" s="30">
        <v>45121</v>
      </c>
      <c r="B712" s="405">
        <v>27233</v>
      </c>
      <c r="C712" s="405" t="s">
        <v>27</v>
      </c>
      <c r="D712" t="s">
        <v>16</v>
      </c>
      <c r="F712" s="38">
        <v>5</v>
      </c>
      <c r="G712" s="38">
        <f t="shared" si="11"/>
        <v>51.099999999999994</v>
      </c>
    </row>
    <row r="713" spans="1:7">
      <c r="A713" s="30">
        <v>45260</v>
      </c>
      <c r="B713" s="410" t="s">
        <v>64</v>
      </c>
      <c r="C713" s="405" t="s">
        <v>27</v>
      </c>
      <c r="D713" t="s">
        <v>13</v>
      </c>
      <c r="F713" s="38">
        <v>38.6</v>
      </c>
      <c r="G713" s="38">
        <f t="shared" si="11"/>
        <v>12.499999999999993</v>
      </c>
    </row>
    <row r="714" spans="1:7">
      <c r="A714" s="30">
        <v>45291</v>
      </c>
      <c r="B714" s="410" t="s">
        <v>48</v>
      </c>
      <c r="C714" s="405" t="s">
        <v>27</v>
      </c>
      <c r="D714" t="s">
        <v>13</v>
      </c>
      <c r="F714" s="38">
        <v>10.5</v>
      </c>
      <c r="G714" s="38">
        <f t="shared" si="11"/>
        <v>1.9999999999999929</v>
      </c>
    </row>
    <row r="715" spans="1:7">
      <c r="A715" s="30">
        <v>45291</v>
      </c>
      <c r="B715" s="410" t="s">
        <v>48</v>
      </c>
      <c r="C715" s="405" t="s">
        <v>27</v>
      </c>
      <c r="D715" t="s">
        <v>14</v>
      </c>
      <c r="F715" s="38">
        <v>2</v>
      </c>
      <c r="G715" s="38">
        <f t="shared" si="11"/>
        <v>-7.1054273576010019E-15</v>
      </c>
    </row>
    <row r="716" spans="1:7">
      <c r="A716" s="32">
        <v>45260</v>
      </c>
      <c r="B716" s="404" t="s">
        <v>11</v>
      </c>
      <c r="C716" s="404" t="s">
        <v>28</v>
      </c>
      <c r="D716" t="s">
        <v>13</v>
      </c>
      <c r="E716" s="38">
        <v>53.4</v>
      </c>
      <c r="G716" s="38">
        <f t="shared" si="11"/>
        <v>53.399999999999991</v>
      </c>
    </row>
    <row r="717" spans="1:7">
      <c r="B717" s="405"/>
      <c r="C717" s="405"/>
      <c r="D717" t="s">
        <v>14</v>
      </c>
      <c r="E717" s="38">
        <v>5</v>
      </c>
      <c r="G717" s="38">
        <f t="shared" si="11"/>
        <v>58.399999999999991</v>
      </c>
    </row>
    <row r="718" spans="1:7">
      <c r="B718" s="405"/>
      <c r="C718" s="405"/>
      <c r="D718" t="s">
        <v>15</v>
      </c>
      <c r="E718" s="38">
        <v>60</v>
      </c>
      <c r="G718" s="38">
        <f t="shared" si="11"/>
        <v>118.39999999999999</v>
      </c>
    </row>
    <row r="719" spans="1:7">
      <c r="B719" s="405"/>
      <c r="C719" s="405"/>
      <c r="D719" t="s">
        <v>16</v>
      </c>
      <c r="E719" s="38">
        <v>5</v>
      </c>
      <c r="G719" s="38">
        <f t="shared" si="11"/>
        <v>123.39999999999999</v>
      </c>
    </row>
    <row r="720" spans="1:7">
      <c r="A720" s="30">
        <v>45121</v>
      </c>
      <c r="B720" s="405">
        <v>27233</v>
      </c>
      <c r="C720" s="405" t="s">
        <v>28</v>
      </c>
      <c r="D720" t="s">
        <v>15</v>
      </c>
      <c r="F720" s="38">
        <v>60</v>
      </c>
      <c r="G720" s="38">
        <f t="shared" si="11"/>
        <v>63.399999999999991</v>
      </c>
    </row>
    <row r="721" spans="1:12">
      <c r="A721" s="30">
        <v>45121</v>
      </c>
      <c r="B721" s="405">
        <v>27233</v>
      </c>
      <c r="C721" s="405" t="s">
        <v>28</v>
      </c>
      <c r="D721" t="s">
        <v>16</v>
      </c>
      <c r="F721" s="38">
        <v>5</v>
      </c>
      <c r="G721" s="38">
        <f t="shared" si="11"/>
        <v>58.399999999999991</v>
      </c>
    </row>
    <row r="722" spans="1:12">
      <c r="A722" s="30">
        <v>45291</v>
      </c>
      <c r="B722" s="410" t="s">
        <v>48</v>
      </c>
      <c r="C722" s="405" t="s">
        <v>28</v>
      </c>
      <c r="D722" t="s">
        <v>13</v>
      </c>
      <c r="F722" s="38">
        <v>42.5</v>
      </c>
      <c r="G722" s="38">
        <f t="shared" si="11"/>
        <v>15.899999999999991</v>
      </c>
    </row>
    <row r="723" spans="1:12">
      <c r="A723" s="30">
        <v>45322</v>
      </c>
      <c r="B723" s="410" t="s">
        <v>49</v>
      </c>
      <c r="C723" s="405" t="s">
        <v>28</v>
      </c>
      <c r="D723" t="s">
        <v>13</v>
      </c>
      <c r="F723" s="38">
        <v>10.9</v>
      </c>
      <c r="G723" s="38">
        <f t="shared" si="11"/>
        <v>4.9999999999999911</v>
      </c>
      <c r="J723" s="404" t="s">
        <v>24</v>
      </c>
      <c r="K723" t="s">
        <v>144</v>
      </c>
      <c r="L723" s="38">
        <v>102.5</v>
      </c>
    </row>
    <row r="724" spans="1:12">
      <c r="A724" s="30">
        <v>45322</v>
      </c>
      <c r="B724" s="410" t="s">
        <v>49</v>
      </c>
      <c r="C724" s="405" t="s">
        <v>28</v>
      </c>
      <c r="D724" t="s">
        <v>14</v>
      </c>
      <c r="F724" s="38">
        <v>5</v>
      </c>
      <c r="G724" s="38">
        <f t="shared" si="11"/>
        <v>-8.8817841970012523E-15</v>
      </c>
      <c r="J724" s="404" t="s">
        <v>41</v>
      </c>
      <c r="K724" t="s">
        <v>93</v>
      </c>
      <c r="L724" s="217">
        <v>10</v>
      </c>
    </row>
    <row r="725" spans="1:12">
      <c r="A725" s="32">
        <v>45291</v>
      </c>
      <c r="B725" s="404" t="s">
        <v>11</v>
      </c>
      <c r="C725" s="404" t="s">
        <v>29</v>
      </c>
      <c r="D725" t="s">
        <v>13</v>
      </c>
      <c r="E725" s="38">
        <v>57</v>
      </c>
      <c r="G725" s="38">
        <f t="shared" si="11"/>
        <v>56.999999999999993</v>
      </c>
      <c r="K725" t="s">
        <v>94</v>
      </c>
      <c r="L725" s="217">
        <v>10</v>
      </c>
    </row>
    <row r="726" spans="1:12">
      <c r="B726" s="405"/>
      <c r="C726" s="405"/>
      <c r="D726" t="s">
        <v>14</v>
      </c>
      <c r="E726" s="38">
        <v>5</v>
      </c>
      <c r="G726" s="38">
        <f t="shared" si="11"/>
        <v>61.999999999999993</v>
      </c>
      <c r="J726" s="258" t="s">
        <v>12</v>
      </c>
      <c r="K726" t="s">
        <v>15</v>
      </c>
      <c r="L726" s="217">
        <v>60</v>
      </c>
    </row>
    <row r="727" spans="1:12">
      <c r="B727" s="405"/>
      <c r="C727" s="405"/>
      <c r="D727" t="s">
        <v>15</v>
      </c>
      <c r="E727" s="38">
        <v>60</v>
      </c>
      <c r="G727" s="38">
        <f t="shared" si="11"/>
        <v>122</v>
      </c>
      <c r="K727" t="s">
        <v>16</v>
      </c>
      <c r="L727" s="217">
        <v>5</v>
      </c>
    </row>
    <row r="728" spans="1:12">
      <c r="B728" s="405"/>
      <c r="C728" s="405"/>
      <c r="D728" t="s">
        <v>16</v>
      </c>
      <c r="E728" s="38">
        <v>5</v>
      </c>
      <c r="G728" s="38">
        <f t="shared" si="11"/>
        <v>127</v>
      </c>
      <c r="J728" s="11" t="s">
        <v>19</v>
      </c>
      <c r="K728" t="s">
        <v>15</v>
      </c>
      <c r="L728" s="217">
        <v>58</v>
      </c>
    </row>
    <row r="729" spans="1:12">
      <c r="A729" s="30">
        <v>45121</v>
      </c>
      <c r="B729" s="405">
        <v>27233</v>
      </c>
      <c r="C729" s="405" t="s">
        <v>29</v>
      </c>
      <c r="D729" t="s">
        <v>15</v>
      </c>
      <c r="F729" s="38">
        <v>60</v>
      </c>
      <c r="G729" s="38">
        <f t="shared" si="11"/>
        <v>67</v>
      </c>
      <c r="K729" t="s">
        <v>16</v>
      </c>
      <c r="L729" s="217">
        <v>5</v>
      </c>
    </row>
    <row r="730" spans="1:12">
      <c r="A730" s="30">
        <v>45121</v>
      </c>
      <c r="B730" s="405">
        <v>27233</v>
      </c>
      <c r="C730" s="405" t="s">
        <v>29</v>
      </c>
      <c r="D730" t="s">
        <v>16</v>
      </c>
      <c r="F730" s="38">
        <v>5</v>
      </c>
      <c r="G730" s="38">
        <f t="shared" si="11"/>
        <v>62</v>
      </c>
      <c r="L730" s="13">
        <f>SUM(L723:L729)</f>
        <v>250.5</v>
      </c>
    </row>
    <row r="731" spans="1:12">
      <c r="A731" s="30">
        <v>45322</v>
      </c>
      <c r="B731" s="410" t="s">
        <v>49</v>
      </c>
      <c r="C731" s="405" t="s">
        <v>29</v>
      </c>
      <c r="D731" t="s">
        <v>13</v>
      </c>
      <c r="E731" s="217"/>
      <c r="F731" s="38">
        <v>24.1</v>
      </c>
      <c r="G731" s="38">
        <f t="shared" si="11"/>
        <v>37.9</v>
      </c>
    </row>
    <row r="732" spans="1:12">
      <c r="A732" s="30">
        <v>45351</v>
      </c>
      <c r="B732" s="410" t="s">
        <v>50</v>
      </c>
      <c r="C732" s="405" t="s">
        <v>29</v>
      </c>
      <c r="D732" t="s">
        <v>13</v>
      </c>
      <c r="E732" s="217"/>
      <c r="F732" s="38">
        <v>30</v>
      </c>
      <c r="G732" s="38">
        <f t="shared" si="11"/>
        <v>7.8999999999999986</v>
      </c>
    </row>
    <row r="733" spans="1:12">
      <c r="A733" s="30">
        <v>45360</v>
      </c>
      <c r="B733" s="410">
        <v>28524</v>
      </c>
      <c r="C733" s="405" t="s">
        <v>29</v>
      </c>
      <c r="D733" t="s">
        <v>13</v>
      </c>
      <c r="E733" s="217"/>
      <c r="F733" s="38">
        <v>2.9</v>
      </c>
      <c r="G733" s="38">
        <f t="shared" si="11"/>
        <v>4.9999999999999982</v>
      </c>
    </row>
    <row r="734" spans="1:12">
      <c r="A734" s="30">
        <v>45360</v>
      </c>
      <c r="B734" s="410">
        <v>28524</v>
      </c>
      <c r="C734" s="405" t="s">
        <v>29</v>
      </c>
      <c r="D734" t="s">
        <v>14</v>
      </c>
      <c r="E734" s="217"/>
      <c r="F734" s="38">
        <v>5</v>
      </c>
      <c r="G734" s="38">
        <f t="shared" si="11"/>
        <v>0</v>
      </c>
    </row>
    <row r="735" spans="1:12">
      <c r="A735" s="68">
        <v>45322</v>
      </c>
      <c r="B735" s="404" t="s">
        <v>11</v>
      </c>
      <c r="C735" s="404" t="s">
        <v>12</v>
      </c>
      <c r="D735" t="s">
        <v>13</v>
      </c>
      <c r="E735" s="44">
        <v>63.7</v>
      </c>
      <c r="G735" s="38">
        <f t="shared" si="11"/>
        <v>63.7</v>
      </c>
      <c r="I735" s="404" t="s">
        <v>29</v>
      </c>
      <c r="J735" t="s">
        <v>13</v>
      </c>
      <c r="K735" s="38">
        <f>E725-F731-F732</f>
        <v>2.8999999999999986</v>
      </c>
    </row>
    <row r="736" spans="1:12">
      <c r="A736" s="46"/>
      <c r="B736" s="405"/>
      <c r="C736" s="405"/>
      <c r="D736" t="s">
        <v>14</v>
      </c>
      <c r="E736" s="44">
        <v>8.8000000000000007</v>
      </c>
      <c r="G736" s="38">
        <f t="shared" si="11"/>
        <v>72.5</v>
      </c>
      <c r="I736" s="405"/>
      <c r="J736" t="s">
        <v>14</v>
      </c>
      <c r="K736" s="38">
        <v>5</v>
      </c>
    </row>
    <row r="737" spans="1:13">
      <c r="A737" s="46"/>
      <c r="B737" s="405"/>
      <c r="C737" s="405"/>
      <c r="D737" t="s">
        <v>15</v>
      </c>
      <c r="E737" s="217">
        <v>60</v>
      </c>
      <c r="G737" s="38">
        <f t="shared" si="11"/>
        <v>132.5</v>
      </c>
      <c r="K737" s="13">
        <f>SUM(K735:K736)</f>
        <v>7.8999999999999986</v>
      </c>
    </row>
    <row r="738" spans="1:13">
      <c r="A738" s="46"/>
      <c r="B738" s="405"/>
      <c r="C738" s="405"/>
      <c r="D738" t="s">
        <v>16</v>
      </c>
      <c r="E738" s="217">
        <v>5</v>
      </c>
      <c r="G738" s="38">
        <f t="shared" si="11"/>
        <v>137.5</v>
      </c>
      <c r="M738" s="29">
        <f>50-K737</f>
        <v>42.1</v>
      </c>
    </row>
    <row r="739" spans="1:13">
      <c r="A739" s="30">
        <v>45335</v>
      </c>
      <c r="B739" s="405">
        <v>28243</v>
      </c>
      <c r="C739" s="405" t="s">
        <v>12</v>
      </c>
      <c r="D739" t="s">
        <v>15</v>
      </c>
      <c r="F739" s="38">
        <v>60</v>
      </c>
      <c r="G739" s="38">
        <f t="shared" si="11"/>
        <v>77.5</v>
      </c>
    </row>
    <row r="740" spans="1:13">
      <c r="A740" s="30">
        <v>45335</v>
      </c>
      <c r="B740" s="405">
        <v>28243</v>
      </c>
      <c r="C740" s="405" t="s">
        <v>12</v>
      </c>
      <c r="D740" t="s">
        <v>16</v>
      </c>
      <c r="F740" s="38">
        <v>5</v>
      </c>
      <c r="G740" s="38">
        <f t="shared" si="11"/>
        <v>72.5</v>
      </c>
      <c r="I740" s="404" t="s">
        <v>12</v>
      </c>
      <c r="J740" t="s">
        <v>13</v>
      </c>
      <c r="K740" s="44">
        <v>63.7</v>
      </c>
    </row>
    <row r="741" spans="1:13">
      <c r="A741" s="30">
        <v>45360</v>
      </c>
      <c r="B741" s="410">
        <v>28524</v>
      </c>
      <c r="C741" s="405" t="s">
        <v>12</v>
      </c>
      <c r="D741" t="s">
        <v>13</v>
      </c>
      <c r="F741" s="38">
        <v>42.1</v>
      </c>
      <c r="G741" s="38">
        <f t="shared" si="11"/>
        <v>30.4</v>
      </c>
      <c r="I741" s="404"/>
      <c r="K741" s="44"/>
    </row>
    <row r="742" spans="1:13">
      <c r="A742" s="30">
        <v>45382</v>
      </c>
      <c r="B742" s="405" t="s">
        <v>53</v>
      </c>
      <c r="C742" s="405" t="s">
        <v>12</v>
      </c>
      <c r="D742" t="s">
        <v>13</v>
      </c>
      <c r="F742" s="38">
        <v>21.6</v>
      </c>
      <c r="G742" s="38">
        <f t="shared" si="11"/>
        <v>8.7999999999999972</v>
      </c>
      <c r="I742" s="404"/>
      <c r="K742" s="44"/>
    </row>
    <row r="743" spans="1:13">
      <c r="A743" s="30">
        <v>45382</v>
      </c>
      <c r="B743" s="405" t="s">
        <v>53</v>
      </c>
      <c r="C743" s="405" t="s">
        <v>12</v>
      </c>
      <c r="D743" t="s">
        <v>14</v>
      </c>
      <c r="F743" s="38">
        <v>8.8000000000000007</v>
      </c>
      <c r="G743" s="38">
        <f t="shared" si="11"/>
        <v>0</v>
      </c>
      <c r="I743" s="404"/>
      <c r="K743" s="44"/>
    </row>
    <row r="744" spans="1:13">
      <c r="A744" s="32">
        <v>45335</v>
      </c>
      <c r="B744" s="404" t="s">
        <v>11</v>
      </c>
      <c r="C744" s="404" t="s">
        <v>19</v>
      </c>
      <c r="D744" t="s">
        <v>13</v>
      </c>
      <c r="E744" s="44">
        <v>65.900000000000006</v>
      </c>
      <c r="G744" s="38">
        <f t="shared" si="11"/>
        <v>65.900000000000006</v>
      </c>
      <c r="I744" s="405"/>
      <c r="J744" t="s">
        <v>14</v>
      </c>
      <c r="K744" s="44">
        <v>8.8000000000000007</v>
      </c>
    </row>
    <row r="745" spans="1:13">
      <c r="B745" s="405"/>
      <c r="C745" s="405"/>
      <c r="D745" t="s">
        <v>14</v>
      </c>
      <c r="E745" s="44">
        <v>5</v>
      </c>
      <c r="G745" s="38">
        <f t="shared" si="11"/>
        <v>70.900000000000006</v>
      </c>
    </row>
    <row r="746" spans="1:13">
      <c r="B746" s="405"/>
      <c r="C746" s="405"/>
      <c r="D746" t="s">
        <v>15</v>
      </c>
      <c r="E746" s="217">
        <v>58</v>
      </c>
      <c r="G746" s="38">
        <f t="shared" si="11"/>
        <v>128.9</v>
      </c>
    </row>
    <row r="747" spans="1:13">
      <c r="B747" s="405"/>
      <c r="C747" s="405"/>
      <c r="D747" t="s">
        <v>16</v>
      </c>
      <c r="E747" s="217">
        <v>5</v>
      </c>
      <c r="G747" s="38">
        <f t="shared" si="11"/>
        <v>133.9</v>
      </c>
    </row>
    <row r="748" spans="1:13">
      <c r="A748" s="30">
        <v>45335</v>
      </c>
      <c r="B748" s="405">
        <v>28243</v>
      </c>
      <c r="C748" s="405" t="s">
        <v>19</v>
      </c>
      <c r="D748" t="s">
        <v>15</v>
      </c>
      <c r="F748" s="38">
        <v>58</v>
      </c>
      <c r="G748" s="38">
        <f t="shared" si="11"/>
        <v>75.900000000000006</v>
      </c>
    </row>
    <row r="749" spans="1:13">
      <c r="A749" s="30">
        <v>45335</v>
      </c>
      <c r="B749" s="405">
        <v>28243</v>
      </c>
      <c r="C749" s="405" t="s">
        <v>19</v>
      </c>
      <c r="D749" t="s">
        <v>16</v>
      </c>
      <c r="F749" s="38">
        <v>5</v>
      </c>
      <c r="G749" s="38">
        <f t="shared" si="11"/>
        <v>70.900000000000006</v>
      </c>
    </row>
    <row r="750" spans="1:13">
      <c r="A750" s="30">
        <v>45382</v>
      </c>
      <c r="B750" s="405" t="s">
        <v>53</v>
      </c>
      <c r="C750" s="405" t="s">
        <v>19</v>
      </c>
      <c r="D750" t="s">
        <v>13</v>
      </c>
      <c r="F750" s="44">
        <v>65.900000000000006</v>
      </c>
      <c r="G750" s="38">
        <f t="shared" si="11"/>
        <v>5</v>
      </c>
    </row>
    <row r="751" spans="1:13">
      <c r="A751" s="30">
        <v>45382</v>
      </c>
      <c r="B751" s="405" t="s">
        <v>53</v>
      </c>
      <c r="C751" s="405" t="s">
        <v>19</v>
      </c>
      <c r="D751" t="s">
        <v>14</v>
      </c>
      <c r="F751" s="44">
        <v>5</v>
      </c>
      <c r="G751" s="38">
        <f t="shared" si="11"/>
        <v>0</v>
      </c>
    </row>
    <row r="752" spans="1:13">
      <c r="A752" s="32">
        <v>45382</v>
      </c>
      <c r="B752" s="404" t="s">
        <v>11</v>
      </c>
      <c r="C752" s="404" t="s">
        <v>20</v>
      </c>
      <c r="D752" t="s">
        <v>13</v>
      </c>
      <c r="E752" s="44">
        <v>63.8</v>
      </c>
      <c r="G752" s="38">
        <f t="shared" si="11"/>
        <v>63.8</v>
      </c>
    </row>
    <row r="753" spans="1:7">
      <c r="B753" s="405"/>
      <c r="C753" s="405"/>
      <c r="D753" t="s">
        <v>14</v>
      </c>
      <c r="E753" s="44">
        <v>5</v>
      </c>
      <c r="G753" s="38">
        <f t="shared" si="11"/>
        <v>68.8</v>
      </c>
    </row>
    <row r="754" spans="1:7">
      <c r="B754" s="405"/>
      <c r="C754" s="405"/>
      <c r="D754" t="s">
        <v>15</v>
      </c>
      <c r="E754" s="217">
        <v>60</v>
      </c>
      <c r="G754" s="38">
        <f t="shared" si="11"/>
        <v>128.80000000000001</v>
      </c>
    </row>
    <row r="755" spans="1:7">
      <c r="B755" s="405"/>
      <c r="C755" s="405"/>
      <c r="D755" t="s">
        <v>16</v>
      </c>
      <c r="E755" s="217">
        <v>5</v>
      </c>
      <c r="G755" s="38">
        <f t="shared" ref="G755:G777" si="12">+G754+E755-F755</f>
        <v>133.80000000000001</v>
      </c>
    </row>
    <row r="756" spans="1:7">
      <c r="B756" s="405"/>
      <c r="C756" s="405"/>
      <c r="D756" t="s">
        <v>147</v>
      </c>
      <c r="E756" s="217">
        <v>102.5</v>
      </c>
      <c r="G756" s="38">
        <f t="shared" si="12"/>
        <v>236.3</v>
      </c>
    </row>
    <row r="757" spans="1:7">
      <c r="A757" s="30">
        <v>45363</v>
      </c>
      <c r="B757" s="405">
        <v>28527</v>
      </c>
      <c r="C757" s="405" t="s">
        <v>20</v>
      </c>
      <c r="D757" t="s">
        <v>15</v>
      </c>
      <c r="F757" s="38">
        <v>60</v>
      </c>
      <c r="G757" s="38">
        <f t="shared" si="12"/>
        <v>176.3</v>
      </c>
    </row>
    <row r="758" spans="1:7">
      <c r="A758" s="30">
        <v>45363</v>
      </c>
      <c r="B758" s="405">
        <v>28527</v>
      </c>
      <c r="C758" s="405" t="s">
        <v>20</v>
      </c>
      <c r="D758" t="s">
        <v>16</v>
      </c>
      <c r="F758" s="38">
        <v>5</v>
      </c>
      <c r="G758" s="38">
        <f t="shared" si="12"/>
        <v>171.3</v>
      </c>
    </row>
    <row r="759" spans="1:7">
      <c r="B759" s="405" t="s">
        <v>129</v>
      </c>
      <c r="C759" s="405"/>
      <c r="D759" t="s">
        <v>147</v>
      </c>
      <c r="F759" s="38">
        <v>51.2</v>
      </c>
      <c r="G759" s="38">
        <f t="shared" si="12"/>
        <v>120.10000000000001</v>
      </c>
    </row>
    <row r="760" spans="1:7">
      <c r="A760" s="30">
        <v>45376</v>
      </c>
      <c r="B760" s="405">
        <v>28614</v>
      </c>
      <c r="C760" s="405" t="s">
        <v>20</v>
      </c>
      <c r="D760" t="s">
        <v>147</v>
      </c>
      <c r="F760" s="38">
        <v>51.3</v>
      </c>
      <c r="G760" s="38">
        <f t="shared" si="12"/>
        <v>68.800000000000011</v>
      </c>
    </row>
    <row r="761" spans="1:7">
      <c r="A761" s="30">
        <v>45382</v>
      </c>
      <c r="B761" s="405" t="s">
        <v>53</v>
      </c>
      <c r="C761" s="405" t="s">
        <v>20</v>
      </c>
      <c r="D761" t="s">
        <v>13</v>
      </c>
      <c r="F761" s="38">
        <v>44.1</v>
      </c>
      <c r="G761" s="38">
        <f t="shared" si="12"/>
        <v>24.70000000000001</v>
      </c>
    </row>
    <row r="762" spans="1:7">
      <c r="A762" s="30">
        <v>45412</v>
      </c>
      <c r="B762" s="405" t="s">
        <v>65</v>
      </c>
      <c r="C762" s="405" t="s">
        <v>20</v>
      </c>
      <c r="D762" t="s">
        <v>13</v>
      </c>
      <c r="F762" s="38">
        <v>19.7</v>
      </c>
      <c r="G762" s="38">
        <f t="shared" si="12"/>
        <v>5.0000000000000107</v>
      </c>
    </row>
    <row r="763" spans="1:7">
      <c r="A763" s="30">
        <v>45412</v>
      </c>
      <c r="B763" s="405" t="s">
        <v>65</v>
      </c>
      <c r="C763" s="405" t="s">
        <v>20</v>
      </c>
      <c r="D763" t="s">
        <v>14</v>
      </c>
      <c r="F763" s="38">
        <v>5</v>
      </c>
      <c r="G763" s="38">
        <f t="shared" si="12"/>
        <v>1.0658141036401503E-14</v>
      </c>
    </row>
    <row r="764" spans="1:7">
      <c r="A764" s="32">
        <v>45412</v>
      </c>
      <c r="B764" s="404" t="s">
        <v>11</v>
      </c>
      <c r="C764" s="404" t="s">
        <v>21</v>
      </c>
      <c r="D764" t="s">
        <v>13</v>
      </c>
      <c r="E764" s="217">
        <v>63.5</v>
      </c>
      <c r="G764" s="38">
        <f t="shared" si="12"/>
        <v>63.500000000000014</v>
      </c>
    </row>
    <row r="765" spans="1:7">
      <c r="B765" s="405"/>
      <c r="C765" s="405"/>
      <c r="D765" t="s">
        <v>14</v>
      </c>
      <c r="E765" s="217">
        <v>5</v>
      </c>
      <c r="G765" s="38">
        <f t="shared" si="12"/>
        <v>68.500000000000014</v>
      </c>
    </row>
    <row r="766" spans="1:7">
      <c r="B766" s="405"/>
      <c r="C766" s="405"/>
      <c r="D766" t="s">
        <v>15</v>
      </c>
      <c r="E766" s="217">
        <v>60</v>
      </c>
      <c r="G766" s="38">
        <f t="shared" si="12"/>
        <v>128.5</v>
      </c>
    </row>
    <row r="767" spans="1:7">
      <c r="B767" s="405"/>
      <c r="C767" s="405"/>
      <c r="D767" t="s">
        <v>16</v>
      </c>
      <c r="E767" s="217">
        <v>5</v>
      </c>
      <c r="G767" s="38">
        <f t="shared" si="12"/>
        <v>133.5</v>
      </c>
    </row>
    <row r="768" spans="1:7">
      <c r="A768" s="30">
        <v>45363</v>
      </c>
      <c r="B768" s="405">
        <v>28527</v>
      </c>
      <c r="C768" s="405" t="s">
        <v>21</v>
      </c>
      <c r="D768" t="s">
        <v>15</v>
      </c>
      <c r="F768" s="38">
        <v>60</v>
      </c>
      <c r="G768" s="38">
        <f t="shared" si="12"/>
        <v>73.5</v>
      </c>
    </row>
    <row r="769" spans="1:10">
      <c r="A769" s="30">
        <v>45363</v>
      </c>
      <c r="B769" s="405">
        <v>28527</v>
      </c>
      <c r="C769" s="405" t="s">
        <v>21</v>
      </c>
      <c r="D769" t="s">
        <v>16</v>
      </c>
      <c r="F769" s="38">
        <v>5</v>
      </c>
      <c r="G769" s="38">
        <f t="shared" si="12"/>
        <v>68.5</v>
      </c>
    </row>
    <row r="770" spans="1:10">
      <c r="A770" s="30">
        <v>45412</v>
      </c>
      <c r="B770" s="405" t="s">
        <v>65</v>
      </c>
      <c r="C770" s="405" t="s">
        <v>21</v>
      </c>
      <c r="D770" t="s">
        <v>13</v>
      </c>
      <c r="F770" s="38">
        <v>55.3</v>
      </c>
      <c r="G770" s="38">
        <f t="shared" si="12"/>
        <v>13.200000000000003</v>
      </c>
    </row>
    <row r="771" spans="1:10">
      <c r="A771" s="30">
        <v>45443</v>
      </c>
      <c r="B771" s="405" t="s">
        <v>96</v>
      </c>
      <c r="C771" s="405" t="s">
        <v>544</v>
      </c>
      <c r="D771" t="s">
        <v>13</v>
      </c>
      <c r="F771" s="38">
        <v>8.1999999999999993</v>
      </c>
      <c r="G771" s="38">
        <f t="shared" si="12"/>
        <v>5.0000000000000036</v>
      </c>
    </row>
    <row r="772" spans="1:10">
      <c r="A772" s="30">
        <v>45443</v>
      </c>
      <c r="B772" s="405" t="s">
        <v>96</v>
      </c>
      <c r="C772" s="405" t="s">
        <v>544</v>
      </c>
      <c r="D772" t="s">
        <v>14</v>
      </c>
      <c r="F772" s="38">
        <v>5</v>
      </c>
      <c r="G772" s="38">
        <f t="shared" si="12"/>
        <v>0</v>
      </c>
    </row>
    <row r="773" spans="1:10">
      <c r="A773" s="32">
        <v>45443</v>
      </c>
      <c r="B773" s="404" t="s">
        <v>11</v>
      </c>
      <c r="C773" s="404" t="s">
        <v>22</v>
      </c>
      <c r="D773" t="s">
        <v>13</v>
      </c>
      <c r="E773" s="38">
        <v>57.8</v>
      </c>
      <c r="G773" s="38">
        <f t="shared" si="12"/>
        <v>57.8</v>
      </c>
    </row>
    <row r="774" spans="1:10">
      <c r="B774" s="405"/>
      <c r="C774" s="405"/>
      <c r="D774" t="s">
        <v>14</v>
      </c>
      <c r="E774" s="38">
        <v>5</v>
      </c>
      <c r="G774" s="38">
        <f t="shared" si="12"/>
        <v>62.8</v>
      </c>
    </row>
    <row r="775" spans="1:10">
      <c r="B775" s="405"/>
      <c r="C775" s="405"/>
      <c r="D775" t="s">
        <v>15</v>
      </c>
      <c r="E775" s="217">
        <v>60</v>
      </c>
      <c r="G775" s="38">
        <f t="shared" si="12"/>
        <v>122.8</v>
      </c>
    </row>
    <row r="776" spans="1:10">
      <c r="B776" s="405"/>
      <c r="C776" s="405"/>
      <c r="D776" t="s">
        <v>16</v>
      </c>
      <c r="E776" s="217">
        <v>5</v>
      </c>
      <c r="G776" s="38">
        <f t="shared" si="12"/>
        <v>127.8</v>
      </c>
    </row>
    <row r="777" spans="1:10">
      <c r="A777" s="30">
        <v>45363</v>
      </c>
      <c r="B777" s="405">
        <v>28527</v>
      </c>
      <c r="C777" s="405" t="s">
        <v>22</v>
      </c>
      <c r="D777" t="s">
        <v>15</v>
      </c>
      <c r="F777" s="38">
        <v>60</v>
      </c>
      <c r="G777" s="38">
        <f t="shared" si="12"/>
        <v>67.8</v>
      </c>
    </row>
    <row r="778" spans="1:10">
      <c r="A778" s="30">
        <v>45363</v>
      </c>
      <c r="B778" s="405">
        <v>28527</v>
      </c>
      <c r="C778" s="405" t="s">
        <v>22</v>
      </c>
      <c r="D778" t="s">
        <v>16</v>
      </c>
      <c r="F778" s="38">
        <v>5</v>
      </c>
      <c r="G778" s="38">
        <f t="shared" ref="G778:G846" si="13">+G777+E778-F778</f>
        <v>62.8</v>
      </c>
    </row>
    <row r="779" spans="1:10">
      <c r="A779" s="30">
        <v>45443</v>
      </c>
      <c r="B779" s="405" t="s">
        <v>96</v>
      </c>
      <c r="C779" s="405" t="s">
        <v>22</v>
      </c>
      <c r="D779" t="s">
        <v>13</v>
      </c>
      <c r="F779" s="38">
        <v>57.8</v>
      </c>
      <c r="G779" s="38">
        <f t="shared" si="13"/>
        <v>5</v>
      </c>
    </row>
    <row r="780" spans="1:10">
      <c r="A780" s="30">
        <v>45443</v>
      </c>
      <c r="B780" s="405" t="s">
        <v>96</v>
      </c>
      <c r="C780" s="405" t="s">
        <v>22</v>
      </c>
      <c r="D780" t="s">
        <v>14</v>
      </c>
      <c r="F780" s="38">
        <v>5</v>
      </c>
      <c r="G780" s="38">
        <f t="shared" si="13"/>
        <v>0</v>
      </c>
    </row>
    <row r="781" spans="1:10">
      <c r="A781" s="32">
        <v>45473</v>
      </c>
      <c r="B781" s="404" t="s">
        <v>11</v>
      </c>
      <c r="C781" s="404" t="s">
        <v>23</v>
      </c>
      <c r="D781" t="s">
        <v>13</v>
      </c>
      <c r="E781" s="38">
        <v>56.1</v>
      </c>
      <c r="G781" s="38">
        <f t="shared" si="13"/>
        <v>56.1</v>
      </c>
    </row>
    <row r="782" spans="1:10">
      <c r="B782" s="405"/>
      <c r="C782" s="405"/>
      <c r="D782" t="s">
        <v>14</v>
      </c>
      <c r="E782" s="38">
        <v>7</v>
      </c>
      <c r="G782" s="38">
        <f t="shared" si="13"/>
        <v>63.1</v>
      </c>
    </row>
    <row r="783" spans="1:10">
      <c r="B783" s="405"/>
      <c r="C783" s="405"/>
      <c r="D783" t="s">
        <v>15</v>
      </c>
      <c r="E783" s="217">
        <v>60</v>
      </c>
      <c r="G783" s="38">
        <f t="shared" si="13"/>
        <v>123.1</v>
      </c>
    </row>
    <row r="784" spans="1:10">
      <c r="B784" s="405"/>
      <c r="C784" s="405"/>
      <c r="D784" t="s">
        <v>16</v>
      </c>
      <c r="E784" s="217">
        <v>5</v>
      </c>
      <c r="G784" s="38">
        <f t="shared" si="13"/>
        <v>128.1</v>
      </c>
      <c r="I784" s="30"/>
      <c r="J784" s="405"/>
    </row>
    <row r="785" spans="1:7">
      <c r="A785" s="30">
        <v>45457</v>
      </c>
      <c r="B785" s="405">
        <v>29020</v>
      </c>
      <c r="C785" s="405" t="s">
        <v>23</v>
      </c>
      <c r="D785" t="s">
        <v>15</v>
      </c>
      <c r="F785" s="38">
        <v>60</v>
      </c>
      <c r="G785" s="38">
        <f t="shared" si="13"/>
        <v>68.099999999999994</v>
      </c>
    </row>
    <row r="786" spans="1:7">
      <c r="A786" s="30">
        <v>45457</v>
      </c>
      <c r="B786" s="405">
        <v>29020</v>
      </c>
      <c r="C786" s="405" t="s">
        <v>23</v>
      </c>
      <c r="D786" t="s">
        <v>16</v>
      </c>
      <c r="F786" s="38">
        <v>5</v>
      </c>
      <c r="G786" s="38">
        <f t="shared" si="13"/>
        <v>63.099999999999994</v>
      </c>
    </row>
    <row r="787" spans="1:7">
      <c r="A787" s="30">
        <v>45443</v>
      </c>
      <c r="B787" s="405" t="s">
        <v>96</v>
      </c>
      <c r="C787" s="405" t="s">
        <v>23</v>
      </c>
      <c r="D787" t="s">
        <v>13</v>
      </c>
      <c r="F787" s="38">
        <v>24</v>
      </c>
      <c r="G787" s="38">
        <f t="shared" si="13"/>
        <v>39.099999999999994</v>
      </c>
    </row>
    <row r="788" spans="1:7">
      <c r="A788" s="30">
        <v>45473</v>
      </c>
      <c r="B788" s="405" t="s">
        <v>56</v>
      </c>
      <c r="C788" s="405" t="s">
        <v>23</v>
      </c>
      <c r="D788" t="s">
        <v>13</v>
      </c>
      <c r="F788" s="38">
        <v>32.1</v>
      </c>
      <c r="G788" s="38">
        <f t="shared" si="13"/>
        <v>6.9999999999999929</v>
      </c>
    </row>
    <row r="789" spans="1:7">
      <c r="A789" s="30">
        <v>45473</v>
      </c>
      <c r="B789" s="405" t="s">
        <v>56</v>
      </c>
      <c r="C789" s="405" t="s">
        <v>23</v>
      </c>
      <c r="D789" t="s">
        <v>14</v>
      </c>
      <c r="F789" s="38">
        <v>7</v>
      </c>
      <c r="G789" s="38">
        <f t="shared" si="13"/>
        <v>-7.1054273576010019E-15</v>
      </c>
    </row>
    <row r="790" spans="1:7">
      <c r="A790" s="32">
        <v>45504</v>
      </c>
      <c r="B790" s="404" t="s">
        <v>11</v>
      </c>
      <c r="C790" s="404" t="s">
        <v>24</v>
      </c>
      <c r="D790" t="s">
        <v>13</v>
      </c>
      <c r="E790" s="38">
        <v>55.1</v>
      </c>
      <c r="G790" s="38">
        <f t="shared" si="13"/>
        <v>55.099999999999994</v>
      </c>
    </row>
    <row r="791" spans="1:7">
      <c r="B791" s="405"/>
      <c r="C791" s="405"/>
      <c r="D791" t="s">
        <v>14</v>
      </c>
      <c r="E791" s="38">
        <v>7</v>
      </c>
      <c r="G791" s="38">
        <f t="shared" si="13"/>
        <v>62.099999999999994</v>
      </c>
    </row>
    <row r="792" spans="1:7">
      <c r="B792" s="405"/>
      <c r="C792" s="405"/>
      <c r="D792" t="s">
        <v>15</v>
      </c>
      <c r="E792" s="217">
        <v>60</v>
      </c>
      <c r="G792" s="38">
        <f>+G791+E792-F792</f>
        <v>122.1</v>
      </c>
    </row>
    <row r="793" spans="1:7">
      <c r="B793" s="405"/>
      <c r="C793" s="405"/>
      <c r="D793" t="s">
        <v>16</v>
      </c>
      <c r="E793" s="217">
        <v>5</v>
      </c>
      <c r="G793" s="38">
        <f>+G792+E793-F793</f>
        <v>127.1</v>
      </c>
    </row>
    <row r="794" spans="1:7">
      <c r="B794" s="405"/>
      <c r="C794" s="405"/>
      <c r="D794" t="s">
        <v>302</v>
      </c>
      <c r="E794" s="217">
        <v>102.5</v>
      </c>
      <c r="G794" s="38">
        <f>+G793+E794-F794</f>
        <v>229.6</v>
      </c>
    </row>
    <row r="795" spans="1:7">
      <c r="B795" s="405"/>
      <c r="C795" s="405"/>
      <c r="D795" s="56" t="s">
        <v>97</v>
      </c>
      <c r="E795" s="56">
        <v>250</v>
      </c>
      <c r="G795" s="38">
        <f t="shared" ref="G795:G802" si="14">+G794+E795-F795</f>
        <v>479.6</v>
      </c>
    </row>
    <row r="796" spans="1:7">
      <c r="A796" s="30">
        <v>45457</v>
      </c>
      <c r="B796" s="405">
        <v>29020</v>
      </c>
      <c r="C796" s="405" t="s">
        <v>24</v>
      </c>
      <c r="D796" t="s">
        <v>15</v>
      </c>
      <c r="F796" s="38">
        <v>60</v>
      </c>
      <c r="G796" s="38">
        <f t="shared" si="14"/>
        <v>419.6</v>
      </c>
    </row>
    <row r="797" spans="1:7">
      <c r="A797" s="30">
        <v>45457</v>
      </c>
      <c r="B797" s="405">
        <v>29020</v>
      </c>
      <c r="C797" s="405" t="s">
        <v>24</v>
      </c>
      <c r="D797" t="s">
        <v>16</v>
      </c>
      <c r="F797" s="38">
        <v>5</v>
      </c>
      <c r="G797" s="38">
        <f t="shared" si="14"/>
        <v>414.6</v>
      </c>
    </row>
    <row r="798" spans="1:7">
      <c r="A798" s="30">
        <v>45473</v>
      </c>
      <c r="B798" s="405" t="s">
        <v>56</v>
      </c>
      <c r="C798" s="405" t="s">
        <v>24</v>
      </c>
      <c r="D798" t="s">
        <v>13</v>
      </c>
      <c r="F798" s="38">
        <v>10.9</v>
      </c>
      <c r="G798" s="38">
        <f t="shared" si="14"/>
        <v>403.70000000000005</v>
      </c>
    </row>
    <row r="799" spans="1:7">
      <c r="A799" s="30">
        <v>45504</v>
      </c>
      <c r="B799" s="405" t="s">
        <v>32</v>
      </c>
      <c r="C799" s="405" t="s">
        <v>24</v>
      </c>
      <c r="D799" t="s">
        <v>13</v>
      </c>
      <c r="F799" s="38">
        <v>85</v>
      </c>
      <c r="G799" s="38">
        <f t="shared" si="14"/>
        <v>318.70000000000005</v>
      </c>
    </row>
    <row r="800" spans="1:7">
      <c r="A800" s="30">
        <v>45548</v>
      </c>
      <c r="B800" s="405">
        <v>29661</v>
      </c>
      <c r="C800" s="405" t="s">
        <v>24</v>
      </c>
      <c r="D800" t="s">
        <v>302</v>
      </c>
      <c r="F800" s="38">
        <v>102.5</v>
      </c>
      <c r="G800" s="38">
        <f t="shared" si="14"/>
        <v>216.20000000000005</v>
      </c>
    </row>
    <row r="801" spans="1:7">
      <c r="A801" s="30">
        <v>45495</v>
      </c>
      <c r="B801" s="405">
        <v>29382</v>
      </c>
      <c r="C801" s="405" t="s">
        <v>24</v>
      </c>
      <c r="D801" t="s">
        <v>97</v>
      </c>
      <c r="F801" s="38">
        <v>250</v>
      </c>
      <c r="G801" s="38">
        <f t="shared" si="14"/>
        <v>-33.799999999999955</v>
      </c>
    </row>
    <row r="802" spans="1:7">
      <c r="A802" s="32">
        <v>45535</v>
      </c>
      <c r="B802" s="404" t="s">
        <v>11</v>
      </c>
      <c r="C802" s="404" t="s">
        <v>25</v>
      </c>
      <c r="D802" t="s">
        <v>13</v>
      </c>
      <c r="E802" s="38">
        <v>55.2</v>
      </c>
      <c r="G802" s="38">
        <f t="shared" si="14"/>
        <v>21.400000000000048</v>
      </c>
    </row>
    <row r="803" spans="1:7">
      <c r="B803" s="405"/>
      <c r="C803" s="405"/>
      <c r="D803" t="s">
        <v>14</v>
      </c>
      <c r="E803" s="38">
        <v>7</v>
      </c>
      <c r="G803" s="38">
        <f t="shared" ref="G803:G868" si="15">+G802+E803-F803</f>
        <v>28.400000000000048</v>
      </c>
    </row>
    <row r="804" spans="1:7">
      <c r="B804" s="405"/>
      <c r="C804" s="405"/>
      <c r="D804" t="s">
        <v>15</v>
      </c>
      <c r="E804" s="217">
        <v>60</v>
      </c>
      <c r="G804" s="38">
        <f t="shared" si="15"/>
        <v>88.400000000000048</v>
      </c>
    </row>
    <row r="805" spans="1:7">
      <c r="B805" s="405"/>
      <c r="C805" s="405"/>
      <c r="D805" t="s">
        <v>16</v>
      </c>
      <c r="E805" s="217">
        <v>5</v>
      </c>
      <c r="G805" s="38">
        <f t="shared" si="15"/>
        <v>93.400000000000048</v>
      </c>
    </row>
    <row r="806" spans="1:7">
      <c r="A806" s="30">
        <v>45457</v>
      </c>
      <c r="B806" s="405">
        <v>29020</v>
      </c>
      <c r="C806" s="405" t="s">
        <v>25</v>
      </c>
      <c r="D806" t="s">
        <v>15</v>
      </c>
      <c r="F806" s="38">
        <v>60</v>
      </c>
      <c r="G806" s="38">
        <f t="shared" si="15"/>
        <v>33.400000000000048</v>
      </c>
    </row>
    <row r="807" spans="1:7">
      <c r="A807" s="30">
        <v>45457</v>
      </c>
      <c r="B807" s="405">
        <v>29020</v>
      </c>
      <c r="C807" s="405" t="s">
        <v>25</v>
      </c>
      <c r="D807" t="s">
        <v>16</v>
      </c>
      <c r="F807" s="38">
        <v>5</v>
      </c>
      <c r="G807" s="38">
        <f t="shared" si="15"/>
        <v>28.400000000000048</v>
      </c>
    </row>
    <row r="808" spans="1:7">
      <c r="A808" s="30">
        <v>45535</v>
      </c>
      <c r="B808" s="405" t="s">
        <v>57</v>
      </c>
      <c r="C808" s="405" t="s">
        <v>25</v>
      </c>
      <c r="D808" t="s">
        <v>13</v>
      </c>
      <c r="F808" s="38">
        <v>60</v>
      </c>
      <c r="G808" s="38">
        <f t="shared" si="15"/>
        <v>-31.599999999999952</v>
      </c>
    </row>
    <row r="809" spans="1:7">
      <c r="A809" s="30">
        <v>45565</v>
      </c>
      <c r="B809" s="405" t="s">
        <v>61</v>
      </c>
      <c r="C809" s="405" t="s">
        <v>25</v>
      </c>
      <c r="D809" t="s">
        <v>13</v>
      </c>
      <c r="F809" s="38">
        <v>90</v>
      </c>
      <c r="G809" s="38">
        <f>+G808+E809-F809</f>
        <v>-121.59999999999995</v>
      </c>
    </row>
    <row r="810" spans="1:7">
      <c r="A810" s="32">
        <v>45565</v>
      </c>
      <c r="B810" s="404" t="s">
        <v>11</v>
      </c>
      <c r="C810" s="404" t="s">
        <v>41</v>
      </c>
      <c r="D810" t="s">
        <v>13</v>
      </c>
      <c r="E810" s="38">
        <v>55.6</v>
      </c>
      <c r="G810" s="38">
        <f t="shared" si="15"/>
        <v>-65.999999999999943</v>
      </c>
    </row>
    <row r="811" spans="1:7">
      <c r="B811" s="405"/>
      <c r="C811" s="405"/>
      <c r="D811" t="s">
        <v>14</v>
      </c>
      <c r="E811" s="38">
        <v>5</v>
      </c>
      <c r="G811" s="38">
        <f t="shared" si="15"/>
        <v>-60.999999999999943</v>
      </c>
    </row>
    <row r="812" spans="1:7">
      <c r="B812" s="405"/>
      <c r="C812" s="405"/>
      <c r="D812" t="s">
        <v>15</v>
      </c>
      <c r="E812" s="217">
        <v>60</v>
      </c>
      <c r="G812" s="38">
        <f t="shared" si="15"/>
        <v>-0.99999999999994316</v>
      </c>
    </row>
    <row r="813" spans="1:7">
      <c r="B813" s="405"/>
      <c r="C813" s="405"/>
      <c r="D813" t="s">
        <v>16</v>
      </c>
      <c r="E813" s="217">
        <v>5</v>
      </c>
      <c r="G813" s="38">
        <f t="shared" si="15"/>
        <v>4.0000000000000568</v>
      </c>
    </row>
    <row r="814" spans="1:7">
      <c r="A814" s="30">
        <v>45457</v>
      </c>
      <c r="B814" s="405">
        <v>29020</v>
      </c>
      <c r="C814" s="405" t="s">
        <v>41</v>
      </c>
      <c r="D814" t="s">
        <v>15</v>
      </c>
      <c r="F814" s="38">
        <v>60</v>
      </c>
      <c r="G814" s="38">
        <f t="shared" si="15"/>
        <v>-55.999999999999943</v>
      </c>
    </row>
    <row r="815" spans="1:7">
      <c r="A815" s="30">
        <v>45457</v>
      </c>
      <c r="B815" s="405">
        <v>29020</v>
      </c>
      <c r="C815" s="405" t="s">
        <v>41</v>
      </c>
      <c r="D815" t="s">
        <v>16</v>
      </c>
      <c r="F815" s="38">
        <v>5</v>
      </c>
      <c r="G815" s="38">
        <f t="shared" si="15"/>
        <v>-60.999999999999943</v>
      </c>
    </row>
    <row r="816" spans="1:7">
      <c r="A816" s="30">
        <v>45596</v>
      </c>
      <c r="B816" s="405" t="s">
        <v>62</v>
      </c>
      <c r="C816" s="405" t="s">
        <v>41</v>
      </c>
      <c r="D816" t="s">
        <v>13</v>
      </c>
      <c r="F816" s="38">
        <v>70</v>
      </c>
      <c r="G816" s="38">
        <f t="shared" si="15"/>
        <v>-130.99999999999994</v>
      </c>
    </row>
    <row r="817" spans="1:7">
      <c r="A817" s="32">
        <v>45596</v>
      </c>
      <c r="B817" s="404" t="s">
        <v>11</v>
      </c>
      <c r="C817" s="404" t="s">
        <v>27</v>
      </c>
      <c r="D817" t="s">
        <v>13</v>
      </c>
      <c r="E817" s="38">
        <v>16.7</v>
      </c>
      <c r="G817" s="38">
        <f t="shared" si="15"/>
        <v>-114.29999999999994</v>
      </c>
    </row>
    <row r="818" spans="1:7">
      <c r="B818" s="405"/>
      <c r="C818" s="405"/>
      <c r="D818" t="s">
        <v>14</v>
      </c>
      <c r="E818" s="38">
        <v>7</v>
      </c>
      <c r="G818" s="38">
        <f t="shared" si="15"/>
        <v>-107.29999999999994</v>
      </c>
    </row>
    <row r="819" spans="1:7">
      <c r="B819" s="405"/>
      <c r="C819" s="405"/>
      <c r="D819" t="s">
        <v>15</v>
      </c>
      <c r="E819" s="217">
        <v>60</v>
      </c>
      <c r="G819" s="38">
        <f t="shared" si="15"/>
        <v>-47.29999999999994</v>
      </c>
    </row>
    <row r="820" spans="1:7">
      <c r="B820" s="405"/>
      <c r="C820" s="405"/>
      <c r="D820" t="s">
        <v>16</v>
      </c>
      <c r="E820" s="217">
        <v>5</v>
      </c>
      <c r="G820" s="38">
        <f t="shared" si="15"/>
        <v>-42.29999999999994</v>
      </c>
    </row>
    <row r="821" spans="1:7">
      <c r="A821" s="30">
        <v>45457</v>
      </c>
      <c r="B821" s="405">
        <v>29020</v>
      </c>
      <c r="C821" s="405" t="s">
        <v>27</v>
      </c>
      <c r="D821" t="s">
        <v>15</v>
      </c>
      <c r="F821" s="38">
        <v>60</v>
      </c>
      <c r="G821" s="38">
        <f t="shared" si="15"/>
        <v>-102.29999999999994</v>
      </c>
    </row>
    <row r="822" spans="1:7">
      <c r="A822" s="30">
        <v>45457</v>
      </c>
      <c r="B822" s="405">
        <v>29020</v>
      </c>
      <c r="C822" s="405" t="s">
        <v>27</v>
      </c>
      <c r="D822" t="s">
        <v>16</v>
      </c>
      <c r="F822" s="38">
        <v>5</v>
      </c>
      <c r="G822" s="38">
        <f t="shared" si="15"/>
        <v>-107.29999999999994</v>
      </c>
    </row>
    <row r="823" spans="1:7">
      <c r="A823" s="30">
        <v>45596</v>
      </c>
      <c r="B823" s="405" t="s">
        <v>64</v>
      </c>
      <c r="C823" s="405" t="s">
        <v>27</v>
      </c>
      <c r="D823" t="s">
        <v>13</v>
      </c>
      <c r="F823" s="38">
        <v>75</v>
      </c>
      <c r="G823" s="38">
        <f t="shared" si="15"/>
        <v>-182.29999999999995</v>
      </c>
    </row>
    <row r="824" spans="1:7">
      <c r="A824" s="32">
        <v>45626</v>
      </c>
      <c r="B824" s="404" t="s">
        <v>11</v>
      </c>
      <c r="C824" s="404" t="s">
        <v>28</v>
      </c>
      <c r="D824" t="s">
        <v>13</v>
      </c>
      <c r="E824" s="38">
        <v>21.8</v>
      </c>
      <c r="G824" s="38">
        <f t="shared" si="15"/>
        <v>-160.49999999999994</v>
      </c>
    </row>
    <row r="825" spans="1:7">
      <c r="B825" s="405"/>
      <c r="C825" s="405"/>
      <c r="D825" t="s">
        <v>14</v>
      </c>
      <c r="E825" s="38">
        <v>7</v>
      </c>
      <c r="G825" s="38">
        <f t="shared" si="15"/>
        <v>-153.49999999999994</v>
      </c>
    </row>
    <row r="826" spans="1:7">
      <c r="B826" s="405"/>
      <c r="C826" s="405"/>
      <c r="D826" t="s">
        <v>15</v>
      </c>
      <c r="E826" s="217">
        <v>60</v>
      </c>
      <c r="G826" s="38">
        <f t="shared" si="15"/>
        <v>-93.499999999999943</v>
      </c>
    </row>
    <row r="827" spans="1:7">
      <c r="B827" s="405"/>
      <c r="C827" s="405"/>
      <c r="D827" t="s">
        <v>16</v>
      </c>
      <c r="E827" s="217">
        <v>5</v>
      </c>
      <c r="G827" s="38">
        <f t="shared" si="15"/>
        <v>-88.499999999999943</v>
      </c>
    </row>
    <row r="828" spans="1:7">
      <c r="A828" s="30">
        <v>45457</v>
      </c>
      <c r="B828" s="405">
        <v>29020</v>
      </c>
      <c r="C828" s="405" t="s">
        <v>28</v>
      </c>
      <c r="D828" t="s">
        <v>15</v>
      </c>
      <c r="F828" s="38">
        <v>60</v>
      </c>
      <c r="G828" s="38">
        <f t="shared" si="15"/>
        <v>-148.49999999999994</v>
      </c>
    </row>
    <row r="829" spans="1:7">
      <c r="A829" s="30">
        <v>45457</v>
      </c>
      <c r="B829" s="405">
        <v>29020</v>
      </c>
      <c r="C829" s="405" t="s">
        <v>28</v>
      </c>
      <c r="D829" t="s">
        <v>16</v>
      </c>
      <c r="F829" s="38">
        <v>5</v>
      </c>
      <c r="G829" s="38">
        <f t="shared" si="15"/>
        <v>-153.49999999999994</v>
      </c>
    </row>
    <row r="830" spans="1:7">
      <c r="A830" s="32">
        <v>45657</v>
      </c>
      <c r="B830" s="404" t="s">
        <v>11</v>
      </c>
      <c r="C830" s="404" t="s">
        <v>29</v>
      </c>
      <c r="D830" t="s">
        <v>13</v>
      </c>
      <c r="E830" s="38">
        <v>32</v>
      </c>
      <c r="G830" s="38">
        <f t="shared" si="15"/>
        <v>-121.49999999999994</v>
      </c>
    </row>
    <row r="831" spans="1:7">
      <c r="B831" s="405"/>
      <c r="C831" s="405"/>
      <c r="D831" t="s">
        <v>14</v>
      </c>
      <c r="E831" s="38">
        <v>3</v>
      </c>
      <c r="G831" s="38">
        <f t="shared" si="15"/>
        <v>-118.49999999999994</v>
      </c>
    </row>
    <row r="832" spans="1:7">
      <c r="B832" s="405"/>
      <c r="C832" s="405"/>
      <c r="D832" t="s">
        <v>15</v>
      </c>
      <c r="E832" s="217">
        <v>60</v>
      </c>
      <c r="G832" s="38">
        <f t="shared" si="15"/>
        <v>-58.499999999999943</v>
      </c>
    </row>
    <row r="833" spans="1:12">
      <c r="B833" s="405"/>
      <c r="C833" s="405"/>
      <c r="D833" t="s">
        <v>16</v>
      </c>
      <c r="E833" s="217">
        <v>5</v>
      </c>
      <c r="G833" s="38">
        <f t="shared" si="15"/>
        <v>-53.499999999999943</v>
      </c>
    </row>
    <row r="834" spans="1:12">
      <c r="A834" s="30">
        <v>45457</v>
      </c>
      <c r="B834" s="405">
        <v>29020</v>
      </c>
      <c r="C834" s="405" t="s">
        <v>29</v>
      </c>
      <c r="D834" t="s">
        <v>15</v>
      </c>
      <c r="F834" s="38">
        <v>60</v>
      </c>
      <c r="G834" s="38">
        <f t="shared" si="15"/>
        <v>-113.49999999999994</v>
      </c>
    </row>
    <row r="835" spans="1:12">
      <c r="A835" s="30">
        <v>45457</v>
      </c>
      <c r="B835" s="405">
        <v>29020</v>
      </c>
      <c r="C835" s="405" t="s">
        <v>29</v>
      </c>
      <c r="D835" t="s">
        <v>16</v>
      </c>
      <c r="F835" s="38">
        <v>5</v>
      </c>
      <c r="G835" s="38">
        <f t="shared" si="15"/>
        <v>-118.49999999999994</v>
      </c>
    </row>
    <row r="836" spans="1:12">
      <c r="A836" s="30">
        <v>45657</v>
      </c>
      <c r="B836" s="405" t="s">
        <v>48</v>
      </c>
      <c r="C836" s="405" t="s">
        <v>29</v>
      </c>
      <c r="D836" t="s">
        <v>13</v>
      </c>
      <c r="F836" s="38">
        <v>60</v>
      </c>
      <c r="G836" s="38">
        <f t="shared" si="15"/>
        <v>-178.49999999999994</v>
      </c>
    </row>
    <row r="837" spans="1:12">
      <c r="A837" s="30">
        <v>45688</v>
      </c>
      <c r="B837" s="405" t="s">
        <v>49</v>
      </c>
      <c r="C837" s="405" t="s">
        <v>29</v>
      </c>
      <c r="D837" t="s">
        <v>13</v>
      </c>
      <c r="F837" s="38">
        <v>40</v>
      </c>
      <c r="G837" s="38">
        <f t="shared" si="15"/>
        <v>-218.49999999999994</v>
      </c>
    </row>
    <row r="838" spans="1:12">
      <c r="A838" s="68">
        <v>45688</v>
      </c>
      <c r="B838" s="404" t="s">
        <v>11</v>
      </c>
      <c r="C838" s="404" t="s">
        <v>12</v>
      </c>
      <c r="D838" t="s">
        <v>13</v>
      </c>
      <c r="E838" s="217">
        <v>25.7</v>
      </c>
      <c r="G838" s="38">
        <f t="shared" si="15"/>
        <v>-192.79999999999995</v>
      </c>
      <c r="J838" s="404"/>
      <c r="L838" s="217"/>
    </row>
    <row r="839" spans="1:12">
      <c r="A839" s="46"/>
      <c r="B839" s="405"/>
      <c r="C839" s="405"/>
      <c r="D839" t="s">
        <v>14</v>
      </c>
      <c r="E839" s="217">
        <v>3</v>
      </c>
      <c r="G839" s="38">
        <f t="shared" si="15"/>
        <v>-189.79999999999995</v>
      </c>
      <c r="L839" s="217"/>
    </row>
    <row r="840" spans="1:12">
      <c r="A840" s="46"/>
      <c r="B840" s="405"/>
      <c r="C840" s="405"/>
      <c r="D840" t="s">
        <v>15</v>
      </c>
      <c r="E840" s="217">
        <v>60</v>
      </c>
      <c r="G840" s="38">
        <f t="shared" si="15"/>
        <v>-129.79999999999995</v>
      </c>
      <c r="J840" s="404"/>
      <c r="L840" s="217"/>
    </row>
    <row r="841" spans="1:12">
      <c r="A841" s="46"/>
      <c r="B841" s="405"/>
      <c r="C841" s="405"/>
      <c r="D841" t="s">
        <v>16</v>
      </c>
      <c r="E841" s="217">
        <v>5</v>
      </c>
      <c r="G841" s="38">
        <f t="shared" si="15"/>
        <v>-124.79999999999995</v>
      </c>
      <c r="L841" s="217"/>
    </row>
    <row r="842" spans="1:12">
      <c r="A842" s="46">
        <v>45741</v>
      </c>
      <c r="B842" s="405">
        <v>30754</v>
      </c>
      <c r="C842" s="405" t="s">
        <v>12</v>
      </c>
      <c r="D842" t="s">
        <v>15</v>
      </c>
      <c r="F842" s="38">
        <v>60</v>
      </c>
      <c r="G842" s="38">
        <f t="shared" si="15"/>
        <v>-184.79999999999995</v>
      </c>
      <c r="L842" s="217"/>
    </row>
    <row r="843" spans="1:12">
      <c r="A843" s="46">
        <v>45741</v>
      </c>
      <c r="B843" s="405">
        <v>30754</v>
      </c>
      <c r="C843" s="405" t="s">
        <v>12</v>
      </c>
      <c r="D843" t="s">
        <v>16</v>
      </c>
      <c r="F843" s="38">
        <v>5</v>
      </c>
      <c r="G843" s="38">
        <f t="shared" si="15"/>
        <v>-189.79999999999995</v>
      </c>
      <c r="L843" s="217"/>
    </row>
    <row r="844" spans="1:12">
      <c r="A844" s="32">
        <v>45716</v>
      </c>
      <c r="B844" s="404" t="s">
        <v>11</v>
      </c>
      <c r="C844" s="404" t="s">
        <v>19</v>
      </c>
      <c r="D844" t="s">
        <v>13</v>
      </c>
      <c r="E844" s="217">
        <v>29.5</v>
      </c>
      <c r="G844" s="38">
        <f t="shared" si="15"/>
        <v>-160.29999999999995</v>
      </c>
      <c r="L844" s="217"/>
    </row>
    <row r="845" spans="1:12">
      <c r="B845" s="405"/>
      <c r="C845" s="405"/>
      <c r="D845" t="s">
        <v>14</v>
      </c>
      <c r="E845" s="217">
        <v>3</v>
      </c>
      <c r="G845" s="38">
        <f t="shared" si="15"/>
        <v>-157.29999999999995</v>
      </c>
      <c r="L845" s="217"/>
    </row>
    <row r="846" spans="1:12">
      <c r="B846" s="405"/>
      <c r="C846" s="405"/>
      <c r="D846" t="s">
        <v>15</v>
      </c>
      <c r="E846" s="217">
        <v>56</v>
      </c>
      <c r="G846" s="38">
        <f t="shared" si="15"/>
        <v>-101.29999999999995</v>
      </c>
      <c r="L846" s="217"/>
    </row>
    <row r="847" spans="1:12">
      <c r="B847" s="405"/>
      <c r="C847" s="405"/>
      <c r="D847" t="s">
        <v>16</v>
      </c>
      <c r="E847" s="217">
        <v>5</v>
      </c>
      <c r="G847" s="38">
        <f t="shared" si="15"/>
        <v>-96.299999999999955</v>
      </c>
      <c r="L847" s="217"/>
    </row>
    <row r="848" spans="1:12">
      <c r="A848" s="30">
        <v>45716</v>
      </c>
      <c r="B848" s="405" t="s">
        <v>50</v>
      </c>
      <c r="C848" s="405" t="s">
        <v>19</v>
      </c>
      <c r="D848" t="s">
        <v>13</v>
      </c>
      <c r="F848" s="38">
        <v>20</v>
      </c>
      <c r="G848" s="38">
        <f t="shared" si="15"/>
        <v>-116.29999999999995</v>
      </c>
      <c r="L848" s="217"/>
    </row>
    <row r="849" spans="1:12">
      <c r="A849" s="46">
        <v>45741</v>
      </c>
      <c r="B849" s="405">
        <v>30754</v>
      </c>
      <c r="C849" s="405" t="s">
        <v>12</v>
      </c>
      <c r="D849" t="s">
        <v>15</v>
      </c>
      <c r="F849" s="38">
        <v>56</v>
      </c>
      <c r="G849" s="38">
        <f t="shared" si="15"/>
        <v>-172.29999999999995</v>
      </c>
      <c r="L849" s="217"/>
    </row>
    <row r="850" spans="1:12">
      <c r="A850" s="46">
        <v>45741</v>
      </c>
      <c r="B850" s="405">
        <v>30754</v>
      </c>
      <c r="C850" s="405" t="s">
        <v>12</v>
      </c>
      <c r="D850" t="s">
        <v>16</v>
      </c>
      <c r="F850" s="38">
        <v>5</v>
      </c>
      <c r="G850" s="38">
        <f t="shared" si="15"/>
        <v>-177.29999999999995</v>
      </c>
      <c r="L850" s="217"/>
    </row>
    <row r="851" spans="1:12">
      <c r="A851" s="32">
        <v>45747</v>
      </c>
      <c r="B851" s="404" t="s">
        <v>11</v>
      </c>
      <c r="C851" s="404" t="s">
        <v>20</v>
      </c>
      <c r="D851" t="s">
        <v>13</v>
      </c>
      <c r="E851" s="38">
        <v>33.700000000000003</v>
      </c>
      <c r="G851" s="38">
        <f t="shared" si="15"/>
        <v>-143.59999999999997</v>
      </c>
      <c r="L851" s="217"/>
    </row>
    <row r="852" spans="1:12">
      <c r="B852" s="405"/>
      <c r="C852" s="405"/>
      <c r="D852" t="s">
        <v>14</v>
      </c>
      <c r="E852" s="38">
        <v>3</v>
      </c>
      <c r="G852" s="38">
        <f t="shared" si="15"/>
        <v>-140.59999999999997</v>
      </c>
      <c r="L852" s="217"/>
    </row>
    <row r="853" spans="1:12">
      <c r="B853" s="405"/>
      <c r="C853" s="405"/>
      <c r="D853" t="s">
        <v>15</v>
      </c>
      <c r="E853" s="217">
        <v>60</v>
      </c>
      <c r="G853" s="38">
        <f t="shared" si="15"/>
        <v>-80.599999999999966</v>
      </c>
      <c r="L853" s="217"/>
    </row>
    <row r="854" spans="1:12">
      <c r="B854" s="405"/>
      <c r="C854" s="405"/>
      <c r="D854" t="s">
        <v>16</v>
      </c>
      <c r="E854" s="217">
        <v>5</v>
      </c>
      <c r="G854" s="38">
        <f t="shared" si="15"/>
        <v>-75.599999999999966</v>
      </c>
      <c r="L854" s="29"/>
    </row>
    <row r="855" spans="1:12">
      <c r="A855" s="30">
        <v>45741</v>
      </c>
      <c r="B855" s="405">
        <v>30754</v>
      </c>
      <c r="C855" s="405" t="s">
        <v>20</v>
      </c>
      <c r="D855" t="s">
        <v>15</v>
      </c>
      <c r="F855" s="38">
        <v>60</v>
      </c>
      <c r="G855" s="38">
        <f t="shared" si="15"/>
        <v>-135.59999999999997</v>
      </c>
    </row>
    <row r="856" spans="1:12">
      <c r="A856" s="30">
        <v>45741</v>
      </c>
      <c r="B856" s="405">
        <v>30754</v>
      </c>
      <c r="C856" s="405" t="s">
        <v>20</v>
      </c>
      <c r="D856" t="s">
        <v>16</v>
      </c>
      <c r="F856" s="38">
        <v>5</v>
      </c>
      <c r="G856" s="38">
        <f t="shared" si="15"/>
        <v>-140.59999999999997</v>
      </c>
    </row>
    <row r="857" spans="1:12">
      <c r="A857" s="30">
        <v>45747</v>
      </c>
      <c r="B857" s="405" t="s">
        <v>53</v>
      </c>
      <c r="C857" s="405" t="s">
        <v>20</v>
      </c>
      <c r="D857" t="s">
        <v>13</v>
      </c>
      <c r="F857" s="38">
        <v>70</v>
      </c>
      <c r="G857" s="38">
        <f t="shared" si="15"/>
        <v>-210.59999999999997</v>
      </c>
    </row>
    <row r="858" spans="1:12">
      <c r="A858" s="32">
        <v>45777</v>
      </c>
      <c r="B858" s="404" t="s">
        <v>11</v>
      </c>
      <c r="C858" s="404" t="s">
        <v>21</v>
      </c>
      <c r="D858" t="s">
        <v>13</v>
      </c>
      <c r="E858" s="38">
        <v>27.6</v>
      </c>
      <c r="G858" s="38">
        <f t="shared" si="15"/>
        <v>-182.99999999999997</v>
      </c>
    </row>
    <row r="859" spans="1:12">
      <c r="B859" s="405"/>
      <c r="C859" s="405"/>
      <c r="D859" t="s">
        <v>14</v>
      </c>
      <c r="E859" s="38">
        <v>3</v>
      </c>
      <c r="G859" s="38">
        <f t="shared" si="15"/>
        <v>-179.99999999999997</v>
      </c>
    </row>
    <row r="860" spans="1:12">
      <c r="B860" s="405"/>
      <c r="C860" s="405"/>
      <c r="D860" t="s">
        <v>15</v>
      </c>
      <c r="E860" s="217">
        <v>60</v>
      </c>
      <c r="G860" s="38">
        <f t="shared" si="15"/>
        <v>-119.99999999999997</v>
      </c>
    </row>
    <row r="861" spans="1:12">
      <c r="B861" s="405"/>
      <c r="C861" s="405"/>
      <c r="D861" t="s">
        <v>16</v>
      </c>
      <c r="E861" s="217">
        <v>5</v>
      </c>
      <c r="G861" s="38">
        <f t="shared" si="15"/>
        <v>-114.99999999999997</v>
      </c>
    </row>
    <row r="862" spans="1:12">
      <c r="A862" s="30">
        <v>45741</v>
      </c>
      <c r="B862" s="405">
        <v>30754</v>
      </c>
      <c r="C862" s="405" t="s">
        <v>21</v>
      </c>
      <c r="D862" t="s">
        <v>15</v>
      </c>
      <c r="F862" s="38">
        <v>60</v>
      </c>
      <c r="G862" s="38">
        <f t="shared" si="15"/>
        <v>-174.99999999999997</v>
      </c>
    </row>
    <row r="863" spans="1:12">
      <c r="A863" s="30">
        <v>45741</v>
      </c>
      <c r="B863" s="405">
        <v>30754</v>
      </c>
      <c r="C863" s="405" t="s">
        <v>21</v>
      </c>
      <c r="D863" t="s">
        <v>16</v>
      </c>
      <c r="F863" s="38">
        <v>5</v>
      </c>
      <c r="G863" s="38">
        <f t="shared" si="15"/>
        <v>-179.99999999999997</v>
      </c>
    </row>
    <row r="864" spans="1:12">
      <c r="A864" s="46">
        <v>45777</v>
      </c>
      <c r="B864" s="405" t="s">
        <v>65</v>
      </c>
      <c r="C864" s="405" t="s">
        <v>21</v>
      </c>
      <c r="D864" t="s">
        <v>13</v>
      </c>
      <c r="F864" s="38">
        <v>70</v>
      </c>
      <c r="G864" s="38">
        <f t="shared" si="15"/>
        <v>-249.99999999999997</v>
      </c>
    </row>
    <row r="865" spans="1:7">
      <c r="A865" s="32">
        <v>45808</v>
      </c>
      <c r="B865" s="404" t="s">
        <v>11</v>
      </c>
      <c r="C865" s="404" t="s">
        <v>22</v>
      </c>
      <c r="D865" t="s">
        <v>13</v>
      </c>
      <c r="E865" s="38">
        <v>31.2</v>
      </c>
      <c r="G865" s="38">
        <f t="shared" si="15"/>
        <v>-218.79999999999998</v>
      </c>
    </row>
    <row r="866" spans="1:7">
      <c r="B866" s="405"/>
      <c r="C866" s="405"/>
      <c r="D866" t="s">
        <v>14</v>
      </c>
      <c r="E866" s="38">
        <v>5</v>
      </c>
      <c r="G866" s="38">
        <f t="shared" si="15"/>
        <v>-213.79999999999998</v>
      </c>
    </row>
    <row r="867" spans="1:7">
      <c r="B867" s="405"/>
      <c r="C867" s="405"/>
      <c r="D867" t="s">
        <v>15</v>
      </c>
      <c r="E867" s="217">
        <v>60</v>
      </c>
      <c r="G867" s="38">
        <f t="shared" si="15"/>
        <v>-153.79999999999998</v>
      </c>
    </row>
    <row r="868" spans="1:7">
      <c r="B868" s="405"/>
      <c r="C868" s="405"/>
      <c r="D868" t="s">
        <v>16</v>
      </c>
      <c r="E868" s="217">
        <v>5</v>
      </c>
      <c r="G868" s="38">
        <f t="shared" si="15"/>
        <v>-148.79999999999998</v>
      </c>
    </row>
    <row r="869" spans="1:7">
      <c r="A869" s="30">
        <v>45741</v>
      </c>
      <c r="B869" s="405">
        <v>30754</v>
      </c>
      <c r="C869" s="405" t="s">
        <v>22</v>
      </c>
      <c r="D869" t="s">
        <v>15</v>
      </c>
      <c r="F869" s="38">
        <v>60</v>
      </c>
      <c r="G869" s="38">
        <f t="shared" ref="G869:G883" si="16">+G868+E869-F869</f>
        <v>-208.79999999999998</v>
      </c>
    </row>
    <row r="870" spans="1:7">
      <c r="A870" s="30">
        <v>45741</v>
      </c>
      <c r="B870" s="405">
        <v>30754</v>
      </c>
      <c r="C870" s="405" t="s">
        <v>22</v>
      </c>
      <c r="D870" t="s">
        <v>16</v>
      </c>
      <c r="F870" s="38">
        <v>5</v>
      </c>
      <c r="G870" s="38">
        <f t="shared" si="16"/>
        <v>-213.79999999999998</v>
      </c>
    </row>
    <row r="871" spans="1:7">
      <c r="A871" s="30">
        <v>45808</v>
      </c>
      <c r="B871" s="405" t="s">
        <v>55</v>
      </c>
      <c r="C871" s="405" t="s">
        <v>22</v>
      </c>
      <c r="D871" t="s">
        <v>13</v>
      </c>
      <c r="F871" s="38">
        <v>100</v>
      </c>
      <c r="G871" s="38">
        <f t="shared" si="16"/>
        <v>-313.79999999999995</v>
      </c>
    </row>
    <row r="872" spans="1:7">
      <c r="A872" s="32">
        <v>45838</v>
      </c>
      <c r="B872" s="404" t="s">
        <v>11</v>
      </c>
      <c r="C872" s="404" t="s">
        <v>23</v>
      </c>
      <c r="D872" t="s">
        <v>13</v>
      </c>
      <c r="E872" s="38">
        <v>25.4</v>
      </c>
      <c r="G872" s="38">
        <f t="shared" si="16"/>
        <v>-288.39999999999998</v>
      </c>
    </row>
    <row r="873" spans="1:7">
      <c r="B873" s="405"/>
      <c r="C873" s="405"/>
      <c r="D873" t="s">
        <v>14</v>
      </c>
      <c r="E873" s="38">
        <v>4</v>
      </c>
      <c r="G873" s="38">
        <f t="shared" si="16"/>
        <v>-284.39999999999998</v>
      </c>
    </row>
    <row r="874" spans="1:7">
      <c r="B874" s="405"/>
      <c r="C874" s="405"/>
      <c r="D874" t="s">
        <v>15</v>
      </c>
      <c r="E874" s="217">
        <v>60</v>
      </c>
      <c r="G874" s="38">
        <f t="shared" si="16"/>
        <v>-224.39999999999998</v>
      </c>
    </row>
    <row r="875" spans="1:7">
      <c r="B875" s="405"/>
      <c r="C875" s="405"/>
      <c r="D875" t="s">
        <v>16</v>
      </c>
      <c r="E875" s="217">
        <v>5</v>
      </c>
      <c r="G875" s="38">
        <f t="shared" si="16"/>
        <v>-219.39999999999998</v>
      </c>
    </row>
    <row r="876" spans="1:7">
      <c r="A876" s="30">
        <v>45741</v>
      </c>
      <c r="B876" s="405">
        <v>30754</v>
      </c>
      <c r="C876" s="405" t="s">
        <v>23</v>
      </c>
      <c r="D876" t="s">
        <v>15</v>
      </c>
      <c r="F876" s="38">
        <v>60</v>
      </c>
      <c r="G876" s="38">
        <f t="shared" si="16"/>
        <v>-279.39999999999998</v>
      </c>
    </row>
    <row r="877" spans="1:7">
      <c r="A877" s="30">
        <v>45741</v>
      </c>
      <c r="B877" s="405">
        <v>30754</v>
      </c>
      <c r="C877" s="405" t="s">
        <v>23</v>
      </c>
      <c r="D877" t="s">
        <v>16</v>
      </c>
      <c r="F877" s="38">
        <v>5</v>
      </c>
      <c r="G877" s="38">
        <f t="shared" si="16"/>
        <v>-284.39999999999998</v>
      </c>
    </row>
    <row r="878" spans="1:7">
      <c r="A878" s="30">
        <v>45838</v>
      </c>
      <c r="B878" s="405" t="s">
        <v>56</v>
      </c>
      <c r="C878" s="405" t="s">
        <v>23</v>
      </c>
      <c r="D878" t="s">
        <v>13</v>
      </c>
      <c r="F878" s="38">
        <v>70</v>
      </c>
      <c r="G878" s="38">
        <f t="shared" si="16"/>
        <v>-354.4</v>
      </c>
    </row>
    <row r="879" spans="1:7">
      <c r="A879" s="32">
        <v>45869</v>
      </c>
      <c r="B879" s="404" t="s">
        <v>11</v>
      </c>
      <c r="C879" s="404" t="s">
        <v>24</v>
      </c>
      <c r="D879" t="s">
        <v>13</v>
      </c>
      <c r="E879" s="38">
        <v>23.6</v>
      </c>
      <c r="G879" s="38">
        <f t="shared" si="16"/>
        <v>-330.79999999999995</v>
      </c>
    </row>
    <row r="880" spans="1:7">
      <c r="B880" s="405"/>
      <c r="C880" s="405"/>
      <c r="D880" t="s">
        <v>14</v>
      </c>
      <c r="E880" s="38">
        <v>4</v>
      </c>
      <c r="G880" s="38">
        <f t="shared" si="16"/>
        <v>-326.79999999999995</v>
      </c>
    </row>
    <row r="881" spans="1:7">
      <c r="B881" s="405"/>
      <c r="C881" s="405"/>
      <c r="D881" t="s">
        <v>15</v>
      </c>
      <c r="E881" s="217">
        <v>60</v>
      </c>
      <c r="G881" s="38">
        <f t="shared" si="16"/>
        <v>-266.79999999999995</v>
      </c>
    </row>
    <row r="882" spans="1:7">
      <c r="B882" s="405"/>
      <c r="C882" s="405"/>
      <c r="D882" t="s">
        <v>16</v>
      </c>
      <c r="E882" s="217">
        <v>5</v>
      </c>
      <c r="G882" s="38">
        <f t="shared" si="16"/>
        <v>-261.79999999999995</v>
      </c>
    </row>
    <row r="883" spans="1:7">
      <c r="A883" s="30">
        <v>45741</v>
      </c>
      <c r="B883" s="405">
        <v>30755</v>
      </c>
      <c r="C883" s="405" t="s">
        <v>24</v>
      </c>
      <c r="D883" t="s">
        <v>15</v>
      </c>
      <c r="F883" s="38">
        <v>60</v>
      </c>
      <c r="G883" s="38">
        <f t="shared" si="16"/>
        <v>-321.79999999999995</v>
      </c>
    </row>
    <row r="884" spans="1:7">
      <c r="A884" s="30">
        <v>45741</v>
      </c>
      <c r="B884" s="405">
        <v>30755</v>
      </c>
      <c r="C884" s="405" t="s">
        <v>24</v>
      </c>
      <c r="D884" t="s">
        <v>16</v>
      </c>
      <c r="F884" s="38">
        <v>5</v>
      </c>
      <c r="G884" s="38">
        <f t="shared" ref="G884:G944" si="17">+G883+E884-F884</f>
        <v>-326.79999999999995</v>
      </c>
    </row>
    <row r="885" spans="1:7">
      <c r="A885" s="30">
        <v>45869</v>
      </c>
      <c r="B885" s="405" t="s">
        <v>32</v>
      </c>
      <c r="C885" s="405" t="s">
        <v>24</v>
      </c>
      <c r="D885" t="s">
        <v>13</v>
      </c>
      <c r="F885" s="38">
        <v>60</v>
      </c>
      <c r="G885" s="38">
        <f t="shared" si="17"/>
        <v>-386.79999999999995</v>
      </c>
    </row>
    <row r="886" spans="1:7">
      <c r="A886" s="32">
        <v>45900</v>
      </c>
      <c r="B886" s="404" t="s">
        <v>11</v>
      </c>
      <c r="C886" s="404" t="s">
        <v>25</v>
      </c>
      <c r="D886" t="s">
        <v>13</v>
      </c>
      <c r="E886" s="217">
        <v>23.3</v>
      </c>
      <c r="F886" s="217"/>
      <c r="G886" s="38">
        <f t="shared" si="17"/>
        <v>-363.49999999999994</v>
      </c>
    </row>
    <row r="887" spans="1:7">
      <c r="B887" s="405"/>
      <c r="C887" s="405"/>
      <c r="D887" t="s">
        <v>14</v>
      </c>
      <c r="E887" s="217">
        <v>8</v>
      </c>
      <c r="F887" s="217"/>
      <c r="G887" s="38">
        <f t="shared" si="17"/>
        <v>-355.49999999999994</v>
      </c>
    </row>
    <row r="888" spans="1:7">
      <c r="B888" s="405"/>
      <c r="C888" s="405"/>
      <c r="D888" t="s">
        <v>15</v>
      </c>
      <c r="E888" s="217">
        <v>60</v>
      </c>
      <c r="F888" s="217"/>
      <c r="G888" s="38">
        <f t="shared" si="17"/>
        <v>-295.49999999999994</v>
      </c>
    </row>
    <row r="889" spans="1:7">
      <c r="B889" s="405"/>
      <c r="C889" s="405"/>
      <c r="D889" t="s">
        <v>16</v>
      </c>
      <c r="E889" s="217">
        <v>5</v>
      </c>
      <c r="F889" s="217"/>
      <c r="G889" s="38">
        <f t="shared" si="17"/>
        <v>-290.49999999999994</v>
      </c>
    </row>
    <row r="890" spans="1:7">
      <c r="A890" s="30">
        <v>45900</v>
      </c>
      <c r="B890" s="405" t="s">
        <v>75</v>
      </c>
      <c r="C890" s="405" t="s">
        <v>25</v>
      </c>
      <c r="D890" t="s">
        <v>13</v>
      </c>
      <c r="E890" s="217"/>
      <c r="F890" s="217">
        <v>50</v>
      </c>
      <c r="G890" s="38">
        <f t="shared" si="17"/>
        <v>-340.49999999999994</v>
      </c>
    </row>
    <row r="891" spans="1:7">
      <c r="A891" s="68">
        <v>45930</v>
      </c>
      <c r="B891" s="404" t="s">
        <v>11</v>
      </c>
      <c r="C891" s="404" t="s">
        <v>41</v>
      </c>
      <c r="D891" t="s">
        <v>13</v>
      </c>
      <c r="E891" s="217">
        <v>18.5</v>
      </c>
      <c r="F891" s="217"/>
      <c r="G891" s="38">
        <f t="shared" si="17"/>
        <v>-321.99999999999994</v>
      </c>
    </row>
    <row r="892" spans="1:7">
      <c r="A892" s="46"/>
      <c r="B892" s="405"/>
      <c r="C892" s="405"/>
      <c r="D892" t="s">
        <v>14</v>
      </c>
      <c r="E892" s="217">
        <v>4</v>
      </c>
      <c r="G892" s="38">
        <f t="shared" si="17"/>
        <v>-317.99999999999994</v>
      </c>
    </row>
    <row r="893" spans="1:7">
      <c r="A893" s="46"/>
      <c r="B893" s="405"/>
      <c r="C893" s="405"/>
      <c r="D893" t="s">
        <v>15</v>
      </c>
      <c r="E893" s="217">
        <v>60</v>
      </c>
      <c r="G893" s="38">
        <f t="shared" si="17"/>
        <v>-257.99999999999994</v>
      </c>
    </row>
    <row r="894" spans="1:7">
      <c r="A894" s="46"/>
      <c r="B894" s="405"/>
      <c r="C894" s="405"/>
      <c r="D894" t="s">
        <v>16</v>
      </c>
      <c r="E894" s="217">
        <v>5</v>
      </c>
      <c r="G894" s="38">
        <f t="shared" si="17"/>
        <v>-252.99999999999994</v>
      </c>
    </row>
    <row r="895" spans="1:7">
      <c r="B895" s="405"/>
      <c r="C895" s="405"/>
      <c r="D895" t="s">
        <v>76</v>
      </c>
      <c r="E895" s="217">
        <v>10</v>
      </c>
      <c r="G895" s="38">
        <f t="shared" si="17"/>
        <v>-242.99999999999994</v>
      </c>
    </row>
    <row r="896" spans="1:7">
      <c r="A896" s="68">
        <v>45961</v>
      </c>
      <c r="B896" s="404" t="s">
        <v>11</v>
      </c>
      <c r="C896" s="404" t="s">
        <v>27</v>
      </c>
      <c r="D896" t="s">
        <v>13</v>
      </c>
      <c r="E896" s="38">
        <v>30.2</v>
      </c>
      <c r="G896" s="38">
        <f t="shared" si="17"/>
        <v>-212.79999999999995</v>
      </c>
    </row>
    <row r="897" spans="1:12">
      <c r="A897" s="46"/>
      <c r="B897" s="405"/>
      <c r="C897" s="405"/>
      <c r="D897" t="s">
        <v>14</v>
      </c>
      <c r="E897" s="38">
        <v>7</v>
      </c>
      <c r="G897" s="38">
        <f t="shared" si="17"/>
        <v>-205.79999999999995</v>
      </c>
    </row>
    <row r="898" spans="1:12">
      <c r="A898" s="46"/>
      <c r="B898" s="405"/>
      <c r="C898" s="405"/>
      <c r="D898" t="s">
        <v>15</v>
      </c>
      <c r="E898" s="217">
        <v>60</v>
      </c>
      <c r="G898" s="38">
        <f t="shared" si="17"/>
        <v>-145.79999999999995</v>
      </c>
    </row>
    <row r="899" spans="1:12">
      <c r="A899" s="46"/>
      <c r="B899" s="405"/>
      <c r="C899" s="405"/>
      <c r="D899" t="s">
        <v>16</v>
      </c>
      <c r="E899" s="217">
        <v>5</v>
      </c>
      <c r="G899" s="38">
        <f t="shared" si="17"/>
        <v>-140.79999999999995</v>
      </c>
    </row>
    <row r="900" spans="1:12">
      <c r="A900" s="68">
        <v>45991</v>
      </c>
      <c r="B900" s="404" t="s">
        <v>11</v>
      </c>
      <c r="C900" s="404" t="s">
        <v>28</v>
      </c>
      <c r="D900" t="s">
        <v>13</v>
      </c>
      <c r="E900" s="44">
        <v>21.5</v>
      </c>
      <c r="G900" s="38">
        <f t="shared" si="17"/>
        <v>-119.29999999999995</v>
      </c>
    </row>
    <row r="901" spans="1:12">
      <c r="A901" s="46"/>
      <c r="B901" s="405"/>
      <c r="C901" s="405"/>
      <c r="D901" t="s">
        <v>14</v>
      </c>
      <c r="E901" s="44">
        <v>6</v>
      </c>
      <c r="G901" s="38">
        <f t="shared" si="17"/>
        <v>-113.29999999999995</v>
      </c>
    </row>
    <row r="902" spans="1:12">
      <c r="A902" s="46"/>
      <c r="B902" s="405"/>
      <c r="C902" s="405"/>
      <c r="D902" t="s">
        <v>15</v>
      </c>
      <c r="E902" s="217">
        <v>60</v>
      </c>
      <c r="G902" s="38">
        <f t="shared" si="17"/>
        <v>-53.299999999999955</v>
      </c>
    </row>
    <row r="903" spans="1:12">
      <c r="A903" s="46"/>
      <c r="B903" s="405"/>
      <c r="C903" s="405"/>
      <c r="D903" t="s">
        <v>16</v>
      </c>
      <c r="E903" s="217">
        <v>5</v>
      </c>
      <c r="G903" s="38">
        <f t="shared" si="17"/>
        <v>-48.299999999999955</v>
      </c>
      <c r="J903" s="422"/>
      <c r="K903" s="422"/>
      <c r="L903" s="422"/>
    </row>
    <row r="904" spans="1:12">
      <c r="A904" s="68">
        <v>46022</v>
      </c>
      <c r="B904" s="404" t="s">
        <v>11</v>
      </c>
      <c r="C904" s="404" t="s">
        <v>29</v>
      </c>
      <c r="D904" t="s">
        <v>13</v>
      </c>
      <c r="E904" s="44">
        <v>23.8</v>
      </c>
      <c r="G904" s="38">
        <f t="shared" si="17"/>
        <v>-24.499999999999954</v>
      </c>
      <c r="J904" s="404"/>
      <c r="L904" s="217"/>
    </row>
    <row r="905" spans="1:12">
      <c r="A905" s="46"/>
      <c r="B905" s="405"/>
      <c r="C905" s="405"/>
      <c r="D905" t="s">
        <v>14</v>
      </c>
      <c r="E905" s="44">
        <v>6</v>
      </c>
      <c r="G905" s="38">
        <f t="shared" si="17"/>
        <v>-18.499999999999954</v>
      </c>
      <c r="J905" s="405"/>
      <c r="L905" s="44"/>
    </row>
    <row r="906" spans="1:12">
      <c r="A906" s="46"/>
      <c r="B906" s="405"/>
      <c r="C906" s="405"/>
      <c r="D906" t="s">
        <v>15</v>
      </c>
      <c r="E906" s="217">
        <v>60</v>
      </c>
      <c r="G906" s="38">
        <f t="shared" si="17"/>
        <v>41.500000000000043</v>
      </c>
      <c r="J906" s="405"/>
    </row>
    <row r="907" spans="1:12">
      <c r="A907" s="46"/>
      <c r="B907" s="405"/>
      <c r="C907" s="405"/>
      <c r="D907" t="s">
        <v>16</v>
      </c>
      <c r="E907" s="217">
        <v>5</v>
      </c>
      <c r="G907" s="38">
        <f t="shared" si="17"/>
        <v>46.500000000000043</v>
      </c>
    </row>
    <row r="908" spans="1:12">
      <c r="A908" s="46">
        <v>46022</v>
      </c>
      <c r="B908" s="405" t="s">
        <v>48</v>
      </c>
      <c r="C908" s="167" t="s">
        <v>29</v>
      </c>
      <c r="D908" t="s">
        <v>15</v>
      </c>
      <c r="F908" s="38">
        <v>11.7</v>
      </c>
      <c r="G908" s="38">
        <f t="shared" si="17"/>
        <v>34.80000000000004</v>
      </c>
    </row>
    <row r="909" spans="1:12">
      <c r="A909" s="46">
        <v>46022</v>
      </c>
      <c r="B909" s="405" t="s">
        <v>48</v>
      </c>
      <c r="C909" s="167" t="s">
        <v>29</v>
      </c>
      <c r="D909" t="s">
        <v>16</v>
      </c>
      <c r="F909" s="38">
        <v>5</v>
      </c>
      <c r="G909" s="38">
        <f t="shared" si="17"/>
        <v>29.80000000000004</v>
      </c>
    </row>
    <row r="910" spans="1:12">
      <c r="A910" s="46">
        <v>46022</v>
      </c>
      <c r="B910" s="405" t="s">
        <v>48</v>
      </c>
      <c r="C910" s="167" t="s">
        <v>29</v>
      </c>
      <c r="D910" t="s">
        <v>15</v>
      </c>
      <c r="F910" s="38">
        <v>13.3</v>
      </c>
      <c r="G910" s="38">
        <f t="shared" si="17"/>
        <v>16.500000000000039</v>
      </c>
    </row>
    <row r="911" spans="1:12">
      <c r="A911" s="30">
        <v>46053</v>
      </c>
      <c r="B911" s="405" t="s">
        <v>49</v>
      </c>
      <c r="C911" s="167" t="s">
        <v>29</v>
      </c>
      <c r="D911" t="s">
        <v>15</v>
      </c>
      <c r="F911" s="38">
        <v>16.5</v>
      </c>
      <c r="G911" s="38">
        <f>+G910+E911-F911</f>
        <v>3.907985046680551E-14</v>
      </c>
    </row>
    <row r="912" spans="1:12">
      <c r="A912" s="68">
        <v>46053</v>
      </c>
      <c r="B912" s="404" t="s">
        <v>11</v>
      </c>
      <c r="C912" s="404" t="s">
        <v>12</v>
      </c>
      <c r="D912" t="s">
        <v>13</v>
      </c>
      <c r="E912" s="44">
        <v>17.5</v>
      </c>
      <c r="G912" s="38">
        <f>+G911+E912-F912</f>
        <v>17.500000000000039</v>
      </c>
      <c r="L912" s="44"/>
    </row>
    <row r="913" spans="1:12">
      <c r="A913" s="46"/>
      <c r="B913" s="405"/>
      <c r="C913" s="405"/>
      <c r="D913" t="s">
        <v>14</v>
      </c>
      <c r="E913" s="44">
        <v>5</v>
      </c>
      <c r="G913" s="38">
        <f t="shared" si="17"/>
        <v>22.500000000000039</v>
      </c>
      <c r="J913" s="404" t="s">
        <v>12</v>
      </c>
      <c r="K913" t="s">
        <v>15</v>
      </c>
      <c r="L913" s="223">
        <v>60</v>
      </c>
    </row>
    <row r="914" spans="1:12">
      <c r="A914" s="46"/>
      <c r="B914" s="405"/>
      <c r="C914" s="405"/>
      <c r="D914" t="s">
        <v>15</v>
      </c>
      <c r="E914" s="217">
        <v>60</v>
      </c>
      <c r="G914" s="38">
        <f t="shared" si="17"/>
        <v>82.500000000000043</v>
      </c>
      <c r="K914" t="s">
        <v>16</v>
      </c>
      <c r="L914" s="223">
        <v>5</v>
      </c>
    </row>
    <row r="915" spans="1:12">
      <c r="A915" s="46"/>
      <c r="B915" s="405"/>
      <c r="C915" s="405"/>
      <c r="D915" t="s">
        <v>16</v>
      </c>
      <c r="E915" s="217">
        <v>5</v>
      </c>
      <c r="G915" s="38">
        <f t="shared" si="17"/>
        <v>87.500000000000043</v>
      </c>
      <c r="K915" t="s">
        <v>100</v>
      </c>
      <c r="L915" s="223">
        <v>10</v>
      </c>
    </row>
    <row r="916" spans="1:12">
      <c r="A916" s="46"/>
      <c r="B916" s="405"/>
      <c r="C916" s="405"/>
      <c r="D916" t="s">
        <v>100</v>
      </c>
      <c r="E916" s="217">
        <v>10</v>
      </c>
      <c r="G916" s="38">
        <f t="shared" si="17"/>
        <v>97.500000000000043</v>
      </c>
      <c r="K916" s="381" t="s">
        <v>101</v>
      </c>
      <c r="L916" s="392">
        <v>28.3</v>
      </c>
    </row>
    <row r="917" spans="1:12">
      <c r="A917" s="46"/>
      <c r="B917" s="405"/>
      <c r="C917" s="405"/>
      <c r="D917" s="381" t="s">
        <v>101</v>
      </c>
      <c r="E917" s="382">
        <v>28.3</v>
      </c>
      <c r="G917" s="38">
        <f t="shared" si="17"/>
        <v>125.80000000000004</v>
      </c>
      <c r="J917" s="404" t="s">
        <v>19</v>
      </c>
      <c r="K917" t="s">
        <v>13</v>
      </c>
      <c r="L917" s="44">
        <v>14.4</v>
      </c>
    </row>
    <row r="918" spans="1:12">
      <c r="A918" s="30">
        <v>46053</v>
      </c>
      <c r="B918" s="405" t="s">
        <v>49</v>
      </c>
      <c r="C918" s="405" t="s">
        <v>12</v>
      </c>
      <c r="D918" t="s">
        <v>13</v>
      </c>
      <c r="F918" s="38">
        <v>13.5</v>
      </c>
      <c r="G918" s="38">
        <f t="shared" si="17"/>
        <v>112.30000000000004</v>
      </c>
      <c r="K918" t="s">
        <v>14</v>
      </c>
      <c r="L918" s="44">
        <v>10</v>
      </c>
    </row>
    <row r="919" spans="1:12">
      <c r="A919" s="46">
        <v>46081</v>
      </c>
      <c r="B919" s="405" t="s">
        <v>50</v>
      </c>
      <c r="C919" s="405" t="s">
        <v>12</v>
      </c>
      <c r="D919" t="s">
        <v>13</v>
      </c>
      <c r="F919" s="38">
        <v>4</v>
      </c>
      <c r="G919" s="38">
        <f>+G918+E919-F919</f>
        <v>108.30000000000004</v>
      </c>
      <c r="K919" t="s">
        <v>15</v>
      </c>
      <c r="L919" s="223">
        <v>56</v>
      </c>
    </row>
    <row r="920" spans="1:12">
      <c r="A920" s="46">
        <v>46081</v>
      </c>
      <c r="B920" s="405" t="s">
        <v>50</v>
      </c>
      <c r="C920" s="405" t="s">
        <v>12</v>
      </c>
      <c r="D920" t="s">
        <v>14</v>
      </c>
      <c r="F920" s="38">
        <v>5</v>
      </c>
      <c r="G920" s="38">
        <f>+G919+E920-F920</f>
        <v>103.30000000000004</v>
      </c>
      <c r="J920" s="404"/>
      <c r="K920" t="s">
        <v>16</v>
      </c>
      <c r="L920" s="223">
        <v>5</v>
      </c>
    </row>
    <row r="921" spans="1:12">
      <c r="A921" s="46">
        <v>46099</v>
      </c>
      <c r="B921" s="405">
        <v>32688</v>
      </c>
      <c r="C921" s="405" t="s">
        <v>12</v>
      </c>
      <c r="D921" t="s">
        <v>15</v>
      </c>
      <c r="F921" s="38">
        <v>60</v>
      </c>
      <c r="G921" s="38">
        <f>+G920+E921-F921</f>
        <v>43.30000000000004</v>
      </c>
      <c r="J921" s="404"/>
      <c r="L921" s="223"/>
    </row>
    <row r="922" spans="1:12">
      <c r="A922" s="46">
        <v>46099</v>
      </c>
      <c r="B922" s="405">
        <v>32688</v>
      </c>
      <c r="C922" s="405" t="s">
        <v>12</v>
      </c>
      <c r="D922" t="s">
        <v>545</v>
      </c>
      <c r="F922" s="38">
        <v>5</v>
      </c>
      <c r="G922" s="38">
        <f>+G921+E922-F922</f>
        <v>38.30000000000004</v>
      </c>
      <c r="J922" s="404"/>
      <c r="L922" s="223"/>
    </row>
    <row r="923" spans="1:12">
      <c r="A923" s="46">
        <v>46099</v>
      </c>
      <c r="B923" s="405">
        <v>32688</v>
      </c>
      <c r="C923" s="405" t="s">
        <v>12</v>
      </c>
      <c r="D923" t="s">
        <v>216</v>
      </c>
      <c r="F923" s="38">
        <v>10</v>
      </c>
      <c r="G923" s="38">
        <f>+G922+E923-F923</f>
        <v>28.30000000000004</v>
      </c>
      <c r="J923" s="404"/>
      <c r="L923" s="223"/>
    </row>
    <row r="924" spans="1:12">
      <c r="A924" s="46">
        <v>46106</v>
      </c>
      <c r="B924" s="405">
        <v>32890</v>
      </c>
      <c r="C924" s="405" t="s">
        <v>12</v>
      </c>
      <c r="D924" t="s">
        <v>101</v>
      </c>
      <c r="F924" s="38">
        <v>28.3</v>
      </c>
      <c r="G924" s="38">
        <f t="shared" ref="G924:G927" si="18">+G923+E924-F924</f>
        <v>3.907985046680551E-14</v>
      </c>
      <c r="J924" s="404"/>
      <c r="L924" s="223"/>
    </row>
    <row r="925" spans="1:12">
      <c r="A925" s="32">
        <v>46081</v>
      </c>
      <c r="B925" s="404" t="s">
        <v>11</v>
      </c>
      <c r="C925" s="404" t="s">
        <v>19</v>
      </c>
      <c r="D925" t="s">
        <v>13</v>
      </c>
      <c r="E925" s="44">
        <v>15.4</v>
      </c>
      <c r="G925" s="38">
        <f t="shared" si="18"/>
        <v>15.400000000000039</v>
      </c>
      <c r="L925" s="44">
        <f>SUM(L913:L920)</f>
        <v>188.7</v>
      </c>
    </row>
    <row r="926" spans="1:12">
      <c r="B926" s="405"/>
      <c r="C926" s="405"/>
      <c r="D926" t="s">
        <v>14</v>
      </c>
      <c r="E926" s="44">
        <v>10</v>
      </c>
      <c r="G926" s="38">
        <f t="shared" si="18"/>
        <v>25.400000000000041</v>
      </c>
    </row>
    <row r="927" spans="1:12">
      <c r="B927" s="405"/>
      <c r="C927" s="405"/>
      <c r="D927" t="s">
        <v>15</v>
      </c>
      <c r="E927" s="217">
        <v>56</v>
      </c>
      <c r="G927" s="38">
        <f t="shared" si="18"/>
        <v>81.400000000000034</v>
      </c>
    </row>
    <row r="928" spans="1:12">
      <c r="B928" s="405"/>
      <c r="C928" s="405"/>
      <c r="D928" t="s">
        <v>16</v>
      </c>
      <c r="E928" s="217">
        <v>5</v>
      </c>
      <c r="G928" s="38">
        <f t="shared" si="17"/>
        <v>86.400000000000034</v>
      </c>
    </row>
    <row r="929" spans="1:13">
      <c r="A929" s="46">
        <v>46081</v>
      </c>
      <c r="B929" s="405" t="s">
        <v>50</v>
      </c>
      <c r="C929" s="405" t="s">
        <v>19</v>
      </c>
      <c r="D929" t="s">
        <v>13</v>
      </c>
      <c r="F929" s="38">
        <v>1</v>
      </c>
      <c r="G929" s="38">
        <f t="shared" si="17"/>
        <v>85.400000000000034</v>
      </c>
      <c r="J929" s="404" t="s">
        <v>12</v>
      </c>
      <c r="K929" s="381" t="s">
        <v>101</v>
      </c>
      <c r="L929" s="382">
        <v>28.3</v>
      </c>
    </row>
    <row r="930" spans="1:13">
      <c r="A930" s="286">
        <v>46099</v>
      </c>
      <c r="B930" s="409">
        <v>32688</v>
      </c>
      <c r="C930" s="409" t="s">
        <v>19</v>
      </c>
      <c r="D930" s="288" t="s">
        <v>15</v>
      </c>
      <c r="F930" s="38">
        <v>56</v>
      </c>
      <c r="G930" s="38">
        <f t="shared" si="17"/>
        <v>29.400000000000034</v>
      </c>
      <c r="J930" s="404" t="s">
        <v>19</v>
      </c>
      <c r="K930" t="s">
        <v>13</v>
      </c>
      <c r="L930" s="44">
        <v>14.4</v>
      </c>
    </row>
    <row r="931" spans="1:13">
      <c r="A931" s="286">
        <v>46099</v>
      </c>
      <c r="B931" s="409">
        <v>32688</v>
      </c>
      <c r="C931" s="409" t="s">
        <v>19</v>
      </c>
      <c r="D931" s="288" t="s">
        <v>16</v>
      </c>
      <c r="F931" s="38">
        <v>5</v>
      </c>
      <c r="G931" s="38">
        <f>+G930+E931-F931</f>
        <v>24.400000000000034</v>
      </c>
      <c r="J931" s="405"/>
      <c r="K931" t="s">
        <v>14</v>
      </c>
      <c r="L931" s="44">
        <v>10</v>
      </c>
    </row>
    <row r="932" spans="1:13">
      <c r="A932" s="286">
        <v>46106</v>
      </c>
      <c r="B932" s="409">
        <v>32890</v>
      </c>
      <c r="C932" s="409" t="s">
        <v>19</v>
      </c>
      <c r="D932" s="288" t="s">
        <v>13</v>
      </c>
      <c r="F932" s="38">
        <v>14.4</v>
      </c>
      <c r="G932" s="38">
        <f t="shared" ref="G932:G952" si="19">+G931+E932-F932</f>
        <v>10.000000000000034</v>
      </c>
      <c r="J932" s="405"/>
      <c r="L932" s="44"/>
    </row>
    <row r="933" spans="1:13">
      <c r="A933" s="286">
        <v>46106</v>
      </c>
      <c r="B933" s="409">
        <v>32890</v>
      </c>
      <c r="C933" s="409" t="s">
        <v>19</v>
      </c>
      <c r="D933" s="288" t="s">
        <v>14</v>
      </c>
      <c r="F933" s="38">
        <v>10</v>
      </c>
      <c r="G933" s="38">
        <f t="shared" si="19"/>
        <v>3.3750779948604759E-14</v>
      </c>
      <c r="J933" s="405"/>
      <c r="L933" s="44"/>
    </row>
    <row r="934" spans="1:13">
      <c r="A934" s="32">
        <v>46112</v>
      </c>
      <c r="B934" s="404" t="s">
        <v>11</v>
      </c>
      <c r="C934" s="404" t="s">
        <v>20</v>
      </c>
      <c r="D934" t="s">
        <v>13</v>
      </c>
      <c r="E934" s="38">
        <v>20.399999999999999</v>
      </c>
      <c r="G934" s="38">
        <f t="shared" si="19"/>
        <v>20.400000000000034</v>
      </c>
      <c r="K934">
        <v>100</v>
      </c>
      <c r="L934" s="13">
        <f>SUM(L929:L931)</f>
        <v>52.7</v>
      </c>
      <c r="M934" s="29">
        <f>K934-L934</f>
        <v>47.3</v>
      </c>
    </row>
    <row r="935" spans="1:13">
      <c r="B935" s="405"/>
      <c r="C935" s="405"/>
      <c r="D935" t="s">
        <v>14</v>
      </c>
      <c r="E935" s="38">
        <v>6</v>
      </c>
      <c r="G935" s="38">
        <f t="shared" si="19"/>
        <v>26.400000000000034</v>
      </c>
    </row>
    <row r="936" spans="1:13">
      <c r="B936" s="405"/>
      <c r="C936" s="405"/>
      <c r="D936" t="s">
        <v>15</v>
      </c>
      <c r="E936" s="38">
        <v>60</v>
      </c>
      <c r="G936" s="38">
        <f t="shared" si="19"/>
        <v>86.400000000000034</v>
      </c>
    </row>
    <row r="937" spans="1:13">
      <c r="B937" s="405"/>
      <c r="C937" s="405"/>
      <c r="D937" t="s">
        <v>16</v>
      </c>
      <c r="E937" s="38">
        <v>5</v>
      </c>
      <c r="G937" s="38">
        <f t="shared" si="19"/>
        <v>91.400000000000034</v>
      </c>
    </row>
    <row r="938" spans="1:13">
      <c r="A938" s="46">
        <v>46099</v>
      </c>
      <c r="B938" s="405">
        <v>32688</v>
      </c>
      <c r="C938" s="405" t="s">
        <v>20</v>
      </c>
      <c r="D938" t="s">
        <v>15</v>
      </c>
      <c r="F938" s="38">
        <v>60</v>
      </c>
      <c r="G938" s="38">
        <f t="shared" si="19"/>
        <v>31.400000000000034</v>
      </c>
    </row>
    <row r="939" spans="1:13">
      <c r="A939" s="46">
        <v>46099</v>
      </c>
      <c r="B939" s="405">
        <v>32688</v>
      </c>
      <c r="C939" s="405" t="s">
        <v>20</v>
      </c>
      <c r="D939" t="s">
        <v>16</v>
      </c>
      <c r="F939" s="38">
        <v>5</v>
      </c>
      <c r="G939" s="38">
        <f t="shared" si="19"/>
        <v>26.400000000000034</v>
      </c>
    </row>
    <row r="940" spans="1:13">
      <c r="A940" s="46">
        <v>46112</v>
      </c>
      <c r="B940" s="405" t="s">
        <v>53</v>
      </c>
      <c r="C940" s="405" t="s">
        <v>20</v>
      </c>
      <c r="D940" t="s">
        <v>13</v>
      </c>
      <c r="E940" s="217"/>
      <c r="F940" s="217">
        <v>20.399999999999999</v>
      </c>
      <c r="G940" s="38">
        <f t="shared" si="19"/>
        <v>6.0000000000000355</v>
      </c>
    </row>
    <row r="941" spans="1:13">
      <c r="A941" s="46">
        <v>46112</v>
      </c>
      <c r="B941" s="405" t="s">
        <v>53</v>
      </c>
      <c r="C941" s="405" t="s">
        <v>20</v>
      </c>
      <c r="D941" t="s">
        <v>14</v>
      </c>
      <c r="E941" s="217"/>
      <c r="F941" s="217">
        <v>6</v>
      </c>
      <c r="G941" s="38">
        <f t="shared" si="19"/>
        <v>3.5527136788005009E-14</v>
      </c>
    </row>
    <row r="942" spans="1:13">
      <c r="A942" s="46">
        <v>46112</v>
      </c>
      <c r="B942" s="405" t="s">
        <v>53</v>
      </c>
      <c r="C942" s="405" t="s">
        <v>20</v>
      </c>
      <c r="D942" t="s">
        <v>13</v>
      </c>
      <c r="F942" s="38">
        <v>23.6</v>
      </c>
      <c r="G942" s="38">
        <f t="shared" si="19"/>
        <v>-23.599999999999966</v>
      </c>
    </row>
    <row r="943" spans="1:13">
      <c r="B943" s="405"/>
      <c r="C943" s="405"/>
      <c r="G943" s="38">
        <f t="shared" si="19"/>
        <v>-23.599999999999966</v>
      </c>
    </row>
    <row r="944" spans="1:13">
      <c r="B944" s="405"/>
      <c r="C944" s="405"/>
      <c r="G944" s="38">
        <f t="shared" si="19"/>
        <v>-23.599999999999966</v>
      </c>
    </row>
    <row r="945" spans="2:7">
      <c r="B945" s="405"/>
      <c r="C945" s="405"/>
      <c r="G945" s="38">
        <f t="shared" si="19"/>
        <v>-23.599999999999966</v>
      </c>
    </row>
    <row r="946" spans="2:7">
      <c r="B946" s="405"/>
      <c r="C946" s="405"/>
      <c r="G946" s="38">
        <f t="shared" si="19"/>
        <v>-23.599999999999966</v>
      </c>
    </row>
    <row r="947" spans="2:7">
      <c r="B947" s="405"/>
      <c r="C947" s="405"/>
      <c r="G947" s="38">
        <f t="shared" si="19"/>
        <v>-23.599999999999966</v>
      </c>
    </row>
    <row r="948" spans="2:7">
      <c r="B948" s="405"/>
      <c r="C948" s="405"/>
      <c r="G948" s="38">
        <f t="shared" si="19"/>
        <v>-23.599999999999966</v>
      </c>
    </row>
    <row r="949" spans="2:7">
      <c r="B949" s="405"/>
      <c r="C949" s="405"/>
      <c r="G949" s="38">
        <f t="shared" si="19"/>
        <v>-23.599999999999966</v>
      </c>
    </row>
    <row r="950" spans="2:7">
      <c r="B950" s="405"/>
      <c r="C950" s="405"/>
      <c r="G950" s="38">
        <f t="shared" si="19"/>
        <v>-23.599999999999966</v>
      </c>
    </row>
    <row r="951" spans="2:7">
      <c r="B951" s="405"/>
      <c r="C951" s="405"/>
      <c r="G951" s="38">
        <f t="shared" si="19"/>
        <v>-23.599999999999966</v>
      </c>
    </row>
    <row r="952" spans="2:7">
      <c r="B952" s="405"/>
      <c r="C952" s="405"/>
      <c r="G952" s="38">
        <f t="shared" si="19"/>
        <v>-23.599999999999966</v>
      </c>
    </row>
    <row r="953" spans="2:7">
      <c r="B953" s="405"/>
      <c r="C953" s="405"/>
      <c r="G953" s="1">
        <f>+G952+E953-F953</f>
        <v>-23.599999999999966</v>
      </c>
    </row>
    <row r="954" spans="2:7">
      <c r="B954" s="405"/>
      <c r="C954" s="405"/>
      <c r="G954" s="1">
        <f>+G953+E954-F954</f>
        <v>-23.599999999999966</v>
      </c>
    </row>
    <row r="955" spans="2:7">
      <c r="B955" s="405"/>
      <c r="C955" s="405"/>
      <c r="G955" s="1">
        <f>+G954+E955-F955</f>
        <v>-23.599999999999966</v>
      </c>
    </row>
    <row r="956" spans="2:7">
      <c r="B956" s="405"/>
      <c r="C956" s="405"/>
      <c r="G956" s="1">
        <f>+G955+E956-F956</f>
        <v>-23.599999999999966</v>
      </c>
    </row>
    <row r="957" spans="2:7">
      <c r="B957" s="405"/>
      <c r="C957" s="405"/>
      <c r="G957" s="1">
        <f>+G956+E957-F957</f>
        <v>-23.599999999999966</v>
      </c>
    </row>
    <row r="958" spans="2:7">
      <c r="B958" s="405"/>
      <c r="C958" s="405"/>
      <c r="G958" s="1">
        <f>+G957+E958-F958</f>
        <v>-23.599999999999966</v>
      </c>
    </row>
    <row r="959" spans="2:7">
      <c r="B959" s="405"/>
      <c r="C959" s="405"/>
      <c r="G959" s="1">
        <f>+G958+E959-F959</f>
        <v>-23.599999999999966</v>
      </c>
    </row>
    <row r="960" spans="2:7">
      <c r="B960" s="405"/>
      <c r="C960" s="405"/>
      <c r="G960" s="1">
        <f>+G959+E960-F960</f>
        <v>-23.599999999999966</v>
      </c>
    </row>
    <row r="961" spans="2:7">
      <c r="B961" s="405"/>
      <c r="C961" s="405"/>
      <c r="G961" s="1">
        <f>+G960+E961-F961</f>
        <v>-23.599999999999966</v>
      </c>
    </row>
    <row r="962" spans="2:7">
      <c r="B962" s="405"/>
      <c r="C962" s="405"/>
      <c r="G962" s="1">
        <f>+G961+E962-F962</f>
        <v>-23.599999999999966</v>
      </c>
    </row>
    <row r="963" spans="2:7">
      <c r="B963" s="405"/>
      <c r="C963" s="405"/>
      <c r="G963" s="1">
        <f>+G962+E963-F963</f>
        <v>-23.599999999999966</v>
      </c>
    </row>
    <row r="964" spans="2:7">
      <c r="B964" s="405"/>
      <c r="C964" s="405"/>
      <c r="G964" s="1">
        <f>+G963+E964-F964</f>
        <v>-23.599999999999966</v>
      </c>
    </row>
    <row r="965" spans="2:7">
      <c r="B965" s="405"/>
      <c r="C965" s="405"/>
      <c r="G965" s="1">
        <f>+G964+E965-F965</f>
        <v>-23.599999999999966</v>
      </c>
    </row>
    <row r="966" spans="2:7">
      <c r="B966" s="405"/>
      <c r="C966" s="405"/>
      <c r="G966" s="1">
        <f>+G965+E966-F966</f>
        <v>-23.599999999999966</v>
      </c>
    </row>
    <row r="967" spans="2:7">
      <c r="B967" s="405"/>
      <c r="C967" s="405"/>
      <c r="G967" s="1">
        <f>+G966+E967-F967</f>
        <v>-23.599999999999966</v>
      </c>
    </row>
    <row r="968" spans="2:7">
      <c r="B968" s="405"/>
      <c r="C968" s="405"/>
      <c r="G968" s="1">
        <f>+G967+E968-F968</f>
        <v>-23.599999999999966</v>
      </c>
    </row>
    <row r="969" spans="2:7">
      <c r="B969" s="405"/>
      <c r="C969" s="405"/>
      <c r="G969" s="1">
        <f>+G968+E969-F969</f>
        <v>-23.599999999999966</v>
      </c>
    </row>
    <row r="970" spans="2:7">
      <c r="B970" s="405"/>
      <c r="C970" s="405"/>
      <c r="G970" s="1">
        <f>+G969+E970-F970</f>
        <v>-23.599999999999966</v>
      </c>
    </row>
    <row r="971" spans="2:7">
      <c r="B971" s="405"/>
      <c r="C971" s="405"/>
      <c r="G971" s="1">
        <f>+G970+E971-F971</f>
        <v>-23.599999999999966</v>
      </c>
    </row>
    <row r="972" spans="2:7">
      <c r="B972" s="405"/>
      <c r="C972" s="405"/>
      <c r="G972" s="1">
        <f>+G971+E972-F972</f>
        <v>-23.599999999999966</v>
      </c>
    </row>
    <row r="973" spans="2:7">
      <c r="B973" s="405"/>
      <c r="C973" s="405"/>
      <c r="G973" s="1">
        <f>+G972+E973-F973</f>
        <v>-23.599999999999966</v>
      </c>
    </row>
    <row r="974" spans="2:7">
      <c r="B974" s="405"/>
      <c r="C974" s="405"/>
      <c r="G974" s="1">
        <f>+G973+E974-F974</f>
        <v>-23.599999999999966</v>
      </c>
    </row>
    <row r="975" spans="2:7">
      <c r="B975" s="405"/>
      <c r="C975" s="405"/>
      <c r="G975" s="1">
        <f>+G974+E975-F975</f>
        <v>-23.599999999999966</v>
      </c>
    </row>
    <row r="976" spans="2:7">
      <c r="B976" s="405"/>
      <c r="C976" s="405"/>
      <c r="G976" s="1">
        <f>+G975+E976-F976</f>
        <v>-23.599999999999966</v>
      </c>
    </row>
    <row r="977" spans="2:7">
      <c r="B977" s="405"/>
      <c r="C977" s="405"/>
      <c r="G977" s="1">
        <f>+G976+E977-F977</f>
        <v>-23.599999999999966</v>
      </c>
    </row>
    <row r="978" spans="2:7">
      <c r="B978" s="405"/>
      <c r="C978" s="405"/>
      <c r="G978" s="1">
        <f>+G977+E978-F978</f>
        <v>-23.599999999999966</v>
      </c>
    </row>
    <row r="979" spans="2:7">
      <c r="B979" s="405"/>
      <c r="C979" s="405"/>
      <c r="G979" s="1">
        <f>+G978+E979-F979</f>
        <v>-23.599999999999966</v>
      </c>
    </row>
    <row r="980" spans="2:7">
      <c r="B980" s="405"/>
      <c r="C980" s="405"/>
      <c r="G980" s="1">
        <f>+G979+E980-F980</f>
        <v>-23.599999999999966</v>
      </c>
    </row>
    <row r="981" spans="2:7">
      <c r="B981" s="405"/>
      <c r="C981" s="405"/>
      <c r="G981" s="1">
        <f>+G980+E981-F981</f>
        <v>-23.599999999999966</v>
      </c>
    </row>
    <row r="982" spans="2:7">
      <c r="B982" s="405"/>
      <c r="C982" s="405"/>
      <c r="G982" s="1">
        <f>+G981+E982-F982</f>
        <v>-23.599999999999966</v>
      </c>
    </row>
    <row r="983" spans="2:7">
      <c r="B983" s="405"/>
      <c r="C983" s="405"/>
      <c r="G983" s="1">
        <f>+G982+E983-F983</f>
        <v>-23.599999999999966</v>
      </c>
    </row>
    <row r="984" spans="2:7">
      <c r="B984" s="405"/>
      <c r="C984" s="405"/>
      <c r="G984" s="1">
        <f>+G983+E984-F984</f>
        <v>-23.599999999999966</v>
      </c>
    </row>
    <row r="985" spans="2:7">
      <c r="B985" s="405"/>
      <c r="C985" s="405"/>
      <c r="G985" s="1">
        <f>+G984+E985-F985</f>
        <v>-23.599999999999966</v>
      </c>
    </row>
    <row r="986" spans="2:7">
      <c r="B986" s="405"/>
      <c r="C986" s="405"/>
      <c r="G986" s="1">
        <f>+G985+E986-F986</f>
        <v>-23.599999999999966</v>
      </c>
    </row>
    <row r="987" spans="2:7">
      <c r="B987" s="405"/>
      <c r="C987" s="405"/>
      <c r="G987" s="1">
        <f>+G986+E987-F987</f>
        <v>-23.599999999999966</v>
      </c>
    </row>
    <row r="988" spans="2:7">
      <c r="B988" s="405"/>
      <c r="C988" s="405"/>
      <c r="G988" s="1">
        <f>+G987+E988-F988</f>
        <v>-23.599999999999966</v>
      </c>
    </row>
    <row r="989" spans="2:7">
      <c r="B989" s="405"/>
      <c r="C989" s="405"/>
      <c r="G989" s="1">
        <f>+G988+E989-F989</f>
        <v>-23.599999999999966</v>
      </c>
    </row>
    <row r="990" spans="2:7">
      <c r="B990" s="405"/>
      <c r="C990" s="405"/>
      <c r="G990" s="1">
        <f>+G989+E990-F990</f>
        <v>-23.599999999999966</v>
      </c>
    </row>
    <row r="991" spans="2:7">
      <c r="B991" s="405"/>
      <c r="C991" s="405"/>
      <c r="G991" s="1">
        <f>+G990+E991-F991</f>
        <v>-23.599999999999966</v>
      </c>
    </row>
    <row r="992" spans="2:7">
      <c r="B992" s="405"/>
      <c r="C992" s="405"/>
      <c r="G992" s="1">
        <f>+G991+E992-F992</f>
        <v>-23.599999999999966</v>
      </c>
    </row>
    <row r="993" spans="2:7">
      <c r="B993" s="405"/>
      <c r="C993" s="405"/>
      <c r="G993" s="1">
        <f>+G992+E993-F993</f>
        <v>-23.599999999999966</v>
      </c>
    </row>
    <row r="994" spans="2:7">
      <c r="B994" s="405"/>
      <c r="C994" s="405"/>
      <c r="G994" s="1">
        <f>+G993+E994-F994</f>
        <v>-23.599999999999966</v>
      </c>
    </row>
    <row r="995" spans="2:7">
      <c r="B995" s="405"/>
      <c r="C995" s="405"/>
      <c r="G995" s="1">
        <f>+G994+E995-F995</f>
        <v>-23.599999999999966</v>
      </c>
    </row>
    <row r="996" spans="2:7">
      <c r="B996" s="405"/>
      <c r="C996" s="405"/>
      <c r="G996" s="1">
        <f>+G995+E996-F996</f>
        <v>-23.599999999999966</v>
      </c>
    </row>
    <row r="997" spans="2:7">
      <c r="B997" s="405"/>
      <c r="C997" s="405"/>
      <c r="G997" s="1">
        <f>+G996+E997-F997</f>
        <v>-23.599999999999966</v>
      </c>
    </row>
    <row r="998" spans="2:7">
      <c r="B998" s="405"/>
      <c r="C998" s="405"/>
      <c r="G998" s="1">
        <f>+G997+E998-F998</f>
        <v>-23.599999999999966</v>
      </c>
    </row>
    <row r="999" spans="2:7">
      <c r="B999" s="405"/>
      <c r="C999" s="405"/>
      <c r="G999" s="1">
        <f>+G998+E999-F999</f>
        <v>-23.599999999999966</v>
      </c>
    </row>
    <row r="1000" spans="2:7">
      <c r="B1000" s="405"/>
      <c r="C1000" s="405"/>
      <c r="G1000" s="1">
        <f>+G999+E1000-F1000</f>
        <v>-23.599999999999966</v>
      </c>
    </row>
    <row r="1001" spans="2:7">
      <c r="B1001" s="405"/>
      <c r="C1001" s="405"/>
      <c r="G1001" s="1">
        <f>+G1000+E1001-F1001</f>
        <v>-23.599999999999966</v>
      </c>
    </row>
    <row r="1002" spans="2:7">
      <c r="B1002" s="405"/>
      <c r="C1002" s="405"/>
      <c r="G1002" s="1">
        <f>+G1001+E1002-F1002</f>
        <v>-23.599999999999966</v>
      </c>
    </row>
    <row r="1003" spans="2:7">
      <c r="B1003" s="405"/>
      <c r="C1003" s="405"/>
      <c r="G1003" s="1">
        <f>+G1002+E1003-F1003</f>
        <v>-23.599999999999966</v>
      </c>
    </row>
    <row r="1004" spans="2:7">
      <c r="B1004" s="405"/>
      <c r="C1004" s="405"/>
      <c r="G1004" s="1">
        <f>+G1003+E1004-F1004</f>
        <v>-23.599999999999966</v>
      </c>
    </row>
    <row r="1005" spans="2:7">
      <c r="B1005" s="405"/>
      <c r="C1005" s="405"/>
      <c r="G1005" s="1">
        <f>+G1004+E1005-F1005</f>
        <v>-23.599999999999966</v>
      </c>
    </row>
    <row r="1006" spans="2:7">
      <c r="B1006" s="405"/>
      <c r="C1006" s="405"/>
      <c r="G1006" s="1">
        <f>+G1005+E1006-F1006</f>
        <v>-23.599999999999966</v>
      </c>
    </row>
    <row r="1007" spans="2:7">
      <c r="B1007" s="405"/>
      <c r="C1007" s="405"/>
      <c r="G1007" s="1">
        <f>+G1006+E1007-F1007</f>
        <v>-23.599999999999966</v>
      </c>
    </row>
    <row r="1008" spans="2:7">
      <c r="B1008" s="405"/>
      <c r="C1008" s="405"/>
      <c r="G1008" s="1">
        <f>+G1007+E1008-F1008</f>
        <v>-23.599999999999966</v>
      </c>
    </row>
    <row r="1009" spans="2:7">
      <c r="B1009" s="405"/>
      <c r="C1009" s="405"/>
      <c r="G1009" s="1">
        <f>+G1008+E1009-F1009</f>
        <v>-23.599999999999966</v>
      </c>
    </row>
    <row r="1010" spans="2:7">
      <c r="B1010" s="405"/>
      <c r="C1010" s="405"/>
      <c r="G1010" s="1">
        <f>+G1009+E1010-F1010</f>
        <v>-23.599999999999966</v>
      </c>
    </row>
    <row r="1011" spans="2:7">
      <c r="B1011" s="405"/>
      <c r="C1011" s="405"/>
      <c r="G1011" s="1">
        <f>+G1010+E1011-F1011</f>
        <v>-23.599999999999966</v>
      </c>
    </row>
    <row r="1012" spans="2:7">
      <c r="B1012" s="405"/>
      <c r="C1012" s="405"/>
      <c r="G1012" s="1">
        <f>+G1011+E1012-F1012</f>
        <v>-23.599999999999966</v>
      </c>
    </row>
    <row r="1013" spans="2:7">
      <c r="B1013" s="405"/>
      <c r="C1013" s="405"/>
      <c r="G1013" s="1">
        <f>+G1012+E1013-F1013</f>
        <v>-23.599999999999966</v>
      </c>
    </row>
    <row r="1014" spans="2:7">
      <c r="B1014" s="405"/>
      <c r="C1014" s="405"/>
      <c r="G1014" s="1">
        <f>+G1013+E1014-F1014</f>
        <v>-23.599999999999966</v>
      </c>
    </row>
    <row r="1015" spans="2:7">
      <c r="B1015" s="405"/>
      <c r="C1015" s="405"/>
      <c r="G1015" s="1">
        <f>+G1014+E1015-F1015</f>
        <v>-23.599999999999966</v>
      </c>
    </row>
    <row r="1016" spans="2:7">
      <c r="B1016" s="405"/>
      <c r="C1016" s="405"/>
      <c r="G1016" s="1">
        <f>+G1015+E1016-F1016</f>
        <v>-23.599999999999966</v>
      </c>
    </row>
    <row r="1017" spans="2:7">
      <c r="B1017" s="405"/>
      <c r="C1017" s="405"/>
      <c r="G1017" s="1">
        <f>+G1016+E1017-F1017</f>
        <v>-23.599999999999966</v>
      </c>
    </row>
    <row r="1018" spans="2:7">
      <c r="B1018" s="405"/>
      <c r="C1018" s="405"/>
      <c r="G1018" s="1">
        <f>+G1017+E1018-F1018</f>
        <v>-23.599999999999966</v>
      </c>
    </row>
    <row r="1019" spans="2:7">
      <c r="B1019" s="405"/>
      <c r="C1019" s="405"/>
      <c r="G1019" s="1">
        <f>+G1018+E1019-F1019</f>
        <v>-23.599999999999966</v>
      </c>
    </row>
    <row r="1020" spans="2:7">
      <c r="B1020" s="405"/>
      <c r="C1020" s="405"/>
      <c r="G1020" s="1">
        <f>+G1019+E1020-F1020</f>
        <v>-23.599999999999966</v>
      </c>
    </row>
    <row r="1021" spans="2:7">
      <c r="B1021" s="405"/>
      <c r="C1021" s="405"/>
      <c r="G1021" s="1">
        <f>+G1020+E1021-F1021</f>
        <v>-23.599999999999966</v>
      </c>
    </row>
    <row r="1022" spans="2:7">
      <c r="B1022" s="405"/>
      <c r="C1022" s="405"/>
      <c r="G1022" s="1">
        <f>+G1021+E1022-F1022</f>
        <v>-23.599999999999966</v>
      </c>
    </row>
    <row r="1023" spans="2:7">
      <c r="B1023" s="405"/>
      <c r="C1023" s="405"/>
      <c r="G1023" s="1">
        <f>+G1022+E1023-F1023</f>
        <v>-23.599999999999966</v>
      </c>
    </row>
    <row r="1024" spans="2:7">
      <c r="B1024" s="405"/>
      <c r="C1024" s="405"/>
      <c r="G1024" s="1">
        <f>+G1023+E1024-F1024</f>
        <v>-23.599999999999966</v>
      </c>
    </row>
    <row r="1025" spans="2:7">
      <c r="B1025" s="405"/>
      <c r="C1025" s="405"/>
      <c r="G1025" s="1">
        <f>+G1024+E1025-F1025</f>
        <v>-23.599999999999966</v>
      </c>
    </row>
    <row r="1026" spans="2:7">
      <c r="B1026" s="405"/>
      <c r="C1026" s="405"/>
      <c r="G1026" s="1">
        <f>+G1025+E1026-F1026</f>
        <v>-23.599999999999966</v>
      </c>
    </row>
    <row r="1027" spans="2:7">
      <c r="B1027" s="405"/>
      <c r="C1027" s="405"/>
      <c r="G1027" s="1">
        <f>+G1026+E1027-F1027</f>
        <v>-23.599999999999966</v>
      </c>
    </row>
    <row r="1028" spans="2:7">
      <c r="B1028" s="405"/>
      <c r="C1028" s="405"/>
      <c r="G1028" s="1">
        <f>+G1027+E1028-F1028</f>
        <v>-23.599999999999966</v>
      </c>
    </row>
    <row r="1029" spans="2:7">
      <c r="B1029" s="405"/>
      <c r="C1029" s="405"/>
      <c r="G1029" s="1">
        <f>+G1028+E1029-F1029</f>
        <v>-23.599999999999966</v>
      </c>
    </row>
    <row r="1030" spans="2:7">
      <c r="B1030" s="405"/>
      <c r="C1030" s="405"/>
      <c r="G1030" s="1">
        <f>+G1029+E1030-F1030</f>
        <v>-23.599999999999966</v>
      </c>
    </row>
    <row r="1031" spans="2:7">
      <c r="B1031" s="405"/>
      <c r="C1031" s="405"/>
      <c r="G1031" s="1">
        <f>+G1030+E1031-F1031</f>
        <v>-23.599999999999966</v>
      </c>
    </row>
    <row r="1032" spans="2:7">
      <c r="B1032" s="405"/>
      <c r="C1032" s="405"/>
      <c r="G1032" s="1">
        <f>+G1031+E1032-F1032</f>
        <v>-23.599999999999966</v>
      </c>
    </row>
    <row r="1033" spans="2:7">
      <c r="B1033" s="405"/>
      <c r="C1033" s="405"/>
      <c r="G1033" s="1">
        <f>+G1032+E1033-F1033</f>
        <v>-23.599999999999966</v>
      </c>
    </row>
    <row r="1034" spans="2:7">
      <c r="B1034" s="405"/>
      <c r="C1034" s="405"/>
      <c r="G1034" s="1">
        <f>+G1033+E1034-F1034</f>
        <v>-23.599999999999966</v>
      </c>
    </row>
    <row r="1035" spans="2:7">
      <c r="B1035" s="405"/>
      <c r="C1035" s="405"/>
      <c r="G1035" s="1">
        <f>+G1034+E1035-F1035</f>
        <v>-23.599999999999966</v>
      </c>
    </row>
    <row r="1036" spans="2:7">
      <c r="B1036" s="405"/>
      <c r="C1036" s="405"/>
      <c r="G1036" s="1">
        <f>+G1035+E1036-F1036</f>
        <v>-23.599999999999966</v>
      </c>
    </row>
    <row r="1037" spans="2:7">
      <c r="B1037" s="405"/>
      <c r="C1037" s="405"/>
      <c r="G1037" s="1">
        <f>+G1036+E1037-F1037</f>
        <v>-23.599999999999966</v>
      </c>
    </row>
    <row r="1038" spans="2:7">
      <c r="B1038" s="405"/>
      <c r="C1038" s="405"/>
      <c r="G1038" s="1">
        <f>+G1037+E1038-F1038</f>
        <v>-23.599999999999966</v>
      </c>
    </row>
    <row r="1039" spans="2:7">
      <c r="B1039" s="405"/>
      <c r="C1039" s="405"/>
      <c r="G1039" s="1">
        <f>+G1038+E1039-F1039</f>
        <v>-23.599999999999966</v>
      </c>
    </row>
    <row r="1040" spans="2:7">
      <c r="B1040" s="405"/>
      <c r="C1040" s="405"/>
      <c r="G1040" s="1">
        <f>+G1039+E1040-F1040</f>
        <v>-23.599999999999966</v>
      </c>
    </row>
    <row r="1041" spans="2:7">
      <c r="B1041" s="405"/>
      <c r="C1041" s="405"/>
      <c r="G1041" s="1">
        <f>+G1040+E1041-F1041</f>
        <v>-23.599999999999966</v>
      </c>
    </row>
    <row r="1042" spans="2:7">
      <c r="B1042" s="405"/>
      <c r="C1042" s="405"/>
      <c r="G1042" s="1">
        <f>+G1041+E1042-F1042</f>
        <v>-23.599999999999966</v>
      </c>
    </row>
    <row r="1043" spans="2:7">
      <c r="B1043" s="405"/>
      <c r="C1043" s="405"/>
      <c r="G1043" s="1">
        <f>+G1042+E1043-F1043</f>
        <v>-23.599999999999966</v>
      </c>
    </row>
    <row r="1044" spans="2:7">
      <c r="B1044" s="405"/>
      <c r="C1044" s="405"/>
      <c r="G1044" s="1">
        <f>+G1043+E1044-F1044</f>
        <v>-23.599999999999966</v>
      </c>
    </row>
    <row r="1045" spans="2:7">
      <c r="B1045" s="405"/>
      <c r="C1045" s="405"/>
      <c r="G1045" s="1">
        <f>+G1044+E1045-F1045</f>
        <v>-23.599999999999966</v>
      </c>
    </row>
    <row r="1046" spans="2:7">
      <c r="B1046" s="405"/>
      <c r="C1046" s="405"/>
      <c r="G1046" s="1">
        <f>+G1045+E1046-F1046</f>
        <v>-23.599999999999966</v>
      </c>
    </row>
    <row r="1047" spans="2:7">
      <c r="B1047" s="405"/>
      <c r="C1047" s="405"/>
      <c r="G1047" s="1">
        <f>+G1046+E1047-F1047</f>
        <v>-23.599999999999966</v>
      </c>
    </row>
    <row r="1048" spans="2:7">
      <c r="B1048" s="405"/>
      <c r="C1048" s="405"/>
      <c r="G1048" s="1">
        <f>+G1047+E1048-F1048</f>
        <v>-23.599999999999966</v>
      </c>
    </row>
    <row r="1049" spans="2:7">
      <c r="B1049" s="405"/>
      <c r="C1049" s="405"/>
      <c r="G1049" s="1">
        <f>+G1048+E1049-F1049</f>
        <v>-23.599999999999966</v>
      </c>
    </row>
    <row r="1050" spans="2:7">
      <c r="B1050" s="405"/>
      <c r="C1050" s="405"/>
      <c r="G1050" s="1">
        <f>+G1049+E1050-F1050</f>
        <v>-23.599999999999966</v>
      </c>
    </row>
    <row r="1051" spans="2:7">
      <c r="B1051" s="405"/>
      <c r="C1051" s="405"/>
      <c r="G1051" s="1">
        <f>+G1050+E1051-F1051</f>
        <v>-23.599999999999966</v>
      </c>
    </row>
    <row r="1052" spans="2:7">
      <c r="B1052" s="405"/>
      <c r="C1052" s="405"/>
      <c r="G1052" s="1">
        <f>+G1051+E1052-F1052</f>
        <v>-23.599999999999966</v>
      </c>
    </row>
    <row r="1053" spans="2:7">
      <c r="B1053" s="405"/>
      <c r="C1053" s="405"/>
      <c r="G1053" s="1">
        <f>+G1052+E1053-F1053</f>
        <v>-23.599999999999966</v>
      </c>
    </row>
    <row r="1054" spans="2:7">
      <c r="B1054" s="405"/>
      <c r="C1054" s="405"/>
      <c r="G1054" s="1">
        <f>+G1053+E1054-F1054</f>
        <v>-23.599999999999966</v>
      </c>
    </row>
    <row r="1055" spans="2:7">
      <c r="B1055" s="405"/>
      <c r="C1055" s="405"/>
      <c r="G1055" s="1">
        <f>+G1054+E1055-F1055</f>
        <v>-23.599999999999966</v>
      </c>
    </row>
    <row r="1056" spans="2:7">
      <c r="B1056" s="405"/>
      <c r="C1056" s="405"/>
      <c r="G1056" s="1">
        <f>+G1055+E1056-F1056</f>
        <v>-23.599999999999966</v>
      </c>
    </row>
    <row r="1057" spans="2:7">
      <c r="B1057" s="405"/>
      <c r="C1057" s="405"/>
      <c r="G1057" s="1">
        <f>+G1056+E1057-F1057</f>
        <v>-23.599999999999966</v>
      </c>
    </row>
    <row r="1058" spans="2:7">
      <c r="B1058" s="405"/>
      <c r="C1058" s="405"/>
      <c r="G1058" s="1">
        <f>+G1057+E1058-F1058</f>
        <v>-23.599999999999966</v>
      </c>
    </row>
    <row r="1059" spans="2:7">
      <c r="B1059" s="405"/>
      <c r="C1059" s="405"/>
      <c r="G1059" s="1">
        <f>+G1058+E1059-F1059</f>
        <v>-23.599999999999966</v>
      </c>
    </row>
    <row r="1060" spans="2:7">
      <c r="B1060" s="405"/>
      <c r="C1060" s="405"/>
      <c r="G1060" s="1">
        <f>+G1059+E1060-F1060</f>
        <v>-23.599999999999966</v>
      </c>
    </row>
    <row r="1061" spans="2:7">
      <c r="B1061" s="405"/>
      <c r="C1061" s="405"/>
      <c r="G1061" s="1">
        <f>+G1060+E1061-F1061</f>
        <v>-23.599999999999966</v>
      </c>
    </row>
    <row r="1062" spans="2:7">
      <c r="B1062" s="405"/>
      <c r="C1062" s="405"/>
      <c r="G1062" s="1">
        <f>+G1061+E1062-F1062</f>
        <v>-23.599999999999966</v>
      </c>
    </row>
    <row r="1063" spans="2:7">
      <c r="B1063" s="405"/>
      <c r="C1063" s="405"/>
      <c r="G1063" s="1">
        <f>+G1062+E1063-F1063</f>
        <v>-23.599999999999966</v>
      </c>
    </row>
    <row r="1064" spans="2:7">
      <c r="B1064" s="405"/>
      <c r="C1064" s="405"/>
      <c r="G1064" s="1">
        <f>+G1063+E1064-F1064</f>
        <v>-23.599999999999966</v>
      </c>
    </row>
    <row r="1065" spans="2:7">
      <c r="B1065" s="405"/>
      <c r="C1065" s="405"/>
      <c r="G1065" s="1">
        <f>+G1064+E1065-F1065</f>
        <v>-23.599999999999966</v>
      </c>
    </row>
    <row r="1066" spans="2:7">
      <c r="B1066" s="405"/>
      <c r="C1066" s="405"/>
      <c r="G1066" s="1">
        <f>+G1065+E1066-F1066</f>
        <v>-23.599999999999966</v>
      </c>
    </row>
    <row r="1067" spans="2:7">
      <c r="B1067" s="405"/>
      <c r="C1067" s="405"/>
      <c r="G1067" s="1">
        <f>+G1066+E1067-F1067</f>
        <v>-23.599999999999966</v>
      </c>
    </row>
    <row r="1068" spans="2:7">
      <c r="B1068" s="405"/>
      <c r="C1068" s="405"/>
      <c r="G1068" s="1">
        <f>+G1067+E1068-F1068</f>
        <v>-23.599999999999966</v>
      </c>
    </row>
    <row r="1069" spans="2:7">
      <c r="B1069" s="405"/>
      <c r="C1069" s="405"/>
      <c r="G1069" s="1">
        <f>+G1068+E1069-F1069</f>
        <v>-23.599999999999966</v>
      </c>
    </row>
    <row r="1070" spans="2:7">
      <c r="B1070" s="405"/>
      <c r="C1070" s="405"/>
      <c r="G1070" s="1">
        <f>+G1069+E1070-F1070</f>
        <v>-23.599999999999966</v>
      </c>
    </row>
    <row r="1071" spans="2:7">
      <c r="B1071" s="405"/>
      <c r="C1071" s="405"/>
      <c r="G1071" s="1">
        <f>+G1070+E1071-F1071</f>
        <v>-23.599999999999966</v>
      </c>
    </row>
    <row r="1072" spans="2:7">
      <c r="B1072" s="405"/>
      <c r="C1072" s="405"/>
      <c r="G1072" s="1">
        <f>+G1071+E1072-F1072</f>
        <v>-23.599999999999966</v>
      </c>
    </row>
    <row r="1073" spans="2:7">
      <c r="B1073" s="405"/>
      <c r="C1073" s="405"/>
      <c r="G1073" s="1">
        <f>+G1072+E1073-F1073</f>
        <v>-23.599999999999966</v>
      </c>
    </row>
    <row r="1074" spans="2:7">
      <c r="B1074" s="405"/>
      <c r="C1074" s="405"/>
      <c r="G1074" s="1">
        <f>+G1073+E1074-F1074</f>
        <v>-23.599999999999966</v>
      </c>
    </row>
    <row r="1075" spans="2:7">
      <c r="B1075" s="405"/>
      <c r="C1075" s="405"/>
      <c r="G1075" s="1">
        <f>+G1074+E1075-F1075</f>
        <v>-23.599999999999966</v>
      </c>
    </row>
    <row r="1076" spans="2:7">
      <c r="B1076" s="405"/>
      <c r="C1076" s="405"/>
      <c r="G1076" s="1">
        <f>+G1075+E1076-F1076</f>
        <v>-23.599999999999966</v>
      </c>
    </row>
    <row r="1077" spans="2:7">
      <c r="B1077" s="405"/>
      <c r="C1077" s="405"/>
      <c r="G1077" s="1">
        <f>+G1076+E1077-F1077</f>
        <v>-23.599999999999966</v>
      </c>
    </row>
    <row r="1078" spans="2:7">
      <c r="B1078" s="405"/>
      <c r="C1078" s="405"/>
      <c r="G1078" s="1">
        <f>+G1077+E1078-F1078</f>
        <v>-23.599999999999966</v>
      </c>
    </row>
    <row r="1079" spans="2:7">
      <c r="B1079" s="405"/>
      <c r="C1079" s="405"/>
      <c r="G1079" s="1">
        <f>+G1078+E1079-F1079</f>
        <v>-23.599999999999966</v>
      </c>
    </row>
    <row r="1080" spans="2:7">
      <c r="B1080" s="405"/>
      <c r="C1080" s="405"/>
      <c r="G1080" s="1">
        <f>+G1079+E1080-F1080</f>
        <v>-23.599999999999966</v>
      </c>
    </row>
    <row r="1081" spans="2:7">
      <c r="B1081" s="405"/>
      <c r="C1081" s="405"/>
      <c r="G1081" s="1">
        <f>+G1080+E1081-F1081</f>
        <v>-23.599999999999966</v>
      </c>
    </row>
    <row r="1082" spans="2:7">
      <c r="B1082" s="405"/>
      <c r="C1082" s="405"/>
      <c r="G1082" s="1">
        <f>+G1081+E1082-F1082</f>
        <v>-23.599999999999966</v>
      </c>
    </row>
    <row r="1083" spans="2:7">
      <c r="B1083" s="405"/>
      <c r="C1083" s="405"/>
      <c r="G1083" s="1">
        <f>+G1082+E1083-F1083</f>
        <v>-23.599999999999966</v>
      </c>
    </row>
    <row r="1084" spans="2:7">
      <c r="B1084" s="405"/>
      <c r="C1084" s="405"/>
      <c r="G1084" s="1">
        <f>+G1083+E1084-F1084</f>
        <v>-23.599999999999966</v>
      </c>
    </row>
    <row r="1085" spans="2:7">
      <c r="B1085" s="405"/>
      <c r="C1085" s="405"/>
      <c r="G1085" s="1">
        <f>+G1084+E1085-F1085</f>
        <v>-23.599999999999966</v>
      </c>
    </row>
    <row r="1086" spans="2:7">
      <c r="B1086" s="405"/>
      <c r="C1086" s="405"/>
      <c r="G1086" s="1">
        <f>+G1085+E1086-F1086</f>
        <v>-23.599999999999966</v>
      </c>
    </row>
    <row r="1087" spans="2:7">
      <c r="B1087" s="405"/>
      <c r="C1087" s="405"/>
      <c r="G1087" s="1">
        <f>+G1086+E1087-F1087</f>
        <v>-23.599999999999966</v>
      </c>
    </row>
    <row r="1088" spans="2:7">
      <c r="B1088" s="405"/>
      <c r="C1088" s="405"/>
      <c r="G1088" s="1">
        <f>+G1087+E1088-F1088</f>
        <v>-23.599999999999966</v>
      </c>
    </row>
    <row r="1089" spans="2:7">
      <c r="B1089" s="405"/>
      <c r="C1089" s="405"/>
      <c r="G1089" s="1">
        <f>+G1088+E1089-F1089</f>
        <v>-23.599999999999966</v>
      </c>
    </row>
    <row r="1090" spans="2:7">
      <c r="B1090" s="405"/>
      <c r="C1090" s="405"/>
      <c r="G1090" s="1">
        <f>+G1089+E1090-F1090</f>
        <v>-23.599999999999966</v>
      </c>
    </row>
    <row r="1091" spans="2:7">
      <c r="B1091" s="405"/>
      <c r="C1091" s="405"/>
      <c r="G1091" s="1">
        <f>+G1090+E1091-F1091</f>
        <v>-23.599999999999966</v>
      </c>
    </row>
    <row r="1092" spans="2:7">
      <c r="B1092" s="405"/>
      <c r="C1092" s="405"/>
      <c r="G1092" s="1">
        <f>+G1091+E1092-F1092</f>
        <v>-23.599999999999966</v>
      </c>
    </row>
    <row r="1093" spans="2:7">
      <c r="B1093" s="405"/>
      <c r="C1093" s="405"/>
      <c r="G1093" s="1">
        <f>+G1092+E1093-F1093</f>
        <v>-23.599999999999966</v>
      </c>
    </row>
    <row r="1094" spans="2:7">
      <c r="B1094" s="405"/>
      <c r="C1094" s="405"/>
      <c r="G1094" s="1">
        <f>+G1093+E1094-F1094</f>
        <v>-23.599999999999966</v>
      </c>
    </row>
    <row r="1095" spans="2:7">
      <c r="B1095" s="405"/>
      <c r="C1095" s="405"/>
      <c r="G1095" s="1">
        <f>+G1094+E1095-F1095</f>
        <v>-23.599999999999966</v>
      </c>
    </row>
    <row r="1096" spans="2:7">
      <c r="B1096" s="405"/>
      <c r="C1096" s="405"/>
      <c r="G1096" s="1">
        <f>+G1095+E1096-F1096</f>
        <v>-23.599999999999966</v>
      </c>
    </row>
    <row r="1097" spans="2:7">
      <c r="B1097" s="405"/>
      <c r="C1097" s="405"/>
      <c r="G1097" s="1">
        <f>+G1096+E1097-F1097</f>
        <v>-23.599999999999966</v>
      </c>
    </row>
    <row r="1098" spans="2:7">
      <c r="B1098" s="405"/>
      <c r="C1098" s="405"/>
      <c r="G1098" s="1">
        <f>+G1097+E1098-F1098</f>
        <v>-23.599999999999966</v>
      </c>
    </row>
    <row r="1099" spans="2:7">
      <c r="B1099" s="405"/>
      <c r="C1099" s="405"/>
      <c r="G1099" s="1">
        <f>+G1098+E1099-F1099</f>
        <v>-23.599999999999966</v>
      </c>
    </row>
    <row r="1100" spans="2:7">
      <c r="B1100" s="405"/>
      <c r="C1100" s="405"/>
      <c r="G1100" s="1">
        <f>+G1099+E1100-F1100</f>
        <v>-23.599999999999966</v>
      </c>
    </row>
    <row r="1101" spans="2:7">
      <c r="B1101" s="405"/>
      <c r="C1101" s="405"/>
      <c r="G1101" s="1">
        <f>+G1100+E1101-F1101</f>
        <v>-23.599999999999966</v>
      </c>
    </row>
    <row r="1102" spans="2:7">
      <c r="B1102" s="405"/>
      <c r="C1102" s="405"/>
      <c r="G1102" s="1">
        <f>+G1101+E1102-F1102</f>
        <v>-23.599999999999966</v>
      </c>
    </row>
    <row r="1103" spans="2:7">
      <c r="B1103" s="405"/>
      <c r="C1103" s="405"/>
      <c r="G1103" s="1">
        <f>+G1102+E1103-F1103</f>
        <v>-23.599999999999966</v>
      </c>
    </row>
    <row r="1104" spans="2:7">
      <c r="B1104" s="405"/>
      <c r="C1104" s="405"/>
      <c r="G1104" s="1">
        <f>+G1103+E1104-F1104</f>
        <v>-23.599999999999966</v>
      </c>
    </row>
    <row r="1105" spans="2:7">
      <c r="B1105" s="405"/>
      <c r="C1105" s="405"/>
      <c r="G1105" s="1">
        <f>+G1104+E1105-F1105</f>
        <v>-23.599999999999966</v>
      </c>
    </row>
    <row r="1106" spans="2:7">
      <c r="B1106" s="405"/>
      <c r="C1106" s="405"/>
      <c r="G1106" s="1">
        <f>+G1105+E1106-F1106</f>
        <v>-23.599999999999966</v>
      </c>
    </row>
    <row r="1107" spans="2:7">
      <c r="B1107" s="405"/>
      <c r="C1107" s="405"/>
      <c r="G1107" s="1">
        <f>+G1106+E1107-F1107</f>
        <v>-23.599999999999966</v>
      </c>
    </row>
    <row r="1108" spans="2:7">
      <c r="B1108" s="405"/>
      <c r="C1108" s="405"/>
      <c r="G1108" s="1">
        <f>+G1107+E1108-F1108</f>
        <v>-23.599999999999966</v>
      </c>
    </row>
    <row r="1109" spans="2:7">
      <c r="B1109" s="405"/>
      <c r="C1109" s="405"/>
      <c r="G1109" s="1">
        <f>+G1108+E1109-F1109</f>
        <v>-23.599999999999966</v>
      </c>
    </row>
    <row r="1110" spans="2:7">
      <c r="B1110" s="405"/>
      <c r="C1110" s="405"/>
      <c r="G1110" s="1">
        <f>+G1109+E1110-F1110</f>
        <v>-23.599999999999966</v>
      </c>
    </row>
    <row r="1111" spans="2:7">
      <c r="B1111" s="405"/>
      <c r="C1111" s="405"/>
      <c r="G1111" s="1">
        <f>+G1110+E1111-F1111</f>
        <v>-23.599999999999966</v>
      </c>
    </row>
    <row r="1112" spans="2:7">
      <c r="B1112" s="405"/>
      <c r="C1112" s="405"/>
      <c r="G1112" s="1">
        <f>+G1111+E1112-F1112</f>
        <v>-23.599999999999966</v>
      </c>
    </row>
    <row r="1113" spans="2:7">
      <c r="B1113" s="405"/>
      <c r="C1113" s="405"/>
      <c r="G1113" s="1">
        <f>+G1112+E1113-F1113</f>
        <v>-23.599999999999966</v>
      </c>
    </row>
    <row r="1114" spans="2:7">
      <c r="B1114" s="405"/>
      <c r="C1114" s="405"/>
      <c r="G1114" s="1">
        <f>+G1113+E1114-F1114</f>
        <v>-23.599999999999966</v>
      </c>
    </row>
    <row r="1115" spans="2:7">
      <c r="B1115" s="405"/>
      <c r="C1115" s="405"/>
      <c r="G1115" s="1">
        <f>+G1114+E1115-F1115</f>
        <v>-23.599999999999966</v>
      </c>
    </row>
    <row r="1116" spans="2:7">
      <c r="B1116" s="405"/>
      <c r="C1116" s="405"/>
      <c r="G1116" s="1">
        <f>+G1115+E1116-F1116</f>
        <v>-23.599999999999966</v>
      </c>
    </row>
    <row r="1117" spans="2:7">
      <c r="B1117" s="405"/>
      <c r="C1117" s="405"/>
      <c r="G1117" s="1">
        <f>+G1116+E1117-F1117</f>
        <v>-23.599999999999966</v>
      </c>
    </row>
    <row r="1118" spans="2:7">
      <c r="B1118" s="405"/>
      <c r="C1118" s="405"/>
      <c r="G1118" s="1">
        <f>+G1117+E1118-F1118</f>
        <v>-23.599999999999966</v>
      </c>
    </row>
    <row r="1119" spans="2:7">
      <c r="B1119" s="405"/>
      <c r="C1119" s="405"/>
      <c r="G1119" s="1">
        <f>+G1118+E1119-F1119</f>
        <v>-23.599999999999966</v>
      </c>
    </row>
    <row r="1120" spans="2:7">
      <c r="B1120" s="405"/>
      <c r="C1120" s="405"/>
      <c r="G1120" s="1">
        <f>+G1119+E1120-F1120</f>
        <v>-23.599999999999966</v>
      </c>
    </row>
    <row r="1121" spans="2:7">
      <c r="B1121" s="405"/>
      <c r="C1121" s="405"/>
      <c r="G1121" s="1">
        <f>+G1120+E1121-F1121</f>
        <v>-23.599999999999966</v>
      </c>
    </row>
    <row r="1122" spans="2:7">
      <c r="B1122" s="405"/>
      <c r="C1122" s="405"/>
      <c r="G1122" s="1">
        <f>+G1121+E1122-F1122</f>
        <v>-23.599999999999966</v>
      </c>
    </row>
    <row r="1123" spans="2:7">
      <c r="B1123" s="405"/>
      <c r="C1123" s="405"/>
      <c r="G1123" s="1">
        <f>+G1122+E1123-F1123</f>
        <v>-23.599999999999966</v>
      </c>
    </row>
    <row r="1124" spans="2:7">
      <c r="B1124" s="405"/>
      <c r="C1124" s="405"/>
      <c r="G1124" s="1">
        <f>+G1123+E1124-F1124</f>
        <v>-23.599999999999966</v>
      </c>
    </row>
    <row r="1125" spans="2:7">
      <c r="B1125" s="405"/>
      <c r="C1125" s="405"/>
      <c r="G1125" s="1">
        <f>+G1124+E1125-F1125</f>
        <v>-23.599999999999966</v>
      </c>
    </row>
    <row r="1126" spans="2:7">
      <c r="B1126" s="405"/>
      <c r="C1126" s="405"/>
      <c r="G1126" s="1">
        <f>+G1125+E1126-F1126</f>
        <v>-23.599999999999966</v>
      </c>
    </row>
    <row r="1127" spans="2:7">
      <c r="B1127" s="405"/>
      <c r="C1127" s="405"/>
      <c r="G1127" s="1">
        <f>+G1126+E1127-F1127</f>
        <v>-23.599999999999966</v>
      </c>
    </row>
    <row r="1128" spans="2:7">
      <c r="B1128" s="405"/>
      <c r="C1128" s="405"/>
      <c r="G1128" s="1">
        <f>+G1127+E1128-F1128</f>
        <v>-23.599999999999966</v>
      </c>
    </row>
    <row r="1129" spans="2:7">
      <c r="B1129" s="405"/>
      <c r="C1129" s="405"/>
      <c r="G1129" s="1">
        <f>+G1128+E1129-F1129</f>
        <v>-23.599999999999966</v>
      </c>
    </row>
    <row r="1130" spans="2:7">
      <c r="B1130" s="405"/>
      <c r="C1130" s="405"/>
      <c r="G1130" s="1">
        <f>+G1129+E1130-F1130</f>
        <v>-23.599999999999966</v>
      </c>
    </row>
    <row r="1131" spans="2:7">
      <c r="B1131" s="405"/>
      <c r="C1131" s="405"/>
      <c r="G1131" s="1">
        <f>+G1130+E1131-F1131</f>
        <v>-23.599999999999966</v>
      </c>
    </row>
    <row r="1132" spans="2:7">
      <c r="B1132" s="405"/>
      <c r="C1132" s="405"/>
      <c r="G1132" s="1">
        <f>+G1131+E1132-F1132</f>
        <v>-23.599999999999966</v>
      </c>
    </row>
    <row r="1133" spans="2:7">
      <c r="B1133" s="405"/>
      <c r="C1133" s="405"/>
      <c r="G1133" s="1">
        <f>+G1132+E1133-F1133</f>
        <v>-23.599999999999966</v>
      </c>
    </row>
    <row r="1134" spans="2:7">
      <c r="B1134" s="405"/>
      <c r="C1134" s="405"/>
      <c r="G1134" s="1">
        <f>+G1133+E1134-F1134</f>
        <v>-23.599999999999966</v>
      </c>
    </row>
    <row r="1135" spans="2:7">
      <c r="B1135" s="405"/>
      <c r="C1135" s="405"/>
      <c r="G1135" s="1">
        <f>+G1134+E1135-F1135</f>
        <v>-23.599999999999966</v>
      </c>
    </row>
    <row r="1136" spans="2:7">
      <c r="B1136" s="405"/>
      <c r="C1136" s="405"/>
      <c r="G1136" s="1">
        <f>+G1135+E1136-F1136</f>
        <v>-23.599999999999966</v>
      </c>
    </row>
    <row r="1137" spans="2:7">
      <c r="B1137" s="405"/>
      <c r="C1137" s="405"/>
      <c r="G1137" s="1">
        <f>+G1136+E1137-F1137</f>
        <v>-23.599999999999966</v>
      </c>
    </row>
    <row r="1138" spans="2:7">
      <c r="B1138" s="405"/>
      <c r="C1138" s="405"/>
      <c r="G1138" s="1">
        <f>+G1137+E1138-F1138</f>
        <v>-23.599999999999966</v>
      </c>
    </row>
    <row r="1139" spans="2:7">
      <c r="B1139" s="405"/>
      <c r="C1139" s="405"/>
      <c r="G1139" s="1">
        <f>+G1138+E1139-F1139</f>
        <v>-23.599999999999966</v>
      </c>
    </row>
    <row r="1140" spans="2:7">
      <c r="B1140" s="405"/>
      <c r="C1140" s="405"/>
      <c r="G1140" s="1">
        <f>+G1139+E1140-F1140</f>
        <v>-23.599999999999966</v>
      </c>
    </row>
    <row r="1141" spans="2:7">
      <c r="B1141" s="405"/>
      <c r="C1141" s="405"/>
      <c r="G1141" s="1">
        <f>+G1140+E1141-F1141</f>
        <v>-23.599999999999966</v>
      </c>
    </row>
    <row r="1142" spans="2:7">
      <c r="B1142" s="405"/>
      <c r="C1142" s="405"/>
      <c r="G1142" s="1">
        <f>+G1141+E1142-F1142</f>
        <v>-23.599999999999966</v>
      </c>
    </row>
    <row r="1143" spans="2:7">
      <c r="B1143" s="405"/>
      <c r="C1143" s="405"/>
      <c r="G1143" s="1">
        <f>+G1142+E1143-F1143</f>
        <v>-23.599999999999966</v>
      </c>
    </row>
    <row r="1144" spans="2:7">
      <c r="B1144" s="405"/>
      <c r="C1144" s="405"/>
      <c r="G1144" s="1">
        <f>+G1143+E1144-F1144</f>
        <v>-23.599999999999966</v>
      </c>
    </row>
    <row r="1145" spans="2:7">
      <c r="B1145" s="405"/>
      <c r="C1145" s="405"/>
      <c r="G1145" s="1">
        <f>+G1144+E1145-F1145</f>
        <v>-23.599999999999966</v>
      </c>
    </row>
    <row r="1146" spans="2:7">
      <c r="B1146" s="405"/>
      <c r="C1146" s="405"/>
      <c r="G1146" s="1">
        <f>+G1145+E1146-F1146</f>
        <v>-23.599999999999966</v>
      </c>
    </row>
    <row r="1147" spans="2:7">
      <c r="B1147" s="405"/>
      <c r="C1147" s="405"/>
      <c r="G1147" s="1">
        <f>+G1146+E1147-F1147</f>
        <v>-23.599999999999966</v>
      </c>
    </row>
    <row r="1148" spans="2:7">
      <c r="B1148" s="405"/>
      <c r="C1148" s="405"/>
      <c r="G1148" s="1">
        <f>+G1147+E1148-F1148</f>
        <v>-23.599999999999966</v>
      </c>
    </row>
    <row r="1149" spans="2:7">
      <c r="B1149" s="405"/>
      <c r="C1149" s="405"/>
      <c r="G1149" s="1">
        <f>+G1148+E1149-F1149</f>
        <v>-23.599999999999966</v>
      </c>
    </row>
    <row r="1150" spans="2:7">
      <c r="B1150" s="405"/>
      <c r="C1150" s="405"/>
      <c r="G1150" s="1">
        <f>+G1149+E1150-F1150</f>
        <v>-23.599999999999966</v>
      </c>
    </row>
    <row r="1151" spans="2:7">
      <c r="B1151" s="405"/>
      <c r="C1151" s="405"/>
      <c r="G1151" s="1">
        <f>+G1150+E1151-F1151</f>
        <v>-23.599999999999966</v>
      </c>
    </row>
    <row r="1152" spans="2:7">
      <c r="B1152" s="405"/>
      <c r="C1152" s="405"/>
      <c r="G1152" s="1">
        <f>+G1151+E1152-F1152</f>
        <v>-23.599999999999966</v>
      </c>
    </row>
    <row r="1153" spans="2:7">
      <c r="B1153" s="405"/>
      <c r="C1153" s="405"/>
      <c r="G1153" s="1">
        <f>+G1152+E1153-F1153</f>
        <v>-23.599999999999966</v>
      </c>
    </row>
    <row r="1154" spans="2:7">
      <c r="B1154" s="405"/>
      <c r="C1154" s="405"/>
      <c r="G1154" s="1">
        <f>+G1153+E1154-F1154</f>
        <v>-23.599999999999966</v>
      </c>
    </row>
    <row r="1155" spans="2:7">
      <c r="B1155" s="405"/>
      <c r="C1155" s="405"/>
      <c r="G1155" s="1">
        <f>+G1154+E1155-F1155</f>
        <v>-23.599999999999966</v>
      </c>
    </row>
    <row r="1156" spans="2:7">
      <c r="B1156" s="405"/>
      <c r="C1156" s="405"/>
      <c r="G1156" s="1">
        <f>+G1155+E1156-F1156</f>
        <v>-23.599999999999966</v>
      </c>
    </row>
    <row r="1157" spans="2:7">
      <c r="B1157" s="405"/>
      <c r="C1157" s="405"/>
      <c r="G1157" s="1">
        <f>+G1156+E1157-F1157</f>
        <v>-23.599999999999966</v>
      </c>
    </row>
    <row r="1158" spans="2:7">
      <c r="B1158" s="405"/>
      <c r="C1158" s="405"/>
      <c r="G1158" s="1">
        <f>+G1157+E1158-F1158</f>
        <v>-23.599999999999966</v>
      </c>
    </row>
    <row r="1159" spans="2:7">
      <c r="B1159" s="405"/>
      <c r="C1159" s="405"/>
      <c r="G1159" s="1">
        <f>+G1158+E1159-F1159</f>
        <v>-23.599999999999966</v>
      </c>
    </row>
    <row r="1160" spans="2:7">
      <c r="B1160" s="405"/>
      <c r="C1160" s="405"/>
      <c r="G1160" s="1">
        <f>+G1159+E1160-F1160</f>
        <v>-23.599999999999966</v>
      </c>
    </row>
    <row r="1161" spans="2:7">
      <c r="B1161" s="405"/>
      <c r="C1161" s="405"/>
      <c r="G1161" s="1">
        <f>+G1160+E1161-F1161</f>
        <v>-23.599999999999966</v>
      </c>
    </row>
    <row r="1162" spans="2:7">
      <c r="B1162" s="405"/>
      <c r="C1162" s="405"/>
      <c r="G1162" s="1">
        <f>+G1161+E1162-F1162</f>
        <v>-23.599999999999966</v>
      </c>
    </row>
    <row r="1163" spans="2:7">
      <c r="B1163" s="405"/>
      <c r="C1163" s="405"/>
      <c r="G1163" s="1">
        <f>+G1162+E1163-F1163</f>
        <v>-23.599999999999966</v>
      </c>
    </row>
    <row r="1164" spans="2:7">
      <c r="B1164" s="405"/>
      <c r="C1164" s="405"/>
      <c r="G1164" s="1">
        <f>+G1163+E1164-F1164</f>
        <v>-23.599999999999966</v>
      </c>
    </row>
    <row r="1165" spans="2:7">
      <c r="B1165" s="405"/>
      <c r="C1165" s="405"/>
      <c r="G1165" s="1">
        <f>+G1164+E1165-F1165</f>
        <v>-23.599999999999966</v>
      </c>
    </row>
    <row r="1166" spans="2:7">
      <c r="B1166" s="405"/>
      <c r="C1166" s="405"/>
      <c r="G1166" s="1">
        <f>+G1165+E1166-F1166</f>
        <v>-23.599999999999966</v>
      </c>
    </row>
    <row r="1167" spans="2:7">
      <c r="B1167" s="405"/>
      <c r="C1167" s="405"/>
      <c r="G1167" s="1">
        <f>+G1166+E1167-F1167</f>
        <v>-23.599999999999966</v>
      </c>
    </row>
    <row r="1168" spans="2:7">
      <c r="B1168" s="405"/>
      <c r="C1168" s="405"/>
      <c r="G1168" s="1">
        <f>+G1167+E1168-F1168</f>
        <v>-23.599999999999966</v>
      </c>
    </row>
    <row r="1169" spans="2:7">
      <c r="B1169" s="405"/>
      <c r="C1169" s="405"/>
      <c r="G1169" s="1">
        <f>+G1168+E1169-F1169</f>
        <v>-23.599999999999966</v>
      </c>
    </row>
    <row r="1170" spans="2:7">
      <c r="B1170" s="405"/>
      <c r="C1170" s="405"/>
      <c r="G1170" s="1">
        <f>+G1169+E1170-F1170</f>
        <v>-23.599999999999966</v>
      </c>
    </row>
    <row r="1171" spans="2:7">
      <c r="B1171" s="405"/>
      <c r="C1171" s="405"/>
      <c r="G1171" s="1">
        <f>+G1170+E1171-F1171</f>
        <v>-23.599999999999966</v>
      </c>
    </row>
    <row r="1172" spans="2:7">
      <c r="B1172" s="405"/>
      <c r="C1172" s="405"/>
      <c r="G1172" s="1">
        <f>+G1171+E1172-F1172</f>
        <v>-23.599999999999966</v>
      </c>
    </row>
    <row r="1173" spans="2:7">
      <c r="B1173" s="405"/>
      <c r="C1173" s="405"/>
      <c r="G1173" s="1">
        <f>+G1172+E1173-F1173</f>
        <v>-23.599999999999966</v>
      </c>
    </row>
    <row r="1174" spans="2:7">
      <c r="B1174" s="405"/>
      <c r="C1174" s="405"/>
      <c r="G1174" s="1">
        <f>+G1173+E1174-F1174</f>
        <v>-23.599999999999966</v>
      </c>
    </row>
    <row r="1175" spans="2:7">
      <c r="B1175" s="405"/>
      <c r="C1175" s="405"/>
      <c r="G1175" s="1">
        <f>+G1174+E1175-F1175</f>
        <v>-23.599999999999966</v>
      </c>
    </row>
    <row r="1176" spans="2:7">
      <c r="B1176" s="405"/>
      <c r="C1176" s="405"/>
      <c r="G1176" s="1">
        <f>+G1175+E1176-F1176</f>
        <v>-23.599999999999966</v>
      </c>
    </row>
    <row r="1177" spans="2:7">
      <c r="B1177" s="405"/>
      <c r="C1177" s="405"/>
      <c r="G1177" s="1">
        <f>+G1176+E1177-F1177</f>
        <v>-23.599999999999966</v>
      </c>
    </row>
    <row r="1178" spans="2:7">
      <c r="B1178" s="405"/>
      <c r="C1178" s="405"/>
      <c r="G1178" s="1">
        <f>+G1177+E1178-F1178</f>
        <v>-23.599999999999966</v>
      </c>
    </row>
    <row r="1179" spans="2:7">
      <c r="B1179" s="405"/>
      <c r="C1179" s="405"/>
      <c r="G1179" s="1">
        <f>+G1178+E1179-F1179</f>
        <v>-23.599999999999966</v>
      </c>
    </row>
    <row r="1180" spans="2:7">
      <c r="B1180" s="405"/>
      <c r="C1180" s="405"/>
      <c r="G1180" s="1">
        <f>+G1179+E1180-F1180</f>
        <v>-23.599999999999966</v>
      </c>
    </row>
    <row r="1181" spans="2:7">
      <c r="B1181" s="405"/>
      <c r="C1181" s="405"/>
      <c r="G1181" s="1">
        <f>+G1180+E1181-F1181</f>
        <v>-23.599999999999966</v>
      </c>
    </row>
    <row r="1182" spans="2:7">
      <c r="B1182" s="405"/>
      <c r="C1182" s="405"/>
      <c r="G1182" s="1">
        <f>+G1181+E1182-F1182</f>
        <v>-23.599999999999966</v>
      </c>
    </row>
    <row r="1183" spans="2:7">
      <c r="B1183" s="405"/>
      <c r="C1183" s="405"/>
      <c r="G1183" s="1">
        <f>+G1182+E1183-F1183</f>
        <v>-23.599999999999966</v>
      </c>
    </row>
    <row r="1184" spans="2:7">
      <c r="B1184" s="405"/>
      <c r="C1184" s="405"/>
      <c r="G1184" s="1">
        <f>+G1183+E1184-F1184</f>
        <v>-23.599999999999966</v>
      </c>
    </row>
    <row r="1185" spans="2:7">
      <c r="B1185" s="405"/>
      <c r="C1185" s="405"/>
      <c r="G1185" s="1">
        <f>+G1184+E1185-F1185</f>
        <v>-23.599999999999966</v>
      </c>
    </row>
    <row r="1186" spans="2:7">
      <c r="B1186" s="405"/>
      <c r="C1186" s="405"/>
      <c r="G1186" s="1">
        <f>+G1185+E1186-F1186</f>
        <v>-23.599999999999966</v>
      </c>
    </row>
    <row r="1187" spans="2:7">
      <c r="B1187" s="405"/>
      <c r="C1187" s="405"/>
      <c r="G1187" s="1">
        <f>+G1186+E1187-F1187</f>
        <v>-23.599999999999966</v>
      </c>
    </row>
    <row r="1188" spans="2:7">
      <c r="B1188" s="405"/>
      <c r="C1188" s="405"/>
      <c r="G1188" s="1">
        <f>+G1187+E1188-F1188</f>
        <v>-23.599999999999966</v>
      </c>
    </row>
    <row r="1189" spans="2:7">
      <c r="B1189" s="405"/>
      <c r="C1189" s="405"/>
      <c r="G1189" s="1">
        <f>+G1188+E1189-F1189</f>
        <v>-23.599999999999966</v>
      </c>
    </row>
    <row r="1190" spans="2:7">
      <c r="B1190" s="405"/>
      <c r="C1190" s="405"/>
      <c r="G1190" s="1">
        <f>+G1189+E1190-F1190</f>
        <v>-23.599999999999966</v>
      </c>
    </row>
    <row r="1191" spans="2:7">
      <c r="B1191" s="405"/>
      <c r="C1191" s="405"/>
      <c r="G1191" s="1">
        <f>+G1190+E1191-F1191</f>
        <v>-23.599999999999966</v>
      </c>
    </row>
    <row r="1192" spans="2:7">
      <c r="B1192" s="405"/>
      <c r="C1192" s="405"/>
      <c r="G1192" s="1">
        <f>+G1191+E1192-F1192</f>
        <v>-23.599999999999966</v>
      </c>
    </row>
    <row r="1193" spans="2:7">
      <c r="B1193" s="405"/>
      <c r="C1193" s="405"/>
      <c r="G1193" s="1">
        <f>+G1192+E1193-F1193</f>
        <v>-23.599999999999966</v>
      </c>
    </row>
    <row r="1194" spans="2:7">
      <c r="B1194" s="405"/>
      <c r="C1194" s="405"/>
      <c r="G1194" s="1">
        <f>+G1193+E1194-F1194</f>
        <v>-23.599999999999966</v>
      </c>
    </row>
    <row r="1195" spans="2:7">
      <c r="B1195" s="405"/>
      <c r="C1195" s="405"/>
      <c r="G1195" s="1">
        <f>+G1194+E1195-F1195</f>
        <v>-23.599999999999966</v>
      </c>
    </row>
    <row r="1196" spans="2:7">
      <c r="B1196" s="405"/>
      <c r="C1196" s="405"/>
      <c r="G1196" s="1">
        <f>+G1195+E1196-F1196</f>
        <v>-23.599999999999966</v>
      </c>
    </row>
    <row r="1197" spans="2:7">
      <c r="B1197" s="405"/>
      <c r="C1197" s="405"/>
      <c r="G1197" s="1">
        <f>+G1196+E1197-F1197</f>
        <v>-23.599999999999966</v>
      </c>
    </row>
    <row r="1198" spans="2:7">
      <c r="B1198" s="405"/>
      <c r="C1198" s="405"/>
      <c r="G1198" s="1">
        <f>+G1197+E1198-F1198</f>
        <v>-23.599999999999966</v>
      </c>
    </row>
    <row r="1199" spans="2:7">
      <c r="B1199" s="405"/>
      <c r="C1199" s="405"/>
      <c r="G1199" s="1">
        <f>+G1198+E1199-F1199</f>
        <v>-23.599999999999966</v>
      </c>
    </row>
    <row r="1200" spans="2:7">
      <c r="B1200" s="405"/>
      <c r="C1200" s="405"/>
      <c r="G1200" s="1">
        <f>+G1199+E1200-F1200</f>
        <v>-23.599999999999966</v>
      </c>
    </row>
    <row r="1201" spans="2:7">
      <c r="B1201" s="405"/>
      <c r="C1201" s="405"/>
      <c r="G1201" s="1">
        <f>+G1200+E1201-F1201</f>
        <v>-23.599999999999966</v>
      </c>
    </row>
    <row r="1202" spans="2:7">
      <c r="B1202" s="405"/>
      <c r="C1202" s="405"/>
      <c r="G1202" s="1">
        <f>+G1201+E1202-F1202</f>
        <v>-23.599999999999966</v>
      </c>
    </row>
    <row r="1203" spans="2:7">
      <c r="B1203" s="405"/>
      <c r="C1203" s="405"/>
      <c r="G1203" s="1">
        <f>+G1202+E1203-F1203</f>
        <v>-23.599999999999966</v>
      </c>
    </row>
    <row r="1204" spans="2:7">
      <c r="B1204" s="405"/>
      <c r="C1204" s="405"/>
      <c r="G1204" s="1">
        <f>+G1203+E1204-F1204</f>
        <v>-23.599999999999966</v>
      </c>
    </row>
    <row r="1205" spans="2:7">
      <c r="B1205" s="405"/>
      <c r="C1205" s="405"/>
      <c r="G1205" s="1">
        <f>+G1204+E1205-F1205</f>
        <v>-23.599999999999966</v>
      </c>
    </row>
    <row r="1206" spans="2:7">
      <c r="B1206" s="405"/>
      <c r="C1206" s="405"/>
      <c r="G1206" s="1">
        <f>+G1205+E1206-F1206</f>
        <v>-23.599999999999966</v>
      </c>
    </row>
    <row r="1207" spans="2:7">
      <c r="B1207" s="405"/>
      <c r="C1207" s="405"/>
      <c r="G1207" s="1">
        <f>+G1206+E1207-F1207</f>
        <v>-23.599999999999966</v>
      </c>
    </row>
    <row r="1208" spans="2:7">
      <c r="B1208" s="405"/>
      <c r="C1208" s="405"/>
      <c r="G1208" s="1">
        <f>+G1207+E1208-F1208</f>
        <v>-23.599999999999966</v>
      </c>
    </row>
    <row r="1209" spans="2:7">
      <c r="B1209" s="405"/>
      <c r="C1209" s="405"/>
      <c r="G1209" s="1">
        <f>+G1208+E1209-F1209</f>
        <v>-23.599999999999966</v>
      </c>
    </row>
    <row r="1210" spans="2:7">
      <c r="B1210" s="405"/>
      <c r="C1210" s="405"/>
      <c r="G1210" s="1">
        <f>+G1209+E1210-F1210</f>
        <v>-23.599999999999966</v>
      </c>
    </row>
    <row r="1211" spans="2:7">
      <c r="B1211" s="405"/>
      <c r="C1211" s="405"/>
      <c r="G1211" s="1">
        <f>+G1210+E1211-F1211</f>
        <v>-23.599999999999966</v>
      </c>
    </row>
    <row r="1212" spans="2:7">
      <c r="B1212" s="405"/>
      <c r="C1212" s="405"/>
      <c r="G1212" s="1">
        <f>+G1211+E1212-F1212</f>
        <v>-23.599999999999966</v>
      </c>
    </row>
    <row r="1213" spans="2:7">
      <c r="B1213" s="405"/>
      <c r="C1213" s="405"/>
      <c r="G1213" s="1">
        <f>+G1212+E1213-F1213</f>
        <v>-23.599999999999966</v>
      </c>
    </row>
    <row r="1214" spans="2:7">
      <c r="B1214" s="405"/>
      <c r="C1214" s="405"/>
      <c r="G1214" s="1">
        <f>+G1213+E1214-F1214</f>
        <v>-23.599999999999966</v>
      </c>
    </row>
    <row r="1215" spans="2:7">
      <c r="B1215" s="405"/>
      <c r="C1215" s="405"/>
      <c r="G1215" s="1">
        <f>+G1214+E1215-F1215</f>
        <v>-23.599999999999966</v>
      </c>
    </row>
    <row r="1216" spans="2:7">
      <c r="B1216" s="405"/>
      <c r="C1216" s="405"/>
      <c r="G1216" s="1">
        <f>+G1215+E1216-F1216</f>
        <v>-23.599999999999966</v>
      </c>
    </row>
    <row r="1217" spans="2:7">
      <c r="B1217" s="405"/>
      <c r="C1217" s="405"/>
      <c r="G1217" s="1">
        <f>+G1216+E1217-F1217</f>
        <v>-23.599999999999966</v>
      </c>
    </row>
    <row r="1218" spans="2:7">
      <c r="B1218" s="405"/>
      <c r="C1218" s="405"/>
      <c r="G1218" s="1">
        <f>+G1217+E1218-F1218</f>
        <v>-23.599999999999966</v>
      </c>
    </row>
    <row r="1219" spans="2:7">
      <c r="B1219" s="405"/>
      <c r="C1219" s="405"/>
      <c r="G1219" s="1">
        <f>+G1218+E1219-F1219</f>
        <v>-23.599999999999966</v>
      </c>
    </row>
    <row r="1220" spans="2:7">
      <c r="B1220" s="405"/>
      <c r="C1220" s="405"/>
      <c r="G1220" s="1">
        <f>+G1219+E1220-F1220</f>
        <v>-23.599999999999966</v>
      </c>
    </row>
    <row r="1221" spans="2:7">
      <c r="B1221" s="405"/>
      <c r="C1221" s="405"/>
      <c r="G1221" s="1">
        <f>+G1220+E1221-F1221</f>
        <v>-23.599999999999966</v>
      </c>
    </row>
    <row r="1222" spans="2:7">
      <c r="B1222" s="405"/>
      <c r="C1222" s="405"/>
      <c r="G1222" s="1">
        <f>+G1221+E1222-F1222</f>
        <v>-23.599999999999966</v>
      </c>
    </row>
    <row r="1223" spans="2:7">
      <c r="B1223" s="405"/>
      <c r="C1223" s="405"/>
      <c r="G1223" s="1">
        <f>+G1222+E1223-F1223</f>
        <v>-23.599999999999966</v>
      </c>
    </row>
    <row r="1224" spans="2:7">
      <c r="B1224" s="405"/>
      <c r="C1224" s="405"/>
      <c r="G1224" s="1">
        <f>+G1223+E1224-F1224</f>
        <v>-23.599999999999966</v>
      </c>
    </row>
    <row r="1225" spans="2:7">
      <c r="B1225" s="405"/>
      <c r="C1225" s="405"/>
      <c r="G1225" s="1">
        <f>+G1224+E1225-F1225</f>
        <v>-23.599999999999966</v>
      </c>
    </row>
    <row r="1226" spans="2:7">
      <c r="B1226" s="405"/>
      <c r="C1226" s="405"/>
      <c r="G1226" s="1">
        <f>+G1225+E1226-F1226</f>
        <v>-23.599999999999966</v>
      </c>
    </row>
    <row r="1227" spans="2:7">
      <c r="B1227" s="405"/>
      <c r="C1227" s="405"/>
      <c r="G1227" s="1">
        <f>+G1226+E1227-F1227</f>
        <v>-23.599999999999966</v>
      </c>
    </row>
    <row r="1228" spans="2:7">
      <c r="B1228" s="405"/>
      <c r="C1228" s="405"/>
      <c r="G1228" s="1">
        <f>+G1227+E1228-F1228</f>
        <v>-23.599999999999966</v>
      </c>
    </row>
    <row r="1229" spans="2:7">
      <c r="B1229" s="405"/>
      <c r="C1229" s="405"/>
      <c r="G1229" s="1">
        <f>+G1228+E1229-F1229</f>
        <v>-23.599999999999966</v>
      </c>
    </row>
    <row r="1230" spans="2:7">
      <c r="B1230" s="405"/>
      <c r="C1230" s="405"/>
      <c r="G1230" s="1">
        <f>+G1229+E1230-F1230</f>
        <v>-23.599999999999966</v>
      </c>
    </row>
    <row r="1231" spans="2:7">
      <c r="B1231" s="405"/>
      <c r="C1231" s="405"/>
      <c r="G1231" s="1">
        <f>+G1230+E1231-F1231</f>
        <v>-23.599999999999966</v>
      </c>
    </row>
    <row r="1232" spans="2:7">
      <c r="B1232" s="405"/>
      <c r="C1232" s="405"/>
      <c r="G1232" s="1">
        <f>+G1231+E1232-F1232</f>
        <v>-23.599999999999966</v>
      </c>
    </row>
    <row r="1233" spans="2:7">
      <c r="B1233" s="405"/>
      <c r="C1233" s="405"/>
      <c r="G1233" s="1">
        <f>+G1232+E1233-F1233</f>
        <v>-23.599999999999966</v>
      </c>
    </row>
    <row r="1234" spans="2:7">
      <c r="B1234" s="405"/>
      <c r="C1234" s="405"/>
      <c r="G1234" s="1">
        <f>+G1233+E1234-F1234</f>
        <v>-23.599999999999966</v>
      </c>
    </row>
    <row r="1235" spans="2:7">
      <c r="B1235" s="405"/>
      <c r="C1235" s="405"/>
      <c r="G1235" s="1">
        <f>+G1234+E1235-F1235</f>
        <v>-23.599999999999966</v>
      </c>
    </row>
    <row r="1236" spans="2:7">
      <c r="B1236" s="405"/>
      <c r="C1236" s="405"/>
      <c r="G1236" s="1">
        <f>+G1235+E1236-F1236</f>
        <v>-23.599999999999966</v>
      </c>
    </row>
    <row r="1237" spans="2:7">
      <c r="B1237" s="405"/>
      <c r="C1237" s="405"/>
      <c r="G1237" s="1">
        <f>+G1236+E1237-F1237</f>
        <v>-23.599999999999966</v>
      </c>
    </row>
    <row r="1238" spans="2:7">
      <c r="B1238" s="405"/>
      <c r="C1238" s="405"/>
      <c r="G1238" s="1">
        <f>+G1237+E1238-F1238</f>
        <v>-23.599999999999966</v>
      </c>
    </row>
    <row r="1239" spans="2:7">
      <c r="B1239" s="405"/>
      <c r="C1239" s="405"/>
      <c r="G1239" s="1">
        <f>+G1238+E1239-F1239</f>
        <v>-23.599999999999966</v>
      </c>
    </row>
    <row r="1240" spans="2:7">
      <c r="B1240" s="405"/>
      <c r="C1240" s="405"/>
      <c r="G1240" s="1">
        <f>+G1239+E1240-F1240</f>
        <v>-23.599999999999966</v>
      </c>
    </row>
    <row r="1241" spans="2:7">
      <c r="B1241" s="405"/>
      <c r="C1241" s="405"/>
      <c r="G1241" s="1">
        <f>+G1240+E1241-F1241</f>
        <v>-23.599999999999966</v>
      </c>
    </row>
    <row r="1242" spans="2:7">
      <c r="B1242" s="405"/>
      <c r="C1242" s="405"/>
      <c r="G1242" s="1">
        <f>+G1241+E1242-F1242</f>
        <v>-23.599999999999966</v>
      </c>
    </row>
    <row r="1243" spans="2:7">
      <c r="B1243" s="405"/>
      <c r="C1243" s="405"/>
      <c r="G1243" s="1">
        <f>+G1242+E1243-F1243</f>
        <v>-23.599999999999966</v>
      </c>
    </row>
    <row r="1244" spans="2:7">
      <c r="B1244" s="405"/>
      <c r="C1244" s="405"/>
      <c r="G1244" s="1">
        <f>+G1243+E1244-F1244</f>
        <v>-23.599999999999966</v>
      </c>
    </row>
    <row r="1245" spans="2:7">
      <c r="B1245" s="405"/>
      <c r="C1245" s="405"/>
      <c r="G1245" s="1">
        <f>+G1244+E1245-F1245</f>
        <v>-23.599999999999966</v>
      </c>
    </row>
    <row r="1246" spans="2:7">
      <c r="B1246" s="405"/>
      <c r="C1246" s="405"/>
      <c r="G1246" s="1">
        <f>+G1245+E1246-F1246</f>
        <v>-23.599999999999966</v>
      </c>
    </row>
    <row r="1247" spans="2:7">
      <c r="B1247" s="405"/>
      <c r="C1247" s="405"/>
      <c r="G1247" s="1">
        <f>+G1246+E1247-F1247</f>
        <v>-23.599999999999966</v>
      </c>
    </row>
    <row r="1248" spans="2:7">
      <c r="B1248" s="405"/>
      <c r="C1248" s="405"/>
      <c r="G1248" s="1">
        <f>+G1247+E1248-F1248</f>
        <v>-23.599999999999966</v>
      </c>
    </row>
    <row r="1249" spans="2:7">
      <c r="B1249" s="405"/>
      <c r="C1249" s="405"/>
      <c r="G1249" s="1">
        <f>+G1248+E1249-F1249</f>
        <v>-23.599999999999966</v>
      </c>
    </row>
    <row r="1250" spans="2:7">
      <c r="B1250" s="405"/>
      <c r="C1250" s="405"/>
      <c r="G1250" s="1">
        <f>+G1249+E1250-F1250</f>
        <v>-23.599999999999966</v>
      </c>
    </row>
    <row r="1251" spans="2:7">
      <c r="B1251" s="405"/>
      <c r="C1251" s="405"/>
      <c r="G1251" s="1">
        <f>+G1250+E1251-F1251</f>
        <v>-23.599999999999966</v>
      </c>
    </row>
    <row r="1252" spans="2:7">
      <c r="B1252" s="405"/>
      <c r="C1252" s="405"/>
      <c r="G1252" s="1">
        <f>+G1251+E1252-F1252</f>
        <v>-23.599999999999966</v>
      </c>
    </row>
    <row r="1253" spans="2:7">
      <c r="B1253" s="405"/>
      <c r="C1253" s="405"/>
      <c r="G1253" s="1">
        <f>+G1252+E1253-F1253</f>
        <v>-23.599999999999966</v>
      </c>
    </row>
    <row r="1254" spans="2:7">
      <c r="B1254" s="405"/>
      <c r="C1254" s="405"/>
      <c r="G1254" s="1">
        <f>+G1253+E1254-F1254</f>
        <v>-23.599999999999966</v>
      </c>
    </row>
    <row r="1255" spans="2:7">
      <c r="B1255" s="405"/>
      <c r="C1255" s="405"/>
      <c r="G1255" s="1">
        <f>+G1254+E1255-F1255</f>
        <v>-23.599999999999966</v>
      </c>
    </row>
    <row r="1256" spans="2:7">
      <c r="B1256" s="405"/>
      <c r="C1256" s="405"/>
      <c r="G1256" s="1">
        <f>+G1255+E1256-F1256</f>
        <v>-23.599999999999966</v>
      </c>
    </row>
    <row r="1257" spans="2:7">
      <c r="B1257" s="405"/>
      <c r="C1257" s="405"/>
      <c r="G1257" s="1">
        <f>+G1256+E1257-F1257</f>
        <v>-23.599999999999966</v>
      </c>
    </row>
    <row r="1258" spans="2:7">
      <c r="B1258" s="405"/>
      <c r="C1258" s="405"/>
      <c r="G1258" s="1">
        <f>+G1257+E1258-F1258</f>
        <v>-23.599999999999966</v>
      </c>
    </row>
    <row r="1259" spans="2:7">
      <c r="B1259" s="405"/>
      <c r="C1259" s="405"/>
      <c r="G1259" s="1">
        <f>+G1258+E1259-F1259</f>
        <v>-23.599999999999966</v>
      </c>
    </row>
    <row r="1260" spans="2:7">
      <c r="B1260" s="405"/>
      <c r="C1260" s="405"/>
      <c r="G1260" s="1">
        <f>+G1259+E1260-F1260</f>
        <v>-23.599999999999966</v>
      </c>
    </row>
    <row r="1261" spans="2:7">
      <c r="B1261" s="405"/>
      <c r="C1261" s="405"/>
      <c r="G1261" s="1">
        <f>+G1260+E1261-F1261</f>
        <v>-23.599999999999966</v>
      </c>
    </row>
    <row r="1262" spans="2:7">
      <c r="B1262" s="405"/>
      <c r="C1262" s="405"/>
      <c r="G1262" s="1">
        <f>+G1261+E1262-F1262</f>
        <v>-23.599999999999966</v>
      </c>
    </row>
    <row r="1263" spans="2:7">
      <c r="B1263" s="405"/>
      <c r="C1263" s="405"/>
      <c r="G1263" s="1">
        <f>+G1262+E1263-F1263</f>
        <v>-23.599999999999966</v>
      </c>
    </row>
    <row r="1264" spans="2:7">
      <c r="B1264" s="405"/>
      <c r="C1264" s="405"/>
      <c r="G1264" s="1">
        <f>+G1263+E1264-F1264</f>
        <v>-23.599999999999966</v>
      </c>
    </row>
    <row r="1265" spans="2:7">
      <c r="B1265" s="405"/>
      <c r="C1265" s="405"/>
      <c r="G1265" s="1">
        <f>+G1264+E1265-F1265</f>
        <v>-23.599999999999966</v>
      </c>
    </row>
    <row r="1266" spans="2:7">
      <c r="B1266" s="405"/>
      <c r="C1266" s="405"/>
      <c r="G1266" s="1">
        <f>+G1265+E1266-F1266</f>
        <v>-23.599999999999966</v>
      </c>
    </row>
    <row r="1267" spans="2:7">
      <c r="B1267" s="405"/>
      <c r="C1267" s="405"/>
      <c r="G1267" s="1">
        <f>+G1266+E1267-F1267</f>
        <v>-23.599999999999966</v>
      </c>
    </row>
    <row r="1268" spans="2:7">
      <c r="B1268" s="405"/>
      <c r="C1268" s="405"/>
      <c r="G1268" s="1">
        <f>+G1267+E1268-F1268</f>
        <v>-23.599999999999966</v>
      </c>
    </row>
    <row r="1269" spans="2:7">
      <c r="B1269" s="405"/>
      <c r="C1269" s="405"/>
      <c r="G1269" s="1">
        <f>+G1268+E1269-F1269</f>
        <v>-23.599999999999966</v>
      </c>
    </row>
    <row r="1270" spans="2:7">
      <c r="B1270" s="405"/>
      <c r="C1270" s="405"/>
      <c r="G1270" s="1">
        <f>+G1269+E1270-F1270</f>
        <v>-23.599999999999966</v>
      </c>
    </row>
    <row r="1271" spans="2:7">
      <c r="B1271" s="405"/>
      <c r="C1271" s="405"/>
      <c r="G1271" s="1">
        <f>+G1270+E1271-F1271</f>
        <v>-23.599999999999966</v>
      </c>
    </row>
    <row r="1272" spans="2:7">
      <c r="B1272" s="405"/>
      <c r="C1272" s="405"/>
      <c r="G1272" s="1">
        <f>+G1271+E1272-F1272</f>
        <v>-23.599999999999966</v>
      </c>
    </row>
    <row r="1273" spans="2:7">
      <c r="B1273" s="405"/>
      <c r="C1273" s="405"/>
      <c r="G1273" s="1">
        <f>+G1272+E1273-F1273</f>
        <v>-23.599999999999966</v>
      </c>
    </row>
    <row r="1274" spans="2:7">
      <c r="B1274" s="405"/>
      <c r="C1274" s="405"/>
      <c r="G1274" s="1">
        <f>+G1273+E1274-F1274</f>
        <v>-23.599999999999966</v>
      </c>
    </row>
    <row r="1275" spans="2:7">
      <c r="B1275" s="405"/>
      <c r="C1275" s="405"/>
      <c r="G1275" s="1">
        <f>+G1274+E1275-F1275</f>
        <v>-23.599999999999966</v>
      </c>
    </row>
    <row r="1276" spans="2:7">
      <c r="B1276" s="405"/>
      <c r="C1276" s="405"/>
      <c r="G1276" s="1">
        <f>+G1275+E1276-F1276</f>
        <v>-23.599999999999966</v>
      </c>
    </row>
    <row r="1277" spans="2:7">
      <c r="B1277" s="405"/>
      <c r="C1277" s="405"/>
      <c r="G1277" s="1">
        <f>+G1276+E1277-F1277</f>
        <v>-23.599999999999966</v>
      </c>
    </row>
    <row r="1278" spans="2:7">
      <c r="B1278" s="405"/>
      <c r="C1278" s="405"/>
      <c r="G1278" s="1">
        <f>+G1277+E1278-F1278</f>
        <v>-23.599999999999966</v>
      </c>
    </row>
    <row r="1279" spans="2:7">
      <c r="B1279" s="405"/>
      <c r="C1279" s="405"/>
      <c r="G1279" s="1">
        <f>+G1278+E1279-F1279</f>
        <v>-23.599999999999966</v>
      </c>
    </row>
    <row r="1280" spans="2:7">
      <c r="B1280" s="405"/>
      <c r="C1280" s="405"/>
      <c r="G1280" s="1">
        <f>+G1279+E1280-F1280</f>
        <v>-23.599999999999966</v>
      </c>
    </row>
    <row r="1281" spans="2:7">
      <c r="B1281" s="405"/>
      <c r="C1281" s="405"/>
      <c r="G1281" s="1">
        <f>+G1280+E1281-F1281</f>
        <v>-23.599999999999966</v>
      </c>
    </row>
    <row r="1282" spans="2:7">
      <c r="B1282" s="405"/>
      <c r="C1282" s="405"/>
      <c r="G1282" s="1">
        <f>+G1281+E1282-F1282</f>
        <v>-23.599999999999966</v>
      </c>
    </row>
    <row r="1283" spans="2:7">
      <c r="B1283" s="405"/>
      <c r="C1283" s="405"/>
      <c r="G1283" s="1">
        <f>+G1282+E1283-F1283</f>
        <v>-23.599999999999966</v>
      </c>
    </row>
    <row r="1284" spans="2:7">
      <c r="B1284" s="405"/>
      <c r="C1284" s="405"/>
      <c r="G1284" s="1">
        <f>+G1283+E1284-F1284</f>
        <v>-23.599999999999966</v>
      </c>
    </row>
    <row r="1285" spans="2:7">
      <c r="B1285" s="405"/>
      <c r="C1285" s="405"/>
      <c r="G1285" s="1">
        <f>+G1284+E1285-F1285</f>
        <v>-23.599999999999966</v>
      </c>
    </row>
    <row r="1286" spans="2:7">
      <c r="B1286" s="405"/>
      <c r="C1286" s="405"/>
      <c r="G1286" s="1">
        <f>+G1285+E1286-F1286</f>
        <v>-23.599999999999966</v>
      </c>
    </row>
    <row r="1287" spans="2:7">
      <c r="B1287" s="405"/>
      <c r="C1287" s="405"/>
      <c r="G1287" s="1">
        <f>+G1286+E1287-F1287</f>
        <v>-23.599999999999966</v>
      </c>
    </row>
    <row r="1288" spans="2:7">
      <c r="B1288" s="405"/>
      <c r="C1288" s="405"/>
      <c r="G1288" s="1">
        <f>+G1287+E1288-F1288</f>
        <v>-23.599999999999966</v>
      </c>
    </row>
    <row r="1289" spans="2:7">
      <c r="B1289" s="405"/>
      <c r="C1289" s="405"/>
      <c r="G1289" s="1">
        <f>+G1288+E1289-F1289</f>
        <v>-23.599999999999966</v>
      </c>
    </row>
    <row r="1290" spans="2:7">
      <c r="B1290" s="405"/>
      <c r="C1290" s="405"/>
      <c r="G1290" s="1">
        <f>+G1289+E1290-F1290</f>
        <v>-23.599999999999966</v>
      </c>
    </row>
    <row r="1291" spans="2:7">
      <c r="B1291" s="405"/>
      <c r="C1291" s="405"/>
      <c r="G1291" s="1">
        <f>+G1290+E1291-F1291</f>
        <v>-23.599999999999966</v>
      </c>
    </row>
    <row r="1292" spans="2:7">
      <c r="B1292" s="405"/>
      <c r="C1292" s="405"/>
      <c r="G1292" s="1">
        <f>+G1291+E1292-F1292</f>
        <v>-23.599999999999966</v>
      </c>
    </row>
    <row r="1293" spans="2:7">
      <c r="B1293" s="405"/>
      <c r="C1293" s="405"/>
      <c r="G1293" s="1">
        <f>+G1292+E1293-F1293</f>
        <v>-23.599999999999966</v>
      </c>
    </row>
    <row r="1294" spans="2:7">
      <c r="B1294" s="405"/>
      <c r="C1294" s="405"/>
      <c r="G1294" s="1">
        <f>+G1293+E1294-F1294</f>
        <v>-23.599999999999966</v>
      </c>
    </row>
    <row r="1295" spans="2:7">
      <c r="B1295" s="405"/>
      <c r="C1295" s="405"/>
      <c r="G1295" s="1">
        <f>+G1294+E1295-F1295</f>
        <v>-23.599999999999966</v>
      </c>
    </row>
    <row r="1296" spans="2:7">
      <c r="B1296" s="405"/>
      <c r="C1296" s="405"/>
      <c r="G1296" s="1">
        <f>+G1295+E1296-F1296</f>
        <v>-23.599999999999966</v>
      </c>
    </row>
    <row r="1297" spans="2:7">
      <c r="B1297" s="405"/>
      <c r="C1297" s="405"/>
      <c r="G1297" s="1">
        <f>+G1296+E1297-F1297</f>
        <v>-23.599999999999966</v>
      </c>
    </row>
    <row r="1298" spans="2:7">
      <c r="B1298" s="405"/>
      <c r="C1298" s="405"/>
      <c r="G1298" s="1">
        <f>+G1297+E1298-F1298</f>
        <v>-23.599999999999966</v>
      </c>
    </row>
    <row r="1299" spans="2:7">
      <c r="B1299" s="405"/>
      <c r="C1299" s="405"/>
      <c r="G1299" s="1">
        <f>+G1298+E1299-F1299</f>
        <v>-23.599999999999966</v>
      </c>
    </row>
    <row r="1300" spans="2:7">
      <c r="B1300" s="405"/>
      <c r="C1300" s="405"/>
      <c r="G1300" s="1">
        <f>+G1299+E1300-F1300</f>
        <v>-23.599999999999966</v>
      </c>
    </row>
    <row r="1301" spans="2:7">
      <c r="B1301" s="405"/>
      <c r="C1301" s="405"/>
      <c r="G1301" s="1">
        <f>+G1300+E1301-F1301</f>
        <v>-23.599999999999966</v>
      </c>
    </row>
    <row r="1302" spans="2:7">
      <c r="B1302" s="405"/>
      <c r="C1302" s="405"/>
      <c r="G1302" s="1">
        <f>+G1301+E1302-F1302</f>
        <v>-23.599999999999966</v>
      </c>
    </row>
    <row r="1303" spans="2:7">
      <c r="B1303" s="405"/>
      <c r="C1303" s="405"/>
      <c r="G1303" s="1">
        <f>+G1302+E1303-F1303</f>
        <v>-23.599999999999966</v>
      </c>
    </row>
    <row r="1304" spans="2:7">
      <c r="B1304" s="405"/>
      <c r="C1304" s="405"/>
      <c r="G1304" s="1">
        <f>+G1303+E1304-F1304</f>
        <v>-23.599999999999966</v>
      </c>
    </row>
    <row r="1305" spans="2:7">
      <c r="B1305" s="405"/>
      <c r="C1305" s="405"/>
      <c r="G1305" s="1">
        <f>+G1304+E1305-F1305</f>
        <v>-23.599999999999966</v>
      </c>
    </row>
    <row r="1306" spans="2:7">
      <c r="B1306" s="405"/>
      <c r="C1306" s="405"/>
      <c r="G1306" s="1">
        <f>+G1305+E1306-F1306</f>
        <v>-23.599999999999966</v>
      </c>
    </row>
    <row r="1307" spans="2:7">
      <c r="B1307" s="405"/>
      <c r="C1307" s="405"/>
      <c r="G1307" s="1">
        <f>+G1306+E1307-F1307</f>
        <v>-23.599999999999966</v>
      </c>
    </row>
    <row r="1308" spans="2:7">
      <c r="B1308" s="405"/>
      <c r="C1308" s="405"/>
      <c r="G1308" s="1">
        <f>+G1307+E1308-F1308</f>
        <v>-23.599999999999966</v>
      </c>
    </row>
    <row r="1309" spans="2:7">
      <c r="B1309" s="405"/>
      <c r="C1309" s="405"/>
      <c r="G1309" s="1">
        <f>+G1308+E1309-F1309</f>
        <v>-23.599999999999966</v>
      </c>
    </row>
    <row r="1310" spans="2:7">
      <c r="B1310" s="405"/>
      <c r="C1310" s="405"/>
      <c r="G1310" s="1">
        <f>+G1309+E1310-F1310</f>
        <v>-23.599999999999966</v>
      </c>
    </row>
    <row r="1311" spans="2:7">
      <c r="B1311" s="405"/>
      <c r="C1311" s="405"/>
      <c r="G1311" s="1">
        <f>+G1310+E1311-F1311</f>
        <v>-23.599999999999966</v>
      </c>
    </row>
    <row r="1312" spans="2:7">
      <c r="B1312" s="405"/>
      <c r="C1312" s="405"/>
      <c r="G1312" s="1">
        <f>+G1311+E1312-F1312</f>
        <v>-23.599999999999966</v>
      </c>
    </row>
    <row r="1313" spans="2:7">
      <c r="B1313" s="405"/>
      <c r="C1313" s="405"/>
      <c r="G1313" s="1">
        <f>+G1312+E1313-F1313</f>
        <v>-23.599999999999966</v>
      </c>
    </row>
    <row r="1314" spans="2:7">
      <c r="B1314" s="405"/>
      <c r="C1314" s="405"/>
      <c r="G1314" s="1">
        <f>+G1313+E1314-F1314</f>
        <v>-23.599999999999966</v>
      </c>
    </row>
    <row r="1315" spans="2:7">
      <c r="B1315" s="405"/>
      <c r="C1315" s="405"/>
      <c r="G1315" s="1">
        <f>+G1314+E1315-F1315</f>
        <v>-23.599999999999966</v>
      </c>
    </row>
    <row r="1316" spans="2:7">
      <c r="B1316" s="405"/>
      <c r="C1316" s="405"/>
      <c r="G1316" s="1">
        <f>+G1315+E1316-F1316</f>
        <v>-23.599999999999966</v>
      </c>
    </row>
    <row r="1317" spans="2:7">
      <c r="B1317" s="405"/>
      <c r="C1317" s="405"/>
      <c r="G1317" s="1">
        <f>+G1316+E1317-F1317</f>
        <v>-23.599999999999966</v>
      </c>
    </row>
    <row r="1318" spans="2:7">
      <c r="B1318" s="405"/>
      <c r="C1318" s="405"/>
      <c r="G1318" s="1">
        <f>+G1317+E1318-F1318</f>
        <v>-23.599999999999966</v>
      </c>
    </row>
    <row r="1319" spans="2:7">
      <c r="B1319" s="405"/>
      <c r="C1319" s="405"/>
    </row>
    <row r="1320" spans="2:7">
      <c r="B1320" s="405"/>
      <c r="C1320" s="405"/>
    </row>
    <row r="1321" spans="2:7">
      <c r="B1321" s="405"/>
      <c r="C1321" s="405"/>
    </row>
    <row r="1322" spans="2:7">
      <c r="B1322" s="405"/>
      <c r="C1322" s="405"/>
    </row>
  </sheetData>
  <autoFilter ref="A4:G188" xr:uid="{00000000-0009-0000-0000-00001B000000}"/>
  <mergeCells count="3">
    <mergeCell ref="B2:G2"/>
    <mergeCell ref="J579:L579"/>
    <mergeCell ref="J903:L903"/>
  </mergeCells>
  <phoneticPr fontId="20" type="noConversion"/>
  <pageMargins left="0.51181102362204722" right="0.51181102362204722" top="0.55118110236220474" bottom="0.55118110236220474" header="0.31496062992125984" footer="0.31496062992125984"/>
  <pageSetup paperSize="9" scale="80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M1321"/>
  <sheetViews>
    <sheetView topLeftCell="A922" zoomScaleNormal="100" workbookViewId="0">
      <selection activeCell="G932" sqref="G932"/>
    </sheetView>
  </sheetViews>
  <sheetFormatPr defaultColWidth="11.42578125" defaultRowHeight="15"/>
  <cols>
    <col min="1" max="1" width="11.7109375" style="30" bestFit="1" customWidth="1"/>
    <col min="2" max="2" width="14.42578125" style="3" customWidth="1"/>
    <col min="3" max="3" width="16.7109375" style="3" customWidth="1"/>
    <col min="4" max="4" width="47.28515625" bestFit="1" customWidth="1"/>
    <col min="5" max="5" width="11.42578125" style="13"/>
    <col min="6" max="6" width="11.42578125" style="1"/>
    <col min="9" max="9" width="12.28515625" bestFit="1" customWidth="1"/>
    <col min="10" max="10" width="30" bestFit="1" customWidth="1"/>
  </cols>
  <sheetData>
    <row r="2" spans="1:7">
      <c r="B2" s="422" t="s">
        <v>546</v>
      </c>
      <c r="C2" s="422"/>
      <c r="D2" s="422"/>
      <c r="E2" s="422"/>
      <c r="F2" s="422"/>
      <c r="G2" s="422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8" t="s">
        <v>5</v>
      </c>
      <c r="F4" s="8" t="s">
        <v>6</v>
      </c>
      <c r="G4" s="7" t="s">
        <v>7</v>
      </c>
    </row>
    <row r="5" spans="1:7">
      <c r="A5" s="30">
        <v>42736</v>
      </c>
      <c r="B5" s="405" t="s">
        <v>8</v>
      </c>
      <c r="C5" s="405"/>
      <c r="G5" s="1">
        <v>297.10000000000002</v>
      </c>
    </row>
    <row r="6" spans="1:7">
      <c r="A6" s="30">
        <v>42781</v>
      </c>
      <c r="B6" s="405">
        <v>12953</v>
      </c>
      <c r="C6" s="405" t="s">
        <v>9</v>
      </c>
      <c r="F6" s="1">
        <v>173.1</v>
      </c>
      <c r="G6" s="1">
        <f>+G5+E6-F6</f>
        <v>124.00000000000003</v>
      </c>
    </row>
    <row r="7" spans="1:7">
      <c r="A7" s="30">
        <v>42784</v>
      </c>
      <c r="B7" s="405">
        <v>12996</v>
      </c>
      <c r="C7" s="405" t="s">
        <v>9</v>
      </c>
      <c r="F7" s="1">
        <v>124</v>
      </c>
      <c r="G7" s="1">
        <f t="shared" ref="G7:G70" si="0">+G6+E7-F7</f>
        <v>0</v>
      </c>
    </row>
    <row r="8" spans="1:7">
      <c r="A8" s="30">
        <v>42766</v>
      </c>
      <c r="B8" s="405" t="s">
        <v>11</v>
      </c>
      <c r="C8" s="405" t="s">
        <v>12</v>
      </c>
      <c r="D8" t="s">
        <v>13</v>
      </c>
      <c r="E8" s="1">
        <v>90.8</v>
      </c>
      <c r="G8" s="1">
        <f t="shared" si="0"/>
        <v>90.8</v>
      </c>
    </row>
    <row r="9" spans="1:7">
      <c r="B9" s="405"/>
      <c r="C9" s="405"/>
      <c r="D9" t="s">
        <v>14</v>
      </c>
      <c r="E9" s="1">
        <v>2.8</v>
      </c>
      <c r="G9" s="1">
        <f t="shared" si="0"/>
        <v>93.6</v>
      </c>
    </row>
    <row r="10" spans="1:7">
      <c r="B10" s="405"/>
      <c r="C10" s="405"/>
      <c r="D10" t="s">
        <v>15</v>
      </c>
      <c r="E10" s="1">
        <v>60</v>
      </c>
      <c r="G10" s="1">
        <f t="shared" si="0"/>
        <v>153.6</v>
      </c>
    </row>
    <row r="11" spans="1:7">
      <c r="B11" s="405"/>
      <c r="C11" s="405"/>
      <c r="D11" t="s">
        <v>16</v>
      </c>
      <c r="E11" s="1">
        <v>2</v>
      </c>
      <c r="G11" s="1">
        <f t="shared" si="0"/>
        <v>155.6</v>
      </c>
    </row>
    <row r="12" spans="1:7">
      <c r="A12" s="30">
        <v>42784</v>
      </c>
      <c r="B12" s="405">
        <v>12996</v>
      </c>
      <c r="C12" s="405" t="s">
        <v>12</v>
      </c>
      <c r="D12" t="s">
        <v>15</v>
      </c>
      <c r="E12" s="1"/>
      <c r="F12" s="1">
        <v>60</v>
      </c>
      <c r="G12" s="1">
        <f t="shared" si="0"/>
        <v>95.6</v>
      </c>
    </row>
    <row r="13" spans="1:7">
      <c r="A13" s="30">
        <v>42784</v>
      </c>
      <c r="B13" s="405">
        <v>12996</v>
      </c>
      <c r="C13" s="405" t="s">
        <v>12</v>
      </c>
      <c r="D13" t="s">
        <v>16</v>
      </c>
      <c r="E13" s="1"/>
      <c r="F13" s="1">
        <v>2</v>
      </c>
      <c r="G13" s="1">
        <f t="shared" si="0"/>
        <v>93.6</v>
      </c>
    </row>
    <row r="14" spans="1:7">
      <c r="A14" s="30">
        <v>42787</v>
      </c>
      <c r="B14" s="405">
        <v>12348</v>
      </c>
      <c r="C14" s="405" t="s">
        <v>12</v>
      </c>
      <c r="D14" t="s">
        <v>13</v>
      </c>
      <c r="E14" s="1"/>
      <c r="F14" s="1">
        <v>90.8</v>
      </c>
      <c r="G14" s="1">
        <f t="shared" si="0"/>
        <v>2.7999999999999972</v>
      </c>
    </row>
    <row r="15" spans="1:7">
      <c r="A15" s="30">
        <v>42787</v>
      </c>
      <c r="B15" s="405">
        <v>12348</v>
      </c>
      <c r="C15" s="405" t="s">
        <v>12</v>
      </c>
      <c r="D15" t="s">
        <v>14</v>
      </c>
      <c r="E15" s="1"/>
      <c r="F15" s="1">
        <v>2.8</v>
      </c>
      <c r="G15" s="1">
        <f t="shared" si="0"/>
        <v>0</v>
      </c>
    </row>
    <row r="16" spans="1:7">
      <c r="A16" s="30">
        <v>42794</v>
      </c>
      <c r="B16" s="405" t="s">
        <v>11</v>
      </c>
      <c r="C16" s="405" t="s">
        <v>19</v>
      </c>
      <c r="D16" t="s">
        <v>13</v>
      </c>
      <c r="E16" s="1">
        <v>114.4</v>
      </c>
      <c r="G16" s="1">
        <f t="shared" si="0"/>
        <v>114.4</v>
      </c>
    </row>
    <row r="17" spans="1:7">
      <c r="B17" s="405"/>
      <c r="C17" s="405"/>
      <c r="D17" t="s">
        <v>14</v>
      </c>
      <c r="E17" s="1">
        <v>2</v>
      </c>
      <c r="G17" s="1">
        <f t="shared" si="0"/>
        <v>116.4</v>
      </c>
    </row>
    <row r="18" spans="1:7">
      <c r="B18" s="405"/>
      <c r="C18" s="405"/>
      <c r="D18" t="s">
        <v>15</v>
      </c>
      <c r="E18" s="1">
        <v>56</v>
      </c>
      <c r="G18" s="1">
        <f t="shared" si="0"/>
        <v>172.4</v>
      </c>
    </row>
    <row r="19" spans="1:7">
      <c r="B19" s="405"/>
      <c r="C19" s="405"/>
      <c r="D19" t="s">
        <v>16</v>
      </c>
      <c r="E19" s="1">
        <v>2</v>
      </c>
      <c r="G19" s="1">
        <f t="shared" si="0"/>
        <v>174.4</v>
      </c>
    </row>
    <row r="20" spans="1:7">
      <c r="A20" s="30">
        <v>42821</v>
      </c>
      <c r="B20" s="405">
        <v>12544</v>
      </c>
      <c r="C20" s="405" t="s">
        <v>19</v>
      </c>
      <c r="D20" t="s">
        <v>13</v>
      </c>
      <c r="E20" s="1"/>
      <c r="F20" s="1">
        <v>114.4</v>
      </c>
      <c r="G20" s="1">
        <f t="shared" si="0"/>
        <v>60</v>
      </c>
    </row>
    <row r="21" spans="1:7">
      <c r="A21" s="30">
        <v>42821</v>
      </c>
      <c r="B21" s="405">
        <v>12544</v>
      </c>
      <c r="C21" s="405" t="s">
        <v>19</v>
      </c>
      <c r="D21" t="s">
        <v>14</v>
      </c>
      <c r="E21" s="1"/>
      <c r="F21" s="1">
        <v>2</v>
      </c>
      <c r="G21" s="1">
        <f t="shared" si="0"/>
        <v>58</v>
      </c>
    </row>
    <row r="22" spans="1:7">
      <c r="A22" s="30">
        <v>42821</v>
      </c>
      <c r="B22" s="405">
        <v>12511</v>
      </c>
      <c r="C22" s="405" t="s">
        <v>19</v>
      </c>
      <c r="D22" t="s">
        <v>15</v>
      </c>
      <c r="E22" s="1"/>
      <c r="F22" s="1">
        <v>56</v>
      </c>
      <c r="G22" s="1">
        <f t="shared" si="0"/>
        <v>2</v>
      </c>
    </row>
    <row r="23" spans="1:7">
      <c r="A23" s="30">
        <v>42821</v>
      </c>
      <c r="B23" s="405">
        <v>12511</v>
      </c>
      <c r="C23" s="405" t="s">
        <v>19</v>
      </c>
      <c r="D23" t="s">
        <v>16</v>
      </c>
      <c r="E23" s="1"/>
      <c r="F23" s="1">
        <v>2</v>
      </c>
      <c r="G23" s="1">
        <f t="shared" si="0"/>
        <v>0</v>
      </c>
    </row>
    <row r="24" spans="1:7">
      <c r="A24" s="30">
        <v>42825</v>
      </c>
      <c r="B24" s="405" t="s">
        <v>11</v>
      </c>
      <c r="C24" s="405" t="s">
        <v>20</v>
      </c>
      <c r="D24" t="s">
        <v>13</v>
      </c>
      <c r="E24" s="1">
        <v>87.9</v>
      </c>
      <c r="G24" s="1">
        <f t="shared" si="0"/>
        <v>87.9</v>
      </c>
    </row>
    <row r="25" spans="1:7">
      <c r="B25" s="405"/>
      <c r="C25" s="405"/>
      <c r="D25" t="s">
        <v>14</v>
      </c>
      <c r="E25" s="1">
        <v>2</v>
      </c>
      <c r="G25" s="1">
        <f t="shared" si="0"/>
        <v>89.9</v>
      </c>
    </row>
    <row r="26" spans="1:7">
      <c r="B26" s="405"/>
      <c r="C26" s="405"/>
      <c r="D26" t="s">
        <v>15</v>
      </c>
      <c r="E26" s="1">
        <v>60</v>
      </c>
      <c r="G26" s="1">
        <f t="shared" si="0"/>
        <v>149.9</v>
      </c>
    </row>
    <row r="27" spans="1:7">
      <c r="B27" s="405"/>
      <c r="C27" s="405"/>
      <c r="D27" t="s">
        <v>16</v>
      </c>
      <c r="E27" s="1">
        <v>2</v>
      </c>
      <c r="G27" s="1">
        <f t="shared" si="0"/>
        <v>151.9</v>
      </c>
    </row>
    <row r="28" spans="1:7">
      <c r="A28" s="30">
        <v>42884</v>
      </c>
      <c r="B28" s="405">
        <v>12843</v>
      </c>
      <c r="C28" s="405" t="s">
        <v>20</v>
      </c>
      <c r="D28" t="s">
        <v>15</v>
      </c>
      <c r="E28" s="1"/>
      <c r="F28" s="1">
        <v>60</v>
      </c>
      <c r="G28" s="1">
        <f t="shared" si="0"/>
        <v>91.9</v>
      </c>
    </row>
    <row r="29" spans="1:7">
      <c r="A29" s="30">
        <v>42884</v>
      </c>
      <c r="B29" s="405">
        <v>12843</v>
      </c>
      <c r="C29" s="405" t="s">
        <v>20</v>
      </c>
      <c r="D29" t="s">
        <v>16</v>
      </c>
      <c r="E29" s="1"/>
      <c r="F29" s="1">
        <v>2</v>
      </c>
      <c r="G29" s="1">
        <f t="shared" si="0"/>
        <v>89.9</v>
      </c>
    </row>
    <row r="30" spans="1:7">
      <c r="A30" s="30">
        <v>42891</v>
      </c>
      <c r="B30" s="405">
        <v>13059</v>
      </c>
      <c r="C30" s="405" t="s">
        <v>20</v>
      </c>
      <c r="D30" t="s">
        <v>13</v>
      </c>
      <c r="E30" s="1"/>
      <c r="F30" s="1">
        <v>87.9</v>
      </c>
      <c r="G30" s="1">
        <f t="shared" si="0"/>
        <v>2</v>
      </c>
    </row>
    <row r="31" spans="1:7">
      <c r="A31" s="30">
        <v>42891</v>
      </c>
      <c r="B31" s="405">
        <v>13059</v>
      </c>
      <c r="C31" s="405" t="s">
        <v>20</v>
      </c>
      <c r="D31" t="s">
        <v>14</v>
      </c>
      <c r="E31" s="1"/>
      <c r="F31" s="1">
        <v>2</v>
      </c>
      <c r="G31" s="1">
        <f t="shared" si="0"/>
        <v>0</v>
      </c>
    </row>
    <row r="32" spans="1:7">
      <c r="A32" s="30">
        <v>42855</v>
      </c>
      <c r="B32" s="405" t="s">
        <v>11</v>
      </c>
      <c r="C32" s="405" t="s">
        <v>21</v>
      </c>
      <c r="D32" t="s">
        <v>13</v>
      </c>
      <c r="E32" s="1">
        <v>90.5</v>
      </c>
      <c r="G32" s="1">
        <f t="shared" si="0"/>
        <v>90.5</v>
      </c>
    </row>
    <row r="33" spans="1:7">
      <c r="B33" s="405"/>
      <c r="C33" s="405"/>
      <c r="D33" t="s">
        <v>14</v>
      </c>
      <c r="E33" s="1">
        <v>2</v>
      </c>
      <c r="G33" s="1">
        <f t="shared" si="0"/>
        <v>92.5</v>
      </c>
    </row>
    <row r="34" spans="1:7">
      <c r="B34" s="405"/>
      <c r="C34" s="405"/>
      <c r="D34" t="s">
        <v>15</v>
      </c>
      <c r="E34" s="1">
        <v>60</v>
      </c>
      <c r="G34" s="1">
        <f t="shared" si="0"/>
        <v>152.5</v>
      </c>
    </row>
    <row r="35" spans="1:7">
      <c r="B35" s="405"/>
      <c r="C35" s="405"/>
      <c r="D35" t="s">
        <v>16</v>
      </c>
      <c r="E35" s="1">
        <v>2</v>
      </c>
      <c r="G35" s="1">
        <f t="shared" si="0"/>
        <v>154.5</v>
      </c>
    </row>
    <row r="36" spans="1:7">
      <c r="A36" s="30">
        <v>42884</v>
      </c>
      <c r="B36" s="405">
        <v>12843</v>
      </c>
      <c r="C36" s="405" t="s">
        <v>21</v>
      </c>
      <c r="D36" t="s">
        <v>15</v>
      </c>
      <c r="E36" s="1"/>
      <c r="F36" s="1">
        <v>60</v>
      </c>
      <c r="G36" s="1">
        <f t="shared" si="0"/>
        <v>94.5</v>
      </c>
    </row>
    <row r="37" spans="1:7">
      <c r="A37" s="30">
        <v>42884</v>
      </c>
      <c r="B37" s="405">
        <v>12843</v>
      </c>
      <c r="C37" s="405" t="s">
        <v>21</v>
      </c>
      <c r="D37" t="s">
        <v>16</v>
      </c>
      <c r="E37" s="1"/>
      <c r="F37" s="1">
        <v>2</v>
      </c>
      <c r="G37" s="1">
        <f t="shared" si="0"/>
        <v>92.5</v>
      </c>
    </row>
    <row r="38" spans="1:7">
      <c r="A38" s="30">
        <v>42891</v>
      </c>
      <c r="B38" s="405">
        <v>13059</v>
      </c>
      <c r="C38" s="405" t="s">
        <v>21</v>
      </c>
      <c r="D38" t="s">
        <v>13</v>
      </c>
      <c r="E38" s="1"/>
      <c r="F38" s="1">
        <v>90.5</v>
      </c>
      <c r="G38" s="1">
        <f t="shared" si="0"/>
        <v>2</v>
      </c>
    </row>
    <row r="39" spans="1:7">
      <c r="A39" s="30">
        <v>42891</v>
      </c>
      <c r="B39" s="405">
        <v>13059</v>
      </c>
      <c r="C39" s="405" t="s">
        <v>21</v>
      </c>
      <c r="D39" t="s">
        <v>14</v>
      </c>
      <c r="E39" s="1"/>
      <c r="F39" s="1">
        <v>2</v>
      </c>
      <c r="G39" s="1">
        <f t="shared" si="0"/>
        <v>0</v>
      </c>
    </row>
    <row r="40" spans="1:7">
      <c r="A40" s="32">
        <v>42886</v>
      </c>
      <c r="B40" s="404" t="s">
        <v>11</v>
      </c>
      <c r="C40" s="404" t="s">
        <v>22</v>
      </c>
      <c r="D40" t="s">
        <v>13</v>
      </c>
      <c r="E40" s="1">
        <v>85.4</v>
      </c>
      <c r="G40" s="1">
        <f t="shared" si="0"/>
        <v>85.4</v>
      </c>
    </row>
    <row r="41" spans="1:7">
      <c r="B41" s="405"/>
      <c r="C41" s="405"/>
      <c r="D41" t="s">
        <v>14</v>
      </c>
      <c r="E41" s="1">
        <v>2</v>
      </c>
      <c r="G41" s="1">
        <f t="shared" si="0"/>
        <v>87.4</v>
      </c>
    </row>
    <row r="42" spans="1:7">
      <c r="B42" s="405"/>
      <c r="C42" s="405"/>
      <c r="D42" t="s">
        <v>15</v>
      </c>
      <c r="E42" s="1">
        <v>60</v>
      </c>
      <c r="G42" s="1">
        <f t="shared" si="0"/>
        <v>147.4</v>
      </c>
    </row>
    <row r="43" spans="1:7" ht="15.75" customHeight="1">
      <c r="B43" s="405"/>
      <c r="C43" s="405"/>
      <c r="D43" t="s">
        <v>16</v>
      </c>
      <c r="E43" s="1">
        <v>2</v>
      </c>
      <c r="G43" s="1">
        <f t="shared" si="0"/>
        <v>149.4</v>
      </c>
    </row>
    <row r="44" spans="1:7" ht="15.75" customHeight="1">
      <c r="A44" s="30">
        <v>42884</v>
      </c>
      <c r="B44" s="405">
        <v>12843</v>
      </c>
      <c r="C44" s="405" t="s">
        <v>22</v>
      </c>
      <c r="D44" t="s">
        <v>15</v>
      </c>
      <c r="E44" s="1"/>
      <c r="F44" s="1">
        <v>60</v>
      </c>
      <c r="G44" s="1">
        <f t="shared" si="0"/>
        <v>89.4</v>
      </c>
    </row>
    <row r="45" spans="1:7">
      <c r="A45" s="30">
        <v>42884</v>
      </c>
      <c r="B45" s="405">
        <v>12843</v>
      </c>
      <c r="C45" s="405" t="s">
        <v>22</v>
      </c>
      <c r="D45" t="s">
        <v>16</v>
      </c>
      <c r="F45" s="1">
        <v>2</v>
      </c>
      <c r="G45" s="1">
        <f t="shared" si="0"/>
        <v>87.4</v>
      </c>
    </row>
    <row r="46" spans="1:7">
      <c r="A46" s="30">
        <v>42943</v>
      </c>
      <c r="B46" s="405">
        <v>13267</v>
      </c>
      <c r="C46" s="405" t="s">
        <v>22</v>
      </c>
      <c r="D46" t="s">
        <v>13</v>
      </c>
      <c r="F46" s="1">
        <v>85.4</v>
      </c>
      <c r="G46" s="1">
        <f t="shared" si="0"/>
        <v>2</v>
      </c>
    </row>
    <row r="47" spans="1:7">
      <c r="A47" s="30">
        <v>42943</v>
      </c>
      <c r="B47" s="405">
        <v>13267</v>
      </c>
      <c r="C47" s="405" t="s">
        <v>22</v>
      </c>
      <c r="D47" t="s">
        <v>14</v>
      </c>
      <c r="F47" s="1">
        <v>2</v>
      </c>
      <c r="G47" s="1">
        <f t="shared" si="0"/>
        <v>0</v>
      </c>
    </row>
    <row r="48" spans="1:7">
      <c r="A48" s="32">
        <v>42916</v>
      </c>
      <c r="B48" s="404" t="s">
        <v>11</v>
      </c>
      <c r="C48" s="404" t="s">
        <v>23</v>
      </c>
      <c r="D48" t="s">
        <v>13</v>
      </c>
      <c r="E48" s="1">
        <v>83.3</v>
      </c>
      <c r="G48" s="1">
        <f t="shared" si="0"/>
        <v>83.3</v>
      </c>
    </row>
    <row r="49" spans="1:7">
      <c r="B49" s="405"/>
      <c r="C49" s="405"/>
      <c r="D49" t="s">
        <v>14</v>
      </c>
      <c r="E49" s="1">
        <v>2</v>
      </c>
      <c r="G49" s="1">
        <f t="shared" si="0"/>
        <v>85.3</v>
      </c>
    </row>
    <row r="50" spans="1:7">
      <c r="B50" s="405"/>
      <c r="C50" s="405"/>
      <c r="D50" t="s">
        <v>15</v>
      </c>
      <c r="E50" s="1">
        <v>60</v>
      </c>
      <c r="G50" s="1">
        <f t="shared" si="0"/>
        <v>145.30000000000001</v>
      </c>
    </row>
    <row r="51" spans="1:7">
      <c r="B51" s="405"/>
      <c r="C51" s="405"/>
      <c r="D51" t="s">
        <v>16</v>
      </c>
      <c r="E51" s="1">
        <v>2</v>
      </c>
      <c r="G51" s="1">
        <f t="shared" si="0"/>
        <v>147.30000000000001</v>
      </c>
    </row>
    <row r="52" spans="1:7">
      <c r="A52" s="30">
        <v>42943</v>
      </c>
      <c r="B52" s="405">
        <v>13267</v>
      </c>
      <c r="C52" s="405" t="s">
        <v>23</v>
      </c>
      <c r="D52" t="s">
        <v>13</v>
      </c>
      <c r="E52" s="1"/>
      <c r="F52" s="1">
        <v>83.3</v>
      </c>
      <c r="G52" s="1">
        <f t="shared" si="0"/>
        <v>64.000000000000014</v>
      </c>
    </row>
    <row r="53" spans="1:7">
      <c r="A53" s="30">
        <v>42943</v>
      </c>
      <c r="B53" s="405">
        <v>13267</v>
      </c>
      <c r="C53" s="405" t="s">
        <v>23</v>
      </c>
      <c r="D53" t="s">
        <v>14</v>
      </c>
      <c r="E53" s="1"/>
      <c r="F53" s="1">
        <v>2</v>
      </c>
      <c r="G53" s="1">
        <f t="shared" si="0"/>
        <v>62.000000000000014</v>
      </c>
    </row>
    <row r="54" spans="1:7">
      <c r="A54" s="30">
        <v>42943</v>
      </c>
      <c r="B54" s="405">
        <v>13265</v>
      </c>
      <c r="C54" s="405" t="s">
        <v>23</v>
      </c>
      <c r="D54" t="s">
        <v>15</v>
      </c>
      <c r="E54" s="1"/>
      <c r="F54" s="1">
        <v>60</v>
      </c>
      <c r="G54" s="1">
        <f t="shared" si="0"/>
        <v>2.0000000000000142</v>
      </c>
    </row>
    <row r="55" spans="1:7">
      <c r="A55" s="30">
        <v>42943</v>
      </c>
      <c r="B55" s="405">
        <v>12365</v>
      </c>
      <c r="C55" s="405" t="s">
        <v>23</v>
      </c>
      <c r="D55" t="s">
        <v>16</v>
      </c>
      <c r="E55" s="1"/>
      <c r="F55" s="1">
        <v>2</v>
      </c>
      <c r="G55" s="1">
        <f t="shared" si="0"/>
        <v>1.4210854715202004E-14</v>
      </c>
    </row>
    <row r="56" spans="1:7">
      <c r="A56" s="32">
        <v>42916</v>
      </c>
      <c r="B56" s="404" t="s">
        <v>11</v>
      </c>
      <c r="C56" s="404" t="s">
        <v>24</v>
      </c>
      <c r="D56" t="s">
        <v>13</v>
      </c>
      <c r="E56" s="1">
        <v>77</v>
      </c>
      <c r="G56" s="1">
        <f t="shared" si="0"/>
        <v>77.000000000000014</v>
      </c>
    </row>
    <row r="57" spans="1:7">
      <c r="B57" s="405"/>
      <c r="C57" s="405"/>
      <c r="D57" t="s">
        <v>14</v>
      </c>
      <c r="E57" s="1">
        <v>2</v>
      </c>
      <c r="G57" s="1">
        <f t="shared" si="0"/>
        <v>79.000000000000014</v>
      </c>
    </row>
    <row r="58" spans="1:7">
      <c r="B58" s="405"/>
      <c r="C58" s="405"/>
      <c r="D58" t="s">
        <v>15</v>
      </c>
      <c r="E58" s="1">
        <v>60</v>
      </c>
      <c r="G58" s="1">
        <f t="shared" si="0"/>
        <v>139</v>
      </c>
    </row>
    <row r="59" spans="1:7">
      <c r="B59" s="405"/>
      <c r="C59" s="405"/>
      <c r="D59" t="s">
        <v>16</v>
      </c>
      <c r="E59" s="1">
        <v>2</v>
      </c>
      <c r="G59" s="1">
        <f t="shared" si="0"/>
        <v>141</v>
      </c>
    </row>
    <row r="60" spans="1:7">
      <c r="A60" s="30">
        <v>42943</v>
      </c>
      <c r="B60" s="405">
        <v>13265</v>
      </c>
      <c r="C60" s="405" t="s">
        <v>24</v>
      </c>
      <c r="D60" t="s">
        <v>15</v>
      </c>
      <c r="E60" s="1"/>
      <c r="F60" s="1">
        <v>60</v>
      </c>
      <c r="G60" s="1">
        <f t="shared" si="0"/>
        <v>81</v>
      </c>
    </row>
    <row r="61" spans="1:7">
      <c r="A61" s="30">
        <v>42943</v>
      </c>
      <c r="B61" s="405">
        <v>13265</v>
      </c>
      <c r="C61" s="405" t="s">
        <v>24</v>
      </c>
      <c r="D61" t="s">
        <v>16</v>
      </c>
      <c r="E61" s="1"/>
      <c r="F61" s="1">
        <v>2</v>
      </c>
      <c r="G61" s="1">
        <f t="shared" si="0"/>
        <v>79</v>
      </c>
    </row>
    <row r="62" spans="1:7">
      <c r="A62" s="30">
        <v>43007</v>
      </c>
      <c r="B62" s="405">
        <v>13712</v>
      </c>
      <c r="C62" s="405" t="s">
        <v>24</v>
      </c>
      <c r="D62" t="s">
        <v>13</v>
      </c>
      <c r="E62" s="1"/>
      <c r="F62" s="1">
        <v>77</v>
      </c>
      <c r="G62" s="1">
        <f t="shared" si="0"/>
        <v>2</v>
      </c>
    </row>
    <row r="63" spans="1:7">
      <c r="A63" s="30">
        <v>43007</v>
      </c>
      <c r="B63" s="405">
        <v>13712</v>
      </c>
      <c r="C63" s="405" t="s">
        <v>24</v>
      </c>
      <c r="D63" t="s">
        <v>14</v>
      </c>
      <c r="E63" s="1"/>
      <c r="F63" s="1">
        <v>2</v>
      </c>
      <c r="G63" s="1">
        <f t="shared" si="0"/>
        <v>0</v>
      </c>
    </row>
    <row r="64" spans="1:7">
      <c r="A64" s="32">
        <v>42978</v>
      </c>
      <c r="B64" s="404" t="s">
        <v>11</v>
      </c>
      <c r="C64" s="404" t="s">
        <v>25</v>
      </c>
      <c r="D64" t="s">
        <v>13</v>
      </c>
      <c r="E64" s="1">
        <v>77</v>
      </c>
      <c r="G64" s="1">
        <f t="shared" si="0"/>
        <v>77</v>
      </c>
    </row>
    <row r="65" spans="1:7">
      <c r="B65" s="405"/>
      <c r="C65" s="405"/>
      <c r="D65" t="s">
        <v>14</v>
      </c>
      <c r="E65" s="1">
        <v>2</v>
      </c>
      <c r="G65" s="1">
        <f t="shared" si="0"/>
        <v>79</v>
      </c>
    </row>
    <row r="66" spans="1:7">
      <c r="B66" s="405"/>
      <c r="C66" s="405"/>
      <c r="D66" t="s">
        <v>15</v>
      </c>
      <c r="E66" s="1">
        <v>60</v>
      </c>
      <c r="G66" s="1">
        <f t="shared" si="0"/>
        <v>139</v>
      </c>
    </row>
    <row r="67" spans="1:7">
      <c r="B67" s="405"/>
      <c r="C67" s="405"/>
      <c r="D67" t="s">
        <v>16</v>
      </c>
      <c r="E67" s="1">
        <v>2</v>
      </c>
      <c r="G67" s="1">
        <f t="shared" si="0"/>
        <v>141</v>
      </c>
    </row>
    <row r="68" spans="1:7">
      <c r="A68" s="30">
        <v>43006</v>
      </c>
      <c r="B68" s="405">
        <v>13699</v>
      </c>
      <c r="C68" s="405" t="s">
        <v>25</v>
      </c>
      <c r="D68" t="s">
        <v>15</v>
      </c>
      <c r="E68" s="1"/>
      <c r="F68" s="1">
        <v>60</v>
      </c>
      <c r="G68" s="1">
        <f t="shared" si="0"/>
        <v>81</v>
      </c>
    </row>
    <row r="69" spans="1:7">
      <c r="A69" s="30">
        <v>43006</v>
      </c>
      <c r="B69" s="405">
        <v>13699</v>
      </c>
      <c r="C69" s="405" t="s">
        <v>25</v>
      </c>
      <c r="D69" t="s">
        <v>16</v>
      </c>
      <c r="E69" s="1"/>
      <c r="F69" s="1">
        <v>2</v>
      </c>
      <c r="G69" s="1">
        <f t="shared" si="0"/>
        <v>79</v>
      </c>
    </row>
    <row r="70" spans="1:7">
      <c r="A70" s="30">
        <v>43007</v>
      </c>
      <c r="B70" s="405">
        <v>13712</v>
      </c>
      <c r="C70" s="405" t="s">
        <v>25</v>
      </c>
      <c r="D70" t="s">
        <v>13</v>
      </c>
      <c r="E70" s="1"/>
      <c r="F70" s="1">
        <v>77</v>
      </c>
      <c r="G70" s="1">
        <f t="shared" si="0"/>
        <v>2</v>
      </c>
    </row>
    <row r="71" spans="1:7">
      <c r="A71" s="30">
        <v>43007</v>
      </c>
      <c r="B71" s="405">
        <v>13712</v>
      </c>
      <c r="C71" s="405" t="s">
        <v>25</v>
      </c>
      <c r="D71" t="s">
        <v>14</v>
      </c>
      <c r="E71" s="1"/>
      <c r="F71" s="1">
        <v>2</v>
      </c>
      <c r="G71" s="1">
        <f t="shared" ref="G71:G156" si="1">+G70+E71-F71</f>
        <v>0</v>
      </c>
    </row>
    <row r="72" spans="1:7">
      <c r="A72" s="32">
        <v>43008</v>
      </c>
      <c r="B72" s="404" t="s">
        <v>11</v>
      </c>
      <c r="C72" s="404" t="s">
        <v>26</v>
      </c>
      <c r="D72" t="s">
        <v>13</v>
      </c>
      <c r="E72" s="1">
        <v>46.4</v>
      </c>
      <c r="G72" s="1">
        <f t="shared" si="1"/>
        <v>46.4</v>
      </c>
    </row>
    <row r="73" spans="1:7">
      <c r="B73" s="405"/>
      <c r="C73" s="405"/>
      <c r="D73" t="s">
        <v>14</v>
      </c>
      <c r="E73" s="1">
        <v>2</v>
      </c>
      <c r="G73" s="1">
        <f t="shared" si="1"/>
        <v>48.4</v>
      </c>
    </row>
    <row r="74" spans="1:7">
      <c r="B74" s="405"/>
      <c r="C74" s="405"/>
      <c r="D74" t="s">
        <v>15</v>
      </c>
      <c r="E74" s="1">
        <v>60</v>
      </c>
      <c r="G74" s="1">
        <f t="shared" si="1"/>
        <v>108.4</v>
      </c>
    </row>
    <row r="75" spans="1:7">
      <c r="B75" s="405"/>
      <c r="C75" s="405"/>
      <c r="D75" t="s">
        <v>16</v>
      </c>
      <c r="E75" s="1">
        <v>2</v>
      </c>
      <c r="G75" s="1">
        <f t="shared" si="1"/>
        <v>110.4</v>
      </c>
    </row>
    <row r="76" spans="1:7">
      <c r="A76" s="30">
        <v>43006</v>
      </c>
      <c r="B76" s="405">
        <v>13699</v>
      </c>
      <c r="C76" s="405" t="s">
        <v>26</v>
      </c>
      <c r="D76" t="s">
        <v>15</v>
      </c>
      <c r="E76" s="1"/>
      <c r="F76" s="1">
        <v>60</v>
      </c>
      <c r="G76" s="1">
        <f t="shared" si="1"/>
        <v>50.400000000000006</v>
      </c>
    </row>
    <row r="77" spans="1:7">
      <c r="A77" s="30">
        <v>43006</v>
      </c>
      <c r="B77" s="405">
        <v>13699</v>
      </c>
      <c r="C77" s="405" t="s">
        <v>26</v>
      </c>
      <c r="D77" t="s">
        <v>16</v>
      </c>
      <c r="E77" s="1"/>
      <c r="F77" s="1">
        <v>2</v>
      </c>
      <c r="G77" s="1">
        <f t="shared" si="1"/>
        <v>48.400000000000006</v>
      </c>
    </row>
    <row r="78" spans="1:7">
      <c r="A78" s="30">
        <v>43061</v>
      </c>
      <c r="B78" s="405">
        <v>10228</v>
      </c>
      <c r="C78" s="405" t="s">
        <v>26</v>
      </c>
      <c r="D78" t="s">
        <v>13</v>
      </c>
      <c r="E78" s="1"/>
      <c r="F78" s="1">
        <v>46.4</v>
      </c>
      <c r="G78" s="1">
        <f t="shared" si="1"/>
        <v>2.0000000000000071</v>
      </c>
    </row>
    <row r="79" spans="1:7">
      <c r="A79" s="30">
        <v>43061</v>
      </c>
      <c r="B79" s="405">
        <v>10228</v>
      </c>
      <c r="C79" s="405" t="s">
        <v>26</v>
      </c>
      <c r="D79" t="s">
        <v>14</v>
      </c>
      <c r="E79" s="1"/>
      <c r="F79" s="1">
        <v>2</v>
      </c>
      <c r="G79" s="1">
        <f t="shared" si="1"/>
        <v>7.1054273576010019E-15</v>
      </c>
    </row>
    <row r="80" spans="1:7">
      <c r="A80" s="32">
        <v>43039</v>
      </c>
      <c r="B80" s="404" t="s">
        <v>11</v>
      </c>
      <c r="C80" s="404" t="s">
        <v>27</v>
      </c>
      <c r="D80" t="s">
        <v>13</v>
      </c>
      <c r="E80" s="1">
        <v>46.6</v>
      </c>
      <c r="G80" s="1">
        <f t="shared" si="1"/>
        <v>46.600000000000009</v>
      </c>
    </row>
    <row r="81" spans="1:7">
      <c r="B81" s="405"/>
      <c r="C81" s="405"/>
      <c r="D81" t="s">
        <v>14</v>
      </c>
      <c r="E81" s="1">
        <v>2</v>
      </c>
      <c r="G81" s="1">
        <f t="shared" si="1"/>
        <v>48.600000000000009</v>
      </c>
    </row>
    <row r="82" spans="1:7">
      <c r="B82" s="405"/>
      <c r="C82" s="405"/>
      <c r="D82" t="s">
        <v>15</v>
      </c>
      <c r="E82" s="1">
        <v>60</v>
      </c>
      <c r="G82" s="1">
        <f t="shared" si="1"/>
        <v>108.60000000000001</v>
      </c>
    </row>
    <row r="83" spans="1:7">
      <c r="B83" s="405"/>
      <c r="C83" s="405"/>
      <c r="D83" t="s">
        <v>16</v>
      </c>
      <c r="E83" s="1">
        <v>2</v>
      </c>
      <c r="G83" s="1">
        <f t="shared" si="1"/>
        <v>110.60000000000001</v>
      </c>
    </row>
    <row r="84" spans="1:7">
      <c r="A84" s="30">
        <v>43057</v>
      </c>
      <c r="B84" s="405">
        <v>13992</v>
      </c>
      <c r="C84" s="405" t="s">
        <v>27</v>
      </c>
      <c r="D84" t="s">
        <v>15</v>
      </c>
      <c r="E84" s="1"/>
      <c r="F84" s="1">
        <v>60</v>
      </c>
      <c r="G84" s="1">
        <f t="shared" si="1"/>
        <v>50.600000000000009</v>
      </c>
    </row>
    <row r="85" spans="1:7">
      <c r="A85" s="30">
        <v>43057</v>
      </c>
      <c r="B85" s="405">
        <v>13992</v>
      </c>
      <c r="C85" s="405" t="s">
        <v>27</v>
      </c>
      <c r="D85" t="s">
        <v>16</v>
      </c>
      <c r="E85" s="1"/>
      <c r="F85" s="1">
        <v>2</v>
      </c>
      <c r="G85" s="1">
        <f t="shared" si="1"/>
        <v>48.600000000000009</v>
      </c>
    </row>
    <row r="86" spans="1:7">
      <c r="A86" s="30">
        <v>43061</v>
      </c>
      <c r="B86" s="405">
        <v>10228</v>
      </c>
      <c r="C86" s="405" t="s">
        <v>27</v>
      </c>
      <c r="D86" t="s">
        <v>13</v>
      </c>
      <c r="E86" s="1"/>
      <c r="F86" s="1">
        <v>46.6</v>
      </c>
      <c r="G86" s="1">
        <f t="shared" si="1"/>
        <v>2.0000000000000071</v>
      </c>
    </row>
    <row r="87" spans="1:7">
      <c r="A87" s="30">
        <v>43061</v>
      </c>
      <c r="B87" s="405">
        <v>10228</v>
      </c>
      <c r="C87" s="405" t="s">
        <v>27</v>
      </c>
      <c r="D87" t="s">
        <v>14</v>
      </c>
      <c r="E87" s="1"/>
      <c r="F87" s="1">
        <v>2</v>
      </c>
      <c r="G87" s="1">
        <f t="shared" si="1"/>
        <v>7.1054273576010019E-15</v>
      </c>
    </row>
    <row r="88" spans="1:7">
      <c r="A88" s="32">
        <v>43069</v>
      </c>
      <c r="B88" s="404" t="s">
        <v>11</v>
      </c>
      <c r="C88" s="404" t="s">
        <v>547</v>
      </c>
      <c r="D88" t="s">
        <v>13</v>
      </c>
      <c r="E88" s="1">
        <v>49.3</v>
      </c>
      <c r="G88" s="1">
        <f t="shared" si="1"/>
        <v>49.300000000000004</v>
      </c>
    </row>
    <row r="89" spans="1:7">
      <c r="B89" s="405"/>
      <c r="C89" s="405"/>
      <c r="D89" t="s">
        <v>14</v>
      </c>
      <c r="E89" s="1">
        <v>2</v>
      </c>
      <c r="G89" s="1">
        <f t="shared" si="1"/>
        <v>51.300000000000004</v>
      </c>
    </row>
    <row r="90" spans="1:7">
      <c r="B90" s="405"/>
      <c r="C90" s="405"/>
      <c r="D90" t="s">
        <v>15</v>
      </c>
      <c r="E90" s="1">
        <v>60</v>
      </c>
      <c r="G90" s="1">
        <f t="shared" si="1"/>
        <v>111.30000000000001</v>
      </c>
    </row>
    <row r="91" spans="1:7">
      <c r="B91" s="405"/>
      <c r="C91" s="405"/>
      <c r="D91" t="s">
        <v>16</v>
      </c>
      <c r="E91" s="1">
        <v>2</v>
      </c>
      <c r="G91" s="1">
        <f t="shared" si="1"/>
        <v>113.30000000000001</v>
      </c>
    </row>
    <row r="92" spans="1:7">
      <c r="A92" s="30">
        <v>43057</v>
      </c>
      <c r="B92" s="405">
        <v>13992</v>
      </c>
      <c r="C92" s="405" t="s">
        <v>547</v>
      </c>
      <c r="D92" t="s">
        <v>15</v>
      </c>
      <c r="E92" s="1"/>
      <c r="F92" s="1">
        <v>60</v>
      </c>
      <c r="G92" s="1">
        <f t="shared" si="1"/>
        <v>53.300000000000011</v>
      </c>
    </row>
    <row r="93" spans="1:7">
      <c r="A93" s="30">
        <v>43057</v>
      </c>
      <c r="B93" s="405">
        <v>13992</v>
      </c>
      <c r="C93" s="405" t="s">
        <v>547</v>
      </c>
      <c r="D93" t="s">
        <v>16</v>
      </c>
      <c r="E93" s="1"/>
      <c r="F93" s="1">
        <v>2</v>
      </c>
      <c r="G93" s="1">
        <f t="shared" si="1"/>
        <v>51.300000000000011</v>
      </c>
    </row>
    <row r="94" spans="1:7">
      <c r="A94" s="30">
        <v>43118</v>
      </c>
      <c r="B94" s="405">
        <v>14482</v>
      </c>
      <c r="C94" s="405" t="s">
        <v>547</v>
      </c>
      <c r="D94" t="s">
        <v>13</v>
      </c>
      <c r="E94" s="1"/>
      <c r="F94" s="1">
        <v>49.3</v>
      </c>
      <c r="G94" s="1">
        <f t="shared" si="1"/>
        <v>2.0000000000000142</v>
      </c>
    </row>
    <row r="95" spans="1:7">
      <c r="A95" s="30">
        <v>43118</v>
      </c>
      <c r="B95" s="405">
        <v>14482</v>
      </c>
      <c r="C95" s="405" t="s">
        <v>547</v>
      </c>
      <c r="D95" t="s">
        <v>14</v>
      </c>
      <c r="E95" s="1"/>
      <c r="F95" s="1">
        <v>2</v>
      </c>
      <c r="G95" s="1">
        <f t="shared" si="1"/>
        <v>1.4210854715202004E-14</v>
      </c>
    </row>
    <row r="96" spans="1:7">
      <c r="A96" s="32">
        <v>43100</v>
      </c>
      <c r="B96" s="404" t="s">
        <v>11</v>
      </c>
      <c r="C96" s="404" t="s">
        <v>29</v>
      </c>
      <c r="D96" t="s">
        <v>13</v>
      </c>
      <c r="E96" s="1">
        <v>53.6</v>
      </c>
      <c r="G96" s="1">
        <f t="shared" si="1"/>
        <v>53.600000000000016</v>
      </c>
    </row>
    <row r="97" spans="1:7">
      <c r="B97" s="405"/>
      <c r="C97" s="405"/>
      <c r="D97" t="s">
        <v>14</v>
      </c>
      <c r="E97" s="1">
        <v>2</v>
      </c>
      <c r="G97" s="1">
        <f t="shared" si="1"/>
        <v>55.600000000000016</v>
      </c>
    </row>
    <row r="98" spans="1:7">
      <c r="B98" s="405"/>
      <c r="C98" s="405"/>
      <c r="D98" t="s">
        <v>15</v>
      </c>
      <c r="E98" s="1">
        <v>60</v>
      </c>
      <c r="G98" s="1">
        <f t="shared" si="1"/>
        <v>115.60000000000002</v>
      </c>
    </row>
    <row r="99" spans="1:7">
      <c r="B99" s="405"/>
      <c r="C99" s="405"/>
      <c r="D99" t="s">
        <v>16</v>
      </c>
      <c r="E99" s="1">
        <v>2</v>
      </c>
      <c r="G99" s="1">
        <f t="shared" si="1"/>
        <v>117.60000000000002</v>
      </c>
    </row>
    <row r="100" spans="1:7">
      <c r="A100" s="30">
        <v>43118</v>
      </c>
      <c r="B100" s="405">
        <v>14482</v>
      </c>
      <c r="C100" s="405" t="s">
        <v>29</v>
      </c>
      <c r="D100" t="s">
        <v>13</v>
      </c>
      <c r="E100" s="1"/>
      <c r="F100" s="1">
        <v>53.6</v>
      </c>
      <c r="G100" s="1">
        <f t="shared" si="1"/>
        <v>64.000000000000028</v>
      </c>
    </row>
    <row r="101" spans="1:7">
      <c r="A101" s="30">
        <v>43118</v>
      </c>
      <c r="B101" s="405">
        <v>14482</v>
      </c>
      <c r="C101" s="405" t="s">
        <v>29</v>
      </c>
      <c r="D101" t="s">
        <v>14</v>
      </c>
      <c r="E101" s="1"/>
      <c r="F101" s="1">
        <v>2</v>
      </c>
      <c r="G101" s="1">
        <f t="shared" si="1"/>
        <v>62.000000000000028</v>
      </c>
    </row>
    <row r="102" spans="1:7">
      <c r="A102" s="30">
        <v>43185</v>
      </c>
      <c r="B102" s="405">
        <v>14968</v>
      </c>
      <c r="C102" s="405" t="s">
        <v>29</v>
      </c>
      <c r="D102" t="s">
        <v>15</v>
      </c>
      <c r="E102" s="1"/>
      <c r="F102" s="1">
        <v>60</v>
      </c>
      <c r="G102" s="1">
        <f t="shared" si="1"/>
        <v>2.0000000000000284</v>
      </c>
    </row>
    <row r="103" spans="1:7">
      <c r="A103" s="30">
        <v>43185</v>
      </c>
      <c r="B103" s="405">
        <v>14968</v>
      </c>
      <c r="C103" s="405" t="s">
        <v>29</v>
      </c>
      <c r="D103" t="s">
        <v>16</v>
      </c>
      <c r="E103" s="1"/>
      <c r="F103" s="1">
        <v>2</v>
      </c>
      <c r="G103" s="1">
        <f t="shared" si="1"/>
        <v>2.8421709430404007E-14</v>
      </c>
    </row>
    <row r="104" spans="1:7">
      <c r="A104" s="32">
        <v>43131</v>
      </c>
      <c r="B104" s="404" t="s">
        <v>11</v>
      </c>
      <c r="C104" s="404" t="s">
        <v>12</v>
      </c>
      <c r="D104" t="s">
        <v>13</v>
      </c>
      <c r="E104" s="1">
        <v>47.7</v>
      </c>
      <c r="G104" s="1">
        <f t="shared" si="1"/>
        <v>47.700000000000031</v>
      </c>
    </row>
    <row r="105" spans="1:7">
      <c r="B105" s="405"/>
      <c r="C105" s="405"/>
      <c r="D105" t="s">
        <v>14</v>
      </c>
      <c r="E105" s="1">
        <v>2</v>
      </c>
      <c r="G105" s="1">
        <f t="shared" si="1"/>
        <v>49.700000000000031</v>
      </c>
    </row>
    <row r="106" spans="1:7">
      <c r="B106" s="405"/>
      <c r="C106" s="405"/>
      <c r="D106" t="s">
        <v>15</v>
      </c>
      <c r="E106" s="1">
        <v>60</v>
      </c>
      <c r="G106" s="1">
        <f t="shared" si="1"/>
        <v>109.70000000000003</v>
      </c>
    </row>
    <row r="107" spans="1:7">
      <c r="B107" s="405"/>
      <c r="C107" s="405"/>
      <c r="D107" t="s">
        <v>16</v>
      </c>
      <c r="E107" s="1">
        <v>2</v>
      </c>
      <c r="G107" s="1">
        <f t="shared" si="1"/>
        <v>111.70000000000003</v>
      </c>
    </row>
    <row r="108" spans="1:7">
      <c r="A108" s="30">
        <v>43185</v>
      </c>
      <c r="B108" s="405">
        <v>14968</v>
      </c>
      <c r="C108" s="405" t="s">
        <v>12</v>
      </c>
      <c r="D108" t="s">
        <v>15</v>
      </c>
      <c r="E108" s="1"/>
      <c r="F108" s="1">
        <v>60</v>
      </c>
      <c r="G108" s="1">
        <f t="shared" si="1"/>
        <v>51.700000000000031</v>
      </c>
    </row>
    <row r="109" spans="1:7">
      <c r="A109" s="30">
        <v>43185</v>
      </c>
      <c r="B109" s="405">
        <v>14968</v>
      </c>
      <c r="C109" s="405" t="s">
        <v>12</v>
      </c>
      <c r="D109" t="s">
        <v>16</v>
      </c>
      <c r="E109" s="1"/>
      <c r="F109" s="1">
        <v>2</v>
      </c>
      <c r="G109" s="1">
        <f t="shared" si="1"/>
        <v>49.700000000000031</v>
      </c>
    </row>
    <row r="110" spans="1:7">
      <c r="A110" s="30">
        <v>43185</v>
      </c>
      <c r="B110" s="405">
        <v>14978</v>
      </c>
      <c r="C110" s="405" t="s">
        <v>12</v>
      </c>
      <c r="D110" t="s">
        <v>13</v>
      </c>
      <c r="E110" s="1"/>
      <c r="F110" s="1">
        <v>47.7</v>
      </c>
      <c r="G110" s="1">
        <f t="shared" si="1"/>
        <v>2.0000000000000284</v>
      </c>
    </row>
    <row r="111" spans="1:7">
      <c r="A111" s="30">
        <v>43185</v>
      </c>
      <c r="B111" s="405">
        <v>14978</v>
      </c>
      <c r="C111" s="405" t="s">
        <v>12</v>
      </c>
      <c r="D111" t="s">
        <v>14</v>
      </c>
      <c r="E111" s="1"/>
      <c r="F111" s="1">
        <v>2</v>
      </c>
      <c r="G111" s="1">
        <f t="shared" si="1"/>
        <v>2.8421709430404007E-14</v>
      </c>
    </row>
    <row r="112" spans="1:7">
      <c r="A112" s="32">
        <v>43159</v>
      </c>
      <c r="B112" s="404" t="s">
        <v>11</v>
      </c>
      <c r="C112" s="404" t="s">
        <v>19</v>
      </c>
      <c r="D112" t="s">
        <v>13</v>
      </c>
      <c r="E112" s="1">
        <v>59.1</v>
      </c>
      <c r="G112" s="1">
        <f t="shared" si="1"/>
        <v>59.10000000000003</v>
      </c>
    </row>
    <row r="113" spans="1:7">
      <c r="B113" s="405"/>
      <c r="C113" s="405"/>
      <c r="D113" t="s">
        <v>14</v>
      </c>
      <c r="E113" s="1">
        <v>2</v>
      </c>
      <c r="G113" s="1">
        <f t="shared" si="1"/>
        <v>61.10000000000003</v>
      </c>
    </row>
    <row r="114" spans="1:7">
      <c r="B114" s="405"/>
      <c r="C114" s="405"/>
      <c r="D114" t="s">
        <v>15</v>
      </c>
      <c r="E114" s="1">
        <v>56</v>
      </c>
      <c r="G114" s="1">
        <f t="shared" si="1"/>
        <v>117.10000000000002</v>
      </c>
    </row>
    <row r="115" spans="1:7">
      <c r="B115" s="405"/>
      <c r="C115" s="405"/>
      <c r="D115" t="s">
        <v>16</v>
      </c>
      <c r="E115" s="1">
        <v>5</v>
      </c>
      <c r="G115" s="1">
        <f t="shared" si="1"/>
        <v>122.10000000000002</v>
      </c>
    </row>
    <row r="116" spans="1:7">
      <c r="A116" s="30">
        <v>43185</v>
      </c>
      <c r="B116" s="405">
        <v>14968</v>
      </c>
      <c r="C116" s="405" t="s">
        <v>19</v>
      </c>
      <c r="D116" t="s">
        <v>15</v>
      </c>
      <c r="E116" s="1"/>
      <c r="F116" s="1">
        <v>56</v>
      </c>
      <c r="G116" s="1">
        <f t="shared" si="1"/>
        <v>66.100000000000023</v>
      </c>
    </row>
    <row r="117" spans="1:7">
      <c r="A117" s="30">
        <v>43185</v>
      </c>
      <c r="B117" s="405">
        <v>14968</v>
      </c>
      <c r="C117" s="405" t="s">
        <v>19</v>
      </c>
      <c r="D117" t="s">
        <v>16</v>
      </c>
      <c r="E117" s="1"/>
      <c r="F117" s="1">
        <v>5</v>
      </c>
      <c r="G117" s="1">
        <f t="shared" si="1"/>
        <v>61.100000000000023</v>
      </c>
    </row>
    <row r="118" spans="1:7">
      <c r="A118" s="30">
        <v>43185</v>
      </c>
      <c r="B118" s="405">
        <v>14978</v>
      </c>
      <c r="C118" s="405" t="s">
        <v>19</v>
      </c>
      <c r="D118" t="s">
        <v>13</v>
      </c>
      <c r="E118" s="1"/>
      <c r="F118" s="1">
        <v>59.1</v>
      </c>
      <c r="G118" s="1">
        <f t="shared" si="1"/>
        <v>2.0000000000000213</v>
      </c>
    </row>
    <row r="119" spans="1:7">
      <c r="A119" s="30">
        <v>43185</v>
      </c>
      <c r="B119" s="405">
        <v>14978</v>
      </c>
      <c r="C119" s="405" t="s">
        <v>19</v>
      </c>
      <c r="D119" t="s">
        <v>14</v>
      </c>
      <c r="E119" s="1"/>
      <c r="F119" s="1">
        <v>2</v>
      </c>
      <c r="G119" s="1">
        <f t="shared" si="1"/>
        <v>2.1316282072803006E-14</v>
      </c>
    </row>
    <row r="120" spans="1:7">
      <c r="A120" s="32">
        <v>43190</v>
      </c>
      <c r="B120" s="404" t="s">
        <v>11</v>
      </c>
      <c r="C120" s="404" t="s">
        <v>20</v>
      </c>
      <c r="D120" t="s">
        <v>13</v>
      </c>
      <c r="E120" s="1">
        <v>57.3</v>
      </c>
      <c r="G120" s="1">
        <f t="shared" si="1"/>
        <v>57.300000000000018</v>
      </c>
    </row>
    <row r="121" spans="1:7">
      <c r="B121" s="405"/>
      <c r="C121" s="405"/>
      <c r="D121" t="s">
        <v>14</v>
      </c>
      <c r="E121" s="1">
        <v>2</v>
      </c>
      <c r="G121" s="1">
        <f t="shared" si="1"/>
        <v>59.300000000000018</v>
      </c>
    </row>
    <row r="122" spans="1:7">
      <c r="B122" s="405"/>
      <c r="C122" s="405"/>
      <c r="D122" t="s">
        <v>15</v>
      </c>
      <c r="E122" s="1">
        <v>60</v>
      </c>
      <c r="G122" s="1">
        <f t="shared" si="1"/>
        <v>119.30000000000001</v>
      </c>
    </row>
    <row r="123" spans="1:7">
      <c r="B123" s="405"/>
      <c r="C123" s="405"/>
      <c r="D123" t="s">
        <v>16</v>
      </c>
      <c r="E123" s="1">
        <v>5</v>
      </c>
      <c r="G123" s="1">
        <f t="shared" si="1"/>
        <v>124.30000000000001</v>
      </c>
    </row>
    <row r="124" spans="1:7">
      <c r="A124" s="30">
        <v>43213</v>
      </c>
      <c r="B124" s="405">
        <v>15162</v>
      </c>
      <c r="C124" s="405" t="s">
        <v>20</v>
      </c>
      <c r="D124" t="s">
        <v>15</v>
      </c>
      <c r="E124" s="1"/>
      <c r="F124" s="1">
        <v>60</v>
      </c>
      <c r="G124" s="1">
        <f t="shared" si="1"/>
        <v>64.300000000000011</v>
      </c>
    </row>
    <row r="125" spans="1:7">
      <c r="A125" s="30">
        <v>43213</v>
      </c>
      <c r="B125" s="405">
        <v>15162</v>
      </c>
      <c r="C125" s="405" t="s">
        <v>20</v>
      </c>
      <c r="D125" t="s">
        <v>16</v>
      </c>
      <c r="E125" s="1"/>
      <c r="F125" s="1">
        <v>5</v>
      </c>
      <c r="G125" s="1">
        <f t="shared" si="1"/>
        <v>59.300000000000011</v>
      </c>
    </row>
    <row r="126" spans="1:7">
      <c r="A126" s="30">
        <v>43215</v>
      </c>
      <c r="B126" s="405">
        <v>15187</v>
      </c>
      <c r="C126" s="405" t="s">
        <v>20</v>
      </c>
      <c r="D126" t="s">
        <v>13</v>
      </c>
      <c r="E126" s="1"/>
      <c r="F126" s="1">
        <v>57.3</v>
      </c>
      <c r="G126" s="1">
        <f t="shared" si="1"/>
        <v>2.0000000000000142</v>
      </c>
    </row>
    <row r="127" spans="1:7">
      <c r="A127" s="30">
        <v>43215</v>
      </c>
      <c r="B127" s="405">
        <v>15187</v>
      </c>
      <c r="C127" s="405" t="s">
        <v>20</v>
      </c>
      <c r="D127" t="s">
        <v>14</v>
      </c>
      <c r="E127" s="1"/>
      <c r="F127" s="1">
        <v>2</v>
      </c>
      <c r="G127" s="1">
        <f t="shared" si="1"/>
        <v>1.4210854715202004E-14</v>
      </c>
    </row>
    <row r="128" spans="1:7">
      <c r="A128" s="32">
        <v>43220</v>
      </c>
      <c r="B128" s="404" t="s">
        <v>11</v>
      </c>
      <c r="C128" s="404" t="s">
        <v>21</v>
      </c>
      <c r="D128" t="s">
        <v>13</v>
      </c>
      <c r="E128" s="1">
        <v>58.8</v>
      </c>
      <c r="G128" s="1">
        <f t="shared" si="1"/>
        <v>58.800000000000011</v>
      </c>
    </row>
    <row r="129" spans="1:7">
      <c r="B129" s="405"/>
      <c r="C129" s="405"/>
      <c r="D129" t="s">
        <v>14</v>
      </c>
      <c r="E129" s="1">
        <v>2</v>
      </c>
      <c r="G129" s="1">
        <f t="shared" si="1"/>
        <v>60.800000000000011</v>
      </c>
    </row>
    <row r="130" spans="1:7">
      <c r="B130" s="405"/>
      <c r="C130" s="405"/>
      <c r="D130" t="s">
        <v>15</v>
      </c>
      <c r="E130" s="1">
        <v>60</v>
      </c>
      <c r="G130" s="1">
        <f t="shared" si="1"/>
        <v>120.80000000000001</v>
      </c>
    </row>
    <row r="131" spans="1:7">
      <c r="B131" s="405"/>
      <c r="C131" s="405"/>
      <c r="D131" t="s">
        <v>16</v>
      </c>
      <c r="E131" s="1">
        <v>5</v>
      </c>
      <c r="G131" s="1">
        <f t="shared" si="1"/>
        <v>125.80000000000001</v>
      </c>
    </row>
    <row r="132" spans="1:7">
      <c r="A132" s="30">
        <v>43241</v>
      </c>
      <c r="B132" s="405">
        <v>15371</v>
      </c>
      <c r="C132" s="405" t="s">
        <v>21</v>
      </c>
      <c r="D132" t="s">
        <v>13</v>
      </c>
      <c r="E132" s="1"/>
      <c r="F132" s="1">
        <v>58.8</v>
      </c>
      <c r="G132" s="1">
        <f t="shared" si="1"/>
        <v>67.000000000000014</v>
      </c>
    </row>
    <row r="133" spans="1:7">
      <c r="A133" s="30">
        <v>43241</v>
      </c>
      <c r="B133" s="405">
        <v>15371</v>
      </c>
      <c r="C133" s="405" t="s">
        <v>21</v>
      </c>
      <c r="D133" t="s">
        <v>14</v>
      </c>
      <c r="E133" s="1"/>
      <c r="F133" s="1">
        <v>2</v>
      </c>
      <c r="G133" s="1">
        <f t="shared" si="1"/>
        <v>65.000000000000014</v>
      </c>
    </row>
    <row r="134" spans="1:7">
      <c r="A134" s="30">
        <v>43323</v>
      </c>
      <c r="B134" s="405">
        <v>15981</v>
      </c>
      <c r="C134" s="405" t="s">
        <v>21</v>
      </c>
      <c r="D134" t="s">
        <v>15</v>
      </c>
      <c r="E134" s="1"/>
      <c r="F134" s="1">
        <v>60</v>
      </c>
      <c r="G134" s="1">
        <f t="shared" si="1"/>
        <v>5.0000000000000142</v>
      </c>
    </row>
    <row r="135" spans="1:7">
      <c r="A135" s="30">
        <v>43323</v>
      </c>
      <c r="B135" s="405">
        <v>15981</v>
      </c>
      <c r="C135" s="405" t="s">
        <v>21</v>
      </c>
      <c r="D135" t="s">
        <v>16</v>
      </c>
      <c r="E135" s="1"/>
      <c r="F135" s="1">
        <v>5</v>
      </c>
      <c r="G135" s="1">
        <f t="shared" si="1"/>
        <v>1.4210854715202004E-14</v>
      </c>
    </row>
    <row r="136" spans="1:7">
      <c r="A136" s="30">
        <v>43251</v>
      </c>
      <c r="B136" s="405" t="s">
        <v>11</v>
      </c>
      <c r="C136" s="405" t="s">
        <v>22</v>
      </c>
      <c r="D136" t="s">
        <v>13</v>
      </c>
      <c r="E136" s="1">
        <v>54.7</v>
      </c>
      <c r="G136" s="1">
        <f t="shared" si="1"/>
        <v>54.700000000000017</v>
      </c>
    </row>
    <row r="137" spans="1:7">
      <c r="B137" s="405"/>
      <c r="C137" s="405"/>
      <c r="D137" t="s">
        <v>14</v>
      </c>
      <c r="E137" s="1">
        <v>5</v>
      </c>
      <c r="G137" s="1">
        <f t="shared" si="1"/>
        <v>59.700000000000017</v>
      </c>
    </row>
    <row r="138" spans="1:7">
      <c r="B138" s="405"/>
      <c r="C138" s="405"/>
      <c r="D138" t="s">
        <v>15</v>
      </c>
      <c r="E138" s="1">
        <v>60</v>
      </c>
      <c r="G138" s="1">
        <f t="shared" si="1"/>
        <v>119.70000000000002</v>
      </c>
    </row>
    <row r="139" spans="1:7">
      <c r="B139" s="405"/>
      <c r="C139" s="405"/>
      <c r="D139" t="s">
        <v>16</v>
      </c>
      <c r="E139" s="1">
        <v>5</v>
      </c>
      <c r="G139" s="1">
        <f t="shared" si="1"/>
        <v>124.70000000000002</v>
      </c>
    </row>
    <row r="140" spans="1:7">
      <c r="A140" s="30">
        <v>43291</v>
      </c>
      <c r="B140" s="405">
        <v>15672</v>
      </c>
      <c r="C140" s="405" t="s">
        <v>22</v>
      </c>
      <c r="D140" t="s">
        <v>13</v>
      </c>
      <c r="E140" s="1"/>
      <c r="F140" s="1">
        <v>54.7</v>
      </c>
      <c r="G140" s="1">
        <f t="shared" si="1"/>
        <v>70.000000000000014</v>
      </c>
    </row>
    <row r="141" spans="1:7">
      <c r="A141" s="30">
        <v>43291</v>
      </c>
      <c r="B141" s="405">
        <v>15672</v>
      </c>
      <c r="C141" s="405" t="s">
        <v>22</v>
      </c>
      <c r="D141" t="s">
        <v>14</v>
      </c>
      <c r="E141" s="1"/>
      <c r="F141" s="1">
        <v>5</v>
      </c>
      <c r="G141" s="1">
        <f t="shared" si="1"/>
        <v>65.000000000000014</v>
      </c>
    </row>
    <row r="142" spans="1:7">
      <c r="A142" s="30">
        <v>43323</v>
      </c>
      <c r="B142" s="405">
        <v>15981</v>
      </c>
      <c r="C142" s="405" t="s">
        <v>22</v>
      </c>
      <c r="D142" t="s">
        <v>15</v>
      </c>
      <c r="E142" s="1"/>
      <c r="F142" s="1">
        <v>60</v>
      </c>
      <c r="G142" s="1">
        <f t="shared" si="1"/>
        <v>5.0000000000000142</v>
      </c>
    </row>
    <row r="143" spans="1:7">
      <c r="A143" s="30">
        <v>43323</v>
      </c>
      <c r="B143" s="405">
        <v>15981</v>
      </c>
      <c r="C143" s="405" t="s">
        <v>22</v>
      </c>
      <c r="D143" t="s">
        <v>16</v>
      </c>
      <c r="E143" s="1"/>
      <c r="F143" s="1">
        <v>5</v>
      </c>
      <c r="G143" s="1">
        <f t="shared" si="1"/>
        <v>1.4210854715202004E-14</v>
      </c>
    </row>
    <row r="144" spans="1:7">
      <c r="A144" s="30">
        <v>43281</v>
      </c>
      <c r="B144" s="405" t="s">
        <v>11</v>
      </c>
      <c r="C144" s="405" t="s">
        <v>23</v>
      </c>
      <c r="D144" t="s">
        <v>13</v>
      </c>
      <c r="E144" s="1">
        <v>50.5</v>
      </c>
      <c r="G144" s="1">
        <f t="shared" si="1"/>
        <v>50.500000000000014</v>
      </c>
    </row>
    <row r="145" spans="1:7">
      <c r="B145" s="405"/>
      <c r="C145" s="405"/>
      <c r="D145" t="s">
        <v>14</v>
      </c>
      <c r="E145" s="1">
        <v>4</v>
      </c>
      <c r="G145" s="1">
        <f t="shared" si="1"/>
        <v>54.500000000000014</v>
      </c>
    </row>
    <row r="146" spans="1:7">
      <c r="B146" s="405"/>
      <c r="C146" s="405"/>
      <c r="D146" t="s">
        <v>15</v>
      </c>
      <c r="E146" s="1">
        <v>60</v>
      </c>
      <c r="G146" s="1">
        <f t="shared" si="1"/>
        <v>114.50000000000001</v>
      </c>
    </row>
    <row r="147" spans="1:7">
      <c r="B147" s="405"/>
      <c r="C147" s="405"/>
      <c r="D147" t="s">
        <v>16</v>
      </c>
      <c r="E147" s="1">
        <v>5</v>
      </c>
      <c r="G147" s="1">
        <f t="shared" si="1"/>
        <v>119.50000000000001</v>
      </c>
    </row>
    <row r="148" spans="1:7">
      <c r="A148" s="30">
        <v>43323</v>
      </c>
      <c r="B148" s="405">
        <v>15981</v>
      </c>
      <c r="C148" s="405" t="s">
        <v>23</v>
      </c>
      <c r="D148" t="s">
        <v>15</v>
      </c>
      <c r="E148" s="1"/>
      <c r="F148" s="1">
        <v>60</v>
      </c>
      <c r="G148" s="1">
        <f t="shared" si="1"/>
        <v>59.500000000000014</v>
      </c>
    </row>
    <row r="149" spans="1:7">
      <c r="A149" s="30">
        <v>43323</v>
      </c>
      <c r="B149" s="405">
        <v>15981</v>
      </c>
      <c r="C149" s="405" t="s">
        <v>23</v>
      </c>
      <c r="D149" t="s">
        <v>16</v>
      </c>
      <c r="E149" s="1"/>
      <c r="F149" s="1">
        <v>5</v>
      </c>
      <c r="G149" s="1">
        <f t="shared" si="1"/>
        <v>54.500000000000014</v>
      </c>
    </row>
    <row r="150" spans="1:7">
      <c r="A150" s="30">
        <v>43325</v>
      </c>
      <c r="B150" s="405">
        <v>15985</v>
      </c>
      <c r="C150" s="405" t="s">
        <v>23</v>
      </c>
      <c r="D150" t="s">
        <v>13</v>
      </c>
      <c r="E150" s="1"/>
      <c r="F150" s="1">
        <v>50.5</v>
      </c>
      <c r="G150" s="1">
        <f t="shared" si="1"/>
        <v>4.0000000000000142</v>
      </c>
    </row>
    <row r="151" spans="1:7">
      <c r="A151" s="30">
        <v>43325</v>
      </c>
      <c r="B151" s="405">
        <v>15985</v>
      </c>
      <c r="C151" s="405" t="s">
        <v>23</v>
      </c>
      <c r="D151" t="s">
        <v>14</v>
      </c>
      <c r="E151" s="1"/>
      <c r="F151" s="1">
        <v>4</v>
      </c>
      <c r="G151" s="1">
        <f t="shared" si="1"/>
        <v>1.4210854715202004E-14</v>
      </c>
    </row>
    <row r="152" spans="1:7">
      <c r="A152" s="30">
        <v>43312</v>
      </c>
      <c r="B152" s="405" t="s">
        <v>11</v>
      </c>
      <c r="C152" s="405" t="s">
        <v>24</v>
      </c>
      <c r="D152" t="s">
        <v>13</v>
      </c>
      <c r="E152" s="1">
        <v>57.7</v>
      </c>
      <c r="G152" s="1">
        <f t="shared" si="1"/>
        <v>57.700000000000017</v>
      </c>
    </row>
    <row r="153" spans="1:7">
      <c r="B153" s="405"/>
      <c r="C153" s="405"/>
      <c r="D153" t="s">
        <v>14</v>
      </c>
      <c r="E153" s="1">
        <v>4</v>
      </c>
      <c r="G153" s="1">
        <f t="shared" si="1"/>
        <v>61.700000000000017</v>
      </c>
    </row>
    <row r="154" spans="1:7">
      <c r="B154" s="405"/>
      <c r="C154" s="405"/>
      <c r="D154" t="s">
        <v>15</v>
      </c>
      <c r="E154" s="1">
        <v>60</v>
      </c>
      <c r="G154" s="1">
        <f t="shared" si="1"/>
        <v>121.70000000000002</v>
      </c>
    </row>
    <row r="155" spans="1:7">
      <c r="B155" s="405"/>
      <c r="C155" s="405"/>
      <c r="D155" t="s">
        <v>16</v>
      </c>
      <c r="E155" s="1">
        <v>5</v>
      </c>
      <c r="G155" s="1">
        <f t="shared" si="1"/>
        <v>126.70000000000002</v>
      </c>
    </row>
    <row r="156" spans="1:7">
      <c r="A156" s="30">
        <v>43323</v>
      </c>
      <c r="B156" s="405">
        <v>15981</v>
      </c>
      <c r="C156" s="405" t="s">
        <v>24</v>
      </c>
      <c r="D156" t="s">
        <v>15</v>
      </c>
      <c r="E156" s="1"/>
      <c r="F156" s="1">
        <v>60</v>
      </c>
      <c r="G156" s="1">
        <f t="shared" si="1"/>
        <v>66.700000000000017</v>
      </c>
    </row>
    <row r="157" spans="1:7">
      <c r="A157" s="30">
        <v>43323</v>
      </c>
      <c r="B157" s="405">
        <v>15981</v>
      </c>
      <c r="C157" s="405" t="s">
        <v>24</v>
      </c>
      <c r="D157" t="s">
        <v>16</v>
      </c>
      <c r="E157" s="1"/>
      <c r="F157" s="1">
        <v>5</v>
      </c>
      <c r="G157" s="1">
        <f t="shared" ref="G157:G221" si="2">+G156+E157-F157</f>
        <v>61.700000000000017</v>
      </c>
    </row>
    <row r="158" spans="1:7">
      <c r="A158" s="30">
        <v>43368</v>
      </c>
      <c r="B158" s="405">
        <v>16207</v>
      </c>
      <c r="C158" s="405" t="s">
        <v>24</v>
      </c>
      <c r="D158" t="s">
        <v>13</v>
      </c>
      <c r="E158" s="1"/>
      <c r="F158" s="1">
        <v>57.7</v>
      </c>
      <c r="G158" s="1">
        <f t="shared" si="2"/>
        <v>4.0000000000000142</v>
      </c>
    </row>
    <row r="159" spans="1:7">
      <c r="A159" s="30">
        <v>43368</v>
      </c>
      <c r="B159" s="405">
        <v>16207</v>
      </c>
      <c r="C159" s="405" t="s">
        <v>24</v>
      </c>
      <c r="D159" t="s">
        <v>14</v>
      </c>
      <c r="E159" s="1"/>
      <c r="F159" s="1">
        <v>4</v>
      </c>
      <c r="G159" s="1">
        <f t="shared" si="2"/>
        <v>1.4210854715202004E-14</v>
      </c>
    </row>
    <row r="160" spans="1:7">
      <c r="A160" s="32">
        <v>43343</v>
      </c>
      <c r="B160" s="404" t="s">
        <v>11</v>
      </c>
      <c r="C160" s="404" t="s">
        <v>25</v>
      </c>
      <c r="D160" t="s">
        <v>13</v>
      </c>
      <c r="E160" s="1">
        <v>57.3</v>
      </c>
      <c r="G160" s="1">
        <f t="shared" si="2"/>
        <v>57.300000000000011</v>
      </c>
    </row>
    <row r="161" spans="1:7">
      <c r="B161" s="405"/>
      <c r="C161" s="405"/>
      <c r="D161" t="s">
        <v>14</v>
      </c>
      <c r="E161" s="1">
        <v>4</v>
      </c>
      <c r="G161" s="1">
        <f t="shared" si="2"/>
        <v>61.300000000000011</v>
      </c>
    </row>
    <row r="162" spans="1:7">
      <c r="B162" s="405"/>
      <c r="C162" s="405"/>
      <c r="D162" t="s">
        <v>15</v>
      </c>
      <c r="E162" s="1">
        <v>60</v>
      </c>
      <c r="G162" s="1">
        <f t="shared" si="2"/>
        <v>121.30000000000001</v>
      </c>
    </row>
    <row r="163" spans="1:7">
      <c r="B163" s="405"/>
      <c r="C163" s="405"/>
      <c r="D163" t="s">
        <v>16</v>
      </c>
      <c r="E163" s="1">
        <v>5</v>
      </c>
      <c r="G163" s="1">
        <f t="shared" si="2"/>
        <v>126.30000000000001</v>
      </c>
    </row>
    <row r="164" spans="1:7">
      <c r="B164" s="405"/>
      <c r="C164" s="405"/>
      <c r="D164" t="s">
        <v>104</v>
      </c>
      <c r="E164" s="1">
        <v>25</v>
      </c>
      <c r="G164" s="1">
        <f t="shared" si="2"/>
        <v>151.30000000000001</v>
      </c>
    </row>
    <row r="165" spans="1:7">
      <c r="A165" s="30">
        <v>43390</v>
      </c>
      <c r="B165" s="405">
        <v>9014</v>
      </c>
      <c r="C165" s="405" t="s">
        <v>25</v>
      </c>
      <c r="D165" t="s">
        <v>104</v>
      </c>
      <c r="E165" s="1"/>
      <c r="F165" s="1">
        <v>25</v>
      </c>
      <c r="G165" s="1">
        <f t="shared" si="2"/>
        <v>126.30000000000001</v>
      </c>
    </row>
    <row r="166" spans="1:7">
      <c r="A166" s="30">
        <v>43368</v>
      </c>
      <c r="B166" s="405">
        <v>16207</v>
      </c>
      <c r="C166" s="405" t="s">
        <v>25</v>
      </c>
      <c r="D166" t="s">
        <v>13</v>
      </c>
      <c r="E166" s="1"/>
      <c r="F166" s="1">
        <v>57.3</v>
      </c>
      <c r="G166" s="1">
        <f t="shared" si="2"/>
        <v>69.000000000000014</v>
      </c>
    </row>
    <row r="167" spans="1:7">
      <c r="A167" s="30">
        <v>43368</v>
      </c>
      <c r="B167" s="405">
        <v>16207</v>
      </c>
      <c r="C167" s="405" t="s">
        <v>25</v>
      </c>
      <c r="D167" t="s">
        <v>14</v>
      </c>
      <c r="E167" s="1"/>
      <c r="F167" s="1">
        <v>4</v>
      </c>
      <c r="G167" s="1">
        <f t="shared" si="2"/>
        <v>65.000000000000014</v>
      </c>
    </row>
    <row r="168" spans="1:7">
      <c r="A168" s="30">
        <v>43390</v>
      </c>
      <c r="B168" s="405">
        <v>16343</v>
      </c>
      <c r="C168" s="405" t="s">
        <v>25</v>
      </c>
      <c r="D168" t="s">
        <v>15</v>
      </c>
      <c r="E168" s="1"/>
      <c r="F168" s="1">
        <v>60</v>
      </c>
      <c r="G168" s="1">
        <f t="shared" si="2"/>
        <v>5.0000000000000142</v>
      </c>
    </row>
    <row r="169" spans="1:7">
      <c r="A169" s="30">
        <v>43390</v>
      </c>
      <c r="B169" s="405">
        <v>16343</v>
      </c>
      <c r="C169" s="405" t="s">
        <v>25</v>
      </c>
      <c r="D169" t="s">
        <v>16</v>
      </c>
      <c r="E169" s="1"/>
      <c r="F169" s="1">
        <v>5</v>
      </c>
      <c r="G169" s="1">
        <f t="shared" si="2"/>
        <v>1.4210854715202004E-14</v>
      </c>
    </row>
    <row r="170" spans="1:7">
      <c r="A170" s="32">
        <v>43373</v>
      </c>
      <c r="B170" s="404" t="s">
        <v>11</v>
      </c>
      <c r="C170" s="404" t="s">
        <v>26</v>
      </c>
      <c r="D170" t="s">
        <v>13</v>
      </c>
      <c r="E170" s="1">
        <v>58.7</v>
      </c>
      <c r="G170" s="1">
        <f t="shared" si="2"/>
        <v>58.700000000000017</v>
      </c>
    </row>
    <row r="171" spans="1:7">
      <c r="A171" s="32"/>
      <c r="B171" s="404"/>
      <c r="C171" s="404"/>
      <c r="D171" t="s">
        <v>14</v>
      </c>
      <c r="E171" s="1">
        <v>4</v>
      </c>
      <c r="G171" s="1">
        <f t="shared" si="2"/>
        <v>62.700000000000017</v>
      </c>
    </row>
    <row r="172" spans="1:7">
      <c r="B172" s="405"/>
      <c r="C172" s="405"/>
      <c r="D172" t="s">
        <v>15</v>
      </c>
      <c r="E172" s="1">
        <v>60</v>
      </c>
      <c r="G172" s="1">
        <f t="shared" si="2"/>
        <v>122.70000000000002</v>
      </c>
    </row>
    <row r="173" spans="1:7">
      <c r="B173" s="405"/>
      <c r="C173" s="405"/>
      <c r="D173" t="s">
        <v>16</v>
      </c>
      <c r="E173" s="1">
        <v>5</v>
      </c>
      <c r="G173" s="1">
        <f t="shared" si="2"/>
        <v>127.70000000000002</v>
      </c>
    </row>
    <row r="174" spans="1:7">
      <c r="A174" s="30">
        <v>43390</v>
      </c>
      <c r="B174" s="405">
        <v>16343</v>
      </c>
      <c r="C174" s="405" t="s">
        <v>41</v>
      </c>
      <c r="D174" t="s">
        <v>15</v>
      </c>
      <c r="E174" s="1"/>
      <c r="F174" s="1">
        <v>60</v>
      </c>
      <c r="G174" s="1">
        <f t="shared" si="2"/>
        <v>67.700000000000017</v>
      </c>
    </row>
    <row r="175" spans="1:7">
      <c r="A175" s="30">
        <v>43390</v>
      </c>
      <c r="B175" s="405">
        <v>16343</v>
      </c>
      <c r="C175" s="405" t="s">
        <v>41</v>
      </c>
      <c r="D175" t="s">
        <v>16</v>
      </c>
      <c r="E175" s="1"/>
      <c r="F175" s="1">
        <v>5</v>
      </c>
      <c r="G175" s="1">
        <f t="shared" si="2"/>
        <v>62.700000000000017</v>
      </c>
    </row>
    <row r="176" spans="1:7">
      <c r="A176" s="30">
        <v>43399</v>
      </c>
      <c r="B176" s="405">
        <v>16465</v>
      </c>
      <c r="C176" s="405" t="s">
        <v>41</v>
      </c>
      <c r="D176" t="s">
        <v>13</v>
      </c>
      <c r="E176" s="1"/>
      <c r="F176" s="1">
        <v>58.7</v>
      </c>
      <c r="G176" s="1">
        <f t="shared" si="2"/>
        <v>4.0000000000000142</v>
      </c>
    </row>
    <row r="177" spans="1:7">
      <c r="A177" s="30">
        <v>43399</v>
      </c>
      <c r="B177" s="405">
        <v>16465</v>
      </c>
      <c r="C177" s="405" t="s">
        <v>41</v>
      </c>
      <c r="D177" t="s">
        <v>14</v>
      </c>
      <c r="E177" s="1"/>
      <c r="F177" s="1">
        <v>4</v>
      </c>
      <c r="G177" s="1">
        <f t="shared" si="2"/>
        <v>1.4210854715202004E-14</v>
      </c>
    </row>
    <row r="178" spans="1:7">
      <c r="A178" s="32">
        <v>43404</v>
      </c>
      <c r="B178" s="404" t="s">
        <v>11</v>
      </c>
      <c r="C178" s="404" t="s">
        <v>27</v>
      </c>
      <c r="D178" t="s">
        <v>13</v>
      </c>
      <c r="E178" s="1">
        <v>59.2</v>
      </c>
      <c r="G178" s="1">
        <f t="shared" si="2"/>
        <v>59.200000000000017</v>
      </c>
    </row>
    <row r="179" spans="1:7">
      <c r="A179" s="32"/>
      <c r="B179" s="404"/>
      <c r="C179" s="404"/>
      <c r="D179" t="s">
        <v>14</v>
      </c>
      <c r="E179" s="1">
        <v>5</v>
      </c>
      <c r="G179" s="1">
        <f t="shared" si="2"/>
        <v>64.200000000000017</v>
      </c>
    </row>
    <row r="180" spans="1:7">
      <c r="B180" s="405"/>
      <c r="C180" s="405"/>
      <c r="D180" t="s">
        <v>15</v>
      </c>
      <c r="E180" s="1">
        <v>60</v>
      </c>
      <c r="G180" s="1">
        <f t="shared" si="2"/>
        <v>124.20000000000002</v>
      </c>
    </row>
    <row r="181" spans="1:7">
      <c r="B181" s="405"/>
      <c r="C181" s="405"/>
      <c r="D181" t="s">
        <v>16</v>
      </c>
      <c r="E181" s="1">
        <v>5</v>
      </c>
      <c r="G181" s="1">
        <f t="shared" si="2"/>
        <v>129.20000000000002</v>
      </c>
    </row>
    <row r="182" spans="1:7">
      <c r="A182" s="30">
        <v>43432</v>
      </c>
      <c r="B182" s="405">
        <v>16604</v>
      </c>
      <c r="C182" s="405" t="s">
        <v>27</v>
      </c>
      <c r="D182" t="s">
        <v>13</v>
      </c>
      <c r="E182" s="1"/>
      <c r="F182" s="1">
        <v>59.2</v>
      </c>
      <c r="G182" s="1">
        <f t="shared" si="2"/>
        <v>70.000000000000014</v>
      </c>
    </row>
    <row r="183" spans="1:7">
      <c r="A183" s="30">
        <v>43432</v>
      </c>
      <c r="B183" s="405">
        <v>16604</v>
      </c>
      <c r="C183" s="405" t="s">
        <v>27</v>
      </c>
      <c r="D183" t="s">
        <v>14</v>
      </c>
      <c r="E183" s="1"/>
      <c r="F183" s="1">
        <v>5</v>
      </c>
      <c r="G183" s="1">
        <f t="shared" si="2"/>
        <v>65.000000000000014</v>
      </c>
    </row>
    <row r="184" spans="1:7">
      <c r="A184" s="30">
        <v>43549</v>
      </c>
      <c r="B184" s="405">
        <v>17384</v>
      </c>
      <c r="C184" s="405" t="s">
        <v>27</v>
      </c>
      <c r="D184" t="s">
        <v>15</v>
      </c>
      <c r="E184" s="1"/>
      <c r="F184" s="1">
        <v>60</v>
      </c>
      <c r="G184" s="1">
        <f t="shared" si="2"/>
        <v>5.0000000000000142</v>
      </c>
    </row>
    <row r="185" spans="1:7">
      <c r="A185" s="30">
        <v>43549</v>
      </c>
      <c r="B185" s="405">
        <v>17384</v>
      </c>
      <c r="C185" s="405" t="s">
        <v>27</v>
      </c>
      <c r="D185" t="s">
        <v>16</v>
      </c>
      <c r="E185" s="1"/>
      <c r="F185" s="1">
        <v>5</v>
      </c>
      <c r="G185" s="1">
        <f t="shared" si="2"/>
        <v>1.4210854715202004E-14</v>
      </c>
    </row>
    <row r="186" spans="1:7">
      <c r="A186" s="32">
        <v>43434</v>
      </c>
      <c r="B186" s="404" t="s">
        <v>11</v>
      </c>
      <c r="C186" s="404" t="s">
        <v>547</v>
      </c>
      <c r="D186" t="s">
        <v>13</v>
      </c>
      <c r="E186" s="1">
        <v>60.8</v>
      </c>
      <c r="G186" s="1">
        <f t="shared" si="2"/>
        <v>60.800000000000011</v>
      </c>
    </row>
    <row r="187" spans="1:7">
      <c r="A187" s="32"/>
      <c r="B187" s="404"/>
      <c r="C187" s="404"/>
      <c r="D187" t="s">
        <v>14</v>
      </c>
      <c r="E187" s="1">
        <v>5</v>
      </c>
      <c r="G187" s="1">
        <f t="shared" si="2"/>
        <v>65.800000000000011</v>
      </c>
    </row>
    <row r="188" spans="1:7">
      <c r="B188" s="405"/>
      <c r="C188" s="405"/>
      <c r="D188" t="s">
        <v>15</v>
      </c>
      <c r="E188" s="1">
        <v>60</v>
      </c>
      <c r="G188" s="1">
        <f t="shared" si="2"/>
        <v>125.80000000000001</v>
      </c>
    </row>
    <row r="189" spans="1:7">
      <c r="B189" s="405"/>
      <c r="C189" s="405"/>
      <c r="D189" t="s">
        <v>16</v>
      </c>
      <c r="E189" s="1">
        <v>5</v>
      </c>
      <c r="G189" s="1">
        <f t="shared" si="2"/>
        <v>130.80000000000001</v>
      </c>
    </row>
    <row r="190" spans="1:7">
      <c r="A190" s="30">
        <v>43495</v>
      </c>
      <c r="B190" s="405">
        <v>17026</v>
      </c>
      <c r="C190" s="405" t="s">
        <v>547</v>
      </c>
      <c r="D190" t="s">
        <v>13</v>
      </c>
      <c r="E190" s="1"/>
      <c r="F190" s="1">
        <v>60.8</v>
      </c>
      <c r="G190" s="1">
        <f t="shared" si="2"/>
        <v>70.000000000000014</v>
      </c>
    </row>
    <row r="191" spans="1:7">
      <c r="A191" s="30">
        <v>43495</v>
      </c>
      <c r="B191" s="405">
        <v>17026</v>
      </c>
      <c r="C191" s="405" t="s">
        <v>547</v>
      </c>
      <c r="D191" t="s">
        <v>14</v>
      </c>
      <c r="E191" s="1"/>
      <c r="F191" s="1">
        <v>5</v>
      </c>
      <c r="G191" s="1">
        <f t="shared" si="2"/>
        <v>65.000000000000014</v>
      </c>
    </row>
    <row r="192" spans="1:7">
      <c r="A192" s="30">
        <v>43549</v>
      </c>
      <c r="B192" s="405">
        <v>17384</v>
      </c>
      <c r="C192" s="405" t="s">
        <v>547</v>
      </c>
      <c r="D192" t="s">
        <v>15</v>
      </c>
      <c r="E192" s="1"/>
      <c r="F192" s="1">
        <v>60</v>
      </c>
      <c r="G192" s="1">
        <f t="shared" si="2"/>
        <v>5.0000000000000142</v>
      </c>
    </row>
    <row r="193" spans="1:7">
      <c r="A193" s="30">
        <v>43549</v>
      </c>
      <c r="B193" s="405">
        <v>17384</v>
      </c>
      <c r="C193" s="405" t="s">
        <v>547</v>
      </c>
      <c r="D193" t="s">
        <v>16</v>
      </c>
      <c r="E193" s="1"/>
      <c r="F193" s="1">
        <v>5</v>
      </c>
      <c r="G193" s="1">
        <f t="shared" si="2"/>
        <v>1.4210854715202004E-14</v>
      </c>
    </row>
    <row r="194" spans="1:7">
      <c r="A194" s="32">
        <v>43465</v>
      </c>
      <c r="B194" s="404" t="s">
        <v>11</v>
      </c>
      <c r="C194" s="404" t="s">
        <v>29</v>
      </c>
      <c r="D194" t="s">
        <v>13</v>
      </c>
      <c r="E194" s="1">
        <v>65</v>
      </c>
      <c r="G194" s="1">
        <f t="shared" si="2"/>
        <v>65.000000000000014</v>
      </c>
    </row>
    <row r="195" spans="1:7">
      <c r="A195" s="32"/>
      <c r="B195" s="404"/>
      <c r="C195" s="404"/>
      <c r="D195" t="s">
        <v>14</v>
      </c>
      <c r="E195" s="1">
        <v>5</v>
      </c>
      <c r="G195" s="1">
        <f t="shared" si="2"/>
        <v>70.000000000000014</v>
      </c>
    </row>
    <row r="196" spans="1:7">
      <c r="B196" s="405"/>
      <c r="C196" s="405"/>
      <c r="D196" t="s">
        <v>15</v>
      </c>
      <c r="E196" s="1">
        <v>60</v>
      </c>
      <c r="G196" s="1">
        <f t="shared" si="2"/>
        <v>130</v>
      </c>
    </row>
    <row r="197" spans="1:7">
      <c r="B197" s="405"/>
      <c r="C197" s="405"/>
      <c r="D197" t="s">
        <v>16</v>
      </c>
      <c r="E197" s="1">
        <v>5</v>
      </c>
      <c r="G197" s="1">
        <f t="shared" si="2"/>
        <v>135</v>
      </c>
    </row>
    <row r="198" spans="1:7">
      <c r="A198" s="30">
        <v>43525</v>
      </c>
      <c r="B198" s="405">
        <v>17250</v>
      </c>
      <c r="C198" s="405" t="s">
        <v>29</v>
      </c>
      <c r="D198" t="s">
        <v>13</v>
      </c>
      <c r="E198" s="1"/>
      <c r="F198" s="1">
        <v>65</v>
      </c>
      <c r="G198" s="1">
        <f t="shared" si="2"/>
        <v>70</v>
      </c>
    </row>
    <row r="199" spans="1:7">
      <c r="A199" s="30">
        <v>43525</v>
      </c>
      <c r="B199" s="405">
        <v>17250</v>
      </c>
      <c r="C199" s="405" t="s">
        <v>29</v>
      </c>
      <c r="D199" t="s">
        <v>14</v>
      </c>
      <c r="E199" s="1"/>
      <c r="F199" s="1">
        <v>5</v>
      </c>
      <c r="G199" s="1">
        <f t="shared" si="2"/>
        <v>65</v>
      </c>
    </row>
    <row r="200" spans="1:7">
      <c r="A200" s="30">
        <v>43549</v>
      </c>
      <c r="B200" s="405">
        <v>17384</v>
      </c>
      <c r="C200" s="405" t="s">
        <v>29</v>
      </c>
      <c r="D200" t="s">
        <v>15</v>
      </c>
      <c r="E200" s="1"/>
      <c r="F200" s="1">
        <v>60</v>
      </c>
      <c r="G200" s="1">
        <f t="shared" si="2"/>
        <v>5</v>
      </c>
    </row>
    <row r="201" spans="1:7">
      <c r="A201" s="30">
        <v>43549</v>
      </c>
      <c r="B201" s="405">
        <v>17384</v>
      </c>
      <c r="C201" s="405" t="s">
        <v>29</v>
      </c>
      <c r="D201" t="s">
        <v>16</v>
      </c>
      <c r="E201" s="1"/>
      <c r="F201" s="1">
        <v>5</v>
      </c>
      <c r="G201" s="1">
        <f t="shared" si="2"/>
        <v>0</v>
      </c>
    </row>
    <row r="202" spans="1:7">
      <c r="A202" s="32">
        <v>43496</v>
      </c>
      <c r="B202" s="404" t="s">
        <v>11</v>
      </c>
      <c r="C202" s="404" t="s">
        <v>12</v>
      </c>
      <c r="D202" t="s">
        <v>13</v>
      </c>
      <c r="E202" s="1">
        <v>73.7</v>
      </c>
      <c r="G202" s="1">
        <f t="shared" si="2"/>
        <v>73.7</v>
      </c>
    </row>
    <row r="203" spans="1:7">
      <c r="A203" s="32"/>
      <c r="B203" s="404"/>
      <c r="C203" s="404"/>
      <c r="D203" t="s">
        <v>14</v>
      </c>
      <c r="E203" s="1">
        <v>5</v>
      </c>
      <c r="G203" s="1">
        <f t="shared" si="2"/>
        <v>78.7</v>
      </c>
    </row>
    <row r="204" spans="1:7">
      <c r="B204" s="405"/>
      <c r="C204" s="405"/>
      <c r="D204" t="s">
        <v>15</v>
      </c>
      <c r="E204" s="1">
        <v>60</v>
      </c>
      <c r="G204" s="1">
        <f t="shared" si="2"/>
        <v>138.69999999999999</v>
      </c>
    </row>
    <row r="205" spans="1:7">
      <c r="B205" s="405"/>
      <c r="C205" s="405"/>
      <c r="D205" t="s">
        <v>16</v>
      </c>
      <c r="E205" s="1">
        <v>5</v>
      </c>
      <c r="G205" s="1">
        <f t="shared" si="2"/>
        <v>143.69999999999999</v>
      </c>
    </row>
    <row r="206" spans="1:7">
      <c r="A206" s="30">
        <v>43549</v>
      </c>
      <c r="B206" s="405">
        <v>17384</v>
      </c>
      <c r="C206" s="405" t="s">
        <v>12</v>
      </c>
      <c r="D206" t="s">
        <v>15</v>
      </c>
      <c r="E206" s="1"/>
      <c r="F206" s="1">
        <v>60</v>
      </c>
      <c r="G206" s="1">
        <f t="shared" si="2"/>
        <v>83.699999999999989</v>
      </c>
    </row>
    <row r="207" spans="1:7">
      <c r="A207" s="30">
        <v>43549</v>
      </c>
      <c r="B207" s="405">
        <v>17384</v>
      </c>
      <c r="C207" s="405" t="s">
        <v>12</v>
      </c>
      <c r="D207" t="s">
        <v>16</v>
      </c>
      <c r="E207" s="1"/>
      <c r="F207" s="1">
        <v>5</v>
      </c>
      <c r="G207" s="1">
        <f t="shared" si="2"/>
        <v>78.699999999999989</v>
      </c>
    </row>
    <row r="208" spans="1:7">
      <c r="A208" s="30">
        <v>43551</v>
      </c>
      <c r="B208" s="405">
        <v>17476</v>
      </c>
      <c r="C208" s="405" t="s">
        <v>12</v>
      </c>
      <c r="D208" t="s">
        <v>13</v>
      </c>
      <c r="E208" s="1"/>
      <c r="F208" s="1">
        <v>73.7</v>
      </c>
      <c r="G208" s="1">
        <f t="shared" si="2"/>
        <v>4.9999999999999858</v>
      </c>
    </row>
    <row r="209" spans="1:7">
      <c r="A209" s="30">
        <v>43551</v>
      </c>
      <c r="B209" s="405">
        <v>17476</v>
      </c>
      <c r="C209" s="405" t="s">
        <v>12</v>
      </c>
      <c r="D209" t="s">
        <v>14</v>
      </c>
      <c r="E209" s="1"/>
      <c r="F209" s="1">
        <v>5</v>
      </c>
      <c r="G209" s="1">
        <f t="shared" si="2"/>
        <v>-1.4210854715202004E-14</v>
      </c>
    </row>
    <row r="210" spans="1:7">
      <c r="A210" s="32">
        <v>43524</v>
      </c>
      <c r="B210" s="404" t="s">
        <v>11</v>
      </c>
      <c r="C210" s="404" t="s">
        <v>19</v>
      </c>
      <c r="D210" t="s">
        <v>13</v>
      </c>
      <c r="E210" s="1">
        <v>77.900000000000006</v>
      </c>
      <c r="G210" s="1">
        <f t="shared" si="2"/>
        <v>77.899999999999991</v>
      </c>
    </row>
    <row r="211" spans="1:7">
      <c r="A211" s="32"/>
      <c r="B211" s="404"/>
      <c r="C211" s="404"/>
      <c r="D211" t="s">
        <v>14</v>
      </c>
      <c r="E211" s="1">
        <v>6.1</v>
      </c>
      <c r="G211" s="1">
        <f t="shared" si="2"/>
        <v>83.999999999999986</v>
      </c>
    </row>
    <row r="212" spans="1:7">
      <c r="B212" s="405"/>
      <c r="C212" s="405"/>
      <c r="D212" t="s">
        <v>15</v>
      </c>
      <c r="E212" s="1">
        <v>56</v>
      </c>
      <c r="G212" s="1">
        <f t="shared" si="2"/>
        <v>140</v>
      </c>
    </row>
    <row r="213" spans="1:7">
      <c r="B213" s="405"/>
      <c r="C213" s="405"/>
      <c r="D213" t="s">
        <v>16</v>
      </c>
      <c r="E213" s="1">
        <v>5</v>
      </c>
      <c r="G213" s="1">
        <f t="shared" si="2"/>
        <v>145</v>
      </c>
    </row>
    <row r="214" spans="1:7">
      <c r="A214" s="30">
        <v>43549</v>
      </c>
      <c r="B214" s="405">
        <v>17384</v>
      </c>
      <c r="C214" s="405" t="s">
        <v>19</v>
      </c>
      <c r="D214" t="s">
        <v>15</v>
      </c>
      <c r="E214" s="1"/>
      <c r="F214" s="1">
        <v>56</v>
      </c>
      <c r="G214" s="1">
        <f t="shared" si="2"/>
        <v>89</v>
      </c>
    </row>
    <row r="215" spans="1:7">
      <c r="A215" s="30">
        <v>43549</v>
      </c>
      <c r="B215" s="405">
        <v>17384</v>
      </c>
      <c r="C215" s="405" t="s">
        <v>19</v>
      </c>
      <c r="D215" t="s">
        <v>16</v>
      </c>
      <c r="E215" s="1"/>
      <c r="F215" s="1">
        <v>5</v>
      </c>
      <c r="G215" s="1">
        <f t="shared" si="2"/>
        <v>84</v>
      </c>
    </row>
    <row r="216" spans="1:7">
      <c r="A216" s="30">
        <v>43552</v>
      </c>
      <c r="B216" s="405">
        <v>17540</v>
      </c>
      <c r="C216" s="405" t="s">
        <v>19</v>
      </c>
      <c r="D216" t="s">
        <v>13</v>
      </c>
      <c r="E216" s="1"/>
      <c r="F216" s="1">
        <v>77.900000000000006</v>
      </c>
      <c r="G216" s="1">
        <f t="shared" si="2"/>
        <v>6.0999999999999943</v>
      </c>
    </row>
    <row r="217" spans="1:7">
      <c r="A217" s="30">
        <v>43578</v>
      </c>
      <c r="B217" s="405">
        <v>17641</v>
      </c>
      <c r="C217" s="405" t="s">
        <v>19</v>
      </c>
      <c r="D217" t="s">
        <v>14</v>
      </c>
      <c r="E217" s="1"/>
      <c r="F217" s="1">
        <v>6.1</v>
      </c>
      <c r="G217" s="1">
        <f t="shared" si="2"/>
        <v>0</v>
      </c>
    </row>
    <row r="218" spans="1:7">
      <c r="A218" s="32">
        <v>43555</v>
      </c>
      <c r="B218" s="404" t="s">
        <v>11</v>
      </c>
      <c r="C218" s="404" t="s">
        <v>20</v>
      </c>
      <c r="D218" t="s">
        <v>13</v>
      </c>
      <c r="E218" s="1">
        <v>72.3</v>
      </c>
      <c r="G218" s="1">
        <f t="shared" si="2"/>
        <v>72.3</v>
      </c>
    </row>
    <row r="219" spans="1:7">
      <c r="A219" s="32"/>
      <c r="B219" s="404"/>
      <c r="C219" s="404"/>
      <c r="D219" t="s">
        <v>14</v>
      </c>
      <c r="E219" s="1">
        <v>4.9000000000000004</v>
      </c>
      <c r="G219" s="1">
        <f t="shared" si="2"/>
        <v>77.2</v>
      </c>
    </row>
    <row r="220" spans="1:7">
      <c r="B220" s="405"/>
      <c r="C220" s="405"/>
      <c r="D220" t="s">
        <v>15</v>
      </c>
      <c r="E220" s="1">
        <v>60</v>
      </c>
      <c r="G220" s="1">
        <f t="shared" si="2"/>
        <v>137.19999999999999</v>
      </c>
    </row>
    <row r="221" spans="1:7">
      <c r="B221" s="405"/>
      <c r="C221" s="405"/>
      <c r="D221" t="s">
        <v>16</v>
      </c>
      <c r="E221" s="1">
        <v>5</v>
      </c>
      <c r="G221" s="1">
        <f t="shared" si="2"/>
        <v>142.19999999999999</v>
      </c>
    </row>
    <row r="222" spans="1:7">
      <c r="A222" s="30">
        <v>43623</v>
      </c>
      <c r="B222" s="405">
        <v>18018</v>
      </c>
      <c r="C222" s="405" t="s">
        <v>20</v>
      </c>
      <c r="D222" t="s">
        <v>13</v>
      </c>
      <c r="E222" s="1"/>
      <c r="F222" s="1">
        <v>72.3</v>
      </c>
      <c r="G222" s="1">
        <f t="shared" ref="G222:G287" si="3">+G221+E222-F222</f>
        <v>69.899999999999991</v>
      </c>
    </row>
    <row r="223" spans="1:7">
      <c r="A223" s="30">
        <v>43623</v>
      </c>
      <c r="B223" s="405">
        <v>18018</v>
      </c>
      <c r="C223" s="405" t="s">
        <v>20</v>
      </c>
      <c r="D223" t="s">
        <v>14</v>
      </c>
      <c r="E223" s="1"/>
      <c r="F223" s="1">
        <v>4.9000000000000004</v>
      </c>
      <c r="G223" s="1">
        <f t="shared" si="3"/>
        <v>64.999999999999986</v>
      </c>
    </row>
    <row r="224" spans="1:7">
      <c r="A224" s="30">
        <v>43651</v>
      </c>
      <c r="B224" s="405">
        <v>18185</v>
      </c>
      <c r="C224" s="405" t="s">
        <v>20</v>
      </c>
      <c r="D224" t="s">
        <v>15</v>
      </c>
      <c r="E224" s="1"/>
      <c r="F224" s="1">
        <v>60</v>
      </c>
      <c r="G224" s="1">
        <f t="shared" si="3"/>
        <v>4.9999999999999858</v>
      </c>
    </row>
    <row r="225" spans="1:7">
      <c r="A225" s="30">
        <v>43651</v>
      </c>
      <c r="B225" s="405">
        <v>18185</v>
      </c>
      <c r="C225" s="405" t="s">
        <v>20</v>
      </c>
      <c r="D225" t="s">
        <v>16</v>
      </c>
      <c r="E225" s="1"/>
      <c r="F225" s="1">
        <v>5</v>
      </c>
      <c r="G225" s="1">
        <f t="shared" si="3"/>
        <v>-1.4210854715202004E-14</v>
      </c>
    </row>
    <row r="226" spans="1:7">
      <c r="A226" s="32">
        <v>43585</v>
      </c>
      <c r="B226" s="404" t="s">
        <v>11</v>
      </c>
      <c r="C226" s="404" t="s">
        <v>21</v>
      </c>
      <c r="D226" t="s">
        <v>13</v>
      </c>
      <c r="E226" s="1">
        <v>73.5</v>
      </c>
      <c r="G226" s="1">
        <f t="shared" si="3"/>
        <v>73.499999999999986</v>
      </c>
    </row>
    <row r="227" spans="1:7">
      <c r="A227" s="32"/>
      <c r="B227" s="404"/>
      <c r="C227" s="404"/>
      <c r="D227" t="s">
        <v>14</v>
      </c>
      <c r="E227" s="1">
        <v>4.5</v>
      </c>
      <c r="G227" s="1">
        <f t="shared" si="3"/>
        <v>77.999999999999986</v>
      </c>
    </row>
    <row r="228" spans="1:7">
      <c r="B228" s="405"/>
      <c r="C228" s="405"/>
      <c r="D228" t="s">
        <v>15</v>
      </c>
      <c r="E228" s="1">
        <v>60</v>
      </c>
      <c r="G228" s="1">
        <f t="shared" si="3"/>
        <v>138</v>
      </c>
    </row>
    <row r="229" spans="1:7">
      <c r="B229" s="405"/>
      <c r="C229" s="405"/>
      <c r="D229" t="s">
        <v>16</v>
      </c>
      <c r="E229" s="1">
        <v>5</v>
      </c>
      <c r="G229" s="1">
        <f t="shared" si="3"/>
        <v>143</v>
      </c>
    </row>
    <row r="230" spans="1:7">
      <c r="A230" s="30">
        <v>43640</v>
      </c>
      <c r="B230" s="405">
        <v>18083</v>
      </c>
      <c r="C230" s="405" t="s">
        <v>21</v>
      </c>
      <c r="D230" t="s">
        <v>13</v>
      </c>
      <c r="E230" s="1"/>
      <c r="F230" s="1">
        <v>73.5</v>
      </c>
      <c r="G230" s="1">
        <f t="shared" si="3"/>
        <v>69.5</v>
      </c>
    </row>
    <row r="231" spans="1:7">
      <c r="A231" s="30">
        <v>43640</v>
      </c>
      <c r="B231" s="405">
        <v>18083</v>
      </c>
      <c r="C231" s="405" t="s">
        <v>21</v>
      </c>
      <c r="D231" t="s">
        <v>14</v>
      </c>
      <c r="E231" s="1"/>
      <c r="F231" s="1">
        <v>4.5</v>
      </c>
      <c r="G231" s="1">
        <f t="shared" si="3"/>
        <v>65</v>
      </c>
    </row>
    <row r="232" spans="1:7">
      <c r="A232" s="30">
        <v>43651</v>
      </c>
      <c r="B232" s="405">
        <v>18185</v>
      </c>
      <c r="C232" s="405" t="s">
        <v>21</v>
      </c>
      <c r="D232" t="s">
        <v>15</v>
      </c>
      <c r="E232" s="1"/>
      <c r="F232" s="1">
        <v>60</v>
      </c>
      <c r="G232" s="1">
        <f t="shared" si="3"/>
        <v>5</v>
      </c>
    </row>
    <row r="233" spans="1:7">
      <c r="A233" s="30">
        <v>43651</v>
      </c>
      <c r="B233" s="405">
        <v>18185</v>
      </c>
      <c r="C233" s="405" t="s">
        <v>21</v>
      </c>
      <c r="D233" t="s">
        <v>16</v>
      </c>
      <c r="E233" s="1"/>
      <c r="F233" s="1">
        <v>5</v>
      </c>
      <c r="G233" s="1">
        <f t="shared" si="3"/>
        <v>0</v>
      </c>
    </row>
    <row r="234" spans="1:7">
      <c r="A234" s="32">
        <v>43616</v>
      </c>
      <c r="B234" s="404" t="s">
        <v>11</v>
      </c>
      <c r="C234" s="404" t="s">
        <v>22</v>
      </c>
      <c r="D234" t="s">
        <v>13</v>
      </c>
      <c r="E234" s="1">
        <v>67.5</v>
      </c>
      <c r="G234" s="1">
        <f t="shared" si="3"/>
        <v>67.5</v>
      </c>
    </row>
    <row r="235" spans="1:7">
      <c r="A235" s="32"/>
      <c r="B235" s="404"/>
      <c r="C235" s="404"/>
      <c r="D235" t="s">
        <v>14</v>
      </c>
      <c r="E235" s="1">
        <v>5.2</v>
      </c>
      <c r="G235" s="1">
        <f t="shared" si="3"/>
        <v>72.7</v>
      </c>
    </row>
    <row r="236" spans="1:7">
      <c r="B236" s="405"/>
      <c r="C236" s="405"/>
      <c r="D236" t="s">
        <v>15</v>
      </c>
      <c r="E236" s="1">
        <v>60</v>
      </c>
      <c r="G236" s="1">
        <f t="shared" si="3"/>
        <v>132.69999999999999</v>
      </c>
    </row>
    <row r="237" spans="1:7">
      <c r="B237" s="405"/>
      <c r="C237" s="405"/>
      <c r="D237" t="s">
        <v>16</v>
      </c>
      <c r="E237" s="1">
        <v>5</v>
      </c>
      <c r="G237" s="1">
        <f t="shared" si="3"/>
        <v>137.69999999999999</v>
      </c>
    </row>
    <row r="238" spans="1:7">
      <c r="A238" s="30">
        <v>43670</v>
      </c>
      <c r="B238" s="405">
        <v>18263</v>
      </c>
      <c r="C238" s="405" t="s">
        <v>22</v>
      </c>
      <c r="D238" t="s">
        <v>13</v>
      </c>
      <c r="E238" s="1"/>
      <c r="F238" s="1">
        <v>67.5</v>
      </c>
      <c r="G238" s="1">
        <f t="shared" si="3"/>
        <v>70.199999999999989</v>
      </c>
    </row>
    <row r="239" spans="1:7">
      <c r="A239" s="30">
        <v>43670</v>
      </c>
      <c r="B239" s="405">
        <v>18263</v>
      </c>
      <c r="C239" s="405" t="s">
        <v>22</v>
      </c>
      <c r="D239" t="s">
        <v>14</v>
      </c>
      <c r="E239" s="1"/>
      <c r="F239" s="1">
        <v>5.2</v>
      </c>
      <c r="G239" s="1">
        <f t="shared" si="3"/>
        <v>64.999999999999986</v>
      </c>
    </row>
    <row r="240" spans="1:7">
      <c r="A240" s="30">
        <v>43651</v>
      </c>
      <c r="B240" s="405">
        <v>18185</v>
      </c>
      <c r="C240" s="405" t="s">
        <v>22</v>
      </c>
      <c r="D240" t="s">
        <v>15</v>
      </c>
      <c r="E240" s="1"/>
      <c r="F240" s="1">
        <v>60</v>
      </c>
      <c r="G240" s="1">
        <f t="shared" si="3"/>
        <v>4.9999999999999858</v>
      </c>
    </row>
    <row r="241" spans="1:7">
      <c r="A241" s="30">
        <v>43651</v>
      </c>
      <c r="B241" s="405">
        <v>18185</v>
      </c>
      <c r="C241" s="405" t="s">
        <v>22</v>
      </c>
      <c r="D241" t="s">
        <v>16</v>
      </c>
      <c r="E241" s="1"/>
      <c r="F241" s="1">
        <v>5</v>
      </c>
      <c r="G241" s="1">
        <f t="shared" si="3"/>
        <v>-1.4210854715202004E-14</v>
      </c>
    </row>
    <row r="242" spans="1:7">
      <c r="A242" s="32">
        <v>43646</v>
      </c>
      <c r="B242" s="404" t="s">
        <v>11</v>
      </c>
      <c r="C242" s="404" t="s">
        <v>23</v>
      </c>
      <c r="D242" t="s">
        <v>13</v>
      </c>
      <c r="E242" s="1">
        <v>60.2</v>
      </c>
      <c r="G242" s="1">
        <f t="shared" si="3"/>
        <v>60.199999999999989</v>
      </c>
    </row>
    <row r="243" spans="1:7">
      <c r="A243" s="32"/>
      <c r="B243" s="404"/>
      <c r="C243" s="404"/>
      <c r="D243" t="s">
        <v>14</v>
      </c>
      <c r="E243" s="1">
        <v>4.9000000000000004</v>
      </c>
      <c r="G243" s="1">
        <f t="shared" si="3"/>
        <v>65.099999999999994</v>
      </c>
    </row>
    <row r="244" spans="1:7">
      <c r="B244" s="405"/>
      <c r="C244" s="405"/>
      <c r="D244" t="s">
        <v>15</v>
      </c>
      <c r="E244" s="1">
        <v>60</v>
      </c>
      <c r="G244" s="1">
        <f t="shared" si="3"/>
        <v>125.1</v>
      </c>
    </row>
    <row r="245" spans="1:7">
      <c r="B245" s="405"/>
      <c r="C245" s="405"/>
      <c r="D245" t="s">
        <v>16</v>
      </c>
      <c r="E245" s="1">
        <v>5</v>
      </c>
      <c r="G245" s="1">
        <f t="shared" si="3"/>
        <v>130.1</v>
      </c>
    </row>
    <row r="246" spans="1:7">
      <c r="A246" s="30">
        <v>43670</v>
      </c>
      <c r="B246" s="405">
        <v>18263</v>
      </c>
      <c r="C246" s="405" t="s">
        <v>23</v>
      </c>
      <c r="D246" t="s">
        <v>13</v>
      </c>
      <c r="E246" s="1"/>
      <c r="F246" s="1">
        <v>60.2</v>
      </c>
      <c r="G246" s="1">
        <f t="shared" si="3"/>
        <v>69.899999999999991</v>
      </c>
    </row>
    <row r="247" spans="1:7">
      <c r="A247" s="30">
        <v>43670</v>
      </c>
      <c r="B247" s="405">
        <v>18263</v>
      </c>
      <c r="C247" s="405" t="s">
        <v>23</v>
      </c>
      <c r="D247" t="s">
        <v>14</v>
      </c>
      <c r="E247" s="1"/>
      <c r="F247" s="1">
        <v>4.9000000000000004</v>
      </c>
      <c r="G247" s="1">
        <f t="shared" si="3"/>
        <v>64.999999999999986</v>
      </c>
    </row>
    <row r="248" spans="1:7">
      <c r="A248" s="30">
        <v>43651</v>
      </c>
      <c r="B248" s="405">
        <v>18185</v>
      </c>
      <c r="C248" s="405" t="s">
        <v>23</v>
      </c>
      <c r="D248" t="s">
        <v>15</v>
      </c>
      <c r="E248" s="1"/>
      <c r="F248" s="1">
        <v>60</v>
      </c>
      <c r="G248" s="1">
        <f t="shared" si="3"/>
        <v>4.9999999999999858</v>
      </c>
    </row>
    <row r="249" spans="1:7">
      <c r="A249" s="30">
        <v>43651</v>
      </c>
      <c r="B249" s="405">
        <v>18185</v>
      </c>
      <c r="C249" s="405" t="s">
        <v>23</v>
      </c>
      <c r="D249" t="s">
        <v>16</v>
      </c>
      <c r="E249" s="1"/>
      <c r="F249" s="1">
        <v>5</v>
      </c>
      <c r="G249" s="1">
        <f t="shared" si="3"/>
        <v>-1.4210854715202004E-14</v>
      </c>
    </row>
    <row r="250" spans="1:7">
      <c r="A250" s="32">
        <v>43677</v>
      </c>
      <c r="B250" s="404" t="s">
        <v>11</v>
      </c>
      <c r="C250" s="404" t="s">
        <v>24</v>
      </c>
      <c r="D250" t="s">
        <v>13</v>
      </c>
      <c r="E250" s="1">
        <v>60.3</v>
      </c>
      <c r="G250" s="1">
        <f t="shared" si="3"/>
        <v>60.299999999999983</v>
      </c>
    </row>
    <row r="251" spans="1:7">
      <c r="A251" s="32"/>
      <c r="B251" s="404"/>
      <c r="C251" s="404"/>
      <c r="D251" t="s">
        <v>14</v>
      </c>
      <c r="E251" s="1">
        <v>4.8</v>
      </c>
      <c r="G251" s="1">
        <f t="shared" si="3"/>
        <v>65.09999999999998</v>
      </c>
    </row>
    <row r="252" spans="1:7">
      <c r="B252" s="405"/>
      <c r="C252" s="405"/>
      <c r="D252" t="s">
        <v>15</v>
      </c>
      <c r="E252" s="1">
        <v>60</v>
      </c>
      <c r="G252" s="1">
        <f t="shared" si="3"/>
        <v>125.09999999999998</v>
      </c>
    </row>
    <row r="253" spans="1:7">
      <c r="B253" s="405"/>
      <c r="C253" s="405"/>
      <c r="D253" t="s">
        <v>16</v>
      </c>
      <c r="E253" s="1">
        <v>5</v>
      </c>
      <c r="G253" s="1">
        <f t="shared" si="3"/>
        <v>130.09999999999997</v>
      </c>
    </row>
    <row r="254" spans="1:7">
      <c r="A254" s="30">
        <v>43683</v>
      </c>
      <c r="B254" s="405">
        <v>18461</v>
      </c>
      <c r="C254" s="405" t="s">
        <v>24</v>
      </c>
      <c r="D254" t="s">
        <v>15</v>
      </c>
      <c r="E254" s="1"/>
      <c r="F254" s="1">
        <v>60</v>
      </c>
      <c r="G254" s="1">
        <f t="shared" si="3"/>
        <v>70.099999999999966</v>
      </c>
    </row>
    <row r="255" spans="1:7">
      <c r="A255" s="30">
        <v>43683</v>
      </c>
      <c r="B255" s="405">
        <v>18461</v>
      </c>
      <c r="C255" s="405" t="s">
        <v>24</v>
      </c>
      <c r="D255" t="s">
        <v>16</v>
      </c>
      <c r="E255" s="1"/>
      <c r="F255" s="1">
        <v>5</v>
      </c>
      <c r="G255" s="1">
        <f t="shared" si="3"/>
        <v>65.099999999999966</v>
      </c>
    </row>
    <row r="256" spans="1:7">
      <c r="A256" s="30">
        <v>43705</v>
      </c>
      <c r="B256" s="405">
        <v>18587</v>
      </c>
      <c r="C256" s="405" t="s">
        <v>24</v>
      </c>
      <c r="D256" t="s">
        <v>13</v>
      </c>
      <c r="E256" s="1"/>
      <c r="F256" s="1">
        <v>60.3</v>
      </c>
      <c r="G256" s="1">
        <f t="shared" si="3"/>
        <v>4.7999999999999687</v>
      </c>
    </row>
    <row r="257" spans="1:7">
      <c r="A257" s="30">
        <v>43705</v>
      </c>
      <c r="B257" s="405">
        <v>18587</v>
      </c>
      <c r="C257" s="405" t="s">
        <v>24</v>
      </c>
      <c r="D257" t="s">
        <v>14</v>
      </c>
      <c r="E257" s="1"/>
      <c r="F257" s="1">
        <v>4.8</v>
      </c>
      <c r="G257" s="1">
        <f t="shared" si="3"/>
        <v>-3.1086244689504383E-14</v>
      </c>
    </row>
    <row r="258" spans="1:7">
      <c r="A258" s="32">
        <v>43708</v>
      </c>
      <c r="B258" s="404" t="s">
        <v>11</v>
      </c>
      <c r="C258" s="404" t="s">
        <v>25</v>
      </c>
      <c r="D258" t="s">
        <v>13</v>
      </c>
      <c r="E258" s="1">
        <v>58.6</v>
      </c>
      <c r="G258" s="1">
        <f t="shared" si="3"/>
        <v>58.599999999999973</v>
      </c>
    </row>
    <row r="259" spans="1:7">
      <c r="B259" s="405"/>
      <c r="C259" s="405"/>
      <c r="D259" t="s">
        <v>14</v>
      </c>
      <c r="E259" s="1">
        <v>4.5999999999999996</v>
      </c>
      <c r="G259" s="1">
        <f t="shared" si="3"/>
        <v>63.199999999999974</v>
      </c>
    </row>
    <row r="260" spans="1:7">
      <c r="B260" s="405"/>
      <c r="C260" s="405"/>
      <c r="D260" t="s">
        <v>15</v>
      </c>
      <c r="E260" s="1">
        <v>60</v>
      </c>
      <c r="G260" s="1">
        <f t="shared" si="3"/>
        <v>123.19999999999997</v>
      </c>
    </row>
    <row r="261" spans="1:7">
      <c r="B261" s="405"/>
      <c r="C261" s="405"/>
      <c r="D261" t="s">
        <v>16</v>
      </c>
      <c r="E261" s="1">
        <v>5</v>
      </c>
      <c r="G261" s="1">
        <f t="shared" si="3"/>
        <v>128.19999999999999</v>
      </c>
    </row>
    <row r="262" spans="1:7">
      <c r="B262" s="405"/>
      <c r="C262" s="405"/>
      <c r="D262" t="s">
        <v>286</v>
      </c>
      <c r="E262" s="1">
        <v>10</v>
      </c>
      <c r="G262" s="1">
        <f t="shared" si="3"/>
        <v>138.19999999999999</v>
      </c>
    </row>
    <row r="263" spans="1:7">
      <c r="A263" s="30">
        <v>43729</v>
      </c>
      <c r="B263" s="405">
        <v>18690</v>
      </c>
      <c r="C263" s="405" t="s">
        <v>25</v>
      </c>
      <c r="D263" t="s">
        <v>13</v>
      </c>
      <c r="E263" s="1"/>
      <c r="F263" s="1">
        <v>58.6</v>
      </c>
      <c r="G263" s="1">
        <f t="shared" si="3"/>
        <v>79.599999999999994</v>
      </c>
    </row>
    <row r="264" spans="1:7">
      <c r="A264" s="30">
        <v>43729</v>
      </c>
      <c r="B264" s="405">
        <v>18690</v>
      </c>
      <c r="C264" s="405" t="s">
        <v>25</v>
      </c>
      <c r="D264" t="s">
        <v>14</v>
      </c>
      <c r="E264" s="1"/>
      <c r="F264" s="1">
        <v>4.5999999999999996</v>
      </c>
      <c r="G264" s="1">
        <f t="shared" si="3"/>
        <v>75</v>
      </c>
    </row>
    <row r="265" spans="1:7">
      <c r="A265" s="30">
        <v>43763</v>
      </c>
      <c r="B265" s="405">
        <v>19007</v>
      </c>
      <c r="C265" s="405" t="s">
        <v>25</v>
      </c>
      <c r="D265" t="s">
        <v>15</v>
      </c>
      <c r="E265" s="1"/>
      <c r="F265" s="1">
        <v>60</v>
      </c>
      <c r="G265" s="1">
        <f t="shared" si="3"/>
        <v>15</v>
      </c>
    </row>
    <row r="266" spans="1:7">
      <c r="A266" s="30">
        <v>43763</v>
      </c>
      <c r="B266" s="405">
        <v>19007</v>
      </c>
      <c r="C266" s="405" t="s">
        <v>25</v>
      </c>
      <c r="D266" t="s">
        <v>31</v>
      </c>
      <c r="E266" s="1"/>
      <c r="F266" s="1">
        <v>5</v>
      </c>
      <c r="G266" s="1">
        <f t="shared" si="3"/>
        <v>10</v>
      </c>
    </row>
    <row r="267" spans="1:7">
      <c r="A267" s="30">
        <v>43763</v>
      </c>
      <c r="B267" s="405">
        <v>19007</v>
      </c>
      <c r="C267" s="405" t="s">
        <v>25</v>
      </c>
      <c r="D267" t="s">
        <v>286</v>
      </c>
      <c r="E267" s="1"/>
      <c r="F267" s="1">
        <v>10</v>
      </c>
      <c r="G267" s="1">
        <f t="shared" si="3"/>
        <v>0</v>
      </c>
    </row>
    <row r="268" spans="1:7">
      <c r="A268" s="32">
        <v>43738</v>
      </c>
      <c r="B268" s="404" t="s">
        <v>11</v>
      </c>
      <c r="C268" s="404" t="s">
        <v>26</v>
      </c>
      <c r="D268" t="s">
        <v>13</v>
      </c>
      <c r="E268" s="1">
        <v>58.9</v>
      </c>
      <c r="G268" s="1">
        <f t="shared" si="3"/>
        <v>58.9</v>
      </c>
    </row>
    <row r="269" spans="1:7">
      <c r="B269" s="405"/>
      <c r="C269" s="405"/>
      <c r="D269" t="s">
        <v>14</v>
      </c>
      <c r="E269" s="1">
        <v>4.7</v>
      </c>
      <c r="G269" s="1">
        <f t="shared" si="3"/>
        <v>63.6</v>
      </c>
    </row>
    <row r="270" spans="1:7">
      <c r="B270" s="405"/>
      <c r="C270" s="405"/>
      <c r="D270" t="s">
        <v>15</v>
      </c>
      <c r="E270" s="1">
        <v>60</v>
      </c>
      <c r="G270" s="1">
        <f t="shared" si="3"/>
        <v>123.6</v>
      </c>
    </row>
    <row r="271" spans="1:7">
      <c r="B271" s="405"/>
      <c r="C271" s="405"/>
      <c r="D271" t="s">
        <v>16</v>
      </c>
      <c r="E271" s="1">
        <v>5</v>
      </c>
      <c r="G271" s="1">
        <f t="shared" si="3"/>
        <v>128.6</v>
      </c>
    </row>
    <row r="272" spans="1:7">
      <c r="A272" s="30">
        <v>43761</v>
      </c>
      <c r="B272" s="405">
        <v>18979</v>
      </c>
      <c r="C272" s="405" t="s">
        <v>26</v>
      </c>
      <c r="D272" t="s">
        <v>13</v>
      </c>
      <c r="E272" s="1"/>
      <c r="F272" s="1">
        <v>58.9</v>
      </c>
      <c r="G272" s="1">
        <f t="shared" si="3"/>
        <v>69.699999999999989</v>
      </c>
    </row>
    <row r="273" spans="1:7">
      <c r="A273" s="30">
        <v>43761</v>
      </c>
      <c r="B273" s="405">
        <v>18979</v>
      </c>
      <c r="C273" s="405" t="s">
        <v>26</v>
      </c>
      <c r="D273" t="s">
        <v>14</v>
      </c>
      <c r="E273" s="1"/>
      <c r="F273" s="1">
        <v>4.7</v>
      </c>
      <c r="G273" s="1">
        <f t="shared" si="3"/>
        <v>64.999999999999986</v>
      </c>
    </row>
    <row r="274" spans="1:7">
      <c r="A274" s="30">
        <v>43763</v>
      </c>
      <c r="B274" s="405">
        <v>19007</v>
      </c>
      <c r="C274" s="405" t="s">
        <v>26</v>
      </c>
      <c r="D274" t="s">
        <v>15</v>
      </c>
      <c r="E274" s="1"/>
      <c r="F274" s="1">
        <v>60</v>
      </c>
      <c r="G274" s="1">
        <f t="shared" si="3"/>
        <v>4.9999999999999858</v>
      </c>
    </row>
    <row r="275" spans="1:7">
      <c r="A275" s="30">
        <v>43763</v>
      </c>
      <c r="B275" s="405">
        <v>19007</v>
      </c>
      <c r="C275" s="405" t="s">
        <v>26</v>
      </c>
      <c r="D275" t="s">
        <v>31</v>
      </c>
      <c r="E275" s="1"/>
      <c r="F275" s="1">
        <v>5</v>
      </c>
      <c r="G275" s="1">
        <f t="shared" si="3"/>
        <v>-1.4210854715202004E-14</v>
      </c>
    </row>
    <row r="276" spans="1:7">
      <c r="A276" s="32">
        <v>43769</v>
      </c>
      <c r="B276" s="404" t="s">
        <v>11</v>
      </c>
      <c r="C276" s="404" t="s">
        <v>27</v>
      </c>
      <c r="D276" t="s">
        <v>13</v>
      </c>
      <c r="E276" s="1">
        <v>59.3</v>
      </c>
      <c r="G276" s="1">
        <f t="shared" si="3"/>
        <v>59.299999999999983</v>
      </c>
    </row>
    <row r="277" spans="1:7">
      <c r="B277" s="405"/>
      <c r="C277" s="405"/>
      <c r="D277" t="s">
        <v>14</v>
      </c>
      <c r="E277" s="1">
        <v>4.5</v>
      </c>
      <c r="G277" s="1">
        <f t="shared" si="3"/>
        <v>63.799999999999983</v>
      </c>
    </row>
    <row r="278" spans="1:7">
      <c r="B278" s="405"/>
      <c r="C278" s="405"/>
      <c r="D278" t="s">
        <v>15</v>
      </c>
      <c r="E278" s="1">
        <v>60</v>
      </c>
      <c r="G278" s="1">
        <f t="shared" si="3"/>
        <v>123.79999999999998</v>
      </c>
    </row>
    <row r="279" spans="1:7">
      <c r="B279" s="405"/>
      <c r="C279" s="405"/>
      <c r="D279" t="s">
        <v>31</v>
      </c>
      <c r="E279" s="1">
        <v>5</v>
      </c>
      <c r="G279" s="1">
        <f t="shared" si="3"/>
        <v>128.79999999999998</v>
      </c>
    </row>
    <row r="280" spans="1:7">
      <c r="A280" s="30">
        <v>43798</v>
      </c>
      <c r="B280" s="405">
        <v>19256</v>
      </c>
      <c r="C280" s="405" t="s">
        <v>27</v>
      </c>
      <c r="D280" t="s">
        <v>13</v>
      </c>
      <c r="E280" s="1"/>
      <c r="F280" s="1">
        <v>59.3</v>
      </c>
      <c r="G280" s="1">
        <f t="shared" si="3"/>
        <v>69.499999999999986</v>
      </c>
    </row>
    <row r="281" spans="1:7">
      <c r="A281" s="30">
        <v>43798</v>
      </c>
      <c r="B281" s="405">
        <v>19256</v>
      </c>
      <c r="C281" s="405" t="s">
        <v>27</v>
      </c>
      <c r="D281" t="s">
        <v>14</v>
      </c>
      <c r="E281" s="1"/>
      <c r="F281" s="1">
        <v>4.5</v>
      </c>
      <c r="G281" s="1">
        <f t="shared" si="3"/>
        <v>64.999999999999986</v>
      </c>
    </row>
    <row r="282" spans="1:7">
      <c r="A282" s="30">
        <v>43851</v>
      </c>
      <c r="B282" s="405">
        <v>19532</v>
      </c>
      <c r="C282" s="405" t="s">
        <v>27</v>
      </c>
      <c r="D282" t="s">
        <v>15</v>
      </c>
      <c r="E282" s="1"/>
      <c r="F282" s="1">
        <v>60</v>
      </c>
      <c r="G282" s="1">
        <f t="shared" si="3"/>
        <v>4.9999999999999858</v>
      </c>
    </row>
    <row r="283" spans="1:7">
      <c r="A283" s="30">
        <v>43851</v>
      </c>
      <c r="B283" s="405">
        <v>19532</v>
      </c>
      <c r="C283" s="405" t="s">
        <v>27</v>
      </c>
      <c r="D283" t="s">
        <v>16</v>
      </c>
      <c r="E283" s="1"/>
      <c r="F283" s="1">
        <v>5</v>
      </c>
      <c r="G283" s="1">
        <f t="shared" si="3"/>
        <v>-1.4210854715202004E-14</v>
      </c>
    </row>
    <row r="284" spans="1:7">
      <c r="A284" s="32">
        <v>43799</v>
      </c>
      <c r="B284" s="404" t="s">
        <v>11</v>
      </c>
      <c r="C284" s="404" t="s">
        <v>28</v>
      </c>
      <c r="D284" t="s">
        <v>13</v>
      </c>
      <c r="E284" s="1">
        <v>66.400000000000006</v>
      </c>
      <c r="G284" s="1">
        <f t="shared" si="3"/>
        <v>66.399999999999991</v>
      </c>
    </row>
    <row r="285" spans="1:7">
      <c r="B285" s="405"/>
      <c r="C285" s="405"/>
      <c r="D285" t="s">
        <v>14</v>
      </c>
      <c r="E285" s="1">
        <v>4.7</v>
      </c>
      <c r="G285" s="1">
        <f t="shared" si="3"/>
        <v>71.099999999999994</v>
      </c>
    </row>
    <row r="286" spans="1:7">
      <c r="B286" s="405"/>
      <c r="C286" s="405"/>
      <c r="D286" t="s">
        <v>15</v>
      </c>
      <c r="E286" s="1">
        <v>60</v>
      </c>
      <c r="G286" s="1">
        <f t="shared" si="3"/>
        <v>131.1</v>
      </c>
    </row>
    <row r="287" spans="1:7">
      <c r="B287" s="405"/>
      <c r="C287" s="405"/>
      <c r="D287" t="s">
        <v>31</v>
      </c>
      <c r="E287" s="1">
        <v>5</v>
      </c>
      <c r="G287" s="1">
        <f t="shared" si="3"/>
        <v>136.1</v>
      </c>
    </row>
    <row r="288" spans="1:7">
      <c r="A288" s="30">
        <v>43825</v>
      </c>
      <c r="B288" s="405">
        <v>19362</v>
      </c>
      <c r="C288" s="405" t="s">
        <v>28</v>
      </c>
      <c r="D288" t="s">
        <v>13</v>
      </c>
      <c r="E288" s="1"/>
      <c r="F288" s="1">
        <v>66.400000000000006</v>
      </c>
      <c r="G288" s="1">
        <f t="shared" ref="G288:G381" si="4">+G287+E288-F288</f>
        <v>69.699999999999989</v>
      </c>
    </row>
    <row r="289" spans="1:7">
      <c r="A289" s="30">
        <v>43825</v>
      </c>
      <c r="B289" s="405">
        <v>19362</v>
      </c>
      <c r="C289" s="405" t="s">
        <v>28</v>
      </c>
      <c r="D289" t="s">
        <v>14</v>
      </c>
      <c r="E289" s="1"/>
      <c r="F289" s="1">
        <v>4.7</v>
      </c>
      <c r="G289" s="1">
        <f t="shared" si="4"/>
        <v>64.999999999999986</v>
      </c>
    </row>
    <row r="290" spans="1:7">
      <c r="A290" s="30">
        <v>43851</v>
      </c>
      <c r="B290" s="405">
        <v>19532</v>
      </c>
      <c r="C290" s="405" t="s">
        <v>28</v>
      </c>
      <c r="D290" t="s">
        <v>15</v>
      </c>
      <c r="E290" s="1"/>
      <c r="F290" s="1">
        <v>60</v>
      </c>
      <c r="G290" s="1">
        <f t="shared" si="4"/>
        <v>4.9999999999999858</v>
      </c>
    </row>
    <row r="291" spans="1:7">
      <c r="A291" s="30">
        <v>43851</v>
      </c>
      <c r="B291" s="405">
        <v>19532</v>
      </c>
      <c r="C291" s="405" t="s">
        <v>28</v>
      </c>
      <c r="D291" t="s">
        <v>16</v>
      </c>
      <c r="E291" s="1"/>
      <c r="F291" s="1">
        <v>5</v>
      </c>
      <c r="G291" s="1">
        <f t="shared" si="4"/>
        <v>-1.4210854715202004E-14</v>
      </c>
    </row>
    <row r="292" spans="1:7">
      <c r="A292" s="32">
        <v>43830</v>
      </c>
      <c r="B292" s="404" t="s">
        <v>11</v>
      </c>
      <c r="C292" s="404" t="s">
        <v>29</v>
      </c>
      <c r="D292" t="s">
        <v>13</v>
      </c>
      <c r="E292" s="1">
        <v>69.400000000000006</v>
      </c>
      <c r="G292" s="1">
        <f t="shared" si="4"/>
        <v>69.399999999999991</v>
      </c>
    </row>
    <row r="293" spans="1:7">
      <c r="B293" s="405"/>
      <c r="C293" s="405"/>
      <c r="D293" t="s">
        <v>14</v>
      </c>
      <c r="E293" s="1">
        <v>4.7</v>
      </c>
      <c r="G293" s="1">
        <f t="shared" si="4"/>
        <v>74.099999999999994</v>
      </c>
    </row>
    <row r="294" spans="1:7">
      <c r="B294" s="405"/>
      <c r="C294" s="405"/>
      <c r="D294" t="s">
        <v>15</v>
      </c>
      <c r="E294" s="1">
        <v>60</v>
      </c>
      <c r="G294" s="1">
        <f t="shared" si="4"/>
        <v>134.1</v>
      </c>
    </row>
    <row r="295" spans="1:7">
      <c r="B295" s="405"/>
      <c r="C295" s="405"/>
      <c r="D295" t="s">
        <v>31</v>
      </c>
      <c r="E295" s="1">
        <v>5</v>
      </c>
      <c r="G295" s="1">
        <f t="shared" si="4"/>
        <v>139.1</v>
      </c>
    </row>
    <row r="296" spans="1:7">
      <c r="A296" s="30">
        <v>43851</v>
      </c>
      <c r="B296" s="405">
        <v>19532</v>
      </c>
      <c r="C296" s="405" t="s">
        <v>29</v>
      </c>
      <c r="D296" t="s">
        <v>15</v>
      </c>
      <c r="E296" s="1"/>
      <c r="F296" s="1">
        <v>60</v>
      </c>
      <c r="G296" s="1">
        <f t="shared" si="4"/>
        <v>79.099999999999994</v>
      </c>
    </row>
    <row r="297" spans="1:7">
      <c r="A297" s="30">
        <v>43851</v>
      </c>
      <c r="B297" s="405">
        <v>19532</v>
      </c>
      <c r="C297" s="405" t="s">
        <v>29</v>
      </c>
      <c r="D297" t="s">
        <v>16</v>
      </c>
      <c r="E297" s="1"/>
      <c r="F297" s="1">
        <v>5</v>
      </c>
      <c r="G297" s="1">
        <f t="shared" si="4"/>
        <v>74.099999999999994</v>
      </c>
    </row>
    <row r="298" spans="1:7">
      <c r="A298" s="30">
        <v>43855</v>
      </c>
      <c r="B298" s="405">
        <v>19675</v>
      </c>
      <c r="C298" s="405" t="s">
        <v>29</v>
      </c>
      <c r="D298" t="s">
        <v>13</v>
      </c>
      <c r="E298" s="1"/>
      <c r="F298" s="1">
        <v>69.400000000000006</v>
      </c>
      <c r="G298" s="1">
        <f t="shared" si="4"/>
        <v>4.6999999999999886</v>
      </c>
    </row>
    <row r="299" spans="1:7">
      <c r="A299" s="30">
        <v>43855</v>
      </c>
      <c r="B299" s="405">
        <v>19675</v>
      </c>
      <c r="C299" s="405" t="s">
        <v>29</v>
      </c>
      <c r="D299" t="s">
        <v>14</v>
      </c>
      <c r="E299" s="1"/>
      <c r="F299" s="1">
        <v>4.7</v>
      </c>
      <c r="G299" s="1">
        <f t="shared" si="4"/>
        <v>-1.1546319456101628E-14</v>
      </c>
    </row>
    <row r="300" spans="1:7">
      <c r="A300" s="32">
        <v>43861</v>
      </c>
      <c r="B300" s="404" t="s">
        <v>11</v>
      </c>
      <c r="C300" s="404" t="s">
        <v>12</v>
      </c>
      <c r="D300" t="s">
        <v>13</v>
      </c>
      <c r="E300" s="1">
        <v>73.099999999999994</v>
      </c>
      <c r="G300" s="1">
        <f t="shared" si="4"/>
        <v>73.09999999999998</v>
      </c>
    </row>
    <row r="301" spans="1:7">
      <c r="B301" s="405"/>
      <c r="C301" s="405"/>
      <c r="D301" t="s">
        <v>14</v>
      </c>
      <c r="E301" s="1">
        <v>4.5</v>
      </c>
      <c r="G301" s="1">
        <f t="shared" si="4"/>
        <v>77.59999999999998</v>
      </c>
    </row>
    <row r="302" spans="1:7">
      <c r="B302" s="405"/>
      <c r="C302" s="405"/>
      <c r="D302" t="s">
        <v>15</v>
      </c>
      <c r="E302" s="1">
        <v>60</v>
      </c>
      <c r="G302" s="1">
        <f t="shared" si="4"/>
        <v>137.59999999999997</v>
      </c>
    </row>
    <row r="303" spans="1:7">
      <c r="B303" s="405"/>
      <c r="C303" s="405"/>
      <c r="D303" t="s">
        <v>31</v>
      </c>
      <c r="E303" s="1">
        <v>5</v>
      </c>
      <c r="G303" s="1">
        <f t="shared" si="4"/>
        <v>142.59999999999997</v>
      </c>
    </row>
    <row r="304" spans="1:7">
      <c r="A304" s="30">
        <v>43948</v>
      </c>
      <c r="B304" s="405">
        <v>19906</v>
      </c>
      <c r="C304" s="405" t="s">
        <v>12</v>
      </c>
      <c r="D304" t="s">
        <v>15</v>
      </c>
      <c r="E304" s="1"/>
      <c r="F304" s="1">
        <v>60</v>
      </c>
      <c r="G304" s="1">
        <f t="shared" si="4"/>
        <v>82.599999999999966</v>
      </c>
    </row>
    <row r="305" spans="1:7">
      <c r="A305" s="30">
        <v>43948</v>
      </c>
      <c r="B305" s="405">
        <v>19906</v>
      </c>
      <c r="C305" s="405" t="s">
        <v>12</v>
      </c>
      <c r="D305" t="s">
        <v>16</v>
      </c>
      <c r="E305" s="1"/>
      <c r="F305" s="1">
        <v>5</v>
      </c>
      <c r="G305" s="1">
        <f t="shared" si="4"/>
        <v>77.599999999999966</v>
      </c>
    </row>
    <row r="306" spans="1:7">
      <c r="A306" s="30">
        <v>43950</v>
      </c>
      <c r="B306" s="405">
        <v>19921</v>
      </c>
      <c r="C306" s="405" t="s">
        <v>12</v>
      </c>
      <c r="D306" t="s">
        <v>13</v>
      </c>
      <c r="E306" s="1"/>
      <c r="F306" s="1">
        <v>73.099999999999994</v>
      </c>
      <c r="G306" s="1">
        <f t="shared" si="4"/>
        <v>4.4999999999999716</v>
      </c>
    </row>
    <row r="307" spans="1:7">
      <c r="A307" s="30">
        <v>43950</v>
      </c>
      <c r="B307" s="405">
        <v>19921</v>
      </c>
      <c r="C307" s="405" t="s">
        <v>12</v>
      </c>
      <c r="D307" t="s">
        <v>14</v>
      </c>
      <c r="E307" s="1"/>
      <c r="F307" s="1">
        <v>4.5</v>
      </c>
      <c r="G307" s="1">
        <f t="shared" si="4"/>
        <v>-2.8421709430404007E-14</v>
      </c>
    </row>
    <row r="308" spans="1:7">
      <c r="A308" s="32">
        <v>43890</v>
      </c>
      <c r="B308" s="404" t="s">
        <v>11</v>
      </c>
      <c r="C308" s="404" t="s">
        <v>19</v>
      </c>
      <c r="D308" t="s">
        <v>13</v>
      </c>
      <c r="E308" s="1">
        <v>75.900000000000006</v>
      </c>
      <c r="G308" s="1">
        <f t="shared" si="4"/>
        <v>75.899999999999977</v>
      </c>
    </row>
    <row r="309" spans="1:7">
      <c r="B309" s="405"/>
      <c r="C309" s="405"/>
      <c r="D309" t="s">
        <v>14</v>
      </c>
      <c r="E309" s="1">
        <v>4.8</v>
      </c>
      <c r="G309" s="1">
        <f t="shared" si="4"/>
        <v>80.699999999999974</v>
      </c>
    </row>
    <row r="310" spans="1:7">
      <c r="B310" s="405"/>
      <c r="C310" s="405"/>
      <c r="D310" t="s">
        <v>15</v>
      </c>
      <c r="E310" s="1">
        <v>58</v>
      </c>
      <c r="G310" s="1">
        <f t="shared" si="4"/>
        <v>138.69999999999999</v>
      </c>
    </row>
    <row r="311" spans="1:7">
      <c r="B311" s="405"/>
      <c r="C311" s="405"/>
      <c r="D311" t="s">
        <v>31</v>
      </c>
      <c r="E311" s="1">
        <v>5</v>
      </c>
      <c r="G311" s="1">
        <f t="shared" si="4"/>
        <v>143.69999999999999</v>
      </c>
    </row>
    <row r="312" spans="1:7">
      <c r="A312" s="30">
        <v>43948</v>
      </c>
      <c r="B312" s="405">
        <v>19906</v>
      </c>
      <c r="C312" s="405" t="s">
        <v>19</v>
      </c>
      <c r="D312" t="s">
        <v>15</v>
      </c>
      <c r="E312" s="1"/>
      <c r="F312" s="1">
        <v>58</v>
      </c>
      <c r="G312" s="1">
        <f t="shared" si="4"/>
        <v>85.699999999999989</v>
      </c>
    </row>
    <row r="313" spans="1:7">
      <c r="A313" s="30">
        <v>43948</v>
      </c>
      <c r="B313" s="405">
        <v>19906</v>
      </c>
      <c r="C313" s="405" t="s">
        <v>19</v>
      </c>
      <c r="D313" t="s">
        <v>16</v>
      </c>
      <c r="E313" s="1"/>
      <c r="F313" s="1">
        <v>5</v>
      </c>
      <c r="G313" s="1">
        <f t="shared" si="4"/>
        <v>80.699999999999989</v>
      </c>
    </row>
    <row r="314" spans="1:7">
      <c r="A314" s="30">
        <v>44158</v>
      </c>
      <c r="B314" s="405">
        <v>20888</v>
      </c>
      <c r="C314" s="405" t="s">
        <v>19</v>
      </c>
      <c r="D314" t="s">
        <v>13</v>
      </c>
      <c r="E314" s="1"/>
      <c r="F314" s="1">
        <v>75.900000000000006</v>
      </c>
      <c r="G314" s="1">
        <f t="shared" si="4"/>
        <v>4.7999999999999829</v>
      </c>
    </row>
    <row r="315" spans="1:7">
      <c r="A315" s="30">
        <v>44158</v>
      </c>
      <c r="B315" s="405">
        <v>20888</v>
      </c>
      <c r="C315" s="405" t="s">
        <v>19</v>
      </c>
      <c r="D315" t="s">
        <v>14</v>
      </c>
      <c r="E315" s="1"/>
      <c r="F315" s="1">
        <v>4.8</v>
      </c>
      <c r="G315" s="1">
        <f t="shared" si="4"/>
        <v>-1.6875389974302379E-14</v>
      </c>
    </row>
    <row r="316" spans="1:7">
      <c r="A316" s="32">
        <v>43921</v>
      </c>
      <c r="B316" s="404" t="s">
        <v>11</v>
      </c>
      <c r="C316" s="404" t="s">
        <v>20</v>
      </c>
      <c r="D316" t="s">
        <v>13</v>
      </c>
      <c r="E316" s="1">
        <v>79.3</v>
      </c>
      <c r="G316" s="1">
        <f t="shared" si="4"/>
        <v>79.299999999999983</v>
      </c>
    </row>
    <row r="317" spans="1:7">
      <c r="B317" s="405"/>
      <c r="C317" s="405"/>
      <c r="D317" t="s">
        <v>14</v>
      </c>
      <c r="E317" s="1">
        <v>4.9000000000000004</v>
      </c>
      <c r="G317" s="1">
        <f t="shared" si="4"/>
        <v>84.199999999999989</v>
      </c>
    </row>
    <row r="318" spans="1:7">
      <c r="B318" s="405"/>
      <c r="C318" s="405"/>
      <c r="D318" t="s">
        <v>15</v>
      </c>
      <c r="E318" s="1">
        <v>60</v>
      </c>
      <c r="G318" s="1">
        <f t="shared" si="4"/>
        <v>144.19999999999999</v>
      </c>
    </row>
    <row r="319" spans="1:7">
      <c r="B319" s="405"/>
      <c r="C319" s="405"/>
      <c r="D319" t="s">
        <v>31</v>
      </c>
      <c r="E319" s="1">
        <v>5</v>
      </c>
      <c r="G319" s="1">
        <f t="shared" si="4"/>
        <v>149.19999999999999</v>
      </c>
    </row>
    <row r="320" spans="1:7">
      <c r="A320" s="30">
        <v>43948</v>
      </c>
      <c r="B320" s="405">
        <v>19906</v>
      </c>
      <c r="C320" s="405" t="s">
        <v>20</v>
      </c>
      <c r="D320" t="s">
        <v>15</v>
      </c>
      <c r="E320" s="1"/>
      <c r="F320" s="1">
        <v>60</v>
      </c>
      <c r="G320" s="1">
        <f t="shared" si="4"/>
        <v>89.199999999999989</v>
      </c>
    </row>
    <row r="321" spans="1:7">
      <c r="A321" s="30">
        <v>43948</v>
      </c>
      <c r="B321" s="405">
        <v>19906</v>
      </c>
      <c r="C321" s="405" t="s">
        <v>20</v>
      </c>
      <c r="D321" t="s">
        <v>16</v>
      </c>
      <c r="E321" s="1"/>
      <c r="F321" s="1">
        <v>5</v>
      </c>
      <c r="G321" s="1">
        <f t="shared" si="4"/>
        <v>84.199999999999989</v>
      </c>
    </row>
    <row r="322" spans="1:7">
      <c r="A322" s="30">
        <v>44158</v>
      </c>
      <c r="B322" s="405">
        <v>20888</v>
      </c>
      <c r="C322" s="405" t="s">
        <v>20</v>
      </c>
      <c r="D322" t="s">
        <v>13</v>
      </c>
      <c r="E322" s="1"/>
      <c r="F322" s="1">
        <v>79.3</v>
      </c>
      <c r="G322" s="1">
        <f t="shared" si="4"/>
        <v>4.8999999999999915</v>
      </c>
    </row>
    <row r="323" spans="1:7">
      <c r="A323" s="30">
        <v>44158</v>
      </c>
      <c r="B323" s="405">
        <v>20888</v>
      </c>
      <c r="C323" s="405" t="s">
        <v>20</v>
      </c>
      <c r="D323" t="s">
        <v>14</v>
      </c>
      <c r="E323" s="1"/>
      <c r="F323" s="1">
        <v>4.9000000000000004</v>
      </c>
      <c r="G323" s="1">
        <f t="shared" si="4"/>
        <v>-8.8817841970012523E-15</v>
      </c>
    </row>
    <row r="324" spans="1:7">
      <c r="A324" s="32">
        <v>43951</v>
      </c>
      <c r="B324" s="404" t="s">
        <v>11</v>
      </c>
      <c r="C324" s="404" t="s">
        <v>21</v>
      </c>
      <c r="D324" t="s">
        <v>13</v>
      </c>
      <c r="E324" s="1">
        <v>82.2</v>
      </c>
      <c r="G324" s="1">
        <f t="shared" si="4"/>
        <v>82.199999999999989</v>
      </c>
    </row>
    <row r="325" spans="1:7">
      <c r="B325" s="405"/>
      <c r="C325" s="405"/>
      <c r="D325" t="s">
        <v>14</v>
      </c>
      <c r="E325" s="1">
        <v>7.7</v>
      </c>
      <c r="G325" s="1">
        <f t="shared" si="4"/>
        <v>89.899999999999991</v>
      </c>
    </row>
    <row r="326" spans="1:7">
      <c r="B326" s="405"/>
      <c r="C326" s="405"/>
      <c r="D326" t="s">
        <v>15</v>
      </c>
      <c r="E326" s="1">
        <v>60</v>
      </c>
      <c r="G326" s="1">
        <f t="shared" si="4"/>
        <v>149.89999999999998</v>
      </c>
    </row>
    <row r="327" spans="1:7">
      <c r="B327" s="405"/>
      <c r="C327" s="405"/>
      <c r="D327" t="s">
        <v>31</v>
      </c>
      <c r="E327" s="1">
        <v>5</v>
      </c>
      <c r="G327" s="1">
        <f t="shared" si="4"/>
        <v>154.89999999999998</v>
      </c>
    </row>
    <row r="328" spans="1:7">
      <c r="A328" s="30">
        <v>44158</v>
      </c>
      <c r="B328" s="405">
        <v>20893</v>
      </c>
      <c r="C328" s="405" t="s">
        <v>21</v>
      </c>
      <c r="D328" t="s">
        <v>13</v>
      </c>
      <c r="E328" s="1"/>
      <c r="F328" s="1">
        <v>82.2</v>
      </c>
      <c r="G328" s="1">
        <f t="shared" si="4"/>
        <v>72.699999999999974</v>
      </c>
    </row>
    <row r="329" spans="1:7">
      <c r="A329" s="30">
        <v>44158</v>
      </c>
      <c r="B329" s="405">
        <v>20893</v>
      </c>
      <c r="C329" s="405" t="s">
        <v>21</v>
      </c>
      <c r="D329" t="s">
        <v>14</v>
      </c>
      <c r="E329" s="1"/>
      <c r="F329" s="1">
        <v>7.7</v>
      </c>
      <c r="G329" s="1">
        <f t="shared" si="4"/>
        <v>64.999999999999972</v>
      </c>
    </row>
    <row r="330" spans="1:7">
      <c r="A330" s="30">
        <v>44166</v>
      </c>
      <c r="B330" s="405">
        <v>20941</v>
      </c>
      <c r="C330" s="405" t="s">
        <v>21</v>
      </c>
      <c r="D330" t="s">
        <v>15</v>
      </c>
      <c r="E330" s="1"/>
      <c r="F330" s="1">
        <v>60</v>
      </c>
      <c r="G330" s="1">
        <f t="shared" si="4"/>
        <v>4.9999999999999716</v>
      </c>
    </row>
    <row r="331" spans="1:7">
      <c r="A331" s="30">
        <v>44166</v>
      </c>
      <c r="B331" s="405">
        <v>20941</v>
      </c>
      <c r="C331" s="405" t="s">
        <v>21</v>
      </c>
      <c r="D331" t="s">
        <v>31</v>
      </c>
      <c r="E331" s="1"/>
      <c r="F331" s="1">
        <v>5</v>
      </c>
      <c r="G331" s="1">
        <f t="shared" si="4"/>
        <v>-2.8421709430404007E-14</v>
      </c>
    </row>
    <row r="332" spans="1:7">
      <c r="A332" s="32">
        <v>43982</v>
      </c>
      <c r="B332" s="404" t="s">
        <v>11</v>
      </c>
      <c r="C332" s="404" t="s">
        <v>22</v>
      </c>
      <c r="D332" t="s">
        <v>13</v>
      </c>
      <c r="E332" s="1">
        <v>76.400000000000006</v>
      </c>
      <c r="G332" s="1">
        <f t="shared" si="4"/>
        <v>76.399999999999977</v>
      </c>
    </row>
    <row r="333" spans="1:7">
      <c r="A333" s="32"/>
      <c r="B333" s="404"/>
      <c r="C333" s="404"/>
      <c r="D333" t="s">
        <v>14</v>
      </c>
      <c r="E333" s="1">
        <v>4.2</v>
      </c>
      <c r="G333" s="1">
        <f t="shared" si="4"/>
        <v>80.59999999999998</v>
      </c>
    </row>
    <row r="334" spans="1:7">
      <c r="B334" s="405"/>
      <c r="C334" s="405"/>
      <c r="D334" t="s">
        <v>15</v>
      </c>
      <c r="E334" s="13">
        <v>60</v>
      </c>
      <c r="G334" s="1">
        <f t="shared" si="4"/>
        <v>140.59999999999997</v>
      </c>
    </row>
    <row r="335" spans="1:7">
      <c r="B335" s="405"/>
      <c r="C335" s="405"/>
      <c r="D335" t="s">
        <v>31</v>
      </c>
      <c r="E335" s="13">
        <v>5</v>
      </c>
      <c r="G335" s="1">
        <f t="shared" si="4"/>
        <v>145.59999999999997</v>
      </c>
    </row>
    <row r="336" spans="1:7">
      <c r="A336" s="30">
        <v>44158</v>
      </c>
      <c r="B336" s="405">
        <v>20893</v>
      </c>
      <c r="C336" s="405" t="s">
        <v>22</v>
      </c>
      <c r="D336" t="s">
        <v>13</v>
      </c>
      <c r="F336" s="1">
        <v>12.9</v>
      </c>
      <c r="G336" s="1">
        <f t="shared" si="4"/>
        <v>132.69999999999996</v>
      </c>
    </row>
    <row r="337" spans="1:7">
      <c r="A337" s="30">
        <v>44159</v>
      </c>
      <c r="B337" s="405">
        <v>20910</v>
      </c>
      <c r="C337" s="405" t="s">
        <v>22</v>
      </c>
      <c r="D337" t="s">
        <v>13</v>
      </c>
      <c r="F337" s="1">
        <v>63.5</v>
      </c>
      <c r="G337" s="1">
        <f t="shared" si="4"/>
        <v>69.19999999999996</v>
      </c>
    </row>
    <row r="338" spans="1:7">
      <c r="A338" s="30">
        <v>44159</v>
      </c>
      <c r="B338" s="405">
        <v>20910</v>
      </c>
      <c r="C338" s="405" t="s">
        <v>22</v>
      </c>
      <c r="D338" t="s">
        <v>14</v>
      </c>
      <c r="F338" s="1">
        <v>4.2</v>
      </c>
      <c r="G338" s="1">
        <f t="shared" si="4"/>
        <v>64.999999999999957</v>
      </c>
    </row>
    <row r="339" spans="1:7">
      <c r="A339" s="30">
        <v>44166</v>
      </c>
      <c r="B339" s="405">
        <v>20941</v>
      </c>
      <c r="C339" s="405" t="s">
        <v>22</v>
      </c>
      <c r="D339" t="s">
        <v>15</v>
      </c>
      <c r="F339" s="1">
        <v>60</v>
      </c>
      <c r="G339" s="1">
        <f t="shared" si="4"/>
        <v>4.9999999999999574</v>
      </c>
    </row>
    <row r="340" spans="1:7">
      <c r="A340" s="30">
        <v>44166</v>
      </c>
      <c r="B340" s="405">
        <v>20941</v>
      </c>
      <c r="C340" s="405" t="s">
        <v>22</v>
      </c>
      <c r="D340" t="s">
        <v>31</v>
      </c>
      <c r="F340" s="1">
        <v>5</v>
      </c>
      <c r="G340" s="1">
        <f t="shared" si="4"/>
        <v>-4.2632564145606011E-14</v>
      </c>
    </row>
    <row r="341" spans="1:7">
      <c r="A341" s="32">
        <v>44012</v>
      </c>
      <c r="B341" s="404" t="s">
        <v>11</v>
      </c>
      <c r="C341" s="404" t="s">
        <v>23</v>
      </c>
      <c r="D341" t="s">
        <v>13</v>
      </c>
      <c r="E341" s="1">
        <v>67.599999999999994</v>
      </c>
      <c r="G341" s="1">
        <f t="shared" si="4"/>
        <v>67.599999999999952</v>
      </c>
    </row>
    <row r="342" spans="1:7">
      <c r="B342" s="405"/>
      <c r="C342" s="405"/>
      <c r="D342" t="s">
        <v>14</v>
      </c>
      <c r="E342" s="1">
        <v>2</v>
      </c>
      <c r="G342" s="1">
        <f t="shared" si="4"/>
        <v>69.599999999999952</v>
      </c>
    </row>
    <row r="343" spans="1:7">
      <c r="B343" s="405"/>
      <c r="C343" s="405"/>
      <c r="D343" t="s">
        <v>15</v>
      </c>
      <c r="E343" s="13">
        <v>60</v>
      </c>
      <c r="G343" s="1">
        <f t="shared" si="4"/>
        <v>129.59999999999997</v>
      </c>
    </row>
    <row r="344" spans="1:7">
      <c r="B344" s="405"/>
      <c r="C344" s="405"/>
      <c r="D344" t="s">
        <v>31</v>
      </c>
      <c r="E344" s="13">
        <v>5</v>
      </c>
      <c r="G344" s="1">
        <f t="shared" si="4"/>
        <v>134.59999999999997</v>
      </c>
    </row>
    <row r="345" spans="1:7">
      <c r="A345" s="30">
        <v>44159</v>
      </c>
      <c r="B345" s="405">
        <v>20910</v>
      </c>
      <c r="C345" s="405" t="s">
        <v>23</v>
      </c>
      <c r="D345" t="s">
        <v>13</v>
      </c>
      <c r="F345" s="1">
        <v>67.599999999999994</v>
      </c>
      <c r="G345" s="1">
        <f t="shared" si="4"/>
        <v>66.999999999999972</v>
      </c>
    </row>
    <row r="346" spans="1:7">
      <c r="A346" s="30">
        <v>44159</v>
      </c>
      <c r="B346" s="405">
        <v>20910</v>
      </c>
      <c r="C346" s="405" t="s">
        <v>23</v>
      </c>
      <c r="D346" t="s">
        <v>14</v>
      </c>
      <c r="F346" s="1">
        <v>2</v>
      </c>
      <c r="G346" s="1">
        <f t="shared" si="4"/>
        <v>64.999999999999972</v>
      </c>
    </row>
    <row r="347" spans="1:7">
      <c r="A347" s="30">
        <v>44166</v>
      </c>
      <c r="B347" s="405">
        <v>20941</v>
      </c>
      <c r="C347" s="405" t="s">
        <v>23</v>
      </c>
      <c r="D347" t="s">
        <v>15</v>
      </c>
      <c r="F347" s="1">
        <v>60</v>
      </c>
      <c r="G347" s="1">
        <f t="shared" si="4"/>
        <v>4.9999999999999716</v>
      </c>
    </row>
    <row r="348" spans="1:7">
      <c r="A348" s="30">
        <v>44166</v>
      </c>
      <c r="B348" s="405">
        <v>20941</v>
      </c>
      <c r="C348" s="405" t="s">
        <v>23</v>
      </c>
      <c r="D348" t="s">
        <v>31</v>
      </c>
      <c r="F348" s="1">
        <v>5</v>
      </c>
      <c r="G348" s="1">
        <f t="shared" si="4"/>
        <v>-2.8421709430404007E-14</v>
      </c>
    </row>
    <row r="349" spans="1:7">
      <c r="A349" s="32">
        <v>44043</v>
      </c>
      <c r="B349" s="404" t="s">
        <v>11</v>
      </c>
      <c r="C349" s="404" t="s">
        <v>24</v>
      </c>
      <c r="D349" t="s">
        <v>13</v>
      </c>
      <c r="E349" s="13">
        <v>64.7</v>
      </c>
      <c r="G349" s="1">
        <f t="shared" si="4"/>
        <v>64.699999999999974</v>
      </c>
    </row>
    <row r="350" spans="1:7">
      <c r="B350" s="405"/>
      <c r="C350" s="405"/>
      <c r="D350" t="s">
        <v>14</v>
      </c>
      <c r="E350" s="13">
        <v>6.2</v>
      </c>
      <c r="G350" s="1">
        <f t="shared" si="4"/>
        <v>70.899999999999977</v>
      </c>
    </row>
    <row r="351" spans="1:7">
      <c r="B351" s="405"/>
      <c r="C351" s="405"/>
      <c r="D351" t="s">
        <v>15</v>
      </c>
      <c r="E351" s="13">
        <v>60</v>
      </c>
      <c r="G351" s="1">
        <f t="shared" si="4"/>
        <v>130.89999999999998</v>
      </c>
    </row>
    <row r="352" spans="1:7">
      <c r="B352" s="405"/>
      <c r="C352" s="405"/>
      <c r="D352" t="s">
        <v>31</v>
      </c>
      <c r="E352" s="13">
        <v>5</v>
      </c>
      <c r="G352" s="1">
        <f t="shared" si="4"/>
        <v>135.89999999999998</v>
      </c>
    </row>
    <row r="353" spans="1:7">
      <c r="A353" s="30">
        <v>44107</v>
      </c>
      <c r="B353" s="405">
        <v>20375</v>
      </c>
      <c r="C353" s="405" t="s">
        <v>24</v>
      </c>
      <c r="D353" t="s">
        <v>13</v>
      </c>
      <c r="F353" s="13">
        <v>64.7</v>
      </c>
      <c r="G353" s="1">
        <f t="shared" si="4"/>
        <v>71.199999999999974</v>
      </c>
    </row>
    <row r="354" spans="1:7">
      <c r="A354" s="30">
        <v>44107</v>
      </c>
      <c r="B354" s="405">
        <v>20375</v>
      </c>
      <c r="C354" s="405" t="s">
        <v>24</v>
      </c>
      <c r="D354" t="s">
        <v>14</v>
      </c>
      <c r="F354" s="13">
        <v>6.2</v>
      </c>
      <c r="G354" s="1">
        <f t="shared" si="4"/>
        <v>64.999999999999972</v>
      </c>
    </row>
    <row r="355" spans="1:7">
      <c r="A355" s="30">
        <v>44166</v>
      </c>
      <c r="B355" s="405">
        <v>20941</v>
      </c>
      <c r="C355" s="405" t="s">
        <v>24</v>
      </c>
      <c r="D355" t="s">
        <v>15</v>
      </c>
      <c r="F355" s="13">
        <v>60</v>
      </c>
      <c r="G355" s="1">
        <f t="shared" si="4"/>
        <v>4.9999999999999716</v>
      </c>
    </row>
    <row r="356" spans="1:7">
      <c r="A356" s="30">
        <v>44166</v>
      </c>
      <c r="B356" s="405">
        <v>20941</v>
      </c>
      <c r="C356" s="405" t="s">
        <v>24</v>
      </c>
      <c r="D356" t="s">
        <v>31</v>
      </c>
      <c r="F356" s="13">
        <v>5</v>
      </c>
      <c r="G356" s="1">
        <f t="shared" si="4"/>
        <v>-2.8421709430404007E-14</v>
      </c>
    </row>
    <row r="357" spans="1:7">
      <c r="A357" s="32">
        <v>44074</v>
      </c>
      <c r="B357" s="404" t="s">
        <v>11</v>
      </c>
      <c r="C357" s="404" t="s">
        <v>25</v>
      </c>
      <c r="D357" t="s">
        <v>13</v>
      </c>
      <c r="E357" s="13">
        <v>62.2</v>
      </c>
      <c r="G357" s="1">
        <f t="shared" si="4"/>
        <v>62.199999999999974</v>
      </c>
    </row>
    <row r="358" spans="1:7">
      <c r="B358" s="405"/>
      <c r="C358" s="405"/>
      <c r="D358" t="s">
        <v>14</v>
      </c>
      <c r="E358" s="13">
        <v>4.4000000000000004</v>
      </c>
      <c r="G358" s="1">
        <f t="shared" si="4"/>
        <v>66.59999999999998</v>
      </c>
    </row>
    <row r="359" spans="1:7">
      <c r="B359" s="405"/>
      <c r="C359" s="405"/>
      <c r="D359" t="s">
        <v>15</v>
      </c>
      <c r="E359" s="13">
        <v>60</v>
      </c>
      <c r="G359" s="1">
        <f t="shared" si="4"/>
        <v>126.59999999999998</v>
      </c>
    </row>
    <row r="360" spans="1:7">
      <c r="B360" s="405"/>
      <c r="C360" s="405"/>
      <c r="D360" t="s">
        <v>31</v>
      </c>
      <c r="E360" s="13">
        <v>5</v>
      </c>
      <c r="G360" s="1">
        <f t="shared" si="4"/>
        <v>131.59999999999997</v>
      </c>
    </row>
    <row r="361" spans="1:7">
      <c r="B361" s="405"/>
      <c r="C361" s="405"/>
      <c r="D361" t="s">
        <v>37</v>
      </c>
      <c r="E361" s="13">
        <v>15</v>
      </c>
      <c r="G361" s="1">
        <f t="shared" si="4"/>
        <v>146.59999999999997</v>
      </c>
    </row>
    <row r="362" spans="1:7">
      <c r="A362" s="30">
        <v>44166</v>
      </c>
      <c r="B362" s="405">
        <v>20942</v>
      </c>
      <c r="C362" s="405" t="s">
        <v>25</v>
      </c>
      <c r="D362" t="s">
        <v>15</v>
      </c>
      <c r="F362" s="1">
        <v>60</v>
      </c>
      <c r="G362" s="1">
        <f t="shared" si="4"/>
        <v>86.599999999999966</v>
      </c>
    </row>
    <row r="363" spans="1:7">
      <c r="A363" s="30">
        <v>44166</v>
      </c>
      <c r="B363" s="405">
        <v>20942</v>
      </c>
      <c r="C363" s="405" t="s">
        <v>25</v>
      </c>
      <c r="D363" t="s">
        <v>31</v>
      </c>
      <c r="F363" s="1">
        <v>5</v>
      </c>
      <c r="G363" s="1">
        <f t="shared" si="4"/>
        <v>81.599999999999966</v>
      </c>
    </row>
    <row r="364" spans="1:7">
      <c r="A364" s="30">
        <v>44166</v>
      </c>
      <c r="B364" s="405">
        <v>20943</v>
      </c>
      <c r="C364" s="405" t="s">
        <v>25</v>
      </c>
      <c r="D364" t="s">
        <v>37</v>
      </c>
      <c r="F364" s="1">
        <v>15</v>
      </c>
      <c r="G364" s="1">
        <f t="shared" si="4"/>
        <v>66.599999999999966</v>
      </c>
    </row>
    <row r="365" spans="1:7">
      <c r="A365" s="30">
        <v>44181</v>
      </c>
      <c r="B365" s="405">
        <v>21086</v>
      </c>
      <c r="C365" s="405" t="s">
        <v>25</v>
      </c>
      <c r="D365" t="s">
        <v>13</v>
      </c>
      <c r="F365" s="1">
        <v>62.2</v>
      </c>
      <c r="G365" s="1">
        <f t="shared" si="4"/>
        <v>4.3999999999999631</v>
      </c>
    </row>
    <row r="366" spans="1:7">
      <c r="A366" s="30">
        <v>44181</v>
      </c>
      <c r="B366" s="405">
        <v>21086</v>
      </c>
      <c r="C366" s="405" t="s">
        <v>25</v>
      </c>
      <c r="D366" t="s">
        <v>14</v>
      </c>
      <c r="F366" s="1">
        <v>4.4000000000000004</v>
      </c>
      <c r="G366" s="1">
        <f t="shared" si="4"/>
        <v>-3.730349362740526E-14</v>
      </c>
    </row>
    <row r="367" spans="1:7">
      <c r="A367" s="32">
        <v>44104</v>
      </c>
      <c r="B367" s="404" t="s">
        <v>11</v>
      </c>
      <c r="C367" s="404" t="s">
        <v>26</v>
      </c>
      <c r="D367" t="s">
        <v>13</v>
      </c>
      <c r="E367" s="13">
        <v>63.8</v>
      </c>
      <c r="G367" s="1">
        <f t="shared" si="4"/>
        <v>63.799999999999962</v>
      </c>
    </row>
    <row r="368" spans="1:7">
      <c r="B368" s="405"/>
      <c r="C368" s="405"/>
      <c r="D368" t="s">
        <v>14</v>
      </c>
      <c r="E368" s="13">
        <v>5.0999999999999996</v>
      </c>
      <c r="G368" s="1">
        <f t="shared" si="4"/>
        <v>68.899999999999963</v>
      </c>
    </row>
    <row r="369" spans="1:7">
      <c r="B369" s="405"/>
      <c r="C369" s="405"/>
      <c r="D369" t="s">
        <v>15</v>
      </c>
      <c r="E369" s="13">
        <v>60</v>
      </c>
      <c r="G369" s="1">
        <f t="shared" si="4"/>
        <v>128.89999999999998</v>
      </c>
    </row>
    <row r="370" spans="1:7">
      <c r="B370" s="405"/>
      <c r="C370" s="405"/>
      <c r="D370" t="s">
        <v>31</v>
      </c>
      <c r="E370" s="13">
        <v>5</v>
      </c>
      <c r="G370" s="1">
        <f t="shared" si="4"/>
        <v>133.89999999999998</v>
      </c>
    </row>
    <row r="371" spans="1:7">
      <c r="B371" s="405"/>
      <c r="C371" s="405"/>
      <c r="D371" t="s">
        <v>37</v>
      </c>
      <c r="E371" s="13">
        <v>8.5</v>
      </c>
      <c r="G371" s="1">
        <f t="shared" si="4"/>
        <v>142.39999999999998</v>
      </c>
    </row>
    <row r="372" spans="1:7">
      <c r="A372" s="30">
        <v>44166</v>
      </c>
      <c r="B372" s="405">
        <v>20942</v>
      </c>
      <c r="C372" s="405" t="s">
        <v>26</v>
      </c>
      <c r="D372" t="s">
        <v>15</v>
      </c>
      <c r="F372" s="1">
        <v>60</v>
      </c>
      <c r="G372" s="1">
        <f t="shared" si="4"/>
        <v>82.399999999999977</v>
      </c>
    </row>
    <row r="373" spans="1:7">
      <c r="A373" s="30">
        <v>44166</v>
      </c>
      <c r="B373" s="405">
        <v>20942</v>
      </c>
      <c r="C373" s="405" t="s">
        <v>26</v>
      </c>
      <c r="D373" t="s">
        <v>31</v>
      </c>
      <c r="F373" s="1">
        <v>5</v>
      </c>
      <c r="G373" s="1">
        <f t="shared" si="4"/>
        <v>77.399999999999977</v>
      </c>
    </row>
    <row r="374" spans="1:7">
      <c r="A374" s="30">
        <v>44166</v>
      </c>
      <c r="B374" s="405">
        <v>20943</v>
      </c>
      <c r="C374" s="405" t="s">
        <v>26</v>
      </c>
      <c r="D374" t="s">
        <v>37</v>
      </c>
      <c r="F374" s="1">
        <v>8.5</v>
      </c>
      <c r="G374" s="1">
        <f t="shared" si="4"/>
        <v>68.899999999999977</v>
      </c>
    </row>
    <row r="375" spans="1:7">
      <c r="A375" s="30">
        <v>44193</v>
      </c>
      <c r="B375" s="405">
        <v>21224</v>
      </c>
      <c r="C375" s="405" t="s">
        <v>26</v>
      </c>
      <c r="D375" t="s">
        <v>13</v>
      </c>
      <c r="F375" s="1">
        <v>63.8</v>
      </c>
      <c r="G375" s="1">
        <f t="shared" si="4"/>
        <v>5.0999999999999801</v>
      </c>
    </row>
    <row r="376" spans="1:7">
      <c r="A376" s="30">
        <v>44193</v>
      </c>
      <c r="B376" s="405">
        <v>21224</v>
      </c>
      <c r="C376" s="405" t="s">
        <v>26</v>
      </c>
      <c r="D376" t="s">
        <v>14</v>
      </c>
      <c r="F376" s="1">
        <v>5.0999999999999996</v>
      </c>
      <c r="G376" s="1">
        <f t="shared" si="4"/>
        <v>-1.9539925233402755E-14</v>
      </c>
    </row>
    <row r="377" spans="1:7">
      <c r="A377" s="32">
        <v>44135</v>
      </c>
      <c r="B377" s="404" t="s">
        <v>11</v>
      </c>
      <c r="C377" s="404" t="s">
        <v>27</v>
      </c>
      <c r="D377" t="s">
        <v>13</v>
      </c>
      <c r="E377" s="13">
        <v>74.8</v>
      </c>
      <c r="G377" s="1">
        <f t="shared" si="4"/>
        <v>74.799999999999983</v>
      </c>
    </row>
    <row r="378" spans="1:7">
      <c r="B378" s="405"/>
      <c r="C378" s="405"/>
      <c r="D378" t="s">
        <v>14</v>
      </c>
      <c r="E378" s="13">
        <v>5.4</v>
      </c>
      <c r="G378" s="1">
        <f t="shared" si="4"/>
        <v>80.199999999999989</v>
      </c>
    </row>
    <row r="379" spans="1:7">
      <c r="B379" s="405"/>
      <c r="C379" s="405"/>
      <c r="D379" t="s">
        <v>15</v>
      </c>
      <c r="E379" s="13">
        <v>60</v>
      </c>
      <c r="G379" s="1">
        <f t="shared" si="4"/>
        <v>140.19999999999999</v>
      </c>
    </row>
    <row r="380" spans="1:7">
      <c r="B380" s="405"/>
      <c r="C380" s="405"/>
      <c r="D380" t="s">
        <v>31</v>
      </c>
      <c r="E380" s="13">
        <v>5</v>
      </c>
      <c r="G380" s="1">
        <f t="shared" si="4"/>
        <v>145.19999999999999</v>
      </c>
    </row>
    <row r="381" spans="1:7">
      <c r="B381" s="405"/>
      <c r="C381" s="405"/>
      <c r="D381" s="56" t="s">
        <v>38</v>
      </c>
      <c r="E381" s="13">
        <v>10</v>
      </c>
      <c r="G381" s="1">
        <f t="shared" si="4"/>
        <v>155.19999999999999</v>
      </c>
    </row>
    <row r="382" spans="1:7">
      <c r="B382" s="405"/>
      <c r="C382" s="405"/>
      <c r="D382" s="56" t="s">
        <v>39</v>
      </c>
      <c r="E382" s="13">
        <v>10</v>
      </c>
      <c r="G382" s="1">
        <f t="shared" ref="G382:G449" si="5">+G381+E382-F382</f>
        <v>165.2</v>
      </c>
    </row>
    <row r="383" spans="1:7">
      <c r="A383" s="30">
        <v>44166</v>
      </c>
      <c r="B383" s="405">
        <v>20942</v>
      </c>
      <c r="C383" s="405" t="s">
        <v>27</v>
      </c>
      <c r="D383" s="56" t="s">
        <v>15</v>
      </c>
      <c r="F383" s="1">
        <v>60</v>
      </c>
      <c r="G383" s="1">
        <f t="shared" si="5"/>
        <v>105.19999999999999</v>
      </c>
    </row>
    <row r="384" spans="1:7">
      <c r="A384" s="30">
        <v>44166</v>
      </c>
      <c r="B384" s="405">
        <v>20942</v>
      </c>
      <c r="C384" s="405" t="s">
        <v>27</v>
      </c>
      <c r="D384" s="56" t="s">
        <v>31</v>
      </c>
      <c r="F384" s="1">
        <v>5</v>
      </c>
      <c r="G384" s="1">
        <f t="shared" si="5"/>
        <v>100.19999999999999</v>
      </c>
    </row>
    <row r="385" spans="1:7">
      <c r="A385" s="30">
        <v>44166</v>
      </c>
      <c r="B385" s="405">
        <v>20943</v>
      </c>
      <c r="C385" s="405" t="s">
        <v>27</v>
      </c>
      <c r="D385" s="56" t="s">
        <v>38</v>
      </c>
      <c r="F385" s="1">
        <v>10</v>
      </c>
      <c r="G385" s="1">
        <f t="shared" si="5"/>
        <v>90.199999999999989</v>
      </c>
    </row>
    <row r="386" spans="1:7">
      <c r="A386" s="30">
        <v>44166</v>
      </c>
      <c r="B386" s="405">
        <v>20943</v>
      </c>
      <c r="C386" s="405" t="s">
        <v>27</v>
      </c>
      <c r="D386" s="56" t="s">
        <v>39</v>
      </c>
      <c r="F386" s="1">
        <v>10</v>
      </c>
      <c r="G386" s="1">
        <f t="shared" si="5"/>
        <v>80.199999999999989</v>
      </c>
    </row>
    <row r="387" spans="1:7">
      <c r="A387" s="30">
        <v>44193</v>
      </c>
      <c r="B387" s="405">
        <v>21224</v>
      </c>
      <c r="C387" s="405" t="s">
        <v>27</v>
      </c>
      <c r="D387" s="56" t="s">
        <v>13</v>
      </c>
      <c r="F387" s="1">
        <v>74.8</v>
      </c>
      <c r="G387" s="1">
        <f t="shared" si="5"/>
        <v>5.3999999999999915</v>
      </c>
    </row>
    <row r="388" spans="1:7">
      <c r="A388" s="30">
        <v>44193</v>
      </c>
      <c r="B388" s="405">
        <v>21224</v>
      </c>
      <c r="C388" s="405" t="s">
        <v>27</v>
      </c>
      <c r="D388" s="56" t="s">
        <v>14</v>
      </c>
      <c r="F388" s="1">
        <v>5.4</v>
      </c>
      <c r="G388" s="1">
        <f t="shared" si="5"/>
        <v>-8.8817841970012523E-15</v>
      </c>
    </row>
    <row r="389" spans="1:7">
      <c r="A389" s="32">
        <v>44165</v>
      </c>
      <c r="B389" s="404" t="s">
        <v>11</v>
      </c>
      <c r="C389" s="404" t="s">
        <v>28</v>
      </c>
      <c r="D389" s="56" t="s">
        <v>13</v>
      </c>
      <c r="E389" s="13">
        <v>70.900000000000006</v>
      </c>
      <c r="G389" s="1">
        <f t="shared" si="5"/>
        <v>70.899999999999991</v>
      </c>
    </row>
    <row r="390" spans="1:7">
      <c r="B390" s="405"/>
      <c r="C390" s="405"/>
      <c r="D390" s="56" t="s">
        <v>14</v>
      </c>
      <c r="E390" s="13">
        <v>5.6</v>
      </c>
      <c r="G390" s="1">
        <f t="shared" si="5"/>
        <v>76.499999999999986</v>
      </c>
    </row>
    <row r="391" spans="1:7">
      <c r="B391" s="405"/>
      <c r="C391" s="405"/>
      <c r="D391" s="56" t="s">
        <v>15</v>
      </c>
      <c r="E391" s="13">
        <v>60</v>
      </c>
      <c r="G391" s="1">
        <f t="shared" si="5"/>
        <v>136.5</v>
      </c>
    </row>
    <row r="392" spans="1:7">
      <c r="B392" s="405"/>
      <c r="C392" s="405"/>
      <c r="D392" s="56" t="s">
        <v>31</v>
      </c>
      <c r="E392" s="13">
        <v>5</v>
      </c>
      <c r="G392" s="1">
        <f t="shared" si="5"/>
        <v>141.5</v>
      </c>
    </row>
    <row r="393" spans="1:7">
      <c r="A393" s="30">
        <v>44166</v>
      </c>
      <c r="B393" s="405">
        <v>20942</v>
      </c>
      <c r="C393" s="405" t="s">
        <v>28</v>
      </c>
      <c r="D393" s="56" t="s">
        <v>15</v>
      </c>
      <c r="F393" s="1">
        <v>60</v>
      </c>
      <c r="G393" s="1">
        <f t="shared" si="5"/>
        <v>81.5</v>
      </c>
    </row>
    <row r="394" spans="1:7">
      <c r="A394" s="30">
        <v>44166</v>
      </c>
      <c r="B394" s="405">
        <v>20942</v>
      </c>
      <c r="C394" s="405" t="s">
        <v>28</v>
      </c>
      <c r="D394" s="56" t="s">
        <v>31</v>
      </c>
      <c r="F394" s="1">
        <v>5</v>
      </c>
      <c r="G394" s="1">
        <f t="shared" si="5"/>
        <v>76.5</v>
      </c>
    </row>
    <row r="395" spans="1:7">
      <c r="A395" s="30">
        <v>44222</v>
      </c>
      <c r="B395" s="405">
        <v>21412</v>
      </c>
      <c r="C395" s="405" t="s">
        <v>28</v>
      </c>
      <c r="D395" s="56" t="s">
        <v>13</v>
      </c>
      <c r="F395" s="1">
        <v>70.900000000000006</v>
      </c>
      <c r="G395" s="1">
        <f t="shared" si="5"/>
        <v>5.5999999999999943</v>
      </c>
    </row>
    <row r="396" spans="1:7">
      <c r="A396" s="30">
        <v>44222</v>
      </c>
      <c r="B396" s="405">
        <v>21412</v>
      </c>
      <c r="C396" s="405" t="s">
        <v>28</v>
      </c>
      <c r="D396" s="56" t="s">
        <v>14</v>
      </c>
      <c r="F396" s="1">
        <v>5.6</v>
      </c>
      <c r="G396" s="1">
        <f t="shared" si="5"/>
        <v>0</v>
      </c>
    </row>
    <row r="397" spans="1:7">
      <c r="A397" s="32">
        <v>44196</v>
      </c>
      <c r="B397" s="404" t="s">
        <v>11</v>
      </c>
      <c r="C397" s="404" t="s">
        <v>29</v>
      </c>
      <c r="D397" s="56" t="s">
        <v>13</v>
      </c>
      <c r="E397" s="13">
        <v>81.099999999999994</v>
      </c>
      <c r="G397" s="1">
        <f t="shared" si="5"/>
        <v>81.099999999999994</v>
      </c>
    </row>
    <row r="398" spans="1:7">
      <c r="B398" s="405"/>
      <c r="C398" s="405"/>
      <c r="D398" s="56" t="s">
        <v>14</v>
      </c>
      <c r="E398" s="13">
        <v>4.9000000000000004</v>
      </c>
      <c r="G398" s="1">
        <f t="shared" si="5"/>
        <v>86</v>
      </c>
    </row>
    <row r="399" spans="1:7">
      <c r="B399" s="405"/>
      <c r="C399" s="405"/>
      <c r="D399" s="56" t="s">
        <v>15</v>
      </c>
      <c r="E399" s="13">
        <v>60</v>
      </c>
      <c r="G399" s="1">
        <f t="shared" si="5"/>
        <v>146</v>
      </c>
    </row>
    <row r="400" spans="1:7">
      <c r="B400" s="405"/>
      <c r="C400" s="405"/>
      <c r="D400" s="56" t="s">
        <v>31</v>
      </c>
      <c r="E400" s="13">
        <v>5</v>
      </c>
      <c r="G400" s="1">
        <f t="shared" si="5"/>
        <v>151</v>
      </c>
    </row>
    <row r="401" spans="1:7">
      <c r="A401" s="30">
        <v>44166</v>
      </c>
      <c r="B401" s="405">
        <v>20942</v>
      </c>
      <c r="C401" s="405" t="s">
        <v>29</v>
      </c>
      <c r="D401" s="56" t="s">
        <v>15</v>
      </c>
      <c r="F401" s="1">
        <v>60</v>
      </c>
      <c r="G401" s="1">
        <f t="shared" si="5"/>
        <v>91</v>
      </c>
    </row>
    <row r="402" spans="1:7">
      <c r="A402" s="30">
        <v>44166</v>
      </c>
      <c r="B402" s="405">
        <v>20942</v>
      </c>
      <c r="C402" s="405" t="s">
        <v>29</v>
      </c>
      <c r="D402" s="56" t="s">
        <v>31</v>
      </c>
      <c r="F402" s="1">
        <v>5</v>
      </c>
      <c r="G402" s="1">
        <f t="shared" si="5"/>
        <v>86</v>
      </c>
    </row>
    <row r="403" spans="1:7">
      <c r="A403" s="30">
        <v>44256</v>
      </c>
      <c r="B403" s="405">
        <v>21672</v>
      </c>
      <c r="C403" s="405" t="s">
        <v>29</v>
      </c>
      <c r="D403" s="56" t="s">
        <v>13</v>
      </c>
      <c r="F403" s="1">
        <v>81.099999999999994</v>
      </c>
      <c r="G403" s="1">
        <f t="shared" si="5"/>
        <v>4.9000000000000057</v>
      </c>
    </row>
    <row r="404" spans="1:7">
      <c r="A404" s="30">
        <v>44256</v>
      </c>
      <c r="B404" s="405">
        <v>21672</v>
      </c>
      <c r="C404" s="405" t="s">
        <v>29</v>
      </c>
      <c r="D404" s="56" t="s">
        <v>14</v>
      </c>
      <c r="F404" s="1">
        <v>4.9000000000000004</v>
      </c>
      <c r="G404" s="1">
        <f t="shared" si="5"/>
        <v>0</v>
      </c>
    </row>
    <row r="405" spans="1:7">
      <c r="A405" s="32">
        <v>44227</v>
      </c>
      <c r="B405" s="404" t="s">
        <v>11</v>
      </c>
      <c r="C405" s="404" t="s">
        <v>12</v>
      </c>
      <c r="D405" s="56" t="s">
        <v>13</v>
      </c>
      <c r="E405" s="13">
        <v>86.6</v>
      </c>
      <c r="G405" s="1">
        <f t="shared" si="5"/>
        <v>86.6</v>
      </c>
    </row>
    <row r="406" spans="1:7">
      <c r="B406" s="405"/>
      <c r="C406" s="405"/>
      <c r="D406" s="56" t="s">
        <v>14</v>
      </c>
      <c r="E406" s="13">
        <v>6.3</v>
      </c>
      <c r="G406" s="1">
        <f t="shared" si="5"/>
        <v>92.899999999999991</v>
      </c>
    </row>
    <row r="407" spans="1:7">
      <c r="B407" s="405"/>
      <c r="C407" s="405"/>
      <c r="D407" s="56" t="s">
        <v>15</v>
      </c>
      <c r="E407" s="13">
        <v>60</v>
      </c>
      <c r="G407" s="1">
        <f t="shared" si="5"/>
        <v>152.89999999999998</v>
      </c>
    </row>
    <row r="408" spans="1:7">
      <c r="B408" s="405"/>
      <c r="C408" s="405"/>
      <c r="D408" s="56" t="s">
        <v>31</v>
      </c>
      <c r="E408" s="13">
        <v>5</v>
      </c>
      <c r="G408" s="1">
        <f t="shared" si="5"/>
        <v>157.89999999999998</v>
      </c>
    </row>
    <row r="409" spans="1:7">
      <c r="A409" s="30">
        <v>44223</v>
      </c>
      <c r="B409" s="405">
        <v>21458</v>
      </c>
      <c r="C409" s="405" t="s">
        <v>12</v>
      </c>
      <c r="D409" s="56" t="s">
        <v>15</v>
      </c>
      <c r="F409" s="1">
        <v>60</v>
      </c>
      <c r="G409" s="1">
        <f t="shared" si="5"/>
        <v>97.899999999999977</v>
      </c>
    </row>
    <row r="410" spans="1:7">
      <c r="A410" s="30">
        <v>44223</v>
      </c>
      <c r="B410" s="405">
        <v>21458</v>
      </c>
      <c r="C410" s="405" t="s">
        <v>12</v>
      </c>
      <c r="D410" s="56" t="s">
        <v>31</v>
      </c>
      <c r="F410" s="1">
        <v>5</v>
      </c>
      <c r="G410" s="1">
        <f t="shared" si="5"/>
        <v>92.899999999999977</v>
      </c>
    </row>
    <row r="411" spans="1:7">
      <c r="A411" s="30">
        <v>44301</v>
      </c>
      <c r="B411" s="405">
        <v>22165</v>
      </c>
      <c r="C411" s="405" t="s">
        <v>12</v>
      </c>
      <c r="D411" s="56" t="s">
        <v>13</v>
      </c>
      <c r="F411" s="1">
        <v>86.6</v>
      </c>
      <c r="G411" s="1">
        <f t="shared" si="5"/>
        <v>6.2999999999999829</v>
      </c>
    </row>
    <row r="412" spans="1:7">
      <c r="A412" s="30">
        <v>44301</v>
      </c>
      <c r="B412" s="405">
        <v>22165</v>
      </c>
      <c r="C412" s="405" t="s">
        <v>12</v>
      </c>
      <c r="D412" s="56" t="s">
        <v>14</v>
      </c>
      <c r="F412" s="1">
        <v>6.3</v>
      </c>
      <c r="G412" s="1">
        <f t="shared" si="5"/>
        <v>-1.6875389974302379E-14</v>
      </c>
    </row>
    <row r="413" spans="1:7">
      <c r="A413" s="32">
        <v>44255</v>
      </c>
      <c r="B413" s="404" t="s">
        <v>11</v>
      </c>
      <c r="C413" s="404" t="s">
        <v>19</v>
      </c>
      <c r="D413" s="56" t="s">
        <v>13</v>
      </c>
      <c r="E413" s="13">
        <v>78.400000000000006</v>
      </c>
      <c r="G413" s="1">
        <f t="shared" si="5"/>
        <v>78.399999999999991</v>
      </c>
    </row>
    <row r="414" spans="1:7">
      <c r="B414" s="405"/>
      <c r="C414" s="405"/>
      <c r="D414" s="56" t="s">
        <v>14</v>
      </c>
      <c r="E414" s="13">
        <v>5.7</v>
      </c>
      <c r="G414" s="1">
        <f t="shared" si="5"/>
        <v>84.1</v>
      </c>
    </row>
    <row r="415" spans="1:7">
      <c r="B415" s="405"/>
      <c r="C415" s="405"/>
      <c r="D415" s="56" t="s">
        <v>15</v>
      </c>
      <c r="E415" s="13">
        <v>56</v>
      </c>
      <c r="G415" s="1">
        <f t="shared" si="5"/>
        <v>140.1</v>
      </c>
    </row>
    <row r="416" spans="1:7">
      <c r="B416" s="405"/>
      <c r="C416" s="405"/>
      <c r="D416" s="56" t="s">
        <v>31</v>
      </c>
      <c r="E416" s="13">
        <v>5</v>
      </c>
      <c r="G416" s="1">
        <f t="shared" si="5"/>
        <v>145.1</v>
      </c>
    </row>
    <row r="417" spans="1:7">
      <c r="A417" s="30">
        <v>44253</v>
      </c>
      <c r="B417" s="405">
        <v>21648</v>
      </c>
      <c r="C417" s="405" t="s">
        <v>19</v>
      </c>
      <c r="D417" s="56" t="s">
        <v>15</v>
      </c>
      <c r="F417" s="1">
        <v>56</v>
      </c>
      <c r="G417" s="1">
        <f t="shared" si="5"/>
        <v>89.1</v>
      </c>
    </row>
    <row r="418" spans="1:7">
      <c r="A418" s="30">
        <v>44253</v>
      </c>
      <c r="B418" s="405">
        <v>21648</v>
      </c>
      <c r="C418" s="405" t="s">
        <v>19</v>
      </c>
      <c r="D418" s="56" t="s">
        <v>16</v>
      </c>
      <c r="F418" s="1">
        <v>5</v>
      </c>
      <c r="G418" s="1">
        <f t="shared" si="5"/>
        <v>84.1</v>
      </c>
    </row>
    <row r="419" spans="1:7">
      <c r="A419" s="30">
        <v>44328</v>
      </c>
      <c r="B419" s="405">
        <v>22436</v>
      </c>
      <c r="C419" s="405" t="s">
        <v>19</v>
      </c>
      <c r="D419" s="56" t="s">
        <v>13</v>
      </c>
      <c r="F419" s="1">
        <v>78.400000000000006</v>
      </c>
      <c r="G419" s="1">
        <f t="shared" si="5"/>
        <v>5.6999999999999886</v>
      </c>
    </row>
    <row r="420" spans="1:7">
      <c r="A420" s="30">
        <v>44328</v>
      </c>
      <c r="B420" s="405">
        <v>22436</v>
      </c>
      <c r="C420" s="405" t="s">
        <v>19</v>
      </c>
      <c r="D420" s="56" t="s">
        <v>14</v>
      </c>
      <c r="F420" s="1">
        <v>5.7</v>
      </c>
      <c r="G420" s="1">
        <f t="shared" si="5"/>
        <v>-1.1546319456101628E-14</v>
      </c>
    </row>
    <row r="421" spans="1:7">
      <c r="A421" s="32">
        <v>44286</v>
      </c>
      <c r="B421" s="404" t="s">
        <v>11</v>
      </c>
      <c r="C421" s="404" t="s">
        <v>20</v>
      </c>
      <c r="D421" s="56" t="s">
        <v>13</v>
      </c>
      <c r="E421" s="13">
        <v>86</v>
      </c>
      <c r="G421" s="1">
        <f t="shared" si="5"/>
        <v>85.999999999999986</v>
      </c>
    </row>
    <row r="422" spans="1:7">
      <c r="B422" s="405"/>
      <c r="C422" s="405"/>
      <c r="D422" s="56" t="s">
        <v>14</v>
      </c>
      <c r="E422" s="13">
        <v>3.8</v>
      </c>
      <c r="G422" s="1">
        <f t="shared" si="5"/>
        <v>89.799999999999983</v>
      </c>
    </row>
    <row r="423" spans="1:7">
      <c r="B423" s="405"/>
      <c r="C423" s="405"/>
      <c r="D423" s="56" t="s">
        <v>15</v>
      </c>
      <c r="E423" s="13">
        <v>60</v>
      </c>
      <c r="G423" s="1">
        <f t="shared" si="5"/>
        <v>149.79999999999998</v>
      </c>
    </row>
    <row r="424" spans="1:7">
      <c r="B424" s="405"/>
      <c r="C424" s="405"/>
      <c r="D424" s="56" t="s">
        <v>31</v>
      </c>
      <c r="E424" s="13">
        <v>5</v>
      </c>
      <c r="G424" s="1">
        <f t="shared" si="5"/>
        <v>154.79999999999998</v>
      </c>
    </row>
    <row r="425" spans="1:7">
      <c r="B425" s="405"/>
      <c r="C425" s="405"/>
      <c r="D425" s="56" t="s">
        <v>40</v>
      </c>
      <c r="E425" s="13">
        <v>10</v>
      </c>
      <c r="G425" s="1">
        <f t="shared" si="5"/>
        <v>164.79999999999998</v>
      </c>
    </row>
    <row r="426" spans="1:7">
      <c r="A426" s="30">
        <v>44277</v>
      </c>
      <c r="B426" s="405">
        <v>21990</v>
      </c>
      <c r="C426" s="405" t="s">
        <v>20</v>
      </c>
      <c r="D426" s="56" t="s">
        <v>40</v>
      </c>
      <c r="F426" s="1">
        <v>10</v>
      </c>
      <c r="G426" s="1">
        <f t="shared" si="5"/>
        <v>154.79999999999998</v>
      </c>
    </row>
    <row r="427" spans="1:7">
      <c r="A427" s="30">
        <v>44309</v>
      </c>
      <c r="B427" s="405">
        <v>22230</v>
      </c>
      <c r="C427" s="405" t="s">
        <v>20</v>
      </c>
      <c r="D427" s="56" t="s">
        <v>15</v>
      </c>
      <c r="F427" s="1">
        <v>60</v>
      </c>
      <c r="G427" s="1">
        <f t="shared" si="5"/>
        <v>94.799999999999983</v>
      </c>
    </row>
    <row r="428" spans="1:7">
      <c r="A428" s="30">
        <v>44309</v>
      </c>
      <c r="B428" s="405">
        <v>22230</v>
      </c>
      <c r="C428" s="405" t="s">
        <v>20</v>
      </c>
      <c r="D428" s="56" t="s">
        <v>16</v>
      </c>
      <c r="F428" s="1">
        <v>5</v>
      </c>
      <c r="G428" s="1">
        <f t="shared" si="5"/>
        <v>89.799999999999983</v>
      </c>
    </row>
    <row r="429" spans="1:7">
      <c r="A429" s="30">
        <v>44358</v>
      </c>
      <c r="B429" s="405">
        <v>22792</v>
      </c>
      <c r="C429" s="405" t="s">
        <v>20</v>
      </c>
      <c r="D429" s="56" t="s">
        <v>13</v>
      </c>
      <c r="F429" s="1">
        <v>86</v>
      </c>
      <c r="G429" s="1">
        <f t="shared" si="5"/>
        <v>3.7999999999999829</v>
      </c>
    </row>
    <row r="430" spans="1:7">
      <c r="A430" s="30">
        <v>44358</v>
      </c>
      <c r="B430" s="405">
        <v>22792</v>
      </c>
      <c r="C430" s="405" t="s">
        <v>20</v>
      </c>
      <c r="D430" s="56" t="s">
        <v>14</v>
      </c>
      <c r="F430" s="1">
        <v>3.8</v>
      </c>
      <c r="G430" s="1">
        <f t="shared" si="5"/>
        <v>-1.6875389974302379E-14</v>
      </c>
    </row>
    <row r="431" spans="1:7">
      <c r="A431" s="32">
        <v>44316</v>
      </c>
      <c r="B431" s="404" t="s">
        <v>11</v>
      </c>
      <c r="C431" s="404" t="s">
        <v>21</v>
      </c>
      <c r="D431" s="56" t="s">
        <v>13</v>
      </c>
      <c r="E431" s="13">
        <v>83</v>
      </c>
      <c r="G431" s="1">
        <f t="shared" si="5"/>
        <v>82.999999999999986</v>
      </c>
    </row>
    <row r="432" spans="1:7">
      <c r="B432" s="405"/>
      <c r="C432" s="405"/>
      <c r="D432" s="56" t="s">
        <v>14</v>
      </c>
      <c r="E432" s="13">
        <v>4.8</v>
      </c>
      <c r="G432" s="1">
        <f t="shared" si="5"/>
        <v>87.799999999999983</v>
      </c>
    </row>
    <row r="433" spans="1:7">
      <c r="B433" s="405"/>
      <c r="C433" s="405"/>
      <c r="D433" s="56" t="s">
        <v>15</v>
      </c>
      <c r="E433" s="13">
        <v>60</v>
      </c>
      <c r="G433" s="1">
        <f t="shared" si="5"/>
        <v>147.79999999999998</v>
      </c>
    </row>
    <row r="434" spans="1:7">
      <c r="B434" s="405"/>
      <c r="C434" s="405"/>
      <c r="D434" s="56" t="s">
        <v>31</v>
      </c>
      <c r="E434" s="13">
        <v>5</v>
      </c>
      <c r="G434" s="1">
        <f t="shared" si="5"/>
        <v>152.79999999999998</v>
      </c>
    </row>
    <row r="435" spans="1:7">
      <c r="A435" s="30">
        <v>44309</v>
      </c>
      <c r="B435" s="405">
        <v>22230</v>
      </c>
      <c r="C435" s="405" t="s">
        <v>21</v>
      </c>
      <c r="D435" s="56" t="s">
        <v>15</v>
      </c>
      <c r="F435" s="1">
        <v>60</v>
      </c>
      <c r="G435" s="1">
        <f t="shared" si="5"/>
        <v>92.799999999999983</v>
      </c>
    </row>
    <row r="436" spans="1:7">
      <c r="A436" s="30">
        <v>44309</v>
      </c>
      <c r="B436" s="405">
        <v>22230</v>
      </c>
      <c r="C436" s="405" t="s">
        <v>21</v>
      </c>
      <c r="D436" s="56" t="s">
        <v>16</v>
      </c>
      <c r="F436" s="1">
        <v>5</v>
      </c>
      <c r="G436" s="1">
        <f t="shared" si="5"/>
        <v>87.799999999999983</v>
      </c>
    </row>
    <row r="437" spans="1:7">
      <c r="A437" s="30">
        <v>44389</v>
      </c>
      <c r="B437" s="405">
        <v>23004</v>
      </c>
      <c r="C437" s="405" t="s">
        <v>21</v>
      </c>
      <c r="D437" s="56" t="s">
        <v>13</v>
      </c>
      <c r="F437" s="13">
        <v>83</v>
      </c>
      <c r="G437" s="1">
        <f t="shared" si="5"/>
        <v>4.7999999999999829</v>
      </c>
    </row>
    <row r="438" spans="1:7">
      <c r="A438" s="30">
        <v>44389</v>
      </c>
      <c r="B438" s="405">
        <v>23004</v>
      </c>
      <c r="C438" s="405" t="s">
        <v>21</v>
      </c>
      <c r="D438" s="56" t="s">
        <v>14</v>
      </c>
      <c r="F438" s="13">
        <v>4.8</v>
      </c>
      <c r="G438" s="1">
        <f t="shared" si="5"/>
        <v>-1.6875389974302379E-14</v>
      </c>
    </row>
    <row r="439" spans="1:7">
      <c r="A439" s="32">
        <v>44347</v>
      </c>
      <c r="B439" s="404" t="s">
        <v>11</v>
      </c>
      <c r="C439" s="404" t="s">
        <v>22</v>
      </c>
      <c r="D439" s="56" t="s">
        <v>13</v>
      </c>
      <c r="E439" s="13">
        <v>67.400000000000006</v>
      </c>
      <c r="G439" s="1">
        <f t="shared" si="5"/>
        <v>67.399999999999991</v>
      </c>
    </row>
    <row r="440" spans="1:7">
      <c r="B440" s="405"/>
      <c r="C440" s="405"/>
      <c r="D440" s="56" t="s">
        <v>14</v>
      </c>
      <c r="E440" s="13">
        <v>3.5</v>
      </c>
      <c r="G440" s="1">
        <f t="shared" si="5"/>
        <v>70.899999999999991</v>
      </c>
    </row>
    <row r="441" spans="1:7">
      <c r="B441" s="405"/>
      <c r="C441" s="405"/>
      <c r="D441" s="56" t="s">
        <v>15</v>
      </c>
      <c r="E441" s="13">
        <v>60</v>
      </c>
      <c r="G441" s="1">
        <f t="shared" si="5"/>
        <v>130.89999999999998</v>
      </c>
    </row>
    <row r="442" spans="1:7">
      <c r="B442" s="405"/>
      <c r="C442" s="405"/>
      <c r="D442" s="56" t="s">
        <v>31</v>
      </c>
      <c r="E442" s="13">
        <v>5</v>
      </c>
      <c r="G442" s="1">
        <f t="shared" si="5"/>
        <v>135.89999999999998</v>
      </c>
    </row>
    <row r="443" spans="1:7">
      <c r="A443" s="30">
        <v>44368</v>
      </c>
      <c r="B443" s="405">
        <v>22830</v>
      </c>
      <c r="C443" s="405" t="s">
        <v>22</v>
      </c>
      <c r="D443" s="56" t="s">
        <v>15</v>
      </c>
      <c r="F443" s="1">
        <v>60</v>
      </c>
      <c r="G443" s="1">
        <f t="shared" si="5"/>
        <v>75.899999999999977</v>
      </c>
    </row>
    <row r="444" spans="1:7">
      <c r="A444" s="30">
        <v>44368</v>
      </c>
      <c r="B444" s="405">
        <v>22830</v>
      </c>
      <c r="C444" s="405" t="s">
        <v>22</v>
      </c>
      <c r="D444" s="56" t="s">
        <v>16</v>
      </c>
      <c r="F444" s="1">
        <v>5</v>
      </c>
      <c r="G444" s="1">
        <f t="shared" si="5"/>
        <v>70.899999999999977</v>
      </c>
    </row>
    <row r="445" spans="1:7">
      <c r="A445" s="30">
        <v>44420</v>
      </c>
      <c r="B445" s="405">
        <v>23201</v>
      </c>
      <c r="C445" s="405" t="s">
        <v>22</v>
      </c>
      <c r="D445" s="56" t="s">
        <v>13</v>
      </c>
      <c r="F445" s="13">
        <v>67.400000000000006</v>
      </c>
      <c r="G445" s="1">
        <f t="shared" si="5"/>
        <v>3.4999999999999716</v>
      </c>
    </row>
    <row r="446" spans="1:7">
      <c r="A446" s="30">
        <v>44420</v>
      </c>
      <c r="B446" s="405">
        <v>23201</v>
      </c>
      <c r="C446" s="405" t="s">
        <v>22</v>
      </c>
      <c r="D446" s="56" t="s">
        <v>14</v>
      </c>
      <c r="F446" s="13">
        <v>3.5</v>
      </c>
      <c r="G446" s="1">
        <f t="shared" si="5"/>
        <v>-2.8421709430404007E-14</v>
      </c>
    </row>
    <row r="447" spans="1:7">
      <c r="A447" s="32">
        <v>44377</v>
      </c>
      <c r="B447" s="404" t="s">
        <v>11</v>
      </c>
      <c r="C447" s="404" t="s">
        <v>23</v>
      </c>
      <c r="D447" s="56" t="s">
        <v>13</v>
      </c>
      <c r="E447" s="13">
        <v>73.900000000000006</v>
      </c>
      <c r="G447" s="1">
        <f t="shared" si="5"/>
        <v>73.899999999999977</v>
      </c>
    </row>
    <row r="448" spans="1:7">
      <c r="B448" s="405"/>
      <c r="C448" s="405"/>
      <c r="D448" s="56" t="s">
        <v>14</v>
      </c>
      <c r="E448" s="13">
        <v>5.4</v>
      </c>
      <c r="G448" s="1">
        <f t="shared" si="5"/>
        <v>79.299999999999983</v>
      </c>
    </row>
    <row r="449" spans="1:8">
      <c r="B449" s="405"/>
      <c r="C449" s="405"/>
      <c r="D449" s="56" t="s">
        <v>15</v>
      </c>
      <c r="E449" s="13">
        <v>60</v>
      </c>
      <c r="G449" s="1">
        <f t="shared" si="5"/>
        <v>139.29999999999998</v>
      </c>
    </row>
    <row r="450" spans="1:8">
      <c r="B450" s="405"/>
      <c r="C450" s="405"/>
      <c r="D450" s="56" t="s">
        <v>31</v>
      </c>
      <c r="E450" s="13">
        <v>5</v>
      </c>
      <c r="G450" s="1">
        <f t="shared" ref="G450:G453" si="6">+G449+E450-F450</f>
        <v>144.29999999999998</v>
      </c>
    </row>
    <row r="451" spans="1:8">
      <c r="A451" s="30">
        <v>44368</v>
      </c>
      <c r="B451" s="405">
        <v>22830</v>
      </c>
      <c r="C451" s="405" t="s">
        <v>23</v>
      </c>
      <c r="D451" s="56" t="s">
        <v>15</v>
      </c>
      <c r="F451" s="1">
        <v>60</v>
      </c>
      <c r="G451" s="1">
        <f t="shared" si="6"/>
        <v>84.299999999999983</v>
      </c>
    </row>
    <row r="452" spans="1:8">
      <c r="A452" s="30">
        <v>44368</v>
      </c>
      <c r="B452" s="405">
        <v>22830</v>
      </c>
      <c r="C452" s="405" t="s">
        <v>23</v>
      </c>
      <c r="D452" s="56" t="s">
        <v>16</v>
      </c>
      <c r="F452" s="1">
        <v>5</v>
      </c>
      <c r="G452" s="1">
        <f t="shared" si="6"/>
        <v>79.299999999999983</v>
      </c>
    </row>
    <row r="453" spans="1:8">
      <c r="A453" s="30">
        <v>44448</v>
      </c>
      <c r="B453" s="405">
        <v>23412</v>
      </c>
      <c r="C453" s="405" t="s">
        <v>23</v>
      </c>
      <c r="D453" s="56" t="s">
        <v>13</v>
      </c>
      <c r="F453" s="13">
        <v>73.900000000000006</v>
      </c>
      <c r="G453" s="1">
        <f t="shared" si="6"/>
        <v>5.3999999999999773</v>
      </c>
    </row>
    <row r="454" spans="1:8">
      <c r="A454" s="30">
        <v>44448</v>
      </c>
      <c r="B454" s="405">
        <v>23412</v>
      </c>
      <c r="C454" s="405" t="s">
        <v>23</v>
      </c>
      <c r="D454" s="56" t="s">
        <v>14</v>
      </c>
      <c r="F454" s="13">
        <v>5.4</v>
      </c>
      <c r="G454" s="1">
        <f>+G453+E454-F454</f>
        <v>-2.3092638912203256E-14</v>
      </c>
    </row>
    <row r="455" spans="1:8">
      <c r="A455" s="68">
        <v>44408</v>
      </c>
      <c r="B455" s="404" t="s">
        <v>11</v>
      </c>
      <c r="C455" s="404" t="s">
        <v>24</v>
      </c>
      <c r="D455" t="s">
        <v>13</v>
      </c>
      <c r="E455" s="1">
        <v>64.7</v>
      </c>
      <c r="G455" s="1">
        <f t="shared" ref="G455:G620" si="7">+G454+E455-F455</f>
        <v>64.699999999999974</v>
      </c>
    </row>
    <row r="456" spans="1:8">
      <c r="A456" s="46"/>
      <c r="B456" s="405"/>
      <c r="C456" s="405"/>
      <c r="D456" t="s">
        <v>14</v>
      </c>
      <c r="E456" s="1">
        <v>2.8</v>
      </c>
      <c r="G456" s="1">
        <f t="shared" si="7"/>
        <v>67.499999999999972</v>
      </c>
      <c r="H456" s="29">
        <f>(E457+E458)*3</f>
        <v>195</v>
      </c>
    </row>
    <row r="457" spans="1:8">
      <c r="A457" s="46"/>
      <c r="B457" s="405"/>
      <c r="C457" s="405"/>
      <c r="D457" t="s">
        <v>15</v>
      </c>
      <c r="E457" s="1">
        <v>60</v>
      </c>
      <c r="G457" s="1">
        <f t="shared" si="7"/>
        <v>127.49999999999997</v>
      </c>
    </row>
    <row r="458" spans="1:8">
      <c r="A458" s="46"/>
      <c r="B458" s="405"/>
      <c r="C458" s="405"/>
      <c r="D458" t="s">
        <v>16</v>
      </c>
      <c r="E458" s="1">
        <v>5</v>
      </c>
      <c r="G458" s="1">
        <f t="shared" si="7"/>
        <v>132.49999999999997</v>
      </c>
    </row>
    <row r="459" spans="1:8">
      <c r="A459" s="46">
        <v>44474</v>
      </c>
      <c r="B459" s="405">
        <v>23561</v>
      </c>
      <c r="C459" s="405" t="s">
        <v>24</v>
      </c>
      <c r="D459" t="s">
        <v>13</v>
      </c>
      <c r="E459" s="1"/>
      <c r="F459" s="1">
        <v>64.7</v>
      </c>
      <c r="G459" s="1">
        <f t="shared" si="7"/>
        <v>67.799999999999969</v>
      </c>
    </row>
    <row r="460" spans="1:8">
      <c r="A460" s="46">
        <v>44474</v>
      </c>
      <c r="B460" s="405">
        <v>23561</v>
      </c>
      <c r="C460" s="405" t="s">
        <v>24</v>
      </c>
      <c r="D460" t="s">
        <v>14</v>
      </c>
      <c r="E460" s="1"/>
      <c r="F460" s="1">
        <v>2.8</v>
      </c>
      <c r="G460" s="1">
        <f t="shared" si="7"/>
        <v>64.999999999999972</v>
      </c>
    </row>
    <row r="461" spans="1:8">
      <c r="A461" s="46">
        <v>44494</v>
      </c>
      <c r="B461" s="405">
        <v>23646</v>
      </c>
      <c r="C461" s="405" t="s">
        <v>24</v>
      </c>
      <c r="D461" t="s">
        <v>15</v>
      </c>
      <c r="E461" s="1"/>
      <c r="F461" s="1">
        <v>60</v>
      </c>
      <c r="G461" s="1">
        <f t="shared" si="7"/>
        <v>4.9999999999999716</v>
      </c>
    </row>
    <row r="462" spans="1:8">
      <c r="A462" s="46">
        <v>44494</v>
      </c>
      <c r="B462" s="405">
        <v>23646</v>
      </c>
      <c r="C462" s="405" t="s">
        <v>24</v>
      </c>
      <c r="D462" t="s">
        <v>16</v>
      </c>
      <c r="E462" s="1"/>
      <c r="F462" s="1">
        <v>5</v>
      </c>
      <c r="G462" s="1">
        <f t="shared" si="7"/>
        <v>-2.8421709430404007E-14</v>
      </c>
    </row>
    <row r="463" spans="1:8" ht="14.25" customHeight="1">
      <c r="A463" s="32">
        <v>44439</v>
      </c>
      <c r="B463" s="404" t="s">
        <v>11</v>
      </c>
      <c r="C463" s="404" t="s">
        <v>25</v>
      </c>
      <c r="D463" t="s">
        <v>13</v>
      </c>
      <c r="E463" s="1">
        <v>73.3</v>
      </c>
      <c r="G463" s="1">
        <f t="shared" si="7"/>
        <v>73.299999999999969</v>
      </c>
    </row>
    <row r="464" spans="1:8">
      <c r="B464" s="405"/>
      <c r="C464" s="405"/>
      <c r="D464" t="s">
        <v>14</v>
      </c>
      <c r="E464" s="1">
        <v>3.1</v>
      </c>
      <c r="G464" s="1">
        <f t="shared" si="7"/>
        <v>76.399999999999963</v>
      </c>
    </row>
    <row r="465" spans="1:13">
      <c r="B465" s="405"/>
      <c r="C465" s="405"/>
      <c r="D465" t="s">
        <v>15</v>
      </c>
      <c r="E465" s="1">
        <v>60</v>
      </c>
      <c r="G465" s="1">
        <f t="shared" si="7"/>
        <v>136.39999999999998</v>
      </c>
    </row>
    <row r="466" spans="1:13">
      <c r="B466" s="405"/>
      <c r="C466" s="405"/>
      <c r="D466" t="s">
        <v>16</v>
      </c>
      <c r="E466" s="1">
        <v>5</v>
      </c>
      <c r="G466" s="1">
        <f t="shared" si="7"/>
        <v>141.39999999999998</v>
      </c>
    </row>
    <row r="467" spans="1:13">
      <c r="A467" s="30">
        <v>44512</v>
      </c>
      <c r="B467" s="405">
        <v>23771</v>
      </c>
      <c r="C467" s="405" t="s">
        <v>25</v>
      </c>
      <c r="D467" t="s">
        <v>13</v>
      </c>
      <c r="E467" s="1"/>
      <c r="F467" s="1">
        <v>73.3</v>
      </c>
      <c r="G467" s="1">
        <f t="shared" si="7"/>
        <v>68.09999999999998</v>
      </c>
    </row>
    <row r="468" spans="1:13">
      <c r="A468" s="30">
        <v>44512</v>
      </c>
      <c r="B468" s="405">
        <v>23771</v>
      </c>
      <c r="C468" s="405" t="s">
        <v>25</v>
      </c>
      <c r="D468" t="s">
        <v>14</v>
      </c>
      <c r="E468" s="1"/>
      <c r="F468" s="1">
        <v>3.1</v>
      </c>
      <c r="G468" s="1">
        <f t="shared" si="7"/>
        <v>64.999999999999986</v>
      </c>
    </row>
    <row r="469" spans="1:13">
      <c r="A469" s="46">
        <v>44494</v>
      </c>
      <c r="B469" s="405">
        <v>23646</v>
      </c>
      <c r="C469" s="405" t="s">
        <v>25</v>
      </c>
      <c r="D469" t="s">
        <v>15</v>
      </c>
      <c r="E469" s="38"/>
      <c r="F469" s="38">
        <v>60</v>
      </c>
      <c r="G469" s="1">
        <f t="shared" si="7"/>
        <v>4.9999999999999858</v>
      </c>
    </row>
    <row r="470" spans="1:13">
      <c r="A470" s="46">
        <v>44494</v>
      </c>
      <c r="B470" s="405">
        <v>23646</v>
      </c>
      <c r="C470" s="405" t="s">
        <v>25</v>
      </c>
      <c r="D470" t="s">
        <v>16</v>
      </c>
      <c r="E470" s="38"/>
      <c r="F470" s="38">
        <v>5</v>
      </c>
      <c r="G470" s="1">
        <f t="shared" si="7"/>
        <v>-1.4210854715202004E-14</v>
      </c>
    </row>
    <row r="471" spans="1:13">
      <c r="A471" s="32">
        <v>44469</v>
      </c>
      <c r="B471" s="404" t="s">
        <v>11</v>
      </c>
      <c r="C471" s="404" t="s">
        <v>41</v>
      </c>
      <c r="D471" t="s">
        <v>13</v>
      </c>
      <c r="E471" s="38">
        <v>75.8</v>
      </c>
      <c r="F471" s="38"/>
      <c r="G471" s="1">
        <f t="shared" si="7"/>
        <v>75.799999999999983</v>
      </c>
    </row>
    <row r="472" spans="1:13">
      <c r="B472" s="405"/>
      <c r="C472" s="405"/>
      <c r="D472" t="s">
        <v>14</v>
      </c>
      <c r="E472" s="38">
        <v>4.7</v>
      </c>
      <c r="F472" s="38"/>
      <c r="G472" s="1">
        <f t="shared" si="7"/>
        <v>80.499999999999986</v>
      </c>
    </row>
    <row r="473" spans="1:13">
      <c r="B473" s="405"/>
      <c r="C473" s="405"/>
      <c r="D473" t="s">
        <v>15</v>
      </c>
      <c r="E473" s="38">
        <v>60</v>
      </c>
      <c r="F473" s="38"/>
      <c r="G473" s="1">
        <f t="shared" si="7"/>
        <v>140.5</v>
      </c>
    </row>
    <row r="474" spans="1:13">
      <c r="B474" s="405"/>
      <c r="C474" s="405"/>
      <c r="D474" t="s">
        <v>16</v>
      </c>
      <c r="E474" s="38">
        <v>5</v>
      </c>
      <c r="F474" s="38"/>
      <c r="G474" s="1">
        <f t="shared" si="7"/>
        <v>145.5</v>
      </c>
    </row>
    <row r="475" spans="1:13">
      <c r="A475" s="30">
        <v>44512</v>
      </c>
      <c r="B475" s="405">
        <v>23771</v>
      </c>
      <c r="C475" s="405" t="s">
        <v>41</v>
      </c>
      <c r="D475" t="s">
        <v>13</v>
      </c>
      <c r="F475" s="38">
        <v>75.8</v>
      </c>
      <c r="G475" s="1">
        <f t="shared" si="7"/>
        <v>69.7</v>
      </c>
    </row>
    <row r="476" spans="1:13">
      <c r="A476" s="30">
        <v>44512</v>
      </c>
      <c r="B476" s="405">
        <v>23771</v>
      </c>
      <c r="C476" s="405" t="s">
        <v>41</v>
      </c>
      <c r="D476" t="s">
        <v>14</v>
      </c>
      <c r="F476" s="38">
        <v>4.4000000000000004</v>
      </c>
      <c r="G476" s="1">
        <f t="shared" si="7"/>
        <v>65.3</v>
      </c>
    </row>
    <row r="477" spans="1:13">
      <c r="A477" s="46">
        <v>44494</v>
      </c>
      <c r="B477" s="405">
        <v>23646</v>
      </c>
      <c r="C477" s="405" t="s">
        <v>41</v>
      </c>
      <c r="D477" t="s">
        <v>15</v>
      </c>
      <c r="F477" s="38">
        <v>60</v>
      </c>
      <c r="G477" s="1">
        <f t="shared" si="7"/>
        <v>5.2999999999999972</v>
      </c>
    </row>
    <row r="478" spans="1:13">
      <c r="A478" s="46">
        <v>44494</v>
      </c>
      <c r="B478" s="405">
        <v>23646</v>
      </c>
      <c r="C478" s="405" t="s">
        <v>41</v>
      </c>
      <c r="D478" t="s">
        <v>16</v>
      </c>
      <c r="F478" s="38">
        <v>5</v>
      </c>
      <c r="G478" s="1">
        <f t="shared" si="7"/>
        <v>0.29999999999999716</v>
      </c>
    </row>
    <row r="479" spans="1:13">
      <c r="A479" s="68">
        <v>44500</v>
      </c>
      <c r="B479" s="404" t="s">
        <v>11</v>
      </c>
      <c r="C479" s="404" t="s">
        <v>27</v>
      </c>
      <c r="D479" t="s">
        <v>13</v>
      </c>
      <c r="E479" s="1">
        <v>78.599999999999994</v>
      </c>
      <c r="G479" s="1">
        <f t="shared" si="7"/>
        <v>78.899999999999991</v>
      </c>
    </row>
    <row r="480" spans="1:13">
      <c r="A480" s="46"/>
      <c r="B480" s="405"/>
      <c r="C480" s="405"/>
      <c r="D480" t="s">
        <v>14</v>
      </c>
      <c r="E480" s="1">
        <v>2.6</v>
      </c>
      <c r="G480" s="1">
        <f t="shared" si="7"/>
        <v>81.499999999999986</v>
      </c>
      <c r="K480" s="404" t="s">
        <v>27</v>
      </c>
      <c r="L480" t="s">
        <v>15</v>
      </c>
      <c r="M480" s="1">
        <v>60</v>
      </c>
    </row>
    <row r="481" spans="1:13">
      <c r="A481" s="46"/>
      <c r="B481" s="405"/>
      <c r="C481" s="405"/>
      <c r="D481" t="s">
        <v>15</v>
      </c>
      <c r="E481" s="1">
        <v>60</v>
      </c>
      <c r="G481" s="1">
        <f t="shared" si="7"/>
        <v>141.5</v>
      </c>
      <c r="L481" t="s">
        <v>16</v>
      </c>
      <c r="M481" s="1">
        <v>5</v>
      </c>
    </row>
    <row r="482" spans="1:13">
      <c r="A482" s="46"/>
      <c r="B482" s="405"/>
      <c r="C482" s="405"/>
      <c r="D482" t="s">
        <v>16</v>
      </c>
      <c r="E482" s="1">
        <v>5</v>
      </c>
      <c r="G482" s="1">
        <f t="shared" si="7"/>
        <v>146.5</v>
      </c>
      <c r="K482" s="404" t="s">
        <v>28</v>
      </c>
      <c r="L482" t="s">
        <v>15</v>
      </c>
      <c r="M482" s="1">
        <v>60</v>
      </c>
    </row>
    <row r="483" spans="1:13">
      <c r="A483" s="30">
        <v>44512</v>
      </c>
      <c r="B483" s="405">
        <v>23771</v>
      </c>
      <c r="C483" s="405" t="s">
        <v>27</v>
      </c>
      <c r="D483" t="s">
        <v>14</v>
      </c>
      <c r="E483" s="1"/>
      <c r="F483" s="1">
        <v>0.3</v>
      </c>
      <c r="G483" s="1">
        <f t="shared" si="7"/>
        <v>146.19999999999999</v>
      </c>
      <c r="L483" t="s">
        <v>16</v>
      </c>
      <c r="M483" s="1">
        <v>5</v>
      </c>
    </row>
    <row r="484" spans="1:13">
      <c r="A484" s="30">
        <v>44494</v>
      </c>
      <c r="B484" s="405">
        <v>23647</v>
      </c>
      <c r="C484" s="405" t="s">
        <v>27</v>
      </c>
      <c r="D484" t="s">
        <v>15</v>
      </c>
      <c r="E484" s="1"/>
      <c r="F484" s="1">
        <v>60</v>
      </c>
      <c r="G484" s="1">
        <f t="shared" si="7"/>
        <v>86.199999999999989</v>
      </c>
      <c r="K484" s="404" t="s">
        <v>29</v>
      </c>
      <c r="L484" t="s">
        <v>15</v>
      </c>
      <c r="M484" s="1">
        <v>60</v>
      </c>
    </row>
    <row r="485" spans="1:13">
      <c r="A485" s="30">
        <v>44494</v>
      </c>
      <c r="B485" s="405">
        <v>23647</v>
      </c>
      <c r="C485" s="405" t="s">
        <v>27</v>
      </c>
      <c r="D485" t="s">
        <v>16</v>
      </c>
      <c r="E485" s="1"/>
      <c r="F485" s="1">
        <v>5</v>
      </c>
      <c r="G485" s="1">
        <f t="shared" si="7"/>
        <v>81.199999999999989</v>
      </c>
      <c r="L485" t="s">
        <v>16</v>
      </c>
      <c r="M485" s="1">
        <v>5</v>
      </c>
    </row>
    <row r="486" spans="1:13">
      <c r="A486" s="30">
        <v>44620</v>
      </c>
      <c r="B486" s="405">
        <v>24403</v>
      </c>
      <c r="C486" s="405" t="s">
        <v>27</v>
      </c>
      <c r="D486" t="s">
        <v>13</v>
      </c>
      <c r="E486" s="1"/>
      <c r="F486" s="1">
        <v>78.599999999999994</v>
      </c>
      <c r="G486" s="1">
        <f t="shared" si="7"/>
        <v>2.5999999999999943</v>
      </c>
    </row>
    <row r="487" spans="1:13">
      <c r="A487" s="30">
        <v>44620</v>
      </c>
      <c r="B487" s="405">
        <v>24403</v>
      </c>
      <c r="C487" s="405" t="s">
        <v>27</v>
      </c>
      <c r="D487" t="s">
        <v>14</v>
      </c>
      <c r="E487" s="1"/>
      <c r="F487" s="1">
        <v>2.6</v>
      </c>
      <c r="G487" s="1">
        <f t="shared" si="7"/>
        <v>-5.773159728050814E-15</v>
      </c>
    </row>
    <row r="488" spans="1:13">
      <c r="A488" s="68">
        <v>44530</v>
      </c>
      <c r="B488" s="404" t="s">
        <v>11</v>
      </c>
      <c r="C488" s="404" t="s">
        <v>28</v>
      </c>
      <c r="D488" t="s">
        <v>13</v>
      </c>
      <c r="E488" s="1">
        <v>83.8</v>
      </c>
      <c r="G488" s="1">
        <f t="shared" si="7"/>
        <v>83.8</v>
      </c>
    </row>
    <row r="489" spans="1:13">
      <c r="A489" s="46"/>
      <c r="B489" s="405"/>
      <c r="C489" s="405"/>
      <c r="D489" t="s">
        <v>14</v>
      </c>
      <c r="E489" s="1">
        <v>4</v>
      </c>
      <c r="G489" s="1">
        <f t="shared" si="7"/>
        <v>87.8</v>
      </c>
    </row>
    <row r="490" spans="1:13">
      <c r="A490" s="46"/>
      <c r="B490" s="405"/>
      <c r="C490" s="405"/>
      <c r="D490" t="s">
        <v>15</v>
      </c>
      <c r="E490" s="1">
        <v>60</v>
      </c>
      <c r="G490" s="1">
        <f t="shared" si="7"/>
        <v>147.80000000000001</v>
      </c>
    </row>
    <row r="491" spans="1:13">
      <c r="A491" s="46"/>
      <c r="B491" s="405"/>
      <c r="C491" s="405"/>
      <c r="D491" t="s">
        <v>16</v>
      </c>
      <c r="E491" s="1">
        <v>5</v>
      </c>
      <c r="G491" s="1">
        <f t="shared" si="7"/>
        <v>152.80000000000001</v>
      </c>
    </row>
    <row r="492" spans="1:13">
      <c r="A492" s="46"/>
      <c r="B492" s="405"/>
      <c r="C492" s="405"/>
      <c r="D492" t="s">
        <v>161</v>
      </c>
      <c r="E492" s="1">
        <v>10</v>
      </c>
      <c r="G492" s="1">
        <f t="shared" si="7"/>
        <v>162.80000000000001</v>
      </c>
    </row>
    <row r="493" spans="1:13">
      <c r="A493" s="30">
        <v>44494</v>
      </c>
      <c r="B493" s="405">
        <v>23647</v>
      </c>
      <c r="C493" s="405" t="s">
        <v>28</v>
      </c>
      <c r="D493" t="s">
        <v>15</v>
      </c>
      <c r="E493" s="1"/>
      <c r="F493" s="1">
        <v>60</v>
      </c>
      <c r="G493" s="1">
        <f t="shared" si="7"/>
        <v>102.80000000000001</v>
      </c>
    </row>
    <row r="494" spans="1:13">
      <c r="A494" s="30">
        <v>44494</v>
      </c>
      <c r="B494" s="405">
        <v>23647</v>
      </c>
      <c r="C494" s="405" t="s">
        <v>28</v>
      </c>
      <c r="D494" t="s">
        <v>16</v>
      </c>
      <c r="E494" s="1"/>
      <c r="F494" s="1">
        <v>5</v>
      </c>
      <c r="G494" s="1">
        <f t="shared" si="7"/>
        <v>97.800000000000011</v>
      </c>
    </row>
    <row r="495" spans="1:13">
      <c r="A495" s="30">
        <v>44620</v>
      </c>
      <c r="B495" s="405">
        <v>24403</v>
      </c>
      <c r="C495" s="405" t="s">
        <v>28</v>
      </c>
      <c r="D495" t="s">
        <v>13</v>
      </c>
      <c r="E495" s="1"/>
      <c r="F495" s="1">
        <v>83.8</v>
      </c>
      <c r="G495" s="1">
        <f t="shared" si="7"/>
        <v>14.000000000000014</v>
      </c>
    </row>
    <row r="496" spans="1:13">
      <c r="A496" s="30">
        <v>44620</v>
      </c>
      <c r="B496" s="405">
        <v>24403</v>
      </c>
      <c r="C496" s="405" t="s">
        <v>28</v>
      </c>
      <c r="D496" t="s">
        <v>14</v>
      </c>
      <c r="E496" s="1"/>
      <c r="F496" s="1">
        <v>4</v>
      </c>
      <c r="G496" s="1">
        <f t="shared" si="7"/>
        <v>10.000000000000014</v>
      </c>
    </row>
    <row r="497" spans="1:12">
      <c r="A497" s="30">
        <v>44620</v>
      </c>
      <c r="B497" s="405">
        <v>24403</v>
      </c>
      <c r="C497" s="405" t="s">
        <v>28</v>
      </c>
      <c r="D497" t="s">
        <v>161</v>
      </c>
      <c r="E497" s="1"/>
      <c r="F497" s="1">
        <v>10</v>
      </c>
      <c r="G497" s="1">
        <f t="shared" si="7"/>
        <v>1.4210854715202004E-14</v>
      </c>
      <c r="J497" s="404" t="s">
        <v>12</v>
      </c>
      <c r="K497" t="s">
        <v>15</v>
      </c>
      <c r="L497" s="13">
        <v>60</v>
      </c>
    </row>
    <row r="498" spans="1:12">
      <c r="A498" s="68">
        <v>44561</v>
      </c>
      <c r="B498" s="404" t="s">
        <v>11</v>
      </c>
      <c r="C498" s="404" t="s">
        <v>29</v>
      </c>
      <c r="D498" t="s">
        <v>13</v>
      </c>
      <c r="E498" s="1">
        <v>88</v>
      </c>
      <c r="G498" s="1">
        <f t="shared" si="7"/>
        <v>88.000000000000014</v>
      </c>
      <c r="K498" t="s">
        <v>16</v>
      </c>
      <c r="L498" s="13">
        <v>5</v>
      </c>
    </row>
    <row r="499" spans="1:12">
      <c r="A499" s="46"/>
      <c r="B499" s="405"/>
      <c r="C499" s="405"/>
      <c r="D499" t="s">
        <v>14</v>
      </c>
      <c r="E499" s="1">
        <v>4.4000000000000004</v>
      </c>
      <c r="G499" s="1">
        <f t="shared" si="7"/>
        <v>92.40000000000002</v>
      </c>
      <c r="J499" s="404" t="s">
        <v>19</v>
      </c>
      <c r="K499" t="s">
        <v>15</v>
      </c>
      <c r="L499" s="13">
        <v>56</v>
      </c>
    </row>
    <row r="500" spans="1:12">
      <c r="A500" s="46"/>
      <c r="B500" s="405"/>
      <c r="C500" s="405"/>
      <c r="D500" t="s">
        <v>15</v>
      </c>
      <c r="E500" s="1">
        <v>60</v>
      </c>
      <c r="G500" s="1">
        <f t="shared" si="7"/>
        <v>152.40000000000003</v>
      </c>
      <c r="K500" t="s">
        <v>16</v>
      </c>
      <c r="L500" s="13">
        <v>5</v>
      </c>
    </row>
    <row r="501" spans="1:12">
      <c r="A501" s="46"/>
      <c r="B501" s="405"/>
      <c r="C501" s="405"/>
      <c r="D501" t="s">
        <v>16</v>
      </c>
      <c r="E501" s="1">
        <v>5</v>
      </c>
      <c r="G501" s="1">
        <f t="shared" si="7"/>
        <v>157.40000000000003</v>
      </c>
      <c r="J501" s="404" t="s">
        <v>20</v>
      </c>
      <c r="K501" t="s">
        <v>15</v>
      </c>
      <c r="L501" s="13">
        <v>60</v>
      </c>
    </row>
    <row r="502" spans="1:12">
      <c r="A502" s="30">
        <v>44494</v>
      </c>
      <c r="B502" s="405">
        <v>23647</v>
      </c>
      <c r="C502" s="405" t="s">
        <v>29</v>
      </c>
      <c r="D502" t="s">
        <v>15</v>
      </c>
      <c r="E502" s="1"/>
      <c r="F502" s="1">
        <v>60</v>
      </c>
      <c r="G502" s="1">
        <f t="shared" si="7"/>
        <v>97.400000000000034</v>
      </c>
      <c r="K502" t="s">
        <v>16</v>
      </c>
      <c r="L502" s="13">
        <v>5</v>
      </c>
    </row>
    <row r="503" spans="1:12">
      <c r="A503" s="30">
        <v>44494</v>
      </c>
      <c r="B503" s="405">
        <v>23647</v>
      </c>
      <c r="C503" s="405" t="s">
        <v>29</v>
      </c>
      <c r="D503" t="s">
        <v>16</v>
      </c>
      <c r="E503" s="1"/>
      <c r="F503" s="1">
        <v>5</v>
      </c>
      <c r="G503" s="1">
        <f t="shared" si="7"/>
        <v>92.400000000000034</v>
      </c>
    </row>
    <row r="504" spans="1:12">
      <c r="A504" s="30">
        <v>44621</v>
      </c>
      <c r="B504" s="405">
        <v>24505</v>
      </c>
      <c r="C504" s="405" t="s">
        <v>29</v>
      </c>
      <c r="D504" t="s">
        <v>13</v>
      </c>
      <c r="E504" s="1"/>
      <c r="F504" s="1">
        <v>88</v>
      </c>
      <c r="G504" s="1">
        <f t="shared" si="7"/>
        <v>4.4000000000000341</v>
      </c>
      <c r="L504" s="13">
        <f>SUM(L497:L503)</f>
        <v>191</v>
      </c>
    </row>
    <row r="505" spans="1:12">
      <c r="A505" s="30">
        <v>44621</v>
      </c>
      <c r="B505" s="405">
        <v>24505</v>
      </c>
      <c r="C505" s="405" t="s">
        <v>29</v>
      </c>
      <c r="D505" t="s">
        <v>14</v>
      </c>
      <c r="E505" s="1"/>
      <c r="F505" s="1">
        <v>4.4000000000000004</v>
      </c>
      <c r="G505" s="1">
        <f t="shared" si="7"/>
        <v>3.3750779948604759E-14</v>
      </c>
    </row>
    <row r="506" spans="1:12">
      <c r="A506" s="32">
        <v>44592</v>
      </c>
      <c r="B506" s="404" t="s">
        <v>11</v>
      </c>
      <c r="C506" s="404" t="s">
        <v>12</v>
      </c>
      <c r="D506" t="s">
        <v>13</v>
      </c>
      <c r="E506" s="13">
        <v>93.1</v>
      </c>
      <c r="G506" s="1">
        <f t="shared" si="7"/>
        <v>93.100000000000023</v>
      </c>
      <c r="J506" s="404" t="s">
        <v>12</v>
      </c>
      <c r="K506" t="s">
        <v>13</v>
      </c>
      <c r="L506" s="13">
        <v>93.1</v>
      </c>
    </row>
    <row r="507" spans="1:12">
      <c r="B507" s="405"/>
      <c r="C507" s="405"/>
      <c r="D507" t="s">
        <v>14</v>
      </c>
      <c r="E507" s="13">
        <v>1.3</v>
      </c>
      <c r="G507" s="1">
        <f t="shared" si="7"/>
        <v>94.40000000000002</v>
      </c>
      <c r="J507" s="405"/>
      <c r="K507" t="s">
        <v>14</v>
      </c>
      <c r="L507" s="13">
        <v>1.3</v>
      </c>
    </row>
    <row r="508" spans="1:12">
      <c r="B508" s="405"/>
      <c r="C508" s="405"/>
      <c r="D508" t="s">
        <v>15</v>
      </c>
      <c r="E508" s="13">
        <v>60</v>
      </c>
      <c r="G508" s="1">
        <f t="shared" si="7"/>
        <v>154.40000000000003</v>
      </c>
      <c r="J508" s="405"/>
      <c r="K508" t="s">
        <v>15</v>
      </c>
      <c r="L508" s="13">
        <v>60</v>
      </c>
    </row>
    <row r="509" spans="1:12">
      <c r="B509" s="405"/>
      <c r="C509" s="405"/>
      <c r="D509" t="s">
        <v>16</v>
      </c>
      <c r="E509" s="13">
        <v>5</v>
      </c>
      <c r="G509" s="1">
        <f t="shared" si="7"/>
        <v>159.40000000000003</v>
      </c>
      <c r="J509" s="405"/>
      <c r="K509" t="s">
        <v>16</v>
      </c>
      <c r="L509" s="13">
        <v>5</v>
      </c>
    </row>
    <row r="510" spans="1:12">
      <c r="B510" s="405"/>
      <c r="C510" s="405"/>
      <c r="D510" t="s">
        <v>385</v>
      </c>
      <c r="E510" s="13">
        <v>10</v>
      </c>
      <c r="G510" s="1">
        <f t="shared" si="7"/>
        <v>169.40000000000003</v>
      </c>
      <c r="J510" s="405"/>
      <c r="K510" t="s">
        <v>385</v>
      </c>
      <c r="L510" s="13">
        <v>10</v>
      </c>
    </row>
    <row r="511" spans="1:12">
      <c r="A511" s="30">
        <v>44620</v>
      </c>
      <c r="B511" s="405">
        <v>24370</v>
      </c>
      <c r="C511" s="405" t="s">
        <v>12</v>
      </c>
      <c r="D511" t="s">
        <v>15</v>
      </c>
      <c r="F511" s="13">
        <v>60</v>
      </c>
      <c r="G511" s="1">
        <f t="shared" si="7"/>
        <v>109.40000000000003</v>
      </c>
    </row>
    <row r="512" spans="1:12">
      <c r="A512" s="30">
        <v>44620</v>
      </c>
      <c r="B512" s="405">
        <v>24370</v>
      </c>
      <c r="C512" s="405" t="s">
        <v>12</v>
      </c>
      <c r="D512" t="s">
        <v>16</v>
      </c>
      <c r="F512" s="13">
        <v>5</v>
      </c>
      <c r="G512" s="1">
        <f t="shared" si="7"/>
        <v>104.40000000000003</v>
      </c>
      <c r="L512" s="13">
        <f>SUM(L506:L511)</f>
        <v>169.39999999999998</v>
      </c>
    </row>
    <row r="513" spans="1:9">
      <c r="A513" s="30">
        <v>44621</v>
      </c>
      <c r="B513" s="405">
        <v>24505</v>
      </c>
      <c r="C513" s="405" t="s">
        <v>12</v>
      </c>
      <c r="D513" t="s">
        <v>13</v>
      </c>
      <c r="F513" s="13">
        <v>93.1</v>
      </c>
      <c r="G513" s="1">
        <f t="shared" si="7"/>
        <v>11.30000000000004</v>
      </c>
    </row>
    <row r="514" spans="1:9">
      <c r="A514" s="30">
        <v>44621</v>
      </c>
      <c r="B514" s="405">
        <v>24505</v>
      </c>
      <c r="C514" s="405" t="s">
        <v>12</v>
      </c>
      <c r="D514" t="s">
        <v>14</v>
      </c>
      <c r="F514" s="13">
        <v>1.3</v>
      </c>
      <c r="G514" s="1">
        <f t="shared" si="7"/>
        <v>10.000000000000039</v>
      </c>
    </row>
    <row r="515" spans="1:9">
      <c r="A515" s="30">
        <v>44621</v>
      </c>
      <c r="B515" s="405">
        <v>24505</v>
      </c>
      <c r="C515" s="405" t="s">
        <v>12</v>
      </c>
      <c r="D515" t="s">
        <v>385</v>
      </c>
      <c r="F515" s="13">
        <v>10</v>
      </c>
      <c r="G515" s="83">
        <f t="shared" si="7"/>
        <v>3.907985046680551E-14</v>
      </c>
    </row>
    <row r="516" spans="1:9">
      <c r="A516" s="32">
        <v>44620</v>
      </c>
      <c r="B516" s="404" t="s">
        <v>11</v>
      </c>
      <c r="C516" s="404" t="s">
        <v>19</v>
      </c>
      <c r="D516" t="s">
        <v>13</v>
      </c>
      <c r="E516" s="13">
        <v>101.8</v>
      </c>
      <c r="G516" s="1">
        <f t="shared" si="7"/>
        <v>101.80000000000004</v>
      </c>
      <c r="H516">
        <v>29</v>
      </c>
      <c r="I516" s="29">
        <f>E516-H516</f>
        <v>72.8</v>
      </c>
    </row>
    <row r="517" spans="1:9">
      <c r="A517" s="32"/>
      <c r="B517" s="404"/>
      <c r="C517" s="404"/>
      <c r="D517" t="s">
        <v>14</v>
      </c>
      <c r="E517" s="13">
        <v>4.3</v>
      </c>
      <c r="G517" s="1">
        <f t="shared" si="7"/>
        <v>106.10000000000004</v>
      </c>
    </row>
    <row r="518" spans="1:9">
      <c r="A518" s="32"/>
      <c r="B518" s="404"/>
      <c r="C518" s="404"/>
      <c r="D518" t="s">
        <v>15</v>
      </c>
      <c r="E518" s="13">
        <v>56</v>
      </c>
      <c r="G518" s="1">
        <f t="shared" si="7"/>
        <v>162.10000000000002</v>
      </c>
    </row>
    <row r="519" spans="1:9">
      <c r="A519" s="32"/>
      <c r="B519" s="404"/>
      <c r="C519" s="404"/>
      <c r="D519" t="s">
        <v>16</v>
      </c>
      <c r="E519" s="13">
        <v>5</v>
      </c>
      <c r="G519" s="1">
        <f t="shared" si="7"/>
        <v>167.10000000000002</v>
      </c>
    </row>
    <row r="520" spans="1:9">
      <c r="A520" s="30">
        <v>44620</v>
      </c>
      <c r="B520" s="405">
        <v>24370</v>
      </c>
      <c r="C520" s="405" t="s">
        <v>19</v>
      </c>
      <c r="D520" t="s">
        <v>15</v>
      </c>
      <c r="F520" s="1">
        <v>56</v>
      </c>
      <c r="G520" s="1">
        <f t="shared" si="7"/>
        <v>111.10000000000002</v>
      </c>
    </row>
    <row r="521" spans="1:9">
      <c r="A521" s="30">
        <v>44620</v>
      </c>
      <c r="B521" s="405">
        <v>24370</v>
      </c>
      <c r="C521" s="405" t="s">
        <v>19</v>
      </c>
      <c r="D521" t="s">
        <v>16</v>
      </c>
      <c r="F521" s="1">
        <v>5</v>
      </c>
      <c r="G521" s="1">
        <f t="shared" si="7"/>
        <v>106.10000000000002</v>
      </c>
    </row>
    <row r="522" spans="1:9">
      <c r="A522" s="30">
        <v>44649</v>
      </c>
      <c r="B522" s="405">
        <v>24731</v>
      </c>
      <c r="C522" s="405" t="s">
        <v>19</v>
      </c>
      <c r="D522" t="s">
        <v>13</v>
      </c>
      <c r="F522" s="13">
        <v>101.8</v>
      </c>
      <c r="G522" s="1">
        <f t="shared" si="7"/>
        <v>4.3000000000000256</v>
      </c>
    </row>
    <row r="523" spans="1:9">
      <c r="A523" s="30">
        <v>44649</v>
      </c>
      <c r="B523" s="405">
        <v>24731</v>
      </c>
      <c r="C523" s="405" t="s">
        <v>19</v>
      </c>
      <c r="D523" t="s">
        <v>14</v>
      </c>
      <c r="F523" s="13">
        <v>4.3</v>
      </c>
      <c r="G523" s="1">
        <f t="shared" si="7"/>
        <v>2.5757174171303632E-14</v>
      </c>
    </row>
    <row r="524" spans="1:9">
      <c r="A524" s="32">
        <v>44651</v>
      </c>
      <c r="B524" s="404" t="s">
        <v>11</v>
      </c>
      <c r="C524" s="404" t="s">
        <v>20</v>
      </c>
      <c r="D524" t="s">
        <v>13</v>
      </c>
      <c r="E524" s="13">
        <v>101.1</v>
      </c>
      <c r="G524" s="1">
        <f t="shared" si="7"/>
        <v>101.10000000000002</v>
      </c>
      <c r="H524">
        <f>+H516</f>
        <v>29</v>
      </c>
      <c r="I524" s="29">
        <f>E524-H524</f>
        <v>72.099999999999994</v>
      </c>
    </row>
    <row r="525" spans="1:9">
      <c r="B525" s="405"/>
      <c r="C525" s="405"/>
      <c r="D525" t="s">
        <v>14</v>
      </c>
      <c r="E525" s="13">
        <v>5.2</v>
      </c>
      <c r="G525" s="1">
        <f t="shared" si="7"/>
        <v>106.30000000000003</v>
      </c>
    </row>
    <row r="526" spans="1:9">
      <c r="B526" s="405"/>
      <c r="C526" s="405"/>
      <c r="D526" t="s">
        <v>15</v>
      </c>
      <c r="E526" s="13">
        <v>60</v>
      </c>
      <c r="G526" s="1">
        <f t="shared" si="7"/>
        <v>166.3</v>
      </c>
    </row>
    <row r="527" spans="1:9">
      <c r="B527" s="405"/>
      <c r="C527" s="405"/>
      <c r="D527" t="s">
        <v>16</v>
      </c>
      <c r="E527" s="13">
        <v>5</v>
      </c>
      <c r="G527" s="1">
        <f t="shared" si="7"/>
        <v>171.3</v>
      </c>
    </row>
    <row r="528" spans="1:9">
      <c r="A528" s="30">
        <v>44614</v>
      </c>
      <c r="B528" s="405">
        <v>24370</v>
      </c>
      <c r="C528" s="405" t="s">
        <v>20</v>
      </c>
      <c r="D528" t="s">
        <v>15</v>
      </c>
      <c r="F528" s="1">
        <v>60</v>
      </c>
      <c r="G528" s="1">
        <f t="shared" si="7"/>
        <v>111.30000000000001</v>
      </c>
    </row>
    <row r="529" spans="1:9">
      <c r="A529" s="30">
        <v>44614</v>
      </c>
      <c r="B529" s="405">
        <v>24370</v>
      </c>
      <c r="C529" s="405" t="s">
        <v>20</v>
      </c>
      <c r="D529" t="s">
        <v>16</v>
      </c>
      <c r="F529" s="1">
        <v>5</v>
      </c>
      <c r="G529" s="1">
        <f t="shared" si="7"/>
        <v>106.30000000000001</v>
      </c>
    </row>
    <row r="530" spans="1:9">
      <c r="A530" s="30">
        <v>44795</v>
      </c>
      <c r="B530" s="405">
        <v>25350</v>
      </c>
      <c r="C530" s="405" t="s">
        <v>20</v>
      </c>
      <c r="D530" t="s">
        <v>13</v>
      </c>
      <c r="F530" s="13">
        <v>101.1</v>
      </c>
      <c r="G530" s="1">
        <f t="shared" si="7"/>
        <v>5.2000000000000171</v>
      </c>
    </row>
    <row r="531" spans="1:9">
      <c r="A531" s="30">
        <v>44795</v>
      </c>
      <c r="B531" s="405">
        <v>25350</v>
      </c>
      <c r="C531" s="405" t="s">
        <v>20</v>
      </c>
      <c r="D531" t="s">
        <v>14</v>
      </c>
      <c r="F531" s="13">
        <v>5.2</v>
      </c>
      <c r="G531" s="1">
        <f t="shared" si="7"/>
        <v>1.6875389974302379E-14</v>
      </c>
    </row>
    <row r="532" spans="1:9">
      <c r="A532" s="68">
        <v>44681</v>
      </c>
      <c r="B532" s="404" t="s">
        <v>11</v>
      </c>
      <c r="C532" s="404" t="s">
        <v>21</v>
      </c>
      <c r="D532" t="s">
        <v>13</v>
      </c>
      <c r="E532" s="1">
        <v>103.4</v>
      </c>
      <c r="G532" s="1">
        <f t="shared" si="7"/>
        <v>103.40000000000002</v>
      </c>
      <c r="H532">
        <f>+H524</f>
        <v>29</v>
      </c>
      <c r="I532" s="29">
        <f>E532-H532</f>
        <v>74.400000000000006</v>
      </c>
    </row>
    <row r="533" spans="1:9">
      <c r="A533" s="46"/>
      <c r="B533" s="405"/>
      <c r="C533" s="405"/>
      <c r="D533" t="s">
        <v>14</v>
      </c>
      <c r="E533" s="1">
        <v>2.8</v>
      </c>
      <c r="G533" s="1">
        <f t="shared" si="7"/>
        <v>106.20000000000002</v>
      </c>
    </row>
    <row r="534" spans="1:9">
      <c r="A534" s="46"/>
      <c r="B534" s="405"/>
      <c r="C534" s="405"/>
      <c r="D534" t="s">
        <v>15</v>
      </c>
      <c r="E534" s="1">
        <v>60</v>
      </c>
      <c r="G534" s="1">
        <f t="shared" si="7"/>
        <v>166.20000000000002</v>
      </c>
    </row>
    <row r="535" spans="1:9">
      <c r="A535" s="46"/>
      <c r="B535" s="405"/>
      <c r="C535" s="405"/>
      <c r="D535" t="s">
        <v>16</v>
      </c>
      <c r="E535" s="1">
        <v>5</v>
      </c>
      <c r="G535" s="1">
        <f t="shared" si="7"/>
        <v>171.20000000000002</v>
      </c>
    </row>
    <row r="536" spans="1:9">
      <c r="B536" s="405"/>
      <c r="C536" s="405"/>
      <c r="D536" t="s">
        <v>54</v>
      </c>
      <c r="E536" s="140">
        <v>10</v>
      </c>
      <c r="G536" s="1">
        <f t="shared" si="7"/>
        <v>181.20000000000002</v>
      </c>
    </row>
    <row r="537" spans="1:9">
      <c r="A537" s="30">
        <v>44795</v>
      </c>
      <c r="B537" s="405">
        <v>25291</v>
      </c>
      <c r="C537" s="405" t="s">
        <v>21</v>
      </c>
      <c r="D537" t="s">
        <v>15</v>
      </c>
      <c r="E537" s="140"/>
      <c r="F537" s="1">
        <v>60</v>
      </c>
      <c r="G537" s="1">
        <f t="shared" si="7"/>
        <v>121.20000000000002</v>
      </c>
    </row>
    <row r="538" spans="1:9">
      <c r="A538" s="30">
        <v>44795</v>
      </c>
      <c r="B538" s="405">
        <v>25291</v>
      </c>
      <c r="C538" s="405" t="s">
        <v>21</v>
      </c>
      <c r="D538" t="s">
        <v>16</v>
      </c>
      <c r="E538" s="140"/>
      <c r="F538" s="1">
        <v>5</v>
      </c>
      <c r="G538" s="1">
        <f t="shared" si="7"/>
        <v>116.20000000000002</v>
      </c>
    </row>
    <row r="539" spans="1:9">
      <c r="A539" s="30">
        <v>44795</v>
      </c>
      <c r="B539" s="405">
        <v>25309</v>
      </c>
      <c r="C539" s="405" t="s">
        <v>21</v>
      </c>
      <c r="D539" t="s">
        <v>54</v>
      </c>
      <c r="E539" s="140"/>
      <c r="F539" s="140">
        <v>10</v>
      </c>
      <c r="G539" s="1">
        <f t="shared" si="7"/>
        <v>106.20000000000002</v>
      </c>
    </row>
    <row r="540" spans="1:9">
      <c r="A540" s="30">
        <v>44795</v>
      </c>
      <c r="B540" s="405">
        <v>25350</v>
      </c>
      <c r="C540" s="405" t="s">
        <v>21</v>
      </c>
      <c r="D540" t="s">
        <v>13</v>
      </c>
      <c r="E540" s="140"/>
      <c r="F540" s="1">
        <v>103.4</v>
      </c>
      <c r="G540" s="1">
        <f t="shared" si="7"/>
        <v>2.8000000000000114</v>
      </c>
    </row>
    <row r="541" spans="1:9">
      <c r="A541" s="30">
        <v>44795</v>
      </c>
      <c r="B541" s="405">
        <v>25350</v>
      </c>
      <c r="C541" s="405" t="s">
        <v>21</v>
      </c>
      <c r="D541" t="s">
        <v>14</v>
      </c>
      <c r="E541" s="140"/>
      <c r="F541" s="1">
        <v>2.8</v>
      </c>
      <c r="G541" s="1">
        <f t="shared" si="7"/>
        <v>1.1546319456101628E-14</v>
      </c>
    </row>
    <row r="542" spans="1:9">
      <c r="A542" s="32">
        <v>44712</v>
      </c>
      <c r="B542" s="404" t="s">
        <v>11</v>
      </c>
      <c r="C542" s="404" t="s">
        <v>22</v>
      </c>
      <c r="D542" t="s">
        <v>13</v>
      </c>
      <c r="E542" s="38">
        <v>98.8</v>
      </c>
      <c r="G542" s="1">
        <f t="shared" si="7"/>
        <v>98.800000000000011</v>
      </c>
      <c r="H542">
        <f>+H532</f>
        <v>29</v>
      </c>
      <c r="I542" s="29">
        <f>E542-H542</f>
        <v>69.8</v>
      </c>
    </row>
    <row r="543" spans="1:9">
      <c r="B543" s="405"/>
      <c r="C543" s="405"/>
      <c r="D543" t="s">
        <v>14</v>
      </c>
      <c r="E543" s="38">
        <v>9.1</v>
      </c>
      <c r="G543" s="1">
        <f t="shared" si="7"/>
        <v>107.9</v>
      </c>
    </row>
    <row r="544" spans="1:9">
      <c r="B544" s="405"/>
      <c r="C544" s="405"/>
      <c r="D544" t="s">
        <v>15</v>
      </c>
      <c r="E544" s="38">
        <v>60</v>
      </c>
      <c r="G544" s="1">
        <f t="shared" si="7"/>
        <v>167.9</v>
      </c>
    </row>
    <row r="545" spans="1:7">
      <c r="B545" s="405"/>
      <c r="C545" s="405"/>
      <c r="D545" t="s">
        <v>16</v>
      </c>
      <c r="E545" s="38">
        <v>5</v>
      </c>
      <c r="G545" s="1">
        <f t="shared" si="7"/>
        <v>172.9</v>
      </c>
    </row>
    <row r="546" spans="1:7">
      <c r="B546" s="405"/>
      <c r="C546" s="405"/>
      <c r="D546" t="s">
        <v>107</v>
      </c>
      <c r="E546" s="38">
        <v>6</v>
      </c>
      <c r="G546" s="1">
        <f t="shared" si="7"/>
        <v>178.9</v>
      </c>
    </row>
    <row r="547" spans="1:7">
      <c r="A547" s="30">
        <v>44795</v>
      </c>
      <c r="B547" s="405">
        <v>25291</v>
      </c>
      <c r="C547" s="405" t="s">
        <v>22</v>
      </c>
      <c r="D547" t="s">
        <v>15</v>
      </c>
      <c r="E547" s="38"/>
      <c r="F547" s="38">
        <v>60</v>
      </c>
      <c r="G547" s="1">
        <f t="shared" si="7"/>
        <v>118.9</v>
      </c>
    </row>
    <row r="548" spans="1:7">
      <c r="A548" s="30">
        <v>44795</v>
      </c>
      <c r="B548" s="405">
        <v>25291</v>
      </c>
      <c r="C548" s="405" t="s">
        <v>22</v>
      </c>
      <c r="D548" t="s">
        <v>16</v>
      </c>
      <c r="E548" s="38"/>
      <c r="F548" s="38">
        <v>5</v>
      </c>
      <c r="G548" s="1">
        <f t="shared" si="7"/>
        <v>113.9</v>
      </c>
    </row>
    <row r="549" spans="1:7">
      <c r="A549" s="30">
        <v>44795</v>
      </c>
      <c r="B549" s="405">
        <v>25350</v>
      </c>
      <c r="C549" s="405" t="s">
        <v>22</v>
      </c>
      <c r="D549" t="s">
        <v>13</v>
      </c>
      <c r="E549" s="38"/>
      <c r="F549" s="38">
        <v>98.8</v>
      </c>
      <c r="G549" s="1">
        <f t="shared" si="7"/>
        <v>15.100000000000009</v>
      </c>
    </row>
    <row r="550" spans="1:7">
      <c r="A550" s="30">
        <v>44795</v>
      </c>
      <c r="B550" s="405">
        <v>25350</v>
      </c>
      <c r="C550" s="405" t="s">
        <v>22</v>
      </c>
      <c r="D550" t="s">
        <v>14</v>
      </c>
      <c r="E550" s="38"/>
      <c r="F550" s="38">
        <v>9.1</v>
      </c>
      <c r="G550" s="1">
        <f t="shared" si="7"/>
        <v>6.0000000000000089</v>
      </c>
    </row>
    <row r="551" spans="1:7">
      <c r="A551" s="30">
        <v>44795</v>
      </c>
      <c r="B551" s="405">
        <v>25350</v>
      </c>
      <c r="C551" s="405" t="s">
        <v>22</v>
      </c>
      <c r="D551" t="s">
        <v>107</v>
      </c>
      <c r="E551" s="38"/>
      <c r="F551" s="38">
        <v>6</v>
      </c>
      <c r="G551" s="1">
        <f t="shared" si="7"/>
        <v>8.8817841970012523E-15</v>
      </c>
    </row>
    <row r="552" spans="1:7">
      <c r="A552" s="32">
        <v>44742</v>
      </c>
      <c r="B552" s="404" t="s">
        <v>11</v>
      </c>
      <c r="C552" s="404" t="s">
        <v>23</v>
      </c>
      <c r="D552" t="s">
        <v>13</v>
      </c>
      <c r="E552" s="1">
        <v>95.7</v>
      </c>
      <c r="G552" s="1">
        <f t="shared" si="7"/>
        <v>95.700000000000017</v>
      </c>
    </row>
    <row r="553" spans="1:7">
      <c r="B553" s="405"/>
      <c r="C553" s="405"/>
      <c r="D553" t="s">
        <v>14</v>
      </c>
      <c r="E553" s="1">
        <v>6.9</v>
      </c>
      <c r="G553" s="1">
        <f t="shared" si="7"/>
        <v>102.60000000000002</v>
      </c>
    </row>
    <row r="554" spans="1:7">
      <c r="B554" s="405"/>
      <c r="C554" s="405"/>
      <c r="D554" t="s">
        <v>15</v>
      </c>
      <c r="E554" s="1">
        <v>60</v>
      </c>
      <c r="G554" s="1">
        <f t="shared" si="7"/>
        <v>162.60000000000002</v>
      </c>
    </row>
    <row r="555" spans="1:7">
      <c r="B555" s="405"/>
      <c r="C555" s="405"/>
      <c r="D555" t="s">
        <v>16</v>
      </c>
      <c r="E555" s="1">
        <v>5</v>
      </c>
      <c r="G555" s="1">
        <f t="shared" si="7"/>
        <v>167.60000000000002</v>
      </c>
    </row>
    <row r="556" spans="1:7">
      <c r="A556" s="30">
        <v>44795</v>
      </c>
      <c r="B556" s="405">
        <v>25291</v>
      </c>
      <c r="C556" s="405" t="s">
        <v>23</v>
      </c>
      <c r="D556" t="s">
        <v>15</v>
      </c>
      <c r="E556" s="1"/>
      <c r="F556" s="38">
        <v>60</v>
      </c>
      <c r="G556" s="1">
        <f t="shared" si="7"/>
        <v>107.60000000000002</v>
      </c>
    </row>
    <row r="557" spans="1:7">
      <c r="A557" s="30">
        <v>44795</v>
      </c>
      <c r="B557" s="405">
        <v>25291</v>
      </c>
      <c r="C557" s="405" t="s">
        <v>23</v>
      </c>
      <c r="D557" t="s">
        <v>16</v>
      </c>
      <c r="E557" s="1"/>
      <c r="F557" s="38">
        <v>5</v>
      </c>
      <c r="G557" s="1">
        <f t="shared" si="7"/>
        <v>102.60000000000002</v>
      </c>
    </row>
    <row r="558" spans="1:7">
      <c r="A558" s="30">
        <v>44795</v>
      </c>
      <c r="B558" s="405">
        <v>25350</v>
      </c>
      <c r="C558" s="405" t="s">
        <v>23</v>
      </c>
      <c r="D558" t="s">
        <v>13</v>
      </c>
      <c r="E558" s="1"/>
      <c r="F558" s="1">
        <v>95.7</v>
      </c>
      <c r="G558" s="1">
        <f t="shared" si="7"/>
        <v>6.9000000000000199</v>
      </c>
    </row>
    <row r="559" spans="1:7">
      <c r="A559" s="30">
        <v>44795</v>
      </c>
      <c r="B559" s="405">
        <v>25350</v>
      </c>
      <c r="C559" s="405" t="s">
        <v>23</v>
      </c>
      <c r="D559" t="s">
        <v>14</v>
      </c>
      <c r="E559" s="1"/>
      <c r="F559" s="1">
        <v>6.9</v>
      </c>
      <c r="G559" s="1">
        <f t="shared" si="7"/>
        <v>1.9539925233402755E-14</v>
      </c>
    </row>
    <row r="560" spans="1:7">
      <c r="A560" s="32">
        <v>44773</v>
      </c>
      <c r="B560" s="404" t="s">
        <v>11</v>
      </c>
      <c r="C560" s="404" t="s">
        <v>24</v>
      </c>
      <c r="D560" t="s">
        <v>13</v>
      </c>
      <c r="E560" s="1">
        <v>95.3</v>
      </c>
      <c r="G560" s="1">
        <f t="shared" si="7"/>
        <v>95.300000000000011</v>
      </c>
    </row>
    <row r="561" spans="1:12">
      <c r="B561" s="405"/>
      <c r="C561" s="405"/>
      <c r="D561" t="s">
        <v>14</v>
      </c>
      <c r="E561" s="1">
        <v>9.6999999999999993</v>
      </c>
      <c r="G561" s="1">
        <f t="shared" si="7"/>
        <v>105.00000000000001</v>
      </c>
    </row>
    <row r="562" spans="1:12">
      <c r="B562" s="405"/>
      <c r="C562" s="405"/>
      <c r="D562" t="s">
        <v>15</v>
      </c>
      <c r="E562" s="1">
        <v>60</v>
      </c>
      <c r="G562" s="1">
        <f t="shared" si="7"/>
        <v>165</v>
      </c>
    </row>
    <row r="563" spans="1:12">
      <c r="B563" s="405"/>
      <c r="C563" s="405"/>
      <c r="D563" t="s">
        <v>16</v>
      </c>
      <c r="E563" s="1">
        <v>5</v>
      </c>
      <c r="G563" s="1">
        <f t="shared" si="7"/>
        <v>170</v>
      </c>
      <c r="J563" s="422"/>
      <c r="K563" s="422"/>
      <c r="L563" s="422"/>
    </row>
    <row r="564" spans="1:12">
      <c r="A564" s="30">
        <v>44795</v>
      </c>
      <c r="B564" s="405">
        <v>25291</v>
      </c>
      <c r="C564" s="405" t="s">
        <v>24</v>
      </c>
      <c r="D564" t="s">
        <v>15</v>
      </c>
      <c r="E564" s="38"/>
      <c r="F564" s="38">
        <v>60</v>
      </c>
      <c r="G564" s="1">
        <f t="shared" si="7"/>
        <v>110</v>
      </c>
    </row>
    <row r="565" spans="1:12">
      <c r="A565" s="30">
        <v>44795</v>
      </c>
      <c r="B565" s="405">
        <v>25291</v>
      </c>
      <c r="C565" s="405" t="s">
        <v>24</v>
      </c>
      <c r="D565" t="s">
        <v>16</v>
      </c>
      <c r="E565" s="38"/>
      <c r="F565" s="38">
        <v>5</v>
      </c>
      <c r="G565" s="1">
        <f t="shared" si="7"/>
        <v>105</v>
      </c>
      <c r="I565" s="404" t="s">
        <v>41</v>
      </c>
      <c r="J565" t="s">
        <v>13</v>
      </c>
      <c r="K565" s="38">
        <v>17</v>
      </c>
      <c r="L565" s="38"/>
    </row>
    <row r="566" spans="1:12">
      <c r="A566" s="30">
        <v>44795</v>
      </c>
      <c r="B566" s="405">
        <v>25350</v>
      </c>
      <c r="C566" s="405" t="s">
        <v>24</v>
      </c>
      <c r="D566" t="s">
        <v>13</v>
      </c>
      <c r="E566" s="38"/>
      <c r="F566" s="1">
        <v>95.3</v>
      </c>
      <c r="G566" s="1">
        <f t="shared" si="7"/>
        <v>9.7000000000000028</v>
      </c>
      <c r="I566" s="404"/>
      <c r="J566" t="s">
        <v>14</v>
      </c>
      <c r="K566" s="38">
        <v>8.1999999999999993</v>
      </c>
      <c r="L566" s="38"/>
    </row>
    <row r="567" spans="1:12">
      <c r="A567" s="30">
        <v>44795</v>
      </c>
      <c r="B567" s="405">
        <v>25350</v>
      </c>
      <c r="C567" s="405" t="s">
        <v>24</v>
      </c>
      <c r="D567" t="s">
        <v>14</v>
      </c>
      <c r="E567" s="38"/>
      <c r="F567" s="1">
        <v>9.6999999999999993</v>
      </c>
      <c r="G567" s="1">
        <f t="shared" si="7"/>
        <v>0</v>
      </c>
      <c r="J567" s="404"/>
      <c r="K567">
        <v>17</v>
      </c>
      <c r="L567" s="38"/>
    </row>
    <row r="568" spans="1:12">
      <c r="A568" s="32">
        <v>44804</v>
      </c>
      <c r="B568" s="404" t="s">
        <v>11</v>
      </c>
      <c r="C568" s="404" t="s">
        <v>25</v>
      </c>
      <c r="D568" t="s">
        <v>13</v>
      </c>
      <c r="E568" s="38">
        <v>61.4</v>
      </c>
      <c r="G568" s="1">
        <f t="shared" si="7"/>
        <v>61.4</v>
      </c>
      <c r="J568" s="404"/>
      <c r="K568">
        <v>4.9000000000000004</v>
      </c>
      <c r="L568" s="38"/>
    </row>
    <row r="569" spans="1:12">
      <c r="A569" s="32"/>
      <c r="B569" s="404"/>
      <c r="C569" s="404"/>
      <c r="D569" t="s">
        <v>14</v>
      </c>
      <c r="E569" s="38">
        <v>7</v>
      </c>
      <c r="G569" s="1">
        <f t="shared" si="7"/>
        <v>68.400000000000006</v>
      </c>
      <c r="J569" s="404"/>
      <c r="L569" s="38"/>
    </row>
    <row r="570" spans="1:12">
      <c r="A570" s="32"/>
      <c r="B570" s="404"/>
      <c r="C570" s="404"/>
      <c r="D570" t="s">
        <v>15</v>
      </c>
      <c r="E570" s="38">
        <v>60</v>
      </c>
      <c r="G570" s="1">
        <f t="shared" si="7"/>
        <v>128.4</v>
      </c>
      <c r="J570" s="404"/>
      <c r="K570" s="13">
        <f>SUM(K565:K569)</f>
        <v>47.1</v>
      </c>
      <c r="L570" s="38"/>
    </row>
    <row r="571" spans="1:12">
      <c r="A571" s="32"/>
      <c r="B571" s="404"/>
      <c r="C571" s="404"/>
      <c r="D571" t="s">
        <v>16</v>
      </c>
      <c r="E571" s="38">
        <v>5</v>
      </c>
      <c r="F571" s="13"/>
      <c r="G571" s="1">
        <f t="shared" si="7"/>
        <v>133.4</v>
      </c>
      <c r="J571" s="404"/>
      <c r="L571" s="38"/>
    </row>
    <row r="572" spans="1:12">
      <c r="A572" s="30">
        <v>44826</v>
      </c>
      <c r="B572" s="405">
        <v>25544</v>
      </c>
      <c r="C572" s="405" t="s">
        <v>25</v>
      </c>
      <c r="D572" t="s">
        <v>13</v>
      </c>
      <c r="E572" s="38"/>
      <c r="F572" s="38">
        <v>61.4</v>
      </c>
      <c r="G572" s="1">
        <f t="shared" si="7"/>
        <v>72</v>
      </c>
      <c r="L572" s="13"/>
    </row>
    <row r="573" spans="1:12">
      <c r="A573" s="30">
        <v>44826</v>
      </c>
      <c r="B573" s="405">
        <v>25544</v>
      </c>
      <c r="C573" s="405" t="s">
        <v>25</v>
      </c>
      <c r="D573" t="s">
        <v>14</v>
      </c>
      <c r="E573" s="38"/>
      <c r="F573" s="38">
        <v>7</v>
      </c>
      <c r="G573" s="1">
        <f t="shared" si="7"/>
        <v>65</v>
      </c>
    </row>
    <row r="574" spans="1:12">
      <c r="A574" s="30">
        <v>44795</v>
      </c>
      <c r="B574" s="405">
        <v>25291</v>
      </c>
      <c r="C574" s="405" t="s">
        <v>25</v>
      </c>
      <c r="D574" t="s">
        <v>15</v>
      </c>
      <c r="E574" s="38"/>
      <c r="F574" s="38">
        <v>60</v>
      </c>
      <c r="G574" s="1">
        <f t="shared" si="7"/>
        <v>5</v>
      </c>
    </row>
    <row r="575" spans="1:12">
      <c r="A575" s="30">
        <v>44795</v>
      </c>
      <c r="B575" s="405">
        <v>25291</v>
      </c>
      <c r="C575" s="405" t="s">
        <v>25</v>
      </c>
      <c r="D575" t="s">
        <v>16</v>
      </c>
      <c r="E575" s="38"/>
      <c r="F575" s="38">
        <v>5</v>
      </c>
      <c r="G575" s="1">
        <f t="shared" si="7"/>
        <v>0</v>
      </c>
    </row>
    <row r="576" spans="1:12">
      <c r="A576" s="32">
        <v>44834</v>
      </c>
      <c r="B576" s="404" t="s">
        <v>11</v>
      </c>
      <c r="C576" s="404" t="s">
        <v>41</v>
      </c>
      <c r="D576" t="s">
        <v>13</v>
      </c>
      <c r="E576" s="38">
        <v>17</v>
      </c>
      <c r="F576" s="13"/>
      <c r="G576" s="1">
        <f t="shared" si="7"/>
        <v>17</v>
      </c>
    </row>
    <row r="577" spans="1:7">
      <c r="A577" s="32"/>
      <c r="B577" s="404"/>
      <c r="C577" s="404"/>
      <c r="D577" t="s">
        <v>14</v>
      </c>
      <c r="E577" s="38">
        <v>8.1999999999999993</v>
      </c>
      <c r="F577" s="13"/>
      <c r="G577" s="1">
        <f t="shared" si="7"/>
        <v>25.2</v>
      </c>
    </row>
    <row r="578" spans="1:7">
      <c r="A578" s="32"/>
      <c r="B578" s="404"/>
      <c r="C578" s="404"/>
      <c r="D578" t="s">
        <v>15</v>
      </c>
      <c r="E578" s="38">
        <v>60</v>
      </c>
      <c r="F578" s="13"/>
      <c r="G578" s="1">
        <f t="shared" si="7"/>
        <v>85.2</v>
      </c>
    </row>
    <row r="579" spans="1:7">
      <c r="A579" s="32"/>
      <c r="B579" s="404"/>
      <c r="C579" s="404"/>
      <c r="D579" t="s">
        <v>16</v>
      </c>
      <c r="E579" s="38">
        <v>5</v>
      </c>
      <c r="F579" s="13"/>
      <c r="G579" s="1">
        <f t="shared" si="7"/>
        <v>90.2</v>
      </c>
    </row>
    <row r="580" spans="1:7">
      <c r="A580" s="30">
        <v>44897</v>
      </c>
      <c r="B580" s="405" t="s">
        <v>548</v>
      </c>
      <c r="C580" s="405" t="s">
        <v>41</v>
      </c>
      <c r="D580" t="s">
        <v>13</v>
      </c>
      <c r="E580" s="38"/>
      <c r="F580" s="38">
        <v>17</v>
      </c>
      <c r="G580" s="1">
        <f t="shared" si="7"/>
        <v>73.2</v>
      </c>
    </row>
    <row r="581" spans="1:7">
      <c r="A581" s="30">
        <v>44897</v>
      </c>
      <c r="B581" s="405" t="s">
        <v>548</v>
      </c>
      <c r="C581" s="405" t="s">
        <v>41</v>
      </c>
      <c r="D581" t="s">
        <v>14</v>
      </c>
      <c r="E581" s="38"/>
      <c r="F581" s="38">
        <v>8.1999999999999993</v>
      </c>
      <c r="G581" s="1">
        <f t="shared" si="7"/>
        <v>65</v>
      </c>
    </row>
    <row r="582" spans="1:7">
      <c r="A582" s="30">
        <v>44923</v>
      </c>
      <c r="B582" s="405" t="s">
        <v>549</v>
      </c>
      <c r="C582" s="405" t="s">
        <v>41</v>
      </c>
      <c r="D582" t="s">
        <v>15</v>
      </c>
      <c r="E582" s="38"/>
      <c r="F582" s="38">
        <v>60</v>
      </c>
      <c r="G582" s="1">
        <f t="shared" si="7"/>
        <v>5</v>
      </c>
    </row>
    <row r="583" spans="1:7">
      <c r="A583" s="30">
        <v>44923</v>
      </c>
      <c r="B583" s="405" t="s">
        <v>549</v>
      </c>
      <c r="C583" s="405" t="s">
        <v>41</v>
      </c>
      <c r="D583" t="s">
        <v>16</v>
      </c>
      <c r="E583" s="38"/>
      <c r="F583" s="38">
        <v>5</v>
      </c>
      <c r="G583" s="1">
        <f t="shared" si="7"/>
        <v>0</v>
      </c>
    </row>
    <row r="584" spans="1:7">
      <c r="A584" s="32">
        <v>44865</v>
      </c>
      <c r="B584" s="404" t="s">
        <v>11</v>
      </c>
      <c r="C584" s="404" t="s">
        <v>27</v>
      </c>
      <c r="D584" t="s">
        <v>13</v>
      </c>
      <c r="E584" s="38">
        <v>17</v>
      </c>
      <c r="F584" s="13"/>
      <c r="G584" s="1">
        <f t="shared" si="7"/>
        <v>17</v>
      </c>
    </row>
    <row r="585" spans="1:7">
      <c r="A585" s="32"/>
      <c r="B585" s="404"/>
      <c r="C585" s="404"/>
      <c r="D585" t="s">
        <v>14</v>
      </c>
      <c r="E585" s="38">
        <v>4.9000000000000004</v>
      </c>
      <c r="F585" s="13"/>
      <c r="G585" s="1">
        <f t="shared" si="7"/>
        <v>21.9</v>
      </c>
    </row>
    <row r="586" spans="1:7">
      <c r="A586" s="32"/>
      <c r="B586" s="404"/>
      <c r="C586" s="404"/>
      <c r="D586" t="s">
        <v>15</v>
      </c>
      <c r="E586" s="38">
        <v>60</v>
      </c>
      <c r="F586" s="13"/>
      <c r="G586" s="1">
        <f t="shared" si="7"/>
        <v>81.900000000000006</v>
      </c>
    </row>
    <row r="587" spans="1:7">
      <c r="A587" s="32"/>
      <c r="B587" s="404"/>
      <c r="C587" s="404"/>
      <c r="D587" t="s">
        <v>16</v>
      </c>
      <c r="E587" s="38">
        <v>5</v>
      </c>
      <c r="F587" s="13"/>
      <c r="G587" s="1">
        <f t="shared" si="7"/>
        <v>86.9</v>
      </c>
    </row>
    <row r="588" spans="1:7">
      <c r="A588" s="30">
        <v>44897</v>
      </c>
      <c r="B588" s="405" t="s">
        <v>548</v>
      </c>
      <c r="C588" s="405" t="s">
        <v>27</v>
      </c>
      <c r="D588" t="s">
        <v>13</v>
      </c>
      <c r="E588" s="38"/>
      <c r="F588" s="38">
        <v>17</v>
      </c>
      <c r="G588" s="1">
        <f t="shared" si="7"/>
        <v>69.900000000000006</v>
      </c>
    </row>
    <row r="589" spans="1:7">
      <c r="A589" s="30">
        <v>44897</v>
      </c>
      <c r="B589" s="405" t="s">
        <v>548</v>
      </c>
      <c r="C589" s="405" t="s">
        <v>27</v>
      </c>
      <c r="D589" t="s">
        <v>14</v>
      </c>
      <c r="E589" s="38"/>
      <c r="F589" s="38">
        <v>4.9000000000000004</v>
      </c>
      <c r="G589" s="1">
        <f t="shared" si="7"/>
        <v>65</v>
      </c>
    </row>
    <row r="590" spans="1:7">
      <c r="A590" s="30">
        <v>44923</v>
      </c>
      <c r="B590" s="405" t="s">
        <v>549</v>
      </c>
      <c r="C590" s="405" t="s">
        <v>27</v>
      </c>
      <c r="D590" t="s">
        <v>15</v>
      </c>
      <c r="E590" s="38"/>
      <c r="F590" s="38">
        <v>60</v>
      </c>
      <c r="G590" s="1">
        <f t="shared" si="7"/>
        <v>5</v>
      </c>
    </row>
    <row r="591" spans="1:7">
      <c r="A591" s="30">
        <v>44923</v>
      </c>
      <c r="B591" s="405" t="s">
        <v>549</v>
      </c>
      <c r="C591" s="405" t="s">
        <v>27</v>
      </c>
      <c r="D591" t="s">
        <v>16</v>
      </c>
      <c r="E591" s="38"/>
      <c r="F591" s="38">
        <v>5</v>
      </c>
      <c r="G591" s="1">
        <f t="shared" si="7"/>
        <v>0</v>
      </c>
    </row>
    <row r="592" spans="1:7">
      <c r="A592" s="32">
        <v>44895</v>
      </c>
      <c r="B592" s="404" t="s">
        <v>11</v>
      </c>
      <c r="C592" s="404" t="s">
        <v>28</v>
      </c>
      <c r="D592" t="s">
        <v>13</v>
      </c>
      <c r="E592" s="38">
        <v>18.899999999999999</v>
      </c>
      <c r="F592" s="13"/>
      <c r="G592" s="1">
        <f t="shared" si="7"/>
        <v>18.899999999999999</v>
      </c>
    </row>
    <row r="593" spans="1:11">
      <c r="A593" s="32"/>
      <c r="B593" s="404"/>
      <c r="C593" s="404"/>
      <c r="D593" t="s">
        <v>14</v>
      </c>
      <c r="E593" s="38">
        <v>6.3</v>
      </c>
      <c r="F593" s="13"/>
      <c r="G593" s="1">
        <f t="shared" si="7"/>
        <v>25.2</v>
      </c>
    </row>
    <row r="594" spans="1:11">
      <c r="A594" s="32"/>
      <c r="B594" s="404"/>
      <c r="C594" s="404"/>
      <c r="D594" t="s">
        <v>15</v>
      </c>
      <c r="E594" s="38">
        <v>60</v>
      </c>
      <c r="F594" s="13"/>
      <c r="G594" s="1">
        <f t="shared" si="7"/>
        <v>85.2</v>
      </c>
      <c r="I594" s="404"/>
      <c r="K594" s="38"/>
    </row>
    <row r="595" spans="1:11">
      <c r="A595" s="32"/>
      <c r="B595" s="404"/>
      <c r="C595" s="404"/>
      <c r="D595" t="s">
        <v>16</v>
      </c>
      <c r="E595" s="38">
        <v>5</v>
      </c>
      <c r="F595" s="13"/>
      <c r="G595" s="1">
        <f t="shared" si="7"/>
        <v>90.2</v>
      </c>
      <c r="I595" s="404"/>
      <c r="K595" s="38"/>
    </row>
    <row r="596" spans="1:11">
      <c r="A596" s="30">
        <v>44923</v>
      </c>
      <c r="B596" s="405" t="s">
        <v>549</v>
      </c>
      <c r="C596" s="405" t="s">
        <v>28</v>
      </c>
      <c r="D596" t="s">
        <v>15</v>
      </c>
      <c r="E596" s="38"/>
      <c r="F596" s="38">
        <v>60</v>
      </c>
      <c r="G596" s="1">
        <f t="shared" si="7"/>
        <v>30.200000000000003</v>
      </c>
      <c r="I596" s="404"/>
      <c r="K596" s="38"/>
    </row>
    <row r="597" spans="1:11">
      <c r="A597" s="30">
        <v>44923</v>
      </c>
      <c r="B597" s="405" t="s">
        <v>549</v>
      </c>
      <c r="C597" s="405" t="s">
        <v>28</v>
      </c>
      <c r="D597" t="s">
        <v>16</v>
      </c>
      <c r="E597" s="38"/>
      <c r="F597" s="38">
        <v>5</v>
      </c>
      <c r="G597" s="1">
        <f t="shared" si="7"/>
        <v>25.200000000000003</v>
      </c>
      <c r="I597" s="404"/>
      <c r="K597" s="38"/>
    </row>
    <row r="598" spans="1:11">
      <c r="A598" s="30">
        <v>44971</v>
      </c>
      <c r="B598" s="405" t="s">
        <v>550</v>
      </c>
      <c r="C598" s="405" t="s">
        <v>28</v>
      </c>
      <c r="D598" t="s">
        <v>13</v>
      </c>
      <c r="E598" s="38"/>
      <c r="F598" s="38">
        <v>18.899999999999999</v>
      </c>
      <c r="G598" s="1">
        <f t="shared" si="7"/>
        <v>6.3000000000000043</v>
      </c>
      <c r="I598" s="404"/>
      <c r="K598" s="38"/>
    </row>
    <row r="599" spans="1:11">
      <c r="A599" s="30">
        <v>44971</v>
      </c>
      <c r="B599" s="405" t="s">
        <v>550</v>
      </c>
      <c r="C599" s="405" t="s">
        <v>28</v>
      </c>
      <c r="D599" t="s">
        <v>14</v>
      </c>
      <c r="E599" s="38"/>
      <c r="F599" s="38">
        <v>6.3</v>
      </c>
      <c r="G599" s="1">
        <f t="shared" si="7"/>
        <v>0</v>
      </c>
      <c r="I599" s="404"/>
      <c r="K599" s="38"/>
    </row>
    <row r="600" spans="1:11">
      <c r="A600" s="32">
        <v>44926</v>
      </c>
      <c r="B600" s="404" t="s">
        <v>11</v>
      </c>
      <c r="C600" s="404" t="s">
        <v>29</v>
      </c>
      <c r="D600" t="s">
        <v>13</v>
      </c>
      <c r="E600" s="38">
        <v>69</v>
      </c>
      <c r="F600" s="13"/>
      <c r="G600" s="1">
        <f t="shared" si="7"/>
        <v>69</v>
      </c>
    </row>
    <row r="601" spans="1:11">
      <c r="A601" s="32"/>
      <c r="B601" s="404"/>
      <c r="C601" s="404"/>
      <c r="D601" t="s">
        <v>14</v>
      </c>
      <c r="E601" s="38">
        <v>5.7</v>
      </c>
      <c r="F601" s="13"/>
      <c r="G601" s="1">
        <f t="shared" si="7"/>
        <v>74.7</v>
      </c>
      <c r="K601" s="13"/>
    </row>
    <row r="602" spans="1:11">
      <c r="A602" s="32"/>
      <c r="B602" s="404"/>
      <c r="C602" s="404"/>
      <c r="D602" t="s">
        <v>15</v>
      </c>
      <c r="E602" s="38">
        <v>60</v>
      </c>
      <c r="F602" s="13"/>
      <c r="G602" s="1">
        <f t="shared" si="7"/>
        <v>134.69999999999999</v>
      </c>
    </row>
    <row r="603" spans="1:11">
      <c r="A603" s="32"/>
      <c r="B603" s="404"/>
      <c r="C603" s="404"/>
      <c r="D603" t="s">
        <v>16</v>
      </c>
      <c r="E603" s="38">
        <v>5</v>
      </c>
      <c r="F603" s="13"/>
      <c r="G603" s="1">
        <f t="shared" si="7"/>
        <v>139.69999999999999</v>
      </c>
    </row>
    <row r="604" spans="1:11">
      <c r="A604" s="30">
        <v>44923</v>
      </c>
      <c r="B604" s="405" t="s">
        <v>549</v>
      </c>
      <c r="C604" s="405" t="s">
        <v>29</v>
      </c>
      <c r="D604" t="s">
        <v>15</v>
      </c>
      <c r="E604" s="38"/>
      <c r="F604" s="38">
        <v>60</v>
      </c>
      <c r="G604" s="1">
        <f t="shared" si="7"/>
        <v>79.699999999999989</v>
      </c>
    </row>
    <row r="605" spans="1:11">
      <c r="A605" s="30">
        <v>44923</v>
      </c>
      <c r="B605" s="405" t="s">
        <v>549</v>
      </c>
      <c r="C605" s="405" t="s">
        <v>29</v>
      </c>
      <c r="D605" t="s">
        <v>16</v>
      </c>
      <c r="E605" s="38"/>
      <c r="F605" s="38">
        <v>5</v>
      </c>
      <c r="G605" s="1">
        <f t="shared" si="7"/>
        <v>74.699999999999989</v>
      </c>
      <c r="J605" t="s">
        <v>551</v>
      </c>
    </row>
    <row r="606" spans="1:11">
      <c r="A606" s="30">
        <v>44971</v>
      </c>
      <c r="B606" s="405" t="s">
        <v>550</v>
      </c>
      <c r="C606" s="405" t="s">
        <v>29</v>
      </c>
      <c r="D606" t="s">
        <v>13</v>
      </c>
      <c r="E606" s="38"/>
      <c r="F606" s="38">
        <v>69</v>
      </c>
      <c r="G606" s="1">
        <f t="shared" si="7"/>
        <v>5.6999999999999886</v>
      </c>
    </row>
    <row r="607" spans="1:11">
      <c r="A607" s="30">
        <v>44971</v>
      </c>
      <c r="B607" s="405" t="s">
        <v>550</v>
      </c>
      <c r="C607" s="405" t="s">
        <v>29</v>
      </c>
      <c r="D607" t="s">
        <v>14</v>
      </c>
      <c r="E607" s="38"/>
      <c r="F607" s="38">
        <v>5.7</v>
      </c>
      <c r="G607" s="1">
        <f t="shared" si="7"/>
        <v>-1.1546319456101628E-14</v>
      </c>
      <c r="I607" s="404" t="s">
        <v>12</v>
      </c>
      <c r="J607" t="s">
        <v>13</v>
      </c>
      <c r="K607" s="38">
        <v>62.5</v>
      </c>
    </row>
    <row r="608" spans="1:11">
      <c r="A608" s="68">
        <v>44957</v>
      </c>
      <c r="B608" s="404" t="s">
        <v>11</v>
      </c>
      <c r="C608" s="404" t="s">
        <v>12</v>
      </c>
      <c r="D608" t="s">
        <v>13</v>
      </c>
      <c r="E608" s="29">
        <v>62.5</v>
      </c>
      <c r="F608" s="189"/>
      <c r="G608" s="1">
        <f t="shared" si="7"/>
        <v>62.499999999999986</v>
      </c>
      <c r="I608" s="404"/>
      <c r="J608" t="s">
        <v>14</v>
      </c>
      <c r="K608" s="38">
        <v>4.8</v>
      </c>
    </row>
    <row r="609" spans="1:11">
      <c r="A609" s="46"/>
      <c r="B609" s="405"/>
      <c r="C609" s="405"/>
      <c r="D609" t="s">
        <v>14</v>
      </c>
      <c r="E609" s="29">
        <v>4.8</v>
      </c>
      <c r="F609" s="189"/>
      <c r="G609" s="1">
        <f t="shared" si="7"/>
        <v>67.299999999999983</v>
      </c>
    </row>
    <row r="610" spans="1:11">
      <c r="A610" s="46"/>
      <c r="B610" s="405"/>
      <c r="C610" s="405"/>
      <c r="D610" t="s">
        <v>15</v>
      </c>
      <c r="E610" s="29">
        <v>60</v>
      </c>
      <c r="F610" s="189"/>
      <c r="G610" s="1">
        <f t="shared" si="7"/>
        <v>127.29999999999998</v>
      </c>
      <c r="K610" s="13">
        <f>SUM(K607:K609)</f>
        <v>67.3</v>
      </c>
    </row>
    <row r="611" spans="1:11">
      <c r="A611" s="46"/>
      <c r="B611" s="405"/>
      <c r="C611" s="405"/>
      <c r="D611" t="s">
        <v>16</v>
      </c>
      <c r="E611" s="29">
        <v>5</v>
      </c>
      <c r="F611" s="189"/>
      <c r="G611" s="1">
        <f t="shared" si="7"/>
        <v>132.29999999999998</v>
      </c>
    </row>
    <row r="612" spans="1:11">
      <c r="A612" s="46">
        <v>44987</v>
      </c>
      <c r="B612" s="405">
        <v>26380</v>
      </c>
      <c r="C612" s="405" t="s">
        <v>12</v>
      </c>
      <c r="D612" t="s">
        <v>15</v>
      </c>
      <c r="E612" s="29"/>
      <c r="F612" s="29">
        <v>60</v>
      </c>
      <c r="G612" s="1">
        <f t="shared" si="7"/>
        <v>72.299999999999983</v>
      </c>
    </row>
    <row r="613" spans="1:11">
      <c r="A613" s="46">
        <v>44987</v>
      </c>
      <c r="B613" s="405">
        <v>26380</v>
      </c>
      <c r="C613" s="405" t="s">
        <v>12</v>
      </c>
      <c r="D613" t="s">
        <v>16</v>
      </c>
      <c r="E613" s="29"/>
      <c r="F613" s="29">
        <v>5</v>
      </c>
      <c r="G613" s="1">
        <f t="shared" si="7"/>
        <v>67.299999999999983</v>
      </c>
    </row>
    <row r="614" spans="1:11">
      <c r="A614" s="46">
        <v>44991</v>
      </c>
      <c r="B614" s="405">
        <v>26464</v>
      </c>
      <c r="C614" s="405" t="s">
        <v>12</v>
      </c>
      <c r="D614" t="s">
        <v>13</v>
      </c>
      <c r="E614" s="29"/>
      <c r="F614" s="29">
        <v>62.5</v>
      </c>
      <c r="G614" s="1">
        <f t="shared" si="7"/>
        <v>4.7999999999999829</v>
      </c>
    </row>
    <row r="615" spans="1:11">
      <c r="A615" s="46">
        <v>44991</v>
      </c>
      <c r="B615" s="405">
        <v>26464</v>
      </c>
      <c r="C615" s="405" t="s">
        <v>12</v>
      </c>
      <c r="D615" t="s">
        <v>14</v>
      </c>
      <c r="E615" s="29"/>
      <c r="F615" s="29">
        <v>4.8</v>
      </c>
      <c r="G615" s="1">
        <f t="shared" si="7"/>
        <v>-1.6875389974302379E-14</v>
      </c>
    </row>
    <row r="616" spans="1:11">
      <c r="A616" s="68">
        <v>44985</v>
      </c>
      <c r="B616" s="404" t="s">
        <v>11</v>
      </c>
      <c r="C616" s="404" t="s">
        <v>19</v>
      </c>
      <c r="D616" t="s">
        <v>13</v>
      </c>
      <c r="E616" s="29">
        <v>68.099999999999994</v>
      </c>
      <c r="F616" s="189"/>
      <c r="G616" s="1">
        <f t="shared" si="7"/>
        <v>68.09999999999998</v>
      </c>
    </row>
    <row r="617" spans="1:11">
      <c r="A617" s="46"/>
      <c r="B617" s="405"/>
      <c r="C617" s="405"/>
      <c r="D617" t="s">
        <v>14</v>
      </c>
      <c r="E617" s="29">
        <v>1.2</v>
      </c>
      <c r="F617" s="189"/>
      <c r="G617" s="1">
        <f t="shared" si="7"/>
        <v>69.299999999999983</v>
      </c>
    </row>
    <row r="618" spans="1:11">
      <c r="A618" s="46"/>
      <c r="B618" s="405"/>
      <c r="C618" s="405"/>
      <c r="D618" t="s">
        <v>15</v>
      </c>
      <c r="E618" s="29">
        <v>56</v>
      </c>
      <c r="F618" s="189"/>
      <c r="G618" s="1">
        <f t="shared" si="7"/>
        <v>125.29999999999998</v>
      </c>
    </row>
    <row r="619" spans="1:11">
      <c r="A619" s="46"/>
      <c r="B619" s="405"/>
      <c r="C619" s="405"/>
      <c r="D619" t="s">
        <v>16</v>
      </c>
      <c r="E619" s="29">
        <v>5</v>
      </c>
      <c r="F619" s="189"/>
      <c r="G619" s="1">
        <f t="shared" si="7"/>
        <v>130.29999999999998</v>
      </c>
    </row>
    <row r="620" spans="1:11">
      <c r="A620" s="46">
        <v>44987</v>
      </c>
      <c r="B620" s="405">
        <v>26380</v>
      </c>
      <c r="C620" s="405" t="s">
        <v>19</v>
      </c>
      <c r="D620" t="s">
        <v>15</v>
      </c>
      <c r="E620" s="29"/>
      <c r="F620" s="29">
        <v>56</v>
      </c>
      <c r="G620" s="1">
        <f t="shared" si="7"/>
        <v>74.299999999999983</v>
      </c>
    </row>
    <row r="621" spans="1:11">
      <c r="A621" s="46">
        <v>44987</v>
      </c>
      <c r="B621" s="405">
        <v>26380</v>
      </c>
      <c r="C621" s="405" t="s">
        <v>19</v>
      </c>
      <c r="D621" t="s">
        <v>16</v>
      </c>
      <c r="E621" s="29"/>
      <c r="F621" s="29">
        <v>5</v>
      </c>
      <c r="G621" s="1">
        <f t="shared" ref="G621:G696" si="8">+G620+E621-F621</f>
        <v>69.299999999999983</v>
      </c>
    </row>
    <row r="622" spans="1:11">
      <c r="A622" s="46">
        <v>45010</v>
      </c>
      <c r="B622" s="405">
        <v>26685</v>
      </c>
      <c r="C622" s="405" t="s">
        <v>19</v>
      </c>
      <c r="D622" t="s">
        <v>13</v>
      </c>
      <c r="E622" s="29"/>
      <c r="F622" s="29">
        <v>68.099999999999994</v>
      </c>
      <c r="G622" s="1">
        <f t="shared" si="8"/>
        <v>1.1999999999999886</v>
      </c>
    </row>
    <row r="623" spans="1:11">
      <c r="A623" s="46">
        <v>45010</v>
      </c>
      <c r="B623" s="405">
        <v>26685</v>
      </c>
      <c r="C623" s="405" t="s">
        <v>19</v>
      </c>
      <c r="D623" t="s">
        <v>14</v>
      </c>
      <c r="E623" s="29"/>
      <c r="F623" s="29">
        <v>1.2</v>
      </c>
      <c r="G623" s="23">
        <f t="shared" si="8"/>
        <v>-1.1324274851176597E-14</v>
      </c>
    </row>
    <row r="624" spans="1:11">
      <c r="A624" s="68">
        <v>45016</v>
      </c>
      <c r="B624" s="404" t="s">
        <v>11</v>
      </c>
      <c r="C624" s="404" t="s">
        <v>20</v>
      </c>
      <c r="D624" t="s">
        <v>13</v>
      </c>
      <c r="E624" s="29">
        <v>68.8</v>
      </c>
      <c r="F624" s="189"/>
      <c r="G624" s="1">
        <f t="shared" si="8"/>
        <v>68.799999999999983</v>
      </c>
    </row>
    <row r="625" spans="1:13">
      <c r="A625" s="46"/>
      <c r="B625" s="405"/>
      <c r="C625" s="405"/>
      <c r="D625" t="s">
        <v>14</v>
      </c>
      <c r="E625" s="29">
        <v>1.3</v>
      </c>
      <c r="F625" s="189"/>
      <c r="G625" s="1">
        <f t="shared" si="8"/>
        <v>70.09999999999998</v>
      </c>
    </row>
    <row r="626" spans="1:13">
      <c r="A626" s="46"/>
      <c r="B626" s="405"/>
      <c r="C626" s="405"/>
      <c r="D626" t="s">
        <v>15</v>
      </c>
      <c r="E626" s="29">
        <v>60</v>
      </c>
      <c r="F626" s="189"/>
      <c r="G626" s="1">
        <f t="shared" si="8"/>
        <v>130.09999999999997</v>
      </c>
    </row>
    <row r="627" spans="1:13">
      <c r="A627" s="46"/>
      <c r="B627" s="405"/>
      <c r="C627" s="405"/>
      <c r="D627" t="s">
        <v>16</v>
      </c>
      <c r="E627" s="29">
        <v>5</v>
      </c>
      <c r="F627" s="189"/>
      <c r="G627" s="1">
        <f t="shared" si="8"/>
        <v>135.09999999999997</v>
      </c>
    </row>
    <row r="628" spans="1:13">
      <c r="A628" s="46">
        <v>44987</v>
      </c>
      <c r="B628" s="405">
        <v>26380</v>
      </c>
      <c r="C628" s="405" t="s">
        <v>20</v>
      </c>
      <c r="D628" t="s">
        <v>15</v>
      </c>
      <c r="E628" s="29"/>
      <c r="F628" s="29">
        <v>60</v>
      </c>
      <c r="G628" s="1">
        <f t="shared" si="8"/>
        <v>75.099999999999966</v>
      </c>
    </row>
    <row r="629" spans="1:13">
      <c r="A629" s="46">
        <v>44987</v>
      </c>
      <c r="B629" s="405">
        <v>26380</v>
      </c>
      <c r="C629" s="405" t="s">
        <v>20</v>
      </c>
      <c r="D629" t="s">
        <v>16</v>
      </c>
      <c r="E629" s="29"/>
      <c r="F629" s="29">
        <v>5</v>
      </c>
      <c r="G629" s="1">
        <f t="shared" si="8"/>
        <v>70.099999999999966</v>
      </c>
      <c r="J629" s="404"/>
      <c r="L629" s="29"/>
    </row>
    <row r="630" spans="1:13">
      <c r="A630" s="46">
        <v>45111</v>
      </c>
      <c r="B630" s="405">
        <v>27114</v>
      </c>
      <c r="C630" s="405" t="s">
        <v>20</v>
      </c>
      <c r="D630" t="s">
        <v>13</v>
      </c>
      <c r="E630" s="29"/>
      <c r="F630" s="29">
        <v>68.8</v>
      </c>
      <c r="G630" s="1">
        <f t="shared" si="8"/>
        <v>1.2999999999999687</v>
      </c>
      <c r="J630" s="404"/>
      <c r="L630" s="29"/>
    </row>
    <row r="631" spans="1:13">
      <c r="A631" s="46">
        <v>45111</v>
      </c>
      <c r="B631" s="405">
        <v>27114</v>
      </c>
      <c r="C631" s="405" t="s">
        <v>20</v>
      </c>
      <c r="D631" t="s">
        <v>14</v>
      </c>
      <c r="E631" s="29"/>
      <c r="F631" s="29">
        <v>1.3</v>
      </c>
      <c r="G631" s="1">
        <f t="shared" si="8"/>
        <v>-3.1308289294429414E-14</v>
      </c>
      <c r="J631" s="404"/>
      <c r="L631" s="29"/>
    </row>
    <row r="632" spans="1:13">
      <c r="A632" s="68">
        <v>45046</v>
      </c>
      <c r="B632" s="404" t="s">
        <v>11</v>
      </c>
      <c r="C632" s="404" t="s">
        <v>21</v>
      </c>
      <c r="D632" t="s">
        <v>13</v>
      </c>
      <c r="E632" s="217">
        <v>72</v>
      </c>
      <c r="G632" s="1">
        <f t="shared" si="8"/>
        <v>71.999999999999972</v>
      </c>
      <c r="J632" s="405"/>
      <c r="L632" s="29"/>
    </row>
    <row r="633" spans="1:13">
      <c r="A633" s="46"/>
      <c r="B633" s="405"/>
      <c r="C633" s="405"/>
      <c r="D633" t="s">
        <v>14</v>
      </c>
      <c r="E633" s="217">
        <v>1.5</v>
      </c>
      <c r="G633" s="1">
        <f t="shared" si="8"/>
        <v>73.499999999999972</v>
      </c>
      <c r="J633" s="404"/>
      <c r="L633" s="217"/>
    </row>
    <row r="634" spans="1:13">
      <c r="A634" s="46"/>
      <c r="B634" s="405"/>
      <c r="C634" s="405"/>
      <c r="D634" t="s">
        <v>15</v>
      </c>
      <c r="E634" s="217">
        <v>60</v>
      </c>
      <c r="G634" s="1">
        <f t="shared" si="8"/>
        <v>133.49999999999997</v>
      </c>
      <c r="J634" s="405"/>
      <c r="L634" s="217"/>
    </row>
    <row r="635" spans="1:13">
      <c r="A635" s="46"/>
      <c r="B635" s="405"/>
      <c r="C635" s="405"/>
      <c r="D635" t="s">
        <v>16</v>
      </c>
      <c r="E635" s="217">
        <v>5</v>
      </c>
      <c r="G635" s="1">
        <f t="shared" si="8"/>
        <v>138.49999999999997</v>
      </c>
      <c r="J635" s="405"/>
      <c r="M635" s="217"/>
    </row>
    <row r="636" spans="1:13">
      <c r="A636" s="46">
        <v>45111</v>
      </c>
      <c r="B636" s="405">
        <v>27114</v>
      </c>
      <c r="C636" s="405" t="s">
        <v>21</v>
      </c>
      <c r="D636" t="s">
        <v>13</v>
      </c>
      <c r="E636" s="217"/>
      <c r="F636" s="217">
        <v>72</v>
      </c>
      <c r="G636" s="1">
        <f t="shared" si="8"/>
        <v>66.499999999999972</v>
      </c>
      <c r="J636" s="405"/>
      <c r="M636" s="217"/>
    </row>
    <row r="637" spans="1:13">
      <c r="A637" s="46">
        <v>45111</v>
      </c>
      <c r="B637" s="405">
        <v>27114</v>
      </c>
      <c r="C637" s="405" t="s">
        <v>21</v>
      </c>
      <c r="D637" t="s">
        <v>14</v>
      </c>
      <c r="E637" s="217"/>
      <c r="F637" s="217">
        <v>1.5</v>
      </c>
      <c r="G637" s="1">
        <f t="shared" si="8"/>
        <v>64.999999999999972</v>
      </c>
      <c r="J637" s="405"/>
      <c r="M637" s="217"/>
    </row>
    <row r="638" spans="1:13">
      <c r="A638" s="46">
        <v>45110</v>
      </c>
      <c r="B638" s="405">
        <v>27038</v>
      </c>
      <c r="C638" s="405" t="s">
        <v>21</v>
      </c>
      <c r="D638" t="s">
        <v>15</v>
      </c>
      <c r="E638" s="217"/>
      <c r="F638" s="217">
        <v>60</v>
      </c>
      <c r="G638" s="1">
        <f t="shared" si="8"/>
        <v>4.9999999999999716</v>
      </c>
      <c r="J638" s="405"/>
      <c r="M638" s="217"/>
    </row>
    <row r="639" spans="1:13">
      <c r="A639" s="46">
        <v>45110</v>
      </c>
      <c r="B639" s="405">
        <v>27038</v>
      </c>
      <c r="C639" s="405" t="s">
        <v>21</v>
      </c>
      <c r="D639" t="s">
        <v>16</v>
      </c>
      <c r="E639" s="217"/>
      <c r="F639" s="217">
        <v>5</v>
      </c>
      <c r="G639" s="1">
        <f t="shared" si="8"/>
        <v>-2.8421709430404007E-14</v>
      </c>
      <c r="J639" s="405"/>
      <c r="M639" s="217"/>
    </row>
    <row r="640" spans="1:13">
      <c r="A640" s="68">
        <v>45077</v>
      </c>
      <c r="B640" s="404" t="s">
        <v>11</v>
      </c>
      <c r="C640" s="404" t="s">
        <v>22</v>
      </c>
      <c r="D640" t="s">
        <v>13</v>
      </c>
      <c r="E640" s="217">
        <v>66.599999999999994</v>
      </c>
      <c r="G640" s="1">
        <f t="shared" si="8"/>
        <v>66.599999999999966</v>
      </c>
      <c r="J640" s="405"/>
      <c r="M640" s="217"/>
    </row>
    <row r="641" spans="1:13">
      <c r="A641" s="46"/>
      <c r="B641" s="405"/>
      <c r="C641" s="405"/>
      <c r="D641" t="s">
        <v>14</v>
      </c>
      <c r="E641" s="217">
        <v>2.1</v>
      </c>
      <c r="G641" s="1">
        <f t="shared" si="8"/>
        <v>68.69999999999996</v>
      </c>
      <c r="J641" s="404"/>
      <c r="L641" s="217"/>
    </row>
    <row r="642" spans="1:13">
      <c r="A642" s="46"/>
      <c r="B642" s="405"/>
      <c r="C642" s="405"/>
      <c r="D642" t="s">
        <v>15</v>
      </c>
      <c r="E642" s="217">
        <v>60</v>
      </c>
      <c r="G642" s="1">
        <f t="shared" si="8"/>
        <v>128.69999999999996</v>
      </c>
      <c r="J642" s="405"/>
      <c r="L642" s="217"/>
    </row>
    <row r="643" spans="1:13">
      <c r="A643" s="46"/>
      <c r="B643" s="405"/>
      <c r="C643" s="405"/>
      <c r="D643" t="s">
        <v>16</v>
      </c>
      <c r="E643" s="217">
        <v>5</v>
      </c>
      <c r="G643" s="1">
        <f t="shared" si="8"/>
        <v>133.69999999999996</v>
      </c>
      <c r="J643" s="405"/>
      <c r="M643" s="217"/>
    </row>
    <row r="644" spans="1:13">
      <c r="A644" s="46"/>
      <c r="B644" s="405"/>
      <c r="C644" s="405"/>
      <c r="D644" s="217" t="s">
        <v>66</v>
      </c>
      <c r="E644" s="13">
        <v>10</v>
      </c>
      <c r="G644" s="1">
        <f t="shared" si="8"/>
        <v>143.69999999999996</v>
      </c>
      <c r="J644" s="405"/>
      <c r="M644" s="217"/>
    </row>
    <row r="645" spans="1:13">
      <c r="A645" s="46">
        <v>45110</v>
      </c>
      <c r="B645" s="405">
        <v>27038</v>
      </c>
      <c r="C645" s="405" t="s">
        <v>22</v>
      </c>
      <c r="D645" s="217" t="s">
        <v>15</v>
      </c>
      <c r="F645" s="1">
        <v>60</v>
      </c>
      <c r="G645" s="1">
        <f t="shared" si="8"/>
        <v>83.69999999999996</v>
      </c>
      <c r="J645" s="405"/>
      <c r="M645" s="217"/>
    </row>
    <row r="646" spans="1:13">
      <c r="A646" s="46">
        <v>45110</v>
      </c>
      <c r="B646" s="405">
        <v>27038</v>
      </c>
      <c r="C646" s="405" t="s">
        <v>22</v>
      </c>
      <c r="D646" s="217" t="s">
        <v>16</v>
      </c>
      <c r="F646" s="1">
        <v>5</v>
      </c>
      <c r="G646" s="1">
        <f t="shared" si="8"/>
        <v>78.69999999999996</v>
      </c>
      <c r="J646" s="405"/>
      <c r="M646" s="217"/>
    </row>
    <row r="647" spans="1:13">
      <c r="A647" s="46">
        <v>45111</v>
      </c>
      <c r="B647" s="405">
        <v>27114</v>
      </c>
      <c r="C647" s="405" t="s">
        <v>22</v>
      </c>
      <c r="D647" t="s">
        <v>13</v>
      </c>
      <c r="F647" s="217">
        <v>66.599999999999994</v>
      </c>
      <c r="G647" s="1">
        <f t="shared" si="8"/>
        <v>12.099999999999966</v>
      </c>
      <c r="J647" s="405"/>
      <c r="K647" s="217"/>
      <c r="L647" s="13"/>
    </row>
    <row r="648" spans="1:13">
      <c r="A648" s="46">
        <v>45111</v>
      </c>
      <c r="B648" s="405">
        <v>27114</v>
      </c>
      <c r="C648" s="405" t="s">
        <v>22</v>
      </c>
      <c r="D648" t="s">
        <v>14</v>
      </c>
      <c r="F648" s="217">
        <v>2.1</v>
      </c>
      <c r="G648" s="1">
        <f t="shared" si="8"/>
        <v>9.9999999999999662</v>
      </c>
      <c r="L648" s="29"/>
    </row>
    <row r="649" spans="1:13">
      <c r="A649" s="46">
        <v>45111</v>
      </c>
      <c r="B649" s="405">
        <v>27114</v>
      </c>
      <c r="C649" s="405" t="s">
        <v>22</v>
      </c>
      <c r="D649" s="217" t="s">
        <v>66</v>
      </c>
      <c r="F649" s="13">
        <v>10</v>
      </c>
      <c r="G649" s="1">
        <f t="shared" si="8"/>
        <v>-3.3750779948604759E-14</v>
      </c>
    </row>
    <row r="650" spans="1:13">
      <c r="A650" s="32">
        <v>45107</v>
      </c>
      <c r="B650" s="404" t="s">
        <v>11</v>
      </c>
      <c r="C650" s="404" t="s">
        <v>23</v>
      </c>
      <c r="D650" t="s">
        <v>13</v>
      </c>
      <c r="E650" s="13">
        <v>67.8</v>
      </c>
      <c r="F650" s="217"/>
      <c r="G650" s="1">
        <f t="shared" si="8"/>
        <v>67.799999999999969</v>
      </c>
    </row>
    <row r="651" spans="1:13">
      <c r="B651" s="405"/>
      <c r="C651" s="405"/>
      <c r="D651" t="s">
        <v>14</v>
      </c>
      <c r="E651" s="13">
        <v>2</v>
      </c>
      <c r="G651" s="1">
        <f t="shared" si="8"/>
        <v>69.799999999999969</v>
      </c>
    </row>
    <row r="652" spans="1:13">
      <c r="B652" s="405"/>
      <c r="C652" s="405"/>
      <c r="D652" t="s">
        <v>15</v>
      </c>
      <c r="E652" s="13">
        <v>60</v>
      </c>
      <c r="G652" s="1">
        <f t="shared" si="8"/>
        <v>129.79999999999995</v>
      </c>
    </row>
    <row r="653" spans="1:13">
      <c r="B653" s="405"/>
      <c r="C653" s="405"/>
      <c r="D653" t="s">
        <v>16</v>
      </c>
      <c r="E653" s="13">
        <v>5</v>
      </c>
      <c r="G653" s="1">
        <f t="shared" si="8"/>
        <v>134.79999999999995</v>
      </c>
    </row>
    <row r="654" spans="1:13">
      <c r="A654" s="30">
        <v>45110</v>
      </c>
      <c r="B654" s="405">
        <v>27038</v>
      </c>
      <c r="C654" s="405" t="s">
        <v>23</v>
      </c>
      <c r="D654" t="s">
        <v>15</v>
      </c>
      <c r="F654" s="1">
        <v>60</v>
      </c>
      <c r="G654" s="1">
        <f t="shared" si="8"/>
        <v>74.799999999999955</v>
      </c>
    </row>
    <row r="655" spans="1:13">
      <c r="A655" s="30">
        <v>45110</v>
      </c>
      <c r="B655" s="405">
        <v>27038</v>
      </c>
      <c r="C655" s="405" t="s">
        <v>23</v>
      </c>
      <c r="D655" t="s">
        <v>16</v>
      </c>
      <c r="F655" s="1">
        <v>5</v>
      </c>
      <c r="G655" s="1">
        <f t="shared" si="8"/>
        <v>69.799999999999955</v>
      </c>
    </row>
    <row r="656" spans="1:13">
      <c r="A656" s="30">
        <v>45211</v>
      </c>
      <c r="B656" s="405">
        <v>27623</v>
      </c>
      <c r="C656" s="405" t="s">
        <v>23</v>
      </c>
      <c r="D656" t="s">
        <v>13</v>
      </c>
      <c r="F656" s="13">
        <v>67.8</v>
      </c>
      <c r="G656" s="1">
        <f t="shared" si="8"/>
        <v>1.9999999999999574</v>
      </c>
    </row>
    <row r="657" spans="1:12">
      <c r="A657" s="30">
        <v>45211</v>
      </c>
      <c r="B657" s="405">
        <v>27623</v>
      </c>
      <c r="C657" s="405" t="s">
        <v>23</v>
      </c>
      <c r="D657" t="s">
        <v>14</v>
      </c>
      <c r="F657" s="13">
        <v>2</v>
      </c>
      <c r="G657" s="1">
        <f t="shared" si="8"/>
        <v>-4.2632564145606011E-14</v>
      </c>
    </row>
    <row r="658" spans="1:12">
      <c r="A658" s="68">
        <v>45138</v>
      </c>
      <c r="B658" s="404" t="s">
        <v>11</v>
      </c>
      <c r="C658" s="404" t="s">
        <v>24</v>
      </c>
      <c r="D658" t="s">
        <v>13</v>
      </c>
      <c r="E658" s="217">
        <v>63.9</v>
      </c>
      <c r="G658" s="1">
        <f t="shared" si="8"/>
        <v>63.899999999999956</v>
      </c>
    </row>
    <row r="659" spans="1:12">
      <c r="A659" s="46"/>
      <c r="B659" s="405"/>
      <c r="C659" s="405"/>
      <c r="D659" t="s">
        <v>14</v>
      </c>
      <c r="E659" s="217">
        <v>2</v>
      </c>
      <c r="G659" s="1">
        <f t="shared" si="8"/>
        <v>65.899999999999949</v>
      </c>
    </row>
    <row r="660" spans="1:12">
      <c r="A660" s="46"/>
      <c r="B660" s="405"/>
      <c r="C660" s="405"/>
      <c r="D660" t="s">
        <v>15</v>
      </c>
      <c r="E660" s="217">
        <v>60</v>
      </c>
      <c r="G660" s="1">
        <f t="shared" si="8"/>
        <v>125.89999999999995</v>
      </c>
    </row>
    <row r="661" spans="1:12">
      <c r="A661" s="46"/>
      <c r="B661" s="405"/>
      <c r="C661" s="405"/>
      <c r="D661" t="s">
        <v>16</v>
      </c>
      <c r="E661" s="217">
        <v>5</v>
      </c>
      <c r="G661" s="1">
        <f t="shared" si="8"/>
        <v>130.89999999999995</v>
      </c>
      <c r="I661" s="404"/>
      <c r="K661" s="217"/>
      <c r="L661" s="13"/>
    </row>
    <row r="662" spans="1:12">
      <c r="A662" s="30">
        <v>45211</v>
      </c>
      <c r="B662" s="405">
        <v>27623</v>
      </c>
      <c r="C662" s="405" t="s">
        <v>24</v>
      </c>
      <c r="D662" t="s">
        <v>13</v>
      </c>
      <c r="E662" s="217"/>
      <c r="F662" s="217">
        <v>63.9</v>
      </c>
      <c r="G662" s="1">
        <f t="shared" si="8"/>
        <v>66.999999999999943</v>
      </c>
      <c r="I662" s="404"/>
      <c r="K662" s="217"/>
      <c r="L662" s="13"/>
    </row>
    <row r="663" spans="1:12">
      <c r="A663" s="30">
        <v>45211</v>
      </c>
      <c r="B663" s="405">
        <v>27623</v>
      </c>
      <c r="C663" s="405" t="s">
        <v>24</v>
      </c>
      <c r="D663" t="s">
        <v>14</v>
      </c>
      <c r="E663" s="217"/>
      <c r="F663" s="217">
        <v>2</v>
      </c>
      <c r="G663" s="1">
        <f t="shared" si="8"/>
        <v>64.999999999999943</v>
      </c>
      <c r="I663" s="404"/>
      <c r="K663" s="217"/>
      <c r="L663" s="13"/>
    </row>
    <row r="664" spans="1:12">
      <c r="A664" s="30">
        <v>45261</v>
      </c>
      <c r="B664" s="405">
        <v>27879</v>
      </c>
      <c r="C664" s="405" t="s">
        <v>24</v>
      </c>
      <c r="D664" t="s">
        <v>15</v>
      </c>
      <c r="F664" s="1">
        <v>60</v>
      </c>
      <c r="G664" s="1">
        <f t="shared" si="8"/>
        <v>4.9999999999999432</v>
      </c>
      <c r="I664" s="404"/>
      <c r="K664" s="217"/>
      <c r="L664" s="13"/>
    </row>
    <row r="665" spans="1:12">
      <c r="A665" s="30">
        <v>45261</v>
      </c>
      <c r="B665" s="405">
        <v>27879</v>
      </c>
      <c r="C665" s="405" t="s">
        <v>24</v>
      </c>
      <c r="D665" t="s">
        <v>16</v>
      </c>
      <c r="F665" s="1">
        <v>5</v>
      </c>
      <c r="G665" s="1">
        <f t="shared" si="8"/>
        <v>-5.6843418860808015E-14</v>
      </c>
      <c r="I665" s="404"/>
      <c r="K665" s="217"/>
      <c r="L665" s="13"/>
    </row>
    <row r="666" spans="1:12">
      <c r="A666" s="68">
        <v>45169</v>
      </c>
      <c r="B666" s="404" t="s">
        <v>11</v>
      </c>
      <c r="C666" s="404" t="s">
        <v>25</v>
      </c>
      <c r="D666" t="s">
        <v>13</v>
      </c>
      <c r="E666" s="217">
        <v>61.1</v>
      </c>
      <c r="G666" s="1">
        <f t="shared" si="8"/>
        <v>61.099999999999945</v>
      </c>
      <c r="I666" s="405"/>
      <c r="K666" s="217"/>
      <c r="L666" s="13"/>
    </row>
    <row r="667" spans="1:12">
      <c r="A667" s="46"/>
      <c r="B667" s="405"/>
      <c r="C667" s="405"/>
      <c r="D667" t="s">
        <v>14</v>
      </c>
      <c r="E667" s="217">
        <v>2.2999999999999998</v>
      </c>
      <c r="G667" s="1">
        <f t="shared" si="8"/>
        <v>63.399999999999942</v>
      </c>
      <c r="I667" s="404"/>
      <c r="L667" s="13"/>
    </row>
    <row r="668" spans="1:12">
      <c r="A668" s="46"/>
      <c r="B668" s="405"/>
      <c r="C668" s="405"/>
      <c r="D668" t="s">
        <v>15</v>
      </c>
      <c r="E668" s="217">
        <v>60</v>
      </c>
      <c r="G668" s="1">
        <f t="shared" si="8"/>
        <v>123.39999999999995</v>
      </c>
      <c r="I668" s="404"/>
      <c r="K668" s="217"/>
      <c r="L668" s="217"/>
    </row>
    <row r="669" spans="1:12">
      <c r="A669" s="46"/>
      <c r="B669" s="405"/>
      <c r="C669" s="405"/>
      <c r="D669" t="s">
        <v>16</v>
      </c>
      <c r="E669" s="217">
        <v>5</v>
      </c>
      <c r="G669" s="1">
        <f t="shared" si="8"/>
        <v>128.39999999999995</v>
      </c>
      <c r="I669" s="405"/>
      <c r="K669" s="217"/>
      <c r="L669" s="217"/>
    </row>
    <row r="670" spans="1:12">
      <c r="B670" s="405"/>
      <c r="C670" s="405"/>
      <c r="D670" t="s">
        <v>68</v>
      </c>
      <c r="E670" s="13">
        <v>15</v>
      </c>
      <c r="G670" s="1">
        <f t="shared" si="8"/>
        <v>143.39999999999995</v>
      </c>
      <c r="I670" s="405"/>
      <c r="K670" s="217"/>
    </row>
    <row r="671" spans="1:12">
      <c r="A671" s="30">
        <v>45211</v>
      </c>
      <c r="B671" s="405">
        <v>27623</v>
      </c>
      <c r="C671" s="405" t="s">
        <v>25</v>
      </c>
      <c r="D671" t="s">
        <v>13</v>
      </c>
      <c r="F671" s="217">
        <v>61.1</v>
      </c>
      <c r="G671" s="1">
        <f t="shared" si="8"/>
        <v>82.299999999999955</v>
      </c>
      <c r="I671" s="405"/>
      <c r="K671" s="217"/>
    </row>
    <row r="672" spans="1:12">
      <c r="A672" s="30">
        <v>45211</v>
      </c>
      <c r="B672" s="405">
        <v>27623</v>
      </c>
      <c r="C672" s="405" t="s">
        <v>25</v>
      </c>
      <c r="D672" t="s">
        <v>14</v>
      </c>
      <c r="F672" s="217">
        <v>2.2999999999999998</v>
      </c>
      <c r="G672" s="1">
        <f t="shared" si="8"/>
        <v>79.999999999999957</v>
      </c>
      <c r="I672" s="404"/>
      <c r="K672" s="217"/>
    </row>
    <row r="673" spans="1:12">
      <c r="A673" s="30">
        <v>45261</v>
      </c>
      <c r="B673" s="405">
        <v>27879</v>
      </c>
      <c r="C673" s="405" t="s">
        <v>25</v>
      </c>
      <c r="D673" t="s">
        <v>15</v>
      </c>
      <c r="F673" s="1">
        <v>60</v>
      </c>
      <c r="G673" s="1">
        <f t="shared" si="8"/>
        <v>19.999999999999957</v>
      </c>
      <c r="I673" s="404"/>
      <c r="K673" s="217"/>
    </row>
    <row r="674" spans="1:12">
      <c r="A674" s="30">
        <v>45261</v>
      </c>
      <c r="B674" s="405">
        <v>27879</v>
      </c>
      <c r="C674" s="405" t="s">
        <v>25</v>
      </c>
      <c r="D674" t="s">
        <v>16</v>
      </c>
      <c r="F674" s="1">
        <v>5</v>
      </c>
      <c r="G674" s="1">
        <f t="shared" si="8"/>
        <v>14.999999999999957</v>
      </c>
      <c r="I674" s="404"/>
      <c r="K674" s="217"/>
    </row>
    <row r="675" spans="1:12">
      <c r="A675" s="30">
        <v>45356</v>
      </c>
      <c r="B675" s="405">
        <v>28417</v>
      </c>
      <c r="C675" s="405" t="s">
        <v>25</v>
      </c>
      <c r="D675" t="s">
        <v>68</v>
      </c>
      <c r="F675" s="13">
        <v>15</v>
      </c>
      <c r="G675" s="1">
        <f t="shared" si="8"/>
        <v>-4.2632564145606011E-14</v>
      </c>
      <c r="I675" s="404"/>
      <c r="K675" s="217"/>
    </row>
    <row r="676" spans="1:12">
      <c r="A676" s="32">
        <v>45199</v>
      </c>
      <c r="B676" s="404" t="s">
        <v>11</v>
      </c>
      <c r="C676" s="404" t="s">
        <v>41</v>
      </c>
      <c r="D676" t="s">
        <v>13</v>
      </c>
      <c r="E676" s="217">
        <v>60.8</v>
      </c>
      <c r="F676" s="38"/>
      <c r="G676" s="1">
        <f t="shared" si="8"/>
        <v>60.799999999999955</v>
      </c>
      <c r="I676" s="405"/>
      <c r="K676" s="217"/>
      <c r="L676" s="217"/>
    </row>
    <row r="677" spans="1:12">
      <c r="B677" s="405"/>
      <c r="C677" s="405"/>
      <c r="D677" t="s">
        <v>14</v>
      </c>
      <c r="E677" s="217">
        <v>2</v>
      </c>
      <c r="F677" s="38"/>
      <c r="G677" s="1">
        <f t="shared" si="8"/>
        <v>62.799999999999955</v>
      </c>
      <c r="I677" s="405"/>
      <c r="K677" s="217"/>
      <c r="L677" s="44"/>
    </row>
    <row r="678" spans="1:12">
      <c r="B678" s="405"/>
      <c r="C678" s="405"/>
      <c r="D678" t="s">
        <v>15</v>
      </c>
      <c r="E678" s="217">
        <v>60</v>
      </c>
      <c r="F678" s="38"/>
      <c r="G678" s="1">
        <f t="shared" si="8"/>
        <v>122.79999999999995</v>
      </c>
      <c r="K678" s="217"/>
      <c r="L678" s="44"/>
    </row>
    <row r="679" spans="1:12">
      <c r="B679" s="405"/>
      <c r="C679" s="405"/>
      <c r="D679" t="s">
        <v>16</v>
      </c>
      <c r="E679" s="217">
        <v>5</v>
      </c>
      <c r="F679" s="38"/>
      <c r="G679" s="1">
        <f t="shared" si="8"/>
        <v>127.79999999999995</v>
      </c>
      <c r="K679" s="217"/>
    </row>
    <row r="680" spans="1:12">
      <c r="B680" s="405"/>
      <c r="C680" s="405"/>
      <c r="D680" t="s">
        <v>93</v>
      </c>
      <c r="E680" s="217">
        <v>10</v>
      </c>
      <c r="F680" s="38"/>
      <c r="G680" s="1">
        <f t="shared" si="8"/>
        <v>137.79999999999995</v>
      </c>
      <c r="I680" s="405"/>
      <c r="K680" s="217"/>
    </row>
    <row r="681" spans="1:12">
      <c r="B681" s="405"/>
      <c r="C681" s="405"/>
      <c r="D681" t="s">
        <v>94</v>
      </c>
      <c r="E681" s="217">
        <v>10</v>
      </c>
      <c r="F681" s="38"/>
      <c r="G681" s="1">
        <f t="shared" si="8"/>
        <v>147.79999999999995</v>
      </c>
      <c r="I681" s="404"/>
      <c r="K681" s="29"/>
    </row>
    <row r="682" spans="1:12">
      <c r="A682" s="30">
        <v>45259</v>
      </c>
      <c r="B682" s="405">
        <v>27863</v>
      </c>
      <c r="C682" s="405" t="s">
        <v>41</v>
      </c>
      <c r="D682" t="s">
        <v>13</v>
      </c>
      <c r="E682" s="217"/>
      <c r="F682" s="217">
        <v>60.8</v>
      </c>
      <c r="G682" s="1">
        <f t="shared" si="8"/>
        <v>86.999999999999957</v>
      </c>
      <c r="I682" s="404"/>
      <c r="K682" s="217"/>
    </row>
    <row r="683" spans="1:12">
      <c r="A683" s="30">
        <v>45259</v>
      </c>
      <c r="B683" s="405">
        <v>27863</v>
      </c>
      <c r="C683" s="405" t="s">
        <v>41</v>
      </c>
      <c r="D683" t="s">
        <v>14</v>
      </c>
      <c r="E683" s="217"/>
      <c r="F683" s="217">
        <v>2</v>
      </c>
      <c r="G683" s="1">
        <f t="shared" si="8"/>
        <v>84.999999999999957</v>
      </c>
      <c r="I683" s="404"/>
      <c r="K683" s="217"/>
    </row>
    <row r="684" spans="1:12">
      <c r="A684" s="30">
        <v>45261</v>
      </c>
      <c r="B684" s="405">
        <v>27879</v>
      </c>
      <c r="C684" s="405" t="s">
        <v>41</v>
      </c>
      <c r="D684" t="s">
        <v>15</v>
      </c>
      <c r="F684" s="1">
        <v>60</v>
      </c>
      <c r="G684" s="1">
        <f t="shared" si="8"/>
        <v>24.999999999999957</v>
      </c>
    </row>
    <row r="685" spans="1:12">
      <c r="A685" s="30">
        <v>45261</v>
      </c>
      <c r="B685" s="405">
        <v>27879</v>
      </c>
      <c r="C685" s="405" t="s">
        <v>41</v>
      </c>
      <c r="D685" t="s">
        <v>16</v>
      </c>
      <c r="F685" s="1">
        <v>5</v>
      </c>
      <c r="G685" s="1">
        <f t="shared" si="8"/>
        <v>19.999999999999957</v>
      </c>
      <c r="I685" s="404"/>
      <c r="K685" s="217"/>
    </row>
    <row r="686" spans="1:12">
      <c r="A686" s="30">
        <v>45261</v>
      </c>
      <c r="B686" s="405">
        <v>27879</v>
      </c>
      <c r="C686" s="405" t="s">
        <v>41</v>
      </c>
      <c r="D686" t="s">
        <v>93</v>
      </c>
      <c r="E686" s="217"/>
      <c r="F686" s="217">
        <v>10</v>
      </c>
      <c r="G686" s="1">
        <f t="shared" si="8"/>
        <v>9.9999999999999574</v>
      </c>
    </row>
    <row r="687" spans="1:12">
      <c r="A687" s="30">
        <v>45261</v>
      </c>
      <c r="B687" s="405">
        <v>27879</v>
      </c>
      <c r="C687" s="405" t="s">
        <v>41</v>
      </c>
      <c r="D687" t="s">
        <v>94</v>
      </c>
      <c r="E687" s="217"/>
      <c r="F687" s="217">
        <v>10</v>
      </c>
      <c r="G687" s="1">
        <f t="shared" si="8"/>
        <v>-4.2632564145606011E-14</v>
      </c>
      <c r="I687" s="404"/>
      <c r="K687" s="217"/>
    </row>
    <row r="688" spans="1:12">
      <c r="A688" s="32">
        <v>45230</v>
      </c>
      <c r="B688" s="404" t="s">
        <v>11</v>
      </c>
      <c r="C688" s="404" t="s">
        <v>27</v>
      </c>
      <c r="D688" t="s">
        <v>13</v>
      </c>
      <c r="E688" s="44">
        <v>59.1</v>
      </c>
      <c r="G688" s="1">
        <f t="shared" si="8"/>
        <v>59.099999999999959</v>
      </c>
      <c r="I688" s="405"/>
      <c r="K688" s="217"/>
    </row>
    <row r="689" spans="1:12">
      <c r="B689" s="405"/>
      <c r="C689" s="405"/>
      <c r="D689" t="s">
        <v>14</v>
      </c>
      <c r="E689" s="44">
        <v>2</v>
      </c>
      <c r="G689" s="1">
        <f t="shared" si="8"/>
        <v>61.099999999999959</v>
      </c>
      <c r="I689" s="405"/>
      <c r="K689" s="217"/>
    </row>
    <row r="690" spans="1:12">
      <c r="B690" s="405"/>
      <c r="C690" s="405"/>
      <c r="D690" t="s">
        <v>15</v>
      </c>
      <c r="E690" s="217">
        <v>60</v>
      </c>
      <c r="G690" s="1">
        <f t="shared" si="8"/>
        <v>121.09999999999997</v>
      </c>
      <c r="I690" s="405"/>
      <c r="K690" s="217"/>
    </row>
    <row r="691" spans="1:12">
      <c r="B691" s="405"/>
      <c r="C691" s="405"/>
      <c r="D691" t="s">
        <v>16</v>
      </c>
      <c r="E691" s="217">
        <v>5</v>
      </c>
      <c r="G691" s="1">
        <f t="shared" si="8"/>
        <v>126.09999999999997</v>
      </c>
      <c r="I691" s="405"/>
      <c r="K691" s="13"/>
      <c r="L691" s="13"/>
    </row>
    <row r="692" spans="1:12">
      <c r="A692" s="30">
        <v>45259</v>
      </c>
      <c r="B692" s="405">
        <v>27863</v>
      </c>
      <c r="C692" s="405" t="s">
        <v>27</v>
      </c>
      <c r="D692" t="s">
        <v>13</v>
      </c>
      <c r="F692" s="44">
        <v>59.1</v>
      </c>
      <c r="G692" s="1">
        <f t="shared" si="8"/>
        <v>66.999999999999972</v>
      </c>
      <c r="I692" s="405"/>
    </row>
    <row r="693" spans="1:12">
      <c r="A693" s="30">
        <v>45259</v>
      </c>
      <c r="B693" s="405">
        <v>27863</v>
      </c>
      <c r="C693" s="405" t="s">
        <v>27</v>
      </c>
      <c r="D693" t="s">
        <v>14</v>
      </c>
      <c r="F693" s="44">
        <v>2</v>
      </c>
      <c r="G693" s="1">
        <f t="shared" si="8"/>
        <v>64.999999999999972</v>
      </c>
    </row>
    <row r="694" spans="1:12">
      <c r="A694" s="30">
        <v>45261</v>
      </c>
      <c r="B694" s="405">
        <v>27879</v>
      </c>
      <c r="C694" s="405" t="s">
        <v>27</v>
      </c>
      <c r="D694" t="s">
        <v>15</v>
      </c>
      <c r="F694" s="1">
        <v>60</v>
      </c>
      <c r="G694" s="1">
        <f t="shared" si="8"/>
        <v>4.9999999999999716</v>
      </c>
    </row>
    <row r="695" spans="1:12">
      <c r="A695" s="30">
        <v>45261</v>
      </c>
      <c r="B695" s="405">
        <v>27879</v>
      </c>
      <c r="C695" s="405" t="s">
        <v>27</v>
      </c>
      <c r="D695" t="s">
        <v>16</v>
      </c>
      <c r="F695" s="1">
        <v>5</v>
      </c>
      <c r="G695" s="1">
        <f t="shared" si="8"/>
        <v>-2.8421709430404007E-14</v>
      </c>
    </row>
    <row r="696" spans="1:12">
      <c r="A696" s="32">
        <v>45260</v>
      </c>
      <c r="B696" s="404" t="s">
        <v>11</v>
      </c>
      <c r="C696" s="404" t="s">
        <v>28</v>
      </c>
      <c r="D696" t="s">
        <v>13</v>
      </c>
      <c r="E696" s="13">
        <v>64.3</v>
      </c>
      <c r="G696" s="1">
        <f t="shared" si="8"/>
        <v>64.299999999999969</v>
      </c>
    </row>
    <row r="697" spans="1:12">
      <c r="B697" s="405"/>
      <c r="C697" s="405"/>
      <c r="D697" t="s">
        <v>14</v>
      </c>
      <c r="E697" s="13">
        <v>5</v>
      </c>
      <c r="G697" s="1">
        <f t="shared" ref="G697:G760" si="9">+G696+E697-F697</f>
        <v>69.299999999999969</v>
      </c>
    </row>
    <row r="698" spans="1:12">
      <c r="B698" s="405"/>
      <c r="C698" s="405"/>
      <c r="D698" t="s">
        <v>15</v>
      </c>
      <c r="E698" s="13">
        <v>60</v>
      </c>
      <c r="G698" s="1">
        <f t="shared" si="9"/>
        <v>129.29999999999995</v>
      </c>
      <c r="I698" s="422"/>
      <c r="J698" s="422"/>
      <c r="K698" s="422"/>
    </row>
    <row r="699" spans="1:12">
      <c r="B699" s="405"/>
      <c r="C699" s="405"/>
      <c r="D699" t="s">
        <v>16</v>
      </c>
      <c r="E699" s="13">
        <v>5</v>
      </c>
      <c r="G699" s="1">
        <f t="shared" si="9"/>
        <v>134.29999999999995</v>
      </c>
      <c r="I699" s="404"/>
      <c r="K699" s="13"/>
    </row>
    <row r="700" spans="1:12">
      <c r="A700" s="30">
        <v>45261</v>
      </c>
      <c r="B700" s="405">
        <v>27879</v>
      </c>
      <c r="C700" s="405" t="s">
        <v>28</v>
      </c>
      <c r="D700" t="s">
        <v>15</v>
      </c>
      <c r="F700" s="1">
        <v>60</v>
      </c>
      <c r="G700" s="1">
        <f t="shared" si="9"/>
        <v>74.299999999999955</v>
      </c>
      <c r="I700" s="404"/>
      <c r="K700" s="13"/>
    </row>
    <row r="701" spans="1:12">
      <c r="A701" s="30">
        <v>45261</v>
      </c>
      <c r="B701" s="405">
        <v>27879</v>
      </c>
      <c r="C701" s="405" t="s">
        <v>28</v>
      </c>
      <c r="D701" t="s">
        <v>16</v>
      </c>
      <c r="F701" s="1">
        <v>5</v>
      </c>
      <c r="G701" s="1">
        <f t="shared" si="9"/>
        <v>69.299999999999955</v>
      </c>
      <c r="I701" s="405"/>
      <c r="K701" s="13"/>
    </row>
    <row r="702" spans="1:12">
      <c r="A702" s="30">
        <v>45356</v>
      </c>
      <c r="B702" s="405">
        <v>28417</v>
      </c>
      <c r="C702" s="405" t="s">
        <v>28</v>
      </c>
      <c r="D702" t="s">
        <v>13</v>
      </c>
      <c r="F702" s="13">
        <v>64.3</v>
      </c>
      <c r="G702" s="1">
        <f t="shared" si="9"/>
        <v>4.9999999999999574</v>
      </c>
      <c r="I702" s="405"/>
      <c r="K702" s="13"/>
    </row>
    <row r="703" spans="1:12">
      <c r="A703" s="30">
        <v>45356</v>
      </c>
      <c r="B703" s="405">
        <v>28417</v>
      </c>
      <c r="C703" s="405" t="s">
        <v>28</v>
      </c>
      <c r="D703" t="s">
        <v>14</v>
      </c>
      <c r="F703" s="13">
        <v>5</v>
      </c>
      <c r="G703" s="1">
        <f t="shared" si="9"/>
        <v>-4.2632564145606011E-14</v>
      </c>
      <c r="I703" s="405"/>
      <c r="K703" s="13"/>
    </row>
    <row r="704" spans="1:12">
      <c r="A704" s="32">
        <v>45291</v>
      </c>
      <c r="B704" s="404" t="s">
        <v>11</v>
      </c>
      <c r="C704" s="404" t="s">
        <v>29</v>
      </c>
      <c r="D704" t="s">
        <v>13</v>
      </c>
      <c r="E704" s="13">
        <v>68.599999999999994</v>
      </c>
      <c r="G704" s="1">
        <f t="shared" si="9"/>
        <v>68.599999999999952</v>
      </c>
      <c r="I704" s="404"/>
      <c r="K704" s="13"/>
    </row>
    <row r="705" spans="1:11">
      <c r="B705" s="405"/>
      <c r="C705" s="405"/>
      <c r="D705" t="s">
        <v>14</v>
      </c>
      <c r="E705" s="13">
        <v>5</v>
      </c>
      <c r="G705" s="1">
        <f t="shared" si="9"/>
        <v>73.599999999999952</v>
      </c>
      <c r="I705" s="405"/>
      <c r="K705" s="13"/>
    </row>
    <row r="706" spans="1:11">
      <c r="B706" s="405"/>
      <c r="C706" s="405"/>
      <c r="D706" t="s">
        <v>15</v>
      </c>
      <c r="E706" s="13">
        <v>60</v>
      </c>
      <c r="G706" s="1">
        <f t="shared" si="9"/>
        <v>133.59999999999997</v>
      </c>
      <c r="I706" s="404"/>
      <c r="K706" s="44"/>
    </row>
    <row r="707" spans="1:11">
      <c r="B707" s="405"/>
      <c r="C707" s="405"/>
      <c r="D707" t="s">
        <v>16</v>
      </c>
      <c r="E707" s="13">
        <v>5</v>
      </c>
      <c r="G707" s="1">
        <f t="shared" si="9"/>
        <v>138.59999999999997</v>
      </c>
      <c r="I707" s="405"/>
      <c r="K707" s="44"/>
    </row>
    <row r="708" spans="1:11">
      <c r="A708" s="30">
        <v>45261</v>
      </c>
      <c r="B708" s="405">
        <v>27879</v>
      </c>
      <c r="C708" s="405" t="s">
        <v>29</v>
      </c>
      <c r="D708" t="s">
        <v>15</v>
      </c>
      <c r="F708" s="1">
        <v>60</v>
      </c>
      <c r="G708" s="1">
        <f t="shared" si="9"/>
        <v>78.599999999999966</v>
      </c>
      <c r="K708" s="13"/>
    </row>
    <row r="709" spans="1:11">
      <c r="A709" s="30">
        <v>45261</v>
      </c>
      <c r="B709" s="405">
        <v>27879</v>
      </c>
      <c r="C709" s="405" t="s">
        <v>29</v>
      </c>
      <c r="D709" t="s">
        <v>16</v>
      </c>
      <c r="F709" s="1">
        <v>5</v>
      </c>
      <c r="G709" s="1">
        <f t="shared" si="9"/>
        <v>73.599999999999966</v>
      </c>
      <c r="I709" s="404"/>
      <c r="K709" s="13"/>
    </row>
    <row r="710" spans="1:11">
      <c r="A710" s="30">
        <v>45356</v>
      </c>
      <c r="B710" s="405">
        <v>28417</v>
      </c>
      <c r="C710" s="405" t="s">
        <v>29</v>
      </c>
      <c r="D710" t="s">
        <v>13</v>
      </c>
      <c r="F710" s="13">
        <v>68.599999999999994</v>
      </c>
      <c r="G710" s="1">
        <f t="shared" si="9"/>
        <v>4.9999999999999716</v>
      </c>
      <c r="I710" s="404"/>
      <c r="K710" s="13"/>
    </row>
    <row r="711" spans="1:11">
      <c r="A711" s="30">
        <v>45356</v>
      </c>
      <c r="B711" s="405">
        <v>28417</v>
      </c>
      <c r="C711" s="405" t="s">
        <v>29</v>
      </c>
      <c r="D711" t="s">
        <v>14</v>
      </c>
      <c r="F711" s="13">
        <v>5</v>
      </c>
      <c r="G711" s="1">
        <f t="shared" si="9"/>
        <v>-2.8421709430404007E-14</v>
      </c>
      <c r="I711" s="404"/>
      <c r="K711" s="13"/>
    </row>
    <row r="712" spans="1:11">
      <c r="A712" s="68">
        <v>45322</v>
      </c>
      <c r="B712" s="404" t="s">
        <v>11</v>
      </c>
      <c r="C712" s="404" t="s">
        <v>12</v>
      </c>
      <c r="D712" t="s">
        <v>13</v>
      </c>
      <c r="E712" s="44">
        <v>76.7</v>
      </c>
      <c r="G712" s="1">
        <f t="shared" si="9"/>
        <v>76.699999999999974</v>
      </c>
      <c r="I712" s="404"/>
      <c r="K712" s="13"/>
    </row>
    <row r="713" spans="1:11">
      <c r="A713" s="46"/>
      <c r="B713" s="405"/>
      <c r="C713" s="405"/>
      <c r="D713" t="s">
        <v>14</v>
      </c>
      <c r="E713" s="44">
        <v>8.8000000000000007</v>
      </c>
      <c r="G713" s="1">
        <f t="shared" si="9"/>
        <v>85.499999999999972</v>
      </c>
      <c r="I713" s="405"/>
      <c r="K713" s="13"/>
    </row>
    <row r="714" spans="1:11">
      <c r="A714" s="46"/>
      <c r="B714" s="405"/>
      <c r="C714" s="405"/>
      <c r="D714" t="s">
        <v>15</v>
      </c>
      <c r="E714" s="217">
        <v>60</v>
      </c>
      <c r="G714" s="1">
        <f t="shared" si="9"/>
        <v>145.49999999999997</v>
      </c>
      <c r="I714" s="404"/>
      <c r="K714" s="13"/>
    </row>
    <row r="715" spans="1:11">
      <c r="A715" s="46"/>
      <c r="B715" s="405"/>
      <c r="C715" s="405"/>
      <c r="D715" t="s">
        <v>16</v>
      </c>
      <c r="E715" s="217">
        <v>5</v>
      </c>
      <c r="G715" s="1">
        <f t="shared" si="9"/>
        <v>150.49999999999997</v>
      </c>
      <c r="I715" s="405"/>
      <c r="K715" s="13"/>
    </row>
    <row r="716" spans="1:11">
      <c r="A716" s="30">
        <v>45355</v>
      </c>
      <c r="B716" s="405">
        <v>28380</v>
      </c>
      <c r="C716" s="405" t="s">
        <v>12</v>
      </c>
      <c r="D716" t="s">
        <v>15</v>
      </c>
      <c r="F716" s="217">
        <v>60</v>
      </c>
      <c r="G716" s="1">
        <f t="shared" si="9"/>
        <v>90.499999999999972</v>
      </c>
      <c r="I716" s="404"/>
      <c r="K716" s="44"/>
    </row>
    <row r="717" spans="1:11">
      <c r="A717" s="30">
        <v>45355</v>
      </c>
      <c r="B717" s="405">
        <v>28380</v>
      </c>
      <c r="C717" s="405" t="s">
        <v>12</v>
      </c>
      <c r="D717" t="s">
        <v>16</v>
      </c>
      <c r="F717" s="217">
        <v>5</v>
      </c>
      <c r="G717" s="1">
        <f t="shared" si="9"/>
        <v>85.499999999999972</v>
      </c>
      <c r="I717" s="405"/>
      <c r="K717" s="44"/>
    </row>
    <row r="718" spans="1:11">
      <c r="A718" s="30">
        <v>45356</v>
      </c>
      <c r="B718" s="405">
        <v>28417</v>
      </c>
      <c r="C718" s="405" t="s">
        <v>12</v>
      </c>
      <c r="D718" t="s">
        <v>13</v>
      </c>
      <c r="F718" s="44">
        <v>76.7</v>
      </c>
      <c r="G718" s="1">
        <f t="shared" si="9"/>
        <v>8.7999999999999687</v>
      </c>
      <c r="I718" s="405"/>
      <c r="K718" s="44"/>
    </row>
    <row r="719" spans="1:11">
      <c r="A719" s="30">
        <v>45356</v>
      </c>
      <c r="B719" s="405">
        <v>28417</v>
      </c>
      <c r="C719" s="405" t="s">
        <v>12</v>
      </c>
      <c r="D719" t="s">
        <v>14</v>
      </c>
      <c r="F719" s="44">
        <v>8.8000000000000007</v>
      </c>
      <c r="G719" s="1">
        <f t="shared" si="9"/>
        <v>-3.1974423109204508E-14</v>
      </c>
      <c r="I719" s="405"/>
      <c r="K719" s="44"/>
    </row>
    <row r="720" spans="1:11">
      <c r="A720" s="32">
        <v>45351</v>
      </c>
      <c r="B720" s="404" t="s">
        <v>11</v>
      </c>
      <c r="C720" s="404" t="s">
        <v>19</v>
      </c>
      <c r="D720" t="s">
        <v>13</v>
      </c>
      <c r="E720" s="29">
        <v>79.400000000000006</v>
      </c>
      <c r="F720" s="217"/>
      <c r="G720" s="1">
        <f t="shared" si="9"/>
        <v>79.399999999999977</v>
      </c>
      <c r="K720" s="13"/>
    </row>
    <row r="721" spans="1:12">
      <c r="B721" s="405"/>
      <c r="C721" s="405"/>
      <c r="D721" t="s">
        <v>14</v>
      </c>
      <c r="E721" s="29">
        <v>5</v>
      </c>
      <c r="F721" s="217"/>
      <c r="G721" s="1">
        <f t="shared" si="9"/>
        <v>84.399999999999977</v>
      </c>
    </row>
    <row r="722" spans="1:12">
      <c r="B722" s="405"/>
      <c r="C722" s="405"/>
      <c r="D722" t="s">
        <v>15</v>
      </c>
      <c r="E722" s="29">
        <v>58</v>
      </c>
      <c r="F722" s="217"/>
      <c r="G722" s="1">
        <f t="shared" si="9"/>
        <v>142.39999999999998</v>
      </c>
    </row>
    <row r="723" spans="1:12">
      <c r="B723" s="405"/>
      <c r="C723" s="405"/>
      <c r="D723" t="s">
        <v>16</v>
      </c>
      <c r="E723" s="29">
        <v>5</v>
      </c>
      <c r="F723" s="217"/>
      <c r="G723" s="1">
        <f t="shared" si="9"/>
        <v>147.39999999999998</v>
      </c>
    </row>
    <row r="724" spans="1:12">
      <c r="A724" s="30">
        <v>45355</v>
      </c>
      <c r="B724" s="405">
        <v>28380</v>
      </c>
      <c r="C724" s="405" t="s">
        <v>19</v>
      </c>
      <c r="D724" t="s">
        <v>15</v>
      </c>
      <c r="F724" s="217">
        <v>58</v>
      </c>
      <c r="G724" s="1">
        <f t="shared" si="9"/>
        <v>89.399999999999977</v>
      </c>
      <c r="J724" s="404"/>
      <c r="L724" s="29"/>
    </row>
    <row r="725" spans="1:12">
      <c r="A725" s="30">
        <v>45355</v>
      </c>
      <c r="B725" s="405">
        <v>28380</v>
      </c>
      <c r="C725" s="405" t="s">
        <v>19</v>
      </c>
      <c r="D725" t="s">
        <v>16</v>
      </c>
      <c r="F725" s="217">
        <v>5</v>
      </c>
      <c r="G725" s="1">
        <f t="shared" si="9"/>
        <v>84.399999999999977</v>
      </c>
      <c r="J725" s="405"/>
      <c r="L725" s="29"/>
    </row>
    <row r="726" spans="1:12">
      <c r="A726" s="30">
        <v>45373</v>
      </c>
      <c r="B726" s="405">
        <v>28575</v>
      </c>
      <c r="C726" s="405" t="s">
        <v>19</v>
      </c>
      <c r="D726" t="s">
        <v>13</v>
      </c>
      <c r="F726" s="217">
        <v>79.400000000000006</v>
      </c>
      <c r="G726" s="1">
        <f t="shared" si="9"/>
        <v>4.9999999999999716</v>
      </c>
      <c r="J726" s="405"/>
      <c r="L726" s="29"/>
    </row>
    <row r="727" spans="1:12">
      <c r="A727" s="30">
        <v>45373</v>
      </c>
      <c r="B727" s="405">
        <v>28575</v>
      </c>
      <c r="C727" s="405" t="s">
        <v>19</v>
      </c>
      <c r="D727" t="s">
        <v>14</v>
      </c>
      <c r="F727" s="217">
        <v>5</v>
      </c>
      <c r="G727" s="1">
        <f t="shared" si="9"/>
        <v>-2.8421709430404007E-14</v>
      </c>
      <c r="J727" s="405"/>
      <c r="L727" s="29"/>
    </row>
    <row r="728" spans="1:12">
      <c r="A728" s="32">
        <v>45382</v>
      </c>
      <c r="B728" s="404" t="s">
        <v>11</v>
      </c>
      <c r="C728" s="404" t="s">
        <v>20</v>
      </c>
      <c r="D728" t="s">
        <v>13</v>
      </c>
      <c r="E728" s="29">
        <v>76.900000000000006</v>
      </c>
      <c r="F728" s="217"/>
      <c r="G728" s="1">
        <f t="shared" si="9"/>
        <v>76.899999999999977</v>
      </c>
    </row>
    <row r="729" spans="1:12">
      <c r="B729" s="405"/>
      <c r="C729" s="405"/>
      <c r="D729" t="s">
        <v>14</v>
      </c>
      <c r="E729" s="29">
        <v>5</v>
      </c>
      <c r="F729" s="217"/>
      <c r="G729" s="1">
        <f t="shared" si="9"/>
        <v>81.899999999999977</v>
      </c>
    </row>
    <row r="730" spans="1:12">
      <c r="B730" s="405"/>
      <c r="C730" s="405"/>
      <c r="D730" t="s">
        <v>15</v>
      </c>
      <c r="E730" s="29">
        <v>60</v>
      </c>
      <c r="F730" s="217"/>
      <c r="G730" s="1">
        <f t="shared" si="9"/>
        <v>141.89999999999998</v>
      </c>
    </row>
    <row r="731" spans="1:12">
      <c r="B731" s="405"/>
      <c r="C731" s="405"/>
      <c r="D731" t="s">
        <v>16</v>
      </c>
      <c r="E731" s="29">
        <v>5</v>
      </c>
      <c r="F731" s="217"/>
      <c r="G731" s="1">
        <f t="shared" si="9"/>
        <v>146.89999999999998</v>
      </c>
    </row>
    <row r="732" spans="1:12">
      <c r="B732" s="405"/>
      <c r="C732" s="405"/>
      <c r="D732" t="s">
        <v>186</v>
      </c>
      <c r="F732" s="217"/>
      <c r="G732" s="1">
        <f t="shared" si="9"/>
        <v>146.89999999999998</v>
      </c>
      <c r="H732" s="29"/>
    </row>
    <row r="733" spans="1:12">
      <c r="A733" s="30">
        <v>45355</v>
      </c>
      <c r="B733" s="405">
        <v>28380</v>
      </c>
      <c r="C733" s="405" t="s">
        <v>20</v>
      </c>
      <c r="D733" t="s">
        <v>15</v>
      </c>
      <c r="F733" s="217">
        <v>60</v>
      </c>
      <c r="G733" s="1">
        <f t="shared" si="9"/>
        <v>86.899999999999977</v>
      </c>
    </row>
    <row r="734" spans="1:12">
      <c r="A734" s="30">
        <v>45355</v>
      </c>
      <c r="B734" s="405">
        <v>28380</v>
      </c>
      <c r="C734" s="405" t="s">
        <v>20</v>
      </c>
      <c r="D734" t="s">
        <v>16</v>
      </c>
      <c r="F734" s="217">
        <v>5</v>
      </c>
      <c r="G734" s="1">
        <f t="shared" si="9"/>
        <v>81.899999999999977</v>
      </c>
      <c r="I734" s="404"/>
      <c r="K734" s="29"/>
    </row>
    <row r="735" spans="1:12">
      <c r="A735" s="30">
        <v>45481</v>
      </c>
      <c r="B735" s="405">
        <v>29180</v>
      </c>
      <c r="C735" s="405" t="s">
        <v>20</v>
      </c>
      <c r="D735" t="s">
        <v>13</v>
      </c>
      <c r="F735" s="29">
        <v>76.900000000000006</v>
      </c>
      <c r="G735" s="1">
        <f t="shared" si="9"/>
        <v>4.9999999999999716</v>
      </c>
      <c r="I735" s="404"/>
      <c r="K735" s="29"/>
    </row>
    <row r="736" spans="1:12">
      <c r="A736" s="30">
        <v>45481</v>
      </c>
      <c r="B736" s="405">
        <v>29180</v>
      </c>
      <c r="C736" s="405" t="s">
        <v>20</v>
      </c>
      <c r="D736" t="s">
        <v>14</v>
      </c>
      <c r="F736" s="29">
        <v>5</v>
      </c>
      <c r="G736" s="1">
        <f t="shared" si="9"/>
        <v>-2.8421709430404007E-14</v>
      </c>
      <c r="I736" s="404"/>
      <c r="K736" s="29"/>
    </row>
    <row r="737" spans="1:11">
      <c r="A737" s="32">
        <v>45412</v>
      </c>
      <c r="B737" s="404" t="s">
        <v>11</v>
      </c>
      <c r="C737" s="404" t="s">
        <v>21</v>
      </c>
      <c r="D737" t="s">
        <v>13</v>
      </c>
      <c r="E737" s="29">
        <v>76.400000000000006</v>
      </c>
      <c r="F737" s="217"/>
      <c r="G737" s="1">
        <f t="shared" si="9"/>
        <v>76.399999999999977</v>
      </c>
      <c r="I737" s="405"/>
      <c r="K737" s="29"/>
    </row>
    <row r="738" spans="1:11">
      <c r="B738" s="405"/>
      <c r="C738" s="405"/>
      <c r="D738" t="s">
        <v>14</v>
      </c>
      <c r="E738" s="29">
        <v>5</v>
      </c>
      <c r="F738" s="217"/>
      <c r="G738" s="1">
        <f t="shared" si="9"/>
        <v>81.399999999999977</v>
      </c>
      <c r="I738" s="404"/>
      <c r="K738" s="29"/>
    </row>
    <row r="739" spans="1:11">
      <c r="B739" s="405"/>
      <c r="C739" s="405"/>
      <c r="D739" t="s">
        <v>15</v>
      </c>
      <c r="E739" s="29">
        <v>60</v>
      </c>
      <c r="F739" s="217"/>
      <c r="G739" s="1">
        <f t="shared" si="9"/>
        <v>141.39999999999998</v>
      </c>
      <c r="I739" s="405"/>
      <c r="K739" s="29"/>
    </row>
    <row r="740" spans="1:11">
      <c r="B740" s="405"/>
      <c r="C740" s="405"/>
      <c r="D740" t="s">
        <v>16</v>
      </c>
      <c r="E740" s="29">
        <v>5</v>
      </c>
      <c r="F740" s="217"/>
      <c r="G740" s="1">
        <f t="shared" si="9"/>
        <v>146.39999999999998</v>
      </c>
      <c r="I740" s="404"/>
      <c r="K740" s="38"/>
    </row>
    <row r="741" spans="1:11">
      <c r="A741" s="30">
        <v>45355</v>
      </c>
      <c r="B741" s="405">
        <v>28380</v>
      </c>
      <c r="C741" s="405" t="s">
        <v>21</v>
      </c>
      <c r="D741" t="s">
        <v>15</v>
      </c>
      <c r="F741" s="217">
        <v>60</v>
      </c>
      <c r="G741" s="1">
        <f t="shared" si="9"/>
        <v>86.399999999999977</v>
      </c>
      <c r="I741" s="405"/>
      <c r="K741" s="38"/>
    </row>
    <row r="742" spans="1:11">
      <c r="A742" s="30">
        <v>45355</v>
      </c>
      <c r="B742" s="405">
        <v>28380</v>
      </c>
      <c r="C742" s="405" t="s">
        <v>21</v>
      </c>
      <c r="D742" t="s">
        <v>16</v>
      </c>
      <c r="F742" s="217">
        <v>5</v>
      </c>
      <c r="G742" s="1">
        <f t="shared" si="9"/>
        <v>81.399999999999977</v>
      </c>
      <c r="K742" s="29"/>
    </row>
    <row r="743" spans="1:11">
      <c r="A743" s="30">
        <v>45481</v>
      </c>
      <c r="B743" s="405">
        <v>29180</v>
      </c>
      <c r="C743" s="405" t="s">
        <v>21</v>
      </c>
      <c r="D743" t="s">
        <v>13</v>
      </c>
      <c r="F743" s="29">
        <v>76.400000000000006</v>
      </c>
      <c r="G743" s="1">
        <f t="shared" si="9"/>
        <v>4.9999999999999716</v>
      </c>
      <c r="K743" s="29"/>
    </row>
    <row r="744" spans="1:11">
      <c r="A744" s="30">
        <v>45481</v>
      </c>
      <c r="B744" s="405">
        <v>29180</v>
      </c>
      <c r="C744" s="405" t="s">
        <v>21</v>
      </c>
      <c r="D744" t="s">
        <v>14</v>
      </c>
      <c r="F744" s="29">
        <v>5</v>
      </c>
      <c r="G744" s="1">
        <f t="shared" si="9"/>
        <v>-2.8421709430404007E-14</v>
      </c>
      <c r="K744" s="217"/>
    </row>
    <row r="745" spans="1:11">
      <c r="A745" s="32">
        <v>45443</v>
      </c>
      <c r="B745" s="404" t="s">
        <v>11</v>
      </c>
      <c r="C745" s="404" t="s">
        <v>22</v>
      </c>
      <c r="D745" t="s">
        <v>13</v>
      </c>
      <c r="E745" s="38">
        <v>69.599999999999994</v>
      </c>
      <c r="G745" s="1">
        <f t="shared" si="9"/>
        <v>69.599999999999966</v>
      </c>
      <c r="K745" s="217"/>
    </row>
    <row r="746" spans="1:11">
      <c r="B746" s="405"/>
      <c r="C746" s="405"/>
      <c r="D746" t="s">
        <v>14</v>
      </c>
      <c r="E746" s="38">
        <v>5</v>
      </c>
      <c r="G746" s="1">
        <f t="shared" si="9"/>
        <v>74.599999999999966</v>
      </c>
      <c r="I746" s="404"/>
      <c r="K746" s="217"/>
    </row>
    <row r="747" spans="1:11">
      <c r="B747" s="405"/>
      <c r="C747" s="405"/>
      <c r="D747" t="s">
        <v>15</v>
      </c>
      <c r="E747" s="217">
        <v>60</v>
      </c>
      <c r="G747" s="1">
        <f t="shared" si="9"/>
        <v>134.59999999999997</v>
      </c>
      <c r="K747" s="217"/>
    </row>
    <row r="748" spans="1:11">
      <c r="B748" s="405"/>
      <c r="C748" s="405"/>
      <c r="D748" t="s">
        <v>16</v>
      </c>
      <c r="E748" s="217">
        <v>5</v>
      </c>
      <c r="G748" s="1">
        <f t="shared" si="9"/>
        <v>139.59999999999997</v>
      </c>
      <c r="K748" s="29"/>
    </row>
    <row r="749" spans="1:11">
      <c r="A749" s="30">
        <v>45481</v>
      </c>
      <c r="B749" s="405">
        <v>29180</v>
      </c>
      <c r="C749" s="405" t="s">
        <v>22</v>
      </c>
      <c r="D749" t="s">
        <v>13</v>
      </c>
      <c r="E749" s="217"/>
      <c r="F749" s="38">
        <v>69.599999999999994</v>
      </c>
      <c r="G749" s="1">
        <f t="shared" si="9"/>
        <v>69.999999999999972</v>
      </c>
    </row>
    <row r="750" spans="1:11">
      <c r="A750" s="30">
        <v>45481</v>
      </c>
      <c r="B750" s="405">
        <v>29180</v>
      </c>
      <c r="C750" s="405" t="s">
        <v>22</v>
      </c>
      <c r="D750" t="s">
        <v>14</v>
      </c>
      <c r="E750" s="217"/>
      <c r="F750" s="38">
        <v>5</v>
      </c>
      <c r="G750" s="1">
        <f t="shared" si="9"/>
        <v>64.999999999999972</v>
      </c>
    </row>
    <row r="751" spans="1:11">
      <c r="A751" s="30">
        <v>45483</v>
      </c>
      <c r="B751" s="405">
        <v>29300</v>
      </c>
      <c r="C751" s="405" t="s">
        <v>22</v>
      </c>
      <c r="D751" t="s">
        <v>15</v>
      </c>
      <c r="F751" s="217">
        <v>60</v>
      </c>
      <c r="G751" s="1">
        <f t="shared" si="9"/>
        <v>4.9999999999999716</v>
      </c>
    </row>
    <row r="752" spans="1:11">
      <c r="A752" s="30">
        <v>45483</v>
      </c>
      <c r="B752" s="405">
        <v>29300</v>
      </c>
      <c r="C752" s="405" t="s">
        <v>22</v>
      </c>
      <c r="D752" t="s">
        <v>16</v>
      </c>
      <c r="F752" s="217">
        <v>5</v>
      </c>
      <c r="G752" s="1">
        <f t="shared" si="9"/>
        <v>-2.8421709430404007E-14</v>
      </c>
    </row>
    <row r="753" spans="1:12">
      <c r="A753" s="32">
        <v>45473</v>
      </c>
      <c r="B753" s="404" t="s">
        <v>11</v>
      </c>
      <c r="C753" s="404" t="s">
        <v>23</v>
      </c>
      <c r="D753" t="s">
        <v>13</v>
      </c>
      <c r="E753" s="38">
        <v>67.5</v>
      </c>
      <c r="G753" s="1">
        <f t="shared" si="9"/>
        <v>67.499999999999972</v>
      </c>
    </row>
    <row r="754" spans="1:12">
      <c r="B754" s="405"/>
      <c r="C754" s="405"/>
      <c r="D754" t="s">
        <v>14</v>
      </c>
      <c r="E754" s="38">
        <v>7</v>
      </c>
      <c r="G754" s="1">
        <f t="shared" si="9"/>
        <v>74.499999999999972</v>
      </c>
    </row>
    <row r="755" spans="1:12">
      <c r="B755" s="405"/>
      <c r="C755" s="405"/>
      <c r="D755" t="s">
        <v>15</v>
      </c>
      <c r="E755" s="217">
        <v>60</v>
      </c>
      <c r="G755" s="1">
        <f t="shared" si="9"/>
        <v>134.49999999999997</v>
      </c>
    </row>
    <row r="756" spans="1:12">
      <c r="B756" s="405"/>
      <c r="C756" s="405"/>
      <c r="D756" t="s">
        <v>16</v>
      </c>
      <c r="E756" s="217">
        <v>5</v>
      </c>
      <c r="G756" s="1">
        <f t="shared" si="9"/>
        <v>139.49999999999997</v>
      </c>
      <c r="I756" s="404"/>
      <c r="L756" s="38"/>
    </row>
    <row r="757" spans="1:12">
      <c r="A757" s="30">
        <v>45483</v>
      </c>
      <c r="B757" s="405">
        <v>29300</v>
      </c>
      <c r="C757" s="405" t="s">
        <v>23</v>
      </c>
      <c r="D757" t="s">
        <v>15</v>
      </c>
      <c r="F757" s="217">
        <v>60</v>
      </c>
      <c r="G757" s="1">
        <f t="shared" si="9"/>
        <v>79.499999999999972</v>
      </c>
      <c r="I757" s="405"/>
      <c r="L757" s="38"/>
    </row>
    <row r="758" spans="1:12">
      <c r="A758" s="30">
        <v>45483</v>
      </c>
      <c r="B758" s="405">
        <v>29300</v>
      </c>
      <c r="C758" s="405" t="s">
        <v>23</v>
      </c>
      <c r="D758" t="s">
        <v>16</v>
      </c>
      <c r="F758" s="217">
        <v>5</v>
      </c>
      <c r="G758" s="1">
        <f t="shared" si="9"/>
        <v>74.499999999999972</v>
      </c>
      <c r="I758" s="404"/>
      <c r="L758" s="38"/>
    </row>
    <row r="759" spans="1:12">
      <c r="A759" s="30">
        <v>45587</v>
      </c>
      <c r="B759" s="405">
        <v>29874</v>
      </c>
      <c r="C759" s="405" t="s">
        <v>23</v>
      </c>
      <c r="D759" t="s">
        <v>13</v>
      </c>
      <c r="F759" s="38">
        <v>67.5</v>
      </c>
      <c r="G759" s="1">
        <f t="shared" si="9"/>
        <v>6.9999999999999716</v>
      </c>
      <c r="I759" s="404"/>
      <c r="L759" s="38"/>
    </row>
    <row r="760" spans="1:12">
      <c r="A760" s="30">
        <v>45587</v>
      </c>
      <c r="B760" s="405">
        <v>29874</v>
      </c>
      <c r="C760" s="405" t="s">
        <v>23</v>
      </c>
      <c r="D760" t="s">
        <v>14</v>
      </c>
      <c r="F760" s="38">
        <v>7</v>
      </c>
      <c r="G760" s="1">
        <f t="shared" si="9"/>
        <v>-2.8421709430404007E-14</v>
      </c>
      <c r="I760" s="404"/>
      <c r="L760" s="38"/>
    </row>
    <row r="761" spans="1:12">
      <c r="A761" s="32">
        <v>45504</v>
      </c>
      <c r="B761" s="404" t="s">
        <v>11</v>
      </c>
      <c r="C761" s="404" t="s">
        <v>24</v>
      </c>
      <c r="D761" t="s">
        <v>13</v>
      </c>
      <c r="E761" s="38">
        <v>66.3</v>
      </c>
      <c r="G761" s="1">
        <f t="shared" ref="G761:G827" si="10">+G760+E761-F761</f>
        <v>66.299999999999969</v>
      </c>
      <c r="I761" s="405"/>
      <c r="L761" s="38"/>
    </row>
    <row r="762" spans="1:12">
      <c r="B762" s="405"/>
      <c r="C762" s="405"/>
      <c r="D762" t="s">
        <v>14</v>
      </c>
      <c r="E762" s="38">
        <v>7</v>
      </c>
      <c r="G762" s="1">
        <f t="shared" si="10"/>
        <v>73.299999999999969</v>
      </c>
      <c r="I762" s="405"/>
      <c r="K762" s="217"/>
    </row>
    <row r="763" spans="1:12">
      <c r="B763" s="405"/>
      <c r="C763" s="405"/>
      <c r="D763" t="s">
        <v>15</v>
      </c>
      <c r="E763" s="217">
        <v>60</v>
      </c>
      <c r="G763" s="1">
        <f t="shared" si="10"/>
        <v>133.29999999999995</v>
      </c>
      <c r="I763" s="405"/>
      <c r="K763" s="217"/>
    </row>
    <row r="764" spans="1:12">
      <c r="B764" s="405"/>
      <c r="C764" s="405"/>
      <c r="D764" t="s">
        <v>16</v>
      </c>
      <c r="E764" s="217">
        <v>5</v>
      </c>
      <c r="G764" s="1">
        <f t="shared" si="10"/>
        <v>138.29999999999995</v>
      </c>
      <c r="I764" s="404"/>
      <c r="L764" s="217"/>
    </row>
    <row r="765" spans="1:12">
      <c r="B765" s="405"/>
      <c r="C765" s="405"/>
      <c r="D765" s="56" t="s">
        <v>97</v>
      </c>
      <c r="E765" s="56">
        <v>250</v>
      </c>
      <c r="F765" s="217"/>
      <c r="G765" s="1">
        <f t="shared" si="10"/>
        <v>388.29999999999995</v>
      </c>
      <c r="I765" s="405"/>
      <c r="L765" s="217"/>
    </row>
    <row r="766" spans="1:12">
      <c r="A766" s="30">
        <v>45493</v>
      </c>
      <c r="B766" s="405">
        <v>29375</v>
      </c>
      <c r="C766" s="405" t="s">
        <v>24</v>
      </c>
      <c r="D766" t="s">
        <v>97</v>
      </c>
      <c r="E766" s="217"/>
      <c r="F766" s="217">
        <v>250</v>
      </c>
      <c r="G766" s="1">
        <f t="shared" si="10"/>
        <v>138.29999999999995</v>
      </c>
    </row>
    <row r="767" spans="1:12">
      <c r="A767" s="30">
        <v>45587</v>
      </c>
      <c r="B767" s="405">
        <v>29874</v>
      </c>
      <c r="C767" s="405" t="s">
        <v>24</v>
      </c>
      <c r="D767" t="s">
        <v>13</v>
      </c>
      <c r="E767" s="217"/>
      <c r="F767" s="38">
        <v>66.3</v>
      </c>
      <c r="G767" s="1">
        <f t="shared" si="10"/>
        <v>71.999999999999957</v>
      </c>
    </row>
    <row r="768" spans="1:12">
      <c r="A768" s="30">
        <v>45587</v>
      </c>
      <c r="B768" s="405">
        <v>29874</v>
      </c>
      <c r="C768" s="405" t="s">
        <v>24</v>
      </c>
      <c r="D768" t="s">
        <v>14</v>
      </c>
      <c r="E768" s="217"/>
      <c r="F768" s="38">
        <v>7</v>
      </c>
      <c r="G768" s="1">
        <f t="shared" si="10"/>
        <v>64.999999999999957</v>
      </c>
    </row>
    <row r="769" spans="1:12">
      <c r="A769" s="30">
        <v>45733</v>
      </c>
      <c r="B769" s="405">
        <v>30639</v>
      </c>
      <c r="C769" s="405" t="s">
        <v>24</v>
      </c>
      <c r="D769" t="s">
        <v>15</v>
      </c>
      <c r="F769" s="217">
        <v>60</v>
      </c>
      <c r="G769" s="1">
        <f t="shared" si="10"/>
        <v>4.9999999999999574</v>
      </c>
    </row>
    <row r="770" spans="1:12">
      <c r="A770" s="30">
        <v>45733</v>
      </c>
      <c r="B770" s="405">
        <v>30639</v>
      </c>
      <c r="C770" s="405" t="s">
        <v>24</v>
      </c>
      <c r="D770" t="s">
        <v>16</v>
      </c>
      <c r="F770" s="217">
        <v>5</v>
      </c>
      <c r="G770" s="1">
        <f t="shared" si="10"/>
        <v>-4.2632564145606011E-14</v>
      </c>
    </row>
    <row r="771" spans="1:12">
      <c r="A771" s="32">
        <v>45535</v>
      </c>
      <c r="B771" s="404" t="s">
        <v>11</v>
      </c>
      <c r="C771" s="404" t="s">
        <v>25</v>
      </c>
      <c r="D771" t="s">
        <v>13</v>
      </c>
      <c r="E771" s="217">
        <v>66.5</v>
      </c>
      <c r="G771" s="1">
        <f t="shared" si="10"/>
        <v>66.499999999999957</v>
      </c>
      <c r="I771" s="405"/>
      <c r="K771" s="217"/>
    </row>
    <row r="772" spans="1:12">
      <c r="B772" s="405"/>
      <c r="C772" s="405"/>
      <c r="D772" t="s">
        <v>14</v>
      </c>
      <c r="E772" s="217">
        <v>7</v>
      </c>
      <c r="G772" s="1">
        <f t="shared" si="10"/>
        <v>73.499999999999957</v>
      </c>
      <c r="I772" s="404"/>
      <c r="L772" s="217"/>
    </row>
    <row r="773" spans="1:12">
      <c r="B773" s="405"/>
      <c r="C773" s="405"/>
      <c r="D773" t="s">
        <v>15</v>
      </c>
      <c r="E773" s="217">
        <v>60</v>
      </c>
      <c r="G773" s="1">
        <f t="shared" si="10"/>
        <v>133.49999999999994</v>
      </c>
      <c r="I773" s="405"/>
      <c r="L773" s="217"/>
    </row>
    <row r="774" spans="1:12">
      <c r="B774" s="405"/>
      <c r="C774" s="405"/>
      <c r="D774" t="s">
        <v>16</v>
      </c>
      <c r="E774" s="217">
        <v>5</v>
      </c>
      <c r="G774" s="1">
        <f t="shared" si="10"/>
        <v>138.49999999999994</v>
      </c>
      <c r="I774" s="405"/>
      <c r="K774" s="217"/>
    </row>
    <row r="775" spans="1:12">
      <c r="A775" s="30">
        <v>45587</v>
      </c>
      <c r="B775" s="405">
        <v>29874</v>
      </c>
      <c r="C775" s="405" t="s">
        <v>25</v>
      </c>
      <c r="D775" t="s">
        <v>13</v>
      </c>
      <c r="E775" s="217"/>
      <c r="F775" s="217">
        <v>66.5</v>
      </c>
      <c r="G775" s="1">
        <f t="shared" si="10"/>
        <v>71.999999999999943</v>
      </c>
      <c r="I775" s="405"/>
      <c r="K775" s="217"/>
    </row>
    <row r="776" spans="1:12">
      <c r="A776" s="30">
        <v>45587</v>
      </c>
      <c r="B776" s="405">
        <v>29874</v>
      </c>
      <c r="C776" s="405" t="s">
        <v>25</v>
      </c>
      <c r="D776" t="s">
        <v>14</v>
      </c>
      <c r="E776" s="217"/>
      <c r="F776" s="217">
        <v>7</v>
      </c>
      <c r="G776" s="1">
        <f t="shared" si="10"/>
        <v>64.999999999999943</v>
      </c>
      <c r="I776" s="405"/>
      <c r="K776" s="217"/>
    </row>
    <row r="777" spans="1:12">
      <c r="A777" s="30">
        <v>45733</v>
      </c>
      <c r="B777" s="405">
        <v>30639</v>
      </c>
      <c r="C777" s="405" t="s">
        <v>25</v>
      </c>
      <c r="D777" t="s">
        <v>15</v>
      </c>
      <c r="F777" s="217">
        <v>60</v>
      </c>
      <c r="G777" s="1">
        <f t="shared" si="10"/>
        <v>4.9999999999999432</v>
      </c>
      <c r="I777" s="405"/>
      <c r="K777" s="217"/>
    </row>
    <row r="778" spans="1:12">
      <c r="A778" s="30">
        <v>45733</v>
      </c>
      <c r="B778" s="405">
        <v>30639</v>
      </c>
      <c r="C778" s="405" t="s">
        <v>25</v>
      </c>
      <c r="D778" t="s">
        <v>16</v>
      </c>
      <c r="F778" s="217">
        <v>5</v>
      </c>
      <c r="G778" s="1">
        <f t="shared" si="10"/>
        <v>-5.6843418860808015E-14</v>
      </c>
      <c r="I778" s="405"/>
      <c r="K778" s="217"/>
    </row>
    <row r="779" spans="1:12">
      <c r="A779" s="68">
        <v>45565</v>
      </c>
      <c r="B779" s="404" t="s">
        <v>11</v>
      </c>
      <c r="C779" s="404" t="s">
        <v>41</v>
      </c>
      <c r="D779" t="s">
        <v>13</v>
      </c>
      <c r="E779" s="217">
        <v>66.900000000000006</v>
      </c>
      <c r="G779" s="1">
        <f t="shared" si="10"/>
        <v>66.899999999999949</v>
      </c>
      <c r="I779" s="405"/>
      <c r="K779" s="217"/>
    </row>
    <row r="780" spans="1:12">
      <c r="A780" s="46"/>
      <c r="B780" s="405"/>
      <c r="C780" s="405"/>
      <c r="D780" t="s">
        <v>14</v>
      </c>
      <c r="E780" s="217">
        <v>5</v>
      </c>
      <c r="G780" s="1">
        <f t="shared" si="10"/>
        <v>71.899999999999949</v>
      </c>
      <c r="K780" s="13"/>
      <c r="L780" s="13"/>
    </row>
    <row r="781" spans="1:12">
      <c r="A781" s="46"/>
      <c r="B781" s="405"/>
      <c r="C781" s="405"/>
      <c r="D781" t="s">
        <v>15</v>
      </c>
      <c r="E781" s="217">
        <v>60</v>
      </c>
      <c r="G781" s="1">
        <f t="shared" si="10"/>
        <v>131.89999999999995</v>
      </c>
      <c r="K781" s="13"/>
    </row>
    <row r="782" spans="1:12">
      <c r="A782" s="46"/>
      <c r="B782" s="405"/>
      <c r="C782" s="405"/>
      <c r="D782" t="s">
        <v>16</v>
      </c>
      <c r="E782" s="217">
        <v>5</v>
      </c>
      <c r="G782" s="1">
        <f t="shared" si="10"/>
        <v>136.89999999999995</v>
      </c>
    </row>
    <row r="783" spans="1:12">
      <c r="A783" s="30">
        <v>45587</v>
      </c>
      <c r="B783" s="405">
        <v>29874</v>
      </c>
      <c r="C783" s="405" t="s">
        <v>41</v>
      </c>
      <c r="D783" t="s">
        <v>13</v>
      </c>
      <c r="F783" s="217">
        <v>66.900000000000006</v>
      </c>
      <c r="G783" s="1">
        <f t="shared" si="10"/>
        <v>69.999999999999943</v>
      </c>
    </row>
    <row r="784" spans="1:12">
      <c r="A784" s="30">
        <v>45587</v>
      </c>
      <c r="B784" s="405">
        <v>29874</v>
      </c>
      <c r="C784" s="405" t="s">
        <v>41</v>
      </c>
      <c r="D784" t="s">
        <v>14</v>
      </c>
      <c r="F784" s="217">
        <v>5</v>
      </c>
      <c r="G784" s="1">
        <f t="shared" si="10"/>
        <v>64.999999999999943</v>
      </c>
    </row>
    <row r="785" spans="1:12">
      <c r="A785" s="30">
        <v>45733</v>
      </c>
      <c r="B785" s="405">
        <v>30639</v>
      </c>
      <c r="C785" s="405" t="s">
        <v>41</v>
      </c>
      <c r="D785" t="s">
        <v>15</v>
      </c>
      <c r="F785" s="217">
        <v>60</v>
      </c>
      <c r="G785" s="1">
        <f t="shared" si="10"/>
        <v>4.9999999999999432</v>
      </c>
    </row>
    <row r="786" spans="1:12">
      <c r="A786" s="30">
        <v>45733</v>
      </c>
      <c r="B786" s="405">
        <v>30639</v>
      </c>
      <c r="C786" s="405" t="s">
        <v>41</v>
      </c>
      <c r="D786" t="s">
        <v>16</v>
      </c>
      <c r="F786" s="217">
        <v>5</v>
      </c>
      <c r="G786" s="1">
        <f t="shared" si="10"/>
        <v>-5.6843418860808015E-14</v>
      </c>
    </row>
    <row r="787" spans="1:12">
      <c r="A787" s="32">
        <v>45596</v>
      </c>
      <c r="B787" s="404" t="s">
        <v>11</v>
      </c>
      <c r="C787" s="404" t="s">
        <v>27</v>
      </c>
      <c r="D787" t="s">
        <v>13</v>
      </c>
      <c r="E787" s="217">
        <v>56.1</v>
      </c>
      <c r="G787" s="1">
        <f t="shared" si="10"/>
        <v>56.099999999999945</v>
      </c>
      <c r="K787" s="217"/>
    </row>
    <row r="788" spans="1:12">
      <c r="A788" s="46"/>
      <c r="B788" s="405"/>
      <c r="C788" s="405"/>
      <c r="D788" t="s">
        <v>14</v>
      </c>
      <c r="E788" s="217">
        <v>7</v>
      </c>
      <c r="G788" s="1">
        <f t="shared" si="10"/>
        <v>63.099999999999945</v>
      </c>
      <c r="I788" s="404"/>
      <c r="K788" s="217"/>
    </row>
    <row r="789" spans="1:12">
      <c r="A789" s="46"/>
      <c r="B789" s="405"/>
      <c r="C789" s="405"/>
      <c r="D789" t="s">
        <v>15</v>
      </c>
      <c r="E789" s="217">
        <v>60</v>
      </c>
      <c r="G789" s="1">
        <f t="shared" si="10"/>
        <v>123.09999999999994</v>
      </c>
      <c r="I789" s="405"/>
      <c r="K789" s="217"/>
    </row>
    <row r="790" spans="1:12">
      <c r="A790" s="46"/>
      <c r="B790" s="405"/>
      <c r="C790" s="405"/>
      <c r="D790" t="s">
        <v>16</v>
      </c>
      <c r="E790" s="217">
        <v>5</v>
      </c>
      <c r="G790" s="1">
        <f t="shared" si="10"/>
        <v>128.09999999999994</v>
      </c>
      <c r="I790" s="404"/>
      <c r="K790" s="217"/>
    </row>
    <row r="791" spans="1:12">
      <c r="A791" s="30">
        <v>45679</v>
      </c>
      <c r="B791" s="405">
        <v>30333</v>
      </c>
      <c r="C791" s="405" t="s">
        <v>27</v>
      </c>
      <c r="D791" t="s">
        <v>13</v>
      </c>
      <c r="E791" s="217"/>
      <c r="F791" s="1">
        <v>56.1</v>
      </c>
      <c r="G791" s="1">
        <f t="shared" si="10"/>
        <v>71.999999999999943</v>
      </c>
      <c r="I791" s="404"/>
      <c r="K791" s="217"/>
    </row>
    <row r="792" spans="1:12">
      <c r="A792" s="30">
        <v>45679</v>
      </c>
      <c r="B792" s="405">
        <v>30333</v>
      </c>
      <c r="C792" s="405" t="s">
        <v>27</v>
      </c>
      <c r="D792" t="s">
        <v>14</v>
      </c>
      <c r="E792" s="217"/>
      <c r="F792" s="1">
        <v>7</v>
      </c>
      <c r="G792" s="1">
        <f t="shared" si="10"/>
        <v>64.999999999999943</v>
      </c>
      <c r="I792" s="404"/>
      <c r="K792" s="217"/>
    </row>
    <row r="793" spans="1:12">
      <c r="A793" s="30">
        <v>45733</v>
      </c>
      <c r="B793" s="405">
        <v>30639</v>
      </c>
      <c r="C793" s="405" t="s">
        <v>27</v>
      </c>
      <c r="D793" t="s">
        <v>15</v>
      </c>
      <c r="F793" s="217">
        <v>60</v>
      </c>
      <c r="G793" s="1">
        <f t="shared" si="10"/>
        <v>4.9999999999999432</v>
      </c>
      <c r="I793" s="404"/>
      <c r="K793" s="217"/>
    </row>
    <row r="794" spans="1:12">
      <c r="A794" s="30">
        <v>45733</v>
      </c>
      <c r="B794" s="405">
        <v>30639</v>
      </c>
      <c r="C794" s="405" t="s">
        <v>27</v>
      </c>
      <c r="D794" t="s">
        <v>16</v>
      </c>
      <c r="F794" s="217">
        <v>5</v>
      </c>
      <c r="G794" s="1">
        <f t="shared" si="10"/>
        <v>-5.6843418860808015E-14</v>
      </c>
      <c r="I794" s="404"/>
      <c r="K794" s="217"/>
    </row>
    <row r="795" spans="1:12">
      <c r="A795" s="68">
        <v>45626</v>
      </c>
      <c r="B795" s="404" t="s">
        <v>11</v>
      </c>
      <c r="C795" s="404" t="s">
        <v>73</v>
      </c>
      <c r="D795" t="s">
        <v>13</v>
      </c>
      <c r="E795">
        <v>55.5</v>
      </c>
      <c r="G795" s="1">
        <f t="shared" si="10"/>
        <v>55.499999999999943</v>
      </c>
      <c r="K795" s="217"/>
    </row>
    <row r="796" spans="1:12">
      <c r="A796" s="249"/>
      <c r="B796" s="46"/>
      <c r="C796" s="405"/>
      <c r="D796" t="s">
        <v>14</v>
      </c>
      <c r="E796">
        <v>7</v>
      </c>
      <c r="G796" s="1">
        <f t="shared" si="10"/>
        <v>62.499999999999943</v>
      </c>
      <c r="I796" s="404"/>
      <c r="K796" s="217"/>
    </row>
    <row r="797" spans="1:12">
      <c r="A797" s="249"/>
      <c r="B797" s="46"/>
      <c r="C797" s="405"/>
      <c r="D797" t="s">
        <v>15</v>
      </c>
      <c r="E797" s="217">
        <v>60</v>
      </c>
      <c r="G797" s="1">
        <f t="shared" si="10"/>
        <v>122.49999999999994</v>
      </c>
      <c r="I797" s="404"/>
      <c r="K797" s="217"/>
    </row>
    <row r="798" spans="1:12">
      <c r="A798" s="249"/>
      <c r="B798" s="46"/>
      <c r="C798" s="405"/>
      <c r="D798" t="s">
        <v>16</v>
      </c>
      <c r="E798" s="217">
        <v>5</v>
      </c>
      <c r="G798" s="1">
        <f t="shared" si="10"/>
        <v>127.49999999999994</v>
      </c>
      <c r="I798" s="404"/>
      <c r="K798" s="217"/>
      <c r="L798" s="217"/>
    </row>
    <row r="799" spans="1:12">
      <c r="A799" s="30">
        <v>45679</v>
      </c>
      <c r="B799" s="405">
        <v>30333</v>
      </c>
      <c r="C799" s="405" t="s">
        <v>73</v>
      </c>
      <c r="D799" t="s">
        <v>13</v>
      </c>
      <c r="E799" s="217"/>
      <c r="F799" s="1">
        <v>55.5</v>
      </c>
      <c r="G799" s="1">
        <f t="shared" si="10"/>
        <v>71.999999999999943</v>
      </c>
      <c r="I799" s="405"/>
      <c r="K799" s="217"/>
      <c r="L799" s="217"/>
    </row>
    <row r="800" spans="1:12">
      <c r="A800" s="30">
        <v>45679</v>
      </c>
      <c r="B800" s="405">
        <v>30333</v>
      </c>
      <c r="C800" s="405" t="s">
        <v>73</v>
      </c>
      <c r="D800" t="s">
        <v>14</v>
      </c>
      <c r="E800" s="217"/>
      <c r="F800" s="1">
        <v>7</v>
      </c>
      <c r="G800" s="1">
        <f t="shared" si="10"/>
        <v>64.999999999999943</v>
      </c>
      <c r="I800" s="404"/>
      <c r="K800" s="25"/>
      <c r="L800" s="217"/>
    </row>
    <row r="801" spans="1:12">
      <c r="A801" s="30">
        <v>45733</v>
      </c>
      <c r="B801" s="405">
        <v>30639</v>
      </c>
      <c r="C801" s="405" t="s">
        <v>73</v>
      </c>
      <c r="D801" t="s">
        <v>15</v>
      </c>
      <c r="F801" s="217">
        <v>60</v>
      </c>
      <c r="G801" s="1">
        <f t="shared" si="10"/>
        <v>4.9999999999999432</v>
      </c>
      <c r="I801" s="404"/>
      <c r="K801" s="25"/>
      <c r="L801" s="217"/>
    </row>
    <row r="802" spans="1:12">
      <c r="A802" s="30">
        <v>45733</v>
      </c>
      <c r="B802" s="405">
        <v>30639</v>
      </c>
      <c r="C802" s="405" t="s">
        <v>73</v>
      </c>
      <c r="D802" t="s">
        <v>16</v>
      </c>
      <c r="F802" s="217">
        <v>5</v>
      </c>
      <c r="G802" s="1">
        <f t="shared" si="10"/>
        <v>-5.6843418860808015E-14</v>
      </c>
      <c r="I802" s="404"/>
      <c r="K802" s="25"/>
      <c r="L802" s="217"/>
    </row>
    <row r="803" spans="1:12">
      <c r="A803" s="32">
        <v>45657</v>
      </c>
      <c r="B803" s="404" t="s">
        <v>11</v>
      </c>
      <c r="C803" s="404" t="s">
        <v>29</v>
      </c>
      <c r="D803" t="s">
        <v>13</v>
      </c>
      <c r="E803" s="25">
        <v>46.8</v>
      </c>
      <c r="G803" s="1">
        <f t="shared" si="10"/>
        <v>46.79999999999994</v>
      </c>
      <c r="I803" s="405"/>
      <c r="K803" s="25"/>
      <c r="L803" s="217"/>
    </row>
    <row r="804" spans="1:12">
      <c r="B804" s="405"/>
      <c r="C804" s="405"/>
      <c r="D804" t="s">
        <v>14</v>
      </c>
      <c r="E804" s="25">
        <v>3</v>
      </c>
      <c r="G804" s="1">
        <f t="shared" si="10"/>
        <v>49.79999999999994</v>
      </c>
      <c r="I804" s="404"/>
      <c r="K804" s="217"/>
    </row>
    <row r="805" spans="1:12">
      <c r="B805" s="405"/>
      <c r="C805" s="405"/>
      <c r="D805" t="s">
        <v>15</v>
      </c>
      <c r="E805" s="25">
        <v>60</v>
      </c>
      <c r="G805" s="1">
        <f t="shared" si="10"/>
        <v>109.79999999999994</v>
      </c>
      <c r="I805" s="405"/>
      <c r="K805" s="217"/>
    </row>
    <row r="806" spans="1:12">
      <c r="B806" s="405"/>
      <c r="C806" s="405"/>
      <c r="D806" t="s">
        <v>16</v>
      </c>
      <c r="E806" s="25">
        <v>5</v>
      </c>
      <c r="G806" s="1">
        <f t="shared" si="10"/>
        <v>114.79999999999994</v>
      </c>
      <c r="K806" s="29"/>
    </row>
    <row r="807" spans="1:12">
      <c r="A807" s="30">
        <v>45679</v>
      </c>
      <c r="B807" s="405">
        <v>30333</v>
      </c>
      <c r="C807" s="405" t="s">
        <v>29</v>
      </c>
      <c r="D807" t="s">
        <v>13</v>
      </c>
      <c r="F807" s="1">
        <v>46.8</v>
      </c>
      <c r="G807" s="1">
        <f t="shared" si="10"/>
        <v>67.999999999999943</v>
      </c>
      <c r="I807" s="405"/>
    </row>
    <row r="808" spans="1:12">
      <c r="A808" s="30">
        <v>45679</v>
      </c>
      <c r="B808" s="405">
        <v>30333</v>
      </c>
      <c r="C808" s="405" t="s">
        <v>29</v>
      </c>
      <c r="D808" t="s">
        <v>14</v>
      </c>
      <c r="F808" s="1">
        <v>3</v>
      </c>
      <c r="G808" s="1">
        <f t="shared" si="10"/>
        <v>64.999999999999943</v>
      </c>
      <c r="K808" s="29"/>
    </row>
    <row r="809" spans="1:12">
      <c r="A809" s="30">
        <v>45733</v>
      </c>
      <c r="B809" s="405">
        <v>30639</v>
      </c>
      <c r="C809" s="405" t="s">
        <v>29</v>
      </c>
      <c r="D809" t="s">
        <v>15</v>
      </c>
      <c r="F809" s="217">
        <v>60</v>
      </c>
      <c r="G809" s="1">
        <f t="shared" si="10"/>
        <v>4.9999999999999432</v>
      </c>
      <c r="K809" s="29"/>
    </row>
    <row r="810" spans="1:12">
      <c r="A810" s="30">
        <v>45733</v>
      </c>
      <c r="B810" s="405">
        <v>30639</v>
      </c>
      <c r="C810" s="405" t="s">
        <v>29</v>
      </c>
      <c r="D810" t="s">
        <v>16</v>
      </c>
      <c r="F810" s="217">
        <v>5</v>
      </c>
      <c r="G810" s="1">
        <f t="shared" si="10"/>
        <v>-5.6843418860808015E-14</v>
      </c>
      <c r="K810" s="29"/>
    </row>
    <row r="811" spans="1:12">
      <c r="A811" s="68">
        <v>45688</v>
      </c>
      <c r="B811" s="404" t="s">
        <v>11</v>
      </c>
      <c r="C811" s="404" t="s">
        <v>12</v>
      </c>
      <c r="D811" t="s">
        <v>13</v>
      </c>
      <c r="E811" s="217">
        <v>53</v>
      </c>
      <c r="G811" s="1">
        <f t="shared" si="10"/>
        <v>52.999999999999943</v>
      </c>
      <c r="K811" s="29"/>
    </row>
    <row r="812" spans="1:12">
      <c r="A812" s="46"/>
      <c r="B812" s="405"/>
      <c r="C812" s="405"/>
      <c r="D812" t="s">
        <v>14</v>
      </c>
      <c r="E812" s="217">
        <v>3</v>
      </c>
      <c r="G812" s="1">
        <f t="shared" si="10"/>
        <v>55.999999999999943</v>
      </c>
      <c r="L812" s="25"/>
    </row>
    <row r="813" spans="1:12">
      <c r="A813" s="46"/>
      <c r="B813" s="405"/>
      <c r="C813" s="405"/>
      <c r="D813" t="s">
        <v>15</v>
      </c>
      <c r="E813" s="217">
        <v>60</v>
      </c>
      <c r="G813" s="1">
        <f t="shared" si="10"/>
        <v>115.99999999999994</v>
      </c>
      <c r="K813" s="217"/>
      <c r="L813" s="25"/>
    </row>
    <row r="814" spans="1:12">
      <c r="A814" s="46"/>
      <c r="B814" s="405"/>
      <c r="C814" s="405"/>
      <c r="D814" t="s">
        <v>16</v>
      </c>
      <c r="E814" s="217">
        <v>5</v>
      </c>
      <c r="G814" s="1">
        <f t="shared" si="10"/>
        <v>120.99999999999994</v>
      </c>
      <c r="I814" s="405"/>
      <c r="K814" s="217"/>
    </row>
    <row r="815" spans="1:12">
      <c r="A815" s="30">
        <v>45733</v>
      </c>
      <c r="B815" s="405">
        <v>30639</v>
      </c>
      <c r="C815" s="405" t="s">
        <v>12</v>
      </c>
      <c r="D815" t="s">
        <v>15</v>
      </c>
      <c r="F815" s="217">
        <v>60</v>
      </c>
      <c r="G815" s="1">
        <f t="shared" si="10"/>
        <v>60.999999999999943</v>
      </c>
      <c r="I815" s="404"/>
      <c r="K815" s="217"/>
    </row>
    <row r="816" spans="1:12">
      <c r="A816" s="30">
        <v>45733</v>
      </c>
      <c r="B816" s="405">
        <v>30639</v>
      </c>
      <c r="C816" s="405" t="s">
        <v>12</v>
      </c>
      <c r="D816" t="s">
        <v>16</v>
      </c>
      <c r="F816" s="217">
        <v>5</v>
      </c>
      <c r="G816" s="1">
        <f t="shared" si="10"/>
        <v>55.999999999999943</v>
      </c>
      <c r="I816" s="405"/>
      <c r="K816" s="217"/>
    </row>
    <row r="817" spans="1:12">
      <c r="A817" s="30">
        <v>45740</v>
      </c>
      <c r="B817" s="405">
        <v>30720</v>
      </c>
      <c r="C817" s="405" t="s">
        <v>12</v>
      </c>
      <c r="D817" t="s">
        <v>13</v>
      </c>
      <c r="F817" s="217">
        <v>53</v>
      </c>
      <c r="G817" s="1">
        <f t="shared" si="10"/>
        <v>2.9999999999999432</v>
      </c>
      <c r="I817" s="405"/>
      <c r="K817" s="217"/>
    </row>
    <row r="818" spans="1:12">
      <c r="A818" s="30">
        <v>45740</v>
      </c>
      <c r="B818" s="405">
        <v>30720</v>
      </c>
      <c r="C818" s="405" t="s">
        <v>12</v>
      </c>
      <c r="D818" t="s">
        <v>14</v>
      </c>
      <c r="F818" s="217">
        <v>3</v>
      </c>
      <c r="G818" s="1">
        <f t="shared" si="10"/>
        <v>-5.6843418860808015E-14</v>
      </c>
      <c r="I818" s="405"/>
      <c r="K818" s="217"/>
    </row>
    <row r="819" spans="1:12">
      <c r="A819" s="32">
        <v>45716</v>
      </c>
      <c r="B819" s="404" t="s">
        <v>11</v>
      </c>
      <c r="C819" s="404" t="s">
        <v>19</v>
      </c>
      <c r="D819" t="s">
        <v>13</v>
      </c>
      <c r="E819" s="217">
        <v>62.3</v>
      </c>
      <c r="G819" s="1">
        <f t="shared" si="10"/>
        <v>62.29999999999994</v>
      </c>
      <c r="K819" s="29"/>
    </row>
    <row r="820" spans="1:12">
      <c r="B820" s="405"/>
      <c r="C820" s="405"/>
      <c r="D820" t="s">
        <v>14</v>
      </c>
      <c r="E820" s="217">
        <v>3</v>
      </c>
      <c r="G820" s="1">
        <f t="shared" si="10"/>
        <v>65.29999999999994</v>
      </c>
      <c r="L820" s="29"/>
    </row>
    <row r="821" spans="1:12">
      <c r="B821" s="405"/>
      <c r="C821" s="405"/>
      <c r="D821" t="s">
        <v>15</v>
      </c>
      <c r="E821" s="217">
        <v>56</v>
      </c>
      <c r="G821" s="1">
        <f t="shared" si="10"/>
        <v>121.29999999999994</v>
      </c>
    </row>
    <row r="822" spans="1:12">
      <c r="B822" s="405"/>
      <c r="C822" s="405"/>
      <c r="D822" t="s">
        <v>16</v>
      </c>
      <c r="E822" s="217">
        <v>5</v>
      </c>
      <c r="G822" s="1">
        <f t="shared" si="10"/>
        <v>126.29999999999994</v>
      </c>
    </row>
    <row r="823" spans="1:12">
      <c r="A823" s="30">
        <v>45733</v>
      </c>
      <c r="B823" s="405">
        <v>30639</v>
      </c>
      <c r="C823" s="405" t="s">
        <v>19</v>
      </c>
      <c r="D823" t="s">
        <v>15</v>
      </c>
      <c r="F823" s="217">
        <v>56</v>
      </c>
      <c r="G823" s="1">
        <f t="shared" si="10"/>
        <v>70.29999999999994</v>
      </c>
    </row>
    <row r="824" spans="1:12">
      <c r="A824" s="30">
        <v>45733</v>
      </c>
      <c r="B824" s="405">
        <v>30639</v>
      </c>
      <c r="C824" s="405" t="s">
        <v>19</v>
      </c>
      <c r="D824" t="s">
        <v>16</v>
      </c>
      <c r="F824" s="217">
        <v>5</v>
      </c>
      <c r="G824" s="1">
        <f t="shared" si="10"/>
        <v>65.29999999999994</v>
      </c>
    </row>
    <row r="825" spans="1:12">
      <c r="A825" s="30">
        <v>45740</v>
      </c>
      <c r="B825" s="405">
        <v>30720</v>
      </c>
      <c r="C825" s="405" t="s">
        <v>19</v>
      </c>
      <c r="D825" t="s">
        <v>13</v>
      </c>
      <c r="F825" s="1">
        <v>62.3</v>
      </c>
      <c r="G825" s="1">
        <f t="shared" si="10"/>
        <v>2.9999999999999432</v>
      </c>
    </row>
    <row r="826" spans="1:12">
      <c r="A826" s="30">
        <v>45740</v>
      </c>
      <c r="B826" s="405">
        <v>30720</v>
      </c>
      <c r="C826" s="405" t="s">
        <v>19</v>
      </c>
      <c r="D826" t="s">
        <v>14</v>
      </c>
      <c r="F826" s="1">
        <v>3</v>
      </c>
      <c r="G826" s="1">
        <f t="shared" si="10"/>
        <v>-5.6843418860808015E-14</v>
      </c>
    </row>
    <row r="827" spans="1:12">
      <c r="A827" s="32">
        <v>45747</v>
      </c>
      <c r="B827" s="404" t="s">
        <v>11</v>
      </c>
      <c r="C827" s="404" t="s">
        <v>20</v>
      </c>
      <c r="D827" t="s">
        <v>13</v>
      </c>
      <c r="E827" s="217">
        <v>82.7</v>
      </c>
      <c r="G827" s="1">
        <f t="shared" si="10"/>
        <v>82.699999999999946</v>
      </c>
    </row>
    <row r="828" spans="1:12">
      <c r="B828" s="405"/>
      <c r="C828" s="405"/>
      <c r="D828" t="s">
        <v>14</v>
      </c>
      <c r="E828" s="217">
        <v>3</v>
      </c>
      <c r="G828" s="1">
        <f t="shared" ref="G828:G901" si="11">+G827+E828-F828</f>
        <v>85.699999999999946</v>
      </c>
    </row>
    <row r="829" spans="1:12">
      <c r="B829" s="405"/>
      <c r="C829" s="405"/>
      <c r="D829" t="s">
        <v>15</v>
      </c>
      <c r="E829" s="217">
        <v>60</v>
      </c>
      <c r="G829" s="1">
        <f t="shared" si="11"/>
        <v>145.69999999999993</v>
      </c>
    </row>
    <row r="830" spans="1:12">
      <c r="B830" s="405"/>
      <c r="C830" s="405"/>
      <c r="D830" t="s">
        <v>16</v>
      </c>
      <c r="E830" s="217">
        <v>5</v>
      </c>
      <c r="G830" s="1">
        <f t="shared" si="11"/>
        <v>150.69999999999993</v>
      </c>
    </row>
    <row r="831" spans="1:12">
      <c r="A831" s="30">
        <v>45826</v>
      </c>
      <c r="B831" s="405">
        <v>31162</v>
      </c>
      <c r="C831" s="405" t="s">
        <v>20</v>
      </c>
      <c r="D831" t="s">
        <v>13</v>
      </c>
      <c r="E831" s="217"/>
      <c r="F831" s="217">
        <v>82.7</v>
      </c>
      <c r="G831" s="1">
        <f t="shared" si="11"/>
        <v>67.999999999999929</v>
      </c>
      <c r="I831" s="404"/>
      <c r="K831" s="217"/>
    </row>
    <row r="832" spans="1:12">
      <c r="A832" s="30">
        <v>45826</v>
      </c>
      <c r="B832" s="405">
        <v>31162</v>
      </c>
      <c r="C832" s="405" t="s">
        <v>20</v>
      </c>
      <c r="D832" t="s">
        <v>14</v>
      </c>
      <c r="E832" s="217"/>
      <c r="F832" s="217">
        <v>3</v>
      </c>
      <c r="G832" s="1">
        <f t="shared" si="11"/>
        <v>64.999999999999929</v>
      </c>
      <c r="I832" s="405"/>
      <c r="K832" s="217"/>
    </row>
    <row r="833" spans="1:12">
      <c r="A833" s="30">
        <v>45852</v>
      </c>
      <c r="B833" s="405">
        <v>31244</v>
      </c>
      <c r="C833" s="405" t="s">
        <v>20</v>
      </c>
      <c r="D833" t="s">
        <v>15</v>
      </c>
      <c r="F833" s="217">
        <v>60</v>
      </c>
      <c r="G833" s="1">
        <f t="shared" si="11"/>
        <v>4.9999999999999289</v>
      </c>
      <c r="I833" s="405"/>
      <c r="K833" s="217"/>
    </row>
    <row r="834" spans="1:12">
      <c r="A834" s="30">
        <v>45852</v>
      </c>
      <c r="B834" s="405">
        <v>31244</v>
      </c>
      <c r="C834" s="405" t="s">
        <v>20</v>
      </c>
      <c r="D834" t="s">
        <v>16</v>
      </c>
      <c r="F834" s="217">
        <v>5</v>
      </c>
      <c r="G834" s="1">
        <f t="shared" si="11"/>
        <v>-7.1054273576010019E-14</v>
      </c>
      <c r="I834" s="405"/>
      <c r="K834" s="217"/>
    </row>
    <row r="835" spans="1:12">
      <c r="A835" s="32">
        <v>45777</v>
      </c>
      <c r="B835" s="404" t="s">
        <v>11</v>
      </c>
      <c r="C835" s="404" t="s">
        <v>21</v>
      </c>
      <c r="D835" t="s">
        <v>13</v>
      </c>
      <c r="E835" s="217">
        <v>81.7</v>
      </c>
      <c r="G835" s="1">
        <f t="shared" si="11"/>
        <v>81.699999999999932</v>
      </c>
      <c r="I835" s="404"/>
      <c r="K835" s="217"/>
    </row>
    <row r="836" spans="1:12">
      <c r="B836" s="405"/>
      <c r="C836" s="405"/>
      <c r="D836" t="s">
        <v>14</v>
      </c>
      <c r="E836" s="217">
        <v>3</v>
      </c>
      <c r="G836" s="1">
        <f t="shared" si="11"/>
        <v>84.699999999999932</v>
      </c>
      <c r="K836" s="217"/>
    </row>
    <row r="837" spans="1:12">
      <c r="B837" s="405"/>
      <c r="C837" s="405"/>
      <c r="D837" t="s">
        <v>15</v>
      </c>
      <c r="E837" s="217">
        <v>60</v>
      </c>
      <c r="G837" s="1">
        <f t="shared" si="11"/>
        <v>144.69999999999993</v>
      </c>
      <c r="I837" s="404"/>
      <c r="K837" s="217"/>
      <c r="L837" s="217"/>
    </row>
    <row r="838" spans="1:12">
      <c r="B838" s="405"/>
      <c r="C838" s="405"/>
      <c r="D838" t="s">
        <v>16</v>
      </c>
      <c r="E838" s="217">
        <v>5</v>
      </c>
      <c r="G838" s="1">
        <f t="shared" si="11"/>
        <v>149.69999999999993</v>
      </c>
      <c r="I838" s="405"/>
      <c r="K838" s="217"/>
      <c r="L838" s="217"/>
    </row>
    <row r="839" spans="1:12">
      <c r="A839" s="30">
        <v>45826</v>
      </c>
      <c r="B839" s="405">
        <v>31162</v>
      </c>
      <c r="C839" s="405" t="s">
        <v>21</v>
      </c>
      <c r="D839" t="s">
        <v>13</v>
      </c>
      <c r="E839" s="217"/>
      <c r="F839" s="217">
        <v>81.7</v>
      </c>
      <c r="G839" s="1">
        <f t="shared" si="11"/>
        <v>67.999999999999929</v>
      </c>
      <c r="I839" s="404"/>
      <c r="K839" s="217"/>
      <c r="L839" s="217"/>
    </row>
    <row r="840" spans="1:12">
      <c r="A840" s="30">
        <v>45826</v>
      </c>
      <c r="B840" s="405">
        <v>31162</v>
      </c>
      <c r="C840" s="405" t="s">
        <v>21</v>
      </c>
      <c r="D840" t="s">
        <v>14</v>
      </c>
      <c r="E840" s="217"/>
      <c r="F840" s="217">
        <v>3</v>
      </c>
      <c r="G840" s="1">
        <f t="shared" si="11"/>
        <v>64.999999999999929</v>
      </c>
      <c r="I840" s="405"/>
      <c r="K840" s="217"/>
      <c r="L840" s="217"/>
    </row>
    <row r="841" spans="1:12">
      <c r="A841" s="30">
        <v>45852</v>
      </c>
      <c r="B841" s="405">
        <v>31244</v>
      </c>
      <c r="C841" s="405" t="s">
        <v>21</v>
      </c>
      <c r="D841" t="s">
        <v>15</v>
      </c>
      <c r="F841" s="217">
        <v>60</v>
      </c>
      <c r="G841" s="1">
        <f t="shared" si="11"/>
        <v>4.9999999999999289</v>
      </c>
      <c r="I841" s="405"/>
      <c r="K841" s="217"/>
      <c r="L841" s="217"/>
    </row>
    <row r="842" spans="1:12">
      <c r="A842" s="30">
        <v>45852</v>
      </c>
      <c r="B842" s="405">
        <v>31244</v>
      </c>
      <c r="C842" s="405" t="s">
        <v>21</v>
      </c>
      <c r="D842" t="s">
        <v>16</v>
      </c>
      <c r="F842" s="217">
        <v>5</v>
      </c>
      <c r="G842" s="1">
        <f t="shared" si="11"/>
        <v>-7.1054273576010019E-14</v>
      </c>
      <c r="I842" s="405"/>
      <c r="K842" s="217"/>
      <c r="L842" s="217"/>
    </row>
    <row r="843" spans="1:12">
      <c r="A843" s="32">
        <v>45808</v>
      </c>
      <c r="B843" s="404" t="s">
        <v>11</v>
      </c>
      <c r="C843" s="404" t="s">
        <v>22</v>
      </c>
      <c r="D843" t="s">
        <v>13</v>
      </c>
      <c r="E843" s="217">
        <v>81.7</v>
      </c>
      <c r="G843" s="1">
        <f t="shared" si="11"/>
        <v>81.699999999999932</v>
      </c>
      <c r="I843" s="404"/>
      <c r="K843" s="217"/>
    </row>
    <row r="844" spans="1:12">
      <c r="B844" s="405"/>
      <c r="C844" s="405"/>
      <c r="D844" t="s">
        <v>14</v>
      </c>
      <c r="E844" s="217">
        <v>5</v>
      </c>
      <c r="G844" s="1">
        <f t="shared" si="11"/>
        <v>86.699999999999932</v>
      </c>
      <c r="I844" s="405"/>
      <c r="K844" s="217"/>
    </row>
    <row r="845" spans="1:12">
      <c r="B845" s="405"/>
      <c r="C845" s="405"/>
      <c r="D845" t="s">
        <v>15</v>
      </c>
      <c r="E845" s="217">
        <v>60</v>
      </c>
      <c r="G845" s="1">
        <f t="shared" si="11"/>
        <v>146.69999999999993</v>
      </c>
      <c r="I845" s="404"/>
      <c r="K845" s="217"/>
      <c r="L845" s="217"/>
    </row>
    <row r="846" spans="1:12">
      <c r="B846" s="405"/>
      <c r="C846" s="405"/>
      <c r="D846" t="s">
        <v>16</v>
      </c>
      <c r="E846" s="217">
        <v>5</v>
      </c>
      <c r="G846" s="1">
        <f t="shared" si="11"/>
        <v>151.69999999999993</v>
      </c>
      <c r="I846" s="405"/>
      <c r="L846" s="217"/>
    </row>
    <row r="847" spans="1:12">
      <c r="A847" s="30">
        <v>45826</v>
      </c>
      <c r="B847" s="405">
        <v>31162</v>
      </c>
      <c r="C847" s="405" t="s">
        <v>22</v>
      </c>
      <c r="D847" t="s">
        <v>13</v>
      </c>
      <c r="F847" s="217">
        <v>81.7</v>
      </c>
      <c r="G847" s="1">
        <f t="shared" si="11"/>
        <v>69.999999999999929</v>
      </c>
      <c r="I847" s="404"/>
      <c r="K847" s="217"/>
    </row>
    <row r="848" spans="1:12">
      <c r="A848" s="30">
        <v>45826</v>
      </c>
      <c r="B848" s="405">
        <v>31162</v>
      </c>
      <c r="C848" s="405" t="s">
        <v>22</v>
      </c>
      <c r="D848" t="s">
        <v>14</v>
      </c>
      <c r="F848" s="217">
        <v>5</v>
      </c>
      <c r="G848" s="1">
        <f t="shared" si="11"/>
        <v>64.999999999999929</v>
      </c>
      <c r="I848" s="405"/>
      <c r="K848" s="217"/>
    </row>
    <row r="849" spans="1:12">
      <c r="A849" s="30">
        <v>45852</v>
      </c>
      <c r="B849" s="405">
        <v>31244</v>
      </c>
      <c r="C849" s="405" t="s">
        <v>22</v>
      </c>
      <c r="D849" t="s">
        <v>15</v>
      </c>
      <c r="F849" s="217">
        <v>60</v>
      </c>
      <c r="G849" s="1">
        <f t="shared" si="11"/>
        <v>4.9999999999999289</v>
      </c>
      <c r="I849" s="405"/>
      <c r="K849" s="217"/>
    </row>
    <row r="850" spans="1:12">
      <c r="A850" s="30">
        <v>45852</v>
      </c>
      <c r="B850" s="405">
        <v>31244</v>
      </c>
      <c r="C850" s="405" t="s">
        <v>22</v>
      </c>
      <c r="D850" t="s">
        <v>16</v>
      </c>
      <c r="F850" s="217">
        <v>5</v>
      </c>
      <c r="G850" s="1">
        <f t="shared" si="11"/>
        <v>-7.1054273576010019E-14</v>
      </c>
      <c r="I850" s="405"/>
      <c r="K850" s="217"/>
    </row>
    <row r="851" spans="1:12">
      <c r="A851" s="32">
        <v>45838</v>
      </c>
      <c r="B851" s="404" t="s">
        <v>11</v>
      </c>
      <c r="C851" s="404" t="s">
        <v>23</v>
      </c>
      <c r="D851" t="s">
        <v>13</v>
      </c>
      <c r="E851" s="38">
        <v>75.7</v>
      </c>
      <c r="G851" s="1">
        <f t="shared" si="11"/>
        <v>75.699999999999932</v>
      </c>
      <c r="I851" s="405"/>
      <c r="L851" s="217"/>
    </row>
    <row r="852" spans="1:12">
      <c r="B852" s="405"/>
      <c r="C852" s="405"/>
      <c r="D852" t="s">
        <v>14</v>
      </c>
      <c r="E852" s="38">
        <v>4</v>
      </c>
      <c r="G852" s="1">
        <f t="shared" si="11"/>
        <v>79.699999999999932</v>
      </c>
      <c r="I852" s="405"/>
      <c r="L852" s="217"/>
    </row>
    <row r="853" spans="1:12">
      <c r="B853" s="405"/>
      <c r="C853" s="405"/>
      <c r="D853" t="s">
        <v>15</v>
      </c>
      <c r="E853" s="217">
        <v>60</v>
      </c>
      <c r="G853" s="1">
        <f t="shared" si="11"/>
        <v>139.69999999999993</v>
      </c>
      <c r="H853">
        <v>79.7</v>
      </c>
      <c r="K853" s="29"/>
    </row>
    <row r="854" spans="1:12">
      <c r="B854" s="405"/>
      <c r="C854" s="405"/>
      <c r="D854" t="s">
        <v>16</v>
      </c>
      <c r="E854" s="217">
        <v>5</v>
      </c>
      <c r="G854" s="1">
        <f t="shared" si="11"/>
        <v>144.69999999999993</v>
      </c>
      <c r="H854">
        <v>25.6</v>
      </c>
    </row>
    <row r="855" spans="1:12">
      <c r="A855" s="30">
        <v>45852</v>
      </c>
      <c r="B855" s="405">
        <v>31244</v>
      </c>
      <c r="C855" s="405" t="s">
        <v>23</v>
      </c>
      <c r="D855" t="s">
        <v>15</v>
      </c>
      <c r="F855" s="217">
        <v>60</v>
      </c>
      <c r="G855" s="1">
        <f t="shared" si="11"/>
        <v>84.699999999999932</v>
      </c>
      <c r="H855">
        <f>SUM(H853:H854)</f>
        <v>105.30000000000001</v>
      </c>
    </row>
    <row r="856" spans="1:12">
      <c r="A856" s="30">
        <v>45852</v>
      </c>
      <c r="B856" s="405">
        <v>31244</v>
      </c>
      <c r="C856" s="405" t="s">
        <v>23</v>
      </c>
      <c r="D856" t="s">
        <v>16</v>
      </c>
      <c r="F856" s="217">
        <v>5</v>
      </c>
      <c r="G856" s="1">
        <f t="shared" si="11"/>
        <v>79.699999999999932</v>
      </c>
      <c r="H856">
        <f>200-H855</f>
        <v>94.699999999999989</v>
      </c>
    </row>
    <row r="857" spans="1:12">
      <c r="A857" s="30">
        <v>45853</v>
      </c>
      <c r="B857" s="405">
        <v>31397</v>
      </c>
      <c r="C857" s="405" t="s">
        <v>23</v>
      </c>
      <c r="D857" t="s">
        <v>13</v>
      </c>
      <c r="F857" s="217">
        <v>75.7</v>
      </c>
      <c r="G857" s="1">
        <f t="shared" si="11"/>
        <v>3.9999999999999289</v>
      </c>
    </row>
    <row r="858" spans="1:12">
      <c r="A858" s="30">
        <v>45853</v>
      </c>
      <c r="B858" s="405">
        <v>31397</v>
      </c>
      <c r="C858" s="405" t="s">
        <v>23</v>
      </c>
      <c r="D858" t="s">
        <v>14</v>
      </c>
      <c r="F858" s="217">
        <v>4</v>
      </c>
      <c r="G858" s="1">
        <f t="shared" si="11"/>
        <v>-7.1054273576010019E-14</v>
      </c>
    </row>
    <row r="859" spans="1:12">
      <c r="A859" s="32">
        <v>45869</v>
      </c>
      <c r="B859" s="404" t="s">
        <v>11</v>
      </c>
      <c r="C859" s="404" t="s">
        <v>24</v>
      </c>
      <c r="D859" t="s">
        <v>13</v>
      </c>
      <c r="E859" s="13">
        <v>75.7</v>
      </c>
      <c r="G859" s="1">
        <f t="shared" si="11"/>
        <v>75.699999999999932</v>
      </c>
    </row>
    <row r="860" spans="1:12">
      <c r="B860" s="405"/>
      <c r="C860" s="405"/>
      <c r="D860" t="s">
        <v>14</v>
      </c>
      <c r="E860" s="13">
        <v>4</v>
      </c>
      <c r="G860" s="1">
        <f t="shared" si="11"/>
        <v>79.699999999999932</v>
      </c>
    </row>
    <row r="861" spans="1:12">
      <c r="B861" s="405"/>
      <c r="C861" s="405"/>
      <c r="D861" t="s">
        <v>15</v>
      </c>
      <c r="E861" s="13">
        <v>60</v>
      </c>
      <c r="G861" s="1">
        <f t="shared" si="11"/>
        <v>139.69999999999993</v>
      </c>
    </row>
    <row r="862" spans="1:12">
      <c r="B862" s="405"/>
      <c r="C862" s="405"/>
      <c r="D862" t="s">
        <v>16</v>
      </c>
      <c r="E862" s="13">
        <v>5</v>
      </c>
      <c r="G862" s="1">
        <f t="shared" si="11"/>
        <v>144.69999999999993</v>
      </c>
    </row>
    <row r="863" spans="1:12">
      <c r="A863" s="30">
        <v>45852</v>
      </c>
      <c r="B863" s="405">
        <v>31244</v>
      </c>
      <c r="C863" s="405" t="s">
        <v>24</v>
      </c>
      <c r="D863" t="s">
        <v>15</v>
      </c>
      <c r="F863" s="1">
        <v>60</v>
      </c>
      <c r="G863" s="1">
        <f t="shared" si="11"/>
        <v>84.699999999999932</v>
      </c>
      <c r="I863" s="421" t="s">
        <v>551</v>
      </c>
      <c r="J863" s="421"/>
      <c r="K863" s="421"/>
    </row>
    <row r="864" spans="1:12">
      <c r="A864" s="30">
        <v>45852</v>
      </c>
      <c r="B864" s="405">
        <v>31244</v>
      </c>
      <c r="C864" s="405" t="s">
        <v>24</v>
      </c>
      <c r="D864" t="s">
        <v>16</v>
      </c>
      <c r="F864" s="1">
        <v>5</v>
      </c>
      <c r="G864" s="1">
        <f t="shared" si="11"/>
        <v>79.699999999999932</v>
      </c>
      <c r="H864" s="11">
        <v>2025</v>
      </c>
      <c r="I864" s="404" t="s">
        <v>27</v>
      </c>
      <c r="J864" t="s">
        <v>13</v>
      </c>
      <c r="K864" s="13">
        <v>71.8</v>
      </c>
    </row>
    <row r="865" spans="1:11">
      <c r="A865" s="30">
        <v>45953</v>
      </c>
      <c r="B865" s="405">
        <v>31804</v>
      </c>
      <c r="C865" s="405" t="s">
        <v>24</v>
      </c>
      <c r="D865" t="s">
        <v>13</v>
      </c>
      <c r="F865" s="13">
        <v>75.7</v>
      </c>
      <c r="G865" s="1">
        <f t="shared" si="11"/>
        <v>3.9999999999999289</v>
      </c>
      <c r="H865" s="11"/>
      <c r="I865" s="404"/>
      <c r="J865" t="s">
        <v>14</v>
      </c>
      <c r="K865" s="217">
        <v>7</v>
      </c>
    </row>
    <row r="866" spans="1:11">
      <c r="A866" s="30">
        <v>45953</v>
      </c>
      <c r="B866" s="405">
        <v>31804</v>
      </c>
      <c r="C866" s="405" t="s">
        <v>24</v>
      </c>
      <c r="D866" t="s">
        <v>14</v>
      </c>
      <c r="F866" s="13">
        <v>4</v>
      </c>
      <c r="G866" s="1">
        <f t="shared" si="11"/>
        <v>-7.1054273576010019E-14</v>
      </c>
      <c r="H866" s="11"/>
      <c r="I866" s="404"/>
      <c r="J866" s="336" t="s">
        <v>107</v>
      </c>
      <c r="K866" s="337">
        <v>5</v>
      </c>
    </row>
    <row r="867" spans="1:11">
      <c r="A867" s="32">
        <v>45900</v>
      </c>
      <c r="B867" s="404" t="s">
        <v>11</v>
      </c>
      <c r="C867" s="404" t="s">
        <v>25</v>
      </c>
      <c r="D867" t="s">
        <v>13</v>
      </c>
      <c r="E867" s="217">
        <v>75.7</v>
      </c>
      <c r="G867" s="1">
        <f t="shared" si="11"/>
        <v>75.699999999999932</v>
      </c>
      <c r="I867" s="405"/>
      <c r="K867" s="217">
        <f>SUM(K864:K866)</f>
        <v>83.8</v>
      </c>
    </row>
    <row r="868" spans="1:11">
      <c r="B868" s="405"/>
      <c r="C868" s="405"/>
      <c r="D868" t="s">
        <v>14</v>
      </c>
      <c r="E868" s="217">
        <v>8</v>
      </c>
      <c r="G868" s="1">
        <f t="shared" si="11"/>
        <v>83.699999999999932</v>
      </c>
      <c r="I868" s="404"/>
      <c r="K868" s="217"/>
    </row>
    <row r="869" spans="1:11">
      <c r="B869" s="405"/>
      <c r="C869" s="405"/>
      <c r="D869" t="s">
        <v>15</v>
      </c>
      <c r="E869" s="217">
        <v>60</v>
      </c>
      <c r="G869" s="1">
        <f t="shared" si="11"/>
        <v>143.69999999999993</v>
      </c>
      <c r="I869" s="405"/>
      <c r="K869" s="217"/>
    </row>
    <row r="870" spans="1:11">
      <c r="B870" s="405"/>
      <c r="C870" s="405"/>
      <c r="D870" t="s">
        <v>16</v>
      </c>
      <c r="E870" s="217">
        <v>5</v>
      </c>
      <c r="G870" s="1">
        <f t="shared" si="11"/>
        <v>148.69999999999993</v>
      </c>
      <c r="I870" s="404"/>
      <c r="K870" s="217"/>
    </row>
    <row r="871" spans="1:11">
      <c r="A871" s="30">
        <v>45953</v>
      </c>
      <c r="B871" s="405">
        <v>31804</v>
      </c>
      <c r="C871" s="405" t="s">
        <v>25</v>
      </c>
      <c r="D871" t="s">
        <v>13</v>
      </c>
      <c r="E871" s="217"/>
      <c r="F871" s="217">
        <v>75.7</v>
      </c>
      <c r="G871" s="1">
        <f t="shared" si="11"/>
        <v>72.999999999999929</v>
      </c>
      <c r="I871" s="404"/>
      <c r="K871" s="217"/>
    </row>
    <row r="872" spans="1:11">
      <c r="A872" s="30">
        <v>45953</v>
      </c>
      <c r="B872" s="405">
        <v>31804</v>
      </c>
      <c r="C872" s="405" t="s">
        <v>25</v>
      </c>
      <c r="D872" t="s">
        <v>14</v>
      </c>
      <c r="E872" s="217"/>
      <c r="F872" s="217">
        <v>8</v>
      </c>
      <c r="G872" s="1">
        <f t="shared" si="11"/>
        <v>64.999999999999929</v>
      </c>
      <c r="I872" s="421" t="s">
        <v>551</v>
      </c>
      <c r="J872" s="421"/>
      <c r="K872" s="421"/>
    </row>
    <row r="873" spans="1:11">
      <c r="A873" s="30">
        <v>45985</v>
      </c>
      <c r="B873" s="405">
        <v>32062</v>
      </c>
      <c r="C873" s="405" t="s">
        <v>25</v>
      </c>
      <c r="D873" t="s">
        <v>15</v>
      </c>
      <c r="E873" s="217"/>
      <c r="F873" s="217">
        <v>60</v>
      </c>
      <c r="G873" s="1">
        <f t="shared" si="11"/>
        <v>4.9999999999999289</v>
      </c>
      <c r="I873" s="404"/>
      <c r="J873" s="404"/>
      <c r="K873" s="404"/>
    </row>
    <row r="874" spans="1:11">
      <c r="A874" s="30">
        <v>45985</v>
      </c>
      <c r="B874" s="405">
        <v>32062</v>
      </c>
      <c r="C874" s="405" t="s">
        <v>25</v>
      </c>
      <c r="D874" t="s">
        <v>16</v>
      </c>
      <c r="E874" s="217"/>
      <c r="F874" s="217">
        <v>5</v>
      </c>
      <c r="G874" s="1">
        <f t="shared" si="11"/>
        <v>-7.1054273576010019E-14</v>
      </c>
      <c r="I874" s="404"/>
      <c r="J874" s="404"/>
      <c r="K874" s="404"/>
    </row>
    <row r="875" spans="1:11">
      <c r="A875" s="68">
        <v>45930</v>
      </c>
      <c r="B875" s="404" t="s">
        <v>11</v>
      </c>
      <c r="C875" s="404" t="s">
        <v>41</v>
      </c>
      <c r="D875" t="s">
        <v>13</v>
      </c>
      <c r="E875" s="217">
        <v>72.8</v>
      </c>
      <c r="G875" s="1">
        <f t="shared" si="11"/>
        <v>72.799999999999926</v>
      </c>
      <c r="H875" s="11">
        <v>2025</v>
      </c>
      <c r="I875" s="404" t="s">
        <v>25</v>
      </c>
      <c r="J875" t="s">
        <v>15</v>
      </c>
      <c r="K875" s="217">
        <v>60</v>
      </c>
    </row>
    <row r="876" spans="1:11">
      <c r="A876" s="46"/>
      <c r="B876" s="405"/>
      <c r="C876" s="405"/>
      <c r="D876" t="s">
        <v>14</v>
      </c>
      <c r="E876" s="217">
        <v>4</v>
      </c>
      <c r="G876" s="1">
        <f t="shared" si="11"/>
        <v>76.799999999999926</v>
      </c>
      <c r="I876" s="404"/>
      <c r="J876" t="s">
        <v>16</v>
      </c>
      <c r="K876" s="217">
        <v>5</v>
      </c>
    </row>
    <row r="877" spans="1:11">
      <c r="A877" s="46"/>
      <c r="B877" s="405"/>
      <c r="C877" s="405"/>
      <c r="D877" t="s">
        <v>15</v>
      </c>
      <c r="E877" s="217">
        <v>60</v>
      </c>
      <c r="G877" s="1">
        <f t="shared" si="11"/>
        <v>136.79999999999993</v>
      </c>
      <c r="I877" s="404" t="s">
        <v>41</v>
      </c>
      <c r="J877" t="s">
        <v>15</v>
      </c>
      <c r="K877" s="217">
        <v>60</v>
      </c>
    </row>
    <row r="878" spans="1:11">
      <c r="A878" s="46"/>
      <c r="B878" s="405"/>
      <c r="C878" s="405"/>
      <c r="D878" t="s">
        <v>16</v>
      </c>
      <c r="E878" s="217">
        <v>5</v>
      </c>
      <c r="G878" s="1">
        <f t="shared" si="11"/>
        <v>141.79999999999993</v>
      </c>
      <c r="J878" t="s">
        <v>16</v>
      </c>
      <c r="K878" s="217">
        <v>5</v>
      </c>
    </row>
    <row r="879" spans="1:11">
      <c r="B879" s="405"/>
      <c r="C879" s="405"/>
      <c r="D879" t="s">
        <v>76</v>
      </c>
      <c r="E879" s="217">
        <v>10</v>
      </c>
      <c r="G879" s="1">
        <f t="shared" si="11"/>
        <v>151.79999999999993</v>
      </c>
      <c r="J879" t="s">
        <v>76</v>
      </c>
      <c r="K879" s="217">
        <v>10</v>
      </c>
    </row>
    <row r="880" spans="1:11">
      <c r="A880" s="30">
        <v>45953</v>
      </c>
      <c r="B880" s="405">
        <v>31804</v>
      </c>
      <c r="C880" s="405" t="s">
        <v>41</v>
      </c>
      <c r="D880" t="s">
        <v>13</v>
      </c>
      <c r="E880" s="217"/>
      <c r="F880" s="217">
        <v>72.8</v>
      </c>
      <c r="G880" s="1">
        <f t="shared" si="11"/>
        <v>78.999999999999929</v>
      </c>
      <c r="I880" s="404" t="s">
        <v>27</v>
      </c>
      <c r="J880" t="s">
        <v>15</v>
      </c>
      <c r="K880" s="217">
        <v>60</v>
      </c>
    </row>
    <row r="881" spans="1:11">
      <c r="A881" s="30">
        <v>45953</v>
      </c>
      <c r="B881" s="405">
        <v>31804</v>
      </c>
      <c r="C881" s="405" t="s">
        <v>41</v>
      </c>
      <c r="D881" t="s">
        <v>14</v>
      </c>
      <c r="E881" s="217"/>
      <c r="F881" s="217">
        <v>4</v>
      </c>
      <c r="G881" s="1">
        <f t="shared" si="11"/>
        <v>74.999999999999929</v>
      </c>
      <c r="I881" s="11"/>
      <c r="J881" t="s">
        <v>16</v>
      </c>
      <c r="K881" s="217">
        <v>5</v>
      </c>
    </row>
    <row r="882" spans="1:11">
      <c r="A882" s="30">
        <v>45985</v>
      </c>
      <c r="B882" s="405">
        <v>32062</v>
      </c>
      <c r="C882" s="405" t="s">
        <v>41</v>
      </c>
      <c r="D882" t="s">
        <v>15</v>
      </c>
      <c r="E882" s="217"/>
      <c r="F882" s="217">
        <v>60</v>
      </c>
      <c r="G882" s="1">
        <f t="shared" si="11"/>
        <v>14.999999999999929</v>
      </c>
      <c r="I882" s="11"/>
      <c r="K882" s="217"/>
    </row>
    <row r="883" spans="1:11">
      <c r="A883" s="30">
        <v>45985</v>
      </c>
      <c r="B883" s="405">
        <v>32062</v>
      </c>
      <c r="C883" s="405" t="s">
        <v>41</v>
      </c>
      <c r="D883" t="s">
        <v>16</v>
      </c>
      <c r="E883" s="217"/>
      <c r="F883" s="217">
        <v>5</v>
      </c>
      <c r="G883" s="1">
        <f t="shared" si="11"/>
        <v>9.9999999999999289</v>
      </c>
      <c r="I883" s="11"/>
      <c r="K883" s="217"/>
    </row>
    <row r="884" spans="1:11">
      <c r="A884" s="30">
        <v>45985</v>
      </c>
      <c r="B884" s="405">
        <v>32062</v>
      </c>
      <c r="C884" s="405" t="s">
        <v>41</v>
      </c>
      <c r="D884" t="s">
        <v>76</v>
      </c>
      <c r="E884" s="217"/>
      <c r="F884" s="217">
        <v>10</v>
      </c>
      <c r="G884" s="1">
        <f t="shared" si="11"/>
        <v>-7.1054273576010019E-14</v>
      </c>
      <c r="I884" s="11"/>
      <c r="K884" s="217"/>
    </row>
    <row r="885" spans="1:11">
      <c r="A885" s="68">
        <v>45961</v>
      </c>
      <c r="B885" s="404" t="s">
        <v>11</v>
      </c>
      <c r="C885" s="404" t="s">
        <v>27</v>
      </c>
      <c r="D885" t="s">
        <v>13</v>
      </c>
      <c r="E885" s="13">
        <v>71.8</v>
      </c>
      <c r="G885" s="1">
        <f t="shared" si="11"/>
        <v>71.799999999999926</v>
      </c>
      <c r="I885" s="404" t="s">
        <v>73</v>
      </c>
      <c r="J885" t="s">
        <v>15</v>
      </c>
      <c r="K885" s="217">
        <v>60</v>
      </c>
    </row>
    <row r="886" spans="1:11">
      <c r="A886" s="46"/>
      <c r="B886" s="405"/>
      <c r="C886" s="405"/>
      <c r="D886" t="s">
        <v>14</v>
      </c>
      <c r="E886" s="217">
        <v>7</v>
      </c>
      <c r="G886" s="1">
        <f t="shared" si="11"/>
        <v>78.799999999999926</v>
      </c>
      <c r="I886" s="404"/>
      <c r="J886" t="s">
        <v>16</v>
      </c>
      <c r="K886" s="217">
        <v>5</v>
      </c>
    </row>
    <row r="887" spans="1:11">
      <c r="A887" s="46"/>
      <c r="B887" s="405"/>
      <c r="C887" s="405"/>
      <c r="D887" t="s">
        <v>15</v>
      </c>
      <c r="E887" s="217">
        <v>60</v>
      </c>
      <c r="G887" s="1">
        <f t="shared" si="11"/>
        <v>138.79999999999993</v>
      </c>
      <c r="I887" s="404" t="s">
        <v>29</v>
      </c>
      <c r="J887" t="s">
        <v>15</v>
      </c>
      <c r="K887" s="217">
        <v>60</v>
      </c>
    </row>
    <row r="888" spans="1:11">
      <c r="A888" s="46"/>
      <c r="B888" s="405"/>
      <c r="C888" s="405"/>
      <c r="D888" t="s">
        <v>16</v>
      </c>
      <c r="E888" s="217">
        <v>5</v>
      </c>
      <c r="G888" s="1">
        <f t="shared" si="11"/>
        <v>143.79999999999993</v>
      </c>
      <c r="I888" s="11"/>
      <c r="J888" t="s">
        <v>16</v>
      </c>
      <c r="K888" s="217">
        <v>5</v>
      </c>
    </row>
    <row r="889" spans="1:11">
      <c r="B889" s="405"/>
      <c r="C889" s="405"/>
      <c r="D889" s="336" t="s">
        <v>107</v>
      </c>
      <c r="E889" s="337">
        <v>5</v>
      </c>
      <c r="G889" s="1">
        <f t="shared" si="11"/>
        <v>148.79999999999993</v>
      </c>
      <c r="K889" s="276">
        <f>SUM(K875:K888)</f>
        <v>335</v>
      </c>
    </row>
    <row r="890" spans="1:11">
      <c r="A890" s="30">
        <v>45985</v>
      </c>
      <c r="B890" s="405">
        <v>32062</v>
      </c>
      <c r="C890" s="405" t="s">
        <v>27</v>
      </c>
      <c r="D890" t="s">
        <v>15</v>
      </c>
      <c r="E890" s="217"/>
      <c r="F890" s="217">
        <v>60</v>
      </c>
      <c r="G890" s="1">
        <f t="shared" si="11"/>
        <v>88.799999999999926</v>
      </c>
    </row>
    <row r="891" spans="1:11">
      <c r="A891" s="30">
        <v>45985</v>
      </c>
      <c r="B891" s="405">
        <v>32062</v>
      </c>
      <c r="C891" s="405" t="s">
        <v>27</v>
      </c>
      <c r="D891" t="s">
        <v>16</v>
      </c>
      <c r="E891" s="217"/>
      <c r="F891" s="217">
        <v>5</v>
      </c>
      <c r="G891" s="1">
        <f t="shared" si="11"/>
        <v>83.799999999999926</v>
      </c>
    </row>
    <row r="892" spans="1:11">
      <c r="A892" s="30">
        <v>45985</v>
      </c>
      <c r="B892" s="405">
        <v>32072</v>
      </c>
      <c r="C892" s="405" t="s">
        <v>27</v>
      </c>
      <c r="D892" t="s">
        <v>13</v>
      </c>
      <c r="E892" s="217"/>
      <c r="F892" s="13">
        <v>71.8</v>
      </c>
      <c r="G892" s="1">
        <f t="shared" si="11"/>
        <v>11.999999999999929</v>
      </c>
    </row>
    <row r="893" spans="1:11">
      <c r="A893" s="30">
        <v>45985</v>
      </c>
      <c r="B893" s="405">
        <v>32072</v>
      </c>
      <c r="C893" s="405" t="s">
        <v>27</v>
      </c>
      <c r="D893" t="s">
        <v>14</v>
      </c>
      <c r="E893" s="217"/>
      <c r="F893" s="217">
        <v>7</v>
      </c>
      <c r="G893" s="1">
        <f t="shared" si="11"/>
        <v>4.9999999999999289</v>
      </c>
    </row>
    <row r="894" spans="1:11">
      <c r="A894" s="30">
        <v>45985</v>
      </c>
      <c r="B894" s="405">
        <v>32072</v>
      </c>
      <c r="C894" s="405" t="s">
        <v>27</v>
      </c>
      <c r="D894" s="288" t="s">
        <v>107</v>
      </c>
      <c r="E894" s="217"/>
      <c r="F894" s="217">
        <v>5</v>
      </c>
      <c r="G894" s="1">
        <f t="shared" si="11"/>
        <v>-7.1054273576010019E-14</v>
      </c>
    </row>
    <row r="895" spans="1:11">
      <c r="A895" s="32">
        <v>45991</v>
      </c>
      <c r="B895" s="404" t="s">
        <v>11</v>
      </c>
      <c r="C895" s="404" t="s">
        <v>28</v>
      </c>
      <c r="D895" t="s">
        <v>13</v>
      </c>
      <c r="E895" s="13">
        <v>67.900000000000006</v>
      </c>
      <c r="G895" s="1">
        <f t="shared" si="11"/>
        <v>67.899999999999935</v>
      </c>
    </row>
    <row r="896" spans="1:11">
      <c r="B896" s="405"/>
      <c r="C896" s="405"/>
      <c r="D896" t="s">
        <v>14</v>
      </c>
      <c r="E896" s="13">
        <v>6</v>
      </c>
      <c r="G896" s="1">
        <f t="shared" si="11"/>
        <v>73.899999999999935</v>
      </c>
    </row>
    <row r="897" spans="1:11">
      <c r="B897" s="405"/>
      <c r="C897" s="405"/>
      <c r="D897" t="s">
        <v>15</v>
      </c>
      <c r="E897" s="217">
        <v>60</v>
      </c>
      <c r="G897" s="1">
        <f t="shared" si="11"/>
        <v>133.89999999999992</v>
      </c>
      <c r="I897" s="404" t="s">
        <v>27</v>
      </c>
      <c r="J897" t="s">
        <v>13</v>
      </c>
      <c r="K897" s="13">
        <v>71.8</v>
      </c>
    </row>
    <row r="898" spans="1:11">
      <c r="B898" s="405"/>
      <c r="C898" s="405"/>
      <c r="D898" t="s">
        <v>16</v>
      </c>
      <c r="E898" s="217">
        <v>5</v>
      </c>
      <c r="G898" s="1">
        <f t="shared" si="11"/>
        <v>138.89999999999992</v>
      </c>
      <c r="I898" s="405"/>
      <c r="J898" t="s">
        <v>14</v>
      </c>
      <c r="K898" s="217">
        <v>7</v>
      </c>
    </row>
    <row r="899" spans="1:11">
      <c r="A899" s="30">
        <v>45985</v>
      </c>
      <c r="B899" s="405">
        <v>32062</v>
      </c>
      <c r="C899" s="405" t="s">
        <v>28</v>
      </c>
      <c r="D899" t="s">
        <v>15</v>
      </c>
      <c r="E899" s="217"/>
      <c r="F899" s="217">
        <v>60</v>
      </c>
      <c r="G899" s="1">
        <f t="shared" si="11"/>
        <v>78.89999999999992</v>
      </c>
    </row>
    <row r="900" spans="1:11">
      <c r="A900" s="30">
        <v>45985</v>
      </c>
      <c r="B900" s="405">
        <v>32062</v>
      </c>
      <c r="C900" s="405" t="s">
        <v>28</v>
      </c>
      <c r="D900" t="s">
        <v>16</v>
      </c>
      <c r="E900" s="217"/>
      <c r="F900" s="217">
        <v>5</v>
      </c>
      <c r="G900" s="1">
        <f t="shared" si="11"/>
        <v>73.89999999999992</v>
      </c>
    </row>
    <row r="901" spans="1:11">
      <c r="A901" s="30">
        <v>46064</v>
      </c>
      <c r="B901" s="405">
        <v>32492</v>
      </c>
      <c r="C901" s="405" t="s">
        <v>28</v>
      </c>
      <c r="D901" t="s">
        <v>13</v>
      </c>
      <c r="E901" s="217"/>
      <c r="F901" s="217">
        <v>67.900000000000006</v>
      </c>
      <c r="G901" s="1">
        <f t="shared" si="11"/>
        <v>5.9999999999999147</v>
      </c>
    </row>
    <row r="902" spans="1:11">
      <c r="A902" s="30">
        <v>46064</v>
      </c>
      <c r="B902" s="405">
        <v>32492</v>
      </c>
      <c r="C902" s="405" t="s">
        <v>28</v>
      </c>
      <c r="D902" t="s">
        <v>14</v>
      </c>
      <c r="E902" s="217"/>
      <c r="F902" s="217">
        <v>6</v>
      </c>
      <c r="G902" s="1">
        <f t="shared" ref="G902:G907" si="12">+G901+E902-F902</f>
        <v>-8.5265128291212022E-14</v>
      </c>
    </row>
    <row r="903" spans="1:11">
      <c r="A903" s="32">
        <v>46022</v>
      </c>
      <c r="B903" s="404" t="s">
        <v>11</v>
      </c>
      <c r="C903" s="404" t="s">
        <v>29</v>
      </c>
      <c r="D903" t="s">
        <v>13</v>
      </c>
      <c r="E903" s="13">
        <v>68.900000000000006</v>
      </c>
      <c r="G903" s="1">
        <f t="shared" si="12"/>
        <v>68.89999999999992</v>
      </c>
      <c r="I903" s="421" t="s">
        <v>551</v>
      </c>
      <c r="J903" s="421"/>
      <c r="K903" s="421"/>
    </row>
    <row r="904" spans="1:11">
      <c r="B904" s="405"/>
      <c r="C904" s="405"/>
      <c r="D904" t="s">
        <v>14</v>
      </c>
      <c r="E904" s="13">
        <v>6</v>
      </c>
      <c r="G904" s="1">
        <f t="shared" si="12"/>
        <v>74.89999999999992</v>
      </c>
      <c r="H904" s="11">
        <v>2026</v>
      </c>
      <c r="I904" s="404" t="s">
        <v>12</v>
      </c>
      <c r="J904" t="s">
        <v>15</v>
      </c>
      <c r="K904" s="217">
        <v>60</v>
      </c>
    </row>
    <row r="905" spans="1:11">
      <c r="B905" s="405"/>
      <c r="C905" s="405"/>
      <c r="D905" t="s">
        <v>15</v>
      </c>
      <c r="E905" s="217">
        <v>60</v>
      </c>
      <c r="G905" s="1">
        <f t="shared" si="12"/>
        <v>134.89999999999992</v>
      </c>
      <c r="I905" s="405"/>
      <c r="J905" t="s">
        <v>16</v>
      </c>
      <c r="K905" s="217">
        <v>5</v>
      </c>
    </row>
    <row r="906" spans="1:11">
      <c r="B906" s="405"/>
      <c r="C906" s="405"/>
      <c r="D906" t="s">
        <v>16</v>
      </c>
      <c r="E906" s="217">
        <v>5</v>
      </c>
      <c r="G906" s="1">
        <f t="shared" si="12"/>
        <v>139.89999999999992</v>
      </c>
      <c r="I906" s="404"/>
      <c r="J906" t="s">
        <v>100</v>
      </c>
      <c r="K906" s="217">
        <v>10</v>
      </c>
    </row>
    <row r="907" spans="1:11">
      <c r="A907" s="30">
        <v>45985</v>
      </c>
      <c r="B907" s="405">
        <v>32062</v>
      </c>
      <c r="C907" s="405" t="s">
        <v>29</v>
      </c>
      <c r="D907" t="s">
        <v>15</v>
      </c>
      <c r="E907" s="217"/>
      <c r="F907" s="217">
        <v>60</v>
      </c>
      <c r="G907" s="1">
        <f t="shared" si="12"/>
        <v>79.89999999999992</v>
      </c>
      <c r="J907" s="381" t="s">
        <v>101</v>
      </c>
      <c r="K907" s="382">
        <v>28.3</v>
      </c>
    </row>
    <row r="908" spans="1:11">
      <c r="A908" s="30">
        <v>45985</v>
      </c>
      <c r="B908" s="405">
        <v>32062</v>
      </c>
      <c r="C908" s="405" t="s">
        <v>29</v>
      </c>
      <c r="D908" t="s">
        <v>16</v>
      </c>
      <c r="E908" s="217"/>
      <c r="F908" s="217">
        <v>5</v>
      </c>
      <c r="G908" s="1">
        <f t="shared" ref="G908:G932" si="13">+G907+E908-F908</f>
        <v>74.89999999999992</v>
      </c>
      <c r="I908" s="404" t="s">
        <v>19</v>
      </c>
      <c r="J908" t="s">
        <v>15</v>
      </c>
      <c r="K908" s="217">
        <v>56</v>
      </c>
    </row>
    <row r="909" spans="1:11">
      <c r="A909" s="30">
        <v>46064</v>
      </c>
      <c r="B909" s="405">
        <v>32492</v>
      </c>
      <c r="C909" s="405" t="s">
        <v>29</v>
      </c>
      <c r="D909" t="s">
        <v>13</v>
      </c>
      <c r="E909" s="217"/>
      <c r="F909" s="217">
        <v>68.900000000000006</v>
      </c>
      <c r="G909" s="1">
        <f t="shared" si="13"/>
        <v>5.9999999999999147</v>
      </c>
      <c r="H909" s="11"/>
      <c r="J909" t="s">
        <v>16</v>
      </c>
      <c r="K909" s="217">
        <v>5</v>
      </c>
    </row>
    <row r="910" spans="1:11">
      <c r="A910" s="30">
        <v>46064</v>
      </c>
      <c r="B910" s="405">
        <v>32492</v>
      </c>
      <c r="C910" s="405" t="s">
        <v>29</v>
      </c>
      <c r="D910" t="s">
        <v>14</v>
      </c>
      <c r="E910" s="217"/>
      <c r="F910" s="217">
        <v>6</v>
      </c>
      <c r="G910" s="1">
        <f t="shared" si="13"/>
        <v>-8.5265128291212022E-14</v>
      </c>
      <c r="H910" s="11"/>
      <c r="I910" s="404" t="s">
        <v>20</v>
      </c>
      <c r="J910" t="s">
        <v>15</v>
      </c>
      <c r="K910" s="217">
        <v>60</v>
      </c>
    </row>
    <row r="911" spans="1:11">
      <c r="A911" s="68">
        <v>46053</v>
      </c>
      <c r="B911" s="404" t="s">
        <v>11</v>
      </c>
      <c r="C911" s="404" t="s">
        <v>12</v>
      </c>
      <c r="D911" t="s">
        <v>13</v>
      </c>
      <c r="E911" s="44">
        <v>66.900000000000006</v>
      </c>
      <c r="G911" s="1">
        <f t="shared" si="13"/>
        <v>66.89999999999992</v>
      </c>
      <c r="J911" t="s">
        <v>16</v>
      </c>
      <c r="K911" s="217">
        <v>5</v>
      </c>
    </row>
    <row r="912" spans="1:11">
      <c r="A912" s="46"/>
      <c r="B912" s="405"/>
      <c r="C912" s="405"/>
      <c r="D912" t="s">
        <v>14</v>
      </c>
      <c r="E912" s="44">
        <v>5</v>
      </c>
      <c r="G912" s="1">
        <f t="shared" si="13"/>
        <v>71.89999999999992</v>
      </c>
      <c r="I912" s="404" t="s">
        <v>21</v>
      </c>
      <c r="J912" t="s">
        <v>15</v>
      </c>
      <c r="K912">
        <v>7.2</v>
      </c>
    </row>
    <row r="913" spans="1:11">
      <c r="A913" s="46"/>
      <c r="B913" s="405"/>
      <c r="C913" s="405"/>
      <c r="D913" t="s">
        <v>15</v>
      </c>
      <c r="E913" s="217">
        <v>60</v>
      </c>
      <c r="G913" s="1">
        <f t="shared" si="13"/>
        <v>131.89999999999992</v>
      </c>
    </row>
    <row r="914" spans="1:11">
      <c r="A914" s="46"/>
      <c r="B914" s="405"/>
      <c r="C914" s="405"/>
      <c r="D914" t="s">
        <v>16</v>
      </c>
      <c r="E914" s="217">
        <v>5</v>
      </c>
      <c r="G914" s="1">
        <f t="shared" si="13"/>
        <v>136.89999999999992</v>
      </c>
      <c r="K914" s="29">
        <f>SUM(K904:K913)</f>
        <v>236.5</v>
      </c>
    </row>
    <row r="915" spans="1:11">
      <c r="B915" s="405"/>
      <c r="C915" s="405"/>
      <c r="D915" t="s">
        <v>100</v>
      </c>
      <c r="E915" s="217">
        <v>10</v>
      </c>
      <c r="G915" s="1">
        <f t="shared" si="13"/>
        <v>146.89999999999992</v>
      </c>
    </row>
    <row r="916" spans="1:11">
      <c r="B916" s="405"/>
      <c r="C916" s="405"/>
      <c r="D916" s="381" t="s">
        <v>101</v>
      </c>
      <c r="E916" s="382">
        <v>28.3</v>
      </c>
      <c r="G916" s="1">
        <f t="shared" si="13"/>
        <v>175.19999999999993</v>
      </c>
    </row>
    <row r="917" spans="1:11">
      <c r="A917" s="30">
        <v>46104</v>
      </c>
      <c r="B917" s="405">
        <v>32773</v>
      </c>
      <c r="C917" s="405" t="s">
        <v>12</v>
      </c>
      <c r="D917" s="275" t="s">
        <v>13</v>
      </c>
      <c r="E917" s="405"/>
      <c r="F917" s="1">
        <v>66.900000000000006</v>
      </c>
      <c r="G917" s="1">
        <f t="shared" si="13"/>
        <v>108.29999999999993</v>
      </c>
    </row>
    <row r="918" spans="1:11">
      <c r="A918" s="30">
        <v>46104</v>
      </c>
      <c r="B918" s="405">
        <v>32773</v>
      </c>
      <c r="C918" s="405" t="s">
        <v>12</v>
      </c>
      <c r="D918" s="275" t="s">
        <v>14</v>
      </c>
      <c r="E918" s="405"/>
      <c r="F918" s="1">
        <v>5</v>
      </c>
      <c r="G918" s="1">
        <f t="shared" si="13"/>
        <v>103.29999999999993</v>
      </c>
    </row>
    <row r="919" spans="1:11">
      <c r="A919" s="30">
        <v>46104</v>
      </c>
      <c r="B919" s="405">
        <v>32803</v>
      </c>
      <c r="C919" s="405" t="s">
        <v>12</v>
      </c>
      <c r="D919" s="275" t="s">
        <v>15</v>
      </c>
      <c r="E919" s="405"/>
      <c r="F919" s="1">
        <v>60</v>
      </c>
      <c r="G919" s="1">
        <f>+G918+E919-F919</f>
        <v>43.299999999999926</v>
      </c>
    </row>
    <row r="920" spans="1:11">
      <c r="A920" s="30">
        <v>46104</v>
      </c>
      <c r="B920" s="405">
        <v>32803</v>
      </c>
      <c r="C920" s="405" t="s">
        <v>12</v>
      </c>
      <c r="D920" s="275" t="s">
        <v>16</v>
      </c>
      <c r="E920" s="405"/>
      <c r="F920" s="1">
        <v>5</v>
      </c>
      <c r="G920" s="1">
        <f>+G919+E920-F920</f>
        <v>38.299999999999926</v>
      </c>
    </row>
    <row r="921" spans="1:11">
      <c r="A921" s="30">
        <v>46104</v>
      </c>
      <c r="B921" s="405">
        <v>32803</v>
      </c>
      <c r="C921" s="405" t="s">
        <v>12</v>
      </c>
      <c r="D921" s="275" t="s">
        <v>100</v>
      </c>
      <c r="E921" s="405"/>
      <c r="F921" s="1">
        <v>10</v>
      </c>
      <c r="G921" s="1">
        <f>+G920+E921-F921</f>
        <v>28.299999999999926</v>
      </c>
    </row>
    <row r="922" spans="1:11">
      <c r="A922" s="30">
        <v>46104</v>
      </c>
      <c r="B922" s="405">
        <v>32803</v>
      </c>
      <c r="C922" s="405" t="s">
        <v>12</v>
      </c>
      <c r="D922" s="275" t="s">
        <v>101</v>
      </c>
      <c r="E922" s="405"/>
      <c r="F922" s="1">
        <v>28.3</v>
      </c>
      <c r="G922" s="1">
        <f>+G921+E922-F922</f>
        <v>-7.460698725481052E-14</v>
      </c>
    </row>
    <row r="923" spans="1:11">
      <c r="A923" s="32">
        <v>46081</v>
      </c>
      <c r="B923" s="404" t="s">
        <v>11</v>
      </c>
      <c r="C923" s="404" t="s">
        <v>19</v>
      </c>
      <c r="D923" t="s">
        <v>13</v>
      </c>
      <c r="E923" s="44">
        <v>66</v>
      </c>
      <c r="G923" s="1">
        <f>+G922+E923-F923</f>
        <v>65.999999999999929</v>
      </c>
    </row>
    <row r="924" spans="1:11">
      <c r="B924" s="405"/>
      <c r="C924" s="405"/>
      <c r="D924" t="s">
        <v>14</v>
      </c>
      <c r="E924" s="44">
        <v>10</v>
      </c>
      <c r="G924" s="1">
        <f t="shared" si="13"/>
        <v>75.999999999999929</v>
      </c>
    </row>
    <row r="925" spans="1:11">
      <c r="B925" s="405"/>
      <c r="C925" s="405"/>
      <c r="D925" t="s">
        <v>15</v>
      </c>
      <c r="E925" s="217">
        <v>56</v>
      </c>
      <c r="G925" s="1">
        <f t="shared" si="13"/>
        <v>131.99999999999994</v>
      </c>
    </row>
    <row r="926" spans="1:11">
      <c r="B926" s="405"/>
      <c r="C926" s="405"/>
      <c r="D926" t="s">
        <v>16</v>
      </c>
      <c r="E926" s="217">
        <v>5</v>
      </c>
      <c r="G926" s="1">
        <f t="shared" si="13"/>
        <v>136.99999999999994</v>
      </c>
    </row>
    <row r="927" spans="1:11">
      <c r="A927" s="30">
        <v>46104</v>
      </c>
      <c r="B927" s="405">
        <v>32773</v>
      </c>
      <c r="C927" s="405" t="s">
        <v>19</v>
      </c>
      <c r="D927" t="s">
        <v>13</v>
      </c>
      <c r="F927" s="1">
        <v>66</v>
      </c>
      <c r="G927" s="1">
        <f t="shared" si="13"/>
        <v>70.999999999999943</v>
      </c>
    </row>
    <row r="928" spans="1:11">
      <c r="A928" s="30">
        <v>46104</v>
      </c>
      <c r="B928" s="405">
        <v>32773</v>
      </c>
      <c r="C928" s="405" t="s">
        <v>19</v>
      </c>
      <c r="D928" t="s">
        <v>14</v>
      </c>
      <c r="F928" s="1">
        <v>10</v>
      </c>
      <c r="G928" s="1">
        <f t="shared" si="13"/>
        <v>60.999999999999943</v>
      </c>
    </row>
    <row r="929" spans="1:7">
      <c r="A929" s="30">
        <v>46104</v>
      </c>
      <c r="B929" s="405">
        <v>32803</v>
      </c>
      <c r="C929" s="405" t="s">
        <v>19</v>
      </c>
      <c r="D929" t="s">
        <v>15</v>
      </c>
      <c r="F929" s="1">
        <v>56</v>
      </c>
      <c r="G929" s="1">
        <f t="shared" si="13"/>
        <v>4.9999999999999432</v>
      </c>
    </row>
    <row r="930" spans="1:7">
      <c r="A930" s="30">
        <v>46104</v>
      </c>
      <c r="B930" s="405">
        <v>32803</v>
      </c>
      <c r="C930" s="405" t="s">
        <v>19</v>
      </c>
      <c r="D930" t="s">
        <v>16</v>
      </c>
      <c r="F930" s="1">
        <v>5</v>
      </c>
      <c r="G930" s="1">
        <f t="shared" si="13"/>
        <v>-5.6843418860808015E-14</v>
      </c>
    </row>
    <row r="931" spans="1:7">
      <c r="A931" s="32">
        <v>46112</v>
      </c>
      <c r="B931" s="404" t="s">
        <v>11</v>
      </c>
      <c r="C931" s="404" t="s">
        <v>20</v>
      </c>
      <c r="D931" t="s">
        <v>13</v>
      </c>
      <c r="E931" s="13">
        <v>68.599999999999994</v>
      </c>
      <c r="G931" s="1">
        <f t="shared" si="13"/>
        <v>68.599999999999937</v>
      </c>
    </row>
    <row r="932" spans="1:7">
      <c r="B932" s="405"/>
      <c r="C932" s="405"/>
      <c r="D932" t="s">
        <v>14</v>
      </c>
      <c r="E932" s="13">
        <v>6</v>
      </c>
      <c r="G932" s="1">
        <f t="shared" si="13"/>
        <v>74.599999999999937</v>
      </c>
    </row>
    <row r="933" spans="1:7">
      <c r="B933" s="405"/>
      <c r="C933" s="405"/>
      <c r="D933" t="s">
        <v>15</v>
      </c>
      <c r="E933" s="13">
        <v>60</v>
      </c>
      <c r="G933" s="1">
        <f>+G932+E933-F933</f>
        <v>134.59999999999994</v>
      </c>
    </row>
    <row r="934" spans="1:7">
      <c r="B934" s="405"/>
      <c r="C934" s="405"/>
      <c r="D934" t="s">
        <v>16</v>
      </c>
      <c r="E934" s="13">
        <v>5</v>
      </c>
      <c r="G934" s="1">
        <f>+G933+E934-F934</f>
        <v>139.59999999999994</v>
      </c>
    </row>
    <row r="935" spans="1:7">
      <c r="A935" s="30">
        <v>46104</v>
      </c>
      <c r="B935" s="405">
        <v>32803</v>
      </c>
      <c r="C935" s="405" t="s">
        <v>20</v>
      </c>
      <c r="D935" t="s">
        <v>15</v>
      </c>
      <c r="F935" s="1">
        <v>60</v>
      </c>
      <c r="G935" s="1">
        <f>+G934+E935-F935</f>
        <v>79.599999999999937</v>
      </c>
    </row>
    <row r="936" spans="1:7">
      <c r="A936" s="30">
        <v>46104</v>
      </c>
      <c r="B936" s="405">
        <v>32803</v>
      </c>
      <c r="C936" s="405" t="s">
        <v>20</v>
      </c>
      <c r="D936" t="s">
        <v>16</v>
      </c>
      <c r="F936" s="1">
        <v>5</v>
      </c>
      <c r="G936" s="1">
        <f>+G935+E936-F936</f>
        <v>74.599999999999937</v>
      </c>
    </row>
    <row r="937" spans="1:7">
      <c r="A937" s="32">
        <v>46142</v>
      </c>
      <c r="B937" s="404" t="s">
        <v>11</v>
      </c>
      <c r="C937" s="404" t="s">
        <v>21</v>
      </c>
      <c r="D937" t="s">
        <v>13</v>
      </c>
      <c r="G937" s="1">
        <f>+G936+E937-F937</f>
        <v>74.599999999999937</v>
      </c>
    </row>
    <row r="938" spans="1:7">
      <c r="B938" s="405"/>
      <c r="C938" s="405"/>
      <c r="D938" t="s">
        <v>14</v>
      </c>
      <c r="G938" s="1">
        <f>+G937+E938-F938</f>
        <v>74.599999999999937</v>
      </c>
    </row>
    <row r="939" spans="1:7">
      <c r="B939" s="405"/>
      <c r="C939" s="405"/>
      <c r="D939" t="s">
        <v>15</v>
      </c>
      <c r="E939" s="13">
        <v>60</v>
      </c>
      <c r="G939" s="1">
        <f>+G938+E939-F939</f>
        <v>134.59999999999994</v>
      </c>
    </row>
    <row r="940" spans="1:7">
      <c r="B940" s="405"/>
      <c r="C940" s="405"/>
      <c r="D940" t="s">
        <v>16</v>
      </c>
      <c r="E940" s="13">
        <v>5</v>
      </c>
      <c r="G940" s="1">
        <f>+G939+E940-F940</f>
        <v>139.59999999999994</v>
      </c>
    </row>
    <row r="941" spans="1:7">
      <c r="A941" s="30">
        <v>46104</v>
      </c>
      <c r="B941" s="405">
        <v>32803</v>
      </c>
      <c r="C941" s="405" t="s">
        <v>21</v>
      </c>
      <c r="D941" t="s">
        <v>15</v>
      </c>
      <c r="F941" s="1">
        <v>7.2</v>
      </c>
      <c r="G941" s="1">
        <f>+G940+E941-F941</f>
        <v>132.39999999999995</v>
      </c>
    </row>
    <row r="942" spans="1:7">
      <c r="B942" s="405"/>
      <c r="C942" s="405"/>
      <c r="G942" s="1">
        <f>+G941+E942-F942</f>
        <v>132.39999999999995</v>
      </c>
    </row>
    <row r="943" spans="1:7">
      <c r="B943" s="405"/>
      <c r="C943" s="405"/>
      <c r="G943" s="1">
        <f>+G942+E943-F943</f>
        <v>132.39999999999995</v>
      </c>
    </row>
    <row r="944" spans="1:7">
      <c r="B944" s="405"/>
      <c r="C944" s="405"/>
      <c r="G944" s="1">
        <f>+G943+E944-F944</f>
        <v>132.39999999999995</v>
      </c>
    </row>
    <row r="945" spans="2:7">
      <c r="B945" s="405"/>
      <c r="C945" s="405"/>
      <c r="G945" s="1">
        <f>+G944+E945-F945</f>
        <v>132.39999999999995</v>
      </c>
    </row>
    <row r="946" spans="2:7">
      <c r="B946" s="405"/>
      <c r="C946" s="405"/>
      <c r="G946" s="1">
        <f>+G945+E946-F946</f>
        <v>132.39999999999995</v>
      </c>
    </row>
    <row r="947" spans="2:7">
      <c r="B947" s="405"/>
      <c r="C947" s="405"/>
      <c r="G947" s="1">
        <f>+G946+E947-F947</f>
        <v>132.39999999999995</v>
      </c>
    </row>
    <row r="948" spans="2:7">
      <c r="B948" s="405"/>
      <c r="C948" s="405"/>
      <c r="G948" s="1">
        <f>+G947+E948-F948</f>
        <v>132.39999999999995</v>
      </c>
    </row>
    <row r="949" spans="2:7">
      <c r="B949" s="405"/>
      <c r="C949" s="405"/>
      <c r="G949" s="1">
        <f>+G948+E949-F949</f>
        <v>132.39999999999995</v>
      </c>
    </row>
    <row r="950" spans="2:7">
      <c r="B950" s="405"/>
      <c r="C950" s="405"/>
      <c r="G950" s="1">
        <f>+G949+E950-F950</f>
        <v>132.39999999999995</v>
      </c>
    </row>
    <row r="951" spans="2:7">
      <c r="B951" s="405"/>
      <c r="C951" s="405"/>
      <c r="G951" s="1">
        <f>+G950+E951-F951</f>
        <v>132.39999999999995</v>
      </c>
    </row>
    <row r="952" spans="2:7">
      <c r="B952" s="405"/>
      <c r="C952" s="405"/>
      <c r="G952" s="1">
        <f>+G951+E952-F952</f>
        <v>132.39999999999995</v>
      </c>
    </row>
    <row r="953" spans="2:7">
      <c r="B953" s="405"/>
      <c r="C953" s="405"/>
      <c r="G953" s="1">
        <f>+G952+E953-F953</f>
        <v>132.39999999999995</v>
      </c>
    </row>
    <row r="954" spans="2:7">
      <c r="B954" s="405"/>
      <c r="C954" s="405"/>
      <c r="G954" s="1">
        <f>+G953+E954-F954</f>
        <v>132.39999999999995</v>
      </c>
    </row>
    <row r="955" spans="2:7">
      <c r="B955" s="405"/>
      <c r="C955" s="405"/>
      <c r="G955" s="1">
        <f>+G954+E955-F955</f>
        <v>132.39999999999995</v>
      </c>
    </row>
    <row r="956" spans="2:7">
      <c r="B956" s="405"/>
      <c r="C956" s="405"/>
      <c r="G956" s="1">
        <f>+G955+E956-F956</f>
        <v>132.39999999999995</v>
      </c>
    </row>
    <row r="957" spans="2:7">
      <c r="B957" s="405"/>
      <c r="C957" s="405"/>
      <c r="G957" s="1">
        <f>+G956+E957-F957</f>
        <v>132.39999999999995</v>
      </c>
    </row>
    <row r="958" spans="2:7">
      <c r="B958" s="405"/>
      <c r="C958" s="405"/>
      <c r="G958" s="1">
        <f>+G957+E958-F958</f>
        <v>132.39999999999995</v>
      </c>
    </row>
    <row r="959" spans="2:7">
      <c r="B959" s="405"/>
      <c r="C959" s="405"/>
      <c r="G959" s="1">
        <f>+G958+E959-F959</f>
        <v>132.39999999999995</v>
      </c>
    </row>
    <row r="960" spans="2:7">
      <c r="B960" s="405"/>
      <c r="C960" s="405"/>
      <c r="G960" s="1">
        <f>+G959+E960-F960</f>
        <v>132.39999999999995</v>
      </c>
    </row>
    <row r="961" spans="2:7">
      <c r="B961" s="405"/>
      <c r="C961" s="405"/>
      <c r="G961" s="1">
        <f>+G960+E961-F961</f>
        <v>132.39999999999995</v>
      </c>
    </row>
    <row r="962" spans="2:7">
      <c r="B962" s="405"/>
      <c r="C962" s="405"/>
      <c r="G962" s="1">
        <f>+G961+E962-F962</f>
        <v>132.39999999999995</v>
      </c>
    </row>
    <row r="963" spans="2:7">
      <c r="B963" s="405"/>
      <c r="C963" s="405"/>
      <c r="G963" s="1">
        <f>+G962+E963-F963</f>
        <v>132.39999999999995</v>
      </c>
    </row>
    <row r="964" spans="2:7">
      <c r="B964" s="405"/>
      <c r="C964" s="405"/>
      <c r="G964" s="1">
        <f>+G963+E964-F964</f>
        <v>132.39999999999995</v>
      </c>
    </row>
    <row r="965" spans="2:7">
      <c r="B965" s="405"/>
      <c r="C965" s="405"/>
      <c r="G965" s="1">
        <f>+G964+E965-F965</f>
        <v>132.39999999999995</v>
      </c>
    </row>
    <row r="966" spans="2:7">
      <c r="B966" s="405"/>
      <c r="C966" s="405"/>
      <c r="G966" s="1">
        <f>+G965+E966-F966</f>
        <v>132.39999999999995</v>
      </c>
    </row>
    <row r="967" spans="2:7">
      <c r="B967" s="405"/>
      <c r="C967" s="405"/>
      <c r="G967" s="1">
        <f>+G966+E967-F967</f>
        <v>132.39999999999995</v>
      </c>
    </row>
    <row r="968" spans="2:7">
      <c r="B968" s="405"/>
      <c r="C968" s="405"/>
      <c r="G968" s="1">
        <f>+G967+E968-F968</f>
        <v>132.39999999999995</v>
      </c>
    </row>
    <row r="969" spans="2:7">
      <c r="B969" s="405"/>
      <c r="C969" s="405"/>
      <c r="G969" s="1">
        <f>+G968+E969-F969</f>
        <v>132.39999999999995</v>
      </c>
    </row>
    <row r="970" spans="2:7">
      <c r="B970" s="405"/>
      <c r="C970" s="405"/>
      <c r="G970" s="1">
        <f>+G969+E970-F970</f>
        <v>132.39999999999995</v>
      </c>
    </row>
    <row r="971" spans="2:7">
      <c r="B971" s="405"/>
      <c r="C971" s="405"/>
      <c r="G971" s="1">
        <f>+G970+E971-F971</f>
        <v>132.39999999999995</v>
      </c>
    </row>
    <row r="972" spans="2:7">
      <c r="B972" s="405"/>
      <c r="C972" s="405"/>
      <c r="G972" s="1">
        <f>+G971+E972-F972</f>
        <v>132.39999999999995</v>
      </c>
    </row>
    <row r="973" spans="2:7">
      <c r="B973" s="405"/>
      <c r="C973" s="405"/>
      <c r="G973" s="1">
        <f>+G972+E973-F973</f>
        <v>132.39999999999995</v>
      </c>
    </row>
    <row r="974" spans="2:7">
      <c r="B974" s="405"/>
      <c r="C974" s="405"/>
      <c r="G974" s="1">
        <f>+G973+E974-F974</f>
        <v>132.39999999999995</v>
      </c>
    </row>
    <row r="975" spans="2:7">
      <c r="B975" s="405"/>
      <c r="C975" s="405"/>
      <c r="G975" s="1">
        <f>+G974+E975-F975</f>
        <v>132.39999999999995</v>
      </c>
    </row>
    <row r="976" spans="2:7">
      <c r="B976" s="405"/>
      <c r="C976" s="405"/>
      <c r="G976" s="1">
        <f>+G975+E976-F976</f>
        <v>132.39999999999995</v>
      </c>
    </row>
    <row r="977" spans="2:7">
      <c r="B977" s="405"/>
      <c r="C977" s="405"/>
      <c r="G977" s="1">
        <f>+G976+E977-F977</f>
        <v>132.39999999999995</v>
      </c>
    </row>
    <row r="978" spans="2:7">
      <c r="B978" s="405"/>
      <c r="C978" s="405"/>
      <c r="G978" s="1">
        <f>+G977+E978-F978</f>
        <v>132.39999999999995</v>
      </c>
    </row>
    <row r="979" spans="2:7">
      <c r="B979" s="405"/>
      <c r="C979" s="405"/>
      <c r="G979" s="1">
        <f>+G978+E979-F979</f>
        <v>132.39999999999995</v>
      </c>
    </row>
    <row r="980" spans="2:7">
      <c r="B980" s="405"/>
      <c r="C980" s="405"/>
      <c r="G980" s="1">
        <f>+G979+E980-F980</f>
        <v>132.39999999999995</v>
      </c>
    </row>
    <row r="981" spans="2:7">
      <c r="B981" s="405"/>
      <c r="C981" s="405"/>
      <c r="G981" s="1">
        <f>+G980+E981-F981</f>
        <v>132.39999999999995</v>
      </c>
    </row>
    <row r="982" spans="2:7">
      <c r="B982" s="405"/>
      <c r="C982" s="405"/>
      <c r="G982" s="1">
        <f>+G981+E982-F982</f>
        <v>132.39999999999995</v>
      </c>
    </row>
    <row r="983" spans="2:7">
      <c r="B983" s="405"/>
      <c r="C983" s="405"/>
      <c r="G983" s="1">
        <f>+G982+E983-F983</f>
        <v>132.39999999999995</v>
      </c>
    </row>
    <row r="984" spans="2:7">
      <c r="B984" s="405"/>
      <c r="C984" s="405"/>
      <c r="G984" s="1">
        <f>+G983+E984-F984</f>
        <v>132.39999999999995</v>
      </c>
    </row>
    <row r="985" spans="2:7">
      <c r="B985" s="405"/>
      <c r="C985" s="405"/>
      <c r="G985" s="1">
        <f>+G984+E985-F985</f>
        <v>132.39999999999995</v>
      </c>
    </row>
    <row r="986" spans="2:7">
      <c r="B986" s="405"/>
      <c r="C986" s="405"/>
      <c r="G986" s="1">
        <f>+G985+E986-F986</f>
        <v>132.39999999999995</v>
      </c>
    </row>
    <row r="987" spans="2:7">
      <c r="B987" s="405"/>
      <c r="C987" s="405"/>
      <c r="G987" s="1">
        <f>+G986+E987-F987</f>
        <v>132.39999999999995</v>
      </c>
    </row>
    <row r="988" spans="2:7">
      <c r="B988" s="405"/>
      <c r="C988" s="405"/>
      <c r="G988" s="1">
        <f>+G987+E988-F988</f>
        <v>132.39999999999995</v>
      </c>
    </row>
    <row r="989" spans="2:7">
      <c r="B989" s="405"/>
      <c r="C989" s="405"/>
      <c r="G989" s="1">
        <f>+G988+E989-F989</f>
        <v>132.39999999999995</v>
      </c>
    </row>
    <row r="990" spans="2:7">
      <c r="B990" s="405"/>
      <c r="C990" s="405"/>
      <c r="G990" s="1">
        <f>+G989+E990-F990</f>
        <v>132.39999999999995</v>
      </c>
    </row>
    <row r="991" spans="2:7">
      <c r="B991" s="405"/>
      <c r="C991" s="405"/>
      <c r="G991" s="1">
        <f>+G990+E991-F991</f>
        <v>132.39999999999995</v>
      </c>
    </row>
    <row r="992" spans="2:7">
      <c r="B992" s="405"/>
      <c r="C992" s="405"/>
      <c r="G992" s="1">
        <f>+G991+E992-F992</f>
        <v>132.39999999999995</v>
      </c>
    </row>
    <row r="993" spans="2:7">
      <c r="B993" s="405"/>
      <c r="C993" s="405"/>
      <c r="G993" s="1">
        <f>+G992+E993-F993</f>
        <v>132.39999999999995</v>
      </c>
    </row>
    <row r="994" spans="2:7">
      <c r="B994" s="405"/>
      <c r="C994" s="405"/>
      <c r="G994" s="1">
        <f>+G993+E994-F994</f>
        <v>132.39999999999995</v>
      </c>
    </row>
    <row r="995" spans="2:7">
      <c r="B995" s="405"/>
      <c r="C995" s="405"/>
      <c r="G995" s="1">
        <f>+G994+E995-F995</f>
        <v>132.39999999999995</v>
      </c>
    </row>
    <row r="996" spans="2:7">
      <c r="B996" s="405"/>
      <c r="C996" s="405"/>
      <c r="G996" s="1">
        <f>+G995+E996-F996</f>
        <v>132.39999999999995</v>
      </c>
    </row>
    <row r="997" spans="2:7">
      <c r="B997" s="405"/>
      <c r="C997" s="405"/>
      <c r="G997" s="1">
        <f>+G996+E997-F997</f>
        <v>132.39999999999995</v>
      </c>
    </row>
    <row r="998" spans="2:7">
      <c r="B998" s="405"/>
      <c r="C998" s="405"/>
      <c r="G998" s="1">
        <f>+G997+E998-F998</f>
        <v>132.39999999999995</v>
      </c>
    </row>
    <row r="999" spans="2:7">
      <c r="B999" s="405"/>
      <c r="C999" s="405"/>
      <c r="G999" s="1">
        <f>+G998+E999-F999</f>
        <v>132.39999999999995</v>
      </c>
    </row>
    <row r="1000" spans="2:7">
      <c r="B1000" s="405"/>
      <c r="C1000" s="405"/>
      <c r="G1000" s="1">
        <f>+G999+E1000-F1000</f>
        <v>132.39999999999995</v>
      </c>
    </row>
    <row r="1001" spans="2:7">
      <c r="B1001" s="405"/>
      <c r="C1001" s="405"/>
      <c r="G1001" s="1">
        <f>+G1000+E1001-F1001</f>
        <v>132.39999999999995</v>
      </c>
    </row>
    <row r="1002" spans="2:7">
      <c r="B1002" s="405"/>
      <c r="C1002" s="405"/>
      <c r="G1002" s="1">
        <f>+G1001+E1002-F1002</f>
        <v>132.39999999999995</v>
      </c>
    </row>
    <row r="1003" spans="2:7">
      <c r="B1003" s="405"/>
      <c r="C1003" s="405"/>
      <c r="G1003" s="1">
        <f>+G1002+E1003-F1003</f>
        <v>132.39999999999995</v>
      </c>
    </row>
    <row r="1004" spans="2:7">
      <c r="B1004" s="405"/>
      <c r="C1004" s="405"/>
      <c r="G1004" s="1">
        <f>+G1003+E1004-F1004</f>
        <v>132.39999999999995</v>
      </c>
    </row>
    <row r="1005" spans="2:7">
      <c r="B1005" s="405"/>
      <c r="C1005" s="405"/>
      <c r="G1005" s="1">
        <f>+G1004+E1005-F1005</f>
        <v>132.39999999999995</v>
      </c>
    </row>
    <row r="1006" spans="2:7">
      <c r="B1006" s="405"/>
      <c r="C1006" s="405"/>
      <c r="G1006" s="1">
        <f>+G1005+E1006-F1006</f>
        <v>132.39999999999995</v>
      </c>
    </row>
    <row r="1007" spans="2:7">
      <c r="B1007" s="405"/>
      <c r="C1007" s="405"/>
      <c r="G1007" s="1">
        <f>+G1006+E1007-F1007</f>
        <v>132.39999999999995</v>
      </c>
    </row>
    <row r="1008" spans="2:7">
      <c r="B1008" s="405"/>
      <c r="C1008" s="405"/>
      <c r="G1008" s="1">
        <f>+G1007+E1008-F1008</f>
        <v>132.39999999999995</v>
      </c>
    </row>
    <row r="1009" spans="2:7">
      <c r="B1009" s="405"/>
      <c r="C1009" s="405"/>
      <c r="G1009" s="1">
        <f>+G1008+E1009-F1009</f>
        <v>132.39999999999995</v>
      </c>
    </row>
    <row r="1010" spans="2:7">
      <c r="B1010" s="405"/>
      <c r="C1010" s="405"/>
      <c r="G1010" s="1">
        <f>+G1009+E1010-F1010</f>
        <v>132.39999999999995</v>
      </c>
    </row>
    <row r="1011" spans="2:7">
      <c r="B1011" s="405"/>
      <c r="C1011" s="405"/>
      <c r="G1011" s="1">
        <f>+G1010+E1011-F1011</f>
        <v>132.39999999999995</v>
      </c>
    </row>
    <row r="1012" spans="2:7">
      <c r="B1012" s="405"/>
      <c r="C1012" s="405"/>
      <c r="G1012" s="1">
        <f>+G1011+E1012-F1012</f>
        <v>132.39999999999995</v>
      </c>
    </row>
    <row r="1013" spans="2:7">
      <c r="B1013" s="405"/>
      <c r="C1013" s="405"/>
      <c r="G1013" s="1">
        <f>+G1012+E1013-F1013</f>
        <v>132.39999999999995</v>
      </c>
    </row>
    <row r="1014" spans="2:7">
      <c r="B1014" s="405"/>
      <c r="C1014" s="405"/>
      <c r="G1014" s="1">
        <f>+G1013+E1014-F1014</f>
        <v>132.39999999999995</v>
      </c>
    </row>
    <row r="1015" spans="2:7">
      <c r="B1015" s="405"/>
      <c r="C1015" s="405"/>
      <c r="G1015" s="1">
        <f>+G1014+E1015-F1015</f>
        <v>132.39999999999995</v>
      </c>
    </row>
    <row r="1016" spans="2:7">
      <c r="B1016" s="405"/>
      <c r="C1016" s="405"/>
      <c r="G1016" s="1">
        <f>+G1015+E1016-F1016</f>
        <v>132.39999999999995</v>
      </c>
    </row>
    <row r="1017" spans="2:7">
      <c r="B1017" s="405"/>
      <c r="C1017" s="405"/>
      <c r="G1017" s="1">
        <f>+G1016+E1017-F1017</f>
        <v>132.39999999999995</v>
      </c>
    </row>
    <row r="1018" spans="2:7">
      <c r="B1018" s="405"/>
      <c r="C1018" s="405"/>
      <c r="G1018" s="1">
        <f>+G1017+E1018-F1018</f>
        <v>132.39999999999995</v>
      </c>
    </row>
    <row r="1019" spans="2:7">
      <c r="B1019" s="405"/>
      <c r="C1019" s="405"/>
      <c r="G1019" s="1">
        <f>+G1018+E1019-F1019</f>
        <v>132.39999999999995</v>
      </c>
    </row>
    <row r="1020" spans="2:7">
      <c r="B1020" s="405"/>
      <c r="C1020" s="405"/>
      <c r="G1020" s="1">
        <f>+G1019+E1020-F1020</f>
        <v>132.39999999999995</v>
      </c>
    </row>
    <row r="1021" spans="2:7">
      <c r="B1021" s="405"/>
      <c r="C1021" s="405"/>
      <c r="G1021" s="1">
        <f>+G1020+E1021-F1021</f>
        <v>132.39999999999995</v>
      </c>
    </row>
    <row r="1022" spans="2:7">
      <c r="B1022" s="405"/>
      <c r="C1022" s="405"/>
      <c r="G1022" s="1">
        <f>+G1021+E1022-F1022</f>
        <v>132.39999999999995</v>
      </c>
    </row>
    <row r="1023" spans="2:7">
      <c r="B1023" s="405"/>
      <c r="C1023" s="405"/>
      <c r="G1023" s="1">
        <f>+G1022+E1023-F1023</f>
        <v>132.39999999999995</v>
      </c>
    </row>
    <row r="1024" spans="2:7">
      <c r="B1024" s="405"/>
      <c r="C1024" s="405"/>
      <c r="G1024" s="1">
        <f>+G1023+E1024-F1024</f>
        <v>132.39999999999995</v>
      </c>
    </row>
    <row r="1025" spans="2:7">
      <c r="B1025" s="405"/>
      <c r="C1025" s="405"/>
      <c r="G1025" s="1">
        <f>+G1024+E1025-F1025</f>
        <v>132.39999999999995</v>
      </c>
    </row>
    <row r="1026" spans="2:7">
      <c r="B1026" s="405"/>
      <c r="C1026" s="405"/>
      <c r="G1026" s="1">
        <f>+G1025+E1026-F1026</f>
        <v>132.39999999999995</v>
      </c>
    </row>
    <row r="1027" spans="2:7">
      <c r="B1027" s="405"/>
      <c r="C1027" s="405"/>
      <c r="G1027" s="1">
        <f>+G1026+E1027-F1027</f>
        <v>132.39999999999995</v>
      </c>
    </row>
    <row r="1028" spans="2:7">
      <c r="B1028" s="405"/>
      <c r="C1028" s="405"/>
      <c r="G1028" s="1">
        <f>+G1027+E1028-F1028</f>
        <v>132.39999999999995</v>
      </c>
    </row>
    <row r="1029" spans="2:7">
      <c r="B1029" s="405"/>
      <c r="C1029" s="405"/>
      <c r="G1029" s="1">
        <f>+G1028+E1029-F1029</f>
        <v>132.39999999999995</v>
      </c>
    </row>
    <row r="1030" spans="2:7">
      <c r="B1030" s="405"/>
      <c r="C1030" s="405"/>
      <c r="G1030" s="1">
        <f>+G1029+E1030-F1030</f>
        <v>132.39999999999995</v>
      </c>
    </row>
    <row r="1031" spans="2:7">
      <c r="B1031" s="405"/>
      <c r="C1031" s="405"/>
      <c r="G1031" s="1">
        <f>+G1030+E1031-F1031</f>
        <v>132.39999999999995</v>
      </c>
    </row>
    <row r="1032" spans="2:7">
      <c r="B1032" s="405"/>
      <c r="C1032" s="405"/>
      <c r="G1032" s="1">
        <f>+G1031+E1032-F1032</f>
        <v>132.39999999999995</v>
      </c>
    </row>
    <row r="1033" spans="2:7">
      <c r="B1033" s="405"/>
      <c r="C1033" s="405"/>
      <c r="G1033" s="1">
        <f>+G1032+E1033-F1033</f>
        <v>132.39999999999995</v>
      </c>
    </row>
    <row r="1034" spans="2:7">
      <c r="B1034" s="405"/>
      <c r="C1034" s="405"/>
      <c r="G1034" s="1">
        <f>+G1033+E1034-F1034</f>
        <v>132.39999999999995</v>
      </c>
    </row>
    <row r="1035" spans="2:7">
      <c r="B1035" s="405"/>
      <c r="C1035" s="405"/>
      <c r="G1035" s="1">
        <f>+G1034+E1035-F1035</f>
        <v>132.39999999999995</v>
      </c>
    </row>
    <row r="1036" spans="2:7">
      <c r="B1036" s="405"/>
      <c r="C1036" s="405"/>
      <c r="G1036" s="1">
        <f>+G1035+E1036-F1036</f>
        <v>132.39999999999995</v>
      </c>
    </row>
    <row r="1037" spans="2:7">
      <c r="B1037" s="405"/>
      <c r="C1037" s="405"/>
      <c r="G1037" s="1">
        <f>+G1036+E1037-F1037</f>
        <v>132.39999999999995</v>
      </c>
    </row>
    <row r="1038" spans="2:7">
      <c r="B1038" s="405"/>
      <c r="C1038" s="405"/>
      <c r="G1038" s="1">
        <f>+G1037+E1038-F1038</f>
        <v>132.39999999999995</v>
      </c>
    </row>
    <row r="1039" spans="2:7">
      <c r="B1039" s="405"/>
      <c r="C1039" s="405"/>
      <c r="G1039" s="1">
        <f>+G1038+E1039-F1039</f>
        <v>132.39999999999995</v>
      </c>
    </row>
    <row r="1040" spans="2:7">
      <c r="B1040" s="405"/>
      <c r="C1040" s="405"/>
      <c r="G1040" s="1">
        <f>+G1039+E1040-F1040</f>
        <v>132.39999999999995</v>
      </c>
    </row>
    <row r="1041" spans="2:7">
      <c r="B1041" s="405"/>
      <c r="C1041" s="405"/>
      <c r="G1041" s="1">
        <f>+G1040+E1041-F1041</f>
        <v>132.39999999999995</v>
      </c>
    </row>
    <row r="1042" spans="2:7">
      <c r="B1042" s="405"/>
      <c r="C1042" s="405"/>
      <c r="G1042" s="1">
        <f>+G1041+E1042-F1042</f>
        <v>132.39999999999995</v>
      </c>
    </row>
    <row r="1043" spans="2:7">
      <c r="B1043" s="405"/>
      <c r="C1043" s="405"/>
      <c r="G1043" s="1">
        <f>+G1042+E1043-F1043</f>
        <v>132.39999999999995</v>
      </c>
    </row>
    <row r="1044" spans="2:7">
      <c r="B1044" s="405"/>
      <c r="C1044" s="405"/>
      <c r="G1044" s="1">
        <f>+G1043+E1044-F1044</f>
        <v>132.39999999999995</v>
      </c>
    </row>
    <row r="1045" spans="2:7">
      <c r="B1045" s="405"/>
      <c r="C1045" s="405"/>
      <c r="G1045" s="1">
        <f>+G1044+E1045-F1045</f>
        <v>132.39999999999995</v>
      </c>
    </row>
    <row r="1046" spans="2:7">
      <c r="B1046" s="405"/>
      <c r="C1046" s="405"/>
      <c r="G1046" s="1">
        <f>+G1045+E1046-F1046</f>
        <v>132.39999999999995</v>
      </c>
    </row>
    <row r="1047" spans="2:7">
      <c r="B1047" s="405"/>
      <c r="C1047" s="405"/>
      <c r="G1047" s="1">
        <f>+G1046+E1047-F1047</f>
        <v>132.39999999999995</v>
      </c>
    </row>
    <row r="1048" spans="2:7">
      <c r="B1048" s="405"/>
      <c r="C1048" s="405"/>
      <c r="G1048" s="1">
        <f>+G1047+E1048-F1048</f>
        <v>132.39999999999995</v>
      </c>
    </row>
    <row r="1049" spans="2:7">
      <c r="B1049" s="405"/>
      <c r="C1049" s="405"/>
      <c r="G1049" s="1">
        <f>+G1048+E1049-F1049</f>
        <v>132.39999999999995</v>
      </c>
    </row>
    <row r="1050" spans="2:7">
      <c r="B1050" s="405"/>
      <c r="C1050" s="405"/>
      <c r="G1050" s="1">
        <f>+G1049+E1050-F1050</f>
        <v>132.39999999999995</v>
      </c>
    </row>
    <row r="1051" spans="2:7">
      <c r="B1051" s="405"/>
      <c r="C1051" s="405"/>
      <c r="G1051" s="1">
        <f>+G1050+E1051-F1051</f>
        <v>132.39999999999995</v>
      </c>
    </row>
    <row r="1052" spans="2:7">
      <c r="B1052" s="405"/>
      <c r="C1052" s="405"/>
      <c r="G1052" s="1">
        <f>+G1051+E1052-F1052</f>
        <v>132.39999999999995</v>
      </c>
    </row>
    <row r="1053" spans="2:7">
      <c r="B1053" s="405"/>
      <c r="C1053" s="405"/>
      <c r="G1053" s="1">
        <f>+G1052+E1053-F1053</f>
        <v>132.39999999999995</v>
      </c>
    </row>
    <row r="1054" spans="2:7">
      <c r="B1054" s="405"/>
      <c r="C1054" s="405"/>
      <c r="G1054" s="1">
        <f>+G1053+E1054-F1054</f>
        <v>132.39999999999995</v>
      </c>
    </row>
    <row r="1055" spans="2:7">
      <c r="B1055" s="405"/>
      <c r="C1055" s="405"/>
      <c r="G1055" s="1">
        <f>+G1054+E1055-F1055</f>
        <v>132.39999999999995</v>
      </c>
    </row>
    <row r="1056" spans="2:7">
      <c r="B1056" s="405"/>
      <c r="C1056" s="405"/>
      <c r="G1056" s="1">
        <f>+G1055+E1056-F1056</f>
        <v>132.39999999999995</v>
      </c>
    </row>
    <row r="1057" spans="2:7">
      <c r="B1057" s="405"/>
      <c r="C1057" s="405"/>
      <c r="G1057" s="1">
        <f>+G1056+E1057-F1057</f>
        <v>132.39999999999995</v>
      </c>
    </row>
    <row r="1058" spans="2:7">
      <c r="B1058" s="405"/>
      <c r="C1058" s="405"/>
      <c r="G1058" s="1">
        <f>+G1057+E1058-F1058</f>
        <v>132.39999999999995</v>
      </c>
    </row>
    <row r="1059" spans="2:7">
      <c r="B1059" s="405"/>
      <c r="C1059" s="405"/>
      <c r="G1059" s="1">
        <f>+G1058+E1059-F1059</f>
        <v>132.39999999999995</v>
      </c>
    </row>
    <row r="1060" spans="2:7">
      <c r="B1060" s="405"/>
      <c r="C1060" s="405"/>
      <c r="G1060" s="1">
        <f>+G1059+E1060-F1060</f>
        <v>132.39999999999995</v>
      </c>
    </row>
    <row r="1061" spans="2:7">
      <c r="B1061" s="405"/>
      <c r="C1061" s="405"/>
      <c r="G1061" s="1">
        <f>+G1060+E1061-F1061</f>
        <v>132.39999999999995</v>
      </c>
    </row>
    <row r="1062" spans="2:7">
      <c r="B1062" s="405"/>
      <c r="C1062" s="405"/>
      <c r="G1062" s="1">
        <f>+G1061+E1062-F1062</f>
        <v>132.39999999999995</v>
      </c>
    </row>
    <row r="1063" spans="2:7">
      <c r="B1063" s="405"/>
      <c r="C1063" s="405"/>
      <c r="G1063" s="1">
        <f>+G1062+E1063-F1063</f>
        <v>132.39999999999995</v>
      </c>
    </row>
    <row r="1064" spans="2:7">
      <c r="B1064" s="405"/>
      <c r="C1064" s="405"/>
      <c r="G1064" s="1">
        <f>+G1063+E1064-F1064</f>
        <v>132.39999999999995</v>
      </c>
    </row>
    <row r="1065" spans="2:7">
      <c r="B1065" s="405"/>
      <c r="C1065" s="405"/>
      <c r="G1065" s="1">
        <f>+G1064+E1065-F1065</f>
        <v>132.39999999999995</v>
      </c>
    </row>
    <row r="1066" spans="2:7">
      <c r="B1066" s="405"/>
      <c r="C1066" s="405"/>
      <c r="G1066" s="1">
        <f>+G1065+E1066-F1066</f>
        <v>132.39999999999995</v>
      </c>
    </row>
    <row r="1067" spans="2:7">
      <c r="B1067" s="405"/>
      <c r="C1067" s="405"/>
      <c r="G1067" s="1">
        <f>+G1066+E1067-F1067</f>
        <v>132.39999999999995</v>
      </c>
    </row>
    <row r="1068" spans="2:7">
      <c r="B1068" s="405"/>
      <c r="C1068" s="405"/>
      <c r="G1068" s="1">
        <f>+G1067+E1068-F1068</f>
        <v>132.39999999999995</v>
      </c>
    </row>
    <row r="1069" spans="2:7">
      <c r="B1069" s="405"/>
      <c r="C1069" s="405"/>
      <c r="G1069" s="1">
        <f>+G1068+E1069-F1069</f>
        <v>132.39999999999995</v>
      </c>
    </row>
    <row r="1070" spans="2:7">
      <c r="B1070" s="405"/>
      <c r="C1070" s="405"/>
      <c r="G1070" s="1">
        <f>+G1069+E1070-F1070</f>
        <v>132.39999999999995</v>
      </c>
    </row>
    <row r="1071" spans="2:7">
      <c r="B1071" s="405"/>
      <c r="C1071" s="405"/>
      <c r="G1071" s="1">
        <f>+G1070+E1071-F1071</f>
        <v>132.39999999999995</v>
      </c>
    </row>
    <row r="1072" spans="2:7">
      <c r="B1072" s="405"/>
      <c r="C1072" s="405"/>
      <c r="G1072" s="1">
        <f>+G1071+E1072-F1072</f>
        <v>132.39999999999995</v>
      </c>
    </row>
    <row r="1073" spans="2:7">
      <c r="B1073" s="405"/>
      <c r="C1073" s="405"/>
      <c r="G1073" s="1">
        <f>+G1072+E1073-F1073</f>
        <v>132.39999999999995</v>
      </c>
    </row>
    <row r="1074" spans="2:7">
      <c r="B1074" s="405"/>
      <c r="C1074" s="405"/>
      <c r="G1074" s="1">
        <f>+G1073+E1074-F1074</f>
        <v>132.39999999999995</v>
      </c>
    </row>
    <row r="1075" spans="2:7">
      <c r="B1075" s="405"/>
      <c r="C1075" s="405"/>
      <c r="G1075" s="1">
        <f>+G1074+E1075-F1075</f>
        <v>132.39999999999995</v>
      </c>
    </row>
    <row r="1076" spans="2:7">
      <c r="B1076" s="405"/>
      <c r="C1076" s="405"/>
      <c r="G1076" s="1">
        <f>+G1075+E1076-F1076</f>
        <v>132.39999999999995</v>
      </c>
    </row>
    <row r="1077" spans="2:7">
      <c r="B1077" s="405"/>
      <c r="C1077" s="405"/>
      <c r="G1077" s="1">
        <f>+G1076+E1077-F1077</f>
        <v>132.39999999999995</v>
      </c>
    </row>
    <row r="1078" spans="2:7">
      <c r="B1078" s="405"/>
      <c r="C1078" s="405"/>
      <c r="G1078" s="1">
        <f>+G1077+E1078-F1078</f>
        <v>132.39999999999995</v>
      </c>
    </row>
    <row r="1079" spans="2:7">
      <c r="B1079" s="405"/>
      <c r="C1079" s="405"/>
      <c r="G1079" s="1">
        <f>+G1078+E1079-F1079</f>
        <v>132.39999999999995</v>
      </c>
    </row>
    <row r="1080" spans="2:7">
      <c r="B1080" s="405"/>
      <c r="C1080" s="405"/>
      <c r="G1080" s="1">
        <f>+G1079+E1080-F1080</f>
        <v>132.39999999999995</v>
      </c>
    </row>
    <row r="1081" spans="2:7">
      <c r="B1081" s="405"/>
      <c r="C1081" s="405"/>
      <c r="G1081" s="1">
        <f>+G1080+E1081-F1081</f>
        <v>132.39999999999995</v>
      </c>
    </row>
    <row r="1082" spans="2:7">
      <c r="B1082" s="405"/>
      <c r="C1082" s="405"/>
      <c r="G1082" s="1">
        <f>+G1081+E1082-F1082</f>
        <v>132.39999999999995</v>
      </c>
    </row>
    <row r="1083" spans="2:7">
      <c r="B1083" s="405"/>
      <c r="C1083" s="405"/>
      <c r="G1083" s="1">
        <f>+G1082+E1083-F1083</f>
        <v>132.39999999999995</v>
      </c>
    </row>
    <row r="1084" spans="2:7">
      <c r="B1084" s="405"/>
      <c r="C1084" s="405"/>
      <c r="G1084" s="1">
        <f>+G1083+E1084-F1084</f>
        <v>132.39999999999995</v>
      </c>
    </row>
    <row r="1085" spans="2:7">
      <c r="B1085" s="405"/>
      <c r="C1085" s="405"/>
      <c r="G1085" s="1">
        <f>+G1084+E1085-F1085</f>
        <v>132.39999999999995</v>
      </c>
    </row>
    <row r="1086" spans="2:7">
      <c r="B1086" s="405"/>
      <c r="C1086" s="405"/>
      <c r="G1086" s="1">
        <f>+G1085+E1086-F1086</f>
        <v>132.39999999999995</v>
      </c>
    </row>
    <row r="1087" spans="2:7">
      <c r="B1087" s="405"/>
      <c r="C1087" s="405"/>
      <c r="G1087" s="1">
        <f>+G1086+E1087-F1087</f>
        <v>132.39999999999995</v>
      </c>
    </row>
    <row r="1088" spans="2:7">
      <c r="B1088" s="405"/>
      <c r="C1088" s="405"/>
      <c r="G1088" s="1">
        <f>+G1087+E1088-F1088</f>
        <v>132.39999999999995</v>
      </c>
    </row>
    <row r="1089" spans="2:7">
      <c r="B1089" s="405"/>
      <c r="C1089" s="405"/>
      <c r="G1089" s="1">
        <f>+G1088+E1089-F1089</f>
        <v>132.39999999999995</v>
      </c>
    </row>
    <row r="1090" spans="2:7">
      <c r="B1090" s="405"/>
      <c r="C1090" s="405"/>
      <c r="G1090" s="1">
        <f>+G1089+E1090-F1090</f>
        <v>132.39999999999995</v>
      </c>
    </row>
    <row r="1091" spans="2:7">
      <c r="B1091" s="405"/>
      <c r="C1091" s="405"/>
      <c r="G1091" s="1">
        <f>+G1090+E1091-F1091</f>
        <v>132.39999999999995</v>
      </c>
    </row>
    <row r="1092" spans="2:7">
      <c r="B1092" s="405"/>
      <c r="C1092" s="405"/>
      <c r="G1092" s="1">
        <f>+G1091+E1092-F1092</f>
        <v>132.39999999999995</v>
      </c>
    </row>
    <row r="1093" spans="2:7">
      <c r="B1093" s="405"/>
      <c r="C1093" s="405"/>
      <c r="G1093" s="1">
        <f>+G1092+E1093-F1093</f>
        <v>132.39999999999995</v>
      </c>
    </row>
    <row r="1094" spans="2:7">
      <c r="B1094" s="405"/>
      <c r="C1094" s="405"/>
      <c r="G1094" s="1">
        <f>+G1093+E1094-F1094</f>
        <v>132.39999999999995</v>
      </c>
    </row>
    <row r="1095" spans="2:7">
      <c r="B1095" s="405"/>
      <c r="C1095" s="405"/>
      <c r="G1095" s="1">
        <f>+G1094+E1095-F1095</f>
        <v>132.39999999999995</v>
      </c>
    </row>
    <row r="1096" spans="2:7">
      <c r="B1096" s="405"/>
      <c r="C1096" s="405"/>
      <c r="G1096" s="1">
        <f>+G1095+E1096-F1096</f>
        <v>132.39999999999995</v>
      </c>
    </row>
    <row r="1097" spans="2:7">
      <c r="B1097" s="405"/>
      <c r="C1097" s="405"/>
      <c r="G1097" s="1">
        <f>+G1096+E1097-F1097</f>
        <v>132.39999999999995</v>
      </c>
    </row>
    <row r="1098" spans="2:7">
      <c r="B1098" s="405"/>
      <c r="C1098" s="405"/>
      <c r="G1098" s="1">
        <f>+G1097+E1098-F1098</f>
        <v>132.39999999999995</v>
      </c>
    </row>
    <row r="1099" spans="2:7">
      <c r="B1099" s="405"/>
      <c r="C1099" s="405"/>
      <c r="G1099" s="1">
        <f>+G1098+E1099-F1099</f>
        <v>132.39999999999995</v>
      </c>
    </row>
    <row r="1100" spans="2:7">
      <c r="B1100" s="405"/>
      <c r="C1100" s="405"/>
      <c r="G1100" s="1">
        <f>+G1099+E1100-F1100</f>
        <v>132.39999999999995</v>
      </c>
    </row>
    <row r="1101" spans="2:7">
      <c r="B1101" s="405"/>
      <c r="C1101" s="405"/>
      <c r="G1101" s="1">
        <f>+G1100+E1101-F1101</f>
        <v>132.39999999999995</v>
      </c>
    </row>
    <row r="1102" spans="2:7">
      <c r="B1102" s="405"/>
      <c r="C1102" s="405"/>
      <c r="G1102" s="1">
        <f>+G1101+E1102-F1102</f>
        <v>132.39999999999995</v>
      </c>
    </row>
    <row r="1103" spans="2:7">
      <c r="B1103" s="405"/>
      <c r="C1103" s="405"/>
      <c r="G1103" s="1">
        <f>+G1102+E1103-F1103</f>
        <v>132.39999999999995</v>
      </c>
    </row>
    <row r="1104" spans="2:7">
      <c r="B1104" s="405"/>
      <c r="C1104" s="405"/>
      <c r="G1104" s="1">
        <f>+G1103+E1104-F1104</f>
        <v>132.39999999999995</v>
      </c>
    </row>
    <row r="1105" spans="2:7">
      <c r="B1105" s="405"/>
      <c r="C1105" s="405"/>
      <c r="G1105" s="1">
        <f>+G1104+E1105-F1105</f>
        <v>132.39999999999995</v>
      </c>
    </row>
    <row r="1106" spans="2:7">
      <c r="B1106" s="405"/>
      <c r="C1106" s="405"/>
      <c r="G1106" s="1">
        <f>+G1105+E1106-F1106</f>
        <v>132.39999999999995</v>
      </c>
    </row>
    <row r="1107" spans="2:7">
      <c r="B1107" s="405"/>
      <c r="C1107" s="405"/>
      <c r="G1107" s="1">
        <f>+G1106+E1107-F1107</f>
        <v>132.39999999999995</v>
      </c>
    </row>
    <row r="1108" spans="2:7">
      <c r="B1108" s="405"/>
      <c r="C1108" s="405"/>
      <c r="G1108" s="1">
        <f>+G1107+E1108-F1108</f>
        <v>132.39999999999995</v>
      </c>
    </row>
    <row r="1109" spans="2:7">
      <c r="B1109" s="405"/>
      <c r="C1109" s="405"/>
      <c r="G1109" s="1">
        <f>+G1108+E1109-F1109</f>
        <v>132.39999999999995</v>
      </c>
    </row>
    <row r="1110" spans="2:7">
      <c r="B1110" s="405"/>
      <c r="C1110" s="405"/>
      <c r="G1110" s="1">
        <f>+G1109+E1110-F1110</f>
        <v>132.39999999999995</v>
      </c>
    </row>
    <row r="1111" spans="2:7">
      <c r="B1111" s="405"/>
      <c r="C1111" s="405"/>
      <c r="G1111" s="1">
        <f>+G1110+E1111-F1111</f>
        <v>132.39999999999995</v>
      </c>
    </row>
    <row r="1112" spans="2:7">
      <c r="B1112" s="405"/>
      <c r="C1112" s="405"/>
      <c r="G1112" s="1">
        <f>+G1111+E1112-F1112</f>
        <v>132.39999999999995</v>
      </c>
    </row>
    <row r="1113" spans="2:7">
      <c r="B1113" s="405"/>
      <c r="C1113" s="405"/>
      <c r="G1113" s="1">
        <f>+G1112+E1113-F1113</f>
        <v>132.39999999999995</v>
      </c>
    </row>
    <row r="1114" spans="2:7">
      <c r="B1114" s="405"/>
      <c r="C1114" s="405"/>
      <c r="G1114" s="1">
        <f>+G1113+E1114-F1114</f>
        <v>132.39999999999995</v>
      </c>
    </row>
    <row r="1115" spans="2:7">
      <c r="B1115" s="405"/>
      <c r="C1115" s="405"/>
      <c r="G1115" s="1">
        <f>+G1114+E1115-F1115</f>
        <v>132.39999999999995</v>
      </c>
    </row>
    <row r="1116" spans="2:7">
      <c r="B1116" s="405"/>
      <c r="C1116" s="405"/>
      <c r="G1116" s="1">
        <f>+G1115+E1116-F1116</f>
        <v>132.39999999999995</v>
      </c>
    </row>
    <row r="1117" spans="2:7">
      <c r="B1117" s="405"/>
      <c r="C1117" s="405"/>
      <c r="G1117" s="1">
        <f>+G1116+E1117-F1117</f>
        <v>132.39999999999995</v>
      </c>
    </row>
    <row r="1118" spans="2:7">
      <c r="B1118" s="405"/>
      <c r="C1118" s="405"/>
      <c r="G1118" s="1">
        <f>+G1117+E1118-F1118</f>
        <v>132.39999999999995</v>
      </c>
    </row>
    <row r="1119" spans="2:7">
      <c r="B1119" s="405"/>
      <c r="C1119" s="405"/>
      <c r="G1119" s="1">
        <f>+G1118+E1119-F1119</f>
        <v>132.39999999999995</v>
      </c>
    </row>
    <row r="1120" spans="2:7">
      <c r="B1120" s="405"/>
      <c r="C1120" s="405"/>
      <c r="G1120" s="1">
        <f>+G1119+E1120-F1120</f>
        <v>132.39999999999995</v>
      </c>
    </row>
    <row r="1121" spans="2:7">
      <c r="B1121" s="405"/>
      <c r="C1121" s="405"/>
      <c r="G1121" s="1">
        <f>+G1120+E1121-F1121</f>
        <v>132.39999999999995</v>
      </c>
    </row>
    <row r="1122" spans="2:7">
      <c r="B1122" s="405"/>
      <c r="C1122" s="405"/>
      <c r="G1122" s="1">
        <f>+G1121+E1122-F1122</f>
        <v>132.39999999999995</v>
      </c>
    </row>
    <row r="1123" spans="2:7">
      <c r="B1123" s="405"/>
      <c r="C1123" s="405"/>
      <c r="G1123" s="1">
        <f>+G1122+E1123-F1123</f>
        <v>132.39999999999995</v>
      </c>
    </row>
    <row r="1124" spans="2:7">
      <c r="B1124" s="405"/>
      <c r="C1124" s="405"/>
      <c r="G1124" s="1">
        <f>+G1123+E1124-F1124</f>
        <v>132.39999999999995</v>
      </c>
    </row>
    <row r="1125" spans="2:7">
      <c r="B1125" s="405"/>
      <c r="C1125" s="405"/>
      <c r="G1125" s="1">
        <f>+G1124+E1125-F1125</f>
        <v>132.39999999999995</v>
      </c>
    </row>
    <row r="1126" spans="2:7">
      <c r="B1126" s="405"/>
      <c r="C1126" s="405"/>
      <c r="G1126" s="1">
        <f>+G1125+E1126-F1126</f>
        <v>132.39999999999995</v>
      </c>
    </row>
    <row r="1127" spans="2:7">
      <c r="B1127" s="405"/>
      <c r="C1127" s="405"/>
      <c r="G1127" s="1">
        <f>+G1126+E1127-F1127</f>
        <v>132.39999999999995</v>
      </c>
    </row>
    <row r="1128" spans="2:7">
      <c r="B1128" s="405"/>
      <c r="C1128" s="405"/>
      <c r="G1128" s="1">
        <f>+G1127+E1128-F1128</f>
        <v>132.39999999999995</v>
      </c>
    </row>
    <row r="1129" spans="2:7">
      <c r="B1129" s="405"/>
      <c r="C1129" s="405"/>
      <c r="G1129" s="1">
        <f>+G1128+E1129-F1129</f>
        <v>132.39999999999995</v>
      </c>
    </row>
    <row r="1130" spans="2:7">
      <c r="B1130" s="405"/>
      <c r="C1130" s="405"/>
      <c r="G1130" s="1">
        <f>+G1129+E1130-F1130</f>
        <v>132.39999999999995</v>
      </c>
    </row>
    <row r="1131" spans="2:7">
      <c r="B1131" s="405"/>
      <c r="C1131" s="405"/>
      <c r="G1131" s="1">
        <f>+G1130+E1131-F1131</f>
        <v>132.39999999999995</v>
      </c>
    </row>
    <row r="1132" spans="2:7">
      <c r="B1132" s="405"/>
      <c r="C1132" s="405"/>
      <c r="G1132" s="1">
        <f>+G1131+E1132-F1132</f>
        <v>132.39999999999995</v>
      </c>
    </row>
    <row r="1133" spans="2:7">
      <c r="B1133" s="405"/>
      <c r="C1133" s="405"/>
      <c r="G1133" s="1">
        <f>+G1132+E1133-F1133</f>
        <v>132.39999999999995</v>
      </c>
    </row>
    <row r="1134" spans="2:7">
      <c r="B1134" s="405"/>
      <c r="C1134" s="405"/>
      <c r="G1134" s="1">
        <f>+G1133+E1134-F1134</f>
        <v>132.39999999999995</v>
      </c>
    </row>
    <row r="1135" spans="2:7">
      <c r="B1135" s="405"/>
      <c r="C1135" s="405"/>
      <c r="G1135" s="1">
        <f>+G1134+E1135-F1135</f>
        <v>132.39999999999995</v>
      </c>
    </row>
    <row r="1136" spans="2:7">
      <c r="B1136" s="405"/>
      <c r="C1136" s="405"/>
      <c r="G1136" s="1">
        <f>+G1135+E1136-F1136</f>
        <v>132.39999999999995</v>
      </c>
    </row>
    <row r="1137" spans="2:7">
      <c r="B1137" s="405"/>
      <c r="C1137" s="405"/>
      <c r="G1137" s="1">
        <f>+G1136+E1137-F1137</f>
        <v>132.39999999999995</v>
      </c>
    </row>
    <row r="1138" spans="2:7">
      <c r="B1138" s="405"/>
      <c r="C1138" s="405"/>
      <c r="G1138" s="1">
        <f>+G1137+E1138-F1138</f>
        <v>132.39999999999995</v>
      </c>
    </row>
    <row r="1139" spans="2:7">
      <c r="B1139" s="405"/>
      <c r="C1139" s="405"/>
      <c r="G1139" s="1">
        <f>+G1138+E1139-F1139</f>
        <v>132.39999999999995</v>
      </c>
    </row>
    <row r="1140" spans="2:7">
      <c r="B1140" s="405"/>
      <c r="C1140" s="405"/>
      <c r="G1140" s="1">
        <f>+G1139+E1140-F1140</f>
        <v>132.39999999999995</v>
      </c>
    </row>
    <row r="1141" spans="2:7">
      <c r="B1141" s="405"/>
      <c r="C1141" s="405"/>
      <c r="G1141" s="1">
        <f>+G1140+E1141-F1141</f>
        <v>132.39999999999995</v>
      </c>
    </row>
    <row r="1142" spans="2:7">
      <c r="B1142" s="405"/>
      <c r="C1142" s="405"/>
      <c r="G1142" s="1">
        <f>+G1141+E1142-F1142</f>
        <v>132.39999999999995</v>
      </c>
    </row>
    <row r="1143" spans="2:7">
      <c r="B1143" s="405"/>
      <c r="C1143" s="405"/>
      <c r="G1143" s="1">
        <f>+G1142+E1143-F1143</f>
        <v>132.39999999999995</v>
      </c>
    </row>
    <row r="1144" spans="2:7">
      <c r="B1144" s="405"/>
      <c r="C1144" s="405"/>
      <c r="G1144" s="1">
        <f>+G1143+E1144-F1144</f>
        <v>132.39999999999995</v>
      </c>
    </row>
    <row r="1145" spans="2:7">
      <c r="B1145" s="405"/>
      <c r="C1145" s="405"/>
      <c r="G1145" s="1">
        <f>+G1144+E1145-F1145</f>
        <v>132.39999999999995</v>
      </c>
    </row>
    <row r="1146" spans="2:7">
      <c r="B1146" s="405"/>
      <c r="C1146" s="405"/>
      <c r="G1146" s="1">
        <f>+G1145+E1146-F1146</f>
        <v>132.39999999999995</v>
      </c>
    </row>
    <row r="1147" spans="2:7">
      <c r="B1147" s="405"/>
      <c r="C1147" s="405"/>
      <c r="G1147" s="1">
        <f>+G1146+E1147-F1147</f>
        <v>132.39999999999995</v>
      </c>
    </row>
    <row r="1148" spans="2:7">
      <c r="B1148" s="405"/>
      <c r="C1148" s="405"/>
      <c r="G1148" s="1">
        <f>+G1147+E1148-F1148</f>
        <v>132.39999999999995</v>
      </c>
    </row>
    <row r="1149" spans="2:7">
      <c r="B1149" s="405"/>
      <c r="C1149" s="405"/>
      <c r="G1149" s="1">
        <f>+G1148+E1149-F1149</f>
        <v>132.39999999999995</v>
      </c>
    </row>
    <row r="1150" spans="2:7">
      <c r="B1150" s="405"/>
      <c r="C1150" s="405"/>
      <c r="G1150" s="1">
        <f>+G1149+E1150-F1150</f>
        <v>132.39999999999995</v>
      </c>
    </row>
    <row r="1151" spans="2:7">
      <c r="B1151" s="405"/>
      <c r="C1151" s="405"/>
      <c r="G1151" s="1">
        <f>+G1150+E1151-F1151</f>
        <v>132.39999999999995</v>
      </c>
    </row>
    <row r="1152" spans="2:7">
      <c r="B1152" s="405"/>
      <c r="C1152" s="405"/>
      <c r="G1152" s="1">
        <f>+G1151+E1152-F1152</f>
        <v>132.39999999999995</v>
      </c>
    </row>
    <row r="1153" spans="2:7">
      <c r="B1153" s="405"/>
      <c r="C1153" s="405"/>
      <c r="G1153" s="1">
        <f>+G1152+E1153-F1153</f>
        <v>132.39999999999995</v>
      </c>
    </row>
    <row r="1154" spans="2:7">
      <c r="B1154" s="405"/>
      <c r="C1154" s="405"/>
      <c r="G1154" s="1">
        <f>+G1153+E1154-F1154</f>
        <v>132.39999999999995</v>
      </c>
    </row>
    <row r="1155" spans="2:7">
      <c r="B1155" s="405"/>
      <c r="C1155" s="405"/>
      <c r="G1155" s="1">
        <f>+G1154+E1155-F1155</f>
        <v>132.39999999999995</v>
      </c>
    </row>
    <row r="1156" spans="2:7">
      <c r="B1156" s="405"/>
      <c r="C1156" s="405"/>
      <c r="G1156" s="1">
        <f>+G1155+E1156-F1156</f>
        <v>132.39999999999995</v>
      </c>
    </row>
    <row r="1157" spans="2:7">
      <c r="B1157" s="405"/>
      <c r="C1157" s="405"/>
      <c r="G1157" s="1">
        <f>+G1156+E1157-F1157</f>
        <v>132.39999999999995</v>
      </c>
    </row>
    <row r="1158" spans="2:7">
      <c r="B1158" s="405"/>
      <c r="C1158" s="405"/>
      <c r="G1158" s="1">
        <f>+G1157+E1158-F1158</f>
        <v>132.39999999999995</v>
      </c>
    </row>
    <row r="1159" spans="2:7">
      <c r="B1159" s="405"/>
      <c r="C1159" s="405"/>
      <c r="G1159" s="1">
        <f>+G1158+E1159-F1159</f>
        <v>132.39999999999995</v>
      </c>
    </row>
    <row r="1160" spans="2:7">
      <c r="B1160" s="405"/>
      <c r="C1160" s="405"/>
      <c r="G1160" s="1">
        <f>+G1159+E1160-F1160</f>
        <v>132.39999999999995</v>
      </c>
    </row>
    <row r="1161" spans="2:7">
      <c r="B1161" s="405"/>
      <c r="C1161" s="405"/>
      <c r="G1161" s="1">
        <f>+G1160+E1161-F1161</f>
        <v>132.39999999999995</v>
      </c>
    </row>
    <row r="1162" spans="2:7">
      <c r="B1162" s="405"/>
      <c r="C1162" s="405"/>
      <c r="G1162" s="1">
        <f>+G1161+E1162-F1162</f>
        <v>132.39999999999995</v>
      </c>
    </row>
    <row r="1163" spans="2:7">
      <c r="B1163" s="405"/>
      <c r="C1163" s="405"/>
      <c r="G1163" s="1">
        <f>+G1162+E1163-F1163</f>
        <v>132.39999999999995</v>
      </c>
    </row>
    <row r="1164" spans="2:7">
      <c r="B1164" s="405"/>
      <c r="C1164" s="405"/>
      <c r="G1164" s="1">
        <f>+G1163+E1164-F1164</f>
        <v>132.39999999999995</v>
      </c>
    </row>
    <row r="1165" spans="2:7">
      <c r="B1165" s="405"/>
      <c r="C1165" s="405"/>
      <c r="G1165" s="1">
        <f>+G1164+E1165-F1165</f>
        <v>132.39999999999995</v>
      </c>
    </row>
    <row r="1166" spans="2:7">
      <c r="B1166" s="405"/>
      <c r="C1166" s="405"/>
      <c r="G1166" s="1">
        <f>+G1165+E1166-F1166</f>
        <v>132.39999999999995</v>
      </c>
    </row>
    <row r="1167" spans="2:7">
      <c r="B1167" s="405"/>
      <c r="C1167" s="405"/>
      <c r="G1167" s="1">
        <f>+G1166+E1167-F1167</f>
        <v>132.39999999999995</v>
      </c>
    </row>
    <row r="1168" spans="2:7">
      <c r="B1168" s="405"/>
      <c r="C1168" s="405"/>
      <c r="G1168" s="1">
        <f>+G1167+E1168-F1168</f>
        <v>132.39999999999995</v>
      </c>
    </row>
    <row r="1169" spans="2:7">
      <c r="B1169" s="405"/>
      <c r="C1169" s="405"/>
      <c r="G1169" s="1">
        <f>+G1168+E1169-F1169</f>
        <v>132.39999999999995</v>
      </c>
    </row>
    <row r="1170" spans="2:7">
      <c r="B1170" s="405"/>
      <c r="C1170" s="405"/>
      <c r="G1170" s="1">
        <f>+G1169+E1170-F1170</f>
        <v>132.39999999999995</v>
      </c>
    </row>
    <row r="1171" spans="2:7">
      <c r="B1171" s="405"/>
      <c r="C1171" s="405"/>
      <c r="G1171" s="1">
        <f>+G1170+E1171-F1171</f>
        <v>132.39999999999995</v>
      </c>
    </row>
    <row r="1172" spans="2:7">
      <c r="B1172" s="405"/>
      <c r="C1172" s="405"/>
      <c r="G1172" s="1">
        <f>+G1171+E1172-F1172</f>
        <v>132.39999999999995</v>
      </c>
    </row>
    <row r="1173" spans="2:7">
      <c r="B1173" s="405"/>
      <c r="C1173" s="405"/>
      <c r="G1173" s="1">
        <f>+G1172+E1173-F1173</f>
        <v>132.39999999999995</v>
      </c>
    </row>
    <row r="1174" spans="2:7">
      <c r="B1174" s="405"/>
      <c r="C1174" s="405"/>
      <c r="G1174" s="1">
        <f>+G1173+E1174-F1174</f>
        <v>132.39999999999995</v>
      </c>
    </row>
    <row r="1175" spans="2:7">
      <c r="B1175" s="405"/>
      <c r="C1175" s="405"/>
      <c r="G1175" s="1">
        <f>+G1174+E1175-F1175</f>
        <v>132.39999999999995</v>
      </c>
    </row>
    <row r="1176" spans="2:7">
      <c r="B1176" s="405"/>
      <c r="C1176" s="405"/>
      <c r="G1176" s="1">
        <f>+G1175+E1176-F1176</f>
        <v>132.39999999999995</v>
      </c>
    </row>
    <row r="1177" spans="2:7">
      <c r="B1177" s="405"/>
      <c r="C1177" s="405"/>
      <c r="G1177" s="1">
        <f>+G1176+E1177-F1177</f>
        <v>132.39999999999995</v>
      </c>
    </row>
    <row r="1178" spans="2:7">
      <c r="B1178" s="405"/>
      <c r="C1178" s="405"/>
      <c r="G1178" s="1">
        <f>+G1177+E1178-F1178</f>
        <v>132.39999999999995</v>
      </c>
    </row>
    <row r="1179" spans="2:7">
      <c r="B1179" s="405"/>
      <c r="C1179" s="405"/>
      <c r="G1179" s="1">
        <f>+G1178+E1179-F1179</f>
        <v>132.39999999999995</v>
      </c>
    </row>
    <row r="1180" spans="2:7">
      <c r="B1180" s="405"/>
      <c r="C1180" s="405"/>
      <c r="G1180" s="1">
        <f>+G1179+E1180-F1180</f>
        <v>132.39999999999995</v>
      </c>
    </row>
    <row r="1181" spans="2:7">
      <c r="B1181" s="405"/>
      <c r="C1181" s="405"/>
      <c r="G1181" s="1">
        <f>+G1180+E1181-F1181</f>
        <v>132.39999999999995</v>
      </c>
    </row>
    <row r="1182" spans="2:7">
      <c r="B1182" s="405"/>
      <c r="C1182" s="405"/>
      <c r="G1182" s="1">
        <f>+G1181+E1182-F1182</f>
        <v>132.39999999999995</v>
      </c>
    </row>
    <row r="1183" spans="2:7">
      <c r="B1183" s="405"/>
      <c r="C1183" s="405"/>
      <c r="G1183" s="1">
        <f>+G1182+E1183-F1183</f>
        <v>132.39999999999995</v>
      </c>
    </row>
    <row r="1184" spans="2:7">
      <c r="B1184" s="405"/>
      <c r="C1184" s="405"/>
      <c r="G1184" s="1">
        <f>+G1183+E1184-F1184</f>
        <v>132.39999999999995</v>
      </c>
    </row>
    <row r="1185" spans="2:7">
      <c r="B1185" s="405"/>
      <c r="C1185" s="405"/>
      <c r="G1185" s="1">
        <f>+G1184+E1185-F1185</f>
        <v>132.39999999999995</v>
      </c>
    </row>
    <row r="1186" spans="2:7">
      <c r="B1186" s="405"/>
      <c r="C1186" s="405"/>
      <c r="G1186" s="1">
        <f>+G1185+E1186-F1186</f>
        <v>132.39999999999995</v>
      </c>
    </row>
    <row r="1187" spans="2:7">
      <c r="B1187" s="405"/>
      <c r="C1187" s="405"/>
      <c r="G1187" s="1">
        <f>+G1186+E1187-F1187</f>
        <v>132.39999999999995</v>
      </c>
    </row>
    <row r="1188" spans="2:7">
      <c r="B1188" s="405"/>
      <c r="C1188" s="405"/>
      <c r="G1188" s="1">
        <f>+G1187+E1188-F1188</f>
        <v>132.39999999999995</v>
      </c>
    </row>
    <row r="1189" spans="2:7">
      <c r="B1189" s="405"/>
      <c r="C1189" s="405"/>
      <c r="G1189" s="1">
        <f>+G1188+E1189-F1189</f>
        <v>132.39999999999995</v>
      </c>
    </row>
    <row r="1190" spans="2:7">
      <c r="B1190" s="405"/>
      <c r="C1190" s="405"/>
      <c r="G1190" s="1">
        <f>+G1189+E1190-F1190</f>
        <v>132.39999999999995</v>
      </c>
    </row>
    <row r="1191" spans="2:7">
      <c r="B1191" s="405"/>
      <c r="C1191" s="405"/>
      <c r="G1191" s="1">
        <f>+G1190+E1191-F1191</f>
        <v>132.39999999999995</v>
      </c>
    </row>
    <row r="1192" spans="2:7">
      <c r="B1192" s="405"/>
      <c r="C1192" s="405"/>
      <c r="G1192" s="1">
        <f>+G1191+E1192-F1192</f>
        <v>132.39999999999995</v>
      </c>
    </row>
    <row r="1193" spans="2:7">
      <c r="B1193" s="405"/>
      <c r="C1193" s="405"/>
      <c r="G1193" s="1">
        <f>+G1192+E1193-F1193</f>
        <v>132.39999999999995</v>
      </c>
    </row>
    <row r="1194" spans="2:7">
      <c r="B1194" s="405"/>
      <c r="C1194" s="405"/>
      <c r="G1194" s="1">
        <f>+G1193+E1194-F1194</f>
        <v>132.39999999999995</v>
      </c>
    </row>
    <row r="1195" spans="2:7">
      <c r="B1195" s="405"/>
      <c r="C1195" s="405"/>
      <c r="G1195" s="1">
        <f>+G1194+E1195-F1195</f>
        <v>132.39999999999995</v>
      </c>
    </row>
    <row r="1196" spans="2:7">
      <c r="B1196" s="405"/>
      <c r="C1196" s="405"/>
      <c r="G1196" s="1">
        <f>+G1195+E1196-F1196</f>
        <v>132.39999999999995</v>
      </c>
    </row>
    <row r="1197" spans="2:7">
      <c r="B1197" s="405"/>
      <c r="C1197" s="405"/>
      <c r="G1197" s="1">
        <f>+G1196+E1197-F1197</f>
        <v>132.39999999999995</v>
      </c>
    </row>
    <row r="1198" spans="2:7">
      <c r="B1198" s="405"/>
      <c r="C1198" s="405"/>
      <c r="G1198" s="1">
        <f>+G1197+E1198-F1198</f>
        <v>132.39999999999995</v>
      </c>
    </row>
    <row r="1199" spans="2:7">
      <c r="B1199" s="405"/>
      <c r="C1199" s="405"/>
      <c r="G1199" s="1">
        <f>+G1198+E1199-F1199</f>
        <v>132.39999999999995</v>
      </c>
    </row>
    <row r="1200" spans="2:7">
      <c r="B1200" s="405"/>
      <c r="C1200" s="405"/>
      <c r="G1200" s="1">
        <f>+G1199+E1200-F1200</f>
        <v>132.39999999999995</v>
      </c>
    </row>
    <row r="1201" spans="2:7">
      <c r="B1201" s="405"/>
      <c r="C1201" s="405"/>
      <c r="G1201" s="1">
        <f>+G1200+E1201-F1201</f>
        <v>132.39999999999995</v>
      </c>
    </row>
    <row r="1202" spans="2:7">
      <c r="B1202" s="405"/>
      <c r="C1202" s="405"/>
      <c r="G1202" s="1">
        <f>+G1201+E1202-F1202</f>
        <v>132.39999999999995</v>
      </c>
    </row>
    <row r="1203" spans="2:7">
      <c r="B1203" s="405"/>
      <c r="C1203" s="405"/>
      <c r="G1203" s="1">
        <f>+G1202+E1203-F1203</f>
        <v>132.39999999999995</v>
      </c>
    </row>
    <row r="1204" spans="2:7">
      <c r="B1204" s="405"/>
      <c r="C1204" s="405"/>
      <c r="G1204" s="1">
        <f>+G1203+E1204-F1204</f>
        <v>132.39999999999995</v>
      </c>
    </row>
    <row r="1205" spans="2:7">
      <c r="B1205" s="405"/>
      <c r="C1205" s="405"/>
      <c r="G1205" s="1">
        <f>+G1204+E1205-F1205</f>
        <v>132.39999999999995</v>
      </c>
    </row>
    <row r="1206" spans="2:7">
      <c r="B1206" s="405"/>
      <c r="C1206" s="405"/>
      <c r="G1206" s="1">
        <f>+G1205+E1206-F1206</f>
        <v>132.39999999999995</v>
      </c>
    </row>
    <row r="1207" spans="2:7">
      <c r="B1207" s="405"/>
      <c r="C1207" s="405"/>
      <c r="G1207" s="1">
        <f>+G1206+E1207-F1207</f>
        <v>132.39999999999995</v>
      </c>
    </row>
    <row r="1208" spans="2:7">
      <c r="B1208" s="405"/>
      <c r="C1208" s="405"/>
      <c r="G1208" s="1">
        <f>+G1207+E1208-F1208</f>
        <v>132.39999999999995</v>
      </c>
    </row>
    <row r="1209" spans="2:7">
      <c r="B1209" s="405"/>
      <c r="C1209" s="405"/>
      <c r="G1209" s="1">
        <f>+G1208+E1209-F1209</f>
        <v>132.39999999999995</v>
      </c>
    </row>
    <row r="1210" spans="2:7">
      <c r="B1210" s="405"/>
      <c r="C1210" s="405"/>
      <c r="G1210" s="1">
        <f>+G1209+E1210-F1210</f>
        <v>132.39999999999995</v>
      </c>
    </row>
    <row r="1211" spans="2:7">
      <c r="B1211" s="405"/>
      <c r="C1211" s="405"/>
      <c r="G1211" s="1">
        <f>+G1210+E1211-F1211</f>
        <v>132.39999999999995</v>
      </c>
    </row>
    <row r="1212" spans="2:7">
      <c r="B1212" s="405"/>
      <c r="C1212" s="405"/>
      <c r="G1212" s="1">
        <f>+G1211+E1212-F1212</f>
        <v>132.39999999999995</v>
      </c>
    </row>
    <row r="1213" spans="2:7">
      <c r="B1213" s="405"/>
      <c r="C1213" s="405"/>
      <c r="G1213" s="1">
        <f>+G1212+E1213-F1213</f>
        <v>132.39999999999995</v>
      </c>
    </row>
    <row r="1214" spans="2:7">
      <c r="B1214" s="405"/>
      <c r="C1214" s="405"/>
      <c r="G1214" s="1">
        <f>+G1213+E1214-F1214</f>
        <v>132.39999999999995</v>
      </c>
    </row>
    <row r="1215" spans="2:7">
      <c r="B1215" s="405"/>
      <c r="C1215" s="405"/>
      <c r="G1215" s="1">
        <f>+G1214+E1215-F1215</f>
        <v>132.39999999999995</v>
      </c>
    </row>
    <row r="1216" spans="2:7">
      <c r="B1216" s="405"/>
      <c r="C1216" s="405"/>
      <c r="G1216" s="1">
        <f>+G1215+E1216-F1216</f>
        <v>132.39999999999995</v>
      </c>
    </row>
    <row r="1217" spans="2:7">
      <c r="B1217" s="405"/>
      <c r="C1217" s="405"/>
      <c r="G1217" s="1">
        <f>+G1216+E1217-F1217</f>
        <v>132.39999999999995</v>
      </c>
    </row>
    <row r="1218" spans="2:7">
      <c r="B1218" s="405"/>
      <c r="C1218" s="405"/>
      <c r="G1218" s="1">
        <f>+G1217+E1218-F1218</f>
        <v>132.39999999999995</v>
      </c>
    </row>
    <row r="1219" spans="2:7">
      <c r="B1219" s="405"/>
      <c r="C1219" s="405"/>
      <c r="G1219" s="1">
        <f>+G1218+E1219-F1219</f>
        <v>132.39999999999995</v>
      </c>
    </row>
    <row r="1220" spans="2:7">
      <c r="B1220" s="405"/>
      <c r="C1220" s="405"/>
      <c r="G1220" s="1">
        <f>+G1219+E1220-F1220</f>
        <v>132.39999999999995</v>
      </c>
    </row>
    <row r="1221" spans="2:7">
      <c r="B1221" s="405"/>
      <c r="C1221" s="405"/>
      <c r="G1221" s="1">
        <f>+G1220+E1221-F1221</f>
        <v>132.39999999999995</v>
      </c>
    </row>
    <row r="1222" spans="2:7">
      <c r="B1222" s="405"/>
      <c r="C1222" s="405"/>
      <c r="G1222" s="1">
        <f>+G1221+E1222-F1222</f>
        <v>132.39999999999995</v>
      </c>
    </row>
    <row r="1223" spans="2:7">
      <c r="B1223" s="405"/>
      <c r="C1223" s="405"/>
      <c r="G1223" s="1">
        <f>+G1222+E1223-F1223</f>
        <v>132.39999999999995</v>
      </c>
    </row>
    <row r="1224" spans="2:7">
      <c r="B1224" s="405"/>
      <c r="C1224" s="405"/>
      <c r="G1224" s="1">
        <f>+G1223+E1224-F1224</f>
        <v>132.39999999999995</v>
      </c>
    </row>
    <row r="1225" spans="2:7">
      <c r="B1225" s="405"/>
      <c r="C1225" s="405"/>
      <c r="G1225" s="1">
        <f>+G1224+E1225-F1225</f>
        <v>132.39999999999995</v>
      </c>
    </row>
    <row r="1226" spans="2:7">
      <c r="B1226" s="405"/>
      <c r="C1226" s="405"/>
      <c r="G1226" s="1">
        <f>+G1225+E1226-F1226</f>
        <v>132.39999999999995</v>
      </c>
    </row>
    <row r="1227" spans="2:7">
      <c r="B1227" s="405"/>
      <c r="C1227" s="405"/>
      <c r="G1227" s="1">
        <f>+G1226+E1227-F1227</f>
        <v>132.39999999999995</v>
      </c>
    </row>
    <row r="1228" spans="2:7">
      <c r="B1228" s="405"/>
      <c r="C1228" s="405"/>
      <c r="G1228" s="1">
        <f>+G1227+E1228-F1228</f>
        <v>132.39999999999995</v>
      </c>
    </row>
    <row r="1229" spans="2:7">
      <c r="B1229" s="405"/>
      <c r="C1229" s="405"/>
      <c r="G1229" s="1">
        <f>+G1228+E1229-F1229</f>
        <v>132.39999999999995</v>
      </c>
    </row>
    <row r="1230" spans="2:7">
      <c r="B1230" s="405"/>
      <c r="C1230" s="405"/>
      <c r="G1230" s="1">
        <f>+G1229+E1230-F1230</f>
        <v>132.39999999999995</v>
      </c>
    </row>
    <row r="1231" spans="2:7">
      <c r="B1231" s="405"/>
      <c r="C1231" s="405"/>
      <c r="G1231" s="1">
        <f>+G1230+E1231-F1231</f>
        <v>132.39999999999995</v>
      </c>
    </row>
    <row r="1232" spans="2:7">
      <c r="B1232" s="405"/>
      <c r="C1232" s="405"/>
      <c r="G1232" s="1">
        <f>+G1231+E1232-F1232</f>
        <v>132.39999999999995</v>
      </c>
    </row>
    <row r="1233" spans="2:7">
      <c r="B1233" s="405"/>
      <c r="C1233" s="405"/>
      <c r="G1233" s="1">
        <f>+G1232+E1233-F1233</f>
        <v>132.39999999999995</v>
      </c>
    </row>
    <row r="1234" spans="2:7">
      <c r="B1234" s="405"/>
      <c r="C1234" s="405"/>
      <c r="G1234" s="1">
        <f>+G1233+E1234-F1234</f>
        <v>132.39999999999995</v>
      </c>
    </row>
    <row r="1235" spans="2:7">
      <c r="B1235" s="405"/>
      <c r="C1235" s="405"/>
      <c r="G1235" s="1">
        <f>+G1234+E1235-F1235</f>
        <v>132.39999999999995</v>
      </c>
    </row>
    <row r="1236" spans="2:7">
      <c r="B1236" s="405"/>
      <c r="C1236" s="405"/>
      <c r="G1236" s="1">
        <f>+G1235+E1236-F1236</f>
        <v>132.39999999999995</v>
      </c>
    </row>
    <row r="1237" spans="2:7">
      <c r="B1237" s="405"/>
      <c r="C1237" s="405"/>
      <c r="G1237" s="1">
        <f>+G1236+E1237-F1237</f>
        <v>132.39999999999995</v>
      </c>
    </row>
    <row r="1238" spans="2:7">
      <c r="B1238" s="405"/>
      <c r="C1238" s="405"/>
      <c r="G1238" s="1">
        <f>+G1237+E1238-F1238</f>
        <v>132.39999999999995</v>
      </c>
    </row>
    <row r="1239" spans="2:7">
      <c r="B1239" s="405"/>
      <c r="C1239" s="405"/>
      <c r="G1239" s="1">
        <f>+G1238+E1239-F1239</f>
        <v>132.39999999999995</v>
      </c>
    </row>
    <row r="1240" spans="2:7">
      <c r="B1240" s="405"/>
      <c r="C1240" s="405"/>
      <c r="G1240" s="1">
        <f>+G1239+E1240-F1240</f>
        <v>132.39999999999995</v>
      </c>
    </row>
    <row r="1241" spans="2:7">
      <c r="B1241" s="405"/>
      <c r="C1241" s="405"/>
      <c r="G1241" s="1">
        <f>+G1240+E1241-F1241</f>
        <v>132.39999999999995</v>
      </c>
    </row>
    <row r="1242" spans="2:7">
      <c r="B1242" s="405"/>
      <c r="C1242" s="405"/>
      <c r="G1242" s="1">
        <f>+G1241+E1242-F1242</f>
        <v>132.39999999999995</v>
      </c>
    </row>
    <row r="1243" spans="2:7">
      <c r="B1243" s="405"/>
      <c r="C1243" s="405"/>
      <c r="G1243" s="1">
        <f>+G1242+E1243-F1243</f>
        <v>132.39999999999995</v>
      </c>
    </row>
    <row r="1244" spans="2:7">
      <c r="B1244" s="405"/>
      <c r="C1244" s="405"/>
      <c r="G1244" s="1">
        <f>+G1243+E1244-F1244</f>
        <v>132.39999999999995</v>
      </c>
    </row>
    <row r="1245" spans="2:7">
      <c r="B1245" s="405"/>
      <c r="C1245" s="405"/>
      <c r="G1245" s="1">
        <f>+G1244+E1245-F1245</f>
        <v>132.39999999999995</v>
      </c>
    </row>
    <row r="1246" spans="2:7">
      <c r="B1246" s="405"/>
      <c r="C1246" s="405"/>
      <c r="G1246" s="1">
        <f>+G1245+E1246-F1246</f>
        <v>132.39999999999995</v>
      </c>
    </row>
    <row r="1247" spans="2:7">
      <c r="B1247" s="405"/>
      <c r="C1247" s="405"/>
      <c r="G1247" s="1">
        <f>+G1246+E1247-F1247</f>
        <v>132.39999999999995</v>
      </c>
    </row>
    <row r="1248" spans="2:7">
      <c r="B1248" s="405"/>
      <c r="C1248" s="405"/>
      <c r="G1248" s="1">
        <f>+G1247+E1248-F1248</f>
        <v>132.39999999999995</v>
      </c>
    </row>
    <row r="1249" spans="2:7">
      <c r="B1249" s="405"/>
      <c r="C1249" s="405"/>
      <c r="G1249" s="1">
        <f>+G1248+E1249-F1249</f>
        <v>132.39999999999995</v>
      </c>
    </row>
    <row r="1250" spans="2:7">
      <c r="B1250" s="405"/>
      <c r="C1250" s="405"/>
      <c r="G1250" s="1">
        <f>+G1249+E1250-F1250</f>
        <v>132.39999999999995</v>
      </c>
    </row>
    <row r="1251" spans="2:7">
      <c r="B1251" s="405"/>
      <c r="C1251" s="405"/>
      <c r="G1251" s="1">
        <f>+G1250+E1251-F1251</f>
        <v>132.39999999999995</v>
      </c>
    </row>
    <row r="1252" spans="2:7">
      <c r="B1252" s="405"/>
      <c r="C1252" s="405"/>
      <c r="G1252" s="1">
        <f>+G1251+E1252-F1252</f>
        <v>132.39999999999995</v>
      </c>
    </row>
    <row r="1253" spans="2:7">
      <c r="B1253" s="405"/>
      <c r="C1253" s="405"/>
      <c r="G1253" s="1">
        <f>+G1252+E1253-F1253</f>
        <v>132.39999999999995</v>
      </c>
    </row>
    <row r="1254" spans="2:7">
      <c r="B1254" s="405"/>
      <c r="C1254" s="405"/>
      <c r="G1254" s="1">
        <f>+G1253+E1254-F1254</f>
        <v>132.39999999999995</v>
      </c>
    </row>
    <row r="1255" spans="2:7">
      <c r="B1255" s="405"/>
      <c r="C1255" s="405"/>
      <c r="G1255" s="1">
        <f>+G1254+E1255-F1255</f>
        <v>132.39999999999995</v>
      </c>
    </row>
    <row r="1256" spans="2:7">
      <c r="B1256" s="405"/>
      <c r="C1256" s="405"/>
      <c r="G1256" s="1">
        <f>+G1255+E1256-F1256</f>
        <v>132.39999999999995</v>
      </c>
    </row>
    <row r="1257" spans="2:7">
      <c r="B1257" s="405"/>
      <c r="C1257" s="405"/>
      <c r="G1257" s="1">
        <f>+G1256+E1257-F1257</f>
        <v>132.39999999999995</v>
      </c>
    </row>
    <row r="1258" spans="2:7">
      <c r="B1258" s="405"/>
      <c r="C1258" s="405"/>
      <c r="G1258" s="1">
        <f>+G1257+E1258-F1258</f>
        <v>132.39999999999995</v>
      </c>
    </row>
    <row r="1259" spans="2:7">
      <c r="B1259" s="405"/>
      <c r="C1259" s="405"/>
      <c r="G1259" s="1">
        <f>+G1258+E1259-F1259</f>
        <v>132.39999999999995</v>
      </c>
    </row>
    <row r="1260" spans="2:7">
      <c r="B1260" s="405"/>
      <c r="C1260" s="405"/>
      <c r="G1260" s="1">
        <f>+G1259+E1260-F1260</f>
        <v>132.39999999999995</v>
      </c>
    </row>
    <row r="1261" spans="2:7">
      <c r="B1261" s="405"/>
      <c r="C1261" s="405"/>
      <c r="G1261" s="1">
        <f>+G1260+E1261-F1261</f>
        <v>132.39999999999995</v>
      </c>
    </row>
    <row r="1262" spans="2:7">
      <c r="B1262" s="405"/>
      <c r="C1262" s="405"/>
      <c r="G1262" s="1">
        <f>+G1261+E1262-F1262</f>
        <v>132.39999999999995</v>
      </c>
    </row>
    <row r="1263" spans="2:7">
      <c r="B1263" s="405"/>
      <c r="C1263" s="405"/>
      <c r="G1263" s="1">
        <f>+G1262+E1263-F1263</f>
        <v>132.39999999999995</v>
      </c>
    </row>
    <row r="1264" spans="2:7">
      <c r="B1264" s="405"/>
      <c r="C1264" s="405"/>
      <c r="G1264" s="1">
        <f>+G1263+E1264-F1264</f>
        <v>132.39999999999995</v>
      </c>
    </row>
    <row r="1265" spans="2:7">
      <c r="B1265" s="405"/>
      <c r="C1265" s="405"/>
      <c r="G1265" s="1">
        <f>+G1264+E1265-F1265</f>
        <v>132.39999999999995</v>
      </c>
    </row>
    <row r="1266" spans="2:7">
      <c r="B1266" s="405"/>
      <c r="C1266" s="405"/>
      <c r="G1266" s="1">
        <f>+G1265+E1266-F1266</f>
        <v>132.39999999999995</v>
      </c>
    </row>
    <row r="1267" spans="2:7">
      <c r="B1267" s="405"/>
      <c r="C1267" s="405"/>
      <c r="G1267" s="1">
        <f>+G1266+E1267-F1267</f>
        <v>132.39999999999995</v>
      </c>
    </row>
    <row r="1268" spans="2:7">
      <c r="B1268" s="405"/>
      <c r="C1268" s="405"/>
      <c r="G1268" s="1">
        <f>+G1267+E1268-F1268</f>
        <v>132.39999999999995</v>
      </c>
    </row>
    <row r="1269" spans="2:7">
      <c r="B1269" s="405"/>
      <c r="C1269" s="405"/>
      <c r="G1269" s="1">
        <f>+G1268+E1269-F1269</f>
        <v>132.39999999999995</v>
      </c>
    </row>
    <row r="1270" spans="2:7">
      <c r="B1270" s="405"/>
      <c r="C1270" s="405"/>
      <c r="G1270" s="1">
        <f>+G1269+E1270-F1270</f>
        <v>132.39999999999995</v>
      </c>
    </row>
    <row r="1271" spans="2:7">
      <c r="B1271" s="405"/>
      <c r="C1271" s="405"/>
      <c r="G1271" s="1">
        <f>+G1270+E1271-F1271</f>
        <v>132.39999999999995</v>
      </c>
    </row>
    <row r="1272" spans="2:7">
      <c r="B1272" s="405"/>
      <c r="C1272" s="405"/>
      <c r="G1272" s="1">
        <f>+G1271+E1272-F1272</f>
        <v>132.39999999999995</v>
      </c>
    </row>
    <row r="1273" spans="2:7">
      <c r="B1273" s="405"/>
      <c r="C1273" s="405"/>
      <c r="G1273" s="1">
        <f>+G1272+E1273-F1273</f>
        <v>132.39999999999995</v>
      </c>
    </row>
    <row r="1274" spans="2:7">
      <c r="B1274" s="405"/>
      <c r="C1274" s="405"/>
      <c r="G1274" s="1">
        <f>+G1273+E1274-F1274</f>
        <v>132.39999999999995</v>
      </c>
    </row>
    <row r="1275" spans="2:7">
      <c r="B1275" s="405"/>
      <c r="C1275" s="405"/>
      <c r="G1275" s="1">
        <f>+G1274+E1275-F1275</f>
        <v>132.39999999999995</v>
      </c>
    </row>
    <row r="1276" spans="2:7">
      <c r="B1276" s="405"/>
      <c r="C1276" s="405"/>
      <c r="G1276" s="1">
        <f>+G1275+E1276-F1276</f>
        <v>132.39999999999995</v>
      </c>
    </row>
    <row r="1277" spans="2:7">
      <c r="B1277" s="405"/>
      <c r="C1277" s="405"/>
      <c r="G1277" s="1">
        <f>+G1276+E1277-F1277</f>
        <v>132.39999999999995</v>
      </c>
    </row>
    <row r="1278" spans="2:7">
      <c r="B1278" s="405"/>
      <c r="C1278" s="405"/>
      <c r="G1278" s="1">
        <f>+G1277+E1278-F1278</f>
        <v>132.39999999999995</v>
      </c>
    </row>
    <row r="1279" spans="2:7">
      <c r="B1279" s="405"/>
      <c r="C1279" s="405"/>
      <c r="G1279" s="1">
        <f>+G1278+E1279-F1279</f>
        <v>132.39999999999995</v>
      </c>
    </row>
    <row r="1280" spans="2:7">
      <c r="B1280" s="405"/>
      <c r="C1280" s="405"/>
      <c r="G1280" s="1">
        <f>+G1279+E1280-F1280</f>
        <v>132.39999999999995</v>
      </c>
    </row>
    <row r="1281" spans="2:7">
      <c r="B1281" s="405"/>
      <c r="C1281" s="405"/>
      <c r="G1281" s="1">
        <f>+G1280+E1281-F1281</f>
        <v>132.39999999999995</v>
      </c>
    </row>
    <row r="1282" spans="2:7">
      <c r="B1282" s="405"/>
      <c r="C1282" s="405"/>
      <c r="G1282" s="1">
        <f>+G1281+E1282-F1282</f>
        <v>132.39999999999995</v>
      </c>
    </row>
    <row r="1283" spans="2:7">
      <c r="B1283" s="405"/>
      <c r="C1283" s="405"/>
      <c r="G1283" s="1">
        <f>+G1282+E1283-F1283</f>
        <v>132.39999999999995</v>
      </c>
    </row>
    <row r="1284" spans="2:7">
      <c r="B1284" s="405"/>
      <c r="C1284" s="405"/>
      <c r="G1284" s="1">
        <f>+G1283+E1284-F1284</f>
        <v>132.39999999999995</v>
      </c>
    </row>
    <row r="1285" spans="2:7">
      <c r="B1285" s="405"/>
      <c r="C1285" s="405"/>
      <c r="G1285" s="1">
        <f>+G1284+E1285-F1285</f>
        <v>132.39999999999995</v>
      </c>
    </row>
    <row r="1286" spans="2:7">
      <c r="B1286" s="405"/>
      <c r="C1286" s="405"/>
      <c r="G1286" s="1">
        <f>+G1285+E1286-F1286</f>
        <v>132.39999999999995</v>
      </c>
    </row>
    <row r="1287" spans="2:7">
      <c r="B1287" s="405"/>
      <c r="C1287" s="405"/>
      <c r="G1287" s="1">
        <f>+G1286+E1287-F1287</f>
        <v>132.39999999999995</v>
      </c>
    </row>
    <row r="1288" spans="2:7">
      <c r="B1288" s="405"/>
      <c r="C1288" s="405"/>
      <c r="G1288" s="1">
        <f>+G1287+E1288-F1288</f>
        <v>132.39999999999995</v>
      </c>
    </row>
    <row r="1289" spans="2:7">
      <c r="B1289" s="405"/>
      <c r="C1289" s="405"/>
      <c r="G1289" s="1">
        <f>+G1288+E1289-F1289</f>
        <v>132.39999999999995</v>
      </c>
    </row>
    <row r="1290" spans="2:7">
      <c r="B1290" s="405"/>
      <c r="C1290" s="405"/>
      <c r="G1290" s="1">
        <f>+G1289+E1290-F1290</f>
        <v>132.39999999999995</v>
      </c>
    </row>
    <row r="1291" spans="2:7">
      <c r="B1291" s="405"/>
      <c r="C1291" s="405"/>
      <c r="G1291" s="1">
        <f>+G1290+E1291-F1291</f>
        <v>132.39999999999995</v>
      </c>
    </row>
    <row r="1292" spans="2:7">
      <c r="B1292" s="405"/>
      <c r="C1292" s="405"/>
      <c r="G1292" s="1">
        <f>+G1291+E1292-F1292</f>
        <v>132.39999999999995</v>
      </c>
    </row>
    <row r="1293" spans="2:7">
      <c r="B1293" s="405"/>
      <c r="C1293" s="405"/>
      <c r="G1293" s="1">
        <f>+G1292+E1293-F1293</f>
        <v>132.39999999999995</v>
      </c>
    </row>
    <row r="1294" spans="2:7">
      <c r="B1294" s="405"/>
      <c r="C1294" s="405"/>
      <c r="G1294" s="1">
        <f>+G1293+E1294-F1294</f>
        <v>132.39999999999995</v>
      </c>
    </row>
    <row r="1295" spans="2:7">
      <c r="B1295" s="405"/>
      <c r="C1295" s="405"/>
      <c r="G1295" s="1">
        <f>+G1294+E1295-F1295</f>
        <v>132.39999999999995</v>
      </c>
    </row>
    <row r="1296" spans="2:7">
      <c r="B1296" s="405"/>
      <c r="C1296" s="405"/>
      <c r="G1296" s="1">
        <f>+G1295+E1296-F1296</f>
        <v>132.39999999999995</v>
      </c>
    </row>
    <row r="1297" spans="2:7">
      <c r="B1297" s="405"/>
      <c r="C1297" s="405"/>
      <c r="G1297" s="1">
        <f>+G1296+E1297-F1297</f>
        <v>132.39999999999995</v>
      </c>
    </row>
    <row r="1298" spans="2:7">
      <c r="B1298" s="405"/>
      <c r="C1298" s="405"/>
      <c r="G1298" s="1">
        <f>+G1297+E1298-F1298</f>
        <v>132.39999999999995</v>
      </c>
    </row>
    <row r="1299" spans="2:7">
      <c r="B1299" s="405"/>
      <c r="C1299" s="405"/>
      <c r="G1299" s="1">
        <f>+G1298+E1299-F1299</f>
        <v>132.39999999999995</v>
      </c>
    </row>
    <row r="1300" spans="2:7">
      <c r="B1300" s="405"/>
      <c r="C1300" s="405"/>
      <c r="G1300" s="1">
        <f>+G1299+E1300-F1300</f>
        <v>132.39999999999995</v>
      </c>
    </row>
    <row r="1301" spans="2:7">
      <c r="B1301" s="405"/>
      <c r="C1301" s="405"/>
      <c r="G1301" s="1">
        <f>+G1300+E1301-F1301</f>
        <v>132.39999999999995</v>
      </c>
    </row>
    <row r="1302" spans="2:7">
      <c r="B1302" s="405"/>
      <c r="C1302" s="405"/>
      <c r="G1302" s="1">
        <f>+G1301+E1302-F1302</f>
        <v>132.39999999999995</v>
      </c>
    </row>
    <row r="1303" spans="2:7">
      <c r="B1303" s="405"/>
      <c r="C1303" s="405"/>
      <c r="G1303" s="1">
        <f>+G1302+E1303-F1303</f>
        <v>132.39999999999995</v>
      </c>
    </row>
    <row r="1304" spans="2:7">
      <c r="B1304" s="405"/>
      <c r="C1304" s="405"/>
      <c r="G1304" s="1">
        <f>+G1303+E1304-F1304</f>
        <v>132.39999999999995</v>
      </c>
    </row>
    <row r="1305" spans="2:7">
      <c r="B1305" s="405"/>
      <c r="C1305" s="405"/>
      <c r="G1305" s="1">
        <f>+G1304+E1305-F1305</f>
        <v>132.39999999999995</v>
      </c>
    </row>
    <row r="1306" spans="2:7">
      <c r="B1306" s="405"/>
      <c r="C1306" s="405"/>
      <c r="G1306" s="1">
        <f>+G1305+E1306-F1306</f>
        <v>132.39999999999995</v>
      </c>
    </row>
    <row r="1307" spans="2:7">
      <c r="B1307" s="405"/>
      <c r="C1307" s="405"/>
      <c r="G1307" s="1">
        <f>+G1306+E1307-F1307</f>
        <v>132.39999999999995</v>
      </c>
    </row>
    <row r="1308" spans="2:7">
      <c r="B1308" s="405"/>
      <c r="C1308" s="405"/>
      <c r="G1308" s="1">
        <f>+G1307+E1308-F1308</f>
        <v>132.39999999999995</v>
      </c>
    </row>
    <row r="1309" spans="2:7">
      <c r="B1309" s="405"/>
      <c r="C1309" s="405"/>
      <c r="G1309" s="1">
        <f>+G1308+E1309-F1309</f>
        <v>132.39999999999995</v>
      </c>
    </row>
    <row r="1310" spans="2:7">
      <c r="B1310" s="405"/>
      <c r="C1310" s="405"/>
      <c r="G1310" s="1">
        <f>+G1309+E1310-F1310</f>
        <v>132.39999999999995</v>
      </c>
    </row>
    <row r="1311" spans="2:7">
      <c r="B1311" s="405"/>
      <c r="C1311" s="405"/>
      <c r="G1311" s="1">
        <f>+G1310+E1311-F1311</f>
        <v>132.39999999999995</v>
      </c>
    </row>
    <row r="1312" spans="2:7">
      <c r="B1312" s="405"/>
      <c r="C1312" s="405"/>
      <c r="G1312" s="1">
        <f>+G1311+E1312-F1312</f>
        <v>132.39999999999995</v>
      </c>
    </row>
    <row r="1313" spans="2:7">
      <c r="B1313" s="405"/>
      <c r="C1313" s="405"/>
      <c r="G1313" s="1">
        <f>+G1312+E1313-F1313</f>
        <v>132.39999999999995</v>
      </c>
    </row>
    <row r="1314" spans="2:7">
      <c r="B1314" s="405"/>
      <c r="C1314" s="405"/>
      <c r="G1314" s="1">
        <f>+G1313+E1314-F1314</f>
        <v>132.39999999999995</v>
      </c>
    </row>
    <row r="1315" spans="2:7">
      <c r="B1315" s="405"/>
      <c r="C1315" s="405"/>
      <c r="G1315" s="1">
        <f>+G1314+E1315-F1315</f>
        <v>132.39999999999995</v>
      </c>
    </row>
    <row r="1316" spans="2:7">
      <c r="B1316" s="405"/>
      <c r="C1316" s="405"/>
      <c r="G1316" s="1">
        <f>+G1315+E1316-F1316</f>
        <v>132.39999999999995</v>
      </c>
    </row>
    <row r="1317" spans="2:7">
      <c r="B1317" s="405"/>
      <c r="C1317" s="405"/>
      <c r="G1317" s="1">
        <f>+G1316+E1317-F1317</f>
        <v>132.39999999999995</v>
      </c>
    </row>
    <row r="1318" spans="2:7">
      <c r="B1318" s="405"/>
      <c r="C1318" s="405"/>
      <c r="G1318" s="1">
        <f>+G1317+E1318-F1318</f>
        <v>132.39999999999995</v>
      </c>
    </row>
    <row r="1319" spans="2:7">
      <c r="B1319" s="405"/>
      <c r="C1319" s="405"/>
      <c r="G1319" s="1">
        <f>+G1318+E1319-F1319</f>
        <v>132.39999999999995</v>
      </c>
    </row>
    <row r="1320" spans="2:7">
      <c r="B1320" s="405"/>
      <c r="C1320" s="405"/>
      <c r="G1320" s="1">
        <f>+G1319+E1320-F1320</f>
        <v>132.39999999999995</v>
      </c>
    </row>
    <row r="1321" spans="2:7">
      <c r="B1321" s="405"/>
      <c r="C1321" s="405"/>
      <c r="G1321" s="1">
        <f>+G1320+E1321-F1321</f>
        <v>132.39999999999995</v>
      </c>
    </row>
  </sheetData>
  <autoFilter ref="A4:G621" xr:uid="{00000000-0009-0000-0000-00001C000000}"/>
  <mergeCells count="6">
    <mergeCell ref="I903:K903"/>
    <mergeCell ref="B2:G2"/>
    <mergeCell ref="J563:L563"/>
    <mergeCell ref="I698:K698"/>
    <mergeCell ref="I863:K863"/>
    <mergeCell ref="I872:K872"/>
  </mergeCells>
  <pageMargins left="0.51181102362204722" right="0.51181102362204722" top="0.55118110236220474" bottom="0.55118110236220474" header="0.31496062992125984" footer="0.31496062992125984"/>
  <pageSetup paperSize="9" fitToWidth="0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P1323"/>
  <sheetViews>
    <sheetView topLeftCell="A939" zoomScaleNormal="100" workbookViewId="0">
      <selection activeCell="K964" sqref="K964"/>
    </sheetView>
  </sheetViews>
  <sheetFormatPr defaultColWidth="11.42578125" defaultRowHeight="15"/>
  <cols>
    <col min="1" max="1" width="11.42578125" style="30"/>
    <col min="2" max="2" width="17.28515625" style="3" customWidth="1"/>
    <col min="3" max="3" width="12.42578125" style="3" customWidth="1"/>
    <col min="4" max="4" width="47.28515625" bestFit="1" customWidth="1"/>
    <col min="5" max="7" width="11.42578125" style="1"/>
    <col min="9" max="9" width="13" customWidth="1"/>
    <col min="10" max="10" width="22.85546875" bestFit="1" customWidth="1"/>
    <col min="12" max="12" width="13.85546875" bestFit="1" customWidth="1"/>
    <col min="13" max="13" width="10" customWidth="1"/>
  </cols>
  <sheetData>
    <row r="2" spans="1:7">
      <c r="B2" s="422" t="s">
        <v>552</v>
      </c>
      <c r="C2" s="422"/>
      <c r="D2" s="422"/>
      <c r="E2" s="422"/>
      <c r="F2" s="422"/>
      <c r="G2" s="422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7" t="s">
        <v>5</v>
      </c>
      <c r="F4" s="7" t="s">
        <v>6</v>
      </c>
      <c r="G4" s="7" t="s">
        <v>7</v>
      </c>
    </row>
    <row r="5" spans="1:7">
      <c r="A5" s="30">
        <v>42736</v>
      </c>
      <c r="B5" s="405" t="s">
        <v>8</v>
      </c>
      <c r="C5" s="405"/>
      <c r="G5" s="1">
        <v>49.4</v>
      </c>
    </row>
    <row r="6" spans="1:7">
      <c r="A6" s="30">
        <v>42744</v>
      </c>
      <c r="B6" s="405">
        <v>12081</v>
      </c>
      <c r="C6" s="405" t="s">
        <v>9</v>
      </c>
      <c r="F6" s="1">
        <v>49.4</v>
      </c>
      <c r="G6" s="1">
        <f>+G5+E6-F6</f>
        <v>0</v>
      </c>
    </row>
    <row r="7" spans="1:7">
      <c r="A7" s="30">
        <v>42766</v>
      </c>
      <c r="B7" s="405" t="s">
        <v>11</v>
      </c>
      <c r="C7" s="405" t="s">
        <v>12</v>
      </c>
      <c r="D7" t="s">
        <v>13</v>
      </c>
      <c r="E7" s="1">
        <v>13.6</v>
      </c>
      <c r="G7" s="1">
        <f t="shared" ref="G7:G70" si="0">+G6+E7-F7</f>
        <v>13.6</v>
      </c>
    </row>
    <row r="8" spans="1:7">
      <c r="B8" s="405"/>
      <c r="C8" s="405"/>
      <c r="D8" t="s">
        <v>14</v>
      </c>
      <c r="E8" s="1">
        <v>2.8</v>
      </c>
      <c r="G8" s="1">
        <f t="shared" si="0"/>
        <v>16.399999999999999</v>
      </c>
    </row>
    <row r="9" spans="1:7">
      <c r="B9" s="405"/>
      <c r="C9" s="405"/>
      <c r="D9" t="s">
        <v>15</v>
      </c>
      <c r="E9" s="1">
        <v>60</v>
      </c>
      <c r="G9" s="1">
        <f t="shared" si="0"/>
        <v>76.400000000000006</v>
      </c>
    </row>
    <row r="10" spans="1:7">
      <c r="B10" s="405"/>
      <c r="C10" s="405"/>
      <c r="D10" t="s">
        <v>16</v>
      </c>
      <c r="E10" s="1">
        <v>2</v>
      </c>
      <c r="G10" s="1">
        <f t="shared" si="0"/>
        <v>78.400000000000006</v>
      </c>
    </row>
    <row r="11" spans="1:7">
      <c r="B11" s="405"/>
      <c r="C11" s="405"/>
      <c r="D11" t="s">
        <v>284</v>
      </c>
      <c r="E11" s="1">
        <v>300</v>
      </c>
      <c r="G11" s="1">
        <f t="shared" si="0"/>
        <v>378.4</v>
      </c>
    </row>
    <row r="12" spans="1:7">
      <c r="B12" s="405"/>
      <c r="C12" s="405"/>
      <c r="D12" t="s">
        <v>553</v>
      </c>
      <c r="E12" s="1">
        <v>5</v>
      </c>
      <c r="G12" s="1">
        <f t="shared" si="0"/>
        <v>383.4</v>
      </c>
    </row>
    <row r="13" spans="1:7">
      <c r="A13" s="30">
        <v>42736</v>
      </c>
      <c r="B13" s="405">
        <v>12182</v>
      </c>
      <c r="C13" s="405"/>
      <c r="D13" t="s">
        <v>284</v>
      </c>
      <c r="F13" s="1">
        <v>300</v>
      </c>
      <c r="G13" s="1">
        <f t="shared" si="0"/>
        <v>83.399999999999977</v>
      </c>
    </row>
    <row r="14" spans="1:7">
      <c r="A14" s="30">
        <v>42742</v>
      </c>
      <c r="B14" s="405" t="s">
        <v>10</v>
      </c>
      <c r="C14" s="405" t="s">
        <v>12</v>
      </c>
      <c r="D14" t="s">
        <v>15</v>
      </c>
      <c r="F14" s="1">
        <v>18</v>
      </c>
      <c r="G14" s="1">
        <f t="shared" si="0"/>
        <v>65.399999999999977</v>
      </c>
    </row>
    <row r="15" spans="1:7">
      <c r="A15" s="30">
        <v>42786</v>
      </c>
      <c r="B15" s="405">
        <v>12237</v>
      </c>
      <c r="C15" s="405" t="s">
        <v>12</v>
      </c>
      <c r="D15" t="s">
        <v>15</v>
      </c>
      <c r="F15" s="1">
        <v>42</v>
      </c>
      <c r="G15" s="1">
        <f t="shared" si="0"/>
        <v>23.399999999999977</v>
      </c>
    </row>
    <row r="16" spans="1:7">
      <c r="A16" s="30">
        <v>42786</v>
      </c>
      <c r="B16" s="405">
        <v>12237</v>
      </c>
      <c r="C16" s="405" t="s">
        <v>12</v>
      </c>
      <c r="D16" t="s">
        <v>16</v>
      </c>
      <c r="F16" s="1">
        <v>2</v>
      </c>
      <c r="G16" s="1">
        <f t="shared" si="0"/>
        <v>21.399999999999977</v>
      </c>
    </row>
    <row r="17" spans="1:7">
      <c r="A17" s="30">
        <v>42786</v>
      </c>
      <c r="B17" s="405">
        <v>12237</v>
      </c>
      <c r="C17" s="405" t="s">
        <v>12</v>
      </c>
      <c r="D17" t="s">
        <v>553</v>
      </c>
      <c r="F17" s="1">
        <v>5</v>
      </c>
      <c r="G17" s="1">
        <f t="shared" si="0"/>
        <v>16.399999999999977</v>
      </c>
    </row>
    <row r="18" spans="1:7">
      <c r="A18" s="30">
        <v>42787</v>
      </c>
      <c r="B18" s="405">
        <v>12350</v>
      </c>
      <c r="C18" s="405" t="s">
        <v>12</v>
      </c>
      <c r="D18" t="s">
        <v>13</v>
      </c>
      <c r="F18" s="1">
        <v>13.6</v>
      </c>
      <c r="G18" s="1">
        <f t="shared" si="0"/>
        <v>2.7999999999999776</v>
      </c>
    </row>
    <row r="19" spans="1:7">
      <c r="A19" s="30">
        <v>42787</v>
      </c>
      <c r="B19" s="405">
        <v>12350</v>
      </c>
      <c r="C19" s="405" t="s">
        <v>12</v>
      </c>
      <c r="D19" t="s">
        <v>14</v>
      </c>
      <c r="F19" s="1">
        <v>2.8</v>
      </c>
      <c r="G19" s="1">
        <f t="shared" si="0"/>
        <v>-2.2204460492503131E-14</v>
      </c>
    </row>
    <row r="20" spans="1:7">
      <c r="A20" s="30">
        <v>42794</v>
      </c>
      <c r="B20" s="405" t="s">
        <v>11</v>
      </c>
      <c r="C20" s="405" t="s">
        <v>19</v>
      </c>
      <c r="D20" t="s">
        <v>13</v>
      </c>
      <c r="E20" s="1">
        <v>35.1</v>
      </c>
      <c r="G20" s="1">
        <f t="shared" si="0"/>
        <v>35.09999999999998</v>
      </c>
    </row>
    <row r="21" spans="1:7">
      <c r="B21" s="405"/>
      <c r="C21" s="405"/>
      <c r="D21" t="s">
        <v>14</v>
      </c>
      <c r="E21" s="1">
        <v>2</v>
      </c>
      <c r="G21" s="1">
        <f t="shared" si="0"/>
        <v>37.09999999999998</v>
      </c>
    </row>
    <row r="22" spans="1:7">
      <c r="B22" s="405"/>
      <c r="C22" s="405"/>
      <c r="D22" t="s">
        <v>15</v>
      </c>
      <c r="E22" s="1">
        <v>56</v>
      </c>
      <c r="G22" s="1">
        <f t="shared" si="0"/>
        <v>93.09999999999998</v>
      </c>
    </row>
    <row r="23" spans="1:7">
      <c r="B23" s="405"/>
      <c r="C23" s="405"/>
      <c r="D23" t="s">
        <v>16</v>
      </c>
      <c r="E23" s="1">
        <v>2</v>
      </c>
      <c r="G23" s="1">
        <f t="shared" si="0"/>
        <v>95.09999999999998</v>
      </c>
    </row>
    <row r="24" spans="1:7">
      <c r="A24" s="30">
        <v>42794</v>
      </c>
      <c r="B24" s="405" t="s">
        <v>10</v>
      </c>
      <c r="C24" s="405" t="s">
        <v>19</v>
      </c>
      <c r="D24" t="s">
        <v>15</v>
      </c>
      <c r="F24" s="1">
        <v>56</v>
      </c>
      <c r="G24" s="1">
        <f t="shared" si="0"/>
        <v>39.09999999999998</v>
      </c>
    </row>
    <row r="25" spans="1:7">
      <c r="A25" s="30">
        <v>42794</v>
      </c>
      <c r="B25" s="405" t="s">
        <v>10</v>
      </c>
      <c r="C25" s="405" t="s">
        <v>19</v>
      </c>
      <c r="D25" t="s">
        <v>16</v>
      </c>
      <c r="F25" s="1">
        <v>2</v>
      </c>
      <c r="G25" s="1">
        <f t="shared" si="0"/>
        <v>37.09999999999998</v>
      </c>
    </row>
    <row r="26" spans="1:7">
      <c r="A26" s="30">
        <v>42821</v>
      </c>
      <c r="B26" s="405">
        <v>12504</v>
      </c>
      <c r="C26" s="405" t="s">
        <v>19</v>
      </c>
      <c r="D26" t="s">
        <v>14</v>
      </c>
      <c r="F26" s="1">
        <v>2</v>
      </c>
      <c r="G26" s="1">
        <f t="shared" si="0"/>
        <v>35.09999999999998</v>
      </c>
    </row>
    <row r="27" spans="1:7">
      <c r="A27" s="30">
        <v>42821</v>
      </c>
      <c r="B27" s="405">
        <v>12504</v>
      </c>
      <c r="C27" s="405" t="s">
        <v>19</v>
      </c>
      <c r="D27" t="s">
        <v>13</v>
      </c>
      <c r="F27" s="1">
        <v>35.1</v>
      </c>
      <c r="G27" s="1">
        <f t="shared" si="0"/>
        <v>0</v>
      </c>
    </row>
    <row r="28" spans="1:7">
      <c r="A28" s="30">
        <v>42825</v>
      </c>
      <c r="B28" s="405" t="s">
        <v>11</v>
      </c>
      <c r="C28" s="405" t="s">
        <v>20</v>
      </c>
      <c r="D28" t="s">
        <v>13</v>
      </c>
      <c r="E28" s="1">
        <v>26.9</v>
      </c>
      <c r="G28" s="1">
        <f t="shared" si="0"/>
        <v>26.9</v>
      </c>
    </row>
    <row r="29" spans="1:7">
      <c r="B29" s="405"/>
      <c r="C29" s="405"/>
      <c r="D29" t="s">
        <v>14</v>
      </c>
      <c r="E29" s="1">
        <v>2</v>
      </c>
      <c r="G29" s="1">
        <f t="shared" si="0"/>
        <v>28.9</v>
      </c>
    </row>
    <row r="30" spans="1:7">
      <c r="B30" s="405"/>
      <c r="C30" s="405"/>
      <c r="D30" t="s">
        <v>15</v>
      </c>
      <c r="E30" s="1">
        <v>60</v>
      </c>
      <c r="G30" s="1">
        <f t="shared" si="0"/>
        <v>88.9</v>
      </c>
    </row>
    <row r="31" spans="1:7">
      <c r="B31" s="405"/>
      <c r="C31" s="405"/>
      <c r="D31" t="s">
        <v>16</v>
      </c>
      <c r="E31" s="1">
        <v>2</v>
      </c>
      <c r="G31" s="1">
        <f t="shared" si="0"/>
        <v>90.9</v>
      </c>
    </row>
    <row r="32" spans="1:7">
      <c r="A32" s="30">
        <v>42825</v>
      </c>
      <c r="B32" s="405" t="s">
        <v>10</v>
      </c>
      <c r="C32" s="405" t="s">
        <v>20</v>
      </c>
      <c r="D32" t="s">
        <v>15</v>
      </c>
      <c r="F32" s="1">
        <v>60</v>
      </c>
      <c r="G32" s="1">
        <f t="shared" si="0"/>
        <v>30.900000000000006</v>
      </c>
    </row>
    <row r="33" spans="1:7">
      <c r="A33" s="30">
        <v>42825</v>
      </c>
      <c r="B33" s="405" t="s">
        <v>10</v>
      </c>
      <c r="C33" s="405" t="s">
        <v>20</v>
      </c>
      <c r="D33" t="s">
        <v>16</v>
      </c>
      <c r="F33" s="1">
        <v>2</v>
      </c>
      <c r="G33" s="1">
        <f t="shared" si="0"/>
        <v>28.900000000000006</v>
      </c>
    </row>
    <row r="34" spans="1:7">
      <c r="A34" s="30">
        <v>42844</v>
      </c>
      <c r="B34" s="405">
        <v>12659</v>
      </c>
      <c r="C34" s="405" t="s">
        <v>20</v>
      </c>
      <c r="D34" t="s">
        <v>13</v>
      </c>
      <c r="F34" s="1">
        <v>26.9</v>
      </c>
      <c r="G34" s="1">
        <f t="shared" si="0"/>
        <v>2.0000000000000071</v>
      </c>
    </row>
    <row r="35" spans="1:7">
      <c r="A35" s="30">
        <v>42844</v>
      </c>
      <c r="B35" s="405">
        <v>12659</v>
      </c>
      <c r="C35" s="405" t="s">
        <v>20</v>
      </c>
      <c r="D35" t="s">
        <v>14</v>
      </c>
      <c r="F35" s="1">
        <v>2</v>
      </c>
      <c r="G35" s="1">
        <f t="shared" si="0"/>
        <v>7.1054273576010019E-15</v>
      </c>
    </row>
    <row r="36" spans="1:7">
      <c r="A36" s="30">
        <v>42855</v>
      </c>
      <c r="B36" s="405" t="s">
        <v>11</v>
      </c>
      <c r="C36" s="405" t="s">
        <v>21</v>
      </c>
      <c r="D36" t="s">
        <v>13</v>
      </c>
      <c r="E36" s="1">
        <v>28.1</v>
      </c>
      <c r="G36" s="1">
        <f t="shared" si="0"/>
        <v>28.100000000000009</v>
      </c>
    </row>
    <row r="37" spans="1:7">
      <c r="B37" s="405"/>
      <c r="C37" s="405"/>
      <c r="D37" t="s">
        <v>14</v>
      </c>
      <c r="E37" s="1">
        <v>2</v>
      </c>
      <c r="G37" s="1">
        <f t="shared" si="0"/>
        <v>30.100000000000009</v>
      </c>
    </row>
    <row r="38" spans="1:7">
      <c r="B38" s="405"/>
      <c r="C38" s="405"/>
      <c r="D38" t="s">
        <v>15</v>
      </c>
      <c r="E38" s="1">
        <v>60</v>
      </c>
      <c r="G38" s="1">
        <f t="shared" si="0"/>
        <v>90.100000000000009</v>
      </c>
    </row>
    <row r="39" spans="1:7">
      <c r="B39" s="405"/>
      <c r="C39" s="405"/>
      <c r="D39" t="s">
        <v>16</v>
      </c>
      <c r="E39" s="1">
        <v>2</v>
      </c>
      <c r="G39" s="1">
        <f t="shared" si="0"/>
        <v>92.100000000000009</v>
      </c>
    </row>
    <row r="40" spans="1:7">
      <c r="A40" s="30">
        <v>42854</v>
      </c>
      <c r="B40" s="405" t="s">
        <v>10</v>
      </c>
      <c r="C40" s="405" t="s">
        <v>21</v>
      </c>
      <c r="D40" t="s">
        <v>15</v>
      </c>
      <c r="F40" s="1">
        <v>60</v>
      </c>
      <c r="G40" s="1">
        <f t="shared" si="0"/>
        <v>32.100000000000009</v>
      </c>
    </row>
    <row r="41" spans="1:7">
      <c r="A41" s="30">
        <v>42854</v>
      </c>
      <c r="B41" s="405" t="s">
        <v>10</v>
      </c>
      <c r="C41" s="405" t="s">
        <v>21</v>
      </c>
      <c r="D41" t="s">
        <v>16</v>
      </c>
      <c r="F41" s="1">
        <v>2</v>
      </c>
      <c r="G41" s="1">
        <f t="shared" si="0"/>
        <v>30.100000000000009</v>
      </c>
    </row>
    <row r="42" spans="1:7">
      <c r="A42" s="30">
        <v>42907</v>
      </c>
      <c r="B42" s="405">
        <v>13123</v>
      </c>
      <c r="C42" s="405" t="s">
        <v>21</v>
      </c>
      <c r="D42" t="s">
        <v>14</v>
      </c>
      <c r="F42" s="1">
        <v>2</v>
      </c>
      <c r="G42" s="1">
        <f t="shared" si="0"/>
        <v>28.100000000000009</v>
      </c>
    </row>
    <row r="43" spans="1:7">
      <c r="A43" s="30">
        <v>42907</v>
      </c>
      <c r="B43" s="405">
        <v>13123</v>
      </c>
      <c r="C43" s="405" t="s">
        <v>21</v>
      </c>
      <c r="D43" t="s">
        <v>13</v>
      </c>
      <c r="F43" s="1">
        <v>28.1</v>
      </c>
      <c r="G43" s="1">
        <f t="shared" si="0"/>
        <v>0</v>
      </c>
    </row>
    <row r="44" spans="1:7">
      <c r="A44" s="32">
        <v>42886</v>
      </c>
      <c r="B44" s="404" t="s">
        <v>11</v>
      </c>
      <c r="C44" s="404" t="s">
        <v>22</v>
      </c>
      <c r="D44" t="s">
        <v>13</v>
      </c>
      <c r="E44" s="1">
        <v>26.9</v>
      </c>
      <c r="G44" s="1">
        <f t="shared" si="0"/>
        <v>26.9</v>
      </c>
    </row>
    <row r="45" spans="1:7">
      <c r="B45" s="405"/>
      <c r="C45" s="405"/>
      <c r="D45" t="s">
        <v>14</v>
      </c>
      <c r="E45" s="1">
        <v>2</v>
      </c>
      <c r="G45" s="1">
        <f t="shared" si="0"/>
        <v>28.9</v>
      </c>
    </row>
    <row r="46" spans="1:7">
      <c r="B46" s="405"/>
      <c r="C46" s="405"/>
      <c r="D46" t="s">
        <v>15</v>
      </c>
      <c r="E46" s="1">
        <v>60</v>
      </c>
      <c r="G46" s="1">
        <f t="shared" si="0"/>
        <v>88.9</v>
      </c>
    </row>
    <row r="47" spans="1:7">
      <c r="B47" s="405"/>
      <c r="C47" s="405"/>
      <c r="D47" t="s">
        <v>16</v>
      </c>
      <c r="E47" s="1">
        <v>2</v>
      </c>
      <c r="G47" s="1">
        <f t="shared" si="0"/>
        <v>90.9</v>
      </c>
    </row>
    <row r="48" spans="1:7">
      <c r="A48" s="30">
        <v>42885</v>
      </c>
      <c r="B48" s="405" t="s">
        <v>10</v>
      </c>
      <c r="C48" s="405" t="s">
        <v>22</v>
      </c>
      <c r="D48" t="s">
        <v>15</v>
      </c>
      <c r="F48" s="1">
        <v>60</v>
      </c>
      <c r="G48" s="1">
        <f t="shared" si="0"/>
        <v>30.900000000000006</v>
      </c>
    </row>
    <row r="49" spans="1:7">
      <c r="A49" s="30">
        <v>42885</v>
      </c>
      <c r="B49" s="405" t="s">
        <v>10</v>
      </c>
      <c r="C49" s="405" t="s">
        <v>22</v>
      </c>
      <c r="D49" t="s">
        <v>16</v>
      </c>
      <c r="F49" s="1">
        <v>2</v>
      </c>
      <c r="G49" s="1">
        <f t="shared" si="0"/>
        <v>28.900000000000006</v>
      </c>
    </row>
    <row r="50" spans="1:7">
      <c r="A50" s="30">
        <v>42907</v>
      </c>
      <c r="B50" s="405">
        <v>13123</v>
      </c>
      <c r="C50" s="405" t="s">
        <v>22</v>
      </c>
      <c r="D50" t="s">
        <v>13</v>
      </c>
      <c r="F50" s="1">
        <v>26.9</v>
      </c>
      <c r="G50" s="1">
        <f t="shared" si="0"/>
        <v>2.0000000000000071</v>
      </c>
    </row>
    <row r="51" spans="1:7">
      <c r="A51" s="30">
        <v>42907</v>
      </c>
      <c r="B51" s="405">
        <v>13123</v>
      </c>
      <c r="C51" s="405" t="s">
        <v>22</v>
      </c>
      <c r="D51" t="s">
        <v>14</v>
      </c>
      <c r="F51" s="1">
        <v>2</v>
      </c>
      <c r="G51" s="1">
        <f t="shared" si="0"/>
        <v>7.1054273576010019E-15</v>
      </c>
    </row>
    <row r="52" spans="1:7">
      <c r="A52" s="32">
        <v>42916</v>
      </c>
      <c r="B52" s="404" t="s">
        <v>11</v>
      </c>
      <c r="C52" s="404" t="s">
        <v>23</v>
      </c>
      <c r="D52" t="s">
        <v>13</v>
      </c>
      <c r="E52" s="1">
        <v>26.1</v>
      </c>
      <c r="G52" s="1">
        <f t="shared" si="0"/>
        <v>26.100000000000009</v>
      </c>
    </row>
    <row r="53" spans="1:7">
      <c r="B53" s="405"/>
      <c r="C53" s="405"/>
      <c r="D53" t="s">
        <v>14</v>
      </c>
      <c r="E53" s="1">
        <v>2</v>
      </c>
      <c r="G53" s="1">
        <f t="shared" si="0"/>
        <v>28.100000000000009</v>
      </c>
    </row>
    <row r="54" spans="1:7">
      <c r="B54" s="405"/>
      <c r="C54" s="405"/>
      <c r="D54" t="s">
        <v>15</v>
      </c>
      <c r="E54" s="1">
        <v>60</v>
      </c>
      <c r="G54" s="1">
        <f t="shared" si="0"/>
        <v>88.100000000000009</v>
      </c>
    </row>
    <row r="55" spans="1:7">
      <c r="B55" s="405"/>
      <c r="C55" s="405"/>
      <c r="D55" t="s">
        <v>16</v>
      </c>
      <c r="E55" s="1">
        <v>2</v>
      </c>
      <c r="G55" s="1">
        <f t="shared" si="0"/>
        <v>90.100000000000009</v>
      </c>
    </row>
    <row r="56" spans="1:7">
      <c r="A56" s="30">
        <v>42916</v>
      </c>
      <c r="B56" s="405" t="s">
        <v>10</v>
      </c>
      <c r="C56" s="405" t="s">
        <v>23</v>
      </c>
      <c r="D56" t="s">
        <v>15</v>
      </c>
      <c r="F56" s="1">
        <v>60</v>
      </c>
      <c r="G56" s="1">
        <f t="shared" si="0"/>
        <v>30.100000000000009</v>
      </c>
    </row>
    <row r="57" spans="1:7">
      <c r="A57" s="30">
        <v>42916</v>
      </c>
      <c r="B57" s="405" t="s">
        <v>10</v>
      </c>
      <c r="C57" s="405" t="s">
        <v>23</v>
      </c>
      <c r="D57" t="s">
        <v>16</v>
      </c>
      <c r="F57" s="1">
        <v>2</v>
      </c>
      <c r="G57" s="1">
        <f t="shared" si="0"/>
        <v>28.100000000000009</v>
      </c>
    </row>
    <row r="58" spans="1:7">
      <c r="A58" s="30">
        <v>42947</v>
      </c>
      <c r="B58" s="405">
        <v>13288</v>
      </c>
      <c r="C58" s="405" t="s">
        <v>23</v>
      </c>
      <c r="D58" t="s">
        <v>13</v>
      </c>
      <c r="F58" s="1">
        <v>26.1</v>
      </c>
      <c r="G58" s="1">
        <f t="shared" si="0"/>
        <v>2.0000000000000071</v>
      </c>
    </row>
    <row r="59" spans="1:7">
      <c r="A59" s="30">
        <v>42947</v>
      </c>
      <c r="B59" s="405">
        <v>13288</v>
      </c>
      <c r="C59" s="405" t="s">
        <v>23</v>
      </c>
      <c r="D59" t="s">
        <v>14</v>
      </c>
      <c r="F59" s="1">
        <v>2</v>
      </c>
      <c r="G59" s="1">
        <f t="shared" si="0"/>
        <v>7.1054273576010019E-15</v>
      </c>
    </row>
    <row r="60" spans="1:7">
      <c r="A60" s="30">
        <v>42947</v>
      </c>
      <c r="B60" s="405" t="s">
        <v>11</v>
      </c>
      <c r="C60" s="405" t="s">
        <v>24</v>
      </c>
      <c r="D60" t="s">
        <v>13</v>
      </c>
      <c r="E60" s="1">
        <v>24.9</v>
      </c>
      <c r="G60" s="1">
        <f t="shared" si="0"/>
        <v>24.900000000000006</v>
      </c>
    </row>
    <row r="61" spans="1:7">
      <c r="B61" s="405"/>
      <c r="C61" s="405"/>
      <c r="D61" t="s">
        <v>14</v>
      </c>
      <c r="E61" s="1">
        <v>2</v>
      </c>
      <c r="G61" s="1">
        <f t="shared" si="0"/>
        <v>26.900000000000006</v>
      </c>
    </row>
    <row r="62" spans="1:7">
      <c r="B62" s="405"/>
      <c r="C62" s="405"/>
      <c r="D62" t="s">
        <v>15</v>
      </c>
      <c r="E62" s="1">
        <v>60</v>
      </c>
      <c r="G62" s="1">
        <f t="shared" si="0"/>
        <v>86.9</v>
      </c>
    </row>
    <row r="63" spans="1:7">
      <c r="B63" s="405"/>
      <c r="C63" s="405"/>
      <c r="D63" t="s">
        <v>16</v>
      </c>
      <c r="E63" s="1">
        <v>2</v>
      </c>
      <c r="G63" s="1">
        <f t="shared" si="0"/>
        <v>88.9</v>
      </c>
    </row>
    <row r="64" spans="1:7">
      <c r="A64" s="30">
        <v>42947</v>
      </c>
      <c r="B64" s="405" t="s">
        <v>10</v>
      </c>
      <c r="C64" s="405" t="s">
        <v>24</v>
      </c>
      <c r="D64" t="s">
        <v>15</v>
      </c>
      <c r="F64" s="1">
        <v>60</v>
      </c>
      <c r="G64" s="1">
        <f t="shared" si="0"/>
        <v>28.900000000000006</v>
      </c>
    </row>
    <row r="65" spans="1:7">
      <c r="A65" s="30">
        <v>42947</v>
      </c>
      <c r="B65" s="405" t="s">
        <v>10</v>
      </c>
      <c r="C65" s="405" t="s">
        <v>24</v>
      </c>
      <c r="D65" t="s">
        <v>16</v>
      </c>
      <c r="F65" s="1">
        <v>2</v>
      </c>
      <c r="G65" s="1">
        <f t="shared" si="0"/>
        <v>26.900000000000006</v>
      </c>
    </row>
    <row r="66" spans="1:7">
      <c r="A66" s="30">
        <v>42984</v>
      </c>
      <c r="B66" s="405">
        <v>13551</v>
      </c>
      <c r="C66" s="405" t="s">
        <v>24</v>
      </c>
      <c r="D66" t="s">
        <v>13</v>
      </c>
      <c r="F66" s="1">
        <v>24.9</v>
      </c>
      <c r="G66" s="1">
        <f t="shared" si="0"/>
        <v>2.0000000000000071</v>
      </c>
    </row>
    <row r="67" spans="1:7">
      <c r="A67" s="30">
        <v>42984</v>
      </c>
      <c r="B67" s="405">
        <v>13551</v>
      </c>
      <c r="C67" s="405" t="s">
        <v>24</v>
      </c>
      <c r="D67" t="s">
        <v>14</v>
      </c>
      <c r="F67" s="1">
        <v>2</v>
      </c>
      <c r="G67" s="1">
        <f t="shared" si="0"/>
        <v>7.1054273576010019E-15</v>
      </c>
    </row>
    <row r="68" spans="1:7">
      <c r="A68" s="30">
        <v>42978</v>
      </c>
      <c r="B68" s="405" t="s">
        <v>11</v>
      </c>
      <c r="C68" s="405" t="s">
        <v>25</v>
      </c>
      <c r="D68" t="s">
        <v>13</v>
      </c>
      <c r="E68" s="1">
        <v>24.9</v>
      </c>
      <c r="G68" s="1">
        <f t="shared" si="0"/>
        <v>24.900000000000006</v>
      </c>
    </row>
    <row r="69" spans="1:7">
      <c r="B69" s="405"/>
      <c r="C69" s="405"/>
      <c r="D69" t="s">
        <v>14</v>
      </c>
      <c r="E69" s="1">
        <v>2</v>
      </c>
      <c r="G69" s="1">
        <f t="shared" si="0"/>
        <v>26.900000000000006</v>
      </c>
    </row>
    <row r="70" spans="1:7">
      <c r="B70" s="405"/>
      <c r="C70" s="405"/>
      <c r="D70" t="s">
        <v>15</v>
      </c>
      <c r="E70" s="1">
        <v>60</v>
      </c>
      <c r="G70" s="1">
        <f t="shared" si="0"/>
        <v>86.9</v>
      </c>
    </row>
    <row r="71" spans="1:7">
      <c r="B71" s="405"/>
      <c r="C71" s="405"/>
      <c r="D71" t="s">
        <v>16</v>
      </c>
      <c r="E71" s="1">
        <v>2</v>
      </c>
      <c r="G71" s="1">
        <f t="shared" ref="G71:G137" si="1">+G70+E71-F71</f>
        <v>88.9</v>
      </c>
    </row>
    <row r="72" spans="1:7">
      <c r="A72" s="30">
        <v>42978</v>
      </c>
      <c r="B72" s="405" t="s">
        <v>10</v>
      </c>
      <c r="C72" s="405" t="s">
        <v>25</v>
      </c>
      <c r="D72" t="s">
        <v>15</v>
      </c>
      <c r="F72" s="1">
        <v>60</v>
      </c>
      <c r="G72" s="1">
        <f t="shared" si="1"/>
        <v>28.900000000000006</v>
      </c>
    </row>
    <row r="73" spans="1:7">
      <c r="A73" s="30">
        <v>42978</v>
      </c>
      <c r="B73" s="405" t="s">
        <v>10</v>
      </c>
      <c r="C73" s="405" t="s">
        <v>25</v>
      </c>
      <c r="D73" t="s">
        <v>16</v>
      </c>
      <c r="F73" s="1">
        <v>2</v>
      </c>
      <c r="G73" s="1">
        <f t="shared" si="1"/>
        <v>26.900000000000006</v>
      </c>
    </row>
    <row r="74" spans="1:7">
      <c r="A74" s="30">
        <v>43027</v>
      </c>
      <c r="B74" s="405">
        <v>13835</v>
      </c>
      <c r="C74" s="405" t="s">
        <v>25</v>
      </c>
      <c r="D74" t="s">
        <v>13</v>
      </c>
      <c r="F74" s="1">
        <v>24.9</v>
      </c>
      <c r="G74" s="1">
        <f t="shared" si="1"/>
        <v>2.0000000000000071</v>
      </c>
    </row>
    <row r="75" spans="1:7">
      <c r="A75" s="30">
        <v>43027</v>
      </c>
      <c r="B75" s="405">
        <v>13835</v>
      </c>
      <c r="C75" s="405" t="s">
        <v>25</v>
      </c>
      <c r="D75" t="s">
        <v>14</v>
      </c>
      <c r="F75" s="1">
        <v>2</v>
      </c>
      <c r="G75" s="1">
        <f t="shared" si="1"/>
        <v>7.1054273576010019E-15</v>
      </c>
    </row>
    <row r="76" spans="1:7">
      <c r="A76" s="30">
        <v>43008</v>
      </c>
      <c r="B76" s="405" t="s">
        <v>11</v>
      </c>
      <c r="C76" s="405" t="s">
        <v>26</v>
      </c>
      <c r="D76" t="s">
        <v>13</v>
      </c>
      <c r="E76" s="1">
        <v>21.2</v>
      </c>
      <c r="G76" s="1">
        <f t="shared" si="1"/>
        <v>21.200000000000006</v>
      </c>
    </row>
    <row r="77" spans="1:7">
      <c r="B77" s="405"/>
      <c r="C77" s="405"/>
      <c r="D77" t="s">
        <v>14</v>
      </c>
      <c r="E77" s="1">
        <v>1.3</v>
      </c>
      <c r="G77" s="1">
        <f t="shared" si="1"/>
        <v>22.500000000000007</v>
      </c>
    </row>
    <row r="78" spans="1:7">
      <c r="B78" s="405"/>
      <c r="C78" s="405"/>
      <c r="D78" t="s">
        <v>15</v>
      </c>
      <c r="E78" s="1">
        <v>60</v>
      </c>
      <c r="G78" s="1">
        <f t="shared" si="1"/>
        <v>82.5</v>
      </c>
    </row>
    <row r="79" spans="1:7">
      <c r="B79" s="405"/>
      <c r="C79" s="405"/>
      <c r="D79" t="s">
        <v>16</v>
      </c>
      <c r="E79" s="1">
        <v>2</v>
      </c>
      <c r="G79" s="1">
        <f t="shared" si="1"/>
        <v>84.5</v>
      </c>
    </row>
    <row r="80" spans="1:7">
      <c r="A80" s="30">
        <v>43008</v>
      </c>
      <c r="B80" s="405" t="s">
        <v>10</v>
      </c>
      <c r="C80" s="405" t="s">
        <v>26</v>
      </c>
      <c r="D80" t="s">
        <v>15</v>
      </c>
      <c r="F80" s="1">
        <v>60</v>
      </c>
      <c r="G80" s="1">
        <f t="shared" si="1"/>
        <v>24.5</v>
      </c>
    </row>
    <row r="81" spans="1:7">
      <c r="A81" s="30">
        <v>43008</v>
      </c>
      <c r="B81" s="405" t="s">
        <v>10</v>
      </c>
      <c r="C81" s="405" t="s">
        <v>26</v>
      </c>
      <c r="D81" t="s">
        <v>16</v>
      </c>
      <c r="F81" s="1">
        <v>2</v>
      </c>
      <c r="G81" s="1">
        <f t="shared" si="1"/>
        <v>22.5</v>
      </c>
    </row>
    <row r="82" spans="1:7">
      <c r="A82" s="30">
        <v>43027</v>
      </c>
      <c r="B82" s="405">
        <v>13835</v>
      </c>
      <c r="C82" s="405" t="s">
        <v>26</v>
      </c>
      <c r="D82" t="s">
        <v>13</v>
      </c>
      <c r="F82" s="1">
        <v>21.2</v>
      </c>
      <c r="G82" s="1">
        <f t="shared" si="1"/>
        <v>1.3000000000000007</v>
      </c>
    </row>
    <row r="83" spans="1:7">
      <c r="A83" s="30">
        <v>43027</v>
      </c>
      <c r="B83" s="405">
        <v>13835</v>
      </c>
      <c r="C83" s="405" t="s">
        <v>26</v>
      </c>
      <c r="D83" t="s">
        <v>14</v>
      </c>
      <c r="F83" s="1">
        <v>1.3</v>
      </c>
      <c r="G83" s="1">
        <f t="shared" si="1"/>
        <v>0</v>
      </c>
    </row>
    <row r="84" spans="1:7">
      <c r="A84" s="30">
        <v>43039</v>
      </c>
      <c r="B84" s="405" t="s">
        <v>11</v>
      </c>
      <c r="C84" s="405" t="s">
        <v>27</v>
      </c>
      <c r="D84" t="s">
        <v>13</v>
      </c>
      <c r="E84" s="1">
        <v>21.2</v>
      </c>
      <c r="G84" s="1">
        <f t="shared" si="1"/>
        <v>21.2</v>
      </c>
    </row>
    <row r="85" spans="1:7">
      <c r="B85" s="405"/>
      <c r="C85" s="405"/>
      <c r="D85" t="s">
        <v>14</v>
      </c>
      <c r="E85" s="1">
        <v>2</v>
      </c>
      <c r="G85" s="1">
        <f t="shared" si="1"/>
        <v>23.2</v>
      </c>
    </row>
    <row r="86" spans="1:7">
      <c r="B86" s="405"/>
      <c r="C86" s="405"/>
      <c r="D86" t="s">
        <v>15</v>
      </c>
      <c r="E86" s="1">
        <v>60</v>
      </c>
      <c r="G86" s="1">
        <f t="shared" si="1"/>
        <v>83.2</v>
      </c>
    </row>
    <row r="87" spans="1:7">
      <c r="B87" s="405"/>
      <c r="C87" s="405"/>
      <c r="D87" t="s">
        <v>16</v>
      </c>
      <c r="E87" s="1">
        <v>2</v>
      </c>
      <c r="G87" s="1">
        <f t="shared" si="1"/>
        <v>85.2</v>
      </c>
    </row>
    <row r="88" spans="1:7">
      <c r="A88" s="30">
        <v>43039</v>
      </c>
      <c r="B88" s="405" t="s">
        <v>10</v>
      </c>
      <c r="C88" s="405" t="s">
        <v>27</v>
      </c>
      <c r="D88" t="s">
        <v>15</v>
      </c>
      <c r="F88" s="1">
        <v>60</v>
      </c>
      <c r="G88" s="1">
        <f t="shared" si="1"/>
        <v>25.200000000000003</v>
      </c>
    </row>
    <row r="89" spans="1:7">
      <c r="A89" s="30">
        <v>43039</v>
      </c>
      <c r="B89" s="405" t="s">
        <v>10</v>
      </c>
      <c r="C89" s="405" t="s">
        <v>27</v>
      </c>
      <c r="D89" t="s">
        <v>16</v>
      </c>
      <c r="F89" s="1">
        <v>2</v>
      </c>
      <c r="G89" s="1">
        <f t="shared" si="1"/>
        <v>23.200000000000003</v>
      </c>
    </row>
    <row r="90" spans="1:7">
      <c r="A90" s="30">
        <v>43068</v>
      </c>
      <c r="B90" s="405">
        <v>14185</v>
      </c>
      <c r="C90" s="405" t="s">
        <v>27</v>
      </c>
      <c r="D90" t="s">
        <v>13</v>
      </c>
      <c r="F90" s="1">
        <v>21.2</v>
      </c>
      <c r="G90" s="1">
        <f t="shared" si="1"/>
        <v>2.0000000000000036</v>
      </c>
    </row>
    <row r="91" spans="1:7">
      <c r="A91" s="30">
        <v>43068</v>
      </c>
      <c r="B91" s="405">
        <v>14185</v>
      </c>
      <c r="C91" s="405" t="s">
        <v>27</v>
      </c>
      <c r="D91" t="s">
        <v>14</v>
      </c>
      <c r="F91" s="1">
        <v>2</v>
      </c>
      <c r="G91" s="1">
        <f t="shared" si="1"/>
        <v>3.5527136788005009E-15</v>
      </c>
    </row>
    <row r="92" spans="1:7">
      <c r="A92" s="30">
        <v>43069</v>
      </c>
      <c r="B92" s="405" t="s">
        <v>11</v>
      </c>
      <c r="C92" s="405" t="s">
        <v>28</v>
      </c>
      <c r="D92" t="s">
        <v>13</v>
      </c>
      <c r="E92" s="1">
        <v>22.6</v>
      </c>
      <c r="G92" s="1">
        <f t="shared" si="1"/>
        <v>22.600000000000005</v>
      </c>
    </row>
    <row r="93" spans="1:7">
      <c r="B93" s="405"/>
      <c r="C93" s="405"/>
      <c r="D93" t="s">
        <v>14</v>
      </c>
      <c r="E93" s="1">
        <v>2</v>
      </c>
      <c r="G93" s="1">
        <f t="shared" si="1"/>
        <v>24.600000000000005</v>
      </c>
    </row>
    <row r="94" spans="1:7">
      <c r="B94" s="405"/>
      <c r="C94" s="405"/>
      <c r="D94" t="s">
        <v>15</v>
      </c>
      <c r="E94" s="1">
        <v>60</v>
      </c>
      <c r="G94" s="1">
        <f t="shared" si="1"/>
        <v>84.600000000000009</v>
      </c>
    </row>
    <row r="95" spans="1:7">
      <c r="B95" s="405"/>
      <c r="C95" s="405"/>
      <c r="D95" t="s">
        <v>16</v>
      </c>
      <c r="E95" s="1">
        <v>2</v>
      </c>
      <c r="G95" s="1">
        <f t="shared" si="1"/>
        <v>86.600000000000009</v>
      </c>
    </row>
    <row r="96" spans="1:7">
      <c r="A96" s="30">
        <v>43087</v>
      </c>
      <c r="B96" s="405">
        <v>14287</v>
      </c>
      <c r="C96" s="405" t="s">
        <v>28</v>
      </c>
      <c r="D96" t="s">
        <v>13</v>
      </c>
      <c r="E96"/>
      <c r="F96" s="1">
        <v>22.6</v>
      </c>
      <c r="G96" s="1">
        <f t="shared" si="1"/>
        <v>64</v>
      </c>
    </row>
    <row r="97" spans="1:7">
      <c r="A97" s="30">
        <v>43087</v>
      </c>
      <c r="B97" s="405">
        <v>14287</v>
      </c>
      <c r="C97" s="405" t="s">
        <v>28</v>
      </c>
      <c r="D97" t="s">
        <v>14</v>
      </c>
      <c r="E97"/>
      <c r="F97" s="1">
        <v>2</v>
      </c>
      <c r="G97" s="1">
        <f t="shared" si="1"/>
        <v>62</v>
      </c>
    </row>
    <row r="98" spans="1:7">
      <c r="A98" s="30">
        <v>43069</v>
      </c>
      <c r="B98" s="405" t="s">
        <v>10</v>
      </c>
      <c r="C98" s="405" t="s">
        <v>28</v>
      </c>
      <c r="D98" t="s">
        <v>15</v>
      </c>
      <c r="E98"/>
      <c r="F98" s="1">
        <v>56</v>
      </c>
      <c r="G98" s="1">
        <f t="shared" si="1"/>
        <v>6</v>
      </c>
    </row>
    <row r="99" spans="1:7">
      <c r="A99" s="30">
        <v>43186</v>
      </c>
      <c r="B99" s="405">
        <v>15058</v>
      </c>
      <c r="C99" s="405" t="s">
        <v>28</v>
      </c>
      <c r="D99" t="s">
        <v>15</v>
      </c>
      <c r="E99"/>
      <c r="F99" s="1">
        <v>4</v>
      </c>
      <c r="G99" s="1">
        <f t="shared" si="1"/>
        <v>2</v>
      </c>
    </row>
    <row r="100" spans="1:7">
      <c r="A100" s="30">
        <v>43186</v>
      </c>
      <c r="B100" s="405">
        <v>15058</v>
      </c>
      <c r="C100" s="405" t="s">
        <v>28</v>
      </c>
      <c r="D100" t="s">
        <v>16</v>
      </c>
      <c r="E100"/>
      <c r="F100" s="1">
        <v>2</v>
      </c>
      <c r="G100" s="1">
        <f t="shared" si="1"/>
        <v>0</v>
      </c>
    </row>
    <row r="101" spans="1:7">
      <c r="A101" s="30">
        <v>43100</v>
      </c>
      <c r="B101" s="405" t="s">
        <v>11</v>
      </c>
      <c r="C101" s="405" t="s">
        <v>29</v>
      </c>
      <c r="D101" t="s">
        <v>13</v>
      </c>
      <c r="E101" s="1">
        <v>24.6</v>
      </c>
      <c r="G101" s="1">
        <f t="shared" si="1"/>
        <v>24.6</v>
      </c>
    </row>
    <row r="102" spans="1:7">
      <c r="B102" s="405"/>
      <c r="C102" s="405"/>
      <c r="D102" t="s">
        <v>14</v>
      </c>
      <c r="E102" s="1">
        <v>2</v>
      </c>
      <c r="G102" s="1">
        <f t="shared" si="1"/>
        <v>26.6</v>
      </c>
    </row>
    <row r="103" spans="1:7">
      <c r="B103" s="405"/>
      <c r="C103" s="405"/>
      <c r="D103" t="s">
        <v>15</v>
      </c>
      <c r="E103" s="1">
        <v>60</v>
      </c>
      <c r="G103" s="1">
        <f t="shared" si="1"/>
        <v>86.6</v>
      </c>
    </row>
    <row r="104" spans="1:7">
      <c r="B104" s="405"/>
      <c r="C104" s="405"/>
      <c r="D104" t="s">
        <v>16</v>
      </c>
      <c r="E104" s="1">
        <v>2</v>
      </c>
      <c r="G104" s="1">
        <f t="shared" si="1"/>
        <v>88.6</v>
      </c>
    </row>
    <row r="105" spans="1:7">
      <c r="A105" s="30">
        <v>43099</v>
      </c>
      <c r="B105" s="405" t="s">
        <v>10</v>
      </c>
      <c r="C105" s="405" t="s">
        <v>29</v>
      </c>
      <c r="D105" t="s">
        <v>15</v>
      </c>
      <c r="F105" s="1">
        <v>60</v>
      </c>
      <c r="G105" s="1">
        <f t="shared" si="1"/>
        <v>28.599999999999994</v>
      </c>
    </row>
    <row r="106" spans="1:7">
      <c r="A106" s="30">
        <v>43099</v>
      </c>
      <c r="B106" s="405" t="s">
        <v>10</v>
      </c>
      <c r="C106" s="405" t="s">
        <v>29</v>
      </c>
      <c r="D106" t="s">
        <v>16</v>
      </c>
      <c r="F106" s="1">
        <v>2</v>
      </c>
      <c r="G106" s="1">
        <f t="shared" si="1"/>
        <v>26.599999999999994</v>
      </c>
    </row>
    <row r="107" spans="1:7">
      <c r="A107" s="30">
        <v>43120</v>
      </c>
      <c r="B107" s="405">
        <v>14544</v>
      </c>
      <c r="C107" s="405" t="s">
        <v>29</v>
      </c>
      <c r="D107" t="s">
        <v>13</v>
      </c>
      <c r="F107" s="1">
        <v>24.6</v>
      </c>
      <c r="G107" s="1">
        <f t="shared" si="1"/>
        <v>1.9999999999999929</v>
      </c>
    </row>
    <row r="108" spans="1:7">
      <c r="A108" s="30">
        <v>43120</v>
      </c>
      <c r="B108" s="405">
        <v>14544</v>
      </c>
      <c r="C108" s="405" t="s">
        <v>29</v>
      </c>
      <c r="D108" t="s">
        <v>14</v>
      </c>
      <c r="F108" s="1">
        <v>2</v>
      </c>
      <c r="G108" s="1">
        <f t="shared" si="1"/>
        <v>-7.1054273576010019E-15</v>
      </c>
    </row>
    <row r="109" spans="1:7">
      <c r="A109" s="30">
        <v>43131</v>
      </c>
      <c r="B109" s="405" t="s">
        <v>11</v>
      </c>
      <c r="C109" s="405" t="s">
        <v>12</v>
      </c>
      <c r="D109" t="s">
        <v>13</v>
      </c>
      <c r="E109" s="1">
        <v>21.9</v>
      </c>
      <c r="G109" s="1">
        <f t="shared" si="1"/>
        <v>21.899999999999991</v>
      </c>
    </row>
    <row r="110" spans="1:7">
      <c r="B110" s="405"/>
      <c r="C110" s="405"/>
      <c r="D110" t="s">
        <v>14</v>
      </c>
      <c r="E110" s="1">
        <v>2</v>
      </c>
      <c r="G110" s="1">
        <f t="shared" si="1"/>
        <v>23.899999999999991</v>
      </c>
    </row>
    <row r="111" spans="1:7">
      <c r="B111" s="405"/>
      <c r="C111" s="405"/>
      <c r="D111" t="s">
        <v>15</v>
      </c>
      <c r="E111" s="1">
        <v>60</v>
      </c>
      <c r="G111" s="1">
        <f t="shared" si="1"/>
        <v>83.899999999999991</v>
      </c>
    </row>
    <row r="112" spans="1:7">
      <c r="B112" s="405"/>
      <c r="C112" s="405"/>
      <c r="D112" t="s">
        <v>16</v>
      </c>
      <c r="E112" s="1">
        <v>2</v>
      </c>
      <c r="G112" s="1">
        <f t="shared" si="1"/>
        <v>85.899999999999991</v>
      </c>
    </row>
    <row r="113" spans="1:7">
      <c r="A113" s="30">
        <v>43131</v>
      </c>
      <c r="B113" s="405" t="s">
        <v>10</v>
      </c>
      <c r="C113" s="405" t="s">
        <v>12</v>
      </c>
      <c r="D113" t="s">
        <v>15</v>
      </c>
      <c r="F113" s="1">
        <v>60</v>
      </c>
      <c r="G113" s="1">
        <f t="shared" si="1"/>
        <v>25.899999999999991</v>
      </c>
    </row>
    <row r="114" spans="1:7">
      <c r="A114" s="30">
        <v>43131</v>
      </c>
      <c r="B114" s="405" t="s">
        <v>10</v>
      </c>
      <c r="C114" s="405" t="s">
        <v>12</v>
      </c>
      <c r="D114" t="s">
        <v>16</v>
      </c>
      <c r="F114" s="1">
        <v>2</v>
      </c>
      <c r="G114" s="1">
        <f t="shared" si="1"/>
        <v>23.899999999999991</v>
      </c>
    </row>
    <row r="115" spans="1:7">
      <c r="A115" s="30">
        <v>43154</v>
      </c>
      <c r="B115" s="405">
        <v>14717</v>
      </c>
      <c r="C115" s="405" t="s">
        <v>12</v>
      </c>
      <c r="D115" t="s">
        <v>13</v>
      </c>
      <c r="F115" s="1">
        <v>21.9</v>
      </c>
      <c r="G115" s="1">
        <f t="shared" si="1"/>
        <v>1.9999999999999929</v>
      </c>
    </row>
    <row r="116" spans="1:7">
      <c r="A116" s="30">
        <v>43154</v>
      </c>
      <c r="B116" s="405">
        <v>14717</v>
      </c>
      <c r="C116" s="405" t="s">
        <v>12</v>
      </c>
      <c r="D116" t="s">
        <v>14</v>
      </c>
      <c r="F116" s="1">
        <v>2</v>
      </c>
      <c r="G116" s="1">
        <f t="shared" si="1"/>
        <v>-7.1054273576010019E-15</v>
      </c>
    </row>
    <row r="117" spans="1:7">
      <c r="A117" s="30">
        <v>43159</v>
      </c>
      <c r="B117" s="405" t="s">
        <v>11</v>
      </c>
      <c r="C117" s="405" t="s">
        <v>19</v>
      </c>
      <c r="D117" t="s">
        <v>13</v>
      </c>
      <c r="E117" s="1">
        <v>27.1</v>
      </c>
      <c r="G117" s="1">
        <f t="shared" si="1"/>
        <v>27.099999999999994</v>
      </c>
    </row>
    <row r="118" spans="1:7">
      <c r="B118" s="405"/>
      <c r="C118" s="405"/>
      <c r="D118" t="s">
        <v>14</v>
      </c>
      <c r="E118" s="1">
        <v>2</v>
      </c>
      <c r="G118" s="1">
        <f t="shared" si="1"/>
        <v>29.099999999999994</v>
      </c>
    </row>
    <row r="119" spans="1:7">
      <c r="B119" s="405"/>
      <c r="C119" s="405"/>
      <c r="D119" t="s">
        <v>15</v>
      </c>
      <c r="E119" s="1">
        <v>56</v>
      </c>
      <c r="G119" s="1">
        <f t="shared" si="1"/>
        <v>85.1</v>
      </c>
    </row>
    <row r="120" spans="1:7">
      <c r="B120" s="405"/>
      <c r="C120" s="405"/>
      <c r="D120" t="s">
        <v>16</v>
      </c>
      <c r="E120" s="1">
        <v>5</v>
      </c>
      <c r="G120" s="1">
        <f t="shared" si="1"/>
        <v>90.1</v>
      </c>
    </row>
    <row r="121" spans="1:7">
      <c r="B121" s="405"/>
      <c r="C121" s="405"/>
      <c r="D121" t="s">
        <v>107</v>
      </c>
      <c r="E121" s="1">
        <v>6</v>
      </c>
      <c r="G121" s="1">
        <f t="shared" si="1"/>
        <v>96.1</v>
      </c>
    </row>
    <row r="122" spans="1:7">
      <c r="A122" s="30">
        <v>43159</v>
      </c>
      <c r="B122" s="405" t="s">
        <v>10</v>
      </c>
      <c r="C122" s="405" t="s">
        <v>19</v>
      </c>
      <c r="D122" t="s">
        <v>15</v>
      </c>
      <c r="F122" s="1">
        <v>56</v>
      </c>
      <c r="G122" s="1">
        <f t="shared" si="1"/>
        <v>40.099999999999994</v>
      </c>
    </row>
    <row r="123" spans="1:7">
      <c r="A123" s="30">
        <v>43182</v>
      </c>
      <c r="B123" s="405">
        <v>14942</v>
      </c>
      <c r="C123" s="405" t="s">
        <v>19</v>
      </c>
      <c r="D123" t="s">
        <v>13</v>
      </c>
      <c r="F123" s="1">
        <v>27.1</v>
      </c>
      <c r="G123" s="1">
        <f t="shared" si="1"/>
        <v>12.999999999999993</v>
      </c>
    </row>
    <row r="124" spans="1:7">
      <c r="A124" s="30">
        <v>43182</v>
      </c>
      <c r="B124" s="405">
        <v>14942</v>
      </c>
      <c r="C124" s="405" t="s">
        <v>19</v>
      </c>
      <c r="D124" t="s">
        <v>14</v>
      </c>
      <c r="F124" s="1">
        <v>2</v>
      </c>
      <c r="G124" s="1">
        <f t="shared" si="1"/>
        <v>10.999999999999993</v>
      </c>
    </row>
    <row r="125" spans="1:7">
      <c r="A125" s="30">
        <v>43186</v>
      </c>
      <c r="B125" s="405">
        <v>15058</v>
      </c>
      <c r="C125" s="405" t="s">
        <v>19</v>
      </c>
      <c r="D125" t="s">
        <v>16</v>
      </c>
      <c r="F125" s="1">
        <v>5</v>
      </c>
      <c r="G125" s="1">
        <f t="shared" si="1"/>
        <v>5.9999999999999929</v>
      </c>
    </row>
    <row r="126" spans="1:7">
      <c r="A126" s="30">
        <v>43186</v>
      </c>
      <c r="B126" s="405">
        <v>15058</v>
      </c>
      <c r="C126" s="405" t="s">
        <v>19</v>
      </c>
      <c r="D126" t="s">
        <v>107</v>
      </c>
      <c r="F126" s="1">
        <v>6</v>
      </c>
      <c r="G126" s="1">
        <f t="shared" si="1"/>
        <v>-7.1054273576010019E-15</v>
      </c>
    </row>
    <row r="127" spans="1:7">
      <c r="A127" s="30">
        <v>43189</v>
      </c>
      <c r="B127" s="405" t="s">
        <v>11</v>
      </c>
      <c r="C127" s="405" t="s">
        <v>20</v>
      </c>
      <c r="D127" t="s">
        <v>13</v>
      </c>
      <c r="E127" s="1">
        <v>68</v>
      </c>
      <c r="G127" s="1">
        <f t="shared" si="1"/>
        <v>68</v>
      </c>
    </row>
    <row r="128" spans="1:7">
      <c r="B128" s="405"/>
      <c r="C128" s="405"/>
      <c r="D128" t="s">
        <v>14</v>
      </c>
      <c r="E128" s="1">
        <v>2</v>
      </c>
      <c r="G128" s="1">
        <f t="shared" si="1"/>
        <v>70</v>
      </c>
    </row>
    <row r="129" spans="1:7">
      <c r="B129" s="405"/>
      <c r="C129" s="405"/>
      <c r="D129" t="s">
        <v>15</v>
      </c>
      <c r="E129" s="1">
        <v>60</v>
      </c>
      <c r="G129" s="1">
        <f t="shared" si="1"/>
        <v>130</v>
      </c>
    </row>
    <row r="130" spans="1:7">
      <c r="B130" s="405"/>
      <c r="C130" s="405"/>
      <c r="D130" t="s">
        <v>16</v>
      </c>
      <c r="E130" s="1">
        <v>5</v>
      </c>
      <c r="G130" s="1">
        <f t="shared" si="1"/>
        <v>135</v>
      </c>
    </row>
    <row r="131" spans="1:7">
      <c r="A131" s="30">
        <v>43190</v>
      </c>
      <c r="B131" s="405" t="s">
        <v>10</v>
      </c>
      <c r="C131" s="405" t="s">
        <v>20</v>
      </c>
      <c r="D131" t="s">
        <v>15</v>
      </c>
      <c r="F131" s="1">
        <v>60</v>
      </c>
      <c r="G131" s="1">
        <f t="shared" si="1"/>
        <v>75</v>
      </c>
    </row>
    <row r="132" spans="1:7">
      <c r="A132" s="30">
        <v>43190</v>
      </c>
      <c r="B132" s="405" t="s">
        <v>10</v>
      </c>
      <c r="C132" s="405" t="s">
        <v>20</v>
      </c>
      <c r="D132" t="s">
        <v>16</v>
      </c>
      <c r="F132" s="1">
        <v>5</v>
      </c>
      <c r="G132" s="1">
        <f t="shared" si="1"/>
        <v>70</v>
      </c>
    </row>
    <row r="133" spans="1:7">
      <c r="A133" s="30">
        <v>43273</v>
      </c>
      <c r="B133" s="405">
        <v>15576</v>
      </c>
      <c r="C133" s="405" t="s">
        <v>20</v>
      </c>
      <c r="D133" t="s">
        <v>13</v>
      </c>
      <c r="F133" s="1">
        <v>68</v>
      </c>
      <c r="G133" s="1">
        <f t="shared" si="1"/>
        <v>2</v>
      </c>
    </row>
    <row r="134" spans="1:7">
      <c r="A134" s="30">
        <v>43273</v>
      </c>
      <c r="B134" s="405">
        <v>15576</v>
      </c>
      <c r="C134" s="405" t="s">
        <v>20</v>
      </c>
      <c r="D134" t="s">
        <v>14</v>
      </c>
      <c r="F134" s="1">
        <v>2</v>
      </c>
      <c r="G134" s="1">
        <f t="shared" si="1"/>
        <v>0</v>
      </c>
    </row>
    <row r="135" spans="1:7">
      <c r="A135" s="30">
        <v>43220</v>
      </c>
      <c r="B135" s="405" t="s">
        <v>11</v>
      </c>
      <c r="C135" s="405" t="s">
        <v>21</v>
      </c>
      <c r="D135" t="s">
        <v>13</v>
      </c>
      <c r="E135" s="1">
        <v>70</v>
      </c>
      <c r="G135" s="1">
        <f t="shared" si="1"/>
        <v>70</v>
      </c>
    </row>
    <row r="136" spans="1:7">
      <c r="B136" s="405"/>
      <c r="C136" s="405"/>
      <c r="D136" t="s">
        <v>14</v>
      </c>
      <c r="E136" s="1">
        <v>2</v>
      </c>
      <c r="G136" s="1">
        <f t="shared" si="1"/>
        <v>72</v>
      </c>
    </row>
    <row r="137" spans="1:7">
      <c r="B137" s="405"/>
      <c r="C137" s="405"/>
      <c r="D137" t="s">
        <v>15</v>
      </c>
      <c r="E137" s="1">
        <v>60</v>
      </c>
      <c r="G137" s="1">
        <f t="shared" si="1"/>
        <v>132</v>
      </c>
    </row>
    <row r="138" spans="1:7">
      <c r="B138" s="405"/>
      <c r="C138" s="405"/>
      <c r="D138" t="s">
        <v>16</v>
      </c>
      <c r="E138" s="1">
        <v>5</v>
      </c>
      <c r="G138" s="1">
        <f t="shared" ref="G138:G201" si="2">+G137+E138-F138</f>
        <v>137</v>
      </c>
    </row>
    <row r="139" spans="1:7">
      <c r="A139" s="30">
        <v>43220</v>
      </c>
      <c r="B139" s="405" t="s">
        <v>10</v>
      </c>
      <c r="C139" s="405" t="s">
        <v>21</v>
      </c>
      <c r="D139" t="s">
        <v>15</v>
      </c>
      <c r="F139" s="1">
        <v>60</v>
      </c>
      <c r="G139" s="1">
        <f t="shared" si="2"/>
        <v>77</v>
      </c>
    </row>
    <row r="140" spans="1:7">
      <c r="A140" s="30">
        <v>43294</v>
      </c>
      <c r="B140" s="405">
        <v>15718</v>
      </c>
      <c r="C140" s="405" t="s">
        <v>21</v>
      </c>
      <c r="D140" t="s">
        <v>13</v>
      </c>
      <c r="F140" s="1">
        <v>70</v>
      </c>
      <c r="G140" s="1">
        <f t="shared" si="2"/>
        <v>7</v>
      </c>
    </row>
    <row r="141" spans="1:7">
      <c r="A141" s="30">
        <v>43294</v>
      </c>
      <c r="B141" s="405">
        <v>15718</v>
      </c>
      <c r="C141" s="405" t="s">
        <v>21</v>
      </c>
      <c r="D141" t="s">
        <v>14</v>
      </c>
      <c r="F141" s="1">
        <v>2</v>
      </c>
      <c r="G141" s="1">
        <f t="shared" si="2"/>
        <v>5</v>
      </c>
    </row>
    <row r="142" spans="1:7">
      <c r="A142" s="30">
        <v>43318</v>
      </c>
      <c r="B142" s="405">
        <v>15967</v>
      </c>
      <c r="C142" s="405" t="s">
        <v>21</v>
      </c>
      <c r="D142" t="s">
        <v>16</v>
      </c>
      <c r="F142" s="1">
        <v>5</v>
      </c>
      <c r="G142" s="1">
        <f t="shared" si="2"/>
        <v>0</v>
      </c>
    </row>
    <row r="143" spans="1:7">
      <c r="A143" s="30">
        <v>43251</v>
      </c>
      <c r="B143" s="405" t="s">
        <v>11</v>
      </c>
      <c r="C143" s="405" t="s">
        <v>22</v>
      </c>
      <c r="D143" t="s">
        <v>13</v>
      </c>
      <c r="E143" s="1">
        <v>65</v>
      </c>
      <c r="G143" s="1">
        <f t="shared" si="2"/>
        <v>65</v>
      </c>
    </row>
    <row r="144" spans="1:7">
      <c r="B144" s="405"/>
      <c r="C144" s="405"/>
      <c r="D144" t="s">
        <v>14</v>
      </c>
      <c r="E144" s="1">
        <v>2</v>
      </c>
      <c r="G144" s="1">
        <f t="shared" si="2"/>
        <v>67</v>
      </c>
    </row>
    <row r="145" spans="1:7">
      <c r="B145" s="405"/>
      <c r="C145" s="405"/>
      <c r="D145" t="s">
        <v>15</v>
      </c>
      <c r="E145" s="1">
        <v>60</v>
      </c>
      <c r="G145" s="1">
        <f t="shared" si="2"/>
        <v>127</v>
      </c>
    </row>
    <row r="146" spans="1:7">
      <c r="B146" s="405"/>
      <c r="C146" s="405"/>
      <c r="D146" t="s">
        <v>16</v>
      </c>
      <c r="E146" s="1">
        <v>5</v>
      </c>
      <c r="G146" s="1">
        <f t="shared" si="2"/>
        <v>132</v>
      </c>
    </row>
    <row r="147" spans="1:7">
      <c r="A147" s="30">
        <v>43318</v>
      </c>
      <c r="B147" s="405">
        <v>15966</v>
      </c>
      <c r="C147" s="405" t="s">
        <v>22</v>
      </c>
      <c r="D147" t="s">
        <v>13</v>
      </c>
      <c r="F147" s="1">
        <v>65</v>
      </c>
      <c r="G147" s="1">
        <f t="shared" si="2"/>
        <v>67</v>
      </c>
    </row>
    <row r="148" spans="1:7">
      <c r="A148" s="30">
        <v>43318</v>
      </c>
      <c r="B148" s="405">
        <v>15966</v>
      </c>
      <c r="C148" s="405" t="s">
        <v>22</v>
      </c>
      <c r="D148" t="s">
        <v>14</v>
      </c>
      <c r="F148" s="1">
        <v>2</v>
      </c>
      <c r="G148" s="1">
        <f t="shared" si="2"/>
        <v>65</v>
      </c>
    </row>
    <row r="149" spans="1:7">
      <c r="A149" s="30">
        <v>43318</v>
      </c>
      <c r="B149" s="405">
        <v>15967</v>
      </c>
      <c r="C149" s="405" t="s">
        <v>22</v>
      </c>
      <c r="D149" t="s">
        <v>15</v>
      </c>
      <c r="F149" s="1">
        <v>60</v>
      </c>
      <c r="G149" s="1">
        <f t="shared" si="2"/>
        <v>5</v>
      </c>
    </row>
    <row r="150" spans="1:7">
      <c r="A150" s="30">
        <v>43318</v>
      </c>
      <c r="B150" s="405">
        <v>15967</v>
      </c>
      <c r="C150" s="405" t="s">
        <v>22</v>
      </c>
      <c r="D150" t="s">
        <v>16</v>
      </c>
      <c r="F150" s="1">
        <v>5</v>
      </c>
      <c r="G150" s="1">
        <f t="shared" si="2"/>
        <v>0</v>
      </c>
    </row>
    <row r="151" spans="1:7">
      <c r="A151" s="30">
        <v>43281</v>
      </c>
      <c r="B151" s="405" t="s">
        <v>11</v>
      </c>
      <c r="C151" s="405" t="s">
        <v>23</v>
      </c>
      <c r="D151" t="s">
        <v>13</v>
      </c>
      <c r="E151" s="1">
        <v>59.9</v>
      </c>
      <c r="G151" s="1">
        <f t="shared" si="2"/>
        <v>59.9</v>
      </c>
    </row>
    <row r="152" spans="1:7">
      <c r="B152" s="405"/>
      <c r="C152" s="405"/>
      <c r="D152" t="s">
        <v>14</v>
      </c>
      <c r="E152" s="1">
        <v>4</v>
      </c>
      <c r="G152" s="1">
        <f t="shared" si="2"/>
        <v>63.9</v>
      </c>
    </row>
    <row r="153" spans="1:7">
      <c r="B153" s="405"/>
      <c r="C153" s="405"/>
      <c r="D153" t="s">
        <v>15</v>
      </c>
      <c r="E153" s="1">
        <v>60</v>
      </c>
      <c r="G153" s="1">
        <f t="shared" si="2"/>
        <v>123.9</v>
      </c>
    </row>
    <row r="154" spans="1:7">
      <c r="B154" s="405"/>
      <c r="C154" s="405"/>
      <c r="D154" t="s">
        <v>16</v>
      </c>
      <c r="E154" s="1">
        <v>5</v>
      </c>
      <c r="G154" s="1">
        <f t="shared" si="2"/>
        <v>128.9</v>
      </c>
    </row>
    <row r="155" spans="1:7">
      <c r="A155" s="30">
        <v>43318</v>
      </c>
      <c r="B155" s="405">
        <v>15966</v>
      </c>
      <c r="C155" s="405" t="s">
        <v>23</v>
      </c>
      <c r="D155" t="s">
        <v>13</v>
      </c>
      <c r="F155" s="1">
        <v>59.9</v>
      </c>
      <c r="G155" s="1">
        <f t="shared" si="2"/>
        <v>69</v>
      </c>
    </row>
    <row r="156" spans="1:7">
      <c r="A156" s="30">
        <v>43318</v>
      </c>
      <c r="B156" s="405">
        <v>15966</v>
      </c>
      <c r="C156" s="405" t="s">
        <v>23</v>
      </c>
      <c r="D156" t="s">
        <v>14</v>
      </c>
      <c r="F156" s="1">
        <v>4</v>
      </c>
      <c r="G156" s="1">
        <f t="shared" si="2"/>
        <v>65</v>
      </c>
    </row>
    <row r="157" spans="1:7">
      <c r="A157" s="30">
        <v>43318</v>
      </c>
      <c r="B157" s="405">
        <v>15967</v>
      </c>
      <c r="C157" s="405" t="s">
        <v>23</v>
      </c>
      <c r="D157" t="s">
        <v>15</v>
      </c>
      <c r="F157" s="1">
        <v>60</v>
      </c>
      <c r="G157" s="1">
        <f t="shared" si="2"/>
        <v>5</v>
      </c>
    </row>
    <row r="158" spans="1:7">
      <c r="A158" s="30">
        <v>43318</v>
      </c>
      <c r="B158" s="405">
        <v>15967</v>
      </c>
      <c r="C158" s="405" t="s">
        <v>23</v>
      </c>
      <c r="D158" t="s">
        <v>16</v>
      </c>
      <c r="F158" s="1">
        <v>5</v>
      </c>
      <c r="G158" s="1">
        <f t="shared" si="2"/>
        <v>0</v>
      </c>
    </row>
    <row r="159" spans="1:7">
      <c r="A159" s="30">
        <v>43312</v>
      </c>
      <c r="B159" s="405" t="s">
        <v>11</v>
      </c>
      <c r="C159" s="405" t="s">
        <v>24</v>
      </c>
      <c r="D159" t="s">
        <v>13</v>
      </c>
      <c r="E159" s="1">
        <v>58.8</v>
      </c>
      <c r="G159" s="1">
        <f t="shared" si="2"/>
        <v>58.8</v>
      </c>
    </row>
    <row r="160" spans="1:7">
      <c r="B160" s="405"/>
      <c r="C160" s="405"/>
      <c r="D160" t="s">
        <v>14</v>
      </c>
      <c r="E160" s="1">
        <v>4</v>
      </c>
      <c r="G160" s="1">
        <f t="shared" si="2"/>
        <v>62.8</v>
      </c>
    </row>
    <row r="161" spans="1:7">
      <c r="B161" s="405"/>
      <c r="C161" s="405"/>
      <c r="D161" t="s">
        <v>15</v>
      </c>
      <c r="E161" s="1">
        <v>60</v>
      </c>
      <c r="G161" s="1">
        <f t="shared" si="2"/>
        <v>122.8</v>
      </c>
    </row>
    <row r="162" spans="1:7">
      <c r="B162" s="405"/>
      <c r="C162" s="405"/>
      <c r="D162" t="s">
        <v>16</v>
      </c>
      <c r="E162" s="1">
        <v>5</v>
      </c>
      <c r="G162" s="1">
        <f t="shared" si="2"/>
        <v>127.8</v>
      </c>
    </row>
    <row r="163" spans="1:7">
      <c r="A163" s="30">
        <v>43318</v>
      </c>
      <c r="B163" s="405">
        <v>15967</v>
      </c>
      <c r="C163" s="405" t="s">
        <v>24</v>
      </c>
      <c r="D163" t="s">
        <v>15</v>
      </c>
      <c r="F163" s="1">
        <v>60</v>
      </c>
      <c r="G163" s="1">
        <f t="shared" si="2"/>
        <v>67.8</v>
      </c>
    </row>
    <row r="164" spans="1:7">
      <c r="A164" s="30">
        <v>43318</v>
      </c>
      <c r="B164" s="405">
        <v>15967</v>
      </c>
      <c r="C164" s="405" t="s">
        <v>24</v>
      </c>
      <c r="D164" t="s">
        <v>16</v>
      </c>
      <c r="F164" s="1">
        <v>5</v>
      </c>
      <c r="G164" s="1">
        <f t="shared" si="2"/>
        <v>62.8</v>
      </c>
    </row>
    <row r="165" spans="1:7">
      <c r="A165" s="30">
        <v>43335</v>
      </c>
      <c r="B165" s="405">
        <v>16059</v>
      </c>
      <c r="C165" s="405" t="s">
        <v>24</v>
      </c>
      <c r="D165" t="s">
        <v>13</v>
      </c>
      <c r="F165" s="1">
        <v>58.8</v>
      </c>
      <c r="G165" s="1">
        <f t="shared" si="2"/>
        <v>4</v>
      </c>
    </row>
    <row r="166" spans="1:7">
      <c r="A166" s="30">
        <v>43335</v>
      </c>
      <c r="B166" s="405">
        <v>16059</v>
      </c>
      <c r="C166" s="405" t="s">
        <v>24</v>
      </c>
      <c r="D166" t="s">
        <v>14</v>
      </c>
      <c r="F166" s="1">
        <v>4</v>
      </c>
      <c r="G166" s="1">
        <f t="shared" si="2"/>
        <v>0</v>
      </c>
    </row>
    <row r="167" spans="1:7">
      <c r="A167" s="30">
        <v>43343</v>
      </c>
      <c r="B167" s="405" t="s">
        <v>11</v>
      </c>
      <c r="C167" s="405" t="s">
        <v>25</v>
      </c>
      <c r="D167" t="s">
        <v>13</v>
      </c>
      <c r="E167" s="1">
        <v>64.5</v>
      </c>
      <c r="G167" s="1">
        <f t="shared" si="2"/>
        <v>64.5</v>
      </c>
    </row>
    <row r="168" spans="1:7">
      <c r="B168" s="405"/>
      <c r="C168" s="405"/>
      <c r="D168" t="s">
        <v>14</v>
      </c>
      <c r="E168" s="1">
        <v>4</v>
      </c>
      <c r="G168" s="1">
        <f t="shared" si="2"/>
        <v>68.5</v>
      </c>
    </row>
    <row r="169" spans="1:7">
      <c r="B169" s="405"/>
      <c r="C169" s="405"/>
      <c r="D169" t="s">
        <v>15</v>
      </c>
      <c r="E169" s="1">
        <v>60</v>
      </c>
      <c r="G169" s="1">
        <f t="shared" si="2"/>
        <v>128.5</v>
      </c>
    </row>
    <row r="170" spans="1:7">
      <c r="B170" s="405"/>
      <c r="C170" s="405"/>
      <c r="D170" t="s">
        <v>16</v>
      </c>
      <c r="E170" s="1">
        <v>5</v>
      </c>
      <c r="G170" s="1">
        <f t="shared" si="2"/>
        <v>133.5</v>
      </c>
    </row>
    <row r="171" spans="1:7">
      <c r="A171" s="30">
        <v>43364</v>
      </c>
      <c r="B171" s="405">
        <v>16160</v>
      </c>
      <c r="C171" s="405" t="s">
        <v>25</v>
      </c>
      <c r="D171" t="s">
        <v>15</v>
      </c>
      <c r="F171" s="1">
        <v>60</v>
      </c>
      <c r="G171" s="1">
        <f t="shared" si="2"/>
        <v>73.5</v>
      </c>
    </row>
    <row r="172" spans="1:7">
      <c r="A172" s="30">
        <v>43364</v>
      </c>
      <c r="B172" s="405">
        <v>16160</v>
      </c>
      <c r="C172" s="405" t="s">
        <v>25</v>
      </c>
      <c r="D172" t="s">
        <v>16</v>
      </c>
      <c r="F172" s="1">
        <v>5</v>
      </c>
      <c r="G172" s="1">
        <f t="shared" si="2"/>
        <v>68.5</v>
      </c>
    </row>
    <row r="173" spans="1:7">
      <c r="A173" s="30">
        <v>43368</v>
      </c>
      <c r="B173" s="405">
        <v>16242</v>
      </c>
      <c r="C173" s="405" t="s">
        <v>25</v>
      </c>
      <c r="D173" t="s">
        <v>13</v>
      </c>
      <c r="F173" s="1">
        <v>64.5</v>
      </c>
      <c r="G173" s="1">
        <f t="shared" si="2"/>
        <v>4</v>
      </c>
    </row>
    <row r="174" spans="1:7">
      <c r="A174" s="30">
        <v>43368</v>
      </c>
      <c r="B174" s="405">
        <v>16242</v>
      </c>
      <c r="C174" s="405" t="s">
        <v>25</v>
      </c>
      <c r="D174" t="s">
        <v>14</v>
      </c>
      <c r="F174" s="1">
        <v>4</v>
      </c>
      <c r="G174" s="1">
        <f t="shared" si="2"/>
        <v>0</v>
      </c>
    </row>
    <row r="175" spans="1:7">
      <c r="A175" s="30">
        <v>43373</v>
      </c>
      <c r="B175" s="405" t="s">
        <v>11</v>
      </c>
      <c r="C175" s="405" t="s">
        <v>26</v>
      </c>
      <c r="D175" t="s">
        <v>13</v>
      </c>
      <c r="E175" s="1">
        <v>96.5</v>
      </c>
      <c r="G175" s="1">
        <f t="shared" si="2"/>
        <v>96.5</v>
      </c>
    </row>
    <row r="176" spans="1:7">
      <c r="B176" s="405"/>
      <c r="C176" s="405"/>
      <c r="D176" t="s">
        <v>14</v>
      </c>
      <c r="E176" s="1">
        <v>4</v>
      </c>
      <c r="G176" s="1">
        <f t="shared" si="2"/>
        <v>100.5</v>
      </c>
    </row>
    <row r="177" spans="1:7">
      <c r="B177" s="405"/>
      <c r="C177" s="405"/>
      <c r="D177" t="s">
        <v>15</v>
      </c>
      <c r="E177" s="1">
        <v>60</v>
      </c>
      <c r="G177" s="1">
        <f t="shared" si="2"/>
        <v>160.5</v>
      </c>
    </row>
    <row r="178" spans="1:7">
      <c r="B178" s="405"/>
      <c r="C178" s="405"/>
      <c r="D178" t="s">
        <v>16</v>
      </c>
      <c r="E178" s="1">
        <v>5</v>
      </c>
      <c r="G178" s="1">
        <f t="shared" si="2"/>
        <v>165.5</v>
      </c>
    </row>
    <row r="179" spans="1:7">
      <c r="A179" s="30">
        <v>43373</v>
      </c>
      <c r="B179" s="405" t="s">
        <v>10</v>
      </c>
      <c r="C179" s="405" t="s">
        <v>26</v>
      </c>
      <c r="D179" t="s">
        <v>15</v>
      </c>
      <c r="F179" s="1">
        <v>60</v>
      </c>
      <c r="G179" s="1">
        <f t="shared" si="2"/>
        <v>105.5</v>
      </c>
    </row>
    <row r="180" spans="1:7">
      <c r="A180" s="30">
        <v>43373</v>
      </c>
      <c r="B180" s="405" t="s">
        <v>10</v>
      </c>
      <c r="C180" s="405" t="s">
        <v>26</v>
      </c>
      <c r="D180" t="s">
        <v>16</v>
      </c>
      <c r="F180" s="1">
        <v>5</v>
      </c>
      <c r="G180" s="1">
        <f t="shared" si="2"/>
        <v>100.5</v>
      </c>
    </row>
    <row r="181" spans="1:7">
      <c r="A181" s="30">
        <v>43417</v>
      </c>
      <c r="B181" s="405">
        <v>16570</v>
      </c>
      <c r="C181" s="405" t="s">
        <v>26</v>
      </c>
      <c r="D181" t="s">
        <v>13</v>
      </c>
      <c r="F181" s="1">
        <v>96.5</v>
      </c>
      <c r="G181" s="1">
        <f t="shared" si="2"/>
        <v>4</v>
      </c>
    </row>
    <row r="182" spans="1:7">
      <c r="A182" s="30">
        <v>43417</v>
      </c>
      <c r="B182" s="405">
        <v>16570</v>
      </c>
      <c r="C182" s="405" t="s">
        <v>26</v>
      </c>
      <c r="D182" t="s">
        <v>14</v>
      </c>
      <c r="F182" s="1">
        <v>4</v>
      </c>
      <c r="G182" s="1">
        <f t="shared" si="2"/>
        <v>0</v>
      </c>
    </row>
    <row r="183" spans="1:7">
      <c r="A183" s="30">
        <v>43404</v>
      </c>
      <c r="B183" s="405" t="s">
        <v>11</v>
      </c>
      <c r="C183" s="405" t="s">
        <v>27</v>
      </c>
      <c r="D183" t="s">
        <v>13</v>
      </c>
      <c r="E183" s="1">
        <v>60.2</v>
      </c>
      <c r="G183" s="1">
        <f t="shared" si="2"/>
        <v>60.2</v>
      </c>
    </row>
    <row r="184" spans="1:7">
      <c r="B184" s="405"/>
      <c r="C184" s="405"/>
      <c r="D184" t="s">
        <v>14</v>
      </c>
      <c r="E184" s="1">
        <v>5</v>
      </c>
      <c r="G184" s="1">
        <f t="shared" si="2"/>
        <v>65.2</v>
      </c>
    </row>
    <row r="185" spans="1:7">
      <c r="B185" s="405"/>
      <c r="C185" s="405"/>
      <c r="D185" t="s">
        <v>15</v>
      </c>
      <c r="E185" s="1">
        <v>60</v>
      </c>
      <c r="G185" s="1">
        <f t="shared" si="2"/>
        <v>125.2</v>
      </c>
    </row>
    <row r="186" spans="1:7">
      <c r="B186" s="405"/>
      <c r="C186" s="405"/>
      <c r="D186" t="s">
        <v>16</v>
      </c>
      <c r="E186" s="1">
        <v>5</v>
      </c>
      <c r="G186" s="1">
        <f t="shared" si="2"/>
        <v>130.19999999999999</v>
      </c>
    </row>
    <row r="187" spans="1:7">
      <c r="A187" s="30">
        <v>43404</v>
      </c>
      <c r="B187" s="405" t="s">
        <v>10</v>
      </c>
      <c r="C187" s="405" t="s">
        <v>27</v>
      </c>
      <c r="D187" t="s">
        <v>15</v>
      </c>
      <c r="F187" s="1">
        <v>60</v>
      </c>
      <c r="G187" s="1">
        <f t="shared" si="2"/>
        <v>70.199999999999989</v>
      </c>
    </row>
    <row r="188" spans="1:7">
      <c r="A188" s="30">
        <v>43404</v>
      </c>
      <c r="B188" s="405" t="s">
        <v>10</v>
      </c>
      <c r="C188" s="405" t="s">
        <v>27</v>
      </c>
      <c r="D188" t="s">
        <v>16</v>
      </c>
      <c r="F188" s="1">
        <v>5</v>
      </c>
      <c r="G188" s="1">
        <f t="shared" si="2"/>
        <v>65.199999999999989</v>
      </c>
    </row>
    <row r="189" spans="1:7">
      <c r="A189" s="30">
        <v>43474</v>
      </c>
      <c r="B189" s="405">
        <v>16908</v>
      </c>
      <c r="C189" s="405" t="s">
        <v>27</v>
      </c>
      <c r="D189" t="s">
        <v>13</v>
      </c>
      <c r="F189" s="1">
        <v>60.2</v>
      </c>
      <c r="G189" s="1">
        <f t="shared" si="2"/>
        <v>4.9999999999999858</v>
      </c>
    </row>
    <row r="190" spans="1:7">
      <c r="A190" s="30">
        <v>43474</v>
      </c>
      <c r="B190" s="405">
        <v>16908</v>
      </c>
      <c r="C190" s="405" t="s">
        <v>27</v>
      </c>
      <c r="D190" t="s">
        <v>14</v>
      </c>
      <c r="F190" s="1">
        <v>5</v>
      </c>
      <c r="G190" s="1">
        <f t="shared" si="2"/>
        <v>-1.4210854715202004E-14</v>
      </c>
    </row>
    <row r="191" spans="1:7">
      <c r="A191" s="30">
        <v>43434</v>
      </c>
      <c r="B191" s="405" t="s">
        <v>11</v>
      </c>
      <c r="C191" s="405" t="s">
        <v>28</v>
      </c>
      <c r="D191" t="s">
        <v>13</v>
      </c>
      <c r="E191" s="1">
        <v>61.9</v>
      </c>
      <c r="G191" s="1">
        <f t="shared" si="2"/>
        <v>61.899999999999984</v>
      </c>
    </row>
    <row r="192" spans="1:7">
      <c r="B192" s="405"/>
      <c r="C192" s="405"/>
      <c r="D192" t="s">
        <v>14</v>
      </c>
      <c r="E192" s="1">
        <v>5</v>
      </c>
      <c r="G192" s="1">
        <f t="shared" si="2"/>
        <v>66.899999999999977</v>
      </c>
    </row>
    <row r="193" spans="1:7">
      <c r="B193" s="405"/>
      <c r="C193" s="405"/>
      <c r="D193" t="s">
        <v>15</v>
      </c>
      <c r="E193" s="1">
        <v>60</v>
      </c>
      <c r="G193" s="1">
        <f t="shared" si="2"/>
        <v>126.89999999999998</v>
      </c>
    </row>
    <row r="194" spans="1:7">
      <c r="B194" s="405"/>
      <c r="C194" s="405"/>
      <c r="D194" t="s">
        <v>16</v>
      </c>
      <c r="E194" s="1">
        <v>5</v>
      </c>
      <c r="G194" s="1">
        <f t="shared" si="2"/>
        <v>131.89999999999998</v>
      </c>
    </row>
    <row r="195" spans="1:7">
      <c r="A195" s="30">
        <v>43434</v>
      </c>
      <c r="B195" s="405" t="s">
        <v>10</v>
      </c>
      <c r="C195" s="405" t="s">
        <v>28</v>
      </c>
      <c r="D195" t="s">
        <v>15</v>
      </c>
      <c r="F195" s="1">
        <v>60</v>
      </c>
      <c r="G195" s="1">
        <f t="shared" si="2"/>
        <v>71.899999999999977</v>
      </c>
    </row>
    <row r="196" spans="1:7">
      <c r="A196" s="30">
        <v>43434</v>
      </c>
      <c r="B196" s="405" t="s">
        <v>10</v>
      </c>
      <c r="C196" s="405" t="s">
        <v>28</v>
      </c>
      <c r="D196" t="s">
        <v>16</v>
      </c>
      <c r="F196" s="1">
        <v>5</v>
      </c>
      <c r="G196" s="1">
        <f t="shared" si="2"/>
        <v>66.899999999999977</v>
      </c>
    </row>
    <row r="197" spans="1:7">
      <c r="A197" s="30">
        <v>43496</v>
      </c>
      <c r="B197" s="405">
        <v>17069</v>
      </c>
      <c r="C197" s="405" t="s">
        <v>28</v>
      </c>
      <c r="D197" t="s">
        <v>13</v>
      </c>
      <c r="F197" s="1">
        <v>61.9</v>
      </c>
      <c r="G197" s="1">
        <f t="shared" si="2"/>
        <v>4.9999999999999787</v>
      </c>
    </row>
    <row r="198" spans="1:7">
      <c r="A198" s="30">
        <v>43496</v>
      </c>
      <c r="B198" s="405">
        <v>17069</v>
      </c>
      <c r="C198" s="405" t="s">
        <v>28</v>
      </c>
      <c r="D198" t="s">
        <v>14</v>
      </c>
      <c r="F198" s="1">
        <v>5</v>
      </c>
      <c r="G198" s="1">
        <f t="shared" si="2"/>
        <v>-2.1316282072803006E-14</v>
      </c>
    </row>
    <row r="199" spans="1:7">
      <c r="A199" s="30">
        <v>43465</v>
      </c>
      <c r="B199" s="405" t="s">
        <v>11</v>
      </c>
      <c r="C199" s="405" t="s">
        <v>29</v>
      </c>
      <c r="D199" t="s">
        <v>13</v>
      </c>
      <c r="E199" s="1">
        <v>66.099999999999994</v>
      </c>
      <c r="G199" s="1">
        <f t="shared" si="2"/>
        <v>66.099999999999966</v>
      </c>
    </row>
    <row r="200" spans="1:7">
      <c r="B200" s="405"/>
      <c r="C200" s="405"/>
      <c r="D200" t="s">
        <v>14</v>
      </c>
      <c r="E200" s="1">
        <v>5</v>
      </c>
      <c r="G200" s="1">
        <f t="shared" si="2"/>
        <v>71.099999999999966</v>
      </c>
    </row>
    <row r="201" spans="1:7">
      <c r="B201" s="405"/>
      <c r="C201" s="405"/>
      <c r="D201" t="s">
        <v>15</v>
      </c>
      <c r="E201" s="1">
        <v>60</v>
      </c>
      <c r="G201" s="1">
        <f t="shared" si="2"/>
        <v>131.09999999999997</v>
      </c>
    </row>
    <row r="202" spans="1:7">
      <c r="B202" s="405"/>
      <c r="C202" s="405"/>
      <c r="D202" t="s">
        <v>16</v>
      </c>
      <c r="E202" s="1">
        <v>5</v>
      </c>
      <c r="G202" s="1">
        <f t="shared" ref="G202:G265" si="3">+G201+E202-F202</f>
        <v>136.09999999999997</v>
      </c>
    </row>
    <row r="203" spans="1:7">
      <c r="A203" s="30">
        <v>43465</v>
      </c>
      <c r="B203" s="405" t="s">
        <v>10</v>
      </c>
      <c r="C203" s="405" t="s">
        <v>29</v>
      </c>
      <c r="D203" t="s">
        <v>15</v>
      </c>
      <c r="F203" s="1">
        <v>60</v>
      </c>
      <c r="G203" s="1">
        <f t="shared" si="3"/>
        <v>76.099999999999966</v>
      </c>
    </row>
    <row r="204" spans="1:7">
      <c r="A204" s="30">
        <v>43465</v>
      </c>
      <c r="B204" s="405" t="s">
        <v>10</v>
      </c>
      <c r="C204" s="405" t="s">
        <v>29</v>
      </c>
      <c r="D204" t="s">
        <v>16</v>
      </c>
      <c r="F204" s="1">
        <v>5</v>
      </c>
      <c r="G204" s="1">
        <f t="shared" si="3"/>
        <v>71.099999999999966</v>
      </c>
    </row>
    <row r="205" spans="1:7">
      <c r="A205" s="30">
        <v>43496</v>
      </c>
      <c r="B205" s="405">
        <v>17069</v>
      </c>
      <c r="C205" s="405" t="s">
        <v>29</v>
      </c>
      <c r="D205" t="s">
        <v>13</v>
      </c>
      <c r="F205" s="1">
        <v>66.099999999999994</v>
      </c>
      <c r="G205" s="1">
        <f t="shared" si="3"/>
        <v>4.9999999999999716</v>
      </c>
    </row>
    <row r="206" spans="1:7">
      <c r="A206" s="30">
        <v>43496</v>
      </c>
      <c r="B206" s="405">
        <v>17069</v>
      </c>
      <c r="C206" s="405" t="s">
        <v>29</v>
      </c>
      <c r="D206" t="s">
        <v>14</v>
      </c>
      <c r="F206" s="1">
        <v>5</v>
      </c>
      <c r="G206" s="1">
        <f t="shared" si="3"/>
        <v>-2.8421709430404007E-14</v>
      </c>
    </row>
    <row r="207" spans="1:7">
      <c r="A207" s="30">
        <v>43496</v>
      </c>
      <c r="B207" s="405" t="s">
        <v>11</v>
      </c>
      <c r="C207" s="405" t="s">
        <v>12</v>
      </c>
      <c r="D207" t="s">
        <v>13</v>
      </c>
      <c r="E207" s="1">
        <v>68.900000000000006</v>
      </c>
      <c r="G207" s="1">
        <f t="shared" si="3"/>
        <v>68.899999999999977</v>
      </c>
    </row>
    <row r="208" spans="1:7">
      <c r="B208" s="405"/>
      <c r="C208" s="405"/>
      <c r="D208" t="s">
        <v>14</v>
      </c>
      <c r="E208" s="1">
        <v>5</v>
      </c>
      <c r="G208" s="1">
        <f t="shared" si="3"/>
        <v>73.899999999999977</v>
      </c>
    </row>
    <row r="209" spans="1:7">
      <c r="B209" s="405"/>
      <c r="C209" s="405"/>
      <c r="D209" t="s">
        <v>15</v>
      </c>
      <c r="E209" s="1">
        <v>60</v>
      </c>
      <c r="G209" s="1">
        <f t="shared" si="3"/>
        <v>133.89999999999998</v>
      </c>
    </row>
    <row r="210" spans="1:7">
      <c r="B210" s="405"/>
      <c r="C210" s="405"/>
      <c r="D210" t="s">
        <v>16</v>
      </c>
      <c r="E210" s="1">
        <v>5</v>
      </c>
      <c r="G210" s="1">
        <f t="shared" si="3"/>
        <v>138.89999999999998</v>
      </c>
    </row>
    <row r="211" spans="1:7">
      <c r="A211" s="30">
        <v>43496</v>
      </c>
      <c r="B211" s="405" t="s">
        <v>10</v>
      </c>
      <c r="C211" s="405" t="s">
        <v>12</v>
      </c>
      <c r="D211" t="s">
        <v>15</v>
      </c>
      <c r="F211" s="1">
        <v>60</v>
      </c>
      <c r="G211" s="1">
        <f t="shared" si="3"/>
        <v>78.899999999999977</v>
      </c>
    </row>
    <row r="212" spans="1:7">
      <c r="A212" s="30">
        <v>43496</v>
      </c>
      <c r="B212" s="405" t="s">
        <v>10</v>
      </c>
      <c r="C212" s="405" t="s">
        <v>12</v>
      </c>
      <c r="D212" t="s">
        <v>16</v>
      </c>
      <c r="F212" s="1">
        <v>5</v>
      </c>
      <c r="G212" s="1">
        <f t="shared" si="3"/>
        <v>73.899999999999977</v>
      </c>
    </row>
    <row r="213" spans="1:7">
      <c r="A213" s="30">
        <v>43551</v>
      </c>
      <c r="B213" s="405">
        <v>17491</v>
      </c>
      <c r="C213" s="405" t="s">
        <v>12</v>
      </c>
      <c r="D213" t="s">
        <v>13</v>
      </c>
      <c r="F213" s="1">
        <v>68.900000000000006</v>
      </c>
      <c r="G213" s="1">
        <f t="shared" si="3"/>
        <v>4.9999999999999716</v>
      </c>
    </row>
    <row r="214" spans="1:7">
      <c r="A214" s="30">
        <v>43551</v>
      </c>
      <c r="B214" s="405">
        <v>17491</v>
      </c>
      <c r="C214" s="405" t="s">
        <v>12</v>
      </c>
      <c r="D214" t="s">
        <v>14</v>
      </c>
      <c r="F214" s="1">
        <v>5</v>
      </c>
      <c r="G214" s="1">
        <f t="shared" si="3"/>
        <v>-2.8421709430404007E-14</v>
      </c>
    </row>
    <row r="215" spans="1:7">
      <c r="A215" s="30">
        <v>43524</v>
      </c>
      <c r="B215" s="405" t="s">
        <v>11</v>
      </c>
      <c r="C215" s="405" t="s">
        <v>19</v>
      </c>
      <c r="D215" t="s">
        <v>13</v>
      </c>
      <c r="E215" s="1">
        <v>72.8</v>
      </c>
      <c r="G215" s="1">
        <f t="shared" si="3"/>
        <v>72.799999999999969</v>
      </c>
    </row>
    <row r="216" spans="1:7">
      <c r="B216" s="405"/>
      <c r="C216" s="405"/>
      <c r="D216" t="s">
        <v>14</v>
      </c>
      <c r="E216" s="1">
        <v>6.1</v>
      </c>
      <c r="G216" s="1">
        <f t="shared" si="3"/>
        <v>78.899999999999963</v>
      </c>
    </row>
    <row r="217" spans="1:7">
      <c r="B217" s="405"/>
      <c r="C217" s="405"/>
      <c r="D217" t="s">
        <v>15</v>
      </c>
      <c r="E217" s="1">
        <v>56</v>
      </c>
      <c r="G217" s="1">
        <f t="shared" si="3"/>
        <v>134.89999999999998</v>
      </c>
    </row>
    <row r="218" spans="1:7">
      <c r="B218" s="405"/>
      <c r="C218" s="405"/>
      <c r="D218" t="s">
        <v>16</v>
      </c>
      <c r="E218" s="1">
        <v>5</v>
      </c>
      <c r="G218" s="1">
        <f t="shared" si="3"/>
        <v>139.89999999999998</v>
      </c>
    </row>
    <row r="219" spans="1:7">
      <c r="A219" s="30">
        <v>43524</v>
      </c>
      <c r="B219" s="405" t="s">
        <v>10</v>
      </c>
      <c r="C219" s="405" t="s">
        <v>19</v>
      </c>
      <c r="D219" t="s">
        <v>15</v>
      </c>
      <c r="F219" s="1">
        <v>56</v>
      </c>
      <c r="G219" s="1">
        <f t="shared" si="3"/>
        <v>83.899999999999977</v>
      </c>
    </row>
    <row r="220" spans="1:7">
      <c r="A220" s="30">
        <v>43524</v>
      </c>
      <c r="B220" s="405" t="s">
        <v>10</v>
      </c>
      <c r="C220" s="405" t="s">
        <v>19</v>
      </c>
      <c r="D220" t="s">
        <v>16</v>
      </c>
      <c r="F220" s="1">
        <v>5</v>
      </c>
      <c r="G220" s="1">
        <f t="shared" si="3"/>
        <v>78.899999999999977</v>
      </c>
    </row>
    <row r="221" spans="1:7">
      <c r="A221" s="30">
        <v>43551</v>
      </c>
      <c r="B221" s="405">
        <v>17491</v>
      </c>
      <c r="C221" s="405" t="s">
        <v>19</v>
      </c>
      <c r="D221" t="s">
        <v>13</v>
      </c>
      <c r="F221" s="1">
        <v>72.8</v>
      </c>
      <c r="G221" s="1">
        <f t="shared" si="3"/>
        <v>6.0999999999999801</v>
      </c>
    </row>
    <row r="222" spans="1:7">
      <c r="A222" s="30">
        <v>43609</v>
      </c>
      <c r="B222" s="405">
        <v>17974</v>
      </c>
      <c r="C222" s="405" t="s">
        <v>19</v>
      </c>
      <c r="D222" t="s">
        <v>14</v>
      </c>
      <c r="F222" s="1">
        <v>6.1</v>
      </c>
      <c r="G222" s="1">
        <f t="shared" si="3"/>
        <v>-1.9539925233402755E-14</v>
      </c>
    </row>
    <row r="223" spans="1:7">
      <c r="A223" s="32">
        <v>43555</v>
      </c>
      <c r="B223" s="404" t="s">
        <v>11</v>
      </c>
      <c r="C223" s="404" t="s">
        <v>20</v>
      </c>
      <c r="D223" t="s">
        <v>13</v>
      </c>
      <c r="E223" s="1">
        <v>67.599999999999994</v>
      </c>
      <c r="G223" s="1">
        <f t="shared" si="3"/>
        <v>67.59999999999998</v>
      </c>
    </row>
    <row r="224" spans="1:7">
      <c r="B224" s="405"/>
      <c r="C224" s="405"/>
      <c r="D224" t="s">
        <v>14</v>
      </c>
      <c r="E224" s="1">
        <v>4.9000000000000004</v>
      </c>
      <c r="G224" s="1">
        <f t="shared" si="3"/>
        <v>72.499999999999986</v>
      </c>
    </row>
    <row r="225" spans="1:8">
      <c r="B225" s="405"/>
      <c r="C225" s="405"/>
      <c r="D225" t="s">
        <v>15</v>
      </c>
      <c r="E225" s="1">
        <v>60</v>
      </c>
      <c r="G225" s="1">
        <f t="shared" si="3"/>
        <v>132.5</v>
      </c>
    </row>
    <row r="226" spans="1:8">
      <c r="B226" s="405"/>
      <c r="C226" s="405"/>
      <c r="D226" t="s">
        <v>16</v>
      </c>
      <c r="E226" s="1">
        <v>5</v>
      </c>
      <c r="G226" s="1">
        <f t="shared" si="3"/>
        <v>137.5</v>
      </c>
    </row>
    <row r="227" spans="1:8">
      <c r="A227" s="30">
        <v>43555</v>
      </c>
      <c r="B227" s="405" t="s">
        <v>10</v>
      </c>
      <c r="C227" s="405" t="s">
        <v>20</v>
      </c>
      <c r="D227" t="s">
        <v>15</v>
      </c>
      <c r="F227" s="1">
        <v>60</v>
      </c>
      <c r="G227" s="1">
        <f t="shared" si="3"/>
        <v>77.5</v>
      </c>
    </row>
    <row r="228" spans="1:8">
      <c r="A228" s="30">
        <v>43555</v>
      </c>
      <c r="B228" s="405" t="s">
        <v>10</v>
      </c>
      <c r="C228" s="405" t="s">
        <v>20</v>
      </c>
      <c r="D228" t="s">
        <v>16</v>
      </c>
      <c r="F228" s="1">
        <v>5</v>
      </c>
      <c r="G228" s="1">
        <f t="shared" si="3"/>
        <v>72.5</v>
      </c>
    </row>
    <row r="229" spans="1:8">
      <c r="A229" s="30">
        <v>43589</v>
      </c>
      <c r="B229" s="405">
        <v>17782</v>
      </c>
      <c r="C229" s="405" t="s">
        <v>20</v>
      </c>
      <c r="D229" t="s">
        <v>13</v>
      </c>
      <c r="F229" s="1">
        <v>50</v>
      </c>
      <c r="G229" s="1">
        <f t="shared" si="3"/>
        <v>22.5</v>
      </c>
    </row>
    <row r="230" spans="1:8">
      <c r="A230" s="30">
        <v>43609</v>
      </c>
      <c r="B230" s="405">
        <v>17974</v>
      </c>
      <c r="C230" s="405" t="s">
        <v>20</v>
      </c>
      <c r="D230" t="s">
        <v>13</v>
      </c>
      <c r="F230" s="1">
        <v>17.600000000000001</v>
      </c>
      <c r="G230" s="1">
        <f t="shared" si="3"/>
        <v>4.8999999999999986</v>
      </c>
    </row>
    <row r="231" spans="1:8">
      <c r="A231" s="30">
        <v>43609</v>
      </c>
      <c r="B231" s="405">
        <v>17974</v>
      </c>
      <c r="C231" s="405" t="s">
        <v>20</v>
      </c>
      <c r="D231" t="s">
        <v>14</v>
      </c>
      <c r="F231" s="1">
        <v>4.9000000000000004</v>
      </c>
      <c r="G231" s="1">
        <f t="shared" si="3"/>
        <v>0</v>
      </c>
    </row>
    <row r="232" spans="1:8">
      <c r="A232" s="32">
        <v>43585</v>
      </c>
      <c r="B232" s="404" t="s">
        <v>11</v>
      </c>
      <c r="C232" s="404" t="s">
        <v>21</v>
      </c>
      <c r="D232" t="s">
        <v>13</v>
      </c>
      <c r="E232" s="1">
        <v>68.5</v>
      </c>
      <c r="G232" s="1">
        <f t="shared" si="3"/>
        <v>68.5</v>
      </c>
    </row>
    <row r="233" spans="1:8">
      <c r="B233" s="405"/>
      <c r="C233" s="405"/>
      <c r="D233" t="s">
        <v>14</v>
      </c>
      <c r="E233" s="1">
        <v>4.5</v>
      </c>
      <c r="G233" s="1">
        <f t="shared" si="3"/>
        <v>73</v>
      </c>
    </row>
    <row r="234" spans="1:8">
      <c r="B234" s="405"/>
      <c r="C234" s="405"/>
      <c r="D234" t="s">
        <v>15</v>
      </c>
      <c r="E234" s="1">
        <v>60</v>
      </c>
      <c r="G234" s="1">
        <f t="shared" si="3"/>
        <v>133</v>
      </c>
    </row>
    <row r="235" spans="1:8">
      <c r="B235" s="405"/>
      <c r="C235" s="405"/>
      <c r="D235" t="s">
        <v>16</v>
      </c>
      <c r="E235" s="1">
        <v>5</v>
      </c>
      <c r="G235" s="1">
        <f t="shared" si="3"/>
        <v>138</v>
      </c>
    </row>
    <row r="236" spans="1:8">
      <c r="A236" s="30">
        <v>43585</v>
      </c>
      <c r="B236" s="405" t="s">
        <v>10</v>
      </c>
      <c r="C236" s="405" t="s">
        <v>21</v>
      </c>
      <c r="D236" t="s">
        <v>15</v>
      </c>
      <c r="F236" s="1">
        <v>60</v>
      </c>
      <c r="G236" s="1">
        <f t="shared" si="3"/>
        <v>78</v>
      </c>
    </row>
    <row r="237" spans="1:8">
      <c r="A237" s="30">
        <v>43585</v>
      </c>
      <c r="B237" s="405" t="s">
        <v>10</v>
      </c>
      <c r="C237" s="405" t="s">
        <v>21</v>
      </c>
      <c r="D237" t="s">
        <v>16</v>
      </c>
      <c r="F237" s="1">
        <v>5</v>
      </c>
      <c r="G237" s="1">
        <f t="shared" si="3"/>
        <v>73</v>
      </c>
    </row>
    <row r="238" spans="1:8">
      <c r="A238" s="30">
        <v>43609</v>
      </c>
      <c r="B238" s="405">
        <v>17974</v>
      </c>
      <c r="C238" s="405" t="s">
        <v>21</v>
      </c>
      <c r="D238" t="s">
        <v>13</v>
      </c>
      <c r="F238" s="1">
        <v>31.4</v>
      </c>
      <c r="G238" s="1">
        <f t="shared" si="3"/>
        <v>41.6</v>
      </c>
      <c r="H238" s="29"/>
    </row>
    <row r="239" spans="1:8">
      <c r="A239" s="30">
        <v>43656</v>
      </c>
      <c r="B239" s="405">
        <v>18216</v>
      </c>
      <c r="C239" s="405" t="s">
        <v>21</v>
      </c>
      <c r="D239" t="s">
        <v>13</v>
      </c>
      <c r="F239" s="1">
        <v>37.1</v>
      </c>
      <c r="G239" s="1">
        <f t="shared" si="3"/>
        <v>4.5</v>
      </c>
      <c r="H239" s="29"/>
    </row>
    <row r="240" spans="1:8">
      <c r="A240" s="30">
        <v>43656</v>
      </c>
      <c r="B240" s="405">
        <v>18216</v>
      </c>
      <c r="C240" s="405" t="s">
        <v>21</v>
      </c>
      <c r="D240" t="s">
        <v>14</v>
      </c>
      <c r="F240" s="1">
        <v>4.5</v>
      </c>
      <c r="G240" s="1">
        <f t="shared" si="3"/>
        <v>0</v>
      </c>
      <c r="H240" s="29"/>
    </row>
    <row r="241" spans="1:7">
      <c r="A241" s="32">
        <v>43616</v>
      </c>
      <c r="B241" s="404" t="s">
        <v>11</v>
      </c>
      <c r="C241" s="404" t="s">
        <v>22</v>
      </c>
      <c r="D241" t="s">
        <v>13</v>
      </c>
      <c r="E241" s="1">
        <v>63</v>
      </c>
      <c r="G241" s="1">
        <f t="shared" si="3"/>
        <v>63</v>
      </c>
    </row>
    <row r="242" spans="1:7">
      <c r="B242" s="405"/>
      <c r="C242" s="405"/>
      <c r="D242" t="s">
        <v>14</v>
      </c>
      <c r="E242" s="1">
        <v>5.2</v>
      </c>
      <c r="G242" s="1">
        <f t="shared" si="3"/>
        <v>68.2</v>
      </c>
    </row>
    <row r="243" spans="1:7">
      <c r="B243" s="405"/>
      <c r="C243" s="405"/>
      <c r="D243" t="s">
        <v>15</v>
      </c>
      <c r="E243" s="1">
        <v>60</v>
      </c>
      <c r="G243" s="1">
        <f t="shared" si="3"/>
        <v>128.19999999999999</v>
      </c>
    </row>
    <row r="244" spans="1:7">
      <c r="B244" s="405"/>
      <c r="C244" s="405"/>
      <c r="D244" t="s">
        <v>16</v>
      </c>
      <c r="E244" s="1">
        <v>5</v>
      </c>
      <c r="G244" s="1">
        <f t="shared" si="3"/>
        <v>133.19999999999999</v>
      </c>
    </row>
    <row r="245" spans="1:7">
      <c r="A245" s="30">
        <v>43616</v>
      </c>
      <c r="B245" s="405" t="s">
        <v>10</v>
      </c>
      <c r="C245" s="405" t="s">
        <v>22</v>
      </c>
      <c r="D245" t="s">
        <v>15</v>
      </c>
      <c r="F245" s="1">
        <v>60</v>
      </c>
      <c r="G245" s="1">
        <f t="shared" si="3"/>
        <v>73.199999999999989</v>
      </c>
    </row>
    <row r="246" spans="1:7">
      <c r="A246" s="30">
        <v>43616</v>
      </c>
      <c r="B246" s="405" t="s">
        <v>10</v>
      </c>
      <c r="C246" s="405" t="s">
        <v>22</v>
      </c>
      <c r="D246" t="s">
        <v>16</v>
      </c>
      <c r="F246" s="1">
        <v>5</v>
      </c>
      <c r="G246" s="1">
        <f t="shared" si="3"/>
        <v>68.199999999999989</v>
      </c>
    </row>
    <row r="247" spans="1:7">
      <c r="A247" s="30">
        <v>43683</v>
      </c>
      <c r="B247" s="405">
        <v>18459</v>
      </c>
      <c r="C247" s="405" t="s">
        <v>22</v>
      </c>
      <c r="D247" t="s">
        <v>13</v>
      </c>
      <c r="F247" s="1">
        <v>63</v>
      </c>
      <c r="G247" s="1">
        <f t="shared" si="3"/>
        <v>5.1999999999999886</v>
      </c>
    </row>
    <row r="248" spans="1:7">
      <c r="A248" s="30">
        <v>43683</v>
      </c>
      <c r="B248" s="405">
        <v>18459</v>
      </c>
      <c r="C248" s="405" t="s">
        <v>22</v>
      </c>
      <c r="D248" t="s">
        <v>14</v>
      </c>
      <c r="F248" s="1">
        <v>5.2</v>
      </c>
      <c r="G248" s="1">
        <f t="shared" si="3"/>
        <v>-1.1546319456101628E-14</v>
      </c>
    </row>
    <row r="249" spans="1:7">
      <c r="A249" s="32">
        <v>43646</v>
      </c>
      <c r="B249" s="404" t="s">
        <v>11</v>
      </c>
      <c r="C249" s="404" t="s">
        <v>23</v>
      </c>
      <c r="D249" t="s">
        <v>13</v>
      </c>
      <c r="E249" s="1">
        <v>64.2</v>
      </c>
      <c r="G249" s="1">
        <f t="shared" si="3"/>
        <v>64.199999999999989</v>
      </c>
    </row>
    <row r="250" spans="1:7">
      <c r="B250" s="405"/>
      <c r="C250" s="405"/>
      <c r="D250" t="s">
        <v>14</v>
      </c>
      <c r="E250" s="1">
        <v>4.9000000000000004</v>
      </c>
      <c r="G250" s="1">
        <f t="shared" si="3"/>
        <v>69.099999999999994</v>
      </c>
    </row>
    <row r="251" spans="1:7">
      <c r="B251" s="405"/>
      <c r="C251" s="405"/>
      <c r="D251" t="s">
        <v>15</v>
      </c>
      <c r="E251" s="1">
        <v>60</v>
      </c>
      <c r="G251" s="1">
        <f t="shared" si="3"/>
        <v>129.1</v>
      </c>
    </row>
    <row r="252" spans="1:7">
      <c r="B252" s="405"/>
      <c r="C252" s="405"/>
      <c r="D252" t="s">
        <v>16</v>
      </c>
      <c r="E252" s="1">
        <v>5</v>
      </c>
      <c r="G252" s="1">
        <f t="shared" si="3"/>
        <v>134.1</v>
      </c>
    </row>
    <row r="253" spans="1:7">
      <c r="A253" s="30">
        <v>43646</v>
      </c>
      <c r="B253" s="405" t="s">
        <v>10</v>
      </c>
      <c r="C253" s="405" t="s">
        <v>23</v>
      </c>
      <c r="D253" t="s">
        <v>15</v>
      </c>
      <c r="F253" s="1">
        <v>56</v>
      </c>
      <c r="G253" s="1">
        <f t="shared" si="3"/>
        <v>78.099999999999994</v>
      </c>
    </row>
    <row r="254" spans="1:7">
      <c r="A254" s="30">
        <v>43683</v>
      </c>
      <c r="B254" s="405">
        <v>18459</v>
      </c>
      <c r="C254" s="405" t="s">
        <v>23</v>
      </c>
      <c r="D254" t="s">
        <v>13</v>
      </c>
      <c r="F254" s="1">
        <v>64.2</v>
      </c>
      <c r="G254" s="1">
        <f t="shared" si="3"/>
        <v>13.899999999999991</v>
      </c>
    </row>
    <row r="255" spans="1:7">
      <c r="A255" s="30">
        <v>43683</v>
      </c>
      <c r="B255" s="405">
        <v>18459</v>
      </c>
      <c r="C255" s="405" t="s">
        <v>23</v>
      </c>
      <c r="D255" t="s">
        <v>14</v>
      </c>
      <c r="F255" s="1">
        <v>4.9000000000000004</v>
      </c>
      <c r="G255" s="1">
        <f t="shared" si="3"/>
        <v>8.9999999999999911</v>
      </c>
    </row>
    <row r="256" spans="1:7">
      <c r="A256" s="30">
        <v>43683</v>
      </c>
      <c r="B256" s="405">
        <v>18460</v>
      </c>
      <c r="C256" s="405" t="s">
        <v>23</v>
      </c>
      <c r="D256" t="s">
        <v>15</v>
      </c>
      <c r="F256" s="1">
        <v>4</v>
      </c>
      <c r="G256" s="1">
        <f t="shared" si="3"/>
        <v>4.9999999999999911</v>
      </c>
    </row>
    <row r="257" spans="1:7">
      <c r="A257" s="30">
        <v>43683</v>
      </c>
      <c r="B257" s="405">
        <v>18460</v>
      </c>
      <c r="C257" s="405" t="s">
        <v>23</v>
      </c>
      <c r="D257" t="s">
        <v>16</v>
      </c>
      <c r="F257" s="1">
        <v>5</v>
      </c>
      <c r="G257" s="1">
        <f t="shared" si="3"/>
        <v>-8.8817841970012523E-15</v>
      </c>
    </row>
    <row r="258" spans="1:7">
      <c r="A258" s="32">
        <v>43677</v>
      </c>
      <c r="B258" s="404" t="s">
        <v>11</v>
      </c>
      <c r="C258" s="404" t="s">
        <v>24</v>
      </c>
      <c r="D258" t="s">
        <v>13</v>
      </c>
      <c r="E258" s="1">
        <v>64.2</v>
      </c>
      <c r="G258" s="1">
        <f t="shared" si="3"/>
        <v>64.199999999999989</v>
      </c>
    </row>
    <row r="259" spans="1:7">
      <c r="B259" s="405"/>
      <c r="C259" s="405"/>
      <c r="D259" t="s">
        <v>14</v>
      </c>
      <c r="E259" s="1">
        <v>4.8</v>
      </c>
      <c r="G259" s="1">
        <f t="shared" si="3"/>
        <v>68.999999999999986</v>
      </c>
    </row>
    <row r="260" spans="1:7">
      <c r="B260" s="405"/>
      <c r="C260" s="405"/>
      <c r="D260" t="s">
        <v>15</v>
      </c>
      <c r="E260" s="1">
        <v>60</v>
      </c>
      <c r="G260" s="1">
        <f t="shared" si="3"/>
        <v>129</v>
      </c>
    </row>
    <row r="261" spans="1:7">
      <c r="B261" s="405"/>
      <c r="C261" s="405"/>
      <c r="D261" t="s">
        <v>16</v>
      </c>
      <c r="E261" s="1">
        <v>5</v>
      </c>
      <c r="G261" s="1">
        <f t="shared" si="3"/>
        <v>134</v>
      </c>
    </row>
    <row r="262" spans="1:7">
      <c r="A262" s="30">
        <v>43677</v>
      </c>
      <c r="B262" s="405" t="s">
        <v>10</v>
      </c>
      <c r="C262" s="405" t="s">
        <v>24</v>
      </c>
      <c r="D262" t="s">
        <v>15</v>
      </c>
      <c r="F262" s="1">
        <v>54</v>
      </c>
      <c r="G262" s="1">
        <f t="shared" si="3"/>
        <v>80</v>
      </c>
    </row>
    <row r="263" spans="1:7">
      <c r="A263" s="30">
        <v>43683</v>
      </c>
      <c r="B263" s="405">
        <v>18460</v>
      </c>
      <c r="C263" s="405" t="s">
        <v>24</v>
      </c>
      <c r="D263" t="s">
        <v>15</v>
      </c>
      <c r="F263" s="1">
        <v>6</v>
      </c>
      <c r="G263" s="1">
        <f t="shared" si="3"/>
        <v>74</v>
      </c>
    </row>
    <row r="264" spans="1:7">
      <c r="A264" s="30">
        <v>43683</v>
      </c>
      <c r="B264" s="405">
        <v>18460</v>
      </c>
      <c r="C264" s="405" t="s">
        <v>24</v>
      </c>
      <c r="D264" t="s">
        <v>16</v>
      </c>
      <c r="F264" s="1">
        <v>5</v>
      </c>
      <c r="G264" s="1">
        <f t="shared" si="3"/>
        <v>69</v>
      </c>
    </row>
    <row r="265" spans="1:7">
      <c r="A265" s="30">
        <v>43742</v>
      </c>
      <c r="B265" s="405">
        <v>18866</v>
      </c>
      <c r="C265" s="405" t="s">
        <v>24</v>
      </c>
      <c r="D265" t="s">
        <v>13</v>
      </c>
      <c r="F265" s="1">
        <v>64.2</v>
      </c>
      <c r="G265" s="1">
        <f t="shared" si="3"/>
        <v>4.7999999999999972</v>
      </c>
    </row>
    <row r="266" spans="1:7">
      <c r="A266" s="30">
        <v>43742</v>
      </c>
      <c r="B266" s="405">
        <v>18866</v>
      </c>
      <c r="C266" s="405" t="s">
        <v>24</v>
      </c>
      <c r="D266" t="s">
        <v>14</v>
      </c>
      <c r="F266" s="1">
        <v>4.8</v>
      </c>
      <c r="G266" s="1">
        <f t="shared" ref="G266:G329" si="4">+G265+E266-F266</f>
        <v>0</v>
      </c>
    </row>
    <row r="267" spans="1:7">
      <c r="A267" s="32">
        <v>43708</v>
      </c>
      <c r="B267" s="404" t="s">
        <v>11</v>
      </c>
      <c r="C267" s="404" t="s">
        <v>25</v>
      </c>
      <c r="D267" t="s">
        <v>13</v>
      </c>
      <c r="E267" s="1">
        <v>62.5</v>
      </c>
      <c r="G267" s="1">
        <f t="shared" si="4"/>
        <v>62.5</v>
      </c>
    </row>
    <row r="268" spans="1:7">
      <c r="B268" s="405"/>
      <c r="C268" s="405"/>
      <c r="D268" t="s">
        <v>14</v>
      </c>
      <c r="E268" s="1">
        <v>4.5999999999999996</v>
      </c>
      <c r="G268" s="1">
        <f t="shared" si="4"/>
        <v>67.099999999999994</v>
      </c>
    </row>
    <row r="269" spans="1:7">
      <c r="B269" s="405"/>
      <c r="C269" s="405"/>
      <c r="D269" t="s">
        <v>15</v>
      </c>
      <c r="E269" s="1">
        <v>60</v>
      </c>
      <c r="G269" s="1">
        <f t="shared" si="4"/>
        <v>127.1</v>
      </c>
    </row>
    <row r="270" spans="1:7">
      <c r="B270" s="405"/>
      <c r="C270" s="405"/>
      <c r="D270" t="s">
        <v>16</v>
      </c>
      <c r="E270" s="1">
        <v>5</v>
      </c>
      <c r="G270" s="1">
        <f t="shared" si="4"/>
        <v>132.1</v>
      </c>
    </row>
    <row r="271" spans="1:7" ht="14.25" customHeight="1">
      <c r="B271" s="405"/>
      <c r="C271" s="405"/>
      <c r="D271" t="s">
        <v>286</v>
      </c>
      <c r="E271" s="1">
        <v>10</v>
      </c>
      <c r="G271" s="1">
        <f t="shared" si="4"/>
        <v>142.1</v>
      </c>
    </row>
    <row r="272" spans="1:7" ht="13.5" customHeight="1">
      <c r="B272" s="405"/>
      <c r="C272" s="405"/>
      <c r="D272" t="s">
        <v>104</v>
      </c>
      <c r="E272" s="1">
        <v>25</v>
      </c>
      <c r="G272" s="1">
        <f t="shared" si="4"/>
        <v>167.1</v>
      </c>
    </row>
    <row r="273" spans="1:7" ht="13.5" customHeight="1">
      <c r="A273" s="30">
        <v>43767</v>
      </c>
      <c r="B273" s="405">
        <v>19114</v>
      </c>
      <c r="C273" s="405" t="s">
        <v>25</v>
      </c>
      <c r="D273" t="s">
        <v>13</v>
      </c>
      <c r="F273" s="1">
        <v>62.5</v>
      </c>
      <c r="G273" s="1">
        <f t="shared" si="4"/>
        <v>104.6</v>
      </c>
    </row>
    <row r="274" spans="1:7" ht="13.5" customHeight="1">
      <c r="A274" s="30">
        <v>43767</v>
      </c>
      <c r="B274" s="405">
        <v>19114</v>
      </c>
      <c r="C274" s="405" t="s">
        <v>25</v>
      </c>
      <c r="D274" t="s">
        <v>14</v>
      </c>
      <c r="F274" s="1">
        <v>4.5999999999999996</v>
      </c>
      <c r="G274" s="1">
        <f t="shared" si="4"/>
        <v>100</v>
      </c>
    </row>
    <row r="275" spans="1:7" ht="13.5" customHeight="1">
      <c r="A275" s="30">
        <v>43767</v>
      </c>
      <c r="B275" s="405">
        <v>19114</v>
      </c>
      <c r="C275" s="405" t="s">
        <v>25</v>
      </c>
      <c r="D275" t="s">
        <v>15</v>
      </c>
      <c r="F275" s="1">
        <v>60</v>
      </c>
      <c r="G275" s="1">
        <f t="shared" si="4"/>
        <v>40</v>
      </c>
    </row>
    <row r="276" spans="1:7" ht="13.5" customHeight="1">
      <c r="A276" s="30">
        <v>43767</v>
      </c>
      <c r="B276" s="405">
        <v>19114</v>
      </c>
      <c r="C276" s="405" t="s">
        <v>25</v>
      </c>
      <c r="D276" t="s">
        <v>31</v>
      </c>
      <c r="F276" s="1">
        <v>5</v>
      </c>
      <c r="G276" s="1">
        <f t="shared" si="4"/>
        <v>35</v>
      </c>
    </row>
    <row r="277" spans="1:7" ht="13.5" customHeight="1">
      <c r="A277" s="30">
        <v>43767</v>
      </c>
      <c r="B277" s="405">
        <v>19114</v>
      </c>
      <c r="C277" s="405" t="s">
        <v>25</v>
      </c>
      <c r="D277" t="s">
        <v>554</v>
      </c>
      <c r="F277" s="1">
        <v>10</v>
      </c>
      <c r="G277" s="1">
        <f t="shared" si="4"/>
        <v>25</v>
      </c>
    </row>
    <row r="278" spans="1:7" ht="13.5" customHeight="1">
      <c r="A278" s="30">
        <v>43767</v>
      </c>
      <c r="B278" s="405">
        <v>9582</v>
      </c>
      <c r="C278" s="405" t="s">
        <v>25</v>
      </c>
      <c r="D278" t="s">
        <v>104</v>
      </c>
      <c r="F278" s="1">
        <v>25</v>
      </c>
      <c r="G278" s="1">
        <f t="shared" si="4"/>
        <v>0</v>
      </c>
    </row>
    <row r="279" spans="1:7" ht="13.5" customHeight="1">
      <c r="A279" s="32">
        <v>43738</v>
      </c>
      <c r="B279" s="404" t="s">
        <v>11</v>
      </c>
      <c r="C279" s="404" t="s">
        <v>26</v>
      </c>
      <c r="D279" t="s">
        <v>13</v>
      </c>
      <c r="E279" s="1">
        <v>68.5</v>
      </c>
      <c r="G279" s="1">
        <f t="shared" si="4"/>
        <v>68.5</v>
      </c>
    </row>
    <row r="280" spans="1:7" ht="13.5" customHeight="1">
      <c r="B280" s="405"/>
      <c r="C280" s="405"/>
      <c r="D280" t="s">
        <v>14</v>
      </c>
      <c r="E280" s="1">
        <v>4.7</v>
      </c>
      <c r="G280" s="1">
        <f t="shared" si="4"/>
        <v>73.2</v>
      </c>
    </row>
    <row r="281" spans="1:7" ht="13.5" customHeight="1">
      <c r="B281" s="405"/>
      <c r="C281" s="405"/>
      <c r="D281" t="s">
        <v>15</v>
      </c>
      <c r="E281" s="1">
        <v>60</v>
      </c>
      <c r="G281" s="1">
        <f t="shared" si="4"/>
        <v>133.19999999999999</v>
      </c>
    </row>
    <row r="282" spans="1:7" ht="13.5" customHeight="1">
      <c r="B282" s="405"/>
      <c r="C282" s="405"/>
      <c r="D282" t="s">
        <v>16</v>
      </c>
      <c r="E282" s="1">
        <v>5</v>
      </c>
      <c r="G282" s="1">
        <f t="shared" si="4"/>
        <v>138.19999999999999</v>
      </c>
    </row>
    <row r="283" spans="1:7" ht="13.5" customHeight="1">
      <c r="A283" s="30">
        <v>43767</v>
      </c>
      <c r="B283" s="405">
        <v>19114</v>
      </c>
      <c r="C283" s="405" t="s">
        <v>26</v>
      </c>
      <c r="D283" t="s">
        <v>13</v>
      </c>
      <c r="F283" s="1">
        <v>68.5</v>
      </c>
      <c r="G283" s="1">
        <f t="shared" si="4"/>
        <v>69.699999999999989</v>
      </c>
    </row>
    <row r="284" spans="1:7" ht="13.5" customHeight="1">
      <c r="A284" s="30">
        <v>43767</v>
      </c>
      <c r="B284" s="405">
        <v>19114</v>
      </c>
      <c r="C284" s="405" t="s">
        <v>26</v>
      </c>
      <c r="D284" t="s">
        <v>14</v>
      </c>
      <c r="F284" s="1">
        <v>4.7</v>
      </c>
      <c r="G284" s="1">
        <f t="shared" si="4"/>
        <v>64.999999999999986</v>
      </c>
    </row>
    <row r="285" spans="1:7" ht="13.5" customHeight="1">
      <c r="A285" s="30">
        <v>43767</v>
      </c>
      <c r="B285" s="405">
        <v>19114</v>
      </c>
      <c r="C285" s="405" t="s">
        <v>26</v>
      </c>
      <c r="D285" t="s">
        <v>15</v>
      </c>
      <c r="F285" s="1">
        <v>60</v>
      </c>
      <c r="G285" s="1">
        <f t="shared" si="4"/>
        <v>4.9999999999999858</v>
      </c>
    </row>
    <row r="286" spans="1:7" ht="13.5" customHeight="1">
      <c r="A286" s="30">
        <v>43767</v>
      </c>
      <c r="B286" s="405">
        <v>19114</v>
      </c>
      <c r="C286" s="405" t="s">
        <v>26</v>
      </c>
      <c r="D286" t="s">
        <v>31</v>
      </c>
      <c r="F286" s="1">
        <v>5</v>
      </c>
      <c r="G286" s="1">
        <f t="shared" si="4"/>
        <v>-1.4210854715202004E-14</v>
      </c>
    </row>
    <row r="287" spans="1:7" ht="13.5" customHeight="1">
      <c r="A287" s="32">
        <v>43769</v>
      </c>
      <c r="B287" s="404" t="s">
        <v>11</v>
      </c>
      <c r="C287" s="404" t="s">
        <v>27</v>
      </c>
      <c r="D287" t="s">
        <v>13</v>
      </c>
      <c r="E287" s="1">
        <v>69</v>
      </c>
      <c r="G287" s="1">
        <f t="shared" si="4"/>
        <v>68.999999999999986</v>
      </c>
    </row>
    <row r="288" spans="1:7" ht="13.5" customHeight="1">
      <c r="B288" s="405"/>
      <c r="C288" s="405"/>
      <c r="D288" t="s">
        <v>14</v>
      </c>
      <c r="E288" s="1">
        <v>4.5</v>
      </c>
      <c r="G288" s="1">
        <f t="shared" si="4"/>
        <v>73.499999999999986</v>
      </c>
    </row>
    <row r="289" spans="1:7" ht="13.5" customHeight="1">
      <c r="B289" s="405"/>
      <c r="C289" s="405"/>
      <c r="D289" t="s">
        <v>15</v>
      </c>
      <c r="E289" s="1">
        <v>60</v>
      </c>
      <c r="G289" s="1">
        <f t="shared" si="4"/>
        <v>133.5</v>
      </c>
    </row>
    <row r="290" spans="1:7" ht="13.5" customHeight="1">
      <c r="B290" s="405"/>
      <c r="C290" s="405"/>
      <c r="D290" t="s">
        <v>31</v>
      </c>
      <c r="E290" s="1">
        <v>5</v>
      </c>
      <c r="G290" s="1">
        <f t="shared" si="4"/>
        <v>138.5</v>
      </c>
    </row>
    <row r="291" spans="1:7" ht="13.5" customHeight="1">
      <c r="A291" s="30">
        <v>43826</v>
      </c>
      <c r="B291" s="405">
        <v>19392</v>
      </c>
      <c r="C291" s="405" t="s">
        <v>27</v>
      </c>
      <c r="D291" t="s">
        <v>13</v>
      </c>
      <c r="F291" s="1">
        <v>69</v>
      </c>
      <c r="G291" s="1">
        <f t="shared" si="4"/>
        <v>69.5</v>
      </c>
    </row>
    <row r="292" spans="1:7" ht="13.5" customHeight="1">
      <c r="A292" s="30">
        <v>43826</v>
      </c>
      <c r="B292" s="405">
        <v>19392</v>
      </c>
      <c r="C292" s="405" t="s">
        <v>27</v>
      </c>
      <c r="D292" t="s">
        <v>14</v>
      </c>
      <c r="F292" s="1">
        <v>4.5</v>
      </c>
      <c r="G292" s="1">
        <f t="shared" si="4"/>
        <v>65</v>
      </c>
    </row>
    <row r="293" spans="1:7" ht="13.5" customHeight="1">
      <c r="A293" s="30">
        <v>43857</v>
      </c>
      <c r="B293" s="405">
        <v>19707</v>
      </c>
      <c r="C293" s="405" t="s">
        <v>27</v>
      </c>
      <c r="D293" t="s">
        <v>15</v>
      </c>
      <c r="F293" s="1">
        <v>60</v>
      </c>
      <c r="G293" s="1">
        <f t="shared" si="4"/>
        <v>5</v>
      </c>
    </row>
    <row r="294" spans="1:7" ht="13.5" customHeight="1">
      <c r="A294" s="30">
        <v>43857</v>
      </c>
      <c r="B294" s="405">
        <v>19707</v>
      </c>
      <c r="C294" s="405" t="s">
        <v>27</v>
      </c>
      <c r="D294" t="s">
        <v>31</v>
      </c>
      <c r="F294" s="1">
        <v>5</v>
      </c>
      <c r="G294" s="1">
        <f t="shared" si="4"/>
        <v>0</v>
      </c>
    </row>
    <row r="295" spans="1:7" ht="13.5" customHeight="1">
      <c r="A295" s="32">
        <v>43799</v>
      </c>
      <c r="B295" s="404" t="s">
        <v>11</v>
      </c>
      <c r="C295" s="404" t="s">
        <v>28</v>
      </c>
      <c r="D295" t="s">
        <v>13</v>
      </c>
      <c r="E295" s="1">
        <v>77.3</v>
      </c>
      <c r="G295" s="1">
        <f t="shared" si="4"/>
        <v>77.3</v>
      </c>
    </row>
    <row r="296" spans="1:7" ht="13.5" customHeight="1">
      <c r="B296" s="405"/>
      <c r="C296" s="405"/>
      <c r="D296" t="s">
        <v>14</v>
      </c>
      <c r="E296" s="1">
        <v>4.7</v>
      </c>
      <c r="G296" s="1">
        <f t="shared" si="4"/>
        <v>82</v>
      </c>
    </row>
    <row r="297" spans="1:7" ht="13.5" customHeight="1">
      <c r="B297" s="405"/>
      <c r="C297" s="405"/>
      <c r="D297" t="s">
        <v>15</v>
      </c>
      <c r="E297" s="1">
        <v>60</v>
      </c>
      <c r="G297" s="1">
        <f t="shared" si="4"/>
        <v>142</v>
      </c>
    </row>
    <row r="298" spans="1:7" ht="13.5" customHeight="1">
      <c r="B298" s="405"/>
      <c r="C298" s="405"/>
      <c r="D298" t="s">
        <v>31</v>
      </c>
      <c r="E298" s="1">
        <v>5</v>
      </c>
      <c r="G298" s="1">
        <f t="shared" si="4"/>
        <v>147</v>
      </c>
    </row>
    <row r="299" spans="1:7" ht="13.5" customHeight="1">
      <c r="A299" s="30">
        <v>43799</v>
      </c>
      <c r="B299" s="405" t="s">
        <v>10</v>
      </c>
      <c r="C299" s="405" t="s">
        <v>28</v>
      </c>
      <c r="D299" t="s">
        <v>15</v>
      </c>
      <c r="F299" s="1">
        <v>34</v>
      </c>
      <c r="G299" s="1">
        <f t="shared" si="4"/>
        <v>113</v>
      </c>
    </row>
    <row r="300" spans="1:7" ht="13.5" customHeight="1">
      <c r="A300" s="30">
        <v>43857</v>
      </c>
      <c r="B300" s="405">
        <v>19707</v>
      </c>
      <c r="C300" s="405" t="s">
        <v>28</v>
      </c>
      <c r="D300" t="s">
        <v>13</v>
      </c>
      <c r="F300" s="1">
        <v>77.3</v>
      </c>
      <c r="G300" s="1">
        <f t="shared" si="4"/>
        <v>35.700000000000003</v>
      </c>
    </row>
    <row r="301" spans="1:7" ht="13.5" customHeight="1">
      <c r="A301" s="30">
        <v>43857</v>
      </c>
      <c r="B301" s="405">
        <v>19707</v>
      </c>
      <c r="C301" s="405" t="s">
        <v>28</v>
      </c>
      <c r="D301" t="s">
        <v>14</v>
      </c>
      <c r="F301" s="1">
        <v>4.7</v>
      </c>
      <c r="G301" s="1">
        <f t="shared" si="4"/>
        <v>31.000000000000004</v>
      </c>
    </row>
    <row r="302" spans="1:7" ht="13.5" customHeight="1">
      <c r="A302" s="30">
        <v>43857</v>
      </c>
      <c r="B302" s="405">
        <v>19707</v>
      </c>
      <c r="C302" s="405" t="s">
        <v>28</v>
      </c>
      <c r="D302" t="s">
        <v>15</v>
      </c>
      <c r="F302" s="1">
        <v>26</v>
      </c>
      <c r="G302" s="1">
        <f t="shared" si="4"/>
        <v>5.0000000000000036</v>
      </c>
    </row>
    <row r="303" spans="1:7" ht="13.5" customHeight="1">
      <c r="A303" s="30">
        <v>43857</v>
      </c>
      <c r="B303" s="405">
        <v>19707</v>
      </c>
      <c r="C303" s="405" t="s">
        <v>28</v>
      </c>
      <c r="D303" t="s">
        <v>31</v>
      </c>
      <c r="F303" s="1">
        <v>5</v>
      </c>
      <c r="G303" s="1">
        <f t="shared" si="4"/>
        <v>0</v>
      </c>
    </row>
    <row r="304" spans="1:7" ht="13.5" customHeight="1">
      <c r="A304" s="32">
        <v>43830</v>
      </c>
      <c r="B304" s="404" t="s">
        <v>11</v>
      </c>
      <c r="C304" s="404" t="s">
        <v>29</v>
      </c>
      <c r="D304" t="s">
        <v>13</v>
      </c>
      <c r="E304" s="1">
        <v>80.8</v>
      </c>
      <c r="G304" s="1">
        <f t="shared" si="4"/>
        <v>80.8</v>
      </c>
    </row>
    <row r="305" spans="1:7" ht="13.5" customHeight="1">
      <c r="B305" s="405"/>
      <c r="C305" s="405"/>
      <c r="D305" t="s">
        <v>14</v>
      </c>
      <c r="E305" s="1">
        <v>4.7</v>
      </c>
      <c r="G305" s="1">
        <f t="shared" si="4"/>
        <v>85.5</v>
      </c>
    </row>
    <row r="306" spans="1:7" ht="13.5" customHeight="1">
      <c r="B306" s="405"/>
      <c r="C306" s="405"/>
      <c r="D306" t="s">
        <v>15</v>
      </c>
      <c r="E306" s="1">
        <v>60</v>
      </c>
      <c r="G306" s="1">
        <f t="shared" si="4"/>
        <v>145.5</v>
      </c>
    </row>
    <row r="307" spans="1:7" ht="13.5" customHeight="1">
      <c r="B307" s="405"/>
      <c r="C307" s="405"/>
      <c r="D307" t="s">
        <v>31</v>
      </c>
      <c r="E307" s="1">
        <v>5</v>
      </c>
      <c r="G307" s="1">
        <f t="shared" si="4"/>
        <v>150.5</v>
      </c>
    </row>
    <row r="308" spans="1:7" ht="13.5" customHeight="1">
      <c r="A308" s="30">
        <v>43830</v>
      </c>
      <c r="B308" s="405" t="s">
        <v>10</v>
      </c>
      <c r="C308" s="405" t="s">
        <v>29</v>
      </c>
      <c r="D308" t="s">
        <v>15</v>
      </c>
      <c r="F308" s="1">
        <v>40</v>
      </c>
      <c r="G308" s="1">
        <f t="shared" si="4"/>
        <v>110.5</v>
      </c>
    </row>
    <row r="309" spans="1:7" ht="13.5" customHeight="1">
      <c r="A309" s="30">
        <v>43857</v>
      </c>
      <c r="B309" s="405">
        <v>19707</v>
      </c>
      <c r="C309" s="405" t="s">
        <v>29</v>
      </c>
      <c r="D309" t="s">
        <v>13</v>
      </c>
      <c r="F309" s="1">
        <v>80.8</v>
      </c>
      <c r="G309" s="1">
        <f t="shared" si="4"/>
        <v>29.700000000000003</v>
      </c>
    </row>
    <row r="310" spans="1:7" ht="13.5" customHeight="1">
      <c r="A310" s="30">
        <v>43857</v>
      </c>
      <c r="B310" s="405">
        <v>19707</v>
      </c>
      <c r="C310" s="405" t="s">
        <v>29</v>
      </c>
      <c r="D310" t="s">
        <v>14</v>
      </c>
      <c r="F310" s="1">
        <v>4.7</v>
      </c>
      <c r="G310" s="1">
        <f t="shared" si="4"/>
        <v>25.000000000000004</v>
      </c>
    </row>
    <row r="311" spans="1:7" ht="13.5" customHeight="1">
      <c r="A311" s="30">
        <v>43857</v>
      </c>
      <c r="B311" s="405">
        <v>19707</v>
      </c>
      <c r="C311" s="405" t="s">
        <v>29</v>
      </c>
      <c r="D311" t="s">
        <v>15</v>
      </c>
      <c r="F311" s="1">
        <v>20</v>
      </c>
      <c r="G311" s="1">
        <f t="shared" si="4"/>
        <v>5.0000000000000036</v>
      </c>
    </row>
    <row r="312" spans="1:7" ht="13.5" customHeight="1">
      <c r="A312" s="30">
        <v>43857</v>
      </c>
      <c r="B312" s="405">
        <v>19707</v>
      </c>
      <c r="C312" s="405" t="s">
        <v>29</v>
      </c>
      <c r="D312" t="s">
        <v>31</v>
      </c>
      <c r="F312" s="1">
        <v>5</v>
      </c>
      <c r="G312" s="1">
        <f t="shared" si="4"/>
        <v>0</v>
      </c>
    </row>
    <row r="313" spans="1:7" ht="13.5" customHeight="1">
      <c r="A313" s="32">
        <v>43861</v>
      </c>
      <c r="B313" s="404" t="s">
        <v>11</v>
      </c>
      <c r="C313" s="404" t="s">
        <v>12</v>
      </c>
      <c r="D313" t="s">
        <v>13</v>
      </c>
      <c r="E313" s="1">
        <v>90.5</v>
      </c>
      <c r="G313" s="1">
        <f t="shared" si="4"/>
        <v>90.5</v>
      </c>
    </row>
    <row r="314" spans="1:7" ht="13.5" customHeight="1">
      <c r="B314" s="405"/>
      <c r="C314" s="405"/>
      <c r="D314" t="s">
        <v>14</v>
      </c>
      <c r="E314" s="1">
        <v>4.5</v>
      </c>
      <c r="G314" s="1">
        <f t="shared" si="4"/>
        <v>95</v>
      </c>
    </row>
    <row r="315" spans="1:7" ht="13.5" customHeight="1">
      <c r="B315" s="405"/>
      <c r="C315" s="405"/>
      <c r="D315" t="s">
        <v>15</v>
      </c>
      <c r="E315" s="1">
        <v>60</v>
      </c>
      <c r="G315" s="1">
        <f t="shared" si="4"/>
        <v>155</v>
      </c>
    </row>
    <row r="316" spans="1:7" ht="13.5" customHeight="1">
      <c r="B316" s="405"/>
      <c r="C316" s="405"/>
      <c r="D316" t="s">
        <v>31</v>
      </c>
      <c r="E316" s="1">
        <v>5</v>
      </c>
      <c r="G316" s="1">
        <f t="shared" si="4"/>
        <v>160</v>
      </c>
    </row>
    <row r="317" spans="1:7" ht="13.5" customHeight="1">
      <c r="A317" s="30">
        <v>43861</v>
      </c>
      <c r="B317" s="405" t="s">
        <v>10</v>
      </c>
      <c r="C317" s="405" t="s">
        <v>12</v>
      </c>
      <c r="D317" t="s">
        <v>15</v>
      </c>
      <c r="F317" s="1">
        <v>30</v>
      </c>
      <c r="G317" s="1">
        <f t="shared" si="4"/>
        <v>130</v>
      </c>
    </row>
    <row r="318" spans="1:7" ht="13.5" customHeight="1">
      <c r="A318" s="30">
        <v>43969</v>
      </c>
      <c r="B318" s="405">
        <v>19987</v>
      </c>
      <c r="C318" s="405" t="s">
        <v>12</v>
      </c>
      <c r="D318" t="s">
        <v>13</v>
      </c>
      <c r="F318" s="1">
        <v>90.5</v>
      </c>
      <c r="G318" s="1">
        <f t="shared" si="4"/>
        <v>39.5</v>
      </c>
    </row>
    <row r="319" spans="1:7" ht="13.5" customHeight="1">
      <c r="A319" s="30">
        <v>43969</v>
      </c>
      <c r="B319" s="405">
        <v>19987</v>
      </c>
      <c r="C319" s="405" t="s">
        <v>12</v>
      </c>
      <c r="D319" t="s">
        <v>14</v>
      </c>
      <c r="F319" s="1">
        <v>4.5</v>
      </c>
      <c r="G319" s="1">
        <f t="shared" si="4"/>
        <v>35</v>
      </c>
    </row>
    <row r="320" spans="1:7" ht="13.5" customHeight="1">
      <c r="A320" s="30">
        <v>43969</v>
      </c>
      <c r="B320" s="405">
        <v>19987</v>
      </c>
      <c r="C320" s="405" t="s">
        <v>12</v>
      </c>
      <c r="D320" t="s">
        <v>15</v>
      </c>
      <c r="F320" s="1">
        <v>30</v>
      </c>
      <c r="G320" s="1">
        <f t="shared" si="4"/>
        <v>5</v>
      </c>
    </row>
    <row r="321" spans="1:7" ht="13.5" customHeight="1">
      <c r="A321" s="30">
        <v>43969</v>
      </c>
      <c r="B321" s="405">
        <v>19987</v>
      </c>
      <c r="C321" s="405" t="s">
        <v>12</v>
      </c>
      <c r="D321" t="s">
        <v>31</v>
      </c>
      <c r="F321" s="1">
        <v>5</v>
      </c>
      <c r="G321" s="1">
        <f t="shared" si="4"/>
        <v>0</v>
      </c>
    </row>
    <row r="322" spans="1:7" ht="13.5" customHeight="1">
      <c r="A322" s="32">
        <v>43890</v>
      </c>
      <c r="B322" s="404" t="s">
        <v>11</v>
      </c>
      <c r="C322" s="404" t="s">
        <v>19</v>
      </c>
      <c r="D322" t="s">
        <v>13</v>
      </c>
      <c r="E322" s="1">
        <v>94</v>
      </c>
      <c r="G322" s="1">
        <f t="shared" si="4"/>
        <v>94</v>
      </c>
    </row>
    <row r="323" spans="1:7" ht="13.5" customHeight="1">
      <c r="B323" s="405"/>
      <c r="C323" s="405"/>
      <c r="D323" t="s">
        <v>14</v>
      </c>
      <c r="E323" s="1">
        <v>4.8</v>
      </c>
      <c r="G323" s="1">
        <f t="shared" si="4"/>
        <v>98.8</v>
      </c>
    </row>
    <row r="324" spans="1:7" ht="13.5" customHeight="1">
      <c r="B324" s="405"/>
      <c r="C324" s="405"/>
      <c r="D324" t="s">
        <v>15</v>
      </c>
      <c r="E324" s="1">
        <v>58</v>
      </c>
      <c r="G324" s="1">
        <f t="shared" si="4"/>
        <v>156.80000000000001</v>
      </c>
    </row>
    <row r="325" spans="1:7" ht="13.5" customHeight="1">
      <c r="B325" s="405"/>
      <c r="C325" s="405"/>
      <c r="D325" t="s">
        <v>31</v>
      </c>
      <c r="E325" s="1">
        <v>5</v>
      </c>
      <c r="G325" s="1">
        <f t="shared" si="4"/>
        <v>161.80000000000001</v>
      </c>
    </row>
    <row r="326" spans="1:7" ht="13.5" customHeight="1">
      <c r="A326" s="30">
        <v>43890</v>
      </c>
      <c r="B326" s="405" t="s">
        <v>10</v>
      </c>
      <c r="C326" s="405" t="s">
        <v>19</v>
      </c>
      <c r="D326" t="s">
        <v>15</v>
      </c>
      <c r="F326" s="1">
        <v>36</v>
      </c>
      <c r="G326" s="1">
        <f t="shared" si="4"/>
        <v>125.80000000000001</v>
      </c>
    </row>
    <row r="327" spans="1:7" ht="13.5" customHeight="1">
      <c r="A327" s="30">
        <v>43969</v>
      </c>
      <c r="B327" s="405">
        <v>19987</v>
      </c>
      <c r="C327" s="405" t="s">
        <v>19</v>
      </c>
      <c r="D327" t="s">
        <v>13</v>
      </c>
      <c r="F327" s="1">
        <v>94</v>
      </c>
      <c r="G327" s="1">
        <f t="shared" si="4"/>
        <v>31.800000000000011</v>
      </c>
    </row>
    <row r="328" spans="1:7" ht="13.5" customHeight="1">
      <c r="A328" s="30">
        <v>43969</v>
      </c>
      <c r="B328" s="405">
        <v>19987</v>
      </c>
      <c r="C328" s="405" t="s">
        <v>19</v>
      </c>
      <c r="D328" t="s">
        <v>14</v>
      </c>
      <c r="F328" s="1">
        <v>4.8</v>
      </c>
      <c r="G328" s="1">
        <f t="shared" si="4"/>
        <v>27.000000000000011</v>
      </c>
    </row>
    <row r="329" spans="1:7" ht="13.5" customHeight="1">
      <c r="A329" s="30">
        <v>43969</v>
      </c>
      <c r="B329" s="405">
        <v>19987</v>
      </c>
      <c r="C329" s="405" t="s">
        <v>19</v>
      </c>
      <c r="D329" t="s">
        <v>15</v>
      </c>
      <c r="F329" s="1">
        <v>22</v>
      </c>
      <c r="G329" s="1">
        <f t="shared" si="4"/>
        <v>5.0000000000000107</v>
      </c>
    </row>
    <row r="330" spans="1:7" ht="13.5" customHeight="1">
      <c r="A330" s="30">
        <v>43969</v>
      </c>
      <c r="B330" s="405">
        <v>19987</v>
      </c>
      <c r="C330" s="405" t="s">
        <v>19</v>
      </c>
      <c r="D330" t="s">
        <v>31</v>
      </c>
      <c r="F330" s="1">
        <v>5</v>
      </c>
      <c r="G330" s="1">
        <f t="shared" ref="G330:G355" si="5">+G329+E330-F330</f>
        <v>1.0658141036401503E-14</v>
      </c>
    </row>
    <row r="331" spans="1:7" ht="13.5" customHeight="1">
      <c r="A331" s="32">
        <v>43921</v>
      </c>
      <c r="B331" s="404" t="s">
        <v>11</v>
      </c>
      <c r="C331" s="404" t="s">
        <v>20</v>
      </c>
      <c r="D331" t="s">
        <v>13</v>
      </c>
      <c r="E331" s="1">
        <v>98.2</v>
      </c>
      <c r="G331" s="1">
        <f t="shared" si="5"/>
        <v>98.200000000000017</v>
      </c>
    </row>
    <row r="332" spans="1:7" ht="13.5" customHeight="1">
      <c r="B332" s="405"/>
      <c r="C332" s="405"/>
      <c r="D332" t="s">
        <v>14</v>
      </c>
      <c r="E332" s="1">
        <v>4.9000000000000004</v>
      </c>
      <c r="G332" s="1">
        <f t="shared" si="5"/>
        <v>103.10000000000002</v>
      </c>
    </row>
    <row r="333" spans="1:7" ht="13.5" customHeight="1">
      <c r="B333" s="405"/>
      <c r="C333" s="405"/>
      <c r="D333" t="s">
        <v>15</v>
      </c>
      <c r="E333" s="1">
        <v>60</v>
      </c>
      <c r="G333" s="1">
        <f t="shared" si="5"/>
        <v>163.10000000000002</v>
      </c>
    </row>
    <row r="334" spans="1:7" ht="13.5" customHeight="1">
      <c r="B334" s="405"/>
      <c r="C334" s="405"/>
      <c r="D334" t="s">
        <v>31</v>
      </c>
      <c r="E334" s="1">
        <v>5</v>
      </c>
      <c r="G334" s="1">
        <f t="shared" si="5"/>
        <v>168.10000000000002</v>
      </c>
    </row>
    <row r="335" spans="1:7" ht="13.5" customHeight="1">
      <c r="A335" s="30">
        <v>43921</v>
      </c>
      <c r="B335" s="405" t="s">
        <v>10</v>
      </c>
      <c r="C335" s="405" t="s">
        <v>20</v>
      </c>
      <c r="D335" t="s">
        <v>15</v>
      </c>
      <c r="F335" s="1">
        <v>16</v>
      </c>
      <c r="G335" s="1">
        <f t="shared" si="5"/>
        <v>152.10000000000002</v>
      </c>
    </row>
    <row r="336" spans="1:7" ht="13.5" customHeight="1">
      <c r="A336" s="30">
        <v>43969</v>
      </c>
      <c r="B336" s="405">
        <v>19988</v>
      </c>
      <c r="C336" s="405" t="s">
        <v>20</v>
      </c>
      <c r="D336" t="s">
        <v>15</v>
      </c>
      <c r="F336" s="1">
        <v>44</v>
      </c>
      <c r="G336" s="1">
        <f t="shared" si="5"/>
        <v>108.10000000000002</v>
      </c>
    </row>
    <row r="337" spans="1:7" ht="13.5" customHeight="1">
      <c r="A337" s="30">
        <v>43969</v>
      </c>
      <c r="B337" s="405">
        <v>19988</v>
      </c>
      <c r="C337" s="405" t="s">
        <v>20</v>
      </c>
      <c r="D337" t="s">
        <v>31</v>
      </c>
      <c r="F337" s="1">
        <v>5</v>
      </c>
      <c r="G337" s="1">
        <f t="shared" si="5"/>
        <v>103.10000000000002</v>
      </c>
    </row>
    <row r="338" spans="1:7" ht="13.5" customHeight="1">
      <c r="A338" s="30">
        <v>44159</v>
      </c>
      <c r="B338" s="405">
        <v>20919</v>
      </c>
      <c r="C338" s="405" t="s">
        <v>20</v>
      </c>
      <c r="D338" t="s">
        <v>13</v>
      </c>
      <c r="F338" s="1">
        <v>98.2</v>
      </c>
      <c r="G338" s="1">
        <f t="shared" si="5"/>
        <v>4.9000000000000199</v>
      </c>
    </row>
    <row r="339" spans="1:7" ht="13.5" customHeight="1">
      <c r="A339" s="30">
        <v>44159</v>
      </c>
      <c r="B339" s="405">
        <v>20919</v>
      </c>
      <c r="C339" s="405" t="s">
        <v>20</v>
      </c>
      <c r="D339" t="s">
        <v>14</v>
      </c>
      <c r="F339" s="1">
        <v>4.9000000000000004</v>
      </c>
      <c r="G339" s="1">
        <f t="shared" si="5"/>
        <v>1.9539925233402755E-14</v>
      </c>
    </row>
    <row r="340" spans="1:7" ht="13.5" customHeight="1">
      <c r="A340" s="32">
        <v>43951</v>
      </c>
      <c r="B340" s="404" t="s">
        <v>11</v>
      </c>
      <c r="C340" s="404" t="s">
        <v>21</v>
      </c>
      <c r="D340" t="s">
        <v>13</v>
      </c>
      <c r="E340" s="1">
        <v>101.8</v>
      </c>
      <c r="G340" s="1">
        <f t="shared" si="5"/>
        <v>101.80000000000001</v>
      </c>
    </row>
    <row r="341" spans="1:7" ht="13.5" customHeight="1">
      <c r="B341" s="405"/>
      <c r="C341" s="405"/>
      <c r="D341" t="s">
        <v>14</v>
      </c>
      <c r="E341" s="1">
        <v>7.7</v>
      </c>
      <c r="G341" s="1">
        <f t="shared" si="5"/>
        <v>109.50000000000001</v>
      </c>
    </row>
    <row r="342" spans="1:7" ht="13.5" customHeight="1">
      <c r="B342" s="405"/>
      <c r="C342" s="405"/>
      <c r="D342" t="s">
        <v>15</v>
      </c>
      <c r="E342" s="1">
        <v>60</v>
      </c>
      <c r="G342" s="1">
        <f t="shared" si="5"/>
        <v>169.5</v>
      </c>
    </row>
    <row r="343" spans="1:7" ht="13.5" customHeight="1">
      <c r="B343" s="405"/>
      <c r="C343" s="405"/>
      <c r="D343" t="s">
        <v>31</v>
      </c>
      <c r="E343" s="1">
        <v>5</v>
      </c>
      <c r="G343" s="1">
        <f t="shared" si="5"/>
        <v>174.5</v>
      </c>
    </row>
    <row r="344" spans="1:7" ht="13.5" customHeight="1">
      <c r="A344" s="30">
        <v>43969</v>
      </c>
      <c r="B344" s="405">
        <v>19988</v>
      </c>
      <c r="C344" s="405" t="s">
        <v>21</v>
      </c>
      <c r="D344" t="s">
        <v>15</v>
      </c>
      <c r="F344" s="1">
        <v>60</v>
      </c>
      <c r="G344" s="1">
        <f t="shared" si="5"/>
        <v>114.5</v>
      </c>
    </row>
    <row r="345" spans="1:7" ht="13.5" customHeight="1">
      <c r="A345" s="30">
        <v>43969</v>
      </c>
      <c r="B345" s="405">
        <v>19988</v>
      </c>
      <c r="C345" s="405" t="s">
        <v>21</v>
      </c>
      <c r="D345" t="s">
        <v>31</v>
      </c>
      <c r="F345" s="1">
        <v>5</v>
      </c>
      <c r="G345" s="1">
        <f t="shared" si="5"/>
        <v>109.5</v>
      </c>
    </row>
    <row r="346" spans="1:7" ht="13.5" customHeight="1">
      <c r="A346" s="30">
        <v>44159</v>
      </c>
      <c r="B346" s="405">
        <v>20919</v>
      </c>
      <c r="C346" s="405" t="s">
        <v>21</v>
      </c>
      <c r="D346" t="s">
        <v>13</v>
      </c>
      <c r="F346" s="1">
        <v>101.8</v>
      </c>
      <c r="G346" s="1">
        <f t="shared" si="5"/>
        <v>7.7000000000000028</v>
      </c>
    </row>
    <row r="347" spans="1:7" ht="13.5" customHeight="1">
      <c r="A347" s="30">
        <v>44159</v>
      </c>
      <c r="B347" s="405">
        <v>20919</v>
      </c>
      <c r="C347" s="405" t="s">
        <v>21</v>
      </c>
      <c r="D347" t="s">
        <v>14</v>
      </c>
      <c r="F347" s="1">
        <v>7.7</v>
      </c>
      <c r="G347" s="1">
        <f t="shared" si="5"/>
        <v>0</v>
      </c>
    </row>
    <row r="348" spans="1:7" ht="13.5" customHeight="1">
      <c r="A348" s="32">
        <v>43982</v>
      </c>
      <c r="B348" s="404" t="s">
        <v>11</v>
      </c>
      <c r="C348" s="404" t="s">
        <v>22</v>
      </c>
      <c r="D348" t="s">
        <v>13</v>
      </c>
      <c r="E348" s="1">
        <v>94.6</v>
      </c>
      <c r="G348" s="1">
        <f t="shared" si="5"/>
        <v>94.6</v>
      </c>
    </row>
    <row r="349" spans="1:7" ht="13.5" customHeight="1">
      <c r="B349" s="405"/>
      <c r="C349" s="405"/>
      <c r="D349" t="s">
        <v>14</v>
      </c>
      <c r="E349" s="1">
        <v>4.2</v>
      </c>
      <c r="G349" s="1">
        <f t="shared" si="5"/>
        <v>98.8</v>
      </c>
    </row>
    <row r="350" spans="1:7" ht="13.5" customHeight="1">
      <c r="B350" s="405"/>
      <c r="C350" s="405"/>
      <c r="D350" t="s">
        <v>15</v>
      </c>
      <c r="E350" s="1">
        <v>60</v>
      </c>
      <c r="G350" s="1">
        <f t="shared" si="5"/>
        <v>158.80000000000001</v>
      </c>
    </row>
    <row r="351" spans="1:7" ht="13.5" customHeight="1">
      <c r="B351" s="405"/>
      <c r="C351" s="405"/>
      <c r="D351" t="s">
        <v>31</v>
      </c>
      <c r="E351" s="1">
        <v>5</v>
      </c>
      <c r="G351" s="1">
        <f t="shared" si="5"/>
        <v>163.80000000000001</v>
      </c>
    </row>
    <row r="352" spans="1:7" ht="13.5" customHeight="1">
      <c r="A352" s="30">
        <v>44159</v>
      </c>
      <c r="B352" s="405">
        <v>20919</v>
      </c>
      <c r="C352" s="405" t="s">
        <v>22</v>
      </c>
      <c r="D352" t="s">
        <v>13</v>
      </c>
      <c r="F352" s="1">
        <v>94.6</v>
      </c>
      <c r="G352" s="1">
        <f t="shared" si="5"/>
        <v>69.200000000000017</v>
      </c>
    </row>
    <row r="353" spans="1:8" ht="13.5" customHeight="1">
      <c r="A353" s="30">
        <v>44159</v>
      </c>
      <c r="B353" s="405">
        <v>20919</v>
      </c>
      <c r="C353" s="405" t="s">
        <v>22</v>
      </c>
      <c r="D353" t="s">
        <v>14</v>
      </c>
      <c r="F353" s="1">
        <v>4.2</v>
      </c>
      <c r="G353" s="1">
        <f t="shared" si="5"/>
        <v>65.000000000000014</v>
      </c>
    </row>
    <row r="354" spans="1:8" ht="13.5" customHeight="1">
      <c r="A354" s="30">
        <v>44462</v>
      </c>
      <c r="B354" s="405">
        <v>23489</v>
      </c>
      <c r="C354" s="405" t="s">
        <v>22</v>
      </c>
      <c r="D354" t="s">
        <v>15</v>
      </c>
      <c r="F354" s="1">
        <v>60</v>
      </c>
      <c r="G354" s="1">
        <f t="shared" si="5"/>
        <v>5.0000000000000142</v>
      </c>
    </row>
    <row r="355" spans="1:8" ht="13.5" customHeight="1">
      <c r="A355" s="30">
        <v>44462</v>
      </c>
      <c r="B355" s="405">
        <v>23489</v>
      </c>
      <c r="C355" s="405" t="s">
        <v>22</v>
      </c>
      <c r="D355" t="s">
        <v>31</v>
      </c>
      <c r="F355" s="1">
        <v>5</v>
      </c>
      <c r="G355" s="1">
        <f t="shared" si="5"/>
        <v>1.4210854715202004E-14</v>
      </c>
    </row>
    <row r="356" spans="1:8">
      <c r="A356" s="32">
        <v>44012</v>
      </c>
      <c r="B356" s="404" t="s">
        <v>11</v>
      </c>
      <c r="C356" s="404" t="s">
        <v>23</v>
      </c>
      <c r="D356" t="s">
        <v>13</v>
      </c>
      <c r="E356" s="1">
        <v>83.6</v>
      </c>
      <c r="G356" s="1">
        <f>+G355+E356-F356</f>
        <v>83.600000000000009</v>
      </c>
      <c r="H356" s="13"/>
    </row>
    <row r="357" spans="1:8">
      <c r="B357" s="405"/>
      <c r="C357" s="405"/>
      <c r="D357" t="s">
        <v>14</v>
      </c>
      <c r="E357" s="1">
        <v>2</v>
      </c>
      <c r="G357" s="1">
        <f t="shared" ref="G357:G370" si="6">+G356+E357-F357</f>
        <v>85.600000000000009</v>
      </c>
    </row>
    <row r="358" spans="1:8">
      <c r="B358" s="405"/>
      <c r="C358" s="405"/>
      <c r="D358" t="s">
        <v>15</v>
      </c>
      <c r="E358" s="1">
        <v>60</v>
      </c>
      <c r="G358" s="1">
        <f t="shared" si="6"/>
        <v>145.60000000000002</v>
      </c>
    </row>
    <row r="359" spans="1:8">
      <c r="B359" s="405"/>
      <c r="C359" s="405"/>
      <c r="D359" t="s">
        <v>31</v>
      </c>
      <c r="E359" s="1">
        <v>5</v>
      </c>
      <c r="G359" s="1">
        <f t="shared" si="6"/>
        <v>150.60000000000002</v>
      </c>
    </row>
    <row r="360" spans="1:8">
      <c r="A360" s="30">
        <v>44159</v>
      </c>
      <c r="B360" s="405">
        <v>20919</v>
      </c>
      <c r="C360" s="405" t="s">
        <v>23</v>
      </c>
      <c r="D360" t="s">
        <v>13</v>
      </c>
      <c r="F360" s="1">
        <v>83.6</v>
      </c>
      <c r="G360" s="1">
        <f t="shared" si="6"/>
        <v>67.000000000000028</v>
      </c>
    </row>
    <row r="361" spans="1:8">
      <c r="A361" s="30">
        <v>44159</v>
      </c>
      <c r="B361" s="405">
        <v>20919</v>
      </c>
      <c r="C361" s="405" t="s">
        <v>23</v>
      </c>
      <c r="D361" t="s">
        <v>14</v>
      </c>
      <c r="F361" s="1">
        <v>2</v>
      </c>
      <c r="G361" s="1">
        <f t="shared" si="6"/>
        <v>65.000000000000028</v>
      </c>
    </row>
    <row r="362" spans="1:8">
      <c r="A362" s="30">
        <v>44462</v>
      </c>
      <c r="B362" s="405">
        <v>23489</v>
      </c>
      <c r="C362" s="405" t="s">
        <v>23</v>
      </c>
      <c r="D362" t="s">
        <v>15</v>
      </c>
      <c r="F362" s="1">
        <v>60</v>
      </c>
      <c r="G362" s="1">
        <f t="shared" si="6"/>
        <v>5.0000000000000284</v>
      </c>
    </row>
    <row r="363" spans="1:8">
      <c r="A363" s="30">
        <v>44462</v>
      </c>
      <c r="B363" s="405">
        <v>23489</v>
      </c>
      <c r="C363" s="405" t="s">
        <v>23</v>
      </c>
      <c r="D363" t="s">
        <v>31</v>
      </c>
      <c r="F363" s="1">
        <v>5</v>
      </c>
      <c r="G363" s="1">
        <f t="shared" si="6"/>
        <v>2.8421709430404007E-14</v>
      </c>
    </row>
    <row r="364" spans="1:8">
      <c r="A364" s="32">
        <v>44043</v>
      </c>
      <c r="B364" s="404" t="s">
        <v>11</v>
      </c>
      <c r="C364" s="404" t="s">
        <v>24</v>
      </c>
      <c r="D364" t="s">
        <v>13</v>
      </c>
      <c r="E364" s="1">
        <v>70.099999999999994</v>
      </c>
      <c r="G364" s="1">
        <f t="shared" si="6"/>
        <v>70.100000000000023</v>
      </c>
    </row>
    <row r="365" spans="1:8">
      <c r="B365" s="405"/>
      <c r="C365" s="405"/>
      <c r="D365" t="s">
        <v>14</v>
      </c>
      <c r="E365" s="1">
        <v>6.2</v>
      </c>
      <c r="G365" s="1">
        <f t="shared" si="6"/>
        <v>76.300000000000026</v>
      </c>
    </row>
    <row r="366" spans="1:8">
      <c r="B366" s="405"/>
      <c r="C366" s="405"/>
      <c r="D366" t="s">
        <v>15</v>
      </c>
      <c r="E366" s="1">
        <v>60</v>
      </c>
      <c r="G366" s="1">
        <f t="shared" si="6"/>
        <v>136.30000000000001</v>
      </c>
    </row>
    <row r="367" spans="1:8">
      <c r="B367" s="405"/>
      <c r="C367" s="405"/>
      <c r="D367" t="s">
        <v>31</v>
      </c>
      <c r="E367" s="1">
        <v>5</v>
      </c>
      <c r="G367" s="1">
        <f t="shared" si="6"/>
        <v>141.30000000000001</v>
      </c>
    </row>
    <row r="368" spans="1:8">
      <c r="A368" s="30">
        <v>44159</v>
      </c>
      <c r="B368" s="405">
        <v>20919</v>
      </c>
      <c r="C368" s="405" t="s">
        <v>24</v>
      </c>
      <c r="D368" t="s">
        <v>13</v>
      </c>
      <c r="F368" s="1">
        <v>70.099999999999994</v>
      </c>
      <c r="G368" s="1">
        <f t="shared" si="6"/>
        <v>71.200000000000017</v>
      </c>
    </row>
    <row r="369" spans="1:7">
      <c r="A369" s="30">
        <v>44159</v>
      </c>
      <c r="B369" s="405">
        <v>20919</v>
      </c>
      <c r="C369" s="405" t="s">
        <v>24</v>
      </c>
      <c r="D369" t="s">
        <v>14</v>
      </c>
      <c r="F369" s="1">
        <v>6.2</v>
      </c>
      <c r="G369" s="1">
        <f t="shared" si="6"/>
        <v>65.000000000000014</v>
      </c>
    </row>
    <row r="370" spans="1:7">
      <c r="A370" s="30">
        <v>44462</v>
      </c>
      <c r="B370" s="405">
        <v>23489</v>
      </c>
      <c r="C370" s="405" t="s">
        <v>24</v>
      </c>
      <c r="D370" t="s">
        <v>15</v>
      </c>
      <c r="F370" s="1">
        <v>60</v>
      </c>
      <c r="G370" s="1">
        <f t="shared" si="6"/>
        <v>5.0000000000000142</v>
      </c>
    </row>
    <row r="371" spans="1:7">
      <c r="A371" s="30">
        <v>44462</v>
      </c>
      <c r="B371" s="405">
        <v>23489</v>
      </c>
      <c r="C371" s="405" t="s">
        <v>24</v>
      </c>
      <c r="D371" t="s">
        <v>31</v>
      </c>
      <c r="F371" s="1">
        <v>5</v>
      </c>
      <c r="G371" s="1">
        <f>+G370+E371-F371</f>
        <v>1.4210854715202004E-14</v>
      </c>
    </row>
    <row r="372" spans="1:7">
      <c r="A372" s="32">
        <v>44074</v>
      </c>
      <c r="B372" s="404" t="s">
        <v>11</v>
      </c>
      <c r="C372" s="404" t="s">
        <v>25</v>
      </c>
      <c r="D372" t="s">
        <v>13</v>
      </c>
      <c r="E372" s="1">
        <v>8.6</v>
      </c>
      <c r="G372" s="1">
        <f t="shared" ref="G372:G439" si="7">+G371+E372-F372</f>
        <v>8.6000000000000139</v>
      </c>
    </row>
    <row r="373" spans="1:7">
      <c r="B373" s="405"/>
      <c r="C373" s="405"/>
      <c r="D373" t="s">
        <v>14</v>
      </c>
      <c r="E373" s="1">
        <v>2.7</v>
      </c>
      <c r="G373" s="1">
        <f t="shared" si="7"/>
        <v>11.300000000000015</v>
      </c>
    </row>
    <row r="374" spans="1:7">
      <c r="B374" s="405"/>
      <c r="C374" s="405"/>
      <c r="D374" t="s">
        <v>15</v>
      </c>
      <c r="E374" s="1">
        <v>60</v>
      </c>
      <c r="G374" s="1">
        <f t="shared" si="7"/>
        <v>71.300000000000011</v>
      </c>
    </row>
    <row r="375" spans="1:7">
      <c r="B375" s="405"/>
      <c r="C375" s="405"/>
      <c r="D375" t="s">
        <v>31</v>
      </c>
      <c r="E375" s="1">
        <v>5</v>
      </c>
      <c r="G375" s="1">
        <f t="shared" si="7"/>
        <v>76.300000000000011</v>
      </c>
    </row>
    <row r="376" spans="1:7">
      <c r="B376" s="405"/>
      <c r="C376" s="405"/>
      <c r="D376" t="s">
        <v>37</v>
      </c>
      <c r="E376" s="1">
        <v>15</v>
      </c>
      <c r="G376" s="1">
        <f t="shared" si="7"/>
        <v>91.300000000000011</v>
      </c>
    </row>
    <row r="377" spans="1:7">
      <c r="A377" s="30">
        <v>44159</v>
      </c>
      <c r="B377" s="405">
        <v>20919</v>
      </c>
      <c r="C377" s="405" t="s">
        <v>25</v>
      </c>
      <c r="D377" t="s">
        <v>13</v>
      </c>
      <c r="F377" s="1">
        <v>8.6</v>
      </c>
      <c r="G377" s="1">
        <f t="shared" si="7"/>
        <v>82.700000000000017</v>
      </c>
    </row>
    <row r="378" spans="1:7">
      <c r="A378" s="30">
        <v>44159</v>
      </c>
      <c r="B378" s="405">
        <v>20919</v>
      </c>
      <c r="C378" s="405" t="s">
        <v>25</v>
      </c>
      <c r="D378" t="s">
        <v>14</v>
      </c>
      <c r="F378" s="1">
        <v>2.7</v>
      </c>
      <c r="G378" s="1">
        <f t="shared" si="7"/>
        <v>80.000000000000014</v>
      </c>
    </row>
    <row r="379" spans="1:7">
      <c r="A379" s="30">
        <v>44462</v>
      </c>
      <c r="B379" s="405">
        <v>23489</v>
      </c>
      <c r="C379" s="405" t="s">
        <v>25</v>
      </c>
      <c r="D379" t="s">
        <v>15</v>
      </c>
      <c r="F379" s="1">
        <v>60</v>
      </c>
      <c r="G379" s="1">
        <f t="shared" si="7"/>
        <v>20.000000000000014</v>
      </c>
    </row>
    <row r="380" spans="1:7">
      <c r="A380" s="30">
        <v>44462</v>
      </c>
      <c r="B380" s="405">
        <v>23489</v>
      </c>
      <c r="C380" s="405" t="s">
        <v>25</v>
      </c>
      <c r="D380" t="s">
        <v>31</v>
      </c>
      <c r="F380" s="1">
        <v>5</v>
      </c>
      <c r="G380" s="1">
        <f t="shared" si="7"/>
        <v>15.000000000000014</v>
      </c>
    </row>
    <row r="381" spans="1:7">
      <c r="A381" s="30">
        <v>44512</v>
      </c>
      <c r="B381" s="405">
        <v>23769</v>
      </c>
      <c r="C381" s="405" t="s">
        <v>25</v>
      </c>
      <c r="D381" t="s">
        <v>37</v>
      </c>
      <c r="F381" s="1">
        <v>15</v>
      </c>
      <c r="G381" s="1">
        <f t="shared" si="7"/>
        <v>1.4210854715202004E-14</v>
      </c>
    </row>
    <row r="382" spans="1:7">
      <c r="A382" s="32">
        <v>44104</v>
      </c>
      <c r="B382" s="404" t="s">
        <v>11</v>
      </c>
      <c r="C382" s="404" t="s">
        <v>26</v>
      </c>
      <c r="D382" t="s">
        <v>13</v>
      </c>
      <c r="E382" s="1">
        <v>30.4</v>
      </c>
      <c r="G382" s="1">
        <f t="shared" si="7"/>
        <v>30.400000000000013</v>
      </c>
    </row>
    <row r="383" spans="1:7">
      <c r="B383" s="405"/>
      <c r="C383" s="405"/>
      <c r="D383" t="s">
        <v>14</v>
      </c>
      <c r="E383" s="1">
        <v>4.0999999999999996</v>
      </c>
      <c r="G383" s="1">
        <f t="shared" si="7"/>
        <v>34.500000000000014</v>
      </c>
    </row>
    <row r="384" spans="1:7">
      <c r="B384" s="405"/>
      <c r="C384" s="405"/>
      <c r="D384" t="s">
        <v>15</v>
      </c>
      <c r="E384" s="1">
        <v>60</v>
      </c>
      <c r="G384" s="1">
        <f t="shared" si="7"/>
        <v>94.500000000000014</v>
      </c>
    </row>
    <row r="385" spans="1:7">
      <c r="B385" s="405"/>
      <c r="C385" s="405"/>
      <c r="D385" t="s">
        <v>31</v>
      </c>
      <c r="E385" s="1">
        <v>5</v>
      </c>
      <c r="G385" s="1">
        <f t="shared" si="7"/>
        <v>99.500000000000014</v>
      </c>
    </row>
    <row r="386" spans="1:7">
      <c r="B386" s="405"/>
      <c r="C386" s="405"/>
      <c r="D386" t="s">
        <v>37</v>
      </c>
      <c r="E386" s="1">
        <v>8.5</v>
      </c>
      <c r="G386" s="1">
        <f t="shared" si="7"/>
        <v>108.00000000000001</v>
      </c>
    </row>
    <row r="387" spans="1:7">
      <c r="A387" s="30">
        <v>44193</v>
      </c>
      <c r="B387" s="405">
        <v>21213</v>
      </c>
      <c r="C387" s="405" t="s">
        <v>26</v>
      </c>
      <c r="D387" t="s">
        <v>13</v>
      </c>
      <c r="F387" s="1">
        <v>30.4</v>
      </c>
      <c r="G387" s="1">
        <f t="shared" si="7"/>
        <v>77.600000000000023</v>
      </c>
    </row>
    <row r="388" spans="1:7">
      <c r="A388" s="30">
        <v>44193</v>
      </c>
      <c r="B388" s="405">
        <v>21213</v>
      </c>
      <c r="C388" s="405" t="s">
        <v>26</v>
      </c>
      <c r="D388" t="s">
        <v>14</v>
      </c>
      <c r="F388" s="1">
        <v>4.0999999999999996</v>
      </c>
      <c r="G388" s="1">
        <f t="shared" si="7"/>
        <v>73.500000000000028</v>
      </c>
    </row>
    <row r="389" spans="1:7">
      <c r="A389" s="30">
        <v>44462</v>
      </c>
      <c r="B389" s="405">
        <v>23490</v>
      </c>
      <c r="C389" s="405" t="s">
        <v>26</v>
      </c>
      <c r="D389" t="s">
        <v>15</v>
      </c>
      <c r="F389" s="1">
        <v>60</v>
      </c>
      <c r="G389" s="1">
        <f t="shared" si="7"/>
        <v>13.500000000000028</v>
      </c>
    </row>
    <row r="390" spans="1:7">
      <c r="A390" s="30">
        <v>44462</v>
      </c>
      <c r="B390" s="405">
        <v>23490</v>
      </c>
      <c r="C390" s="405" t="s">
        <v>26</v>
      </c>
      <c r="D390" t="s">
        <v>31</v>
      </c>
      <c r="F390" s="1">
        <v>5</v>
      </c>
      <c r="G390" s="1">
        <f t="shared" si="7"/>
        <v>8.5000000000000284</v>
      </c>
    </row>
    <row r="391" spans="1:7">
      <c r="A391" s="30">
        <v>44512</v>
      </c>
      <c r="B391" s="405">
        <v>23769</v>
      </c>
      <c r="C391" s="405" t="s">
        <v>26</v>
      </c>
      <c r="D391" t="s">
        <v>37</v>
      </c>
      <c r="F391" s="1">
        <v>8.5</v>
      </c>
      <c r="G391" s="1">
        <f t="shared" si="7"/>
        <v>2.8421709430404007E-14</v>
      </c>
    </row>
    <row r="392" spans="1:7">
      <c r="A392" s="32">
        <v>44135</v>
      </c>
      <c r="B392" s="404" t="s">
        <v>11</v>
      </c>
      <c r="C392" s="404" t="s">
        <v>27</v>
      </c>
      <c r="D392" t="s">
        <v>13</v>
      </c>
      <c r="E392" s="1">
        <v>24.9</v>
      </c>
      <c r="G392" s="1">
        <f t="shared" si="7"/>
        <v>24.900000000000027</v>
      </c>
    </row>
    <row r="393" spans="1:7">
      <c r="B393" s="405"/>
      <c r="C393" s="405"/>
      <c r="D393" t="s">
        <v>14</v>
      </c>
      <c r="E393" s="1">
        <v>6.5</v>
      </c>
      <c r="G393" s="1">
        <f t="shared" si="7"/>
        <v>31.400000000000027</v>
      </c>
    </row>
    <row r="394" spans="1:7">
      <c r="B394" s="405"/>
      <c r="C394" s="405"/>
      <c r="D394" t="s">
        <v>15</v>
      </c>
      <c r="E394" s="1">
        <v>60</v>
      </c>
      <c r="G394" s="1">
        <f t="shared" si="7"/>
        <v>91.400000000000034</v>
      </c>
    </row>
    <row r="395" spans="1:7">
      <c r="B395" s="405"/>
      <c r="C395" s="405"/>
      <c r="D395" t="s">
        <v>31</v>
      </c>
      <c r="E395" s="1">
        <v>5</v>
      </c>
      <c r="G395" s="1">
        <f t="shared" si="7"/>
        <v>96.400000000000034</v>
      </c>
    </row>
    <row r="396" spans="1:7">
      <c r="B396" s="405"/>
      <c r="C396" s="405"/>
      <c r="D396" s="56" t="s">
        <v>38</v>
      </c>
      <c r="E396" s="1">
        <v>10</v>
      </c>
      <c r="G396" s="1">
        <f t="shared" si="7"/>
        <v>106.40000000000003</v>
      </c>
    </row>
    <row r="397" spans="1:7">
      <c r="B397" s="405"/>
      <c r="C397" s="405"/>
      <c r="D397" s="56" t="s">
        <v>39</v>
      </c>
      <c r="E397" s="1">
        <v>10</v>
      </c>
      <c r="G397" s="1">
        <f t="shared" si="7"/>
        <v>116.40000000000003</v>
      </c>
    </row>
    <row r="398" spans="1:7">
      <c r="A398" s="30">
        <v>44193</v>
      </c>
      <c r="B398" s="405">
        <v>21213</v>
      </c>
      <c r="C398" s="405" t="s">
        <v>27</v>
      </c>
      <c r="D398" s="56" t="s">
        <v>13</v>
      </c>
      <c r="F398" s="1">
        <v>24.9</v>
      </c>
      <c r="G398" s="1">
        <f t="shared" si="7"/>
        <v>91.500000000000028</v>
      </c>
    </row>
    <row r="399" spans="1:7">
      <c r="A399" s="30">
        <v>44193</v>
      </c>
      <c r="B399" s="405">
        <v>21213</v>
      </c>
      <c r="C399" s="405" t="s">
        <v>27</v>
      </c>
      <c r="D399" s="56" t="s">
        <v>14</v>
      </c>
      <c r="F399" s="1">
        <v>6.5</v>
      </c>
      <c r="G399" s="1">
        <f t="shared" si="7"/>
        <v>85.000000000000028</v>
      </c>
    </row>
    <row r="400" spans="1:7">
      <c r="A400" s="30">
        <v>44462</v>
      </c>
      <c r="B400" s="405">
        <v>23490</v>
      </c>
      <c r="C400" s="405" t="s">
        <v>27</v>
      </c>
      <c r="D400" t="s">
        <v>15</v>
      </c>
      <c r="F400" s="1">
        <v>60</v>
      </c>
      <c r="G400" s="1">
        <f t="shared" si="7"/>
        <v>25.000000000000028</v>
      </c>
    </row>
    <row r="401" spans="1:7">
      <c r="A401" s="30">
        <v>44462</v>
      </c>
      <c r="B401" s="405">
        <v>23490</v>
      </c>
      <c r="C401" s="405" t="s">
        <v>27</v>
      </c>
      <c r="D401" t="s">
        <v>31</v>
      </c>
      <c r="F401" s="1">
        <v>5</v>
      </c>
      <c r="G401" s="1">
        <f t="shared" si="7"/>
        <v>20.000000000000028</v>
      </c>
    </row>
    <row r="402" spans="1:7">
      <c r="A402" s="30">
        <v>44512</v>
      </c>
      <c r="B402" s="405">
        <v>23769</v>
      </c>
      <c r="C402" s="405" t="s">
        <v>27</v>
      </c>
      <c r="D402" s="56" t="s">
        <v>38</v>
      </c>
      <c r="F402" s="1">
        <v>10</v>
      </c>
      <c r="G402" s="1">
        <f t="shared" si="7"/>
        <v>10.000000000000028</v>
      </c>
    </row>
    <row r="403" spans="1:7">
      <c r="A403" s="30">
        <v>44512</v>
      </c>
      <c r="B403" s="405">
        <v>23769</v>
      </c>
      <c r="C403" s="405" t="s">
        <v>27</v>
      </c>
      <c r="D403" s="56" t="s">
        <v>39</v>
      </c>
      <c r="F403" s="1">
        <v>10</v>
      </c>
      <c r="G403" s="1">
        <f t="shared" si="7"/>
        <v>2.8421709430404007E-14</v>
      </c>
    </row>
    <row r="404" spans="1:7">
      <c r="A404" s="32">
        <v>44165</v>
      </c>
      <c r="B404" s="404" t="s">
        <v>11</v>
      </c>
      <c r="C404" s="404" t="s">
        <v>28</v>
      </c>
      <c r="D404" s="56" t="s">
        <v>13</v>
      </c>
      <c r="E404" s="1">
        <v>23.6</v>
      </c>
      <c r="G404" s="1">
        <f t="shared" si="7"/>
        <v>23.60000000000003</v>
      </c>
    </row>
    <row r="405" spans="1:7">
      <c r="B405" s="405"/>
      <c r="C405" s="405"/>
      <c r="D405" s="56" t="s">
        <v>14</v>
      </c>
      <c r="E405" s="1">
        <v>6.7</v>
      </c>
      <c r="G405" s="1">
        <f t="shared" si="7"/>
        <v>30.300000000000029</v>
      </c>
    </row>
    <row r="406" spans="1:7">
      <c r="B406" s="405"/>
      <c r="C406" s="405"/>
      <c r="D406" s="56" t="s">
        <v>15</v>
      </c>
      <c r="E406" s="1">
        <v>60</v>
      </c>
      <c r="G406" s="1">
        <f t="shared" si="7"/>
        <v>90.300000000000026</v>
      </c>
    </row>
    <row r="407" spans="1:7">
      <c r="B407" s="405"/>
      <c r="C407" s="405"/>
      <c r="D407" s="56" t="s">
        <v>31</v>
      </c>
      <c r="E407" s="1">
        <v>5</v>
      </c>
      <c r="G407" s="1">
        <f t="shared" si="7"/>
        <v>95.300000000000026</v>
      </c>
    </row>
    <row r="408" spans="1:7">
      <c r="A408" s="30">
        <v>44193</v>
      </c>
      <c r="B408" s="405">
        <v>21213</v>
      </c>
      <c r="C408" s="405" t="s">
        <v>28</v>
      </c>
      <c r="D408" s="56" t="s">
        <v>13</v>
      </c>
      <c r="F408" s="1">
        <v>23.6</v>
      </c>
      <c r="G408" s="1">
        <f t="shared" si="7"/>
        <v>71.700000000000017</v>
      </c>
    </row>
    <row r="409" spans="1:7">
      <c r="A409" s="30">
        <v>44193</v>
      </c>
      <c r="B409" s="405">
        <v>21213</v>
      </c>
      <c r="C409" s="405" t="s">
        <v>28</v>
      </c>
      <c r="D409" s="56" t="s">
        <v>14</v>
      </c>
      <c r="F409" s="1">
        <v>6.7</v>
      </c>
      <c r="G409" s="1">
        <f t="shared" si="7"/>
        <v>65.000000000000014</v>
      </c>
    </row>
    <row r="410" spans="1:7">
      <c r="A410" s="30">
        <v>44462</v>
      </c>
      <c r="B410" s="405">
        <v>23490</v>
      </c>
      <c r="C410" s="405" t="s">
        <v>28</v>
      </c>
      <c r="D410" t="s">
        <v>15</v>
      </c>
      <c r="F410" s="1">
        <v>60</v>
      </c>
      <c r="G410" s="1">
        <f t="shared" si="7"/>
        <v>5.0000000000000142</v>
      </c>
    </row>
    <row r="411" spans="1:7">
      <c r="A411" s="30">
        <v>44462</v>
      </c>
      <c r="B411" s="405">
        <v>23490</v>
      </c>
      <c r="C411" s="405" t="s">
        <v>28</v>
      </c>
      <c r="D411" t="s">
        <v>31</v>
      </c>
      <c r="F411" s="1">
        <v>5</v>
      </c>
      <c r="G411" s="1">
        <f t="shared" si="7"/>
        <v>1.4210854715202004E-14</v>
      </c>
    </row>
    <row r="412" spans="1:7">
      <c r="A412" s="32">
        <v>44196</v>
      </c>
      <c r="B412" s="404" t="s">
        <v>11</v>
      </c>
      <c r="C412" s="404" t="s">
        <v>29</v>
      </c>
      <c r="D412" s="56" t="s">
        <v>13</v>
      </c>
      <c r="E412" s="1">
        <v>83.4</v>
      </c>
      <c r="G412" s="1">
        <f t="shared" si="7"/>
        <v>83.40000000000002</v>
      </c>
    </row>
    <row r="413" spans="1:7">
      <c r="B413" s="405"/>
      <c r="C413" s="405"/>
      <c r="D413" s="56" t="s">
        <v>14</v>
      </c>
      <c r="E413" s="1">
        <v>5.9</v>
      </c>
      <c r="G413" s="1">
        <f t="shared" si="7"/>
        <v>89.300000000000026</v>
      </c>
    </row>
    <row r="414" spans="1:7">
      <c r="B414" s="405"/>
      <c r="C414" s="405"/>
      <c r="D414" s="56" t="s">
        <v>15</v>
      </c>
      <c r="E414" s="1">
        <v>60</v>
      </c>
      <c r="G414" s="1">
        <f t="shared" si="7"/>
        <v>149.30000000000001</v>
      </c>
    </row>
    <row r="415" spans="1:7">
      <c r="B415" s="405"/>
      <c r="C415" s="405"/>
      <c r="D415" s="56" t="s">
        <v>31</v>
      </c>
      <c r="E415" s="1">
        <v>5</v>
      </c>
      <c r="G415" s="1">
        <f t="shared" si="7"/>
        <v>154.30000000000001</v>
      </c>
    </row>
    <row r="416" spans="1:7">
      <c r="A416" s="30">
        <v>44268</v>
      </c>
      <c r="B416" s="405">
        <v>21901</v>
      </c>
      <c r="C416" s="405" t="s">
        <v>29</v>
      </c>
      <c r="D416" s="56" t="s">
        <v>13</v>
      </c>
      <c r="F416" s="1">
        <v>83.4</v>
      </c>
      <c r="G416" s="1">
        <f t="shared" si="7"/>
        <v>70.900000000000006</v>
      </c>
    </row>
    <row r="417" spans="1:7">
      <c r="A417" s="30">
        <v>44268</v>
      </c>
      <c r="B417" s="405">
        <v>21901</v>
      </c>
      <c r="C417" s="405" t="s">
        <v>29</v>
      </c>
      <c r="D417" s="56" t="s">
        <v>14</v>
      </c>
      <c r="F417" s="1">
        <v>5.9</v>
      </c>
      <c r="G417" s="1">
        <f t="shared" si="7"/>
        <v>65</v>
      </c>
    </row>
    <row r="418" spans="1:7">
      <c r="A418" s="30">
        <v>44462</v>
      </c>
      <c r="B418" s="405">
        <v>23490</v>
      </c>
      <c r="C418" s="405" t="s">
        <v>29</v>
      </c>
      <c r="D418" t="s">
        <v>15</v>
      </c>
      <c r="F418" s="1">
        <v>60</v>
      </c>
      <c r="G418" s="1">
        <f t="shared" si="7"/>
        <v>5</v>
      </c>
    </row>
    <row r="419" spans="1:7">
      <c r="A419" s="30">
        <v>44462</v>
      </c>
      <c r="B419" s="405">
        <v>23490</v>
      </c>
      <c r="C419" s="405" t="s">
        <v>29</v>
      </c>
      <c r="D419" t="s">
        <v>31</v>
      </c>
      <c r="F419" s="1">
        <v>5</v>
      </c>
      <c r="G419" s="1">
        <f t="shared" si="7"/>
        <v>0</v>
      </c>
    </row>
    <row r="420" spans="1:7">
      <c r="A420" s="32">
        <v>44227</v>
      </c>
      <c r="B420" s="404" t="s">
        <v>11</v>
      </c>
      <c r="C420" s="404" t="s">
        <v>12</v>
      </c>
      <c r="D420" s="56" t="s">
        <v>13</v>
      </c>
      <c r="E420" s="1">
        <v>28.9</v>
      </c>
      <c r="G420" s="1">
        <f t="shared" si="7"/>
        <v>28.9</v>
      </c>
    </row>
    <row r="421" spans="1:7">
      <c r="B421" s="405"/>
      <c r="C421" s="405"/>
      <c r="D421" s="56" t="s">
        <v>14</v>
      </c>
      <c r="E421" s="1">
        <v>6.3</v>
      </c>
      <c r="G421" s="1">
        <f t="shared" si="7"/>
        <v>35.199999999999996</v>
      </c>
    </row>
    <row r="422" spans="1:7">
      <c r="B422" s="405"/>
      <c r="C422" s="405"/>
      <c r="D422" s="56" t="s">
        <v>15</v>
      </c>
      <c r="E422" s="1">
        <v>60</v>
      </c>
      <c r="G422" s="1">
        <f t="shared" si="7"/>
        <v>95.199999999999989</v>
      </c>
    </row>
    <row r="423" spans="1:7">
      <c r="B423" s="405"/>
      <c r="C423" s="405"/>
      <c r="D423" s="56" t="s">
        <v>31</v>
      </c>
      <c r="E423" s="1">
        <v>5</v>
      </c>
      <c r="G423" s="1">
        <f t="shared" si="7"/>
        <v>100.19999999999999</v>
      </c>
    </row>
    <row r="424" spans="1:7">
      <c r="A424" s="30">
        <v>44268</v>
      </c>
      <c r="B424" s="405">
        <v>21901</v>
      </c>
      <c r="C424" s="405" t="s">
        <v>12</v>
      </c>
      <c r="D424" s="56" t="s">
        <v>13</v>
      </c>
      <c r="F424" s="1">
        <v>28.9</v>
      </c>
      <c r="G424" s="1">
        <f t="shared" si="7"/>
        <v>71.299999999999983</v>
      </c>
    </row>
    <row r="425" spans="1:7">
      <c r="A425" s="30">
        <v>44268</v>
      </c>
      <c r="B425" s="405">
        <v>21901</v>
      </c>
      <c r="C425" s="405" t="s">
        <v>12</v>
      </c>
      <c r="D425" s="56" t="s">
        <v>14</v>
      </c>
      <c r="F425" s="1">
        <v>6.3</v>
      </c>
      <c r="G425" s="1">
        <f t="shared" si="7"/>
        <v>64.999999999999986</v>
      </c>
    </row>
    <row r="426" spans="1:7">
      <c r="A426" s="30">
        <v>44462</v>
      </c>
      <c r="B426" s="405">
        <v>23491</v>
      </c>
      <c r="C426" s="405" t="s">
        <v>12</v>
      </c>
      <c r="D426" s="56" t="s">
        <v>15</v>
      </c>
      <c r="F426" s="1">
        <v>60</v>
      </c>
      <c r="G426" s="1">
        <f t="shared" si="7"/>
        <v>4.9999999999999858</v>
      </c>
    </row>
    <row r="427" spans="1:7">
      <c r="A427" s="30">
        <v>44462</v>
      </c>
      <c r="B427" s="405">
        <v>23491</v>
      </c>
      <c r="C427" s="405" t="s">
        <v>12</v>
      </c>
      <c r="D427" s="56" t="s">
        <v>31</v>
      </c>
      <c r="F427" s="1">
        <v>5</v>
      </c>
      <c r="G427" s="1">
        <f t="shared" si="7"/>
        <v>-1.4210854715202004E-14</v>
      </c>
    </row>
    <row r="428" spans="1:7">
      <c r="A428" s="32">
        <v>44255</v>
      </c>
      <c r="B428" s="404" t="s">
        <v>11</v>
      </c>
      <c r="C428" s="404" t="s">
        <v>19</v>
      </c>
      <c r="D428" s="56" t="s">
        <v>13</v>
      </c>
      <c r="E428" s="1">
        <v>26.1</v>
      </c>
      <c r="G428" s="1">
        <f t="shared" si="7"/>
        <v>26.099999999999987</v>
      </c>
    </row>
    <row r="429" spans="1:7">
      <c r="B429" s="405"/>
      <c r="C429" s="405"/>
      <c r="D429" s="56" t="s">
        <v>14</v>
      </c>
      <c r="E429" s="1">
        <v>5.7</v>
      </c>
      <c r="G429" s="1">
        <f t="shared" si="7"/>
        <v>31.799999999999986</v>
      </c>
    </row>
    <row r="430" spans="1:7">
      <c r="B430" s="405"/>
      <c r="C430" s="405"/>
      <c r="D430" s="56" t="s">
        <v>15</v>
      </c>
      <c r="E430" s="1">
        <v>56</v>
      </c>
      <c r="G430" s="1">
        <f t="shared" si="7"/>
        <v>87.799999999999983</v>
      </c>
    </row>
    <row r="431" spans="1:7">
      <c r="B431" s="405"/>
      <c r="C431" s="405"/>
      <c r="D431" s="56" t="s">
        <v>31</v>
      </c>
      <c r="E431" s="1">
        <v>5</v>
      </c>
      <c r="G431" s="1">
        <f t="shared" si="7"/>
        <v>92.799999999999983</v>
      </c>
    </row>
    <row r="432" spans="1:7">
      <c r="A432" s="30">
        <v>44328</v>
      </c>
      <c r="B432" s="405">
        <v>22423</v>
      </c>
      <c r="C432" s="405" t="s">
        <v>19</v>
      </c>
      <c r="D432" s="56" t="s">
        <v>13</v>
      </c>
      <c r="F432" s="1">
        <v>26.1</v>
      </c>
      <c r="G432" s="1">
        <f t="shared" si="7"/>
        <v>66.699999999999989</v>
      </c>
    </row>
    <row r="433" spans="1:7">
      <c r="A433" s="30">
        <v>44328</v>
      </c>
      <c r="B433" s="405">
        <v>22423</v>
      </c>
      <c r="C433" s="405" t="s">
        <v>19</v>
      </c>
      <c r="D433" s="56" t="s">
        <v>14</v>
      </c>
      <c r="F433" s="1">
        <v>5.7</v>
      </c>
      <c r="G433" s="1">
        <f t="shared" si="7"/>
        <v>60.999999999999986</v>
      </c>
    </row>
    <row r="434" spans="1:7">
      <c r="A434" s="30">
        <v>44462</v>
      </c>
      <c r="B434" s="405">
        <v>23491</v>
      </c>
      <c r="C434" s="405" t="s">
        <v>19</v>
      </c>
      <c r="D434" s="56" t="s">
        <v>15</v>
      </c>
      <c r="F434" s="1">
        <v>56</v>
      </c>
      <c r="G434" s="1">
        <f t="shared" si="7"/>
        <v>4.9999999999999858</v>
      </c>
    </row>
    <row r="435" spans="1:7">
      <c r="A435" s="30">
        <v>44462</v>
      </c>
      <c r="B435" s="405">
        <v>23491</v>
      </c>
      <c r="C435" s="405" t="s">
        <v>19</v>
      </c>
      <c r="D435" s="56" t="s">
        <v>31</v>
      </c>
      <c r="F435" s="1">
        <v>5</v>
      </c>
      <c r="G435" s="1">
        <f t="shared" si="7"/>
        <v>-1.4210854715202004E-14</v>
      </c>
    </row>
    <row r="436" spans="1:7">
      <c r="A436" s="32">
        <v>44286</v>
      </c>
      <c r="B436" s="404" t="s">
        <v>11</v>
      </c>
      <c r="C436" s="404" t="s">
        <v>20</v>
      </c>
      <c r="D436" s="56" t="s">
        <v>13</v>
      </c>
      <c r="E436" s="1">
        <v>28.7</v>
      </c>
      <c r="G436" s="1">
        <f t="shared" si="7"/>
        <v>28.699999999999985</v>
      </c>
    </row>
    <row r="437" spans="1:7">
      <c r="B437" s="405"/>
      <c r="C437" s="405"/>
      <c r="D437" s="56" t="s">
        <v>14</v>
      </c>
      <c r="E437" s="1">
        <v>3.8</v>
      </c>
      <c r="G437" s="1">
        <f t="shared" si="7"/>
        <v>32.499999999999986</v>
      </c>
    </row>
    <row r="438" spans="1:7">
      <c r="B438" s="405"/>
      <c r="C438" s="405"/>
      <c r="D438" s="56" t="s">
        <v>15</v>
      </c>
      <c r="E438" s="1">
        <v>60</v>
      </c>
      <c r="G438" s="1">
        <f t="shared" si="7"/>
        <v>92.499999999999986</v>
      </c>
    </row>
    <row r="439" spans="1:7">
      <c r="B439" s="405"/>
      <c r="C439" s="405"/>
      <c r="D439" s="56" t="s">
        <v>31</v>
      </c>
      <c r="E439" s="1">
        <v>5</v>
      </c>
      <c r="G439" s="1">
        <f t="shared" si="7"/>
        <v>97.499999999999986</v>
      </c>
    </row>
    <row r="440" spans="1:7">
      <c r="B440" s="405"/>
      <c r="C440" s="405"/>
      <c r="D440" s="56" t="s">
        <v>40</v>
      </c>
      <c r="E440" s="1">
        <v>10</v>
      </c>
      <c r="G440" s="1">
        <f t="shared" ref="G440:G517" si="8">+G439+E440-F440</f>
        <v>107.49999999999999</v>
      </c>
    </row>
    <row r="441" spans="1:7">
      <c r="A441" s="30">
        <v>44277</v>
      </c>
      <c r="B441" s="405">
        <v>21991</v>
      </c>
      <c r="C441" s="405" t="s">
        <v>20</v>
      </c>
      <c r="D441" s="56" t="s">
        <v>40</v>
      </c>
      <c r="F441" s="1">
        <v>10</v>
      </c>
      <c r="G441" s="1">
        <f t="shared" si="8"/>
        <v>97.499999999999986</v>
      </c>
    </row>
    <row r="442" spans="1:7">
      <c r="A442" s="30">
        <v>44328</v>
      </c>
      <c r="B442" s="405">
        <v>22423</v>
      </c>
      <c r="C442" s="405" t="s">
        <v>20</v>
      </c>
      <c r="D442" s="56" t="s">
        <v>13</v>
      </c>
      <c r="F442" s="1">
        <v>28.7</v>
      </c>
      <c r="G442" s="1">
        <f t="shared" si="8"/>
        <v>68.799999999999983</v>
      </c>
    </row>
    <row r="443" spans="1:7">
      <c r="A443" s="30">
        <v>44328</v>
      </c>
      <c r="B443" s="405">
        <v>22423</v>
      </c>
      <c r="C443" s="405" t="s">
        <v>20</v>
      </c>
      <c r="D443" s="56" t="s">
        <v>14</v>
      </c>
      <c r="F443" s="1">
        <v>3.8</v>
      </c>
      <c r="G443" s="1">
        <f t="shared" si="8"/>
        <v>64.999999999999986</v>
      </c>
    </row>
    <row r="444" spans="1:7">
      <c r="A444" s="30">
        <v>44462</v>
      </c>
      <c r="B444" s="405">
        <v>23491</v>
      </c>
      <c r="C444" s="405" t="s">
        <v>20</v>
      </c>
      <c r="D444" s="56" t="s">
        <v>15</v>
      </c>
      <c r="F444" s="1">
        <v>60</v>
      </c>
      <c r="G444" s="1">
        <f t="shared" si="8"/>
        <v>4.9999999999999858</v>
      </c>
    </row>
    <row r="445" spans="1:7">
      <c r="A445" s="30">
        <v>44462</v>
      </c>
      <c r="B445" s="405">
        <v>23491</v>
      </c>
      <c r="C445" s="405" t="s">
        <v>20</v>
      </c>
      <c r="D445" s="56" t="s">
        <v>31</v>
      </c>
      <c r="F445" s="1">
        <v>5</v>
      </c>
      <c r="G445" s="1">
        <f t="shared" si="8"/>
        <v>-1.4210854715202004E-14</v>
      </c>
    </row>
    <row r="446" spans="1:7">
      <c r="A446" s="32">
        <v>44316</v>
      </c>
      <c r="B446" s="404" t="s">
        <v>11</v>
      </c>
      <c r="C446" s="404" t="s">
        <v>21</v>
      </c>
      <c r="D446" s="56" t="s">
        <v>13</v>
      </c>
      <c r="E446" s="1">
        <v>27.7</v>
      </c>
      <c r="G446" s="1">
        <f t="shared" si="8"/>
        <v>27.699999999999985</v>
      </c>
    </row>
    <row r="447" spans="1:7">
      <c r="B447" s="405"/>
      <c r="C447" s="405"/>
      <c r="D447" s="56" t="s">
        <v>14</v>
      </c>
      <c r="E447" s="1">
        <v>4.8</v>
      </c>
      <c r="G447" s="1">
        <f t="shared" si="8"/>
        <v>32.499999999999986</v>
      </c>
    </row>
    <row r="448" spans="1:7">
      <c r="B448" s="405"/>
      <c r="C448" s="405"/>
      <c r="D448" s="56" t="s">
        <v>15</v>
      </c>
      <c r="E448" s="1">
        <v>60</v>
      </c>
      <c r="G448" s="1">
        <f t="shared" si="8"/>
        <v>92.499999999999986</v>
      </c>
    </row>
    <row r="449" spans="1:7">
      <c r="B449" s="405"/>
      <c r="C449" s="405"/>
      <c r="D449" s="56" t="s">
        <v>31</v>
      </c>
      <c r="E449" s="23">
        <v>5</v>
      </c>
      <c r="G449" s="1">
        <f t="shared" si="8"/>
        <v>97.499999999999986</v>
      </c>
    </row>
    <row r="450" spans="1:7">
      <c r="A450" s="30">
        <v>44420</v>
      </c>
      <c r="B450" s="405">
        <v>23203</v>
      </c>
      <c r="C450" s="405" t="s">
        <v>21</v>
      </c>
      <c r="D450" s="56" t="s">
        <v>13</v>
      </c>
      <c r="E450" s="23"/>
      <c r="F450" s="1">
        <v>27.7</v>
      </c>
      <c r="G450" s="1">
        <f t="shared" si="8"/>
        <v>69.799999999999983</v>
      </c>
    </row>
    <row r="451" spans="1:7">
      <c r="A451" s="30">
        <v>44420</v>
      </c>
      <c r="B451" s="405">
        <v>23203</v>
      </c>
      <c r="C451" s="405" t="s">
        <v>21</v>
      </c>
      <c r="D451" s="56" t="s">
        <v>14</v>
      </c>
      <c r="E451" s="23"/>
      <c r="F451" s="1">
        <v>4.8</v>
      </c>
      <c r="G451" s="1">
        <f t="shared" si="8"/>
        <v>64.999999999999986</v>
      </c>
    </row>
    <row r="452" spans="1:7">
      <c r="A452" s="30">
        <v>44462</v>
      </c>
      <c r="B452" s="405">
        <v>23491</v>
      </c>
      <c r="C452" s="405" t="s">
        <v>21</v>
      </c>
      <c r="D452" s="56" t="s">
        <v>15</v>
      </c>
      <c r="F452" s="1">
        <v>60</v>
      </c>
      <c r="G452" s="1">
        <f t="shared" si="8"/>
        <v>4.9999999999999858</v>
      </c>
    </row>
    <row r="453" spans="1:7">
      <c r="A453" s="30">
        <v>44462</v>
      </c>
      <c r="B453" s="405">
        <v>23491</v>
      </c>
      <c r="C453" s="405" t="s">
        <v>21</v>
      </c>
      <c r="D453" s="56" t="s">
        <v>31</v>
      </c>
      <c r="F453" s="1">
        <v>5</v>
      </c>
      <c r="G453" s="1">
        <f t="shared" si="8"/>
        <v>-1.4210854715202004E-14</v>
      </c>
    </row>
    <row r="454" spans="1:7">
      <c r="A454" s="32">
        <v>44347</v>
      </c>
      <c r="B454" s="404" t="s">
        <v>11</v>
      </c>
      <c r="C454" s="404" t="s">
        <v>22</v>
      </c>
      <c r="D454" s="56" t="s">
        <v>13</v>
      </c>
      <c r="E454" s="1">
        <v>22.5</v>
      </c>
      <c r="G454" s="1">
        <f t="shared" si="8"/>
        <v>22.499999999999986</v>
      </c>
    </row>
    <row r="455" spans="1:7">
      <c r="B455" s="405"/>
      <c r="C455" s="405"/>
      <c r="D455" s="56" t="s">
        <v>14</v>
      </c>
      <c r="E455" s="1">
        <v>3.5</v>
      </c>
      <c r="G455" s="1">
        <f t="shared" si="8"/>
        <v>25.999999999999986</v>
      </c>
    </row>
    <row r="456" spans="1:7">
      <c r="B456" s="405"/>
      <c r="C456" s="405"/>
      <c r="D456" s="56" t="s">
        <v>15</v>
      </c>
      <c r="E456" s="1">
        <v>60</v>
      </c>
      <c r="G456" s="1">
        <f t="shared" si="8"/>
        <v>85.999999999999986</v>
      </c>
    </row>
    <row r="457" spans="1:7">
      <c r="B457" s="405"/>
      <c r="C457" s="405"/>
      <c r="D457" s="56" t="s">
        <v>31</v>
      </c>
      <c r="E457" s="1">
        <v>5</v>
      </c>
      <c r="G457" s="1">
        <f t="shared" si="8"/>
        <v>90.999999999999986</v>
      </c>
    </row>
    <row r="458" spans="1:7">
      <c r="B458" s="405"/>
      <c r="C458" s="405"/>
      <c r="D458" s="56" t="s">
        <v>201</v>
      </c>
      <c r="E458" s="1">
        <v>8.5</v>
      </c>
      <c r="G458" s="1">
        <f t="shared" si="8"/>
        <v>99.499999999999986</v>
      </c>
    </row>
    <row r="459" spans="1:7">
      <c r="A459" s="30">
        <v>44420</v>
      </c>
      <c r="B459" s="405">
        <v>23203</v>
      </c>
      <c r="C459" s="405" t="s">
        <v>22</v>
      </c>
      <c r="D459" s="56" t="s">
        <v>13</v>
      </c>
      <c r="F459" s="1">
        <v>22.5</v>
      </c>
      <c r="G459" s="1">
        <f t="shared" si="8"/>
        <v>76.999999999999986</v>
      </c>
    </row>
    <row r="460" spans="1:7">
      <c r="A460" s="30">
        <v>44420</v>
      </c>
      <c r="B460" s="405">
        <v>23203</v>
      </c>
      <c r="C460" s="405" t="s">
        <v>22</v>
      </c>
      <c r="D460" s="56" t="s">
        <v>14</v>
      </c>
      <c r="F460" s="1">
        <v>3.5</v>
      </c>
      <c r="G460" s="1">
        <f t="shared" si="8"/>
        <v>73.499999999999986</v>
      </c>
    </row>
    <row r="461" spans="1:7">
      <c r="A461" s="30">
        <v>44462</v>
      </c>
      <c r="B461" s="405">
        <v>23492</v>
      </c>
      <c r="C461" s="405" t="s">
        <v>22</v>
      </c>
      <c r="D461" t="s">
        <v>15</v>
      </c>
      <c r="F461" s="1">
        <v>60</v>
      </c>
      <c r="G461" s="1">
        <f t="shared" si="8"/>
        <v>13.499999999999986</v>
      </c>
    </row>
    <row r="462" spans="1:7">
      <c r="A462" s="30">
        <v>44462</v>
      </c>
      <c r="B462" s="405">
        <v>23492</v>
      </c>
      <c r="C462" s="405" t="s">
        <v>22</v>
      </c>
      <c r="D462" t="s">
        <v>16</v>
      </c>
      <c r="F462" s="1">
        <v>5</v>
      </c>
      <c r="G462" s="1">
        <f t="shared" si="8"/>
        <v>8.4999999999999858</v>
      </c>
    </row>
    <row r="463" spans="1:7">
      <c r="A463" s="30">
        <v>44512</v>
      </c>
      <c r="B463" s="405">
        <v>23769</v>
      </c>
      <c r="C463" s="405" t="s">
        <v>22</v>
      </c>
      <c r="D463" s="56" t="s">
        <v>201</v>
      </c>
      <c r="F463" s="1">
        <v>8.5</v>
      </c>
      <c r="G463" s="88">
        <f t="shared" si="8"/>
        <v>-1.4210854715202004E-14</v>
      </c>
    </row>
    <row r="464" spans="1:7">
      <c r="A464" s="32">
        <v>44377</v>
      </c>
      <c r="B464" s="404" t="s">
        <v>11</v>
      </c>
      <c r="C464" s="404" t="s">
        <v>23</v>
      </c>
      <c r="D464" s="56" t="s">
        <v>13</v>
      </c>
      <c r="E464" s="1">
        <v>24.6</v>
      </c>
      <c r="G464" s="1">
        <f t="shared" si="8"/>
        <v>24.599999999999987</v>
      </c>
    </row>
    <row r="465" spans="1:7">
      <c r="B465" s="405"/>
      <c r="C465" s="405"/>
      <c r="D465" s="56" t="s">
        <v>14</v>
      </c>
      <c r="E465" s="73">
        <v>5.4</v>
      </c>
      <c r="G465" s="1">
        <f t="shared" si="8"/>
        <v>29.999999999999986</v>
      </c>
    </row>
    <row r="466" spans="1:7">
      <c r="B466" s="405"/>
      <c r="C466" s="405"/>
      <c r="D466" s="56" t="s">
        <v>15</v>
      </c>
      <c r="E466" s="1">
        <v>60</v>
      </c>
      <c r="G466" s="1">
        <f t="shared" si="8"/>
        <v>89.999999999999986</v>
      </c>
    </row>
    <row r="467" spans="1:7">
      <c r="B467" s="405"/>
      <c r="C467" s="405"/>
      <c r="D467" s="56" t="s">
        <v>31</v>
      </c>
      <c r="E467" s="1">
        <v>5</v>
      </c>
      <c r="G467" s="1">
        <f t="shared" si="8"/>
        <v>94.999999999999986</v>
      </c>
    </row>
    <row r="468" spans="1:7">
      <c r="A468" s="416">
        <v>44448</v>
      </c>
      <c r="B468" s="405">
        <v>23413</v>
      </c>
      <c r="C468" s="405" t="s">
        <v>23</v>
      </c>
      <c r="D468" s="56" t="s">
        <v>13</v>
      </c>
      <c r="F468" s="1">
        <v>24.6</v>
      </c>
      <c r="G468" s="1">
        <f t="shared" si="8"/>
        <v>70.399999999999977</v>
      </c>
    </row>
    <row r="469" spans="1:7">
      <c r="A469" s="416">
        <v>44448</v>
      </c>
      <c r="B469" s="405">
        <v>23413</v>
      </c>
      <c r="C469" s="405" t="s">
        <v>23</v>
      </c>
      <c r="D469" s="56" t="s">
        <v>14</v>
      </c>
      <c r="F469" s="73">
        <v>5.4</v>
      </c>
      <c r="G469" s="1">
        <f t="shared" si="8"/>
        <v>64.999999999999972</v>
      </c>
    </row>
    <row r="470" spans="1:7">
      <c r="A470" s="30">
        <v>44462</v>
      </c>
      <c r="B470" s="405">
        <v>23492</v>
      </c>
      <c r="C470" s="405" t="s">
        <v>23</v>
      </c>
      <c r="D470" t="s">
        <v>15</v>
      </c>
      <c r="F470" s="1">
        <v>60</v>
      </c>
      <c r="G470" s="1">
        <f t="shared" si="8"/>
        <v>4.9999999999999716</v>
      </c>
    </row>
    <row r="471" spans="1:7">
      <c r="A471" s="30">
        <v>44462</v>
      </c>
      <c r="B471" s="405">
        <v>23492</v>
      </c>
      <c r="C471" s="405" t="s">
        <v>23</v>
      </c>
      <c r="D471" t="s">
        <v>16</v>
      </c>
      <c r="F471" s="1">
        <v>5</v>
      </c>
      <c r="G471" s="1">
        <f t="shared" si="8"/>
        <v>-2.8421709430404007E-14</v>
      </c>
    </row>
    <row r="472" spans="1:7">
      <c r="A472" s="68">
        <v>44408</v>
      </c>
      <c r="B472" s="404" t="s">
        <v>11</v>
      </c>
      <c r="C472" s="404" t="s">
        <v>24</v>
      </c>
      <c r="D472" t="s">
        <v>13</v>
      </c>
      <c r="E472" s="1">
        <v>10.5</v>
      </c>
      <c r="G472" s="1">
        <f t="shared" si="8"/>
        <v>10.499999999999972</v>
      </c>
    </row>
    <row r="473" spans="1:7">
      <c r="A473" s="46"/>
      <c r="B473" s="405"/>
      <c r="C473" s="405"/>
      <c r="D473" t="s">
        <v>14</v>
      </c>
      <c r="E473" s="1">
        <v>2.8</v>
      </c>
      <c r="G473" s="1">
        <f t="shared" si="8"/>
        <v>13.299999999999972</v>
      </c>
    </row>
    <row r="474" spans="1:7">
      <c r="A474" s="46"/>
      <c r="B474" s="405"/>
      <c r="C474" s="405"/>
      <c r="D474" t="s">
        <v>15</v>
      </c>
      <c r="E474" s="1">
        <v>60</v>
      </c>
      <c r="G474" s="1">
        <f t="shared" si="8"/>
        <v>73.299999999999969</v>
      </c>
    </row>
    <row r="475" spans="1:7">
      <c r="A475" s="46"/>
      <c r="B475" s="405"/>
      <c r="C475" s="405"/>
      <c r="D475" t="s">
        <v>16</v>
      </c>
      <c r="E475" s="1">
        <v>5</v>
      </c>
      <c r="G475" s="1">
        <f t="shared" si="8"/>
        <v>78.299999999999969</v>
      </c>
    </row>
    <row r="476" spans="1:7">
      <c r="A476" s="30">
        <v>44462</v>
      </c>
      <c r="B476" s="405">
        <v>23492</v>
      </c>
      <c r="C476" s="405" t="s">
        <v>24</v>
      </c>
      <c r="D476" t="s">
        <v>15</v>
      </c>
      <c r="F476" s="1">
        <v>60</v>
      </c>
      <c r="G476" s="1">
        <f t="shared" si="8"/>
        <v>18.299999999999969</v>
      </c>
    </row>
    <row r="477" spans="1:7">
      <c r="A477" s="30">
        <v>44462</v>
      </c>
      <c r="B477" s="405">
        <v>23492</v>
      </c>
      <c r="C477" s="405" t="s">
        <v>24</v>
      </c>
      <c r="D477" t="s">
        <v>16</v>
      </c>
      <c r="F477" s="1">
        <v>5</v>
      </c>
      <c r="G477" s="1">
        <f t="shared" si="8"/>
        <v>13.299999999999969</v>
      </c>
    </row>
    <row r="478" spans="1:7">
      <c r="A478" s="30">
        <v>44467</v>
      </c>
      <c r="B478" s="405">
        <v>23513</v>
      </c>
      <c r="C478" s="405" t="s">
        <v>24</v>
      </c>
      <c r="D478" t="s">
        <v>13</v>
      </c>
      <c r="F478" s="1">
        <v>10.5</v>
      </c>
      <c r="G478" s="1">
        <f t="shared" si="8"/>
        <v>2.7999999999999687</v>
      </c>
    </row>
    <row r="479" spans="1:7">
      <c r="A479" s="30">
        <v>44467</v>
      </c>
      <c r="B479" s="405">
        <v>23513</v>
      </c>
      <c r="C479" s="405" t="s">
        <v>24</v>
      </c>
      <c r="D479" t="s">
        <v>14</v>
      </c>
      <c r="F479" s="1">
        <v>2.8</v>
      </c>
      <c r="G479" s="1">
        <f t="shared" si="8"/>
        <v>-3.1086244689504383E-14</v>
      </c>
    </row>
    <row r="480" spans="1:7" ht="14.25" customHeight="1">
      <c r="A480" s="32">
        <v>44439</v>
      </c>
      <c r="B480" s="404" t="s">
        <v>11</v>
      </c>
      <c r="C480" s="404" t="s">
        <v>25</v>
      </c>
      <c r="D480" t="s">
        <v>13</v>
      </c>
      <c r="E480" s="1">
        <v>20.399999999999999</v>
      </c>
      <c r="G480" s="1">
        <f t="shared" si="8"/>
        <v>20.399999999999967</v>
      </c>
    </row>
    <row r="481" spans="1:13">
      <c r="B481" s="405"/>
      <c r="C481" s="405"/>
      <c r="D481" t="s">
        <v>14</v>
      </c>
      <c r="E481" s="1">
        <v>3.1</v>
      </c>
      <c r="G481" s="1">
        <f t="shared" si="8"/>
        <v>23.499999999999968</v>
      </c>
    </row>
    <row r="482" spans="1:13">
      <c r="B482" s="405"/>
      <c r="C482" s="405"/>
      <c r="D482" t="s">
        <v>15</v>
      </c>
      <c r="E482" s="1">
        <v>60</v>
      </c>
      <c r="G482" s="1">
        <f t="shared" si="8"/>
        <v>83.499999999999972</v>
      </c>
    </row>
    <row r="483" spans="1:13">
      <c r="B483" s="405"/>
      <c r="C483" s="405"/>
      <c r="D483" t="s">
        <v>16</v>
      </c>
      <c r="E483" s="1">
        <v>5</v>
      </c>
      <c r="G483" s="1">
        <f t="shared" si="8"/>
        <v>88.499999999999972</v>
      </c>
    </row>
    <row r="484" spans="1:13">
      <c r="A484" s="30">
        <v>44462</v>
      </c>
      <c r="B484" s="405">
        <v>23492</v>
      </c>
      <c r="C484" s="405" t="s">
        <v>25</v>
      </c>
      <c r="D484" t="s">
        <v>15</v>
      </c>
      <c r="F484" s="1">
        <v>60</v>
      </c>
      <c r="G484" s="1">
        <f t="shared" si="8"/>
        <v>28.499999999999972</v>
      </c>
    </row>
    <row r="485" spans="1:13">
      <c r="A485" s="30">
        <v>44462</v>
      </c>
      <c r="B485" s="405">
        <v>23492</v>
      </c>
      <c r="C485" s="405" t="s">
        <v>25</v>
      </c>
      <c r="D485" t="s">
        <v>16</v>
      </c>
      <c r="F485" s="1">
        <v>5</v>
      </c>
      <c r="G485" s="1">
        <f t="shared" si="8"/>
        <v>23.499999999999972</v>
      </c>
    </row>
    <row r="486" spans="1:13">
      <c r="A486" s="30">
        <v>44467</v>
      </c>
      <c r="B486" s="405">
        <v>23513</v>
      </c>
      <c r="C486" s="405" t="s">
        <v>25</v>
      </c>
      <c r="D486" t="s">
        <v>13</v>
      </c>
      <c r="F486" s="1">
        <v>20.399999999999999</v>
      </c>
      <c r="G486" s="1">
        <f t="shared" si="8"/>
        <v>3.099999999999973</v>
      </c>
    </row>
    <row r="487" spans="1:13">
      <c r="A487" s="30">
        <v>44467</v>
      </c>
      <c r="B487" s="405">
        <v>23513</v>
      </c>
      <c r="C487" s="405" t="s">
        <v>25</v>
      </c>
      <c r="D487" t="s">
        <v>14</v>
      </c>
      <c r="F487" s="1">
        <v>3.1</v>
      </c>
      <c r="G487" s="1">
        <f t="shared" si="8"/>
        <v>-2.708944180085382E-14</v>
      </c>
    </row>
    <row r="488" spans="1:13">
      <c r="A488" s="32">
        <v>44469</v>
      </c>
      <c r="B488" s="404" t="s">
        <v>11</v>
      </c>
      <c r="C488" s="404" t="s">
        <v>41</v>
      </c>
      <c r="D488" t="s">
        <v>13</v>
      </c>
      <c r="E488" s="1">
        <v>21.1</v>
      </c>
      <c r="G488" s="1">
        <f t="shared" si="8"/>
        <v>21.099999999999973</v>
      </c>
    </row>
    <row r="489" spans="1:13">
      <c r="B489" s="405"/>
      <c r="C489" s="405"/>
      <c r="D489" t="s">
        <v>14</v>
      </c>
      <c r="E489" s="1">
        <v>4.7</v>
      </c>
      <c r="G489" s="1">
        <f t="shared" si="8"/>
        <v>25.799999999999972</v>
      </c>
    </row>
    <row r="490" spans="1:13">
      <c r="B490" s="405"/>
      <c r="C490" s="405"/>
      <c r="D490" t="s">
        <v>15</v>
      </c>
      <c r="E490" s="1">
        <v>60</v>
      </c>
      <c r="G490" s="1">
        <f t="shared" si="8"/>
        <v>85.799999999999969</v>
      </c>
      <c r="K490" s="81">
        <v>44044</v>
      </c>
      <c r="L490" t="s">
        <v>37</v>
      </c>
      <c r="M490" s="1">
        <v>15</v>
      </c>
    </row>
    <row r="491" spans="1:13">
      <c r="B491" s="405"/>
      <c r="C491" s="405"/>
      <c r="D491" t="s">
        <v>16</v>
      </c>
      <c r="E491" s="1">
        <v>5</v>
      </c>
      <c r="G491" s="1">
        <f t="shared" si="8"/>
        <v>90.799999999999969</v>
      </c>
      <c r="K491" s="81">
        <v>44075</v>
      </c>
      <c r="L491" t="s">
        <v>37</v>
      </c>
      <c r="M491" s="1">
        <v>8.5</v>
      </c>
    </row>
    <row r="492" spans="1:13">
      <c r="A492" s="30">
        <v>44512</v>
      </c>
      <c r="B492" s="405">
        <v>23769</v>
      </c>
      <c r="C492" s="405" t="s">
        <v>41</v>
      </c>
      <c r="D492" t="s">
        <v>15</v>
      </c>
      <c r="F492" s="1">
        <v>60</v>
      </c>
      <c r="G492" s="1">
        <f t="shared" si="8"/>
        <v>30.799999999999969</v>
      </c>
      <c r="K492" s="81"/>
      <c r="M492" s="1"/>
    </row>
    <row r="493" spans="1:13">
      <c r="A493" s="30">
        <v>44512</v>
      </c>
      <c r="B493" s="405">
        <v>23769</v>
      </c>
      <c r="C493" s="405" t="s">
        <v>41</v>
      </c>
      <c r="D493" t="s">
        <v>16</v>
      </c>
      <c r="F493" s="1">
        <v>5</v>
      </c>
      <c r="G493" s="1">
        <f t="shared" si="8"/>
        <v>25.799999999999969</v>
      </c>
      <c r="K493" s="81"/>
      <c r="M493" s="1"/>
    </row>
    <row r="494" spans="1:13">
      <c r="A494" s="30">
        <v>44515</v>
      </c>
      <c r="B494" s="405">
        <v>23847</v>
      </c>
      <c r="C494" s="405" t="s">
        <v>41</v>
      </c>
      <c r="D494" t="s">
        <v>13</v>
      </c>
      <c r="F494" s="1">
        <v>21.1</v>
      </c>
      <c r="G494" s="1">
        <f t="shared" si="8"/>
        <v>4.6999999999999673</v>
      </c>
      <c r="K494" s="81"/>
      <c r="M494" s="1"/>
    </row>
    <row r="495" spans="1:13">
      <c r="A495" s="30">
        <v>44515</v>
      </c>
      <c r="B495" s="405">
        <v>23847</v>
      </c>
      <c r="C495" s="405" t="s">
        <v>41</v>
      </c>
      <c r="D495" t="s">
        <v>14</v>
      </c>
      <c r="F495" s="1">
        <v>4.7</v>
      </c>
      <c r="G495" s="1">
        <f t="shared" si="8"/>
        <v>-3.2862601528904634E-14</v>
      </c>
      <c r="K495" s="81"/>
      <c r="M495" s="1"/>
    </row>
    <row r="496" spans="1:13">
      <c r="A496" s="68">
        <v>44500</v>
      </c>
      <c r="B496" s="404" t="s">
        <v>11</v>
      </c>
      <c r="C496" s="404" t="s">
        <v>27</v>
      </c>
      <c r="D496" t="s">
        <v>13</v>
      </c>
      <c r="E496" s="1">
        <v>21.8</v>
      </c>
      <c r="G496" s="1">
        <f t="shared" si="8"/>
        <v>21.799999999999969</v>
      </c>
      <c r="K496" s="81"/>
      <c r="L496" s="56"/>
      <c r="M496" s="1"/>
    </row>
    <row r="497" spans="1:13">
      <c r="A497" s="46"/>
      <c r="B497" s="405"/>
      <c r="C497" s="405"/>
      <c r="D497" t="s">
        <v>14</v>
      </c>
      <c r="E497" s="1">
        <v>2.6</v>
      </c>
      <c r="G497" s="1">
        <f t="shared" si="8"/>
        <v>24.39999999999997</v>
      </c>
      <c r="L497" s="56"/>
      <c r="M497" s="1"/>
    </row>
    <row r="498" spans="1:13">
      <c r="A498" s="46"/>
      <c r="B498" s="405"/>
      <c r="C498" s="405"/>
      <c r="D498" t="s">
        <v>15</v>
      </c>
      <c r="E498" s="1">
        <v>60</v>
      </c>
      <c r="G498" s="1">
        <f t="shared" si="8"/>
        <v>84.399999999999977</v>
      </c>
      <c r="K498" s="81"/>
      <c r="L498" s="56"/>
      <c r="M498" s="1"/>
    </row>
    <row r="499" spans="1:13">
      <c r="A499" s="46"/>
      <c r="B499" s="405"/>
      <c r="C499" s="405"/>
      <c r="D499" t="s">
        <v>16</v>
      </c>
      <c r="E499" s="1">
        <v>5</v>
      </c>
      <c r="G499" s="1">
        <f t="shared" si="8"/>
        <v>89.399999999999977</v>
      </c>
      <c r="K499" s="404"/>
      <c r="M499" s="1"/>
    </row>
    <row r="500" spans="1:13">
      <c r="A500" s="46">
        <v>44558</v>
      </c>
      <c r="B500" s="405">
        <v>24056</v>
      </c>
      <c r="C500" s="405" t="s">
        <v>27</v>
      </c>
      <c r="D500" t="s">
        <v>13</v>
      </c>
      <c r="F500" s="1">
        <v>21.8</v>
      </c>
      <c r="G500" s="1">
        <f t="shared" si="8"/>
        <v>67.59999999999998</v>
      </c>
      <c r="K500" s="404"/>
      <c r="M500" s="1"/>
    </row>
    <row r="501" spans="1:13">
      <c r="A501" s="46">
        <v>44558</v>
      </c>
      <c r="B501" s="405">
        <v>24056</v>
      </c>
      <c r="C501" s="405" t="s">
        <v>27</v>
      </c>
      <c r="D501" t="s">
        <v>14</v>
      </c>
      <c r="F501" s="1">
        <v>2.6</v>
      </c>
      <c r="G501" s="1">
        <f t="shared" si="8"/>
        <v>64.999999999999986</v>
      </c>
      <c r="K501" s="404"/>
      <c r="M501" s="1"/>
    </row>
    <row r="502" spans="1:13">
      <c r="A502" s="46">
        <v>44620</v>
      </c>
      <c r="B502" s="405">
        <v>24405</v>
      </c>
      <c r="C502" s="405" t="s">
        <v>27</v>
      </c>
      <c r="D502" t="s">
        <v>15</v>
      </c>
      <c r="F502" s="1">
        <v>60</v>
      </c>
      <c r="G502" s="1">
        <f t="shared" si="8"/>
        <v>4.9999999999999858</v>
      </c>
      <c r="K502" s="404"/>
      <c r="M502" s="1"/>
    </row>
    <row r="503" spans="1:13">
      <c r="A503" s="46">
        <v>44620</v>
      </c>
      <c r="B503" s="405">
        <v>24405</v>
      </c>
      <c r="C503" s="405" t="s">
        <v>27</v>
      </c>
      <c r="D503" t="s">
        <v>16</v>
      </c>
      <c r="F503" s="1">
        <v>5</v>
      </c>
      <c r="G503" s="1">
        <f t="shared" si="8"/>
        <v>-1.4210854715202004E-14</v>
      </c>
      <c r="K503" s="404"/>
      <c r="M503" s="1"/>
    </row>
    <row r="504" spans="1:13">
      <c r="A504" s="68">
        <v>44530</v>
      </c>
      <c r="B504" s="404" t="s">
        <v>11</v>
      </c>
      <c r="C504" s="404" t="s">
        <v>28</v>
      </c>
      <c r="D504" t="s">
        <v>13</v>
      </c>
      <c r="E504" s="1">
        <v>23.1</v>
      </c>
      <c r="G504" s="1">
        <f t="shared" si="8"/>
        <v>23.099999999999987</v>
      </c>
      <c r="K504" s="405"/>
      <c r="M504" s="1"/>
    </row>
    <row r="505" spans="1:13">
      <c r="A505" s="46"/>
      <c r="B505" s="405"/>
      <c r="C505" s="405"/>
      <c r="D505" t="s">
        <v>14</v>
      </c>
      <c r="E505" s="1">
        <v>4</v>
      </c>
      <c r="G505" s="1">
        <f t="shared" si="8"/>
        <v>27.099999999999987</v>
      </c>
      <c r="K505" s="405"/>
      <c r="M505" s="1"/>
    </row>
    <row r="506" spans="1:13">
      <c r="A506" s="46"/>
      <c r="B506" s="405"/>
      <c r="C506" s="405"/>
      <c r="D506" t="s">
        <v>15</v>
      </c>
      <c r="E506" s="1">
        <v>60</v>
      </c>
      <c r="G506" s="1">
        <f t="shared" si="8"/>
        <v>87.1</v>
      </c>
      <c r="K506" s="405"/>
      <c r="M506" s="1"/>
    </row>
    <row r="507" spans="1:13">
      <c r="A507" s="46"/>
      <c r="B507" s="405"/>
      <c r="C507" s="405"/>
      <c r="D507" t="s">
        <v>16</v>
      </c>
      <c r="E507" s="1">
        <v>5</v>
      </c>
      <c r="G507" s="1">
        <f t="shared" si="8"/>
        <v>92.1</v>
      </c>
    </row>
    <row r="508" spans="1:13">
      <c r="A508" s="46"/>
      <c r="B508" s="405"/>
      <c r="C508" s="405"/>
      <c r="D508" t="s">
        <v>161</v>
      </c>
      <c r="E508" s="1">
        <v>10</v>
      </c>
      <c r="G508" s="1">
        <f t="shared" si="8"/>
        <v>102.1</v>
      </c>
    </row>
    <row r="509" spans="1:13">
      <c r="A509" s="46">
        <v>44618</v>
      </c>
      <c r="B509" s="405">
        <v>24304</v>
      </c>
      <c r="C509" s="405" t="s">
        <v>28</v>
      </c>
      <c r="D509" t="s">
        <v>13</v>
      </c>
      <c r="F509" s="1">
        <v>23.1</v>
      </c>
      <c r="G509" s="1">
        <f t="shared" si="8"/>
        <v>79</v>
      </c>
    </row>
    <row r="510" spans="1:13">
      <c r="A510" s="46">
        <v>44618</v>
      </c>
      <c r="B510" s="405">
        <v>24304</v>
      </c>
      <c r="C510" s="405" t="s">
        <v>28</v>
      </c>
      <c r="D510" t="s">
        <v>14</v>
      </c>
      <c r="F510" s="1">
        <v>4</v>
      </c>
      <c r="G510" s="1">
        <f t="shared" si="8"/>
        <v>75</v>
      </c>
    </row>
    <row r="511" spans="1:13">
      <c r="A511" s="46">
        <v>44620</v>
      </c>
      <c r="B511" s="405">
        <v>24405</v>
      </c>
      <c r="C511" s="405" t="s">
        <v>28</v>
      </c>
      <c r="D511" t="s">
        <v>15</v>
      </c>
      <c r="F511" s="1">
        <v>60</v>
      </c>
      <c r="G511" s="1">
        <f t="shared" si="8"/>
        <v>15</v>
      </c>
    </row>
    <row r="512" spans="1:13">
      <c r="A512" s="46">
        <v>44620</v>
      </c>
      <c r="B512" s="405">
        <v>24405</v>
      </c>
      <c r="C512" s="405" t="s">
        <v>28</v>
      </c>
      <c r="D512" t="s">
        <v>16</v>
      </c>
      <c r="F512" s="1">
        <v>5</v>
      </c>
      <c r="G512" s="1">
        <f t="shared" si="8"/>
        <v>10</v>
      </c>
    </row>
    <row r="513" spans="1:14">
      <c r="A513" s="46">
        <v>44620</v>
      </c>
      <c r="B513" s="405">
        <v>24405</v>
      </c>
      <c r="C513" s="405" t="s">
        <v>28</v>
      </c>
      <c r="D513" t="s">
        <v>161</v>
      </c>
      <c r="F513" s="1">
        <v>10</v>
      </c>
      <c r="G513" s="1">
        <f t="shared" si="8"/>
        <v>0</v>
      </c>
      <c r="M513" t="s">
        <v>555</v>
      </c>
    </row>
    <row r="514" spans="1:14">
      <c r="A514" s="68">
        <v>44561</v>
      </c>
      <c r="B514" s="404" t="s">
        <v>11</v>
      </c>
      <c r="C514" s="404" t="s">
        <v>29</v>
      </c>
      <c r="D514" t="s">
        <v>13</v>
      </c>
      <c r="E514" s="1">
        <v>24.5</v>
      </c>
      <c r="G514" s="1">
        <f t="shared" si="8"/>
        <v>24.5</v>
      </c>
    </row>
    <row r="515" spans="1:14">
      <c r="A515" s="46"/>
      <c r="B515" s="405"/>
      <c r="C515" s="405"/>
      <c r="D515" t="s">
        <v>14</v>
      </c>
      <c r="E515" s="1">
        <v>4.4000000000000004</v>
      </c>
      <c r="G515" s="1">
        <f t="shared" si="8"/>
        <v>28.9</v>
      </c>
      <c r="L515" s="404" t="s">
        <v>12</v>
      </c>
      <c r="M515" t="s">
        <v>15</v>
      </c>
      <c r="N515" s="13">
        <v>60</v>
      </c>
    </row>
    <row r="516" spans="1:14">
      <c r="A516" s="46"/>
      <c r="B516" s="405"/>
      <c r="C516" s="405"/>
      <c r="D516" t="s">
        <v>15</v>
      </c>
      <c r="E516" s="1">
        <v>60</v>
      </c>
      <c r="G516" s="1">
        <f t="shared" si="8"/>
        <v>88.9</v>
      </c>
      <c r="M516" t="s">
        <v>16</v>
      </c>
      <c r="N516" s="13">
        <v>5</v>
      </c>
    </row>
    <row r="517" spans="1:14">
      <c r="A517" s="46"/>
      <c r="B517" s="405"/>
      <c r="C517" s="405"/>
      <c r="D517" t="s">
        <v>16</v>
      </c>
      <c r="E517" s="1">
        <v>5</v>
      </c>
      <c r="G517" s="1">
        <f t="shared" si="8"/>
        <v>93.9</v>
      </c>
      <c r="L517" s="404" t="s">
        <v>19</v>
      </c>
      <c r="M517" t="s">
        <v>15</v>
      </c>
      <c r="N517" s="13">
        <v>56</v>
      </c>
    </row>
    <row r="518" spans="1:14">
      <c r="A518" s="46">
        <v>44620</v>
      </c>
      <c r="B518" s="405">
        <v>24405</v>
      </c>
      <c r="C518" s="405" t="s">
        <v>29</v>
      </c>
      <c r="D518" t="s">
        <v>13</v>
      </c>
      <c r="F518" s="1">
        <v>24.5</v>
      </c>
      <c r="G518" s="1">
        <f t="shared" ref="G518:G525" si="9">+G517+E518-F518</f>
        <v>69.400000000000006</v>
      </c>
      <c r="M518" t="s">
        <v>16</v>
      </c>
      <c r="N518" s="13">
        <v>5</v>
      </c>
    </row>
    <row r="519" spans="1:14">
      <c r="A519" s="46">
        <v>44620</v>
      </c>
      <c r="B519" s="405">
        <v>24405</v>
      </c>
      <c r="C519" s="405" t="s">
        <v>29</v>
      </c>
      <c r="D519" t="s">
        <v>14</v>
      </c>
      <c r="F519" s="1">
        <v>4.4000000000000004</v>
      </c>
      <c r="G519" s="1">
        <f t="shared" si="9"/>
        <v>65</v>
      </c>
      <c r="L519" s="404" t="s">
        <v>20</v>
      </c>
      <c r="M519" t="s">
        <v>15</v>
      </c>
      <c r="N519" s="13">
        <v>60</v>
      </c>
    </row>
    <row r="520" spans="1:14">
      <c r="A520" s="46">
        <v>44620</v>
      </c>
      <c r="B520" s="405">
        <v>24405</v>
      </c>
      <c r="C520" s="405" t="s">
        <v>29</v>
      </c>
      <c r="D520" t="s">
        <v>15</v>
      </c>
      <c r="F520" s="1">
        <v>60</v>
      </c>
      <c r="G520" s="1">
        <f t="shared" si="9"/>
        <v>5</v>
      </c>
      <c r="M520" t="s">
        <v>16</v>
      </c>
      <c r="N520" s="13">
        <v>5</v>
      </c>
    </row>
    <row r="521" spans="1:14">
      <c r="A521" s="46">
        <v>44620</v>
      </c>
      <c r="B521" s="405">
        <v>24405</v>
      </c>
      <c r="C521" s="405" t="s">
        <v>29</v>
      </c>
      <c r="D521" t="s">
        <v>16</v>
      </c>
      <c r="F521" s="1">
        <v>5</v>
      </c>
      <c r="G521" s="1">
        <f t="shared" si="9"/>
        <v>0</v>
      </c>
    </row>
    <row r="522" spans="1:14">
      <c r="A522" s="32">
        <v>44592</v>
      </c>
      <c r="B522" s="404" t="s">
        <v>11</v>
      </c>
      <c r="C522" s="404" t="s">
        <v>12</v>
      </c>
      <c r="D522" t="s">
        <v>13</v>
      </c>
      <c r="E522" s="1">
        <v>25.9</v>
      </c>
      <c r="G522" s="1">
        <f t="shared" si="9"/>
        <v>25.9</v>
      </c>
      <c r="N522" s="13">
        <f>SUM(N515:N521)</f>
        <v>191</v>
      </c>
    </row>
    <row r="523" spans="1:14">
      <c r="B523" s="405"/>
      <c r="C523" s="405"/>
      <c r="D523" t="s">
        <v>14</v>
      </c>
      <c r="E523" s="1">
        <v>1.3</v>
      </c>
      <c r="G523" s="1">
        <f t="shared" si="9"/>
        <v>27.2</v>
      </c>
    </row>
    <row r="524" spans="1:14">
      <c r="B524" s="405"/>
      <c r="C524" s="405"/>
      <c r="D524" t="s">
        <v>15</v>
      </c>
      <c r="E524" s="1">
        <v>60</v>
      </c>
      <c r="G524" s="1">
        <f t="shared" si="9"/>
        <v>87.2</v>
      </c>
      <c r="L524" s="404" t="s">
        <v>12</v>
      </c>
      <c r="M524" t="s">
        <v>13</v>
      </c>
      <c r="N524" s="13">
        <v>93.1</v>
      </c>
    </row>
    <row r="525" spans="1:14">
      <c r="B525" s="405"/>
      <c r="C525" s="405"/>
      <c r="D525" t="s">
        <v>16</v>
      </c>
      <c r="E525" s="1">
        <v>5</v>
      </c>
      <c r="G525" s="1">
        <f t="shared" si="9"/>
        <v>92.2</v>
      </c>
      <c r="L525" s="405"/>
      <c r="M525" t="s">
        <v>14</v>
      </c>
      <c r="N525" s="13">
        <v>1.3</v>
      </c>
    </row>
    <row r="526" spans="1:14">
      <c r="A526" s="46">
        <v>44620</v>
      </c>
      <c r="B526" s="405">
        <v>24406</v>
      </c>
      <c r="C526" s="405" t="s">
        <v>12</v>
      </c>
      <c r="D526" t="s">
        <v>13</v>
      </c>
      <c r="F526" s="1">
        <v>25.9</v>
      </c>
      <c r="G526" s="1">
        <f t="shared" ref="G526:G673" si="10">+G525+E526-F526</f>
        <v>66.300000000000011</v>
      </c>
      <c r="L526" s="405"/>
      <c r="M526" t="s">
        <v>15</v>
      </c>
      <c r="N526" s="13">
        <v>60</v>
      </c>
    </row>
    <row r="527" spans="1:14">
      <c r="A527" s="46">
        <v>44620</v>
      </c>
      <c r="B527" s="405">
        <v>24406</v>
      </c>
      <c r="C527" s="405" t="s">
        <v>12</v>
      </c>
      <c r="D527" t="s">
        <v>14</v>
      </c>
      <c r="F527" s="1">
        <v>1.3</v>
      </c>
      <c r="G527" s="1">
        <f t="shared" si="10"/>
        <v>65.000000000000014</v>
      </c>
      <c r="L527" s="405"/>
      <c r="M527" t="s">
        <v>16</v>
      </c>
      <c r="N527" s="13">
        <v>5</v>
      </c>
    </row>
    <row r="528" spans="1:14">
      <c r="A528" s="46">
        <v>44620</v>
      </c>
      <c r="B528" s="405">
        <v>24406</v>
      </c>
      <c r="C528" s="405" t="s">
        <v>12</v>
      </c>
      <c r="D528" t="s">
        <v>15</v>
      </c>
      <c r="F528" s="1">
        <v>60</v>
      </c>
      <c r="G528" s="1">
        <f t="shared" si="10"/>
        <v>5.0000000000000142</v>
      </c>
      <c r="L528" s="405"/>
      <c r="M528" t="s">
        <v>385</v>
      </c>
      <c r="N528" s="13">
        <v>10</v>
      </c>
    </row>
    <row r="529" spans="1:14">
      <c r="A529" s="46">
        <v>44620</v>
      </c>
      <c r="B529" s="405">
        <v>24406</v>
      </c>
      <c r="C529" s="405" t="s">
        <v>12</v>
      </c>
      <c r="D529" t="s">
        <v>16</v>
      </c>
      <c r="F529" s="1">
        <v>5</v>
      </c>
      <c r="G529" s="83">
        <f t="shared" si="10"/>
        <v>1.4210854715202004E-14</v>
      </c>
    </row>
    <row r="530" spans="1:14">
      <c r="A530" s="32">
        <v>44620</v>
      </c>
      <c r="B530" s="404" t="s">
        <v>11</v>
      </c>
      <c r="C530" s="404" t="s">
        <v>19</v>
      </c>
      <c r="D530" t="s">
        <v>13</v>
      </c>
      <c r="E530" s="1">
        <v>25.5</v>
      </c>
      <c r="G530" s="1">
        <f t="shared" si="10"/>
        <v>25.500000000000014</v>
      </c>
      <c r="N530" s="13">
        <f>SUM(N524:N529)</f>
        <v>169.39999999999998</v>
      </c>
    </row>
    <row r="531" spans="1:14">
      <c r="B531" s="405"/>
      <c r="C531" s="405"/>
      <c r="D531" t="s">
        <v>14</v>
      </c>
      <c r="E531" s="1">
        <v>4.3</v>
      </c>
      <c r="G531" s="1">
        <f t="shared" si="10"/>
        <v>29.800000000000015</v>
      </c>
    </row>
    <row r="532" spans="1:14">
      <c r="B532" s="405"/>
      <c r="C532" s="405"/>
      <c r="D532" t="s">
        <v>15</v>
      </c>
      <c r="E532" s="1">
        <v>56</v>
      </c>
      <c r="G532" s="1">
        <f t="shared" si="10"/>
        <v>85.800000000000011</v>
      </c>
    </row>
    <row r="533" spans="1:14">
      <c r="B533" s="405"/>
      <c r="C533" s="405"/>
      <c r="D533" t="s">
        <v>16</v>
      </c>
      <c r="E533" s="1">
        <v>5</v>
      </c>
      <c r="G533" s="1">
        <f t="shared" si="10"/>
        <v>90.800000000000011</v>
      </c>
    </row>
    <row r="534" spans="1:14">
      <c r="A534" s="30">
        <v>44648</v>
      </c>
      <c r="B534" s="405">
        <v>24634</v>
      </c>
      <c r="C534" s="405" t="s">
        <v>19</v>
      </c>
      <c r="D534" t="s">
        <v>13</v>
      </c>
      <c r="F534" s="1">
        <v>25.5</v>
      </c>
      <c r="G534" s="1">
        <f t="shared" si="10"/>
        <v>65.300000000000011</v>
      </c>
    </row>
    <row r="535" spans="1:14">
      <c r="A535" s="30">
        <v>44648</v>
      </c>
      <c r="B535" s="405">
        <v>24634</v>
      </c>
      <c r="C535" s="405" t="s">
        <v>19</v>
      </c>
      <c r="D535" t="s">
        <v>14</v>
      </c>
      <c r="F535" s="1">
        <v>4.3</v>
      </c>
      <c r="G535" s="1">
        <f t="shared" si="10"/>
        <v>61.000000000000014</v>
      </c>
    </row>
    <row r="536" spans="1:14">
      <c r="A536" s="30">
        <v>44649</v>
      </c>
      <c r="B536" s="405">
        <v>24732</v>
      </c>
      <c r="C536" s="405" t="s">
        <v>19</v>
      </c>
      <c r="D536" t="s">
        <v>15</v>
      </c>
      <c r="F536" s="1">
        <v>56</v>
      </c>
      <c r="G536" s="1">
        <f t="shared" si="10"/>
        <v>5.0000000000000142</v>
      </c>
    </row>
    <row r="537" spans="1:14">
      <c r="A537" s="30">
        <v>44649</v>
      </c>
      <c r="B537" s="405">
        <v>24732</v>
      </c>
      <c r="C537" s="405" t="s">
        <v>19</v>
      </c>
      <c r="D537" t="s">
        <v>16</v>
      </c>
      <c r="F537" s="1">
        <v>5</v>
      </c>
      <c r="G537" s="1">
        <f t="shared" si="10"/>
        <v>1.4210854715202004E-14</v>
      </c>
    </row>
    <row r="538" spans="1:14">
      <c r="A538" s="32">
        <v>44651</v>
      </c>
      <c r="B538" s="404" t="s">
        <v>11</v>
      </c>
      <c r="C538" s="404" t="s">
        <v>20</v>
      </c>
      <c r="D538" t="s">
        <v>13</v>
      </c>
      <c r="E538" s="13">
        <v>25.7</v>
      </c>
      <c r="G538" s="1">
        <f t="shared" si="10"/>
        <v>25.700000000000014</v>
      </c>
    </row>
    <row r="539" spans="1:14">
      <c r="B539" s="405"/>
      <c r="C539" s="405"/>
      <c r="D539" t="s">
        <v>14</v>
      </c>
      <c r="E539" s="13">
        <v>5.2</v>
      </c>
      <c r="G539" s="1">
        <f t="shared" si="10"/>
        <v>30.900000000000013</v>
      </c>
    </row>
    <row r="540" spans="1:14">
      <c r="B540" s="405"/>
      <c r="C540" s="405"/>
      <c r="D540" t="s">
        <v>15</v>
      </c>
      <c r="E540" s="13">
        <v>60</v>
      </c>
      <c r="G540" s="1">
        <f t="shared" si="10"/>
        <v>90.9</v>
      </c>
    </row>
    <row r="541" spans="1:14">
      <c r="B541" s="405"/>
      <c r="C541" s="405"/>
      <c r="D541" t="s">
        <v>16</v>
      </c>
      <c r="E541" s="13">
        <v>5</v>
      </c>
      <c r="G541" s="1">
        <f t="shared" si="10"/>
        <v>95.9</v>
      </c>
    </row>
    <row r="542" spans="1:14">
      <c r="A542" s="30">
        <v>44686</v>
      </c>
      <c r="B542" s="405" t="s">
        <v>556</v>
      </c>
      <c r="C542" s="405" t="s">
        <v>20</v>
      </c>
      <c r="D542" t="s">
        <v>15</v>
      </c>
      <c r="F542" s="13">
        <v>60</v>
      </c>
      <c r="G542" s="1">
        <f t="shared" si="10"/>
        <v>35.900000000000006</v>
      </c>
    </row>
    <row r="543" spans="1:14">
      <c r="A543" s="30">
        <v>44686</v>
      </c>
      <c r="B543" s="405" t="s">
        <v>556</v>
      </c>
      <c r="C543" s="405" t="s">
        <v>20</v>
      </c>
      <c r="D543" t="s">
        <v>16</v>
      </c>
      <c r="F543" s="13">
        <v>5</v>
      </c>
      <c r="G543" s="1">
        <f t="shared" si="10"/>
        <v>30.900000000000006</v>
      </c>
    </row>
    <row r="544" spans="1:14">
      <c r="A544" s="30">
        <v>44686</v>
      </c>
      <c r="B544" s="405" t="s">
        <v>557</v>
      </c>
      <c r="C544" s="405" t="s">
        <v>20</v>
      </c>
      <c r="D544" t="s">
        <v>13</v>
      </c>
      <c r="F544" s="13">
        <v>25.7</v>
      </c>
      <c r="G544" s="1">
        <f t="shared" si="10"/>
        <v>5.2000000000000064</v>
      </c>
    </row>
    <row r="545" spans="1:12">
      <c r="A545" s="30">
        <v>44686</v>
      </c>
      <c r="B545" s="405" t="s">
        <v>557</v>
      </c>
      <c r="C545" s="405" t="s">
        <v>20</v>
      </c>
      <c r="D545" t="s">
        <v>14</v>
      </c>
      <c r="F545" s="13">
        <v>5.2</v>
      </c>
      <c r="G545" s="1">
        <f t="shared" si="10"/>
        <v>0</v>
      </c>
    </row>
    <row r="546" spans="1:12">
      <c r="A546" s="32">
        <v>44650</v>
      </c>
      <c r="B546" s="404" t="s">
        <v>11</v>
      </c>
      <c r="C546" s="404" t="s">
        <v>21</v>
      </c>
      <c r="D546" t="s">
        <v>13</v>
      </c>
      <c r="E546" s="1">
        <v>25.8</v>
      </c>
      <c r="G546" s="1">
        <f t="shared" si="10"/>
        <v>25.8</v>
      </c>
    </row>
    <row r="547" spans="1:12">
      <c r="A547" s="32"/>
      <c r="B547" s="404"/>
      <c r="C547" s="404"/>
      <c r="D547" t="s">
        <v>14</v>
      </c>
      <c r="E547" s="1">
        <v>2.8</v>
      </c>
      <c r="G547" s="1">
        <f t="shared" si="10"/>
        <v>28.6</v>
      </c>
    </row>
    <row r="548" spans="1:12">
      <c r="B548" s="405"/>
      <c r="C548" s="405"/>
      <c r="D548" t="s">
        <v>15</v>
      </c>
      <c r="E548" s="13">
        <v>60</v>
      </c>
      <c r="G548" s="1">
        <f t="shared" si="10"/>
        <v>88.6</v>
      </c>
    </row>
    <row r="549" spans="1:12">
      <c r="B549" s="405"/>
      <c r="C549" s="405"/>
      <c r="D549" t="s">
        <v>16</v>
      </c>
      <c r="E549" s="13">
        <v>5</v>
      </c>
      <c r="G549" s="1">
        <f t="shared" si="10"/>
        <v>93.6</v>
      </c>
    </row>
    <row r="550" spans="1:12">
      <c r="B550" s="405"/>
      <c r="C550" s="405"/>
      <c r="D550" t="s">
        <v>54</v>
      </c>
      <c r="E550" s="140">
        <v>10</v>
      </c>
      <c r="G550" s="1">
        <f t="shared" si="10"/>
        <v>103.6</v>
      </c>
    </row>
    <row r="551" spans="1:12">
      <c r="A551" s="30">
        <v>44686</v>
      </c>
      <c r="B551" s="405" t="s">
        <v>556</v>
      </c>
      <c r="C551" s="405" t="s">
        <v>21</v>
      </c>
      <c r="D551" t="s">
        <v>15</v>
      </c>
      <c r="F551" s="13">
        <v>60</v>
      </c>
      <c r="G551" s="1">
        <f t="shared" si="10"/>
        <v>43.599999999999994</v>
      </c>
    </row>
    <row r="552" spans="1:12">
      <c r="A552" s="30">
        <v>44686</v>
      </c>
      <c r="B552" s="405" t="s">
        <v>556</v>
      </c>
      <c r="C552" s="405" t="s">
        <v>21</v>
      </c>
      <c r="D552" t="s">
        <v>16</v>
      </c>
      <c r="F552" s="13">
        <v>5</v>
      </c>
      <c r="G552" s="1">
        <f t="shared" si="10"/>
        <v>38.599999999999994</v>
      </c>
    </row>
    <row r="553" spans="1:12">
      <c r="A553" s="30">
        <v>44796</v>
      </c>
      <c r="B553" s="405">
        <v>25391</v>
      </c>
      <c r="C553" s="405" t="s">
        <v>21</v>
      </c>
      <c r="D553" t="s">
        <v>13</v>
      </c>
      <c r="F553" s="1">
        <v>25.8</v>
      </c>
      <c r="G553" s="1">
        <f t="shared" si="10"/>
        <v>12.799999999999994</v>
      </c>
    </row>
    <row r="554" spans="1:12">
      <c r="A554" s="30">
        <v>44796</v>
      </c>
      <c r="B554" s="405">
        <v>25391</v>
      </c>
      <c r="C554" s="405" t="s">
        <v>21</v>
      </c>
      <c r="D554" t="s">
        <v>14</v>
      </c>
      <c r="E554" s="140"/>
      <c r="F554" s="1">
        <v>2.8</v>
      </c>
      <c r="G554" s="1">
        <f t="shared" si="10"/>
        <v>9.9999999999999929</v>
      </c>
    </row>
    <row r="555" spans="1:12">
      <c r="A555" s="30">
        <v>44796</v>
      </c>
      <c r="B555" s="405">
        <v>25391</v>
      </c>
      <c r="C555" s="405" t="s">
        <v>21</v>
      </c>
      <c r="D555" t="s">
        <v>54</v>
      </c>
      <c r="E555" s="140"/>
      <c r="F555" s="140">
        <v>10</v>
      </c>
      <c r="G555" s="1">
        <f t="shared" si="10"/>
        <v>0</v>
      </c>
    </row>
    <row r="556" spans="1:12">
      <c r="A556" s="32">
        <v>44712</v>
      </c>
      <c r="B556" s="404" t="s">
        <v>11</v>
      </c>
      <c r="C556" s="404" t="s">
        <v>22</v>
      </c>
      <c r="D556" t="s">
        <v>13</v>
      </c>
      <c r="E556" s="38">
        <v>116.1</v>
      </c>
      <c r="F556" s="13"/>
      <c r="G556" s="1">
        <f t="shared" si="10"/>
        <v>116.1</v>
      </c>
    </row>
    <row r="557" spans="1:12">
      <c r="B557" s="405"/>
      <c r="C557" s="405"/>
      <c r="D557" t="s">
        <v>14</v>
      </c>
      <c r="E557" s="38">
        <v>9.1</v>
      </c>
      <c r="F557" s="13"/>
      <c r="G557" s="1">
        <f t="shared" si="10"/>
        <v>125.19999999999999</v>
      </c>
    </row>
    <row r="558" spans="1:12">
      <c r="B558" s="405"/>
      <c r="C558" s="405"/>
      <c r="D558" t="s">
        <v>15</v>
      </c>
      <c r="E558" s="38">
        <v>60</v>
      </c>
      <c r="F558" s="13"/>
      <c r="G558" s="1">
        <f t="shared" si="10"/>
        <v>185.2</v>
      </c>
      <c r="J558" s="404"/>
      <c r="L558" s="38"/>
    </row>
    <row r="559" spans="1:12">
      <c r="B559" s="405"/>
      <c r="C559" s="405"/>
      <c r="D559" t="s">
        <v>16</v>
      </c>
      <c r="E559" s="38">
        <v>5</v>
      </c>
      <c r="G559" s="1">
        <f t="shared" si="10"/>
        <v>190.2</v>
      </c>
      <c r="J559" s="405"/>
      <c r="L559" s="38"/>
    </row>
    <row r="560" spans="1:12">
      <c r="B560" s="405"/>
      <c r="C560" s="405"/>
      <c r="D560" t="s">
        <v>107</v>
      </c>
      <c r="E560" s="38">
        <v>6</v>
      </c>
      <c r="G560" s="1">
        <f t="shared" si="10"/>
        <v>196.2</v>
      </c>
    </row>
    <row r="561" spans="1:12">
      <c r="A561" s="30">
        <v>44712</v>
      </c>
      <c r="B561" s="405" t="s">
        <v>55</v>
      </c>
      <c r="C561" s="405" t="s">
        <v>22</v>
      </c>
      <c r="D561" t="s">
        <v>13</v>
      </c>
      <c r="E561" s="38"/>
      <c r="F561" s="1">
        <v>55</v>
      </c>
      <c r="G561" s="1">
        <f t="shared" si="10"/>
        <v>141.19999999999999</v>
      </c>
      <c r="J561" s="404"/>
      <c r="L561" s="38"/>
    </row>
    <row r="562" spans="1:12">
      <c r="A562" s="30">
        <v>44796</v>
      </c>
      <c r="B562" s="405">
        <v>25391</v>
      </c>
      <c r="C562" s="405" t="s">
        <v>22</v>
      </c>
      <c r="D562" t="s">
        <v>15</v>
      </c>
      <c r="E562" s="38"/>
      <c r="F562" s="38">
        <v>60</v>
      </c>
      <c r="G562" s="1">
        <f t="shared" si="10"/>
        <v>81.199999999999989</v>
      </c>
      <c r="J562" s="404"/>
      <c r="L562" s="38"/>
    </row>
    <row r="563" spans="1:12">
      <c r="A563" s="30">
        <v>44796</v>
      </c>
      <c r="B563" s="405">
        <v>25391</v>
      </c>
      <c r="C563" s="405" t="s">
        <v>22</v>
      </c>
      <c r="D563" t="s">
        <v>16</v>
      </c>
      <c r="E563" s="38"/>
      <c r="F563" s="38">
        <v>5</v>
      </c>
      <c r="G563" s="1">
        <f t="shared" si="10"/>
        <v>76.199999999999989</v>
      </c>
    </row>
    <row r="564" spans="1:12">
      <c r="A564" s="30">
        <v>44796</v>
      </c>
      <c r="B564" s="405">
        <v>25391</v>
      </c>
      <c r="C564" s="405" t="s">
        <v>22</v>
      </c>
      <c r="D564" t="s">
        <v>107</v>
      </c>
      <c r="E564" s="38"/>
      <c r="F564" s="38">
        <v>6</v>
      </c>
      <c r="G564" s="1">
        <f t="shared" si="10"/>
        <v>70.199999999999989</v>
      </c>
    </row>
    <row r="565" spans="1:12">
      <c r="A565" s="30">
        <v>44798</v>
      </c>
      <c r="B565" s="405">
        <v>25426</v>
      </c>
      <c r="C565" s="405" t="s">
        <v>22</v>
      </c>
      <c r="D565" t="s">
        <v>13</v>
      </c>
      <c r="E565" s="38"/>
      <c r="F565" s="38">
        <v>21.1</v>
      </c>
      <c r="G565" s="1">
        <f t="shared" si="10"/>
        <v>49.099999999999987</v>
      </c>
    </row>
    <row r="566" spans="1:12">
      <c r="A566" s="30">
        <v>44798</v>
      </c>
      <c r="B566" s="405">
        <v>25426</v>
      </c>
      <c r="C566" s="405" t="s">
        <v>22</v>
      </c>
      <c r="D566" t="s">
        <v>14</v>
      </c>
      <c r="E566" s="38"/>
      <c r="F566" s="38">
        <v>9.1</v>
      </c>
      <c r="G566" s="1">
        <f t="shared" si="10"/>
        <v>39.999999999999986</v>
      </c>
    </row>
    <row r="567" spans="1:12">
      <c r="B567" s="405" t="s">
        <v>10</v>
      </c>
      <c r="C567" s="405"/>
      <c r="E567" s="38"/>
      <c r="F567" s="1">
        <v>40</v>
      </c>
      <c r="G567" s="1">
        <f t="shared" si="10"/>
        <v>0</v>
      </c>
    </row>
    <row r="568" spans="1:12">
      <c r="A568" s="32">
        <v>44742</v>
      </c>
      <c r="B568" s="404" t="s">
        <v>11</v>
      </c>
      <c r="C568" s="404" t="s">
        <v>23</v>
      </c>
      <c r="D568" t="s">
        <v>13</v>
      </c>
      <c r="E568" s="38">
        <v>124.4</v>
      </c>
      <c r="G568" s="1">
        <f t="shared" si="10"/>
        <v>124.4</v>
      </c>
    </row>
    <row r="569" spans="1:12">
      <c r="B569" s="405"/>
      <c r="C569" s="405"/>
      <c r="D569" t="s">
        <v>14</v>
      </c>
      <c r="E569" s="38">
        <v>6.9</v>
      </c>
      <c r="G569" s="1">
        <f t="shared" si="10"/>
        <v>131.30000000000001</v>
      </c>
    </row>
    <row r="570" spans="1:12">
      <c r="B570" s="405"/>
      <c r="C570" s="405"/>
      <c r="D570" t="s">
        <v>15</v>
      </c>
      <c r="E570" s="38">
        <v>60</v>
      </c>
      <c r="G570" s="1">
        <f t="shared" si="10"/>
        <v>191.3</v>
      </c>
    </row>
    <row r="571" spans="1:12">
      <c r="B571" s="405"/>
      <c r="C571" s="405"/>
      <c r="D571" t="s">
        <v>16</v>
      </c>
      <c r="E571" s="38">
        <v>5</v>
      </c>
      <c r="G571" s="1">
        <f t="shared" si="10"/>
        <v>196.3</v>
      </c>
    </row>
    <row r="572" spans="1:12">
      <c r="A572" s="30">
        <v>44742</v>
      </c>
      <c r="B572" s="405" t="s">
        <v>56</v>
      </c>
      <c r="C572" s="405" t="s">
        <v>23</v>
      </c>
      <c r="D572" t="s">
        <v>13</v>
      </c>
      <c r="E572" s="38"/>
      <c r="F572" s="1">
        <v>35</v>
      </c>
      <c r="G572" s="1">
        <f t="shared" si="10"/>
        <v>161.30000000000001</v>
      </c>
      <c r="J572" s="405"/>
      <c r="L572" s="1"/>
    </row>
    <row r="573" spans="1:12">
      <c r="A573" s="30">
        <v>44773</v>
      </c>
      <c r="B573" s="405" t="s">
        <v>32</v>
      </c>
      <c r="C573" s="405" t="s">
        <v>23</v>
      </c>
      <c r="D573" t="s">
        <v>13</v>
      </c>
      <c r="E573" s="38"/>
      <c r="F573" s="1">
        <v>21.5</v>
      </c>
      <c r="G573" s="1">
        <f t="shared" si="10"/>
        <v>139.80000000000001</v>
      </c>
      <c r="J573" s="405"/>
      <c r="L573" s="1"/>
    </row>
    <row r="574" spans="1:12">
      <c r="A574" s="30">
        <v>44796</v>
      </c>
      <c r="B574" s="405">
        <v>25391</v>
      </c>
      <c r="C574" s="405" t="s">
        <v>23</v>
      </c>
      <c r="D574" t="s">
        <v>15</v>
      </c>
      <c r="E574" s="38"/>
      <c r="F574" s="38">
        <v>60</v>
      </c>
      <c r="G574" s="1">
        <f t="shared" si="10"/>
        <v>79.800000000000011</v>
      </c>
      <c r="J574" s="404"/>
      <c r="L574" s="38"/>
    </row>
    <row r="575" spans="1:12">
      <c r="A575" s="30">
        <v>44796</v>
      </c>
      <c r="B575" s="405">
        <v>25391</v>
      </c>
      <c r="C575" s="405" t="s">
        <v>23</v>
      </c>
      <c r="D575" t="s">
        <v>16</v>
      </c>
      <c r="E575" s="38"/>
      <c r="F575" s="38">
        <v>5</v>
      </c>
      <c r="G575" s="1">
        <f t="shared" si="10"/>
        <v>74.800000000000011</v>
      </c>
      <c r="J575" s="404"/>
      <c r="L575" s="38"/>
    </row>
    <row r="576" spans="1:12">
      <c r="A576" s="30">
        <v>44798</v>
      </c>
      <c r="B576" s="405">
        <v>25426</v>
      </c>
      <c r="C576" s="405" t="s">
        <v>23</v>
      </c>
      <c r="D576" t="s">
        <v>13</v>
      </c>
      <c r="E576" s="38"/>
      <c r="F576" s="38">
        <v>67.900000000000006</v>
      </c>
      <c r="G576" s="1">
        <f t="shared" si="10"/>
        <v>6.9000000000000057</v>
      </c>
      <c r="J576" s="404"/>
      <c r="L576" s="38"/>
    </row>
    <row r="577" spans="1:14">
      <c r="A577" s="30">
        <v>44798</v>
      </c>
      <c r="B577" s="405">
        <v>25426</v>
      </c>
      <c r="C577" s="405" t="s">
        <v>23</v>
      </c>
      <c r="D577" t="s">
        <v>14</v>
      </c>
      <c r="E577" s="38"/>
      <c r="F577" s="38">
        <v>6.9</v>
      </c>
      <c r="G577" s="1">
        <f t="shared" si="10"/>
        <v>0</v>
      </c>
      <c r="J577" s="404"/>
      <c r="L577" s="38"/>
    </row>
    <row r="578" spans="1:14">
      <c r="A578" s="32">
        <v>44773</v>
      </c>
      <c r="B578" s="404" t="s">
        <v>11</v>
      </c>
      <c r="C578" s="404" t="s">
        <v>24</v>
      </c>
      <c r="D578" t="s">
        <v>13</v>
      </c>
      <c r="E578" s="1">
        <v>23.8</v>
      </c>
      <c r="G578" s="1">
        <f t="shared" si="10"/>
        <v>23.8</v>
      </c>
      <c r="J578" s="405"/>
      <c r="L578" s="38"/>
    </row>
    <row r="579" spans="1:14">
      <c r="B579" s="405"/>
      <c r="C579" s="405"/>
      <c r="D579" t="s">
        <v>14</v>
      </c>
      <c r="E579" s="1">
        <v>9.6999999999999993</v>
      </c>
      <c r="G579" s="1">
        <f t="shared" si="10"/>
        <v>33.5</v>
      </c>
      <c r="J579" s="404"/>
    </row>
    <row r="580" spans="1:14">
      <c r="B580" s="405"/>
      <c r="C580" s="405"/>
      <c r="D580" t="s">
        <v>15</v>
      </c>
      <c r="E580" s="1">
        <v>60</v>
      </c>
      <c r="G580" s="1">
        <f t="shared" si="10"/>
        <v>93.5</v>
      </c>
      <c r="L580" s="38"/>
    </row>
    <row r="581" spans="1:14">
      <c r="B581" s="405"/>
      <c r="C581" s="405"/>
      <c r="D581" t="s">
        <v>16</v>
      </c>
      <c r="E581" s="1">
        <v>5</v>
      </c>
      <c r="G581" s="1">
        <f t="shared" si="10"/>
        <v>98.5</v>
      </c>
      <c r="J581" s="404"/>
    </row>
    <row r="582" spans="1:14">
      <c r="A582" s="30">
        <v>44773</v>
      </c>
      <c r="B582" s="405" t="s">
        <v>32</v>
      </c>
      <c r="C582" s="405" t="s">
        <v>24</v>
      </c>
      <c r="D582" t="s">
        <v>13</v>
      </c>
      <c r="E582" s="38"/>
      <c r="F582" s="1">
        <v>23.8</v>
      </c>
      <c r="G582" s="1">
        <f t="shared" si="10"/>
        <v>74.7</v>
      </c>
      <c r="L582" s="1"/>
      <c r="N582" s="29"/>
    </row>
    <row r="583" spans="1:14">
      <c r="A583" s="30">
        <v>44773</v>
      </c>
      <c r="B583" s="405" t="s">
        <v>32</v>
      </c>
      <c r="C583" s="405" t="s">
        <v>24</v>
      </c>
      <c r="D583" t="s">
        <v>14</v>
      </c>
      <c r="E583" s="38"/>
      <c r="F583" s="1">
        <v>9.6999999999999993</v>
      </c>
      <c r="G583" s="1">
        <f t="shared" si="10"/>
        <v>65</v>
      </c>
    </row>
    <row r="584" spans="1:14">
      <c r="A584" s="30">
        <v>44796</v>
      </c>
      <c r="B584" s="405">
        <v>25391</v>
      </c>
      <c r="C584" s="405" t="s">
        <v>24</v>
      </c>
      <c r="D584" t="s">
        <v>15</v>
      </c>
      <c r="E584" s="38"/>
      <c r="F584" s="38">
        <v>60</v>
      </c>
      <c r="G584" s="1">
        <f t="shared" si="10"/>
        <v>5</v>
      </c>
    </row>
    <row r="585" spans="1:14">
      <c r="A585" s="30">
        <v>44796</v>
      </c>
      <c r="B585" s="405">
        <v>25391</v>
      </c>
      <c r="C585" s="405" t="s">
        <v>24</v>
      </c>
      <c r="D585" t="s">
        <v>16</v>
      </c>
      <c r="E585" s="38"/>
      <c r="F585" s="38">
        <v>5</v>
      </c>
      <c r="G585" s="1">
        <f t="shared" si="10"/>
        <v>0</v>
      </c>
    </row>
    <row r="586" spans="1:14">
      <c r="A586" s="32">
        <v>44804</v>
      </c>
      <c r="B586" s="404" t="s">
        <v>11</v>
      </c>
      <c r="C586" s="404" t="s">
        <v>25</v>
      </c>
      <c r="D586" t="s">
        <v>13</v>
      </c>
      <c r="E586" s="1">
        <v>24</v>
      </c>
      <c r="G586" s="1">
        <f t="shared" si="10"/>
        <v>24</v>
      </c>
    </row>
    <row r="587" spans="1:14">
      <c r="B587" s="405"/>
      <c r="C587" s="405"/>
      <c r="D587" t="s">
        <v>14</v>
      </c>
      <c r="E587" s="1">
        <v>7</v>
      </c>
      <c r="G587" s="1">
        <f t="shared" si="10"/>
        <v>31</v>
      </c>
      <c r="J587" s="422"/>
      <c r="K587" s="422"/>
      <c r="L587" s="422"/>
    </row>
    <row r="588" spans="1:14">
      <c r="B588" s="405"/>
      <c r="C588" s="405"/>
      <c r="D588" t="s">
        <v>15</v>
      </c>
      <c r="E588" s="1">
        <v>60</v>
      </c>
      <c r="G588" s="1">
        <f t="shared" si="10"/>
        <v>91</v>
      </c>
    </row>
    <row r="589" spans="1:14">
      <c r="B589" s="405"/>
      <c r="C589" s="405"/>
      <c r="D589" t="s">
        <v>16</v>
      </c>
      <c r="E589" s="1">
        <v>5</v>
      </c>
      <c r="G589" s="1">
        <f t="shared" si="10"/>
        <v>96</v>
      </c>
      <c r="J589" s="404"/>
      <c r="L589" s="1"/>
    </row>
    <row r="590" spans="1:14">
      <c r="A590" s="30">
        <v>44804</v>
      </c>
      <c r="B590" s="405" t="s">
        <v>57</v>
      </c>
      <c r="C590" s="405" t="s">
        <v>25</v>
      </c>
      <c r="D590" t="s">
        <v>13</v>
      </c>
      <c r="F590" s="1">
        <v>24</v>
      </c>
      <c r="G590" s="1">
        <f t="shared" si="10"/>
        <v>72</v>
      </c>
      <c r="L590" s="1"/>
    </row>
    <row r="591" spans="1:14">
      <c r="A591" s="30">
        <v>44804</v>
      </c>
      <c r="B591" s="405" t="s">
        <v>57</v>
      </c>
      <c r="C591" s="405" t="s">
        <v>25</v>
      </c>
      <c r="D591" t="s">
        <v>14</v>
      </c>
      <c r="F591" s="1">
        <v>7</v>
      </c>
      <c r="G591" s="1">
        <f t="shared" si="10"/>
        <v>65</v>
      </c>
      <c r="J591" s="11"/>
      <c r="L591" s="1"/>
    </row>
    <row r="592" spans="1:14">
      <c r="A592" s="30">
        <v>44991</v>
      </c>
      <c r="B592" s="405">
        <v>26466</v>
      </c>
      <c r="C592" s="405" t="s">
        <v>25</v>
      </c>
      <c r="D592" t="s">
        <v>15</v>
      </c>
      <c r="F592" s="1">
        <v>60</v>
      </c>
      <c r="G592" s="1">
        <f t="shared" si="10"/>
        <v>5</v>
      </c>
      <c r="J592" s="11"/>
      <c r="L592" s="1"/>
    </row>
    <row r="593" spans="1:12">
      <c r="A593" s="30">
        <v>44991</v>
      </c>
      <c r="B593" s="405">
        <v>26466</v>
      </c>
      <c r="C593" s="405" t="s">
        <v>25</v>
      </c>
      <c r="D593" t="s">
        <v>16</v>
      </c>
      <c r="F593" s="1">
        <v>5</v>
      </c>
      <c r="G593" s="1">
        <f t="shared" si="10"/>
        <v>0</v>
      </c>
      <c r="J593" s="11"/>
      <c r="L593" s="1"/>
    </row>
    <row r="594" spans="1:12">
      <c r="A594" s="32">
        <v>44834</v>
      </c>
      <c r="B594" s="404" t="s">
        <v>11</v>
      </c>
      <c r="C594" s="404" t="s">
        <v>41</v>
      </c>
      <c r="D594" t="s">
        <v>13</v>
      </c>
      <c r="E594" s="1">
        <v>21.3</v>
      </c>
      <c r="G594" s="1">
        <f t="shared" si="10"/>
        <v>21.3</v>
      </c>
      <c r="L594" s="1"/>
    </row>
    <row r="595" spans="1:12">
      <c r="B595" s="405"/>
      <c r="C595" s="405"/>
      <c r="D595" t="s">
        <v>14</v>
      </c>
      <c r="E595" s="1">
        <v>8.1999999999999993</v>
      </c>
      <c r="G595" s="1">
        <f t="shared" si="10"/>
        <v>29.5</v>
      </c>
    </row>
    <row r="596" spans="1:12">
      <c r="B596" s="405"/>
      <c r="C596" s="405"/>
      <c r="D596" t="s">
        <v>15</v>
      </c>
      <c r="E596" s="1">
        <v>60</v>
      </c>
      <c r="G596" s="1">
        <f t="shared" si="10"/>
        <v>89.5</v>
      </c>
      <c r="I596" s="11"/>
      <c r="K596" s="206"/>
      <c r="L596" s="13"/>
    </row>
    <row r="597" spans="1:12">
      <c r="B597" s="405"/>
      <c r="C597" s="405"/>
      <c r="D597" t="s">
        <v>16</v>
      </c>
      <c r="E597" s="1">
        <v>5</v>
      </c>
      <c r="G597" s="1">
        <f t="shared" si="10"/>
        <v>94.5</v>
      </c>
      <c r="K597" s="1"/>
    </row>
    <row r="598" spans="1:12">
      <c r="A598" s="30">
        <v>44804</v>
      </c>
      <c r="B598" s="405" t="s">
        <v>57</v>
      </c>
      <c r="C598" s="405" t="s">
        <v>25</v>
      </c>
      <c r="D598" t="s">
        <v>13</v>
      </c>
      <c r="F598" s="1">
        <v>19</v>
      </c>
      <c r="G598" s="1">
        <f t="shared" si="10"/>
        <v>75.5</v>
      </c>
      <c r="I598" s="404"/>
      <c r="K598" s="1"/>
    </row>
    <row r="599" spans="1:12">
      <c r="A599" s="46">
        <v>44834</v>
      </c>
      <c r="B599" s="405" t="s">
        <v>61</v>
      </c>
      <c r="C599" s="405" t="s">
        <v>60</v>
      </c>
      <c r="D599" t="s">
        <v>13</v>
      </c>
      <c r="F599" s="1">
        <v>2.2999999999999998</v>
      </c>
      <c r="G599" s="1">
        <f t="shared" si="10"/>
        <v>73.2</v>
      </c>
      <c r="K599" s="1"/>
    </row>
    <row r="600" spans="1:12">
      <c r="A600" s="46">
        <v>44834</v>
      </c>
      <c r="B600" s="405" t="s">
        <v>61</v>
      </c>
      <c r="C600" s="405" t="s">
        <v>60</v>
      </c>
      <c r="D600" t="s">
        <v>14</v>
      </c>
      <c r="F600" s="1">
        <v>8.1999999999999993</v>
      </c>
      <c r="G600" s="1">
        <f t="shared" si="10"/>
        <v>65</v>
      </c>
      <c r="I600" s="404"/>
      <c r="K600" s="38"/>
    </row>
    <row r="601" spans="1:12">
      <c r="A601" s="30">
        <v>44991</v>
      </c>
      <c r="B601" s="405">
        <v>26466</v>
      </c>
      <c r="C601" s="405" t="s">
        <v>41</v>
      </c>
      <c r="D601" t="s">
        <v>15</v>
      </c>
      <c r="F601" s="1">
        <v>60</v>
      </c>
      <c r="G601" s="1">
        <f t="shared" si="10"/>
        <v>5</v>
      </c>
      <c r="I601" s="404"/>
      <c r="K601" s="38"/>
    </row>
    <row r="602" spans="1:12">
      <c r="A602" s="30">
        <v>44991</v>
      </c>
      <c r="B602" s="405">
        <v>26466</v>
      </c>
      <c r="C602" s="405" t="s">
        <v>41</v>
      </c>
      <c r="D602" t="s">
        <v>16</v>
      </c>
      <c r="F602" s="1">
        <v>5</v>
      </c>
      <c r="G602" s="1">
        <f t="shared" si="10"/>
        <v>0</v>
      </c>
      <c r="I602" s="404"/>
      <c r="K602" s="38"/>
    </row>
    <row r="603" spans="1:12">
      <c r="A603" s="32">
        <v>44865</v>
      </c>
      <c r="B603" s="404" t="s">
        <v>11</v>
      </c>
      <c r="C603" s="404" t="s">
        <v>27</v>
      </c>
      <c r="D603" t="s">
        <v>13</v>
      </c>
      <c r="E603" s="38">
        <v>21.2</v>
      </c>
      <c r="G603" s="1">
        <f t="shared" si="10"/>
        <v>21.2</v>
      </c>
      <c r="I603" s="404"/>
      <c r="K603" s="38"/>
    </row>
    <row r="604" spans="1:12">
      <c r="A604" s="32"/>
      <c r="B604" s="404"/>
      <c r="C604" s="404"/>
      <c r="D604" t="s">
        <v>14</v>
      </c>
      <c r="E604" s="38">
        <v>4.9000000000000004</v>
      </c>
      <c r="G604" s="1">
        <f t="shared" si="10"/>
        <v>26.1</v>
      </c>
      <c r="I604" s="404"/>
      <c r="K604" s="38"/>
    </row>
    <row r="605" spans="1:12">
      <c r="A605" s="32"/>
      <c r="B605" s="404"/>
      <c r="C605" s="404"/>
      <c r="D605" t="s">
        <v>15</v>
      </c>
      <c r="E605" s="38">
        <v>60</v>
      </c>
      <c r="G605" s="1">
        <f t="shared" si="10"/>
        <v>86.1</v>
      </c>
      <c r="I605" s="404"/>
      <c r="K605" s="38"/>
    </row>
    <row r="606" spans="1:12">
      <c r="A606" s="32"/>
      <c r="B606" s="404"/>
      <c r="C606" s="404"/>
      <c r="D606" t="s">
        <v>16</v>
      </c>
      <c r="E606" s="38">
        <v>5</v>
      </c>
      <c r="G606" s="1">
        <f t="shared" si="10"/>
        <v>91.1</v>
      </c>
      <c r="I606" s="404"/>
      <c r="K606" s="38"/>
    </row>
    <row r="607" spans="1:12">
      <c r="A607" s="46">
        <v>44834</v>
      </c>
      <c r="B607" s="405" t="s">
        <v>61</v>
      </c>
      <c r="C607" s="405" t="s">
        <v>41</v>
      </c>
      <c r="D607" t="s">
        <v>13</v>
      </c>
      <c r="E607" s="38"/>
      <c r="F607" s="38">
        <v>21.2</v>
      </c>
      <c r="G607" s="1">
        <f t="shared" si="10"/>
        <v>69.899999999999991</v>
      </c>
      <c r="I607" s="404"/>
      <c r="K607" s="38"/>
    </row>
    <row r="608" spans="1:12">
      <c r="A608" s="46">
        <v>44834</v>
      </c>
      <c r="B608" s="405" t="s">
        <v>61</v>
      </c>
      <c r="C608" s="405" t="s">
        <v>41</v>
      </c>
      <c r="D608" t="s">
        <v>14</v>
      </c>
      <c r="E608" s="38"/>
      <c r="F608" s="38">
        <v>4.9000000000000004</v>
      </c>
      <c r="G608" s="1">
        <f t="shared" si="10"/>
        <v>64.999999999999986</v>
      </c>
      <c r="I608" s="404"/>
      <c r="K608" s="1"/>
    </row>
    <row r="609" spans="1:11">
      <c r="A609" s="30">
        <v>44991</v>
      </c>
      <c r="B609" s="405">
        <v>26466</v>
      </c>
      <c r="C609" s="405" t="s">
        <v>41</v>
      </c>
      <c r="D609" t="s">
        <v>15</v>
      </c>
      <c r="E609" s="38"/>
      <c r="F609" s="1">
        <v>60</v>
      </c>
      <c r="G609" s="1">
        <f t="shared" si="10"/>
        <v>4.9999999999999858</v>
      </c>
      <c r="I609" s="404"/>
      <c r="K609" s="1"/>
    </row>
    <row r="610" spans="1:11">
      <c r="A610" s="30">
        <v>44991</v>
      </c>
      <c r="B610" s="405">
        <v>26466</v>
      </c>
      <c r="C610" s="405" t="s">
        <v>41</v>
      </c>
      <c r="D610" t="s">
        <v>16</v>
      </c>
      <c r="E610" s="38"/>
      <c r="F610" s="1">
        <v>5</v>
      </c>
      <c r="G610" s="1">
        <f t="shared" si="10"/>
        <v>-1.4210854715202004E-14</v>
      </c>
      <c r="I610" s="404"/>
      <c r="K610" s="1"/>
    </row>
    <row r="611" spans="1:11">
      <c r="A611" s="32">
        <v>44895</v>
      </c>
      <c r="B611" s="404" t="s">
        <v>11</v>
      </c>
      <c r="C611" s="404" t="s">
        <v>28</v>
      </c>
      <c r="D611" t="s">
        <v>13</v>
      </c>
      <c r="E611" s="38">
        <v>23.7</v>
      </c>
      <c r="G611" s="1">
        <f t="shared" si="10"/>
        <v>23.699999999999985</v>
      </c>
      <c r="I611" s="404"/>
      <c r="K611" s="1"/>
    </row>
    <row r="612" spans="1:11">
      <c r="A612" s="32"/>
      <c r="B612" s="404"/>
      <c r="C612" s="404"/>
      <c r="D612" t="s">
        <v>14</v>
      </c>
      <c r="E612" s="38">
        <v>6.3</v>
      </c>
      <c r="G612" s="1">
        <f t="shared" si="10"/>
        <v>29.999999999999986</v>
      </c>
      <c r="I612" s="405"/>
      <c r="K612" s="1"/>
    </row>
    <row r="613" spans="1:11">
      <c r="A613" s="32"/>
      <c r="B613" s="404"/>
      <c r="C613" s="404"/>
      <c r="D613" t="s">
        <v>15</v>
      </c>
      <c r="E613" s="38">
        <v>60</v>
      </c>
      <c r="G613" s="1">
        <f t="shared" si="10"/>
        <v>89.999999999999986</v>
      </c>
      <c r="I613" s="405"/>
      <c r="K613" s="1"/>
    </row>
    <row r="614" spans="1:11">
      <c r="A614" s="32"/>
      <c r="B614" s="404"/>
      <c r="C614" s="404"/>
      <c r="D614" t="s">
        <v>16</v>
      </c>
      <c r="E614" s="38">
        <v>5</v>
      </c>
      <c r="G614" s="1">
        <f t="shared" si="10"/>
        <v>94.999999999999986</v>
      </c>
      <c r="I614" s="404"/>
      <c r="K614" s="1"/>
    </row>
    <row r="615" spans="1:11">
      <c r="A615" s="46">
        <v>44834</v>
      </c>
      <c r="B615" s="405" t="s">
        <v>61</v>
      </c>
      <c r="C615" s="405" t="s">
        <v>60</v>
      </c>
      <c r="D615" t="s">
        <v>13</v>
      </c>
      <c r="E615" s="38"/>
      <c r="F615" s="1">
        <v>3.4</v>
      </c>
      <c r="G615" s="1">
        <f t="shared" si="10"/>
        <v>91.59999999999998</v>
      </c>
      <c r="I615" s="404"/>
      <c r="K615" s="1"/>
    </row>
    <row r="616" spans="1:11">
      <c r="A616" s="30">
        <v>44991</v>
      </c>
      <c r="B616" s="405">
        <v>26466</v>
      </c>
      <c r="C616" s="405" t="s">
        <v>28</v>
      </c>
      <c r="D616" t="s">
        <v>13</v>
      </c>
      <c r="E616" s="38"/>
      <c r="F616" s="1">
        <v>20.3</v>
      </c>
      <c r="G616" s="1">
        <f t="shared" si="10"/>
        <v>71.299999999999983</v>
      </c>
      <c r="I616" s="404"/>
      <c r="K616" s="1"/>
    </row>
    <row r="617" spans="1:11">
      <c r="A617" s="30">
        <v>44991</v>
      </c>
      <c r="B617" s="405">
        <v>26466</v>
      </c>
      <c r="C617" s="405" t="s">
        <v>28</v>
      </c>
      <c r="D617" t="s">
        <v>14</v>
      </c>
      <c r="E617" s="38"/>
      <c r="F617" s="1">
        <v>6.3</v>
      </c>
      <c r="G617" s="1">
        <f t="shared" si="10"/>
        <v>64.999999999999986</v>
      </c>
      <c r="I617" s="404"/>
      <c r="K617" s="1"/>
    </row>
    <row r="618" spans="1:11">
      <c r="A618" s="30">
        <v>44991</v>
      </c>
      <c r="B618" s="405">
        <v>26466</v>
      </c>
      <c r="C618" s="405" t="s">
        <v>28</v>
      </c>
      <c r="D618" t="s">
        <v>15</v>
      </c>
      <c r="E618" s="38"/>
      <c r="F618" s="1">
        <v>60</v>
      </c>
      <c r="G618" s="1">
        <f t="shared" si="10"/>
        <v>4.9999999999999858</v>
      </c>
      <c r="I618" s="404"/>
      <c r="K618" s="1"/>
    </row>
    <row r="619" spans="1:11">
      <c r="A619" s="30">
        <v>44991</v>
      </c>
      <c r="B619" s="405">
        <v>26466</v>
      </c>
      <c r="C619" s="405" t="s">
        <v>28</v>
      </c>
      <c r="D619" t="s">
        <v>16</v>
      </c>
      <c r="E619" s="38"/>
      <c r="F619" s="1">
        <v>5</v>
      </c>
      <c r="G619" s="1">
        <f t="shared" si="10"/>
        <v>-1.4210854715202004E-14</v>
      </c>
      <c r="I619" s="404"/>
      <c r="K619" s="1"/>
    </row>
    <row r="620" spans="1:11">
      <c r="A620" s="68">
        <v>44926</v>
      </c>
      <c r="B620" s="404" t="s">
        <v>11</v>
      </c>
      <c r="C620" s="404" t="s">
        <v>29</v>
      </c>
      <c r="D620" t="s">
        <v>13</v>
      </c>
      <c r="E620" s="1">
        <v>27</v>
      </c>
      <c r="G620" s="1">
        <f t="shared" si="10"/>
        <v>26.999999999999986</v>
      </c>
      <c r="I620" s="405"/>
      <c r="K620" s="1"/>
    </row>
    <row r="621" spans="1:11">
      <c r="A621" s="46"/>
      <c r="B621" s="405"/>
      <c r="C621" s="405"/>
      <c r="D621" t="s">
        <v>14</v>
      </c>
      <c r="E621" s="1">
        <v>5.7</v>
      </c>
      <c r="G621" s="1">
        <f t="shared" si="10"/>
        <v>32.699999999999989</v>
      </c>
      <c r="I621" s="405"/>
      <c r="K621" s="1"/>
    </row>
    <row r="622" spans="1:11">
      <c r="A622" s="46"/>
      <c r="B622" s="405"/>
      <c r="C622" s="405"/>
      <c r="D622" t="s">
        <v>15</v>
      </c>
      <c r="E622" s="1">
        <v>60</v>
      </c>
      <c r="G622" s="1">
        <f t="shared" si="10"/>
        <v>92.699999999999989</v>
      </c>
      <c r="I622" s="404"/>
      <c r="K622" s="38"/>
    </row>
    <row r="623" spans="1:11">
      <c r="A623" s="46"/>
      <c r="B623" s="405"/>
      <c r="C623" s="405"/>
      <c r="D623" t="s">
        <v>16</v>
      </c>
      <c r="E623" s="1">
        <v>5</v>
      </c>
      <c r="G623" s="1">
        <f t="shared" si="10"/>
        <v>97.699999999999989</v>
      </c>
      <c r="K623" s="1"/>
    </row>
    <row r="624" spans="1:11">
      <c r="A624" s="30">
        <v>44991</v>
      </c>
      <c r="B624" s="405">
        <v>26467</v>
      </c>
      <c r="C624" s="405" t="s">
        <v>29</v>
      </c>
      <c r="D624" t="s">
        <v>13</v>
      </c>
      <c r="F624" s="1">
        <v>27</v>
      </c>
      <c r="G624" s="1">
        <f t="shared" si="10"/>
        <v>70.699999999999989</v>
      </c>
      <c r="K624" s="1"/>
    </row>
    <row r="625" spans="1:11">
      <c r="A625" s="30">
        <v>44991</v>
      </c>
      <c r="B625" s="405">
        <v>26467</v>
      </c>
      <c r="C625" s="405" t="s">
        <v>29</v>
      </c>
      <c r="D625" t="s">
        <v>14</v>
      </c>
      <c r="F625" s="1">
        <v>5.7</v>
      </c>
      <c r="G625" s="1">
        <f t="shared" si="10"/>
        <v>64.999999999999986</v>
      </c>
      <c r="K625" s="1"/>
    </row>
    <row r="626" spans="1:11">
      <c r="A626" s="30">
        <v>44991</v>
      </c>
      <c r="B626" s="405">
        <v>26467</v>
      </c>
      <c r="C626" s="405" t="s">
        <v>29</v>
      </c>
      <c r="D626" t="s">
        <v>15</v>
      </c>
      <c r="F626" s="1">
        <v>60</v>
      </c>
      <c r="G626" s="1">
        <f t="shared" si="10"/>
        <v>4.9999999999999858</v>
      </c>
      <c r="K626" s="1"/>
    </row>
    <row r="627" spans="1:11">
      <c r="A627" s="30">
        <v>44991</v>
      </c>
      <c r="B627" s="405">
        <v>26467</v>
      </c>
      <c r="C627" s="405" t="s">
        <v>29</v>
      </c>
      <c r="D627" t="s">
        <v>16</v>
      </c>
      <c r="F627" s="1">
        <v>5</v>
      </c>
      <c r="G627" s="1">
        <f t="shared" si="10"/>
        <v>-1.4210854715202004E-14</v>
      </c>
      <c r="K627" s="1"/>
    </row>
    <row r="628" spans="1:11">
      <c r="A628" s="68">
        <v>44926</v>
      </c>
      <c r="B628" s="404" t="s">
        <v>11</v>
      </c>
      <c r="C628" s="404" t="s">
        <v>12</v>
      </c>
      <c r="D628" t="s">
        <v>13</v>
      </c>
      <c r="E628" s="1">
        <v>24.5</v>
      </c>
      <c r="G628" s="1">
        <f t="shared" si="10"/>
        <v>24.499999999999986</v>
      </c>
    </row>
    <row r="629" spans="1:11">
      <c r="B629" s="405"/>
      <c r="C629" s="404"/>
      <c r="D629" t="s">
        <v>14</v>
      </c>
      <c r="E629" s="1">
        <v>4.8</v>
      </c>
      <c r="G629" s="1">
        <f t="shared" si="10"/>
        <v>29.299999999999986</v>
      </c>
      <c r="K629" s="13"/>
    </row>
    <row r="630" spans="1:11">
      <c r="B630" s="405"/>
      <c r="C630" s="405"/>
      <c r="D630" t="s">
        <v>15</v>
      </c>
      <c r="E630" s="1">
        <v>60</v>
      </c>
      <c r="G630" s="1">
        <f t="shared" si="10"/>
        <v>89.299999999999983</v>
      </c>
    </row>
    <row r="631" spans="1:11">
      <c r="B631" s="405"/>
      <c r="C631" s="405"/>
      <c r="D631" t="s">
        <v>16</v>
      </c>
      <c r="E631" s="1">
        <v>5</v>
      </c>
      <c r="G631" s="1">
        <f t="shared" si="10"/>
        <v>94.299999999999983</v>
      </c>
    </row>
    <row r="632" spans="1:11">
      <c r="A632" s="30">
        <v>44991</v>
      </c>
      <c r="B632" s="405">
        <v>26467</v>
      </c>
      <c r="C632" s="405" t="s">
        <v>12</v>
      </c>
      <c r="D632" t="s">
        <v>13</v>
      </c>
      <c r="F632" s="1">
        <v>24.5</v>
      </c>
      <c r="G632" s="1">
        <f t="shared" si="10"/>
        <v>69.799999999999983</v>
      </c>
    </row>
    <row r="633" spans="1:11">
      <c r="A633" s="30">
        <v>44991</v>
      </c>
      <c r="B633" s="405">
        <v>26467</v>
      </c>
      <c r="C633" s="405" t="s">
        <v>12</v>
      </c>
      <c r="D633" t="s">
        <v>14</v>
      </c>
      <c r="F633" s="1">
        <v>4.8</v>
      </c>
      <c r="G633" s="1">
        <f t="shared" si="10"/>
        <v>64.999999999999986</v>
      </c>
    </row>
    <row r="634" spans="1:11">
      <c r="A634" s="30">
        <v>44991</v>
      </c>
      <c r="B634" s="405">
        <v>26467</v>
      </c>
      <c r="C634" s="405" t="s">
        <v>12</v>
      </c>
      <c r="D634" t="s">
        <v>15</v>
      </c>
      <c r="F634" s="1">
        <v>60</v>
      </c>
      <c r="G634" s="1">
        <f t="shared" si="10"/>
        <v>4.9999999999999858</v>
      </c>
    </row>
    <row r="635" spans="1:11">
      <c r="A635" s="30">
        <v>44991</v>
      </c>
      <c r="B635" s="405">
        <v>26467</v>
      </c>
      <c r="C635" s="405" t="s">
        <v>12</v>
      </c>
      <c r="D635" t="s">
        <v>16</v>
      </c>
      <c r="F635" s="1">
        <v>5</v>
      </c>
      <c r="G635" s="1">
        <f t="shared" si="10"/>
        <v>-1.4210854715202004E-14</v>
      </c>
    </row>
    <row r="636" spans="1:11">
      <c r="A636" s="68">
        <v>44926</v>
      </c>
      <c r="B636" s="404" t="s">
        <v>11</v>
      </c>
      <c r="C636" s="404" t="s">
        <v>19</v>
      </c>
      <c r="D636" t="s">
        <v>13</v>
      </c>
      <c r="E636" s="1">
        <v>26.7</v>
      </c>
      <c r="G636" s="1">
        <f t="shared" si="10"/>
        <v>26.699999999999985</v>
      </c>
    </row>
    <row r="637" spans="1:11">
      <c r="B637" s="405"/>
      <c r="C637" s="404"/>
      <c r="D637" t="s">
        <v>14</v>
      </c>
      <c r="E637" s="1">
        <v>1.2</v>
      </c>
      <c r="G637" s="1">
        <f t="shared" si="10"/>
        <v>27.899999999999984</v>
      </c>
    </row>
    <row r="638" spans="1:11">
      <c r="B638" s="405"/>
      <c r="C638" s="405"/>
      <c r="D638" t="s">
        <v>15</v>
      </c>
      <c r="E638" s="38">
        <v>56</v>
      </c>
      <c r="G638" s="1">
        <f t="shared" si="10"/>
        <v>83.899999999999977</v>
      </c>
    </row>
    <row r="639" spans="1:11">
      <c r="B639" s="405"/>
      <c r="C639" s="405"/>
      <c r="D639" t="s">
        <v>16</v>
      </c>
      <c r="E639" s="1">
        <v>5</v>
      </c>
      <c r="G639" s="1">
        <f t="shared" si="10"/>
        <v>88.899999999999977</v>
      </c>
    </row>
    <row r="640" spans="1:11">
      <c r="A640" s="30">
        <v>44991</v>
      </c>
      <c r="B640" s="405">
        <v>26467</v>
      </c>
      <c r="C640" s="405" t="s">
        <v>19</v>
      </c>
      <c r="D640" t="s">
        <v>15</v>
      </c>
      <c r="F640" s="1">
        <v>56</v>
      </c>
      <c r="G640" s="1">
        <f t="shared" si="10"/>
        <v>32.899999999999977</v>
      </c>
    </row>
    <row r="641" spans="1:14">
      <c r="A641" s="30">
        <v>44991</v>
      </c>
      <c r="B641" s="405">
        <v>26467</v>
      </c>
      <c r="C641" s="405" t="s">
        <v>19</v>
      </c>
      <c r="D641" t="s">
        <v>16</v>
      </c>
      <c r="F641" s="1">
        <v>5</v>
      </c>
      <c r="G641" s="1">
        <f t="shared" si="10"/>
        <v>27.899999999999977</v>
      </c>
    </row>
    <row r="642" spans="1:14">
      <c r="A642" s="30">
        <v>45010</v>
      </c>
      <c r="B642" s="405">
        <v>26684</v>
      </c>
      <c r="C642" s="405" t="s">
        <v>19</v>
      </c>
      <c r="D642" t="s">
        <v>13</v>
      </c>
      <c r="F642" s="1">
        <v>26.7</v>
      </c>
      <c r="G642" s="1">
        <f t="shared" si="10"/>
        <v>1.199999999999978</v>
      </c>
    </row>
    <row r="643" spans="1:14">
      <c r="A643" s="30">
        <v>45010</v>
      </c>
      <c r="B643" s="405">
        <v>26684</v>
      </c>
      <c r="C643" s="405" t="s">
        <v>19</v>
      </c>
      <c r="D643" t="s">
        <v>14</v>
      </c>
      <c r="F643" s="1">
        <v>1.2</v>
      </c>
      <c r="G643" s="88">
        <f t="shared" si="10"/>
        <v>-2.19824158875781E-14</v>
      </c>
    </row>
    <row r="644" spans="1:14">
      <c r="A644" s="68">
        <v>45016</v>
      </c>
      <c r="B644" s="404" t="s">
        <v>11</v>
      </c>
      <c r="C644" s="404" t="s">
        <v>20</v>
      </c>
      <c r="D644" t="s">
        <v>13</v>
      </c>
      <c r="E644" s="29">
        <v>30.7</v>
      </c>
      <c r="G644" s="1">
        <f t="shared" si="10"/>
        <v>30.699999999999978</v>
      </c>
    </row>
    <row r="645" spans="1:14">
      <c r="A645" s="46"/>
      <c r="B645" s="405"/>
      <c r="C645" s="405"/>
      <c r="D645" t="s">
        <v>14</v>
      </c>
      <c r="E645" s="29">
        <v>1.3</v>
      </c>
      <c r="G645" s="1">
        <f t="shared" si="10"/>
        <v>31.999999999999979</v>
      </c>
    </row>
    <row r="646" spans="1:14">
      <c r="A646" s="46"/>
      <c r="B646" s="405"/>
      <c r="C646" s="405"/>
      <c r="D646" t="s">
        <v>15</v>
      </c>
      <c r="E646" s="29">
        <v>60</v>
      </c>
      <c r="G646" s="1">
        <f t="shared" si="10"/>
        <v>91.999999999999972</v>
      </c>
    </row>
    <row r="647" spans="1:14">
      <c r="A647" s="46"/>
      <c r="B647" s="405"/>
      <c r="C647" s="405"/>
      <c r="D647" t="s">
        <v>16</v>
      </c>
      <c r="E647" s="29">
        <v>5</v>
      </c>
      <c r="G647" s="1">
        <f t="shared" si="10"/>
        <v>96.999999999999972</v>
      </c>
      <c r="L647" s="404"/>
      <c r="N647" s="29"/>
    </row>
    <row r="648" spans="1:14">
      <c r="A648" s="46">
        <v>45111</v>
      </c>
      <c r="B648" s="405">
        <v>27140</v>
      </c>
      <c r="C648" s="405" t="s">
        <v>20</v>
      </c>
      <c r="D648" t="s">
        <v>13</v>
      </c>
      <c r="E648" s="29"/>
      <c r="F648" s="29">
        <v>30.7</v>
      </c>
      <c r="G648" s="1">
        <f t="shared" si="10"/>
        <v>66.299999999999969</v>
      </c>
      <c r="L648" s="404"/>
      <c r="N648" s="29"/>
    </row>
    <row r="649" spans="1:14">
      <c r="A649" s="46">
        <v>45111</v>
      </c>
      <c r="B649" s="405">
        <v>27140</v>
      </c>
      <c r="C649" s="405" t="s">
        <v>20</v>
      </c>
      <c r="D649" t="s">
        <v>14</v>
      </c>
      <c r="E649" s="29"/>
      <c r="F649" s="29">
        <v>1.3</v>
      </c>
      <c r="G649" s="1">
        <f t="shared" si="10"/>
        <v>64.999999999999972</v>
      </c>
      <c r="L649" s="404"/>
      <c r="N649" s="29"/>
    </row>
    <row r="650" spans="1:14">
      <c r="A650" s="46">
        <v>45111</v>
      </c>
      <c r="B650" s="405">
        <v>27140</v>
      </c>
      <c r="C650" s="405" t="s">
        <v>20</v>
      </c>
      <c r="D650" t="s">
        <v>15</v>
      </c>
      <c r="E650" s="29"/>
      <c r="F650" s="29">
        <v>60</v>
      </c>
      <c r="G650" s="1">
        <f t="shared" si="10"/>
        <v>4.9999999999999716</v>
      </c>
      <c r="L650" s="404"/>
      <c r="N650" s="29"/>
    </row>
    <row r="651" spans="1:14">
      <c r="A651" s="46">
        <v>45111</v>
      </c>
      <c r="B651" s="405">
        <v>27140</v>
      </c>
      <c r="C651" s="405" t="s">
        <v>20</v>
      </c>
      <c r="D651" t="s">
        <v>16</v>
      </c>
      <c r="E651" s="29"/>
      <c r="F651" s="29">
        <v>5</v>
      </c>
      <c r="G651" s="1">
        <f t="shared" si="10"/>
        <v>-2.8421709430404007E-14</v>
      </c>
      <c r="L651" s="404"/>
      <c r="N651" s="29"/>
    </row>
    <row r="652" spans="1:14">
      <c r="A652" s="68">
        <v>45046</v>
      </c>
      <c r="B652" s="404" t="s">
        <v>11</v>
      </c>
      <c r="C652" s="404" t="s">
        <v>21</v>
      </c>
      <c r="D652" t="s">
        <v>13</v>
      </c>
      <c r="E652" s="217">
        <v>42.4</v>
      </c>
      <c r="G652" s="1">
        <f t="shared" si="10"/>
        <v>42.39999999999997</v>
      </c>
      <c r="L652" s="405"/>
      <c r="N652" s="29"/>
    </row>
    <row r="653" spans="1:14">
      <c r="A653" s="46"/>
      <c r="B653" s="405"/>
      <c r="C653" s="405"/>
      <c r="D653" t="s">
        <v>14</v>
      </c>
      <c r="E653" s="217">
        <v>1.5</v>
      </c>
      <c r="G653" s="1">
        <f t="shared" si="10"/>
        <v>43.89999999999997</v>
      </c>
      <c r="L653" s="405"/>
      <c r="N653" s="29"/>
    </row>
    <row r="654" spans="1:14">
      <c r="A654" s="46"/>
      <c r="B654" s="405"/>
      <c r="C654" s="405"/>
      <c r="D654" t="s">
        <v>15</v>
      </c>
      <c r="E654" s="217">
        <v>60</v>
      </c>
      <c r="G654" s="1">
        <f t="shared" si="10"/>
        <v>103.89999999999998</v>
      </c>
      <c r="L654" s="405"/>
      <c r="N654" s="29"/>
    </row>
    <row r="655" spans="1:14">
      <c r="A655" s="46"/>
      <c r="B655" s="405"/>
      <c r="C655" s="405"/>
      <c r="D655" t="s">
        <v>16</v>
      </c>
      <c r="E655" s="217">
        <v>5</v>
      </c>
      <c r="G655" s="1">
        <f t="shared" si="10"/>
        <v>108.89999999999998</v>
      </c>
      <c r="L655" s="404"/>
      <c r="N655" s="217"/>
    </row>
    <row r="656" spans="1:14">
      <c r="A656" s="46">
        <v>45111</v>
      </c>
      <c r="B656" s="405">
        <v>27140</v>
      </c>
      <c r="C656" s="405" t="s">
        <v>21</v>
      </c>
      <c r="D656" t="s">
        <v>13</v>
      </c>
      <c r="E656" s="217"/>
      <c r="F656" s="217">
        <v>42.4</v>
      </c>
      <c r="G656" s="1">
        <f t="shared" si="10"/>
        <v>66.499999999999972</v>
      </c>
      <c r="L656" s="404"/>
      <c r="N656" s="217"/>
    </row>
    <row r="657" spans="1:14">
      <c r="A657" s="46">
        <v>45111</v>
      </c>
      <c r="B657" s="405">
        <v>27140</v>
      </c>
      <c r="C657" s="405" t="s">
        <v>21</v>
      </c>
      <c r="D657" t="s">
        <v>14</v>
      </c>
      <c r="E657" s="217"/>
      <c r="F657" s="217">
        <v>1.5</v>
      </c>
      <c r="G657" s="1">
        <f t="shared" si="10"/>
        <v>64.999999999999972</v>
      </c>
      <c r="L657" s="404"/>
      <c r="N657" s="217"/>
    </row>
    <row r="658" spans="1:14">
      <c r="A658" s="46">
        <v>45111</v>
      </c>
      <c r="B658" s="405">
        <v>27140</v>
      </c>
      <c r="C658" s="405" t="s">
        <v>21</v>
      </c>
      <c r="D658" t="s">
        <v>15</v>
      </c>
      <c r="E658" s="217"/>
      <c r="F658" s="217">
        <v>60</v>
      </c>
      <c r="G658" s="1">
        <f t="shared" si="10"/>
        <v>4.9999999999999716</v>
      </c>
      <c r="L658" s="404"/>
      <c r="N658" s="217"/>
    </row>
    <row r="659" spans="1:14">
      <c r="A659" s="46">
        <v>45111</v>
      </c>
      <c r="B659" s="405">
        <v>27140</v>
      </c>
      <c r="C659" s="405" t="s">
        <v>21</v>
      </c>
      <c r="D659" t="s">
        <v>16</v>
      </c>
      <c r="E659" s="217"/>
      <c r="F659" s="217">
        <v>5</v>
      </c>
      <c r="G659" s="1">
        <f t="shared" si="10"/>
        <v>-2.8421709430404007E-14</v>
      </c>
      <c r="L659" s="404"/>
      <c r="N659" s="217"/>
    </row>
    <row r="660" spans="1:14">
      <c r="A660" s="68">
        <v>45077</v>
      </c>
      <c r="B660" s="404" t="s">
        <v>11</v>
      </c>
      <c r="C660" s="404" t="s">
        <v>22</v>
      </c>
      <c r="D660" t="s">
        <v>13</v>
      </c>
      <c r="E660" s="217">
        <v>29.7</v>
      </c>
      <c r="F660" s="217"/>
      <c r="G660" s="1">
        <f t="shared" si="10"/>
        <v>29.699999999999971</v>
      </c>
      <c r="L660" s="405"/>
      <c r="N660" s="217"/>
    </row>
    <row r="661" spans="1:14">
      <c r="A661" s="46"/>
      <c r="B661" s="405"/>
      <c r="C661" s="405"/>
      <c r="D661" t="s">
        <v>14</v>
      </c>
      <c r="E661" s="217">
        <v>2.1</v>
      </c>
      <c r="F661" s="217"/>
      <c r="G661" s="1">
        <f t="shared" si="10"/>
        <v>31.799999999999972</v>
      </c>
      <c r="L661" s="405"/>
      <c r="N661" s="217"/>
    </row>
    <row r="662" spans="1:14">
      <c r="A662" s="46"/>
      <c r="B662" s="405"/>
      <c r="C662" s="405"/>
      <c r="D662" t="s">
        <v>15</v>
      </c>
      <c r="E662" s="217">
        <v>60</v>
      </c>
      <c r="F662" s="217"/>
      <c r="G662" s="1">
        <f t="shared" si="10"/>
        <v>91.799999999999969</v>
      </c>
      <c r="L662" s="405"/>
      <c r="N662" s="217"/>
    </row>
    <row r="663" spans="1:14">
      <c r="A663" s="46"/>
      <c r="B663" s="405"/>
      <c r="C663" s="405"/>
      <c r="D663" t="s">
        <v>16</v>
      </c>
      <c r="E663" s="217">
        <v>5</v>
      </c>
      <c r="F663" s="217"/>
      <c r="G663" s="1">
        <f t="shared" si="10"/>
        <v>96.799999999999969</v>
      </c>
      <c r="L663" s="404"/>
      <c r="N663" s="217"/>
    </row>
    <row r="664" spans="1:14">
      <c r="A664" s="46">
        <v>45077</v>
      </c>
      <c r="B664" s="405" t="s">
        <v>55</v>
      </c>
      <c r="C664" s="405" t="s">
        <v>22</v>
      </c>
      <c r="D664" t="s">
        <v>15</v>
      </c>
      <c r="E664" s="217"/>
      <c r="F664" s="217">
        <v>60</v>
      </c>
      <c r="G664" s="1">
        <f t="shared" si="10"/>
        <v>36.799999999999969</v>
      </c>
      <c r="L664" s="405"/>
      <c r="N664" s="217"/>
    </row>
    <row r="665" spans="1:14">
      <c r="A665" s="46">
        <v>45077</v>
      </c>
      <c r="B665" s="405" t="s">
        <v>55</v>
      </c>
      <c r="C665" s="405" t="s">
        <v>22</v>
      </c>
      <c r="D665" t="s">
        <v>16</v>
      </c>
      <c r="E665" s="217"/>
      <c r="F665" s="217">
        <v>5</v>
      </c>
      <c r="G665" s="1">
        <f t="shared" si="10"/>
        <v>31.799999999999969</v>
      </c>
      <c r="N665" s="29"/>
    </row>
    <row r="666" spans="1:14">
      <c r="A666" s="46">
        <v>45111</v>
      </c>
      <c r="B666" s="405">
        <v>27141</v>
      </c>
      <c r="C666" s="405" t="s">
        <v>22</v>
      </c>
      <c r="D666" t="s">
        <v>13</v>
      </c>
      <c r="E666" s="217"/>
      <c r="F666" s="217">
        <v>29.7</v>
      </c>
      <c r="G666" s="1">
        <f t="shared" si="10"/>
        <v>2.0999999999999694</v>
      </c>
      <c r="N666" s="29"/>
    </row>
    <row r="667" spans="1:14">
      <c r="A667" s="46">
        <v>45111</v>
      </c>
      <c r="B667" s="405">
        <v>27141</v>
      </c>
      <c r="C667" s="405" t="s">
        <v>22</v>
      </c>
      <c r="D667" t="s">
        <v>14</v>
      </c>
      <c r="E667" s="217"/>
      <c r="F667" s="217">
        <v>2.1</v>
      </c>
      <c r="G667" s="1">
        <f t="shared" si="10"/>
        <v>-3.0642155479654321E-14</v>
      </c>
      <c r="N667" s="29"/>
    </row>
    <row r="668" spans="1:14">
      <c r="A668" s="68">
        <v>45107</v>
      </c>
      <c r="B668" s="404" t="s">
        <v>11</v>
      </c>
      <c r="C668" s="404" t="s">
        <v>23</v>
      </c>
      <c r="D668" t="s">
        <v>13</v>
      </c>
      <c r="E668" s="217">
        <v>30.3</v>
      </c>
      <c r="F668" s="217"/>
      <c r="G668" s="1">
        <f t="shared" si="10"/>
        <v>30.299999999999969</v>
      </c>
      <c r="N668" s="29"/>
    </row>
    <row r="669" spans="1:14">
      <c r="A669" s="46"/>
      <c r="B669" s="405"/>
      <c r="C669" s="405"/>
      <c r="D669" t="s">
        <v>14</v>
      </c>
      <c r="E669" s="217">
        <v>2</v>
      </c>
      <c r="F669" s="217"/>
      <c r="G669" s="1">
        <f t="shared" si="10"/>
        <v>32.299999999999969</v>
      </c>
      <c r="N669" s="29"/>
    </row>
    <row r="670" spans="1:14">
      <c r="A670" s="46"/>
      <c r="B670" s="405"/>
      <c r="C670" s="405"/>
      <c r="D670" t="s">
        <v>15</v>
      </c>
      <c r="E670" s="217">
        <v>60</v>
      </c>
      <c r="F670" s="217"/>
      <c r="G670" s="1">
        <f t="shared" si="10"/>
        <v>92.299999999999969</v>
      </c>
      <c r="N670" s="29"/>
    </row>
    <row r="671" spans="1:14">
      <c r="A671" s="46"/>
      <c r="B671" s="405"/>
      <c r="C671" s="405"/>
      <c r="D671" t="s">
        <v>16</v>
      </c>
      <c r="E671" s="217">
        <v>5</v>
      </c>
      <c r="F671" s="217"/>
      <c r="G671" s="1">
        <f t="shared" si="10"/>
        <v>97.299999999999969</v>
      </c>
      <c r="N671" s="29"/>
    </row>
    <row r="672" spans="1:14">
      <c r="A672" s="46">
        <v>45107</v>
      </c>
      <c r="B672" s="405" t="s">
        <v>56</v>
      </c>
      <c r="C672" s="405" t="s">
        <v>23</v>
      </c>
      <c r="D672" t="s">
        <v>15</v>
      </c>
      <c r="E672" s="217"/>
      <c r="F672" s="217">
        <v>60</v>
      </c>
      <c r="G672" s="1">
        <f t="shared" si="10"/>
        <v>37.299999999999969</v>
      </c>
      <c r="N672" s="29"/>
    </row>
    <row r="673" spans="1:14">
      <c r="A673" s="46">
        <v>45107</v>
      </c>
      <c r="B673" s="405" t="s">
        <v>56</v>
      </c>
      <c r="C673" s="405" t="s">
        <v>23</v>
      </c>
      <c r="D673" t="s">
        <v>16</v>
      </c>
      <c r="E673" s="217"/>
      <c r="F673" s="217">
        <v>5</v>
      </c>
      <c r="G673" s="1">
        <f t="shared" si="10"/>
        <v>32.299999999999969</v>
      </c>
    </row>
    <row r="674" spans="1:14">
      <c r="A674" s="46">
        <v>45153</v>
      </c>
      <c r="B674" s="405">
        <v>27337</v>
      </c>
      <c r="C674" s="405" t="s">
        <v>23</v>
      </c>
      <c r="D674" t="s">
        <v>13</v>
      </c>
      <c r="E674" s="217"/>
      <c r="F674" s="217">
        <v>30.3</v>
      </c>
      <c r="G674" s="1">
        <f t="shared" ref="G674:G694" si="11">+G673+E674-F674</f>
        <v>1.999999999999968</v>
      </c>
    </row>
    <row r="675" spans="1:14">
      <c r="A675" s="46">
        <v>45153</v>
      </c>
      <c r="B675" s="405">
        <v>27337</v>
      </c>
      <c r="C675" s="405" t="s">
        <v>23</v>
      </c>
      <c r="D675" t="s">
        <v>14</v>
      </c>
      <c r="E675" s="217"/>
      <c r="F675" s="217">
        <v>2</v>
      </c>
      <c r="G675" s="1">
        <f t="shared" si="11"/>
        <v>-3.1974423109204508E-14</v>
      </c>
    </row>
    <row r="676" spans="1:14">
      <c r="A676" s="68">
        <v>45138</v>
      </c>
      <c r="B676" s="404" t="s">
        <v>11</v>
      </c>
      <c r="C676" s="404" t="s">
        <v>24</v>
      </c>
      <c r="D676" t="s">
        <v>13</v>
      </c>
      <c r="E676" s="217">
        <v>28.5</v>
      </c>
      <c r="F676" s="217"/>
      <c r="G676" s="1">
        <f t="shared" si="11"/>
        <v>28.499999999999968</v>
      </c>
    </row>
    <row r="677" spans="1:14">
      <c r="A677" s="46"/>
      <c r="B677" s="405"/>
      <c r="C677" s="405"/>
      <c r="D677" t="s">
        <v>14</v>
      </c>
      <c r="E677" s="217">
        <v>2</v>
      </c>
      <c r="F677" s="217"/>
      <c r="G677" s="1">
        <f t="shared" si="11"/>
        <v>30.499999999999968</v>
      </c>
      <c r="N677" s="29"/>
    </row>
    <row r="678" spans="1:14">
      <c r="A678" s="46"/>
      <c r="B678" s="405"/>
      <c r="C678" s="405"/>
      <c r="D678" t="s">
        <v>15</v>
      </c>
      <c r="E678" s="217">
        <v>60</v>
      </c>
      <c r="F678" s="217"/>
      <c r="G678" s="1">
        <f t="shared" si="11"/>
        <v>90.499999999999972</v>
      </c>
    </row>
    <row r="679" spans="1:14">
      <c r="A679" s="46"/>
      <c r="B679" s="405"/>
      <c r="C679" s="405"/>
      <c r="D679" t="s">
        <v>16</v>
      </c>
      <c r="E679" s="217">
        <v>5</v>
      </c>
      <c r="F679" s="217"/>
      <c r="G679" s="1">
        <f t="shared" si="11"/>
        <v>95.499999999999972</v>
      </c>
    </row>
    <row r="680" spans="1:14">
      <c r="A680" s="46">
        <v>45138</v>
      </c>
      <c r="B680" s="405" t="s">
        <v>32</v>
      </c>
      <c r="C680" s="405" t="s">
        <v>24</v>
      </c>
      <c r="D680" t="s">
        <v>15</v>
      </c>
      <c r="E680" s="217"/>
      <c r="F680" s="217">
        <v>60</v>
      </c>
      <c r="G680" s="1">
        <f t="shared" si="11"/>
        <v>35.499999999999972</v>
      </c>
      <c r="I680" s="404"/>
      <c r="K680" s="217"/>
    </row>
    <row r="681" spans="1:14">
      <c r="A681" s="46">
        <v>45138</v>
      </c>
      <c r="B681" s="405" t="s">
        <v>32</v>
      </c>
      <c r="C681" s="405" t="s">
        <v>24</v>
      </c>
      <c r="D681" t="s">
        <v>16</v>
      </c>
      <c r="E681" s="217"/>
      <c r="F681" s="217">
        <v>5</v>
      </c>
      <c r="G681" s="1">
        <f t="shared" si="11"/>
        <v>30.499999999999972</v>
      </c>
      <c r="I681" s="405"/>
      <c r="K681" s="217"/>
    </row>
    <row r="682" spans="1:14">
      <c r="A682" s="30">
        <v>45258</v>
      </c>
      <c r="B682" s="405">
        <v>27848</v>
      </c>
      <c r="C682" s="405" t="s">
        <v>24</v>
      </c>
      <c r="D682" t="s">
        <v>13</v>
      </c>
      <c r="E682" s="217"/>
      <c r="F682" s="217">
        <v>28.5</v>
      </c>
      <c r="G682" s="1">
        <f t="shared" si="11"/>
        <v>1.9999999999999716</v>
      </c>
      <c r="I682" s="404"/>
      <c r="K682" s="217"/>
    </row>
    <row r="683" spans="1:14">
      <c r="A683" s="30">
        <v>45258</v>
      </c>
      <c r="B683" s="405">
        <v>27848</v>
      </c>
      <c r="C683" s="405" t="s">
        <v>24</v>
      </c>
      <c r="D683" t="s">
        <v>14</v>
      </c>
      <c r="E683" s="217"/>
      <c r="F683" s="217">
        <v>2</v>
      </c>
      <c r="G683" s="1">
        <f t="shared" si="11"/>
        <v>-2.8421709430404007E-14</v>
      </c>
      <c r="I683" s="405"/>
      <c r="K683" s="217"/>
    </row>
    <row r="684" spans="1:14">
      <c r="A684" s="32">
        <v>45169</v>
      </c>
      <c r="B684" s="404" t="s">
        <v>11</v>
      </c>
      <c r="C684" s="404" t="s">
        <v>25</v>
      </c>
      <c r="D684" t="s">
        <v>13</v>
      </c>
      <c r="E684" s="217">
        <v>27.3</v>
      </c>
      <c r="F684" s="217"/>
      <c r="G684" s="1">
        <f t="shared" si="11"/>
        <v>27.299999999999972</v>
      </c>
      <c r="I684" s="404"/>
      <c r="K684" s="217"/>
    </row>
    <row r="685" spans="1:14">
      <c r="B685" s="405"/>
      <c r="C685" s="405"/>
      <c r="D685" t="s">
        <v>14</v>
      </c>
      <c r="E685" s="217">
        <v>2.2999999999999998</v>
      </c>
      <c r="F685" s="217"/>
      <c r="G685" s="1">
        <f t="shared" si="11"/>
        <v>29.599999999999973</v>
      </c>
      <c r="I685" s="405"/>
      <c r="K685" s="217"/>
    </row>
    <row r="686" spans="1:14">
      <c r="B686" s="405"/>
      <c r="C686" s="405"/>
      <c r="D686" t="s">
        <v>15</v>
      </c>
      <c r="E686" s="217">
        <v>60</v>
      </c>
      <c r="F686" s="217"/>
      <c r="G686" s="1">
        <f t="shared" si="11"/>
        <v>89.599999999999966</v>
      </c>
      <c r="K686" s="217"/>
    </row>
    <row r="687" spans="1:14">
      <c r="B687" s="405"/>
      <c r="C687" s="405"/>
      <c r="D687" t="s">
        <v>16</v>
      </c>
      <c r="E687" s="217">
        <v>5</v>
      </c>
      <c r="F687" s="217"/>
      <c r="G687" s="1">
        <f t="shared" si="11"/>
        <v>94.599999999999966</v>
      </c>
      <c r="K687" s="217"/>
    </row>
    <row r="688" spans="1:14">
      <c r="A688" s="30">
        <v>45169</v>
      </c>
      <c r="B688" s="405" t="s">
        <v>57</v>
      </c>
      <c r="C688" s="405" t="s">
        <v>25</v>
      </c>
      <c r="D688" t="s">
        <v>15</v>
      </c>
      <c r="E688" s="217"/>
      <c r="F688" s="217">
        <v>60</v>
      </c>
      <c r="G688" s="1">
        <f t="shared" si="11"/>
        <v>34.599999999999966</v>
      </c>
      <c r="I688" s="404"/>
      <c r="K688" s="44"/>
    </row>
    <row r="689" spans="1:11">
      <c r="A689" s="30">
        <v>45169</v>
      </c>
      <c r="B689" s="405" t="s">
        <v>57</v>
      </c>
      <c r="C689" s="405" t="s">
        <v>25</v>
      </c>
      <c r="D689" t="s">
        <v>16</v>
      </c>
      <c r="E689" s="217"/>
      <c r="F689" s="217">
        <v>5</v>
      </c>
      <c r="G689" s="1">
        <f t="shared" si="11"/>
        <v>29.599999999999966</v>
      </c>
      <c r="I689" s="405"/>
      <c r="K689" s="44"/>
    </row>
    <row r="690" spans="1:11">
      <c r="A690" s="30">
        <v>45258</v>
      </c>
      <c r="B690" s="405">
        <v>27848</v>
      </c>
      <c r="C690" s="405" t="s">
        <v>25</v>
      </c>
      <c r="D690" t="s">
        <v>13</v>
      </c>
      <c r="E690" s="217"/>
      <c r="F690" s="217">
        <v>27.3</v>
      </c>
      <c r="G690" s="1">
        <f t="shared" si="11"/>
        <v>2.2999999999999652</v>
      </c>
      <c r="K690" s="29"/>
    </row>
    <row r="691" spans="1:11">
      <c r="A691" s="30">
        <v>45258</v>
      </c>
      <c r="B691" s="405">
        <v>27848</v>
      </c>
      <c r="C691" s="405" t="s">
        <v>25</v>
      </c>
      <c r="D691" t="s">
        <v>14</v>
      </c>
      <c r="E691" s="217"/>
      <c r="F691" s="217">
        <v>2.2999999999999998</v>
      </c>
      <c r="G691" s="1">
        <f t="shared" si="11"/>
        <v>-3.4638958368304884E-14</v>
      </c>
      <c r="K691" s="217"/>
    </row>
    <row r="692" spans="1:11">
      <c r="A692" s="32">
        <v>45199</v>
      </c>
      <c r="B692" s="404" t="s">
        <v>11</v>
      </c>
      <c r="C692" s="404" t="s">
        <v>41</v>
      </c>
      <c r="D692" t="s">
        <v>13</v>
      </c>
      <c r="E692" s="217">
        <v>27.1</v>
      </c>
      <c r="F692" s="217"/>
      <c r="G692" s="1">
        <f t="shared" si="11"/>
        <v>27.099999999999966</v>
      </c>
    </row>
    <row r="693" spans="1:11">
      <c r="B693" s="405"/>
      <c r="C693" s="405"/>
      <c r="D693" t="s">
        <v>14</v>
      </c>
      <c r="E693" s="217">
        <v>2</v>
      </c>
      <c r="F693" s="217"/>
      <c r="G693" s="1">
        <f t="shared" si="11"/>
        <v>29.099999999999966</v>
      </c>
    </row>
    <row r="694" spans="1:11">
      <c r="B694" s="405"/>
      <c r="C694" s="405"/>
      <c r="D694" t="s">
        <v>15</v>
      </c>
      <c r="E694" s="217">
        <v>60</v>
      </c>
      <c r="F694" s="217"/>
      <c r="G694" s="1">
        <f t="shared" si="11"/>
        <v>89.099999999999966</v>
      </c>
    </row>
    <row r="695" spans="1:11">
      <c r="B695" s="405"/>
      <c r="C695" s="405"/>
      <c r="D695" t="s">
        <v>16</v>
      </c>
      <c r="E695" s="217">
        <v>5</v>
      </c>
      <c r="F695" s="217"/>
      <c r="G695" s="1">
        <f t="shared" ref="G695:G773" si="12">+G694+E695-F695</f>
        <v>94.099999999999966</v>
      </c>
    </row>
    <row r="696" spans="1:11">
      <c r="B696" s="405"/>
      <c r="C696" s="405"/>
      <c r="D696" t="s">
        <v>93</v>
      </c>
      <c r="E696" s="217">
        <v>10</v>
      </c>
      <c r="F696" s="217"/>
      <c r="G696" s="1">
        <f t="shared" si="12"/>
        <v>104.09999999999997</v>
      </c>
    </row>
    <row r="697" spans="1:11">
      <c r="B697" s="405"/>
      <c r="C697" s="405"/>
      <c r="D697" t="s">
        <v>94</v>
      </c>
      <c r="E697" s="217">
        <v>10</v>
      </c>
      <c r="F697" s="217"/>
      <c r="G697" s="1">
        <f t="shared" si="12"/>
        <v>114.09999999999997</v>
      </c>
    </row>
    <row r="698" spans="1:11">
      <c r="A698" s="30">
        <v>45199</v>
      </c>
      <c r="B698" s="405" t="s">
        <v>61</v>
      </c>
      <c r="C698" s="405" t="s">
        <v>41</v>
      </c>
      <c r="D698" t="s">
        <v>15</v>
      </c>
      <c r="E698" s="217"/>
      <c r="F698" s="217">
        <v>60</v>
      </c>
      <c r="G698" s="1">
        <f t="shared" si="12"/>
        <v>54.099999999999966</v>
      </c>
    </row>
    <row r="699" spans="1:11">
      <c r="A699" s="30">
        <v>45199</v>
      </c>
      <c r="B699" s="405" t="s">
        <v>61</v>
      </c>
      <c r="C699" s="405" t="s">
        <v>41</v>
      </c>
      <c r="D699" t="s">
        <v>16</v>
      </c>
      <c r="E699" s="217"/>
      <c r="F699" s="217">
        <v>5</v>
      </c>
      <c r="G699" s="1">
        <f t="shared" si="12"/>
        <v>49.099999999999966</v>
      </c>
    </row>
    <row r="700" spans="1:11">
      <c r="A700" s="30">
        <v>45317</v>
      </c>
      <c r="B700" s="405">
        <v>28176</v>
      </c>
      <c r="C700" s="405" t="s">
        <v>41</v>
      </c>
      <c r="D700" t="s">
        <v>13</v>
      </c>
      <c r="E700" s="217"/>
      <c r="F700" s="217">
        <v>27.1</v>
      </c>
      <c r="G700" s="1">
        <f t="shared" si="12"/>
        <v>21.999999999999964</v>
      </c>
    </row>
    <row r="701" spans="1:11">
      <c r="A701" s="30">
        <v>45317</v>
      </c>
      <c r="B701" s="405">
        <v>28176</v>
      </c>
      <c r="C701" s="405" t="s">
        <v>41</v>
      </c>
      <c r="D701" t="s">
        <v>14</v>
      </c>
      <c r="E701" s="217"/>
      <c r="F701" s="217">
        <v>2</v>
      </c>
      <c r="G701" s="1">
        <f t="shared" si="12"/>
        <v>19.999999999999964</v>
      </c>
    </row>
    <row r="702" spans="1:11">
      <c r="A702" s="30">
        <v>45369</v>
      </c>
      <c r="B702" s="405">
        <v>28537</v>
      </c>
      <c r="C702" s="405" t="s">
        <v>41</v>
      </c>
      <c r="D702" t="s">
        <v>93</v>
      </c>
      <c r="E702" s="217"/>
      <c r="F702" s="217">
        <v>10</v>
      </c>
      <c r="G702" s="1">
        <f t="shared" si="12"/>
        <v>9.9999999999999645</v>
      </c>
    </row>
    <row r="703" spans="1:11">
      <c r="A703" s="30">
        <v>45369</v>
      </c>
      <c r="B703" s="405">
        <v>28537</v>
      </c>
      <c r="C703" s="405" t="s">
        <v>41</v>
      </c>
      <c r="D703" t="s">
        <v>94</v>
      </c>
      <c r="E703" s="217"/>
      <c r="F703" s="217">
        <v>10</v>
      </c>
      <c r="G703" s="1">
        <f t="shared" si="12"/>
        <v>-3.5527136788005009E-14</v>
      </c>
    </row>
    <row r="704" spans="1:11">
      <c r="A704" s="32">
        <v>45230</v>
      </c>
      <c r="B704" s="404" t="s">
        <v>11</v>
      </c>
      <c r="C704" s="404" t="s">
        <v>27</v>
      </c>
      <c r="D704" t="s">
        <v>13</v>
      </c>
      <c r="E704" s="44">
        <v>47.5</v>
      </c>
      <c r="G704" s="1">
        <f t="shared" si="12"/>
        <v>47.499999999999964</v>
      </c>
    </row>
    <row r="705" spans="1:7">
      <c r="B705" s="405"/>
      <c r="C705" s="405"/>
      <c r="D705" t="s">
        <v>14</v>
      </c>
      <c r="E705" s="44">
        <v>2</v>
      </c>
      <c r="G705" s="1">
        <f t="shared" si="12"/>
        <v>49.499999999999964</v>
      </c>
    </row>
    <row r="706" spans="1:7">
      <c r="B706" s="405"/>
      <c r="C706" s="405"/>
      <c r="D706" t="s">
        <v>15</v>
      </c>
      <c r="E706" s="217">
        <v>60</v>
      </c>
      <c r="G706" s="1">
        <f t="shared" si="12"/>
        <v>109.49999999999997</v>
      </c>
    </row>
    <row r="707" spans="1:7">
      <c r="B707" s="405"/>
      <c r="C707" s="405"/>
      <c r="D707" t="s">
        <v>16</v>
      </c>
      <c r="E707" s="217">
        <v>5</v>
      </c>
      <c r="G707" s="1">
        <f t="shared" si="12"/>
        <v>114.49999999999997</v>
      </c>
    </row>
    <row r="708" spans="1:7">
      <c r="A708" s="46">
        <v>45230</v>
      </c>
      <c r="B708" s="405" t="s">
        <v>62</v>
      </c>
      <c r="C708" s="405" t="s">
        <v>27</v>
      </c>
      <c r="D708" t="s">
        <v>15</v>
      </c>
      <c r="E708" s="217"/>
      <c r="F708" s="1">
        <v>56</v>
      </c>
      <c r="G708" s="1">
        <f t="shared" si="12"/>
        <v>58.499999999999972</v>
      </c>
    </row>
    <row r="709" spans="1:7">
      <c r="A709" s="46">
        <v>45236</v>
      </c>
      <c r="B709" s="405">
        <v>27739</v>
      </c>
      <c r="C709" s="405" t="s">
        <v>304</v>
      </c>
      <c r="D709" t="s">
        <v>15</v>
      </c>
      <c r="F709" s="1">
        <v>4</v>
      </c>
      <c r="G709" s="1">
        <f t="shared" si="12"/>
        <v>54.499999999999972</v>
      </c>
    </row>
    <row r="710" spans="1:7">
      <c r="A710" s="46">
        <v>45236</v>
      </c>
      <c r="B710" s="405">
        <v>27739</v>
      </c>
      <c r="C710" s="405" t="s">
        <v>304</v>
      </c>
      <c r="D710" t="s">
        <v>16</v>
      </c>
      <c r="F710" s="1">
        <v>5</v>
      </c>
      <c r="G710" s="1">
        <f t="shared" si="12"/>
        <v>49.499999999999972</v>
      </c>
    </row>
    <row r="711" spans="1:7">
      <c r="A711" s="46">
        <v>45320</v>
      </c>
      <c r="B711" s="405">
        <v>28188</v>
      </c>
      <c r="C711" s="405" t="s">
        <v>304</v>
      </c>
      <c r="D711" t="s">
        <v>13</v>
      </c>
      <c r="F711" s="44">
        <v>47.5</v>
      </c>
      <c r="G711" s="1">
        <f t="shared" si="12"/>
        <v>1.9999999999999716</v>
      </c>
    </row>
    <row r="712" spans="1:7">
      <c r="A712" s="46">
        <v>45320</v>
      </c>
      <c r="B712" s="405">
        <v>28188</v>
      </c>
      <c r="C712" s="405" t="s">
        <v>304</v>
      </c>
      <c r="D712" t="s">
        <v>14</v>
      </c>
      <c r="F712" s="44">
        <v>2</v>
      </c>
      <c r="G712" s="1">
        <f t="shared" si="12"/>
        <v>-2.8421709430404007E-14</v>
      </c>
    </row>
    <row r="713" spans="1:7">
      <c r="A713" s="32">
        <v>45260</v>
      </c>
      <c r="B713" s="404" t="s">
        <v>11</v>
      </c>
      <c r="C713" s="404" t="s">
        <v>28</v>
      </c>
      <c r="D713" t="s">
        <v>13</v>
      </c>
      <c r="E713" s="44">
        <v>51.6</v>
      </c>
      <c r="F713" s="217"/>
      <c r="G713" s="1">
        <f t="shared" si="12"/>
        <v>51.599999999999973</v>
      </c>
    </row>
    <row r="714" spans="1:7">
      <c r="B714" s="405"/>
      <c r="C714" s="405"/>
      <c r="D714" t="s">
        <v>14</v>
      </c>
      <c r="E714" s="44">
        <v>10</v>
      </c>
      <c r="F714" s="217"/>
      <c r="G714" s="1">
        <f t="shared" si="12"/>
        <v>61.599999999999973</v>
      </c>
    </row>
    <row r="715" spans="1:7">
      <c r="B715" s="405"/>
      <c r="C715" s="405"/>
      <c r="D715" t="s">
        <v>15</v>
      </c>
      <c r="E715" s="217">
        <v>60</v>
      </c>
      <c r="F715" s="217"/>
      <c r="G715" s="1">
        <f t="shared" si="12"/>
        <v>121.59999999999997</v>
      </c>
    </row>
    <row r="716" spans="1:7">
      <c r="B716" s="405"/>
      <c r="C716" s="405"/>
      <c r="D716" t="s">
        <v>16</v>
      </c>
      <c r="E716" s="217">
        <v>5</v>
      </c>
      <c r="F716" s="217"/>
      <c r="G716" s="1">
        <f t="shared" si="12"/>
        <v>126.59999999999997</v>
      </c>
    </row>
    <row r="717" spans="1:7">
      <c r="A717" s="30">
        <v>45260</v>
      </c>
      <c r="B717" s="405" t="s">
        <v>64</v>
      </c>
      <c r="C717" s="405" t="s">
        <v>28</v>
      </c>
      <c r="D717" t="s">
        <v>15</v>
      </c>
      <c r="E717" s="217"/>
      <c r="F717" s="217">
        <v>60</v>
      </c>
      <c r="G717" s="1">
        <f t="shared" si="12"/>
        <v>66.599999999999966</v>
      </c>
    </row>
    <row r="718" spans="1:7">
      <c r="A718" s="30">
        <v>45260</v>
      </c>
      <c r="B718" s="405" t="s">
        <v>64</v>
      </c>
      <c r="C718" s="405" t="s">
        <v>28</v>
      </c>
      <c r="D718" t="s">
        <v>16</v>
      </c>
      <c r="E718" s="217"/>
      <c r="F718" s="217">
        <v>5</v>
      </c>
      <c r="G718" s="1">
        <f t="shared" si="12"/>
        <v>61.599999999999966</v>
      </c>
    </row>
    <row r="719" spans="1:7">
      <c r="A719" s="30">
        <v>45353</v>
      </c>
      <c r="B719" s="405">
        <v>28329</v>
      </c>
      <c r="C719" s="405" t="s">
        <v>28</v>
      </c>
      <c r="D719" t="s">
        <v>13</v>
      </c>
      <c r="E719" s="217"/>
      <c r="F719" s="217">
        <v>51.6</v>
      </c>
      <c r="G719" s="1">
        <f t="shared" si="12"/>
        <v>9.9999999999999645</v>
      </c>
    </row>
    <row r="720" spans="1:7">
      <c r="A720" s="30">
        <v>45353</v>
      </c>
      <c r="B720" s="405">
        <v>28329</v>
      </c>
      <c r="C720" s="405" t="s">
        <v>28</v>
      </c>
      <c r="D720" t="s">
        <v>14</v>
      </c>
      <c r="E720" s="217"/>
      <c r="F720" s="217">
        <v>10</v>
      </c>
      <c r="G720" s="1">
        <f t="shared" si="12"/>
        <v>-3.5527136788005009E-14</v>
      </c>
    </row>
    <row r="721" spans="1:13">
      <c r="A721" s="32">
        <v>45291</v>
      </c>
      <c r="B721" s="404" t="s">
        <v>11</v>
      </c>
      <c r="C721" s="404" t="s">
        <v>29</v>
      </c>
      <c r="D721" t="s">
        <v>13</v>
      </c>
      <c r="E721" s="44">
        <v>67.400000000000006</v>
      </c>
      <c r="F721" s="217"/>
      <c r="G721" s="1">
        <f t="shared" si="12"/>
        <v>67.399999999999977</v>
      </c>
    </row>
    <row r="722" spans="1:13">
      <c r="B722" s="405"/>
      <c r="C722" s="405"/>
      <c r="D722" t="s">
        <v>14</v>
      </c>
      <c r="E722" s="44">
        <v>5</v>
      </c>
      <c r="F722" s="217"/>
      <c r="G722" s="1">
        <f t="shared" si="12"/>
        <v>72.399999999999977</v>
      </c>
    </row>
    <row r="723" spans="1:13">
      <c r="B723" s="405"/>
      <c r="C723" s="405"/>
      <c r="D723" t="s">
        <v>15</v>
      </c>
      <c r="E723" s="217">
        <v>60</v>
      </c>
      <c r="F723" s="217"/>
      <c r="G723" s="1">
        <f t="shared" si="12"/>
        <v>132.39999999999998</v>
      </c>
    </row>
    <row r="724" spans="1:13">
      <c r="B724" s="405"/>
      <c r="C724" s="405"/>
      <c r="D724" t="s">
        <v>16</v>
      </c>
      <c r="E724" s="217">
        <v>5</v>
      </c>
      <c r="F724" s="217"/>
      <c r="G724" s="1">
        <f t="shared" si="12"/>
        <v>137.39999999999998</v>
      </c>
    </row>
    <row r="725" spans="1:13">
      <c r="A725" s="30">
        <v>45291</v>
      </c>
      <c r="B725" s="405" t="s">
        <v>48</v>
      </c>
      <c r="C725" s="405" t="s">
        <v>29</v>
      </c>
      <c r="D725" t="s">
        <v>15</v>
      </c>
      <c r="E725" s="217"/>
      <c r="F725" s="217">
        <v>60</v>
      </c>
      <c r="G725" s="1">
        <f t="shared" si="12"/>
        <v>77.399999999999977</v>
      </c>
    </row>
    <row r="726" spans="1:13">
      <c r="A726" s="30">
        <v>45291</v>
      </c>
      <c r="B726" s="405" t="s">
        <v>48</v>
      </c>
      <c r="C726" s="405" t="s">
        <v>29</v>
      </c>
      <c r="D726" t="s">
        <v>16</v>
      </c>
      <c r="E726" s="217"/>
      <c r="F726" s="217">
        <v>5</v>
      </c>
      <c r="G726" s="1">
        <f t="shared" si="12"/>
        <v>72.399999999999977</v>
      </c>
    </row>
    <row r="727" spans="1:13">
      <c r="A727" s="46">
        <v>45374</v>
      </c>
      <c r="B727" s="405">
        <v>28584</v>
      </c>
      <c r="C727" s="405" t="s">
        <v>29</v>
      </c>
      <c r="D727" t="s">
        <v>13</v>
      </c>
      <c r="E727" s="217"/>
      <c r="F727" s="217">
        <v>67.400000000000006</v>
      </c>
      <c r="G727" s="1">
        <f t="shared" si="12"/>
        <v>4.9999999999999716</v>
      </c>
    </row>
    <row r="728" spans="1:13">
      <c r="A728" s="46">
        <v>45374</v>
      </c>
      <c r="B728" s="405">
        <v>28584</v>
      </c>
      <c r="C728" s="405" t="s">
        <v>29</v>
      </c>
      <c r="D728" t="s">
        <v>14</v>
      </c>
      <c r="E728" s="217"/>
      <c r="F728" s="217">
        <v>5</v>
      </c>
      <c r="G728" s="1">
        <f t="shared" si="12"/>
        <v>-2.8421709430404007E-14</v>
      </c>
    </row>
    <row r="729" spans="1:13">
      <c r="A729" s="68">
        <v>45322</v>
      </c>
      <c r="B729" s="404" t="s">
        <v>11</v>
      </c>
      <c r="C729" s="404" t="s">
        <v>12</v>
      </c>
      <c r="D729" t="s">
        <v>13</v>
      </c>
      <c r="E729" s="44">
        <v>61.6</v>
      </c>
      <c r="F729" s="217"/>
      <c r="G729" s="1">
        <f t="shared" si="12"/>
        <v>61.599999999999973</v>
      </c>
      <c r="I729" s="404"/>
      <c r="K729" s="217"/>
    </row>
    <row r="730" spans="1:13">
      <c r="A730" s="46"/>
      <c r="B730" s="405"/>
      <c r="C730" s="405"/>
      <c r="D730" t="s">
        <v>14</v>
      </c>
      <c r="E730" s="44">
        <v>8.8000000000000007</v>
      </c>
      <c r="F730" s="217"/>
      <c r="G730" s="1">
        <f t="shared" si="12"/>
        <v>70.399999999999977</v>
      </c>
      <c r="I730" s="422"/>
      <c r="J730" s="422"/>
      <c r="K730" s="422"/>
    </row>
    <row r="731" spans="1:13">
      <c r="A731" s="46"/>
      <c r="B731" s="405"/>
      <c r="C731" s="405"/>
      <c r="D731" t="s">
        <v>15</v>
      </c>
      <c r="E731" s="217">
        <v>60</v>
      </c>
      <c r="F731" s="217"/>
      <c r="G731" s="1">
        <f t="shared" si="12"/>
        <v>130.39999999999998</v>
      </c>
      <c r="I731" s="404"/>
      <c r="K731" s="44"/>
      <c r="L731" s="44"/>
    </row>
    <row r="732" spans="1:13">
      <c r="A732" s="46"/>
      <c r="B732" s="405"/>
      <c r="C732" s="405"/>
      <c r="D732" t="s">
        <v>16</v>
      </c>
      <c r="E732" s="217">
        <v>5</v>
      </c>
      <c r="F732" s="217"/>
      <c r="G732" s="1">
        <f t="shared" si="12"/>
        <v>135.39999999999998</v>
      </c>
      <c r="I732" s="405"/>
      <c r="K732" s="44"/>
      <c r="L732" s="44"/>
    </row>
    <row r="733" spans="1:13">
      <c r="A733" s="46">
        <v>45322</v>
      </c>
      <c r="B733" s="405" t="s">
        <v>49</v>
      </c>
      <c r="C733" s="405" t="s">
        <v>12</v>
      </c>
      <c r="D733" t="s">
        <v>15</v>
      </c>
      <c r="E733" s="217"/>
      <c r="F733" s="217">
        <v>60</v>
      </c>
      <c r="G733" s="1">
        <f t="shared" si="12"/>
        <v>75.399999999999977</v>
      </c>
      <c r="I733" s="404"/>
      <c r="K733" s="44"/>
      <c r="M733" s="44"/>
    </row>
    <row r="734" spans="1:13">
      <c r="A734" s="46">
        <v>45322</v>
      </c>
      <c r="B734" s="405" t="s">
        <v>49</v>
      </c>
      <c r="C734" s="405" t="s">
        <v>12</v>
      </c>
      <c r="D734" t="s">
        <v>16</v>
      </c>
      <c r="E734" s="217"/>
      <c r="F734" s="217">
        <v>5</v>
      </c>
      <c r="G734" s="1">
        <f t="shared" si="12"/>
        <v>70.399999999999977</v>
      </c>
      <c r="I734" s="405"/>
      <c r="K734" s="44"/>
    </row>
    <row r="735" spans="1:13">
      <c r="A735" s="46">
        <v>45374</v>
      </c>
      <c r="B735" s="405">
        <v>28584</v>
      </c>
      <c r="C735" s="405" t="s">
        <v>12</v>
      </c>
      <c r="D735" t="s">
        <v>13</v>
      </c>
      <c r="E735" s="217"/>
      <c r="F735" s="217">
        <v>41.7</v>
      </c>
      <c r="G735" s="1">
        <f t="shared" si="12"/>
        <v>28.699999999999974</v>
      </c>
      <c r="I735" s="405"/>
      <c r="K735" s="44"/>
    </row>
    <row r="736" spans="1:13">
      <c r="A736" s="30">
        <v>45376</v>
      </c>
      <c r="B736" s="405">
        <v>28608</v>
      </c>
      <c r="C736" s="405" t="s">
        <v>12</v>
      </c>
      <c r="D736" t="s">
        <v>13</v>
      </c>
      <c r="E736" s="217"/>
      <c r="F736" s="217">
        <v>19.899999999999999</v>
      </c>
      <c r="G736" s="1">
        <f t="shared" si="12"/>
        <v>8.7999999999999758</v>
      </c>
      <c r="I736" s="405"/>
      <c r="K736" s="44"/>
    </row>
    <row r="737" spans="1:13">
      <c r="A737" s="30">
        <v>45376</v>
      </c>
      <c r="B737" s="405">
        <v>28608</v>
      </c>
      <c r="C737" s="405" t="s">
        <v>12</v>
      </c>
      <c r="D737" t="s">
        <v>14</v>
      </c>
      <c r="E737" s="217"/>
      <c r="F737" s="217">
        <v>8.8000000000000007</v>
      </c>
      <c r="G737" s="1">
        <f t="shared" si="12"/>
        <v>-2.4868995751603507E-14</v>
      </c>
      <c r="I737" s="405"/>
      <c r="K737" s="44"/>
    </row>
    <row r="738" spans="1:13">
      <c r="A738" s="68">
        <v>45351</v>
      </c>
      <c r="B738" s="404" t="s">
        <v>11</v>
      </c>
      <c r="C738" s="404" t="s">
        <v>19</v>
      </c>
      <c r="D738" t="s">
        <v>13</v>
      </c>
      <c r="E738" s="217">
        <v>63.8</v>
      </c>
      <c r="F738" s="217"/>
      <c r="G738" s="1">
        <f t="shared" si="12"/>
        <v>63.799999999999969</v>
      </c>
      <c r="I738" s="404"/>
      <c r="K738" s="217"/>
    </row>
    <row r="739" spans="1:13">
      <c r="A739" s="46"/>
      <c r="B739" s="405"/>
      <c r="C739" s="405"/>
      <c r="D739" t="s">
        <v>14</v>
      </c>
      <c r="E739" s="217">
        <v>5</v>
      </c>
      <c r="F739" s="217"/>
      <c r="G739" s="1">
        <f t="shared" si="12"/>
        <v>68.799999999999969</v>
      </c>
      <c r="I739" s="405"/>
      <c r="K739" s="217"/>
    </row>
    <row r="740" spans="1:13">
      <c r="A740" s="46"/>
      <c r="B740" s="405"/>
      <c r="C740" s="405"/>
      <c r="D740" t="s">
        <v>15</v>
      </c>
      <c r="E740" s="217">
        <v>58</v>
      </c>
      <c r="F740" s="217"/>
      <c r="G740" s="1">
        <f t="shared" si="12"/>
        <v>126.79999999999997</v>
      </c>
      <c r="K740" s="44"/>
    </row>
    <row r="741" spans="1:13">
      <c r="A741" s="46"/>
      <c r="B741" s="405"/>
      <c r="C741" s="405"/>
      <c r="D741" t="s">
        <v>16</v>
      </c>
      <c r="E741" s="217">
        <v>5</v>
      </c>
      <c r="F741" s="217"/>
      <c r="G741" s="1">
        <f t="shared" si="12"/>
        <v>131.79999999999995</v>
      </c>
      <c r="K741" s="44"/>
      <c r="L741" s="44"/>
    </row>
    <row r="742" spans="1:13">
      <c r="A742" s="46">
        <v>45351</v>
      </c>
      <c r="B742" s="405" t="s">
        <v>50</v>
      </c>
      <c r="C742" s="405" t="s">
        <v>19</v>
      </c>
      <c r="D742" t="s">
        <v>15</v>
      </c>
      <c r="E742" s="217"/>
      <c r="F742" s="217">
        <v>58</v>
      </c>
      <c r="G742" s="1">
        <f t="shared" si="12"/>
        <v>73.799999999999955</v>
      </c>
      <c r="L742" s="44"/>
    </row>
    <row r="743" spans="1:13">
      <c r="A743" s="46">
        <v>45351</v>
      </c>
      <c r="B743" s="405" t="s">
        <v>50</v>
      </c>
      <c r="C743" s="405" t="s">
        <v>19</v>
      </c>
      <c r="D743" t="s">
        <v>16</v>
      </c>
      <c r="E743" s="217"/>
      <c r="F743" s="217">
        <v>5</v>
      </c>
      <c r="G743" s="1">
        <f t="shared" si="12"/>
        <v>68.799999999999955</v>
      </c>
      <c r="K743" s="44"/>
    </row>
    <row r="744" spans="1:13">
      <c r="A744" s="30">
        <v>45376</v>
      </c>
      <c r="B744" s="405">
        <v>28608</v>
      </c>
      <c r="C744" s="405" t="s">
        <v>19</v>
      </c>
      <c r="D744" t="s">
        <v>13</v>
      </c>
      <c r="F744" s="217">
        <v>63.8</v>
      </c>
      <c r="G744" s="1">
        <f t="shared" si="12"/>
        <v>4.9999999999999574</v>
      </c>
    </row>
    <row r="745" spans="1:13">
      <c r="A745" s="30">
        <v>45376</v>
      </c>
      <c r="B745" s="405">
        <v>28608</v>
      </c>
      <c r="C745" s="405" t="s">
        <v>19</v>
      </c>
      <c r="D745" t="s">
        <v>14</v>
      </c>
      <c r="F745" s="217">
        <v>5</v>
      </c>
      <c r="G745" s="1">
        <f t="shared" si="12"/>
        <v>-4.2632564145606011E-14</v>
      </c>
      <c r="M745" s="44"/>
    </row>
    <row r="746" spans="1:13">
      <c r="A746" s="32">
        <v>45382</v>
      </c>
      <c r="B746" s="404" t="s">
        <v>11</v>
      </c>
      <c r="C746" s="404" t="s">
        <v>20</v>
      </c>
      <c r="D746" t="s">
        <v>13</v>
      </c>
      <c r="E746" s="217">
        <v>61.8</v>
      </c>
      <c r="G746" s="1">
        <f t="shared" si="12"/>
        <v>61.799999999999955</v>
      </c>
    </row>
    <row r="747" spans="1:13">
      <c r="B747" s="405"/>
      <c r="C747" s="405"/>
      <c r="D747" t="s">
        <v>14</v>
      </c>
      <c r="E747" s="217">
        <v>5</v>
      </c>
      <c r="G747" s="1">
        <f t="shared" si="12"/>
        <v>66.799999999999955</v>
      </c>
    </row>
    <row r="748" spans="1:13">
      <c r="B748" s="405"/>
      <c r="C748" s="405"/>
      <c r="D748" t="s">
        <v>15</v>
      </c>
      <c r="E748" s="1">
        <v>60</v>
      </c>
      <c r="G748" s="1">
        <f t="shared" si="12"/>
        <v>126.79999999999995</v>
      </c>
    </row>
    <row r="749" spans="1:13">
      <c r="B749" s="405"/>
      <c r="C749" s="405"/>
      <c r="D749" t="s">
        <v>16</v>
      </c>
      <c r="E749" s="1">
        <v>5</v>
      </c>
      <c r="G749" s="1">
        <f t="shared" si="12"/>
        <v>131.79999999999995</v>
      </c>
    </row>
    <row r="750" spans="1:13">
      <c r="B750" s="405"/>
      <c r="C750" s="405"/>
      <c r="D750" t="s">
        <v>186</v>
      </c>
      <c r="E750" s="1">
        <v>102.5</v>
      </c>
      <c r="G750" s="1">
        <f t="shared" si="12"/>
        <v>234.29999999999995</v>
      </c>
    </row>
    <row r="751" spans="1:13">
      <c r="B751" s="405"/>
      <c r="C751" s="405"/>
      <c r="D751" t="s">
        <v>187</v>
      </c>
      <c r="E751" s="1">
        <v>102.5</v>
      </c>
      <c r="G751" s="1">
        <f t="shared" si="12"/>
        <v>336.79999999999995</v>
      </c>
    </row>
    <row r="752" spans="1:13">
      <c r="B752" s="405" t="s">
        <v>129</v>
      </c>
      <c r="C752" s="405"/>
      <c r="D752" t="s">
        <v>186</v>
      </c>
      <c r="F752" s="1">
        <v>51.2</v>
      </c>
      <c r="G752" s="1">
        <f t="shared" si="12"/>
        <v>285.59999999999997</v>
      </c>
    </row>
    <row r="753" spans="1:11">
      <c r="A753" s="30">
        <v>45468</v>
      </c>
      <c r="B753" s="405">
        <v>28608</v>
      </c>
      <c r="C753" s="405" t="s">
        <v>20</v>
      </c>
      <c r="D753" t="s">
        <v>186</v>
      </c>
      <c r="F753" s="1">
        <v>51.3</v>
      </c>
      <c r="G753" s="1">
        <f t="shared" si="12"/>
        <v>234.29999999999995</v>
      </c>
    </row>
    <row r="754" spans="1:11">
      <c r="A754" s="30">
        <v>45382</v>
      </c>
      <c r="B754" s="405" t="s">
        <v>53</v>
      </c>
      <c r="C754" s="405" t="s">
        <v>20</v>
      </c>
      <c r="D754" t="s">
        <v>15</v>
      </c>
      <c r="E754" s="217"/>
      <c r="F754" s="217">
        <v>60</v>
      </c>
      <c r="G754" s="1">
        <f t="shared" si="12"/>
        <v>174.29999999999995</v>
      </c>
    </row>
    <row r="755" spans="1:11">
      <c r="A755" s="30">
        <v>45382</v>
      </c>
      <c r="B755" s="405" t="s">
        <v>53</v>
      </c>
      <c r="C755" s="405" t="s">
        <v>20</v>
      </c>
      <c r="D755" t="s">
        <v>16</v>
      </c>
      <c r="E755" s="217"/>
      <c r="F755" s="217">
        <v>5</v>
      </c>
      <c r="G755" s="1">
        <f t="shared" si="12"/>
        <v>169.29999999999995</v>
      </c>
    </row>
    <row r="756" spans="1:11">
      <c r="A756" s="30">
        <v>45437</v>
      </c>
      <c r="B756" s="405">
        <v>28935</v>
      </c>
      <c r="C756" s="405" t="s">
        <v>21</v>
      </c>
      <c r="D756" t="s">
        <v>13</v>
      </c>
      <c r="F756" s="1">
        <v>61.8</v>
      </c>
      <c r="G756" s="1">
        <f t="shared" si="12"/>
        <v>107.49999999999996</v>
      </c>
    </row>
    <row r="757" spans="1:11">
      <c r="A757" s="30">
        <v>45437</v>
      </c>
      <c r="B757" s="405">
        <v>28935</v>
      </c>
      <c r="C757" s="405" t="s">
        <v>21</v>
      </c>
      <c r="D757" t="s">
        <v>14</v>
      </c>
      <c r="F757" s="1">
        <v>5</v>
      </c>
      <c r="G757" s="1">
        <f t="shared" si="12"/>
        <v>102.49999999999996</v>
      </c>
    </row>
    <row r="758" spans="1:11">
      <c r="A758" s="30">
        <v>45484</v>
      </c>
      <c r="B758" s="405">
        <v>29329</v>
      </c>
      <c r="C758" s="405" t="s">
        <v>21</v>
      </c>
      <c r="D758" t="s">
        <v>187</v>
      </c>
      <c r="F758" s="1">
        <v>102.5</v>
      </c>
      <c r="G758" s="1">
        <f t="shared" si="12"/>
        <v>0</v>
      </c>
    </row>
    <row r="759" spans="1:11">
      <c r="A759" s="32">
        <v>45412</v>
      </c>
      <c r="B759" s="404" t="s">
        <v>11</v>
      </c>
      <c r="C759" s="404" t="s">
        <v>21</v>
      </c>
      <c r="D759" t="s">
        <v>13</v>
      </c>
      <c r="E759" s="217">
        <v>61.4</v>
      </c>
      <c r="F759" s="217"/>
      <c r="G759" s="1">
        <f t="shared" si="12"/>
        <v>61.4</v>
      </c>
      <c r="I759" s="217"/>
    </row>
    <row r="760" spans="1:11">
      <c r="B760" s="405"/>
      <c r="C760" s="405"/>
      <c r="D760" t="s">
        <v>14</v>
      </c>
      <c r="E760" s="217">
        <v>5</v>
      </c>
      <c r="F760" s="217"/>
      <c r="G760" s="1">
        <f t="shared" si="12"/>
        <v>66.400000000000006</v>
      </c>
      <c r="I760" s="404"/>
      <c r="K760" s="217"/>
    </row>
    <row r="761" spans="1:11">
      <c r="B761" s="405"/>
      <c r="C761" s="405"/>
      <c r="D761" t="s">
        <v>15</v>
      </c>
      <c r="E761" s="217">
        <v>60</v>
      </c>
      <c r="F761" s="217"/>
      <c r="G761" s="1">
        <f t="shared" si="12"/>
        <v>126.4</v>
      </c>
      <c r="I761" s="405"/>
      <c r="K761" s="217"/>
    </row>
    <row r="762" spans="1:11">
      <c r="B762" s="405"/>
      <c r="C762" s="405"/>
      <c r="D762" t="s">
        <v>16</v>
      </c>
      <c r="E762" s="217">
        <v>5</v>
      </c>
      <c r="F762" s="217"/>
      <c r="G762" s="1">
        <f t="shared" si="12"/>
        <v>131.4</v>
      </c>
      <c r="I762" s="405"/>
      <c r="K762" s="217"/>
    </row>
    <row r="763" spans="1:11">
      <c r="A763" s="30">
        <v>45412</v>
      </c>
      <c r="B763" s="405" t="s">
        <v>95</v>
      </c>
      <c r="C763" s="405" t="s">
        <v>21</v>
      </c>
      <c r="D763" t="s">
        <v>15</v>
      </c>
      <c r="F763" s="1">
        <v>58</v>
      </c>
      <c r="G763" s="1">
        <f t="shared" si="12"/>
        <v>73.400000000000006</v>
      </c>
      <c r="I763" s="405"/>
      <c r="K763" s="217"/>
    </row>
    <row r="764" spans="1:11">
      <c r="A764" s="30">
        <v>45469</v>
      </c>
      <c r="B764" s="405">
        <v>29106</v>
      </c>
      <c r="C764" s="405" t="s">
        <v>21</v>
      </c>
      <c r="D764" t="s">
        <v>13</v>
      </c>
      <c r="F764" s="217">
        <v>61.4</v>
      </c>
      <c r="G764" s="1">
        <f t="shared" si="12"/>
        <v>12.000000000000007</v>
      </c>
      <c r="I764" s="405"/>
      <c r="K764" s="217"/>
    </row>
    <row r="765" spans="1:11">
      <c r="A765" s="30">
        <v>45469</v>
      </c>
      <c r="B765" s="405">
        <v>29106</v>
      </c>
      <c r="C765" s="405" t="s">
        <v>21</v>
      </c>
      <c r="D765" t="s">
        <v>14</v>
      </c>
      <c r="F765" s="217">
        <v>5</v>
      </c>
      <c r="G765" s="1">
        <f t="shared" si="12"/>
        <v>7.0000000000000071</v>
      </c>
      <c r="I765" s="405"/>
      <c r="K765" s="217"/>
    </row>
    <row r="766" spans="1:11">
      <c r="A766" s="30">
        <v>45469</v>
      </c>
      <c r="B766" s="405">
        <v>29106</v>
      </c>
      <c r="C766" s="405" t="s">
        <v>21</v>
      </c>
      <c r="D766" t="s">
        <v>15</v>
      </c>
      <c r="F766" s="217">
        <v>2</v>
      </c>
      <c r="G766" s="1">
        <f t="shared" si="12"/>
        <v>5.0000000000000071</v>
      </c>
      <c r="I766" s="405"/>
      <c r="K766" s="217"/>
    </row>
    <row r="767" spans="1:11">
      <c r="A767" s="30">
        <v>45469</v>
      </c>
      <c r="B767" s="405">
        <v>29106</v>
      </c>
      <c r="C767" s="405" t="s">
        <v>21</v>
      </c>
      <c r="D767" t="s">
        <v>16</v>
      </c>
      <c r="F767" s="217">
        <v>5</v>
      </c>
      <c r="G767" s="1">
        <f t="shared" si="12"/>
        <v>7.1054273576010019E-15</v>
      </c>
      <c r="I767" s="405"/>
      <c r="K767" s="217"/>
    </row>
    <row r="768" spans="1:11">
      <c r="A768" s="32">
        <v>45443</v>
      </c>
      <c r="B768" s="404" t="s">
        <v>11</v>
      </c>
      <c r="C768" s="404" t="s">
        <v>22</v>
      </c>
      <c r="D768" t="s">
        <v>13</v>
      </c>
      <c r="E768" s="217">
        <v>55.9</v>
      </c>
      <c r="F768" s="217"/>
      <c r="G768" s="1">
        <f t="shared" si="12"/>
        <v>55.900000000000006</v>
      </c>
      <c r="I768" s="404"/>
      <c r="K768" s="217"/>
    </row>
    <row r="769" spans="1:11">
      <c r="B769" s="405"/>
      <c r="C769" s="405"/>
      <c r="D769" t="s">
        <v>14</v>
      </c>
      <c r="E769" s="217">
        <v>5</v>
      </c>
      <c r="F769" s="217"/>
      <c r="G769" s="1">
        <f t="shared" si="12"/>
        <v>60.900000000000006</v>
      </c>
      <c r="I769" s="405"/>
      <c r="K769" s="217"/>
    </row>
    <row r="770" spans="1:11">
      <c r="B770" s="405"/>
      <c r="C770" s="405"/>
      <c r="D770" t="s">
        <v>15</v>
      </c>
      <c r="E770" s="217">
        <v>60</v>
      </c>
      <c r="F770" s="217"/>
      <c r="G770" s="1">
        <f t="shared" si="12"/>
        <v>120.9</v>
      </c>
      <c r="I770" s="405"/>
      <c r="K770" s="217"/>
    </row>
    <row r="771" spans="1:11">
      <c r="B771" s="405"/>
      <c r="C771" s="405"/>
      <c r="D771" t="s">
        <v>16</v>
      </c>
      <c r="E771" s="217">
        <v>5</v>
      </c>
      <c r="F771" s="217"/>
      <c r="G771" s="1">
        <f t="shared" si="12"/>
        <v>125.9</v>
      </c>
      <c r="I771" s="405"/>
      <c r="K771" s="217"/>
    </row>
    <row r="772" spans="1:11">
      <c r="A772" s="30">
        <v>45443</v>
      </c>
      <c r="B772" s="405" t="s">
        <v>96</v>
      </c>
      <c r="C772" s="405" t="s">
        <v>22</v>
      </c>
      <c r="D772" t="s">
        <v>15</v>
      </c>
      <c r="E772" s="217"/>
      <c r="F772" s="217">
        <v>58</v>
      </c>
      <c r="G772" s="1">
        <f t="shared" si="12"/>
        <v>67.900000000000006</v>
      </c>
      <c r="K772" s="29"/>
    </row>
    <row r="773" spans="1:11">
      <c r="A773" s="30">
        <v>45469</v>
      </c>
      <c r="B773" s="405">
        <v>29106</v>
      </c>
      <c r="C773" s="405" t="s">
        <v>22</v>
      </c>
      <c r="D773" t="s">
        <v>15</v>
      </c>
      <c r="E773" s="217"/>
      <c r="F773" s="217">
        <v>2</v>
      </c>
      <c r="G773" s="1">
        <f t="shared" si="12"/>
        <v>65.900000000000006</v>
      </c>
    </row>
    <row r="774" spans="1:11">
      <c r="A774" s="30">
        <v>45469</v>
      </c>
      <c r="B774" s="405">
        <v>29106</v>
      </c>
      <c r="C774" s="405" t="s">
        <v>22</v>
      </c>
      <c r="D774" t="s">
        <v>16</v>
      </c>
      <c r="F774" s="1">
        <v>5</v>
      </c>
      <c r="G774" s="1">
        <f t="shared" ref="G774:G839" si="13">+G773+E774-F774</f>
        <v>60.900000000000006</v>
      </c>
    </row>
    <row r="775" spans="1:11">
      <c r="A775" s="30">
        <v>45479</v>
      </c>
      <c r="B775" s="405">
        <v>29172</v>
      </c>
      <c r="C775" s="405" t="s">
        <v>22</v>
      </c>
      <c r="D775" t="s">
        <v>13</v>
      </c>
      <c r="F775" s="1">
        <v>55.9</v>
      </c>
      <c r="G775" s="1">
        <f t="shared" si="13"/>
        <v>5.0000000000000071</v>
      </c>
    </row>
    <row r="776" spans="1:11">
      <c r="A776" s="30">
        <v>45479</v>
      </c>
      <c r="B776" s="405">
        <v>29172</v>
      </c>
      <c r="C776" s="405" t="s">
        <v>22</v>
      </c>
      <c r="D776" t="s">
        <v>14</v>
      </c>
      <c r="F776" s="1">
        <v>5</v>
      </c>
      <c r="G776" s="1">
        <f t="shared" si="13"/>
        <v>7.1054273576010019E-15</v>
      </c>
    </row>
    <row r="777" spans="1:11">
      <c r="A777" s="68">
        <v>45473</v>
      </c>
      <c r="B777" s="404" t="s">
        <v>11</v>
      </c>
      <c r="C777" s="404" t="s">
        <v>23</v>
      </c>
      <c r="D777" t="s">
        <v>13</v>
      </c>
      <c r="E777" s="217">
        <v>54.3</v>
      </c>
      <c r="F777" s="217"/>
      <c r="G777" s="1">
        <f t="shared" si="13"/>
        <v>54.300000000000004</v>
      </c>
    </row>
    <row r="778" spans="1:11">
      <c r="A778" s="46"/>
      <c r="B778" s="405"/>
      <c r="C778" s="405"/>
      <c r="D778" t="s">
        <v>14</v>
      </c>
      <c r="E778" s="217">
        <v>7</v>
      </c>
      <c r="F778" s="217"/>
      <c r="G778" s="1">
        <f t="shared" si="13"/>
        <v>61.300000000000004</v>
      </c>
      <c r="I778" s="217"/>
    </row>
    <row r="779" spans="1:11">
      <c r="A779" s="46"/>
      <c r="B779" s="405"/>
      <c r="C779" s="405"/>
      <c r="D779" t="s">
        <v>15</v>
      </c>
      <c r="E779" s="217">
        <v>60</v>
      </c>
      <c r="F779" s="217"/>
      <c r="G779" s="1">
        <f t="shared" si="13"/>
        <v>121.30000000000001</v>
      </c>
      <c r="I779" s="217"/>
    </row>
    <row r="780" spans="1:11">
      <c r="A780" s="46"/>
      <c r="B780" s="405"/>
      <c r="C780" s="405"/>
      <c r="D780" t="s">
        <v>16</v>
      </c>
      <c r="E780" s="217">
        <v>5</v>
      </c>
      <c r="F780" s="217"/>
      <c r="G780" s="1">
        <f t="shared" si="13"/>
        <v>126.30000000000001</v>
      </c>
      <c r="I780" s="29"/>
      <c r="J780" s="29"/>
    </row>
    <row r="781" spans="1:11">
      <c r="A781" s="46">
        <v>45473</v>
      </c>
      <c r="B781" s="405" t="s">
        <v>56</v>
      </c>
      <c r="C781" s="405" t="s">
        <v>23</v>
      </c>
      <c r="D781" t="s">
        <v>15</v>
      </c>
      <c r="E781" s="217"/>
      <c r="F781" s="217">
        <v>60</v>
      </c>
      <c r="G781" s="1">
        <f t="shared" si="13"/>
        <v>66.300000000000011</v>
      </c>
    </row>
    <row r="782" spans="1:11">
      <c r="A782" s="46">
        <v>45473</v>
      </c>
      <c r="B782" s="405" t="s">
        <v>56</v>
      </c>
      <c r="C782" s="405" t="s">
        <v>23</v>
      </c>
      <c r="D782" t="s">
        <v>16</v>
      </c>
      <c r="E782" s="217"/>
      <c r="F782" s="217">
        <v>5</v>
      </c>
      <c r="G782" s="1">
        <f t="shared" si="13"/>
        <v>61.300000000000011</v>
      </c>
    </row>
    <row r="783" spans="1:11">
      <c r="A783" s="46">
        <v>45602</v>
      </c>
      <c r="B783" s="405">
        <v>29974</v>
      </c>
      <c r="C783" s="405" t="s">
        <v>23</v>
      </c>
      <c r="D783" t="s">
        <v>13</v>
      </c>
      <c r="E783" s="217"/>
      <c r="F783" s="217">
        <v>54.3</v>
      </c>
      <c r="G783" s="1">
        <f t="shared" si="13"/>
        <v>7.0000000000000142</v>
      </c>
    </row>
    <row r="784" spans="1:11">
      <c r="A784" s="46">
        <v>45602</v>
      </c>
      <c r="B784" s="405">
        <v>29974</v>
      </c>
      <c r="C784" s="405" t="s">
        <v>23</v>
      </c>
      <c r="D784" t="s">
        <v>14</v>
      </c>
      <c r="E784" s="217"/>
      <c r="F784" s="217">
        <v>7</v>
      </c>
      <c r="G784" s="1">
        <f t="shared" si="13"/>
        <v>1.4210854715202004E-14</v>
      </c>
    </row>
    <row r="785" spans="1:12">
      <c r="A785" s="68">
        <v>45504</v>
      </c>
      <c r="B785" s="404" t="s">
        <v>11</v>
      </c>
      <c r="C785" s="404" t="s">
        <v>24</v>
      </c>
      <c r="D785" t="s">
        <v>13</v>
      </c>
      <c r="E785" s="217">
        <v>53.3</v>
      </c>
      <c r="F785" s="217"/>
      <c r="G785" s="1">
        <f t="shared" si="13"/>
        <v>53.300000000000011</v>
      </c>
    </row>
    <row r="786" spans="1:12">
      <c r="A786" s="46"/>
      <c r="B786" s="405"/>
      <c r="C786" s="405"/>
      <c r="D786" t="s">
        <v>14</v>
      </c>
      <c r="E786" s="217">
        <v>7</v>
      </c>
      <c r="F786" s="217"/>
      <c r="G786" s="1">
        <f t="shared" si="13"/>
        <v>60.300000000000011</v>
      </c>
    </row>
    <row r="787" spans="1:12">
      <c r="A787" s="46"/>
      <c r="B787" s="405"/>
      <c r="C787" s="405"/>
      <c r="D787" t="s">
        <v>15</v>
      </c>
      <c r="E787" s="217">
        <v>60</v>
      </c>
      <c r="F787" s="217"/>
      <c r="G787" s="1">
        <f t="shared" si="13"/>
        <v>120.30000000000001</v>
      </c>
    </row>
    <row r="788" spans="1:12">
      <c r="A788" s="46"/>
      <c r="B788" s="405"/>
      <c r="C788" s="405"/>
      <c r="D788" t="s">
        <v>16</v>
      </c>
      <c r="E788" s="217">
        <v>5</v>
      </c>
      <c r="F788" s="217"/>
      <c r="G788" s="1">
        <f t="shared" si="13"/>
        <v>125.30000000000001</v>
      </c>
    </row>
    <row r="789" spans="1:12">
      <c r="A789" s="46"/>
      <c r="B789" s="405"/>
      <c r="C789" s="405"/>
      <c r="D789" s="56" t="s">
        <v>97</v>
      </c>
      <c r="E789" s="56">
        <v>250</v>
      </c>
      <c r="F789" s="217"/>
      <c r="G789" s="1">
        <f t="shared" si="13"/>
        <v>375.3</v>
      </c>
    </row>
    <row r="790" spans="1:12">
      <c r="A790" s="46">
        <v>45504</v>
      </c>
      <c r="B790" s="405" t="s">
        <v>32</v>
      </c>
      <c r="C790" s="405" t="s">
        <v>24</v>
      </c>
      <c r="D790" t="s">
        <v>15</v>
      </c>
      <c r="E790" s="217"/>
      <c r="F790" s="217">
        <v>60</v>
      </c>
      <c r="G790" s="1">
        <f t="shared" si="13"/>
        <v>315.3</v>
      </c>
    </row>
    <row r="791" spans="1:12">
      <c r="A791" s="46">
        <v>45504</v>
      </c>
      <c r="B791" s="405" t="s">
        <v>32</v>
      </c>
      <c r="C791" s="405" t="s">
        <v>24</v>
      </c>
      <c r="D791" t="s">
        <v>16</v>
      </c>
      <c r="E791" s="217"/>
      <c r="F791" s="217">
        <v>5</v>
      </c>
      <c r="G791" s="1">
        <f t="shared" si="13"/>
        <v>310.3</v>
      </c>
    </row>
    <row r="792" spans="1:12">
      <c r="A792" s="46">
        <v>45495</v>
      </c>
      <c r="B792" s="405">
        <v>29381</v>
      </c>
      <c r="C792" s="405" t="s">
        <v>24</v>
      </c>
      <c r="D792" t="s">
        <v>97</v>
      </c>
      <c r="E792" s="217"/>
      <c r="F792" s="217">
        <v>250</v>
      </c>
      <c r="G792" s="1">
        <f t="shared" si="13"/>
        <v>60.300000000000011</v>
      </c>
      <c r="I792" s="422" t="s">
        <v>558</v>
      </c>
      <c r="J792" s="422"/>
      <c r="K792" s="422"/>
    </row>
    <row r="793" spans="1:12">
      <c r="A793" s="46">
        <v>45602</v>
      </c>
      <c r="B793" s="405">
        <v>29974</v>
      </c>
      <c r="C793" s="405" t="s">
        <v>24</v>
      </c>
      <c r="D793" t="s">
        <v>13</v>
      </c>
      <c r="E793" s="217"/>
      <c r="F793" s="217">
        <v>53.3</v>
      </c>
      <c r="G793" s="1">
        <f t="shared" si="13"/>
        <v>7.0000000000000142</v>
      </c>
      <c r="H793">
        <v>2024</v>
      </c>
      <c r="I793" s="404" t="s">
        <v>71</v>
      </c>
      <c r="J793" t="s">
        <v>13</v>
      </c>
      <c r="L793" s="217">
        <v>53.4</v>
      </c>
    </row>
    <row r="794" spans="1:12">
      <c r="A794" s="46">
        <v>45602</v>
      </c>
      <c r="B794" s="405">
        <v>29974</v>
      </c>
      <c r="C794" s="405" t="s">
        <v>24</v>
      </c>
      <c r="D794" t="s">
        <v>14</v>
      </c>
      <c r="E794" s="217"/>
      <c r="F794" s="217">
        <v>7</v>
      </c>
      <c r="G794" s="1">
        <f t="shared" si="13"/>
        <v>1.4210854715202004E-14</v>
      </c>
      <c r="I794" s="405"/>
      <c r="J794" t="s">
        <v>14</v>
      </c>
      <c r="K794" s="217">
        <v>7</v>
      </c>
      <c r="L794" s="217"/>
    </row>
    <row r="795" spans="1:12">
      <c r="A795" s="32">
        <v>45535</v>
      </c>
      <c r="B795" s="404" t="s">
        <v>11</v>
      </c>
      <c r="C795" s="404" t="s">
        <v>71</v>
      </c>
      <c r="D795" t="s">
        <v>13</v>
      </c>
      <c r="E795" s="217">
        <v>53.4</v>
      </c>
      <c r="F795" s="217"/>
      <c r="G795" s="1">
        <f t="shared" si="13"/>
        <v>53.400000000000013</v>
      </c>
      <c r="I795" s="404" t="s">
        <v>41</v>
      </c>
      <c r="J795" t="s">
        <v>13</v>
      </c>
      <c r="L795" s="217">
        <v>53.8</v>
      </c>
    </row>
    <row r="796" spans="1:12">
      <c r="B796" s="405"/>
      <c r="C796" s="405"/>
      <c r="D796" t="s">
        <v>14</v>
      </c>
      <c r="E796" s="217">
        <v>7</v>
      </c>
      <c r="F796" s="217"/>
      <c r="G796" s="1">
        <f t="shared" si="13"/>
        <v>60.400000000000013</v>
      </c>
      <c r="I796" s="405"/>
      <c r="J796" t="s">
        <v>14</v>
      </c>
      <c r="K796" s="217">
        <v>5</v>
      </c>
      <c r="L796" s="217"/>
    </row>
    <row r="797" spans="1:12">
      <c r="B797" s="405"/>
      <c r="C797" s="405"/>
      <c r="D797" t="s">
        <v>15</v>
      </c>
      <c r="E797" s="217">
        <v>60</v>
      </c>
      <c r="F797" s="217"/>
      <c r="G797" s="1">
        <f t="shared" si="13"/>
        <v>120.4</v>
      </c>
      <c r="I797" s="405"/>
      <c r="J797" t="s">
        <v>15</v>
      </c>
      <c r="K797" s="217">
        <v>6</v>
      </c>
    </row>
    <row r="798" spans="1:12">
      <c r="B798" s="405"/>
      <c r="C798" s="405"/>
      <c r="D798" t="s">
        <v>16</v>
      </c>
      <c r="E798" s="217">
        <v>5</v>
      </c>
      <c r="F798" s="217"/>
      <c r="G798" s="1">
        <f t="shared" si="13"/>
        <v>125.4</v>
      </c>
      <c r="I798" s="405"/>
      <c r="J798" t="s">
        <v>16</v>
      </c>
      <c r="K798" s="217">
        <v>5</v>
      </c>
    </row>
    <row r="799" spans="1:12">
      <c r="A799" s="30">
        <v>45535</v>
      </c>
      <c r="B799" s="405" t="s">
        <v>75</v>
      </c>
      <c r="C799" s="405" t="s">
        <v>71</v>
      </c>
      <c r="D799" t="s">
        <v>15</v>
      </c>
      <c r="E799" s="217"/>
      <c r="F799" s="217">
        <v>60</v>
      </c>
      <c r="G799" s="1">
        <f t="shared" si="13"/>
        <v>65.400000000000006</v>
      </c>
      <c r="I799" s="404" t="s">
        <v>27</v>
      </c>
      <c r="J799" t="s">
        <v>13</v>
      </c>
      <c r="L799" s="217">
        <v>5.7</v>
      </c>
    </row>
    <row r="800" spans="1:12">
      <c r="A800" s="30">
        <v>45535</v>
      </c>
      <c r="B800" s="405" t="s">
        <v>75</v>
      </c>
      <c r="C800" s="405" t="s">
        <v>71</v>
      </c>
      <c r="D800" t="s">
        <v>16</v>
      </c>
      <c r="E800" s="217"/>
      <c r="F800" s="217">
        <v>5</v>
      </c>
      <c r="G800" s="1">
        <f t="shared" si="13"/>
        <v>60.400000000000006</v>
      </c>
      <c r="I800" s="405"/>
      <c r="J800" t="s">
        <v>14</v>
      </c>
      <c r="K800" s="217">
        <v>7</v>
      </c>
    </row>
    <row r="801" spans="1:12">
      <c r="A801" s="30">
        <v>45643</v>
      </c>
      <c r="B801" s="405">
        <v>30160</v>
      </c>
      <c r="C801" s="405" t="s">
        <v>71</v>
      </c>
      <c r="D801" t="s">
        <v>13</v>
      </c>
      <c r="E801" s="217"/>
      <c r="F801" s="217">
        <v>53.4</v>
      </c>
      <c r="G801" s="1">
        <f t="shared" si="13"/>
        <v>7.0000000000000071</v>
      </c>
      <c r="I801" s="405"/>
      <c r="K801" s="217"/>
    </row>
    <row r="802" spans="1:12">
      <c r="A802" s="30">
        <v>45702</v>
      </c>
      <c r="B802" s="405">
        <v>30462</v>
      </c>
      <c r="C802" s="405" t="s">
        <v>71</v>
      </c>
      <c r="D802" t="s">
        <v>14</v>
      </c>
      <c r="E802" s="217"/>
      <c r="F802" s="217">
        <v>7</v>
      </c>
      <c r="G802" s="1">
        <f t="shared" si="13"/>
        <v>7.1054273576010019E-15</v>
      </c>
      <c r="I802" s="405"/>
      <c r="K802" s="217"/>
    </row>
    <row r="803" spans="1:12">
      <c r="A803" s="68">
        <v>45565</v>
      </c>
      <c r="B803" s="404" t="s">
        <v>11</v>
      </c>
      <c r="C803" s="404" t="s">
        <v>41</v>
      </c>
      <c r="D803" t="s">
        <v>13</v>
      </c>
      <c r="E803" s="217">
        <v>53.8</v>
      </c>
      <c r="F803" s="217"/>
      <c r="G803" s="1">
        <f t="shared" si="13"/>
        <v>53.800000000000004</v>
      </c>
      <c r="I803" s="404"/>
      <c r="K803" s="217">
        <f>SUM(K793:K800)</f>
        <v>30</v>
      </c>
      <c r="L803" s="217">
        <f>SUM(L793:L800)</f>
        <v>112.89999999999999</v>
      </c>
    </row>
    <row r="804" spans="1:12">
      <c r="A804" s="46"/>
      <c r="B804" s="405"/>
      <c r="C804" s="405"/>
      <c r="D804" t="s">
        <v>14</v>
      </c>
      <c r="E804" s="217">
        <v>5</v>
      </c>
      <c r="F804" s="217"/>
      <c r="G804" s="1">
        <f t="shared" si="13"/>
        <v>58.800000000000004</v>
      </c>
      <c r="I804" s="405"/>
      <c r="K804" s="217"/>
    </row>
    <row r="805" spans="1:12">
      <c r="A805" s="46"/>
      <c r="B805" s="405"/>
      <c r="C805" s="405"/>
      <c r="D805" t="s">
        <v>15</v>
      </c>
      <c r="E805" s="217">
        <v>60</v>
      </c>
      <c r="F805" s="217"/>
      <c r="G805" s="1">
        <f t="shared" si="13"/>
        <v>118.80000000000001</v>
      </c>
      <c r="I805" s="405"/>
      <c r="K805" s="217"/>
    </row>
    <row r="806" spans="1:12">
      <c r="A806" s="46"/>
      <c r="B806" s="405"/>
      <c r="C806" s="405"/>
      <c r="D806" t="s">
        <v>16</v>
      </c>
      <c r="E806" s="217">
        <v>5</v>
      </c>
      <c r="F806" s="217"/>
      <c r="G806" s="1">
        <f t="shared" si="13"/>
        <v>123.80000000000001</v>
      </c>
      <c r="I806" s="405"/>
      <c r="K806" s="217"/>
    </row>
    <row r="807" spans="1:12">
      <c r="A807" s="46">
        <v>45565</v>
      </c>
      <c r="B807" s="405" t="s">
        <v>61</v>
      </c>
      <c r="C807" s="405" t="s">
        <v>41</v>
      </c>
      <c r="D807" t="s">
        <v>15</v>
      </c>
      <c r="E807" s="217"/>
      <c r="F807" s="217">
        <v>54</v>
      </c>
      <c r="G807" s="1">
        <f t="shared" si="13"/>
        <v>69.800000000000011</v>
      </c>
      <c r="K807" s="29"/>
      <c r="L807" s="29"/>
    </row>
    <row r="808" spans="1:12">
      <c r="A808" s="30">
        <v>45643</v>
      </c>
      <c r="B808" s="405">
        <v>30160</v>
      </c>
      <c r="C808" s="405" t="s">
        <v>41</v>
      </c>
      <c r="D808" t="s">
        <v>13</v>
      </c>
      <c r="E808" s="217"/>
      <c r="F808" s="217">
        <v>53.8</v>
      </c>
      <c r="G808" s="1">
        <f t="shared" si="13"/>
        <v>16.000000000000014</v>
      </c>
      <c r="I808" s="422" t="s">
        <v>558</v>
      </c>
      <c r="J808" s="422"/>
      <c r="K808" s="422"/>
      <c r="L808" s="29"/>
    </row>
    <row r="809" spans="1:12">
      <c r="A809" s="30">
        <v>45702</v>
      </c>
      <c r="B809" s="405">
        <v>30462</v>
      </c>
      <c r="C809" s="405" t="s">
        <v>41</v>
      </c>
      <c r="D809" t="s">
        <v>14</v>
      </c>
      <c r="E809" s="217"/>
      <c r="F809" s="217">
        <v>5</v>
      </c>
      <c r="G809" s="1">
        <f t="shared" si="13"/>
        <v>11.000000000000014</v>
      </c>
      <c r="I809" s="405"/>
      <c r="J809" s="405"/>
      <c r="K809" s="405"/>
      <c r="L809" s="29"/>
    </row>
    <row r="810" spans="1:12">
      <c r="A810" s="30">
        <v>45702</v>
      </c>
      <c r="B810" s="405">
        <v>30462</v>
      </c>
      <c r="C810" s="405" t="s">
        <v>41</v>
      </c>
      <c r="D810" t="s">
        <v>15</v>
      </c>
      <c r="E810" s="217"/>
      <c r="F810" s="217">
        <v>6</v>
      </c>
      <c r="G810" s="1">
        <f t="shared" si="13"/>
        <v>5.0000000000000142</v>
      </c>
      <c r="I810" s="405"/>
      <c r="J810" s="405"/>
      <c r="K810" s="405"/>
      <c r="L810" s="29"/>
    </row>
    <row r="811" spans="1:12">
      <c r="A811" s="30">
        <v>45702</v>
      </c>
      <c r="B811" s="405">
        <v>30462</v>
      </c>
      <c r="C811" s="405" t="s">
        <v>41</v>
      </c>
      <c r="D811" t="s">
        <v>16</v>
      </c>
      <c r="E811" s="217"/>
      <c r="F811" s="217">
        <v>5</v>
      </c>
      <c r="G811" s="1">
        <f t="shared" si="13"/>
        <v>1.4210854715202004E-14</v>
      </c>
      <c r="I811" s="405"/>
      <c r="J811" s="405"/>
      <c r="K811" s="405"/>
      <c r="L811" s="29"/>
    </row>
    <row r="812" spans="1:12">
      <c r="A812" s="68">
        <v>45596</v>
      </c>
      <c r="B812" s="404" t="s">
        <v>11</v>
      </c>
      <c r="C812" s="404" t="s">
        <v>27</v>
      </c>
      <c r="D812" t="s">
        <v>13</v>
      </c>
      <c r="E812" s="217">
        <v>5.7</v>
      </c>
      <c r="F812" s="217"/>
      <c r="G812" s="1">
        <f t="shared" si="13"/>
        <v>5.7000000000000144</v>
      </c>
      <c r="H812">
        <v>2024</v>
      </c>
      <c r="I812" s="258" t="s">
        <v>71</v>
      </c>
      <c r="J812" t="s">
        <v>14</v>
      </c>
      <c r="L812" s="217">
        <v>7</v>
      </c>
    </row>
    <row r="813" spans="1:12">
      <c r="A813" s="46"/>
      <c r="B813" s="405"/>
      <c r="C813" s="405"/>
      <c r="D813" t="s">
        <v>14</v>
      </c>
      <c r="E813" s="217">
        <v>7</v>
      </c>
      <c r="F813" s="217"/>
      <c r="G813" s="1">
        <f t="shared" si="13"/>
        <v>12.700000000000014</v>
      </c>
      <c r="I813" s="404" t="s">
        <v>41</v>
      </c>
      <c r="J813" t="s">
        <v>14</v>
      </c>
      <c r="L813" s="217">
        <v>5</v>
      </c>
    </row>
    <row r="814" spans="1:12">
      <c r="A814" s="46"/>
      <c r="B814" s="405"/>
      <c r="C814" s="405"/>
      <c r="D814" t="s">
        <v>15</v>
      </c>
      <c r="E814" s="217">
        <v>60</v>
      </c>
      <c r="F814" s="217"/>
      <c r="G814" s="1">
        <f t="shared" si="13"/>
        <v>72.700000000000017</v>
      </c>
      <c r="J814" t="s">
        <v>15</v>
      </c>
      <c r="L814" s="217">
        <v>6</v>
      </c>
    </row>
    <row r="815" spans="1:12">
      <c r="A815" s="46"/>
      <c r="B815" s="405"/>
      <c r="C815" s="405"/>
      <c r="D815" t="s">
        <v>16</v>
      </c>
      <c r="E815" s="217">
        <v>5</v>
      </c>
      <c r="F815" s="217"/>
      <c r="G815" s="1">
        <f t="shared" si="13"/>
        <v>77.700000000000017</v>
      </c>
      <c r="J815" t="s">
        <v>16</v>
      </c>
      <c r="L815" s="217">
        <v>5</v>
      </c>
    </row>
    <row r="816" spans="1:12">
      <c r="A816" s="46">
        <v>45596</v>
      </c>
      <c r="B816" s="405" t="s">
        <v>62</v>
      </c>
      <c r="C816" s="405" t="s">
        <v>27</v>
      </c>
      <c r="D816" t="s">
        <v>15</v>
      </c>
      <c r="E816" s="217"/>
      <c r="F816" s="217">
        <v>60</v>
      </c>
      <c r="G816" s="1">
        <f t="shared" si="13"/>
        <v>17.700000000000017</v>
      </c>
      <c r="I816" s="404" t="s">
        <v>27</v>
      </c>
      <c r="J816" t="s">
        <v>13</v>
      </c>
      <c r="K816" s="217">
        <v>5.7</v>
      </c>
    </row>
    <row r="817" spans="1:15">
      <c r="A817" s="46">
        <v>45596</v>
      </c>
      <c r="B817" s="405" t="s">
        <v>62</v>
      </c>
      <c r="C817" s="405" t="s">
        <v>27</v>
      </c>
      <c r="D817" t="s">
        <v>16</v>
      </c>
      <c r="E817" s="217"/>
      <c r="F817" s="217">
        <v>5</v>
      </c>
      <c r="G817" s="1">
        <f t="shared" si="13"/>
        <v>12.700000000000017</v>
      </c>
      <c r="I817" s="275"/>
      <c r="J817" t="s">
        <v>14</v>
      </c>
      <c r="K817" s="217">
        <v>7</v>
      </c>
    </row>
    <row r="818" spans="1:15">
      <c r="A818" s="46">
        <v>45738</v>
      </c>
      <c r="B818" s="405">
        <v>30702</v>
      </c>
      <c r="C818" s="405" t="s">
        <v>27</v>
      </c>
      <c r="D818" t="s">
        <v>13</v>
      </c>
      <c r="E818" s="217"/>
      <c r="F818" s="217">
        <v>5.7</v>
      </c>
      <c r="G818" s="1">
        <f t="shared" si="13"/>
        <v>7.0000000000000169</v>
      </c>
      <c r="I818" s="275"/>
      <c r="K818" s="217"/>
    </row>
    <row r="819" spans="1:15">
      <c r="A819" s="46">
        <v>45738</v>
      </c>
      <c r="B819" s="405">
        <v>30702</v>
      </c>
      <c r="C819" s="405" t="s">
        <v>27</v>
      </c>
      <c r="D819" t="s">
        <v>14</v>
      </c>
      <c r="E819" s="217"/>
      <c r="F819" s="217">
        <v>7</v>
      </c>
      <c r="G819" s="1">
        <f t="shared" si="13"/>
        <v>1.6875389974302379E-14</v>
      </c>
      <c r="I819" s="275"/>
      <c r="K819" s="217"/>
    </row>
    <row r="820" spans="1:15">
      <c r="A820" s="68">
        <v>45626</v>
      </c>
      <c r="B820" s="404" t="s">
        <v>11</v>
      </c>
      <c r="C820" s="404" t="s">
        <v>73</v>
      </c>
      <c r="D820" t="s">
        <v>13</v>
      </c>
      <c r="E820" s="217">
        <v>6.5</v>
      </c>
      <c r="F820" s="217"/>
      <c r="G820" s="1">
        <f t="shared" si="13"/>
        <v>6.5000000000000169</v>
      </c>
      <c r="I820" s="404" t="s">
        <v>73</v>
      </c>
      <c r="J820" t="s">
        <v>13</v>
      </c>
      <c r="K820" s="217">
        <v>6.5</v>
      </c>
    </row>
    <row r="821" spans="1:15">
      <c r="A821" s="46"/>
      <c r="B821" s="405"/>
      <c r="C821" s="405"/>
      <c r="D821" t="s">
        <v>14</v>
      </c>
      <c r="E821" s="217">
        <v>7</v>
      </c>
      <c r="F821" s="217"/>
      <c r="G821" s="1">
        <f t="shared" si="13"/>
        <v>13.500000000000018</v>
      </c>
      <c r="I821" s="405"/>
      <c r="J821" t="s">
        <v>14</v>
      </c>
      <c r="K821" s="217">
        <v>7</v>
      </c>
    </row>
    <row r="822" spans="1:15">
      <c r="A822" s="46"/>
      <c r="B822" s="405"/>
      <c r="C822" s="405"/>
      <c r="D822" t="s">
        <v>15</v>
      </c>
      <c r="E822" s="217">
        <v>60</v>
      </c>
      <c r="F822" s="217"/>
      <c r="G822" s="1">
        <f t="shared" si="13"/>
        <v>73.500000000000014</v>
      </c>
      <c r="I822" s="404" t="s">
        <v>29</v>
      </c>
      <c r="J822" t="s">
        <v>13</v>
      </c>
      <c r="K822" s="217">
        <v>7.7</v>
      </c>
    </row>
    <row r="823" spans="1:15">
      <c r="A823" s="46"/>
      <c r="B823" s="405"/>
      <c r="C823" s="405"/>
      <c r="D823" t="s">
        <v>16</v>
      </c>
      <c r="E823" s="217">
        <v>5</v>
      </c>
      <c r="F823" s="217"/>
      <c r="G823" s="1">
        <f t="shared" si="13"/>
        <v>78.500000000000014</v>
      </c>
      <c r="I823" s="405"/>
      <c r="J823" t="s">
        <v>14</v>
      </c>
      <c r="K823" s="217">
        <v>3</v>
      </c>
    </row>
    <row r="824" spans="1:15">
      <c r="A824" s="46">
        <v>45626</v>
      </c>
      <c r="B824" s="405" t="s">
        <v>64</v>
      </c>
      <c r="C824" s="405" t="s">
        <v>73</v>
      </c>
      <c r="D824" t="s">
        <v>15</v>
      </c>
      <c r="E824" s="217"/>
      <c r="F824" s="217">
        <v>60</v>
      </c>
      <c r="G824" s="1">
        <f t="shared" si="13"/>
        <v>18.500000000000014</v>
      </c>
      <c r="I824" s="275"/>
      <c r="K824" s="217">
        <f>SUM(K812:K823)</f>
        <v>36.9</v>
      </c>
    </row>
    <row r="825" spans="1:15">
      <c r="A825" s="46">
        <v>45626</v>
      </c>
      <c r="B825" s="405" t="s">
        <v>64</v>
      </c>
      <c r="C825" s="405" t="s">
        <v>73</v>
      </c>
      <c r="D825" t="s">
        <v>16</v>
      </c>
      <c r="E825" s="217"/>
      <c r="F825" s="217">
        <v>5</v>
      </c>
      <c r="G825" s="1">
        <f t="shared" si="13"/>
        <v>13.500000000000014</v>
      </c>
      <c r="I825" s="258"/>
    </row>
    <row r="826" spans="1:15">
      <c r="A826" s="46">
        <v>45740</v>
      </c>
      <c r="B826" s="405">
        <v>30723</v>
      </c>
      <c r="C826" s="405" t="s">
        <v>73</v>
      </c>
      <c r="D826" t="s">
        <v>13</v>
      </c>
      <c r="E826" s="217"/>
      <c r="F826" s="217">
        <v>6.5</v>
      </c>
      <c r="G826" s="1">
        <f t="shared" si="13"/>
        <v>7.0000000000000142</v>
      </c>
      <c r="I826" s="258"/>
    </row>
    <row r="827" spans="1:15">
      <c r="A827" s="46">
        <v>45740</v>
      </c>
      <c r="B827" s="405">
        <v>30723</v>
      </c>
      <c r="C827" s="405" t="s">
        <v>73</v>
      </c>
      <c r="D827" t="s">
        <v>14</v>
      </c>
      <c r="E827" s="217"/>
      <c r="F827" s="217">
        <v>7</v>
      </c>
      <c r="G827" s="1">
        <f t="shared" si="13"/>
        <v>1.4210854715202004E-14</v>
      </c>
      <c r="I827" s="258"/>
    </row>
    <row r="828" spans="1:15">
      <c r="A828" s="32" t="s">
        <v>74</v>
      </c>
      <c r="B828" s="404" t="s">
        <v>11</v>
      </c>
      <c r="C828" s="404" t="s">
        <v>29</v>
      </c>
      <c r="D828" t="s">
        <v>13</v>
      </c>
      <c r="E828" s="217">
        <v>7.7</v>
      </c>
      <c r="F828" s="217"/>
      <c r="G828" s="1">
        <f t="shared" si="13"/>
        <v>7.7000000000000144</v>
      </c>
      <c r="K828" s="217"/>
    </row>
    <row r="829" spans="1:15">
      <c r="B829" s="405"/>
      <c r="C829" s="405"/>
      <c r="D829" t="s">
        <v>14</v>
      </c>
      <c r="E829" s="217">
        <v>3</v>
      </c>
      <c r="F829" s="217"/>
      <c r="G829" s="1">
        <f t="shared" si="13"/>
        <v>10.700000000000014</v>
      </c>
      <c r="K829" s="217"/>
    </row>
    <row r="830" spans="1:15">
      <c r="B830" s="405"/>
      <c r="C830" s="405"/>
      <c r="D830" t="s">
        <v>15</v>
      </c>
      <c r="E830" s="217">
        <v>60</v>
      </c>
      <c r="F830" s="217"/>
      <c r="G830" s="1">
        <f t="shared" si="13"/>
        <v>70.700000000000017</v>
      </c>
      <c r="M830" s="404"/>
      <c r="O830" s="217"/>
    </row>
    <row r="831" spans="1:15">
      <c r="B831" s="405"/>
      <c r="C831" s="405"/>
      <c r="D831" t="s">
        <v>16</v>
      </c>
      <c r="E831" s="217">
        <v>5</v>
      </c>
      <c r="F831" s="217"/>
      <c r="G831" s="1">
        <f t="shared" si="13"/>
        <v>75.700000000000017</v>
      </c>
      <c r="K831" s="276"/>
      <c r="M831" s="405"/>
      <c r="O831" s="217"/>
    </row>
    <row r="832" spans="1:15">
      <c r="A832" s="30">
        <v>45657</v>
      </c>
      <c r="B832" s="405" t="s">
        <v>48</v>
      </c>
      <c r="C832" s="405" t="s">
        <v>29</v>
      </c>
      <c r="D832" t="s">
        <v>15</v>
      </c>
      <c r="E832" s="217"/>
      <c r="F832" s="217">
        <v>60</v>
      </c>
      <c r="G832" s="1">
        <f t="shared" si="13"/>
        <v>15.700000000000017</v>
      </c>
      <c r="O832" s="29"/>
    </row>
    <row r="833" spans="1:15">
      <c r="A833" s="30">
        <v>45657</v>
      </c>
      <c r="B833" s="405" t="s">
        <v>48</v>
      </c>
      <c r="C833" s="405" t="s">
        <v>29</v>
      </c>
      <c r="D833" t="s">
        <v>16</v>
      </c>
      <c r="E833" s="217"/>
      <c r="F833" s="217">
        <v>5</v>
      </c>
      <c r="G833" s="1">
        <f t="shared" si="13"/>
        <v>10.700000000000017</v>
      </c>
    </row>
    <row r="834" spans="1:15">
      <c r="A834" s="30">
        <v>45742</v>
      </c>
      <c r="B834" s="405">
        <v>30802</v>
      </c>
      <c r="C834" s="405" t="s">
        <v>29</v>
      </c>
      <c r="D834" t="s">
        <v>13</v>
      </c>
      <c r="E834" s="217"/>
      <c r="F834" s="217">
        <v>7.7</v>
      </c>
      <c r="G834" s="1">
        <f t="shared" si="13"/>
        <v>3.0000000000000169</v>
      </c>
    </row>
    <row r="835" spans="1:15">
      <c r="A835" s="30">
        <v>45742</v>
      </c>
      <c r="B835" s="405">
        <v>30802</v>
      </c>
      <c r="C835" s="405" t="s">
        <v>29</v>
      </c>
      <c r="D835" t="s">
        <v>14</v>
      </c>
      <c r="E835" s="217"/>
      <c r="F835" s="217">
        <v>3</v>
      </c>
      <c r="G835" s="1">
        <f t="shared" si="13"/>
        <v>1.6875389974302379E-14</v>
      </c>
    </row>
    <row r="836" spans="1:15">
      <c r="A836" s="68">
        <v>45688</v>
      </c>
      <c r="B836" s="404" t="s">
        <v>11</v>
      </c>
      <c r="C836" s="404" t="s">
        <v>12</v>
      </c>
      <c r="D836" t="s">
        <v>13</v>
      </c>
      <c r="E836" s="217">
        <v>4.7</v>
      </c>
      <c r="F836" s="217"/>
      <c r="G836" s="1">
        <f t="shared" si="13"/>
        <v>4.7000000000000171</v>
      </c>
      <c r="I836" s="404"/>
      <c r="K836" s="223"/>
    </row>
    <row r="837" spans="1:15">
      <c r="A837" s="46"/>
      <c r="B837" s="405"/>
      <c r="C837" s="405"/>
      <c r="D837" t="s">
        <v>14</v>
      </c>
      <c r="E837" s="217">
        <v>3</v>
      </c>
      <c r="F837" s="217"/>
      <c r="G837" s="1">
        <f t="shared" si="13"/>
        <v>7.7000000000000171</v>
      </c>
      <c r="I837" s="422"/>
      <c r="J837" s="422"/>
      <c r="K837" s="422"/>
    </row>
    <row r="838" spans="1:15">
      <c r="A838" s="46"/>
      <c r="B838" s="405"/>
      <c r="C838" s="405"/>
      <c r="D838" t="s">
        <v>15</v>
      </c>
      <c r="E838" s="217">
        <v>60</v>
      </c>
      <c r="F838" s="217"/>
      <c r="G838" s="1">
        <f t="shared" si="13"/>
        <v>67.700000000000017</v>
      </c>
      <c r="I838" s="404"/>
      <c r="K838" s="223"/>
    </row>
    <row r="839" spans="1:15">
      <c r="A839" s="46"/>
      <c r="B839" s="405"/>
      <c r="C839" s="405"/>
      <c r="D839" t="s">
        <v>16</v>
      </c>
      <c r="E839" s="217">
        <v>5</v>
      </c>
      <c r="F839" s="217"/>
      <c r="G839" s="1">
        <f t="shared" si="13"/>
        <v>72.700000000000017</v>
      </c>
      <c r="I839" s="405"/>
      <c r="K839" s="223"/>
    </row>
    <row r="840" spans="1:15">
      <c r="A840" s="46">
        <v>45688</v>
      </c>
      <c r="B840" s="405" t="s">
        <v>49</v>
      </c>
      <c r="C840" s="405" t="s">
        <v>12</v>
      </c>
      <c r="D840" t="s">
        <v>15</v>
      </c>
      <c r="E840" s="217"/>
      <c r="F840" s="217">
        <v>60</v>
      </c>
      <c r="G840" s="1">
        <f t="shared" ref="G840:G918" si="14">+G839+E840-F840</f>
        <v>12.700000000000017</v>
      </c>
      <c r="I840" s="404"/>
      <c r="K840" s="223"/>
      <c r="M840" s="404"/>
      <c r="O840" s="217"/>
    </row>
    <row r="841" spans="1:15">
      <c r="A841" s="46">
        <v>45688</v>
      </c>
      <c r="B841" s="405" t="s">
        <v>49</v>
      </c>
      <c r="C841" s="405" t="s">
        <v>12</v>
      </c>
      <c r="D841" t="s">
        <v>16</v>
      </c>
      <c r="E841" s="217"/>
      <c r="F841" s="217">
        <v>5</v>
      </c>
      <c r="G841" s="1">
        <f t="shared" si="14"/>
        <v>7.7000000000000171</v>
      </c>
      <c r="I841" s="405"/>
      <c r="K841" s="223"/>
      <c r="M841" s="405"/>
      <c r="O841" s="217"/>
    </row>
    <row r="842" spans="1:15">
      <c r="A842" s="46">
        <v>45742</v>
      </c>
      <c r="B842" s="405">
        <v>30838</v>
      </c>
      <c r="C842" s="405" t="s">
        <v>12</v>
      </c>
      <c r="D842" t="s">
        <v>13</v>
      </c>
      <c r="E842" s="217"/>
      <c r="F842" s="217">
        <v>4.7</v>
      </c>
      <c r="G842" s="1">
        <f t="shared" si="14"/>
        <v>3.0000000000000169</v>
      </c>
      <c r="I842" s="405"/>
      <c r="K842" s="223"/>
      <c r="M842" s="405"/>
      <c r="O842" s="217"/>
    </row>
    <row r="843" spans="1:15">
      <c r="A843" s="46">
        <v>45742</v>
      </c>
      <c r="B843" s="405">
        <v>30838</v>
      </c>
      <c r="C843" s="405" t="s">
        <v>12</v>
      </c>
      <c r="D843" t="s">
        <v>14</v>
      </c>
      <c r="E843" s="217"/>
      <c r="F843" s="217">
        <v>3</v>
      </c>
      <c r="G843" s="1">
        <f t="shared" si="14"/>
        <v>1.6875389974302379E-14</v>
      </c>
      <c r="I843" s="405"/>
      <c r="K843" s="223"/>
      <c r="M843" s="405"/>
      <c r="O843" s="217"/>
    </row>
    <row r="844" spans="1:15">
      <c r="A844" s="32">
        <v>45716</v>
      </c>
      <c r="B844" s="404" t="s">
        <v>11</v>
      </c>
      <c r="C844" s="404" t="s">
        <v>19</v>
      </c>
      <c r="D844" t="s">
        <v>13</v>
      </c>
      <c r="E844" s="217">
        <v>15.8</v>
      </c>
      <c r="F844" s="217"/>
      <c r="G844" s="1">
        <f t="shared" si="14"/>
        <v>15.800000000000018</v>
      </c>
      <c r="I844" s="404"/>
      <c r="K844" s="223"/>
      <c r="M844" s="404"/>
      <c r="O844" s="217"/>
    </row>
    <row r="845" spans="1:15">
      <c r="B845" s="405"/>
      <c r="C845" s="405"/>
      <c r="D845" t="s">
        <v>14</v>
      </c>
      <c r="E845" s="217">
        <v>3</v>
      </c>
      <c r="F845" s="217"/>
      <c r="G845" s="1">
        <f t="shared" si="14"/>
        <v>18.800000000000018</v>
      </c>
      <c r="I845" s="405"/>
      <c r="K845" s="223"/>
      <c r="M845" s="405"/>
      <c r="O845" s="217"/>
    </row>
    <row r="846" spans="1:15">
      <c r="B846" s="405"/>
      <c r="C846" s="405"/>
      <c r="D846" t="s">
        <v>15</v>
      </c>
      <c r="E846" s="217">
        <v>56</v>
      </c>
      <c r="F846" s="217"/>
      <c r="G846" s="1">
        <f t="shared" si="14"/>
        <v>74.800000000000011</v>
      </c>
      <c r="I846" s="404"/>
      <c r="K846" s="217"/>
      <c r="O846" s="29"/>
    </row>
    <row r="847" spans="1:15">
      <c r="B847" s="405"/>
      <c r="C847" s="405"/>
      <c r="D847" t="s">
        <v>16</v>
      </c>
      <c r="E847" s="217">
        <v>5</v>
      </c>
      <c r="F847" s="217"/>
      <c r="G847" s="1">
        <f t="shared" si="14"/>
        <v>79.800000000000011</v>
      </c>
      <c r="I847" s="405"/>
      <c r="K847" s="217"/>
    </row>
    <row r="848" spans="1:15">
      <c r="A848" s="30">
        <v>45716</v>
      </c>
      <c r="B848" s="405" t="s">
        <v>50</v>
      </c>
      <c r="C848" s="405" t="s">
        <v>19</v>
      </c>
      <c r="D848" t="s">
        <v>15</v>
      </c>
      <c r="E848" s="217"/>
      <c r="F848" s="217">
        <v>56</v>
      </c>
      <c r="G848" s="1">
        <f t="shared" si="14"/>
        <v>23.800000000000011</v>
      </c>
      <c r="K848" s="44"/>
    </row>
    <row r="849" spans="1:12">
      <c r="A849" s="30">
        <v>45716</v>
      </c>
      <c r="B849" s="405" t="s">
        <v>50</v>
      </c>
      <c r="C849" s="405" t="s">
        <v>19</v>
      </c>
      <c r="D849" t="s">
        <v>16</v>
      </c>
      <c r="E849" s="217"/>
      <c r="F849" s="217">
        <v>5</v>
      </c>
      <c r="G849" s="1">
        <f t="shared" si="14"/>
        <v>18.800000000000011</v>
      </c>
    </row>
    <row r="850" spans="1:12">
      <c r="A850" s="46">
        <v>45742</v>
      </c>
      <c r="B850" s="405">
        <v>30838</v>
      </c>
      <c r="C850" s="405" t="s">
        <v>19</v>
      </c>
      <c r="D850" t="s">
        <v>13</v>
      </c>
      <c r="E850" s="217"/>
      <c r="F850" s="217">
        <v>15.8</v>
      </c>
      <c r="G850" s="1">
        <f t="shared" si="14"/>
        <v>3.0000000000000107</v>
      </c>
    </row>
    <row r="851" spans="1:12">
      <c r="A851" s="46">
        <v>45742</v>
      </c>
      <c r="B851" s="405">
        <v>30838</v>
      </c>
      <c r="C851" s="405" t="s">
        <v>19</v>
      </c>
      <c r="D851" t="s">
        <v>14</v>
      </c>
      <c r="E851" s="217"/>
      <c r="F851" s="217">
        <v>3</v>
      </c>
      <c r="G851" s="1">
        <f t="shared" si="14"/>
        <v>1.0658141036401503E-14</v>
      </c>
    </row>
    <row r="852" spans="1:12">
      <c r="A852" s="32">
        <v>45747</v>
      </c>
      <c r="B852" s="404" t="s">
        <v>11</v>
      </c>
      <c r="C852" s="404" t="s">
        <v>20</v>
      </c>
      <c r="D852" t="s">
        <v>13</v>
      </c>
      <c r="E852" s="217">
        <v>13.7</v>
      </c>
      <c r="F852" s="217"/>
      <c r="G852" s="1">
        <f t="shared" si="14"/>
        <v>13.70000000000001</v>
      </c>
      <c r="I852" s="422" t="s">
        <v>559</v>
      </c>
      <c r="J852" s="422"/>
      <c r="K852" s="422"/>
    </row>
    <row r="853" spans="1:12">
      <c r="B853" s="405"/>
      <c r="C853" s="405"/>
      <c r="D853" t="s">
        <v>14</v>
      </c>
      <c r="E853" s="217">
        <v>3</v>
      </c>
      <c r="F853" s="217"/>
      <c r="G853" s="1">
        <f t="shared" si="14"/>
        <v>16.70000000000001</v>
      </c>
      <c r="H853">
        <v>2025</v>
      </c>
      <c r="I853" s="404" t="s">
        <v>20</v>
      </c>
      <c r="J853" t="s">
        <v>15</v>
      </c>
      <c r="K853" s="217">
        <v>4</v>
      </c>
      <c r="L853" s="217"/>
    </row>
    <row r="854" spans="1:12">
      <c r="B854" s="405"/>
      <c r="C854" s="405"/>
      <c r="D854" t="s">
        <v>15</v>
      </c>
      <c r="E854" s="217">
        <v>60</v>
      </c>
      <c r="F854" s="217"/>
      <c r="G854" s="1">
        <f t="shared" si="14"/>
        <v>76.700000000000017</v>
      </c>
      <c r="I854" s="405"/>
      <c r="J854" t="s">
        <v>16</v>
      </c>
      <c r="K854" s="217">
        <v>5</v>
      </c>
      <c r="L854" s="217"/>
    </row>
    <row r="855" spans="1:12">
      <c r="B855" s="405"/>
      <c r="C855" s="405"/>
      <c r="D855" t="s">
        <v>16</v>
      </c>
      <c r="E855" s="217">
        <v>5</v>
      </c>
      <c r="F855" s="217"/>
      <c r="G855" s="1">
        <f t="shared" si="14"/>
        <v>81.700000000000017</v>
      </c>
      <c r="I855" s="404" t="s">
        <v>21</v>
      </c>
      <c r="J855" t="s">
        <v>15</v>
      </c>
      <c r="K855" s="217">
        <v>8</v>
      </c>
    </row>
    <row r="856" spans="1:12">
      <c r="A856" s="30">
        <v>45747</v>
      </c>
      <c r="B856" s="405" t="s">
        <v>53</v>
      </c>
      <c r="C856" s="405" t="s">
        <v>20</v>
      </c>
      <c r="D856" t="s">
        <v>15</v>
      </c>
      <c r="E856" s="217"/>
      <c r="F856" s="217">
        <v>56</v>
      </c>
      <c r="G856" s="1">
        <f t="shared" si="14"/>
        <v>25.700000000000017</v>
      </c>
      <c r="I856" s="405"/>
      <c r="J856" t="s">
        <v>16</v>
      </c>
      <c r="K856" s="217">
        <v>5</v>
      </c>
    </row>
    <row r="857" spans="1:12">
      <c r="A857" s="30">
        <v>45826</v>
      </c>
      <c r="B857" s="405">
        <v>31167</v>
      </c>
      <c r="C857" s="405" t="s">
        <v>20</v>
      </c>
      <c r="D857" t="s">
        <v>13</v>
      </c>
      <c r="E857" s="217"/>
      <c r="F857" s="217">
        <v>13.7</v>
      </c>
      <c r="G857" s="1">
        <f t="shared" si="14"/>
        <v>12.000000000000018</v>
      </c>
      <c r="I857" s="404" t="s">
        <v>22</v>
      </c>
      <c r="J857" t="s">
        <v>15</v>
      </c>
      <c r="K857" s="217">
        <v>60</v>
      </c>
    </row>
    <row r="858" spans="1:12">
      <c r="A858" s="30">
        <v>45826</v>
      </c>
      <c r="B858" s="405">
        <v>31167</v>
      </c>
      <c r="C858" s="405" t="s">
        <v>20</v>
      </c>
      <c r="D858" t="s">
        <v>14</v>
      </c>
      <c r="E858" s="217"/>
      <c r="F858" s="217">
        <v>3</v>
      </c>
      <c r="G858" s="1">
        <f t="shared" si="14"/>
        <v>9.0000000000000178</v>
      </c>
      <c r="I858" s="405"/>
      <c r="J858" t="s">
        <v>16</v>
      </c>
      <c r="K858" s="217">
        <v>5</v>
      </c>
    </row>
    <row r="859" spans="1:12">
      <c r="A859" s="30">
        <v>45853</v>
      </c>
      <c r="B859" s="405">
        <v>31398</v>
      </c>
      <c r="C859" s="405" t="s">
        <v>20</v>
      </c>
      <c r="D859" t="s">
        <v>15</v>
      </c>
      <c r="E859" s="217"/>
      <c r="F859" s="217">
        <v>4</v>
      </c>
      <c r="G859" s="1">
        <f t="shared" si="14"/>
        <v>5.0000000000000178</v>
      </c>
      <c r="I859" s="405"/>
      <c r="K859" s="217"/>
    </row>
    <row r="860" spans="1:12">
      <c r="A860" s="30">
        <v>45853</v>
      </c>
      <c r="B860" s="405">
        <v>31398</v>
      </c>
      <c r="C860" s="405" t="s">
        <v>20</v>
      </c>
      <c r="D860" t="s">
        <v>16</v>
      </c>
      <c r="E860" s="217"/>
      <c r="F860" s="217">
        <v>5</v>
      </c>
      <c r="G860" s="1">
        <f t="shared" si="14"/>
        <v>1.7763568394002505E-14</v>
      </c>
      <c r="I860" s="405"/>
      <c r="K860" s="217"/>
    </row>
    <row r="861" spans="1:12">
      <c r="A861" s="68">
        <v>45777</v>
      </c>
      <c r="B861" s="404" t="s">
        <v>11</v>
      </c>
      <c r="C861" s="404" t="s">
        <v>21</v>
      </c>
      <c r="D861" t="s">
        <v>13</v>
      </c>
      <c r="E861" s="217">
        <v>11.7</v>
      </c>
      <c r="F861" s="217"/>
      <c r="G861" s="1">
        <f t="shared" si="14"/>
        <v>11.700000000000017</v>
      </c>
      <c r="I861" s="404" t="s">
        <v>23</v>
      </c>
      <c r="J861" t="s">
        <v>15</v>
      </c>
      <c r="K861" s="217">
        <v>60</v>
      </c>
      <c r="L861" s="217"/>
    </row>
    <row r="862" spans="1:12">
      <c r="A862" s="46"/>
      <c r="B862" s="405"/>
      <c r="C862" s="405"/>
      <c r="D862" t="s">
        <v>14</v>
      </c>
      <c r="E862" s="217">
        <v>3</v>
      </c>
      <c r="F862" s="217"/>
      <c r="G862" s="1">
        <f t="shared" si="14"/>
        <v>14.700000000000017</v>
      </c>
      <c r="I862" s="405"/>
      <c r="J862" t="s">
        <v>16</v>
      </c>
      <c r="K862" s="217">
        <v>5</v>
      </c>
      <c r="L862" s="217"/>
    </row>
    <row r="863" spans="1:12">
      <c r="A863" s="46"/>
      <c r="B863" s="405"/>
      <c r="C863" s="405"/>
      <c r="D863" t="s">
        <v>15</v>
      </c>
      <c r="E863" s="217">
        <v>60</v>
      </c>
      <c r="F863" s="217"/>
      <c r="G863" s="1">
        <f t="shared" si="14"/>
        <v>74.700000000000017</v>
      </c>
      <c r="I863" s="405"/>
      <c r="K863" s="217">
        <f>SUM(K853:K862)</f>
        <v>152</v>
      </c>
    </row>
    <row r="864" spans="1:12">
      <c r="A864" s="46"/>
      <c r="B864" s="405"/>
      <c r="C864" s="405"/>
      <c r="D864" t="s">
        <v>16</v>
      </c>
      <c r="E864" s="217">
        <v>5</v>
      </c>
      <c r="F864" s="217"/>
      <c r="G864" s="1">
        <f t="shared" si="14"/>
        <v>79.700000000000017</v>
      </c>
      <c r="I864" s="405"/>
      <c r="K864" s="217"/>
    </row>
    <row r="865" spans="1:12">
      <c r="A865" s="46">
        <v>45777</v>
      </c>
      <c r="B865" s="405" t="s">
        <v>65</v>
      </c>
      <c r="C865" s="405" t="s">
        <v>21</v>
      </c>
      <c r="D865" t="s">
        <v>15</v>
      </c>
      <c r="E865" s="217"/>
      <c r="F865" s="217">
        <v>52</v>
      </c>
      <c r="G865" s="1">
        <f t="shared" si="14"/>
        <v>27.700000000000017</v>
      </c>
      <c r="I865" s="404"/>
      <c r="L865" s="217"/>
    </row>
    <row r="866" spans="1:12">
      <c r="A866" s="30">
        <v>45826</v>
      </c>
      <c r="B866" s="405">
        <v>31167</v>
      </c>
      <c r="C866" s="405" t="s">
        <v>21</v>
      </c>
      <c r="D866" t="s">
        <v>13</v>
      </c>
      <c r="E866" s="217"/>
      <c r="F866" s="217">
        <v>11.7</v>
      </c>
      <c r="G866" s="1">
        <f t="shared" si="14"/>
        <v>16.000000000000018</v>
      </c>
      <c r="I866" s="404"/>
      <c r="L866" s="217"/>
    </row>
    <row r="867" spans="1:12">
      <c r="A867" s="30">
        <v>45826</v>
      </c>
      <c r="B867" s="405">
        <v>31167</v>
      </c>
      <c r="C867" s="405" t="s">
        <v>21</v>
      </c>
      <c r="D867" t="s">
        <v>14</v>
      </c>
      <c r="E867" s="217"/>
      <c r="F867" s="217">
        <v>3</v>
      </c>
      <c r="G867" s="1">
        <f t="shared" si="14"/>
        <v>13.000000000000018</v>
      </c>
      <c r="I867" s="404"/>
      <c r="L867" s="217"/>
    </row>
    <row r="868" spans="1:12">
      <c r="A868" s="30">
        <v>45853</v>
      </c>
      <c r="B868" s="405">
        <v>31398</v>
      </c>
      <c r="C868" s="405" t="s">
        <v>21</v>
      </c>
      <c r="D868" t="s">
        <v>15</v>
      </c>
      <c r="E868" s="217"/>
      <c r="F868" s="217">
        <v>8</v>
      </c>
      <c r="G868" s="1">
        <f t="shared" si="14"/>
        <v>5.0000000000000178</v>
      </c>
      <c r="I868" s="404"/>
      <c r="L868" s="217"/>
    </row>
    <row r="869" spans="1:12">
      <c r="A869" s="30">
        <v>45853</v>
      </c>
      <c r="B869" s="405">
        <v>31398</v>
      </c>
      <c r="C869" s="405" t="s">
        <v>21</v>
      </c>
      <c r="D869" t="s">
        <v>16</v>
      </c>
      <c r="E869" s="217"/>
      <c r="F869" s="217">
        <v>5</v>
      </c>
      <c r="G869" s="1">
        <f t="shared" si="14"/>
        <v>1.7763568394002505E-14</v>
      </c>
      <c r="I869" s="404"/>
      <c r="L869" s="217"/>
    </row>
    <row r="870" spans="1:12">
      <c r="A870" s="32">
        <v>45808</v>
      </c>
      <c r="B870" s="404" t="s">
        <v>11</v>
      </c>
      <c r="C870" s="404" t="s">
        <v>22</v>
      </c>
      <c r="D870" t="s">
        <v>13</v>
      </c>
      <c r="E870" s="217">
        <v>14.4</v>
      </c>
      <c r="F870" s="217"/>
      <c r="G870" s="1">
        <f t="shared" si="14"/>
        <v>14.400000000000018</v>
      </c>
      <c r="I870" s="405"/>
      <c r="L870" s="217"/>
    </row>
    <row r="871" spans="1:12">
      <c r="A871"/>
      <c r="B871" s="405"/>
      <c r="C871" s="405"/>
      <c r="D871" t="s">
        <v>14</v>
      </c>
      <c r="E871" s="217">
        <v>5</v>
      </c>
      <c r="G871" s="1">
        <f t="shared" si="14"/>
        <v>19.40000000000002</v>
      </c>
      <c r="I871" s="405"/>
      <c r="K871" s="217"/>
    </row>
    <row r="872" spans="1:12">
      <c r="A872"/>
      <c r="B872" s="405"/>
      <c r="C872" s="405"/>
      <c r="D872" t="s">
        <v>15</v>
      </c>
      <c r="E872" s="217">
        <v>60</v>
      </c>
      <c r="G872" s="1">
        <f t="shared" si="14"/>
        <v>79.40000000000002</v>
      </c>
      <c r="I872" s="405"/>
      <c r="K872" s="217"/>
    </row>
    <row r="873" spans="1:12">
      <c r="A873"/>
      <c r="B873" s="405"/>
      <c r="C873" s="405"/>
      <c r="D873" t="s">
        <v>16</v>
      </c>
      <c r="E873" s="217">
        <v>5</v>
      </c>
      <c r="G873" s="1">
        <f t="shared" si="14"/>
        <v>84.40000000000002</v>
      </c>
      <c r="K873" s="29"/>
      <c r="L873" s="29"/>
    </row>
    <row r="874" spans="1:12">
      <c r="A874" s="30">
        <v>45826</v>
      </c>
      <c r="B874" s="405">
        <v>31167</v>
      </c>
      <c r="C874" s="405" t="s">
        <v>22</v>
      </c>
      <c r="D874" t="s">
        <v>13</v>
      </c>
      <c r="F874" s="1">
        <v>14.4</v>
      </c>
      <c r="G874" s="1">
        <f t="shared" si="14"/>
        <v>70.000000000000014</v>
      </c>
      <c r="L874" s="29"/>
    </row>
    <row r="875" spans="1:12">
      <c r="A875" s="30">
        <v>45826</v>
      </c>
      <c r="B875" s="405">
        <v>31167</v>
      </c>
      <c r="C875" s="405" t="s">
        <v>22</v>
      </c>
      <c r="D875" t="s">
        <v>14</v>
      </c>
      <c r="F875" s="1">
        <v>5</v>
      </c>
      <c r="G875" s="1">
        <f t="shared" si="14"/>
        <v>65.000000000000014</v>
      </c>
    </row>
    <row r="876" spans="1:12">
      <c r="A876" s="30">
        <v>45853</v>
      </c>
      <c r="B876" s="405">
        <v>31398</v>
      </c>
      <c r="C876" s="405" t="s">
        <v>22</v>
      </c>
      <c r="D876" t="s">
        <v>15</v>
      </c>
      <c r="F876" s="1">
        <v>60</v>
      </c>
      <c r="G876" s="1">
        <f t="shared" si="14"/>
        <v>5.0000000000000142</v>
      </c>
    </row>
    <row r="877" spans="1:12">
      <c r="A877" s="30">
        <v>45853</v>
      </c>
      <c r="B877" s="405">
        <v>31398</v>
      </c>
      <c r="C877" s="405" t="s">
        <v>22</v>
      </c>
      <c r="D877" t="s">
        <v>16</v>
      </c>
      <c r="F877" s="1">
        <v>5</v>
      </c>
      <c r="G877" s="1">
        <f t="shared" si="14"/>
        <v>1.4210854715202004E-14</v>
      </c>
    </row>
    <row r="878" spans="1:12">
      <c r="A878" s="32">
        <v>45838</v>
      </c>
      <c r="B878" s="404" t="s">
        <v>11</v>
      </c>
      <c r="C878" s="404" t="s">
        <v>23</v>
      </c>
      <c r="D878" t="s">
        <v>13</v>
      </c>
      <c r="E878" s="38">
        <v>10.199999999999999</v>
      </c>
      <c r="G878" s="1">
        <f t="shared" si="14"/>
        <v>10.200000000000014</v>
      </c>
    </row>
    <row r="879" spans="1:12">
      <c r="B879" s="405"/>
      <c r="C879" s="405"/>
      <c r="D879" t="s">
        <v>14</v>
      </c>
      <c r="E879" s="38">
        <v>4</v>
      </c>
      <c r="G879" s="1">
        <f t="shared" si="14"/>
        <v>14.200000000000014</v>
      </c>
      <c r="I879" s="404"/>
      <c r="K879" s="38"/>
    </row>
    <row r="880" spans="1:12">
      <c r="B880" s="405"/>
      <c r="C880" s="405"/>
      <c r="D880" t="s">
        <v>15</v>
      </c>
      <c r="E880" s="217">
        <v>60</v>
      </c>
      <c r="G880" s="1">
        <f t="shared" si="14"/>
        <v>74.200000000000017</v>
      </c>
      <c r="I880" s="405"/>
      <c r="K880" s="38"/>
    </row>
    <row r="881" spans="1:16">
      <c r="B881" s="405"/>
      <c r="C881" s="405"/>
      <c r="D881" t="s">
        <v>16</v>
      </c>
      <c r="E881" s="217">
        <v>5</v>
      </c>
      <c r="G881" s="1">
        <f t="shared" si="14"/>
        <v>79.200000000000017</v>
      </c>
      <c r="K881" s="13"/>
    </row>
    <row r="882" spans="1:16">
      <c r="A882" s="30">
        <v>45852</v>
      </c>
      <c r="B882" s="405">
        <v>31346</v>
      </c>
      <c r="C882" s="405" t="s">
        <v>23</v>
      </c>
      <c r="D882" t="s">
        <v>13</v>
      </c>
      <c r="F882" s="1">
        <v>10.199999999999999</v>
      </c>
      <c r="G882" s="1">
        <f t="shared" si="14"/>
        <v>69.000000000000014</v>
      </c>
    </row>
    <row r="883" spans="1:16">
      <c r="A883" s="30">
        <v>45852</v>
      </c>
      <c r="B883" s="405">
        <v>31346</v>
      </c>
      <c r="C883" s="405" t="s">
        <v>23</v>
      </c>
      <c r="D883" t="s">
        <v>14</v>
      </c>
      <c r="F883" s="1">
        <v>4</v>
      </c>
      <c r="G883" s="1">
        <f t="shared" si="14"/>
        <v>65.000000000000014</v>
      </c>
    </row>
    <row r="884" spans="1:16">
      <c r="A884" s="30">
        <v>45853</v>
      </c>
      <c r="B884" s="405">
        <v>31398</v>
      </c>
      <c r="C884" s="405" t="s">
        <v>23</v>
      </c>
      <c r="D884" t="s">
        <v>15</v>
      </c>
      <c r="F884" s="1">
        <v>60</v>
      </c>
      <c r="G884" s="1">
        <f t="shared" si="14"/>
        <v>5.0000000000000142</v>
      </c>
      <c r="I884" s="404" t="s">
        <v>24</v>
      </c>
      <c r="J884" t="s">
        <v>13</v>
      </c>
      <c r="K884" s="13">
        <v>9.1</v>
      </c>
    </row>
    <row r="885" spans="1:16">
      <c r="A885" s="30">
        <v>45853</v>
      </c>
      <c r="B885" s="405">
        <v>31398</v>
      </c>
      <c r="C885" s="405" t="s">
        <v>23</v>
      </c>
      <c r="D885" t="s">
        <v>16</v>
      </c>
      <c r="F885" s="1">
        <v>5</v>
      </c>
      <c r="G885" s="1">
        <f t="shared" si="14"/>
        <v>1.4210854715202004E-14</v>
      </c>
      <c r="I885" s="405"/>
      <c r="J885" t="s">
        <v>14</v>
      </c>
      <c r="K885" s="13">
        <v>4</v>
      </c>
    </row>
    <row r="886" spans="1:16">
      <c r="A886" s="32">
        <v>45869</v>
      </c>
      <c r="B886" s="404" t="s">
        <v>11</v>
      </c>
      <c r="C886" s="404" t="s">
        <v>24</v>
      </c>
      <c r="D886" t="s">
        <v>13</v>
      </c>
      <c r="E886" s="13">
        <v>9.1</v>
      </c>
      <c r="G886" s="1">
        <f t="shared" si="14"/>
        <v>9.1000000000000139</v>
      </c>
      <c r="K886" s="13">
        <f>SUM(K884:K885)</f>
        <v>13.1</v>
      </c>
    </row>
    <row r="887" spans="1:16">
      <c r="B887" s="405"/>
      <c r="C887" s="405"/>
      <c r="D887" t="s">
        <v>14</v>
      </c>
      <c r="E887" s="13">
        <v>4</v>
      </c>
      <c r="G887" s="1">
        <f t="shared" si="14"/>
        <v>13.100000000000014</v>
      </c>
    </row>
    <row r="888" spans="1:16">
      <c r="B888" s="405"/>
      <c r="C888" s="405"/>
      <c r="D888" t="s">
        <v>15</v>
      </c>
      <c r="E888" s="13">
        <v>60</v>
      </c>
      <c r="G888" s="1">
        <f t="shared" si="14"/>
        <v>73.100000000000009</v>
      </c>
    </row>
    <row r="889" spans="1:16">
      <c r="B889" s="405"/>
      <c r="C889" s="405"/>
      <c r="D889" t="s">
        <v>16</v>
      </c>
      <c r="E889" s="13">
        <v>5</v>
      </c>
      <c r="G889" s="1">
        <f t="shared" si="14"/>
        <v>78.100000000000009</v>
      </c>
    </row>
    <row r="890" spans="1:16">
      <c r="A890" s="30">
        <v>45966</v>
      </c>
      <c r="B890" s="405">
        <v>31867</v>
      </c>
      <c r="C890" s="405" t="s">
        <v>24</v>
      </c>
      <c r="D890" t="s">
        <v>13</v>
      </c>
      <c r="E890" s="13"/>
      <c r="F890" s="1">
        <v>5.6</v>
      </c>
      <c r="G890" s="1">
        <f t="shared" si="14"/>
        <v>72.500000000000014</v>
      </c>
    </row>
    <row r="891" spans="1:16">
      <c r="A891" s="30">
        <v>45966</v>
      </c>
      <c r="B891" s="405">
        <v>31868</v>
      </c>
      <c r="C891" s="405" t="s">
        <v>24</v>
      </c>
      <c r="D891" t="s">
        <v>13</v>
      </c>
      <c r="E891" s="13"/>
      <c r="F891" s="1">
        <v>3.5</v>
      </c>
      <c r="G891" s="1">
        <f t="shared" si="14"/>
        <v>69.000000000000014</v>
      </c>
    </row>
    <row r="892" spans="1:16">
      <c r="A892" s="30">
        <v>45966</v>
      </c>
      <c r="B892" s="405">
        <v>31868</v>
      </c>
      <c r="C892" s="405" t="s">
        <v>24</v>
      </c>
      <c r="D892" t="s">
        <v>14</v>
      </c>
      <c r="E892" s="13"/>
      <c r="F892" s="1">
        <v>4</v>
      </c>
      <c r="G892" s="1">
        <f t="shared" si="14"/>
        <v>65.000000000000014</v>
      </c>
    </row>
    <row r="893" spans="1:16">
      <c r="A893" s="30">
        <v>45985</v>
      </c>
      <c r="B893" s="405">
        <v>32073</v>
      </c>
      <c r="C893" s="405" t="s">
        <v>24</v>
      </c>
      <c r="D893" t="s">
        <v>15</v>
      </c>
      <c r="E893" s="13"/>
      <c r="F893" s="13">
        <v>60</v>
      </c>
      <c r="G893" s="1">
        <f t="shared" si="14"/>
        <v>5.0000000000000142</v>
      </c>
    </row>
    <row r="894" spans="1:16">
      <c r="A894" s="30">
        <v>45985</v>
      </c>
      <c r="B894" s="405">
        <v>32073</v>
      </c>
      <c r="C894" s="405" t="s">
        <v>24</v>
      </c>
      <c r="D894" t="s">
        <v>16</v>
      </c>
      <c r="E894" s="13"/>
      <c r="F894" s="13">
        <v>5</v>
      </c>
      <c r="G894" s="1">
        <f t="shared" si="14"/>
        <v>1.4210854715202004E-14</v>
      </c>
    </row>
    <row r="895" spans="1:16" ht="15" customHeight="1">
      <c r="A895" s="32">
        <v>45900</v>
      </c>
      <c r="B895" s="404" t="s">
        <v>11</v>
      </c>
      <c r="C895" s="404" t="s">
        <v>25</v>
      </c>
      <c r="D895" t="s">
        <v>13</v>
      </c>
      <c r="E895" s="217">
        <v>11.3</v>
      </c>
      <c r="G895" s="1">
        <f t="shared" si="14"/>
        <v>11.300000000000015</v>
      </c>
      <c r="H895" s="357"/>
      <c r="I895" s="356"/>
      <c r="J895" s="356"/>
      <c r="K895" s="356"/>
      <c r="M895" s="357"/>
      <c r="N895" s="360"/>
      <c r="O895" s="360"/>
      <c r="P895" s="360"/>
    </row>
    <row r="896" spans="1:16">
      <c r="B896" s="405"/>
      <c r="C896" s="405"/>
      <c r="D896" t="s">
        <v>14</v>
      </c>
      <c r="E896" s="217">
        <v>8</v>
      </c>
      <c r="G896" s="1">
        <f t="shared" si="14"/>
        <v>19.300000000000015</v>
      </c>
      <c r="H896" s="356"/>
      <c r="I896" s="356"/>
      <c r="J896" s="357"/>
      <c r="K896" s="358"/>
      <c r="M896" s="356"/>
      <c r="N896" s="356"/>
      <c r="O896" s="357"/>
      <c r="P896" s="361"/>
    </row>
    <row r="897" spans="1:16">
      <c r="B897" s="405"/>
      <c r="C897" s="405"/>
      <c r="D897" t="s">
        <v>15</v>
      </c>
      <c r="E897" s="217">
        <v>60</v>
      </c>
      <c r="G897" s="1">
        <f t="shared" si="14"/>
        <v>79.300000000000011</v>
      </c>
      <c r="H897" s="357"/>
      <c r="I897" s="357"/>
      <c r="J897" s="357"/>
      <c r="K897" s="358"/>
      <c r="M897" s="357"/>
      <c r="N897" s="357"/>
      <c r="O897" s="357"/>
      <c r="P897" s="361"/>
    </row>
    <row r="898" spans="1:16">
      <c r="B898" s="405"/>
      <c r="C898" s="405"/>
      <c r="D898" t="s">
        <v>16</v>
      </c>
      <c r="E898" s="217">
        <v>5</v>
      </c>
      <c r="G898" s="1">
        <f t="shared" si="14"/>
        <v>84.300000000000011</v>
      </c>
      <c r="H898" s="357"/>
      <c r="I898" s="356"/>
      <c r="J898" s="357"/>
      <c r="K898" s="359"/>
      <c r="M898" s="357"/>
      <c r="N898" s="356"/>
      <c r="O898" s="357"/>
      <c r="P898" s="359"/>
    </row>
    <row r="899" spans="1:16">
      <c r="B899" s="405"/>
      <c r="C899" s="405"/>
      <c r="D899" s="334" t="s">
        <v>68</v>
      </c>
      <c r="E899" s="335">
        <v>15</v>
      </c>
      <c r="G899" s="1">
        <f t="shared" si="14"/>
        <v>99.300000000000011</v>
      </c>
      <c r="H899" s="357"/>
      <c r="I899" s="357"/>
      <c r="J899" s="357"/>
      <c r="K899" s="359"/>
      <c r="M899" s="357"/>
      <c r="N899" s="357"/>
      <c r="O899" s="357"/>
      <c r="P899" s="359"/>
    </row>
    <row r="900" spans="1:16">
      <c r="A900" s="30">
        <v>45966</v>
      </c>
      <c r="B900" s="405">
        <v>31868</v>
      </c>
      <c r="C900" s="405" t="s">
        <v>25</v>
      </c>
      <c r="D900" t="s">
        <v>13</v>
      </c>
      <c r="E900" s="217"/>
      <c r="F900" s="217">
        <v>11.3</v>
      </c>
      <c r="G900" s="1">
        <f t="shared" si="14"/>
        <v>88.000000000000014</v>
      </c>
      <c r="H900" s="357"/>
      <c r="I900" s="356"/>
      <c r="J900" s="357"/>
      <c r="K900" s="359"/>
      <c r="M900" s="357"/>
      <c r="N900" s="356"/>
      <c r="O900" s="357"/>
      <c r="P900" s="359"/>
    </row>
    <row r="901" spans="1:16">
      <c r="A901" s="30">
        <v>45966</v>
      </c>
      <c r="B901" s="405">
        <v>31868</v>
      </c>
      <c r="C901" s="405" t="s">
        <v>25</v>
      </c>
      <c r="D901" t="s">
        <v>14</v>
      </c>
      <c r="E901" s="217"/>
      <c r="F901" s="217">
        <v>8</v>
      </c>
      <c r="G901" s="1">
        <f t="shared" si="14"/>
        <v>80.000000000000014</v>
      </c>
      <c r="H901" s="357"/>
      <c r="I901" s="357"/>
      <c r="J901" s="357"/>
      <c r="K901" s="359"/>
      <c r="M901" s="357"/>
      <c r="N901" s="357"/>
      <c r="O901" s="357"/>
      <c r="P901" s="362"/>
    </row>
    <row r="902" spans="1:16">
      <c r="A902" s="30">
        <v>45985</v>
      </c>
      <c r="B902" s="405">
        <v>32073</v>
      </c>
      <c r="C902" s="405" t="s">
        <v>25</v>
      </c>
      <c r="D902" t="s">
        <v>15</v>
      </c>
      <c r="E902" s="13"/>
      <c r="F902" s="13">
        <v>60</v>
      </c>
      <c r="G902" s="1">
        <f t="shared" si="14"/>
        <v>20.000000000000014</v>
      </c>
      <c r="H902" s="357"/>
      <c r="I902" s="357"/>
      <c r="J902" s="357"/>
      <c r="K902" s="359"/>
      <c r="M902" s="357"/>
      <c r="N902" s="357"/>
      <c r="O902" s="357"/>
      <c r="P902" s="362"/>
    </row>
    <row r="903" spans="1:16">
      <c r="A903" s="30">
        <v>45985</v>
      </c>
      <c r="B903" s="405">
        <v>32073</v>
      </c>
      <c r="C903" s="405" t="s">
        <v>25</v>
      </c>
      <c r="D903" t="s">
        <v>16</v>
      </c>
      <c r="E903" s="13"/>
      <c r="F903" s="13">
        <v>5</v>
      </c>
      <c r="G903" s="1">
        <f t="shared" si="14"/>
        <v>15.000000000000014</v>
      </c>
      <c r="H903" s="357"/>
      <c r="I903" s="454" t="s">
        <v>558</v>
      </c>
      <c r="J903" s="454"/>
      <c r="K903" s="454"/>
      <c r="M903" s="357"/>
      <c r="N903" s="357"/>
      <c r="O903" s="357"/>
      <c r="P903" s="362"/>
    </row>
    <row r="904" spans="1:16">
      <c r="A904" s="30">
        <v>45987</v>
      </c>
      <c r="B904" s="405">
        <v>32158</v>
      </c>
      <c r="C904" s="405" t="s">
        <v>25</v>
      </c>
      <c r="D904" s="334" t="s">
        <v>68</v>
      </c>
      <c r="E904" s="13"/>
      <c r="F904" s="13">
        <v>15</v>
      </c>
      <c r="G904" s="1">
        <f t="shared" si="14"/>
        <v>1.4210854715202004E-14</v>
      </c>
      <c r="H904" s="357"/>
      <c r="I904" s="419"/>
      <c r="J904" s="419"/>
      <c r="K904" s="419"/>
      <c r="M904" s="357"/>
      <c r="N904" s="357"/>
      <c r="O904" s="357"/>
      <c r="P904" s="362"/>
    </row>
    <row r="905" spans="1:16">
      <c r="A905" s="68">
        <v>45930</v>
      </c>
      <c r="B905" s="404" t="s">
        <v>11</v>
      </c>
      <c r="C905" s="404" t="s">
        <v>41</v>
      </c>
      <c r="D905" t="s">
        <v>13</v>
      </c>
      <c r="E905" s="217">
        <v>9.1999999999999993</v>
      </c>
      <c r="G905" s="1">
        <f t="shared" si="14"/>
        <v>9.2000000000000135</v>
      </c>
      <c r="H905" s="356">
        <v>2025</v>
      </c>
      <c r="I905" s="404" t="s">
        <v>25</v>
      </c>
      <c r="J905" s="334" t="s">
        <v>68</v>
      </c>
      <c r="K905" s="335">
        <v>15</v>
      </c>
      <c r="M905" s="357"/>
      <c r="N905" s="356"/>
      <c r="O905" s="357"/>
      <c r="P905" s="361"/>
    </row>
    <row r="906" spans="1:16">
      <c r="A906" s="46"/>
      <c r="B906" s="405"/>
      <c r="C906" s="405"/>
      <c r="D906" t="s">
        <v>14</v>
      </c>
      <c r="E906" s="217">
        <v>4</v>
      </c>
      <c r="G906" s="1">
        <f t="shared" si="14"/>
        <v>13.200000000000014</v>
      </c>
      <c r="H906" s="357"/>
      <c r="I906" s="404" t="s">
        <v>27</v>
      </c>
      <c r="J906" t="s">
        <v>13</v>
      </c>
      <c r="K906" s="1">
        <v>7.9</v>
      </c>
      <c r="M906" s="357"/>
      <c r="N906" s="357"/>
      <c r="O906" s="357"/>
      <c r="P906" s="361"/>
    </row>
    <row r="907" spans="1:16">
      <c r="A907" s="46"/>
      <c r="B907" s="405"/>
      <c r="C907" s="405"/>
      <c r="D907" t="s">
        <v>15</v>
      </c>
      <c r="E907" s="217">
        <v>60</v>
      </c>
      <c r="G907" s="1">
        <f t="shared" si="14"/>
        <v>73.200000000000017</v>
      </c>
      <c r="H907" s="357"/>
      <c r="I907" s="357"/>
      <c r="J907" t="s">
        <v>14</v>
      </c>
      <c r="K907" s="1">
        <v>7</v>
      </c>
      <c r="M907" s="357"/>
      <c r="N907" s="357"/>
      <c r="O907" s="357"/>
      <c r="P907" s="361"/>
    </row>
    <row r="908" spans="1:16">
      <c r="A908" s="46"/>
      <c r="B908" s="405"/>
      <c r="C908" s="405"/>
      <c r="D908" t="s">
        <v>16</v>
      </c>
      <c r="E908" s="217">
        <v>5</v>
      </c>
      <c r="G908" s="1">
        <f t="shared" si="14"/>
        <v>78.200000000000017</v>
      </c>
      <c r="H908" s="357"/>
      <c r="I908" s="357"/>
      <c r="J908" s="336" t="s">
        <v>107</v>
      </c>
      <c r="K908" s="337">
        <v>5</v>
      </c>
      <c r="M908" s="357"/>
      <c r="N908" s="357"/>
      <c r="O908" s="357"/>
      <c r="P908" s="357"/>
    </row>
    <row r="909" spans="1:16">
      <c r="B909" s="405"/>
      <c r="C909" s="405"/>
      <c r="D909" t="s">
        <v>76</v>
      </c>
      <c r="E909" s="217">
        <v>10</v>
      </c>
      <c r="G909" s="1">
        <f t="shared" si="14"/>
        <v>88.200000000000017</v>
      </c>
      <c r="H909" s="288"/>
      <c r="I909" s="356"/>
      <c r="J909" s="356"/>
      <c r="K909" s="363">
        <f>SUM(K905:K908)</f>
        <v>34.9</v>
      </c>
      <c r="M909" s="357"/>
      <c r="N909" s="357"/>
      <c r="O909" s="357"/>
      <c r="P909" s="357"/>
    </row>
    <row r="910" spans="1:16">
      <c r="A910" s="30">
        <v>45905</v>
      </c>
      <c r="B910" s="405"/>
      <c r="C910" s="405" t="s">
        <v>41</v>
      </c>
      <c r="D910" t="s">
        <v>76</v>
      </c>
      <c r="F910" s="1">
        <v>10</v>
      </c>
      <c r="G910" s="1">
        <f t="shared" si="14"/>
        <v>78.200000000000017</v>
      </c>
      <c r="H910" s="355"/>
      <c r="I910" s="419"/>
      <c r="J910" s="288"/>
      <c r="K910" s="326"/>
    </row>
    <row r="911" spans="1:16">
      <c r="A911" s="30">
        <v>45966</v>
      </c>
      <c r="B911" s="405">
        <v>31868</v>
      </c>
      <c r="C911" s="405" t="s">
        <v>41</v>
      </c>
      <c r="D911" t="s">
        <v>13</v>
      </c>
      <c r="F911" s="217">
        <v>9.1999999999999993</v>
      </c>
      <c r="G911" s="1">
        <f t="shared" si="14"/>
        <v>69.000000000000014</v>
      </c>
      <c r="H911" s="355"/>
      <c r="I911" s="419"/>
      <c r="J911" s="288"/>
      <c r="K911" s="256"/>
    </row>
    <row r="912" spans="1:16">
      <c r="A912" s="30">
        <v>45966</v>
      </c>
      <c r="B912" s="405">
        <v>31868</v>
      </c>
      <c r="C912" s="405" t="s">
        <v>41</v>
      </c>
      <c r="D912" t="s">
        <v>14</v>
      </c>
      <c r="F912" s="217">
        <v>4</v>
      </c>
      <c r="G912" s="1">
        <f t="shared" si="14"/>
        <v>65.000000000000014</v>
      </c>
      <c r="H912" s="355"/>
      <c r="I912" s="419"/>
      <c r="J912" s="288"/>
      <c r="K912" s="256"/>
    </row>
    <row r="913" spans="1:12">
      <c r="A913" s="30">
        <v>45985</v>
      </c>
      <c r="B913" s="405">
        <v>32073</v>
      </c>
      <c r="C913" s="405" t="s">
        <v>41</v>
      </c>
      <c r="D913" t="s">
        <v>15</v>
      </c>
      <c r="E913" s="13"/>
      <c r="F913" s="13">
        <v>60</v>
      </c>
      <c r="G913" s="1">
        <f t="shared" si="14"/>
        <v>5.0000000000000142</v>
      </c>
      <c r="H913" s="355"/>
      <c r="I913" s="419"/>
      <c r="J913" s="288"/>
      <c r="K913" s="256"/>
    </row>
    <row r="914" spans="1:12">
      <c r="A914" s="30">
        <v>45985</v>
      </c>
      <c r="B914" s="405">
        <v>32073</v>
      </c>
      <c r="C914" s="405" t="s">
        <v>41</v>
      </c>
      <c r="D914" t="s">
        <v>16</v>
      </c>
      <c r="E914" s="13"/>
      <c r="F914" s="13">
        <v>5</v>
      </c>
      <c r="G914" s="1">
        <f t="shared" si="14"/>
        <v>1.4210854715202004E-14</v>
      </c>
      <c r="H914" s="355"/>
      <c r="I914" s="419"/>
      <c r="J914" s="288"/>
      <c r="K914" s="256"/>
    </row>
    <row r="915" spans="1:12">
      <c r="A915" s="68">
        <v>45961</v>
      </c>
      <c r="B915" s="404" t="s">
        <v>11</v>
      </c>
      <c r="C915" s="404" t="s">
        <v>27</v>
      </c>
      <c r="D915" t="s">
        <v>13</v>
      </c>
      <c r="E915" s="1">
        <v>7.9</v>
      </c>
      <c r="G915" s="1">
        <f t="shared" si="14"/>
        <v>7.9000000000000146</v>
      </c>
      <c r="H915" s="288"/>
      <c r="I915" s="409"/>
      <c r="J915" s="288"/>
      <c r="K915" s="256"/>
    </row>
    <row r="916" spans="1:12">
      <c r="A916" s="46"/>
      <c r="B916" s="405"/>
      <c r="C916" s="405"/>
      <c r="D916" t="s">
        <v>14</v>
      </c>
      <c r="E916" s="1">
        <v>7</v>
      </c>
      <c r="G916" s="1">
        <f t="shared" si="14"/>
        <v>14.900000000000015</v>
      </c>
      <c r="H916" s="288"/>
      <c r="I916" s="409"/>
      <c r="J916" s="288"/>
      <c r="K916" s="256"/>
    </row>
    <row r="917" spans="1:12">
      <c r="A917" s="46"/>
      <c r="B917" s="405"/>
      <c r="C917" s="405"/>
      <c r="D917" t="s">
        <v>15</v>
      </c>
      <c r="E917" s="217">
        <v>60</v>
      </c>
      <c r="G917" s="1">
        <f t="shared" si="14"/>
        <v>74.90000000000002</v>
      </c>
      <c r="I917" s="422" t="s">
        <v>558</v>
      </c>
      <c r="J917" s="422"/>
      <c r="K917" s="422"/>
    </row>
    <row r="918" spans="1:12">
      <c r="A918" s="46"/>
      <c r="B918" s="405"/>
      <c r="C918" s="405"/>
      <c r="D918" t="s">
        <v>16</v>
      </c>
      <c r="E918" s="217">
        <v>5</v>
      </c>
      <c r="G918" s="1">
        <f t="shared" si="14"/>
        <v>79.90000000000002</v>
      </c>
      <c r="I918" s="404" t="s">
        <v>25</v>
      </c>
      <c r="J918" s="334" t="s">
        <v>68</v>
      </c>
      <c r="K918" s="335">
        <v>15</v>
      </c>
    </row>
    <row r="919" spans="1:12">
      <c r="B919" s="405"/>
      <c r="C919" s="405"/>
      <c r="D919" s="336" t="s">
        <v>107</v>
      </c>
      <c r="E919" s="337">
        <v>5</v>
      </c>
      <c r="G919" s="1">
        <f t="shared" ref="G919:G923" si="15">+G918+E919-F919</f>
        <v>84.90000000000002</v>
      </c>
      <c r="I919" s="404" t="s">
        <v>27</v>
      </c>
      <c r="J919" s="336" t="s">
        <v>107</v>
      </c>
      <c r="K919" s="337">
        <v>5</v>
      </c>
    </row>
    <row r="920" spans="1:12">
      <c r="A920" s="30">
        <v>45985</v>
      </c>
      <c r="B920" s="405">
        <v>32073</v>
      </c>
      <c r="C920" s="405" t="s">
        <v>27</v>
      </c>
      <c r="D920" t="s">
        <v>15</v>
      </c>
      <c r="E920" s="13"/>
      <c r="F920" s="13">
        <v>60</v>
      </c>
      <c r="G920" s="1">
        <f t="shared" si="15"/>
        <v>24.90000000000002</v>
      </c>
      <c r="I920" s="405"/>
      <c r="J920" t="s">
        <v>13</v>
      </c>
      <c r="K920" s="1">
        <v>7.9</v>
      </c>
    </row>
    <row r="921" spans="1:12">
      <c r="A921" s="30">
        <v>45985</v>
      </c>
      <c r="B921" s="405">
        <v>32073</v>
      </c>
      <c r="C921" s="405" t="s">
        <v>27</v>
      </c>
      <c r="D921" t="s">
        <v>16</v>
      </c>
      <c r="E921" s="13"/>
      <c r="F921" s="13">
        <v>5</v>
      </c>
      <c r="G921" s="1">
        <f t="shared" si="15"/>
        <v>19.90000000000002</v>
      </c>
      <c r="I921" s="405"/>
      <c r="J921" t="s">
        <v>14</v>
      </c>
      <c r="K921" s="1">
        <v>7</v>
      </c>
    </row>
    <row r="922" spans="1:12">
      <c r="A922" s="30">
        <v>45987</v>
      </c>
      <c r="B922" s="405">
        <v>32158</v>
      </c>
      <c r="C922" s="405" t="s">
        <v>27</v>
      </c>
      <c r="D922" t="s">
        <v>13</v>
      </c>
      <c r="F922" s="1">
        <v>7.9</v>
      </c>
      <c r="G922" s="1">
        <f t="shared" si="15"/>
        <v>12.00000000000002</v>
      </c>
      <c r="I922" s="405"/>
      <c r="K922" s="29">
        <f>SUM(K918:K921)</f>
        <v>34.9</v>
      </c>
    </row>
    <row r="923" spans="1:12">
      <c r="A923" s="30">
        <v>45987</v>
      </c>
      <c r="B923" s="405">
        <v>32158</v>
      </c>
      <c r="C923" s="405" t="s">
        <v>27</v>
      </c>
      <c r="D923" t="s">
        <v>14</v>
      </c>
      <c r="F923" s="1">
        <v>7</v>
      </c>
      <c r="G923" s="1">
        <f t="shared" si="15"/>
        <v>5.0000000000000195</v>
      </c>
      <c r="I923" s="405"/>
    </row>
    <row r="924" spans="1:12">
      <c r="A924" s="30">
        <v>45987</v>
      </c>
      <c r="B924" s="405">
        <v>32158</v>
      </c>
      <c r="C924" s="405" t="s">
        <v>27</v>
      </c>
      <c r="D924" s="336" t="s">
        <v>107</v>
      </c>
      <c r="F924" s="1">
        <v>5</v>
      </c>
      <c r="G924" s="1">
        <f t="shared" ref="G924:G961" si="16">+G923+E924-F924</f>
        <v>1.9539925233402755E-14</v>
      </c>
      <c r="L924" s="13"/>
    </row>
    <row r="925" spans="1:12">
      <c r="A925" s="68">
        <v>45991</v>
      </c>
      <c r="B925" s="404" t="s">
        <v>11</v>
      </c>
      <c r="C925" s="404" t="s">
        <v>28</v>
      </c>
      <c r="D925" t="s">
        <v>13</v>
      </c>
      <c r="E925" s="44">
        <v>12.4</v>
      </c>
      <c r="G925" s="1">
        <f t="shared" si="16"/>
        <v>12.40000000000002</v>
      </c>
      <c r="L925" s="217"/>
    </row>
    <row r="926" spans="1:12">
      <c r="A926" s="46"/>
      <c r="B926" s="405"/>
      <c r="C926" s="405"/>
      <c r="D926" t="s">
        <v>14</v>
      </c>
      <c r="E926" s="44">
        <v>6</v>
      </c>
      <c r="G926" s="1">
        <f t="shared" si="16"/>
        <v>18.40000000000002</v>
      </c>
      <c r="I926" s="421" t="s">
        <v>558</v>
      </c>
      <c r="J926" s="421"/>
      <c r="K926" s="421"/>
      <c r="L926" s="217"/>
    </row>
    <row r="927" spans="1:12">
      <c r="A927" s="46"/>
      <c r="B927" s="405"/>
      <c r="C927" s="405"/>
      <c r="D927" t="s">
        <v>15</v>
      </c>
      <c r="E927" s="217">
        <v>60</v>
      </c>
      <c r="G927" s="1">
        <f t="shared" si="16"/>
        <v>78.40000000000002</v>
      </c>
      <c r="H927" s="404">
        <v>2025</v>
      </c>
      <c r="I927" s="404" t="s">
        <v>28</v>
      </c>
      <c r="J927" t="s">
        <v>15</v>
      </c>
      <c r="K927" s="217">
        <v>60</v>
      </c>
      <c r="L927" s="217"/>
    </row>
    <row r="928" spans="1:12">
      <c r="A928" s="46"/>
      <c r="B928" s="405"/>
      <c r="C928" s="405"/>
      <c r="D928" t="s">
        <v>16</v>
      </c>
      <c r="E928" s="217">
        <v>5</v>
      </c>
      <c r="G928" s="1">
        <f t="shared" si="16"/>
        <v>83.40000000000002</v>
      </c>
      <c r="I928" s="405"/>
      <c r="J928" t="s">
        <v>16</v>
      </c>
      <c r="K928" s="217">
        <v>5</v>
      </c>
      <c r="L928" s="217"/>
    </row>
    <row r="929" spans="1:12">
      <c r="A929" s="46">
        <v>46057</v>
      </c>
      <c r="B929" s="405">
        <v>32464</v>
      </c>
      <c r="C929" s="405" t="s">
        <v>29</v>
      </c>
      <c r="D929" t="s">
        <v>13</v>
      </c>
      <c r="E929" s="217"/>
      <c r="F929" s="1">
        <v>12.4</v>
      </c>
      <c r="G929" s="1">
        <f>+G928+E929-F929</f>
        <v>71.000000000000014</v>
      </c>
      <c r="I929" s="404" t="s">
        <v>29</v>
      </c>
      <c r="J929" t="s">
        <v>15</v>
      </c>
      <c r="K929" s="217">
        <v>60</v>
      </c>
      <c r="L929" s="217"/>
    </row>
    <row r="930" spans="1:12">
      <c r="A930" s="46">
        <v>46057</v>
      </c>
      <c r="B930" s="405">
        <v>32464</v>
      </c>
      <c r="C930" s="405" t="s">
        <v>29</v>
      </c>
      <c r="D930" t="s">
        <v>14</v>
      </c>
      <c r="E930" s="217"/>
      <c r="F930" s="1">
        <v>6</v>
      </c>
      <c r="G930" s="1">
        <f>+G929+E930-F930</f>
        <v>65.000000000000014</v>
      </c>
      <c r="I930" s="405"/>
      <c r="J930" t="s">
        <v>16</v>
      </c>
      <c r="K930" s="217">
        <v>5</v>
      </c>
    </row>
    <row r="931" spans="1:12">
      <c r="A931" s="46">
        <v>46064</v>
      </c>
      <c r="B931" s="405">
        <v>32491</v>
      </c>
      <c r="C931" s="405" t="s">
        <v>29</v>
      </c>
      <c r="D931" t="s">
        <v>15</v>
      </c>
      <c r="E931" s="217"/>
      <c r="F931" s="1">
        <v>60</v>
      </c>
      <c r="G931" s="1">
        <f t="shared" ref="G931:G936" si="17">+G930+E931-F931</f>
        <v>5.0000000000000142</v>
      </c>
      <c r="I931" s="405"/>
      <c r="K931" s="217"/>
    </row>
    <row r="932" spans="1:12">
      <c r="A932" s="46">
        <v>46064</v>
      </c>
      <c r="B932" s="405">
        <v>32491</v>
      </c>
      <c r="C932" s="405" t="s">
        <v>29</v>
      </c>
      <c r="D932" t="s">
        <v>16</v>
      </c>
      <c r="E932" s="217"/>
      <c r="F932" s="1">
        <v>5</v>
      </c>
      <c r="G932" s="1">
        <f t="shared" si="17"/>
        <v>1.4210854715202004E-14</v>
      </c>
      <c r="I932" s="405"/>
      <c r="K932" s="217"/>
    </row>
    <row r="933" spans="1:12">
      <c r="A933" s="68">
        <v>46022</v>
      </c>
      <c r="B933" s="404" t="s">
        <v>11</v>
      </c>
      <c r="C933" s="404" t="s">
        <v>29</v>
      </c>
      <c r="D933" t="s">
        <v>13</v>
      </c>
      <c r="E933" s="44">
        <v>16.100000000000001</v>
      </c>
      <c r="G933" s="1">
        <f t="shared" si="17"/>
        <v>16.100000000000016</v>
      </c>
      <c r="H933" s="404">
        <v>2026</v>
      </c>
      <c r="I933" s="404" t="s">
        <v>12</v>
      </c>
      <c r="J933" t="s">
        <v>15</v>
      </c>
      <c r="K933" s="217">
        <v>60</v>
      </c>
    </row>
    <row r="934" spans="1:12">
      <c r="A934" s="46"/>
      <c r="B934" s="405"/>
      <c r="C934" s="405"/>
      <c r="D934" t="s">
        <v>14</v>
      </c>
      <c r="E934" s="44">
        <v>6</v>
      </c>
      <c r="G934" s="1">
        <f t="shared" si="17"/>
        <v>22.100000000000016</v>
      </c>
      <c r="I934" s="405"/>
      <c r="J934" t="s">
        <v>16</v>
      </c>
      <c r="K934" s="217">
        <v>5</v>
      </c>
    </row>
    <row r="935" spans="1:12">
      <c r="A935" s="46"/>
      <c r="B935" s="405"/>
      <c r="C935" s="405"/>
      <c r="D935" t="s">
        <v>15</v>
      </c>
      <c r="E935" s="217">
        <v>60</v>
      </c>
      <c r="G935" s="1">
        <f t="shared" si="17"/>
        <v>82.100000000000023</v>
      </c>
      <c r="J935" t="s">
        <v>100</v>
      </c>
      <c r="K935" s="217">
        <v>10</v>
      </c>
    </row>
    <row r="936" spans="1:12">
      <c r="B936" s="405"/>
      <c r="C936" s="405"/>
      <c r="D936" t="s">
        <v>16</v>
      </c>
      <c r="E936" s="217">
        <v>5</v>
      </c>
      <c r="G936" s="1">
        <f t="shared" si="17"/>
        <v>87.100000000000023</v>
      </c>
      <c r="J936">
        <v>250</v>
      </c>
      <c r="K936" s="159">
        <f>SUM(K927:K935)</f>
        <v>205</v>
      </c>
      <c r="L936" s="44">
        <f>J936-K936</f>
        <v>45</v>
      </c>
    </row>
    <row r="937" spans="1:12">
      <c r="A937" s="46">
        <v>46057</v>
      </c>
      <c r="B937" s="405">
        <v>32464</v>
      </c>
      <c r="C937" s="405" t="s">
        <v>29</v>
      </c>
      <c r="D937" t="s">
        <v>13</v>
      </c>
      <c r="E937" s="217"/>
      <c r="F937" s="1">
        <v>11.6</v>
      </c>
      <c r="G937" s="1">
        <f>+G936+E937-F937</f>
        <v>75.500000000000028</v>
      </c>
    </row>
    <row r="938" spans="1:12">
      <c r="A938" s="46">
        <v>46057</v>
      </c>
      <c r="B938" s="405">
        <v>32465</v>
      </c>
      <c r="C938" s="405" t="s">
        <v>29</v>
      </c>
      <c r="D938" t="s">
        <v>13</v>
      </c>
      <c r="E938" s="217"/>
      <c r="F938" s="1">
        <v>4.5</v>
      </c>
      <c r="G938" s="1">
        <f>+G937+E938-F938</f>
        <v>71.000000000000028</v>
      </c>
    </row>
    <row r="939" spans="1:12">
      <c r="A939" s="46">
        <v>46057</v>
      </c>
      <c r="B939" s="405">
        <v>32465</v>
      </c>
      <c r="C939" s="405" t="s">
        <v>29</v>
      </c>
      <c r="D939" t="s">
        <v>14</v>
      </c>
      <c r="E939" s="217"/>
      <c r="F939" s="1">
        <v>6</v>
      </c>
      <c r="G939" s="1">
        <f>+G938+E939-F939</f>
        <v>65.000000000000028</v>
      </c>
      <c r="I939" s="405"/>
    </row>
    <row r="940" spans="1:12">
      <c r="A940" s="46">
        <v>46064</v>
      </c>
      <c r="B940" s="405">
        <v>32491</v>
      </c>
      <c r="C940" s="405" t="s">
        <v>29</v>
      </c>
      <c r="D940" t="s">
        <v>15</v>
      </c>
      <c r="E940" s="217"/>
      <c r="F940" s="1">
        <v>60</v>
      </c>
      <c r="G940" s="1">
        <f t="shared" ref="G940:G944" si="18">+G939+E940-F940</f>
        <v>5.0000000000000284</v>
      </c>
      <c r="I940" s="405"/>
    </row>
    <row r="941" spans="1:12">
      <c r="A941" s="46">
        <v>46064</v>
      </c>
      <c r="B941" s="405">
        <v>32491</v>
      </c>
      <c r="C941" s="405" t="s">
        <v>29</v>
      </c>
      <c r="D941" t="s">
        <v>16</v>
      </c>
      <c r="E941" s="217"/>
      <c r="F941" s="1">
        <v>5</v>
      </c>
      <c r="G941" s="1">
        <f t="shared" si="18"/>
        <v>2.8421709430404007E-14</v>
      </c>
      <c r="I941" s="405"/>
    </row>
    <row r="942" spans="1:12">
      <c r="A942" s="68">
        <v>46053</v>
      </c>
      <c r="B942" s="404" t="s">
        <v>11</v>
      </c>
      <c r="C942" s="404" t="s">
        <v>12</v>
      </c>
      <c r="D942" t="s">
        <v>13</v>
      </c>
      <c r="E942" s="44">
        <v>14.5</v>
      </c>
      <c r="G942" s="1">
        <f t="shared" si="18"/>
        <v>14.500000000000028</v>
      </c>
    </row>
    <row r="943" spans="1:12">
      <c r="A943" s="46"/>
      <c r="B943" s="405"/>
      <c r="C943" s="405"/>
      <c r="D943" t="s">
        <v>14</v>
      </c>
      <c r="E943" s="44">
        <v>5</v>
      </c>
      <c r="G943" s="1">
        <f t="shared" si="18"/>
        <v>19.500000000000028</v>
      </c>
    </row>
    <row r="944" spans="1:12">
      <c r="A944" s="46"/>
      <c r="B944" s="405"/>
      <c r="C944" s="405"/>
      <c r="D944" t="s">
        <v>15</v>
      </c>
      <c r="E944" s="217">
        <v>60</v>
      </c>
      <c r="G944" s="1">
        <f t="shared" si="18"/>
        <v>79.500000000000028</v>
      </c>
    </row>
    <row r="945" spans="1:12">
      <c r="A945" s="46"/>
      <c r="B945" s="405"/>
      <c r="C945" s="405"/>
      <c r="D945" t="s">
        <v>16</v>
      </c>
      <c r="E945" s="217">
        <v>5</v>
      </c>
      <c r="G945" s="1">
        <f>+G944+E945-F945</f>
        <v>84.500000000000028</v>
      </c>
      <c r="J945" s="421" t="s">
        <v>558</v>
      </c>
      <c r="K945" s="421"/>
      <c r="L945" s="421"/>
    </row>
    <row r="946" spans="1:12">
      <c r="B946" s="405"/>
      <c r="C946" s="405"/>
      <c r="D946" t="s">
        <v>100</v>
      </c>
      <c r="E946" s="217">
        <v>10</v>
      </c>
      <c r="G946" s="1">
        <f t="shared" si="16"/>
        <v>94.500000000000028</v>
      </c>
      <c r="I946" s="404">
        <v>2026</v>
      </c>
      <c r="J946" s="404" t="s">
        <v>12</v>
      </c>
      <c r="K946" t="s">
        <v>13</v>
      </c>
      <c r="L946" s="44">
        <v>14.5</v>
      </c>
    </row>
    <row r="947" spans="1:12">
      <c r="A947" s="46">
        <v>46064</v>
      </c>
      <c r="B947" s="405">
        <v>32491</v>
      </c>
      <c r="C947" s="405" t="s">
        <v>12</v>
      </c>
      <c r="D947" t="s">
        <v>15</v>
      </c>
      <c r="E947" s="217"/>
      <c r="F947" s="1">
        <v>60</v>
      </c>
      <c r="G947" s="1">
        <f t="shared" si="16"/>
        <v>34.500000000000028</v>
      </c>
      <c r="J947" s="405"/>
      <c r="K947" t="s">
        <v>14</v>
      </c>
      <c r="L947" s="44">
        <v>5</v>
      </c>
    </row>
    <row r="948" spans="1:12">
      <c r="A948" s="46">
        <v>46064</v>
      </c>
      <c r="B948" s="405">
        <v>32491</v>
      </c>
      <c r="C948" s="405" t="s">
        <v>12</v>
      </c>
      <c r="D948" t="s">
        <v>16</v>
      </c>
      <c r="E948" s="217"/>
      <c r="F948" s="1">
        <v>5</v>
      </c>
      <c r="G948" s="1">
        <f t="shared" si="16"/>
        <v>29.500000000000028</v>
      </c>
      <c r="J948" s="404" t="s">
        <v>19</v>
      </c>
      <c r="K948" t="s">
        <v>13</v>
      </c>
      <c r="L948" s="44">
        <v>15.4</v>
      </c>
    </row>
    <row r="949" spans="1:12">
      <c r="A949" s="30">
        <v>46064</v>
      </c>
      <c r="B949" s="405">
        <v>32491</v>
      </c>
      <c r="C949" s="405" t="s">
        <v>12</v>
      </c>
      <c r="D949" t="s">
        <v>100</v>
      </c>
      <c r="F949" s="1">
        <v>10</v>
      </c>
      <c r="G949" s="1">
        <f t="shared" si="16"/>
        <v>19.500000000000028</v>
      </c>
      <c r="J949" s="405"/>
      <c r="K949" t="s">
        <v>14</v>
      </c>
      <c r="L949" s="44">
        <v>10</v>
      </c>
    </row>
    <row r="950" spans="1:12">
      <c r="A950" s="30">
        <v>46105</v>
      </c>
      <c r="B950" s="405">
        <v>32884</v>
      </c>
      <c r="C950" s="405" t="s">
        <v>12</v>
      </c>
      <c r="D950" t="s">
        <v>13</v>
      </c>
      <c r="F950" s="1">
        <v>14.5</v>
      </c>
      <c r="G950" s="1">
        <f t="shared" si="16"/>
        <v>5.0000000000000284</v>
      </c>
      <c r="J950" s="405"/>
      <c r="L950" s="44"/>
    </row>
    <row r="951" spans="1:12">
      <c r="A951" s="30">
        <v>46105</v>
      </c>
      <c r="B951" s="405">
        <v>32884</v>
      </c>
      <c r="C951" s="405" t="s">
        <v>12</v>
      </c>
      <c r="D951" t="s">
        <v>14</v>
      </c>
      <c r="F951" s="1">
        <v>5</v>
      </c>
      <c r="G951" s="1">
        <f t="shared" si="16"/>
        <v>2.8421709430404007E-14</v>
      </c>
      <c r="J951" s="405"/>
      <c r="L951" s="44"/>
    </row>
    <row r="952" spans="1:12">
      <c r="A952" s="32">
        <v>46081</v>
      </c>
      <c r="B952" s="404" t="s">
        <v>11</v>
      </c>
      <c r="C952" s="404" t="s">
        <v>19</v>
      </c>
      <c r="D952" t="s">
        <v>13</v>
      </c>
      <c r="E952" s="44">
        <v>15.4</v>
      </c>
      <c r="G952" s="1">
        <f t="shared" si="16"/>
        <v>15.400000000000029</v>
      </c>
      <c r="J952" s="405"/>
      <c r="K952" t="s">
        <v>15</v>
      </c>
      <c r="L952" s="217">
        <v>56</v>
      </c>
    </row>
    <row r="953" spans="1:12">
      <c r="B953" s="405"/>
      <c r="C953" s="405"/>
      <c r="D953" t="s">
        <v>14</v>
      </c>
      <c r="E953" s="44">
        <v>10</v>
      </c>
      <c r="G953" s="1">
        <f t="shared" si="16"/>
        <v>25.400000000000027</v>
      </c>
      <c r="J953" s="405"/>
      <c r="K953" t="s">
        <v>16</v>
      </c>
      <c r="L953" s="217">
        <v>5</v>
      </c>
    </row>
    <row r="954" spans="1:12">
      <c r="B954" s="405"/>
      <c r="C954" s="405"/>
      <c r="D954" t="s">
        <v>15</v>
      </c>
      <c r="E954" s="217">
        <v>56</v>
      </c>
      <c r="G954" s="1">
        <f t="shared" si="16"/>
        <v>81.400000000000034</v>
      </c>
      <c r="L954" s="159">
        <f>SUM(L946:L953)</f>
        <v>105.9</v>
      </c>
    </row>
    <row r="955" spans="1:12">
      <c r="B955" s="405"/>
      <c r="C955" s="405"/>
      <c r="D955" t="s">
        <v>16</v>
      </c>
      <c r="E955" s="217">
        <v>5</v>
      </c>
      <c r="G955" s="1">
        <f t="shared" si="16"/>
        <v>86.400000000000034</v>
      </c>
    </row>
    <row r="956" spans="1:12">
      <c r="A956" s="30">
        <v>46104</v>
      </c>
      <c r="B956" s="405">
        <v>32774</v>
      </c>
      <c r="C956" s="405" t="s">
        <v>19</v>
      </c>
      <c r="D956" t="s">
        <v>15</v>
      </c>
      <c r="F956" s="1">
        <v>56</v>
      </c>
      <c r="G956" s="1">
        <f t="shared" si="16"/>
        <v>30.400000000000034</v>
      </c>
      <c r="I956" s="404" t="s">
        <v>19</v>
      </c>
      <c r="J956" t="s">
        <v>15</v>
      </c>
      <c r="K956" s="217">
        <v>56</v>
      </c>
    </row>
    <row r="957" spans="1:12">
      <c r="A957" s="30">
        <v>46104</v>
      </c>
      <c r="B957" s="405">
        <v>32774</v>
      </c>
      <c r="C957" s="405" t="s">
        <v>19</v>
      </c>
      <c r="D957" t="s">
        <v>16</v>
      </c>
      <c r="F957" s="1">
        <v>5</v>
      </c>
      <c r="G957" s="1">
        <f t="shared" si="16"/>
        <v>25.400000000000034</v>
      </c>
      <c r="J957" t="s">
        <v>16</v>
      </c>
      <c r="K957" s="217">
        <v>5</v>
      </c>
    </row>
    <row r="958" spans="1:12">
      <c r="A958" s="30">
        <v>46105</v>
      </c>
      <c r="B958" s="405">
        <v>32884</v>
      </c>
      <c r="C958" s="405" t="s">
        <v>19</v>
      </c>
      <c r="D958" t="s">
        <v>13</v>
      </c>
      <c r="F958" s="1">
        <v>15.4</v>
      </c>
      <c r="G958" s="1">
        <f t="shared" si="16"/>
        <v>10.000000000000034</v>
      </c>
      <c r="J958">
        <v>100</v>
      </c>
      <c r="K958" s="29">
        <f>SUM(K956:K957)</f>
        <v>61</v>
      </c>
      <c r="L958" s="29">
        <f>J958-K958</f>
        <v>39</v>
      </c>
    </row>
    <row r="959" spans="1:12">
      <c r="A959" s="30">
        <v>46105</v>
      </c>
      <c r="B959" s="405">
        <v>32884</v>
      </c>
      <c r="C959" s="405" t="s">
        <v>19</v>
      </c>
      <c r="D959" t="s">
        <v>14</v>
      </c>
      <c r="F959" s="1">
        <v>10</v>
      </c>
      <c r="G959" s="1">
        <f t="shared" si="16"/>
        <v>3.3750779948604759E-14</v>
      </c>
    </row>
    <row r="960" spans="1:12">
      <c r="A960" s="32">
        <v>46112</v>
      </c>
      <c r="B960" s="404" t="s">
        <v>11</v>
      </c>
      <c r="C960" s="404" t="s">
        <v>20</v>
      </c>
      <c r="D960" t="s">
        <v>13</v>
      </c>
      <c r="E960" s="1">
        <v>14.8</v>
      </c>
      <c r="G960" s="1">
        <f t="shared" si="16"/>
        <v>14.800000000000034</v>
      </c>
    </row>
    <row r="961" spans="1:11">
      <c r="A961" s="32"/>
      <c r="B961" s="405"/>
      <c r="C961" s="405"/>
      <c r="D961" t="s">
        <v>14</v>
      </c>
      <c r="E961" s="1">
        <v>6</v>
      </c>
      <c r="G961" s="1">
        <f t="shared" si="16"/>
        <v>20.800000000000033</v>
      </c>
      <c r="I961" s="421" t="s">
        <v>558</v>
      </c>
      <c r="J961" s="421"/>
      <c r="K961" s="421"/>
    </row>
    <row r="962" spans="1:11">
      <c r="B962" s="405"/>
      <c r="C962" s="405"/>
      <c r="D962" t="s">
        <v>15</v>
      </c>
      <c r="E962" s="1">
        <v>60</v>
      </c>
      <c r="G962" s="1">
        <f>+G961+E962-F962</f>
        <v>80.80000000000004</v>
      </c>
      <c r="H962" s="404">
        <v>2026</v>
      </c>
      <c r="I962" s="404" t="s">
        <v>20</v>
      </c>
      <c r="J962" t="s">
        <v>13</v>
      </c>
      <c r="K962" s="1">
        <v>14.8</v>
      </c>
    </row>
    <row r="963" spans="1:11">
      <c r="B963" s="405"/>
      <c r="C963" s="405"/>
      <c r="D963" t="s">
        <v>16</v>
      </c>
      <c r="E963" s="1">
        <v>5</v>
      </c>
      <c r="G963" s="1">
        <f>+G962+E963-F963</f>
        <v>85.80000000000004</v>
      </c>
      <c r="I963" s="405"/>
      <c r="J963" t="s">
        <v>14</v>
      </c>
      <c r="K963" s="1">
        <v>6</v>
      </c>
    </row>
    <row r="964" spans="1:11">
      <c r="B964" s="405"/>
      <c r="C964" s="405"/>
      <c r="G964" s="1">
        <f>+G963+E964-F964</f>
        <v>85.80000000000004</v>
      </c>
      <c r="K964" s="106">
        <f>SUM(K962:K963)</f>
        <v>20.8</v>
      </c>
    </row>
    <row r="965" spans="1:11">
      <c r="B965" s="405"/>
      <c r="C965" s="405"/>
      <c r="G965" s="1">
        <f>+G964+E965-F965</f>
        <v>85.80000000000004</v>
      </c>
    </row>
    <row r="966" spans="1:11">
      <c r="B966" s="405"/>
      <c r="C966" s="405"/>
      <c r="G966" s="1">
        <f>+G965+E966-F966</f>
        <v>85.80000000000004</v>
      </c>
    </row>
    <row r="967" spans="1:11">
      <c r="B967" s="405"/>
      <c r="C967" s="405"/>
      <c r="G967" s="1">
        <f>+G966+E967-F967</f>
        <v>85.80000000000004</v>
      </c>
    </row>
    <row r="968" spans="1:11">
      <c r="B968" s="405"/>
      <c r="C968" s="405"/>
      <c r="G968" s="1">
        <f>+G967+E968-F968</f>
        <v>85.80000000000004</v>
      </c>
    </row>
    <row r="969" spans="1:11">
      <c r="B969" s="405"/>
      <c r="C969" s="405"/>
      <c r="G969" s="1">
        <f>+G968+E969-F969</f>
        <v>85.80000000000004</v>
      </c>
    </row>
    <row r="970" spans="1:11">
      <c r="B970" s="405"/>
      <c r="C970" s="405"/>
      <c r="G970" s="1">
        <f>+G969+E970-F970</f>
        <v>85.80000000000004</v>
      </c>
    </row>
    <row r="971" spans="1:11">
      <c r="B971" s="405"/>
      <c r="C971" s="405"/>
      <c r="G971" s="1">
        <f>+G970+E971-F971</f>
        <v>85.80000000000004</v>
      </c>
    </row>
    <row r="972" spans="1:11">
      <c r="B972" s="405"/>
      <c r="C972" s="405"/>
      <c r="G972" s="1">
        <f>+G971+E972-F972</f>
        <v>85.80000000000004</v>
      </c>
    </row>
    <row r="973" spans="1:11">
      <c r="B973" s="405"/>
      <c r="C973" s="405"/>
      <c r="G973" s="1">
        <f>+G972+E973-F973</f>
        <v>85.80000000000004</v>
      </c>
    </row>
    <row r="974" spans="1:11">
      <c r="B974" s="405"/>
      <c r="C974" s="405"/>
      <c r="G974" s="1">
        <f>+G973+E974-F974</f>
        <v>85.80000000000004</v>
      </c>
    </row>
    <row r="975" spans="1:11">
      <c r="B975" s="405"/>
      <c r="C975" s="405"/>
      <c r="G975" s="1">
        <f>+G974+E975-F975</f>
        <v>85.80000000000004</v>
      </c>
    </row>
    <row r="976" spans="1:11">
      <c r="B976" s="405"/>
      <c r="C976" s="405"/>
      <c r="G976" s="1">
        <f>+G975+E976-F976</f>
        <v>85.80000000000004</v>
      </c>
    </row>
    <row r="977" spans="2:7">
      <c r="B977" s="405"/>
      <c r="C977" s="405"/>
      <c r="G977" s="1">
        <f>+G976+E977-F977</f>
        <v>85.80000000000004</v>
      </c>
    </row>
    <row r="978" spans="2:7">
      <c r="B978" s="405"/>
      <c r="C978" s="405"/>
      <c r="G978" s="1">
        <f>+G977+E978-F978</f>
        <v>85.80000000000004</v>
      </c>
    </row>
    <row r="979" spans="2:7">
      <c r="B979" s="405"/>
      <c r="C979" s="405"/>
      <c r="G979" s="1">
        <f>+G978+E979-F979</f>
        <v>85.80000000000004</v>
      </c>
    </row>
    <row r="980" spans="2:7">
      <c r="B980" s="405"/>
      <c r="C980" s="405"/>
      <c r="G980" s="1">
        <f>+G979+E980-F980</f>
        <v>85.80000000000004</v>
      </c>
    </row>
    <row r="981" spans="2:7">
      <c r="B981" s="405"/>
      <c r="C981" s="405"/>
      <c r="G981" s="1">
        <f>+G980+E981-F981</f>
        <v>85.80000000000004</v>
      </c>
    </row>
    <row r="982" spans="2:7">
      <c r="B982" s="405"/>
      <c r="C982" s="405"/>
      <c r="G982" s="1">
        <f>+G981+E982-F982</f>
        <v>85.80000000000004</v>
      </c>
    </row>
    <row r="983" spans="2:7">
      <c r="B983" s="405"/>
      <c r="C983" s="405"/>
      <c r="G983" s="1">
        <f>+G982+E983-F983</f>
        <v>85.80000000000004</v>
      </c>
    </row>
    <row r="984" spans="2:7">
      <c r="B984" s="405"/>
      <c r="C984" s="405"/>
      <c r="G984" s="1">
        <f>+G983+E984-F984</f>
        <v>85.80000000000004</v>
      </c>
    </row>
    <row r="985" spans="2:7">
      <c r="B985" s="405"/>
      <c r="C985" s="405"/>
      <c r="G985" s="1">
        <f>+G984+E985-F985</f>
        <v>85.80000000000004</v>
      </c>
    </row>
    <row r="986" spans="2:7">
      <c r="B986" s="405"/>
      <c r="C986" s="405"/>
      <c r="G986" s="1">
        <f>+G985+E986-F986</f>
        <v>85.80000000000004</v>
      </c>
    </row>
    <row r="987" spans="2:7">
      <c r="B987" s="405"/>
      <c r="C987" s="405"/>
      <c r="G987" s="1">
        <f>+G986+E987-F987</f>
        <v>85.80000000000004</v>
      </c>
    </row>
    <row r="988" spans="2:7">
      <c r="B988" s="405"/>
      <c r="C988" s="405"/>
      <c r="G988" s="1">
        <f>+G987+E988-F988</f>
        <v>85.80000000000004</v>
      </c>
    </row>
    <row r="989" spans="2:7">
      <c r="B989" s="405"/>
      <c r="C989" s="405"/>
      <c r="G989" s="1">
        <f>+G988+E989-F989</f>
        <v>85.80000000000004</v>
      </c>
    </row>
    <row r="990" spans="2:7">
      <c r="B990" s="405"/>
      <c r="C990" s="405"/>
      <c r="G990" s="1">
        <f>+G989+E990-F990</f>
        <v>85.80000000000004</v>
      </c>
    </row>
    <row r="991" spans="2:7">
      <c r="B991" s="405"/>
      <c r="C991" s="405"/>
      <c r="G991" s="1">
        <f>+G990+E991-F991</f>
        <v>85.80000000000004</v>
      </c>
    </row>
    <row r="992" spans="2:7">
      <c r="B992" s="405"/>
      <c r="C992" s="405"/>
      <c r="G992" s="1">
        <f>+G991+E992-F992</f>
        <v>85.80000000000004</v>
      </c>
    </row>
    <row r="993" spans="2:7">
      <c r="B993" s="405"/>
      <c r="C993" s="405"/>
      <c r="G993" s="1">
        <f>+G992+E993-F993</f>
        <v>85.80000000000004</v>
      </c>
    </row>
    <row r="994" spans="2:7">
      <c r="B994" s="405"/>
      <c r="C994" s="405"/>
      <c r="G994" s="1">
        <f>+G993+E994-F994</f>
        <v>85.80000000000004</v>
      </c>
    </row>
    <row r="995" spans="2:7">
      <c r="B995" s="405"/>
      <c r="C995" s="405"/>
      <c r="G995" s="1">
        <f>+G994+E995-F995</f>
        <v>85.80000000000004</v>
      </c>
    </row>
    <row r="996" spans="2:7">
      <c r="B996" s="405"/>
      <c r="C996" s="405"/>
      <c r="G996" s="1">
        <f>+G995+E996-F996</f>
        <v>85.80000000000004</v>
      </c>
    </row>
    <row r="997" spans="2:7">
      <c r="B997" s="405"/>
      <c r="C997" s="405"/>
      <c r="G997" s="1">
        <f>+G996+E997-F997</f>
        <v>85.80000000000004</v>
      </c>
    </row>
    <row r="998" spans="2:7">
      <c r="B998" s="405"/>
      <c r="C998" s="405"/>
      <c r="G998" s="1">
        <f>+G997+E998-F998</f>
        <v>85.80000000000004</v>
      </c>
    </row>
    <row r="999" spans="2:7">
      <c r="B999" s="405"/>
      <c r="C999" s="405"/>
      <c r="G999" s="1">
        <f>+G998+E999-F999</f>
        <v>85.80000000000004</v>
      </c>
    </row>
    <row r="1000" spans="2:7">
      <c r="B1000" s="405"/>
      <c r="C1000" s="405"/>
      <c r="G1000" s="1">
        <f>+G999+E1000-F1000</f>
        <v>85.80000000000004</v>
      </c>
    </row>
    <row r="1001" spans="2:7">
      <c r="B1001" s="405"/>
      <c r="C1001" s="405"/>
      <c r="G1001" s="1">
        <f>+G1000+E1001-F1001</f>
        <v>85.80000000000004</v>
      </c>
    </row>
    <row r="1002" spans="2:7">
      <c r="B1002" s="405"/>
      <c r="C1002" s="405"/>
      <c r="G1002" s="1">
        <f>+G1001+E1002-F1002</f>
        <v>85.80000000000004</v>
      </c>
    </row>
    <row r="1003" spans="2:7">
      <c r="B1003" s="405"/>
      <c r="C1003" s="405"/>
      <c r="G1003" s="1">
        <f>+G1002+E1003-F1003</f>
        <v>85.80000000000004</v>
      </c>
    </row>
    <row r="1004" spans="2:7">
      <c r="B1004" s="405"/>
      <c r="C1004" s="405"/>
      <c r="G1004" s="1">
        <f>+G1003+E1004-F1004</f>
        <v>85.80000000000004</v>
      </c>
    </row>
    <row r="1005" spans="2:7">
      <c r="B1005" s="405"/>
      <c r="C1005" s="405"/>
      <c r="G1005" s="1">
        <f>+G1004+E1005-F1005</f>
        <v>85.80000000000004</v>
      </c>
    </row>
    <row r="1006" spans="2:7">
      <c r="B1006" s="405"/>
      <c r="C1006" s="405"/>
      <c r="G1006" s="1">
        <f>+G1005+E1006-F1006</f>
        <v>85.80000000000004</v>
      </c>
    </row>
    <row r="1007" spans="2:7">
      <c r="B1007" s="405"/>
      <c r="C1007" s="405"/>
      <c r="G1007" s="1">
        <f>+G1006+E1007-F1007</f>
        <v>85.80000000000004</v>
      </c>
    </row>
    <row r="1008" spans="2:7">
      <c r="B1008" s="405"/>
      <c r="C1008" s="405"/>
      <c r="G1008" s="1">
        <f>+G1007+E1008-F1008</f>
        <v>85.80000000000004</v>
      </c>
    </row>
    <row r="1009" spans="2:7">
      <c r="B1009" s="405"/>
      <c r="C1009" s="405"/>
      <c r="G1009" s="1">
        <f>+G1008+E1009-F1009</f>
        <v>85.80000000000004</v>
      </c>
    </row>
    <row r="1010" spans="2:7">
      <c r="B1010" s="405"/>
      <c r="C1010" s="405"/>
      <c r="G1010" s="1">
        <f>+G1009+E1010-F1010</f>
        <v>85.80000000000004</v>
      </c>
    </row>
    <row r="1011" spans="2:7">
      <c r="B1011" s="405"/>
      <c r="C1011" s="405"/>
      <c r="G1011" s="1">
        <f>+G1010+E1011-F1011</f>
        <v>85.80000000000004</v>
      </c>
    </row>
    <row r="1012" spans="2:7">
      <c r="B1012" s="405"/>
      <c r="C1012" s="405"/>
      <c r="G1012" s="1">
        <f>+G1011+E1012-F1012</f>
        <v>85.80000000000004</v>
      </c>
    </row>
    <row r="1013" spans="2:7">
      <c r="B1013" s="405"/>
      <c r="C1013" s="405"/>
      <c r="G1013" s="1">
        <f>+G1012+E1013-F1013</f>
        <v>85.80000000000004</v>
      </c>
    </row>
    <row r="1014" spans="2:7">
      <c r="B1014" s="405"/>
      <c r="C1014" s="405"/>
      <c r="G1014" s="1">
        <f>+G1013+E1014-F1014</f>
        <v>85.80000000000004</v>
      </c>
    </row>
    <row r="1015" spans="2:7">
      <c r="B1015" s="405"/>
      <c r="C1015" s="405"/>
      <c r="G1015" s="1">
        <f>+G1014+E1015-F1015</f>
        <v>85.80000000000004</v>
      </c>
    </row>
    <row r="1016" spans="2:7">
      <c r="B1016" s="405"/>
      <c r="C1016" s="405"/>
      <c r="G1016" s="1">
        <f>+G1015+E1016-F1016</f>
        <v>85.80000000000004</v>
      </c>
    </row>
    <row r="1017" spans="2:7">
      <c r="B1017" s="405"/>
      <c r="C1017" s="405"/>
      <c r="G1017" s="1">
        <f>+G1016+E1017-F1017</f>
        <v>85.80000000000004</v>
      </c>
    </row>
    <row r="1018" spans="2:7">
      <c r="B1018" s="405"/>
      <c r="C1018" s="405"/>
      <c r="G1018" s="1">
        <f>+G1017+E1018-F1018</f>
        <v>85.80000000000004</v>
      </c>
    </row>
    <row r="1019" spans="2:7">
      <c r="B1019" s="405"/>
      <c r="C1019" s="405"/>
      <c r="G1019" s="1">
        <f>+G1018+E1019-F1019</f>
        <v>85.80000000000004</v>
      </c>
    </row>
    <row r="1020" spans="2:7">
      <c r="B1020" s="405"/>
      <c r="C1020" s="405"/>
      <c r="G1020" s="1">
        <f>+G1019+E1020-F1020</f>
        <v>85.80000000000004</v>
      </c>
    </row>
    <row r="1021" spans="2:7">
      <c r="B1021" s="405"/>
      <c r="C1021" s="405"/>
      <c r="G1021" s="1">
        <f>+G1020+E1021-F1021</f>
        <v>85.80000000000004</v>
      </c>
    </row>
    <row r="1022" spans="2:7">
      <c r="B1022" s="405"/>
      <c r="C1022" s="405"/>
      <c r="G1022" s="1">
        <f>+G1021+E1022-F1022</f>
        <v>85.80000000000004</v>
      </c>
    </row>
    <row r="1023" spans="2:7">
      <c r="B1023" s="405"/>
      <c r="C1023" s="405"/>
      <c r="G1023" s="1">
        <f>+G1022+E1023-F1023</f>
        <v>85.80000000000004</v>
      </c>
    </row>
    <row r="1024" spans="2:7">
      <c r="B1024" s="405"/>
      <c r="C1024" s="405"/>
      <c r="G1024" s="1">
        <f>+G1023+E1024-F1024</f>
        <v>85.80000000000004</v>
      </c>
    </row>
    <row r="1025" spans="2:7">
      <c r="B1025" s="405"/>
      <c r="C1025" s="405"/>
      <c r="G1025" s="1">
        <f>+G1024+E1025-F1025</f>
        <v>85.80000000000004</v>
      </c>
    </row>
    <row r="1026" spans="2:7">
      <c r="B1026" s="405"/>
      <c r="C1026" s="405"/>
      <c r="G1026" s="1">
        <f>+G1025+E1026-F1026</f>
        <v>85.80000000000004</v>
      </c>
    </row>
    <row r="1027" spans="2:7">
      <c r="B1027" s="405"/>
      <c r="C1027" s="405"/>
      <c r="G1027" s="1">
        <f>+G1026+E1027-F1027</f>
        <v>85.80000000000004</v>
      </c>
    </row>
    <row r="1028" spans="2:7">
      <c r="B1028" s="405"/>
      <c r="C1028" s="405"/>
      <c r="G1028" s="1">
        <f>+G1027+E1028-F1028</f>
        <v>85.80000000000004</v>
      </c>
    </row>
    <row r="1029" spans="2:7">
      <c r="B1029" s="405"/>
      <c r="C1029" s="405"/>
      <c r="G1029" s="1">
        <f>+G1028+E1029-F1029</f>
        <v>85.80000000000004</v>
      </c>
    </row>
    <row r="1030" spans="2:7">
      <c r="B1030" s="405"/>
      <c r="C1030" s="405"/>
      <c r="G1030" s="1">
        <f>+G1029+E1030-F1030</f>
        <v>85.80000000000004</v>
      </c>
    </row>
    <row r="1031" spans="2:7">
      <c r="B1031" s="405"/>
      <c r="C1031" s="405"/>
      <c r="G1031" s="1">
        <f>+G1030+E1031-F1031</f>
        <v>85.80000000000004</v>
      </c>
    </row>
    <row r="1032" spans="2:7">
      <c r="B1032" s="405"/>
      <c r="C1032" s="405"/>
      <c r="G1032" s="1">
        <f>+G1031+E1032-F1032</f>
        <v>85.80000000000004</v>
      </c>
    </row>
    <row r="1033" spans="2:7">
      <c r="B1033" s="405"/>
      <c r="C1033" s="405"/>
      <c r="G1033" s="1">
        <f>+G1032+E1033-F1033</f>
        <v>85.80000000000004</v>
      </c>
    </row>
    <row r="1034" spans="2:7">
      <c r="B1034" s="405"/>
      <c r="C1034" s="405"/>
      <c r="G1034" s="1">
        <f>+G1033+E1034-F1034</f>
        <v>85.80000000000004</v>
      </c>
    </row>
    <row r="1035" spans="2:7">
      <c r="B1035" s="405"/>
      <c r="C1035" s="405"/>
      <c r="G1035" s="1">
        <f>+G1034+E1035-F1035</f>
        <v>85.80000000000004</v>
      </c>
    </row>
    <row r="1036" spans="2:7">
      <c r="B1036" s="405"/>
      <c r="C1036" s="405"/>
      <c r="G1036" s="1">
        <f>+G1035+E1036-F1036</f>
        <v>85.80000000000004</v>
      </c>
    </row>
    <row r="1037" spans="2:7">
      <c r="B1037" s="405"/>
      <c r="C1037" s="405"/>
      <c r="G1037" s="1">
        <f>+G1036+E1037-F1037</f>
        <v>85.80000000000004</v>
      </c>
    </row>
    <row r="1038" spans="2:7">
      <c r="B1038" s="405"/>
      <c r="C1038" s="405"/>
      <c r="G1038" s="1">
        <f>+G1037+E1038-F1038</f>
        <v>85.80000000000004</v>
      </c>
    </row>
    <row r="1039" spans="2:7">
      <c r="B1039" s="405"/>
      <c r="C1039" s="405"/>
      <c r="G1039" s="1">
        <f>+G1038+E1039-F1039</f>
        <v>85.80000000000004</v>
      </c>
    </row>
    <row r="1040" spans="2:7">
      <c r="B1040" s="405"/>
      <c r="C1040" s="405"/>
      <c r="G1040" s="1">
        <f>+G1039+E1040-F1040</f>
        <v>85.80000000000004</v>
      </c>
    </row>
    <row r="1041" spans="2:7">
      <c r="B1041" s="405"/>
      <c r="C1041" s="405"/>
      <c r="G1041" s="1">
        <f>+G1040+E1041-F1041</f>
        <v>85.80000000000004</v>
      </c>
    </row>
    <row r="1042" spans="2:7">
      <c r="B1042" s="405"/>
      <c r="C1042" s="405"/>
      <c r="G1042" s="1">
        <f>+G1041+E1042-F1042</f>
        <v>85.80000000000004</v>
      </c>
    </row>
    <row r="1043" spans="2:7">
      <c r="B1043" s="405"/>
      <c r="C1043" s="405"/>
      <c r="G1043" s="1">
        <f>+G1042+E1043-F1043</f>
        <v>85.80000000000004</v>
      </c>
    </row>
    <row r="1044" spans="2:7">
      <c r="B1044" s="405"/>
      <c r="C1044" s="405"/>
      <c r="G1044" s="1">
        <f>+G1043+E1044-F1044</f>
        <v>85.80000000000004</v>
      </c>
    </row>
    <row r="1045" spans="2:7">
      <c r="B1045" s="405"/>
      <c r="C1045" s="405"/>
      <c r="G1045" s="1">
        <f>+G1044+E1045-F1045</f>
        <v>85.80000000000004</v>
      </c>
    </row>
    <row r="1046" spans="2:7">
      <c r="B1046" s="405"/>
      <c r="C1046" s="405"/>
      <c r="G1046" s="1">
        <f>+G1045+E1046-F1046</f>
        <v>85.80000000000004</v>
      </c>
    </row>
    <row r="1047" spans="2:7">
      <c r="B1047" s="405"/>
      <c r="C1047" s="405"/>
      <c r="G1047" s="1">
        <f>+G1046+E1047-F1047</f>
        <v>85.80000000000004</v>
      </c>
    </row>
    <row r="1048" spans="2:7">
      <c r="B1048" s="405"/>
      <c r="C1048" s="405"/>
      <c r="G1048" s="1">
        <f>+G1047+E1048-F1048</f>
        <v>85.80000000000004</v>
      </c>
    </row>
    <row r="1049" spans="2:7">
      <c r="B1049" s="405"/>
      <c r="C1049" s="405"/>
      <c r="G1049" s="1">
        <f>+G1048+E1049-F1049</f>
        <v>85.80000000000004</v>
      </c>
    </row>
    <row r="1050" spans="2:7">
      <c r="B1050" s="405"/>
      <c r="C1050" s="405"/>
      <c r="G1050" s="1">
        <f>+G1049+E1050-F1050</f>
        <v>85.80000000000004</v>
      </c>
    </row>
    <row r="1051" spans="2:7">
      <c r="B1051" s="405"/>
      <c r="C1051" s="405"/>
      <c r="G1051" s="1">
        <f>+G1050+E1051-F1051</f>
        <v>85.80000000000004</v>
      </c>
    </row>
    <row r="1052" spans="2:7">
      <c r="B1052" s="405"/>
      <c r="C1052" s="405"/>
      <c r="G1052" s="1">
        <f>+G1051+E1052-F1052</f>
        <v>85.80000000000004</v>
      </c>
    </row>
    <row r="1053" spans="2:7">
      <c r="B1053" s="405"/>
      <c r="C1053" s="405"/>
      <c r="G1053" s="1">
        <f>+G1052+E1053-F1053</f>
        <v>85.80000000000004</v>
      </c>
    </row>
    <row r="1054" spans="2:7">
      <c r="B1054" s="405"/>
      <c r="C1054" s="405"/>
      <c r="G1054" s="1">
        <f>+G1053+E1054-F1054</f>
        <v>85.80000000000004</v>
      </c>
    </row>
    <row r="1055" spans="2:7">
      <c r="B1055" s="405"/>
      <c r="C1055" s="405"/>
      <c r="G1055" s="1">
        <f>+G1054+E1055-F1055</f>
        <v>85.80000000000004</v>
      </c>
    </row>
    <row r="1056" spans="2:7">
      <c r="B1056" s="405"/>
      <c r="C1056" s="405"/>
      <c r="G1056" s="1">
        <f>+G1055+E1056-F1056</f>
        <v>85.80000000000004</v>
      </c>
    </row>
    <row r="1057" spans="2:7">
      <c r="B1057" s="405"/>
      <c r="C1057" s="405"/>
      <c r="G1057" s="1">
        <f>+G1056+E1057-F1057</f>
        <v>85.80000000000004</v>
      </c>
    </row>
    <row r="1058" spans="2:7">
      <c r="B1058" s="405"/>
      <c r="C1058" s="405"/>
      <c r="G1058" s="1">
        <f>+G1057+E1058-F1058</f>
        <v>85.80000000000004</v>
      </c>
    </row>
    <row r="1059" spans="2:7">
      <c r="B1059" s="405"/>
      <c r="C1059" s="405"/>
      <c r="G1059" s="1">
        <f>+G1058+E1059-F1059</f>
        <v>85.80000000000004</v>
      </c>
    </row>
    <row r="1060" spans="2:7">
      <c r="B1060" s="405"/>
      <c r="C1060" s="405"/>
      <c r="G1060" s="1">
        <f>+G1059+E1060-F1060</f>
        <v>85.80000000000004</v>
      </c>
    </row>
    <row r="1061" spans="2:7">
      <c r="B1061" s="405"/>
      <c r="C1061" s="405"/>
      <c r="G1061" s="1">
        <f>+G1060+E1061-F1061</f>
        <v>85.80000000000004</v>
      </c>
    </row>
    <row r="1062" spans="2:7">
      <c r="B1062" s="405"/>
      <c r="C1062" s="405"/>
      <c r="G1062" s="1">
        <f>+G1061+E1062-F1062</f>
        <v>85.80000000000004</v>
      </c>
    </row>
    <row r="1063" spans="2:7">
      <c r="B1063" s="405"/>
      <c r="C1063" s="405"/>
      <c r="G1063" s="1">
        <f>+G1062+E1063-F1063</f>
        <v>85.80000000000004</v>
      </c>
    </row>
    <row r="1064" spans="2:7">
      <c r="B1064" s="405"/>
      <c r="C1064" s="405"/>
      <c r="G1064" s="1">
        <f>+G1063+E1064-F1064</f>
        <v>85.80000000000004</v>
      </c>
    </row>
    <row r="1065" spans="2:7">
      <c r="B1065" s="405"/>
      <c r="C1065" s="405"/>
      <c r="G1065" s="1">
        <f>+G1064+E1065-F1065</f>
        <v>85.80000000000004</v>
      </c>
    </row>
    <row r="1066" spans="2:7">
      <c r="B1066" s="405"/>
      <c r="C1066" s="405"/>
      <c r="G1066" s="1">
        <f>+G1065+E1066-F1066</f>
        <v>85.80000000000004</v>
      </c>
    </row>
    <row r="1067" spans="2:7">
      <c r="B1067" s="405"/>
      <c r="C1067" s="405"/>
      <c r="G1067" s="1">
        <f>+G1066+E1067-F1067</f>
        <v>85.80000000000004</v>
      </c>
    </row>
    <row r="1068" spans="2:7">
      <c r="B1068" s="405"/>
      <c r="C1068" s="405"/>
      <c r="G1068" s="1">
        <f>+G1067+E1068-F1068</f>
        <v>85.80000000000004</v>
      </c>
    </row>
    <row r="1069" spans="2:7">
      <c r="B1069" s="405"/>
      <c r="C1069" s="405"/>
      <c r="G1069" s="1">
        <f>+G1068+E1069-F1069</f>
        <v>85.80000000000004</v>
      </c>
    </row>
    <row r="1070" spans="2:7">
      <c r="B1070" s="405"/>
      <c r="C1070" s="405"/>
      <c r="G1070" s="1">
        <f>+G1069+E1070-F1070</f>
        <v>85.80000000000004</v>
      </c>
    </row>
    <row r="1071" spans="2:7">
      <c r="B1071" s="405"/>
      <c r="C1071" s="405"/>
      <c r="G1071" s="1">
        <f>+G1070+E1071-F1071</f>
        <v>85.80000000000004</v>
      </c>
    </row>
    <row r="1072" spans="2:7">
      <c r="B1072" s="405"/>
      <c r="C1072" s="405"/>
      <c r="G1072" s="1">
        <f>+G1071+E1072-F1072</f>
        <v>85.80000000000004</v>
      </c>
    </row>
    <row r="1073" spans="2:7">
      <c r="B1073" s="405"/>
      <c r="C1073" s="405"/>
      <c r="G1073" s="1">
        <f>+G1072+E1073-F1073</f>
        <v>85.80000000000004</v>
      </c>
    </row>
    <row r="1074" spans="2:7">
      <c r="B1074" s="405"/>
      <c r="C1074" s="405"/>
      <c r="G1074" s="1">
        <f>+G1073+E1074-F1074</f>
        <v>85.80000000000004</v>
      </c>
    </row>
    <row r="1075" spans="2:7">
      <c r="B1075" s="405"/>
      <c r="C1075" s="405"/>
      <c r="G1075" s="1">
        <f>+G1074+E1075-F1075</f>
        <v>85.80000000000004</v>
      </c>
    </row>
    <row r="1076" spans="2:7">
      <c r="B1076" s="405"/>
      <c r="C1076" s="405"/>
      <c r="G1076" s="1">
        <f>+G1075+E1076-F1076</f>
        <v>85.80000000000004</v>
      </c>
    </row>
    <row r="1077" spans="2:7">
      <c r="B1077" s="405"/>
      <c r="C1077" s="405"/>
      <c r="G1077" s="1">
        <f>+G1076+E1077-F1077</f>
        <v>85.80000000000004</v>
      </c>
    </row>
    <row r="1078" spans="2:7">
      <c r="B1078" s="405"/>
      <c r="C1078" s="405"/>
      <c r="G1078" s="1">
        <f>+G1077+E1078-F1078</f>
        <v>85.80000000000004</v>
      </c>
    </row>
    <row r="1079" spans="2:7">
      <c r="B1079" s="405"/>
      <c r="C1079" s="405"/>
      <c r="G1079" s="1">
        <f>+G1078+E1079-F1079</f>
        <v>85.80000000000004</v>
      </c>
    </row>
    <row r="1080" spans="2:7">
      <c r="B1080" s="405"/>
      <c r="C1080" s="405"/>
      <c r="G1080" s="1">
        <f>+G1079+E1080-F1080</f>
        <v>85.80000000000004</v>
      </c>
    </row>
    <row r="1081" spans="2:7">
      <c r="B1081" s="405"/>
      <c r="C1081" s="405"/>
      <c r="G1081" s="1">
        <f>+G1080+E1081-F1081</f>
        <v>85.80000000000004</v>
      </c>
    </row>
    <row r="1082" spans="2:7">
      <c r="B1082" s="405"/>
      <c r="C1082" s="405"/>
      <c r="G1082" s="1">
        <f>+G1081+E1082-F1082</f>
        <v>85.80000000000004</v>
      </c>
    </row>
    <row r="1083" spans="2:7">
      <c r="B1083" s="405"/>
      <c r="C1083" s="405"/>
      <c r="G1083" s="1">
        <f>+G1082+E1083-F1083</f>
        <v>85.80000000000004</v>
      </c>
    </row>
    <row r="1084" spans="2:7">
      <c r="B1084" s="405"/>
      <c r="C1084" s="405"/>
      <c r="G1084" s="1">
        <f>+G1083+E1084-F1084</f>
        <v>85.80000000000004</v>
      </c>
    </row>
    <row r="1085" spans="2:7">
      <c r="B1085" s="405"/>
      <c r="C1085" s="405"/>
      <c r="G1085" s="1">
        <f>+G1084+E1085-F1085</f>
        <v>85.80000000000004</v>
      </c>
    </row>
    <row r="1086" spans="2:7">
      <c r="B1086" s="405"/>
      <c r="C1086" s="405"/>
      <c r="G1086" s="1">
        <f>+G1085+E1086-F1086</f>
        <v>85.80000000000004</v>
      </c>
    </row>
    <row r="1087" spans="2:7">
      <c r="B1087" s="405"/>
      <c r="C1087" s="405"/>
      <c r="G1087" s="1">
        <f>+G1086+E1087-F1087</f>
        <v>85.80000000000004</v>
      </c>
    </row>
    <row r="1088" spans="2:7">
      <c r="B1088" s="405"/>
      <c r="C1088" s="405"/>
      <c r="G1088" s="1">
        <f>+G1087+E1088-F1088</f>
        <v>85.80000000000004</v>
      </c>
    </row>
    <row r="1089" spans="2:7">
      <c r="B1089" s="405"/>
      <c r="C1089" s="405"/>
      <c r="G1089" s="1">
        <f>+G1088+E1089-F1089</f>
        <v>85.80000000000004</v>
      </c>
    </row>
    <row r="1090" spans="2:7">
      <c r="B1090" s="405"/>
      <c r="C1090" s="405"/>
      <c r="G1090" s="1">
        <f>+G1089+E1090-F1090</f>
        <v>85.80000000000004</v>
      </c>
    </row>
    <row r="1091" spans="2:7">
      <c r="B1091" s="405"/>
      <c r="C1091" s="405"/>
      <c r="G1091" s="1">
        <f>+G1090+E1091-F1091</f>
        <v>85.80000000000004</v>
      </c>
    </row>
    <row r="1092" spans="2:7">
      <c r="B1092" s="405"/>
      <c r="C1092" s="405"/>
      <c r="G1092" s="1">
        <f>+G1091+E1092-F1092</f>
        <v>85.80000000000004</v>
      </c>
    </row>
    <row r="1093" spans="2:7">
      <c r="B1093" s="405"/>
      <c r="C1093" s="405"/>
      <c r="G1093" s="1">
        <f>+G1092+E1093-F1093</f>
        <v>85.80000000000004</v>
      </c>
    </row>
    <row r="1094" spans="2:7">
      <c r="B1094" s="405"/>
      <c r="C1094" s="405"/>
      <c r="G1094" s="1">
        <f>+G1093+E1094-F1094</f>
        <v>85.80000000000004</v>
      </c>
    </row>
    <row r="1095" spans="2:7">
      <c r="B1095" s="405"/>
      <c r="C1095" s="405"/>
      <c r="G1095" s="1">
        <f>+G1094+E1095-F1095</f>
        <v>85.80000000000004</v>
      </c>
    </row>
    <row r="1096" spans="2:7">
      <c r="B1096" s="405"/>
      <c r="C1096" s="405"/>
      <c r="G1096" s="1">
        <f>+G1095+E1096-F1096</f>
        <v>85.80000000000004</v>
      </c>
    </row>
    <row r="1097" spans="2:7">
      <c r="B1097" s="405"/>
      <c r="C1097" s="405"/>
      <c r="G1097" s="1">
        <f>+G1096+E1097-F1097</f>
        <v>85.80000000000004</v>
      </c>
    </row>
    <row r="1098" spans="2:7">
      <c r="B1098" s="405"/>
      <c r="C1098" s="405"/>
      <c r="G1098" s="1">
        <f>+G1097+E1098-F1098</f>
        <v>85.80000000000004</v>
      </c>
    </row>
    <row r="1099" spans="2:7">
      <c r="B1099" s="405"/>
      <c r="C1099" s="405"/>
      <c r="G1099" s="1">
        <f>+G1098+E1099-F1099</f>
        <v>85.80000000000004</v>
      </c>
    </row>
    <row r="1100" spans="2:7">
      <c r="B1100" s="405"/>
      <c r="C1100" s="405"/>
      <c r="G1100" s="1">
        <f>+G1099+E1100-F1100</f>
        <v>85.80000000000004</v>
      </c>
    </row>
    <row r="1101" spans="2:7">
      <c r="B1101" s="405"/>
      <c r="C1101" s="405"/>
      <c r="G1101" s="1">
        <f>+G1100+E1101-F1101</f>
        <v>85.80000000000004</v>
      </c>
    </row>
    <row r="1102" spans="2:7">
      <c r="B1102" s="405"/>
      <c r="C1102" s="405"/>
      <c r="G1102" s="1">
        <f>+G1101+E1102-F1102</f>
        <v>85.80000000000004</v>
      </c>
    </row>
    <row r="1103" spans="2:7">
      <c r="B1103" s="405"/>
      <c r="C1103" s="405"/>
      <c r="G1103" s="1">
        <f>+G1102+E1103-F1103</f>
        <v>85.80000000000004</v>
      </c>
    </row>
    <row r="1104" spans="2:7">
      <c r="B1104" s="405"/>
      <c r="C1104" s="405"/>
      <c r="G1104" s="1">
        <f>+G1103+E1104-F1104</f>
        <v>85.80000000000004</v>
      </c>
    </row>
    <row r="1105" spans="2:7">
      <c r="B1105" s="405"/>
      <c r="C1105" s="405"/>
      <c r="G1105" s="1">
        <f>+G1104+E1105-F1105</f>
        <v>85.80000000000004</v>
      </c>
    </row>
    <row r="1106" spans="2:7">
      <c r="B1106" s="405"/>
      <c r="C1106" s="405"/>
      <c r="G1106" s="1">
        <f>+G1105+E1106-F1106</f>
        <v>85.80000000000004</v>
      </c>
    </row>
    <row r="1107" spans="2:7">
      <c r="B1107" s="405"/>
      <c r="C1107" s="405"/>
      <c r="G1107" s="1">
        <f>+G1106+E1107-F1107</f>
        <v>85.80000000000004</v>
      </c>
    </row>
    <row r="1108" spans="2:7">
      <c r="B1108" s="405"/>
      <c r="C1108" s="405"/>
      <c r="G1108" s="1">
        <f>+G1107+E1108-F1108</f>
        <v>85.80000000000004</v>
      </c>
    </row>
    <row r="1109" spans="2:7">
      <c r="B1109" s="405"/>
      <c r="C1109" s="405"/>
      <c r="G1109" s="1">
        <f>+G1108+E1109-F1109</f>
        <v>85.80000000000004</v>
      </c>
    </row>
    <row r="1110" spans="2:7">
      <c r="B1110" s="405"/>
      <c r="C1110" s="405"/>
      <c r="G1110" s="1">
        <f>+G1109+E1110-F1110</f>
        <v>85.80000000000004</v>
      </c>
    </row>
    <row r="1111" spans="2:7">
      <c r="B1111" s="405"/>
      <c r="C1111" s="405"/>
      <c r="G1111" s="1">
        <f>+G1110+E1111-F1111</f>
        <v>85.80000000000004</v>
      </c>
    </row>
    <row r="1112" spans="2:7">
      <c r="B1112" s="405"/>
      <c r="C1112" s="405"/>
      <c r="G1112" s="1">
        <f>+G1111+E1112-F1112</f>
        <v>85.80000000000004</v>
      </c>
    </row>
    <row r="1113" spans="2:7">
      <c r="B1113" s="405"/>
      <c r="C1113" s="405"/>
      <c r="G1113" s="1">
        <f>+G1112+E1113-F1113</f>
        <v>85.80000000000004</v>
      </c>
    </row>
    <row r="1114" spans="2:7">
      <c r="B1114" s="405"/>
      <c r="C1114" s="405"/>
      <c r="G1114" s="1">
        <f>+G1113+E1114-F1114</f>
        <v>85.80000000000004</v>
      </c>
    </row>
    <row r="1115" spans="2:7">
      <c r="B1115" s="405"/>
      <c r="C1115" s="405"/>
      <c r="G1115" s="1">
        <f>+G1114+E1115-F1115</f>
        <v>85.80000000000004</v>
      </c>
    </row>
    <row r="1116" spans="2:7">
      <c r="B1116" s="405"/>
      <c r="C1116" s="405"/>
      <c r="G1116" s="1">
        <f>+G1115+E1116-F1116</f>
        <v>85.80000000000004</v>
      </c>
    </row>
    <row r="1117" spans="2:7">
      <c r="B1117" s="405"/>
      <c r="C1117" s="405"/>
      <c r="G1117" s="1">
        <f>+G1116+E1117-F1117</f>
        <v>85.80000000000004</v>
      </c>
    </row>
    <row r="1118" spans="2:7">
      <c r="B1118" s="405"/>
      <c r="C1118" s="405"/>
      <c r="G1118" s="1">
        <f>+G1117+E1118-F1118</f>
        <v>85.80000000000004</v>
      </c>
    </row>
    <row r="1119" spans="2:7">
      <c r="B1119" s="405"/>
      <c r="C1119" s="405"/>
      <c r="G1119" s="1">
        <f>+G1118+E1119-F1119</f>
        <v>85.80000000000004</v>
      </c>
    </row>
    <row r="1120" spans="2:7">
      <c r="B1120" s="405"/>
      <c r="C1120" s="405"/>
      <c r="G1120" s="1">
        <f>+G1119+E1120-F1120</f>
        <v>85.80000000000004</v>
      </c>
    </row>
    <row r="1121" spans="2:7">
      <c r="B1121" s="405"/>
      <c r="C1121" s="405"/>
      <c r="G1121" s="1">
        <f>+G1120+E1121-F1121</f>
        <v>85.80000000000004</v>
      </c>
    </row>
    <row r="1122" spans="2:7">
      <c r="B1122" s="405"/>
      <c r="C1122" s="405"/>
      <c r="G1122" s="1">
        <f>+G1121+E1122-F1122</f>
        <v>85.80000000000004</v>
      </c>
    </row>
    <row r="1123" spans="2:7">
      <c r="B1123" s="405"/>
      <c r="C1123" s="405"/>
      <c r="G1123" s="1">
        <f>+G1122+E1123-F1123</f>
        <v>85.80000000000004</v>
      </c>
    </row>
    <row r="1124" spans="2:7">
      <c r="B1124" s="405"/>
      <c r="C1124" s="405"/>
      <c r="G1124" s="1">
        <f>+G1123+E1124-F1124</f>
        <v>85.80000000000004</v>
      </c>
    </row>
    <row r="1125" spans="2:7">
      <c r="B1125" s="405"/>
      <c r="C1125" s="405"/>
      <c r="G1125" s="1">
        <f>+G1124+E1125-F1125</f>
        <v>85.80000000000004</v>
      </c>
    </row>
    <row r="1126" spans="2:7">
      <c r="B1126" s="405"/>
      <c r="C1126" s="405"/>
      <c r="G1126" s="1">
        <f>+G1125+E1126-F1126</f>
        <v>85.80000000000004</v>
      </c>
    </row>
    <row r="1127" spans="2:7">
      <c r="B1127" s="405"/>
      <c r="C1127" s="405"/>
      <c r="G1127" s="1">
        <f>+G1126+E1127-F1127</f>
        <v>85.80000000000004</v>
      </c>
    </row>
    <row r="1128" spans="2:7">
      <c r="B1128" s="405"/>
      <c r="C1128" s="405"/>
      <c r="G1128" s="1">
        <f>+G1127+E1128-F1128</f>
        <v>85.80000000000004</v>
      </c>
    </row>
    <row r="1129" spans="2:7">
      <c r="B1129" s="405"/>
      <c r="C1129" s="405"/>
      <c r="G1129" s="1">
        <f>+G1128+E1129-F1129</f>
        <v>85.80000000000004</v>
      </c>
    </row>
    <row r="1130" spans="2:7">
      <c r="B1130" s="405"/>
      <c r="C1130" s="405"/>
      <c r="G1130" s="1">
        <f>+G1129+E1130-F1130</f>
        <v>85.80000000000004</v>
      </c>
    </row>
    <row r="1131" spans="2:7">
      <c r="B1131" s="405"/>
      <c r="C1131" s="405"/>
      <c r="G1131" s="1">
        <f>+G1130+E1131-F1131</f>
        <v>85.80000000000004</v>
      </c>
    </row>
    <row r="1132" spans="2:7">
      <c r="B1132" s="405"/>
      <c r="C1132" s="405"/>
      <c r="G1132" s="1">
        <f>+G1131+E1132-F1132</f>
        <v>85.80000000000004</v>
      </c>
    </row>
    <row r="1133" spans="2:7">
      <c r="B1133" s="405"/>
      <c r="C1133" s="405"/>
      <c r="G1133" s="1">
        <f>+G1132+E1133-F1133</f>
        <v>85.80000000000004</v>
      </c>
    </row>
    <row r="1134" spans="2:7">
      <c r="B1134" s="405"/>
      <c r="C1134" s="405"/>
      <c r="G1134" s="1">
        <f>+G1133+E1134-F1134</f>
        <v>85.80000000000004</v>
      </c>
    </row>
    <row r="1135" spans="2:7">
      <c r="B1135" s="405"/>
      <c r="C1135" s="405"/>
      <c r="G1135" s="1">
        <f>+G1134+E1135-F1135</f>
        <v>85.80000000000004</v>
      </c>
    </row>
    <row r="1136" spans="2:7">
      <c r="B1136" s="405"/>
      <c r="C1136" s="405"/>
      <c r="G1136" s="1">
        <f>+G1135+E1136-F1136</f>
        <v>85.80000000000004</v>
      </c>
    </row>
    <row r="1137" spans="2:7">
      <c r="B1137" s="405"/>
      <c r="C1137" s="405"/>
      <c r="G1137" s="1">
        <f>+G1136+E1137-F1137</f>
        <v>85.80000000000004</v>
      </c>
    </row>
    <row r="1138" spans="2:7">
      <c r="B1138" s="405"/>
      <c r="C1138" s="405"/>
      <c r="G1138" s="1">
        <f>+G1137+E1138-F1138</f>
        <v>85.80000000000004</v>
      </c>
    </row>
    <row r="1139" spans="2:7">
      <c r="B1139" s="405"/>
      <c r="C1139" s="405"/>
      <c r="G1139" s="1">
        <f>+G1138+E1139-F1139</f>
        <v>85.80000000000004</v>
      </c>
    </row>
    <row r="1140" spans="2:7">
      <c r="B1140" s="405"/>
      <c r="C1140" s="405"/>
      <c r="G1140" s="1">
        <f>+G1139+E1140-F1140</f>
        <v>85.80000000000004</v>
      </c>
    </row>
    <row r="1141" spans="2:7">
      <c r="B1141" s="405"/>
      <c r="C1141" s="405"/>
      <c r="G1141" s="1">
        <f>+G1140+E1141-F1141</f>
        <v>85.80000000000004</v>
      </c>
    </row>
    <row r="1142" spans="2:7">
      <c r="B1142" s="405"/>
      <c r="C1142" s="405"/>
      <c r="G1142" s="1">
        <f>+G1141+E1142-F1142</f>
        <v>85.80000000000004</v>
      </c>
    </row>
    <row r="1143" spans="2:7">
      <c r="B1143" s="405"/>
      <c r="C1143" s="405"/>
      <c r="G1143" s="1">
        <f>+G1142+E1143-F1143</f>
        <v>85.80000000000004</v>
      </c>
    </row>
    <row r="1144" spans="2:7">
      <c r="B1144" s="405"/>
      <c r="C1144" s="405"/>
      <c r="G1144" s="1">
        <f>+G1143+E1144-F1144</f>
        <v>85.80000000000004</v>
      </c>
    </row>
    <row r="1145" spans="2:7">
      <c r="B1145" s="405"/>
      <c r="C1145" s="405"/>
      <c r="G1145" s="1">
        <f>+G1144+E1145-F1145</f>
        <v>85.80000000000004</v>
      </c>
    </row>
    <row r="1146" spans="2:7">
      <c r="B1146" s="405"/>
      <c r="C1146" s="405"/>
      <c r="G1146" s="1">
        <f>+G1145+E1146-F1146</f>
        <v>85.80000000000004</v>
      </c>
    </row>
    <row r="1147" spans="2:7">
      <c r="B1147" s="405"/>
      <c r="C1147" s="405"/>
      <c r="G1147" s="1">
        <f>+G1146+E1147-F1147</f>
        <v>85.80000000000004</v>
      </c>
    </row>
    <row r="1148" spans="2:7">
      <c r="B1148" s="405"/>
      <c r="C1148" s="405"/>
      <c r="G1148" s="1">
        <f>+G1147+E1148-F1148</f>
        <v>85.80000000000004</v>
      </c>
    </row>
    <row r="1149" spans="2:7">
      <c r="B1149" s="405"/>
      <c r="C1149" s="405"/>
      <c r="G1149" s="1">
        <f>+G1148+E1149-F1149</f>
        <v>85.80000000000004</v>
      </c>
    </row>
    <row r="1150" spans="2:7">
      <c r="B1150" s="405"/>
      <c r="C1150" s="405"/>
      <c r="G1150" s="1">
        <f>+G1149+E1150-F1150</f>
        <v>85.80000000000004</v>
      </c>
    </row>
    <row r="1151" spans="2:7">
      <c r="B1151" s="405"/>
      <c r="C1151" s="405"/>
      <c r="G1151" s="1">
        <f>+G1150+E1151-F1151</f>
        <v>85.80000000000004</v>
      </c>
    </row>
    <row r="1152" spans="2:7">
      <c r="B1152" s="405"/>
      <c r="C1152" s="405"/>
      <c r="G1152" s="1">
        <f>+G1151+E1152-F1152</f>
        <v>85.80000000000004</v>
      </c>
    </row>
    <row r="1153" spans="2:7">
      <c r="B1153" s="405"/>
      <c r="C1153" s="405"/>
      <c r="G1153" s="1">
        <f>+G1152+E1153-F1153</f>
        <v>85.80000000000004</v>
      </c>
    </row>
    <row r="1154" spans="2:7">
      <c r="B1154" s="405"/>
      <c r="C1154" s="405"/>
      <c r="G1154" s="1">
        <f>+G1153+E1154-F1154</f>
        <v>85.80000000000004</v>
      </c>
    </row>
    <row r="1155" spans="2:7">
      <c r="B1155" s="405"/>
      <c r="C1155" s="405"/>
      <c r="G1155" s="1">
        <f>+G1154+E1155-F1155</f>
        <v>85.80000000000004</v>
      </c>
    </row>
    <row r="1156" spans="2:7">
      <c r="B1156" s="405"/>
      <c r="C1156" s="405"/>
      <c r="G1156" s="1">
        <f>+G1155+E1156-F1156</f>
        <v>85.80000000000004</v>
      </c>
    </row>
    <row r="1157" spans="2:7">
      <c r="B1157" s="405"/>
      <c r="C1157" s="405"/>
      <c r="G1157" s="1">
        <f>+G1156+E1157-F1157</f>
        <v>85.80000000000004</v>
      </c>
    </row>
    <row r="1158" spans="2:7">
      <c r="B1158" s="405"/>
      <c r="C1158" s="405"/>
      <c r="G1158" s="1">
        <f>+G1157+E1158-F1158</f>
        <v>85.80000000000004</v>
      </c>
    </row>
    <row r="1159" spans="2:7">
      <c r="B1159" s="405"/>
      <c r="C1159" s="405"/>
      <c r="G1159" s="1">
        <f>+G1158+E1159-F1159</f>
        <v>85.80000000000004</v>
      </c>
    </row>
    <row r="1160" spans="2:7">
      <c r="B1160" s="405"/>
      <c r="C1160" s="405"/>
      <c r="G1160" s="1">
        <f>+G1159+E1160-F1160</f>
        <v>85.80000000000004</v>
      </c>
    </row>
    <row r="1161" spans="2:7">
      <c r="B1161" s="405"/>
      <c r="C1161" s="405"/>
      <c r="G1161" s="1">
        <f>+G1160+E1161-F1161</f>
        <v>85.80000000000004</v>
      </c>
    </row>
    <row r="1162" spans="2:7">
      <c r="B1162" s="405"/>
      <c r="C1162" s="405"/>
      <c r="G1162" s="1">
        <f>+G1161+E1162-F1162</f>
        <v>85.80000000000004</v>
      </c>
    </row>
    <row r="1163" spans="2:7">
      <c r="B1163" s="405"/>
      <c r="C1163" s="405"/>
      <c r="G1163" s="1">
        <f>+G1162+E1163-F1163</f>
        <v>85.80000000000004</v>
      </c>
    </row>
    <row r="1164" spans="2:7">
      <c r="B1164" s="405"/>
      <c r="C1164" s="405"/>
      <c r="G1164" s="1">
        <f>+G1163+E1164-F1164</f>
        <v>85.80000000000004</v>
      </c>
    </row>
    <row r="1165" spans="2:7">
      <c r="B1165" s="405"/>
      <c r="C1165" s="405"/>
      <c r="G1165" s="1">
        <f>+G1164+E1165-F1165</f>
        <v>85.80000000000004</v>
      </c>
    </row>
    <row r="1166" spans="2:7">
      <c r="B1166" s="405"/>
      <c r="C1166" s="405"/>
      <c r="G1166" s="1">
        <f>+G1165+E1166-F1166</f>
        <v>85.80000000000004</v>
      </c>
    </row>
    <row r="1167" spans="2:7">
      <c r="B1167" s="405"/>
      <c r="C1167" s="405"/>
      <c r="G1167" s="1">
        <f>+G1166+E1167-F1167</f>
        <v>85.80000000000004</v>
      </c>
    </row>
    <row r="1168" spans="2:7">
      <c r="B1168" s="405"/>
      <c r="C1168" s="405"/>
      <c r="G1168" s="1">
        <f>+G1167+E1168-F1168</f>
        <v>85.80000000000004</v>
      </c>
    </row>
    <row r="1169" spans="2:7">
      <c r="B1169" s="405"/>
      <c r="C1169" s="405"/>
      <c r="G1169" s="1">
        <f>+G1168+E1169-F1169</f>
        <v>85.80000000000004</v>
      </c>
    </row>
    <row r="1170" spans="2:7">
      <c r="B1170" s="405"/>
      <c r="C1170" s="405"/>
      <c r="G1170" s="1">
        <f>+G1169+E1170-F1170</f>
        <v>85.80000000000004</v>
      </c>
    </row>
    <row r="1171" spans="2:7">
      <c r="B1171" s="405"/>
      <c r="C1171" s="405"/>
      <c r="G1171" s="1">
        <f>+G1170+E1171-F1171</f>
        <v>85.80000000000004</v>
      </c>
    </row>
    <row r="1172" spans="2:7">
      <c r="B1172" s="405"/>
      <c r="C1172" s="405"/>
      <c r="G1172" s="1">
        <f>+G1171+E1172-F1172</f>
        <v>85.80000000000004</v>
      </c>
    </row>
    <row r="1173" spans="2:7">
      <c r="B1173" s="405"/>
      <c r="C1173" s="405"/>
      <c r="G1173" s="1">
        <f>+G1172+E1173-F1173</f>
        <v>85.80000000000004</v>
      </c>
    </row>
    <row r="1174" spans="2:7">
      <c r="B1174" s="405"/>
      <c r="C1174" s="405"/>
      <c r="G1174" s="1">
        <f>+G1173+E1174-F1174</f>
        <v>85.80000000000004</v>
      </c>
    </row>
    <row r="1175" spans="2:7">
      <c r="B1175" s="405"/>
      <c r="C1175" s="405"/>
      <c r="G1175" s="1">
        <f>+G1174+E1175-F1175</f>
        <v>85.80000000000004</v>
      </c>
    </row>
    <row r="1176" spans="2:7">
      <c r="B1176" s="405"/>
      <c r="C1176" s="405"/>
      <c r="G1176" s="1">
        <f>+G1175+E1176-F1176</f>
        <v>85.80000000000004</v>
      </c>
    </row>
    <row r="1177" spans="2:7">
      <c r="B1177" s="405"/>
      <c r="C1177" s="405"/>
      <c r="G1177" s="1">
        <f>+G1176+E1177-F1177</f>
        <v>85.80000000000004</v>
      </c>
    </row>
    <row r="1178" spans="2:7">
      <c r="B1178" s="405"/>
      <c r="C1178" s="405"/>
      <c r="G1178" s="1">
        <f>+G1177+E1178-F1178</f>
        <v>85.80000000000004</v>
      </c>
    </row>
    <row r="1179" spans="2:7">
      <c r="B1179" s="405"/>
      <c r="C1179" s="405"/>
      <c r="G1179" s="1">
        <f>+G1178+E1179-F1179</f>
        <v>85.80000000000004</v>
      </c>
    </row>
    <row r="1180" spans="2:7">
      <c r="B1180" s="405"/>
      <c r="C1180" s="405"/>
      <c r="G1180" s="1">
        <f>+G1179+E1180-F1180</f>
        <v>85.80000000000004</v>
      </c>
    </row>
    <row r="1181" spans="2:7">
      <c r="B1181" s="405"/>
      <c r="C1181" s="405"/>
      <c r="G1181" s="1">
        <f>+G1180+E1181-F1181</f>
        <v>85.80000000000004</v>
      </c>
    </row>
    <row r="1182" spans="2:7">
      <c r="B1182" s="405"/>
      <c r="C1182" s="405"/>
      <c r="G1182" s="1">
        <f>+G1181+E1182-F1182</f>
        <v>85.80000000000004</v>
      </c>
    </row>
    <row r="1183" spans="2:7">
      <c r="B1183" s="405"/>
      <c r="C1183" s="405"/>
      <c r="G1183" s="1">
        <f>+G1182+E1183-F1183</f>
        <v>85.80000000000004</v>
      </c>
    </row>
    <row r="1184" spans="2:7">
      <c r="B1184" s="405"/>
      <c r="C1184" s="405"/>
      <c r="G1184" s="1">
        <f>+G1183+E1184-F1184</f>
        <v>85.80000000000004</v>
      </c>
    </row>
    <row r="1185" spans="2:7">
      <c r="B1185" s="405"/>
      <c r="C1185" s="405"/>
      <c r="G1185" s="1">
        <f>+G1184+E1185-F1185</f>
        <v>85.80000000000004</v>
      </c>
    </row>
    <row r="1186" spans="2:7">
      <c r="B1186" s="405"/>
      <c r="C1186" s="405"/>
      <c r="G1186" s="1">
        <f>+G1185+E1186-F1186</f>
        <v>85.80000000000004</v>
      </c>
    </row>
    <row r="1187" spans="2:7">
      <c r="B1187" s="405"/>
      <c r="C1187" s="405"/>
      <c r="G1187" s="1">
        <f>+G1186+E1187-F1187</f>
        <v>85.80000000000004</v>
      </c>
    </row>
    <row r="1188" spans="2:7">
      <c r="B1188" s="405"/>
      <c r="C1188" s="405"/>
      <c r="G1188" s="1">
        <f>+G1187+E1188-F1188</f>
        <v>85.80000000000004</v>
      </c>
    </row>
    <row r="1189" spans="2:7">
      <c r="B1189" s="405"/>
      <c r="C1189" s="405"/>
      <c r="G1189" s="1">
        <f>+G1188+E1189-F1189</f>
        <v>85.80000000000004</v>
      </c>
    </row>
    <row r="1190" spans="2:7">
      <c r="B1190" s="405"/>
      <c r="C1190" s="405"/>
      <c r="G1190" s="1">
        <f>+G1189+E1190-F1190</f>
        <v>85.80000000000004</v>
      </c>
    </row>
    <row r="1191" spans="2:7">
      <c r="B1191" s="405"/>
      <c r="C1191" s="405"/>
      <c r="G1191" s="1">
        <f>+G1190+E1191-F1191</f>
        <v>85.80000000000004</v>
      </c>
    </row>
    <row r="1192" spans="2:7">
      <c r="B1192" s="405"/>
      <c r="C1192" s="405"/>
      <c r="G1192" s="1">
        <f>+G1191+E1192-F1192</f>
        <v>85.80000000000004</v>
      </c>
    </row>
    <row r="1193" spans="2:7">
      <c r="B1193" s="405"/>
      <c r="C1193" s="405"/>
      <c r="G1193" s="1">
        <f>+G1192+E1193-F1193</f>
        <v>85.80000000000004</v>
      </c>
    </row>
    <row r="1194" spans="2:7">
      <c r="B1194" s="405"/>
      <c r="C1194" s="405"/>
      <c r="G1194" s="1">
        <f>+G1193+E1194-F1194</f>
        <v>85.80000000000004</v>
      </c>
    </row>
    <row r="1195" spans="2:7">
      <c r="B1195" s="405"/>
      <c r="C1195" s="405"/>
      <c r="G1195" s="1">
        <f>+G1194+E1195-F1195</f>
        <v>85.80000000000004</v>
      </c>
    </row>
    <row r="1196" spans="2:7">
      <c r="B1196" s="405"/>
      <c r="C1196" s="405"/>
      <c r="G1196" s="1">
        <f>+G1195+E1196-F1196</f>
        <v>85.80000000000004</v>
      </c>
    </row>
    <row r="1197" spans="2:7">
      <c r="B1197" s="405"/>
      <c r="C1197" s="405"/>
      <c r="G1197" s="1">
        <f>+G1196+E1197-F1197</f>
        <v>85.80000000000004</v>
      </c>
    </row>
    <row r="1198" spans="2:7">
      <c r="B1198" s="405"/>
      <c r="C1198" s="405"/>
      <c r="G1198" s="1">
        <f>+G1197+E1198-F1198</f>
        <v>85.80000000000004</v>
      </c>
    </row>
    <row r="1199" spans="2:7">
      <c r="B1199" s="405"/>
      <c r="C1199" s="405"/>
      <c r="G1199" s="1">
        <f>+G1198+E1199-F1199</f>
        <v>85.80000000000004</v>
      </c>
    </row>
    <row r="1200" spans="2:7">
      <c r="B1200" s="405"/>
      <c r="C1200" s="405"/>
      <c r="G1200" s="1">
        <f>+G1199+E1200-F1200</f>
        <v>85.80000000000004</v>
      </c>
    </row>
    <row r="1201" spans="2:7">
      <c r="B1201" s="405"/>
      <c r="C1201" s="405"/>
      <c r="G1201" s="1">
        <f>+G1200+E1201-F1201</f>
        <v>85.80000000000004</v>
      </c>
    </row>
    <row r="1202" spans="2:7">
      <c r="B1202" s="405"/>
      <c r="C1202" s="405"/>
      <c r="G1202" s="1">
        <f>+G1201+E1202-F1202</f>
        <v>85.80000000000004</v>
      </c>
    </row>
    <row r="1203" spans="2:7">
      <c r="B1203" s="405"/>
      <c r="C1203" s="405"/>
      <c r="G1203" s="1">
        <f>+G1202+E1203-F1203</f>
        <v>85.80000000000004</v>
      </c>
    </row>
    <row r="1204" spans="2:7">
      <c r="B1204" s="405"/>
      <c r="C1204" s="405"/>
      <c r="G1204" s="1">
        <f>+G1203+E1204-F1204</f>
        <v>85.80000000000004</v>
      </c>
    </row>
    <row r="1205" spans="2:7">
      <c r="B1205" s="405"/>
      <c r="C1205" s="405"/>
      <c r="G1205" s="1">
        <f>+G1204+E1205-F1205</f>
        <v>85.80000000000004</v>
      </c>
    </row>
    <row r="1206" spans="2:7">
      <c r="B1206" s="405"/>
      <c r="C1206" s="405"/>
      <c r="G1206" s="1">
        <f>+G1205+E1206-F1206</f>
        <v>85.80000000000004</v>
      </c>
    </row>
    <row r="1207" spans="2:7">
      <c r="B1207" s="405"/>
      <c r="C1207" s="405"/>
      <c r="G1207" s="1">
        <f>+G1206+E1207-F1207</f>
        <v>85.80000000000004</v>
      </c>
    </row>
    <row r="1208" spans="2:7">
      <c r="B1208" s="405"/>
      <c r="C1208" s="405"/>
      <c r="G1208" s="1">
        <f>+G1207+E1208-F1208</f>
        <v>85.80000000000004</v>
      </c>
    </row>
    <row r="1209" spans="2:7">
      <c r="B1209" s="405"/>
      <c r="C1209" s="405"/>
      <c r="G1209" s="1">
        <f>+G1208+E1209-F1209</f>
        <v>85.80000000000004</v>
      </c>
    </row>
    <row r="1210" spans="2:7">
      <c r="B1210" s="405"/>
      <c r="C1210" s="405"/>
      <c r="G1210" s="1">
        <f>+G1209+E1210-F1210</f>
        <v>85.80000000000004</v>
      </c>
    </row>
    <row r="1211" spans="2:7">
      <c r="B1211" s="405"/>
      <c r="C1211" s="405"/>
      <c r="G1211" s="1">
        <f>+G1210+E1211-F1211</f>
        <v>85.80000000000004</v>
      </c>
    </row>
    <row r="1212" spans="2:7">
      <c r="B1212" s="405"/>
      <c r="C1212" s="405"/>
      <c r="G1212" s="1">
        <f>+G1211+E1212-F1212</f>
        <v>85.80000000000004</v>
      </c>
    </row>
    <row r="1213" spans="2:7">
      <c r="B1213" s="405"/>
      <c r="C1213" s="405"/>
      <c r="G1213" s="1">
        <f>+G1212+E1213-F1213</f>
        <v>85.80000000000004</v>
      </c>
    </row>
    <row r="1214" spans="2:7">
      <c r="B1214" s="405"/>
      <c r="C1214" s="405"/>
      <c r="G1214" s="1">
        <f>+G1213+E1214-F1214</f>
        <v>85.80000000000004</v>
      </c>
    </row>
    <row r="1215" spans="2:7">
      <c r="B1215" s="405"/>
      <c r="C1215" s="405"/>
      <c r="G1215" s="1">
        <f>+G1214+E1215-F1215</f>
        <v>85.80000000000004</v>
      </c>
    </row>
    <row r="1216" spans="2:7">
      <c r="B1216" s="405"/>
      <c r="C1216" s="405"/>
      <c r="G1216" s="1">
        <f>+G1215+E1216-F1216</f>
        <v>85.80000000000004</v>
      </c>
    </row>
    <row r="1217" spans="2:7">
      <c r="B1217" s="405"/>
      <c r="C1217" s="405"/>
      <c r="G1217" s="1">
        <f>+G1216+E1217-F1217</f>
        <v>85.80000000000004</v>
      </c>
    </row>
    <row r="1218" spans="2:7">
      <c r="B1218" s="405"/>
      <c r="C1218" s="405"/>
      <c r="G1218" s="1">
        <f>+G1217+E1218-F1218</f>
        <v>85.80000000000004</v>
      </c>
    </row>
    <row r="1219" spans="2:7">
      <c r="B1219" s="405"/>
      <c r="C1219" s="405"/>
      <c r="G1219" s="1">
        <f>+G1218+E1219-F1219</f>
        <v>85.80000000000004</v>
      </c>
    </row>
    <row r="1220" spans="2:7">
      <c r="B1220" s="405"/>
      <c r="C1220" s="405"/>
      <c r="G1220" s="1">
        <f>+G1219+E1220-F1220</f>
        <v>85.80000000000004</v>
      </c>
    </row>
    <row r="1221" spans="2:7">
      <c r="B1221" s="405"/>
      <c r="C1221" s="405"/>
      <c r="G1221" s="1">
        <f>+G1220+E1221-F1221</f>
        <v>85.80000000000004</v>
      </c>
    </row>
    <row r="1222" spans="2:7">
      <c r="B1222" s="405"/>
      <c r="C1222" s="405"/>
      <c r="G1222" s="1">
        <f>+G1221+E1222-F1222</f>
        <v>85.80000000000004</v>
      </c>
    </row>
    <row r="1223" spans="2:7">
      <c r="B1223" s="405"/>
      <c r="C1223" s="405"/>
      <c r="G1223" s="1">
        <f>+G1222+E1223-F1223</f>
        <v>85.80000000000004</v>
      </c>
    </row>
    <row r="1224" spans="2:7">
      <c r="B1224" s="405"/>
      <c r="C1224" s="405"/>
      <c r="G1224" s="1">
        <f>+G1223+E1224-F1224</f>
        <v>85.80000000000004</v>
      </c>
    </row>
    <row r="1225" spans="2:7">
      <c r="B1225" s="405"/>
      <c r="C1225" s="405"/>
      <c r="G1225" s="1">
        <f>+G1224+E1225-F1225</f>
        <v>85.80000000000004</v>
      </c>
    </row>
    <row r="1226" spans="2:7">
      <c r="B1226" s="405"/>
      <c r="C1226" s="405"/>
      <c r="G1226" s="1">
        <f>+G1225+E1226-F1226</f>
        <v>85.80000000000004</v>
      </c>
    </row>
    <row r="1227" spans="2:7">
      <c r="B1227" s="405"/>
      <c r="C1227" s="405"/>
      <c r="G1227" s="1">
        <f>+G1226+E1227-F1227</f>
        <v>85.80000000000004</v>
      </c>
    </row>
    <row r="1228" spans="2:7">
      <c r="B1228" s="405"/>
      <c r="C1228" s="405"/>
      <c r="G1228" s="1">
        <f>+G1227+E1228-F1228</f>
        <v>85.80000000000004</v>
      </c>
    </row>
    <row r="1229" spans="2:7">
      <c r="B1229" s="405"/>
      <c r="C1229" s="405"/>
      <c r="G1229" s="1">
        <f>+G1228+E1229-F1229</f>
        <v>85.80000000000004</v>
      </c>
    </row>
    <row r="1230" spans="2:7">
      <c r="B1230" s="405"/>
      <c r="C1230" s="405"/>
      <c r="G1230" s="1">
        <f>+G1229+E1230-F1230</f>
        <v>85.80000000000004</v>
      </c>
    </row>
    <row r="1231" spans="2:7">
      <c r="B1231" s="405"/>
      <c r="C1231" s="405"/>
      <c r="G1231" s="1">
        <f>+G1230+E1231-F1231</f>
        <v>85.80000000000004</v>
      </c>
    </row>
    <row r="1232" spans="2:7">
      <c r="B1232" s="405"/>
      <c r="C1232" s="405"/>
      <c r="G1232" s="1">
        <f>+G1231+E1232-F1232</f>
        <v>85.80000000000004</v>
      </c>
    </row>
    <row r="1233" spans="2:7">
      <c r="B1233" s="405"/>
      <c r="C1233" s="405"/>
      <c r="G1233" s="1">
        <f>+G1232+E1233-F1233</f>
        <v>85.80000000000004</v>
      </c>
    </row>
    <row r="1234" spans="2:7">
      <c r="B1234" s="405"/>
      <c r="C1234" s="405"/>
      <c r="G1234" s="1">
        <f>+G1233+E1234-F1234</f>
        <v>85.80000000000004</v>
      </c>
    </row>
    <row r="1235" spans="2:7">
      <c r="B1235" s="405"/>
      <c r="C1235" s="405"/>
      <c r="G1235" s="1">
        <f>+G1234+E1235-F1235</f>
        <v>85.80000000000004</v>
      </c>
    </row>
    <row r="1236" spans="2:7">
      <c r="B1236" s="405"/>
      <c r="C1236" s="405"/>
      <c r="G1236" s="1">
        <f>+G1235+E1236-F1236</f>
        <v>85.80000000000004</v>
      </c>
    </row>
    <row r="1237" spans="2:7">
      <c r="B1237" s="405"/>
      <c r="C1237" s="405"/>
      <c r="G1237" s="1">
        <f>+G1236+E1237-F1237</f>
        <v>85.80000000000004</v>
      </c>
    </row>
    <row r="1238" spans="2:7">
      <c r="B1238" s="405"/>
      <c r="C1238" s="405"/>
      <c r="G1238" s="1">
        <f>+G1237+E1238-F1238</f>
        <v>85.80000000000004</v>
      </c>
    </row>
    <row r="1239" spans="2:7">
      <c r="B1239" s="405"/>
      <c r="C1239" s="405"/>
      <c r="G1239" s="1">
        <f>+G1238+E1239-F1239</f>
        <v>85.80000000000004</v>
      </c>
    </row>
    <row r="1240" spans="2:7">
      <c r="B1240" s="405"/>
      <c r="C1240" s="405"/>
      <c r="G1240" s="1">
        <f>+G1239+E1240-F1240</f>
        <v>85.80000000000004</v>
      </c>
    </row>
    <row r="1241" spans="2:7">
      <c r="B1241" s="405"/>
      <c r="C1241" s="405"/>
      <c r="G1241" s="1">
        <f>+G1240+E1241-F1241</f>
        <v>85.80000000000004</v>
      </c>
    </row>
    <row r="1242" spans="2:7">
      <c r="B1242" s="405"/>
      <c r="C1242" s="405"/>
      <c r="G1242" s="1">
        <f>+G1241+E1242-F1242</f>
        <v>85.80000000000004</v>
      </c>
    </row>
    <row r="1243" spans="2:7">
      <c r="B1243" s="405"/>
      <c r="C1243" s="405"/>
      <c r="G1243" s="1">
        <f>+G1242+E1243-F1243</f>
        <v>85.80000000000004</v>
      </c>
    </row>
    <row r="1244" spans="2:7">
      <c r="B1244" s="405"/>
      <c r="C1244" s="405"/>
      <c r="G1244" s="1">
        <f>+G1243+E1244-F1244</f>
        <v>85.80000000000004</v>
      </c>
    </row>
    <row r="1245" spans="2:7">
      <c r="B1245" s="405"/>
      <c r="C1245" s="405"/>
      <c r="G1245" s="1">
        <f>+G1244+E1245-F1245</f>
        <v>85.80000000000004</v>
      </c>
    </row>
    <row r="1246" spans="2:7">
      <c r="B1246" s="405"/>
      <c r="C1246" s="405"/>
      <c r="G1246" s="1">
        <f>+G1245+E1246-F1246</f>
        <v>85.80000000000004</v>
      </c>
    </row>
    <row r="1247" spans="2:7">
      <c r="B1247" s="405"/>
      <c r="C1247" s="405"/>
      <c r="G1247" s="1">
        <f>+G1246+E1247-F1247</f>
        <v>85.80000000000004</v>
      </c>
    </row>
    <row r="1248" spans="2:7">
      <c r="B1248" s="405"/>
      <c r="C1248" s="405"/>
      <c r="G1248" s="1">
        <f>+G1247+E1248-F1248</f>
        <v>85.80000000000004</v>
      </c>
    </row>
    <row r="1249" spans="2:7">
      <c r="B1249" s="405"/>
      <c r="C1249" s="405"/>
      <c r="G1249" s="1">
        <f>+G1248+E1249-F1249</f>
        <v>85.80000000000004</v>
      </c>
    </row>
    <row r="1250" spans="2:7">
      <c r="B1250" s="405"/>
      <c r="C1250" s="405"/>
      <c r="G1250" s="1">
        <f>+G1249+E1250-F1250</f>
        <v>85.80000000000004</v>
      </c>
    </row>
    <row r="1251" spans="2:7">
      <c r="B1251" s="405"/>
      <c r="C1251" s="405"/>
      <c r="G1251" s="1">
        <f>+G1250+E1251-F1251</f>
        <v>85.80000000000004</v>
      </c>
    </row>
    <row r="1252" spans="2:7">
      <c r="B1252" s="405"/>
      <c r="C1252" s="405"/>
      <c r="G1252" s="1">
        <f>+G1251+E1252-F1252</f>
        <v>85.80000000000004</v>
      </c>
    </row>
    <row r="1253" spans="2:7">
      <c r="B1253" s="405"/>
      <c r="C1253" s="405"/>
      <c r="G1253" s="1">
        <f>+G1252+E1253-F1253</f>
        <v>85.80000000000004</v>
      </c>
    </row>
    <row r="1254" spans="2:7">
      <c r="B1254" s="405"/>
      <c r="C1254" s="405"/>
      <c r="G1254" s="1">
        <f>+G1253+E1254-F1254</f>
        <v>85.80000000000004</v>
      </c>
    </row>
    <row r="1255" spans="2:7">
      <c r="B1255" s="405"/>
      <c r="C1255" s="405"/>
      <c r="G1255" s="1">
        <f>+G1254+E1255-F1255</f>
        <v>85.80000000000004</v>
      </c>
    </row>
    <row r="1256" spans="2:7">
      <c r="B1256" s="405"/>
      <c r="C1256" s="405"/>
      <c r="G1256" s="1">
        <f>+G1255+E1256-F1256</f>
        <v>85.80000000000004</v>
      </c>
    </row>
    <row r="1257" spans="2:7">
      <c r="B1257" s="405"/>
      <c r="C1257" s="405"/>
      <c r="G1257" s="1">
        <f>+G1256+E1257-F1257</f>
        <v>85.80000000000004</v>
      </c>
    </row>
    <row r="1258" spans="2:7">
      <c r="B1258" s="405"/>
      <c r="C1258" s="405"/>
      <c r="G1258" s="1">
        <f>+G1257+E1258-F1258</f>
        <v>85.80000000000004</v>
      </c>
    </row>
    <row r="1259" spans="2:7">
      <c r="B1259" s="405"/>
      <c r="C1259" s="405"/>
      <c r="G1259" s="1">
        <f>+G1258+E1259-F1259</f>
        <v>85.80000000000004</v>
      </c>
    </row>
    <row r="1260" spans="2:7">
      <c r="B1260" s="405"/>
      <c r="C1260" s="405"/>
      <c r="G1260" s="1">
        <f>+G1259+E1260-F1260</f>
        <v>85.80000000000004</v>
      </c>
    </row>
    <row r="1261" spans="2:7">
      <c r="B1261" s="405"/>
      <c r="C1261" s="405"/>
      <c r="G1261" s="1">
        <f>+G1260+E1261-F1261</f>
        <v>85.80000000000004</v>
      </c>
    </row>
    <row r="1262" spans="2:7">
      <c r="B1262" s="405"/>
      <c r="C1262" s="405"/>
      <c r="G1262" s="1">
        <f>+G1261+E1262-F1262</f>
        <v>85.80000000000004</v>
      </c>
    </row>
    <row r="1263" spans="2:7">
      <c r="B1263" s="405"/>
      <c r="C1263" s="405"/>
      <c r="G1263" s="1">
        <f>+G1262+E1263-F1263</f>
        <v>85.80000000000004</v>
      </c>
    </row>
    <row r="1264" spans="2:7">
      <c r="B1264" s="405"/>
      <c r="C1264" s="405"/>
      <c r="G1264" s="1">
        <f>+G1263+E1264-F1264</f>
        <v>85.80000000000004</v>
      </c>
    </row>
    <row r="1265" spans="2:7">
      <c r="B1265" s="405"/>
      <c r="C1265" s="405"/>
      <c r="G1265" s="1">
        <f>+G1264+E1265-F1265</f>
        <v>85.80000000000004</v>
      </c>
    </row>
    <row r="1266" spans="2:7">
      <c r="B1266" s="405"/>
      <c r="C1266" s="405"/>
      <c r="G1266" s="1">
        <f>+G1265+E1266-F1266</f>
        <v>85.80000000000004</v>
      </c>
    </row>
    <row r="1267" spans="2:7">
      <c r="B1267" s="405"/>
      <c r="C1267" s="405"/>
      <c r="G1267" s="1">
        <f>+G1266+E1267-F1267</f>
        <v>85.80000000000004</v>
      </c>
    </row>
    <row r="1268" spans="2:7">
      <c r="B1268" s="405"/>
      <c r="C1268" s="405"/>
      <c r="G1268" s="1">
        <f>+G1267+E1268-F1268</f>
        <v>85.80000000000004</v>
      </c>
    </row>
    <row r="1269" spans="2:7">
      <c r="B1269" s="405"/>
      <c r="C1269" s="405"/>
      <c r="G1269" s="1">
        <f>+G1268+E1269-F1269</f>
        <v>85.80000000000004</v>
      </c>
    </row>
    <row r="1270" spans="2:7">
      <c r="B1270" s="405"/>
      <c r="C1270" s="405"/>
      <c r="G1270" s="1">
        <f>+G1269+E1270-F1270</f>
        <v>85.80000000000004</v>
      </c>
    </row>
    <row r="1271" spans="2:7">
      <c r="B1271" s="405"/>
      <c r="C1271" s="405"/>
      <c r="G1271" s="1">
        <f>+G1270+E1271-F1271</f>
        <v>85.80000000000004</v>
      </c>
    </row>
    <row r="1272" spans="2:7">
      <c r="B1272" s="405"/>
      <c r="C1272" s="405"/>
      <c r="G1272" s="1">
        <f>+G1271+E1272-F1272</f>
        <v>85.80000000000004</v>
      </c>
    </row>
    <row r="1273" spans="2:7">
      <c r="B1273" s="405"/>
      <c r="C1273" s="405"/>
      <c r="G1273" s="1">
        <f>+G1272+E1273-F1273</f>
        <v>85.80000000000004</v>
      </c>
    </row>
    <row r="1274" spans="2:7">
      <c r="B1274" s="405"/>
      <c r="C1274" s="405"/>
      <c r="G1274" s="1">
        <f>+G1273+E1274-F1274</f>
        <v>85.80000000000004</v>
      </c>
    </row>
    <row r="1275" spans="2:7">
      <c r="B1275" s="405"/>
      <c r="C1275" s="405"/>
      <c r="G1275" s="1">
        <f>+G1274+E1275-F1275</f>
        <v>85.80000000000004</v>
      </c>
    </row>
    <row r="1276" spans="2:7">
      <c r="B1276" s="405"/>
      <c r="C1276" s="405"/>
      <c r="G1276" s="1">
        <f>+G1275+E1276-F1276</f>
        <v>85.80000000000004</v>
      </c>
    </row>
    <row r="1277" spans="2:7">
      <c r="B1277" s="405"/>
      <c r="C1277" s="405"/>
      <c r="G1277" s="1">
        <f>+G1276+E1277-F1277</f>
        <v>85.80000000000004</v>
      </c>
    </row>
    <row r="1278" spans="2:7">
      <c r="B1278" s="405"/>
      <c r="C1278" s="405"/>
      <c r="G1278" s="1">
        <f>+G1277+E1278-F1278</f>
        <v>85.80000000000004</v>
      </c>
    </row>
    <row r="1279" spans="2:7">
      <c r="B1279" s="405"/>
      <c r="C1279" s="405"/>
      <c r="G1279" s="1">
        <f>+G1278+E1279-F1279</f>
        <v>85.80000000000004</v>
      </c>
    </row>
    <row r="1280" spans="2:7">
      <c r="B1280" s="405"/>
      <c r="C1280" s="405"/>
      <c r="G1280" s="1">
        <f>+G1279+E1280-F1280</f>
        <v>85.80000000000004</v>
      </c>
    </row>
    <row r="1281" spans="2:7">
      <c r="B1281" s="405"/>
      <c r="C1281" s="405"/>
      <c r="G1281" s="1">
        <f>+G1280+E1281-F1281</f>
        <v>85.80000000000004</v>
      </c>
    </row>
    <row r="1282" spans="2:7">
      <c r="B1282" s="405"/>
      <c r="C1282" s="405"/>
      <c r="G1282" s="1">
        <f>+G1281+E1282-F1282</f>
        <v>85.80000000000004</v>
      </c>
    </row>
    <row r="1283" spans="2:7">
      <c r="B1283" s="405"/>
      <c r="C1283" s="405"/>
      <c r="G1283" s="1">
        <f>+G1282+E1283-F1283</f>
        <v>85.80000000000004</v>
      </c>
    </row>
    <row r="1284" spans="2:7">
      <c r="B1284" s="405"/>
      <c r="C1284" s="405"/>
      <c r="G1284" s="1">
        <f>+G1283+E1284-F1284</f>
        <v>85.80000000000004</v>
      </c>
    </row>
    <row r="1285" spans="2:7">
      <c r="B1285" s="405"/>
      <c r="C1285" s="405"/>
      <c r="G1285" s="1">
        <f>+G1284+E1285-F1285</f>
        <v>85.80000000000004</v>
      </c>
    </row>
    <row r="1286" spans="2:7">
      <c r="B1286" s="405"/>
      <c r="C1286" s="405"/>
      <c r="G1286" s="1">
        <f>+G1285+E1286-F1286</f>
        <v>85.80000000000004</v>
      </c>
    </row>
    <row r="1287" spans="2:7">
      <c r="B1287" s="405"/>
      <c r="C1287" s="405"/>
      <c r="G1287" s="1">
        <f>+G1286+E1287-F1287</f>
        <v>85.80000000000004</v>
      </c>
    </row>
    <row r="1288" spans="2:7">
      <c r="B1288" s="405"/>
      <c r="C1288" s="405"/>
      <c r="G1288" s="1">
        <f>+G1287+E1288-F1288</f>
        <v>85.80000000000004</v>
      </c>
    </row>
    <row r="1289" spans="2:7">
      <c r="B1289" s="405"/>
      <c r="C1289" s="405"/>
      <c r="G1289" s="1">
        <f>+G1288+E1289-F1289</f>
        <v>85.80000000000004</v>
      </c>
    </row>
    <row r="1290" spans="2:7">
      <c r="B1290" s="405"/>
      <c r="C1290" s="405"/>
      <c r="G1290" s="1">
        <f>+G1289+E1290-F1290</f>
        <v>85.80000000000004</v>
      </c>
    </row>
    <row r="1291" spans="2:7">
      <c r="B1291" s="405"/>
      <c r="C1291" s="405"/>
      <c r="G1291" s="1">
        <f>+G1290+E1291-F1291</f>
        <v>85.80000000000004</v>
      </c>
    </row>
    <row r="1292" spans="2:7">
      <c r="B1292" s="405"/>
      <c r="C1292" s="405"/>
      <c r="G1292" s="1">
        <f>+G1291+E1292-F1292</f>
        <v>85.80000000000004</v>
      </c>
    </row>
    <row r="1293" spans="2:7">
      <c r="B1293" s="405"/>
      <c r="C1293" s="405"/>
      <c r="G1293" s="1">
        <f>+G1292+E1293-F1293</f>
        <v>85.80000000000004</v>
      </c>
    </row>
    <row r="1294" spans="2:7">
      <c r="B1294" s="405"/>
      <c r="C1294" s="405"/>
      <c r="G1294" s="1">
        <f>+G1293+E1294-F1294</f>
        <v>85.80000000000004</v>
      </c>
    </row>
    <row r="1295" spans="2:7">
      <c r="B1295" s="405"/>
      <c r="C1295" s="405"/>
      <c r="G1295" s="1">
        <f>+G1294+E1295-F1295</f>
        <v>85.80000000000004</v>
      </c>
    </row>
    <row r="1296" spans="2:7">
      <c r="B1296" s="405"/>
      <c r="C1296" s="405"/>
      <c r="G1296" s="1">
        <f>+G1295+E1296-F1296</f>
        <v>85.80000000000004</v>
      </c>
    </row>
    <row r="1297" spans="2:7">
      <c r="B1297" s="405"/>
      <c r="C1297" s="405"/>
      <c r="G1297" s="1">
        <f>+G1296+E1297-F1297</f>
        <v>85.80000000000004</v>
      </c>
    </row>
    <row r="1298" spans="2:7">
      <c r="B1298" s="405"/>
      <c r="C1298" s="405"/>
      <c r="G1298" s="1">
        <f>+G1297+E1298-F1298</f>
        <v>85.80000000000004</v>
      </c>
    </row>
    <row r="1299" spans="2:7">
      <c r="B1299" s="405"/>
      <c r="C1299" s="405"/>
      <c r="G1299" s="1">
        <f>+G1298+E1299-F1299</f>
        <v>85.80000000000004</v>
      </c>
    </row>
    <row r="1300" spans="2:7">
      <c r="B1300" s="405"/>
      <c r="C1300" s="405"/>
      <c r="G1300" s="1">
        <f>+G1299+E1300-F1300</f>
        <v>85.80000000000004</v>
      </c>
    </row>
    <row r="1301" spans="2:7">
      <c r="B1301" s="405"/>
      <c r="C1301" s="405"/>
      <c r="G1301" s="1">
        <f>+G1300+E1301-F1301</f>
        <v>85.80000000000004</v>
      </c>
    </row>
    <row r="1302" spans="2:7">
      <c r="B1302" s="405"/>
      <c r="C1302" s="405"/>
      <c r="G1302" s="1">
        <f>+G1301+E1302-F1302</f>
        <v>85.80000000000004</v>
      </c>
    </row>
    <row r="1303" spans="2:7">
      <c r="B1303" s="405"/>
      <c r="C1303" s="405"/>
      <c r="G1303" s="1">
        <f>+G1302+E1303-F1303</f>
        <v>85.80000000000004</v>
      </c>
    </row>
    <row r="1304" spans="2:7">
      <c r="B1304" s="405"/>
      <c r="C1304" s="405"/>
      <c r="G1304" s="1">
        <f>+G1303+E1304-F1304</f>
        <v>85.80000000000004</v>
      </c>
    </row>
    <row r="1305" spans="2:7">
      <c r="B1305" s="405"/>
      <c r="C1305" s="405"/>
      <c r="G1305" s="1">
        <f>+G1304+E1305-F1305</f>
        <v>85.80000000000004</v>
      </c>
    </row>
    <row r="1306" spans="2:7">
      <c r="B1306" s="405"/>
      <c r="C1306" s="405"/>
      <c r="G1306" s="1">
        <f>+G1305+E1306-F1306</f>
        <v>85.80000000000004</v>
      </c>
    </row>
    <row r="1307" spans="2:7">
      <c r="B1307" s="405"/>
      <c r="C1307" s="405"/>
      <c r="G1307" s="1">
        <f>+G1306+E1307-F1307</f>
        <v>85.80000000000004</v>
      </c>
    </row>
    <row r="1308" spans="2:7">
      <c r="B1308" s="405"/>
      <c r="C1308" s="405"/>
      <c r="G1308" s="1">
        <f>+G1307+E1308-F1308</f>
        <v>85.80000000000004</v>
      </c>
    </row>
    <row r="1309" spans="2:7">
      <c r="B1309" s="405"/>
      <c r="C1309" s="405"/>
      <c r="G1309" s="1">
        <f>+G1308+E1309-F1309</f>
        <v>85.80000000000004</v>
      </c>
    </row>
    <row r="1310" spans="2:7">
      <c r="B1310" s="405"/>
      <c r="C1310" s="405"/>
      <c r="G1310" s="1">
        <f>+G1309+E1310-F1310</f>
        <v>85.80000000000004</v>
      </c>
    </row>
    <row r="1311" spans="2:7">
      <c r="B1311" s="405"/>
      <c r="C1311" s="405"/>
      <c r="G1311" s="1">
        <f>+G1310+E1311-F1311</f>
        <v>85.80000000000004</v>
      </c>
    </row>
    <row r="1312" spans="2:7">
      <c r="B1312" s="405"/>
      <c r="C1312" s="405"/>
      <c r="G1312" s="1">
        <f>+G1311+E1312-F1312</f>
        <v>85.80000000000004</v>
      </c>
    </row>
    <row r="1313" spans="2:7">
      <c r="B1313" s="405"/>
      <c r="C1313" s="405"/>
      <c r="G1313" s="1">
        <f>+G1312+E1313-F1313</f>
        <v>85.80000000000004</v>
      </c>
    </row>
    <row r="1314" spans="2:7">
      <c r="B1314" s="405"/>
      <c r="C1314" s="405"/>
      <c r="G1314" s="1">
        <f>+G1313+E1314-F1314</f>
        <v>85.80000000000004</v>
      </c>
    </row>
    <row r="1315" spans="2:7">
      <c r="B1315" s="405"/>
      <c r="C1315" s="405"/>
      <c r="G1315" s="1">
        <f>+G1314+E1315-F1315</f>
        <v>85.80000000000004</v>
      </c>
    </row>
    <row r="1316" spans="2:7">
      <c r="B1316" s="405"/>
      <c r="C1316" s="405"/>
      <c r="G1316" s="1">
        <f>+G1315+E1316-F1316</f>
        <v>85.80000000000004</v>
      </c>
    </row>
    <row r="1317" spans="2:7">
      <c r="B1317" s="405"/>
      <c r="C1317" s="405"/>
      <c r="G1317" s="1">
        <f>+G1316+E1317-F1317</f>
        <v>85.80000000000004</v>
      </c>
    </row>
    <row r="1318" spans="2:7">
      <c r="B1318" s="405"/>
      <c r="C1318" s="405"/>
      <c r="G1318" s="1">
        <f>+G1317+E1318-F1318</f>
        <v>85.80000000000004</v>
      </c>
    </row>
    <row r="1319" spans="2:7">
      <c r="B1319" s="405"/>
      <c r="C1319" s="405"/>
      <c r="G1319" s="1">
        <f>+G1318+E1319-F1319</f>
        <v>85.80000000000004</v>
      </c>
    </row>
    <row r="1320" spans="2:7">
      <c r="B1320" s="405"/>
      <c r="C1320" s="405"/>
      <c r="G1320" s="1">
        <f>+G1319+E1320-F1320</f>
        <v>85.80000000000004</v>
      </c>
    </row>
    <row r="1321" spans="2:7">
      <c r="B1321" s="405"/>
      <c r="C1321" s="405"/>
      <c r="G1321" s="1">
        <f>+G1320+E1321-F1321</f>
        <v>85.80000000000004</v>
      </c>
    </row>
    <row r="1322" spans="2:7">
      <c r="B1322" s="405"/>
      <c r="C1322" s="405"/>
      <c r="G1322" s="1">
        <f>+G1321+E1322-F1322</f>
        <v>85.80000000000004</v>
      </c>
    </row>
    <row r="1323" spans="2:7">
      <c r="B1323" s="405"/>
      <c r="C1323" s="405"/>
      <c r="G1323" s="1">
        <f>+G1322+E1323-F1323</f>
        <v>85.80000000000004</v>
      </c>
    </row>
  </sheetData>
  <autoFilter ref="A4:G812" xr:uid="{00000000-0009-0000-0000-00001D000000}"/>
  <mergeCells count="12">
    <mergeCell ref="I961:K961"/>
    <mergeCell ref="B2:G2"/>
    <mergeCell ref="J587:L587"/>
    <mergeCell ref="I730:K730"/>
    <mergeCell ref="I792:K792"/>
    <mergeCell ref="I808:K808"/>
    <mergeCell ref="J945:L945"/>
    <mergeCell ref="I926:K926"/>
    <mergeCell ref="I917:K917"/>
    <mergeCell ref="I852:K852"/>
    <mergeCell ref="I837:K837"/>
    <mergeCell ref="I903:K903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105" fitToWidth="0" fitToHeight="0" orientation="landscape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C000"/>
  </sheetPr>
  <dimension ref="A1:O1315"/>
  <sheetViews>
    <sheetView topLeftCell="A917" workbookViewId="0">
      <selection activeCell="F940" sqref="F940"/>
    </sheetView>
  </sheetViews>
  <sheetFormatPr defaultColWidth="11.42578125" defaultRowHeight="15"/>
  <cols>
    <col min="1" max="1" width="11.42578125" style="30"/>
    <col min="2" max="2" width="13.85546875" style="3" customWidth="1"/>
    <col min="3" max="3" width="15.85546875" style="3" customWidth="1"/>
    <col min="4" max="4" width="47.28515625" bestFit="1" customWidth="1"/>
    <col min="5" max="7" width="11.42578125" style="1"/>
    <col min="11" max="11" width="34.140625" bestFit="1" customWidth="1"/>
    <col min="12" max="12" width="18.28515625" customWidth="1"/>
    <col min="13" max="13" width="12.5703125" bestFit="1" customWidth="1"/>
  </cols>
  <sheetData>
    <row r="1" spans="1:7">
      <c r="B1" s="405"/>
      <c r="C1" s="405"/>
    </row>
    <row r="2" spans="1:7">
      <c r="B2" s="405"/>
      <c r="C2" s="405"/>
    </row>
    <row r="3" spans="1:7">
      <c r="B3" s="422" t="s">
        <v>560</v>
      </c>
      <c r="C3" s="422"/>
      <c r="D3" s="422"/>
      <c r="E3" s="422"/>
      <c r="F3" s="422"/>
      <c r="G3" s="422"/>
    </row>
    <row r="5" spans="1:7" ht="30">
      <c r="A5" s="31" t="s">
        <v>1</v>
      </c>
      <c r="B5" s="12" t="s">
        <v>2</v>
      </c>
      <c r="C5" s="12" t="s">
        <v>3</v>
      </c>
      <c r="D5" s="12" t="s">
        <v>4</v>
      </c>
      <c r="E5" s="8" t="s">
        <v>5</v>
      </c>
      <c r="F5" s="8" t="s">
        <v>6</v>
      </c>
      <c r="G5" s="7" t="s">
        <v>7</v>
      </c>
    </row>
    <row r="6" spans="1:7">
      <c r="A6" s="30">
        <v>42736</v>
      </c>
      <c r="B6" s="405" t="s">
        <v>8</v>
      </c>
      <c r="C6" s="405"/>
      <c r="G6" s="1">
        <v>246</v>
      </c>
    </row>
    <row r="7" spans="1:7">
      <c r="A7" s="30">
        <v>42736</v>
      </c>
      <c r="B7" s="405" t="s">
        <v>561</v>
      </c>
      <c r="C7" s="405"/>
      <c r="E7" s="1">
        <v>10</v>
      </c>
      <c r="G7" s="1">
        <f>+G6+E7-F7</f>
        <v>256</v>
      </c>
    </row>
    <row r="8" spans="1:7">
      <c r="A8" s="30">
        <v>42751</v>
      </c>
      <c r="B8" s="405">
        <v>12106</v>
      </c>
      <c r="C8" s="405" t="s">
        <v>9</v>
      </c>
      <c r="F8" s="1">
        <v>72</v>
      </c>
      <c r="G8" s="1">
        <f t="shared" ref="G8:G71" si="0">+G7+E8-F8</f>
        <v>184</v>
      </c>
    </row>
    <row r="9" spans="1:7">
      <c r="A9" s="30">
        <v>42765</v>
      </c>
      <c r="B9" s="405">
        <v>12177</v>
      </c>
      <c r="C9" s="405" t="s">
        <v>9</v>
      </c>
      <c r="F9" s="1">
        <v>125</v>
      </c>
      <c r="G9" s="1">
        <f t="shared" si="0"/>
        <v>59</v>
      </c>
    </row>
    <row r="10" spans="1:7">
      <c r="A10" s="30">
        <v>42786</v>
      </c>
      <c r="B10" s="405">
        <v>12208</v>
      </c>
      <c r="C10" s="405" t="s">
        <v>244</v>
      </c>
      <c r="F10" s="1">
        <v>59</v>
      </c>
      <c r="G10" s="1">
        <f t="shared" si="0"/>
        <v>0</v>
      </c>
    </row>
    <row r="11" spans="1:7">
      <c r="A11" s="30">
        <v>42766</v>
      </c>
      <c r="B11" s="405" t="s">
        <v>11</v>
      </c>
      <c r="C11" s="405" t="s">
        <v>12</v>
      </c>
      <c r="D11" t="s">
        <v>13</v>
      </c>
      <c r="E11" s="1">
        <v>87.6</v>
      </c>
      <c r="G11" s="1">
        <f t="shared" si="0"/>
        <v>87.6</v>
      </c>
    </row>
    <row r="12" spans="1:7">
      <c r="B12" s="405"/>
      <c r="C12" s="405"/>
      <c r="D12" t="s">
        <v>14</v>
      </c>
      <c r="E12" s="1">
        <v>2.8</v>
      </c>
      <c r="G12" s="1">
        <f t="shared" si="0"/>
        <v>90.399999999999991</v>
      </c>
    </row>
    <row r="13" spans="1:7">
      <c r="B13" s="405"/>
      <c r="C13" s="405"/>
      <c r="D13" t="s">
        <v>15</v>
      </c>
      <c r="E13" s="1">
        <v>60</v>
      </c>
      <c r="G13" s="1">
        <f t="shared" si="0"/>
        <v>150.39999999999998</v>
      </c>
    </row>
    <row r="14" spans="1:7">
      <c r="B14" s="405"/>
      <c r="C14" s="405"/>
      <c r="D14" t="s">
        <v>16</v>
      </c>
      <c r="E14" s="1">
        <v>2</v>
      </c>
      <c r="G14" s="1">
        <f t="shared" si="0"/>
        <v>152.39999999999998</v>
      </c>
    </row>
    <row r="15" spans="1:7">
      <c r="B15" s="405"/>
      <c r="C15" s="405"/>
      <c r="D15" t="s">
        <v>107</v>
      </c>
      <c r="E15" s="1">
        <v>5</v>
      </c>
      <c r="G15" s="1">
        <f t="shared" si="0"/>
        <v>157.39999999999998</v>
      </c>
    </row>
    <row r="16" spans="1:7">
      <c r="A16" s="30">
        <v>42786</v>
      </c>
      <c r="B16" s="405">
        <v>12266</v>
      </c>
      <c r="C16" s="405" t="s">
        <v>12</v>
      </c>
      <c r="D16" t="s">
        <v>13</v>
      </c>
      <c r="F16" s="1">
        <v>87.6</v>
      </c>
      <c r="G16" s="1">
        <f t="shared" si="0"/>
        <v>69.799999999999983</v>
      </c>
    </row>
    <row r="17" spans="1:7">
      <c r="A17" s="30">
        <v>42786</v>
      </c>
      <c r="B17" s="405">
        <v>12266</v>
      </c>
      <c r="C17" s="405" t="s">
        <v>12</v>
      </c>
      <c r="D17" t="s">
        <v>14</v>
      </c>
      <c r="F17" s="1">
        <v>2.8</v>
      </c>
      <c r="G17" s="1">
        <f t="shared" si="0"/>
        <v>66.999999999999986</v>
      </c>
    </row>
    <row r="18" spans="1:7">
      <c r="A18" s="30">
        <v>42786</v>
      </c>
      <c r="B18" s="405">
        <v>12208</v>
      </c>
      <c r="C18" s="405" t="s">
        <v>12</v>
      </c>
      <c r="D18" t="s">
        <v>15</v>
      </c>
      <c r="F18" s="1">
        <v>60</v>
      </c>
      <c r="G18" s="1">
        <f t="shared" si="0"/>
        <v>6.9999999999999858</v>
      </c>
    </row>
    <row r="19" spans="1:7">
      <c r="A19" s="30">
        <v>42786</v>
      </c>
      <c r="B19" s="405">
        <v>12208</v>
      </c>
      <c r="C19" s="405" t="s">
        <v>12</v>
      </c>
      <c r="D19" t="s">
        <v>16</v>
      </c>
      <c r="F19" s="1">
        <v>2</v>
      </c>
      <c r="G19" s="1">
        <f t="shared" si="0"/>
        <v>4.9999999999999858</v>
      </c>
    </row>
    <row r="20" spans="1:7">
      <c r="A20" s="30">
        <v>42786</v>
      </c>
      <c r="B20" s="405">
        <v>12208</v>
      </c>
      <c r="C20" s="405" t="s">
        <v>12</v>
      </c>
      <c r="D20" t="s">
        <v>107</v>
      </c>
      <c r="F20" s="1">
        <v>5</v>
      </c>
      <c r="G20" s="1">
        <f t="shared" si="0"/>
        <v>-1.4210854715202004E-14</v>
      </c>
    </row>
    <row r="21" spans="1:7">
      <c r="A21" s="30">
        <v>42794</v>
      </c>
      <c r="B21" s="405" t="s">
        <v>11</v>
      </c>
      <c r="C21" s="405" t="s">
        <v>19</v>
      </c>
      <c r="D21" t="s">
        <v>13</v>
      </c>
      <c r="E21" s="1">
        <v>77.900000000000006</v>
      </c>
      <c r="G21" s="1">
        <f t="shared" si="0"/>
        <v>77.899999999999991</v>
      </c>
    </row>
    <row r="22" spans="1:7">
      <c r="B22" s="405"/>
      <c r="C22" s="405"/>
      <c r="D22" t="s">
        <v>14</v>
      </c>
      <c r="E22" s="1">
        <v>2</v>
      </c>
      <c r="G22" s="1">
        <f t="shared" si="0"/>
        <v>79.899999999999991</v>
      </c>
    </row>
    <row r="23" spans="1:7">
      <c r="B23" s="405"/>
      <c r="C23" s="405"/>
      <c r="D23" t="s">
        <v>15</v>
      </c>
      <c r="E23" s="1">
        <v>56</v>
      </c>
      <c r="G23" s="1">
        <f t="shared" si="0"/>
        <v>135.89999999999998</v>
      </c>
    </row>
    <row r="24" spans="1:7">
      <c r="B24" s="405"/>
      <c r="C24" s="405"/>
      <c r="D24" t="s">
        <v>16</v>
      </c>
      <c r="E24" s="1">
        <v>2</v>
      </c>
      <c r="G24" s="1">
        <f t="shared" si="0"/>
        <v>137.89999999999998</v>
      </c>
    </row>
    <row r="25" spans="1:7">
      <c r="A25" s="30">
        <v>42821</v>
      </c>
      <c r="B25" s="405">
        <v>12497</v>
      </c>
      <c r="C25" s="405" t="s">
        <v>19</v>
      </c>
      <c r="D25" t="s">
        <v>13</v>
      </c>
      <c r="F25" s="1">
        <v>77.900000000000006</v>
      </c>
      <c r="G25" s="1">
        <f t="shared" si="0"/>
        <v>59.999999999999972</v>
      </c>
    </row>
    <row r="26" spans="1:7">
      <c r="A26" s="30">
        <v>42821</v>
      </c>
      <c r="B26" s="405">
        <v>12497</v>
      </c>
      <c r="C26" s="405" t="s">
        <v>19</v>
      </c>
      <c r="D26" t="s">
        <v>14</v>
      </c>
      <c r="F26" s="1">
        <v>2</v>
      </c>
      <c r="G26" s="1">
        <f t="shared" si="0"/>
        <v>57.999999999999972</v>
      </c>
    </row>
    <row r="27" spans="1:7">
      <c r="A27" s="30">
        <v>42821</v>
      </c>
      <c r="B27" s="405">
        <v>12494</v>
      </c>
      <c r="C27" s="405" t="s">
        <v>19</v>
      </c>
      <c r="D27" t="s">
        <v>15</v>
      </c>
      <c r="F27" s="1">
        <v>56</v>
      </c>
      <c r="G27" s="1">
        <f t="shared" si="0"/>
        <v>1.9999999999999716</v>
      </c>
    </row>
    <row r="28" spans="1:7">
      <c r="A28" s="30">
        <v>42821</v>
      </c>
      <c r="B28" s="405">
        <v>12494</v>
      </c>
      <c r="C28" s="405" t="s">
        <v>19</v>
      </c>
      <c r="D28" t="s">
        <v>16</v>
      </c>
      <c r="F28" s="1">
        <v>2</v>
      </c>
      <c r="G28" s="1">
        <f t="shared" si="0"/>
        <v>-2.8421709430404007E-14</v>
      </c>
    </row>
    <row r="29" spans="1:7">
      <c r="A29" s="30">
        <v>42825</v>
      </c>
      <c r="B29" s="405" t="s">
        <v>11</v>
      </c>
      <c r="C29" s="405" t="s">
        <v>20</v>
      </c>
      <c r="D29" t="s">
        <v>13</v>
      </c>
      <c r="E29" s="1">
        <v>74.099999999999994</v>
      </c>
      <c r="G29" s="1">
        <f t="shared" si="0"/>
        <v>74.099999999999966</v>
      </c>
    </row>
    <row r="30" spans="1:7">
      <c r="B30" s="405"/>
      <c r="C30" s="405"/>
      <c r="D30" t="s">
        <v>14</v>
      </c>
      <c r="E30" s="1">
        <v>2</v>
      </c>
      <c r="G30" s="1">
        <f t="shared" si="0"/>
        <v>76.099999999999966</v>
      </c>
    </row>
    <row r="31" spans="1:7">
      <c r="B31" s="405"/>
      <c r="C31" s="405"/>
      <c r="D31" t="s">
        <v>15</v>
      </c>
      <c r="E31" s="1">
        <v>60</v>
      </c>
      <c r="G31" s="1">
        <f t="shared" si="0"/>
        <v>136.09999999999997</v>
      </c>
    </row>
    <row r="32" spans="1:7">
      <c r="B32" s="405"/>
      <c r="C32" s="405"/>
      <c r="D32" t="s">
        <v>16</v>
      </c>
      <c r="E32" s="1">
        <v>2</v>
      </c>
      <c r="G32" s="1">
        <f t="shared" si="0"/>
        <v>138.09999999999997</v>
      </c>
    </row>
    <row r="33" spans="1:7">
      <c r="A33" s="30">
        <v>42860</v>
      </c>
      <c r="B33" s="405">
        <v>12723</v>
      </c>
      <c r="C33" s="405" t="s">
        <v>20</v>
      </c>
      <c r="D33" t="s">
        <v>13</v>
      </c>
      <c r="F33" s="1">
        <v>74.099999999999994</v>
      </c>
      <c r="G33" s="1">
        <f t="shared" si="0"/>
        <v>63.999999999999972</v>
      </c>
    </row>
    <row r="34" spans="1:7">
      <c r="A34" s="30">
        <v>42860</v>
      </c>
      <c r="B34" s="405">
        <v>12723</v>
      </c>
      <c r="C34" s="405" t="s">
        <v>20</v>
      </c>
      <c r="D34" t="s">
        <v>14</v>
      </c>
      <c r="F34" s="1">
        <v>2</v>
      </c>
      <c r="G34" s="1">
        <f t="shared" si="0"/>
        <v>61.999999999999972</v>
      </c>
    </row>
    <row r="35" spans="1:7">
      <c r="A35" s="30">
        <v>42867</v>
      </c>
      <c r="B35" s="405">
        <v>12745</v>
      </c>
      <c r="C35" s="405" t="s">
        <v>20</v>
      </c>
      <c r="D35" t="s">
        <v>15</v>
      </c>
      <c r="F35" s="1">
        <v>60</v>
      </c>
      <c r="G35" s="1">
        <f t="shared" si="0"/>
        <v>1.9999999999999716</v>
      </c>
    </row>
    <row r="36" spans="1:7">
      <c r="A36" s="30">
        <v>42867</v>
      </c>
      <c r="B36" s="405">
        <v>12745</v>
      </c>
      <c r="C36" s="405" t="s">
        <v>20</v>
      </c>
      <c r="D36" t="s">
        <v>16</v>
      </c>
      <c r="F36" s="1">
        <v>2</v>
      </c>
      <c r="G36" s="1">
        <f t="shared" si="0"/>
        <v>-2.8421709430404007E-14</v>
      </c>
    </row>
    <row r="37" spans="1:7">
      <c r="A37" s="30">
        <v>42855</v>
      </c>
      <c r="B37" s="405" t="s">
        <v>11</v>
      </c>
      <c r="C37" s="405" t="s">
        <v>21</v>
      </c>
      <c r="D37" t="s">
        <v>13</v>
      </c>
      <c r="E37" s="1">
        <v>76.5</v>
      </c>
      <c r="G37" s="1">
        <f t="shared" si="0"/>
        <v>76.499999999999972</v>
      </c>
    </row>
    <row r="38" spans="1:7">
      <c r="B38" s="405"/>
      <c r="C38" s="405"/>
      <c r="D38" t="s">
        <v>14</v>
      </c>
      <c r="E38" s="1">
        <v>2</v>
      </c>
      <c r="G38" s="1">
        <f t="shared" si="0"/>
        <v>78.499999999999972</v>
      </c>
    </row>
    <row r="39" spans="1:7">
      <c r="B39" s="405"/>
      <c r="C39" s="405"/>
      <c r="D39" t="s">
        <v>15</v>
      </c>
      <c r="E39" s="1">
        <v>60</v>
      </c>
      <c r="G39" s="1">
        <f t="shared" si="0"/>
        <v>138.49999999999997</v>
      </c>
    </row>
    <row r="40" spans="1:7">
      <c r="B40" s="405"/>
      <c r="C40" s="405"/>
      <c r="D40" t="s">
        <v>16</v>
      </c>
      <c r="E40" s="1">
        <v>2</v>
      </c>
      <c r="G40" s="1">
        <f t="shared" si="0"/>
        <v>140.49999999999997</v>
      </c>
    </row>
    <row r="41" spans="1:7">
      <c r="A41" s="30">
        <v>42867</v>
      </c>
      <c r="B41" s="405">
        <v>12745</v>
      </c>
      <c r="C41" s="405" t="s">
        <v>21</v>
      </c>
      <c r="D41" t="s">
        <v>15</v>
      </c>
      <c r="F41" s="1">
        <v>60</v>
      </c>
      <c r="G41" s="1">
        <f t="shared" si="0"/>
        <v>80.499999999999972</v>
      </c>
    </row>
    <row r="42" spans="1:7">
      <c r="A42" s="30">
        <v>42867</v>
      </c>
      <c r="B42" s="405">
        <v>12745</v>
      </c>
      <c r="C42" s="405" t="s">
        <v>21</v>
      </c>
      <c r="D42" t="s">
        <v>16</v>
      </c>
      <c r="F42" s="1">
        <v>2</v>
      </c>
      <c r="G42" s="1">
        <f t="shared" si="0"/>
        <v>78.499999999999972</v>
      </c>
    </row>
    <row r="43" spans="1:7">
      <c r="A43" s="30">
        <v>42884</v>
      </c>
      <c r="B43" s="405">
        <v>12849</v>
      </c>
      <c r="C43" s="405" t="s">
        <v>21</v>
      </c>
      <c r="D43" t="s">
        <v>13</v>
      </c>
      <c r="F43" s="1">
        <v>76.5</v>
      </c>
      <c r="G43" s="1">
        <f t="shared" si="0"/>
        <v>1.9999999999999716</v>
      </c>
    </row>
    <row r="44" spans="1:7">
      <c r="A44" s="30">
        <v>42884</v>
      </c>
      <c r="B44" s="405">
        <v>12849</v>
      </c>
      <c r="C44" s="405" t="s">
        <v>21</v>
      </c>
      <c r="D44" t="s">
        <v>14</v>
      </c>
      <c r="F44" s="1">
        <v>2</v>
      </c>
      <c r="G44" s="1">
        <f t="shared" si="0"/>
        <v>-2.8421709430404007E-14</v>
      </c>
    </row>
    <row r="45" spans="1:7">
      <c r="A45" s="32">
        <v>42886</v>
      </c>
      <c r="B45" s="404" t="s">
        <v>11</v>
      </c>
      <c r="C45" s="404" t="s">
        <v>22</v>
      </c>
      <c r="D45" t="s">
        <v>13</v>
      </c>
      <c r="E45" s="1">
        <v>75.5</v>
      </c>
      <c r="G45" s="1">
        <f t="shared" si="0"/>
        <v>75.499999999999972</v>
      </c>
    </row>
    <row r="46" spans="1:7">
      <c r="B46" s="405"/>
      <c r="C46" s="405"/>
      <c r="D46" t="s">
        <v>14</v>
      </c>
      <c r="E46" s="1">
        <v>2</v>
      </c>
      <c r="G46" s="1">
        <f t="shared" si="0"/>
        <v>77.499999999999972</v>
      </c>
    </row>
    <row r="47" spans="1:7">
      <c r="B47" s="405"/>
      <c r="C47" s="405"/>
      <c r="D47" t="s">
        <v>15</v>
      </c>
      <c r="E47" s="1">
        <v>60</v>
      </c>
      <c r="G47" s="1">
        <f t="shared" si="0"/>
        <v>137.49999999999997</v>
      </c>
    </row>
    <row r="48" spans="1:7">
      <c r="B48" s="405"/>
      <c r="C48" s="405"/>
      <c r="D48" t="s">
        <v>16</v>
      </c>
      <c r="E48" s="1">
        <v>2</v>
      </c>
      <c r="G48" s="1">
        <f t="shared" si="0"/>
        <v>139.49999999999997</v>
      </c>
    </row>
    <row r="49" spans="1:7">
      <c r="A49" s="30">
        <v>42914</v>
      </c>
      <c r="B49" s="405">
        <v>13164</v>
      </c>
      <c r="C49" s="405" t="s">
        <v>22</v>
      </c>
      <c r="D49" t="s">
        <v>13</v>
      </c>
      <c r="F49" s="1">
        <v>75.5</v>
      </c>
      <c r="G49" s="1">
        <f t="shared" si="0"/>
        <v>63.999999999999972</v>
      </c>
    </row>
    <row r="50" spans="1:7">
      <c r="A50" s="30">
        <v>42914</v>
      </c>
      <c r="B50" s="405">
        <v>13164</v>
      </c>
      <c r="C50" s="405" t="s">
        <v>22</v>
      </c>
      <c r="D50" t="s">
        <v>14</v>
      </c>
      <c r="F50" s="1">
        <v>2</v>
      </c>
      <c r="G50" s="1">
        <f t="shared" si="0"/>
        <v>61.999999999999972</v>
      </c>
    </row>
    <row r="51" spans="1:7">
      <c r="A51" s="30">
        <v>42933</v>
      </c>
      <c r="B51" s="405">
        <v>13207</v>
      </c>
      <c r="C51" s="405" t="s">
        <v>22</v>
      </c>
      <c r="D51" t="s">
        <v>15</v>
      </c>
      <c r="F51" s="1">
        <v>60</v>
      </c>
      <c r="G51" s="1">
        <f t="shared" si="0"/>
        <v>1.9999999999999716</v>
      </c>
    </row>
    <row r="52" spans="1:7">
      <c r="A52" s="30">
        <v>42933</v>
      </c>
      <c r="B52" s="405">
        <v>13207</v>
      </c>
      <c r="C52" s="405" t="s">
        <v>22</v>
      </c>
      <c r="D52" t="s">
        <v>16</v>
      </c>
      <c r="F52" s="1">
        <v>2</v>
      </c>
      <c r="G52" s="1">
        <f t="shared" si="0"/>
        <v>-2.8421709430404007E-14</v>
      </c>
    </row>
    <row r="53" spans="1:7">
      <c r="A53" s="32">
        <v>42916</v>
      </c>
      <c r="B53" s="404" t="s">
        <v>11</v>
      </c>
      <c r="C53" s="404" t="s">
        <v>23</v>
      </c>
      <c r="D53" t="s">
        <v>13</v>
      </c>
      <c r="E53" s="1">
        <v>70.599999999999994</v>
      </c>
      <c r="G53" s="1">
        <f t="shared" si="0"/>
        <v>70.599999999999966</v>
      </c>
    </row>
    <row r="54" spans="1:7">
      <c r="B54" s="405"/>
      <c r="C54" s="405"/>
      <c r="D54" t="s">
        <v>14</v>
      </c>
      <c r="E54" s="1">
        <v>2</v>
      </c>
      <c r="G54" s="1">
        <f t="shared" si="0"/>
        <v>72.599999999999966</v>
      </c>
    </row>
    <row r="55" spans="1:7">
      <c r="B55" s="405"/>
      <c r="C55" s="405"/>
      <c r="D55" t="s">
        <v>15</v>
      </c>
      <c r="E55" s="1">
        <v>60</v>
      </c>
      <c r="G55" s="1">
        <f t="shared" si="0"/>
        <v>132.59999999999997</v>
      </c>
    </row>
    <row r="56" spans="1:7">
      <c r="B56" s="405"/>
      <c r="C56" s="405"/>
      <c r="D56" t="s">
        <v>16</v>
      </c>
      <c r="E56" s="1">
        <v>2</v>
      </c>
      <c r="G56" s="1">
        <f t="shared" si="0"/>
        <v>134.59999999999997</v>
      </c>
    </row>
    <row r="57" spans="1:7">
      <c r="A57" s="30">
        <v>42933</v>
      </c>
      <c r="B57" s="405">
        <v>13207</v>
      </c>
      <c r="C57" s="405" t="s">
        <v>23</v>
      </c>
      <c r="D57" t="s">
        <v>15</v>
      </c>
      <c r="F57" s="1">
        <v>60</v>
      </c>
      <c r="G57" s="1">
        <f t="shared" si="0"/>
        <v>74.599999999999966</v>
      </c>
    </row>
    <row r="58" spans="1:7">
      <c r="A58" s="30">
        <v>42933</v>
      </c>
      <c r="B58" s="405">
        <v>13207</v>
      </c>
      <c r="C58" s="405" t="s">
        <v>23</v>
      </c>
      <c r="D58" t="s">
        <v>16</v>
      </c>
      <c r="F58" s="1">
        <v>2</v>
      </c>
      <c r="G58" s="1">
        <f t="shared" si="0"/>
        <v>72.599999999999966</v>
      </c>
    </row>
    <row r="59" spans="1:7">
      <c r="A59" s="30">
        <v>42948</v>
      </c>
      <c r="B59" s="405">
        <v>13315</v>
      </c>
      <c r="C59" s="405" t="s">
        <v>23</v>
      </c>
      <c r="D59" t="s">
        <v>13</v>
      </c>
      <c r="F59" s="1">
        <v>70.599999999999994</v>
      </c>
      <c r="G59" s="1">
        <f t="shared" si="0"/>
        <v>1.9999999999999716</v>
      </c>
    </row>
    <row r="60" spans="1:7">
      <c r="A60" s="30">
        <v>42948</v>
      </c>
      <c r="B60" s="405">
        <v>13315</v>
      </c>
      <c r="C60" s="405" t="s">
        <v>23</v>
      </c>
      <c r="D60" t="s">
        <v>14</v>
      </c>
      <c r="F60" s="1">
        <v>2</v>
      </c>
      <c r="G60" s="1">
        <f t="shared" si="0"/>
        <v>-2.8421709430404007E-14</v>
      </c>
    </row>
    <row r="61" spans="1:7" ht="15.75" customHeight="1">
      <c r="A61" s="32">
        <v>42947</v>
      </c>
      <c r="B61" s="404" t="s">
        <v>11</v>
      </c>
      <c r="C61" s="404" t="s">
        <v>24</v>
      </c>
      <c r="D61" t="s">
        <v>13</v>
      </c>
      <c r="E61" s="1">
        <v>66</v>
      </c>
      <c r="G61" s="1">
        <f t="shared" si="0"/>
        <v>65.999999999999972</v>
      </c>
    </row>
    <row r="62" spans="1:7">
      <c r="B62" s="405"/>
      <c r="C62" s="405"/>
      <c r="D62" t="s">
        <v>14</v>
      </c>
      <c r="E62" s="1">
        <v>2</v>
      </c>
      <c r="G62" s="1">
        <f t="shared" si="0"/>
        <v>67.999999999999972</v>
      </c>
    </row>
    <row r="63" spans="1:7">
      <c r="B63" s="405"/>
      <c r="C63" s="405"/>
      <c r="D63" t="s">
        <v>15</v>
      </c>
      <c r="E63" s="1">
        <v>60</v>
      </c>
      <c r="G63" s="1">
        <f t="shared" si="0"/>
        <v>127.99999999999997</v>
      </c>
    </row>
    <row r="64" spans="1:7">
      <c r="B64" s="405"/>
      <c r="C64" s="405"/>
      <c r="D64" t="s">
        <v>16</v>
      </c>
      <c r="E64" s="1">
        <v>2</v>
      </c>
      <c r="G64" s="1">
        <f t="shared" si="0"/>
        <v>129.99999999999997</v>
      </c>
    </row>
    <row r="65" spans="1:7">
      <c r="A65" s="30">
        <v>42949</v>
      </c>
      <c r="B65" s="405">
        <v>13376</v>
      </c>
      <c r="C65" s="405" t="s">
        <v>24</v>
      </c>
      <c r="D65" t="s">
        <v>15</v>
      </c>
      <c r="F65" s="1">
        <v>60</v>
      </c>
      <c r="G65" s="1">
        <f t="shared" si="0"/>
        <v>69.999999999999972</v>
      </c>
    </row>
    <row r="66" spans="1:7">
      <c r="A66" s="30">
        <v>42949</v>
      </c>
      <c r="B66" s="405">
        <v>13376</v>
      </c>
      <c r="C66" s="405" t="s">
        <v>24</v>
      </c>
      <c r="D66" t="s">
        <v>16</v>
      </c>
      <c r="F66" s="1">
        <v>2</v>
      </c>
      <c r="G66" s="1">
        <f t="shared" si="0"/>
        <v>67.999999999999972</v>
      </c>
    </row>
    <row r="67" spans="1:7">
      <c r="A67" s="30">
        <v>43005</v>
      </c>
      <c r="B67" s="405">
        <v>13683</v>
      </c>
      <c r="C67" s="405" t="s">
        <v>24</v>
      </c>
      <c r="D67" t="s">
        <v>13</v>
      </c>
      <c r="F67" s="1">
        <v>66</v>
      </c>
      <c r="G67" s="1">
        <f t="shared" si="0"/>
        <v>1.9999999999999716</v>
      </c>
    </row>
    <row r="68" spans="1:7">
      <c r="A68" s="30">
        <v>43005</v>
      </c>
      <c r="B68" s="405">
        <v>13683</v>
      </c>
      <c r="C68" s="405" t="s">
        <v>24</v>
      </c>
      <c r="D68" t="s">
        <v>14</v>
      </c>
      <c r="F68" s="1">
        <v>2</v>
      </c>
      <c r="G68" s="1">
        <f t="shared" si="0"/>
        <v>-2.8421709430404007E-14</v>
      </c>
    </row>
    <row r="69" spans="1:7">
      <c r="A69" s="32">
        <v>42978</v>
      </c>
      <c r="B69" s="404" t="s">
        <v>11</v>
      </c>
      <c r="C69" s="404" t="s">
        <v>25</v>
      </c>
      <c r="D69" t="s">
        <v>13</v>
      </c>
      <c r="E69" s="1">
        <v>66</v>
      </c>
      <c r="G69" s="1">
        <f t="shared" si="0"/>
        <v>65.999999999999972</v>
      </c>
    </row>
    <row r="70" spans="1:7">
      <c r="B70" s="405"/>
      <c r="C70" s="405"/>
      <c r="D70" t="s">
        <v>14</v>
      </c>
      <c r="E70" s="1">
        <v>2</v>
      </c>
      <c r="G70" s="1">
        <f t="shared" si="0"/>
        <v>67.999999999999972</v>
      </c>
    </row>
    <row r="71" spans="1:7">
      <c r="B71" s="405"/>
      <c r="C71" s="405"/>
      <c r="D71" t="s">
        <v>15</v>
      </c>
      <c r="E71" s="1">
        <v>60</v>
      </c>
      <c r="G71" s="1">
        <f t="shared" si="0"/>
        <v>127.99999999999997</v>
      </c>
    </row>
    <row r="72" spans="1:7">
      <c r="B72" s="405"/>
      <c r="C72" s="405"/>
      <c r="D72" t="s">
        <v>16</v>
      </c>
      <c r="E72" s="1">
        <v>2</v>
      </c>
      <c r="G72" s="1">
        <f t="shared" ref="G72:G136" si="1">+G71+E72-F72</f>
        <v>129.99999999999997</v>
      </c>
    </row>
    <row r="73" spans="1:7">
      <c r="A73" s="30">
        <v>42992</v>
      </c>
      <c r="B73" s="405">
        <v>13579</v>
      </c>
      <c r="C73" s="405" t="s">
        <v>25</v>
      </c>
      <c r="D73" t="s">
        <v>15</v>
      </c>
      <c r="F73" s="1">
        <v>60</v>
      </c>
      <c r="G73" s="1">
        <f t="shared" si="1"/>
        <v>69.999999999999972</v>
      </c>
    </row>
    <row r="74" spans="1:7">
      <c r="A74" s="30">
        <v>42992</v>
      </c>
      <c r="B74" s="405">
        <v>13579</v>
      </c>
      <c r="C74" s="405" t="s">
        <v>25</v>
      </c>
      <c r="D74" t="s">
        <v>16</v>
      </c>
      <c r="F74" s="1">
        <v>2</v>
      </c>
      <c r="G74" s="1">
        <f t="shared" si="1"/>
        <v>67.999999999999972</v>
      </c>
    </row>
    <row r="75" spans="1:7">
      <c r="A75" s="30">
        <v>43005</v>
      </c>
      <c r="B75" s="405">
        <v>13683</v>
      </c>
      <c r="C75" s="405" t="s">
        <v>25</v>
      </c>
      <c r="D75" t="s">
        <v>14</v>
      </c>
      <c r="F75" s="1">
        <v>2</v>
      </c>
      <c r="G75" s="1">
        <f t="shared" si="1"/>
        <v>65.999999999999972</v>
      </c>
    </row>
    <row r="76" spans="1:7">
      <c r="A76" s="30">
        <v>43005</v>
      </c>
      <c r="B76" s="405">
        <v>13683</v>
      </c>
      <c r="C76" s="405" t="s">
        <v>25</v>
      </c>
      <c r="D76" t="s">
        <v>13</v>
      </c>
      <c r="F76" s="1">
        <v>66</v>
      </c>
      <c r="G76" s="1">
        <f t="shared" si="1"/>
        <v>0</v>
      </c>
    </row>
    <row r="77" spans="1:7">
      <c r="A77" s="32">
        <v>43008</v>
      </c>
      <c r="B77" s="404" t="s">
        <v>11</v>
      </c>
      <c r="C77" s="404" t="s">
        <v>26</v>
      </c>
      <c r="D77" t="s">
        <v>13</v>
      </c>
      <c r="E77" s="1">
        <v>58</v>
      </c>
      <c r="G77" s="1">
        <f t="shared" si="1"/>
        <v>58</v>
      </c>
    </row>
    <row r="78" spans="1:7">
      <c r="B78" s="405"/>
      <c r="C78" s="405"/>
      <c r="D78" t="s">
        <v>14</v>
      </c>
      <c r="E78" s="1">
        <v>2</v>
      </c>
      <c r="G78" s="1">
        <f t="shared" si="1"/>
        <v>60</v>
      </c>
    </row>
    <row r="79" spans="1:7">
      <c r="B79" s="405"/>
      <c r="C79" s="405"/>
      <c r="D79" t="s">
        <v>15</v>
      </c>
      <c r="E79" s="1">
        <v>60</v>
      </c>
      <c r="G79" s="1">
        <f t="shared" si="1"/>
        <v>120</v>
      </c>
    </row>
    <row r="80" spans="1:7">
      <c r="B80" s="405"/>
      <c r="C80" s="405"/>
      <c r="D80" t="s">
        <v>16</v>
      </c>
      <c r="E80" s="1">
        <v>2</v>
      </c>
      <c r="G80" s="1">
        <f t="shared" si="1"/>
        <v>122</v>
      </c>
    </row>
    <row r="81" spans="1:7">
      <c r="A81" s="30">
        <v>42951</v>
      </c>
      <c r="B81" s="405"/>
      <c r="C81" s="405"/>
      <c r="D81" t="s">
        <v>46</v>
      </c>
      <c r="E81" s="1">
        <v>85</v>
      </c>
      <c r="G81" s="1">
        <f t="shared" si="1"/>
        <v>207</v>
      </c>
    </row>
    <row r="82" spans="1:7">
      <c r="A82" s="30">
        <v>43045</v>
      </c>
      <c r="B82" s="405">
        <v>13929</v>
      </c>
      <c r="C82" s="405" t="s">
        <v>26</v>
      </c>
      <c r="D82" t="s">
        <v>15</v>
      </c>
      <c r="F82" s="1">
        <v>60</v>
      </c>
      <c r="G82" s="1">
        <f t="shared" si="1"/>
        <v>147</v>
      </c>
    </row>
    <row r="83" spans="1:7">
      <c r="A83" s="30">
        <v>43045</v>
      </c>
      <c r="B83" s="405">
        <v>13929</v>
      </c>
      <c r="C83" s="405" t="s">
        <v>26</v>
      </c>
      <c r="D83" t="s">
        <v>16</v>
      </c>
      <c r="F83" s="1">
        <v>2</v>
      </c>
      <c r="G83" s="1">
        <f t="shared" si="1"/>
        <v>145</v>
      </c>
    </row>
    <row r="84" spans="1:7">
      <c r="A84" s="30">
        <v>43068</v>
      </c>
      <c r="B84" s="405">
        <v>14171</v>
      </c>
      <c r="C84" s="405" t="s">
        <v>26</v>
      </c>
      <c r="D84" t="s">
        <v>13</v>
      </c>
      <c r="F84" s="1">
        <v>58</v>
      </c>
      <c r="G84" s="1">
        <f t="shared" si="1"/>
        <v>87</v>
      </c>
    </row>
    <row r="85" spans="1:7">
      <c r="A85" s="30">
        <v>43068</v>
      </c>
      <c r="B85" s="405">
        <v>14171</v>
      </c>
      <c r="C85" s="405" t="s">
        <v>26</v>
      </c>
      <c r="D85" t="s">
        <v>14</v>
      </c>
      <c r="F85" s="1">
        <v>2</v>
      </c>
      <c r="G85" s="1">
        <f t="shared" si="1"/>
        <v>85</v>
      </c>
    </row>
    <row r="86" spans="1:7">
      <c r="A86" s="30">
        <v>43067</v>
      </c>
      <c r="B86" s="405" t="s">
        <v>129</v>
      </c>
      <c r="C86" s="16">
        <v>42951</v>
      </c>
      <c r="D86" t="s">
        <v>46</v>
      </c>
      <c r="F86" s="1">
        <v>85</v>
      </c>
      <c r="G86" s="1">
        <f t="shared" si="1"/>
        <v>0</v>
      </c>
    </row>
    <row r="87" spans="1:7">
      <c r="A87" s="32">
        <v>43039</v>
      </c>
      <c r="B87" s="404" t="s">
        <v>11</v>
      </c>
      <c r="C87" s="404" t="s">
        <v>27</v>
      </c>
      <c r="D87" t="s">
        <v>13</v>
      </c>
      <c r="E87" s="1">
        <v>57.7</v>
      </c>
      <c r="G87" s="1">
        <f t="shared" si="1"/>
        <v>57.7</v>
      </c>
    </row>
    <row r="88" spans="1:7">
      <c r="B88" s="405"/>
      <c r="C88" s="405"/>
      <c r="D88" t="s">
        <v>14</v>
      </c>
      <c r="E88" s="1">
        <v>2</v>
      </c>
      <c r="G88" s="1">
        <f t="shared" si="1"/>
        <v>59.7</v>
      </c>
    </row>
    <row r="89" spans="1:7">
      <c r="B89" s="405"/>
      <c r="C89" s="405"/>
      <c r="D89" t="s">
        <v>15</v>
      </c>
      <c r="E89" s="1">
        <v>60</v>
      </c>
      <c r="G89" s="1">
        <f t="shared" si="1"/>
        <v>119.7</v>
      </c>
    </row>
    <row r="90" spans="1:7">
      <c r="B90" s="405"/>
      <c r="C90" s="405"/>
      <c r="D90" t="s">
        <v>16</v>
      </c>
      <c r="E90" s="1">
        <v>2</v>
      </c>
      <c r="G90" s="1">
        <f t="shared" si="1"/>
        <v>121.7</v>
      </c>
    </row>
    <row r="91" spans="1:7">
      <c r="A91" s="30">
        <v>43045</v>
      </c>
      <c r="B91" s="405">
        <v>13929</v>
      </c>
      <c r="C91" s="405" t="s">
        <v>27</v>
      </c>
      <c r="D91" t="s">
        <v>15</v>
      </c>
      <c r="F91" s="1">
        <v>60</v>
      </c>
      <c r="G91" s="1">
        <f t="shared" si="1"/>
        <v>61.7</v>
      </c>
    </row>
    <row r="92" spans="1:7">
      <c r="A92" s="30">
        <v>43045</v>
      </c>
      <c r="B92" s="405">
        <v>13929</v>
      </c>
      <c r="C92" s="405" t="s">
        <v>27</v>
      </c>
      <c r="D92" t="s">
        <v>16</v>
      </c>
      <c r="F92" s="1">
        <v>2</v>
      </c>
      <c r="G92" s="1">
        <f t="shared" si="1"/>
        <v>59.7</v>
      </c>
    </row>
    <row r="93" spans="1:7">
      <c r="A93" s="30">
        <v>43068</v>
      </c>
      <c r="B93" s="405">
        <v>14171</v>
      </c>
      <c r="C93" s="405" t="s">
        <v>27</v>
      </c>
      <c r="D93" t="s">
        <v>13</v>
      </c>
      <c r="F93" s="1">
        <v>57.7</v>
      </c>
      <c r="G93" s="1">
        <f t="shared" si="1"/>
        <v>2</v>
      </c>
    </row>
    <row r="94" spans="1:7">
      <c r="A94" s="30">
        <v>43068</v>
      </c>
      <c r="B94" s="405">
        <v>14171</v>
      </c>
      <c r="C94" s="405" t="s">
        <v>27</v>
      </c>
      <c r="D94" t="s">
        <v>14</v>
      </c>
      <c r="F94" s="1">
        <v>2</v>
      </c>
      <c r="G94" s="1">
        <f t="shared" si="1"/>
        <v>0</v>
      </c>
    </row>
    <row r="95" spans="1:7">
      <c r="A95" s="32">
        <v>43069</v>
      </c>
      <c r="B95" s="404" t="s">
        <v>11</v>
      </c>
      <c r="C95" s="404" t="s">
        <v>28</v>
      </c>
      <c r="D95" t="s">
        <v>13</v>
      </c>
      <c r="E95" s="1">
        <v>61.6</v>
      </c>
      <c r="G95" s="1">
        <f t="shared" si="1"/>
        <v>61.6</v>
      </c>
    </row>
    <row r="96" spans="1:7">
      <c r="B96" s="405"/>
      <c r="C96" s="405"/>
      <c r="D96" t="s">
        <v>14</v>
      </c>
      <c r="E96" s="1">
        <v>2</v>
      </c>
      <c r="G96" s="1">
        <f t="shared" si="1"/>
        <v>63.6</v>
      </c>
    </row>
    <row r="97" spans="1:7">
      <c r="B97" s="405"/>
      <c r="C97" s="405"/>
      <c r="D97" t="s">
        <v>15</v>
      </c>
      <c r="E97" s="1">
        <v>60</v>
      </c>
      <c r="G97" s="1">
        <f t="shared" si="1"/>
        <v>123.6</v>
      </c>
    </row>
    <row r="98" spans="1:7">
      <c r="B98" s="405"/>
      <c r="C98" s="405"/>
      <c r="D98" t="s">
        <v>16</v>
      </c>
      <c r="E98" s="1">
        <v>2</v>
      </c>
      <c r="G98" s="1">
        <f t="shared" si="1"/>
        <v>125.6</v>
      </c>
    </row>
    <row r="99" spans="1:7">
      <c r="A99" s="30">
        <v>43115</v>
      </c>
      <c r="B99" s="405">
        <v>14420</v>
      </c>
      <c r="C99" s="405" t="s">
        <v>28</v>
      </c>
      <c r="D99" t="s">
        <v>15</v>
      </c>
      <c r="F99" s="1">
        <v>60</v>
      </c>
      <c r="G99" s="1">
        <f t="shared" si="1"/>
        <v>65.599999999999994</v>
      </c>
    </row>
    <row r="100" spans="1:7">
      <c r="A100" s="30">
        <v>43115</v>
      </c>
      <c r="B100" s="405">
        <v>14420</v>
      </c>
      <c r="C100" s="405" t="s">
        <v>28</v>
      </c>
      <c r="D100" t="s">
        <v>16</v>
      </c>
      <c r="F100" s="1">
        <v>2</v>
      </c>
      <c r="G100" s="1">
        <f t="shared" si="1"/>
        <v>63.599999999999994</v>
      </c>
    </row>
    <row r="101" spans="1:7">
      <c r="A101" s="30">
        <v>43186</v>
      </c>
      <c r="B101" s="405">
        <v>15039</v>
      </c>
      <c r="C101" s="405" t="s">
        <v>28</v>
      </c>
      <c r="D101" t="s">
        <v>13</v>
      </c>
      <c r="F101" s="1">
        <v>61.6</v>
      </c>
      <c r="G101" s="1">
        <f t="shared" si="1"/>
        <v>1.9999999999999929</v>
      </c>
    </row>
    <row r="102" spans="1:7">
      <c r="A102" s="30">
        <v>43186</v>
      </c>
      <c r="B102" s="405">
        <v>15039</v>
      </c>
      <c r="C102" s="405" t="s">
        <v>28</v>
      </c>
      <c r="D102" t="s">
        <v>14</v>
      </c>
      <c r="F102" s="1">
        <v>2</v>
      </c>
      <c r="G102" s="1">
        <f t="shared" si="1"/>
        <v>-7.1054273576010019E-15</v>
      </c>
    </row>
    <row r="103" spans="1:7">
      <c r="A103" s="32">
        <v>43100</v>
      </c>
      <c r="B103" s="404" t="s">
        <v>11</v>
      </c>
      <c r="C103" s="404" t="s">
        <v>29</v>
      </c>
      <c r="D103" t="s">
        <v>13</v>
      </c>
      <c r="E103" s="1">
        <v>67</v>
      </c>
      <c r="G103" s="1">
        <f t="shared" si="1"/>
        <v>67</v>
      </c>
    </row>
    <row r="104" spans="1:7">
      <c r="B104" s="405"/>
      <c r="C104" s="405"/>
      <c r="D104" t="s">
        <v>14</v>
      </c>
      <c r="E104" s="1">
        <v>2</v>
      </c>
      <c r="G104" s="1">
        <f t="shared" si="1"/>
        <v>69</v>
      </c>
    </row>
    <row r="105" spans="1:7">
      <c r="B105" s="405"/>
      <c r="C105" s="405"/>
      <c r="D105" t="s">
        <v>15</v>
      </c>
      <c r="E105" s="1">
        <v>60</v>
      </c>
      <c r="G105" s="1">
        <f t="shared" si="1"/>
        <v>129</v>
      </c>
    </row>
    <row r="106" spans="1:7">
      <c r="B106" s="405"/>
      <c r="C106" s="405"/>
      <c r="D106" t="s">
        <v>16</v>
      </c>
      <c r="E106" s="1">
        <v>2</v>
      </c>
      <c r="G106" s="1">
        <f t="shared" si="1"/>
        <v>131</v>
      </c>
    </row>
    <row r="107" spans="1:7">
      <c r="A107" s="30">
        <v>43115</v>
      </c>
      <c r="B107" s="405">
        <v>14420</v>
      </c>
      <c r="C107" s="405" t="s">
        <v>29</v>
      </c>
      <c r="D107" t="s">
        <v>15</v>
      </c>
      <c r="F107" s="1">
        <v>60</v>
      </c>
      <c r="G107" s="1">
        <f t="shared" si="1"/>
        <v>71</v>
      </c>
    </row>
    <row r="108" spans="1:7">
      <c r="A108" s="30">
        <v>43115</v>
      </c>
      <c r="B108" s="405">
        <v>14420</v>
      </c>
      <c r="C108" s="405" t="s">
        <v>29</v>
      </c>
      <c r="D108" t="s">
        <v>16</v>
      </c>
      <c r="F108" s="1">
        <v>2</v>
      </c>
      <c r="G108" s="1">
        <f t="shared" si="1"/>
        <v>69</v>
      </c>
    </row>
    <row r="109" spans="1:7">
      <c r="A109" s="30">
        <v>43118</v>
      </c>
      <c r="B109" s="405">
        <v>14460</v>
      </c>
      <c r="C109" s="405" t="s">
        <v>29</v>
      </c>
      <c r="D109" t="s">
        <v>13</v>
      </c>
      <c r="F109" s="1">
        <v>67</v>
      </c>
      <c r="G109" s="1">
        <f t="shared" si="1"/>
        <v>2</v>
      </c>
    </row>
    <row r="110" spans="1:7">
      <c r="A110" s="30">
        <v>43118</v>
      </c>
      <c r="B110" s="405">
        <v>14460</v>
      </c>
      <c r="C110" s="405" t="s">
        <v>29</v>
      </c>
      <c r="D110" t="s">
        <v>14</v>
      </c>
      <c r="F110" s="1">
        <v>2</v>
      </c>
      <c r="G110" s="1">
        <f t="shared" si="1"/>
        <v>0</v>
      </c>
    </row>
    <row r="111" spans="1:7">
      <c r="A111" s="32">
        <v>43131</v>
      </c>
      <c r="B111" s="404" t="s">
        <v>11</v>
      </c>
      <c r="C111" s="404" t="s">
        <v>12</v>
      </c>
      <c r="D111" t="s">
        <v>13</v>
      </c>
      <c r="E111" s="1">
        <v>59.7</v>
      </c>
      <c r="G111" s="1">
        <f t="shared" si="1"/>
        <v>59.7</v>
      </c>
    </row>
    <row r="112" spans="1:7">
      <c r="B112" s="405"/>
      <c r="C112" s="405"/>
      <c r="D112" t="s">
        <v>14</v>
      </c>
      <c r="E112" s="1">
        <v>2</v>
      </c>
      <c r="G112" s="1">
        <f t="shared" si="1"/>
        <v>61.7</v>
      </c>
    </row>
    <row r="113" spans="1:7">
      <c r="B113" s="405"/>
      <c r="C113" s="405"/>
      <c r="D113" t="s">
        <v>15</v>
      </c>
      <c r="E113" s="1">
        <v>60</v>
      </c>
      <c r="G113" s="1">
        <f t="shared" si="1"/>
        <v>121.7</v>
      </c>
    </row>
    <row r="114" spans="1:7">
      <c r="B114" s="405"/>
      <c r="C114" s="405"/>
      <c r="D114" t="s">
        <v>16</v>
      </c>
      <c r="E114" s="1">
        <v>2</v>
      </c>
      <c r="G114" s="1">
        <f t="shared" si="1"/>
        <v>123.7</v>
      </c>
    </row>
    <row r="115" spans="1:7">
      <c r="A115" s="30">
        <v>43151</v>
      </c>
      <c r="B115" s="405">
        <v>14679</v>
      </c>
      <c r="C115" s="405" t="s">
        <v>12</v>
      </c>
      <c r="D115" t="s">
        <v>13</v>
      </c>
      <c r="F115" s="1">
        <v>59.7</v>
      </c>
      <c r="G115" s="1">
        <f t="shared" si="1"/>
        <v>64</v>
      </c>
    </row>
    <row r="116" spans="1:7">
      <c r="A116" s="30">
        <v>43151</v>
      </c>
      <c r="B116" s="405">
        <v>14679</v>
      </c>
      <c r="C116" s="405" t="s">
        <v>12</v>
      </c>
      <c r="D116" t="s">
        <v>14</v>
      </c>
      <c r="F116" s="1">
        <v>2</v>
      </c>
      <c r="G116" s="1">
        <f t="shared" si="1"/>
        <v>62</v>
      </c>
    </row>
    <row r="117" spans="1:7">
      <c r="A117" s="30">
        <v>43171</v>
      </c>
      <c r="B117" s="405">
        <v>14813</v>
      </c>
      <c r="C117" s="405" t="s">
        <v>12</v>
      </c>
      <c r="D117" t="s">
        <v>15</v>
      </c>
      <c r="F117" s="1">
        <v>60</v>
      </c>
      <c r="G117" s="1">
        <f t="shared" si="1"/>
        <v>2</v>
      </c>
    </row>
    <row r="118" spans="1:7">
      <c r="A118" s="30">
        <v>43171</v>
      </c>
      <c r="B118" s="405">
        <v>14813</v>
      </c>
      <c r="C118" s="405" t="s">
        <v>12</v>
      </c>
      <c r="D118" t="s">
        <v>16</v>
      </c>
      <c r="F118" s="1">
        <v>2</v>
      </c>
      <c r="G118" s="1">
        <f t="shared" si="1"/>
        <v>0</v>
      </c>
    </row>
    <row r="119" spans="1:7">
      <c r="A119" s="32">
        <v>43159</v>
      </c>
      <c r="B119" s="404" t="s">
        <v>11</v>
      </c>
      <c r="C119" s="404" t="s">
        <v>19</v>
      </c>
      <c r="D119" t="s">
        <v>13</v>
      </c>
      <c r="E119" s="1">
        <v>73.900000000000006</v>
      </c>
      <c r="G119" s="1">
        <f t="shared" si="1"/>
        <v>73.900000000000006</v>
      </c>
    </row>
    <row r="120" spans="1:7">
      <c r="B120" s="405"/>
      <c r="C120" s="405"/>
      <c r="D120" t="s">
        <v>14</v>
      </c>
      <c r="E120" s="1">
        <v>2</v>
      </c>
      <c r="G120" s="1">
        <f t="shared" si="1"/>
        <v>75.900000000000006</v>
      </c>
    </row>
    <row r="121" spans="1:7">
      <c r="B121" s="405"/>
      <c r="C121" s="405"/>
      <c r="D121" t="s">
        <v>15</v>
      </c>
      <c r="E121" s="1">
        <v>56</v>
      </c>
      <c r="G121" s="1">
        <f t="shared" si="1"/>
        <v>131.9</v>
      </c>
    </row>
    <row r="122" spans="1:7">
      <c r="B122" s="405"/>
      <c r="C122" s="405"/>
      <c r="D122" t="s">
        <v>16</v>
      </c>
      <c r="E122" s="1">
        <v>5</v>
      </c>
      <c r="G122" s="1">
        <f t="shared" si="1"/>
        <v>136.9</v>
      </c>
    </row>
    <row r="123" spans="1:7">
      <c r="A123" s="30">
        <v>43171</v>
      </c>
      <c r="B123" s="405">
        <v>14813</v>
      </c>
      <c r="C123" s="405" t="s">
        <v>19</v>
      </c>
      <c r="D123" t="s">
        <v>15</v>
      </c>
      <c r="F123" s="1">
        <v>56</v>
      </c>
      <c r="G123" s="1">
        <f t="shared" si="1"/>
        <v>80.900000000000006</v>
      </c>
    </row>
    <row r="124" spans="1:7">
      <c r="A124" s="30">
        <v>43171</v>
      </c>
      <c r="B124" s="405">
        <v>14813</v>
      </c>
      <c r="C124" s="405" t="s">
        <v>19</v>
      </c>
      <c r="D124" t="s">
        <v>16</v>
      </c>
      <c r="F124" s="1">
        <v>5</v>
      </c>
      <c r="G124" s="1">
        <f t="shared" si="1"/>
        <v>75.900000000000006</v>
      </c>
    </row>
    <row r="125" spans="1:7">
      <c r="A125" s="30">
        <v>43186</v>
      </c>
      <c r="B125" s="405">
        <v>15039</v>
      </c>
      <c r="C125" s="405" t="s">
        <v>19</v>
      </c>
      <c r="D125" t="s">
        <v>13</v>
      </c>
      <c r="F125" s="1">
        <v>73.900000000000006</v>
      </c>
      <c r="G125" s="1">
        <f t="shared" si="1"/>
        <v>2</v>
      </c>
    </row>
    <row r="126" spans="1:7">
      <c r="A126" s="30">
        <v>43186</v>
      </c>
      <c r="B126" s="405">
        <v>15039</v>
      </c>
      <c r="C126" s="405" t="s">
        <v>19</v>
      </c>
      <c r="D126" t="s">
        <v>14</v>
      </c>
      <c r="F126" s="1">
        <v>2</v>
      </c>
      <c r="G126" s="1">
        <f t="shared" si="1"/>
        <v>0</v>
      </c>
    </row>
    <row r="127" spans="1:7">
      <c r="A127" s="32">
        <v>43189</v>
      </c>
      <c r="B127" s="404" t="s">
        <v>11</v>
      </c>
      <c r="C127" s="404" t="s">
        <v>20</v>
      </c>
      <c r="D127" t="s">
        <v>13</v>
      </c>
      <c r="E127" s="1">
        <v>81.099999999999994</v>
      </c>
      <c r="G127" s="1">
        <f t="shared" si="1"/>
        <v>81.099999999999994</v>
      </c>
    </row>
    <row r="128" spans="1:7">
      <c r="B128" s="405"/>
      <c r="C128" s="405"/>
      <c r="D128" t="s">
        <v>14</v>
      </c>
      <c r="E128" s="1">
        <v>2</v>
      </c>
      <c r="G128" s="1">
        <f t="shared" si="1"/>
        <v>83.1</v>
      </c>
    </row>
    <row r="129" spans="1:7">
      <c r="B129" s="405"/>
      <c r="C129" s="405"/>
      <c r="D129" t="s">
        <v>15</v>
      </c>
      <c r="E129" s="1">
        <v>60</v>
      </c>
      <c r="G129" s="1">
        <f t="shared" si="1"/>
        <v>143.1</v>
      </c>
    </row>
    <row r="130" spans="1:7">
      <c r="B130" s="405"/>
      <c r="C130" s="405"/>
      <c r="D130" t="s">
        <v>16</v>
      </c>
      <c r="E130" s="1">
        <v>5</v>
      </c>
      <c r="G130" s="1">
        <f t="shared" si="1"/>
        <v>148.1</v>
      </c>
    </row>
    <row r="131" spans="1:7">
      <c r="A131" s="30">
        <v>43216</v>
      </c>
      <c r="B131" s="405">
        <v>15242</v>
      </c>
      <c r="C131" s="405" t="s">
        <v>20</v>
      </c>
      <c r="D131" t="s">
        <v>13</v>
      </c>
      <c r="F131" s="1">
        <v>81.099999999999994</v>
      </c>
      <c r="G131" s="1">
        <f t="shared" si="1"/>
        <v>67</v>
      </c>
    </row>
    <row r="132" spans="1:7">
      <c r="A132" s="30">
        <v>43216</v>
      </c>
      <c r="B132" s="405">
        <v>15242</v>
      </c>
      <c r="C132" s="405" t="s">
        <v>20</v>
      </c>
      <c r="D132" t="s">
        <v>14</v>
      </c>
      <c r="F132" s="1">
        <v>2</v>
      </c>
      <c r="G132" s="1">
        <f t="shared" si="1"/>
        <v>65</v>
      </c>
    </row>
    <row r="133" spans="1:7">
      <c r="A133" s="30">
        <v>43216</v>
      </c>
      <c r="B133" s="405">
        <v>15247</v>
      </c>
      <c r="C133" s="405" t="s">
        <v>20</v>
      </c>
      <c r="D133" t="s">
        <v>15</v>
      </c>
      <c r="F133" s="1">
        <v>60</v>
      </c>
      <c r="G133" s="1">
        <f t="shared" si="1"/>
        <v>5</v>
      </c>
    </row>
    <row r="134" spans="1:7">
      <c r="A134" s="30">
        <v>43255</v>
      </c>
      <c r="B134" s="405">
        <v>15485</v>
      </c>
      <c r="C134" s="405" t="s">
        <v>20</v>
      </c>
      <c r="D134" t="s">
        <v>16</v>
      </c>
      <c r="F134" s="1">
        <v>5</v>
      </c>
      <c r="G134" s="1">
        <f t="shared" si="1"/>
        <v>0</v>
      </c>
    </row>
    <row r="135" spans="1:7">
      <c r="A135" s="32">
        <v>43220</v>
      </c>
      <c r="B135" s="404" t="s">
        <v>11</v>
      </c>
      <c r="C135" s="404" t="s">
        <v>21</v>
      </c>
      <c r="D135" t="s">
        <v>13</v>
      </c>
      <c r="E135" s="1">
        <v>83.3</v>
      </c>
      <c r="G135" s="1">
        <f t="shared" si="1"/>
        <v>83.3</v>
      </c>
    </row>
    <row r="136" spans="1:7">
      <c r="B136" s="405"/>
      <c r="C136" s="405"/>
      <c r="D136" t="s">
        <v>14</v>
      </c>
      <c r="E136" s="1">
        <v>2</v>
      </c>
      <c r="G136" s="1">
        <f t="shared" si="1"/>
        <v>85.3</v>
      </c>
    </row>
    <row r="137" spans="1:7">
      <c r="B137" s="405"/>
      <c r="C137" s="405"/>
      <c r="D137" t="s">
        <v>15</v>
      </c>
      <c r="E137" s="1">
        <v>60</v>
      </c>
      <c r="G137" s="1">
        <f t="shared" ref="G137:G200" si="2">+G136+E137-F137</f>
        <v>145.30000000000001</v>
      </c>
    </row>
    <row r="138" spans="1:7">
      <c r="B138" s="405"/>
      <c r="C138" s="405"/>
      <c r="D138" t="s">
        <v>16</v>
      </c>
      <c r="E138" s="1">
        <v>5</v>
      </c>
      <c r="G138" s="1">
        <f t="shared" si="2"/>
        <v>150.30000000000001</v>
      </c>
    </row>
    <row r="139" spans="1:7">
      <c r="A139" s="30">
        <v>43255</v>
      </c>
      <c r="B139" s="405">
        <v>15485</v>
      </c>
      <c r="C139" s="405" t="s">
        <v>21</v>
      </c>
      <c r="D139" t="s">
        <v>15</v>
      </c>
      <c r="F139" s="1">
        <v>60</v>
      </c>
      <c r="G139" s="1">
        <f t="shared" si="2"/>
        <v>90.300000000000011</v>
      </c>
    </row>
    <row r="140" spans="1:7">
      <c r="A140" s="30">
        <v>43255</v>
      </c>
      <c r="B140" s="405">
        <v>15485</v>
      </c>
      <c r="C140" s="405" t="s">
        <v>21</v>
      </c>
      <c r="D140" t="s">
        <v>16</v>
      </c>
      <c r="F140" s="1">
        <v>5</v>
      </c>
      <c r="G140" s="1">
        <f t="shared" si="2"/>
        <v>85.300000000000011</v>
      </c>
    </row>
    <row r="141" spans="1:7">
      <c r="A141" s="30">
        <v>43315</v>
      </c>
      <c r="B141" s="405">
        <v>15864</v>
      </c>
      <c r="C141" s="405" t="s">
        <v>21</v>
      </c>
      <c r="D141" t="s">
        <v>13</v>
      </c>
      <c r="F141" s="1">
        <v>83.3</v>
      </c>
      <c r="G141" s="1">
        <f t="shared" si="2"/>
        <v>2.0000000000000142</v>
      </c>
    </row>
    <row r="142" spans="1:7">
      <c r="A142" s="30">
        <v>43315</v>
      </c>
      <c r="B142" s="405">
        <v>15864</v>
      </c>
      <c r="C142" s="405" t="s">
        <v>21</v>
      </c>
      <c r="D142" t="s">
        <v>14</v>
      </c>
      <c r="F142" s="1">
        <v>2</v>
      </c>
      <c r="G142" s="1">
        <f t="shared" si="2"/>
        <v>1.4210854715202004E-14</v>
      </c>
    </row>
    <row r="143" spans="1:7">
      <c r="A143" s="32">
        <v>43251</v>
      </c>
      <c r="B143" s="404" t="s">
        <v>11</v>
      </c>
      <c r="C143" s="404" t="s">
        <v>22</v>
      </c>
      <c r="D143" t="s">
        <v>13</v>
      </c>
      <c r="E143" s="1">
        <v>77.5</v>
      </c>
      <c r="G143" s="1">
        <f t="shared" si="2"/>
        <v>77.500000000000014</v>
      </c>
    </row>
    <row r="144" spans="1:7">
      <c r="B144" s="405"/>
      <c r="C144" s="405"/>
      <c r="D144" t="s">
        <v>14</v>
      </c>
      <c r="E144" s="1">
        <v>2</v>
      </c>
      <c r="G144" s="1">
        <f t="shared" si="2"/>
        <v>79.500000000000014</v>
      </c>
    </row>
    <row r="145" spans="1:7">
      <c r="B145" s="405"/>
      <c r="C145" s="405"/>
      <c r="D145" t="s">
        <v>15</v>
      </c>
      <c r="E145" s="1">
        <v>60</v>
      </c>
      <c r="G145" s="1">
        <f t="shared" si="2"/>
        <v>139.5</v>
      </c>
    </row>
    <row r="146" spans="1:7">
      <c r="B146" s="405"/>
      <c r="C146" s="405"/>
      <c r="D146" t="s">
        <v>16</v>
      </c>
      <c r="E146" s="1">
        <v>5</v>
      </c>
      <c r="G146" s="1">
        <f t="shared" si="2"/>
        <v>144.5</v>
      </c>
    </row>
    <row r="147" spans="1:7">
      <c r="A147" s="30">
        <v>43255</v>
      </c>
      <c r="B147" s="405">
        <v>15485</v>
      </c>
      <c r="C147" s="405" t="s">
        <v>22</v>
      </c>
      <c r="D147" t="s">
        <v>15</v>
      </c>
      <c r="F147" s="1">
        <v>60</v>
      </c>
      <c r="G147" s="1">
        <f t="shared" si="2"/>
        <v>84.5</v>
      </c>
    </row>
    <row r="148" spans="1:7">
      <c r="A148" s="30">
        <v>43255</v>
      </c>
      <c r="B148" s="405">
        <v>15485</v>
      </c>
      <c r="C148" s="405" t="s">
        <v>22</v>
      </c>
      <c r="D148" t="s">
        <v>16</v>
      </c>
      <c r="F148" s="1">
        <v>5</v>
      </c>
      <c r="G148" s="1">
        <f t="shared" si="2"/>
        <v>79.5</v>
      </c>
    </row>
    <row r="149" spans="1:7">
      <c r="A149" s="30">
        <v>43315</v>
      </c>
      <c r="B149" s="405">
        <v>15863</v>
      </c>
      <c r="C149" s="405" t="s">
        <v>22</v>
      </c>
      <c r="D149" t="s">
        <v>13</v>
      </c>
      <c r="F149" s="1">
        <v>77.5</v>
      </c>
      <c r="G149" s="1">
        <f t="shared" si="2"/>
        <v>2</v>
      </c>
    </row>
    <row r="150" spans="1:7">
      <c r="A150" s="30">
        <v>43315</v>
      </c>
      <c r="B150" s="405">
        <v>15863</v>
      </c>
      <c r="C150" s="405" t="s">
        <v>22</v>
      </c>
      <c r="D150" t="s">
        <v>14</v>
      </c>
      <c r="F150" s="1">
        <v>2</v>
      </c>
      <c r="G150" s="1">
        <f t="shared" si="2"/>
        <v>0</v>
      </c>
    </row>
    <row r="151" spans="1:7">
      <c r="A151" s="32">
        <v>43281</v>
      </c>
      <c r="B151" s="404" t="s">
        <v>11</v>
      </c>
      <c r="C151" s="404" t="s">
        <v>23</v>
      </c>
      <c r="D151" t="s">
        <v>13</v>
      </c>
      <c r="E151" s="1">
        <v>71.5</v>
      </c>
      <c r="G151" s="1">
        <f t="shared" si="2"/>
        <v>71.5</v>
      </c>
    </row>
    <row r="152" spans="1:7">
      <c r="B152" s="405"/>
      <c r="C152" s="405"/>
      <c r="D152" t="s">
        <v>14</v>
      </c>
      <c r="E152" s="1">
        <v>4</v>
      </c>
      <c r="G152" s="1">
        <f t="shared" si="2"/>
        <v>75.5</v>
      </c>
    </row>
    <row r="153" spans="1:7">
      <c r="B153" s="405"/>
      <c r="C153" s="405"/>
      <c r="D153" t="s">
        <v>15</v>
      </c>
      <c r="E153" s="1">
        <v>60</v>
      </c>
      <c r="G153" s="1">
        <f t="shared" si="2"/>
        <v>135.5</v>
      </c>
    </row>
    <row r="154" spans="1:7">
      <c r="B154" s="405"/>
      <c r="C154" s="405"/>
      <c r="D154" t="s">
        <v>16</v>
      </c>
      <c r="E154" s="1">
        <v>5</v>
      </c>
      <c r="G154" s="1">
        <f t="shared" si="2"/>
        <v>140.5</v>
      </c>
    </row>
    <row r="155" spans="1:7">
      <c r="A155" s="30">
        <v>43301</v>
      </c>
      <c r="B155" s="405">
        <v>15743</v>
      </c>
      <c r="C155" s="405" t="s">
        <v>23</v>
      </c>
      <c r="D155" t="s">
        <v>15</v>
      </c>
      <c r="F155" s="1">
        <v>60</v>
      </c>
      <c r="G155" s="1">
        <f t="shared" si="2"/>
        <v>80.5</v>
      </c>
    </row>
    <row r="156" spans="1:7">
      <c r="A156" s="30">
        <v>43301</v>
      </c>
      <c r="B156" s="405">
        <v>15743</v>
      </c>
      <c r="C156" s="405" t="s">
        <v>23</v>
      </c>
      <c r="D156" t="s">
        <v>16</v>
      </c>
      <c r="F156" s="1">
        <v>5</v>
      </c>
      <c r="G156" s="1">
        <f t="shared" si="2"/>
        <v>75.5</v>
      </c>
    </row>
    <row r="157" spans="1:7">
      <c r="A157" s="30">
        <v>43315</v>
      </c>
      <c r="B157" s="405">
        <v>15865</v>
      </c>
      <c r="C157" s="405" t="s">
        <v>23</v>
      </c>
      <c r="D157" t="s">
        <v>13</v>
      </c>
      <c r="F157" s="1">
        <v>71.5</v>
      </c>
      <c r="G157" s="1">
        <f t="shared" si="2"/>
        <v>4</v>
      </c>
    </row>
    <row r="158" spans="1:7">
      <c r="A158" s="30">
        <v>43315</v>
      </c>
      <c r="B158" s="405">
        <v>15865</v>
      </c>
      <c r="C158" s="405" t="s">
        <v>23</v>
      </c>
      <c r="D158" t="s">
        <v>14</v>
      </c>
      <c r="F158" s="1">
        <v>4</v>
      </c>
      <c r="G158" s="1">
        <f t="shared" si="2"/>
        <v>0</v>
      </c>
    </row>
    <row r="159" spans="1:7">
      <c r="A159" s="32">
        <v>43312</v>
      </c>
      <c r="B159" s="404" t="s">
        <v>11</v>
      </c>
      <c r="C159" s="404" t="s">
        <v>24</v>
      </c>
      <c r="D159" t="s">
        <v>13</v>
      </c>
      <c r="E159" s="1">
        <v>70.099999999999994</v>
      </c>
      <c r="G159" s="1">
        <f t="shared" si="2"/>
        <v>70.099999999999994</v>
      </c>
    </row>
    <row r="160" spans="1:7">
      <c r="B160" s="405"/>
      <c r="C160" s="405"/>
      <c r="D160" t="s">
        <v>14</v>
      </c>
      <c r="E160" s="1">
        <v>2</v>
      </c>
      <c r="G160" s="1">
        <f t="shared" si="2"/>
        <v>72.099999999999994</v>
      </c>
    </row>
    <row r="161" spans="1:7">
      <c r="B161" s="405"/>
      <c r="C161" s="405"/>
      <c r="D161" t="s">
        <v>15</v>
      </c>
      <c r="E161" s="1">
        <v>60</v>
      </c>
      <c r="G161" s="1">
        <f t="shared" si="2"/>
        <v>132.1</v>
      </c>
    </row>
    <row r="162" spans="1:7">
      <c r="B162" s="405"/>
      <c r="C162" s="405"/>
      <c r="D162" t="s">
        <v>16</v>
      </c>
      <c r="E162" s="1">
        <v>5</v>
      </c>
      <c r="G162" s="1">
        <f t="shared" si="2"/>
        <v>137.1</v>
      </c>
    </row>
    <row r="163" spans="1:7">
      <c r="A163" s="30">
        <v>43315</v>
      </c>
      <c r="B163" s="405">
        <v>15861</v>
      </c>
      <c r="C163" s="405" t="s">
        <v>24</v>
      </c>
      <c r="D163" t="s">
        <v>15</v>
      </c>
      <c r="F163" s="1">
        <v>60</v>
      </c>
      <c r="G163" s="1">
        <f t="shared" si="2"/>
        <v>77.099999999999994</v>
      </c>
    </row>
    <row r="164" spans="1:7">
      <c r="A164" s="30">
        <v>43315</v>
      </c>
      <c r="B164" s="405">
        <v>15861</v>
      </c>
      <c r="C164" s="405" t="s">
        <v>24</v>
      </c>
      <c r="D164" t="s">
        <v>16</v>
      </c>
      <c r="F164" s="1">
        <v>5</v>
      </c>
      <c r="G164" s="1">
        <f t="shared" si="2"/>
        <v>72.099999999999994</v>
      </c>
    </row>
    <row r="165" spans="1:7">
      <c r="A165" s="30">
        <v>43390</v>
      </c>
      <c r="B165" s="405">
        <v>16355</v>
      </c>
      <c r="C165" s="405" t="s">
        <v>24</v>
      </c>
      <c r="D165" t="s">
        <v>13</v>
      </c>
      <c r="F165" s="1">
        <v>70.099999999999994</v>
      </c>
      <c r="G165" s="1">
        <f t="shared" si="2"/>
        <v>2</v>
      </c>
    </row>
    <row r="166" spans="1:7">
      <c r="A166" s="30">
        <v>43390</v>
      </c>
      <c r="B166" s="405">
        <v>16355</v>
      </c>
      <c r="C166" s="405" t="s">
        <v>24</v>
      </c>
      <c r="D166" t="s">
        <v>14</v>
      </c>
      <c r="F166" s="1">
        <v>2</v>
      </c>
      <c r="G166" s="1">
        <f t="shared" si="2"/>
        <v>0</v>
      </c>
    </row>
    <row r="167" spans="1:7">
      <c r="A167" s="32">
        <v>43343</v>
      </c>
      <c r="B167" s="404" t="s">
        <v>11</v>
      </c>
      <c r="C167" s="404" t="s">
        <v>25</v>
      </c>
      <c r="D167" t="s">
        <v>13</v>
      </c>
      <c r="E167" s="1">
        <v>69.599999999999994</v>
      </c>
      <c r="G167" s="1">
        <f t="shared" si="2"/>
        <v>69.599999999999994</v>
      </c>
    </row>
    <row r="168" spans="1:7">
      <c r="B168" s="405"/>
      <c r="C168" s="405"/>
      <c r="D168" t="s">
        <v>14</v>
      </c>
      <c r="E168" s="1">
        <v>2</v>
      </c>
      <c r="G168" s="1">
        <f t="shared" si="2"/>
        <v>71.599999999999994</v>
      </c>
    </row>
    <row r="169" spans="1:7">
      <c r="B169" s="405"/>
      <c r="C169" s="405"/>
      <c r="D169" t="s">
        <v>15</v>
      </c>
      <c r="E169" s="1">
        <v>60</v>
      </c>
      <c r="G169" s="1">
        <f t="shared" si="2"/>
        <v>131.6</v>
      </c>
    </row>
    <row r="170" spans="1:7">
      <c r="B170" s="405"/>
      <c r="C170" s="405"/>
      <c r="D170" t="s">
        <v>16</v>
      </c>
      <c r="E170" s="1">
        <v>5</v>
      </c>
      <c r="G170" s="1">
        <f t="shared" si="2"/>
        <v>136.6</v>
      </c>
    </row>
    <row r="171" spans="1:7">
      <c r="A171" s="30">
        <v>43360</v>
      </c>
      <c r="B171" s="405">
        <v>16144</v>
      </c>
      <c r="C171" s="405" t="s">
        <v>25</v>
      </c>
      <c r="D171" t="s">
        <v>15</v>
      </c>
      <c r="F171" s="1">
        <v>60</v>
      </c>
      <c r="G171" s="1">
        <f t="shared" si="2"/>
        <v>76.599999999999994</v>
      </c>
    </row>
    <row r="172" spans="1:7">
      <c r="A172" s="30">
        <v>43360</v>
      </c>
      <c r="B172" s="405">
        <v>16144</v>
      </c>
      <c r="C172" s="405" t="s">
        <v>25</v>
      </c>
      <c r="D172" t="s">
        <v>16</v>
      </c>
      <c r="F172" s="1">
        <v>5</v>
      </c>
      <c r="G172" s="1">
        <f t="shared" si="2"/>
        <v>71.599999999999994</v>
      </c>
    </row>
    <row r="173" spans="1:7">
      <c r="A173" s="30">
        <v>43390</v>
      </c>
      <c r="B173" s="405">
        <v>16355</v>
      </c>
      <c r="C173" s="405" t="s">
        <v>25</v>
      </c>
      <c r="D173" t="s">
        <v>13</v>
      </c>
      <c r="F173" s="1">
        <v>69.599999999999994</v>
      </c>
      <c r="G173" s="1">
        <f t="shared" si="2"/>
        <v>2</v>
      </c>
    </row>
    <row r="174" spans="1:7">
      <c r="A174" s="30">
        <v>43390</v>
      </c>
      <c r="B174" s="405">
        <v>16355</v>
      </c>
      <c r="C174" s="405" t="s">
        <v>25</v>
      </c>
      <c r="D174" t="s">
        <v>14</v>
      </c>
      <c r="F174" s="1">
        <v>2</v>
      </c>
      <c r="G174" s="1">
        <f t="shared" si="2"/>
        <v>0</v>
      </c>
    </row>
    <row r="175" spans="1:7">
      <c r="A175" s="32">
        <v>43373</v>
      </c>
      <c r="B175" s="404" t="s">
        <v>11</v>
      </c>
      <c r="C175" s="404" t="s">
        <v>26</v>
      </c>
      <c r="D175" t="s">
        <v>13</v>
      </c>
      <c r="E175" s="1">
        <v>71.3</v>
      </c>
      <c r="G175" s="1">
        <f t="shared" si="2"/>
        <v>71.3</v>
      </c>
    </row>
    <row r="176" spans="1:7">
      <c r="B176" s="405"/>
      <c r="C176" s="405"/>
      <c r="D176" t="s">
        <v>14</v>
      </c>
      <c r="E176" s="1">
        <v>3</v>
      </c>
      <c r="G176" s="1">
        <f t="shared" si="2"/>
        <v>74.3</v>
      </c>
    </row>
    <row r="177" spans="1:7">
      <c r="B177" s="405"/>
      <c r="C177" s="405"/>
      <c r="D177" t="s">
        <v>15</v>
      </c>
      <c r="E177" s="1">
        <v>60</v>
      </c>
      <c r="G177" s="1">
        <f t="shared" si="2"/>
        <v>134.30000000000001</v>
      </c>
    </row>
    <row r="178" spans="1:7">
      <c r="B178" s="405"/>
      <c r="C178" s="405"/>
      <c r="D178" t="s">
        <v>16</v>
      </c>
      <c r="E178" s="1">
        <v>5</v>
      </c>
      <c r="G178" s="1">
        <f t="shared" si="2"/>
        <v>139.30000000000001</v>
      </c>
    </row>
    <row r="179" spans="1:7">
      <c r="B179" s="405"/>
      <c r="C179" s="405"/>
      <c r="D179" t="s">
        <v>80</v>
      </c>
      <c r="E179" s="1">
        <v>10</v>
      </c>
      <c r="G179" s="1">
        <f t="shared" si="2"/>
        <v>149.30000000000001</v>
      </c>
    </row>
    <row r="180" spans="1:7">
      <c r="A180" s="30">
        <v>43395</v>
      </c>
      <c r="B180" s="405">
        <v>16407</v>
      </c>
      <c r="C180" s="405" t="s">
        <v>26</v>
      </c>
      <c r="D180" t="s">
        <v>15</v>
      </c>
      <c r="F180" s="1">
        <v>60</v>
      </c>
      <c r="G180" s="1">
        <f t="shared" si="2"/>
        <v>89.300000000000011</v>
      </c>
    </row>
    <row r="181" spans="1:7">
      <c r="A181" s="30">
        <v>43395</v>
      </c>
      <c r="B181" s="405">
        <v>16407</v>
      </c>
      <c r="C181" s="405" t="s">
        <v>26</v>
      </c>
      <c r="D181" t="s">
        <v>16</v>
      </c>
      <c r="F181" s="1">
        <v>5</v>
      </c>
      <c r="G181" s="1">
        <f t="shared" si="2"/>
        <v>84.300000000000011</v>
      </c>
    </row>
    <row r="182" spans="1:7">
      <c r="A182" s="30">
        <v>43395</v>
      </c>
      <c r="B182" s="405">
        <v>16407</v>
      </c>
      <c r="C182" s="405" t="s">
        <v>26</v>
      </c>
      <c r="D182" t="s">
        <v>80</v>
      </c>
      <c r="F182" s="1">
        <v>10</v>
      </c>
      <c r="G182" s="1">
        <f t="shared" si="2"/>
        <v>74.300000000000011</v>
      </c>
    </row>
    <row r="183" spans="1:7">
      <c r="A183" s="30">
        <v>43432</v>
      </c>
      <c r="B183" s="405">
        <v>16628</v>
      </c>
      <c r="C183" s="405" t="s">
        <v>26</v>
      </c>
      <c r="D183" t="s">
        <v>13</v>
      </c>
      <c r="F183" s="1">
        <v>71.3</v>
      </c>
      <c r="G183" s="1">
        <f t="shared" si="2"/>
        <v>3.0000000000000142</v>
      </c>
    </row>
    <row r="184" spans="1:7">
      <c r="A184" s="30">
        <v>43432</v>
      </c>
      <c r="B184" s="405">
        <v>16628</v>
      </c>
      <c r="C184" s="405" t="s">
        <v>26</v>
      </c>
      <c r="D184" t="s">
        <v>14</v>
      </c>
      <c r="F184" s="1">
        <v>3</v>
      </c>
      <c r="G184" s="1">
        <f t="shared" si="2"/>
        <v>1.4210854715202004E-14</v>
      </c>
    </row>
    <row r="185" spans="1:7">
      <c r="A185" s="32">
        <v>43404</v>
      </c>
      <c r="B185" s="404" t="s">
        <v>11</v>
      </c>
      <c r="C185" s="404" t="s">
        <v>27</v>
      </c>
      <c r="D185" t="s">
        <v>13</v>
      </c>
      <c r="E185" s="1">
        <v>71.900000000000006</v>
      </c>
      <c r="G185" s="1">
        <f t="shared" si="2"/>
        <v>71.90000000000002</v>
      </c>
    </row>
    <row r="186" spans="1:7">
      <c r="B186" s="405"/>
      <c r="C186" s="405"/>
      <c r="D186" t="s">
        <v>14</v>
      </c>
      <c r="E186" s="1">
        <v>4</v>
      </c>
      <c r="G186" s="1">
        <f t="shared" si="2"/>
        <v>75.90000000000002</v>
      </c>
    </row>
    <row r="187" spans="1:7">
      <c r="B187" s="405"/>
      <c r="C187" s="405"/>
      <c r="D187" t="s">
        <v>15</v>
      </c>
      <c r="E187" s="1">
        <v>60</v>
      </c>
      <c r="G187" s="1">
        <f t="shared" si="2"/>
        <v>135.90000000000003</v>
      </c>
    </row>
    <row r="188" spans="1:7">
      <c r="B188" s="405"/>
      <c r="C188" s="405"/>
      <c r="D188" t="s">
        <v>16</v>
      </c>
      <c r="E188" s="1">
        <v>5</v>
      </c>
      <c r="G188" s="1">
        <f t="shared" si="2"/>
        <v>140.90000000000003</v>
      </c>
    </row>
    <row r="189" spans="1:7">
      <c r="B189" s="405"/>
      <c r="C189" s="405"/>
      <c r="D189" t="s">
        <v>107</v>
      </c>
      <c r="E189" s="1">
        <v>6</v>
      </c>
      <c r="G189" s="1">
        <f t="shared" si="2"/>
        <v>146.90000000000003</v>
      </c>
    </row>
    <row r="190" spans="1:7">
      <c r="A190" s="30">
        <v>43395</v>
      </c>
      <c r="B190" s="405">
        <v>16407</v>
      </c>
      <c r="C190" s="405" t="s">
        <v>27</v>
      </c>
      <c r="D190" t="s">
        <v>107</v>
      </c>
      <c r="F190" s="1">
        <v>6</v>
      </c>
      <c r="G190" s="1">
        <f t="shared" si="2"/>
        <v>140.90000000000003</v>
      </c>
    </row>
    <row r="191" spans="1:7">
      <c r="A191" s="30">
        <v>43419</v>
      </c>
      <c r="B191" s="405">
        <v>16578</v>
      </c>
      <c r="C191" s="405" t="s">
        <v>27</v>
      </c>
      <c r="D191" t="s">
        <v>15</v>
      </c>
      <c r="F191" s="1">
        <v>60</v>
      </c>
      <c r="G191" s="1">
        <f t="shared" si="2"/>
        <v>80.900000000000034</v>
      </c>
    </row>
    <row r="192" spans="1:7">
      <c r="A192" s="30">
        <v>43419</v>
      </c>
      <c r="B192" s="405">
        <v>16578</v>
      </c>
      <c r="C192" s="405" t="s">
        <v>27</v>
      </c>
      <c r="D192" t="s">
        <v>16</v>
      </c>
      <c r="F192" s="1">
        <v>5</v>
      </c>
      <c r="G192" s="1">
        <f t="shared" si="2"/>
        <v>75.900000000000034</v>
      </c>
    </row>
    <row r="193" spans="1:7">
      <c r="A193" s="30">
        <v>43432</v>
      </c>
      <c r="B193" s="405">
        <v>16628</v>
      </c>
      <c r="C193" s="405" t="s">
        <v>27</v>
      </c>
      <c r="D193" t="s">
        <v>13</v>
      </c>
      <c r="F193" s="1">
        <v>71.900000000000006</v>
      </c>
      <c r="G193" s="1">
        <f t="shared" si="2"/>
        <v>4.0000000000000284</v>
      </c>
    </row>
    <row r="194" spans="1:7">
      <c r="A194" s="30">
        <v>43432</v>
      </c>
      <c r="B194" s="405">
        <v>16628</v>
      </c>
      <c r="C194" s="405" t="s">
        <v>27</v>
      </c>
      <c r="D194" t="s">
        <v>14</v>
      </c>
      <c r="F194" s="1">
        <v>4</v>
      </c>
      <c r="G194" s="1">
        <f t="shared" si="2"/>
        <v>2.8421709430404007E-14</v>
      </c>
    </row>
    <row r="195" spans="1:7">
      <c r="A195" s="32">
        <v>43434</v>
      </c>
      <c r="B195" s="404" t="s">
        <v>11</v>
      </c>
      <c r="C195" s="404" t="s">
        <v>28</v>
      </c>
      <c r="D195" t="s">
        <v>13</v>
      </c>
      <c r="E195" s="1">
        <v>73.8</v>
      </c>
      <c r="G195" s="1">
        <f t="shared" si="2"/>
        <v>73.800000000000026</v>
      </c>
    </row>
    <row r="196" spans="1:7">
      <c r="B196" s="405"/>
      <c r="C196" s="405"/>
      <c r="D196" t="s">
        <v>14</v>
      </c>
      <c r="E196" s="1">
        <v>4</v>
      </c>
      <c r="G196" s="1">
        <f t="shared" si="2"/>
        <v>77.800000000000026</v>
      </c>
    </row>
    <row r="197" spans="1:7">
      <c r="B197" s="405"/>
      <c r="C197" s="405"/>
      <c r="D197" t="s">
        <v>15</v>
      </c>
      <c r="E197" s="1">
        <v>60</v>
      </c>
      <c r="G197" s="1">
        <f t="shared" si="2"/>
        <v>137.80000000000001</v>
      </c>
    </row>
    <row r="198" spans="1:7">
      <c r="B198" s="405"/>
      <c r="C198" s="405"/>
      <c r="D198" t="s">
        <v>16</v>
      </c>
      <c r="E198" s="1">
        <v>5</v>
      </c>
      <c r="G198" s="1">
        <f t="shared" si="2"/>
        <v>142.80000000000001</v>
      </c>
    </row>
    <row r="199" spans="1:7">
      <c r="A199" s="30">
        <v>43451</v>
      </c>
      <c r="B199" s="405">
        <v>16781</v>
      </c>
      <c r="C199" s="405" t="s">
        <v>28</v>
      </c>
      <c r="D199" t="s">
        <v>15</v>
      </c>
      <c r="F199" s="1">
        <v>60</v>
      </c>
      <c r="G199" s="1">
        <f t="shared" si="2"/>
        <v>82.800000000000011</v>
      </c>
    </row>
    <row r="200" spans="1:7">
      <c r="A200" s="30">
        <v>43451</v>
      </c>
      <c r="B200" s="405">
        <v>16781</v>
      </c>
      <c r="C200" s="405" t="s">
        <v>28</v>
      </c>
      <c r="D200" t="s">
        <v>16</v>
      </c>
      <c r="F200" s="1">
        <v>5</v>
      </c>
      <c r="G200" s="1">
        <f t="shared" si="2"/>
        <v>77.800000000000011</v>
      </c>
    </row>
    <row r="201" spans="1:7">
      <c r="A201" s="30">
        <v>43473</v>
      </c>
      <c r="B201" s="405">
        <v>16855</v>
      </c>
      <c r="C201" s="405" t="s">
        <v>28</v>
      </c>
      <c r="D201" t="s">
        <v>13</v>
      </c>
      <c r="F201" s="1">
        <v>73.8</v>
      </c>
      <c r="G201" s="1">
        <f t="shared" ref="G201:G264" si="3">+G200+E201-F201</f>
        <v>4.0000000000000142</v>
      </c>
    </row>
    <row r="202" spans="1:7">
      <c r="A202" s="30">
        <v>43473</v>
      </c>
      <c r="B202" s="405">
        <v>16855</v>
      </c>
      <c r="C202" s="405" t="s">
        <v>28</v>
      </c>
      <c r="D202" t="s">
        <v>14</v>
      </c>
      <c r="F202" s="1">
        <v>4</v>
      </c>
      <c r="G202" s="1">
        <f t="shared" si="3"/>
        <v>1.4210854715202004E-14</v>
      </c>
    </row>
    <row r="203" spans="1:7">
      <c r="A203" s="32">
        <v>43465</v>
      </c>
      <c r="B203" s="404" t="s">
        <v>11</v>
      </c>
      <c r="C203" s="404" t="s">
        <v>29</v>
      </c>
      <c r="D203" t="s">
        <v>13</v>
      </c>
      <c r="E203" s="1">
        <v>78.900000000000006</v>
      </c>
      <c r="G203" s="1">
        <f t="shared" si="3"/>
        <v>78.90000000000002</v>
      </c>
    </row>
    <row r="204" spans="1:7">
      <c r="B204" s="405"/>
      <c r="C204" s="405"/>
      <c r="D204" t="s">
        <v>14</v>
      </c>
      <c r="E204" s="1">
        <v>4</v>
      </c>
      <c r="G204" s="1">
        <f t="shared" si="3"/>
        <v>82.90000000000002</v>
      </c>
    </row>
    <row r="205" spans="1:7">
      <c r="B205" s="405"/>
      <c r="C205" s="405"/>
      <c r="D205" t="s">
        <v>15</v>
      </c>
      <c r="E205" s="1">
        <v>60</v>
      </c>
      <c r="G205" s="1">
        <f t="shared" si="3"/>
        <v>142.90000000000003</v>
      </c>
    </row>
    <row r="206" spans="1:7">
      <c r="B206" s="405"/>
      <c r="C206" s="405"/>
      <c r="D206" t="s">
        <v>16</v>
      </c>
      <c r="E206" s="1">
        <v>5</v>
      </c>
      <c r="G206" s="1">
        <f t="shared" si="3"/>
        <v>147.90000000000003</v>
      </c>
    </row>
    <row r="207" spans="1:7">
      <c r="A207" s="30">
        <v>43511</v>
      </c>
      <c r="B207" s="405">
        <v>17163</v>
      </c>
      <c r="C207" s="405" t="s">
        <v>29</v>
      </c>
      <c r="D207" t="s">
        <v>15</v>
      </c>
      <c r="F207" s="1">
        <v>60</v>
      </c>
      <c r="G207" s="1">
        <f t="shared" si="3"/>
        <v>87.900000000000034</v>
      </c>
    </row>
    <row r="208" spans="1:7">
      <c r="A208" s="30">
        <v>43511</v>
      </c>
      <c r="B208" s="405">
        <v>17163</v>
      </c>
      <c r="C208" s="405" t="s">
        <v>29</v>
      </c>
      <c r="D208" t="s">
        <v>16</v>
      </c>
      <c r="F208" s="1">
        <v>5</v>
      </c>
      <c r="G208" s="1">
        <f t="shared" si="3"/>
        <v>82.900000000000034</v>
      </c>
    </row>
    <row r="209" spans="1:7">
      <c r="A209" s="30">
        <v>43531</v>
      </c>
      <c r="B209" s="405">
        <v>17314</v>
      </c>
      <c r="C209" s="405" t="s">
        <v>29</v>
      </c>
      <c r="D209" t="s">
        <v>13</v>
      </c>
      <c r="F209" s="1">
        <v>78.900000000000006</v>
      </c>
      <c r="G209" s="1">
        <f t="shared" si="3"/>
        <v>4.0000000000000284</v>
      </c>
    </row>
    <row r="210" spans="1:7">
      <c r="A210" s="30">
        <v>43531</v>
      </c>
      <c r="B210" s="405">
        <v>17314</v>
      </c>
      <c r="C210" s="405" t="s">
        <v>29</v>
      </c>
      <c r="D210" t="s">
        <v>14</v>
      </c>
      <c r="F210" s="1">
        <v>4</v>
      </c>
      <c r="G210" s="1">
        <f t="shared" si="3"/>
        <v>2.8421709430404007E-14</v>
      </c>
    </row>
    <row r="211" spans="1:7">
      <c r="A211" s="32">
        <v>43496</v>
      </c>
      <c r="B211" s="404" t="s">
        <v>11</v>
      </c>
      <c r="C211" s="404" t="s">
        <v>12</v>
      </c>
      <c r="D211" t="s">
        <v>13</v>
      </c>
      <c r="E211" s="1">
        <v>88</v>
      </c>
      <c r="G211" s="1">
        <f t="shared" si="3"/>
        <v>88.000000000000028</v>
      </c>
    </row>
    <row r="212" spans="1:7">
      <c r="B212" s="405"/>
      <c r="C212" s="405"/>
      <c r="D212" t="s">
        <v>14</v>
      </c>
      <c r="E212" s="1">
        <v>4</v>
      </c>
      <c r="G212" s="1">
        <f t="shared" si="3"/>
        <v>92.000000000000028</v>
      </c>
    </row>
    <row r="213" spans="1:7">
      <c r="B213" s="405"/>
      <c r="C213" s="405"/>
      <c r="D213" t="s">
        <v>15</v>
      </c>
      <c r="E213" s="1">
        <v>60</v>
      </c>
      <c r="G213" s="1">
        <f t="shared" si="3"/>
        <v>152.00000000000003</v>
      </c>
    </row>
    <row r="214" spans="1:7">
      <c r="B214" s="405"/>
      <c r="C214" s="405"/>
      <c r="D214" t="s">
        <v>16</v>
      </c>
      <c r="E214" s="1">
        <v>5</v>
      </c>
      <c r="G214" s="1">
        <f t="shared" si="3"/>
        <v>157.00000000000003</v>
      </c>
    </row>
    <row r="215" spans="1:7">
      <c r="A215" s="30">
        <v>43511</v>
      </c>
      <c r="B215" s="405">
        <v>17163</v>
      </c>
      <c r="C215" s="405" t="s">
        <v>12</v>
      </c>
      <c r="D215" t="s">
        <v>15</v>
      </c>
      <c r="F215" s="1">
        <v>60</v>
      </c>
      <c r="G215" s="1">
        <f t="shared" si="3"/>
        <v>97.000000000000028</v>
      </c>
    </row>
    <row r="216" spans="1:7">
      <c r="A216" s="30">
        <v>43511</v>
      </c>
      <c r="B216" s="405">
        <v>17163</v>
      </c>
      <c r="C216" s="405" t="s">
        <v>12</v>
      </c>
      <c r="D216" t="s">
        <v>16</v>
      </c>
      <c r="F216" s="1">
        <v>5</v>
      </c>
      <c r="G216" s="1">
        <f t="shared" si="3"/>
        <v>92.000000000000028</v>
      </c>
    </row>
    <row r="217" spans="1:7">
      <c r="A217" s="30">
        <v>43531</v>
      </c>
      <c r="B217" s="405">
        <v>17314</v>
      </c>
      <c r="C217" s="405" t="s">
        <v>12</v>
      </c>
      <c r="D217" t="s">
        <v>13</v>
      </c>
      <c r="F217" s="1">
        <v>88</v>
      </c>
      <c r="G217" s="1">
        <f t="shared" si="3"/>
        <v>4.0000000000000284</v>
      </c>
    </row>
    <row r="218" spans="1:7">
      <c r="A218" s="30">
        <v>43531</v>
      </c>
      <c r="B218" s="405">
        <v>17314</v>
      </c>
      <c r="C218" s="405" t="s">
        <v>12</v>
      </c>
      <c r="D218" t="s">
        <v>14</v>
      </c>
      <c r="F218" s="1">
        <v>4</v>
      </c>
      <c r="G218" s="1">
        <f t="shared" si="3"/>
        <v>2.8421709430404007E-14</v>
      </c>
    </row>
    <row r="219" spans="1:7">
      <c r="A219" s="32">
        <v>43524</v>
      </c>
      <c r="B219" s="404" t="s">
        <v>11</v>
      </c>
      <c r="C219" s="404" t="s">
        <v>19</v>
      </c>
      <c r="D219" t="s">
        <v>13</v>
      </c>
      <c r="E219" s="1">
        <v>76.8</v>
      </c>
      <c r="G219" s="1">
        <f t="shared" si="3"/>
        <v>76.800000000000026</v>
      </c>
    </row>
    <row r="220" spans="1:7">
      <c r="B220" s="405"/>
      <c r="C220" s="405"/>
      <c r="D220" t="s">
        <v>14</v>
      </c>
      <c r="E220" s="1">
        <v>4.9000000000000004</v>
      </c>
      <c r="G220" s="1">
        <f t="shared" si="3"/>
        <v>81.700000000000031</v>
      </c>
    </row>
    <row r="221" spans="1:7">
      <c r="B221" s="405"/>
      <c r="C221" s="405"/>
      <c r="D221" t="s">
        <v>15</v>
      </c>
      <c r="E221" s="1">
        <v>56</v>
      </c>
      <c r="G221" s="1">
        <f t="shared" si="3"/>
        <v>137.70000000000005</v>
      </c>
    </row>
    <row r="222" spans="1:7">
      <c r="B222" s="405"/>
      <c r="C222" s="405"/>
      <c r="D222" t="s">
        <v>16</v>
      </c>
      <c r="E222" s="1">
        <v>5</v>
      </c>
      <c r="G222" s="1">
        <f t="shared" si="3"/>
        <v>142.70000000000005</v>
      </c>
    </row>
    <row r="223" spans="1:7">
      <c r="A223" s="30">
        <v>43551</v>
      </c>
      <c r="B223" s="405">
        <v>17488</v>
      </c>
      <c r="C223" s="405" t="s">
        <v>19</v>
      </c>
      <c r="D223" t="s">
        <v>15</v>
      </c>
      <c r="F223" s="1">
        <v>56</v>
      </c>
      <c r="G223" s="1">
        <f t="shared" si="3"/>
        <v>86.700000000000045</v>
      </c>
    </row>
    <row r="224" spans="1:7">
      <c r="A224" s="30">
        <v>43551</v>
      </c>
      <c r="B224" s="405">
        <v>17488</v>
      </c>
      <c r="C224" s="405" t="s">
        <v>19</v>
      </c>
      <c r="D224" t="s">
        <v>16</v>
      </c>
      <c r="F224" s="1">
        <v>5</v>
      </c>
      <c r="G224" s="1">
        <f t="shared" si="3"/>
        <v>81.700000000000045</v>
      </c>
    </row>
    <row r="225" spans="1:7">
      <c r="A225" s="30">
        <v>43551</v>
      </c>
      <c r="B225" s="405">
        <v>17495</v>
      </c>
      <c r="C225" s="405" t="s">
        <v>19</v>
      </c>
      <c r="D225" t="s">
        <v>13</v>
      </c>
      <c r="F225" s="1">
        <v>76.8</v>
      </c>
      <c r="G225" s="1">
        <f t="shared" si="3"/>
        <v>4.9000000000000483</v>
      </c>
    </row>
    <row r="226" spans="1:7">
      <c r="A226" s="30">
        <v>43580</v>
      </c>
      <c r="B226" s="405">
        <v>17692</v>
      </c>
      <c r="C226" s="405" t="s">
        <v>19</v>
      </c>
      <c r="D226" t="s">
        <v>14</v>
      </c>
      <c r="F226" s="1">
        <v>4.9000000000000004</v>
      </c>
      <c r="G226" s="1">
        <f t="shared" si="3"/>
        <v>4.7961634663806763E-14</v>
      </c>
    </row>
    <row r="227" spans="1:7">
      <c r="A227" s="32">
        <v>43555</v>
      </c>
      <c r="B227" s="404" t="s">
        <v>11</v>
      </c>
      <c r="C227" s="404" t="s">
        <v>20</v>
      </c>
      <c r="D227" t="s">
        <v>13</v>
      </c>
      <c r="E227" s="1">
        <v>68.8</v>
      </c>
      <c r="G227" s="1">
        <f t="shared" si="3"/>
        <v>68.80000000000004</v>
      </c>
    </row>
    <row r="228" spans="1:7">
      <c r="B228" s="405"/>
      <c r="C228" s="405"/>
      <c r="D228" t="s">
        <v>14</v>
      </c>
      <c r="E228" s="1">
        <v>3.9</v>
      </c>
      <c r="G228" s="1">
        <f t="shared" si="3"/>
        <v>72.700000000000045</v>
      </c>
    </row>
    <row r="229" spans="1:7">
      <c r="B229" s="405"/>
      <c r="C229" s="405"/>
      <c r="D229" t="s">
        <v>15</v>
      </c>
      <c r="E229" s="1">
        <v>60</v>
      </c>
      <c r="G229" s="1">
        <f t="shared" si="3"/>
        <v>132.70000000000005</v>
      </c>
    </row>
    <row r="230" spans="1:7">
      <c r="B230" s="405"/>
      <c r="C230" s="405"/>
      <c r="D230" t="s">
        <v>16</v>
      </c>
      <c r="E230" s="1">
        <v>5</v>
      </c>
      <c r="G230" s="1">
        <f t="shared" si="3"/>
        <v>137.70000000000005</v>
      </c>
    </row>
    <row r="231" spans="1:7">
      <c r="A231" s="30">
        <v>43605</v>
      </c>
      <c r="B231" s="405">
        <v>17864</v>
      </c>
      <c r="C231" s="405" t="s">
        <v>20</v>
      </c>
      <c r="D231" t="s">
        <v>15</v>
      </c>
      <c r="F231" s="1">
        <v>60</v>
      </c>
      <c r="G231" s="1">
        <f t="shared" si="3"/>
        <v>77.700000000000045</v>
      </c>
    </row>
    <row r="232" spans="1:7">
      <c r="A232" s="30">
        <v>43605</v>
      </c>
      <c r="B232" s="405">
        <v>17864</v>
      </c>
      <c r="C232" s="405" t="s">
        <v>20</v>
      </c>
      <c r="D232" t="s">
        <v>16</v>
      </c>
      <c r="F232" s="1">
        <v>5</v>
      </c>
      <c r="G232" s="1">
        <f t="shared" si="3"/>
        <v>72.700000000000045</v>
      </c>
    </row>
    <row r="233" spans="1:7">
      <c r="A233" s="30">
        <v>43608</v>
      </c>
      <c r="B233" s="405">
        <v>17924</v>
      </c>
      <c r="C233" s="405" t="s">
        <v>20</v>
      </c>
      <c r="D233" t="s">
        <v>13</v>
      </c>
      <c r="F233" s="1">
        <v>68.8</v>
      </c>
      <c r="G233" s="1">
        <f t="shared" si="3"/>
        <v>3.9000000000000483</v>
      </c>
    </row>
    <row r="234" spans="1:7">
      <c r="A234" s="30">
        <v>43608</v>
      </c>
      <c r="B234" s="405">
        <v>17924</v>
      </c>
      <c r="C234" s="405" t="s">
        <v>20</v>
      </c>
      <c r="D234" t="s">
        <v>14</v>
      </c>
      <c r="F234" s="1">
        <v>3.9</v>
      </c>
      <c r="G234" s="1">
        <f t="shared" si="3"/>
        <v>4.8405723873656825E-14</v>
      </c>
    </row>
    <row r="235" spans="1:7">
      <c r="A235" s="32">
        <v>43585</v>
      </c>
      <c r="B235" s="404" t="s">
        <v>11</v>
      </c>
      <c r="C235" s="404" t="s">
        <v>21</v>
      </c>
      <c r="D235" t="s">
        <v>13</v>
      </c>
      <c r="E235" s="1">
        <v>69.599999999999994</v>
      </c>
      <c r="G235" s="1">
        <f t="shared" si="3"/>
        <v>69.600000000000037</v>
      </c>
    </row>
    <row r="236" spans="1:7">
      <c r="B236" s="405"/>
      <c r="C236" s="405"/>
      <c r="D236" t="s">
        <v>14</v>
      </c>
      <c r="E236" s="1">
        <v>3.6</v>
      </c>
      <c r="G236" s="1">
        <f t="shared" si="3"/>
        <v>73.200000000000031</v>
      </c>
    </row>
    <row r="237" spans="1:7">
      <c r="B237" s="405"/>
      <c r="C237" s="405"/>
      <c r="D237" t="s">
        <v>15</v>
      </c>
      <c r="E237" s="1">
        <v>60</v>
      </c>
      <c r="G237" s="1">
        <f t="shared" si="3"/>
        <v>133.20000000000005</v>
      </c>
    </row>
    <row r="238" spans="1:7">
      <c r="B238" s="405"/>
      <c r="C238" s="405"/>
      <c r="D238" t="s">
        <v>16</v>
      </c>
      <c r="E238" s="1">
        <v>5</v>
      </c>
      <c r="G238" s="1">
        <f t="shared" si="3"/>
        <v>138.20000000000005</v>
      </c>
    </row>
    <row r="239" spans="1:7">
      <c r="A239" s="30">
        <v>43634</v>
      </c>
      <c r="B239" s="405">
        <v>18063</v>
      </c>
      <c r="C239" s="405" t="s">
        <v>21</v>
      </c>
      <c r="D239" t="s">
        <v>15</v>
      </c>
      <c r="F239" s="1">
        <v>60</v>
      </c>
      <c r="G239" s="1">
        <f t="shared" si="3"/>
        <v>78.200000000000045</v>
      </c>
    </row>
    <row r="240" spans="1:7">
      <c r="A240" s="30">
        <v>43634</v>
      </c>
      <c r="B240" s="405">
        <v>18063</v>
      </c>
      <c r="C240" s="405" t="s">
        <v>21</v>
      </c>
      <c r="D240" t="s">
        <v>16</v>
      </c>
      <c r="F240" s="1">
        <v>5</v>
      </c>
      <c r="G240" s="1">
        <f t="shared" si="3"/>
        <v>73.200000000000045</v>
      </c>
    </row>
    <row r="241" spans="1:7">
      <c r="A241" s="30">
        <v>43640</v>
      </c>
      <c r="B241" s="405">
        <v>18081</v>
      </c>
      <c r="C241" s="405" t="s">
        <v>21</v>
      </c>
      <c r="D241" t="s">
        <v>13</v>
      </c>
      <c r="F241" s="1">
        <v>69.599999999999994</v>
      </c>
      <c r="G241" s="1">
        <f t="shared" si="3"/>
        <v>3.6000000000000512</v>
      </c>
    </row>
    <row r="242" spans="1:7">
      <c r="A242" s="30">
        <v>43640</v>
      </c>
      <c r="B242" s="405">
        <v>18081</v>
      </c>
      <c r="C242" s="405" t="s">
        <v>21</v>
      </c>
      <c r="D242" t="s">
        <v>14</v>
      </c>
      <c r="F242" s="1">
        <v>3.6</v>
      </c>
      <c r="G242" s="1">
        <f t="shared" si="3"/>
        <v>5.1070259132757201E-14</v>
      </c>
    </row>
    <row r="243" spans="1:7">
      <c r="A243" s="32">
        <v>43616</v>
      </c>
      <c r="B243" s="404" t="s">
        <v>11</v>
      </c>
      <c r="C243" s="404" t="s">
        <v>22</v>
      </c>
      <c r="D243" t="s">
        <v>13</v>
      </c>
      <c r="E243" s="1">
        <v>64.099999999999994</v>
      </c>
      <c r="G243" s="1">
        <f t="shared" si="3"/>
        <v>64.100000000000051</v>
      </c>
    </row>
    <row r="244" spans="1:7">
      <c r="B244" s="405"/>
      <c r="C244" s="405"/>
      <c r="D244" t="s">
        <v>14</v>
      </c>
      <c r="E244" s="1">
        <v>4.0999999999999996</v>
      </c>
      <c r="G244" s="1">
        <f t="shared" si="3"/>
        <v>68.200000000000045</v>
      </c>
    </row>
    <row r="245" spans="1:7">
      <c r="B245" s="405"/>
      <c r="C245" s="405"/>
      <c r="D245" t="s">
        <v>15</v>
      </c>
      <c r="E245" s="1">
        <v>60</v>
      </c>
      <c r="G245" s="1">
        <f t="shared" si="3"/>
        <v>128.20000000000005</v>
      </c>
    </row>
    <row r="246" spans="1:7">
      <c r="B246" s="405"/>
      <c r="C246" s="405"/>
      <c r="D246" t="s">
        <v>16</v>
      </c>
      <c r="E246" s="1">
        <v>5</v>
      </c>
      <c r="G246" s="1">
        <f t="shared" si="3"/>
        <v>133.20000000000005</v>
      </c>
    </row>
    <row r="247" spans="1:7">
      <c r="A247" s="30">
        <v>43634</v>
      </c>
      <c r="B247" s="405">
        <v>18063</v>
      </c>
      <c r="C247" s="405" t="s">
        <v>22</v>
      </c>
      <c r="D247" t="s">
        <v>15</v>
      </c>
      <c r="F247" s="1">
        <v>60</v>
      </c>
      <c r="G247" s="1">
        <f t="shared" si="3"/>
        <v>73.200000000000045</v>
      </c>
    </row>
    <row r="248" spans="1:7">
      <c r="A248" s="30">
        <v>43634</v>
      </c>
      <c r="B248" s="405">
        <v>18063</v>
      </c>
      <c r="C248" s="405" t="s">
        <v>22</v>
      </c>
      <c r="D248" t="s">
        <v>16</v>
      </c>
      <c r="F248" s="1">
        <v>5</v>
      </c>
      <c r="G248" s="1">
        <f t="shared" si="3"/>
        <v>68.200000000000045</v>
      </c>
    </row>
    <row r="249" spans="1:7">
      <c r="A249" s="30">
        <v>43640</v>
      </c>
      <c r="B249" s="405">
        <v>18081</v>
      </c>
      <c r="C249" s="405" t="s">
        <v>22</v>
      </c>
      <c r="D249" t="s">
        <v>13</v>
      </c>
      <c r="F249" s="1">
        <v>64.099999999999994</v>
      </c>
      <c r="G249" s="1">
        <f t="shared" si="3"/>
        <v>4.1000000000000512</v>
      </c>
    </row>
    <row r="250" spans="1:7">
      <c r="A250" s="30">
        <v>43640</v>
      </c>
      <c r="B250" s="405">
        <v>18081</v>
      </c>
      <c r="C250" s="405" t="s">
        <v>22</v>
      </c>
      <c r="D250" t="s">
        <v>14</v>
      </c>
      <c r="F250" s="1">
        <v>4.0999999999999996</v>
      </c>
      <c r="G250" s="1">
        <f t="shared" si="3"/>
        <v>5.1514348342607263E-14</v>
      </c>
    </row>
    <row r="251" spans="1:7">
      <c r="A251" s="32">
        <v>43646</v>
      </c>
      <c r="B251" s="404" t="s">
        <v>11</v>
      </c>
      <c r="C251" s="404" t="s">
        <v>23</v>
      </c>
      <c r="D251" t="s">
        <v>13</v>
      </c>
      <c r="E251" s="1">
        <v>57.3</v>
      </c>
      <c r="G251" s="1">
        <f t="shared" si="3"/>
        <v>57.300000000000047</v>
      </c>
    </row>
    <row r="252" spans="1:7">
      <c r="B252" s="405"/>
      <c r="C252" s="405"/>
      <c r="D252" t="s">
        <v>14</v>
      </c>
      <c r="E252" s="1">
        <v>4</v>
      </c>
      <c r="G252" s="1">
        <f t="shared" si="3"/>
        <v>61.300000000000047</v>
      </c>
    </row>
    <row r="253" spans="1:7">
      <c r="B253" s="405"/>
      <c r="C253" s="405"/>
      <c r="D253" t="s">
        <v>15</v>
      </c>
      <c r="E253" s="1">
        <v>60</v>
      </c>
      <c r="G253" s="1">
        <f t="shared" si="3"/>
        <v>121.30000000000004</v>
      </c>
    </row>
    <row r="254" spans="1:7">
      <c r="B254" s="405"/>
      <c r="C254" s="405"/>
      <c r="D254" t="s">
        <v>16</v>
      </c>
      <c r="E254" s="1">
        <v>5</v>
      </c>
      <c r="G254" s="1">
        <f t="shared" si="3"/>
        <v>126.30000000000004</v>
      </c>
    </row>
    <row r="255" spans="1:7">
      <c r="A255" s="30">
        <v>43670</v>
      </c>
      <c r="B255" s="405">
        <v>18262</v>
      </c>
      <c r="C255" s="405" t="s">
        <v>23</v>
      </c>
      <c r="D255" t="s">
        <v>13</v>
      </c>
      <c r="F255" s="1">
        <v>57.3</v>
      </c>
      <c r="G255" s="1">
        <f t="shared" si="3"/>
        <v>69.000000000000043</v>
      </c>
    </row>
    <row r="256" spans="1:7">
      <c r="A256" s="30">
        <v>43670</v>
      </c>
      <c r="B256" s="405">
        <v>18262</v>
      </c>
      <c r="C256" s="405" t="s">
        <v>23</v>
      </c>
      <c r="D256" t="s">
        <v>14</v>
      </c>
      <c r="F256" s="1">
        <v>4</v>
      </c>
      <c r="G256" s="1">
        <f t="shared" si="3"/>
        <v>65.000000000000043</v>
      </c>
    </row>
    <row r="257" spans="1:7">
      <c r="A257" s="30">
        <v>43664</v>
      </c>
      <c r="B257" s="405">
        <v>18238</v>
      </c>
      <c r="C257" s="405" t="s">
        <v>23</v>
      </c>
      <c r="D257" t="s">
        <v>15</v>
      </c>
      <c r="F257" s="1">
        <v>60</v>
      </c>
      <c r="G257" s="1">
        <f t="shared" si="3"/>
        <v>5.0000000000000426</v>
      </c>
    </row>
    <row r="258" spans="1:7">
      <c r="A258" s="30">
        <v>43664</v>
      </c>
      <c r="B258" s="405">
        <v>18238</v>
      </c>
      <c r="C258" s="405" t="s">
        <v>23</v>
      </c>
      <c r="D258" t="s">
        <v>16</v>
      </c>
      <c r="F258" s="1">
        <v>5</v>
      </c>
      <c r="G258" s="1">
        <f t="shared" si="3"/>
        <v>4.2632564145606011E-14</v>
      </c>
    </row>
    <row r="259" spans="1:7">
      <c r="A259" s="32">
        <v>43677</v>
      </c>
      <c r="B259" s="404" t="s">
        <v>11</v>
      </c>
      <c r="C259" s="404" t="s">
        <v>24</v>
      </c>
      <c r="D259" t="s">
        <v>13</v>
      </c>
      <c r="E259" s="1">
        <v>57.3</v>
      </c>
      <c r="G259" s="1">
        <f t="shared" si="3"/>
        <v>57.30000000000004</v>
      </c>
    </row>
    <row r="260" spans="1:7">
      <c r="B260" s="405"/>
      <c r="C260" s="405"/>
      <c r="D260" t="s">
        <v>14</v>
      </c>
      <c r="E260" s="1">
        <v>3.8</v>
      </c>
      <c r="G260" s="1">
        <f t="shared" si="3"/>
        <v>61.100000000000037</v>
      </c>
    </row>
    <row r="261" spans="1:7">
      <c r="B261" s="405"/>
      <c r="C261" s="405"/>
      <c r="D261" t="s">
        <v>15</v>
      </c>
      <c r="E261" s="1">
        <v>60</v>
      </c>
      <c r="G261" s="1">
        <f t="shared" si="3"/>
        <v>121.10000000000004</v>
      </c>
    </row>
    <row r="262" spans="1:7">
      <c r="B262" s="405"/>
      <c r="C262" s="405"/>
      <c r="D262" t="s">
        <v>16</v>
      </c>
      <c r="E262" s="1">
        <v>5</v>
      </c>
      <c r="G262" s="1">
        <f t="shared" si="3"/>
        <v>126.10000000000004</v>
      </c>
    </row>
    <row r="263" spans="1:7">
      <c r="A263" s="30">
        <v>43682</v>
      </c>
      <c r="B263" s="405">
        <v>18431</v>
      </c>
      <c r="C263" s="405" t="s">
        <v>24</v>
      </c>
      <c r="D263" t="s">
        <v>15</v>
      </c>
      <c r="F263" s="1">
        <v>60</v>
      </c>
      <c r="G263" s="1">
        <f t="shared" si="3"/>
        <v>66.100000000000037</v>
      </c>
    </row>
    <row r="264" spans="1:7">
      <c r="A264" s="30">
        <v>43682</v>
      </c>
      <c r="B264" s="405">
        <v>18431</v>
      </c>
      <c r="C264" s="405" t="s">
        <v>24</v>
      </c>
      <c r="D264" t="s">
        <v>31</v>
      </c>
      <c r="F264" s="1">
        <v>5</v>
      </c>
      <c r="G264" s="1">
        <f t="shared" si="3"/>
        <v>61.100000000000037</v>
      </c>
    </row>
    <row r="265" spans="1:7">
      <c r="A265" s="30">
        <v>43701</v>
      </c>
      <c r="B265" s="405">
        <v>18544</v>
      </c>
      <c r="C265" s="405" t="s">
        <v>24</v>
      </c>
      <c r="D265" t="s">
        <v>13</v>
      </c>
      <c r="F265" s="1">
        <v>57.3</v>
      </c>
      <c r="G265" s="1">
        <f t="shared" ref="G265:G315" si="4">+G264+E265-F265</f>
        <v>3.8000000000000398</v>
      </c>
    </row>
    <row r="266" spans="1:7">
      <c r="A266" s="30">
        <v>43701</v>
      </c>
      <c r="B266" s="405">
        <v>18544</v>
      </c>
      <c r="C266" s="405" t="s">
        <v>24</v>
      </c>
      <c r="D266" t="s">
        <v>14</v>
      </c>
      <c r="F266" s="1">
        <v>3.8</v>
      </c>
      <c r="G266" s="1">
        <f t="shared" si="4"/>
        <v>3.9968028886505635E-14</v>
      </c>
    </row>
    <row r="267" spans="1:7">
      <c r="A267" s="32">
        <v>43708</v>
      </c>
      <c r="B267" s="404" t="s">
        <v>11</v>
      </c>
      <c r="C267" s="404" t="s">
        <v>25</v>
      </c>
      <c r="D267" t="s">
        <v>13</v>
      </c>
      <c r="E267" s="1">
        <v>55.7</v>
      </c>
      <c r="G267" s="1">
        <f t="shared" si="4"/>
        <v>55.700000000000045</v>
      </c>
    </row>
    <row r="268" spans="1:7">
      <c r="B268" s="405"/>
      <c r="C268" s="405"/>
      <c r="D268" t="s">
        <v>14</v>
      </c>
      <c r="E268" s="1">
        <v>3.7</v>
      </c>
      <c r="G268" s="1">
        <f t="shared" si="4"/>
        <v>59.400000000000048</v>
      </c>
    </row>
    <row r="269" spans="1:7">
      <c r="B269" s="405"/>
      <c r="C269" s="405"/>
      <c r="D269" t="s">
        <v>15</v>
      </c>
      <c r="E269" s="1">
        <v>60</v>
      </c>
      <c r="G269" s="1">
        <f t="shared" si="4"/>
        <v>119.40000000000005</v>
      </c>
    </row>
    <row r="270" spans="1:7">
      <c r="B270" s="405"/>
      <c r="C270" s="405"/>
      <c r="D270" t="s">
        <v>31</v>
      </c>
      <c r="E270" s="1">
        <v>5</v>
      </c>
      <c r="G270" s="1">
        <f t="shared" si="4"/>
        <v>124.40000000000005</v>
      </c>
    </row>
    <row r="271" spans="1:7">
      <c r="B271" s="405"/>
      <c r="C271" s="405"/>
      <c r="D271" t="s">
        <v>286</v>
      </c>
      <c r="E271" s="1">
        <v>10</v>
      </c>
      <c r="G271" s="1">
        <f t="shared" si="4"/>
        <v>134.40000000000003</v>
      </c>
    </row>
    <row r="272" spans="1:7">
      <c r="A272" s="30">
        <v>43724</v>
      </c>
      <c r="B272" s="405">
        <v>18669</v>
      </c>
      <c r="C272" s="405" t="s">
        <v>25</v>
      </c>
      <c r="D272" t="s">
        <v>15</v>
      </c>
      <c r="F272" s="1">
        <v>60</v>
      </c>
      <c r="G272" s="1">
        <f t="shared" si="4"/>
        <v>74.400000000000034</v>
      </c>
    </row>
    <row r="273" spans="1:7">
      <c r="A273" s="30">
        <v>43724</v>
      </c>
      <c r="B273" s="405">
        <v>18669</v>
      </c>
      <c r="C273" s="405" t="s">
        <v>25</v>
      </c>
      <c r="D273" t="s">
        <v>16</v>
      </c>
      <c r="F273" s="1">
        <v>5</v>
      </c>
      <c r="G273" s="1">
        <f t="shared" si="4"/>
        <v>69.400000000000034</v>
      </c>
    </row>
    <row r="274" spans="1:7">
      <c r="A274" s="30">
        <v>43724</v>
      </c>
      <c r="B274" s="405">
        <v>18669</v>
      </c>
      <c r="C274" s="405" t="s">
        <v>25</v>
      </c>
      <c r="D274" t="s">
        <v>286</v>
      </c>
      <c r="F274" s="1">
        <v>10</v>
      </c>
      <c r="G274" s="1">
        <f t="shared" si="4"/>
        <v>59.400000000000034</v>
      </c>
    </row>
    <row r="275" spans="1:7">
      <c r="A275" s="30">
        <v>43729</v>
      </c>
      <c r="B275" s="405">
        <v>18688</v>
      </c>
      <c r="C275" s="405" t="s">
        <v>25</v>
      </c>
      <c r="D275" t="s">
        <v>13</v>
      </c>
      <c r="F275" s="1">
        <v>55.7</v>
      </c>
      <c r="G275" s="1">
        <f t="shared" si="4"/>
        <v>3.7000000000000313</v>
      </c>
    </row>
    <row r="276" spans="1:7">
      <c r="A276" s="30">
        <v>43729</v>
      </c>
      <c r="B276" s="405">
        <v>18688</v>
      </c>
      <c r="C276" s="405" t="s">
        <v>25</v>
      </c>
      <c r="D276" t="s">
        <v>14</v>
      </c>
      <c r="F276" s="1">
        <v>3.7</v>
      </c>
      <c r="G276" s="1">
        <f t="shared" si="4"/>
        <v>3.1086244689504383E-14</v>
      </c>
    </row>
    <row r="277" spans="1:7">
      <c r="A277" s="32">
        <v>43738</v>
      </c>
      <c r="B277" s="404" t="s">
        <v>11</v>
      </c>
      <c r="C277" s="404" t="s">
        <v>26</v>
      </c>
      <c r="D277" t="s">
        <v>13</v>
      </c>
      <c r="E277" s="1">
        <v>56</v>
      </c>
      <c r="G277" s="1">
        <f t="shared" si="4"/>
        <v>56.000000000000028</v>
      </c>
    </row>
    <row r="278" spans="1:7">
      <c r="B278" s="405"/>
      <c r="C278" s="405"/>
      <c r="D278" t="s">
        <v>14</v>
      </c>
      <c r="E278" s="1">
        <v>3.7</v>
      </c>
      <c r="G278" s="1">
        <f t="shared" si="4"/>
        <v>59.700000000000031</v>
      </c>
    </row>
    <row r="279" spans="1:7">
      <c r="B279" s="405"/>
      <c r="C279" s="405"/>
      <c r="D279" t="s">
        <v>15</v>
      </c>
      <c r="E279" s="1">
        <v>60</v>
      </c>
      <c r="G279" s="1">
        <f t="shared" si="4"/>
        <v>119.70000000000003</v>
      </c>
    </row>
    <row r="280" spans="1:7">
      <c r="B280" s="405"/>
      <c r="C280" s="405"/>
      <c r="D280" t="s">
        <v>31</v>
      </c>
      <c r="E280" s="1">
        <v>5</v>
      </c>
      <c r="G280" s="1">
        <f t="shared" si="4"/>
        <v>124.70000000000003</v>
      </c>
    </row>
    <row r="281" spans="1:7">
      <c r="A281" s="30">
        <v>43761</v>
      </c>
      <c r="B281" s="405">
        <v>18939</v>
      </c>
      <c r="C281" s="405" t="s">
        <v>26</v>
      </c>
      <c r="D281" t="s">
        <v>15</v>
      </c>
      <c r="F281" s="1">
        <v>60</v>
      </c>
      <c r="G281" s="1">
        <f t="shared" si="4"/>
        <v>64.700000000000031</v>
      </c>
    </row>
    <row r="282" spans="1:7">
      <c r="A282" s="30">
        <v>43761</v>
      </c>
      <c r="B282" s="405">
        <v>18939</v>
      </c>
      <c r="C282" s="405" t="s">
        <v>26</v>
      </c>
      <c r="D282" t="s">
        <v>16</v>
      </c>
      <c r="F282" s="1">
        <v>5</v>
      </c>
      <c r="G282" s="1">
        <f t="shared" si="4"/>
        <v>59.700000000000031</v>
      </c>
    </row>
    <row r="283" spans="1:7">
      <c r="A283" s="30">
        <v>43766</v>
      </c>
      <c r="B283" s="405">
        <v>19083</v>
      </c>
      <c r="C283" s="405" t="s">
        <v>26</v>
      </c>
      <c r="D283" t="s">
        <v>13</v>
      </c>
      <c r="F283" s="1">
        <v>56</v>
      </c>
      <c r="G283" s="1">
        <f t="shared" si="4"/>
        <v>3.7000000000000313</v>
      </c>
    </row>
    <row r="284" spans="1:7">
      <c r="A284" s="30">
        <v>43766</v>
      </c>
      <c r="B284" s="405">
        <v>19083</v>
      </c>
      <c r="C284" s="405" t="s">
        <v>26</v>
      </c>
      <c r="D284" t="s">
        <v>14</v>
      </c>
      <c r="F284" s="1">
        <v>3.7</v>
      </c>
      <c r="G284" s="1">
        <f t="shared" si="4"/>
        <v>3.1086244689504383E-14</v>
      </c>
    </row>
    <row r="285" spans="1:7">
      <c r="A285" s="32">
        <v>43769</v>
      </c>
      <c r="B285" s="404" t="s">
        <v>11</v>
      </c>
      <c r="C285" s="404" t="s">
        <v>27</v>
      </c>
      <c r="D285" t="s">
        <v>13</v>
      </c>
      <c r="E285" s="1">
        <v>56.4</v>
      </c>
      <c r="G285" s="1">
        <f t="shared" si="4"/>
        <v>56.400000000000027</v>
      </c>
    </row>
    <row r="286" spans="1:7">
      <c r="B286" s="405"/>
      <c r="C286" s="405"/>
      <c r="D286" t="s">
        <v>14</v>
      </c>
      <c r="E286" s="1">
        <v>3.6</v>
      </c>
      <c r="G286" s="1">
        <f t="shared" si="4"/>
        <v>60.000000000000028</v>
      </c>
    </row>
    <row r="287" spans="1:7">
      <c r="B287" s="405"/>
      <c r="C287" s="405"/>
      <c r="D287" t="s">
        <v>15</v>
      </c>
      <c r="E287" s="1">
        <v>60</v>
      </c>
      <c r="G287" s="1">
        <f t="shared" si="4"/>
        <v>120.00000000000003</v>
      </c>
    </row>
    <row r="288" spans="1:7">
      <c r="B288" s="405"/>
      <c r="C288" s="405"/>
      <c r="D288" t="s">
        <v>31</v>
      </c>
      <c r="E288" s="1">
        <v>5</v>
      </c>
      <c r="G288" s="1">
        <f t="shared" si="4"/>
        <v>125.00000000000003</v>
      </c>
    </row>
    <row r="289" spans="1:7">
      <c r="A289" s="30">
        <v>43788</v>
      </c>
      <c r="B289" s="405">
        <v>19144</v>
      </c>
      <c r="C289" s="405" t="s">
        <v>27</v>
      </c>
      <c r="D289" t="s">
        <v>15</v>
      </c>
      <c r="F289" s="1">
        <v>60</v>
      </c>
      <c r="G289" s="1">
        <f t="shared" si="4"/>
        <v>65.000000000000028</v>
      </c>
    </row>
    <row r="290" spans="1:7">
      <c r="A290" s="30">
        <v>43788</v>
      </c>
      <c r="B290" s="405">
        <v>19144</v>
      </c>
      <c r="C290" s="405" t="s">
        <v>27</v>
      </c>
      <c r="D290" t="s">
        <v>16</v>
      </c>
      <c r="F290" s="1">
        <v>5</v>
      </c>
      <c r="G290" s="1">
        <f t="shared" si="4"/>
        <v>60.000000000000028</v>
      </c>
    </row>
    <row r="291" spans="1:7">
      <c r="A291" s="30">
        <v>43798</v>
      </c>
      <c r="B291" s="405">
        <v>19244</v>
      </c>
      <c r="C291" s="405" t="s">
        <v>27</v>
      </c>
      <c r="D291" t="s">
        <v>13</v>
      </c>
      <c r="F291" s="1">
        <v>56.4</v>
      </c>
      <c r="G291" s="1">
        <f t="shared" si="4"/>
        <v>3.6000000000000298</v>
      </c>
    </row>
    <row r="292" spans="1:7">
      <c r="A292" s="30">
        <v>43798</v>
      </c>
      <c r="B292" s="405">
        <v>19244</v>
      </c>
      <c r="C292" s="405" t="s">
        <v>27</v>
      </c>
      <c r="D292" t="s">
        <v>14</v>
      </c>
      <c r="F292" s="1">
        <v>3.6</v>
      </c>
      <c r="G292" s="1">
        <f t="shared" si="4"/>
        <v>2.9753977059954195E-14</v>
      </c>
    </row>
    <row r="293" spans="1:7">
      <c r="A293" s="32">
        <v>43799</v>
      </c>
      <c r="B293" s="404" t="s">
        <v>11</v>
      </c>
      <c r="C293" s="404" t="s">
        <v>28</v>
      </c>
      <c r="D293" t="s">
        <v>13</v>
      </c>
      <c r="E293" s="1">
        <v>63.1</v>
      </c>
      <c r="G293" s="1">
        <f t="shared" si="4"/>
        <v>63.10000000000003</v>
      </c>
    </row>
    <row r="294" spans="1:7">
      <c r="B294" s="405"/>
      <c r="C294" s="405"/>
      <c r="D294" t="s">
        <v>14</v>
      </c>
      <c r="E294" s="1">
        <v>3.7</v>
      </c>
      <c r="G294" s="1">
        <f t="shared" si="4"/>
        <v>66.800000000000026</v>
      </c>
    </row>
    <row r="295" spans="1:7">
      <c r="B295" s="405"/>
      <c r="C295" s="405"/>
      <c r="D295" t="s">
        <v>15</v>
      </c>
      <c r="E295" s="1">
        <v>60</v>
      </c>
      <c r="G295" s="1">
        <f t="shared" si="4"/>
        <v>126.80000000000003</v>
      </c>
    </row>
    <row r="296" spans="1:7">
      <c r="B296" s="405"/>
      <c r="C296" s="405"/>
      <c r="D296" t="s">
        <v>31</v>
      </c>
      <c r="E296" s="1">
        <v>5</v>
      </c>
      <c r="G296" s="1">
        <f t="shared" si="4"/>
        <v>131.80000000000001</v>
      </c>
    </row>
    <row r="297" spans="1:7">
      <c r="A297" s="30">
        <v>43816</v>
      </c>
      <c r="B297" s="405">
        <v>19318</v>
      </c>
      <c r="C297" s="405" t="s">
        <v>28</v>
      </c>
      <c r="D297" t="s">
        <v>15</v>
      </c>
      <c r="F297" s="1">
        <v>60</v>
      </c>
      <c r="G297" s="1">
        <f t="shared" si="4"/>
        <v>71.800000000000011</v>
      </c>
    </row>
    <row r="298" spans="1:7">
      <c r="A298" s="30">
        <v>43816</v>
      </c>
      <c r="B298" s="405">
        <v>19318</v>
      </c>
      <c r="C298" s="405" t="s">
        <v>28</v>
      </c>
      <c r="D298" t="s">
        <v>16</v>
      </c>
      <c r="F298" s="1">
        <v>5</v>
      </c>
      <c r="G298" s="1">
        <f t="shared" si="4"/>
        <v>66.800000000000011</v>
      </c>
    </row>
    <row r="299" spans="1:7">
      <c r="A299" s="30">
        <v>43857</v>
      </c>
      <c r="B299" s="405">
        <v>19689</v>
      </c>
      <c r="C299" s="405" t="s">
        <v>28</v>
      </c>
      <c r="D299" t="s">
        <v>13</v>
      </c>
      <c r="F299" s="1">
        <v>63.1</v>
      </c>
      <c r="G299" s="1">
        <f t="shared" si="4"/>
        <v>3.7000000000000099</v>
      </c>
    </row>
    <row r="300" spans="1:7">
      <c r="A300" s="30">
        <v>43857</v>
      </c>
      <c r="B300" s="405">
        <v>19689</v>
      </c>
      <c r="C300" s="405" t="s">
        <v>28</v>
      </c>
      <c r="D300" t="s">
        <v>14</v>
      </c>
      <c r="F300" s="1">
        <v>3.7</v>
      </c>
      <c r="G300" s="1">
        <f t="shared" si="4"/>
        <v>9.7699626167013776E-15</v>
      </c>
    </row>
    <row r="301" spans="1:7">
      <c r="A301" s="32">
        <v>43830</v>
      </c>
      <c r="B301" s="404" t="s">
        <v>11</v>
      </c>
      <c r="C301" s="404" t="s">
        <v>29</v>
      </c>
      <c r="D301" t="s">
        <v>13</v>
      </c>
      <c r="E301" s="1">
        <v>83.1</v>
      </c>
      <c r="G301" s="1">
        <f t="shared" si="4"/>
        <v>83.100000000000009</v>
      </c>
    </row>
    <row r="302" spans="1:7">
      <c r="B302" s="405"/>
      <c r="C302" s="405"/>
      <c r="D302" t="s">
        <v>14</v>
      </c>
      <c r="E302" s="1">
        <v>3.8</v>
      </c>
      <c r="G302" s="1">
        <f t="shared" si="4"/>
        <v>86.9</v>
      </c>
    </row>
    <row r="303" spans="1:7">
      <c r="B303" s="405"/>
      <c r="C303" s="405"/>
      <c r="D303" t="s">
        <v>15</v>
      </c>
      <c r="E303" s="1">
        <v>60</v>
      </c>
      <c r="G303" s="1">
        <f t="shared" si="4"/>
        <v>146.9</v>
      </c>
    </row>
    <row r="304" spans="1:7">
      <c r="B304" s="405"/>
      <c r="C304" s="405"/>
      <c r="D304" t="s">
        <v>31</v>
      </c>
      <c r="E304" s="1">
        <v>5</v>
      </c>
      <c r="G304" s="1">
        <f t="shared" si="4"/>
        <v>151.9</v>
      </c>
    </row>
    <row r="305" spans="1:7">
      <c r="A305" s="30">
        <v>43857</v>
      </c>
      <c r="B305" s="405">
        <v>19689</v>
      </c>
      <c r="C305" s="405" t="s">
        <v>29</v>
      </c>
      <c r="D305" t="s">
        <v>13</v>
      </c>
      <c r="F305" s="1">
        <v>83.1</v>
      </c>
      <c r="G305" s="1">
        <f t="shared" si="4"/>
        <v>68.800000000000011</v>
      </c>
    </row>
    <row r="306" spans="1:7">
      <c r="A306" s="30">
        <v>43857</v>
      </c>
      <c r="B306" s="405">
        <v>19689</v>
      </c>
      <c r="C306" s="405" t="s">
        <v>29</v>
      </c>
      <c r="D306" t="s">
        <v>14</v>
      </c>
      <c r="F306" s="1">
        <v>3.8</v>
      </c>
      <c r="G306" s="1">
        <f t="shared" si="4"/>
        <v>65.000000000000014</v>
      </c>
    </row>
    <row r="307" spans="1:7">
      <c r="A307" s="30">
        <v>43858</v>
      </c>
      <c r="B307" s="405">
        <v>19736</v>
      </c>
      <c r="C307" s="405" t="s">
        <v>29</v>
      </c>
      <c r="D307" t="s">
        <v>15</v>
      </c>
      <c r="F307" s="1">
        <v>60</v>
      </c>
      <c r="G307" s="1">
        <f t="shared" si="4"/>
        <v>5.0000000000000142</v>
      </c>
    </row>
    <row r="308" spans="1:7">
      <c r="A308" s="30">
        <v>43858</v>
      </c>
      <c r="B308" s="405">
        <v>19736</v>
      </c>
      <c r="C308" s="405" t="s">
        <v>29</v>
      </c>
      <c r="D308" t="s">
        <v>16</v>
      </c>
      <c r="F308" s="1">
        <v>5</v>
      </c>
      <c r="G308" s="1">
        <f t="shared" si="4"/>
        <v>1.4210854715202004E-14</v>
      </c>
    </row>
    <row r="309" spans="1:7">
      <c r="A309" s="32">
        <v>43861</v>
      </c>
      <c r="B309" s="404" t="s">
        <v>11</v>
      </c>
      <c r="C309" s="404" t="s">
        <v>12</v>
      </c>
      <c r="D309" t="s">
        <v>13</v>
      </c>
      <c r="E309" s="1">
        <v>87</v>
      </c>
      <c r="G309" s="1">
        <f t="shared" si="4"/>
        <v>87.000000000000014</v>
      </c>
    </row>
    <row r="310" spans="1:7">
      <c r="B310" s="405"/>
      <c r="C310" s="405"/>
      <c r="D310" t="s">
        <v>14</v>
      </c>
      <c r="E310" s="1">
        <v>3.6</v>
      </c>
      <c r="G310" s="1">
        <f t="shared" si="4"/>
        <v>90.600000000000009</v>
      </c>
    </row>
    <row r="311" spans="1:7">
      <c r="B311" s="405"/>
      <c r="C311" s="405"/>
      <c r="D311" t="s">
        <v>15</v>
      </c>
      <c r="E311" s="1">
        <v>60</v>
      </c>
      <c r="G311" s="1">
        <f t="shared" si="4"/>
        <v>150.60000000000002</v>
      </c>
    </row>
    <row r="312" spans="1:7">
      <c r="B312" s="405"/>
      <c r="C312" s="405"/>
      <c r="D312" t="s">
        <v>31</v>
      </c>
      <c r="E312" s="1">
        <v>5</v>
      </c>
      <c r="G312" s="1">
        <f t="shared" si="4"/>
        <v>155.60000000000002</v>
      </c>
    </row>
    <row r="313" spans="1:7">
      <c r="A313" s="30">
        <v>43962</v>
      </c>
      <c r="B313" s="405">
        <v>19978</v>
      </c>
      <c r="C313" s="405" t="s">
        <v>12</v>
      </c>
      <c r="D313" t="s">
        <v>13</v>
      </c>
      <c r="F313" s="1">
        <v>87</v>
      </c>
      <c r="G313" s="1">
        <f t="shared" si="4"/>
        <v>68.600000000000023</v>
      </c>
    </row>
    <row r="314" spans="1:7">
      <c r="A314" s="30">
        <v>43962</v>
      </c>
      <c r="B314" s="405">
        <v>19978</v>
      </c>
      <c r="C314" s="405" t="s">
        <v>12</v>
      </c>
      <c r="D314" t="s">
        <v>14</v>
      </c>
      <c r="F314" s="1">
        <v>3.6</v>
      </c>
      <c r="G314" s="1">
        <f t="shared" si="4"/>
        <v>65.000000000000028</v>
      </c>
    </row>
    <row r="315" spans="1:7">
      <c r="A315" s="30">
        <v>44062</v>
      </c>
      <c r="B315" s="405">
        <v>20199</v>
      </c>
      <c r="C315" s="405" t="s">
        <v>12</v>
      </c>
      <c r="D315" t="s">
        <v>15</v>
      </c>
      <c r="F315" s="1">
        <v>60</v>
      </c>
      <c r="G315" s="1">
        <f t="shared" si="4"/>
        <v>5.0000000000000284</v>
      </c>
    </row>
    <row r="316" spans="1:7">
      <c r="A316" s="30">
        <v>44062</v>
      </c>
      <c r="B316" s="405">
        <v>20199</v>
      </c>
      <c r="C316" s="405" t="s">
        <v>12</v>
      </c>
      <c r="D316" t="s">
        <v>31</v>
      </c>
      <c r="F316" s="1">
        <v>5</v>
      </c>
      <c r="G316" s="1">
        <f>+G315+E316-F316</f>
        <v>2.8421709430404007E-14</v>
      </c>
    </row>
    <row r="317" spans="1:7">
      <c r="A317" s="32">
        <v>43890</v>
      </c>
      <c r="B317" s="404" t="s">
        <v>11</v>
      </c>
      <c r="C317" s="404" t="s">
        <v>19</v>
      </c>
      <c r="D317" t="s">
        <v>13</v>
      </c>
      <c r="E317" s="1">
        <v>90.4</v>
      </c>
      <c r="G317" s="1">
        <f t="shared" ref="G317:G380" si="5">+G316+E317-F317</f>
        <v>90.400000000000034</v>
      </c>
    </row>
    <row r="318" spans="1:7">
      <c r="B318" s="405"/>
      <c r="C318" s="405"/>
      <c r="D318" t="s">
        <v>14</v>
      </c>
      <c r="E318" s="1">
        <v>3.8</v>
      </c>
      <c r="G318" s="1">
        <f t="shared" si="5"/>
        <v>94.200000000000031</v>
      </c>
    </row>
    <row r="319" spans="1:7">
      <c r="B319" s="405"/>
      <c r="C319" s="405"/>
      <c r="D319" t="s">
        <v>15</v>
      </c>
      <c r="E319" s="1">
        <v>58</v>
      </c>
      <c r="G319" s="1">
        <f t="shared" si="5"/>
        <v>152.20000000000005</v>
      </c>
    </row>
    <row r="320" spans="1:7">
      <c r="B320" s="405"/>
      <c r="C320" s="405"/>
      <c r="D320" t="s">
        <v>31</v>
      </c>
      <c r="E320" s="1">
        <v>5</v>
      </c>
      <c r="G320" s="1">
        <f t="shared" si="5"/>
        <v>157.20000000000005</v>
      </c>
    </row>
    <row r="321" spans="1:8">
      <c r="A321" s="30">
        <v>43962</v>
      </c>
      <c r="B321" s="405">
        <v>19978</v>
      </c>
      <c r="C321" s="405" t="s">
        <v>19</v>
      </c>
      <c r="D321" t="s">
        <v>13</v>
      </c>
      <c r="F321" s="1">
        <v>90.4</v>
      </c>
      <c r="G321" s="1">
        <f t="shared" si="5"/>
        <v>66.80000000000004</v>
      </c>
    </row>
    <row r="322" spans="1:8">
      <c r="A322" s="30">
        <v>43962</v>
      </c>
      <c r="B322" s="405">
        <v>19978</v>
      </c>
      <c r="C322" s="405" t="s">
        <v>19</v>
      </c>
      <c r="D322" t="s">
        <v>14</v>
      </c>
      <c r="F322" s="1">
        <v>3.8</v>
      </c>
      <c r="G322" s="1">
        <f t="shared" si="5"/>
        <v>63.000000000000043</v>
      </c>
    </row>
    <row r="323" spans="1:8">
      <c r="A323" s="30">
        <v>44062</v>
      </c>
      <c r="B323" s="405">
        <v>20199</v>
      </c>
      <c r="C323" s="405" t="s">
        <v>19</v>
      </c>
      <c r="D323" t="s">
        <v>15</v>
      </c>
      <c r="F323" s="1">
        <v>58</v>
      </c>
      <c r="G323" s="1">
        <f t="shared" si="5"/>
        <v>5.0000000000000426</v>
      </c>
      <c r="H323" s="15" t="s">
        <v>562</v>
      </c>
    </row>
    <row r="324" spans="1:8">
      <c r="A324" s="30">
        <v>44062</v>
      </c>
      <c r="B324" s="405">
        <v>20199</v>
      </c>
      <c r="C324" s="405" t="s">
        <v>19</v>
      </c>
      <c r="D324" t="s">
        <v>31</v>
      </c>
      <c r="F324" s="1">
        <v>5</v>
      </c>
      <c r="G324" s="1">
        <f t="shared" si="5"/>
        <v>4.2632564145606011E-14</v>
      </c>
    </row>
    <row r="325" spans="1:8">
      <c r="A325" s="32">
        <v>43921</v>
      </c>
      <c r="B325" s="404" t="s">
        <v>11</v>
      </c>
      <c r="C325" s="404" t="s">
        <v>20</v>
      </c>
      <c r="D325" t="s">
        <v>13</v>
      </c>
      <c r="E325" s="1">
        <v>69.900000000000006</v>
      </c>
      <c r="G325" s="1">
        <f t="shared" si="5"/>
        <v>69.900000000000048</v>
      </c>
    </row>
    <row r="326" spans="1:8">
      <c r="B326" s="405"/>
      <c r="C326" s="405"/>
      <c r="D326" t="s">
        <v>14</v>
      </c>
      <c r="E326" s="1">
        <v>3.9</v>
      </c>
      <c r="G326" s="1">
        <f t="shared" si="5"/>
        <v>73.800000000000054</v>
      </c>
    </row>
    <row r="327" spans="1:8">
      <c r="B327" s="405"/>
      <c r="C327" s="405"/>
      <c r="D327" t="s">
        <v>15</v>
      </c>
      <c r="E327" s="1">
        <v>60</v>
      </c>
      <c r="G327" s="1">
        <f t="shared" si="5"/>
        <v>133.80000000000007</v>
      </c>
    </row>
    <row r="328" spans="1:8">
      <c r="B328" s="405"/>
      <c r="C328" s="405"/>
      <c r="D328" t="s">
        <v>31</v>
      </c>
      <c r="E328" s="1">
        <v>5</v>
      </c>
      <c r="G328" s="1">
        <f t="shared" si="5"/>
        <v>138.80000000000007</v>
      </c>
    </row>
    <row r="329" spans="1:8">
      <c r="A329" s="30">
        <v>44028</v>
      </c>
      <c r="B329" s="405">
        <v>20076</v>
      </c>
      <c r="C329" s="405" t="s">
        <v>20</v>
      </c>
      <c r="D329" t="s">
        <v>15</v>
      </c>
      <c r="F329" s="1">
        <v>60</v>
      </c>
      <c r="G329" s="1">
        <f t="shared" si="5"/>
        <v>78.800000000000068</v>
      </c>
    </row>
    <row r="330" spans="1:8">
      <c r="A330" s="30">
        <v>44028</v>
      </c>
      <c r="B330" s="405">
        <v>20076</v>
      </c>
      <c r="C330" s="405" t="s">
        <v>20</v>
      </c>
      <c r="D330" t="s">
        <v>31</v>
      </c>
      <c r="F330" s="1">
        <v>5</v>
      </c>
      <c r="G330" s="1">
        <f t="shared" si="5"/>
        <v>73.800000000000068</v>
      </c>
    </row>
    <row r="331" spans="1:8">
      <c r="A331" s="30">
        <v>44193</v>
      </c>
      <c r="B331" s="405">
        <v>21208</v>
      </c>
      <c r="C331" s="405" t="s">
        <v>20</v>
      </c>
      <c r="D331" t="s">
        <v>13</v>
      </c>
      <c r="F331" s="1">
        <v>69.900000000000006</v>
      </c>
      <c r="G331" s="1">
        <f t="shared" si="5"/>
        <v>3.9000000000000625</v>
      </c>
    </row>
    <row r="332" spans="1:8">
      <c r="A332" s="30">
        <v>44193</v>
      </c>
      <c r="B332" s="405">
        <v>21208</v>
      </c>
      <c r="C332" s="405" t="s">
        <v>20</v>
      </c>
      <c r="D332" t="s">
        <v>14</v>
      </c>
      <c r="F332" s="1">
        <v>3.9</v>
      </c>
      <c r="G332" s="1">
        <f t="shared" si="5"/>
        <v>6.2616578588858829E-14</v>
      </c>
    </row>
    <row r="333" spans="1:8">
      <c r="A333" s="32">
        <v>43951</v>
      </c>
      <c r="B333" s="404" t="s">
        <v>11</v>
      </c>
      <c r="C333" s="404" t="s">
        <v>21</v>
      </c>
      <c r="D333" t="s">
        <v>13</v>
      </c>
      <c r="E333" s="1">
        <v>13.1</v>
      </c>
      <c r="G333" s="1">
        <f t="shared" si="5"/>
        <v>13.100000000000062</v>
      </c>
    </row>
    <row r="334" spans="1:8">
      <c r="B334" s="405"/>
      <c r="C334" s="405"/>
      <c r="D334" t="s">
        <v>14</v>
      </c>
      <c r="E334" s="1">
        <v>4.5999999999999996</v>
      </c>
      <c r="G334" s="1">
        <f t="shared" si="5"/>
        <v>17.70000000000006</v>
      </c>
    </row>
    <row r="335" spans="1:8">
      <c r="B335" s="405"/>
      <c r="C335" s="405"/>
      <c r="D335" t="s">
        <v>15</v>
      </c>
      <c r="E335" s="1">
        <v>60</v>
      </c>
      <c r="G335" s="1">
        <f t="shared" si="5"/>
        <v>77.70000000000006</v>
      </c>
    </row>
    <row r="336" spans="1:8">
      <c r="B336" s="405"/>
      <c r="C336" s="405"/>
      <c r="D336" t="s">
        <v>31</v>
      </c>
      <c r="E336" s="1">
        <v>5</v>
      </c>
      <c r="G336" s="1">
        <f t="shared" si="5"/>
        <v>82.70000000000006</v>
      </c>
    </row>
    <row r="337" spans="1:7">
      <c r="A337" s="30">
        <v>44028</v>
      </c>
      <c r="B337" s="405">
        <v>20076</v>
      </c>
      <c r="C337" s="405" t="s">
        <v>21</v>
      </c>
      <c r="D337" t="s">
        <v>15</v>
      </c>
      <c r="F337" s="1">
        <v>60</v>
      </c>
      <c r="G337" s="1">
        <f t="shared" si="5"/>
        <v>22.70000000000006</v>
      </c>
    </row>
    <row r="338" spans="1:7">
      <c r="A338" s="30">
        <v>44028</v>
      </c>
      <c r="B338" s="405">
        <v>20076</v>
      </c>
      <c r="C338" s="405" t="s">
        <v>21</v>
      </c>
      <c r="D338" t="s">
        <v>31</v>
      </c>
      <c r="F338" s="1">
        <v>5</v>
      </c>
      <c r="G338" s="1">
        <f t="shared" si="5"/>
        <v>17.70000000000006</v>
      </c>
    </row>
    <row r="339" spans="1:7">
      <c r="A339" s="30">
        <v>44155</v>
      </c>
      <c r="B339" s="405">
        <v>20785</v>
      </c>
      <c r="C339" s="405" t="s">
        <v>21</v>
      </c>
      <c r="D339" t="s">
        <v>13</v>
      </c>
      <c r="F339" s="1">
        <v>13.1</v>
      </c>
      <c r="G339" s="1">
        <f t="shared" si="5"/>
        <v>4.60000000000006</v>
      </c>
    </row>
    <row r="340" spans="1:7">
      <c r="A340" s="30">
        <v>44155</v>
      </c>
      <c r="B340" s="405">
        <v>20785</v>
      </c>
      <c r="C340" s="405" t="s">
        <v>21</v>
      </c>
      <c r="D340" t="s">
        <v>14</v>
      </c>
      <c r="F340" s="1">
        <v>4.5999999999999996</v>
      </c>
      <c r="G340" s="1">
        <f t="shared" si="5"/>
        <v>6.0396132539608516E-14</v>
      </c>
    </row>
    <row r="341" spans="1:7">
      <c r="A341" s="32">
        <v>43981</v>
      </c>
      <c r="B341" s="404" t="s">
        <v>11</v>
      </c>
      <c r="C341" s="404" t="s">
        <v>22</v>
      </c>
      <c r="D341" t="s">
        <v>13</v>
      </c>
      <c r="E341" s="1">
        <v>12.1</v>
      </c>
      <c r="G341" s="1">
        <f t="shared" si="5"/>
        <v>12.10000000000006</v>
      </c>
    </row>
    <row r="342" spans="1:7">
      <c r="B342" s="405"/>
      <c r="C342" s="405"/>
      <c r="D342" t="s">
        <v>14</v>
      </c>
      <c r="E342" s="1">
        <v>2.5</v>
      </c>
      <c r="G342" s="1">
        <f t="shared" si="5"/>
        <v>14.60000000000006</v>
      </c>
    </row>
    <row r="343" spans="1:7">
      <c r="B343" s="405"/>
      <c r="C343" s="405"/>
      <c r="D343" t="s">
        <v>15</v>
      </c>
      <c r="E343" s="1">
        <v>60</v>
      </c>
      <c r="G343" s="1">
        <f t="shared" si="5"/>
        <v>74.600000000000065</v>
      </c>
    </row>
    <row r="344" spans="1:7">
      <c r="B344" s="405"/>
      <c r="C344" s="405"/>
      <c r="D344" t="s">
        <v>31</v>
      </c>
      <c r="E344" s="1">
        <v>5</v>
      </c>
      <c r="G344" s="1">
        <f t="shared" si="5"/>
        <v>79.600000000000065</v>
      </c>
    </row>
    <row r="345" spans="1:7">
      <c r="A345" s="30">
        <v>44028</v>
      </c>
      <c r="B345" s="405">
        <v>20076</v>
      </c>
      <c r="C345" s="405" t="s">
        <v>22</v>
      </c>
      <c r="D345" t="s">
        <v>15</v>
      </c>
      <c r="F345" s="1">
        <v>60</v>
      </c>
      <c r="G345" s="1">
        <f t="shared" si="5"/>
        <v>19.600000000000065</v>
      </c>
    </row>
    <row r="346" spans="1:7">
      <c r="A346" s="30">
        <v>44028</v>
      </c>
      <c r="B346" s="405">
        <v>20076</v>
      </c>
      <c r="C346" s="405" t="s">
        <v>22</v>
      </c>
      <c r="D346" t="s">
        <v>31</v>
      </c>
      <c r="F346" s="1">
        <v>5</v>
      </c>
      <c r="G346" s="1">
        <f t="shared" si="5"/>
        <v>14.600000000000065</v>
      </c>
    </row>
    <row r="347" spans="1:7">
      <c r="A347" s="30">
        <v>44155</v>
      </c>
      <c r="B347" s="405">
        <v>20785</v>
      </c>
      <c r="C347" s="405" t="s">
        <v>22</v>
      </c>
      <c r="D347" t="s">
        <v>13</v>
      </c>
      <c r="F347" s="1">
        <v>12.1</v>
      </c>
      <c r="G347" s="1">
        <f t="shared" si="5"/>
        <v>2.5000000000000657</v>
      </c>
    </row>
    <row r="348" spans="1:7">
      <c r="A348" s="30">
        <v>44155</v>
      </c>
      <c r="B348" s="405">
        <v>20785</v>
      </c>
      <c r="C348" s="405" t="s">
        <v>22</v>
      </c>
      <c r="D348" t="s">
        <v>14</v>
      </c>
      <c r="F348" s="1">
        <v>2.5</v>
      </c>
      <c r="G348" s="1">
        <f t="shared" si="5"/>
        <v>6.5725203057809267E-14</v>
      </c>
    </row>
    <row r="349" spans="1:7">
      <c r="A349" s="32">
        <v>44012</v>
      </c>
      <c r="B349" s="404" t="s">
        <v>11</v>
      </c>
      <c r="C349" s="404" t="s">
        <v>23</v>
      </c>
      <c r="D349" t="s">
        <v>13</v>
      </c>
      <c r="E349" s="1">
        <v>10.7</v>
      </c>
      <c r="G349" s="1">
        <f t="shared" si="5"/>
        <v>10.700000000000065</v>
      </c>
    </row>
    <row r="350" spans="1:7">
      <c r="B350" s="405"/>
      <c r="C350" s="405"/>
      <c r="D350" t="s">
        <v>14</v>
      </c>
      <c r="E350" s="1">
        <v>1.2</v>
      </c>
      <c r="G350" s="1">
        <f t="shared" si="5"/>
        <v>11.900000000000064</v>
      </c>
    </row>
    <row r="351" spans="1:7">
      <c r="B351" s="405"/>
      <c r="C351" s="405"/>
      <c r="D351" t="s">
        <v>15</v>
      </c>
      <c r="E351" s="1">
        <v>60</v>
      </c>
      <c r="G351" s="1">
        <f t="shared" si="5"/>
        <v>71.900000000000063</v>
      </c>
    </row>
    <row r="352" spans="1:7">
      <c r="B352" s="405"/>
      <c r="C352" s="405"/>
      <c r="D352" t="s">
        <v>31</v>
      </c>
      <c r="E352" s="1">
        <v>5</v>
      </c>
      <c r="G352" s="1">
        <f t="shared" si="5"/>
        <v>76.900000000000063</v>
      </c>
    </row>
    <row r="353" spans="1:8">
      <c r="A353" s="30">
        <v>44028</v>
      </c>
      <c r="B353" s="405">
        <v>20076</v>
      </c>
      <c r="C353" s="405" t="s">
        <v>23</v>
      </c>
      <c r="D353" t="s">
        <v>15</v>
      </c>
      <c r="F353" s="1">
        <v>60</v>
      </c>
      <c r="G353" s="1">
        <f t="shared" si="5"/>
        <v>16.900000000000063</v>
      </c>
    </row>
    <row r="354" spans="1:8">
      <c r="A354" s="30">
        <v>44028</v>
      </c>
      <c r="B354" s="405">
        <v>20076</v>
      </c>
      <c r="C354" s="405" t="s">
        <v>23</v>
      </c>
      <c r="D354" t="s">
        <v>31</v>
      </c>
      <c r="F354" s="1">
        <v>5</v>
      </c>
      <c r="G354" s="1">
        <f t="shared" si="5"/>
        <v>11.900000000000063</v>
      </c>
    </row>
    <row r="355" spans="1:8">
      <c r="A355" s="30">
        <v>44155</v>
      </c>
      <c r="B355" s="405">
        <v>20785</v>
      </c>
      <c r="C355" s="405" t="s">
        <v>23</v>
      </c>
      <c r="D355" t="s">
        <v>13</v>
      </c>
      <c r="F355" s="1">
        <v>10.7</v>
      </c>
      <c r="G355" s="1">
        <f t="shared" si="5"/>
        <v>1.2000000000000632</v>
      </c>
    </row>
    <row r="356" spans="1:8">
      <c r="A356" s="30">
        <v>44155</v>
      </c>
      <c r="B356" s="405">
        <v>20785</v>
      </c>
      <c r="C356" s="405" t="s">
        <v>23</v>
      </c>
      <c r="D356" t="s">
        <v>14</v>
      </c>
      <c r="F356" s="1">
        <v>1.2</v>
      </c>
      <c r="G356" s="1">
        <f t="shared" si="5"/>
        <v>6.3282712403633923E-14</v>
      </c>
    </row>
    <row r="357" spans="1:8">
      <c r="A357" s="32">
        <v>44043</v>
      </c>
      <c r="B357" s="404" t="s">
        <v>11</v>
      </c>
      <c r="C357" s="404" t="s">
        <v>24</v>
      </c>
      <c r="D357" t="s">
        <v>13</v>
      </c>
      <c r="E357" s="1">
        <v>78.2</v>
      </c>
      <c r="G357" s="1">
        <f t="shared" si="5"/>
        <v>78.20000000000006</v>
      </c>
    </row>
    <row r="358" spans="1:8">
      <c r="B358" s="405"/>
      <c r="C358" s="405"/>
      <c r="D358" t="s">
        <v>14</v>
      </c>
      <c r="E358" s="1">
        <v>5</v>
      </c>
      <c r="G358" s="1">
        <f t="shared" si="5"/>
        <v>83.20000000000006</v>
      </c>
    </row>
    <row r="359" spans="1:8">
      <c r="B359" s="405"/>
      <c r="C359" s="405"/>
      <c r="D359" t="s">
        <v>15</v>
      </c>
      <c r="E359" s="1">
        <v>60</v>
      </c>
      <c r="G359" s="1">
        <f t="shared" si="5"/>
        <v>143.20000000000005</v>
      </c>
    </row>
    <row r="360" spans="1:8">
      <c r="B360" s="405"/>
      <c r="C360" s="405"/>
      <c r="D360" t="s">
        <v>31</v>
      </c>
      <c r="E360" s="1">
        <v>5</v>
      </c>
      <c r="G360" s="1">
        <f t="shared" si="5"/>
        <v>148.20000000000005</v>
      </c>
    </row>
    <row r="361" spans="1:8">
      <c r="A361" s="30">
        <v>44062</v>
      </c>
      <c r="B361" s="405">
        <v>20199</v>
      </c>
      <c r="C361" s="405" t="s">
        <v>24</v>
      </c>
      <c r="D361" t="s">
        <v>15</v>
      </c>
      <c r="F361" s="1">
        <v>60</v>
      </c>
      <c r="G361" s="1">
        <f t="shared" si="5"/>
        <v>88.200000000000045</v>
      </c>
    </row>
    <row r="362" spans="1:8">
      <c r="A362" s="30">
        <v>44062</v>
      </c>
      <c r="B362" s="405">
        <v>20199</v>
      </c>
      <c r="C362" s="405" t="s">
        <v>24</v>
      </c>
      <c r="D362" t="s">
        <v>31</v>
      </c>
      <c r="F362" s="1">
        <v>5</v>
      </c>
      <c r="G362" s="1">
        <f t="shared" si="5"/>
        <v>83.200000000000045</v>
      </c>
    </row>
    <row r="363" spans="1:8">
      <c r="A363" s="30">
        <v>44193</v>
      </c>
      <c r="B363" s="405">
        <v>21208</v>
      </c>
      <c r="C363" s="405" t="s">
        <v>24</v>
      </c>
      <c r="D363" t="s">
        <v>13</v>
      </c>
      <c r="F363" s="1">
        <v>78.2</v>
      </c>
      <c r="G363" s="1">
        <f t="shared" si="5"/>
        <v>5.0000000000000426</v>
      </c>
    </row>
    <row r="364" spans="1:8">
      <c r="A364" s="30">
        <v>44193</v>
      </c>
      <c r="B364" s="405">
        <v>21208</v>
      </c>
      <c r="C364" s="405" t="s">
        <v>24</v>
      </c>
      <c r="D364" t="s">
        <v>14</v>
      </c>
      <c r="F364" s="1">
        <v>5</v>
      </c>
      <c r="G364" s="1">
        <f t="shared" si="5"/>
        <v>4.2632564145606011E-14</v>
      </c>
    </row>
    <row r="365" spans="1:8">
      <c r="A365" s="32">
        <v>44074</v>
      </c>
      <c r="B365" s="404" t="s">
        <v>11</v>
      </c>
      <c r="C365" s="404" t="s">
        <v>25</v>
      </c>
      <c r="D365" t="s">
        <v>13</v>
      </c>
      <c r="E365" s="1">
        <v>75.099999999999994</v>
      </c>
      <c r="G365" s="1">
        <f t="shared" si="5"/>
        <v>75.100000000000037</v>
      </c>
      <c r="H365" s="52"/>
    </row>
    <row r="366" spans="1:8">
      <c r="B366" s="405"/>
      <c r="C366" s="405"/>
      <c r="D366" t="s">
        <v>14</v>
      </c>
      <c r="E366" s="1">
        <v>3.5</v>
      </c>
      <c r="G366" s="1">
        <f t="shared" si="5"/>
        <v>78.600000000000037</v>
      </c>
    </row>
    <row r="367" spans="1:8">
      <c r="B367" s="405"/>
      <c r="C367" s="405"/>
      <c r="D367" t="s">
        <v>15</v>
      </c>
      <c r="E367" s="1">
        <v>60</v>
      </c>
      <c r="G367" s="1">
        <f t="shared" si="5"/>
        <v>138.60000000000002</v>
      </c>
    </row>
    <row r="368" spans="1:8">
      <c r="B368" s="405"/>
      <c r="C368" s="405"/>
      <c r="D368" t="s">
        <v>31</v>
      </c>
      <c r="E368" s="1">
        <v>5</v>
      </c>
      <c r="G368" s="1">
        <f t="shared" si="5"/>
        <v>143.60000000000002</v>
      </c>
    </row>
    <row r="369" spans="1:7">
      <c r="B369" s="405"/>
      <c r="C369" s="405"/>
      <c r="D369" t="s">
        <v>37</v>
      </c>
      <c r="E369" s="1">
        <v>15</v>
      </c>
      <c r="G369" s="1">
        <f t="shared" si="5"/>
        <v>158.60000000000002</v>
      </c>
    </row>
    <row r="370" spans="1:7">
      <c r="A370" s="30">
        <v>44152</v>
      </c>
      <c r="B370" s="405">
        <v>20693</v>
      </c>
      <c r="C370" s="405" t="s">
        <v>25</v>
      </c>
      <c r="D370" t="s">
        <v>15</v>
      </c>
      <c r="F370" s="1">
        <v>60</v>
      </c>
      <c r="G370" s="1">
        <f t="shared" si="5"/>
        <v>98.600000000000023</v>
      </c>
    </row>
    <row r="371" spans="1:7">
      <c r="A371" s="30">
        <v>44152</v>
      </c>
      <c r="B371" s="405">
        <v>20693</v>
      </c>
      <c r="C371" s="405" t="s">
        <v>25</v>
      </c>
      <c r="D371" t="s">
        <v>31</v>
      </c>
      <c r="F371" s="1">
        <v>5</v>
      </c>
      <c r="G371" s="1">
        <f t="shared" si="5"/>
        <v>93.600000000000023</v>
      </c>
    </row>
    <row r="372" spans="1:7">
      <c r="A372" s="30">
        <v>44155</v>
      </c>
      <c r="B372" s="405">
        <v>20785</v>
      </c>
      <c r="C372" s="405" t="s">
        <v>25</v>
      </c>
      <c r="D372" t="s">
        <v>13</v>
      </c>
      <c r="F372" s="1">
        <v>75.099999999999994</v>
      </c>
      <c r="G372" s="1">
        <f t="shared" si="5"/>
        <v>18.500000000000028</v>
      </c>
    </row>
    <row r="373" spans="1:7">
      <c r="A373" s="30">
        <v>44155</v>
      </c>
      <c r="B373" s="405">
        <v>20785</v>
      </c>
      <c r="C373" s="405" t="s">
        <v>25</v>
      </c>
      <c r="D373" t="s">
        <v>14</v>
      </c>
      <c r="F373" s="1">
        <v>3.5</v>
      </c>
      <c r="G373" s="1">
        <f t="shared" si="5"/>
        <v>15.000000000000028</v>
      </c>
    </row>
    <row r="374" spans="1:7">
      <c r="A374" s="30">
        <v>44155</v>
      </c>
      <c r="B374" s="405">
        <v>20786</v>
      </c>
      <c r="C374" s="405" t="s">
        <v>25</v>
      </c>
      <c r="D374" t="s">
        <v>37</v>
      </c>
      <c r="F374" s="1">
        <v>15</v>
      </c>
      <c r="G374" s="1">
        <f t="shared" si="5"/>
        <v>2.8421709430404007E-14</v>
      </c>
    </row>
    <row r="375" spans="1:7">
      <c r="A375" s="32">
        <v>44104</v>
      </c>
      <c r="B375" s="404" t="s">
        <v>11</v>
      </c>
      <c r="C375" s="404" t="s">
        <v>26</v>
      </c>
      <c r="D375" t="s">
        <v>13</v>
      </c>
      <c r="E375" s="1">
        <v>12.8</v>
      </c>
      <c r="G375" s="1">
        <f t="shared" si="5"/>
        <v>12.800000000000029</v>
      </c>
    </row>
    <row r="376" spans="1:7">
      <c r="B376" s="405"/>
      <c r="C376" s="405"/>
      <c r="D376" t="s">
        <v>14</v>
      </c>
      <c r="E376" s="1">
        <v>2.8</v>
      </c>
      <c r="G376" s="1">
        <f t="shared" si="5"/>
        <v>15.60000000000003</v>
      </c>
    </row>
    <row r="377" spans="1:7">
      <c r="B377" s="405"/>
      <c r="C377" s="405"/>
      <c r="D377" t="s">
        <v>15</v>
      </c>
      <c r="E377" s="1">
        <v>60</v>
      </c>
      <c r="G377" s="1">
        <f t="shared" si="5"/>
        <v>75.600000000000023</v>
      </c>
    </row>
    <row r="378" spans="1:7">
      <c r="B378" s="405"/>
      <c r="C378" s="405"/>
      <c r="D378" t="s">
        <v>31</v>
      </c>
      <c r="E378" s="1">
        <v>5</v>
      </c>
      <c r="G378" s="1">
        <f t="shared" si="5"/>
        <v>80.600000000000023</v>
      </c>
    </row>
    <row r="379" spans="1:7">
      <c r="B379" s="405"/>
      <c r="C379" s="405"/>
      <c r="D379" t="s">
        <v>37</v>
      </c>
      <c r="E379" s="1">
        <v>8.5</v>
      </c>
      <c r="G379" s="1">
        <f t="shared" si="5"/>
        <v>89.100000000000023</v>
      </c>
    </row>
    <row r="380" spans="1:7">
      <c r="A380" s="30">
        <v>44152</v>
      </c>
      <c r="B380" s="405">
        <v>20693</v>
      </c>
      <c r="C380" s="405" t="s">
        <v>26</v>
      </c>
      <c r="D380" t="s">
        <v>15</v>
      </c>
      <c r="F380" s="1">
        <v>60</v>
      </c>
      <c r="G380" s="1">
        <f t="shared" si="5"/>
        <v>29.100000000000023</v>
      </c>
    </row>
    <row r="381" spans="1:7">
      <c r="A381" s="30">
        <v>44152</v>
      </c>
      <c r="B381" s="405">
        <v>20693</v>
      </c>
      <c r="C381" s="405" t="s">
        <v>26</v>
      </c>
      <c r="D381" t="s">
        <v>31</v>
      </c>
      <c r="F381" s="1">
        <v>5</v>
      </c>
      <c r="G381" s="1">
        <f t="shared" ref="G381:G444" si="6">+G380+E381-F381</f>
        <v>24.100000000000023</v>
      </c>
    </row>
    <row r="382" spans="1:7">
      <c r="A382" s="30">
        <v>44155</v>
      </c>
      <c r="B382" s="405">
        <v>20786</v>
      </c>
      <c r="C382" s="405" t="s">
        <v>26</v>
      </c>
      <c r="D382" t="s">
        <v>37</v>
      </c>
      <c r="F382" s="1">
        <v>8.5</v>
      </c>
      <c r="G382" s="1">
        <f t="shared" si="6"/>
        <v>15.600000000000023</v>
      </c>
    </row>
    <row r="383" spans="1:7">
      <c r="A383" s="30">
        <v>44193</v>
      </c>
      <c r="B383" s="405">
        <v>21208</v>
      </c>
      <c r="C383" s="405" t="s">
        <v>26</v>
      </c>
      <c r="D383" t="s">
        <v>13</v>
      </c>
      <c r="F383" s="1">
        <v>12.8</v>
      </c>
      <c r="G383" s="1">
        <f t="shared" si="6"/>
        <v>2.800000000000022</v>
      </c>
    </row>
    <row r="384" spans="1:7">
      <c r="A384" s="30">
        <v>44193</v>
      </c>
      <c r="B384" s="405">
        <v>21208</v>
      </c>
      <c r="C384" s="405" t="s">
        <v>26</v>
      </c>
      <c r="D384" t="s">
        <v>14</v>
      </c>
      <c r="F384" s="1">
        <v>2.8</v>
      </c>
      <c r="G384" s="1">
        <f t="shared" si="6"/>
        <v>2.2204460492503131E-14</v>
      </c>
    </row>
    <row r="385" spans="1:7">
      <c r="A385" s="32">
        <v>44135</v>
      </c>
      <c r="B385" s="404" t="s">
        <v>11</v>
      </c>
      <c r="C385" s="404" t="s">
        <v>27</v>
      </c>
      <c r="D385" t="s">
        <v>13</v>
      </c>
      <c r="E385" s="1">
        <v>90.4</v>
      </c>
      <c r="G385" s="1">
        <f t="shared" si="6"/>
        <v>90.400000000000034</v>
      </c>
    </row>
    <row r="386" spans="1:7">
      <c r="B386" s="405"/>
      <c r="C386" s="405"/>
      <c r="D386" t="s">
        <v>14</v>
      </c>
      <c r="E386" s="1">
        <v>4.3</v>
      </c>
      <c r="G386" s="1">
        <f t="shared" si="6"/>
        <v>94.700000000000031</v>
      </c>
    </row>
    <row r="387" spans="1:7">
      <c r="B387" s="405"/>
      <c r="C387" s="405"/>
      <c r="D387" t="s">
        <v>15</v>
      </c>
      <c r="E387" s="1">
        <v>60</v>
      </c>
      <c r="G387" s="1">
        <f t="shared" si="6"/>
        <v>154.70000000000005</v>
      </c>
    </row>
    <row r="388" spans="1:7">
      <c r="B388" s="405"/>
      <c r="C388" s="405"/>
      <c r="D388" t="s">
        <v>31</v>
      </c>
      <c r="E388" s="1">
        <v>5</v>
      </c>
      <c r="G388" s="1">
        <f t="shared" si="6"/>
        <v>159.70000000000005</v>
      </c>
    </row>
    <row r="389" spans="1:7">
      <c r="B389" s="405"/>
      <c r="C389" s="405"/>
      <c r="D389" s="56" t="s">
        <v>38</v>
      </c>
      <c r="E389" s="1">
        <v>10</v>
      </c>
      <c r="G389" s="1">
        <f t="shared" si="6"/>
        <v>169.70000000000005</v>
      </c>
    </row>
    <row r="390" spans="1:7">
      <c r="B390" s="405"/>
      <c r="C390" s="405"/>
      <c r="D390" s="56" t="s">
        <v>39</v>
      </c>
      <c r="E390" s="1">
        <v>10</v>
      </c>
      <c r="G390" s="1">
        <f t="shared" si="6"/>
        <v>179.70000000000005</v>
      </c>
    </row>
    <row r="391" spans="1:7">
      <c r="A391" s="30">
        <v>44152</v>
      </c>
      <c r="B391" s="405">
        <v>20693</v>
      </c>
      <c r="C391" s="405" t="s">
        <v>27</v>
      </c>
      <c r="D391" t="s">
        <v>15</v>
      </c>
      <c r="F391" s="1">
        <v>60</v>
      </c>
      <c r="G391" s="1">
        <f t="shared" si="6"/>
        <v>119.70000000000005</v>
      </c>
    </row>
    <row r="392" spans="1:7">
      <c r="A392" s="30">
        <v>44152</v>
      </c>
      <c r="B392" s="405">
        <v>20693</v>
      </c>
      <c r="C392" s="405" t="s">
        <v>27</v>
      </c>
      <c r="D392" t="s">
        <v>31</v>
      </c>
      <c r="F392" s="1">
        <v>5</v>
      </c>
      <c r="G392" s="1">
        <f t="shared" si="6"/>
        <v>114.70000000000005</v>
      </c>
    </row>
    <row r="393" spans="1:7">
      <c r="A393" s="30">
        <v>44183</v>
      </c>
      <c r="B393" s="405">
        <v>21109</v>
      </c>
      <c r="C393" s="405" t="s">
        <v>27</v>
      </c>
      <c r="D393" s="56" t="s">
        <v>38</v>
      </c>
      <c r="F393" s="1">
        <v>10</v>
      </c>
      <c r="G393" s="1">
        <f t="shared" si="6"/>
        <v>104.70000000000005</v>
      </c>
    </row>
    <row r="394" spans="1:7">
      <c r="A394" s="30">
        <v>44183</v>
      </c>
      <c r="B394" s="405">
        <v>21109</v>
      </c>
      <c r="C394" s="405" t="s">
        <v>27</v>
      </c>
      <c r="D394" s="56" t="s">
        <v>39</v>
      </c>
      <c r="F394" s="1">
        <v>10</v>
      </c>
      <c r="G394" s="1">
        <f t="shared" si="6"/>
        <v>94.700000000000045</v>
      </c>
    </row>
    <row r="395" spans="1:7">
      <c r="A395" s="30">
        <v>44193</v>
      </c>
      <c r="B395" s="405">
        <v>21208</v>
      </c>
      <c r="C395" s="405" t="s">
        <v>27</v>
      </c>
      <c r="D395" t="s">
        <v>13</v>
      </c>
      <c r="F395" s="1">
        <v>90.4</v>
      </c>
      <c r="G395" s="1">
        <f t="shared" si="6"/>
        <v>4.3000000000000398</v>
      </c>
    </row>
    <row r="396" spans="1:7">
      <c r="A396" s="30">
        <v>44193</v>
      </c>
      <c r="B396" s="405">
        <v>21208</v>
      </c>
      <c r="C396" s="405" t="s">
        <v>27</v>
      </c>
      <c r="D396" t="s">
        <v>14</v>
      </c>
      <c r="F396" s="1">
        <v>4.3</v>
      </c>
      <c r="G396" s="1">
        <f t="shared" si="6"/>
        <v>3.9968028886505635E-14</v>
      </c>
    </row>
    <row r="397" spans="1:7">
      <c r="A397" s="32">
        <v>44165</v>
      </c>
      <c r="B397" s="404" t="s">
        <v>11</v>
      </c>
      <c r="C397" s="404" t="s">
        <v>28</v>
      </c>
      <c r="D397" t="s">
        <v>13</v>
      </c>
      <c r="E397" s="1">
        <v>85.7</v>
      </c>
      <c r="G397" s="1">
        <f t="shared" si="6"/>
        <v>85.700000000000045</v>
      </c>
    </row>
    <row r="398" spans="1:7">
      <c r="B398" s="405"/>
      <c r="C398" s="405"/>
      <c r="D398" t="s">
        <v>14</v>
      </c>
      <c r="E398" s="1">
        <v>4.5</v>
      </c>
      <c r="G398" s="1">
        <f t="shared" si="6"/>
        <v>90.200000000000045</v>
      </c>
    </row>
    <row r="399" spans="1:7">
      <c r="B399" s="405"/>
      <c r="C399" s="405"/>
      <c r="D399" t="s">
        <v>15</v>
      </c>
      <c r="E399" s="1">
        <v>60</v>
      </c>
      <c r="G399" s="1">
        <f t="shared" si="6"/>
        <v>150.20000000000005</v>
      </c>
    </row>
    <row r="400" spans="1:7">
      <c r="B400" s="405"/>
      <c r="C400" s="405"/>
      <c r="D400" t="s">
        <v>31</v>
      </c>
      <c r="E400" s="1">
        <v>5</v>
      </c>
      <c r="G400" s="1">
        <f t="shared" si="6"/>
        <v>155.20000000000005</v>
      </c>
    </row>
    <row r="401" spans="1:7">
      <c r="A401" s="30">
        <v>44183</v>
      </c>
      <c r="B401" s="405">
        <v>21109</v>
      </c>
      <c r="C401" s="405" t="s">
        <v>28</v>
      </c>
      <c r="D401" t="s">
        <v>15</v>
      </c>
      <c r="F401" s="1">
        <v>60</v>
      </c>
      <c r="G401" s="1">
        <f t="shared" si="6"/>
        <v>95.200000000000045</v>
      </c>
    </row>
    <row r="402" spans="1:7">
      <c r="A402" s="30">
        <v>44183</v>
      </c>
      <c r="B402" s="405">
        <v>21109</v>
      </c>
      <c r="C402" s="405" t="s">
        <v>28</v>
      </c>
      <c r="D402" t="s">
        <v>16</v>
      </c>
      <c r="F402" s="1">
        <v>5</v>
      </c>
      <c r="G402" s="1">
        <f t="shared" si="6"/>
        <v>90.200000000000045</v>
      </c>
    </row>
    <row r="403" spans="1:7">
      <c r="A403" s="30">
        <v>44193</v>
      </c>
      <c r="B403" s="405">
        <v>21208</v>
      </c>
      <c r="C403" s="405" t="s">
        <v>28</v>
      </c>
      <c r="D403" t="s">
        <v>13</v>
      </c>
      <c r="F403" s="1">
        <v>85.7</v>
      </c>
      <c r="G403" s="1">
        <f t="shared" si="6"/>
        <v>4.5000000000000426</v>
      </c>
    </row>
    <row r="404" spans="1:7">
      <c r="A404" s="30">
        <v>44193</v>
      </c>
      <c r="B404" s="405">
        <v>21208</v>
      </c>
      <c r="C404" s="405" t="s">
        <v>28</v>
      </c>
      <c r="D404" t="s">
        <v>14</v>
      </c>
      <c r="F404" s="1">
        <v>4.5</v>
      </c>
      <c r="G404" s="1">
        <f t="shared" si="6"/>
        <v>4.2632564145606011E-14</v>
      </c>
    </row>
    <row r="405" spans="1:7">
      <c r="A405" s="32">
        <v>44196</v>
      </c>
      <c r="B405" s="404" t="s">
        <v>11</v>
      </c>
      <c r="C405" s="404" t="s">
        <v>29</v>
      </c>
      <c r="D405" t="s">
        <v>13</v>
      </c>
      <c r="E405" s="1">
        <v>75.5</v>
      </c>
      <c r="G405" s="1">
        <f t="shared" si="6"/>
        <v>75.500000000000043</v>
      </c>
    </row>
    <row r="406" spans="1:7">
      <c r="B406" s="405"/>
      <c r="C406" s="405"/>
      <c r="D406" t="s">
        <v>14</v>
      </c>
      <c r="E406" s="1">
        <v>4</v>
      </c>
      <c r="G406" s="1">
        <f t="shared" si="6"/>
        <v>79.500000000000043</v>
      </c>
    </row>
    <row r="407" spans="1:7">
      <c r="B407" s="405"/>
      <c r="C407" s="405"/>
      <c r="D407" t="s">
        <v>15</v>
      </c>
      <c r="E407" s="1">
        <v>60</v>
      </c>
      <c r="G407" s="1">
        <f t="shared" si="6"/>
        <v>139.50000000000006</v>
      </c>
    </row>
    <row r="408" spans="1:7">
      <c r="B408" s="405"/>
      <c r="C408" s="405"/>
      <c r="D408" t="s">
        <v>31</v>
      </c>
      <c r="E408" s="1">
        <v>5</v>
      </c>
      <c r="G408" s="1">
        <f t="shared" si="6"/>
        <v>144.50000000000006</v>
      </c>
    </row>
    <row r="409" spans="1:7">
      <c r="A409" s="30">
        <v>44245</v>
      </c>
      <c r="B409" s="405">
        <v>21597</v>
      </c>
      <c r="C409" s="405" t="s">
        <v>29</v>
      </c>
      <c r="D409" t="s">
        <v>15</v>
      </c>
      <c r="F409" s="1">
        <v>60</v>
      </c>
      <c r="G409" s="1">
        <f t="shared" si="6"/>
        <v>84.500000000000057</v>
      </c>
    </row>
    <row r="410" spans="1:7">
      <c r="A410" s="30">
        <v>44245</v>
      </c>
      <c r="B410" s="405">
        <v>21597</v>
      </c>
      <c r="C410" s="405" t="s">
        <v>29</v>
      </c>
      <c r="D410" t="s">
        <v>16</v>
      </c>
      <c r="F410" s="1">
        <v>5</v>
      </c>
      <c r="G410" s="1">
        <f t="shared" si="6"/>
        <v>79.500000000000057</v>
      </c>
    </row>
    <row r="411" spans="1:7">
      <c r="A411" s="30">
        <v>44265</v>
      </c>
      <c r="B411" s="405">
        <v>21888</v>
      </c>
      <c r="C411" s="405" t="s">
        <v>29</v>
      </c>
      <c r="D411" t="s">
        <v>13</v>
      </c>
      <c r="F411" s="1">
        <v>75.5</v>
      </c>
      <c r="G411" s="1">
        <f t="shared" si="6"/>
        <v>4.0000000000000568</v>
      </c>
    </row>
    <row r="412" spans="1:7">
      <c r="A412" s="30">
        <v>44265</v>
      </c>
      <c r="B412" s="405">
        <v>21888</v>
      </c>
      <c r="C412" s="405" t="s">
        <v>29</v>
      </c>
      <c r="D412" t="s">
        <v>14</v>
      </c>
      <c r="F412" s="1">
        <v>4</v>
      </c>
      <c r="G412" s="1">
        <f t="shared" si="6"/>
        <v>5.6843418860808015E-14</v>
      </c>
    </row>
    <row r="413" spans="1:7">
      <c r="A413" s="32">
        <v>44227</v>
      </c>
      <c r="B413" s="404" t="s">
        <v>11</v>
      </c>
      <c r="C413" s="404" t="s">
        <v>12</v>
      </c>
      <c r="D413" t="s">
        <v>13</v>
      </c>
      <c r="E413" s="1">
        <v>80.599999999999994</v>
      </c>
      <c r="G413" s="1">
        <f t="shared" si="6"/>
        <v>80.600000000000051</v>
      </c>
    </row>
    <row r="414" spans="1:7">
      <c r="B414" s="405"/>
      <c r="C414" s="405"/>
      <c r="D414" t="s">
        <v>14</v>
      </c>
      <c r="E414" s="1">
        <v>5</v>
      </c>
      <c r="G414" s="1">
        <f t="shared" si="6"/>
        <v>85.600000000000051</v>
      </c>
    </row>
    <row r="415" spans="1:7">
      <c r="B415" s="405"/>
      <c r="C415" s="405"/>
      <c r="D415" t="s">
        <v>15</v>
      </c>
      <c r="E415" s="1">
        <v>60</v>
      </c>
      <c r="G415" s="1">
        <f t="shared" si="6"/>
        <v>145.60000000000005</v>
      </c>
    </row>
    <row r="416" spans="1:7">
      <c r="B416" s="405"/>
      <c r="C416" s="405"/>
      <c r="D416" t="s">
        <v>31</v>
      </c>
      <c r="E416" s="1">
        <v>5</v>
      </c>
      <c r="G416" s="1">
        <f t="shared" si="6"/>
        <v>150.60000000000005</v>
      </c>
    </row>
    <row r="417" spans="1:7">
      <c r="A417" s="30">
        <v>44265</v>
      </c>
      <c r="B417" s="405">
        <v>21888</v>
      </c>
      <c r="C417" s="405" t="s">
        <v>12</v>
      </c>
      <c r="D417" t="s">
        <v>13</v>
      </c>
      <c r="F417" s="1">
        <v>80.599999999999994</v>
      </c>
      <c r="G417" s="1">
        <f t="shared" si="6"/>
        <v>70.000000000000057</v>
      </c>
    </row>
    <row r="418" spans="1:7">
      <c r="A418" s="30">
        <v>44265</v>
      </c>
      <c r="B418" s="405">
        <v>21888</v>
      </c>
      <c r="C418" s="405" t="s">
        <v>12</v>
      </c>
      <c r="D418" t="s">
        <v>14</v>
      </c>
      <c r="F418" s="1">
        <v>5</v>
      </c>
      <c r="G418" s="1">
        <f t="shared" si="6"/>
        <v>65.000000000000057</v>
      </c>
    </row>
    <row r="419" spans="1:7">
      <c r="A419" s="30">
        <v>44305</v>
      </c>
      <c r="B419" s="405">
        <v>22188</v>
      </c>
      <c r="C419" s="405" t="s">
        <v>12</v>
      </c>
      <c r="D419" t="s">
        <v>15</v>
      </c>
      <c r="F419" s="1">
        <v>60</v>
      </c>
      <c r="G419" s="1">
        <f t="shared" si="6"/>
        <v>5.0000000000000568</v>
      </c>
    </row>
    <row r="420" spans="1:7">
      <c r="A420" s="30">
        <v>44305</v>
      </c>
      <c r="B420" s="405">
        <v>22188</v>
      </c>
      <c r="C420" s="405" t="s">
        <v>12</v>
      </c>
      <c r="D420" t="s">
        <v>16</v>
      </c>
      <c r="F420" s="1">
        <v>5</v>
      </c>
      <c r="G420" s="1">
        <f t="shared" si="6"/>
        <v>5.6843418860808015E-14</v>
      </c>
    </row>
    <row r="421" spans="1:7">
      <c r="A421" s="32">
        <v>44255</v>
      </c>
      <c r="B421" s="404" t="s">
        <v>11</v>
      </c>
      <c r="C421" s="404" t="s">
        <v>19</v>
      </c>
      <c r="D421" t="s">
        <v>13</v>
      </c>
      <c r="E421" s="1">
        <v>28.6</v>
      </c>
      <c r="G421" s="1">
        <f t="shared" si="6"/>
        <v>28.600000000000058</v>
      </c>
    </row>
    <row r="422" spans="1:7">
      <c r="B422" s="405"/>
      <c r="C422" s="405"/>
      <c r="D422" t="s">
        <v>14</v>
      </c>
      <c r="E422" s="1">
        <v>4.7</v>
      </c>
      <c r="G422" s="1">
        <f t="shared" si="6"/>
        <v>33.300000000000061</v>
      </c>
    </row>
    <row r="423" spans="1:7">
      <c r="B423" s="405"/>
      <c r="C423" s="405"/>
      <c r="D423" t="s">
        <v>15</v>
      </c>
      <c r="E423" s="1">
        <v>56</v>
      </c>
      <c r="G423" s="1">
        <f t="shared" si="6"/>
        <v>89.300000000000068</v>
      </c>
    </row>
    <row r="424" spans="1:7">
      <c r="B424" s="405"/>
      <c r="C424" s="405"/>
      <c r="D424" t="s">
        <v>31</v>
      </c>
      <c r="E424" s="1">
        <v>5</v>
      </c>
      <c r="G424" s="1">
        <f t="shared" si="6"/>
        <v>94.300000000000068</v>
      </c>
    </row>
    <row r="425" spans="1:7">
      <c r="A425" s="30">
        <v>44295</v>
      </c>
      <c r="B425" s="405">
        <v>22110</v>
      </c>
      <c r="C425" s="405" t="s">
        <v>19</v>
      </c>
      <c r="D425" t="s">
        <v>13</v>
      </c>
      <c r="F425" s="1">
        <v>28.6</v>
      </c>
      <c r="G425" s="1">
        <f t="shared" si="6"/>
        <v>65.700000000000074</v>
      </c>
    </row>
    <row r="426" spans="1:7">
      <c r="A426" s="30">
        <v>44295</v>
      </c>
      <c r="B426" s="405">
        <v>22110</v>
      </c>
      <c r="C426" s="405" t="s">
        <v>19</v>
      </c>
      <c r="D426" t="s">
        <v>14</v>
      </c>
      <c r="F426" s="1">
        <v>4.7</v>
      </c>
      <c r="G426" s="1">
        <f t="shared" si="6"/>
        <v>61.000000000000071</v>
      </c>
    </row>
    <row r="427" spans="1:7">
      <c r="A427" s="30">
        <v>44305</v>
      </c>
      <c r="B427" s="405">
        <v>22189</v>
      </c>
      <c r="C427" s="405" t="s">
        <v>19</v>
      </c>
      <c r="D427" t="s">
        <v>15</v>
      </c>
      <c r="F427" s="1">
        <v>56</v>
      </c>
      <c r="G427" s="1">
        <f t="shared" si="6"/>
        <v>5.0000000000000711</v>
      </c>
    </row>
    <row r="428" spans="1:7">
      <c r="A428" s="30">
        <v>44305</v>
      </c>
      <c r="B428" s="405">
        <v>22189</v>
      </c>
      <c r="C428" s="405" t="s">
        <v>19</v>
      </c>
      <c r="D428" t="s">
        <v>16</v>
      </c>
      <c r="F428" s="1">
        <v>5</v>
      </c>
      <c r="G428" s="1">
        <f t="shared" si="6"/>
        <v>7.1054273576010019E-14</v>
      </c>
    </row>
    <row r="429" spans="1:7">
      <c r="A429" s="32">
        <v>44286</v>
      </c>
      <c r="B429" s="404" t="s">
        <v>11</v>
      </c>
      <c r="C429" s="404" t="s">
        <v>20</v>
      </c>
      <c r="D429" t="s">
        <v>13</v>
      </c>
      <c r="E429" s="1">
        <v>80</v>
      </c>
      <c r="G429" s="1">
        <f t="shared" si="6"/>
        <v>80.000000000000071</v>
      </c>
    </row>
    <row r="430" spans="1:7">
      <c r="B430" s="405"/>
      <c r="C430" s="405"/>
      <c r="D430" t="s">
        <v>14</v>
      </c>
      <c r="E430" s="1">
        <v>3.8</v>
      </c>
      <c r="G430" s="1">
        <f t="shared" si="6"/>
        <v>83.800000000000068</v>
      </c>
    </row>
    <row r="431" spans="1:7">
      <c r="B431" s="405"/>
      <c r="C431" s="405"/>
      <c r="D431" t="s">
        <v>15</v>
      </c>
      <c r="E431" s="1">
        <v>60</v>
      </c>
      <c r="G431" s="1">
        <f t="shared" si="6"/>
        <v>143.80000000000007</v>
      </c>
    </row>
    <row r="432" spans="1:7">
      <c r="B432" s="405"/>
      <c r="C432" s="405"/>
      <c r="D432" t="s">
        <v>31</v>
      </c>
      <c r="E432" s="1">
        <v>5</v>
      </c>
      <c r="G432" s="1">
        <f t="shared" si="6"/>
        <v>148.80000000000007</v>
      </c>
    </row>
    <row r="433" spans="1:7">
      <c r="B433" s="405"/>
      <c r="C433" s="405"/>
      <c r="D433" t="s">
        <v>40</v>
      </c>
      <c r="E433" s="1">
        <v>10</v>
      </c>
      <c r="G433" s="1">
        <f t="shared" si="6"/>
        <v>158.80000000000007</v>
      </c>
    </row>
    <row r="434" spans="1:7">
      <c r="A434" s="30">
        <v>44277</v>
      </c>
      <c r="B434" s="405">
        <v>21993</v>
      </c>
      <c r="C434" s="405" t="s">
        <v>20</v>
      </c>
      <c r="D434" t="s">
        <v>40</v>
      </c>
      <c r="F434" s="1">
        <v>10</v>
      </c>
      <c r="G434" s="1">
        <f t="shared" si="6"/>
        <v>148.80000000000007</v>
      </c>
    </row>
    <row r="435" spans="1:7">
      <c r="A435" s="30">
        <v>44333</v>
      </c>
      <c r="B435" s="405">
        <v>22462</v>
      </c>
      <c r="C435" s="405" t="s">
        <v>20</v>
      </c>
      <c r="D435" t="s">
        <v>15</v>
      </c>
      <c r="F435" s="1">
        <v>60</v>
      </c>
      <c r="G435" s="1">
        <f t="shared" si="6"/>
        <v>88.800000000000068</v>
      </c>
    </row>
    <row r="436" spans="1:7">
      <c r="A436" s="30">
        <v>44333</v>
      </c>
      <c r="B436" s="405">
        <v>22462</v>
      </c>
      <c r="C436" s="405" t="s">
        <v>20</v>
      </c>
      <c r="D436" t="s">
        <v>16</v>
      </c>
      <c r="F436" s="1">
        <v>5</v>
      </c>
      <c r="G436" s="1">
        <f t="shared" si="6"/>
        <v>83.800000000000068</v>
      </c>
    </row>
    <row r="437" spans="1:7">
      <c r="A437" s="30">
        <v>44351</v>
      </c>
      <c r="B437" s="405">
        <v>22762</v>
      </c>
      <c r="C437" s="405" t="s">
        <v>20</v>
      </c>
      <c r="D437" t="s">
        <v>13</v>
      </c>
      <c r="F437" s="1">
        <v>80</v>
      </c>
      <c r="G437" s="1">
        <f t="shared" si="6"/>
        <v>3.8000000000000682</v>
      </c>
    </row>
    <row r="438" spans="1:7">
      <c r="A438" s="30">
        <v>44351</v>
      </c>
      <c r="B438" s="405">
        <v>22762</v>
      </c>
      <c r="C438" s="405" t="s">
        <v>20</v>
      </c>
      <c r="D438" t="s">
        <v>14</v>
      </c>
      <c r="F438" s="1">
        <v>3.8</v>
      </c>
      <c r="G438" s="1">
        <f t="shared" si="6"/>
        <v>6.8389738316909643E-14</v>
      </c>
    </row>
    <row r="439" spans="1:7">
      <c r="A439" s="32">
        <v>44316</v>
      </c>
      <c r="B439" s="404" t="s">
        <v>11</v>
      </c>
      <c r="C439" s="404" t="s">
        <v>21</v>
      </c>
      <c r="D439" t="s">
        <v>13</v>
      </c>
      <c r="E439" s="1">
        <v>77.2</v>
      </c>
      <c r="G439" s="1">
        <f t="shared" si="6"/>
        <v>77.200000000000074</v>
      </c>
    </row>
    <row r="440" spans="1:7">
      <c r="B440" s="405"/>
      <c r="C440" s="405"/>
      <c r="D440" t="s">
        <v>14</v>
      </c>
      <c r="E440" s="1">
        <v>4.8</v>
      </c>
      <c r="G440" s="1">
        <f t="shared" si="6"/>
        <v>82.000000000000071</v>
      </c>
    </row>
    <row r="441" spans="1:7">
      <c r="B441" s="405"/>
      <c r="C441" s="405"/>
      <c r="D441" t="s">
        <v>15</v>
      </c>
      <c r="E441" s="1">
        <v>60</v>
      </c>
      <c r="G441" s="1">
        <f t="shared" si="6"/>
        <v>142.00000000000006</v>
      </c>
    </row>
    <row r="442" spans="1:7">
      <c r="B442" s="405"/>
      <c r="C442" s="405"/>
      <c r="D442" t="s">
        <v>31</v>
      </c>
      <c r="E442" s="1">
        <v>5</v>
      </c>
      <c r="G442" s="1">
        <f t="shared" si="6"/>
        <v>147.00000000000006</v>
      </c>
    </row>
    <row r="443" spans="1:7">
      <c r="A443" s="30">
        <v>44333</v>
      </c>
      <c r="B443" s="405">
        <v>22462</v>
      </c>
      <c r="C443" s="405" t="s">
        <v>21</v>
      </c>
      <c r="D443" t="s">
        <v>15</v>
      </c>
      <c r="F443" s="1">
        <v>60</v>
      </c>
      <c r="G443" s="1">
        <f t="shared" si="6"/>
        <v>87.000000000000057</v>
      </c>
    </row>
    <row r="444" spans="1:7">
      <c r="A444" s="30">
        <v>44333</v>
      </c>
      <c r="B444" s="405">
        <v>22462</v>
      </c>
      <c r="C444" s="405" t="s">
        <v>21</v>
      </c>
      <c r="D444" t="s">
        <v>16</v>
      </c>
      <c r="F444" s="1">
        <v>5</v>
      </c>
      <c r="G444" s="1">
        <f t="shared" si="6"/>
        <v>82.000000000000057</v>
      </c>
    </row>
    <row r="445" spans="1:7">
      <c r="A445" s="30">
        <v>44351</v>
      </c>
      <c r="B445" s="405">
        <v>22762</v>
      </c>
      <c r="C445" s="405" t="s">
        <v>21</v>
      </c>
      <c r="D445" t="s">
        <v>13</v>
      </c>
      <c r="F445" s="1">
        <v>77.2</v>
      </c>
      <c r="G445" s="1">
        <f t="shared" ref="G445:G514" si="7">+G444+E445-F445</f>
        <v>4.800000000000054</v>
      </c>
    </row>
    <row r="446" spans="1:7">
      <c r="A446" s="30">
        <v>44351</v>
      </c>
      <c r="B446" s="405">
        <v>22762</v>
      </c>
      <c r="C446" s="405" t="s">
        <v>21</v>
      </c>
      <c r="D446" t="s">
        <v>14</v>
      </c>
      <c r="F446" s="1">
        <v>4.8</v>
      </c>
      <c r="G446" s="1">
        <f t="shared" si="7"/>
        <v>5.4178883601707639E-14</v>
      </c>
    </row>
    <row r="447" spans="1:7">
      <c r="A447" s="32">
        <v>44347</v>
      </c>
      <c r="B447" s="404" t="s">
        <v>11</v>
      </c>
      <c r="C447" s="404" t="s">
        <v>22</v>
      </c>
      <c r="D447" t="s">
        <v>13</v>
      </c>
      <c r="E447" s="1">
        <v>62.7</v>
      </c>
      <c r="G447" s="1">
        <f t="shared" si="7"/>
        <v>62.70000000000006</v>
      </c>
    </row>
    <row r="448" spans="1:7">
      <c r="B448" s="405"/>
      <c r="C448" s="405"/>
      <c r="D448" t="s">
        <v>14</v>
      </c>
      <c r="E448" s="1">
        <v>3.5</v>
      </c>
      <c r="G448" s="1">
        <f t="shared" si="7"/>
        <v>66.20000000000006</v>
      </c>
    </row>
    <row r="449" spans="1:7">
      <c r="B449" s="405"/>
      <c r="C449" s="405"/>
      <c r="D449" t="s">
        <v>15</v>
      </c>
      <c r="E449" s="1">
        <v>60</v>
      </c>
      <c r="G449" s="1">
        <f t="shared" si="7"/>
        <v>126.20000000000006</v>
      </c>
    </row>
    <row r="450" spans="1:7">
      <c r="B450" s="405"/>
      <c r="C450" s="405"/>
      <c r="D450" t="s">
        <v>31</v>
      </c>
      <c r="E450" s="1">
        <v>5</v>
      </c>
      <c r="G450" s="1">
        <f t="shared" si="7"/>
        <v>131.20000000000005</v>
      </c>
    </row>
    <row r="451" spans="1:7">
      <c r="A451" s="30">
        <v>44386</v>
      </c>
      <c r="B451" s="405">
        <v>22976</v>
      </c>
      <c r="C451" s="404" t="s">
        <v>22</v>
      </c>
      <c r="D451" t="s">
        <v>13</v>
      </c>
      <c r="F451" s="1">
        <v>62.7</v>
      </c>
      <c r="G451" s="1">
        <f t="shared" si="7"/>
        <v>68.500000000000043</v>
      </c>
    </row>
    <row r="452" spans="1:7">
      <c r="A452" s="30">
        <v>44386</v>
      </c>
      <c r="B452" s="405">
        <v>22976</v>
      </c>
      <c r="C452" s="404" t="s">
        <v>22</v>
      </c>
      <c r="D452" t="s">
        <v>14</v>
      </c>
      <c r="F452" s="1">
        <v>3.5</v>
      </c>
      <c r="G452" s="1">
        <f t="shared" si="7"/>
        <v>65.000000000000043</v>
      </c>
    </row>
    <row r="453" spans="1:7">
      <c r="A453" s="30">
        <v>44364</v>
      </c>
      <c r="B453" s="405">
        <v>22824</v>
      </c>
      <c r="C453" s="405" t="s">
        <v>22</v>
      </c>
      <c r="D453" t="s">
        <v>15</v>
      </c>
      <c r="F453" s="1">
        <v>60</v>
      </c>
      <c r="G453" s="1">
        <f t="shared" si="7"/>
        <v>5.0000000000000426</v>
      </c>
    </row>
    <row r="454" spans="1:7">
      <c r="A454" s="30">
        <v>44364</v>
      </c>
      <c r="B454" s="405">
        <v>22824</v>
      </c>
      <c r="C454" s="405" t="s">
        <v>22</v>
      </c>
      <c r="D454" t="s">
        <v>16</v>
      </c>
      <c r="F454" s="1">
        <v>5</v>
      </c>
      <c r="G454" s="1">
        <f t="shared" si="7"/>
        <v>4.2632564145606011E-14</v>
      </c>
    </row>
    <row r="455" spans="1:7">
      <c r="A455" s="32">
        <v>44377</v>
      </c>
      <c r="B455" s="404" t="s">
        <v>11</v>
      </c>
      <c r="C455" s="404" t="s">
        <v>23</v>
      </c>
      <c r="D455" t="s">
        <v>13</v>
      </c>
      <c r="E455" s="1">
        <v>68.8</v>
      </c>
      <c r="G455" s="1">
        <f t="shared" si="7"/>
        <v>68.80000000000004</v>
      </c>
    </row>
    <row r="456" spans="1:7">
      <c r="B456" s="405"/>
      <c r="C456" s="405"/>
      <c r="D456" t="s">
        <v>14</v>
      </c>
      <c r="E456" s="73">
        <v>5.4</v>
      </c>
      <c r="G456" s="1">
        <f t="shared" si="7"/>
        <v>74.200000000000045</v>
      </c>
    </row>
    <row r="457" spans="1:7">
      <c r="B457" s="405"/>
      <c r="C457" s="405"/>
      <c r="D457" t="s">
        <v>15</v>
      </c>
      <c r="E457" s="1">
        <v>60</v>
      </c>
      <c r="G457" s="1">
        <f t="shared" si="7"/>
        <v>134.20000000000005</v>
      </c>
    </row>
    <row r="458" spans="1:7">
      <c r="B458" s="405"/>
      <c r="C458" s="405"/>
      <c r="D458" t="s">
        <v>31</v>
      </c>
      <c r="E458" s="1">
        <v>5</v>
      </c>
      <c r="G458" s="1">
        <f t="shared" si="7"/>
        <v>139.20000000000005</v>
      </c>
    </row>
    <row r="459" spans="1:7">
      <c r="A459" s="30">
        <v>44396</v>
      </c>
      <c r="B459" s="405">
        <v>23059</v>
      </c>
      <c r="C459" s="405" t="s">
        <v>23</v>
      </c>
      <c r="D459" t="s">
        <v>15</v>
      </c>
      <c r="F459" s="1">
        <v>60</v>
      </c>
      <c r="G459" s="1">
        <f t="shared" si="7"/>
        <v>79.200000000000045</v>
      </c>
    </row>
    <row r="460" spans="1:7">
      <c r="A460" s="30">
        <v>44396</v>
      </c>
      <c r="B460" s="405">
        <v>23059</v>
      </c>
      <c r="C460" s="405" t="s">
        <v>23</v>
      </c>
      <c r="D460" t="s">
        <v>16</v>
      </c>
      <c r="F460" s="1">
        <v>5</v>
      </c>
      <c r="G460" s="1">
        <f t="shared" si="7"/>
        <v>74.200000000000045</v>
      </c>
    </row>
    <row r="461" spans="1:7">
      <c r="A461" s="30">
        <v>44435</v>
      </c>
      <c r="B461" s="405">
        <v>23298</v>
      </c>
      <c r="C461" s="405" t="s">
        <v>23</v>
      </c>
      <c r="D461" t="s">
        <v>13</v>
      </c>
      <c r="F461" s="1">
        <v>68.8</v>
      </c>
      <c r="G461" s="1">
        <f t="shared" si="7"/>
        <v>5.4000000000000483</v>
      </c>
    </row>
    <row r="462" spans="1:7">
      <c r="A462" s="30">
        <v>44435</v>
      </c>
      <c r="B462" s="405">
        <v>23298</v>
      </c>
      <c r="C462" s="405" t="s">
        <v>23</v>
      </c>
      <c r="D462" t="s">
        <v>14</v>
      </c>
      <c r="F462" s="73">
        <v>5.4</v>
      </c>
      <c r="G462" s="1">
        <f t="shared" si="7"/>
        <v>4.7961634663806763E-14</v>
      </c>
    </row>
    <row r="463" spans="1:7">
      <c r="A463" s="68">
        <v>44408</v>
      </c>
      <c r="B463" s="404" t="s">
        <v>11</v>
      </c>
      <c r="C463" s="404" t="s">
        <v>24</v>
      </c>
      <c r="D463" t="s">
        <v>13</v>
      </c>
      <c r="E463" s="1">
        <v>60.2</v>
      </c>
      <c r="G463" s="1">
        <f t="shared" si="7"/>
        <v>60.200000000000053</v>
      </c>
    </row>
    <row r="464" spans="1:7">
      <c r="A464" s="46"/>
      <c r="B464" s="405"/>
      <c r="C464" s="405"/>
      <c r="D464" t="s">
        <v>14</v>
      </c>
      <c r="E464" s="1">
        <v>2.8</v>
      </c>
      <c r="G464" s="1">
        <f t="shared" si="7"/>
        <v>63.00000000000005</v>
      </c>
    </row>
    <row r="465" spans="1:7">
      <c r="A465" s="46"/>
      <c r="B465" s="405"/>
      <c r="C465" s="405"/>
      <c r="D465" t="s">
        <v>15</v>
      </c>
      <c r="E465" s="1">
        <v>60</v>
      </c>
      <c r="G465" s="1">
        <f t="shared" si="7"/>
        <v>123.00000000000006</v>
      </c>
    </row>
    <row r="466" spans="1:7">
      <c r="A466" s="46"/>
      <c r="B466" s="405"/>
      <c r="C466" s="405"/>
      <c r="D466" t="s">
        <v>16</v>
      </c>
      <c r="E466" s="1">
        <v>5</v>
      </c>
      <c r="G466" s="1">
        <f t="shared" si="7"/>
        <v>128.00000000000006</v>
      </c>
    </row>
    <row r="467" spans="1:7">
      <c r="A467" s="30">
        <v>44424</v>
      </c>
      <c r="B467" s="405">
        <v>23236</v>
      </c>
      <c r="C467" s="405" t="s">
        <v>24</v>
      </c>
      <c r="D467" t="s">
        <v>15</v>
      </c>
      <c r="F467" s="1">
        <v>60</v>
      </c>
      <c r="G467" s="1">
        <f t="shared" si="7"/>
        <v>68.000000000000057</v>
      </c>
    </row>
    <row r="468" spans="1:7">
      <c r="A468" s="30">
        <v>44424</v>
      </c>
      <c r="B468" s="405">
        <v>23236</v>
      </c>
      <c r="C468" s="405" t="s">
        <v>24</v>
      </c>
      <c r="D468" t="s">
        <v>16</v>
      </c>
      <c r="F468" s="1">
        <v>5</v>
      </c>
      <c r="G468" s="1">
        <f t="shared" si="7"/>
        <v>63.000000000000057</v>
      </c>
    </row>
    <row r="469" spans="1:7">
      <c r="A469" s="30">
        <v>44435</v>
      </c>
      <c r="B469" s="405">
        <v>23298</v>
      </c>
      <c r="C469" s="405" t="s">
        <v>24</v>
      </c>
      <c r="D469" t="s">
        <v>13</v>
      </c>
      <c r="F469" s="1">
        <v>60.2</v>
      </c>
      <c r="G469" s="1">
        <f t="shared" si="7"/>
        <v>2.800000000000054</v>
      </c>
    </row>
    <row r="470" spans="1:7" s="35" customFormat="1">
      <c r="A470" s="105">
        <v>44435</v>
      </c>
      <c r="B470" s="412">
        <v>23298</v>
      </c>
      <c r="C470" s="412" t="s">
        <v>24</v>
      </c>
      <c r="D470" s="35" t="s">
        <v>14</v>
      </c>
      <c r="E470" s="88"/>
      <c r="F470" s="88">
        <v>2.8</v>
      </c>
      <c r="G470" s="88">
        <f t="shared" si="7"/>
        <v>5.4178883601707639E-14</v>
      </c>
    </row>
    <row r="471" spans="1:7">
      <c r="A471" s="32">
        <v>44439</v>
      </c>
      <c r="B471" s="404" t="s">
        <v>11</v>
      </c>
      <c r="C471" s="404" t="s">
        <v>25</v>
      </c>
      <c r="D471" t="s">
        <v>13</v>
      </c>
      <c r="E471" s="1">
        <v>68.2</v>
      </c>
      <c r="G471" s="1">
        <f t="shared" si="7"/>
        <v>68.20000000000006</v>
      </c>
    </row>
    <row r="472" spans="1:7">
      <c r="B472" s="405"/>
      <c r="C472" s="405"/>
      <c r="D472" t="s">
        <v>14</v>
      </c>
      <c r="E472" s="1">
        <v>3.1</v>
      </c>
      <c r="G472" s="1">
        <f t="shared" si="7"/>
        <v>71.300000000000054</v>
      </c>
    </row>
    <row r="473" spans="1:7">
      <c r="B473" s="405"/>
      <c r="C473" s="405"/>
      <c r="D473" t="s">
        <v>15</v>
      </c>
      <c r="E473" s="1">
        <v>60</v>
      </c>
      <c r="G473" s="1">
        <f t="shared" si="7"/>
        <v>131.30000000000007</v>
      </c>
    </row>
    <row r="474" spans="1:7">
      <c r="B474" s="405"/>
      <c r="C474" s="405"/>
      <c r="D474" t="s">
        <v>16</v>
      </c>
      <c r="E474" s="1">
        <v>5</v>
      </c>
      <c r="G474" s="1">
        <f t="shared" si="7"/>
        <v>136.30000000000007</v>
      </c>
    </row>
    <row r="475" spans="1:7">
      <c r="A475" s="30">
        <v>41168</v>
      </c>
      <c r="B475" s="405">
        <v>23460</v>
      </c>
      <c r="C475" s="405" t="s">
        <v>25</v>
      </c>
      <c r="D475" t="s">
        <v>15</v>
      </c>
      <c r="F475" s="1">
        <v>60</v>
      </c>
      <c r="G475" s="1">
        <f t="shared" si="7"/>
        <v>76.300000000000068</v>
      </c>
    </row>
    <row r="476" spans="1:7">
      <c r="A476" s="30">
        <v>41168</v>
      </c>
      <c r="B476" s="405">
        <v>23460</v>
      </c>
      <c r="C476" s="405" t="s">
        <v>25</v>
      </c>
      <c r="D476" t="s">
        <v>16</v>
      </c>
      <c r="F476" s="1">
        <v>5</v>
      </c>
      <c r="G476" s="1">
        <f t="shared" si="7"/>
        <v>71.300000000000068</v>
      </c>
    </row>
    <row r="477" spans="1:7">
      <c r="A477" s="30">
        <v>44515</v>
      </c>
      <c r="B477" s="405">
        <v>23832</v>
      </c>
      <c r="C477" s="405" t="s">
        <v>25</v>
      </c>
      <c r="D477" t="s">
        <v>13</v>
      </c>
      <c r="F477" s="1">
        <v>68.2</v>
      </c>
      <c r="G477" s="1">
        <f t="shared" si="7"/>
        <v>3.1000000000000654</v>
      </c>
    </row>
    <row r="478" spans="1:7" s="35" customFormat="1">
      <c r="A478" s="105">
        <v>44515</v>
      </c>
      <c r="B478" s="412">
        <v>23832</v>
      </c>
      <c r="C478" s="412" t="s">
        <v>25</v>
      </c>
      <c r="D478" s="35" t="s">
        <v>14</v>
      </c>
      <c r="E478" s="88"/>
      <c r="F478" s="88">
        <v>3.1</v>
      </c>
      <c r="G478" s="88">
        <f t="shared" si="7"/>
        <v>6.5281113847959205E-14</v>
      </c>
    </row>
    <row r="479" spans="1:7">
      <c r="A479" s="32">
        <v>44469</v>
      </c>
      <c r="B479" s="404" t="s">
        <v>11</v>
      </c>
      <c r="C479" s="404" t="s">
        <v>41</v>
      </c>
      <c r="D479" t="s">
        <v>13</v>
      </c>
      <c r="E479" s="1">
        <v>70.5</v>
      </c>
      <c r="G479" s="1">
        <f t="shared" si="7"/>
        <v>70.500000000000071</v>
      </c>
    </row>
    <row r="480" spans="1:7">
      <c r="B480" s="405"/>
      <c r="C480" s="405"/>
      <c r="D480" t="s">
        <v>14</v>
      </c>
      <c r="E480" s="1">
        <v>4.7</v>
      </c>
      <c r="G480" s="1">
        <f t="shared" si="7"/>
        <v>75.200000000000074</v>
      </c>
    </row>
    <row r="481" spans="1:13">
      <c r="B481" s="405"/>
      <c r="C481" s="405"/>
      <c r="D481" t="s">
        <v>15</v>
      </c>
      <c r="E481" s="1">
        <v>60</v>
      </c>
      <c r="G481" s="1">
        <f t="shared" si="7"/>
        <v>135.20000000000007</v>
      </c>
    </row>
    <row r="482" spans="1:13">
      <c r="B482" s="405"/>
      <c r="C482" s="405"/>
      <c r="D482" t="s">
        <v>16</v>
      </c>
      <c r="E482" s="1">
        <v>5</v>
      </c>
      <c r="G482" s="1">
        <f t="shared" si="7"/>
        <v>140.20000000000007</v>
      </c>
    </row>
    <row r="483" spans="1:13">
      <c r="A483" s="30">
        <v>44515</v>
      </c>
      <c r="B483" s="405">
        <v>23832</v>
      </c>
      <c r="C483" s="405" t="s">
        <v>41</v>
      </c>
      <c r="D483" t="s">
        <v>13</v>
      </c>
      <c r="F483" s="1">
        <v>70.5</v>
      </c>
      <c r="G483" s="1">
        <f t="shared" si="7"/>
        <v>69.700000000000074</v>
      </c>
    </row>
    <row r="484" spans="1:13">
      <c r="A484" s="30">
        <v>44515</v>
      </c>
      <c r="B484" s="405">
        <v>23832</v>
      </c>
      <c r="C484" s="405" t="s">
        <v>41</v>
      </c>
      <c r="D484" t="s">
        <v>14</v>
      </c>
      <c r="F484" s="1">
        <v>4.7</v>
      </c>
      <c r="G484" s="1">
        <f t="shared" si="7"/>
        <v>65.000000000000071</v>
      </c>
    </row>
    <row r="485" spans="1:13">
      <c r="A485" s="30">
        <v>44516</v>
      </c>
      <c r="B485" s="405">
        <v>23875</v>
      </c>
      <c r="C485" s="405" t="s">
        <v>41</v>
      </c>
      <c r="D485" t="s">
        <v>15</v>
      </c>
      <c r="F485" s="1">
        <v>60</v>
      </c>
      <c r="G485" s="1">
        <f t="shared" si="7"/>
        <v>5.0000000000000711</v>
      </c>
    </row>
    <row r="486" spans="1:13">
      <c r="A486" s="30">
        <v>44516</v>
      </c>
      <c r="B486" s="405">
        <v>23875</v>
      </c>
      <c r="C486" s="405" t="s">
        <v>41</v>
      </c>
      <c r="D486" t="s">
        <v>16</v>
      </c>
      <c r="F486" s="1">
        <v>5</v>
      </c>
      <c r="G486" s="1">
        <f t="shared" si="7"/>
        <v>7.1054273576010019E-14</v>
      </c>
    </row>
    <row r="487" spans="1:13">
      <c r="A487" s="68">
        <v>44500</v>
      </c>
      <c r="B487" s="404" t="s">
        <v>11</v>
      </c>
      <c r="C487" s="404" t="s">
        <v>27</v>
      </c>
      <c r="D487" t="s">
        <v>13</v>
      </c>
      <c r="E487" s="1">
        <v>73.099999999999994</v>
      </c>
      <c r="G487" s="1">
        <f t="shared" si="7"/>
        <v>73.100000000000065</v>
      </c>
    </row>
    <row r="488" spans="1:13">
      <c r="A488" s="46"/>
      <c r="B488" s="405"/>
      <c r="C488" s="405"/>
      <c r="D488" t="s">
        <v>14</v>
      </c>
      <c r="E488" s="1">
        <v>2.6</v>
      </c>
      <c r="G488" s="1">
        <f t="shared" si="7"/>
        <v>75.70000000000006</v>
      </c>
    </row>
    <row r="489" spans="1:13">
      <c r="A489" s="46"/>
      <c r="B489" s="405"/>
      <c r="C489" s="405"/>
      <c r="D489" t="s">
        <v>15</v>
      </c>
      <c r="E489" s="1">
        <v>60</v>
      </c>
      <c r="G489" s="1">
        <f t="shared" si="7"/>
        <v>135.70000000000005</v>
      </c>
      <c r="K489" s="404" t="s">
        <v>27</v>
      </c>
      <c r="L489" t="s">
        <v>13</v>
      </c>
      <c r="M489" s="1">
        <v>73.099999999999994</v>
      </c>
    </row>
    <row r="490" spans="1:13">
      <c r="A490" s="46"/>
      <c r="B490" s="405"/>
      <c r="C490" s="405"/>
      <c r="D490" t="s">
        <v>16</v>
      </c>
      <c r="E490" s="1">
        <v>5</v>
      </c>
      <c r="G490" s="1">
        <f t="shared" si="7"/>
        <v>140.70000000000005</v>
      </c>
      <c r="K490" s="405"/>
      <c r="L490" t="s">
        <v>14</v>
      </c>
      <c r="M490" s="1">
        <v>2.6</v>
      </c>
    </row>
    <row r="491" spans="1:13">
      <c r="A491" s="30">
        <v>44516</v>
      </c>
      <c r="B491" s="405">
        <v>23875</v>
      </c>
      <c r="C491" s="405" t="s">
        <v>27</v>
      </c>
      <c r="D491" t="s">
        <v>15</v>
      </c>
      <c r="F491" s="1">
        <v>60</v>
      </c>
      <c r="G491" s="1">
        <f t="shared" si="7"/>
        <v>80.700000000000045</v>
      </c>
      <c r="K491" s="404" t="s">
        <v>28</v>
      </c>
      <c r="L491" t="s">
        <v>13</v>
      </c>
      <c r="M491" s="1">
        <v>78</v>
      </c>
    </row>
    <row r="492" spans="1:13">
      <c r="A492" s="30">
        <v>44516</v>
      </c>
      <c r="B492" s="405">
        <v>23875</v>
      </c>
      <c r="C492" s="405" t="s">
        <v>27</v>
      </c>
      <c r="D492" t="s">
        <v>16</v>
      </c>
      <c r="F492" s="1">
        <v>5</v>
      </c>
      <c r="G492" s="1">
        <f t="shared" si="7"/>
        <v>75.700000000000045</v>
      </c>
      <c r="K492" s="405"/>
      <c r="L492" t="s">
        <v>14</v>
      </c>
      <c r="M492" s="1">
        <v>4</v>
      </c>
    </row>
    <row r="493" spans="1:13">
      <c r="A493" s="30">
        <v>44616</v>
      </c>
      <c r="B493" s="405">
        <v>24268</v>
      </c>
      <c r="C493" s="405" t="s">
        <v>27</v>
      </c>
      <c r="D493" t="s">
        <v>13</v>
      </c>
      <c r="F493" s="1">
        <v>73.099999999999994</v>
      </c>
      <c r="G493" s="1">
        <f t="shared" si="7"/>
        <v>2.6000000000000512</v>
      </c>
      <c r="K493" s="404" t="s">
        <v>29</v>
      </c>
      <c r="L493" t="s">
        <v>13</v>
      </c>
      <c r="M493" s="1">
        <v>81.900000000000006</v>
      </c>
    </row>
    <row r="494" spans="1:13">
      <c r="A494" s="30">
        <v>44616</v>
      </c>
      <c r="B494" s="405">
        <v>24268</v>
      </c>
      <c r="C494" s="405" t="s">
        <v>27</v>
      </c>
      <c r="D494" t="s">
        <v>14</v>
      </c>
      <c r="F494" s="1">
        <v>2.6</v>
      </c>
      <c r="G494" s="1">
        <f t="shared" si="7"/>
        <v>5.1070259132757201E-14</v>
      </c>
      <c r="K494" s="405"/>
      <c r="L494" t="s">
        <v>14</v>
      </c>
      <c r="M494" s="1">
        <v>4.4000000000000004</v>
      </c>
    </row>
    <row r="495" spans="1:13">
      <c r="A495" s="68">
        <v>44530</v>
      </c>
      <c r="B495" s="404" t="s">
        <v>11</v>
      </c>
      <c r="C495" s="404" t="s">
        <v>28</v>
      </c>
      <c r="D495" t="s">
        <v>13</v>
      </c>
      <c r="E495" s="1">
        <v>78</v>
      </c>
      <c r="G495" s="1">
        <f t="shared" si="7"/>
        <v>78.000000000000057</v>
      </c>
      <c r="K495" s="404" t="s">
        <v>12</v>
      </c>
      <c r="L495" t="s">
        <v>13</v>
      </c>
      <c r="M495" s="1">
        <v>87.6</v>
      </c>
    </row>
    <row r="496" spans="1:13">
      <c r="A496" s="46"/>
      <c r="B496" s="405"/>
      <c r="C496" s="405"/>
      <c r="D496" t="s">
        <v>14</v>
      </c>
      <c r="E496" s="1">
        <v>4</v>
      </c>
      <c r="G496" s="1">
        <f t="shared" si="7"/>
        <v>82.000000000000057</v>
      </c>
      <c r="K496" s="405"/>
      <c r="L496" t="s">
        <v>14</v>
      </c>
      <c r="M496" s="1">
        <v>1.3</v>
      </c>
    </row>
    <row r="497" spans="1:13">
      <c r="A497" s="46"/>
      <c r="B497" s="405"/>
      <c r="C497" s="405"/>
      <c r="D497" t="s">
        <v>15</v>
      </c>
      <c r="E497" s="1">
        <v>60</v>
      </c>
      <c r="G497" s="1">
        <f t="shared" si="7"/>
        <v>142.00000000000006</v>
      </c>
    </row>
    <row r="498" spans="1:13">
      <c r="A498" s="46"/>
      <c r="B498" s="405"/>
      <c r="C498" s="405"/>
      <c r="D498" t="s">
        <v>16</v>
      </c>
      <c r="E498" s="1">
        <v>5</v>
      </c>
      <c r="G498" s="1">
        <f t="shared" si="7"/>
        <v>147.00000000000006</v>
      </c>
      <c r="M498" s="13">
        <f>SUM(M489:M497)</f>
        <v>332.90000000000003</v>
      </c>
    </row>
    <row r="499" spans="1:13">
      <c r="A499" s="46"/>
      <c r="B499" s="405"/>
      <c r="C499" s="405"/>
      <c r="D499" s="35" t="s">
        <v>161</v>
      </c>
      <c r="E499" s="1">
        <v>10</v>
      </c>
      <c r="G499" s="1">
        <f t="shared" si="7"/>
        <v>157.00000000000006</v>
      </c>
      <c r="M499" s="13"/>
    </row>
    <row r="500" spans="1:13">
      <c r="A500" s="46">
        <v>44550</v>
      </c>
      <c r="B500" s="405">
        <v>24031</v>
      </c>
      <c r="C500" s="405" t="s">
        <v>28</v>
      </c>
      <c r="D500" t="s">
        <v>15</v>
      </c>
      <c r="F500" s="1">
        <v>60</v>
      </c>
      <c r="G500" s="1">
        <f t="shared" si="7"/>
        <v>97.000000000000057</v>
      </c>
    </row>
    <row r="501" spans="1:13">
      <c r="A501" s="46">
        <v>44550</v>
      </c>
      <c r="B501" s="405">
        <v>24031</v>
      </c>
      <c r="C501" s="405" t="s">
        <v>28</v>
      </c>
      <c r="D501" t="s">
        <v>16</v>
      </c>
      <c r="F501" s="1">
        <v>5</v>
      </c>
      <c r="G501" s="1">
        <f t="shared" si="7"/>
        <v>92.000000000000057</v>
      </c>
    </row>
    <row r="502" spans="1:13">
      <c r="A502" s="30">
        <v>44616</v>
      </c>
      <c r="B502" s="405">
        <v>24268</v>
      </c>
      <c r="C502" s="405" t="s">
        <v>28</v>
      </c>
      <c r="D502" t="s">
        <v>13</v>
      </c>
      <c r="F502" s="1">
        <v>78</v>
      </c>
      <c r="G502" s="1">
        <f t="shared" si="7"/>
        <v>14.000000000000057</v>
      </c>
    </row>
    <row r="503" spans="1:13">
      <c r="A503" s="30">
        <v>44616</v>
      </c>
      <c r="B503" s="405">
        <v>24268</v>
      </c>
      <c r="C503" s="405" t="s">
        <v>28</v>
      </c>
      <c r="D503" t="s">
        <v>14</v>
      </c>
      <c r="F503" s="1">
        <v>4</v>
      </c>
      <c r="G503" s="1">
        <f t="shared" si="7"/>
        <v>10.000000000000057</v>
      </c>
    </row>
    <row r="504" spans="1:13">
      <c r="A504" s="30">
        <v>44621</v>
      </c>
      <c r="B504" s="405">
        <v>24498</v>
      </c>
      <c r="C504" s="405" t="s">
        <v>28</v>
      </c>
      <c r="D504" s="35" t="s">
        <v>161</v>
      </c>
      <c r="F504" s="1">
        <v>10</v>
      </c>
      <c r="G504" s="1">
        <f t="shared" si="7"/>
        <v>5.6843418860808015E-14</v>
      </c>
    </row>
    <row r="505" spans="1:13">
      <c r="A505" s="68">
        <v>44561</v>
      </c>
      <c r="B505" s="404" t="s">
        <v>11</v>
      </c>
      <c r="C505" s="404" t="s">
        <v>29</v>
      </c>
      <c r="D505" t="s">
        <v>13</v>
      </c>
      <c r="E505" s="1">
        <v>81.900000000000006</v>
      </c>
      <c r="G505" s="1">
        <f t="shared" si="7"/>
        <v>81.900000000000063</v>
      </c>
    </row>
    <row r="506" spans="1:13">
      <c r="A506" s="46"/>
      <c r="B506" s="405"/>
      <c r="C506" s="405"/>
      <c r="D506" t="s">
        <v>14</v>
      </c>
      <c r="E506" s="1">
        <v>4.4000000000000004</v>
      </c>
      <c r="G506" s="1">
        <f t="shared" si="7"/>
        <v>86.300000000000068</v>
      </c>
    </row>
    <row r="507" spans="1:13">
      <c r="A507" s="46"/>
      <c r="B507" s="405"/>
      <c r="C507" s="405"/>
      <c r="D507" t="s">
        <v>15</v>
      </c>
      <c r="E507" s="1">
        <v>60</v>
      </c>
      <c r="G507" s="1">
        <f t="shared" si="7"/>
        <v>146.30000000000007</v>
      </c>
    </row>
    <row r="508" spans="1:13">
      <c r="A508" s="46"/>
      <c r="B508" s="405"/>
      <c r="C508" s="405"/>
      <c r="D508" t="s">
        <v>16</v>
      </c>
      <c r="E508" s="1">
        <v>5</v>
      </c>
      <c r="G508" s="1">
        <f t="shared" si="7"/>
        <v>151.30000000000007</v>
      </c>
    </row>
    <row r="509" spans="1:13">
      <c r="A509" s="46">
        <v>44581</v>
      </c>
      <c r="B509" s="405">
        <v>24143</v>
      </c>
      <c r="C509" s="405" t="s">
        <v>29</v>
      </c>
      <c r="D509" t="s">
        <v>15</v>
      </c>
      <c r="F509" s="1">
        <v>60</v>
      </c>
      <c r="G509" s="1">
        <f t="shared" si="7"/>
        <v>91.300000000000068</v>
      </c>
    </row>
    <row r="510" spans="1:13">
      <c r="A510" s="46">
        <v>44581</v>
      </c>
      <c r="B510" s="405">
        <v>24143</v>
      </c>
      <c r="C510" s="405" t="s">
        <v>29</v>
      </c>
      <c r="D510" t="s">
        <v>16</v>
      </c>
      <c r="F510" s="1">
        <v>5</v>
      </c>
      <c r="G510" s="1">
        <f t="shared" si="7"/>
        <v>86.300000000000068</v>
      </c>
    </row>
    <row r="511" spans="1:13">
      <c r="A511" s="30">
        <v>44616</v>
      </c>
      <c r="B511" s="405">
        <v>24268</v>
      </c>
      <c r="C511" s="405" t="s">
        <v>29</v>
      </c>
      <c r="D511" t="s">
        <v>13</v>
      </c>
      <c r="F511" s="1">
        <v>81.900000000000006</v>
      </c>
      <c r="G511" s="1">
        <f t="shared" si="7"/>
        <v>4.4000000000000625</v>
      </c>
    </row>
    <row r="512" spans="1:13">
      <c r="A512" s="30">
        <v>44616</v>
      </c>
      <c r="B512" s="405">
        <v>24268</v>
      </c>
      <c r="C512" s="405" t="s">
        <v>29</v>
      </c>
      <c r="D512" t="s">
        <v>14</v>
      </c>
      <c r="F512" s="1">
        <v>4.4000000000000004</v>
      </c>
      <c r="G512" s="1">
        <f t="shared" si="7"/>
        <v>6.2172489379008766E-14</v>
      </c>
    </row>
    <row r="513" spans="1:7">
      <c r="A513" s="68">
        <v>44592</v>
      </c>
      <c r="B513" s="404" t="s">
        <v>11</v>
      </c>
      <c r="C513" s="404" t="s">
        <v>12</v>
      </c>
      <c r="D513" t="s">
        <v>13</v>
      </c>
      <c r="E513" s="1">
        <v>87.6</v>
      </c>
      <c r="G513" s="1">
        <f t="shared" si="7"/>
        <v>87.600000000000051</v>
      </c>
    </row>
    <row r="514" spans="1:7">
      <c r="A514" s="46"/>
      <c r="B514" s="405"/>
      <c r="C514" s="405"/>
      <c r="D514" t="s">
        <v>14</v>
      </c>
      <c r="E514" s="1">
        <v>1.3</v>
      </c>
      <c r="G514" s="1">
        <f t="shared" si="7"/>
        <v>88.900000000000048</v>
      </c>
    </row>
    <row r="515" spans="1:7">
      <c r="A515" s="46"/>
      <c r="B515" s="405"/>
      <c r="C515" s="405"/>
      <c r="D515" t="s">
        <v>15</v>
      </c>
      <c r="E515" s="1">
        <v>60</v>
      </c>
      <c r="G515" s="1">
        <f t="shared" ref="G515:G604" si="8">+G514+E515-F515</f>
        <v>148.90000000000003</v>
      </c>
    </row>
    <row r="516" spans="1:7">
      <c r="A516" s="46"/>
      <c r="B516" s="405"/>
      <c r="C516" s="405"/>
      <c r="D516" t="s">
        <v>16</v>
      </c>
      <c r="E516" s="1">
        <v>5</v>
      </c>
      <c r="G516" s="1">
        <f t="shared" si="8"/>
        <v>153.90000000000003</v>
      </c>
    </row>
    <row r="517" spans="1:7">
      <c r="A517" s="46">
        <v>44609</v>
      </c>
      <c r="B517" s="405">
        <v>24237</v>
      </c>
      <c r="C517" s="405" t="s">
        <v>12</v>
      </c>
      <c r="D517" t="s">
        <v>15</v>
      </c>
      <c r="F517" s="1">
        <v>60</v>
      </c>
      <c r="G517" s="1">
        <f t="shared" si="8"/>
        <v>93.900000000000034</v>
      </c>
    </row>
    <row r="518" spans="1:7">
      <c r="A518" s="46">
        <v>44609</v>
      </c>
      <c r="B518" s="405">
        <v>24237</v>
      </c>
      <c r="C518" s="405" t="s">
        <v>12</v>
      </c>
      <c r="D518" t="s">
        <v>16</v>
      </c>
      <c r="F518" s="1">
        <v>5</v>
      </c>
      <c r="G518" s="1">
        <f t="shared" si="8"/>
        <v>88.900000000000034</v>
      </c>
    </row>
    <row r="519" spans="1:7">
      <c r="A519" s="46">
        <v>44616</v>
      </c>
      <c r="B519" s="405">
        <v>24268</v>
      </c>
      <c r="C519" s="405" t="s">
        <v>12</v>
      </c>
      <c r="D519" t="s">
        <v>13</v>
      </c>
      <c r="F519" s="1">
        <v>87.6</v>
      </c>
      <c r="G519" s="1">
        <f t="shared" si="8"/>
        <v>1.3000000000000398</v>
      </c>
    </row>
    <row r="520" spans="1:7">
      <c r="A520" s="46">
        <v>44616</v>
      </c>
      <c r="B520" s="405">
        <v>24268</v>
      </c>
      <c r="C520" s="405" t="s">
        <v>12</v>
      </c>
      <c r="D520" t="s">
        <v>14</v>
      </c>
      <c r="F520" s="1">
        <v>1.3</v>
      </c>
      <c r="G520" s="83">
        <f t="shared" si="8"/>
        <v>3.9745984281580604E-14</v>
      </c>
    </row>
    <row r="521" spans="1:7">
      <c r="A521" s="10">
        <v>44620</v>
      </c>
      <c r="B521" s="404" t="s">
        <v>11</v>
      </c>
      <c r="C521" s="404" t="s">
        <v>19</v>
      </c>
      <c r="D521" t="s">
        <v>13</v>
      </c>
      <c r="E521" s="1">
        <v>78.900000000000006</v>
      </c>
      <c r="G521" s="1">
        <f t="shared" si="8"/>
        <v>78.900000000000048</v>
      </c>
    </row>
    <row r="522" spans="1:7">
      <c r="A522" s="46"/>
      <c r="B522" s="405"/>
      <c r="C522" s="405"/>
      <c r="D522" t="s">
        <v>14</v>
      </c>
      <c r="E522" s="1">
        <v>4.3</v>
      </c>
      <c r="G522" s="1">
        <f t="shared" si="8"/>
        <v>83.200000000000045</v>
      </c>
    </row>
    <row r="523" spans="1:7">
      <c r="A523" s="46"/>
      <c r="B523" s="405"/>
      <c r="C523" s="405"/>
      <c r="D523" t="s">
        <v>15</v>
      </c>
      <c r="E523" s="1">
        <v>56</v>
      </c>
      <c r="G523" s="1">
        <f t="shared" si="8"/>
        <v>139.20000000000005</v>
      </c>
    </row>
    <row r="524" spans="1:7">
      <c r="A524" s="46"/>
      <c r="B524" s="405"/>
      <c r="C524" s="405"/>
      <c r="D524" t="s">
        <v>16</v>
      </c>
      <c r="E524" s="1">
        <v>5</v>
      </c>
      <c r="G524" s="1">
        <f t="shared" si="8"/>
        <v>144.20000000000005</v>
      </c>
    </row>
    <row r="525" spans="1:7">
      <c r="A525" s="46">
        <v>44637</v>
      </c>
      <c r="B525" s="405">
        <v>24561</v>
      </c>
      <c r="C525" s="405" t="s">
        <v>19</v>
      </c>
      <c r="D525" t="s">
        <v>15</v>
      </c>
      <c r="F525" s="1">
        <v>56</v>
      </c>
      <c r="G525" s="1">
        <f t="shared" si="8"/>
        <v>88.200000000000045</v>
      </c>
    </row>
    <row r="526" spans="1:7">
      <c r="A526" s="46">
        <v>44637</v>
      </c>
      <c r="B526" s="405">
        <v>24561</v>
      </c>
      <c r="C526" s="405" t="s">
        <v>19</v>
      </c>
      <c r="D526" t="s">
        <v>16</v>
      </c>
      <c r="F526" s="1">
        <v>5</v>
      </c>
      <c r="G526" s="1">
        <f t="shared" si="8"/>
        <v>83.200000000000045</v>
      </c>
    </row>
    <row r="527" spans="1:7">
      <c r="A527" s="46">
        <v>44649</v>
      </c>
      <c r="B527" s="405">
        <v>24724</v>
      </c>
      <c r="C527" s="405" t="s">
        <v>19</v>
      </c>
      <c r="D527" t="s">
        <v>13</v>
      </c>
      <c r="F527" s="1">
        <v>78.900000000000006</v>
      </c>
      <c r="G527" s="1">
        <f t="shared" si="8"/>
        <v>4.3000000000000398</v>
      </c>
    </row>
    <row r="528" spans="1:7">
      <c r="A528" s="46">
        <v>44649</v>
      </c>
      <c r="B528" s="405">
        <v>24724</v>
      </c>
      <c r="C528" s="405" t="s">
        <v>19</v>
      </c>
      <c r="D528" t="s">
        <v>14</v>
      </c>
      <c r="F528" s="1">
        <v>4.3</v>
      </c>
      <c r="G528" s="1">
        <f t="shared" si="8"/>
        <v>3.9968028886505635E-14</v>
      </c>
    </row>
    <row r="529" spans="1:7">
      <c r="A529" s="32">
        <v>44651</v>
      </c>
      <c r="B529" s="404" t="s">
        <v>11</v>
      </c>
      <c r="C529" s="404" t="s">
        <v>20</v>
      </c>
      <c r="D529" t="s">
        <v>13</v>
      </c>
      <c r="E529" s="13">
        <v>78.5</v>
      </c>
      <c r="G529" s="1">
        <f t="shared" si="8"/>
        <v>78.500000000000043</v>
      </c>
    </row>
    <row r="530" spans="1:7">
      <c r="B530" s="405"/>
      <c r="C530" s="405"/>
      <c r="D530" t="s">
        <v>14</v>
      </c>
      <c r="E530" s="13">
        <v>5.2</v>
      </c>
      <c r="G530" s="1">
        <f t="shared" si="8"/>
        <v>83.700000000000045</v>
      </c>
    </row>
    <row r="531" spans="1:7">
      <c r="B531" s="405"/>
      <c r="C531" s="405"/>
      <c r="D531" t="s">
        <v>15</v>
      </c>
      <c r="E531" s="13">
        <v>60</v>
      </c>
      <c r="G531" s="1">
        <f t="shared" si="8"/>
        <v>143.70000000000005</v>
      </c>
    </row>
    <row r="532" spans="1:7">
      <c r="B532" s="405"/>
      <c r="C532" s="405"/>
      <c r="D532" t="s">
        <v>16</v>
      </c>
      <c r="E532" s="13">
        <v>5</v>
      </c>
      <c r="G532" s="1">
        <f t="shared" si="8"/>
        <v>148.70000000000005</v>
      </c>
    </row>
    <row r="533" spans="1:7">
      <c r="A533" s="30">
        <v>44698</v>
      </c>
      <c r="B533" s="405" t="s">
        <v>563</v>
      </c>
      <c r="C533" s="405" t="s">
        <v>20</v>
      </c>
      <c r="D533" t="s">
        <v>15</v>
      </c>
      <c r="E533" s="13"/>
      <c r="F533" s="13">
        <v>60</v>
      </c>
      <c r="G533" s="1">
        <f t="shared" si="8"/>
        <v>88.700000000000045</v>
      </c>
    </row>
    <row r="534" spans="1:7">
      <c r="A534" s="30">
        <v>44698</v>
      </c>
      <c r="B534" s="405" t="s">
        <v>563</v>
      </c>
      <c r="C534" s="405" t="s">
        <v>20</v>
      </c>
      <c r="D534" t="s">
        <v>16</v>
      </c>
      <c r="E534" s="13"/>
      <c r="F534" s="13">
        <v>5</v>
      </c>
      <c r="G534" s="1">
        <f t="shared" si="8"/>
        <v>83.700000000000045</v>
      </c>
    </row>
    <row r="535" spans="1:7">
      <c r="A535" s="30">
        <v>44784</v>
      </c>
      <c r="B535" s="405" t="s">
        <v>564</v>
      </c>
      <c r="C535" s="405" t="s">
        <v>20</v>
      </c>
      <c r="D535" t="s">
        <v>13</v>
      </c>
      <c r="E535" s="13"/>
      <c r="F535" s="13">
        <v>78.5</v>
      </c>
      <c r="G535" s="1">
        <f t="shared" si="8"/>
        <v>5.2000000000000455</v>
      </c>
    </row>
    <row r="536" spans="1:7">
      <c r="A536" s="30">
        <v>44784</v>
      </c>
      <c r="B536" s="405" t="s">
        <v>564</v>
      </c>
      <c r="C536" s="405" t="s">
        <v>20</v>
      </c>
      <c r="D536" t="s">
        <v>14</v>
      </c>
      <c r="E536" s="13"/>
      <c r="F536" s="13">
        <v>5.2</v>
      </c>
      <c r="G536" s="1">
        <f t="shared" si="8"/>
        <v>4.5297099404706387E-14</v>
      </c>
    </row>
    <row r="537" spans="1:7">
      <c r="A537" s="32">
        <v>44681</v>
      </c>
      <c r="B537" s="404" t="s">
        <v>11</v>
      </c>
      <c r="C537" s="404" t="s">
        <v>21</v>
      </c>
      <c r="D537" t="s">
        <v>13</v>
      </c>
      <c r="E537" s="1">
        <v>80.099999999999994</v>
      </c>
      <c r="G537" s="1">
        <f t="shared" si="8"/>
        <v>80.100000000000037</v>
      </c>
    </row>
    <row r="538" spans="1:7">
      <c r="A538" s="46"/>
      <c r="B538" s="405"/>
      <c r="C538" s="405"/>
      <c r="D538" t="s">
        <v>14</v>
      </c>
      <c r="E538" s="1">
        <v>28</v>
      </c>
      <c r="G538" s="1">
        <f t="shared" si="8"/>
        <v>108.10000000000004</v>
      </c>
    </row>
    <row r="539" spans="1:7">
      <c r="A539" s="46"/>
      <c r="B539" s="405"/>
      <c r="C539" s="405"/>
      <c r="D539" t="s">
        <v>15</v>
      </c>
      <c r="E539" s="13">
        <v>60</v>
      </c>
      <c r="G539" s="1">
        <f t="shared" si="8"/>
        <v>168.10000000000002</v>
      </c>
    </row>
    <row r="540" spans="1:7">
      <c r="A540" s="46"/>
      <c r="B540" s="405"/>
      <c r="C540" s="405"/>
      <c r="D540" t="s">
        <v>16</v>
      </c>
      <c r="E540" s="13">
        <v>5</v>
      </c>
      <c r="G540" s="1">
        <f t="shared" si="8"/>
        <v>173.10000000000002</v>
      </c>
    </row>
    <row r="541" spans="1:7">
      <c r="A541" s="30">
        <v>44698</v>
      </c>
      <c r="B541" s="405" t="s">
        <v>563</v>
      </c>
      <c r="C541" s="405" t="s">
        <v>21</v>
      </c>
      <c r="D541" t="s">
        <v>15</v>
      </c>
      <c r="F541" s="13">
        <v>60</v>
      </c>
      <c r="G541" s="1">
        <f t="shared" si="8"/>
        <v>113.10000000000002</v>
      </c>
    </row>
    <row r="542" spans="1:7">
      <c r="A542" s="30">
        <v>44698</v>
      </c>
      <c r="B542" s="405" t="s">
        <v>563</v>
      </c>
      <c r="C542" s="405" t="s">
        <v>21</v>
      </c>
      <c r="D542" t="s">
        <v>16</v>
      </c>
      <c r="F542" s="13">
        <v>5</v>
      </c>
      <c r="G542" s="1">
        <f t="shared" si="8"/>
        <v>108.10000000000002</v>
      </c>
    </row>
    <row r="543" spans="1:7">
      <c r="A543" s="30">
        <v>44784</v>
      </c>
      <c r="B543" s="405" t="s">
        <v>564</v>
      </c>
      <c r="C543" s="405" t="s">
        <v>21</v>
      </c>
      <c r="D543" t="s">
        <v>13</v>
      </c>
      <c r="F543" s="1">
        <v>80.099999999999994</v>
      </c>
      <c r="G543" s="1">
        <f t="shared" si="8"/>
        <v>28.000000000000028</v>
      </c>
    </row>
    <row r="544" spans="1:7">
      <c r="A544" s="30">
        <v>44784</v>
      </c>
      <c r="B544" s="405" t="s">
        <v>564</v>
      </c>
      <c r="C544" s="405" t="s">
        <v>21</v>
      </c>
      <c r="D544" t="s">
        <v>14</v>
      </c>
      <c r="F544" s="1">
        <v>28</v>
      </c>
      <c r="G544" s="1">
        <f t="shared" si="8"/>
        <v>2.8421709430404007E-14</v>
      </c>
    </row>
    <row r="545" spans="1:7">
      <c r="A545" s="32">
        <v>44712</v>
      </c>
      <c r="B545" s="404" t="s">
        <v>11</v>
      </c>
      <c r="C545" s="404" t="s">
        <v>22</v>
      </c>
      <c r="D545" t="s">
        <v>13</v>
      </c>
      <c r="E545" s="1">
        <v>76.599999999999994</v>
      </c>
      <c r="F545" s="13"/>
      <c r="G545" s="1">
        <f t="shared" si="8"/>
        <v>76.600000000000023</v>
      </c>
    </row>
    <row r="546" spans="1:7">
      <c r="B546" s="405"/>
      <c r="C546" s="405"/>
      <c r="D546" t="s">
        <v>14</v>
      </c>
      <c r="E546" s="1">
        <v>9.1</v>
      </c>
      <c r="F546" s="13"/>
      <c r="G546" s="1">
        <f t="shared" si="8"/>
        <v>85.700000000000017</v>
      </c>
    </row>
    <row r="547" spans="1:7">
      <c r="B547" s="405"/>
      <c r="C547" s="405"/>
      <c r="D547" t="s">
        <v>15</v>
      </c>
      <c r="E547" s="13">
        <v>60</v>
      </c>
      <c r="G547" s="1">
        <f t="shared" si="8"/>
        <v>145.70000000000002</v>
      </c>
    </row>
    <row r="548" spans="1:7">
      <c r="B548" s="405"/>
      <c r="C548" s="405"/>
      <c r="D548" t="s">
        <v>16</v>
      </c>
      <c r="E548" s="13">
        <v>5</v>
      </c>
      <c r="G548" s="1">
        <f t="shared" si="8"/>
        <v>150.70000000000002</v>
      </c>
    </row>
    <row r="549" spans="1:7">
      <c r="A549" s="30">
        <v>44733</v>
      </c>
      <c r="B549" s="405">
        <v>25002</v>
      </c>
      <c r="C549" s="405" t="s">
        <v>22</v>
      </c>
      <c r="D549" t="s">
        <v>15</v>
      </c>
      <c r="F549" s="13">
        <v>60</v>
      </c>
      <c r="G549" s="1">
        <f t="shared" si="8"/>
        <v>90.700000000000017</v>
      </c>
    </row>
    <row r="550" spans="1:7">
      <c r="A550" s="30">
        <v>44733</v>
      </c>
      <c r="B550" s="405">
        <v>25002</v>
      </c>
      <c r="C550" s="405" t="s">
        <v>22</v>
      </c>
      <c r="D550" t="s">
        <v>16</v>
      </c>
      <c r="F550" s="13">
        <v>5</v>
      </c>
      <c r="G550" s="1">
        <f t="shared" si="8"/>
        <v>85.700000000000017</v>
      </c>
    </row>
    <row r="551" spans="1:7">
      <c r="A551" s="30">
        <v>44784</v>
      </c>
      <c r="B551" s="405" t="s">
        <v>564</v>
      </c>
      <c r="C551" s="405" t="s">
        <v>22</v>
      </c>
      <c r="D551" t="s">
        <v>13</v>
      </c>
      <c r="F551" s="1">
        <v>76.599999999999994</v>
      </c>
      <c r="G551" s="1">
        <f t="shared" si="8"/>
        <v>9.1000000000000227</v>
      </c>
    </row>
    <row r="552" spans="1:7">
      <c r="A552" s="30">
        <v>44784</v>
      </c>
      <c r="B552" s="405" t="s">
        <v>564</v>
      </c>
      <c r="C552" s="405" t="s">
        <v>22</v>
      </c>
      <c r="D552" t="s">
        <v>14</v>
      </c>
      <c r="F552" s="1">
        <v>9.1</v>
      </c>
      <c r="G552" s="1">
        <f t="shared" si="8"/>
        <v>2.3092638912203256E-14</v>
      </c>
    </row>
    <row r="553" spans="1:7">
      <c r="A553" s="32">
        <v>44742</v>
      </c>
      <c r="B553" s="404" t="s">
        <v>11</v>
      </c>
      <c r="C553" s="404" t="s">
        <v>23</v>
      </c>
      <c r="D553" t="s">
        <v>13</v>
      </c>
      <c r="E553" s="1">
        <v>81.400000000000006</v>
      </c>
      <c r="F553" s="13"/>
      <c r="G553" s="1">
        <f t="shared" si="8"/>
        <v>81.400000000000034</v>
      </c>
    </row>
    <row r="554" spans="1:7">
      <c r="B554" s="405"/>
      <c r="C554" s="405"/>
      <c r="D554" t="s">
        <v>14</v>
      </c>
      <c r="E554" s="1">
        <v>6.9</v>
      </c>
      <c r="F554" s="13"/>
      <c r="G554" s="1">
        <f t="shared" si="8"/>
        <v>88.30000000000004</v>
      </c>
    </row>
    <row r="555" spans="1:7">
      <c r="B555" s="405"/>
      <c r="C555" s="405"/>
      <c r="D555" t="s">
        <v>15</v>
      </c>
      <c r="E555" s="1">
        <v>60</v>
      </c>
      <c r="F555" s="13"/>
      <c r="G555" s="1">
        <f t="shared" si="8"/>
        <v>148.30000000000004</v>
      </c>
    </row>
    <row r="556" spans="1:7">
      <c r="B556" s="405"/>
      <c r="C556" s="405"/>
      <c r="D556" t="s">
        <v>16</v>
      </c>
      <c r="E556" s="1">
        <v>5</v>
      </c>
      <c r="F556" s="13"/>
      <c r="G556" s="1">
        <f t="shared" si="8"/>
        <v>153.30000000000004</v>
      </c>
    </row>
    <row r="557" spans="1:7">
      <c r="A557" s="30">
        <v>44761</v>
      </c>
      <c r="B557" s="405" t="s">
        <v>565</v>
      </c>
      <c r="C557" s="405" t="s">
        <v>23</v>
      </c>
      <c r="D557" t="s">
        <v>15</v>
      </c>
      <c r="F557" s="1">
        <v>60</v>
      </c>
      <c r="G557" s="1">
        <f t="shared" si="8"/>
        <v>93.30000000000004</v>
      </c>
    </row>
    <row r="558" spans="1:7">
      <c r="A558" s="30">
        <v>44761</v>
      </c>
      <c r="B558" s="405" t="s">
        <v>565</v>
      </c>
      <c r="C558" s="405" t="s">
        <v>23</v>
      </c>
      <c r="D558" t="s">
        <v>16</v>
      </c>
      <c r="F558" s="1">
        <v>5</v>
      </c>
      <c r="G558" s="1">
        <f t="shared" si="8"/>
        <v>88.30000000000004</v>
      </c>
    </row>
    <row r="559" spans="1:7">
      <c r="A559" s="30">
        <v>44784</v>
      </c>
      <c r="B559" s="405" t="s">
        <v>564</v>
      </c>
      <c r="C559" s="405" t="s">
        <v>23</v>
      </c>
      <c r="D559" t="s">
        <v>13</v>
      </c>
      <c r="F559" s="1">
        <v>81.400000000000006</v>
      </c>
      <c r="G559" s="1">
        <f t="shared" si="8"/>
        <v>6.9000000000000341</v>
      </c>
    </row>
    <row r="560" spans="1:7">
      <c r="A560" s="30">
        <v>44784</v>
      </c>
      <c r="B560" s="405" t="s">
        <v>564</v>
      </c>
      <c r="C560" s="405" t="s">
        <v>23</v>
      </c>
      <c r="D560" t="s">
        <v>14</v>
      </c>
      <c r="F560" s="1">
        <v>6.9</v>
      </c>
      <c r="G560" s="1">
        <f t="shared" si="8"/>
        <v>3.3750779948604759E-14</v>
      </c>
    </row>
    <row r="561" spans="1:12">
      <c r="A561" s="32">
        <v>44773</v>
      </c>
      <c r="B561" s="404" t="s">
        <v>11</v>
      </c>
      <c r="C561" s="404" t="s">
        <v>24</v>
      </c>
      <c r="D561" t="s">
        <v>13</v>
      </c>
      <c r="E561" s="1">
        <v>81</v>
      </c>
      <c r="F561" s="13"/>
      <c r="G561" s="1">
        <f t="shared" si="8"/>
        <v>81.000000000000028</v>
      </c>
    </row>
    <row r="562" spans="1:12">
      <c r="B562" s="405"/>
      <c r="C562" s="405"/>
      <c r="D562" t="s">
        <v>14</v>
      </c>
      <c r="E562" s="1">
        <v>9.6999999999999993</v>
      </c>
      <c r="F562" s="13"/>
      <c r="G562" s="1">
        <f t="shared" si="8"/>
        <v>90.700000000000031</v>
      </c>
    </row>
    <row r="563" spans="1:12">
      <c r="B563" s="405"/>
      <c r="C563" s="405"/>
      <c r="D563" t="s">
        <v>15</v>
      </c>
      <c r="E563" s="1">
        <v>60</v>
      </c>
      <c r="F563" s="13"/>
      <c r="G563" s="1">
        <f t="shared" si="8"/>
        <v>150.70000000000005</v>
      </c>
    </row>
    <row r="564" spans="1:12">
      <c r="B564" s="405"/>
      <c r="C564" s="405"/>
      <c r="D564" t="s">
        <v>16</v>
      </c>
      <c r="E564" s="1">
        <v>5</v>
      </c>
      <c r="F564" s="13"/>
      <c r="G564" s="1">
        <f t="shared" si="8"/>
        <v>155.70000000000005</v>
      </c>
    </row>
    <row r="565" spans="1:12">
      <c r="A565" s="30">
        <v>44791</v>
      </c>
      <c r="B565" s="405">
        <v>25215</v>
      </c>
      <c r="C565" s="405" t="s">
        <v>24</v>
      </c>
      <c r="D565" t="s">
        <v>15</v>
      </c>
      <c r="F565" s="1">
        <v>60</v>
      </c>
      <c r="G565" s="1">
        <f t="shared" si="8"/>
        <v>95.700000000000045</v>
      </c>
    </row>
    <row r="566" spans="1:12">
      <c r="A566" s="30">
        <v>44791</v>
      </c>
      <c r="B566" s="405">
        <v>25215</v>
      </c>
      <c r="C566" s="405" t="s">
        <v>24</v>
      </c>
      <c r="D566" t="s">
        <v>16</v>
      </c>
      <c r="F566" s="1">
        <v>5</v>
      </c>
      <c r="G566" s="1">
        <f t="shared" si="8"/>
        <v>90.700000000000045</v>
      </c>
    </row>
    <row r="567" spans="1:12">
      <c r="A567" s="30">
        <v>44797</v>
      </c>
      <c r="B567" s="405">
        <v>25416</v>
      </c>
      <c r="C567" s="405" t="s">
        <v>24</v>
      </c>
      <c r="D567" t="s">
        <v>13</v>
      </c>
      <c r="F567" s="1">
        <v>81</v>
      </c>
      <c r="G567" s="1">
        <f t="shared" si="8"/>
        <v>9.7000000000000455</v>
      </c>
      <c r="J567" s="422" t="s">
        <v>566</v>
      </c>
      <c r="K567" s="422"/>
      <c r="L567" s="422"/>
    </row>
    <row r="568" spans="1:12">
      <c r="A568" s="30">
        <v>44797</v>
      </c>
      <c r="B568" s="405">
        <v>25416</v>
      </c>
      <c r="C568" s="405" t="s">
        <v>24</v>
      </c>
      <c r="D568" t="s">
        <v>14</v>
      </c>
      <c r="F568" s="1">
        <v>9.6999999999999993</v>
      </c>
      <c r="G568" s="1">
        <f t="shared" si="8"/>
        <v>4.6185277824406512E-14</v>
      </c>
    </row>
    <row r="569" spans="1:12">
      <c r="A569" s="32">
        <v>44804</v>
      </c>
      <c r="B569" s="404" t="s">
        <v>11</v>
      </c>
      <c r="C569" s="404" t="s">
        <v>25</v>
      </c>
      <c r="D569" t="s">
        <v>13</v>
      </c>
      <c r="E569" s="1">
        <v>69.5</v>
      </c>
      <c r="F569" s="13"/>
      <c r="G569" s="1">
        <f t="shared" si="8"/>
        <v>69.500000000000043</v>
      </c>
      <c r="J569" s="404" t="s">
        <v>25</v>
      </c>
      <c r="K569" t="s">
        <v>13</v>
      </c>
      <c r="L569" s="1">
        <v>69.5</v>
      </c>
    </row>
    <row r="570" spans="1:12">
      <c r="B570" s="405"/>
      <c r="C570" s="405"/>
      <c r="D570" t="s">
        <v>14</v>
      </c>
      <c r="E570" s="1">
        <v>7</v>
      </c>
      <c r="F570" s="13"/>
      <c r="G570" s="1">
        <f t="shared" si="8"/>
        <v>76.500000000000043</v>
      </c>
      <c r="J570" s="405"/>
      <c r="K570" t="s">
        <v>14</v>
      </c>
      <c r="L570" s="1">
        <v>7</v>
      </c>
    </row>
    <row r="571" spans="1:12">
      <c r="B571" s="405"/>
      <c r="C571" s="405"/>
      <c r="D571" t="s">
        <v>15</v>
      </c>
      <c r="E571" s="1">
        <v>60</v>
      </c>
      <c r="F571" s="13"/>
      <c r="G571" s="1">
        <f t="shared" si="8"/>
        <v>136.50000000000006</v>
      </c>
      <c r="J571" s="404" t="s">
        <v>41</v>
      </c>
      <c r="K571" t="s">
        <v>13</v>
      </c>
      <c r="L571" s="1">
        <v>61.7</v>
      </c>
    </row>
    <row r="572" spans="1:12">
      <c r="B572" s="405"/>
      <c r="C572" s="405"/>
      <c r="D572" t="s">
        <v>16</v>
      </c>
      <c r="E572" s="1">
        <v>5</v>
      </c>
      <c r="F572" s="13"/>
      <c r="G572" s="1">
        <f t="shared" si="8"/>
        <v>141.50000000000006</v>
      </c>
      <c r="J572" s="405"/>
      <c r="K572" t="s">
        <v>14</v>
      </c>
      <c r="L572" s="1">
        <v>8.1999999999999993</v>
      </c>
    </row>
    <row r="573" spans="1:12">
      <c r="A573" s="30">
        <v>44824</v>
      </c>
      <c r="B573" s="405">
        <v>25532</v>
      </c>
      <c r="C573" s="405" t="s">
        <v>25</v>
      </c>
      <c r="D573" t="s">
        <v>15</v>
      </c>
      <c r="F573" s="1">
        <v>60</v>
      </c>
      <c r="G573" s="1">
        <f t="shared" si="8"/>
        <v>81.500000000000057</v>
      </c>
      <c r="J573" s="405"/>
      <c r="L573" s="1"/>
    </row>
    <row r="574" spans="1:12">
      <c r="A574" s="30">
        <v>44824</v>
      </c>
      <c r="B574" s="405">
        <v>25532</v>
      </c>
      <c r="C574" s="405" t="s">
        <v>25</v>
      </c>
      <c r="D574" t="s">
        <v>16</v>
      </c>
      <c r="F574" s="1">
        <v>5</v>
      </c>
      <c r="G574" s="1">
        <f t="shared" si="8"/>
        <v>76.500000000000057</v>
      </c>
      <c r="J574" s="405"/>
      <c r="L574" s="1">
        <f>SUM(L569:L573)</f>
        <v>146.39999999999998</v>
      </c>
    </row>
    <row r="575" spans="1:12">
      <c r="A575" s="30">
        <v>44880</v>
      </c>
      <c r="B575" s="405" t="s">
        <v>567</v>
      </c>
      <c r="C575" s="405" t="s">
        <v>25</v>
      </c>
      <c r="D575" t="s">
        <v>13</v>
      </c>
      <c r="F575" s="1">
        <v>69.5</v>
      </c>
      <c r="G575" s="1">
        <f t="shared" si="8"/>
        <v>7.0000000000000568</v>
      </c>
      <c r="J575" s="405"/>
      <c r="L575" s="1"/>
    </row>
    <row r="576" spans="1:12">
      <c r="A576" s="30">
        <v>44880</v>
      </c>
      <c r="B576" s="405" t="s">
        <v>567</v>
      </c>
      <c r="C576" s="405" t="s">
        <v>25</v>
      </c>
      <c r="D576" t="s">
        <v>14</v>
      </c>
      <c r="F576" s="1">
        <v>7</v>
      </c>
      <c r="G576" s="1">
        <f t="shared" si="8"/>
        <v>5.6843418860808015E-14</v>
      </c>
      <c r="J576" s="405"/>
      <c r="L576" s="1"/>
    </row>
    <row r="577" spans="1:12">
      <c r="A577" s="32">
        <v>44834</v>
      </c>
      <c r="B577" s="404" t="s">
        <v>11</v>
      </c>
      <c r="C577" s="404" t="s">
        <v>41</v>
      </c>
      <c r="D577" t="s">
        <v>13</v>
      </c>
      <c r="E577" s="1">
        <v>61.7</v>
      </c>
      <c r="G577" s="1">
        <f t="shared" si="8"/>
        <v>61.70000000000006</v>
      </c>
      <c r="L577" s="1">
        <v>361.7</v>
      </c>
    </row>
    <row r="578" spans="1:12">
      <c r="B578" s="405"/>
      <c r="C578" s="405"/>
      <c r="D578" t="s">
        <v>14</v>
      </c>
      <c r="E578" s="1">
        <v>8.1999999999999993</v>
      </c>
      <c r="G578" s="1">
        <f t="shared" si="8"/>
        <v>69.900000000000063</v>
      </c>
    </row>
    <row r="579" spans="1:12">
      <c r="B579" s="405"/>
      <c r="C579" s="405"/>
      <c r="D579" t="s">
        <v>15</v>
      </c>
      <c r="E579" s="1">
        <v>60</v>
      </c>
      <c r="G579" s="1">
        <f t="shared" si="8"/>
        <v>129.90000000000006</v>
      </c>
    </row>
    <row r="580" spans="1:12">
      <c r="B580" s="405"/>
      <c r="C580" s="405"/>
      <c r="D580" t="s">
        <v>16</v>
      </c>
      <c r="E580" s="1">
        <v>5</v>
      </c>
      <c r="G580" s="1">
        <f t="shared" si="8"/>
        <v>134.90000000000006</v>
      </c>
    </row>
    <row r="581" spans="1:12">
      <c r="A581" s="30">
        <v>44880</v>
      </c>
      <c r="B581" s="405" t="s">
        <v>567</v>
      </c>
      <c r="C581" s="405" t="s">
        <v>41</v>
      </c>
      <c r="D581" t="s">
        <v>13</v>
      </c>
      <c r="F581" s="1">
        <v>61.7</v>
      </c>
      <c r="G581" s="1">
        <f t="shared" si="8"/>
        <v>73.20000000000006</v>
      </c>
    </row>
    <row r="582" spans="1:12">
      <c r="A582" s="30">
        <v>44880</v>
      </c>
      <c r="B582" s="405" t="s">
        <v>567</v>
      </c>
      <c r="C582" s="405" t="s">
        <v>41</v>
      </c>
      <c r="D582" t="s">
        <v>14</v>
      </c>
      <c r="F582" s="1">
        <v>8.1999999999999993</v>
      </c>
      <c r="G582" s="1">
        <f t="shared" si="8"/>
        <v>65.000000000000057</v>
      </c>
    </row>
    <row r="583" spans="1:12">
      <c r="A583" s="30">
        <v>44882</v>
      </c>
      <c r="B583" s="405" t="s">
        <v>568</v>
      </c>
      <c r="C583" s="405" t="s">
        <v>41</v>
      </c>
      <c r="D583" t="s">
        <v>15</v>
      </c>
      <c r="F583" s="1">
        <v>60</v>
      </c>
      <c r="G583" s="1">
        <f t="shared" si="8"/>
        <v>5.0000000000000568</v>
      </c>
    </row>
    <row r="584" spans="1:12">
      <c r="A584" s="30">
        <v>44882</v>
      </c>
      <c r="B584" s="405" t="s">
        <v>568</v>
      </c>
      <c r="C584" s="405" t="s">
        <v>41</v>
      </c>
      <c r="D584" t="s">
        <v>16</v>
      </c>
      <c r="F584" s="1">
        <v>5</v>
      </c>
      <c r="G584" s="1">
        <f t="shared" si="8"/>
        <v>5.6843418860808015E-14</v>
      </c>
    </row>
    <row r="585" spans="1:12">
      <c r="A585" s="32">
        <v>44865</v>
      </c>
      <c r="B585" s="404" t="s">
        <v>11</v>
      </c>
      <c r="C585" s="404" t="s">
        <v>27</v>
      </c>
      <c r="D585" t="s">
        <v>13</v>
      </c>
      <c r="E585" s="1">
        <v>58.3</v>
      </c>
      <c r="G585" s="1">
        <f t="shared" si="8"/>
        <v>58.300000000000054</v>
      </c>
    </row>
    <row r="586" spans="1:12">
      <c r="B586" s="405"/>
      <c r="C586" s="405"/>
      <c r="D586" t="s">
        <v>14</v>
      </c>
      <c r="E586" s="1">
        <v>4.9000000000000004</v>
      </c>
      <c r="G586" s="1">
        <f t="shared" si="8"/>
        <v>63.200000000000053</v>
      </c>
    </row>
    <row r="587" spans="1:12">
      <c r="B587" s="405"/>
      <c r="C587" s="405"/>
      <c r="D587" t="s">
        <v>15</v>
      </c>
      <c r="E587" s="1">
        <v>60</v>
      </c>
      <c r="G587" s="1">
        <f t="shared" si="8"/>
        <v>123.20000000000005</v>
      </c>
      <c r="H587" s="404" t="s">
        <v>27</v>
      </c>
      <c r="I587" t="s">
        <v>13</v>
      </c>
      <c r="J587" s="1">
        <v>58.3</v>
      </c>
    </row>
    <row r="588" spans="1:12">
      <c r="B588" s="405"/>
      <c r="C588" s="405"/>
      <c r="D588" t="s">
        <v>16</v>
      </c>
      <c r="E588" s="1">
        <v>5</v>
      </c>
      <c r="F588" s="13"/>
      <c r="G588" s="1">
        <f t="shared" si="8"/>
        <v>128.20000000000005</v>
      </c>
      <c r="H588" s="405"/>
      <c r="I588" t="s">
        <v>14</v>
      </c>
      <c r="J588" s="1">
        <v>4.9000000000000004</v>
      </c>
    </row>
    <row r="589" spans="1:12">
      <c r="A589" s="30">
        <v>44882</v>
      </c>
      <c r="B589" s="405" t="s">
        <v>568</v>
      </c>
      <c r="C589" s="405" t="s">
        <v>27</v>
      </c>
      <c r="D589" t="s">
        <v>15</v>
      </c>
      <c r="F589" s="1">
        <v>60</v>
      </c>
      <c r="G589" s="1">
        <f t="shared" si="8"/>
        <v>68.200000000000045</v>
      </c>
      <c r="H589" s="404" t="s">
        <v>28</v>
      </c>
      <c r="I589" t="s">
        <v>13</v>
      </c>
      <c r="J589" s="38">
        <v>65.099999999999994</v>
      </c>
    </row>
    <row r="590" spans="1:12">
      <c r="A590" s="30">
        <v>44882</v>
      </c>
      <c r="B590" s="405" t="s">
        <v>568</v>
      </c>
      <c r="C590" s="405" t="s">
        <v>27</v>
      </c>
      <c r="D590" t="s">
        <v>16</v>
      </c>
      <c r="F590" s="1">
        <v>5</v>
      </c>
      <c r="G590" s="1">
        <f t="shared" si="8"/>
        <v>63.200000000000045</v>
      </c>
      <c r="H590" s="404"/>
      <c r="I590" t="s">
        <v>14</v>
      </c>
      <c r="J590" s="38">
        <v>6.3</v>
      </c>
    </row>
    <row r="591" spans="1:12">
      <c r="A591" s="30">
        <v>44963</v>
      </c>
      <c r="B591" s="405" t="s">
        <v>569</v>
      </c>
      <c r="C591" s="405" t="s">
        <v>27</v>
      </c>
      <c r="D591" t="s">
        <v>13</v>
      </c>
      <c r="F591" s="1">
        <v>58.3</v>
      </c>
      <c r="G591" s="1">
        <f t="shared" si="8"/>
        <v>4.9000000000000483</v>
      </c>
      <c r="H591" s="404"/>
      <c r="J591" s="38"/>
    </row>
    <row r="592" spans="1:12">
      <c r="A592" s="30">
        <v>44963</v>
      </c>
      <c r="B592" s="405" t="s">
        <v>569</v>
      </c>
      <c r="C592" s="405" t="s">
        <v>27</v>
      </c>
      <c r="D592" t="s">
        <v>14</v>
      </c>
      <c r="F592" s="1">
        <v>4.9000000000000004</v>
      </c>
      <c r="G592" s="1">
        <f t="shared" si="8"/>
        <v>4.7961634663806763E-14</v>
      </c>
      <c r="H592" s="404"/>
      <c r="J592" s="38"/>
    </row>
    <row r="593" spans="1:11">
      <c r="A593" s="32">
        <v>44895</v>
      </c>
      <c r="B593" s="404" t="s">
        <v>11</v>
      </c>
      <c r="C593" s="404" t="s">
        <v>28</v>
      </c>
      <c r="D593" t="s">
        <v>13</v>
      </c>
      <c r="E593" s="38">
        <v>65.099999999999994</v>
      </c>
      <c r="G593" s="1">
        <f t="shared" si="8"/>
        <v>65.100000000000037</v>
      </c>
      <c r="H593" s="404" t="s">
        <v>29</v>
      </c>
      <c r="I593" t="s">
        <v>13</v>
      </c>
      <c r="J593" s="1">
        <v>74.400000000000006</v>
      </c>
    </row>
    <row r="594" spans="1:11">
      <c r="A594" s="32"/>
      <c r="B594" s="404"/>
      <c r="C594" s="404"/>
      <c r="D594" t="s">
        <v>14</v>
      </c>
      <c r="E594" s="38">
        <v>6.3</v>
      </c>
      <c r="G594" s="1">
        <f t="shared" si="8"/>
        <v>71.400000000000034</v>
      </c>
      <c r="H594" s="405"/>
      <c r="I594" t="s">
        <v>14</v>
      </c>
      <c r="J594" s="1">
        <v>5.7</v>
      </c>
    </row>
    <row r="595" spans="1:11">
      <c r="A595" s="32"/>
      <c r="B595" s="404"/>
      <c r="C595" s="404"/>
      <c r="D595" t="s">
        <v>15</v>
      </c>
      <c r="E595" s="38">
        <v>60</v>
      </c>
      <c r="G595" s="1">
        <f t="shared" si="8"/>
        <v>131.40000000000003</v>
      </c>
    </row>
    <row r="596" spans="1:11">
      <c r="A596" s="32"/>
      <c r="B596" s="404"/>
      <c r="C596" s="404"/>
      <c r="D596" t="s">
        <v>16</v>
      </c>
      <c r="E596" s="38">
        <v>5</v>
      </c>
      <c r="G596" s="1">
        <f t="shared" si="8"/>
        <v>136.40000000000003</v>
      </c>
      <c r="J596" s="13">
        <f>SUM(J587:J595)</f>
        <v>214.7</v>
      </c>
    </row>
    <row r="597" spans="1:11">
      <c r="A597" s="30">
        <v>44915</v>
      </c>
      <c r="B597" s="405" t="s">
        <v>570</v>
      </c>
      <c r="C597" s="405" t="s">
        <v>28</v>
      </c>
      <c r="D597" t="s">
        <v>15</v>
      </c>
      <c r="F597" s="38">
        <v>60</v>
      </c>
      <c r="G597" s="1">
        <f t="shared" si="8"/>
        <v>76.400000000000034</v>
      </c>
    </row>
    <row r="598" spans="1:11">
      <c r="A598" s="30">
        <v>44915</v>
      </c>
      <c r="B598" s="405" t="s">
        <v>570</v>
      </c>
      <c r="C598" s="405" t="s">
        <v>28</v>
      </c>
      <c r="D598" t="s">
        <v>16</v>
      </c>
      <c r="F598" s="38">
        <v>5</v>
      </c>
      <c r="G598" s="1">
        <f t="shared" si="8"/>
        <v>71.400000000000034</v>
      </c>
    </row>
    <row r="599" spans="1:11">
      <c r="A599" s="30">
        <v>44963</v>
      </c>
      <c r="B599" s="405" t="s">
        <v>569</v>
      </c>
      <c r="C599" s="405" t="s">
        <v>28</v>
      </c>
      <c r="D599" t="s">
        <v>13</v>
      </c>
      <c r="F599" s="38">
        <v>65.099999999999994</v>
      </c>
      <c r="G599" s="1">
        <f t="shared" si="8"/>
        <v>6.3000000000000398</v>
      </c>
    </row>
    <row r="600" spans="1:11">
      <c r="A600" s="30">
        <v>44963</v>
      </c>
      <c r="B600" s="405" t="s">
        <v>569</v>
      </c>
      <c r="C600" s="405" t="s">
        <v>28</v>
      </c>
      <c r="D600" t="s">
        <v>14</v>
      </c>
      <c r="F600" s="38">
        <v>6.3</v>
      </c>
      <c r="G600" s="1">
        <f t="shared" si="8"/>
        <v>3.9968028886505635E-14</v>
      </c>
    </row>
    <row r="601" spans="1:11">
      <c r="A601" s="68">
        <v>44926</v>
      </c>
      <c r="B601" s="404" t="s">
        <v>11</v>
      </c>
      <c r="C601" s="404" t="s">
        <v>29</v>
      </c>
      <c r="D601" t="s">
        <v>13</v>
      </c>
      <c r="E601" s="1">
        <v>74.400000000000006</v>
      </c>
      <c r="G601" s="1">
        <f t="shared" si="8"/>
        <v>74.400000000000048</v>
      </c>
    </row>
    <row r="602" spans="1:11">
      <c r="A602" s="46"/>
      <c r="B602" s="405"/>
      <c r="C602" s="405"/>
      <c r="D602" t="s">
        <v>14</v>
      </c>
      <c r="E602" s="1">
        <v>5.7</v>
      </c>
      <c r="G602" s="1">
        <f t="shared" si="8"/>
        <v>80.100000000000051</v>
      </c>
    </row>
    <row r="603" spans="1:11">
      <c r="A603" s="46"/>
      <c r="B603" s="405"/>
      <c r="C603" s="405"/>
      <c r="D603" t="s">
        <v>15</v>
      </c>
      <c r="E603" s="1">
        <v>60</v>
      </c>
      <c r="G603" s="1">
        <f t="shared" si="8"/>
        <v>140.10000000000005</v>
      </c>
    </row>
    <row r="604" spans="1:11">
      <c r="A604" s="46"/>
      <c r="B604" s="405"/>
      <c r="C604" s="405"/>
      <c r="D604" t="s">
        <v>16</v>
      </c>
      <c r="E604" s="1">
        <v>5</v>
      </c>
      <c r="G604" s="1">
        <f t="shared" si="8"/>
        <v>145.10000000000005</v>
      </c>
    </row>
    <row r="605" spans="1:11">
      <c r="A605" s="30">
        <v>44942</v>
      </c>
      <c r="B605" s="405" t="s">
        <v>571</v>
      </c>
      <c r="C605" s="405" t="s">
        <v>29</v>
      </c>
      <c r="D605" t="s">
        <v>15</v>
      </c>
      <c r="F605" s="1">
        <v>60</v>
      </c>
      <c r="G605" s="1">
        <f t="shared" ref="G605:G678" si="9">+G604+E605-F605</f>
        <v>85.100000000000051</v>
      </c>
    </row>
    <row r="606" spans="1:11">
      <c r="A606" s="30">
        <v>44942</v>
      </c>
      <c r="B606" s="405" t="s">
        <v>571</v>
      </c>
      <c r="C606" s="405" t="s">
        <v>29</v>
      </c>
      <c r="D606" t="s">
        <v>16</v>
      </c>
      <c r="F606" s="1">
        <v>5</v>
      </c>
      <c r="G606" s="1">
        <f t="shared" si="9"/>
        <v>80.100000000000051</v>
      </c>
      <c r="I606" s="404"/>
      <c r="K606" s="1"/>
    </row>
    <row r="607" spans="1:11">
      <c r="A607" s="30">
        <v>44963</v>
      </c>
      <c r="B607" s="405" t="s">
        <v>569</v>
      </c>
      <c r="C607" s="405" t="s">
        <v>29</v>
      </c>
      <c r="D607" t="s">
        <v>13</v>
      </c>
      <c r="F607" s="1">
        <v>74.400000000000006</v>
      </c>
      <c r="G607" s="1">
        <f t="shared" si="9"/>
        <v>5.7000000000000455</v>
      </c>
      <c r="I607" s="405"/>
      <c r="K607" s="1"/>
    </row>
    <row r="608" spans="1:11">
      <c r="A608" s="30">
        <v>44963</v>
      </c>
      <c r="B608" s="405" t="s">
        <v>569</v>
      </c>
      <c r="C608" s="405" t="s">
        <v>29</v>
      </c>
      <c r="D608" t="s">
        <v>14</v>
      </c>
      <c r="F608" s="1">
        <v>5.7</v>
      </c>
      <c r="G608" s="1">
        <f t="shared" si="9"/>
        <v>4.5297099404706387E-14</v>
      </c>
      <c r="K608" s="1"/>
    </row>
    <row r="609" spans="1:11">
      <c r="A609" s="68">
        <v>44957</v>
      </c>
      <c r="B609" s="404" t="s">
        <v>11</v>
      </c>
      <c r="C609" s="404" t="s">
        <v>12</v>
      </c>
      <c r="D609" t="s">
        <v>13</v>
      </c>
      <c r="E609" s="1">
        <v>67.400000000000006</v>
      </c>
      <c r="G609" s="1">
        <f t="shared" si="9"/>
        <v>67.400000000000048</v>
      </c>
      <c r="K609" s="1"/>
    </row>
    <row r="610" spans="1:11">
      <c r="A610" s="46"/>
      <c r="B610" s="405"/>
      <c r="C610" s="405"/>
      <c r="D610" t="s">
        <v>14</v>
      </c>
      <c r="E610" s="1">
        <v>4.8</v>
      </c>
      <c r="G610" s="1">
        <f t="shared" si="9"/>
        <v>72.200000000000045</v>
      </c>
    </row>
    <row r="611" spans="1:11">
      <c r="A611" s="46"/>
      <c r="B611" s="405"/>
      <c r="C611" s="405"/>
      <c r="D611" t="s">
        <v>15</v>
      </c>
      <c r="E611" s="1">
        <v>60</v>
      </c>
      <c r="G611" s="1">
        <f t="shared" si="9"/>
        <v>132.20000000000005</v>
      </c>
      <c r="K611" s="13"/>
    </row>
    <row r="612" spans="1:11">
      <c r="A612" s="46"/>
      <c r="B612" s="405"/>
      <c r="C612" s="405"/>
      <c r="D612" t="s">
        <v>16</v>
      </c>
      <c r="E612" s="1">
        <v>5</v>
      </c>
      <c r="G612" s="1">
        <f t="shared" si="9"/>
        <v>137.20000000000005</v>
      </c>
    </row>
    <row r="613" spans="1:11">
      <c r="A613" s="30">
        <v>44974</v>
      </c>
      <c r="B613" s="405" t="s">
        <v>572</v>
      </c>
      <c r="C613" s="405" t="s">
        <v>12</v>
      </c>
      <c r="D613" t="s">
        <v>15</v>
      </c>
      <c r="F613" s="1">
        <v>60</v>
      </c>
      <c r="G613" s="1">
        <f t="shared" si="9"/>
        <v>77.200000000000045</v>
      </c>
    </row>
    <row r="614" spans="1:11">
      <c r="A614" s="30">
        <v>44974</v>
      </c>
      <c r="B614" s="405" t="s">
        <v>572</v>
      </c>
      <c r="C614" s="405" t="s">
        <v>12</v>
      </c>
      <c r="D614" t="s">
        <v>16</v>
      </c>
      <c r="F614" s="1">
        <v>5</v>
      </c>
      <c r="G614" s="1">
        <f t="shared" si="9"/>
        <v>72.200000000000045</v>
      </c>
    </row>
    <row r="615" spans="1:11">
      <c r="A615" s="30">
        <v>44992</v>
      </c>
      <c r="B615" s="405">
        <v>26507</v>
      </c>
      <c r="C615" s="405" t="s">
        <v>12</v>
      </c>
      <c r="D615" t="s">
        <v>13</v>
      </c>
      <c r="F615" s="1">
        <v>67.400000000000006</v>
      </c>
      <c r="G615" s="1">
        <f t="shared" si="9"/>
        <v>4.8000000000000398</v>
      </c>
    </row>
    <row r="616" spans="1:11">
      <c r="A616" s="30">
        <v>44992</v>
      </c>
      <c r="B616" s="405">
        <v>26507</v>
      </c>
      <c r="C616" s="405" t="s">
        <v>12</v>
      </c>
      <c r="D616" t="s">
        <v>14</v>
      </c>
      <c r="F616" s="1">
        <v>4.8</v>
      </c>
      <c r="G616" s="1">
        <f t="shared" si="9"/>
        <v>3.9968028886505635E-14</v>
      </c>
    </row>
    <row r="617" spans="1:11">
      <c r="A617" s="32">
        <v>44992</v>
      </c>
      <c r="B617" s="404" t="s">
        <v>11</v>
      </c>
      <c r="C617" s="404" t="s">
        <v>19</v>
      </c>
      <c r="D617" t="s">
        <v>13</v>
      </c>
      <c r="E617" s="1">
        <v>73.5</v>
      </c>
      <c r="G617" s="1">
        <f t="shared" si="9"/>
        <v>73.500000000000043</v>
      </c>
    </row>
    <row r="618" spans="1:11">
      <c r="B618" s="405"/>
      <c r="C618" s="405"/>
      <c r="D618" t="s">
        <v>14</v>
      </c>
      <c r="E618" s="1">
        <v>1.2</v>
      </c>
      <c r="G618" s="1">
        <f t="shared" si="9"/>
        <v>74.700000000000045</v>
      </c>
    </row>
    <row r="619" spans="1:11">
      <c r="B619" s="405"/>
      <c r="C619" s="405"/>
      <c r="D619" t="s">
        <v>15</v>
      </c>
      <c r="E619" s="1">
        <v>56</v>
      </c>
      <c r="G619" s="1">
        <f t="shared" si="9"/>
        <v>130.70000000000005</v>
      </c>
    </row>
    <row r="620" spans="1:11">
      <c r="B620" s="405"/>
      <c r="C620" s="405"/>
      <c r="D620" t="s">
        <v>16</v>
      </c>
      <c r="E620" s="1">
        <v>5</v>
      </c>
      <c r="G620" s="1">
        <f t="shared" si="9"/>
        <v>135.70000000000005</v>
      </c>
    </row>
    <row r="621" spans="1:11">
      <c r="A621" s="30">
        <v>44992</v>
      </c>
      <c r="B621" s="405">
        <v>26507</v>
      </c>
      <c r="C621" s="405" t="s">
        <v>19</v>
      </c>
      <c r="D621" t="s">
        <v>15</v>
      </c>
      <c r="F621" s="1">
        <v>56</v>
      </c>
      <c r="G621" s="1">
        <f t="shared" si="9"/>
        <v>79.700000000000045</v>
      </c>
    </row>
    <row r="622" spans="1:11">
      <c r="A622" s="30">
        <v>44992</v>
      </c>
      <c r="B622" s="405">
        <v>26507</v>
      </c>
      <c r="C622" s="405" t="s">
        <v>19</v>
      </c>
      <c r="D622" t="s">
        <v>16</v>
      </c>
      <c r="F622" s="1">
        <v>5</v>
      </c>
      <c r="G622" s="1">
        <f t="shared" si="9"/>
        <v>74.700000000000045</v>
      </c>
    </row>
    <row r="623" spans="1:11">
      <c r="A623" s="30">
        <v>45009</v>
      </c>
      <c r="B623" s="405">
        <v>26661</v>
      </c>
      <c r="C623" s="405" t="s">
        <v>19</v>
      </c>
      <c r="D623" t="s">
        <v>13</v>
      </c>
      <c r="F623" s="1">
        <v>73.5</v>
      </c>
      <c r="G623" s="1">
        <f t="shared" si="9"/>
        <v>1.2000000000000455</v>
      </c>
    </row>
    <row r="624" spans="1:11">
      <c r="A624" s="30">
        <v>45009</v>
      </c>
      <c r="B624" s="405">
        <v>26661</v>
      </c>
      <c r="C624" s="405" t="s">
        <v>19</v>
      </c>
      <c r="D624" t="s">
        <v>14</v>
      </c>
      <c r="F624" s="1">
        <v>1.2</v>
      </c>
      <c r="G624" s="1">
        <f t="shared" si="9"/>
        <v>4.5519144009631418E-14</v>
      </c>
    </row>
    <row r="625" spans="1:11">
      <c r="A625" s="32">
        <v>45016</v>
      </c>
      <c r="B625" s="404" t="s">
        <v>11</v>
      </c>
      <c r="C625" s="404" t="s">
        <v>20</v>
      </c>
      <c r="D625" t="s">
        <v>13</v>
      </c>
      <c r="E625" s="1">
        <v>73.7</v>
      </c>
      <c r="G625" s="1">
        <f t="shared" si="9"/>
        <v>73.700000000000045</v>
      </c>
    </row>
    <row r="626" spans="1:11">
      <c r="B626" s="405"/>
      <c r="C626" s="405"/>
      <c r="D626" t="s">
        <v>14</v>
      </c>
      <c r="E626" s="1">
        <v>1.3</v>
      </c>
      <c r="G626" s="1">
        <f t="shared" si="9"/>
        <v>75.000000000000043</v>
      </c>
    </row>
    <row r="627" spans="1:11">
      <c r="B627" s="405"/>
      <c r="C627" s="405"/>
      <c r="D627" t="s">
        <v>15</v>
      </c>
      <c r="E627" s="1">
        <v>60</v>
      </c>
      <c r="G627" s="1">
        <f t="shared" si="9"/>
        <v>135.00000000000006</v>
      </c>
    </row>
    <row r="628" spans="1:11">
      <c r="B628" s="405"/>
      <c r="C628" s="405"/>
      <c r="D628" t="s">
        <v>16</v>
      </c>
      <c r="E628" s="1">
        <v>5</v>
      </c>
      <c r="G628" s="1">
        <f t="shared" si="9"/>
        <v>140.00000000000006</v>
      </c>
      <c r="I628" s="404" t="s">
        <v>20</v>
      </c>
      <c r="J628" t="s">
        <v>13</v>
      </c>
      <c r="K628" s="1">
        <v>73.7</v>
      </c>
    </row>
    <row r="629" spans="1:11">
      <c r="A629" s="30">
        <v>45040</v>
      </c>
      <c r="B629" s="405">
        <v>26809</v>
      </c>
      <c r="C629" s="405" t="s">
        <v>20</v>
      </c>
      <c r="D629" t="s">
        <v>15</v>
      </c>
      <c r="F629" s="1">
        <v>60</v>
      </c>
      <c r="G629" s="1">
        <f t="shared" si="9"/>
        <v>80.000000000000057</v>
      </c>
      <c r="I629" s="405"/>
      <c r="J629" t="s">
        <v>14</v>
      </c>
      <c r="K629" s="1">
        <v>1.3</v>
      </c>
    </row>
    <row r="630" spans="1:11">
      <c r="A630" s="30">
        <v>45040</v>
      </c>
      <c r="B630" s="405">
        <v>26809</v>
      </c>
      <c r="C630" s="405" t="s">
        <v>20</v>
      </c>
      <c r="D630" t="s">
        <v>16</v>
      </c>
      <c r="F630" s="1">
        <v>5</v>
      </c>
      <c r="G630" s="1">
        <f t="shared" si="9"/>
        <v>75.000000000000057</v>
      </c>
      <c r="I630" s="404" t="s">
        <v>21</v>
      </c>
      <c r="J630" t="s">
        <v>13</v>
      </c>
      <c r="K630" s="217">
        <v>77.099999999999994</v>
      </c>
    </row>
    <row r="631" spans="1:11">
      <c r="A631" s="30">
        <v>45110</v>
      </c>
      <c r="B631" s="405">
        <v>27061</v>
      </c>
      <c r="C631" s="405" t="s">
        <v>20</v>
      </c>
      <c r="D631" t="s">
        <v>13</v>
      </c>
      <c r="F631" s="1">
        <v>73.7</v>
      </c>
      <c r="G631" s="1">
        <f t="shared" si="9"/>
        <v>1.300000000000054</v>
      </c>
      <c r="I631" s="404"/>
      <c r="K631" s="217"/>
    </row>
    <row r="632" spans="1:11">
      <c r="A632" s="30">
        <v>45110</v>
      </c>
      <c r="B632" s="405">
        <v>27061</v>
      </c>
      <c r="C632" s="405" t="s">
        <v>20</v>
      </c>
      <c r="D632" t="s">
        <v>14</v>
      </c>
      <c r="F632" s="1">
        <v>1.3</v>
      </c>
      <c r="G632" s="1">
        <f t="shared" si="9"/>
        <v>5.3956838996782608E-14</v>
      </c>
      <c r="I632" s="404"/>
      <c r="K632" s="217"/>
    </row>
    <row r="633" spans="1:11">
      <c r="A633" s="68">
        <v>45046</v>
      </c>
      <c r="B633" s="404" t="s">
        <v>11</v>
      </c>
      <c r="C633" s="404" t="s">
        <v>21</v>
      </c>
      <c r="D633" t="s">
        <v>13</v>
      </c>
      <c r="E633" s="217">
        <v>77.099999999999994</v>
      </c>
      <c r="G633" s="1">
        <f t="shared" si="9"/>
        <v>77.100000000000051</v>
      </c>
      <c r="I633" s="405"/>
      <c r="J633" t="s">
        <v>14</v>
      </c>
      <c r="K633" s="217">
        <v>1.5</v>
      </c>
    </row>
    <row r="634" spans="1:11">
      <c r="A634" s="46"/>
      <c r="B634" s="405"/>
      <c r="C634" s="405"/>
      <c r="D634" t="s">
        <v>14</v>
      </c>
      <c r="E634" s="217">
        <v>1.5</v>
      </c>
      <c r="G634" s="1">
        <f t="shared" si="9"/>
        <v>78.600000000000051</v>
      </c>
      <c r="I634" s="404" t="s">
        <v>22</v>
      </c>
      <c r="J634" t="s">
        <v>13</v>
      </c>
      <c r="K634" s="1">
        <v>71.3</v>
      </c>
    </row>
    <row r="635" spans="1:11">
      <c r="A635" s="46"/>
      <c r="B635" s="405"/>
      <c r="C635" s="405"/>
      <c r="D635" t="s">
        <v>15</v>
      </c>
      <c r="E635" s="217">
        <v>60</v>
      </c>
      <c r="G635" s="1">
        <f t="shared" si="9"/>
        <v>138.60000000000005</v>
      </c>
      <c r="I635" s="405"/>
      <c r="J635" t="s">
        <v>14</v>
      </c>
      <c r="K635" s="1">
        <v>2.1</v>
      </c>
    </row>
    <row r="636" spans="1:11">
      <c r="A636" s="46"/>
      <c r="B636" s="405"/>
      <c r="C636" s="405"/>
      <c r="D636" t="s">
        <v>16</v>
      </c>
      <c r="E636" s="217">
        <v>5</v>
      </c>
      <c r="G636" s="1">
        <f t="shared" si="9"/>
        <v>143.60000000000005</v>
      </c>
      <c r="K636" s="13">
        <f>SUM(K628:K635)</f>
        <v>226.99999999999997</v>
      </c>
    </row>
    <row r="637" spans="1:11">
      <c r="A637" s="30">
        <v>45093</v>
      </c>
      <c r="B637" s="405">
        <v>26954</v>
      </c>
      <c r="C637" s="405" t="s">
        <v>21</v>
      </c>
      <c r="D637" t="s">
        <v>15</v>
      </c>
      <c r="F637" s="217">
        <v>60</v>
      </c>
      <c r="G637" s="1">
        <f t="shared" si="9"/>
        <v>83.600000000000051</v>
      </c>
    </row>
    <row r="638" spans="1:11">
      <c r="A638" s="30">
        <v>45093</v>
      </c>
      <c r="B638" s="405">
        <v>26954</v>
      </c>
      <c r="C638" s="405" t="s">
        <v>21</v>
      </c>
      <c r="D638" t="s">
        <v>16</v>
      </c>
      <c r="F638" s="217">
        <v>5</v>
      </c>
      <c r="G638" s="1">
        <f t="shared" si="9"/>
        <v>78.600000000000051</v>
      </c>
    </row>
    <row r="639" spans="1:11">
      <c r="A639" s="30">
        <v>45110</v>
      </c>
      <c r="B639" s="405">
        <v>27061</v>
      </c>
      <c r="C639" s="405" t="s">
        <v>21</v>
      </c>
      <c r="D639" t="s">
        <v>13</v>
      </c>
      <c r="F639" s="217">
        <v>77.099999999999994</v>
      </c>
      <c r="G639" s="1">
        <f t="shared" si="9"/>
        <v>1.5000000000000568</v>
      </c>
    </row>
    <row r="640" spans="1:11">
      <c r="A640" s="30">
        <v>45110</v>
      </c>
      <c r="B640" s="405">
        <v>27061</v>
      </c>
      <c r="C640" s="405" t="s">
        <v>21</v>
      </c>
      <c r="D640" t="s">
        <v>14</v>
      </c>
      <c r="F640" s="217">
        <v>1.5</v>
      </c>
      <c r="G640" s="1">
        <f t="shared" si="9"/>
        <v>5.6843418860808015E-14</v>
      </c>
    </row>
    <row r="641" spans="1:13">
      <c r="A641" s="32">
        <v>45077</v>
      </c>
      <c r="B641" s="404" t="s">
        <v>11</v>
      </c>
      <c r="C641" s="404" t="s">
        <v>22</v>
      </c>
      <c r="D641" t="s">
        <v>13</v>
      </c>
      <c r="E641" s="1">
        <v>71.3</v>
      </c>
      <c r="G641" s="1">
        <f t="shared" si="9"/>
        <v>71.300000000000054</v>
      </c>
    </row>
    <row r="642" spans="1:13">
      <c r="B642" s="405"/>
      <c r="C642" s="405"/>
      <c r="D642" t="s">
        <v>14</v>
      </c>
      <c r="E642" s="1">
        <v>2.1</v>
      </c>
      <c r="F642" s="217"/>
      <c r="G642" s="1">
        <f t="shared" si="9"/>
        <v>73.400000000000048</v>
      </c>
    </row>
    <row r="643" spans="1:13">
      <c r="B643" s="405"/>
      <c r="C643" s="405"/>
      <c r="D643" t="s">
        <v>15</v>
      </c>
      <c r="E643" s="1">
        <v>60</v>
      </c>
      <c r="F643" s="217"/>
      <c r="G643" s="1">
        <f t="shared" si="9"/>
        <v>133.40000000000003</v>
      </c>
    </row>
    <row r="644" spans="1:13">
      <c r="B644" s="405"/>
      <c r="C644" s="405"/>
      <c r="D644" t="s">
        <v>16</v>
      </c>
      <c r="E644" s="1">
        <v>5</v>
      </c>
      <c r="G644" s="1">
        <f t="shared" si="9"/>
        <v>138.40000000000003</v>
      </c>
    </row>
    <row r="645" spans="1:13">
      <c r="A645" s="30">
        <v>45093</v>
      </c>
      <c r="B645" s="405">
        <v>26954</v>
      </c>
      <c r="C645" s="405" t="s">
        <v>22</v>
      </c>
      <c r="D645" t="s">
        <v>15</v>
      </c>
      <c r="F645" s="217">
        <v>60</v>
      </c>
      <c r="G645" s="1">
        <f t="shared" si="9"/>
        <v>78.400000000000034</v>
      </c>
    </row>
    <row r="646" spans="1:13">
      <c r="A646" s="30">
        <v>45093</v>
      </c>
      <c r="B646" s="405">
        <v>26954</v>
      </c>
      <c r="C646" s="405" t="s">
        <v>22</v>
      </c>
      <c r="D646" t="s">
        <v>16</v>
      </c>
      <c r="F646" s="217">
        <v>5</v>
      </c>
      <c r="G646" s="1">
        <f t="shared" si="9"/>
        <v>73.400000000000034</v>
      </c>
    </row>
    <row r="647" spans="1:13">
      <c r="A647" s="30">
        <v>45110</v>
      </c>
      <c r="B647" s="405">
        <v>27061</v>
      </c>
      <c r="C647" s="405" t="s">
        <v>573</v>
      </c>
      <c r="D647" t="s">
        <v>13</v>
      </c>
      <c r="F647" s="217">
        <v>71.3</v>
      </c>
      <c r="G647" s="1">
        <f t="shared" si="9"/>
        <v>2.1000000000000369</v>
      </c>
    </row>
    <row r="648" spans="1:13">
      <c r="A648" s="30">
        <v>45110</v>
      </c>
      <c r="B648" s="405">
        <v>27061</v>
      </c>
      <c r="C648" s="405" t="s">
        <v>22</v>
      </c>
      <c r="D648" t="s">
        <v>14</v>
      </c>
      <c r="F648" s="217">
        <v>2.1</v>
      </c>
      <c r="G648" s="1">
        <f t="shared" si="9"/>
        <v>3.6859404417555197E-14</v>
      </c>
    </row>
    <row r="649" spans="1:13">
      <c r="A649" s="221">
        <v>45107</v>
      </c>
      <c r="B649" s="222" t="s">
        <v>11</v>
      </c>
      <c r="C649" s="222" t="s">
        <v>23</v>
      </c>
      <c r="D649" t="s">
        <v>13</v>
      </c>
      <c r="E649" s="1">
        <v>48.2</v>
      </c>
      <c r="F649" s="217"/>
      <c r="G649" s="1">
        <f t="shared" si="9"/>
        <v>48.200000000000038</v>
      </c>
      <c r="L649">
        <v>99.5</v>
      </c>
    </row>
    <row r="650" spans="1:13">
      <c r="B650" s="405"/>
      <c r="C650" s="405"/>
      <c r="D650" t="s">
        <v>14</v>
      </c>
      <c r="E650" s="1">
        <v>2</v>
      </c>
      <c r="F650" s="217"/>
      <c r="G650" s="1">
        <f t="shared" si="9"/>
        <v>50.200000000000038</v>
      </c>
      <c r="L650">
        <v>130</v>
      </c>
    </row>
    <row r="651" spans="1:13">
      <c r="B651" s="405"/>
      <c r="C651" s="405"/>
      <c r="D651" t="s">
        <v>15</v>
      </c>
      <c r="E651" s="1">
        <v>60</v>
      </c>
      <c r="G651" s="1">
        <f t="shared" si="9"/>
        <v>110.20000000000005</v>
      </c>
      <c r="L651">
        <v>130</v>
      </c>
    </row>
    <row r="652" spans="1:13">
      <c r="B652" s="405"/>
      <c r="C652" s="405"/>
      <c r="D652" t="s">
        <v>16</v>
      </c>
      <c r="E652" s="1">
        <v>5</v>
      </c>
      <c r="G652" s="1">
        <f t="shared" si="9"/>
        <v>115.20000000000005</v>
      </c>
      <c r="L652">
        <f>SUM(L649:L651)</f>
        <v>359.5</v>
      </c>
      <c r="M652">
        <v>400</v>
      </c>
    </row>
    <row r="653" spans="1:13">
      <c r="A653" s="30">
        <v>45111</v>
      </c>
      <c r="B653" s="405">
        <v>27147</v>
      </c>
      <c r="C653" s="405" t="s">
        <v>23</v>
      </c>
      <c r="D653" t="s">
        <v>15</v>
      </c>
      <c r="F653" s="1">
        <v>60</v>
      </c>
      <c r="G653" s="1">
        <f t="shared" si="9"/>
        <v>55.200000000000045</v>
      </c>
      <c r="M653">
        <f>M652-L652</f>
        <v>40.5</v>
      </c>
    </row>
    <row r="654" spans="1:13">
      <c r="A654" s="30">
        <v>45111</v>
      </c>
      <c r="B654" s="405">
        <v>27147</v>
      </c>
      <c r="C654" s="405" t="s">
        <v>23</v>
      </c>
      <c r="D654" t="s">
        <v>16</v>
      </c>
      <c r="F654" s="1">
        <v>5</v>
      </c>
      <c r="G654" s="1">
        <f t="shared" si="9"/>
        <v>50.200000000000045</v>
      </c>
    </row>
    <row r="655" spans="1:13">
      <c r="A655" s="30">
        <v>45184</v>
      </c>
      <c r="B655" s="405">
        <v>27465</v>
      </c>
      <c r="C655" s="405" t="s">
        <v>23</v>
      </c>
      <c r="D655" t="s">
        <v>13</v>
      </c>
      <c r="F655" s="1">
        <v>48.2</v>
      </c>
      <c r="G655" s="1">
        <f t="shared" si="9"/>
        <v>2.0000000000000426</v>
      </c>
    </row>
    <row r="656" spans="1:13">
      <c r="A656" s="30">
        <v>45184</v>
      </c>
      <c r="B656" s="405">
        <v>27465</v>
      </c>
      <c r="C656" s="405" t="s">
        <v>23</v>
      </c>
      <c r="D656" t="s">
        <v>14</v>
      </c>
      <c r="F656" s="1">
        <v>2</v>
      </c>
      <c r="G656" s="1">
        <f t="shared" si="9"/>
        <v>4.2632564145606011E-14</v>
      </c>
    </row>
    <row r="657" spans="1:14">
      <c r="A657" s="68">
        <v>45138</v>
      </c>
      <c r="B657" s="404" t="s">
        <v>11</v>
      </c>
      <c r="C657" s="404" t="s">
        <v>24</v>
      </c>
      <c r="D657" t="s">
        <v>13</v>
      </c>
      <c r="E657" s="217">
        <v>47.3</v>
      </c>
      <c r="G657" s="1">
        <f t="shared" si="9"/>
        <v>47.30000000000004</v>
      </c>
    </row>
    <row r="658" spans="1:14">
      <c r="A658" s="46"/>
      <c r="B658" s="405"/>
      <c r="C658" s="405"/>
      <c r="D658" t="s">
        <v>14</v>
      </c>
      <c r="E658" s="217">
        <v>2</v>
      </c>
      <c r="G658" s="1">
        <f t="shared" si="9"/>
        <v>49.30000000000004</v>
      </c>
    </row>
    <row r="659" spans="1:14">
      <c r="A659" s="46"/>
      <c r="B659" s="405"/>
      <c r="C659" s="405"/>
      <c r="D659" t="s">
        <v>15</v>
      </c>
      <c r="E659" s="217">
        <v>60</v>
      </c>
      <c r="G659" s="1">
        <f t="shared" si="9"/>
        <v>109.30000000000004</v>
      </c>
    </row>
    <row r="660" spans="1:14">
      <c r="A660" s="46"/>
      <c r="B660" s="405"/>
      <c r="C660" s="405"/>
      <c r="D660" t="s">
        <v>16</v>
      </c>
      <c r="E660" s="217">
        <v>5</v>
      </c>
      <c r="G660" s="1">
        <f t="shared" si="9"/>
        <v>114.30000000000004</v>
      </c>
    </row>
    <row r="661" spans="1:14">
      <c r="A661" s="46">
        <v>45061</v>
      </c>
      <c r="B661" s="405">
        <v>27463</v>
      </c>
      <c r="C661" s="405" t="s">
        <v>24</v>
      </c>
      <c r="D661" t="s">
        <v>15</v>
      </c>
      <c r="F661" s="1">
        <v>60</v>
      </c>
      <c r="G661" s="1">
        <f t="shared" si="9"/>
        <v>54.30000000000004</v>
      </c>
    </row>
    <row r="662" spans="1:14">
      <c r="A662" s="46">
        <v>45061</v>
      </c>
      <c r="B662" s="405">
        <v>27463</v>
      </c>
      <c r="C662" s="405" t="s">
        <v>24</v>
      </c>
      <c r="D662" t="s">
        <v>16</v>
      </c>
      <c r="F662" s="1">
        <v>5</v>
      </c>
      <c r="G662" s="1">
        <f t="shared" si="9"/>
        <v>49.30000000000004</v>
      </c>
    </row>
    <row r="663" spans="1:14">
      <c r="A663" s="30">
        <v>45184</v>
      </c>
      <c r="B663" s="405">
        <v>27465</v>
      </c>
      <c r="C663" s="405" t="s">
        <v>24</v>
      </c>
      <c r="D663" t="s">
        <v>13</v>
      </c>
      <c r="F663" s="217">
        <v>47.3</v>
      </c>
      <c r="G663" s="1">
        <f t="shared" si="9"/>
        <v>2.0000000000000426</v>
      </c>
    </row>
    <row r="664" spans="1:14">
      <c r="A664" s="30">
        <v>45184</v>
      </c>
      <c r="B664" s="405">
        <v>27465</v>
      </c>
      <c r="C664" s="405" t="s">
        <v>24</v>
      </c>
      <c r="D664" t="s">
        <v>14</v>
      </c>
      <c r="F664" s="217">
        <v>2</v>
      </c>
      <c r="G664" s="1">
        <f>+G663+E664-F664</f>
        <v>4.2632564145606011E-14</v>
      </c>
    </row>
    <row r="665" spans="1:14">
      <c r="A665" s="68">
        <v>45169</v>
      </c>
      <c r="B665" s="404" t="s">
        <v>11</v>
      </c>
      <c r="C665" s="404" t="s">
        <v>25</v>
      </c>
      <c r="D665" t="s">
        <v>13</v>
      </c>
      <c r="E665" s="217">
        <v>16.399999999999999</v>
      </c>
      <c r="G665" s="1">
        <f>+G664+E665-F665</f>
        <v>16.400000000000041</v>
      </c>
    </row>
    <row r="666" spans="1:14">
      <c r="A666" s="46"/>
      <c r="B666" s="405"/>
      <c r="C666" s="405"/>
      <c r="D666" t="s">
        <v>14</v>
      </c>
      <c r="E666" s="217">
        <v>2.2999999999999998</v>
      </c>
      <c r="G666" s="1">
        <f t="shared" si="9"/>
        <v>18.700000000000042</v>
      </c>
    </row>
    <row r="667" spans="1:14">
      <c r="A667" s="46"/>
      <c r="B667" s="405"/>
      <c r="C667" s="405"/>
      <c r="D667" t="s">
        <v>15</v>
      </c>
      <c r="E667" s="217">
        <v>60</v>
      </c>
      <c r="G667" s="1">
        <f t="shared" si="9"/>
        <v>78.700000000000045</v>
      </c>
    </row>
    <row r="668" spans="1:14">
      <c r="A668" s="46"/>
      <c r="B668" s="405"/>
      <c r="C668" s="405"/>
      <c r="D668" t="s">
        <v>16</v>
      </c>
      <c r="E668" s="217">
        <v>5</v>
      </c>
      <c r="G668" s="1">
        <f t="shared" si="9"/>
        <v>83.700000000000045</v>
      </c>
      <c r="K668" s="404"/>
      <c r="N668" s="217"/>
    </row>
    <row r="669" spans="1:14">
      <c r="A669" s="46"/>
      <c r="B669" s="405"/>
      <c r="C669" s="405"/>
      <c r="D669" t="s">
        <v>68</v>
      </c>
      <c r="E669" s="217">
        <v>15</v>
      </c>
      <c r="G669" s="1">
        <f t="shared" si="9"/>
        <v>98.700000000000045</v>
      </c>
      <c r="K669" s="405"/>
      <c r="N669" s="217"/>
    </row>
    <row r="670" spans="1:14">
      <c r="A670" s="46">
        <v>45061</v>
      </c>
      <c r="B670" s="405">
        <v>27463</v>
      </c>
      <c r="C670" s="405" t="s">
        <v>25</v>
      </c>
      <c r="D670" t="s">
        <v>15</v>
      </c>
      <c r="F670" s="1">
        <v>60</v>
      </c>
      <c r="G670" s="1">
        <f t="shared" si="9"/>
        <v>38.700000000000045</v>
      </c>
      <c r="N670" s="217"/>
    </row>
    <row r="671" spans="1:14">
      <c r="A671" s="46">
        <v>45061</v>
      </c>
      <c r="B671" s="405">
        <v>27463</v>
      </c>
      <c r="C671" s="405" t="s">
        <v>25</v>
      </c>
      <c r="D671" t="s">
        <v>16</v>
      </c>
      <c r="F671" s="1">
        <v>5</v>
      </c>
      <c r="G671" s="1">
        <f t="shared" si="9"/>
        <v>33.700000000000045</v>
      </c>
      <c r="K671" s="404"/>
      <c r="N671" s="217"/>
    </row>
    <row r="672" spans="1:14">
      <c r="A672" s="46">
        <v>45250</v>
      </c>
      <c r="B672" s="405">
        <v>27800</v>
      </c>
      <c r="C672" s="405" t="s">
        <v>25</v>
      </c>
      <c r="D672" t="s">
        <v>13</v>
      </c>
      <c r="F672" s="217">
        <v>16.399999999999999</v>
      </c>
      <c r="G672" s="1">
        <f t="shared" si="9"/>
        <v>17.300000000000047</v>
      </c>
      <c r="K672" s="404"/>
      <c r="N672" s="217"/>
    </row>
    <row r="673" spans="1:14">
      <c r="A673" s="46">
        <v>45250</v>
      </c>
      <c r="B673" s="405">
        <v>27800</v>
      </c>
      <c r="C673" s="405" t="s">
        <v>25</v>
      </c>
      <c r="D673" t="s">
        <v>14</v>
      </c>
      <c r="F673" s="217">
        <v>2.2999999999999998</v>
      </c>
      <c r="G673" s="1">
        <f t="shared" si="9"/>
        <v>15.000000000000046</v>
      </c>
      <c r="K673" s="404"/>
      <c r="N673" s="217"/>
    </row>
    <row r="674" spans="1:14">
      <c r="A674" s="46">
        <v>45250</v>
      </c>
      <c r="B674" s="405">
        <v>27800</v>
      </c>
      <c r="C674" s="405" t="s">
        <v>25</v>
      </c>
      <c r="D674" t="s">
        <v>68</v>
      </c>
      <c r="F674" s="217">
        <v>15</v>
      </c>
      <c r="G674" s="1">
        <f t="shared" si="9"/>
        <v>4.6185277824406512E-14</v>
      </c>
      <c r="K674" s="404"/>
      <c r="N674" s="217"/>
    </row>
    <row r="675" spans="1:14">
      <c r="A675" s="32">
        <v>45199</v>
      </c>
      <c r="B675" s="404" t="s">
        <v>11</v>
      </c>
      <c r="C675" s="404" t="s">
        <v>41</v>
      </c>
      <c r="D675" t="s">
        <v>13</v>
      </c>
      <c r="E675" s="217">
        <v>65.099999999999994</v>
      </c>
      <c r="G675" s="1">
        <f t="shared" si="9"/>
        <v>65.100000000000037</v>
      </c>
      <c r="K675" s="405"/>
      <c r="N675" s="217"/>
    </row>
    <row r="676" spans="1:14">
      <c r="B676" s="405"/>
      <c r="C676" s="405"/>
      <c r="D676" t="s">
        <v>14</v>
      </c>
      <c r="E676" s="217">
        <v>39.5</v>
      </c>
      <c r="G676" s="1">
        <f t="shared" si="9"/>
        <v>104.60000000000004</v>
      </c>
      <c r="K676" s="405"/>
      <c r="M676" s="217"/>
    </row>
    <row r="677" spans="1:14">
      <c r="B677" s="405"/>
      <c r="C677" s="405"/>
      <c r="D677" t="s">
        <v>15</v>
      </c>
      <c r="E677" s="217">
        <v>60</v>
      </c>
      <c r="G677" s="1">
        <f t="shared" si="9"/>
        <v>164.60000000000002</v>
      </c>
      <c r="K677" s="405"/>
      <c r="M677" s="217"/>
    </row>
    <row r="678" spans="1:14">
      <c r="B678" s="405"/>
      <c r="C678" s="405"/>
      <c r="D678" t="s">
        <v>16</v>
      </c>
      <c r="E678" s="217">
        <v>5</v>
      </c>
      <c r="G678" s="1">
        <f t="shared" si="9"/>
        <v>169.60000000000002</v>
      </c>
      <c r="K678" s="405"/>
      <c r="N678" s="217"/>
    </row>
    <row r="679" spans="1:14">
      <c r="B679" s="405"/>
      <c r="C679" s="405"/>
      <c r="D679" t="s">
        <v>93</v>
      </c>
      <c r="E679" s="217">
        <v>10</v>
      </c>
      <c r="G679" s="1">
        <f t="shared" ref="G679:G696" si="10">+G678+E679-F679</f>
        <v>179.60000000000002</v>
      </c>
      <c r="K679" s="405"/>
      <c r="N679" s="217"/>
    </row>
    <row r="680" spans="1:14">
      <c r="B680" s="405"/>
      <c r="C680" s="405"/>
      <c r="D680" t="s">
        <v>94</v>
      </c>
      <c r="E680" s="217">
        <v>10</v>
      </c>
      <c r="G680" s="1">
        <f t="shared" si="10"/>
        <v>189.60000000000002</v>
      </c>
      <c r="K680" s="404"/>
      <c r="N680" s="44"/>
    </row>
    <row r="681" spans="1:14">
      <c r="A681" s="46">
        <v>45250</v>
      </c>
      <c r="B681" s="405">
        <v>27800</v>
      </c>
      <c r="C681" s="405" t="s">
        <v>41</v>
      </c>
      <c r="D681" t="s">
        <v>13</v>
      </c>
      <c r="E681" s="217"/>
      <c r="F681" s="217">
        <v>65.099999999999994</v>
      </c>
      <c r="G681" s="1">
        <f t="shared" si="10"/>
        <v>124.50000000000003</v>
      </c>
      <c r="K681" s="404"/>
      <c r="N681" s="44"/>
    </row>
    <row r="682" spans="1:14">
      <c r="A682" s="46">
        <v>45250</v>
      </c>
      <c r="B682" s="405">
        <v>27800</v>
      </c>
      <c r="C682" s="405" t="s">
        <v>41</v>
      </c>
      <c r="D682" t="s">
        <v>14</v>
      </c>
      <c r="E682" s="217"/>
      <c r="F682" s="217">
        <v>39.5</v>
      </c>
      <c r="G682" s="1">
        <f t="shared" si="10"/>
        <v>85.000000000000028</v>
      </c>
      <c r="K682" s="404"/>
      <c r="N682" s="44"/>
    </row>
    <row r="683" spans="1:14">
      <c r="A683" s="46">
        <v>45250</v>
      </c>
      <c r="B683" s="405">
        <v>27800</v>
      </c>
      <c r="C683" s="405" t="s">
        <v>41</v>
      </c>
      <c r="D683" t="s">
        <v>93</v>
      </c>
      <c r="E683" s="217"/>
      <c r="F683" s="217">
        <v>10</v>
      </c>
      <c r="G683" s="1">
        <f t="shared" si="10"/>
        <v>75.000000000000028</v>
      </c>
      <c r="K683" s="404"/>
      <c r="N683" s="44"/>
    </row>
    <row r="684" spans="1:14">
      <c r="A684" s="46">
        <v>45250</v>
      </c>
      <c r="B684" s="405">
        <v>27800</v>
      </c>
      <c r="C684" s="405" t="s">
        <v>41</v>
      </c>
      <c r="D684" t="s">
        <v>94</v>
      </c>
      <c r="E684" s="217"/>
      <c r="F684" s="217">
        <v>10</v>
      </c>
      <c r="G684" s="1">
        <f t="shared" si="10"/>
        <v>65.000000000000028</v>
      </c>
      <c r="K684" s="404"/>
      <c r="N684" s="44"/>
    </row>
    <row r="685" spans="1:14">
      <c r="A685" s="46">
        <v>45250</v>
      </c>
      <c r="B685" s="405">
        <v>27802</v>
      </c>
      <c r="C685" s="405" t="s">
        <v>41</v>
      </c>
      <c r="D685" t="s">
        <v>15</v>
      </c>
      <c r="F685" s="1">
        <v>60</v>
      </c>
      <c r="G685" s="1">
        <f t="shared" si="10"/>
        <v>5.0000000000000284</v>
      </c>
      <c r="K685" s="404"/>
      <c r="N685" s="44"/>
    </row>
    <row r="686" spans="1:14">
      <c r="A686" s="46">
        <v>45250</v>
      </c>
      <c r="B686" s="405">
        <v>27802</v>
      </c>
      <c r="C686" s="405" t="s">
        <v>41</v>
      </c>
      <c r="D686" t="s">
        <v>16</v>
      </c>
      <c r="F686" s="1">
        <v>5</v>
      </c>
      <c r="G686" s="1">
        <f t="shared" si="10"/>
        <v>2.8421709430404007E-14</v>
      </c>
      <c r="K686" s="404"/>
      <c r="N686" s="44"/>
    </row>
    <row r="687" spans="1:14">
      <c r="A687" s="32">
        <v>45230</v>
      </c>
      <c r="B687" s="404" t="s">
        <v>11</v>
      </c>
      <c r="C687" s="404" t="s">
        <v>27</v>
      </c>
      <c r="D687" t="s">
        <v>13</v>
      </c>
      <c r="E687" s="44">
        <v>63.4</v>
      </c>
      <c r="G687" s="1">
        <f t="shared" si="10"/>
        <v>63.400000000000027</v>
      </c>
      <c r="K687" s="405"/>
      <c r="N687" s="44"/>
    </row>
    <row r="688" spans="1:14">
      <c r="B688" s="405"/>
      <c r="C688" s="405"/>
      <c r="D688" t="s">
        <v>14</v>
      </c>
      <c r="E688" s="44">
        <v>62.4</v>
      </c>
      <c r="G688" s="1">
        <f t="shared" si="10"/>
        <v>125.80000000000003</v>
      </c>
      <c r="K688" s="405"/>
      <c r="M688" s="217"/>
    </row>
    <row r="689" spans="1:14">
      <c r="B689" s="405"/>
      <c r="C689" s="405"/>
      <c r="D689" t="s">
        <v>15</v>
      </c>
      <c r="E689" s="217">
        <v>60</v>
      </c>
      <c r="G689" s="1">
        <f t="shared" si="10"/>
        <v>185.8</v>
      </c>
      <c r="K689" s="405"/>
      <c r="M689" s="217"/>
    </row>
    <row r="690" spans="1:14">
      <c r="B690" s="405"/>
      <c r="C690" s="405"/>
      <c r="D690" t="s">
        <v>16</v>
      </c>
      <c r="E690" s="217">
        <v>5</v>
      </c>
      <c r="G690" s="1">
        <f t="shared" si="10"/>
        <v>190.8</v>
      </c>
      <c r="K690" s="405"/>
      <c r="M690" s="217"/>
      <c r="N690" s="217"/>
    </row>
    <row r="691" spans="1:14">
      <c r="A691" s="46">
        <v>45250</v>
      </c>
      <c r="B691" s="405">
        <v>27800</v>
      </c>
      <c r="C691" s="405" t="s">
        <v>27</v>
      </c>
      <c r="D691" t="s">
        <v>13</v>
      </c>
      <c r="F691" s="44">
        <v>63.4</v>
      </c>
      <c r="G691" s="1">
        <f t="shared" si="10"/>
        <v>127.4</v>
      </c>
      <c r="M691" s="29"/>
    </row>
    <row r="692" spans="1:14">
      <c r="A692" s="46">
        <v>45250</v>
      </c>
      <c r="B692" s="405">
        <v>27800</v>
      </c>
      <c r="C692" s="405" t="s">
        <v>27</v>
      </c>
      <c r="D692" t="s">
        <v>14</v>
      </c>
      <c r="F692" s="44">
        <v>62.4</v>
      </c>
      <c r="G692" s="1">
        <f t="shared" si="10"/>
        <v>65</v>
      </c>
    </row>
    <row r="693" spans="1:14">
      <c r="A693" s="46">
        <v>45250</v>
      </c>
      <c r="B693" s="405">
        <v>27802</v>
      </c>
      <c r="C693" s="405" t="s">
        <v>27</v>
      </c>
      <c r="D693" t="s">
        <v>15</v>
      </c>
      <c r="F693" s="1">
        <v>60</v>
      </c>
      <c r="G693" s="1">
        <f t="shared" si="10"/>
        <v>5</v>
      </c>
    </row>
    <row r="694" spans="1:14">
      <c r="A694" s="46">
        <v>45250</v>
      </c>
      <c r="B694" s="405">
        <v>27802</v>
      </c>
      <c r="C694" s="405" t="s">
        <v>27</v>
      </c>
      <c r="D694" t="s">
        <v>16</v>
      </c>
      <c r="F694" s="1">
        <v>5</v>
      </c>
      <c r="G694" s="1">
        <f t="shared" si="10"/>
        <v>0</v>
      </c>
    </row>
    <row r="695" spans="1:14">
      <c r="A695" s="32">
        <v>45260</v>
      </c>
      <c r="B695" s="404" t="s">
        <v>11</v>
      </c>
      <c r="C695" s="404" t="s">
        <v>28</v>
      </c>
      <c r="D695" t="s">
        <v>13</v>
      </c>
      <c r="E695" s="44">
        <v>68.8</v>
      </c>
      <c r="G695" s="1">
        <f t="shared" si="10"/>
        <v>68.8</v>
      </c>
    </row>
    <row r="696" spans="1:14">
      <c r="B696" s="405"/>
      <c r="C696" s="405"/>
      <c r="D696" t="s">
        <v>14</v>
      </c>
      <c r="E696" s="44">
        <v>57.4</v>
      </c>
      <c r="G696" s="1">
        <f t="shared" si="10"/>
        <v>126.19999999999999</v>
      </c>
    </row>
    <row r="697" spans="1:14">
      <c r="B697" s="405"/>
      <c r="C697" s="405"/>
      <c r="D697" t="s">
        <v>15</v>
      </c>
      <c r="E697" s="217">
        <v>60</v>
      </c>
      <c r="G697" s="1">
        <f>+G696+E697-F697</f>
        <v>186.2</v>
      </c>
    </row>
    <row r="698" spans="1:14">
      <c r="B698" s="405"/>
      <c r="C698" s="405"/>
      <c r="D698" t="s">
        <v>16</v>
      </c>
      <c r="E698" s="217">
        <v>5</v>
      </c>
      <c r="G698" s="1">
        <f>+G697+E698-F698</f>
        <v>191.2</v>
      </c>
    </row>
    <row r="699" spans="1:14">
      <c r="A699" s="30">
        <v>45264</v>
      </c>
      <c r="B699" s="405">
        <v>27892</v>
      </c>
      <c r="C699" s="405" t="s">
        <v>28</v>
      </c>
      <c r="D699" t="s">
        <v>15</v>
      </c>
      <c r="E699" s="44"/>
      <c r="F699" s="13">
        <v>60</v>
      </c>
      <c r="G699" s="1">
        <f>+G698+E699-F699</f>
        <v>131.19999999999999</v>
      </c>
    </row>
    <row r="700" spans="1:14">
      <c r="A700" s="30">
        <v>45264</v>
      </c>
      <c r="B700" s="405">
        <v>27892</v>
      </c>
      <c r="C700" s="405" t="s">
        <v>28</v>
      </c>
      <c r="D700" t="s">
        <v>16</v>
      </c>
      <c r="E700" s="44"/>
      <c r="F700" s="13">
        <v>5</v>
      </c>
      <c r="G700" s="1">
        <f t="shared" ref="G700:G763" si="11">+G699+E700-F700</f>
        <v>126.19999999999999</v>
      </c>
      <c r="J700" s="422" t="s">
        <v>566</v>
      </c>
      <c r="K700" s="422"/>
      <c r="L700" s="422"/>
    </row>
    <row r="701" spans="1:14">
      <c r="A701" s="30">
        <v>45356</v>
      </c>
      <c r="B701" s="405">
        <v>28413</v>
      </c>
      <c r="C701" s="405" t="s">
        <v>28</v>
      </c>
      <c r="D701" t="s">
        <v>13</v>
      </c>
      <c r="E701" s="44"/>
      <c r="F701" s="13">
        <v>68.8</v>
      </c>
      <c r="G701" s="1">
        <f t="shared" si="11"/>
        <v>57.399999999999991</v>
      </c>
      <c r="J701" s="405"/>
      <c r="K701" s="405"/>
      <c r="L701" s="405"/>
    </row>
    <row r="702" spans="1:14">
      <c r="A702" s="30">
        <v>45356</v>
      </c>
      <c r="B702" s="405">
        <v>28413</v>
      </c>
      <c r="C702" s="405" t="s">
        <v>28</v>
      </c>
      <c r="D702" t="s">
        <v>14</v>
      </c>
      <c r="E702" s="44"/>
      <c r="F702" s="13">
        <v>57.4</v>
      </c>
      <c r="G702" s="1">
        <f t="shared" si="11"/>
        <v>0</v>
      </c>
      <c r="J702" s="405"/>
      <c r="K702" s="405"/>
      <c r="L702" s="405"/>
    </row>
    <row r="703" spans="1:14">
      <c r="A703" s="32">
        <v>45291</v>
      </c>
      <c r="B703" s="404" t="s">
        <v>11</v>
      </c>
      <c r="C703" s="404" t="s">
        <v>29</v>
      </c>
      <c r="D703" t="s">
        <v>13</v>
      </c>
      <c r="E703" s="44">
        <v>215.7</v>
      </c>
      <c r="G703" s="1">
        <f t="shared" si="11"/>
        <v>215.7</v>
      </c>
      <c r="J703" s="404"/>
      <c r="M703" s="44"/>
    </row>
    <row r="704" spans="1:14">
      <c r="B704" s="405"/>
      <c r="C704" s="405"/>
      <c r="D704" t="s">
        <v>14</v>
      </c>
      <c r="E704" s="44">
        <v>173.5</v>
      </c>
      <c r="G704" s="1">
        <f t="shared" si="11"/>
        <v>389.2</v>
      </c>
      <c r="J704" s="405"/>
      <c r="M704" s="44"/>
    </row>
    <row r="705" spans="1:13">
      <c r="B705" s="405"/>
      <c r="C705" s="405"/>
      <c r="D705" t="s">
        <v>15</v>
      </c>
      <c r="E705" s="217">
        <v>60</v>
      </c>
      <c r="G705" s="1">
        <f t="shared" si="11"/>
        <v>449.2</v>
      </c>
      <c r="J705" s="404"/>
      <c r="M705" s="44"/>
    </row>
    <row r="706" spans="1:13">
      <c r="B706" s="405"/>
      <c r="C706" s="405"/>
      <c r="D706" t="s">
        <v>16</v>
      </c>
      <c r="E706" s="217">
        <v>5</v>
      </c>
      <c r="G706" s="1">
        <f t="shared" si="11"/>
        <v>454.2</v>
      </c>
      <c r="J706" s="405"/>
      <c r="M706" s="44"/>
    </row>
    <row r="707" spans="1:13">
      <c r="A707" s="30">
        <v>45307</v>
      </c>
      <c r="B707" s="405">
        <v>28149</v>
      </c>
      <c r="C707" s="405" t="s">
        <v>29</v>
      </c>
      <c r="D707" t="s">
        <v>13</v>
      </c>
      <c r="E707" s="44"/>
      <c r="F707" s="13">
        <v>215.7</v>
      </c>
      <c r="G707" s="1">
        <f t="shared" si="11"/>
        <v>238.5</v>
      </c>
      <c r="J707" s="404"/>
      <c r="M707" s="217"/>
    </row>
    <row r="708" spans="1:13">
      <c r="A708" s="30">
        <v>45307</v>
      </c>
      <c r="B708" s="405">
        <v>28149</v>
      </c>
      <c r="C708" s="405" t="s">
        <v>29</v>
      </c>
      <c r="D708" t="s">
        <v>14</v>
      </c>
      <c r="E708" s="44"/>
      <c r="F708" s="13">
        <v>173.5</v>
      </c>
      <c r="G708" s="1">
        <f t="shared" si="11"/>
        <v>65</v>
      </c>
      <c r="J708" s="405"/>
      <c r="L708" s="217"/>
    </row>
    <row r="709" spans="1:13">
      <c r="A709" s="30">
        <v>45343</v>
      </c>
      <c r="B709" s="405">
        <v>28276</v>
      </c>
      <c r="C709" s="405" t="s">
        <v>29</v>
      </c>
      <c r="D709" t="s">
        <v>14</v>
      </c>
      <c r="E709" s="44"/>
      <c r="F709" s="217">
        <v>60</v>
      </c>
      <c r="G709" s="1">
        <f t="shared" si="11"/>
        <v>5</v>
      </c>
      <c r="J709" s="404"/>
      <c r="M709" s="217"/>
    </row>
    <row r="710" spans="1:13">
      <c r="A710" s="30">
        <v>45343</v>
      </c>
      <c r="B710" s="405">
        <v>28276</v>
      </c>
      <c r="C710" s="405" t="s">
        <v>29</v>
      </c>
      <c r="D710" t="s">
        <v>15</v>
      </c>
      <c r="E710" s="44"/>
      <c r="F710" s="217">
        <v>5</v>
      </c>
      <c r="G710" s="1">
        <f t="shared" si="11"/>
        <v>0</v>
      </c>
      <c r="J710" s="405"/>
      <c r="M710" s="217"/>
    </row>
    <row r="711" spans="1:13" ht="15.75" customHeight="1">
      <c r="A711" s="68">
        <v>45322</v>
      </c>
      <c r="B711" s="404" t="s">
        <v>11</v>
      </c>
      <c r="C711" s="404" t="s">
        <v>12</v>
      </c>
      <c r="D711" t="s">
        <v>13</v>
      </c>
      <c r="E711" s="44">
        <v>240.9</v>
      </c>
      <c r="G711" s="1">
        <f t="shared" si="11"/>
        <v>240.9</v>
      </c>
      <c r="J711" s="404"/>
      <c r="L711" s="217"/>
    </row>
    <row r="712" spans="1:13">
      <c r="A712" s="46"/>
      <c r="B712" s="405"/>
      <c r="C712" s="405"/>
      <c r="D712" t="s">
        <v>14</v>
      </c>
      <c r="E712" s="44">
        <v>183.9</v>
      </c>
      <c r="G712" s="1">
        <f t="shared" si="11"/>
        <v>424.8</v>
      </c>
      <c r="L712" s="217"/>
    </row>
    <row r="713" spans="1:13">
      <c r="A713" s="46"/>
      <c r="B713" s="405"/>
      <c r="C713" s="405"/>
      <c r="D713" t="s">
        <v>15</v>
      </c>
      <c r="E713" s="217">
        <v>60</v>
      </c>
      <c r="G713" s="1">
        <f t="shared" si="11"/>
        <v>484.8</v>
      </c>
      <c r="J713" s="404"/>
      <c r="L713" s="44"/>
    </row>
    <row r="714" spans="1:13">
      <c r="A714" s="46"/>
      <c r="B714" s="405"/>
      <c r="C714" s="405"/>
      <c r="D714" t="s">
        <v>16</v>
      </c>
      <c r="E714" s="217">
        <v>5</v>
      </c>
      <c r="G714" s="1">
        <f t="shared" si="11"/>
        <v>489.8</v>
      </c>
      <c r="J714" s="405"/>
      <c r="K714" s="404"/>
      <c r="M714" s="44"/>
    </row>
    <row r="715" spans="1:13">
      <c r="A715" s="46"/>
      <c r="B715" s="405"/>
      <c r="C715" s="405"/>
      <c r="D715" t="s">
        <v>146</v>
      </c>
      <c r="E715" s="217">
        <v>24.2</v>
      </c>
      <c r="G715" s="1">
        <f t="shared" si="11"/>
        <v>514</v>
      </c>
      <c r="J715" s="405"/>
      <c r="K715" s="404"/>
      <c r="M715" s="44"/>
    </row>
    <row r="716" spans="1:13">
      <c r="A716" s="30">
        <v>45343</v>
      </c>
      <c r="B716" s="405">
        <v>28276</v>
      </c>
      <c r="C716" s="405" t="s">
        <v>12</v>
      </c>
      <c r="D716" t="s">
        <v>15</v>
      </c>
      <c r="F716" s="217">
        <v>60</v>
      </c>
      <c r="G716" s="1">
        <f t="shared" si="11"/>
        <v>454</v>
      </c>
      <c r="J716" s="405"/>
      <c r="K716" s="405"/>
      <c r="M716" s="44"/>
    </row>
    <row r="717" spans="1:13">
      <c r="A717" s="30">
        <v>45343</v>
      </c>
      <c r="B717" s="405">
        <v>28276</v>
      </c>
      <c r="C717" s="405" t="s">
        <v>12</v>
      </c>
      <c r="D717" t="s">
        <v>16</v>
      </c>
      <c r="F717" s="217">
        <v>5</v>
      </c>
      <c r="G717" s="1">
        <f t="shared" si="11"/>
        <v>449</v>
      </c>
      <c r="J717" s="405"/>
      <c r="L717" s="217"/>
      <c r="M717" s="44"/>
    </row>
    <row r="718" spans="1:13">
      <c r="A718" s="30">
        <v>45356</v>
      </c>
      <c r="B718" s="405">
        <v>28413</v>
      </c>
      <c r="C718" s="405" t="s">
        <v>12</v>
      </c>
      <c r="D718" t="s">
        <v>13</v>
      </c>
      <c r="F718" s="217">
        <v>240.9</v>
      </c>
      <c r="G718" s="1">
        <f t="shared" si="11"/>
        <v>208.1</v>
      </c>
      <c r="J718" s="405"/>
      <c r="L718" s="217"/>
      <c r="M718" s="44"/>
    </row>
    <row r="719" spans="1:13">
      <c r="A719" s="30">
        <v>45356</v>
      </c>
      <c r="B719" s="405">
        <v>28413</v>
      </c>
      <c r="C719" s="405" t="s">
        <v>12</v>
      </c>
      <c r="D719" t="s">
        <v>14</v>
      </c>
      <c r="F719" s="217">
        <v>183.9</v>
      </c>
      <c r="G719" s="1">
        <f t="shared" si="11"/>
        <v>24.199999999999989</v>
      </c>
      <c r="J719" s="405"/>
      <c r="L719" s="217"/>
      <c r="M719" s="44"/>
    </row>
    <row r="720" spans="1:13">
      <c r="A720" s="30">
        <v>45356</v>
      </c>
      <c r="B720" s="405">
        <v>28413</v>
      </c>
      <c r="C720" s="405" t="s">
        <v>12</v>
      </c>
      <c r="D720" t="s">
        <v>146</v>
      </c>
      <c r="F720" s="217">
        <v>24.2</v>
      </c>
      <c r="G720" s="1">
        <f t="shared" si="11"/>
        <v>0</v>
      </c>
      <c r="J720" s="405"/>
      <c r="L720" s="217"/>
      <c r="M720" s="44"/>
    </row>
    <row r="721" spans="1:15">
      <c r="A721" s="32">
        <v>45350</v>
      </c>
      <c r="B721" s="404" t="s">
        <v>11</v>
      </c>
      <c r="C721" s="404" t="s">
        <v>19</v>
      </c>
      <c r="D721" t="s">
        <v>13</v>
      </c>
      <c r="E721" s="44">
        <v>249.6</v>
      </c>
      <c r="G721" s="1">
        <f t="shared" si="11"/>
        <v>249.6</v>
      </c>
      <c r="J721" s="405"/>
      <c r="L721" s="44"/>
    </row>
    <row r="722" spans="1:15">
      <c r="A722" s="32"/>
      <c r="B722" s="404"/>
      <c r="C722" s="404"/>
      <c r="D722" t="s">
        <v>14</v>
      </c>
      <c r="E722" s="44">
        <v>176.3</v>
      </c>
      <c r="G722" s="1">
        <f t="shared" si="11"/>
        <v>425.9</v>
      </c>
    </row>
    <row r="723" spans="1:15">
      <c r="B723" s="405"/>
      <c r="C723" s="405"/>
      <c r="D723" t="s">
        <v>15</v>
      </c>
      <c r="E723" s="217">
        <v>58</v>
      </c>
      <c r="G723" s="1">
        <f t="shared" si="11"/>
        <v>483.9</v>
      </c>
    </row>
    <row r="724" spans="1:15">
      <c r="B724" s="405"/>
      <c r="C724" s="405"/>
      <c r="D724" t="s">
        <v>16</v>
      </c>
      <c r="E724" s="217">
        <v>5</v>
      </c>
      <c r="G724" s="1">
        <f t="shared" si="11"/>
        <v>488.9</v>
      </c>
      <c r="H724" s="29"/>
    </row>
    <row r="725" spans="1:15">
      <c r="A725" s="30">
        <v>45356</v>
      </c>
      <c r="B725" s="405">
        <v>28414</v>
      </c>
      <c r="C725" s="405" t="s">
        <v>19</v>
      </c>
      <c r="D725" t="s">
        <v>15</v>
      </c>
      <c r="F725" s="1">
        <v>58</v>
      </c>
      <c r="G725" s="1">
        <f t="shared" si="11"/>
        <v>430.9</v>
      </c>
    </row>
    <row r="726" spans="1:15">
      <c r="A726" s="30">
        <v>45356</v>
      </c>
      <c r="B726" s="405">
        <v>28414</v>
      </c>
      <c r="C726" s="405" t="s">
        <v>19</v>
      </c>
      <c r="D726" t="s">
        <v>16</v>
      </c>
      <c r="F726" s="1">
        <v>5</v>
      </c>
      <c r="G726" s="1">
        <f t="shared" si="11"/>
        <v>425.9</v>
      </c>
      <c r="O726" s="248"/>
    </row>
    <row r="727" spans="1:15">
      <c r="A727" s="30">
        <v>45376</v>
      </c>
      <c r="B727" s="405">
        <v>28671</v>
      </c>
      <c r="C727" s="405" t="s">
        <v>19</v>
      </c>
      <c r="D727" t="s">
        <v>13</v>
      </c>
      <c r="F727" s="44">
        <v>249.6</v>
      </c>
      <c r="G727" s="1">
        <f t="shared" si="11"/>
        <v>176.29999999999998</v>
      </c>
    </row>
    <row r="728" spans="1:15">
      <c r="A728" s="30">
        <v>45376</v>
      </c>
      <c r="B728" s="405">
        <v>28671</v>
      </c>
      <c r="C728" s="405" t="s">
        <v>19</v>
      </c>
      <c r="D728" t="s">
        <v>14</v>
      </c>
      <c r="F728" s="44">
        <v>176.3</v>
      </c>
      <c r="G728" s="1">
        <f t="shared" si="11"/>
        <v>0</v>
      </c>
    </row>
    <row r="729" spans="1:15">
      <c r="A729" s="32">
        <v>45382</v>
      </c>
      <c r="B729" s="404" t="s">
        <v>11</v>
      </c>
      <c r="C729" s="404" t="s">
        <v>20</v>
      </c>
      <c r="D729" t="s">
        <v>13</v>
      </c>
      <c r="E729" s="217">
        <v>241.6</v>
      </c>
      <c r="G729" s="1">
        <f t="shared" si="11"/>
        <v>241.6</v>
      </c>
    </row>
    <row r="730" spans="1:15">
      <c r="B730" s="405"/>
      <c r="C730" s="405"/>
      <c r="D730" t="s">
        <v>14</v>
      </c>
      <c r="E730" s="217">
        <v>114.7</v>
      </c>
      <c r="G730" s="1">
        <f t="shared" si="11"/>
        <v>356.3</v>
      </c>
    </row>
    <row r="731" spans="1:15">
      <c r="B731" s="405"/>
      <c r="C731" s="405"/>
      <c r="D731" t="s">
        <v>15</v>
      </c>
      <c r="E731" s="217">
        <v>60</v>
      </c>
      <c r="G731" s="1">
        <f t="shared" si="11"/>
        <v>416.3</v>
      </c>
      <c r="M731" s="248"/>
    </row>
    <row r="732" spans="1:15">
      <c r="B732" s="405"/>
      <c r="C732" s="405"/>
      <c r="D732" t="s">
        <v>16</v>
      </c>
      <c r="E732" s="217">
        <v>5</v>
      </c>
      <c r="G732" s="1">
        <f t="shared" si="11"/>
        <v>421.3</v>
      </c>
    </row>
    <row r="733" spans="1:15">
      <c r="A733" s="30">
        <v>45408</v>
      </c>
      <c r="B733" s="405">
        <v>28760</v>
      </c>
      <c r="C733" s="405" t="s">
        <v>20</v>
      </c>
      <c r="D733" t="s">
        <v>13</v>
      </c>
      <c r="F733" s="217">
        <v>241.6</v>
      </c>
      <c r="G733" s="1">
        <f t="shared" si="11"/>
        <v>179.70000000000002</v>
      </c>
      <c r="I733" s="29"/>
    </row>
    <row r="734" spans="1:15">
      <c r="A734" s="30">
        <v>45408</v>
      </c>
      <c r="B734" s="405">
        <v>28760</v>
      </c>
      <c r="C734" s="405" t="s">
        <v>20</v>
      </c>
      <c r="D734" t="s">
        <v>14</v>
      </c>
      <c r="F734" s="217">
        <v>114.7</v>
      </c>
      <c r="G734" s="1">
        <f t="shared" si="11"/>
        <v>65.000000000000014</v>
      </c>
    </row>
    <row r="735" spans="1:15">
      <c r="A735" s="30">
        <v>45432</v>
      </c>
      <c r="B735" s="405">
        <v>28886</v>
      </c>
      <c r="C735" s="405" t="s">
        <v>20</v>
      </c>
      <c r="D735" t="s">
        <v>15</v>
      </c>
      <c r="F735" s="217">
        <v>60</v>
      </c>
      <c r="G735" s="1">
        <f t="shared" si="11"/>
        <v>5.0000000000000142</v>
      </c>
    </row>
    <row r="736" spans="1:15">
      <c r="A736" s="30">
        <v>45432</v>
      </c>
      <c r="B736" s="405">
        <v>28886</v>
      </c>
      <c r="C736" s="405" t="s">
        <v>20</v>
      </c>
      <c r="D736" t="s">
        <v>16</v>
      </c>
      <c r="F736" s="217">
        <v>5</v>
      </c>
      <c r="G736" s="1">
        <f t="shared" si="11"/>
        <v>1.4210854715202004E-14</v>
      </c>
    </row>
    <row r="737" spans="1:12">
      <c r="A737" s="32">
        <v>45412</v>
      </c>
      <c r="B737" s="404" t="s">
        <v>11</v>
      </c>
      <c r="C737" s="404" t="s">
        <v>21</v>
      </c>
      <c r="D737" t="s">
        <v>13</v>
      </c>
      <c r="E737" s="217">
        <v>240.2</v>
      </c>
      <c r="G737" s="1">
        <f t="shared" si="11"/>
        <v>240.2</v>
      </c>
    </row>
    <row r="738" spans="1:12">
      <c r="B738" s="405"/>
      <c r="C738" s="405"/>
      <c r="D738" t="s">
        <v>14</v>
      </c>
      <c r="E738" s="217">
        <v>154.5</v>
      </c>
      <c r="G738" s="1">
        <f t="shared" si="11"/>
        <v>394.7</v>
      </c>
    </row>
    <row r="739" spans="1:12">
      <c r="B739" s="405"/>
      <c r="C739" s="405"/>
      <c r="D739" t="s">
        <v>15</v>
      </c>
      <c r="E739" s="217">
        <v>60</v>
      </c>
      <c r="G739" s="1">
        <f t="shared" si="11"/>
        <v>454.7</v>
      </c>
      <c r="J739" s="217"/>
    </row>
    <row r="740" spans="1:12">
      <c r="B740" s="405"/>
      <c r="C740" s="405"/>
      <c r="D740" t="s">
        <v>16</v>
      </c>
      <c r="E740" s="217">
        <v>5</v>
      </c>
      <c r="G740" s="1">
        <f t="shared" si="11"/>
        <v>459.7</v>
      </c>
      <c r="J740" s="217"/>
    </row>
    <row r="741" spans="1:12">
      <c r="A741" s="30">
        <v>45432</v>
      </c>
      <c r="B741" s="405">
        <v>28886</v>
      </c>
      <c r="C741" s="405" t="s">
        <v>21</v>
      </c>
      <c r="D741" t="s">
        <v>15</v>
      </c>
      <c r="F741" s="217">
        <v>60</v>
      </c>
      <c r="G741" s="1">
        <f t="shared" si="11"/>
        <v>399.7</v>
      </c>
      <c r="J741" s="29"/>
    </row>
    <row r="742" spans="1:12">
      <c r="A742" s="30">
        <v>45432</v>
      </c>
      <c r="B742" s="405">
        <v>28886</v>
      </c>
      <c r="C742" s="405" t="s">
        <v>21</v>
      </c>
      <c r="D742" t="s">
        <v>16</v>
      </c>
      <c r="F742" s="217">
        <v>5</v>
      </c>
      <c r="G742" s="1">
        <f t="shared" si="11"/>
        <v>394.7</v>
      </c>
      <c r="J742" s="29"/>
    </row>
    <row r="743" spans="1:12">
      <c r="A743" s="30">
        <v>45440</v>
      </c>
      <c r="B743" s="405">
        <v>28937</v>
      </c>
      <c r="C743" s="405" t="s">
        <v>21</v>
      </c>
      <c r="D743" t="s">
        <v>13</v>
      </c>
      <c r="E743" s="217"/>
      <c r="F743" s="1">
        <v>240.2</v>
      </c>
      <c r="G743" s="1">
        <f t="shared" si="11"/>
        <v>154.5</v>
      </c>
    </row>
    <row r="744" spans="1:12">
      <c r="A744" s="30">
        <v>45440</v>
      </c>
      <c r="B744" s="405">
        <v>28937</v>
      </c>
      <c r="C744" s="405" t="s">
        <v>21</v>
      </c>
      <c r="D744" t="s">
        <v>14</v>
      </c>
      <c r="E744" s="217"/>
      <c r="F744" s="1">
        <v>154.5</v>
      </c>
      <c r="G744" s="1">
        <f t="shared" si="11"/>
        <v>0</v>
      </c>
    </row>
    <row r="745" spans="1:12">
      <c r="A745" s="32">
        <v>45443</v>
      </c>
      <c r="B745" s="404" t="s">
        <v>11</v>
      </c>
      <c r="C745" s="404" t="s">
        <v>22</v>
      </c>
      <c r="D745" t="s">
        <v>13</v>
      </c>
      <c r="E745" s="38">
        <v>218.6</v>
      </c>
      <c r="G745" s="1">
        <f t="shared" si="11"/>
        <v>218.6</v>
      </c>
    </row>
    <row r="746" spans="1:12">
      <c r="B746" s="405"/>
      <c r="C746" s="405"/>
      <c r="D746" t="s">
        <v>14</v>
      </c>
      <c r="E746" s="38">
        <v>257.5</v>
      </c>
      <c r="G746" s="1">
        <f t="shared" si="11"/>
        <v>476.1</v>
      </c>
    </row>
    <row r="747" spans="1:12">
      <c r="B747" s="405"/>
      <c r="C747" s="405"/>
      <c r="D747" t="s">
        <v>15</v>
      </c>
      <c r="E747" s="217">
        <v>60</v>
      </c>
      <c r="G747" s="1">
        <f t="shared" si="11"/>
        <v>536.1</v>
      </c>
    </row>
    <row r="748" spans="1:12">
      <c r="B748" s="405"/>
      <c r="C748" s="405"/>
      <c r="D748" t="s">
        <v>16</v>
      </c>
      <c r="E748" s="217">
        <v>5</v>
      </c>
      <c r="G748" s="1">
        <f t="shared" si="11"/>
        <v>541.1</v>
      </c>
      <c r="L748" s="38">
        <v>212.3</v>
      </c>
    </row>
    <row r="749" spans="1:12">
      <c r="A749" s="30">
        <v>45467</v>
      </c>
      <c r="B749" s="405">
        <v>29063</v>
      </c>
      <c r="C749" s="405" t="s">
        <v>22</v>
      </c>
      <c r="D749" t="s">
        <v>15</v>
      </c>
      <c r="F749" s="1">
        <v>60</v>
      </c>
      <c r="G749" s="1">
        <f t="shared" si="11"/>
        <v>481.1</v>
      </c>
      <c r="L749" s="38">
        <v>57.6</v>
      </c>
    </row>
    <row r="750" spans="1:12">
      <c r="A750" s="30">
        <v>45467</v>
      </c>
      <c r="B750" s="405">
        <v>29063</v>
      </c>
      <c r="C750" s="405" t="s">
        <v>22</v>
      </c>
      <c r="D750" t="s">
        <v>16</v>
      </c>
      <c r="F750" s="1">
        <v>5</v>
      </c>
      <c r="G750" s="1">
        <f t="shared" si="11"/>
        <v>476.1</v>
      </c>
    </row>
    <row r="751" spans="1:12">
      <c r="A751" s="30">
        <v>45471</v>
      </c>
      <c r="B751" s="405">
        <v>29124</v>
      </c>
      <c r="C751" s="405" t="s">
        <v>22</v>
      </c>
      <c r="D751" t="s">
        <v>13</v>
      </c>
      <c r="F751" s="1">
        <v>218.6</v>
      </c>
      <c r="G751" s="1">
        <f t="shared" si="11"/>
        <v>257.5</v>
      </c>
    </row>
    <row r="752" spans="1:12">
      <c r="A752" s="30">
        <v>45471</v>
      </c>
      <c r="B752" s="405">
        <v>29124</v>
      </c>
      <c r="C752" s="405" t="s">
        <v>22</v>
      </c>
      <c r="D752" t="s">
        <v>14</v>
      </c>
      <c r="F752" s="1">
        <v>257.5</v>
      </c>
      <c r="G752" s="1">
        <f t="shared" si="11"/>
        <v>0</v>
      </c>
    </row>
    <row r="753" spans="1:11">
      <c r="A753" s="32">
        <v>45473</v>
      </c>
      <c r="B753" s="404" t="s">
        <v>11</v>
      </c>
      <c r="C753" s="404" t="s">
        <v>23</v>
      </c>
      <c r="D753" t="s">
        <v>13</v>
      </c>
      <c r="E753" s="38">
        <v>212.3</v>
      </c>
      <c r="G753" s="1">
        <f t="shared" si="11"/>
        <v>212.3</v>
      </c>
    </row>
    <row r="754" spans="1:11">
      <c r="B754" s="405"/>
      <c r="C754" s="405"/>
      <c r="D754" t="s">
        <v>14</v>
      </c>
      <c r="E754" s="38">
        <v>57.6</v>
      </c>
      <c r="G754" s="1">
        <f t="shared" si="11"/>
        <v>269.90000000000003</v>
      </c>
    </row>
    <row r="755" spans="1:11">
      <c r="B755" s="405"/>
      <c r="C755" s="405"/>
      <c r="D755" t="s">
        <v>15</v>
      </c>
      <c r="E755" s="217">
        <v>60</v>
      </c>
      <c r="G755" s="1">
        <f t="shared" si="11"/>
        <v>329.90000000000003</v>
      </c>
    </row>
    <row r="756" spans="1:11">
      <c r="B756" s="405"/>
      <c r="C756" s="405"/>
      <c r="D756" t="s">
        <v>16</v>
      </c>
      <c r="E756" s="217">
        <v>5</v>
      </c>
      <c r="G756" s="1">
        <f t="shared" si="11"/>
        <v>334.90000000000003</v>
      </c>
    </row>
    <row r="757" spans="1:11">
      <c r="A757" s="30">
        <v>45482</v>
      </c>
      <c r="B757" s="405">
        <v>29211</v>
      </c>
      <c r="C757" s="405" t="s">
        <v>23</v>
      </c>
      <c r="D757" t="s">
        <v>15</v>
      </c>
      <c r="F757" s="1">
        <v>60</v>
      </c>
      <c r="G757" s="1">
        <f t="shared" si="11"/>
        <v>274.90000000000003</v>
      </c>
    </row>
    <row r="758" spans="1:11">
      <c r="A758" s="30">
        <v>45482</v>
      </c>
      <c r="B758" s="405">
        <v>29211</v>
      </c>
      <c r="C758" s="405" t="s">
        <v>23</v>
      </c>
      <c r="D758" t="s">
        <v>16</v>
      </c>
      <c r="F758" s="1">
        <v>5</v>
      </c>
      <c r="G758" s="1">
        <f t="shared" si="11"/>
        <v>269.90000000000003</v>
      </c>
    </row>
    <row r="759" spans="1:11">
      <c r="A759" s="30">
        <v>45505</v>
      </c>
      <c r="B759" s="405">
        <v>29480</v>
      </c>
      <c r="C759" s="405" t="s">
        <v>23</v>
      </c>
      <c r="D759" t="s">
        <v>13</v>
      </c>
      <c r="F759" s="38">
        <v>212.3</v>
      </c>
      <c r="G759" s="1">
        <f t="shared" si="11"/>
        <v>57.600000000000023</v>
      </c>
      <c r="H759" s="29"/>
      <c r="I759" s="404"/>
      <c r="K759" s="217"/>
    </row>
    <row r="760" spans="1:11">
      <c r="A760" s="30">
        <v>45505</v>
      </c>
      <c r="B760" s="405">
        <v>29480</v>
      </c>
      <c r="C760" s="405" t="s">
        <v>23</v>
      </c>
      <c r="D760" t="s">
        <v>14</v>
      </c>
      <c r="F760" s="38">
        <v>57.6</v>
      </c>
      <c r="G760" s="1">
        <f t="shared" si="11"/>
        <v>0</v>
      </c>
      <c r="K760" s="217"/>
    </row>
    <row r="761" spans="1:11">
      <c r="A761" s="68">
        <v>45504</v>
      </c>
      <c r="B761" s="404" t="s">
        <v>11</v>
      </c>
      <c r="C761" s="404" t="s">
        <v>24</v>
      </c>
      <c r="D761" t="s">
        <v>13</v>
      </c>
      <c r="E761" s="217">
        <v>134.19999999999999</v>
      </c>
      <c r="G761" s="1">
        <f t="shared" si="11"/>
        <v>134.19999999999999</v>
      </c>
      <c r="I761" s="422" t="s">
        <v>566</v>
      </c>
      <c r="J761" s="422"/>
      <c r="K761" s="422"/>
    </row>
    <row r="762" spans="1:11">
      <c r="A762" s="46"/>
      <c r="B762" s="405"/>
      <c r="C762" s="405"/>
      <c r="D762" t="s">
        <v>14</v>
      </c>
      <c r="E762" s="217">
        <v>195.1</v>
      </c>
      <c r="G762" s="1">
        <f t="shared" si="11"/>
        <v>329.29999999999995</v>
      </c>
      <c r="H762">
        <v>2024</v>
      </c>
      <c r="I762" s="404" t="s">
        <v>24</v>
      </c>
      <c r="J762" t="s">
        <v>14</v>
      </c>
      <c r="K762" s="217">
        <v>194.3</v>
      </c>
    </row>
    <row r="763" spans="1:11">
      <c r="A763" s="46"/>
      <c r="B763" s="405"/>
      <c r="C763" s="405"/>
      <c r="D763" t="s">
        <v>15</v>
      </c>
      <c r="E763" s="217">
        <v>60</v>
      </c>
      <c r="G763" s="1">
        <f t="shared" si="11"/>
        <v>389.29999999999995</v>
      </c>
      <c r="I763" s="404" t="s">
        <v>25</v>
      </c>
      <c r="J763" t="s">
        <v>13</v>
      </c>
      <c r="K763" s="217">
        <v>134.9</v>
      </c>
    </row>
    <row r="764" spans="1:11">
      <c r="A764" s="46"/>
      <c r="B764" s="405"/>
      <c r="C764" s="405"/>
      <c r="D764" t="s">
        <v>16</v>
      </c>
      <c r="E764" s="217">
        <v>5</v>
      </c>
      <c r="G764" s="1">
        <f t="shared" ref="G764:G827" si="12">+G763+E764-F764</f>
        <v>394.29999999999995</v>
      </c>
      <c r="I764" s="405"/>
      <c r="J764" t="s">
        <v>14</v>
      </c>
      <c r="K764" s="217">
        <v>158.6</v>
      </c>
    </row>
    <row r="765" spans="1:11">
      <c r="A765" s="46"/>
      <c r="B765" s="405"/>
      <c r="C765" s="405"/>
      <c r="D765" t="s">
        <v>97</v>
      </c>
      <c r="E765" s="217">
        <v>250</v>
      </c>
      <c r="G765" s="1">
        <f t="shared" si="12"/>
        <v>644.29999999999995</v>
      </c>
      <c r="I765" s="404" t="s">
        <v>41</v>
      </c>
      <c r="J765" t="s">
        <v>13</v>
      </c>
      <c r="K765" s="217">
        <v>135</v>
      </c>
    </row>
    <row r="766" spans="1:11">
      <c r="A766" s="30">
        <v>45552</v>
      </c>
      <c r="B766" s="405">
        <v>29676</v>
      </c>
      <c r="C766" s="405" t="s">
        <v>24</v>
      </c>
      <c r="D766" t="s">
        <v>15</v>
      </c>
      <c r="F766" s="1">
        <v>60</v>
      </c>
      <c r="G766" s="1">
        <f t="shared" si="12"/>
        <v>584.29999999999995</v>
      </c>
      <c r="I766" s="405"/>
      <c r="J766" t="s">
        <v>14</v>
      </c>
      <c r="K766" s="217">
        <v>207.1</v>
      </c>
    </row>
    <row r="767" spans="1:11">
      <c r="A767" s="30">
        <v>45552</v>
      </c>
      <c r="B767" s="405">
        <v>29676</v>
      </c>
      <c r="C767" s="405" t="s">
        <v>24</v>
      </c>
      <c r="D767" t="s">
        <v>16</v>
      </c>
      <c r="F767" s="1">
        <v>5</v>
      </c>
      <c r="G767" s="1">
        <f t="shared" si="12"/>
        <v>579.29999999999995</v>
      </c>
      <c r="I767" s="405"/>
      <c r="J767" t="s">
        <v>15</v>
      </c>
      <c r="K767" s="217">
        <v>60</v>
      </c>
    </row>
    <row r="768" spans="1:11">
      <c r="A768" s="30">
        <v>45565</v>
      </c>
      <c r="B768" s="405" t="s">
        <v>61</v>
      </c>
      <c r="C768" s="405" t="s">
        <v>24</v>
      </c>
      <c r="D768" t="s">
        <v>13</v>
      </c>
      <c r="F768" s="1">
        <v>134.19999999999999</v>
      </c>
      <c r="G768" s="1">
        <f t="shared" si="12"/>
        <v>445.09999999999997</v>
      </c>
      <c r="I768" s="405"/>
      <c r="J768" t="s">
        <v>16</v>
      </c>
      <c r="K768" s="217">
        <v>5</v>
      </c>
    </row>
    <row r="769" spans="1:11">
      <c r="A769" s="30">
        <v>45488</v>
      </c>
      <c r="B769" s="405">
        <v>29337</v>
      </c>
      <c r="C769" s="405" t="s">
        <v>24</v>
      </c>
      <c r="D769" t="s">
        <v>97</v>
      </c>
      <c r="F769" s="1">
        <v>250</v>
      </c>
      <c r="G769" s="1">
        <f t="shared" si="12"/>
        <v>195.09999999999997</v>
      </c>
      <c r="K769" s="29">
        <f>SUM(K762:K768)</f>
        <v>894.90000000000009</v>
      </c>
    </row>
    <row r="770" spans="1:11">
      <c r="A770" s="30">
        <v>45565</v>
      </c>
      <c r="B770" s="405" t="s">
        <v>61</v>
      </c>
      <c r="C770" s="405" t="s">
        <v>24</v>
      </c>
      <c r="D770" t="s">
        <v>14</v>
      </c>
      <c r="F770" s="1">
        <v>0.8</v>
      </c>
      <c r="G770" s="1">
        <f t="shared" si="12"/>
        <v>194.29999999999995</v>
      </c>
    </row>
    <row r="771" spans="1:11">
      <c r="A771" s="30">
        <v>45595</v>
      </c>
      <c r="B771" s="405">
        <v>29926</v>
      </c>
      <c r="C771" s="405" t="s">
        <v>24</v>
      </c>
      <c r="D771" t="s">
        <v>14</v>
      </c>
      <c r="F771" s="1">
        <v>194.3</v>
      </c>
      <c r="G771" s="1">
        <f t="shared" si="12"/>
        <v>0</v>
      </c>
    </row>
    <row r="772" spans="1:11">
      <c r="A772" s="32">
        <v>45535</v>
      </c>
      <c r="B772" s="404" t="s">
        <v>11</v>
      </c>
      <c r="C772" s="404" t="s">
        <v>25</v>
      </c>
      <c r="D772" t="s">
        <v>13</v>
      </c>
      <c r="E772" s="217">
        <v>134.9</v>
      </c>
      <c r="G772" s="1">
        <f t="shared" si="12"/>
        <v>134.9</v>
      </c>
    </row>
    <row r="773" spans="1:11">
      <c r="B773" s="405"/>
      <c r="C773" s="405"/>
      <c r="D773" t="s">
        <v>14</v>
      </c>
      <c r="E773" s="217">
        <v>158.6</v>
      </c>
      <c r="G773" s="1">
        <f t="shared" si="12"/>
        <v>293.5</v>
      </c>
    </row>
    <row r="774" spans="1:11">
      <c r="B774" s="405"/>
      <c r="C774" s="405"/>
      <c r="D774" t="s">
        <v>15</v>
      </c>
      <c r="E774" s="217">
        <v>60</v>
      </c>
      <c r="G774" s="1">
        <f t="shared" si="12"/>
        <v>353.5</v>
      </c>
    </row>
    <row r="775" spans="1:11">
      <c r="B775" s="405"/>
      <c r="C775" s="405"/>
      <c r="D775" t="s">
        <v>16</v>
      </c>
      <c r="E775" s="217">
        <v>5</v>
      </c>
      <c r="G775" s="1">
        <f t="shared" si="12"/>
        <v>358.5</v>
      </c>
    </row>
    <row r="776" spans="1:11">
      <c r="A776" s="30">
        <v>45552</v>
      </c>
      <c r="B776" s="405">
        <v>29676</v>
      </c>
      <c r="C776" s="405" t="s">
        <v>25</v>
      </c>
      <c r="D776" t="s">
        <v>15</v>
      </c>
      <c r="F776" s="1">
        <v>60</v>
      </c>
      <c r="G776" s="1">
        <f t="shared" si="12"/>
        <v>298.5</v>
      </c>
    </row>
    <row r="777" spans="1:11">
      <c r="A777" s="30">
        <v>45552</v>
      </c>
      <c r="B777" s="405">
        <v>29676</v>
      </c>
      <c r="C777" s="405" t="s">
        <v>25</v>
      </c>
      <c r="D777" t="s">
        <v>16</v>
      </c>
      <c r="F777" s="1">
        <v>5</v>
      </c>
      <c r="G777" s="1">
        <f t="shared" si="12"/>
        <v>293.5</v>
      </c>
    </row>
    <row r="778" spans="1:11">
      <c r="A778" s="30">
        <v>45595</v>
      </c>
      <c r="B778" s="405">
        <v>29926</v>
      </c>
      <c r="C778" s="405" t="s">
        <v>25</v>
      </c>
      <c r="D778" t="s">
        <v>13</v>
      </c>
      <c r="F778" s="1">
        <v>134.9</v>
      </c>
      <c r="G778" s="1">
        <f t="shared" si="12"/>
        <v>158.6</v>
      </c>
    </row>
    <row r="779" spans="1:11">
      <c r="A779" s="30">
        <v>45595</v>
      </c>
      <c r="B779" s="405">
        <v>29926</v>
      </c>
      <c r="C779" s="405" t="s">
        <v>25</v>
      </c>
      <c r="D779" t="s">
        <v>14</v>
      </c>
      <c r="F779" s="1">
        <v>158.6</v>
      </c>
      <c r="G779" s="1">
        <f t="shared" si="12"/>
        <v>0</v>
      </c>
    </row>
    <row r="780" spans="1:11">
      <c r="A780" s="68">
        <v>45565</v>
      </c>
      <c r="B780" s="404" t="s">
        <v>11</v>
      </c>
      <c r="C780" s="404" t="s">
        <v>41</v>
      </c>
      <c r="D780" t="s">
        <v>13</v>
      </c>
      <c r="E780" s="217">
        <v>135</v>
      </c>
      <c r="G780" s="1">
        <f t="shared" si="12"/>
        <v>135</v>
      </c>
    </row>
    <row r="781" spans="1:11">
      <c r="A781" s="46"/>
      <c r="B781" s="405"/>
      <c r="C781" s="405"/>
      <c r="D781" t="s">
        <v>14</v>
      </c>
      <c r="E781" s="217">
        <v>207.1</v>
      </c>
      <c r="G781" s="1">
        <f t="shared" si="12"/>
        <v>342.1</v>
      </c>
    </row>
    <row r="782" spans="1:11">
      <c r="A782" s="46"/>
      <c r="B782" s="405"/>
      <c r="C782" s="405"/>
      <c r="D782" t="s">
        <v>15</v>
      </c>
      <c r="E782" s="217">
        <v>60</v>
      </c>
      <c r="G782" s="1">
        <f t="shared" si="12"/>
        <v>402.1</v>
      </c>
    </row>
    <row r="783" spans="1:11">
      <c r="A783" s="46"/>
      <c r="B783" s="405"/>
      <c r="C783" s="405"/>
      <c r="D783" t="s">
        <v>16</v>
      </c>
      <c r="E783" s="217">
        <v>5</v>
      </c>
      <c r="G783" s="1">
        <f t="shared" si="12"/>
        <v>407.1</v>
      </c>
    </row>
    <row r="784" spans="1:11">
      <c r="A784" s="30">
        <v>45595</v>
      </c>
      <c r="B784" s="405">
        <v>29926</v>
      </c>
      <c r="C784" s="405" t="s">
        <v>41</v>
      </c>
      <c r="D784" t="s">
        <v>13</v>
      </c>
      <c r="E784" s="217"/>
      <c r="F784" s="1">
        <v>135</v>
      </c>
      <c r="G784" s="1">
        <f t="shared" si="12"/>
        <v>272.10000000000002</v>
      </c>
    </row>
    <row r="785" spans="1:7">
      <c r="A785" s="30">
        <v>45595</v>
      </c>
      <c r="B785" s="405">
        <v>29926</v>
      </c>
      <c r="C785" s="405" t="s">
        <v>41</v>
      </c>
      <c r="D785" t="s">
        <v>14</v>
      </c>
      <c r="E785" s="217"/>
      <c r="F785" s="1">
        <v>207.1</v>
      </c>
      <c r="G785" s="1">
        <f t="shared" si="12"/>
        <v>65.000000000000028</v>
      </c>
    </row>
    <row r="786" spans="1:7">
      <c r="A786" s="30">
        <v>45595</v>
      </c>
      <c r="B786" s="405">
        <v>29926</v>
      </c>
      <c r="C786" s="405" t="s">
        <v>41</v>
      </c>
      <c r="D786" t="s">
        <v>15</v>
      </c>
      <c r="E786" s="217"/>
      <c r="F786" s="1">
        <v>60</v>
      </c>
      <c r="G786" s="1">
        <f t="shared" si="12"/>
        <v>5.0000000000000284</v>
      </c>
    </row>
    <row r="787" spans="1:7">
      <c r="A787" s="30">
        <v>45595</v>
      </c>
      <c r="B787" s="405">
        <v>29926</v>
      </c>
      <c r="C787" s="405" t="s">
        <v>41</v>
      </c>
      <c r="D787" t="s">
        <v>16</v>
      </c>
      <c r="E787" s="217"/>
      <c r="F787" s="1">
        <v>5</v>
      </c>
      <c r="G787" s="1">
        <f t="shared" si="12"/>
        <v>2.8421709430404007E-14</v>
      </c>
    </row>
    <row r="788" spans="1:7">
      <c r="A788" s="68">
        <v>45596</v>
      </c>
      <c r="B788" s="404" t="s">
        <v>11</v>
      </c>
      <c r="C788" s="404" t="s">
        <v>27</v>
      </c>
      <c r="D788" t="s">
        <v>13</v>
      </c>
      <c r="E788" s="217">
        <v>113.2</v>
      </c>
      <c r="G788" s="1">
        <f t="shared" si="12"/>
        <v>113.20000000000003</v>
      </c>
    </row>
    <row r="789" spans="1:7">
      <c r="A789" s="46"/>
      <c r="B789" s="405"/>
      <c r="C789" s="405"/>
      <c r="D789" t="s">
        <v>14</v>
      </c>
      <c r="E789" s="217">
        <v>229.5</v>
      </c>
      <c r="G789" s="1">
        <f t="shared" si="12"/>
        <v>342.70000000000005</v>
      </c>
    </row>
    <row r="790" spans="1:7">
      <c r="A790" s="46"/>
      <c r="B790" s="405"/>
      <c r="C790" s="405"/>
      <c r="D790" t="s">
        <v>15</v>
      </c>
      <c r="E790" s="217">
        <v>60</v>
      </c>
      <c r="G790" s="1">
        <f t="shared" si="12"/>
        <v>402.70000000000005</v>
      </c>
    </row>
    <row r="791" spans="1:7">
      <c r="A791" s="46"/>
      <c r="B791" s="405"/>
      <c r="C791" s="405"/>
      <c r="D791" t="s">
        <v>16</v>
      </c>
      <c r="E791" s="217">
        <v>5</v>
      </c>
      <c r="G791" s="1">
        <f t="shared" si="12"/>
        <v>407.70000000000005</v>
      </c>
    </row>
    <row r="792" spans="1:7">
      <c r="A792" s="30">
        <v>45596</v>
      </c>
      <c r="B792" s="405" t="s">
        <v>62</v>
      </c>
      <c r="C792" s="405" t="s">
        <v>27</v>
      </c>
      <c r="D792" t="s">
        <v>15</v>
      </c>
      <c r="F792" s="1">
        <v>60</v>
      </c>
      <c r="G792" s="1">
        <f t="shared" si="12"/>
        <v>347.70000000000005</v>
      </c>
    </row>
    <row r="793" spans="1:7">
      <c r="A793" s="30">
        <v>45596</v>
      </c>
      <c r="B793" s="405" t="s">
        <v>62</v>
      </c>
      <c r="C793" s="405" t="s">
        <v>27</v>
      </c>
      <c r="D793" t="s">
        <v>16</v>
      </c>
      <c r="F793" s="1">
        <v>5</v>
      </c>
      <c r="G793" s="1">
        <f t="shared" si="12"/>
        <v>342.70000000000005</v>
      </c>
    </row>
    <row r="794" spans="1:7">
      <c r="A794" s="30">
        <v>45596</v>
      </c>
      <c r="B794" s="405" t="s">
        <v>62</v>
      </c>
      <c r="C794" s="405" t="s">
        <v>27</v>
      </c>
      <c r="D794" t="s">
        <v>13</v>
      </c>
      <c r="F794" s="1">
        <v>25</v>
      </c>
      <c r="G794" s="1">
        <f t="shared" si="12"/>
        <v>317.70000000000005</v>
      </c>
    </row>
    <row r="795" spans="1:7">
      <c r="A795" s="30">
        <v>45665</v>
      </c>
      <c r="B795" s="405">
        <v>30272</v>
      </c>
      <c r="C795" s="405" t="s">
        <v>27</v>
      </c>
      <c r="D795" t="s">
        <v>13</v>
      </c>
      <c r="F795" s="1">
        <v>88.2</v>
      </c>
      <c r="G795" s="1">
        <f t="shared" si="12"/>
        <v>229.50000000000006</v>
      </c>
    </row>
    <row r="796" spans="1:7">
      <c r="A796" s="30">
        <v>45665</v>
      </c>
      <c r="B796" s="405">
        <v>30272</v>
      </c>
      <c r="C796" s="405" t="s">
        <v>27</v>
      </c>
      <c r="D796" t="s">
        <v>14</v>
      </c>
      <c r="F796" s="1">
        <v>229.5</v>
      </c>
      <c r="G796" s="1">
        <f t="shared" si="12"/>
        <v>0</v>
      </c>
    </row>
    <row r="797" spans="1:7">
      <c r="A797" s="32">
        <v>45626</v>
      </c>
      <c r="B797" s="404" t="s">
        <v>11</v>
      </c>
      <c r="C797" s="404" t="s">
        <v>28</v>
      </c>
      <c r="D797" t="s">
        <v>13</v>
      </c>
      <c r="E797" s="217">
        <v>111.9</v>
      </c>
      <c r="G797" s="1">
        <f t="shared" si="12"/>
        <v>111.9</v>
      </c>
    </row>
    <row r="798" spans="1:7">
      <c r="B798" s="405"/>
      <c r="C798" s="405"/>
      <c r="D798" t="s">
        <v>14</v>
      </c>
      <c r="E798" s="217">
        <v>291</v>
      </c>
      <c r="G798" s="1">
        <f t="shared" si="12"/>
        <v>402.9</v>
      </c>
    </row>
    <row r="799" spans="1:7">
      <c r="B799" s="405"/>
      <c r="C799" s="405"/>
      <c r="D799" t="s">
        <v>15</v>
      </c>
      <c r="E799" s="217">
        <v>60</v>
      </c>
      <c r="G799" s="1">
        <f t="shared" si="12"/>
        <v>462.9</v>
      </c>
    </row>
    <row r="800" spans="1:7">
      <c r="B800" s="405"/>
      <c r="C800" s="405"/>
      <c r="D800" t="s">
        <v>16</v>
      </c>
      <c r="E800" s="217">
        <v>5</v>
      </c>
      <c r="G800" s="1">
        <f t="shared" si="12"/>
        <v>467.9</v>
      </c>
    </row>
    <row r="801" spans="1:12">
      <c r="A801" s="30">
        <v>45630</v>
      </c>
      <c r="B801" s="405">
        <v>30074</v>
      </c>
      <c r="C801" s="405" t="s">
        <v>28</v>
      </c>
      <c r="D801" t="s">
        <v>15</v>
      </c>
      <c r="F801" s="1">
        <v>60</v>
      </c>
      <c r="G801" s="1">
        <f t="shared" si="12"/>
        <v>407.9</v>
      </c>
    </row>
    <row r="802" spans="1:12">
      <c r="A802" s="30">
        <v>45630</v>
      </c>
      <c r="B802" s="405">
        <v>30074</v>
      </c>
      <c r="C802" s="405" t="s">
        <v>28</v>
      </c>
      <c r="D802" t="s">
        <v>16</v>
      </c>
      <c r="F802" s="1">
        <v>5</v>
      </c>
      <c r="G802" s="1">
        <f t="shared" si="12"/>
        <v>402.9</v>
      </c>
    </row>
    <row r="803" spans="1:12">
      <c r="A803" s="30">
        <v>45665</v>
      </c>
      <c r="B803" s="405">
        <v>30272</v>
      </c>
      <c r="C803" s="405" t="s">
        <v>28</v>
      </c>
      <c r="D803" t="s">
        <v>13</v>
      </c>
      <c r="F803" s="1">
        <v>111.9</v>
      </c>
      <c r="G803" s="1">
        <f t="shared" si="12"/>
        <v>291</v>
      </c>
    </row>
    <row r="804" spans="1:12">
      <c r="A804" s="30">
        <v>45665</v>
      </c>
      <c r="B804" s="405">
        <v>30272</v>
      </c>
      <c r="C804" s="405" t="s">
        <v>28</v>
      </c>
      <c r="D804" t="s">
        <v>14</v>
      </c>
      <c r="F804" s="1">
        <v>291</v>
      </c>
      <c r="G804" s="1">
        <f t="shared" si="12"/>
        <v>0</v>
      </c>
    </row>
    <row r="805" spans="1:12">
      <c r="A805" s="32">
        <v>45657</v>
      </c>
      <c r="B805" s="404" t="s">
        <v>11</v>
      </c>
      <c r="C805" s="404" t="s">
        <v>29</v>
      </c>
      <c r="D805" t="s">
        <v>13</v>
      </c>
      <c r="E805" s="25">
        <v>94.5</v>
      </c>
      <c r="G805" s="1">
        <f t="shared" si="12"/>
        <v>94.5</v>
      </c>
    </row>
    <row r="806" spans="1:12">
      <c r="B806" s="405"/>
      <c r="C806" s="405"/>
      <c r="D806" t="s">
        <v>14</v>
      </c>
      <c r="E806" s="25">
        <v>119.8</v>
      </c>
      <c r="G806" s="1">
        <f t="shared" si="12"/>
        <v>214.3</v>
      </c>
      <c r="K806" t="s">
        <v>451</v>
      </c>
    </row>
    <row r="807" spans="1:12">
      <c r="B807" s="405"/>
      <c r="C807" s="405"/>
      <c r="D807" t="s">
        <v>15</v>
      </c>
      <c r="E807" s="25">
        <v>60</v>
      </c>
      <c r="G807" s="1">
        <f t="shared" si="12"/>
        <v>274.3</v>
      </c>
      <c r="J807" s="404"/>
      <c r="L807" s="217"/>
    </row>
    <row r="808" spans="1:12">
      <c r="B808" s="405"/>
      <c r="C808" s="405"/>
      <c r="D808" t="s">
        <v>16</v>
      </c>
      <c r="E808" s="25">
        <v>5</v>
      </c>
      <c r="G808" s="1">
        <f t="shared" si="12"/>
        <v>279.3</v>
      </c>
      <c r="J808" s="405"/>
      <c r="L808" s="217"/>
    </row>
    <row r="809" spans="1:12">
      <c r="A809" s="30">
        <v>45665</v>
      </c>
      <c r="B809" s="405">
        <v>30272</v>
      </c>
      <c r="C809" s="405" t="s">
        <v>29</v>
      </c>
      <c r="D809" t="s">
        <v>15</v>
      </c>
      <c r="F809" s="1">
        <v>60</v>
      </c>
      <c r="G809" s="1">
        <f t="shared" si="12"/>
        <v>219.3</v>
      </c>
      <c r="J809" s="404"/>
      <c r="L809" s="217"/>
    </row>
    <row r="810" spans="1:12">
      <c r="A810" s="30">
        <v>45665</v>
      </c>
      <c r="B810" s="405">
        <v>30272</v>
      </c>
      <c r="C810" s="405" t="s">
        <v>29</v>
      </c>
      <c r="D810" t="s">
        <v>16</v>
      </c>
      <c r="F810" s="1">
        <v>5</v>
      </c>
      <c r="G810" s="1">
        <f t="shared" si="12"/>
        <v>214.3</v>
      </c>
      <c r="J810" s="405"/>
      <c r="L810" s="217"/>
    </row>
    <row r="811" spans="1:12">
      <c r="A811" s="30">
        <v>45728</v>
      </c>
      <c r="B811" s="405">
        <v>30638</v>
      </c>
      <c r="C811" s="405" t="s">
        <v>29</v>
      </c>
      <c r="D811" t="s">
        <v>13</v>
      </c>
      <c r="F811" s="1">
        <v>94.5</v>
      </c>
      <c r="G811" s="1">
        <f t="shared" si="12"/>
        <v>119.80000000000001</v>
      </c>
      <c r="J811" s="405"/>
      <c r="L811" s="217"/>
    </row>
    <row r="812" spans="1:12">
      <c r="A812" s="30">
        <v>45728</v>
      </c>
      <c r="B812" s="405">
        <v>30638</v>
      </c>
      <c r="C812" s="405" t="s">
        <v>29</v>
      </c>
      <c r="D812" t="s">
        <v>14</v>
      </c>
      <c r="F812" s="1">
        <v>119.8</v>
      </c>
      <c r="G812" s="1">
        <f t="shared" si="12"/>
        <v>0</v>
      </c>
      <c r="J812" s="405"/>
      <c r="L812" s="217"/>
    </row>
    <row r="813" spans="1:12">
      <c r="A813" s="68">
        <v>45688</v>
      </c>
      <c r="B813" s="404" t="s">
        <v>11</v>
      </c>
      <c r="C813" s="404" t="s">
        <v>12</v>
      </c>
      <c r="D813" t="s">
        <v>13</v>
      </c>
      <c r="E813" s="217">
        <v>107</v>
      </c>
      <c r="G813" s="1">
        <f t="shared" si="12"/>
        <v>107</v>
      </c>
      <c r="J813" s="404"/>
      <c r="L813" s="25"/>
    </row>
    <row r="814" spans="1:12">
      <c r="A814" s="46"/>
      <c r="B814" s="405"/>
      <c r="C814" s="405"/>
      <c r="D814" t="s">
        <v>14</v>
      </c>
      <c r="E814" s="217">
        <v>106.4</v>
      </c>
      <c r="G814" s="1">
        <f t="shared" si="12"/>
        <v>213.4</v>
      </c>
      <c r="L814" s="25"/>
    </row>
    <row r="815" spans="1:12">
      <c r="A815" s="46"/>
      <c r="B815" s="405"/>
      <c r="C815" s="405"/>
      <c r="D815" t="s">
        <v>15</v>
      </c>
      <c r="E815" s="217">
        <v>60</v>
      </c>
      <c r="G815" s="1">
        <f t="shared" si="12"/>
        <v>273.39999999999998</v>
      </c>
      <c r="L815" s="29"/>
    </row>
    <row r="816" spans="1:12">
      <c r="A816" s="46"/>
      <c r="B816" s="405"/>
      <c r="C816" s="405"/>
      <c r="D816" t="s">
        <v>16</v>
      </c>
      <c r="E816" s="217">
        <v>5</v>
      </c>
      <c r="G816" s="1">
        <f t="shared" si="12"/>
        <v>278.39999999999998</v>
      </c>
    </row>
    <row r="817" spans="1:12">
      <c r="A817" s="30">
        <v>45727</v>
      </c>
      <c r="B817" s="405">
        <v>30621</v>
      </c>
      <c r="C817" s="405" t="s">
        <v>12</v>
      </c>
      <c r="D817" t="s">
        <v>15</v>
      </c>
      <c r="F817" s="1">
        <v>60</v>
      </c>
      <c r="G817" s="1">
        <f t="shared" si="12"/>
        <v>218.39999999999998</v>
      </c>
    </row>
    <row r="818" spans="1:12">
      <c r="A818" s="30">
        <v>45727</v>
      </c>
      <c r="B818" s="405">
        <v>30621</v>
      </c>
      <c r="C818" s="405" t="s">
        <v>12</v>
      </c>
      <c r="D818" t="s">
        <v>16</v>
      </c>
      <c r="F818" s="1">
        <v>5</v>
      </c>
      <c r="G818" s="1">
        <f t="shared" si="12"/>
        <v>213.39999999999998</v>
      </c>
      <c r="I818" s="404"/>
      <c r="K818" s="25"/>
    </row>
    <row r="819" spans="1:12">
      <c r="A819" s="30">
        <v>45728</v>
      </c>
      <c r="B819" s="405">
        <v>30638</v>
      </c>
      <c r="C819" s="405" t="s">
        <v>12</v>
      </c>
      <c r="D819" t="s">
        <v>13</v>
      </c>
      <c r="F819" s="1">
        <v>107</v>
      </c>
      <c r="G819" s="1">
        <f t="shared" si="12"/>
        <v>106.39999999999998</v>
      </c>
      <c r="I819" s="404"/>
      <c r="K819" s="25"/>
    </row>
    <row r="820" spans="1:12">
      <c r="A820" s="30">
        <v>45728</v>
      </c>
      <c r="B820" s="405">
        <v>30638</v>
      </c>
      <c r="C820" s="405" t="s">
        <v>12</v>
      </c>
      <c r="D820" t="s">
        <v>14</v>
      </c>
      <c r="F820" s="1">
        <v>106.4</v>
      </c>
      <c r="G820" s="1">
        <f t="shared" si="12"/>
        <v>0</v>
      </c>
      <c r="I820" s="404"/>
      <c r="K820" s="25"/>
    </row>
    <row r="821" spans="1:12">
      <c r="A821" s="32">
        <v>45716</v>
      </c>
      <c r="B821" s="404" t="s">
        <v>11</v>
      </c>
      <c r="C821" s="404" t="s">
        <v>19</v>
      </c>
      <c r="D821" t="s">
        <v>13</v>
      </c>
      <c r="E821" s="217">
        <v>120.5</v>
      </c>
      <c r="G821" s="1">
        <f t="shared" si="12"/>
        <v>120.5</v>
      </c>
      <c r="I821" s="405"/>
      <c r="K821" s="25"/>
    </row>
    <row r="822" spans="1:12">
      <c r="B822" s="405"/>
      <c r="C822" s="405"/>
      <c r="D822" t="s">
        <v>14</v>
      </c>
      <c r="E822" s="217">
        <v>86.3</v>
      </c>
      <c r="G822" s="1">
        <f t="shared" si="12"/>
        <v>206.8</v>
      </c>
      <c r="I822" s="404"/>
      <c r="K822" s="217"/>
    </row>
    <row r="823" spans="1:12">
      <c r="B823" s="405"/>
      <c r="C823" s="405"/>
      <c r="D823" t="s">
        <v>15</v>
      </c>
      <c r="E823" s="217">
        <v>56</v>
      </c>
      <c r="G823" s="1">
        <f t="shared" si="12"/>
        <v>262.8</v>
      </c>
      <c r="K823" s="217"/>
    </row>
    <row r="824" spans="1:12">
      <c r="B824" s="405"/>
      <c r="C824" s="405"/>
      <c r="D824" t="s">
        <v>16</v>
      </c>
      <c r="E824" s="217">
        <v>5</v>
      </c>
      <c r="G824" s="1">
        <f t="shared" si="12"/>
        <v>267.8</v>
      </c>
      <c r="K824" s="44"/>
    </row>
    <row r="825" spans="1:12">
      <c r="A825" s="30">
        <v>45727</v>
      </c>
      <c r="B825" s="405">
        <v>30621</v>
      </c>
      <c r="C825" s="405" t="s">
        <v>19</v>
      </c>
      <c r="D825" t="s">
        <v>15</v>
      </c>
      <c r="F825" s="1">
        <v>56</v>
      </c>
      <c r="G825" s="1">
        <f t="shared" si="12"/>
        <v>211.8</v>
      </c>
      <c r="H825">
        <v>408</v>
      </c>
    </row>
    <row r="826" spans="1:12">
      <c r="A826" s="30">
        <v>45727</v>
      </c>
      <c r="B826" s="405">
        <v>30621</v>
      </c>
      <c r="C826" s="405" t="s">
        <v>19</v>
      </c>
      <c r="D826" t="s">
        <v>16</v>
      </c>
      <c r="F826" s="1">
        <v>5</v>
      </c>
      <c r="G826" s="1">
        <f t="shared" si="12"/>
        <v>206.8</v>
      </c>
    </row>
    <row r="827" spans="1:12">
      <c r="A827" s="30">
        <v>45742</v>
      </c>
      <c r="B827" s="405">
        <v>30828</v>
      </c>
      <c r="C827" s="405" t="s">
        <v>19</v>
      </c>
      <c r="D827" t="s">
        <v>13</v>
      </c>
      <c r="F827" s="1">
        <v>120.5</v>
      </c>
      <c r="G827" s="1">
        <f t="shared" si="12"/>
        <v>86.300000000000011</v>
      </c>
    </row>
    <row r="828" spans="1:12">
      <c r="A828" s="30">
        <v>45742</v>
      </c>
      <c r="B828" s="405">
        <v>30828</v>
      </c>
      <c r="C828" s="405" t="s">
        <v>19</v>
      </c>
      <c r="D828" t="s">
        <v>14</v>
      </c>
      <c r="F828" s="1">
        <v>86.3</v>
      </c>
      <c r="G828" s="1">
        <f t="shared" ref="G828:G901" si="13">+G827+E828-F828</f>
        <v>0</v>
      </c>
    </row>
    <row r="829" spans="1:12">
      <c r="A829" s="32">
        <v>45747</v>
      </c>
      <c r="B829" s="404" t="s">
        <v>11</v>
      </c>
      <c r="C829" s="404" t="s">
        <v>20</v>
      </c>
      <c r="D829" t="s">
        <v>13</v>
      </c>
      <c r="E829" s="217">
        <v>133</v>
      </c>
      <c r="G829" s="1">
        <f t="shared" si="13"/>
        <v>133</v>
      </c>
      <c r="J829" s="422"/>
      <c r="K829" s="422"/>
      <c r="L829" s="422"/>
    </row>
    <row r="830" spans="1:12">
      <c r="B830" s="405"/>
      <c r="C830" s="405"/>
      <c r="D830" t="s">
        <v>14</v>
      </c>
      <c r="E830" s="217">
        <v>29.8</v>
      </c>
      <c r="G830" s="1">
        <f t="shared" si="13"/>
        <v>162.80000000000001</v>
      </c>
      <c r="J830" s="404"/>
      <c r="L830" s="25"/>
    </row>
    <row r="831" spans="1:12">
      <c r="B831" s="405"/>
      <c r="C831" s="405"/>
      <c r="D831" t="s">
        <v>15</v>
      </c>
      <c r="E831" s="217">
        <v>60</v>
      </c>
      <c r="G831" s="1">
        <f t="shared" si="13"/>
        <v>222.8</v>
      </c>
      <c r="J831" s="405"/>
      <c r="L831" s="25"/>
    </row>
    <row r="832" spans="1:12">
      <c r="B832" s="405"/>
      <c r="C832" s="405"/>
      <c r="D832" t="s">
        <v>16</v>
      </c>
      <c r="E832" s="217">
        <v>5</v>
      </c>
      <c r="G832" s="1">
        <f t="shared" si="13"/>
        <v>227.8</v>
      </c>
      <c r="J832" s="404"/>
      <c r="L832" s="217"/>
    </row>
    <row r="833" spans="1:12">
      <c r="A833" s="30">
        <v>45797</v>
      </c>
      <c r="B833" s="405">
        <v>30998</v>
      </c>
      <c r="C833" s="405" t="s">
        <v>20</v>
      </c>
      <c r="D833" t="s">
        <v>15</v>
      </c>
      <c r="E833" s="217"/>
      <c r="F833" s="1">
        <v>60</v>
      </c>
      <c r="G833" s="1">
        <f t="shared" si="13"/>
        <v>167.8</v>
      </c>
      <c r="J833" s="404"/>
      <c r="L833" s="217"/>
    </row>
    <row r="834" spans="1:12">
      <c r="A834" s="30">
        <v>45797</v>
      </c>
      <c r="B834" s="405">
        <v>30998</v>
      </c>
      <c r="C834" s="405" t="s">
        <v>20</v>
      </c>
      <c r="D834" t="s">
        <v>16</v>
      </c>
      <c r="E834" s="217"/>
      <c r="F834" s="1">
        <v>5</v>
      </c>
      <c r="G834" s="1">
        <f t="shared" si="13"/>
        <v>162.80000000000001</v>
      </c>
      <c r="J834" s="404"/>
      <c r="L834" s="217"/>
    </row>
    <row r="835" spans="1:12">
      <c r="A835" s="30">
        <v>45815</v>
      </c>
      <c r="B835" s="405">
        <v>31113</v>
      </c>
      <c r="C835" s="405" t="s">
        <v>20</v>
      </c>
      <c r="D835" t="s">
        <v>13</v>
      </c>
      <c r="E835" s="217"/>
      <c r="F835" s="217">
        <v>133</v>
      </c>
      <c r="G835" s="1">
        <f t="shared" si="13"/>
        <v>29.800000000000011</v>
      </c>
      <c r="J835" s="404"/>
      <c r="L835" s="217"/>
    </row>
    <row r="836" spans="1:12">
      <c r="A836" s="30">
        <v>45815</v>
      </c>
      <c r="B836" s="405">
        <v>31113</v>
      </c>
      <c r="C836" s="405" t="s">
        <v>20</v>
      </c>
      <c r="D836" t="s">
        <v>14</v>
      </c>
      <c r="E836" s="217"/>
      <c r="F836" s="217">
        <v>29.8</v>
      </c>
      <c r="G836" s="1">
        <f t="shared" si="13"/>
        <v>0</v>
      </c>
      <c r="J836" s="404"/>
      <c r="L836" s="217"/>
    </row>
    <row r="837" spans="1:12">
      <c r="A837" s="32">
        <v>45777</v>
      </c>
      <c r="B837" s="404" t="s">
        <v>11</v>
      </c>
      <c r="C837" s="404" t="s">
        <v>21</v>
      </c>
      <c r="D837" t="s">
        <v>13</v>
      </c>
      <c r="E837" s="217">
        <v>131.4</v>
      </c>
      <c r="G837" s="1">
        <f t="shared" si="13"/>
        <v>131.4</v>
      </c>
      <c r="J837" s="405"/>
      <c r="L837" s="217"/>
    </row>
    <row r="838" spans="1:12">
      <c r="B838" s="405"/>
      <c r="C838" s="405"/>
      <c r="D838" t="s">
        <v>14</v>
      </c>
      <c r="E838" s="217">
        <v>90</v>
      </c>
      <c r="G838" s="1">
        <f t="shared" si="13"/>
        <v>221.4</v>
      </c>
      <c r="L838" s="44"/>
    </row>
    <row r="839" spans="1:12">
      <c r="B839" s="405"/>
      <c r="C839" s="405"/>
      <c r="D839" t="s">
        <v>15</v>
      </c>
      <c r="E839" s="217">
        <v>60</v>
      </c>
      <c r="G839" s="1">
        <f t="shared" si="13"/>
        <v>281.39999999999998</v>
      </c>
    </row>
    <row r="840" spans="1:12">
      <c r="B840" s="405"/>
      <c r="C840" s="405"/>
      <c r="D840" t="s">
        <v>16</v>
      </c>
      <c r="E840" s="217">
        <v>5</v>
      </c>
      <c r="G840" s="1">
        <f t="shared" si="13"/>
        <v>286.39999999999998</v>
      </c>
      <c r="J840" s="422" t="s">
        <v>451</v>
      </c>
      <c r="K840" s="422"/>
      <c r="L840" s="422"/>
    </row>
    <row r="841" spans="1:12">
      <c r="A841" s="30">
        <v>45797</v>
      </c>
      <c r="B841" s="405">
        <v>30998</v>
      </c>
      <c r="C841" s="405" t="s">
        <v>21</v>
      </c>
      <c r="D841" t="s">
        <v>15</v>
      </c>
      <c r="F841" s="1">
        <v>60</v>
      </c>
      <c r="G841" s="1">
        <f t="shared" si="13"/>
        <v>226.39999999999998</v>
      </c>
      <c r="I841">
        <v>2025</v>
      </c>
      <c r="J841" s="404" t="s">
        <v>21</v>
      </c>
      <c r="K841" t="s">
        <v>13</v>
      </c>
      <c r="L841" s="217">
        <v>131.4</v>
      </c>
    </row>
    <row r="842" spans="1:12">
      <c r="A842" s="30">
        <v>45797</v>
      </c>
      <c r="B842" s="405">
        <v>30998</v>
      </c>
      <c r="C842" s="405" t="s">
        <v>21</v>
      </c>
      <c r="D842" t="s">
        <v>16</v>
      </c>
      <c r="F842" s="1">
        <v>5</v>
      </c>
      <c r="G842" s="1">
        <f t="shared" si="13"/>
        <v>221.39999999999998</v>
      </c>
      <c r="J842" s="405"/>
      <c r="K842" t="s">
        <v>14</v>
      </c>
      <c r="L842" s="217">
        <v>90</v>
      </c>
    </row>
    <row r="843" spans="1:12">
      <c r="A843" s="30">
        <v>45855</v>
      </c>
      <c r="B843" s="405">
        <v>31491</v>
      </c>
      <c r="C843" s="405" t="s">
        <v>21</v>
      </c>
      <c r="D843" t="s">
        <v>13</v>
      </c>
      <c r="F843" s="217">
        <v>131.4</v>
      </c>
      <c r="G843" s="1">
        <f t="shared" si="13"/>
        <v>89.999999999999972</v>
      </c>
      <c r="J843" s="405"/>
      <c r="L843" s="217"/>
    </row>
    <row r="844" spans="1:12">
      <c r="A844" s="30">
        <v>45855</v>
      </c>
      <c r="B844" s="405">
        <v>31491</v>
      </c>
      <c r="C844" s="405" t="s">
        <v>21</v>
      </c>
      <c r="D844" t="s">
        <v>14</v>
      </c>
      <c r="F844" s="217">
        <v>90</v>
      </c>
      <c r="G844" s="1">
        <f t="shared" si="13"/>
        <v>0</v>
      </c>
      <c r="J844" s="405"/>
      <c r="L844" s="217"/>
    </row>
    <row r="845" spans="1:12">
      <c r="A845" s="32">
        <v>45808</v>
      </c>
      <c r="B845" s="404" t="s">
        <v>11</v>
      </c>
      <c r="C845" s="404" t="s">
        <v>22</v>
      </c>
      <c r="D845" t="s">
        <v>13</v>
      </c>
      <c r="E845" s="217">
        <v>131.4</v>
      </c>
      <c r="G845" s="1">
        <f t="shared" si="13"/>
        <v>131.4</v>
      </c>
      <c r="J845" s="404" t="s">
        <v>22</v>
      </c>
      <c r="K845" t="s">
        <v>13</v>
      </c>
      <c r="L845" s="217">
        <v>131.4</v>
      </c>
    </row>
    <row r="846" spans="1:12">
      <c r="A846"/>
      <c r="B846" s="405"/>
      <c r="C846" s="405"/>
      <c r="D846" t="s">
        <v>14</v>
      </c>
      <c r="E846" s="217">
        <v>125.7</v>
      </c>
      <c r="G846" s="1">
        <f t="shared" si="13"/>
        <v>257.10000000000002</v>
      </c>
      <c r="J846" s="405"/>
      <c r="K846" t="s">
        <v>14</v>
      </c>
      <c r="L846" s="217">
        <v>125.7</v>
      </c>
    </row>
    <row r="847" spans="1:12">
      <c r="A847"/>
      <c r="B847" s="405"/>
      <c r="C847" s="405"/>
      <c r="D847" t="s">
        <v>15</v>
      </c>
      <c r="E847" s="217">
        <v>60</v>
      </c>
      <c r="G847" s="1">
        <f t="shared" si="13"/>
        <v>317.10000000000002</v>
      </c>
      <c r="J847" s="404" t="s">
        <v>23</v>
      </c>
      <c r="K847" t="s">
        <v>13</v>
      </c>
      <c r="L847" s="1">
        <v>126.6</v>
      </c>
    </row>
    <row r="848" spans="1:12">
      <c r="A848"/>
      <c r="B848" s="405"/>
      <c r="C848" s="405"/>
      <c r="D848" t="s">
        <v>16</v>
      </c>
      <c r="E848" s="217">
        <v>5</v>
      </c>
      <c r="G848" s="1">
        <f t="shared" si="13"/>
        <v>322.10000000000002</v>
      </c>
      <c r="J848" s="405"/>
      <c r="K848" t="s">
        <v>14</v>
      </c>
      <c r="L848" s="1">
        <v>120.4</v>
      </c>
    </row>
    <row r="849" spans="1:12">
      <c r="A849" s="2">
        <v>45849</v>
      </c>
      <c r="B849" s="405">
        <v>31307</v>
      </c>
      <c r="C849" s="405" t="s">
        <v>22</v>
      </c>
      <c r="D849" t="s">
        <v>15</v>
      </c>
      <c r="F849" s="1">
        <v>60</v>
      </c>
      <c r="G849" s="1">
        <f t="shared" si="13"/>
        <v>262.10000000000002</v>
      </c>
      <c r="L849" s="276">
        <f>SUM(L841:L848)</f>
        <v>725.5</v>
      </c>
    </row>
    <row r="850" spans="1:12">
      <c r="A850" s="2">
        <v>45849</v>
      </c>
      <c r="B850" s="405">
        <v>31307</v>
      </c>
      <c r="C850" s="405" t="s">
        <v>22</v>
      </c>
      <c r="D850" t="s">
        <v>16</v>
      </c>
      <c r="F850" s="1">
        <v>5</v>
      </c>
      <c r="G850" s="1">
        <f t="shared" si="13"/>
        <v>257.10000000000002</v>
      </c>
    </row>
    <row r="851" spans="1:12">
      <c r="A851" s="30">
        <v>45855</v>
      </c>
      <c r="B851" s="405">
        <v>31491</v>
      </c>
      <c r="C851" s="405" t="s">
        <v>22</v>
      </c>
      <c r="D851" t="s">
        <v>13</v>
      </c>
      <c r="F851" s="217">
        <v>131.4</v>
      </c>
      <c r="G851" s="1">
        <f t="shared" si="13"/>
        <v>125.70000000000002</v>
      </c>
    </row>
    <row r="852" spans="1:12">
      <c r="A852" s="30">
        <v>45855</v>
      </c>
      <c r="B852" s="405">
        <v>31491</v>
      </c>
      <c r="C852" s="405" t="s">
        <v>22</v>
      </c>
      <c r="D852" t="s">
        <v>14</v>
      </c>
      <c r="F852" s="217">
        <v>125.7</v>
      </c>
      <c r="G852" s="1">
        <f t="shared" si="13"/>
        <v>0</v>
      </c>
    </row>
    <row r="853" spans="1:12">
      <c r="A853" s="32">
        <v>45838</v>
      </c>
      <c r="B853" s="404" t="s">
        <v>11</v>
      </c>
      <c r="C853" s="404" t="s">
        <v>23</v>
      </c>
      <c r="D853" t="s">
        <v>13</v>
      </c>
      <c r="E853" s="38">
        <v>126.6</v>
      </c>
      <c r="G853" s="1">
        <f t="shared" si="13"/>
        <v>126.6</v>
      </c>
    </row>
    <row r="854" spans="1:12">
      <c r="B854" s="405"/>
      <c r="C854" s="405"/>
      <c r="D854" t="s">
        <v>14</v>
      </c>
      <c r="E854" s="38">
        <v>120.4</v>
      </c>
      <c r="G854" s="1">
        <f t="shared" si="13"/>
        <v>247</v>
      </c>
    </row>
    <row r="855" spans="1:12">
      <c r="B855" s="405"/>
      <c r="C855" s="405"/>
      <c r="D855" t="s">
        <v>15</v>
      </c>
      <c r="E855" s="217">
        <v>60</v>
      </c>
      <c r="G855" s="1">
        <f t="shared" si="13"/>
        <v>307</v>
      </c>
    </row>
    <row r="856" spans="1:12">
      <c r="B856" s="405"/>
      <c r="C856" s="405"/>
      <c r="D856" t="s">
        <v>16</v>
      </c>
      <c r="E856" s="217">
        <v>5</v>
      </c>
      <c r="G856" s="1">
        <f t="shared" si="13"/>
        <v>312</v>
      </c>
    </row>
    <row r="857" spans="1:12">
      <c r="A857" s="30">
        <v>45849</v>
      </c>
      <c r="B857" s="405">
        <v>31307</v>
      </c>
      <c r="C857" s="405" t="s">
        <v>23</v>
      </c>
      <c r="D857" t="s">
        <v>15</v>
      </c>
      <c r="F857" s="1">
        <v>60</v>
      </c>
      <c r="G857" s="1">
        <f t="shared" si="13"/>
        <v>252</v>
      </c>
    </row>
    <row r="858" spans="1:12">
      <c r="A858" s="30">
        <v>45849</v>
      </c>
      <c r="B858" s="405">
        <v>31307</v>
      </c>
      <c r="C858" s="405" t="s">
        <v>23</v>
      </c>
      <c r="D858" t="s">
        <v>16</v>
      </c>
      <c r="F858" s="1">
        <v>5</v>
      </c>
      <c r="G858" s="1">
        <f t="shared" si="13"/>
        <v>247</v>
      </c>
    </row>
    <row r="859" spans="1:12">
      <c r="A859" s="30">
        <v>45855</v>
      </c>
      <c r="B859" s="405">
        <v>31491</v>
      </c>
      <c r="C859" s="405" t="s">
        <v>23</v>
      </c>
      <c r="D859" t="s">
        <v>13</v>
      </c>
      <c r="F859" s="38">
        <v>126.6</v>
      </c>
      <c r="G859" s="1">
        <f t="shared" si="13"/>
        <v>120.4</v>
      </c>
      <c r="J859" s="422" t="s">
        <v>451</v>
      </c>
      <c r="K859" s="422"/>
      <c r="L859" s="422"/>
    </row>
    <row r="860" spans="1:12">
      <c r="A860" s="30">
        <v>45855</v>
      </c>
      <c r="B860" s="405">
        <v>31491</v>
      </c>
      <c r="C860" s="405" t="s">
        <v>23</v>
      </c>
      <c r="D860" t="s">
        <v>14</v>
      </c>
      <c r="F860" s="38">
        <v>120.4</v>
      </c>
      <c r="G860" s="1">
        <f t="shared" si="13"/>
        <v>0</v>
      </c>
      <c r="I860">
        <v>2025</v>
      </c>
      <c r="J860" s="404" t="s">
        <v>24</v>
      </c>
      <c r="K860" t="s">
        <v>13</v>
      </c>
      <c r="L860" s="13">
        <v>126.6</v>
      </c>
    </row>
    <row r="861" spans="1:12">
      <c r="A861" s="32">
        <v>45869</v>
      </c>
      <c r="B861" s="404" t="s">
        <v>11</v>
      </c>
      <c r="C861" s="404" t="s">
        <v>24</v>
      </c>
      <c r="D861" t="s">
        <v>13</v>
      </c>
      <c r="E861" s="13">
        <v>126.6</v>
      </c>
      <c r="G861" s="1">
        <f t="shared" si="13"/>
        <v>126.6</v>
      </c>
      <c r="J861" s="405"/>
      <c r="K861" t="s">
        <v>14</v>
      </c>
      <c r="L861" s="13">
        <v>132.69999999999999</v>
      </c>
    </row>
    <row r="862" spans="1:12">
      <c r="B862" s="405"/>
      <c r="C862" s="405"/>
      <c r="D862" t="s">
        <v>14</v>
      </c>
      <c r="E862" s="13">
        <v>132.69999999999999</v>
      </c>
      <c r="G862" s="1">
        <f t="shared" si="13"/>
        <v>259.29999999999995</v>
      </c>
      <c r="J862" s="405"/>
      <c r="K862" t="s">
        <v>15</v>
      </c>
      <c r="L862" s="13">
        <v>60</v>
      </c>
    </row>
    <row r="863" spans="1:12">
      <c r="B863" s="405"/>
      <c r="C863" s="405"/>
      <c r="D863" t="s">
        <v>15</v>
      </c>
      <c r="E863" s="13">
        <v>60</v>
      </c>
      <c r="G863" s="1">
        <f t="shared" si="13"/>
        <v>319.29999999999995</v>
      </c>
      <c r="J863" s="405"/>
      <c r="K863" t="s">
        <v>16</v>
      </c>
      <c r="L863" s="13">
        <v>5</v>
      </c>
    </row>
    <row r="864" spans="1:12">
      <c r="B864" s="405"/>
      <c r="C864" s="405"/>
      <c r="D864" t="s">
        <v>16</v>
      </c>
      <c r="E864" s="13">
        <v>5</v>
      </c>
      <c r="G864" s="1">
        <f t="shared" si="13"/>
        <v>324.29999999999995</v>
      </c>
      <c r="J864" s="404" t="s">
        <v>25</v>
      </c>
      <c r="K864" t="s">
        <v>15</v>
      </c>
      <c r="L864" s="13">
        <v>60</v>
      </c>
    </row>
    <row r="865" spans="1:15">
      <c r="A865" s="30">
        <v>45909</v>
      </c>
      <c r="B865" s="405">
        <v>31628</v>
      </c>
      <c r="C865" s="405" t="s">
        <v>24</v>
      </c>
      <c r="D865" t="s">
        <v>15</v>
      </c>
      <c r="E865" s="13"/>
      <c r="F865" s="13">
        <v>60</v>
      </c>
      <c r="G865" s="1">
        <f t="shared" si="13"/>
        <v>264.29999999999995</v>
      </c>
      <c r="J865" s="404"/>
      <c r="L865" s="13"/>
    </row>
    <row r="866" spans="1:15">
      <c r="A866" s="30">
        <v>45909</v>
      </c>
      <c r="B866" s="405">
        <v>31628</v>
      </c>
      <c r="C866" s="405" t="s">
        <v>24</v>
      </c>
      <c r="D866" t="s">
        <v>16</v>
      </c>
      <c r="E866" s="13"/>
      <c r="F866" s="13">
        <v>5</v>
      </c>
      <c r="G866" s="1">
        <f t="shared" si="13"/>
        <v>259.29999999999995</v>
      </c>
      <c r="J866" s="404"/>
      <c r="L866" s="13"/>
    </row>
    <row r="867" spans="1:15">
      <c r="A867" s="30">
        <v>45903</v>
      </c>
      <c r="B867" s="405">
        <v>361616</v>
      </c>
      <c r="C867" s="405" t="s">
        <v>24</v>
      </c>
      <c r="D867" t="s">
        <v>13</v>
      </c>
      <c r="E867" s="13"/>
      <c r="F867" s="13">
        <v>126.6</v>
      </c>
      <c r="G867" s="1">
        <f t="shared" si="13"/>
        <v>132.69999999999996</v>
      </c>
      <c r="J867" s="404"/>
      <c r="L867" s="13"/>
    </row>
    <row r="868" spans="1:15">
      <c r="A868" s="30">
        <v>45903</v>
      </c>
      <c r="B868" s="405">
        <v>361616</v>
      </c>
      <c r="C868" s="405" t="s">
        <v>24</v>
      </c>
      <c r="D868" t="s">
        <v>14</v>
      </c>
      <c r="E868" s="13"/>
      <c r="F868" s="13">
        <v>132.69999999999999</v>
      </c>
      <c r="G868" s="1">
        <f t="shared" si="13"/>
        <v>0</v>
      </c>
      <c r="J868" s="404"/>
      <c r="L868" s="13"/>
    </row>
    <row r="869" spans="1:15">
      <c r="A869" s="32">
        <v>45900</v>
      </c>
      <c r="B869" s="404" t="s">
        <v>11</v>
      </c>
      <c r="C869" s="404" t="s">
        <v>25</v>
      </c>
      <c r="D869" t="s">
        <v>13</v>
      </c>
      <c r="E869" s="217">
        <v>126.6</v>
      </c>
      <c r="G869" s="1">
        <f t="shared" si="13"/>
        <v>126.6</v>
      </c>
      <c r="K869" t="s">
        <v>16</v>
      </c>
      <c r="L869" s="13">
        <v>5</v>
      </c>
    </row>
    <row r="870" spans="1:15">
      <c r="B870" s="405"/>
      <c r="C870" s="405"/>
      <c r="D870" t="s">
        <v>14</v>
      </c>
      <c r="E870" s="217">
        <v>157.30000000000001</v>
      </c>
      <c r="G870" s="1">
        <f t="shared" si="13"/>
        <v>283.89999999999998</v>
      </c>
      <c r="L870" s="13">
        <f>SUM(L860:L869)</f>
        <v>389.29999999999995</v>
      </c>
    </row>
    <row r="871" spans="1:15">
      <c r="B871" s="405"/>
      <c r="C871" s="405"/>
      <c r="D871" t="s">
        <v>15</v>
      </c>
      <c r="E871" s="217">
        <v>60</v>
      </c>
      <c r="G871" s="1">
        <f t="shared" si="13"/>
        <v>343.9</v>
      </c>
    </row>
    <row r="872" spans="1:15">
      <c r="B872" s="405"/>
      <c r="C872" s="405"/>
      <c r="D872" t="s">
        <v>16</v>
      </c>
      <c r="E872" s="217">
        <v>5</v>
      </c>
      <c r="G872" s="1">
        <f t="shared" si="13"/>
        <v>348.9</v>
      </c>
    </row>
    <row r="873" spans="1:15">
      <c r="B873" s="405"/>
      <c r="C873" s="405"/>
      <c r="D873" s="334" t="s">
        <v>68</v>
      </c>
      <c r="E873" s="335">
        <v>15</v>
      </c>
      <c r="G873" s="1">
        <f t="shared" si="13"/>
        <v>363.9</v>
      </c>
    </row>
    <row r="874" spans="1:15">
      <c r="A874" s="30">
        <v>45909</v>
      </c>
      <c r="B874" s="405">
        <v>31628</v>
      </c>
      <c r="C874" s="405" t="s">
        <v>25</v>
      </c>
      <c r="D874" t="s">
        <v>15</v>
      </c>
      <c r="F874" s="217">
        <v>60</v>
      </c>
      <c r="G874" s="1">
        <f t="shared" si="13"/>
        <v>303.89999999999998</v>
      </c>
    </row>
    <row r="875" spans="1:15">
      <c r="A875" s="30">
        <v>45909</v>
      </c>
      <c r="B875" s="405">
        <v>31628</v>
      </c>
      <c r="C875" s="405" t="s">
        <v>25</v>
      </c>
      <c r="D875" t="s">
        <v>16</v>
      </c>
      <c r="F875" s="217">
        <v>5</v>
      </c>
      <c r="G875" s="1">
        <f t="shared" si="13"/>
        <v>298.89999999999998</v>
      </c>
      <c r="J875" s="264"/>
      <c r="K875" s="264"/>
      <c r="L875" s="264"/>
    </row>
    <row r="876" spans="1:15">
      <c r="A876" s="30">
        <v>45952</v>
      </c>
      <c r="B876" s="405">
        <v>31797</v>
      </c>
      <c r="C876" s="405" t="s">
        <v>25</v>
      </c>
      <c r="D876" t="s">
        <v>13</v>
      </c>
      <c r="F876" s="217">
        <v>126.6</v>
      </c>
      <c r="G876" s="1">
        <f t="shared" si="13"/>
        <v>172.29999999999998</v>
      </c>
      <c r="J876" s="404"/>
      <c r="K876" s="404"/>
      <c r="L876" s="404"/>
    </row>
    <row r="877" spans="1:15">
      <c r="A877" s="30">
        <v>45952</v>
      </c>
      <c r="B877" s="405">
        <v>31797</v>
      </c>
      <c r="C877" s="405" t="s">
        <v>25</v>
      </c>
      <c r="D877" t="s">
        <v>14</v>
      </c>
      <c r="F877" s="217">
        <v>157.30000000000001</v>
      </c>
      <c r="G877" s="1">
        <f t="shared" si="13"/>
        <v>14.999999999999972</v>
      </c>
      <c r="J877" s="421" t="s">
        <v>451</v>
      </c>
      <c r="K877" s="421"/>
      <c r="L877" s="421"/>
    </row>
    <row r="878" spans="1:15">
      <c r="A878" s="30">
        <v>45985</v>
      </c>
      <c r="B878" s="405">
        <v>32070</v>
      </c>
      <c r="C878" s="405" t="s">
        <v>25</v>
      </c>
      <c r="D878" t="s">
        <v>68</v>
      </c>
      <c r="F878" s="217">
        <v>15</v>
      </c>
      <c r="G878" s="1">
        <f t="shared" si="13"/>
        <v>-2.8421709430404007E-14</v>
      </c>
      <c r="J878" s="404"/>
      <c r="K878" s="404"/>
      <c r="L878" s="404"/>
    </row>
    <row r="879" spans="1:15">
      <c r="A879" s="68">
        <v>45930</v>
      </c>
      <c r="B879" s="404" t="s">
        <v>11</v>
      </c>
      <c r="C879" s="404" t="s">
        <v>41</v>
      </c>
      <c r="D879" t="s">
        <v>13</v>
      </c>
      <c r="E879" s="217">
        <v>121.8</v>
      </c>
      <c r="G879" s="1">
        <f t="shared" si="13"/>
        <v>121.79999999999997</v>
      </c>
      <c r="I879" s="11">
        <v>2025</v>
      </c>
      <c r="J879" s="404" t="s">
        <v>25</v>
      </c>
      <c r="K879" s="334" t="s">
        <v>68</v>
      </c>
      <c r="L879" s="335">
        <v>15</v>
      </c>
      <c r="M879" s="256"/>
      <c r="N879" s="288"/>
      <c r="O879" s="288"/>
    </row>
    <row r="880" spans="1:15">
      <c r="A880" s="46"/>
      <c r="B880" s="405"/>
      <c r="C880" s="405"/>
      <c r="D880" t="s">
        <v>14</v>
      </c>
      <c r="E880" s="217">
        <v>119.1</v>
      </c>
      <c r="G880" s="1">
        <f t="shared" si="13"/>
        <v>240.89999999999998</v>
      </c>
      <c r="J880" s="404" t="s">
        <v>41</v>
      </c>
      <c r="K880" t="s">
        <v>13</v>
      </c>
      <c r="L880" s="217">
        <v>121.8</v>
      </c>
      <c r="M880" s="256"/>
      <c r="N880" s="288"/>
      <c r="O880" s="288"/>
    </row>
    <row r="881" spans="1:15">
      <c r="A881" s="46"/>
      <c r="B881" s="405"/>
      <c r="C881" s="405"/>
      <c r="D881" t="s">
        <v>15</v>
      </c>
      <c r="E881" s="217">
        <v>60</v>
      </c>
      <c r="G881" s="1">
        <f t="shared" si="13"/>
        <v>300.89999999999998</v>
      </c>
      <c r="J881" s="419"/>
      <c r="K881" t="s">
        <v>14</v>
      </c>
      <c r="L881" s="217">
        <v>119.1</v>
      </c>
      <c r="M881" s="288"/>
      <c r="N881" s="271"/>
      <c r="O881" s="288"/>
    </row>
    <row r="882" spans="1:15">
      <c r="A882" s="46"/>
      <c r="B882" s="405"/>
      <c r="C882" s="405"/>
      <c r="D882" t="s">
        <v>16</v>
      </c>
      <c r="E882" s="217">
        <v>5</v>
      </c>
      <c r="G882" s="1">
        <f t="shared" si="13"/>
        <v>305.89999999999998</v>
      </c>
      <c r="J882" s="404" t="s">
        <v>27</v>
      </c>
      <c r="K882" t="s">
        <v>13</v>
      </c>
      <c r="L882" s="1">
        <v>120.1</v>
      </c>
      <c r="M882" s="288"/>
      <c r="N882" s="288"/>
      <c r="O882" s="288"/>
    </row>
    <row r="883" spans="1:15">
      <c r="B883" s="405"/>
      <c r="C883" s="405"/>
      <c r="D883" t="s">
        <v>76</v>
      </c>
      <c r="E883" s="217">
        <v>10</v>
      </c>
      <c r="G883" s="1">
        <f t="shared" si="13"/>
        <v>315.89999999999998</v>
      </c>
      <c r="J883" s="405"/>
      <c r="K883" t="s">
        <v>14</v>
      </c>
      <c r="L883" s="1">
        <v>145</v>
      </c>
      <c r="M883" s="271"/>
      <c r="N883" s="271"/>
      <c r="O883" s="271"/>
    </row>
    <row r="884" spans="1:15">
      <c r="A884" s="30">
        <v>45905</v>
      </c>
      <c r="B884" s="405"/>
      <c r="C884" s="405" t="s">
        <v>41</v>
      </c>
      <c r="D884" t="s">
        <v>76</v>
      </c>
      <c r="F884" s="1">
        <v>10</v>
      </c>
      <c r="G884" s="1">
        <f t="shared" si="13"/>
        <v>305.89999999999998</v>
      </c>
      <c r="J884" s="288"/>
      <c r="K884" s="271"/>
      <c r="L884" s="276">
        <f>SUM(L879:L883)</f>
        <v>521</v>
      </c>
      <c r="M884" s="288"/>
      <c r="N884" s="288"/>
      <c r="O884" s="288"/>
    </row>
    <row r="885" spans="1:15">
      <c r="A885" s="30">
        <v>45952</v>
      </c>
      <c r="B885" s="405">
        <v>31797</v>
      </c>
      <c r="C885" s="405" t="s">
        <v>41</v>
      </c>
      <c r="D885" t="s">
        <v>15</v>
      </c>
      <c r="F885" s="1">
        <v>16.100000000000001</v>
      </c>
      <c r="G885" s="1">
        <f t="shared" si="13"/>
        <v>289.79999999999995</v>
      </c>
      <c r="J885" s="288"/>
      <c r="K885" s="271"/>
      <c r="L885" s="288"/>
      <c r="M885" s="288"/>
      <c r="N885" s="288"/>
      <c r="O885" s="288"/>
    </row>
    <row r="886" spans="1:15">
      <c r="A886" s="30">
        <v>45952</v>
      </c>
      <c r="B886" s="405">
        <v>31798</v>
      </c>
      <c r="C886" s="405" t="s">
        <v>41</v>
      </c>
      <c r="D886" t="s">
        <v>15</v>
      </c>
      <c r="F886" s="217">
        <f>E881-F885</f>
        <v>43.9</v>
      </c>
      <c r="G886" s="1">
        <f t="shared" si="13"/>
        <v>245.89999999999995</v>
      </c>
      <c r="J886" s="288"/>
      <c r="K886" s="271"/>
      <c r="L886" s="288"/>
      <c r="M886" s="288"/>
      <c r="N886" s="288"/>
      <c r="O886" s="288"/>
    </row>
    <row r="887" spans="1:15">
      <c r="A887" s="30">
        <v>45952</v>
      </c>
      <c r="B887" s="405">
        <v>31798</v>
      </c>
      <c r="C887" s="405" t="s">
        <v>41</v>
      </c>
      <c r="D887" t="s">
        <v>16</v>
      </c>
      <c r="F887" s="217">
        <v>5</v>
      </c>
      <c r="G887" s="1">
        <f t="shared" si="13"/>
        <v>240.89999999999995</v>
      </c>
      <c r="J887" s="288"/>
      <c r="K887" s="271"/>
      <c r="L887" s="288"/>
      <c r="M887" s="288"/>
      <c r="N887" s="288"/>
      <c r="O887" s="288"/>
    </row>
    <row r="888" spans="1:15">
      <c r="A888" s="30">
        <v>45985</v>
      </c>
      <c r="B888" s="405">
        <v>32070</v>
      </c>
      <c r="C888" s="405" t="s">
        <v>41</v>
      </c>
      <c r="D888" t="s">
        <v>13</v>
      </c>
      <c r="F888" s="217">
        <v>121.8</v>
      </c>
      <c r="G888" s="1">
        <f t="shared" si="13"/>
        <v>119.09999999999995</v>
      </c>
      <c r="J888" s="288"/>
      <c r="K888" s="271"/>
      <c r="L888" s="288"/>
      <c r="M888" s="288"/>
      <c r="N888" s="288"/>
      <c r="O888" s="288"/>
    </row>
    <row r="889" spans="1:15">
      <c r="A889" s="30">
        <v>45985</v>
      </c>
      <c r="B889" s="405">
        <v>32070</v>
      </c>
      <c r="C889" s="405" t="s">
        <v>41</v>
      </c>
      <c r="D889" t="s">
        <v>14</v>
      </c>
      <c r="F889" s="217">
        <v>119.1</v>
      </c>
      <c r="G889" s="1">
        <f t="shared" si="13"/>
        <v>0</v>
      </c>
      <c r="J889" s="288"/>
      <c r="K889" s="271"/>
      <c r="L889" s="288"/>
      <c r="M889" s="288"/>
      <c r="N889" s="288"/>
      <c r="O889" s="288"/>
    </row>
    <row r="890" spans="1:15">
      <c r="A890" s="68">
        <v>45961</v>
      </c>
      <c r="B890" s="404" t="s">
        <v>11</v>
      </c>
      <c r="C890" s="404" t="s">
        <v>27</v>
      </c>
      <c r="D890" t="s">
        <v>13</v>
      </c>
      <c r="E890" s="1">
        <v>120.1</v>
      </c>
      <c r="G890" s="1">
        <f t="shared" si="13"/>
        <v>120.1</v>
      </c>
      <c r="J890" s="1"/>
      <c r="K890" s="288"/>
      <c r="L890" s="1"/>
      <c r="M890" s="288"/>
      <c r="N890" s="288"/>
      <c r="O890" s="288"/>
    </row>
    <row r="891" spans="1:15">
      <c r="A891" s="46"/>
      <c r="B891" s="405"/>
      <c r="C891" s="405"/>
      <c r="D891" t="s">
        <v>14</v>
      </c>
      <c r="E891" s="1">
        <v>145</v>
      </c>
      <c r="G891" s="1">
        <f t="shared" si="13"/>
        <v>265.10000000000002</v>
      </c>
      <c r="J891" s="217"/>
      <c r="K891" s="1"/>
      <c r="L891" s="217"/>
      <c r="M891" s="288"/>
      <c r="N891" s="288"/>
      <c r="O891" s="288"/>
    </row>
    <row r="892" spans="1:15">
      <c r="A892" s="46"/>
      <c r="B892" s="405"/>
      <c r="C892" s="405"/>
      <c r="D892" t="s">
        <v>15</v>
      </c>
      <c r="E892" s="217">
        <v>60</v>
      </c>
      <c r="G892" s="1">
        <f t="shared" si="13"/>
        <v>325.10000000000002</v>
      </c>
      <c r="J892" s="217"/>
      <c r="K892" s="1"/>
      <c r="L892" s="217"/>
      <c r="M892" s="288"/>
      <c r="N892" s="288"/>
      <c r="O892" s="288"/>
    </row>
    <row r="893" spans="1:15">
      <c r="A893" s="46"/>
      <c r="B893" s="405"/>
      <c r="C893" s="405"/>
      <c r="D893" t="s">
        <v>16</v>
      </c>
      <c r="E893" s="217">
        <v>5</v>
      </c>
      <c r="G893" s="1">
        <f t="shared" si="13"/>
        <v>330.1</v>
      </c>
      <c r="J893" s="342"/>
      <c r="K893" s="326"/>
      <c r="L893" s="256"/>
      <c r="M893" s="288"/>
      <c r="N893" s="288"/>
      <c r="O893" s="288"/>
    </row>
    <row r="894" spans="1:15">
      <c r="A894" s="30">
        <v>45971</v>
      </c>
      <c r="B894" s="405">
        <v>31892</v>
      </c>
      <c r="C894" s="405" t="s">
        <v>27</v>
      </c>
      <c r="D894" t="s">
        <v>15</v>
      </c>
      <c r="F894" s="217">
        <v>60</v>
      </c>
      <c r="G894" s="1">
        <f t="shared" si="13"/>
        <v>270.10000000000002</v>
      </c>
      <c r="J894" s="288"/>
      <c r="K894" s="288"/>
      <c r="L894" s="256"/>
      <c r="M894" s="288"/>
      <c r="N894" s="288"/>
      <c r="O894" s="288"/>
    </row>
    <row r="895" spans="1:15">
      <c r="A895" s="30">
        <v>45971</v>
      </c>
      <c r="B895" s="405">
        <v>31892</v>
      </c>
      <c r="C895" s="405" t="s">
        <v>27</v>
      </c>
      <c r="D895" t="s">
        <v>16</v>
      </c>
      <c r="F895" s="217">
        <v>5</v>
      </c>
      <c r="G895" s="1">
        <f t="shared" si="13"/>
        <v>265.10000000000002</v>
      </c>
      <c r="J895" s="288"/>
      <c r="K895" s="288"/>
      <c r="L895" s="271"/>
      <c r="M895" s="288"/>
      <c r="N895" s="288"/>
      <c r="O895" s="288"/>
    </row>
    <row r="896" spans="1:15">
      <c r="A896" s="30">
        <v>45985</v>
      </c>
      <c r="B896" s="405">
        <v>32070</v>
      </c>
      <c r="C896" s="405" t="s">
        <v>27</v>
      </c>
      <c r="D896" t="s">
        <v>13</v>
      </c>
      <c r="F896" s="1">
        <v>120.1</v>
      </c>
      <c r="G896" s="1">
        <f t="shared" si="13"/>
        <v>145.00000000000003</v>
      </c>
      <c r="J896" s="421" t="s">
        <v>451</v>
      </c>
      <c r="K896" s="421"/>
      <c r="L896" s="421"/>
      <c r="M896" s="288"/>
      <c r="N896" s="288"/>
      <c r="O896" s="288"/>
    </row>
    <row r="897" spans="1:15">
      <c r="A897" s="30">
        <v>45985</v>
      </c>
      <c r="B897" s="405">
        <v>32070</v>
      </c>
      <c r="C897" s="405" t="s">
        <v>27</v>
      </c>
      <c r="D897" t="s">
        <v>14</v>
      </c>
      <c r="F897" s="1">
        <v>145</v>
      </c>
      <c r="G897" s="1">
        <f t="shared" si="13"/>
        <v>0</v>
      </c>
      <c r="I897" s="11">
        <v>2025</v>
      </c>
      <c r="J897" s="404" t="s">
        <v>28</v>
      </c>
      <c r="K897" t="s">
        <v>13</v>
      </c>
      <c r="L897" s="44">
        <v>113.7</v>
      </c>
      <c r="M897" s="288"/>
      <c r="N897" s="288"/>
      <c r="O897" s="288"/>
    </row>
    <row r="898" spans="1:15">
      <c r="A898" s="68">
        <v>45991</v>
      </c>
      <c r="B898" s="404" t="s">
        <v>11</v>
      </c>
      <c r="C898" s="404" t="s">
        <v>28</v>
      </c>
      <c r="D898" t="s">
        <v>13</v>
      </c>
      <c r="E898" s="44">
        <v>113.7</v>
      </c>
      <c r="G898" s="1">
        <f t="shared" si="13"/>
        <v>113.7</v>
      </c>
      <c r="J898" s="405"/>
      <c r="K898" t="s">
        <v>14</v>
      </c>
      <c r="L898" s="44">
        <v>113.9</v>
      </c>
    </row>
    <row r="899" spans="1:15">
      <c r="A899" s="46"/>
      <c r="B899" s="405"/>
      <c r="C899" s="405"/>
      <c r="D899" t="s">
        <v>14</v>
      </c>
      <c r="E899" s="44">
        <v>113.9</v>
      </c>
      <c r="G899" s="1">
        <f t="shared" si="13"/>
        <v>227.60000000000002</v>
      </c>
      <c r="J899" s="404" t="s">
        <v>29</v>
      </c>
      <c r="K899" t="s">
        <v>15</v>
      </c>
      <c r="L899" s="217">
        <v>60</v>
      </c>
    </row>
    <row r="900" spans="1:15">
      <c r="A900" s="46"/>
      <c r="B900" s="405"/>
      <c r="C900" s="405"/>
      <c r="D900" t="s">
        <v>15</v>
      </c>
      <c r="E900" s="217">
        <v>60</v>
      </c>
      <c r="G900" s="1">
        <f t="shared" si="13"/>
        <v>287.60000000000002</v>
      </c>
      <c r="K900" t="s">
        <v>16</v>
      </c>
      <c r="L900" s="217">
        <v>5</v>
      </c>
    </row>
    <row r="901" spans="1:15">
      <c r="A901" s="46"/>
      <c r="B901" s="405"/>
      <c r="C901" s="405"/>
      <c r="D901" t="s">
        <v>16</v>
      </c>
      <c r="E901" s="217">
        <v>5</v>
      </c>
      <c r="G901" s="1">
        <f t="shared" si="13"/>
        <v>292.60000000000002</v>
      </c>
      <c r="K901">
        <v>303</v>
      </c>
      <c r="L901" s="159">
        <f>SUM(L897:L900)</f>
        <v>292.60000000000002</v>
      </c>
      <c r="M901" s="44">
        <f>K901-L901</f>
        <v>10.399999999999977</v>
      </c>
    </row>
    <row r="902" spans="1:15">
      <c r="A902" s="30">
        <v>46001</v>
      </c>
      <c r="B902" s="405">
        <v>32197</v>
      </c>
      <c r="C902" s="405" t="s">
        <v>28</v>
      </c>
      <c r="D902" t="s">
        <v>15</v>
      </c>
      <c r="F902" s="217">
        <v>60</v>
      </c>
      <c r="G902" s="1">
        <f t="shared" ref="G902:G919" si="14">+G901+E902-F902</f>
        <v>232.60000000000002</v>
      </c>
    </row>
    <row r="903" spans="1:15">
      <c r="A903" s="30">
        <v>46001</v>
      </c>
      <c r="B903" s="405">
        <v>32197</v>
      </c>
      <c r="C903" s="405" t="s">
        <v>28</v>
      </c>
      <c r="D903" t="s">
        <v>16</v>
      </c>
      <c r="F903" s="217">
        <v>5</v>
      </c>
      <c r="G903" s="1">
        <f t="shared" si="14"/>
        <v>227.60000000000002</v>
      </c>
    </row>
    <row r="904" spans="1:15">
      <c r="A904" s="30">
        <v>46035</v>
      </c>
      <c r="B904" s="405">
        <v>32315</v>
      </c>
      <c r="C904" s="405" t="s">
        <v>28</v>
      </c>
      <c r="D904" t="s">
        <v>13</v>
      </c>
      <c r="F904" s="217">
        <v>113.7</v>
      </c>
      <c r="G904" s="1">
        <f>+G903+E904-F904</f>
        <v>113.90000000000002</v>
      </c>
    </row>
    <row r="905" spans="1:15">
      <c r="A905" s="30">
        <v>46035</v>
      </c>
      <c r="B905" s="405">
        <v>32315</v>
      </c>
      <c r="C905" s="405" t="s">
        <v>28</v>
      </c>
      <c r="D905" t="s">
        <v>14</v>
      </c>
      <c r="F905" s="217">
        <v>113.9</v>
      </c>
      <c r="G905" s="1">
        <f>+G904+E905-F905</f>
        <v>0</v>
      </c>
    </row>
    <row r="906" spans="1:15">
      <c r="A906" s="68">
        <v>46022</v>
      </c>
      <c r="B906" s="404" t="s">
        <v>11</v>
      </c>
      <c r="C906" s="404" t="s">
        <v>29</v>
      </c>
      <c r="D906" t="s">
        <v>13</v>
      </c>
      <c r="E906" s="44">
        <v>115.3</v>
      </c>
      <c r="G906" s="1">
        <f>+G905+E906-F906</f>
        <v>115.3</v>
      </c>
    </row>
    <row r="907" spans="1:15">
      <c r="A907" s="46"/>
      <c r="B907" s="405"/>
      <c r="C907" s="405"/>
      <c r="D907" t="s">
        <v>14</v>
      </c>
      <c r="E907" s="44">
        <v>117.5</v>
      </c>
      <c r="G907" s="1">
        <f>+G906+E907-F907</f>
        <v>232.8</v>
      </c>
    </row>
    <row r="908" spans="1:15">
      <c r="A908" s="46"/>
      <c r="B908" s="405"/>
      <c r="C908" s="405"/>
      <c r="D908" t="s">
        <v>15</v>
      </c>
      <c r="E908" s="217">
        <v>60</v>
      </c>
      <c r="G908" s="1">
        <f>+G907+E908-F908</f>
        <v>292.8</v>
      </c>
      <c r="J908" s="421" t="s">
        <v>451</v>
      </c>
      <c r="K908" s="421"/>
      <c r="L908" s="421"/>
    </row>
    <row r="909" spans="1:15">
      <c r="A909" s="46"/>
      <c r="B909" s="405"/>
      <c r="C909" s="405"/>
      <c r="D909" t="s">
        <v>16</v>
      </c>
      <c r="E909" s="217">
        <v>5</v>
      </c>
      <c r="G909" s="1">
        <f>+G908+E909-F909</f>
        <v>297.8</v>
      </c>
      <c r="I909" s="11">
        <v>2025</v>
      </c>
      <c r="J909" s="404" t="s">
        <v>29</v>
      </c>
      <c r="K909" t="s">
        <v>13</v>
      </c>
      <c r="L909" s="44">
        <v>115.3</v>
      </c>
    </row>
    <row r="910" spans="1:15">
      <c r="A910" s="30">
        <v>46035</v>
      </c>
      <c r="B910" s="405">
        <v>32315</v>
      </c>
      <c r="C910" s="405" t="s">
        <v>29</v>
      </c>
      <c r="D910" t="s">
        <v>15</v>
      </c>
      <c r="F910" s="1">
        <v>60</v>
      </c>
      <c r="G910" s="1">
        <f>+G909+E910-F910</f>
        <v>237.8</v>
      </c>
      <c r="J910" s="405"/>
      <c r="K910" t="s">
        <v>14</v>
      </c>
      <c r="L910" s="44">
        <v>117.5</v>
      </c>
    </row>
    <row r="911" spans="1:15">
      <c r="A911" s="30">
        <v>46035</v>
      </c>
      <c r="B911" s="405">
        <v>32315</v>
      </c>
      <c r="C911" s="405" t="s">
        <v>29</v>
      </c>
      <c r="D911" t="s">
        <v>16</v>
      </c>
      <c r="F911" s="1">
        <v>5</v>
      </c>
      <c r="G911" s="1">
        <f>+G910+E911-F911</f>
        <v>232.8</v>
      </c>
      <c r="I911" s="11">
        <v>2026</v>
      </c>
      <c r="J911" s="404" t="s">
        <v>12</v>
      </c>
      <c r="K911" t="s">
        <v>15</v>
      </c>
      <c r="L911" s="217">
        <v>60</v>
      </c>
    </row>
    <row r="912" spans="1:15">
      <c r="A912" s="30">
        <v>46057</v>
      </c>
      <c r="B912" s="405">
        <v>32461</v>
      </c>
      <c r="C912" s="405" t="s">
        <v>29</v>
      </c>
      <c r="D912" t="s">
        <v>13</v>
      </c>
      <c r="F912" s="1">
        <v>115.3</v>
      </c>
      <c r="G912" s="1">
        <f>+G911+E912-F912</f>
        <v>117.50000000000001</v>
      </c>
      <c r="I912" s="11"/>
      <c r="J912" s="404"/>
      <c r="L912" s="217"/>
    </row>
    <row r="913" spans="1:12">
      <c r="A913" s="30">
        <v>46057</v>
      </c>
      <c r="B913" s="405">
        <v>32461</v>
      </c>
      <c r="C913" s="405" t="s">
        <v>29</v>
      </c>
      <c r="D913" t="s">
        <v>14</v>
      </c>
      <c r="F913" s="1">
        <v>117.5</v>
      </c>
      <c r="G913" s="1">
        <f>+G912+E913-F913</f>
        <v>0</v>
      </c>
      <c r="I913" s="11"/>
      <c r="J913" s="404"/>
      <c r="L913" s="217"/>
    </row>
    <row r="914" spans="1:12">
      <c r="A914" s="68">
        <v>46053</v>
      </c>
      <c r="B914" s="404" t="s">
        <v>11</v>
      </c>
      <c r="C914" s="404" t="s">
        <v>12</v>
      </c>
      <c r="D914" t="s">
        <v>13</v>
      </c>
      <c r="E914" s="44">
        <v>112</v>
      </c>
      <c r="G914" s="1">
        <f>+G913+E914-F914</f>
        <v>112</v>
      </c>
      <c r="K914" t="s">
        <v>16</v>
      </c>
      <c r="L914" s="217">
        <v>5</v>
      </c>
    </row>
    <row r="915" spans="1:12">
      <c r="A915" s="46"/>
      <c r="B915" s="405"/>
      <c r="C915" s="405"/>
      <c r="D915" t="s">
        <v>14</v>
      </c>
      <c r="E915" s="44">
        <v>125.7</v>
      </c>
      <c r="G915" s="1">
        <f>+G914+E915-F915</f>
        <v>237.7</v>
      </c>
      <c r="L915" s="159">
        <f>SUM(L909:L914)</f>
        <v>297.8</v>
      </c>
    </row>
    <row r="916" spans="1:12">
      <c r="A916" s="46"/>
      <c r="B916" s="405"/>
      <c r="C916" s="405"/>
      <c r="D916" t="s">
        <v>15</v>
      </c>
      <c r="E916" s="217">
        <v>60</v>
      </c>
      <c r="G916" s="1">
        <f>+G915+E916-F916</f>
        <v>297.7</v>
      </c>
    </row>
    <row r="917" spans="1:12">
      <c r="A917" s="46"/>
      <c r="B917" s="405"/>
      <c r="C917" s="405"/>
      <c r="D917" t="s">
        <v>16</v>
      </c>
      <c r="E917" s="217">
        <v>5</v>
      </c>
      <c r="G917" s="1">
        <f t="shared" si="14"/>
        <v>302.7</v>
      </c>
    </row>
    <row r="918" spans="1:12">
      <c r="B918" s="405"/>
      <c r="C918" s="405"/>
      <c r="D918" t="s">
        <v>100</v>
      </c>
      <c r="E918" s="217">
        <v>10</v>
      </c>
      <c r="G918" s="1">
        <f t="shared" si="14"/>
        <v>312.7</v>
      </c>
    </row>
    <row r="919" spans="1:12">
      <c r="A919" s="30">
        <v>46057</v>
      </c>
      <c r="B919" s="405">
        <v>32461</v>
      </c>
      <c r="C919" s="405" t="s">
        <v>12</v>
      </c>
      <c r="D919" t="s">
        <v>15</v>
      </c>
      <c r="F919" s="1">
        <v>60</v>
      </c>
      <c r="G919" s="1">
        <f t="shared" si="14"/>
        <v>252.7</v>
      </c>
      <c r="J919" s="421" t="s">
        <v>451</v>
      </c>
      <c r="K919" s="421"/>
      <c r="L919" s="421"/>
    </row>
    <row r="920" spans="1:12">
      <c r="A920" s="30">
        <v>46057</v>
      </c>
      <c r="B920" s="405">
        <v>32461</v>
      </c>
      <c r="C920" s="405" t="s">
        <v>12</v>
      </c>
      <c r="D920" t="s">
        <v>16</v>
      </c>
      <c r="F920" s="1">
        <v>5</v>
      </c>
      <c r="G920" s="1">
        <f>+G919+E920-F920</f>
        <v>247.7</v>
      </c>
      <c r="I920" s="404">
        <v>2026</v>
      </c>
      <c r="J920" s="404" t="s">
        <v>12</v>
      </c>
      <c r="K920" t="s">
        <v>13</v>
      </c>
      <c r="L920" s="44">
        <v>112</v>
      </c>
    </row>
    <row r="921" spans="1:12">
      <c r="A921" s="30">
        <v>46098</v>
      </c>
      <c r="B921" s="405">
        <v>32681</v>
      </c>
      <c r="C921" s="405" t="s">
        <v>12</v>
      </c>
      <c r="D921" t="s">
        <v>100</v>
      </c>
      <c r="F921" s="1">
        <v>10</v>
      </c>
      <c r="G921" s="1">
        <f t="shared" ref="G921:G927" si="15">+G920+E921-F921</f>
        <v>237.7</v>
      </c>
      <c r="J921" s="405"/>
      <c r="K921" t="s">
        <v>14</v>
      </c>
      <c r="L921" s="44">
        <v>125.7</v>
      </c>
    </row>
    <row r="922" spans="1:12">
      <c r="A922" s="30">
        <v>46105</v>
      </c>
      <c r="B922" s="405">
        <v>32819</v>
      </c>
      <c r="C922" s="405" t="s">
        <v>12</v>
      </c>
      <c r="D922" t="s">
        <v>13</v>
      </c>
      <c r="F922" s="1">
        <v>112</v>
      </c>
      <c r="G922" s="1">
        <f t="shared" si="15"/>
        <v>125.69999999999999</v>
      </c>
      <c r="J922" s="405"/>
      <c r="L922" s="44"/>
    </row>
    <row r="923" spans="1:12">
      <c r="A923" s="30">
        <v>46105</v>
      </c>
      <c r="B923" s="405">
        <v>32819</v>
      </c>
      <c r="C923" s="405" t="s">
        <v>12</v>
      </c>
      <c r="D923" t="s">
        <v>14</v>
      </c>
      <c r="F923" s="1">
        <v>125.7</v>
      </c>
      <c r="G923" s="1">
        <f t="shared" si="15"/>
        <v>0</v>
      </c>
      <c r="J923" s="405"/>
      <c r="L923" s="44"/>
    </row>
    <row r="924" spans="1:12">
      <c r="A924" s="32">
        <v>46081</v>
      </c>
      <c r="B924" s="404" t="s">
        <v>11</v>
      </c>
      <c r="C924" s="404" t="s">
        <v>19</v>
      </c>
      <c r="D924" t="s">
        <v>13</v>
      </c>
      <c r="E924" s="44">
        <v>110.4</v>
      </c>
      <c r="G924" s="1">
        <f t="shared" si="15"/>
        <v>110.4</v>
      </c>
      <c r="J924" s="404" t="s">
        <v>19</v>
      </c>
      <c r="K924" t="s">
        <v>13</v>
      </c>
      <c r="L924" s="44">
        <v>110.4</v>
      </c>
    </row>
    <row r="925" spans="1:12">
      <c r="B925" s="405"/>
      <c r="C925" s="405"/>
      <c r="D925" t="s">
        <v>14</v>
      </c>
      <c r="E925" s="44">
        <v>166.5</v>
      </c>
      <c r="G925" s="1">
        <f t="shared" si="15"/>
        <v>276.89999999999998</v>
      </c>
      <c r="J925" s="405"/>
      <c r="K925" t="s">
        <v>14</v>
      </c>
      <c r="L925" s="44">
        <v>166.5</v>
      </c>
    </row>
    <row r="926" spans="1:12">
      <c r="B926" s="405"/>
      <c r="C926" s="405"/>
      <c r="D926" t="s">
        <v>15</v>
      </c>
      <c r="E926" s="217">
        <v>56</v>
      </c>
      <c r="G926" s="1">
        <f t="shared" si="15"/>
        <v>332.9</v>
      </c>
      <c r="L926" s="159">
        <f>SUM(L920:L925)</f>
        <v>514.6</v>
      </c>
    </row>
    <row r="927" spans="1:12">
      <c r="B927" s="405"/>
      <c r="C927" s="405"/>
      <c r="D927" t="s">
        <v>16</v>
      </c>
      <c r="E927" s="217">
        <v>5</v>
      </c>
      <c r="G927" s="1">
        <f t="shared" si="15"/>
        <v>337.9</v>
      </c>
    </row>
    <row r="928" spans="1:12">
      <c r="A928" s="30">
        <v>46098</v>
      </c>
      <c r="B928" s="405">
        <v>32681</v>
      </c>
      <c r="C928" s="405" t="s">
        <v>19</v>
      </c>
      <c r="D928" t="s">
        <v>15</v>
      </c>
      <c r="F928" s="1">
        <v>56</v>
      </c>
      <c r="G928" s="1">
        <f>+G927+E928-F928</f>
        <v>281.89999999999998</v>
      </c>
    </row>
    <row r="929" spans="1:11">
      <c r="A929" s="30">
        <v>46098</v>
      </c>
      <c r="B929" s="405">
        <v>32681</v>
      </c>
      <c r="C929" s="405" t="s">
        <v>19</v>
      </c>
      <c r="D929" t="s">
        <v>16</v>
      </c>
      <c r="F929" s="1">
        <v>5</v>
      </c>
      <c r="G929" s="1">
        <f>+G928+E929-F929</f>
        <v>276.89999999999998</v>
      </c>
    </row>
    <row r="930" spans="1:11">
      <c r="A930" s="30">
        <v>46105</v>
      </c>
      <c r="B930" s="405">
        <v>32819</v>
      </c>
      <c r="C930" s="405" t="s">
        <v>19</v>
      </c>
      <c r="D930" t="s">
        <v>13</v>
      </c>
      <c r="F930" s="1">
        <v>110.4</v>
      </c>
      <c r="G930" s="1">
        <f>+G929+E930-F930</f>
        <v>166.49999999999997</v>
      </c>
    </row>
    <row r="931" spans="1:11">
      <c r="A931" s="30">
        <v>46105</v>
      </c>
      <c r="B931" s="405">
        <v>32819</v>
      </c>
      <c r="C931" s="405" t="s">
        <v>19</v>
      </c>
      <c r="D931" t="s">
        <v>14</v>
      </c>
      <c r="F931" s="1">
        <v>166.5</v>
      </c>
      <c r="G931" s="1">
        <f>+G930+E931-F931</f>
        <v>0</v>
      </c>
      <c r="I931" s="421" t="s">
        <v>451</v>
      </c>
      <c r="J931" s="421"/>
      <c r="K931" s="421"/>
    </row>
    <row r="932" spans="1:11">
      <c r="A932" s="32">
        <v>46112</v>
      </c>
      <c r="B932" s="404" t="s">
        <v>11</v>
      </c>
      <c r="C932" s="404" t="s">
        <v>20</v>
      </c>
      <c r="D932" t="s">
        <v>13</v>
      </c>
      <c r="E932" s="1">
        <v>114.3</v>
      </c>
      <c r="G932" s="1">
        <f>+G931+E932-F932</f>
        <v>114.3</v>
      </c>
      <c r="H932" s="404">
        <v>2026</v>
      </c>
      <c r="I932" s="404" t="s">
        <v>20</v>
      </c>
      <c r="J932" t="s">
        <v>13</v>
      </c>
      <c r="K932" s="1">
        <v>114.3</v>
      </c>
    </row>
    <row r="933" spans="1:11">
      <c r="A933" s="32"/>
      <c r="B933" s="405"/>
      <c r="C933" s="405"/>
      <c r="D933" t="s">
        <v>14</v>
      </c>
      <c r="E933" s="1">
        <v>211.4</v>
      </c>
      <c r="G933" s="1">
        <f>+G932+E933-F933</f>
        <v>325.7</v>
      </c>
      <c r="I933" s="405"/>
      <c r="J933" t="s">
        <v>14</v>
      </c>
      <c r="K933" s="1">
        <v>211.4</v>
      </c>
    </row>
    <row r="934" spans="1:11">
      <c r="B934" s="405"/>
      <c r="C934" s="405"/>
      <c r="D934" t="s">
        <v>15</v>
      </c>
      <c r="E934" s="1">
        <v>60</v>
      </c>
      <c r="G934" s="1">
        <f>+G933+E934-F934</f>
        <v>385.7</v>
      </c>
      <c r="I934" s="405"/>
      <c r="J934" t="s">
        <v>15</v>
      </c>
      <c r="K934" s="1">
        <v>60</v>
      </c>
    </row>
    <row r="935" spans="1:11">
      <c r="B935" s="405"/>
      <c r="C935" s="405"/>
      <c r="D935" t="s">
        <v>16</v>
      </c>
      <c r="E935" s="1">
        <v>5</v>
      </c>
      <c r="G935" s="1">
        <f>+G934+E935-F935</f>
        <v>390.7</v>
      </c>
      <c r="I935" s="405"/>
      <c r="J935" t="s">
        <v>16</v>
      </c>
      <c r="K935" s="1">
        <v>5</v>
      </c>
    </row>
    <row r="936" spans="1:11">
      <c r="A936" s="30">
        <v>46141</v>
      </c>
      <c r="B936" s="405">
        <v>32979</v>
      </c>
      <c r="C936" s="405" t="s">
        <v>20</v>
      </c>
      <c r="D936" t="s">
        <v>13</v>
      </c>
      <c r="F936" s="1">
        <v>114.3</v>
      </c>
      <c r="G936" s="1">
        <f>+G935+E936-F936</f>
        <v>276.39999999999998</v>
      </c>
      <c r="K936" s="106">
        <f>SUM(K932:K935)</f>
        <v>390.7</v>
      </c>
    </row>
    <row r="937" spans="1:11">
      <c r="A937" s="30">
        <v>46141</v>
      </c>
      <c r="B937" s="405">
        <v>32979</v>
      </c>
      <c r="C937" s="405" t="s">
        <v>20</v>
      </c>
      <c r="D937" t="s">
        <v>14</v>
      </c>
      <c r="F937" s="1">
        <v>211.4</v>
      </c>
      <c r="G937" s="1">
        <f>+G936+E937-F937</f>
        <v>64.999999999999972</v>
      </c>
    </row>
    <row r="938" spans="1:11">
      <c r="A938" s="30">
        <v>46141</v>
      </c>
      <c r="B938" s="405">
        <v>32979</v>
      </c>
      <c r="C938" s="405" t="s">
        <v>20</v>
      </c>
      <c r="D938" t="s">
        <v>15</v>
      </c>
      <c r="F938" s="1">
        <v>60</v>
      </c>
      <c r="G938" s="1">
        <f>+G937+E938-F938</f>
        <v>4.9999999999999716</v>
      </c>
    </row>
    <row r="939" spans="1:11">
      <c r="A939" s="30">
        <v>46141</v>
      </c>
      <c r="B939" s="405">
        <v>32979</v>
      </c>
      <c r="C939" s="405" t="s">
        <v>20</v>
      </c>
      <c r="D939" t="s">
        <v>16</v>
      </c>
      <c r="F939" s="1">
        <v>5</v>
      </c>
      <c r="G939" s="1">
        <f>+G938+E939-F939</f>
        <v>-2.8421709430404007E-14</v>
      </c>
    </row>
    <row r="940" spans="1:11">
      <c r="B940" s="405"/>
      <c r="C940" s="405"/>
      <c r="G940" s="1">
        <f>+G939+E940-F940</f>
        <v>-2.8421709430404007E-14</v>
      </c>
    </row>
    <row r="941" spans="1:11">
      <c r="B941" s="405"/>
      <c r="C941" s="405"/>
      <c r="G941" s="1">
        <f>+G940+E941-F941</f>
        <v>-2.8421709430404007E-14</v>
      </c>
    </row>
    <row r="942" spans="1:11">
      <c r="B942" s="405"/>
      <c r="C942" s="405"/>
      <c r="G942" s="1">
        <f>+G941+E942-F942</f>
        <v>-2.8421709430404007E-14</v>
      </c>
    </row>
    <row r="943" spans="1:11">
      <c r="B943" s="405"/>
      <c r="C943" s="405"/>
      <c r="G943" s="1">
        <f>+G942+E943-F943</f>
        <v>-2.8421709430404007E-14</v>
      </c>
    </row>
    <row r="944" spans="1:11">
      <c r="B944" s="405"/>
      <c r="C944" s="405"/>
      <c r="G944" s="1">
        <f>+G943+E944-F944</f>
        <v>-2.8421709430404007E-14</v>
      </c>
    </row>
    <row r="945" spans="2:7">
      <c r="B945" s="405"/>
      <c r="C945" s="405"/>
      <c r="G945" s="1">
        <f>+G944+E945-F945</f>
        <v>-2.8421709430404007E-14</v>
      </c>
    </row>
    <row r="946" spans="2:7">
      <c r="B946" s="405"/>
      <c r="C946" s="405"/>
      <c r="G946" s="1">
        <f>+G945+E946-F946</f>
        <v>-2.8421709430404007E-14</v>
      </c>
    </row>
    <row r="947" spans="2:7">
      <c r="B947" s="405"/>
      <c r="C947" s="405"/>
      <c r="G947" s="1">
        <f>+G946+E947-F947</f>
        <v>-2.8421709430404007E-14</v>
      </c>
    </row>
    <row r="948" spans="2:7">
      <c r="B948" s="405"/>
      <c r="C948" s="405"/>
      <c r="G948" s="1">
        <f>+G947+E948-F948</f>
        <v>-2.8421709430404007E-14</v>
      </c>
    </row>
    <row r="949" spans="2:7">
      <c r="B949" s="405"/>
      <c r="C949" s="405"/>
      <c r="G949" s="1">
        <f>+G948+E949-F949</f>
        <v>-2.8421709430404007E-14</v>
      </c>
    </row>
    <row r="950" spans="2:7">
      <c r="B950" s="405"/>
      <c r="C950" s="405"/>
      <c r="G950" s="1">
        <f>+G949+E950-F950</f>
        <v>-2.8421709430404007E-14</v>
      </c>
    </row>
    <row r="951" spans="2:7">
      <c r="B951" s="405"/>
      <c r="C951" s="405"/>
      <c r="G951" s="1">
        <f>+G950+E951-F951</f>
        <v>-2.8421709430404007E-14</v>
      </c>
    </row>
    <row r="952" spans="2:7">
      <c r="B952" s="405"/>
      <c r="C952" s="405"/>
      <c r="G952" s="1">
        <f>+G951+E952-F952</f>
        <v>-2.8421709430404007E-14</v>
      </c>
    </row>
    <row r="953" spans="2:7">
      <c r="B953" s="405"/>
      <c r="C953" s="405"/>
      <c r="G953" s="1">
        <f>+G952+E953-F953</f>
        <v>-2.8421709430404007E-14</v>
      </c>
    </row>
    <row r="954" spans="2:7">
      <c r="B954" s="405"/>
      <c r="C954" s="405"/>
      <c r="G954" s="1">
        <f>+G953+E954-F954</f>
        <v>-2.8421709430404007E-14</v>
      </c>
    </row>
    <row r="955" spans="2:7">
      <c r="B955" s="405"/>
      <c r="C955" s="405"/>
      <c r="G955" s="1">
        <f>+G954+E955-F955</f>
        <v>-2.8421709430404007E-14</v>
      </c>
    </row>
    <row r="956" spans="2:7">
      <c r="B956" s="405"/>
      <c r="C956" s="405"/>
      <c r="G956" s="1">
        <f>+G955+E956-F956</f>
        <v>-2.8421709430404007E-14</v>
      </c>
    </row>
    <row r="957" spans="2:7">
      <c r="B957" s="405"/>
      <c r="C957" s="405"/>
      <c r="G957" s="1">
        <f>+G956+E957-F957</f>
        <v>-2.8421709430404007E-14</v>
      </c>
    </row>
    <row r="958" spans="2:7">
      <c r="B958" s="405"/>
      <c r="C958" s="405"/>
      <c r="G958" s="1">
        <f>+G957+E958-F958</f>
        <v>-2.8421709430404007E-14</v>
      </c>
    </row>
    <row r="959" spans="2:7">
      <c r="B959" s="405"/>
      <c r="C959" s="405"/>
      <c r="G959" s="1">
        <f>+G958+E959-F959</f>
        <v>-2.8421709430404007E-14</v>
      </c>
    </row>
    <row r="960" spans="2:7">
      <c r="B960" s="405"/>
      <c r="C960" s="405"/>
      <c r="G960" s="1">
        <f>+G959+E960-F960</f>
        <v>-2.8421709430404007E-14</v>
      </c>
    </row>
    <row r="961" spans="2:7">
      <c r="B961" s="405"/>
      <c r="C961" s="405"/>
      <c r="G961" s="1">
        <f>+G960+E961-F961</f>
        <v>-2.8421709430404007E-14</v>
      </c>
    </row>
    <row r="962" spans="2:7">
      <c r="B962" s="405"/>
      <c r="C962" s="405"/>
      <c r="G962" s="1">
        <f>+G961+E962-F962</f>
        <v>-2.8421709430404007E-14</v>
      </c>
    </row>
    <row r="963" spans="2:7">
      <c r="B963" s="405"/>
      <c r="C963" s="405"/>
      <c r="G963" s="1">
        <f>+G962+E963-F963</f>
        <v>-2.8421709430404007E-14</v>
      </c>
    </row>
    <row r="964" spans="2:7">
      <c r="B964" s="405"/>
      <c r="C964" s="405"/>
      <c r="G964" s="1">
        <f>+G963+E964-F964</f>
        <v>-2.8421709430404007E-14</v>
      </c>
    </row>
    <row r="965" spans="2:7">
      <c r="B965" s="405"/>
      <c r="C965" s="405"/>
      <c r="G965" s="1">
        <f>+G964+E965-F965</f>
        <v>-2.8421709430404007E-14</v>
      </c>
    </row>
    <row r="966" spans="2:7">
      <c r="B966" s="405"/>
      <c r="C966" s="405"/>
      <c r="G966" s="1">
        <f>+G965+E966-F966</f>
        <v>-2.8421709430404007E-14</v>
      </c>
    </row>
    <row r="967" spans="2:7">
      <c r="B967" s="405"/>
      <c r="C967" s="405"/>
      <c r="G967" s="1">
        <f>+G966+E967-F967</f>
        <v>-2.8421709430404007E-14</v>
      </c>
    </row>
    <row r="968" spans="2:7">
      <c r="B968" s="405"/>
      <c r="C968" s="405"/>
      <c r="G968" s="1">
        <f>+G967+E968-F968</f>
        <v>-2.8421709430404007E-14</v>
      </c>
    </row>
    <row r="969" spans="2:7">
      <c r="B969" s="405"/>
      <c r="C969" s="405"/>
      <c r="G969" s="1">
        <f>+G968+E969-F969</f>
        <v>-2.8421709430404007E-14</v>
      </c>
    </row>
    <row r="970" spans="2:7">
      <c r="B970" s="405"/>
      <c r="C970" s="405"/>
      <c r="G970" s="1">
        <f>+G969+E970-F970</f>
        <v>-2.8421709430404007E-14</v>
      </c>
    </row>
    <row r="971" spans="2:7">
      <c r="B971" s="405"/>
      <c r="C971" s="405"/>
      <c r="G971" s="1">
        <f>+G970+E971-F971</f>
        <v>-2.8421709430404007E-14</v>
      </c>
    </row>
    <row r="972" spans="2:7">
      <c r="B972" s="405"/>
      <c r="C972" s="405"/>
      <c r="G972" s="1">
        <f>+G971+E972-F972</f>
        <v>-2.8421709430404007E-14</v>
      </c>
    </row>
    <row r="973" spans="2:7">
      <c r="B973" s="405"/>
      <c r="C973" s="405"/>
      <c r="G973" s="1">
        <f>+G972+E973-F973</f>
        <v>-2.8421709430404007E-14</v>
      </c>
    </row>
    <row r="974" spans="2:7">
      <c r="B974" s="405"/>
      <c r="C974" s="405"/>
      <c r="G974" s="1">
        <f>+G973+E974-F974</f>
        <v>-2.8421709430404007E-14</v>
      </c>
    </row>
    <row r="975" spans="2:7">
      <c r="B975" s="405"/>
      <c r="C975" s="405"/>
      <c r="G975" s="1">
        <f>+G974+E975-F975</f>
        <v>-2.8421709430404007E-14</v>
      </c>
    </row>
    <row r="976" spans="2:7">
      <c r="B976" s="405"/>
      <c r="C976" s="405"/>
      <c r="G976" s="1">
        <f>+G975+E976-F976</f>
        <v>-2.8421709430404007E-14</v>
      </c>
    </row>
    <row r="977" spans="2:7">
      <c r="B977" s="405"/>
      <c r="C977" s="405"/>
      <c r="G977" s="1">
        <f>+G976+E977-F977</f>
        <v>-2.8421709430404007E-14</v>
      </c>
    </row>
    <row r="978" spans="2:7">
      <c r="B978" s="405"/>
      <c r="C978" s="405"/>
      <c r="G978" s="1">
        <f>+G977+E978-F978</f>
        <v>-2.8421709430404007E-14</v>
      </c>
    </row>
    <row r="979" spans="2:7">
      <c r="B979" s="405"/>
      <c r="C979" s="405"/>
      <c r="G979" s="1">
        <f>+G978+E979-F979</f>
        <v>-2.8421709430404007E-14</v>
      </c>
    </row>
    <row r="980" spans="2:7">
      <c r="B980" s="405"/>
      <c r="C980" s="405"/>
      <c r="G980" s="1">
        <f>+G979+E980-F980</f>
        <v>-2.8421709430404007E-14</v>
      </c>
    </row>
    <row r="981" spans="2:7">
      <c r="B981" s="405"/>
      <c r="C981" s="405"/>
      <c r="G981" s="1">
        <f>+G980+E981-F981</f>
        <v>-2.8421709430404007E-14</v>
      </c>
    </row>
    <row r="982" spans="2:7">
      <c r="B982" s="405"/>
      <c r="C982" s="405"/>
      <c r="G982" s="1">
        <f>+G981+E982-F982</f>
        <v>-2.8421709430404007E-14</v>
      </c>
    </row>
    <row r="983" spans="2:7">
      <c r="B983" s="405"/>
      <c r="C983" s="405"/>
      <c r="G983" s="1">
        <f>+G982+E983-F983</f>
        <v>-2.8421709430404007E-14</v>
      </c>
    </row>
    <row r="984" spans="2:7">
      <c r="B984" s="405"/>
      <c r="C984" s="405"/>
      <c r="G984" s="1">
        <f>+G983+E984-F984</f>
        <v>-2.8421709430404007E-14</v>
      </c>
    </row>
    <row r="985" spans="2:7">
      <c r="B985" s="405"/>
      <c r="C985" s="405"/>
      <c r="G985" s="1">
        <f>+G984+E985-F985</f>
        <v>-2.8421709430404007E-14</v>
      </c>
    </row>
    <row r="986" spans="2:7">
      <c r="B986" s="405"/>
      <c r="C986" s="405"/>
      <c r="G986" s="1">
        <f>+G985+E986-F986</f>
        <v>-2.8421709430404007E-14</v>
      </c>
    </row>
    <row r="987" spans="2:7">
      <c r="B987" s="405"/>
      <c r="C987" s="405"/>
      <c r="G987" s="1">
        <f>+G986+E987-F987</f>
        <v>-2.8421709430404007E-14</v>
      </c>
    </row>
    <row r="988" spans="2:7">
      <c r="B988" s="405"/>
      <c r="C988" s="405"/>
      <c r="G988" s="1">
        <f>+G987+E988-F988</f>
        <v>-2.8421709430404007E-14</v>
      </c>
    </row>
    <row r="989" spans="2:7">
      <c r="B989" s="405"/>
      <c r="C989" s="405"/>
      <c r="G989" s="1">
        <f>+G988+E989-F989</f>
        <v>-2.8421709430404007E-14</v>
      </c>
    </row>
    <row r="990" spans="2:7">
      <c r="B990" s="405"/>
      <c r="C990" s="405"/>
      <c r="G990" s="1">
        <f>+G989+E990-F990</f>
        <v>-2.8421709430404007E-14</v>
      </c>
    </row>
    <row r="991" spans="2:7">
      <c r="B991" s="405"/>
      <c r="C991" s="405"/>
      <c r="G991" s="1">
        <f>+G990+E991-F991</f>
        <v>-2.8421709430404007E-14</v>
      </c>
    </row>
    <row r="992" spans="2:7">
      <c r="B992" s="405"/>
      <c r="C992" s="405"/>
      <c r="G992" s="1">
        <f>+G991+E992-F992</f>
        <v>-2.8421709430404007E-14</v>
      </c>
    </row>
    <row r="993" spans="2:7">
      <c r="B993" s="405"/>
      <c r="C993" s="405"/>
      <c r="G993" s="1">
        <f>+G992+E993-F993</f>
        <v>-2.8421709430404007E-14</v>
      </c>
    </row>
    <row r="994" spans="2:7">
      <c r="B994" s="405"/>
      <c r="C994" s="405"/>
      <c r="G994" s="1">
        <f>+G993+E994-F994</f>
        <v>-2.8421709430404007E-14</v>
      </c>
    </row>
    <row r="995" spans="2:7">
      <c r="B995" s="405"/>
      <c r="C995" s="405"/>
      <c r="G995" s="1">
        <f>+G994+E995-F995</f>
        <v>-2.8421709430404007E-14</v>
      </c>
    </row>
    <row r="996" spans="2:7">
      <c r="B996" s="405"/>
      <c r="C996" s="405"/>
      <c r="G996" s="1">
        <f>+G995+E996-F996</f>
        <v>-2.8421709430404007E-14</v>
      </c>
    </row>
    <row r="997" spans="2:7">
      <c r="B997" s="405"/>
      <c r="C997" s="405"/>
      <c r="G997" s="1">
        <f>+G996+E997-F997</f>
        <v>-2.8421709430404007E-14</v>
      </c>
    </row>
    <row r="998" spans="2:7">
      <c r="B998" s="405"/>
      <c r="C998" s="405"/>
      <c r="G998" s="1">
        <f>+G997+E998-F998</f>
        <v>-2.8421709430404007E-14</v>
      </c>
    </row>
    <row r="999" spans="2:7">
      <c r="B999" s="405"/>
      <c r="C999" s="405"/>
      <c r="G999" s="1">
        <f>+G998+E999-F999</f>
        <v>-2.8421709430404007E-14</v>
      </c>
    </row>
    <row r="1000" spans="2:7">
      <c r="B1000" s="405"/>
      <c r="C1000" s="405"/>
      <c r="G1000" s="1">
        <f>+G999+E1000-F1000</f>
        <v>-2.8421709430404007E-14</v>
      </c>
    </row>
    <row r="1001" spans="2:7">
      <c r="B1001" s="405"/>
      <c r="C1001" s="405"/>
      <c r="G1001" s="1">
        <f>+G1000+E1001-F1001</f>
        <v>-2.8421709430404007E-14</v>
      </c>
    </row>
    <row r="1002" spans="2:7">
      <c r="B1002" s="405"/>
      <c r="C1002" s="405"/>
      <c r="G1002" s="1">
        <f>+G1001+E1002-F1002</f>
        <v>-2.8421709430404007E-14</v>
      </c>
    </row>
    <row r="1003" spans="2:7">
      <c r="B1003" s="405"/>
      <c r="C1003" s="405"/>
      <c r="G1003" s="1">
        <f>+G1002+E1003-F1003</f>
        <v>-2.8421709430404007E-14</v>
      </c>
    </row>
    <row r="1004" spans="2:7">
      <c r="B1004" s="405"/>
      <c r="C1004" s="405"/>
      <c r="G1004" s="1">
        <f>+G1003+E1004-F1004</f>
        <v>-2.8421709430404007E-14</v>
      </c>
    </row>
    <row r="1005" spans="2:7">
      <c r="B1005" s="405"/>
      <c r="C1005" s="405"/>
      <c r="G1005" s="1">
        <f>+G1004+E1005-F1005</f>
        <v>-2.8421709430404007E-14</v>
      </c>
    </row>
    <row r="1006" spans="2:7">
      <c r="B1006" s="405"/>
      <c r="C1006" s="405"/>
      <c r="G1006" s="1">
        <f>+G1005+E1006-F1006</f>
        <v>-2.8421709430404007E-14</v>
      </c>
    </row>
    <row r="1007" spans="2:7">
      <c r="B1007" s="405"/>
      <c r="C1007" s="405"/>
      <c r="G1007" s="1">
        <f>+G1006+E1007-F1007</f>
        <v>-2.8421709430404007E-14</v>
      </c>
    </row>
    <row r="1008" spans="2:7">
      <c r="B1008" s="405"/>
      <c r="C1008" s="405"/>
      <c r="G1008" s="1">
        <f>+G1007+E1008-F1008</f>
        <v>-2.8421709430404007E-14</v>
      </c>
    </row>
    <row r="1009" spans="2:7">
      <c r="B1009" s="405"/>
      <c r="C1009" s="405"/>
      <c r="G1009" s="1">
        <f>+G1008+E1009-F1009</f>
        <v>-2.8421709430404007E-14</v>
      </c>
    </row>
    <row r="1010" spans="2:7">
      <c r="B1010" s="405"/>
      <c r="C1010" s="405"/>
      <c r="G1010" s="1">
        <f>+G1009+E1010-F1010</f>
        <v>-2.8421709430404007E-14</v>
      </c>
    </row>
    <row r="1011" spans="2:7">
      <c r="B1011" s="405"/>
      <c r="C1011" s="405"/>
      <c r="G1011" s="1">
        <f>+G1010+E1011-F1011</f>
        <v>-2.8421709430404007E-14</v>
      </c>
    </row>
    <row r="1012" spans="2:7">
      <c r="B1012" s="405"/>
      <c r="C1012" s="405"/>
      <c r="G1012" s="1">
        <f>+G1011+E1012-F1012</f>
        <v>-2.8421709430404007E-14</v>
      </c>
    </row>
    <row r="1013" spans="2:7">
      <c r="B1013" s="405"/>
      <c r="C1013" s="405"/>
      <c r="G1013" s="1">
        <f>+G1012+E1013-F1013</f>
        <v>-2.8421709430404007E-14</v>
      </c>
    </row>
    <row r="1014" spans="2:7">
      <c r="B1014" s="405"/>
      <c r="C1014" s="405"/>
      <c r="G1014" s="1">
        <f>+G1013+E1014-F1014</f>
        <v>-2.8421709430404007E-14</v>
      </c>
    </row>
    <row r="1015" spans="2:7">
      <c r="B1015" s="405"/>
      <c r="C1015" s="405"/>
      <c r="G1015" s="1">
        <f>+G1014+E1015-F1015</f>
        <v>-2.8421709430404007E-14</v>
      </c>
    </row>
    <row r="1016" spans="2:7">
      <c r="B1016" s="405"/>
      <c r="C1016" s="405"/>
      <c r="G1016" s="1">
        <f>+G1015+E1016-F1016</f>
        <v>-2.8421709430404007E-14</v>
      </c>
    </row>
    <row r="1017" spans="2:7">
      <c r="B1017" s="405"/>
      <c r="C1017" s="405"/>
      <c r="G1017" s="1">
        <f>+G1016+E1017-F1017</f>
        <v>-2.8421709430404007E-14</v>
      </c>
    </row>
    <row r="1018" spans="2:7">
      <c r="B1018" s="405"/>
      <c r="C1018" s="405"/>
      <c r="G1018" s="1">
        <f>+G1017+E1018-F1018</f>
        <v>-2.8421709430404007E-14</v>
      </c>
    </row>
    <row r="1019" spans="2:7">
      <c r="B1019" s="405"/>
      <c r="C1019" s="405"/>
      <c r="G1019" s="1">
        <f>+G1018+E1019-F1019</f>
        <v>-2.8421709430404007E-14</v>
      </c>
    </row>
    <row r="1020" spans="2:7">
      <c r="B1020" s="405"/>
      <c r="C1020" s="405"/>
      <c r="G1020" s="1">
        <f>+G1019+E1020-F1020</f>
        <v>-2.8421709430404007E-14</v>
      </c>
    </row>
    <row r="1021" spans="2:7">
      <c r="B1021" s="405"/>
      <c r="C1021" s="405"/>
      <c r="G1021" s="1">
        <f>+G1020+E1021-F1021</f>
        <v>-2.8421709430404007E-14</v>
      </c>
    </row>
    <row r="1022" spans="2:7">
      <c r="B1022" s="405"/>
      <c r="C1022" s="405"/>
      <c r="G1022" s="1">
        <f>+G1021+E1022-F1022</f>
        <v>-2.8421709430404007E-14</v>
      </c>
    </row>
    <row r="1023" spans="2:7">
      <c r="B1023" s="405"/>
      <c r="C1023" s="405"/>
      <c r="G1023" s="1">
        <f>+G1022+E1023-F1023</f>
        <v>-2.8421709430404007E-14</v>
      </c>
    </row>
    <row r="1024" spans="2:7">
      <c r="B1024" s="405"/>
      <c r="C1024" s="405"/>
      <c r="G1024" s="1">
        <f>+G1023+E1024-F1024</f>
        <v>-2.8421709430404007E-14</v>
      </c>
    </row>
    <row r="1025" spans="2:7">
      <c r="B1025" s="405"/>
      <c r="C1025" s="405"/>
      <c r="G1025" s="1">
        <f>+G1024+E1025-F1025</f>
        <v>-2.8421709430404007E-14</v>
      </c>
    </row>
    <row r="1026" spans="2:7">
      <c r="B1026" s="405"/>
      <c r="C1026" s="405"/>
      <c r="G1026" s="1">
        <f>+G1025+E1026-F1026</f>
        <v>-2.8421709430404007E-14</v>
      </c>
    </row>
    <row r="1027" spans="2:7">
      <c r="B1027" s="405"/>
      <c r="C1027" s="405"/>
      <c r="G1027" s="1">
        <f>+G1026+E1027-F1027</f>
        <v>-2.8421709430404007E-14</v>
      </c>
    </row>
    <row r="1028" spans="2:7">
      <c r="B1028" s="405"/>
      <c r="C1028" s="405"/>
      <c r="G1028" s="1">
        <f>+G1027+E1028-F1028</f>
        <v>-2.8421709430404007E-14</v>
      </c>
    </row>
    <row r="1029" spans="2:7">
      <c r="B1029" s="405"/>
      <c r="C1029" s="405"/>
      <c r="G1029" s="1">
        <f>+G1028+E1029-F1029</f>
        <v>-2.8421709430404007E-14</v>
      </c>
    </row>
    <row r="1030" spans="2:7">
      <c r="B1030" s="405"/>
      <c r="C1030" s="405"/>
      <c r="G1030" s="1">
        <f>+G1029+E1030-F1030</f>
        <v>-2.8421709430404007E-14</v>
      </c>
    </row>
    <row r="1031" spans="2:7">
      <c r="B1031" s="405"/>
      <c r="C1031" s="405"/>
      <c r="G1031" s="1">
        <f>+G1030+E1031-F1031</f>
        <v>-2.8421709430404007E-14</v>
      </c>
    </row>
    <row r="1032" spans="2:7">
      <c r="B1032" s="405"/>
      <c r="C1032" s="405"/>
      <c r="G1032" s="1">
        <f>+G1031+E1032-F1032</f>
        <v>-2.8421709430404007E-14</v>
      </c>
    </row>
    <row r="1033" spans="2:7">
      <c r="B1033" s="405"/>
      <c r="C1033" s="405"/>
      <c r="G1033" s="1">
        <f>+G1032+E1033-F1033</f>
        <v>-2.8421709430404007E-14</v>
      </c>
    </row>
    <row r="1034" spans="2:7">
      <c r="B1034" s="405"/>
      <c r="C1034" s="405"/>
      <c r="G1034" s="1">
        <f>+G1033+E1034-F1034</f>
        <v>-2.8421709430404007E-14</v>
      </c>
    </row>
    <row r="1035" spans="2:7">
      <c r="B1035" s="405"/>
      <c r="C1035" s="405"/>
      <c r="G1035" s="1">
        <f>+G1034+E1035-F1035</f>
        <v>-2.8421709430404007E-14</v>
      </c>
    </row>
    <row r="1036" spans="2:7">
      <c r="B1036" s="405"/>
      <c r="C1036" s="405"/>
      <c r="G1036" s="1">
        <f>+G1035+E1036-F1036</f>
        <v>-2.8421709430404007E-14</v>
      </c>
    </row>
    <row r="1037" spans="2:7">
      <c r="B1037" s="405"/>
      <c r="C1037" s="405"/>
      <c r="G1037" s="1">
        <f>+G1036+E1037-F1037</f>
        <v>-2.8421709430404007E-14</v>
      </c>
    </row>
    <row r="1038" spans="2:7">
      <c r="B1038" s="405"/>
      <c r="C1038" s="405"/>
      <c r="G1038" s="1">
        <f>+G1037+E1038-F1038</f>
        <v>-2.8421709430404007E-14</v>
      </c>
    </row>
    <row r="1039" spans="2:7">
      <c r="B1039" s="405"/>
      <c r="C1039" s="405"/>
      <c r="G1039" s="1">
        <f>+G1038+E1039-F1039</f>
        <v>-2.8421709430404007E-14</v>
      </c>
    </row>
    <row r="1040" spans="2:7">
      <c r="B1040" s="405"/>
      <c r="C1040" s="405"/>
      <c r="G1040" s="1">
        <f>+G1039+E1040-F1040</f>
        <v>-2.8421709430404007E-14</v>
      </c>
    </row>
    <row r="1041" spans="2:7">
      <c r="B1041" s="405"/>
      <c r="C1041" s="405"/>
      <c r="G1041" s="1">
        <f>+G1040+E1041-F1041</f>
        <v>-2.8421709430404007E-14</v>
      </c>
    </row>
    <row r="1042" spans="2:7">
      <c r="B1042" s="405"/>
      <c r="C1042" s="405"/>
      <c r="G1042" s="1">
        <f>+G1041+E1042-F1042</f>
        <v>-2.8421709430404007E-14</v>
      </c>
    </row>
    <row r="1043" spans="2:7">
      <c r="B1043" s="405"/>
      <c r="C1043" s="405"/>
      <c r="G1043" s="1">
        <f>+G1042+E1043-F1043</f>
        <v>-2.8421709430404007E-14</v>
      </c>
    </row>
    <row r="1044" spans="2:7">
      <c r="B1044" s="405"/>
      <c r="C1044" s="405"/>
      <c r="G1044" s="1">
        <f>+G1043+E1044-F1044</f>
        <v>-2.8421709430404007E-14</v>
      </c>
    </row>
    <row r="1045" spans="2:7">
      <c r="B1045" s="405"/>
      <c r="C1045" s="405"/>
      <c r="G1045" s="1">
        <f>+G1044+E1045-F1045</f>
        <v>-2.8421709430404007E-14</v>
      </c>
    </row>
    <row r="1046" spans="2:7">
      <c r="B1046" s="405"/>
      <c r="C1046" s="405"/>
      <c r="G1046" s="1">
        <f>+G1045+E1046-F1046</f>
        <v>-2.8421709430404007E-14</v>
      </c>
    </row>
    <row r="1047" spans="2:7">
      <c r="B1047" s="405"/>
      <c r="C1047" s="405"/>
      <c r="G1047" s="1">
        <f>+G1046+E1047-F1047</f>
        <v>-2.8421709430404007E-14</v>
      </c>
    </row>
    <row r="1048" spans="2:7">
      <c r="B1048" s="405"/>
      <c r="C1048" s="405"/>
      <c r="G1048" s="1">
        <f>+G1047+E1048-F1048</f>
        <v>-2.8421709430404007E-14</v>
      </c>
    </row>
    <row r="1049" spans="2:7">
      <c r="B1049" s="405"/>
      <c r="C1049" s="405"/>
      <c r="G1049" s="1">
        <f>+G1048+E1049-F1049</f>
        <v>-2.8421709430404007E-14</v>
      </c>
    </row>
    <row r="1050" spans="2:7">
      <c r="B1050" s="405"/>
      <c r="C1050" s="405"/>
      <c r="G1050" s="1">
        <f>+G1049+E1050-F1050</f>
        <v>-2.8421709430404007E-14</v>
      </c>
    </row>
    <row r="1051" spans="2:7">
      <c r="B1051" s="405"/>
      <c r="C1051" s="405"/>
      <c r="G1051" s="1">
        <f>+G1050+E1051-F1051</f>
        <v>-2.8421709430404007E-14</v>
      </c>
    </row>
    <row r="1052" spans="2:7">
      <c r="B1052" s="405"/>
      <c r="C1052" s="405"/>
      <c r="G1052" s="1">
        <f>+G1051+E1052-F1052</f>
        <v>-2.8421709430404007E-14</v>
      </c>
    </row>
    <row r="1053" spans="2:7">
      <c r="B1053" s="405"/>
      <c r="C1053" s="405"/>
      <c r="G1053" s="1">
        <f>+G1052+E1053-F1053</f>
        <v>-2.8421709430404007E-14</v>
      </c>
    </row>
    <row r="1054" spans="2:7">
      <c r="B1054" s="405"/>
      <c r="C1054" s="405"/>
      <c r="G1054" s="1">
        <f>+G1053+E1054-F1054</f>
        <v>-2.8421709430404007E-14</v>
      </c>
    </row>
    <row r="1055" spans="2:7">
      <c r="B1055" s="405"/>
      <c r="C1055" s="405"/>
      <c r="G1055" s="1">
        <f>+G1054+E1055-F1055</f>
        <v>-2.8421709430404007E-14</v>
      </c>
    </row>
    <row r="1056" spans="2:7">
      <c r="B1056" s="405"/>
      <c r="C1056" s="405"/>
      <c r="G1056" s="1">
        <f>+G1055+E1056-F1056</f>
        <v>-2.8421709430404007E-14</v>
      </c>
    </row>
    <row r="1057" spans="2:7">
      <c r="B1057" s="405"/>
      <c r="C1057" s="405"/>
      <c r="G1057" s="1">
        <f>+G1056+E1057-F1057</f>
        <v>-2.8421709430404007E-14</v>
      </c>
    </row>
    <row r="1058" spans="2:7">
      <c r="B1058" s="405"/>
      <c r="C1058" s="405"/>
      <c r="G1058" s="1">
        <f>+G1057+E1058-F1058</f>
        <v>-2.8421709430404007E-14</v>
      </c>
    </row>
    <row r="1059" spans="2:7">
      <c r="B1059" s="405"/>
      <c r="C1059" s="405"/>
      <c r="G1059" s="1">
        <f>+G1058+E1059-F1059</f>
        <v>-2.8421709430404007E-14</v>
      </c>
    </row>
    <row r="1060" spans="2:7">
      <c r="B1060" s="405"/>
      <c r="C1060" s="405"/>
      <c r="G1060" s="1">
        <f>+G1059+E1060-F1060</f>
        <v>-2.8421709430404007E-14</v>
      </c>
    </row>
    <row r="1061" spans="2:7">
      <c r="B1061" s="405"/>
      <c r="C1061" s="405"/>
      <c r="G1061" s="1">
        <f>+G1060+E1061-F1061</f>
        <v>-2.8421709430404007E-14</v>
      </c>
    </row>
    <row r="1062" spans="2:7">
      <c r="B1062" s="405"/>
      <c r="C1062" s="405"/>
      <c r="G1062" s="1">
        <f>+G1061+E1062-F1062</f>
        <v>-2.8421709430404007E-14</v>
      </c>
    </row>
    <row r="1063" spans="2:7">
      <c r="B1063" s="405"/>
      <c r="C1063" s="405"/>
      <c r="G1063" s="1">
        <f>+G1062+E1063-F1063</f>
        <v>-2.8421709430404007E-14</v>
      </c>
    </row>
    <row r="1064" spans="2:7">
      <c r="B1064" s="405"/>
      <c r="C1064" s="405"/>
      <c r="G1064" s="1">
        <f>+G1063+E1064-F1064</f>
        <v>-2.8421709430404007E-14</v>
      </c>
    </row>
    <row r="1065" spans="2:7">
      <c r="B1065" s="405"/>
      <c r="C1065" s="405"/>
      <c r="G1065" s="1">
        <f>+G1064+E1065-F1065</f>
        <v>-2.8421709430404007E-14</v>
      </c>
    </row>
    <row r="1066" spans="2:7">
      <c r="B1066" s="405"/>
      <c r="C1066" s="405"/>
      <c r="G1066" s="1">
        <f>+G1065+E1066-F1066</f>
        <v>-2.8421709430404007E-14</v>
      </c>
    </row>
    <row r="1067" spans="2:7">
      <c r="B1067" s="405"/>
      <c r="C1067" s="405"/>
      <c r="G1067" s="1">
        <f>+G1066+E1067-F1067</f>
        <v>-2.8421709430404007E-14</v>
      </c>
    </row>
    <row r="1068" spans="2:7">
      <c r="B1068" s="405"/>
      <c r="C1068" s="405"/>
      <c r="G1068" s="1">
        <f>+G1067+E1068-F1068</f>
        <v>-2.8421709430404007E-14</v>
      </c>
    </row>
    <row r="1069" spans="2:7">
      <c r="B1069" s="405"/>
      <c r="C1069" s="405"/>
      <c r="G1069" s="1">
        <f>+G1068+E1069-F1069</f>
        <v>-2.8421709430404007E-14</v>
      </c>
    </row>
    <row r="1070" spans="2:7">
      <c r="B1070" s="405"/>
      <c r="C1070" s="405"/>
      <c r="G1070" s="1">
        <f>+G1069+E1070-F1070</f>
        <v>-2.8421709430404007E-14</v>
      </c>
    </row>
    <row r="1071" spans="2:7">
      <c r="B1071" s="405"/>
      <c r="C1071" s="405"/>
      <c r="G1071" s="1">
        <f>+G1070+E1071-F1071</f>
        <v>-2.8421709430404007E-14</v>
      </c>
    </row>
    <row r="1072" spans="2:7">
      <c r="B1072" s="405"/>
      <c r="C1072" s="405"/>
      <c r="G1072" s="1">
        <f>+G1071+E1072-F1072</f>
        <v>-2.8421709430404007E-14</v>
      </c>
    </row>
    <row r="1073" spans="2:7">
      <c r="B1073" s="405"/>
      <c r="C1073" s="405"/>
      <c r="G1073" s="1">
        <f>+G1072+E1073-F1073</f>
        <v>-2.8421709430404007E-14</v>
      </c>
    </row>
    <row r="1074" spans="2:7">
      <c r="B1074" s="405"/>
      <c r="C1074" s="405"/>
      <c r="G1074" s="1">
        <f>+G1073+E1074-F1074</f>
        <v>-2.8421709430404007E-14</v>
      </c>
    </row>
    <row r="1075" spans="2:7">
      <c r="B1075" s="405"/>
      <c r="C1075" s="405"/>
      <c r="G1075" s="1">
        <f>+G1074+E1075-F1075</f>
        <v>-2.8421709430404007E-14</v>
      </c>
    </row>
    <row r="1076" spans="2:7">
      <c r="B1076" s="405"/>
      <c r="C1076" s="405"/>
      <c r="G1076" s="1">
        <f>+G1075+E1076-F1076</f>
        <v>-2.8421709430404007E-14</v>
      </c>
    </row>
    <row r="1077" spans="2:7">
      <c r="B1077" s="405"/>
      <c r="C1077" s="405"/>
      <c r="G1077" s="1">
        <f>+G1076+E1077-F1077</f>
        <v>-2.8421709430404007E-14</v>
      </c>
    </row>
    <row r="1078" spans="2:7">
      <c r="B1078" s="405"/>
      <c r="C1078" s="405"/>
      <c r="G1078" s="1">
        <f>+G1077+E1078-F1078</f>
        <v>-2.8421709430404007E-14</v>
      </c>
    </row>
    <row r="1079" spans="2:7">
      <c r="B1079" s="405"/>
      <c r="C1079" s="405"/>
      <c r="G1079" s="1">
        <f>+G1078+E1079-F1079</f>
        <v>-2.8421709430404007E-14</v>
      </c>
    </row>
    <row r="1080" spans="2:7">
      <c r="B1080" s="405"/>
      <c r="C1080" s="405"/>
      <c r="G1080" s="1">
        <f>+G1079+E1080-F1080</f>
        <v>-2.8421709430404007E-14</v>
      </c>
    </row>
    <row r="1081" spans="2:7">
      <c r="B1081" s="405"/>
      <c r="C1081" s="405"/>
      <c r="G1081" s="1">
        <f>+G1080+E1081-F1081</f>
        <v>-2.8421709430404007E-14</v>
      </c>
    </row>
    <row r="1082" spans="2:7">
      <c r="B1082" s="405"/>
      <c r="C1082" s="405"/>
      <c r="G1082" s="1">
        <f>+G1081+E1082-F1082</f>
        <v>-2.8421709430404007E-14</v>
      </c>
    </row>
    <row r="1083" spans="2:7">
      <c r="B1083" s="405"/>
      <c r="C1083" s="405"/>
      <c r="G1083" s="1">
        <f>+G1082+E1083-F1083</f>
        <v>-2.8421709430404007E-14</v>
      </c>
    </row>
    <row r="1084" spans="2:7">
      <c r="B1084" s="405"/>
      <c r="C1084" s="405"/>
      <c r="G1084" s="1">
        <f>+G1083+E1084-F1084</f>
        <v>-2.8421709430404007E-14</v>
      </c>
    </row>
    <row r="1085" spans="2:7">
      <c r="B1085" s="405"/>
      <c r="C1085" s="405"/>
      <c r="G1085" s="1">
        <f>+G1084+E1085-F1085</f>
        <v>-2.8421709430404007E-14</v>
      </c>
    </row>
    <row r="1086" spans="2:7">
      <c r="B1086" s="405"/>
      <c r="C1086" s="405"/>
      <c r="G1086" s="1">
        <f>+G1085+E1086-F1086</f>
        <v>-2.8421709430404007E-14</v>
      </c>
    </row>
    <row r="1087" spans="2:7">
      <c r="B1087" s="405"/>
      <c r="C1087" s="405"/>
      <c r="G1087" s="1">
        <f>+G1086+E1087-F1087</f>
        <v>-2.8421709430404007E-14</v>
      </c>
    </row>
    <row r="1088" spans="2:7">
      <c r="B1088" s="405"/>
      <c r="C1088" s="405"/>
      <c r="G1088" s="1">
        <f>+G1087+E1088-F1088</f>
        <v>-2.8421709430404007E-14</v>
      </c>
    </row>
    <row r="1089" spans="2:7">
      <c r="B1089" s="405"/>
      <c r="C1089" s="405"/>
      <c r="G1089" s="1">
        <f>+G1088+E1089-F1089</f>
        <v>-2.8421709430404007E-14</v>
      </c>
    </row>
    <row r="1090" spans="2:7">
      <c r="B1090" s="405"/>
      <c r="C1090" s="405"/>
      <c r="G1090" s="1">
        <f>+G1089+E1090-F1090</f>
        <v>-2.8421709430404007E-14</v>
      </c>
    </row>
    <row r="1091" spans="2:7">
      <c r="B1091" s="405"/>
      <c r="C1091" s="405"/>
      <c r="G1091" s="1">
        <f>+G1090+E1091-F1091</f>
        <v>-2.8421709430404007E-14</v>
      </c>
    </row>
    <row r="1092" spans="2:7">
      <c r="B1092" s="405"/>
      <c r="C1092" s="405"/>
      <c r="G1092" s="1">
        <f>+G1091+E1092-F1092</f>
        <v>-2.8421709430404007E-14</v>
      </c>
    </row>
    <row r="1093" spans="2:7">
      <c r="B1093" s="405"/>
      <c r="C1093" s="405"/>
      <c r="G1093" s="1">
        <f>+G1092+E1093-F1093</f>
        <v>-2.8421709430404007E-14</v>
      </c>
    </row>
    <row r="1094" spans="2:7">
      <c r="B1094" s="405"/>
      <c r="C1094" s="405"/>
      <c r="G1094" s="1">
        <f>+G1093+E1094-F1094</f>
        <v>-2.8421709430404007E-14</v>
      </c>
    </row>
    <row r="1095" spans="2:7">
      <c r="B1095" s="405"/>
      <c r="C1095" s="405"/>
      <c r="G1095" s="1">
        <f>+G1094+E1095-F1095</f>
        <v>-2.8421709430404007E-14</v>
      </c>
    </row>
    <row r="1096" spans="2:7">
      <c r="B1096" s="405"/>
      <c r="C1096" s="405"/>
      <c r="G1096" s="1">
        <f>+G1095+E1096-F1096</f>
        <v>-2.8421709430404007E-14</v>
      </c>
    </row>
    <row r="1097" spans="2:7">
      <c r="B1097" s="405"/>
      <c r="C1097" s="405"/>
      <c r="G1097" s="1">
        <f>+G1096+E1097-F1097</f>
        <v>-2.8421709430404007E-14</v>
      </c>
    </row>
    <row r="1098" spans="2:7">
      <c r="B1098" s="405"/>
      <c r="C1098" s="405"/>
      <c r="G1098" s="1">
        <f>+G1097+E1098-F1098</f>
        <v>-2.8421709430404007E-14</v>
      </c>
    </row>
    <row r="1099" spans="2:7">
      <c r="B1099" s="405"/>
      <c r="C1099" s="405"/>
      <c r="G1099" s="1">
        <f>+G1098+E1099-F1099</f>
        <v>-2.8421709430404007E-14</v>
      </c>
    </row>
    <row r="1100" spans="2:7">
      <c r="B1100" s="405"/>
      <c r="C1100" s="405"/>
      <c r="G1100" s="1">
        <f>+G1099+E1100-F1100</f>
        <v>-2.8421709430404007E-14</v>
      </c>
    </row>
    <row r="1101" spans="2:7">
      <c r="B1101" s="405"/>
      <c r="C1101" s="405"/>
      <c r="G1101" s="1">
        <f>+G1100+E1101-F1101</f>
        <v>-2.8421709430404007E-14</v>
      </c>
    </row>
    <row r="1102" spans="2:7">
      <c r="B1102" s="405"/>
      <c r="C1102" s="405"/>
      <c r="G1102" s="1">
        <f>+G1101+E1102-F1102</f>
        <v>-2.8421709430404007E-14</v>
      </c>
    </row>
    <row r="1103" spans="2:7">
      <c r="B1103" s="405"/>
      <c r="C1103" s="405"/>
      <c r="G1103" s="1">
        <f>+G1102+E1103-F1103</f>
        <v>-2.8421709430404007E-14</v>
      </c>
    </row>
    <row r="1104" spans="2:7">
      <c r="B1104" s="405"/>
      <c r="C1104" s="405"/>
      <c r="G1104" s="1">
        <f>+G1103+E1104-F1104</f>
        <v>-2.8421709430404007E-14</v>
      </c>
    </row>
    <row r="1105" spans="2:7">
      <c r="B1105" s="405"/>
      <c r="C1105" s="405"/>
      <c r="G1105" s="1">
        <f>+G1104+E1105-F1105</f>
        <v>-2.8421709430404007E-14</v>
      </c>
    </row>
    <row r="1106" spans="2:7">
      <c r="B1106" s="405"/>
      <c r="C1106" s="405"/>
      <c r="G1106" s="1">
        <f>+G1105+E1106-F1106</f>
        <v>-2.8421709430404007E-14</v>
      </c>
    </row>
    <row r="1107" spans="2:7">
      <c r="B1107" s="405"/>
      <c r="C1107" s="405"/>
      <c r="G1107" s="1">
        <f>+G1106+E1107-F1107</f>
        <v>-2.8421709430404007E-14</v>
      </c>
    </row>
    <row r="1108" spans="2:7">
      <c r="B1108" s="405"/>
      <c r="C1108" s="405"/>
      <c r="G1108" s="1">
        <f>+G1107+E1108-F1108</f>
        <v>-2.8421709430404007E-14</v>
      </c>
    </row>
    <row r="1109" spans="2:7">
      <c r="B1109" s="405"/>
      <c r="C1109" s="405"/>
      <c r="G1109" s="1">
        <f>+G1108+E1109-F1109</f>
        <v>-2.8421709430404007E-14</v>
      </c>
    </row>
    <row r="1110" spans="2:7">
      <c r="B1110" s="405"/>
      <c r="C1110" s="405"/>
      <c r="G1110" s="1">
        <f>+G1109+E1110-F1110</f>
        <v>-2.8421709430404007E-14</v>
      </c>
    </row>
    <row r="1111" spans="2:7">
      <c r="B1111" s="405"/>
      <c r="C1111" s="405"/>
      <c r="G1111" s="1">
        <f>+G1110+E1111-F1111</f>
        <v>-2.8421709430404007E-14</v>
      </c>
    </row>
    <row r="1112" spans="2:7">
      <c r="B1112" s="405"/>
      <c r="C1112" s="405"/>
      <c r="G1112" s="1">
        <f>+G1111+E1112-F1112</f>
        <v>-2.8421709430404007E-14</v>
      </c>
    </row>
    <row r="1113" spans="2:7">
      <c r="B1113" s="405"/>
      <c r="C1113" s="405"/>
      <c r="G1113" s="1">
        <f>+G1112+E1113-F1113</f>
        <v>-2.8421709430404007E-14</v>
      </c>
    </row>
    <row r="1114" spans="2:7">
      <c r="B1114" s="405"/>
      <c r="C1114" s="405"/>
      <c r="G1114" s="1">
        <f>+G1113+E1114-F1114</f>
        <v>-2.8421709430404007E-14</v>
      </c>
    </row>
    <row r="1115" spans="2:7">
      <c r="B1115" s="405"/>
      <c r="C1115" s="405"/>
      <c r="G1115" s="1">
        <f>+G1114+E1115-F1115</f>
        <v>-2.8421709430404007E-14</v>
      </c>
    </row>
    <row r="1116" spans="2:7">
      <c r="B1116" s="405"/>
      <c r="C1116" s="405"/>
      <c r="G1116" s="1">
        <f>+G1115+E1116-F1116</f>
        <v>-2.8421709430404007E-14</v>
      </c>
    </row>
    <row r="1117" spans="2:7">
      <c r="B1117" s="405"/>
      <c r="C1117" s="405"/>
      <c r="G1117" s="1">
        <f>+G1116+E1117-F1117</f>
        <v>-2.8421709430404007E-14</v>
      </c>
    </row>
    <row r="1118" spans="2:7">
      <c r="B1118" s="405"/>
      <c r="C1118" s="405"/>
      <c r="G1118" s="1">
        <f>+G1117+E1118-F1118</f>
        <v>-2.8421709430404007E-14</v>
      </c>
    </row>
    <row r="1119" spans="2:7">
      <c r="B1119" s="405"/>
      <c r="C1119" s="405"/>
      <c r="G1119" s="1">
        <f>+G1118+E1119-F1119</f>
        <v>-2.8421709430404007E-14</v>
      </c>
    </row>
    <row r="1120" spans="2:7">
      <c r="B1120" s="405"/>
      <c r="C1120" s="405"/>
      <c r="G1120" s="1">
        <f>+G1119+E1120-F1120</f>
        <v>-2.8421709430404007E-14</v>
      </c>
    </row>
    <row r="1121" spans="2:7">
      <c r="B1121" s="405"/>
      <c r="C1121" s="405"/>
      <c r="G1121" s="1">
        <f>+G1120+E1121-F1121</f>
        <v>-2.8421709430404007E-14</v>
      </c>
    </row>
    <row r="1122" spans="2:7">
      <c r="B1122" s="405"/>
      <c r="C1122" s="405"/>
      <c r="G1122" s="1">
        <f>+G1121+E1122-F1122</f>
        <v>-2.8421709430404007E-14</v>
      </c>
    </row>
    <row r="1123" spans="2:7">
      <c r="B1123" s="405"/>
      <c r="C1123" s="405"/>
      <c r="G1123" s="1">
        <f>+G1122+E1123-F1123</f>
        <v>-2.8421709430404007E-14</v>
      </c>
    </row>
    <row r="1124" spans="2:7">
      <c r="B1124" s="405"/>
      <c r="C1124" s="405"/>
      <c r="G1124" s="1">
        <f>+G1123+E1124-F1124</f>
        <v>-2.8421709430404007E-14</v>
      </c>
    </row>
    <row r="1125" spans="2:7">
      <c r="B1125" s="405"/>
      <c r="C1125" s="405"/>
      <c r="G1125" s="1">
        <f>+G1124+E1125-F1125</f>
        <v>-2.8421709430404007E-14</v>
      </c>
    </row>
    <row r="1126" spans="2:7">
      <c r="B1126" s="405"/>
      <c r="C1126" s="405"/>
      <c r="G1126" s="1">
        <f>+G1125+E1126-F1126</f>
        <v>-2.8421709430404007E-14</v>
      </c>
    </row>
    <row r="1127" spans="2:7">
      <c r="B1127" s="405"/>
      <c r="C1127" s="405"/>
      <c r="G1127" s="1">
        <f>+G1126+E1127-F1127</f>
        <v>-2.8421709430404007E-14</v>
      </c>
    </row>
    <row r="1128" spans="2:7">
      <c r="B1128" s="405"/>
      <c r="C1128" s="405"/>
      <c r="G1128" s="1">
        <f>+G1127+E1128-F1128</f>
        <v>-2.8421709430404007E-14</v>
      </c>
    </row>
    <row r="1129" spans="2:7">
      <c r="B1129" s="405"/>
      <c r="C1129" s="405"/>
      <c r="G1129" s="1">
        <f>+G1128+E1129-F1129</f>
        <v>-2.8421709430404007E-14</v>
      </c>
    </row>
    <row r="1130" spans="2:7">
      <c r="B1130" s="405"/>
      <c r="C1130" s="405"/>
      <c r="G1130" s="1">
        <f>+G1129+E1130-F1130</f>
        <v>-2.8421709430404007E-14</v>
      </c>
    </row>
    <row r="1131" spans="2:7">
      <c r="B1131" s="405"/>
      <c r="C1131" s="405"/>
      <c r="G1131" s="1">
        <f>+G1130+E1131-F1131</f>
        <v>-2.8421709430404007E-14</v>
      </c>
    </row>
    <row r="1132" spans="2:7">
      <c r="B1132" s="405"/>
      <c r="C1132" s="405"/>
      <c r="G1132" s="1">
        <f>+G1131+E1132-F1132</f>
        <v>-2.8421709430404007E-14</v>
      </c>
    </row>
    <row r="1133" spans="2:7">
      <c r="B1133" s="405"/>
      <c r="C1133" s="405"/>
      <c r="G1133" s="1">
        <f>+G1132+E1133-F1133</f>
        <v>-2.8421709430404007E-14</v>
      </c>
    </row>
    <row r="1134" spans="2:7">
      <c r="B1134" s="405"/>
      <c r="C1134" s="405"/>
      <c r="G1134" s="1">
        <f>+G1133+E1134-F1134</f>
        <v>-2.8421709430404007E-14</v>
      </c>
    </row>
    <row r="1135" spans="2:7">
      <c r="B1135" s="405"/>
      <c r="C1135" s="405"/>
      <c r="G1135" s="1">
        <f>+G1134+E1135-F1135</f>
        <v>-2.8421709430404007E-14</v>
      </c>
    </row>
    <row r="1136" spans="2:7">
      <c r="B1136" s="405"/>
      <c r="C1136" s="405"/>
      <c r="G1136" s="1">
        <f>+G1135+E1136-F1136</f>
        <v>-2.8421709430404007E-14</v>
      </c>
    </row>
    <row r="1137" spans="2:7">
      <c r="B1137" s="405"/>
      <c r="C1137" s="405"/>
      <c r="G1137" s="1">
        <f>+G1136+E1137-F1137</f>
        <v>-2.8421709430404007E-14</v>
      </c>
    </row>
    <row r="1138" spans="2:7">
      <c r="B1138" s="405"/>
      <c r="C1138" s="405"/>
      <c r="G1138" s="1">
        <f>+G1137+E1138-F1138</f>
        <v>-2.8421709430404007E-14</v>
      </c>
    </row>
    <row r="1139" spans="2:7">
      <c r="B1139" s="405"/>
      <c r="C1139" s="405"/>
      <c r="G1139" s="1">
        <f>+G1138+E1139-F1139</f>
        <v>-2.8421709430404007E-14</v>
      </c>
    </row>
    <row r="1140" spans="2:7">
      <c r="B1140" s="405"/>
      <c r="C1140" s="405"/>
      <c r="G1140" s="1">
        <f>+G1139+E1140-F1140</f>
        <v>-2.8421709430404007E-14</v>
      </c>
    </row>
    <row r="1141" spans="2:7">
      <c r="B1141" s="405"/>
      <c r="C1141" s="405"/>
      <c r="G1141" s="1">
        <f>+G1140+E1141-F1141</f>
        <v>-2.8421709430404007E-14</v>
      </c>
    </row>
    <row r="1142" spans="2:7">
      <c r="B1142" s="405"/>
      <c r="C1142" s="405"/>
      <c r="G1142" s="1">
        <f>+G1141+E1142-F1142</f>
        <v>-2.8421709430404007E-14</v>
      </c>
    </row>
    <row r="1143" spans="2:7">
      <c r="B1143" s="405"/>
      <c r="C1143" s="405"/>
      <c r="G1143" s="1">
        <f>+G1142+E1143-F1143</f>
        <v>-2.8421709430404007E-14</v>
      </c>
    </row>
    <row r="1144" spans="2:7">
      <c r="B1144" s="405"/>
      <c r="C1144" s="405"/>
      <c r="G1144" s="1">
        <f>+G1143+E1144-F1144</f>
        <v>-2.8421709430404007E-14</v>
      </c>
    </row>
    <row r="1145" spans="2:7">
      <c r="B1145" s="405"/>
      <c r="C1145" s="405"/>
      <c r="G1145" s="1">
        <f>+G1144+E1145-F1145</f>
        <v>-2.8421709430404007E-14</v>
      </c>
    </row>
    <row r="1146" spans="2:7">
      <c r="B1146" s="405"/>
      <c r="C1146" s="405"/>
      <c r="G1146" s="1">
        <f>+G1145+E1146-F1146</f>
        <v>-2.8421709430404007E-14</v>
      </c>
    </row>
    <row r="1147" spans="2:7">
      <c r="B1147" s="405"/>
      <c r="C1147" s="405"/>
      <c r="G1147" s="1">
        <f>+G1146+E1147-F1147</f>
        <v>-2.8421709430404007E-14</v>
      </c>
    </row>
    <row r="1148" spans="2:7">
      <c r="B1148" s="405"/>
      <c r="C1148" s="405"/>
      <c r="G1148" s="1">
        <f>+G1147+E1148-F1148</f>
        <v>-2.8421709430404007E-14</v>
      </c>
    </row>
    <row r="1149" spans="2:7">
      <c r="B1149" s="405"/>
      <c r="C1149" s="405"/>
      <c r="G1149" s="1">
        <f>+G1148+E1149-F1149</f>
        <v>-2.8421709430404007E-14</v>
      </c>
    </row>
    <row r="1150" spans="2:7">
      <c r="B1150" s="405"/>
      <c r="C1150" s="405"/>
      <c r="G1150" s="1">
        <f>+G1149+E1150-F1150</f>
        <v>-2.8421709430404007E-14</v>
      </c>
    </row>
    <row r="1151" spans="2:7">
      <c r="B1151" s="405"/>
      <c r="C1151" s="405"/>
      <c r="G1151" s="1">
        <f>+G1150+E1151-F1151</f>
        <v>-2.8421709430404007E-14</v>
      </c>
    </row>
    <row r="1152" spans="2:7">
      <c r="B1152" s="405"/>
      <c r="C1152" s="405"/>
      <c r="G1152" s="1">
        <f>+G1151+E1152-F1152</f>
        <v>-2.8421709430404007E-14</v>
      </c>
    </row>
    <row r="1153" spans="2:7">
      <c r="B1153" s="405"/>
      <c r="C1153" s="405"/>
      <c r="G1153" s="1">
        <f>+G1152+E1153-F1153</f>
        <v>-2.8421709430404007E-14</v>
      </c>
    </row>
    <row r="1154" spans="2:7">
      <c r="B1154" s="405"/>
      <c r="C1154" s="405"/>
      <c r="G1154" s="1">
        <f>+G1153+E1154-F1154</f>
        <v>-2.8421709430404007E-14</v>
      </c>
    </row>
    <row r="1155" spans="2:7">
      <c r="B1155" s="405"/>
      <c r="C1155" s="405"/>
      <c r="G1155" s="1">
        <f>+G1154+E1155-F1155</f>
        <v>-2.8421709430404007E-14</v>
      </c>
    </row>
    <row r="1156" spans="2:7">
      <c r="B1156" s="405"/>
      <c r="C1156" s="405"/>
      <c r="G1156" s="1">
        <f>+G1155+E1156-F1156</f>
        <v>-2.8421709430404007E-14</v>
      </c>
    </row>
    <row r="1157" spans="2:7">
      <c r="B1157" s="405"/>
      <c r="C1157" s="405"/>
      <c r="G1157" s="1">
        <f>+G1156+E1157-F1157</f>
        <v>-2.8421709430404007E-14</v>
      </c>
    </row>
    <row r="1158" spans="2:7">
      <c r="B1158" s="405"/>
      <c r="C1158" s="405"/>
      <c r="G1158" s="1">
        <f>+G1157+E1158-F1158</f>
        <v>-2.8421709430404007E-14</v>
      </c>
    </row>
    <row r="1159" spans="2:7">
      <c r="B1159" s="405"/>
      <c r="C1159" s="405"/>
      <c r="G1159" s="1">
        <f>+G1158+E1159-F1159</f>
        <v>-2.8421709430404007E-14</v>
      </c>
    </row>
    <row r="1160" spans="2:7">
      <c r="B1160" s="405"/>
      <c r="C1160" s="405"/>
      <c r="G1160" s="1">
        <f>+G1159+E1160-F1160</f>
        <v>-2.8421709430404007E-14</v>
      </c>
    </row>
    <row r="1161" spans="2:7">
      <c r="B1161" s="405"/>
      <c r="C1161" s="405"/>
      <c r="G1161" s="1">
        <f>+G1160+E1161-F1161</f>
        <v>-2.8421709430404007E-14</v>
      </c>
    </row>
    <row r="1162" spans="2:7">
      <c r="B1162" s="405"/>
      <c r="C1162" s="405"/>
      <c r="G1162" s="1">
        <f>+G1161+E1162-F1162</f>
        <v>-2.8421709430404007E-14</v>
      </c>
    </row>
    <row r="1163" spans="2:7">
      <c r="B1163" s="405"/>
      <c r="C1163" s="405"/>
      <c r="G1163" s="1">
        <f>+G1162+E1163-F1163</f>
        <v>-2.8421709430404007E-14</v>
      </c>
    </row>
    <row r="1164" spans="2:7">
      <c r="B1164" s="405"/>
      <c r="C1164" s="405"/>
      <c r="G1164" s="1">
        <f>+G1163+E1164-F1164</f>
        <v>-2.8421709430404007E-14</v>
      </c>
    </row>
    <row r="1165" spans="2:7">
      <c r="B1165" s="405"/>
      <c r="C1165" s="405"/>
      <c r="G1165" s="1">
        <f>+G1164+E1165-F1165</f>
        <v>-2.8421709430404007E-14</v>
      </c>
    </row>
    <row r="1166" spans="2:7">
      <c r="B1166" s="405"/>
      <c r="C1166" s="405"/>
      <c r="G1166" s="1">
        <f>+G1165+E1166-F1166</f>
        <v>-2.8421709430404007E-14</v>
      </c>
    </row>
    <row r="1167" spans="2:7">
      <c r="B1167" s="405"/>
      <c r="C1167" s="405"/>
      <c r="G1167" s="1">
        <f>+G1166+E1167-F1167</f>
        <v>-2.8421709430404007E-14</v>
      </c>
    </row>
    <row r="1168" spans="2:7">
      <c r="B1168" s="405"/>
      <c r="C1168" s="405"/>
      <c r="G1168" s="1">
        <f>+G1167+E1168-F1168</f>
        <v>-2.8421709430404007E-14</v>
      </c>
    </row>
    <row r="1169" spans="2:7">
      <c r="B1169" s="405"/>
      <c r="C1169" s="405"/>
      <c r="G1169" s="1">
        <f>+G1168+E1169-F1169</f>
        <v>-2.8421709430404007E-14</v>
      </c>
    </row>
    <row r="1170" spans="2:7">
      <c r="B1170" s="405"/>
      <c r="C1170" s="405"/>
      <c r="G1170" s="1">
        <f>+G1169+E1170-F1170</f>
        <v>-2.8421709430404007E-14</v>
      </c>
    </row>
    <row r="1171" spans="2:7">
      <c r="B1171" s="405"/>
      <c r="C1171" s="405"/>
      <c r="G1171" s="1">
        <f>+G1170+E1171-F1171</f>
        <v>-2.8421709430404007E-14</v>
      </c>
    </row>
    <row r="1172" spans="2:7">
      <c r="B1172" s="405"/>
      <c r="C1172" s="405"/>
      <c r="G1172" s="1">
        <f>+G1171+E1172-F1172</f>
        <v>-2.8421709430404007E-14</v>
      </c>
    </row>
    <row r="1173" spans="2:7">
      <c r="B1173" s="405"/>
      <c r="C1173" s="405"/>
      <c r="G1173" s="1">
        <f>+G1172+E1173-F1173</f>
        <v>-2.8421709430404007E-14</v>
      </c>
    </row>
    <row r="1174" spans="2:7">
      <c r="B1174" s="405"/>
      <c r="C1174" s="405"/>
      <c r="G1174" s="1">
        <f>+G1173+E1174-F1174</f>
        <v>-2.8421709430404007E-14</v>
      </c>
    </row>
    <row r="1175" spans="2:7">
      <c r="B1175" s="405"/>
      <c r="C1175" s="405"/>
      <c r="G1175" s="1">
        <f>+G1174+E1175-F1175</f>
        <v>-2.8421709430404007E-14</v>
      </c>
    </row>
    <row r="1176" spans="2:7">
      <c r="B1176" s="405"/>
      <c r="C1176" s="405"/>
      <c r="G1176" s="1">
        <f>+G1175+E1176-F1176</f>
        <v>-2.8421709430404007E-14</v>
      </c>
    </row>
    <row r="1177" spans="2:7">
      <c r="B1177" s="405"/>
      <c r="C1177" s="405"/>
      <c r="G1177" s="1">
        <f>+G1176+E1177-F1177</f>
        <v>-2.8421709430404007E-14</v>
      </c>
    </row>
    <row r="1178" spans="2:7">
      <c r="B1178" s="405"/>
      <c r="C1178" s="405"/>
      <c r="G1178" s="1">
        <f>+G1177+E1178-F1178</f>
        <v>-2.8421709430404007E-14</v>
      </c>
    </row>
    <row r="1179" spans="2:7">
      <c r="B1179" s="405"/>
      <c r="C1179" s="405"/>
      <c r="G1179" s="1">
        <f>+G1178+E1179-F1179</f>
        <v>-2.8421709430404007E-14</v>
      </c>
    </row>
    <row r="1180" spans="2:7">
      <c r="B1180" s="405"/>
      <c r="C1180" s="405"/>
      <c r="G1180" s="1">
        <f>+G1179+E1180-F1180</f>
        <v>-2.8421709430404007E-14</v>
      </c>
    </row>
    <row r="1181" spans="2:7">
      <c r="B1181" s="405"/>
      <c r="C1181" s="405"/>
      <c r="G1181" s="1">
        <f>+G1180+E1181-F1181</f>
        <v>-2.8421709430404007E-14</v>
      </c>
    </row>
    <row r="1182" spans="2:7">
      <c r="B1182" s="405"/>
      <c r="C1182" s="405"/>
      <c r="G1182" s="1">
        <f>+G1181+E1182-F1182</f>
        <v>-2.8421709430404007E-14</v>
      </c>
    </row>
    <row r="1183" spans="2:7">
      <c r="B1183" s="405"/>
      <c r="C1183" s="405"/>
      <c r="G1183" s="1">
        <f>+G1182+E1183-F1183</f>
        <v>-2.8421709430404007E-14</v>
      </c>
    </row>
    <row r="1184" spans="2:7">
      <c r="B1184" s="405"/>
      <c r="C1184" s="405"/>
      <c r="G1184" s="1">
        <f>+G1183+E1184-F1184</f>
        <v>-2.8421709430404007E-14</v>
      </c>
    </row>
    <row r="1185" spans="2:7">
      <c r="B1185" s="405"/>
      <c r="C1185" s="405"/>
      <c r="G1185" s="1">
        <f>+G1184+E1185-F1185</f>
        <v>-2.8421709430404007E-14</v>
      </c>
    </row>
    <row r="1186" spans="2:7">
      <c r="B1186" s="405"/>
      <c r="C1186" s="405"/>
      <c r="G1186" s="1">
        <f>+G1185+E1186-F1186</f>
        <v>-2.8421709430404007E-14</v>
      </c>
    </row>
    <row r="1187" spans="2:7">
      <c r="B1187" s="405"/>
      <c r="C1187" s="405"/>
      <c r="G1187" s="1">
        <f>+G1186+E1187-F1187</f>
        <v>-2.8421709430404007E-14</v>
      </c>
    </row>
    <row r="1188" spans="2:7">
      <c r="B1188" s="405"/>
      <c r="C1188" s="405"/>
      <c r="G1188" s="1">
        <f>+G1187+E1188-F1188</f>
        <v>-2.8421709430404007E-14</v>
      </c>
    </row>
    <row r="1189" spans="2:7">
      <c r="B1189" s="405"/>
      <c r="C1189" s="405"/>
      <c r="G1189" s="1">
        <f>+G1188+E1189-F1189</f>
        <v>-2.8421709430404007E-14</v>
      </c>
    </row>
    <row r="1190" spans="2:7">
      <c r="B1190" s="405"/>
      <c r="C1190" s="405"/>
      <c r="G1190" s="1">
        <f>+G1189+E1190-F1190</f>
        <v>-2.8421709430404007E-14</v>
      </c>
    </row>
    <row r="1191" spans="2:7">
      <c r="B1191" s="405"/>
      <c r="C1191" s="405"/>
      <c r="G1191" s="1">
        <f>+G1190+E1191-F1191</f>
        <v>-2.8421709430404007E-14</v>
      </c>
    </row>
    <row r="1192" spans="2:7">
      <c r="B1192" s="405"/>
      <c r="C1192" s="405"/>
      <c r="G1192" s="1">
        <f>+G1191+E1192-F1192</f>
        <v>-2.8421709430404007E-14</v>
      </c>
    </row>
    <row r="1193" spans="2:7">
      <c r="B1193" s="405"/>
      <c r="C1193" s="405"/>
      <c r="G1193" s="1">
        <f>+G1192+E1193-F1193</f>
        <v>-2.8421709430404007E-14</v>
      </c>
    </row>
    <row r="1194" spans="2:7">
      <c r="B1194" s="405"/>
      <c r="C1194" s="405"/>
      <c r="G1194" s="1">
        <f>+G1193+E1194-F1194</f>
        <v>-2.8421709430404007E-14</v>
      </c>
    </row>
    <row r="1195" spans="2:7">
      <c r="B1195" s="405"/>
      <c r="C1195" s="405"/>
      <c r="G1195" s="1">
        <f>+G1194+E1195-F1195</f>
        <v>-2.8421709430404007E-14</v>
      </c>
    </row>
    <row r="1196" spans="2:7">
      <c r="B1196" s="405"/>
      <c r="C1196" s="405"/>
      <c r="G1196" s="1">
        <f>+G1195+E1196-F1196</f>
        <v>-2.8421709430404007E-14</v>
      </c>
    </row>
    <row r="1197" spans="2:7">
      <c r="B1197" s="405"/>
      <c r="C1197" s="405"/>
      <c r="G1197" s="1">
        <f>+G1196+E1197-F1197</f>
        <v>-2.8421709430404007E-14</v>
      </c>
    </row>
    <row r="1198" spans="2:7">
      <c r="B1198" s="405"/>
      <c r="C1198" s="405"/>
      <c r="G1198" s="1">
        <f>+G1197+E1198-F1198</f>
        <v>-2.8421709430404007E-14</v>
      </c>
    </row>
    <row r="1199" spans="2:7">
      <c r="B1199" s="405"/>
      <c r="C1199" s="405"/>
      <c r="G1199" s="1">
        <f>+G1198+E1199-F1199</f>
        <v>-2.8421709430404007E-14</v>
      </c>
    </row>
    <row r="1200" spans="2:7">
      <c r="B1200" s="405"/>
      <c r="C1200" s="405"/>
      <c r="G1200" s="1">
        <f>+G1199+E1200-F1200</f>
        <v>-2.8421709430404007E-14</v>
      </c>
    </row>
    <row r="1201" spans="2:7">
      <c r="B1201" s="405"/>
      <c r="C1201" s="405"/>
      <c r="G1201" s="1">
        <f>+G1200+E1201-F1201</f>
        <v>-2.8421709430404007E-14</v>
      </c>
    </row>
    <row r="1202" spans="2:7">
      <c r="B1202" s="405"/>
      <c r="C1202" s="405"/>
      <c r="G1202" s="1">
        <f>+G1201+E1202-F1202</f>
        <v>-2.8421709430404007E-14</v>
      </c>
    </row>
    <row r="1203" spans="2:7">
      <c r="B1203" s="405"/>
      <c r="C1203" s="405"/>
      <c r="G1203" s="1">
        <f>+G1202+E1203-F1203</f>
        <v>-2.8421709430404007E-14</v>
      </c>
    </row>
    <row r="1204" spans="2:7">
      <c r="B1204" s="405"/>
      <c r="C1204" s="405"/>
      <c r="G1204" s="1">
        <f>+G1203+E1204-F1204</f>
        <v>-2.8421709430404007E-14</v>
      </c>
    </row>
    <row r="1205" spans="2:7">
      <c r="B1205" s="405"/>
      <c r="C1205" s="405"/>
      <c r="G1205" s="1">
        <f>+G1204+E1205-F1205</f>
        <v>-2.8421709430404007E-14</v>
      </c>
    </row>
    <row r="1206" spans="2:7">
      <c r="B1206" s="405"/>
      <c r="C1206" s="405"/>
      <c r="G1206" s="1">
        <f>+G1205+E1206-F1206</f>
        <v>-2.8421709430404007E-14</v>
      </c>
    </row>
    <row r="1207" spans="2:7">
      <c r="B1207" s="405"/>
      <c r="C1207" s="405"/>
      <c r="G1207" s="1">
        <f>+G1206+E1207-F1207</f>
        <v>-2.8421709430404007E-14</v>
      </c>
    </row>
    <row r="1208" spans="2:7">
      <c r="B1208" s="405"/>
      <c r="C1208" s="405"/>
      <c r="G1208" s="1">
        <f>+G1207+E1208-F1208</f>
        <v>-2.8421709430404007E-14</v>
      </c>
    </row>
    <row r="1209" spans="2:7">
      <c r="B1209" s="405"/>
      <c r="C1209" s="405"/>
      <c r="G1209" s="1">
        <f>+G1208+E1209-F1209</f>
        <v>-2.8421709430404007E-14</v>
      </c>
    </row>
    <row r="1210" spans="2:7">
      <c r="B1210" s="405"/>
      <c r="C1210" s="405"/>
      <c r="G1210" s="1">
        <f>+G1209+E1210-F1210</f>
        <v>-2.8421709430404007E-14</v>
      </c>
    </row>
    <row r="1211" spans="2:7">
      <c r="B1211" s="405"/>
      <c r="C1211" s="405"/>
      <c r="G1211" s="1">
        <f>+G1210+E1211-F1211</f>
        <v>-2.8421709430404007E-14</v>
      </c>
    </row>
    <row r="1212" spans="2:7">
      <c r="B1212" s="405"/>
      <c r="C1212" s="405"/>
      <c r="G1212" s="1">
        <f>+G1211+E1212-F1212</f>
        <v>-2.8421709430404007E-14</v>
      </c>
    </row>
    <row r="1213" spans="2:7">
      <c r="B1213" s="405"/>
      <c r="C1213" s="405"/>
      <c r="G1213" s="1">
        <f>+G1212+E1213-F1213</f>
        <v>-2.8421709430404007E-14</v>
      </c>
    </row>
    <row r="1214" spans="2:7">
      <c r="B1214" s="405"/>
      <c r="C1214" s="405"/>
      <c r="G1214" s="1">
        <f>+G1213+E1214-F1214</f>
        <v>-2.8421709430404007E-14</v>
      </c>
    </row>
    <row r="1215" spans="2:7">
      <c r="B1215" s="405"/>
      <c r="C1215" s="405"/>
      <c r="G1215" s="1">
        <f>+G1214+E1215-F1215</f>
        <v>-2.8421709430404007E-14</v>
      </c>
    </row>
    <row r="1216" spans="2:7">
      <c r="B1216" s="405"/>
      <c r="C1216" s="405"/>
      <c r="G1216" s="1">
        <f>+G1215+E1216-F1216</f>
        <v>-2.8421709430404007E-14</v>
      </c>
    </row>
    <row r="1217" spans="2:7">
      <c r="B1217" s="405"/>
      <c r="C1217" s="405"/>
      <c r="G1217" s="1">
        <f>+G1216+E1217-F1217</f>
        <v>-2.8421709430404007E-14</v>
      </c>
    </row>
    <row r="1218" spans="2:7">
      <c r="B1218" s="405"/>
      <c r="C1218" s="405"/>
      <c r="G1218" s="1">
        <f>+G1217+E1218-F1218</f>
        <v>-2.8421709430404007E-14</v>
      </c>
    </row>
    <row r="1219" spans="2:7">
      <c r="B1219" s="405"/>
      <c r="C1219" s="405"/>
      <c r="G1219" s="1">
        <f>+G1218+E1219-F1219</f>
        <v>-2.8421709430404007E-14</v>
      </c>
    </row>
    <row r="1220" spans="2:7">
      <c r="B1220" s="405"/>
      <c r="C1220" s="405"/>
      <c r="G1220" s="1">
        <f>+G1219+E1220-F1220</f>
        <v>-2.8421709430404007E-14</v>
      </c>
    </row>
    <row r="1221" spans="2:7">
      <c r="B1221" s="405"/>
      <c r="C1221" s="405"/>
      <c r="G1221" s="1">
        <f>+G1220+E1221-F1221</f>
        <v>-2.8421709430404007E-14</v>
      </c>
    </row>
    <row r="1222" spans="2:7">
      <c r="B1222" s="405"/>
      <c r="C1222" s="405"/>
      <c r="G1222" s="1">
        <f>+G1221+E1222-F1222</f>
        <v>-2.8421709430404007E-14</v>
      </c>
    </row>
    <row r="1223" spans="2:7">
      <c r="B1223" s="405"/>
      <c r="C1223" s="405"/>
      <c r="G1223" s="1">
        <f>+G1222+E1223-F1223</f>
        <v>-2.8421709430404007E-14</v>
      </c>
    </row>
    <row r="1224" spans="2:7">
      <c r="B1224" s="405"/>
      <c r="C1224" s="405"/>
      <c r="G1224" s="1">
        <f>+G1223+E1224-F1224</f>
        <v>-2.8421709430404007E-14</v>
      </c>
    </row>
    <row r="1225" spans="2:7">
      <c r="B1225" s="405"/>
      <c r="C1225" s="405"/>
      <c r="G1225" s="1">
        <f>+G1224+E1225-F1225</f>
        <v>-2.8421709430404007E-14</v>
      </c>
    </row>
    <row r="1226" spans="2:7">
      <c r="B1226" s="405"/>
      <c r="C1226" s="405"/>
      <c r="G1226" s="1">
        <f>+G1225+E1226-F1226</f>
        <v>-2.8421709430404007E-14</v>
      </c>
    </row>
    <row r="1227" spans="2:7">
      <c r="B1227" s="405"/>
      <c r="C1227" s="405"/>
      <c r="G1227" s="1">
        <f>+G1226+E1227-F1227</f>
        <v>-2.8421709430404007E-14</v>
      </c>
    </row>
    <row r="1228" spans="2:7">
      <c r="B1228" s="405"/>
      <c r="C1228" s="405"/>
      <c r="G1228" s="1">
        <f>+G1227+E1228-F1228</f>
        <v>-2.8421709430404007E-14</v>
      </c>
    </row>
    <row r="1229" spans="2:7">
      <c r="B1229" s="405"/>
      <c r="C1229" s="405"/>
      <c r="G1229" s="1">
        <f>+G1228+E1229-F1229</f>
        <v>-2.8421709430404007E-14</v>
      </c>
    </row>
    <row r="1230" spans="2:7">
      <c r="B1230" s="405"/>
      <c r="C1230" s="405"/>
      <c r="G1230" s="1">
        <f>+G1229+E1230-F1230</f>
        <v>-2.8421709430404007E-14</v>
      </c>
    </row>
    <row r="1231" spans="2:7">
      <c r="B1231" s="405"/>
      <c r="C1231" s="405"/>
      <c r="G1231" s="1">
        <f>+G1230+E1231-F1231</f>
        <v>-2.8421709430404007E-14</v>
      </c>
    </row>
    <row r="1232" spans="2:7">
      <c r="B1232" s="405"/>
      <c r="C1232" s="405"/>
      <c r="G1232" s="1">
        <f>+G1231+E1232-F1232</f>
        <v>-2.8421709430404007E-14</v>
      </c>
    </row>
    <row r="1233" spans="2:7">
      <c r="B1233" s="405"/>
      <c r="C1233" s="405"/>
      <c r="G1233" s="1">
        <f>+G1232+E1233-F1233</f>
        <v>-2.8421709430404007E-14</v>
      </c>
    </row>
    <row r="1234" spans="2:7">
      <c r="B1234" s="405"/>
      <c r="C1234" s="405"/>
      <c r="G1234" s="1">
        <f>+G1233+E1234-F1234</f>
        <v>-2.8421709430404007E-14</v>
      </c>
    </row>
    <row r="1235" spans="2:7">
      <c r="B1235" s="405"/>
      <c r="C1235" s="405"/>
      <c r="G1235" s="1">
        <f>+G1234+E1235-F1235</f>
        <v>-2.8421709430404007E-14</v>
      </c>
    </row>
    <row r="1236" spans="2:7">
      <c r="B1236" s="405"/>
      <c r="C1236" s="405"/>
      <c r="G1236" s="1">
        <f>+G1235+E1236-F1236</f>
        <v>-2.8421709430404007E-14</v>
      </c>
    </row>
    <row r="1237" spans="2:7">
      <c r="B1237" s="405"/>
      <c r="C1237" s="405"/>
      <c r="G1237" s="1">
        <f>+G1236+E1237-F1237</f>
        <v>-2.8421709430404007E-14</v>
      </c>
    </row>
    <row r="1238" spans="2:7">
      <c r="B1238" s="405"/>
      <c r="C1238" s="405"/>
      <c r="G1238" s="1">
        <f>+G1237+E1238-F1238</f>
        <v>-2.8421709430404007E-14</v>
      </c>
    </row>
    <row r="1239" spans="2:7">
      <c r="B1239" s="405"/>
      <c r="C1239" s="405"/>
      <c r="G1239" s="1">
        <f>+G1238+E1239-F1239</f>
        <v>-2.8421709430404007E-14</v>
      </c>
    </row>
    <row r="1240" spans="2:7">
      <c r="B1240" s="405"/>
      <c r="C1240" s="405"/>
      <c r="G1240" s="1">
        <f>+G1239+E1240-F1240</f>
        <v>-2.8421709430404007E-14</v>
      </c>
    </row>
    <row r="1241" spans="2:7">
      <c r="B1241" s="405"/>
      <c r="C1241" s="405"/>
      <c r="G1241" s="1">
        <f>+G1240+E1241-F1241</f>
        <v>-2.8421709430404007E-14</v>
      </c>
    </row>
    <row r="1242" spans="2:7">
      <c r="B1242" s="405"/>
      <c r="C1242" s="405"/>
      <c r="G1242" s="1">
        <f>+G1241+E1242-F1242</f>
        <v>-2.8421709430404007E-14</v>
      </c>
    </row>
    <row r="1243" spans="2:7">
      <c r="B1243" s="405"/>
      <c r="C1243" s="405"/>
      <c r="G1243" s="1">
        <f>+G1242+E1243-F1243</f>
        <v>-2.8421709430404007E-14</v>
      </c>
    </row>
    <row r="1244" spans="2:7">
      <c r="B1244" s="405"/>
      <c r="C1244" s="405"/>
      <c r="G1244" s="1">
        <f>+G1243+E1244-F1244</f>
        <v>-2.8421709430404007E-14</v>
      </c>
    </row>
    <row r="1245" spans="2:7">
      <c r="B1245" s="405"/>
      <c r="C1245" s="405"/>
      <c r="G1245" s="1">
        <f>+G1244+E1245-F1245</f>
        <v>-2.8421709430404007E-14</v>
      </c>
    </row>
    <row r="1246" spans="2:7">
      <c r="B1246" s="405"/>
      <c r="C1246" s="405"/>
      <c r="G1246" s="1">
        <f>+G1245+E1246-F1246</f>
        <v>-2.8421709430404007E-14</v>
      </c>
    </row>
    <row r="1247" spans="2:7">
      <c r="B1247" s="405"/>
      <c r="C1247" s="405"/>
      <c r="G1247" s="1">
        <f>+G1246+E1247-F1247</f>
        <v>-2.8421709430404007E-14</v>
      </c>
    </row>
    <row r="1248" spans="2:7">
      <c r="B1248" s="405"/>
      <c r="C1248" s="405"/>
      <c r="G1248" s="1">
        <f>+G1247+E1248-F1248</f>
        <v>-2.8421709430404007E-14</v>
      </c>
    </row>
    <row r="1249" spans="2:7">
      <c r="B1249" s="405"/>
      <c r="C1249" s="405"/>
      <c r="G1249" s="1">
        <f>+G1248+E1249-F1249</f>
        <v>-2.8421709430404007E-14</v>
      </c>
    </row>
    <row r="1250" spans="2:7">
      <c r="B1250" s="405"/>
      <c r="C1250" s="405"/>
      <c r="G1250" s="1">
        <f>+G1249+E1250-F1250</f>
        <v>-2.8421709430404007E-14</v>
      </c>
    </row>
    <row r="1251" spans="2:7">
      <c r="B1251" s="405"/>
      <c r="C1251" s="405"/>
      <c r="G1251" s="1">
        <f>+G1250+E1251-F1251</f>
        <v>-2.8421709430404007E-14</v>
      </c>
    </row>
    <row r="1252" spans="2:7">
      <c r="B1252" s="405"/>
      <c r="C1252" s="405"/>
      <c r="G1252" s="1">
        <f>+G1251+E1252-F1252</f>
        <v>-2.8421709430404007E-14</v>
      </c>
    </row>
    <row r="1253" spans="2:7">
      <c r="B1253" s="405"/>
      <c r="C1253" s="405"/>
      <c r="G1253" s="1">
        <f>+G1252+E1253-F1253</f>
        <v>-2.8421709430404007E-14</v>
      </c>
    </row>
    <row r="1254" spans="2:7">
      <c r="B1254" s="405"/>
      <c r="C1254" s="405"/>
      <c r="G1254" s="1">
        <f>+G1253+E1254-F1254</f>
        <v>-2.8421709430404007E-14</v>
      </c>
    </row>
    <row r="1255" spans="2:7">
      <c r="B1255" s="405"/>
      <c r="C1255" s="405"/>
      <c r="G1255" s="1">
        <f>+G1254+E1255-F1255</f>
        <v>-2.8421709430404007E-14</v>
      </c>
    </row>
    <row r="1256" spans="2:7">
      <c r="B1256" s="405"/>
      <c r="C1256" s="405"/>
      <c r="G1256" s="1">
        <f>+G1255+E1256-F1256</f>
        <v>-2.8421709430404007E-14</v>
      </c>
    </row>
    <row r="1257" spans="2:7">
      <c r="B1257" s="405"/>
      <c r="C1257" s="405"/>
      <c r="G1257" s="1">
        <f>+G1256+E1257-F1257</f>
        <v>-2.8421709430404007E-14</v>
      </c>
    </row>
    <row r="1258" spans="2:7">
      <c r="B1258" s="405"/>
      <c r="C1258" s="405"/>
      <c r="G1258" s="1">
        <f>+G1257+E1258-F1258</f>
        <v>-2.8421709430404007E-14</v>
      </c>
    </row>
    <row r="1259" spans="2:7">
      <c r="B1259" s="405"/>
      <c r="C1259" s="405"/>
      <c r="G1259" s="1">
        <f>+G1258+E1259-F1259</f>
        <v>-2.8421709430404007E-14</v>
      </c>
    </row>
    <row r="1260" spans="2:7">
      <c r="B1260" s="405"/>
      <c r="C1260" s="405"/>
      <c r="G1260" s="1">
        <f>+G1259+E1260-F1260</f>
        <v>-2.8421709430404007E-14</v>
      </c>
    </row>
    <row r="1261" spans="2:7">
      <c r="B1261" s="405"/>
      <c r="C1261" s="405"/>
      <c r="G1261" s="1">
        <f>+G1260+E1261-F1261</f>
        <v>-2.8421709430404007E-14</v>
      </c>
    </row>
    <row r="1262" spans="2:7">
      <c r="B1262" s="405"/>
      <c r="C1262" s="405"/>
      <c r="G1262" s="1">
        <f>+G1261+E1262-F1262</f>
        <v>-2.8421709430404007E-14</v>
      </c>
    </row>
    <row r="1263" spans="2:7">
      <c r="B1263" s="405"/>
      <c r="C1263" s="405"/>
      <c r="G1263" s="1">
        <f>+G1262+E1263-F1263</f>
        <v>-2.8421709430404007E-14</v>
      </c>
    </row>
    <row r="1264" spans="2:7">
      <c r="B1264" s="405"/>
      <c r="C1264" s="405"/>
      <c r="G1264" s="1">
        <f>+G1263+E1264-F1264</f>
        <v>-2.8421709430404007E-14</v>
      </c>
    </row>
    <row r="1265" spans="2:7">
      <c r="B1265" s="405"/>
      <c r="C1265" s="405"/>
      <c r="G1265" s="1">
        <f>+G1264+E1265-F1265</f>
        <v>-2.8421709430404007E-14</v>
      </c>
    </row>
    <row r="1266" spans="2:7">
      <c r="B1266" s="405"/>
      <c r="C1266" s="405"/>
      <c r="G1266" s="1">
        <f>+G1265+E1266-F1266</f>
        <v>-2.8421709430404007E-14</v>
      </c>
    </row>
    <row r="1267" spans="2:7">
      <c r="B1267" s="405"/>
      <c r="C1267" s="405"/>
      <c r="G1267" s="1">
        <f>+G1266+E1267-F1267</f>
        <v>-2.8421709430404007E-14</v>
      </c>
    </row>
    <row r="1268" spans="2:7">
      <c r="B1268" s="405"/>
      <c r="C1268" s="405"/>
      <c r="G1268" s="1">
        <f>+G1267+E1268-F1268</f>
        <v>-2.8421709430404007E-14</v>
      </c>
    </row>
    <row r="1269" spans="2:7">
      <c r="B1269" s="405"/>
      <c r="C1269" s="405"/>
      <c r="G1269" s="1">
        <f>+G1268+E1269-F1269</f>
        <v>-2.8421709430404007E-14</v>
      </c>
    </row>
    <row r="1270" spans="2:7">
      <c r="B1270" s="405"/>
      <c r="C1270" s="405"/>
      <c r="G1270" s="1">
        <f>+G1269+E1270-F1270</f>
        <v>-2.8421709430404007E-14</v>
      </c>
    </row>
    <row r="1271" spans="2:7">
      <c r="B1271" s="405"/>
      <c r="C1271" s="405"/>
      <c r="G1271" s="1">
        <f>+G1270+E1271-F1271</f>
        <v>-2.8421709430404007E-14</v>
      </c>
    </row>
    <row r="1272" spans="2:7">
      <c r="B1272" s="405"/>
      <c r="C1272" s="405"/>
      <c r="G1272" s="1">
        <f>+G1271+E1272-F1272</f>
        <v>-2.8421709430404007E-14</v>
      </c>
    </row>
    <row r="1273" spans="2:7">
      <c r="B1273" s="405"/>
      <c r="C1273" s="405"/>
      <c r="G1273" s="1">
        <f>+G1272+E1273-F1273</f>
        <v>-2.8421709430404007E-14</v>
      </c>
    </row>
    <row r="1274" spans="2:7">
      <c r="B1274" s="405"/>
      <c r="C1274" s="405"/>
      <c r="G1274" s="1">
        <f>+G1273+E1274-F1274</f>
        <v>-2.8421709430404007E-14</v>
      </c>
    </row>
    <row r="1275" spans="2:7">
      <c r="B1275" s="405"/>
      <c r="C1275" s="405"/>
      <c r="G1275" s="1">
        <f>+G1274+E1275-F1275</f>
        <v>-2.8421709430404007E-14</v>
      </c>
    </row>
    <row r="1276" spans="2:7">
      <c r="B1276" s="405"/>
      <c r="C1276" s="405"/>
      <c r="G1276" s="1">
        <f>+G1275+E1276-F1276</f>
        <v>-2.8421709430404007E-14</v>
      </c>
    </row>
    <row r="1277" spans="2:7">
      <c r="B1277" s="405"/>
      <c r="C1277" s="405"/>
      <c r="G1277" s="1">
        <f>+G1276+E1277-F1277</f>
        <v>-2.8421709430404007E-14</v>
      </c>
    </row>
    <row r="1278" spans="2:7">
      <c r="B1278" s="405"/>
      <c r="C1278" s="405"/>
      <c r="G1278" s="1">
        <f>+G1277+E1278-F1278</f>
        <v>-2.8421709430404007E-14</v>
      </c>
    </row>
    <row r="1279" spans="2:7">
      <c r="B1279" s="405"/>
      <c r="C1279" s="405"/>
      <c r="G1279" s="1">
        <f>+G1278+E1279-F1279</f>
        <v>-2.8421709430404007E-14</v>
      </c>
    </row>
    <row r="1280" spans="2:7">
      <c r="B1280" s="405"/>
      <c r="C1280" s="405"/>
      <c r="G1280" s="1">
        <f>+G1279+E1280-F1280</f>
        <v>-2.8421709430404007E-14</v>
      </c>
    </row>
    <row r="1281" spans="2:7">
      <c r="B1281" s="405"/>
      <c r="C1281" s="405"/>
      <c r="G1281" s="1">
        <f>+G1280+E1281-F1281</f>
        <v>-2.8421709430404007E-14</v>
      </c>
    </row>
    <row r="1282" spans="2:7">
      <c r="B1282" s="405"/>
      <c r="C1282" s="405"/>
      <c r="G1282" s="1">
        <f>+G1281+E1282-F1282</f>
        <v>-2.8421709430404007E-14</v>
      </c>
    </row>
    <row r="1283" spans="2:7">
      <c r="B1283" s="405"/>
      <c r="C1283" s="405"/>
      <c r="G1283" s="1">
        <f>+G1282+E1283-F1283</f>
        <v>-2.8421709430404007E-14</v>
      </c>
    </row>
    <row r="1284" spans="2:7">
      <c r="B1284" s="405"/>
      <c r="C1284" s="405"/>
      <c r="G1284" s="1">
        <f>+G1283+E1284-F1284</f>
        <v>-2.8421709430404007E-14</v>
      </c>
    </row>
    <row r="1285" spans="2:7">
      <c r="B1285" s="405"/>
      <c r="C1285" s="405"/>
      <c r="G1285" s="1">
        <f>+G1284+E1285-F1285</f>
        <v>-2.8421709430404007E-14</v>
      </c>
    </row>
    <row r="1286" spans="2:7">
      <c r="B1286" s="405"/>
      <c r="C1286" s="405"/>
      <c r="G1286" s="1">
        <f>+G1285+E1286-F1286</f>
        <v>-2.8421709430404007E-14</v>
      </c>
    </row>
    <row r="1287" spans="2:7">
      <c r="B1287" s="405"/>
      <c r="C1287" s="405"/>
      <c r="G1287" s="1">
        <f>+G1286+E1287-F1287</f>
        <v>-2.8421709430404007E-14</v>
      </c>
    </row>
    <row r="1288" spans="2:7">
      <c r="B1288" s="405"/>
      <c r="C1288" s="405"/>
      <c r="G1288" s="1">
        <f>+G1287+E1288-F1288</f>
        <v>-2.8421709430404007E-14</v>
      </c>
    </row>
    <row r="1289" spans="2:7">
      <c r="B1289" s="405"/>
      <c r="C1289" s="405"/>
      <c r="G1289" s="1">
        <f>+G1288+E1289-F1289</f>
        <v>-2.8421709430404007E-14</v>
      </c>
    </row>
    <row r="1290" spans="2:7">
      <c r="B1290" s="405"/>
      <c r="C1290" s="405"/>
      <c r="G1290" s="1">
        <f>+G1289+E1290-F1290</f>
        <v>-2.8421709430404007E-14</v>
      </c>
    </row>
    <row r="1291" spans="2:7">
      <c r="B1291" s="405"/>
      <c r="C1291" s="405"/>
      <c r="G1291" s="1">
        <f>+G1290+E1291-F1291</f>
        <v>-2.8421709430404007E-14</v>
      </c>
    </row>
    <row r="1292" spans="2:7">
      <c r="B1292" s="405"/>
      <c r="C1292" s="405"/>
      <c r="G1292" s="1">
        <f>+G1291+E1292-F1292</f>
        <v>-2.8421709430404007E-14</v>
      </c>
    </row>
    <row r="1293" spans="2:7">
      <c r="B1293" s="405"/>
      <c r="C1293" s="405"/>
      <c r="G1293" s="1">
        <f>+G1292+E1293-F1293</f>
        <v>-2.8421709430404007E-14</v>
      </c>
    </row>
    <row r="1294" spans="2:7">
      <c r="B1294" s="405"/>
      <c r="C1294" s="405"/>
      <c r="G1294" s="1">
        <f>+G1293+E1294-F1294</f>
        <v>-2.8421709430404007E-14</v>
      </c>
    </row>
    <row r="1295" spans="2:7">
      <c r="B1295" s="405"/>
      <c r="C1295" s="405"/>
      <c r="G1295" s="1">
        <f>+G1294+E1295-F1295</f>
        <v>-2.8421709430404007E-14</v>
      </c>
    </row>
    <row r="1296" spans="2:7">
      <c r="B1296" s="405"/>
      <c r="C1296" s="405"/>
      <c r="G1296" s="1">
        <f>+G1295+E1296-F1296</f>
        <v>-2.8421709430404007E-14</v>
      </c>
    </row>
    <row r="1297" spans="2:7">
      <c r="B1297" s="405"/>
      <c r="C1297" s="405"/>
      <c r="G1297" s="1">
        <f>+G1296+E1297-F1297</f>
        <v>-2.8421709430404007E-14</v>
      </c>
    </row>
    <row r="1298" spans="2:7">
      <c r="B1298" s="405"/>
      <c r="C1298" s="405"/>
      <c r="G1298" s="1">
        <f>+G1297+E1298-F1298</f>
        <v>-2.8421709430404007E-14</v>
      </c>
    </row>
    <row r="1299" spans="2:7">
      <c r="B1299" s="405"/>
      <c r="C1299" s="405"/>
      <c r="G1299" s="1">
        <f>+G1298+E1299-F1299</f>
        <v>-2.8421709430404007E-14</v>
      </c>
    </row>
    <row r="1300" spans="2:7">
      <c r="B1300" s="405"/>
      <c r="C1300" s="405"/>
      <c r="G1300" s="1">
        <f>+G1299+E1300-F1300</f>
        <v>-2.8421709430404007E-14</v>
      </c>
    </row>
    <row r="1301" spans="2:7">
      <c r="B1301" s="405"/>
      <c r="C1301" s="405"/>
      <c r="G1301" s="1">
        <f>+G1300+E1301-F1301</f>
        <v>-2.8421709430404007E-14</v>
      </c>
    </row>
    <row r="1302" spans="2:7">
      <c r="B1302" s="405"/>
      <c r="C1302" s="405"/>
      <c r="G1302" s="1">
        <f>+G1301+E1302-F1302</f>
        <v>-2.8421709430404007E-14</v>
      </c>
    </row>
    <row r="1303" spans="2:7">
      <c r="B1303" s="405"/>
      <c r="C1303" s="405"/>
      <c r="G1303" s="1">
        <f>+G1302+E1303-F1303</f>
        <v>-2.8421709430404007E-14</v>
      </c>
    </row>
    <row r="1304" spans="2:7">
      <c r="B1304" s="405"/>
      <c r="C1304" s="405"/>
      <c r="G1304" s="1">
        <f>+G1303+E1304-F1304</f>
        <v>-2.8421709430404007E-14</v>
      </c>
    </row>
    <row r="1305" spans="2:7">
      <c r="B1305" s="405"/>
      <c r="C1305" s="405"/>
      <c r="G1305" s="1">
        <f>+G1304+E1305-F1305</f>
        <v>-2.8421709430404007E-14</v>
      </c>
    </row>
    <row r="1306" spans="2:7">
      <c r="B1306" s="405"/>
      <c r="C1306" s="405"/>
      <c r="G1306" s="1">
        <f>+G1305+E1306-F1306</f>
        <v>-2.8421709430404007E-14</v>
      </c>
    </row>
    <row r="1307" spans="2:7">
      <c r="B1307" s="405"/>
      <c r="C1307" s="405"/>
      <c r="G1307" s="1">
        <f>+G1306+E1307-F1307</f>
        <v>-2.8421709430404007E-14</v>
      </c>
    </row>
    <row r="1308" spans="2:7">
      <c r="B1308" s="405"/>
      <c r="C1308" s="405"/>
      <c r="G1308" s="1">
        <f>+G1307+E1308-F1308</f>
        <v>-2.8421709430404007E-14</v>
      </c>
    </row>
    <row r="1309" spans="2:7">
      <c r="B1309" s="405"/>
      <c r="C1309" s="405"/>
      <c r="G1309" s="1">
        <f>+G1308+E1309-F1309</f>
        <v>-2.8421709430404007E-14</v>
      </c>
    </row>
    <row r="1310" spans="2:7">
      <c r="B1310" s="405"/>
      <c r="C1310" s="405"/>
      <c r="G1310" s="1">
        <f>+G1309+E1310-F1310</f>
        <v>-2.8421709430404007E-14</v>
      </c>
    </row>
    <row r="1311" spans="2:7">
      <c r="B1311" s="405"/>
      <c r="C1311" s="405"/>
      <c r="G1311" s="1">
        <f>+G1310+E1311-F1311</f>
        <v>-2.8421709430404007E-14</v>
      </c>
    </row>
    <row r="1312" spans="2:7">
      <c r="B1312" s="405"/>
      <c r="C1312" s="405"/>
      <c r="G1312" s="1">
        <f>+G1311+E1312-F1312</f>
        <v>-2.8421709430404007E-14</v>
      </c>
    </row>
    <row r="1313" spans="2:7">
      <c r="B1313" s="405"/>
      <c r="C1313" s="405"/>
      <c r="G1313" s="1">
        <f>+G1312+E1313-F1313</f>
        <v>-2.8421709430404007E-14</v>
      </c>
    </row>
    <row r="1314" spans="2:7">
      <c r="B1314" s="405"/>
      <c r="C1314" s="405"/>
      <c r="G1314" s="1">
        <f>+G1313+E1314-F1314</f>
        <v>-2.8421709430404007E-14</v>
      </c>
    </row>
    <row r="1315" spans="2:7">
      <c r="B1315" s="405"/>
      <c r="C1315" s="405"/>
      <c r="G1315" s="1">
        <f>+G1314+E1315-F1315</f>
        <v>-2.8421709430404007E-14</v>
      </c>
    </row>
  </sheetData>
  <autoFilter ref="A5:G357" xr:uid="{00000000-0009-0000-0000-00001E000000}"/>
  <mergeCells count="12">
    <mergeCell ref="I931:K931"/>
    <mergeCell ref="J919:L919"/>
    <mergeCell ref="B3:G3"/>
    <mergeCell ref="J567:L567"/>
    <mergeCell ref="J700:L700"/>
    <mergeCell ref="I761:K761"/>
    <mergeCell ref="J829:L829"/>
    <mergeCell ref="J908:L908"/>
    <mergeCell ref="J896:L896"/>
    <mergeCell ref="J877:L877"/>
    <mergeCell ref="J859:L859"/>
    <mergeCell ref="J840:L840"/>
  </mergeCells>
  <pageMargins left="0.51181102362204722" right="0.51181102362204722" top="0.74803149606299213" bottom="0.74803149606299213" header="0.31496062992125984" footer="0.31496062992125984"/>
  <pageSetup paperSize="9" scale="9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F0"/>
  </sheetPr>
  <dimension ref="A2:N1331"/>
  <sheetViews>
    <sheetView topLeftCell="A993" zoomScaleNormal="100" workbookViewId="0">
      <selection activeCell="F1009" sqref="F1009"/>
    </sheetView>
  </sheetViews>
  <sheetFormatPr defaultColWidth="11.42578125" defaultRowHeight="15"/>
  <cols>
    <col min="1" max="1" width="11.42578125" style="30"/>
    <col min="2" max="2" width="16.85546875" style="3" bestFit="1" customWidth="1"/>
    <col min="3" max="3" width="13.5703125" style="3" bestFit="1" customWidth="1"/>
    <col min="4" max="4" width="47.28515625" bestFit="1" customWidth="1"/>
    <col min="5" max="7" width="11.42578125" style="38"/>
    <col min="9" max="9" width="12.140625" customWidth="1"/>
    <col min="10" max="10" width="27.28515625" bestFit="1" customWidth="1"/>
    <col min="11" max="11" width="18.7109375" customWidth="1"/>
    <col min="12" max="12" width="9.7109375" bestFit="1" customWidth="1"/>
    <col min="13" max="13" width="12.42578125" customWidth="1"/>
  </cols>
  <sheetData>
    <row r="2" spans="1:7">
      <c r="B2" s="422" t="s">
        <v>574</v>
      </c>
      <c r="C2" s="422"/>
      <c r="D2" s="422"/>
      <c r="E2" s="422"/>
      <c r="F2" s="422"/>
      <c r="G2" s="422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36" t="s">
        <v>5</v>
      </c>
      <c r="F4" s="36" t="s">
        <v>6</v>
      </c>
      <c r="G4" s="37" t="s">
        <v>7</v>
      </c>
    </row>
    <row r="5" spans="1:7">
      <c r="A5" s="30">
        <v>42736</v>
      </c>
      <c r="B5" s="405" t="s">
        <v>8</v>
      </c>
      <c r="C5" s="405"/>
      <c r="G5" s="38">
        <v>0</v>
      </c>
    </row>
    <row r="6" spans="1:7">
      <c r="B6" s="405"/>
      <c r="C6" s="405"/>
      <c r="G6" s="38">
        <f>+G5+E6-F6</f>
        <v>0</v>
      </c>
    </row>
    <row r="7" spans="1:7">
      <c r="A7" s="30">
        <v>42766</v>
      </c>
      <c r="B7" s="405" t="s">
        <v>11</v>
      </c>
      <c r="C7" s="405" t="s">
        <v>12</v>
      </c>
      <c r="D7" t="s">
        <v>13</v>
      </c>
      <c r="E7" s="38">
        <v>78.8</v>
      </c>
      <c r="G7" s="38">
        <f t="shared" ref="G7:G70" si="0">+G6+E7-F7</f>
        <v>78.8</v>
      </c>
    </row>
    <row r="8" spans="1:7">
      <c r="B8" s="405"/>
      <c r="C8" s="405"/>
      <c r="D8" t="s">
        <v>14</v>
      </c>
      <c r="E8" s="38">
        <v>2.8</v>
      </c>
      <c r="G8" s="38">
        <f t="shared" si="0"/>
        <v>81.599999999999994</v>
      </c>
    </row>
    <row r="9" spans="1:7">
      <c r="B9" s="405"/>
      <c r="C9" s="405"/>
      <c r="D9" t="s">
        <v>15</v>
      </c>
      <c r="E9" s="38">
        <v>60</v>
      </c>
      <c r="G9" s="38">
        <f t="shared" si="0"/>
        <v>141.6</v>
      </c>
    </row>
    <row r="10" spans="1:7">
      <c r="B10" s="405"/>
      <c r="C10" s="405"/>
      <c r="D10" t="s">
        <v>16</v>
      </c>
      <c r="E10" s="38">
        <v>2</v>
      </c>
      <c r="G10" s="38">
        <f t="shared" si="0"/>
        <v>143.6</v>
      </c>
    </row>
    <row r="11" spans="1:7">
      <c r="A11" s="30">
        <v>42765</v>
      </c>
      <c r="B11" s="405" t="s">
        <v>10</v>
      </c>
      <c r="C11" s="405" t="s">
        <v>12</v>
      </c>
      <c r="D11" t="s">
        <v>15</v>
      </c>
      <c r="F11" s="38">
        <v>60</v>
      </c>
      <c r="G11" s="38">
        <f t="shared" si="0"/>
        <v>83.6</v>
      </c>
    </row>
    <row r="12" spans="1:7">
      <c r="A12" s="30">
        <v>42765</v>
      </c>
      <c r="B12" s="405" t="s">
        <v>10</v>
      </c>
      <c r="C12" s="405" t="s">
        <v>12</v>
      </c>
      <c r="D12" t="s">
        <v>16</v>
      </c>
      <c r="F12" s="38">
        <v>2</v>
      </c>
      <c r="G12" s="38">
        <f t="shared" si="0"/>
        <v>81.599999999999994</v>
      </c>
    </row>
    <row r="13" spans="1:7">
      <c r="A13" s="30">
        <v>42765</v>
      </c>
      <c r="B13" s="405" t="s">
        <v>10</v>
      </c>
      <c r="C13" s="405" t="s">
        <v>12</v>
      </c>
      <c r="D13" t="s">
        <v>13</v>
      </c>
      <c r="F13" s="38">
        <v>66</v>
      </c>
      <c r="G13" s="38">
        <f t="shared" si="0"/>
        <v>15.599999999999994</v>
      </c>
    </row>
    <row r="14" spans="1:7">
      <c r="A14" s="30">
        <v>42790</v>
      </c>
      <c r="B14" s="405">
        <v>12362</v>
      </c>
      <c r="C14" s="405" t="s">
        <v>12</v>
      </c>
      <c r="D14" t="s">
        <v>14</v>
      </c>
      <c r="F14" s="38">
        <v>2.8</v>
      </c>
      <c r="G14" s="38">
        <f t="shared" si="0"/>
        <v>12.799999999999994</v>
      </c>
    </row>
    <row r="15" spans="1:7">
      <c r="A15" s="30">
        <v>42790</v>
      </c>
      <c r="B15" s="405">
        <v>12362</v>
      </c>
      <c r="C15" s="405" t="s">
        <v>12</v>
      </c>
      <c r="D15" t="s">
        <v>13</v>
      </c>
      <c r="F15" s="38">
        <v>12.8</v>
      </c>
      <c r="G15" s="38">
        <f t="shared" si="0"/>
        <v>0</v>
      </c>
    </row>
    <row r="16" spans="1:7">
      <c r="A16" s="30">
        <v>42794</v>
      </c>
      <c r="B16" s="405" t="s">
        <v>11</v>
      </c>
      <c r="C16" s="405" t="s">
        <v>19</v>
      </c>
      <c r="D16" t="s">
        <v>13</v>
      </c>
      <c r="E16" s="38">
        <v>61.4</v>
      </c>
      <c r="G16" s="38">
        <f t="shared" si="0"/>
        <v>61.4</v>
      </c>
    </row>
    <row r="17" spans="1:7">
      <c r="B17" s="405"/>
      <c r="C17" s="405"/>
      <c r="D17" t="s">
        <v>14</v>
      </c>
      <c r="E17" s="38">
        <v>2</v>
      </c>
      <c r="G17" s="38">
        <f t="shared" si="0"/>
        <v>63.4</v>
      </c>
    </row>
    <row r="18" spans="1:7">
      <c r="B18" s="405"/>
      <c r="C18" s="405"/>
      <c r="D18" t="s">
        <v>15</v>
      </c>
      <c r="E18" s="38">
        <v>56</v>
      </c>
      <c r="G18" s="38">
        <f t="shared" si="0"/>
        <v>119.4</v>
      </c>
    </row>
    <row r="19" spans="1:7">
      <c r="B19" s="405"/>
      <c r="C19" s="405"/>
      <c r="D19" t="s">
        <v>16</v>
      </c>
      <c r="E19" s="38">
        <v>2</v>
      </c>
      <c r="G19" s="38">
        <f t="shared" si="0"/>
        <v>121.4</v>
      </c>
    </row>
    <row r="20" spans="1:7">
      <c r="B20" s="405"/>
      <c r="C20" s="405"/>
      <c r="D20" t="s">
        <v>46</v>
      </c>
      <c r="E20" s="38">
        <v>85</v>
      </c>
      <c r="G20" s="38">
        <f t="shared" si="0"/>
        <v>206.4</v>
      </c>
    </row>
    <row r="21" spans="1:7">
      <c r="A21" s="30">
        <v>42821</v>
      </c>
      <c r="B21" s="405">
        <v>12574</v>
      </c>
      <c r="C21" s="405" t="s">
        <v>19</v>
      </c>
      <c r="D21" t="s">
        <v>46</v>
      </c>
      <c r="F21" s="38">
        <v>85</v>
      </c>
      <c r="G21" s="38">
        <f t="shared" si="0"/>
        <v>121.4</v>
      </c>
    </row>
    <row r="22" spans="1:7">
      <c r="A22" s="30">
        <v>42821</v>
      </c>
      <c r="B22" s="405">
        <v>12564</v>
      </c>
      <c r="C22" s="405" t="s">
        <v>19</v>
      </c>
      <c r="D22" t="s">
        <v>15</v>
      </c>
      <c r="F22" s="38">
        <v>56</v>
      </c>
      <c r="G22" s="38">
        <f t="shared" si="0"/>
        <v>65.400000000000006</v>
      </c>
    </row>
    <row r="23" spans="1:7">
      <c r="A23" s="30">
        <v>42821</v>
      </c>
      <c r="B23" s="405">
        <v>12564</v>
      </c>
      <c r="C23" s="405" t="s">
        <v>19</v>
      </c>
      <c r="D23" t="s">
        <v>16</v>
      </c>
      <c r="F23" s="38">
        <v>2</v>
      </c>
      <c r="G23" s="38">
        <f t="shared" si="0"/>
        <v>63.400000000000006</v>
      </c>
    </row>
    <row r="24" spans="1:7">
      <c r="A24" s="30">
        <v>42821</v>
      </c>
      <c r="B24" s="405">
        <v>12564</v>
      </c>
      <c r="C24" s="405" t="s">
        <v>19</v>
      </c>
      <c r="D24" t="s">
        <v>13</v>
      </c>
      <c r="F24" s="38">
        <v>61.4</v>
      </c>
      <c r="G24" s="38">
        <f t="shared" si="0"/>
        <v>2.0000000000000071</v>
      </c>
    </row>
    <row r="25" spans="1:7">
      <c r="A25" s="30">
        <v>42821</v>
      </c>
      <c r="B25" s="405">
        <v>12564</v>
      </c>
      <c r="C25" s="405" t="s">
        <v>19</v>
      </c>
      <c r="D25" t="s">
        <v>14</v>
      </c>
      <c r="F25" s="38">
        <v>2</v>
      </c>
      <c r="G25" s="38">
        <f t="shared" si="0"/>
        <v>7.1054273576010019E-15</v>
      </c>
    </row>
    <row r="26" spans="1:7">
      <c r="A26" s="32">
        <v>42825</v>
      </c>
      <c r="B26" s="404" t="s">
        <v>11</v>
      </c>
      <c r="C26" s="404" t="s">
        <v>20</v>
      </c>
      <c r="D26" t="s">
        <v>13</v>
      </c>
      <c r="E26" s="38">
        <v>58.1</v>
      </c>
      <c r="G26" s="38">
        <f t="shared" si="0"/>
        <v>58.100000000000009</v>
      </c>
    </row>
    <row r="27" spans="1:7">
      <c r="B27" s="405"/>
      <c r="C27" s="405"/>
      <c r="D27" t="s">
        <v>14</v>
      </c>
      <c r="E27" s="38">
        <v>2</v>
      </c>
      <c r="G27" s="38">
        <f t="shared" si="0"/>
        <v>60.100000000000009</v>
      </c>
    </row>
    <row r="28" spans="1:7">
      <c r="B28" s="405"/>
      <c r="C28" s="405"/>
      <c r="D28" t="s">
        <v>15</v>
      </c>
      <c r="E28" s="38">
        <v>60</v>
      </c>
      <c r="G28" s="38">
        <f t="shared" si="0"/>
        <v>120.10000000000001</v>
      </c>
    </row>
    <row r="29" spans="1:7">
      <c r="B29" s="405"/>
      <c r="C29" s="405"/>
      <c r="D29" t="s">
        <v>16</v>
      </c>
      <c r="E29" s="38">
        <v>2</v>
      </c>
      <c r="G29" s="38">
        <f t="shared" si="0"/>
        <v>122.10000000000001</v>
      </c>
    </row>
    <row r="30" spans="1:7">
      <c r="A30" s="30">
        <v>42891</v>
      </c>
      <c r="B30" s="405">
        <v>13061</v>
      </c>
      <c r="C30" s="405" t="s">
        <v>20</v>
      </c>
      <c r="D30" t="s">
        <v>13</v>
      </c>
      <c r="F30" s="38">
        <v>58.1</v>
      </c>
      <c r="G30" s="38">
        <f t="shared" si="0"/>
        <v>64</v>
      </c>
    </row>
    <row r="31" spans="1:7">
      <c r="A31" s="30">
        <v>42891</v>
      </c>
      <c r="B31" s="405">
        <v>13061</v>
      </c>
      <c r="C31" s="405" t="s">
        <v>20</v>
      </c>
      <c r="D31" t="s">
        <v>14</v>
      </c>
      <c r="F31" s="38">
        <v>2</v>
      </c>
      <c r="G31" s="38">
        <f t="shared" si="0"/>
        <v>62</v>
      </c>
    </row>
    <row r="32" spans="1:7">
      <c r="A32" s="30">
        <v>42950</v>
      </c>
      <c r="B32" s="405">
        <v>13390</v>
      </c>
      <c r="C32" s="405" t="s">
        <v>20</v>
      </c>
      <c r="D32" t="s">
        <v>15</v>
      </c>
      <c r="F32" s="38">
        <v>60</v>
      </c>
      <c r="G32" s="38">
        <f t="shared" si="0"/>
        <v>2</v>
      </c>
    </row>
    <row r="33" spans="1:7">
      <c r="A33" s="30">
        <v>42950</v>
      </c>
      <c r="B33" s="405">
        <v>13390</v>
      </c>
      <c r="C33" s="405" t="s">
        <v>20</v>
      </c>
      <c r="D33" t="s">
        <v>16</v>
      </c>
      <c r="F33" s="38">
        <v>2</v>
      </c>
      <c r="G33" s="38">
        <f t="shared" si="0"/>
        <v>0</v>
      </c>
    </row>
    <row r="34" spans="1:7">
      <c r="A34" s="32">
        <v>42855</v>
      </c>
      <c r="B34" s="404" t="s">
        <v>11</v>
      </c>
      <c r="C34" s="404" t="s">
        <v>21</v>
      </c>
      <c r="D34" t="s">
        <v>13</v>
      </c>
      <c r="E34" s="38">
        <v>60.4</v>
      </c>
      <c r="G34" s="38">
        <f t="shared" si="0"/>
        <v>60.4</v>
      </c>
    </row>
    <row r="35" spans="1:7">
      <c r="B35" s="405"/>
      <c r="C35" s="405"/>
      <c r="D35" t="s">
        <v>14</v>
      </c>
      <c r="E35" s="38">
        <v>2</v>
      </c>
      <c r="G35" s="38">
        <f t="shared" si="0"/>
        <v>62.4</v>
      </c>
    </row>
    <row r="36" spans="1:7">
      <c r="B36" s="405"/>
      <c r="C36" s="405"/>
      <c r="D36" t="s">
        <v>15</v>
      </c>
      <c r="E36" s="38">
        <v>60</v>
      </c>
      <c r="G36" s="38">
        <f t="shared" si="0"/>
        <v>122.4</v>
      </c>
    </row>
    <row r="37" spans="1:7">
      <c r="B37" s="405"/>
      <c r="C37" s="405"/>
      <c r="D37" t="s">
        <v>16</v>
      </c>
      <c r="E37" s="38">
        <v>2</v>
      </c>
      <c r="G37" s="38">
        <f t="shared" si="0"/>
        <v>124.4</v>
      </c>
    </row>
    <row r="38" spans="1:7">
      <c r="A38" s="30">
        <v>42891</v>
      </c>
      <c r="B38" s="405">
        <v>13061</v>
      </c>
      <c r="C38" s="405" t="s">
        <v>21</v>
      </c>
      <c r="D38" t="s">
        <v>13</v>
      </c>
      <c r="F38" s="38">
        <v>60.4</v>
      </c>
      <c r="G38" s="38">
        <f t="shared" si="0"/>
        <v>64</v>
      </c>
    </row>
    <row r="39" spans="1:7">
      <c r="A39" s="30">
        <v>42891</v>
      </c>
      <c r="B39" s="405">
        <v>13061</v>
      </c>
      <c r="C39" s="405" t="s">
        <v>21</v>
      </c>
      <c r="D39" t="s">
        <v>14</v>
      </c>
      <c r="F39" s="38">
        <v>2</v>
      </c>
      <c r="G39" s="38">
        <f t="shared" si="0"/>
        <v>62</v>
      </c>
    </row>
    <row r="40" spans="1:7">
      <c r="A40" s="30">
        <v>42950</v>
      </c>
      <c r="B40" s="405">
        <v>13390</v>
      </c>
      <c r="C40" s="405" t="s">
        <v>21</v>
      </c>
      <c r="D40" t="s">
        <v>15</v>
      </c>
      <c r="F40" s="38">
        <v>60</v>
      </c>
      <c r="G40" s="38">
        <f t="shared" si="0"/>
        <v>2</v>
      </c>
    </row>
    <row r="41" spans="1:7">
      <c r="A41" s="30">
        <v>42950</v>
      </c>
      <c r="B41" s="405">
        <v>13390</v>
      </c>
      <c r="C41" s="405" t="s">
        <v>21</v>
      </c>
      <c r="D41" t="s">
        <v>16</v>
      </c>
      <c r="F41" s="38">
        <v>2</v>
      </c>
      <c r="G41" s="38">
        <f t="shared" si="0"/>
        <v>0</v>
      </c>
    </row>
    <row r="42" spans="1:7">
      <c r="A42" s="32">
        <v>42886</v>
      </c>
      <c r="B42" s="404" t="s">
        <v>11</v>
      </c>
      <c r="C42" s="404" t="s">
        <v>22</v>
      </c>
      <c r="D42" t="s">
        <v>13</v>
      </c>
      <c r="E42" s="38">
        <v>57.7</v>
      </c>
      <c r="G42" s="38">
        <f t="shared" si="0"/>
        <v>57.7</v>
      </c>
    </row>
    <row r="43" spans="1:7">
      <c r="B43" s="405"/>
      <c r="C43" s="405"/>
      <c r="D43" t="s">
        <v>14</v>
      </c>
      <c r="E43" s="38">
        <v>2</v>
      </c>
      <c r="G43" s="38">
        <f t="shared" si="0"/>
        <v>59.7</v>
      </c>
    </row>
    <row r="44" spans="1:7">
      <c r="B44" s="405"/>
      <c r="C44" s="405"/>
      <c r="D44" t="s">
        <v>15</v>
      </c>
      <c r="E44" s="38">
        <v>60</v>
      </c>
      <c r="G44" s="38">
        <f t="shared" si="0"/>
        <v>119.7</v>
      </c>
    </row>
    <row r="45" spans="1:7">
      <c r="B45" s="405"/>
      <c r="C45" s="405"/>
      <c r="D45" t="s">
        <v>16</v>
      </c>
      <c r="E45" s="38">
        <v>2</v>
      </c>
      <c r="G45" s="38">
        <f t="shared" si="0"/>
        <v>121.7</v>
      </c>
    </row>
    <row r="46" spans="1:7">
      <c r="A46" s="30">
        <v>42950</v>
      </c>
      <c r="B46" s="405">
        <v>13390</v>
      </c>
      <c r="C46" s="405" t="s">
        <v>22</v>
      </c>
      <c r="D46" t="s">
        <v>15</v>
      </c>
      <c r="F46" s="38">
        <v>60</v>
      </c>
      <c r="G46" s="38">
        <f t="shared" si="0"/>
        <v>61.7</v>
      </c>
    </row>
    <row r="47" spans="1:7">
      <c r="A47" s="30">
        <v>42950</v>
      </c>
      <c r="B47" s="405">
        <v>13390</v>
      </c>
      <c r="C47" s="405" t="s">
        <v>22</v>
      </c>
      <c r="D47" t="s">
        <v>16</v>
      </c>
      <c r="F47" s="38">
        <v>2</v>
      </c>
      <c r="G47" s="38">
        <f t="shared" si="0"/>
        <v>59.7</v>
      </c>
    </row>
    <row r="48" spans="1:7">
      <c r="A48" s="30">
        <v>42950</v>
      </c>
      <c r="B48" s="405">
        <v>13390</v>
      </c>
      <c r="C48" s="405" t="s">
        <v>22</v>
      </c>
      <c r="D48" t="s">
        <v>13</v>
      </c>
      <c r="F48" s="38">
        <v>57.7</v>
      </c>
      <c r="G48" s="38">
        <f t="shared" si="0"/>
        <v>2</v>
      </c>
    </row>
    <row r="49" spans="1:7">
      <c r="A49" s="30">
        <v>42950</v>
      </c>
      <c r="B49" s="405">
        <v>13390</v>
      </c>
      <c r="C49" s="405" t="s">
        <v>22</v>
      </c>
      <c r="D49" t="s">
        <v>14</v>
      </c>
      <c r="F49" s="38">
        <v>2</v>
      </c>
      <c r="G49" s="38">
        <f t="shared" si="0"/>
        <v>0</v>
      </c>
    </row>
    <row r="50" spans="1:7">
      <c r="A50" s="32">
        <v>42916</v>
      </c>
      <c r="B50" s="404" t="s">
        <v>11</v>
      </c>
      <c r="C50" s="404" t="s">
        <v>23</v>
      </c>
      <c r="D50" t="s">
        <v>13</v>
      </c>
      <c r="E50" s="38">
        <v>56.1</v>
      </c>
      <c r="G50" s="38">
        <f t="shared" si="0"/>
        <v>56.1</v>
      </c>
    </row>
    <row r="51" spans="1:7">
      <c r="B51" s="405"/>
      <c r="C51" s="405"/>
      <c r="D51" t="s">
        <v>14</v>
      </c>
      <c r="E51" s="38">
        <v>2</v>
      </c>
      <c r="G51" s="38">
        <f t="shared" si="0"/>
        <v>58.1</v>
      </c>
    </row>
    <row r="52" spans="1:7">
      <c r="B52" s="405"/>
      <c r="C52" s="405"/>
      <c r="D52" t="s">
        <v>15</v>
      </c>
      <c r="E52" s="38">
        <v>60</v>
      </c>
      <c r="G52" s="38">
        <f t="shared" si="0"/>
        <v>118.1</v>
      </c>
    </row>
    <row r="53" spans="1:7">
      <c r="B53" s="405"/>
      <c r="C53" s="405"/>
      <c r="D53" t="s">
        <v>16</v>
      </c>
      <c r="E53" s="38">
        <v>2</v>
      </c>
      <c r="G53" s="38">
        <f t="shared" si="0"/>
        <v>120.1</v>
      </c>
    </row>
    <row r="54" spans="1:7">
      <c r="A54" s="30">
        <v>42950</v>
      </c>
      <c r="B54" s="405">
        <v>13390</v>
      </c>
      <c r="C54" s="405" t="s">
        <v>23</v>
      </c>
      <c r="D54" t="s">
        <v>15</v>
      </c>
      <c r="F54" s="38">
        <v>60</v>
      </c>
      <c r="G54" s="38">
        <f t="shared" si="0"/>
        <v>60.099999999999994</v>
      </c>
    </row>
    <row r="55" spans="1:7">
      <c r="A55" s="30">
        <v>42950</v>
      </c>
      <c r="B55" s="405">
        <v>13390</v>
      </c>
      <c r="C55" s="405" t="s">
        <v>23</v>
      </c>
      <c r="D55" t="s">
        <v>16</v>
      </c>
      <c r="F55" s="38">
        <v>2</v>
      </c>
      <c r="G55" s="38">
        <f t="shared" si="0"/>
        <v>58.099999999999994</v>
      </c>
    </row>
    <row r="56" spans="1:7">
      <c r="A56" s="30">
        <v>42950</v>
      </c>
      <c r="B56" s="405">
        <v>13390</v>
      </c>
      <c r="C56" s="405" t="s">
        <v>23</v>
      </c>
      <c r="D56" t="s">
        <v>14</v>
      </c>
      <c r="F56" s="38">
        <v>2</v>
      </c>
      <c r="G56" s="38">
        <f t="shared" si="0"/>
        <v>56.099999999999994</v>
      </c>
    </row>
    <row r="57" spans="1:7">
      <c r="A57" s="30">
        <v>42950</v>
      </c>
      <c r="B57" s="405">
        <v>13390</v>
      </c>
      <c r="C57" s="405" t="s">
        <v>23</v>
      </c>
      <c r="D57" t="s">
        <v>13</v>
      </c>
      <c r="F57" s="38">
        <v>56.1</v>
      </c>
      <c r="G57" s="38">
        <f t="shared" si="0"/>
        <v>0</v>
      </c>
    </row>
    <row r="58" spans="1:7">
      <c r="A58" s="32">
        <v>42947</v>
      </c>
      <c r="B58" s="404" t="s">
        <v>11</v>
      </c>
      <c r="C58" s="404" t="s">
        <v>24</v>
      </c>
      <c r="D58" t="s">
        <v>13</v>
      </c>
      <c r="E58" s="38">
        <v>53.2</v>
      </c>
      <c r="G58" s="38">
        <f t="shared" si="0"/>
        <v>53.2</v>
      </c>
    </row>
    <row r="59" spans="1:7">
      <c r="B59" s="405"/>
      <c r="C59" s="405"/>
      <c r="D59" t="s">
        <v>14</v>
      </c>
      <c r="E59" s="38">
        <v>2</v>
      </c>
      <c r="G59" s="38">
        <f t="shared" si="0"/>
        <v>55.2</v>
      </c>
    </row>
    <row r="60" spans="1:7">
      <c r="B60" s="405"/>
      <c r="C60" s="405"/>
      <c r="D60" t="s">
        <v>15</v>
      </c>
      <c r="E60" s="38">
        <v>60</v>
      </c>
      <c r="G60" s="38">
        <f t="shared" si="0"/>
        <v>115.2</v>
      </c>
    </row>
    <row r="61" spans="1:7">
      <c r="B61" s="405"/>
      <c r="C61" s="405"/>
      <c r="D61" t="s">
        <v>16</v>
      </c>
      <c r="E61" s="38">
        <v>2</v>
      </c>
      <c r="G61" s="38">
        <f t="shared" si="0"/>
        <v>117.2</v>
      </c>
    </row>
    <row r="62" spans="1:7">
      <c r="A62" s="30">
        <v>42950</v>
      </c>
      <c r="B62" s="405">
        <v>13390</v>
      </c>
      <c r="C62" s="405" t="s">
        <v>24</v>
      </c>
      <c r="D62" t="s">
        <v>15</v>
      </c>
      <c r="F62" s="38">
        <v>60</v>
      </c>
      <c r="G62" s="38">
        <f t="shared" si="0"/>
        <v>57.2</v>
      </c>
    </row>
    <row r="63" spans="1:7">
      <c r="A63" s="30">
        <v>42950</v>
      </c>
      <c r="B63" s="405">
        <v>13390</v>
      </c>
      <c r="C63" s="405" t="s">
        <v>24</v>
      </c>
      <c r="D63" t="s">
        <v>16</v>
      </c>
      <c r="F63" s="38">
        <v>2</v>
      </c>
      <c r="G63" s="38">
        <f t="shared" si="0"/>
        <v>55.2</v>
      </c>
    </row>
    <row r="64" spans="1:7">
      <c r="A64" s="30">
        <v>43063</v>
      </c>
      <c r="B64" s="405">
        <v>14085</v>
      </c>
      <c r="C64" s="405" t="s">
        <v>24</v>
      </c>
      <c r="D64" t="s">
        <v>13</v>
      </c>
      <c r="F64" s="38">
        <v>53.2</v>
      </c>
      <c r="G64" s="38">
        <f t="shared" si="0"/>
        <v>2</v>
      </c>
    </row>
    <row r="65" spans="1:7">
      <c r="A65" s="30">
        <v>43063</v>
      </c>
      <c r="B65" s="405">
        <v>14085</v>
      </c>
      <c r="C65" s="405" t="s">
        <v>24</v>
      </c>
      <c r="D65" t="s">
        <v>14</v>
      </c>
      <c r="F65" s="38">
        <v>2</v>
      </c>
      <c r="G65" s="38">
        <f t="shared" si="0"/>
        <v>0</v>
      </c>
    </row>
    <row r="66" spans="1:7">
      <c r="A66" s="32">
        <v>42978</v>
      </c>
      <c r="B66" s="404" t="s">
        <v>11</v>
      </c>
      <c r="C66" s="404" t="s">
        <v>25</v>
      </c>
      <c r="D66" t="s">
        <v>13</v>
      </c>
      <c r="E66" s="38">
        <v>53.2</v>
      </c>
      <c r="G66" s="38">
        <f t="shared" si="0"/>
        <v>53.2</v>
      </c>
    </row>
    <row r="67" spans="1:7">
      <c r="B67" s="405"/>
      <c r="C67" s="405"/>
      <c r="D67" t="s">
        <v>14</v>
      </c>
      <c r="E67" s="38">
        <v>2</v>
      </c>
      <c r="G67" s="38">
        <f t="shared" si="0"/>
        <v>55.2</v>
      </c>
    </row>
    <row r="68" spans="1:7">
      <c r="B68" s="405"/>
      <c r="C68" s="405"/>
      <c r="D68" t="s">
        <v>15</v>
      </c>
      <c r="E68" s="38">
        <v>60</v>
      </c>
      <c r="G68" s="38">
        <f t="shared" si="0"/>
        <v>115.2</v>
      </c>
    </row>
    <row r="69" spans="1:7">
      <c r="B69" s="405"/>
      <c r="C69" s="405"/>
      <c r="D69" t="s">
        <v>16</v>
      </c>
      <c r="E69" s="38">
        <v>2</v>
      </c>
      <c r="G69" s="38">
        <f t="shared" si="0"/>
        <v>117.2</v>
      </c>
    </row>
    <row r="70" spans="1:7">
      <c r="A70" s="30">
        <v>43063</v>
      </c>
      <c r="B70" s="405">
        <v>14085</v>
      </c>
      <c r="C70" s="405" t="s">
        <v>25</v>
      </c>
      <c r="D70" t="s">
        <v>15</v>
      </c>
      <c r="F70" s="38">
        <v>60</v>
      </c>
      <c r="G70" s="38">
        <f t="shared" si="0"/>
        <v>57.2</v>
      </c>
    </row>
    <row r="71" spans="1:7">
      <c r="A71" s="30">
        <v>43063</v>
      </c>
      <c r="B71" s="405">
        <v>14085</v>
      </c>
      <c r="C71" s="405" t="s">
        <v>25</v>
      </c>
      <c r="D71" t="s">
        <v>16</v>
      </c>
      <c r="F71" s="38">
        <v>2</v>
      </c>
      <c r="G71" s="38">
        <f t="shared" ref="G71:G134" si="1">+G70+E71-F71</f>
        <v>55.2</v>
      </c>
    </row>
    <row r="72" spans="1:7">
      <c r="A72" s="30">
        <v>43063</v>
      </c>
      <c r="B72" s="405">
        <v>14085</v>
      </c>
      <c r="C72" s="405" t="s">
        <v>25</v>
      </c>
      <c r="D72" t="s">
        <v>13</v>
      </c>
      <c r="F72" s="38">
        <v>53.2</v>
      </c>
      <c r="G72" s="38">
        <f t="shared" si="1"/>
        <v>2</v>
      </c>
    </row>
    <row r="73" spans="1:7">
      <c r="A73" s="30">
        <v>43063</v>
      </c>
      <c r="B73" s="405">
        <v>14085</v>
      </c>
      <c r="C73" s="405" t="s">
        <v>25</v>
      </c>
      <c r="D73" t="s">
        <v>14</v>
      </c>
      <c r="F73" s="38">
        <v>2</v>
      </c>
      <c r="G73" s="38">
        <f t="shared" si="1"/>
        <v>0</v>
      </c>
    </row>
    <row r="74" spans="1:7">
      <c r="A74" s="32">
        <v>43008</v>
      </c>
      <c r="B74" s="404" t="s">
        <v>11</v>
      </c>
      <c r="C74" s="404" t="s">
        <v>26</v>
      </c>
      <c r="D74" t="s">
        <v>13</v>
      </c>
      <c r="E74" s="38">
        <v>38.700000000000003</v>
      </c>
      <c r="G74" s="38">
        <f t="shared" si="1"/>
        <v>38.700000000000003</v>
      </c>
    </row>
    <row r="75" spans="1:7">
      <c r="B75" s="405"/>
      <c r="C75" s="405"/>
      <c r="D75" t="s">
        <v>14</v>
      </c>
      <c r="E75" s="38">
        <v>2</v>
      </c>
      <c r="G75" s="38">
        <f t="shared" si="1"/>
        <v>40.700000000000003</v>
      </c>
    </row>
    <row r="76" spans="1:7">
      <c r="B76" s="405"/>
      <c r="C76" s="405"/>
      <c r="D76" t="s">
        <v>15</v>
      </c>
      <c r="E76" s="38">
        <v>60</v>
      </c>
      <c r="G76" s="38">
        <f t="shared" si="1"/>
        <v>100.7</v>
      </c>
    </row>
    <row r="77" spans="1:7">
      <c r="B77" s="405"/>
      <c r="C77" s="405"/>
      <c r="D77" t="s">
        <v>16</v>
      </c>
      <c r="E77" s="38">
        <v>2</v>
      </c>
      <c r="G77" s="38">
        <f t="shared" si="1"/>
        <v>102.7</v>
      </c>
    </row>
    <row r="78" spans="1:7">
      <c r="A78" s="30">
        <v>43063</v>
      </c>
      <c r="B78" s="405">
        <v>14085</v>
      </c>
      <c r="C78" s="405" t="s">
        <v>26</v>
      </c>
      <c r="D78" t="s">
        <v>15</v>
      </c>
      <c r="F78" s="38">
        <v>60</v>
      </c>
      <c r="G78" s="38">
        <f t="shared" si="1"/>
        <v>42.7</v>
      </c>
    </row>
    <row r="79" spans="1:7">
      <c r="A79" s="30">
        <v>43063</v>
      </c>
      <c r="B79" s="405">
        <v>14085</v>
      </c>
      <c r="C79" s="405" t="s">
        <v>26</v>
      </c>
      <c r="D79" t="s">
        <v>16</v>
      </c>
      <c r="F79" s="38">
        <v>2</v>
      </c>
      <c r="G79" s="38">
        <f t="shared" si="1"/>
        <v>40.700000000000003</v>
      </c>
    </row>
    <row r="80" spans="1:7">
      <c r="A80" s="30">
        <v>43063</v>
      </c>
      <c r="B80" s="405">
        <v>14085</v>
      </c>
      <c r="C80" s="405" t="s">
        <v>26</v>
      </c>
      <c r="D80" t="s">
        <v>13</v>
      </c>
      <c r="F80" s="38">
        <v>38.700000000000003</v>
      </c>
      <c r="G80" s="38">
        <f t="shared" si="1"/>
        <v>2</v>
      </c>
    </row>
    <row r="81" spans="1:7">
      <c r="A81" s="30">
        <v>43063</v>
      </c>
      <c r="B81" s="405">
        <v>14085</v>
      </c>
      <c r="C81" s="405" t="s">
        <v>26</v>
      </c>
      <c r="D81" t="s">
        <v>14</v>
      </c>
      <c r="F81" s="38">
        <v>2</v>
      </c>
      <c r="G81" s="38">
        <f t="shared" si="1"/>
        <v>0</v>
      </c>
    </row>
    <row r="82" spans="1:7">
      <c r="A82" s="32">
        <v>43039</v>
      </c>
      <c r="B82" s="404" t="s">
        <v>11</v>
      </c>
      <c r="C82" s="404" t="s">
        <v>27</v>
      </c>
      <c r="D82" t="s">
        <v>13</v>
      </c>
      <c r="E82" s="38">
        <v>38.5</v>
      </c>
      <c r="G82" s="38">
        <f t="shared" si="1"/>
        <v>38.5</v>
      </c>
    </row>
    <row r="83" spans="1:7">
      <c r="B83" s="405"/>
      <c r="C83" s="405"/>
      <c r="D83" t="s">
        <v>14</v>
      </c>
      <c r="E83" s="38">
        <v>2</v>
      </c>
      <c r="G83" s="38">
        <f t="shared" si="1"/>
        <v>40.5</v>
      </c>
    </row>
    <row r="84" spans="1:7">
      <c r="B84" s="405"/>
      <c r="C84" s="405"/>
      <c r="D84" t="s">
        <v>15</v>
      </c>
      <c r="E84" s="38">
        <v>60</v>
      </c>
      <c r="G84" s="38">
        <f t="shared" si="1"/>
        <v>100.5</v>
      </c>
    </row>
    <row r="85" spans="1:7">
      <c r="B85" s="405"/>
      <c r="C85" s="405"/>
      <c r="D85" t="s">
        <v>16</v>
      </c>
      <c r="E85" s="38">
        <v>2</v>
      </c>
      <c r="G85" s="38">
        <f t="shared" si="1"/>
        <v>102.5</v>
      </c>
    </row>
    <row r="86" spans="1:7">
      <c r="A86" s="30">
        <v>42977</v>
      </c>
      <c r="B86" s="405" t="s">
        <v>196</v>
      </c>
      <c r="C86" s="405"/>
      <c r="D86" t="s">
        <v>264</v>
      </c>
      <c r="E86" s="38">
        <v>25</v>
      </c>
      <c r="G86" s="38">
        <f t="shared" si="1"/>
        <v>127.5</v>
      </c>
    </row>
    <row r="87" spans="1:7">
      <c r="A87" s="30">
        <v>43063</v>
      </c>
      <c r="B87" s="405">
        <v>14085</v>
      </c>
      <c r="C87" s="405" t="s">
        <v>27</v>
      </c>
      <c r="D87" t="s">
        <v>15</v>
      </c>
      <c r="F87" s="38">
        <v>60</v>
      </c>
      <c r="G87" s="38">
        <f t="shared" si="1"/>
        <v>67.5</v>
      </c>
    </row>
    <row r="88" spans="1:7">
      <c r="A88" s="30">
        <v>43063</v>
      </c>
      <c r="B88" s="405">
        <v>14085</v>
      </c>
      <c r="C88" s="405" t="s">
        <v>27</v>
      </c>
      <c r="D88" t="s">
        <v>16</v>
      </c>
      <c r="F88" s="38">
        <v>2</v>
      </c>
      <c r="G88" s="38">
        <f t="shared" si="1"/>
        <v>65.5</v>
      </c>
    </row>
    <row r="89" spans="1:7">
      <c r="A89" s="30">
        <v>43063</v>
      </c>
      <c r="B89" s="405">
        <v>14085</v>
      </c>
      <c r="C89" s="405" t="s">
        <v>27</v>
      </c>
      <c r="D89" t="s">
        <v>13</v>
      </c>
      <c r="F89" s="38">
        <v>38.5</v>
      </c>
      <c r="G89" s="38">
        <f t="shared" si="1"/>
        <v>27</v>
      </c>
    </row>
    <row r="90" spans="1:7">
      <c r="A90" s="30">
        <v>43063</v>
      </c>
      <c r="B90" s="405">
        <v>14085</v>
      </c>
      <c r="C90" s="405" t="s">
        <v>27</v>
      </c>
      <c r="D90" t="s">
        <v>14</v>
      </c>
      <c r="F90" s="38">
        <v>2</v>
      </c>
      <c r="G90" s="38">
        <f t="shared" si="1"/>
        <v>25</v>
      </c>
    </row>
    <row r="91" spans="1:7">
      <c r="A91" s="30">
        <v>43185</v>
      </c>
      <c r="B91" s="405">
        <v>7445</v>
      </c>
      <c r="C91" s="405" t="s">
        <v>27</v>
      </c>
      <c r="D91" t="s">
        <v>264</v>
      </c>
      <c r="F91" s="38">
        <v>25</v>
      </c>
      <c r="G91" s="38">
        <f t="shared" si="1"/>
        <v>0</v>
      </c>
    </row>
    <row r="92" spans="1:7">
      <c r="A92" s="32">
        <v>43069</v>
      </c>
      <c r="B92" s="404" t="s">
        <v>11</v>
      </c>
      <c r="C92" s="404" t="s">
        <v>28</v>
      </c>
      <c r="D92" t="s">
        <v>13</v>
      </c>
      <c r="E92" s="38">
        <v>41.1</v>
      </c>
      <c r="G92" s="38">
        <f t="shared" si="1"/>
        <v>41.1</v>
      </c>
    </row>
    <row r="93" spans="1:7">
      <c r="A93" s="32"/>
      <c r="B93" s="404"/>
      <c r="C93" s="404"/>
      <c r="D93" t="s">
        <v>14</v>
      </c>
      <c r="E93" s="38">
        <v>2</v>
      </c>
      <c r="G93" s="38">
        <f t="shared" si="1"/>
        <v>43.1</v>
      </c>
    </row>
    <row r="94" spans="1:7">
      <c r="B94" s="405"/>
      <c r="C94" s="405"/>
      <c r="D94" t="s">
        <v>15</v>
      </c>
      <c r="E94" s="38">
        <v>60</v>
      </c>
      <c r="G94" s="38">
        <f t="shared" si="1"/>
        <v>103.1</v>
      </c>
    </row>
    <row r="95" spans="1:7">
      <c r="B95" s="405"/>
      <c r="C95" s="405"/>
      <c r="D95" t="s">
        <v>16</v>
      </c>
      <c r="E95" s="38">
        <v>2</v>
      </c>
      <c r="G95" s="38">
        <f t="shared" si="1"/>
        <v>105.1</v>
      </c>
    </row>
    <row r="96" spans="1:7">
      <c r="B96" s="405"/>
      <c r="C96" s="405"/>
      <c r="D96" t="s">
        <v>198</v>
      </c>
      <c r="E96" s="38">
        <v>10</v>
      </c>
      <c r="G96" s="38">
        <f t="shared" si="1"/>
        <v>115.1</v>
      </c>
    </row>
    <row r="97" spans="1:7">
      <c r="A97" s="30">
        <v>43185</v>
      </c>
      <c r="B97" s="405">
        <v>14992</v>
      </c>
      <c r="C97" s="405" t="s">
        <v>28</v>
      </c>
      <c r="D97" t="s">
        <v>13</v>
      </c>
      <c r="F97" s="38">
        <v>41.1</v>
      </c>
      <c r="G97" s="38">
        <f t="shared" si="1"/>
        <v>74</v>
      </c>
    </row>
    <row r="98" spans="1:7">
      <c r="A98" s="30">
        <v>43185</v>
      </c>
      <c r="B98" s="405">
        <v>14992</v>
      </c>
      <c r="C98" s="405" t="s">
        <v>28</v>
      </c>
      <c r="D98" t="s">
        <v>14</v>
      </c>
      <c r="F98" s="38">
        <v>2</v>
      </c>
      <c r="G98" s="38">
        <f t="shared" si="1"/>
        <v>72</v>
      </c>
    </row>
    <row r="99" spans="1:7">
      <c r="A99" s="30">
        <v>43185</v>
      </c>
      <c r="B99" s="405">
        <v>14992</v>
      </c>
      <c r="C99" s="405" t="s">
        <v>28</v>
      </c>
      <c r="D99" t="s">
        <v>15</v>
      </c>
      <c r="F99" s="38">
        <v>60</v>
      </c>
      <c r="G99" s="38">
        <f t="shared" si="1"/>
        <v>12</v>
      </c>
    </row>
    <row r="100" spans="1:7">
      <c r="A100" s="30">
        <v>43185</v>
      </c>
      <c r="B100" s="405">
        <v>14992</v>
      </c>
      <c r="C100" s="405" t="s">
        <v>28</v>
      </c>
      <c r="D100" t="s">
        <v>16</v>
      </c>
      <c r="F100" s="38">
        <v>2</v>
      </c>
      <c r="G100" s="38">
        <f t="shared" si="1"/>
        <v>10</v>
      </c>
    </row>
    <row r="101" spans="1:7">
      <c r="A101" s="30">
        <v>43185</v>
      </c>
      <c r="B101" s="405">
        <v>14992</v>
      </c>
      <c r="C101" s="405" t="s">
        <v>28</v>
      </c>
      <c r="D101" t="s">
        <v>575</v>
      </c>
      <c r="F101" s="38">
        <v>10</v>
      </c>
      <c r="G101" s="38">
        <f t="shared" si="1"/>
        <v>0</v>
      </c>
    </row>
    <row r="102" spans="1:7">
      <c r="A102" s="32">
        <v>43100</v>
      </c>
      <c r="B102" s="404" t="s">
        <v>11</v>
      </c>
      <c r="C102" s="404" t="s">
        <v>29</v>
      </c>
      <c r="D102" t="s">
        <v>13</v>
      </c>
      <c r="E102" s="38">
        <v>53.6</v>
      </c>
      <c r="G102" s="38">
        <f t="shared" si="1"/>
        <v>53.6</v>
      </c>
    </row>
    <row r="103" spans="1:7">
      <c r="A103" s="32"/>
      <c r="B103" s="404"/>
      <c r="C103" s="404"/>
      <c r="D103" t="s">
        <v>14</v>
      </c>
      <c r="E103" s="38">
        <v>2</v>
      </c>
      <c r="G103" s="38">
        <f t="shared" si="1"/>
        <v>55.6</v>
      </c>
    </row>
    <row r="104" spans="1:7">
      <c r="B104" s="405"/>
      <c r="C104" s="405"/>
      <c r="D104" t="s">
        <v>15</v>
      </c>
      <c r="E104" s="38">
        <v>60</v>
      </c>
      <c r="G104" s="38">
        <f t="shared" si="1"/>
        <v>115.6</v>
      </c>
    </row>
    <row r="105" spans="1:7">
      <c r="B105" s="405"/>
      <c r="C105" s="405"/>
      <c r="D105" t="s">
        <v>16</v>
      </c>
      <c r="E105" s="38">
        <v>2</v>
      </c>
      <c r="G105" s="38">
        <f t="shared" si="1"/>
        <v>117.6</v>
      </c>
    </row>
    <row r="106" spans="1:7">
      <c r="A106" s="30">
        <v>43118</v>
      </c>
      <c r="B106" s="405">
        <v>14451</v>
      </c>
      <c r="C106" s="405" t="s">
        <v>29</v>
      </c>
      <c r="D106" t="s">
        <v>13</v>
      </c>
      <c r="F106" s="38">
        <v>53.6</v>
      </c>
      <c r="G106" s="38">
        <f t="shared" si="1"/>
        <v>63.999999999999993</v>
      </c>
    </row>
    <row r="107" spans="1:7">
      <c r="A107" s="30">
        <v>43118</v>
      </c>
      <c r="B107" s="405">
        <v>14451</v>
      </c>
      <c r="C107" s="405" t="s">
        <v>29</v>
      </c>
      <c r="D107" t="s">
        <v>14</v>
      </c>
      <c r="F107" s="38">
        <v>2</v>
      </c>
      <c r="G107" s="38">
        <f t="shared" si="1"/>
        <v>61.999999999999993</v>
      </c>
    </row>
    <row r="108" spans="1:7">
      <c r="A108" s="30">
        <v>43185</v>
      </c>
      <c r="B108" s="405">
        <v>14992</v>
      </c>
      <c r="C108" s="405" t="s">
        <v>29</v>
      </c>
      <c r="D108" t="s">
        <v>15</v>
      </c>
      <c r="F108" s="38">
        <v>60</v>
      </c>
      <c r="G108" s="38">
        <f t="shared" si="1"/>
        <v>1.9999999999999929</v>
      </c>
    </row>
    <row r="109" spans="1:7">
      <c r="A109" s="30">
        <v>43185</v>
      </c>
      <c r="B109" s="405">
        <v>14992</v>
      </c>
      <c r="C109" s="405" t="s">
        <v>29</v>
      </c>
      <c r="D109" t="s">
        <v>16</v>
      </c>
      <c r="F109" s="38">
        <v>2</v>
      </c>
      <c r="G109" s="38">
        <f t="shared" si="1"/>
        <v>-7.1054273576010019E-15</v>
      </c>
    </row>
    <row r="110" spans="1:7">
      <c r="A110" s="32">
        <v>43131</v>
      </c>
      <c r="B110" s="404" t="s">
        <v>11</v>
      </c>
      <c r="C110" s="404" t="s">
        <v>12</v>
      </c>
      <c r="D110" t="s">
        <v>13</v>
      </c>
      <c r="E110" s="38">
        <v>47.7</v>
      </c>
      <c r="G110" s="38">
        <f t="shared" si="1"/>
        <v>47.699999999999996</v>
      </c>
    </row>
    <row r="111" spans="1:7">
      <c r="A111" s="32"/>
      <c r="B111" s="404"/>
      <c r="C111" s="404"/>
      <c r="D111" t="s">
        <v>14</v>
      </c>
      <c r="E111" s="38">
        <v>2</v>
      </c>
      <c r="G111" s="38">
        <f t="shared" si="1"/>
        <v>49.699999999999996</v>
      </c>
    </row>
    <row r="112" spans="1:7">
      <c r="B112" s="405"/>
      <c r="C112" s="405"/>
      <c r="D112" t="s">
        <v>15</v>
      </c>
      <c r="E112" s="38">
        <v>60</v>
      </c>
      <c r="G112" s="38">
        <f t="shared" si="1"/>
        <v>109.69999999999999</v>
      </c>
    </row>
    <row r="113" spans="1:7">
      <c r="B113" s="405"/>
      <c r="C113" s="405"/>
      <c r="D113" t="s">
        <v>16</v>
      </c>
      <c r="E113" s="38">
        <v>2</v>
      </c>
      <c r="G113" s="38">
        <f t="shared" si="1"/>
        <v>111.69999999999999</v>
      </c>
    </row>
    <row r="114" spans="1:7">
      <c r="A114" s="30">
        <v>43151</v>
      </c>
      <c r="B114" s="405">
        <v>14670</v>
      </c>
      <c r="C114" s="405" t="s">
        <v>12</v>
      </c>
      <c r="D114" t="s">
        <v>13</v>
      </c>
      <c r="F114" s="38">
        <v>47.7</v>
      </c>
      <c r="G114" s="38">
        <f t="shared" si="1"/>
        <v>63.999999999999986</v>
      </c>
    </row>
    <row r="115" spans="1:7">
      <c r="A115" s="30">
        <v>43151</v>
      </c>
      <c r="B115" s="405">
        <v>14670</v>
      </c>
      <c r="C115" s="405" t="s">
        <v>12</v>
      </c>
      <c r="D115" t="s">
        <v>14</v>
      </c>
      <c r="F115" s="38">
        <v>2</v>
      </c>
      <c r="G115" s="38">
        <f t="shared" si="1"/>
        <v>61.999999999999986</v>
      </c>
    </row>
    <row r="116" spans="1:7">
      <c r="A116" s="30">
        <v>43185</v>
      </c>
      <c r="B116" s="405">
        <v>14992</v>
      </c>
      <c r="C116" s="405" t="s">
        <v>12</v>
      </c>
      <c r="D116" t="s">
        <v>15</v>
      </c>
      <c r="F116" s="38">
        <v>60</v>
      </c>
      <c r="G116" s="38">
        <f t="shared" si="1"/>
        <v>1.9999999999999858</v>
      </c>
    </row>
    <row r="117" spans="1:7">
      <c r="A117" s="30">
        <v>43185</v>
      </c>
      <c r="B117" s="405">
        <v>14992</v>
      </c>
      <c r="C117" s="405" t="s">
        <v>12</v>
      </c>
      <c r="D117" t="s">
        <v>16</v>
      </c>
      <c r="F117" s="38">
        <v>2</v>
      </c>
      <c r="G117" s="38">
        <f t="shared" si="1"/>
        <v>-1.4210854715202004E-14</v>
      </c>
    </row>
    <row r="118" spans="1:7">
      <c r="A118" s="32">
        <v>43159</v>
      </c>
      <c r="B118" s="404" t="s">
        <v>11</v>
      </c>
      <c r="C118" s="404" t="s">
        <v>19</v>
      </c>
      <c r="D118" t="s">
        <v>13</v>
      </c>
      <c r="E118" s="38">
        <v>59.1</v>
      </c>
      <c r="G118" s="38">
        <f t="shared" si="1"/>
        <v>59.099999999999987</v>
      </c>
    </row>
    <row r="119" spans="1:7">
      <c r="A119" s="32"/>
      <c r="B119" s="404"/>
      <c r="C119" s="404"/>
      <c r="D119" t="s">
        <v>14</v>
      </c>
      <c r="E119" s="38">
        <v>2</v>
      </c>
      <c r="G119" s="38">
        <f t="shared" si="1"/>
        <v>61.099999999999987</v>
      </c>
    </row>
    <row r="120" spans="1:7">
      <c r="B120" s="405"/>
      <c r="C120" s="405"/>
      <c r="D120" t="s">
        <v>15</v>
      </c>
      <c r="E120" s="38">
        <v>56</v>
      </c>
      <c r="G120" s="38">
        <f t="shared" si="1"/>
        <v>117.1</v>
      </c>
    </row>
    <row r="121" spans="1:7">
      <c r="B121" s="405"/>
      <c r="C121" s="405"/>
      <c r="D121" t="s">
        <v>16</v>
      </c>
      <c r="E121" s="38">
        <v>5</v>
      </c>
      <c r="G121" s="38">
        <f t="shared" si="1"/>
        <v>122.1</v>
      </c>
    </row>
    <row r="122" spans="1:7">
      <c r="A122" s="30">
        <v>43185</v>
      </c>
      <c r="B122" s="405">
        <v>14992</v>
      </c>
      <c r="C122" s="405" t="s">
        <v>19</v>
      </c>
      <c r="D122" t="s">
        <v>15</v>
      </c>
      <c r="F122" s="38">
        <v>56</v>
      </c>
      <c r="G122" s="38">
        <f t="shared" si="1"/>
        <v>66.099999999999994</v>
      </c>
    </row>
    <row r="123" spans="1:7">
      <c r="A123" s="30">
        <v>43185</v>
      </c>
      <c r="B123" s="405">
        <v>14992</v>
      </c>
      <c r="C123" s="405" t="s">
        <v>19</v>
      </c>
      <c r="D123" t="s">
        <v>16</v>
      </c>
      <c r="F123" s="38">
        <v>5</v>
      </c>
      <c r="G123" s="38">
        <f t="shared" si="1"/>
        <v>61.099999999999994</v>
      </c>
    </row>
    <row r="124" spans="1:7">
      <c r="A124" s="30">
        <v>43185</v>
      </c>
      <c r="B124" s="405">
        <v>14992</v>
      </c>
      <c r="C124" s="405" t="s">
        <v>19</v>
      </c>
      <c r="D124" t="s">
        <v>13</v>
      </c>
      <c r="F124" s="38">
        <v>59.1</v>
      </c>
      <c r="G124" s="38">
        <f t="shared" si="1"/>
        <v>1.9999999999999929</v>
      </c>
    </row>
    <row r="125" spans="1:7">
      <c r="A125" s="30">
        <v>43185</v>
      </c>
      <c r="B125" s="405">
        <v>14992</v>
      </c>
      <c r="C125" s="405" t="s">
        <v>19</v>
      </c>
      <c r="D125" t="s">
        <v>14</v>
      </c>
      <c r="F125" s="38">
        <v>2</v>
      </c>
      <c r="G125" s="38">
        <f t="shared" si="1"/>
        <v>-7.1054273576010019E-15</v>
      </c>
    </row>
    <row r="126" spans="1:7">
      <c r="A126" s="32">
        <v>43189</v>
      </c>
      <c r="B126" s="404" t="s">
        <v>11</v>
      </c>
      <c r="C126" s="404" t="s">
        <v>20</v>
      </c>
      <c r="D126" t="s">
        <v>13</v>
      </c>
      <c r="E126" s="38">
        <v>57.3</v>
      </c>
      <c r="G126" s="38">
        <f t="shared" si="1"/>
        <v>57.29999999999999</v>
      </c>
    </row>
    <row r="127" spans="1:7">
      <c r="A127" s="32"/>
      <c r="B127" s="404"/>
      <c r="C127" s="404"/>
      <c r="D127" t="s">
        <v>14</v>
      </c>
      <c r="E127" s="38">
        <v>2</v>
      </c>
      <c r="G127" s="38">
        <f t="shared" si="1"/>
        <v>59.29999999999999</v>
      </c>
    </row>
    <row r="128" spans="1:7">
      <c r="B128" s="405"/>
      <c r="C128" s="405"/>
      <c r="D128" t="s">
        <v>15</v>
      </c>
      <c r="E128" s="38">
        <v>60</v>
      </c>
      <c r="G128" s="38">
        <f t="shared" si="1"/>
        <v>119.29999999999998</v>
      </c>
    </row>
    <row r="129" spans="1:7">
      <c r="B129" s="405"/>
      <c r="C129" s="405"/>
      <c r="D129" t="s">
        <v>16</v>
      </c>
      <c r="E129" s="38">
        <v>5</v>
      </c>
      <c r="G129" s="38">
        <f t="shared" si="1"/>
        <v>124.29999999999998</v>
      </c>
    </row>
    <row r="130" spans="1:7">
      <c r="A130" s="30">
        <v>43216</v>
      </c>
      <c r="B130" s="405">
        <v>15256</v>
      </c>
      <c r="C130" s="405" t="s">
        <v>20</v>
      </c>
      <c r="D130" t="s">
        <v>13</v>
      </c>
      <c r="F130" s="38">
        <v>57.3</v>
      </c>
      <c r="G130" s="38">
        <f t="shared" si="1"/>
        <v>66.999999999999986</v>
      </c>
    </row>
    <row r="131" spans="1:7">
      <c r="A131" s="30">
        <v>43216</v>
      </c>
      <c r="B131" s="405">
        <v>15256</v>
      </c>
      <c r="C131" s="405" t="s">
        <v>20</v>
      </c>
      <c r="D131" t="s">
        <v>14</v>
      </c>
      <c r="F131" s="38">
        <v>2</v>
      </c>
      <c r="G131" s="38">
        <f t="shared" si="1"/>
        <v>64.999999999999986</v>
      </c>
    </row>
    <row r="132" spans="1:7">
      <c r="A132" s="30">
        <v>43216</v>
      </c>
      <c r="B132" s="405">
        <v>15256</v>
      </c>
      <c r="C132" s="405" t="s">
        <v>20</v>
      </c>
      <c r="D132" t="s">
        <v>15</v>
      </c>
      <c r="F132" s="38">
        <v>60</v>
      </c>
      <c r="G132" s="38">
        <f t="shared" si="1"/>
        <v>4.9999999999999858</v>
      </c>
    </row>
    <row r="133" spans="1:7">
      <c r="A133" s="30">
        <v>43216</v>
      </c>
      <c r="B133" s="405">
        <v>15256</v>
      </c>
      <c r="C133" s="405" t="s">
        <v>20</v>
      </c>
      <c r="D133" t="s">
        <v>16</v>
      </c>
      <c r="F133" s="38">
        <v>5</v>
      </c>
      <c r="G133" s="38">
        <f t="shared" si="1"/>
        <v>-1.4210854715202004E-14</v>
      </c>
    </row>
    <row r="134" spans="1:7">
      <c r="A134" s="32">
        <v>43220</v>
      </c>
      <c r="B134" s="404" t="s">
        <v>11</v>
      </c>
      <c r="C134" s="404" t="s">
        <v>21</v>
      </c>
      <c r="D134" t="s">
        <v>13</v>
      </c>
      <c r="E134" s="38">
        <v>58.8</v>
      </c>
      <c r="G134" s="38">
        <f t="shared" si="1"/>
        <v>58.799999999999983</v>
      </c>
    </row>
    <row r="135" spans="1:7">
      <c r="A135" s="32"/>
      <c r="B135" s="404"/>
      <c r="C135" s="404"/>
      <c r="D135" t="s">
        <v>14</v>
      </c>
      <c r="E135" s="38">
        <v>2</v>
      </c>
      <c r="G135" s="38">
        <f t="shared" ref="G135:G198" si="2">+G134+E135-F135</f>
        <v>60.799999999999983</v>
      </c>
    </row>
    <row r="136" spans="1:7">
      <c r="B136" s="405"/>
      <c r="C136" s="405"/>
      <c r="D136" t="s">
        <v>15</v>
      </c>
      <c r="E136" s="38">
        <v>60</v>
      </c>
      <c r="G136" s="38">
        <f t="shared" si="2"/>
        <v>120.79999999999998</v>
      </c>
    </row>
    <row r="137" spans="1:7">
      <c r="B137" s="405"/>
      <c r="C137" s="405"/>
      <c r="D137" t="s">
        <v>16</v>
      </c>
      <c r="E137" s="38">
        <v>5</v>
      </c>
      <c r="G137" s="38">
        <f t="shared" si="2"/>
        <v>125.79999999999998</v>
      </c>
    </row>
    <row r="138" spans="1:7">
      <c r="B138" s="405"/>
      <c r="C138" s="405"/>
      <c r="D138" t="s">
        <v>46</v>
      </c>
      <c r="E138" s="39">
        <v>93</v>
      </c>
      <c r="F138" s="39"/>
      <c r="G138" s="38">
        <f t="shared" si="2"/>
        <v>218.79999999999998</v>
      </c>
    </row>
    <row r="139" spans="1:7">
      <c r="A139" s="30">
        <v>43185</v>
      </c>
      <c r="B139" s="405">
        <v>14992</v>
      </c>
      <c r="C139" s="405" t="s">
        <v>21</v>
      </c>
      <c r="D139" t="s">
        <v>15</v>
      </c>
      <c r="E139" s="39"/>
      <c r="F139" s="39">
        <v>25</v>
      </c>
      <c r="G139" s="38">
        <f t="shared" si="2"/>
        <v>193.79999999999998</v>
      </c>
    </row>
    <row r="140" spans="1:7">
      <c r="A140" s="30">
        <v>43220</v>
      </c>
      <c r="B140" s="405">
        <v>15278</v>
      </c>
      <c r="C140" s="405" t="s">
        <v>21</v>
      </c>
      <c r="D140" t="s">
        <v>46</v>
      </c>
      <c r="F140" s="38">
        <v>93</v>
      </c>
      <c r="G140" s="38">
        <f t="shared" si="2"/>
        <v>100.79999999999998</v>
      </c>
    </row>
    <row r="141" spans="1:7">
      <c r="A141" s="30">
        <v>43239</v>
      </c>
      <c r="B141" s="405">
        <v>15332</v>
      </c>
      <c r="C141" s="405" t="s">
        <v>21</v>
      </c>
      <c r="D141" t="s">
        <v>13</v>
      </c>
      <c r="F141" s="38">
        <v>58.8</v>
      </c>
      <c r="G141" s="38">
        <f t="shared" si="2"/>
        <v>41.999999999999986</v>
      </c>
    </row>
    <row r="142" spans="1:7">
      <c r="A142" s="30">
        <v>43239</v>
      </c>
      <c r="B142" s="405">
        <v>15332</v>
      </c>
      <c r="C142" s="405" t="s">
        <v>21</v>
      </c>
      <c r="D142" t="s">
        <v>14</v>
      </c>
      <c r="F142" s="38">
        <v>2</v>
      </c>
      <c r="G142" s="38">
        <f t="shared" si="2"/>
        <v>39.999999999999986</v>
      </c>
    </row>
    <row r="143" spans="1:7" s="11" customFormat="1">
      <c r="A143" s="30">
        <v>43318</v>
      </c>
      <c r="B143" s="405">
        <v>15916</v>
      </c>
      <c r="C143" s="405" t="s">
        <v>21</v>
      </c>
      <c r="D143" t="s">
        <v>15</v>
      </c>
      <c r="E143" s="39"/>
      <c r="F143" s="39">
        <v>35</v>
      </c>
      <c r="G143" s="38">
        <f t="shared" si="2"/>
        <v>4.9999999999999858</v>
      </c>
    </row>
    <row r="144" spans="1:7" s="11" customFormat="1">
      <c r="A144" s="30">
        <v>43318</v>
      </c>
      <c r="B144" s="405">
        <v>15916</v>
      </c>
      <c r="C144" s="405" t="s">
        <v>21</v>
      </c>
      <c r="D144" t="s">
        <v>16</v>
      </c>
      <c r="E144" s="39"/>
      <c r="F144" s="39">
        <v>5</v>
      </c>
      <c r="G144" s="38">
        <f t="shared" si="2"/>
        <v>-1.4210854715202004E-14</v>
      </c>
    </row>
    <row r="145" spans="1:7">
      <c r="A145" s="32">
        <v>43251</v>
      </c>
      <c r="B145" s="404" t="s">
        <v>11</v>
      </c>
      <c r="C145" s="404" t="s">
        <v>22</v>
      </c>
      <c r="D145" t="s">
        <v>13</v>
      </c>
      <c r="E145" s="38">
        <v>54.7</v>
      </c>
      <c r="G145" s="38">
        <f t="shared" si="2"/>
        <v>54.699999999999989</v>
      </c>
    </row>
    <row r="146" spans="1:7">
      <c r="A146" s="32"/>
      <c r="B146" s="404"/>
      <c r="C146" s="404"/>
      <c r="D146" t="s">
        <v>14</v>
      </c>
      <c r="E146" s="38">
        <v>2</v>
      </c>
      <c r="G146" s="38">
        <f t="shared" si="2"/>
        <v>56.699999999999989</v>
      </c>
    </row>
    <row r="147" spans="1:7">
      <c r="B147" s="405"/>
      <c r="C147" s="405"/>
      <c r="D147" t="s">
        <v>15</v>
      </c>
      <c r="E147" s="38">
        <v>60</v>
      </c>
      <c r="G147" s="38">
        <f t="shared" si="2"/>
        <v>116.69999999999999</v>
      </c>
    </row>
    <row r="148" spans="1:7">
      <c r="B148" s="405"/>
      <c r="C148" s="405"/>
      <c r="D148" t="s">
        <v>16</v>
      </c>
      <c r="E148" s="38">
        <v>5</v>
      </c>
      <c r="G148" s="38">
        <f t="shared" si="2"/>
        <v>121.69999999999999</v>
      </c>
    </row>
    <row r="149" spans="1:7" s="11" customFormat="1">
      <c r="A149" s="30">
        <v>43318</v>
      </c>
      <c r="B149" s="405">
        <v>15916</v>
      </c>
      <c r="C149" s="405" t="s">
        <v>22</v>
      </c>
      <c r="D149" t="s">
        <v>13</v>
      </c>
      <c r="E149" s="39"/>
      <c r="F149" s="39">
        <v>54.7</v>
      </c>
      <c r="G149" s="38">
        <f t="shared" si="2"/>
        <v>66.999999999999986</v>
      </c>
    </row>
    <row r="150" spans="1:7" s="11" customFormat="1">
      <c r="A150" s="30">
        <v>43318</v>
      </c>
      <c r="B150" s="405">
        <v>15916</v>
      </c>
      <c r="C150" s="405" t="s">
        <v>22</v>
      </c>
      <c r="D150" t="s">
        <v>14</v>
      </c>
      <c r="E150" s="39"/>
      <c r="F150" s="39">
        <v>2</v>
      </c>
      <c r="G150" s="38">
        <f t="shared" si="2"/>
        <v>64.999999999999986</v>
      </c>
    </row>
    <row r="151" spans="1:7" s="11" customFormat="1">
      <c r="A151" s="30">
        <v>43318</v>
      </c>
      <c r="B151" s="405">
        <v>15916</v>
      </c>
      <c r="C151" s="405" t="s">
        <v>22</v>
      </c>
      <c r="D151" t="s">
        <v>15</v>
      </c>
      <c r="E151" s="39"/>
      <c r="F151" s="39">
        <v>60</v>
      </c>
      <c r="G151" s="38">
        <f t="shared" si="2"/>
        <v>4.9999999999999858</v>
      </c>
    </row>
    <row r="152" spans="1:7" s="11" customFormat="1">
      <c r="A152" s="30">
        <v>43318</v>
      </c>
      <c r="B152" s="405">
        <v>15916</v>
      </c>
      <c r="C152" s="405" t="s">
        <v>22</v>
      </c>
      <c r="D152" t="s">
        <v>16</v>
      </c>
      <c r="E152" s="39"/>
      <c r="F152" s="39">
        <v>5</v>
      </c>
      <c r="G152" s="38">
        <f t="shared" si="2"/>
        <v>-1.4210854715202004E-14</v>
      </c>
    </row>
    <row r="153" spans="1:7">
      <c r="A153" s="32">
        <v>43281</v>
      </c>
      <c r="B153" s="404" t="s">
        <v>11</v>
      </c>
      <c r="C153" s="404" t="s">
        <v>23</v>
      </c>
      <c r="D153" t="s">
        <v>13</v>
      </c>
      <c r="E153" s="38">
        <v>50.5</v>
      </c>
      <c r="G153" s="38">
        <f t="shared" si="2"/>
        <v>50.499999999999986</v>
      </c>
    </row>
    <row r="154" spans="1:7">
      <c r="A154" s="32"/>
      <c r="B154" s="404"/>
      <c r="C154" s="404"/>
      <c r="D154" t="s">
        <v>14</v>
      </c>
      <c r="E154" s="38">
        <v>4</v>
      </c>
      <c r="G154" s="38">
        <f t="shared" si="2"/>
        <v>54.499999999999986</v>
      </c>
    </row>
    <row r="155" spans="1:7">
      <c r="B155" s="405"/>
      <c r="C155" s="405"/>
      <c r="D155" t="s">
        <v>15</v>
      </c>
      <c r="E155" s="38">
        <v>60</v>
      </c>
      <c r="G155" s="38">
        <f t="shared" si="2"/>
        <v>114.49999999999999</v>
      </c>
    </row>
    <row r="156" spans="1:7">
      <c r="B156" s="405"/>
      <c r="C156" s="405"/>
      <c r="D156" t="s">
        <v>16</v>
      </c>
      <c r="E156" s="38">
        <v>5</v>
      </c>
      <c r="G156" s="38">
        <f t="shared" si="2"/>
        <v>119.49999999999999</v>
      </c>
    </row>
    <row r="157" spans="1:7" s="11" customFormat="1">
      <c r="A157" s="30">
        <v>43318</v>
      </c>
      <c r="B157" s="405">
        <v>15916</v>
      </c>
      <c r="C157" s="405" t="s">
        <v>23</v>
      </c>
      <c r="D157" t="s">
        <v>13</v>
      </c>
      <c r="E157" s="39"/>
      <c r="F157" s="39">
        <v>50.5</v>
      </c>
      <c r="G157" s="38">
        <f t="shared" si="2"/>
        <v>68.999999999999986</v>
      </c>
    </row>
    <row r="158" spans="1:7" s="11" customFormat="1">
      <c r="A158" s="30">
        <v>43318</v>
      </c>
      <c r="B158" s="405">
        <v>15916</v>
      </c>
      <c r="C158" s="405" t="s">
        <v>23</v>
      </c>
      <c r="D158" t="s">
        <v>14</v>
      </c>
      <c r="E158" s="39"/>
      <c r="F158" s="39">
        <v>4</v>
      </c>
      <c r="G158" s="38">
        <f t="shared" si="2"/>
        <v>64.999999999999986</v>
      </c>
    </row>
    <row r="159" spans="1:7" s="11" customFormat="1">
      <c r="A159" s="30">
        <v>43318</v>
      </c>
      <c r="B159" s="405">
        <v>15916</v>
      </c>
      <c r="C159" s="405" t="s">
        <v>23</v>
      </c>
      <c r="D159" t="s">
        <v>15</v>
      </c>
      <c r="E159" s="39"/>
      <c r="F159" s="39">
        <v>60</v>
      </c>
      <c r="G159" s="38">
        <f t="shared" si="2"/>
        <v>4.9999999999999858</v>
      </c>
    </row>
    <row r="160" spans="1:7" s="11" customFormat="1">
      <c r="A160" s="30">
        <v>43318</v>
      </c>
      <c r="B160" s="405">
        <v>15916</v>
      </c>
      <c r="C160" s="405" t="s">
        <v>23</v>
      </c>
      <c r="D160" t="s">
        <v>16</v>
      </c>
      <c r="E160" s="39"/>
      <c r="F160" s="39">
        <v>5</v>
      </c>
      <c r="G160" s="38">
        <f t="shared" si="2"/>
        <v>-1.4210854715202004E-14</v>
      </c>
    </row>
    <row r="161" spans="1:7">
      <c r="A161" s="32">
        <v>43312</v>
      </c>
      <c r="B161" s="404" t="s">
        <v>11</v>
      </c>
      <c r="C161" s="404" t="s">
        <v>24</v>
      </c>
      <c r="D161" t="s">
        <v>13</v>
      </c>
      <c r="E161" s="38">
        <v>49.5</v>
      </c>
      <c r="G161" s="38">
        <f t="shared" si="2"/>
        <v>49.499999999999986</v>
      </c>
    </row>
    <row r="162" spans="1:7">
      <c r="A162" s="32"/>
      <c r="B162" s="404"/>
      <c r="C162" s="404"/>
      <c r="D162" t="s">
        <v>14</v>
      </c>
      <c r="E162" s="38">
        <v>2</v>
      </c>
      <c r="G162" s="38">
        <f t="shared" si="2"/>
        <v>51.499999999999986</v>
      </c>
    </row>
    <row r="163" spans="1:7">
      <c r="B163" s="405"/>
      <c r="C163" s="405"/>
      <c r="D163" t="s">
        <v>15</v>
      </c>
      <c r="E163" s="38">
        <v>60</v>
      </c>
      <c r="G163" s="38">
        <f t="shared" si="2"/>
        <v>111.49999999999999</v>
      </c>
    </row>
    <row r="164" spans="1:7">
      <c r="B164" s="405"/>
      <c r="C164" s="405"/>
      <c r="D164" t="s">
        <v>16</v>
      </c>
      <c r="E164" s="38">
        <v>5</v>
      </c>
      <c r="G164" s="38">
        <f t="shared" si="2"/>
        <v>116.49999999999999</v>
      </c>
    </row>
    <row r="165" spans="1:7">
      <c r="A165" s="30">
        <v>43318</v>
      </c>
      <c r="B165" s="405">
        <v>15916</v>
      </c>
      <c r="C165" s="405" t="s">
        <v>24</v>
      </c>
      <c r="D165" t="s">
        <v>15</v>
      </c>
      <c r="E165" s="39"/>
      <c r="F165" s="38">
        <v>60</v>
      </c>
      <c r="G165" s="38">
        <f t="shared" si="2"/>
        <v>56.499999999999986</v>
      </c>
    </row>
    <row r="166" spans="1:7">
      <c r="A166" s="30">
        <v>43318</v>
      </c>
      <c r="B166" s="405">
        <v>15916</v>
      </c>
      <c r="C166" s="405" t="s">
        <v>24</v>
      </c>
      <c r="D166" t="s">
        <v>16</v>
      </c>
      <c r="E166" s="39"/>
      <c r="F166" s="38">
        <v>5</v>
      </c>
      <c r="G166" s="38">
        <f t="shared" si="2"/>
        <v>51.499999999999986</v>
      </c>
    </row>
    <row r="167" spans="1:7">
      <c r="A167" s="30">
        <v>43390</v>
      </c>
      <c r="B167" s="405">
        <v>16359</v>
      </c>
      <c r="C167" s="405" t="s">
        <v>24</v>
      </c>
      <c r="D167" t="s">
        <v>13</v>
      </c>
      <c r="E167" s="39"/>
      <c r="F167" s="38">
        <v>49.5</v>
      </c>
      <c r="G167" s="38">
        <f t="shared" si="2"/>
        <v>1.9999999999999858</v>
      </c>
    </row>
    <row r="168" spans="1:7">
      <c r="A168" s="30">
        <v>43390</v>
      </c>
      <c r="B168" s="405">
        <v>16359</v>
      </c>
      <c r="C168" s="405" t="s">
        <v>24</v>
      </c>
      <c r="D168" t="s">
        <v>14</v>
      </c>
      <c r="E168" s="39"/>
      <c r="F168" s="38">
        <v>2</v>
      </c>
      <c r="G168" s="38">
        <f t="shared" si="2"/>
        <v>-1.4210854715202004E-14</v>
      </c>
    </row>
    <row r="169" spans="1:7">
      <c r="A169" s="32">
        <v>43343</v>
      </c>
      <c r="B169" s="404" t="s">
        <v>11</v>
      </c>
      <c r="C169" s="404" t="s">
        <v>25</v>
      </c>
      <c r="D169" t="s">
        <v>13</v>
      </c>
      <c r="E169" s="38">
        <v>49.1</v>
      </c>
      <c r="G169" s="38">
        <f t="shared" si="2"/>
        <v>49.099999999999987</v>
      </c>
    </row>
    <row r="170" spans="1:7">
      <c r="A170" s="32"/>
      <c r="B170" s="404"/>
      <c r="C170" s="404"/>
      <c r="D170" t="s">
        <v>14</v>
      </c>
      <c r="E170" s="38">
        <v>2</v>
      </c>
      <c r="G170" s="38">
        <f t="shared" si="2"/>
        <v>51.099999999999987</v>
      </c>
    </row>
    <row r="171" spans="1:7">
      <c r="B171" s="405"/>
      <c r="C171" s="405"/>
      <c r="D171" t="s">
        <v>15</v>
      </c>
      <c r="E171" s="38">
        <v>60</v>
      </c>
      <c r="G171" s="38">
        <f t="shared" si="2"/>
        <v>111.1</v>
      </c>
    </row>
    <row r="172" spans="1:7">
      <c r="B172" s="405"/>
      <c r="C172" s="405"/>
      <c r="D172" t="s">
        <v>16</v>
      </c>
      <c r="E172" s="38">
        <v>5</v>
      </c>
      <c r="G172" s="38">
        <f t="shared" si="2"/>
        <v>116.1</v>
      </c>
    </row>
    <row r="173" spans="1:7">
      <c r="B173" s="405"/>
      <c r="C173" s="405"/>
      <c r="D173" t="s">
        <v>104</v>
      </c>
      <c r="E173" s="38">
        <v>25</v>
      </c>
      <c r="G173" s="38">
        <f t="shared" si="2"/>
        <v>141.1</v>
      </c>
    </row>
    <row r="174" spans="1:7">
      <c r="A174" s="30">
        <v>43343</v>
      </c>
      <c r="B174" s="405" t="s">
        <v>10</v>
      </c>
      <c r="C174" s="405" t="s">
        <v>25</v>
      </c>
      <c r="D174" t="s">
        <v>15</v>
      </c>
      <c r="E174" s="39"/>
      <c r="F174" s="38">
        <v>13</v>
      </c>
      <c r="G174" s="38">
        <f t="shared" si="2"/>
        <v>128.1</v>
      </c>
    </row>
    <row r="175" spans="1:7">
      <c r="A175" s="30">
        <v>43390</v>
      </c>
      <c r="B175" s="405">
        <v>16359</v>
      </c>
      <c r="C175" s="405" t="s">
        <v>25</v>
      </c>
      <c r="D175" t="s">
        <v>13</v>
      </c>
      <c r="E175" s="39"/>
      <c r="F175" s="38">
        <v>49.1</v>
      </c>
      <c r="G175" s="38">
        <f t="shared" si="2"/>
        <v>79</v>
      </c>
    </row>
    <row r="176" spans="1:7">
      <c r="A176" s="30">
        <v>43390</v>
      </c>
      <c r="B176" s="405">
        <v>16359</v>
      </c>
      <c r="C176" s="405" t="s">
        <v>25</v>
      </c>
      <c r="D176" t="s">
        <v>14</v>
      </c>
      <c r="E176" s="39"/>
      <c r="F176" s="38">
        <v>2</v>
      </c>
      <c r="G176" s="38">
        <f t="shared" si="2"/>
        <v>77</v>
      </c>
    </row>
    <row r="177" spans="1:7">
      <c r="A177" s="30">
        <v>43393</v>
      </c>
      <c r="B177" s="405">
        <v>16393</v>
      </c>
      <c r="C177" s="405" t="s">
        <v>25</v>
      </c>
      <c r="D177" t="s">
        <v>15</v>
      </c>
      <c r="E177" s="39"/>
      <c r="F177" s="38">
        <v>47</v>
      </c>
      <c r="G177" s="38">
        <f t="shared" si="2"/>
        <v>30</v>
      </c>
    </row>
    <row r="178" spans="1:7">
      <c r="A178" s="30">
        <v>43393</v>
      </c>
      <c r="B178" s="405">
        <v>16393</v>
      </c>
      <c r="C178" s="405" t="s">
        <v>25</v>
      </c>
      <c r="D178" t="s">
        <v>16</v>
      </c>
      <c r="E178" s="39"/>
      <c r="F178" s="38">
        <v>5</v>
      </c>
      <c r="G178" s="38">
        <f t="shared" si="2"/>
        <v>25</v>
      </c>
    </row>
    <row r="179" spans="1:7">
      <c r="A179" s="30">
        <v>43393</v>
      </c>
      <c r="B179" s="405">
        <v>9020</v>
      </c>
      <c r="C179" s="405" t="s">
        <v>25</v>
      </c>
      <c r="D179" t="s">
        <v>104</v>
      </c>
      <c r="E179" s="39"/>
      <c r="F179" s="38">
        <v>25</v>
      </c>
      <c r="G179" s="38">
        <f t="shared" si="2"/>
        <v>0</v>
      </c>
    </row>
    <row r="180" spans="1:7">
      <c r="A180" s="32">
        <v>43373</v>
      </c>
      <c r="B180" s="404" t="s">
        <v>11</v>
      </c>
      <c r="C180" s="404" t="s">
        <v>26</v>
      </c>
      <c r="D180" t="s">
        <v>13</v>
      </c>
      <c r="E180" s="38">
        <v>50.4</v>
      </c>
      <c r="G180" s="38">
        <f t="shared" si="2"/>
        <v>50.4</v>
      </c>
    </row>
    <row r="181" spans="1:7">
      <c r="A181" s="32"/>
      <c r="B181" s="404"/>
      <c r="C181" s="404"/>
      <c r="D181" t="s">
        <v>14</v>
      </c>
      <c r="E181" s="38">
        <v>5</v>
      </c>
      <c r="G181" s="38">
        <f t="shared" si="2"/>
        <v>55.4</v>
      </c>
    </row>
    <row r="182" spans="1:7">
      <c r="B182" s="405"/>
      <c r="C182" s="405"/>
      <c r="D182" t="s">
        <v>15</v>
      </c>
      <c r="E182" s="38">
        <v>60</v>
      </c>
      <c r="G182" s="38">
        <f t="shared" si="2"/>
        <v>115.4</v>
      </c>
    </row>
    <row r="183" spans="1:7">
      <c r="B183" s="405"/>
      <c r="C183" s="405"/>
      <c r="D183" t="s">
        <v>16</v>
      </c>
      <c r="E183" s="38">
        <v>5</v>
      </c>
      <c r="G183" s="38">
        <f t="shared" si="2"/>
        <v>120.4</v>
      </c>
    </row>
    <row r="184" spans="1:7">
      <c r="A184" s="30">
        <v>43373</v>
      </c>
      <c r="B184" s="405" t="s">
        <v>10</v>
      </c>
      <c r="C184" s="405" t="s">
        <v>26</v>
      </c>
      <c r="D184" t="s">
        <v>15</v>
      </c>
      <c r="E184" s="39"/>
      <c r="F184" s="38">
        <v>36</v>
      </c>
      <c r="G184" s="38">
        <f t="shared" si="2"/>
        <v>84.4</v>
      </c>
    </row>
    <row r="185" spans="1:7">
      <c r="A185" s="30">
        <v>43393</v>
      </c>
      <c r="B185" s="405">
        <v>16393</v>
      </c>
      <c r="C185" s="405" t="s">
        <v>26</v>
      </c>
      <c r="D185" t="s">
        <v>15</v>
      </c>
      <c r="E185" s="39"/>
      <c r="F185" s="38">
        <v>24</v>
      </c>
      <c r="G185" s="38">
        <f t="shared" si="2"/>
        <v>60.400000000000006</v>
      </c>
    </row>
    <row r="186" spans="1:7">
      <c r="A186" s="30">
        <v>43393</v>
      </c>
      <c r="B186" s="405">
        <v>16393</v>
      </c>
      <c r="C186" s="405" t="s">
        <v>26</v>
      </c>
      <c r="D186" t="s">
        <v>16</v>
      </c>
      <c r="E186" s="39"/>
      <c r="F186" s="38">
        <v>5</v>
      </c>
      <c r="G186" s="38">
        <f t="shared" si="2"/>
        <v>55.400000000000006</v>
      </c>
    </row>
    <row r="187" spans="1:7">
      <c r="A187" s="30">
        <v>43441</v>
      </c>
      <c r="B187" s="405">
        <v>16738</v>
      </c>
      <c r="C187" s="405" t="s">
        <v>26</v>
      </c>
      <c r="D187" t="s">
        <v>13</v>
      </c>
      <c r="E187" s="39"/>
      <c r="F187" s="38">
        <v>50.4</v>
      </c>
      <c r="G187" s="38">
        <f t="shared" si="2"/>
        <v>5.0000000000000071</v>
      </c>
    </row>
    <row r="188" spans="1:7">
      <c r="A188" s="30">
        <v>43441</v>
      </c>
      <c r="B188" s="405">
        <v>16738</v>
      </c>
      <c r="C188" s="405" t="s">
        <v>26</v>
      </c>
      <c r="D188" t="s">
        <v>14</v>
      </c>
      <c r="E188" s="39"/>
      <c r="F188" s="38">
        <v>5</v>
      </c>
      <c r="G188" s="38">
        <f t="shared" si="2"/>
        <v>7.1054273576010019E-15</v>
      </c>
    </row>
    <row r="189" spans="1:7">
      <c r="A189" s="32">
        <v>43404</v>
      </c>
      <c r="B189" s="404" t="s">
        <v>11</v>
      </c>
      <c r="C189" s="404" t="s">
        <v>27</v>
      </c>
      <c r="D189" t="s">
        <v>13</v>
      </c>
      <c r="E189" s="38">
        <v>50.7</v>
      </c>
      <c r="G189" s="38">
        <f t="shared" si="2"/>
        <v>50.70000000000001</v>
      </c>
    </row>
    <row r="190" spans="1:7">
      <c r="A190" s="32"/>
      <c r="B190" s="404"/>
      <c r="C190" s="404"/>
      <c r="D190" t="s">
        <v>14</v>
      </c>
      <c r="E190" s="38">
        <v>8</v>
      </c>
      <c r="G190" s="38">
        <f t="shared" si="2"/>
        <v>58.70000000000001</v>
      </c>
    </row>
    <row r="191" spans="1:7">
      <c r="B191" s="405"/>
      <c r="C191" s="405"/>
      <c r="D191" t="s">
        <v>15</v>
      </c>
      <c r="E191" s="38">
        <v>60</v>
      </c>
      <c r="G191" s="38">
        <f t="shared" si="2"/>
        <v>118.70000000000002</v>
      </c>
    </row>
    <row r="192" spans="1:7">
      <c r="B192" s="405"/>
      <c r="C192" s="405"/>
      <c r="D192" t="s">
        <v>16</v>
      </c>
      <c r="E192" s="38">
        <v>5</v>
      </c>
      <c r="G192" s="38">
        <f t="shared" si="2"/>
        <v>123.70000000000002</v>
      </c>
    </row>
    <row r="193" spans="1:7">
      <c r="A193" s="30">
        <v>43441</v>
      </c>
      <c r="B193" s="405">
        <v>16738</v>
      </c>
      <c r="C193" s="405" t="s">
        <v>27</v>
      </c>
      <c r="D193" t="s">
        <v>13</v>
      </c>
      <c r="F193" s="38">
        <v>50.7</v>
      </c>
      <c r="G193" s="38">
        <f t="shared" si="2"/>
        <v>73.000000000000014</v>
      </c>
    </row>
    <row r="194" spans="1:7" ht="14.25" customHeight="1">
      <c r="A194" s="30">
        <v>43441</v>
      </c>
      <c r="B194" s="405">
        <v>16738</v>
      </c>
      <c r="C194" s="405" t="s">
        <v>27</v>
      </c>
      <c r="D194" t="s">
        <v>14</v>
      </c>
      <c r="F194" s="38">
        <v>8</v>
      </c>
      <c r="G194" s="38">
        <f t="shared" si="2"/>
        <v>65.000000000000014</v>
      </c>
    </row>
    <row r="195" spans="1:7" ht="14.25" customHeight="1">
      <c r="A195" s="30">
        <v>43551</v>
      </c>
      <c r="B195" s="405">
        <v>17511</v>
      </c>
      <c r="C195" s="405" t="s">
        <v>27</v>
      </c>
      <c r="D195" t="s">
        <v>15</v>
      </c>
      <c r="F195" s="38">
        <v>60</v>
      </c>
      <c r="G195" s="38">
        <f t="shared" si="2"/>
        <v>5.0000000000000142</v>
      </c>
    </row>
    <row r="196" spans="1:7" ht="14.25" customHeight="1">
      <c r="A196" s="30">
        <v>43551</v>
      </c>
      <c r="B196" s="405">
        <v>17511</v>
      </c>
      <c r="C196" s="405" t="s">
        <v>27</v>
      </c>
      <c r="D196" t="s">
        <v>16</v>
      </c>
      <c r="F196" s="38">
        <v>5</v>
      </c>
      <c r="G196" s="38">
        <f t="shared" si="2"/>
        <v>1.4210854715202004E-14</v>
      </c>
    </row>
    <row r="197" spans="1:7">
      <c r="A197" s="32">
        <v>43434</v>
      </c>
      <c r="B197" s="404" t="s">
        <v>11</v>
      </c>
      <c r="C197" s="404" t="s">
        <v>28</v>
      </c>
      <c r="D197" t="s">
        <v>13</v>
      </c>
      <c r="E197" s="38">
        <v>52.1</v>
      </c>
      <c r="G197" s="38">
        <f t="shared" si="2"/>
        <v>52.100000000000016</v>
      </c>
    </row>
    <row r="198" spans="1:7">
      <c r="A198" s="32"/>
      <c r="B198" s="404"/>
      <c r="C198" s="404"/>
      <c r="D198" t="s">
        <v>14</v>
      </c>
      <c r="E198" s="38">
        <v>8</v>
      </c>
      <c r="G198" s="38">
        <f t="shared" si="2"/>
        <v>60.100000000000016</v>
      </c>
    </row>
    <row r="199" spans="1:7">
      <c r="B199" s="405"/>
      <c r="C199" s="405"/>
      <c r="D199" t="s">
        <v>15</v>
      </c>
      <c r="E199" s="38">
        <v>60</v>
      </c>
      <c r="G199" s="38">
        <f t="shared" ref="G199:G262" si="3">+G198+E199-F199</f>
        <v>120.10000000000002</v>
      </c>
    </row>
    <row r="200" spans="1:7">
      <c r="B200" s="405"/>
      <c r="C200" s="405"/>
      <c r="D200" t="s">
        <v>16</v>
      </c>
      <c r="E200" s="38">
        <v>5</v>
      </c>
      <c r="G200" s="38">
        <f t="shared" si="3"/>
        <v>125.10000000000002</v>
      </c>
    </row>
    <row r="201" spans="1:7">
      <c r="A201" s="30">
        <v>43502</v>
      </c>
      <c r="B201" s="405">
        <v>17123</v>
      </c>
      <c r="C201" s="405" t="s">
        <v>28</v>
      </c>
      <c r="D201" t="s">
        <v>13</v>
      </c>
      <c r="F201" s="38">
        <v>52.1</v>
      </c>
      <c r="G201" s="38">
        <f t="shared" si="3"/>
        <v>73.000000000000028</v>
      </c>
    </row>
    <row r="202" spans="1:7">
      <c r="A202" s="30">
        <v>43502</v>
      </c>
      <c r="B202" s="405">
        <v>17123</v>
      </c>
      <c r="C202" s="405" t="s">
        <v>28</v>
      </c>
      <c r="D202" t="s">
        <v>14</v>
      </c>
      <c r="F202" s="38">
        <v>8</v>
      </c>
      <c r="G202" s="38">
        <f t="shared" si="3"/>
        <v>65.000000000000028</v>
      </c>
    </row>
    <row r="203" spans="1:7">
      <c r="A203" s="30">
        <v>43551</v>
      </c>
      <c r="B203" s="405">
        <v>17511</v>
      </c>
      <c r="C203" s="405" t="s">
        <v>28</v>
      </c>
      <c r="D203" t="s">
        <v>15</v>
      </c>
      <c r="F203" s="38">
        <v>60</v>
      </c>
      <c r="G203" s="38">
        <f t="shared" si="3"/>
        <v>5.0000000000000284</v>
      </c>
    </row>
    <row r="204" spans="1:7">
      <c r="A204" s="30">
        <v>43551</v>
      </c>
      <c r="B204" s="405">
        <v>17511</v>
      </c>
      <c r="C204" s="405" t="s">
        <v>28</v>
      </c>
      <c r="D204" t="s">
        <v>16</v>
      </c>
      <c r="F204" s="38">
        <v>5</v>
      </c>
      <c r="G204" s="38">
        <f t="shared" si="3"/>
        <v>2.8421709430404007E-14</v>
      </c>
    </row>
    <row r="205" spans="1:7">
      <c r="A205" s="32">
        <v>43465</v>
      </c>
      <c r="B205" s="404" t="s">
        <v>11</v>
      </c>
      <c r="C205" s="404" t="s">
        <v>29</v>
      </c>
      <c r="D205" t="s">
        <v>13</v>
      </c>
      <c r="E205" s="38">
        <v>55.7</v>
      </c>
      <c r="G205" s="38">
        <f t="shared" si="3"/>
        <v>55.700000000000031</v>
      </c>
    </row>
    <row r="206" spans="1:7">
      <c r="A206" s="32"/>
      <c r="B206" s="404"/>
      <c r="C206" s="404"/>
      <c r="D206" t="s">
        <v>14</v>
      </c>
      <c r="E206" s="38">
        <v>8</v>
      </c>
      <c r="G206" s="38">
        <f t="shared" si="3"/>
        <v>63.700000000000031</v>
      </c>
    </row>
    <row r="207" spans="1:7">
      <c r="B207" s="405"/>
      <c r="C207" s="405"/>
      <c r="D207" t="s">
        <v>15</v>
      </c>
      <c r="E207" s="38">
        <v>60</v>
      </c>
      <c r="G207" s="38">
        <f t="shared" si="3"/>
        <v>123.70000000000003</v>
      </c>
    </row>
    <row r="208" spans="1:7">
      <c r="B208" s="405"/>
      <c r="C208" s="405"/>
      <c r="D208" t="s">
        <v>16</v>
      </c>
      <c r="E208" s="38">
        <v>5</v>
      </c>
      <c r="G208" s="38">
        <f t="shared" si="3"/>
        <v>128.70000000000005</v>
      </c>
    </row>
    <row r="209" spans="1:7">
      <c r="A209" s="30">
        <v>43502</v>
      </c>
      <c r="B209" s="405">
        <v>17123</v>
      </c>
      <c r="C209" s="405" t="s">
        <v>29</v>
      </c>
      <c r="D209" t="s">
        <v>13</v>
      </c>
      <c r="F209" s="38">
        <v>55.7</v>
      </c>
      <c r="G209" s="38">
        <f t="shared" si="3"/>
        <v>73.000000000000043</v>
      </c>
    </row>
    <row r="210" spans="1:7">
      <c r="A210" s="30">
        <v>43502</v>
      </c>
      <c r="B210" s="405">
        <v>17123</v>
      </c>
      <c r="C210" s="405" t="s">
        <v>29</v>
      </c>
      <c r="D210" t="s">
        <v>14</v>
      </c>
      <c r="F210" s="38">
        <v>8</v>
      </c>
      <c r="G210" s="38">
        <f t="shared" si="3"/>
        <v>65.000000000000043</v>
      </c>
    </row>
    <row r="211" spans="1:7">
      <c r="A211" s="30">
        <v>43551</v>
      </c>
      <c r="B211" s="405">
        <v>17511</v>
      </c>
      <c r="C211" s="405" t="s">
        <v>29</v>
      </c>
      <c r="D211" t="s">
        <v>15</v>
      </c>
      <c r="F211" s="38">
        <v>60</v>
      </c>
      <c r="G211" s="38">
        <f t="shared" si="3"/>
        <v>5.0000000000000426</v>
      </c>
    </row>
    <row r="212" spans="1:7">
      <c r="A212" s="30">
        <v>43551</v>
      </c>
      <c r="B212" s="405">
        <v>17511</v>
      </c>
      <c r="C212" s="405" t="s">
        <v>29</v>
      </c>
      <c r="D212" t="s">
        <v>16</v>
      </c>
      <c r="F212" s="38">
        <v>5</v>
      </c>
      <c r="G212" s="38">
        <f t="shared" si="3"/>
        <v>4.2632564145606011E-14</v>
      </c>
    </row>
    <row r="213" spans="1:7">
      <c r="A213" s="32">
        <v>43496</v>
      </c>
      <c r="B213" s="404" t="s">
        <v>11</v>
      </c>
      <c r="C213" s="404" t="s">
        <v>12</v>
      </c>
      <c r="D213" t="s">
        <v>13</v>
      </c>
      <c r="E213" s="38">
        <v>58</v>
      </c>
      <c r="G213" s="38">
        <f t="shared" si="3"/>
        <v>58.000000000000043</v>
      </c>
    </row>
    <row r="214" spans="1:7">
      <c r="A214" s="32"/>
      <c r="B214" s="404"/>
      <c r="C214" s="404"/>
      <c r="D214" t="s">
        <v>14</v>
      </c>
      <c r="E214" s="38">
        <v>8</v>
      </c>
      <c r="G214" s="38">
        <f t="shared" si="3"/>
        <v>66.000000000000043</v>
      </c>
    </row>
    <row r="215" spans="1:7">
      <c r="B215" s="405"/>
      <c r="C215" s="405"/>
      <c r="D215" t="s">
        <v>15</v>
      </c>
      <c r="E215" s="38">
        <v>60</v>
      </c>
      <c r="G215" s="38">
        <f t="shared" si="3"/>
        <v>126.00000000000004</v>
      </c>
    </row>
    <row r="216" spans="1:7">
      <c r="B216" s="405"/>
      <c r="C216" s="405"/>
      <c r="D216" t="s">
        <v>16</v>
      </c>
      <c r="E216" s="38">
        <v>5</v>
      </c>
      <c r="G216" s="38">
        <f t="shared" si="3"/>
        <v>131.00000000000006</v>
      </c>
    </row>
    <row r="217" spans="1:7">
      <c r="A217" s="30">
        <v>43551</v>
      </c>
      <c r="B217" s="405">
        <v>17511</v>
      </c>
      <c r="C217" s="405" t="s">
        <v>12</v>
      </c>
      <c r="D217" t="s">
        <v>15</v>
      </c>
      <c r="F217" s="38">
        <v>60</v>
      </c>
      <c r="G217" s="38">
        <f t="shared" si="3"/>
        <v>71.000000000000057</v>
      </c>
    </row>
    <row r="218" spans="1:7">
      <c r="A218" s="30">
        <v>43551</v>
      </c>
      <c r="B218" s="405">
        <v>17511</v>
      </c>
      <c r="C218" s="405" t="s">
        <v>12</v>
      </c>
      <c r="D218" t="s">
        <v>16</v>
      </c>
      <c r="F218" s="38">
        <v>5</v>
      </c>
      <c r="G218" s="38">
        <f t="shared" si="3"/>
        <v>66.000000000000057</v>
      </c>
    </row>
    <row r="219" spans="1:7">
      <c r="A219" s="30">
        <v>43551</v>
      </c>
      <c r="B219" s="405">
        <v>17512</v>
      </c>
      <c r="C219" s="405" t="s">
        <v>12</v>
      </c>
      <c r="D219" t="s">
        <v>13</v>
      </c>
      <c r="F219" s="38">
        <v>58</v>
      </c>
      <c r="G219" s="38">
        <f t="shared" si="3"/>
        <v>8.0000000000000568</v>
      </c>
    </row>
    <row r="220" spans="1:7">
      <c r="A220" s="30">
        <v>43551</v>
      </c>
      <c r="B220" s="405">
        <v>17512</v>
      </c>
      <c r="C220" s="405" t="s">
        <v>12</v>
      </c>
      <c r="D220" t="s">
        <v>14</v>
      </c>
      <c r="F220" s="38">
        <v>8</v>
      </c>
      <c r="G220" s="38">
        <f t="shared" si="3"/>
        <v>5.6843418860808015E-14</v>
      </c>
    </row>
    <row r="221" spans="1:7">
      <c r="A221" s="32">
        <v>43524</v>
      </c>
      <c r="B221" s="404" t="s">
        <v>11</v>
      </c>
      <c r="C221" s="404" t="s">
        <v>19</v>
      </c>
      <c r="D221" t="s">
        <v>13</v>
      </c>
      <c r="E221" s="38">
        <v>61.3</v>
      </c>
      <c r="G221" s="38">
        <f t="shared" si="3"/>
        <v>61.300000000000054</v>
      </c>
    </row>
    <row r="222" spans="1:7">
      <c r="A222" s="32"/>
      <c r="B222" s="404"/>
      <c r="C222" s="404"/>
      <c r="D222" t="s">
        <v>14</v>
      </c>
      <c r="E222" s="38">
        <v>9.8000000000000007</v>
      </c>
      <c r="G222" s="38">
        <f t="shared" si="3"/>
        <v>71.100000000000051</v>
      </c>
    </row>
    <row r="223" spans="1:7">
      <c r="B223" s="405"/>
      <c r="C223" s="405"/>
      <c r="D223" t="s">
        <v>15</v>
      </c>
      <c r="E223" s="38">
        <v>56</v>
      </c>
      <c r="G223" s="38">
        <f t="shared" si="3"/>
        <v>127.10000000000005</v>
      </c>
    </row>
    <row r="224" spans="1:7">
      <c r="B224" s="405"/>
      <c r="C224" s="405"/>
      <c r="D224" t="s">
        <v>16</v>
      </c>
      <c r="E224" s="38">
        <v>5</v>
      </c>
      <c r="G224" s="38">
        <f t="shared" si="3"/>
        <v>132.10000000000005</v>
      </c>
    </row>
    <row r="225" spans="1:7">
      <c r="A225" s="30">
        <v>43551</v>
      </c>
      <c r="B225" s="405">
        <v>17512</v>
      </c>
      <c r="C225" s="405" t="s">
        <v>19</v>
      </c>
      <c r="D225" t="s">
        <v>13</v>
      </c>
      <c r="F225" s="38">
        <v>61.3</v>
      </c>
      <c r="G225" s="38">
        <f t="shared" si="3"/>
        <v>70.800000000000054</v>
      </c>
    </row>
    <row r="226" spans="1:7">
      <c r="A226" s="30">
        <v>43551</v>
      </c>
      <c r="B226" s="405">
        <v>17512</v>
      </c>
      <c r="C226" s="405" t="s">
        <v>19</v>
      </c>
      <c r="D226" t="s">
        <v>15</v>
      </c>
      <c r="F226" s="38">
        <v>56</v>
      </c>
      <c r="G226" s="38">
        <f t="shared" si="3"/>
        <v>14.800000000000054</v>
      </c>
    </row>
    <row r="227" spans="1:7">
      <c r="A227" s="30">
        <v>43551</v>
      </c>
      <c r="B227" s="405">
        <v>17512</v>
      </c>
      <c r="C227" s="405" t="s">
        <v>19</v>
      </c>
      <c r="D227" t="s">
        <v>16</v>
      </c>
      <c r="F227" s="38">
        <v>5</v>
      </c>
      <c r="G227" s="38">
        <f t="shared" si="3"/>
        <v>9.800000000000054</v>
      </c>
    </row>
    <row r="228" spans="1:7">
      <c r="A228" s="30">
        <v>43607</v>
      </c>
      <c r="B228" s="405">
        <v>17916</v>
      </c>
      <c r="C228" s="405" t="s">
        <v>19</v>
      </c>
      <c r="D228" t="s">
        <v>14</v>
      </c>
      <c r="F228" s="38">
        <v>9.8000000000000007</v>
      </c>
      <c r="G228" s="38">
        <f t="shared" si="3"/>
        <v>5.3290705182007514E-14</v>
      </c>
    </row>
    <row r="229" spans="1:7">
      <c r="A229" s="32">
        <v>43555</v>
      </c>
      <c r="B229" s="404" t="s">
        <v>11</v>
      </c>
      <c r="C229" s="404" t="s">
        <v>20</v>
      </c>
      <c r="D229" t="s">
        <v>13</v>
      </c>
      <c r="E229" s="38">
        <v>56.9</v>
      </c>
      <c r="G229" s="38">
        <f t="shared" si="3"/>
        <v>56.900000000000048</v>
      </c>
    </row>
    <row r="230" spans="1:7">
      <c r="A230" s="32"/>
      <c r="B230" s="404"/>
      <c r="C230" s="404"/>
      <c r="D230" t="s">
        <v>14</v>
      </c>
      <c r="E230" s="38">
        <v>7.8</v>
      </c>
      <c r="G230" s="38">
        <f t="shared" si="3"/>
        <v>64.700000000000045</v>
      </c>
    </row>
    <row r="231" spans="1:7">
      <c r="B231" s="405"/>
      <c r="C231" s="405"/>
      <c r="D231" t="s">
        <v>15</v>
      </c>
      <c r="E231" s="38">
        <v>60</v>
      </c>
      <c r="G231" s="38">
        <f t="shared" si="3"/>
        <v>124.70000000000005</v>
      </c>
    </row>
    <row r="232" spans="1:7">
      <c r="B232" s="405"/>
      <c r="C232" s="405"/>
      <c r="D232" t="s">
        <v>16</v>
      </c>
      <c r="E232" s="38">
        <v>5</v>
      </c>
      <c r="G232" s="38">
        <f t="shared" si="3"/>
        <v>129.70000000000005</v>
      </c>
    </row>
    <row r="233" spans="1:7">
      <c r="A233" s="30">
        <v>43607</v>
      </c>
      <c r="B233" s="405">
        <v>17916</v>
      </c>
      <c r="C233" s="405" t="s">
        <v>20</v>
      </c>
      <c r="D233" t="s">
        <v>13</v>
      </c>
      <c r="F233" s="38">
        <v>56.9</v>
      </c>
      <c r="G233" s="38">
        <f t="shared" si="3"/>
        <v>72.80000000000004</v>
      </c>
    </row>
    <row r="234" spans="1:7">
      <c r="A234" s="30">
        <v>43607</v>
      </c>
      <c r="B234" s="405">
        <v>17916</v>
      </c>
      <c r="C234" s="405" t="s">
        <v>20</v>
      </c>
      <c r="D234" t="s">
        <v>14</v>
      </c>
      <c r="F234" s="38">
        <v>7.8</v>
      </c>
      <c r="G234" s="38">
        <f t="shared" si="3"/>
        <v>65.000000000000043</v>
      </c>
    </row>
    <row r="235" spans="1:7">
      <c r="A235" s="30">
        <v>43683</v>
      </c>
      <c r="B235" s="405">
        <v>18484</v>
      </c>
      <c r="C235" s="405" t="s">
        <v>20</v>
      </c>
      <c r="D235" t="s">
        <v>15</v>
      </c>
      <c r="F235" s="38">
        <v>60</v>
      </c>
      <c r="G235" s="38">
        <f t="shared" si="3"/>
        <v>5.0000000000000426</v>
      </c>
    </row>
    <row r="236" spans="1:7">
      <c r="A236" s="30">
        <v>43683</v>
      </c>
      <c r="B236" s="405">
        <v>18484</v>
      </c>
      <c r="C236" s="405" t="s">
        <v>20</v>
      </c>
      <c r="D236" t="s">
        <v>16</v>
      </c>
      <c r="F236" s="38">
        <v>5</v>
      </c>
      <c r="G236" s="38">
        <f t="shared" si="3"/>
        <v>4.2632564145606011E-14</v>
      </c>
    </row>
    <row r="237" spans="1:7">
      <c r="A237" s="32">
        <v>43585</v>
      </c>
      <c r="B237" s="404" t="s">
        <v>11</v>
      </c>
      <c r="C237" s="404" t="s">
        <v>21</v>
      </c>
      <c r="D237" t="s">
        <v>13</v>
      </c>
      <c r="E237" s="38">
        <v>57.6</v>
      </c>
      <c r="G237" s="38">
        <f t="shared" si="3"/>
        <v>57.600000000000044</v>
      </c>
    </row>
    <row r="238" spans="1:7">
      <c r="A238" s="32"/>
      <c r="B238" s="404"/>
      <c r="C238" s="404"/>
      <c r="D238" t="s">
        <v>14</v>
      </c>
      <c r="E238" s="38">
        <v>7.1</v>
      </c>
      <c r="G238" s="38">
        <f t="shared" si="3"/>
        <v>64.700000000000045</v>
      </c>
    </row>
    <row r="239" spans="1:7">
      <c r="B239" s="405"/>
      <c r="C239" s="405"/>
      <c r="D239" t="s">
        <v>15</v>
      </c>
      <c r="E239" s="38">
        <v>60</v>
      </c>
      <c r="G239" s="38">
        <f t="shared" si="3"/>
        <v>124.70000000000005</v>
      </c>
    </row>
    <row r="240" spans="1:7">
      <c r="B240" s="405"/>
      <c r="C240" s="405"/>
      <c r="D240" t="s">
        <v>16</v>
      </c>
      <c r="E240" s="38">
        <v>5</v>
      </c>
      <c r="G240" s="38">
        <f t="shared" si="3"/>
        <v>129.70000000000005</v>
      </c>
    </row>
    <row r="241" spans="1:7">
      <c r="A241" s="30">
        <v>43651</v>
      </c>
      <c r="B241" s="405">
        <v>18197</v>
      </c>
      <c r="C241" s="405" t="s">
        <v>21</v>
      </c>
      <c r="D241" t="s">
        <v>13</v>
      </c>
      <c r="F241" s="38">
        <v>57.6</v>
      </c>
      <c r="G241" s="38">
        <f t="shared" si="3"/>
        <v>72.100000000000051</v>
      </c>
    </row>
    <row r="242" spans="1:7">
      <c r="A242" s="30">
        <v>43651</v>
      </c>
      <c r="B242" s="405">
        <v>18197</v>
      </c>
      <c r="C242" s="405" t="s">
        <v>21</v>
      </c>
      <c r="D242" t="s">
        <v>14</v>
      </c>
      <c r="F242" s="38">
        <v>7.1</v>
      </c>
      <c r="G242" s="38">
        <f t="shared" si="3"/>
        <v>65.000000000000057</v>
      </c>
    </row>
    <row r="243" spans="1:7">
      <c r="A243" s="30">
        <v>43683</v>
      </c>
      <c r="B243" s="405">
        <v>18484</v>
      </c>
      <c r="C243" s="405" t="s">
        <v>21</v>
      </c>
      <c r="D243" t="s">
        <v>15</v>
      </c>
      <c r="F243" s="38">
        <v>60</v>
      </c>
      <c r="G243" s="38">
        <f t="shared" si="3"/>
        <v>5.0000000000000568</v>
      </c>
    </row>
    <row r="244" spans="1:7">
      <c r="A244" s="30">
        <v>43683</v>
      </c>
      <c r="B244" s="405">
        <v>18484</v>
      </c>
      <c r="C244" s="405" t="s">
        <v>21</v>
      </c>
      <c r="D244" t="s">
        <v>16</v>
      </c>
      <c r="F244" s="38">
        <v>5</v>
      </c>
      <c r="G244" s="38">
        <f t="shared" si="3"/>
        <v>5.6843418860808015E-14</v>
      </c>
    </row>
    <row r="245" spans="1:7">
      <c r="A245" s="32">
        <v>43616</v>
      </c>
      <c r="B245" s="404" t="s">
        <v>11</v>
      </c>
      <c r="C245" s="404" t="s">
        <v>22</v>
      </c>
      <c r="D245" t="s">
        <v>13</v>
      </c>
      <c r="E245" s="38">
        <v>53.1</v>
      </c>
      <c r="G245" s="38">
        <f t="shared" si="3"/>
        <v>53.100000000000058</v>
      </c>
    </row>
    <row r="246" spans="1:7">
      <c r="A246" s="32"/>
      <c r="B246" s="404"/>
      <c r="C246" s="404"/>
      <c r="D246" t="s">
        <v>14</v>
      </c>
      <c r="E246" s="38">
        <v>8.1999999999999993</v>
      </c>
      <c r="G246" s="38">
        <f t="shared" si="3"/>
        <v>61.300000000000054</v>
      </c>
    </row>
    <row r="247" spans="1:7">
      <c r="B247" s="405"/>
      <c r="C247" s="405"/>
      <c r="D247" t="s">
        <v>15</v>
      </c>
      <c r="E247" s="38">
        <v>60</v>
      </c>
      <c r="G247" s="38">
        <f t="shared" si="3"/>
        <v>121.30000000000005</v>
      </c>
    </row>
    <row r="248" spans="1:7">
      <c r="B248" s="405"/>
      <c r="C248" s="405"/>
      <c r="D248" t="s">
        <v>16</v>
      </c>
      <c r="E248" s="38">
        <v>5</v>
      </c>
      <c r="G248" s="38">
        <f t="shared" si="3"/>
        <v>126.30000000000005</v>
      </c>
    </row>
    <row r="249" spans="1:7">
      <c r="B249" s="405"/>
      <c r="C249" s="405"/>
      <c r="D249" t="s">
        <v>153</v>
      </c>
      <c r="E249" s="38">
        <v>10</v>
      </c>
      <c r="G249" s="38">
        <f t="shared" si="3"/>
        <v>136.30000000000007</v>
      </c>
    </row>
    <row r="250" spans="1:7">
      <c r="A250" s="30">
        <v>43683</v>
      </c>
      <c r="B250" s="405">
        <v>18484</v>
      </c>
      <c r="C250" s="405" t="s">
        <v>22</v>
      </c>
      <c r="D250" t="s">
        <v>15</v>
      </c>
      <c r="F250" s="38">
        <v>60</v>
      </c>
      <c r="G250" s="38">
        <f t="shared" si="3"/>
        <v>76.300000000000068</v>
      </c>
    </row>
    <row r="251" spans="1:7">
      <c r="A251" s="30">
        <v>43683</v>
      </c>
      <c r="B251" s="405">
        <v>18484</v>
      </c>
      <c r="C251" s="405" t="s">
        <v>22</v>
      </c>
      <c r="D251" t="s">
        <v>16</v>
      </c>
      <c r="F251" s="38">
        <v>5</v>
      </c>
      <c r="G251" s="38">
        <f t="shared" si="3"/>
        <v>71.300000000000068</v>
      </c>
    </row>
    <row r="252" spans="1:7">
      <c r="A252" s="30">
        <v>43683</v>
      </c>
      <c r="B252" s="405">
        <v>18487</v>
      </c>
      <c r="C252" s="405" t="s">
        <v>22</v>
      </c>
      <c r="D252" t="s">
        <v>13</v>
      </c>
      <c r="F252" s="38">
        <v>53.1</v>
      </c>
      <c r="G252" s="38">
        <f t="shared" si="3"/>
        <v>18.200000000000067</v>
      </c>
    </row>
    <row r="253" spans="1:7">
      <c r="A253" s="30">
        <v>43683</v>
      </c>
      <c r="B253" s="405">
        <v>18487</v>
      </c>
      <c r="C253" s="405" t="s">
        <v>22</v>
      </c>
      <c r="D253" t="s">
        <v>14</v>
      </c>
      <c r="F253" s="38">
        <v>8.1999999999999993</v>
      </c>
      <c r="G253" s="38">
        <f t="shared" si="3"/>
        <v>10.000000000000068</v>
      </c>
    </row>
    <row r="254" spans="1:7">
      <c r="A254" s="30">
        <v>43683</v>
      </c>
      <c r="B254" s="405">
        <v>18487</v>
      </c>
      <c r="C254" s="405" t="s">
        <v>22</v>
      </c>
      <c r="D254" t="s">
        <v>153</v>
      </c>
      <c r="F254" s="38">
        <v>10</v>
      </c>
      <c r="G254" s="38">
        <f t="shared" si="3"/>
        <v>6.7501559897209518E-14</v>
      </c>
    </row>
    <row r="255" spans="1:7">
      <c r="A255" s="32">
        <v>43646</v>
      </c>
      <c r="B255" s="404" t="s">
        <v>11</v>
      </c>
      <c r="C255" s="404" t="s">
        <v>23</v>
      </c>
      <c r="D255" t="s">
        <v>13</v>
      </c>
      <c r="E255" s="38">
        <v>47.4</v>
      </c>
      <c r="G255" s="38">
        <f t="shared" si="3"/>
        <v>47.400000000000063</v>
      </c>
    </row>
    <row r="256" spans="1:7">
      <c r="A256" s="32"/>
      <c r="B256" s="404"/>
      <c r="C256" s="404"/>
      <c r="D256" t="s">
        <v>14</v>
      </c>
      <c r="E256" s="38">
        <v>7.9</v>
      </c>
      <c r="G256" s="38">
        <f t="shared" si="3"/>
        <v>55.300000000000061</v>
      </c>
    </row>
    <row r="257" spans="1:7">
      <c r="B257" s="405"/>
      <c r="C257" s="405"/>
      <c r="D257" t="s">
        <v>15</v>
      </c>
      <c r="E257" s="38">
        <v>60</v>
      </c>
      <c r="G257" s="38">
        <f t="shared" si="3"/>
        <v>115.30000000000007</v>
      </c>
    </row>
    <row r="258" spans="1:7">
      <c r="B258" s="405"/>
      <c r="C258" s="405"/>
      <c r="D258" t="s">
        <v>16</v>
      </c>
      <c r="E258" s="38">
        <v>5</v>
      </c>
      <c r="G258" s="38">
        <f t="shared" si="3"/>
        <v>120.30000000000007</v>
      </c>
    </row>
    <row r="259" spans="1:7">
      <c r="A259" s="30">
        <v>43683</v>
      </c>
      <c r="B259" s="405">
        <v>18484</v>
      </c>
      <c r="C259" s="405" t="s">
        <v>23</v>
      </c>
      <c r="D259" t="s">
        <v>15</v>
      </c>
      <c r="F259" s="38">
        <v>60</v>
      </c>
      <c r="G259" s="38">
        <f t="shared" si="3"/>
        <v>60.300000000000068</v>
      </c>
    </row>
    <row r="260" spans="1:7">
      <c r="A260" s="30">
        <v>43683</v>
      </c>
      <c r="B260" s="405">
        <v>18484</v>
      </c>
      <c r="C260" s="405" t="s">
        <v>23</v>
      </c>
      <c r="D260" t="s">
        <v>16</v>
      </c>
      <c r="F260" s="38">
        <v>5</v>
      </c>
      <c r="G260" s="38">
        <f t="shared" si="3"/>
        <v>55.300000000000068</v>
      </c>
    </row>
    <row r="261" spans="1:7">
      <c r="A261" s="30">
        <v>43683</v>
      </c>
      <c r="B261" s="405">
        <v>18487</v>
      </c>
      <c r="C261" s="405" t="s">
        <v>23</v>
      </c>
      <c r="D261" t="s">
        <v>13</v>
      </c>
      <c r="F261" s="38">
        <v>47.4</v>
      </c>
      <c r="G261" s="38">
        <f t="shared" si="3"/>
        <v>7.9000000000000696</v>
      </c>
    </row>
    <row r="262" spans="1:7">
      <c r="A262" s="30">
        <v>43683</v>
      </c>
      <c r="B262" s="405">
        <v>18487</v>
      </c>
      <c r="C262" s="405" t="s">
        <v>23</v>
      </c>
      <c r="D262" t="s">
        <v>14</v>
      </c>
      <c r="F262" s="38">
        <v>7.9</v>
      </c>
      <c r="G262" s="38">
        <f t="shared" si="3"/>
        <v>6.9277916736609768E-14</v>
      </c>
    </row>
    <row r="263" spans="1:7">
      <c r="A263" s="32">
        <v>43677</v>
      </c>
      <c r="B263" s="404" t="s">
        <v>11</v>
      </c>
      <c r="C263" s="404" t="s">
        <v>24</v>
      </c>
      <c r="D263" t="s">
        <v>13</v>
      </c>
      <c r="E263" s="38">
        <v>47.4</v>
      </c>
      <c r="G263" s="38">
        <f t="shared" ref="G263:G328" si="4">+G262+E263-F263</f>
        <v>47.40000000000007</v>
      </c>
    </row>
    <row r="264" spans="1:7">
      <c r="A264" s="32"/>
      <c r="B264" s="404"/>
      <c r="C264" s="404"/>
      <c r="D264" t="s">
        <v>14</v>
      </c>
      <c r="E264" s="38">
        <v>7.6</v>
      </c>
      <c r="G264" s="38">
        <f t="shared" si="4"/>
        <v>55.000000000000071</v>
      </c>
    </row>
    <row r="265" spans="1:7">
      <c r="B265" s="405"/>
      <c r="C265" s="405"/>
      <c r="D265" t="s">
        <v>15</v>
      </c>
      <c r="E265" s="38">
        <v>60</v>
      </c>
      <c r="G265" s="38">
        <f t="shared" si="4"/>
        <v>115.00000000000007</v>
      </c>
    </row>
    <row r="266" spans="1:7">
      <c r="B266" s="405"/>
      <c r="C266" s="405"/>
      <c r="D266" t="s">
        <v>16</v>
      </c>
      <c r="E266" s="38">
        <v>5</v>
      </c>
      <c r="G266" s="38">
        <f t="shared" si="4"/>
        <v>120.00000000000007</v>
      </c>
    </row>
    <row r="267" spans="1:7">
      <c r="A267" s="30">
        <v>43683</v>
      </c>
      <c r="B267" s="405">
        <v>18485</v>
      </c>
      <c r="C267" s="405" t="s">
        <v>24</v>
      </c>
      <c r="D267" t="s">
        <v>15</v>
      </c>
      <c r="F267" s="38">
        <v>60</v>
      </c>
      <c r="G267" s="38">
        <f t="shared" si="4"/>
        <v>60.000000000000071</v>
      </c>
    </row>
    <row r="268" spans="1:7">
      <c r="A268" s="30">
        <v>43683</v>
      </c>
      <c r="B268" s="405">
        <v>18485</v>
      </c>
      <c r="C268" s="405" t="s">
        <v>24</v>
      </c>
      <c r="D268" t="s">
        <v>16</v>
      </c>
      <c r="F268" s="38">
        <v>5</v>
      </c>
      <c r="G268" s="38">
        <f t="shared" si="4"/>
        <v>55.000000000000071</v>
      </c>
    </row>
    <row r="269" spans="1:7">
      <c r="A269" s="30">
        <v>43742</v>
      </c>
      <c r="B269" s="405">
        <v>18864</v>
      </c>
      <c r="C269" s="405" t="s">
        <v>24</v>
      </c>
      <c r="D269" t="s">
        <v>13</v>
      </c>
      <c r="F269" s="38">
        <v>47.4</v>
      </c>
      <c r="G269" s="38">
        <f t="shared" si="4"/>
        <v>7.6000000000000725</v>
      </c>
    </row>
    <row r="270" spans="1:7">
      <c r="A270" s="30">
        <v>43742</v>
      </c>
      <c r="B270" s="405">
        <v>18864</v>
      </c>
      <c r="C270" s="405" t="s">
        <v>24</v>
      </c>
      <c r="D270" t="s">
        <v>14</v>
      </c>
      <c r="F270" s="38">
        <v>7.6</v>
      </c>
      <c r="G270" s="38">
        <f t="shared" si="4"/>
        <v>7.2830630415410269E-14</v>
      </c>
    </row>
    <row r="271" spans="1:7">
      <c r="A271" s="32">
        <v>43708</v>
      </c>
      <c r="B271" s="404" t="s">
        <v>11</v>
      </c>
      <c r="C271" s="404" t="s">
        <v>25</v>
      </c>
      <c r="D271" t="s">
        <v>13</v>
      </c>
      <c r="E271" s="38">
        <v>46.1</v>
      </c>
      <c r="G271" s="38">
        <f t="shared" si="4"/>
        <v>46.100000000000072</v>
      </c>
    </row>
    <row r="272" spans="1:7">
      <c r="A272" s="32"/>
      <c r="B272" s="404"/>
      <c r="C272" s="404"/>
      <c r="D272" t="s">
        <v>14</v>
      </c>
      <c r="E272" s="38">
        <v>7.4</v>
      </c>
      <c r="G272" s="38">
        <f t="shared" si="4"/>
        <v>53.500000000000071</v>
      </c>
    </row>
    <row r="273" spans="1:7">
      <c r="B273" s="405"/>
      <c r="C273" s="405"/>
      <c r="D273" t="s">
        <v>15</v>
      </c>
      <c r="E273" s="38">
        <v>60</v>
      </c>
      <c r="G273" s="38">
        <f t="shared" si="4"/>
        <v>113.50000000000007</v>
      </c>
    </row>
    <row r="274" spans="1:7">
      <c r="B274" s="405"/>
      <c r="C274" s="405"/>
      <c r="D274" t="s">
        <v>16</v>
      </c>
      <c r="E274" s="38">
        <v>5</v>
      </c>
      <c r="G274" s="38">
        <f t="shared" si="4"/>
        <v>118.50000000000007</v>
      </c>
    </row>
    <row r="275" spans="1:7">
      <c r="B275" s="405"/>
      <c r="C275" s="405"/>
      <c r="D275" t="s">
        <v>104</v>
      </c>
      <c r="E275" s="38">
        <v>25</v>
      </c>
      <c r="G275" s="38">
        <f t="shared" si="4"/>
        <v>143.50000000000006</v>
      </c>
    </row>
    <row r="276" spans="1:7">
      <c r="A276" s="30">
        <v>43766</v>
      </c>
      <c r="B276" s="405">
        <v>9572</v>
      </c>
      <c r="C276" s="405" t="s">
        <v>25</v>
      </c>
      <c r="D276" t="s">
        <v>104</v>
      </c>
      <c r="F276" s="38">
        <v>25</v>
      </c>
      <c r="G276" s="38">
        <f t="shared" si="4"/>
        <v>118.50000000000006</v>
      </c>
    </row>
    <row r="277" spans="1:7">
      <c r="A277" s="30">
        <v>43766</v>
      </c>
      <c r="B277" s="405">
        <v>19090</v>
      </c>
      <c r="C277" s="405" t="s">
        <v>25</v>
      </c>
      <c r="D277" t="s">
        <v>13</v>
      </c>
      <c r="F277" s="38">
        <v>46.1</v>
      </c>
      <c r="G277" s="38">
        <f t="shared" si="4"/>
        <v>72.400000000000063</v>
      </c>
    </row>
    <row r="278" spans="1:7">
      <c r="A278" s="30">
        <v>43766</v>
      </c>
      <c r="B278" s="405">
        <v>19090</v>
      </c>
      <c r="C278" s="405" t="s">
        <v>25</v>
      </c>
      <c r="D278" t="s">
        <v>14</v>
      </c>
      <c r="F278" s="38">
        <v>7.4</v>
      </c>
      <c r="G278" s="38">
        <f t="shared" si="4"/>
        <v>65.000000000000057</v>
      </c>
    </row>
    <row r="279" spans="1:7">
      <c r="A279" s="30">
        <v>43766</v>
      </c>
      <c r="B279" s="405">
        <v>19090</v>
      </c>
      <c r="C279" s="405" t="s">
        <v>25</v>
      </c>
      <c r="D279" t="s">
        <v>15</v>
      </c>
      <c r="F279" s="38">
        <v>60</v>
      </c>
      <c r="G279" s="38">
        <f t="shared" si="4"/>
        <v>5.0000000000000568</v>
      </c>
    </row>
    <row r="280" spans="1:7">
      <c r="A280" s="30">
        <v>43766</v>
      </c>
      <c r="B280" s="405">
        <v>19090</v>
      </c>
      <c r="C280" s="405" t="s">
        <v>25</v>
      </c>
      <c r="D280" t="s">
        <v>16</v>
      </c>
      <c r="F280" s="38">
        <v>5</v>
      </c>
      <c r="G280" s="38">
        <f t="shared" si="4"/>
        <v>5.6843418860808015E-14</v>
      </c>
    </row>
    <row r="281" spans="1:7">
      <c r="A281" s="32">
        <v>43738</v>
      </c>
      <c r="B281" s="404" t="s">
        <v>11</v>
      </c>
      <c r="C281" s="404" t="s">
        <v>26</v>
      </c>
      <c r="D281" t="s">
        <v>13</v>
      </c>
      <c r="E281" s="38">
        <v>46.3</v>
      </c>
      <c r="G281" s="38">
        <f t="shared" si="4"/>
        <v>46.300000000000054</v>
      </c>
    </row>
    <row r="282" spans="1:7">
      <c r="A282" s="32"/>
      <c r="B282" s="404"/>
      <c r="C282" s="404"/>
      <c r="D282" t="s">
        <v>14</v>
      </c>
      <c r="E282" s="38">
        <v>7.5</v>
      </c>
      <c r="G282" s="38">
        <f t="shared" si="4"/>
        <v>53.800000000000054</v>
      </c>
    </row>
    <row r="283" spans="1:7">
      <c r="B283" s="405"/>
      <c r="C283" s="405"/>
      <c r="D283" t="s">
        <v>15</v>
      </c>
      <c r="E283" s="38">
        <v>60</v>
      </c>
      <c r="G283" s="38">
        <f t="shared" si="4"/>
        <v>113.80000000000005</v>
      </c>
    </row>
    <row r="284" spans="1:7">
      <c r="B284" s="405"/>
      <c r="C284" s="405"/>
      <c r="D284" t="s">
        <v>16</v>
      </c>
      <c r="E284" s="38">
        <v>5</v>
      </c>
      <c r="G284" s="38">
        <f t="shared" si="4"/>
        <v>118.80000000000005</v>
      </c>
    </row>
    <row r="285" spans="1:7">
      <c r="A285" s="30">
        <v>43766</v>
      </c>
      <c r="B285" s="405">
        <v>19090</v>
      </c>
      <c r="C285" s="405" t="s">
        <v>26</v>
      </c>
      <c r="D285" t="s">
        <v>13</v>
      </c>
      <c r="F285" s="38">
        <v>46.3</v>
      </c>
      <c r="G285" s="38">
        <f t="shared" si="4"/>
        <v>72.500000000000057</v>
      </c>
    </row>
    <row r="286" spans="1:7">
      <c r="A286" s="30">
        <v>43766</v>
      </c>
      <c r="B286" s="405">
        <v>19090</v>
      </c>
      <c r="C286" s="405" t="s">
        <v>26</v>
      </c>
      <c r="D286" t="s">
        <v>14</v>
      </c>
      <c r="F286" s="38">
        <v>7.5</v>
      </c>
      <c r="G286" s="38">
        <f t="shared" si="4"/>
        <v>65.000000000000057</v>
      </c>
    </row>
    <row r="287" spans="1:7">
      <c r="A287" s="30">
        <v>43766</v>
      </c>
      <c r="B287" s="405">
        <v>19090</v>
      </c>
      <c r="C287" s="405" t="s">
        <v>26</v>
      </c>
      <c r="D287" t="s">
        <v>15</v>
      </c>
      <c r="F287" s="38">
        <v>60</v>
      </c>
      <c r="G287" s="38">
        <f t="shared" si="4"/>
        <v>5.0000000000000568</v>
      </c>
    </row>
    <row r="288" spans="1:7">
      <c r="A288" s="30">
        <v>43766</v>
      </c>
      <c r="B288" s="405">
        <v>19090</v>
      </c>
      <c r="C288" s="405" t="s">
        <v>26</v>
      </c>
      <c r="D288" t="s">
        <v>16</v>
      </c>
      <c r="F288" s="38">
        <v>5</v>
      </c>
      <c r="G288" s="38">
        <f t="shared" si="4"/>
        <v>5.6843418860808015E-14</v>
      </c>
    </row>
    <row r="289" spans="1:7">
      <c r="A289" s="32">
        <v>43769</v>
      </c>
      <c r="B289" s="404" t="s">
        <v>11</v>
      </c>
      <c r="C289" s="404" t="s">
        <v>27</v>
      </c>
      <c r="D289" t="s">
        <v>13</v>
      </c>
      <c r="E289" s="38">
        <v>46.6</v>
      </c>
      <c r="G289" s="38">
        <f t="shared" si="4"/>
        <v>46.600000000000058</v>
      </c>
    </row>
    <row r="290" spans="1:7">
      <c r="B290" s="405"/>
      <c r="C290" s="405"/>
      <c r="D290" t="s">
        <v>14</v>
      </c>
      <c r="E290" s="38">
        <v>7.2</v>
      </c>
      <c r="G290" s="38">
        <f t="shared" si="4"/>
        <v>53.800000000000061</v>
      </c>
    </row>
    <row r="291" spans="1:7">
      <c r="B291" s="405"/>
      <c r="C291" s="405"/>
      <c r="D291" t="s">
        <v>15</v>
      </c>
      <c r="E291" s="38">
        <v>60</v>
      </c>
      <c r="G291" s="38">
        <f t="shared" si="4"/>
        <v>113.80000000000007</v>
      </c>
    </row>
    <row r="292" spans="1:7">
      <c r="B292" s="405"/>
      <c r="C292" s="405"/>
      <c r="D292" t="s">
        <v>31</v>
      </c>
      <c r="E292" s="38">
        <v>5</v>
      </c>
      <c r="G292" s="38">
        <f t="shared" si="4"/>
        <v>118.80000000000007</v>
      </c>
    </row>
    <row r="293" spans="1:7">
      <c r="A293" s="30">
        <v>43838</v>
      </c>
      <c r="B293" s="405">
        <v>19511</v>
      </c>
      <c r="C293" s="405" t="s">
        <v>27</v>
      </c>
      <c r="D293" t="s">
        <v>13</v>
      </c>
      <c r="F293" s="38">
        <v>46.6</v>
      </c>
      <c r="G293" s="38">
        <f t="shared" si="4"/>
        <v>72.200000000000074</v>
      </c>
    </row>
    <row r="294" spans="1:7">
      <c r="A294" s="30">
        <v>43838</v>
      </c>
      <c r="B294" s="405">
        <v>19511</v>
      </c>
      <c r="C294" s="405" t="s">
        <v>27</v>
      </c>
      <c r="D294" t="s">
        <v>14</v>
      </c>
      <c r="F294" s="38">
        <v>7.2</v>
      </c>
      <c r="G294" s="38">
        <f t="shared" si="4"/>
        <v>65.000000000000071</v>
      </c>
    </row>
    <row r="295" spans="1:7">
      <c r="A295" s="30">
        <v>43857</v>
      </c>
      <c r="B295" s="405">
        <v>19719</v>
      </c>
      <c r="C295" s="405" t="s">
        <v>27</v>
      </c>
      <c r="D295" t="s">
        <v>15</v>
      </c>
      <c r="F295" s="38">
        <v>60</v>
      </c>
      <c r="G295" s="38">
        <f t="shared" si="4"/>
        <v>5.0000000000000711</v>
      </c>
    </row>
    <row r="296" spans="1:7">
      <c r="A296" s="30">
        <v>43857</v>
      </c>
      <c r="B296" s="405">
        <v>19719</v>
      </c>
      <c r="C296" s="405" t="s">
        <v>27</v>
      </c>
      <c r="D296" t="s">
        <v>31</v>
      </c>
      <c r="F296" s="38">
        <v>5</v>
      </c>
      <c r="G296" s="38">
        <f t="shared" si="4"/>
        <v>7.1054273576010019E-14</v>
      </c>
    </row>
    <row r="297" spans="1:7">
      <c r="A297" s="32">
        <v>43799</v>
      </c>
      <c r="B297" s="404" t="s">
        <v>11</v>
      </c>
      <c r="C297" s="404" t="s">
        <v>28</v>
      </c>
      <c r="D297" t="s">
        <v>13</v>
      </c>
      <c r="E297" s="38">
        <v>52.2</v>
      </c>
      <c r="G297" s="38">
        <f t="shared" si="4"/>
        <v>52.200000000000074</v>
      </c>
    </row>
    <row r="298" spans="1:7">
      <c r="B298" s="405"/>
      <c r="C298" s="405"/>
      <c r="D298" t="s">
        <v>14</v>
      </c>
      <c r="E298" s="38">
        <v>7.5</v>
      </c>
      <c r="G298" s="38">
        <f t="shared" si="4"/>
        <v>59.700000000000074</v>
      </c>
    </row>
    <row r="299" spans="1:7">
      <c r="B299" s="405"/>
      <c r="C299" s="405"/>
      <c r="D299" t="s">
        <v>15</v>
      </c>
      <c r="E299" s="38">
        <v>60</v>
      </c>
      <c r="G299" s="38">
        <f t="shared" si="4"/>
        <v>119.70000000000007</v>
      </c>
    </row>
    <row r="300" spans="1:7">
      <c r="B300" s="405"/>
      <c r="C300" s="405"/>
      <c r="D300" t="s">
        <v>31</v>
      </c>
      <c r="E300" s="38">
        <v>5</v>
      </c>
      <c r="G300" s="38">
        <f t="shared" si="4"/>
        <v>124.70000000000007</v>
      </c>
    </row>
    <row r="301" spans="1:7">
      <c r="A301" s="30">
        <v>43857</v>
      </c>
      <c r="B301" s="405">
        <v>19719</v>
      </c>
      <c r="C301" s="405" t="s">
        <v>28</v>
      </c>
      <c r="D301" t="s">
        <v>13</v>
      </c>
      <c r="F301" s="38">
        <v>52.2</v>
      </c>
      <c r="G301" s="38">
        <f t="shared" si="4"/>
        <v>72.500000000000071</v>
      </c>
    </row>
    <row r="302" spans="1:7">
      <c r="A302" s="30">
        <v>43857</v>
      </c>
      <c r="B302" s="405">
        <v>19719</v>
      </c>
      <c r="C302" s="405" t="s">
        <v>28</v>
      </c>
      <c r="D302" t="s">
        <v>14</v>
      </c>
      <c r="F302" s="38">
        <v>7.5</v>
      </c>
      <c r="G302" s="38">
        <f t="shared" si="4"/>
        <v>65.000000000000071</v>
      </c>
    </row>
    <row r="303" spans="1:7">
      <c r="A303" s="30">
        <v>43857</v>
      </c>
      <c r="B303" s="405">
        <v>19719</v>
      </c>
      <c r="C303" s="405" t="s">
        <v>28</v>
      </c>
      <c r="D303" t="s">
        <v>15</v>
      </c>
      <c r="F303" s="38">
        <v>60</v>
      </c>
      <c r="G303" s="38">
        <f t="shared" si="4"/>
        <v>5.0000000000000711</v>
      </c>
    </row>
    <row r="304" spans="1:7">
      <c r="A304" s="30">
        <v>43857</v>
      </c>
      <c r="B304" s="405">
        <v>19719</v>
      </c>
      <c r="C304" s="405" t="s">
        <v>28</v>
      </c>
      <c r="D304" t="s">
        <v>31</v>
      </c>
      <c r="F304" s="38">
        <v>5</v>
      </c>
      <c r="G304" s="38">
        <f t="shared" si="4"/>
        <v>7.1054273576010019E-14</v>
      </c>
    </row>
    <row r="305" spans="1:7">
      <c r="A305" s="32">
        <v>43830</v>
      </c>
      <c r="B305" s="404" t="s">
        <v>11</v>
      </c>
      <c r="C305" s="404" t="s">
        <v>29</v>
      </c>
      <c r="D305" t="s">
        <v>13</v>
      </c>
      <c r="E305" s="38">
        <v>54.6</v>
      </c>
      <c r="G305" s="38">
        <f t="shared" si="4"/>
        <v>54.600000000000072</v>
      </c>
    </row>
    <row r="306" spans="1:7">
      <c r="B306" s="405"/>
      <c r="C306" s="405"/>
      <c r="D306" t="s">
        <v>14</v>
      </c>
      <c r="E306" s="38">
        <v>7.5</v>
      </c>
      <c r="G306" s="38">
        <f t="shared" si="4"/>
        <v>62.100000000000072</v>
      </c>
    </row>
    <row r="307" spans="1:7">
      <c r="B307" s="405"/>
      <c r="C307" s="405"/>
      <c r="D307" t="s">
        <v>15</v>
      </c>
      <c r="E307" s="38">
        <v>60</v>
      </c>
      <c r="G307" s="38">
        <f t="shared" si="4"/>
        <v>122.10000000000008</v>
      </c>
    </row>
    <row r="308" spans="1:7">
      <c r="B308" s="405"/>
      <c r="C308" s="405"/>
      <c r="D308" t="s">
        <v>31</v>
      </c>
      <c r="E308" s="38">
        <v>5</v>
      </c>
      <c r="G308" s="38">
        <f t="shared" si="4"/>
        <v>127.10000000000008</v>
      </c>
    </row>
    <row r="309" spans="1:7">
      <c r="A309" s="30">
        <v>43857</v>
      </c>
      <c r="B309" s="405">
        <v>19719</v>
      </c>
      <c r="C309" s="405" t="s">
        <v>29</v>
      </c>
      <c r="D309" t="s">
        <v>13</v>
      </c>
      <c r="F309" s="38">
        <v>54.6</v>
      </c>
      <c r="G309" s="38">
        <f t="shared" si="4"/>
        <v>72.500000000000085</v>
      </c>
    </row>
    <row r="310" spans="1:7">
      <c r="A310" s="30">
        <v>43857</v>
      </c>
      <c r="B310" s="405">
        <v>19719</v>
      </c>
      <c r="C310" s="405" t="s">
        <v>29</v>
      </c>
      <c r="D310" t="s">
        <v>14</v>
      </c>
      <c r="F310" s="38">
        <v>7.5</v>
      </c>
      <c r="G310" s="38">
        <f t="shared" si="4"/>
        <v>65.000000000000085</v>
      </c>
    </row>
    <row r="311" spans="1:7">
      <c r="A311" s="30">
        <v>43857</v>
      </c>
      <c r="B311" s="405">
        <v>19719</v>
      </c>
      <c r="C311" s="405" t="s">
        <v>29</v>
      </c>
      <c r="D311" t="s">
        <v>15</v>
      </c>
      <c r="F311" s="38">
        <v>60</v>
      </c>
      <c r="G311" s="38">
        <f t="shared" si="4"/>
        <v>5.0000000000000853</v>
      </c>
    </row>
    <row r="312" spans="1:7">
      <c r="A312" s="30">
        <v>43857</v>
      </c>
      <c r="B312" s="405">
        <v>19719</v>
      </c>
      <c r="C312" s="405" t="s">
        <v>29</v>
      </c>
      <c r="D312" t="s">
        <v>31</v>
      </c>
      <c r="F312" s="38">
        <v>5</v>
      </c>
      <c r="G312" s="38">
        <f t="shared" si="4"/>
        <v>8.5265128291212022E-14</v>
      </c>
    </row>
    <row r="313" spans="1:7">
      <c r="A313" s="32">
        <v>43861</v>
      </c>
      <c r="B313" s="404" t="s">
        <v>11</v>
      </c>
      <c r="C313" s="404" t="s">
        <v>12</v>
      </c>
      <c r="D313" t="s">
        <v>13</v>
      </c>
      <c r="E313" s="38">
        <v>58</v>
      </c>
      <c r="G313" s="38">
        <f t="shared" si="4"/>
        <v>58.000000000000085</v>
      </c>
    </row>
    <row r="314" spans="1:7">
      <c r="A314" s="32"/>
      <c r="B314" s="404"/>
      <c r="C314" s="404"/>
      <c r="D314" t="s">
        <v>14</v>
      </c>
      <c r="E314" s="38">
        <v>7.2</v>
      </c>
      <c r="G314" s="38">
        <f t="shared" si="4"/>
        <v>65.200000000000088</v>
      </c>
    </row>
    <row r="315" spans="1:7">
      <c r="A315" s="32"/>
      <c r="B315" s="404"/>
      <c r="C315" s="404"/>
      <c r="D315" t="s">
        <v>15</v>
      </c>
      <c r="E315" s="38">
        <v>60</v>
      </c>
      <c r="G315" s="38">
        <f t="shared" si="4"/>
        <v>125.20000000000009</v>
      </c>
    </row>
    <row r="316" spans="1:7">
      <c r="A316" s="32"/>
      <c r="B316" s="404"/>
      <c r="C316" s="404"/>
      <c r="D316" t="s">
        <v>31</v>
      </c>
      <c r="E316" s="38">
        <v>5</v>
      </c>
      <c r="G316" s="38">
        <f t="shared" si="4"/>
        <v>130.2000000000001</v>
      </c>
    </row>
    <row r="317" spans="1:7">
      <c r="A317" s="32"/>
      <c r="B317" s="404"/>
      <c r="C317" s="404"/>
      <c r="D317" t="s">
        <v>46</v>
      </c>
      <c r="E317" s="38">
        <v>100</v>
      </c>
      <c r="G317" s="38">
        <f t="shared" si="4"/>
        <v>230.2000000000001</v>
      </c>
    </row>
    <row r="318" spans="1:7">
      <c r="A318" s="30">
        <v>43857</v>
      </c>
      <c r="B318" s="405">
        <v>19720</v>
      </c>
      <c r="C318" s="405" t="s">
        <v>12</v>
      </c>
      <c r="D318" t="s">
        <v>46</v>
      </c>
      <c r="F318" s="38">
        <v>100</v>
      </c>
      <c r="G318" s="38">
        <f t="shared" si="4"/>
        <v>130.2000000000001</v>
      </c>
    </row>
    <row r="319" spans="1:7">
      <c r="A319" s="30">
        <v>44153</v>
      </c>
      <c r="B319" s="405">
        <v>20732</v>
      </c>
      <c r="C319" s="405" t="s">
        <v>12</v>
      </c>
      <c r="D319" t="s">
        <v>13</v>
      </c>
      <c r="F319" s="38">
        <v>58</v>
      </c>
      <c r="G319" s="38">
        <f t="shared" si="4"/>
        <v>72.200000000000102</v>
      </c>
    </row>
    <row r="320" spans="1:7">
      <c r="A320" s="30">
        <v>44153</v>
      </c>
      <c r="B320" s="405">
        <v>20732</v>
      </c>
      <c r="C320" s="405" t="s">
        <v>12</v>
      </c>
      <c r="D320" t="s">
        <v>14</v>
      </c>
      <c r="F320" s="38">
        <v>7.2</v>
      </c>
      <c r="G320" s="38">
        <f t="shared" si="4"/>
        <v>65.000000000000099</v>
      </c>
    </row>
    <row r="321" spans="1:7">
      <c r="A321" s="30">
        <v>44821</v>
      </c>
      <c r="B321" s="405" t="s">
        <v>576</v>
      </c>
      <c r="C321" s="405" t="s">
        <v>12</v>
      </c>
      <c r="D321" t="s">
        <v>15</v>
      </c>
      <c r="F321" s="38">
        <v>60</v>
      </c>
      <c r="G321" s="38">
        <f t="shared" si="4"/>
        <v>5.0000000000000995</v>
      </c>
    </row>
    <row r="322" spans="1:7">
      <c r="A322" s="30">
        <v>44821</v>
      </c>
      <c r="B322" s="405" t="s">
        <v>576</v>
      </c>
      <c r="C322" s="405" t="s">
        <v>12</v>
      </c>
      <c r="D322" t="s">
        <v>31</v>
      </c>
      <c r="F322" s="38">
        <v>5</v>
      </c>
      <c r="G322" s="38">
        <f t="shared" si="4"/>
        <v>9.9475983006414026E-14</v>
      </c>
    </row>
    <row r="323" spans="1:7">
      <c r="A323" s="32">
        <v>43890</v>
      </c>
      <c r="B323" s="404" t="s">
        <v>11</v>
      </c>
      <c r="C323" s="404" t="s">
        <v>19</v>
      </c>
      <c r="D323" t="s">
        <v>13</v>
      </c>
      <c r="E323" s="38">
        <v>60.2</v>
      </c>
      <c r="G323" s="38">
        <f t="shared" si="4"/>
        <v>60.200000000000102</v>
      </c>
    </row>
    <row r="324" spans="1:7">
      <c r="B324" s="405"/>
      <c r="C324" s="405"/>
      <c r="D324" t="s">
        <v>14</v>
      </c>
      <c r="E324" s="38">
        <v>7.7</v>
      </c>
      <c r="G324" s="38">
        <f t="shared" si="4"/>
        <v>67.900000000000105</v>
      </c>
    </row>
    <row r="325" spans="1:7">
      <c r="B325" s="405"/>
      <c r="C325" s="405"/>
      <c r="D325" t="s">
        <v>15</v>
      </c>
      <c r="E325" s="38">
        <v>58</v>
      </c>
      <c r="G325" s="38">
        <f t="shared" si="4"/>
        <v>125.90000000000011</v>
      </c>
    </row>
    <row r="326" spans="1:7">
      <c r="B326" s="405"/>
      <c r="C326" s="405"/>
      <c r="D326" t="s">
        <v>31</v>
      </c>
      <c r="E326" s="38">
        <v>5</v>
      </c>
      <c r="G326" s="38">
        <f t="shared" si="4"/>
        <v>130.90000000000009</v>
      </c>
    </row>
    <row r="327" spans="1:7">
      <c r="A327" s="30">
        <v>43890</v>
      </c>
      <c r="B327" s="405" t="s">
        <v>10</v>
      </c>
      <c r="C327" s="405" t="s">
        <v>19</v>
      </c>
      <c r="D327" t="s">
        <v>15</v>
      </c>
      <c r="F327" s="38">
        <v>58</v>
      </c>
      <c r="G327" s="38">
        <f t="shared" si="4"/>
        <v>72.900000000000091</v>
      </c>
    </row>
    <row r="328" spans="1:7">
      <c r="A328" s="30">
        <v>43890</v>
      </c>
      <c r="B328" s="405" t="s">
        <v>10</v>
      </c>
      <c r="C328" s="405" t="s">
        <v>19</v>
      </c>
      <c r="D328" t="s">
        <v>31</v>
      </c>
      <c r="F328" s="38">
        <v>5</v>
      </c>
      <c r="G328" s="38">
        <f t="shared" si="4"/>
        <v>67.900000000000091</v>
      </c>
    </row>
    <row r="329" spans="1:7">
      <c r="A329" s="30">
        <v>44153</v>
      </c>
      <c r="B329" s="405">
        <v>20732</v>
      </c>
      <c r="C329" s="405" t="s">
        <v>19</v>
      </c>
      <c r="D329" t="s">
        <v>13</v>
      </c>
      <c r="F329" s="38">
        <v>60.2</v>
      </c>
      <c r="G329" s="38">
        <f t="shared" ref="G329:G387" si="5">+G328+E329-F329</f>
        <v>7.7000000000000881</v>
      </c>
    </row>
    <row r="330" spans="1:7">
      <c r="A330" s="30">
        <v>44153</v>
      </c>
      <c r="B330" s="405">
        <v>20732</v>
      </c>
      <c r="C330" s="405" t="s">
        <v>19</v>
      </c>
      <c r="D330" t="s">
        <v>14</v>
      </c>
      <c r="F330" s="38">
        <v>7.7</v>
      </c>
      <c r="G330" s="38">
        <f t="shared" si="5"/>
        <v>8.7929663550312398E-14</v>
      </c>
    </row>
    <row r="331" spans="1:7">
      <c r="A331" s="32">
        <v>43921</v>
      </c>
      <c r="B331" s="404" t="s">
        <v>11</v>
      </c>
      <c r="C331" s="404" t="s">
        <v>20</v>
      </c>
      <c r="D331" t="s">
        <v>13</v>
      </c>
      <c r="E331" s="38">
        <v>47.8</v>
      </c>
      <c r="G331" s="38">
        <f t="shared" si="5"/>
        <v>47.800000000000082</v>
      </c>
    </row>
    <row r="332" spans="1:7">
      <c r="B332" s="405"/>
      <c r="C332" s="405"/>
      <c r="D332" t="s">
        <v>14</v>
      </c>
      <c r="E332" s="38">
        <v>7.8</v>
      </c>
      <c r="G332" s="38">
        <f t="shared" si="5"/>
        <v>55.60000000000008</v>
      </c>
    </row>
    <row r="333" spans="1:7">
      <c r="B333" s="405"/>
      <c r="C333" s="405"/>
      <c r="D333" t="s">
        <v>15</v>
      </c>
      <c r="E333" s="38">
        <v>60</v>
      </c>
      <c r="G333" s="38">
        <f t="shared" si="5"/>
        <v>115.60000000000008</v>
      </c>
    </row>
    <row r="334" spans="1:7">
      <c r="B334" s="405"/>
      <c r="C334" s="405"/>
      <c r="D334" t="s">
        <v>31</v>
      </c>
      <c r="E334" s="38">
        <v>5</v>
      </c>
      <c r="G334" s="38">
        <f t="shared" si="5"/>
        <v>120.60000000000008</v>
      </c>
    </row>
    <row r="335" spans="1:7">
      <c r="A335" s="30">
        <v>44153</v>
      </c>
      <c r="B335" s="405">
        <v>20732</v>
      </c>
      <c r="C335" s="405" t="s">
        <v>20</v>
      </c>
      <c r="D335" t="s">
        <v>13</v>
      </c>
      <c r="F335" s="38">
        <v>47.8</v>
      </c>
      <c r="G335" s="38">
        <f t="shared" si="5"/>
        <v>72.800000000000082</v>
      </c>
    </row>
    <row r="336" spans="1:7">
      <c r="A336" s="30">
        <v>44153</v>
      </c>
      <c r="B336" s="405">
        <v>20732</v>
      </c>
      <c r="C336" s="405" t="s">
        <v>20</v>
      </c>
      <c r="D336" t="s">
        <v>14</v>
      </c>
      <c r="F336" s="38">
        <v>7.8</v>
      </c>
      <c r="G336" s="38">
        <f t="shared" si="5"/>
        <v>65.000000000000085</v>
      </c>
    </row>
    <row r="337" spans="1:7">
      <c r="A337" s="30">
        <v>44821</v>
      </c>
      <c r="B337" s="405" t="s">
        <v>576</v>
      </c>
      <c r="C337" s="405" t="s">
        <v>12</v>
      </c>
      <c r="D337" t="s">
        <v>15</v>
      </c>
      <c r="F337" s="38">
        <v>60</v>
      </c>
      <c r="G337" s="38">
        <f t="shared" si="5"/>
        <v>5.0000000000000853</v>
      </c>
    </row>
    <row r="338" spans="1:7">
      <c r="A338" s="30">
        <v>44821</v>
      </c>
      <c r="B338" s="405" t="s">
        <v>576</v>
      </c>
      <c r="C338" s="405" t="s">
        <v>12</v>
      </c>
      <c r="D338" t="s">
        <v>31</v>
      </c>
      <c r="F338" s="38">
        <v>5</v>
      </c>
      <c r="G338" s="38">
        <f t="shared" si="5"/>
        <v>8.5265128291212022E-14</v>
      </c>
    </row>
    <row r="339" spans="1:7">
      <c r="A339" s="32">
        <v>43920</v>
      </c>
      <c r="B339" s="404" t="s">
        <v>11</v>
      </c>
      <c r="C339" s="404" t="s">
        <v>21</v>
      </c>
      <c r="D339" t="s">
        <v>13</v>
      </c>
      <c r="E339" s="38">
        <v>13.1</v>
      </c>
      <c r="G339" s="38">
        <f t="shared" si="5"/>
        <v>13.100000000000085</v>
      </c>
    </row>
    <row r="340" spans="1:7">
      <c r="B340" s="405"/>
      <c r="C340" s="405"/>
      <c r="D340" t="s">
        <v>14</v>
      </c>
      <c r="E340" s="38">
        <v>4.5999999999999996</v>
      </c>
      <c r="G340" s="38">
        <f t="shared" si="5"/>
        <v>17.700000000000085</v>
      </c>
    </row>
    <row r="341" spans="1:7">
      <c r="B341" s="405"/>
      <c r="C341" s="405"/>
      <c r="D341" t="s">
        <v>15</v>
      </c>
      <c r="E341" s="38">
        <v>60</v>
      </c>
      <c r="G341" s="38">
        <f t="shared" si="5"/>
        <v>77.700000000000088</v>
      </c>
    </row>
    <row r="342" spans="1:7">
      <c r="B342" s="405"/>
      <c r="C342" s="405"/>
      <c r="D342" t="s">
        <v>31</v>
      </c>
      <c r="E342" s="38">
        <v>5</v>
      </c>
      <c r="G342" s="38">
        <f t="shared" si="5"/>
        <v>82.700000000000088</v>
      </c>
    </row>
    <row r="343" spans="1:7">
      <c r="A343" s="30">
        <v>44175</v>
      </c>
      <c r="B343" s="405">
        <v>21017</v>
      </c>
      <c r="C343" s="405" t="s">
        <v>21</v>
      </c>
      <c r="D343" t="s">
        <v>13</v>
      </c>
      <c r="F343" s="38">
        <v>13.1</v>
      </c>
      <c r="G343" s="38">
        <f t="shared" si="5"/>
        <v>69.600000000000094</v>
      </c>
    </row>
    <row r="344" spans="1:7">
      <c r="A344" s="30">
        <v>44175</v>
      </c>
      <c r="B344" s="405">
        <v>21017</v>
      </c>
      <c r="C344" s="405" t="s">
        <v>21</v>
      </c>
      <c r="D344" t="s">
        <v>14</v>
      </c>
      <c r="F344" s="38">
        <v>4.5999999999999996</v>
      </c>
      <c r="G344" s="38">
        <f t="shared" si="5"/>
        <v>65.000000000000099</v>
      </c>
    </row>
    <row r="345" spans="1:7">
      <c r="A345" s="30">
        <v>44821</v>
      </c>
      <c r="B345" s="405" t="s">
        <v>576</v>
      </c>
      <c r="C345" s="405" t="s">
        <v>12</v>
      </c>
      <c r="D345" t="s">
        <v>15</v>
      </c>
      <c r="F345" s="38">
        <v>60</v>
      </c>
      <c r="G345" s="38">
        <f t="shared" si="5"/>
        <v>5.0000000000000995</v>
      </c>
    </row>
    <row r="346" spans="1:7">
      <c r="A346" s="30">
        <v>44821</v>
      </c>
      <c r="B346" s="405" t="s">
        <v>576</v>
      </c>
      <c r="C346" s="405" t="s">
        <v>12</v>
      </c>
      <c r="D346" t="s">
        <v>31</v>
      </c>
      <c r="F346" s="38">
        <v>5</v>
      </c>
      <c r="G346" s="38">
        <f t="shared" si="5"/>
        <v>9.9475983006414026E-14</v>
      </c>
    </row>
    <row r="347" spans="1:7">
      <c r="A347" s="32">
        <v>43982</v>
      </c>
      <c r="B347" s="404" t="s">
        <v>11</v>
      </c>
      <c r="C347" s="404" t="s">
        <v>22</v>
      </c>
      <c r="D347" t="s">
        <v>13</v>
      </c>
      <c r="E347" s="38">
        <v>12.1</v>
      </c>
      <c r="G347" s="38">
        <f t="shared" si="5"/>
        <v>12.100000000000099</v>
      </c>
    </row>
    <row r="348" spans="1:7">
      <c r="B348" s="405"/>
      <c r="C348" s="405"/>
      <c r="D348" t="s">
        <v>14</v>
      </c>
      <c r="E348" s="38">
        <v>2.5</v>
      </c>
      <c r="G348" s="38">
        <f t="shared" si="5"/>
        <v>14.600000000000099</v>
      </c>
    </row>
    <row r="349" spans="1:7">
      <c r="B349" s="405"/>
      <c r="C349" s="405"/>
      <c r="D349" t="s">
        <v>15</v>
      </c>
      <c r="E349" s="38">
        <v>60</v>
      </c>
      <c r="G349" s="38">
        <f t="shared" si="5"/>
        <v>74.600000000000094</v>
      </c>
    </row>
    <row r="350" spans="1:7">
      <c r="B350" s="405"/>
      <c r="C350" s="405"/>
      <c r="D350" t="s">
        <v>31</v>
      </c>
      <c r="E350" s="38">
        <v>5</v>
      </c>
      <c r="G350" s="38">
        <f t="shared" si="5"/>
        <v>79.600000000000094</v>
      </c>
    </row>
    <row r="351" spans="1:7">
      <c r="A351" s="30">
        <v>44175</v>
      </c>
      <c r="B351" s="405">
        <v>21017</v>
      </c>
      <c r="C351" s="405" t="s">
        <v>22</v>
      </c>
      <c r="D351" t="s">
        <v>13</v>
      </c>
      <c r="F351" s="38">
        <v>12.1</v>
      </c>
      <c r="G351" s="38">
        <f t="shared" si="5"/>
        <v>67.500000000000099</v>
      </c>
    </row>
    <row r="352" spans="1:7">
      <c r="A352" s="30">
        <v>44175</v>
      </c>
      <c r="B352" s="405">
        <v>21017</v>
      </c>
      <c r="C352" s="405" t="s">
        <v>22</v>
      </c>
      <c r="D352" t="s">
        <v>14</v>
      </c>
      <c r="F352" s="38">
        <v>2.5</v>
      </c>
      <c r="G352" s="38">
        <f t="shared" si="5"/>
        <v>65.000000000000099</v>
      </c>
    </row>
    <row r="353" spans="1:7">
      <c r="A353" s="30">
        <v>44821</v>
      </c>
      <c r="B353" s="405" t="s">
        <v>576</v>
      </c>
      <c r="C353" s="405" t="s">
        <v>22</v>
      </c>
      <c r="D353" t="s">
        <v>15</v>
      </c>
      <c r="F353" s="38">
        <v>60</v>
      </c>
      <c r="G353" s="38">
        <f t="shared" si="5"/>
        <v>5.0000000000000995</v>
      </c>
    </row>
    <row r="354" spans="1:7">
      <c r="A354" s="30">
        <v>44821</v>
      </c>
      <c r="B354" s="405" t="s">
        <v>576</v>
      </c>
      <c r="C354" s="405" t="s">
        <v>22</v>
      </c>
      <c r="D354" t="s">
        <v>31</v>
      </c>
      <c r="F354" s="38">
        <v>5</v>
      </c>
      <c r="G354" s="38">
        <f t="shared" si="5"/>
        <v>9.9475983006414026E-14</v>
      </c>
    </row>
    <row r="355" spans="1:7">
      <c r="A355" s="32">
        <v>44012</v>
      </c>
      <c r="B355" s="404" t="s">
        <v>11</v>
      </c>
      <c r="C355" s="404" t="s">
        <v>23</v>
      </c>
      <c r="D355" t="s">
        <v>13</v>
      </c>
      <c r="E355" s="38">
        <v>10.7</v>
      </c>
      <c r="G355" s="38">
        <f t="shared" si="5"/>
        <v>10.700000000000099</v>
      </c>
    </row>
    <row r="356" spans="1:7">
      <c r="B356" s="405"/>
      <c r="C356" s="405"/>
      <c r="D356" t="s">
        <v>14</v>
      </c>
      <c r="E356" s="38">
        <v>1.2</v>
      </c>
      <c r="G356" s="38">
        <f t="shared" si="5"/>
        <v>11.900000000000098</v>
      </c>
    </row>
    <row r="357" spans="1:7">
      <c r="B357" s="405"/>
      <c r="C357" s="405"/>
      <c r="D357" t="s">
        <v>15</v>
      </c>
      <c r="E357" s="38">
        <v>60</v>
      </c>
      <c r="G357" s="38">
        <f t="shared" si="5"/>
        <v>71.900000000000091</v>
      </c>
    </row>
    <row r="358" spans="1:7">
      <c r="B358" s="405"/>
      <c r="C358" s="405"/>
      <c r="D358" t="s">
        <v>31</v>
      </c>
      <c r="E358" s="38">
        <v>5</v>
      </c>
      <c r="G358" s="38">
        <f t="shared" si="5"/>
        <v>76.900000000000091</v>
      </c>
    </row>
    <row r="359" spans="1:7">
      <c r="A359" s="30">
        <v>44175</v>
      </c>
      <c r="B359" s="405">
        <v>21017</v>
      </c>
      <c r="C359" s="405" t="s">
        <v>23</v>
      </c>
      <c r="D359" t="s">
        <v>13</v>
      </c>
      <c r="F359" s="38">
        <v>10.7</v>
      </c>
      <c r="G359" s="38">
        <f t="shared" si="5"/>
        <v>66.200000000000088</v>
      </c>
    </row>
    <row r="360" spans="1:7">
      <c r="A360" s="30">
        <v>44175</v>
      </c>
      <c r="B360" s="405">
        <v>21017</v>
      </c>
      <c r="C360" s="405" t="s">
        <v>23</v>
      </c>
      <c r="D360" t="s">
        <v>14</v>
      </c>
      <c r="F360" s="38">
        <v>1.2</v>
      </c>
      <c r="G360" s="38">
        <f t="shared" si="5"/>
        <v>65.000000000000085</v>
      </c>
    </row>
    <row r="361" spans="1:7">
      <c r="A361" s="30">
        <v>44821</v>
      </c>
      <c r="B361" s="405" t="s">
        <v>576</v>
      </c>
      <c r="C361" s="405" t="s">
        <v>23</v>
      </c>
      <c r="D361" t="s">
        <v>15</v>
      </c>
      <c r="F361" s="38">
        <v>60</v>
      </c>
      <c r="G361" s="38">
        <f t="shared" si="5"/>
        <v>5.0000000000000853</v>
      </c>
    </row>
    <row r="362" spans="1:7">
      <c r="A362" s="30">
        <v>44821</v>
      </c>
      <c r="B362" s="405" t="s">
        <v>576</v>
      </c>
      <c r="C362" s="405" t="s">
        <v>23</v>
      </c>
      <c r="D362" t="s">
        <v>31</v>
      </c>
      <c r="F362" s="38">
        <v>5</v>
      </c>
      <c r="G362" s="88">
        <f t="shared" si="5"/>
        <v>8.5265128291212022E-14</v>
      </c>
    </row>
    <row r="363" spans="1:7">
      <c r="A363" s="32">
        <v>44043</v>
      </c>
      <c r="B363" s="404" t="s">
        <v>11</v>
      </c>
      <c r="C363" s="404" t="s">
        <v>24</v>
      </c>
      <c r="D363" t="s">
        <v>13</v>
      </c>
      <c r="E363" s="38">
        <v>9</v>
      </c>
      <c r="G363" s="38">
        <f t="shared" si="5"/>
        <v>9.0000000000000853</v>
      </c>
    </row>
    <row r="364" spans="1:7">
      <c r="B364" s="405"/>
      <c r="C364" s="405"/>
      <c r="D364" t="s">
        <v>14</v>
      </c>
      <c r="E364" s="38">
        <v>3.7</v>
      </c>
      <c r="G364" s="38">
        <f t="shared" si="5"/>
        <v>12.700000000000085</v>
      </c>
    </row>
    <row r="365" spans="1:7">
      <c r="B365" s="405"/>
      <c r="C365" s="405"/>
      <c r="D365" t="s">
        <v>15</v>
      </c>
      <c r="E365" s="38">
        <v>60</v>
      </c>
      <c r="G365" s="38">
        <f t="shared" si="5"/>
        <v>72.700000000000088</v>
      </c>
    </row>
    <row r="366" spans="1:7">
      <c r="B366" s="405"/>
      <c r="C366" s="405"/>
      <c r="D366" t="s">
        <v>31</v>
      </c>
      <c r="E366" s="38">
        <v>5</v>
      </c>
      <c r="G366" s="38">
        <f t="shared" si="5"/>
        <v>77.700000000000088</v>
      </c>
    </row>
    <row r="367" spans="1:7">
      <c r="B367" s="405"/>
      <c r="C367" s="405"/>
      <c r="D367" s="56" t="s">
        <v>35</v>
      </c>
      <c r="E367" s="38">
        <v>10</v>
      </c>
      <c r="G367" s="38">
        <f t="shared" si="5"/>
        <v>87.700000000000088</v>
      </c>
    </row>
    <row r="368" spans="1:7">
      <c r="B368" s="405"/>
      <c r="C368" s="405"/>
      <c r="D368" s="56" t="s">
        <v>36</v>
      </c>
      <c r="E368" s="38">
        <v>10</v>
      </c>
      <c r="G368" s="38">
        <f t="shared" si="5"/>
        <v>97.700000000000088</v>
      </c>
    </row>
    <row r="369" spans="1:7">
      <c r="A369" s="30">
        <v>44175</v>
      </c>
      <c r="B369" s="405">
        <v>21017</v>
      </c>
      <c r="C369" s="405" t="s">
        <v>24</v>
      </c>
      <c r="D369" s="56" t="s">
        <v>13</v>
      </c>
      <c r="F369" s="38">
        <v>9</v>
      </c>
      <c r="G369" s="38">
        <f t="shared" si="5"/>
        <v>88.700000000000088</v>
      </c>
    </row>
    <row r="370" spans="1:7">
      <c r="A370" s="30">
        <v>44175</v>
      </c>
      <c r="B370" s="405">
        <v>21017</v>
      </c>
      <c r="C370" s="405" t="s">
        <v>24</v>
      </c>
      <c r="D370" s="56" t="s">
        <v>14</v>
      </c>
      <c r="F370" s="38">
        <v>3.7</v>
      </c>
      <c r="G370" s="38">
        <f t="shared" si="5"/>
        <v>85.000000000000085</v>
      </c>
    </row>
    <row r="371" spans="1:7">
      <c r="A371" s="30">
        <v>44821</v>
      </c>
      <c r="B371" s="405" t="s">
        <v>576</v>
      </c>
      <c r="C371" s="405" t="s">
        <v>24</v>
      </c>
      <c r="D371" t="s">
        <v>15</v>
      </c>
      <c r="F371" s="38">
        <v>60</v>
      </c>
      <c r="G371" s="38">
        <f t="shared" si="5"/>
        <v>25.000000000000085</v>
      </c>
    </row>
    <row r="372" spans="1:7">
      <c r="A372" s="30">
        <v>44821</v>
      </c>
      <c r="B372" s="405" t="s">
        <v>576</v>
      </c>
      <c r="C372" s="405" t="s">
        <v>24</v>
      </c>
      <c r="D372" t="s">
        <v>31</v>
      </c>
      <c r="F372" s="38">
        <v>5</v>
      </c>
      <c r="G372" s="38">
        <f t="shared" si="5"/>
        <v>20.000000000000085</v>
      </c>
    </row>
    <row r="373" spans="1:7">
      <c r="A373" s="30">
        <v>45077</v>
      </c>
      <c r="B373" s="405">
        <v>26886</v>
      </c>
      <c r="C373" s="405" t="s">
        <v>24</v>
      </c>
      <c r="D373" s="56" t="s">
        <v>35</v>
      </c>
      <c r="F373" s="38">
        <v>10</v>
      </c>
      <c r="G373" s="38">
        <f t="shared" si="5"/>
        <v>10.000000000000085</v>
      </c>
    </row>
    <row r="374" spans="1:7">
      <c r="A374" s="30">
        <v>45077</v>
      </c>
      <c r="B374" s="405">
        <v>26886</v>
      </c>
      <c r="C374" s="405" t="s">
        <v>24</v>
      </c>
      <c r="D374" s="56" t="s">
        <v>36</v>
      </c>
      <c r="F374" s="38">
        <v>10</v>
      </c>
      <c r="G374" s="38">
        <f t="shared" si="5"/>
        <v>8.5265128291212022E-14</v>
      </c>
    </row>
    <row r="375" spans="1:7">
      <c r="A375" s="32">
        <v>44074</v>
      </c>
      <c r="B375" s="404" t="s">
        <v>11</v>
      </c>
      <c r="C375" s="404" t="s">
        <v>25</v>
      </c>
      <c r="D375" t="s">
        <v>13</v>
      </c>
      <c r="E375" s="38">
        <v>56.1</v>
      </c>
      <c r="G375" s="38">
        <f t="shared" si="5"/>
        <v>56.100000000000087</v>
      </c>
    </row>
    <row r="376" spans="1:7">
      <c r="B376" s="405"/>
      <c r="C376" s="405"/>
      <c r="D376" t="s">
        <v>14</v>
      </c>
      <c r="E376" s="38">
        <v>3.5</v>
      </c>
      <c r="G376" s="38">
        <f t="shared" si="5"/>
        <v>59.600000000000087</v>
      </c>
    </row>
    <row r="377" spans="1:7">
      <c r="B377" s="405"/>
      <c r="C377" s="405"/>
      <c r="D377" t="s">
        <v>15</v>
      </c>
      <c r="E377" s="38">
        <v>60</v>
      </c>
      <c r="G377" s="38">
        <f t="shared" si="5"/>
        <v>119.60000000000008</v>
      </c>
    </row>
    <row r="378" spans="1:7">
      <c r="B378" s="405"/>
      <c r="C378" s="405"/>
      <c r="D378" t="s">
        <v>31</v>
      </c>
      <c r="E378" s="38">
        <v>5</v>
      </c>
      <c r="G378" s="38">
        <f t="shared" si="5"/>
        <v>124.60000000000008</v>
      </c>
    </row>
    <row r="379" spans="1:7">
      <c r="B379" s="405"/>
      <c r="C379" s="405"/>
      <c r="D379" t="s">
        <v>37</v>
      </c>
      <c r="E379" s="38">
        <v>15</v>
      </c>
      <c r="G379" s="38">
        <f t="shared" si="5"/>
        <v>139.60000000000008</v>
      </c>
    </row>
    <row r="380" spans="1:7">
      <c r="A380" s="30">
        <v>44175</v>
      </c>
      <c r="B380" s="405">
        <v>21018</v>
      </c>
      <c r="C380" s="405" t="s">
        <v>25</v>
      </c>
      <c r="D380" t="s">
        <v>13</v>
      </c>
      <c r="F380" s="38">
        <v>56.1</v>
      </c>
      <c r="G380" s="38">
        <f t="shared" si="5"/>
        <v>83.500000000000085</v>
      </c>
    </row>
    <row r="381" spans="1:7">
      <c r="A381" s="30">
        <v>44175</v>
      </c>
      <c r="B381" s="405">
        <v>21018</v>
      </c>
      <c r="C381" s="405" t="s">
        <v>25</v>
      </c>
      <c r="D381" t="s">
        <v>14</v>
      </c>
      <c r="F381" s="38">
        <v>3.5</v>
      </c>
      <c r="G381" s="38">
        <f t="shared" si="5"/>
        <v>80.000000000000085</v>
      </c>
    </row>
    <row r="382" spans="1:7">
      <c r="A382" s="30">
        <v>44821</v>
      </c>
      <c r="B382" s="405" t="s">
        <v>577</v>
      </c>
      <c r="C382" s="405" t="s">
        <v>25</v>
      </c>
      <c r="D382" t="s">
        <v>15</v>
      </c>
      <c r="F382" s="38">
        <v>60</v>
      </c>
      <c r="G382" s="38">
        <f t="shared" si="5"/>
        <v>20.000000000000085</v>
      </c>
    </row>
    <row r="383" spans="1:7">
      <c r="A383" s="30">
        <v>44821</v>
      </c>
      <c r="B383" s="405" t="s">
        <v>577</v>
      </c>
      <c r="C383" s="405" t="s">
        <v>25</v>
      </c>
      <c r="D383" t="s">
        <v>31</v>
      </c>
      <c r="F383" s="38">
        <v>5</v>
      </c>
      <c r="G383" s="38">
        <f t="shared" si="5"/>
        <v>15.000000000000085</v>
      </c>
    </row>
    <row r="384" spans="1:7">
      <c r="A384" s="30">
        <v>45077</v>
      </c>
      <c r="B384" s="405">
        <v>26886</v>
      </c>
      <c r="C384" s="405" t="s">
        <v>25</v>
      </c>
      <c r="D384" t="s">
        <v>37</v>
      </c>
      <c r="F384" s="38">
        <v>15</v>
      </c>
      <c r="G384" s="38">
        <f t="shared" si="5"/>
        <v>8.5265128291212022E-14</v>
      </c>
    </row>
    <row r="385" spans="1:7">
      <c r="A385" s="32">
        <v>44104</v>
      </c>
      <c r="B385" s="404" t="s">
        <v>11</v>
      </c>
      <c r="C385" s="404" t="s">
        <v>26</v>
      </c>
      <c r="D385" t="s">
        <v>13</v>
      </c>
      <c r="E385" s="38">
        <v>57.6</v>
      </c>
      <c r="G385" s="38">
        <f t="shared" si="5"/>
        <v>57.600000000000087</v>
      </c>
    </row>
    <row r="386" spans="1:7">
      <c r="B386" s="405"/>
      <c r="C386" s="405"/>
      <c r="D386" t="s">
        <v>14</v>
      </c>
      <c r="E386" s="38">
        <v>4.0999999999999996</v>
      </c>
      <c r="G386" s="38">
        <f t="shared" si="5"/>
        <v>61.700000000000088</v>
      </c>
    </row>
    <row r="387" spans="1:7">
      <c r="B387" s="405"/>
      <c r="C387" s="405"/>
      <c r="D387" t="s">
        <v>15</v>
      </c>
      <c r="E387" s="38">
        <v>60</v>
      </c>
      <c r="G387" s="38">
        <f t="shared" si="5"/>
        <v>121.70000000000009</v>
      </c>
    </row>
    <row r="388" spans="1:7">
      <c r="B388" s="405"/>
      <c r="C388" s="405"/>
      <c r="D388" t="s">
        <v>31</v>
      </c>
      <c r="E388" s="38">
        <v>5</v>
      </c>
      <c r="G388" s="38">
        <f t="shared" ref="G388:G446" si="6">+G387+E388-F388</f>
        <v>126.70000000000009</v>
      </c>
    </row>
    <row r="389" spans="1:7">
      <c r="B389" s="405"/>
      <c r="C389" s="405"/>
      <c r="D389" t="s">
        <v>37</v>
      </c>
      <c r="E389" s="38">
        <v>8.5</v>
      </c>
      <c r="G389" s="38">
        <f t="shared" si="6"/>
        <v>135.2000000000001</v>
      </c>
    </row>
    <row r="390" spans="1:7">
      <c r="A390" s="30">
        <v>44175</v>
      </c>
      <c r="B390" s="405">
        <v>21018</v>
      </c>
      <c r="C390" s="405" t="s">
        <v>26</v>
      </c>
      <c r="D390" t="s">
        <v>13</v>
      </c>
      <c r="F390" s="38">
        <v>57.6</v>
      </c>
      <c r="G390" s="38">
        <f t="shared" si="6"/>
        <v>77.600000000000108</v>
      </c>
    </row>
    <row r="391" spans="1:7">
      <c r="A391" s="30">
        <v>44175</v>
      </c>
      <c r="B391" s="405">
        <v>21018</v>
      </c>
      <c r="C391" s="405" t="s">
        <v>26</v>
      </c>
      <c r="D391" t="s">
        <v>14</v>
      </c>
      <c r="F391" s="38">
        <v>4.0999999999999996</v>
      </c>
      <c r="G391" s="38">
        <f t="shared" si="6"/>
        <v>73.500000000000114</v>
      </c>
    </row>
    <row r="392" spans="1:7">
      <c r="A392" s="30">
        <v>44821</v>
      </c>
      <c r="B392" s="405" t="s">
        <v>577</v>
      </c>
      <c r="C392" s="405" t="s">
        <v>26</v>
      </c>
      <c r="D392" t="s">
        <v>15</v>
      </c>
      <c r="F392" s="38">
        <v>45</v>
      </c>
      <c r="G392" s="38">
        <f t="shared" si="6"/>
        <v>28.500000000000114</v>
      </c>
    </row>
    <row r="393" spans="1:7">
      <c r="A393" s="30">
        <v>44874</v>
      </c>
      <c r="B393" s="405" t="s">
        <v>578</v>
      </c>
      <c r="C393" s="405" t="s">
        <v>26</v>
      </c>
      <c r="D393" t="s">
        <v>15</v>
      </c>
      <c r="F393" s="38">
        <v>15</v>
      </c>
      <c r="G393" s="38">
        <f t="shared" si="6"/>
        <v>13.500000000000114</v>
      </c>
    </row>
    <row r="394" spans="1:7">
      <c r="A394" s="30">
        <v>44874</v>
      </c>
      <c r="B394" s="405" t="s">
        <v>578</v>
      </c>
      <c r="C394" s="405" t="s">
        <v>26</v>
      </c>
      <c r="D394" t="s">
        <v>31</v>
      </c>
      <c r="F394" s="38">
        <v>5</v>
      </c>
      <c r="G394" s="38">
        <f t="shared" si="6"/>
        <v>8.5000000000001137</v>
      </c>
    </row>
    <row r="395" spans="1:7">
      <c r="A395" s="30">
        <v>45077</v>
      </c>
      <c r="B395" s="405">
        <v>26886</v>
      </c>
      <c r="C395" s="405" t="s">
        <v>25</v>
      </c>
      <c r="D395" t="s">
        <v>37</v>
      </c>
      <c r="F395" s="38">
        <v>8.5</v>
      </c>
      <c r="G395" s="38">
        <f t="shared" si="6"/>
        <v>1.1368683772161603E-13</v>
      </c>
    </row>
    <row r="396" spans="1:7">
      <c r="A396" s="32">
        <v>44135</v>
      </c>
      <c r="B396" s="404" t="s">
        <v>11</v>
      </c>
      <c r="C396" s="404" t="s">
        <v>27</v>
      </c>
      <c r="D396" t="s">
        <v>13</v>
      </c>
      <c r="E396" s="38">
        <v>67.5</v>
      </c>
      <c r="G396" s="38">
        <f t="shared" si="6"/>
        <v>67.500000000000114</v>
      </c>
    </row>
    <row r="397" spans="1:7">
      <c r="B397" s="405"/>
      <c r="C397" s="405"/>
      <c r="D397" t="s">
        <v>14</v>
      </c>
      <c r="E397" s="38">
        <v>4.3</v>
      </c>
      <c r="G397" s="38">
        <f t="shared" si="6"/>
        <v>71.800000000000111</v>
      </c>
    </row>
    <row r="398" spans="1:7">
      <c r="B398" s="405"/>
      <c r="C398" s="405"/>
      <c r="D398" t="s">
        <v>15</v>
      </c>
      <c r="E398" s="38">
        <v>60</v>
      </c>
      <c r="G398" s="38">
        <f t="shared" si="6"/>
        <v>131.80000000000013</v>
      </c>
    </row>
    <row r="399" spans="1:7">
      <c r="B399" s="405"/>
      <c r="C399" s="405"/>
      <c r="D399" t="s">
        <v>31</v>
      </c>
      <c r="E399" s="38">
        <v>5</v>
      </c>
      <c r="G399" s="38">
        <f t="shared" si="6"/>
        <v>136.80000000000013</v>
      </c>
    </row>
    <row r="400" spans="1:7">
      <c r="B400" s="405"/>
      <c r="C400" s="405"/>
      <c r="D400" s="56" t="s">
        <v>38</v>
      </c>
      <c r="E400" s="38">
        <v>10</v>
      </c>
      <c r="G400" s="38">
        <f t="shared" si="6"/>
        <v>146.80000000000013</v>
      </c>
    </row>
    <row r="401" spans="1:7">
      <c r="B401" s="405"/>
      <c r="C401" s="405"/>
      <c r="D401" s="56" t="s">
        <v>39</v>
      </c>
      <c r="E401" s="38">
        <v>10</v>
      </c>
      <c r="G401" s="38">
        <f t="shared" si="6"/>
        <v>156.80000000000013</v>
      </c>
    </row>
    <row r="402" spans="1:7">
      <c r="A402" s="30">
        <v>44204</v>
      </c>
      <c r="B402" s="405">
        <v>21351</v>
      </c>
      <c r="C402" s="405" t="s">
        <v>27</v>
      </c>
      <c r="D402" s="56" t="s">
        <v>13</v>
      </c>
      <c r="F402" s="38">
        <v>67.5</v>
      </c>
      <c r="G402" s="38">
        <f t="shared" si="6"/>
        <v>89.300000000000125</v>
      </c>
    </row>
    <row r="403" spans="1:7">
      <c r="A403" s="30">
        <v>44204</v>
      </c>
      <c r="B403" s="405">
        <v>21351</v>
      </c>
      <c r="C403" s="405" t="s">
        <v>27</v>
      </c>
      <c r="D403" s="56" t="s">
        <v>14</v>
      </c>
      <c r="F403" s="38">
        <v>4.3</v>
      </c>
      <c r="G403" s="38">
        <f t="shared" si="6"/>
        <v>85.000000000000128</v>
      </c>
    </row>
    <row r="404" spans="1:7">
      <c r="A404" s="30">
        <v>44874</v>
      </c>
      <c r="B404" s="405" t="s">
        <v>578</v>
      </c>
      <c r="C404" s="405" t="s">
        <v>27</v>
      </c>
      <c r="D404" t="s">
        <v>15</v>
      </c>
      <c r="F404" s="38">
        <v>60</v>
      </c>
      <c r="G404" s="38">
        <f t="shared" si="6"/>
        <v>25.000000000000128</v>
      </c>
    </row>
    <row r="405" spans="1:7">
      <c r="A405" s="30">
        <v>44874</v>
      </c>
      <c r="B405" s="405" t="s">
        <v>578</v>
      </c>
      <c r="C405" s="405" t="s">
        <v>27</v>
      </c>
      <c r="D405" t="s">
        <v>31</v>
      </c>
      <c r="F405" s="38">
        <v>5</v>
      </c>
      <c r="G405" s="38">
        <f t="shared" si="6"/>
        <v>20.000000000000128</v>
      </c>
    </row>
    <row r="406" spans="1:7">
      <c r="A406" s="30">
        <v>45077</v>
      </c>
      <c r="B406" s="405">
        <v>26886</v>
      </c>
      <c r="C406" s="405" t="s">
        <v>27</v>
      </c>
      <c r="D406" s="56" t="s">
        <v>38</v>
      </c>
      <c r="F406" s="38">
        <v>10</v>
      </c>
      <c r="G406" s="38">
        <f t="shared" si="6"/>
        <v>10.000000000000128</v>
      </c>
    </row>
    <row r="407" spans="1:7">
      <c r="A407" s="30">
        <v>45077</v>
      </c>
      <c r="B407" s="405">
        <v>26886</v>
      </c>
      <c r="C407" s="405" t="s">
        <v>27</v>
      </c>
      <c r="D407" s="56" t="s">
        <v>39</v>
      </c>
      <c r="F407" s="38">
        <v>10</v>
      </c>
      <c r="G407" s="38">
        <f t="shared" si="6"/>
        <v>1.2789769243681803E-13</v>
      </c>
    </row>
    <row r="408" spans="1:7">
      <c r="A408" s="32">
        <v>44165</v>
      </c>
      <c r="B408" s="404" t="s">
        <v>11</v>
      </c>
      <c r="C408" s="404" t="s">
        <v>28</v>
      </c>
      <c r="D408" s="56" t="s">
        <v>13</v>
      </c>
      <c r="E408" s="38">
        <v>64</v>
      </c>
      <c r="G408" s="38">
        <f t="shared" si="6"/>
        <v>64.000000000000128</v>
      </c>
    </row>
    <row r="409" spans="1:7">
      <c r="B409" s="405"/>
      <c r="C409" s="405"/>
      <c r="D409" s="56" t="s">
        <v>14</v>
      </c>
      <c r="E409" s="38">
        <v>4.5</v>
      </c>
      <c r="G409" s="38">
        <f t="shared" si="6"/>
        <v>68.500000000000128</v>
      </c>
    </row>
    <row r="410" spans="1:7">
      <c r="B410" s="405"/>
      <c r="C410" s="405"/>
      <c r="D410" s="56" t="s">
        <v>15</v>
      </c>
      <c r="E410" s="38">
        <v>60</v>
      </c>
      <c r="G410" s="38">
        <f t="shared" si="6"/>
        <v>128.50000000000011</v>
      </c>
    </row>
    <row r="411" spans="1:7">
      <c r="B411" s="405"/>
      <c r="C411" s="405"/>
      <c r="D411" s="56" t="s">
        <v>31</v>
      </c>
      <c r="E411" s="38">
        <v>5</v>
      </c>
      <c r="G411" s="38">
        <f t="shared" si="6"/>
        <v>133.50000000000011</v>
      </c>
    </row>
    <row r="412" spans="1:7">
      <c r="A412" s="30">
        <v>44256</v>
      </c>
      <c r="B412" s="405">
        <v>21670</v>
      </c>
      <c r="C412" s="405" t="s">
        <v>28</v>
      </c>
      <c r="D412" s="56" t="s">
        <v>13</v>
      </c>
      <c r="F412" s="38">
        <v>64</v>
      </c>
      <c r="G412" s="38">
        <f t="shared" si="6"/>
        <v>69.500000000000114</v>
      </c>
    </row>
    <row r="413" spans="1:7">
      <c r="A413" s="30">
        <v>44256</v>
      </c>
      <c r="B413" s="405">
        <v>21670</v>
      </c>
      <c r="C413" s="405" t="s">
        <v>28</v>
      </c>
      <c r="D413" s="56" t="s">
        <v>14</v>
      </c>
      <c r="F413" s="38">
        <v>4.5</v>
      </c>
      <c r="G413" s="38">
        <f t="shared" si="6"/>
        <v>65.000000000000114</v>
      </c>
    </row>
    <row r="414" spans="1:7">
      <c r="A414" s="30">
        <v>44874</v>
      </c>
      <c r="B414" s="405" t="s">
        <v>578</v>
      </c>
      <c r="C414" s="405" t="s">
        <v>28</v>
      </c>
      <c r="D414" s="56" t="s">
        <v>15</v>
      </c>
      <c r="F414" s="38">
        <v>60</v>
      </c>
      <c r="G414" s="38">
        <f t="shared" si="6"/>
        <v>5.0000000000001137</v>
      </c>
    </row>
    <row r="415" spans="1:7">
      <c r="A415" s="30">
        <v>44874</v>
      </c>
      <c r="B415" s="405" t="s">
        <v>578</v>
      </c>
      <c r="C415" s="405" t="s">
        <v>28</v>
      </c>
      <c r="D415" s="56" t="s">
        <v>31</v>
      </c>
      <c r="F415" s="38">
        <v>5</v>
      </c>
      <c r="G415" s="38">
        <f t="shared" si="6"/>
        <v>1.1368683772161603E-13</v>
      </c>
    </row>
    <row r="416" spans="1:7">
      <c r="A416" s="32">
        <v>44196</v>
      </c>
      <c r="B416" s="404" t="s">
        <v>11</v>
      </c>
      <c r="C416" s="404" t="s">
        <v>29</v>
      </c>
      <c r="D416" s="56" t="s">
        <v>13</v>
      </c>
      <c r="E416" s="38">
        <v>73.2</v>
      </c>
      <c r="G416" s="38">
        <f t="shared" si="6"/>
        <v>73.200000000000117</v>
      </c>
    </row>
    <row r="417" spans="1:7">
      <c r="B417" s="405"/>
      <c r="C417" s="405"/>
      <c r="D417" s="56" t="s">
        <v>14</v>
      </c>
      <c r="E417" s="38">
        <v>4</v>
      </c>
      <c r="G417" s="38">
        <f t="shared" si="6"/>
        <v>77.200000000000117</v>
      </c>
    </row>
    <row r="418" spans="1:7">
      <c r="B418" s="405"/>
      <c r="C418" s="405"/>
      <c r="D418" s="56" t="s">
        <v>15</v>
      </c>
      <c r="E418" s="38">
        <v>60</v>
      </c>
      <c r="G418" s="38">
        <f t="shared" si="6"/>
        <v>137.2000000000001</v>
      </c>
    </row>
    <row r="419" spans="1:7">
      <c r="B419" s="405"/>
      <c r="C419" s="405"/>
      <c r="D419" s="56" t="s">
        <v>31</v>
      </c>
      <c r="E419" s="38">
        <v>5</v>
      </c>
      <c r="G419" s="38">
        <f t="shared" si="6"/>
        <v>142.2000000000001</v>
      </c>
    </row>
    <row r="420" spans="1:7">
      <c r="A420" s="30">
        <v>44278</v>
      </c>
      <c r="B420" s="405">
        <v>22052</v>
      </c>
      <c r="C420" s="405" t="s">
        <v>29</v>
      </c>
      <c r="D420" s="56" t="s">
        <v>13</v>
      </c>
      <c r="F420" s="38">
        <v>73.2</v>
      </c>
      <c r="G420" s="38">
        <f t="shared" si="6"/>
        <v>69.000000000000099</v>
      </c>
    </row>
    <row r="421" spans="1:7">
      <c r="A421" s="30">
        <v>44278</v>
      </c>
      <c r="B421" s="405">
        <v>22052</v>
      </c>
      <c r="C421" s="405" t="s">
        <v>29</v>
      </c>
      <c r="D421" s="56" t="s">
        <v>14</v>
      </c>
      <c r="F421" s="38">
        <v>4</v>
      </c>
      <c r="G421" s="38">
        <f t="shared" si="6"/>
        <v>65.000000000000099</v>
      </c>
    </row>
    <row r="422" spans="1:7">
      <c r="A422" s="30">
        <v>44874</v>
      </c>
      <c r="B422" s="405" t="s">
        <v>578</v>
      </c>
      <c r="C422" s="405" t="s">
        <v>29</v>
      </c>
      <c r="D422" s="56" t="s">
        <v>15</v>
      </c>
      <c r="F422" s="38">
        <v>60</v>
      </c>
      <c r="G422" s="38">
        <f t="shared" si="6"/>
        <v>5.0000000000000995</v>
      </c>
    </row>
    <row r="423" spans="1:7">
      <c r="A423" s="30">
        <v>44874</v>
      </c>
      <c r="B423" s="405" t="s">
        <v>578</v>
      </c>
      <c r="C423" s="405" t="s">
        <v>29</v>
      </c>
      <c r="D423" s="56" t="s">
        <v>31</v>
      </c>
      <c r="F423" s="38">
        <v>5</v>
      </c>
      <c r="G423" s="38">
        <f t="shared" si="6"/>
        <v>9.9475983006414026E-14</v>
      </c>
    </row>
    <row r="424" spans="1:7">
      <c r="A424" s="32">
        <v>44227</v>
      </c>
      <c r="B424" s="404" t="s">
        <v>11</v>
      </c>
      <c r="C424" s="404" t="s">
        <v>12</v>
      </c>
      <c r="D424" s="56" t="s">
        <v>13</v>
      </c>
      <c r="E424" s="38">
        <v>78.2</v>
      </c>
      <c r="G424" s="38">
        <f t="shared" si="6"/>
        <v>78.200000000000102</v>
      </c>
    </row>
    <row r="425" spans="1:7">
      <c r="B425" s="405"/>
      <c r="C425" s="405"/>
      <c r="D425" s="56" t="s">
        <v>14</v>
      </c>
      <c r="E425" s="38">
        <v>5</v>
      </c>
      <c r="G425" s="38">
        <f t="shared" si="6"/>
        <v>83.200000000000102</v>
      </c>
    </row>
    <row r="426" spans="1:7">
      <c r="B426" s="405"/>
      <c r="C426" s="405"/>
      <c r="D426" s="56" t="s">
        <v>15</v>
      </c>
      <c r="E426" s="38">
        <v>60</v>
      </c>
      <c r="G426" s="38">
        <f t="shared" si="6"/>
        <v>143.2000000000001</v>
      </c>
    </row>
    <row r="427" spans="1:7">
      <c r="B427" s="405"/>
      <c r="C427" s="405"/>
      <c r="D427" s="56" t="s">
        <v>31</v>
      </c>
      <c r="E427" s="38">
        <v>5</v>
      </c>
      <c r="G427" s="38">
        <f t="shared" si="6"/>
        <v>148.2000000000001</v>
      </c>
    </row>
    <row r="428" spans="1:7">
      <c r="A428" s="30">
        <v>44324</v>
      </c>
      <c r="B428" s="405">
        <v>22389</v>
      </c>
      <c r="C428" s="405" t="s">
        <v>12</v>
      </c>
      <c r="D428" s="56" t="s">
        <v>13</v>
      </c>
      <c r="F428" s="38">
        <v>78.2</v>
      </c>
      <c r="G428" s="38">
        <f t="shared" si="6"/>
        <v>70.000000000000099</v>
      </c>
    </row>
    <row r="429" spans="1:7">
      <c r="A429" s="30">
        <v>44324</v>
      </c>
      <c r="B429" s="405">
        <v>22389</v>
      </c>
      <c r="C429" s="405" t="s">
        <v>12</v>
      </c>
      <c r="D429" s="56" t="s">
        <v>14</v>
      </c>
      <c r="F429" s="38">
        <v>5</v>
      </c>
      <c r="G429" s="38">
        <f t="shared" si="6"/>
        <v>65.000000000000099</v>
      </c>
    </row>
    <row r="430" spans="1:7">
      <c r="A430" s="30">
        <v>44874</v>
      </c>
      <c r="B430" s="405" t="s">
        <v>578</v>
      </c>
      <c r="C430" s="405" t="s">
        <v>12</v>
      </c>
      <c r="D430" s="56" t="s">
        <v>15</v>
      </c>
      <c r="F430" s="38">
        <v>35</v>
      </c>
      <c r="G430" s="38">
        <f t="shared" si="6"/>
        <v>30.000000000000099</v>
      </c>
    </row>
    <row r="431" spans="1:7">
      <c r="A431" s="30">
        <v>44953</v>
      </c>
      <c r="B431" s="405" t="s">
        <v>579</v>
      </c>
      <c r="C431" s="405" t="s">
        <v>12</v>
      </c>
      <c r="D431" s="56" t="s">
        <v>15</v>
      </c>
      <c r="F431" s="38">
        <v>25</v>
      </c>
      <c r="G431" s="38">
        <f t="shared" si="6"/>
        <v>5.0000000000000995</v>
      </c>
    </row>
    <row r="432" spans="1:7">
      <c r="A432" s="30">
        <v>44953</v>
      </c>
      <c r="B432" s="405" t="s">
        <v>579</v>
      </c>
      <c r="C432" s="405" t="s">
        <v>12</v>
      </c>
      <c r="D432" s="56" t="s">
        <v>31</v>
      </c>
      <c r="F432" s="38">
        <v>5</v>
      </c>
      <c r="G432" s="38">
        <f t="shared" si="6"/>
        <v>9.9475983006414026E-14</v>
      </c>
    </row>
    <row r="433" spans="1:7">
      <c r="A433" s="32">
        <v>44255</v>
      </c>
      <c r="B433" s="404" t="s">
        <v>11</v>
      </c>
      <c r="C433" s="404" t="s">
        <v>19</v>
      </c>
      <c r="D433" s="56" t="s">
        <v>13</v>
      </c>
      <c r="E433" s="38">
        <v>36.6</v>
      </c>
      <c r="G433" s="38">
        <f t="shared" si="6"/>
        <v>36.600000000000101</v>
      </c>
    </row>
    <row r="434" spans="1:7">
      <c r="B434" s="405"/>
      <c r="C434" s="405"/>
      <c r="D434" s="56" t="s">
        <v>14</v>
      </c>
      <c r="E434" s="38">
        <v>5.7</v>
      </c>
      <c r="G434" s="38">
        <f t="shared" si="6"/>
        <v>42.300000000000104</v>
      </c>
    </row>
    <row r="435" spans="1:7">
      <c r="B435" s="405"/>
      <c r="C435" s="405"/>
      <c r="D435" s="56" t="s">
        <v>15</v>
      </c>
      <c r="E435" s="38">
        <v>56</v>
      </c>
      <c r="G435" s="38">
        <f t="shared" si="6"/>
        <v>98.300000000000097</v>
      </c>
    </row>
    <row r="436" spans="1:7">
      <c r="B436" s="405"/>
      <c r="C436" s="405"/>
      <c r="D436" s="56" t="s">
        <v>31</v>
      </c>
      <c r="E436" s="38">
        <v>5</v>
      </c>
      <c r="G436" s="38">
        <f t="shared" si="6"/>
        <v>103.3000000000001</v>
      </c>
    </row>
    <row r="437" spans="1:7">
      <c r="A437" s="30">
        <v>44328</v>
      </c>
      <c r="B437" s="405">
        <v>22434</v>
      </c>
      <c r="C437" s="405" t="s">
        <v>19</v>
      </c>
      <c r="D437" s="56" t="s">
        <v>13</v>
      </c>
      <c r="F437" s="38">
        <v>36.6</v>
      </c>
      <c r="G437" s="38">
        <f t="shared" si="6"/>
        <v>66.700000000000102</v>
      </c>
    </row>
    <row r="438" spans="1:7">
      <c r="A438" s="30">
        <v>44328</v>
      </c>
      <c r="B438" s="405">
        <v>22434</v>
      </c>
      <c r="C438" s="405" t="s">
        <v>19</v>
      </c>
      <c r="D438" s="56" t="s">
        <v>14</v>
      </c>
      <c r="F438" s="38">
        <v>5.7</v>
      </c>
      <c r="G438" s="38">
        <f t="shared" si="6"/>
        <v>61.000000000000099</v>
      </c>
    </row>
    <row r="439" spans="1:7">
      <c r="A439" s="30">
        <v>44953</v>
      </c>
      <c r="B439" s="405" t="s">
        <v>579</v>
      </c>
      <c r="C439" s="405" t="s">
        <v>19</v>
      </c>
      <c r="D439" s="56" t="s">
        <v>15</v>
      </c>
      <c r="F439" s="38">
        <v>56</v>
      </c>
      <c r="G439" s="38">
        <f t="shared" si="6"/>
        <v>5.0000000000000995</v>
      </c>
    </row>
    <row r="440" spans="1:7">
      <c r="A440" s="30">
        <v>44953</v>
      </c>
      <c r="B440" s="405" t="s">
        <v>579</v>
      </c>
      <c r="C440" s="405" t="s">
        <v>19</v>
      </c>
      <c r="D440" s="56" t="s">
        <v>31</v>
      </c>
      <c r="F440" s="38">
        <v>5</v>
      </c>
      <c r="G440" s="38">
        <f t="shared" si="6"/>
        <v>9.9475983006414026E-14</v>
      </c>
    </row>
    <row r="441" spans="1:7">
      <c r="A441" s="32">
        <v>44286</v>
      </c>
      <c r="B441" s="404" t="s">
        <v>11</v>
      </c>
      <c r="C441" s="404" t="s">
        <v>20</v>
      </c>
      <c r="D441" s="56" t="s">
        <v>13</v>
      </c>
      <c r="E441" s="38">
        <v>64.5</v>
      </c>
      <c r="G441" s="38">
        <f t="shared" si="6"/>
        <v>64.500000000000099</v>
      </c>
    </row>
    <row r="442" spans="1:7">
      <c r="B442" s="405"/>
      <c r="C442" s="405"/>
      <c r="D442" s="56" t="s">
        <v>14</v>
      </c>
      <c r="E442" s="38">
        <v>3.8</v>
      </c>
      <c r="G442" s="38">
        <f t="shared" si="6"/>
        <v>68.300000000000097</v>
      </c>
    </row>
    <row r="443" spans="1:7">
      <c r="B443" s="405"/>
      <c r="C443" s="405"/>
      <c r="D443" s="56" t="s">
        <v>15</v>
      </c>
      <c r="E443" s="38">
        <v>60</v>
      </c>
      <c r="G443" s="38">
        <f t="shared" si="6"/>
        <v>128.3000000000001</v>
      </c>
    </row>
    <row r="444" spans="1:7">
      <c r="B444" s="405"/>
      <c r="C444" s="405"/>
      <c r="D444" s="56" t="s">
        <v>31</v>
      </c>
      <c r="E444" s="38">
        <v>5</v>
      </c>
      <c r="G444" s="38">
        <f t="shared" si="6"/>
        <v>133.3000000000001</v>
      </c>
    </row>
    <row r="445" spans="1:7">
      <c r="B445" s="405"/>
      <c r="C445" s="405"/>
      <c r="D445" s="56" t="s">
        <v>40</v>
      </c>
      <c r="E445" s="38">
        <v>10</v>
      </c>
      <c r="G445" s="38">
        <f t="shared" si="6"/>
        <v>143.3000000000001</v>
      </c>
    </row>
    <row r="446" spans="1:7">
      <c r="A446" s="30">
        <v>44277</v>
      </c>
      <c r="B446" s="405">
        <v>21994</v>
      </c>
      <c r="C446" s="405" t="s">
        <v>20</v>
      </c>
      <c r="D446" s="56" t="s">
        <v>40</v>
      </c>
      <c r="F446" s="38">
        <v>10</v>
      </c>
      <c r="G446" s="38">
        <f t="shared" si="6"/>
        <v>133.3000000000001</v>
      </c>
    </row>
    <row r="447" spans="1:7">
      <c r="A447" s="30">
        <v>44361</v>
      </c>
      <c r="B447" s="405">
        <v>22809</v>
      </c>
      <c r="C447" s="405" t="s">
        <v>20</v>
      </c>
      <c r="D447" s="56" t="s">
        <v>13</v>
      </c>
      <c r="F447" s="38">
        <v>64.5</v>
      </c>
      <c r="G447" s="38">
        <f t="shared" ref="G447:G452" si="7">+G446+E447-F447</f>
        <v>68.800000000000097</v>
      </c>
    </row>
    <row r="448" spans="1:7">
      <c r="A448" s="30">
        <v>44361</v>
      </c>
      <c r="B448" s="405">
        <v>22809</v>
      </c>
      <c r="C448" s="405" t="s">
        <v>20</v>
      </c>
      <c r="D448" s="56" t="s">
        <v>14</v>
      </c>
      <c r="F448" s="38">
        <v>3.8</v>
      </c>
      <c r="G448" s="38">
        <f t="shared" si="7"/>
        <v>65.000000000000099</v>
      </c>
    </row>
    <row r="449" spans="1:7">
      <c r="A449" s="30">
        <v>44953</v>
      </c>
      <c r="B449" s="405" t="s">
        <v>579</v>
      </c>
      <c r="C449" s="405" t="s">
        <v>20</v>
      </c>
      <c r="D449" s="56" t="s">
        <v>15</v>
      </c>
      <c r="F449" s="38">
        <v>60</v>
      </c>
      <c r="G449" s="38">
        <f t="shared" si="7"/>
        <v>5.0000000000000995</v>
      </c>
    </row>
    <row r="450" spans="1:7">
      <c r="A450" s="30">
        <v>44953</v>
      </c>
      <c r="B450" s="405" t="s">
        <v>579</v>
      </c>
      <c r="C450" s="405" t="s">
        <v>20</v>
      </c>
      <c r="D450" s="56" t="s">
        <v>31</v>
      </c>
      <c r="F450" s="38">
        <v>5</v>
      </c>
      <c r="G450" s="38">
        <f t="shared" si="7"/>
        <v>9.9475983006414026E-14</v>
      </c>
    </row>
    <row r="451" spans="1:7">
      <c r="A451" s="32">
        <v>44316</v>
      </c>
      <c r="B451" s="404" t="s">
        <v>11</v>
      </c>
      <c r="C451" s="404" t="s">
        <v>21</v>
      </c>
      <c r="D451" s="56" t="s">
        <v>13</v>
      </c>
      <c r="E451" s="38">
        <v>62.2</v>
      </c>
      <c r="G451" s="38">
        <f t="shared" si="7"/>
        <v>62.200000000000102</v>
      </c>
    </row>
    <row r="452" spans="1:7">
      <c r="B452" s="405"/>
      <c r="C452" s="405"/>
      <c r="D452" s="56" t="s">
        <v>14</v>
      </c>
      <c r="E452" s="38">
        <v>4.8</v>
      </c>
      <c r="G452" s="38">
        <f t="shared" si="7"/>
        <v>67.000000000000099</v>
      </c>
    </row>
    <row r="453" spans="1:7">
      <c r="B453" s="405"/>
      <c r="C453" s="405"/>
      <c r="D453" s="56" t="s">
        <v>15</v>
      </c>
      <c r="E453" s="38">
        <v>60</v>
      </c>
      <c r="G453" s="38">
        <f t="shared" ref="G453:G494" si="8">+G452+E453-F453</f>
        <v>127.0000000000001</v>
      </c>
    </row>
    <row r="454" spans="1:7">
      <c r="B454" s="405"/>
      <c r="C454" s="405"/>
      <c r="D454" s="56" t="s">
        <v>31</v>
      </c>
      <c r="E454" s="38">
        <v>5</v>
      </c>
      <c r="G454" s="38">
        <f t="shared" si="8"/>
        <v>132.00000000000011</v>
      </c>
    </row>
    <row r="455" spans="1:7">
      <c r="A455" s="30">
        <v>44316</v>
      </c>
      <c r="B455" s="405" t="s">
        <v>10</v>
      </c>
      <c r="C455" s="405" t="s">
        <v>21</v>
      </c>
      <c r="D455" s="56" t="s">
        <v>15</v>
      </c>
      <c r="F455" s="38">
        <v>60</v>
      </c>
      <c r="G455" s="38">
        <f t="shared" si="8"/>
        <v>72.000000000000114</v>
      </c>
    </row>
    <row r="456" spans="1:7">
      <c r="A456" s="30">
        <v>44316</v>
      </c>
      <c r="B456" s="405" t="s">
        <v>10</v>
      </c>
      <c r="C456" s="405" t="s">
        <v>21</v>
      </c>
      <c r="D456" s="56" t="s">
        <v>16</v>
      </c>
      <c r="F456" s="38">
        <v>5</v>
      </c>
      <c r="G456" s="38">
        <f t="shared" si="8"/>
        <v>67.000000000000114</v>
      </c>
    </row>
    <row r="457" spans="1:7">
      <c r="A457" s="30">
        <v>44389</v>
      </c>
      <c r="B457" s="405">
        <v>23010</v>
      </c>
      <c r="C457" s="405" t="s">
        <v>21</v>
      </c>
      <c r="D457" s="56" t="s">
        <v>13</v>
      </c>
      <c r="F457" s="38">
        <v>62.2</v>
      </c>
      <c r="G457" s="38">
        <f t="shared" si="8"/>
        <v>4.8000000000001108</v>
      </c>
    </row>
    <row r="458" spans="1:7">
      <c r="A458" s="30">
        <v>44389</v>
      </c>
      <c r="B458" s="405">
        <v>23010</v>
      </c>
      <c r="C458" s="405" t="s">
        <v>21</v>
      </c>
      <c r="D458" s="56" t="s">
        <v>14</v>
      </c>
      <c r="F458" s="38">
        <v>4.8</v>
      </c>
      <c r="G458" s="38">
        <f t="shared" si="8"/>
        <v>1.1102230246251565E-13</v>
      </c>
    </row>
    <row r="459" spans="1:7">
      <c r="A459" s="32">
        <v>44347</v>
      </c>
      <c r="B459" s="404" t="s">
        <v>11</v>
      </c>
      <c r="C459" s="404" t="s">
        <v>22</v>
      </c>
      <c r="D459" s="56" t="s">
        <v>13</v>
      </c>
      <c r="E459" s="38">
        <v>50.6</v>
      </c>
      <c r="G459" s="38">
        <f t="shared" si="8"/>
        <v>50.600000000000115</v>
      </c>
    </row>
    <row r="460" spans="1:7">
      <c r="B460" s="405"/>
      <c r="C460" s="405"/>
      <c r="D460" s="56" t="s">
        <v>14</v>
      </c>
      <c r="E460" s="38">
        <v>3.5</v>
      </c>
      <c r="G460" s="38">
        <f t="shared" si="8"/>
        <v>54.100000000000115</v>
      </c>
    </row>
    <row r="461" spans="1:7">
      <c r="B461" s="405"/>
      <c r="C461" s="405"/>
      <c r="D461" s="56" t="s">
        <v>15</v>
      </c>
      <c r="E461" s="38">
        <v>60</v>
      </c>
      <c r="G461" s="38">
        <f t="shared" si="8"/>
        <v>114.10000000000011</v>
      </c>
    </row>
    <row r="462" spans="1:7">
      <c r="B462" s="405"/>
      <c r="C462" s="405"/>
      <c r="D462" s="56" t="s">
        <v>31</v>
      </c>
      <c r="E462" s="38">
        <v>5</v>
      </c>
      <c r="G462" s="38">
        <f t="shared" si="8"/>
        <v>119.10000000000011</v>
      </c>
    </row>
    <row r="463" spans="1:7">
      <c r="B463" s="405"/>
      <c r="C463" s="405"/>
      <c r="D463" s="56" t="s">
        <v>201</v>
      </c>
      <c r="E463" s="38">
        <v>8.5</v>
      </c>
      <c r="G463" s="38">
        <f t="shared" si="8"/>
        <v>127.60000000000011</v>
      </c>
    </row>
    <row r="464" spans="1:7">
      <c r="A464" s="30">
        <v>44385</v>
      </c>
      <c r="B464" s="405">
        <v>22958</v>
      </c>
      <c r="C464" s="405" t="s">
        <v>22</v>
      </c>
      <c r="D464" s="56" t="s">
        <v>201</v>
      </c>
      <c r="E464"/>
      <c r="F464" s="38">
        <v>8.5</v>
      </c>
      <c r="G464" s="38">
        <f t="shared" si="8"/>
        <v>119.10000000000011</v>
      </c>
    </row>
    <row r="465" spans="1:7">
      <c r="A465" s="30">
        <v>44347</v>
      </c>
      <c r="B465" s="405" t="s">
        <v>10</v>
      </c>
      <c r="C465" s="405" t="s">
        <v>22</v>
      </c>
      <c r="D465" s="56" t="s">
        <v>15</v>
      </c>
      <c r="F465" s="38">
        <v>40</v>
      </c>
      <c r="G465" s="38">
        <f t="shared" si="8"/>
        <v>79.100000000000108</v>
      </c>
    </row>
    <row r="466" spans="1:7">
      <c r="A466" s="30">
        <v>44441</v>
      </c>
      <c r="B466" s="405">
        <v>23366</v>
      </c>
      <c r="C466" s="405" t="s">
        <v>22</v>
      </c>
      <c r="D466" s="56" t="s">
        <v>13</v>
      </c>
      <c r="F466" s="38">
        <v>50.6</v>
      </c>
      <c r="G466" s="38">
        <f t="shared" si="8"/>
        <v>28.500000000000107</v>
      </c>
    </row>
    <row r="467" spans="1:7">
      <c r="A467" s="30">
        <v>44441</v>
      </c>
      <c r="B467" s="405">
        <v>23366</v>
      </c>
      <c r="C467" s="405" t="s">
        <v>22</v>
      </c>
      <c r="D467" s="56" t="s">
        <v>14</v>
      </c>
      <c r="F467" s="38">
        <v>3.5</v>
      </c>
      <c r="G467" s="38">
        <f t="shared" si="8"/>
        <v>25.000000000000107</v>
      </c>
    </row>
    <row r="468" spans="1:7">
      <c r="A468" s="30">
        <v>44953</v>
      </c>
      <c r="B468" s="405" t="s">
        <v>579</v>
      </c>
      <c r="C468" s="405" t="s">
        <v>22</v>
      </c>
      <c r="D468" s="56" t="s">
        <v>15</v>
      </c>
      <c r="F468" s="38">
        <v>20</v>
      </c>
      <c r="G468" s="38">
        <f t="shared" si="8"/>
        <v>5.0000000000001066</v>
      </c>
    </row>
    <row r="469" spans="1:7">
      <c r="A469" s="30">
        <v>44953</v>
      </c>
      <c r="B469" s="405" t="s">
        <v>579</v>
      </c>
      <c r="C469" s="405" t="s">
        <v>22</v>
      </c>
      <c r="D469" s="56" t="s">
        <v>31</v>
      </c>
      <c r="F469" s="38">
        <v>5</v>
      </c>
      <c r="G469" s="38">
        <f t="shared" si="8"/>
        <v>1.0658141036401503E-13</v>
      </c>
    </row>
    <row r="470" spans="1:7">
      <c r="A470" s="32">
        <v>44377</v>
      </c>
      <c r="B470" s="404" t="s">
        <v>11</v>
      </c>
      <c r="C470" s="404" t="s">
        <v>23</v>
      </c>
      <c r="D470" s="56" t="s">
        <v>13</v>
      </c>
      <c r="E470" s="38">
        <v>55.4</v>
      </c>
      <c r="G470" s="38">
        <f t="shared" si="8"/>
        <v>55.400000000000105</v>
      </c>
    </row>
    <row r="471" spans="1:7">
      <c r="B471" s="405"/>
      <c r="C471" s="405"/>
      <c r="D471" s="56" t="s">
        <v>14</v>
      </c>
      <c r="E471" s="73">
        <v>5.4</v>
      </c>
      <c r="G471" s="38">
        <f t="shared" si="8"/>
        <v>60.800000000000104</v>
      </c>
    </row>
    <row r="472" spans="1:7">
      <c r="B472" s="405"/>
      <c r="C472" s="405"/>
      <c r="D472" s="56" t="s">
        <v>15</v>
      </c>
      <c r="E472" s="38">
        <v>60</v>
      </c>
      <c r="G472" s="38">
        <f t="shared" si="8"/>
        <v>120.8000000000001</v>
      </c>
    </row>
    <row r="473" spans="1:7">
      <c r="B473" s="405"/>
      <c r="C473" s="405"/>
      <c r="D473" s="56" t="s">
        <v>31</v>
      </c>
      <c r="E473" s="38">
        <v>5</v>
      </c>
      <c r="G473" s="38">
        <f t="shared" si="8"/>
        <v>125.8000000000001</v>
      </c>
    </row>
    <row r="474" spans="1:7">
      <c r="A474" s="30">
        <v>44377</v>
      </c>
      <c r="B474" s="405" t="s">
        <v>10</v>
      </c>
      <c r="C474" s="405" t="s">
        <v>23</v>
      </c>
      <c r="D474" s="56" t="s">
        <v>15</v>
      </c>
      <c r="F474" s="38">
        <v>30</v>
      </c>
      <c r="G474" s="38">
        <f t="shared" si="8"/>
        <v>95.800000000000097</v>
      </c>
    </row>
    <row r="475" spans="1:7">
      <c r="A475" s="30">
        <v>44448</v>
      </c>
      <c r="B475" s="405">
        <v>23419</v>
      </c>
      <c r="C475" s="405" t="s">
        <v>23</v>
      </c>
      <c r="D475" s="56" t="s">
        <v>13</v>
      </c>
      <c r="F475" s="38">
        <v>55.4</v>
      </c>
      <c r="G475" s="38">
        <f t="shared" si="8"/>
        <v>40.400000000000098</v>
      </c>
    </row>
    <row r="476" spans="1:7">
      <c r="A476" s="30">
        <v>44448</v>
      </c>
      <c r="B476" s="405">
        <v>23419</v>
      </c>
      <c r="C476" s="405" t="s">
        <v>23</v>
      </c>
      <c r="D476" s="56" t="s">
        <v>14</v>
      </c>
      <c r="F476" s="73">
        <v>5.4</v>
      </c>
      <c r="G476" s="38">
        <f t="shared" si="8"/>
        <v>35.000000000000099</v>
      </c>
    </row>
    <row r="477" spans="1:7">
      <c r="A477" s="30">
        <v>44953</v>
      </c>
      <c r="B477" s="405" t="s">
        <v>579</v>
      </c>
      <c r="C477" s="405" t="s">
        <v>23</v>
      </c>
      <c r="D477" s="56" t="s">
        <v>15</v>
      </c>
      <c r="F477" s="73">
        <v>30</v>
      </c>
      <c r="G477" s="38">
        <f t="shared" si="8"/>
        <v>5.0000000000000995</v>
      </c>
    </row>
    <row r="478" spans="1:7">
      <c r="A478" s="30">
        <v>44953</v>
      </c>
      <c r="B478" s="405" t="s">
        <v>579</v>
      </c>
      <c r="C478" s="405" t="s">
        <v>23</v>
      </c>
      <c r="D478" s="56" t="s">
        <v>31</v>
      </c>
      <c r="F478" s="73">
        <v>5</v>
      </c>
      <c r="G478" s="38">
        <f t="shared" si="8"/>
        <v>9.9475983006414026E-14</v>
      </c>
    </row>
    <row r="479" spans="1:7">
      <c r="A479" s="68">
        <v>44408</v>
      </c>
      <c r="B479" s="404" t="s">
        <v>11</v>
      </c>
      <c r="C479" s="404" t="s">
        <v>24</v>
      </c>
      <c r="D479" t="s">
        <v>13</v>
      </c>
      <c r="E479" s="1">
        <v>48.5</v>
      </c>
      <c r="G479" s="38">
        <f t="shared" si="8"/>
        <v>48.500000000000099</v>
      </c>
    </row>
    <row r="480" spans="1:7">
      <c r="A480" s="46"/>
      <c r="B480" s="405"/>
      <c r="C480" s="405"/>
      <c r="D480" t="s">
        <v>14</v>
      </c>
      <c r="E480" s="1">
        <v>2.8</v>
      </c>
      <c r="G480" s="38">
        <f t="shared" si="8"/>
        <v>51.300000000000097</v>
      </c>
    </row>
    <row r="481" spans="1:7">
      <c r="A481" s="46"/>
      <c r="B481" s="405"/>
      <c r="C481" s="405"/>
      <c r="D481" t="s">
        <v>15</v>
      </c>
      <c r="E481" s="1">
        <v>60</v>
      </c>
      <c r="G481" s="38">
        <f t="shared" si="8"/>
        <v>111.3000000000001</v>
      </c>
    </row>
    <row r="482" spans="1:7">
      <c r="A482" s="46"/>
      <c r="B482" s="405"/>
      <c r="C482" s="405"/>
      <c r="D482" t="s">
        <v>16</v>
      </c>
      <c r="E482" s="1">
        <v>5</v>
      </c>
      <c r="G482" s="38">
        <f t="shared" si="8"/>
        <v>116.3000000000001</v>
      </c>
    </row>
    <row r="483" spans="1:7">
      <c r="A483" s="46">
        <v>44408</v>
      </c>
      <c r="B483" s="405" t="s">
        <v>10</v>
      </c>
      <c r="C483" s="405" t="s">
        <v>24</v>
      </c>
      <c r="D483" t="s">
        <v>33</v>
      </c>
      <c r="E483" s="1"/>
      <c r="F483" s="1">
        <v>60</v>
      </c>
      <c r="G483" s="38">
        <f t="shared" si="8"/>
        <v>56.300000000000097</v>
      </c>
    </row>
    <row r="484" spans="1:7">
      <c r="A484" s="46">
        <v>44408</v>
      </c>
      <c r="B484" s="405" t="s">
        <v>10</v>
      </c>
      <c r="C484" s="405" t="s">
        <v>24</v>
      </c>
      <c r="D484" t="s">
        <v>31</v>
      </c>
      <c r="E484" s="1"/>
      <c r="F484" s="1">
        <v>5</v>
      </c>
      <c r="G484" s="38">
        <f t="shared" si="8"/>
        <v>51.300000000000097</v>
      </c>
    </row>
    <row r="485" spans="1:7">
      <c r="A485" s="46">
        <v>44485</v>
      </c>
      <c r="B485" s="405">
        <v>23629</v>
      </c>
      <c r="C485" s="405" t="s">
        <v>24</v>
      </c>
      <c r="D485" t="s">
        <v>13</v>
      </c>
      <c r="E485" s="1"/>
      <c r="F485" s="1">
        <v>48.5</v>
      </c>
      <c r="G485" s="38">
        <f t="shared" si="8"/>
        <v>2.8000000000000966</v>
      </c>
    </row>
    <row r="486" spans="1:7">
      <c r="A486" s="46">
        <v>44485</v>
      </c>
      <c r="B486" s="405">
        <v>23629</v>
      </c>
      <c r="C486" s="405" t="s">
        <v>24</v>
      </c>
      <c r="D486" t="s">
        <v>14</v>
      </c>
      <c r="E486" s="1"/>
      <c r="F486" s="1">
        <v>2.8</v>
      </c>
      <c r="G486" s="38">
        <f t="shared" si="8"/>
        <v>9.681144774731365E-14</v>
      </c>
    </row>
    <row r="487" spans="1:7">
      <c r="A487" s="32">
        <v>44439</v>
      </c>
      <c r="B487" s="404" t="s">
        <v>11</v>
      </c>
      <c r="C487" s="404" t="s">
        <v>25</v>
      </c>
      <c r="D487" s="35" t="s">
        <v>13</v>
      </c>
      <c r="E487" s="88">
        <v>54.9</v>
      </c>
      <c r="G487" s="38">
        <f t="shared" si="8"/>
        <v>54.900000000000098</v>
      </c>
    </row>
    <row r="488" spans="1:7">
      <c r="B488" s="405"/>
      <c r="C488" s="405"/>
      <c r="D488" s="35" t="s">
        <v>14</v>
      </c>
      <c r="E488" s="88">
        <v>3.1</v>
      </c>
      <c r="G488" s="38">
        <f t="shared" si="8"/>
        <v>58.000000000000099</v>
      </c>
    </row>
    <row r="489" spans="1:7">
      <c r="B489" s="405"/>
      <c r="C489" s="405"/>
      <c r="D489" t="s">
        <v>15</v>
      </c>
      <c r="E489" s="1">
        <v>60</v>
      </c>
      <c r="G489" s="38">
        <f t="shared" si="8"/>
        <v>118.0000000000001</v>
      </c>
    </row>
    <row r="490" spans="1:7">
      <c r="B490" s="405"/>
      <c r="C490" s="405"/>
      <c r="D490" t="s">
        <v>16</v>
      </c>
      <c r="E490" s="1">
        <v>5</v>
      </c>
      <c r="G490" s="38">
        <f t="shared" si="8"/>
        <v>123.0000000000001</v>
      </c>
    </row>
    <row r="491" spans="1:7">
      <c r="A491" s="46">
        <v>44439</v>
      </c>
      <c r="B491" s="405" t="s">
        <v>10</v>
      </c>
      <c r="C491" s="405" t="s">
        <v>25</v>
      </c>
      <c r="D491" t="s">
        <v>15</v>
      </c>
      <c r="E491" s="1"/>
      <c r="F491" s="1">
        <v>20</v>
      </c>
      <c r="G491" s="38">
        <f t="shared" si="8"/>
        <v>103.0000000000001</v>
      </c>
    </row>
    <row r="492" spans="1:7">
      <c r="A492" s="30">
        <v>44445</v>
      </c>
      <c r="B492" s="405">
        <v>23370</v>
      </c>
      <c r="C492" s="405" t="s">
        <v>25</v>
      </c>
      <c r="D492" t="s">
        <v>15</v>
      </c>
      <c r="E492" s="1"/>
      <c r="F492" s="38">
        <v>40</v>
      </c>
      <c r="G492" s="38">
        <f t="shared" si="8"/>
        <v>63.000000000000099</v>
      </c>
    </row>
    <row r="493" spans="1:7">
      <c r="A493" s="30">
        <v>44445</v>
      </c>
      <c r="B493" s="405">
        <v>23370</v>
      </c>
      <c r="C493" s="405" t="s">
        <v>25</v>
      </c>
      <c r="D493" t="s">
        <v>16</v>
      </c>
      <c r="E493" s="1"/>
      <c r="F493" s="38">
        <v>5</v>
      </c>
      <c r="G493" s="38">
        <f t="shared" si="8"/>
        <v>58.000000000000099</v>
      </c>
    </row>
    <row r="494" spans="1:7">
      <c r="A494" s="30">
        <v>44648</v>
      </c>
      <c r="B494" s="405">
        <v>24690</v>
      </c>
      <c r="C494" s="405" t="s">
        <v>25</v>
      </c>
      <c r="D494" s="35" t="s">
        <v>13</v>
      </c>
      <c r="E494" s="1"/>
      <c r="F494" s="88">
        <v>54.9</v>
      </c>
      <c r="G494" s="38">
        <f t="shared" si="8"/>
        <v>3.1000000000001009</v>
      </c>
    </row>
    <row r="495" spans="1:7">
      <c r="A495" s="30">
        <v>44648</v>
      </c>
      <c r="B495" s="405">
        <v>24690</v>
      </c>
      <c r="C495" s="405" t="s">
        <v>25</v>
      </c>
      <c r="D495" s="35" t="s">
        <v>14</v>
      </c>
      <c r="E495" s="1"/>
      <c r="F495" s="88">
        <v>3.1</v>
      </c>
      <c r="G495" s="38">
        <f t="shared" ref="G495:G619" si="9">+G494+E495-F495</f>
        <v>1.0080825063596421E-13</v>
      </c>
    </row>
    <row r="496" spans="1:7">
      <c r="A496" s="32">
        <v>44469</v>
      </c>
      <c r="B496" s="404" t="s">
        <v>11</v>
      </c>
      <c r="C496" s="404" t="s">
        <v>241</v>
      </c>
      <c r="D496" s="35" t="s">
        <v>13</v>
      </c>
      <c r="E496" s="88">
        <v>56.9</v>
      </c>
      <c r="G496" s="38">
        <f t="shared" si="9"/>
        <v>56.900000000000098</v>
      </c>
    </row>
    <row r="497" spans="1:7">
      <c r="B497" s="405"/>
      <c r="C497" s="405"/>
      <c r="D497" s="35" t="s">
        <v>14</v>
      </c>
      <c r="E497" s="88">
        <v>4.7</v>
      </c>
      <c r="G497" s="38">
        <f t="shared" si="9"/>
        <v>61.600000000000101</v>
      </c>
    </row>
    <row r="498" spans="1:7">
      <c r="B498" s="405"/>
      <c r="C498" s="405"/>
      <c r="D498" t="s">
        <v>15</v>
      </c>
      <c r="E498" s="1">
        <v>60</v>
      </c>
      <c r="G498" s="38">
        <f t="shared" si="9"/>
        <v>121.60000000000011</v>
      </c>
    </row>
    <row r="499" spans="1:7">
      <c r="B499" s="405"/>
      <c r="C499" s="405"/>
      <c r="D499" t="s">
        <v>16</v>
      </c>
      <c r="E499" s="1">
        <v>5</v>
      </c>
      <c r="G499" s="38">
        <f t="shared" si="9"/>
        <v>126.60000000000011</v>
      </c>
    </row>
    <row r="500" spans="1:7">
      <c r="A500" s="30">
        <v>44648</v>
      </c>
      <c r="B500" s="405">
        <v>24690</v>
      </c>
      <c r="C500" s="405" t="s">
        <v>241</v>
      </c>
      <c r="D500" t="s">
        <v>13</v>
      </c>
      <c r="E500" s="1"/>
      <c r="F500" s="38">
        <v>56.9</v>
      </c>
      <c r="G500" s="38">
        <f t="shared" si="9"/>
        <v>69.700000000000102</v>
      </c>
    </row>
    <row r="501" spans="1:7">
      <c r="A501" s="30">
        <v>44648</v>
      </c>
      <c r="B501" s="405">
        <v>24690</v>
      </c>
      <c r="C501" s="405" t="s">
        <v>241</v>
      </c>
      <c r="D501" t="s">
        <v>14</v>
      </c>
      <c r="E501" s="1"/>
      <c r="F501" s="38">
        <v>4.7</v>
      </c>
      <c r="G501" s="38">
        <f t="shared" si="9"/>
        <v>65.000000000000099</v>
      </c>
    </row>
    <row r="502" spans="1:7">
      <c r="A502" s="30">
        <v>44953</v>
      </c>
      <c r="B502" s="405" t="s">
        <v>580</v>
      </c>
      <c r="C502" s="405" t="s">
        <v>241</v>
      </c>
      <c r="D502" t="s">
        <v>15</v>
      </c>
      <c r="E502" s="1"/>
      <c r="F502" s="38">
        <v>60</v>
      </c>
      <c r="G502" s="38">
        <f t="shared" si="9"/>
        <v>5.0000000000000995</v>
      </c>
    </row>
    <row r="503" spans="1:7">
      <c r="A503" s="30">
        <v>44953</v>
      </c>
      <c r="B503" s="405" t="s">
        <v>580</v>
      </c>
      <c r="C503" s="405" t="s">
        <v>241</v>
      </c>
      <c r="D503" t="s">
        <v>16</v>
      </c>
      <c r="E503" s="1"/>
      <c r="F503" s="38">
        <v>5</v>
      </c>
      <c r="G503" s="38">
        <f t="shared" si="9"/>
        <v>9.9475983006414026E-14</v>
      </c>
    </row>
    <row r="504" spans="1:7">
      <c r="A504" s="68">
        <v>44500</v>
      </c>
      <c r="B504" s="404" t="s">
        <v>11</v>
      </c>
      <c r="C504" s="404" t="s">
        <v>27</v>
      </c>
      <c r="D504" t="s">
        <v>13</v>
      </c>
      <c r="E504" s="1">
        <v>58.9</v>
      </c>
      <c r="F504" s="1"/>
      <c r="G504" s="38">
        <f t="shared" si="9"/>
        <v>58.900000000000098</v>
      </c>
    </row>
    <row r="505" spans="1:7">
      <c r="A505" s="46"/>
      <c r="B505" s="405"/>
      <c r="C505" s="405"/>
      <c r="D505" t="s">
        <v>14</v>
      </c>
      <c r="E505" s="1">
        <v>2.6</v>
      </c>
      <c r="F505" s="1"/>
      <c r="G505" s="38">
        <f t="shared" si="9"/>
        <v>61.500000000000099</v>
      </c>
    </row>
    <row r="506" spans="1:7">
      <c r="A506" s="46"/>
      <c r="B506" s="405"/>
      <c r="C506" s="405"/>
      <c r="D506" t="s">
        <v>15</v>
      </c>
      <c r="E506" s="1">
        <v>60</v>
      </c>
      <c r="F506" s="1"/>
      <c r="G506" s="38">
        <f t="shared" si="9"/>
        <v>121.5000000000001</v>
      </c>
    </row>
    <row r="507" spans="1:7">
      <c r="A507" s="46"/>
      <c r="B507" s="405"/>
      <c r="C507" s="405"/>
      <c r="D507" t="s">
        <v>16</v>
      </c>
      <c r="E507" s="1">
        <v>5</v>
      </c>
      <c r="F507" s="1"/>
      <c r="G507" s="38">
        <f t="shared" si="9"/>
        <v>126.5000000000001</v>
      </c>
    </row>
    <row r="508" spans="1:7">
      <c r="A508" s="46">
        <v>44500</v>
      </c>
      <c r="B508" s="405" t="s">
        <v>10</v>
      </c>
      <c r="C508" s="405" t="s">
        <v>27</v>
      </c>
      <c r="D508" t="s">
        <v>15</v>
      </c>
      <c r="E508" s="45"/>
      <c r="F508" s="45">
        <v>30</v>
      </c>
      <c r="G508" s="38">
        <f t="shared" si="9"/>
        <v>96.500000000000099</v>
      </c>
    </row>
    <row r="509" spans="1:7">
      <c r="A509" s="46">
        <v>44700</v>
      </c>
      <c r="B509" s="405" t="s">
        <v>581</v>
      </c>
      <c r="C509" s="405" t="s">
        <v>27</v>
      </c>
      <c r="D509" t="s">
        <v>13</v>
      </c>
      <c r="E509" s="45"/>
      <c r="F509" s="1">
        <v>58.9</v>
      </c>
      <c r="G509" s="38">
        <f t="shared" si="9"/>
        <v>37.600000000000101</v>
      </c>
    </row>
    <row r="510" spans="1:7">
      <c r="A510" s="46">
        <v>44700</v>
      </c>
      <c r="B510" s="405" t="s">
        <v>581</v>
      </c>
      <c r="C510" s="405" t="s">
        <v>27</v>
      </c>
      <c r="D510" t="s">
        <v>14</v>
      </c>
      <c r="E510" s="45"/>
      <c r="F510" s="1">
        <v>2.6</v>
      </c>
      <c r="G510" s="38">
        <f t="shared" si="9"/>
        <v>35.000000000000099</v>
      </c>
    </row>
    <row r="511" spans="1:7">
      <c r="A511" s="30">
        <v>44953</v>
      </c>
      <c r="B511" s="405" t="s">
        <v>580</v>
      </c>
      <c r="C511" s="405" t="s">
        <v>27</v>
      </c>
      <c r="D511" t="s">
        <v>15</v>
      </c>
      <c r="E511" s="45"/>
      <c r="F511" s="1">
        <v>30</v>
      </c>
      <c r="G511" s="38">
        <f t="shared" si="9"/>
        <v>5.0000000000000995</v>
      </c>
    </row>
    <row r="512" spans="1:7">
      <c r="A512" s="30">
        <v>44953</v>
      </c>
      <c r="B512" s="405" t="s">
        <v>580</v>
      </c>
      <c r="C512" s="405" t="s">
        <v>27</v>
      </c>
      <c r="D512" t="s">
        <v>16</v>
      </c>
      <c r="E512" s="45"/>
      <c r="F512" s="1">
        <v>5</v>
      </c>
      <c r="G512" s="38">
        <f t="shared" si="9"/>
        <v>9.9475983006414026E-14</v>
      </c>
    </row>
    <row r="513" spans="1:13">
      <c r="A513" s="68">
        <v>44530</v>
      </c>
      <c r="B513" s="404" t="s">
        <v>11</v>
      </c>
      <c r="C513" s="404" t="s">
        <v>28</v>
      </c>
      <c r="D513" t="s">
        <v>13</v>
      </c>
      <c r="E513" s="1">
        <v>62.9</v>
      </c>
      <c r="F513" s="1"/>
      <c r="G513" s="38">
        <f t="shared" si="9"/>
        <v>62.900000000000098</v>
      </c>
    </row>
    <row r="514" spans="1:13">
      <c r="A514" s="46"/>
      <c r="B514" s="405"/>
      <c r="C514" s="405"/>
      <c r="D514" t="s">
        <v>14</v>
      </c>
      <c r="E514" s="1">
        <v>4</v>
      </c>
      <c r="F514" s="1"/>
      <c r="G514" s="38">
        <f t="shared" si="9"/>
        <v>66.900000000000091</v>
      </c>
    </row>
    <row r="515" spans="1:13">
      <c r="A515" s="46"/>
      <c r="B515" s="405"/>
      <c r="C515" s="405"/>
      <c r="D515" t="s">
        <v>15</v>
      </c>
      <c r="E515" s="1">
        <v>60</v>
      </c>
      <c r="F515" s="1"/>
      <c r="G515" s="38">
        <f t="shared" si="9"/>
        <v>126.90000000000009</v>
      </c>
    </row>
    <row r="516" spans="1:13">
      <c r="A516" s="46"/>
      <c r="B516" s="405"/>
      <c r="C516" s="405"/>
      <c r="D516" t="s">
        <v>16</v>
      </c>
      <c r="E516" s="1">
        <v>5</v>
      </c>
      <c r="F516" s="1"/>
      <c r="G516" s="38">
        <f t="shared" si="9"/>
        <v>131.90000000000009</v>
      </c>
    </row>
    <row r="517" spans="1:13">
      <c r="A517" s="46"/>
      <c r="B517" s="405"/>
      <c r="C517" s="405"/>
      <c r="D517" t="s">
        <v>46</v>
      </c>
      <c r="E517" s="1">
        <v>93</v>
      </c>
      <c r="F517" s="1"/>
      <c r="G517" s="38">
        <f t="shared" si="9"/>
        <v>224.90000000000009</v>
      </c>
    </row>
    <row r="518" spans="1:13">
      <c r="A518" s="46"/>
      <c r="B518" s="405"/>
      <c r="C518" s="405"/>
      <c r="D518" t="s">
        <v>161</v>
      </c>
      <c r="E518" s="1">
        <v>10</v>
      </c>
      <c r="F518" s="1"/>
      <c r="G518" s="38">
        <f t="shared" si="9"/>
        <v>234.90000000000009</v>
      </c>
      <c r="M518" s="13"/>
    </row>
    <row r="519" spans="1:13">
      <c r="A519" s="46">
        <v>44700</v>
      </c>
      <c r="B519" s="405" t="s">
        <v>581</v>
      </c>
      <c r="C519" s="405" t="s">
        <v>28</v>
      </c>
      <c r="D519" t="s">
        <v>13</v>
      </c>
      <c r="E519" s="1"/>
      <c r="F519" s="1">
        <v>62.9</v>
      </c>
      <c r="G519" s="38">
        <f t="shared" si="9"/>
        <v>172.00000000000009</v>
      </c>
      <c r="M519" s="38"/>
    </row>
    <row r="520" spans="1:13">
      <c r="A520" s="46">
        <v>44700</v>
      </c>
      <c r="B520" s="405" t="s">
        <v>581</v>
      </c>
      <c r="C520" s="405" t="s">
        <v>28</v>
      </c>
      <c r="D520" t="s">
        <v>14</v>
      </c>
      <c r="E520" s="1"/>
      <c r="F520" s="1">
        <v>4</v>
      </c>
      <c r="G520" s="38">
        <f t="shared" si="9"/>
        <v>168.00000000000009</v>
      </c>
      <c r="M520" s="38"/>
    </row>
    <row r="521" spans="1:13">
      <c r="A521" s="30">
        <v>44953</v>
      </c>
      <c r="B521" s="405" t="s">
        <v>580</v>
      </c>
      <c r="C521" s="405" t="s">
        <v>28</v>
      </c>
      <c r="D521" t="s">
        <v>15</v>
      </c>
      <c r="E521" s="1"/>
      <c r="F521" s="1">
        <v>60</v>
      </c>
      <c r="G521" s="38">
        <f t="shared" si="9"/>
        <v>108.00000000000009</v>
      </c>
      <c r="M521" s="38"/>
    </row>
    <row r="522" spans="1:13">
      <c r="A522" s="30">
        <v>44953</v>
      </c>
      <c r="B522" s="405" t="s">
        <v>580</v>
      </c>
      <c r="C522" s="405" t="s">
        <v>28</v>
      </c>
      <c r="D522" t="s">
        <v>16</v>
      </c>
      <c r="E522" s="1"/>
      <c r="F522" s="1">
        <v>5</v>
      </c>
      <c r="G522" s="38">
        <f t="shared" si="9"/>
        <v>103.00000000000009</v>
      </c>
      <c r="M522" s="38"/>
    </row>
    <row r="523" spans="1:13">
      <c r="A523" s="30">
        <v>45087</v>
      </c>
      <c r="B523" s="405">
        <v>26938</v>
      </c>
      <c r="C523" s="405" t="s">
        <v>28</v>
      </c>
      <c r="D523" t="s">
        <v>161</v>
      </c>
      <c r="E523" s="1"/>
      <c r="F523" s="1">
        <v>10</v>
      </c>
      <c r="G523" s="38">
        <f t="shared" si="9"/>
        <v>93.000000000000085</v>
      </c>
      <c r="M523" s="38"/>
    </row>
    <row r="524" spans="1:13">
      <c r="A524" s="30">
        <v>45210</v>
      </c>
      <c r="B524" s="405">
        <v>27615</v>
      </c>
      <c r="C524" s="405" t="s">
        <v>28</v>
      </c>
      <c r="D524" t="s">
        <v>46</v>
      </c>
      <c r="E524" s="1"/>
      <c r="F524" s="1">
        <v>93</v>
      </c>
      <c r="G524" s="38">
        <f t="shared" si="9"/>
        <v>0</v>
      </c>
      <c r="M524" s="38"/>
    </row>
    <row r="525" spans="1:13">
      <c r="A525" s="68">
        <v>44561</v>
      </c>
      <c r="B525" s="404" t="s">
        <v>11</v>
      </c>
      <c r="C525" s="404" t="s">
        <v>29</v>
      </c>
      <c r="D525" t="s">
        <v>13</v>
      </c>
      <c r="E525" s="1">
        <v>66</v>
      </c>
      <c r="F525" s="1"/>
      <c r="G525" s="38">
        <f t="shared" si="9"/>
        <v>66</v>
      </c>
      <c r="M525" s="13"/>
    </row>
    <row r="526" spans="1:13">
      <c r="A526" s="46"/>
      <c r="B526" s="405"/>
      <c r="C526" s="405"/>
      <c r="D526" t="s">
        <v>14</v>
      </c>
      <c r="E526" s="1">
        <v>4.4000000000000004</v>
      </c>
      <c r="F526" s="1"/>
      <c r="G526" s="38">
        <f t="shared" si="9"/>
        <v>70.400000000000006</v>
      </c>
      <c r="M526" s="38"/>
    </row>
    <row r="527" spans="1:13">
      <c r="A527" s="46"/>
      <c r="B527" s="405"/>
      <c r="C527" s="405"/>
      <c r="D527" t="s">
        <v>15</v>
      </c>
      <c r="E527" s="1">
        <v>60</v>
      </c>
      <c r="F527" s="1"/>
      <c r="G527" s="38">
        <f t="shared" si="9"/>
        <v>130.4</v>
      </c>
      <c r="M527" s="38"/>
    </row>
    <row r="528" spans="1:13">
      <c r="A528" s="46"/>
      <c r="B528" s="405"/>
      <c r="C528" s="405"/>
      <c r="D528" t="s">
        <v>16</v>
      </c>
      <c r="E528" s="1">
        <v>5</v>
      </c>
      <c r="F528" s="1"/>
      <c r="G528" s="38">
        <f t="shared" si="9"/>
        <v>135.4</v>
      </c>
    </row>
    <row r="529" spans="1:13">
      <c r="A529" s="30">
        <v>44561</v>
      </c>
      <c r="B529" s="405" t="s">
        <v>48</v>
      </c>
      <c r="C529" s="405" t="s">
        <v>29</v>
      </c>
      <c r="D529" t="s">
        <v>15</v>
      </c>
      <c r="F529" s="38">
        <v>30</v>
      </c>
      <c r="G529" s="38">
        <f t="shared" si="9"/>
        <v>105.4</v>
      </c>
    </row>
    <row r="530" spans="1:13">
      <c r="A530" s="46">
        <v>44700</v>
      </c>
      <c r="B530" s="405" t="s">
        <v>581</v>
      </c>
      <c r="C530" s="405" t="s">
        <v>29</v>
      </c>
      <c r="D530" t="s">
        <v>13</v>
      </c>
      <c r="F530" s="1">
        <v>66</v>
      </c>
      <c r="G530" s="38">
        <f t="shared" si="9"/>
        <v>39.400000000000006</v>
      </c>
      <c r="M530" s="38"/>
    </row>
    <row r="531" spans="1:13">
      <c r="A531" s="46">
        <v>44700</v>
      </c>
      <c r="B531" s="405" t="s">
        <v>581</v>
      </c>
      <c r="C531" s="405" t="s">
        <v>29</v>
      </c>
      <c r="D531" t="s">
        <v>14</v>
      </c>
      <c r="F531" s="1">
        <v>4.4000000000000004</v>
      </c>
      <c r="G531" s="38">
        <f t="shared" si="9"/>
        <v>35.000000000000007</v>
      </c>
      <c r="M531" s="38"/>
    </row>
    <row r="532" spans="1:13">
      <c r="A532" s="30">
        <v>44953</v>
      </c>
      <c r="B532" s="405" t="s">
        <v>580</v>
      </c>
      <c r="C532" s="405" t="s">
        <v>29</v>
      </c>
      <c r="D532" t="s">
        <v>15</v>
      </c>
      <c r="F532" s="1">
        <v>30</v>
      </c>
      <c r="G532" s="38">
        <f t="shared" si="9"/>
        <v>5.0000000000000071</v>
      </c>
      <c r="M532" s="38"/>
    </row>
    <row r="533" spans="1:13">
      <c r="A533" s="30">
        <v>44953</v>
      </c>
      <c r="B533" s="405" t="s">
        <v>580</v>
      </c>
      <c r="C533" s="405" t="s">
        <v>29</v>
      </c>
      <c r="D533" t="s">
        <v>16</v>
      </c>
      <c r="F533" s="1">
        <v>5</v>
      </c>
      <c r="G533" s="38">
        <f t="shared" si="9"/>
        <v>7.1054273576010019E-15</v>
      </c>
      <c r="M533" s="38"/>
    </row>
    <row r="534" spans="1:13">
      <c r="A534" s="32">
        <v>44592</v>
      </c>
      <c r="B534" s="404" t="s">
        <v>11</v>
      </c>
      <c r="C534" s="404" t="s">
        <v>12</v>
      </c>
      <c r="D534" t="s">
        <v>13</v>
      </c>
      <c r="E534" s="38">
        <v>69.8</v>
      </c>
      <c r="G534" s="38">
        <f t="shared" si="9"/>
        <v>69.800000000000011</v>
      </c>
      <c r="M534" s="38"/>
    </row>
    <row r="535" spans="1:13">
      <c r="B535" s="405"/>
      <c r="C535" s="405"/>
      <c r="D535" t="s">
        <v>14</v>
      </c>
      <c r="E535" s="38">
        <v>1.3</v>
      </c>
      <c r="G535" s="38">
        <f t="shared" si="9"/>
        <v>71.100000000000009</v>
      </c>
      <c r="M535" s="38"/>
    </row>
    <row r="536" spans="1:13">
      <c r="B536" s="405"/>
      <c r="C536" s="405"/>
      <c r="D536" t="s">
        <v>15</v>
      </c>
      <c r="E536" s="38">
        <v>60</v>
      </c>
      <c r="G536" s="38">
        <f t="shared" si="9"/>
        <v>131.10000000000002</v>
      </c>
      <c r="M536" s="38"/>
    </row>
    <row r="537" spans="1:13">
      <c r="B537" s="405"/>
      <c r="C537" s="405"/>
      <c r="D537" t="s">
        <v>16</v>
      </c>
      <c r="E537" s="38">
        <v>5</v>
      </c>
      <c r="G537" s="38">
        <f t="shared" si="9"/>
        <v>136.10000000000002</v>
      </c>
    </row>
    <row r="538" spans="1:13">
      <c r="A538" s="46">
        <v>44700</v>
      </c>
      <c r="B538" s="405" t="s">
        <v>581</v>
      </c>
      <c r="C538" s="405" t="s">
        <v>12</v>
      </c>
      <c r="D538" t="s">
        <v>13</v>
      </c>
      <c r="F538" s="38">
        <v>69.8</v>
      </c>
      <c r="G538" s="38">
        <f t="shared" si="9"/>
        <v>66.300000000000026</v>
      </c>
    </row>
    <row r="539" spans="1:13">
      <c r="A539" s="46">
        <v>44700</v>
      </c>
      <c r="B539" s="405" t="s">
        <v>581</v>
      </c>
      <c r="C539" s="405" t="s">
        <v>12</v>
      </c>
      <c r="D539" t="s">
        <v>14</v>
      </c>
      <c r="F539" s="38">
        <v>1.3</v>
      </c>
      <c r="G539" s="38">
        <f t="shared" si="9"/>
        <v>65.000000000000028</v>
      </c>
    </row>
    <row r="540" spans="1:13">
      <c r="A540" s="30">
        <v>44953</v>
      </c>
      <c r="B540" s="405" t="s">
        <v>580</v>
      </c>
      <c r="C540" s="405" t="s">
        <v>12</v>
      </c>
      <c r="D540" t="s">
        <v>15</v>
      </c>
      <c r="F540" s="38">
        <v>60</v>
      </c>
      <c r="G540" s="38">
        <f t="shared" si="9"/>
        <v>5.0000000000000284</v>
      </c>
    </row>
    <row r="541" spans="1:13">
      <c r="A541" s="30">
        <v>44953</v>
      </c>
      <c r="B541" s="405" t="s">
        <v>580</v>
      </c>
      <c r="C541" s="405" t="s">
        <v>12</v>
      </c>
      <c r="D541" t="s">
        <v>16</v>
      </c>
      <c r="F541" s="38">
        <v>5</v>
      </c>
      <c r="G541" s="38">
        <f t="shared" si="9"/>
        <v>2.8421709430404007E-14</v>
      </c>
    </row>
    <row r="542" spans="1:13">
      <c r="A542" s="32">
        <v>44620</v>
      </c>
      <c r="B542" s="404" t="s">
        <v>11</v>
      </c>
      <c r="C542" s="404" t="s">
        <v>19</v>
      </c>
      <c r="D542" t="s">
        <v>13</v>
      </c>
      <c r="E542" s="38">
        <v>43.3</v>
      </c>
      <c r="G542" s="38">
        <f t="shared" si="9"/>
        <v>43.300000000000026</v>
      </c>
    </row>
    <row r="543" spans="1:13">
      <c r="B543" s="405"/>
      <c r="C543" s="405"/>
      <c r="D543" t="s">
        <v>14</v>
      </c>
      <c r="E543" s="38">
        <v>4.3</v>
      </c>
      <c r="G543" s="38">
        <f t="shared" si="9"/>
        <v>47.600000000000023</v>
      </c>
    </row>
    <row r="544" spans="1:13">
      <c r="B544" s="405"/>
      <c r="C544" s="405"/>
      <c r="D544" t="s">
        <v>15</v>
      </c>
      <c r="E544" s="38">
        <v>56</v>
      </c>
      <c r="G544" s="38">
        <f t="shared" si="9"/>
        <v>103.60000000000002</v>
      </c>
    </row>
    <row r="545" spans="1:7">
      <c r="B545" s="405"/>
      <c r="C545" s="405"/>
      <c r="D545" t="s">
        <v>16</v>
      </c>
      <c r="E545" s="38">
        <v>5</v>
      </c>
      <c r="G545" s="38">
        <f t="shared" si="9"/>
        <v>108.60000000000002</v>
      </c>
    </row>
    <row r="546" spans="1:7">
      <c r="A546" s="46">
        <v>44700</v>
      </c>
      <c r="B546" s="405" t="s">
        <v>581</v>
      </c>
      <c r="C546" s="405" t="s">
        <v>19</v>
      </c>
      <c r="D546" t="s">
        <v>13</v>
      </c>
      <c r="F546" s="38">
        <v>43.3</v>
      </c>
      <c r="G546" s="38">
        <f t="shared" si="9"/>
        <v>65.300000000000026</v>
      </c>
    </row>
    <row r="547" spans="1:7">
      <c r="A547" s="46">
        <v>44700</v>
      </c>
      <c r="B547" s="405" t="s">
        <v>581</v>
      </c>
      <c r="C547" s="405" t="s">
        <v>19</v>
      </c>
      <c r="D547" t="s">
        <v>14</v>
      </c>
      <c r="F547" s="38">
        <v>4.3</v>
      </c>
      <c r="G547" s="38">
        <f t="shared" si="9"/>
        <v>61.000000000000028</v>
      </c>
    </row>
    <row r="548" spans="1:7">
      <c r="A548" s="30">
        <v>44953</v>
      </c>
      <c r="B548" s="405" t="s">
        <v>580</v>
      </c>
      <c r="C548" s="405" t="s">
        <v>19</v>
      </c>
      <c r="D548" t="s">
        <v>15</v>
      </c>
      <c r="F548" s="38">
        <v>19</v>
      </c>
      <c r="G548" s="38">
        <f t="shared" si="9"/>
        <v>42.000000000000028</v>
      </c>
    </row>
    <row r="549" spans="1:7">
      <c r="A549" s="30">
        <v>45077</v>
      </c>
      <c r="B549" s="405">
        <v>26886</v>
      </c>
      <c r="C549" s="405" t="s">
        <v>19</v>
      </c>
      <c r="D549" t="s">
        <v>15</v>
      </c>
      <c r="F549" s="38">
        <v>37</v>
      </c>
      <c r="G549" s="38">
        <f t="shared" si="9"/>
        <v>5.0000000000000284</v>
      </c>
    </row>
    <row r="550" spans="1:7">
      <c r="A550" s="30">
        <v>45077</v>
      </c>
      <c r="B550" s="405">
        <v>26886</v>
      </c>
      <c r="C550" s="405" t="s">
        <v>19</v>
      </c>
      <c r="D550" t="s">
        <v>16</v>
      </c>
      <c r="F550" s="38">
        <v>5</v>
      </c>
      <c r="G550" s="38">
        <f t="shared" si="9"/>
        <v>2.8421709430404007E-14</v>
      </c>
    </row>
    <row r="551" spans="1:7">
      <c r="A551" s="32">
        <v>44651</v>
      </c>
      <c r="B551" s="404" t="s">
        <v>11</v>
      </c>
      <c r="C551" s="404" t="s">
        <v>20</v>
      </c>
      <c r="D551" t="s">
        <v>13</v>
      </c>
      <c r="E551" s="13">
        <v>43.3</v>
      </c>
      <c r="G551" s="38">
        <f t="shared" si="9"/>
        <v>43.300000000000026</v>
      </c>
    </row>
    <row r="552" spans="1:7">
      <c r="B552" s="405"/>
      <c r="C552" s="405"/>
      <c r="D552" t="s">
        <v>14</v>
      </c>
      <c r="E552" s="13">
        <v>5.2</v>
      </c>
      <c r="G552" s="38">
        <f t="shared" si="9"/>
        <v>48.500000000000028</v>
      </c>
    </row>
    <row r="553" spans="1:7">
      <c r="B553" s="405"/>
      <c r="C553" s="405"/>
      <c r="D553" t="s">
        <v>15</v>
      </c>
      <c r="E553" s="13">
        <v>60</v>
      </c>
      <c r="G553" s="38">
        <f t="shared" si="9"/>
        <v>108.50000000000003</v>
      </c>
    </row>
    <row r="554" spans="1:7">
      <c r="B554" s="405"/>
      <c r="C554" s="405"/>
      <c r="D554" t="s">
        <v>16</v>
      </c>
      <c r="E554" s="13">
        <v>5</v>
      </c>
      <c r="G554" s="38">
        <f t="shared" si="9"/>
        <v>113.50000000000003</v>
      </c>
    </row>
    <row r="555" spans="1:7">
      <c r="B555" s="405"/>
      <c r="C555" s="405"/>
      <c r="D555" t="s">
        <v>51</v>
      </c>
      <c r="E555" s="140">
        <v>93</v>
      </c>
      <c r="G555" s="38">
        <f t="shared" si="9"/>
        <v>206.50000000000003</v>
      </c>
    </row>
    <row r="556" spans="1:7">
      <c r="B556" s="405"/>
      <c r="C556" s="405"/>
      <c r="D556" t="s">
        <v>52</v>
      </c>
      <c r="E556" s="140">
        <v>93</v>
      </c>
      <c r="G556" s="38">
        <f t="shared" si="9"/>
        <v>299.5</v>
      </c>
    </row>
    <row r="557" spans="1:7">
      <c r="A557" s="30">
        <v>44811</v>
      </c>
      <c r="B557" s="405" t="s">
        <v>582</v>
      </c>
      <c r="C557" s="405" t="s">
        <v>20</v>
      </c>
      <c r="D557" t="s">
        <v>13</v>
      </c>
      <c r="E557" s="140"/>
      <c r="F557" s="13">
        <v>43.3</v>
      </c>
      <c r="G557" s="38">
        <f t="shared" si="9"/>
        <v>256.2</v>
      </c>
    </row>
    <row r="558" spans="1:7">
      <c r="A558" s="30">
        <v>44811</v>
      </c>
      <c r="B558" s="405" t="s">
        <v>582</v>
      </c>
      <c r="C558" s="405" t="s">
        <v>20</v>
      </c>
      <c r="D558" t="s">
        <v>14</v>
      </c>
      <c r="E558" s="140"/>
      <c r="F558" s="13">
        <v>5.2</v>
      </c>
      <c r="G558" s="38">
        <f t="shared" si="9"/>
        <v>251</v>
      </c>
    </row>
    <row r="559" spans="1:7">
      <c r="A559" s="30">
        <v>45077</v>
      </c>
      <c r="B559" s="405">
        <v>26886</v>
      </c>
      <c r="C559" s="405" t="s">
        <v>20</v>
      </c>
      <c r="D559" t="s">
        <v>15</v>
      </c>
      <c r="F559" s="38">
        <v>37</v>
      </c>
      <c r="G559" s="38">
        <f t="shared" si="9"/>
        <v>214</v>
      </c>
    </row>
    <row r="560" spans="1:7">
      <c r="A560" s="30">
        <v>45077</v>
      </c>
      <c r="B560" s="405">
        <v>26886</v>
      </c>
      <c r="C560" s="405" t="s">
        <v>20</v>
      </c>
      <c r="D560" t="s">
        <v>16</v>
      </c>
      <c r="F560" s="38">
        <v>5</v>
      </c>
      <c r="G560" s="38">
        <f t="shared" si="9"/>
        <v>209</v>
      </c>
    </row>
    <row r="561" spans="1:13">
      <c r="A561" s="30">
        <v>45087</v>
      </c>
      <c r="B561" s="405">
        <v>26938</v>
      </c>
      <c r="C561" s="405" t="s">
        <v>20</v>
      </c>
      <c r="D561" t="s">
        <v>15</v>
      </c>
      <c r="F561" s="38">
        <v>23</v>
      </c>
      <c r="G561" s="38">
        <f t="shared" si="9"/>
        <v>186</v>
      </c>
    </row>
    <row r="562" spans="1:13">
      <c r="A562" s="30">
        <v>45210</v>
      </c>
      <c r="B562" s="405">
        <v>27615</v>
      </c>
      <c r="C562" s="405" t="s">
        <v>20</v>
      </c>
      <c r="D562" t="s">
        <v>51</v>
      </c>
      <c r="F562" s="38">
        <v>93</v>
      </c>
      <c r="G562" s="38">
        <f t="shared" si="9"/>
        <v>93</v>
      </c>
    </row>
    <row r="563" spans="1:13">
      <c r="A563" s="30">
        <v>45210</v>
      </c>
      <c r="B563" s="405">
        <v>27615</v>
      </c>
      <c r="C563" s="405" t="s">
        <v>20</v>
      </c>
      <c r="D563" t="s">
        <v>52</v>
      </c>
      <c r="F563" s="38">
        <v>46.9</v>
      </c>
      <c r="G563" s="38">
        <f t="shared" si="9"/>
        <v>46.1</v>
      </c>
    </row>
    <row r="564" spans="1:13">
      <c r="A564" s="30">
        <v>45243</v>
      </c>
      <c r="B564" s="405">
        <v>27765</v>
      </c>
      <c r="C564" s="405" t="s">
        <v>20</v>
      </c>
      <c r="D564" t="s">
        <v>52</v>
      </c>
      <c r="F564" s="38">
        <v>46.1</v>
      </c>
      <c r="G564" s="38">
        <f t="shared" si="9"/>
        <v>0</v>
      </c>
    </row>
    <row r="565" spans="1:13">
      <c r="A565" s="32">
        <v>44681</v>
      </c>
      <c r="B565" s="404" t="s">
        <v>11</v>
      </c>
      <c r="C565" s="404" t="s">
        <v>21</v>
      </c>
      <c r="D565" t="s">
        <v>13</v>
      </c>
      <c r="E565" s="1">
        <v>43.9</v>
      </c>
      <c r="G565" s="38">
        <f t="shared" si="9"/>
        <v>43.9</v>
      </c>
    </row>
    <row r="566" spans="1:13">
      <c r="A566" s="46"/>
      <c r="B566" s="405"/>
      <c r="C566" s="405"/>
      <c r="D566" t="s">
        <v>14</v>
      </c>
      <c r="E566" s="1">
        <v>2.2999999999999998</v>
      </c>
      <c r="G566" s="38">
        <f t="shared" si="9"/>
        <v>46.199999999999996</v>
      </c>
    </row>
    <row r="567" spans="1:13">
      <c r="A567" s="46"/>
      <c r="B567" s="405"/>
      <c r="C567" s="405"/>
      <c r="D567" t="s">
        <v>15</v>
      </c>
      <c r="E567" s="13">
        <v>60</v>
      </c>
      <c r="G567" s="38">
        <f t="shared" si="9"/>
        <v>106.19999999999999</v>
      </c>
    </row>
    <row r="568" spans="1:13">
      <c r="A568" s="46"/>
      <c r="B568" s="405"/>
      <c r="C568" s="405"/>
      <c r="D568" t="s">
        <v>16</v>
      </c>
      <c r="E568" s="13">
        <v>5</v>
      </c>
      <c r="G568" s="38">
        <f t="shared" si="9"/>
        <v>111.19999999999999</v>
      </c>
    </row>
    <row r="569" spans="1:13">
      <c r="A569" s="46"/>
      <c r="B569" s="405"/>
      <c r="C569" s="405"/>
      <c r="D569" t="s">
        <v>54</v>
      </c>
      <c r="E569" s="140">
        <v>10</v>
      </c>
      <c r="G569" s="38">
        <f t="shared" si="9"/>
        <v>121.19999999999999</v>
      </c>
    </row>
    <row r="570" spans="1:13">
      <c r="A570" s="30">
        <v>44681</v>
      </c>
      <c r="B570" s="405" t="s">
        <v>65</v>
      </c>
      <c r="C570" s="405" t="s">
        <v>21</v>
      </c>
      <c r="D570" t="s">
        <v>15</v>
      </c>
      <c r="E570" s="13"/>
      <c r="F570" s="38">
        <v>20</v>
      </c>
      <c r="G570" s="38">
        <f t="shared" si="9"/>
        <v>101.19999999999999</v>
      </c>
    </row>
    <row r="571" spans="1:13">
      <c r="A571" s="30">
        <v>44811</v>
      </c>
      <c r="B571" s="405" t="s">
        <v>582</v>
      </c>
      <c r="C571" s="405" t="s">
        <v>21</v>
      </c>
      <c r="D571" t="s">
        <v>13</v>
      </c>
      <c r="E571" s="13"/>
      <c r="F571" s="1">
        <v>43.9</v>
      </c>
      <c r="G571" s="38">
        <f t="shared" si="9"/>
        <v>57.29999999999999</v>
      </c>
    </row>
    <row r="572" spans="1:13">
      <c r="A572" s="30">
        <v>44811</v>
      </c>
      <c r="B572" s="405" t="s">
        <v>582</v>
      </c>
      <c r="C572" s="405" t="s">
        <v>21</v>
      </c>
      <c r="D572" t="s">
        <v>14</v>
      </c>
      <c r="E572" s="13"/>
      <c r="F572" s="1">
        <v>2.2999999999999998</v>
      </c>
      <c r="G572" s="38">
        <f t="shared" si="9"/>
        <v>54.999999999999993</v>
      </c>
    </row>
    <row r="573" spans="1:13">
      <c r="A573" s="30">
        <v>45077</v>
      </c>
      <c r="B573" s="405">
        <v>26887</v>
      </c>
      <c r="C573" s="405" t="s">
        <v>21</v>
      </c>
      <c r="D573" t="s">
        <v>15</v>
      </c>
      <c r="E573" s="13"/>
      <c r="F573" s="13">
        <v>40</v>
      </c>
      <c r="G573" s="38">
        <f t="shared" si="9"/>
        <v>14.999999999999993</v>
      </c>
    </row>
    <row r="574" spans="1:13">
      <c r="A574" s="30">
        <v>45077</v>
      </c>
      <c r="B574" s="405">
        <v>26887</v>
      </c>
      <c r="C574" s="405" t="s">
        <v>21</v>
      </c>
      <c r="D574" t="s">
        <v>16</v>
      </c>
      <c r="E574" s="13"/>
      <c r="F574" s="13">
        <v>5</v>
      </c>
      <c r="G574" s="38">
        <f t="shared" si="9"/>
        <v>9.9999999999999929</v>
      </c>
    </row>
    <row r="575" spans="1:13">
      <c r="A575" s="30">
        <v>45077</v>
      </c>
      <c r="B575" s="405">
        <v>26887</v>
      </c>
      <c r="C575" s="405" t="s">
        <v>21</v>
      </c>
      <c r="D575" t="s">
        <v>54</v>
      </c>
      <c r="E575" s="13"/>
      <c r="F575" s="140">
        <v>10</v>
      </c>
      <c r="G575" s="38">
        <f t="shared" si="9"/>
        <v>0</v>
      </c>
    </row>
    <row r="576" spans="1:13">
      <c r="A576" s="32">
        <v>44733</v>
      </c>
      <c r="B576" s="404" t="s">
        <v>11</v>
      </c>
      <c r="C576" s="404" t="s">
        <v>22</v>
      </c>
      <c r="D576" t="s">
        <v>13</v>
      </c>
      <c r="E576" s="1">
        <v>42</v>
      </c>
      <c r="G576" s="38">
        <f t="shared" si="9"/>
        <v>42</v>
      </c>
      <c r="M576" s="13"/>
    </row>
    <row r="577" spans="1:13">
      <c r="B577" s="405"/>
      <c r="C577" s="405"/>
      <c r="D577" t="s">
        <v>14</v>
      </c>
      <c r="E577" s="1">
        <v>9.1</v>
      </c>
      <c r="G577" s="38">
        <f t="shared" si="9"/>
        <v>51.1</v>
      </c>
      <c r="M577" s="13"/>
    </row>
    <row r="578" spans="1:13">
      <c r="B578" s="405"/>
      <c r="C578" s="405"/>
      <c r="D578" t="s">
        <v>15</v>
      </c>
      <c r="E578" s="13">
        <v>60</v>
      </c>
      <c r="G578" s="38">
        <f t="shared" si="9"/>
        <v>111.1</v>
      </c>
      <c r="M578" s="1"/>
    </row>
    <row r="579" spans="1:13">
      <c r="B579" s="405"/>
      <c r="C579" s="405"/>
      <c r="D579" t="s">
        <v>16</v>
      </c>
      <c r="E579" s="13">
        <v>5</v>
      </c>
      <c r="G579" s="38">
        <f t="shared" si="9"/>
        <v>116.1</v>
      </c>
    </row>
    <row r="580" spans="1:13">
      <c r="B580" s="405"/>
      <c r="C580" s="405"/>
      <c r="D580" t="s">
        <v>107</v>
      </c>
      <c r="E580" s="13">
        <v>6</v>
      </c>
      <c r="G580" s="38">
        <f t="shared" si="9"/>
        <v>122.1</v>
      </c>
    </row>
    <row r="581" spans="1:13">
      <c r="A581" s="30">
        <v>44811</v>
      </c>
      <c r="B581" s="405" t="s">
        <v>582</v>
      </c>
      <c r="C581" s="405" t="s">
        <v>22</v>
      </c>
      <c r="D581" t="s">
        <v>13</v>
      </c>
      <c r="E581" s="13"/>
      <c r="F581" s="1">
        <v>42</v>
      </c>
      <c r="G581" s="38">
        <f t="shared" si="9"/>
        <v>80.099999999999994</v>
      </c>
    </row>
    <row r="582" spans="1:13">
      <c r="A582" s="30">
        <v>44811</v>
      </c>
      <c r="B582" s="405" t="s">
        <v>582</v>
      </c>
      <c r="C582" s="405" t="s">
        <v>22</v>
      </c>
      <c r="D582" t="s">
        <v>14</v>
      </c>
      <c r="E582" s="13"/>
      <c r="F582" s="1">
        <v>9.1</v>
      </c>
      <c r="G582" s="38">
        <f t="shared" si="9"/>
        <v>71</v>
      </c>
    </row>
    <row r="583" spans="1:13">
      <c r="A583" s="30">
        <v>45077</v>
      </c>
      <c r="B583" s="405">
        <v>26887</v>
      </c>
      <c r="C583" s="405" t="s">
        <v>22</v>
      </c>
      <c r="D583" t="s">
        <v>15</v>
      </c>
      <c r="E583" s="13"/>
      <c r="F583" s="1">
        <v>14.5</v>
      </c>
      <c r="G583" s="38">
        <f t="shared" si="9"/>
        <v>56.5</v>
      </c>
    </row>
    <row r="584" spans="1:13">
      <c r="A584" s="30">
        <v>45087</v>
      </c>
      <c r="B584" s="405">
        <v>26938</v>
      </c>
      <c r="C584" s="405" t="s">
        <v>22</v>
      </c>
      <c r="D584" t="s">
        <v>15</v>
      </c>
      <c r="E584" s="13"/>
      <c r="F584" s="1">
        <v>45.5</v>
      </c>
      <c r="G584" s="38">
        <f t="shared" si="9"/>
        <v>11</v>
      </c>
    </row>
    <row r="585" spans="1:13">
      <c r="A585" s="30">
        <v>45087</v>
      </c>
      <c r="B585" s="405">
        <v>26938</v>
      </c>
      <c r="C585" s="405" t="s">
        <v>22</v>
      </c>
      <c r="D585" t="s">
        <v>16</v>
      </c>
      <c r="E585" s="13"/>
      <c r="F585" s="1">
        <v>5</v>
      </c>
      <c r="G585" s="38">
        <f t="shared" si="9"/>
        <v>6</v>
      </c>
    </row>
    <row r="586" spans="1:13">
      <c r="A586" s="30">
        <v>45087</v>
      </c>
      <c r="B586" s="405">
        <v>26938</v>
      </c>
      <c r="C586" s="405" t="s">
        <v>22</v>
      </c>
      <c r="D586" t="s">
        <v>107</v>
      </c>
      <c r="E586" s="13"/>
      <c r="F586" s="1">
        <v>6</v>
      </c>
      <c r="G586" s="38">
        <f t="shared" si="9"/>
        <v>0</v>
      </c>
    </row>
    <row r="587" spans="1:13">
      <c r="A587" s="32">
        <v>44742</v>
      </c>
      <c r="B587" s="404" t="s">
        <v>11</v>
      </c>
      <c r="C587" s="404" t="s">
        <v>23</v>
      </c>
      <c r="D587" t="s">
        <v>13</v>
      </c>
      <c r="E587" s="1">
        <v>40.700000000000003</v>
      </c>
      <c r="F587" s="13"/>
      <c r="G587" s="38">
        <f t="shared" si="9"/>
        <v>40.700000000000003</v>
      </c>
    </row>
    <row r="588" spans="1:13">
      <c r="B588" s="405"/>
      <c r="C588" s="405"/>
      <c r="D588" t="s">
        <v>14</v>
      </c>
      <c r="E588" s="1">
        <v>6.9</v>
      </c>
      <c r="G588" s="38">
        <f t="shared" si="9"/>
        <v>47.6</v>
      </c>
    </row>
    <row r="589" spans="1:13">
      <c r="B589" s="405"/>
      <c r="C589" s="405"/>
      <c r="D589" t="s">
        <v>15</v>
      </c>
      <c r="E589" s="1">
        <v>60</v>
      </c>
      <c r="G589" s="38">
        <f t="shared" si="9"/>
        <v>107.6</v>
      </c>
    </row>
    <row r="590" spans="1:13">
      <c r="B590" s="405"/>
      <c r="C590" s="405"/>
      <c r="D590" t="s">
        <v>16</v>
      </c>
      <c r="E590" s="1">
        <v>5</v>
      </c>
      <c r="G590" s="38">
        <f t="shared" si="9"/>
        <v>112.6</v>
      </c>
    </row>
    <row r="591" spans="1:13">
      <c r="A591" s="30">
        <v>44811</v>
      </c>
      <c r="B591" s="405" t="s">
        <v>582</v>
      </c>
      <c r="C591" s="405" t="s">
        <v>23</v>
      </c>
      <c r="D591" t="s">
        <v>13</v>
      </c>
      <c r="E591" s="1"/>
      <c r="F591" s="1">
        <v>40.700000000000003</v>
      </c>
      <c r="G591" s="38">
        <f t="shared" si="9"/>
        <v>71.899999999999991</v>
      </c>
    </row>
    <row r="592" spans="1:13">
      <c r="A592" s="30">
        <v>44811</v>
      </c>
      <c r="B592" s="405" t="s">
        <v>582</v>
      </c>
      <c r="C592" s="405" t="s">
        <v>23</v>
      </c>
      <c r="D592" t="s">
        <v>14</v>
      </c>
      <c r="E592" s="1"/>
      <c r="F592" s="1">
        <v>6.9</v>
      </c>
      <c r="G592" s="38">
        <f t="shared" si="9"/>
        <v>64.999999999999986</v>
      </c>
    </row>
    <row r="593" spans="1:11">
      <c r="A593" s="30">
        <v>45087</v>
      </c>
      <c r="B593" s="405">
        <v>26938</v>
      </c>
      <c r="C593" s="405" t="s">
        <v>23</v>
      </c>
      <c r="D593" t="s">
        <v>15</v>
      </c>
      <c r="E593" s="1"/>
      <c r="F593" s="1">
        <v>60</v>
      </c>
      <c r="G593" s="38">
        <f t="shared" si="9"/>
        <v>4.9999999999999858</v>
      </c>
    </row>
    <row r="594" spans="1:11">
      <c r="A594" s="30">
        <v>45087</v>
      </c>
      <c r="B594" s="405">
        <v>26938</v>
      </c>
      <c r="C594" s="405" t="s">
        <v>23</v>
      </c>
      <c r="D594" t="s">
        <v>16</v>
      </c>
      <c r="E594" s="1"/>
      <c r="F594" s="1">
        <v>5</v>
      </c>
      <c r="G594" s="38">
        <f t="shared" si="9"/>
        <v>-1.4210854715202004E-14</v>
      </c>
    </row>
    <row r="595" spans="1:11">
      <c r="A595" s="32">
        <v>44773</v>
      </c>
      <c r="B595" s="404" t="s">
        <v>11</v>
      </c>
      <c r="C595" s="404" t="s">
        <v>24</v>
      </c>
      <c r="D595" t="s">
        <v>13</v>
      </c>
      <c r="E595" s="1">
        <v>40.5</v>
      </c>
      <c r="G595" s="38">
        <f t="shared" si="9"/>
        <v>40.499999999999986</v>
      </c>
    </row>
    <row r="596" spans="1:11">
      <c r="B596" s="405"/>
      <c r="C596" s="405"/>
      <c r="D596" t="s">
        <v>14</v>
      </c>
      <c r="E596" s="1">
        <v>9.6999999999999993</v>
      </c>
      <c r="G596" s="38">
        <f t="shared" si="9"/>
        <v>50.199999999999989</v>
      </c>
    </row>
    <row r="597" spans="1:11">
      <c r="B597" s="405"/>
      <c r="C597" s="405"/>
      <c r="D597" t="s">
        <v>15</v>
      </c>
      <c r="E597" s="1">
        <v>60</v>
      </c>
      <c r="G597" s="38">
        <f t="shared" si="9"/>
        <v>110.19999999999999</v>
      </c>
    </row>
    <row r="598" spans="1:11">
      <c r="B598" s="405"/>
      <c r="C598" s="405"/>
      <c r="D598" t="s">
        <v>16</v>
      </c>
      <c r="E598" s="1">
        <v>5</v>
      </c>
      <c r="G598" s="38">
        <f t="shared" si="9"/>
        <v>115.19999999999999</v>
      </c>
    </row>
    <row r="599" spans="1:11">
      <c r="A599" s="30">
        <v>44811</v>
      </c>
      <c r="B599" s="405" t="s">
        <v>582</v>
      </c>
      <c r="C599" s="405" t="s">
        <v>24</v>
      </c>
      <c r="D599" t="s">
        <v>13</v>
      </c>
      <c r="E599" s="13"/>
      <c r="F599" s="1">
        <v>40.5</v>
      </c>
      <c r="G599" s="38">
        <f t="shared" si="9"/>
        <v>74.699999999999989</v>
      </c>
    </row>
    <row r="600" spans="1:11">
      <c r="A600" s="30">
        <v>44811</v>
      </c>
      <c r="B600" s="405" t="s">
        <v>582</v>
      </c>
      <c r="C600" s="405" t="s">
        <v>24</v>
      </c>
      <c r="D600" t="s">
        <v>14</v>
      </c>
      <c r="E600" s="13"/>
      <c r="F600" s="1">
        <v>9.6999999999999993</v>
      </c>
      <c r="G600" s="38">
        <f t="shared" si="9"/>
        <v>64.999999999999986</v>
      </c>
    </row>
    <row r="601" spans="1:11">
      <c r="A601" s="30">
        <v>45087</v>
      </c>
      <c r="B601" s="405">
        <v>26938</v>
      </c>
      <c r="C601" s="405" t="s">
        <v>24</v>
      </c>
      <c r="D601" t="s">
        <v>15</v>
      </c>
      <c r="E601" s="13"/>
      <c r="F601" s="1">
        <v>60</v>
      </c>
      <c r="G601" s="38">
        <f t="shared" si="9"/>
        <v>4.9999999999999858</v>
      </c>
    </row>
    <row r="602" spans="1:11">
      <c r="A602" s="30">
        <v>45087</v>
      </c>
      <c r="B602" s="405">
        <v>26938</v>
      </c>
      <c r="C602" s="405" t="s">
        <v>24</v>
      </c>
      <c r="D602" t="s">
        <v>16</v>
      </c>
      <c r="E602" s="13"/>
      <c r="F602" s="1">
        <v>5</v>
      </c>
      <c r="G602" s="38">
        <f t="shared" si="9"/>
        <v>-1.4210854715202004E-14</v>
      </c>
    </row>
    <row r="603" spans="1:11">
      <c r="A603" s="32">
        <v>44804</v>
      </c>
      <c r="B603" s="404" t="s">
        <v>11</v>
      </c>
      <c r="C603" s="404" t="s">
        <v>25</v>
      </c>
      <c r="D603" t="s">
        <v>13</v>
      </c>
      <c r="E603" s="13">
        <v>40.700000000000003</v>
      </c>
      <c r="G603" s="38">
        <f t="shared" si="9"/>
        <v>40.699999999999989</v>
      </c>
    </row>
    <row r="604" spans="1:11">
      <c r="B604" s="405"/>
      <c r="C604" s="405"/>
      <c r="D604" t="s">
        <v>14</v>
      </c>
      <c r="E604" s="13">
        <v>7</v>
      </c>
      <c r="G604" s="38">
        <f t="shared" si="9"/>
        <v>47.699999999999989</v>
      </c>
      <c r="I604" s="404"/>
      <c r="K604" s="1"/>
    </row>
    <row r="605" spans="1:11">
      <c r="B605" s="405"/>
      <c r="C605" s="405"/>
      <c r="D605" t="s">
        <v>15</v>
      </c>
      <c r="E605" s="13">
        <v>60</v>
      </c>
      <c r="G605" s="38">
        <f t="shared" si="9"/>
        <v>107.69999999999999</v>
      </c>
      <c r="K605" s="1"/>
    </row>
    <row r="606" spans="1:11">
      <c r="B606" s="405"/>
      <c r="C606" s="405"/>
      <c r="D606" t="s">
        <v>16</v>
      </c>
      <c r="E606" s="13">
        <v>5</v>
      </c>
      <c r="G606" s="38">
        <f t="shared" si="9"/>
        <v>112.69999999999999</v>
      </c>
      <c r="I606" s="404"/>
      <c r="K606" s="13"/>
    </row>
    <row r="607" spans="1:11">
      <c r="B607" s="405"/>
      <c r="C607" s="405"/>
      <c r="D607" t="s">
        <v>138</v>
      </c>
      <c r="E607" s="13">
        <v>102.5</v>
      </c>
      <c r="G607" s="38">
        <f t="shared" si="9"/>
        <v>215.2</v>
      </c>
      <c r="K607" s="140"/>
    </row>
    <row r="608" spans="1:11">
      <c r="B608" s="405"/>
      <c r="C608" s="405"/>
      <c r="D608" t="s">
        <v>139</v>
      </c>
      <c r="E608" s="13">
        <v>102.5</v>
      </c>
      <c r="G608" s="38">
        <f t="shared" si="9"/>
        <v>317.7</v>
      </c>
      <c r="K608" s="140"/>
    </row>
    <row r="609" spans="1:11">
      <c r="A609" s="30">
        <v>44897</v>
      </c>
      <c r="B609" s="405" t="s">
        <v>583</v>
      </c>
      <c r="C609" s="405" t="s">
        <v>25</v>
      </c>
      <c r="D609" t="s">
        <v>13</v>
      </c>
      <c r="E609" s="13"/>
      <c r="F609" s="13">
        <v>40.700000000000003</v>
      </c>
      <c r="G609" s="38">
        <f t="shared" si="9"/>
        <v>277</v>
      </c>
      <c r="I609" s="404"/>
      <c r="K609" s="13"/>
    </row>
    <row r="610" spans="1:11">
      <c r="A610" s="30">
        <v>44897</v>
      </c>
      <c r="B610" s="405" t="s">
        <v>583</v>
      </c>
      <c r="C610" s="405" t="s">
        <v>25</v>
      </c>
      <c r="D610" t="s">
        <v>14</v>
      </c>
      <c r="E610" s="13"/>
      <c r="F610" s="13">
        <v>7</v>
      </c>
      <c r="G610" s="38">
        <f t="shared" si="9"/>
        <v>270</v>
      </c>
      <c r="K610" s="13"/>
    </row>
    <row r="611" spans="1:11">
      <c r="A611" s="30">
        <v>45087</v>
      </c>
      <c r="B611" s="405">
        <v>26938</v>
      </c>
      <c r="C611" s="405" t="s">
        <v>25</v>
      </c>
      <c r="D611" t="s">
        <v>15</v>
      </c>
      <c r="E611" s="13"/>
      <c r="F611" s="13">
        <v>60</v>
      </c>
      <c r="G611" s="38">
        <f t="shared" si="9"/>
        <v>210</v>
      </c>
      <c r="K611" s="13"/>
    </row>
    <row r="612" spans="1:11">
      <c r="A612" s="30">
        <v>45087</v>
      </c>
      <c r="B612" s="405">
        <v>26938</v>
      </c>
      <c r="C612" s="405" t="s">
        <v>25</v>
      </c>
      <c r="D612" t="s">
        <v>16</v>
      </c>
      <c r="E612" s="13"/>
      <c r="F612" s="13">
        <v>5</v>
      </c>
      <c r="G612" s="38">
        <f t="shared" si="9"/>
        <v>205</v>
      </c>
      <c r="K612" s="13"/>
    </row>
    <row r="613" spans="1:11">
      <c r="B613" s="405" t="s">
        <v>129</v>
      </c>
      <c r="C613" s="405"/>
      <c r="D613" t="s">
        <v>138</v>
      </c>
      <c r="E613" s="13"/>
      <c r="F613" s="13">
        <v>51.25</v>
      </c>
      <c r="G613" s="38">
        <f t="shared" si="9"/>
        <v>153.75</v>
      </c>
      <c r="K613" s="13"/>
    </row>
    <row r="614" spans="1:11">
      <c r="B614" s="405" t="s">
        <v>129</v>
      </c>
      <c r="C614" s="405"/>
      <c r="D614" t="s">
        <v>139</v>
      </c>
      <c r="E614" s="13"/>
      <c r="F614" s="13">
        <v>51.25</v>
      </c>
      <c r="G614" s="38">
        <f t="shared" si="9"/>
        <v>102.5</v>
      </c>
      <c r="K614" s="13"/>
    </row>
    <row r="615" spans="1:11">
      <c r="A615" s="30">
        <v>45294</v>
      </c>
      <c r="B615" s="405">
        <v>28103</v>
      </c>
      <c r="C615" s="405" t="s">
        <v>25</v>
      </c>
      <c r="D615" t="s">
        <v>138</v>
      </c>
      <c r="E615" s="13"/>
      <c r="F615" s="13">
        <v>51.25</v>
      </c>
      <c r="G615" s="38">
        <f t="shared" si="9"/>
        <v>51.25</v>
      </c>
      <c r="K615" s="13"/>
    </row>
    <row r="616" spans="1:11">
      <c r="A616" s="30">
        <v>45294</v>
      </c>
      <c r="B616" s="405">
        <v>28103</v>
      </c>
      <c r="C616" s="405" t="s">
        <v>25</v>
      </c>
      <c r="D616" t="s">
        <v>139</v>
      </c>
      <c r="E616" s="13"/>
      <c r="F616" s="13">
        <v>51.25</v>
      </c>
      <c r="G616" s="38">
        <f t="shared" si="9"/>
        <v>0</v>
      </c>
      <c r="K616" s="13"/>
    </row>
    <row r="617" spans="1:11">
      <c r="A617" s="68">
        <v>44834</v>
      </c>
      <c r="B617" s="404" t="s">
        <v>11</v>
      </c>
      <c r="C617" s="404" t="s">
        <v>60</v>
      </c>
      <c r="D617" t="s">
        <v>13</v>
      </c>
      <c r="E617" s="1">
        <v>36.1</v>
      </c>
      <c r="F617" s="1"/>
      <c r="G617" s="38">
        <f t="shared" si="9"/>
        <v>36.1</v>
      </c>
      <c r="K617" s="13"/>
    </row>
    <row r="618" spans="1:11">
      <c r="A618" s="46"/>
      <c r="B618" s="405"/>
      <c r="C618" s="405"/>
      <c r="D618" t="s">
        <v>14</v>
      </c>
      <c r="E618" s="1">
        <v>8.1999999999999993</v>
      </c>
      <c r="F618" s="1"/>
      <c r="G618" s="38">
        <f t="shared" si="9"/>
        <v>44.3</v>
      </c>
      <c r="I618" s="404"/>
      <c r="K618" s="1"/>
    </row>
    <row r="619" spans="1:11">
      <c r="A619" s="46"/>
      <c r="B619" s="405"/>
      <c r="C619" s="405"/>
      <c r="D619" t="s">
        <v>15</v>
      </c>
      <c r="E619" s="1">
        <v>60</v>
      </c>
      <c r="F619" s="1"/>
      <c r="G619" s="38">
        <f t="shared" si="9"/>
        <v>104.3</v>
      </c>
      <c r="K619" s="1"/>
    </row>
    <row r="620" spans="1:11">
      <c r="A620" s="46"/>
      <c r="B620" s="405"/>
      <c r="C620" s="405"/>
      <c r="D620" t="s">
        <v>16</v>
      </c>
      <c r="E620" s="1">
        <v>5</v>
      </c>
      <c r="F620" s="1"/>
      <c r="G620" s="38">
        <f t="shared" ref="G620" si="10">+G619+E620-F620</f>
        <v>109.3</v>
      </c>
    </row>
    <row r="621" spans="1:11">
      <c r="A621" s="46">
        <v>44834</v>
      </c>
      <c r="B621" s="405" t="s">
        <v>61</v>
      </c>
      <c r="C621" s="405" t="s">
        <v>41</v>
      </c>
      <c r="D621" t="s">
        <v>15</v>
      </c>
      <c r="E621" s="1"/>
      <c r="F621" s="1">
        <v>60</v>
      </c>
      <c r="G621" s="38">
        <f t="shared" ref="G621:G626" si="11">+G620+E621-F621</f>
        <v>49.3</v>
      </c>
    </row>
    <row r="622" spans="1:11">
      <c r="A622" s="46">
        <v>44834</v>
      </c>
      <c r="B622" s="405" t="s">
        <v>61</v>
      </c>
      <c r="C622" s="405" t="s">
        <v>41</v>
      </c>
      <c r="D622" t="s">
        <v>16</v>
      </c>
      <c r="E622" s="1"/>
      <c r="F622" s="1">
        <v>5</v>
      </c>
      <c r="G622" s="38">
        <f t="shared" si="11"/>
        <v>44.3</v>
      </c>
    </row>
    <row r="623" spans="1:11">
      <c r="A623" s="30">
        <v>44897</v>
      </c>
      <c r="B623" s="405" t="s">
        <v>583</v>
      </c>
      <c r="C623" s="405" t="s">
        <v>41</v>
      </c>
      <c r="D623" t="s">
        <v>13</v>
      </c>
      <c r="E623" s="1"/>
      <c r="F623" s="1">
        <v>36.1</v>
      </c>
      <c r="G623" s="38">
        <f t="shared" si="11"/>
        <v>8.1999999999999957</v>
      </c>
    </row>
    <row r="624" spans="1:11">
      <c r="A624" s="30">
        <v>44897</v>
      </c>
      <c r="B624" s="405" t="s">
        <v>583</v>
      </c>
      <c r="C624" s="405" t="s">
        <v>41</v>
      </c>
      <c r="D624" t="s">
        <v>14</v>
      </c>
      <c r="E624" s="1"/>
      <c r="F624" s="1">
        <v>8.1999999999999993</v>
      </c>
      <c r="G624" s="38">
        <f t="shared" si="11"/>
        <v>0</v>
      </c>
    </row>
    <row r="625" spans="1:14">
      <c r="A625" s="68">
        <v>44865</v>
      </c>
      <c r="B625" s="404" t="s">
        <v>11</v>
      </c>
      <c r="C625" s="404" t="s">
        <v>27</v>
      </c>
      <c r="D625" t="s">
        <v>13</v>
      </c>
      <c r="E625" s="1">
        <v>36</v>
      </c>
      <c r="F625" s="1"/>
      <c r="G625" s="38">
        <f>+G624+E625-F625</f>
        <v>36</v>
      </c>
    </row>
    <row r="626" spans="1:14">
      <c r="A626" s="46"/>
      <c r="B626" s="405"/>
      <c r="C626" s="405"/>
      <c r="D626" t="s">
        <v>14</v>
      </c>
      <c r="E626" s="1">
        <v>4.9000000000000004</v>
      </c>
      <c r="F626" s="1"/>
      <c r="G626" s="38">
        <f t="shared" si="11"/>
        <v>40.9</v>
      </c>
      <c r="M626" s="13"/>
    </row>
    <row r="627" spans="1:14">
      <c r="A627" s="46"/>
      <c r="B627" s="405"/>
      <c r="C627" s="405"/>
      <c r="D627" t="s">
        <v>15</v>
      </c>
      <c r="E627" s="1">
        <v>60</v>
      </c>
      <c r="F627" s="1"/>
      <c r="G627" s="38">
        <f t="shared" ref="G627:G705" si="12">+G626+E627-F627</f>
        <v>100.9</v>
      </c>
      <c r="M627" s="1"/>
    </row>
    <row r="628" spans="1:14">
      <c r="A628" s="46"/>
      <c r="B628" s="405"/>
      <c r="C628" s="405"/>
      <c r="D628" t="s">
        <v>16</v>
      </c>
      <c r="E628" s="1">
        <v>5</v>
      </c>
      <c r="F628" s="1"/>
      <c r="G628" s="38">
        <f t="shared" si="12"/>
        <v>105.9</v>
      </c>
      <c r="M628" s="29"/>
    </row>
    <row r="629" spans="1:14">
      <c r="A629" s="46">
        <v>44865</v>
      </c>
      <c r="B629" s="405" t="s">
        <v>62</v>
      </c>
      <c r="C629" s="405" t="s">
        <v>27</v>
      </c>
      <c r="D629" t="s">
        <v>15</v>
      </c>
      <c r="E629" s="1"/>
      <c r="F629" s="1">
        <v>60</v>
      </c>
      <c r="G629" s="38">
        <f t="shared" si="12"/>
        <v>45.900000000000006</v>
      </c>
      <c r="M629" s="29"/>
    </row>
    <row r="630" spans="1:14">
      <c r="A630" s="46">
        <v>44865</v>
      </c>
      <c r="B630" s="405" t="s">
        <v>62</v>
      </c>
      <c r="C630" s="405" t="s">
        <v>27</v>
      </c>
      <c r="D630" t="s">
        <v>16</v>
      </c>
      <c r="E630" s="1"/>
      <c r="F630" s="1">
        <v>5</v>
      </c>
      <c r="G630" s="38">
        <f t="shared" si="12"/>
        <v>40.900000000000006</v>
      </c>
      <c r="N630" s="29"/>
    </row>
    <row r="631" spans="1:14">
      <c r="A631" s="46">
        <v>44947</v>
      </c>
      <c r="B631" s="405" t="s">
        <v>584</v>
      </c>
      <c r="C631" s="405" t="s">
        <v>27</v>
      </c>
      <c r="D631" t="s">
        <v>13</v>
      </c>
      <c r="E631" s="1"/>
      <c r="F631" s="1">
        <v>36</v>
      </c>
      <c r="G631" s="38">
        <f t="shared" si="12"/>
        <v>4.9000000000000057</v>
      </c>
      <c r="M631" s="13"/>
    </row>
    <row r="632" spans="1:14">
      <c r="A632" s="46">
        <v>44947</v>
      </c>
      <c r="B632" s="405" t="s">
        <v>584</v>
      </c>
      <c r="C632" s="405" t="s">
        <v>27</v>
      </c>
      <c r="D632" t="s">
        <v>14</v>
      </c>
      <c r="E632" s="1"/>
      <c r="F632" s="1">
        <v>4.9000000000000004</v>
      </c>
      <c r="G632" s="38">
        <f t="shared" si="12"/>
        <v>0</v>
      </c>
      <c r="M632" s="13"/>
    </row>
    <row r="633" spans="1:14">
      <c r="A633" s="68">
        <v>44895</v>
      </c>
      <c r="B633" s="404" t="s">
        <v>11</v>
      </c>
      <c r="C633" s="404" t="s">
        <v>28</v>
      </c>
      <c r="D633" t="s">
        <v>13</v>
      </c>
      <c r="E633" s="1">
        <v>40.200000000000003</v>
      </c>
      <c r="F633" s="1"/>
      <c r="G633" s="38">
        <f t="shared" si="12"/>
        <v>40.200000000000003</v>
      </c>
      <c r="M633" s="13"/>
    </row>
    <row r="634" spans="1:14">
      <c r="A634" s="46"/>
      <c r="B634" s="405"/>
      <c r="C634" s="405"/>
      <c r="D634" t="s">
        <v>14</v>
      </c>
      <c r="E634" s="1">
        <v>6.3</v>
      </c>
      <c r="F634" s="1"/>
      <c r="G634" s="38">
        <f t="shared" si="12"/>
        <v>46.5</v>
      </c>
      <c r="J634" s="404"/>
      <c r="M634" s="1"/>
    </row>
    <row r="635" spans="1:14">
      <c r="A635" s="46"/>
      <c r="B635" s="405"/>
      <c r="C635" s="405"/>
      <c r="D635" t="s">
        <v>15</v>
      </c>
      <c r="E635" s="1">
        <v>60</v>
      </c>
      <c r="F635" s="1"/>
      <c r="G635" s="38">
        <f t="shared" si="12"/>
        <v>106.5</v>
      </c>
      <c r="J635" s="29"/>
      <c r="M635" s="1"/>
    </row>
    <row r="636" spans="1:14">
      <c r="A636" s="46"/>
      <c r="B636" s="405"/>
      <c r="C636" s="405"/>
      <c r="D636" t="s">
        <v>16</v>
      </c>
      <c r="E636" s="1">
        <v>5</v>
      </c>
      <c r="F636" s="1"/>
      <c r="G636" s="38">
        <f t="shared" si="12"/>
        <v>111.5</v>
      </c>
      <c r="J636" s="404"/>
      <c r="M636" s="1"/>
    </row>
    <row r="637" spans="1:14">
      <c r="A637" s="30">
        <v>44895</v>
      </c>
      <c r="B637" s="405" t="s">
        <v>64</v>
      </c>
      <c r="C637" s="405" t="s">
        <v>28</v>
      </c>
      <c r="D637" t="s">
        <v>15</v>
      </c>
      <c r="E637" s="1"/>
      <c r="F637" s="1">
        <v>41</v>
      </c>
      <c r="G637" s="38">
        <f t="shared" si="12"/>
        <v>70.5</v>
      </c>
      <c r="M637" s="1"/>
    </row>
    <row r="638" spans="1:14">
      <c r="A638" s="30">
        <v>44971</v>
      </c>
      <c r="B638" s="405" t="s">
        <v>585</v>
      </c>
      <c r="C638" s="405" t="s">
        <v>28</v>
      </c>
      <c r="D638" t="s">
        <v>13</v>
      </c>
      <c r="E638" s="1"/>
      <c r="F638" s="1">
        <v>40.200000000000003</v>
      </c>
      <c r="G638" s="38">
        <f t="shared" si="12"/>
        <v>30.299999999999997</v>
      </c>
      <c r="M638" s="13"/>
    </row>
    <row r="639" spans="1:14">
      <c r="A639" s="30">
        <v>44971</v>
      </c>
      <c r="B639" s="405" t="s">
        <v>585</v>
      </c>
      <c r="C639" s="405" t="s">
        <v>28</v>
      </c>
      <c r="D639" t="s">
        <v>14</v>
      </c>
      <c r="E639" s="1"/>
      <c r="F639" s="1">
        <v>6.3</v>
      </c>
      <c r="G639" s="38">
        <f t="shared" si="12"/>
        <v>23.999999999999996</v>
      </c>
      <c r="M639" s="13"/>
    </row>
    <row r="640" spans="1:14">
      <c r="A640" s="30">
        <v>45087</v>
      </c>
      <c r="B640" s="405">
        <v>26938</v>
      </c>
      <c r="C640" s="405" t="s">
        <v>28</v>
      </c>
      <c r="D640" t="s">
        <v>15</v>
      </c>
      <c r="E640" s="1"/>
      <c r="F640" s="1">
        <v>19</v>
      </c>
      <c r="G640" s="38">
        <f t="shared" si="12"/>
        <v>4.9999999999999964</v>
      </c>
      <c r="M640" s="13"/>
    </row>
    <row r="641" spans="1:13">
      <c r="A641" s="30">
        <v>45087</v>
      </c>
      <c r="B641" s="405">
        <v>26938</v>
      </c>
      <c r="C641" s="405" t="s">
        <v>28</v>
      </c>
      <c r="D641" t="s">
        <v>16</v>
      </c>
      <c r="E641" s="1"/>
      <c r="F641" s="1">
        <v>5</v>
      </c>
      <c r="G641" s="38">
        <f t="shared" si="12"/>
        <v>0</v>
      </c>
      <c r="M641" s="13"/>
    </row>
    <row r="642" spans="1:13">
      <c r="A642" s="68">
        <v>44926</v>
      </c>
      <c r="B642" s="404" t="s">
        <v>11</v>
      </c>
      <c r="C642" s="404" t="s">
        <v>29</v>
      </c>
      <c r="D642" t="s">
        <v>13</v>
      </c>
      <c r="E642" s="1">
        <v>46</v>
      </c>
      <c r="F642" s="1"/>
      <c r="G642" s="38">
        <f t="shared" si="12"/>
        <v>46</v>
      </c>
      <c r="M642" s="1"/>
    </row>
    <row r="643" spans="1:13">
      <c r="A643" s="46"/>
      <c r="B643" s="405"/>
      <c r="C643" s="405"/>
      <c r="D643" t="s">
        <v>14</v>
      </c>
      <c r="E643" s="1">
        <v>5.7</v>
      </c>
      <c r="F643" s="1"/>
      <c r="G643" s="38">
        <f t="shared" si="12"/>
        <v>51.7</v>
      </c>
      <c r="M643" s="38"/>
    </row>
    <row r="644" spans="1:13">
      <c r="A644" s="46"/>
      <c r="B644" s="405"/>
      <c r="C644" s="405"/>
      <c r="D644" t="s">
        <v>15</v>
      </c>
      <c r="E644" s="1">
        <v>60</v>
      </c>
      <c r="F644" s="1"/>
      <c r="G644" s="38">
        <f t="shared" si="12"/>
        <v>111.7</v>
      </c>
      <c r="M644" s="1"/>
    </row>
    <row r="645" spans="1:13">
      <c r="A645" s="46"/>
      <c r="B645" s="405"/>
      <c r="C645" s="405"/>
      <c r="D645" t="s">
        <v>16</v>
      </c>
      <c r="E645" s="1">
        <v>5</v>
      </c>
      <c r="F645" s="1"/>
      <c r="G645" s="38">
        <f t="shared" si="12"/>
        <v>116.7</v>
      </c>
      <c r="M645" s="1"/>
    </row>
    <row r="646" spans="1:13">
      <c r="A646" s="46">
        <v>44926</v>
      </c>
      <c r="B646" s="405" t="s">
        <v>48</v>
      </c>
      <c r="C646" s="405" t="s">
        <v>29</v>
      </c>
      <c r="D646" t="s">
        <v>15</v>
      </c>
      <c r="E646" s="1"/>
      <c r="F646" s="1">
        <v>60</v>
      </c>
      <c r="G646" s="38">
        <f t="shared" si="12"/>
        <v>56.7</v>
      </c>
      <c r="M646" s="1"/>
    </row>
    <row r="647" spans="1:13">
      <c r="A647" s="46">
        <v>44926</v>
      </c>
      <c r="B647" s="405" t="s">
        <v>48</v>
      </c>
      <c r="C647" s="405" t="s">
        <v>29</v>
      </c>
      <c r="D647" t="s">
        <v>16</v>
      </c>
      <c r="E647" s="1"/>
      <c r="F647" s="1">
        <v>5</v>
      </c>
      <c r="G647" s="38">
        <f t="shared" si="12"/>
        <v>51.7</v>
      </c>
      <c r="M647" s="1"/>
    </row>
    <row r="648" spans="1:13">
      <c r="A648" s="46">
        <v>45087</v>
      </c>
      <c r="B648" s="405">
        <v>26939</v>
      </c>
      <c r="C648" s="405" t="s">
        <v>29</v>
      </c>
      <c r="D648" t="s">
        <v>13</v>
      </c>
      <c r="E648" s="1"/>
      <c r="F648" s="1">
        <v>46</v>
      </c>
      <c r="G648" s="38">
        <f t="shared" si="12"/>
        <v>5.7000000000000028</v>
      </c>
      <c r="M648" s="1"/>
    </row>
    <row r="649" spans="1:13">
      <c r="A649" s="46">
        <v>45087</v>
      </c>
      <c r="B649" s="405">
        <v>26939</v>
      </c>
      <c r="C649" s="405" t="s">
        <v>29</v>
      </c>
      <c r="D649" t="s">
        <v>14</v>
      </c>
      <c r="E649" s="1"/>
      <c r="F649" s="1">
        <v>5.7</v>
      </c>
      <c r="G649" s="38">
        <f t="shared" si="12"/>
        <v>0</v>
      </c>
      <c r="M649" s="1"/>
    </row>
    <row r="650" spans="1:13">
      <c r="A650" s="32">
        <v>44957</v>
      </c>
      <c r="B650" s="404" t="s">
        <v>11</v>
      </c>
      <c r="C650" s="404" t="s">
        <v>12</v>
      </c>
      <c r="D650" t="s">
        <v>13</v>
      </c>
      <c r="E650" s="189">
        <v>41.6</v>
      </c>
      <c r="F650" s="189"/>
      <c r="G650" s="38">
        <f t="shared" si="12"/>
        <v>41.6</v>
      </c>
      <c r="M650" s="189"/>
    </row>
    <row r="651" spans="1:13">
      <c r="B651" s="405"/>
      <c r="C651" s="405"/>
      <c r="D651" t="s">
        <v>14</v>
      </c>
      <c r="E651" s="189">
        <v>48</v>
      </c>
      <c r="F651" s="189"/>
      <c r="G651" s="38">
        <f t="shared" si="12"/>
        <v>89.6</v>
      </c>
      <c r="M651" s="189"/>
    </row>
    <row r="652" spans="1:13">
      <c r="B652" s="405"/>
      <c r="C652" s="405"/>
      <c r="D652" t="s">
        <v>15</v>
      </c>
      <c r="E652" s="189">
        <v>60</v>
      </c>
      <c r="F652" s="189"/>
      <c r="G652" s="38">
        <f t="shared" si="12"/>
        <v>149.6</v>
      </c>
      <c r="J652" s="404"/>
      <c r="M652" s="189"/>
    </row>
    <row r="653" spans="1:13">
      <c r="B653" s="405"/>
      <c r="C653" s="405"/>
      <c r="D653" t="s">
        <v>16</v>
      </c>
      <c r="E653" s="189">
        <v>5</v>
      </c>
      <c r="F653" s="189"/>
      <c r="G653" s="38">
        <f t="shared" si="12"/>
        <v>154.6</v>
      </c>
      <c r="J653" s="405"/>
      <c r="M653" s="189"/>
    </row>
    <row r="654" spans="1:13">
      <c r="A654" s="30">
        <v>44957</v>
      </c>
      <c r="B654" s="405" t="s">
        <v>49</v>
      </c>
      <c r="C654" s="405" t="s">
        <v>12</v>
      </c>
      <c r="D654" t="s">
        <v>15</v>
      </c>
      <c r="E654" s="189"/>
      <c r="F654" s="189">
        <v>60</v>
      </c>
      <c r="G654" s="38">
        <f t="shared" si="12"/>
        <v>94.6</v>
      </c>
      <c r="J654" s="405"/>
      <c r="M654" s="189"/>
    </row>
    <row r="655" spans="1:13">
      <c r="A655" s="30">
        <v>44957</v>
      </c>
      <c r="B655" s="405" t="s">
        <v>49</v>
      </c>
      <c r="C655" s="405" t="s">
        <v>12</v>
      </c>
      <c r="D655" t="s">
        <v>16</v>
      </c>
      <c r="E655" s="189"/>
      <c r="F655" s="189">
        <v>5</v>
      </c>
      <c r="G655" s="38">
        <f t="shared" si="12"/>
        <v>89.6</v>
      </c>
      <c r="M655" s="189"/>
    </row>
    <row r="656" spans="1:13">
      <c r="A656" s="46">
        <v>45087</v>
      </c>
      <c r="B656" s="405">
        <v>26939</v>
      </c>
      <c r="C656" s="405" t="s">
        <v>12</v>
      </c>
      <c r="D656" t="s">
        <v>13</v>
      </c>
      <c r="E656" s="189"/>
      <c r="F656" s="189">
        <v>41.6</v>
      </c>
      <c r="G656" s="38">
        <f t="shared" si="12"/>
        <v>47.999999999999993</v>
      </c>
      <c r="M656" s="189"/>
    </row>
    <row r="657" spans="1:14">
      <c r="A657" s="46">
        <v>45087</v>
      </c>
      <c r="B657" s="405">
        <v>26939</v>
      </c>
      <c r="C657" s="405" t="s">
        <v>12</v>
      </c>
      <c r="D657" t="s">
        <v>14</v>
      </c>
      <c r="E657" s="189"/>
      <c r="F657" s="189">
        <v>48</v>
      </c>
      <c r="G657" s="38">
        <f t="shared" si="12"/>
        <v>0</v>
      </c>
      <c r="M657" s="189"/>
    </row>
    <row r="658" spans="1:14">
      <c r="A658" s="68">
        <v>44985</v>
      </c>
      <c r="B658" s="404" t="s">
        <v>11</v>
      </c>
      <c r="C658" s="404" t="s">
        <v>19</v>
      </c>
      <c r="D658" t="s">
        <v>13</v>
      </c>
      <c r="E658" s="189">
        <v>45.4</v>
      </c>
      <c r="F658" s="189"/>
      <c r="G658" s="38">
        <f t="shared" si="12"/>
        <v>45.4</v>
      </c>
      <c r="M658" s="189"/>
    </row>
    <row r="659" spans="1:14">
      <c r="A659" s="46"/>
      <c r="B659" s="405"/>
      <c r="C659" s="405"/>
      <c r="D659" t="s">
        <v>14</v>
      </c>
      <c r="E659" s="189">
        <v>1.2</v>
      </c>
      <c r="F659" s="189"/>
      <c r="G659" s="38">
        <f t="shared" si="12"/>
        <v>46.6</v>
      </c>
      <c r="M659" s="189"/>
    </row>
    <row r="660" spans="1:14">
      <c r="A660" s="46"/>
      <c r="B660" s="405"/>
      <c r="C660" s="405"/>
      <c r="D660" t="s">
        <v>15</v>
      </c>
      <c r="E660" s="189">
        <v>56</v>
      </c>
      <c r="F660" s="189"/>
      <c r="G660" s="38">
        <f t="shared" si="12"/>
        <v>102.6</v>
      </c>
      <c r="M660" s="189"/>
      <c r="N660" s="29"/>
    </row>
    <row r="661" spans="1:14">
      <c r="A661" s="46"/>
      <c r="B661" s="405"/>
      <c r="C661" s="405"/>
      <c r="D661" t="s">
        <v>16</v>
      </c>
      <c r="E661" s="189">
        <v>5</v>
      </c>
      <c r="F661" s="189"/>
      <c r="G661" s="38">
        <f t="shared" si="12"/>
        <v>107.6</v>
      </c>
      <c r="M661" s="189"/>
    </row>
    <row r="662" spans="1:14">
      <c r="A662" s="46">
        <v>44985</v>
      </c>
      <c r="B662" s="405" t="s">
        <v>50</v>
      </c>
      <c r="C662" s="405" t="s">
        <v>19</v>
      </c>
      <c r="D662" t="s">
        <v>15</v>
      </c>
      <c r="E662" s="189"/>
      <c r="F662" s="189">
        <v>45</v>
      </c>
      <c r="G662" s="38">
        <f t="shared" si="12"/>
        <v>62.599999999999994</v>
      </c>
    </row>
    <row r="663" spans="1:14">
      <c r="A663" s="46">
        <v>45087</v>
      </c>
      <c r="B663" s="405">
        <v>26939</v>
      </c>
      <c r="C663" s="405" t="s">
        <v>19</v>
      </c>
      <c r="D663" t="s">
        <v>13</v>
      </c>
      <c r="E663" s="189"/>
      <c r="F663" s="189">
        <v>45.4</v>
      </c>
      <c r="G663" s="38">
        <f t="shared" si="12"/>
        <v>17.199999999999996</v>
      </c>
    </row>
    <row r="664" spans="1:14">
      <c r="A664" s="46">
        <v>45087</v>
      </c>
      <c r="B664" s="405">
        <v>26939</v>
      </c>
      <c r="C664" s="405" t="s">
        <v>19</v>
      </c>
      <c r="D664" t="s">
        <v>14</v>
      </c>
      <c r="E664" s="189"/>
      <c r="F664" s="189">
        <v>1.2</v>
      </c>
      <c r="G664" s="38">
        <f t="shared" si="12"/>
        <v>15.999999999999996</v>
      </c>
    </row>
    <row r="665" spans="1:14">
      <c r="A665" s="46">
        <v>45087</v>
      </c>
      <c r="B665" s="405">
        <v>26939</v>
      </c>
      <c r="C665" s="405" t="s">
        <v>19</v>
      </c>
      <c r="D665" t="s">
        <v>15</v>
      </c>
      <c r="E665" s="189"/>
      <c r="F665" s="189">
        <v>11</v>
      </c>
      <c r="G665" s="38">
        <f t="shared" si="12"/>
        <v>4.9999999999999964</v>
      </c>
    </row>
    <row r="666" spans="1:14">
      <c r="A666" s="46">
        <v>45087</v>
      </c>
      <c r="B666" s="405">
        <v>26939</v>
      </c>
      <c r="C666" s="405" t="s">
        <v>19</v>
      </c>
      <c r="D666" t="s">
        <v>16</v>
      </c>
      <c r="E666" s="189"/>
      <c r="F666" s="189">
        <v>5</v>
      </c>
      <c r="G666" s="38">
        <f t="shared" si="12"/>
        <v>0</v>
      </c>
    </row>
    <row r="667" spans="1:14">
      <c r="A667" s="68">
        <v>45016</v>
      </c>
      <c r="B667" s="404" t="s">
        <v>11</v>
      </c>
      <c r="C667" s="404" t="s">
        <v>20</v>
      </c>
      <c r="D667" t="s">
        <v>13</v>
      </c>
      <c r="E667" s="189">
        <v>47.9</v>
      </c>
      <c r="F667" s="189"/>
      <c r="G667" s="38">
        <f t="shared" si="12"/>
        <v>47.9</v>
      </c>
    </row>
    <row r="668" spans="1:14">
      <c r="A668" s="46"/>
      <c r="B668" s="405"/>
      <c r="C668" s="405"/>
      <c r="D668" t="s">
        <v>14</v>
      </c>
      <c r="E668" s="189">
        <v>1.3</v>
      </c>
      <c r="F668" s="189"/>
      <c r="G668" s="38">
        <f t="shared" si="12"/>
        <v>49.199999999999996</v>
      </c>
      <c r="M668" s="217"/>
    </row>
    <row r="669" spans="1:14">
      <c r="A669" s="46"/>
      <c r="B669" s="405"/>
      <c r="C669" s="405"/>
      <c r="D669" t="s">
        <v>15</v>
      </c>
      <c r="E669" s="189">
        <v>60</v>
      </c>
      <c r="F669" s="189"/>
      <c r="G669" s="38">
        <f t="shared" si="12"/>
        <v>109.19999999999999</v>
      </c>
      <c r="M669" s="217"/>
    </row>
    <row r="670" spans="1:14">
      <c r="A670" s="46"/>
      <c r="B670" s="405"/>
      <c r="C670" s="405"/>
      <c r="D670" t="s">
        <v>16</v>
      </c>
      <c r="E670" s="189">
        <v>5</v>
      </c>
      <c r="F670" s="189"/>
      <c r="G670" s="38">
        <f t="shared" si="12"/>
        <v>114.19999999999999</v>
      </c>
      <c r="M670" s="217"/>
    </row>
    <row r="671" spans="1:14">
      <c r="A671" s="46"/>
      <c r="B671" s="405"/>
      <c r="C671" s="405"/>
      <c r="D671" t="s">
        <v>586</v>
      </c>
      <c r="E671">
        <v>102.5</v>
      </c>
      <c r="F671" s="189"/>
      <c r="G671" s="38">
        <f t="shared" si="12"/>
        <v>216.7</v>
      </c>
    </row>
    <row r="672" spans="1:14">
      <c r="A672" s="46"/>
      <c r="B672" s="405"/>
      <c r="C672" s="405"/>
      <c r="D672" t="s">
        <v>587</v>
      </c>
      <c r="E672">
        <v>102.5</v>
      </c>
      <c r="F672" s="189"/>
      <c r="G672" s="38">
        <f t="shared" si="12"/>
        <v>319.2</v>
      </c>
    </row>
    <row r="673" spans="1:14">
      <c r="A673" s="46">
        <v>45016</v>
      </c>
      <c r="B673" s="405" t="s">
        <v>53</v>
      </c>
      <c r="C673" s="405" t="s">
        <v>20</v>
      </c>
      <c r="D673" t="s">
        <v>15</v>
      </c>
      <c r="E673" s="189"/>
      <c r="F673" s="189">
        <v>38</v>
      </c>
      <c r="G673" s="38">
        <f t="shared" si="12"/>
        <v>281.2</v>
      </c>
      <c r="N673" s="29"/>
    </row>
    <row r="674" spans="1:14">
      <c r="A674" s="46">
        <v>45087</v>
      </c>
      <c r="B674" s="405">
        <v>26939</v>
      </c>
      <c r="C674" s="405" t="s">
        <v>20</v>
      </c>
      <c r="D674" t="s">
        <v>13</v>
      </c>
      <c r="E674" s="189"/>
      <c r="F674" s="189">
        <v>47.9</v>
      </c>
      <c r="G674" s="38">
        <f t="shared" si="12"/>
        <v>233.29999999999998</v>
      </c>
      <c r="N674" s="29"/>
    </row>
    <row r="675" spans="1:14">
      <c r="A675" s="46">
        <v>45087</v>
      </c>
      <c r="B675" s="405">
        <v>26939</v>
      </c>
      <c r="C675" s="405" t="s">
        <v>20</v>
      </c>
      <c r="D675" t="s">
        <v>14</v>
      </c>
      <c r="E675" s="189"/>
      <c r="F675" s="189">
        <v>1.3</v>
      </c>
      <c r="G675" s="38">
        <f t="shared" si="12"/>
        <v>231.99999999999997</v>
      </c>
      <c r="N675" s="29"/>
    </row>
    <row r="676" spans="1:14">
      <c r="A676" s="46">
        <v>45087</v>
      </c>
      <c r="B676" s="405">
        <v>26939</v>
      </c>
      <c r="C676" s="405" t="s">
        <v>20</v>
      </c>
      <c r="D676" t="s">
        <v>15</v>
      </c>
      <c r="E676" s="189"/>
      <c r="F676" s="189">
        <v>22</v>
      </c>
      <c r="G676" s="38">
        <f t="shared" si="12"/>
        <v>209.99999999999997</v>
      </c>
      <c r="N676" s="29"/>
    </row>
    <row r="677" spans="1:14">
      <c r="A677" s="46">
        <v>45087</v>
      </c>
      <c r="B677" s="405">
        <v>26939</v>
      </c>
      <c r="C677" s="405" t="s">
        <v>20</v>
      </c>
      <c r="D677" t="s">
        <v>16</v>
      </c>
      <c r="E677" s="189"/>
      <c r="F677" s="189">
        <v>5</v>
      </c>
      <c r="G677" s="38">
        <f t="shared" si="12"/>
        <v>204.99999999999997</v>
      </c>
      <c r="N677" s="29"/>
    </row>
    <row r="678" spans="1:14">
      <c r="B678" s="405" t="s">
        <v>129</v>
      </c>
      <c r="C678" s="405"/>
      <c r="D678" t="s">
        <v>586</v>
      </c>
      <c r="E678" s="13"/>
      <c r="F678" s="13">
        <v>51.25</v>
      </c>
      <c r="G678" s="38">
        <f t="shared" si="12"/>
        <v>153.74999999999997</v>
      </c>
      <c r="N678" s="29"/>
    </row>
    <row r="679" spans="1:14">
      <c r="B679" s="405" t="s">
        <v>129</v>
      </c>
      <c r="C679" s="405"/>
      <c r="D679" t="s">
        <v>587</v>
      </c>
      <c r="E679" s="13"/>
      <c r="F679" s="13">
        <v>51.25</v>
      </c>
      <c r="G679" s="38">
        <f t="shared" si="12"/>
        <v>102.49999999999997</v>
      </c>
      <c r="N679" s="29"/>
    </row>
    <row r="680" spans="1:14">
      <c r="A680" s="30">
        <v>45294</v>
      </c>
      <c r="B680" s="405">
        <v>28103</v>
      </c>
      <c r="C680" s="405" t="s">
        <v>20</v>
      </c>
      <c r="D680" t="s">
        <v>586</v>
      </c>
      <c r="E680" s="13"/>
      <c r="F680" s="13">
        <v>51.25</v>
      </c>
      <c r="G680" s="38">
        <f t="shared" si="12"/>
        <v>51.249999999999972</v>
      </c>
      <c r="N680" s="29"/>
    </row>
    <row r="681" spans="1:14">
      <c r="A681" s="30">
        <v>45294</v>
      </c>
      <c r="B681" s="405">
        <v>28103</v>
      </c>
      <c r="C681" s="405" t="s">
        <v>20</v>
      </c>
      <c r="D681" t="s">
        <v>587</v>
      </c>
      <c r="E681" s="13"/>
      <c r="F681" s="13">
        <v>51.25</v>
      </c>
      <c r="G681" s="38">
        <f t="shared" si="12"/>
        <v>0</v>
      </c>
      <c r="N681" s="29"/>
    </row>
    <row r="682" spans="1:14">
      <c r="A682" s="68">
        <v>45046</v>
      </c>
      <c r="B682" s="404" t="s">
        <v>11</v>
      </c>
      <c r="C682" s="404" t="s">
        <v>21</v>
      </c>
      <c r="D682" t="s">
        <v>13</v>
      </c>
      <c r="E682" s="217">
        <v>81</v>
      </c>
      <c r="F682" s="217"/>
      <c r="G682" s="38">
        <f t="shared" si="12"/>
        <v>81</v>
      </c>
    </row>
    <row r="683" spans="1:14">
      <c r="A683" s="46"/>
      <c r="B683" s="405"/>
      <c r="C683" s="405"/>
      <c r="D683" t="s">
        <v>14</v>
      </c>
      <c r="E683" s="217">
        <v>1.5</v>
      </c>
      <c r="F683" s="217"/>
      <c r="G683" s="38">
        <f t="shared" si="12"/>
        <v>82.5</v>
      </c>
      <c r="M683" s="13">
        <f>SUM(M626:M682)</f>
        <v>0</v>
      </c>
    </row>
    <row r="684" spans="1:14">
      <c r="A684" s="46"/>
      <c r="B684" s="405"/>
      <c r="C684" s="405"/>
      <c r="D684" t="s">
        <v>15</v>
      </c>
      <c r="E684" s="217">
        <v>60</v>
      </c>
      <c r="F684" s="217"/>
      <c r="G684" s="38">
        <f t="shared" si="12"/>
        <v>142.5</v>
      </c>
    </row>
    <row r="685" spans="1:14">
      <c r="A685" s="46"/>
      <c r="B685" s="405"/>
      <c r="C685" s="405"/>
      <c r="D685" t="s">
        <v>16</v>
      </c>
      <c r="E685" s="217">
        <v>5</v>
      </c>
      <c r="F685" s="217"/>
      <c r="G685" s="38">
        <f t="shared" si="12"/>
        <v>147.5</v>
      </c>
    </row>
    <row r="686" spans="1:14">
      <c r="A686" s="46">
        <v>45046</v>
      </c>
      <c r="B686" s="405" t="s">
        <v>65</v>
      </c>
      <c r="C686" s="405" t="s">
        <v>21</v>
      </c>
      <c r="D686" t="s">
        <v>15</v>
      </c>
      <c r="E686" s="217"/>
      <c r="F686" s="217">
        <v>30</v>
      </c>
      <c r="G686" s="38">
        <f t="shared" si="12"/>
        <v>117.5</v>
      </c>
    </row>
    <row r="687" spans="1:14">
      <c r="A687" s="46">
        <v>45087</v>
      </c>
      <c r="B687" s="405">
        <v>26939</v>
      </c>
      <c r="C687" s="405" t="s">
        <v>21</v>
      </c>
      <c r="D687" t="s">
        <v>13</v>
      </c>
      <c r="E687" s="217"/>
      <c r="F687" s="217">
        <v>81</v>
      </c>
      <c r="G687" s="38">
        <f t="shared" si="12"/>
        <v>36.5</v>
      </c>
    </row>
    <row r="688" spans="1:14">
      <c r="A688" s="46">
        <v>45087</v>
      </c>
      <c r="B688" s="405">
        <v>26939</v>
      </c>
      <c r="C688" s="405" t="s">
        <v>21</v>
      </c>
      <c r="D688" t="s">
        <v>14</v>
      </c>
      <c r="E688" s="217"/>
      <c r="F688" s="217">
        <v>1.5</v>
      </c>
      <c r="G688" s="38">
        <f t="shared" si="12"/>
        <v>35</v>
      </c>
    </row>
    <row r="689" spans="1:7">
      <c r="A689" s="46">
        <v>45087</v>
      </c>
      <c r="B689" s="405">
        <v>26939</v>
      </c>
      <c r="C689" s="405" t="s">
        <v>21</v>
      </c>
      <c r="D689" t="s">
        <v>15</v>
      </c>
      <c r="E689" s="217"/>
      <c r="F689" s="217">
        <v>30</v>
      </c>
      <c r="G689" s="38">
        <f t="shared" si="12"/>
        <v>5</v>
      </c>
    </row>
    <row r="690" spans="1:7">
      <c r="A690" s="46">
        <v>45174</v>
      </c>
      <c r="B690" s="405">
        <v>27406</v>
      </c>
      <c r="C690" s="405" t="s">
        <v>21</v>
      </c>
      <c r="D690" t="s">
        <v>16</v>
      </c>
      <c r="E690" s="217"/>
      <c r="F690" s="217">
        <v>5</v>
      </c>
      <c r="G690" s="38">
        <f t="shared" si="12"/>
        <v>0</v>
      </c>
    </row>
    <row r="691" spans="1:7">
      <c r="A691" s="68">
        <v>45077</v>
      </c>
      <c r="B691" s="404" t="s">
        <v>11</v>
      </c>
      <c r="C691" s="404" t="s">
        <v>22</v>
      </c>
      <c r="D691" t="s">
        <v>13</v>
      </c>
      <c r="E691" s="217">
        <v>74.900000000000006</v>
      </c>
      <c r="F691" s="217"/>
      <c r="G691" s="38">
        <f t="shared" si="12"/>
        <v>74.900000000000006</v>
      </c>
    </row>
    <row r="692" spans="1:7">
      <c r="A692" s="46"/>
      <c r="B692" s="405"/>
      <c r="C692" s="405"/>
      <c r="D692" t="s">
        <v>14</v>
      </c>
      <c r="E692" s="217">
        <v>2.1</v>
      </c>
      <c r="F692" s="217"/>
      <c r="G692" s="38">
        <f t="shared" si="12"/>
        <v>77</v>
      </c>
    </row>
    <row r="693" spans="1:7">
      <c r="A693" s="46"/>
      <c r="B693" s="405"/>
      <c r="C693" s="405"/>
      <c r="D693" t="s">
        <v>15</v>
      </c>
      <c r="E693" s="217">
        <v>60</v>
      </c>
      <c r="F693" s="217"/>
      <c r="G693" s="38">
        <f t="shared" si="12"/>
        <v>137</v>
      </c>
    </row>
    <row r="694" spans="1:7">
      <c r="A694" s="46"/>
      <c r="B694" s="405"/>
      <c r="C694" s="405"/>
      <c r="D694" t="s">
        <v>16</v>
      </c>
      <c r="E694" s="217">
        <v>5</v>
      </c>
      <c r="F694" s="217"/>
      <c r="G694" s="38">
        <f t="shared" si="12"/>
        <v>142</v>
      </c>
    </row>
    <row r="695" spans="1:7">
      <c r="A695" s="46"/>
      <c r="B695" s="405"/>
      <c r="C695" s="405"/>
      <c r="D695" s="217" t="s">
        <v>66</v>
      </c>
      <c r="E695" s="13">
        <v>10</v>
      </c>
      <c r="F695" s="217"/>
      <c r="G695" s="38">
        <f t="shared" si="12"/>
        <v>152</v>
      </c>
    </row>
    <row r="696" spans="1:7">
      <c r="A696" s="46">
        <v>45077</v>
      </c>
      <c r="B696" s="405" t="s">
        <v>55</v>
      </c>
      <c r="C696" s="405" t="s">
        <v>22</v>
      </c>
      <c r="D696" t="s">
        <v>15</v>
      </c>
      <c r="E696" s="217"/>
      <c r="F696" s="217">
        <v>47</v>
      </c>
      <c r="G696" s="38">
        <f t="shared" si="12"/>
        <v>105</v>
      </c>
    </row>
    <row r="697" spans="1:7">
      <c r="A697" s="46">
        <v>45174</v>
      </c>
      <c r="B697" s="405">
        <v>27406</v>
      </c>
      <c r="C697" s="405" t="s">
        <v>22</v>
      </c>
      <c r="D697" t="s">
        <v>13</v>
      </c>
      <c r="E697" s="217"/>
      <c r="F697" s="217">
        <v>74.900000000000006</v>
      </c>
      <c r="G697" s="38">
        <f t="shared" si="12"/>
        <v>30.099999999999994</v>
      </c>
    </row>
    <row r="698" spans="1:7">
      <c r="A698" s="46">
        <v>45174</v>
      </c>
      <c r="B698" s="405">
        <v>27406</v>
      </c>
      <c r="C698" s="405" t="s">
        <v>22</v>
      </c>
      <c r="D698" t="s">
        <v>14</v>
      </c>
      <c r="E698" s="217"/>
      <c r="F698" s="217">
        <v>2.1</v>
      </c>
      <c r="G698" s="38">
        <f t="shared" si="12"/>
        <v>27.999999999999993</v>
      </c>
    </row>
    <row r="699" spans="1:7">
      <c r="A699" s="46">
        <v>45174</v>
      </c>
      <c r="B699" s="405">
        <v>27406</v>
      </c>
      <c r="C699" s="405" t="s">
        <v>22</v>
      </c>
      <c r="D699" t="s">
        <v>15</v>
      </c>
      <c r="E699" s="217"/>
      <c r="F699" s="217">
        <v>13</v>
      </c>
      <c r="G699" s="38">
        <f t="shared" si="12"/>
        <v>14.999999999999993</v>
      </c>
    </row>
    <row r="700" spans="1:7">
      <c r="A700" s="46">
        <v>45174</v>
      </c>
      <c r="B700" s="405">
        <v>27406</v>
      </c>
      <c r="C700" s="405" t="s">
        <v>22</v>
      </c>
      <c r="D700" t="s">
        <v>16</v>
      </c>
      <c r="E700" s="217"/>
      <c r="F700" s="217">
        <v>5</v>
      </c>
      <c r="G700" s="38">
        <f t="shared" si="12"/>
        <v>9.9999999999999929</v>
      </c>
    </row>
    <row r="701" spans="1:7">
      <c r="A701" s="46">
        <v>45174</v>
      </c>
      <c r="B701" s="405">
        <v>27406</v>
      </c>
      <c r="C701" s="405" t="s">
        <v>22</v>
      </c>
      <c r="D701" s="217" t="s">
        <v>66</v>
      </c>
      <c r="E701" s="217"/>
      <c r="F701" s="13">
        <v>10</v>
      </c>
      <c r="G701" s="38">
        <f t="shared" si="12"/>
        <v>0</v>
      </c>
    </row>
    <row r="702" spans="1:7">
      <c r="A702" s="68">
        <v>45107</v>
      </c>
      <c r="B702" s="404" t="s">
        <v>11</v>
      </c>
      <c r="C702" s="404" t="s">
        <v>23</v>
      </c>
      <c r="D702" t="s">
        <v>13</v>
      </c>
      <c r="E702" s="217">
        <v>76.3</v>
      </c>
      <c r="F702" s="217"/>
      <c r="G702" s="38">
        <f t="shared" si="12"/>
        <v>76.3</v>
      </c>
    </row>
    <row r="703" spans="1:7">
      <c r="A703" s="46"/>
      <c r="B703" s="405"/>
      <c r="C703" s="405"/>
      <c r="D703" t="s">
        <v>14</v>
      </c>
      <c r="E703" s="217">
        <v>2</v>
      </c>
      <c r="F703" s="217"/>
      <c r="G703" s="38">
        <f t="shared" si="12"/>
        <v>78.3</v>
      </c>
    </row>
    <row r="704" spans="1:7">
      <c r="A704" s="46"/>
      <c r="B704" s="405"/>
      <c r="C704" s="405"/>
      <c r="D704" t="s">
        <v>15</v>
      </c>
      <c r="E704" s="217">
        <v>60</v>
      </c>
      <c r="F704" s="217"/>
      <c r="G704" s="38">
        <f t="shared" si="12"/>
        <v>138.30000000000001</v>
      </c>
    </row>
    <row r="705" spans="1:7">
      <c r="A705" s="46"/>
      <c r="B705" s="405"/>
      <c r="C705" s="405"/>
      <c r="D705" t="s">
        <v>16</v>
      </c>
      <c r="E705" s="217">
        <v>5</v>
      </c>
      <c r="F705" s="217"/>
      <c r="G705" s="38">
        <f t="shared" si="12"/>
        <v>143.30000000000001</v>
      </c>
    </row>
    <row r="706" spans="1:7">
      <c r="A706" s="46">
        <v>45107</v>
      </c>
      <c r="B706" s="405" t="s">
        <v>56</v>
      </c>
      <c r="C706" s="405" t="s">
        <v>23</v>
      </c>
      <c r="D706" t="s">
        <v>15</v>
      </c>
      <c r="E706" s="217"/>
      <c r="F706" s="217">
        <v>30</v>
      </c>
      <c r="G706" s="38">
        <f t="shared" ref="G706:G775" si="13">+G705+E706-F706</f>
        <v>113.30000000000001</v>
      </c>
    </row>
    <row r="707" spans="1:7">
      <c r="A707" s="46">
        <v>45174</v>
      </c>
      <c r="B707" s="405">
        <v>27406</v>
      </c>
      <c r="C707" s="405" t="s">
        <v>23</v>
      </c>
      <c r="D707" t="s">
        <v>13</v>
      </c>
      <c r="E707" s="217"/>
      <c r="F707" s="217">
        <v>76.3</v>
      </c>
      <c r="G707" s="38">
        <f t="shared" si="13"/>
        <v>37.000000000000014</v>
      </c>
    </row>
    <row r="708" spans="1:7">
      <c r="A708" s="46">
        <v>45174</v>
      </c>
      <c r="B708" s="405">
        <v>27406</v>
      </c>
      <c r="C708" s="405" t="s">
        <v>23</v>
      </c>
      <c r="D708" t="s">
        <v>14</v>
      </c>
      <c r="E708" s="217"/>
      <c r="F708" s="217">
        <v>2</v>
      </c>
      <c r="G708" s="38">
        <f t="shared" si="13"/>
        <v>35.000000000000014</v>
      </c>
    </row>
    <row r="709" spans="1:7">
      <c r="A709" s="46">
        <v>45174</v>
      </c>
      <c r="B709" s="405">
        <v>27406</v>
      </c>
      <c r="C709" s="405" t="s">
        <v>23</v>
      </c>
      <c r="D709" t="s">
        <v>15</v>
      </c>
      <c r="E709" s="217"/>
      <c r="F709" s="217">
        <v>30</v>
      </c>
      <c r="G709" s="38">
        <f t="shared" si="13"/>
        <v>5.0000000000000142</v>
      </c>
    </row>
    <row r="710" spans="1:7">
      <c r="A710" s="46">
        <v>45174</v>
      </c>
      <c r="B710" s="405">
        <v>27406</v>
      </c>
      <c r="C710" s="405" t="s">
        <v>23</v>
      </c>
      <c r="D710" t="s">
        <v>16</v>
      </c>
      <c r="E710" s="217"/>
      <c r="F710" s="217">
        <v>5</v>
      </c>
      <c r="G710" s="38">
        <f t="shared" si="13"/>
        <v>1.4210854715202004E-14</v>
      </c>
    </row>
    <row r="711" spans="1:7">
      <c r="A711" s="68">
        <v>45138</v>
      </c>
      <c r="B711" s="404" t="s">
        <v>11</v>
      </c>
      <c r="C711" s="404" t="s">
        <v>24</v>
      </c>
      <c r="D711" t="s">
        <v>13</v>
      </c>
      <c r="E711" s="217">
        <v>71.900000000000006</v>
      </c>
      <c r="F711" s="217"/>
      <c r="G711" s="38">
        <f t="shared" si="13"/>
        <v>71.90000000000002</v>
      </c>
    </row>
    <row r="712" spans="1:7">
      <c r="A712" s="46"/>
      <c r="B712" s="405"/>
      <c r="C712" s="405"/>
      <c r="D712" t="s">
        <v>14</v>
      </c>
      <c r="E712" s="217">
        <v>2</v>
      </c>
      <c r="F712" s="217"/>
      <c r="G712" s="38">
        <f t="shared" si="13"/>
        <v>73.90000000000002</v>
      </c>
    </row>
    <row r="713" spans="1:7">
      <c r="A713" s="46"/>
      <c r="B713" s="405"/>
      <c r="C713" s="405"/>
      <c r="D713" t="s">
        <v>15</v>
      </c>
      <c r="E713" s="217">
        <v>60</v>
      </c>
      <c r="F713" s="217"/>
      <c r="G713" s="38">
        <f t="shared" si="13"/>
        <v>133.90000000000003</v>
      </c>
    </row>
    <row r="714" spans="1:7">
      <c r="A714" s="46"/>
      <c r="B714" s="405"/>
      <c r="C714" s="405"/>
      <c r="D714" t="s">
        <v>16</v>
      </c>
      <c r="E714" s="217">
        <v>5</v>
      </c>
      <c r="F714" s="217"/>
      <c r="G714" s="38">
        <f t="shared" si="13"/>
        <v>138.90000000000003</v>
      </c>
    </row>
    <row r="715" spans="1:7">
      <c r="A715" s="46"/>
      <c r="B715" s="405"/>
      <c r="C715" s="405"/>
      <c r="D715" t="s">
        <v>144</v>
      </c>
      <c r="E715" s="217">
        <v>102.5</v>
      </c>
      <c r="F715" s="217"/>
      <c r="G715" s="38">
        <f t="shared" si="13"/>
        <v>241.40000000000003</v>
      </c>
    </row>
    <row r="716" spans="1:7">
      <c r="A716" s="46"/>
      <c r="B716" s="405"/>
      <c r="C716" s="405"/>
      <c r="D716" t="s">
        <v>145</v>
      </c>
      <c r="E716" s="217">
        <v>102.5</v>
      </c>
      <c r="F716" s="217"/>
      <c r="G716" s="38">
        <f t="shared" si="13"/>
        <v>343.90000000000003</v>
      </c>
    </row>
    <row r="717" spans="1:7">
      <c r="A717" s="46">
        <v>45138</v>
      </c>
      <c r="B717" s="405" t="s">
        <v>32</v>
      </c>
      <c r="C717" s="405" t="s">
        <v>24</v>
      </c>
      <c r="D717" t="s">
        <v>15</v>
      </c>
      <c r="E717" s="217"/>
      <c r="F717" s="217">
        <v>40</v>
      </c>
      <c r="G717" s="38">
        <f t="shared" si="13"/>
        <v>303.90000000000003</v>
      </c>
    </row>
    <row r="718" spans="1:7">
      <c r="A718" s="30">
        <v>45174</v>
      </c>
      <c r="B718" s="405">
        <v>27407</v>
      </c>
      <c r="C718" s="405" t="s">
        <v>24</v>
      </c>
      <c r="D718" t="s">
        <v>13</v>
      </c>
      <c r="F718" s="217">
        <v>71.900000000000006</v>
      </c>
      <c r="G718" s="38">
        <f t="shared" si="13"/>
        <v>232.00000000000003</v>
      </c>
    </row>
    <row r="719" spans="1:7">
      <c r="A719" s="30">
        <v>45174</v>
      </c>
      <c r="B719" s="405">
        <v>27407</v>
      </c>
      <c r="C719" s="405" t="s">
        <v>24</v>
      </c>
      <c r="D719" t="s">
        <v>14</v>
      </c>
      <c r="F719" s="217">
        <v>2</v>
      </c>
      <c r="G719" s="38">
        <f t="shared" si="13"/>
        <v>230.00000000000003</v>
      </c>
    </row>
    <row r="720" spans="1:7">
      <c r="A720" s="30">
        <v>45174</v>
      </c>
      <c r="B720" s="405">
        <v>27407</v>
      </c>
      <c r="C720" s="405" t="s">
        <v>24</v>
      </c>
      <c r="D720" t="s">
        <v>15</v>
      </c>
      <c r="F720" s="38">
        <v>2.8</v>
      </c>
      <c r="G720" s="38">
        <f t="shared" si="13"/>
        <v>227.20000000000002</v>
      </c>
    </row>
    <row r="721" spans="1:7">
      <c r="A721" s="30">
        <v>45196</v>
      </c>
      <c r="B721" s="405">
        <v>27522</v>
      </c>
      <c r="C721" s="405" t="s">
        <v>24</v>
      </c>
      <c r="D721" t="s">
        <v>15</v>
      </c>
      <c r="F721" s="38">
        <v>17.2</v>
      </c>
      <c r="G721" s="38">
        <f t="shared" si="13"/>
        <v>210.00000000000003</v>
      </c>
    </row>
    <row r="722" spans="1:7">
      <c r="A722" s="30">
        <v>45196</v>
      </c>
      <c r="B722" s="405">
        <v>27522</v>
      </c>
      <c r="C722" s="405" t="s">
        <v>24</v>
      </c>
      <c r="D722" t="s">
        <v>16</v>
      </c>
      <c r="F722" s="38">
        <v>5</v>
      </c>
      <c r="G722" s="38">
        <f t="shared" si="13"/>
        <v>205.00000000000003</v>
      </c>
    </row>
    <row r="723" spans="1:7">
      <c r="B723" s="405" t="s">
        <v>129</v>
      </c>
      <c r="C723" s="405"/>
      <c r="D723" t="s">
        <v>144</v>
      </c>
      <c r="E723" s="13"/>
      <c r="F723" s="13">
        <v>51.25</v>
      </c>
      <c r="G723" s="38">
        <f t="shared" si="13"/>
        <v>153.75000000000003</v>
      </c>
    </row>
    <row r="724" spans="1:7">
      <c r="B724" s="405" t="s">
        <v>129</v>
      </c>
      <c r="C724" s="405"/>
      <c r="D724" t="s">
        <v>145</v>
      </c>
      <c r="E724" s="13"/>
      <c r="F724" s="13">
        <v>51.25</v>
      </c>
      <c r="G724" s="38">
        <f t="shared" si="13"/>
        <v>102.50000000000003</v>
      </c>
    </row>
    <row r="725" spans="1:7">
      <c r="A725" s="30">
        <v>45294</v>
      </c>
      <c r="B725" s="405">
        <v>28103</v>
      </c>
      <c r="C725" s="405" t="s">
        <v>24</v>
      </c>
      <c r="D725" t="s">
        <v>144</v>
      </c>
      <c r="E725" s="13"/>
      <c r="F725" s="13">
        <v>51.25</v>
      </c>
      <c r="G725" s="38">
        <f t="shared" si="13"/>
        <v>51.250000000000028</v>
      </c>
    </row>
    <row r="726" spans="1:7">
      <c r="A726" s="30">
        <v>45294</v>
      </c>
      <c r="B726" s="405">
        <v>28103</v>
      </c>
      <c r="C726" s="405" t="s">
        <v>24</v>
      </c>
      <c r="D726" t="s">
        <v>145</v>
      </c>
      <c r="E726" s="13"/>
      <c r="F726" s="13">
        <v>51.25</v>
      </c>
      <c r="G726" s="38">
        <f t="shared" si="13"/>
        <v>0</v>
      </c>
    </row>
    <row r="727" spans="1:7">
      <c r="A727" s="32">
        <v>45169</v>
      </c>
      <c r="B727" s="404" t="s">
        <v>11</v>
      </c>
      <c r="C727" s="404" t="s">
        <v>25</v>
      </c>
      <c r="D727" t="s">
        <v>13</v>
      </c>
      <c r="E727" s="217">
        <v>68.7</v>
      </c>
      <c r="F727" s="217"/>
      <c r="G727" s="38">
        <f t="shared" si="13"/>
        <v>68.7</v>
      </c>
    </row>
    <row r="728" spans="1:7">
      <c r="B728" s="405"/>
      <c r="C728" s="405"/>
      <c r="D728" t="s">
        <v>14</v>
      </c>
      <c r="E728" s="217">
        <v>2.2999999999999998</v>
      </c>
      <c r="F728" s="217"/>
      <c r="G728" s="38">
        <f t="shared" si="13"/>
        <v>71</v>
      </c>
    </row>
    <row r="729" spans="1:7">
      <c r="B729" s="405"/>
      <c r="C729" s="405"/>
      <c r="D729" t="s">
        <v>15</v>
      </c>
      <c r="E729" s="217">
        <v>60</v>
      </c>
      <c r="F729" s="217"/>
      <c r="G729" s="38">
        <f t="shared" si="13"/>
        <v>131</v>
      </c>
    </row>
    <row r="730" spans="1:7">
      <c r="B730" s="405"/>
      <c r="C730" s="405"/>
      <c r="D730" t="s">
        <v>16</v>
      </c>
      <c r="E730" s="217">
        <v>5</v>
      </c>
      <c r="F730" s="217"/>
      <c r="G730" s="38">
        <f t="shared" si="13"/>
        <v>136</v>
      </c>
    </row>
    <row r="731" spans="1:7">
      <c r="B731" s="405"/>
      <c r="C731" s="405"/>
      <c r="D731" t="s">
        <v>68</v>
      </c>
      <c r="E731" s="217">
        <v>15</v>
      </c>
      <c r="F731" s="217"/>
      <c r="G731" s="38">
        <f t="shared" si="13"/>
        <v>151</v>
      </c>
    </row>
    <row r="732" spans="1:7">
      <c r="A732" s="30">
        <v>45169</v>
      </c>
      <c r="B732" s="405" t="s">
        <v>75</v>
      </c>
      <c r="C732" s="405" t="s">
        <v>25</v>
      </c>
      <c r="D732" t="s">
        <v>15</v>
      </c>
      <c r="E732" s="217"/>
      <c r="F732" s="217">
        <v>44</v>
      </c>
      <c r="G732" s="38">
        <f t="shared" si="13"/>
        <v>107</v>
      </c>
    </row>
    <row r="733" spans="1:7">
      <c r="A733" s="30">
        <v>45196</v>
      </c>
      <c r="B733" s="405">
        <v>27522</v>
      </c>
      <c r="C733" s="405" t="s">
        <v>25</v>
      </c>
      <c r="D733" t="s">
        <v>15</v>
      </c>
      <c r="F733" s="38">
        <v>16</v>
      </c>
      <c r="G733" s="38">
        <f t="shared" si="13"/>
        <v>91</v>
      </c>
    </row>
    <row r="734" spans="1:7">
      <c r="A734" s="30">
        <v>45196</v>
      </c>
      <c r="B734" s="405">
        <v>27522</v>
      </c>
      <c r="C734" s="405" t="s">
        <v>25</v>
      </c>
      <c r="D734" t="s">
        <v>16</v>
      </c>
      <c r="F734" s="38">
        <v>5</v>
      </c>
      <c r="G734" s="38">
        <f t="shared" si="13"/>
        <v>86</v>
      </c>
    </row>
    <row r="735" spans="1:7">
      <c r="A735" s="30">
        <v>45196</v>
      </c>
      <c r="B735" s="405">
        <v>27522</v>
      </c>
      <c r="C735" s="405" t="s">
        <v>25</v>
      </c>
      <c r="D735" t="s">
        <v>13</v>
      </c>
      <c r="F735" s="38">
        <v>56.9</v>
      </c>
      <c r="G735" s="38">
        <f t="shared" si="13"/>
        <v>29.1</v>
      </c>
    </row>
    <row r="736" spans="1:7">
      <c r="A736" s="30">
        <v>45210</v>
      </c>
      <c r="B736" s="405">
        <v>27615</v>
      </c>
      <c r="C736" s="405" t="s">
        <v>25</v>
      </c>
      <c r="D736" t="s">
        <v>13</v>
      </c>
      <c r="F736" s="38">
        <v>11.8</v>
      </c>
      <c r="G736" s="38">
        <f t="shared" si="13"/>
        <v>17.3</v>
      </c>
    </row>
    <row r="737" spans="1:13">
      <c r="A737" s="30">
        <v>45210</v>
      </c>
      <c r="B737" s="405">
        <v>27615</v>
      </c>
      <c r="C737" s="405" t="s">
        <v>25</v>
      </c>
      <c r="D737" t="s">
        <v>14</v>
      </c>
      <c r="F737" s="38">
        <v>2.2999999999999998</v>
      </c>
      <c r="G737" s="38">
        <f t="shared" si="13"/>
        <v>15</v>
      </c>
    </row>
    <row r="738" spans="1:13">
      <c r="A738" s="30">
        <v>45210</v>
      </c>
      <c r="B738" s="405">
        <v>27615</v>
      </c>
      <c r="C738" s="405" t="s">
        <v>25</v>
      </c>
      <c r="D738" t="s">
        <v>68</v>
      </c>
      <c r="F738" s="38">
        <v>15</v>
      </c>
      <c r="G738" s="38">
        <f t="shared" si="13"/>
        <v>0</v>
      </c>
    </row>
    <row r="739" spans="1:13">
      <c r="A739" s="32">
        <v>45199</v>
      </c>
      <c r="B739" s="404" t="s">
        <v>11</v>
      </c>
      <c r="C739" s="404" t="s">
        <v>41</v>
      </c>
      <c r="D739" t="s">
        <v>13</v>
      </c>
      <c r="E739" s="217">
        <v>68.400000000000006</v>
      </c>
      <c r="G739" s="38">
        <f t="shared" si="13"/>
        <v>68.400000000000006</v>
      </c>
    </row>
    <row r="740" spans="1:13">
      <c r="B740" s="405"/>
      <c r="C740" s="405"/>
      <c r="D740" t="s">
        <v>14</v>
      </c>
      <c r="E740" s="217">
        <v>2</v>
      </c>
      <c r="G740" s="38">
        <f t="shared" si="13"/>
        <v>70.400000000000006</v>
      </c>
    </row>
    <row r="741" spans="1:13">
      <c r="B741" s="405"/>
      <c r="C741" s="405"/>
      <c r="D741" t="s">
        <v>15</v>
      </c>
      <c r="E741" s="217">
        <v>60</v>
      </c>
      <c r="G741" s="38">
        <f t="shared" si="13"/>
        <v>130.4</v>
      </c>
    </row>
    <row r="742" spans="1:13">
      <c r="B742" s="405"/>
      <c r="C742" s="405"/>
      <c r="D742" t="s">
        <v>16</v>
      </c>
      <c r="E742" s="217">
        <v>5</v>
      </c>
      <c r="G742" s="38">
        <f t="shared" si="13"/>
        <v>135.4</v>
      </c>
      <c r="M742" s="1"/>
    </row>
    <row r="743" spans="1:13">
      <c r="B743" s="405"/>
      <c r="C743" s="405"/>
      <c r="D743" t="s">
        <v>588</v>
      </c>
      <c r="E743" s="38">
        <v>10</v>
      </c>
      <c r="G743" s="38">
        <f t="shared" si="13"/>
        <v>145.4</v>
      </c>
      <c r="M743" s="140"/>
    </row>
    <row r="744" spans="1:13">
      <c r="A744" s="30">
        <v>45199</v>
      </c>
      <c r="B744" s="405" t="s">
        <v>61</v>
      </c>
      <c r="C744" s="405" t="s">
        <v>41</v>
      </c>
      <c r="D744" t="s">
        <v>15</v>
      </c>
      <c r="F744" s="38">
        <v>37</v>
      </c>
      <c r="G744" s="38">
        <f t="shared" si="13"/>
        <v>108.4</v>
      </c>
    </row>
    <row r="745" spans="1:13">
      <c r="A745" s="30">
        <v>45210</v>
      </c>
      <c r="B745" s="405">
        <v>27615</v>
      </c>
      <c r="C745" s="405" t="s">
        <v>41</v>
      </c>
      <c r="D745" t="s">
        <v>15</v>
      </c>
      <c r="E745" s="217"/>
      <c r="F745" s="38">
        <v>23</v>
      </c>
      <c r="G745" s="38">
        <f t="shared" si="13"/>
        <v>85.4</v>
      </c>
    </row>
    <row r="746" spans="1:13">
      <c r="A746" s="30">
        <v>45210</v>
      </c>
      <c r="B746" s="405">
        <v>27615</v>
      </c>
      <c r="C746" s="405" t="s">
        <v>41</v>
      </c>
      <c r="D746" t="s">
        <v>16</v>
      </c>
      <c r="E746" s="217"/>
      <c r="F746" s="38">
        <v>5</v>
      </c>
      <c r="G746" s="38">
        <f t="shared" si="13"/>
        <v>80.400000000000006</v>
      </c>
    </row>
    <row r="747" spans="1:13">
      <c r="A747" s="30">
        <v>45210</v>
      </c>
      <c r="B747" s="405">
        <v>27615</v>
      </c>
      <c r="C747" s="405" t="s">
        <v>41</v>
      </c>
      <c r="D747" t="s">
        <v>588</v>
      </c>
      <c r="F747" s="38">
        <v>10</v>
      </c>
      <c r="G747" s="38">
        <f t="shared" si="13"/>
        <v>70.400000000000006</v>
      </c>
    </row>
    <row r="748" spans="1:13">
      <c r="A748" s="30">
        <v>45243</v>
      </c>
      <c r="B748" s="405">
        <v>27765</v>
      </c>
      <c r="C748" s="405" t="s">
        <v>41</v>
      </c>
      <c r="D748" t="s">
        <v>13</v>
      </c>
      <c r="F748" s="217">
        <v>68.400000000000006</v>
      </c>
      <c r="G748" s="38">
        <f t="shared" si="13"/>
        <v>2</v>
      </c>
    </row>
    <row r="749" spans="1:13">
      <c r="A749" s="30">
        <v>45243</v>
      </c>
      <c r="B749" s="405">
        <v>27765</v>
      </c>
      <c r="C749" s="405" t="s">
        <v>41</v>
      </c>
      <c r="D749" t="s">
        <v>14</v>
      </c>
      <c r="F749" s="217">
        <v>2</v>
      </c>
      <c r="G749" s="38">
        <f t="shared" si="13"/>
        <v>0</v>
      </c>
      <c r="L749" s="404"/>
    </row>
    <row r="750" spans="1:13">
      <c r="A750" s="32">
        <v>45230</v>
      </c>
      <c r="B750" s="404" t="s">
        <v>11</v>
      </c>
      <c r="C750" s="404" t="s">
        <v>27</v>
      </c>
      <c r="D750" t="s">
        <v>13</v>
      </c>
      <c r="E750" s="44">
        <v>66.5</v>
      </c>
      <c r="F750" s="50"/>
      <c r="G750" s="38">
        <f t="shared" si="13"/>
        <v>66.5</v>
      </c>
      <c r="L750" s="140"/>
    </row>
    <row r="751" spans="1:13">
      <c r="B751" s="405"/>
      <c r="C751" s="405"/>
      <c r="D751" t="s">
        <v>14</v>
      </c>
      <c r="E751" s="44">
        <v>2</v>
      </c>
      <c r="F751" s="50"/>
      <c r="G751" s="38">
        <f t="shared" si="13"/>
        <v>68.5</v>
      </c>
      <c r="L751" s="44"/>
    </row>
    <row r="752" spans="1:13">
      <c r="B752" s="405"/>
      <c r="C752" s="405"/>
      <c r="D752" t="s">
        <v>15</v>
      </c>
      <c r="E752" s="217">
        <v>60</v>
      </c>
      <c r="F752" s="50"/>
      <c r="G752" s="38">
        <f t="shared" si="13"/>
        <v>128.5</v>
      </c>
      <c r="L752" s="44"/>
    </row>
    <row r="753" spans="1:13">
      <c r="B753" s="405"/>
      <c r="C753" s="405"/>
      <c r="D753" t="s">
        <v>16</v>
      </c>
      <c r="E753" s="217">
        <v>5</v>
      </c>
      <c r="F753" s="50"/>
      <c r="G753" s="38">
        <f t="shared" si="13"/>
        <v>133.5</v>
      </c>
      <c r="L753" s="44"/>
      <c r="M753" s="217"/>
    </row>
    <row r="754" spans="1:13">
      <c r="A754" s="46">
        <v>45230</v>
      </c>
      <c r="B754" s="405" t="s">
        <v>62</v>
      </c>
      <c r="C754" s="405" t="s">
        <v>27</v>
      </c>
      <c r="D754" t="s">
        <v>15</v>
      </c>
      <c r="E754" s="217"/>
      <c r="F754" s="217">
        <v>30</v>
      </c>
      <c r="G754" s="38">
        <f t="shared" si="13"/>
        <v>103.5</v>
      </c>
      <c r="I754" s="405"/>
      <c r="L754" s="44"/>
      <c r="M754" s="217"/>
    </row>
    <row r="755" spans="1:13">
      <c r="A755" s="30">
        <v>45243</v>
      </c>
      <c r="B755" s="405">
        <v>27765</v>
      </c>
      <c r="C755" s="405" t="s">
        <v>27</v>
      </c>
      <c r="D755" t="s">
        <v>15</v>
      </c>
      <c r="E755" s="217"/>
      <c r="F755" s="217">
        <v>30</v>
      </c>
      <c r="G755" s="38">
        <f t="shared" si="13"/>
        <v>73.5</v>
      </c>
      <c r="L755" s="217"/>
      <c r="M755" s="217"/>
    </row>
    <row r="756" spans="1:13">
      <c r="A756" s="30">
        <v>45243</v>
      </c>
      <c r="B756" s="405">
        <v>27765</v>
      </c>
      <c r="C756" s="405" t="s">
        <v>27</v>
      </c>
      <c r="D756" t="s">
        <v>16</v>
      </c>
      <c r="F756" s="38">
        <v>5</v>
      </c>
      <c r="G756" s="38">
        <f t="shared" si="13"/>
        <v>68.5</v>
      </c>
      <c r="L756" s="217"/>
      <c r="M756" s="217"/>
    </row>
    <row r="757" spans="1:13">
      <c r="A757" s="30">
        <v>45280</v>
      </c>
      <c r="B757" s="405">
        <v>28022</v>
      </c>
      <c r="C757" s="405" t="s">
        <v>27</v>
      </c>
      <c r="D757" t="s">
        <v>13</v>
      </c>
      <c r="F757" s="44">
        <v>66.5</v>
      </c>
      <c r="G757" s="38">
        <f t="shared" si="13"/>
        <v>2</v>
      </c>
      <c r="L757" s="217"/>
      <c r="M757" s="217"/>
    </row>
    <row r="758" spans="1:13">
      <c r="A758" s="30">
        <v>45280</v>
      </c>
      <c r="B758" s="405">
        <v>28022</v>
      </c>
      <c r="C758" s="405" t="s">
        <v>27</v>
      </c>
      <c r="D758" t="s">
        <v>14</v>
      </c>
      <c r="F758" s="44">
        <v>2</v>
      </c>
      <c r="G758" s="38">
        <f t="shared" si="13"/>
        <v>0</v>
      </c>
      <c r="L758" s="217"/>
      <c r="M758" s="217"/>
    </row>
    <row r="759" spans="1:13">
      <c r="A759" s="32">
        <v>45260</v>
      </c>
      <c r="B759" s="404" t="s">
        <v>11</v>
      </c>
      <c r="C759" s="404" t="s">
        <v>28</v>
      </c>
      <c r="D759" t="s">
        <v>13</v>
      </c>
      <c r="E759" s="44">
        <v>72.3</v>
      </c>
      <c r="F759" s="217"/>
      <c r="G759" s="38">
        <f t="shared" si="13"/>
        <v>72.3</v>
      </c>
      <c r="I759" s="404"/>
      <c r="L759" s="13"/>
      <c r="M759" s="217"/>
    </row>
    <row r="760" spans="1:13">
      <c r="B760" s="405"/>
      <c r="C760" s="405"/>
      <c r="D760" t="s">
        <v>14</v>
      </c>
      <c r="E760" s="44">
        <v>5</v>
      </c>
      <c r="F760" s="217"/>
      <c r="G760" s="38">
        <f t="shared" si="13"/>
        <v>77.3</v>
      </c>
      <c r="L760" s="13"/>
      <c r="M760" s="38"/>
    </row>
    <row r="761" spans="1:13">
      <c r="B761" s="405"/>
      <c r="C761" s="405"/>
      <c r="D761" t="s">
        <v>15</v>
      </c>
      <c r="E761" s="217">
        <v>60</v>
      </c>
      <c r="F761" s="217"/>
      <c r="G761" s="38">
        <f t="shared" si="13"/>
        <v>137.30000000000001</v>
      </c>
      <c r="I761" s="404"/>
      <c r="M761" s="13"/>
    </row>
    <row r="762" spans="1:13">
      <c r="B762" s="405"/>
      <c r="C762" s="405"/>
      <c r="D762" t="s">
        <v>16</v>
      </c>
      <c r="E762" s="217">
        <v>5</v>
      </c>
      <c r="F762" s="217"/>
      <c r="G762" s="38">
        <f t="shared" si="13"/>
        <v>142.30000000000001</v>
      </c>
      <c r="M762" s="29"/>
    </row>
    <row r="763" spans="1:13">
      <c r="A763" s="30">
        <v>45260</v>
      </c>
      <c r="B763" s="405" t="s">
        <v>64</v>
      </c>
      <c r="C763" s="405" t="s">
        <v>28</v>
      </c>
      <c r="D763" t="s">
        <v>15</v>
      </c>
      <c r="E763" s="217"/>
      <c r="F763" s="217">
        <v>43</v>
      </c>
      <c r="G763" s="38">
        <f t="shared" si="13"/>
        <v>99.300000000000011</v>
      </c>
      <c r="I763" s="404"/>
      <c r="L763" s="217"/>
    </row>
    <row r="764" spans="1:13">
      <c r="A764" s="30">
        <v>45280</v>
      </c>
      <c r="B764" s="405">
        <v>28022</v>
      </c>
      <c r="C764" s="405" t="s">
        <v>28</v>
      </c>
      <c r="D764" t="s">
        <v>13</v>
      </c>
      <c r="E764" s="217"/>
      <c r="F764" s="44">
        <v>72.3</v>
      </c>
      <c r="G764" s="38">
        <f t="shared" si="13"/>
        <v>27.000000000000014</v>
      </c>
      <c r="L764" s="217"/>
    </row>
    <row r="765" spans="1:13">
      <c r="A765" s="30">
        <v>45280</v>
      </c>
      <c r="B765" s="405">
        <v>28022</v>
      </c>
      <c r="C765" s="405" t="s">
        <v>28</v>
      </c>
      <c r="D765" t="s">
        <v>14</v>
      </c>
      <c r="F765" s="44">
        <v>5</v>
      </c>
      <c r="G765" s="38">
        <f t="shared" si="13"/>
        <v>22.000000000000014</v>
      </c>
      <c r="I765" s="404"/>
      <c r="K765" s="217"/>
      <c r="L765" s="44"/>
    </row>
    <row r="766" spans="1:13">
      <c r="A766" s="30">
        <v>45280</v>
      </c>
      <c r="B766" s="405">
        <v>28022</v>
      </c>
      <c r="C766" s="405" t="s">
        <v>28</v>
      </c>
      <c r="D766" t="s">
        <v>15</v>
      </c>
      <c r="F766" s="38">
        <v>4.2</v>
      </c>
      <c r="G766" s="38">
        <f t="shared" si="13"/>
        <v>17.800000000000015</v>
      </c>
      <c r="I766" s="405"/>
      <c r="K766" s="217"/>
      <c r="L766" s="217"/>
    </row>
    <row r="767" spans="1:13">
      <c r="A767" s="30">
        <v>45294</v>
      </c>
      <c r="B767" s="405">
        <v>28103</v>
      </c>
      <c r="C767" s="405" t="s">
        <v>28</v>
      </c>
      <c r="D767" t="s">
        <v>15</v>
      </c>
      <c r="F767" s="38">
        <v>12.8</v>
      </c>
      <c r="G767" s="38">
        <f t="shared" si="13"/>
        <v>5.0000000000000142</v>
      </c>
      <c r="I767" s="405"/>
      <c r="K767" s="217"/>
      <c r="L767" s="217"/>
    </row>
    <row r="768" spans="1:13">
      <c r="A768" s="30">
        <v>45294</v>
      </c>
      <c r="B768" s="405">
        <v>28103</v>
      </c>
      <c r="C768" s="405" t="s">
        <v>28</v>
      </c>
      <c r="D768" t="s">
        <v>16</v>
      </c>
      <c r="F768" s="38">
        <v>5</v>
      </c>
      <c r="G768" s="38">
        <f t="shared" si="13"/>
        <v>1.4210854715202004E-14</v>
      </c>
      <c r="I768" s="405"/>
      <c r="K768" s="217"/>
      <c r="L768" s="217"/>
    </row>
    <row r="769" spans="1:14">
      <c r="A769" s="32">
        <v>45291</v>
      </c>
      <c r="B769" s="404" t="s">
        <v>11</v>
      </c>
      <c r="C769" s="404" t="s">
        <v>532</v>
      </c>
      <c r="D769" t="s">
        <v>13</v>
      </c>
      <c r="E769" s="44">
        <v>77.2</v>
      </c>
      <c r="G769" s="38">
        <f t="shared" si="13"/>
        <v>77.200000000000017</v>
      </c>
      <c r="I769" s="404"/>
      <c r="K769" s="13"/>
      <c r="L769" s="217"/>
    </row>
    <row r="770" spans="1:14">
      <c r="B770" s="405"/>
      <c r="C770" s="405"/>
      <c r="D770" t="s">
        <v>14</v>
      </c>
      <c r="E770" s="44">
        <v>5</v>
      </c>
      <c r="G770" s="38">
        <f t="shared" si="13"/>
        <v>82.200000000000017</v>
      </c>
      <c r="K770" s="13"/>
      <c r="L770" s="13"/>
    </row>
    <row r="771" spans="1:14">
      <c r="B771" s="405"/>
      <c r="C771" s="405"/>
      <c r="D771" t="s">
        <v>15</v>
      </c>
      <c r="E771" s="217">
        <v>60</v>
      </c>
      <c r="G771" s="38">
        <f t="shared" si="13"/>
        <v>142.20000000000002</v>
      </c>
      <c r="L771" s="13"/>
      <c r="M771" s="29"/>
    </row>
    <row r="772" spans="1:14">
      <c r="B772" s="405"/>
      <c r="C772" s="405"/>
      <c r="D772" t="s">
        <v>16</v>
      </c>
      <c r="E772" s="217">
        <v>5</v>
      </c>
      <c r="G772" s="38">
        <f t="shared" si="13"/>
        <v>147.20000000000002</v>
      </c>
      <c r="I772" s="404"/>
      <c r="K772" s="44"/>
    </row>
    <row r="773" spans="1:14">
      <c r="B773" s="405"/>
      <c r="C773" s="405"/>
      <c r="D773" t="s">
        <v>214</v>
      </c>
      <c r="E773" s="217">
        <v>500</v>
      </c>
      <c r="G773" s="38">
        <f t="shared" si="13"/>
        <v>647.20000000000005</v>
      </c>
      <c r="I773" s="405"/>
      <c r="K773" s="44"/>
      <c r="M773" s="44"/>
    </row>
    <row r="774" spans="1:14">
      <c r="A774" s="30">
        <v>45291</v>
      </c>
      <c r="B774" s="405" t="s">
        <v>48</v>
      </c>
      <c r="C774" s="405" t="s">
        <v>532</v>
      </c>
      <c r="D774" t="s">
        <v>15</v>
      </c>
      <c r="E774" s="217"/>
      <c r="F774" s="217">
        <v>59</v>
      </c>
      <c r="G774" s="38">
        <f t="shared" si="13"/>
        <v>588.20000000000005</v>
      </c>
      <c r="I774" s="404"/>
      <c r="K774" s="217"/>
      <c r="M774" s="44"/>
    </row>
    <row r="775" spans="1:14">
      <c r="A775" s="30">
        <v>45294</v>
      </c>
      <c r="B775" s="405">
        <v>28103</v>
      </c>
      <c r="C775" s="405" t="s">
        <v>532</v>
      </c>
      <c r="D775" t="s">
        <v>15</v>
      </c>
      <c r="F775" s="38">
        <v>1</v>
      </c>
      <c r="G775" s="38">
        <f t="shared" si="13"/>
        <v>587.20000000000005</v>
      </c>
      <c r="I775" s="404"/>
      <c r="K775" s="217"/>
      <c r="M775" s="44"/>
    </row>
    <row r="776" spans="1:14">
      <c r="A776" s="30">
        <v>45294</v>
      </c>
      <c r="B776" s="405">
        <v>28103</v>
      </c>
      <c r="C776" s="405" t="s">
        <v>532</v>
      </c>
      <c r="D776" t="s">
        <v>16</v>
      </c>
      <c r="F776" s="38">
        <v>5</v>
      </c>
      <c r="G776" s="38">
        <f t="shared" ref="G776:G799" si="14">+G775+E776-F776</f>
        <v>582.20000000000005</v>
      </c>
      <c r="I776" s="405"/>
      <c r="K776" s="217"/>
      <c r="M776" s="44"/>
    </row>
    <row r="777" spans="1:14">
      <c r="A777" s="46">
        <v>45364</v>
      </c>
      <c r="B777" s="405">
        <v>28531</v>
      </c>
      <c r="C777" s="405" t="s">
        <v>532</v>
      </c>
      <c r="D777" t="s">
        <v>13</v>
      </c>
      <c r="F777" s="44">
        <v>77.2</v>
      </c>
      <c r="G777" s="38">
        <f t="shared" si="14"/>
        <v>505.00000000000006</v>
      </c>
      <c r="I777" s="404"/>
      <c r="K777" s="38"/>
      <c r="M777" s="44"/>
    </row>
    <row r="778" spans="1:14">
      <c r="A778" s="46">
        <v>45364</v>
      </c>
      <c r="B778" s="405">
        <v>28531</v>
      </c>
      <c r="C778" s="405" t="s">
        <v>532</v>
      </c>
      <c r="D778" t="s">
        <v>14</v>
      </c>
      <c r="F778" s="44">
        <v>5</v>
      </c>
      <c r="G778" s="38">
        <f t="shared" si="14"/>
        <v>500.00000000000006</v>
      </c>
      <c r="I778" s="404"/>
      <c r="K778" s="44"/>
      <c r="M778" s="44"/>
    </row>
    <row r="779" spans="1:14">
      <c r="A779" s="30">
        <v>45371</v>
      </c>
      <c r="B779" s="405">
        <v>28543</v>
      </c>
      <c r="C779" s="405" t="s">
        <v>532</v>
      </c>
      <c r="D779" t="s">
        <v>214</v>
      </c>
      <c r="F779" s="217">
        <v>500</v>
      </c>
      <c r="G779" s="38">
        <f t="shared" si="14"/>
        <v>0</v>
      </c>
      <c r="I779" s="404"/>
      <c r="K779" s="44"/>
      <c r="M779" s="44"/>
    </row>
    <row r="780" spans="1:14">
      <c r="A780" s="68">
        <v>45322</v>
      </c>
      <c r="B780" s="404" t="s">
        <v>11</v>
      </c>
      <c r="C780" s="404" t="s">
        <v>12</v>
      </c>
      <c r="D780" t="s">
        <v>13</v>
      </c>
      <c r="E780" s="44">
        <v>86.2</v>
      </c>
      <c r="F780" s="217"/>
      <c r="G780" s="38">
        <f t="shared" si="14"/>
        <v>86.2</v>
      </c>
      <c r="K780" s="217"/>
      <c r="L780" s="29"/>
      <c r="M780" s="29"/>
      <c r="N780" s="29"/>
    </row>
    <row r="781" spans="1:14">
      <c r="A781" s="46"/>
      <c r="B781" s="405"/>
      <c r="C781" s="405"/>
      <c r="D781" t="s">
        <v>14</v>
      </c>
      <c r="E781" s="44">
        <v>8.8000000000000007</v>
      </c>
      <c r="F781" s="217"/>
      <c r="G781" s="38">
        <f t="shared" si="14"/>
        <v>95</v>
      </c>
      <c r="K781" s="217"/>
    </row>
    <row r="782" spans="1:14">
      <c r="A782" s="46"/>
      <c r="B782" s="405"/>
      <c r="C782" s="405"/>
      <c r="D782" t="s">
        <v>15</v>
      </c>
      <c r="E782" s="217">
        <v>60</v>
      </c>
      <c r="F782" s="217"/>
      <c r="G782" s="38">
        <f t="shared" si="14"/>
        <v>155</v>
      </c>
      <c r="K782" s="44"/>
    </row>
    <row r="783" spans="1:14">
      <c r="A783" s="46"/>
      <c r="B783" s="405"/>
      <c r="C783" s="405"/>
      <c r="D783" t="s">
        <v>16</v>
      </c>
      <c r="E783" s="217">
        <v>5</v>
      </c>
      <c r="F783" s="217"/>
      <c r="G783" s="38">
        <f t="shared" si="14"/>
        <v>160</v>
      </c>
    </row>
    <row r="784" spans="1:14">
      <c r="A784" s="46">
        <v>45322</v>
      </c>
      <c r="B784" s="405" t="s">
        <v>49</v>
      </c>
      <c r="C784" s="405" t="s">
        <v>12</v>
      </c>
      <c r="D784" t="s">
        <v>15</v>
      </c>
      <c r="E784" s="217"/>
      <c r="F784" s="217">
        <v>30</v>
      </c>
      <c r="G784" s="38">
        <f t="shared" si="14"/>
        <v>130</v>
      </c>
    </row>
    <row r="785" spans="1:7">
      <c r="A785" s="46">
        <v>45364</v>
      </c>
      <c r="B785" s="405">
        <v>28531</v>
      </c>
      <c r="C785" s="405" t="s">
        <v>12</v>
      </c>
      <c r="D785" t="s">
        <v>13</v>
      </c>
      <c r="E785" s="217"/>
      <c r="F785" s="44">
        <v>86.2</v>
      </c>
      <c r="G785" s="38">
        <f t="shared" si="14"/>
        <v>43.8</v>
      </c>
    </row>
    <row r="786" spans="1:7">
      <c r="A786" s="46">
        <v>45364</v>
      </c>
      <c r="B786" s="405">
        <v>28531</v>
      </c>
      <c r="C786" s="405" t="s">
        <v>12</v>
      </c>
      <c r="D786" t="s">
        <v>14</v>
      </c>
      <c r="E786" s="217"/>
      <c r="F786" s="44">
        <v>8.8000000000000007</v>
      </c>
      <c r="G786" s="38">
        <f t="shared" si="14"/>
        <v>35</v>
      </c>
    </row>
    <row r="787" spans="1:7">
      <c r="A787" s="30">
        <v>45371</v>
      </c>
      <c r="B787" s="405">
        <v>28543</v>
      </c>
      <c r="C787" s="405" t="s">
        <v>12</v>
      </c>
      <c r="D787" t="s">
        <v>15</v>
      </c>
      <c r="E787" s="217"/>
      <c r="F787" s="44">
        <v>30</v>
      </c>
      <c r="G787" s="38">
        <f t="shared" si="14"/>
        <v>5</v>
      </c>
    </row>
    <row r="788" spans="1:7">
      <c r="A788" s="30">
        <v>45371</v>
      </c>
      <c r="B788" s="405">
        <v>28543</v>
      </c>
      <c r="C788" s="405" t="s">
        <v>12</v>
      </c>
      <c r="D788" t="s">
        <v>16</v>
      </c>
      <c r="E788" s="217"/>
      <c r="F788" s="44">
        <v>5</v>
      </c>
      <c r="G788" s="38">
        <f t="shared" si="14"/>
        <v>0</v>
      </c>
    </row>
    <row r="789" spans="1:7">
      <c r="A789" s="68">
        <v>45351</v>
      </c>
      <c r="B789" s="404" t="s">
        <v>11</v>
      </c>
      <c r="C789" s="404" t="s">
        <v>19</v>
      </c>
      <c r="D789" t="s">
        <v>13</v>
      </c>
      <c r="E789" s="217">
        <v>89.3</v>
      </c>
      <c r="F789" s="217"/>
      <c r="G789" s="38">
        <f t="shared" si="14"/>
        <v>89.3</v>
      </c>
    </row>
    <row r="790" spans="1:7">
      <c r="A790" s="46"/>
      <c r="B790" s="405"/>
      <c r="C790" s="405"/>
      <c r="D790" t="s">
        <v>14</v>
      </c>
      <c r="E790" s="217">
        <v>5</v>
      </c>
      <c r="F790" s="217"/>
      <c r="G790" s="38">
        <f t="shared" si="14"/>
        <v>94.3</v>
      </c>
    </row>
    <row r="791" spans="1:7">
      <c r="A791" s="46"/>
      <c r="B791" s="405"/>
      <c r="C791" s="405"/>
      <c r="D791" t="s">
        <v>15</v>
      </c>
      <c r="E791" s="217">
        <v>58</v>
      </c>
      <c r="F791" s="217"/>
      <c r="G791" s="38">
        <f t="shared" si="14"/>
        <v>152.30000000000001</v>
      </c>
    </row>
    <row r="792" spans="1:7">
      <c r="A792" s="46"/>
      <c r="B792" s="405"/>
      <c r="C792" s="405"/>
      <c r="D792" t="s">
        <v>16</v>
      </c>
      <c r="E792" s="217">
        <v>5</v>
      </c>
      <c r="F792" s="217"/>
      <c r="G792" s="38">
        <f t="shared" si="14"/>
        <v>157.30000000000001</v>
      </c>
    </row>
    <row r="793" spans="1:7">
      <c r="A793" s="46">
        <v>45351</v>
      </c>
      <c r="B793" s="405" t="s">
        <v>50</v>
      </c>
      <c r="C793" s="405" t="s">
        <v>19</v>
      </c>
      <c r="D793" t="s">
        <v>15</v>
      </c>
      <c r="E793" s="217"/>
      <c r="F793" s="217">
        <v>58</v>
      </c>
      <c r="G793" s="38">
        <f t="shared" si="14"/>
        <v>99.300000000000011</v>
      </c>
    </row>
    <row r="794" spans="1:7">
      <c r="A794" s="46">
        <v>45351</v>
      </c>
      <c r="B794" s="405" t="s">
        <v>50</v>
      </c>
      <c r="C794" s="405" t="s">
        <v>19</v>
      </c>
      <c r="D794" t="s">
        <v>16</v>
      </c>
      <c r="E794" s="217"/>
      <c r="F794" s="217">
        <v>5</v>
      </c>
      <c r="G794" s="38">
        <f t="shared" si="14"/>
        <v>94.300000000000011</v>
      </c>
    </row>
    <row r="795" spans="1:7">
      <c r="A795" s="46">
        <v>45376</v>
      </c>
      <c r="B795" s="405">
        <v>28633</v>
      </c>
      <c r="C795" s="405" t="s">
        <v>19</v>
      </c>
      <c r="D795" t="s">
        <v>13</v>
      </c>
      <c r="E795" s="217"/>
      <c r="F795" s="217">
        <v>89.3</v>
      </c>
      <c r="G795" s="38">
        <f t="shared" si="14"/>
        <v>5.0000000000000142</v>
      </c>
    </row>
    <row r="796" spans="1:7">
      <c r="A796" s="46">
        <v>45376</v>
      </c>
      <c r="B796" s="405">
        <v>28633</v>
      </c>
      <c r="C796" s="405" t="s">
        <v>19</v>
      </c>
      <c r="D796" t="s">
        <v>14</v>
      </c>
      <c r="E796" s="217"/>
      <c r="F796" s="217">
        <v>5</v>
      </c>
      <c r="G796" s="38">
        <f t="shared" si="14"/>
        <v>1.4210854715202004E-14</v>
      </c>
    </row>
    <row r="797" spans="1:7">
      <c r="A797" s="32">
        <v>45382</v>
      </c>
      <c r="B797" s="404" t="s">
        <v>11</v>
      </c>
      <c r="C797" s="404" t="s">
        <v>20</v>
      </c>
      <c r="D797" t="s">
        <v>13</v>
      </c>
      <c r="E797" s="38">
        <v>61.8</v>
      </c>
      <c r="G797" s="38">
        <f t="shared" si="14"/>
        <v>61.800000000000011</v>
      </c>
    </row>
    <row r="798" spans="1:7">
      <c r="B798" s="405"/>
      <c r="C798" s="405"/>
      <c r="D798" t="s">
        <v>14</v>
      </c>
      <c r="E798" s="38">
        <v>5</v>
      </c>
      <c r="G798" s="38">
        <f t="shared" si="14"/>
        <v>66.800000000000011</v>
      </c>
    </row>
    <row r="799" spans="1:7">
      <c r="B799" s="405"/>
      <c r="C799" s="405"/>
      <c r="D799" t="s">
        <v>15</v>
      </c>
      <c r="E799" s="38">
        <v>60</v>
      </c>
      <c r="G799" s="38">
        <f t="shared" si="14"/>
        <v>126.80000000000001</v>
      </c>
    </row>
    <row r="800" spans="1:7">
      <c r="B800" s="405"/>
      <c r="C800" s="405"/>
      <c r="D800" t="s">
        <v>16</v>
      </c>
      <c r="E800" s="38">
        <v>5</v>
      </c>
      <c r="G800" s="38">
        <f>+G799+E800-F800</f>
        <v>131.80000000000001</v>
      </c>
    </row>
    <row r="801" spans="1:12">
      <c r="B801" s="405"/>
      <c r="C801" s="405"/>
      <c r="D801" t="s">
        <v>147</v>
      </c>
      <c r="E801" s="38">
        <v>102.5</v>
      </c>
      <c r="G801" s="38">
        <f t="shared" ref="G801:G874" si="15">+G800+E801-F801</f>
        <v>234.3</v>
      </c>
    </row>
    <row r="802" spans="1:12">
      <c r="A802" s="30">
        <v>45371</v>
      </c>
      <c r="B802" s="405">
        <v>28543</v>
      </c>
      <c r="C802" s="405" t="s">
        <v>20</v>
      </c>
      <c r="D802" t="s">
        <v>147</v>
      </c>
      <c r="F802" s="38">
        <v>102.5</v>
      </c>
      <c r="G802" s="38">
        <f t="shared" si="15"/>
        <v>131.80000000000001</v>
      </c>
      <c r="I802" s="29"/>
    </row>
    <row r="803" spans="1:12">
      <c r="A803" s="30">
        <v>45382</v>
      </c>
      <c r="B803" s="405" t="s">
        <v>53</v>
      </c>
      <c r="C803" s="405" t="s">
        <v>20</v>
      </c>
      <c r="D803" t="s">
        <v>15</v>
      </c>
      <c r="F803" s="38">
        <v>21</v>
      </c>
      <c r="G803" s="38">
        <f t="shared" si="15"/>
        <v>110.80000000000001</v>
      </c>
    </row>
    <row r="804" spans="1:12">
      <c r="A804" s="30">
        <v>45469</v>
      </c>
      <c r="B804" s="405">
        <v>29117</v>
      </c>
      <c r="C804" s="405" t="s">
        <v>20</v>
      </c>
      <c r="D804" t="s">
        <v>13</v>
      </c>
      <c r="F804" s="38">
        <v>61.8</v>
      </c>
      <c r="G804" s="38">
        <f t="shared" si="15"/>
        <v>49.000000000000014</v>
      </c>
    </row>
    <row r="805" spans="1:12">
      <c r="A805" s="30">
        <v>45469</v>
      </c>
      <c r="B805" s="405">
        <v>29117</v>
      </c>
      <c r="C805" s="405" t="s">
        <v>20</v>
      </c>
      <c r="D805" t="s">
        <v>14</v>
      </c>
      <c r="F805" s="38">
        <v>5</v>
      </c>
      <c r="G805" s="38">
        <f t="shared" si="15"/>
        <v>44.000000000000014</v>
      </c>
    </row>
    <row r="806" spans="1:12">
      <c r="A806" s="30">
        <v>45481</v>
      </c>
      <c r="B806" s="405">
        <v>29181</v>
      </c>
      <c r="C806" s="405" t="s">
        <v>20</v>
      </c>
      <c r="D806" t="s">
        <v>15</v>
      </c>
      <c r="F806" s="38">
        <v>39</v>
      </c>
      <c r="G806" s="38">
        <f t="shared" si="15"/>
        <v>5.0000000000000142</v>
      </c>
    </row>
    <row r="807" spans="1:12">
      <c r="A807" s="30">
        <v>45481</v>
      </c>
      <c r="B807" s="405">
        <v>29181</v>
      </c>
      <c r="C807" s="405" t="s">
        <v>20</v>
      </c>
      <c r="D807" t="s">
        <v>16</v>
      </c>
      <c r="F807" s="38">
        <v>5</v>
      </c>
      <c r="G807" s="38">
        <f t="shared" si="15"/>
        <v>1.4210854715202004E-14</v>
      </c>
    </row>
    <row r="808" spans="1:12">
      <c r="A808" s="32">
        <v>45412</v>
      </c>
      <c r="B808" s="404" t="s">
        <v>11</v>
      </c>
      <c r="C808" s="404" t="s">
        <v>21</v>
      </c>
      <c r="D808" t="s">
        <v>13</v>
      </c>
      <c r="E808" s="217">
        <v>61.4</v>
      </c>
      <c r="G808" s="38">
        <f t="shared" si="15"/>
        <v>61.400000000000013</v>
      </c>
    </row>
    <row r="809" spans="1:12">
      <c r="B809" s="405"/>
      <c r="C809" s="405"/>
      <c r="D809" t="s">
        <v>14</v>
      </c>
      <c r="E809" s="217">
        <v>5</v>
      </c>
      <c r="G809" s="38">
        <f t="shared" si="15"/>
        <v>66.400000000000006</v>
      </c>
    </row>
    <row r="810" spans="1:12">
      <c r="B810" s="405"/>
      <c r="C810" s="405"/>
      <c r="D810" t="s">
        <v>15</v>
      </c>
      <c r="E810" s="217">
        <v>60</v>
      </c>
      <c r="G810" s="38">
        <f t="shared" si="15"/>
        <v>126.4</v>
      </c>
    </row>
    <row r="811" spans="1:12">
      <c r="B811" s="405"/>
      <c r="C811" s="405"/>
      <c r="D811" t="s">
        <v>16</v>
      </c>
      <c r="E811" s="217">
        <v>5</v>
      </c>
      <c r="G811" s="38">
        <f t="shared" si="15"/>
        <v>131.4</v>
      </c>
      <c r="I811" s="404"/>
      <c r="K811" s="38"/>
    </row>
    <row r="812" spans="1:12">
      <c r="A812" s="30">
        <v>45469</v>
      </c>
      <c r="B812" s="405">
        <v>29117</v>
      </c>
      <c r="C812" s="405" t="s">
        <v>21</v>
      </c>
      <c r="D812" t="s">
        <v>13</v>
      </c>
      <c r="E812" s="217"/>
      <c r="F812" s="217">
        <v>61.4</v>
      </c>
      <c r="G812" s="38">
        <f t="shared" si="15"/>
        <v>70</v>
      </c>
      <c r="I812" s="404"/>
      <c r="J812" s="404"/>
      <c r="L812" s="38"/>
    </row>
    <row r="813" spans="1:12">
      <c r="A813" s="30">
        <v>45469</v>
      </c>
      <c r="B813" s="405">
        <v>29117</v>
      </c>
      <c r="C813" s="405" t="s">
        <v>21</v>
      </c>
      <c r="D813" t="s">
        <v>14</v>
      </c>
      <c r="E813" s="217"/>
      <c r="F813" s="217">
        <v>5</v>
      </c>
      <c r="G813" s="38">
        <f t="shared" si="15"/>
        <v>65</v>
      </c>
      <c r="I813" s="404"/>
      <c r="L813" s="38"/>
    </row>
    <row r="814" spans="1:12">
      <c r="A814" s="30">
        <v>45481</v>
      </c>
      <c r="B814" s="405">
        <v>29181</v>
      </c>
      <c r="C814" s="405" t="s">
        <v>21</v>
      </c>
      <c r="D814" t="s">
        <v>15</v>
      </c>
      <c r="E814" s="217"/>
      <c r="F814" s="217">
        <v>60</v>
      </c>
      <c r="G814" s="38">
        <f t="shared" si="15"/>
        <v>5</v>
      </c>
      <c r="I814" s="404"/>
      <c r="L814" s="38"/>
    </row>
    <row r="815" spans="1:12">
      <c r="A815" s="30">
        <v>45481</v>
      </c>
      <c r="B815" s="405">
        <v>29181</v>
      </c>
      <c r="C815" s="405" t="s">
        <v>21</v>
      </c>
      <c r="D815" t="s">
        <v>16</v>
      </c>
      <c r="E815" s="217"/>
      <c r="F815" s="217">
        <v>5</v>
      </c>
      <c r="G815" s="38">
        <f t="shared" si="15"/>
        <v>0</v>
      </c>
      <c r="I815" s="404"/>
      <c r="L815" s="38"/>
    </row>
    <row r="816" spans="1:12">
      <c r="A816" s="32">
        <v>45443</v>
      </c>
      <c r="B816" s="404" t="s">
        <v>11</v>
      </c>
      <c r="C816" s="404" t="s">
        <v>22</v>
      </c>
      <c r="D816" t="s">
        <v>13</v>
      </c>
      <c r="E816" s="217">
        <v>55.9</v>
      </c>
      <c r="F816" s="217"/>
      <c r="G816" s="38">
        <f t="shared" si="15"/>
        <v>55.9</v>
      </c>
      <c r="I816" s="405"/>
      <c r="J816" s="404"/>
      <c r="L816" s="217"/>
    </row>
    <row r="817" spans="1:12">
      <c r="B817" s="405"/>
      <c r="C817" s="405"/>
      <c r="D817" t="s">
        <v>14</v>
      </c>
      <c r="E817" s="217">
        <v>5</v>
      </c>
      <c r="F817" s="217"/>
      <c r="G817" s="38">
        <f t="shared" si="15"/>
        <v>60.9</v>
      </c>
      <c r="I817" s="404"/>
      <c r="L817" s="217"/>
    </row>
    <row r="818" spans="1:12">
      <c r="B818" s="405"/>
      <c r="C818" s="405"/>
      <c r="D818" t="s">
        <v>15</v>
      </c>
      <c r="E818" s="217">
        <v>60</v>
      </c>
      <c r="F818" s="217"/>
      <c r="G818" s="38">
        <f t="shared" si="15"/>
        <v>120.9</v>
      </c>
      <c r="I818" s="405"/>
      <c r="J818" s="404"/>
      <c r="L818" s="217"/>
    </row>
    <row r="819" spans="1:12">
      <c r="B819" s="405"/>
      <c r="C819" s="405"/>
      <c r="D819" t="s">
        <v>16</v>
      </c>
      <c r="E819" s="217">
        <v>5</v>
      </c>
      <c r="F819" s="217"/>
      <c r="G819" s="38">
        <f t="shared" si="15"/>
        <v>125.9</v>
      </c>
      <c r="J819" s="405"/>
      <c r="L819" s="217"/>
    </row>
    <row r="820" spans="1:12">
      <c r="B820" s="405"/>
      <c r="C820" s="405"/>
      <c r="D820" t="s">
        <v>113</v>
      </c>
      <c r="E820" s="217">
        <v>10</v>
      </c>
      <c r="F820" s="217"/>
      <c r="G820" s="38">
        <f t="shared" si="15"/>
        <v>135.9</v>
      </c>
      <c r="J820" s="405"/>
      <c r="L820" s="217"/>
    </row>
    <row r="821" spans="1:12">
      <c r="A821" s="30">
        <v>45443</v>
      </c>
      <c r="B821" s="405" t="s">
        <v>96</v>
      </c>
      <c r="C821" s="405" t="s">
        <v>22</v>
      </c>
      <c r="D821" t="s">
        <v>15</v>
      </c>
      <c r="E821" s="217"/>
      <c r="F821" s="217">
        <v>5</v>
      </c>
      <c r="G821" s="38">
        <f t="shared" si="15"/>
        <v>130.9</v>
      </c>
      <c r="J821" s="405"/>
      <c r="L821" s="217"/>
    </row>
    <row r="822" spans="1:12">
      <c r="A822" s="30">
        <v>45481</v>
      </c>
      <c r="B822" s="405">
        <v>29181</v>
      </c>
      <c r="C822" s="405" t="s">
        <v>22</v>
      </c>
      <c r="D822" t="s">
        <v>13</v>
      </c>
      <c r="E822" s="217"/>
      <c r="F822" s="217">
        <v>55.9</v>
      </c>
      <c r="G822" s="38">
        <f t="shared" si="15"/>
        <v>75</v>
      </c>
      <c r="J822" s="405"/>
      <c r="L822" s="217"/>
    </row>
    <row r="823" spans="1:12">
      <c r="A823" s="30">
        <v>45481</v>
      </c>
      <c r="B823" s="405">
        <v>29181</v>
      </c>
      <c r="C823" s="405" t="s">
        <v>22</v>
      </c>
      <c r="D823" t="s">
        <v>14</v>
      </c>
      <c r="E823" s="217"/>
      <c r="F823" s="217">
        <v>5</v>
      </c>
      <c r="G823" s="38">
        <f t="shared" si="15"/>
        <v>70</v>
      </c>
      <c r="J823" s="405"/>
      <c r="L823" s="217"/>
    </row>
    <row r="824" spans="1:12">
      <c r="A824" s="30">
        <v>45481</v>
      </c>
      <c r="B824" s="405">
        <v>29181</v>
      </c>
      <c r="C824" s="405" t="s">
        <v>22</v>
      </c>
      <c r="D824" t="s">
        <v>15</v>
      </c>
      <c r="E824" s="217"/>
      <c r="F824" s="217">
        <v>55</v>
      </c>
      <c r="G824" s="38">
        <f t="shared" si="15"/>
        <v>15</v>
      </c>
      <c r="J824" s="405"/>
      <c r="L824" s="217"/>
    </row>
    <row r="825" spans="1:12">
      <c r="A825" s="30">
        <v>45481</v>
      </c>
      <c r="B825" s="405">
        <v>29181</v>
      </c>
      <c r="C825" s="405" t="s">
        <v>22</v>
      </c>
      <c r="D825" t="s">
        <v>16</v>
      </c>
      <c r="E825" s="217"/>
      <c r="F825" s="217">
        <v>5</v>
      </c>
      <c r="G825" s="38">
        <f t="shared" si="15"/>
        <v>10</v>
      </c>
      <c r="J825" s="405"/>
      <c r="L825" s="217"/>
    </row>
    <row r="826" spans="1:12">
      <c r="A826" s="30">
        <v>45481</v>
      </c>
      <c r="B826" s="405">
        <v>29181</v>
      </c>
      <c r="C826" s="405" t="s">
        <v>22</v>
      </c>
      <c r="D826" t="s">
        <v>113</v>
      </c>
      <c r="E826" s="217"/>
      <c r="F826" s="217">
        <v>10</v>
      </c>
      <c r="G826" s="38">
        <f t="shared" si="15"/>
        <v>0</v>
      </c>
      <c r="J826" s="405"/>
      <c r="L826" s="217"/>
    </row>
    <row r="827" spans="1:12">
      <c r="A827" s="32">
        <v>45473</v>
      </c>
      <c r="B827" s="404" t="s">
        <v>11</v>
      </c>
      <c r="C827" s="404" t="s">
        <v>23</v>
      </c>
      <c r="D827" t="s">
        <v>13</v>
      </c>
      <c r="E827" s="38">
        <v>54.3</v>
      </c>
      <c r="F827" s="217"/>
      <c r="G827" s="38">
        <f t="shared" si="15"/>
        <v>54.3</v>
      </c>
      <c r="J827" s="405"/>
      <c r="L827" s="217"/>
    </row>
    <row r="828" spans="1:12">
      <c r="B828" s="405"/>
      <c r="C828" s="405"/>
      <c r="D828" t="s">
        <v>14</v>
      </c>
      <c r="E828" s="38">
        <v>7</v>
      </c>
      <c r="G828" s="38">
        <f t="shared" si="15"/>
        <v>61.3</v>
      </c>
      <c r="L828" s="217"/>
    </row>
    <row r="829" spans="1:12">
      <c r="B829" s="405"/>
      <c r="C829" s="405"/>
      <c r="D829" t="s">
        <v>15</v>
      </c>
      <c r="E829" s="217">
        <v>60</v>
      </c>
      <c r="G829" s="38">
        <f t="shared" si="15"/>
        <v>121.3</v>
      </c>
      <c r="K829" s="38"/>
      <c r="L829" s="217"/>
    </row>
    <row r="830" spans="1:12">
      <c r="B830" s="405"/>
      <c r="C830" s="405"/>
      <c r="D830" t="s">
        <v>16</v>
      </c>
      <c r="E830" s="217">
        <v>5</v>
      </c>
      <c r="G830" s="38">
        <f t="shared" si="15"/>
        <v>126.3</v>
      </c>
      <c r="K830" s="38"/>
      <c r="L830" s="13"/>
    </row>
    <row r="831" spans="1:12">
      <c r="A831" s="30">
        <v>45481</v>
      </c>
      <c r="B831" s="405">
        <v>29181</v>
      </c>
      <c r="C831" s="405" t="s">
        <v>23</v>
      </c>
      <c r="D831" t="s">
        <v>15</v>
      </c>
      <c r="F831" s="38">
        <v>60</v>
      </c>
      <c r="G831" s="38">
        <f t="shared" si="15"/>
        <v>66.3</v>
      </c>
      <c r="K831" s="217"/>
    </row>
    <row r="832" spans="1:12">
      <c r="A832" s="30">
        <v>45481</v>
      </c>
      <c r="B832" s="405">
        <v>29181</v>
      </c>
      <c r="C832" s="405" t="s">
        <v>23</v>
      </c>
      <c r="D832" t="s">
        <v>16</v>
      </c>
      <c r="F832" s="38">
        <v>5</v>
      </c>
      <c r="G832" s="38">
        <f t="shared" si="15"/>
        <v>61.3</v>
      </c>
      <c r="K832" s="217"/>
    </row>
    <row r="833" spans="1:12">
      <c r="A833" s="30">
        <v>45647</v>
      </c>
      <c r="B833" s="405">
        <v>30200</v>
      </c>
      <c r="C833" s="405" t="s">
        <v>23</v>
      </c>
      <c r="D833" t="s">
        <v>13</v>
      </c>
      <c r="F833" s="38">
        <v>54.3</v>
      </c>
      <c r="G833" s="38">
        <f t="shared" si="15"/>
        <v>7</v>
      </c>
      <c r="I833" s="405"/>
      <c r="K833" s="217"/>
    </row>
    <row r="834" spans="1:12">
      <c r="A834" s="30">
        <v>45647</v>
      </c>
      <c r="B834" s="405">
        <v>30200</v>
      </c>
      <c r="C834" s="405" t="s">
        <v>23</v>
      </c>
      <c r="D834" t="s">
        <v>14</v>
      </c>
      <c r="F834" s="38">
        <v>7</v>
      </c>
      <c r="G834" s="38">
        <f t="shared" si="15"/>
        <v>0</v>
      </c>
      <c r="I834" s="405"/>
      <c r="K834" s="217"/>
    </row>
    <row r="835" spans="1:12">
      <c r="A835" s="68">
        <v>45504</v>
      </c>
      <c r="B835" s="404" t="s">
        <v>11</v>
      </c>
      <c r="C835" s="404" t="s">
        <v>24</v>
      </c>
      <c r="D835" t="s">
        <v>13</v>
      </c>
      <c r="E835" s="217">
        <v>53.3</v>
      </c>
      <c r="G835" s="38">
        <f t="shared" si="15"/>
        <v>53.3</v>
      </c>
      <c r="I835" s="405"/>
      <c r="K835" s="217"/>
    </row>
    <row r="836" spans="1:12">
      <c r="A836" s="46"/>
      <c r="B836" s="405"/>
      <c r="C836" s="405"/>
      <c r="D836" t="s">
        <v>14</v>
      </c>
      <c r="E836" s="217">
        <v>7</v>
      </c>
      <c r="G836" s="38">
        <f t="shared" si="15"/>
        <v>60.3</v>
      </c>
      <c r="I836" s="405"/>
      <c r="K836" s="217"/>
    </row>
    <row r="837" spans="1:12">
      <c r="A837" s="46"/>
      <c r="B837" s="405"/>
      <c r="C837" s="405"/>
      <c r="D837" t="s">
        <v>15</v>
      </c>
      <c r="E837" s="217">
        <v>60</v>
      </c>
      <c r="G837" s="38">
        <f t="shared" si="15"/>
        <v>120.3</v>
      </c>
      <c r="I837" s="404"/>
      <c r="K837" s="217"/>
    </row>
    <row r="838" spans="1:12">
      <c r="A838" s="46"/>
      <c r="B838" s="405"/>
      <c r="C838" s="405"/>
      <c r="D838" t="s">
        <v>16</v>
      </c>
      <c r="E838" s="217">
        <v>5</v>
      </c>
      <c r="G838" s="38">
        <f t="shared" si="15"/>
        <v>125.3</v>
      </c>
      <c r="I838" s="405"/>
      <c r="K838" s="217"/>
    </row>
    <row r="839" spans="1:12">
      <c r="A839" s="46"/>
      <c r="B839" s="405"/>
      <c r="C839" s="405"/>
      <c r="D839" s="56" t="s">
        <v>97</v>
      </c>
      <c r="E839" s="56">
        <v>250</v>
      </c>
      <c r="F839" s="217"/>
      <c r="G839" s="38">
        <f t="shared" si="15"/>
        <v>375.3</v>
      </c>
      <c r="I839" s="405"/>
      <c r="K839" s="217"/>
    </row>
    <row r="840" spans="1:12">
      <c r="A840" s="46">
        <v>45499</v>
      </c>
      <c r="B840" s="405">
        <v>29448</v>
      </c>
      <c r="C840" s="405" t="s">
        <v>24</v>
      </c>
      <c r="D840" t="s">
        <v>97</v>
      </c>
      <c r="E840" s="217"/>
      <c r="F840" s="217">
        <v>250</v>
      </c>
      <c r="G840" s="38">
        <f t="shared" si="15"/>
        <v>125.30000000000001</v>
      </c>
      <c r="I840" s="405"/>
      <c r="K840" s="217"/>
    </row>
    <row r="841" spans="1:12">
      <c r="A841" s="30">
        <v>45647</v>
      </c>
      <c r="B841" s="405">
        <v>30200</v>
      </c>
      <c r="C841" s="405" t="s">
        <v>24</v>
      </c>
      <c r="D841" t="s">
        <v>13</v>
      </c>
      <c r="E841" s="217"/>
      <c r="F841" s="217">
        <v>53.3</v>
      </c>
      <c r="G841" s="38">
        <f t="shared" si="15"/>
        <v>72.000000000000014</v>
      </c>
      <c r="I841" s="405"/>
      <c r="K841" s="217"/>
    </row>
    <row r="842" spans="1:12">
      <c r="A842" s="30">
        <v>45647</v>
      </c>
      <c r="B842" s="405">
        <v>30200</v>
      </c>
      <c r="C842" s="405" t="s">
        <v>24</v>
      </c>
      <c r="D842" t="s">
        <v>14</v>
      </c>
      <c r="E842" s="217"/>
      <c r="F842" s="217">
        <v>7</v>
      </c>
      <c r="G842" s="38">
        <f t="shared" si="15"/>
        <v>65.000000000000014</v>
      </c>
      <c r="I842" s="405"/>
      <c r="K842" s="217"/>
    </row>
    <row r="843" spans="1:12">
      <c r="A843" s="30">
        <v>45647</v>
      </c>
      <c r="B843" s="405">
        <v>30200</v>
      </c>
      <c r="C843" s="405" t="s">
        <v>24</v>
      </c>
      <c r="D843" t="s">
        <v>15</v>
      </c>
      <c r="E843" s="217"/>
      <c r="F843" s="217">
        <v>60</v>
      </c>
      <c r="G843" s="38">
        <f t="shared" si="15"/>
        <v>5.0000000000000142</v>
      </c>
      <c r="I843" s="405"/>
      <c r="K843" s="217"/>
    </row>
    <row r="844" spans="1:12">
      <c r="A844" s="30">
        <v>45647</v>
      </c>
      <c r="B844" s="405">
        <v>30200</v>
      </c>
      <c r="C844" s="405" t="s">
        <v>24</v>
      </c>
      <c r="D844" t="s">
        <v>16</v>
      </c>
      <c r="E844" s="217"/>
      <c r="F844" s="217">
        <v>5</v>
      </c>
      <c r="G844" s="38">
        <f t="shared" si="15"/>
        <v>1.4210854715202004E-14</v>
      </c>
      <c r="I844" s="405"/>
      <c r="K844" s="217"/>
    </row>
    <row r="845" spans="1:12">
      <c r="A845" s="32">
        <v>45535</v>
      </c>
      <c r="B845" s="404" t="s">
        <v>11</v>
      </c>
      <c r="C845" s="404" t="s">
        <v>25</v>
      </c>
      <c r="D845" t="s">
        <v>13</v>
      </c>
      <c r="E845" s="217">
        <v>53.4</v>
      </c>
      <c r="G845" s="38">
        <f t="shared" si="15"/>
        <v>53.400000000000013</v>
      </c>
      <c r="I845" s="404"/>
      <c r="K845" s="217"/>
    </row>
    <row r="846" spans="1:12">
      <c r="B846" s="405"/>
      <c r="C846" s="405"/>
      <c r="D846" t="s">
        <v>14</v>
      </c>
      <c r="E846" s="217">
        <v>7</v>
      </c>
      <c r="G846" s="38">
        <f t="shared" si="15"/>
        <v>60.400000000000013</v>
      </c>
      <c r="H846" s="288"/>
      <c r="I846" s="409"/>
      <c r="J846" s="288"/>
      <c r="K846" s="256"/>
      <c r="L846" s="288"/>
    </row>
    <row r="847" spans="1:12">
      <c r="B847" s="405"/>
      <c r="C847" s="405"/>
      <c r="D847" t="s">
        <v>15</v>
      </c>
      <c r="E847" s="217">
        <v>60</v>
      </c>
      <c r="G847" s="38">
        <f t="shared" si="15"/>
        <v>120.4</v>
      </c>
      <c r="H847" s="288"/>
      <c r="I847" s="288"/>
      <c r="J847" s="419"/>
      <c r="K847" s="256"/>
      <c r="L847" s="288"/>
    </row>
    <row r="848" spans="1:12">
      <c r="B848" s="405"/>
      <c r="C848" s="405"/>
      <c r="D848" t="s">
        <v>16</v>
      </c>
      <c r="E848" s="217">
        <v>5</v>
      </c>
      <c r="G848" s="38">
        <f t="shared" si="15"/>
        <v>125.4</v>
      </c>
      <c r="H848" s="288"/>
      <c r="I848" s="419"/>
      <c r="J848" s="288"/>
      <c r="K848" s="312"/>
      <c r="L848" s="288"/>
    </row>
    <row r="849" spans="1:12">
      <c r="A849" s="30">
        <v>45647</v>
      </c>
      <c r="B849" s="405">
        <v>30200</v>
      </c>
      <c r="C849" s="405" t="s">
        <v>25</v>
      </c>
      <c r="D849" t="s">
        <v>13</v>
      </c>
      <c r="E849" s="217"/>
      <c r="F849" s="38">
        <v>53.4</v>
      </c>
      <c r="G849" s="38">
        <f t="shared" si="15"/>
        <v>72</v>
      </c>
      <c r="H849" s="288"/>
      <c r="I849" s="409"/>
      <c r="J849" s="288"/>
      <c r="K849" s="312"/>
      <c r="L849" s="288"/>
    </row>
    <row r="850" spans="1:12">
      <c r="A850" s="30">
        <v>45647</v>
      </c>
      <c r="B850" s="405">
        <v>30200</v>
      </c>
      <c r="C850" s="405" t="s">
        <v>25</v>
      </c>
      <c r="D850" t="s">
        <v>14</v>
      </c>
      <c r="E850" s="217"/>
      <c r="F850" s="38">
        <v>7</v>
      </c>
      <c r="G850" s="38">
        <f t="shared" si="15"/>
        <v>65</v>
      </c>
      <c r="H850" s="288"/>
      <c r="I850" s="419"/>
      <c r="J850" s="288"/>
      <c r="K850" s="312"/>
      <c r="L850" s="288"/>
    </row>
    <row r="851" spans="1:12">
      <c r="A851" s="30">
        <v>45647</v>
      </c>
      <c r="B851" s="405">
        <v>30200</v>
      </c>
      <c r="C851" s="405" t="s">
        <v>25</v>
      </c>
      <c r="D851" t="s">
        <v>15</v>
      </c>
      <c r="E851" s="217"/>
      <c r="F851" s="38">
        <v>53</v>
      </c>
      <c r="G851" s="38">
        <f t="shared" si="15"/>
        <v>12</v>
      </c>
      <c r="H851" s="288"/>
      <c r="I851" s="409"/>
      <c r="J851" s="288"/>
      <c r="K851" s="312"/>
      <c r="L851" s="288"/>
    </row>
    <row r="852" spans="1:12">
      <c r="A852" s="30">
        <v>45783</v>
      </c>
      <c r="B852" s="405">
        <v>30939</v>
      </c>
      <c r="C852" s="405" t="s">
        <v>25</v>
      </c>
      <c r="D852" t="s">
        <v>15</v>
      </c>
      <c r="E852" s="217"/>
      <c r="F852" s="38">
        <v>7</v>
      </c>
      <c r="G852" s="38">
        <f t="shared" si="15"/>
        <v>5</v>
      </c>
      <c r="H852" s="288"/>
      <c r="I852" s="409"/>
      <c r="J852" s="288"/>
      <c r="K852" s="312"/>
      <c r="L852" s="288"/>
    </row>
    <row r="853" spans="1:12">
      <c r="A853" s="30">
        <v>45783</v>
      </c>
      <c r="B853" s="405">
        <v>30939</v>
      </c>
      <c r="C853" s="405" t="s">
        <v>25</v>
      </c>
      <c r="D853" t="s">
        <v>16</v>
      </c>
      <c r="E853" s="217"/>
      <c r="F853" s="38">
        <v>5</v>
      </c>
      <c r="G853" s="38">
        <f t="shared" si="15"/>
        <v>0</v>
      </c>
      <c r="H853" s="288"/>
      <c r="I853" s="409"/>
      <c r="J853" s="288"/>
      <c r="K853" s="312"/>
      <c r="L853" s="288"/>
    </row>
    <row r="854" spans="1:12">
      <c r="A854" s="68">
        <v>45565</v>
      </c>
      <c r="B854" s="404" t="s">
        <v>11</v>
      </c>
      <c r="C854" s="404" t="s">
        <v>41</v>
      </c>
      <c r="D854" t="s">
        <v>13</v>
      </c>
      <c r="E854" s="217">
        <v>15</v>
      </c>
      <c r="G854" s="38">
        <f t="shared" si="15"/>
        <v>15</v>
      </c>
      <c r="H854" s="288"/>
      <c r="I854" s="409"/>
      <c r="J854" s="288"/>
      <c r="K854" s="312"/>
      <c r="L854" s="288"/>
    </row>
    <row r="855" spans="1:12">
      <c r="A855" s="46"/>
      <c r="B855" s="405"/>
      <c r="C855" s="405"/>
      <c r="D855" t="s">
        <v>14</v>
      </c>
      <c r="E855" s="217">
        <v>5</v>
      </c>
      <c r="G855" s="38">
        <f t="shared" si="15"/>
        <v>20</v>
      </c>
      <c r="H855" s="288"/>
      <c r="I855" s="409"/>
      <c r="J855" s="288"/>
      <c r="K855" s="312"/>
      <c r="L855" s="288"/>
    </row>
    <row r="856" spans="1:12">
      <c r="A856" s="46"/>
      <c r="B856" s="405"/>
      <c r="C856" s="405"/>
      <c r="D856" t="s">
        <v>15</v>
      </c>
      <c r="E856" s="217">
        <v>60</v>
      </c>
      <c r="G856" s="38">
        <f t="shared" si="15"/>
        <v>80</v>
      </c>
      <c r="H856" s="288"/>
      <c r="I856" s="419"/>
      <c r="J856" s="288"/>
      <c r="K856" s="312"/>
      <c r="L856" s="288"/>
    </row>
    <row r="857" spans="1:12">
      <c r="A857" s="46"/>
      <c r="B857" s="405"/>
      <c r="C857" s="405"/>
      <c r="D857" t="s">
        <v>16</v>
      </c>
      <c r="E857" s="217">
        <v>5</v>
      </c>
      <c r="G857" s="38">
        <f t="shared" si="15"/>
        <v>85</v>
      </c>
      <c r="H857" s="288"/>
      <c r="I857" s="409"/>
      <c r="J857" s="288"/>
      <c r="K857" s="312"/>
      <c r="L857" s="288"/>
    </row>
    <row r="858" spans="1:12">
      <c r="A858" s="30">
        <v>45783</v>
      </c>
      <c r="B858" s="405">
        <v>30939</v>
      </c>
      <c r="C858" s="405" t="s">
        <v>41</v>
      </c>
      <c r="D858" t="s">
        <v>13</v>
      </c>
      <c r="E858" s="217"/>
      <c r="F858" s="217">
        <v>15</v>
      </c>
      <c r="G858" s="38">
        <f t="shared" si="15"/>
        <v>70</v>
      </c>
      <c r="H858" s="288"/>
      <c r="I858" s="409"/>
      <c r="J858" s="288"/>
      <c r="K858" s="312"/>
      <c r="L858" s="288"/>
    </row>
    <row r="859" spans="1:12">
      <c r="A859" s="30">
        <v>45783</v>
      </c>
      <c r="B859" s="405">
        <v>30939</v>
      </c>
      <c r="C859" s="405" t="s">
        <v>41</v>
      </c>
      <c r="D859" t="s">
        <v>14</v>
      </c>
      <c r="E859" s="217"/>
      <c r="F859" s="217">
        <v>5</v>
      </c>
      <c r="G859" s="38">
        <f t="shared" si="15"/>
        <v>65</v>
      </c>
      <c r="H859" s="288"/>
      <c r="I859" s="409"/>
      <c r="J859" s="288"/>
      <c r="K859" s="312"/>
      <c r="L859" s="288"/>
    </row>
    <row r="860" spans="1:12">
      <c r="A860" s="30">
        <v>45783</v>
      </c>
      <c r="B860" s="405">
        <v>30939</v>
      </c>
      <c r="C860" s="405" t="s">
        <v>41</v>
      </c>
      <c r="D860" t="s">
        <v>15</v>
      </c>
      <c r="E860" s="217"/>
      <c r="F860" s="217">
        <v>60</v>
      </c>
      <c r="G860" s="38">
        <f t="shared" si="15"/>
        <v>5</v>
      </c>
      <c r="H860" s="288"/>
      <c r="I860" s="409"/>
      <c r="J860" s="288"/>
      <c r="K860" s="312"/>
      <c r="L860" s="288"/>
    </row>
    <row r="861" spans="1:12">
      <c r="A861" s="30">
        <v>45783</v>
      </c>
      <c r="B861" s="405">
        <v>30939</v>
      </c>
      <c r="C861" s="405" t="s">
        <v>41</v>
      </c>
      <c r="D861" t="s">
        <v>16</v>
      </c>
      <c r="E861" s="217"/>
      <c r="F861" s="217">
        <v>5</v>
      </c>
      <c r="G861" s="38">
        <f t="shared" si="15"/>
        <v>0</v>
      </c>
      <c r="H861" s="288"/>
      <c r="I861" s="409"/>
      <c r="J861" s="288"/>
      <c r="K861" s="312"/>
      <c r="L861" s="288"/>
    </row>
    <row r="862" spans="1:12">
      <c r="A862" s="68">
        <v>45596</v>
      </c>
      <c r="B862" s="404" t="s">
        <v>11</v>
      </c>
      <c r="C862" s="404" t="s">
        <v>27</v>
      </c>
      <c r="D862" t="s">
        <v>13</v>
      </c>
      <c r="E862" s="217">
        <v>15</v>
      </c>
      <c r="G862" s="38">
        <f t="shared" si="15"/>
        <v>15</v>
      </c>
      <c r="H862" s="288"/>
      <c r="I862" s="409"/>
      <c r="J862" s="288"/>
      <c r="K862" s="312"/>
      <c r="L862" s="288"/>
    </row>
    <row r="863" spans="1:12">
      <c r="A863" s="46"/>
      <c r="B863" s="405"/>
      <c r="C863" s="405"/>
      <c r="D863" t="s">
        <v>14</v>
      </c>
      <c r="E863" s="217">
        <v>7</v>
      </c>
      <c r="G863" s="38">
        <f t="shared" si="15"/>
        <v>22</v>
      </c>
      <c r="H863" s="288"/>
      <c r="I863" s="409"/>
      <c r="J863" s="288"/>
      <c r="K863" s="312"/>
      <c r="L863" s="288"/>
    </row>
    <row r="864" spans="1:12">
      <c r="A864" s="46"/>
      <c r="B864" s="405"/>
      <c r="C864" s="405"/>
      <c r="D864" t="s">
        <v>15</v>
      </c>
      <c r="E864" s="217">
        <v>60</v>
      </c>
      <c r="G864" s="38">
        <f t="shared" si="15"/>
        <v>82</v>
      </c>
      <c r="H864" s="288"/>
      <c r="I864" s="419"/>
      <c r="J864" s="288"/>
      <c r="K864" s="313"/>
      <c r="L864" s="288"/>
    </row>
    <row r="865" spans="1:12">
      <c r="A865" s="46"/>
      <c r="B865" s="405"/>
      <c r="C865" s="405"/>
      <c r="D865" t="s">
        <v>16</v>
      </c>
      <c r="E865" s="217">
        <v>5</v>
      </c>
      <c r="G865" s="38">
        <f t="shared" si="15"/>
        <v>87</v>
      </c>
      <c r="H865" s="288"/>
      <c r="I865" s="409"/>
      <c r="J865" s="288"/>
      <c r="K865" s="313"/>
      <c r="L865" s="288"/>
    </row>
    <row r="866" spans="1:12">
      <c r="A866" s="30">
        <v>45783</v>
      </c>
      <c r="B866" s="405">
        <v>30939</v>
      </c>
      <c r="C866" s="405" t="s">
        <v>27</v>
      </c>
      <c r="D866" t="s">
        <v>13</v>
      </c>
      <c r="E866" s="217"/>
      <c r="F866" s="217">
        <v>15</v>
      </c>
      <c r="G866" s="38">
        <f t="shared" si="15"/>
        <v>72</v>
      </c>
      <c r="H866" s="288"/>
      <c r="I866" s="409"/>
      <c r="J866" s="288"/>
      <c r="K866" s="313"/>
      <c r="L866" s="288"/>
    </row>
    <row r="867" spans="1:12">
      <c r="A867" s="30">
        <v>45783</v>
      </c>
      <c r="B867" s="405">
        <v>30939</v>
      </c>
      <c r="C867" s="405" t="s">
        <v>27</v>
      </c>
      <c r="D867" t="s">
        <v>14</v>
      </c>
      <c r="E867" s="217"/>
      <c r="F867" s="217">
        <v>7</v>
      </c>
      <c r="G867" s="38">
        <f t="shared" si="15"/>
        <v>65</v>
      </c>
      <c r="H867" s="288"/>
      <c r="I867" s="409"/>
      <c r="J867" s="288"/>
      <c r="K867" s="313"/>
      <c r="L867" s="288"/>
    </row>
    <row r="868" spans="1:12">
      <c r="A868" s="30">
        <v>45783</v>
      </c>
      <c r="B868" s="405">
        <v>30939</v>
      </c>
      <c r="C868" s="405" t="s">
        <v>27</v>
      </c>
      <c r="D868" t="s">
        <v>15</v>
      </c>
      <c r="E868" s="217"/>
      <c r="F868" s="217">
        <v>60</v>
      </c>
      <c r="G868" s="38">
        <f t="shared" si="15"/>
        <v>5</v>
      </c>
      <c r="H868" s="288"/>
      <c r="I868" s="409"/>
      <c r="J868" s="288"/>
      <c r="K868" s="313"/>
      <c r="L868" s="288"/>
    </row>
    <row r="869" spans="1:12">
      <c r="A869" s="30">
        <v>45783</v>
      </c>
      <c r="B869" s="405">
        <v>30939</v>
      </c>
      <c r="C869" s="405" t="s">
        <v>27</v>
      </c>
      <c r="D869" t="s">
        <v>16</v>
      </c>
      <c r="E869" s="217"/>
      <c r="F869" s="217">
        <v>5</v>
      </c>
      <c r="G869" s="38">
        <f t="shared" si="15"/>
        <v>0</v>
      </c>
      <c r="H869" s="288"/>
      <c r="I869" s="409"/>
      <c r="J869" s="288"/>
      <c r="K869" s="313"/>
      <c r="L869" s="288"/>
    </row>
    <row r="870" spans="1:12">
      <c r="A870" s="68">
        <v>45626</v>
      </c>
      <c r="B870" s="404" t="s">
        <v>11</v>
      </c>
      <c r="C870" s="404" t="s">
        <v>73</v>
      </c>
      <c r="D870" t="s">
        <v>13</v>
      </c>
      <c r="E870">
        <v>15</v>
      </c>
      <c r="G870" s="38">
        <f t="shared" si="15"/>
        <v>15</v>
      </c>
      <c r="H870" s="288"/>
      <c r="I870" s="409"/>
      <c r="J870" s="288"/>
      <c r="K870" s="312"/>
      <c r="L870" s="288"/>
    </row>
    <row r="871" spans="1:12">
      <c r="A871" s="249"/>
      <c r="B871" s="46"/>
      <c r="C871" s="405"/>
      <c r="D871" t="s">
        <v>14</v>
      </c>
      <c r="E871">
        <v>7</v>
      </c>
      <c r="G871" s="38">
        <f t="shared" si="15"/>
        <v>22</v>
      </c>
      <c r="H871" s="288"/>
      <c r="I871" s="409"/>
      <c r="J871" s="288"/>
      <c r="K871" s="312"/>
      <c r="L871" s="288"/>
    </row>
    <row r="872" spans="1:12">
      <c r="A872" s="249"/>
      <c r="B872" s="46"/>
      <c r="C872" s="405"/>
      <c r="D872" t="s">
        <v>15</v>
      </c>
      <c r="E872" s="217">
        <v>60</v>
      </c>
      <c r="G872" s="38">
        <f t="shared" si="15"/>
        <v>82</v>
      </c>
      <c r="H872" s="288"/>
      <c r="I872" s="419"/>
      <c r="J872" s="288"/>
      <c r="K872" s="314"/>
      <c r="L872" s="288"/>
    </row>
    <row r="873" spans="1:12">
      <c r="A873" s="249"/>
      <c r="B873" s="46"/>
      <c r="C873" s="405"/>
      <c r="D873" t="s">
        <v>16</v>
      </c>
      <c r="E873" s="217">
        <v>5</v>
      </c>
      <c r="G873" s="38">
        <f t="shared" si="15"/>
        <v>87</v>
      </c>
      <c r="H873" s="288"/>
      <c r="I873" s="409"/>
      <c r="J873" s="288"/>
      <c r="K873" s="314"/>
      <c r="L873" s="288"/>
    </row>
    <row r="874" spans="1:12">
      <c r="A874" s="30">
        <v>45783</v>
      </c>
      <c r="B874" s="405">
        <v>30939</v>
      </c>
      <c r="C874" s="405" t="s">
        <v>73</v>
      </c>
      <c r="D874" t="s">
        <v>13</v>
      </c>
      <c r="E874" s="217"/>
      <c r="F874">
        <v>15</v>
      </c>
      <c r="G874" s="38">
        <f t="shared" si="15"/>
        <v>72</v>
      </c>
      <c r="H874" s="288"/>
      <c r="I874" s="409"/>
      <c r="J874" s="288"/>
      <c r="K874" s="314"/>
      <c r="L874" s="288"/>
    </row>
    <row r="875" spans="1:12">
      <c r="A875" s="30">
        <v>45783</v>
      </c>
      <c r="B875" s="405">
        <v>30939</v>
      </c>
      <c r="C875" s="405" t="s">
        <v>73</v>
      </c>
      <c r="D875" t="s">
        <v>14</v>
      </c>
      <c r="E875" s="217"/>
      <c r="F875">
        <v>7</v>
      </c>
      <c r="G875" s="38">
        <f t="shared" ref="G875:G931" si="16">+G874+E875-F875</f>
        <v>65</v>
      </c>
      <c r="H875" s="288"/>
      <c r="I875" s="409"/>
      <c r="J875" s="288"/>
      <c r="K875" s="314"/>
      <c r="L875" s="288"/>
    </row>
    <row r="876" spans="1:12">
      <c r="A876" s="30">
        <v>45783</v>
      </c>
      <c r="B876" s="405">
        <v>30940</v>
      </c>
      <c r="C876" s="405" t="s">
        <v>73</v>
      </c>
      <c r="D876" t="s">
        <v>15</v>
      </c>
      <c r="E876" s="217"/>
      <c r="F876">
        <v>60</v>
      </c>
      <c r="G876" s="38">
        <f t="shared" si="16"/>
        <v>5</v>
      </c>
      <c r="H876" s="288"/>
      <c r="I876" s="409"/>
      <c r="J876" s="288"/>
      <c r="K876" s="314"/>
      <c r="L876" s="288"/>
    </row>
    <row r="877" spans="1:12">
      <c r="A877" s="30">
        <v>45783</v>
      </c>
      <c r="B877" s="405">
        <v>30940</v>
      </c>
      <c r="C877" s="405" t="s">
        <v>73</v>
      </c>
      <c r="D877" t="s">
        <v>16</v>
      </c>
      <c r="E877" s="217"/>
      <c r="F877">
        <v>5</v>
      </c>
      <c r="G877" s="38">
        <f t="shared" si="16"/>
        <v>0</v>
      </c>
      <c r="H877" s="288"/>
      <c r="I877" s="409"/>
      <c r="J877" s="288"/>
      <c r="K877" s="314"/>
      <c r="L877" s="288"/>
    </row>
    <row r="878" spans="1:12">
      <c r="A878" s="32">
        <v>45657</v>
      </c>
      <c r="B878" s="404" t="s">
        <v>11</v>
      </c>
      <c r="C878" s="404" t="s">
        <v>29</v>
      </c>
      <c r="D878" t="s">
        <v>13</v>
      </c>
      <c r="E878" s="25">
        <v>25</v>
      </c>
      <c r="G878" s="38">
        <f t="shared" si="16"/>
        <v>25</v>
      </c>
      <c r="H878" s="288"/>
      <c r="I878" s="409"/>
      <c r="J878" s="288"/>
      <c r="K878" s="314"/>
      <c r="L878" s="288"/>
    </row>
    <row r="879" spans="1:12">
      <c r="B879" s="405"/>
      <c r="C879" s="405"/>
      <c r="D879" t="s">
        <v>14</v>
      </c>
      <c r="E879" s="25">
        <v>3</v>
      </c>
      <c r="G879" s="38">
        <f t="shared" si="16"/>
        <v>28</v>
      </c>
      <c r="H879" s="288"/>
      <c r="I879" s="409"/>
      <c r="J879" s="288"/>
      <c r="K879" s="314"/>
      <c r="L879" s="288"/>
    </row>
    <row r="880" spans="1:12">
      <c r="B880" s="405"/>
      <c r="C880" s="405"/>
      <c r="D880" t="s">
        <v>15</v>
      </c>
      <c r="E880" s="25">
        <v>60</v>
      </c>
      <c r="G880" s="38">
        <f t="shared" si="16"/>
        <v>88</v>
      </c>
      <c r="H880" s="288"/>
      <c r="I880" s="419"/>
      <c r="J880" s="288"/>
      <c r="K880" s="256"/>
      <c r="L880" s="288"/>
    </row>
    <row r="881" spans="1:12">
      <c r="B881" s="405"/>
      <c r="C881" s="405"/>
      <c r="D881" t="s">
        <v>16</v>
      </c>
      <c r="E881" s="25">
        <v>5</v>
      </c>
      <c r="G881" s="38">
        <f t="shared" si="16"/>
        <v>93</v>
      </c>
      <c r="H881" s="288"/>
      <c r="I881" s="409"/>
      <c r="J881" s="288"/>
      <c r="K881" s="256"/>
      <c r="L881" s="288"/>
    </row>
    <row r="882" spans="1:12">
      <c r="A882" s="30">
        <v>45783</v>
      </c>
      <c r="B882" s="405">
        <v>30940</v>
      </c>
      <c r="C882" s="405" t="s">
        <v>29</v>
      </c>
      <c r="D882" t="s">
        <v>13</v>
      </c>
      <c r="E882" s="25"/>
      <c r="F882" s="25">
        <v>25</v>
      </c>
      <c r="G882" s="38">
        <f t="shared" si="16"/>
        <v>68</v>
      </c>
      <c r="H882" s="288"/>
      <c r="I882" s="409"/>
      <c r="J882" s="288"/>
      <c r="K882" s="256"/>
      <c r="L882" s="288"/>
    </row>
    <row r="883" spans="1:12">
      <c r="A883" s="30">
        <v>45783</v>
      </c>
      <c r="B883" s="405">
        <v>30940</v>
      </c>
      <c r="C883" s="405" t="s">
        <v>29</v>
      </c>
      <c r="D883" t="s">
        <v>14</v>
      </c>
      <c r="E883" s="25"/>
      <c r="F883" s="25">
        <v>3</v>
      </c>
      <c r="G883" s="38">
        <f t="shared" si="16"/>
        <v>65</v>
      </c>
      <c r="H883" s="288"/>
      <c r="I883" s="409"/>
      <c r="J883" s="288"/>
      <c r="K883" s="256"/>
      <c r="L883" s="288"/>
    </row>
    <row r="884" spans="1:12">
      <c r="A884" s="30">
        <v>45783</v>
      </c>
      <c r="B884" s="405">
        <v>30940</v>
      </c>
      <c r="C884" s="405" t="s">
        <v>29</v>
      </c>
      <c r="D884" t="s">
        <v>15</v>
      </c>
      <c r="E884" s="25"/>
      <c r="F884" s="25">
        <v>60</v>
      </c>
      <c r="G884" s="38">
        <f t="shared" si="16"/>
        <v>5</v>
      </c>
      <c r="H884" s="288"/>
      <c r="I884" s="409"/>
      <c r="J884" s="288"/>
      <c r="K884" s="256"/>
      <c r="L884" s="288"/>
    </row>
    <row r="885" spans="1:12">
      <c r="A885" s="30">
        <v>45783</v>
      </c>
      <c r="B885" s="405">
        <v>30940</v>
      </c>
      <c r="C885" s="405" t="s">
        <v>29</v>
      </c>
      <c r="D885" t="s">
        <v>16</v>
      </c>
      <c r="E885" s="25"/>
      <c r="F885" s="25">
        <v>5</v>
      </c>
      <c r="G885" s="38">
        <f t="shared" si="16"/>
        <v>0</v>
      </c>
      <c r="H885" s="288"/>
      <c r="I885" s="409"/>
      <c r="J885" s="288"/>
      <c r="K885" s="256"/>
      <c r="L885" s="288"/>
    </row>
    <row r="886" spans="1:12">
      <c r="A886" s="68">
        <v>45688</v>
      </c>
      <c r="B886" s="404" t="s">
        <v>11</v>
      </c>
      <c r="C886" s="404" t="s">
        <v>12</v>
      </c>
      <c r="D886" t="s">
        <v>13</v>
      </c>
      <c r="E886" s="217">
        <v>15</v>
      </c>
      <c r="G886" s="38">
        <f t="shared" si="16"/>
        <v>15</v>
      </c>
      <c r="H886" s="288"/>
      <c r="I886" s="409"/>
      <c r="J886" s="288"/>
      <c r="K886" s="256"/>
      <c r="L886" s="288"/>
    </row>
    <row r="887" spans="1:12">
      <c r="A887" s="46"/>
      <c r="B887" s="405"/>
      <c r="C887" s="405"/>
      <c r="D887" t="s">
        <v>14</v>
      </c>
      <c r="E887" s="217">
        <v>3</v>
      </c>
      <c r="G887" s="38">
        <f t="shared" si="16"/>
        <v>18</v>
      </c>
      <c r="H887" s="288"/>
      <c r="I887" s="409"/>
      <c r="J887" s="288"/>
      <c r="K887" s="256"/>
      <c r="L887" s="288"/>
    </row>
    <row r="888" spans="1:12">
      <c r="A888" s="46"/>
      <c r="B888" s="405"/>
      <c r="C888" s="405"/>
      <c r="D888" t="s">
        <v>15</v>
      </c>
      <c r="E888" s="217">
        <v>60</v>
      </c>
      <c r="G888" s="38">
        <f t="shared" si="16"/>
        <v>78</v>
      </c>
      <c r="H888" s="288"/>
      <c r="I888" s="419"/>
      <c r="J888" s="288"/>
      <c r="K888" s="256"/>
      <c r="L888" s="288"/>
    </row>
    <row r="889" spans="1:12">
      <c r="A889" s="46"/>
      <c r="B889" s="405"/>
      <c r="C889" s="405"/>
      <c r="D889" t="s">
        <v>16</v>
      </c>
      <c r="E889" s="217">
        <v>5</v>
      </c>
      <c r="G889" s="38">
        <f t="shared" si="16"/>
        <v>83</v>
      </c>
      <c r="H889" s="288"/>
      <c r="I889" s="409"/>
      <c r="J889" s="288"/>
      <c r="K889" s="256"/>
      <c r="L889" s="288"/>
    </row>
    <row r="890" spans="1:12">
      <c r="A890" s="30">
        <v>45783</v>
      </c>
      <c r="B890" s="405">
        <v>30940</v>
      </c>
      <c r="C890" s="405" t="s">
        <v>12</v>
      </c>
      <c r="D890" t="s">
        <v>13</v>
      </c>
      <c r="E890" s="217"/>
      <c r="F890" s="217">
        <v>15</v>
      </c>
      <c r="G890" s="38">
        <f t="shared" si="16"/>
        <v>68</v>
      </c>
      <c r="H890" s="288"/>
      <c r="I890" s="409"/>
      <c r="J890" s="288"/>
      <c r="K890" s="256"/>
      <c r="L890" s="288"/>
    </row>
    <row r="891" spans="1:12">
      <c r="A891" s="30">
        <v>45783</v>
      </c>
      <c r="B891" s="405">
        <v>30940</v>
      </c>
      <c r="C891" s="405" t="s">
        <v>12</v>
      </c>
      <c r="D891" t="s">
        <v>14</v>
      </c>
      <c r="E891" s="217"/>
      <c r="F891" s="217">
        <v>3</v>
      </c>
      <c r="G891" s="38">
        <f t="shared" si="16"/>
        <v>65</v>
      </c>
      <c r="H891" s="288"/>
      <c r="I891" s="409"/>
      <c r="J891" s="288"/>
      <c r="K891" s="256"/>
      <c r="L891" s="288"/>
    </row>
    <row r="892" spans="1:12">
      <c r="A892" s="30">
        <v>45783</v>
      </c>
      <c r="B892" s="405">
        <v>30940</v>
      </c>
      <c r="C892" s="405" t="s">
        <v>12</v>
      </c>
      <c r="D892" t="s">
        <v>15</v>
      </c>
      <c r="E892" s="217"/>
      <c r="F892" s="217">
        <v>60</v>
      </c>
      <c r="G892" s="38">
        <f t="shared" si="16"/>
        <v>5</v>
      </c>
      <c r="H892" s="288"/>
      <c r="I892" s="409"/>
      <c r="J892" s="288"/>
      <c r="K892" s="256"/>
      <c r="L892" s="288"/>
    </row>
    <row r="893" spans="1:12">
      <c r="A893" s="30">
        <v>45783</v>
      </c>
      <c r="B893" s="405">
        <v>30940</v>
      </c>
      <c r="C893" s="405" t="s">
        <v>12</v>
      </c>
      <c r="D893" t="s">
        <v>16</v>
      </c>
      <c r="E893" s="217"/>
      <c r="F893" s="217">
        <v>5</v>
      </c>
      <c r="G893" s="38">
        <f t="shared" si="16"/>
        <v>0</v>
      </c>
      <c r="H893" s="288"/>
      <c r="I893" s="409"/>
      <c r="J893" s="288"/>
      <c r="K893" s="256"/>
      <c r="L893" s="288"/>
    </row>
    <row r="894" spans="1:12">
      <c r="A894" s="32">
        <v>45716</v>
      </c>
      <c r="B894" s="404" t="s">
        <v>11</v>
      </c>
      <c r="C894" s="404" t="s">
        <v>19</v>
      </c>
      <c r="D894" t="s">
        <v>13</v>
      </c>
      <c r="E894" s="217">
        <v>15</v>
      </c>
      <c r="G894" s="38">
        <f t="shared" si="16"/>
        <v>15</v>
      </c>
      <c r="H894" s="288"/>
      <c r="I894" s="409"/>
      <c r="J894" s="288"/>
      <c r="K894" s="256"/>
      <c r="L894" s="288"/>
    </row>
    <row r="895" spans="1:12">
      <c r="B895" s="405"/>
      <c r="C895" s="405"/>
      <c r="D895" t="s">
        <v>14</v>
      </c>
      <c r="E895" s="217">
        <v>3</v>
      </c>
      <c r="G895" s="38">
        <f t="shared" si="16"/>
        <v>18</v>
      </c>
      <c r="H895" s="288"/>
      <c r="I895" s="409"/>
      <c r="J895" s="288"/>
      <c r="K895" s="256"/>
      <c r="L895" s="288"/>
    </row>
    <row r="896" spans="1:12">
      <c r="B896" s="405"/>
      <c r="C896" s="405"/>
      <c r="D896" t="s">
        <v>15</v>
      </c>
      <c r="E896" s="217">
        <v>56</v>
      </c>
      <c r="G896" s="38">
        <f t="shared" si="16"/>
        <v>74</v>
      </c>
      <c r="H896" s="288"/>
      <c r="I896" s="419"/>
      <c r="J896" s="288"/>
      <c r="K896" s="256"/>
      <c r="L896" s="288"/>
    </row>
    <row r="897" spans="1:12">
      <c r="B897" s="405"/>
      <c r="C897" s="405"/>
      <c r="D897" t="s">
        <v>16</v>
      </c>
      <c r="E897" s="217">
        <v>5</v>
      </c>
      <c r="G897" s="38">
        <f t="shared" si="16"/>
        <v>79</v>
      </c>
      <c r="H897" s="288"/>
      <c r="I897" s="409"/>
      <c r="J897" s="288"/>
      <c r="K897" s="256"/>
      <c r="L897" s="288"/>
    </row>
    <row r="898" spans="1:12">
      <c r="A898" s="30">
        <v>45783</v>
      </c>
      <c r="B898" s="405">
        <v>30940</v>
      </c>
      <c r="C898" s="405" t="s">
        <v>19</v>
      </c>
      <c r="D898" t="s">
        <v>13</v>
      </c>
      <c r="E898" s="217"/>
      <c r="F898" s="217">
        <v>15</v>
      </c>
      <c r="G898" s="38">
        <f t="shared" si="16"/>
        <v>64</v>
      </c>
      <c r="H898" s="288"/>
      <c r="I898" s="409"/>
      <c r="J898" s="288"/>
      <c r="K898" s="256"/>
      <c r="L898" s="288"/>
    </row>
    <row r="899" spans="1:12">
      <c r="A899" s="30">
        <v>45783</v>
      </c>
      <c r="B899" s="405">
        <v>30940</v>
      </c>
      <c r="C899" s="405" t="s">
        <v>19</v>
      </c>
      <c r="D899" t="s">
        <v>14</v>
      </c>
      <c r="E899" s="217"/>
      <c r="F899" s="217">
        <v>3</v>
      </c>
      <c r="G899" s="38">
        <f t="shared" si="16"/>
        <v>61</v>
      </c>
      <c r="H899" s="288"/>
      <c r="I899" s="409"/>
      <c r="J899" s="288"/>
      <c r="K899" s="256"/>
      <c r="L899" s="288"/>
    </row>
    <row r="900" spans="1:12">
      <c r="A900" s="30">
        <v>45783</v>
      </c>
      <c r="B900" s="405">
        <v>30941</v>
      </c>
      <c r="C900" s="405" t="s">
        <v>19</v>
      </c>
      <c r="D900" t="s">
        <v>15</v>
      </c>
      <c r="E900" s="217"/>
      <c r="F900" s="217">
        <v>56</v>
      </c>
      <c r="G900" s="38">
        <f t="shared" si="16"/>
        <v>5</v>
      </c>
      <c r="H900" s="288"/>
      <c r="I900" s="409"/>
      <c r="J900" s="288"/>
      <c r="K900" s="256"/>
      <c r="L900" s="288"/>
    </row>
    <row r="901" spans="1:12">
      <c r="A901" s="30">
        <v>45783</v>
      </c>
      <c r="B901" s="405">
        <v>30941</v>
      </c>
      <c r="C901" s="405" t="s">
        <v>19</v>
      </c>
      <c r="D901" t="s">
        <v>16</v>
      </c>
      <c r="E901" s="217"/>
      <c r="F901" s="217">
        <v>5</v>
      </c>
      <c r="G901" s="38">
        <f t="shared" si="16"/>
        <v>0</v>
      </c>
      <c r="H901" s="288"/>
      <c r="I901" s="409"/>
      <c r="J901" s="288"/>
      <c r="K901" s="256"/>
      <c r="L901" s="288"/>
    </row>
    <row r="902" spans="1:12">
      <c r="A902" s="32">
        <v>45747</v>
      </c>
      <c r="B902" s="404" t="s">
        <v>11</v>
      </c>
      <c r="C902" s="404" t="s">
        <v>20</v>
      </c>
      <c r="D902" t="s">
        <v>13</v>
      </c>
      <c r="E902" s="217">
        <v>8</v>
      </c>
      <c r="G902" s="38">
        <f t="shared" si="16"/>
        <v>8</v>
      </c>
      <c r="H902" s="288"/>
      <c r="I902" s="409"/>
      <c r="J902" s="288"/>
      <c r="K902" s="256"/>
      <c r="L902" s="288"/>
    </row>
    <row r="903" spans="1:12">
      <c r="B903" s="405"/>
      <c r="C903" s="405"/>
      <c r="D903" t="s">
        <v>14</v>
      </c>
      <c r="E903" s="217">
        <v>3</v>
      </c>
      <c r="G903" s="38">
        <f t="shared" si="16"/>
        <v>11</v>
      </c>
      <c r="H903" s="288"/>
      <c r="I903" s="409"/>
      <c r="J903" s="288"/>
      <c r="K903" s="256"/>
      <c r="L903" s="288"/>
    </row>
    <row r="904" spans="1:12">
      <c r="B904" s="405"/>
      <c r="C904" s="405"/>
      <c r="D904" t="s">
        <v>15</v>
      </c>
      <c r="E904" s="217">
        <v>60</v>
      </c>
      <c r="G904" s="38">
        <f t="shared" si="16"/>
        <v>71</v>
      </c>
      <c r="H904" s="288"/>
      <c r="I904" s="409"/>
      <c r="J904" s="288"/>
      <c r="K904" s="288"/>
      <c r="L904" s="38"/>
    </row>
    <row r="905" spans="1:12">
      <c r="B905" s="405"/>
      <c r="C905" s="405"/>
      <c r="D905" t="s">
        <v>16</v>
      </c>
      <c r="E905" s="217">
        <v>5</v>
      </c>
      <c r="G905" s="38">
        <f t="shared" si="16"/>
        <v>76</v>
      </c>
      <c r="H905" s="288"/>
      <c r="I905" s="419"/>
      <c r="J905" s="288"/>
      <c r="K905" s="256"/>
      <c r="L905" s="288"/>
    </row>
    <row r="906" spans="1:12">
      <c r="A906" s="30">
        <v>45783</v>
      </c>
      <c r="B906" s="405">
        <v>30941</v>
      </c>
      <c r="C906" s="405" t="s">
        <v>20</v>
      </c>
      <c r="D906" t="s">
        <v>13</v>
      </c>
      <c r="F906" s="217">
        <v>8</v>
      </c>
      <c r="G906" s="38">
        <f t="shared" si="16"/>
        <v>68</v>
      </c>
      <c r="H906" s="288"/>
      <c r="I906" s="288"/>
      <c r="J906" s="288"/>
      <c r="K906" s="256"/>
      <c r="L906" s="288"/>
    </row>
    <row r="907" spans="1:12">
      <c r="A907" s="30">
        <v>45783</v>
      </c>
      <c r="B907" s="405">
        <v>30941</v>
      </c>
      <c r="C907" s="405" t="s">
        <v>20</v>
      </c>
      <c r="D907" t="s">
        <v>14</v>
      </c>
      <c r="F907" s="217">
        <v>3</v>
      </c>
      <c r="G907" s="38">
        <f t="shared" si="16"/>
        <v>65</v>
      </c>
      <c r="H907" s="288"/>
      <c r="I907" s="288"/>
      <c r="J907" s="288"/>
      <c r="K907" s="256"/>
      <c r="L907" s="288"/>
    </row>
    <row r="908" spans="1:12">
      <c r="A908" s="30">
        <v>45783</v>
      </c>
      <c r="B908" s="405">
        <v>30941</v>
      </c>
      <c r="C908" s="405" t="s">
        <v>20</v>
      </c>
      <c r="D908" t="s">
        <v>15</v>
      </c>
      <c r="F908" s="217">
        <v>60</v>
      </c>
      <c r="G908" s="38">
        <f t="shared" si="16"/>
        <v>5</v>
      </c>
      <c r="H908" s="288"/>
      <c r="I908" s="288"/>
      <c r="K908" s="256"/>
      <c r="L908" s="288"/>
    </row>
    <row r="909" spans="1:12">
      <c r="A909" s="30">
        <v>45783</v>
      </c>
      <c r="B909" s="405">
        <v>30941</v>
      </c>
      <c r="C909" s="405" t="s">
        <v>20</v>
      </c>
      <c r="D909" t="s">
        <v>16</v>
      </c>
      <c r="F909" s="217">
        <v>5</v>
      </c>
      <c r="G909" s="38">
        <f t="shared" si="16"/>
        <v>0</v>
      </c>
      <c r="I909" s="404"/>
      <c r="L909" s="38"/>
    </row>
    <row r="910" spans="1:12">
      <c r="A910" s="32">
        <v>45777</v>
      </c>
      <c r="B910" s="404" t="s">
        <v>11</v>
      </c>
      <c r="C910" s="404" t="s">
        <v>21</v>
      </c>
      <c r="D910" t="s">
        <v>13</v>
      </c>
      <c r="E910" s="217">
        <v>8</v>
      </c>
      <c r="G910" s="38">
        <f t="shared" si="16"/>
        <v>8</v>
      </c>
      <c r="H910" s="288"/>
      <c r="I910" s="404"/>
      <c r="K910" s="217"/>
      <c r="L910" s="288"/>
    </row>
    <row r="911" spans="1:12">
      <c r="B911" s="405"/>
      <c r="C911" s="405"/>
      <c r="D911" t="s">
        <v>14</v>
      </c>
      <c r="E911" s="217">
        <v>3</v>
      </c>
      <c r="G911" s="38">
        <f t="shared" si="16"/>
        <v>11</v>
      </c>
      <c r="H911" s="288"/>
      <c r="I911" s="404"/>
      <c r="K911" s="217"/>
      <c r="L911" s="288"/>
    </row>
    <row r="912" spans="1:12">
      <c r="B912" s="405"/>
      <c r="C912" s="405"/>
      <c r="D912" t="s">
        <v>15</v>
      </c>
      <c r="E912" s="217">
        <v>60</v>
      </c>
      <c r="G912" s="38">
        <f t="shared" si="16"/>
        <v>71</v>
      </c>
      <c r="H912" s="288"/>
      <c r="I912" s="404"/>
      <c r="K912" s="217"/>
      <c r="L912" s="288"/>
    </row>
    <row r="913" spans="1:12">
      <c r="B913" s="405"/>
      <c r="C913" s="405"/>
      <c r="D913" t="s">
        <v>16</v>
      </c>
      <c r="E913" s="217">
        <v>5</v>
      </c>
      <c r="G913" s="38">
        <f t="shared" si="16"/>
        <v>76</v>
      </c>
      <c r="H913" s="288"/>
      <c r="I913" s="405"/>
      <c r="K913" s="217"/>
      <c r="L913" s="288"/>
    </row>
    <row r="914" spans="1:12">
      <c r="A914" s="30">
        <v>45783</v>
      </c>
      <c r="B914" s="405">
        <v>30941</v>
      </c>
      <c r="C914" s="405" t="s">
        <v>21</v>
      </c>
      <c r="D914" t="s">
        <v>15</v>
      </c>
      <c r="F914" s="217">
        <v>60</v>
      </c>
      <c r="G914" s="38">
        <f t="shared" si="16"/>
        <v>16</v>
      </c>
      <c r="H914" s="288"/>
      <c r="I914" s="405"/>
      <c r="K914" s="217"/>
      <c r="L914" s="288"/>
    </row>
    <row r="915" spans="1:12">
      <c r="A915" s="30">
        <v>45783</v>
      </c>
      <c r="B915" s="405">
        <v>30941</v>
      </c>
      <c r="C915" s="405" t="s">
        <v>21</v>
      </c>
      <c r="D915" t="s">
        <v>16</v>
      </c>
      <c r="F915" s="217">
        <v>5</v>
      </c>
      <c r="G915" s="38">
        <f t="shared" si="16"/>
        <v>11</v>
      </c>
      <c r="I915" s="405"/>
      <c r="K915" s="217"/>
    </row>
    <row r="916" spans="1:12">
      <c r="A916" s="30">
        <v>45853</v>
      </c>
      <c r="B916" s="405">
        <v>31402</v>
      </c>
      <c r="C916" s="405" t="s">
        <v>21</v>
      </c>
      <c r="D916" t="s">
        <v>13</v>
      </c>
      <c r="F916" s="217">
        <v>8</v>
      </c>
      <c r="G916" s="38">
        <f t="shared" si="16"/>
        <v>3</v>
      </c>
      <c r="I916" s="405"/>
      <c r="K916" s="217"/>
    </row>
    <row r="917" spans="1:12">
      <c r="A917" s="30">
        <v>45853</v>
      </c>
      <c r="B917" s="405">
        <v>31402</v>
      </c>
      <c r="C917" s="405" t="s">
        <v>21</v>
      </c>
      <c r="D917" t="s">
        <v>14</v>
      </c>
      <c r="F917" s="217">
        <v>3</v>
      </c>
      <c r="G917" s="38">
        <f t="shared" si="16"/>
        <v>0</v>
      </c>
      <c r="I917" s="405"/>
      <c r="K917" s="217"/>
    </row>
    <row r="918" spans="1:12">
      <c r="A918" s="32">
        <v>45808</v>
      </c>
      <c r="B918" s="404" t="s">
        <v>11</v>
      </c>
      <c r="C918" s="404" t="s">
        <v>22</v>
      </c>
      <c r="D918" t="s">
        <v>13</v>
      </c>
      <c r="E918" s="217">
        <v>8</v>
      </c>
      <c r="G918" s="38">
        <f t="shared" si="16"/>
        <v>8</v>
      </c>
      <c r="I918" s="404"/>
      <c r="K918" s="38"/>
    </row>
    <row r="919" spans="1:12">
      <c r="A919"/>
      <c r="B919" s="405"/>
      <c r="C919" s="405"/>
      <c r="D919" t="s">
        <v>14</v>
      </c>
      <c r="E919" s="217">
        <v>5</v>
      </c>
      <c r="G919" s="38">
        <f t="shared" si="16"/>
        <v>13</v>
      </c>
      <c r="I919" s="405"/>
      <c r="K919" s="38"/>
    </row>
    <row r="920" spans="1:12">
      <c r="A920"/>
      <c r="B920" s="405"/>
      <c r="C920" s="405"/>
      <c r="D920" t="s">
        <v>15</v>
      </c>
      <c r="E920" s="217">
        <v>60</v>
      </c>
      <c r="G920" s="38">
        <f t="shared" si="16"/>
        <v>73</v>
      </c>
      <c r="I920" s="405"/>
      <c r="K920" s="217"/>
    </row>
    <row r="921" spans="1:12">
      <c r="A921"/>
      <c r="B921" s="405"/>
      <c r="C921" s="405"/>
      <c r="D921" t="s">
        <v>16</v>
      </c>
      <c r="E921" s="217">
        <v>5</v>
      </c>
      <c r="G921" s="38">
        <f t="shared" si="16"/>
        <v>78</v>
      </c>
      <c r="I921" s="405"/>
      <c r="K921" s="217"/>
    </row>
    <row r="922" spans="1:12">
      <c r="A922" s="30">
        <v>45853</v>
      </c>
      <c r="B922" s="405">
        <v>31402</v>
      </c>
      <c r="C922" s="405" t="s">
        <v>22</v>
      </c>
      <c r="D922" t="s">
        <v>13</v>
      </c>
      <c r="E922" s="217"/>
      <c r="F922" s="217">
        <v>8</v>
      </c>
      <c r="G922" s="38">
        <f t="shared" si="16"/>
        <v>70</v>
      </c>
      <c r="I922" s="405"/>
      <c r="K922" s="217"/>
    </row>
    <row r="923" spans="1:12">
      <c r="B923" s="405"/>
      <c r="C923" s="405"/>
      <c r="E923" s="217"/>
      <c r="F923" s="217"/>
      <c r="I923" s="405"/>
      <c r="K923" s="217"/>
    </row>
    <row r="924" spans="1:12">
      <c r="A924" s="30">
        <v>45853</v>
      </c>
      <c r="B924" s="405">
        <v>31402</v>
      </c>
      <c r="C924" s="405" t="s">
        <v>22</v>
      </c>
      <c r="D924" t="s">
        <v>14</v>
      </c>
      <c r="E924" s="217"/>
      <c r="F924" s="217">
        <v>5</v>
      </c>
      <c r="G924" s="38">
        <f>+G922+E924-F924</f>
        <v>65</v>
      </c>
      <c r="I924" s="405"/>
      <c r="K924" s="217"/>
    </row>
    <row r="925" spans="1:12">
      <c r="A925" s="30">
        <v>45853</v>
      </c>
      <c r="B925" s="405">
        <v>31402</v>
      </c>
      <c r="C925" s="405" t="s">
        <v>22</v>
      </c>
      <c r="D925" t="s">
        <v>15</v>
      </c>
      <c r="E925" s="217"/>
      <c r="F925" s="217">
        <v>60</v>
      </c>
      <c r="G925" s="38">
        <f t="shared" si="16"/>
        <v>5</v>
      </c>
      <c r="I925" s="405"/>
      <c r="K925" s="217"/>
    </row>
    <row r="926" spans="1:12">
      <c r="A926" s="30">
        <v>45853</v>
      </c>
      <c r="B926" s="405">
        <v>31402</v>
      </c>
      <c r="C926" s="405" t="s">
        <v>22</v>
      </c>
      <c r="D926" t="s">
        <v>16</v>
      </c>
      <c r="E926" s="217"/>
      <c r="F926" s="217">
        <v>5</v>
      </c>
      <c r="G926" s="38">
        <f t="shared" si="16"/>
        <v>0</v>
      </c>
      <c r="I926" s="405"/>
      <c r="K926" s="217"/>
    </row>
    <row r="927" spans="1:12">
      <c r="A927" s="32">
        <v>45838</v>
      </c>
      <c r="B927" s="404" t="s">
        <v>11</v>
      </c>
      <c r="C927" s="404" t="s">
        <v>23</v>
      </c>
      <c r="D927" t="s">
        <v>13</v>
      </c>
      <c r="E927" s="38">
        <v>8</v>
      </c>
      <c r="G927" s="38">
        <f t="shared" si="16"/>
        <v>8</v>
      </c>
      <c r="K927" s="13"/>
    </row>
    <row r="928" spans="1:12">
      <c r="B928" s="405"/>
      <c r="C928" s="405"/>
      <c r="D928" t="s">
        <v>14</v>
      </c>
      <c r="E928" s="38">
        <v>4</v>
      </c>
      <c r="G928" s="38">
        <f t="shared" si="16"/>
        <v>12</v>
      </c>
    </row>
    <row r="929" spans="1:11">
      <c r="B929" s="405"/>
      <c r="C929" s="405"/>
      <c r="D929" t="s">
        <v>15</v>
      </c>
      <c r="E929" s="217">
        <v>60</v>
      </c>
      <c r="G929" s="38">
        <f t="shared" si="16"/>
        <v>72</v>
      </c>
    </row>
    <row r="930" spans="1:11">
      <c r="B930" s="405"/>
      <c r="C930" s="405"/>
      <c r="D930" t="s">
        <v>16</v>
      </c>
      <c r="E930" s="217">
        <v>5</v>
      </c>
      <c r="G930" s="38">
        <f t="shared" si="16"/>
        <v>77</v>
      </c>
    </row>
    <row r="931" spans="1:11">
      <c r="A931" s="30">
        <v>45853</v>
      </c>
      <c r="B931" s="405">
        <v>31402</v>
      </c>
      <c r="C931" s="405" t="s">
        <v>23</v>
      </c>
      <c r="D931" t="s">
        <v>13</v>
      </c>
      <c r="F931" s="38">
        <v>8</v>
      </c>
      <c r="G931" s="38">
        <f t="shared" si="16"/>
        <v>69</v>
      </c>
    </row>
    <row r="932" spans="1:11">
      <c r="A932" s="30">
        <v>45853</v>
      </c>
      <c r="B932" s="405">
        <v>31402</v>
      </c>
      <c r="C932" s="405" t="s">
        <v>23</v>
      </c>
      <c r="D932" t="s">
        <v>14</v>
      </c>
      <c r="F932" s="38">
        <v>4</v>
      </c>
      <c r="G932" s="38">
        <f t="shared" ref="G932:G996" si="17">+G931+E932-F932</f>
        <v>65</v>
      </c>
    </row>
    <row r="933" spans="1:11">
      <c r="A933" s="30">
        <v>45853</v>
      </c>
      <c r="B933" s="405">
        <v>31402</v>
      </c>
      <c r="C933" s="405" t="s">
        <v>23</v>
      </c>
      <c r="D933" t="s">
        <v>15</v>
      </c>
      <c r="F933" s="217">
        <v>60</v>
      </c>
      <c r="G933" s="38">
        <f t="shared" si="17"/>
        <v>5</v>
      </c>
    </row>
    <row r="934" spans="1:11">
      <c r="A934" s="30">
        <v>45853</v>
      </c>
      <c r="B934" s="405">
        <v>31402</v>
      </c>
      <c r="C934" s="405" t="s">
        <v>23</v>
      </c>
      <c r="D934" t="s">
        <v>16</v>
      </c>
      <c r="F934" s="217">
        <v>5</v>
      </c>
      <c r="G934" s="38">
        <f t="shared" si="17"/>
        <v>0</v>
      </c>
    </row>
    <row r="935" spans="1:11">
      <c r="A935" s="32">
        <v>45869</v>
      </c>
      <c r="B935" s="404" t="s">
        <v>11</v>
      </c>
      <c r="C935" s="404" t="s">
        <v>24</v>
      </c>
      <c r="D935" t="s">
        <v>13</v>
      </c>
      <c r="E935" s="13">
        <v>8</v>
      </c>
      <c r="G935" s="38">
        <f t="shared" si="17"/>
        <v>8</v>
      </c>
    </row>
    <row r="936" spans="1:11">
      <c r="B936" s="405"/>
      <c r="C936" s="405"/>
      <c r="D936" t="s">
        <v>14</v>
      </c>
      <c r="E936" s="13">
        <v>4</v>
      </c>
      <c r="G936" s="38">
        <f t="shared" si="17"/>
        <v>12</v>
      </c>
      <c r="J936" s="288" t="s">
        <v>589</v>
      </c>
    </row>
    <row r="937" spans="1:11">
      <c r="B937" s="405"/>
      <c r="C937" s="405"/>
      <c r="D937" t="s">
        <v>15</v>
      </c>
      <c r="E937" s="13">
        <v>60</v>
      </c>
      <c r="G937" s="38">
        <f t="shared" si="17"/>
        <v>72</v>
      </c>
      <c r="H937" s="288">
        <v>2025</v>
      </c>
      <c r="I937" s="404" t="s">
        <v>24</v>
      </c>
      <c r="J937" t="s">
        <v>13</v>
      </c>
      <c r="K937" s="13">
        <v>8</v>
      </c>
    </row>
    <row r="938" spans="1:11">
      <c r="B938" s="405"/>
      <c r="C938" s="405"/>
      <c r="D938" t="s">
        <v>16</v>
      </c>
      <c r="E938" s="13">
        <v>5</v>
      </c>
      <c r="G938" s="38">
        <f t="shared" si="17"/>
        <v>77</v>
      </c>
      <c r="I938" s="405"/>
      <c r="J938" t="s">
        <v>14</v>
      </c>
      <c r="K938" s="13">
        <v>4</v>
      </c>
    </row>
    <row r="939" spans="1:11">
      <c r="A939" s="30">
        <v>45902</v>
      </c>
      <c r="B939" s="405">
        <v>31604</v>
      </c>
      <c r="C939" s="405" t="s">
        <v>24</v>
      </c>
      <c r="D939" t="s">
        <v>13</v>
      </c>
      <c r="E939" s="13"/>
      <c r="F939" s="13">
        <v>8</v>
      </c>
      <c r="G939" s="38">
        <f t="shared" si="17"/>
        <v>69</v>
      </c>
      <c r="I939" s="405"/>
      <c r="K939" s="13"/>
    </row>
    <row r="940" spans="1:11">
      <c r="A940" s="30">
        <v>45902</v>
      </c>
      <c r="B940" s="405">
        <v>31604</v>
      </c>
      <c r="C940" s="405" t="s">
        <v>24</v>
      </c>
      <c r="D940" t="s">
        <v>14</v>
      </c>
      <c r="E940" s="13"/>
      <c r="F940" s="13">
        <v>4</v>
      </c>
      <c r="G940" s="38">
        <f t="shared" si="17"/>
        <v>65</v>
      </c>
      <c r="I940" s="405"/>
      <c r="K940" s="13"/>
    </row>
    <row r="941" spans="1:11">
      <c r="A941" s="30">
        <v>45902</v>
      </c>
      <c r="B941" s="405">
        <v>31604</v>
      </c>
      <c r="C941" s="405" t="s">
        <v>24</v>
      </c>
      <c r="D941" t="s">
        <v>15</v>
      </c>
      <c r="E941" s="13"/>
      <c r="F941" s="13">
        <v>60</v>
      </c>
      <c r="G941" s="38">
        <f t="shared" si="17"/>
        <v>5</v>
      </c>
      <c r="I941" s="405"/>
      <c r="K941" s="13"/>
    </row>
    <row r="942" spans="1:11">
      <c r="A942" s="30">
        <v>45902</v>
      </c>
      <c r="B942" s="405">
        <v>31604</v>
      </c>
      <c r="C942" s="405" t="s">
        <v>24</v>
      </c>
      <c r="D942" t="s">
        <v>16</v>
      </c>
      <c r="E942" s="13"/>
      <c r="F942" s="13">
        <v>5</v>
      </c>
      <c r="G942" s="38">
        <f t="shared" si="17"/>
        <v>0</v>
      </c>
      <c r="I942" s="405"/>
      <c r="K942" s="13"/>
    </row>
    <row r="943" spans="1:11">
      <c r="A943" s="32">
        <v>45900</v>
      </c>
      <c r="B943" s="404" t="s">
        <v>11</v>
      </c>
      <c r="C943" s="404" t="s">
        <v>25</v>
      </c>
      <c r="D943" t="s">
        <v>13</v>
      </c>
      <c r="E943" s="38">
        <v>5</v>
      </c>
      <c r="G943" s="38">
        <f t="shared" si="17"/>
        <v>5</v>
      </c>
      <c r="I943" s="405"/>
      <c r="K943" s="13"/>
    </row>
    <row r="944" spans="1:11">
      <c r="B944" s="405"/>
      <c r="C944" s="405"/>
      <c r="D944" t="s">
        <v>14</v>
      </c>
      <c r="E944" s="38">
        <v>8</v>
      </c>
      <c r="G944" s="38">
        <f t="shared" si="17"/>
        <v>13</v>
      </c>
      <c r="I944" s="405"/>
      <c r="K944" s="13"/>
    </row>
    <row r="945" spans="1:12">
      <c r="B945" s="405"/>
      <c r="C945" s="405"/>
      <c r="D945" t="s">
        <v>15</v>
      </c>
      <c r="E945" s="38">
        <v>60</v>
      </c>
      <c r="G945" s="38">
        <f t="shared" si="17"/>
        <v>73</v>
      </c>
      <c r="I945" s="404"/>
      <c r="K945" s="38"/>
    </row>
    <row r="946" spans="1:12">
      <c r="B946" s="405"/>
      <c r="C946" s="405"/>
      <c r="D946" t="s">
        <v>16</v>
      </c>
      <c r="E946" s="38">
        <v>5</v>
      </c>
      <c r="G946" s="38">
        <f t="shared" si="17"/>
        <v>78</v>
      </c>
      <c r="I946" s="405"/>
      <c r="K946" s="38"/>
    </row>
    <row r="947" spans="1:12">
      <c r="B947" s="405"/>
      <c r="C947" s="405"/>
      <c r="D947" s="334" t="s">
        <v>68</v>
      </c>
      <c r="E947" s="369">
        <v>15</v>
      </c>
      <c r="G947" s="38">
        <f t="shared" si="17"/>
        <v>93</v>
      </c>
      <c r="I947" s="405"/>
      <c r="K947" s="38"/>
    </row>
    <row r="948" spans="1:12">
      <c r="A948" s="30">
        <v>45902</v>
      </c>
      <c r="B948" s="405">
        <v>31604</v>
      </c>
      <c r="C948" s="405" t="s">
        <v>25</v>
      </c>
      <c r="D948" t="s">
        <v>13</v>
      </c>
      <c r="F948" s="38">
        <v>5</v>
      </c>
      <c r="G948" s="38">
        <f t="shared" si="17"/>
        <v>88</v>
      </c>
      <c r="I948" s="405"/>
      <c r="K948" s="38"/>
    </row>
    <row r="949" spans="1:12">
      <c r="A949" s="30">
        <v>45902</v>
      </c>
      <c r="B949" s="405">
        <v>31604</v>
      </c>
      <c r="C949" s="405" t="s">
        <v>25</v>
      </c>
      <c r="D949" t="s">
        <v>14</v>
      </c>
      <c r="F949" s="38">
        <v>8</v>
      </c>
      <c r="G949" s="38">
        <f t="shared" si="17"/>
        <v>80</v>
      </c>
      <c r="I949" s="405"/>
      <c r="K949" s="38"/>
    </row>
    <row r="950" spans="1:12">
      <c r="A950" s="30">
        <v>45902</v>
      </c>
      <c r="B950" s="405">
        <v>31604</v>
      </c>
      <c r="C950" s="405" t="s">
        <v>25</v>
      </c>
      <c r="D950" t="s">
        <v>15</v>
      </c>
      <c r="F950" s="38">
        <v>60</v>
      </c>
      <c r="G950" s="38">
        <f t="shared" si="17"/>
        <v>20</v>
      </c>
      <c r="I950" s="405"/>
      <c r="K950" s="38"/>
    </row>
    <row r="951" spans="1:12">
      <c r="A951" s="30">
        <v>45902</v>
      </c>
      <c r="B951" s="405">
        <v>31604</v>
      </c>
      <c r="C951" s="405" t="s">
        <v>25</v>
      </c>
      <c r="D951" t="s">
        <v>16</v>
      </c>
      <c r="F951" s="38">
        <v>5</v>
      </c>
      <c r="G951" s="38">
        <f t="shared" si="17"/>
        <v>15</v>
      </c>
      <c r="I951" s="405"/>
      <c r="K951" s="38"/>
    </row>
    <row r="952" spans="1:12">
      <c r="A952" s="30">
        <v>45902</v>
      </c>
      <c r="B952" s="405">
        <v>31604</v>
      </c>
      <c r="C952" s="405" t="s">
        <v>25</v>
      </c>
      <c r="D952" t="s">
        <v>68</v>
      </c>
      <c r="F952" s="38">
        <v>15</v>
      </c>
      <c r="G952" s="38">
        <f t="shared" si="17"/>
        <v>0</v>
      </c>
      <c r="I952" s="405"/>
      <c r="K952" s="38"/>
    </row>
    <row r="953" spans="1:12">
      <c r="A953" s="68">
        <v>45930</v>
      </c>
      <c r="B953" s="404" t="s">
        <v>11</v>
      </c>
      <c r="C953" s="404" t="s">
        <v>41</v>
      </c>
      <c r="D953" t="s">
        <v>13</v>
      </c>
      <c r="E953" s="217">
        <v>8</v>
      </c>
      <c r="G953" s="38">
        <f t="shared" si="17"/>
        <v>8</v>
      </c>
      <c r="I953" s="405"/>
      <c r="K953" s="38"/>
    </row>
    <row r="954" spans="1:12">
      <c r="A954" s="46"/>
      <c r="B954" s="405"/>
      <c r="C954" s="405"/>
      <c r="D954" t="s">
        <v>14</v>
      </c>
      <c r="E954" s="217">
        <v>4</v>
      </c>
      <c r="G954" s="38">
        <f t="shared" si="17"/>
        <v>12</v>
      </c>
      <c r="I954" s="405"/>
      <c r="K954" s="38"/>
    </row>
    <row r="955" spans="1:12">
      <c r="A955" s="46"/>
      <c r="B955" s="405"/>
      <c r="C955" s="405"/>
      <c r="D955" t="s">
        <v>15</v>
      </c>
      <c r="E955" s="217">
        <v>60</v>
      </c>
      <c r="G955" s="38">
        <f t="shared" si="17"/>
        <v>72</v>
      </c>
      <c r="I955" s="404" t="s">
        <v>41</v>
      </c>
      <c r="J955" t="s">
        <v>13</v>
      </c>
      <c r="K955" s="217">
        <v>8</v>
      </c>
    </row>
    <row r="956" spans="1:12">
      <c r="A956" s="46"/>
      <c r="B956" s="405"/>
      <c r="C956" s="405"/>
      <c r="D956" t="s">
        <v>16</v>
      </c>
      <c r="E956" s="217">
        <v>5</v>
      </c>
      <c r="G956" s="38">
        <f t="shared" si="17"/>
        <v>77</v>
      </c>
      <c r="I956" s="405"/>
      <c r="J956" t="s">
        <v>14</v>
      </c>
      <c r="K956" s="217">
        <v>4</v>
      </c>
    </row>
    <row r="957" spans="1:12">
      <c r="B957" s="405"/>
      <c r="C957" s="405"/>
      <c r="D957" t="s">
        <v>76</v>
      </c>
      <c r="E957" s="217">
        <v>10</v>
      </c>
      <c r="G957" s="38">
        <f t="shared" si="17"/>
        <v>87</v>
      </c>
      <c r="J957">
        <v>50</v>
      </c>
      <c r="K957" s="29">
        <f>SUM(K955:K956)</f>
        <v>12</v>
      </c>
      <c r="L957" s="29">
        <f>J957-K957</f>
        <v>38</v>
      </c>
    </row>
    <row r="958" spans="1:12">
      <c r="A958" s="30">
        <v>45940</v>
      </c>
      <c r="B958" s="405">
        <v>31730</v>
      </c>
      <c r="C958" s="405" t="s">
        <v>41</v>
      </c>
      <c r="D958" t="s">
        <v>15</v>
      </c>
      <c r="E958" s="217"/>
      <c r="F958" s="217">
        <v>60</v>
      </c>
      <c r="G958" s="38">
        <f t="shared" si="17"/>
        <v>27</v>
      </c>
    </row>
    <row r="959" spans="1:12">
      <c r="A959" s="30">
        <v>45940</v>
      </c>
      <c r="B959" s="405">
        <v>31730</v>
      </c>
      <c r="C959" s="405" t="s">
        <v>41</v>
      </c>
      <c r="D959" t="s">
        <v>16</v>
      </c>
      <c r="E959" s="217"/>
      <c r="F959" s="217">
        <v>5</v>
      </c>
      <c r="G959" s="38">
        <f t="shared" si="17"/>
        <v>22</v>
      </c>
    </row>
    <row r="960" spans="1:12">
      <c r="A960" s="30">
        <v>45954</v>
      </c>
      <c r="B960" s="405">
        <v>31809</v>
      </c>
      <c r="C960" s="405" t="s">
        <v>41</v>
      </c>
      <c r="D960" t="s">
        <v>13</v>
      </c>
      <c r="E960" s="217"/>
      <c r="F960" s="217">
        <v>8</v>
      </c>
      <c r="G960" s="38">
        <f t="shared" si="17"/>
        <v>14</v>
      </c>
    </row>
    <row r="961" spans="1:11">
      <c r="A961" s="30">
        <v>45954</v>
      </c>
      <c r="B961" s="405">
        <v>31809</v>
      </c>
      <c r="C961" s="405" t="s">
        <v>41</v>
      </c>
      <c r="D961" t="s">
        <v>14</v>
      </c>
      <c r="E961" s="217"/>
      <c r="F961" s="217">
        <v>4</v>
      </c>
      <c r="G961" s="38">
        <f t="shared" si="17"/>
        <v>10</v>
      </c>
    </row>
    <row r="962" spans="1:11">
      <c r="A962" s="30">
        <v>45987</v>
      </c>
      <c r="B962" s="405">
        <v>32169</v>
      </c>
      <c r="C962" s="405" t="s">
        <v>41</v>
      </c>
      <c r="D962" t="s">
        <v>76</v>
      </c>
      <c r="E962" s="217"/>
      <c r="F962" s="217">
        <v>10</v>
      </c>
      <c r="G962" s="38">
        <f>+G961+E962-F962</f>
        <v>0</v>
      </c>
    </row>
    <row r="963" spans="1:11">
      <c r="A963" s="68">
        <v>45961</v>
      </c>
      <c r="B963" s="404" t="s">
        <v>11</v>
      </c>
      <c r="C963" s="404" t="s">
        <v>27</v>
      </c>
      <c r="D963" t="s">
        <v>13</v>
      </c>
      <c r="E963" s="38">
        <v>93.8</v>
      </c>
      <c r="G963" s="38">
        <f>+G962+E963-F963</f>
        <v>93.8</v>
      </c>
    </row>
    <row r="964" spans="1:11">
      <c r="A964" s="46"/>
      <c r="B964" s="405"/>
      <c r="C964" s="405"/>
      <c r="D964" t="s">
        <v>14</v>
      </c>
      <c r="E964" s="38">
        <v>7</v>
      </c>
      <c r="G964" s="38">
        <f>+G963+E964-F964</f>
        <v>100.8</v>
      </c>
    </row>
    <row r="965" spans="1:11">
      <c r="A965" s="46"/>
      <c r="B965" s="405"/>
      <c r="C965" s="405"/>
      <c r="D965" t="s">
        <v>15</v>
      </c>
      <c r="E965" s="217">
        <v>60</v>
      </c>
      <c r="G965" s="38">
        <f t="shared" si="17"/>
        <v>160.80000000000001</v>
      </c>
      <c r="I965" s="404" t="s">
        <v>27</v>
      </c>
      <c r="J965" t="s">
        <v>13</v>
      </c>
      <c r="K965" s="38">
        <v>93.8</v>
      </c>
    </row>
    <row r="966" spans="1:11">
      <c r="A966" s="46"/>
      <c r="B966" s="405"/>
      <c r="C966" s="405"/>
      <c r="D966" t="s">
        <v>16</v>
      </c>
      <c r="E966" s="217">
        <v>5</v>
      </c>
      <c r="G966" s="38">
        <f t="shared" si="17"/>
        <v>165.8</v>
      </c>
      <c r="I966" s="405"/>
      <c r="J966" t="s">
        <v>14</v>
      </c>
      <c r="K966" s="38">
        <v>7</v>
      </c>
    </row>
    <row r="967" spans="1:11">
      <c r="A967" s="30">
        <v>45981</v>
      </c>
      <c r="B967" s="405">
        <v>31980</v>
      </c>
      <c r="C967" s="405" t="s">
        <v>27</v>
      </c>
      <c r="D967" t="s">
        <v>13</v>
      </c>
      <c r="F967" s="38">
        <v>93.8</v>
      </c>
      <c r="G967" s="38">
        <f t="shared" si="17"/>
        <v>72.000000000000014</v>
      </c>
      <c r="K967" s="13">
        <f>SUM(K965:K966)</f>
        <v>100.8</v>
      </c>
    </row>
    <row r="968" spans="1:11">
      <c r="A968" s="30">
        <v>45981</v>
      </c>
      <c r="B968" s="405">
        <v>31980</v>
      </c>
      <c r="C968" s="405" t="s">
        <v>27</v>
      </c>
      <c r="D968" t="s">
        <v>14</v>
      </c>
      <c r="F968" s="38">
        <v>7</v>
      </c>
      <c r="G968" s="38">
        <f t="shared" si="17"/>
        <v>65.000000000000014</v>
      </c>
    </row>
    <row r="969" spans="1:11">
      <c r="A969" s="30">
        <v>45961</v>
      </c>
      <c r="B969" s="405" t="s">
        <v>62</v>
      </c>
      <c r="C969" s="405" t="s">
        <v>27</v>
      </c>
      <c r="D969" t="s">
        <v>15</v>
      </c>
      <c r="F969" s="217">
        <v>60</v>
      </c>
      <c r="G969" s="38">
        <f t="shared" si="17"/>
        <v>5.0000000000000142</v>
      </c>
    </row>
    <row r="970" spans="1:11">
      <c r="A970" s="30">
        <v>45961</v>
      </c>
      <c r="B970" s="405" t="s">
        <v>62</v>
      </c>
      <c r="C970" s="405" t="s">
        <v>27</v>
      </c>
      <c r="D970" t="s">
        <v>16</v>
      </c>
      <c r="F970" s="217">
        <v>5</v>
      </c>
      <c r="G970" s="38">
        <f t="shared" si="17"/>
        <v>1.4210854715202004E-14</v>
      </c>
      <c r="I970" s="454" t="s">
        <v>589</v>
      </c>
      <c r="J970" s="454"/>
      <c r="K970" s="454"/>
    </row>
    <row r="971" spans="1:11">
      <c r="A971" s="68">
        <v>45991</v>
      </c>
      <c r="B971" s="404" t="s">
        <v>11</v>
      </c>
      <c r="C971" s="404" t="s">
        <v>28</v>
      </c>
      <c r="D971" t="s">
        <v>13</v>
      </c>
      <c r="E971" s="44">
        <v>44.4</v>
      </c>
      <c r="G971" s="38">
        <f t="shared" si="17"/>
        <v>44.400000000000013</v>
      </c>
      <c r="H971" s="11">
        <v>2025</v>
      </c>
      <c r="I971" s="404" t="s">
        <v>41</v>
      </c>
      <c r="J971" t="s">
        <v>76</v>
      </c>
      <c r="K971" s="217">
        <v>10</v>
      </c>
    </row>
    <row r="972" spans="1:11">
      <c r="A972" s="46"/>
      <c r="B972" s="405"/>
      <c r="C972" s="405"/>
      <c r="D972" t="s">
        <v>14</v>
      </c>
      <c r="E972" s="44">
        <v>6</v>
      </c>
      <c r="G972" s="38">
        <f t="shared" si="17"/>
        <v>50.400000000000013</v>
      </c>
      <c r="I972" s="404" t="s">
        <v>27</v>
      </c>
      <c r="J972" t="s">
        <v>15</v>
      </c>
      <c r="K972" s="217">
        <v>60</v>
      </c>
    </row>
    <row r="973" spans="1:11">
      <c r="A973" s="46"/>
      <c r="B973" s="405"/>
      <c r="C973" s="405"/>
      <c r="D973" t="s">
        <v>15</v>
      </c>
      <c r="E973" s="217">
        <v>60</v>
      </c>
      <c r="G973" s="38">
        <f t="shared" si="17"/>
        <v>110.4</v>
      </c>
      <c r="J973" t="s">
        <v>16</v>
      </c>
      <c r="K973" s="217">
        <v>5</v>
      </c>
    </row>
    <row r="974" spans="1:11">
      <c r="A974" s="46"/>
      <c r="B974" s="405"/>
      <c r="C974" s="405"/>
      <c r="D974" t="s">
        <v>16</v>
      </c>
      <c r="E974" s="217">
        <v>5</v>
      </c>
      <c r="G974" s="38">
        <f t="shared" si="17"/>
        <v>115.4</v>
      </c>
      <c r="K974" s="276">
        <f>SUM(K971:K973)</f>
        <v>75</v>
      </c>
    </row>
    <row r="975" spans="1:11">
      <c r="A975" s="30">
        <v>45991</v>
      </c>
      <c r="B975" s="405" t="s">
        <v>64</v>
      </c>
      <c r="C975" s="405" t="s">
        <v>28</v>
      </c>
      <c r="D975" t="s">
        <v>15</v>
      </c>
      <c r="F975" s="38">
        <v>42</v>
      </c>
      <c r="G975" s="38">
        <f t="shared" si="17"/>
        <v>73.400000000000006</v>
      </c>
    </row>
    <row r="976" spans="1:11">
      <c r="A976" s="30">
        <v>46020</v>
      </c>
      <c r="B976" s="405">
        <v>32238</v>
      </c>
      <c r="C976" s="405" t="s">
        <v>28</v>
      </c>
      <c r="D976" t="s">
        <v>13</v>
      </c>
      <c r="F976" s="38">
        <v>44.4</v>
      </c>
      <c r="G976" s="38">
        <f t="shared" si="17"/>
        <v>29.000000000000007</v>
      </c>
    </row>
    <row r="977" spans="1:12">
      <c r="A977" s="30">
        <v>46020</v>
      </c>
      <c r="B977" s="405">
        <v>32238</v>
      </c>
      <c r="C977" s="405" t="s">
        <v>28</v>
      </c>
      <c r="D977" t="s">
        <v>14</v>
      </c>
      <c r="F977" s="38">
        <v>6</v>
      </c>
      <c r="G977" s="38">
        <f t="shared" si="17"/>
        <v>23.000000000000007</v>
      </c>
      <c r="I977" s="404"/>
      <c r="K977" s="44"/>
    </row>
    <row r="978" spans="1:12">
      <c r="A978" s="30">
        <v>46020</v>
      </c>
      <c r="B978" s="405">
        <v>32239</v>
      </c>
      <c r="C978" s="405" t="s">
        <v>28</v>
      </c>
      <c r="D978" t="s">
        <v>15</v>
      </c>
      <c r="F978" s="38">
        <v>18</v>
      </c>
      <c r="G978" s="38">
        <f t="shared" si="17"/>
        <v>5.0000000000000071</v>
      </c>
      <c r="I978" s="454" t="s">
        <v>589</v>
      </c>
      <c r="J978" s="454"/>
      <c r="K978" s="454"/>
    </row>
    <row r="979" spans="1:12">
      <c r="A979" s="30">
        <v>46020</v>
      </c>
      <c r="B979" s="405">
        <v>32239</v>
      </c>
      <c r="C979" s="405" t="s">
        <v>28</v>
      </c>
      <c r="D979" t="s">
        <v>16</v>
      </c>
      <c r="F979" s="38">
        <v>5</v>
      </c>
      <c r="G979" s="38">
        <f t="shared" si="17"/>
        <v>7.1054273576010019E-15</v>
      </c>
      <c r="I979" s="404" t="s">
        <v>29</v>
      </c>
      <c r="J979" t="s">
        <v>13</v>
      </c>
      <c r="K979" s="44">
        <v>45</v>
      </c>
    </row>
    <row r="980" spans="1:12">
      <c r="A980" s="68">
        <v>46022</v>
      </c>
      <c r="B980" s="404" t="s">
        <v>11</v>
      </c>
      <c r="C980" s="404" t="s">
        <v>29</v>
      </c>
      <c r="D980" t="s">
        <v>13</v>
      </c>
      <c r="E980" s="44">
        <v>45</v>
      </c>
      <c r="G980" s="38">
        <f t="shared" si="17"/>
        <v>45.000000000000007</v>
      </c>
      <c r="I980" s="405"/>
      <c r="J980" t="s">
        <v>14</v>
      </c>
      <c r="K980" s="44">
        <v>6</v>
      </c>
    </row>
    <row r="981" spans="1:12">
      <c r="A981" s="46"/>
      <c r="B981" s="405"/>
      <c r="C981" s="405"/>
      <c r="D981" t="s">
        <v>14</v>
      </c>
      <c r="E981" s="44">
        <v>6</v>
      </c>
      <c r="G981" s="38">
        <f t="shared" si="17"/>
        <v>51.000000000000007</v>
      </c>
      <c r="K981" s="159">
        <f>SUM(K977:K980)</f>
        <v>51</v>
      </c>
      <c r="L981" s="44"/>
    </row>
    <row r="982" spans="1:12">
      <c r="A982" s="46"/>
      <c r="B982" s="405"/>
      <c r="C982" s="405"/>
      <c r="D982" t="s">
        <v>15</v>
      </c>
      <c r="E982" s="217">
        <v>60</v>
      </c>
      <c r="G982" s="38">
        <f t="shared" si="17"/>
        <v>111</v>
      </c>
    </row>
    <row r="983" spans="1:12">
      <c r="A983" s="46"/>
      <c r="B983" s="405"/>
      <c r="C983" s="405"/>
      <c r="D983" t="s">
        <v>16</v>
      </c>
      <c r="E983" s="217">
        <v>5</v>
      </c>
      <c r="G983" s="38">
        <f t="shared" si="17"/>
        <v>116</v>
      </c>
    </row>
    <row r="984" spans="1:12">
      <c r="A984" s="46">
        <v>46022</v>
      </c>
      <c r="B984" s="405" t="s">
        <v>48</v>
      </c>
      <c r="C984" s="167" t="s">
        <v>29</v>
      </c>
      <c r="D984" t="s">
        <v>15</v>
      </c>
      <c r="F984" s="217">
        <v>60</v>
      </c>
      <c r="G984" s="38">
        <f t="shared" si="17"/>
        <v>56</v>
      </c>
    </row>
    <row r="985" spans="1:12">
      <c r="A985" s="46">
        <v>46022</v>
      </c>
      <c r="B985" s="405" t="s">
        <v>48</v>
      </c>
      <c r="C985" s="167" t="s">
        <v>29</v>
      </c>
      <c r="D985" t="s">
        <v>16</v>
      </c>
      <c r="F985" s="217">
        <v>5</v>
      </c>
      <c r="G985" s="38">
        <f t="shared" si="17"/>
        <v>51</v>
      </c>
    </row>
    <row r="986" spans="1:12">
      <c r="A986" s="30">
        <v>46050</v>
      </c>
      <c r="B986" s="405">
        <v>32435</v>
      </c>
      <c r="C986" s="167" t="s">
        <v>29</v>
      </c>
      <c r="D986" t="s">
        <v>13</v>
      </c>
      <c r="F986" s="38">
        <v>45</v>
      </c>
      <c r="G986" s="38">
        <f t="shared" si="17"/>
        <v>6</v>
      </c>
    </row>
    <row r="987" spans="1:12">
      <c r="A987" s="30">
        <v>46050</v>
      </c>
      <c r="B987" s="405">
        <v>32435</v>
      </c>
      <c r="C987" s="167" t="s">
        <v>29</v>
      </c>
      <c r="D987" t="s">
        <v>14</v>
      </c>
      <c r="F987" s="38">
        <v>6</v>
      </c>
      <c r="G987" s="38">
        <f t="shared" si="17"/>
        <v>0</v>
      </c>
    </row>
    <row r="988" spans="1:12">
      <c r="A988" s="32">
        <v>46053</v>
      </c>
      <c r="B988" s="404" t="s">
        <v>11</v>
      </c>
      <c r="C988" s="404" t="s">
        <v>12</v>
      </c>
      <c r="D988" t="s">
        <v>13</v>
      </c>
      <c r="E988" s="38">
        <v>44</v>
      </c>
      <c r="G988" s="38">
        <f t="shared" si="17"/>
        <v>44</v>
      </c>
    </row>
    <row r="989" spans="1:12">
      <c r="B989" s="405"/>
      <c r="C989" s="405"/>
      <c r="D989" t="s">
        <v>14</v>
      </c>
      <c r="E989" s="38">
        <v>5</v>
      </c>
      <c r="G989" s="38">
        <f t="shared" si="17"/>
        <v>49</v>
      </c>
    </row>
    <row r="990" spans="1:12">
      <c r="B990" s="405"/>
      <c r="C990" s="405"/>
      <c r="D990" t="s">
        <v>15</v>
      </c>
      <c r="E990" s="38">
        <v>60</v>
      </c>
      <c r="G990" s="38">
        <f t="shared" si="17"/>
        <v>109</v>
      </c>
    </row>
    <row r="991" spans="1:12">
      <c r="B991" s="405"/>
      <c r="C991" s="405"/>
      <c r="D991" t="s">
        <v>16</v>
      </c>
      <c r="E991" s="38">
        <v>5</v>
      </c>
      <c r="G991" s="38">
        <f t="shared" si="17"/>
        <v>114</v>
      </c>
    </row>
    <row r="992" spans="1:12">
      <c r="B992" s="405"/>
      <c r="C992" s="405"/>
      <c r="D992" t="s">
        <v>100</v>
      </c>
      <c r="E992" s="217">
        <v>10</v>
      </c>
      <c r="G992" s="38">
        <f t="shared" si="17"/>
        <v>124</v>
      </c>
      <c r="J992" t="s">
        <v>13</v>
      </c>
      <c r="K992" s="38">
        <v>44</v>
      </c>
    </row>
    <row r="993" spans="1:12">
      <c r="A993" s="30">
        <v>46050</v>
      </c>
      <c r="B993" s="405">
        <v>32435</v>
      </c>
      <c r="C993" s="405" t="s">
        <v>12</v>
      </c>
      <c r="D993" t="s">
        <v>15</v>
      </c>
      <c r="F993" s="38">
        <v>16</v>
      </c>
      <c r="G993" s="38">
        <f t="shared" si="17"/>
        <v>108</v>
      </c>
      <c r="J993" t="s">
        <v>14</v>
      </c>
      <c r="K993" s="38">
        <v>5</v>
      </c>
    </row>
    <row r="994" spans="1:12">
      <c r="A994" s="30">
        <v>46050</v>
      </c>
      <c r="B994" s="405">
        <v>32435</v>
      </c>
      <c r="C994" s="405" t="s">
        <v>12</v>
      </c>
      <c r="D994" t="s">
        <v>16</v>
      </c>
      <c r="F994" s="38">
        <v>5</v>
      </c>
      <c r="G994" s="38">
        <f t="shared" si="17"/>
        <v>103</v>
      </c>
      <c r="J994" t="s">
        <v>100</v>
      </c>
      <c r="K994" s="217">
        <v>10</v>
      </c>
    </row>
    <row r="995" spans="1:12" ht="17.25" customHeight="1">
      <c r="A995" s="30">
        <v>46053</v>
      </c>
      <c r="B995" s="405" t="s">
        <v>49</v>
      </c>
      <c r="C995" s="405" t="s">
        <v>12</v>
      </c>
      <c r="D995" t="s">
        <v>15</v>
      </c>
      <c r="F995" s="38">
        <v>44</v>
      </c>
      <c r="G995" s="38">
        <f t="shared" si="17"/>
        <v>59</v>
      </c>
      <c r="J995">
        <v>100</v>
      </c>
      <c r="K995" s="13">
        <f>SUM(K992:K994)</f>
        <v>59</v>
      </c>
      <c r="L995" s="29">
        <f>J995-K995</f>
        <v>41</v>
      </c>
    </row>
    <row r="996" spans="1:12" ht="17.25" customHeight="1">
      <c r="A996" s="30">
        <v>46084</v>
      </c>
      <c r="B996" s="405">
        <v>32606</v>
      </c>
      <c r="C996" s="405" t="s">
        <v>12</v>
      </c>
      <c r="D996" t="s">
        <v>13</v>
      </c>
      <c r="F996" s="38">
        <v>44</v>
      </c>
      <c r="G996" s="38">
        <f t="shared" si="17"/>
        <v>15</v>
      </c>
      <c r="J996" s="13"/>
      <c r="K996" s="204"/>
    </row>
    <row r="997" spans="1:12" ht="17.25" customHeight="1">
      <c r="A997" s="30">
        <v>46084</v>
      </c>
      <c r="B997" s="405">
        <v>32606</v>
      </c>
      <c r="C997" s="405" t="s">
        <v>12</v>
      </c>
      <c r="D997" t="s">
        <v>14</v>
      </c>
      <c r="F997" s="38">
        <v>5</v>
      </c>
      <c r="G997" s="38">
        <f t="shared" ref="G997:G1001" si="18">+G996+E997-F997</f>
        <v>10</v>
      </c>
      <c r="J997" s="13"/>
      <c r="K997" s="204"/>
    </row>
    <row r="998" spans="1:12" ht="17.25" customHeight="1">
      <c r="A998" s="30">
        <v>46084</v>
      </c>
      <c r="B998" s="405">
        <v>32606</v>
      </c>
      <c r="C998" s="405" t="s">
        <v>12</v>
      </c>
      <c r="D998" t="s">
        <v>100</v>
      </c>
      <c r="F998" s="38">
        <v>10</v>
      </c>
      <c r="G998" s="38">
        <f t="shared" si="18"/>
        <v>0</v>
      </c>
      <c r="J998" s="13"/>
      <c r="K998" s="204"/>
    </row>
    <row r="999" spans="1:12">
      <c r="A999" s="32">
        <v>46081</v>
      </c>
      <c r="B999" s="404" t="s">
        <v>11</v>
      </c>
      <c r="C999" s="404" t="s">
        <v>19</v>
      </c>
      <c r="D999" t="s">
        <v>13</v>
      </c>
      <c r="E999" s="44">
        <v>43.1</v>
      </c>
      <c r="G999" s="38">
        <f t="shared" si="18"/>
        <v>43.1</v>
      </c>
      <c r="I999" s="421" t="s">
        <v>589</v>
      </c>
      <c r="J999" s="421"/>
      <c r="K999" s="421"/>
    </row>
    <row r="1000" spans="1:12">
      <c r="B1000" s="405"/>
      <c r="C1000" s="405"/>
      <c r="D1000" t="s">
        <v>14</v>
      </c>
      <c r="E1000" s="44">
        <v>10</v>
      </c>
      <c r="G1000" s="38">
        <f t="shared" si="18"/>
        <v>53.1</v>
      </c>
      <c r="H1000" s="404">
        <v>2026</v>
      </c>
      <c r="I1000" s="404" t="s">
        <v>19</v>
      </c>
      <c r="J1000" t="s">
        <v>13</v>
      </c>
      <c r="K1000" s="44">
        <v>43.1</v>
      </c>
    </row>
    <row r="1001" spans="1:12">
      <c r="B1001" s="405"/>
      <c r="C1001" s="405"/>
      <c r="D1001" t="s">
        <v>15</v>
      </c>
      <c r="E1001" s="217">
        <v>56</v>
      </c>
      <c r="G1001" s="38">
        <f t="shared" si="18"/>
        <v>109.1</v>
      </c>
      <c r="I1001" s="405"/>
      <c r="J1001" t="s">
        <v>14</v>
      </c>
      <c r="K1001" s="44">
        <v>10</v>
      </c>
    </row>
    <row r="1002" spans="1:12">
      <c r="B1002" s="405"/>
      <c r="C1002" s="405"/>
      <c r="D1002" t="s">
        <v>16</v>
      </c>
      <c r="E1002" s="217">
        <v>5</v>
      </c>
      <c r="G1002" s="38">
        <f t="shared" ref="G1000:G1063" si="19">+G1001+E1002-F1002</f>
        <v>114.1</v>
      </c>
    </row>
    <row r="1003" spans="1:12">
      <c r="A1003" s="46">
        <v>46081</v>
      </c>
      <c r="B1003" s="405" t="s">
        <v>50</v>
      </c>
      <c r="C1003" s="405" t="s">
        <v>19</v>
      </c>
      <c r="D1003" t="s">
        <v>15</v>
      </c>
      <c r="F1003" s="217">
        <v>56</v>
      </c>
      <c r="G1003" s="38">
        <f t="shared" si="19"/>
        <v>58.099999999999994</v>
      </c>
    </row>
    <row r="1004" spans="1:12">
      <c r="A1004" s="46">
        <v>46081</v>
      </c>
      <c r="B1004" s="405" t="s">
        <v>50</v>
      </c>
      <c r="C1004" s="405" t="s">
        <v>19</v>
      </c>
      <c r="D1004" t="s">
        <v>16</v>
      </c>
      <c r="F1004" s="217">
        <v>5</v>
      </c>
      <c r="G1004" s="38">
        <f t="shared" si="19"/>
        <v>53.099999999999994</v>
      </c>
    </row>
    <row r="1005" spans="1:12">
      <c r="A1005" s="30">
        <v>46101</v>
      </c>
      <c r="B1005" s="405">
        <v>32722</v>
      </c>
      <c r="C1005" s="405" t="s">
        <v>19</v>
      </c>
      <c r="D1005" t="s">
        <v>13</v>
      </c>
      <c r="F1005" s="38">
        <v>43.1</v>
      </c>
      <c r="G1005" s="38">
        <f t="shared" si="19"/>
        <v>9.9999999999999929</v>
      </c>
    </row>
    <row r="1006" spans="1:12">
      <c r="A1006" s="30">
        <v>46101</v>
      </c>
      <c r="B1006" s="405">
        <v>32722</v>
      </c>
      <c r="C1006" s="405" t="s">
        <v>19</v>
      </c>
      <c r="D1006" t="s">
        <v>14</v>
      </c>
      <c r="F1006" s="38">
        <v>10</v>
      </c>
      <c r="G1006" s="38">
        <f t="shared" si="19"/>
        <v>0</v>
      </c>
    </row>
    <row r="1007" spans="1:12">
      <c r="A1007" s="32">
        <v>46112</v>
      </c>
      <c r="B1007" s="404" t="s">
        <v>11</v>
      </c>
      <c r="C1007" s="404" t="s">
        <v>20</v>
      </c>
      <c r="D1007" t="s">
        <v>13</v>
      </c>
      <c r="E1007" s="1">
        <v>45</v>
      </c>
      <c r="G1007" s="38">
        <f t="shared" si="19"/>
        <v>45</v>
      </c>
    </row>
    <row r="1008" spans="1:12">
      <c r="A1008" s="32"/>
      <c r="B1008" s="405"/>
      <c r="C1008" s="405"/>
      <c r="D1008" t="s">
        <v>14</v>
      </c>
      <c r="E1008" s="1">
        <v>6</v>
      </c>
      <c r="G1008" s="38">
        <f t="shared" si="19"/>
        <v>51</v>
      </c>
    </row>
    <row r="1009" spans="1:7">
      <c r="B1009" s="405"/>
      <c r="C1009" s="405"/>
      <c r="D1009" t="s">
        <v>15</v>
      </c>
      <c r="E1009" s="1">
        <v>60</v>
      </c>
      <c r="G1009" s="38">
        <f t="shared" si="19"/>
        <v>111</v>
      </c>
    </row>
    <row r="1010" spans="1:7">
      <c r="B1010" s="405"/>
      <c r="C1010" s="405"/>
      <c r="D1010" t="s">
        <v>16</v>
      </c>
      <c r="E1010" s="1">
        <v>5</v>
      </c>
      <c r="G1010" s="38">
        <f t="shared" si="19"/>
        <v>116</v>
      </c>
    </row>
    <row r="1011" spans="1:7">
      <c r="A1011" s="46">
        <v>46112</v>
      </c>
      <c r="B1011" s="405" t="s">
        <v>53</v>
      </c>
      <c r="C1011" s="405" t="s">
        <v>20</v>
      </c>
      <c r="D1011" t="s">
        <v>15</v>
      </c>
      <c r="E1011" s="217"/>
      <c r="F1011" s="217">
        <v>60</v>
      </c>
      <c r="G1011" s="38">
        <f t="shared" si="19"/>
        <v>56</v>
      </c>
    </row>
    <row r="1012" spans="1:7">
      <c r="A1012" s="46">
        <v>46112</v>
      </c>
      <c r="B1012" s="405" t="s">
        <v>53</v>
      </c>
      <c r="C1012" s="405" t="s">
        <v>20</v>
      </c>
      <c r="D1012" t="s">
        <v>16</v>
      </c>
      <c r="E1012" s="217"/>
      <c r="F1012" s="217">
        <v>5</v>
      </c>
      <c r="G1012" s="38">
        <f t="shared" si="19"/>
        <v>51</v>
      </c>
    </row>
    <row r="1013" spans="1:7">
      <c r="B1013" s="405"/>
      <c r="C1013" s="405"/>
      <c r="G1013" s="38">
        <f t="shared" si="19"/>
        <v>51</v>
      </c>
    </row>
    <row r="1014" spans="1:7">
      <c r="B1014" s="405"/>
      <c r="C1014" s="405"/>
      <c r="G1014" s="38">
        <f t="shared" si="19"/>
        <v>51</v>
      </c>
    </row>
    <row r="1015" spans="1:7">
      <c r="B1015" s="405"/>
      <c r="C1015" s="405"/>
      <c r="G1015" s="38">
        <f t="shared" si="19"/>
        <v>51</v>
      </c>
    </row>
    <row r="1016" spans="1:7">
      <c r="B1016" s="405"/>
      <c r="C1016" s="405"/>
      <c r="G1016" s="38">
        <f t="shared" si="19"/>
        <v>51</v>
      </c>
    </row>
    <row r="1017" spans="1:7">
      <c r="B1017" s="405"/>
      <c r="C1017" s="405"/>
      <c r="G1017" s="38">
        <f t="shared" si="19"/>
        <v>51</v>
      </c>
    </row>
    <row r="1018" spans="1:7">
      <c r="B1018" s="405"/>
      <c r="C1018" s="405"/>
      <c r="G1018" s="38">
        <f t="shared" si="19"/>
        <v>51</v>
      </c>
    </row>
    <row r="1019" spans="1:7">
      <c r="B1019" s="405"/>
      <c r="C1019" s="405"/>
      <c r="G1019" s="38">
        <f t="shared" si="19"/>
        <v>51</v>
      </c>
    </row>
    <row r="1020" spans="1:7">
      <c r="B1020" s="405"/>
      <c r="C1020" s="405"/>
      <c r="G1020" s="38">
        <f t="shared" si="19"/>
        <v>51</v>
      </c>
    </row>
    <row r="1021" spans="1:7">
      <c r="B1021" s="405"/>
      <c r="C1021" s="405"/>
      <c r="G1021" s="38">
        <f t="shared" si="19"/>
        <v>51</v>
      </c>
    </row>
    <row r="1022" spans="1:7">
      <c r="B1022" s="405"/>
      <c r="C1022" s="405"/>
      <c r="G1022" s="38">
        <f t="shared" si="19"/>
        <v>51</v>
      </c>
    </row>
    <row r="1023" spans="1:7">
      <c r="B1023" s="405"/>
      <c r="C1023" s="405"/>
      <c r="G1023" s="38">
        <f t="shared" si="19"/>
        <v>51</v>
      </c>
    </row>
    <row r="1024" spans="1:7">
      <c r="B1024" s="405"/>
      <c r="C1024" s="405"/>
      <c r="G1024" s="38">
        <f t="shared" si="19"/>
        <v>51</v>
      </c>
    </row>
    <row r="1025" spans="2:7">
      <c r="B1025" s="405"/>
      <c r="C1025" s="405"/>
      <c r="G1025" s="38">
        <f t="shared" si="19"/>
        <v>51</v>
      </c>
    </row>
    <row r="1026" spans="2:7">
      <c r="B1026" s="405"/>
      <c r="C1026" s="405"/>
      <c r="G1026" s="38">
        <f t="shared" si="19"/>
        <v>51</v>
      </c>
    </row>
    <row r="1027" spans="2:7">
      <c r="B1027" s="405"/>
      <c r="C1027" s="405"/>
      <c r="G1027" s="38">
        <f t="shared" si="19"/>
        <v>51</v>
      </c>
    </row>
    <row r="1028" spans="2:7">
      <c r="B1028" s="405"/>
      <c r="C1028" s="405"/>
      <c r="G1028" s="38">
        <f t="shared" si="19"/>
        <v>51</v>
      </c>
    </row>
    <row r="1029" spans="2:7">
      <c r="B1029" s="405"/>
      <c r="C1029" s="405"/>
      <c r="G1029" s="38">
        <f t="shared" si="19"/>
        <v>51</v>
      </c>
    </row>
    <row r="1030" spans="2:7">
      <c r="B1030" s="405"/>
      <c r="C1030" s="405"/>
      <c r="G1030" s="38">
        <f t="shared" si="19"/>
        <v>51</v>
      </c>
    </row>
    <row r="1031" spans="2:7">
      <c r="B1031" s="405"/>
      <c r="C1031" s="405"/>
      <c r="G1031" s="38">
        <f t="shared" si="19"/>
        <v>51</v>
      </c>
    </row>
    <row r="1032" spans="2:7">
      <c r="B1032" s="405"/>
      <c r="C1032" s="405"/>
      <c r="G1032" s="38">
        <f t="shared" si="19"/>
        <v>51</v>
      </c>
    </row>
    <row r="1033" spans="2:7">
      <c r="B1033" s="405"/>
      <c r="C1033" s="405"/>
      <c r="G1033" s="38">
        <f t="shared" si="19"/>
        <v>51</v>
      </c>
    </row>
    <row r="1034" spans="2:7">
      <c r="B1034" s="405"/>
      <c r="C1034" s="405"/>
      <c r="G1034" s="38">
        <f t="shared" si="19"/>
        <v>51</v>
      </c>
    </row>
    <row r="1035" spans="2:7">
      <c r="B1035" s="405"/>
      <c r="C1035" s="405"/>
      <c r="G1035" s="38">
        <f t="shared" si="19"/>
        <v>51</v>
      </c>
    </row>
    <row r="1036" spans="2:7">
      <c r="B1036" s="405"/>
      <c r="C1036" s="405"/>
      <c r="G1036" s="38">
        <f t="shared" si="19"/>
        <v>51</v>
      </c>
    </row>
    <row r="1037" spans="2:7">
      <c r="B1037" s="405"/>
      <c r="C1037" s="405"/>
      <c r="G1037" s="38">
        <f t="shared" si="19"/>
        <v>51</v>
      </c>
    </row>
    <row r="1038" spans="2:7">
      <c r="B1038" s="405"/>
      <c r="C1038" s="405"/>
      <c r="G1038" s="38">
        <f t="shared" si="19"/>
        <v>51</v>
      </c>
    </row>
    <row r="1039" spans="2:7">
      <c r="B1039" s="405"/>
      <c r="C1039" s="405"/>
      <c r="G1039" s="38">
        <f t="shared" si="19"/>
        <v>51</v>
      </c>
    </row>
    <row r="1040" spans="2:7">
      <c r="B1040" s="405"/>
      <c r="C1040" s="405"/>
      <c r="G1040" s="38">
        <f t="shared" si="19"/>
        <v>51</v>
      </c>
    </row>
    <row r="1041" spans="2:7">
      <c r="B1041" s="405"/>
      <c r="C1041" s="405"/>
      <c r="G1041" s="38">
        <f t="shared" si="19"/>
        <v>51</v>
      </c>
    </row>
    <row r="1042" spans="2:7">
      <c r="B1042" s="405"/>
      <c r="C1042" s="405"/>
      <c r="G1042" s="38">
        <f t="shared" si="19"/>
        <v>51</v>
      </c>
    </row>
    <row r="1043" spans="2:7">
      <c r="B1043" s="405"/>
      <c r="C1043" s="405"/>
      <c r="G1043" s="38">
        <f t="shared" si="19"/>
        <v>51</v>
      </c>
    </row>
    <row r="1044" spans="2:7">
      <c r="B1044" s="405"/>
      <c r="C1044" s="405"/>
      <c r="G1044" s="38">
        <f t="shared" si="19"/>
        <v>51</v>
      </c>
    </row>
    <row r="1045" spans="2:7">
      <c r="B1045" s="405"/>
      <c r="C1045" s="405"/>
      <c r="G1045" s="38">
        <f t="shared" si="19"/>
        <v>51</v>
      </c>
    </row>
    <row r="1046" spans="2:7">
      <c r="B1046" s="405"/>
      <c r="C1046" s="405"/>
      <c r="G1046" s="38">
        <f t="shared" si="19"/>
        <v>51</v>
      </c>
    </row>
    <row r="1047" spans="2:7">
      <c r="B1047" s="405"/>
      <c r="C1047" s="405"/>
      <c r="G1047" s="38">
        <f t="shared" si="19"/>
        <v>51</v>
      </c>
    </row>
    <row r="1048" spans="2:7">
      <c r="B1048" s="405"/>
      <c r="C1048" s="405"/>
      <c r="G1048" s="38">
        <f t="shared" si="19"/>
        <v>51</v>
      </c>
    </row>
    <row r="1049" spans="2:7">
      <c r="B1049" s="405"/>
      <c r="C1049" s="405"/>
      <c r="G1049" s="38">
        <f t="shared" si="19"/>
        <v>51</v>
      </c>
    </row>
    <row r="1050" spans="2:7">
      <c r="B1050" s="405"/>
      <c r="C1050" s="405"/>
      <c r="G1050" s="38">
        <f t="shared" si="19"/>
        <v>51</v>
      </c>
    </row>
    <row r="1051" spans="2:7">
      <c r="B1051" s="405"/>
      <c r="C1051" s="405"/>
      <c r="G1051" s="38">
        <f t="shared" si="19"/>
        <v>51</v>
      </c>
    </row>
    <row r="1052" spans="2:7">
      <c r="B1052" s="405"/>
      <c r="C1052" s="405"/>
      <c r="G1052" s="38">
        <f t="shared" si="19"/>
        <v>51</v>
      </c>
    </row>
    <row r="1053" spans="2:7">
      <c r="B1053" s="405"/>
      <c r="C1053" s="405"/>
      <c r="G1053" s="38">
        <f t="shared" si="19"/>
        <v>51</v>
      </c>
    </row>
    <row r="1054" spans="2:7">
      <c r="B1054" s="405"/>
      <c r="C1054" s="405"/>
      <c r="G1054" s="38">
        <f t="shared" si="19"/>
        <v>51</v>
      </c>
    </row>
    <row r="1055" spans="2:7">
      <c r="B1055" s="405"/>
      <c r="C1055" s="405"/>
      <c r="G1055" s="38">
        <f t="shared" si="19"/>
        <v>51</v>
      </c>
    </row>
    <row r="1056" spans="2:7">
      <c r="B1056" s="405"/>
      <c r="C1056" s="405"/>
      <c r="G1056" s="38">
        <f t="shared" si="19"/>
        <v>51</v>
      </c>
    </row>
    <row r="1057" spans="2:7">
      <c r="B1057" s="405"/>
      <c r="C1057" s="405"/>
      <c r="G1057" s="38">
        <f t="shared" si="19"/>
        <v>51</v>
      </c>
    </row>
    <row r="1058" spans="2:7">
      <c r="B1058" s="405"/>
      <c r="C1058" s="405"/>
      <c r="G1058" s="38">
        <f t="shared" si="19"/>
        <v>51</v>
      </c>
    </row>
    <row r="1059" spans="2:7">
      <c r="B1059" s="405"/>
      <c r="C1059" s="405"/>
      <c r="G1059" s="38">
        <f t="shared" si="19"/>
        <v>51</v>
      </c>
    </row>
    <row r="1060" spans="2:7">
      <c r="B1060" s="405"/>
      <c r="C1060" s="405"/>
      <c r="G1060" s="38">
        <f t="shared" si="19"/>
        <v>51</v>
      </c>
    </row>
    <row r="1061" spans="2:7">
      <c r="B1061" s="405"/>
      <c r="C1061" s="405"/>
      <c r="G1061" s="38">
        <f t="shared" si="19"/>
        <v>51</v>
      </c>
    </row>
    <row r="1062" spans="2:7">
      <c r="B1062" s="405"/>
      <c r="C1062" s="405"/>
      <c r="G1062" s="38">
        <f t="shared" si="19"/>
        <v>51</v>
      </c>
    </row>
    <row r="1063" spans="2:7">
      <c r="B1063" s="405"/>
      <c r="C1063" s="405"/>
      <c r="G1063" s="38">
        <f t="shared" si="19"/>
        <v>51</v>
      </c>
    </row>
    <row r="1064" spans="2:7">
      <c r="B1064" s="405"/>
      <c r="C1064" s="405"/>
      <c r="G1064" s="38">
        <f t="shared" ref="G1064:G1093" si="20">+G1063+E1064-F1064</f>
        <v>51</v>
      </c>
    </row>
    <row r="1065" spans="2:7">
      <c r="B1065" s="405"/>
      <c r="C1065" s="405"/>
      <c r="G1065" s="38">
        <f t="shared" si="20"/>
        <v>51</v>
      </c>
    </row>
    <row r="1066" spans="2:7">
      <c r="B1066" s="405"/>
      <c r="C1066" s="405"/>
      <c r="G1066" s="38">
        <f t="shared" si="20"/>
        <v>51</v>
      </c>
    </row>
    <row r="1067" spans="2:7">
      <c r="B1067" s="405"/>
      <c r="C1067" s="405"/>
      <c r="G1067" s="38">
        <f t="shared" si="20"/>
        <v>51</v>
      </c>
    </row>
    <row r="1068" spans="2:7">
      <c r="B1068" s="405"/>
      <c r="C1068" s="405"/>
      <c r="G1068" s="38">
        <f t="shared" si="20"/>
        <v>51</v>
      </c>
    </row>
    <row r="1069" spans="2:7">
      <c r="B1069" s="405"/>
      <c r="C1069" s="405"/>
      <c r="G1069" s="38">
        <f t="shared" si="20"/>
        <v>51</v>
      </c>
    </row>
    <row r="1070" spans="2:7">
      <c r="B1070" s="405"/>
      <c r="C1070" s="405"/>
      <c r="G1070" s="38">
        <f t="shared" si="20"/>
        <v>51</v>
      </c>
    </row>
    <row r="1071" spans="2:7">
      <c r="B1071" s="405"/>
      <c r="C1071" s="405"/>
      <c r="G1071" s="38">
        <f t="shared" si="20"/>
        <v>51</v>
      </c>
    </row>
    <row r="1072" spans="2:7">
      <c r="B1072" s="405"/>
      <c r="C1072" s="405"/>
      <c r="G1072" s="38">
        <f t="shared" si="20"/>
        <v>51</v>
      </c>
    </row>
    <row r="1073" spans="2:7">
      <c r="B1073" s="405"/>
      <c r="C1073" s="405"/>
      <c r="G1073" s="38">
        <f t="shared" si="20"/>
        <v>51</v>
      </c>
    </row>
    <row r="1074" spans="2:7">
      <c r="B1074" s="405"/>
      <c r="C1074" s="405"/>
      <c r="G1074" s="38">
        <f t="shared" si="20"/>
        <v>51</v>
      </c>
    </row>
    <row r="1075" spans="2:7">
      <c r="B1075" s="405"/>
      <c r="C1075" s="405"/>
      <c r="G1075" s="38">
        <f t="shared" si="20"/>
        <v>51</v>
      </c>
    </row>
    <row r="1076" spans="2:7">
      <c r="B1076" s="405"/>
      <c r="C1076" s="405"/>
      <c r="G1076" s="38">
        <f t="shared" si="20"/>
        <v>51</v>
      </c>
    </row>
    <row r="1077" spans="2:7">
      <c r="B1077" s="405"/>
      <c r="C1077" s="405"/>
      <c r="G1077" s="38">
        <f t="shared" si="20"/>
        <v>51</v>
      </c>
    </row>
    <row r="1078" spans="2:7">
      <c r="B1078" s="405"/>
      <c r="C1078" s="405"/>
      <c r="G1078" s="38">
        <f t="shared" si="20"/>
        <v>51</v>
      </c>
    </row>
    <row r="1079" spans="2:7">
      <c r="B1079" s="405"/>
      <c r="C1079" s="405"/>
      <c r="G1079" s="38">
        <f t="shared" si="20"/>
        <v>51</v>
      </c>
    </row>
    <row r="1080" spans="2:7">
      <c r="B1080" s="405"/>
      <c r="C1080" s="405"/>
      <c r="G1080" s="38">
        <f t="shared" si="20"/>
        <v>51</v>
      </c>
    </row>
    <row r="1081" spans="2:7">
      <c r="B1081" s="405"/>
      <c r="C1081" s="405"/>
      <c r="G1081" s="38">
        <f t="shared" si="20"/>
        <v>51</v>
      </c>
    </row>
    <row r="1082" spans="2:7">
      <c r="B1082" s="405"/>
      <c r="C1082" s="405"/>
      <c r="G1082" s="38">
        <f t="shared" si="20"/>
        <v>51</v>
      </c>
    </row>
    <row r="1083" spans="2:7">
      <c r="B1083" s="405"/>
      <c r="C1083" s="405"/>
      <c r="G1083" s="38">
        <f t="shared" si="20"/>
        <v>51</v>
      </c>
    </row>
    <row r="1084" spans="2:7">
      <c r="B1084" s="405"/>
      <c r="C1084" s="405"/>
      <c r="G1084" s="38">
        <f t="shared" si="20"/>
        <v>51</v>
      </c>
    </row>
    <row r="1085" spans="2:7">
      <c r="B1085" s="405"/>
      <c r="C1085" s="405"/>
      <c r="G1085" s="38">
        <f t="shared" si="20"/>
        <v>51</v>
      </c>
    </row>
    <row r="1086" spans="2:7">
      <c r="B1086" s="405"/>
      <c r="C1086" s="405"/>
      <c r="G1086" s="38">
        <f t="shared" si="20"/>
        <v>51</v>
      </c>
    </row>
    <row r="1087" spans="2:7">
      <c r="B1087" s="405"/>
      <c r="C1087" s="405"/>
      <c r="G1087" s="38">
        <f t="shared" si="20"/>
        <v>51</v>
      </c>
    </row>
    <row r="1088" spans="2:7">
      <c r="B1088" s="405"/>
      <c r="C1088" s="405"/>
      <c r="G1088" s="38">
        <f t="shared" si="20"/>
        <v>51</v>
      </c>
    </row>
    <row r="1089" spans="2:7">
      <c r="B1089" s="405"/>
      <c r="C1089" s="405"/>
      <c r="G1089" s="38">
        <f t="shared" si="20"/>
        <v>51</v>
      </c>
    </row>
    <row r="1090" spans="2:7">
      <c r="B1090" s="405"/>
      <c r="C1090" s="405"/>
      <c r="G1090" s="38">
        <f t="shared" si="20"/>
        <v>51</v>
      </c>
    </row>
    <row r="1091" spans="2:7">
      <c r="B1091" s="405"/>
      <c r="C1091" s="405"/>
      <c r="G1091" s="38">
        <f t="shared" si="20"/>
        <v>51</v>
      </c>
    </row>
    <row r="1092" spans="2:7">
      <c r="B1092" s="405"/>
      <c r="C1092" s="405"/>
      <c r="G1092" s="38">
        <f t="shared" si="20"/>
        <v>51</v>
      </c>
    </row>
    <row r="1093" spans="2:7">
      <c r="B1093" s="405"/>
      <c r="C1093" s="405"/>
      <c r="G1093" s="38">
        <f t="shared" si="20"/>
        <v>51</v>
      </c>
    </row>
    <row r="1094" spans="2:7">
      <c r="B1094" s="405"/>
      <c r="C1094" s="405"/>
      <c r="G1094" s="38">
        <f>+G1093+E1094-F1094</f>
        <v>51</v>
      </c>
    </row>
    <row r="1095" spans="2:7">
      <c r="B1095" s="405"/>
      <c r="C1095" s="405"/>
      <c r="G1095" s="38">
        <f>+G1094+E1095-F1095</f>
        <v>51</v>
      </c>
    </row>
    <row r="1096" spans="2:7">
      <c r="B1096" s="405"/>
      <c r="C1096" s="405"/>
      <c r="G1096" s="38">
        <f>+G1095+E1096-F1096</f>
        <v>51</v>
      </c>
    </row>
    <row r="1097" spans="2:7">
      <c r="B1097" s="405"/>
      <c r="C1097" s="405"/>
      <c r="G1097" s="38">
        <f>+G1096+E1097-F1097</f>
        <v>51</v>
      </c>
    </row>
    <row r="1098" spans="2:7">
      <c r="B1098" s="405"/>
      <c r="C1098" s="405"/>
      <c r="G1098" s="38">
        <f>+G1097+E1098-F1098</f>
        <v>51</v>
      </c>
    </row>
    <row r="1099" spans="2:7">
      <c r="B1099" s="405"/>
      <c r="C1099" s="405"/>
      <c r="G1099" s="38">
        <f>+G1098+E1099-F1099</f>
        <v>51</v>
      </c>
    </row>
    <row r="1100" spans="2:7">
      <c r="B1100" s="405"/>
      <c r="C1100" s="405"/>
      <c r="G1100" s="38">
        <f>+G1099+E1100-F1100</f>
        <v>51</v>
      </c>
    </row>
    <row r="1101" spans="2:7">
      <c r="B1101" s="405"/>
      <c r="C1101" s="405"/>
      <c r="G1101" s="38">
        <f>+G1100+E1101-F1101</f>
        <v>51</v>
      </c>
    </row>
    <row r="1102" spans="2:7">
      <c r="B1102" s="405"/>
      <c r="C1102" s="405"/>
      <c r="G1102" s="38">
        <f>+G1101+E1102-F1102</f>
        <v>51</v>
      </c>
    </row>
    <row r="1103" spans="2:7">
      <c r="B1103" s="405"/>
      <c r="C1103" s="405"/>
      <c r="G1103" s="38">
        <f>+G1102+E1103-F1103</f>
        <v>51</v>
      </c>
    </row>
    <row r="1104" spans="2:7">
      <c r="B1104" s="405"/>
      <c r="C1104" s="405"/>
      <c r="G1104" s="38">
        <f>+G1103+E1104-F1104</f>
        <v>51</v>
      </c>
    </row>
    <row r="1105" spans="2:7">
      <c r="B1105" s="405"/>
      <c r="C1105" s="405"/>
      <c r="G1105" s="38">
        <f>+G1104+E1105-F1105</f>
        <v>51</v>
      </c>
    </row>
    <row r="1106" spans="2:7">
      <c r="B1106" s="405"/>
      <c r="C1106" s="405"/>
      <c r="G1106" s="38">
        <f>+G1105+E1106-F1106</f>
        <v>51</v>
      </c>
    </row>
    <row r="1107" spans="2:7">
      <c r="B1107" s="405"/>
      <c r="C1107" s="405"/>
      <c r="G1107" s="38">
        <f>+G1106+E1107-F1107</f>
        <v>51</v>
      </c>
    </row>
    <row r="1108" spans="2:7">
      <c r="B1108" s="405"/>
      <c r="C1108" s="405"/>
      <c r="G1108" s="38">
        <f>+G1107+E1108-F1108</f>
        <v>51</v>
      </c>
    </row>
    <row r="1109" spans="2:7">
      <c r="B1109" s="405"/>
      <c r="C1109" s="405"/>
      <c r="G1109" s="38">
        <f>+G1108+E1109-F1109</f>
        <v>51</v>
      </c>
    </row>
    <row r="1110" spans="2:7">
      <c r="B1110" s="405"/>
      <c r="C1110" s="405"/>
      <c r="G1110" s="38">
        <f>+G1109+E1110-F1110</f>
        <v>51</v>
      </c>
    </row>
    <row r="1111" spans="2:7">
      <c r="B1111" s="405"/>
      <c r="C1111" s="405"/>
      <c r="G1111" s="38">
        <f>+G1110+E1111-F1111</f>
        <v>51</v>
      </c>
    </row>
    <row r="1112" spans="2:7">
      <c r="B1112" s="405"/>
      <c r="C1112" s="405"/>
      <c r="G1112" s="38">
        <f>+G1111+E1112-F1112</f>
        <v>51</v>
      </c>
    </row>
    <row r="1113" spans="2:7">
      <c r="B1113" s="405"/>
      <c r="C1113" s="405"/>
      <c r="G1113" s="38">
        <f>+G1112+E1113-F1113</f>
        <v>51</v>
      </c>
    </row>
    <row r="1114" spans="2:7">
      <c r="B1114" s="405"/>
      <c r="C1114" s="405"/>
      <c r="G1114" s="38">
        <f>+G1113+E1114-F1114</f>
        <v>51</v>
      </c>
    </row>
    <row r="1115" spans="2:7">
      <c r="B1115" s="405"/>
      <c r="C1115" s="405"/>
      <c r="G1115" s="38">
        <f>+G1114+E1115-F1115</f>
        <v>51</v>
      </c>
    </row>
    <row r="1116" spans="2:7">
      <c r="B1116" s="405"/>
      <c r="C1116" s="405"/>
      <c r="G1116" s="38">
        <f>+G1115+E1116-F1116</f>
        <v>51</v>
      </c>
    </row>
    <row r="1117" spans="2:7">
      <c r="B1117" s="405"/>
      <c r="C1117" s="405"/>
      <c r="G1117" s="38">
        <f>+G1116+E1117-F1117</f>
        <v>51</v>
      </c>
    </row>
    <row r="1118" spans="2:7">
      <c r="B1118" s="405"/>
      <c r="C1118" s="405"/>
      <c r="G1118" s="38">
        <f>+G1117+E1118-F1118</f>
        <v>51</v>
      </c>
    </row>
    <row r="1119" spans="2:7">
      <c r="B1119" s="405"/>
      <c r="C1119" s="405"/>
      <c r="G1119" s="38">
        <f>+G1118+E1119-F1119</f>
        <v>51</v>
      </c>
    </row>
    <row r="1120" spans="2:7">
      <c r="B1120" s="405"/>
      <c r="C1120" s="405"/>
      <c r="G1120" s="38">
        <f>+G1119+E1120-F1120</f>
        <v>51</v>
      </c>
    </row>
    <row r="1121" spans="2:7">
      <c r="B1121" s="405"/>
      <c r="C1121" s="405"/>
      <c r="G1121" s="38">
        <f>+G1120+E1121-F1121</f>
        <v>51</v>
      </c>
    </row>
    <row r="1122" spans="2:7">
      <c r="B1122" s="405"/>
      <c r="C1122" s="405"/>
      <c r="G1122" s="38">
        <f>+G1121+E1122-F1122</f>
        <v>51</v>
      </c>
    </row>
    <row r="1123" spans="2:7">
      <c r="B1123" s="405"/>
      <c r="C1123" s="405"/>
      <c r="G1123" s="38">
        <f>+G1122+E1123-F1123</f>
        <v>51</v>
      </c>
    </row>
    <row r="1124" spans="2:7">
      <c r="B1124" s="405"/>
      <c r="C1124" s="405"/>
      <c r="G1124" s="38">
        <f>+G1123+E1124-F1124</f>
        <v>51</v>
      </c>
    </row>
    <row r="1125" spans="2:7">
      <c r="B1125" s="405"/>
      <c r="C1125" s="405"/>
      <c r="G1125" s="38">
        <f>+G1124+E1125-F1125</f>
        <v>51</v>
      </c>
    </row>
    <row r="1126" spans="2:7">
      <c r="B1126" s="405"/>
      <c r="C1126" s="405"/>
      <c r="G1126" s="38">
        <f>+G1125+E1126-F1126</f>
        <v>51</v>
      </c>
    </row>
    <row r="1127" spans="2:7">
      <c r="B1127" s="405"/>
      <c r="C1127" s="405"/>
      <c r="G1127" s="38">
        <f>+G1126+E1127-F1127</f>
        <v>51</v>
      </c>
    </row>
    <row r="1128" spans="2:7">
      <c r="B1128" s="405"/>
      <c r="C1128" s="405"/>
      <c r="G1128" s="38">
        <f>+G1127+E1128-F1128</f>
        <v>51</v>
      </c>
    </row>
    <row r="1129" spans="2:7">
      <c r="B1129" s="405"/>
      <c r="C1129" s="405"/>
      <c r="G1129" s="38">
        <f>+G1128+E1129-F1129</f>
        <v>51</v>
      </c>
    </row>
    <row r="1130" spans="2:7">
      <c r="B1130" s="405"/>
      <c r="C1130" s="405"/>
      <c r="G1130" s="38">
        <f>+G1129+E1130-F1130</f>
        <v>51</v>
      </c>
    </row>
    <row r="1131" spans="2:7">
      <c r="B1131" s="405"/>
      <c r="C1131" s="405"/>
      <c r="G1131" s="38">
        <f>+G1130+E1131-F1131</f>
        <v>51</v>
      </c>
    </row>
    <row r="1132" spans="2:7">
      <c r="B1132" s="405"/>
      <c r="C1132" s="405"/>
      <c r="G1132" s="38">
        <f>+G1131+E1132-F1132</f>
        <v>51</v>
      </c>
    </row>
    <row r="1133" spans="2:7">
      <c r="B1133" s="405"/>
      <c r="C1133" s="405"/>
      <c r="G1133" s="38">
        <f>+G1132+E1133-F1133</f>
        <v>51</v>
      </c>
    </row>
    <row r="1134" spans="2:7">
      <c r="B1134" s="405"/>
      <c r="C1134" s="405"/>
      <c r="G1134" s="38">
        <f>+G1133+E1134-F1134</f>
        <v>51</v>
      </c>
    </row>
    <row r="1135" spans="2:7">
      <c r="B1135" s="405"/>
      <c r="C1135" s="405"/>
      <c r="G1135" s="38">
        <f>+G1134+E1135-F1135</f>
        <v>51</v>
      </c>
    </row>
    <row r="1136" spans="2:7">
      <c r="B1136" s="405"/>
      <c r="C1136" s="405"/>
      <c r="G1136" s="38">
        <f>+G1135+E1136-F1136</f>
        <v>51</v>
      </c>
    </row>
    <row r="1137" spans="2:7">
      <c r="B1137" s="405"/>
      <c r="C1137" s="405"/>
      <c r="G1137" s="38">
        <f>+G1136+E1137-F1137</f>
        <v>51</v>
      </c>
    </row>
    <row r="1138" spans="2:7">
      <c r="B1138" s="405"/>
      <c r="C1138" s="405"/>
      <c r="G1138" s="38">
        <f>+G1137+E1138-F1138</f>
        <v>51</v>
      </c>
    </row>
    <row r="1139" spans="2:7">
      <c r="B1139" s="405"/>
      <c r="C1139" s="405"/>
      <c r="G1139" s="38">
        <f>+G1138+E1139-F1139</f>
        <v>51</v>
      </c>
    </row>
    <row r="1140" spans="2:7">
      <c r="B1140" s="405"/>
      <c r="C1140" s="405"/>
      <c r="G1140" s="38">
        <f>+G1139+E1140-F1140</f>
        <v>51</v>
      </c>
    </row>
    <row r="1141" spans="2:7">
      <c r="B1141" s="405"/>
      <c r="C1141" s="405"/>
      <c r="G1141" s="38">
        <f>+G1140+E1141-F1141</f>
        <v>51</v>
      </c>
    </row>
    <row r="1142" spans="2:7">
      <c r="B1142" s="405"/>
      <c r="C1142" s="405"/>
      <c r="G1142" s="38">
        <f>+G1141+E1142-F1142</f>
        <v>51</v>
      </c>
    </row>
    <row r="1143" spans="2:7">
      <c r="B1143" s="405"/>
      <c r="C1143" s="405"/>
      <c r="G1143" s="38">
        <f>+G1142+E1143-F1143</f>
        <v>51</v>
      </c>
    </row>
    <row r="1144" spans="2:7">
      <c r="B1144" s="405"/>
      <c r="C1144" s="405"/>
      <c r="G1144" s="38">
        <f>+G1143+E1144-F1144</f>
        <v>51</v>
      </c>
    </row>
    <row r="1145" spans="2:7">
      <c r="B1145" s="405"/>
      <c r="C1145" s="405"/>
      <c r="G1145" s="38">
        <f>+G1144+E1145-F1145</f>
        <v>51</v>
      </c>
    </row>
    <row r="1146" spans="2:7">
      <c r="B1146" s="405"/>
      <c r="C1146" s="405"/>
      <c r="G1146" s="38">
        <f>+G1145+E1146-F1146</f>
        <v>51</v>
      </c>
    </row>
    <row r="1147" spans="2:7">
      <c r="B1147" s="405"/>
      <c r="C1147" s="405"/>
      <c r="G1147" s="38">
        <f>+G1146+E1147-F1147</f>
        <v>51</v>
      </c>
    </row>
    <row r="1148" spans="2:7">
      <c r="B1148" s="405"/>
      <c r="C1148" s="405"/>
      <c r="G1148" s="38">
        <f>+G1147+E1148-F1148</f>
        <v>51</v>
      </c>
    </row>
    <row r="1149" spans="2:7">
      <c r="B1149" s="405"/>
      <c r="C1149" s="405"/>
      <c r="G1149" s="38">
        <f>+G1148+E1149-F1149</f>
        <v>51</v>
      </c>
    </row>
    <row r="1150" spans="2:7">
      <c r="B1150" s="405"/>
      <c r="C1150" s="405"/>
      <c r="G1150" s="38">
        <f>+G1149+E1150-F1150</f>
        <v>51</v>
      </c>
    </row>
    <row r="1151" spans="2:7">
      <c r="B1151" s="405"/>
      <c r="C1151" s="405"/>
      <c r="G1151" s="38">
        <f>+G1150+E1151-F1151</f>
        <v>51</v>
      </c>
    </row>
    <row r="1152" spans="2:7">
      <c r="B1152" s="405"/>
      <c r="C1152" s="405"/>
      <c r="G1152" s="38">
        <f>+G1151+E1152-F1152</f>
        <v>51</v>
      </c>
    </row>
    <row r="1153" spans="2:7">
      <c r="B1153" s="405"/>
      <c r="C1153" s="405"/>
      <c r="G1153" s="38">
        <f>+G1152+E1153-F1153</f>
        <v>51</v>
      </c>
    </row>
    <row r="1154" spans="2:7">
      <c r="B1154" s="405"/>
      <c r="C1154" s="405"/>
      <c r="G1154" s="38">
        <f>+G1153+E1154-F1154</f>
        <v>51</v>
      </c>
    </row>
    <row r="1155" spans="2:7">
      <c r="B1155" s="405"/>
      <c r="C1155" s="405"/>
      <c r="G1155" s="38">
        <f>+G1154+E1155-F1155</f>
        <v>51</v>
      </c>
    </row>
    <row r="1156" spans="2:7">
      <c r="B1156" s="405"/>
      <c r="C1156" s="405"/>
      <c r="G1156" s="38">
        <f>+G1155+E1156-F1156</f>
        <v>51</v>
      </c>
    </row>
    <row r="1157" spans="2:7">
      <c r="B1157" s="405"/>
      <c r="C1157" s="405"/>
      <c r="G1157" s="38">
        <f>+G1156+E1157-F1157</f>
        <v>51</v>
      </c>
    </row>
    <row r="1158" spans="2:7">
      <c r="B1158" s="405"/>
      <c r="C1158" s="405"/>
      <c r="G1158" s="38">
        <f>+G1157+E1158-F1158</f>
        <v>51</v>
      </c>
    </row>
    <row r="1159" spans="2:7">
      <c r="B1159" s="405"/>
      <c r="C1159" s="405"/>
      <c r="G1159" s="38">
        <f>+G1158+E1159-F1159</f>
        <v>51</v>
      </c>
    </row>
    <row r="1160" spans="2:7">
      <c r="B1160" s="405"/>
      <c r="C1160" s="405"/>
      <c r="G1160" s="38">
        <f>+G1159+E1160-F1160</f>
        <v>51</v>
      </c>
    </row>
    <row r="1161" spans="2:7">
      <c r="B1161" s="405"/>
      <c r="C1161" s="405"/>
      <c r="G1161" s="38">
        <f>+G1160+E1161-F1161</f>
        <v>51</v>
      </c>
    </row>
    <row r="1162" spans="2:7">
      <c r="B1162" s="405"/>
      <c r="C1162" s="405"/>
      <c r="G1162" s="38">
        <f>+G1161+E1162-F1162</f>
        <v>51</v>
      </c>
    </row>
    <row r="1163" spans="2:7">
      <c r="B1163" s="405"/>
      <c r="C1163" s="405"/>
      <c r="G1163" s="38">
        <f>+G1162+E1163-F1163</f>
        <v>51</v>
      </c>
    </row>
    <row r="1164" spans="2:7">
      <c r="B1164" s="405"/>
      <c r="C1164" s="405"/>
      <c r="G1164" s="38">
        <f>+G1163+E1164-F1164</f>
        <v>51</v>
      </c>
    </row>
    <row r="1165" spans="2:7">
      <c r="B1165" s="405"/>
      <c r="C1165" s="405"/>
      <c r="G1165" s="38">
        <f>+G1164+E1165-F1165</f>
        <v>51</v>
      </c>
    </row>
    <row r="1166" spans="2:7">
      <c r="B1166" s="405"/>
      <c r="C1166" s="405"/>
      <c r="G1166" s="38">
        <f>+G1165+E1166-F1166</f>
        <v>51</v>
      </c>
    </row>
    <row r="1167" spans="2:7">
      <c r="B1167" s="405"/>
      <c r="C1167" s="405"/>
      <c r="G1167" s="38">
        <f>+G1166+E1167-F1167</f>
        <v>51</v>
      </c>
    </row>
    <row r="1168" spans="2:7">
      <c r="B1168" s="405"/>
      <c r="C1168" s="405"/>
      <c r="G1168" s="38">
        <f>+G1167+E1168-F1168</f>
        <v>51</v>
      </c>
    </row>
    <row r="1169" spans="2:7">
      <c r="B1169" s="405"/>
      <c r="C1169" s="405"/>
      <c r="G1169" s="38">
        <f>+G1168+E1169-F1169</f>
        <v>51</v>
      </c>
    </row>
    <row r="1170" spans="2:7">
      <c r="B1170" s="405"/>
      <c r="C1170" s="405"/>
      <c r="G1170" s="38">
        <f>+G1169+E1170-F1170</f>
        <v>51</v>
      </c>
    </row>
    <row r="1171" spans="2:7">
      <c r="B1171" s="405"/>
      <c r="C1171" s="405"/>
      <c r="G1171" s="38">
        <f>+G1170+E1171-F1171</f>
        <v>51</v>
      </c>
    </row>
    <row r="1172" spans="2:7">
      <c r="B1172" s="405"/>
      <c r="C1172" s="405"/>
      <c r="G1172" s="38">
        <f>+G1171+E1172-F1172</f>
        <v>51</v>
      </c>
    </row>
    <row r="1173" spans="2:7">
      <c r="B1173" s="405"/>
      <c r="C1173" s="405"/>
      <c r="G1173" s="38">
        <f>+G1172+E1173-F1173</f>
        <v>51</v>
      </c>
    </row>
    <row r="1174" spans="2:7">
      <c r="B1174" s="405"/>
      <c r="C1174" s="405"/>
      <c r="G1174" s="38">
        <f>+G1173+E1174-F1174</f>
        <v>51</v>
      </c>
    </row>
    <row r="1175" spans="2:7">
      <c r="B1175" s="405"/>
      <c r="C1175" s="405"/>
      <c r="G1175" s="38">
        <f>+G1174+E1175-F1175</f>
        <v>51</v>
      </c>
    </row>
    <row r="1176" spans="2:7">
      <c r="B1176" s="405"/>
      <c r="C1176" s="405"/>
      <c r="G1176" s="38">
        <f>+G1175+E1176-F1176</f>
        <v>51</v>
      </c>
    </row>
    <row r="1177" spans="2:7">
      <c r="B1177" s="405"/>
      <c r="C1177" s="405"/>
      <c r="G1177" s="38">
        <f>+G1176+E1177-F1177</f>
        <v>51</v>
      </c>
    </row>
    <row r="1178" spans="2:7">
      <c r="B1178" s="405"/>
      <c r="C1178" s="405"/>
      <c r="G1178" s="38">
        <f>+G1177+E1178-F1178</f>
        <v>51</v>
      </c>
    </row>
    <row r="1179" spans="2:7">
      <c r="B1179" s="405"/>
      <c r="C1179" s="405"/>
      <c r="G1179" s="38">
        <f>+G1178+E1179-F1179</f>
        <v>51</v>
      </c>
    </row>
    <row r="1180" spans="2:7">
      <c r="B1180" s="405"/>
      <c r="C1180" s="405"/>
      <c r="G1180" s="38">
        <f>+G1179+E1180-F1180</f>
        <v>51</v>
      </c>
    </row>
    <row r="1181" spans="2:7">
      <c r="B1181" s="405"/>
      <c r="C1181" s="405"/>
      <c r="G1181" s="38">
        <f>+G1180+E1181-F1181</f>
        <v>51</v>
      </c>
    </row>
    <row r="1182" spans="2:7">
      <c r="B1182" s="405"/>
      <c r="C1182" s="405"/>
      <c r="G1182" s="38">
        <f>+G1181+E1182-F1182</f>
        <v>51</v>
      </c>
    </row>
    <row r="1183" spans="2:7">
      <c r="B1183" s="405"/>
      <c r="C1183" s="405"/>
      <c r="G1183" s="38">
        <f>+G1182+E1183-F1183</f>
        <v>51</v>
      </c>
    </row>
    <row r="1184" spans="2:7">
      <c r="B1184" s="405"/>
      <c r="C1184" s="405"/>
      <c r="G1184" s="38">
        <f>+G1183+E1184-F1184</f>
        <v>51</v>
      </c>
    </row>
    <row r="1185" spans="2:7">
      <c r="B1185" s="405"/>
      <c r="C1185" s="405"/>
      <c r="G1185" s="38">
        <f>+G1184+E1185-F1185</f>
        <v>51</v>
      </c>
    </row>
    <row r="1186" spans="2:7">
      <c r="B1186" s="405"/>
      <c r="C1186" s="405"/>
      <c r="G1186" s="38">
        <f>+G1185+E1186-F1186</f>
        <v>51</v>
      </c>
    </row>
    <row r="1187" spans="2:7">
      <c r="B1187" s="405"/>
      <c r="C1187" s="405"/>
      <c r="G1187" s="38">
        <f>+G1186+E1187-F1187</f>
        <v>51</v>
      </c>
    </row>
    <row r="1188" spans="2:7">
      <c r="B1188" s="405"/>
      <c r="C1188" s="405"/>
      <c r="G1188" s="38">
        <f>+G1187+E1188-F1188</f>
        <v>51</v>
      </c>
    </row>
    <row r="1189" spans="2:7">
      <c r="B1189" s="405"/>
      <c r="C1189" s="405"/>
      <c r="G1189" s="38">
        <f>+G1188+E1189-F1189</f>
        <v>51</v>
      </c>
    </row>
    <row r="1190" spans="2:7">
      <c r="B1190" s="405"/>
      <c r="C1190" s="405"/>
      <c r="G1190" s="38">
        <f>+G1189+E1190-F1190</f>
        <v>51</v>
      </c>
    </row>
    <row r="1191" spans="2:7">
      <c r="B1191" s="405"/>
      <c r="C1191" s="405"/>
      <c r="G1191" s="38">
        <f>+G1190+E1191-F1191</f>
        <v>51</v>
      </c>
    </row>
    <row r="1192" spans="2:7">
      <c r="B1192" s="405"/>
      <c r="C1192" s="405"/>
      <c r="G1192" s="38">
        <f>+G1191+E1192-F1192</f>
        <v>51</v>
      </c>
    </row>
    <row r="1193" spans="2:7">
      <c r="B1193" s="405"/>
      <c r="C1193" s="405"/>
      <c r="G1193" s="38">
        <f>+G1192+E1193-F1193</f>
        <v>51</v>
      </c>
    </row>
    <row r="1194" spans="2:7">
      <c r="B1194" s="405"/>
      <c r="C1194" s="405"/>
      <c r="G1194" s="38">
        <f>+G1193+E1194-F1194</f>
        <v>51</v>
      </c>
    </row>
    <row r="1195" spans="2:7">
      <c r="B1195" s="405"/>
      <c r="C1195" s="405"/>
      <c r="G1195" s="38">
        <f>+G1194+E1195-F1195</f>
        <v>51</v>
      </c>
    </row>
    <row r="1196" spans="2:7">
      <c r="B1196" s="405"/>
      <c r="C1196" s="405"/>
      <c r="G1196" s="38">
        <f>+G1195+E1196-F1196</f>
        <v>51</v>
      </c>
    </row>
    <row r="1197" spans="2:7">
      <c r="B1197" s="405"/>
      <c r="C1197" s="405"/>
      <c r="G1197" s="38">
        <f>+G1196+E1197-F1197</f>
        <v>51</v>
      </c>
    </row>
    <row r="1198" spans="2:7">
      <c r="B1198" s="405"/>
      <c r="C1198" s="405"/>
      <c r="G1198" s="38">
        <f>+G1197+E1198-F1198</f>
        <v>51</v>
      </c>
    </row>
    <row r="1199" spans="2:7">
      <c r="B1199" s="405"/>
      <c r="C1199" s="405"/>
      <c r="G1199" s="38">
        <f>+G1198+E1199-F1199</f>
        <v>51</v>
      </c>
    </row>
    <row r="1200" spans="2:7">
      <c r="B1200" s="405"/>
      <c r="C1200" s="405"/>
      <c r="G1200" s="38">
        <f>+G1199+E1200-F1200</f>
        <v>51</v>
      </c>
    </row>
    <row r="1201" spans="2:7">
      <c r="B1201" s="405"/>
      <c r="C1201" s="405"/>
      <c r="G1201" s="38">
        <f>+G1200+E1201-F1201</f>
        <v>51</v>
      </c>
    </row>
    <row r="1202" spans="2:7">
      <c r="B1202" s="405"/>
      <c r="C1202" s="405"/>
      <c r="G1202" s="38">
        <f>+G1201+E1202-F1202</f>
        <v>51</v>
      </c>
    </row>
    <row r="1203" spans="2:7">
      <c r="B1203" s="405"/>
      <c r="C1203" s="405"/>
      <c r="G1203" s="38">
        <f>+G1202+E1203-F1203</f>
        <v>51</v>
      </c>
    </row>
    <row r="1204" spans="2:7">
      <c r="B1204" s="405"/>
      <c r="C1204" s="405"/>
      <c r="G1204" s="38">
        <f>+G1203+E1204-F1204</f>
        <v>51</v>
      </c>
    </row>
    <row r="1205" spans="2:7">
      <c r="B1205" s="405"/>
      <c r="C1205" s="405"/>
      <c r="G1205" s="38">
        <f>+G1204+E1205-F1205</f>
        <v>51</v>
      </c>
    </row>
    <row r="1206" spans="2:7">
      <c r="B1206" s="405"/>
      <c r="C1206" s="405"/>
      <c r="G1206" s="38">
        <f>+G1205+E1206-F1206</f>
        <v>51</v>
      </c>
    </row>
    <row r="1207" spans="2:7">
      <c r="B1207" s="405"/>
      <c r="C1207" s="405"/>
      <c r="G1207" s="38">
        <f>+G1206+E1207-F1207</f>
        <v>51</v>
      </c>
    </row>
    <row r="1208" spans="2:7">
      <c r="B1208" s="405"/>
      <c r="C1208" s="405"/>
      <c r="G1208" s="38">
        <f>+G1207+E1208-F1208</f>
        <v>51</v>
      </c>
    </row>
    <row r="1209" spans="2:7">
      <c r="B1209" s="405"/>
      <c r="C1209" s="405"/>
      <c r="G1209" s="38">
        <f>+G1208+E1209-F1209</f>
        <v>51</v>
      </c>
    </row>
    <row r="1210" spans="2:7">
      <c r="B1210" s="405"/>
      <c r="C1210" s="405"/>
      <c r="G1210" s="38">
        <f>+G1209+E1210-F1210</f>
        <v>51</v>
      </c>
    </row>
    <row r="1211" spans="2:7">
      <c r="B1211" s="405"/>
      <c r="C1211" s="405"/>
      <c r="G1211" s="38">
        <f>+G1210+E1211-F1211</f>
        <v>51</v>
      </c>
    </row>
    <row r="1212" spans="2:7">
      <c r="B1212" s="405"/>
      <c r="C1212" s="405"/>
      <c r="G1212" s="38">
        <f>+G1211+E1212-F1212</f>
        <v>51</v>
      </c>
    </row>
    <row r="1213" spans="2:7">
      <c r="B1213" s="405"/>
      <c r="C1213" s="405"/>
      <c r="G1213" s="38">
        <f>+G1212+E1213-F1213</f>
        <v>51</v>
      </c>
    </row>
    <row r="1214" spans="2:7">
      <c r="B1214" s="405"/>
      <c r="C1214" s="405"/>
      <c r="G1214" s="38">
        <f>+G1213+E1214-F1214</f>
        <v>51</v>
      </c>
    </row>
    <row r="1215" spans="2:7">
      <c r="B1215" s="405"/>
      <c r="C1215" s="405"/>
      <c r="G1215" s="38">
        <f>+G1214+E1215-F1215</f>
        <v>51</v>
      </c>
    </row>
    <row r="1216" spans="2:7">
      <c r="B1216" s="405"/>
      <c r="C1216" s="405"/>
      <c r="G1216" s="38">
        <f>+G1215+E1216-F1216</f>
        <v>51</v>
      </c>
    </row>
    <row r="1217" spans="2:7">
      <c r="B1217" s="405"/>
      <c r="C1217" s="405"/>
      <c r="G1217" s="38">
        <f>+G1216+E1217-F1217</f>
        <v>51</v>
      </c>
    </row>
    <row r="1218" spans="2:7">
      <c r="B1218" s="405"/>
      <c r="C1218" s="405"/>
      <c r="G1218" s="38">
        <f>+G1217+E1218-F1218</f>
        <v>51</v>
      </c>
    </row>
    <row r="1219" spans="2:7">
      <c r="B1219" s="405"/>
      <c r="C1219" s="405"/>
      <c r="G1219" s="38">
        <f>+G1218+E1219-F1219</f>
        <v>51</v>
      </c>
    </row>
    <row r="1220" spans="2:7">
      <c r="B1220" s="405"/>
      <c r="C1220" s="405"/>
      <c r="G1220" s="38">
        <f>+G1219+E1220-F1220</f>
        <v>51</v>
      </c>
    </row>
    <row r="1221" spans="2:7">
      <c r="B1221" s="405"/>
      <c r="C1221" s="405"/>
      <c r="G1221" s="38">
        <f>+G1220+E1221-F1221</f>
        <v>51</v>
      </c>
    </row>
    <row r="1222" spans="2:7">
      <c r="B1222" s="405"/>
      <c r="C1222" s="405"/>
      <c r="G1222" s="38">
        <f>+G1221+E1222-F1222</f>
        <v>51</v>
      </c>
    </row>
    <row r="1223" spans="2:7">
      <c r="B1223" s="405"/>
      <c r="C1223" s="405"/>
      <c r="G1223" s="38">
        <f>+G1222+E1223-F1223</f>
        <v>51</v>
      </c>
    </row>
    <row r="1224" spans="2:7">
      <c r="B1224" s="405"/>
      <c r="C1224" s="405"/>
      <c r="G1224" s="38">
        <f>+G1223+E1224-F1224</f>
        <v>51</v>
      </c>
    </row>
    <row r="1225" spans="2:7">
      <c r="B1225" s="405"/>
      <c r="C1225" s="405"/>
      <c r="G1225" s="38">
        <f>+G1224+E1225-F1225</f>
        <v>51</v>
      </c>
    </row>
    <row r="1226" spans="2:7">
      <c r="B1226" s="405"/>
      <c r="C1226" s="405"/>
      <c r="G1226" s="38">
        <f>+G1225+E1226-F1226</f>
        <v>51</v>
      </c>
    </row>
    <row r="1227" spans="2:7">
      <c r="B1227" s="405"/>
      <c r="C1227" s="405"/>
      <c r="G1227" s="38">
        <f>+G1226+E1227-F1227</f>
        <v>51</v>
      </c>
    </row>
    <row r="1228" spans="2:7">
      <c r="B1228" s="405"/>
      <c r="C1228" s="405"/>
      <c r="G1228" s="38">
        <f>+G1227+E1228-F1228</f>
        <v>51</v>
      </c>
    </row>
    <row r="1229" spans="2:7">
      <c r="B1229" s="405"/>
      <c r="C1229" s="405"/>
      <c r="G1229" s="38">
        <f>+G1228+E1229-F1229</f>
        <v>51</v>
      </c>
    </row>
    <row r="1230" spans="2:7">
      <c r="B1230" s="405"/>
      <c r="C1230" s="405"/>
      <c r="G1230" s="38">
        <f>+G1229+E1230-F1230</f>
        <v>51</v>
      </c>
    </row>
    <row r="1231" spans="2:7">
      <c r="B1231" s="405"/>
      <c r="C1231" s="405"/>
      <c r="G1231" s="38">
        <f>+G1230+E1231-F1231</f>
        <v>51</v>
      </c>
    </row>
    <row r="1232" spans="2:7">
      <c r="B1232" s="405"/>
      <c r="C1232" s="405"/>
      <c r="G1232" s="38">
        <f>+G1231+E1232-F1232</f>
        <v>51</v>
      </c>
    </row>
    <row r="1233" spans="2:7">
      <c r="B1233" s="405"/>
      <c r="C1233" s="405"/>
      <c r="G1233" s="38">
        <f>+G1232+E1233-F1233</f>
        <v>51</v>
      </c>
    </row>
    <row r="1234" spans="2:7">
      <c r="B1234" s="405"/>
      <c r="C1234" s="405"/>
      <c r="G1234" s="38">
        <f>+G1233+E1234-F1234</f>
        <v>51</v>
      </c>
    </row>
    <row r="1235" spans="2:7">
      <c r="B1235" s="405"/>
      <c r="C1235" s="405"/>
      <c r="G1235" s="38">
        <f>+G1234+E1235-F1235</f>
        <v>51</v>
      </c>
    </row>
    <row r="1236" spans="2:7">
      <c r="B1236" s="405"/>
      <c r="C1236" s="405"/>
      <c r="G1236" s="38">
        <f>+G1235+E1236-F1236</f>
        <v>51</v>
      </c>
    </row>
    <row r="1237" spans="2:7">
      <c r="B1237" s="405"/>
      <c r="C1237" s="405"/>
      <c r="G1237" s="38">
        <f>+G1236+E1237-F1237</f>
        <v>51</v>
      </c>
    </row>
    <row r="1238" spans="2:7">
      <c r="B1238" s="405"/>
      <c r="C1238" s="405"/>
      <c r="G1238" s="38">
        <f>+G1237+E1238-F1238</f>
        <v>51</v>
      </c>
    </row>
    <row r="1239" spans="2:7">
      <c r="B1239" s="405"/>
      <c r="C1239" s="405"/>
      <c r="G1239" s="38">
        <f>+G1238+E1239-F1239</f>
        <v>51</v>
      </c>
    </row>
    <row r="1240" spans="2:7">
      <c r="B1240" s="405"/>
      <c r="C1240" s="405"/>
      <c r="G1240" s="38">
        <f>+G1239+E1240-F1240</f>
        <v>51</v>
      </c>
    </row>
    <row r="1241" spans="2:7">
      <c r="B1241" s="405"/>
      <c r="C1241" s="405"/>
      <c r="G1241" s="38">
        <f>+G1240+E1241-F1241</f>
        <v>51</v>
      </c>
    </row>
    <row r="1242" spans="2:7">
      <c r="B1242" s="405"/>
      <c r="C1242" s="405"/>
      <c r="G1242" s="38">
        <f>+G1241+E1242-F1242</f>
        <v>51</v>
      </c>
    </row>
    <row r="1243" spans="2:7">
      <c r="B1243" s="405"/>
      <c r="C1243" s="405"/>
      <c r="G1243" s="38">
        <f>+G1242+E1243-F1243</f>
        <v>51</v>
      </c>
    </row>
    <row r="1244" spans="2:7">
      <c r="B1244" s="405"/>
      <c r="C1244" s="405"/>
      <c r="G1244" s="38">
        <f>+G1243+E1244-F1244</f>
        <v>51</v>
      </c>
    </row>
    <row r="1245" spans="2:7">
      <c r="B1245" s="405"/>
      <c r="C1245" s="405"/>
      <c r="G1245" s="38">
        <f>+G1244+E1245-F1245</f>
        <v>51</v>
      </c>
    </row>
    <row r="1246" spans="2:7">
      <c r="B1246" s="405"/>
      <c r="C1246" s="405"/>
      <c r="G1246" s="38">
        <f>+G1245+E1246-F1246</f>
        <v>51</v>
      </c>
    </row>
    <row r="1247" spans="2:7">
      <c r="B1247" s="405"/>
      <c r="C1247" s="405"/>
      <c r="G1247" s="38">
        <f>+G1246+E1247-F1247</f>
        <v>51</v>
      </c>
    </row>
    <row r="1248" spans="2:7">
      <c r="B1248" s="405"/>
      <c r="C1248" s="405"/>
      <c r="G1248" s="38">
        <f>+G1247+E1248-F1248</f>
        <v>51</v>
      </c>
    </row>
    <row r="1249" spans="2:7">
      <c r="B1249" s="405"/>
      <c r="C1249" s="405"/>
      <c r="G1249" s="38">
        <f>+G1248+E1249-F1249</f>
        <v>51</v>
      </c>
    </row>
    <row r="1250" spans="2:7">
      <c r="B1250" s="405"/>
      <c r="C1250" s="405"/>
      <c r="G1250" s="38">
        <f>+G1249+E1250-F1250</f>
        <v>51</v>
      </c>
    </row>
    <row r="1251" spans="2:7">
      <c r="B1251" s="405"/>
      <c r="C1251" s="405"/>
      <c r="G1251" s="38">
        <f>+G1250+E1251-F1251</f>
        <v>51</v>
      </c>
    </row>
    <row r="1252" spans="2:7">
      <c r="B1252" s="405"/>
      <c r="C1252" s="405"/>
      <c r="G1252" s="38">
        <f>+G1251+E1252-F1252</f>
        <v>51</v>
      </c>
    </row>
    <row r="1253" spans="2:7">
      <c r="B1253" s="405"/>
      <c r="C1253" s="405"/>
      <c r="G1253" s="38">
        <f>+G1252+E1253-F1253</f>
        <v>51</v>
      </c>
    </row>
    <row r="1254" spans="2:7">
      <c r="B1254" s="405"/>
      <c r="C1254" s="405"/>
      <c r="G1254" s="38">
        <f>+G1253+E1254-F1254</f>
        <v>51</v>
      </c>
    </row>
    <row r="1255" spans="2:7">
      <c r="B1255" s="405"/>
      <c r="C1255" s="405"/>
      <c r="G1255" s="38">
        <f>+G1254+E1255-F1255</f>
        <v>51</v>
      </c>
    </row>
    <row r="1256" spans="2:7">
      <c r="B1256" s="405"/>
      <c r="C1256" s="405"/>
      <c r="G1256" s="38">
        <f>+G1255+E1256-F1256</f>
        <v>51</v>
      </c>
    </row>
    <row r="1257" spans="2:7">
      <c r="B1257" s="405"/>
      <c r="C1257" s="405"/>
      <c r="G1257" s="38">
        <f>+G1256+E1257-F1257</f>
        <v>51</v>
      </c>
    </row>
    <row r="1258" spans="2:7">
      <c r="B1258" s="405"/>
      <c r="C1258" s="405"/>
      <c r="G1258" s="38">
        <f>+G1257+E1258-F1258</f>
        <v>51</v>
      </c>
    </row>
    <row r="1259" spans="2:7">
      <c r="B1259" s="405"/>
      <c r="C1259" s="405"/>
      <c r="G1259" s="38">
        <f>+G1258+E1259-F1259</f>
        <v>51</v>
      </c>
    </row>
    <row r="1260" spans="2:7">
      <c r="B1260" s="405"/>
      <c r="C1260" s="405"/>
      <c r="G1260" s="38">
        <f>+G1259+E1260-F1260</f>
        <v>51</v>
      </c>
    </row>
    <row r="1261" spans="2:7">
      <c r="B1261" s="405"/>
      <c r="C1261" s="405"/>
      <c r="G1261" s="38">
        <f>+G1260+E1261-F1261</f>
        <v>51</v>
      </c>
    </row>
    <row r="1262" spans="2:7">
      <c r="B1262" s="405"/>
      <c r="C1262" s="405"/>
      <c r="G1262" s="38">
        <f>+G1261+E1262-F1262</f>
        <v>51</v>
      </c>
    </row>
    <row r="1263" spans="2:7">
      <c r="B1263" s="405"/>
      <c r="C1263" s="405"/>
      <c r="G1263" s="38">
        <f>+G1262+E1263-F1263</f>
        <v>51</v>
      </c>
    </row>
    <row r="1264" spans="2:7">
      <c r="B1264" s="405"/>
      <c r="C1264" s="405"/>
      <c r="G1264" s="38">
        <f>+G1263+E1264-F1264</f>
        <v>51</v>
      </c>
    </row>
    <row r="1265" spans="2:7">
      <c r="B1265" s="405"/>
      <c r="C1265" s="405"/>
      <c r="G1265" s="38">
        <f>+G1264+E1265-F1265</f>
        <v>51</v>
      </c>
    </row>
    <row r="1266" spans="2:7">
      <c r="B1266" s="405"/>
      <c r="C1266" s="405"/>
      <c r="G1266" s="38">
        <f>+G1265+E1266-F1266</f>
        <v>51</v>
      </c>
    </row>
    <row r="1267" spans="2:7">
      <c r="B1267" s="405"/>
      <c r="C1267" s="405"/>
      <c r="G1267" s="38">
        <f>+G1266+E1267-F1267</f>
        <v>51</v>
      </c>
    </row>
    <row r="1268" spans="2:7">
      <c r="B1268" s="405"/>
      <c r="C1268" s="405"/>
      <c r="G1268" s="38">
        <f>+G1267+E1268-F1268</f>
        <v>51</v>
      </c>
    </row>
    <row r="1269" spans="2:7">
      <c r="B1269" s="405"/>
      <c r="C1269" s="405"/>
      <c r="G1269" s="38">
        <f>+G1268+E1269-F1269</f>
        <v>51</v>
      </c>
    </row>
    <row r="1270" spans="2:7">
      <c r="B1270" s="405"/>
      <c r="C1270" s="405"/>
      <c r="G1270" s="38">
        <f>+G1269+E1270-F1270</f>
        <v>51</v>
      </c>
    </row>
    <row r="1271" spans="2:7">
      <c r="B1271" s="405"/>
      <c r="C1271" s="405"/>
      <c r="G1271" s="38">
        <f>+G1270+E1271-F1271</f>
        <v>51</v>
      </c>
    </row>
    <row r="1272" spans="2:7">
      <c r="B1272" s="405"/>
      <c r="C1272" s="405"/>
      <c r="G1272" s="38">
        <f>+G1271+E1272-F1272</f>
        <v>51</v>
      </c>
    </row>
    <row r="1273" spans="2:7">
      <c r="B1273" s="405"/>
      <c r="C1273" s="405"/>
      <c r="G1273" s="38">
        <f>+G1272+E1273-F1273</f>
        <v>51</v>
      </c>
    </row>
    <row r="1274" spans="2:7">
      <c r="B1274" s="405"/>
      <c r="C1274" s="405"/>
      <c r="G1274" s="38">
        <f>+G1273+E1274-F1274</f>
        <v>51</v>
      </c>
    </row>
    <row r="1275" spans="2:7">
      <c r="B1275" s="405"/>
      <c r="C1275" s="405"/>
      <c r="G1275" s="38">
        <f>+G1274+E1275-F1275</f>
        <v>51</v>
      </c>
    </row>
    <row r="1276" spans="2:7">
      <c r="B1276" s="405"/>
      <c r="C1276" s="405"/>
      <c r="G1276" s="38">
        <f>+G1275+E1276-F1276</f>
        <v>51</v>
      </c>
    </row>
    <row r="1277" spans="2:7">
      <c r="B1277" s="405"/>
      <c r="C1277" s="405"/>
      <c r="G1277" s="38">
        <f>+G1276+E1277-F1277</f>
        <v>51</v>
      </c>
    </row>
    <row r="1278" spans="2:7">
      <c r="B1278" s="405"/>
      <c r="C1278" s="405"/>
      <c r="G1278" s="38">
        <f>+G1277+E1278-F1278</f>
        <v>51</v>
      </c>
    </row>
    <row r="1279" spans="2:7">
      <c r="B1279" s="405"/>
      <c r="C1279" s="405"/>
      <c r="G1279" s="38">
        <f>+G1278+E1279-F1279</f>
        <v>51</v>
      </c>
    </row>
    <row r="1280" spans="2:7">
      <c r="B1280" s="405"/>
      <c r="C1280" s="405"/>
      <c r="G1280" s="38">
        <f>+G1279+E1280-F1280</f>
        <v>51</v>
      </c>
    </row>
    <row r="1281" spans="2:7">
      <c r="B1281" s="405"/>
      <c r="C1281" s="405"/>
      <c r="G1281" s="38">
        <f>+G1280+E1281-F1281</f>
        <v>51</v>
      </c>
    </row>
    <row r="1282" spans="2:7">
      <c r="B1282" s="405"/>
      <c r="C1282" s="405"/>
      <c r="G1282" s="38">
        <f>+G1281+E1282-F1282</f>
        <v>51</v>
      </c>
    </row>
    <row r="1283" spans="2:7">
      <c r="B1283" s="405"/>
      <c r="C1283" s="405"/>
      <c r="G1283" s="38">
        <f>+G1282+E1283-F1283</f>
        <v>51</v>
      </c>
    </row>
    <row r="1284" spans="2:7">
      <c r="B1284" s="405"/>
      <c r="C1284" s="405"/>
      <c r="G1284" s="38">
        <f>+G1283+E1284-F1284</f>
        <v>51</v>
      </c>
    </row>
    <row r="1285" spans="2:7">
      <c r="B1285" s="405"/>
      <c r="C1285" s="405"/>
      <c r="G1285" s="38">
        <f>+G1284+E1285-F1285</f>
        <v>51</v>
      </c>
    </row>
    <row r="1286" spans="2:7">
      <c r="B1286" s="405"/>
      <c r="C1286" s="405"/>
      <c r="G1286" s="38">
        <f>+G1285+E1286-F1286</f>
        <v>51</v>
      </c>
    </row>
    <row r="1287" spans="2:7">
      <c r="B1287" s="405"/>
      <c r="C1287" s="405"/>
      <c r="G1287" s="38">
        <f>+G1286+E1287-F1287</f>
        <v>51</v>
      </c>
    </row>
    <row r="1288" spans="2:7">
      <c r="B1288" s="405"/>
      <c r="C1288" s="405"/>
      <c r="G1288" s="38">
        <f>+G1287+E1288-F1288</f>
        <v>51</v>
      </c>
    </row>
    <row r="1289" spans="2:7">
      <c r="B1289" s="405"/>
      <c r="C1289" s="405"/>
      <c r="G1289" s="38">
        <f>+G1288+E1289-F1289</f>
        <v>51</v>
      </c>
    </row>
    <row r="1290" spans="2:7">
      <c r="B1290" s="405"/>
      <c r="C1290" s="405"/>
      <c r="G1290" s="38">
        <f>+G1289+E1290-F1290</f>
        <v>51</v>
      </c>
    </row>
    <row r="1291" spans="2:7">
      <c r="B1291" s="405"/>
      <c r="C1291" s="405"/>
      <c r="G1291" s="38">
        <f>+G1290+E1291-F1291</f>
        <v>51</v>
      </c>
    </row>
    <row r="1292" spans="2:7">
      <c r="B1292" s="405"/>
      <c r="C1292" s="405"/>
      <c r="G1292" s="38">
        <f>+G1291+E1292-F1292</f>
        <v>51</v>
      </c>
    </row>
    <row r="1293" spans="2:7">
      <c r="B1293" s="405"/>
      <c r="C1293" s="405"/>
      <c r="G1293" s="38">
        <f>+G1292+E1293-F1293</f>
        <v>51</v>
      </c>
    </row>
    <row r="1294" spans="2:7">
      <c r="B1294" s="405"/>
      <c r="C1294" s="405"/>
      <c r="G1294" s="38">
        <f>+G1293+E1294-F1294</f>
        <v>51</v>
      </c>
    </row>
    <row r="1295" spans="2:7">
      <c r="B1295" s="405"/>
      <c r="C1295" s="405"/>
      <c r="G1295" s="38">
        <f>+G1294+E1295-F1295</f>
        <v>51</v>
      </c>
    </row>
    <row r="1296" spans="2:7">
      <c r="B1296" s="405"/>
      <c r="C1296" s="405"/>
      <c r="G1296" s="38">
        <f>+G1295+E1296-F1296</f>
        <v>51</v>
      </c>
    </row>
    <row r="1297" spans="2:7">
      <c r="B1297" s="405"/>
      <c r="C1297" s="405"/>
      <c r="G1297" s="38">
        <f>+G1296+E1297-F1297</f>
        <v>51</v>
      </c>
    </row>
    <row r="1298" spans="2:7">
      <c r="B1298" s="405"/>
      <c r="C1298" s="405"/>
      <c r="G1298" s="38">
        <f>+G1297+E1298-F1298</f>
        <v>51</v>
      </c>
    </row>
    <row r="1299" spans="2:7">
      <c r="B1299" s="405"/>
      <c r="C1299" s="405"/>
      <c r="G1299" s="38">
        <f>+G1298+E1299-F1299</f>
        <v>51</v>
      </c>
    </row>
    <row r="1300" spans="2:7">
      <c r="B1300" s="405"/>
      <c r="C1300" s="405"/>
      <c r="G1300" s="38">
        <f>+G1299+E1300-F1300</f>
        <v>51</v>
      </c>
    </row>
    <row r="1301" spans="2:7">
      <c r="B1301" s="405"/>
      <c r="C1301" s="405"/>
      <c r="G1301" s="38">
        <f>+G1300+E1301-F1301</f>
        <v>51</v>
      </c>
    </row>
    <row r="1302" spans="2:7">
      <c r="B1302" s="405"/>
      <c r="C1302" s="405"/>
      <c r="G1302" s="38">
        <f>+G1301+E1302-F1302</f>
        <v>51</v>
      </c>
    </row>
    <row r="1303" spans="2:7">
      <c r="B1303" s="405"/>
      <c r="C1303" s="405"/>
      <c r="G1303" s="38">
        <f>+G1302+E1303-F1303</f>
        <v>51</v>
      </c>
    </row>
    <row r="1304" spans="2:7">
      <c r="B1304" s="405"/>
      <c r="C1304" s="405"/>
      <c r="G1304" s="38">
        <f>+G1303+E1304-F1304</f>
        <v>51</v>
      </c>
    </row>
    <row r="1305" spans="2:7">
      <c r="B1305" s="405"/>
      <c r="C1305" s="405"/>
      <c r="G1305" s="38">
        <f>+G1304+E1305-F1305</f>
        <v>51</v>
      </c>
    </row>
    <row r="1306" spans="2:7">
      <c r="B1306" s="405"/>
      <c r="C1306" s="405"/>
      <c r="G1306" s="38">
        <f>+G1305+E1306-F1306</f>
        <v>51</v>
      </c>
    </row>
    <row r="1307" spans="2:7">
      <c r="B1307" s="405"/>
      <c r="C1307" s="405"/>
      <c r="G1307" s="38">
        <f>+G1306+E1307-F1307</f>
        <v>51</v>
      </c>
    </row>
    <row r="1308" spans="2:7">
      <c r="B1308" s="405"/>
      <c r="C1308" s="405"/>
      <c r="G1308" s="38">
        <f>+G1307+E1308-F1308</f>
        <v>51</v>
      </c>
    </row>
    <row r="1309" spans="2:7">
      <c r="B1309" s="405"/>
      <c r="C1309" s="405"/>
      <c r="G1309" s="38">
        <f>+G1308+E1309-F1309</f>
        <v>51</v>
      </c>
    </row>
    <row r="1310" spans="2:7">
      <c r="B1310" s="405"/>
      <c r="C1310" s="405"/>
      <c r="G1310" s="38">
        <f>+G1309+E1310-F1310</f>
        <v>51</v>
      </c>
    </row>
    <row r="1311" spans="2:7">
      <c r="B1311" s="405"/>
      <c r="C1311" s="405"/>
      <c r="G1311" s="38">
        <f>+G1310+E1311-F1311</f>
        <v>51</v>
      </c>
    </row>
    <row r="1312" spans="2:7">
      <c r="B1312" s="405"/>
      <c r="C1312" s="405"/>
      <c r="G1312" s="38">
        <f>+G1311+E1312-F1312</f>
        <v>51</v>
      </c>
    </row>
    <row r="1313" spans="2:7">
      <c r="B1313" s="405"/>
      <c r="C1313" s="405"/>
      <c r="G1313" s="38">
        <f>+G1312+E1313-F1313</f>
        <v>51</v>
      </c>
    </row>
    <row r="1314" spans="2:7">
      <c r="B1314" s="405"/>
      <c r="C1314" s="405"/>
      <c r="G1314" s="38">
        <f>+G1313+E1314-F1314</f>
        <v>51</v>
      </c>
    </row>
    <row r="1315" spans="2:7">
      <c r="B1315" s="405"/>
      <c r="C1315" s="405"/>
      <c r="G1315" s="38">
        <f>+G1314+E1315-F1315</f>
        <v>51</v>
      </c>
    </row>
    <row r="1316" spans="2:7">
      <c r="B1316" s="405"/>
      <c r="C1316" s="405"/>
      <c r="G1316" s="38">
        <f>+G1315+E1316-F1316</f>
        <v>51</v>
      </c>
    </row>
    <row r="1317" spans="2:7">
      <c r="B1317" s="405"/>
      <c r="C1317" s="405"/>
      <c r="G1317" s="38">
        <f>+G1316+E1317-F1317</f>
        <v>51</v>
      </c>
    </row>
    <row r="1318" spans="2:7">
      <c r="B1318" s="405"/>
      <c r="C1318" s="405"/>
      <c r="G1318" s="38">
        <f>+G1317+E1318-F1318</f>
        <v>51</v>
      </c>
    </row>
    <row r="1319" spans="2:7">
      <c r="B1319" s="405"/>
      <c r="C1319" s="405"/>
      <c r="G1319" s="38">
        <f>+G1318+E1319-F1319</f>
        <v>51</v>
      </c>
    </row>
    <row r="1320" spans="2:7">
      <c r="B1320" s="405"/>
      <c r="C1320" s="405"/>
      <c r="G1320" s="38">
        <f>+G1319+E1320-F1320</f>
        <v>51</v>
      </c>
    </row>
    <row r="1321" spans="2:7">
      <c r="B1321" s="405"/>
      <c r="C1321" s="405"/>
      <c r="G1321" s="38">
        <f>+G1320+E1321-F1321</f>
        <v>51</v>
      </c>
    </row>
    <row r="1322" spans="2:7">
      <c r="B1322" s="405"/>
      <c r="C1322" s="405"/>
      <c r="G1322" s="38">
        <f>+G1321+E1322-F1322</f>
        <v>51</v>
      </c>
    </row>
    <row r="1323" spans="2:7">
      <c r="B1323" s="405"/>
      <c r="C1323" s="405"/>
      <c r="G1323" s="38">
        <f>+G1322+E1323-F1323</f>
        <v>51</v>
      </c>
    </row>
    <row r="1324" spans="2:7">
      <c r="B1324" s="405"/>
      <c r="C1324" s="405"/>
      <c r="G1324" s="38">
        <f>+G1323+E1324-F1324</f>
        <v>51</v>
      </c>
    </row>
    <row r="1325" spans="2:7">
      <c r="B1325" s="405"/>
      <c r="C1325" s="405"/>
      <c r="G1325" s="38">
        <f>+G1324+E1325-F1325</f>
        <v>51</v>
      </c>
    </row>
    <row r="1326" spans="2:7">
      <c r="B1326" s="405"/>
      <c r="C1326" s="405"/>
      <c r="G1326" s="38">
        <f>+G1325+E1326-F1326</f>
        <v>51</v>
      </c>
    </row>
    <row r="1327" spans="2:7">
      <c r="B1327" s="405"/>
      <c r="C1327" s="405"/>
      <c r="G1327" s="38">
        <f>+G1326+E1327-F1327</f>
        <v>51</v>
      </c>
    </row>
    <row r="1328" spans="2:7">
      <c r="B1328" s="405"/>
      <c r="C1328" s="405"/>
      <c r="G1328" s="38">
        <f>+G1327+E1328-F1328</f>
        <v>51</v>
      </c>
    </row>
    <row r="1329" spans="2:7">
      <c r="B1329" s="405"/>
      <c r="C1329" s="405"/>
      <c r="G1329" s="38">
        <f>+G1328+E1329-F1329</f>
        <v>51</v>
      </c>
    </row>
    <row r="1330" spans="2:7">
      <c r="B1330" s="405"/>
      <c r="C1330" s="405"/>
      <c r="G1330" s="38">
        <f>+G1329+E1330-F1330</f>
        <v>51</v>
      </c>
    </row>
    <row r="1331" spans="2:7">
      <c r="B1331" s="405"/>
      <c r="C1331" s="405"/>
      <c r="G1331" s="38">
        <f>+G1330+E1331-F1331</f>
        <v>51</v>
      </c>
    </row>
  </sheetData>
  <autoFilter ref="A4:G668" xr:uid="{00000000-0009-0000-0000-00001F000000}"/>
  <mergeCells count="4">
    <mergeCell ref="B2:G2"/>
    <mergeCell ref="I970:K970"/>
    <mergeCell ref="I978:K978"/>
    <mergeCell ref="I999:K999"/>
  </mergeCells>
  <phoneticPr fontId="20" type="noConversion"/>
  <pageMargins left="0.51181102362204722" right="0.51181102362204722" top="0.55118110236220474" bottom="0.55118110236220474" header="0.31496062992125984" footer="0.31496062992125984"/>
  <pageSetup paperSize="9" scale="9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R1337"/>
  <sheetViews>
    <sheetView topLeftCell="A1068" zoomScaleNormal="100" workbookViewId="0">
      <selection activeCell="E1013" sqref="E1013"/>
    </sheetView>
  </sheetViews>
  <sheetFormatPr defaultColWidth="11.42578125" defaultRowHeight="15"/>
  <cols>
    <col min="1" max="1" width="11.42578125" style="30"/>
    <col min="2" max="2" width="14.42578125" style="3" customWidth="1"/>
    <col min="3" max="3" width="14.28515625" style="3" bestFit="1" customWidth="1"/>
    <col min="4" max="4" width="51.5703125" bestFit="1" customWidth="1"/>
    <col min="5" max="7" width="11.42578125" style="1"/>
    <col min="10" max="10" width="27.140625" customWidth="1"/>
    <col min="11" max="11" width="20" customWidth="1"/>
  </cols>
  <sheetData>
    <row r="1" spans="1:16">
      <c r="B1" s="405"/>
      <c r="C1" s="405"/>
      <c r="N1" s="404" t="s">
        <v>19</v>
      </c>
      <c r="O1" t="s">
        <v>13</v>
      </c>
      <c r="P1" s="44">
        <v>64.599999999999994</v>
      </c>
    </row>
    <row r="2" spans="1:16">
      <c r="B2" s="422" t="s">
        <v>590</v>
      </c>
      <c r="C2" s="422"/>
      <c r="D2" s="422"/>
      <c r="E2" s="422"/>
      <c r="F2" s="422"/>
      <c r="G2" s="422"/>
      <c r="N2" s="405"/>
      <c r="O2" t="s">
        <v>14</v>
      </c>
      <c r="P2" s="44">
        <v>10</v>
      </c>
    </row>
    <row r="4" spans="1:16" ht="45.75">
      <c r="A4" s="31" t="s">
        <v>1</v>
      </c>
      <c r="B4" s="12" t="s">
        <v>2</v>
      </c>
      <c r="C4" s="12" t="s">
        <v>3</v>
      </c>
      <c r="D4" s="12" t="s">
        <v>4</v>
      </c>
      <c r="E4" s="8" t="s">
        <v>5</v>
      </c>
      <c r="F4" s="8" t="s">
        <v>6</v>
      </c>
      <c r="G4" s="7" t="s">
        <v>7</v>
      </c>
    </row>
    <row r="5" spans="1:16">
      <c r="A5" s="30">
        <v>42736</v>
      </c>
      <c r="B5" s="405" t="s">
        <v>8</v>
      </c>
      <c r="C5" s="405"/>
      <c r="G5" s="1">
        <v>314</v>
      </c>
    </row>
    <row r="6" spans="1:16">
      <c r="A6" s="30">
        <v>42787</v>
      </c>
      <c r="B6" s="405">
        <v>12335</v>
      </c>
      <c r="C6" s="405" t="s">
        <v>9</v>
      </c>
      <c r="F6" s="1">
        <v>314</v>
      </c>
      <c r="G6" s="1">
        <f>+G5+E6-F6</f>
        <v>0</v>
      </c>
    </row>
    <row r="7" spans="1:16">
      <c r="A7" s="30">
        <v>42766</v>
      </c>
      <c r="B7" s="405" t="s">
        <v>11</v>
      </c>
      <c r="C7" s="405" t="s">
        <v>12</v>
      </c>
      <c r="D7" t="s">
        <v>13</v>
      </c>
      <c r="E7" s="1">
        <v>66.5</v>
      </c>
      <c r="G7" s="1">
        <f>+G6+E7-F7</f>
        <v>66.5</v>
      </c>
    </row>
    <row r="8" spans="1:16">
      <c r="B8" s="405"/>
      <c r="C8" s="405"/>
      <c r="D8" t="s">
        <v>14</v>
      </c>
      <c r="E8" s="1">
        <v>2.8</v>
      </c>
      <c r="G8" s="1">
        <f>+G7+E8-F8</f>
        <v>69.3</v>
      </c>
    </row>
    <row r="9" spans="1:16">
      <c r="B9" s="405"/>
      <c r="C9" s="405"/>
      <c r="D9" t="s">
        <v>15</v>
      </c>
      <c r="E9" s="1">
        <v>60</v>
      </c>
      <c r="G9" s="1">
        <f>+G8+E9-F9</f>
        <v>129.30000000000001</v>
      </c>
    </row>
    <row r="10" spans="1:16">
      <c r="B10" s="405"/>
      <c r="C10" s="405"/>
      <c r="D10" t="s">
        <v>16</v>
      </c>
      <c r="E10" s="1">
        <v>2</v>
      </c>
      <c r="G10" s="1">
        <f>+G9+E10-F10</f>
        <v>131.30000000000001</v>
      </c>
    </row>
    <row r="11" spans="1:16">
      <c r="A11" s="30">
        <v>42787</v>
      </c>
      <c r="B11" s="405">
        <v>12335</v>
      </c>
      <c r="C11" s="405" t="s">
        <v>12</v>
      </c>
      <c r="D11" t="s">
        <v>15</v>
      </c>
      <c r="F11" s="1">
        <v>60</v>
      </c>
      <c r="G11" s="1">
        <f>+G10+E11-F11</f>
        <v>71.300000000000011</v>
      </c>
    </row>
    <row r="12" spans="1:16">
      <c r="A12" s="30">
        <v>42787</v>
      </c>
      <c r="B12" s="405">
        <v>12335</v>
      </c>
      <c r="C12" s="405" t="s">
        <v>12</v>
      </c>
      <c r="D12" t="s">
        <v>16</v>
      </c>
      <c r="F12" s="1">
        <v>2</v>
      </c>
      <c r="G12" s="1">
        <f>+G11+E12-F12</f>
        <v>69.300000000000011</v>
      </c>
    </row>
    <row r="13" spans="1:16">
      <c r="A13" s="30">
        <v>42787</v>
      </c>
      <c r="B13" s="405">
        <v>12335</v>
      </c>
      <c r="C13" s="405" t="s">
        <v>12</v>
      </c>
      <c r="D13" t="s">
        <v>13</v>
      </c>
      <c r="F13" s="1">
        <v>66.5</v>
      </c>
      <c r="G13" s="1">
        <f>+G12+E13-F13</f>
        <v>2.8000000000000114</v>
      </c>
    </row>
    <row r="14" spans="1:16">
      <c r="A14" s="30">
        <v>42787</v>
      </c>
      <c r="B14" s="405">
        <v>12335</v>
      </c>
      <c r="C14" s="405" t="s">
        <v>12</v>
      </c>
      <c r="D14" t="s">
        <v>14</v>
      </c>
      <c r="F14" s="1">
        <v>2.8</v>
      </c>
      <c r="G14" s="1">
        <f>+G13+E14-F14</f>
        <v>1.1546319456101628E-14</v>
      </c>
    </row>
    <row r="15" spans="1:16">
      <c r="A15" s="30">
        <v>42794</v>
      </c>
      <c r="B15" s="405" t="s">
        <v>11</v>
      </c>
      <c r="C15" s="405" t="s">
        <v>19</v>
      </c>
      <c r="D15" t="s">
        <v>13</v>
      </c>
      <c r="E15" s="1">
        <v>63.6</v>
      </c>
      <c r="G15" s="1">
        <f>+G14+E15-F15</f>
        <v>63.600000000000016</v>
      </c>
    </row>
    <row r="16" spans="1:16">
      <c r="B16" s="405"/>
      <c r="C16" s="405"/>
      <c r="D16" t="s">
        <v>14</v>
      </c>
      <c r="E16" s="1">
        <v>2</v>
      </c>
      <c r="G16" s="1">
        <f>+G15+E16-F16</f>
        <v>65.600000000000023</v>
      </c>
    </row>
    <row r="17" spans="1:7">
      <c r="B17" s="405"/>
      <c r="C17" s="405"/>
      <c r="D17" t="s">
        <v>15</v>
      </c>
      <c r="E17" s="1">
        <v>56</v>
      </c>
      <c r="G17" s="1">
        <f>+G16+E17-F17</f>
        <v>121.60000000000002</v>
      </c>
    </row>
    <row r="18" spans="1:7">
      <c r="B18" s="405"/>
      <c r="C18" s="405"/>
      <c r="D18" t="s">
        <v>16</v>
      </c>
      <c r="E18" s="1">
        <v>2</v>
      </c>
      <c r="G18" s="1">
        <f>+G17+E18-F18</f>
        <v>123.60000000000002</v>
      </c>
    </row>
    <row r="19" spans="1:7">
      <c r="A19" s="30">
        <v>42821</v>
      </c>
      <c r="B19" s="405">
        <v>12562</v>
      </c>
      <c r="C19" s="405" t="s">
        <v>19</v>
      </c>
      <c r="D19" t="s">
        <v>15</v>
      </c>
      <c r="F19" s="1">
        <v>56</v>
      </c>
      <c r="G19" s="1">
        <f>+G18+E19-F19</f>
        <v>67.600000000000023</v>
      </c>
    </row>
    <row r="20" spans="1:7">
      <c r="A20" s="30">
        <v>42821</v>
      </c>
      <c r="B20" s="405">
        <v>12562</v>
      </c>
      <c r="C20" s="405" t="s">
        <v>19</v>
      </c>
      <c r="D20" t="s">
        <v>16</v>
      </c>
      <c r="F20" s="1">
        <v>2</v>
      </c>
      <c r="G20" s="1">
        <f>+G19+E20-F20</f>
        <v>65.600000000000023</v>
      </c>
    </row>
    <row r="21" spans="1:7">
      <c r="A21" s="30">
        <v>42821</v>
      </c>
      <c r="B21" s="405">
        <v>12562</v>
      </c>
      <c r="C21" s="405" t="s">
        <v>19</v>
      </c>
      <c r="D21" t="s">
        <v>13</v>
      </c>
      <c r="F21" s="1">
        <v>63.6</v>
      </c>
      <c r="G21" s="1">
        <f>+G20+E21-F21</f>
        <v>2.0000000000000213</v>
      </c>
    </row>
    <row r="22" spans="1:7">
      <c r="A22" s="30">
        <v>42821</v>
      </c>
      <c r="B22" s="405">
        <v>12562</v>
      </c>
      <c r="C22" s="405" t="s">
        <v>19</v>
      </c>
      <c r="D22" t="s">
        <v>14</v>
      </c>
      <c r="F22" s="1">
        <v>2</v>
      </c>
      <c r="G22" s="1">
        <f>+G21+E22-F22</f>
        <v>2.1316282072803006E-14</v>
      </c>
    </row>
    <row r="23" spans="1:7">
      <c r="A23" s="30">
        <v>42825</v>
      </c>
      <c r="B23" s="405" t="s">
        <v>11</v>
      </c>
      <c r="C23" s="405" t="s">
        <v>20</v>
      </c>
      <c r="D23" t="s">
        <v>13</v>
      </c>
      <c r="E23" s="1">
        <v>60.2</v>
      </c>
      <c r="G23" s="1">
        <f>+G22+E23-F23</f>
        <v>60.200000000000024</v>
      </c>
    </row>
    <row r="24" spans="1:7">
      <c r="B24" s="405"/>
      <c r="C24" s="405"/>
      <c r="D24" t="s">
        <v>14</v>
      </c>
      <c r="E24" s="1">
        <v>2</v>
      </c>
      <c r="G24" s="1">
        <f>+G23+E24-F24</f>
        <v>62.200000000000024</v>
      </c>
    </row>
    <row r="25" spans="1:7">
      <c r="B25" s="405"/>
      <c r="C25" s="405"/>
      <c r="D25" t="s">
        <v>15</v>
      </c>
      <c r="E25" s="1">
        <v>60</v>
      </c>
      <c r="G25" s="1">
        <f>+G24+E25-F25</f>
        <v>122.20000000000002</v>
      </c>
    </row>
    <row r="26" spans="1:7">
      <c r="B26" s="405"/>
      <c r="C26" s="405"/>
      <c r="D26" t="s">
        <v>16</v>
      </c>
      <c r="E26" s="1">
        <v>2</v>
      </c>
      <c r="G26" s="1">
        <f>+G25+E26-F26</f>
        <v>124.20000000000002</v>
      </c>
    </row>
    <row r="27" spans="1:7">
      <c r="A27" s="30">
        <v>42889</v>
      </c>
      <c r="B27" s="405">
        <v>13045</v>
      </c>
      <c r="C27" s="405" t="s">
        <v>20</v>
      </c>
      <c r="D27" t="s">
        <v>13</v>
      </c>
      <c r="F27" s="1">
        <v>60.2</v>
      </c>
      <c r="G27" s="1">
        <f>+G26+E27-F27</f>
        <v>64.000000000000014</v>
      </c>
    </row>
    <row r="28" spans="1:7">
      <c r="A28" s="30">
        <v>42889</v>
      </c>
      <c r="B28" s="405">
        <v>13045</v>
      </c>
      <c r="C28" s="405" t="s">
        <v>20</v>
      </c>
      <c r="D28" t="s">
        <v>14</v>
      </c>
      <c r="F28" s="1">
        <v>2</v>
      </c>
      <c r="G28" s="1">
        <f>+G27+E28-F28</f>
        <v>62.000000000000014</v>
      </c>
    </row>
    <row r="29" spans="1:7">
      <c r="A29" s="30">
        <v>42940</v>
      </c>
      <c r="B29" s="405">
        <v>13247</v>
      </c>
      <c r="C29" s="405" t="s">
        <v>20</v>
      </c>
      <c r="D29" t="s">
        <v>15</v>
      </c>
      <c r="F29" s="1">
        <v>60</v>
      </c>
      <c r="G29" s="1">
        <f>+G28+E29-F29</f>
        <v>2.0000000000000142</v>
      </c>
    </row>
    <row r="30" spans="1:7">
      <c r="A30" s="30">
        <v>42940</v>
      </c>
      <c r="B30" s="405">
        <v>13247</v>
      </c>
      <c r="C30" s="405" t="s">
        <v>20</v>
      </c>
      <c r="D30" t="s">
        <v>16</v>
      </c>
      <c r="F30" s="1">
        <v>2</v>
      </c>
      <c r="G30" s="1">
        <f>+G29+E30-F30</f>
        <v>1.4210854715202004E-14</v>
      </c>
    </row>
    <row r="31" spans="1:7">
      <c r="A31" s="30">
        <v>42855</v>
      </c>
      <c r="B31" s="405" t="s">
        <v>11</v>
      </c>
      <c r="C31" s="405" t="s">
        <v>21</v>
      </c>
      <c r="D31" t="s">
        <v>13</v>
      </c>
      <c r="E31" s="1">
        <v>62.6</v>
      </c>
      <c r="G31" s="1">
        <f>+G30+E31-F31</f>
        <v>62.600000000000016</v>
      </c>
    </row>
    <row r="32" spans="1:7">
      <c r="B32" s="405"/>
      <c r="C32" s="405"/>
      <c r="D32" t="s">
        <v>14</v>
      </c>
      <c r="E32" s="1">
        <v>2</v>
      </c>
      <c r="G32" s="1">
        <f>+G31+E32-F32</f>
        <v>64.600000000000023</v>
      </c>
    </row>
    <row r="33" spans="1:7">
      <c r="B33" s="405"/>
      <c r="C33" s="405"/>
      <c r="D33" t="s">
        <v>15</v>
      </c>
      <c r="E33" s="1">
        <v>60</v>
      </c>
      <c r="G33" s="1">
        <f>+G32+E33-F33</f>
        <v>124.60000000000002</v>
      </c>
    </row>
    <row r="34" spans="1:7">
      <c r="B34" s="405"/>
      <c r="C34" s="405"/>
      <c r="D34" t="s">
        <v>16</v>
      </c>
      <c r="E34" s="1">
        <v>2</v>
      </c>
      <c r="G34" s="1">
        <f>+G33+E34-F34</f>
        <v>126.60000000000002</v>
      </c>
    </row>
    <row r="35" spans="1:7">
      <c r="A35" s="30">
        <v>42889</v>
      </c>
      <c r="B35" s="405">
        <v>13045</v>
      </c>
      <c r="C35" s="405" t="s">
        <v>21</v>
      </c>
      <c r="D35" t="s">
        <v>13</v>
      </c>
      <c r="F35" s="1">
        <v>62.6</v>
      </c>
      <c r="G35" s="1">
        <f>+G34+E35-F35</f>
        <v>64.000000000000028</v>
      </c>
    </row>
    <row r="36" spans="1:7">
      <c r="A36" s="30">
        <v>42889</v>
      </c>
      <c r="B36" s="405">
        <v>13045</v>
      </c>
      <c r="C36" s="405" t="s">
        <v>21</v>
      </c>
      <c r="D36" t="s">
        <v>14</v>
      </c>
      <c r="F36" s="1">
        <v>2</v>
      </c>
      <c r="G36" s="1">
        <f>+G35+E36-F36</f>
        <v>62.000000000000028</v>
      </c>
    </row>
    <row r="37" spans="1:7">
      <c r="A37" s="30">
        <v>42940</v>
      </c>
      <c r="B37" s="405">
        <v>13247</v>
      </c>
      <c r="C37" s="405" t="s">
        <v>21</v>
      </c>
      <c r="D37" t="s">
        <v>15</v>
      </c>
      <c r="F37" s="1">
        <v>60</v>
      </c>
      <c r="G37" s="1">
        <f>+G36+E37-F37</f>
        <v>2.0000000000000284</v>
      </c>
    </row>
    <row r="38" spans="1:7">
      <c r="A38" s="30">
        <v>42940</v>
      </c>
      <c r="B38" s="405">
        <v>13247</v>
      </c>
      <c r="C38" s="405" t="s">
        <v>21</v>
      </c>
      <c r="D38" t="s">
        <v>16</v>
      </c>
      <c r="F38" s="1">
        <v>2</v>
      </c>
      <c r="G38" s="1">
        <f>+G37+E38-F38</f>
        <v>2.8421709430404007E-14</v>
      </c>
    </row>
    <row r="39" spans="1:7">
      <c r="A39" s="30">
        <v>42886</v>
      </c>
      <c r="B39" s="405" t="s">
        <v>11</v>
      </c>
      <c r="C39" s="405" t="s">
        <v>22</v>
      </c>
      <c r="D39" t="s">
        <v>13</v>
      </c>
      <c r="E39" s="1">
        <v>59.7</v>
      </c>
      <c r="G39" s="1">
        <f>+G38+E39-F39</f>
        <v>59.700000000000031</v>
      </c>
    </row>
    <row r="40" spans="1:7">
      <c r="B40" s="405"/>
      <c r="C40" s="405"/>
      <c r="D40" t="s">
        <v>14</v>
      </c>
      <c r="E40" s="1">
        <v>2</v>
      </c>
      <c r="G40" s="1">
        <f>+G39+E40-F40</f>
        <v>61.700000000000031</v>
      </c>
    </row>
    <row r="41" spans="1:7">
      <c r="B41" s="405"/>
      <c r="C41" s="405"/>
      <c r="D41" t="s">
        <v>15</v>
      </c>
      <c r="E41" s="1">
        <v>60</v>
      </c>
      <c r="G41" s="1">
        <f>+G40+E41-F41</f>
        <v>121.70000000000003</v>
      </c>
    </row>
    <row r="42" spans="1:7">
      <c r="B42" s="405"/>
      <c r="C42" s="405"/>
      <c r="D42" t="s">
        <v>16</v>
      </c>
      <c r="E42" s="1">
        <v>2</v>
      </c>
      <c r="G42" s="1">
        <f>+G41+E42-F42</f>
        <v>123.70000000000003</v>
      </c>
    </row>
    <row r="43" spans="1:7">
      <c r="A43" s="30">
        <v>42940</v>
      </c>
      <c r="B43" s="405">
        <v>13250</v>
      </c>
      <c r="C43" s="405" t="s">
        <v>22</v>
      </c>
      <c r="D43" t="s">
        <v>13</v>
      </c>
      <c r="F43" s="1">
        <v>59.7</v>
      </c>
      <c r="G43" s="1">
        <f>+G42+E43-F43</f>
        <v>64.000000000000028</v>
      </c>
    </row>
    <row r="44" spans="1:7">
      <c r="A44" s="30">
        <v>42940</v>
      </c>
      <c r="B44" s="405">
        <v>13250</v>
      </c>
      <c r="C44" s="405" t="s">
        <v>22</v>
      </c>
      <c r="D44" t="s">
        <v>14</v>
      </c>
      <c r="F44" s="1">
        <v>2</v>
      </c>
      <c r="G44" s="1">
        <f>+G43+E44-F44</f>
        <v>62.000000000000028</v>
      </c>
    </row>
    <row r="45" spans="1:7">
      <c r="A45" s="30">
        <v>42940</v>
      </c>
      <c r="B45" s="405">
        <v>13247</v>
      </c>
      <c r="C45" s="405" t="s">
        <v>22</v>
      </c>
      <c r="D45" t="s">
        <v>15</v>
      </c>
      <c r="F45" s="1">
        <v>60</v>
      </c>
      <c r="G45" s="1">
        <f>+G44+E45-F45</f>
        <v>2.0000000000000284</v>
      </c>
    </row>
    <row r="46" spans="1:7">
      <c r="A46" s="30">
        <v>42940</v>
      </c>
      <c r="B46" s="405">
        <v>13247</v>
      </c>
      <c r="C46" s="405" t="s">
        <v>22</v>
      </c>
      <c r="D46" t="s">
        <v>16</v>
      </c>
      <c r="F46" s="1">
        <v>2</v>
      </c>
      <c r="G46" s="1">
        <f>+G45+E46-F46</f>
        <v>2.8421709430404007E-14</v>
      </c>
    </row>
    <row r="47" spans="1:7">
      <c r="A47" s="30">
        <v>42916</v>
      </c>
      <c r="B47" s="405" t="s">
        <v>11</v>
      </c>
      <c r="C47" s="405" t="s">
        <v>23</v>
      </c>
      <c r="D47" t="s">
        <v>13</v>
      </c>
      <c r="E47" s="1">
        <v>58</v>
      </c>
      <c r="G47" s="1">
        <f>+G46+E47-F47</f>
        <v>58.000000000000028</v>
      </c>
    </row>
    <row r="48" spans="1:7">
      <c r="B48" s="405"/>
      <c r="C48" s="405"/>
      <c r="D48" t="s">
        <v>14</v>
      </c>
      <c r="E48" s="1">
        <v>2</v>
      </c>
      <c r="G48" s="1">
        <f>+G47+E48-F48</f>
        <v>60.000000000000028</v>
      </c>
    </row>
    <row r="49" spans="1:7">
      <c r="B49" s="405"/>
      <c r="C49" s="405"/>
      <c r="D49" t="s">
        <v>15</v>
      </c>
      <c r="E49" s="1">
        <v>60</v>
      </c>
      <c r="G49" s="1">
        <f>+G48+E49-F49</f>
        <v>120.00000000000003</v>
      </c>
    </row>
    <row r="50" spans="1:7">
      <c r="B50" s="405"/>
      <c r="C50" s="405"/>
      <c r="D50" t="s">
        <v>16</v>
      </c>
      <c r="E50" s="1">
        <v>2</v>
      </c>
      <c r="G50" s="1">
        <f>+G49+E50-F50</f>
        <v>122.00000000000003</v>
      </c>
    </row>
    <row r="51" spans="1:7">
      <c r="A51" s="30">
        <v>42940</v>
      </c>
      <c r="B51" s="405">
        <v>13250</v>
      </c>
      <c r="C51" s="405" t="s">
        <v>23</v>
      </c>
      <c r="D51" t="s">
        <v>13</v>
      </c>
      <c r="F51" s="1">
        <v>58</v>
      </c>
      <c r="G51" s="1">
        <f>+G50+E51-F51</f>
        <v>64.000000000000028</v>
      </c>
    </row>
    <row r="52" spans="1:7">
      <c r="A52" s="30">
        <v>42940</v>
      </c>
      <c r="B52" s="405">
        <v>13250</v>
      </c>
      <c r="C52" s="405" t="s">
        <v>23</v>
      </c>
      <c r="D52" t="s">
        <v>14</v>
      </c>
      <c r="F52" s="1">
        <v>2</v>
      </c>
      <c r="G52" s="1">
        <f>+G51+E52-F52</f>
        <v>62.000000000000028</v>
      </c>
    </row>
    <row r="53" spans="1:7">
      <c r="A53" s="30">
        <v>42940</v>
      </c>
      <c r="B53" s="405">
        <v>13247</v>
      </c>
      <c r="C53" s="405" t="s">
        <v>23</v>
      </c>
      <c r="D53" t="s">
        <v>15</v>
      </c>
      <c r="F53" s="1">
        <v>60</v>
      </c>
      <c r="G53" s="1">
        <f>+G52+E53-F53</f>
        <v>2.0000000000000284</v>
      </c>
    </row>
    <row r="54" spans="1:7">
      <c r="A54" s="30">
        <v>42940</v>
      </c>
      <c r="B54" s="405">
        <v>13247</v>
      </c>
      <c r="C54" s="405" t="s">
        <v>23</v>
      </c>
      <c r="D54" t="s">
        <v>16</v>
      </c>
      <c r="F54" s="1">
        <v>2</v>
      </c>
      <c r="G54" s="1">
        <f>+G53+E54-F54</f>
        <v>2.8421709430404007E-14</v>
      </c>
    </row>
    <row r="55" spans="1:7">
      <c r="A55" s="30">
        <v>42947</v>
      </c>
      <c r="B55" s="405" t="s">
        <v>11</v>
      </c>
      <c r="C55" s="405" t="s">
        <v>24</v>
      </c>
      <c r="D55" t="s">
        <v>13</v>
      </c>
      <c r="E55" s="1">
        <v>54.9</v>
      </c>
      <c r="G55" s="1">
        <f>+G54+E55-F55</f>
        <v>54.900000000000027</v>
      </c>
    </row>
    <row r="56" spans="1:7">
      <c r="B56" s="405"/>
      <c r="C56" s="405"/>
      <c r="D56" t="s">
        <v>14</v>
      </c>
      <c r="E56" s="1">
        <v>2</v>
      </c>
      <c r="G56" s="1">
        <f>+G55+E56-F56</f>
        <v>56.900000000000027</v>
      </c>
    </row>
    <row r="57" spans="1:7">
      <c r="B57" s="405"/>
      <c r="C57" s="405"/>
      <c r="D57" t="s">
        <v>15</v>
      </c>
      <c r="E57" s="1">
        <v>60</v>
      </c>
      <c r="G57" s="1">
        <f>+G56+E57-F57</f>
        <v>116.90000000000003</v>
      </c>
    </row>
    <row r="58" spans="1:7">
      <c r="B58" s="405"/>
      <c r="C58" s="405"/>
      <c r="D58" t="s">
        <v>16</v>
      </c>
      <c r="E58" s="1">
        <v>2</v>
      </c>
      <c r="G58" s="1">
        <f>+G57+E58-F58</f>
        <v>118.90000000000003</v>
      </c>
    </row>
    <row r="59" spans="1:7">
      <c r="A59" s="30">
        <v>42940</v>
      </c>
      <c r="B59" s="405">
        <v>13247</v>
      </c>
      <c r="C59" s="405" t="s">
        <v>24</v>
      </c>
      <c r="D59" t="s">
        <v>15</v>
      </c>
      <c r="F59" s="1">
        <v>60</v>
      </c>
      <c r="G59" s="1">
        <f>+G58+E59-F59</f>
        <v>58.900000000000034</v>
      </c>
    </row>
    <row r="60" spans="1:7">
      <c r="A60" s="30">
        <v>42940</v>
      </c>
      <c r="B60" s="405">
        <v>13247</v>
      </c>
      <c r="C60" s="405" t="s">
        <v>24</v>
      </c>
      <c r="D60" t="s">
        <v>16</v>
      </c>
      <c r="F60" s="1">
        <v>2</v>
      </c>
      <c r="G60" s="1">
        <f>+G59+E60-F60</f>
        <v>56.900000000000034</v>
      </c>
    </row>
    <row r="61" spans="1:7">
      <c r="A61" s="30">
        <v>42973</v>
      </c>
      <c r="B61" s="405">
        <v>13505</v>
      </c>
      <c r="C61" s="405" t="s">
        <v>24</v>
      </c>
      <c r="D61" t="s">
        <v>13</v>
      </c>
      <c r="F61" s="1">
        <v>54.9</v>
      </c>
      <c r="G61" s="1">
        <f>+G60+E61-F61</f>
        <v>2.0000000000000355</v>
      </c>
    </row>
    <row r="62" spans="1:7">
      <c r="A62" s="30">
        <v>42973</v>
      </c>
      <c r="B62" s="405">
        <v>13505</v>
      </c>
      <c r="C62" s="405" t="s">
        <v>24</v>
      </c>
      <c r="D62" t="s">
        <v>14</v>
      </c>
      <c r="F62" s="1">
        <v>2</v>
      </c>
      <c r="G62" s="1">
        <f>+G61+E62-F62</f>
        <v>3.5527136788005009E-14</v>
      </c>
    </row>
    <row r="63" spans="1:7">
      <c r="A63" s="30">
        <v>42978</v>
      </c>
      <c r="B63" s="405" t="s">
        <v>11</v>
      </c>
      <c r="C63" s="405" t="s">
        <v>25</v>
      </c>
      <c r="D63" t="s">
        <v>13</v>
      </c>
      <c r="E63" s="1">
        <v>54.9</v>
      </c>
      <c r="G63" s="1">
        <f>+G62+E63-F63</f>
        <v>54.900000000000034</v>
      </c>
    </row>
    <row r="64" spans="1:7">
      <c r="B64" s="405"/>
      <c r="C64" s="405"/>
      <c r="D64" t="s">
        <v>14</v>
      </c>
      <c r="E64" s="1">
        <v>2</v>
      </c>
      <c r="G64" s="1">
        <f>+G63+E64-F64</f>
        <v>56.900000000000034</v>
      </c>
    </row>
    <row r="65" spans="1:7">
      <c r="B65" s="405"/>
      <c r="C65" s="405"/>
      <c r="D65" t="s">
        <v>15</v>
      </c>
      <c r="E65" s="1">
        <v>60</v>
      </c>
      <c r="G65" s="1">
        <f>+G64+E65-F65</f>
        <v>116.90000000000003</v>
      </c>
    </row>
    <row r="66" spans="1:7">
      <c r="B66" s="405"/>
      <c r="C66" s="405"/>
      <c r="D66" t="s">
        <v>16</v>
      </c>
      <c r="E66" s="1">
        <v>2</v>
      </c>
      <c r="G66" s="1">
        <f>+G65+E66-F66</f>
        <v>118.90000000000003</v>
      </c>
    </row>
    <row r="67" spans="1:7">
      <c r="A67" s="30">
        <v>42999</v>
      </c>
      <c r="B67" s="405">
        <v>13647</v>
      </c>
      <c r="C67" s="405" t="s">
        <v>25</v>
      </c>
      <c r="D67" t="s">
        <v>13</v>
      </c>
      <c r="F67" s="1">
        <v>54.9</v>
      </c>
      <c r="G67" s="1">
        <f>+G66+E67-F67</f>
        <v>64.000000000000028</v>
      </c>
    </row>
    <row r="68" spans="1:7">
      <c r="A68" s="30">
        <v>42999</v>
      </c>
      <c r="B68" s="405">
        <v>13647</v>
      </c>
      <c r="C68" s="405" t="s">
        <v>25</v>
      </c>
      <c r="D68" t="s">
        <v>14</v>
      </c>
      <c r="F68" s="1">
        <v>2</v>
      </c>
      <c r="G68" s="1">
        <f>+G67+E68-F68</f>
        <v>62.000000000000028</v>
      </c>
    </row>
    <row r="69" spans="1:7">
      <c r="A69" s="30">
        <v>42999</v>
      </c>
      <c r="B69" s="405">
        <v>13647</v>
      </c>
      <c r="C69" s="405" t="s">
        <v>25</v>
      </c>
      <c r="D69" t="s">
        <v>15</v>
      </c>
      <c r="F69" s="1">
        <v>60</v>
      </c>
      <c r="G69" s="1">
        <f>+G68+E69-F69</f>
        <v>2.0000000000000284</v>
      </c>
    </row>
    <row r="70" spans="1:7">
      <c r="A70" s="30">
        <v>42999</v>
      </c>
      <c r="B70" s="405">
        <v>13647</v>
      </c>
      <c r="C70" s="405" t="s">
        <v>25</v>
      </c>
      <c r="D70" t="s">
        <v>16</v>
      </c>
      <c r="F70" s="1">
        <v>2</v>
      </c>
      <c r="G70" s="1">
        <f>+G69+E70-F70</f>
        <v>2.8421709430404007E-14</v>
      </c>
    </row>
    <row r="71" spans="1:7">
      <c r="A71" s="30">
        <v>43008</v>
      </c>
      <c r="B71" s="405" t="s">
        <v>11</v>
      </c>
      <c r="C71" s="405" t="s">
        <v>26</v>
      </c>
      <c r="D71" t="s">
        <v>13</v>
      </c>
      <c r="E71" s="1">
        <v>40.6</v>
      </c>
      <c r="G71" s="1">
        <f>+G70+E71-F71</f>
        <v>40.60000000000003</v>
      </c>
    </row>
    <row r="72" spans="1:7">
      <c r="B72" s="405"/>
      <c r="C72" s="405"/>
      <c r="D72" t="s">
        <v>14</v>
      </c>
      <c r="E72" s="1">
        <v>2</v>
      </c>
      <c r="G72" s="1">
        <f>+G71+E72-F72</f>
        <v>42.60000000000003</v>
      </c>
    </row>
    <row r="73" spans="1:7">
      <c r="B73" s="405"/>
      <c r="C73" s="405"/>
      <c r="D73" t="s">
        <v>15</v>
      </c>
      <c r="E73" s="1">
        <v>60</v>
      </c>
      <c r="G73" s="1">
        <f>+G72+E73-F73</f>
        <v>102.60000000000002</v>
      </c>
    </row>
    <row r="74" spans="1:7">
      <c r="B74" s="405"/>
      <c r="C74" s="405"/>
      <c r="D74" t="s">
        <v>16</v>
      </c>
      <c r="E74" s="1">
        <v>2</v>
      </c>
      <c r="G74" s="1">
        <f>+G73+E74-F74</f>
        <v>104.60000000000002</v>
      </c>
    </row>
    <row r="75" spans="1:7">
      <c r="A75" s="30">
        <v>43059</v>
      </c>
      <c r="B75" s="405">
        <v>13996</v>
      </c>
      <c r="C75" s="405" t="s">
        <v>26</v>
      </c>
      <c r="D75" t="s">
        <v>15</v>
      </c>
      <c r="F75" s="1">
        <v>60</v>
      </c>
      <c r="G75" s="1">
        <f>+G74+E75-F75</f>
        <v>44.600000000000023</v>
      </c>
    </row>
    <row r="76" spans="1:7">
      <c r="A76" s="30">
        <v>43059</v>
      </c>
      <c r="B76" s="405">
        <v>13996</v>
      </c>
      <c r="C76" s="405" t="s">
        <v>26</v>
      </c>
      <c r="D76" t="s">
        <v>16</v>
      </c>
      <c r="F76" s="1">
        <v>2</v>
      </c>
      <c r="G76" s="1">
        <f>+G75+E76-F76</f>
        <v>42.600000000000023</v>
      </c>
    </row>
    <row r="77" spans="1:7">
      <c r="A77" s="30">
        <v>43059</v>
      </c>
      <c r="B77" s="405">
        <v>13996</v>
      </c>
      <c r="C77" s="405" t="s">
        <v>26</v>
      </c>
      <c r="D77" t="s">
        <v>13</v>
      </c>
      <c r="F77" s="1">
        <v>40.6</v>
      </c>
      <c r="G77" s="1">
        <f>+G76+E77-F77</f>
        <v>2.0000000000000213</v>
      </c>
    </row>
    <row r="78" spans="1:7">
      <c r="A78" s="30">
        <v>43059</v>
      </c>
      <c r="B78" s="405">
        <v>13996</v>
      </c>
      <c r="C78" s="405" t="s">
        <v>26</v>
      </c>
      <c r="D78" t="s">
        <v>14</v>
      </c>
      <c r="F78" s="1">
        <v>2</v>
      </c>
      <c r="G78" s="1">
        <f>+G77+E78-F78</f>
        <v>2.1316282072803006E-14</v>
      </c>
    </row>
    <row r="79" spans="1:7">
      <c r="A79" s="30">
        <v>43039</v>
      </c>
      <c r="B79" s="405" t="s">
        <v>11</v>
      </c>
      <c r="C79" s="405" t="s">
        <v>27</v>
      </c>
      <c r="D79" t="s">
        <v>13</v>
      </c>
      <c r="E79" s="1">
        <v>40.4</v>
      </c>
      <c r="G79" s="1">
        <f>+G78+E79-F79</f>
        <v>40.40000000000002</v>
      </c>
    </row>
    <row r="80" spans="1:7">
      <c r="B80" s="405"/>
      <c r="C80" s="405"/>
      <c r="D80" t="s">
        <v>14</v>
      </c>
      <c r="E80" s="1">
        <v>2</v>
      </c>
      <c r="G80" s="1">
        <f>+G79+E80-F80</f>
        <v>42.40000000000002</v>
      </c>
    </row>
    <row r="81" spans="1:7">
      <c r="B81" s="405"/>
      <c r="C81" s="405"/>
      <c r="D81" t="s">
        <v>15</v>
      </c>
      <c r="E81" s="1">
        <v>60</v>
      </c>
      <c r="G81" s="1">
        <f>+G80+E81-F81</f>
        <v>102.40000000000002</v>
      </c>
    </row>
    <row r="82" spans="1:7">
      <c r="B82" s="405"/>
      <c r="C82" s="405"/>
      <c r="D82" t="s">
        <v>16</v>
      </c>
      <c r="E82" s="1">
        <v>2</v>
      </c>
      <c r="G82" s="1">
        <f>+G81+E82-F82</f>
        <v>104.40000000000002</v>
      </c>
    </row>
    <row r="83" spans="1:7">
      <c r="A83" s="30">
        <v>43059</v>
      </c>
      <c r="B83" s="405">
        <v>13996</v>
      </c>
      <c r="C83" s="405" t="s">
        <v>27</v>
      </c>
      <c r="D83" t="s">
        <v>15</v>
      </c>
      <c r="F83" s="1">
        <v>60</v>
      </c>
      <c r="G83" s="1">
        <f>+G82+E83-F83</f>
        <v>44.40000000000002</v>
      </c>
    </row>
    <row r="84" spans="1:7">
      <c r="A84" s="30">
        <v>43059</v>
      </c>
      <c r="B84" s="405">
        <v>13996</v>
      </c>
      <c r="C84" s="405" t="s">
        <v>27</v>
      </c>
      <c r="D84" t="s">
        <v>16</v>
      </c>
      <c r="F84" s="1">
        <v>2</v>
      </c>
      <c r="G84" s="1">
        <f>+G83+E84-F84</f>
        <v>42.40000000000002</v>
      </c>
    </row>
    <row r="85" spans="1:7">
      <c r="A85" s="30">
        <v>43063</v>
      </c>
      <c r="B85" s="405">
        <v>14058</v>
      </c>
      <c r="C85" s="405" t="s">
        <v>27</v>
      </c>
      <c r="D85" t="s">
        <v>13</v>
      </c>
      <c r="F85" s="1">
        <v>40.4</v>
      </c>
      <c r="G85" s="1">
        <f>+G84+E85-F85</f>
        <v>2.0000000000000213</v>
      </c>
    </row>
    <row r="86" spans="1:7">
      <c r="A86" s="30">
        <v>43063</v>
      </c>
      <c r="B86" s="405">
        <v>14058</v>
      </c>
      <c r="C86" s="405" t="s">
        <v>27</v>
      </c>
      <c r="D86" t="s">
        <v>14</v>
      </c>
      <c r="F86" s="1">
        <v>2</v>
      </c>
      <c r="G86" s="83">
        <f>+G85+E86-F86</f>
        <v>2.1316282072803006E-14</v>
      </c>
    </row>
    <row r="87" spans="1:7">
      <c r="A87" s="32">
        <v>43069</v>
      </c>
      <c r="B87" s="404" t="s">
        <v>11</v>
      </c>
      <c r="C87" s="404" t="s">
        <v>28</v>
      </c>
      <c r="D87" t="s">
        <v>13</v>
      </c>
      <c r="E87" s="1">
        <v>43.2</v>
      </c>
      <c r="G87" s="1">
        <f>+G86+E87-F87</f>
        <v>43.200000000000024</v>
      </c>
    </row>
    <row r="88" spans="1:7">
      <c r="A88" s="32"/>
      <c r="B88" s="404"/>
      <c r="C88" s="404"/>
      <c r="D88" t="s">
        <v>14</v>
      </c>
      <c r="E88" s="1">
        <v>2</v>
      </c>
      <c r="G88" s="1">
        <f>+G87+E88-F88</f>
        <v>45.200000000000024</v>
      </c>
    </row>
    <row r="89" spans="1:7">
      <c r="B89" s="405"/>
      <c r="C89" s="405"/>
      <c r="D89" t="s">
        <v>15</v>
      </c>
      <c r="E89" s="1">
        <v>60</v>
      </c>
      <c r="G89" s="1">
        <f>+G88+E89-F89</f>
        <v>105.20000000000002</v>
      </c>
    </row>
    <row r="90" spans="1:7">
      <c r="B90" s="405"/>
      <c r="C90" s="405"/>
      <c r="D90" t="s">
        <v>16</v>
      </c>
      <c r="E90" s="1">
        <v>2</v>
      </c>
      <c r="G90" s="1">
        <f>+G89+E90-F90</f>
        <v>107.20000000000002</v>
      </c>
    </row>
    <row r="91" spans="1:7">
      <c r="B91" s="405"/>
      <c r="C91" s="405"/>
      <c r="D91" t="s">
        <v>198</v>
      </c>
      <c r="E91" s="1">
        <v>10</v>
      </c>
      <c r="G91" s="1">
        <f>+G90+E91-F91</f>
        <v>117.20000000000002</v>
      </c>
    </row>
    <row r="92" spans="1:7">
      <c r="A92" s="30">
        <v>43181</v>
      </c>
      <c r="B92" s="405">
        <v>14904</v>
      </c>
      <c r="C92" s="405" t="s">
        <v>28</v>
      </c>
      <c r="D92" t="s">
        <v>33</v>
      </c>
      <c r="F92" s="1">
        <v>60</v>
      </c>
      <c r="G92" s="1">
        <f>+G91+E92-F92</f>
        <v>57.200000000000017</v>
      </c>
    </row>
    <row r="93" spans="1:7">
      <c r="A93" s="30">
        <v>43181</v>
      </c>
      <c r="B93" s="405">
        <v>14904</v>
      </c>
      <c r="C93" s="405" t="s">
        <v>28</v>
      </c>
      <c r="D93" t="s">
        <v>31</v>
      </c>
      <c r="F93" s="1">
        <v>2</v>
      </c>
      <c r="G93" s="1">
        <f>+G92+E93-F93</f>
        <v>55.200000000000017</v>
      </c>
    </row>
    <row r="94" spans="1:7">
      <c r="A94" s="30">
        <v>43087</v>
      </c>
      <c r="B94" s="405">
        <v>14252</v>
      </c>
      <c r="C94" s="405" t="s">
        <v>28</v>
      </c>
      <c r="D94" t="s">
        <v>13</v>
      </c>
      <c r="F94" s="1">
        <v>43.2</v>
      </c>
      <c r="G94" s="1">
        <f>+G93+E94-F94</f>
        <v>12.000000000000014</v>
      </c>
    </row>
    <row r="95" spans="1:7">
      <c r="A95" s="30">
        <v>43087</v>
      </c>
      <c r="B95" s="405">
        <v>14252</v>
      </c>
      <c r="C95" s="405" t="s">
        <v>28</v>
      </c>
      <c r="D95" t="s">
        <v>14</v>
      </c>
      <c r="F95" s="1">
        <v>2</v>
      </c>
      <c r="G95" s="1">
        <f>+G94+E95-F95</f>
        <v>10.000000000000014</v>
      </c>
    </row>
    <row r="96" spans="1:7">
      <c r="A96" s="30">
        <v>44516</v>
      </c>
      <c r="B96" s="405">
        <v>23861</v>
      </c>
      <c r="C96" s="405" t="s">
        <v>28</v>
      </c>
      <c r="D96" t="s">
        <v>198</v>
      </c>
      <c r="F96" s="1">
        <v>10</v>
      </c>
      <c r="G96" s="1">
        <f>+G95+E96-F96</f>
        <v>1.4210854715202004E-14</v>
      </c>
    </row>
    <row r="97" spans="1:7">
      <c r="A97" s="32">
        <v>43100</v>
      </c>
      <c r="B97" s="404" t="s">
        <v>11</v>
      </c>
      <c r="C97" s="404" t="s">
        <v>29</v>
      </c>
      <c r="D97" t="s">
        <v>13</v>
      </c>
      <c r="E97" s="1">
        <v>46.9</v>
      </c>
      <c r="G97" s="1">
        <f>+G96+E97-F97</f>
        <v>46.900000000000013</v>
      </c>
    </row>
    <row r="98" spans="1:7">
      <c r="A98" s="32"/>
      <c r="B98" s="404"/>
      <c r="C98" s="404"/>
      <c r="D98" t="s">
        <v>14</v>
      </c>
      <c r="E98" s="1">
        <v>2</v>
      </c>
      <c r="G98" s="1">
        <f>+G97+E98-F98</f>
        <v>48.900000000000013</v>
      </c>
    </row>
    <row r="99" spans="1:7">
      <c r="B99" s="405"/>
      <c r="C99" s="405"/>
      <c r="D99" t="s">
        <v>15</v>
      </c>
      <c r="E99" s="1">
        <v>60</v>
      </c>
      <c r="G99" s="1">
        <f>+G98+E99-F99</f>
        <v>108.9</v>
      </c>
    </row>
    <row r="100" spans="1:7">
      <c r="B100" s="405"/>
      <c r="C100" s="405"/>
      <c r="D100" t="s">
        <v>16</v>
      </c>
      <c r="E100" s="1">
        <v>2</v>
      </c>
      <c r="G100" s="1">
        <f>+G99+E100-F100</f>
        <v>110.9</v>
      </c>
    </row>
    <row r="101" spans="1:7">
      <c r="A101" s="30">
        <v>43181</v>
      </c>
      <c r="B101" s="405">
        <v>14904</v>
      </c>
      <c r="C101" s="405" t="s">
        <v>29</v>
      </c>
      <c r="D101" t="s">
        <v>33</v>
      </c>
      <c r="F101" s="1">
        <v>60</v>
      </c>
      <c r="G101" s="1">
        <f>+G100+E101-F101</f>
        <v>50.900000000000006</v>
      </c>
    </row>
    <row r="102" spans="1:7">
      <c r="A102" s="30">
        <v>43181</v>
      </c>
      <c r="B102" s="405">
        <v>14904</v>
      </c>
      <c r="C102" s="405" t="s">
        <v>29</v>
      </c>
      <c r="D102" t="s">
        <v>31</v>
      </c>
      <c r="F102" s="1">
        <v>2</v>
      </c>
      <c r="G102" s="1">
        <f>+G101+E102-F102</f>
        <v>48.900000000000006</v>
      </c>
    </row>
    <row r="103" spans="1:7">
      <c r="A103" s="30">
        <v>43118</v>
      </c>
      <c r="B103" s="405">
        <v>14448</v>
      </c>
      <c r="C103" s="405" t="s">
        <v>29</v>
      </c>
      <c r="D103" t="s">
        <v>13</v>
      </c>
      <c r="F103" s="1">
        <v>46.9</v>
      </c>
      <c r="G103" s="1">
        <f>+G102+E103-F103</f>
        <v>2.0000000000000071</v>
      </c>
    </row>
    <row r="104" spans="1:7">
      <c r="A104" s="30">
        <v>43118</v>
      </c>
      <c r="B104" s="405">
        <v>14448</v>
      </c>
      <c r="C104" s="405" t="s">
        <v>29</v>
      </c>
      <c r="D104" t="s">
        <v>14</v>
      </c>
      <c r="F104" s="1">
        <v>2</v>
      </c>
      <c r="G104" s="1">
        <f>+G103+E104-F104</f>
        <v>7.1054273576010019E-15</v>
      </c>
    </row>
    <row r="105" spans="1:7">
      <c r="A105" s="32">
        <v>43131</v>
      </c>
      <c r="B105" s="404" t="s">
        <v>11</v>
      </c>
      <c r="C105" s="404" t="s">
        <v>12</v>
      </c>
      <c r="D105" t="s">
        <v>13</v>
      </c>
      <c r="E105" s="1">
        <v>42</v>
      </c>
      <c r="G105" s="1">
        <f>+G104+E105-F105</f>
        <v>42.000000000000007</v>
      </c>
    </row>
    <row r="106" spans="1:7">
      <c r="A106" s="32"/>
      <c r="B106" s="404"/>
      <c r="C106" s="404"/>
      <c r="D106" t="s">
        <v>14</v>
      </c>
      <c r="E106" s="1">
        <v>2</v>
      </c>
      <c r="G106" s="1">
        <f>+G105+E106-F106</f>
        <v>44.000000000000007</v>
      </c>
    </row>
    <row r="107" spans="1:7">
      <c r="B107" s="405"/>
      <c r="C107" s="405"/>
      <c r="D107" t="s">
        <v>15</v>
      </c>
      <c r="E107" s="1">
        <v>60</v>
      </c>
      <c r="G107" s="1">
        <f>+G106+E107-F107</f>
        <v>104</v>
      </c>
    </row>
    <row r="108" spans="1:7">
      <c r="B108" s="405"/>
      <c r="C108" s="405"/>
      <c r="D108" t="s">
        <v>16</v>
      </c>
      <c r="E108" s="1">
        <v>2</v>
      </c>
      <c r="G108" s="1">
        <f>+G107+E108-F108</f>
        <v>106</v>
      </c>
    </row>
    <row r="109" spans="1:7">
      <c r="A109" s="30">
        <v>43181</v>
      </c>
      <c r="B109" s="405">
        <v>14904</v>
      </c>
      <c r="C109" s="405" t="s">
        <v>12</v>
      </c>
      <c r="D109" t="s">
        <v>33</v>
      </c>
      <c r="F109" s="1">
        <v>60</v>
      </c>
      <c r="G109" s="1">
        <f>+G108+E109-F109</f>
        <v>46</v>
      </c>
    </row>
    <row r="110" spans="1:7">
      <c r="A110" s="30">
        <v>43181</v>
      </c>
      <c r="B110" s="405">
        <v>14904</v>
      </c>
      <c r="C110" s="405" t="s">
        <v>12</v>
      </c>
      <c r="D110" t="s">
        <v>31</v>
      </c>
      <c r="F110" s="1">
        <v>2</v>
      </c>
      <c r="G110" s="1">
        <f>+G109+E110-F110</f>
        <v>44</v>
      </c>
    </row>
    <row r="111" spans="1:7">
      <c r="A111" s="30">
        <v>43151</v>
      </c>
      <c r="B111" s="405">
        <v>14667</v>
      </c>
      <c r="C111" s="405" t="s">
        <v>12</v>
      </c>
      <c r="D111" t="s">
        <v>13</v>
      </c>
      <c r="F111" s="1">
        <v>42</v>
      </c>
      <c r="G111" s="1">
        <f>+G110+E111-F111</f>
        <v>2</v>
      </c>
    </row>
    <row r="112" spans="1:7">
      <c r="A112" s="30">
        <v>43151</v>
      </c>
      <c r="B112" s="405">
        <v>14667</v>
      </c>
      <c r="C112" s="405" t="s">
        <v>12</v>
      </c>
      <c r="D112" t="s">
        <v>14</v>
      </c>
      <c r="F112" s="1">
        <v>2</v>
      </c>
      <c r="G112" s="1">
        <f>+G111+E112-F112</f>
        <v>0</v>
      </c>
    </row>
    <row r="113" spans="1:7">
      <c r="A113" s="32">
        <v>43159</v>
      </c>
      <c r="B113" s="404" t="s">
        <v>11</v>
      </c>
      <c r="C113" s="404" t="s">
        <v>19</v>
      </c>
      <c r="D113" t="s">
        <v>13</v>
      </c>
      <c r="E113" s="1">
        <v>53</v>
      </c>
      <c r="G113" s="1">
        <f>+G112+E113-F113</f>
        <v>53</v>
      </c>
    </row>
    <row r="114" spans="1:7">
      <c r="A114" s="32"/>
      <c r="B114" s="404"/>
      <c r="C114" s="404"/>
      <c r="D114" t="s">
        <v>14</v>
      </c>
      <c r="E114" s="1">
        <v>2</v>
      </c>
      <c r="G114" s="1">
        <f>+G113+E114-F114</f>
        <v>55</v>
      </c>
    </row>
    <row r="115" spans="1:7">
      <c r="B115" s="405"/>
      <c r="C115" s="405"/>
      <c r="D115" t="s">
        <v>15</v>
      </c>
      <c r="E115" s="1">
        <v>56</v>
      </c>
      <c r="G115" s="1">
        <f>+G114+E115-F115</f>
        <v>111</v>
      </c>
    </row>
    <row r="116" spans="1:7">
      <c r="B116" s="405"/>
      <c r="C116" s="405"/>
      <c r="D116" t="s">
        <v>16</v>
      </c>
      <c r="E116" s="1">
        <v>5</v>
      </c>
      <c r="G116" s="1">
        <f>+G115+E116-F116</f>
        <v>116</v>
      </c>
    </row>
    <row r="117" spans="1:7">
      <c r="A117" s="30">
        <v>43181</v>
      </c>
      <c r="B117" s="405">
        <v>14905</v>
      </c>
      <c r="C117" s="405" t="s">
        <v>19</v>
      </c>
      <c r="D117" t="s">
        <v>13</v>
      </c>
      <c r="F117" s="1">
        <v>53</v>
      </c>
      <c r="G117" s="1">
        <f>+G116+E117-F117</f>
        <v>63</v>
      </c>
    </row>
    <row r="118" spans="1:7">
      <c r="A118" s="30">
        <v>43181</v>
      </c>
      <c r="B118" s="405">
        <v>14905</v>
      </c>
      <c r="C118" s="405" t="s">
        <v>19</v>
      </c>
      <c r="D118" t="s">
        <v>14</v>
      </c>
      <c r="F118" s="1">
        <v>2</v>
      </c>
      <c r="G118" s="1">
        <f>+G117+E118-F118</f>
        <v>61</v>
      </c>
    </row>
    <row r="119" spans="1:7">
      <c r="A119" s="30">
        <v>43181</v>
      </c>
      <c r="B119" s="405">
        <v>14904</v>
      </c>
      <c r="C119" s="405" t="s">
        <v>19</v>
      </c>
      <c r="D119" t="s">
        <v>33</v>
      </c>
      <c r="F119" s="1">
        <v>56</v>
      </c>
      <c r="G119" s="1">
        <f>+G118+E119-F119</f>
        <v>5</v>
      </c>
    </row>
    <row r="120" spans="1:7">
      <c r="A120" s="30">
        <v>43181</v>
      </c>
      <c r="B120" s="405">
        <v>14904</v>
      </c>
      <c r="C120" s="405" t="s">
        <v>19</v>
      </c>
      <c r="D120" t="s">
        <v>31</v>
      </c>
      <c r="F120" s="1">
        <v>5</v>
      </c>
      <c r="G120" s="1">
        <f>+G119+E120-F120</f>
        <v>0</v>
      </c>
    </row>
    <row r="121" spans="1:7">
      <c r="A121" s="32">
        <v>43189</v>
      </c>
      <c r="B121" s="404" t="s">
        <v>11</v>
      </c>
      <c r="C121" s="404" t="s">
        <v>20</v>
      </c>
      <c r="D121" t="s">
        <v>13</v>
      </c>
      <c r="E121" s="1">
        <v>51.3</v>
      </c>
      <c r="G121" s="1">
        <f>+G120+E121-F121</f>
        <v>51.3</v>
      </c>
    </row>
    <row r="122" spans="1:7">
      <c r="A122" s="32"/>
      <c r="B122" s="404"/>
      <c r="C122" s="404"/>
      <c r="D122" t="s">
        <v>14</v>
      </c>
      <c r="E122" s="1">
        <v>2</v>
      </c>
      <c r="G122" s="1">
        <f>+G121+E122-F122</f>
        <v>53.3</v>
      </c>
    </row>
    <row r="123" spans="1:7">
      <c r="B123" s="405"/>
      <c r="C123" s="405"/>
      <c r="D123" t="s">
        <v>15</v>
      </c>
      <c r="E123" s="1">
        <v>60</v>
      </c>
      <c r="G123" s="1">
        <f>+G122+E123-F123</f>
        <v>113.3</v>
      </c>
    </row>
    <row r="124" spans="1:7">
      <c r="B124" s="405"/>
      <c r="C124" s="405"/>
      <c r="D124" t="s">
        <v>16</v>
      </c>
      <c r="E124" s="1">
        <v>5</v>
      </c>
      <c r="G124" s="1">
        <f>+G123+E124-F124</f>
        <v>118.3</v>
      </c>
    </row>
    <row r="125" spans="1:7">
      <c r="A125" s="30">
        <v>43216</v>
      </c>
      <c r="B125" s="405">
        <v>15261</v>
      </c>
      <c r="C125" s="405" t="s">
        <v>20</v>
      </c>
      <c r="D125" t="s">
        <v>13</v>
      </c>
      <c r="F125" s="1">
        <v>51.3</v>
      </c>
      <c r="G125" s="1">
        <f>+G124+E125-F125</f>
        <v>67</v>
      </c>
    </row>
    <row r="126" spans="1:7">
      <c r="A126" s="30">
        <v>43216</v>
      </c>
      <c r="B126" s="405">
        <v>15261</v>
      </c>
      <c r="C126" s="405" t="s">
        <v>20</v>
      </c>
      <c r="D126" t="s">
        <v>14</v>
      </c>
      <c r="F126" s="1">
        <v>2</v>
      </c>
      <c r="G126" s="1">
        <f>+G125+E126-F126</f>
        <v>65</v>
      </c>
    </row>
    <row r="127" spans="1:7">
      <c r="A127" s="30">
        <v>43216</v>
      </c>
      <c r="B127" s="405">
        <v>15261</v>
      </c>
      <c r="C127" s="405" t="s">
        <v>20</v>
      </c>
      <c r="D127" t="s">
        <v>15</v>
      </c>
      <c r="F127" s="1">
        <v>60</v>
      </c>
      <c r="G127" s="1">
        <f>+G126+E127-F127</f>
        <v>5</v>
      </c>
    </row>
    <row r="128" spans="1:7">
      <c r="A128" s="30">
        <v>43216</v>
      </c>
      <c r="B128" s="405">
        <v>15261</v>
      </c>
      <c r="C128" s="405" t="s">
        <v>20</v>
      </c>
      <c r="D128" t="s">
        <v>16</v>
      </c>
      <c r="F128" s="1">
        <v>5</v>
      </c>
      <c r="G128" s="1">
        <f>+G127+E128-F128</f>
        <v>0</v>
      </c>
    </row>
    <row r="129" spans="1:7">
      <c r="A129" s="32">
        <v>43220</v>
      </c>
      <c r="B129" s="404" t="s">
        <v>11</v>
      </c>
      <c r="C129" s="404" t="s">
        <v>21</v>
      </c>
      <c r="D129" t="s">
        <v>13</v>
      </c>
      <c r="E129" s="1">
        <v>52.6</v>
      </c>
      <c r="G129" s="1">
        <f>+G128+E129-F129</f>
        <v>52.6</v>
      </c>
    </row>
    <row r="130" spans="1:7">
      <c r="A130" s="32"/>
      <c r="B130" s="404"/>
      <c r="C130" s="404"/>
      <c r="D130" t="s">
        <v>14</v>
      </c>
      <c r="E130" s="1">
        <v>2</v>
      </c>
      <c r="G130" s="1">
        <f>+G129+E130-F130</f>
        <v>54.6</v>
      </c>
    </row>
    <row r="131" spans="1:7">
      <c r="B131" s="405"/>
      <c r="C131" s="405"/>
      <c r="D131" t="s">
        <v>15</v>
      </c>
      <c r="E131" s="1">
        <v>60</v>
      </c>
      <c r="G131" s="1">
        <f>+G130+E131-F131</f>
        <v>114.6</v>
      </c>
    </row>
    <row r="132" spans="1:7">
      <c r="B132" s="405"/>
      <c r="C132" s="405"/>
      <c r="D132" t="s">
        <v>16</v>
      </c>
      <c r="E132" s="1">
        <v>5</v>
      </c>
      <c r="G132" s="1">
        <f>+G131+E132-F132</f>
        <v>119.6</v>
      </c>
    </row>
    <row r="133" spans="1:7">
      <c r="A133" s="30">
        <v>43239</v>
      </c>
      <c r="B133" s="405">
        <v>15331</v>
      </c>
      <c r="C133" s="405" t="s">
        <v>21</v>
      </c>
      <c r="D133" t="s">
        <v>13</v>
      </c>
      <c r="F133" s="1">
        <v>52.6</v>
      </c>
      <c r="G133" s="1">
        <f>+G132+E133-F133</f>
        <v>67</v>
      </c>
    </row>
    <row r="134" spans="1:7">
      <c r="A134" s="30">
        <v>43239</v>
      </c>
      <c r="B134" s="405">
        <v>15331</v>
      </c>
      <c r="C134" s="405" t="s">
        <v>21</v>
      </c>
      <c r="D134" t="s">
        <v>14</v>
      </c>
      <c r="F134" s="1">
        <v>2</v>
      </c>
      <c r="G134" s="1">
        <f>+G133+E134-F134</f>
        <v>65</v>
      </c>
    </row>
    <row r="135" spans="1:7" s="11" customFormat="1">
      <c r="A135" s="30">
        <v>43318</v>
      </c>
      <c r="B135" s="405">
        <v>15944</v>
      </c>
      <c r="C135" s="405" t="s">
        <v>21</v>
      </c>
      <c r="D135" t="s">
        <v>15</v>
      </c>
      <c r="E135" s="20"/>
      <c r="F135" s="20">
        <v>60</v>
      </c>
      <c r="G135" s="1">
        <f>+G134+E135-F135</f>
        <v>5</v>
      </c>
    </row>
    <row r="136" spans="1:7" s="11" customFormat="1">
      <c r="A136" s="30">
        <v>43318</v>
      </c>
      <c r="B136" s="405">
        <v>15944</v>
      </c>
      <c r="C136" s="405" t="s">
        <v>21</v>
      </c>
      <c r="D136" t="s">
        <v>16</v>
      </c>
      <c r="E136" s="20"/>
      <c r="F136" s="20">
        <v>5</v>
      </c>
      <c r="G136" s="1">
        <f>+G135+E136-F136</f>
        <v>0</v>
      </c>
    </row>
    <row r="137" spans="1:7">
      <c r="A137" s="30">
        <v>43251</v>
      </c>
      <c r="B137" s="405" t="s">
        <v>11</v>
      </c>
      <c r="C137" s="405" t="s">
        <v>22</v>
      </c>
      <c r="D137" t="s">
        <v>13</v>
      </c>
      <c r="E137" s="1">
        <v>49</v>
      </c>
      <c r="G137" s="1">
        <f>+G136+E137-F137</f>
        <v>49</v>
      </c>
    </row>
    <row r="138" spans="1:7">
      <c r="B138" s="405"/>
      <c r="C138" s="405"/>
      <c r="D138" t="s">
        <v>14</v>
      </c>
      <c r="E138" s="1">
        <v>2</v>
      </c>
      <c r="G138" s="1">
        <f>+G137+E138-F138</f>
        <v>51</v>
      </c>
    </row>
    <row r="139" spans="1:7">
      <c r="B139" s="405"/>
      <c r="C139" s="405"/>
      <c r="D139" t="s">
        <v>15</v>
      </c>
      <c r="E139" s="1">
        <v>60</v>
      </c>
      <c r="G139" s="1">
        <f>+G138+E139-F139</f>
        <v>111</v>
      </c>
    </row>
    <row r="140" spans="1:7">
      <c r="B140" s="405"/>
      <c r="C140" s="405"/>
      <c r="D140" t="s">
        <v>16</v>
      </c>
      <c r="E140" s="1">
        <v>5</v>
      </c>
      <c r="G140" s="1">
        <f>+G139+E140-F140</f>
        <v>116</v>
      </c>
    </row>
    <row r="141" spans="1:7">
      <c r="A141" s="30">
        <v>43273</v>
      </c>
      <c r="B141" s="405">
        <v>15578</v>
      </c>
      <c r="C141" s="405" t="s">
        <v>22</v>
      </c>
      <c r="D141" t="s">
        <v>13</v>
      </c>
      <c r="F141" s="1">
        <v>49</v>
      </c>
      <c r="G141" s="1">
        <f>+G140+E141-F141</f>
        <v>67</v>
      </c>
    </row>
    <row r="142" spans="1:7">
      <c r="A142" s="30">
        <v>43273</v>
      </c>
      <c r="B142" s="405">
        <v>15578</v>
      </c>
      <c r="C142" s="405" t="s">
        <v>22</v>
      </c>
      <c r="D142" t="s">
        <v>14</v>
      </c>
      <c r="F142" s="1">
        <v>2</v>
      </c>
      <c r="G142" s="1">
        <f>+G141+E142-F142</f>
        <v>65</v>
      </c>
    </row>
    <row r="143" spans="1:7" s="11" customFormat="1">
      <c r="A143" s="30">
        <v>43318</v>
      </c>
      <c r="B143" s="405">
        <v>15944</v>
      </c>
      <c r="C143" s="405" t="s">
        <v>22</v>
      </c>
      <c r="D143" t="s">
        <v>15</v>
      </c>
      <c r="E143" s="20"/>
      <c r="F143" s="20">
        <v>60</v>
      </c>
      <c r="G143" s="1">
        <f>+G142+E143-F143</f>
        <v>5</v>
      </c>
    </row>
    <row r="144" spans="1:7" s="11" customFormat="1">
      <c r="A144" s="30">
        <v>43318</v>
      </c>
      <c r="B144" s="405">
        <v>15944</v>
      </c>
      <c r="C144" s="405" t="s">
        <v>22</v>
      </c>
      <c r="D144" t="s">
        <v>16</v>
      </c>
      <c r="E144" s="20"/>
      <c r="F144" s="20">
        <v>5</v>
      </c>
      <c r="G144" s="1">
        <f>+G143+E144-F144</f>
        <v>0</v>
      </c>
    </row>
    <row r="145" spans="1:7">
      <c r="A145" s="30">
        <v>43281</v>
      </c>
      <c r="B145" s="405" t="s">
        <v>11</v>
      </c>
      <c r="C145" s="47" t="s">
        <v>23</v>
      </c>
      <c r="D145" t="s">
        <v>13</v>
      </c>
      <c r="E145" s="1">
        <v>45.2</v>
      </c>
      <c r="G145" s="1">
        <f>+G144+E145-F145</f>
        <v>45.2</v>
      </c>
    </row>
    <row r="146" spans="1:7">
      <c r="B146" s="405"/>
      <c r="C146" s="405"/>
      <c r="D146" t="s">
        <v>14</v>
      </c>
      <c r="E146" s="1">
        <v>4</v>
      </c>
      <c r="G146" s="1">
        <f>+G145+E146-F146</f>
        <v>49.2</v>
      </c>
    </row>
    <row r="147" spans="1:7">
      <c r="B147" s="405"/>
      <c r="C147" s="405"/>
      <c r="D147" t="s">
        <v>15</v>
      </c>
      <c r="E147" s="1">
        <v>60</v>
      </c>
      <c r="G147" s="1">
        <f>+G146+E147-F147</f>
        <v>109.2</v>
      </c>
    </row>
    <row r="148" spans="1:7">
      <c r="B148" s="405"/>
      <c r="C148" s="405"/>
      <c r="D148" t="s">
        <v>16</v>
      </c>
      <c r="E148" s="1">
        <v>5</v>
      </c>
      <c r="G148" s="1">
        <f>+G147+E148-F148</f>
        <v>114.2</v>
      </c>
    </row>
    <row r="149" spans="1:7">
      <c r="A149" s="30">
        <v>43304</v>
      </c>
      <c r="B149" s="405">
        <v>15775</v>
      </c>
      <c r="C149" s="405" t="s">
        <v>23</v>
      </c>
      <c r="D149" t="s">
        <v>13</v>
      </c>
      <c r="F149" s="1">
        <v>45.2</v>
      </c>
      <c r="G149" s="1">
        <f>+G148+E149-F149</f>
        <v>69</v>
      </c>
    </row>
    <row r="150" spans="1:7">
      <c r="A150" s="30">
        <v>43304</v>
      </c>
      <c r="B150" s="405">
        <v>15775</v>
      </c>
      <c r="C150" s="405" t="s">
        <v>23</v>
      </c>
      <c r="D150" t="s">
        <v>14</v>
      </c>
      <c r="F150" s="1">
        <v>4</v>
      </c>
      <c r="G150" s="1">
        <f>+G149+E150-F150</f>
        <v>65</v>
      </c>
    </row>
    <row r="151" spans="1:7" s="11" customFormat="1">
      <c r="A151" s="30">
        <v>43318</v>
      </c>
      <c r="B151" s="405">
        <v>15944</v>
      </c>
      <c r="C151" s="405" t="s">
        <v>23</v>
      </c>
      <c r="D151" t="s">
        <v>15</v>
      </c>
      <c r="E151" s="20"/>
      <c r="F151" s="20">
        <v>60</v>
      </c>
      <c r="G151" s="1">
        <f>+G150+E151-F151</f>
        <v>5</v>
      </c>
    </row>
    <row r="152" spans="1:7" s="11" customFormat="1">
      <c r="A152" s="30">
        <v>43318</v>
      </c>
      <c r="B152" s="405">
        <v>15944</v>
      </c>
      <c r="C152" s="405" t="s">
        <v>23</v>
      </c>
      <c r="D152" t="s">
        <v>16</v>
      </c>
      <c r="E152" s="20"/>
      <c r="F152" s="20">
        <v>5</v>
      </c>
      <c r="G152" s="1">
        <f>+G151+E152-F152</f>
        <v>0</v>
      </c>
    </row>
    <row r="153" spans="1:7">
      <c r="A153" s="30">
        <v>43312</v>
      </c>
      <c r="B153" s="405" t="s">
        <v>11</v>
      </c>
      <c r="C153" s="47" t="s">
        <v>24</v>
      </c>
      <c r="D153" t="s">
        <v>13</v>
      </c>
      <c r="E153" s="1">
        <v>44.3</v>
      </c>
      <c r="G153" s="1">
        <f>+G152+E153-F153</f>
        <v>44.3</v>
      </c>
    </row>
    <row r="154" spans="1:7">
      <c r="B154" s="405"/>
      <c r="C154" s="405"/>
      <c r="D154" t="s">
        <v>14</v>
      </c>
      <c r="E154" s="1">
        <v>2</v>
      </c>
      <c r="G154" s="1">
        <f>+G153+E154-F154</f>
        <v>46.3</v>
      </c>
    </row>
    <row r="155" spans="1:7">
      <c r="B155" s="405"/>
      <c r="C155" s="405"/>
      <c r="D155" t="s">
        <v>15</v>
      </c>
      <c r="E155" s="1">
        <v>60</v>
      </c>
      <c r="G155" s="1">
        <f>+G154+E155-F155</f>
        <v>106.3</v>
      </c>
    </row>
    <row r="156" spans="1:7">
      <c r="B156" s="405"/>
      <c r="C156" s="405"/>
      <c r="D156" t="s">
        <v>16</v>
      </c>
      <c r="E156" s="1">
        <v>5</v>
      </c>
      <c r="G156" s="1">
        <f>+G155+E156-F156</f>
        <v>111.3</v>
      </c>
    </row>
    <row r="157" spans="1:7" s="11" customFormat="1">
      <c r="A157" s="30">
        <v>43318</v>
      </c>
      <c r="B157" s="405">
        <v>15944</v>
      </c>
      <c r="C157" s="405" t="s">
        <v>24</v>
      </c>
      <c r="D157" t="s">
        <v>15</v>
      </c>
      <c r="E157" s="20"/>
      <c r="F157" s="20">
        <v>60</v>
      </c>
      <c r="G157" s="1">
        <f>+G156+E157-F157</f>
        <v>51.3</v>
      </c>
    </row>
    <row r="158" spans="1:7" s="11" customFormat="1">
      <c r="A158" s="30">
        <v>43318</v>
      </c>
      <c r="B158" s="405">
        <v>15944</v>
      </c>
      <c r="C158" s="405" t="s">
        <v>24</v>
      </c>
      <c r="D158" t="s">
        <v>16</v>
      </c>
      <c r="E158" s="20"/>
      <c r="F158" s="20">
        <v>5</v>
      </c>
      <c r="G158" s="1">
        <f>+G157+E158-F158</f>
        <v>46.3</v>
      </c>
    </row>
    <row r="159" spans="1:7" s="11" customFormat="1">
      <c r="A159" s="30">
        <v>43333</v>
      </c>
      <c r="B159" s="405">
        <v>15997</v>
      </c>
      <c r="C159" s="405" t="s">
        <v>24</v>
      </c>
      <c r="D159" t="s">
        <v>13</v>
      </c>
      <c r="E159" s="20"/>
      <c r="F159" s="20">
        <v>44.3</v>
      </c>
      <c r="G159" s="1">
        <f>+G158+E159-F159</f>
        <v>2</v>
      </c>
    </row>
    <row r="160" spans="1:7" s="11" customFormat="1">
      <c r="A160" s="30">
        <v>43333</v>
      </c>
      <c r="B160" s="405">
        <v>15997</v>
      </c>
      <c r="C160" s="405" t="s">
        <v>24</v>
      </c>
      <c r="D160" t="s">
        <v>14</v>
      </c>
      <c r="E160" s="20"/>
      <c r="F160" s="20">
        <v>2</v>
      </c>
      <c r="G160" s="1">
        <f>+G159+E160-F160</f>
        <v>0</v>
      </c>
    </row>
    <row r="161" spans="1:7" s="11" customFormat="1">
      <c r="A161" s="30">
        <v>43343</v>
      </c>
      <c r="B161" s="405" t="s">
        <v>11</v>
      </c>
      <c r="C161" s="47" t="s">
        <v>25</v>
      </c>
      <c r="D161" t="s">
        <v>13</v>
      </c>
      <c r="E161" s="1">
        <v>44</v>
      </c>
      <c r="F161" s="20"/>
      <c r="G161" s="1">
        <f>+G160+E161-F161</f>
        <v>44</v>
      </c>
    </row>
    <row r="162" spans="1:7" s="11" customFormat="1">
      <c r="A162" s="30"/>
      <c r="B162" s="405"/>
      <c r="C162" s="405"/>
      <c r="D162" t="s">
        <v>14</v>
      </c>
      <c r="E162" s="1">
        <v>2</v>
      </c>
      <c r="F162" s="20"/>
      <c r="G162" s="1">
        <f>+G161+E162-F162</f>
        <v>46</v>
      </c>
    </row>
    <row r="163" spans="1:7" s="11" customFormat="1">
      <c r="A163" s="30"/>
      <c r="B163" s="405"/>
      <c r="C163" s="405"/>
      <c r="D163" t="s">
        <v>15</v>
      </c>
      <c r="E163" s="1">
        <v>60</v>
      </c>
      <c r="F163" s="20"/>
      <c r="G163" s="1">
        <f>+G162+E163-F163</f>
        <v>106</v>
      </c>
    </row>
    <row r="164" spans="1:7" s="11" customFormat="1">
      <c r="A164" s="30"/>
      <c r="B164" s="405"/>
      <c r="C164" s="405"/>
      <c r="D164" t="s">
        <v>16</v>
      </c>
      <c r="E164" s="1">
        <v>5</v>
      </c>
      <c r="F164" s="20"/>
      <c r="G164" s="1">
        <f>+G163+E164-F164</f>
        <v>111</v>
      </c>
    </row>
    <row r="165" spans="1:7" s="11" customFormat="1">
      <c r="A165" s="30">
        <v>43368</v>
      </c>
      <c r="B165" s="405">
        <v>16196</v>
      </c>
      <c r="C165" s="405" t="s">
        <v>25</v>
      </c>
      <c r="D165" t="s">
        <v>13</v>
      </c>
      <c r="E165" s="1"/>
      <c r="F165" s="20">
        <v>44</v>
      </c>
      <c r="G165" s="1">
        <f>+G164+E165-F165</f>
        <v>67</v>
      </c>
    </row>
    <row r="166" spans="1:7" s="11" customFormat="1">
      <c r="A166" s="30">
        <v>43368</v>
      </c>
      <c r="B166" s="405">
        <v>16196</v>
      </c>
      <c r="C166" s="405" t="s">
        <v>25</v>
      </c>
      <c r="D166" t="s">
        <v>14</v>
      </c>
      <c r="E166" s="1"/>
      <c r="F166" s="20">
        <v>2</v>
      </c>
      <c r="G166" s="1">
        <f>+G165+E166-F166</f>
        <v>65</v>
      </c>
    </row>
    <row r="167" spans="1:7" s="11" customFormat="1">
      <c r="A167" s="30">
        <v>43395</v>
      </c>
      <c r="B167" s="405">
        <v>16429</v>
      </c>
      <c r="C167" s="405" t="s">
        <v>25</v>
      </c>
      <c r="D167" t="s">
        <v>15</v>
      </c>
      <c r="E167" s="1"/>
      <c r="F167" s="20">
        <v>60</v>
      </c>
      <c r="G167" s="1">
        <f>+G166+E167-F167</f>
        <v>5</v>
      </c>
    </row>
    <row r="168" spans="1:7" s="11" customFormat="1">
      <c r="A168" s="30">
        <v>43395</v>
      </c>
      <c r="B168" s="405">
        <v>16429</v>
      </c>
      <c r="C168" s="405" t="s">
        <v>25</v>
      </c>
      <c r="D168" t="s">
        <v>16</v>
      </c>
      <c r="E168" s="1"/>
      <c r="F168" s="20">
        <v>5</v>
      </c>
      <c r="G168" s="1">
        <f>+G167+E168-F168</f>
        <v>0</v>
      </c>
    </row>
    <row r="169" spans="1:7" s="11" customFormat="1">
      <c r="A169" s="32">
        <v>43373</v>
      </c>
      <c r="B169" s="404" t="s">
        <v>11</v>
      </c>
      <c r="C169" s="48" t="s">
        <v>26</v>
      </c>
      <c r="D169" t="s">
        <v>13</v>
      </c>
      <c r="E169" s="1">
        <v>45.1</v>
      </c>
      <c r="F169" s="20"/>
      <c r="G169" s="1">
        <f>+G168+E169-F169</f>
        <v>45.1</v>
      </c>
    </row>
    <row r="170" spans="1:7" s="11" customFormat="1">
      <c r="A170" s="30"/>
      <c r="B170" s="405"/>
      <c r="C170" s="405"/>
      <c r="D170" t="s">
        <v>14</v>
      </c>
      <c r="E170" s="1">
        <v>3</v>
      </c>
      <c r="F170" s="20"/>
      <c r="G170" s="1">
        <f>+G169+E170-F170</f>
        <v>48.1</v>
      </c>
    </row>
    <row r="171" spans="1:7" s="11" customFormat="1">
      <c r="A171" s="30"/>
      <c r="B171" s="405"/>
      <c r="C171" s="405"/>
      <c r="D171" t="s">
        <v>15</v>
      </c>
      <c r="E171" s="1">
        <v>60</v>
      </c>
      <c r="F171" s="20"/>
      <c r="G171" s="1">
        <f>+G170+E171-F171</f>
        <v>108.1</v>
      </c>
    </row>
    <row r="172" spans="1:7" s="11" customFormat="1">
      <c r="A172" s="30"/>
      <c r="B172" s="405"/>
      <c r="C172" s="405"/>
      <c r="D172" t="s">
        <v>16</v>
      </c>
      <c r="E172" s="1">
        <v>5</v>
      </c>
      <c r="F172" s="20"/>
      <c r="G172" s="1">
        <f>+G171+E172-F172</f>
        <v>113.1</v>
      </c>
    </row>
    <row r="173" spans="1:7" s="11" customFormat="1">
      <c r="A173" s="30">
        <v>43395</v>
      </c>
      <c r="B173" s="405">
        <v>16429</v>
      </c>
      <c r="C173" s="405" t="s">
        <v>41</v>
      </c>
      <c r="D173" t="s">
        <v>15</v>
      </c>
      <c r="E173" s="1"/>
      <c r="F173" s="20">
        <v>60</v>
      </c>
      <c r="G173" s="1">
        <f>+G172+E173-F173</f>
        <v>53.099999999999994</v>
      </c>
    </row>
    <row r="174" spans="1:7" s="11" customFormat="1">
      <c r="A174" s="30">
        <v>43395</v>
      </c>
      <c r="B174" s="405">
        <v>16429</v>
      </c>
      <c r="C174" s="405" t="s">
        <v>41</v>
      </c>
      <c r="D174" t="s">
        <v>16</v>
      </c>
      <c r="E174" s="1"/>
      <c r="F174" s="20">
        <v>5</v>
      </c>
      <c r="G174" s="1">
        <f>+G173+E174-F174</f>
        <v>48.099999999999994</v>
      </c>
    </row>
    <row r="175" spans="1:7" s="11" customFormat="1">
      <c r="A175" s="30">
        <v>43432</v>
      </c>
      <c r="B175" s="405">
        <v>16595</v>
      </c>
      <c r="C175" s="405" t="s">
        <v>41</v>
      </c>
      <c r="D175" t="s">
        <v>13</v>
      </c>
      <c r="E175" s="1"/>
      <c r="F175" s="20">
        <v>45.1</v>
      </c>
      <c r="G175" s="1">
        <f>+G174+E175-F175</f>
        <v>2.9999999999999929</v>
      </c>
    </row>
    <row r="176" spans="1:7" s="11" customFormat="1">
      <c r="A176" s="30">
        <v>43432</v>
      </c>
      <c r="B176" s="405">
        <v>16595</v>
      </c>
      <c r="C176" s="405" t="s">
        <v>41</v>
      </c>
      <c r="D176" t="s">
        <v>14</v>
      </c>
      <c r="E176" s="1"/>
      <c r="F176" s="20">
        <v>3</v>
      </c>
      <c r="G176" s="1">
        <f>+G175+E176-F176</f>
        <v>-7.1054273576010019E-15</v>
      </c>
    </row>
    <row r="177" spans="1:7" s="11" customFormat="1">
      <c r="A177" s="32">
        <v>43404</v>
      </c>
      <c r="B177" s="404" t="s">
        <v>11</v>
      </c>
      <c r="C177" s="48" t="s">
        <v>27</v>
      </c>
      <c r="D177" t="s">
        <v>13</v>
      </c>
      <c r="E177" s="1">
        <v>45.4</v>
      </c>
      <c r="F177" s="20"/>
      <c r="G177" s="1">
        <f>+G176+E177-F177</f>
        <v>45.399999999999991</v>
      </c>
    </row>
    <row r="178" spans="1:7" s="11" customFormat="1">
      <c r="A178" s="30"/>
      <c r="B178" s="405"/>
      <c r="C178" s="405"/>
      <c r="D178" t="s">
        <v>14</v>
      </c>
      <c r="E178" s="1">
        <v>4</v>
      </c>
      <c r="F178" s="20"/>
      <c r="G178" s="1">
        <f>+G177+E178-F178</f>
        <v>49.399999999999991</v>
      </c>
    </row>
    <row r="179" spans="1:7" s="11" customFormat="1">
      <c r="A179" s="30"/>
      <c r="B179" s="405"/>
      <c r="C179" s="405"/>
      <c r="D179" t="s">
        <v>15</v>
      </c>
      <c r="E179" s="1">
        <v>60</v>
      </c>
      <c r="F179" s="20"/>
      <c r="G179" s="1">
        <f>+G178+E179-F179</f>
        <v>109.39999999999999</v>
      </c>
    </row>
    <row r="180" spans="1:7" s="11" customFormat="1">
      <c r="A180" s="30"/>
      <c r="B180" s="405"/>
      <c r="C180" s="405"/>
      <c r="D180" t="s">
        <v>16</v>
      </c>
      <c r="E180" s="1">
        <v>5</v>
      </c>
      <c r="F180" s="20"/>
      <c r="G180" s="1">
        <f>+G179+E180-F180</f>
        <v>114.39999999999999</v>
      </c>
    </row>
    <row r="181" spans="1:7" s="11" customFormat="1">
      <c r="A181" s="30">
        <v>43432</v>
      </c>
      <c r="B181" s="405">
        <v>16595</v>
      </c>
      <c r="C181" s="405" t="s">
        <v>27</v>
      </c>
      <c r="D181" t="s">
        <v>13</v>
      </c>
      <c r="E181" s="1"/>
      <c r="F181" s="20">
        <v>45.4</v>
      </c>
      <c r="G181" s="1">
        <f>+G180+E181-F181</f>
        <v>69</v>
      </c>
    </row>
    <row r="182" spans="1:7" s="11" customFormat="1">
      <c r="A182" s="30">
        <v>43432</v>
      </c>
      <c r="B182" s="405">
        <v>16595</v>
      </c>
      <c r="C182" s="405" t="s">
        <v>27</v>
      </c>
      <c r="D182" t="s">
        <v>14</v>
      </c>
      <c r="E182" s="1"/>
      <c r="F182" s="20">
        <v>4</v>
      </c>
      <c r="G182" s="1">
        <f>+G181+E182-F182</f>
        <v>65</v>
      </c>
    </row>
    <row r="183" spans="1:7" s="11" customFormat="1">
      <c r="A183" s="30">
        <v>43551</v>
      </c>
      <c r="B183" s="405">
        <v>17446</v>
      </c>
      <c r="C183" s="405" t="s">
        <v>27</v>
      </c>
      <c r="D183" t="s">
        <v>15</v>
      </c>
      <c r="E183" s="1"/>
      <c r="F183" s="20">
        <v>60</v>
      </c>
      <c r="G183" s="1">
        <f>+G182+E183-F183</f>
        <v>5</v>
      </c>
    </row>
    <row r="184" spans="1:7" s="11" customFormat="1">
      <c r="A184" s="30">
        <v>43551</v>
      </c>
      <c r="B184" s="405">
        <v>17446</v>
      </c>
      <c r="C184" s="405" t="s">
        <v>27</v>
      </c>
      <c r="D184" t="s">
        <v>16</v>
      </c>
      <c r="E184" s="1"/>
      <c r="F184" s="20">
        <v>5</v>
      </c>
      <c r="G184" s="1">
        <f>+G183+E184-F184</f>
        <v>0</v>
      </c>
    </row>
    <row r="185" spans="1:7" s="11" customFormat="1">
      <c r="A185" s="32">
        <v>43434</v>
      </c>
      <c r="B185" s="404" t="s">
        <v>11</v>
      </c>
      <c r="C185" s="48" t="s">
        <v>28</v>
      </c>
      <c r="D185" t="s">
        <v>13</v>
      </c>
      <c r="E185" s="1">
        <v>46.7</v>
      </c>
      <c r="F185" s="20"/>
      <c r="G185" s="1">
        <f>+G184+E185-F185</f>
        <v>46.7</v>
      </c>
    </row>
    <row r="186" spans="1:7" s="11" customFormat="1">
      <c r="A186" s="30"/>
      <c r="B186" s="405"/>
      <c r="C186" s="405"/>
      <c r="D186" t="s">
        <v>14</v>
      </c>
      <c r="E186" s="1">
        <v>4</v>
      </c>
      <c r="F186" s="20"/>
      <c r="G186" s="1">
        <f>+G185+E186-F186</f>
        <v>50.7</v>
      </c>
    </row>
    <row r="187" spans="1:7" s="11" customFormat="1">
      <c r="A187" s="30"/>
      <c r="B187" s="405"/>
      <c r="C187" s="405"/>
      <c r="D187" t="s">
        <v>15</v>
      </c>
      <c r="E187" s="1">
        <v>60</v>
      </c>
      <c r="F187" s="20"/>
      <c r="G187" s="1">
        <f>+G186+E187-F187</f>
        <v>110.7</v>
      </c>
    </row>
    <row r="188" spans="1:7" s="11" customFormat="1">
      <c r="A188" s="30"/>
      <c r="B188" s="405"/>
      <c r="C188" s="405"/>
      <c r="D188" t="s">
        <v>16</v>
      </c>
      <c r="E188" s="1">
        <v>5</v>
      </c>
      <c r="F188" s="20"/>
      <c r="G188" s="1">
        <f>+G187+E188-F188</f>
        <v>115.7</v>
      </c>
    </row>
    <row r="189" spans="1:7" s="11" customFormat="1">
      <c r="A189" s="30">
        <v>43482</v>
      </c>
      <c r="B189" s="405">
        <v>16953</v>
      </c>
      <c r="C189" s="405" t="s">
        <v>28</v>
      </c>
      <c r="D189" t="s">
        <v>13</v>
      </c>
      <c r="E189" s="1"/>
      <c r="F189" s="20">
        <v>46.7</v>
      </c>
      <c r="G189" s="1">
        <f>+G188+E189-F189</f>
        <v>69</v>
      </c>
    </row>
    <row r="190" spans="1:7" s="11" customFormat="1">
      <c r="A190" s="30">
        <v>43482</v>
      </c>
      <c r="B190" s="405">
        <v>16953</v>
      </c>
      <c r="C190" s="405" t="s">
        <v>28</v>
      </c>
      <c r="D190" t="s">
        <v>14</v>
      </c>
      <c r="E190" s="1"/>
      <c r="F190" s="20">
        <v>4</v>
      </c>
      <c r="G190" s="1">
        <f>+G189+E190-F190</f>
        <v>65</v>
      </c>
    </row>
    <row r="191" spans="1:7" s="11" customFormat="1">
      <c r="A191" s="30">
        <v>43551</v>
      </c>
      <c r="B191" s="405">
        <v>17446</v>
      </c>
      <c r="C191" s="405" t="s">
        <v>28</v>
      </c>
      <c r="D191" t="s">
        <v>15</v>
      </c>
      <c r="E191" s="1"/>
      <c r="F191" s="20">
        <v>60</v>
      </c>
      <c r="G191" s="1">
        <f>+G190+E191-F191</f>
        <v>5</v>
      </c>
    </row>
    <row r="192" spans="1:7" s="11" customFormat="1">
      <c r="A192" s="30">
        <v>43551</v>
      </c>
      <c r="B192" s="405">
        <v>17446</v>
      </c>
      <c r="C192" s="405" t="s">
        <v>28</v>
      </c>
      <c r="D192" t="s">
        <v>16</v>
      </c>
      <c r="E192" s="1"/>
      <c r="F192" s="20">
        <v>5</v>
      </c>
      <c r="G192" s="1">
        <f>+G191+E192-F192</f>
        <v>0</v>
      </c>
    </row>
    <row r="193" spans="1:7" s="11" customFormat="1">
      <c r="A193" s="32">
        <v>43465</v>
      </c>
      <c r="B193" s="404" t="s">
        <v>11</v>
      </c>
      <c r="C193" s="48" t="s">
        <v>29</v>
      </c>
      <c r="D193" t="s">
        <v>13</v>
      </c>
      <c r="E193" s="1">
        <v>49.9</v>
      </c>
      <c r="F193" s="20"/>
      <c r="G193" s="1">
        <f>+G192+E193-F193</f>
        <v>49.9</v>
      </c>
    </row>
    <row r="194" spans="1:7" s="11" customFormat="1">
      <c r="A194" s="30"/>
      <c r="B194" s="405"/>
      <c r="C194" s="405"/>
      <c r="D194" t="s">
        <v>14</v>
      </c>
      <c r="E194" s="1">
        <v>4</v>
      </c>
      <c r="F194" s="20"/>
      <c r="G194" s="1">
        <f>+G193+E194-F194</f>
        <v>53.9</v>
      </c>
    </row>
    <row r="195" spans="1:7" s="11" customFormat="1">
      <c r="A195" s="30"/>
      <c r="B195" s="405"/>
      <c r="C195" s="405"/>
      <c r="D195" t="s">
        <v>15</v>
      </c>
      <c r="E195" s="1">
        <v>60</v>
      </c>
      <c r="F195" s="20"/>
      <c r="G195" s="1">
        <f>+G194+E195-F195</f>
        <v>113.9</v>
      </c>
    </row>
    <row r="196" spans="1:7" s="11" customFormat="1">
      <c r="A196" s="30"/>
      <c r="B196" s="405"/>
      <c r="C196" s="405"/>
      <c r="D196" t="s">
        <v>16</v>
      </c>
      <c r="E196" s="1">
        <v>5</v>
      </c>
      <c r="F196" s="20"/>
      <c r="G196" s="1">
        <f>+G195+E196-F196</f>
        <v>118.9</v>
      </c>
    </row>
    <row r="197" spans="1:7" s="11" customFormat="1">
      <c r="A197" s="30">
        <v>43495</v>
      </c>
      <c r="B197" s="405">
        <v>17018</v>
      </c>
      <c r="C197" s="405" t="s">
        <v>29</v>
      </c>
      <c r="D197" t="s">
        <v>13</v>
      </c>
      <c r="E197" s="1"/>
      <c r="F197" s="20">
        <v>49.9</v>
      </c>
      <c r="G197" s="1">
        <f>+G196+E197-F197</f>
        <v>69</v>
      </c>
    </row>
    <row r="198" spans="1:7" s="11" customFormat="1">
      <c r="A198" s="30">
        <v>43495</v>
      </c>
      <c r="B198" s="405">
        <v>17018</v>
      </c>
      <c r="C198" s="405" t="s">
        <v>29</v>
      </c>
      <c r="D198" t="s">
        <v>14</v>
      </c>
      <c r="E198" s="1"/>
      <c r="F198" s="20">
        <v>4</v>
      </c>
      <c r="G198" s="1">
        <f>+G197+E198-F198</f>
        <v>65</v>
      </c>
    </row>
    <row r="199" spans="1:7" s="11" customFormat="1">
      <c r="A199" s="30">
        <v>43551</v>
      </c>
      <c r="B199" s="405">
        <v>17446</v>
      </c>
      <c r="C199" s="405" t="s">
        <v>29</v>
      </c>
      <c r="D199" t="s">
        <v>15</v>
      </c>
      <c r="E199" s="1"/>
      <c r="F199" s="20">
        <v>60</v>
      </c>
      <c r="G199" s="1">
        <f>+G198+E199-F199</f>
        <v>5</v>
      </c>
    </row>
    <row r="200" spans="1:7" s="11" customFormat="1">
      <c r="A200" s="30">
        <v>43551</v>
      </c>
      <c r="B200" s="405">
        <v>17446</v>
      </c>
      <c r="C200" s="405" t="s">
        <v>29</v>
      </c>
      <c r="D200" t="s">
        <v>16</v>
      </c>
      <c r="E200" s="1"/>
      <c r="F200" s="20">
        <v>5</v>
      </c>
      <c r="G200" s="1">
        <f>+G199+E200-F200</f>
        <v>0</v>
      </c>
    </row>
    <row r="201" spans="1:7" s="11" customFormat="1">
      <c r="A201" s="32">
        <v>43496</v>
      </c>
      <c r="B201" s="404" t="s">
        <v>11</v>
      </c>
      <c r="C201" s="48" t="s">
        <v>12</v>
      </c>
      <c r="D201" t="s">
        <v>13</v>
      </c>
      <c r="E201" s="1">
        <v>52</v>
      </c>
      <c r="F201" s="20"/>
      <c r="G201" s="1">
        <f>+G200+E201-F201</f>
        <v>52</v>
      </c>
    </row>
    <row r="202" spans="1:7" s="11" customFormat="1">
      <c r="A202" s="30"/>
      <c r="B202" s="405"/>
      <c r="C202" s="405"/>
      <c r="D202" t="s">
        <v>14</v>
      </c>
      <c r="E202" s="1">
        <v>4</v>
      </c>
      <c r="F202" s="20"/>
      <c r="G202" s="1">
        <f>+G201+E202-F202</f>
        <v>56</v>
      </c>
    </row>
    <row r="203" spans="1:7" s="11" customFormat="1">
      <c r="A203" s="30"/>
      <c r="B203" s="405"/>
      <c r="C203" s="405"/>
      <c r="D203" t="s">
        <v>15</v>
      </c>
      <c r="E203" s="1">
        <v>60</v>
      </c>
      <c r="F203" s="20"/>
      <c r="G203" s="1">
        <f>+G202+E203-F203</f>
        <v>116</v>
      </c>
    </row>
    <row r="204" spans="1:7" s="11" customFormat="1">
      <c r="A204" s="30"/>
      <c r="B204" s="405"/>
      <c r="C204" s="405"/>
      <c r="D204" t="s">
        <v>16</v>
      </c>
      <c r="E204" s="1">
        <v>5</v>
      </c>
      <c r="F204" s="20"/>
      <c r="G204" s="1">
        <f>+G203+E204-F204</f>
        <v>121</v>
      </c>
    </row>
    <row r="205" spans="1:7" s="11" customFormat="1">
      <c r="A205" s="30">
        <v>43551</v>
      </c>
      <c r="B205" s="405">
        <v>17446</v>
      </c>
      <c r="C205" s="405" t="s">
        <v>12</v>
      </c>
      <c r="D205" t="s">
        <v>13</v>
      </c>
      <c r="E205" s="1"/>
      <c r="F205" s="20">
        <v>52</v>
      </c>
      <c r="G205" s="1">
        <f>+G204+E205-F205</f>
        <v>69</v>
      </c>
    </row>
    <row r="206" spans="1:7" s="11" customFormat="1">
      <c r="A206" s="30">
        <v>43551</v>
      </c>
      <c r="B206" s="405">
        <v>17446</v>
      </c>
      <c r="C206" s="405" t="s">
        <v>12</v>
      </c>
      <c r="D206" t="s">
        <v>14</v>
      </c>
      <c r="E206" s="1"/>
      <c r="F206" s="20">
        <v>4</v>
      </c>
      <c r="G206" s="1">
        <f>+G205+E206-F206</f>
        <v>65</v>
      </c>
    </row>
    <row r="207" spans="1:7" s="11" customFormat="1">
      <c r="A207" s="30">
        <v>43551</v>
      </c>
      <c r="B207" s="405">
        <v>17447</v>
      </c>
      <c r="C207" s="405" t="s">
        <v>12</v>
      </c>
      <c r="D207" t="s">
        <v>15</v>
      </c>
      <c r="E207" s="1"/>
      <c r="F207" s="20">
        <v>60</v>
      </c>
      <c r="G207" s="1">
        <f>+G206+E207-F207</f>
        <v>5</v>
      </c>
    </row>
    <row r="208" spans="1:7" s="11" customFormat="1">
      <c r="A208" s="30">
        <v>43551</v>
      </c>
      <c r="B208" s="405">
        <v>17447</v>
      </c>
      <c r="C208" s="405" t="s">
        <v>12</v>
      </c>
      <c r="D208" t="s">
        <v>591</v>
      </c>
      <c r="E208" s="1"/>
      <c r="F208" s="20">
        <v>5</v>
      </c>
      <c r="G208" s="1">
        <f>+G207+E208-F208</f>
        <v>0</v>
      </c>
    </row>
    <row r="209" spans="1:7" s="11" customFormat="1">
      <c r="A209" s="32">
        <v>43524</v>
      </c>
      <c r="B209" s="404" t="s">
        <v>11</v>
      </c>
      <c r="C209" s="48" t="s">
        <v>19</v>
      </c>
      <c r="D209" t="s">
        <v>13</v>
      </c>
      <c r="E209" s="1">
        <v>54.9</v>
      </c>
      <c r="F209" s="20"/>
      <c r="G209" s="1">
        <f>+G208+E209-F209</f>
        <v>54.9</v>
      </c>
    </row>
    <row r="210" spans="1:7" s="11" customFormat="1">
      <c r="A210" s="30"/>
      <c r="B210" s="405"/>
      <c r="C210" s="405"/>
      <c r="D210" t="s">
        <v>14</v>
      </c>
      <c r="E210" s="1">
        <v>4.9000000000000004</v>
      </c>
      <c r="F210" s="20"/>
      <c r="G210" s="1">
        <f>+G209+E210-F210</f>
        <v>59.8</v>
      </c>
    </row>
    <row r="211" spans="1:7" s="11" customFormat="1">
      <c r="A211" s="30"/>
      <c r="B211" s="405"/>
      <c r="C211" s="405"/>
      <c r="D211" t="s">
        <v>15</v>
      </c>
      <c r="E211" s="1">
        <v>56</v>
      </c>
      <c r="F211" s="20"/>
      <c r="G211" s="1">
        <f>+G210+E211-F211</f>
        <v>115.8</v>
      </c>
    </row>
    <row r="212" spans="1:7" s="11" customFormat="1">
      <c r="A212" s="30"/>
      <c r="B212" s="405"/>
      <c r="C212" s="405"/>
      <c r="D212" t="s">
        <v>16</v>
      </c>
      <c r="E212" s="1">
        <v>5</v>
      </c>
      <c r="F212" s="20"/>
      <c r="G212" s="1">
        <f>+G211+E212-F212</f>
        <v>120.8</v>
      </c>
    </row>
    <row r="213" spans="1:7" s="11" customFormat="1">
      <c r="A213" s="30">
        <v>43551</v>
      </c>
      <c r="B213" s="405">
        <v>17447</v>
      </c>
      <c r="C213" s="405" t="s">
        <v>19</v>
      </c>
      <c r="D213" t="s">
        <v>15</v>
      </c>
      <c r="E213" s="1"/>
      <c r="F213" s="20">
        <v>56</v>
      </c>
      <c r="G213" s="1">
        <f>+G212+E213-F213</f>
        <v>64.8</v>
      </c>
    </row>
    <row r="214" spans="1:7" s="11" customFormat="1">
      <c r="A214" s="30">
        <v>43551</v>
      </c>
      <c r="B214" s="405">
        <v>17447</v>
      </c>
      <c r="C214" s="405" t="s">
        <v>19</v>
      </c>
      <c r="D214" t="s">
        <v>16</v>
      </c>
      <c r="E214" s="1"/>
      <c r="F214" s="20">
        <v>5</v>
      </c>
      <c r="G214" s="1">
        <f>+G213+E214-F214</f>
        <v>59.8</v>
      </c>
    </row>
    <row r="215" spans="1:7" s="11" customFormat="1">
      <c r="A215" s="30">
        <v>43551</v>
      </c>
      <c r="B215" s="405">
        <v>17447</v>
      </c>
      <c r="C215" s="405" t="s">
        <v>19</v>
      </c>
      <c r="D215" t="s">
        <v>13</v>
      </c>
      <c r="E215" s="1"/>
      <c r="F215" s="20">
        <v>54.9</v>
      </c>
      <c r="G215" s="1">
        <f>+G214+E215-F215</f>
        <v>4.8999999999999986</v>
      </c>
    </row>
    <row r="216" spans="1:7" s="11" customFormat="1">
      <c r="A216" s="30">
        <v>43578</v>
      </c>
      <c r="B216" s="405">
        <v>17627</v>
      </c>
      <c r="C216" s="405" t="s">
        <v>19</v>
      </c>
      <c r="D216" t="s">
        <v>14</v>
      </c>
      <c r="E216" s="1"/>
      <c r="F216" s="20">
        <v>4.9000000000000004</v>
      </c>
      <c r="G216" s="1">
        <f>+G215+E216-F216</f>
        <v>0</v>
      </c>
    </row>
    <row r="217" spans="1:7" s="11" customFormat="1">
      <c r="A217" s="32">
        <v>43555</v>
      </c>
      <c r="B217" s="404" t="s">
        <v>11</v>
      </c>
      <c r="C217" s="48" t="s">
        <v>20</v>
      </c>
      <c r="D217" t="s">
        <v>13</v>
      </c>
      <c r="E217" s="1">
        <v>51</v>
      </c>
      <c r="F217" s="20"/>
      <c r="G217" s="1">
        <f>+G216+E217-F217</f>
        <v>51</v>
      </c>
    </row>
    <row r="218" spans="1:7" s="11" customFormat="1">
      <c r="A218" s="30"/>
      <c r="B218" s="405"/>
      <c r="C218" s="405"/>
      <c r="D218" t="s">
        <v>14</v>
      </c>
      <c r="E218" s="1">
        <v>3.9</v>
      </c>
      <c r="F218" s="20"/>
      <c r="G218" s="1">
        <f>+G217+E218-F218</f>
        <v>54.9</v>
      </c>
    </row>
    <row r="219" spans="1:7" s="11" customFormat="1">
      <c r="A219" s="30"/>
      <c r="B219" s="405"/>
      <c r="C219" s="405"/>
      <c r="D219" t="s">
        <v>15</v>
      </c>
      <c r="E219" s="1">
        <v>60</v>
      </c>
      <c r="F219" s="20"/>
      <c r="G219" s="1">
        <f>+G218+E219-F219</f>
        <v>114.9</v>
      </c>
    </row>
    <row r="220" spans="1:7" s="11" customFormat="1">
      <c r="A220" s="30"/>
      <c r="B220" s="405"/>
      <c r="C220" s="405"/>
      <c r="D220" t="s">
        <v>16</v>
      </c>
      <c r="E220" s="1">
        <v>5</v>
      </c>
      <c r="F220" s="20"/>
      <c r="G220" s="1">
        <f>+G219+E220-F220</f>
        <v>119.9</v>
      </c>
    </row>
    <row r="221" spans="1:7" s="11" customFormat="1">
      <c r="A221" s="30"/>
      <c r="B221" s="405"/>
      <c r="C221" s="405"/>
      <c r="D221" t="s">
        <v>17</v>
      </c>
      <c r="E221" s="1">
        <v>150</v>
      </c>
      <c r="F221" s="20"/>
      <c r="G221" s="1">
        <f>+G220+E221-F221</f>
        <v>269.89999999999998</v>
      </c>
    </row>
    <row r="222" spans="1:7" s="11" customFormat="1">
      <c r="A222" s="30">
        <v>43547</v>
      </c>
      <c r="B222" s="405">
        <v>17382</v>
      </c>
      <c r="C222" s="405" t="s">
        <v>20</v>
      </c>
      <c r="D222" t="s">
        <v>17</v>
      </c>
      <c r="E222" s="1"/>
      <c r="F222" s="20">
        <v>150</v>
      </c>
      <c r="G222" s="1">
        <f>+G221+E222-F222</f>
        <v>119.89999999999998</v>
      </c>
    </row>
    <row r="223" spans="1:7" s="11" customFormat="1">
      <c r="A223" s="30">
        <v>43619</v>
      </c>
      <c r="B223" s="405">
        <v>18005</v>
      </c>
      <c r="C223" s="405" t="s">
        <v>20</v>
      </c>
      <c r="D223" t="s">
        <v>13</v>
      </c>
      <c r="E223" s="1"/>
      <c r="F223" s="20">
        <v>51</v>
      </c>
      <c r="G223" s="1">
        <f>+G222+E223-F223</f>
        <v>68.899999999999977</v>
      </c>
    </row>
    <row r="224" spans="1:7" s="11" customFormat="1">
      <c r="A224" s="30">
        <v>43619</v>
      </c>
      <c r="B224" s="405">
        <v>18005</v>
      </c>
      <c r="C224" s="405" t="s">
        <v>20</v>
      </c>
      <c r="D224" t="s">
        <v>14</v>
      </c>
      <c r="E224" s="1"/>
      <c r="F224" s="20">
        <v>3.9</v>
      </c>
      <c r="G224" s="1">
        <f>+G223+E224-F224</f>
        <v>64.999999999999972</v>
      </c>
    </row>
    <row r="225" spans="1:7" s="11" customFormat="1">
      <c r="A225" s="30">
        <v>43683</v>
      </c>
      <c r="B225" s="405">
        <v>18495</v>
      </c>
      <c r="C225" s="405" t="s">
        <v>20</v>
      </c>
      <c r="D225" t="s">
        <v>15</v>
      </c>
      <c r="E225" s="1"/>
      <c r="F225" s="20">
        <v>60</v>
      </c>
      <c r="G225" s="1">
        <f>+G224+E225-F225</f>
        <v>4.9999999999999716</v>
      </c>
    </row>
    <row r="226" spans="1:7" s="11" customFormat="1">
      <c r="A226" s="30">
        <v>43683</v>
      </c>
      <c r="B226" s="405">
        <v>18495</v>
      </c>
      <c r="C226" s="405" t="s">
        <v>20</v>
      </c>
      <c r="D226" t="s">
        <v>31</v>
      </c>
      <c r="E226" s="1"/>
      <c r="F226" s="20">
        <v>5</v>
      </c>
      <c r="G226" s="1">
        <f>+G225+E226-F226</f>
        <v>-2.8421709430404007E-14</v>
      </c>
    </row>
    <row r="227" spans="1:7" s="11" customFormat="1">
      <c r="A227" s="32">
        <v>43585</v>
      </c>
      <c r="B227" s="404" t="s">
        <v>11</v>
      </c>
      <c r="C227" s="48" t="s">
        <v>21</v>
      </c>
      <c r="D227" t="s">
        <v>13</v>
      </c>
      <c r="E227" s="1">
        <v>51.6</v>
      </c>
      <c r="F227" s="20"/>
      <c r="G227" s="1">
        <f>+G226+E227-F227</f>
        <v>51.599999999999973</v>
      </c>
    </row>
    <row r="228" spans="1:7" s="11" customFormat="1">
      <c r="A228" s="30"/>
      <c r="B228" s="405"/>
      <c r="C228" s="405"/>
      <c r="D228" t="s">
        <v>14</v>
      </c>
      <c r="E228" s="1">
        <v>3.6</v>
      </c>
      <c r="F228" s="20"/>
      <c r="G228" s="1">
        <f>+G227+E228-F228</f>
        <v>55.199999999999974</v>
      </c>
    </row>
    <row r="229" spans="1:7" s="11" customFormat="1">
      <c r="A229" s="30"/>
      <c r="B229" s="405"/>
      <c r="C229" s="405"/>
      <c r="D229" t="s">
        <v>15</v>
      </c>
      <c r="E229" s="1">
        <v>60</v>
      </c>
      <c r="F229" s="20"/>
      <c r="G229" s="1">
        <f>+G228+E229-F229</f>
        <v>115.19999999999997</v>
      </c>
    </row>
    <row r="230" spans="1:7" s="11" customFormat="1">
      <c r="A230" s="30"/>
      <c r="B230" s="405"/>
      <c r="C230" s="405"/>
      <c r="D230" t="s">
        <v>16</v>
      </c>
      <c r="E230" s="1">
        <v>5</v>
      </c>
      <c r="F230" s="20"/>
      <c r="G230" s="1">
        <f>+G229+E230-F230</f>
        <v>120.19999999999997</v>
      </c>
    </row>
    <row r="231" spans="1:7" s="11" customFormat="1">
      <c r="A231" s="30"/>
      <c r="B231" s="405"/>
      <c r="C231" s="405"/>
      <c r="D231" t="s">
        <v>17</v>
      </c>
      <c r="E231" s="1">
        <v>150</v>
      </c>
      <c r="F231" s="20"/>
      <c r="G231" s="1">
        <f>+G230+E231-F231</f>
        <v>270.2</v>
      </c>
    </row>
    <row r="232" spans="1:7" s="11" customFormat="1">
      <c r="A232" s="30">
        <v>43619</v>
      </c>
      <c r="B232" s="405">
        <v>18005</v>
      </c>
      <c r="C232" s="405" t="s">
        <v>21</v>
      </c>
      <c r="D232" t="s">
        <v>13</v>
      </c>
      <c r="E232" s="1"/>
      <c r="F232" s="20">
        <v>51.6</v>
      </c>
      <c r="G232" s="1">
        <f>+G231+E232-F232</f>
        <v>218.6</v>
      </c>
    </row>
    <row r="233" spans="1:7" s="11" customFormat="1">
      <c r="A233" s="30">
        <v>43619</v>
      </c>
      <c r="B233" s="405">
        <v>18005</v>
      </c>
      <c r="C233" s="405" t="s">
        <v>21</v>
      </c>
      <c r="D233" t="s">
        <v>14</v>
      </c>
      <c r="E233" s="1"/>
      <c r="F233" s="20">
        <v>3.6</v>
      </c>
      <c r="G233" s="1">
        <f>+G232+E233-F233</f>
        <v>215</v>
      </c>
    </row>
    <row r="234" spans="1:7" s="11" customFormat="1">
      <c r="A234" s="30">
        <v>43619</v>
      </c>
      <c r="B234" s="405">
        <v>18005</v>
      </c>
      <c r="C234" s="405" t="s">
        <v>21</v>
      </c>
      <c r="D234" t="s">
        <v>17</v>
      </c>
      <c r="E234" s="1"/>
      <c r="F234" s="20">
        <v>150</v>
      </c>
      <c r="G234" s="1">
        <f>+G233+E234-F234</f>
        <v>65</v>
      </c>
    </row>
    <row r="235" spans="1:7" s="11" customFormat="1">
      <c r="A235" s="30">
        <v>43683</v>
      </c>
      <c r="B235" s="405">
        <v>18495</v>
      </c>
      <c r="C235" s="405" t="s">
        <v>21</v>
      </c>
      <c r="D235" t="s">
        <v>15</v>
      </c>
      <c r="E235" s="1"/>
      <c r="F235" s="20">
        <v>60</v>
      </c>
      <c r="G235" s="1">
        <f>+G234+E235-F235</f>
        <v>5</v>
      </c>
    </row>
    <row r="236" spans="1:7" s="11" customFormat="1">
      <c r="A236" s="30">
        <v>43683</v>
      </c>
      <c r="B236" s="405">
        <v>18495</v>
      </c>
      <c r="C236" s="405" t="s">
        <v>21</v>
      </c>
      <c r="D236" t="s">
        <v>31</v>
      </c>
      <c r="E236" s="1"/>
      <c r="F236" s="20">
        <v>5</v>
      </c>
      <c r="G236" s="1">
        <f>+G235+E236-F236</f>
        <v>0</v>
      </c>
    </row>
    <row r="237" spans="1:7" s="11" customFormat="1">
      <c r="A237" s="32">
        <v>43616</v>
      </c>
      <c r="B237" s="404" t="s">
        <v>11</v>
      </c>
      <c r="C237" s="48" t="s">
        <v>22</v>
      </c>
      <c r="D237" t="s">
        <v>13</v>
      </c>
      <c r="E237" s="1">
        <v>47.6</v>
      </c>
      <c r="F237" s="20"/>
      <c r="G237" s="1">
        <f>+G236+E237-F237</f>
        <v>47.6</v>
      </c>
    </row>
    <row r="238" spans="1:7" s="11" customFormat="1">
      <c r="A238" s="30"/>
      <c r="B238" s="405"/>
      <c r="C238" s="405"/>
      <c r="D238" t="s">
        <v>14</v>
      </c>
      <c r="E238" s="1">
        <v>4.0999999999999996</v>
      </c>
      <c r="F238" s="20"/>
      <c r="G238" s="1">
        <f>+G237+E238-F238</f>
        <v>51.7</v>
      </c>
    </row>
    <row r="239" spans="1:7" s="11" customFormat="1">
      <c r="A239" s="30"/>
      <c r="B239" s="405"/>
      <c r="C239" s="405"/>
      <c r="D239" t="s">
        <v>15</v>
      </c>
      <c r="E239" s="1">
        <v>60</v>
      </c>
      <c r="F239" s="20"/>
      <c r="G239" s="1">
        <f>+G238+E239-F239</f>
        <v>111.7</v>
      </c>
    </row>
    <row r="240" spans="1:7" s="11" customFormat="1">
      <c r="A240" s="30"/>
      <c r="B240" s="405"/>
      <c r="C240" s="405"/>
      <c r="D240" t="s">
        <v>16</v>
      </c>
      <c r="E240" s="1">
        <v>5</v>
      </c>
      <c r="F240" s="20"/>
      <c r="G240" s="1">
        <f>+G239+E240-F240</f>
        <v>116.7</v>
      </c>
    </row>
    <row r="241" spans="1:7" s="11" customFormat="1">
      <c r="A241" s="30"/>
      <c r="B241" s="405"/>
      <c r="C241" s="405"/>
      <c r="D241" t="s">
        <v>17</v>
      </c>
      <c r="E241" s="1">
        <v>150</v>
      </c>
      <c r="F241" s="20"/>
      <c r="G241" s="1">
        <f>+G240+E241-F241</f>
        <v>266.7</v>
      </c>
    </row>
    <row r="242" spans="1:7" s="11" customFormat="1">
      <c r="A242" s="30"/>
      <c r="B242" s="405"/>
      <c r="C242" s="405"/>
      <c r="D242" t="s">
        <v>153</v>
      </c>
      <c r="E242" s="1">
        <v>10</v>
      </c>
      <c r="F242" s="20"/>
      <c r="G242" s="1">
        <f>+G241+E242-F242</f>
        <v>276.7</v>
      </c>
    </row>
    <row r="243" spans="1:7" s="11" customFormat="1">
      <c r="A243" s="30">
        <v>43619</v>
      </c>
      <c r="B243" s="405">
        <v>18005</v>
      </c>
      <c r="C243" s="405" t="s">
        <v>22</v>
      </c>
      <c r="D243" t="s">
        <v>17</v>
      </c>
      <c r="E243" s="1"/>
      <c r="F243" s="20">
        <v>150</v>
      </c>
      <c r="G243" s="1">
        <f>+G242+E243-F243</f>
        <v>126.69999999999999</v>
      </c>
    </row>
    <row r="244" spans="1:7" s="11" customFormat="1">
      <c r="A244" s="30">
        <v>43619</v>
      </c>
      <c r="B244" s="405">
        <v>18005</v>
      </c>
      <c r="C244" s="405" t="s">
        <v>22</v>
      </c>
      <c r="D244" t="s">
        <v>153</v>
      </c>
      <c r="E244" s="1"/>
      <c r="F244" s="20">
        <v>10</v>
      </c>
      <c r="G244" s="1">
        <f>+G243+E244-F244</f>
        <v>116.69999999999999</v>
      </c>
    </row>
    <row r="245" spans="1:7" s="11" customFormat="1">
      <c r="A245" s="30">
        <v>43650</v>
      </c>
      <c r="B245" s="405">
        <v>18162</v>
      </c>
      <c r="C245" s="405" t="s">
        <v>22</v>
      </c>
      <c r="D245" t="s">
        <v>13</v>
      </c>
      <c r="E245" s="1"/>
      <c r="F245" s="20">
        <v>47.6</v>
      </c>
      <c r="G245" s="1">
        <f>+G244+E245-F245</f>
        <v>69.099999999999994</v>
      </c>
    </row>
    <row r="246" spans="1:7" s="11" customFormat="1">
      <c r="A246" s="30">
        <v>43650</v>
      </c>
      <c r="B246" s="405">
        <v>18162</v>
      </c>
      <c r="C246" s="405" t="s">
        <v>22</v>
      </c>
      <c r="D246" t="s">
        <v>14</v>
      </c>
      <c r="E246" s="1"/>
      <c r="F246" s="20">
        <v>4.0999999999999996</v>
      </c>
      <c r="G246" s="1">
        <f>+G245+E246-F246</f>
        <v>65</v>
      </c>
    </row>
    <row r="247" spans="1:7" s="11" customFormat="1">
      <c r="A247" s="30">
        <v>43683</v>
      </c>
      <c r="B247" s="405">
        <v>18495</v>
      </c>
      <c r="C247" s="405" t="s">
        <v>22</v>
      </c>
      <c r="D247" t="s">
        <v>15</v>
      </c>
      <c r="E247" s="1"/>
      <c r="F247" s="20">
        <v>60</v>
      </c>
      <c r="G247" s="1">
        <f>+G246+E247-F247</f>
        <v>5</v>
      </c>
    </row>
    <row r="248" spans="1:7" s="11" customFormat="1">
      <c r="A248" s="30">
        <v>43683</v>
      </c>
      <c r="B248" s="405">
        <v>18495</v>
      </c>
      <c r="C248" s="405" t="s">
        <v>22</v>
      </c>
      <c r="D248" t="s">
        <v>31</v>
      </c>
      <c r="E248" s="1"/>
      <c r="F248" s="20">
        <v>5</v>
      </c>
      <c r="G248" s="1">
        <f>+G247+E248-F248</f>
        <v>0</v>
      </c>
    </row>
    <row r="249" spans="1:7" s="11" customFormat="1">
      <c r="A249" s="32">
        <v>43646</v>
      </c>
      <c r="B249" s="404" t="s">
        <v>11</v>
      </c>
      <c r="C249" s="48" t="s">
        <v>23</v>
      </c>
      <c r="D249" t="s">
        <v>13</v>
      </c>
      <c r="E249" s="1">
        <v>42.5</v>
      </c>
      <c r="F249" s="20"/>
      <c r="G249" s="1">
        <f>+G248+E249-F249</f>
        <v>42.5</v>
      </c>
    </row>
    <row r="250" spans="1:7" s="11" customFormat="1">
      <c r="A250" s="30"/>
      <c r="B250" s="405"/>
      <c r="C250" s="405"/>
      <c r="D250" t="s">
        <v>14</v>
      </c>
      <c r="E250" s="1">
        <v>4</v>
      </c>
      <c r="F250" s="20"/>
      <c r="G250" s="1">
        <f>+G249+E250-F250</f>
        <v>46.5</v>
      </c>
    </row>
    <row r="251" spans="1:7" s="11" customFormat="1">
      <c r="A251" s="30"/>
      <c r="B251" s="405"/>
      <c r="C251" s="405"/>
      <c r="D251" t="s">
        <v>15</v>
      </c>
      <c r="E251" s="1">
        <v>60</v>
      </c>
      <c r="F251" s="20"/>
      <c r="G251" s="1">
        <f>+G250+E251-F251</f>
        <v>106.5</v>
      </c>
    </row>
    <row r="252" spans="1:7" s="11" customFormat="1">
      <c r="A252" s="30"/>
      <c r="B252" s="405"/>
      <c r="C252" s="405"/>
      <c r="D252" t="s">
        <v>16</v>
      </c>
      <c r="E252" s="1">
        <v>5</v>
      </c>
      <c r="F252" s="20"/>
      <c r="G252" s="1">
        <f>+G251+E252-F252</f>
        <v>111.5</v>
      </c>
    </row>
    <row r="253" spans="1:7" s="11" customFormat="1">
      <c r="A253" s="30"/>
      <c r="B253" s="405"/>
      <c r="C253" s="405"/>
      <c r="D253" t="s">
        <v>17</v>
      </c>
      <c r="E253" s="1">
        <v>150</v>
      </c>
      <c r="F253" s="20"/>
      <c r="G253" s="1">
        <f>+G252+E253-F253</f>
        <v>261.5</v>
      </c>
    </row>
    <row r="254" spans="1:7" s="11" customFormat="1">
      <c r="A254" s="30">
        <v>43683</v>
      </c>
      <c r="B254" s="405">
        <v>18495</v>
      </c>
      <c r="C254" s="405" t="s">
        <v>23</v>
      </c>
      <c r="D254" t="s">
        <v>15</v>
      </c>
      <c r="E254" s="1"/>
      <c r="F254" s="20">
        <v>60</v>
      </c>
      <c r="G254" s="1">
        <f>+G253+E254-F254</f>
        <v>201.5</v>
      </c>
    </row>
    <row r="255" spans="1:7" s="11" customFormat="1">
      <c r="A255" s="30">
        <v>43683</v>
      </c>
      <c r="B255" s="405">
        <v>18495</v>
      </c>
      <c r="C255" s="405" t="s">
        <v>23</v>
      </c>
      <c r="D255" t="s">
        <v>31</v>
      </c>
      <c r="E255" s="1"/>
      <c r="F255" s="20">
        <v>5</v>
      </c>
      <c r="G255" s="1">
        <f>+G254+E255-F255</f>
        <v>196.5</v>
      </c>
    </row>
    <row r="256" spans="1:7" s="11" customFormat="1">
      <c r="A256" s="30">
        <v>43683</v>
      </c>
      <c r="B256" s="405">
        <v>18496</v>
      </c>
      <c r="C256" s="405" t="s">
        <v>23</v>
      </c>
      <c r="D256" t="s">
        <v>13</v>
      </c>
      <c r="E256" s="1"/>
      <c r="F256" s="20">
        <v>42.5</v>
      </c>
      <c r="G256" s="1">
        <f>+G255+E256-F256</f>
        <v>154</v>
      </c>
    </row>
    <row r="257" spans="1:7" s="11" customFormat="1">
      <c r="A257" s="30">
        <v>43683</v>
      </c>
      <c r="B257" s="405">
        <v>18496</v>
      </c>
      <c r="C257" s="405" t="s">
        <v>23</v>
      </c>
      <c r="D257" t="s">
        <v>14</v>
      </c>
      <c r="E257" s="1"/>
      <c r="F257" s="20">
        <v>4</v>
      </c>
      <c r="G257" s="1">
        <f>+G256+E257-F257</f>
        <v>150</v>
      </c>
    </row>
    <row r="258" spans="1:7" s="11" customFormat="1">
      <c r="A258" s="30">
        <v>43683</v>
      </c>
      <c r="B258" s="405">
        <v>18496</v>
      </c>
      <c r="C258" s="405" t="s">
        <v>23</v>
      </c>
      <c r="D258" t="s">
        <v>17</v>
      </c>
      <c r="E258" s="1"/>
      <c r="F258" s="20">
        <v>150</v>
      </c>
      <c r="G258" s="1">
        <f>+G257+E258-F258</f>
        <v>0</v>
      </c>
    </row>
    <row r="259" spans="1:7" s="11" customFormat="1">
      <c r="A259" s="32">
        <v>43677</v>
      </c>
      <c r="B259" s="404" t="s">
        <v>11</v>
      </c>
      <c r="C259" s="48" t="s">
        <v>24</v>
      </c>
      <c r="D259" t="s">
        <v>13</v>
      </c>
      <c r="E259" s="1">
        <v>42.5</v>
      </c>
      <c r="F259" s="20"/>
      <c r="G259" s="1">
        <f>+G258+E259-F259</f>
        <v>42.5</v>
      </c>
    </row>
    <row r="260" spans="1:7" s="11" customFormat="1">
      <c r="A260" s="30"/>
      <c r="B260" s="405"/>
      <c r="C260" s="405"/>
      <c r="D260" t="s">
        <v>14</v>
      </c>
      <c r="E260" s="1">
        <v>3.8</v>
      </c>
      <c r="F260" s="20"/>
      <c r="G260" s="1">
        <f>+G259+E260-F260</f>
        <v>46.3</v>
      </c>
    </row>
    <row r="261" spans="1:7" s="11" customFormat="1">
      <c r="A261" s="30"/>
      <c r="B261" s="405"/>
      <c r="C261" s="405"/>
      <c r="D261" t="s">
        <v>15</v>
      </c>
      <c r="E261" s="1">
        <v>60</v>
      </c>
      <c r="F261" s="20"/>
      <c r="G261" s="1">
        <f>+G260+E261-F261</f>
        <v>106.3</v>
      </c>
    </row>
    <row r="262" spans="1:7" s="11" customFormat="1">
      <c r="A262" s="30"/>
      <c r="B262" s="405"/>
      <c r="C262" s="405"/>
      <c r="D262" t="s">
        <v>16</v>
      </c>
      <c r="E262" s="1">
        <v>5</v>
      </c>
      <c r="F262" s="20"/>
      <c r="G262" s="1">
        <f>+G261+E262-F262</f>
        <v>111.3</v>
      </c>
    </row>
    <row r="263" spans="1:7" s="11" customFormat="1">
      <c r="A263" s="30"/>
      <c r="B263" s="405"/>
      <c r="C263" s="405"/>
      <c r="D263" t="s">
        <v>17</v>
      </c>
      <c r="E263" s="1">
        <v>150</v>
      </c>
      <c r="F263" s="20"/>
      <c r="G263" s="1">
        <f>+G262+E263-F263</f>
        <v>261.3</v>
      </c>
    </row>
    <row r="264" spans="1:7" s="11" customFormat="1">
      <c r="A264" s="30">
        <v>43683</v>
      </c>
      <c r="B264" s="405">
        <v>18496</v>
      </c>
      <c r="C264" s="405" t="s">
        <v>24</v>
      </c>
      <c r="D264" t="s">
        <v>15</v>
      </c>
      <c r="E264" s="1"/>
      <c r="F264" s="20">
        <v>60</v>
      </c>
      <c r="G264" s="1">
        <f>+G263+E264-F264</f>
        <v>201.3</v>
      </c>
    </row>
    <row r="265" spans="1:7" s="11" customFormat="1">
      <c r="A265" s="30">
        <v>43683</v>
      </c>
      <c r="B265" s="405">
        <v>18496</v>
      </c>
      <c r="C265" s="405" t="s">
        <v>24</v>
      </c>
      <c r="D265" t="s">
        <v>31</v>
      </c>
      <c r="E265" s="1"/>
      <c r="F265" s="20">
        <v>5</v>
      </c>
      <c r="G265" s="1">
        <f>+G264+E265-F265</f>
        <v>196.3</v>
      </c>
    </row>
    <row r="266" spans="1:7" s="11" customFormat="1">
      <c r="A266" s="30">
        <v>43683</v>
      </c>
      <c r="B266" s="405">
        <v>18496</v>
      </c>
      <c r="C266" s="405" t="s">
        <v>24</v>
      </c>
      <c r="D266" t="s">
        <v>17</v>
      </c>
      <c r="E266" s="1"/>
      <c r="F266" s="20">
        <v>150</v>
      </c>
      <c r="G266" s="1">
        <f>+G265+E266-F266</f>
        <v>46.300000000000011</v>
      </c>
    </row>
    <row r="267" spans="1:7" s="11" customFormat="1">
      <c r="A267" s="30">
        <v>43733</v>
      </c>
      <c r="B267" s="405">
        <v>18787</v>
      </c>
      <c r="C267" s="405" t="s">
        <v>24</v>
      </c>
      <c r="D267" t="s">
        <v>13</v>
      </c>
      <c r="E267" s="1"/>
      <c r="F267" s="20">
        <v>42.5</v>
      </c>
      <c r="G267" s="1">
        <f>+G266+E267-F267</f>
        <v>3.8000000000000114</v>
      </c>
    </row>
    <row r="268" spans="1:7" s="11" customFormat="1">
      <c r="A268" s="30">
        <v>43733</v>
      </c>
      <c r="B268" s="405">
        <v>18787</v>
      </c>
      <c r="C268" s="405" t="s">
        <v>24</v>
      </c>
      <c r="D268" t="s">
        <v>14</v>
      </c>
      <c r="E268" s="1"/>
      <c r="F268" s="20">
        <v>3.8</v>
      </c>
      <c r="G268" s="1">
        <f>+G267+E268-F268</f>
        <v>1.1546319456101628E-14</v>
      </c>
    </row>
    <row r="269" spans="1:7" s="11" customFormat="1">
      <c r="A269" s="32">
        <v>43708</v>
      </c>
      <c r="B269" s="404" t="s">
        <v>11</v>
      </c>
      <c r="C269" s="48" t="s">
        <v>25</v>
      </c>
      <c r="D269" t="s">
        <v>13</v>
      </c>
      <c r="E269" s="1">
        <v>41.3</v>
      </c>
      <c r="F269" s="20"/>
      <c r="G269" s="1">
        <f>+G268+E269-F269</f>
        <v>41.300000000000011</v>
      </c>
    </row>
    <row r="270" spans="1:7" s="11" customFormat="1">
      <c r="A270" s="30"/>
      <c r="B270" s="405"/>
      <c r="C270" s="405"/>
      <c r="D270" t="s">
        <v>14</v>
      </c>
      <c r="E270" s="1">
        <v>3.7</v>
      </c>
      <c r="F270" s="20"/>
      <c r="G270" s="1">
        <f>+G269+E270-F270</f>
        <v>45.000000000000014</v>
      </c>
    </row>
    <row r="271" spans="1:7" s="11" customFormat="1">
      <c r="A271" s="30"/>
      <c r="B271" s="405"/>
      <c r="C271" s="405"/>
      <c r="D271" t="s">
        <v>15</v>
      </c>
      <c r="E271" s="1">
        <v>60</v>
      </c>
      <c r="F271" s="20"/>
      <c r="G271" s="1">
        <f>+G270+E271-F271</f>
        <v>105.00000000000001</v>
      </c>
    </row>
    <row r="272" spans="1:7" s="11" customFormat="1">
      <c r="A272" s="30"/>
      <c r="B272" s="405"/>
      <c r="C272" s="405"/>
      <c r="D272" t="s">
        <v>16</v>
      </c>
      <c r="E272" s="1">
        <v>5</v>
      </c>
      <c r="F272" s="20"/>
      <c r="G272" s="1">
        <f>+G271+E272-F272</f>
        <v>110.00000000000001</v>
      </c>
    </row>
    <row r="273" spans="1:7" s="11" customFormat="1">
      <c r="A273" s="30"/>
      <c r="B273" s="405"/>
      <c r="C273" s="405"/>
      <c r="D273" t="s">
        <v>17</v>
      </c>
      <c r="E273" s="1">
        <v>150</v>
      </c>
      <c r="F273" s="20"/>
      <c r="G273" s="1">
        <f>+G272+E273-F273</f>
        <v>260</v>
      </c>
    </row>
    <row r="274" spans="1:7" s="11" customFormat="1">
      <c r="A274" s="30"/>
      <c r="B274" s="405"/>
      <c r="C274" s="405"/>
      <c r="D274" t="s">
        <v>104</v>
      </c>
      <c r="E274" s="1">
        <v>25</v>
      </c>
      <c r="F274" s="20"/>
      <c r="G274" s="1">
        <f>+G273+E274-F274</f>
        <v>285</v>
      </c>
    </row>
    <row r="275" spans="1:7" s="11" customFormat="1">
      <c r="A275" s="30">
        <v>43733</v>
      </c>
      <c r="B275" s="405">
        <v>18787</v>
      </c>
      <c r="C275" s="405" t="s">
        <v>25</v>
      </c>
      <c r="D275" t="s">
        <v>13</v>
      </c>
      <c r="E275" s="1"/>
      <c r="F275" s="20">
        <v>41.3</v>
      </c>
      <c r="G275" s="1">
        <f>+G274+E275-F275</f>
        <v>243.7</v>
      </c>
    </row>
    <row r="276" spans="1:7" s="11" customFormat="1">
      <c r="A276" s="30">
        <v>43733</v>
      </c>
      <c r="B276" s="405">
        <v>18787</v>
      </c>
      <c r="C276" s="405" t="s">
        <v>25</v>
      </c>
      <c r="D276" t="s">
        <v>14</v>
      </c>
      <c r="E276" s="1"/>
      <c r="F276" s="20">
        <v>3.7</v>
      </c>
      <c r="G276" s="1">
        <f>+G275+E276-F276</f>
        <v>240</v>
      </c>
    </row>
    <row r="277" spans="1:7" s="11" customFormat="1">
      <c r="A277" s="30">
        <v>43764</v>
      </c>
      <c r="B277" s="405">
        <v>9556</v>
      </c>
      <c r="C277" s="405" t="s">
        <v>25</v>
      </c>
      <c r="D277" t="s">
        <v>104</v>
      </c>
      <c r="E277" s="1"/>
      <c r="F277" s="20">
        <v>25</v>
      </c>
      <c r="G277" s="1">
        <f>+G276+E277-F277</f>
        <v>215</v>
      </c>
    </row>
    <row r="278" spans="1:7" s="11" customFormat="1">
      <c r="A278" s="30">
        <v>43764</v>
      </c>
      <c r="B278" s="405">
        <v>19027</v>
      </c>
      <c r="C278" s="405" t="s">
        <v>25</v>
      </c>
      <c r="D278" t="s">
        <v>15</v>
      </c>
      <c r="E278" s="1"/>
      <c r="F278" s="20">
        <v>60</v>
      </c>
      <c r="G278" s="1">
        <f>+G277+E278-F278</f>
        <v>155</v>
      </c>
    </row>
    <row r="279" spans="1:7" s="11" customFormat="1">
      <c r="A279" s="30">
        <v>43764</v>
      </c>
      <c r="B279" s="405">
        <v>19027</v>
      </c>
      <c r="C279" s="405" t="s">
        <v>25</v>
      </c>
      <c r="D279" t="s">
        <v>16</v>
      </c>
      <c r="E279" s="1"/>
      <c r="F279" s="20">
        <v>5</v>
      </c>
      <c r="G279" s="1">
        <f>+G278+E279-F279</f>
        <v>150</v>
      </c>
    </row>
    <row r="280" spans="1:7" s="11" customFormat="1">
      <c r="A280" s="30">
        <v>43764</v>
      </c>
      <c r="B280" s="405">
        <v>19027</v>
      </c>
      <c r="C280" s="405" t="s">
        <v>25</v>
      </c>
      <c r="D280" t="s">
        <v>17</v>
      </c>
      <c r="E280" s="1"/>
      <c r="F280" s="20">
        <v>150</v>
      </c>
      <c r="G280" s="1">
        <f>+G279+E280-F280</f>
        <v>0</v>
      </c>
    </row>
    <row r="281" spans="1:7" s="11" customFormat="1">
      <c r="A281" s="32">
        <v>43738</v>
      </c>
      <c r="B281" s="404" t="s">
        <v>11</v>
      </c>
      <c r="C281" s="48" t="s">
        <v>41</v>
      </c>
      <c r="D281" t="s">
        <v>13</v>
      </c>
      <c r="E281" s="1">
        <v>41.5</v>
      </c>
      <c r="F281" s="20"/>
      <c r="G281" s="1">
        <f>+G280+E281-F281</f>
        <v>41.5</v>
      </c>
    </row>
    <row r="282" spans="1:7" s="11" customFormat="1">
      <c r="A282" s="30"/>
      <c r="B282" s="405"/>
      <c r="C282" s="405"/>
      <c r="D282" t="s">
        <v>14</v>
      </c>
      <c r="E282" s="1">
        <v>3.7</v>
      </c>
      <c r="F282" s="20"/>
      <c r="G282" s="1">
        <f>+G281+E282-F282</f>
        <v>45.2</v>
      </c>
    </row>
    <row r="283" spans="1:7" s="11" customFormat="1">
      <c r="A283" s="30"/>
      <c r="B283" s="405"/>
      <c r="C283" s="405"/>
      <c r="D283" t="s">
        <v>15</v>
      </c>
      <c r="E283" s="1">
        <v>60</v>
      </c>
      <c r="F283" s="20"/>
      <c r="G283" s="1">
        <f>+G282+E283-F283</f>
        <v>105.2</v>
      </c>
    </row>
    <row r="284" spans="1:7" s="11" customFormat="1">
      <c r="A284" s="30"/>
      <c r="B284" s="405"/>
      <c r="C284" s="405"/>
      <c r="D284" t="s">
        <v>16</v>
      </c>
      <c r="E284" s="1">
        <v>5</v>
      </c>
      <c r="F284" s="20"/>
      <c r="G284" s="1">
        <f>+G283+E284-F284</f>
        <v>110.2</v>
      </c>
    </row>
    <row r="285" spans="1:7" s="11" customFormat="1">
      <c r="A285" s="30"/>
      <c r="B285" s="405"/>
      <c r="C285" s="405"/>
      <c r="D285" t="s">
        <v>17</v>
      </c>
      <c r="E285" s="1">
        <v>150</v>
      </c>
      <c r="F285" s="20"/>
      <c r="G285" s="1">
        <f>+G284+E285-F285</f>
        <v>260.2</v>
      </c>
    </row>
    <row r="286" spans="1:7" s="11" customFormat="1">
      <c r="A286" s="30">
        <v>43764</v>
      </c>
      <c r="B286" s="405">
        <v>19027</v>
      </c>
      <c r="C286" s="405" t="s">
        <v>41</v>
      </c>
      <c r="D286" t="s">
        <v>13</v>
      </c>
      <c r="E286" s="1"/>
      <c r="F286" s="20">
        <v>41.5</v>
      </c>
      <c r="G286" s="1">
        <f>+G285+E286-F286</f>
        <v>218.7</v>
      </c>
    </row>
    <row r="287" spans="1:7" s="11" customFormat="1">
      <c r="A287" s="30">
        <v>43764</v>
      </c>
      <c r="B287" s="405">
        <v>19027</v>
      </c>
      <c r="C287" s="405" t="s">
        <v>41</v>
      </c>
      <c r="D287" t="s">
        <v>14</v>
      </c>
      <c r="E287" s="1"/>
      <c r="F287" s="20">
        <v>3.7</v>
      </c>
      <c r="G287" s="1">
        <f>+G286+E287-F287</f>
        <v>215</v>
      </c>
    </row>
    <row r="288" spans="1:7" s="11" customFormat="1">
      <c r="A288" s="30">
        <v>43764</v>
      </c>
      <c r="B288" s="405">
        <v>19027</v>
      </c>
      <c r="C288" s="405" t="s">
        <v>41</v>
      </c>
      <c r="D288" t="s">
        <v>15</v>
      </c>
      <c r="E288" s="1"/>
      <c r="F288" s="20">
        <v>60</v>
      </c>
      <c r="G288" s="1">
        <f>+G287+E288-F288</f>
        <v>155</v>
      </c>
    </row>
    <row r="289" spans="1:7" s="11" customFormat="1">
      <c r="A289" s="30">
        <v>43764</v>
      </c>
      <c r="B289" s="405">
        <v>19027</v>
      </c>
      <c r="C289" s="405" t="s">
        <v>41</v>
      </c>
      <c r="D289" t="s">
        <v>16</v>
      </c>
      <c r="E289" s="1"/>
      <c r="F289" s="20">
        <v>5</v>
      </c>
      <c r="G289" s="1">
        <f>+G288+E289-F289</f>
        <v>150</v>
      </c>
    </row>
    <row r="290" spans="1:7" s="11" customFormat="1">
      <c r="A290" s="30">
        <v>43764</v>
      </c>
      <c r="B290" s="405">
        <v>19027</v>
      </c>
      <c r="C290" s="405" t="s">
        <v>41</v>
      </c>
      <c r="D290" t="s">
        <v>17</v>
      </c>
      <c r="E290" s="1"/>
      <c r="F290" s="20">
        <v>150</v>
      </c>
      <c r="G290" s="1">
        <f>+G289+E290-F290</f>
        <v>0</v>
      </c>
    </row>
    <row r="291" spans="1:7" s="11" customFormat="1">
      <c r="A291" s="32">
        <v>43769</v>
      </c>
      <c r="B291" s="404" t="s">
        <v>11</v>
      </c>
      <c r="C291" s="404" t="s">
        <v>27</v>
      </c>
      <c r="D291" t="s">
        <v>13</v>
      </c>
      <c r="E291" s="1">
        <v>41.8</v>
      </c>
      <c r="F291" s="20"/>
      <c r="G291" s="1">
        <f>+G290+E291-F291</f>
        <v>41.8</v>
      </c>
    </row>
    <row r="292" spans="1:7" s="11" customFormat="1">
      <c r="A292" s="30"/>
      <c r="B292" s="405"/>
      <c r="C292" s="405"/>
      <c r="D292" t="s">
        <v>14</v>
      </c>
      <c r="E292" s="1">
        <v>3.6</v>
      </c>
      <c r="F292" s="20"/>
      <c r="G292" s="1">
        <f>+G291+E292-F292</f>
        <v>45.4</v>
      </c>
    </row>
    <row r="293" spans="1:7" s="11" customFormat="1">
      <c r="A293" s="30"/>
      <c r="B293" s="405"/>
      <c r="C293" s="405"/>
      <c r="D293" t="s">
        <v>15</v>
      </c>
      <c r="E293" s="1">
        <v>60</v>
      </c>
      <c r="F293" s="20"/>
      <c r="G293" s="1">
        <f>+G292+E293-F293</f>
        <v>105.4</v>
      </c>
    </row>
    <row r="294" spans="1:7" s="11" customFormat="1">
      <c r="A294" s="30"/>
      <c r="B294" s="405"/>
      <c r="C294" s="405"/>
      <c r="D294" t="s">
        <v>31</v>
      </c>
      <c r="E294" s="1">
        <v>5</v>
      </c>
      <c r="F294" s="20"/>
      <c r="G294" s="1">
        <f>+G293+E294-F294</f>
        <v>110.4</v>
      </c>
    </row>
    <row r="295" spans="1:7" s="11" customFormat="1">
      <c r="A295" s="30"/>
      <c r="B295" s="405"/>
      <c r="C295" s="405"/>
      <c r="D295" t="s">
        <v>17</v>
      </c>
      <c r="E295" s="1">
        <v>150</v>
      </c>
      <c r="F295" s="20"/>
      <c r="G295" s="1">
        <f>+G294+E295-F295</f>
        <v>260.39999999999998</v>
      </c>
    </row>
    <row r="296" spans="1:7" s="11" customFormat="1">
      <c r="A296" s="30"/>
      <c r="B296" s="405"/>
      <c r="C296" s="405"/>
      <c r="D296" t="s">
        <v>46</v>
      </c>
      <c r="E296" s="1">
        <v>93</v>
      </c>
      <c r="F296" s="20"/>
      <c r="G296" s="1">
        <f>+G295+E296-F296</f>
        <v>353.4</v>
      </c>
    </row>
    <row r="297" spans="1:7" s="11" customFormat="1">
      <c r="A297" s="30">
        <v>43825</v>
      </c>
      <c r="B297" s="405">
        <v>19346</v>
      </c>
      <c r="C297" s="405" t="s">
        <v>27</v>
      </c>
      <c r="D297" t="s">
        <v>13</v>
      </c>
      <c r="E297" s="1"/>
      <c r="F297" s="20">
        <v>41.8</v>
      </c>
      <c r="G297" s="1">
        <f>+G296+E297-F297</f>
        <v>311.59999999999997</v>
      </c>
    </row>
    <row r="298" spans="1:7" s="11" customFormat="1">
      <c r="A298" s="30">
        <v>43825</v>
      </c>
      <c r="B298" s="405">
        <v>19346</v>
      </c>
      <c r="C298" s="405" t="s">
        <v>27</v>
      </c>
      <c r="D298" t="s">
        <v>14</v>
      </c>
      <c r="E298" s="1"/>
      <c r="F298" s="20">
        <v>3.6</v>
      </c>
      <c r="G298" s="1">
        <f>+G297+E298-F298</f>
        <v>307.99999999999994</v>
      </c>
    </row>
    <row r="299" spans="1:7" s="11" customFormat="1">
      <c r="A299" s="30">
        <v>43855</v>
      </c>
      <c r="B299" s="405">
        <v>19679</v>
      </c>
      <c r="C299" s="405" t="s">
        <v>27</v>
      </c>
      <c r="D299" t="s">
        <v>15</v>
      </c>
      <c r="E299" s="1"/>
      <c r="F299" s="1">
        <v>60</v>
      </c>
      <c r="G299" s="1">
        <f>+G298+E299-F299</f>
        <v>247.99999999999994</v>
      </c>
    </row>
    <row r="300" spans="1:7" s="11" customFormat="1">
      <c r="A300" s="30">
        <v>43855</v>
      </c>
      <c r="B300" s="405">
        <v>19679</v>
      </c>
      <c r="C300" s="405" t="s">
        <v>27</v>
      </c>
      <c r="D300" t="s">
        <v>31</v>
      </c>
      <c r="E300" s="1"/>
      <c r="F300" s="1">
        <v>5</v>
      </c>
      <c r="G300" s="1">
        <f>+G299+E300-F300</f>
        <v>242.99999999999994</v>
      </c>
    </row>
    <row r="301" spans="1:7" s="11" customFormat="1">
      <c r="A301" s="30">
        <v>43855</v>
      </c>
      <c r="B301" s="405">
        <v>19679</v>
      </c>
      <c r="C301" s="405" t="s">
        <v>27</v>
      </c>
      <c r="D301" t="s">
        <v>17</v>
      </c>
      <c r="E301" s="1"/>
      <c r="F301" s="1">
        <v>150</v>
      </c>
      <c r="G301" s="1">
        <f>+G300+E301-F301</f>
        <v>92.999999999999943</v>
      </c>
    </row>
    <row r="302" spans="1:7" s="11" customFormat="1">
      <c r="A302" s="30">
        <v>43857</v>
      </c>
      <c r="B302" s="405">
        <v>19698</v>
      </c>
      <c r="C302" s="405" t="s">
        <v>27</v>
      </c>
      <c r="D302" t="s">
        <v>46</v>
      </c>
      <c r="E302" s="1"/>
      <c r="F302" s="1">
        <v>93</v>
      </c>
      <c r="G302" s="1">
        <f>+G301+E302-F302</f>
        <v>0</v>
      </c>
    </row>
    <row r="303" spans="1:7" s="11" customFormat="1">
      <c r="A303" s="32">
        <v>43799</v>
      </c>
      <c r="B303" s="404" t="s">
        <v>11</v>
      </c>
      <c r="C303" s="404" t="s">
        <v>28</v>
      </c>
      <c r="D303" t="s">
        <v>13</v>
      </c>
      <c r="E303" s="1">
        <v>46.8</v>
      </c>
      <c r="F303" s="20"/>
      <c r="G303" s="1">
        <f>+G302+E303-F303</f>
        <v>46.8</v>
      </c>
    </row>
    <row r="304" spans="1:7" s="11" customFormat="1">
      <c r="A304" s="30"/>
      <c r="B304" s="405"/>
      <c r="C304" s="405"/>
      <c r="D304" t="s">
        <v>14</v>
      </c>
      <c r="E304" s="1">
        <v>3.7</v>
      </c>
      <c r="F304" s="20"/>
      <c r="G304" s="1">
        <f>+G303+E304-F304</f>
        <v>50.5</v>
      </c>
    </row>
    <row r="305" spans="1:7" s="11" customFormat="1">
      <c r="A305" s="30"/>
      <c r="B305" s="405"/>
      <c r="C305" s="405"/>
      <c r="D305" t="s">
        <v>15</v>
      </c>
      <c r="E305" s="1">
        <v>60</v>
      </c>
      <c r="F305" s="20"/>
      <c r="G305" s="1">
        <f>+G304+E305-F305</f>
        <v>110.5</v>
      </c>
    </row>
    <row r="306" spans="1:7" s="11" customFormat="1">
      <c r="A306" s="30"/>
      <c r="B306" s="405"/>
      <c r="C306" s="405"/>
      <c r="D306" t="s">
        <v>31</v>
      </c>
      <c r="E306" s="1">
        <v>5</v>
      </c>
      <c r="F306" s="20"/>
      <c r="G306" s="1">
        <f>+G305+E306-F306</f>
        <v>115.5</v>
      </c>
    </row>
    <row r="307" spans="1:7" s="11" customFormat="1">
      <c r="A307" s="30"/>
      <c r="B307" s="405"/>
      <c r="C307" s="405"/>
      <c r="D307" t="s">
        <v>17</v>
      </c>
      <c r="E307" s="1">
        <v>150</v>
      </c>
      <c r="F307" s="20"/>
      <c r="G307" s="1">
        <f>+G306+E307-F307</f>
        <v>265.5</v>
      </c>
    </row>
    <row r="308" spans="1:7" s="11" customFormat="1">
      <c r="A308" s="30">
        <v>43825</v>
      </c>
      <c r="B308" s="405">
        <v>19346</v>
      </c>
      <c r="C308" s="405" t="s">
        <v>28</v>
      </c>
      <c r="D308" t="s">
        <v>13</v>
      </c>
      <c r="E308" s="1"/>
      <c r="F308" s="20">
        <v>46.8</v>
      </c>
      <c r="G308" s="1">
        <f>+G307+E308-F308</f>
        <v>218.7</v>
      </c>
    </row>
    <row r="309" spans="1:7" s="11" customFormat="1">
      <c r="A309" s="30">
        <v>43825</v>
      </c>
      <c r="B309" s="405">
        <v>19346</v>
      </c>
      <c r="C309" s="405" t="s">
        <v>28</v>
      </c>
      <c r="D309" t="s">
        <v>14</v>
      </c>
      <c r="E309" s="1"/>
      <c r="F309" s="20">
        <v>3.7</v>
      </c>
      <c r="G309" s="1">
        <f>+G308+E309-F309</f>
        <v>215</v>
      </c>
    </row>
    <row r="310" spans="1:7" s="11" customFormat="1">
      <c r="A310" s="30">
        <v>43855</v>
      </c>
      <c r="B310" s="405">
        <v>19679</v>
      </c>
      <c r="C310" s="405" t="s">
        <v>28</v>
      </c>
      <c r="D310" t="s">
        <v>15</v>
      </c>
      <c r="E310" s="1"/>
      <c r="F310" s="1">
        <v>60</v>
      </c>
      <c r="G310" s="1">
        <f>+G309+E310-F310</f>
        <v>155</v>
      </c>
    </row>
    <row r="311" spans="1:7" s="11" customFormat="1">
      <c r="A311" s="30">
        <v>43855</v>
      </c>
      <c r="B311" s="405">
        <v>19679</v>
      </c>
      <c r="C311" s="405" t="s">
        <v>28</v>
      </c>
      <c r="D311" t="s">
        <v>31</v>
      </c>
      <c r="E311" s="1"/>
      <c r="F311" s="1">
        <v>5</v>
      </c>
      <c r="G311" s="1">
        <f>+G310+E311-F311</f>
        <v>150</v>
      </c>
    </row>
    <row r="312" spans="1:7" s="11" customFormat="1">
      <c r="A312" s="30">
        <v>43855</v>
      </c>
      <c r="B312" s="405">
        <v>19679</v>
      </c>
      <c r="C312" s="405" t="s">
        <v>28</v>
      </c>
      <c r="D312" t="s">
        <v>17</v>
      </c>
      <c r="E312" s="1"/>
      <c r="F312" s="1">
        <v>150</v>
      </c>
      <c r="G312" s="1">
        <f>+G311+E312-F312</f>
        <v>0</v>
      </c>
    </row>
    <row r="313" spans="1:7" s="11" customFormat="1">
      <c r="A313" s="32">
        <v>43830</v>
      </c>
      <c r="B313" s="404" t="s">
        <v>11</v>
      </c>
      <c r="C313" s="404" t="s">
        <v>29</v>
      </c>
      <c r="D313" t="s">
        <v>13</v>
      </c>
      <c r="E313" s="1">
        <v>48.9</v>
      </c>
      <c r="F313" s="20"/>
      <c r="G313" s="1">
        <f>+G312+E313-F313</f>
        <v>48.9</v>
      </c>
    </row>
    <row r="314" spans="1:7" s="11" customFormat="1">
      <c r="A314" s="30"/>
      <c r="B314" s="405"/>
      <c r="C314" s="405"/>
      <c r="D314" t="s">
        <v>14</v>
      </c>
      <c r="E314" s="1">
        <v>3.8</v>
      </c>
      <c r="F314" s="20"/>
      <c r="G314" s="1">
        <f>+G313+E314-F314</f>
        <v>52.699999999999996</v>
      </c>
    </row>
    <row r="315" spans="1:7" s="11" customFormat="1">
      <c r="A315" s="30"/>
      <c r="B315" s="405"/>
      <c r="C315" s="405"/>
      <c r="D315" t="s">
        <v>15</v>
      </c>
      <c r="E315" s="1">
        <v>60</v>
      </c>
      <c r="F315" s="20"/>
      <c r="G315" s="1">
        <f>+G314+E315-F315</f>
        <v>112.69999999999999</v>
      </c>
    </row>
    <row r="316" spans="1:7" s="11" customFormat="1">
      <c r="A316" s="30"/>
      <c r="B316" s="405"/>
      <c r="C316" s="405"/>
      <c r="D316" t="s">
        <v>31</v>
      </c>
      <c r="E316" s="1">
        <v>5</v>
      </c>
      <c r="F316" s="20"/>
      <c r="G316" s="1">
        <f>+G315+E316-F316</f>
        <v>117.69999999999999</v>
      </c>
    </row>
    <row r="317" spans="1:7" s="11" customFormat="1">
      <c r="A317" s="30"/>
      <c r="B317" s="405"/>
      <c r="C317" s="405"/>
      <c r="D317" t="s">
        <v>17</v>
      </c>
      <c r="E317" s="1">
        <v>150</v>
      </c>
      <c r="F317" s="20"/>
      <c r="G317" s="1">
        <f>+G316+E317-F317</f>
        <v>267.7</v>
      </c>
    </row>
    <row r="318" spans="1:7" s="11" customFormat="1">
      <c r="A318" s="30">
        <v>43852</v>
      </c>
      <c r="B318" s="405">
        <v>19544</v>
      </c>
      <c r="C318" s="405" t="s">
        <v>29</v>
      </c>
      <c r="D318" t="s">
        <v>13</v>
      </c>
      <c r="E318" s="1"/>
      <c r="F318" s="20">
        <v>48.9</v>
      </c>
      <c r="G318" s="1">
        <f>+G317+E318-F318</f>
        <v>218.79999999999998</v>
      </c>
    </row>
    <row r="319" spans="1:7" s="11" customFormat="1">
      <c r="A319" s="30">
        <v>43852</v>
      </c>
      <c r="B319" s="405">
        <v>19544</v>
      </c>
      <c r="C319" s="405" t="s">
        <v>29</v>
      </c>
      <c r="D319" t="s">
        <v>14</v>
      </c>
      <c r="E319" s="1"/>
      <c r="F319" s="20">
        <v>3.8</v>
      </c>
      <c r="G319" s="1">
        <f>+G318+E319-F319</f>
        <v>214.99999999999997</v>
      </c>
    </row>
    <row r="320" spans="1:7" s="11" customFormat="1">
      <c r="A320" s="30">
        <v>43855</v>
      </c>
      <c r="B320" s="405">
        <v>19679</v>
      </c>
      <c r="C320" s="405" t="s">
        <v>29</v>
      </c>
      <c r="D320" t="s">
        <v>15</v>
      </c>
      <c r="E320" s="1"/>
      <c r="F320" s="1">
        <v>60</v>
      </c>
      <c r="G320" s="1">
        <f>+G319+E320-F320</f>
        <v>154.99999999999997</v>
      </c>
    </row>
    <row r="321" spans="1:7" s="11" customFormat="1">
      <c r="A321" s="30">
        <v>43855</v>
      </c>
      <c r="B321" s="405">
        <v>19679</v>
      </c>
      <c r="C321" s="405" t="s">
        <v>29</v>
      </c>
      <c r="D321" t="s">
        <v>31</v>
      </c>
      <c r="E321" s="1"/>
      <c r="F321" s="1">
        <v>5</v>
      </c>
      <c r="G321" s="1">
        <f>+G320+E321-F321</f>
        <v>149.99999999999997</v>
      </c>
    </row>
    <row r="322" spans="1:7" s="11" customFormat="1">
      <c r="A322" s="30">
        <v>43855</v>
      </c>
      <c r="B322" s="405">
        <v>19679</v>
      </c>
      <c r="C322" s="405" t="s">
        <v>29</v>
      </c>
      <c r="D322" t="s">
        <v>17</v>
      </c>
      <c r="E322" s="1"/>
      <c r="F322" s="1">
        <v>150</v>
      </c>
      <c r="G322" s="1">
        <f>+G321+E322-F322</f>
        <v>0</v>
      </c>
    </row>
    <row r="323" spans="1:7" s="11" customFormat="1">
      <c r="A323" s="32">
        <v>43861</v>
      </c>
      <c r="B323" s="404" t="s">
        <v>11</v>
      </c>
      <c r="C323" s="404" t="s">
        <v>12</v>
      </c>
      <c r="D323" t="s">
        <v>13</v>
      </c>
      <c r="E323" s="1">
        <v>52.2</v>
      </c>
      <c r="F323" s="1"/>
      <c r="G323" s="1">
        <f>+G322+E323-F323</f>
        <v>52.2</v>
      </c>
    </row>
    <row r="324" spans="1:7" s="11" customFormat="1">
      <c r="A324" s="30"/>
      <c r="B324" s="405"/>
      <c r="C324" s="405"/>
      <c r="D324" t="s">
        <v>14</v>
      </c>
      <c r="E324" s="1">
        <v>3.6</v>
      </c>
      <c r="F324" s="1"/>
      <c r="G324" s="1">
        <f>+G323+E324-F324</f>
        <v>55.800000000000004</v>
      </c>
    </row>
    <row r="325" spans="1:7" s="11" customFormat="1">
      <c r="A325" s="30"/>
      <c r="B325" s="405"/>
      <c r="C325" s="405"/>
      <c r="D325" t="s">
        <v>15</v>
      </c>
      <c r="E325" s="1">
        <v>60</v>
      </c>
      <c r="F325" s="1"/>
      <c r="G325" s="1">
        <f>+G324+E325-F325</f>
        <v>115.80000000000001</v>
      </c>
    </row>
    <row r="326" spans="1:7" s="11" customFormat="1">
      <c r="A326" s="30"/>
      <c r="B326" s="405"/>
      <c r="C326" s="405"/>
      <c r="D326" t="s">
        <v>31</v>
      </c>
      <c r="E326" s="1">
        <v>5</v>
      </c>
      <c r="F326" s="1"/>
      <c r="G326" s="1">
        <f>+G325+E326-F326</f>
        <v>120.80000000000001</v>
      </c>
    </row>
    <row r="327" spans="1:7" s="11" customFormat="1">
      <c r="A327" s="30"/>
      <c r="B327" s="405"/>
      <c r="C327" s="405"/>
      <c r="D327" t="s">
        <v>17</v>
      </c>
      <c r="E327" s="1">
        <v>150</v>
      </c>
      <c r="F327" s="1"/>
      <c r="G327" s="1">
        <f>+G326+E327-F327</f>
        <v>270.8</v>
      </c>
    </row>
    <row r="328" spans="1:7" s="11" customFormat="1">
      <c r="A328" s="30">
        <v>43888</v>
      </c>
      <c r="B328" s="405">
        <v>19815</v>
      </c>
      <c r="C328" s="405" t="s">
        <v>12</v>
      </c>
      <c r="D328" t="s">
        <v>13</v>
      </c>
      <c r="E328" s="1"/>
      <c r="F328" s="1">
        <v>52.2</v>
      </c>
      <c r="G328" s="1">
        <f>+G327+E328-F328</f>
        <v>218.60000000000002</v>
      </c>
    </row>
    <row r="329" spans="1:7" s="11" customFormat="1">
      <c r="A329" s="30">
        <v>43888</v>
      </c>
      <c r="B329" s="405">
        <v>19815</v>
      </c>
      <c r="C329" s="405" t="s">
        <v>12</v>
      </c>
      <c r="D329" t="s">
        <v>14</v>
      </c>
      <c r="E329" s="1"/>
      <c r="F329" s="1">
        <v>3.6</v>
      </c>
      <c r="G329" s="1">
        <f>+G328+E329-F329</f>
        <v>215.00000000000003</v>
      </c>
    </row>
    <row r="330" spans="1:7" s="11" customFormat="1">
      <c r="A330" s="30">
        <v>44208</v>
      </c>
      <c r="B330" s="405">
        <v>21376</v>
      </c>
      <c r="C330" s="405" t="s">
        <v>12</v>
      </c>
      <c r="D330" t="s">
        <v>15</v>
      </c>
      <c r="E330" s="1"/>
      <c r="F330" s="1">
        <v>60</v>
      </c>
      <c r="G330" s="1">
        <f>+G329+E330-F330</f>
        <v>155.00000000000003</v>
      </c>
    </row>
    <row r="331" spans="1:7" s="11" customFormat="1">
      <c r="A331" s="30">
        <v>44208</v>
      </c>
      <c r="B331" s="405">
        <v>21376</v>
      </c>
      <c r="C331" s="405" t="s">
        <v>12</v>
      </c>
      <c r="D331" t="s">
        <v>16</v>
      </c>
      <c r="E331" s="1"/>
      <c r="F331" s="1">
        <v>5</v>
      </c>
      <c r="G331" s="1">
        <f>+G330+E331-F331</f>
        <v>150.00000000000003</v>
      </c>
    </row>
    <row r="332" spans="1:7" s="11" customFormat="1">
      <c r="A332" s="30">
        <v>44264</v>
      </c>
      <c r="B332" s="405">
        <v>21875</v>
      </c>
      <c r="C332" s="405" t="s">
        <v>12</v>
      </c>
      <c r="D332" t="s">
        <v>17</v>
      </c>
      <c r="E332" s="1"/>
      <c r="F332" s="1">
        <v>150</v>
      </c>
      <c r="G332" s="1">
        <f>+G331+E332-F332</f>
        <v>0</v>
      </c>
    </row>
    <row r="333" spans="1:7" s="11" customFormat="1">
      <c r="A333" s="32">
        <v>43890</v>
      </c>
      <c r="B333" s="404" t="s">
        <v>11</v>
      </c>
      <c r="C333" s="404" t="s">
        <v>19</v>
      </c>
      <c r="D333" t="s">
        <v>13</v>
      </c>
      <c r="E333" s="1">
        <v>54.2</v>
      </c>
      <c r="F333" s="1"/>
      <c r="G333" s="1">
        <f>+G332+E333-F333</f>
        <v>54.2</v>
      </c>
    </row>
    <row r="334" spans="1:7" s="11" customFormat="1">
      <c r="A334" s="30"/>
      <c r="B334" s="405"/>
      <c r="C334" s="405"/>
      <c r="D334" t="s">
        <v>14</v>
      </c>
      <c r="E334" s="1">
        <v>3.8</v>
      </c>
      <c r="F334" s="1"/>
      <c r="G334" s="1">
        <f>+G333+E334-F334</f>
        <v>58</v>
      </c>
    </row>
    <row r="335" spans="1:7" s="11" customFormat="1">
      <c r="A335" s="30"/>
      <c r="B335" s="405"/>
      <c r="C335" s="405"/>
      <c r="D335" t="s">
        <v>15</v>
      </c>
      <c r="E335" s="1">
        <v>58</v>
      </c>
      <c r="F335" s="1"/>
      <c r="G335" s="1">
        <f>+G334+E335-F335</f>
        <v>116</v>
      </c>
    </row>
    <row r="336" spans="1:7" s="11" customFormat="1">
      <c r="A336" s="30"/>
      <c r="B336" s="405"/>
      <c r="C336" s="405"/>
      <c r="D336" t="s">
        <v>31</v>
      </c>
      <c r="E336" s="1">
        <v>5</v>
      </c>
      <c r="F336" s="1"/>
      <c r="G336" s="1">
        <f>+G335+E336-F336</f>
        <v>121</v>
      </c>
    </row>
    <row r="337" spans="1:7" s="11" customFormat="1">
      <c r="A337" s="30"/>
      <c r="B337" s="405"/>
      <c r="C337" s="405"/>
      <c r="D337" t="s">
        <v>17</v>
      </c>
      <c r="E337" s="1">
        <v>150</v>
      </c>
      <c r="F337" s="1"/>
      <c r="G337" s="1">
        <f>+G336+E337-F337</f>
        <v>271</v>
      </c>
    </row>
    <row r="338" spans="1:7" s="11" customFormat="1">
      <c r="A338" s="30">
        <v>44151</v>
      </c>
      <c r="B338" s="405">
        <v>20666</v>
      </c>
      <c r="C338" s="405" t="s">
        <v>19</v>
      </c>
      <c r="D338" t="s">
        <v>13</v>
      </c>
      <c r="E338" s="1"/>
      <c r="F338" s="1">
        <v>54.2</v>
      </c>
      <c r="G338" s="1">
        <f>+G337+E338-F338</f>
        <v>216.8</v>
      </c>
    </row>
    <row r="339" spans="1:7" s="11" customFormat="1">
      <c r="A339" s="30">
        <v>44151</v>
      </c>
      <c r="B339" s="405">
        <v>20666</v>
      </c>
      <c r="C339" s="405" t="s">
        <v>19</v>
      </c>
      <c r="D339" t="s">
        <v>14</v>
      </c>
      <c r="E339" s="1"/>
      <c r="F339" s="1">
        <v>3.8</v>
      </c>
      <c r="G339" s="1">
        <f>+G338+E339-F339</f>
        <v>213</v>
      </c>
    </row>
    <row r="340" spans="1:7" s="11" customFormat="1">
      <c r="A340" s="30">
        <v>44208</v>
      </c>
      <c r="B340" s="405">
        <v>21376</v>
      </c>
      <c r="C340" s="405" t="s">
        <v>19</v>
      </c>
      <c r="D340" t="s">
        <v>15</v>
      </c>
      <c r="E340" s="1"/>
      <c r="F340" s="1">
        <v>58</v>
      </c>
      <c r="G340" s="1">
        <f>+G339+E340-F340</f>
        <v>155</v>
      </c>
    </row>
    <row r="341" spans="1:7" s="11" customFormat="1">
      <c r="A341" s="30">
        <v>44208</v>
      </c>
      <c r="B341" s="405">
        <v>21376</v>
      </c>
      <c r="C341" s="405" t="s">
        <v>19</v>
      </c>
      <c r="D341" t="s">
        <v>16</v>
      </c>
      <c r="E341" s="1"/>
      <c r="F341" s="1">
        <v>5</v>
      </c>
      <c r="G341" s="1">
        <f>+G340+E341-F341</f>
        <v>150</v>
      </c>
    </row>
    <row r="342" spans="1:7" s="11" customFormat="1">
      <c r="A342" s="30">
        <v>44264</v>
      </c>
      <c r="B342" s="405">
        <v>21875</v>
      </c>
      <c r="C342" s="405" t="s">
        <v>19</v>
      </c>
      <c r="D342" t="s">
        <v>17</v>
      </c>
      <c r="E342" s="1"/>
      <c r="F342" s="1">
        <v>150</v>
      </c>
      <c r="G342" s="1">
        <f>+G341+E342-F342</f>
        <v>0</v>
      </c>
    </row>
    <row r="343" spans="1:7" s="11" customFormat="1">
      <c r="A343" s="32">
        <v>43921</v>
      </c>
      <c r="B343" s="404" t="s">
        <v>11</v>
      </c>
      <c r="C343" s="404" t="s">
        <v>20</v>
      </c>
      <c r="D343" t="s">
        <v>13</v>
      </c>
      <c r="E343" s="1">
        <v>43.4</v>
      </c>
      <c r="F343" s="1"/>
      <c r="G343" s="1">
        <f>+G342+E343-F343</f>
        <v>43.4</v>
      </c>
    </row>
    <row r="344" spans="1:7" s="11" customFormat="1">
      <c r="A344" s="30"/>
      <c r="B344" s="405"/>
      <c r="C344" s="405"/>
      <c r="D344" t="s">
        <v>14</v>
      </c>
      <c r="E344" s="1">
        <v>3.9</v>
      </c>
      <c r="F344" s="1"/>
      <c r="G344" s="1">
        <f>+G343+E344-F344</f>
        <v>47.3</v>
      </c>
    </row>
    <row r="345" spans="1:7" s="11" customFormat="1">
      <c r="A345" s="30"/>
      <c r="B345" s="405"/>
      <c r="C345" s="405"/>
      <c r="D345" t="s">
        <v>15</v>
      </c>
      <c r="E345" s="1">
        <v>60</v>
      </c>
      <c r="F345" s="1"/>
      <c r="G345" s="1">
        <f>+G344+E345-F345</f>
        <v>107.3</v>
      </c>
    </row>
    <row r="346" spans="1:7" s="11" customFormat="1">
      <c r="A346" s="30"/>
      <c r="B346" s="405"/>
      <c r="C346" s="405"/>
      <c r="D346" t="s">
        <v>31</v>
      </c>
      <c r="E346" s="1">
        <v>5</v>
      </c>
      <c r="F346" s="1"/>
      <c r="G346" s="1">
        <f>+G345+E346-F346</f>
        <v>112.3</v>
      </c>
    </row>
    <row r="347" spans="1:7" s="11" customFormat="1">
      <c r="A347" s="30"/>
      <c r="B347" s="405"/>
      <c r="C347" s="405"/>
      <c r="D347" t="s">
        <v>17</v>
      </c>
      <c r="E347" s="1">
        <v>150</v>
      </c>
      <c r="F347" s="1"/>
      <c r="G347" s="1">
        <f>+G346+E347-F347</f>
        <v>262.3</v>
      </c>
    </row>
    <row r="348" spans="1:7" s="11" customFormat="1">
      <c r="A348" s="30">
        <v>44152</v>
      </c>
      <c r="B348" s="405">
        <v>20710</v>
      </c>
      <c r="C348" s="405" t="s">
        <v>20</v>
      </c>
      <c r="D348" t="s">
        <v>13</v>
      </c>
      <c r="E348" s="1"/>
      <c r="F348" s="1">
        <v>43.4</v>
      </c>
      <c r="G348" s="1">
        <f>+G347+E348-F348</f>
        <v>218.9</v>
      </c>
    </row>
    <row r="349" spans="1:7" s="11" customFormat="1">
      <c r="A349" s="30">
        <v>44152</v>
      </c>
      <c r="B349" s="405">
        <v>20710</v>
      </c>
      <c r="C349" s="405" t="s">
        <v>20</v>
      </c>
      <c r="D349" t="s">
        <v>14</v>
      </c>
      <c r="E349" s="1"/>
      <c r="F349" s="1">
        <v>3.9</v>
      </c>
      <c r="G349" s="1">
        <f>+G348+E349-F349</f>
        <v>215</v>
      </c>
    </row>
    <row r="350" spans="1:7" s="11" customFormat="1">
      <c r="A350" s="30">
        <v>44208</v>
      </c>
      <c r="B350" s="405">
        <v>21376</v>
      </c>
      <c r="C350" s="405" t="s">
        <v>20</v>
      </c>
      <c r="D350" t="s">
        <v>15</v>
      </c>
      <c r="E350" s="1"/>
      <c r="F350" s="1">
        <v>60</v>
      </c>
      <c r="G350" s="1">
        <f>+G349+E350-F350</f>
        <v>155</v>
      </c>
    </row>
    <row r="351" spans="1:7" s="11" customFormat="1">
      <c r="A351" s="30">
        <v>44208</v>
      </c>
      <c r="B351" s="405">
        <v>21376</v>
      </c>
      <c r="C351" s="405" t="s">
        <v>20</v>
      </c>
      <c r="D351" t="s">
        <v>16</v>
      </c>
      <c r="E351" s="1"/>
      <c r="F351" s="1">
        <v>5</v>
      </c>
      <c r="G351" s="1">
        <f>+G350+E351-F351</f>
        <v>150</v>
      </c>
    </row>
    <row r="352" spans="1:7" s="11" customFormat="1">
      <c r="A352" s="30">
        <v>44337</v>
      </c>
      <c r="B352" s="405">
        <v>22521</v>
      </c>
      <c r="C352" s="405" t="s">
        <v>20</v>
      </c>
      <c r="D352" t="s">
        <v>17</v>
      </c>
      <c r="E352" s="1"/>
      <c r="F352" s="1">
        <v>150</v>
      </c>
      <c r="G352" s="1">
        <f>+G351+E352-F352</f>
        <v>0</v>
      </c>
    </row>
    <row r="353" spans="1:8" s="11" customFormat="1">
      <c r="A353" s="32">
        <v>43951</v>
      </c>
      <c r="B353" s="404" t="s">
        <v>11</v>
      </c>
      <c r="C353" s="404" t="s">
        <v>21</v>
      </c>
      <c r="D353" t="s">
        <v>13</v>
      </c>
      <c r="E353" s="1">
        <v>13.1</v>
      </c>
      <c r="F353" s="1"/>
      <c r="G353" s="1">
        <f>+G352+E353-F353</f>
        <v>13.1</v>
      </c>
    </row>
    <row r="354" spans="1:8" s="11" customFormat="1">
      <c r="A354" s="30"/>
      <c r="B354" s="405"/>
      <c r="C354" s="405"/>
      <c r="D354" t="s">
        <v>14</v>
      </c>
      <c r="E354" s="1">
        <v>6.2</v>
      </c>
      <c r="F354" s="1"/>
      <c r="G354" s="1">
        <f>+G353+E354-F354</f>
        <v>19.3</v>
      </c>
    </row>
    <row r="355" spans="1:8" s="11" customFormat="1">
      <c r="A355" s="30"/>
      <c r="B355" s="405"/>
      <c r="C355" s="405"/>
      <c r="D355" t="s">
        <v>15</v>
      </c>
      <c r="E355" s="1">
        <v>60</v>
      </c>
      <c r="F355" s="1"/>
      <c r="G355" s="1">
        <f>+G354+E355-F355</f>
        <v>79.3</v>
      </c>
    </row>
    <row r="356" spans="1:8" s="11" customFormat="1">
      <c r="A356" s="30"/>
      <c r="B356" s="405"/>
      <c r="C356" s="405"/>
      <c r="D356" t="s">
        <v>31</v>
      </c>
      <c r="E356" s="1">
        <v>5</v>
      </c>
      <c r="F356" s="1"/>
      <c r="G356" s="1">
        <f>+G355+E356-F356</f>
        <v>84.3</v>
      </c>
    </row>
    <row r="357" spans="1:8" s="11" customFormat="1">
      <c r="A357" s="30"/>
      <c r="B357" s="405"/>
      <c r="C357" s="405"/>
      <c r="D357" t="s">
        <v>17</v>
      </c>
      <c r="E357" s="1">
        <v>150</v>
      </c>
      <c r="F357" s="1"/>
      <c r="G357" s="1">
        <f>+G356+E357-F357</f>
        <v>234.3</v>
      </c>
    </row>
    <row r="358" spans="1:8" s="11" customFormat="1">
      <c r="A358" s="30">
        <v>44152</v>
      </c>
      <c r="B358" s="405">
        <v>20710</v>
      </c>
      <c r="C358" s="405" t="s">
        <v>21</v>
      </c>
      <c r="D358" t="s">
        <v>13</v>
      </c>
      <c r="E358" s="1"/>
      <c r="F358" s="1">
        <v>13.1</v>
      </c>
      <c r="G358" s="1">
        <f>+G357+E358-F358</f>
        <v>221.20000000000002</v>
      </c>
    </row>
    <row r="359" spans="1:8" s="11" customFormat="1">
      <c r="A359" s="30">
        <v>44152</v>
      </c>
      <c r="B359" s="405">
        <v>20710</v>
      </c>
      <c r="C359" s="405" t="s">
        <v>21</v>
      </c>
      <c r="D359" t="s">
        <v>14</v>
      </c>
      <c r="E359" s="1"/>
      <c r="F359" s="1">
        <v>6.2</v>
      </c>
      <c r="G359" s="1">
        <f>+G358+E359-F359</f>
        <v>215.00000000000003</v>
      </c>
    </row>
    <row r="360" spans="1:8" s="11" customFormat="1">
      <c r="A360" s="30">
        <v>44208</v>
      </c>
      <c r="B360" s="405">
        <v>21376</v>
      </c>
      <c r="C360" s="405" t="s">
        <v>21</v>
      </c>
      <c r="D360" t="s">
        <v>15</v>
      </c>
      <c r="E360" s="1"/>
      <c r="F360" s="1">
        <v>60</v>
      </c>
      <c r="G360" s="1">
        <f>+G359+E360-F360</f>
        <v>155.00000000000003</v>
      </c>
    </row>
    <row r="361" spans="1:8" s="11" customFormat="1">
      <c r="A361" s="30">
        <v>44208</v>
      </c>
      <c r="B361" s="405">
        <v>21376</v>
      </c>
      <c r="C361" s="405" t="s">
        <v>21</v>
      </c>
      <c r="D361" t="s">
        <v>16</v>
      </c>
      <c r="E361" s="1"/>
      <c r="F361" s="1">
        <v>5</v>
      </c>
      <c r="G361" s="1">
        <f>+G360+E361-F361</f>
        <v>150.00000000000003</v>
      </c>
    </row>
    <row r="362" spans="1:8" s="11" customFormat="1">
      <c r="A362" s="30">
        <v>44274</v>
      </c>
      <c r="B362" s="405" t="s">
        <v>129</v>
      </c>
      <c r="C362" s="405" t="s">
        <v>21</v>
      </c>
      <c r="D362" t="s">
        <v>17</v>
      </c>
      <c r="E362" s="1"/>
      <c r="F362" s="1">
        <v>75</v>
      </c>
      <c r="G362" s="1">
        <f>+G361+E362-F362</f>
        <v>75.000000000000028</v>
      </c>
    </row>
    <row r="363" spans="1:8" s="11" customFormat="1">
      <c r="A363" s="30">
        <v>44337</v>
      </c>
      <c r="B363" s="405">
        <v>22521</v>
      </c>
      <c r="C363" s="405" t="s">
        <v>21</v>
      </c>
      <c r="D363" t="s">
        <v>17</v>
      </c>
      <c r="E363" s="1"/>
      <c r="F363" s="1">
        <v>75</v>
      </c>
      <c r="G363" s="1">
        <f>+G362+E363-F363</f>
        <v>0</v>
      </c>
    </row>
    <row r="364" spans="1:8" ht="14.25" customHeight="1">
      <c r="A364" s="32">
        <v>43982</v>
      </c>
      <c r="B364" s="404" t="s">
        <v>11</v>
      </c>
      <c r="C364" s="404" t="s">
        <v>22</v>
      </c>
      <c r="D364" t="s">
        <v>13</v>
      </c>
      <c r="E364" s="1">
        <v>12.1</v>
      </c>
      <c r="G364" s="1">
        <f>+G363+E364-F364</f>
        <v>12.1</v>
      </c>
      <c r="H364" s="13"/>
    </row>
    <row r="365" spans="1:8">
      <c r="B365" s="405"/>
      <c r="C365" s="405"/>
      <c r="D365" t="s">
        <v>14</v>
      </c>
      <c r="E365" s="1">
        <v>3.3</v>
      </c>
      <c r="G365" s="1">
        <f>+G364+E365-F365</f>
        <v>15.399999999999999</v>
      </c>
    </row>
    <row r="366" spans="1:8">
      <c r="B366" s="405"/>
      <c r="C366" s="405"/>
      <c r="D366" t="s">
        <v>15</v>
      </c>
      <c r="E366" s="1">
        <v>60</v>
      </c>
      <c r="G366" s="1">
        <f>+G365+E366-F366</f>
        <v>75.400000000000006</v>
      </c>
    </row>
    <row r="367" spans="1:8">
      <c r="B367" s="405"/>
      <c r="C367" s="405"/>
      <c r="D367" t="s">
        <v>31</v>
      </c>
      <c r="E367" s="1">
        <v>5</v>
      </c>
      <c r="G367" s="1">
        <f>+G366+E367-F367</f>
        <v>80.400000000000006</v>
      </c>
    </row>
    <row r="368" spans="1:8">
      <c r="B368" s="405"/>
      <c r="C368" s="405"/>
      <c r="D368" t="s">
        <v>17</v>
      </c>
      <c r="E368" s="1">
        <v>150</v>
      </c>
      <c r="G368" s="1">
        <f>+G367+E368-F368</f>
        <v>230.4</v>
      </c>
    </row>
    <row r="369" spans="1:7">
      <c r="A369" s="30">
        <v>44152</v>
      </c>
      <c r="B369" s="405">
        <v>20710</v>
      </c>
      <c r="C369" s="405" t="s">
        <v>22</v>
      </c>
      <c r="D369" t="s">
        <v>13</v>
      </c>
      <c r="F369" s="1">
        <v>12.1</v>
      </c>
      <c r="G369" s="1">
        <f>+G368+E369-F369</f>
        <v>218.3</v>
      </c>
    </row>
    <row r="370" spans="1:7">
      <c r="A370" s="30">
        <v>44152</v>
      </c>
      <c r="B370" s="405">
        <v>20710</v>
      </c>
      <c r="C370" s="405" t="s">
        <v>22</v>
      </c>
      <c r="D370" t="s">
        <v>14</v>
      </c>
      <c r="F370" s="1">
        <v>3.3</v>
      </c>
      <c r="G370" s="1">
        <f>+G369+E370-F370</f>
        <v>215</v>
      </c>
    </row>
    <row r="371" spans="1:7">
      <c r="A371" s="30">
        <v>44208</v>
      </c>
      <c r="B371" s="405">
        <v>21377</v>
      </c>
      <c r="C371" s="405" t="s">
        <v>22</v>
      </c>
      <c r="D371" t="s">
        <v>15</v>
      </c>
      <c r="F371" s="1">
        <v>60</v>
      </c>
      <c r="G371" s="1">
        <f>+G370+E371-F371</f>
        <v>155</v>
      </c>
    </row>
    <row r="372" spans="1:7">
      <c r="A372" s="30">
        <v>44208</v>
      </c>
      <c r="B372" s="405">
        <v>21377</v>
      </c>
      <c r="C372" s="405" t="s">
        <v>22</v>
      </c>
      <c r="D372" t="s">
        <v>16</v>
      </c>
      <c r="F372" s="1">
        <v>5</v>
      </c>
      <c r="G372" s="1">
        <f>+G371+E372-F372</f>
        <v>150</v>
      </c>
    </row>
    <row r="373" spans="1:7">
      <c r="A373" s="30">
        <v>44274</v>
      </c>
      <c r="B373" s="405" t="s">
        <v>129</v>
      </c>
      <c r="C373" s="405" t="s">
        <v>22</v>
      </c>
      <c r="D373" t="s">
        <v>17</v>
      </c>
      <c r="F373" s="1">
        <v>75</v>
      </c>
      <c r="G373" s="1">
        <f>+G372+E373-F373</f>
        <v>75</v>
      </c>
    </row>
    <row r="374" spans="1:7">
      <c r="A374" s="30">
        <v>44337</v>
      </c>
      <c r="B374" s="405">
        <v>22521</v>
      </c>
      <c r="C374" s="405" t="s">
        <v>22</v>
      </c>
      <c r="D374" t="s">
        <v>17</v>
      </c>
      <c r="F374" s="1">
        <v>75</v>
      </c>
      <c r="G374" s="1">
        <f>+G373+E374-F374</f>
        <v>0</v>
      </c>
    </row>
    <row r="375" spans="1:7">
      <c r="A375" s="32">
        <v>44012</v>
      </c>
      <c r="B375" s="404" t="s">
        <v>11</v>
      </c>
      <c r="C375" s="404" t="s">
        <v>23</v>
      </c>
      <c r="D375" t="s">
        <v>13</v>
      </c>
      <c r="E375" s="1">
        <v>10.7</v>
      </c>
      <c r="G375" s="1">
        <f>+G374+E375-F375</f>
        <v>10.7</v>
      </c>
    </row>
    <row r="376" spans="1:7">
      <c r="B376" s="405"/>
      <c r="C376" s="405"/>
      <c r="D376" t="s">
        <v>14</v>
      </c>
      <c r="E376" s="1">
        <v>1.6</v>
      </c>
      <c r="G376" s="1">
        <f>+G375+E376-F376</f>
        <v>12.299999999999999</v>
      </c>
    </row>
    <row r="377" spans="1:7">
      <c r="B377" s="405"/>
      <c r="C377" s="405"/>
      <c r="D377" t="s">
        <v>15</v>
      </c>
      <c r="E377" s="1">
        <v>60</v>
      </c>
      <c r="G377" s="1">
        <f>+G376+E377-F377</f>
        <v>72.3</v>
      </c>
    </row>
    <row r="378" spans="1:7">
      <c r="B378" s="405"/>
      <c r="C378" s="405"/>
      <c r="D378" t="s">
        <v>31</v>
      </c>
      <c r="E378" s="1">
        <v>5</v>
      </c>
      <c r="G378" s="1">
        <f>+G377+E378-F378</f>
        <v>77.3</v>
      </c>
    </row>
    <row r="379" spans="1:7">
      <c r="B379" s="405"/>
      <c r="C379" s="405"/>
      <c r="D379" t="s">
        <v>17</v>
      </c>
      <c r="E379" s="1">
        <v>150</v>
      </c>
      <c r="G379" s="1">
        <f>+G378+E379-F379</f>
        <v>227.3</v>
      </c>
    </row>
    <row r="380" spans="1:7">
      <c r="A380" s="30">
        <v>44152</v>
      </c>
      <c r="B380" s="405">
        <v>20710</v>
      </c>
      <c r="C380" s="405" t="s">
        <v>23</v>
      </c>
      <c r="D380" t="s">
        <v>13</v>
      </c>
      <c r="F380" s="1">
        <v>10.7</v>
      </c>
      <c r="G380" s="1">
        <f>+G379+E380-F380</f>
        <v>216.60000000000002</v>
      </c>
    </row>
    <row r="381" spans="1:7">
      <c r="A381" s="30">
        <v>44152</v>
      </c>
      <c r="B381" s="405">
        <v>20710</v>
      </c>
      <c r="C381" s="405" t="s">
        <v>23</v>
      </c>
      <c r="D381" t="s">
        <v>14</v>
      </c>
      <c r="F381" s="1">
        <v>1.6</v>
      </c>
      <c r="G381" s="1">
        <f>+G380+E381-F381</f>
        <v>215.00000000000003</v>
      </c>
    </row>
    <row r="382" spans="1:7">
      <c r="A382" s="30">
        <v>44208</v>
      </c>
      <c r="B382" s="405">
        <v>21377</v>
      </c>
      <c r="C382" s="405" t="s">
        <v>23</v>
      </c>
      <c r="D382" t="s">
        <v>15</v>
      </c>
      <c r="F382" s="1">
        <v>60</v>
      </c>
      <c r="G382" s="1">
        <f>+G381+E382-F382</f>
        <v>155.00000000000003</v>
      </c>
    </row>
    <row r="383" spans="1:7">
      <c r="A383" s="30">
        <v>44208</v>
      </c>
      <c r="B383" s="405">
        <v>21377</v>
      </c>
      <c r="C383" s="405" t="s">
        <v>23</v>
      </c>
      <c r="D383" t="s">
        <v>16</v>
      </c>
      <c r="F383" s="1">
        <v>5</v>
      </c>
      <c r="G383" s="1">
        <f>+G382+E383-F383</f>
        <v>150.00000000000003</v>
      </c>
    </row>
    <row r="384" spans="1:7">
      <c r="A384" s="30">
        <v>44274</v>
      </c>
      <c r="B384" s="405" t="s">
        <v>129</v>
      </c>
      <c r="C384" s="405" t="s">
        <v>23</v>
      </c>
      <c r="D384" t="s">
        <v>17</v>
      </c>
      <c r="F384" s="1">
        <v>75</v>
      </c>
      <c r="G384" s="1">
        <f>+G383+E384-F384</f>
        <v>75.000000000000028</v>
      </c>
    </row>
    <row r="385" spans="1:7">
      <c r="A385" s="30">
        <v>44337</v>
      </c>
      <c r="B385" s="405">
        <v>22521</v>
      </c>
      <c r="C385" s="405" t="s">
        <v>23</v>
      </c>
      <c r="D385" t="s">
        <v>17</v>
      </c>
      <c r="F385" s="1">
        <v>75</v>
      </c>
      <c r="G385" s="1">
        <f>+G384+E385-F385</f>
        <v>0</v>
      </c>
    </row>
    <row r="386" spans="1:7">
      <c r="A386" s="32">
        <v>44043</v>
      </c>
      <c r="B386" s="404" t="s">
        <v>11</v>
      </c>
      <c r="C386" s="404" t="s">
        <v>24</v>
      </c>
      <c r="D386" t="s">
        <v>13</v>
      </c>
      <c r="E386" s="1">
        <v>31</v>
      </c>
      <c r="G386" s="1">
        <f>+G385+E386-F386</f>
        <v>31</v>
      </c>
    </row>
    <row r="387" spans="1:7">
      <c r="B387" s="405"/>
      <c r="C387" s="405"/>
      <c r="D387" t="s">
        <v>14</v>
      </c>
      <c r="E387" s="1">
        <v>5</v>
      </c>
      <c r="G387" s="1">
        <f>+G386+E387-F387</f>
        <v>36</v>
      </c>
    </row>
    <row r="388" spans="1:7">
      <c r="B388" s="405"/>
      <c r="C388" s="405"/>
      <c r="D388" t="s">
        <v>15</v>
      </c>
      <c r="E388" s="1">
        <v>60</v>
      </c>
      <c r="G388" s="1">
        <f>+G387+E388-F388</f>
        <v>96</v>
      </c>
    </row>
    <row r="389" spans="1:7">
      <c r="B389" s="405"/>
      <c r="C389" s="405"/>
      <c r="D389" t="s">
        <v>31</v>
      </c>
      <c r="E389" s="1">
        <v>5</v>
      </c>
      <c r="G389" s="1">
        <f>+G388+E389-F389</f>
        <v>101</v>
      </c>
    </row>
    <row r="390" spans="1:7">
      <c r="B390" s="405"/>
      <c r="C390" s="405"/>
      <c r="D390" t="s">
        <v>17</v>
      </c>
      <c r="E390" s="1">
        <v>150</v>
      </c>
      <c r="G390" s="1">
        <f>+G389+E390-F390</f>
        <v>251</v>
      </c>
    </row>
    <row r="391" spans="1:7">
      <c r="B391" s="405"/>
      <c r="C391" s="405"/>
      <c r="D391" s="56" t="s">
        <v>35</v>
      </c>
      <c r="E391" s="1">
        <v>10</v>
      </c>
      <c r="G391" s="1">
        <f>+G390+E391-F391</f>
        <v>261</v>
      </c>
    </row>
    <row r="392" spans="1:7">
      <c r="B392" s="405"/>
      <c r="C392" s="405"/>
      <c r="D392" s="56" t="s">
        <v>36</v>
      </c>
      <c r="E392" s="1">
        <v>10</v>
      </c>
      <c r="G392" s="1">
        <f>+G391+E392-F392</f>
        <v>271</v>
      </c>
    </row>
    <row r="393" spans="1:7">
      <c r="A393" s="30">
        <v>44107</v>
      </c>
      <c r="B393" s="405">
        <v>20387</v>
      </c>
      <c r="C393" s="405" t="s">
        <v>24</v>
      </c>
      <c r="D393" t="s">
        <v>13</v>
      </c>
      <c r="F393" s="1">
        <v>31</v>
      </c>
      <c r="G393" s="1">
        <f>+G392+E393-F393</f>
        <v>240</v>
      </c>
    </row>
    <row r="394" spans="1:7">
      <c r="A394" s="30">
        <v>44107</v>
      </c>
      <c r="B394" s="405">
        <v>20387</v>
      </c>
      <c r="C394" s="405" t="s">
        <v>24</v>
      </c>
      <c r="D394" t="s">
        <v>14</v>
      </c>
      <c r="F394" s="1">
        <v>5</v>
      </c>
      <c r="G394" s="1">
        <f>+G393+E394-F394</f>
        <v>235</v>
      </c>
    </row>
    <row r="395" spans="1:7">
      <c r="A395" s="30">
        <v>44377</v>
      </c>
      <c r="B395" s="405">
        <v>22908</v>
      </c>
      <c r="C395" s="405" t="s">
        <v>24</v>
      </c>
      <c r="D395" t="s">
        <v>15</v>
      </c>
      <c r="F395" s="1">
        <v>60</v>
      </c>
      <c r="G395" s="1">
        <f>+G394+E395-F395</f>
        <v>175</v>
      </c>
    </row>
    <row r="396" spans="1:7">
      <c r="A396" s="30">
        <v>44377</v>
      </c>
      <c r="B396" s="405">
        <v>22908</v>
      </c>
      <c r="C396" s="405" t="s">
        <v>24</v>
      </c>
      <c r="D396" t="s">
        <v>16</v>
      </c>
      <c r="F396" s="1">
        <v>5</v>
      </c>
      <c r="G396" s="1">
        <f>+G395+E396-F396</f>
        <v>170</v>
      </c>
    </row>
    <row r="397" spans="1:7">
      <c r="A397" s="30">
        <v>44377</v>
      </c>
      <c r="B397" s="405">
        <v>22911</v>
      </c>
      <c r="C397" s="405" t="s">
        <v>24</v>
      </c>
      <c r="D397" t="s">
        <v>17</v>
      </c>
      <c r="F397" s="1">
        <v>150</v>
      </c>
      <c r="G397" s="1">
        <f>+G396+E397-F397</f>
        <v>20</v>
      </c>
    </row>
    <row r="398" spans="1:7" s="121" customFormat="1">
      <c r="A398" s="119">
        <v>44516</v>
      </c>
      <c r="B398" s="120">
        <v>23861</v>
      </c>
      <c r="C398" s="405" t="s">
        <v>24</v>
      </c>
      <c r="D398" s="56" t="s">
        <v>35</v>
      </c>
      <c r="E398" s="122"/>
      <c r="F398" s="122">
        <v>10</v>
      </c>
      <c r="G398" s="1">
        <f>+G397+E398-F398</f>
        <v>10</v>
      </c>
    </row>
    <row r="399" spans="1:7" s="121" customFormat="1">
      <c r="A399" s="119">
        <v>44516</v>
      </c>
      <c r="B399" s="120">
        <v>23861</v>
      </c>
      <c r="C399" s="405" t="s">
        <v>24</v>
      </c>
      <c r="D399" s="56" t="s">
        <v>36</v>
      </c>
      <c r="E399" s="122"/>
      <c r="F399" s="122">
        <v>10</v>
      </c>
      <c r="G399" s="1">
        <f>+G398+E399-F399</f>
        <v>0</v>
      </c>
    </row>
    <row r="400" spans="1:7">
      <c r="A400" s="32">
        <v>44074</v>
      </c>
      <c r="B400" s="404" t="s">
        <v>11</v>
      </c>
      <c r="C400" s="404" t="s">
        <v>25</v>
      </c>
      <c r="D400" t="s">
        <v>13</v>
      </c>
      <c r="E400" s="1">
        <v>38.9</v>
      </c>
      <c r="G400" s="1">
        <f>+G399+E400-F400</f>
        <v>38.9</v>
      </c>
    </row>
    <row r="401" spans="1:7">
      <c r="B401" s="405"/>
      <c r="C401" s="405"/>
      <c r="D401" t="s">
        <v>14</v>
      </c>
      <c r="E401" s="1">
        <v>3.5</v>
      </c>
      <c r="G401" s="1">
        <f>+G400+E401-F401</f>
        <v>42.4</v>
      </c>
    </row>
    <row r="402" spans="1:7">
      <c r="B402" s="405"/>
      <c r="C402" s="405"/>
      <c r="D402" t="s">
        <v>15</v>
      </c>
      <c r="E402" s="1">
        <v>60</v>
      </c>
      <c r="G402" s="1">
        <f>+G401+E402-F402</f>
        <v>102.4</v>
      </c>
    </row>
    <row r="403" spans="1:7">
      <c r="B403" s="405"/>
      <c r="C403" s="405"/>
      <c r="D403" t="s">
        <v>31</v>
      </c>
      <c r="E403" s="1">
        <v>5</v>
      </c>
      <c r="G403" s="1">
        <f>+G402+E403-F403</f>
        <v>107.4</v>
      </c>
    </row>
    <row r="404" spans="1:7">
      <c r="B404" s="405"/>
      <c r="C404" s="405"/>
      <c r="D404" t="s">
        <v>17</v>
      </c>
      <c r="E404" s="1">
        <v>150</v>
      </c>
      <c r="G404" s="1">
        <f>+G403+E404-F404</f>
        <v>257.39999999999998</v>
      </c>
    </row>
    <row r="405" spans="1:7">
      <c r="B405" s="405"/>
      <c r="C405" s="405"/>
      <c r="D405" t="s">
        <v>37</v>
      </c>
      <c r="E405" s="1">
        <v>15</v>
      </c>
      <c r="G405" s="1">
        <f>+G404+E405-F405</f>
        <v>272.39999999999998</v>
      </c>
    </row>
    <row r="406" spans="1:7">
      <c r="A406" s="30">
        <v>44128</v>
      </c>
      <c r="B406" s="405">
        <v>20512</v>
      </c>
      <c r="C406" s="405" t="s">
        <v>25</v>
      </c>
      <c r="D406" t="s">
        <v>13</v>
      </c>
      <c r="F406" s="1">
        <v>38.9</v>
      </c>
      <c r="G406" s="1">
        <f>+G405+E406-F406</f>
        <v>233.49999999999997</v>
      </c>
    </row>
    <row r="407" spans="1:7">
      <c r="A407" s="30">
        <v>44128</v>
      </c>
      <c r="B407" s="405">
        <v>20512</v>
      </c>
      <c r="C407" s="405" t="s">
        <v>25</v>
      </c>
      <c r="D407" t="s">
        <v>14</v>
      </c>
      <c r="F407" s="1">
        <v>3.5</v>
      </c>
      <c r="G407" s="1">
        <f>+G406+E407-F407</f>
        <v>229.99999999999997</v>
      </c>
    </row>
    <row r="408" spans="1:7">
      <c r="A408" s="30">
        <v>44377</v>
      </c>
      <c r="B408" s="405">
        <v>22908</v>
      </c>
      <c r="C408" s="405" t="s">
        <v>25</v>
      </c>
      <c r="D408" t="s">
        <v>15</v>
      </c>
      <c r="F408" s="1">
        <v>60</v>
      </c>
      <c r="G408" s="1">
        <f>+G407+E408-F408</f>
        <v>169.99999999999997</v>
      </c>
    </row>
    <row r="409" spans="1:7">
      <c r="A409" s="30">
        <v>44377</v>
      </c>
      <c r="B409" s="405">
        <v>22908</v>
      </c>
      <c r="C409" s="405" t="s">
        <v>25</v>
      </c>
      <c r="D409" t="s">
        <v>16</v>
      </c>
      <c r="F409" s="1">
        <v>5</v>
      </c>
      <c r="G409" s="1">
        <f>+G408+E409-F409</f>
        <v>164.99999999999997</v>
      </c>
    </row>
    <row r="410" spans="1:7">
      <c r="A410" s="30">
        <v>44377</v>
      </c>
      <c r="B410" s="405">
        <v>22911</v>
      </c>
      <c r="C410" s="405" t="s">
        <v>25</v>
      </c>
      <c r="D410" t="s">
        <v>17</v>
      </c>
      <c r="F410" s="1">
        <v>150</v>
      </c>
      <c r="G410" s="1">
        <f>+G409+E410-F410</f>
        <v>14.999999999999972</v>
      </c>
    </row>
    <row r="411" spans="1:7" s="121" customFormat="1">
      <c r="A411" s="119">
        <v>44516</v>
      </c>
      <c r="B411" s="120">
        <v>23861</v>
      </c>
      <c r="C411" s="405" t="s">
        <v>25</v>
      </c>
      <c r="D411" t="s">
        <v>37</v>
      </c>
      <c r="E411" s="122"/>
      <c r="F411" s="122">
        <v>15</v>
      </c>
      <c r="G411" s="1">
        <f>+G410+E411-F411</f>
        <v>-2.8421709430404007E-14</v>
      </c>
    </row>
    <row r="412" spans="1:7">
      <c r="A412" s="32">
        <v>44104</v>
      </c>
      <c r="B412" s="404" t="s">
        <v>11</v>
      </c>
      <c r="C412" s="404" t="s">
        <v>26</v>
      </c>
      <c r="D412" t="s">
        <v>13</v>
      </c>
      <c r="E412" s="1">
        <v>31</v>
      </c>
      <c r="G412" s="1">
        <f>+G411+E412-F412</f>
        <v>30.999999999999972</v>
      </c>
    </row>
    <row r="413" spans="1:7">
      <c r="B413" s="405"/>
      <c r="C413" s="405"/>
      <c r="D413" t="s">
        <v>14</v>
      </c>
      <c r="E413" s="1">
        <v>4.0999999999999996</v>
      </c>
      <c r="G413" s="1">
        <f>+G412+E413-F413</f>
        <v>35.099999999999973</v>
      </c>
    </row>
    <row r="414" spans="1:7">
      <c r="B414" s="405"/>
      <c r="C414" s="405"/>
      <c r="D414" t="s">
        <v>15</v>
      </c>
      <c r="E414" s="1">
        <v>60</v>
      </c>
      <c r="G414" s="1">
        <f>+G413+E414-F414</f>
        <v>95.099999999999966</v>
      </c>
    </row>
    <row r="415" spans="1:7">
      <c r="B415" s="405"/>
      <c r="C415" s="405"/>
      <c r="D415" t="s">
        <v>31</v>
      </c>
      <c r="E415" s="1">
        <v>5</v>
      </c>
      <c r="G415" s="1">
        <f>+G414+E415-F415</f>
        <v>100.09999999999997</v>
      </c>
    </row>
    <row r="416" spans="1:7">
      <c r="B416" s="405"/>
      <c r="C416" s="405"/>
      <c r="D416" t="s">
        <v>17</v>
      </c>
      <c r="E416" s="1">
        <v>150</v>
      </c>
      <c r="G416" s="1">
        <f>+G415+E416-F416</f>
        <v>250.09999999999997</v>
      </c>
    </row>
    <row r="417" spans="1:7">
      <c r="B417" s="405"/>
      <c r="C417" s="405"/>
      <c r="D417" t="s">
        <v>37</v>
      </c>
      <c r="E417" s="1">
        <v>8.5</v>
      </c>
      <c r="G417" s="1">
        <f>+G416+E417-F417</f>
        <v>258.59999999999997</v>
      </c>
    </row>
    <row r="418" spans="1:7">
      <c r="A418" s="30">
        <v>44174</v>
      </c>
      <c r="B418" s="405">
        <v>20979</v>
      </c>
      <c r="C418" s="405" t="s">
        <v>26</v>
      </c>
      <c r="D418" t="s">
        <v>13</v>
      </c>
      <c r="F418" s="1">
        <v>31</v>
      </c>
      <c r="G418" s="1">
        <f>+G417+E418-F418</f>
        <v>227.59999999999997</v>
      </c>
    </row>
    <row r="419" spans="1:7">
      <c r="A419" s="30">
        <v>44174</v>
      </c>
      <c r="B419" s="405">
        <v>20979</v>
      </c>
      <c r="C419" s="405" t="s">
        <v>26</v>
      </c>
      <c r="D419" t="s">
        <v>14</v>
      </c>
      <c r="F419" s="1">
        <v>4.0999999999999996</v>
      </c>
      <c r="G419" s="1">
        <f>+G418+E419-F419</f>
        <v>223.49999999999997</v>
      </c>
    </row>
    <row r="420" spans="1:7">
      <c r="A420" s="30">
        <v>44377</v>
      </c>
      <c r="B420" s="405">
        <v>22908</v>
      </c>
      <c r="C420" s="405" t="s">
        <v>26</v>
      </c>
      <c r="D420" t="s">
        <v>15</v>
      </c>
      <c r="F420" s="1">
        <v>60</v>
      </c>
      <c r="G420" s="1">
        <f>+G419+E420-F420</f>
        <v>163.49999999999997</v>
      </c>
    </row>
    <row r="421" spans="1:7">
      <c r="A421" s="30">
        <v>44377</v>
      </c>
      <c r="B421" s="405">
        <v>22908</v>
      </c>
      <c r="C421" s="405" t="s">
        <v>26</v>
      </c>
      <c r="D421" t="s">
        <v>16</v>
      </c>
      <c r="F421" s="1">
        <v>5</v>
      </c>
      <c r="G421" s="1">
        <f>+G420+E421-F421</f>
        <v>158.49999999999997</v>
      </c>
    </row>
    <row r="422" spans="1:7" s="121" customFormat="1">
      <c r="A422" s="119">
        <v>44516</v>
      </c>
      <c r="B422" s="120">
        <v>23861</v>
      </c>
      <c r="C422" s="405" t="s">
        <v>26</v>
      </c>
      <c r="D422" t="s">
        <v>37</v>
      </c>
      <c r="E422" s="122"/>
      <c r="F422" s="122">
        <v>8.5</v>
      </c>
      <c r="G422" s="1">
        <f>+G421+E422-F422</f>
        <v>149.99999999999997</v>
      </c>
    </row>
    <row r="423" spans="1:7" s="121" customFormat="1">
      <c r="A423" s="119">
        <v>44516</v>
      </c>
      <c r="B423" s="120">
        <v>23861</v>
      </c>
      <c r="C423" s="405" t="s">
        <v>26</v>
      </c>
      <c r="D423" t="s">
        <v>17</v>
      </c>
      <c r="E423" s="122"/>
      <c r="F423" s="122">
        <v>150</v>
      </c>
      <c r="G423" s="1">
        <f>+G422+E423-F423</f>
        <v>0</v>
      </c>
    </row>
    <row r="424" spans="1:7">
      <c r="A424" s="32">
        <v>44135</v>
      </c>
      <c r="B424" s="404" t="s">
        <v>11</v>
      </c>
      <c r="C424" s="404" t="s">
        <v>27</v>
      </c>
      <c r="D424" t="s">
        <v>13</v>
      </c>
      <c r="E424" s="1">
        <v>36.4</v>
      </c>
      <c r="G424" s="1">
        <f>+G423+E424-F424</f>
        <v>36.4</v>
      </c>
    </row>
    <row r="425" spans="1:7">
      <c r="B425" s="405"/>
      <c r="C425" s="405"/>
      <c r="D425" t="s">
        <v>14</v>
      </c>
      <c r="E425" s="1">
        <v>4.3</v>
      </c>
      <c r="G425" s="1">
        <f>+G424+E425-F425</f>
        <v>40.699999999999996</v>
      </c>
    </row>
    <row r="426" spans="1:7">
      <c r="B426" s="405"/>
      <c r="C426" s="405"/>
      <c r="D426" t="s">
        <v>15</v>
      </c>
      <c r="E426" s="1">
        <v>60</v>
      </c>
      <c r="G426" s="1">
        <f>+G425+E426-F426</f>
        <v>100.69999999999999</v>
      </c>
    </row>
    <row r="427" spans="1:7">
      <c r="B427" s="405"/>
      <c r="C427" s="405"/>
      <c r="D427" t="s">
        <v>31</v>
      </c>
      <c r="E427" s="1">
        <v>5</v>
      </c>
      <c r="G427" s="1">
        <f>+G426+E427-F427</f>
        <v>105.69999999999999</v>
      </c>
    </row>
    <row r="428" spans="1:7">
      <c r="B428" s="405"/>
      <c r="C428" s="405"/>
      <c r="D428" t="s">
        <v>17</v>
      </c>
      <c r="E428" s="1">
        <v>150</v>
      </c>
      <c r="G428" s="1">
        <f>+G427+E428-F428</f>
        <v>255.7</v>
      </c>
    </row>
    <row r="429" spans="1:7">
      <c r="B429" s="405"/>
      <c r="C429" s="405"/>
      <c r="D429" s="56" t="s">
        <v>38</v>
      </c>
      <c r="E429" s="1">
        <v>10</v>
      </c>
      <c r="G429" s="1">
        <f>+G428+E429-F429</f>
        <v>265.7</v>
      </c>
    </row>
    <row r="430" spans="1:7">
      <c r="B430" s="405"/>
      <c r="C430" s="405"/>
      <c r="D430" s="56" t="s">
        <v>39</v>
      </c>
      <c r="E430" s="1">
        <v>10</v>
      </c>
      <c r="G430" s="1">
        <f>+G429+E430-F430</f>
        <v>275.7</v>
      </c>
    </row>
    <row r="431" spans="1:7">
      <c r="A431" s="30">
        <v>44174</v>
      </c>
      <c r="B431" s="405">
        <v>20979</v>
      </c>
      <c r="C431" s="405" t="s">
        <v>27</v>
      </c>
      <c r="D431" s="56" t="s">
        <v>13</v>
      </c>
      <c r="F431" s="1">
        <v>36.4</v>
      </c>
      <c r="G431" s="1">
        <f>+G430+E431-F431</f>
        <v>239.29999999999998</v>
      </c>
    </row>
    <row r="432" spans="1:7">
      <c r="A432" s="30">
        <v>44174</v>
      </c>
      <c r="B432" s="405">
        <v>20979</v>
      </c>
      <c r="C432" s="405" t="s">
        <v>27</v>
      </c>
      <c r="D432" s="56" t="s">
        <v>14</v>
      </c>
      <c r="F432" s="1">
        <v>4.3</v>
      </c>
      <c r="G432" s="1">
        <f>+G431+E432-F432</f>
        <v>234.99999999999997</v>
      </c>
    </row>
    <row r="433" spans="1:7">
      <c r="A433" s="30">
        <v>44377</v>
      </c>
      <c r="B433" s="405">
        <v>22908</v>
      </c>
      <c r="C433" s="405" t="s">
        <v>27</v>
      </c>
      <c r="D433" s="56" t="s">
        <v>15</v>
      </c>
      <c r="F433" s="1">
        <v>60</v>
      </c>
      <c r="G433" s="1">
        <f>+G432+E433-F433</f>
        <v>174.99999999999997</v>
      </c>
    </row>
    <row r="434" spans="1:7">
      <c r="A434" s="30">
        <v>44377</v>
      </c>
      <c r="B434" s="405">
        <v>22908</v>
      </c>
      <c r="C434" s="405" t="s">
        <v>27</v>
      </c>
      <c r="D434" s="56" t="s">
        <v>16</v>
      </c>
      <c r="F434" s="1">
        <v>5</v>
      </c>
      <c r="G434" s="1">
        <f>+G433+E434-F434</f>
        <v>169.99999999999997</v>
      </c>
    </row>
    <row r="435" spans="1:7" s="121" customFormat="1">
      <c r="A435" s="119">
        <v>44516</v>
      </c>
      <c r="B435" s="120">
        <v>23861</v>
      </c>
      <c r="C435" s="405" t="s">
        <v>27</v>
      </c>
      <c r="D435" t="s">
        <v>17</v>
      </c>
      <c r="E435" s="122"/>
      <c r="F435" s="122">
        <v>150</v>
      </c>
      <c r="G435" s="1">
        <f>+G434+E435-F435</f>
        <v>19.999999999999972</v>
      </c>
    </row>
    <row r="436" spans="1:7" s="121" customFormat="1">
      <c r="A436" s="119">
        <v>44516</v>
      </c>
      <c r="B436" s="120">
        <v>23861</v>
      </c>
      <c r="C436" s="405" t="s">
        <v>27</v>
      </c>
      <c r="D436" s="56" t="s">
        <v>38</v>
      </c>
      <c r="E436" s="122"/>
      <c r="F436" s="122">
        <v>10</v>
      </c>
      <c r="G436" s="1">
        <f>+G435+E436-F436</f>
        <v>9.9999999999999716</v>
      </c>
    </row>
    <row r="437" spans="1:7" s="121" customFormat="1">
      <c r="A437" s="119">
        <v>44516</v>
      </c>
      <c r="B437" s="120">
        <v>23861</v>
      </c>
      <c r="C437" s="405" t="s">
        <v>27</v>
      </c>
      <c r="D437" s="56" t="s">
        <v>39</v>
      </c>
      <c r="E437" s="122"/>
      <c r="F437" s="122">
        <v>10</v>
      </c>
      <c r="G437" s="1">
        <f>+G436+E437-F437</f>
        <v>-2.8421709430404007E-14</v>
      </c>
    </row>
    <row r="438" spans="1:7">
      <c r="A438" s="32">
        <v>44165</v>
      </c>
      <c r="B438" s="404" t="s">
        <v>11</v>
      </c>
      <c r="C438" s="404" t="s">
        <v>28</v>
      </c>
      <c r="D438" s="56" t="s">
        <v>13</v>
      </c>
      <c r="E438" s="1">
        <v>34.5</v>
      </c>
      <c r="G438" s="1">
        <f>+G437+E438-F438</f>
        <v>34.499999999999972</v>
      </c>
    </row>
    <row r="439" spans="1:7">
      <c r="B439" s="405"/>
      <c r="C439" s="405"/>
      <c r="D439" s="56" t="s">
        <v>14</v>
      </c>
      <c r="E439" s="1">
        <v>4.5</v>
      </c>
      <c r="G439" s="1">
        <f>+G438+E439-F439</f>
        <v>38.999999999999972</v>
      </c>
    </row>
    <row r="440" spans="1:7">
      <c r="B440" s="405"/>
      <c r="C440" s="405"/>
      <c r="D440" s="56" t="s">
        <v>15</v>
      </c>
      <c r="E440" s="1">
        <v>60</v>
      </c>
      <c r="G440" s="1">
        <f>+G439+E440-F440</f>
        <v>98.999999999999972</v>
      </c>
    </row>
    <row r="441" spans="1:7">
      <c r="B441" s="405"/>
      <c r="C441" s="405"/>
      <c r="D441" s="56" t="s">
        <v>31</v>
      </c>
      <c r="E441" s="1">
        <v>5</v>
      </c>
      <c r="G441" s="1">
        <f>+G440+E441-F441</f>
        <v>103.99999999999997</v>
      </c>
    </row>
    <row r="442" spans="1:7">
      <c r="B442" s="405"/>
      <c r="C442" s="405"/>
      <c r="D442" t="s">
        <v>17</v>
      </c>
      <c r="E442" s="1">
        <v>150</v>
      </c>
      <c r="G442" s="1">
        <f>+G441+E442-F442</f>
        <v>253.99999999999997</v>
      </c>
    </row>
    <row r="443" spans="1:7">
      <c r="A443" s="30">
        <v>44236</v>
      </c>
      <c r="B443" s="405">
        <v>21544</v>
      </c>
      <c r="C443" s="405" t="s">
        <v>28</v>
      </c>
      <c r="D443" s="56" t="s">
        <v>13</v>
      </c>
      <c r="F443" s="1">
        <v>34.5</v>
      </c>
      <c r="G443" s="1">
        <f>+G442+E443-F443</f>
        <v>219.49999999999997</v>
      </c>
    </row>
    <row r="444" spans="1:7">
      <c r="A444" s="30">
        <v>44236</v>
      </c>
      <c r="B444" s="405">
        <v>21544</v>
      </c>
      <c r="C444" s="405" t="s">
        <v>28</v>
      </c>
      <c r="D444" s="56" t="s">
        <v>14</v>
      </c>
      <c r="F444" s="1">
        <v>4.5</v>
      </c>
      <c r="G444" s="1">
        <f>+G443+E444-F444</f>
        <v>214.99999999999997</v>
      </c>
    </row>
    <row r="445" spans="1:7">
      <c r="A445" s="30">
        <v>44377</v>
      </c>
      <c r="B445" s="405">
        <v>22908</v>
      </c>
      <c r="C445" s="405" t="s">
        <v>28</v>
      </c>
      <c r="D445" s="56" t="s">
        <v>15</v>
      </c>
      <c r="F445" s="1">
        <v>60</v>
      </c>
      <c r="G445" s="1">
        <f>+G444+E445-F445</f>
        <v>154.99999999999997</v>
      </c>
    </row>
    <row r="446" spans="1:7">
      <c r="A446" s="30">
        <v>44377</v>
      </c>
      <c r="B446" s="405">
        <v>22908</v>
      </c>
      <c r="C446" s="405" t="s">
        <v>28</v>
      </c>
      <c r="D446" s="56" t="s">
        <v>16</v>
      </c>
      <c r="F446" s="1">
        <v>5</v>
      </c>
      <c r="G446" s="1">
        <f>+G445+E446-F446</f>
        <v>149.99999999999997</v>
      </c>
    </row>
    <row r="447" spans="1:7" s="121" customFormat="1">
      <c r="A447" s="119">
        <v>44516</v>
      </c>
      <c r="B447" s="120">
        <v>23861</v>
      </c>
      <c r="C447" s="405" t="s">
        <v>28</v>
      </c>
      <c r="D447" t="s">
        <v>17</v>
      </c>
      <c r="E447" s="122"/>
      <c r="F447" s="122">
        <v>150</v>
      </c>
      <c r="G447" s="1">
        <f>+G446+E447-F447</f>
        <v>0</v>
      </c>
    </row>
    <row r="448" spans="1:7">
      <c r="A448" s="32">
        <v>44196</v>
      </c>
      <c r="B448" s="404" t="s">
        <v>11</v>
      </c>
      <c r="C448" s="404" t="s">
        <v>29</v>
      </c>
      <c r="D448" s="56" t="s">
        <v>13</v>
      </c>
      <c r="E448" s="1">
        <v>39.4</v>
      </c>
      <c r="G448" s="1">
        <f>+G447+E448-F448</f>
        <v>39.4</v>
      </c>
    </row>
    <row r="449" spans="1:7">
      <c r="B449" s="405"/>
      <c r="C449" s="405"/>
      <c r="D449" s="56" t="s">
        <v>14</v>
      </c>
      <c r="E449" s="1">
        <v>4</v>
      </c>
      <c r="G449" s="1">
        <f>+G448+E449-F449</f>
        <v>43.4</v>
      </c>
    </row>
    <row r="450" spans="1:7">
      <c r="B450" s="405"/>
      <c r="C450" s="405"/>
      <c r="D450" s="56" t="s">
        <v>15</v>
      </c>
      <c r="E450" s="1">
        <v>60</v>
      </c>
      <c r="G450" s="1">
        <f>+G449+E450-F450</f>
        <v>103.4</v>
      </c>
    </row>
    <row r="451" spans="1:7">
      <c r="B451" s="405"/>
      <c r="C451" s="405"/>
      <c r="D451" s="56" t="s">
        <v>31</v>
      </c>
      <c r="E451" s="1">
        <v>5</v>
      </c>
      <c r="G451" s="1">
        <f>+G450+E451-F451</f>
        <v>108.4</v>
      </c>
    </row>
    <row r="452" spans="1:7">
      <c r="B452" s="405"/>
      <c r="C452" s="405"/>
      <c r="D452" t="s">
        <v>17</v>
      </c>
      <c r="E452" s="1">
        <v>150</v>
      </c>
      <c r="G452" s="1">
        <f>+G451+E452-F452</f>
        <v>258.39999999999998</v>
      </c>
    </row>
    <row r="453" spans="1:7">
      <c r="A453" s="30">
        <v>44236</v>
      </c>
      <c r="B453" s="405">
        <v>21544</v>
      </c>
      <c r="C453" s="405" t="s">
        <v>29</v>
      </c>
      <c r="D453" s="56" t="s">
        <v>13</v>
      </c>
      <c r="F453" s="1">
        <v>39.4</v>
      </c>
      <c r="G453" s="1">
        <f>+G452+E453-F453</f>
        <v>218.99999999999997</v>
      </c>
    </row>
    <row r="454" spans="1:7">
      <c r="A454" s="30">
        <v>44236</v>
      </c>
      <c r="B454" s="405">
        <v>21544</v>
      </c>
      <c r="C454" s="405" t="s">
        <v>29</v>
      </c>
      <c r="D454" s="56" t="s">
        <v>14</v>
      </c>
      <c r="F454" s="1">
        <v>4</v>
      </c>
      <c r="G454" s="1">
        <f>+G453+E454-F454</f>
        <v>214.99999999999997</v>
      </c>
    </row>
    <row r="455" spans="1:7">
      <c r="A455" s="30">
        <v>44377</v>
      </c>
      <c r="B455" s="405">
        <v>22909</v>
      </c>
      <c r="C455" s="405" t="s">
        <v>29</v>
      </c>
      <c r="D455" s="56" t="s">
        <v>15</v>
      </c>
      <c r="F455" s="1">
        <v>60</v>
      </c>
      <c r="G455" s="1">
        <f>+G454+E455-F455</f>
        <v>154.99999999999997</v>
      </c>
    </row>
    <row r="456" spans="1:7">
      <c r="A456" s="30">
        <v>44377</v>
      </c>
      <c r="B456" s="405">
        <v>22909</v>
      </c>
      <c r="C456" s="405" t="s">
        <v>29</v>
      </c>
      <c r="D456" s="56" t="s">
        <v>16</v>
      </c>
      <c r="F456" s="1">
        <v>5</v>
      </c>
      <c r="G456" s="1">
        <f>+G455+E456-F456</f>
        <v>149.99999999999997</v>
      </c>
    </row>
    <row r="457" spans="1:7" s="121" customFormat="1">
      <c r="A457" s="119">
        <v>44516</v>
      </c>
      <c r="B457" s="120">
        <v>23861</v>
      </c>
      <c r="C457" s="405" t="s">
        <v>29</v>
      </c>
      <c r="D457" t="s">
        <v>17</v>
      </c>
      <c r="E457" s="122"/>
      <c r="F457" s="122">
        <v>150</v>
      </c>
      <c r="G457" s="1">
        <f>+G456+E457-F457</f>
        <v>0</v>
      </c>
    </row>
    <row r="458" spans="1:7">
      <c r="A458" s="32">
        <v>44227</v>
      </c>
      <c r="B458" s="404" t="s">
        <v>11</v>
      </c>
      <c r="C458" s="404" t="s">
        <v>12</v>
      </c>
      <c r="D458" s="56" t="s">
        <v>13</v>
      </c>
      <c r="E458" s="1">
        <v>42.1</v>
      </c>
      <c r="G458" s="1">
        <f>+G457+E458-F458</f>
        <v>42.1</v>
      </c>
    </row>
    <row r="459" spans="1:7">
      <c r="A459" s="32">
        <v>44227</v>
      </c>
      <c r="B459" s="404" t="s">
        <v>11</v>
      </c>
      <c r="C459" s="404" t="s">
        <v>12</v>
      </c>
      <c r="D459" s="56" t="s">
        <v>14</v>
      </c>
      <c r="E459" s="1">
        <v>5</v>
      </c>
      <c r="G459" s="1">
        <f>+G458+E459-F459</f>
        <v>47.1</v>
      </c>
    </row>
    <row r="460" spans="1:7">
      <c r="A460" s="32">
        <v>44227</v>
      </c>
      <c r="B460" s="404" t="s">
        <v>11</v>
      </c>
      <c r="C460" s="404" t="s">
        <v>12</v>
      </c>
      <c r="D460" s="56" t="s">
        <v>15</v>
      </c>
      <c r="E460" s="1">
        <v>60</v>
      </c>
      <c r="G460" s="1">
        <f>+G459+E460-F460</f>
        <v>107.1</v>
      </c>
    </row>
    <row r="461" spans="1:7">
      <c r="A461" s="32">
        <v>44227</v>
      </c>
      <c r="B461" s="404" t="s">
        <v>11</v>
      </c>
      <c r="C461" s="404" t="s">
        <v>12</v>
      </c>
      <c r="D461" s="56" t="s">
        <v>31</v>
      </c>
      <c r="E461" s="1">
        <v>5</v>
      </c>
      <c r="G461" s="1">
        <f>+G460+E461-F461</f>
        <v>112.1</v>
      </c>
    </row>
    <row r="462" spans="1:7">
      <c r="A462" s="32">
        <v>44227</v>
      </c>
      <c r="B462" s="404" t="s">
        <v>11</v>
      </c>
      <c r="C462" s="404" t="s">
        <v>12</v>
      </c>
      <c r="D462" t="s">
        <v>17</v>
      </c>
      <c r="E462" s="1">
        <v>150</v>
      </c>
      <c r="G462" s="1">
        <f>+G461+E462-F462</f>
        <v>262.10000000000002</v>
      </c>
    </row>
    <row r="463" spans="1:7">
      <c r="A463" s="30">
        <v>44261</v>
      </c>
      <c r="B463" s="405">
        <v>21762</v>
      </c>
      <c r="C463" s="405" t="s">
        <v>12</v>
      </c>
      <c r="D463" s="56" t="s">
        <v>13</v>
      </c>
      <c r="F463" s="1">
        <v>42.1</v>
      </c>
      <c r="G463" s="1">
        <f>+G462+E463-F463</f>
        <v>220.00000000000003</v>
      </c>
    </row>
    <row r="464" spans="1:7">
      <c r="A464" s="30">
        <v>44261</v>
      </c>
      <c r="B464" s="405">
        <v>21762</v>
      </c>
      <c r="C464" s="405" t="s">
        <v>12</v>
      </c>
      <c r="D464" s="56" t="s">
        <v>14</v>
      </c>
      <c r="F464" s="1">
        <v>5</v>
      </c>
      <c r="G464" s="1">
        <f>+G463+E464-F464</f>
        <v>215.00000000000003</v>
      </c>
    </row>
    <row r="465" spans="1:7" ht="15.75" customHeight="1">
      <c r="A465" s="30">
        <v>44516</v>
      </c>
      <c r="B465" s="405">
        <v>23862</v>
      </c>
      <c r="C465" s="405" t="s">
        <v>12</v>
      </c>
      <c r="D465" s="56" t="s">
        <v>15</v>
      </c>
      <c r="F465" s="122">
        <v>60</v>
      </c>
      <c r="G465" s="1">
        <f>+G464+E465-F465</f>
        <v>155.00000000000003</v>
      </c>
    </row>
    <row r="466" spans="1:7">
      <c r="A466" s="30">
        <v>44516</v>
      </c>
      <c r="B466" s="405">
        <v>23862</v>
      </c>
      <c r="C466" s="405" t="s">
        <v>12</v>
      </c>
      <c r="D466" s="56" t="s">
        <v>31</v>
      </c>
      <c r="F466" s="1">
        <v>5</v>
      </c>
      <c r="G466" s="1">
        <f>+G465+E466-F466</f>
        <v>150.00000000000003</v>
      </c>
    </row>
    <row r="467" spans="1:7">
      <c r="A467" s="30">
        <v>44516</v>
      </c>
      <c r="B467" s="405">
        <v>23862</v>
      </c>
      <c r="C467" s="405" t="s">
        <v>12</v>
      </c>
      <c r="D467" t="s">
        <v>17</v>
      </c>
      <c r="F467" s="1">
        <v>150</v>
      </c>
      <c r="G467" s="1">
        <f>+G466+E467-F467</f>
        <v>0</v>
      </c>
    </row>
    <row r="468" spans="1:7">
      <c r="A468" s="32">
        <v>44255</v>
      </c>
      <c r="B468" s="404" t="s">
        <v>11</v>
      </c>
      <c r="C468" s="404" t="s">
        <v>19</v>
      </c>
      <c r="D468" s="56" t="s">
        <v>13</v>
      </c>
      <c r="E468" s="1">
        <v>38.1</v>
      </c>
      <c r="G468" s="1">
        <f>+G467+E468-F468</f>
        <v>38.1</v>
      </c>
    </row>
    <row r="469" spans="1:7">
      <c r="B469" s="405"/>
      <c r="C469" s="405"/>
      <c r="D469" s="56" t="s">
        <v>14</v>
      </c>
      <c r="E469" s="1">
        <v>5.7</v>
      </c>
      <c r="G469" s="1">
        <f>+G468+E469-F469</f>
        <v>43.800000000000004</v>
      </c>
    </row>
    <row r="470" spans="1:7">
      <c r="B470" s="405"/>
      <c r="C470" s="405"/>
      <c r="D470" s="56" t="s">
        <v>15</v>
      </c>
      <c r="E470" s="1">
        <v>56</v>
      </c>
      <c r="G470" s="1">
        <f>+G469+E470-F470</f>
        <v>99.800000000000011</v>
      </c>
    </row>
    <row r="471" spans="1:7">
      <c r="B471" s="405"/>
      <c r="C471" s="405"/>
      <c r="D471" s="56" t="s">
        <v>31</v>
      </c>
      <c r="E471" s="1">
        <v>5</v>
      </c>
      <c r="G471" s="1">
        <f>+G470+E471-F471</f>
        <v>104.80000000000001</v>
      </c>
    </row>
    <row r="472" spans="1:7">
      <c r="B472" s="405"/>
      <c r="C472" s="405"/>
      <c r="D472" t="s">
        <v>17</v>
      </c>
      <c r="E472" s="1">
        <v>150</v>
      </c>
      <c r="G472" s="1">
        <f>+G471+E472-F472</f>
        <v>254.8</v>
      </c>
    </row>
    <row r="473" spans="1:7">
      <c r="A473" s="30">
        <v>44299</v>
      </c>
      <c r="B473" s="405">
        <v>22148</v>
      </c>
      <c r="C473" s="405" t="s">
        <v>19</v>
      </c>
      <c r="D473" s="56" t="s">
        <v>13</v>
      </c>
      <c r="F473" s="1">
        <v>38.1</v>
      </c>
      <c r="G473" s="1">
        <f>+G472+E473-F473</f>
        <v>216.70000000000002</v>
      </c>
    </row>
    <row r="474" spans="1:7">
      <c r="A474" s="30">
        <v>44299</v>
      </c>
      <c r="B474" s="405">
        <v>22148</v>
      </c>
      <c r="C474" s="405" t="s">
        <v>19</v>
      </c>
      <c r="D474" s="56" t="s">
        <v>14</v>
      </c>
      <c r="F474" s="1">
        <v>5.7</v>
      </c>
      <c r="G474" s="1">
        <f>+G473+E474-F474</f>
        <v>211.00000000000003</v>
      </c>
    </row>
    <row r="475" spans="1:7">
      <c r="A475" s="30">
        <v>44516</v>
      </c>
      <c r="B475" s="405">
        <v>23862</v>
      </c>
      <c r="C475" s="405" t="s">
        <v>19</v>
      </c>
      <c r="D475" s="56" t="s">
        <v>15</v>
      </c>
      <c r="F475" s="122">
        <v>56</v>
      </c>
      <c r="G475" s="1">
        <f>+G474+E475-F475</f>
        <v>155.00000000000003</v>
      </c>
    </row>
    <row r="476" spans="1:7">
      <c r="A476" s="30">
        <v>44516</v>
      </c>
      <c r="B476" s="405">
        <v>23862</v>
      </c>
      <c r="C476" s="405" t="s">
        <v>19</v>
      </c>
      <c r="D476" s="56" t="s">
        <v>31</v>
      </c>
      <c r="F476" s="1">
        <v>5</v>
      </c>
      <c r="G476" s="1">
        <f>+G475+E476-F476</f>
        <v>150.00000000000003</v>
      </c>
    </row>
    <row r="477" spans="1:7">
      <c r="A477" s="30">
        <v>44516</v>
      </c>
      <c r="B477" s="405">
        <v>23862</v>
      </c>
      <c r="C477" s="405" t="s">
        <v>19</v>
      </c>
      <c r="D477" t="s">
        <v>17</v>
      </c>
      <c r="F477" s="1">
        <v>150</v>
      </c>
      <c r="G477" s="1">
        <f>+G476+E477-F477</f>
        <v>0</v>
      </c>
    </row>
    <row r="478" spans="1:7">
      <c r="A478" s="32">
        <v>44286</v>
      </c>
      <c r="B478" s="404" t="s">
        <v>11</v>
      </c>
      <c r="C478" s="404" t="s">
        <v>20</v>
      </c>
      <c r="D478" s="56" t="s">
        <v>13</v>
      </c>
      <c r="E478" s="1">
        <v>41.8</v>
      </c>
      <c r="G478" s="1">
        <f>+G477+E478-F478</f>
        <v>41.8</v>
      </c>
    </row>
    <row r="479" spans="1:7">
      <c r="B479" s="405"/>
      <c r="C479" s="405"/>
      <c r="D479" s="56" t="s">
        <v>14</v>
      </c>
      <c r="E479" s="1">
        <v>3.8</v>
      </c>
      <c r="G479" s="1">
        <f>+G478+E479-F479</f>
        <v>45.599999999999994</v>
      </c>
    </row>
    <row r="480" spans="1:7">
      <c r="B480" s="405"/>
      <c r="C480" s="405"/>
      <c r="D480" s="56" t="s">
        <v>15</v>
      </c>
      <c r="E480" s="1">
        <v>60</v>
      </c>
      <c r="G480" s="1">
        <f>+G479+E480-F480</f>
        <v>105.6</v>
      </c>
    </row>
    <row r="481" spans="1:7">
      <c r="B481" s="405"/>
      <c r="C481" s="405"/>
      <c r="D481" s="56" t="s">
        <v>31</v>
      </c>
      <c r="E481" s="1">
        <v>5</v>
      </c>
      <c r="G481" s="1">
        <f>+G480+E481-F481</f>
        <v>110.6</v>
      </c>
    </row>
    <row r="482" spans="1:7">
      <c r="B482" s="405"/>
      <c r="C482" s="405"/>
      <c r="D482" t="s">
        <v>17</v>
      </c>
      <c r="E482" s="1">
        <v>150</v>
      </c>
      <c r="G482" s="1">
        <f>+G481+E482-F482</f>
        <v>260.60000000000002</v>
      </c>
    </row>
    <row r="483" spans="1:7">
      <c r="B483" s="405"/>
      <c r="C483" s="405"/>
      <c r="D483" s="56" t="s">
        <v>40</v>
      </c>
      <c r="E483" s="1">
        <v>10</v>
      </c>
      <c r="G483" s="1">
        <f>+G482+E483-F483</f>
        <v>270.60000000000002</v>
      </c>
    </row>
    <row r="484" spans="1:7">
      <c r="A484" s="30">
        <v>44277</v>
      </c>
      <c r="B484" s="405">
        <v>21995</v>
      </c>
      <c r="C484" s="405" t="s">
        <v>20</v>
      </c>
      <c r="D484" s="56" t="s">
        <v>40</v>
      </c>
      <c r="F484" s="1">
        <v>10</v>
      </c>
      <c r="G484" s="1">
        <f>+G483+E484-F484</f>
        <v>260.60000000000002</v>
      </c>
    </row>
    <row r="485" spans="1:7">
      <c r="A485" s="30">
        <v>44315</v>
      </c>
      <c r="B485" s="405">
        <v>22287</v>
      </c>
      <c r="C485" s="405" t="s">
        <v>20</v>
      </c>
      <c r="D485" s="56" t="s">
        <v>13</v>
      </c>
      <c r="F485" s="1">
        <v>41.8</v>
      </c>
      <c r="G485" s="1">
        <f>+G484+E485-F485</f>
        <v>218.8</v>
      </c>
    </row>
    <row r="486" spans="1:7">
      <c r="A486" s="30">
        <v>44315</v>
      </c>
      <c r="B486" s="405">
        <v>22287</v>
      </c>
      <c r="C486" s="405" t="s">
        <v>20</v>
      </c>
      <c r="D486" s="56" t="s">
        <v>14</v>
      </c>
      <c r="F486" s="1">
        <v>3.8</v>
      </c>
      <c r="G486" s="1">
        <f>+G485+E486-F486</f>
        <v>215</v>
      </c>
    </row>
    <row r="487" spans="1:7">
      <c r="A487" s="30">
        <v>44516</v>
      </c>
      <c r="B487" s="405">
        <v>23862</v>
      </c>
      <c r="C487" s="405" t="s">
        <v>20</v>
      </c>
      <c r="D487" s="56" t="s">
        <v>15</v>
      </c>
      <c r="F487" s="122">
        <v>60</v>
      </c>
      <c r="G487" s="1">
        <f>+G486+E487-F487</f>
        <v>155</v>
      </c>
    </row>
    <row r="488" spans="1:7">
      <c r="A488" s="30">
        <v>44516</v>
      </c>
      <c r="B488" s="405">
        <v>23862</v>
      </c>
      <c r="C488" s="405" t="s">
        <v>20</v>
      </c>
      <c r="D488" s="56" t="s">
        <v>31</v>
      </c>
      <c r="F488" s="1">
        <v>5</v>
      </c>
      <c r="G488" s="1">
        <f>+G487+E488-F488</f>
        <v>150</v>
      </c>
    </row>
    <row r="489" spans="1:7">
      <c r="A489" s="30">
        <v>44516</v>
      </c>
      <c r="B489" s="405">
        <v>23862</v>
      </c>
      <c r="C489" s="405" t="s">
        <v>20</v>
      </c>
      <c r="D489" t="s">
        <v>17</v>
      </c>
      <c r="F489" s="1">
        <v>150</v>
      </c>
      <c r="G489" s="1">
        <f>+G488+E489-F489</f>
        <v>0</v>
      </c>
    </row>
    <row r="490" spans="1:7">
      <c r="A490" s="32">
        <v>44316</v>
      </c>
      <c r="B490" s="404" t="s">
        <v>11</v>
      </c>
      <c r="C490" s="404" t="s">
        <v>21</v>
      </c>
      <c r="D490" s="56" t="s">
        <v>13</v>
      </c>
      <c r="E490" s="1">
        <v>40.299999999999997</v>
      </c>
      <c r="G490" s="1">
        <f>+G489+E490-F490</f>
        <v>40.299999999999997</v>
      </c>
    </row>
    <row r="491" spans="1:7">
      <c r="B491" s="405"/>
      <c r="C491" s="405"/>
      <c r="D491" s="56" t="s">
        <v>14</v>
      </c>
      <c r="E491" s="1">
        <v>4.8</v>
      </c>
      <c r="G491" s="1">
        <f>+G490+E491-F491</f>
        <v>45.099999999999994</v>
      </c>
    </row>
    <row r="492" spans="1:7">
      <c r="B492" s="405"/>
      <c r="C492" s="405"/>
      <c r="D492" s="56" t="s">
        <v>15</v>
      </c>
      <c r="E492" s="1">
        <v>60</v>
      </c>
      <c r="G492" s="1">
        <f>+G491+E492-F492</f>
        <v>105.1</v>
      </c>
    </row>
    <row r="493" spans="1:7">
      <c r="B493" s="405"/>
      <c r="C493" s="405"/>
      <c r="D493" s="56" t="s">
        <v>31</v>
      </c>
      <c r="E493" s="1">
        <v>5</v>
      </c>
      <c r="G493" s="1">
        <f>+G492+E493-F493</f>
        <v>110.1</v>
      </c>
    </row>
    <row r="494" spans="1:7">
      <c r="B494" s="405"/>
      <c r="C494" s="405"/>
      <c r="D494" t="s">
        <v>17</v>
      </c>
      <c r="E494" s="1">
        <v>150</v>
      </c>
      <c r="G494" s="1">
        <f>+G493+E494-F494</f>
        <v>260.10000000000002</v>
      </c>
    </row>
    <row r="495" spans="1:7">
      <c r="A495" s="30">
        <v>44337</v>
      </c>
      <c r="B495" s="405">
        <v>22519</v>
      </c>
      <c r="C495" s="405" t="s">
        <v>21</v>
      </c>
      <c r="D495" s="56" t="s">
        <v>13</v>
      </c>
      <c r="F495" s="1">
        <v>40.299999999999997</v>
      </c>
      <c r="G495" s="1">
        <f>+G494+E495-F495</f>
        <v>219.8</v>
      </c>
    </row>
    <row r="496" spans="1:7">
      <c r="A496" s="30">
        <v>44337</v>
      </c>
      <c r="B496" s="405">
        <v>22519</v>
      </c>
      <c r="C496" s="405" t="s">
        <v>21</v>
      </c>
      <c r="D496" s="56" t="s">
        <v>14</v>
      </c>
      <c r="F496" s="1">
        <v>4.8</v>
      </c>
      <c r="G496" s="1">
        <f>+G495+E496-F496</f>
        <v>215</v>
      </c>
    </row>
    <row r="497" spans="1:7">
      <c r="A497" s="30">
        <v>44516</v>
      </c>
      <c r="B497" s="405">
        <v>23862</v>
      </c>
      <c r="C497" s="405" t="s">
        <v>21</v>
      </c>
      <c r="D497" s="56" t="s">
        <v>15</v>
      </c>
      <c r="F497" s="122">
        <v>60</v>
      </c>
      <c r="G497" s="1">
        <f>+G496+E497-F497</f>
        <v>155</v>
      </c>
    </row>
    <row r="498" spans="1:7">
      <c r="A498" s="30">
        <v>44516</v>
      </c>
      <c r="B498" s="405">
        <v>23862</v>
      </c>
      <c r="C498" s="405" t="s">
        <v>21</v>
      </c>
      <c r="D498" s="56" t="s">
        <v>31</v>
      </c>
      <c r="F498" s="1">
        <v>5</v>
      </c>
      <c r="G498" s="1">
        <f>+G497+E498-F498</f>
        <v>150</v>
      </c>
    </row>
    <row r="499" spans="1:7">
      <c r="A499" s="30">
        <v>44516</v>
      </c>
      <c r="B499" s="405">
        <v>23862</v>
      </c>
      <c r="C499" s="405" t="s">
        <v>21</v>
      </c>
      <c r="D499" t="s">
        <v>17</v>
      </c>
      <c r="F499" s="1">
        <v>150</v>
      </c>
      <c r="G499" s="1">
        <f>+G498+E499-F499</f>
        <v>0</v>
      </c>
    </row>
    <row r="500" spans="1:7">
      <c r="A500" s="32">
        <v>44347</v>
      </c>
      <c r="B500" s="404" t="s">
        <v>11</v>
      </c>
      <c r="C500" s="404" t="s">
        <v>22</v>
      </c>
      <c r="D500" s="56" t="s">
        <v>13</v>
      </c>
      <c r="E500" s="1">
        <v>32.799999999999997</v>
      </c>
      <c r="G500" s="1">
        <f>+G499+E500-F500</f>
        <v>32.799999999999997</v>
      </c>
    </row>
    <row r="501" spans="1:7">
      <c r="B501" s="405"/>
      <c r="C501" s="405"/>
      <c r="D501" s="56" t="s">
        <v>14</v>
      </c>
      <c r="E501" s="1">
        <v>3.5</v>
      </c>
      <c r="G501" s="1">
        <f>+G500+E501-F501</f>
        <v>36.299999999999997</v>
      </c>
    </row>
    <row r="502" spans="1:7">
      <c r="B502" s="405"/>
      <c r="C502" s="405"/>
      <c r="D502" s="56" t="s">
        <v>15</v>
      </c>
      <c r="E502" s="1">
        <v>60</v>
      </c>
      <c r="G502" s="1">
        <f>+G501+E502-F502</f>
        <v>96.3</v>
      </c>
    </row>
    <row r="503" spans="1:7">
      <c r="B503" s="405"/>
      <c r="C503" s="405"/>
      <c r="D503" s="56" t="s">
        <v>31</v>
      </c>
      <c r="E503" s="1">
        <v>5</v>
      </c>
      <c r="G503" s="1">
        <f>+G502+E503-F503</f>
        <v>101.3</v>
      </c>
    </row>
    <row r="504" spans="1:7">
      <c r="B504" s="405"/>
      <c r="C504" s="405"/>
      <c r="D504" t="s">
        <v>17</v>
      </c>
      <c r="E504" s="1">
        <v>100</v>
      </c>
      <c r="G504" s="1">
        <f>+G503+E504-F504</f>
        <v>201.3</v>
      </c>
    </row>
    <row r="505" spans="1:7">
      <c r="A505" s="30">
        <v>44377</v>
      </c>
      <c r="B505" s="405">
        <v>22911</v>
      </c>
      <c r="C505" s="405" t="s">
        <v>22</v>
      </c>
      <c r="D505" s="56" t="s">
        <v>13</v>
      </c>
      <c r="F505" s="1">
        <v>32.799999999999997</v>
      </c>
      <c r="G505" s="1">
        <f>+G504+E505-F505</f>
        <v>168.5</v>
      </c>
    </row>
    <row r="506" spans="1:7">
      <c r="A506" s="30">
        <v>44377</v>
      </c>
      <c r="B506" s="405">
        <v>22911</v>
      </c>
      <c r="C506" s="405" t="s">
        <v>22</v>
      </c>
      <c r="D506" s="56" t="s">
        <v>14</v>
      </c>
      <c r="F506" s="1">
        <v>3.5</v>
      </c>
      <c r="G506" s="1">
        <f>+G505+E506-F506</f>
        <v>165</v>
      </c>
    </row>
    <row r="507" spans="1:7">
      <c r="A507" s="30">
        <v>44516</v>
      </c>
      <c r="B507" s="405">
        <v>23862</v>
      </c>
      <c r="C507" s="405" t="s">
        <v>22</v>
      </c>
      <c r="D507" s="56" t="s">
        <v>15</v>
      </c>
      <c r="F507" s="122">
        <v>60</v>
      </c>
      <c r="G507" s="1">
        <f>+G506+E507-F507</f>
        <v>105</v>
      </c>
    </row>
    <row r="508" spans="1:7">
      <c r="A508" s="30">
        <v>44516</v>
      </c>
      <c r="B508" s="405">
        <v>23862</v>
      </c>
      <c r="C508" s="405" t="s">
        <v>22</v>
      </c>
      <c r="D508" s="56" t="s">
        <v>31</v>
      </c>
      <c r="F508" s="1">
        <v>5</v>
      </c>
      <c r="G508" s="1">
        <f>+G507+E508-F508</f>
        <v>100</v>
      </c>
    </row>
    <row r="509" spans="1:7">
      <c r="A509" s="30">
        <v>44516</v>
      </c>
      <c r="B509" s="405">
        <v>23862</v>
      </c>
      <c r="C509" s="405" t="s">
        <v>22</v>
      </c>
      <c r="D509" t="s">
        <v>17</v>
      </c>
      <c r="F509" s="1">
        <v>100</v>
      </c>
      <c r="G509" s="1">
        <f>+G508+E509-F509</f>
        <v>0</v>
      </c>
    </row>
    <row r="510" spans="1:7">
      <c r="A510" s="32">
        <v>44377</v>
      </c>
      <c r="B510" s="404" t="s">
        <v>11</v>
      </c>
      <c r="C510" s="404" t="s">
        <v>23</v>
      </c>
      <c r="D510" s="56" t="s">
        <v>13</v>
      </c>
      <c r="E510" s="1">
        <v>35.9</v>
      </c>
      <c r="G510" s="1">
        <f>+G509+E510-F510</f>
        <v>35.9</v>
      </c>
    </row>
    <row r="511" spans="1:7">
      <c r="B511" s="405"/>
      <c r="C511" s="405"/>
      <c r="D511" s="56" t="s">
        <v>14</v>
      </c>
      <c r="E511" s="73">
        <v>5.4</v>
      </c>
      <c r="G511" s="1">
        <f>+G510+E511-F511</f>
        <v>41.3</v>
      </c>
    </row>
    <row r="512" spans="1:7">
      <c r="B512" s="405"/>
      <c r="C512" s="405"/>
      <c r="D512" s="56" t="s">
        <v>15</v>
      </c>
      <c r="E512" s="1">
        <v>60</v>
      </c>
      <c r="G512" s="1">
        <f>+G511+E512-F512</f>
        <v>101.3</v>
      </c>
    </row>
    <row r="513" spans="1:8">
      <c r="B513" s="405"/>
      <c r="C513" s="405"/>
      <c r="D513" s="56" t="s">
        <v>31</v>
      </c>
      <c r="E513" s="1">
        <v>5</v>
      </c>
      <c r="G513" s="1">
        <f>+G512+E513-F513</f>
        <v>106.3</v>
      </c>
    </row>
    <row r="514" spans="1:8">
      <c r="B514" s="405"/>
      <c r="C514" s="405"/>
      <c r="D514" t="s">
        <v>17</v>
      </c>
      <c r="E514" s="1">
        <v>100</v>
      </c>
      <c r="G514" s="1">
        <f>+G513+E514-F514</f>
        <v>206.3</v>
      </c>
    </row>
    <row r="515" spans="1:8">
      <c r="A515" s="30">
        <v>44440</v>
      </c>
      <c r="B515" s="405">
        <v>23330</v>
      </c>
      <c r="C515" s="405" t="s">
        <v>23</v>
      </c>
      <c r="D515" s="56" t="s">
        <v>13</v>
      </c>
      <c r="F515" s="1">
        <v>35.9</v>
      </c>
      <c r="G515" s="1">
        <f>+G514+E515-F515</f>
        <v>170.4</v>
      </c>
    </row>
    <row r="516" spans="1:8">
      <c r="A516" s="30">
        <v>44440</v>
      </c>
      <c r="B516" s="405">
        <v>23330</v>
      </c>
      <c r="C516" s="405" t="s">
        <v>23</v>
      </c>
      <c r="D516" s="56" t="s">
        <v>14</v>
      </c>
      <c r="F516" s="73">
        <v>5.4</v>
      </c>
      <c r="G516" s="1">
        <f>+G515+E516-F516</f>
        <v>165</v>
      </c>
    </row>
    <row r="517" spans="1:8">
      <c r="A517" s="30">
        <v>44516</v>
      </c>
      <c r="B517" s="405">
        <v>23862</v>
      </c>
      <c r="C517" s="405" t="s">
        <v>23</v>
      </c>
      <c r="D517" s="56" t="s">
        <v>15</v>
      </c>
      <c r="F517" s="122">
        <v>60</v>
      </c>
      <c r="G517" s="1">
        <f>+G516+E517-F517</f>
        <v>105</v>
      </c>
    </row>
    <row r="518" spans="1:8">
      <c r="A518" s="30">
        <v>44516</v>
      </c>
      <c r="B518" s="405">
        <v>23862</v>
      </c>
      <c r="C518" s="405" t="s">
        <v>23</v>
      </c>
      <c r="D518" s="56" t="s">
        <v>31</v>
      </c>
      <c r="F518" s="1">
        <v>5</v>
      </c>
      <c r="G518" s="1">
        <f>+G517+E518-F518</f>
        <v>100</v>
      </c>
    </row>
    <row r="519" spans="1:8">
      <c r="A519" s="30">
        <v>44516</v>
      </c>
      <c r="B519" s="405">
        <v>23862</v>
      </c>
      <c r="C519" s="405" t="s">
        <v>23</v>
      </c>
      <c r="D519" t="s">
        <v>17</v>
      </c>
      <c r="F519" s="1">
        <v>100</v>
      </c>
      <c r="G519" s="1">
        <f>+G518+E519-F519</f>
        <v>0</v>
      </c>
    </row>
    <row r="520" spans="1:8" ht="15.75" customHeight="1">
      <c r="A520" s="68">
        <v>44408</v>
      </c>
      <c r="B520" s="404" t="s">
        <v>11</v>
      </c>
      <c r="C520" s="404" t="s">
        <v>24</v>
      </c>
      <c r="D520" t="s">
        <v>13</v>
      </c>
      <c r="E520" s="1">
        <v>31.4</v>
      </c>
      <c r="G520" s="1">
        <f>+G519+E520-F520</f>
        <v>31.4</v>
      </c>
      <c r="H520" s="13"/>
    </row>
    <row r="521" spans="1:8">
      <c r="A521" s="46"/>
      <c r="B521" s="405"/>
      <c r="C521" s="405"/>
      <c r="D521" t="s">
        <v>14</v>
      </c>
      <c r="E521" s="1">
        <v>2.8</v>
      </c>
      <c r="G521" s="1">
        <f>+G520+E521-F521</f>
        <v>34.199999999999996</v>
      </c>
    </row>
    <row r="522" spans="1:8">
      <c r="A522" s="46"/>
      <c r="B522" s="405"/>
      <c r="C522" s="405"/>
      <c r="D522" t="s">
        <v>15</v>
      </c>
      <c r="E522" s="1">
        <v>60</v>
      </c>
      <c r="G522" s="1">
        <f>+G521+E522-F522</f>
        <v>94.199999999999989</v>
      </c>
    </row>
    <row r="523" spans="1:8">
      <c r="A523" s="46"/>
      <c r="B523" s="405"/>
      <c r="C523" s="405"/>
      <c r="D523" t="s">
        <v>16</v>
      </c>
      <c r="E523" s="1">
        <v>5</v>
      </c>
      <c r="G523" s="1">
        <f>+G522+E523-F523</f>
        <v>99.199999999999989</v>
      </c>
    </row>
    <row r="524" spans="1:8">
      <c r="B524" s="405"/>
      <c r="C524" s="405"/>
      <c r="D524" t="s">
        <v>17</v>
      </c>
      <c r="E524" s="1">
        <v>100</v>
      </c>
      <c r="G524" s="1">
        <f>+G523+E524-F524</f>
        <v>199.2</v>
      </c>
    </row>
    <row r="525" spans="1:8">
      <c r="A525" s="30">
        <v>44440</v>
      </c>
      <c r="B525" s="405">
        <v>23330</v>
      </c>
      <c r="C525" s="405" t="s">
        <v>24</v>
      </c>
      <c r="D525" s="56" t="s">
        <v>13</v>
      </c>
      <c r="F525" s="1">
        <v>31.4</v>
      </c>
      <c r="G525" s="1">
        <f>+G524+E525-F525</f>
        <v>167.79999999999998</v>
      </c>
    </row>
    <row r="526" spans="1:8">
      <c r="A526" s="30">
        <v>44440</v>
      </c>
      <c r="B526" s="405">
        <v>23330</v>
      </c>
      <c r="C526" s="405" t="s">
        <v>24</v>
      </c>
      <c r="D526" s="56" t="s">
        <v>14</v>
      </c>
      <c r="F526" s="1">
        <v>2.8</v>
      </c>
      <c r="G526" s="1">
        <f>+G525+E526-F526</f>
        <v>164.99999999999997</v>
      </c>
    </row>
    <row r="527" spans="1:8">
      <c r="A527" s="30">
        <v>44516</v>
      </c>
      <c r="B527" s="405">
        <v>23862</v>
      </c>
      <c r="C527" s="405" t="s">
        <v>24</v>
      </c>
      <c r="D527" s="56" t="s">
        <v>15</v>
      </c>
      <c r="F527" s="122">
        <v>60</v>
      </c>
      <c r="G527" s="1">
        <f>+G526+E527-F527</f>
        <v>104.99999999999997</v>
      </c>
    </row>
    <row r="528" spans="1:8">
      <c r="A528" s="30">
        <v>44516</v>
      </c>
      <c r="B528" s="405">
        <v>23862</v>
      </c>
      <c r="C528" s="405" t="s">
        <v>24</v>
      </c>
      <c r="D528" s="56" t="s">
        <v>31</v>
      </c>
      <c r="F528" s="1">
        <v>5</v>
      </c>
      <c r="G528" s="1">
        <f>+G527+E528-F528</f>
        <v>99.999999999999972</v>
      </c>
    </row>
    <row r="529" spans="1:7">
      <c r="A529" s="30">
        <v>44516</v>
      </c>
      <c r="B529" s="405">
        <v>23862</v>
      </c>
      <c r="C529" s="405" t="s">
        <v>24</v>
      </c>
      <c r="D529" t="s">
        <v>17</v>
      </c>
      <c r="F529" s="1">
        <v>100</v>
      </c>
      <c r="G529" s="1">
        <f>+G528+E529-F529</f>
        <v>0</v>
      </c>
    </row>
    <row r="530" spans="1:7">
      <c r="A530" s="32">
        <v>44439</v>
      </c>
      <c r="B530" s="404" t="s">
        <v>11</v>
      </c>
      <c r="C530" s="404" t="s">
        <v>25</v>
      </c>
      <c r="D530" t="s">
        <v>13</v>
      </c>
      <c r="E530" s="1">
        <v>31.2</v>
      </c>
      <c r="G530" s="1">
        <f>+G529+E530-F530</f>
        <v>31.2</v>
      </c>
    </row>
    <row r="531" spans="1:7">
      <c r="B531" s="405"/>
      <c r="C531" s="405"/>
      <c r="D531" t="s">
        <v>14</v>
      </c>
      <c r="E531" s="1">
        <v>3.1</v>
      </c>
      <c r="G531" s="1">
        <f>+G530+E531-F531</f>
        <v>34.299999999999997</v>
      </c>
    </row>
    <row r="532" spans="1:7">
      <c r="B532" s="405"/>
      <c r="C532" s="405"/>
      <c r="D532" t="s">
        <v>15</v>
      </c>
      <c r="E532" s="1">
        <v>60</v>
      </c>
      <c r="G532" s="1">
        <f>+G531+E532-F532</f>
        <v>94.3</v>
      </c>
    </row>
    <row r="533" spans="1:7">
      <c r="B533" s="405"/>
      <c r="C533" s="405"/>
      <c r="D533" t="s">
        <v>16</v>
      </c>
      <c r="E533" s="1">
        <v>5</v>
      </c>
      <c r="G533" s="1">
        <f>+G532+E533-F533</f>
        <v>99.3</v>
      </c>
    </row>
    <row r="534" spans="1:7">
      <c r="B534" s="405"/>
      <c r="C534" s="405"/>
      <c r="D534" t="s">
        <v>17</v>
      </c>
      <c r="E534" s="1">
        <v>100</v>
      </c>
      <c r="G534" s="1">
        <f>+G533+E534-F534</f>
        <v>199.3</v>
      </c>
    </row>
    <row r="535" spans="1:7">
      <c r="A535" s="30">
        <v>44516</v>
      </c>
      <c r="B535" s="405">
        <v>23862</v>
      </c>
      <c r="C535" s="405" t="s">
        <v>25</v>
      </c>
      <c r="D535" s="56" t="s">
        <v>15</v>
      </c>
      <c r="F535" s="122">
        <v>60</v>
      </c>
      <c r="G535" s="1">
        <f>+G534+E535-F535</f>
        <v>139.30000000000001</v>
      </c>
    </row>
    <row r="536" spans="1:7">
      <c r="A536" s="30">
        <v>44516</v>
      </c>
      <c r="B536" s="405">
        <v>23862</v>
      </c>
      <c r="C536" s="405" t="s">
        <v>25</v>
      </c>
      <c r="D536" s="56" t="s">
        <v>31</v>
      </c>
      <c r="F536" s="1">
        <v>5</v>
      </c>
      <c r="G536" s="1">
        <f>+G535+E536-F536</f>
        <v>134.30000000000001</v>
      </c>
    </row>
    <row r="537" spans="1:7">
      <c r="A537" s="30">
        <v>44516</v>
      </c>
      <c r="B537" s="405">
        <v>23862</v>
      </c>
      <c r="C537" s="405" t="s">
        <v>25</v>
      </c>
      <c r="D537" t="s">
        <v>17</v>
      </c>
      <c r="F537" s="1">
        <v>100</v>
      </c>
      <c r="G537" s="1">
        <f>+G536+E537-F537</f>
        <v>34.300000000000011</v>
      </c>
    </row>
    <row r="538" spans="1:7">
      <c r="A538" s="30">
        <v>44516</v>
      </c>
      <c r="B538" s="405">
        <v>23862</v>
      </c>
      <c r="C538" s="405" t="s">
        <v>25</v>
      </c>
      <c r="D538" t="s">
        <v>13</v>
      </c>
      <c r="F538" s="1">
        <v>31.2</v>
      </c>
      <c r="G538" s="1">
        <f>+G537+E538-F538</f>
        <v>3.1000000000000121</v>
      </c>
    </row>
    <row r="539" spans="1:7">
      <c r="A539" s="30">
        <v>44516</v>
      </c>
      <c r="B539" s="405">
        <v>23862</v>
      </c>
      <c r="C539" s="405" t="s">
        <v>25</v>
      </c>
      <c r="D539" t="s">
        <v>14</v>
      </c>
      <c r="F539" s="1">
        <v>3.1</v>
      </c>
      <c r="G539" s="1">
        <f>+G538+E539-F539</f>
        <v>1.1990408665951691E-14</v>
      </c>
    </row>
    <row r="540" spans="1:7">
      <c r="A540" s="32">
        <v>44469</v>
      </c>
      <c r="B540" s="404" t="s">
        <v>11</v>
      </c>
      <c r="C540" s="404" t="s">
        <v>41</v>
      </c>
      <c r="D540" t="s">
        <v>13</v>
      </c>
      <c r="E540" s="1">
        <v>32.299999999999997</v>
      </c>
      <c r="G540" s="1">
        <f>+G539+E540-F540</f>
        <v>32.300000000000011</v>
      </c>
    </row>
    <row r="541" spans="1:7">
      <c r="B541" s="405"/>
      <c r="C541" s="405"/>
      <c r="D541" t="s">
        <v>14</v>
      </c>
      <c r="E541" s="1">
        <v>4.7</v>
      </c>
      <c r="G541" s="1">
        <f>+G540+E541-F541</f>
        <v>37.000000000000014</v>
      </c>
    </row>
    <row r="542" spans="1:7">
      <c r="B542" s="405"/>
      <c r="C542" s="405"/>
      <c r="D542" t="s">
        <v>15</v>
      </c>
      <c r="E542" s="1">
        <v>60</v>
      </c>
      <c r="G542" s="1">
        <f>+G541+E542-F542</f>
        <v>97.000000000000014</v>
      </c>
    </row>
    <row r="543" spans="1:7">
      <c r="B543" s="405"/>
      <c r="C543" s="405"/>
      <c r="D543" t="s">
        <v>16</v>
      </c>
      <c r="E543" s="1">
        <v>5</v>
      </c>
      <c r="G543" s="1">
        <f>+G542+E543-F543</f>
        <v>102.00000000000001</v>
      </c>
    </row>
    <row r="544" spans="1:7">
      <c r="B544" s="405"/>
      <c r="C544" s="405"/>
      <c r="D544" t="s">
        <v>17</v>
      </c>
      <c r="E544" s="1">
        <v>100</v>
      </c>
      <c r="G544" s="1">
        <f>+G543+E544-F544</f>
        <v>202</v>
      </c>
    </row>
    <row r="545" spans="1:7">
      <c r="A545" s="30">
        <v>44516</v>
      </c>
      <c r="B545" s="405">
        <v>23862</v>
      </c>
      <c r="C545" s="405" t="s">
        <v>41</v>
      </c>
      <c r="D545" s="56" t="s">
        <v>15</v>
      </c>
      <c r="F545" s="122">
        <v>60</v>
      </c>
      <c r="G545" s="1">
        <f>+G544+E545-F545</f>
        <v>142</v>
      </c>
    </row>
    <row r="546" spans="1:7">
      <c r="A546" s="30">
        <v>44516</v>
      </c>
      <c r="B546" s="405">
        <v>23862</v>
      </c>
      <c r="C546" s="405" t="s">
        <v>41</v>
      </c>
      <c r="D546" s="56" t="s">
        <v>31</v>
      </c>
      <c r="F546" s="1">
        <v>5</v>
      </c>
      <c r="G546" s="1">
        <f>+G545+E546-F546</f>
        <v>137</v>
      </c>
    </row>
    <row r="547" spans="1:7">
      <c r="A547" s="30">
        <v>44516</v>
      </c>
      <c r="B547" s="405">
        <v>23862</v>
      </c>
      <c r="C547" s="405" t="s">
        <v>41</v>
      </c>
      <c r="D547" t="s">
        <v>17</v>
      </c>
      <c r="F547" s="1">
        <v>100</v>
      </c>
      <c r="G547" s="1">
        <f>+G546+E547-F547</f>
        <v>37</v>
      </c>
    </row>
    <row r="548" spans="1:7">
      <c r="A548" s="30">
        <v>44516</v>
      </c>
      <c r="B548" s="405">
        <v>23862</v>
      </c>
      <c r="C548" s="405" t="s">
        <v>41</v>
      </c>
      <c r="D548" t="s">
        <v>13</v>
      </c>
      <c r="F548" s="1">
        <v>32.299999999999997</v>
      </c>
      <c r="G548" s="1">
        <f>+G547+E548-F548</f>
        <v>4.7000000000000028</v>
      </c>
    </row>
    <row r="549" spans="1:7">
      <c r="A549" s="30">
        <v>44516</v>
      </c>
      <c r="B549" s="405">
        <v>23862</v>
      </c>
      <c r="C549" s="405" t="s">
        <v>41</v>
      </c>
      <c r="D549" t="s">
        <v>14</v>
      </c>
      <c r="F549" s="1">
        <v>4.7</v>
      </c>
      <c r="G549" s="1">
        <f>+G548+E549-F549</f>
        <v>0</v>
      </c>
    </row>
    <row r="550" spans="1:7">
      <c r="A550" s="68">
        <v>44500</v>
      </c>
      <c r="B550" s="404" t="s">
        <v>11</v>
      </c>
      <c r="C550" s="404" t="s">
        <v>27</v>
      </c>
      <c r="D550" t="s">
        <v>13</v>
      </c>
      <c r="E550" s="1">
        <v>33.5</v>
      </c>
      <c r="G550" s="1">
        <f>+G549+E550-F550</f>
        <v>33.5</v>
      </c>
    </row>
    <row r="551" spans="1:7">
      <c r="A551" s="46"/>
      <c r="B551" s="405"/>
      <c r="C551" s="405"/>
      <c r="D551" t="s">
        <v>14</v>
      </c>
      <c r="E551" s="1">
        <v>2.6</v>
      </c>
      <c r="G551" s="1">
        <f>+G550+E551-F551</f>
        <v>36.1</v>
      </c>
    </row>
    <row r="552" spans="1:7">
      <c r="A552" s="46"/>
      <c r="B552" s="405"/>
      <c r="C552" s="405"/>
      <c r="D552" t="s">
        <v>15</v>
      </c>
      <c r="E552" s="1">
        <v>60</v>
      </c>
      <c r="G552" s="1">
        <f>+G551+E552-F552</f>
        <v>96.1</v>
      </c>
    </row>
    <row r="553" spans="1:7">
      <c r="A553" s="46"/>
      <c r="B553" s="405"/>
      <c r="C553" s="405"/>
      <c r="D553" t="s">
        <v>16</v>
      </c>
      <c r="E553" s="1">
        <v>5</v>
      </c>
      <c r="G553" s="1">
        <f>+G552+E553-F553</f>
        <v>101.1</v>
      </c>
    </row>
    <row r="554" spans="1:7">
      <c r="A554" s="46"/>
      <c r="B554" s="405"/>
      <c r="C554" s="405"/>
      <c r="D554" t="s">
        <v>17</v>
      </c>
      <c r="E554" s="1">
        <v>100</v>
      </c>
      <c r="G554" s="1">
        <f>+G553+E554-F554</f>
        <v>201.1</v>
      </c>
    </row>
    <row r="555" spans="1:7">
      <c r="A555" s="46">
        <v>44621</v>
      </c>
      <c r="B555" s="405">
        <v>24450</v>
      </c>
      <c r="C555" s="405" t="s">
        <v>27</v>
      </c>
      <c r="D555" t="s">
        <v>13</v>
      </c>
      <c r="F555" s="1">
        <v>33.5</v>
      </c>
      <c r="G555" s="1">
        <f>+G554+E555-F555</f>
        <v>167.6</v>
      </c>
    </row>
    <row r="556" spans="1:7">
      <c r="A556" s="46">
        <v>44621</v>
      </c>
      <c r="B556" s="405">
        <v>24450</v>
      </c>
      <c r="C556" s="405" t="s">
        <v>27</v>
      </c>
      <c r="D556" t="s">
        <v>14</v>
      </c>
      <c r="F556" s="1">
        <v>2.6</v>
      </c>
      <c r="G556" s="1">
        <f>+G555+E556-F556</f>
        <v>165</v>
      </c>
    </row>
    <row r="557" spans="1:7">
      <c r="A557" s="46">
        <v>44621</v>
      </c>
      <c r="B557" s="405">
        <v>24450</v>
      </c>
      <c r="C557" s="405" t="s">
        <v>27</v>
      </c>
      <c r="D557" t="s">
        <v>15</v>
      </c>
      <c r="F557" s="1">
        <v>60</v>
      </c>
      <c r="G557" s="1">
        <f>+G556+E557-F557</f>
        <v>105</v>
      </c>
    </row>
    <row r="558" spans="1:7">
      <c r="A558" s="46">
        <v>44621</v>
      </c>
      <c r="B558" s="405">
        <v>24450</v>
      </c>
      <c r="C558" s="405" t="s">
        <v>27</v>
      </c>
      <c r="D558" t="s">
        <v>16</v>
      </c>
      <c r="F558" s="1">
        <v>5</v>
      </c>
      <c r="G558" s="1">
        <f>+G557+E558-F558</f>
        <v>100</v>
      </c>
    </row>
    <row r="559" spans="1:7">
      <c r="A559" s="46">
        <v>44621</v>
      </c>
      <c r="B559" s="405">
        <v>24450</v>
      </c>
      <c r="C559" s="405" t="s">
        <v>27</v>
      </c>
      <c r="D559" t="s">
        <v>17</v>
      </c>
      <c r="F559" s="1">
        <v>100</v>
      </c>
      <c r="G559" s="1">
        <f>+G558+E559-F559</f>
        <v>0</v>
      </c>
    </row>
    <row r="560" spans="1:7">
      <c r="A560" s="68">
        <v>44530</v>
      </c>
      <c r="B560" s="404" t="s">
        <v>11</v>
      </c>
      <c r="C560" s="404" t="s">
        <v>28</v>
      </c>
      <c r="D560" t="s">
        <v>13</v>
      </c>
      <c r="E560" s="1">
        <v>35.700000000000003</v>
      </c>
      <c r="G560" s="1">
        <f>+G559+E560-F560</f>
        <v>35.700000000000003</v>
      </c>
    </row>
    <row r="561" spans="1:7">
      <c r="A561" s="46"/>
      <c r="B561" s="405"/>
      <c r="C561" s="405"/>
      <c r="D561" t="s">
        <v>14</v>
      </c>
      <c r="E561" s="1">
        <v>4</v>
      </c>
      <c r="G561" s="1">
        <f>+G560+E561-F561</f>
        <v>39.700000000000003</v>
      </c>
    </row>
    <row r="562" spans="1:7">
      <c r="A562" s="46"/>
      <c r="B562" s="405"/>
      <c r="C562" s="405"/>
      <c r="D562" t="s">
        <v>15</v>
      </c>
      <c r="E562" s="1">
        <v>60</v>
      </c>
      <c r="G562" s="1">
        <f>+G561+E562-F562</f>
        <v>99.7</v>
      </c>
    </row>
    <row r="563" spans="1:7">
      <c r="A563" s="46"/>
      <c r="B563" s="405"/>
      <c r="C563" s="405"/>
      <c r="D563" t="s">
        <v>16</v>
      </c>
      <c r="E563" s="1">
        <v>5</v>
      </c>
      <c r="G563" s="1">
        <f>+G562+E563-F563</f>
        <v>104.7</v>
      </c>
    </row>
    <row r="564" spans="1:7">
      <c r="A564" s="46"/>
      <c r="B564" s="405"/>
      <c r="C564" s="405"/>
      <c r="D564" t="s">
        <v>17</v>
      </c>
      <c r="E564" s="1">
        <v>100</v>
      </c>
      <c r="G564" s="1">
        <f>+G563+E564-F564</f>
        <v>204.7</v>
      </c>
    </row>
    <row r="565" spans="1:7">
      <c r="A565" s="46"/>
      <c r="B565" s="405"/>
      <c r="C565" s="405"/>
      <c r="D565" t="s">
        <v>161</v>
      </c>
      <c r="E565" s="1">
        <v>10</v>
      </c>
      <c r="G565" s="1">
        <f>+G564+E565-F565</f>
        <v>214.7</v>
      </c>
    </row>
    <row r="566" spans="1:7">
      <c r="A566" s="46">
        <v>44621</v>
      </c>
      <c r="B566" s="405">
        <v>24450</v>
      </c>
      <c r="C566" s="405" t="s">
        <v>28</v>
      </c>
      <c r="D566" t="s">
        <v>13</v>
      </c>
      <c r="F566" s="1">
        <v>35.700000000000003</v>
      </c>
      <c r="G566" s="1">
        <f>+G565+E566-F566</f>
        <v>179</v>
      </c>
    </row>
    <row r="567" spans="1:7">
      <c r="A567" s="46">
        <v>44621</v>
      </c>
      <c r="B567" s="405">
        <v>24450</v>
      </c>
      <c r="C567" s="405" t="s">
        <v>28</v>
      </c>
      <c r="D567" t="s">
        <v>14</v>
      </c>
      <c r="F567" s="1">
        <v>4</v>
      </c>
      <c r="G567" s="1">
        <f>+G566+E567-F567</f>
        <v>175</v>
      </c>
    </row>
    <row r="568" spans="1:7">
      <c r="A568" s="46">
        <v>44621</v>
      </c>
      <c r="B568" s="405">
        <v>24450</v>
      </c>
      <c r="C568" s="405" t="s">
        <v>28</v>
      </c>
      <c r="D568" t="s">
        <v>15</v>
      </c>
      <c r="F568" s="1">
        <v>60</v>
      </c>
      <c r="G568" s="1">
        <f>+G567+E568-F568</f>
        <v>115</v>
      </c>
    </row>
    <row r="569" spans="1:7">
      <c r="A569" s="46">
        <v>44621</v>
      </c>
      <c r="B569" s="405">
        <v>24450</v>
      </c>
      <c r="C569" s="405" t="s">
        <v>28</v>
      </c>
      <c r="D569" t="s">
        <v>16</v>
      </c>
      <c r="F569" s="1">
        <v>5</v>
      </c>
      <c r="G569" s="1">
        <f>+G568+E569-F569</f>
        <v>110</v>
      </c>
    </row>
    <row r="570" spans="1:7">
      <c r="A570" s="46">
        <v>44621</v>
      </c>
      <c r="B570" s="405">
        <v>24450</v>
      </c>
      <c r="C570" s="405" t="s">
        <v>28</v>
      </c>
      <c r="D570" t="s">
        <v>17</v>
      </c>
      <c r="F570" s="1">
        <v>100</v>
      </c>
      <c r="G570" s="1">
        <f>+G569+E570-F570</f>
        <v>10</v>
      </c>
    </row>
    <row r="571" spans="1:7">
      <c r="A571" s="46">
        <v>44621</v>
      </c>
      <c r="B571" s="405">
        <v>24514</v>
      </c>
      <c r="C571" s="405" t="s">
        <v>28</v>
      </c>
      <c r="D571" t="s">
        <v>161</v>
      </c>
      <c r="F571" s="1">
        <v>10</v>
      </c>
      <c r="G571" s="1">
        <f>+G570+E571-F571</f>
        <v>0</v>
      </c>
    </row>
    <row r="572" spans="1:7">
      <c r="A572" s="68">
        <v>44561</v>
      </c>
      <c r="B572" s="404" t="s">
        <v>11</v>
      </c>
      <c r="C572" s="404" t="s">
        <v>29</v>
      </c>
      <c r="D572" t="s">
        <v>13</v>
      </c>
      <c r="E572" s="1">
        <v>37.5</v>
      </c>
      <c r="G572" s="1">
        <f>+G571+E572-F572</f>
        <v>37.5</v>
      </c>
    </row>
    <row r="573" spans="1:7">
      <c r="A573" s="46"/>
      <c r="B573" s="405"/>
      <c r="C573" s="405"/>
      <c r="D573" t="s">
        <v>14</v>
      </c>
      <c r="E573" s="1">
        <v>4.4000000000000004</v>
      </c>
      <c r="G573" s="1">
        <f>+G572+E573-F573</f>
        <v>41.9</v>
      </c>
    </row>
    <row r="574" spans="1:7">
      <c r="A574" s="46"/>
      <c r="B574" s="405"/>
      <c r="C574" s="405"/>
      <c r="D574" t="s">
        <v>15</v>
      </c>
      <c r="E574" s="1">
        <v>60</v>
      </c>
      <c r="G574" s="1">
        <f>+G573+E574-F574</f>
        <v>101.9</v>
      </c>
    </row>
    <row r="575" spans="1:7">
      <c r="A575" s="46"/>
      <c r="B575" s="405"/>
      <c r="C575" s="405"/>
      <c r="D575" t="s">
        <v>16</v>
      </c>
      <c r="E575" s="1">
        <v>5</v>
      </c>
      <c r="G575" s="1">
        <f>+G574+E575-F575</f>
        <v>106.9</v>
      </c>
    </row>
    <row r="576" spans="1:7">
      <c r="A576" s="46"/>
      <c r="B576" s="405"/>
      <c r="C576" s="405"/>
      <c r="D576" t="s">
        <v>17</v>
      </c>
      <c r="E576" s="1">
        <v>100</v>
      </c>
      <c r="G576" s="1">
        <f>+G575+E576-F576</f>
        <v>206.9</v>
      </c>
    </row>
    <row r="577" spans="1:7">
      <c r="A577" s="46">
        <v>44621</v>
      </c>
      <c r="B577" s="405">
        <v>24451</v>
      </c>
      <c r="C577" s="405" t="s">
        <v>29</v>
      </c>
      <c r="D577" t="s">
        <v>13</v>
      </c>
      <c r="F577" s="1">
        <v>37.5</v>
      </c>
      <c r="G577" s="1">
        <f>+G576+E577-F577</f>
        <v>169.4</v>
      </c>
    </row>
    <row r="578" spans="1:7">
      <c r="A578" s="46">
        <v>44621</v>
      </c>
      <c r="B578" s="405">
        <v>24451</v>
      </c>
      <c r="C578" s="405" t="s">
        <v>29</v>
      </c>
      <c r="D578" t="s">
        <v>14</v>
      </c>
      <c r="F578" s="1">
        <v>4.4000000000000004</v>
      </c>
      <c r="G578" s="1">
        <f>+G577+E578-F578</f>
        <v>165</v>
      </c>
    </row>
    <row r="579" spans="1:7">
      <c r="A579" s="46">
        <v>44621</v>
      </c>
      <c r="B579" s="405">
        <v>24451</v>
      </c>
      <c r="C579" s="405" t="s">
        <v>29</v>
      </c>
      <c r="D579" t="s">
        <v>15</v>
      </c>
      <c r="F579" s="1">
        <v>60</v>
      </c>
      <c r="G579" s="1">
        <f>+G578+E579-F579</f>
        <v>105</v>
      </c>
    </row>
    <row r="580" spans="1:7">
      <c r="A580" s="46">
        <v>44621</v>
      </c>
      <c r="B580" s="405">
        <v>24451</v>
      </c>
      <c r="C580" s="405" t="s">
        <v>29</v>
      </c>
      <c r="D580" t="s">
        <v>16</v>
      </c>
      <c r="F580" s="1">
        <v>5</v>
      </c>
      <c r="G580" s="1">
        <f>+G579+E580-F580</f>
        <v>100</v>
      </c>
    </row>
    <row r="581" spans="1:7">
      <c r="A581" s="46">
        <v>44621</v>
      </c>
      <c r="B581" s="405">
        <v>24451</v>
      </c>
      <c r="C581" s="405" t="s">
        <v>29</v>
      </c>
      <c r="D581" t="s">
        <v>17</v>
      </c>
      <c r="F581" s="1">
        <v>100</v>
      </c>
      <c r="G581" s="1">
        <f>+G580+E581-F581</f>
        <v>0</v>
      </c>
    </row>
    <row r="582" spans="1:7">
      <c r="A582" s="32">
        <v>44592</v>
      </c>
      <c r="B582" s="404" t="s">
        <v>11</v>
      </c>
      <c r="C582" s="404" t="s">
        <v>12</v>
      </c>
      <c r="D582" t="s">
        <v>13</v>
      </c>
      <c r="E582" s="1">
        <v>39.700000000000003</v>
      </c>
      <c r="G582" s="1">
        <f>+G581+E582-F582</f>
        <v>39.700000000000003</v>
      </c>
    </row>
    <row r="583" spans="1:7">
      <c r="B583" s="405"/>
      <c r="C583" s="405"/>
      <c r="D583" t="s">
        <v>14</v>
      </c>
      <c r="E583" s="1">
        <v>1.3</v>
      </c>
      <c r="G583" s="1">
        <f>+G582+E583-F583</f>
        <v>41</v>
      </c>
    </row>
    <row r="584" spans="1:7">
      <c r="B584" s="405"/>
      <c r="C584" s="405"/>
      <c r="D584" t="s">
        <v>15</v>
      </c>
      <c r="E584" s="1">
        <v>60</v>
      </c>
      <c r="G584" s="1">
        <f>+G583+E584-F584</f>
        <v>101</v>
      </c>
    </row>
    <row r="585" spans="1:7">
      <c r="B585" s="405"/>
      <c r="C585" s="405"/>
      <c r="D585" t="s">
        <v>16</v>
      </c>
      <c r="E585" s="1">
        <v>5</v>
      </c>
      <c r="G585" s="1">
        <f>+G584+E585-F585</f>
        <v>106</v>
      </c>
    </row>
    <row r="586" spans="1:7">
      <c r="B586" s="405"/>
      <c r="C586" s="405"/>
      <c r="D586" t="s">
        <v>17</v>
      </c>
      <c r="E586" s="1">
        <v>100</v>
      </c>
      <c r="G586" s="1">
        <f>+G585+E586-F586</f>
        <v>206</v>
      </c>
    </row>
    <row r="587" spans="1:7">
      <c r="A587" s="46">
        <v>44621</v>
      </c>
      <c r="B587" s="405">
        <v>24451</v>
      </c>
      <c r="C587" s="405" t="s">
        <v>12</v>
      </c>
      <c r="D587" t="s">
        <v>13</v>
      </c>
      <c r="F587" s="1">
        <v>39.700000000000003</v>
      </c>
      <c r="G587" s="1">
        <f>+G586+E587-F587</f>
        <v>166.3</v>
      </c>
    </row>
    <row r="588" spans="1:7">
      <c r="A588" s="46">
        <v>44621</v>
      </c>
      <c r="B588" s="405">
        <v>24451</v>
      </c>
      <c r="C588" s="405" t="s">
        <v>12</v>
      </c>
      <c r="D588" t="s">
        <v>14</v>
      </c>
      <c r="F588" s="1">
        <v>1.3</v>
      </c>
      <c r="G588" s="1">
        <f>+G587+E588-F588</f>
        <v>165</v>
      </c>
    </row>
    <row r="589" spans="1:7">
      <c r="A589" s="46">
        <v>44621</v>
      </c>
      <c r="B589" s="405">
        <v>24451</v>
      </c>
      <c r="C589" s="405" t="s">
        <v>12</v>
      </c>
      <c r="D589" t="s">
        <v>15</v>
      </c>
      <c r="F589" s="1">
        <v>60</v>
      </c>
      <c r="G589" s="1">
        <f>+G588+E589-F589</f>
        <v>105</v>
      </c>
    </row>
    <row r="590" spans="1:7">
      <c r="A590" s="46">
        <v>44621</v>
      </c>
      <c r="B590" s="405">
        <v>24451</v>
      </c>
      <c r="C590" s="405" t="s">
        <v>12</v>
      </c>
      <c r="D590" t="s">
        <v>16</v>
      </c>
      <c r="F590" s="1">
        <v>5</v>
      </c>
      <c r="G590" s="1">
        <f>+G589+E590-F590</f>
        <v>100</v>
      </c>
    </row>
    <row r="591" spans="1:7">
      <c r="A591" s="46">
        <v>44621</v>
      </c>
      <c r="B591" s="405">
        <v>24451</v>
      </c>
      <c r="C591" s="405" t="s">
        <v>12</v>
      </c>
      <c r="D591" t="s">
        <v>17</v>
      </c>
      <c r="F591" s="1">
        <v>100</v>
      </c>
      <c r="G591" s="83">
        <f>+G590+E591-F591</f>
        <v>0</v>
      </c>
    </row>
    <row r="592" spans="1:7">
      <c r="A592" s="10">
        <v>44620</v>
      </c>
      <c r="B592" s="404" t="s">
        <v>11</v>
      </c>
      <c r="C592" s="404" t="s">
        <v>19</v>
      </c>
      <c r="D592" t="s">
        <v>13</v>
      </c>
      <c r="E592" s="1">
        <v>48</v>
      </c>
      <c r="G592" s="1">
        <f>+G591+E592-F592</f>
        <v>48</v>
      </c>
    </row>
    <row r="593" spans="1:7">
      <c r="B593" s="405"/>
      <c r="C593" s="405"/>
      <c r="D593" t="s">
        <v>14</v>
      </c>
      <c r="E593" s="1">
        <v>4.3</v>
      </c>
      <c r="G593" s="1">
        <f>+G592+E593-F593</f>
        <v>52.3</v>
      </c>
    </row>
    <row r="594" spans="1:7">
      <c r="B594" s="405"/>
      <c r="C594" s="405"/>
      <c r="D594" t="s">
        <v>15</v>
      </c>
      <c r="E594" s="1">
        <v>56</v>
      </c>
      <c r="G594" s="1">
        <f>+G593+E594-F594</f>
        <v>108.3</v>
      </c>
    </row>
    <row r="595" spans="1:7">
      <c r="B595" s="405"/>
      <c r="C595" s="405"/>
      <c r="D595" t="s">
        <v>16</v>
      </c>
      <c r="E595" s="1">
        <v>5</v>
      </c>
      <c r="G595" s="1">
        <f>+G594+E595-F595</f>
        <v>113.3</v>
      </c>
    </row>
    <row r="596" spans="1:7">
      <c r="B596" s="405"/>
      <c r="C596" s="405"/>
      <c r="D596" t="s">
        <v>17</v>
      </c>
      <c r="E596" s="1">
        <v>100</v>
      </c>
      <c r="G596" s="1">
        <f>+G595+E596-F596</f>
        <v>213.3</v>
      </c>
    </row>
    <row r="597" spans="1:7">
      <c r="A597" s="30">
        <v>44648</v>
      </c>
      <c r="B597" s="405">
        <v>24678</v>
      </c>
      <c r="C597" s="405" t="s">
        <v>19</v>
      </c>
      <c r="D597" t="s">
        <v>13</v>
      </c>
      <c r="F597" s="1">
        <v>48</v>
      </c>
      <c r="G597" s="1">
        <f>+G596+E597-F597</f>
        <v>165.3</v>
      </c>
    </row>
    <row r="598" spans="1:7">
      <c r="A598" s="30">
        <v>44648</v>
      </c>
      <c r="B598" s="405">
        <v>24678</v>
      </c>
      <c r="C598" s="405" t="s">
        <v>19</v>
      </c>
      <c r="D598" t="s">
        <v>14</v>
      </c>
      <c r="F598" s="1">
        <v>4.3</v>
      </c>
      <c r="G598" s="1">
        <f>+G597+E598-F598</f>
        <v>161</v>
      </c>
    </row>
    <row r="599" spans="1:7">
      <c r="A599" s="30">
        <v>44648</v>
      </c>
      <c r="B599" s="405">
        <v>24678</v>
      </c>
      <c r="C599" s="405" t="s">
        <v>19</v>
      </c>
      <c r="D599" t="s">
        <v>15</v>
      </c>
      <c r="F599" s="1">
        <v>56</v>
      </c>
      <c r="G599" s="1">
        <f>+G598+E599-F599</f>
        <v>105</v>
      </c>
    </row>
    <row r="600" spans="1:7">
      <c r="A600" s="30">
        <v>44648</v>
      </c>
      <c r="B600" s="405">
        <v>24678</v>
      </c>
      <c r="C600" s="405" t="s">
        <v>19</v>
      </c>
      <c r="D600" t="s">
        <v>16</v>
      </c>
      <c r="F600" s="1">
        <v>5</v>
      </c>
      <c r="G600" s="1">
        <f>+G599+E600-F600</f>
        <v>100</v>
      </c>
    </row>
    <row r="601" spans="1:7">
      <c r="A601" s="30">
        <v>44648</v>
      </c>
      <c r="B601" s="405">
        <v>24678</v>
      </c>
      <c r="C601" s="405" t="s">
        <v>19</v>
      </c>
      <c r="D601" t="s">
        <v>17</v>
      </c>
      <c r="F601" s="1">
        <v>100</v>
      </c>
      <c r="G601" s="1">
        <f>+G600+E601-F601</f>
        <v>0</v>
      </c>
    </row>
    <row r="602" spans="1:7">
      <c r="A602" s="32">
        <v>44651</v>
      </c>
      <c r="B602" s="404" t="s">
        <v>11</v>
      </c>
      <c r="C602" s="404" t="s">
        <v>20</v>
      </c>
      <c r="D602" t="s">
        <v>13</v>
      </c>
      <c r="E602" s="13">
        <v>47.9</v>
      </c>
      <c r="G602" s="1">
        <f>+G601+E602-F602</f>
        <v>47.9</v>
      </c>
    </row>
    <row r="603" spans="1:7">
      <c r="B603" s="405"/>
      <c r="C603" s="405"/>
      <c r="D603" t="s">
        <v>14</v>
      </c>
      <c r="E603" s="13">
        <v>5.2</v>
      </c>
      <c r="G603" s="1">
        <f>+G602+E603-F603</f>
        <v>53.1</v>
      </c>
    </row>
    <row r="604" spans="1:7">
      <c r="B604" s="405"/>
      <c r="C604" s="405"/>
      <c r="D604" t="s">
        <v>15</v>
      </c>
      <c r="E604" s="13">
        <v>60</v>
      </c>
      <c r="G604" s="1">
        <f>+G603+E604-F604</f>
        <v>113.1</v>
      </c>
    </row>
    <row r="605" spans="1:7">
      <c r="B605" s="405"/>
      <c r="C605" s="405"/>
      <c r="D605" t="s">
        <v>16</v>
      </c>
      <c r="E605" s="13">
        <v>5</v>
      </c>
      <c r="G605" s="1">
        <f>+G604+E605-F605</f>
        <v>118.1</v>
      </c>
    </row>
    <row r="606" spans="1:7">
      <c r="B606" s="405"/>
      <c r="C606" s="405"/>
      <c r="D606" t="s">
        <v>17</v>
      </c>
      <c r="E606" s="1">
        <v>100</v>
      </c>
      <c r="G606" s="1">
        <f>+G605+E606-F606</f>
        <v>218.1</v>
      </c>
    </row>
    <row r="607" spans="1:7">
      <c r="A607" s="30">
        <v>44796</v>
      </c>
      <c r="B607" s="405">
        <v>25378</v>
      </c>
      <c r="C607" s="405" t="s">
        <v>20</v>
      </c>
      <c r="D607" t="s">
        <v>13</v>
      </c>
      <c r="F607" s="13">
        <v>47.9</v>
      </c>
      <c r="G607" s="1">
        <f>+G606+E607-F607</f>
        <v>170.2</v>
      </c>
    </row>
    <row r="608" spans="1:7">
      <c r="A608" s="30">
        <v>44796</v>
      </c>
      <c r="B608" s="405">
        <v>25378</v>
      </c>
      <c r="C608" s="405" t="s">
        <v>20</v>
      </c>
      <c r="D608" t="s">
        <v>14</v>
      </c>
      <c r="F608" s="13">
        <v>5.2</v>
      </c>
      <c r="G608" s="1">
        <f>+G607+E608-F608</f>
        <v>165</v>
      </c>
    </row>
    <row r="609" spans="1:7">
      <c r="A609" s="30">
        <v>44796</v>
      </c>
      <c r="B609" s="405">
        <v>25378</v>
      </c>
      <c r="C609" s="405" t="s">
        <v>20</v>
      </c>
      <c r="D609" t="s">
        <v>15</v>
      </c>
      <c r="F609" s="13">
        <v>60</v>
      </c>
      <c r="G609" s="1">
        <f>+G608+E609-F609</f>
        <v>105</v>
      </c>
    </row>
    <row r="610" spans="1:7">
      <c r="A610" s="30">
        <v>44796</v>
      </c>
      <c r="B610" s="405">
        <v>25378</v>
      </c>
      <c r="C610" s="405" t="s">
        <v>20</v>
      </c>
      <c r="D610" t="s">
        <v>16</v>
      </c>
      <c r="F610" s="13">
        <v>5</v>
      </c>
      <c r="G610" s="1">
        <f>+G609+E610-F610</f>
        <v>100</v>
      </c>
    </row>
    <row r="611" spans="1:7">
      <c r="A611" s="30">
        <v>44796</v>
      </c>
      <c r="B611" s="405">
        <v>25378</v>
      </c>
      <c r="C611" s="405" t="s">
        <v>20</v>
      </c>
      <c r="D611" t="s">
        <v>17</v>
      </c>
      <c r="F611" s="1">
        <v>100</v>
      </c>
      <c r="G611" s="1">
        <f>+G610+E611-F611</f>
        <v>0</v>
      </c>
    </row>
    <row r="612" spans="1:7">
      <c r="A612" s="32">
        <v>44681</v>
      </c>
      <c r="B612" s="404" t="s">
        <v>11</v>
      </c>
      <c r="C612" s="404" t="s">
        <v>21</v>
      </c>
      <c r="D612" t="s">
        <v>13</v>
      </c>
      <c r="E612" s="1">
        <v>54.3</v>
      </c>
      <c r="G612" s="1">
        <f>+G611+E612-F612</f>
        <v>54.3</v>
      </c>
    </row>
    <row r="613" spans="1:7">
      <c r="A613" s="46"/>
      <c r="B613" s="405"/>
      <c r="C613" s="405"/>
      <c r="D613" t="s">
        <v>14</v>
      </c>
      <c r="E613" s="1">
        <v>28</v>
      </c>
      <c r="G613" s="1">
        <f>+G612+E613-F613</f>
        <v>82.3</v>
      </c>
    </row>
    <row r="614" spans="1:7">
      <c r="A614" s="46"/>
      <c r="B614" s="405"/>
      <c r="C614" s="405"/>
      <c r="D614" t="s">
        <v>15</v>
      </c>
      <c r="E614" s="13">
        <v>60</v>
      </c>
      <c r="G614" s="1">
        <f>+G613+E614-F614</f>
        <v>142.30000000000001</v>
      </c>
    </row>
    <row r="615" spans="1:7">
      <c r="A615" s="46"/>
      <c r="B615" s="405"/>
      <c r="C615" s="405"/>
      <c r="D615" t="s">
        <v>16</v>
      </c>
      <c r="E615" s="13">
        <v>5</v>
      </c>
      <c r="G615" s="1">
        <f>+G614+E615-F615</f>
        <v>147.30000000000001</v>
      </c>
    </row>
    <row r="616" spans="1:7">
      <c r="B616" s="405"/>
      <c r="C616" s="405"/>
      <c r="D616" t="s">
        <v>17</v>
      </c>
      <c r="E616" s="1">
        <v>100</v>
      </c>
      <c r="G616" s="1">
        <f>+G615+E616-F616</f>
        <v>247.3</v>
      </c>
    </row>
    <row r="617" spans="1:7">
      <c r="B617" s="405"/>
      <c r="C617" s="405"/>
      <c r="D617" t="s">
        <v>54</v>
      </c>
      <c r="E617" s="140">
        <v>10</v>
      </c>
      <c r="G617" s="1">
        <f>+G616+E617-F617</f>
        <v>257.3</v>
      </c>
    </row>
    <row r="618" spans="1:7">
      <c r="A618" s="30">
        <v>44796</v>
      </c>
      <c r="B618" s="405">
        <v>25378</v>
      </c>
      <c r="C618" s="405" t="s">
        <v>21</v>
      </c>
      <c r="D618" t="s">
        <v>13</v>
      </c>
      <c r="E618" s="140"/>
      <c r="F618" s="1">
        <v>54.3</v>
      </c>
      <c r="G618" s="1">
        <f>+G617+E618-F618</f>
        <v>203</v>
      </c>
    </row>
    <row r="619" spans="1:7">
      <c r="A619" s="30">
        <v>44796</v>
      </c>
      <c r="B619" s="405">
        <v>25378</v>
      </c>
      <c r="C619" s="405" t="s">
        <v>21</v>
      </c>
      <c r="D619" t="s">
        <v>14</v>
      </c>
      <c r="E619" s="140"/>
      <c r="F619" s="1">
        <v>28</v>
      </c>
      <c r="G619" s="1">
        <f>+G618+E619-F619</f>
        <v>175</v>
      </c>
    </row>
    <row r="620" spans="1:7">
      <c r="A620" s="30">
        <v>44796</v>
      </c>
      <c r="B620" s="405">
        <v>25378</v>
      </c>
      <c r="C620" s="405" t="s">
        <v>21</v>
      </c>
      <c r="D620" t="s">
        <v>15</v>
      </c>
      <c r="E620" s="140"/>
      <c r="F620" s="13">
        <v>60</v>
      </c>
      <c r="G620" s="1">
        <f>+G619+E620-F620</f>
        <v>115</v>
      </c>
    </row>
    <row r="621" spans="1:7">
      <c r="A621" s="30">
        <v>44796</v>
      </c>
      <c r="B621" s="405">
        <v>25378</v>
      </c>
      <c r="C621" s="405" t="s">
        <v>21</v>
      </c>
      <c r="D621" t="s">
        <v>16</v>
      </c>
      <c r="E621" s="140"/>
      <c r="F621" s="13">
        <v>5</v>
      </c>
      <c r="G621" s="1">
        <f>+G620+E621-F621</f>
        <v>110</v>
      </c>
    </row>
    <row r="622" spans="1:7">
      <c r="A622" s="30">
        <v>44796</v>
      </c>
      <c r="B622" s="405">
        <v>25378</v>
      </c>
      <c r="C622" s="405" t="s">
        <v>21</v>
      </c>
      <c r="D622" t="s">
        <v>17</v>
      </c>
      <c r="E622" s="140"/>
      <c r="F622" s="1">
        <v>100</v>
      </c>
      <c r="G622" s="1">
        <f>+G621+E622-F622</f>
        <v>10</v>
      </c>
    </row>
    <row r="623" spans="1:7">
      <c r="A623" s="30">
        <v>44796</v>
      </c>
      <c r="B623" s="405">
        <v>25379</v>
      </c>
      <c r="C623" s="405" t="s">
        <v>21</v>
      </c>
      <c r="D623" t="s">
        <v>54</v>
      </c>
      <c r="E623" s="140"/>
      <c r="F623" s="1">
        <v>10</v>
      </c>
      <c r="G623" s="1">
        <f>+G622+E623-F623</f>
        <v>0</v>
      </c>
    </row>
    <row r="624" spans="1:7">
      <c r="A624" s="32">
        <v>44733</v>
      </c>
      <c r="B624" s="404" t="s">
        <v>11</v>
      </c>
      <c r="C624" s="404" t="s">
        <v>22</v>
      </c>
      <c r="D624" t="s">
        <v>13</v>
      </c>
      <c r="E624" s="1">
        <v>51.9</v>
      </c>
      <c r="G624" s="1">
        <f>+G623+E624-F624</f>
        <v>51.9</v>
      </c>
    </row>
    <row r="625" spans="1:7">
      <c r="B625" s="405"/>
      <c r="C625" s="405"/>
      <c r="D625" t="s">
        <v>14</v>
      </c>
      <c r="E625" s="1">
        <v>9.1</v>
      </c>
      <c r="G625" s="1">
        <f>+G624+E625-F625</f>
        <v>61</v>
      </c>
    </row>
    <row r="626" spans="1:7">
      <c r="B626" s="405"/>
      <c r="C626" s="405"/>
      <c r="D626" t="s">
        <v>15</v>
      </c>
      <c r="E626" s="13">
        <v>60</v>
      </c>
      <c r="G626" s="1">
        <f>+G625+E626-F626</f>
        <v>121</v>
      </c>
    </row>
    <row r="627" spans="1:7">
      <c r="B627" s="405"/>
      <c r="C627" s="405"/>
      <c r="D627" t="s">
        <v>16</v>
      </c>
      <c r="E627" s="13">
        <v>5</v>
      </c>
      <c r="G627" s="1">
        <f>+G626+E627-F627</f>
        <v>126</v>
      </c>
    </row>
    <row r="628" spans="1:7">
      <c r="B628" s="405"/>
      <c r="C628" s="405"/>
      <c r="D628" t="s">
        <v>107</v>
      </c>
      <c r="E628" s="13">
        <v>6</v>
      </c>
      <c r="G628" s="1">
        <f>+G627+E628-F628</f>
        <v>132</v>
      </c>
    </row>
    <row r="629" spans="1:7">
      <c r="B629" s="405"/>
      <c r="C629" s="405"/>
      <c r="D629" t="s">
        <v>17</v>
      </c>
      <c r="E629" s="1">
        <v>100</v>
      </c>
      <c r="G629" s="1">
        <f>+G628+E629-F629</f>
        <v>232</v>
      </c>
    </row>
    <row r="630" spans="1:7">
      <c r="A630" s="30">
        <v>44796</v>
      </c>
      <c r="B630" s="405">
        <v>25378</v>
      </c>
      <c r="C630" s="405" t="s">
        <v>22</v>
      </c>
      <c r="D630" t="s">
        <v>13</v>
      </c>
      <c r="F630" s="1">
        <v>51.9</v>
      </c>
      <c r="G630" s="1">
        <f>+G629+E630-F630</f>
        <v>180.1</v>
      </c>
    </row>
    <row r="631" spans="1:7">
      <c r="A631" s="30">
        <v>44796</v>
      </c>
      <c r="B631" s="405">
        <v>25378</v>
      </c>
      <c r="C631" s="405" t="s">
        <v>22</v>
      </c>
      <c r="D631" t="s">
        <v>14</v>
      </c>
      <c r="F631" s="1">
        <v>9.1</v>
      </c>
      <c r="G631" s="1">
        <f>+G630+E631-F631</f>
        <v>171</v>
      </c>
    </row>
    <row r="632" spans="1:7">
      <c r="A632" s="30">
        <v>44796</v>
      </c>
      <c r="B632" s="405">
        <v>25378</v>
      </c>
      <c r="C632" s="405" t="s">
        <v>22</v>
      </c>
      <c r="D632" t="s">
        <v>15</v>
      </c>
      <c r="F632" s="13">
        <v>60</v>
      </c>
      <c r="G632" s="1">
        <f>+G631+E632-F632</f>
        <v>111</v>
      </c>
    </row>
    <row r="633" spans="1:7">
      <c r="A633" s="30">
        <v>44796</v>
      </c>
      <c r="B633" s="405">
        <v>25378</v>
      </c>
      <c r="C633" s="405" t="s">
        <v>22</v>
      </c>
      <c r="D633" t="s">
        <v>16</v>
      </c>
      <c r="F633" s="13">
        <v>5</v>
      </c>
      <c r="G633" s="1">
        <f>+G632+E633-F633</f>
        <v>106</v>
      </c>
    </row>
    <row r="634" spans="1:7">
      <c r="A634" s="30">
        <v>44796</v>
      </c>
      <c r="B634" s="405">
        <v>25378</v>
      </c>
      <c r="C634" s="405" t="s">
        <v>22</v>
      </c>
      <c r="D634" t="s">
        <v>17</v>
      </c>
      <c r="F634" s="1">
        <v>100</v>
      </c>
      <c r="G634" s="1">
        <f>+G633+E634-F634</f>
        <v>6</v>
      </c>
    </row>
    <row r="635" spans="1:7">
      <c r="A635" s="30">
        <v>44796</v>
      </c>
      <c r="B635" s="405">
        <v>25379</v>
      </c>
      <c r="C635" s="405" t="s">
        <v>22</v>
      </c>
      <c r="D635" t="s">
        <v>107</v>
      </c>
      <c r="F635" s="13">
        <v>6</v>
      </c>
      <c r="G635" s="1">
        <f>+G634+E635-F635</f>
        <v>0</v>
      </c>
    </row>
    <row r="636" spans="1:7">
      <c r="A636" s="32">
        <v>44742</v>
      </c>
      <c r="B636" s="404" t="s">
        <v>11</v>
      </c>
      <c r="C636" s="404" t="s">
        <v>23</v>
      </c>
      <c r="D636" t="s">
        <v>13</v>
      </c>
      <c r="E636" s="1">
        <v>50.2</v>
      </c>
      <c r="G636" s="1">
        <f>+G635+E636-F636</f>
        <v>50.2</v>
      </c>
    </row>
    <row r="637" spans="1:7">
      <c r="B637" s="405"/>
      <c r="C637" s="405"/>
      <c r="D637" t="s">
        <v>14</v>
      </c>
      <c r="E637" s="1">
        <v>6.9</v>
      </c>
      <c r="G637" s="1">
        <f>+G636+E637-F637</f>
        <v>57.1</v>
      </c>
    </row>
    <row r="638" spans="1:7">
      <c r="B638" s="405"/>
      <c r="C638" s="405"/>
      <c r="D638" t="s">
        <v>15</v>
      </c>
      <c r="E638" s="1">
        <v>60</v>
      </c>
      <c r="G638" s="1">
        <f>+G637+E638-F638</f>
        <v>117.1</v>
      </c>
    </row>
    <row r="639" spans="1:7">
      <c r="B639" s="405"/>
      <c r="C639" s="405"/>
      <c r="D639" t="s">
        <v>16</v>
      </c>
      <c r="E639" s="1">
        <v>5</v>
      </c>
      <c r="G639" s="1">
        <f>+G638+E639-F639</f>
        <v>122.1</v>
      </c>
    </row>
    <row r="640" spans="1:7">
      <c r="B640" s="405"/>
      <c r="C640" s="405"/>
      <c r="D640" t="s">
        <v>17</v>
      </c>
      <c r="E640" s="1">
        <v>100</v>
      </c>
      <c r="G640" s="1">
        <f>+G639+E640-F640</f>
        <v>222.1</v>
      </c>
    </row>
    <row r="641" spans="1:18">
      <c r="A641" s="30">
        <v>44796</v>
      </c>
      <c r="B641" s="405">
        <v>25378</v>
      </c>
      <c r="C641" s="405" t="s">
        <v>23</v>
      </c>
      <c r="D641" t="s">
        <v>13</v>
      </c>
      <c r="F641" s="1">
        <v>50.2</v>
      </c>
      <c r="G641" s="1">
        <f>+G640+E641-F641</f>
        <v>171.89999999999998</v>
      </c>
    </row>
    <row r="642" spans="1:18">
      <c r="A642" s="30">
        <v>44796</v>
      </c>
      <c r="B642" s="405">
        <v>25378</v>
      </c>
      <c r="C642" s="405" t="s">
        <v>23</v>
      </c>
      <c r="D642" t="s">
        <v>14</v>
      </c>
      <c r="F642" s="1">
        <v>6.9</v>
      </c>
      <c r="G642" s="1">
        <f>+G641+E642-F642</f>
        <v>164.99999999999997</v>
      </c>
    </row>
    <row r="643" spans="1:18">
      <c r="A643" s="30">
        <v>44796</v>
      </c>
      <c r="B643" s="405">
        <v>25378</v>
      </c>
      <c r="C643" s="405" t="s">
        <v>23</v>
      </c>
      <c r="D643" t="s">
        <v>15</v>
      </c>
      <c r="F643" s="1">
        <v>60</v>
      </c>
      <c r="G643" s="1">
        <f>+G642+E643-F643</f>
        <v>104.99999999999997</v>
      </c>
    </row>
    <row r="644" spans="1:18">
      <c r="A644" s="30">
        <v>44796</v>
      </c>
      <c r="B644" s="405">
        <v>25378</v>
      </c>
      <c r="C644" s="405" t="s">
        <v>23</v>
      </c>
      <c r="D644" t="s">
        <v>16</v>
      </c>
      <c r="F644" s="1">
        <v>5</v>
      </c>
      <c r="G644" s="1">
        <f>+G643+E644-F644</f>
        <v>99.999999999999972</v>
      </c>
    </row>
    <row r="645" spans="1:18">
      <c r="A645" s="30">
        <v>44796</v>
      </c>
      <c r="B645" s="405">
        <v>25378</v>
      </c>
      <c r="C645" s="405" t="s">
        <v>23</v>
      </c>
      <c r="D645" t="s">
        <v>17</v>
      </c>
      <c r="F645" s="1">
        <v>100</v>
      </c>
      <c r="G645" s="1">
        <f>+G644+E645-F645</f>
        <v>0</v>
      </c>
    </row>
    <row r="646" spans="1:18">
      <c r="A646" s="32">
        <v>44773</v>
      </c>
      <c r="B646" s="404" t="s">
        <v>11</v>
      </c>
      <c r="C646" s="404" t="s">
        <v>24</v>
      </c>
      <c r="D646" t="s">
        <v>13</v>
      </c>
      <c r="E646" s="1">
        <v>50</v>
      </c>
      <c r="G646" s="1">
        <f>+G645+E646-F646</f>
        <v>50</v>
      </c>
    </row>
    <row r="647" spans="1:18">
      <c r="B647" s="405"/>
      <c r="C647" s="405"/>
      <c r="D647" t="s">
        <v>14</v>
      </c>
      <c r="E647" s="1">
        <v>9.6999999999999993</v>
      </c>
      <c r="G647" s="1">
        <f>+G646+E647-F647</f>
        <v>59.7</v>
      </c>
    </row>
    <row r="648" spans="1:18">
      <c r="B648" s="405"/>
      <c r="C648" s="405"/>
      <c r="D648" t="s">
        <v>15</v>
      </c>
      <c r="E648" s="1">
        <v>60</v>
      </c>
      <c r="G648" s="1">
        <f>+G647+E648-F648</f>
        <v>119.7</v>
      </c>
    </row>
    <row r="649" spans="1:18">
      <c r="B649" s="405"/>
      <c r="C649" s="405"/>
      <c r="D649" t="s">
        <v>16</v>
      </c>
      <c r="E649" s="1">
        <v>5</v>
      </c>
      <c r="G649" s="1">
        <f>+G648+E649-F649</f>
        <v>124.7</v>
      </c>
    </row>
    <row r="650" spans="1:18">
      <c r="B650" s="405"/>
      <c r="C650" s="405"/>
      <c r="D650" t="s">
        <v>17</v>
      </c>
      <c r="E650" s="1">
        <v>100</v>
      </c>
      <c r="G650" s="1">
        <f>+G649+E650-F650</f>
        <v>224.7</v>
      </c>
      <c r="K650" s="422"/>
      <c r="L650" s="422"/>
      <c r="M650" s="422"/>
      <c r="N650" s="422"/>
    </row>
    <row r="651" spans="1:18">
      <c r="A651" s="30">
        <v>44796</v>
      </c>
      <c r="B651" s="405">
        <v>25378</v>
      </c>
      <c r="C651" s="405" t="s">
        <v>24</v>
      </c>
      <c r="D651" t="s">
        <v>15</v>
      </c>
      <c r="F651" s="1">
        <v>60</v>
      </c>
      <c r="G651" s="1">
        <f>+G650+E651-F651</f>
        <v>164.7</v>
      </c>
    </row>
    <row r="652" spans="1:18">
      <c r="A652" s="30">
        <v>44796</v>
      </c>
      <c r="B652" s="405">
        <v>25378</v>
      </c>
      <c r="C652" s="405" t="s">
        <v>24</v>
      </c>
      <c r="D652" t="s">
        <v>16</v>
      </c>
      <c r="F652" s="1">
        <v>5</v>
      </c>
      <c r="G652" s="1">
        <f>+G651+E652-F652</f>
        <v>159.69999999999999</v>
      </c>
      <c r="K652" s="404"/>
      <c r="N652" s="13"/>
    </row>
    <row r="653" spans="1:18">
      <c r="A653" s="30">
        <v>44796</v>
      </c>
      <c r="B653" s="405">
        <v>25378</v>
      </c>
      <c r="C653" s="405" t="s">
        <v>24</v>
      </c>
      <c r="D653" t="s">
        <v>17</v>
      </c>
      <c r="F653" s="1">
        <v>100</v>
      </c>
      <c r="G653" s="1">
        <f>+G652+E653-F653</f>
        <v>59.699999999999989</v>
      </c>
      <c r="K653" s="405"/>
      <c r="N653" s="13"/>
      <c r="P653" s="404"/>
      <c r="R653" s="13"/>
    </row>
    <row r="654" spans="1:18">
      <c r="A654" s="30">
        <v>44796</v>
      </c>
      <c r="B654" s="405">
        <v>25379</v>
      </c>
      <c r="C654" s="405" t="s">
        <v>24</v>
      </c>
      <c r="D654" t="s">
        <v>13</v>
      </c>
      <c r="F654" s="1">
        <v>50</v>
      </c>
      <c r="G654" s="1">
        <f>+G653+E654-F654</f>
        <v>9.6999999999999886</v>
      </c>
      <c r="K654" s="405"/>
      <c r="N654" s="13"/>
      <c r="P654" s="405"/>
      <c r="R654" s="13"/>
    </row>
    <row r="655" spans="1:18">
      <c r="A655" s="30">
        <v>44796</v>
      </c>
      <c r="B655" s="405">
        <v>25379</v>
      </c>
      <c r="C655" s="405" t="s">
        <v>24</v>
      </c>
      <c r="D655" t="s">
        <v>14</v>
      </c>
      <c r="F655" s="1">
        <v>9.6999999999999993</v>
      </c>
      <c r="G655" s="1">
        <f>+G654+E655-F655</f>
        <v>0</v>
      </c>
      <c r="K655" s="405"/>
      <c r="N655" s="13"/>
      <c r="P655" s="404"/>
      <c r="R655" s="1"/>
    </row>
    <row r="656" spans="1:18">
      <c r="A656" s="32">
        <v>44804</v>
      </c>
      <c r="B656" s="404" t="s">
        <v>11</v>
      </c>
      <c r="C656" s="404" t="s">
        <v>25</v>
      </c>
      <c r="D656" t="s">
        <v>13</v>
      </c>
      <c r="E656" s="13">
        <v>50.3</v>
      </c>
      <c r="G656" s="1">
        <f>+G655+E656-F656</f>
        <v>50.3</v>
      </c>
      <c r="K656" s="405"/>
      <c r="N656" s="1"/>
      <c r="P656" s="405"/>
      <c r="R656" s="1"/>
    </row>
    <row r="657" spans="1:18">
      <c r="B657" s="405"/>
      <c r="C657" s="405"/>
      <c r="D657" t="s">
        <v>14</v>
      </c>
      <c r="E657" s="13">
        <v>7</v>
      </c>
      <c r="G657" s="1">
        <f>+G656+E657-F657</f>
        <v>57.3</v>
      </c>
      <c r="K657" s="404"/>
      <c r="N657" s="1"/>
      <c r="R657" s="1"/>
    </row>
    <row r="658" spans="1:18">
      <c r="B658" s="405"/>
      <c r="C658" s="405"/>
      <c r="D658" t="s">
        <v>15</v>
      </c>
      <c r="E658" s="13">
        <v>60</v>
      </c>
      <c r="G658" s="1">
        <f>+G657+E658-F658</f>
        <v>117.3</v>
      </c>
      <c r="K658" s="405"/>
      <c r="N658" s="1"/>
      <c r="R658" s="1"/>
    </row>
    <row r="659" spans="1:18">
      <c r="B659" s="405"/>
      <c r="C659" s="405"/>
      <c r="D659" t="s">
        <v>16</v>
      </c>
      <c r="E659" s="13">
        <v>5</v>
      </c>
      <c r="G659" s="1">
        <f>+G658+E659-F659</f>
        <v>122.3</v>
      </c>
      <c r="K659" s="405"/>
      <c r="N659" s="1"/>
    </row>
    <row r="660" spans="1:18">
      <c r="B660" s="405"/>
      <c r="C660" s="405"/>
      <c r="D660" t="s">
        <v>17</v>
      </c>
      <c r="E660" s="1">
        <v>100</v>
      </c>
      <c r="G660" s="1">
        <f>+G659+E660-F660</f>
        <v>222.3</v>
      </c>
      <c r="K660" s="405"/>
      <c r="N660" s="1"/>
      <c r="R660" s="13"/>
    </row>
    <row r="661" spans="1:18">
      <c r="A661" s="30">
        <v>44897</v>
      </c>
      <c r="B661" s="405" t="s">
        <v>592</v>
      </c>
      <c r="C661" s="405" t="s">
        <v>25</v>
      </c>
      <c r="D661" t="s">
        <v>13</v>
      </c>
      <c r="F661" s="13">
        <v>50.3</v>
      </c>
      <c r="G661" s="1">
        <f>+G660+E661-F661</f>
        <v>172</v>
      </c>
      <c r="K661" s="405"/>
      <c r="N661" s="1"/>
      <c r="R661" s="13"/>
    </row>
    <row r="662" spans="1:18">
      <c r="A662" s="30">
        <v>44897</v>
      </c>
      <c r="B662" s="405" t="s">
        <v>592</v>
      </c>
      <c r="C662" s="405" t="s">
        <v>25</v>
      </c>
      <c r="D662" t="s">
        <v>14</v>
      </c>
      <c r="F662" s="13">
        <v>7</v>
      </c>
      <c r="G662" s="1">
        <f>+G661+E662-F662</f>
        <v>165</v>
      </c>
      <c r="K662" s="405"/>
      <c r="N662" s="1"/>
      <c r="R662" s="13"/>
    </row>
    <row r="663" spans="1:18">
      <c r="A663" s="30">
        <v>44971</v>
      </c>
      <c r="B663" s="405" t="s">
        <v>593</v>
      </c>
      <c r="C663" s="405" t="s">
        <v>25</v>
      </c>
      <c r="D663" t="s">
        <v>15</v>
      </c>
      <c r="F663" s="13">
        <v>60</v>
      </c>
      <c r="G663" s="1">
        <f>+G662+E663-F663</f>
        <v>105</v>
      </c>
      <c r="K663" s="405"/>
      <c r="N663" s="1"/>
      <c r="R663" s="13"/>
    </row>
    <row r="664" spans="1:18">
      <c r="A664" s="30">
        <v>44971</v>
      </c>
      <c r="B664" s="405" t="s">
        <v>593</v>
      </c>
      <c r="C664" s="405" t="s">
        <v>25</v>
      </c>
      <c r="D664" t="s">
        <v>16</v>
      </c>
      <c r="F664" s="13">
        <v>5</v>
      </c>
      <c r="G664" s="1">
        <f>+G663+E664-F664</f>
        <v>100</v>
      </c>
      <c r="K664" s="405"/>
      <c r="N664" s="1"/>
      <c r="R664" s="13"/>
    </row>
    <row r="665" spans="1:18">
      <c r="A665" s="30">
        <v>44991</v>
      </c>
      <c r="B665" s="405">
        <v>26421</v>
      </c>
      <c r="C665" s="405" t="s">
        <v>25</v>
      </c>
      <c r="D665" t="s">
        <v>17</v>
      </c>
      <c r="F665" s="13">
        <v>100</v>
      </c>
      <c r="G665" s="1">
        <f>+G664+E665-F665</f>
        <v>0</v>
      </c>
      <c r="K665" s="405"/>
      <c r="N665" s="1"/>
      <c r="R665" s="13"/>
    </row>
    <row r="666" spans="1:18">
      <c r="A666" s="68">
        <v>44834</v>
      </c>
      <c r="B666" s="404" t="s">
        <v>11</v>
      </c>
      <c r="C666" s="404" t="s">
        <v>60</v>
      </c>
      <c r="D666" t="s">
        <v>13</v>
      </c>
      <c r="E666" s="1">
        <v>44.6</v>
      </c>
      <c r="G666" s="1">
        <f>+G665+E666-F666</f>
        <v>44.6</v>
      </c>
      <c r="K666" s="405"/>
      <c r="N666" s="1"/>
    </row>
    <row r="667" spans="1:18">
      <c r="A667" s="46"/>
      <c r="B667" s="405"/>
      <c r="C667" s="405"/>
      <c r="D667" t="s">
        <v>14</v>
      </c>
      <c r="E667" s="1">
        <v>8.1999999999999993</v>
      </c>
      <c r="G667" s="1">
        <f>+G666+E667-F667</f>
        <v>52.8</v>
      </c>
    </row>
    <row r="668" spans="1:18">
      <c r="A668" s="46"/>
      <c r="B668" s="405"/>
      <c r="C668" s="405"/>
      <c r="D668" t="s">
        <v>15</v>
      </c>
      <c r="E668" s="1">
        <v>60</v>
      </c>
      <c r="G668" s="1">
        <f>+G667+E668-F668</f>
        <v>112.8</v>
      </c>
      <c r="N668" s="13"/>
    </row>
    <row r="669" spans="1:18">
      <c r="A669" s="46"/>
      <c r="B669" s="405"/>
      <c r="C669" s="405"/>
      <c r="D669" t="s">
        <v>16</v>
      </c>
      <c r="E669" s="1">
        <v>5</v>
      </c>
      <c r="G669" s="1">
        <f>+G668+E669-F669</f>
        <v>117.8</v>
      </c>
    </row>
    <row r="670" spans="1:18">
      <c r="B670" s="405"/>
      <c r="C670" s="405"/>
      <c r="D670" t="s">
        <v>17</v>
      </c>
      <c r="E670" s="1">
        <v>100</v>
      </c>
      <c r="G670" s="1">
        <f>+G669+E670-F670</f>
        <v>217.8</v>
      </c>
      <c r="K670" s="143"/>
      <c r="L670" s="179"/>
      <c r="M670" s="393"/>
    </row>
    <row r="671" spans="1:18">
      <c r="A671" s="30">
        <v>44897</v>
      </c>
      <c r="B671" s="405" t="s">
        <v>592</v>
      </c>
      <c r="C671" s="405" t="s">
        <v>60</v>
      </c>
      <c r="D671" t="s">
        <v>13</v>
      </c>
      <c r="F671" s="1">
        <v>44.6</v>
      </c>
      <c r="G671" s="1">
        <f>+G670+E671-F671</f>
        <v>173.20000000000002</v>
      </c>
      <c r="I671" s="404"/>
      <c r="K671" s="13"/>
      <c r="L671" s="404"/>
      <c r="M671" s="404"/>
      <c r="O671" s="13"/>
    </row>
    <row r="672" spans="1:18">
      <c r="A672" s="30">
        <v>44897</v>
      </c>
      <c r="B672" s="405" t="s">
        <v>592</v>
      </c>
      <c r="C672" s="405" t="s">
        <v>60</v>
      </c>
      <c r="D672" t="s">
        <v>14</v>
      </c>
      <c r="F672" s="1">
        <v>8.1999999999999993</v>
      </c>
      <c r="G672" s="1">
        <f>+G671+E672-F672</f>
        <v>165.00000000000003</v>
      </c>
      <c r="O672" s="13"/>
    </row>
    <row r="673" spans="1:15">
      <c r="A673" s="30">
        <v>44971</v>
      </c>
      <c r="B673" s="405" t="s">
        <v>593</v>
      </c>
      <c r="C673" s="405" t="s">
        <v>60</v>
      </c>
      <c r="D673" t="s">
        <v>15</v>
      </c>
      <c r="F673" s="1">
        <v>60</v>
      </c>
      <c r="G673" s="1">
        <f>+G672+E673-F673</f>
        <v>105.00000000000003</v>
      </c>
      <c r="O673" s="13"/>
    </row>
    <row r="674" spans="1:15">
      <c r="A674" s="30">
        <v>44971</v>
      </c>
      <c r="B674" s="405" t="s">
        <v>593</v>
      </c>
      <c r="C674" s="405" t="s">
        <v>60</v>
      </c>
      <c r="D674" t="s">
        <v>16</v>
      </c>
      <c r="F674" s="1">
        <v>5</v>
      </c>
      <c r="G674" s="1">
        <f>+G673+E674-F674</f>
        <v>100.00000000000003</v>
      </c>
      <c r="O674" s="13"/>
    </row>
    <row r="675" spans="1:15">
      <c r="A675" s="30">
        <v>44991</v>
      </c>
      <c r="B675" s="405">
        <v>26421</v>
      </c>
      <c r="C675" s="405" t="s">
        <v>60</v>
      </c>
      <c r="D675" t="s">
        <v>17</v>
      </c>
      <c r="F675" s="1">
        <v>100</v>
      </c>
      <c r="G675" s="1">
        <f>+G674+E675-F675</f>
        <v>0</v>
      </c>
      <c r="O675" s="13"/>
    </row>
    <row r="676" spans="1:15">
      <c r="A676" s="32">
        <v>44865</v>
      </c>
      <c r="B676" s="404" t="s">
        <v>11</v>
      </c>
      <c r="C676" s="404" t="s">
        <v>27</v>
      </c>
      <c r="D676" t="s">
        <v>13</v>
      </c>
      <c r="E676" s="38">
        <v>14.8</v>
      </c>
      <c r="G676" s="1">
        <f>+G675+E676-F676</f>
        <v>14.8</v>
      </c>
      <c r="K676" s="1"/>
      <c r="L676" s="404"/>
      <c r="M676" s="404"/>
      <c r="O676" s="1"/>
    </row>
    <row r="677" spans="1:15">
      <c r="A677" s="32"/>
      <c r="B677" s="404"/>
      <c r="C677" s="404"/>
      <c r="D677" t="s">
        <v>14</v>
      </c>
      <c r="E677" s="38">
        <v>4.9000000000000004</v>
      </c>
      <c r="G677" s="1">
        <f>+G676+E677-F677</f>
        <v>19.700000000000003</v>
      </c>
      <c r="I677" s="404"/>
      <c r="K677" s="1"/>
      <c r="O677" s="1"/>
    </row>
    <row r="678" spans="1:15">
      <c r="A678" s="32"/>
      <c r="B678" s="404"/>
      <c r="C678" s="404"/>
      <c r="D678" t="s">
        <v>15</v>
      </c>
      <c r="E678" s="38">
        <v>60</v>
      </c>
      <c r="G678" s="1">
        <f>+G677+E678-F678</f>
        <v>79.7</v>
      </c>
      <c r="K678" s="1"/>
      <c r="L678" s="404"/>
      <c r="M678" s="404"/>
      <c r="O678" s="38"/>
    </row>
    <row r="679" spans="1:15">
      <c r="A679" s="32"/>
      <c r="B679" s="404"/>
      <c r="C679" s="404"/>
      <c r="D679" t="s">
        <v>16</v>
      </c>
      <c r="E679" s="38">
        <v>5</v>
      </c>
      <c r="G679" s="1">
        <f>+G678+E679-F679</f>
        <v>84.7</v>
      </c>
      <c r="K679" s="1"/>
      <c r="O679" s="38"/>
    </row>
    <row r="680" spans="1:15">
      <c r="A680" s="32"/>
      <c r="B680" s="404"/>
      <c r="C680" s="404"/>
      <c r="D680" t="s">
        <v>17</v>
      </c>
      <c r="E680" s="1">
        <v>100</v>
      </c>
      <c r="G680" s="1">
        <f>+G679+E680-F680</f>
        <v>184.7</v>
      </c>
      <c r="I680" s="404"/>
      <c r="L680" s="404"/>
      <c r="M680" s="404"/>
      <c r="O680" s="38"/>
    </row>
    <row r="681" spans="1:15">
      <c r="A681" s="30">
        <v>44897</v>
      </c>
      <c r="B681" s="405" t="s">
        <v>592</v>
      </c>
      <c r="C681" s="405" t="s">
        <v>27</v>
      </c>
      <c r="D681" t="s">
        <v>13</v>
      </c>
      <c r="F681" s="38">
        <v>14.8</v>
      </c>
      <c r="G681" s="1">
        <f>+G680+E681-F681</f>
        <v>169.89999999999998</v>
      </c>
      <c r="K681" s="38"/>
      <c r="L681" s="404"/>
      <c r="M681" s="404"/>
      <c r="O681" s="38"/>
    </row>
    <row r="682" spans="1:15">
      <c r="A682" s="30">
        <v>44897</v>
      </c>
      <c r="B682" s="405" t="s">
        <v>592</v>
      </c>
      <c r="C682" s="405" t="s">
        <v>27</v>
      </c>
      <c r="D682" t="s">
        <v>14</v>
      </c>
      <c r="F682" s="38">
        <v>4.9000000000000004</v>
      </c>
      <c r="G682" s="1">
        <f>+G681+E682-F682</f>
        <v>164.99999999999997</v>
      </c>
      <c r="K682" s="1"/>
      <c r="O682" s="38"/>
    </row>
    <row r="683" spans="1:15">
      <c r="A683" s="30">
        <v>44971</v>
      </c>
      <c r="B683" s="405" t="s">
        <v>593</v>
      </c>
      <c r="C683" s="405" t="s">
        <v>27</v>
      </c>
      <c r="D683" t="s">
        <v>15</v>
      </c>
      <c r="F683" s="38">
        <v>60</v>
      </c>
      <c r="G683" s="1">
        <f>+G682+E683-F683</f>
        <v>104.99999999999997</v>
      </c>
      <c r="K683" s="1"/>
      <c r="O683" s="38"/>
    </row>
    <row r="684" spans="1:15">
      <c r="A684" s="30">
        <v>44971</v>
      </c>
      <c r="B684" s="405" t="s">
        <v>593</v>
      </c>
      <c r="C684" s="405" t="s">
        <v>27</v>
      </c>
      <c r="D684" t="s">
        <v>16</v>
      </c>
      <c r="F684" s="38">
        <v>5</v>
      </c>
      <c r="G684" s="1">
        <f>+G683+E684-F684</f>
        <v>99.999999999999972</v>
      </c>
      <c r="K684" s="1"/>
      <c r="O684" s="38"/>
    </row>
    <row r="685" spans="1:15">
      <c r="A685" s="30">
        <v>44991</v>
      </c>
      <c r="B685" s="405">
        <v>26421</v>
      </c>
      <c r="C685" s="405" t="s">
        <v>27</v>
      </c>
      <c r="D685" t="s">
        <v>17</v>
      </c>
      <c r="F685" s="1">
        <v>100</v>
      </c>
      <c r="G685" s="1">
        <f>+G684+E685-F685</f>
        <v>0</v>
      </c>
      <c r="K685" s="1"/>
      <c r="O685" s="38"/>
    </row>
    <row r="686" spans="1:15">
      <c r="A686" s="32">
        <v>44895</v>
      </c>
      <c r="B686" s="404" t="s">
        <v>11</v>
      </c>
      <c r="C686" s="404" t="s">
        <v>28</v>
      </c>
      <c r="D686" t="s">
        <v>13</v>
      </c>
      <c r="E686" s="38">
        <v>16.600000000000001</v>
      </c>
      <c r="G686" s="1">
        <f>+G685+E686-F686</f>
        <v>16.600000000000001</v>
      </c>
      <c r="I686" s="404"/>
      <c r="K686" s="38"/>
      <c r="O686" s="38"/>
    </row>
    <row r="687" spans="1:15">
      <c r="A687" s="32"/>
      <c r="B687" s="404"/>
      <c r="C687" s="404"/>
      <c r="D687" t="s">
        <v>14</v>
      </c>
      <c r="E687" s="38">
        <v>6.3</v>
      </c>
      <c r="G687" s="1">
        <f>+G686+E687-F687</f>
        <v>22.900000000000002</v>
      </c>
      <c r="I687" s="404"/>
      <c r="K687" s="38"/>
      <c r="L687" s="404"/>
      <c r="M687" s="404"/>
      <c r="O687" s="1"/>
    </row>
    <row r="688" spans="1:15">
      <c r="A688" s="32"/>
      <c r="B688" s="404"/>
      <c r="C688" s="404"/>
      <c r="D688" t="s">
        <v>15</v>
      </c>
      <c r="E688" s="38">
        <v>60</v>
      </c>
      <c r="G688" s="1">
        <f>+G687+E688-F688</f>
        <v>82.9</v>
      </c>
      <c r="I688" s="404"/>
      <c r="K688" s="38"/>
      <c r="L688" s="405"/>
      <c r="M688" s="405"/>
      <c r="O688" s="1"/>
    </row>
    <row r="689" spans="1:15">
      <c r="A689" s="32"/>
      <c r="B689" s="404"/>
      <c r="C689" s="404"/>
      <c r="D689" t="s">
        <v>16</v>
      </c>
      <c r="E689" s="38">
        <v>5</v>
      </c>
      <c r="G689" s="1">
        <f>+G688+E689-F689</f>
        <v>87.9</v>
      </c>
      <c r="I689" s="404"/>
      <c r="K689" s="38"/>
      <c r="O689" s="38"/>
    </row>
    <row r="690" spans="1:15">
      <c r="B690" s="405"/>
      <c r="C690" s="405"/>
      <c r="D690" t="s">
        <v>17</v>
      </c>
      <c r="E690" s="1">
        <v>100</v>
      </c>
      <c r="G690" s="1">
        <f>+G689+E690-F690</f>
        <v>187.9</v>
      </c>
      <c r="O690" s="1"/>
    </row>
    <row r="691" spans="1:15">
      <c r="A691" s="30">
        <v>44971</v>
      </c>
      <c r="B691" s="405" t="s">
        <v>593</v>
      </c>
      <c r="C691" s="405" t="s">
        <v>28</v>
      </c>
      <c r="D691" t="s">
        <v>15</v>
      </c>
      <c r="F691" s="38">
        <v>60</v>
      </c>
      <c r="G691" s="1">
        <f>+G690+E691-F691</f>
        <v>127.9</v>
      </c>
      <c r="O691" s="1"/>
    </row>
    <row r="692" spans="1:15">
      <c r="A692" s="30">
        <v>44971</v>
      </c>
      <c r="B692" s="405" t="s">
        <v>593</v>
      </c>
      <c r="C692" s="405" t="s">
        <v>28</v>
      </c>
      <c r="D692" t="s">
        <v>16</v>
      </c>
      <c r="F692" s="38">
        <v>5</v>
      </c>
      <c r="G692" s="1">
        <f>+G691+E692-F692</f>
        <v>122.9</v>
      </c>
      <c r="O692" s="1"/>
    </row>
    <row r="693" spans="1:15">
      <c r="A693" s="30">
        <v>44971</v>
      </c>
      <c r="B693" s="405" t="s">
        <v>593</v>
      </c>
      <c r="C693" s="405" t="s">
        <v>28</v>
      </c>
      <c r="D693" t="s">
        <v>13</v>
      </c>
      <c r="F693" s="38">
        <v>16.600000000000001</v>
      </c>
      <c r="G693" s="1">
        <f>+G692+E693-F693</f>
        <v>106.30000000000001</v>
      </c>
      <c r="O693" s="1"/>
    </row>
    <row r="694" spans="1:15">
      <c r="A694" s="30">
        <v>44971</v>
      </c>
      <c r="B694" s="405" t="s">
        <v>593</v>
      </c>
      <c r="C694" s="405" t="s">
        <v>28</v>
      </c>
      <c r="D694" t="s">
        <v>14</v>
      </c>
      <c r="F694" s="38">
        <v>6.3</v>
      </c>
      <c r="G694" s="1">
        <f>+G693+E694-F694</f>
        <v>100.00000000000001</v>
      </c>
      <c r="O694" s="1"/>
    </row>
    <row r="695" spans="1:15">
      <c r="A695" s="30">
        <v>44991</v>
      </c>
      <c r="B695" s="405">
        <v>26421</v>
      </c>
      <c r="C695" s="405" t="s">
        <v>28</v>
      </c>
      <c r="D695" t="s">
        <v>17</v>
      </c>
      <c r="F695" s="38">
        <v>100</v>
      </c>
      <c r="G695" s="1">
        <f>+G694+E695-F695</f>
        <v>0</v>
      </c>
      <c r="O695" s="1"/>
    </row>
    <row r="696" spans="1:15">
      <c r="A696" s="68">
        <v>44926</v>
      </c>
      <c r="B696" s="404" t="s">
        <v>11</v>
      </c>
      <c r="C696" s="404" t="s">
        <v>29</v>
      </c>
      <c r="D696" t="s">
        <v>13</v>
      </c>
      <c r="E696" s="1">
        <v>18.899999999999999</v>
      </c>
      <c r="G696" s="1">
        <f>+G695+E696-F696</f>
        <v>18.899999999999999</v>
      </c>
      <c r="I696" s="404"/>
      <c r="K696" s="1"/>
      <c r="L696" s="404"/>
      <c r="M696" s="404"/>
      <c r="O696" s="1"/>
    </row>
    <row r="697" spans="1:15">
      <c r="A697" s="46"/>
      <c r="B697" s="405"/>
      <c r="C697" s="405"/>
      <c r="D697" t="s">
        <v>14</v>
      </c>
      <c r="E697" s="1">
        <v>5.7</v>
      </c>
      <c r="G697" s="1">
        <f>+G696+E697-F697</f>
        <v>24.599999999999998</v>
      </c>
      <c r="I697" s="405"/>
      <c r="K697" s="1"/>
      <c r="O697" s="1"/>
    </row>
    <row r="698" spans="1:15">
      <c r="A698" s="46"/>
      <c r="B698" s="405"/>
      <c r="C698" s="405"/>
      <c r="D698" t="s">
        <v>15</v>
      </c>
      <c r="E698" s="1">
        <v>60</v>
      </c>
      <c r="G698" s="1">
        <f>+G697+E698-F698</f>
        <v>84.6</v>
      </c>
      <c r="I698" s="405"/>
      <c r="K698" s="1"/>
    </row>
    <row r="699" spans="1:15">
      <c r="A699" s="46"/>
      <c r="B699" s="405"/>
      <c r="C699" s="405"/>
      <c r="D699" t="s">
        <v>16</v>
      </c>
      <c r="E699" s="1">
        <v>5</v>
      </c>
      <c r="G699" s="1">
        <f>+G698+E699-F699</f>
        <v>89.6</v>
      </c>
      <c r="I699" s="405"/>
      <c r="K699" s="1"/>
      <c r="O699" s="13"/>
    </row>
    <row r="700" spans="1:15">
      <c r="B700" s="405"/>
      <c r="C700" s="405"/>
      <c r="D700" t="s">
        <v>17</v>
      </c>
      <c r="E700" s="1">
        <v>100</v>
      </c>
      <c r="G700" s="1">
        <f>+G699+E700-F700</f>
        <v>189.6</v>
      </c>
      <c r="I700" s="405"/>
      <c r="K700" s="1"/>
    </row>
    <row r="701" spans="1:15">
      <c r="A701" s="30">
        <v>44971</v>
      </c>
      <c r="B701" s="405" t="s">
        <v>594</v>
      </c>
      <c r="C701" s="405" t="s">
        <v>29</v>
      </c>
      <c r="D701" t="s">
        <v>13</v>
      </c>
      <c r="F701" s="1">
        <v>18.899999999999999</v>
      </c>
      <c r="G701" s="1">
        <f>+G700+E701-F701</f>
        <v>170.7</v>
      </c>
      <c r="I701" s="405"/>
      <c r="K701" s="1"/>
    </row>
    <row r="702" spans="1:15">
      <c r="A702" s="30">
        <v>44971</v>
      </c>
      <c r="B702" s="405" t="s">
        <v>594</v>
      </c>
      <c r="C702" s="405" t="s">
        <v>29</v>
      </c>
      <c r="D702" t="s">
        <v>14</v>
      </c>
      <c r="F702" s="1">
        <v>5.7</v>
      </c>
      <c r="G702" s="1">
        <f>+G701+E702-F702</f>
        <v>165</v>
      </c>
      <c r="I702" s="405"/>
      <c r="K702" s="1"/>
    </row>
    <row r="703" spans="1:15">
      <c r="A703" s="30">
        <v>44971</v>
      </c>
      <c r="B703" s="405" t="s">
        <v>594</v>
      </c>
      <c r="C703" s="405" t="s">
        <v>29</v>
      </c>
      <c r="D703" t="s">
        <v>15</v>
      </c>
      <c r="F703" s="1">
        <v>60</v>
      </c>
      <c r="G703" s="1">
        <f>+G702+E703-F703</f>
        <v>105</v>
      </c>
      <c r="I703" s="405"/>
      <c r="K703" s="1"/>
    </row>
    <row r="704" spans="1:15">
      <c r="A704" s="30">
        <v>44971</v>
      </c>
      <c r="B704" s="405" t="s">
        <v>594</v>
      </c>
      <c r="C704" s="405" t="s">
        <v>29</v>
      </c>
      <c r="D704" t="s">
        <v>16</v>
      </c>
      <c r="F704" s="1">
        <v>5</v>
      </c>
      <c r="G704" s="1">
        <f>+G703+E704-F704</f>
        <v>100</v>
      </c>
      <c r="I704" s="405"/>
      <c r="K704" s="1"/>
    </row>
    <row r="705" spans="1:11">
      <c r="A705" s="30">
        <v>44991</v>
      </c>
      <c r="B705" s="405">
        <v>26421</v>
      </c>
      <c r="C705" s="405" t="s">
        <v>29</v>
      </c>
      <c r="D705" t="s">
        <v>17</v>
      </c>
      <c r="F705" s="1">
        <v>100</v>
      </c>
      <c r="G705" s="1">
        <f>+G704+E705-F705</f>
        <v>0</v>
      </c>
      <c r="I705" s="405"/>
      <c r="K705" s="1"/>
    </row>
    <row r="706" spans="1:11">
      <c r="A706" s="68">
        <v>44926</v>
      </c>
      <c r="B706" s="404" t="s">
        <v>11</v>
      </c>
      <c r="C706" s="404" t="s">
        <v>12</v>
      </c>
      <c r="D706" t="s">
        <v>13</v>
      </c>
      <c r="E706" s="1">
        <v>17.100000000000001</v>
      </c>
      <c r="G706" s="1">
        <f>+G705+E706-F706</f>
        <v>17.100000000000001</v>
      </c>
      <c r="I706" s="404"/>
      <c r="K706" s="1"/>
    </row>
    <row r="707" spans="1:11">
      <c r="A707" s="46"/>
      <c r="B707" s="405"/>
      <c r="C707" s="405"/>
      <c r="D707" t="s">
        <v>14</v>
      </c>
      <c r="E707" s="1">
        <v>4.8</v>
      </c>
      <c r="G707" s="1">
        <f>+G706+E707-F707</f>
        <v>21.900000000000002</v>
      </c>
      <c r="I707" s="404"/>
      <c r="K707" s="1"/>
    </row>
    <row r="708" spans="1:11">
      <c r="A708" s="46"/>
      <c r="B708" s="405"/>
      <c r="C708" s="405"/>
      <c r="D708" t="s">
        <v>15</v>
      </c>
      <c r="E708" s="1">
        <v>60</v>
      </c>
      <c r="G708" s="1">
        <f>+G707+E708-F708</f>
        <v>81.900000000000006</v>
      </c>
      <c r="I708" s="404"/>
      <c r="K708" s="1"/>
    </row>
    <row r="709" spans="1:11">
      <c r="A709" s="46"/>
      <c r="B709" s="405"/>
      <c r="C709" s="405"/>
      <c r="D709" t="s">
        <v>16</v>
      </c>
      <c r="E709" s="1">
        <v>5</v>
      </c>
      <c r="G709" s="1">
        <f>+G708+E709-F709</f>
        <v>86.9</v>
      </c>
      <c r="I709" s="404"/>
      <c r="K709" s="1"/>
    </row>
    <row r="710" spans="1:11">
      <c r="B710" s="405"/>
      <c r="C710" s="405"/>
      <c r="D710" t="s">
        <v>17</v>
      </c>
      <c r="E710" s="1">
        <v>100</v>
      </c>
      <c r="G710" s="1">
        <f>+G709+E710-F710</f>
        <v>186.9</v>
      </c>
      <c r="I710" s="404"/>
      <c r="K710" s="1"/>
    </row>
    <row r="711" spans="1:11">
      <c r="A711" s="30">
        <v>44971</v>
      </c>
      <c r="B711" s="405" t="s">
        <v>594</v>
      </c>
      <c r="C711" s="405" t="s">
        <v>12</v>
      </c>
      <c r="D711" t="s">
        <v>15</v>
      </c>
      <c r="F711" s="1">
        <v>60</v>
      </c>
      <c r="G711" s="1">
        <f>+G710+E711-F711</f>
        <v>126.9</v>
      </c>
      <c r="I711" s="404"/>
      <c r="K711" s="1"/>
    </row>
    <row r="712" spans="1:11">
      <c r="A712" s="30">
        <v>44971</v>
      </c>
      <c r="B712" s="405" t="s">
        <v>594</v>
      </c>
      <c r="C712" s="405" t="s">
        <v>12</v>
      </c>
      <c r="D712" t="s">
        <v>16</v>
      </c>
      <c r="F712" s="1">
        <v>5</v>
      </c>
      <c r="G712" s="1">
        <f>+G711+E712-F712</f>
        <v>121.9</v>
      </c>
      <c r="I712" s="404"/>
      <c r="K712" s="1"/>
    </row>
    <row r="713" spans="1:11">
      <c r="A713" s="30">
        <v>44991</v>
      </c>
      <c r="B713" s="405">
        <v>26421</v>
      </c>
      <c r="C713" s="405" t="s">
        <v>12</v>
      </c>
      <c r="D713" t="s">
        <v>13</v>
      </c>
      <c r="F713" s="1">
        <v>17.100000000000001</v>
      </c>
      <c r="G713" s="1">
        <f>+G712+E713-F713</f>
        <v>104.80000000000001</v>
      </c>
      <c r="I713" s="405"/>
      <c r="K713" s="1"/>
    </row>
    <row r="714" spans="1:11">
      <c r="A714" s="30">
        <v>44991</v>
      </c>
      <c r="B714" s="405">
        <v>26421</v>
      </c>
      <c r="C714" s="405" t="s">
        <v>12</v>
      </c>
      <c r="D714" t="s">
        <v>14</v>
      </c>
      <c r="F714" s="1">
        <v>4.8</v>
      </c>
      <c r="G714" s="1">
        <f>+G713+E714-F714</f>
        <v>100.00000000000001</v>
      </c>
      <c r="K714" s="1"/>
    </row>
    <row r="715" spans="1:11">
      <c r="A715" s="30">
        <v>44991</v>
      </c>
      <c r="B715" s="405">
        <v>26421</v>
      </c>
      <c r="C715" s="405" t="s">
        <v>12</v>
      </c>
      <c r="D715" t="s">
        <v>17</v>
      </c>
      <c r="F715" s="1">
        <v>100</v>
      </c>
      <c r="G715" s="1">
        <f>+G714+E715-F715</f>
        <v>0</v>
      </c>
      <c r="K715" s="13"/>
    </row>
    <row r="716" spans="1:11">
      <c r="A716" s="32">
        <v>44985</v>
      </c>
      <c r="B716" s="404" t="s">
        <v>11</v>
      </c>
      <c r="C716" s="404" t="s">
        <v>19</v>
      </c>
      <c r="D716" t="s">
        <v>13</v>
      </c>
      <c r="E716" s="1">
        <v>45.4</v>
      </c>
      <c r="G716" s="1">
        <f>+G715+E716-F716</f>
        <v>45.4</v>
      </c>
      <c r="K716" s="13"/>
    </row>
    <row r="717" spans="1:11">
      <c r="B717" s="405"/>
      <c r="C717" s="405"/>
      <c r="D717" t="s">
        <v>14</v>
      </c>
      <c r="E717" s="1">
        <v>1.2</v>
      </c>
      <c r="G717" s="1">
        <f>+G716+E717-F717</f>
        <v>46.6</v>
      </c>
      <c r="K717" s="13"/>
    </row>
    <row r="718" spans="1:11">
      <c r="B718" s="405"/>
      <c r="C718" s="405"/>
      <c r="D718" t="s">
        <v>15</v>
      </c>
      <c r="E718" s="1">
        <v>56</v>
      </c>
      <c r="G718" s="1">
        <f>+G717+E718-F718</f>
        <v>102.6</v>
      </c>
      <c r="K718" s="13"/>
    </row>
    <row r="719" spans="1:11">
      <c r="B719" s="405"/>
      <c r="C719" s="405"/>
      <c r="D719" t="s">
        <v>16</v>
      </c>
      <c r="E719" s="1">
        <v>5</v>
      </c>
      <c r="G719" s="1">
        <f>+G718+E719-F719</f>
        <v>107.6</v>
      </c>
      <c r="K719" s="13"/>
    </row>
    <row r="720" spans="1:11">
      <c r="B720" s="405"/>
      <c r="C720" s="405"/>
      <c r="D720" t="s">
        <v>17</v>
      </c>
      <c r="E720" s="1">
        <v>100</v>
      </c>
      <c r="G720" s="1">
        <f>+G719+E720-F720</f>
        <v>207.6</v>
      </c>
      <c r="K720" s="13"/>
    </row>
    <row r="721" spans="1:13">
      <c r="A721" s="30">
        <v>44991</v>
      </c>
      <c r="B721" s="405">
        <v>26421</v>
      </c>
      <c r="C721" s="405" t="s">
        <v>19</v>
      </c>
      <c r="D721" t="s">
        <v>17</v>
      </c>
      <c r="F721" s="1">
        <v>100</v>
      </c>
      <c r="G721" s="1">
        <f>+G720+E721-F721</f>
        <v>107.6</v>
      </c>
      <c r="H721">
        <v>46.6</v>
      </c>
      <c r="K721" s="13"/>
    </row>
    <row r="722" spans="1:13">
      <c r="A722" s="30">
        <v>44992</v>
      </c>
      <c r="B722" s="405">
        <v>26573</v>
      </c>
      <c r="C722" s="405" t="s">
        <v>19</v>
      </c>
      <c r="D722" t="s">
        <v>15</v>
      </c>
      <c r="F722" s="1">
        <v>56</v>
      </c>
      <c r="G722" s="1">
        <f>+G721+E722-F722</f>
        <v>51.599999999999994</v>
      </c>
      <c r="H722">
        <v>52.1</v>
      </c>
      <c r="K722" s="13"/>
    </row>
    <row r="723" spans="1:13">
      <c r="A723" s="30">
        <v>44992</v>
      </c>
      <c r="B723" s="405">
        <v>26573</v>
      </c>
      <c r="C723" s="405" t="s">
        <v>19</v>
      </c>
      <c r="D723" t="s">
        <v>16</v>
      </c>
      <c r="F723" s="1">
        <v>5</v>
      </c>
      <c r="G723" s="1">
        <f>+G722+E723-F723</f>
        <v>46.599999999999994</v>
      </c>
      <c r="K723" s="13"/>
    </row>
    <row r="724" spans="1:13">
      <c r="A724" s="30">
        <v>45013</v>
      </c>
      <c r="B724" s="405" t="s">
        <v>595</v>
      </c>
      <c r="C724" s="405" t="s">
        <v>19</v>
      </c>
      <c r="D724" t="s">
        <v>13</v>
      </c>
      <c r="F724" s="1">
        <v>45.4</v>
      </c>
      <c r="G724" s="1">
        <f>+G723+E724-F724</f>
        <v>1.1999999999999957</v>
      </c>
      <c r="K724" s="13"/>
    </row>
    <row r="725" spans="1:13">
      <c r="A725" s="30">
        <v>45013</v>
      </c>
      <c r="B725" s="405" t="s">
        <v>595</v>
      </c>
      <c r="C725" s="405" t="s">
        <v>19</v>
      </c>
      <c r="D725" t="s">
        <v>14</v>
      </c>
      <c r="F725" s="1">
        <v>1.2</v>
      </c>
      <c r="G725" s="1">
        <f>+G724+E725-F725</f>
        <v>-4.2188474935755949E-15</v>
      </c>
      <c r="K725" s="13"/>
    </row>
    <row r="726" spans="1:13">
      <c r="A726" s="32">
        <v>45016</v>
      </c>
      <c r="B726" s="404" t="s">
        <v>11</v>
      </c>
      <c r="C726" s="404" t="s">
        <v>20</v>
      </c>
      <c r="D726" t="s">
        <v>13</v>
      </c>
      <c r="E726" s="1">
        <v>47.9</v>
      </c>
      <c r="G726" s="1">
        <f>+G725+E726-F726</f>
        <v>47.899999999999991</v>
      </c>
      <c r="K726" s="13"/>
    </row>
    <row r="727" spans="1:13">
      <c r="B727" s="30"/>
      <c r="C727" s="405"/>
      <c r="D727" t="s">
        <v>14</v>
      </c>
      <c r="E727" s="1">
        <v>1.3</v>
      </c>
      <c r="G727" s="1">
        <f>+G726+E727-F727</f>
        <v>49.199999999999989</v>
      </c>
      <c r="K727" s="13"/>
    </row>
    <row r="728" spans="1:13">
      <c r="B728" s="405"/>
      <c r="C728" s="405"/>
      <c r="D728" t="s">
        <v>15</v>
      </c>
      <c r="E728" s="1">
        <v>60</v>
      </c>
      <c r="G728" s="1">
        <f>+G727+E728-F728</f>
        <v>109.19999999999999</v>
      </c>
      <c r="K728" s="13"/>
    </row>
    <row r="729" spans="1:13">
      <c r="B729" s="405"/>
      <c r="C729" s="405"/>
      <c r="D729" t="s">
        <v>16</v>
      </c>
      <c r="E729" s="1">
        <v>5</v>
      </c>
      <c r="G729" s="1">
        <f>+G728+E729-F729</f>
        <v>114.19999999999999</v>
      </c>
      <c r="K729" s="13"/>
    </row>
    <row r="730" spans="1:13">
      <c r="B730" s="405"/>
      <c r="C730" s="405"/>
      <c r="D730" t="s">
        <v>17</v>
      </c>
      <c r="E730" s="1">
        <v>100</v>
      </c>
      <c r="G730" s="1">
        <f>+G729+E730-F730</f>
        <v>214.2</v>
      </c>
      <c r="J730" s="404"/>
      <c r="L730" s="1"/>
      <c r="M730" s="1"/>
    </row>
    <row r="731" spans="1:13">
      <c r="A731" s="30">
        <v>45111</v>
      </c>
      <c r="B731" s="405">
        <v>27132</v>
      </c>
      <c r="C731" s="405" t="s">
        <v>20</v>
      </c>
      <c r="D731" t="s">
        <v>13</v>
      </c>
      <c r="F731" s="1">
        <v>47.9</v>
      </c>
      <c r="G731" s="1">
        <f>+G730+E731-F731</f>
        <v>166.29999999999998</v>
      </c>
      <c r="J731" s="404"/>
      <c r="L731" s="1"/>
      <c r="M731" s="1"/>
    </row>
    <row r="732" spans="1:13">
      <c r="A732" s="30">
        <v>45111</v>
      </c>
      <c r="B732" s="405">
        <v>27132</v>
      </c>
      <c r="C732" s="405" t="s">
        <v>20</v>
      </c>
      <c r="D732" t="s">
        <v>14</v>
      </c>
      <c r="F732" s="1">
        <v>1.3</v>
      </c>
      <c r="G732" s="1">
        <f>+G731+E732-F732</f>
        <v>164.99999999999997</v>
      </c>
      <c r="J732" s="404"/>
      <c r="L732" s="1"/>
      <c r="M732" s="1"/>
    </row>
    <row r="733" spans="1:13">
      <c r="A733" s="30">
        <v>45111</v>
      </c>
      <c r="B733" s="405">
        <v>27132</v>
      </c>
      <c r="C733" s="405" t="s">
        <v>20</v>
      </c>
      <c r="D733" t="s">
        <v>15</v>
      </c>
      <c r="F733" s="1">
        <v>60</v>
      </c>
      <c r="G733" s="1">
        <f>+G732+E733-F733</f>
        <v>104.99999999999997</v>
      </c>
      <c r="J733" s="404"/>
      <c r="L733" s="1"/>
      <c r="M733" s="1"/>
    </row>
    <row r="734" spans="1:13">
      <c r="A734" s="30">
        <v>45111</v>
      </c>
      <c r="B734" s="405">
        <v>27132</v>
      </c>
      <c r="C734" s="405" t="s">
        <v>20</v>
      </c>
      <c r="D734" t="s">
        <v>16</v>
      </c>
      <c r="F734" s="1">
        <v>5</v>
      </c>
      <c r="G734" s="1">
        <f>+G733+E734-F734</f>
        <v>99.999999999999972</v>
      </c>
      <c r="J734" s="404"/>
      <c r="L734" s="1"/>
      <c r="M734" s="1"/>
    </row>
    <row r="735" spans="1:13">
      <c r="A735" s="30">
        <v>45111</v>
      </c>
      <c r="B735" s="405">
        <v>27132</v>
      </c>
      <c r="C735" s="405" t="s">
        <v>20</v>
      </c>
      <c r="D735" t="s">
        <v>17</v>
      </c>
      <c r="F735" s="1">
        <v>100</v>
      </c>
      <c r="G735" s="1">
        <f>+G734+E735-F735</f>
        <v>0</v>
      </c>
      <c r="J735" s="404"/>
      <c r="L735" s="1"/>
      <c r="M735" s="1"/>
    </row>
    <row r="736" spans="1:13">
      <c r="A736" s="68">
        <v>45046</v>
      </c>
      <c r="B736" s="404" t="s">
        <v>11</v>
      </c>
      <c r="C736" s="404" t="s">
        <v>21</v>
      </c>
      <c r="D736" t="s">
        <v>13</v>
      </c>
      <c r="E736" s="217">
        <v>50.1</v>
      </c>
      <c r="G736" s="1">
        <f>+G735+E736-F736</f>
        <v>50.1</v>
      </c>
      <c r="J736" s="405"/>
      <c r="L736" s="1"/>
      <c r="M736" s="1"/>
    </row>
    <row r="737" spans="1:13">
      <c r="A737" s="46"/>
      <c r="B737" s="405"/>
      <c r="C737" s="405"/>
      <c r="D737" t="s">
        <v>14</v>
      </c>
      <c r="E737" s="217">
        <v>1.5</v>
      </c>
      <c r="G737" s="1">
        <f>+G736+E737-F737</f>
        <v>51.6</v>
      </c>
      <c r="J737" s="405"/>
      <c r="L737" s="1"/>
      <c r="M737" s="1"/>
    </row>
    <row r="738" spans="1:13">
      <c r="A738" s="46"/>
      <c r="B738" s="405"/>
      <c r="C738" s="405"/>
      <c r="D738" t="s">
        <v>15</v>
      </c>
      <c r="E738" s="217">
        <v>60</v>
      </c>
      <c r="G738" s="1">
        <f>+G737+E738-F738</f>
        <v>111.6</v>
      </c>
      <c r="J738" s="405"/>
      <c r="L738" s="1"/>
      <c r="M738" s="1"/>
    </row>
    <row r="739" spans="1:13">
      <c r="A739" s="46"/>
      <c r="B739" s="405"/>
      <c r="C739" s="405"/>
      <c r="D739" t="s">
        <v>16</v>
      </c>
      <c r="E739" s="217">
        <v>5</v>
      </c>
      <c r="G739" s="1">
        <f>+G738+E739-F739</f>
        <v>116.6</v>
      </c>
      <c r="J739" s="405"/>
      <c r="L739" s="1"/>
      <c r="M739" s="1"/>
    </row>
    <row r="740" spans="1:13">
      <c r="B740" s="405"/>
      <c r="C740" s="405"/>
      <c r="D740" t="s">
        <v>17</v>
      </c>
      <c r="E740" s="1">
        <v>100</v>
      </c>
      <c r="G740" s="1">
        <f>+G739+E740-F740</f>
        <v>216.6</v>
      </c>
      <c r="J740" s="404"/>
      <c r="L740" s="217"/>
      <c r="M740" s="217"/>
    </row>
    <row r="741" spans="1:13">
      <c r="A741" s="30">
        <v>45111</v>
      </c>
      <c r="B741" s="405">
        <v>27132</v>
      </c>
      <c r="C741" s="405" t="s">
        <v>21</v>
      </c>
      <c r="D741" t="s">
        <v>13</v>
      </c>
      <c r="F741" s="217">
        <v>50.1</v>
      </c>
      <c r="G741" s="1">
        <f>+G740+E741-F741</f>
        <v>166.5</v>
      </c>
      <c r="J741" s="404"/>
      <c r="L741" s="217"/>
      <c r="M741" s="217"/>
    </row>
    <row r="742" spans="1:13">
      <c r="A742" s="30">
        <v>45111</v>
      </c>
      <c r="B742" s="405">
        <v>27132</v>
      </c>
      <c r="C742" s="405" t="s">
        <v>21</v>
      </c>
      <c r="D742" t="s">
        <v>14</v>
      </c>
      <c r="F742" s="217">
        <v>1.5</v>
      </c>
      <c r="G742" s="1">
        <f>+G741+E742-F742</f>
        <v>165</v>
      </c>
      <c r="J742" s="404"/>
      <c r="L742" s="217"/>
      <c r="M742" s="217"/>
    </row>
    <row r="743" spans="1:13">
      <c r="A743" s="30">
        <v>45111</v>
      </c>
      <c r="B743" s="405">
        <v>27132</v>
      </c>
      <c r="C743" s="405" t="s">
        <v>21</v>
      </c>
      <c r="D743" t="s">
        <v>15</v>
      </c>
      <c r="F743" s="217">
        <v>60</v>
      </c>
      <c r="G743" s="1">
        <f>+G742+E743-F743</f>
        <v>105</v>
      </c>
      <c r="J743" s="404"/>
      <c r="L743" s="217"/>
      <c r="M743" s="217"/>
    </row>
    <row r="744" spans="1:13">
      <c r="A744" s="30">
        <v>45111</v>
      </c>
      <c r="B744" s="405">
        <v>27132</v>
      </c>
      <c r="C744" s="405" t="s">
        <v>21</v>
      </c>
      <c r="D744" t="s">
        <v>16</v>
      </c>
      <c r="F744" s="217">
        <v>5</v>
      </c>
      <c r="G744" s="1">
        <f>+G743+E744-F744</f>
        <v>100</v>
      </c>
      <c r="J744" s="404"/>
      <c r="L744" s="217"/>
      <c r="M744" s="217"/>
    </row>
    <row r="745" spans="1:13">
      <c r="A745" s="30">
        <v>45111</v>
      </c>
      <c r="B745" s="405">
        <v>27132</v>
      </c>
      <c r="C745" s="405" t="s">
        <v>21</v>
      </c>
      <c r="D745" t="s">
        <v>17</v>
      </c>
      <c r="F745" s="1">
        <v>100</v>
      </c>
      <c r="G745" s="1">
        <f>+G744+E745-F745</f>
        <v>0</v>
      </c>
      <c r="J745" s="404"/>
      <c r="L745" s="217"/>
      <c r="M745" s="217"/>
    </row>
    <row r="746" spans="1:13">
      <c r="A746" s="68">
        <v>45077</v>
      </c>
      <c r="B746" s="404" t="s">
        <v>11</v>
      </c>
      <c r="C746" s="404" t="s">
        <v>22</v>
      </c>
      <c r="D746" t="s">
        <v>13</v>
      </c>
      <c r="E746" s="217">
        <v>46.4</v>
      </c>
      <c r="G746" s="1">
        <f>+G745+E746-F746</f>
        <v>46.4</v>
      </c>
      <c r="J746" s="405"/>
      <c r="L746" s="217"/>
      <c r="M746" s="217"/>
    </row>
    <row r="747" spans="1:13">
      <c r="A747" s="46"/>
      <c r="B747" s="405"/>
      <c r="C747" s="405"/>
      <c r="D747" t="s">
        <v>14</v>
      </c>
      <c r="E747" s="217">
        <v>2.1</v>
      </c>
      <c r="G747" s="1">
        <f>+G746+E747-F747</f>
        <v>48.5</v>
      </c>
      <c r="J747" s="405"/>
      <c r="L747" s="217"/>
      <c r="M747" s="217"/>
    </row>
    <row r="748" spans="1:13">
      <c r="A748" s="46"/>
      <c r="B748" s="405"/>
      <c r="C748" s="405"/>
      <c r="D748" t="s">
        <v>15</v>
      </c>
      <c r="E748" s="217">
        <v>60</v>
      </c>
      <c r="G748" s="1">
        <f>+G747+E748-F748</f>
        <v>108.5</v>
      </c>
      <c r="J748" s="405"/>
      <c r="L748" s="217"/>
      <c r="M748" s="217"/>
    </row>
    <row r="749" spans="1:13">
      <c r="A749" s="46"/>
      <c r="B749" s="405"/>
      <c r="C749" s="405"/>
      <c r="D749" t="s">
        <v>16</v>
      </c>
      <c r="E749" s="217">
        <v>5</v>
      </c>
      <c r="G749" s="1">
        <f>+G748+E749-F749</f>
        <v>113.5</v>
      </c>
      <c r="J749" s="405"/>
      <c r="L749" s="1"/>
      <c r="M749" s="1"/>
    </row>
    <row r="750" spans="1:13">
      <c r="A750" s="46"/>
      <c r="B750" s="405"/>
      <c r="C750" s="405"/>
      <c r="D750" t="s">
        <v>17</v>
      </c>
      <c r="E750" s="1">
        <v>100</v>
      </c>
      <c r="G750" s="1">
        <f>+G749+E750-F750</f>
        <v>213.5</v>
      </c>
      <c r="J750" s="404"/>
      <c r="L750" s="217"/>
      <c r="M750" s="217"/>
    </row>
    <row r="751" spans="1:13">
      <c r="B751" s="405"/>
      <c r="C751" s="405"/>
      <c r="D751" s="217" t="s">
        <v>66</v>
      </c>
      <c r="E751" s="13">
        <v>10</v>
      </c>
      <c r="G751" s="1">
        <f>+G750+E751-F751</f>
        <v>223.5</v>
      </c>
      <c r="J751" s="405"/>
      <c r="L751" s="217"/>
      <c r="M751" s="217"/>
    </row>
    <row r="752" spans="1:13">
      <c r="A752" s="30">
        <v>45111</v>
      </c>
      <c r="B752" s="405">
        <v>27133</v>
      </c>
      <c r="C752" s="405" t="s">
        <v>22</v>
      </c>
      <c r="D752" t="s">
        <v>13</v>
      </c>
      <c r="F752" s="217">
        <v>46.4</v>
      </c>
      <c r="G752" s="1">
        <f>+G751+E752-F752</f>
        <v>177.1</v>
      </c>
      <c r="J752" s="405"/>
      <c r="L752" s="217"/>
      <c r="M752" s="217"/>
    </row>
    <row r="753" spans="1:13">
      <c r="A753" s="30">
        <v>45111</v>
      </c>
      <c r="B753" s="405">
        <v>27133</v>
      </c>
      <c r="C753" s="405" t="s">
        <v>22</v>
      </c>
      <c r="D753" t="s">
        <v>14</v>
      </c>
      <c r="F753" s="217">
        <v>2.1</v>
      </c>
      <c r="G753" s="1">
        <f>+G752+E753-F753</f>
        <v>175</v>
      </c>
      <c r="J753" s="405"/>
      <c r="L753" s="217"/>
      <c r="M753" s="217"/>
    </row>
    <row r="754" spans="1:13">
      <c r="A754" s="30">
        <v>45111</v>
      </c>
      <c r="B754" s="405">
        <v>27133</v>
      </c>
      <c r="C754" s="405" t="s">
        <v>22</v>
      </c>
      <c r="D754" t="s">
        <v>15</v>
      </c>
      <c r="F754" s="217">
        <v>60</v>
      </c>
      <c r="G754" s="1">
        <f>+G753+E754-F754</f>
        <v>115</v>
      </c>
      <c r="J754" s="405"/>
      <c r="L754" s="1"/>
      <c r="M754" s="1"/>
    </row>
    <row r="755" spans="1:13">
      <c r="A755" s="30">
        <v>45111</v>
      </c>
      <c r="B755" s="405">
        <v>27133</v>
      </c>
      <c r="C755" s="405" t="s">
        <v>22</v>
      </c>
      <c r="D755" t="s">
        <v>16</v>
      </c>
      <c r="F755" s="217">
        <v>5</v>
      </c>
      <c r="G755" s="1">
        <f>+G754+E755-F755</f>
        <v>110</v>
      </c>
      <c r="J755" s="405"/>
      <c r="K755" s="217"/>
      <c r="L755" s="13"/>
      <c r="M755" s="13"/>
    </row>
    <row r="756" spans="1:13">
      <c r="A756" s="30">
        <v>45111</v>
      </c>
      <c r="B756" s="405">
        <v>27133</v>
      </c>
      <c r="C756" s="405" t="s">
        <v>22</v>
      </c>
      <c r="D756" t="s">
        <v>17</v>
      </c>
      <c r="F756" s="1">
        <v>100</v>
      </c>
      <c r="G756" s="1">
        <f>+G755+E756-F756</f>
        <v>10</v>
      </c>
      <c r="L756" s="13">
        <f>SUM(L730:L755)</f>
        <v>0</v>
      </c>
      <c r="M756" s="13"/>
    </row>
    <row r="757" spans="1:13">
      <c r="A757" s="30">
        <v>45111</v>
      </c>
      <c r="B757" s="405">
        <v>27133</v>
      </c>
      <c r="C757" s="405" t="s">
        <v>22</v>
      </c>
      <c r="D757" s="217" t="s">
        <v>66</v>
      </c>
      <c r="F757" s="13">
        <v>10</v>
      </c>
      <c r="G757" s="1">
        <f>+G756+E757-F757</f>
        <v>0</v>
      </c>
    </row>
    <row r="758" spans="1:13">
      <c r="A758" s="68">
        <v>45107</v>
      </c>
      <c r="B758" s="404" t="s">
        <v>11</v>
      </c>
      <c r="C758" s="404" t="s">
        <v>23</v>
      </c>
      <c r="D758" t="s">
        <v>13</v>
      </c>
      <c r="E758" s="217">
        <v>47.2</v>
      </c>
      <c r="G758" s="1">
        <f>+G757+E758-F758</f>
        <v>47.2</v>
      </c>
    </row>
    <row r="759" spans="1:13">
      <c r="A759" s="46"/>
      <c r="B759" s="405"/>
      <c r="C759" s="405"/>
      <c r="D759" t="s">
        <v>14</v>
      </c>
      <c r="E759" s="217">
        <v>2</v>
      </c>
      <c r="G759" s="1">
        <f>+G758+E759-F759</f>
        <v>49.2</v>
      </c>
    </row>
    <row r="760" spans="1:13">
      <c r="A760" s="46"/>
      <c r="B760" s="405"/>
      <c r="C760" s="405"/>
      <c r="D760" t="s">
        <v>15</v>
      </c>
      <c r="E760" s="217">
        <v>60</v>
      </c>
      <c r="G760" s="1">
        <f>+G759+E760-F760</f>
        <v>109.2</v>
      </c>
    </row>
    <row r="761" spans="1:13">
      <c r="A761" s="46"/>
      <c r="B761" s="405"/>
      <c r="C761" s="405"/>
      <c r="D761" t="s">
        <v>16</v>
      </c>
      <c r="E761" s="217">
        <v>5</v>
      </c>
      <c r="G761" s="1">
        <f>+G760+E761-F761</f>
        <v>114.2</v>
      </c>
    </row>
    <row r="762" spans="1:13">
      <c r="A762" s="46"/>
      <c r="B762" s="405"/>
      <c r="C762" s="405"/>
      <c r="D762" t="s">
        <v>17</v>
      </c>
      <c r="E762" s="1">
        <v>100</v>
      </c>
      <c r="G762" s="1">
        <f>+G761+E762-F762</f>
        <v>214.2</v>
      </c>
      <c r="J762" s="422"/>
      <c r="K762" s="422"/>
      <c r="L762" s="422"/>
      <c r="M762" s="405"/>
    </row>
    <row r="763" spans="1:13">
      <c r="A763" s="30">
        <v>45197</v>
      </c>
      <c r="B763" s="405">
        <v>27543</v>
      </c>
      <c r="C763" s="405" t="s">
        <v>23</v>
      </c>
      <c r="D763" t="s">
        <v>13</v>
      </c>
      <c r="F763" s="217">
        <v>47.2</v>
      </c>
      <c r="G763" s="1">
        <f>+G762+E763-F763</f>
        <v>167</v>
      </c>
      <c r="J763" s="405"/>
      <c r="K763" s="405"/>
      <c r="L763" s="405"/>
      <c r="M763" s="405"/>
    </row>
    <row r="764" spans="1:13">
      <c r="A764" s="30">
        <v>45197</v>
      </c>
      <c r="B764" s="405">
        <v>27543</v>
      </c>
      <c r="C764" s="405" t="s">
        <v>23</v>
      </c>
      <c r="D764" t="s">
        <v>14</v>
      </c>
      <c r="F764" s="217">
        <v>2</v>
      </c>
      <c r="G764" s="1">
        <f>+G763+E764-F764</f>
        <v>165</v>
      </c>
      <c r="J764" s="405"/>
      <c r="K764" s="405"/>
      <c r="L764" s="405"/>
      <c r="M764" s="405"/>
    </row>
    <row r="765" spans="1:13">
      <c r="A765" s="30">
        <v>45197</v>
      </c>
      <c r="B765" s="405">
        <v>27543</v>
      </c>
      <c r="C765" s="405" t="s">
        <v>23</v>
      </c>
      <c r="D765" t="s">
        <v>15</v>
      </c>
      <c r="F765" s="217">
        <v>60</v>
      </c>
      <c r="G765" s="1">
        <f>+G764+E765-F765</f>
        <v>105</v>
      </c>
      <c r="J765" s="405"/>
      <c r="K765" s="405"/>
      <c r="L765" s="405"/>
      <c r="M765" s="405"/>
    </row>
    <row r="766" spans="1:13">
      <c r="A766" s="30">
        <v>45197</v>
      </c>
      <c r="B766" s="405">
        <v>27543</v>
      </c>
      <c r="C766" s="405" t="s">
        <v>23</v>
      </c>
      <c r="D766" t="s">
        <v>16</v>
      </c>
      <c r="F766" s="217">
        <v>5</v>
      </c>
      <c r="G766" s="1">
        <f>+G765+E766-F766</f>
        <v>100</v>
      </c>
      <c r="J766" s="405"/>
      <c r="K766" s="405"/>
      <c r="L766" s="405"/>
      <c r="M766" s="405"/>
    </row>
    <row r="767" spans="1:13">
      <c r="A767" s="30">
        <v>45197</v>
      </c>
      <c r="B767" s="405">
        <v>27543</v>
      </c>
      <c r="C767" s="405" t="s">
        <v>23</v>
      </c>
      <c r="D767" t="s">
        <v>596</v>
      </c>
      <c r="F767" s="1">
        <v>100</v>
      </c>
      <c r="G767" s="1">
        <f>+G766+E767-F767</f>
        <v>0</v>
      </c>
      <c r="J767" s="405"/>
      <c r="K767" s="405"/>
      <c r="L767" s="405"/>
      <c r="M767" s="405"/>
    </row>
    <row r="768" spans="1:13">
      <c r="A768" s="68">
        <v>45138</v>
      </c>
      <c r="B768" s="404" t="s">
        <v>11</v>
      </c>
      <c r="C768" s="404" t="s">
        <v>24</v>
      </c>
      <c r="D768" t="s">
        <v>13</v>
      </c>
      <c r="E768" s="217">
        <v>44.5</v>
      </c>
      <c r="G768" s="1">
        <f>+G767+E768-F768</f>
        <v>44.5</v>
      </c>
      <c r="J768" s="404"/>
      <c r="L768" s="217"/>
      <c r="M768" s="217"/>
    </row>
    <row r="769" spans="1:13">
      <c r="A769" s="46"/>
      <c r="B769" s="405"/>
      <c r="C769" s="405"/>
      <c r="D769" t="s">
        <v>14</v>
      </c>
      <c r="E769" s="217">
        <v>2</v>
      </c>
      <c r="G769" s="1">
        <f>+G768+E769-F769</f>
        <v>46.5</v>
      </c>
      <c r="J769" s="405"/>
      <c r="L769" s="217"/>
      <c r="M769" s="217"/>
    </row>
    <row r="770" spans="1:13">
      <c r="A770" s="46"/>
      <c r="B770" s="405"/>
      <c r="C770" s="405"/>
      <c r="D770" t="s">
        <v>15</v>
      </c>
      <c r="E770" s="217">
        <v>60</v>
      </c>
      <c r="G770" s="1">
        <f>+G769+E770-F770</f>
        <v>106.5</v>
      </c>
      <c r="J770" s="405"/>
      <c r="L770" s="217"/>
      <c r="M770" s="217"/>
    </row>
    <row r="771" spans="1:13">
      <c r="A771" s="46"/>
      <c r="B771" s="405"/>
      <c r="C771" s="405"/>
      <c r="D771" t="s">
        <v>16</v>
      </c>
      <c r="E771" s="217">
        <v>5</v>
      </c>
      <c r="G771" s="1">
        <f>+G770+E771-F771</f>
        <v>111.5</v>
      </c>
      <c r="J771" s="405"/>
      <c r="L771" s="217"/>
      <c r="M771" s="217"/>
    </row>
    <row r="772" spans="1:13">
      <c r="B772" s="405"/>
      <c r="C772" s="405"/>
      <c r="D772" t="s">
        <v>596</v>
      </c>
      <c r="E772" s="1">
        <v>100</v>
      </c>
      <c r="G772" s="1">
        <f>+G771+E772-F772</f>
        <v>211.5</v>
      </c>
      <c r="J772" s="405"/>
      <c r="L772" s="1"/>
      <c r="M772" s="1"/>
    </row>
    <row r="773" spans="1:13">
      <c r="A773" s="30">
        <v>45197</v>
      </c>
      <c r="B773" s="405">
        <v>27543</v>
      </c>
      <c r="C773" s="405" t="s">
        <v>24</v>
      </c>
      <c r="D773" t="s">
        <v>13</v>
      </c>
      <c r="F773" s="217">
        <v>44.5</v>
      </c>
      <c r="G773" s="1">
        <f>+G772+E773-F773</f>
        <v>167</v>
      </c>
      <c r="J773" s="405"/>
      <c r="L773" s="1"/>
      <c r="M773" s="1"/>
    </row>
    <row r="774" spans="1:13">
      <c r="A774" s="30">
        <v>45197</v>
      </c>
      <c r="B774" s="405">
        <v>27543</v>
      </c>
      <c r="C774" s="405" t="s">
        <v>24</v>
      </c>
      <c r="D774" t="s">
        <v>14</v>
      </c>
      <c r="F774" s="217">
        <v>2</v>
      </c>
      <c r="G774" s="1">
        <f>+G773+E774-F774</f>
        <v>165</v>
      </c>
      <c r="J774" s="405"/>
      <c r="L774" s="1"/>
      <c r="M774" s="1"/>
    </row>
    <row r="775" spans="1:13">
      <c r="A775" s="30">
        <v>45197</v>
      </c>
      <c r="B775" s="405">
        <v>27543</v>
      </c>
      <c r="C775" s="405" t="s">
        <v>24</v>
      </c>
      <c r="D775" t="s">
        <v>15</v>
      </c>
      <c r="F775" s="217">
        <v>60</v>
      </c>
      <c r="G775" s="1">
        <f>+G774+E775-F775</f>
        <v>105</v>
      </c>
      <c r="J775" s="405"/>
      <c r="L775" s="1"/>
      <c r="M775" s="1"/>
    </row>
    <row r="776" spans="1:13">
      <c r="A776" s="30">
        <v>45197</v>
      </c>
      <c r="B776" s="405">
        <v>27543</v>
      </c>
      <c r="C776" s="405" t="s">
        <v>24</v>
      </c>
      <c r="D776" t="s">
        <v>16</v>
      </c>
      <c r="F776" s="217">
        <v>5</v>
      </c>
      <c r="G776" s="1">
        <f>+G775+E776-F776</f>
        <v>100</v>
      </c>
      <c r="J776" s="405"/>
      <c r="L776" s="1"/>
      <c r="M776" s="1"/>
    </row>
    <row r="777" spans="1:13">
      <c r="A777" s="30">
        <v>45197</v>
      </c>
      <c r="B777" s="405">
        <v>27543</v>
      </c>
      <c r="C777" s="405" t="s">
        <v>24</v>
      </c>
      <c r="D777" t="s">
        <v>596</v>
      </c>
      <c r="F777" s="1">
        <v>100</v>
      </c>
      <c r="G777" s="1">
        <f>+G776+E777-F777</f>
        <v>0</v>
      </c>
      <c r="J777" s="405"/>
      <c r="L777" s="1"/>
      <c r="M777" s="1"/>
    </row>
    <row r="778" spans="1:13">
      <c r="A778" s="68">
        <v>45169</v>
      </c>
      <c r="B778" s="404" t="s">
        <v>11</v>
      </c>
      <c r="C778" s="404" t="s">
        <v>25</v>
      </c>
      <c r="D778" t="s">
        <v>13</v>
      </c>
      <c r="E778" s="217">
        <v>42.5</v>
      </c>
      <c r="G778" s="1">
        <f>+G777+E778-F778</f>
        <v>42.5</v>
      </c>
      <c r="J778" s="404"/>
      <c r="L778" s="217"/>
      <c r="M778" s="217"/>
    </row>
    <row r="779" spans="1:13">
      <c r="A779" s="46"/>
      <c r="B779" s="405"/>
      <c r="C779" s="405"/>
      <c r="D779" t="s">
        <v>14</v>
      </c>
      <c r="E779" s="217">
        <v>2.2999999999999998</v>
      </c>
      <c r="G779" s="1">
        <f>+G778+E779-F779</f>
        <v>44.8</v>
      </c>
      <c r="J779" s="405"/>
      <c r="L779" s="217"/>
      <c r="M779" s="217"/>
    </row>
    <row r="780" spans="1:13">
      <c r="A780" s="46"/>
      <c r="B780" s="405"/>
      <c r="C780" s="405"/>
      <c r="D780" t="s">
        <v>15</v>
      </c>
      <c r="E780" s="217">
        <v>60</v>
      </c>
      <c r="G780" s="1">
        <f>+G779+E780-F780</f>
        <v>104.8</v>
      </c>
      <c r="J780" s="405"/>
      <c r="L780" s="217"/>
      <c r="M780" s="217"/>
    </row>
    <row r="781" spans="1:13">
      <c r="A781" s="46"/>
      <c r="B781" s="405"/>
      <c r="C781" s="405"/>
      <c r="D781" t="s">
        <v>16</v>
      </c>
      <c r="E781" s="217">
        <v>5</v>
      </c>
      <c r="G781" s="1">
        <f>+G780+E781-F781</f>
        <v>109.8</v>
      </c>
      <c r="J781" s="405"/>
      <c r="L781" s="217"/>
      <c r="M781" s="217"/>
    </row>
    <row r="782" spans="1:13">
      <c r="B782" s="405"/>
      <c r="C782" s="405"/>
      <c r="D782" t="s">
        <v>596</v>
      </c>
      <c r="E782" s="1">
        <v>100</v>
      </c>
      <c r="G782" s="1">
        <f>+G781+E782-F782</f>
        <v>209.8</v>
      </c>
      <c r="J782" s="405"/>
      <c r="L782" s="1"/>
      <c r="M782" s="1"/>
    </row>
    <row r="783" spans="1:13">
      <c r="B783" s="405"/>
      <c r="C783" s="405"/>
      <c r="D783" t="s">
        <v>68</v>
      </c>
      <c r="E783" s="1">
        <v>15</v>
      </c>
      <c r="G783" s="1">
        <f>+G782+E783-F783</f>
        <v>224.8</v>
      </c>
      <c r="J783" s="404"/>
      <c r="L783" s="217"/>
      <c r="M783" s="217"/>
    </row>
    <row r="784" spans="1:13">
      <c r="A784" s="30">
        <v>45197</v>
      </c>
      <c r="B784" s="405">
        <v>27544</v>
      </c>
      <c r="C784" s="405" t="s">
        <v>25</v>
      </c>
      <c r="D784" t="s">
        <v>13</v>
      </c>
      <c r="F784" s="217">
        <v>42.5</v>
      </c>
      <c r="G784" s="1">
        <f>+G783+E784-F784</f>
        <v>182.3</v>
      </c>
      <c r="J784" s="405"/>
      <c r="L784" s="217"/>
      <c r="M784" s="217"/>
    </row>
    <row r="785" spans="1:17">
      <c r="A785" s="30">
        <v>45197</v>
      </c>
      <c r="B785" s="405">
        <v>27544</v>
      </c>
      <c r="C785" s="405" t="s">
        <v>25</v>
      </c>
      <c r="D785" t="s">
        <v>14</v>
      </c>
      <c r="F785" s="217">
        <v>2.2999999999999998</v>
      </c>
      <c r="G785" s="1">
        <f>+G784+E785-F785</f>
        <v>180</v>
      </c>
      <c r="J785" s="405"/>
      <c r="L785" s="217"/>
      <c r="M785" s="217"/>
    </row>
    <row r="786" spans="1:17">
      <c r="A786" s="30">
        <v>45197</v>
      </c>
      <c r="B786" s="405">
        <v>27544</v>
      </c>
      <c r="C786" s="405" t="s">
        <v>25</v>
      </c>
      <c r="D786" t="s">
        <v>15</v>
      </c>
      <c r="F786" s="217">
        <v>60</v>
      </c>
      <c r="G786" s="1">
        <f>+G785+E786-F786</f>
        <v>120</v>
      </c>
      <c r="J786" s="405"/>
      <c r="L786" s="217"/>
      <c r="M786" s="217"/>
    </row>
    <row r="787" spans="1:17">
      <c r="A787" s="30">
        <v>45197</v>
      </c>
      <c r="B787" s="405">
        <v>27544</v>
      </c>
      <c r="C787" s="405" t="s">
        <v>25</v>
      </c>
      <c r="D787" t="s">
        <v>16</v>
      </c>
      <c r="F787" s="217">
        <v>5</v>
      </c>
      <c r="G787" s="1">
        <f>+G786+E787-F787</f>
        <v>115</v>
      </c>
      <c r="J787" s="405"/>
      <c r="L787" s="1"/>
      <c r="M787" s="1"/>
    </row>
    <row r="788" spans="1:17">
      <c r="A788" s="30">
        <v>45197</v>
      </c>
      <c r="B788" s="405">
        <v>27544</v>
      </c>
      <c r="C788" s="405" t="s">
        <v>25</v>
      </c>
      <c r="D788" t="s">
        <v>596</v>
      </c>
      <c r="F788" s="1">
        <v>100</v>
      </c>
      <c r="G788" s="1">
        <f>+G787+E788-F788</f>
        <v>15</v>
      </c>
      <c r="J788" s="405"/>
      <c r="L788" s="1"/>
      <c r="M788" s="1"/>
    </row>
    <row r="789" spans="1:17">
      <c r="A789" s="30">
        <v>45197</v>
      </c>
      <c r="B789" s="405">
        <v>27544</v>
      </c>
      <c r="C789" s="405" t="s">
        <v>25</v>
      </c>
      <c r="D789" t="s">
        <v>68</v>
      </c>
      <c r="F789" s="1">
        <v>15</v>
      </c>
      <c r="G789" s="1">
        <f>+G788+E789-F789</f>
        <v>0</v>
      </c>
      <c r="L789" s="29"/>
      <c r="M789" s="29"/>
    </row>
    <row r="790" spans="1:17">
      <c r="A790" s="32">
        <v>45199</v>
      </c>
      <c r="B790" s="404" t="s">
        <v>11</v>
      </c>
      <c r="C790" s="404" t="s">
        <v>41</v>
      </c>
      <c r="D790" t="s">
        <v>13</v>
      </c>
      <c r="E790" s="217">
        <v>42.3</v>
      </c>
      <c r="G790" s="1">
        <f>+G789+E790-F790</f>
        <v>42.3</v>
      </c>
    </row>
    <row r="791" spans="1:17">
      <c r="B791" s="405"/>
      <c r="C791" s="405"/>
      <c r="D791" t="s">
        <v>14</v>
      </c>
      <c r="E791" s="217">
        <v>2</v>
      </c>
      <c r="G791" s="1">
        <f>+G790+E791-F791</f>
        <v>44.3</v>
      </c>
      <c r="P791" s="29"/>
      <c r="Q791" s="29"/>
    </row>
    <row r="792" spans="1:17">
      <c r="B792" s="405"/>
      <c r="C792" s="405"/>
      <c r="D792" t="s">
        <v>15</v>
      </c>
      <c r="E792" s="217">
        <v>60</v>
      </c>
      <c r="G792" s="1">
        <f>+G791+E792-F792</f>
        <v>104.3</v>
      </c>
      <c r="I792" s="404"/>
      <c r="K792" s="217"/>
    </row>
    <row r="793" spans="1:17">
      <c r="B793" s="405"/>
      <c r="C793" s="405"/>
      <c r="D793" t="s">
        <v>16</v>
      </c>
      <c r="E793" s="217">
        <v>5</v>
      </c>
      <c r="G793" s="1">
        <f>+G792+E793-F793</f>
        <v>109.3</v>
      </c>
      <c r="I793" s="405"/>
      <c r="K793" s="217"/>
    </row>
    <row r="794" spans="1:17">
      <c r="A794"/>
      <c r="B794" s="405"/>
      <c r="C794" s="405"/>
      <c r="D794" t="s">
        <v>93</v>
      </c>
      <c r="E794" s="217">
        <v>10</v>
      </c>
      <c r="G794" s="1">
        <f>+G793+E794-F794</f>
        <v>119.3</v>
      </c>
      <c r="I794" s="405"/>
      <c r="K794" s="217"/>
    </row>
    <row r="795" spans="1:17">
      <c r="B795" s="405"/>
      <c r="C795" s="405"/>
      <c r="D795" t="s">
        <v>596</v>
      </c>
      <c r="E795" s="1">
        <v>100</v>
      </c>
      <c r="G795" s="1">
        <f>+G794+E795-F795</f>
        <v>219.3</v>
      </c>
      <c r="I795" s="405"/>
      <c r="K795" s="217"/>
    </row>
    <row r="796" spans="1:17">
      <c r="A796" s="30">
        <v>45289</v>
      </c>
      <c r="B796" s="405">
        <v>28074</v>
      </c>
      <c r="C796" s="405" t="s">
        <v>41</v>
      </c>
      <c r="D796" t="s">
        <v>13</v>
      </c>
      <c r="F796" s="217">
        <v>42.3</v>
      </c>
      <c r="G796" s="1">
        <f>+G795+E796-F796</f>
        <v>177</v>
      </c>
      <c r="I796" s="405"/>
      <c r="K796" s="217"/>
    </row>
    <row r="797" spans="1:17">
      <c r="A797" s="30">
        <v>45289</v>
      </c>
      <c r="B797" s="405">
        <v>28074</v>
      </c>
      <c r="C797" s="405" t="s">
        <v>41</v>
      </c>
      <c r="D797" t="s">
        <v>14</v>
      </c>
      <c r="F797" s="217">
        <v>2</v>
      </c>
      <c r="G797" s="1">
        <f>+G796+E797-F797</f>
        <v>175</v>
      </c>
      <c r="I797" s="405"/>
      <c r="K797" s="217"/>
    </row>
    <row r="798" spans="1:17">
      <c r="A798" s="30">
        <v>45289</v>
      </c>
      <c r="B798" s="405">
        <v>28074</v>
      </c>
      <c r="C798" s="405" t="s">
        <v>41</v>
      </c>
      <c r="D798" t="s">
        <v>15</v>
      </c>
      <c r="F798" s="217">
        <v>60</v>
      </c>
      <c r="G798" s="1">
        <f>+G797+E798-F798</f>
        <v>115</v>
      </c>
      <c r="I798" s="405"/>
      <c r="K798" s="217"/>
    </row>
    <row r="799" spans="1:17">
      <c r="A799" s="30">
        <v>45289</v>
      </c>
      <c r="B799" s="405">
        <v>28074</v>
      </c>
      <c r="C799" s="405" t="s">
        <v>41</v>
      </c>
      <c r="D799" t="s">
        <v>16</v>
      </c>
      <c r="F799" s="217">
        <v>5</v>
      </c>
      <c r="G799" s="1">
        <f>+G798+E799-F799</f>
        <v>110</v>
      </c>
      <c r="I799" s="405"/>
      <c r="K799" s="217"/>
    </row>
    <row r="800" spans="1:17">
      <c r="A800" s="30">
        <v>45289</v>
      </c>
      <c r="B800" s="405">
        <v>28074</v>
      </c>
      <c r="C800" s="405" t="s">
        <v>41</v>
      </c>
      <c r="D800" t="s">
        <v>93</v>
      </c>
      <c r="F800" s="217">
        <v>10</v>
      </c>
      <c r="G800" s="1">
        <f>+G799+E800-F800</f>
        <v>100</v>
      </c>
      <c r="I800" s="405"/>
      <c r="K800" s="217"/>
    </row>
    <row r="801" spans="1:11">
      <c r="A801" s="30">
        <v>45289</v>
      </c>
      <c r="B801" s="405">
        <v>28074</v>
      </c>
      <c r="C801" s="405" t="s">
        <v>41</v>
      </c>
      <c r="D801" t="s">
        <v>596</v>
      </c>
      <c r="F801" s="1">
        <v>100</v>
      </c>
      <c r="G801" s="1">
        <f>+G800+E801-F801</f>
        <v>0</v>
      </c>
      <c r="I801" s="405"/>
      <c r="K801" s="217"/>
    </row>
    <row r="802" spans="1:11">
      <c r="A802" s="32">
        <v>45230</v>
      </c>
      <c r="B802" s="404" t="s">
        <v>11</v>
      </c>
      <c r="C802" s="404" t="s">
        <v>27</v>
      </c>
      <c r="D802" t="s">
        <v>13</v>
      </c>
      <c r="E802" s="44">
        <v>41.2</v>
      </c>
      <c r="G802" s="1">
        <f>+G801+E802-F802</f>
        <v>41.2</v>
      </c>
      <c r="I802" s="405"/>
      <c r="K802" s="217"/>
    </row>
    <row r="803" spans="1:11">
      <c r="B803" s="405"/>
      <c r="C803" s="405"/>
      <c r="D803" t="s">
        <v>14</v>
      </c>
      <c r="E803" s="44">
        <v>2</v>
      </c>
      <c r="G803" s="1">
        <f>+G802+E803-F803</f>
        <v>43.2</v>
      </c>
      <c r="I803" s="405"/>
      <c r="K803" s="1"/>
    </row>
    <row r="804" spans="1:11">
      <c r="B804" s="405"/>
      <c r="C804" s="405"/>
      <c r="D804" t="s">
        <v>15</v>
      </c>
      <c r="E804" s="217">
        <v>60</v>
      </c>
      <c r="G804" s="1">
        <f>+G803+E804-F804</f>
        <v>103.2</v>
      </c>
      <c r="I804" s="404"/>
      <c r="K804" s="44"/>
    </row>
    <row r="805" spans="1:11">
      <c r="B805" s="405"/>
      <c r="C805" s="405"/>
      <c r="D805" t="s">
        <v>16</v>
      </c>
      <c r="E805" s="217">
        <v>5</v>
      </c>
      <c r="G805" s="1">
        <f>+G804+E805-F805</f>
        <v>108.2</v>
      </c>
      <c r="I805" s="405"/>
      <c r="K805" s="44"/>
    </row>
    <row r="806" spans="1:11">
      <c r="B806" s="405"/>
      <c r="C806" s="405"/>
      <c r="D806" t="s">
        <v>596</v>
      </c>
      <c r="E806" s="1">
        <v>100</v>
      </c>
      <c r="G806" s="1">
        <f>+G805+E806-F806</f>
        <v>208.2</v>
      </c>
      <c r="I806" s="405"/>
      <c r="K806" s="217"/>
    </row>
    <row r="807" spans="1:11">
      <c r="A807" s="30">
        <v>45289</v>
      </c>
      <c r="B807" s="405">
        <v>28074</v>
      </c>
      <c r="C807" s="405" t="s">
        <v>27</v>
      </c>
      <c r="D807" t="s">
        <v>13</v>
      </c>
      <c r="F807" s="44">
        <v>41.2</v>
      </c>
      <c r="G807" s="1">
        <f>+G806+E807-F807</f>
        <v>167</v>
      </c>
      <c r="I807" s="405"/>
      <c r="K807" s="217"/>
    </row>
    <row r="808" spans="1:11">
      <c r="A808" s="30">
        <v>45289</v>
      </c>
      <c r="B808" s="405">
        <v>28074</v>
      </c>
      <c r="C808" s="405" t="s">
        <v>27</v>
      </c>
      <c r="D808" t="s">
        <v>14</v>
      </c>
      <c r="F808" s="44">
        <v>2</v>
      </c>
      <c r="G808" s="1">
        <f>+G807+E808-F808</f>
        <v>165</v>
      </c>
      <c r="I808" s="405"/>
      <c r="K808" s="217"/>
    </row>
    <row r="809" spans="1:11">
      <c r="A809" s="30">
        <v>45289</v>
      </c>
      <c r="B809" s="405">
        <v>28074</v>
      </c>
      <c r="C809" s="405" t="s">
        <v>27</v>
      </c>
      <c r="D809" t="s">
        <v>15</v>
      </c>
      <c r="F809" s="217">
        <v>60</v>
      </c>
      <c r="G809" s="1">
        <f>+G808+E809-F809</f>
        <v>105</v>
      </c>
      <c r="I809" s="405"/>
      <c r="K809" s="217"/>
    </row>
    <row r="810" spans="1:11">
      <c r="A810" s="30">
        <v>45289</v>
      </c>
      <c r="B810" s="405">
        <v>28074</v>
      </c>
      <c r="C810" s="405" t="s">
        <v>27</v>
      </c>
      <c r="D810" t="s">
        <v>16</v>
      </c>
      <c r="F810" s="217">
        <v>5</v>
      </c>
      <c r="G810" s="1">
        <f>+G809+E810-F810</f>
        <v>100</v>
      </c>
      <c r="I810" s="405"/>
      <c r="K810" s="217"/>
    </row>
    <row r="811" spans="1:11">
      <c r="A811" s="30">
        <v>45289</v>
      </c>
      <c r="B811" s="405">
        <v>28074</v>
      </c>
      <c r="C811" s="405" t="s">
        <v>27</v>
      </c>
      <c r="D811" t="s">
        <v>596</v>
      </c>
      <c r="F811" s="1">
        <v>100</v>
      </c>
      <c r="G811" s="1">
        <f>+G810+E811-F811</f>
        <v>0</v>
      </c>
      <c r="I811" s="405"/>
      <c r="K811" s="217"/>
    </row>
    <row r="812" spans="1:11">
      <c r="A812" s="32">
        <v>45260</v>
      </c>
      <c r="B812" s="404" t="s">
        <v>11</v>
      </c>
      <c r="C812" s="404" t="s">
        <v>28</v>
      </c>
      <c r="D812" t="s">
        <v>13</v>
      </c>
      <c r="E812" s="44">
        <v>44.7</v>
      </c>
      <c r="G812" s="1">
        <f>+G811+E812-F812</f>
        <v>44.7</v>
      </c>
      <c r="I812" s="405"/>
      <c r="K812" s="217"/>
    </row>
    <row r="813" spans="1:11">
      <c r="B813" s="405"/>
      <c r="C813" s="405"/>
      <c r="D813" t="s">
        <v>14</v>
      </c>
      <c r="E813" s="44">
        <v>10</v>
      </c>
      <c r="G813" s="1">
        <f>+G812+E813-F813</f>
        <v>54.7</v>
      </c>
      <c r="I813" s="405"/>
      <c r="K813" s="1"/>
    </row>
    <row r="814" spans="1:11">
      <c r="B814" s="405"/>
      <c r="C814" s="405"/>
      <c r="D814" t="s">
        <v>15</v>
      </c>
      <c r="E814" s="217">
        <v>60</v>
      </c>
      <c r="G814" s="1">
        <f>+G813+E814-F814</f>
        <v>114.7</v>
      </c>
      <c r="I814" s="404"/>
      <c r="K814" s="44"/>
    </row>
    <row r="815" spans="1:11">
      <c r="B815" s="405"/>
      <c r="C815" s="405"/>
      <c r="D815" t="s">
        <v>16</v>
      </c>
      <c r="E815" s="217">
        <v>5</v>
      </c>
      <c r="G815" s="1">
        <f>+G814+E815-F815</f>
        <v>119.7</v>
      </c>
      <c r="I815" s="405"/>
      <c r="K815" s="44"/>
    </row>
    <row r="816" spans="1:11">
      <c r="B816" s="405"/>
      <c r="C816" s="405"/>
      <c r="D816" t="s">
        <v>596</v>
      </c>
      <c r="E816" s="1">
        <v>100</v>
      </c>
      <c r="G816" s="1">
        <f>+G815+E816-F816</f>
        <v>219.7</v>
      </c>
      <c r="I816" s="405"/>
      <c r="K816" s="217"/>
    </row>
    <row r="817" spans="1:11">
      <c r="A817" s="30">
        <v>45289</v>
      </c>
      <c r="B817" s="405">
        <v>28075</v>
      </c>
      <c r="C817" s="405" t="s">
        <v>28</v>
      </c>
      <c r="D817" t="s">
        <v>13</v>
      </c>
      <c r="F817" s="44">
        <v>44.7</v>
      </c>
      <c r="G817" s="1">
        <f>+G816+E817-F817</f>
        <v>175</v>
      </c>
      <c r="I817" s="405"/>
      <c r="K817" s="217"/>
    </row>
    <row r="818" spans="1:11">
      <c r="A818" s="30">
        <v>45289</v>
      </c>
      <c r="B818" s="405">
        <v>28075</v>
      </c>
      <c r="C818" s="405" t="s">
        <v>28</v>
      </c>
      <c r="D818" t="s">
        <v>14</v>
      </c>
      <c r="F818" s="44">
        <v>10</v>
      </c>
      <c r="G818" s="1">
        <f>+G817+E818-F818</f>
        <v>165</v>
      </c>
      <c r="I818" s="405"/>
      <c r="K818" s="217"/>
    </row>
    <row r="819" spans="1:11">
      <c r="A819" s="30">
        <v>45289</v>
      </c>
      <c r="B819" s="405">
        <v>28075</v>
      </c>
      <c r="C819" s="405" t="s">
        <v>28</v>
      </c>
      <c r="D819" t="s">
        <v>15</v>
      </c>
      <c r="F819" s="217">
        <v>60</v>
      </c>
      <c r="G819" s="1">
        <f>+G818+E819-F819</f>
        <v>105</v>
      </c>
      <c r="I819" s="405"/>
      <c r="K819" s="217"/>
    </row>
    <row r="820" spans="1:11">
      <c r="A820" s="30">
        <v>45289</v>
      </c>
      <c r="B820" s="405">
        <v>28075</v>
      </c>
      <c r="C820" s="405" t="s">
        <v>28</v>
      </c>
      <c r="D820" t="s">
        <v>16</v>
      </c>
      <c r="F820" s="217">
        <v>5</v>
      </c>
      <c r="G820" s="1">
        <f>+G819+E820-F820</f>
        <v>100</v>
      </c>
      <c r="I820" s="422"/>
      <c r="J820" s="422"/>
      <c r="K820" s="422"/>
    </row>
    <row r="821" spans="1:11">
      <c r="A821" s="30">
        <v>45289</v>
      </c>
      <c r="B821" s="405">
        <v>28075</v>
      </c>
      <c r="C821" s="405" t="s">
        <v>28</v>
      </c>
      <c r="D821" t="s">
        <v>596</v>
      </c>
      <c r="F821" s="1">
        <v>100</v>
      </c>
      <c r="G821" s="1">
        <f>+G820+E821-F821</f>
        <v>0</v>
      </c>
      <c r="I821" s="404"/>
      <c r="K821" s="44"/>
    </row>
    <row r="822" spans="1:11">
      <c r="A822" s="32">
        <v>45291</v>
      </c>
      <c r="B822" s="404" t="s">
        <v>11</v>
      </c>
      <c r="C822" s="404" t="s">
        <v>29</v>
      </c>
      <c r="D822" t="s">
        <v>13</v>
      </c>
      <c r="E822" s="44">
        <v>47.8</v>
      </c>
      <c r="G822" s="1">
        <f>+G821+E822-F822</f>
        <v>47.8</v>
      </c>
      <c r="I822" s="405"/>
      <c r="K822" s="44"/>
    </row>
    <row r="823" spans="1:11">
      <c r="B823" s="405"/>
      <c r="C823" s="405"/>
      <c r="D823" t="s">
        <v>14</v>
      </c>
      <c r="E823" s="44">
        <v>5</v>
      </c>
      <c r="G823" s="1">
        <f>+G822+E823-F823</f>
        <v>52.8</v>
      </c>
      <c r="I823" s="404"/>
      <c r="K823" s="44"/>
    </row>
    <row r="824" spans="1:11">
      <c r="B824" s="405"/>
      <c r="C824" s="405"/>
      <c r="D824" t="s">
        <v>15</v>
      </c>
      <c r="E824" s="217">
        <v>60</v>
      </c>
      <c r="G824" s="1">
        <f>+G823+E824-F824</f>
        <v>112.8</v>
      </c>
      <c r="I824" s="405"/>
      <c r="K824" s="44"/>
    </row>
    <row r="825" spans="1:11">
      <c r="B825" s="405"/>
      <c r="C825" s="405"/>
      <c r="D825" t="s">
        <v>16</v>
      </c>
      <c r="E825" s="217">
        <v>5</v>
      </c>
      <c r="G825" s="1">
        <f>+G824+E825-F825</f>
        <v>117.8</v>
      </c>
      <c r="I825" s="405"/>
      <c r="K825" s="217"/>
    </row>
    <row r="826" spans="1:11">
      <c r="B826" s="405"/>
      <c r="C826" s="405"/>
      <c r="D826" t="s">
        <v>596</v>
      </c>
      <c r="E826" s="1">
        <v>100</v>
      </c>
      <c r="G826" s="1">
        <f>+G825+E826-F826</f>
        <v>217.8</v>
      </c>
      <c r="I826" s="405"/>
      <c r="K826" s="217"/>
    </row>
    <row r="827" spans="1:11">
      <c r="A827" s="30">
        <v>45289</v>
      </c>
      <c r="B827" s="405">
        <v>28075</v>
      </c>
      <c r="C827" s="405" t="s">
        <v>29</v>
      </c>
      <c r="D827" t="s">
        <v>15</v>
      </c>
      <c r="F827" s="217">
        <v>60</v>
      </c>
      <c r="G827" s="1">
        <f>+G826+E827-F827</f>
        <v>157.80000000000001</v>
      </c>
      <c r="I827" s="405"/>
      <c r="K827" s="1"/>
    </row>
    <row r="828" spans="1:11">
      <c r="A828" s="30">
        <v>45289</v>
      </c>
      <c r="B828" s="405">
        <v>28075</v>
      </c>
      <c r="C828" s="405" t="s">
        <v>29</v>
      </c>
      <c r="D828" t="s">
        <v>16</v>
      </c>
      <c r="F828" s="217">
        <v>5</v>
      </c>
      <c r="G828" s="1">
        <f>+G827+E828-F828</f>
        <v>152.80000000000001</v>
      </c>
      <c r="I828" s="404"/>
      <c r="K828" s="217"/>
    </row>
    <row r="829" spans="1:11">
      <c r="A829" s="30">
        <v>45289</v>
      </c>
      <c r="B829" s="405">
        <v>28075</v>
      </c>
      <c r="C829" s="405" t="s">
        <v>29</v>
      </c>
      <c r="D829" t="s">
        <v>596</v>
      </c>
      <c r="F829" s="1">
        <v>100</v>
      </c>
      <c r="G829" s="1">
        <f>+G828+E829-F829</f>
        <v>52.800000000000011</v>
      </c>
      <c r="K829" s="217"/>
    </row>
    <row r="830" spans="1:11">
      <c r="A830" s="30">
        <v>45356</v>
      </c>
      <c r="B830" s="405">
        <v>28422</v>
      </c>
      <c r="C830" s="405" t="s">
        <v>29</v>
      </c>
      <c r="D830" t="s">
        <v>13</v>
      </c>
      <c r="F830" s="44">
        <v>47.8</v>
      </c>
      <c r="G830" s="1">
        <f>+G829+E830-F830</f>
        <v>5.0000000000000142</v>
      </c>
      <c r="K830" s="217"/>
    </row>
    <row r="831" spans="1:11">
      <c r="A831" s="30">
        <v>45356</v>
      </c>
      <c r="B831" s="405">
        <v>28422</v>
      </c>
      <c r="C831" s="405" t="s">
        <v>29</v>
      </c>
      <c r="D831" t="s">
        <v>14</v>
      </c>
      <c r="F831" s="44">
        <v>5</v>
      </c>
      <c r="G831" s="1">
        <f>+G830+E831-F831</f>
        <v>1.4210854715202004E-14</v>
      </c>
      <c r="K831" s="217"/>
    </row>
    <row r="832" spans="1:11">
      <c r="A832" s="68">
        <v>45322</v>
      </c>
      <c r="B832" s="404" t="s">
        <v>11</v>
      </c>
      <c r="C832" s="404" t="s">
        <v>12</v>
      </c>
      <c r="D832" t="s">
        <v>13</v>
      </c>
      <c r="E832" s="44">
        <v>53.4</v>
      </c>
      <c r="G832" s="1">
        <f>+G831+E832-F832</f>
        <v>53.400000000000013</v>
      </c>
      <c r="K832" s="1"/>
    </row>
    <row r="833" spans="1:11">
      <c r="A833" s="46"/>
      <c r="B833" s="405"/>
      <c r="C833" s="405"/>
      <c r="D833" t="s">
        <v>14</v>
      </c>
      <c r="E833" s="44">
        <v>8.8000000000000007</v>
      </c>
      <c r="G833" s="1">
        <f>+G832+E833-F833</f>
        <v>62.200000000000017</v>
      </c>
      <c r="K833" s="44"/>
    </row>
    <row r="834" spans="1:11">
      <c r="A834" s="46"/>
      <c r="B834" s="405"/>
      <c r="C834" s="405"/>
      <c r="D834" t="s">
        <v>15</v>
      </c>
      <c r="E834" s="217">
        <v>60</v>
      </c>
      <c r="G834" s="1">
        <f>+G833+E834-F834</f>
        <v>122.20000000000002</v>
      </c>
    </row>
    <row r="835" spans="1:11">
      <c r="A835" s="46"/>
      <c r="B835" s="405"/>
      <c r="C835" s="405"/>
      <c r="D835" t="s">
        <v>16</v>
      </c>
      <c r="E835" s="217">
        <v>5</v>
      </c>
      <c r="G835" s="1">
        <f>+G834+E835-F835</f>
        <v>127.20000000000002</v>
      </c>
    </row>
    <row r="836" spans="1:11">
      <c r="A836" s="46"/>
      <c r="B836" s="405"/>
      <c r="C836" s="405"/>
      <c r="D836" t="s">
        <v>596</v>
      </c>
      <c r="E836" s="1">
        <v>100</v>
      </c>
      <c r="G836" s="1">
        <f>+G835+E836-F836</f>
        <v>227.20000000000002</v>
      </c>
    </row>
    <row r="837" spans="1:11">
      <c r="A837" s="30">
        <v>45356</v>
      </c>
      <c r="B837" s="405">
        <v>28422</v>
      </c>
      <c r="C837" s="405" t="s">
        <v>12</v>
      </c>
      <c r="D837" t="s">
        <v>13</v>
      </c>
      <c r="F837" s="44">
        <v>53.4</v>
      </c>
      <c r="G837" s="1">
        <f>+G836+E837-F837</f>
        <v>173.8</v>
      </c>
    </row>
    <row r="838" spans="1:11">
      <c r="A838" s="30">
        <v>45356</v>
      </c>
      <c r="B838" s="405">
        <v>28422</v>
      </c>
      <c r="C838" s="405" t="s">
        <v>12</v>
      </c>
      <c r="D838" t="s">
        <v>14</v>
      </c>
      <c r="F838" s="44">
        <v>8.8000000000000007</v>
      </c>
      <c r="G838" s="1">
        <f>+G837+E838-F838</f>
        <v>165</v>
      </c>
    </row>
    <row r="839" spans="1:11">
      <c r="A839" s="30">
        <v>45356</v>
      </c>
      <c r="B839" s="405">
        <v>28422</v>
      </c>
      <c r="C839" s="405" t="s">
        <v>12</v>
      </c>
      <c r="D839" t="s">
        <v>15</v>
      </c>
      <c r="F839" s="217">
        <v>60</v>
      </c>
      <c r="G839" s="1">
        <f>+G838+E839-F839</f>
        <v>105</v>
      </c>
    </row>
    <row r="840" spans="1:11">
      <c r="A840" s="30">
        <v>45356</v>
      </c>
      <c r="B840" s="405">
        <v>28422</v>
      </c>
      <c r="C840" s="405" t="s">
        <v>12</v>
      </c>
      <c r="D840" t="s">
        <v>16</v>
      </c>
      <c r="F840" s="217">
        <v>5</v>
      </c>
      <c r="G840" s="1">
        <f>+G839+E840-F840</f>
        <v>100</v>
      </c>
    </row>
    <row r="841" spans="1:11">
      <c r="A841" s="30">
        <v>45356</v>
      </c>
      <c r="B841" s="405">
        <v>28422</v>
      </c>
      <c r="C841" s="405" t="s">
        <v>12</v>
      </c>
      <c r="D841" t="s">
        <v>596</v>
      </c>
      <c r="F841" s="1">
        <v>100</v>
      </c>
      <c r="G841" s="1">
        <f>+G840+E841-F841</f>
        <v>0</v>
      </c>
    </row>
    <row r="842" spans="1:11">
      <c r="A842" s="32">
        <v>45350</v>
      </c>
      <c r="B842" s="404" t="s">
        <v>11</v>
      </c>
      <c r="C842" s="404" t="s">
        <v>19</v>
      </c>
      <c r="D842" t="s">
        <v>13</v>
      </c>
      <c r="E842" s="44">
        <v>55.3</v>
      </c>
      <c r="G842" s="1">
        <f>+G841+E842-F842</f>
        <v>55.3</v>
      </c>
    </row>
    <row r="843" spans="1:11">
      <c r="B843" s="405"/>
      <c r="C843" s="405"/>
      <c r="D843" t="s">
        <v>14</v>
      </c>
      <c r="E843" s="44">
        <v>5</v>
      </c>
      <c r="G843" s="1">
        <f>+G842+E843-F843</f>
        <v>60.3</v>
      </c>
    </row>
    <row r="844" spans="1:11">
      <c r="B844" s="405"/>
      <c r="C844" s="405"/>
      <c r="D844" t="s">
        <v>15</v>
      </c>
      <c r="E844" s="217">
        <v>58</v>
      </c>
      <c r="G844" s="1">
        <f>+G843+E844-F844</f>
        <v>118.3</v>
      </c>
    </row>
    <row r="845" spans="1:11">
      <c r="B845" s="405"/>
      <c r="C845" s="405"/>
      <c r="D845" t="s">
        <v>16</v>
      </c>
      <c r="E845" s="217">
        <v>5</v>
      </c>
      <c r="G845" s="1">
        <f>+G844+E845-F845</f>
        <v>123.3</v>
      </c>
    </row>
    <row r="846" spans="1:11">
      <c r="B846" s="405"/>
      <c r="C846" s="405"/>
      <c r="D846" t="s">
        <v>596</v>
      </c>
      <c r="E846" s="1">
        <v>150</v>
      </c>
      <c r="G846" s="1">
        <f>+G845+E846-F846</f>
        <v>273.3</v>
      </c>
    </row>
    <row r="847" spans="1:11">
      <c r="A847" s="30">
        <v>45356</v>
      </c>
      <c r="B847" s="405">
        <v>28422</v>
      </c>
      <c r="C847" s="405" t="s">
        <v>19</v>
      </c>
      <c r="D847" t="s">
        <v>15</v>
      </c>
      <c r="F847" s="217">
        <v>58</v>
      </c>
      <c r="G847" s="1">
        <f>+G846+E847-F847</f>
        <v>215.3</v>
      </c>
    </row>
    <row r="848" spans="1:11">
      <c r="A848" s="30">
        <v>45356</v>
      </c>
      <c r="B848" s="405">
        <v>28422</v>
      </c>
      <c r="C848" s="405" t="s">
        <v>19</v>
      </c>
      <c r="D848" t="s">
        <v>16</v>
      </c>
      <c r="F848" s="217">
        <v>5</v>
      </c>
      <c r="G848" s="1">
        <f>+G847+E848-F848</f>
        <v>210.3</v>
      </c>
    </row>
    <row r="849" spans="1:13">
      <c r="A849" s="30">
        <v>45356</v>
      </c>
      <c r="B849" s="405">
        <v>28422</v>
      </c>
      <c r="C849" s="405" t="s">
        <v>19</v>
      </c>
      <c r="D849" t="s">
        <v>596</v>
      </c>
      <c r="F849" s="1">
        <v>150</v>
      </c>
      <c r="G849" s="1">
        <f>+G848+E849-F849</f>
        <v>60.300000000000011</v>
      </c>
    </row>
    <row r="850" spans="1:13">
      <c r="A850" s="30">
        <v>45376</v>
      </c>
      <c r="B850" s="405">
        <v>28696</v>
      </c>
      <c r="C850" s="405" t="s">
        <v>19</v>
      </c>
      <c r="D850" t="s">
        <v>13</v>
      </c>
      <c r="E850" s="44"/>
      <c r="F850" s="44">
        <v>55.3</v>
      </c>
      <c r="G850" s="1">
        <f>+G849+E850-F850</f>
        <v>5.0000000000000142</v>
      </c>
    </row>
    <row r="851" spans="1:13">
      <c r="A851" s="30">
        <v>45376</v>
      </c>
      <c r="B851" s="405">
        <v>28696</v>
      </c>
      <c r="C851" s="405" t="s">
        <v>19</v>
      </c>
      <c r="D851" t="s">
        <v>14</v>
      </c>
      <c r="E851" s="44"/>
      <c r="F851" s="44">
        <v>5</v>
      </c>
      <c r="G851" s="1">
        <f>+G850+E851-F851</f>
        <v>1.4210854715202004E-14</v>
      </c>
    </row>
    <row r="852" spans="1:13">
      <c r="A852" s="32">
        <v>45382</v>
      </c>
      <c r="B852" s="404" t="s">
        <v>11</v>
      </c>
      <c r="C852" s="404" t="s">
        <v>20</v>
      </c>
      <c r="D852" t="s">
        <v>13</v>
      </c>
      <c r="E852" s="38">
        <v>53.5</v>
      </c>
      <c r="G852" s="1">
        <f>+G851+E852-F852</f>
        <v>53.500000000000014</v>
      </c>
    </row>
    <row r="853" spans="1:13">
      <c r="B853" s="405"/>
      <c r="C853" s="405"/>
      <c r="D853" t="s">
        <v>14</v>
      </c>
      <c r="E853" s="38">
        <v>5</v>
      </c>
      <c r="G853" s="1">
        <f>+G852+E853-F853</f>
        <v>58.500000000000014</v>
      </c>
    </row>
    <row r="854" spans="1:13">
      <c r="B854" s="405"/>
      <c r="C854" s="405"/>
      <c r="D854" t="s">
        <v>15</v>
      </c>
      <c r="E854" s="38">
        <v>60</v>
      </c>
      <c r="G854" s="1">
        <f>+G853+E854-F854</f>
        <v>118.50000000000001</v>
      </c>
    </row>
    <row r="855" spans="1:13">
      <c r="B855" s="405"/>
      <c r="C855" s="405"/>
      <c r="D855" t="s">
        <v>16</v>
      </c>
      <c r="E855" s="38">
        <v>5</v>
      </c>
      <c r="G855" s="1">
        <f>+G854+E855-F855</f>
        <v>123.50000000000001</v>
      </c>
      <c r="I855" s="404"/>
      <c r="L855" s="38"/>
      <c r="M855" s="38"/>
    </row>
    <row r="856" spans="1:13">
      <c r="A856" s="30">
        <v>45469</v>
      </c>
      <c r="B856" s="405">
        <v>29122</v>
      </c>
      <c r="C856" s="405" t="s">
        <v>20</v>
      </c>
      <c r="D856" t="s">
        <v>13</v>
      </c>
      <c r="E856" s="38"/>
      <c r="F856" s="38">
        <v>53.5</v>
      </c>
      <c r="G856" s="1">
        <f>+G855+E856-F856</f>
        <v>70.000000000000014</v>
      </c>
      <c r="I856" s="404"/>
      <c r="K856" s="38"/>
      <c r="L856" s="38"/>
      <c r="M856" s="38"/>
    </row>
    <row r="857" spans="1:13">
      <c r="A857" s="30">
        <v>45469</v>
      </c>
      <c r="B857" s="405">
        <v>29122</v>
      </c>
      <c r="C857" s="405" t="s">
        <v>20</v>
      </c>
      <c r="D857" t="s">
        <v>14</v>
      </c>
      <c r="E857" s="38"/>
      <c r="F857" s="38">
        <v>5</v>
      </c>
      <c r="G857" s="1">
        <f>+G856+E857-F857</f>
        <v>65.000000000000014</v>
      </c>
      <c r="I857" s="404"/>
      <c r="K857" s="38"/>
      <c r="L857" s="38"/>
      <c r="M857" s="38"/>
    </row>
    <row r="858" spans="1:13">
      <c r="A858" s="30">
        <v>45482</v>
      </c>
      <c r="B858" s="405">
        <v>29270</v>
      </c>
      <c r="C858" s="405" t="s">
        <v>20</v>
      </c>
      <c r="D858" t="s">
        <v>15</v>
      </c>
      <c r="F858" s="217">
        <v>60</v>
      </c>
      <c r="G858" s="1">
        <f>+G857+E858-F858</f>
        <v>5.0000000000000142</v>
      </c>
      <c r="I858" s="404"/>
      <c r="K858" s="38"/>
      <c r="L858" s="38"/>
      <c r="M858" s="38"/>
    </row>
    <row r="859" spans="1:13">
      <c r="A859" s="30">
        <v>45482</v>
      </c>
      <c r="B859" s="405">
        <v>29270</v>
      </c>
      <c r="C859" s="405" t="s">
        <v>20</v>
      </c>
      <c r="D859" t="s">
        <v>16</v>
      </c>
      <c r="F859" s="217">
        <v>5</v>
      </c>
      <c r="G859" s="1">
        <f>+G858+E859-F859</f>
        <v>1.4210854715202004E-14</v>
      </c>
      <c r="I859" s="404"/>
      <c r="K859" s="38"/>
      <c r="L859" s="38"/>
      <c r="M859" s="38"/>
    </row>
    <row r="860" spans="1:13">
      <c r="A860" s="32">
        <v>45412</v>
      </c>
      <c r="B860" s="404" t="s">
        <v>11</v>
      </c>
      <c r="C860" s="404" t="s">
        <v>21</v>
      </c>
      <c r="D860" t="s">
        <v>13</v>
      </c>
      <c r="E860" s="217">
        <v>53.2</v>
      </c>
      <c r="G860" s="1">
        <f>+G859+E860-F860</f>
        <v>53.200000000000017</v>
      </c>
      <c r="I860" s="404"/>
      <c r="K860" s="217"/>
      <c r="L860" s="38"/>
      <c r="M860" s="38"/>
    </row>
    <row r="861" spans="1:13">
      <c r="B861" s="405"/>
      <c r="C861" s="405"/>
      <c r="D861" t="s">
        <v>14</v>
      </c>
      <c r="E861" s="217">
        <v>5</v>
      </c>
      <c r="G861" s="1">
        <f>+G860+E861-F861</f>
        <v>58.200000000000017</v>
      </c>
      <c r="I861" s="405"/>
      <c r="K861" s="217"/>
    </row>
    <row r="862" spans="1:13">
      <c r="B862" s="405"/>
      <c r="C862" s="405"/>
      <c r="D862" t="s">
        <v>15</v>
      </c>
      <c r="E862" s="217">
        <v>60</v>
      </c>
      <c r="G862" s="1">
        <f>+G861+E862-F862</f>
        <v>118.20000000000002</v>
      </c>
      <c r="I862" s="404"/>
      <c r="K862" s="217"/>
    </row>
    <row r="863" spans="1:13">
      <c r="B863" s="405"/>
      <c r="C863" s="405"/>
      <c r="D863" t="s">
        <v>16</v>
      </c>
      <c r="E863" s="217">
        <v>5</v>
      </c>
      <c r="G863" s="1">
        <f>+G862+E863-F863</f>
        <v>123.20000000000002</v>
      </c>
      <c r="I863" s="404"/>
      <c r="K863" s="217"/>
      <c r="L863" s="217"/>
      <c r="M863" s="217"/>
    </row>
    <row r="864" spans="1:13">
      <c r="A864" s="30">
        <v>45469</v>
      </c>
      <c r="B864" s="405">
        <v>29122</v>
      </c>
      <c r="C864" s="405" t="s">
        <v>21</v>
      </c>
      <c r="D864" t="s">
        <v>13</v>
      </c>
      <c r="E864" s="217"/>
      <c r="F864" s="217">
        <v>53.2</v>
      </c>
      <c r="G864" s="1">
        <f>+G863+E864-F864</f>
        <v>70.000000000000014</v>
      </c>
      <c r="I864" s="404"/>
      <c r="K864" s="217"/>
      <c r="L864" s="217"/>
      <c r="M864" s="217"/>
    </row>
    <row r="865" spans="1:13">
      <c r="A865" s="30">
        <v>45469</v>
      </c>
      <c r="B865" s="405">
        <v>29122</v>
      </c>
      <c r="C865" s="405" t="s">
        <v>21</v>
      </c>
      <c r="D865" t="s">
        <v>14</v>
      </c>
      <c r="E865" s="217"/>
      <c r="F865" s="217">
        <v>5</v>
      </c>
      <c r="G865" s="1">
        <f>+G864+E865-F865</f>
        <v>65.000000000000014</v>
      </c>
      <c r="L865" s="217"/>
      <c r="M865" s="217"/>
    </row>
    <row r="866" spans="1:13">
      <c r="A866" s="30">
        <v>45482</v>
      </c>
      <c r="B866" s="405">
        <v>29270</v>
      </c>
      <c r="C866" s="405" t="s">
        <v>21</v>
      </c>
      <c r="D866" t="s">
        <v>15</v>
      </c>
      <c r="F866" s="217">
        <v>60</v>
      </c>
      <c r="G866" s="1">
        <f>+G865+E866-F866</f>
        <v>5.0000000000000142</v>
      </c>
      <c r="L866" s="217"/>
      <c r="M866" s="217"/>
    </row>
    <row r="867" spans="1:13">
      <c r="A867" s="30">
        <v>45482</v>
      </c>
      <c r="B867" s="405">
        <v>29270</v>
      </c>
      <c r="C867" s="405" t="s">
        <v>21</v>
      </c>
      <c r="D867" t="s">
        <v>16</v>
      </c>
      <c r="F867" s="217">
        <v>5</v>
      </c>
      <c r="G867" s="1">
        <f>+G866+E867-F867</f>
        <v>1.4210854715202004E-14</v>
      </c>
      <c r="L867" s="217"/>
      <c r="M867" s="217"/>
    </row>
    <row r="868" spans="1:13">
      <c r="A868" s="32">
        <v>45443</v>
      </c>
      <c r="B868" s="404" t="s">
        <v>11</v>
      </c>
      <c r="C868" s="404" t="s">
        <v>22</v>
      </c>
      <c r="D868" t="s">
        <v>13</v>
      </c>
      <c r="E868" s="217">
        <v>48.4</v>
      </c>
      <c r="G868" s="1">
        <f>+G867+E868-F868</f>
        <v>48.400000000000013</v>
      </c>
      <c r="L868" s="217"/>
      <c r="M868" s="217"/>
    </row>
    <row r="869" spans="1:13">
      <c r="B869" s="405"/>
      <c r="C869" s="405"/>
      <c r="D869" t="s">
        <v>14</v>
      </c>
      <c r="E869" s="217">
        <v>5</v>
      </c>
      <c r="G869" s="1">
        <f>+G868+E869-F869</f>
        <v>53.400000000000013</v>
      </c>
      <c r="I869" s="405"/>
      <c r="K869" s="217"/>
    </row>
    <row r="870" spans="1:13">
      <c r="B870" s="405"/>
      <c r="C870" s="405"/>
      <c r="D870" t="s">
        <v>15</v>
      </c>
      <c r="E870" s="217">
        <v>60</v>
      </c>
      <c r="G870" s="1">
        <f>+G869+E870-F870</f>
        <v>113.4</v>
      </c>
      <c r="I870" s="405"/>
      <c r="K870" s="217"/>
    </row>
    <row r="871" spans="1:13">
      <c r="B871" s="405"/>
      <c r="C871" s="405"/>
      <c r="D871" t="s">
        <v>16</v>
      </c>
      <c r="E871" s="217">
        <v>5</v>
      </c>
      <c r="G871" s="1">
        <f>+G870+E871-F871</f>
        <v>118.4</v>
      </c>
      <c r="I871" s="404"/>
      <c r="L871" s="217"/>
      <c r="M871" s="217"/>
    </row>
    <row r="872" spans="1:13">
      <c r="B872" s="405"/>
      <c r="C872" s="405"/>
      <c r="D872" t="s">
        <v>113</v>
      </c>
      <c r="E872" s="217">
        <v>10</v>
      </c>
      <c r="G872" s="1">
        <f>+G871+E872-F872</f>
        <v>128.4</v>
      </c>
      <c r="I872" s="405"/>
      <c r="L872" s="217"/>
      <c r="M872" s="217"/>
    </row>
    <row r="873" spans="1:13">
      <c r="A873" s="30">
        <v>45469</v>
      </c>
      <c r="B873" s="405">
        <v>29122</v>
      </c>
      <c r="C873" s="405" t="s">
        <v>22</v>
      </c>
      <c r="D873" t="s">
        <v>13</v>
      </c>
      <c r="F873" s="217">
        <v>48.4</v>
      </c>
      <c r="G873" s="1">
        <f>+G872+E873-F873</f>
        <v>80</v>
      </c>
      <c r="I873" s="405"/>
      <c r="K873" s="217"/>
    </row>
    <row r="874" spans="1:13">
      <c r="A874" s="30">
        <v>45469</v>
      </c>
      <c r="B874" s="405">
        <v>29122</v>
      </c>
      <c r="C874" s="405" t="s">
        <v>22</v>
      </c>
      <c r="D874" t="s">
        <v>14</v>
      </c>
      <c r="F874" s="217">
        <v>5</v>
      </c>
      <c r="G874" s="1">
        <f>+G873+E874-F874</f>
        <v>75</v>
      </c>
      <c r="I874" s="405"/>
      <c r="K874" s="217"/>
    </row>
    <row r="875" spans="1:13">
      <c r="A875" s="30">
        <v>45482</v>
      </c>
      <c r="B875" s="405">
        <v>29270</v>
      </c>
      <c r="C875" s="405" t="s">
        <v>22</v>
      </c>
      <c r="D875" t="s">
        <v>15</v>
      </c>
      <c r="F875" s="217">
        <v>60</v>
      </c>
      <c r="G875" s="1">
        <f>+G874+E875-F875</f>
        <v>15</v>
      </c>
      <c r="I875" s="405"/>
      <c r="K875" s="217"/>
    </row>
    <row r="876" spans="1:13">
      <c r="A876" s="30">
        <v>45482</v>
      </c>
      <c r="B876" s="405">
        <v>29270</v>
      </c>
      <c r="C876" s="405" t="s">
        <v>22</v>
      </c>
      <c r="D876" t="s">
        <v>16</v>
      </c>
      <c r="F876" s="217">
        <v>5</v>
      </c>
      <c r="G876" s="1">
        <f>+G875+E876-F876</f>
        <v>10</v>
      </c>
      <c r="I876" s="405"/>
      <c r="K876" s="217"/>
    </row>
    <row r="877" spans="1:13">
      <c r="A877" s="30">
        <v>45482</v>
      </c>
      <c r="B877" s="405">
        <v>29270</v>
      </c>
      <c r="C877" s="405" t="s">
        <v>22</v>
      </c>
      <c r="D877" t="s">
        <v>113</v>
      </c>
      <c r="F877" s="217">
        <v>10</v>
      </c>
      <c r="G877" s="1">
        <f>+G876+E877-F877</f>
        <v>0</v>
      </c>
      <c r="I877" s="405"/>
      <c r="K877" s="217"/>
    </row>
    <row r="878" spans="1:13">
      <c r="A878" s="32">
        <v>45473</v>
      </c>
      <c r="B878" s="404" t="s">
        <v>11</v>
      </c>
      <c r="C878" s="404" t="s">
        <v>23</v>
      </c>
      <c r="D878" t="s">
        <v>13</v>
      </c>
      <c r="E878" s="38">
        <v>47</v>
      </c>
      <c r="G878" s="1">
        <f>+G877+E878-F878</f>
        <v>47</v>
      </c>
      <c r="I878" s="263"/>
      <c r="J878" s="263"/>
      <c r="K878" s="263"/>
    </row>
    <row r="879" spans="1:13">
      <c r="B879" s="405"/>
      <c r="C879" s="405"/>
      <c r="D879" t="s">
        <v>14</v>
      </c>
      <c r="E879" s="38">
        <v>7</v>
      </c>
      <c r="G879" s="1">
        <f>+G878+E879-F879</f>
        <v>54</v>
      </c>
      <c r="I879" s="404"/>
      <c r="K879" s="38"/>
    </row>
    <row r="880" spans="1:13">
      <c r="B880" s="405"/>
      <c r="C880" s="405"/>
      <c r="D880" t="s">
        <v>15</v>
      </c>
      <c r="E880" s="217">
        <v>60</v>
      </c>
      <c r="G880" s="1">
        <f>+G879+E880-F880</f>
        <v>114</v>
      </c>
      <c r="I880" s="405"/>
      <c r="K880" s="38"/>
    </row>
    <row r="881" spans="1:11">
      <c r="B881" s="405"/>
      <c r="C881" s="405"/>
      <c r="D881" t="s">
        <v>16</v>
      </c>
      <c r="E881" s="217">
        <v>5</v>
      </c>
      <c r="G881" s="1">
        <f>+G880+E881-F881</f>
        <v>119</v>
      </c>
      <c r="I881" s="404"/>
      <c r="K881" s="217"/>
    </row>
    <row r="882" spans="1:11">
      <c r="A882" s="30">
        <v>45482</v>
      </c>
      <c r="B882" s="405">
        <v>29270</v>
      </c>
      <c r="C882" s="405" t="s">
        <v>23</v>
      </c>
      <c r="D882" t="s">
        <v>15</v>
      </c>
      <c r="F882" s="217">
        <v>60</v>
      </c>
      <c r="G882" s="1">
        <f>+G881+E882-F882</f>
        <v>59</v>
      </c>
      <c r="I882" s="405"/>
      <c r="K882" s="217"/>
    </row>
    <row r="883" spans="1:11">
      <c r="A883" s="30">
        <v>45482</v>
      </c>
      <c r="B883" s="405">
        <v>29270</v>
      </c>
      <c r="C883" s="405" t="s">
        <v>23</v>
      </c>
      <c r="D883" t="s">
        <v>16</v>
      </c>
      <c r="F883" s="217">
        <v>5</v>
      </c>
      <c r="G883" s="1">
        <f>+G882+E883-F883</f>
        <v>54</v>
      </c>
      <c r="I883" s="405"/>
      <c r="K883" s="217"/>
    </row>
    <row r="884" spans="1:11">
      <c r="A884" s="30">
        <v>45595</v>
      </c>
      <c r="B884" s="405">
        <v>29921</v>
      </c>
      <c r="C884" s="405" t="s">
        <v>23</v>
      </c>
      <c r="D884" t="s">
        <v>13</v>
      </c>
      <c r="F884" s="38">
        <v>47</v>
      </c>
      <c r="G884" s="1">
        <f>+G883+E884-F884</f>
        <v>7</v>
      </c>
      <c r="I884" s="405"/>
      <c r="K884" s="217"/>
    </row>
    <row r="885" spans="1:11">
      <c r="A885" s="30">
        <v>45595</v>
      </c>
      <c r="B885" s="405">
        <v>29921</v>
      </c>
      <c r="C885" s="405" t="s">
        <v>23</v>
      </c>
      <c r="D885" t="s">
        <v>14</v>
      </c>
      <c r="F885" s="38">
        <v>7</v>
      </c>
      <c r="G885" s="1">
        <f>+G884+E885-F885</f>
        <v>0</v>
      </c>
      <c r="I885" s="405"/>
      <c r="K885" s="217"/>
    </row>
    <row r="886" spans="1:11">
      <c r="A886" s="68">
        <v>45504</v>
      </c>
      <c r="B886" s="404" t="s">
        <v>11</v>
      </c>
      <c r="C886" s="404" t="s">
        <v>24</v>
      </c>
      <c r="D886" t="s">
        <v>13</v>
      </c>
      <c r="E886" s="217">
        <v>46.2</v>
      </c>
      <c r="G886" s="1">
        <f>+G885+E886-F886</f>
        <v>46.2</v>
      </c>
      <c r="I886" s="405"/>
      <c r="K886" s="217"/>
    </row>
    <row r="887" spans="1:11">
      <c r="A887" s="46"/>
      <c r="B887" s="405"/>
      <c r="C887" s="405"/>
      <c r="D887" t="s">
        <v>14</v>
      </c>
      <c r="E887" s="217">
        <v>7</v>
      </c>
      <c r="G887" s="1">
        <f>+G886+E887-F887</f>
        <v>53.2</v>
      </c>
    </row>
    <row r="888" spans="1:11">
      <c r="A888" s="46"/>
      <c r="B888" s="405"/>
      <c r="C888" s="405"/>
      <c r="D888" t="s">
        <v>15</v>
      </c>
      <c r="E888" s="217">
        <v>60</v>
      </c>
      <c r="G888" s="1">
        <f>+G887+E888-F888</f>
        <v>113.2</v>
      </c>
    </row>
    <row r="889" spans="1:11">
      <c r="A889" s="46"/>
      <c r="B889" s="405"/>
      <c r="C889" s="405"/>
      <c r="D889" t="s">
        <v>16</v>
      </c>
      <c r="E889" s="217">
        <v>5</v>
      </c>
      <c r="G889" s="1">
        <f>+G888+E889-F889</f>
        <v>118.2</v>
      </c>
    </row>
    <row r="890" spans="1:11">
      <c r="B890" s="405"/>
      <c r="C890" s="405"/>
      <c r="D890" t="s">
        <v>70</v>
      </c>
      <c r="E890" s="217">
        <v>250</v>
      </c>
      <c r="G890" s="1">
        <f>+G889+E890-F890</f>
        <v>368.2</v>
      </c>
    </row>
    <row r="891" spans="1:11">
      <c r="A891" s="30">
        <v>45517</v>
      </c>
      <c r="B891" s="405">
        <v>29536</v>
      </c>
      <c r="C891" s="405" t="s">
        <v>24</v>
      </c>
      <c r="D891" t="s">
        <v>70</v>
      </c>
      <c r="E891" s="217"/>
      <c r="F891" s="1">
        <v>250</v>
      </c>
      <c r="G891" s="1">
        <f>+G890+E891-F891</f>
        <v>118.19999999999999</v>
      </c>
    </row>
    <row r="892" spans="1:11">
      <c r="A892" s="30">
        <v>45595</v>
      </c>
      <c r="B892" s="405">
        <v>29921</v>
      </c>
      <c r="C892" s="405" t="s">
        <v>24</v>
      </c>
      <c r="D892" t="s">
        <v>13</v>
      </c>
      <c r="E892" s="217"/>
      <c r="F892" s="217">
        <v>46.2</v>
      </c>
      <c r="G892" s="1">
        <f>+G891+E892-F892</f>
        <v>71.999999999999986</v>
      </c>
    </row>
    <row r="893" spans="1:11">
      <c r="A893" s="30">
        <v>45595</v>
      </c>
      <c r="B893" s="405">
        <v>29921</v>
      </c>
      <c r="C893" s="405" t="s">
        <v>24</v>
      </c>
      <c r="D893" t="s">
        <v>14</v>
      </c>
      <c r="E893" s="217"/>
      <c r="F893" s="217">
        <v>7</v>
      </c>
      <c r="G893" s="1">
        <f>+G892+E893-F893</f>
        <v>64.999999999999986</v>
      </c>
    </row>
    <row r="894" spans="1:11">
      <c r="A894" s="30">
        <v>45595</v>
      </c>
      <c r="B894" s="405">
        <v>29921</v>
      </c>
      <c r="C894" s="405" t="s">
        <v>24</v>
      </c>
      <c r="D894" t="s">
        <v>15</v>
      </c>
      <c r="E894" s="217"/>
      <c r="F894" s="217">
        <v>60</v>
      </c>
      <c r="G894" s="1">
        <f>+G893+E894-F894</f>
        <v>4.9999999999999858</v>
      </c>
      <c r="I894" s="404"/>
      <c r="K894" s="217"/>
    </row>
    <row r="895" spans="1:11">
      <c r="A895" s="30">
        <v>45595</v>
      </c>
      <c r="B895" s="405">
        <v>29921</v>
      </c>
      <c r="C895" s="405" t="s">
        <v>24</v>
      </c>
      <c r="D895" t="s">
        <v>16</v>
      </c>
      <c r="E895" s="217"/>
      <c r="F895" s="217">
        <v>5</v>
      </c>
      <c r="G895" s="1">
        <f>+G894+E895-F895</f>
        <v>-1.4210854715202004E-14</v>
      </c>
      <c r="I895" s="404"/>
      <c r="K895" s="217"/>
    </row>
    <row r="896" spans="1:11">
      <c r="A896" s="32">
        <v>45535</v>
      </c>
      <c r="B896" s="404" t="s">
        <v>11</v>
      </c>
      <c r="C896" s="404" t="s">
        <v>25</v>
      </c>
      <c r="D896" t="s">
        <v>13</v>
      </c>
      <c r="E896" s="217">
        <v>46.3</v>
      </c>
      <c r="G896" s="1">
        <f>+G895+E896-F896</f>
        <v>46.299999999999983</v>
      </c>
      <c r="I896" s="405"/>
      <c r="K896" s="217"/>
    </row>
    <row r="897" spans="1:11">
      <c r="B897" s="405"/>
      <c r="C897" s="405"/>
      <c r="D897" t="s">
        <v>14</v>
      </c>
      <c r="E897" s="217">
        <v>7</v>
      </c>
      <c r="G897" s="1">
        <f>+G896+E897-F897</f>
        <v>53.299999999999983</v>
      </c>
      <c r="I897" s="405"/>
      <c r="K897" s="217"/>
    </row>
    <row r="898" spans="1:11">
      <c r="B898" s="405"/>
      <c r="C898" s="405"/>
      <c r="D898" t="s">
        <v>15</v>
      </c>
      <c r="E898" s="217">
        <v>60</v>
      </c>
      <c r="G898" s="1">
        <f>+G897+E898-F898</f>
        <v>113.29999999999998</v>
      </c>
      <c r="I898" s="405"/>
      <c r="K898" s="217"/>
    </row>
    <row r="899" spans="1:11">
      <c r="B899" s="405"/>
      <c r="C899" s="405"/>
      <c r="D899" t="s">
        <v>16</v>
      </c>
      <c r="E899" s="217">
        <v>5</v>
      </c>
      <c r="G899" s="1">
        <f>+G898+E899-F899</f>
        <v>118.29999999999998</v>
      </c>
      <c r="K899" s="13"/>
    </row>
    <row r="900" spans="1:11">
      <c r="A900" s="30">
        <v>45595</v>
      </c>
      <c r="B900" s="405">
        <v>29921</v>
      </c>
      <c r="C900" s="405" t="s">
        <v>25</v>
      </c>
      <c r="D900" t="s">
        <v>13</v>
      </c>
      <c r="E900" s="217"/>
      <c r="F900" s="217">
        <v>46.3</v>
      </c>
      <c r="G900" s="1">
        <f>+G899+E900-F900</f>
        <v>71.999999999999986</v>
      </c>
      <c r="K900" s="13"/>
    </row>
    <row r="901" spans="1:11">
      <c r="A901" s="30">
        <v>45595</v>
      </c>
      <c r="B901" s="405">
        <v>29921</v>
      </c>
      <c r="C901" s="405" t="s">
        <v>25</v>
      </c>
      <c r="D901" t="s">
        <v>14</v>
      </c>
      <c r="E901" s="217"/>
      <c r="F901" s="217">
        <v>7</v>
      </c>
      <c r="G901" s="1">
        <f>+G900+E901-F901</f>
        <v>64.999999999999986</v>
      </c>
      <c r="K901" s="13"/>
    </row>
    <row r="902" spans="1:11">
      <c r="A902" s="30">
        <v>45595</v>
      </c>
      <c r="B902" s="405">
        <v>29921</v>
      </c>
      <c r="C902" s="405" t="s">
        <v>25</v>
      </c>
      <c r="D902" t="s">
        <v>15</v>
      </c>
      <c r="E902" s="217"/>
      <c r="F902" s="217">
        <v>60</v>
      </c>
      <c r="G902" s="1">
        <f>+G901+E902-F902</f>
        <v>4.9999999999999858</v>
      </c>
      <c r="K902" s="13"/>
    </row>
    <row r="903" spans="1:11">
      <c r="A903" s="30">
        <v>45595</v>
      </c>
      <c r="B903" s="405">
        <v>29921</v>
      </c>
      <c r="C903" s="405" t="s">
        <v>25</v>
      </c>
      <c r="D903" t="s">
        <v>16</v>
      </c>
      <c r="E903" s="217"/>
      <c r="F903" s="217">
        <v>5</v>
      </c>
      <c r="G903" s="1">
        <f>+G902+E903-F903</f>
        <v>-1.4210854715202004E-14</v>
      </c>
      <c r="K903" s="13"/>
    </row>
    <row r="904" spans="1:11">
      <c r="A904" s="68">
        <v>45565</v>
      </c>
      <c r="B904" s="404" t="s">
        <v>11</v>
      </c>
      <c r="C904" s="404" t="s">
        <v>41</v>
      </c>
      <c r="D904" t="s">
        <v>13</v>
      </c>
      <c r="E904" s="217">
        <v>46.6</v>
      </c>
      <c r="F904" s="217"/>
      <c r="G904" s="1">
        <f>+G903+E904-F904</f>
        <v>46.599999999999987</v>
      </c>
    </row>
    <row r="905" spans="1:11">
      <c r="A905" s="46"/>
      <c r="B905" s="405"/>
      <c r="C905" s="405"/>
      <c r="D905" t="s">
        <v>14</v>
      </c>
      <c r="E905" s="217">
        <v>5</v>
      </c>
      <c r="G905" s="1">
        <f>+G904+E905-F905</f>
        <v>51.599999999999987</v>
      </c>
    </row>
    <row r="906" spans="1:11">
      <c r="A906" s="46"/>
      <c r="B906" s="405"/>
      <c r="C906" s="405"/>
      <c r="D906" t="s">
        <v>15</v>
      </c>
      <c r="E906" s="217">
        <v>60</v>
      </c>
      <c r="G906" s="1">
        <f>+G905+E906-F906</f>
        <v>111.6</v>
      </c>
    </row>
    <row r="907" spans="1:11">
      <c r="A907" s="46"/>
      <c r="B907" s="405"/>
      <c r="C907" s="405"/>
      <c r="D907" t="s">
        <v>16</v>
      </c>
      <c r="E907" s="217">
        <v>5</v>
      </c>
      <c r="G907" s="1">
        <f>+G906+E907-F907</f>
        <v>116.6</v>
      </c>
    </row>
    <row r="908" spans="1:11">
      <c r="A908" s="46">
        <v>45595</v>
      </c>
      <c r="B908" s="405">
        <v>29922</v>
      </c>
      <c r="C908" s="405" t="s">
        <v>41</v>
      </c>
      <c r="D908" t="s">
        <v>13</v>
      </c>
      <c r="E908" s="217"/>
      <c r="F908" s="217">
        <v>46.6</v>
      </c>
      <c r="G908" s="1">
        <f>+G907+E908-F908</f>
        <v>70</v>
      </c>
    </row>
    <row r="909" spans="1:11">
      <c r="A909" s="46">
        <v>45595</v>
      </c>
      <c r="B909" s="405">
        <v>29922</v>
      </c>
      <c r="C909" s="405" t="s">
        <v>41</v>
      </c>
      <c r="D909" t="s">
        <v>14</v>
      </c>
      <c r="E909" s="217"/>
      <c r="F909" s="217">
        <v>5</v>
      </c>
      <c r="G909" s="1">
        <f>+G908+E909-F909</f>
        <v>65</v>
      </c>
    </row>
    <row r="910" spans="1:11">
      <c r="A910" s="46">
        <v>45595</v>
      </c>
      <c r="B910" s="405">
        <v>29922</v>
      </c>
      <c r="C910" s="405" t="s">
        <v>41</v>
      </c>
      <c r="D910" t="s">
        <v>15</v>
      </c>
      <c r="E910" s="217"/>
      <c r="F910" s="217">
        <v>60</v>
      </c>
      <c r="G910" s="1">
        <f>+G909+E910-F910</f>
        <v>5</v>
      </c>
    </row>
    <row r="911" spans="1:11">
      <c r="A911" s="46">
        <v>45595</v>
      </c>
      <c r="B911" s="405">
        <v>29922</v>
      </c>
      <c r="C911" s="405" t="s">
        <v>41</v>
      </c>
      <c r="D911" t="s">
        <v>16</v>
      </c>
      <c r="E911" s="217"/>
      <c r="F911" s="217">
        <v>5</v>
      </c>
      <c r="G911" s="1">
        <f>+G910+E911-F911</f>
        <v>0</v>
      </c>
    </row>
    <row r="912" spans="1:11">
      <c r="A912" s="68">
        <v>45596</v>
      </c>
      <c r="B912" s="404" t="s">
        <v>11</v>
      </c>
      <c r="C912" s="404" t="s">
        <v>27</v>
      </c>
      <c r="D912" t="s">
        <v>13</v>
      </c>
      <c r="E912" s="217">
        <v>39.1</v>
      </c>
      <c r="G912" s="1">
        <f t="shared" ref="G912:G947" si="0">+G911+E912-F912</f>
        <v>39.1</v>
      </c>
    </row>
    <row r="913" spans="1:7">
      <c r="A913" s="46"/>
      <c r="B913" s="405"/>
      <c r="C913" s="405"/>
      <c r="D913" t="s">
        <v>14</v>
      </c>
      <c r="E913" s="217">
        <v>7</v>
      </c>
      <c r="G913" s="1">
        <f t="shared" si="0"/>
        <v>46.1</v>
      </c>
    </row>
    <row r="914" spans="1:7">
      <c r="A914" s="46"/>
      <c r="B914" s="405"/>
      <c r="C914" s="405"/>
      <c r="D914" t="s">
        <v>15</v>
      </c>
      <c r="E914" s="217">
        <v>60</v>
      </c>
      <c r="G914" s="1">
        <f t="shared" si="0"/>
        <v>106.1</v>
      </c>
    </row>
    <row r="915" spans="1:7">
      <c r="A915" s="46"/>
      <c r="B915" s="405"/>
      <c r="C915" s="405"/>
      <c r="D915" t="s">
        <v>16</v>
      </c>
      <c r="E915" s="217">
        <v>5</v>
      </c>
      <c r="G915" s="1">
        <f t="shared" si="0"/>
        <v>111.1</v>
      </c>
    </row>
    <row r="916" spans="1:7">
      <c r="A916" s="30">
        <v>45694</v>
      </c>
      <c r="B916" s="405">
        <v>30431</v>
      </c>
      <c r="C916" s="405" t="s">
        <v>27</v>
      </c>
      <c r="D916" t="s">
        <v>13</v>
      </c>
      <c r="E916" s="217"/>
      <c r="F916" s="217">
        <v>39.1</v>
      </c>
      <c r="G916" s="1">
        <f t="shared" si="0"/>
        <v>72</v>
      </c>
    </row>
    <row r="917" spans="1:7">
      <c r="A917" s="30">
        <v>45694</v>
      </c>
      <c r="B917" s="405">
        <v>30431</v>
      </c>
      <c r="C917" s="405" t="s">
        <v>27</v>
      </c>
      <c r="D917" t="s">
        <v>14</v>
      </c>
      <c r="E917" s="217"/>
      <c r="F917" s="217">
        <v>7</v>
      </c>
      <c r="G917" s="1">
        <f t="shared" si="0"/>
        <v>65</v>
      </c>
    </row>
    <row r="918" spans="1:7">
      <c r="A918" s="30">
        <v>45694</v>
      </c>
      <c r="B918" s="405">
        <v>30431</v>
      </c>
      <c r="C918" s="405" t="s">
        <v>27</v>
      </c>
      <c r="D918" t="s">
        <v>15</v>
      </c>
      <c r="E918" s="217"/>
      <c r="F918" s="217">
        <v>60</v>
      </c>
      <c r="G918" s="1">
        <f t="shared" si="0"/>
        <v>5</v>
      </c>
    </row>
    <row r="919" spans="1:7">
      <c r="A919" s="30">
        <v>45694</v>
      </c>
      <c r="B919" s="405">
        <v>30431</v>
      </c>
      <c r="C919" s="405" t="s">
        <v>27</v>
      </c>
      <c r="D919" t="s">
        <v>16</v>
      </c>
      <c r="E919" s="217"/>
      <c r="F919" s="217">
        <v>5</v>
      </c>
      <c r="G919" s="1">
        <f t="shared" si="0"/>
        <v>0</v>
      </c>
    </row>
    <row r="920" spans="1:7">
      <c r="A920" s="68">
        <v>45626</v>
      </c>
      <c r="B920" s="404" t="s">
        <v>11</v>
      </c>
      <c r="C920" s="404" t="s">
        <v>73</v>
      </c>
      <c r="D920" t="s">
        <v>13</v>
      </c>
      <c r="E920">
        <v>38.6</v>
      </c>
      <c r="G920" s="1">
        <f t="shared" si="0"/>
        <v>38.6</v>
      </c>
    </row>
    <row r="921" spans="1:7">
      <c r="A921" s="249"/>
      <c r="B921" s="46"/>
      <c r="C921" s="405"/>
      <c r="D921" t="s">
        <v>14</v>
      </c>
      <c r="E921">
        <v>7</v>
      </c>
      <c r="G921" s="1">
        <f t="shared" si="0"/>
        <v>45.6</v>
      </c>
    </row>
    <row r="922" spans="1:7">
      <c r="A922" s="249"/>
      <c r="B922" s="46"/>
      <c r="C922" s="405"/>
      <c r="D922" t="s">
        <v>15</v>
      </c>
      <c r="E922" s="217">
        <v>60</v>
      </c>
      <c r="G922" s="1">
        <f t="shared" si="0"/>
        <v>105.6</v>
      </c>
    </row>
    <row r="923" spans="1:7">
      <c r="A923" s="249"/>
      <c r="B923" s="46"/>
      <c r="C923" s="405"/>
      <c r="D923" t="s">
        <v>16</v>
      </c>
      <c r="E923" s="217">
        <v>5</v>
      </c>
      <c r="G923" s="1">
        <f t="shared" si="0"/>
        <v>110.6</v>
      </c>
    </row>
    <row r="924" spans="1:7">
      <c r="A924" s="30">
        <v>45694</v>
      </c>
      <c r="B924" s="405">
        <v>30431</v>
      </c>
      <c r="C924" s="405" t="s">
        <v>73</v>
      </c>
      <c r="D924" t="s">
        <v>13</v>
      </c>
      <c r="E924" s="217"/>
      <c r="F924">
        <v>38.6</v>
      </c>
      <c r="G924" s="1">
        <f t="shared" si="0"/>
        <v>72</v>
      </c>
    </row>
    <row r="925" spans="1:7">
      <c r="A925" s="30">
        <v>45694</v>
      </c>
      <c r="B925" s="405">
        <v>30431</v>
      </c>
      <c r="C925" s="405" t="s">
        <v>73</v>
      </c>
      <c r="D925" t="s">
        <v>14</v>
      </c>
      <c r="E925" s="217"/>
      <c r="F925">
        <v>7</v>
      </c>
      <c r="G925" s="1">
        <f t="shared" si="0"/>
        <v>65</v>
      </c>
    </row>
    <row r="926" spans="1:7">
      <c r="A926" s="30">
        <v>45694</v>
      </c>
      <c r="B926" s="405">
        <v>30431</v>
      </c>
      <c r="C926" s="405" t="s">
        <v>73</v>
      </c>
      <c r="D926" t="s">
        <v>15</v>
      </c>
      <c r="E926" s="217"/>
      <c r="F926" s="217">
        <v>60</v>
      </c>
      <c r="G926" s="1">
        <f t="shared" si="0"/>
        <v>5</v>
      </c>
    </row>
    <row r="927" spans="1:7">
      <c r="A927" s="30">
        <v>45694</v>
      </c>
      <c r="B927" s="405">
        <v>30431</v>
      </c>
      <c r="C927" s="405" t="s">
        <v>73</v>
      </c>
      <c r="D927" t="s">
        <v>16</v>
      </c>
      <c r="E927" s="217"/>
      <c r="F927" s="217">
        <v>5</v>
      </c>
      <c r="G927" s="1">
        <f t="shared" si="0"/>
        <v>0</v>
      </c>
    </row>
    <row r="928" spans="1:7">
      <c r="A928" s="32">
        <v>45657</v>
      </c>
      <c r="B928" s="404" t="s">
        <v>11</v>
      </c>
      <c r="C928" s="404" t="s">
        <v>29</v>
      </c>
      <c r="D928" t="s">
        <v>13</v>
      </c>
      <c r="E928" s="25">
        <v>32.6</v>
      </c>
      <c r="F928" s="217"/>
      <c r="G928" s="1">
        <f t="shared" si="0"/>
        <v>32.6</v>
      </c>
    </row>
    <row r="929" spans="1:11">
      <c r="B929" s="405"/>
      <c r="C929" s="405"/>
      <c r="D929" t="s">
        <v>14</v>
      </c>
      <c r="E929" s="25">
        <v>3</v>
      </c>
      <c r="G929" s="1">
        <f t="shared" si="0"/>
        <v>35.6</v>
      </c>
    </row>
    <row r="930" spans="1:11">
      <c r="B930" s="405"/>
      <c r="C930" s="405"/>
      <c r="D930" t="s">
        <v>15</v>
      </c>
      <c r="E930" s="25">
        <v>60</v>
      </c>
      <c r="G930" s="1">
        <f t="shared" si="0"/>
        <v>95.6</v>
      </c>
    </row>
    <row r="931" spans="1:11">
      <c r="B931" s="405"/>
      <c r="C931" s="405"/>
      <c r="D931" t="s">
        <v>16</v>
      </c>
      <c r="E931" s="25">
        <v>5</v>
      </c>
      <c r="G931" s="1">
        <f t="shared" si="0"/>
        <v>100.6</v>
      </c>
      <c r="I931" s="405"/>
      <c r="K931" s="217"/>
    </row>
    <row r="932" spans="1:11">
      <c r="A932" s="30">
        <v>45694</v>
      </c>
      <c r="B932" s="405">
        <v>30431</v>
      </c>
      <c r="C932" s="405" t="s">
        <v>29</v>
      </c>
      <c r="D932" t="s">
        <v>13</v>
      </c>
      <c r="E932" s="25"/>
      <c r="F932" s="25">
        <v>32.6</v>
      </c>
      <c r="G932" s="1">
        <f t="shared" si="0"/>
        <v>68</v>
      </c>
      <c r="I932" s="405"/>
      <c r="K932" s="217"/>
    </row>
    <row r="933" spans="1:11">
      <c r="A933" s="30">
        <v>45694</v>
      </c>
      <c r="B933" s="405">
        <v>30431</v>
      </c>
      <c r="C933" s="405" t="s">
        <v>29</v>
      </c>
      <c r="D933" t="s">
        <v>14</v>
      </c>
      <c r="E933" s="25"/>
      <c r="F933" s="25">
        <v>3</v>
      </c>
      <c r="G933" s="1">
        <f t="shared" si="0"/>
        <v>65</v>
      </c>
      <c r="I933" s="405"/>
      <c r="K933" s="217"/>
    </row>
    <row r="934" spans="1:11">
      <c r="A934" s="30">
        <v>45694</v>
      </c>
      <c r="B934" s="405">
        <v>30431</v>
      </c>
      <c r="C934" s="405" t="s">
        <v>29</v>
      </c>
      <c r="D934" t="s">
        <v>15</v>
      </c>
      <c r="E934" s="25"/>
      <c r="F934" s="25">
        <v>60</v>
      </c>
      <c r="G934" s="1">
        <f t="shared" si="0"/>
        <v>5</v>
      </c>
      <c r="I934" s="405"/>
      <c r="K934" s="217"/>
    </row>
    <row r="935" spans="1:11">
      <c r="A935" s="30">
        <v>45694</v>
      </c>
      <c r="B935" s="405">
        <v>30431</v>
      </c>
      <c r="C935" s="405" t="s">
        <v>29</v>
      </c>
      <c r="D935" t="s">
        <v>16</v>
      </c>
      <c r="E935" s="25"/>
      <c r="F935" s="25">
        <v>5</v>
      </c>
      <c r="G935" s="1">
        <f t="shared" si="0"/>
        <v>0</v>
      </c>
    </row>
    <row r="936" spans="1:11">
      <c r="A936" s="68">
        <v>45688</v>
      </c>
      <c r="B936" s="404" t="s">
        <v>11</v>
      </c>
      <c r="C936" s="404" t="s">
        <v>12</v>
      </c>
      <c r="D936" t="s">
        <v>13</v>
      </c>
      <c r="E936" s="217">
        <v>36.9</v>
      </c>
      <c r="G936" s="1">
        <f t="shared" si="0"/>
        <v>36.9</v>
      </c>
    </row>
    <row r="937" spans="1:11">
      <c r="A937" s="46"/>
      <c r="B937" s="405"/>
      <c r="C937" s="405"/>
      <c r="D937" t="s">
        <v>14</v>
      </c>
      <c r="E937" s="217">
        <v>3</v>
      </c>
      <c r="G937" s="1">
        <f t="shared" si="0"/>
        <v>39.9</v>
      </c>
    </row>
    <row r="938" spans="1:11">
      <c r="A938" s="46"/>
      <c r="B938" s="405"/>
      <c r="C938" s="405"/>
      <c r="D938" t="s">
        <v>15</v>
      </c>
      <c r="E938" s="217">
        <v>60</v>
      </c>
      <c r="G938" s="1">
        <f t="shared" si="0"/>
        <v>99.9</v>
      </c>
    </row>
    <row r="939" spans="1:11">
      <c r="A939" s="46"/>
      <c r="B939" s="405"/>
      <c r="C939" s="405"/>
      <c r="D939" t="s">
        <v>16</v>
      </c>
      <c r="E939" s="217">
        <v>5</v>
      </c>
      <c r="G939" s="1">
        <f t="shared" si="0"/>
        <v>104.9</v>
      </c>
    </row>
    <row r="940" spans="1:11">
      <c r="A940" s="30">
        <v>45694</v>
      </c>
      <c r="B940" s="405">
        <v>30432</v>
      </c>
      <c r="C940" s="405" t="s">
        <v>12</v>
      </c>
      <c r="D940" t="s">
        <v>15</v>
      </c>
      <c r="F940" s="217">
        <v>60</v>
      </c>
      <c r="G940" s="1">
        <f t="shared" si="0"/>
        <v>44.900000000000006</v>
      </c>
    </row>
    <row r="941" spans="1:11">
      <c r="A941" s="30">
        <v>45694</v>
      </c>
      <c r="B941" s="405">
        <v>30432</v>
      </c>
      <c r="C941" s="405" t="s">
        <v>12</v>
      </c>
      <c r="D941" t="s">
        <v>16</v>
      </c>
      <c r="F941" s="217">
        <v>5</v>
      </c>
      <c r="G941" s="1">
        <f t="shared" si="0"/>
        <v>39.900000000000006</v>
      </c>
    </row>
    <row r="942" spans="1:11">
      <c r="A942" s="30">
        <v>45741</v>
      </c>
      <c r="B942" s="405">
        <v>30795</v>
      </c>
      <c r="C942" s="405" t="s">
        <v>12</v>
      </c>
      <c r="D942" t="s">
        <v>13</v>
      </c>
      <c r="F942" s="217">
        <v>36.9</v>
      </c>
      <c r="G942" s="1">
        <f t="shared" si="0"/>
        <v>3.0000000000000071</v>
      </c>
    </row>
    <row r="943" spans="1:11">
      <c r="A943" s="30">
        <v>45741</v>
      </c>
      <c r="B943" s="405">
        <v>30795</v>
      </c>
      <c r="C943" s="405" t="s">
        <v>12</v>
      </c>
      <c r="D943" t="s">
        <v>14</v>
      </c>
      <c r="F943" s="217">
        <v>3</v>
      </c>
      <c r="G943" s="1">
        <f t="shared" si="0"/>
        <v>7.1054273576010019E-15</v>
      </c>
    </row>
    <row r="944" spans="1:11">
      <c r="A944" s="32">
        <v>45716</v>
      </c>
      <c r="B944" s="404" t="s">
        <v>11</v>
      </c>
      <c r="C944" s="404" t="s">
        <v>19</v>
      </c>
      <c r="D944" t="s">
        <v>13</v>
      </c>
      <c r="E944" s="217">
        <v>44.9</v>
      </c>
      <c r="G944" s="1">
        <f t="shared" si="0"/>
        <v>44.900000000000006</v>
      </c>
    </row>
    <row r="945" spans="1:11">
      <c r="B945" s="405"/>
      <c r="C945" s="405"/>
      <c r="D945" t="s">
        <v>14</v>
      </c>
      <c r="E945" s="217">
        <v>3</v>
      </c>
      <c r="G945" s="1">
        <f t="shared" si="0"/>
        <v>47.900000000000006</v>
      </c>
    </row>
    <row r="946" spans="1:11">
      <c r="B946" s="405"/>
      <c r="C946" s="405"/>
      <c r="D946" t="s">
        <v>15</v>
      </c>
      <c r="E946" s="217">
        <v>56</v>
      </c>
      <c r="G946" s="1">
        <f t="shared" si="0"/>
        <v>103.9</v>
      </c>
    </row>
    <row r="947" spans="1:11">
      <c r="B947" s="405"/>
      <c r="C947" s="405"/>
      <c r="D947" t="s">
        <v>16</v>
      </c>
      <c r="E947" s="217">
        <v>5</v>
      </c>
      <c r="G947" s="1">
        <f t="shared" si="0"/>
        <v>108.9</v>
      </c>
    </row>
    <row r="948" spans="1:11">
      <c r="A948" s="30">
        <v>45741</v>
      </c>
      <c r="B948" s="405">
        <v>30795</v>
      </c>
      <c r="C948" s="405" t="s">
        <v>19</v>
      </c>
      <c r="D948" t="s">
        <v>13</v>
      </c>
      <c r="F948" s="217">
        <v>44.9</v>
      </c>
      <c r="G948" s="1">
        <f>+G947+E948-F948</f>
        <v>64</v>
      </c>
    </row>
    <row r="949" spans="1:11">
      <c r="A949" s="30">
        <v>45741</v>
      </c>
      <c r="B949" s="405">
        <v>30795</v>
      </c>
      <c r="C949" s="405" t="s">
        <v>19</v>
      </c>
      <c r="D949" t="s">
        <v>14</v>
      </c>
      <c r="F949" s="217">
        <v>3</v>
      </c>
      <c r="G949" s="1">
        <f t="shared" ref="G949:G989" si="1">+G948+E949-F949</f>
        <v>61</v>
      </c>
      <c r="I949" s="405"/>
      <c r="K949" s="217"/>
    </row>
    <row r="950" spans="1:11">
      <c r="A950" s="30">
        <v>45741</v>
      </c>
      <c r="B950" s="405">
        <v>30795</v>
      </c>
      <c r="C950" s="405" t="s">
        <v>19</v>
      </c>
      <c r="D950" t="s">
        <v>15</v>
      </c>
      <c r="F950" s="217">
        <v>56</v>
      </c>
      <c r="G950" s="1">
        <f t="shared" si="1"/>
        <v>5</v>
      </c>
    </row>
    <row r="951" spans="1:11">
      <c r="A951" s="30">
        <v>45741</v>
      </c>
      <c r="B951" s="405">
        <v>30795</v>
      </c>
      <c r="C951" s="405" t="s">
        <v>19</v>
      </c>
      <c r="D951" t="s">
        <v>16</v>
      </c>
      <c r="F951" s="217">
        <v>5</v>
      </c>
      <c r="G951" s="1">
        <f t="shared" si="1"/>
        <v>0</v>
      </c>
    </row>
    <row r="952" spans="1:11">
      <c r="A952" s="32">
        <v>45747</v>
      </c>
      <c r="B952" s="404" t="s">
        <v>11</v>
      </c>
      <c r="C952" s="404" t="s">
        <v>20</v>
      </c>
      <c r="D952" t="s">
        <v>13</v>
      </c>
      <c r="E952" s="217">
        <v>120.8</v>
      </c>
      <c r="G952" s="1">
        <f t="shared" si="1"/>
        <v>120.8</v>
      </c>
    </row>
    <row r="953" spans="1:11">
      <c r="B953" s="405"/>
      <c r="C953" s="405"/>
      <c r="D953" t="s">
        <v>14</v>
      </c>
      <c r="E953" s="217">
        <v>3</v>
      </c>
      <c r="G953" s="1">
        <f t="shared" si="1"/>
        <v>123.8</v>
      </c>
      <c r="K953" s="217"/>
    </row>
    <row r="954" spans="1:11">
      <c r="B954" s="405"/>
      <c r="C954" s="405"/>
      <c r="D954" t="s">
        <v>15</v>
      </c>
      <c r="E954" s="217">
        <v>60</v>
      </c>
      <c r="G954" s="1">
        <f t="shared" si="1"/>
        <v>183.8</v>
      </c>
      <c r="I954" s="405"/>
      <c r="K954" s="217"/>
    </row>
    <row r="955" spans="1:11">
      <c r="B955" s="405"/>
      <c r="C955" s="405"/>
      <c r="D955" t="s">
        <v>16</v>
      </c>
      <c r="E955" s="217">
        <v>5</v>
      </c>
      <c r="G955" s="1">
        <f t="shared" si="1"/>
        <v>188.8</v>
      </c>
      <c r="I955" s="405"/>
      <c r="K955" s="217"/>
    </row>
    <row r="956" spans="1:11">
      <c r="B956" s="405"/>
      <c r="C956" s="405"/>
      <c r="D956" t="s">
        <v>596</v>
      </c>
      <c r="E956" s="1">
        <v>150</v>
      </c>
      <c r="G956" s="1">
        <f t="shared" si="1"/>
        <v>338.8</v>
      </c>
      <c r="I956" s="405"/>
      <c r="K956" s="217"/>
    </row>
    <row r="957" spans="1:11">
      <c r="A957" s="30">
        <v>45798</v>
      </c>
      <c r="B957" s="405">
        <v>31014</v>
      </c>
      <c r="C957" s="405" t="s">
        <v>20</v>
      </c>
      <c r="D957" t="s">
        <v>13</v>
      </c>
      <c r="F957" s="217">
        <v>120.8</v>
      </c>
      <c r="G957" s="1">
        <f t="shared" si="1"/>
        <v>218</v>
      </c>
      <c r="I957" s="405"/>
      <c r="K957" s="217"/>
    </row>
    <row r="958" spans="1:11">
      <c r="A958" s="30">
        <v>45798</v>
      </c>
      <c r="B958" s="405">
        <v>31014</v>
      </c>
      <c r="C958" s="405" t="s">
        <v>20</v>
      </c>
      <c r="D958" t="s">
        <v>14</v>
      </c>
      <c r="F958" s="217">
        <v>3</v>
      </c>
      <c r="G958" s="1">
        <f t="shared" si="1"/>
        <v>215</v>
      </c>
      <c r="I958" s="404"/>
      <c r="K958" s="1"/>
    </row>
    <row r="959" spans="1:11">
      <c r="A959" s="30">
        <v>45798</v>
      </c>
      <c r="B959" s="405">
        <v>31014</v>
      </c>
      <c r="C959" s="405" t="s">
        <v>20</v>
      </c>
      <c r="D959" t="s">
        <v>15</v>
      </c>
      <c r="F959" s="217">
        <v>60</v>
      </c>
      <c r="G959" s="1">
        <f t="shared" si="1"/>
        <v>155</v>
      </c>
      <c r="I959" s="404"/>
      <c r="K959" s="1"/>
    </row>
    <row r="960" spans="1:11">
      <c r="A960" s="30">
        <v>45798</v>
      </c>
      <c r="B960" s="405">
        <v>31014</v>
      </c>
      <c r="C960" s="405" t="s">
        <v>20</v>
      </c>
      <c r="D960" t="s">
        <v>16</v>
      </c>
      <c r="F960" s="217">
        <v>5</v>
      </c>
      <c r="G960" s="1">
        <f t="shared" si="1"/>
        <v>150</v>
      </c>
      <c r="I960" s="404"/>
      <c r="K960" s="1"/>
    </row>
    <row r="961" spans="1:13">
      <c r="A961" s="30">
        <v>45798</v>
      </c>
      <c r="B961" s="405">
        <v>31023</v>
      </c>
      <c r="C961" s="405" t="s">
        <v>20</v>
      </c>
      <c r="D961" t="s">
        <v>596</v>
      </c>
      <c r="F961" s="217">
        <v>150</v>
      </c>
      <c r="G961" s="1">
        <f t="shared" si="1"/>
        <v>0</v>
      </c>
      <c r="I961" s="404"/>
      <c r="K961" s="1"/>
    </row>
    <row r="962" spans="1:13">
      <c r="A962" s="32">
        <v>45777</v>
      </c>
      <c r="B962" s="404" t="s">
        <v>11</v>
      </c>
      <c r="C962" s="404" t="s">
        <v>21</v>
      </c>
      <c r="D962" t="s">
        <v>13</v>
      </c>
      <c r="E962" s="217">
        <v>119.4</v>
      </c>
      <c r="G962" s="1">
        <f t="shared" si="1"/>
        <v>119.4</v>
      </c>
      <c r="I962" s="404"/>
      <c r="K962" s="1"/>
      <c r="L962" s="1"/>
      <c r="M962" s="1"/>
    </row>
    <row r="963" spans="1:13">
      <c r="B963" s="405"/>
      <c r="C963" s="405"/>
      <c r="D963" t="s">
        <v>14</v>
      </c>
      <c r="E963" s="217">
        <v>3</v>
      </c>
      <c r="G963" s="1">
        <f t="shared" si="1"/>
        <v>122.4</v>
      </c>
      <c r="I963" s="404"/>
      <c r="K963" s="1"/>
    </row>
    <row r="964" spans="1:13">
      <c r="B964" s="405"/>
      <c r="C964" s="405"/>
      <c r="D964" t="s">
        <v>15</v>
      </c>
      <c r="E964" s="217">
        <v>60</v>
      </c>
      <c r="G964" s="1">
        <f t="shared" si="1"/>
        <v>182.4</v>
      </c>
      <c r="I964" s="404"/>
      <c r="K964" s="1"/>
    </row>
    <row r="965" spans="1:13">
      <c r="B965" s="405"/>
      <c r="C965" s="405"/>
      <c r="D965" t="s">
        <v>16</v>
      </c>
      <c r="E965" s="217">
        <v>5</v>
      </c>
      <c r="G965" s="1">
        <f t="shared" si="1"/>
        <v>187.4</v>
      </c>
      <c r="I965" s="404"/>
      <c r="K965" s="1"/>
    </row>
    <row r="966" spans="1:13">
      <c r="B966" s="405"/>
      <c r="C966" s="405"/>
      <c r="D966" t="s">
        <v>596</v>
      </c>
      <c r="E966" s="1">
        <v>150</v>
      </c>
      <c r="G966" s="1">
        <f t="shared" si="1"/>
        <v>337.4</v>
      </c>
      <c r="H966" s="404"/>
      <c r="I966" s="404"/>
      <c r="K966" s="1"/>
    </row>
    <row r="967" spans="1:13">
      <c r="A967" s="30">
        <v>45798</v>
      </c>
      <c r="B967" s="405">
        <v>31014</v>
      </c>
      <c r="C967" s="405" t="s">
        <v>21</v>
      </c>
      <c r="D967" t="s">
        <v>13</v>
      </c>
      <c r="F967" s="217">
        <v>119.4</v>
      </c>
      <c r="G967" s="1">
        <f t="shared" si="1"/>
        <v>217.99999999999997</v>
      </c>
      <c r="H967" s="405"/>
      <c r="I967" s="404"/>
      <c r="K967" s="1"/>
      <c r="L967" s="1"/>
      <c r="M967" s="1"/>
    </row>
    <row r="968" spans="1:13">
      <c r="A968" s="30">
        <v>45798</v>
      </c>
      <c r="B968" s="405">
        <v>31014</v>
      </c>
      <c r="C968" s="405" t="s">
        <v>21</v>
      </c>
      <c r="D968" t="s">
        <v>14</v>
      </c>
      <c r="F968" s="217">
        <v>3</v>
      </c>
      <c r="G968" s="1">
        <f t="shared" si="1"/>
        <v>214.99999999999997</v>
      </c>
      <c r="H968" s="405"/>
      <c r="I968" s="404"/>
      <c r="K968" s="1"/>
      <c r="L968" s="1"/>
      <c r="M968" s="1"/>
    </row>
    <row r="969" spans="1:13">
      <c r="A969" s="30">
        <v>45798</v>
      </c>
      <c r="B969" s="405">
        <v>31014</v>
      </c>
      <c r="C969" s="405" t="s">
        <v>21</v>
      </c>
      <c r="D969" t="s">
        <v>15</v>
      </c>
      <c r="F969" s="217">
        <v>60</v>
      </c>
      <c r="G969" s="1">
        <f t="shared" si="1"/>
        <v>154.99999999999997</v>
      </c>
      <c r="H969" s="404"/>
      <c r="I969" s="404"/>
      <c r="K969" s="1"/>
      <c r="L969" s="1"/>
      <c r="M969" s="1"/>
    </row>
    <row r="970" spans="1:13">
      <c r="A970" s="30">
        <v>45798</v>
      </c>
      <c r="B970" s="405">
        <v>31014</v>
      </c>
      <c r="C970" s="405" t="s">
        <v>21</v>
      </c>
      <c r="D970" t="s">
        <v>16</v>
      </c>
      <c r="F970" s="217">
        <v>5</v>
      </c>
      <c r="G970" s="1">
        <f t="shared" si="1"/>
        <v>149.99999999999997</v>
      </c>
      <c r="H970" s="405"/>
      <c r="J970" s="217"/>
      <c r="K970" s="13"/>
      <c r="L970" s="1"/>
      <c r="M970" s="1"/>
    </row>
    <row r="971" spans="1:13">
      <c r="A971" s="30">
        <v>45798</v>
      </c>
      <c r="B971" s="405">
        <v>31023</v>
      </c>
      <c r="C971" s="405" t="s">
        <v>21</v>
      </c>
      <c r="D971" t="s">
        <v>596</v>
      </c>
      <c r="F971" s="1">
        <v>150</v>
      </c>
      <c r="G971" s="1">
        <f t="shared" si="1"/>
        <v>0</v>
      </c>
      <c r="H971" s="405"/>
      <c r="J971" s="217"/>
      <c r="L971" s="1"/>
      <c r="M971" s="1"/>
    </row>
    <row r="972" spans="1:13">
      <c r="A972" s="32">
        <v>45808</v>
      </c>
      <c r="B972" s="404" t="s">
        <v>11</v>
      </c>
      <c r="C972" s="404" t="s">
        <v>22</v>
      </c>
      <c r="D972" t="s">
        <v>13</v>
      </c>
      <c r="E972" s="217">
        <v>89.9</v>
      </c>
      <c r="G972" s="1">
        <f t="shared" si="1"/>
        <v>89.9</v>
      </c>
      <c r="K972" s="29"/>
      <c r="L972" s="29"/>
      <c r="M972" s="29"/>
    </row>
    <row r="973" spans="1:13">
      <c r="A973"/>
      <c r="B973" s="405"/>
      <c r="C973" s="405"/>
      <c r="D973" t="s">
        <v>14</v>
      </c>
      <c r="E973" s="217">
        <v>5</v>
      </c>
      <c r="G973" s="1">
        <f t="shared" si="1"/>
        <v>94.9</v>
      </c>
      <c r="I973" s="404"/>
      <c r="K973" s="217"/>
    </row>
    <row r="974" spans="1:13">
      <c r="A974"/>
      <c r="B974" s="405"/>
      <c r="C974" s="405"/>
      <c r="D974" t="s">
        <v>15</v>
      </c>
      <c r="E974" s="217">
        <v>60</v>
      </c>
      <c r="G974" s="1">
        <f t="shared" si="1"/>
        <v>154.9</v>
      </c>
      <c r="I974" s="405"/>
      <c r="K974" s="217"/>
    </row>
    <row r="975" spans="1:13">
      <c r="A975"/>
      <c r="B975" s="405"/>
      <c r="C975" s="405"/>
      <c r="D975" t="s">
        <v>16</v>
      </c>
      <c r="E975" s="217">
        <v>5</v>
      </c>
      <c r="G975" s="1">
        <f t="shared" si="1"/>
        <v>159.9</v>
      </c>
      <c r="I975" s="405"/>
      <c r="K975" s="217"/>
    </row>
    <row r="976" spans="1:13">
      <c r="B976" s="405"/>
      <c r="C976" s="405"/>
      <c r="D976" t="s">
        <v>596</v>
      </c>
      <c r="E976" s="1">
        <v>150</v>
      </c>
      <c r="G976" s="1">
        <f t="shared" si="1"/>
        <v>309.89999999999998</v>
      </c>
      <c r="I976" s="405"/>
      <c r="K976" s="217"/>
    </row>
    <row r="977" spans="1:15">
      <c r="A977" s="30">
        <v>45854</v>
      </c>
      <c r="B977" s="405">
        <v>31463</v>
      </c>
      <c r="C977" s="405" t="s">
        <v>22</v>
      </c>
      <c r="D977" t="s">
        <v>13</v>
      </c>
      <c r="F977" s="217">
        <v>89.9</v>
      </c>
      <c r="G977" s="1">
        <f t="shared" si="1"/>
        <v>219.99999999999997</v>
      </c>
      <c r="I977" s="405"/>
      <c r="K977" s="217"/>
    </row>
    <row r="978" spans="1:15">
      <c r="A978" s="30">
        <v>45854</v>
      </c>
      <c r="B978" s="405">
        <v>31463</v>
      </c>
      <c r="C978" s="405" t="s">
        <v>22</v>
      </c>
      <c r="D978" t="s">
        <v>14</v>
      </c>
      <c r="F978" s="217">
        <v>5</v>
      </c>
      <c r="G978" s="1">
        <f t="shared" si="1"/>
        <v>214.99999999999997</v>
      </c>
      <c r="I978" s="405"/>
      <c r="K978" s="217"/>
    </row>
    <row r="979" spans="1:15">
      <c r="A979" s="30">
        <v>45854</v>
      </c>
      <c r="B979" s="405">
        <v>31463</v>
      </c>
      <c r="C979" s="405" t="s">
        <v>22</v>
      </c>
      <c r="D979" t="s">
        <v>15</v>
      </c>
      <c r="F979" s="217">
        <v>60</v>
      </c>
      <c r="G979" s="1">
        <f t="shared" si="1"/>
        <v>154.99999999999997</v>
      </c>
      <c r="I979" s="405"/>
      <c r="K979" s="217"/>
    </row>
    <row r="980" spans="1:15">
      <c r="A980" s="30">
        <v>45854</v>
      </c>
      <c r="B980" s="405">
        <v>31463</v>
      </c>
      <c r="C980" s="405" t="s">
        <v>22</v>
      </c>
      <c r="D980" t="s">
        <v>16</v>
      </c>
      <c r="F980" s="217">
        <v>5</v>
      </c>
      <c r="G980" s="1">
        <f t="shared" si="1"/>
        <v>149.99999999999997</v>
      </c>
      <c r="I980" s="405"/>
      <c r="K980" s="217"/>
    </row>
    <row r="981" spans="1:15">
      <c r="A981" s="30">
        <v>45854</v>
      </c>
      <c r="B981" s="405">
        <v>31463</v>
      </c>
      <c r="C981" s="405" t="s">
        <v>22</v>
      </c>
      <c r="D981" t="s">
        <v>596</v>
      </c>
      <c r="F981" s="1">
        <v>150</v>
      </c>
      <c r="G981" s="1">
        <f t="shared" si="1"/>
        <v>0</v>
      </c>
      <c r="I981" s="405"/>
      <c r="K981" s="217"/>
    </row>
    <row r="982" spans="1:15">
      <c r="A982" s="32">
        <v>45838</v>
      </c>
      <c r="B982" s="404" t="s">
        <v>11</v>
      </c>
      <c r="C982" s="404" t="s">
        <v>23</v>
      </c>
      <c r="D982" t="s">
        <v>13</v>
      </c>
      <c r="E982" s="38">
        <v>80.3</v>
      </c>
      <c r="G982" s="1">
        <f t="shared" si="1"/>
        <v>80.3</v>
      </c>
      <c r="I982" s="405"/>
      <c r="K982" s="1"/>
    </row>
    <row r="983" spans="1:15">
      <c r="B983" s="405"/>
      <c r="C983" s="405"/>
      <c r="D983" t="s">
        <v>14</v>
      </c>
      <c r="E983" s="38">
        <v>4</v>
      </c>
      <c r="G983" s="1">
        <f t="shared" si="1"/>
        <v>84.3</v>
      </c>
      <c r="I983" s="404"/>
      <c r="K983" s="38"/>
    </row>
    <row r="984" spans="1:15">
      <c r="B984" s="405"/>
      <c r="C984" s="405"/>
      <c r="D984" t="s">
        <v>15</v>
      </c>
      <c r="E984" s="217">
        <v>60</v>
      </c>
      <c r="G984" s="1">
        <f t="shared" si="1"/>
        <v>144.30000000000001</v>
      </c>
      <c r="I984" s="405"/>
      <c r="K984" s="38"/>
    </row>
    <row r="985" spans="1:15">
      <c r="B985" s="405"/>
      <c r="C985" s="405"/>
      <c r="D985" t="s">
        <v>16</v>
      </c>
      <c r="E985" s="217">
        <v>5</v>
      </c>
      <c r="G985" s="1">
        <f t="shared" si="1"/>
        <v>149.30000000000001</v>
      </c>
      <c r="I985" s="405"/>
      <c r="K985" s="217"/>
    </row>
    <row r="986" spans="1:15">
      <c r="B986" s="405"/>
      <c r="C986" s="405"/>
      <c r="D986" t="s">
        <v>596</v>
      </c>
      <c r="E986" s="1">
        <v>150</v>
      </c>
      <c r="G986" s="1">
        <f t="shared" si="1"/>
        <v>299.3</v>
      </c>
      <c r="I986" s="405"/>
      <c r="K986" s="217"/>
    </row>
    <row r="987" spans="1:15">
      <c r="A987" s="30">
        <v>45854</v>
      </c>
      <c r="B987" s="405">
        <v>31463</v>
      </c>
      <c r="C987" s="405" t="s">
        <v>23</v>
      </c>
      <c r="D987" t="s">
        <v>13</v>
      </c>
      <c r="F987" s="38">
        <v>80.3</v>
      </c>
      <c r="G987" s="1">
        <f t="shared" si="1"/>
        <v>219</v>
      </c>
      <c r="I987" s="405"/>
      <c r="K987" s="1"/>
    </row>
    <row r="988" spans="1:15">
      <c r="A988" s="30">
        <v>45854</v>
      </c>
      <c r="B988" s="405">
        <v>31463</v>
      </c>
      <c r="C988" s="405" t="s">
        <v>23</v>
      </c>
      <c r="D988" t="s">
        <v>14</v>
      </c>
      <c r="F988" s="38">
        <v>4</v>
      </c>
      <c r="G988" s="1">
        <f t="shared" si="1"/>
        <v>215</v>
      </c>
      <c r="K988" s="29"/>
    </row>
    <row r="989" spans="1:15">
      <c r="A989" s="30">
        <v>45854</v>
      </c>
      <c r="B989" s="405">
        <v>31463</v>
      </c>
      <c r="C989" s="405" t="s">
        <v>23</v>
      </c>
      <c r="D989" t="s">
        <v>15</v>
      </c>
      <c r="F989" s="217">
        <v>60</v>
      </c>
      <c r="G989" s="1">
        <f t="shared" si="1"/>
        <v>155</v>
      </c>
    </row>
    <row r="990" spans="1:15">
      <c r="A990" s="30">
        <v>45854</v>
      </c>
      <c r="B990" s="405">
        <v>31463</v>
      </c>
      <c r="C990" s="405" t="s">
        <v>23</v>
      </c>
      <c r="D990" t="s">
        <v>16</v>
      </c>
      <c r="F990" s="217">
        <v>5</v>
      </c>
      <c r="G990" s="1">
        <f t="shared" ref="G990:G1081" si="2">+G989+E990-F990</f>
        <v>150</v>
      </c>
    </row>
    <row r="991" spans="1:15">
      <c r="A991" s="30">
        <v>45854</v>
      </c>
      <c r="B991" s="405">
        <v>31463</v>
      </c>
      <c r="C991" s="405" t="s">
        <v>23</v>
      </c>
      <c r="D991" t="s">
        <v>596</v>
      </c>
      <c r="F991" s="1">
        <v>150</v>
      </c>
      <c r="G991" s="1">
        <f t="shared" si="2"/>
        <v>0</v>
      </c>
      <c r="I991" s="263"/>
      <c r="J991" s="263"/>
      <c r="K991" s="263"/>
      <c r="L991" s="263"/>
      <c r="M991" s="263"/>
      <c r="N991" s="263"/>
      <c r="O991" s="263"/>
    </row>
    <row r="992" spans="1:15">
      <c r="A992" s="32">
        <v>45869</v>
      </c>
      <c r="B992" s="404" t="s">
        <v>11</v>
      </c>
      <c r="C992" s="404" t="s">
        <v>24</v>
      </c>
      <c r="D992" t="s">
        <v>13</v>
      </c>
      <c r="E992" s="13">
        <v>80.3</v>
      </c>
      <c r="G992" s="1">
        <f t="shared" si="2"/>
        <v>80.3</v>
      </c>
      <c r="I992" s="404"/>
      <c r="J992" s="422" t="s">
        <v>597</v>
      </c>
      <c r="K992" s="422"/>
      <c r="L992" s="422"/>
      <c r="M992" s="405"/>
    </row>
    <row r="993" spans="1:13">
      <c r="B993" s="405"/>
      <c r="C993" s="405"/>
      <c r="D993" t="s">
        <v>14</v>
      </c>
      <c r="E993" s="13">
        <v>4</v>
      </c>
      <c r="G993" s="1">
        <f t="shared" si="2"/>
        <v>84.3</v>
      </c>
      <c r="I993" s="405">
        <v>2025</v>
      </c>
      <c r="J993" s="404" t="s">
        <v>24</v>
      </c>
      <c r="K993" t="s">
        <v>13</v>
      </c>
      <c r="L993" s="13">
        <v>80.3</v>
      </c>
      <c r="M993" s="13"/>
    </row>
    <row r="994" spans="1:13">
      <c r="B994" s="405"/>
      <c r="C994" s="405"/>
      <c r="D994" t="s">
        <v>15</v>
      </c>
      <c r="E994" s="13">
        <v>60</v>
      </c>
      <c r="G994" s="1">
        <f t="shared" si="2"/>
        <v>144.30000000000001</v>
      </c>
      <c r="I994" s="405"/>
      <c r="J994" s="405"/>
      <c r="K994" t="s">
        <v>14</v>
      </c>
      <c r="L994" s="13">
        <v>4</v>
      </c>
      <c r="M994" s="13"/>
    </row>
    <row r="995" spans="1:13">
      <c r="B995" s="405"/>
      <c r="C995" s="405"/>
      <c r="D995" t="s">
        <v>16</v>
      </c>
      <c r="E995" s="13">
        <v>5</v>
      </c>
      <c r="G995" s="1">
        <f t="shared" si="2"/>
        <v>149.30000000000001</v>
      </c>
      <c r="I995" s="405"/>
      <c r="J995" s="405"/>
      <c r="K995" t="s">
        <v>15</v>
      </c>
      <c r="L995" s="13">
        <v>60</v>
      </c>
      <c r="M995" s="13"/>
    </row>
    <row r="996" spans="1:13">
      <c r="B996" s="405"/>
      <c r="C996" s="405"/>
      <c r="D996" t="s">
        <v>596</v>
      </c>
      <c r="E996" s="1">
        <v>150</v>
      </c>
      <c r="G996" s="1">
        <f t="shared" si="2"/>
        <v>299.3</v>
      </c>
      <c r="I996" s="405"/>
      <c r="J996" s="405"/>
      <c r="K996" t="s">
        <v>16</v>
      </c>
      <c r="L996" s="13">
        <v>5</v>
      </c>
      <c r="M996" s="13"/>
    </row>
    <row r="997" spans="1:13">
      <c r="A997" s="30">
        <v>45931</v>
      </c>
      <c r="B997" s="405">
        <v>31685</v>
      </c>
      <c r="C997" s="405" t="s">
        <v>24</v>
      </c>
      <c r="D997" t="s">
        <v>13</v>
      </c>
      <c r="F997" s="13">
        <v>80.3</v>
      </c>
      <c r="G997" s="1">
        <f t="shared" si="2"/>
        <v>219</v>
      </c>
      <c r="I997" s="405"/>
      <c r="J997" s="405"/>
      <c r="L997" s="13"/>
      <c r="M997" s="13"/>
    </row>
    <row r="998" spans="1:13">
      <c r="A998" s="30">
        <v>45931</v>
      </c>
      <c r="B998" s="405">
        <v>31685</v>
      </c>
      <c r="C998" s="405" t="s">
        <v>24</v>
      </c>
      <c r="D998" t="s">
        <v>14</v>
      </c>
      <c r="F998" s="13">
        <v>4</v>
      </c>
      <c r="G998" s="1">
        <f t="shared" si="2"/>
        <v>215</v>
      </c>
      <c r="I998" s="405"/>
      <c r="J998" s="405"/>
      <c r="L998" s="13"/>
      <c r="M998" s="13"/>
    </row>
    <row r="999" spans="1:13">
      <c r="A999" s="30">
        <v>45959</v>
      </c>
      <c r="B999" s="405">
        <v>31831</v>
      </c>
      <c r="C999" s="405" t="s">
        <v>24</v>
      </c>
      <c r="D999" t="s">
        <v>15</v>
      </c>
      <c r="F999" s="13">
        <v>60</v>
      </c>
      <c r="G999" s="1">
        <f t="shared" si="2"/>
        <v>155</v>
      </c>
      <c r="I999" s="405"/>
      <c r="J999" s="405"/>
      <c r="L999" s="13"/>
      <c r="M999" s="13"/>
    </row>
    <row r="1000" spans="1:13">
      <c r="A1000" s="30">
        <v>45959</v>
      </c>
      <c r="B1000" s="405">
        <v>31831</v>
      </c>
      <c r="C1000" s="405" t="s">
        <v>24</v>
      </c>
      <c r="D1000" t="s">
        <v>16</v>
      </c>
      <c r="F1000" s="13">
        <v>5</v>
      </c>
      <c r="G1000" s="1">
        <f t="shared" si="2"/>
        <v>150</v>
      </c>
      <c r="I1000" s="405"/>
      <c r="J1000" s="405"/>
      <c r="L1000" s="13"/>
      <c r="M1000" s="13"/>
    </row>
    <row r="1001" spans="1:13">
      <c r="A1001" s="30">
        <v>45959</v>
      </c>
      <c r="B1001" s="405">
        <v>31831</v>
      </c>
      <c r="C1001" s="405" t="s">
        <v>24</v>
      </c>
      <c r="D1001" t="s">
        <v>596</v>
      </c>
      <c r="F1001" s="13">
        <v>65.5</v>
      </c>
      <c r="G1001" s="1">
        <f t="shared" si="2"/>
        <v>84.5</v>
      </c>
      <c r="I1001" s="405"/>
      <c r="J1001" s="405"/>
      <c r="L1001" s="13"/>
      <c r="M1001" s="13"/>
    </row>
    <row r="1002" spans="1:13">
      <c r="A1002" s="30">
        <v>45986</v>
      </c>
      <c r="B1002" s="405">
        <v>32147</v>
      </c>
      <c r="C1002" s="405" t="s">
        <v>24</v>
      </c>
      <c r="D1002" t="s">
        <v>596</v>
      </c>
      <c r="F1002" s="13">
        <v>84.5</v>
      </c>
      <c r="G1002" s="1">
        <f t="shared" si="2"/>
        <v>0</v>
      </c>
      <c r="I1002" s="405"/>
      <c r="J1002" s="405"/>
      <c r="L1002" s="13"/>
      <c r="M1002" s="13"/>
    </row>
    <row r="1003" spans="1:13">
      <c r="A1003" s="32">
        <v>45900</v>
      </c>
      <c r="B1003" s="404" t="s">
        <v>11</v>
      </c>
      <c r="C1003" s="404" t="s">
        <v>25</v>
      </c>
      <c r="D1003" t="s">
        <v>13</v>
      </c>
      <c r="E1003" s="217">
        <v>80.3</v>
      </c>
      <c r="G1003" s="1">
        <f t="shared" si="2"/>
        <v>80.3</v>
      </c>
      <c r="I1003" s="404"/>
      <c r="J1003" s="405"/>
      <c r="K1003" t="s">
        <v>596</v>
      </c>
      <c r="L1003" s="1">
        <v>150</v>
      </c>
      <c r="M1003" s="1"/>
    </row>
    <row r="1004" spans="1:13">
      <c r="B1004" s="405"/>
      <c r="C1004" s="405"/>
      <c r="D1004" t="s">
        <v>14</v>
      </c>
      <c r="E1004" s="217">
        <v>8</v>
      </c>
      <c r="G1004" s="1">
        <f t="shared" si="2"/>
        <v>88.3</v>
      </c>
      <c r="J1004" s="404" t="s">
        <v>25</v>
      </c>
      <c r="K1004" t="s">
        <v>13</v>
      </c>
      <c r="L1004" s="217">
        <v>80.3</v>
      </c>
      <c r="M1004" s="217"/>
    </row>
    <row r="1005" spans="1:13">
      <c r="B1005" s="405"/>
      <c r="C1005" s="405"/>
      <c r="D1005" t="s">
        <v>15</v>
      </c>
      <c r="E1005" s="217">
        <v>60</v>
      </c>
      <c r="G1005" s="1">
        <f t="shared" si="2"/>
        <v>148.30000000000001</v>
      </c>
      <c r="J1005" s="405"/>
      <c r="K1005" t="s">
        <v>14</v>
      </c>
      <c r="L1005" s="217">
        <v>8</v>
      </c>
      <c r="M1005" s="217"/>
    </row>
    <row r="1006" spans="1:13">
      <c r="B1006" s="405"/>
      <c r="C1006" s="405"/>
      <c r="D1006" t="s">
        <v>16</v>
      </c>
      <c r="E1006" s="217">
        <v>5</v>
      </c>
      <c r="G1006" s="1">
        <f t="shared" si="2"/>
        <v>153.30000000000001</v>
      </c>
      <c r="J1006" s="405"/>
      <c r="K1006" t="s">
        <v>15</v>
      </c>
      <c r="L1006" s="217">
        <v>60</v>
      </c>
      <c r="M1006" s="217"/>
    </row>
    <row r="1007" spans="1:13">
      <c r="B1007" s="405"/>
      <c r="C1007" s="405"/>
      <c r="D1007" t="s">
        <v>596</v>
      </c>
      <c r="E1007" s="1">
        <v>150</v>
      </c>
      <c r="G1007" s="1">
        <f t="shared" si="2"/>
        <v>303.3</v>
      </c>
      <c r="J1007" s="405"/>
      <c r="L1007" s="217"/>
      <c r="M1007" s="217"/>
    </row>
    <row r="1008" spans="1:13">
      <c r="A1008" s="30">
        <v>45986</v>
      </c>
      <c r="B1008" s="405">
        <v>32147</v>
      </c>
      <c r="C1008" s="405" t="s">
        <v>25</v>
      </c>
      <c r="D1008" t="s">
        <v>13</v>
      </c>
      <c r="F1008" s="1">
        <v>80.3</v>
      </c>
      <c r="G1008" s="1">
        <f t="shared" si="2"/>
        <v>223</v>
      </c>
      <c r="J1008" s="405"/>
      <c r="L1008" s="217"/>
      <c r="M1008" s="217"/>
    </row>
    <row r="1009" spans="1:13">
      <c r="A1009" s="30">
        <v>45986</v>
      </c>
      <c r="B1009" s="405">
        <v>32147</v>
      </c>
      <c r="C1009" s="405" t="s">
        <v>25</v>
      </c>
      <c r="D1009" t="s">
        <v>14</v>
      </c>
      <c r="F1009" s="1">
        <v>8</v>
      </c>
      <c r="G1009" s="1">
        <f t="shared" si="2"/>
        <v>215</v>
      </c>
      <c r="J1009" s="405"/>
      <c r="L1009" s="217"/>
      <c r="M1009" s="217"/>
    </row>
    <row r="1010" spans="1:13">
      <c r="A1010" s="30">
        <v>45986</v>
      </c>
      <c r="B1010" s="405">
        <v>32147</v>
      </c>
      <c r="C1010" s="405" t="s">
        <v>25</v>
      </c>
      <c r="D1010" t="s">
        <v>15</v>
      </c>
      <c r="F1010" s="1">
        <v>60</v>
      </c>
      <c r="G1010" s="1">
        <f t="shared" si="2"/>
        <v>155</v>
      </c>
      <c r="J1010" s="405"/>
      <c r="L1010" s="217"/>
      <c r="M1010" s="217"/>
    </row>
    <row r="1011" spans="1:13">
      <c r="A1011" s="30">
        <v>45986</v>
      </c>
      <c r="B1011" s="405">
        <v>32147</v>
      </c>
      <c r="C1011" s="405" t="s">
        <v>25</v>
      </c>
      <c r="D1011" t="s">
        <v>16</v>
      </c>
      <c r="F1011" s="1">
        <v>5</v>
      </c>
      <c r="G1011" s="1">
        <f t="shared" si="2"/>
        <v>150</v>
      </c>
      <c r="J1011" s="405"/>
      <c r="L1011" s="217"/>
      <c r="M1011" s="217"/>
    </row>
    <row r="1012" spans="1:13">
      <c r="A1012" s="30">
        <v>45986</v>
      </c>
      <c r="B1012" s="405">
        <v>32147</v>
      </c>
      <c r="C1012" s="405" t="s">
        <v>25</v>
      </c>
      <c r="D1012" t="s">
        <v>596</v>
      </c>
      <c r="F1012" s="1">
        <v>150</v>
      </c>
      <c r="G1012" s="1">
        <f t="shared" si="2"/>
        <v>0</v>
      </c>
      <c r="J1012" s="405"/>
      <c r="L1012" s="217"/>
      <c r="M1012" s="217"/>
    </row>
    <row r="1013" spans="1:13">
      <c r="A1013" s="68">
        <v>45930</v>
      </c>
      <c r="B1013" s="404" t="s">
        <v>11</v>
      </c>
      <c r="C1013" s="404" t="s">
        <v>41</v>
      </c>
      <c r="D1013" t="s">
        <v>13</v>
      </c>
      <c r="E1013" s="217">
        <v>77.2</v>
      </c>
      <c r="G1013" s="1">
        <f t="shared" si="2"/>
        <v>77.2</v>
      </c>
      <c r="J1013" s="405"/>
      <c r="K1013" t="s">
        <v>16</v>
      </c>
      <c r="L1013" s="217">
        <v>5</v>
      </c>
      <c r="M1013" s="217"/>
    </row>
    <row r="1014" spans="1:13">
      <c r="A1014" s="46"/>
      <c r="B1014" s="405"/>
      <c r="C1014" s="405"/>
      <c r="D1014" t="s">
        <v>14</v>
      </c>
      <c r="E1014" s="217">
        <v>4</v>
      </c>
      <c r="G1014" s="1">
        <f t="shared" si="2"/>
        <v>81.2</v>
      </c>
      <c r="L1014" s="13">
        <f>SUM(L993:L1013)</f>
        <v>452.6</v>
      </c>
      <c r="M1014" s="13"/>
    </row>
    <row r="1015" spans="1:13">
      <c r="A1015" s="46"/>
      <c r="B1015" s="405"/>
      <c r="C1015" s="405"/>
      <c r="D1015" t="s">
        <v>15</v>
      </c>
      <c r="E1015" s="217">
        <v>60</v>
      </c>
      <c r="G1015" s="1">
        <f t="shared" si="2"/>
        <v>141.19999999999999</v>
      </c>
    </row>
    <row r="1016" spans="1:13">
      <c r="A1016" s="46"/>
      <c r="B1016" s="405"/>
      <c r="C1016" s="405"/>
      <c r="D1016" t="s">
        <v>16</v>
      </c>
      <c r="E1016" s="217">
        <v>5</v>
      </c>
      <c r="G1016" s="1">
        <f t="shared" si="2"/>
        <v>146.19999999999999</v>
      </c>
    </row>
    <row r="1017" spans="1:13">
      <c r="B1017" s="405"/>
      <c r="C1017" s="405"/>
      <c r="D1017" t="s">
        <v>76</v>
      </c>
      <c r="E1017" s="217">
        <v>10</v>
      </c>
      <c r="G1017" s="1">
        <f t="shared" si="2"/>
        <v>156.19999999999999</v>
      </c>
      <c r="I1017" s="263"/>
      <c r="J1017" s="263"/>
      <c r="K1017" s="263"/>
    </row>
    <row r="1018" spans="1:13">
      <c r="B1018" s="405"/>
      <c r="C1018" s="405"/>
      <c r="D1018" t="s">
        <v>596</v>
      </c>
      <c r="E1018" s="1">
        <v>150</v>
      </c>
      <c r="G1018" s="1">
        <f t="shared" si="2"/>
        <v>306.2</v>
      </c>
      <c r="I1018" s="421" t="s">
        <v>597</v>
      </c>
      <c r="J1018" s="421"/>
      <c r="K1018" s="421"/>
    </row>
    <row r="1019" spans="1:13">
      <c r="A1019" s="30">
        <v>45986</v>
      </c>
      <c r="B1019" s="405">
        <v>32147</v>
      </c>
      <c r="C1019" s="405" t="s">
        <v>41</v>
      </c>
      <c r="D1019" t="s">
        <v>13</v>
      </c>
      <c r="F1019" s="1">
        <v>77.2</v>
      </c>
      <c r="G1019" s="1">
        <f t="shared" si="2"/>
        <v>229</v>
      </c>
      <c r="I1019" s="404" t="s">
        <v>27</v>
      </c>
      <c r="J1019" t="s">
        <v>13</v>
      </c>
      <c r="K1019" s="364">
        <f>E1026-F1031</f>
        <v>64.3</v>
      </c>
    </row>
    <row r="1020" spans="1:13">
      <c r="A1020" s="30">
        <v>45986</v>
      </c>
      <c r="B1020" s="405">
        <v>32147</v>
      </c>
      <c r="C1020" s="405" t="s">
        <v>41</v>
      </c>
      <c r="D1020" t="s">
        <v>14</v>
      </c>
      <c r="F1020" s="1">
        <v>4</v>
      </c>
      <c r="G1020" s="1">
        <f t="shared" si="2"/>
        <v>225</v>
      </c>
      <c r="I1020" s="405"/>
      <c r="J1020" t="s">
        <v>14</v>
      </c>
      <c r="K1020" s="364">
        <v>7</v>
      </c>
    </row>
    <row r="1021" spans="1:13">
      <c r="A1021" s="30">
        <v>45986</v>
      </c>
      <c r="B1021" s="405">
        <v>32147</v>
      </c>
      <c r="C1021" s="405" t="s">
        <v>41</v>
      </c>
      <c r="D1021" t="s">
        <v>15</v>
      </c>
      <c r="F1021" s="1">
        <v>21</v>
      </c>
      <c r="G1021" s="1">
        <f t="shared" si="2"/>
        <v>204</v>
      </c>
      <c r="I1021" s="405"/>
      <c r="J1021" t="s">
        <v>15</v>
      </c>
      <c r="K1021" s="223">
        <v>60</v>
      </c>
    </row>
    <row r="1022" spans="1:13">
      <c r="A1022" s="30">
        <v>45986</v>
      </c>
      <c r="B1022" s="405">
        <v>32148</v>
      </c>
      <c r="C1022" s="405" t="s">
        <v>41</v>
      </c>
      <c r="D1022" t="s">
        <v>15</v>
      </c>
      <c r="F1022" s="1">
        <v>39</v>
      </c>
      <c r="G1022" s="1">
        <f t="shared" si="2"/>
        <v>165</v>
      </c>
      <c r="I1022" s="405"/>
      <c r="J1022" t="s">
        <v>16</v>
      </c>
      <c r="K1022" s="223">
        <v>5</v>
      </c>
    </row>
    <row r="1023" spans="1:13">
      <c r="A1023" s="30">
        <v>45986</v>
      </c>
      <c r="B1023" s="405">
        <v>32148</v>
      </c>
      <c r="C1023" s="405" t="s">
        <v>41</v>
      </c>
      <c r="D1023" t="s">
        <v>16</v>
      </c>
      <c r="F1023" s="1">
        <v>5</v>
      </c>
      <c r="G1023" s="1">
        <f t="shared" si="2"/>
        <v>160</v>
      </c>
      <c r="I1023" s="405"/>
      <c r="J1023" t="s">
        <v>596</v>
      </c>
      <c r="K1023" s="25">
        <v>150</v>
      </c>
    </row>
    <row r="1024" spans="1:13">
      <c r="A1024" s="30">
        <v>45986</v>
      </c>
      <c r="B1024" s="405">
        <v>32148</v>
      </c>
      <c r="C1024" s="405" t="s">
        <v>41</v>
      </c>
      <c r="D1024" t="s">
        <v>76</v>
      </c>
      <c r="F1024" s="1">
        <v>10</v>
      </c>
      <c r="G1024" s="1">
        <f t="shared" si="2"/>
        <v>150</v>
      </c>
      <c r="H1024" s="288"/>
      <c r="I1024" s="419"/>
      <c r="J1024" s="419"/>
      <c r="K1024" s="366">
        <f>SUM(K1019:K1023)</f>
        <v>286.3</v>
      </c>
      <c r="L1024" s="288"/>
      <c r="M1024" s="288"/>
    </row>
    <row r="1025" spans="1:14">
      <c r="A1025" s="30">
        <v>45986</v>
      </c>
      <c r="B1025" s="405">
        <v>32148</v>
      </c>
      <c r="C1025" s="405" t="s">
        <v>41</v>
      </c>
      <c r="D1025" t="s">
        <v>596</v>
      </c>
      <c r="F1025" s="1">
        <v>150</v>
      </c>
      <c r="G1025" s="1">
        <f t="shared" si="2"/>
        <v>0</v>
      </c>
      <c r="H1025" s="288"/>
      <c r="I1025" s="419"/>
      <c r="J1025" s="419"/>
      <c r="K1025" s="365"/>
      <c r="L1025" s="288"/>
      <c r="M1025" s="288"/>
    </row>
    <row r="1026" spans="1:14">
      <c r="A1026" s="68">
        <v>45961</v>
      </c>
      <c r="B1026" s="404" t="s">
        <v>11</v>
      </c>
      <c r="C1026" s="404" t="s">
        <v>27</v>
      </c>
      <c r="D1026" t="s">
        <v>13</v>
      </c>
      <c r="E1026" s="1">
        <v>70.3</v>
      </c>
      <c r="G1026" s="1">
        <f t="shared" si="2"/>
        <v>70.3</v>
      </c>
      <c r="H1026" s="355"/>
      <c r="I1026" s="419"/>
      <c r="J1026" s="288"/>
      <c r="K1026" s="318"/>
      <c r="L1026" s="326"/>
      <c r="M1026" s="326"/>
    </row>
    <row r="1027" spans="1:14">
      <c r="A1027" s="46"/>
      <c r="B1027" s="405"/>
      <c r="C1027" s="405"/>
      <c r="D1027" t="s">
        <v>14</v>
      </c>
      <c r="E1027" s="1">
        <v>7</v>
      </c>
      <c r="G1027" s="1">
        <f t="shared" si="2"/>
        <v>77.3</v>
      </c>
      <c r="H1027" s="288"/>
      <c r="I1027" s="404" t="s">
        <v>27</v>
      </c>
      <c r="J1027" t="s">
        <v>13</v>
      </c>
      <c r="K1027" s="44">
        <v>64.3</v>
      </c>
      <c r="L1027" s="326"/>
      <c r="M1027" s="326"/>
    </row>
    <row r="1028" spans="1:14">
      <c r="A1028" s="46"/>
      <c r="B1028" s="405"/>
      <c r="C1028" s="405"/>
      <c r="D1028" t="s">
        <v>15</v>
      </c>
      <c r="E1028" s="217">
        <v>60</v>
      </c>
      <c r="G1028" s="1">
        <f t="shared" si="2"/>
        <v>137.30000000000001</v>
      </c>
      <c r="H1028" s="288"/>
      <c r="I1028" s="405"/>
      <c r="J1028" t="s">
        <v>14</v>
      </c>
      <c r="K1028" s="44">
        <v>7</v>
      </c>
      <c r="L1028" s="326"/>
      <c r="M1028" s="326"/>
      <c r="N1028" s="288"/>
    </row>
    <row r="1029" spans="1:14">
      <c r="A1029" s="46"/>
      <c r="B1029" s="405"/>
      <c r="C1029" s="405"/>
      <c r="D1029" t="s">
        <v>16</v>
      </c>
      <c r="E1029" s="217">
        <v>5</v>
      </c>
      <c r="G1029" s="1">
        <f t="shared" si="2"/>
        <v>142.30000000000001</v>
      </c>
      <c r="H1029" s="288"/>
      <c r="I1029" s="405"/>
      <c r="J1029" t="s">
        <v>15</v>
      </c>
      <c r="K1029" s="223">
        <v>60</v>
      </c>
      <c r="L1029" s="288"/>
      <c r="M1029" s="288"/>
      <c r="N1029" s="288"/>
    </row>
    <row r="1030" spans="1:14">
      <c r="B1030" s="405"/>
      <c r="C1030" s="405"/>
      <c r="D1030" t="s">
        <v>596</v>
      </c>
      <c r="E1030" s="1">
        <v>150</v>
      </c>
      <c r="G1030" s="1">
        <f t="shared" si="2"/>
        <v>292.3</v>
      </c>
      <c r="H1030" s="288"/>
      <c r="I1030" s="405"/>
      <c r="J1030" t="s">
        <v>16</v>
      </c>
      <c r="K1030" s="223">
        <v>5</v>
      </c>
      <c r="L1030" s="288"/>
      <c r="M1030" s="288"/>
      <c r="N1030" s="288"/>
    </row>
    <row r="1031" spans="1:14">
      <c r="A1031" s="30">
        <v>45986</v>
      </c>
      <c r="B1031" s="405">
        <v>32148</v>
      </c>
      <c r="C1031" s="405" t="s">
        <v>27</v>
      </c>
      <c r="D1031" t="s">
        <v>13</v>
      </c>
      <c r="F1031" s="1">
        <v>6</v>
      </c>
      <c r="G1031" s="1">
        <f t="shared" si="2"/>
        <v>286.3</v>
      </c>
      <c r="H1031" s="288"/>
      <c r="I1031" s="405"/>
      <c r="J1031" t="s">
        <v>596</v>
      </c>
      <c r="K1031" s="25">
        <v>53.7</v>
      </c>
      <c r="L1031" s="288"/>
      <c r="M1031" s="288"/>
      <c r="N1031" s="288"/>
    </row>
    <row r="1032" spans="1:14">
      <c r="A1032" s="30">
        <v>45987</v>
      </c>
      <c r="B1032" s="405">
        <v>32164</v>
      </c>
      <c r="C1032" s="405" t="s">
        <v>27</v>
      </c>
      <c r="D1032" t="s">
        <v>13</v>
      </c>
      <c r="F1032" s="1">
        <v>64.3</v>
      </c>
      <c r="G1032" s="1">
        <f t="shared" si="2"/>
        <v>222</v>
      </c>
      <c r="H1032" s="288"/>
      <c r="I1032" s="419"/>
      <c r="J1032" s="288"/>
      <c r="K1032" s="256">
        <f>SUM(K1027:K1031)</f>
        <v>190</v>
      </c>
      <c r="L1032" s="288"/>
      <c r="M1032" s="288"/>
      <c r="N1032" s="288"/>
    </row>
    <row r="1033" spans="1:14">
      <c r="A1033" s="30">
        <v>45987</v>
      </c>
      <c r="B1033" s="405">
        <v>32164</v>
      </c>
      <c r="C1033" s="405" t="s">
        <v>27</v>
      </c>
      <c r="D1033" t="s">
        <v>14</v>
      </c>
      <c r="F1033" s="1">
        <v>7</v>
      </c>
      <c r="G1033" s="1">
        <f t="shared" si="2"/>
        <v>215</v>
      </c>
      <c r="H1033" s="288"/>
      <c r="I1033" s="409"/>
      <c r="J1033" s="288"/>
      <c r="K1033" s="256"/>
      <c r="L1033" s="288"/>
      <c r="M1033" s="288"/>
      <c r="N1033" s="288"/>
    </row>
    <row r="1034" spans="1:14">
      <c r="A1034" s="30">
        <v>45987</v>
      </c>
      <c r="B1034" s="405">
        <v>32164</v>
      </c>
      <c r="C1034" s="405" t="s">
        <v>27</v>
      </c>
      <c r="D1034" t="s">
        <v>15</v>
      </c>
      <c r="F1034" s="217">
        <v>60</v>
      </c>
      <c r="G1034" s="1">
        <f t="shared" si="2"/>
        <v>155</v>
      </c>
      <c r="H1034" s="288"/>
      <c r="I1034" s="409"/>
      <c r="J1034" t="s">
        <v>596</v>
      </c>
      <c r="K1034" s="256">
        <f>150-K1031</f>
        <v>96.3</v>
      </c>
      <c r="L1034" s="288"/>
      <c r="M1034" s="288"/>
      <c r="N1034" s="288"/>
    </row>
    <row r="1035" spans="1:14">
      <c r="A1035" s="30">
        <v>45987</v>
      </c>
      <c r="B1035" s="405">
        <v>32164</v>
      </c>
      <c r="C1035" s="405" t="s">
        <v>27</v>
      </c>
      <c r="D1035" t="s">
        <v>16</v>
      </c>
      <c r="F1035" s="217">
        <v>5</v>
      </c>
      <c r="G1035" s="1">
        <f t="shared" si="2"/>
        <v>150</v>
      </c>
      <c r="H1035" s="288"/>
      <c r="I1035" s="409"/>
      <c r="J1035" s="288"/>
      <c r="K1035" s="256"/>
      <c r="L1035" s="288"/>
      <c r="M1035" s="288"/>
      <c r="N1035" s="288"/>
    </row>
    <row r="1036" spans="1:14">
      <c r="A1036" s="30">
        <v>45987</v>
      </c>
      <c r="B1036" s="405">
        <v>32164</v>
      </c>
      <c r="C1036" s="405" t="s">
        <v>27</v>
      </c>
      <c r="D1036" t="s">
        <v>596</v>
      </c>
      <c r="F1036" s="1">
        <v>53.7</v>
      </c>
      <c r="G1036" s="1">
        <f t="shared" si="2"/>
        <v>96.3</v>
      </c>
      <c r="H1036" s="288"/>
      <c r="I1036" s="409"/>
      <c r="J1036" s="288"/>
      <c r="K1036" s="256"/>
      <c r="L1036" s="288"/>
      <c r="M1036" s="288"/>
      <c r="N1036" s="288"/>
    </row>
    <row r="1037" spans="1:14">
      <c r="A1037" s="30">
        <v>45987</v>
      </c>
      <c r="B1037" s="405">
        <v>32165</v>
      </c>
      <c r="C1037" s="405" t="s">
        <v>27</v>
      </c>
      <c r="D1037" t="s">
        <v>596</v>
      </c>
      <c r="F1037" s="1">
        <v>96.3</v>
      </c>
      <c r="G1037" s="1">
        <f t="shared" si="2"/>
        <v>0</v>
      </c>
      <c r="H1037" s="288"/>
      <c r="I1037" s="409"/>
      <c r="J1037" s="288"/>
      <c r="K1037" s="38"/>
      <c r="L1037" s="288"/>
      <c r="M1037" s="288"/>
      <c r="N1037" s="288"/>
    </row>
    <row r="1038" spans="1:14">
      <c r="A1038" s="68">
        <v>45991</v>
      </c>
      <c r="B1038" s="404" t="s">
        <v>11</v>
      </c>
      <c r="C1038" s="404" t="s">
        <v>28</v>
      </c>
      <c r="D1038" t="s">
        <v>13</v>
      </c>
      <c r="E1038" s="44">
        <v>72.099999999999994</v>
      </c>
      <c r="G1038" s="1">
        <f t="shared" si="2"/>
        <v>72.099999999999994</v>
      </c>
      <c r="I1038" s="288"/>
      <c r="J1038" s="421" t="s">
        <v>597</v>
      </c>
      <c r="K1038" s="421"/>
      <c r="L1038" s="421"/>
      <c r="M1038" s="404"/>
      <c r="N1038" s="288"/>
    </row>
    <row r="1039" spans="1:14">
      <c r="A1039" s="46"/>
      <c r="B1039" s="405"/>
      <c r="C1039" s="405"/>
      <c r="D1039" t="s">
        <v>14</v>
      </c>
      <c r="E1039" s="44">
        <v>6</v>
      </c>
      <c r="G1039" s="1">
        <f t="shared" si="2"/>
        <v>78.099999999999994</v>
      </c>
      <c r="I1039" s="404">
        <v>2025</v>
      </c>
      <c r="J1039" s="404" t="s">
        <v>28</v>
      </c>
      <c r="K1039" t="s">
        <v>15</v>
      </c>
      <c r="L1039" s="217">
        <v>60</v>
      </c>
      <c r="M1039" s="44"/>
    </row>
    <row r="1040" spans="1:14">
      <c r="A1040" s="46"/>
      <c r="B1040" s="405"/>
      <c r="C1040" s="405"/>
      <c r="D1040" t="s">
        <v>15</v>
      </c>
      <c r="E1040" s="217">
        <v>60</v>
      </c>
      <c r="G1040" s="1">
        <f t="shared" si="2"/>
        <v>138.1</v>
      </c>
      <c r="I1040" s="288"/>
      <c r="J1040" s="405"/>
      <c r="K1040" t="s">
        <v>16</v>
      </c>
      <c r="L1040" s="217">
        <v>5</v>
      </c>
      <c r="M1040" s="44"/>
    </row>
    <row r="1041" spans="1:14">
      <c r="A1041" s="46"/>
      <c r="B1041" s="405"/>
      <c r="C1041" s="405"/>
      <c r="D1041" t="s">
        <v>16</v>
      </c>
      <c r="E1041" s="217">
        <v>5</v>
      </c>
      <c r="G1041" s="1">
        <f t="shared" si="2"/>
        <v>143.1</v>
      </c>
      <c r="I1041" s="288"/>
      <c r="J1041" s="405"/>
      <c r="K1041" t="s">
        <v>596</v>
      </c>
      <c r="L1041" s="1">
        <v>150</v>
      </c>
      <c r="M1041" s="217"/>
    </row>
    <row r="1042" spans="1:14">
      <c r="B1042" s="405"/>
      <c r="C1042" s="405"/>
      <c r="D1042" t="s">
        <v>596</v>
      </c>
      <c r="E1042" s="1">
        <v>150</v>
      </c>
      <c r="G1042" s="1">
        <f t="shared" si="2"/>
        <v>293.10000000000002</v>
      </c>
      <c r="I1042" s="288"/>
      <c r="J1042" s="404" t="s">
        <v>29</v>
      </c>
      <c r="K1042" t="s">
        <v>15</v>
      </c>
      <c r="L1042" s="217">
        <v>60</v>
      </c>
      <c r="M1042" s="217"/>
    </row>
    <row r="1043" spans="1:14">
      <c r="A1043" s="30">
        <v>46100</v>
      </c>
      <c r="B1043" s="405">
        <v>32709</v>
      </c>
      <c r="C1043" s="405" t="s">
        <v>28</v>
      </c>
      <c r="D1043" t="s">
        <v>15</v>
      </c>
      <c r="F1043" s="1">
        <v>60</v>
      </c>
      <c r="G1043" s="1">
        <f t="shared" si="2"/>
        <v>233.10000000000002</v>
      </c>
      <c r="I1043" s="288"/>
      <c r="J1043" s="404"/>
      <c r="L1043" s="217"/>
      <c r="M1043" s="217"/>
    </row>
    <row r="1044" spans="1:14">
      <c r="A1044" s="30">
        <v>46100</v>
      </c>
      <c r="B1044" s="405">
        <v>32709</v>
      </c>
      <c r="C1044" s="405" t="s">
        <v>28</v>
      </c>
      <c r="D1044" t="s">
        <v>16</v>
      </c>
      <c r="F1044" s="1">
        <v>5</v>
      </c>
      <c r="G1044" s="1">
        <f t="shared" si="2"/>
        <v>228.10000000000002</v>
      </c>
      <c r="I1044" s="288"/>
      <c r="J1044" s="404"/>
      <c r="L1044" s="217"/>
      <c r="M1044" s="217"/>
    </row>
    <row r="1045" spans="1:14">
      <c r="A1045" s="30">
        <v>46100</v>
      </c>
      <c r="B1045" s="405">
        <v>32709</v>
      </c>
      <c r="C1045" s="405" t="s">
        <v>28</v>
      </c>
      <c r="D1045" t="s">
        <v>596</v>
      </c>
      <c r="F1045" s="1">
        <v>150</v>
      </c>
      <c r="G1045" s="1">
        <f t="shared" si="2"/>
        <v>78.100000000000023</v>
      </c>
      <c r="I1045" s="288"/>
      <c r="J1045" s="404"/>
      <c r="L1045" s="217"/>
      <c r="M1045" s="217"/>
    </row>
    <row r="1046" spans="1:14">
      <c r="A1046" s="105">
        <v>46102</v>
      </c>
      <c r="B1046" s="412" t="s">
        <v>185</v>
      </c>
      <c r="C1046" s="412"/>
      <c r="D1046" s="35" t="s">
        <v>13</v>
      </c>
      <c r="E1046" s="88"/>
      <c r="F1046" s="88">
        <v>36.049999999999997</v>
      </c>
      <c r="G1046" s="1">
        <f t="shared" si="2"/>
        <v>42.050000000000026</v>
      </c>
      <c r="I1046" s="288"/>
      <c r="J1046" s="404"/>
      <c r="L1046" s="217"/>
      <c r="M1046" s="217"/>
    </row>
    <row r="1047" spans="1:14">
      <c r="A1047" s="30">
        <v>46102</v>
      </c>
      <c r="B1047" s="405">
        <v>32740</v>
      </c>
      <c r="C1047" s="405" t="s">
        <v>28</v>
      </c>
      <c r="D1047" t="s">
        <v>13</v>
      </c>
      <c r="F1047" s="1">
        <v>36.049999999999997</v>
      </c>
      <c r="G1047" s="1">
        <f t="shared" si="2"/>
        <v>6.0000000000000284</v>
      </c>
      <c r="I1047" s="288"/>
      <c r="J1047" s="404"/>
      <c r="L1047" s="217"/>
      <c r="M1047" s="217"/>
    </row>
    <row r="1048" spans="1:14">
      <c r="A1048" s="30">
        <v>46102</v>
      </c>
      <c r="B1048" s="405">
        <v>32741</v>
      </c>
      <c r="C1048" s="405" t="s">
        <v>28</v>
      </c>
      <c r="D1048" t="s">
        <v>14</v>
      </c>
      <c r="F1048" s="1">
        <v>6</v>
      </c>
      <c r="G1048" s="1">
        <f t="shared" si="2"/>
        <v>2.8421709430404007E-14</v>
      </c>
      <c r="I1048" s="288"/>
      <c r="J1048" s="404"/>
      <c r="L1048" s="217"/>
      <c r="M1048" s="217"/>
    </row>
    <row r="1049" spans="1:14">
      <c r="A1049" s="68">
        <v>46022</v>
      </c>
      <c r="B1049" s="404" t="s">
        <v>11</v>
      </c>
      <c r="C1049" s="404" t="s">
        <v>29</v>
      </c>
      <c r="D1049" t="s">
        <v>13</v>
      </c>
      <c r="E1049" s="44">
        <v>73.099999999999994</v>
      </c>
      <c r="G1049" s="1">
        <f t="shared" si="2"/>
        <v>73.100000000000023</v>
      </c>
      <c r="I1049" s="288"/>
      <c r="J1049" s="405"/>
      <c r="K1049" t="s">
        <v>16</v>
      </c>
      <c r="L1049" s="217">
        <v>5</v>
      </c>
      <c r="M1049" s="1"/>
    </row>
    <row r="1050" spans="1:14">
      <c r="A1050" s="46"/>
      <c r="B1050" s="405"/>
      <c r="C1050" s="405"/>
      <c r="D1050" t="s">
        <v>14</v>
      </c>
      <c r="E1050" s="44">
        <v>6</v>
      </c>
      <c r="G1050" s="1">
        <f t="shared" si="2"/>
        <v>79.100000000000023</v>
      </c>
      <c r="I1050" s="404"/>
      <c r="K1050" t="s">
        <v>596</v>
      </c>
      <c r="L1050" s="1">
        <v>150</v>
      </c>
      <c r="M1050" s="44"/>
    </row>
    <row r="1051" spans="1:14">
      <c r="A1051" s="46"/>
      <c r="B1051" s="405"/>
      <c r="C1051" s="405"/>
      <c r="D1051" t="s">
        <v>15</v>
      </c>
      <c r="E1051" s="217">
        <v>60</v>
      </c>
      <c r="G1051" s="1">
        <f t="shared" si="2"/>
        <v>139.10000000000002</v>
      </c>
      <c r="I1051" s="404">
        <v>2026</v>
      </c>
      <c r="J1051" s="404" t="s">
        <v>12</v>
      </c>
      <c r="K1051" t="s">
        <v>15</v>
      </c>
      <c r="L1051" s="217">
        <v>60</v>
      </c>
      <c r="M1051" s="44"/>
    </row>
    <row r="1052" spans="1:14">
      <c r="A1052" s="46"/>
      <c r="B1052" s="405"/>
      <c r="C1052" s="405"/>
      <c r="D1052" t="s">
        <v>16</v>
      </c>
      <c r="E1052" s="217">
        <v>5</v>
      </c>
      <c r="G1052" s="1">
        <f t="shared" si="2"/>
        <v>144.10000000000002</v>
      </c>
      <c r="K1052" t="s">
        <v>16</v>
      </c>
      <c r="L1052" s="217">
        <v>5</v>
      </c>
      <c r="M1052" s="217"/>
    </row>
    <row r="1053" spans="1:14">
      <c r="B1053" s="405"/>
      <c r="C1053" s="405"/>
      <c r="D1053" t="s">
        <v>596</v>
      </c>
      <c r="E1053" s="1">
        <v>150</v>
      </c>
      <c r="G1053" s="1">
        <f t="shared" si="2"/>
        <v>294.10000000000002</v>
      </c>
      <c r="J1053" s="404"/>
      <c r="K1053" t="s">
        <v>596</v>
      </c>
      <c r="L1053" s="1">
        <v>150</v>
      </c>
      <c r="M1053" s="217"/>
      <c r="N1053" s="288"/>
    </row>
    <row r="1054" spans="1:14">
      <c r="A1054" s="30">
        <v>46100</v>
      </c>
      <c r="B1054" s="405">
        <v>32709</v>
      </c>
      <c r="C1054" s="405" t="s">
        <v>29</v>
      </c>
      <c r="D1054" t="s">
        <v>15</v>
      </c>
      <c r="F1054" s="1">
        <v>60</v>
      </c>
      <c r="G1054" s="1">
        <f t="shared" si="2"/>
        <v>234.10000000000002</v>
      </c>
      <c r="J1054" s="404"/>
      <c r="L1054" s="1"/>
      <c r="M1054" s="217"/>
      <c r="N1054" s="288"/>
    </row>
    <row r="1055" spans="1:14">
      <c r="A1055" s="30">
        <v>46100</v>
      </c>
      <c r="B1055" s="405">
        <v>32709</v>
      </c>
      <c r="C1055" s="405" t="s">
        <v>29</v>
      </c>
      <c r="D1055" t="s">
        <v>16</v>
      </c>
      <c r="F1055" s="1">
        <v>5</v>
      </c>
      <c r="G1055" s="1">
        <f t="shared" si="2"/>
        <v>229.10000000000002</v>
      </c>
      <c r="J1055" s="404"/>
      <c r="L1055" s="1"/>
      <c r="M1055" s="217"/>
      <c r="N1055" s="288"/>
    </row>
    <row r="1056" spans="1:14">
      <c r="A1056" s="30">
        <v>46100</v>
      </c>
      <c r="B1056" s="405">
        <v>32709</v>
      </c>
      <c r="C1056" s="405" t="s">
        <v>29</v>
      </c>
      <c r="D1056" t="s">
        <v>596</v>
      </c>
      <c r="F1056" s="1">
        <v>150</v>
      </c>
      <c r="G1056" s="1">
        <f t="shared" si="2"/>
        <v>79.100000000000023</v>
      </c>
      <c r="J1056" s="404"/>
      <c r="L1056" s="1"/>
      <c r="M1056" s="217"/>
      <c r="N1056" s="288"/>
    </row>
    <row r="1057" spans="1:14">
      <c r="A1057" s="105">
        <v>46102</v>
      </c>
      <c r="B1057" s="412" t="s">
        <v>185</v>
      </c>
      <c r="C1057" s="412"/>
      <c r="D1057" s="35" t="s">
        <v>13</v>
      </c>
      <c r="E1057" s="88"/>
      <c r="F1057" s="88">
        <v>36.549999999999997</v>
      </c>
      <c r="G1057" s="1">
        <f t="shared" si="2"/>
        <v>42.550000000000026</v>
      </c>
      <c r="J1057" s="404"/>
      <c r="L1057" s="1"/>
      <c r="M1057" s="217"/>
      <c r="N1057" s="288"/>
    </row>
    <row r="1058" spans="1:14">
      <c r="A1058" s="30">
        <v>46102</v>
      </c>
      <c r="B1058" s="405">
        <v>32740</v>
      </c>
      <c r="C1058" s="405" t="s">
        <v>29</v>
      </c>
      <c r="D1058" t="s">
        <v>13</v>
      </c>
      <c r="F1058" s="1">
        <v>36.549999999999997</v>
      </c>
      <c r="G1058" s="1">
        <f t="shared" si="2"/>
        <v>6.0000000000000284</v>
      </c>
      <c r="J1058" s="404"/>
      <c r="L1058" s="1"/>
      <c r="M1058" s="217"/>
      <c r="N1058" s="288"/>
    </row>
    <row r="1059" spans="1:14">
      <c r="A1059" s="30">
        <v>46102</v>
      </c>
      <c r="B1059" s="405">
        <v>32741</v>
      </c>
      <c r="C1059" s="405" t="s">
        <v>29</v>
      </c>
      <c r="D1059" t="s">
        <v>14</v>
      </c>
      <c r="F1059" s="1">
        <v>6</v>
      </c>
      <c r="G1059" s="1">
        <f t="shared" si="2"/>
        <v>2.8421709430404007E-14</v>
      </c>
      <c r="J1059" s="404"/>
      <c r="L1059" s="1"/>
      <c r="M1059" s="217"/>
      <c r="N1059" s="288"/>
    </row>
    <row r="1060" spans="1:14">
      <c r="A1060" s="68">
        <v>46053</v>
      </c>
      <c r="B1060" s="404" t="s">
        <v>11</v>
      </c>
      <c r="C1060" s="404" t="s">
        <v>12</v>
      </c>
      <c r="D1060" t="s">
        <v>13</v>
      </c>
      <c r="E1060" s="44">
        <v>65.599999999999994</v>
      </c>
      <c r="G1060" s="1">
        <f t="shared" si="2"/>
        <v>65.600000000000023</v>
      </c>
      <c r="I1060" s="405"/>
      <c r="J1060" s="404" t="s">
        <v>19</v>
      </c>
      <c r="K1060" t="s">
        <v>15</v>
      </c>
      <c r="L1060" s="217">
        <v>56</v>
      </c>
      <c r="M1060" s="1"/>
      <c r="N1060" s="288"/>
    </row>
    <row r="1061" spans="1:14">
      <c r="A1061" s="46"/>
      <c r="B1061" s="405"/>
      <c r="C1061" s="405"/>
      <c r="D1061" t="s">
        <v>14</v>
      </c>
      <c r="E1061" s="44">
        <v>5</v>
      </c>
      <c r="G1061" s="1">
        <f t="shared" si="2"/>
        <v>70.600000000000023</v>
      </c>
      <c r="K1061" t="s">
        <v>16</v>
      </c>
      <c r="L1061" s="217">
        <v>5</v>
      </c>
      <c r="M1061" s="44"/>
      <c r="N1061" s="288"/>
    </row>
    <row r="1062" spans="1:14">
      <c r="A1062" s="46"/>
      <c r="B1062" s="405"/>
      <c r="C1062" s="405"/>
      <c r="D1062" t="s">
        <v>15</v>
      </c>
      <c r="E1062" s="217">
        <v>60</v>
      </c>
      <c r="G1062" s="1">
        <f t="shared" si="2"/>
        <v>130.60000000000002</v>
      </c>
      <c r="I1062" s="405"/>
      <c r="K1062" t="s">
        <v>596</v>
      </c>
      <c r="L1062" s="1">
        <v>150</v>
      </c>
      <c r="M1062" s="44"/>
      <c r="N1062" s="288"/>
    </row>
    <row r="1063" spans="1:14">
      <c r="A1063" s="46"/>
      <c r="B1063" s="405"/>
      <c r="C1063" s="405"/>
      <c r="D1063" t="s">
        <v>16</v>
      </c>
      <c r="E1063" s="217">
        <v>5</v>
      </c>
      <c r="G1063" s="1">
        <f t="shared" si="2"/>
        <v>135.60000000000002</v>
      </c>
      <c r="I1063" s="405"/>
      <c r="L1063" s="159">
        <f>SUM(L1039:L1062)</f>
        <v>856</v>
      </c>
      <c r="M1063" s="217"/>
      <c r="N1063" s="288"/>
    </row>
    <row r="1064" spans="1:14">
      <c r="B1064" s="405"/>
      <c r="C1064" s="405"/>
      <c r="D1064" t="s">
        <v>596</v>
      </c>
      <c r="E1064" s="1">
        <v>150</v>
      </c>
      <c r="G1064" s="1">
        <f t="shared" si="2"/>
        <v>285.60000000000002</v>
      </c>
      <c r="I1064" s="404"/>
      <c r="M1064" s="217"/>
      <c r="N1064" s="288"/>
    </row>
    <row r="1065" spans="1:14">
      <c r="A1065" s="30">
        <v>46100</v>
      </c>
      <c r="B1065" s="405">
        <v>32709</v>
      </c>
      <c r="C1065" s="405" t="s">
        <v>12</v>
      </c>
      <c r="D1065" t="s">
        <v>15</v>
      </c>
      <c r="F1065" s="1">
        <v>60</v>
      </c>
      <c r="G1065" s="1">
        <f t="shared" si="2"/>
        <v>225.60000000000002</v>
      </c>
      <c r="I1065" s="404"/>
      <c r="M1065" s="217"/>
      <c r="N1065" s="288"/>
    </row>
    <row r="1066" spans="1:14">
      <c r="A1066" s="30">
        <v>46100</v>
      </c>
      <c r="B1066" s="405">
        <v>32709</v>
      </c>
      <c r="C1066" s="405" t="s">
        <v>12</v>
      </c>
      <c r="D1066" t="s">
        <v>16</v>
      </c>
      <c r="F1066" s="1">
        <v>5</v>
      </c>
      <c r="G1066" s="1">
        <f t="shared" si="2"/>
        <v>220.60000000000002</v>
      </c>
      <c r="I1066" s="404"/>
      <c r="M1066" s="217"/>
      <c r="N1066" s="288"/>
    </row>
    <row r="1067" spans="1:14">
      <c r="A1067" s="30">
        <v>46100</v>
      </c>
      <c r="B1067" s="405">
        <v>32709</v>
      </c>
      <c r="C1067" s="405" t="s">
        <v>12</v>
      </c>
      <c r="D1067" t="s">
        <v>596</v>
      </c>
      <c r="F1067" s="1">
        <v>150</v>
      </c>
      <c r="G1067" s="1">
        <f t="shared" si="2"/>
        <v>70.600000000000023</v>
      </c>
      <c r="I1067" s="404"/>
      <c r="M1067" s="217"/>
      <c r="N1067" s="288"/>
    </row>
    <row r="1068" spans="1:14">
      <c r="A1068" s="105">
        <v>46102</v>
      </c>
      <c r="B1068" s="412" t="s">
        <v>185</v>
      </c>
      <c r="C1068" s="412"/>
      <c r="D1068" s="35" t="s">
        <v>13</v>
      </c>
      <c r="E1068" s="88"/>
      <c r="F1068" s="88">
        <v>32.799999999999997</v>
      </c>
      <c r="G1068" s="1">
        <f t="shared" si="2"/>
        <v>37.800000000000026</v>
      </c>
      <c r="I1068" s="404"/>
      <c r="M1068" s="217"/>
      <c r="N1068" s="288"/>
    </row>
    <row r="1069" spans="1:14">
      <c r="A1069" s="30">
        <v>46102</v>
      </c>
      <c r="B1069" s="405">
        <v>32740</v>
      </c>
      <c r="C1069" s="405" t="s">
        <v>12</v>
      </c>
      <c r="D1069" t="s">
        <v>13</v>
      </c>
      <c r="F1069" s="1">
        <v>32.799999999999997</v>
      </c>
      <c r="G1069" s="1">
        <f t="shared" si="2"/>
        <v>5.0000000000000284</v>
      </c>
      <c r="I1069" s="404"/>
      <c r="M1069" s="217"/>
      <c r="N1069" s="288"/>
    </row>
    <row r="1070" spans="1:14">
      <c r="A1070" s="30">
        <v>46102</v>
      </c>
      <c r="B1070" s="405">
        <v>32741</v>
      </c>
      <c r="C1070" s="405" t="s">
        <v>12</v>
      </c>
      <c r="D1070" t="s">
        <v>14</v>
      </c>
      <c r="F1070" s="1">
        <v>5</v>
      </c>
      <c r="G1070" s="1">
        <f t="shared" si="2"/>
        <v>2.8421709430404007E-14</v>
      </c>
      <c r="I1070" s="404"/>
      <c r="M1070" s="217"/>
      <c r="N1070" s="288"/>
    </row>
    <row r="1071" spans="1:14">
      <c r="A1071" s="32">
        <v>46081</v>
      </c>
      <c r="B1071" s="404" t="s">
        <v>11</v>
      </c>
      <c r="C1071" s="404" t="s">
        <v>19</v>
      </c>
      <c r="D1071" t="s">
        <v>13</v>
      </c>
      <c r="E1071" s="44">
        <v>64.599999999999994</v>
      </c>
      <c r="G1071" s="1">
        <f t="shared" si="2"/>
        <v>64.600000000000023</v>
      </c>
      <c r="I1071" s="405"/>
      <c r="M1071" s="1"/>
      <c r="N1071" s="288"/>
    </row>
    <row r="1072" spans="1:14">
      <c r="B1072" s="405"/>
      <c r="C1072" s="405"/>
      <c r="D1072" t="s">
        <v>14</v>
      </c>
      <c r="E1072" s="44">
        <v>10</v>
      </c>
      <c r="G1072" s="1">
        <f t="shared" si="2"/>
        <v>74.600000000000023</v>
      </c>
      <c r="I1072" s="404">
        <v>2025</v>
      </c>
      <c r="J1072" s="404" t="s">
        <v>28</v>
      </c>
      <c r="K1072" t="s">
        <v>13</v>
      </c>
      <c r="L1072" s="44">
        <v>72.099999999999994</v>
      </c>
      <c r="M1072" s="217"/>
      <c r="N1072" s="288"/>
    </row>
    <row r="1073" spans="1:14">
      <c r="B1073" s="405"/>
      <c r="C1073" s="405"/>
      <c r="D1073" t="s">
        <v>15</v>
      </c>
      <c r="E1073" s="217">
        <v>56</v>
      </c>
      <c r="G1073" s="1">
        <f t="shared" si="2"/>
        <v>130.60000000000002</v>
      </c>
      <c r="I1073" s="288"/>
      <c r="J1073" s="405"/>
      <c r="K1073" t="s">
        <v>14</v>
      </c>
      <c r="L1073" s="44">
        <v>6</v>
      </c>
      <c r="M1073" s="217"/>
      <c r="N1073" s="288"/>
    </row>
    <row r="1074" spans="1:14">
      <c r="B1074" s="405"/>
      <c r="C1074" s="405"/>
      <c r="D1074" t="s">
        <v>16</v>
      </c>
      <c r="E1074" s="217">
        <v>5</v>
      </c>
      <c r="G1074" s="1">
        <f t="shared" si="2"/>
        <v>135.60000000000002</v>
      </c>
      <c r="I1074" s="288"/>
      <c r="J1074" s="404" t="s">
        <v>29</v>
      </c>
      <c r="K1074" t="s">
        <v>13</v>
      </c>
      <c r="L1074" s="44">
        <v>73.099999999999994</v>
      </c>
      <c r="M1074" s="1"/>
      <c r="N1074" s="288"/>
    </row>
    <row r="1075" spans="1:14">
      <c r="B1075" s="405"/>
      <c r="C1075" s="405"/>
      <c r="D1075" t="s">
        <v>596</v>
      </c>
      <c r="E1075" s="1">
        <v>150</v>
      </c>
      <c r="G1075" s="1">
        <f t="shared" si="2"/>
        <v>285.60000000000002</v>
      </c>
      <c r="I1075" s="288"/>
      <c r="J1075" s="405"/>
      <c r="K1075" t="s">
        <v>14</v>
      </c>
      <c r="L1075" s="44">
        <v>6</v>
      </c>
      <c r="M1075" s="318"/>
      <c r="N1075" s="288"/>
    </row>
    <row r="1076" spans="1:14">
      <c r="A1076" s="30">
        <v>46100</v>
      </c>
      <c r="B1076" s="405">
        <v>32709</v>
      </c>
      <c r="C1076" s="405" t="s">
        <v>19</v>
      </c>
      <c r="D1076" t="s">
        <v>15</v>
      </c>
      <c r="F1076" s="1">
        <v>56</v>
      </c>
      <c r="G1076" s="1">
        <f t="shared" si="2"/>
        <v>229.60000000000002</v>
      </c>
      <c r="I1076" s="404">
        <v>2026</v>
      </c>
      <c r="J1076" s="404" t="s">
        <v>12</v>
      </c>
      <c r="K1076" t="s">
        <v>13</v>
      </c>
      <c r="L1076" s="44">
        <v>65.599999999999994</v>
      </c>
      <c r="N1076" s="288"/>
    </row>
    <row r="1077" spans="1:14">
      <c r="A1077" s="30">
        <v>46100</v>
      </c>
      <c r="B1077" s="405">
        <v>32709</v>
      </c>
      <c r="C1077" s="405" t="s">
        <v>19</v>
      </c>
      <c r="D1077" t="s">
        <v>16</v>
      </c>
      <c r="F1077" s="1">
        <v>5</v>
      </c>
      <c r="G1077" s="1">
        <f t="shared" si="2"/>
        <v>224.60000000000002</v>
      </c>
      <c r="I1077" s="288"/>
      <c r="J1077" s="405"/>
      <c r="K1077" t="s">
        <v>14</v>
      </c>
      <c r="L1077" s="44">
        <v>5</v>
      </c>
    </row>
    <row r="1078" spans="1:14">
      <c r="A1078" s="30">
        <v>46100</v>
      </c>
      <c r="B1078" s="405">
        <v>32709</v>
      </c>
      <c r="C1078" s="405" t="s">
        <v>19</v>
      </c>
      <c r="D1078" t="s">
        <v>596</v>
      </c>
      <c r="F1078" s="1">
        <v>150</v>
      </c>
      <c r="G1078" s="1">
        <f t="shared" si="2"/>
        <v>74.600000000000023</v>
      </c>
      <c r="I1078" s="288"/>
      <c r="J1078" s="404" t="s">
        <v>19</v>
      </c>
      <c r="K1078" t="s">
        <v>13</v>
      </c>
      <c r="L1078" s="44">
        <v>64.599999999999994</v>
      </c>
    </row>
    <row r="1079" spans="1:14">
      <c r="A1079" s="105">
        <v>46102</v>
      </c>
      <c r="B1079" s="412" t="s">
        <v>185</v>
      </c>
      <c r="C1079" s="412"/>
      <c r="D1079" s="35" t="s">
        <v>13</v>
      </c>
      <c r="E1079" s="88"/>
      <c r="F1079" s="88">
        <v>32.299999999999997</v>
      </c>
      <c r="G1079" s="1">
        <f t="shared" si="2"/>
        <v>42.300000000000026</v>
      </c>
      <c r="I1079" s="288"/>
      <c r="J1079" s="405"/>
      <c r="K1079" t="s">
        <v>14</v>
      </c>
      <c r="L1079" s="44">
        <v>10</v>
      </c>
    </row>
    <row r="1080" spans="1:14">
      <c r="A1080" s="30">
        <v>46102</v>
      </c>
      <c r="B1080" s="405">
        <v>32740</v>
      </c>
      <c r="C1080" s="405" t="s">
        <v>19</v>
      </c>
      <c r="D1080" t="s">
        <v>13</v>
      </c>
      <c r="F1080" s="1">
        <v>32.299999999999997</v>
      </c>
      <c r="G1080" s="1">
        <f t="shared" si="2"/>
        <v>10.000000000000028</v>
      </c>
      <c r="I1080" s="404"/>
      <c r="K1080" s="44"/>
      <c r="L1080" s="159">
        <f>SUM(L1072:L1079)</f>
        <v>302.39999999999998</v>
      </c>
    </row>
    <row r="1081" spans="1:14">
      <c r="A1081" s="30">
        <v>46102</v>
      </c>
      <c r="B1081" s="405">
        <v>32741</v>
      </c>
      <c r="C1081" s="405" t="s">
        <v>19</v>
      </c>
      <c r="D1081" t="s">
        <v>14</v>
      </c>
      <c r="F1081" s="1">
        <v>10</v>
      </c>
      <c r="G1081" s="1">
        <f t="shared" si="2"/>
        <v>2.8421709430404007E-14</v>
      </c>
      <c r="I1081" s="404"/>
      <c r="K1081" s="223"/>
    </row>
    <row r="1082" spans="1:14">
      <c r="A1082" s="32">
        <v>46112</v>
      </c>
      <c r="B1082" s="404" t="s">
        <v>11</v>
      </c>
      <c r="C1082" s="404" t="s">
        <v>20</v>
      </c>
      <c r="D1082" t="s">
        <v>13</v>
      </c>
      <c r="E1082" s="1">
        <v>67.2</v>
      </c>
      <c r="G1082" s="1">
        <f t="shared" ref="G1082:G1083" si="3">+G1081+E1082-F1082</f>
        <v>67.200000000000031</v>
      </c>
      <c r="I1082" s="405"/>
      <c r="K1082" s="223"/>
    </row>
    <row r="1083" spans="1:14">
      <c r="A1083" s="32"/>
      <c r="B1083" s="405"/>
      <c r="C1083" s="405"/>
      <c r="D1083" t="s">
        <v>14</v>
      </c>
      <c r="E1083" s="1">
        <v>6</v>
      </c>
      <c r="G1083" s="1">
        <f t="shared" si="3"/>
        <v>73.200000000000031</v>
      </c>
      <c r="I1083" s="405"/>
      <c r="K1083" s="394" t="s">
        <v>598</v>
      </c>
      <c r="L1083" s="395">
        <f>L1063+L1080</f>
        <v>1158.4000000000001</v>
      </c>
    </row>
    <row r="1084" spans="1:14">
      <c r="B1084" s="405"/>
      <c r="C1084" s="405"/>
      <c r="D1084" t="s">
        <v>15</v>
      </c>
      <c r="E1084" s="1">
        <v>60</v>
      </c>
      <c r="G1084" s="1">
        <f>+G1083+E1084-F1084</f>
        <v>133.20000000000005</v>
      </c>
      <c r="I1084" s="405"/>
      <c r="K1084" s="223"/>
    </row>
    <row r="1085" spans="1:14">
      <c r="B1085" s="405"/>
      <c r="C1085" s="405"/>
      <c r="D1085" t="s">
        <v>16</v>
      </c>
      <c r="E1085" s="1">
        <v>5</v>
      </c>
      <c r="G1085" s="1">
        <f>+G1084+E1085-F1085</f>
        <v>138.20000000000005</v>
      </c>
      <c r="I1085" s="405"/>
      <c r="K1085" s="25"/>
    </row>
    <row r="1086" spans="1:14">
      <c r="B1086" s="405"/>
      <c r="C1086" s="405"/>
      <c r="D1086" t="s">
        <v>596</v>
      </c>
      <c r="E1086" s="1">
        <v>150</v>
      </c>
      <c r="G1086" s="1">
        <f>+G1085+E1086-F1086</f>
        <v>288.20000000000005</v>
      </c>
      <c r="I1086" s="404"/>
      <c r="J1086" s="404" t="s">
        <v>28</v>
      </c>
      <c r="K1086" t="s">
        <v>13</v>
      </c>
      <c r="L1086" s="44">
        <v>72.099999999999994</v>
      </c>
      <c r="M1086">
        <f>L1086/2</f>
        <v>36.049999999999997</v>
      </c>
      <c r="N1086">
        <f>ROUND(M1086,1)</f>
        <v>36.1</v>
      </c>
    </row>
    <row r="1087" spans="1:14">
      <c r="B1087" s="405"/>
      <c r="C1087" s="405"/>
      <c r="G1087" s="1">
        <f>+G1086+E1087-F1087</f>
        <v>288.20000000000005</v>
      </c>
      <c r="I1087" s="405"/>
      <c r="J1087" s="404" t="s">
        <v>29</v>
      </c>
      <c r="K1087" t="s">
        <v>13</v>
      </c>
      <c r="L1087" s="44">
        <v>73.099999999999994</v>
      </c>
      <c r="M1087">
        <f>L1087/2</f>
        <v>36.549999999999997</v>
      </c>
      <c r="N1087">
        <f>ROUND(M1087,1)</f>
        <v>36.6</v>
      </c>
    </row>
    <row r="1088" spans="1:14">
      <c r="B1088" s="405"/>
      <c r="C1088" s="405"/>
      <c r="G1088" s="1">
        <f>+G1087+E1088-F1088</f>
        <v>288.20000000000005</v>
      </c>
      <c r="I1088" s="405"/>
      <c r="J1088" s="404" t="s">
        <v>12</v>
      </c>
      <c r="K1088" t="s">
        <v>13</v>
      </c>
      <c r="L1088" s="44">
        <v>65.599999999999994</v>
      </c>
      <c r="M1088">
        <f>L1088/2</f>
        <v>32.799999999999997</v>
      </c>
      <c r="N1088">
        <f>ROUND(M1088,1)</f>
        <v>32.799999999999997</v>
      </c>
    </row>
    <row r="1089" spans="2:14">
      <c r="B1089" s="405"/>
      <c r="C1089" s="405"/>
      <c r="G1089" s="1">
        <f>+G1088+E1089-F1089</f>
        <v>288.20000000000005</v>
      </c>
      <c r="J1089" s="404" t="s">
        <v>19</v>
      </c>
      <c r="K1089" t="s">
        <v>13</v>
      </c>
      <c r="L1089" s="44">
        <v>64.599999999999994</v>
      </c>
      <c r="M1089">
        <f>L1089/2</f>
        <v>32.299999999999997</v>
      </c>
      <c r="N1089">
        <f>ROUND(M1089,1)</f>
        <v>32.299999999999997</v>
      </c>
    </row>
    <row r="1090" spans="2:14">
      <c r="B1090" s="405"/>
      <c r="C1090" s="405"/>
      <c r="G1090" s="1">
        <f>+G1089+E1090-F1090</f>
        <v>288.20000000000005</v>
      </c>
      <c r="L1090" s="44">
        <f>SUM(L1086:L1089)</f>
        <v>275.39999999999998</v>
      </c>
      <c r="M1090">
        <f>SUM(M1086:M1089)</f>
        <v>137.69999999999999</v>
      </c>
      <c r="N1090">
        <f>SUM(N1086:N1089)</f>
        <v>137.80000000000001</v>
      </c>
    </row>
    <row r="1091" spans="2:14">
      <c r="B1091" s="405"/>
      <c r="C1091" s="405"/>
      <c r="G1091" s="1">
        <f>+G1090+E1091-F1091</f>
        <v>288.20000000000005</v>
      </c>
    </row>
    <row r="1092" spans="2:14">
      <c r="B1092" s="405"/>
      <c r="C1092" s="405"/>
      <c r="G1092" s="1">
        <f>+G1091+E1092-F1092</f>
        <v>288.20000000000005</v>
      </c>
      <c r="J1092" s="404" t="s">
        <v>28</v>
      </c>
      <c r="K1092" t="s">
        <v>14</v>
      </c>
      <c r="L1092" s="44">
        <v>6</v>
      </c>
    </row>
    <row r="1093" spans="2:14">
      <c r="B1093" s="405"/>
      <c r="C1093" s="405"/>
      <c r="G1093" s="1">
        <f>+G1092+E1093-F1093</f>
        <v>288.20000000000005</v>
      </c>
      <c r="J1093" s="404" t="s">
        <v>29</v>
      </c>
      <c r="K1093" t="s">
        <v>14</v>
      </c>
      <c r="L1093" s="44">
        <v>6</v>
      </c>
    </row>
    <row r="1094" spans="2:14">
      <c r="B1094" s="405"/>
      <c r="C1094" s="405"/>
      <c r="G1094" s="1">
        <f>+G1093+E1094-F1094</f>
        <v>288.20000000000005</v>
      </c>
      <c r="J1094" s="404" t="s">
        <v>12</v>
      </c>
      <c r="K1094" t="s">
        <v>14</v>
      </c>
      <c r="L1094" s="44">
        <v>5</v>
      </c>
    </row>
    <row r="1095" spans="2:14">
      <c r="B1095" s="405"/>
      <c r="C1095" s="405"/>
      <c r="G1095" s="1">
        <f>+G1094+E1095-F1095</f>
        <v>288.20000000000005</v>
      </c>
      <c r="J1095" s="404" t="s">
        <v>19</v>
      </c>
      <c r="K1095" t="s">
        <v>14</v>
      </c>
      <c r="L1095" s="44">
        <v>10</v>
      </c>
    </row>
    <row r="1096" spans="2:14">
      <c r="B1096" s="405"/>
      <c r="C1096" s="405"/>
      <c r="G1096" s="1">
        <f>+G1095+E1096-F1096</f>
        <v>288.20000000000005</v>
      </c>
      <c r="L1096" s="44">
        <f>SUM(L1092:L1095)</f>
        <v>27</v>
      </c>
    </row>
    <row r="1097" spans="2:14">
      <c r="B1097" s="405"/>
      <c r="C1097" s="405"/>
      <c r="G1097" s="1">
        <f>+G1096+E1097-F1097</f>
        <v>288.20000000000005</v>
      </c>
    </row>
    <row r="1098" spans="2:14">
      <c r="B1098" s="405"/>
      <c r="C1098" s="405"/>
      <c r="G1098" s="1">
        <f>+G1097+E1098-F1098</f>
        <v>288.20000000000005</v>
      </c>
      <c r="L1098" s="44">
        <f>L1096+M1090</f>
        <v>164.7</v>
      </c>
      <c r="M1098" s="44">
        <f>N1090+L1096</f>
        <v>164.8</v>
      </c>
    </row>
    <row r="1099" spans="2:14">
      <c r="B1099" s="405"/>
      <c r="C1099" s="405"/>
      <c r="G1099" s="1">
        <f>+G1098+E1099-F1099</f>
        <v>288.20000000000005</v>
      </c>
    </row>
    <row r="1100" spans="2:14">
      <c r="B1100" s="405"/>
      <c r="C1100" s="405"/>
      <c r="G1100" s="1">
        <f>+G1099+E1100-F1100</f>
        <v>288.20000000000005</v>
      </c>
    </row>
    <row r="1101" spans="2:14">
      <c r="B1101" s="405"/>
      <c r="C1101" s="405"/>
      <c r="G1101" s="1">
        <f>+G1100+E1101-F1101</f>
        <v>288.20000000000005</v>
      </c>
    </row>
    <row r="1102" spans="2:14">
      <c r="B1102" s="405"/>
      <c r="C1102" s="405"/>
      <c r="G1102" s="1">
        <f>+G1101+E1102-F1102</f>
        <v>288.20000000000005</v>
      </c>
    </row>
    <row r="1103" spans="2:14">
      <c r="B1103" s="405"/>
      <c r="C1103" s="405"/>
      <c r="G1103" s="1">
        <f>+G1102+E1103-F1103</f>
        <v>288.20000000000005</v>
      </c>
    </row>
    <row r="1104" spans="2:14">
      <c r="B1104" s="405"/>
      <c r="C1104" s="405"/>
      <c r="G1104" s="1">
        <f>+G1103+E1104-F1104</f>
        <v>288.20000000000005</v>
      </c>
    </row>
    <row r="1105" spans="2:7">
      <c r="B1105" s="405"/>
      <c r="C1105" s="405"/>
      <c r="G1105" s="1">
        <f>+G1104+E1105-F1105</f>
        <v>288.20000000000005</v>
      </c>
    </row>
    <row r="1106" spans="2:7">
      <c r="B1106" s="405"/>
      <c r="C1106" s="405"/>
      <c r="G1106" s="1">
        <f>+G1105+E1106-F1106</f>
        <v>288.20000000000005</v>
      </c>
    </row>
    <row r="1107" spans="2:7">
      <c r="B1107" s="405"/>
      <c r="C1107" s="405"/>
      <c r="G1107" s="1">
        <f>+G1106+E1107-F1107</f>
        <v>288.20000000000005</v>
      </c>
    </row>
    <row r="1108" spans="2:7">
      <c r="B1108" s="405"/>
      <c r="C1108" s="405"/>
      <c r="G1108" s="1">
        <f>+G1107+E1108-F1108</f>
        <v>288.20000000000005</v>
      </c>
    </row>
    <row r="1109" spans="2:7">
      <c r="B1109" s="405"/>
      <c r="C1109" s="405"/>
      <c r="G1109" s="1">
        <f>+G1108+E1109-F1109</f>
        <v>288.20000000000005</v>
      </c>
    </row>
    <row r="1110" spans="2:7">
      <c r="B1110" s="405"/>
      <c r="C1110" s="405"/>
      <c r="G1110" s="1">
        <f>+G1109+E1110-F1110</f>
        <v>288.20000000000005</v>
      </c>
    </row>
    <row r="1111" spans="2:7">
      <c r="B1111" s="405"/>
      <c r="C1111" s="405"/>
      <c r="G1111" s="1">
        <f>+G1110+E1111-F1111</f>
        <v>288.20000000000005</v>
      </c>
    </row>
    <row r="1112" spans="2:7">
      <c r="B1112" s="405"/>
      <c r="C1112" s="405"/>
      <c r="G1112" s="1">
        <f>+G1111+E1112-F1112</f>
        <v>288.20000000000005</v>
      </c>
    </row>
    <row r="1113" spans="2:7">
      <c r="B1113" s="405"/>
      <c r="C1113" s="405"/>
      <c r="G1113" s="1">
        <f>+G1112+E1113-F1113</f>
        <v>288.20000000000005</v>
      </c>
    </row>
    <row r="1114" spans="2:7">
      <c r="B1114" s="405"/>
      <c r="C1114" s="405"/>
      <c r="G1114" s="1">
        <f>+G1113+E1114-F1114</f>
        <v>288.20000000000005</v>
      </c>
    </row>
    <row r="1115" spans="2:7">
      <c r="B1115" s="405"/>
      <c r="C1115" s="405"/>
      <c r="G1115" s="1">
        <f>+G1114+E1115-F1115</f>
        <v>288.20000000000005</v>
      </c>
    </row>
    <row r="1116" spans="2:7">
      <c r="B1116" s="405"/>
      <c r="C1116" s="405"/>
      <c r="G1116" s="1">
        <f>+G1115+E1116-F1116</f>
        <v>288.20000000000005</v>
      </c>
    </row>
    <row r="1117" spans="2:7">
      <c r="B1117" s="405"/>
      <c r="C1117" s="405"/>
      <c r="G1117" s="1">
        <f>+G1116+E1117-F1117</f>
        <v>288.20000000000005</v>
      </c>
    </row>
    <row r="1118" spans="2:7">
      <c r="B1118" s="405"/>
      <c r="C1118" s="405"/>
      <c r="G1118" s="1">
        <f>+G1117+E1118-F1118</f>
        <v>288.20000000000005</v>
      </c>
    </row>
    <row r="1119" spans="2:7">
      <c r="B1119" s="405"/>
      <c r="C1119" s="405"/>
      <c r="G1119" s="1">
        <f>+G1118+E1119-F1119</f>
        <v>288.20000000000005</v>
      </c>
    </row>
    <row r="1120" spans="2:7">
      <c r="B1120" s="405"/>
      <c r="C1120" s="405"/>
      <c r="G1120" s="1">
        <f>+G1119+E1120-F1120</f>
        <v>288.20000000000005</v>
      </c>
    </row>
    <row r="1121" spans="2:7">
      <c r="B1121" s="405"/>
      <c r="C1121" s="405"/>
      <c r="G1121" s="1">
        <f>+G1120+E1121-F1121</f>
        <v>288.20000000000005</v>
      </c>
    </row>
    <row r="1122" spans="2:7">
      <c r="B1122" s="405"/>
      <c r="C1122" s="405"/>
      <c r="G1122" s="1">
        <f>+G1121+E1122-F1122</f>
        <v>288.20000000000005</v>
      </c>
    </row>
    <row r="1123" spans="2:7">
      <c r="B1123" s="405"/>
      <c r="C1123" s="405"/>
      <c r="G1123" s="1">
        <f>+G1122+E1123-F1123</f>
        <v>288.20000000000005</v>
      </c>
    </row>
    <row r="1124" spans="2:7">
      <c r="B1124" s="405"/>
      <c r="C1124" s="405"/>
      <c r="G1124" s="1">
        <f>+G1123+E1124-F1124</f>
        <v>288.20000000000005</v>
      </c>
    </row>
    <row r="1125" spans="2:7">
      <c r="B1125" s="405"/>
      <c r="C1125" s="405"/>
      <c r="G1125" s="1">
        <f>+G1124+E1125-F1125</f>
        <v>288.20000000000005</v>
      </c>
    </row>
    <row r="1126" spans="2:7">
      <c r="B1126" s="405"/>
      <c r="C1126" s="405"/>
      <c r="G1126" s="1">
        <f>+G1125+E1126-F1126</f>
        <v>288.20000000000005</v>
      </c>
    </row>
    <row r="1127" spans="2:7">
      <c r="B1127" s="405"/>
      <c r="C1127" s="405"/>
      <c r="G1127" s="1">
        <f>+G1126+E1127-F1127</f>
        <v>288.20000000000005</v>
      </c>
    </row>
    <row r="1128" spans="2:7">
      <c r="B1128" s="405"/>
      <c r="C1128" s="405"/>
      <c r="G1128" s="1">
        <f>+G1127+E1128-F1128</f>
        <v>288.20000000000005</v>
      </c>
    </row>
    <row r="1129" spans="2:7">
      <c r="B1129" s="405"/>
      <c r="C1129" s="405"/>
      <c r="G1129" s="1">
        <f>+G1128+E1129-F1129</f>
        <v>288.20000000000005</v>
      </c>
    </row>
    <row r="1130" spans="2:7">
      <c r="B1130" s="405"/>
      <c r="C1130" s="405"/>
      <c r="G1130" s="1">
        <f>+G1129+E1130-F1130</f>
        <v>288.20000000000005</v>
      </c>
    </row>
    <row r="1131" spans="2:7">
      <c r="B1131" s="405"/>
      <c r="C1131" s="405"/>
      <c r="G1131" s="1">
        <f>+G1130+E1131-F1131</f>
        <v>288.20000000000005</v>
      </c>
    </row>
    <row r="1132" spans="2:7">
      <c r="B1132" s="405"/>
      <c r="C1132" s="405"/>
      <c r="G1132" s="1">
        <f>+G1131+E1132-F1132</f>
        <v>288.20000000000005</v>
      </c>
    </row>
    <row r="1133" spans="2:7">
      <c r="B1133" s="405"/>
      <c r="C1133" s="405"/>
      <c r="G1133" s="1">
        <f>+G1132+E1133-F1133</f>
        <v>288.20000000000005</v>
      </c>
    </row>
    <row r="1134" spans="2:7">
      <c r="B1134" s="405"/>
      <c r="C1134" s="405"/>
      <c r="G1134" s="1">
        <f>+G1133+E1134-F1134</f>
        <v>288.20000000000005</v>
      </c>
    </row>
    <row r="1135" spans="2:7">
      <c r="B1135" s="405"/>
      <c r="C1135" s="405"/>
      <c r="G1135" s="1">
        <f>+G1134+E1135-F1135</f>
        <v>288.20000000000005</v>
      </c>
    </row>
    <row r="1136" spans="2:7">
      <c r="B1136" s="405"/>
      <c r="C1136" s="405"/>
      <c r="G1136" s="1">
        <f>+G1135+E1136-F1136</f>
        <v>288.20000000000005</v>
      </c>
    </row>
    <row r="1137" spans="2:7">
      <c r="B1137" s="405"/>
      <c r="C1137" s="405"/>
      <c r="G1137" s="1">
        <f>+G1136+E1137-F1137</f>
        <v>288.20000000000005</v>
      </c>
    </row>
    <row r="1138" spans="2:7">
      <c r="B1138" s="405"/>
      <c r="C1138" s="405"/>
      <c r="G1138" s="1">
        <f>+G1137+E1138-F1138</f>
        <v>288.20000000000005</v>
      </c>
    </row>
    <row r="1139" spans="2:7">
      <c r="B1139" s="405"/>
      <c r="C1139" s="405"/>
      <c r="G1139" s="1">
        <f>+G1138+E1139-F1139</f>
        <v>288.20000000000005</v>
      </c>
    </row>
    <row r="1140" spans="2:7">
      <c r="B1140" s="405"/>
      <c r="C1140" s="405"/>
      <c r="G1140" s="1">
        <f>+G1139+E1140-F1140</f>
        <v>288.20000000000005</v>
      </c>
    </row>
    <row r="1141" spans="2:7">
      <c r="B1141" s="405"/>
      <c r="C1141" s="405"/>
      <c r="G1141" s="1">
        <f>+G1140+E1141-F1141</f>
        <v>288.20000000000005</v>
      </c>
    </row>
    <row r="1142" spans="2:7">
      <c r="B1142" s="405"/>
      <c r="C1142" s="405"/>
      <c r="G1142" s="1">
        <f>+G1141+E1142-F1142</f>
        <v>288.20000000000005</v>
      </c>
    </row>
    <row r="1143" spans="2:7">
      <c r="B1143" s="405"/>
      <c r="C1143" s="405"/>
      <c r="G1143" s="1">
        <f>+G1142+E1143-F1143</f>
        <v>288.20000000000005</v>
      </c>
    </row>
    <row r="1144" spans="2:7">
      <c r="B1144" s="405"/>
      <c r="C1144" s="405"/>
      <c r="G1144" s="1">
        <f>+G1143+E1144-F1144</f>
        <v>288.20000000000005</v>
      </c>
    </row>
    <row r="1145" spans="2:7">
      <c r="B1145" s="405"/>
      <c r="C1145" s="405"/>
      <c r="G1145" s="1">
        <f>+G1144+E1145-F1145</f>
        <v>288.20000000000005</v>
      </c>
    </row>
    <row r="1146" spans="2:7">
      <c r="B1146" s="405"/>
      <c r="C1146" s="405"/>
      <c r="G1146" s="1">
        <f>+G1145+E1146-F1146</f>
        <v>288.20000000000005</v>
      </c>
    </row>
    <row r="1147" spans="2:7">
      <c r="B1147" s="405"/>
      <c r="C1147" s="405"/>
      <c r="G1147" s="1">
        <f>+G1146+E1147-F1147</f>
        <v>288.20000000000005</v>
      </c>
    </row>
    <row r="1148" spans="2:7">
      <c r="B1148" s="405"/>
      <c r="C1148" s="405"/>
      <c r="G1148" s="1">
        <f>+G1147+E1148-F1148</f>
        <v>288.20000000000005</v>
      </c>
    </row>
    <row r="1149" spans="2:7">
      <c r="B1149" s="405"/>
      <c r="C1149" s="405"/>
      <c r="G1149" s="1">
        <f>+G1148+E1149-F1149</f>
        <v>288.20000000000005</v>
      </c>
    </row>
    <row r="1150" spans="2:7">
      <c r="B1150" s="405"/>
      <c r="C1150" s="405"/>
      <c r="G1150" s="1">
        <f>+G1149+E1150-F1150</f>
        <v>288.20000000000005</v>
      </c>
    </row>
    <row r="1151" spans="2:7">
      <c r="B1151" s="405"/>
      <c r="C1151" s="405"/>
      <c r="G1151" s="1">
        <f>+G1150+E1151-F1151</f>
        <v>288.20000000000005</v>
      </c>
    </row>
    <row r="1152" spans="2:7">
      <c r="B1152" s="405"/>
      <c r="C1152" s="405"/>
      <c r="G1152" s="1">
        <f>+G1151+E1152-F1152</f>
        <v>288.20000000000005</v>
      </c>
    </row>
    <row r="1153" spans="2:7">
      <c r="B1153" s="405"/>
      <c r="C1153" s="405"/>
      <c r="G1153" s="1">
        <f>+G1152+E1153-F1153</f>
        <v>288.20000000000005</v>
      </c>
    </row>
    <row r="1154" spans="2:7">
      <c r="B1154" s="405"/>
      <c r="C1154" s="405"/>
      <c r="G1154" s="1">
        <f>+G1153+E1154-F1154</f>
        <v>288.20000000000005</v>
      </c>
    </row>
    <row r="1155" spans="2:7">
      <c r="B1155" s="405"/>
      <c r="C1155" s="405"/>
      <c r="G1155" s="1">
        <f>+G1154+E1155-F1155</f>
        <v>288.20000000000005</v>
      </c>
    </row>
    <row r="1156" spans="2:7">
      <c r="B1156" s="405"/>
      <c r="C1156" s="405"/>
      <c r="G1156" s="1">
        <f>+G1155+E1156-F1156</f>
        <v>288.20000000000005</v>
      </c>
    </row>
    <row r="1157" spans="2:7">
      <c r="B1157" s="405"/>
      <c r="C1157" s="405"/>
      <c r="G1157" s="1">
        <f>+G1156+E1157-F1157</f>
        <v>288.20000000000005</v>
      </c>
    </row>
    <row r="1158" spans="2:7">
      <c r="B1158" s="405"/>
      <c r="C1158" s="405"/>
      <c r="G1158" s="1">
        <f>+G1157+E1158-F1158</f>
        <v>288.20000000000005</v>
      </c>
    </row>
    <row r="1159" spans="2:7">
      <c r="B1159" s="405"/>
      <c r="C1159" s="405"/>
      <c r="G1159" s="1">
        <f>+G1158+E1159-F1159</f>
        <v>288.20000000000005</v>
      </c>
    </row>
    <row r="1160" spans="2:7">
      <c r="B1160" s="405"/>
      <c r="C1160" s="405"/>
      <c r="G1160" s="1">
        <f>+G1159+E1160-F1160</f>
        <v>288.20000000000005</v>
      </c>
    </row>
    <row r="1161" spans="2:7">
      <c r="B1161" s="405"/>
      <c r="C1161" s="405"/>
      <c r="G1161" s="1">
        <f>+G1160+E1161-F1161</f>
        <v>288.20000000000005</v>
      </c>
    </row>
    <row r="1162" spans="2:7">
      <c r="B1162" s="405"/>
      <c r="C1162" s="405"/>
      <c r="G1162" s="1">
        <f>+G1161+E1162-F1162</f>
        <v>288.20000000000005</v>
      </c>
    </row>
    <row r="1163" spans="2:7">
      <c r="B1163" s="405"/>
      <c r="C1163" s="405"/>
      <c r="G1163" s="1">
        <f>+G1162+E1163-F1163</f>
        <v>288.20000000000005</v>
      </c>
    </row>
    <row r="1164" spans="2:7">
      <c r="B1164" s="405"/>
      <c r="C1164" s="405"/>
      <c r="G1164" s="1">
        <f>+G1163+E1164-F1164</f>
        <v>288.20000000000005</v>
      </c>
    </row>
    <row r="1165" spans="2:7">
      <c r="B1165" s="405"/>
      <c r="C1165" s="405"/>
      <c r="G1165" s="1">
        <f>+G1164+E1165-F1165</f>
        <v>288.20000000000005</v>
      </c>
    </row>
    <row r="1166" spans="2:7">
      <c r="B1166" s="405"/>
      <c r="C1166" s="405"/>
      <c r="G1166" s="1">
        <f>+G1165+E1166-F1166</f>
        <v>288.20000000000005</v>
      </c>
    </row>
    <row r="1167" spans="2:7">
      <c r="B1167" s="405"/>
      <c r="C1167" s="405"/>
      <c r="G1167" s="1">
        <f>+G1166+E1167-F1167</f>
        <v>288.20000000000005</v>
      </c>
    </row>
    <row r="1168" spans="2:7">
      <c r="B1168" s="405"/>
      <c r="C1168" s="405"/>
      <c r="G1168" s="1">
        <f>+G1167+E1168-F1168</f>
        <v>288.20000000000005</v>
      </c>
    </row>
    <row r="1169" spans="2:7">
      <c r="B1169" s="405"/>
      <c r="C1169" s="405"/>
      <c r="G1169" s="1">
        <f>+G1168+E1169-F1169</f>
        <v>288.20000000000005</v>
      </c>
    </row>
    <row r="1170" spans="2:7">
      <c r="B1170" s="405"/>
      <c r="C1170" s="405"/>
      <c r="G1170" s="1">
        <f>+G1169+E1170-F1170</f>
        <v>288.20000000000005</v>
      </c>
    </row>
    <row r="1171" spans="2:7">
      <c r="B1171" s="405"/>
      <c r="C1171" s="405"/>
      <c r="G1171" s="1">
        <f>+G1170+E1171-F1171</f>
        <v>288.20000000000005</v>
      </c>
    </row>
    <row r="1172" spans="2:7">
      <c r="B1172" s="405"/>
      <c r="C1172" s="405"/>
      <c r="G1172" s="1">
        <f>+G1171+E1172-F1172</f>
        <v>288.20000000000005</v>
      </c>
    </row>
    <row r="1173" spans="2:7">
      <c r="B1173" s="405"/>
      <c r="C1173" s="405"/>
      <c r="G1173" s="1">
        <f>+G1172+E1173-F1173</f>
        <v>288.20000000000005</v>
      </c>
    </row>
    <row r="1174" spans="2:7">
      <c r="B1174" s="405"/>
      <c r="C1174" s="405"/>
      <c r="G1174" s="1">
        <f>+G1173+E1174-F1174</f>
        <v>288.20000000000005</v>
      </c>
    </row>
    <row r="1175" spans="2:7">
      <c r="B1175" s="405"/>
      <c r="C1175" s="405"/>
      <c r="G1175" s="1">
        <f>+G1174+E1175-F1175</f>
        <v>288.20000000000005</v>
      </c>
    </row>
    <row r="1176" spans="2:7">
      <c r="B1176" s="405"/>
      <c r="C1176" s="405"/>
      <c r="G1176" s="1">
        <f>+G1175+E1176-F1176</f>
        <v>288.20000000000005</v>
      </c>
    </row>
    <row r="1177" spans="2:7">
      <c r="B1177" s="405"/>
      <c r="C1177" s="405"/>
      <c r="G1177" s="1">
        <f>+G1176+E1177-F1177</f>
        <v>288.20000000000005</v>
      </c>
    </row>
    <row r="1178" spans="2:7">
      <c r="B1178" s="405"/>
      <c r="C1178" s="405"/>
      <c r="G1178" s="1">
        <f>+G1177+E1178-F1178</f>
        <v>288.20000000000005</v>
      </c>
    </row>
    <row r="1179" spans="2:7">
      <c r="B1179" s="405"/>
      <c r="C1179" s="405"/>
      <c r="G1179" s="1">
        <f>+G1178+E1179-F1179</f>
        <v>288.20000000000005</v>
      </c>
    </row>
    <row r="1180" spans="2:7">
      <c r="B1180" s="405"/>
      <c r="C1180" s="405"/>
      <c r="G1180" s="1">
        <f>+G1179+E1180-F1180</f>
        <v>288.20000000000005</v>
      </c>
    </row>
    <row r="1181" spans="2:7">
      <c r="B1181" s="405"/>
      <c r="C1181" s="405"/>
      <c r="G1181" s="1">
        <f>+G1180+E1181-F1181</f>
        <v>288.20000000000005</v>
      </c>
    </row>
    <row r="1182" spans="2:7">
      <c r="B1182" s="405"/>
      <c r="C1182" s="405"/>
      <c r="G1182" s="1">
        <f>+G1181+E1182-F1182</f>
        <v>288.20000000000005</v>
      </c>
    </row>
    <row r="1183" spans="2:7">
      <c r="B1183" s="405"/>
      <c r="C1183" s="405"/>
      <c r="G1183" s="1">
        <f>+G1182+E1183-F1183</f>
        <v>288.20000000000005</v>
      </c>
    </row>
    <row r="1184" spans="2:7">
      <c r="B1184" s="405"/>
      <c r="C1184" s="405"/>
      <c r="G1184" s="1">
        <f>+G1183+E1184-F1184</f>
        <v>288.20000000000005</v>
      </c>
    </row>
    <row r="1185" spans="2:7">
      <c r="B1185" s="405"/>
      <c r="C1185" s="405"/>
      <c r="G1185" s="1">
        <f>+G1184+E1185-F1185</f>
        <v>288.20000000000005</v>
      </c>
    </row>
    <row r="1186" spans="2:7">
      <c r="B1186" s="405"/>
      <c r="C1186" s="405"/>
      <c r="G1186" s="1">
        <f>+G1185+E1186-F1186</f>
        <v>288.20000000000005</v>
      </c>
    </row>
    <row r="1187" spans="2:7">
      <c r="B1187" s="405"/>
      <c r="C1187" s="405"/>
      <c r="G1187" s="1">
        <f>+G1186+E1187-F1187</f>
        <v>288.20000000000005</v>
      </c>
    </row>
    <row r="1188" spans="2:7">
      <c r="B1188" s="405"/>
      <c r="C1188" s="405"/>
      <c r="G1188" s="1">
        <f>+G1187+E1188-F1188</f>
        <v>288.20000000000005</v>
      </c>
    </row>
    <row r="1189" spans="2:7">
      <c r="B1189" s="405"/>
      <c r="C1189" s="405"/>
      <c r="G1189" s="1">
        <f>+G1188+E1189-F1189</f>
        <v>288.20000000000005</v>
      </c>
    </row>
    <row r="1190" spans="2:7">
      <c r="B1190" s="405"/>
      <c r="C1190" s="405"/>
      <c r="G1190" s="1">
        <f>+G1189+E1190-F1190</f>
        <v>288.20000000000005</v>
      </c>
    </row>
    <row r="1191" spans="2:7">
      <c r="B1191" s="405"/>
      <c r="C1191" s="405"/>
      <c r="G1191" s="1">
        <f>+G1190+E1191-F1191</f>
        <v>288.20000000000005</v>
      </c>
    </row>
    <row r="1192" spans="2:7">
      <c r="B1192" s="405"/>
      <c r="C1192" s="405"/>
      <c r="G1192" s="1">
        <f>+G1191+E1192-F1192</f>
        <v>288.20000000000005</v>
      </c>
    </row>
    <row r="1193" spans="2:7">
      <c r="B1193" s="405"/>
      <c r="C1193" s="405"/>
      <c r="G1193" s="1">
        <f>+G1192+E1193-F1193</f>
        <v>288.20000000000005</v>
      </c>
    </row>
    <row r="1194" spans="2:7">
      <c r="B1194" s="405"/>
      <c r="C1194" s="405"/>
      <c r="G1194" s="1">
        <f>+G1193+E1194-F1194</f>
        <v>288.20000000000005</v>
      </c>
    </row>
    <row r="1195" spans="2:7">
      <c r="B1195" s="405"/>
      <c r="C1195" s="405"/>
      <c r="G1195" s="1">
        <f>+G1194+E1195-F1195</f>
        <v>288.20000000000005</v>
      </c>
    </row>
    <row r="1196" spans="2:7">
      <c r="B1196" s="405"/>
      <c r="C1196" s="405"/>
      <c r="G1196" s="1">
        <f>+G1195+E1196-F1196</f>
        <v>288.20000000000005</v>
      </c>
    </row>
    <row r="1197" spans="2:7">
      <c r="B1197" s="405"/>
      <c r="C1197" s="405"/>
      <c r="G1197" s="1">
        <f>+G1196+E1197-F1197</f>
        <v>288.20000000000005</v>
      </c>
    </row>
    <row r="1198" spans="2:7">
      <c r="B1198" s="405"/>
      <c r="C1198" s="405"/>
      <c r="G1198" s="1">
        <f>+G1197+E1198-F1198</f>
        <v>288.20000000000005</v>
      </c>
    </row>
    <row r="1199" spans="2:7">
      <c r="B1199" s="405"/>
      <c r="C1199" s="405"/>
      <c r="G1199" s="1">
        <f>+G1198+E1199-F1199</f>
        <v>288.20000000000005</v>
      </c>
    </row>
    <row r="1200" spans="2:7">
      <c r="B1200" s="405"/>
      <c r="C1200" s="405"/>
      <c r="G1200" s="1">
        <f>+G1199+E1200-F1200</f>
        <v>288.20000000000005</v>
      </c>
    </row>
    <row r="1201" spans="2:7">
      <c r="B1201" s="405"/>
      <c r="C1201" s="405"/>
      <c r="G1201" s="1">
        <f>+G1200+E1201-F1201</f>
        <v>288.20000000000005</v>
      </c>
    </row>
    <row r="1202" spans="2:7">
      <c r="B1202" s="405"/>
      <c r="C1202" s="405"/>
      <c r="G1202" s="1">
        <f>+G1201+E1202-F1202</f>
        <v>288.20000000000005</v>
      </c>
    </row>
    <row r="1203" spans="2:7">
      <c r="B1203" s="405"/>
      <c r="C1203" s="405"/>
      <c r="G1203" s="1">
        <f>+G1202+E1203-F1203</f>
        <v>288.20000000000005</v>
      </c>
    </row>
    <row r="1204" spans="2:7">
      <c r="B1204" s="405"/>
      <c r="C1204" s="405"/>
      <c r="G1204" s="1">
        <f>+G1203+E1204-F1204</f>
        <v>288.20000000000005</v>
      </c>
    </row>
    <row r="1205" spans="2:7">
      <c r="B1205" s="405"/>
      <c r="C1205" s="405"/>
      <c r="G1205" s="1">
        <f>+G1204+E1205-F1205</f>
        <v>288.20000000000005</v>
      </c>
    </row>
    <row r="1206" spans="2:7">
      <c r="B1206" s="405"/>
      <c r="C1206" s="405"/>
      <c r="G1206" s="1">
        <f>+G1205+E1206-F1206</f>
        <v>288.20000000000005</v>
      </c>
    </row>
    <row r="1207" spans="2:7">
      <c r="B1207" s="405"/>
      <c r="C1207" s="405"/>
      <c r="G1207" s="1">
        <f>+G1206+E1207-F1207</f>
        <v>288.20000000000005</v>
      </c>
    </row>
    <row r="1208" spans="2:7">
      <c r="B1208" s="405"/>
      <c r="C1208" s="405"/>
      <c r="G1208" s="1">
        <f>+G1207+E1208-F1208</f>
        <v>288.20000000000005</v>
      </c>
    </row>
    <row r="1209" spans="2:7">
      <c r="B1209" s="405"/>
      <c r="C1209" s="405"/>
      <c r="G1209" s="1">
        <f>+G1208+E1209-F1209</f>
        <v>288.20000000000005</v>
      </c>
    </row>
    <row r="1210" spans="2:7">
      <c r="B1210" s="405"/>
      <c r="C1210" s="405"/>
      <c r="G1210" s="1">
        <f>+G1209+E1210-F1210</f>
        <v>288.20000000000005</v>
      </c>
    </row>
    <row r="1211" spans="2:7">
      <c r="B1211" s="405"/>
      <c r="C1211" s="405"/>
      <c r="G1211" s="1">
        <f>+G1210+E1211-F1211</f>
        <v>288.20000000000005</v>
      </c>
    </row>
    <row r="1212" spans="2:7">
      <c r="B1212" s="405"/>
      <c r="C1212" s="405"/>
      <c r="G1212" s="1">
        <f>+G1211+E1212-F1212</f>
        <v>288.20000000000005</v>
      </c>
    </row>
    <row r="1213" spans="2:7">
      <c r="B1213" s="405"/>
      <c r="C1213" s="405"/>
      <c r="G1213" s="1">
        <f>+G1212+E1213-F1213</f>
        <v>288.20000000000005</v>
      </c>
    </row>
    <row r="1214" spans="2:7">
      <c r="B1214" s="405"/>
      <c r="C1214" s="405"/>
      <c r="G1214" s="1">
        <f>+G1213+E1214-F1214</f>
        <v>288.20000000000005</v>
      </c>
    </row>
    <row r="1215" spans="2:7">
      <c r="B1215" s="405"/>
      <c r="C1215" s="405"/>
      <c r="G1215" s="1">
        <f>+G1214+E1215-F1215</f>
        <v>288.20000000000005</v>
      </c>
    </row>
    <row r="1216" spans="2:7">
      <c r="B1216" s="405"/>
      <c r="C1216" s="405"/>
      <c r="G1216" s="1">
        <f>+G1215+E1216-F1216</f>
        <v>288.20000000000005</v>
      </c>
    </row>
    <row r="1217" spans="2:7">
      <c r="B1217" s="405"/>
      <c r="C1217" s="405"/>
      <c r="G1217" s="1">
        <f>+G1216+E1217-F1217</f>
        <v>288.20000000000005</v>
      </c>
    </row>
    <row r="1218" spans="2:7">
      <c r="B1218" s="405"/>
      <c r="C1218" s="405"/>
      <c r="G1218" s="1">
        <f>+G1217+E1218-F1218</f>
        <v>288.20000000000005</v>
      </c>
    </row>
    <row r="1219" spans="2:7">
      <c r="B1219" s="405"/>
      <c r="C1219" s="405"/>
      <c r="G1219" s="1">
        <f>+G1218+E1219-F1219</f>
        <v>288.20000000000005</v>
      </c>
    </row>
    <row r="1220" spans="2:7">
      <c r="B1220" s="405"/>
      <c r="C1220" s="405"/>
      <c r="G1220" s="1">
        <f>+G1219+E1220-F1220</f>
        <v>288.20000000000005</v>
      </c>
    </row>
    <row r="1221" spans="2:7">
      <c r="B1221" s="405"/>
      <c r="C1221" s="405"/>
      <c r="G1221" s="1">
        <f>+G1220+E1221-F1221</f>
        <v>288.20000000000005</v>
      </c>
    </row>
    <row r="1222" spans="2:7">
      <c r="B1222" s="405"/>
      <c r="C1222" s="405"/>
      <c r="G1222" s="1">
        <f>+G1221+E1222-F1222</f>
        <v>288.20000000000005</v>
      </c>
    </row>
    <row r="1223" spans="2:7">
      <c r="B1223" s="405"/>
      <c r="C1223" s="405"/>
      <c r="G1223" s="1">
        <f>+G1222+E1223-F1223</f>
        <v>288.20000000000005</v>
      </c>
    </row>
    <row r="1224" spans="2:7">
      <c r="B1224" s="405"/>
      <c r="C1224" s="405"/>
      <c r="G1224" s="1">
        <f>+G1223+E1224-F1224</f>
        <v>288.20000000000005</v>
      </c>
    </row>
    <row r="1225" spans="2:7">
      <c r="B1225" s="405"/>
      <c r="C1225" s="405"/>
      <c r="G1225" s="1">
        <f>+G1224+E1225-F1225</f>
        <v>288.20000000000005</v>
      </c>
    </row>
    <row r="1226" spans="2:7">
      <c r="B1226" s="405"/>
      <c r="C1226" s="405"/>
      <c r="G1226" s="1">
        <f>+G1225+E1226-F1226</f>
        <v>288.20000000000005</v>
      </c>
    </row>
    <row r="1227" spans="2:7">
      <c r="B1227" s="405"/>
      <c r="C1227" s="405"/>
      <c r="G1227" s="1">
        <f>+G1226+E1227-F1227</f>
        <v>288.20000000000005</v>
      </c>
    </row>
    <row r="1228" spans="2:7">
      <c r="B1228" s="405"/>
      <c r="C1228" s="405"/>
      <c r="G1228" s="1">
        <f>+G1227+E1228-F1228</f>
        <v>288.20000000000005</v>
      </c>
    </row>
    <row r="1229" spans="2:7">
      <c r="B1229" s="405"/>
      <c r="C1229" s="405"/>
      <c r="G1229" s="1">
        <f>+G1228+E1229-F1229</f>
        <v>288.20000000000005</v>
      </c>
    </row>
    <row r="1230" spans="2:7">
      <c r="B1230" s="405"/>
      <c r="C1230" s="405"/>
      <c r="G1230" s="1">
        <f>+G1229+E1230-F1230</f>
        <v>288.20000000000005</v>
      </c>
    </row>
    <row r="1231" spans="2:7">
      <c r="B1231" s="405"/>
      <c r="C1231" s="405"/>
      <c r="G1231" s="1">
        <f>+G1230+E1231-F1231</f>
        <v>288.20000000000005</v>
      </c>
    </row>
    <row r="1232" spans="2:7">
      <c r="B1232" s="405"/>
      <c r="C1232" s="405"/>
      <c r="G1232" s="1">
        <f>+G1231+E1232-F1232</f>
        <v>288.20000000000005</v>
      </c>
    </row>
    <row r="1233" spans="2:7">
      <c r="B1233" s="405"/>
      <c r="C1233" s="405"/>
      <c r="G1233" s="1">
        <f>+G1232+E1233-F1233</f>
        <v>288.20000000000005</v>
      </c>
    </row>
    <row r="1234" spans="2:7">
      <c r="B1234" s="405"/>
      <c r="C1234" s="405"/>
      <c r="G1234" s="1">
        <f>+G1233+E1234-F1234</f>
        <v>288.20000000000005</v>
      </c>
    </row>
    <row r="1235" spans="2:7">
      <c r="B1235" s="405"/>
      <c r="C1235" s="405"/>
      <c r="G1235" s="1">
        <f>+G1234+E1235-F1235</f>
        <v>288.20000000000005</v>
      </c>
    </row>
    <row r="1236" spans="2:7">
      <c r="B1236" s="405"/>
      <c r="C1236" s="405"/>
      <c r="G1236" s="1">
        <f>+G1235+E1236-F1236</f>
        <v>288.20000000000005</v>
      </c>
    </row>
    <row r="1237" spans="2:7">
      <c r="B1237" s="405"/>
      <c r="C1237" s="405"/>
      <c r="G1237" s="1">
        <f>+G1236+E1237-F1237</f>
        <v>288.20000000000005</v>
      </c>
    </row>
    <row r="1238" spans="2:7">
      <c r="B1238" s="405"/>
      <c r="C1238" s="405"/>
      <c r="G1238" s="1">
        <f>+G1237+E1238-F1238</f>
        <v>288.20000000000005</v>
      </c>
    </row>
    <row r="1239" spans="2:7">
      <c r="B1239" s="405"/>
      <c r="C1239" s="405"/>
      <c r="G1239" s="1">
        <f>+G1238+E1239-F1239</f>
        <v>288.20000000000005</v>
      </c>
    </row>
    <row r="1240" spans="2:7">
      <c r="B1240" s="405"/>
      <c r="C1240" s="405"/>
      <c r="G1240" s="1">
        <f>+G1239+E1240-F1240</f>
        <v>288.20000000000005</v>
      </c>
    </row>
    <row r="1241" spans="2:7">
      <c r="B1241" s="405"/>
      <c r="C1241" s="405"/>
      <c r="G1241" s="1">
        <f>+G1240+E1241-F1241</f>
        <v>288.20000000000005</v>
      </c>
    </row>
    <row r="1242" spans="2:7">
      <c r="B1242" s="405"/>
      <c r="C1242" s="405"/>
      <c r="G1242" s="1">
        <f>+G1241+E1242-F1242</f>
        <v>288.20000000000005</v>
      </c>
    </row>
    <row r="1243" spans="2:7">
      <c r="B1243" s="405"/>
      <c r="C1243" s="405"/>
      <c r="G1243" s="1">
        <f>+G1242+E1243-F1243</f>
        <v>288.20000000000005</v>
      </c>
    </row>
    <row r="1244" spans="2:7">
      <c r="B1244" s="405"/>
      <c r="C1244" s="405"/>
      <c r="G1244" s="1">
        <f>+G1243+E1244-F1244</f>
        <v>288.20000000000005</v>
      </c>
    </row>
    <row r="1245" spans="2:7">
      <c r="B1245" s="405"/>
      <c r="C1245" s="405"/>
      <c r="G1245" s="1">
        <f>+G1244+E1245-F1245</f>
        <v>288.20000000000005</v>
      </c>
    </row>
    <row r="1246" spans="2:7">
      <c r="B1246" s="405"/>
      <c r="C1246" s="405"/>
      <c r="G1246" s="1">
        <f>+G1245+E1246-F1246</f>
        <v>288.20000000000005</v>
      </c>
    </row>
    <row r="1247" spans="2:7">
      <c r="B1247" s="405"/>
      <c r="C1247" s="405"/>
      <c r="G1247" s="1">
        <f>+G1246+E1247-F1247</f>
        <v>288.20000000000005</v>
      </c>
    </row>
    <row r="1248" spans="2:7">
      <c r="B1248" s="405"/>
      <c r="C1248" s="405"/>
      <c r="G1248" s="1">
        <f>+G1247+E1248-F1248</f>
        <v>288.20000000000005</v>
      </c>
    </row>
    <row r="1249" spans="2:7">
      <c r="B1249" s="405"/>
      <c r="C1249" s="405"/>
      <c r="G1249" s="1">
        <f>+G1248+E1249-F1249</f>
        <v>288.20000000000005</v>
      </c>
    </row>
    <row r="1250" spans="2:7">
      <c r="B1250" s="405"/>
      <c r="C1250" s="405"/>
      <c r="G1250" s="1">
        <f>+G1249+E1250-F1250</f>
        <v>288.20000000000005</v>
      </c>
    </row>
    <row r="1251" spans="2:7">
      <c r="B1251" s="405"/>
      <c r="C1251" s="405"/>
      <c r="G1251" s="1">
        <f>+G1250+E1251-F1251</f>
        <v>288.20000000000005</v>
      </c>
    </row>
    <row r="1252" spans="2:7">
      <c r="B1252" s="405"/>
      <c r="C1252" s="405"/>
      <c r="G1252" s="1">
        <f>+G1251+E1252-F1252</f>
        <v>288.20000000000005</v>
      </c>
    </row>
    <row r="1253" spans="2:7">
      <c r="B1253" s="405"/>
      <c r="C1253" s="405"/>
      <c r="G1253" s="1">
        <f>+G1252+E1253-F1253</f>
        <v>288.20000000000005</v>
      </c>
    </row>
    <row r="1254" spans="2:7">
      <c r="B1254" s="405"/>
      <c r="C1254" s="405"/>
      <c r="G1254" s="1">
        <f>+G1253+E1254-F1254</f>
        <v>288.20000000000005</v>
      </c>
    </row>
    <row r="1255" spans="2:7">
      <c r="B1255" s="405"/>
      <c r="C1255" s="405"/>
      <c r="G1255" s="1">
        <f>+G1254+E1255-F1255</f>
        <v>288.20000000000005</v>
      </c>
    </row>
    <row r="1256" spans="2:7">
      <c r="B1256" s="405"/>
      <c r="C1256" s="405"/>
      <c r="G1256" s="1">
        <f>+G1255+E1256-F1256</f>
        <v>288.20000000000005</v>
      </c>
    </row>
    <row r="1257" spans="2:7">
      <c r="B1257" s="405"/>
      <c r="C1257" s="405"/>
      <c r="G1257" s="1">
        <f>+G1256+E1257-F1257</f>
        <v>288.20000000000005</v>
      </c>
    </row>
    <row r="1258" spans="2:7">
      <c r="B1258" s="405"/>
      <c r="C1258" s="405"/>
      <c r="G1258" s="1">
        <f>+G1257+E1258-F1258</f>
        <v>288.20000000000005</v>
      </c>
    </row>
    <row r="1259" spans="2:7">
      <c r="B1259" s="405"/>
      <c r="C1259" s="405"/>
      <c r="G1259" s="1">
        <f>+G1258+E1259-F1259</f>
        <v>288.20000000000005</v>
      </c>
    </row>
    <row r="1260" spans="2:7">
      <c r="B1260" s="405"/>
      <c r="C1260" s="405"/>
      <c r="G1260" s="1">
        <f>+G1259+E1260-F1260</f>
        <v>288.20000000000005</v>
      </c>
    </row>
    <row r="1261" spans="2:7">
      <c r="B1261" s="405"/>
      <c r="C1261" s="405"/>
      <c r="G1261" s="1">
        <f>+G1260+E1261-F1261</f>
        <v>288.20000000000005</v>
      </c>
    </row>
    <row r="1262" spans="2:7">
      <c r="B1262" s="405"/>
      <c r="C1262" s="405"/>
      <c r="G1262" s="1">
        <f>+G1261+E1262-F1262</f>
        <v>288.20000000000005</v>
      </c>
    </row>
    <row r="1263" spans="2:7">
      <c r="B1263" s="405"/>
      <c r="C1263" s="405"/>
      <c r="G1263" s="1">
        <f>+G1262+E1263-F1263</f>
        <v>288.20000000000005</v>
      </c>
    </row>
    <row r="1264" spans="2:7">
      <c r="B1264" s="405"/>
      <c r="C1264" s="405"/>
      <c r="G1264" s="1">
        <f>+G1263+E1264-F1264</f>
        <v>288.20000000000005</v>
      </c>
    </row>
    <row r="1265" spans="2:7">
      <c r="B1265" s="405"/>
      <c r="C1265" s="405"/>
      <c r="G1265" s="1">
        <f>+G1264+E1265-F1265</f>
        <v>288.20000000000005</v>
      </c>
    </row>
    <row r="1266" spans="2:7">
      <c r="B1266" s="405"/>
      <c r="C1266" s="405"/>
      <c r="G1266" s="1">
        <f>+G1265+E1266-F1266</f>
        <v>288.20000000000005</v>
      </c>
    </row>
    <row r="1267" spans="2:7">
      <c r="B1267" s="405"/>
      <c r="C1267" s="405"/>
      <c r="G1267" s="1">
        <f>+G1266+E1267-F1267</f>
        <v>288.20000000000005</v>
      </c>
    </row>
    <row r="1268" spans="2:7">
      <c r="B1268" s="405"/>
      <c r="C1268" s="405"/>
      <c r="G1268" s="1">
        <f>+G1267+E1268-F1268</f>
        <v>288.20000000000005</v>
      </c>
    </row>
    <row r="1269" spans="2:7">
      <c r="B1269" s="405"/>
      <c r="C1269" s="405"/>
      <c r="G1269" s="1">
        <f>+G1268+E1269-F1269</f>
        <v>288.20000000000005</v>
      </c>
    </row>
    <row r="1270" spans="2:7">
      <c r="B1270" s="405"/>
      <c r="C1270" s="405"/>
      <c r="G1270" s="1">
        <f>+G1269+E1270-F1270</f>
        <v>288.20000000000005</v>
      </c>
    </row>
    <row r="1271" spans="2:7">
      <c r="B1271" s="405"/>
      <c r="C1271" s="405"/>
      <c r="G1271" s="1">
        <f>+G1270+E1271-F1271</f>
        <v>288.20000000000005</v>
      </c>
    </row>
    <row r="1272" spans="2:7">
      <c r="B1272" s="405"/>
      <c r="C1272" s="405"/>
      <c r="G1272" s="1">
        <f>+G1271+E1272-F1272</f>
        <v>288.20000000000005</v>
      </c>
    </row>
    <row r="1273" spans="2:7">
      <c r="B1273" s="405"/>
      <c r="C1273" s="405"/>
      <c r="G1273" s="1">
        <f>+G1272+E1273-F1273</f>
        <v>288.20000000000005</v>
      </c>
    </row>
    <row r="1274" spans="2:7">
      <c r="B1274" s="405"/>
      <c r="C1274" s="405"/>
      <c r="G1274" s="1">
        <f>+G1273+E1274-F1274</f>
        <v>288.20000000000005</v>
      </c>
    </row>
    <row r="1275" spans="2:7">
      <c r="B1275" s="405"/>
      <c r="C1275" s="405"/>
      <c r="G1275" s="1">
        <f>+G1274+E1275-F1275</f>
        <v>288.20000000000005</v>
      </c>
    </row>
    <row r="1276" spans="2:7">
      <c r="B1276" s="405"/>
      <c r="C1276" s="405"/>
      <c r="G1276" s="1">
        <f>+G1275+E1276-F1276</f>
        <v>288.20000000000005</v>
      </c>
    </row>
    <row r="1277" spans="2:7">
      <c r="B1277" s="405"/>
      <c r="C1277" s="405"/>
      <c r="G1277" s="1">
        <f>+G1276+E1277-F1277</f>
        <v>288.20000000000005</v>
      </c>
    </row>
    <row r="1278" spans="2:7">
      <c r="B1278" s="405"/>
      <c r="C1278" s="405"/>
      <c r="G1278" s="1">
        <f>+G1277+E1278-F1278</f>
        <v>288.20000000000005</v>
      </c>
    </row>
    <row r="1279" spans="2:7">
      <c r="B1279" s="405"/>
      <c r="C1279" s="405"/>
      <c r="G1279" s="1">
        <f>+G1278+E1279-F1279</f>
        <v>288.20000000000005</v>
      </c>
    </row>
    <row r="1280" spans="2:7">
      <c r="B1280" s="405"/>
      <c r="C1280" s="405"/>
      <c r="G1280" s="1">
        <f>+G1279+E1280-F1280</f>
        <v>288.20000000000005</v>
      </c>
    </row>
    <row r="1281" spans="2:7">
      <c r="B1281" s="405"/>
      <c r="C1281" s="405"/>
      <c r="G1281" s="1">
        <f>+G1280+E1281-F1281</f>
        <v>288.20000000000005</v>
      </c>
    </row>
    <row r="1282" spans="2:7">
      <c r="B1282" s="405"/>
      <c r="C1282" s="405"/>
      <c r="G1282" s="1">
        <f>+G1281+E1282-F1282</f>
        <v>288.20000000000005</v>
      </c>
    </row>
    <row r="1283" spans="2:7">
      <c r="B1283" s="405"/>
      <c r="C1283" s="405"/>
      <c r="G1283" s="1">
        <f>+G1282+E1283-F1283</f>
        <v>288.20000000000005</v>
      </c>
    </row>
    <row r="1284" spans="2:7">
      <c r="B1284" s="405"/>
      <c r="C1284" s="405"/>
      <c r="G1284" s="1">
        <f>+G1283+E1284-F1284</f>
        <v>288.20000000000005</v>
      </c>
    </row>
    <row r="1285" spans="2:7">
      <c r="B1285" s="405"/>
      <c r="C1285" s="405"/>
      <c r="G1285" s="1">
        <f>+G1284+E1285-F1285</f>
        <v>288.20000000000005</v>
      </c>
    </row>
    <row r="1286" spans="2:7">
      <c r="B1286" s="405"/>
      <c r="C1286" s="405"/>
      <c r="G1286" s="1">
        <f>+G1285+E1286-F1286</f>
        <v>288.20000000000005</v>
      </c>
    </row>
    <row r="1287" spans="2:7">
      <c r="B1287" s="405"/>
      <c r="C1287" s="405"/>
      <c r="G1287" s="1">
        <f>+G1286+E1287-F1287</f>
        <v>288.20000000000005</v>
      </c>
    </row>
    <row r="1288" spans="2:7">
      <c r="B1288" s="405"/>
      <c r="C1288" s="405"/>
      <c r="G1288" s="1">
        <f>+G1287+E1288-F1288</f>
        <v>288.20000000000005</v>
      </c>
    </row>
    <row r="1289" spans="2:7">
      <c r="B1289" s="405"/>
      <c r="C1289" s="405"/>
      <c r="G1289" s="1">
        <f>+G1288+E1289-F1289</f>
        <v>288.20000000000005</v>
      </c>
    </row>
    <row r="1290" spans="2:7">
      <c r="B1290" s="405"/>
      <c r="C1290" s="405"/>
      <c r="G1290" s="1">
        <f>+G1289+E1290-F1290</f>
        <v>288.20000000000005</v>
      </c>
    </row>
    <row r="1291" spans="2:7">
      <c r="B1291" s="405"/>
      <c r="C1291" s="405"/>
      <c r="G1291" s="1">
        <f>+G1290+E1291-F1291</f>
        <v>288.20000000000005</v>
      </c>
    </row>
    <row r="1292" spans="2:7">
      <c r="B1292" s="405"/>
      <c r="C1292" s="405"/>
      <c r="G1292" s="1">
        <f>+G1291+E1292-F1292</f>
        <v>288.20000000000005</v>
      </c>
    </row>
    <row r="1293" spans="2:7">
      <c r="B1293" s="405"/>
      <c r="C1293" s="405"/>
      <c r="G1293" s="1">
        <f>+G1292+E1293-F1293</f>
        <v>288.20000000000005</v>
      </c>
    </row>
    <row r="1294" spans="2:7">
      <c r="B1294" s="405"/>
      <c r="C1294" s="405"/>
      <c r="G1294" s="1">
        <f>+G1293+E1294-F1294</f>
        <v>288.20000000000005</v>
      </c>
    </row>
    <row r="1295" spans="2:7">
      <c r="B1295" s="405"/>
      <c r="C1295" s="405"/>
      <c r="G1295" s="1">
        <f>+G1294+E1295-F1295</f>
        <v>288.20000000000005</v>
      </c>
    </row>
    <row r="1296" spans="2:7">
      <c r="B1296" s="405"/>
      <c r="C1296" s="405"/>
      <c r="G1296" s="1">
        <f>+G1295+E1296-F1296</f>
        <v>288.20000000000005</v>
      </c>
    </row>
    <row r="1297" spans="2:7">
      <c r="B1297" s="405"/>
      <c r="C1297" s="405"/>
      <c r="G1297" s="1">
        <f>+G1296+E1297-F1297</f>
        <v>288.20000000000005</v>
      </c>
    </row>
    <row r="1298" spans="2:7">
      <c r="B1298" s="405"/>
      <c r="C1298" s="405"/>
      <c r="G1298" s="1">
        <f>+G1297+E1298-F1298</f>
        <v>288.20000000000005</v>
      </c>
    </row>
    <row r="1299" spans="2:7">
      <c r="B1299" s="405"/>
      <c r="C1299" s="405"/>
      <c r="G1299" s="1">
        <f>+G1298+E1299-F1299</f>
        <v>288.20000000000005</v>
      </c>
    </row>
    <row r="1300" spans="2:7">
      <c r="B1300" s="405"/>
      <c r="C1300" s="405"/>
      <c r="G1300" s="1">
        <f>+G1299+E1300-F1300</f>
        <v>288.20000000000005</v>
      </c>
    </row>
    <row r="1301" spans="2:7">
      <c r="B1301" s="405"/>
      <c r="C1301" s="405"/>
      <c r="G1301" s="1">
        <f>+G1300+E1301-F1301</f>
        <v>288.20000000000005</v>
      </c>
    </row>
    <row r="1302" spans="2:7">
      <c r="B1302" s="405"/>
      <c r="C1302" s="405"/>
      <c r="G1302" s="1">
        <f>+G1301+E1302-F1302</f>
        <v>288.20000000000005</v>
      </c>
    </row>
    <row r="1303" spans="2:7">
      <c r="B1303" s="405"/>
      <c r="C1303" s="405"/>
      <c r="G1303" s="1">
        <f>+G1302+E1303-F1303</f>
        <v>288.20000000000005</v>
      </c>
    </row>
    <row r="1304" spans="2:7">
      <c r="B1304" s="405"/>
      <c r="C1304" s="405"/>
      <c r="G1304" s="1">
        <f>+G1303+E1304-F1304</f>
        <v>288.20000000000005</v>
      </c>
    </row>
    <row r="1305" spans="2:7">
      <c r="B1305" s="405"/>
      <c r="C1305" s="405"/>
      <c r="G1305" s="1">
        <f>+G1304+E1305-F1305</f>
        <v>288.20000000000005</v>
      </c>
    </row>
    <row r="1306" spans="2:7">
      <c r="B1306" s="405"/>
      <c r="C1306" s="405"/>
      <c r="G1306" s="1">
        <f>+G1305+E1306-F1306</f>
        <v>288.20000000000005</v>
      </c>
    </row>
    <row r="1307" spans="2:7">
      <c r="B1307" s="405"/>
      <c r="C1307" s="405"/>
      <c r="G1307" s="1">
        <f>+G1306+E1307-F1307</f>
        <v>288.20000000000005</v>
      </c>
    </row>
    <row r="1308" spans="2:7">
      <c r="B1308" s="405"/>
      <c r="C1308" s="405"/>
      <c r="G1308" s="1">
        <f>+G1307+E1308-F1308</f>
        <v>288.20000000000005</v>
      </c>
    </row>
    <row r="1309" spans="2:7">
      <c r="B1309" s="405"/>
      <c r="C1309" s="405"/>
      <c r="G1309" s="1">
        <f>+G1308+E1309-F1309</f>
        <v>288.20000000000005</v>
      </c>
    </row>
    <row r="1310" spans="2:7">
      <c r="B1310" s="405"/>
      <c r="C1310" s="405"/>
      <c r="G1310" s="1">
        <f>+G1309+E1310-F1310</f>
        <v>288.20000000000005</v>
      </c>
    </row>
    <row r="1311" spans="2:7">
      <c r="B1311" s="405"/>
      <c r="C1311" s="405"/>
      <c r="G1311" s="1">
        <f>+G1310+E1311-F1311</f>
        <v>288.20000000000005</v>
      </c>
    </row>
    <row r="1312" spans="2:7">
      <c r="B1312" s="405"/>
      <c r="C1312" s="405"/>
      <c r="G1312" s="1">
        <f>+G1311+E1312-F1312</f>
        <v>288.20000000000005</v>
      </c>
    </row>
    <row r="1313" spans="2:7">
      <c r="B1313" s="405"/>
      <c r="C1313" s="405"/>
      <c r="G1313" s="1">
        <f>+G1312+E1313-F1313</f>
        <v>288.20000000000005</v>
      </c>
    </row>
    <row r="1314" spans="2:7">
      <c r="B1314" s="405"/>
      <c r="C1314" s="405"/>
      <c r="G1314" s="1">
        <f>+G1313+E1314-F1314</f>
        <v>288.20000000000005</v>
      </c>
    </row>
    <row r="1315" spans="2:7">
      <c r="B1315" s="405"/>
      <c r="C1315" s="405"/>
      <c r="G1315" s="1">
        <f>+G1314+E1315-F1315</f>
        <v>288.20000000000005</v>
      </c>
    </row>
    <row r="1316" spans="2:7">
      <c r="B1316" s="405"/>
      <c r="C1316" s="405"/>
      <c r="G1316" s="1">
        <f>+G1315+E1316-F1316</f>
        <v>288.20000000000005</v>
      </c>
    </row>
    <row r="1317" spans="2:7">
      <c r="B1317" s="405"/>
      <c r="C1317" s="405"/>
      <c r="G1317" s="1">
        <f>+G1316+E1317-F1317</f>
        <v>288.20000000000005</v>
      </c>
    </row>
    <row r="1318" spans="2:7">
      <c r="B1318" s="405"/>
      <c r="C1318" s="405"/>
      <c r="G1318" s="1">
        <f>+G1317+E1318-F1318</f>
        <v>288.20000000000005</v>
      </c>
    </row>
    <row r="1319" spans="2:7">
      <c r="B1319" s="405"/>
      <c r="C1319" s="405"/>
      <c r="G1319" s="1">
        <f>+G1318+E1319-F1319</f>
        <v>288.20000000000005</v>
      </c>
    </row>
    <row r="1320" spans="2:7">
      <c r="B1320" s="405"/>
      <c r="C1320" s="405"/>
      <c r="G1320" s="1">
        <f>+G1319+E1320-F1320</f>
        <v>288.20000000000005</v>
      </c>
    </row>
    <row r="1321" spans="2:7">
      <c r="B1321" s="405"/>
      <c r="C1321" s="405"/>
      <c r="G1321" s="1">
        <f>+G1320+E1321-F1321</f>
        <v>288.20000000000005</v>
      </c>
    </row>
    <row r="1322" spans="2:7">
      <c r="B1322" s="405"/>
      <c r="C1322" s="405"/>
      <c r="G1322" s="1">
        <f>+G1321+E1322-F1322</f>
        <v>288.20000000000005</v>
      </c>
    </row>
    <row r="1323" spans="2:7">
      <c r="B1323" s="405"/>
      <c r="C1323" s="405"/>
      <c r="G1323" s="1">
        <f>+G1322+E1323-F1323</f>
        <v>288.20000000000005</v>
      </c>
    </row>
    <row r="1324" spans="2:7">
      <c r="B1324" s="405"/>
      <c r="C1324" s="405"/>
      <c r="G1324" s="1">
        <f>+G1323+E1324-F1324</f>
        <v>288.20000000000005</v>
      </c>
    </row>
    <row r="1325" spans="2:7">
      <c r="B1325" s="405"/>
      <c r="C1325" s="405"/>
      <c r="G1325" s="1">
        <f>+G1324+E1325-F1325</f>
        <v>288.20000000000005</v>
      </c>
    </row>
    <row r="1326" spans="2:7">
      <c r="B1326" s="405"/>
      <c r="C1326" s="405"/>
      <c r="G1326" s="1">
        <f>+G1325+E1326-F1326</f>
        <v>288.20000000000005</v>
      </c>
    </row>
    <row r="1327" spans="2:7">
      <c r="B1327" s="405"/>
      <c r="C1327" s="405"/>
      <c r="G1327" s="1">
        <f>+G1326+E1327-F1327</f>
        <v>288.20000000000005</v>
      </c>
    </row>
    <row r="1328" spans="2:7">
      <c r="B1328" s="405"/>
      <c r="C1328" s="405"/>
      <c r="G1328" s="1">
        <f>+G1327+E1328-F1328</f>
        <v>288.20000000000005</v>
      </c>
    </row>
    <row r="1329" spans="2:7">
      <c r="B1329" s="405"/>
      <c r="C1329" s="405"/>
      <c r="G1329" s="1">
        <f>+G1328+E1329-F1329</f>
        <v>288.20000000000005</v>
      </c>
    </row>
    <row r="1330" spans="2:7">
      <c r="B1330" s="405"/>
      <c r="C1330" s="405"/>
      <c r="G1330" s="1">
        <f>+G1329+E1330-F1330</f>
        <v>288.20000000000005</v>
      </c>
    </row>
    <row r="1331" spans="2:7">
      <c r="B1331" s="405"/>
      <c r="C1331" s="405"/>
      <c r="G1331" s="1">
        <f>+G1330+E1331-F1331</f>
        <v>288.20000000000005</v>
      </c>
    </row>
    <row r="1332" spans="2:7">
      <c r="B1332" s="405"/>
      <c r="C1332" s="405"/>
      <c r="G1332" s="1">
        <f>+G1331+E1332-F1332</f>
        <v>288.20000000000005</v>
      </c>
    </row>
    <row r="1333" spans="2:7">
      <c r="B1333" s="405"/>
      <c r="C1333" s="405"/>
      <c r="G1333" s="1">
        <f>+G1332+E1333-F1333</f>
        <v>288.20000000000005</v>
      </c>
    </row>
    <row r="1334" spans="2:7">
      <c r="B1334" s="405"/>
      <c r="C1334" s="405"/>
      <c r="G1334" s="1">
        <f>+G1333+E1334-F1334</f>
        <v>288.20000000000005</v>
      </c>
    </row>
    <row r="1335" spans="2:7">
      <c r="B1335" s="405"/>
      <c r="C1335" s="405"/>
      <c r="G1335" s="1">
        <f>+G1334+E1335-F1335</f>
        <v>288.20000000000005</v>
      </c>
    </row>
    <row r="1336" spans="2:7">
      <c r="B1336" s="405"/>
      <c r="C1336" s="405"/>
      <c r="G1336" s="1">
        <f>+G1335+E1336-F1336</f>
        <v>288.20000000000005</v>
      </c>
    </row>
    <row r="1337" spans="2:7">
      <c r="B1337" s="405"/>
      <c r="C1337" s="405"/>
      <c r="G1337" s="1">
        <f>+G1336+E1337-F1337</f>
        <v>288.20000000000005</v>
      </c>
    </row>
  </sheetData>
  <mergeCells count="7">
    <mergeCell ref="J1038:L1038"/>
    <mergeCell ref="I1018:K1018"/>
    <mergeCell ref="B2:G2"/>
    <mergeCell ref="K650:N650"/>
    <mergeCell ref="J762:L762"/>
    <mergeCell ref="I820:K820"/>
    <mergeCell ref="J992:L992"/>
  </mergeCells>
  <pageMargins left="0.51181102362204722" right="0.51181102362204722" top="0.55118110236220474" bottom="0" header="0.31496062992125984" footer="0.31496062992125984"/>
  <pageSetup paperSize="9" scale="75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P1317"/>
  <sheetViews>
    <sheetView topLeftCell="A916" workbookViewId="0">
      <selection activeCell="E934" sqref="E934"/>
    </sheetView>
  </sheetViews>
  <sheetFormatPr defaultColWidth="11.42578125" defaultRowHeight="15"/>
  <cols>
    <col min="1" max="1" width="11.42578125" style="30"/>
    <col min="2" max="2" width="16.85546875" style="3" bestFit="1" customWidth="1"/>
    <col min="3" max="3" width="13.140625" style="3" customWidth="1"/>
    <col min="4" max="4" width="51.5703125" bestFit="1" customWidth="1"/>
    <col min="5" max="5" width="12.85546875" style="1" bestFit="1" customWidth="1"/>
    <col min="6" max="7" width="11.42578125" style="1"/>
    <col min="8" max="8" width="12.140625" bestFit="1" customWidth="1"/>
    <col min="9" max="9" width="12.42578125" bestFit="1" customWidth="1"/>
    <col min="10" max="10" width="28.42578125" bestFit="1" customWidth="1"/>
  </cols>
  <sheetData>
    <row r="2" spans="1:7">
      <c r="B2" s="422" t="s">
        <v>599</v>
      </c>
      <c r="C2" s="422"/>
      <c r="D2" s="422"/>
      <c r="E2" s="422"/>
      <c r="F2" s="422"/>
      <c r="G2" s="422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8" t="s">
        <v>5</v>
      </c>
      <c r="F4" s="8" t="s">
        <v>6</v>
      </c>
      <c r="G4" s="7" t="s">
        <v>7</v>
      </c>
    </row>
    <row r="5" spans="1:7">
      <c r="A5" s="30">
        <v>42736</v>
      </c>
      <c r="B5" s="405" t="s">
        <v>8</v>
      </c>
      <c r="C5" s="405"/>
      <c r="G5" s="1">
        <v>418.5</v>
      </c>
    </row>
    <row r="6" spans="1:7">
      <c r="A6" s="30">
        <v>42767</v>
      </c>
      <c r="B6" s="405">
        <v>12189</v>
      </c>
      <c r="C6" s="405" t="s">
        <v>9</v>
      </c>
      <c r="F6" s="1">
        <v>323.5</v>
      </c>
      <c r="G6" s="1">
        <f>+G5+E6-F6</f>
        <v>95</v>
      </c>
    </row>
    <row r="7" spans="1:7">
      <c r="A7" s="30">
        <v>42767</v>
      </c>
      <c r="B7" s="405">
        <v>12190</v>
      </c>
      <c r="C7" s="405" t="s">
        <v>9</v>
      </c>
      <c r="F7" s="1">
        <v>80</v>
      </c>
      <c r="G7" s="1">
        <f t="shared" ref="G7:G70" si="0">+G6+E7-F7</f>
        <v>15</v>
      </c>
    </row>
    <row r="8" spans="1:7">
      <c r="A8" s="30">
        <v>42767</v>
      </c>
      <c r="B8" s="405">
        <v>4178</v>
      </c>
      <c r="C8" s="405" t="s">
        <v>244</v>
      </c>
      <c r="F8" s="1">
        <v>15</v>
      </c>
      <c r="G8" s="1">
        <f t="shared" si="0"/>
        <v>0</v>
      </c>
    </row>
    <row r="9" spans="1:7">
      <c r="A9" s="30">
        <v>42766</v>
      </c>
      <c r="B9" s="405" t="s">
        <v>11</v>
      </c>
      <c r="C9" s="405" t="s">
        <v>12</v>
      </c>
      <c r="D9" t="s">
        <v>13</v>
      </c>
      <c r="E9" s="1">
        <v>76.2</v>
      </c>
      <c r="G9" s="1">
        <f t="shared" si="0"/>
        <v>76.2</v>
      </c>
    </row>
    <row r="10" spans="1:7">
      <c r="B10" s="405"/>
      <c r="C10" s="405"/>
      <c r="D10" t="s">
        <v>14</v>
      </c>
      <c r="E10" s="1">
        <v>31.9</v>
      </c>
      <c r="G10" s="1">
        <f t="shared" si="0"/>
        <v>108.1</v>
      </c>
    </row>
    <row r="11" spans="1:7">
      <c r="B11" s="405"/>
      <c r="C11" s="405"/>
      <c r="D11" t="s">
        <v>15</v>
      </c>
      <c r="E11" s="1">
        <v>60</v>
      </c>
      <c r="G11" s="1">
        <f t="shared" si="0"/>
        <v>168.1</v>
      </c>
    </row>
    <row r="12" spans="1:7">
      <c r="B12" s="405"/>
      <c r="C12" s="405"/>
      <c r="D12" t="s">
        <v>16</v>
      </c>
      <c r="E12" s="1">
        <v>2</v>
      </c>
      <c r="G12" s="1">
        <f t="shared" si="0"/>
        <v>170.1</v>
      </c>
    </row>
    <row r="13" spans="1:7">
      <c r="A13" s="30">
        <v>42767</v>
      </c>
      <c r="B13" s="405">
        <v>12189</v>
      </c>
      <c r="C13" s="405" t="s">
        <v>12</v>
      </c>
      <c r="D13" t="s">
        <v>16</v>
      </c>
      <c r="F13" s="1">
        <v>2</v>
      </c>
      <c r="G13" s="1">
        <f t="shared" si="0"/>
        <v>168.1</v>
      </c>
    </row>
    <row r="14" spans="1:7">
      <c r="A14" s="30">
        <v>42767</v>
      </c>
      <c r="B14" s="405">
        <v>12189</v>
      </c>
      <c r="C14" s="405" t="s">
        <v>12</v>
      </c>
      <c r="D14" t="s">
        <v>15</v>
      </c>
      <c r="F14" s="1">
        <v>60</v>
      </c>
      <c r="G14" s="1">
        <f t="shared" si="0"/>
        <v>108.1</v>
      </c>
    </row>
    <row r="15" spans="1:7">
      <c r="A15" s="30">
        <v>42786</v>
      </c>
      <c r="B15" s="405">
        <v>12240</v>
      </c>
      <c r="C15" s="405" t="s">
        <v>12</v>
      </c>
      <c r="D15" t="s">
        <v>13</v>
      </c>
      <c r="F15" s="1">
        <v>76.2</v>
      </c>
      <c r="G15" s="1">
        <f t="shared" si="0"/>
        <v>31.899999999999991</v>
      </c>
    </row>
    <row r="16" spans="1:7">
      <c r="A16" s="30">
        <v>42786</v>
      </c>
      <c r="B16" s="405">
        <v>12240</v>
      </c>
      <c r="C16" s="405" t="s">
        <v>12</v>
      </c>
      <c r="D16" t="s">
        <v>14</v>
      </c>
      <c r="F16" s="1">
        <v>31.9</v>
      </c>
      <c r="G16" s="1">
        <f t="shared" si="0"/>
        <v>0</v>
      </c>
    </row>
    <row r="17" spans="1:7">
      <c r="A17" s="32">
        <v>42794</v>
      </c>
      <c r="B17" s="404" t="s">
        <v>11</v>
      </c>
      <c r="C17" s="404" t="s">
        <v>19</v>
      </c>
      <c r="D17" t="s">
        <v>13</v>
      </c>
      <c r="E17" s="1">
        <v>78.2</v>
      </c>
      <c r="G17" s="1">
        <f t="shared" si="0"/>
        <v>78.2</v>
      </c>
    </row>
    <row r="18" spans="1:7">
      <c r="B18" s="405"/>
      <c r="C18" s="405"/>
      <c r="D18" t="s">
        <v>14</v>
      </c>
      <c r="E18" s="1">
        <v>22</v>
      </c>
      <c r="G18" s="1">
        <f t="shared" si="0"/>
        <v>100.2</v>
      </c>
    </row>
    <row r="19" spans="1:7">
      <c r="B19" s="405"/>
      <c r="C19" s="405"/>
      <c r="D19" t="s">
        <v>15</v>
      </c>
      <c r="E19" s="1">
        <v>56</v>
      </c>
      <c r="G19" s="1">
        <f t="shared" si="0"/>
        <v>156.19999999999999</v>
      </c>
    </row>
    <row r="20" spans="1:7">
      <c r="B20" s="405"/>
      <c r="C20" s="405"/>
      <c r="D20" t="s">
        <v>16</v>
      </c>
      <c r="E20" s="1">
        <v>2</v>
      </c>
      <c r="G20" s="1">
        <f t="shared" si="0"/>
        <v>158.19999999999999</v>
      </c>
    </row>
    <row r="21" spans="1:7">
      <c r="A21" s="30">
        <v>42767</v>
      </c>
      <c r="B21" s="405"/>
      <c r="C21" s="405" t="s">
        <v>19</v>
      </c>
      <c r="D21" t="s">
        <v>531</v>
      </c>
      <c r="E21" s="1">
        <v>10</v>
      </c>
      <c r="G21" s="1">
        <f t="shared" si="0"/>
        <v>168.2</v>
      </c>
    </row>
    <row r="22" spans="1:7">
      <c r="A22" s="30">
        <v>42767</v>
      </c>
      <c r="B22" s="405">
        <v>12190</v>
      </c>
      <c r="C22" s="405" t="s">
        <v>19</v>
      </c>
      <c r="D22" t="s">
        <v>531</v>
      </c>
      <c r="F22" s="1">
        <v>10</v>
      </c>
      <c r="G22" s="1">
        <f t="shared" si="0"/>
        <v>158.19999999999999</v>
      </c>
    </row>
    <row r="23" spans="1:7">
      <c r="A23" s="30">
        <v>42821</v>
      </c>
      <c r="B23" s="405">
        <v>12535</v>
      </c>
      <c r="C23" s="405" t="s">
        <v>19</v>
      </c>
      <c r="D23" t="s">
        <v>15</v>
      </c>
      <c r="F23" s="1">
        <v>56</v>
      </c>
      <c r="G23" s="1">
        <f t="shared" si="0"/>
        <v>102.19999999999999</v>
      </c>
    </row>
    <row r="24" spans="1:7">
      <c r="A24" s="30">
        <v>42821</v>
      </c>
      <c r="B24" s="405">
        <v>12535</v>
      </c>
      <c r="C24" s="405" t="s">
        <v>19</v>
      </c>
      <c r="D24" t="s">
        <v>600</v>
      </c>
      <c r="F24" s="1">
        <v>2</v>
      </c>
      <c r="G24" s="1">
        <f t="shared" si="0"/>
        <v>100.19999999999999</v>
      </c>
    </row>
    <row r="25" spans="1:7">
      <c r="A25" s="30">
        <v>42821</v>
      </c>
      <c r="B25" s="405">
        <v>12535</v>
      </c>
      <c r="C25" s="405" t="s">
        <v>19</v>
      </c>
      <c r="D25" t="s">
        <v>13</v>
      </c>
      <c r="F25" s="1">
        <v>78.2</v>
      </c>
      <c r="G25" s="1">
        <f t="shared" si="0"/>
        <v>21.999999999999986</v>
      </c>
    </row>
    <row r="26" spans="1:7">
      <c r="A26" s="30">
        <v>42821</v>
      </c>
      <c r="B26" s="405">
        <v>12535</v>
      </c>
      <c r="C26" s="405" t="s">
        <v>19</v>
      </c>
      <c r="D26" t="s">
        <v>14</v>
      </c>
      <c r="F26" s="1">
        <v>22</v>
      </c>
      <c r="G26" s="1">
        <f t="shared" si="0"/>
        <v>0</v>
      </c>
    </row>
    <row r="27" spans="1:7">
      <c r="A27" s="32">
        <v>42825</v>
      </c>
      <c r="B27" s="404" t="s">
        <v>11</v>
      </c>
      <c r="C27" s="404" t="s">
        <v>20</v>
      </c>
      <c r="D27" t="s">
        <v>13</v>
      </c>
      <c r="E27" s="1">
        <v>74.8</v>
      </c>
      <c r="G27" s="1">
        <f t="shared" si="0"/>
        <v>74.8</v>
      </c>
    </row>
    <row r="28" spans="1:7">
      <c r="B28" s="405"/>
      <c r="C28" s="405"/>
      <c r="D28" t="s">
        <v>14</v>
      </c>
      <c r="E28" s="1">
        <v>23.2</v>
      </c>
      <c r="G28" s="1">
        <f t="shared" si="0"/>
        <v>98</v>
      </c>
    </row>
    <row r="29" spans="1:7">
      <c r="B29" s="405"/>
      <c r="C29" s="405"/>
      <c r="D29" t="s">
        <v>15</v>
      </c>
      <c r="E29" s="1">
        <v>60</v>
      </c>
      <c r="G29" s="1">
        <f t="shared" si="0"/>
        <v>158</v>
      </c>
    </row>
    <row r="30" spans="1:7">
      <c r="B30" s="405"/>
      <c r="C30" s="405"/>
      <c r="D30" t="s">
        <v>16</v>
      </c>
      <c r="E30" s="1">
        <v>2</v>
      </c>
      <c r="G30" s="1">
        <f t="shared" si="0"/>
        <v>160</v>
      </c>
    </row>
    <row r="31" spans="1:7">
      <c r="A31" s="30">
        <v>42858</v>
      </c>
      <c r="B31" s="405">
        <v>12716</v>
      </c>
      <c r="C31" s="405" t="s">
        <v>20</v>
      </c>
      <c r="D31" t="s">
        <v>15</v>
      </c>
      <c r="F31" s="1">
        <v>60</v>
      </c>
      <c r="G31" s="1">
        <f t="shared" si="0"/>
        <v>100</v>
      </c>
    </row>
    <row r="32" spans="1:7">
      <c r="A32" s="30">
        <v>42858</v>
      </c>
      <c r="B32" s="405">
        <v>12716</v>
      </c>
      <c r="C32" s="405" t="s">
        <v>20</v>
      </c>
      <c r="D32" t="s">
        <v>16</v>
      </c>
      <c r="F32" s="1">
        <v>2</v>
      </c>
      <c r="G32" s="1">
        <f t="shared" si="0"/>
        <v>98</v>
      </c>
    </row>
    <row r="33" spans="1:7">
      <c r="A33" s="30">
        <v>42858</v>
      </c>
      <c r="B33" s="405">
        <v>12716</v>
      </c>
      <c r="C33" s="405" t="s">
        <v>20</v>
      </c>
      <c r="D33" t="s">
        <v>13</v>
      </c>
      <c r="F33" s="1">
        <v>74.8</v>
      </c>
      <c r="G33" s="1">
        <f t="shared" si="0"/>
        <v>23.200000000000003</v>
      </c>
    </row>
    <row r="34" spans="1:7">
      <c r="A34" s="30">
        <v>42858</v>
      </c>
      <c r="B34" s="405">
        <v>12716</v>
      </c>
      <c r="C34" s="405" t="s">
        <v>20</v>
      </c>
      <c r="D34" t="s">
        <v>14</v>
      </c>
      <c r="F34" s="1">
        <v>23.2</v>
      </c>
      <c r="G34" s="1">
        <f t="shared" si="0"/>
        <v>0</v>
      </c>
    </row>
    <row r="35" spans="1:7">
      <c r="A35" s="32">
        <v>42855</v>
      </c>
      <c r="B35" s="404" t="s">
        <v>11</v>
      </c>
      <c r="C35" s="404" t="s">
        <v>21</v>
      </c>
      <c r="D35" t="s">
        <v>13</v>
      </c>
      <c r="E35" s="1">
        <v>65.7</v>
      </c>
      <c r="G35" s="1">
        <f t="shared" si="0"/>
        <v>65.7</v>
      </c>
    </row>
    <row r="36" spans="1:7">
      <c r="B36" s="405"/>
      <c r="C36" s="405"/>
      <c r="D36" t="s">
        <v>14</v>
      </c>
      <c r="E36" s="1">
        <v>22.8</v>
      </c>
      <c r="G36" s="1">
        <f t="shared" si="0"/>
        <v>88.5</v>
      </c>
    </row>
    <row r="37" spans="1:7">
      <c r="B37" s="405"/>
      <c r="C37" s="405"/>
      <c r="D37" t="s">
        <v>15</v>
      </c>
      <c r="E37" s="1">
        <v>60</v>
      </c>
      <c r="G37" s="1">
        <f t="shared" si="0"/>
        <v>148.5</v>
      </c>
    </row>
    <row r="38" spans="1:7">
      <c r="B38" s="405"/>
      <c r="C38" s="405"/>
      <c r="D38" t="s">
        <v>16</v>
      </c>
      <c r="E38" s="1">
        <v>2</v>
      </c>
      <c r="G38" s="1">
        <f t="shared" si="0"/>
        <v>150.5</v>
      </c>
    </row>
    <row r="39" spans="1:7">
      <c r="A39" s="30">
        <v>42916</v>
      </c>
      <c r="B39" s="405">
        <v>13168</v>
      </c>
      <c r="C39" s="405" t="s">
        <v>21</v>
      </c>
      <c r="D39" t="s">
        <v>13</v>
      </c>
      <c r="F39" s="1">
        <v>65.7</v>
      </c>
      <c r="G39" s="1">
        <f t="shared" si="0"/>
        <v>84.8</v>
      </c>
    </row>
    <row r="40" spans="1:7">
      <c r="A40" s="30">
        <v>42916</v>
      </c>
      <c r="B40" s="405">
        <v>13168</v>
      </c>
      <c r="C40" s="405" t="s">
        <v>21</v>
      </c>
      <c r="D40" t="s">
        <v>14</v>
      </c>
      <c r="F40" s="1">
        <v>22.8</v>
      </c>
      <c r="G40" s="1">
        <f t="shared" si="0"/>
        <v>62</v>
      </c>
    </row>
    <row r="41" spans="1:7">
      <c r="A41" s="30">
        <v>42916</v>
      </c>
      <c r="B41" s="405">
        <v>13168</v>
      </c>
      <c r="C41" s="405" t="s">
        <v>21</v>
      </c>
      <c r="D41" t="s">
        <v>15</v>
      </c>
      <c r="F41" s="1">
        <v>60</v>
      </c>
      <c r="G41" s="1">
        <f t="shared" si="0"/>
        <v>2</v>
      </c>
    </row>
    <row r="42" spans="1:7">
      <c r="A42" s="30">
        <v>42916</v>
      </c>
      <c r="B42" s="405">
        <v>13168</v>
      </c>
      <c r="C42" s="405" t="s">
        <v>21</v>
      </c>
      <c r="D42" t="s">
        <v>16</v>
      </c>
      <c r="F42" s="1">
        <v>2</v>
      </c>
      <c r="G42" s="1">
        <f t="shared" si="0"/>
        <v>0</v>
      </c>
    </row>
    <row r="43" spans="1:7">
      <c r="A43" s="32">
        <v>42886</v>
      </c>
      <c r="B43" s="404" t="s">
        <v>11</v>
      </c>
      <c r="C43" s="404" t="s">
        <v>22</v>
      </c>
      <c r="D43" t="s">
        <v>13</v>
      </c>
      <c r="E43" s="1">
        <v>61.5</v>
      </c>
      <c r="G43" s="1">
        <f t="shared" si="0"/>
        <v>61.5</v>
      </c>
    </row>
    <row r="44" spans="1:7">
      <c r="B44" s="405"/>
      <c r="C44" s="405"/>
      <c r="D44" t="s">
        <v>14</v>
      </c>
      <c r="E44" s="1">
        <v>22.3</v>
      </c>
      <c r="G44" s="1">
        <f t="shared" si="0"/>
        <v>83.8</v>
      </c>
    </row>
    <row r="45" spans="1:7">
      <c r="B45" s="405"/>
      <c r="C45" s="405"/>
      <c r="D45" t="s">
        <v>15</v>
      </c>
      <c r="E45" s="1">
        <v>60</v>
      </c>
      <c r="G45" s="1">
        <f t="shared" si="0"/>
        <v>143.80000000000001</v>
      </c>
    </row>
    <row r="46" spans="1:7">
      <c r="B46" s="405"/>
      <c r="C46" s="405"/>
      <c r="D46" t="s">
        <v>16</v>
      </c>
      <c r="E46" s="1">
        <v>2</v>
      </c>
      <c r="G46" s="1">
        <f t="shared" si="0"/>
        <v>145.80000000000001</v>
      </c>
    </row>
    <row r="47" spans="1:7">
      <c r="A47" s="30">
        <v>42916</v>
      </c>
      <c r="B47" s="405">
        <v>13168</v>
      </c>
      <c r="C47" s="405" t="s">
        <v>22</v>
      </c>
      <c r="D47" t="s">
        <v>13</v>
      </c>
      <c r="F47" s="1">
        <v>61.5</v>
      </c>
      <c r="G47" s="1">
        <f t="shared" si="0"/>
        <v>84.300000000000011</v>
      </c>
    </row>
    <row r="48" spans="1:7">
      <c r="A48" s="30">
        <v>42916</v>
      </c>
      <c r="B48" s="405">
        <v>13168</v>
      </c>
      <c r="C48" s="405" t="s">
        <v>22</v>
      </c>
      <c r="D48" t="s">
        <v>14</v>
      </c>
      <c r="F48" s="1">
        <v>22.3</v>
      </c>
      <c r="G48" s="1">
        <f t="shared" si="0"/>
        <v>62.000000000000014</v>
      </c>
    </row>
    <row r="49" spans="1:7">
      <c r="A49" s="30">
        <v>42916</v>
      </c>
      <c r="B49" s="405">
        <v>13168</v>
      </c>
      <c r="C49" s="405" t="s">
        <v>22</v>
      </c>
      <c r="D49" t="s">
        <v>15</v>
      </c>
      <c r="F49" s="1">
        <v>60</v>
      </c>
      <c r="G49" s="1">
        <f t="shared" si="0"/>
        <v>2.0000000000000142</v>
      </c>
    </row>
    <row r="50" spans="1:7">
      <c r="A50" s="30">
        <v>42916</v>
      </c>
      <c r="B50" s="405">
        <v>13168</v>
      </c>
      <c r="C50" s="405" t="s">
        <v>22</v>
      </c>
      <c r="D50" t="s">
        <v>16</v>
      </c>
      <c r="F50" s="1">
        <v>2</v>
      </c>
      <c r="G50" s="1">
        <f t="shared" si="0"/>
        <v>1.4210854715202004E-14</v>
      </c>
    </row>
    <row r="51" spans="1:7">
      <c r="A51" s="32">
        <v>42916</v>
      </c>
      <c r="B51" s="404" t="s">
        <v>11</v>
      </c>
      <c r="C51" s="404" t="s">
        <v>23</v>
      </c>
      <c r="D51" t="s">
        <v>13</v>
      </c>
      <c r="E51" s="1">
        <v>60.1</v>
      </c>
      <c r="G51" s="1">
        <f t="shared" si="0"/>
        <v>60.100000000000016</v>
      </c>
    </row>
    <row r="52" spans="1:7">
      <c r="B52" s="405"/>
      <c r="C52" s="405"/>
      <c r="D52" t="s">
        <v>14</v>
      </c>
      <c r="E52" s="1">
        <v>22.3</v>
      </c>
      <c r="G52" s="1">
        <f t="shared" si="0"/>
        <v>82.40000000000002</v>
      </c>
    </row>
    <row r="53" spans="1:7">
      <c r="B53" s="405"/>
      <c r="C53" s="405"/>
      <c r="D53" t="s">
        <v>15</v>
      </c>
      <c r="E53" s="1">
        <v>60</v>
      </c>
      <c r="G53" s="1">
        <f t="shared" si="0"/>
        <v>142.40000000000003</v>
      </c>
    </row>
    <row r="54" spans="1:7">
      <c r="B54" s="405"/>
      <c r="C54" s="405"/>
      <c r="D54" t="s">
        <v>16</v>
      </c>
      <c r="E54" s="1">
        <v>2</v>
      </c>
      <c r="G54" s="1">
        <f t="shared" si="0"/>
        <v>144.40000000000003</v>
      </c>
    </row>
    <row r="55" spans="1:7">
      <c r="A55" s="30">
        <v>42947</v>
      </c>
      <c r="B55" s="405">
        <v>13279</v>
      </c>
      <c r="C55" s="405" t="s">
        <v>23</v>
      </c>
      <c r="D55" t="s">
        <v>15</v>
      </c>
      <c r="F55" s="1">
        <v>60</v>
      </c>
      <c r="G55" s="1">
        <f t="shared" si="0"/>
        <v>84.400000000000034</v>
      </c>
    </row>
    <row r="56" spans="1:7">
      <c r="A56" s="30">
        <v>42947</v>
      </c>
      <c r="B56" s="405">
        <v>13279</v>
      </c>
      <c r="C56" s="405" t="s">
        <v>23</v>
      </c>
      <c r="D56" t="s">
        <v>16</v>
      </c>
      <c r="F56" s="1">
        <v>2</v>
      </c>
      <c r="G56" s="1">
        <f t="shared" si="0"/>
        <v>82.400000000000034</v>
      </c>
    </row>
    <row r="57" spans="1:7">
      <c r="A57" s="30">
        <v>42947</v>
      </c>
      <c r="B57" s="405">
        <v>13279</v>
      </c>
      <c r="C57" s="405" t="s">
        <v>23</v>
      </c>
      <c r="D57" t="s">
        <v>13</v>
      </c>
      <c r="F57" s="1">
        <v>60.1</v>
      </c>
      <c r="G57" s="1">
        <f t="shared" si="0"/>
        <v>22.300000000000033</v>
      </c>
    </row>
    <row r="58" spans="1:7">
      <c r="A58" s="30">
        <v>42947</v>
      </c>
      <c r="B58" s="405">
        <v>13279</v>
      </c>
      <c r="C58" s="405" t="s">
        <v>23</v>
      </c>
      <c r="D58" t="s">
        <v>14</v>
      </c>
      <c r="F58" s="1">
        <v>22.3</v>
      </c>
      <c r="G58" s="1">
        <f t="shared" si="0"/>
        <v>3.1974423109204508E-14</v>
      </c>
    </row>
    <row r="59" spans="1:7">
      <c r="A59" s="30">
        <v>42947</v>
      </c>
      <c r="B59" s="404" t="s">
        <v>11</v>
      </c>
      <c r="C59" s="405" t="s">
        <v>24</v>
      </c>
      <c r="D59" t="s">
        <v>13</v>
      </c>
      <c r="E59" s="1">
        <v>54.7</v>
      </c>
      <c r="G59" s="1">
        <f t="shared" si="0"/>
        <v>54.700000000000031</v>
      </c>
    </row>
    <row r="60" spans="1:7">
      <c r="B60" s="404"/>
      <c r="C60" s="405"/>
      <c r="D60" t="s">
        <v>14</v>
      </c>
      <c r="E60" s="1">
        <v>22.5</v>
      </c>
      <c r="G60" s="1">
        <f t="shared" si="0"/>
        <v>77.200000000000031</v>
      </c>
    </row>
    <row r="61" spans="1:7">
      <c r="B61" s="404"/>
      <c r="C61" s="405"/>
      <c r="D61" t="s">
        <v>15</v>
      </c>
      <c r="E61" s="1">
        <v>60</v>
      </c>
      <c r="G61" s="1">
        <f t="shared" si="0"/>
        <v>137.20000000000005</v>
      </c>
    </row>
    <row r="62" spans="1:7">
      <c r="B62" s="404"/>
      <c r="C62" s="405"/>
      <c r="D62" t="s">
        <v>16</v>
      </c>
      <c r="E62" s="1">
        <v>2</v>
      </c>
      <c r="G62" s="1">
        <f t="shared" si="0"/>
        <v>139.20000000000005</v>
      </c>
    </row>
    <row r="63" spans="1:7">
      <c r="A63" s="30">
        <v>42947</v>
      </c>
      <c r="B63" s="404">
        <v>13279</v>
      </c>
      <c r="C63" s="405" t="s">
        <v>24</v>
      </c>
      <c r="D63" t="s">
        <v>15</v>
      </c>
      <c r="F63" s="1">
        <v>60</v>
      </c>
      <c r="G63" s="1">
        <f t="shared" si="0"/>
        <v>79.200000000000045</v>
      </c>
    </row>
    <row r="64" spans="1:7">
      <c r="A64" s="30">
        <v>42947</v>
      </c>
      <c r="B64" s="404">
        <v>13279</v>
      </c>
      <c r="C64" s="405" t="s">
        <v>24</v>
      </c>
      <c r="D64" t="s">
        <v>16</v>
      </c>
      <c r="F64" s="1">
        <v>2</v>
      </c>
      <c r="G64" s="1">
        <f t="shared" si="0"/>
        <v>77.200000000000045</v>
      </c>
    </row>
    <row r="65" spans="1:7">
      <c r="A65" s="30">
        <v>42996</v>
      </c>
      <c r="B65" s="404">
        <v>13593</v>
      </c>
      <c r="C65" s="405" t="s">
        <v>24</v>
      </c>
      <c r="D65" t="s">
        <v>13</v>
      </c>
      <c r="F65" s="1">
        <v>54.7</v>
      </c>
      <c r="G65" s="1">
        <f t="shared" si="0"/>
        <v>22.500000000000043</v>
      </c>
    </row>
    <row r="66" spans="1:7">
      <c r="A66" s="30">
        <v>42996</v>
      </c>
      <c r="B66" s="404">
        <v>13593</v>
      </c>
      <c r="C66" s="405" t="s">
        <v>24</v>
      </c>
      <c r="D66" t="s">
        <v>14</v>
      </c>
      <c r="F66" s="1">
        <v>22.5</v>
      </c>
      <c r="G66" s="1">
        <f t="shared" si="0"/>
        <v>4.2632564145606011E-14</v>
      </c>
    </row>
    <row r="67" spans="1:7">
      <c r="A67" s="30">
        <v>42978</v>
      </c>
      <c r="B67" s="404" t="s">
        <v>11</v>
      </c>
      <c r="C67" s="405" t="s">
        <v>25</v>
      </c>
      <c r="D67" t="s">
        <v>13</v>
      </c>
      <c r="E67" s="1">
        <v>54.7</v>
      </c>
      <c r="G67" s="1">
        <f t="shared" si="0"/>
        <v>54.700000000000045</v>
      </c>
    </row>
    <row r="68" spans="1:7">
      <c r="B68" s="404"/>
      <c r="C68" s="405"/>
      <c r="D68" t="s">
        <v>14</v>
      </c>
      <c r="E68" s="1">
        <v>22.5</v>
      </c>
      <c r="G68" s="1">
        <f t="shared" si="0"/>
        <v>77.200000000000045</v>
      </c>
    </row>
    <row r="69" spans="1:7">
      <c r="B69" s="404"/>
      <c r="C69" s="405"/>
      <c r="D69" t="s">
        <v>15</v>
      </c>
      <c r="E69" s="1">
        <v>60</v>
      </c>
      <c r="G69" s="1">
        <f t="shared" si="0"/>
        <v>137.20000000000005</v>
      </c>
    </row>
    <row r="70" spans="1:7">
      <c r="B70" s="404"/>
      <c r="C70" s="405"/>
      <c r="D70" t="s">
        <v>16</v>
      </c>
      <c r="E70" s="1">
        <v>2</v>
      </c>
      <c r="G70" s="1">
        <f t="shared" si="0"/>
        <v>139.20000000000005</v>
      </c>
    </row>
    <row r="71" spans="1:7">
      <c r="A71" s="30">
        <v>42996</v>
      </c>
      <c r="B71" s="404">
        <v>13593</v>
      </c>
      <c r="C71" s="405" t="s">
        <v>25</v>
      </c>
      <c r="D71" t="s">
        <v>13</v>
      </c>
      <c r="F71" s="1">
        <v>54.7</v>
      </c>
      <c r="G71" s="1">
        <f t="shared" ref="G71:G135" si="1">+G70+E71-F71</f>
        <v>84.500000000000043</v>
      </c>
    </row>
    <row r="72" spans="1:7">
      <c r="A72" s="30">
        <v>42996</v>
      </c>
      <c r="B72" s="404">
        <v>13593</v>
      </c>
      <c r="C72" s="405" t="s">
        <v>25</v>
      </c>
      <c r="D72" t="s">
        <v>14</v>
      </c>
      <c r="F72" s="1">
        <v>22.5</v>
      </c>
      <c r="G72" s="1">
        <f t="shared" si="1"/>
        <v>62.000000000000043</v>
      </c>
    </row>
    <row r="73" spans="1:7">
      <c r="A73" s="30">
        <v>43054</v>
      </c>
      <c r="B73" s="404">
        <v>13980</v>
      </c>
      <c r="C73" s="405" t="s">
        <v>25</v>
      </c>
      <c r="D73" t="s">
        <v>15</v>
      </c>
      <c r="F73" s="1">
        <v>60</v>
      </c>
      <c r="G73" s="1">
        <f t="shared" si="1"/>
        <v>2.0000000000000426</v>
      </c>
    </row>
    <row r="74" spans="1:7">
      <c r="A74" s="30">
        <v>43054</v>
      </c>
      <c r="B74" s="404">
        <v>13980</v>
      </c>
      <c r="C74" s="405" t="s">
        <v>25</v>
      </c>
      <c r="D74" t="s">
        <v>16</v>
      </c>
      <c r="F74" s="1">
        <v>2</v>
      </c>
      <c r="G74" s="1">
        <f t="shared" si="1"/>
        <v>4.2632564145606011E-14</v>
      </c>
    </row>
    <row r="75" spans="1:7">
      <c r="A75" s="30">
        <v>43008</v>
      </c>
      <c r="B75" s="404" t="s">
        <v>11</v>
      </c>
      <c r="C75" s="405" t="s">
        <v>26</v>
      </c>
      <c r="D75" t="s">
        <v>13</v>
      </c>
      <c r="E75" s="1">
        <v>67.7</v>
      </c>
      <c r="G75" s="1">
        <f t="shared" si="1"/>
        <v>67.700000000000045</v>
      </c>
    </row>
    <row r="76" spans="1:7">
      <c r="B76" s="404"/>
      <c r="C76" s="405"/>
      <c r="D76" t="s">
        <v>14</v>
      </c>
      <c r="E76" s="1">
        <v>22.3</v>
      </c>
      <c r="G76" s="1">
        <f t="shared" si="1"/>
        <v>90.000000000000043</v>
      </c>
    </row>
    <row r="77" spans="1:7">
      <c r="B77" s="404"/>
      <c r="C77" s="405"/>
      <c r="D77" t="s">
        <v>15</v>
      </c>
      <c r="E77" s="1">
        <v>60</v>
      </c>
      <c r="G77" s="1">
        <f t="shared" si="1"/>
        <v>150.00000000000006</v>
      </c>
    </row>
    <row r="78" spans="1:7">
      <c r="B78" s="404"/>
      <c r="C78" s="405"/>
      <c r="D78" t="s">
        <v>16</v>
      </c>
      <c r="E78" s="1">
        <v>2</v>
      </c>
      <c r="G78" s="1">
        <f t="shared" si="1"/>
        <v>152.00000000000006</v>
      </c>
    </row>
    <row r="79" spans="1:7">
      <c r="A79" s="30">
        <v>43054</v>
      </c>
      <c r="B79" s="404">
        <v>13980</v>
      </c>
      <c r="C79" s="405" t="s">
        <v>26</v>
      </c>
      <c r="D79" t="s">
        <v>15</v>
      </c>
      <c r="F79" s="1">
        <v>60</v>
      </c>
      <c r="G79" s="1">
        <f t="shared" si="1"/>
        <v>92.000000000000057</v>
      </c>
    </row>
    <row r="80" spans="1:7">
      <c r="A80" s="30">
        <v>43054</v>
      </c>
      <c r="B80" s="404">
        <v>13980</v>
      </c>
      <c r="C80" s="405" t="s">
        <v>26</v>
      </c>
      <c r="D80" t="s">
        <v>16</v>
      </c>
      <c r="F80" s="1">
        <v>2</v>
      </c>
      <c r="G80" s="1">
        <f t="shared" si="1"/>
        <v>90.000000000000057</v>
      </c>
    </row>
    <row r="81" spans="1:7">
      <c r="A81" s="30">
        <v>43054</v>
      </c>
      <c r="B81" s="404">
        <v>13980</v>
      </c>
      <c r="C81" s="405" t="s">
        <v>26</v>
      </c>
      <c r="D81" t="s">
        <v>13</v>
      </c>
      <c r="F81" s="1">
        <v>67.7</v>
      </c>
      <c r="G81" s="1">
        <f t="shared" si="1"/>
        <v>22.300000000000054</v>
      </c>
    </row>
    <row r="82" spans="1:7">
      <c r="A82" s="30">
        <v>43054</v>
      </c>
      <c r="B82" s="404">
        <v>13980</v>
      </c>
      <c r="C82" s="405" t="s">
        <v>26</v>
      </c>
      <c r="D82" t="s">
        <v>14</v>
      </c>
      <c r="F82" s="1">
        <v>22.3</v>
      </c>
      <c r="G82" s="1">
        <f t="shared" si="1"/>
        <v>5.3290705182007514E-14</v>
      </c>
    </row>
    <row r="83" spans="1:7">
      <c r="A83" s="30">
        <v>43039</v>
      </c>
      <c r="B83" s="404" t="s">
        <v>11</v>
      </c>
      <c r="C83" s="405" t="s">
        <v>27</v>
      </c>
      <c r="D83" t="s">
        <v>13</v>
      </c>
      <c r="E83" s="1">
        <v>67.400000000000006</v>
      </c>
      <c r="G83" s="1">
        <f t="shared" si="1"/>
        <v>67.400000000000063</v>
      </c>
    </row>
    <row r="84" spans="1:7">
      <c r="B84" s="404"/>
      <c r="C84" s="405"/>
      <c r="D84" t="s">
        <v>14</v>
      </c>
      <c r="E84" s="1">
        <v>22.4</v>
      </c>
      <c r="G84" s="1">
        <f t="shared" si="1"/>
        <v>89.800000000000068</v>
      </c>
    </row>
    <row r="85" spans="1:7">
      <c r="B85" s="404"/>
      <c r="C85" s="405"/>
      <c r="D85" t="s">
        <v>15</v>
      </c>
      <c r="E85" s="1">
        <v>60</v>
      </c>
      <c r="G85" s="1">
        <f t="shared" si="1"/>
        <v>149.80000000000007</v>
      </c>
    </row>
    <row r="86" spans="1:7">
      <c r="B86" s="404"/>
      <c r="C86" s="405"/>
      <c r="D86" t="s">
        <v>16</v>
      </c>
      <c r="E86" s="1">
        <v>2</v>
      </c>
      <c r="G86" s="1">
        <f t="shared" si="1"/>
        <v>151.80000000000007</v>
      </c>
    </row>
    <row r="87" spans="1:7">
      <c r="A87" s="30">
        <v>42977</v>
      </c>
      <c r="B87" s="405" t="s">
        <v>196</v>
      </c>
      <c r="C87" s="405"/>
      <c r="D87" t="s">
        <v>264</v>
      </c>
      <c r="E87" s="1">
        <v>10</v>
      </c>
      <c r="G87" s="1">
        <f t="shared" si="1"/>
        <v>161.80000000000007</v>
      </c>
    </row>
    <row r="88" spans="1:7">
      <c r="A88" s="30">
        <v>43054</v>
      </c>
      <c r="B88" s="404">
        <v>13980</v>
      </c>
      <c r="C88" s="405" t="s">
        <v>27</v>
      </c>
      <c r="D88" t="s">
        <v>15</v>
      </c>
      <c r="F88" s="1">
        <v>60</v>
      </c>
      <c r="G88" s="1">
        <f t="shared" si="1"/>
        <v>101.80000000000007</v>
      </c>
    </row>
    <row r="89" spans="1:7">
      <c r="A89" s="30">
        <v>43054</v>
      </c>
      <c r="B89" s="404">
        <v>13980</v>
      </c>
      <c r="C89" s="405" t="s">
        <v>27</v>
      </c>
      <c r="D89" t="s">
        <v>16</v>
      </c>
      <c r="F89" s="1">
        <v>2</v>
      </c>
      <c r="G89" s="1">
        <f t="shared" si="1"/>
        <v>99.800000000000068</v>
      </c>
    </row>
    <row r="90" spans="1:7">
      <c r="A90" s="30">
        <v>43066</v>
      </c>
      <c r="B90" s="404">
        <v>14108</v>
      </c>
      <c r="C90" s="405" t="s">
        <v>27</v>
      </c>
      <c r="D90" t="s">
        <v>13</v>
      </c>
      <c r="F90" s="1">
        <v>67.400000000000006</v>
      </c>
      <c r="G90" s="1">
        <f t="shared" si="1"/>
        <v>32.400000000000063</v>
      </c>
    </row>
    <row r="91" spans="1:7">
      <c r="A91" s="30">
        <v>43066</v>
      </c>
      <c r="B91" s="404">
        <v>14108</v>
      </c>
      <c r="C91" s="405" t="s">
        <v>27</v>
      </c>
      <c r="D91" t="s">
        <v>14</v>
      </c>
      <c r="F91" s="1">
        <v>22.4</v>
      </c>
      <c r="G91" s="1">
        <f t="shared" si="1"/>
        <v>10.000000000000064</v>
      </c>
    </row>
    <row r="92" spans="1:7">
      <c r="A92" s="30">
        <v>43185</v>
      </c>
      <c r="B92" s="404">
        <v>7440</v>
      </c>
      <c r="C92" s="405" t="s">
        <v>424</v>
      </c>
      <c r="D92" t="s">
        <v>601</v>
      </c>
      <c r="F92" s="1">
        <v>10</v>
      </c>
      <c r="G92" s="1">
        <f t="shared" si="1"/>
        <v>6.3948846218409017E-14</v>
      </c>
    </row>
    <row r="93" spans="1:7">
      <c r="A93" s="32">
        <v>43069</v>
      </c>
      <c r="B93" s="404" t="s">
        <v>11</v>
      </c>
      <c r="C93" s="404" t="s">
        <v>28</v>
      </c>
      <c r="D93" t="s">
        <v>13</v>
      </c>
      <c r="E93" s="1">
        <v>71.900000000000006</v>
      </c>
      <c r="G93" s="1">
        <f t="shared" si="1"/>
        <v>71.900000000000063</v>
      </c>
    </row>
    <row r="94" spans="1:7">
      <c r="A94" s="32"/>
      <c r="B94" s="404"/>
      <c r="C94" s="404"/>
      <c r="D94" t="s">
        <v>14</v>
      </c>
      <c r="E94" s="1">
        <v>22.3</v>
      </c>
      <c r="G94" s="1">
        <f t="shared" si="1"/>
        <v>94.20000000000006</v>
      </c>
    </row>
    <row r="95" spans="1:7">
      <c r="B95" s="405"/>
      <c r="C95" s="405"/>
      <c r="D95" t="s">
        <v>15</v>
      </c>
      <c r="E95" s="1">
        <v>60</v>
      </c>
      <c r="G95" s="1">
        <f t="shared" si="1"/>
        <v>154.20000000000005</v>
      </c>
    </row>
    <row r="96" spans="1:7">
      <c r="B96" s="405"/>
      <c r="C96" s="405"/>
      <c r="D96" t="s">
        <v>16</v>
      </c>
      <c r="E96" s="1">
        <v>2</v>
      </c>
      <c r="G96" s="1">
        <f t="shared" si="1"/>
        <v>156.20000000000005</v>
      </c>
    </row>
    <row r="97" spans="1:7">
      <c r="B97" s="405"/>
      <c r="C97" s="405"/>
      <c r="D97" t="s">
        <v>198</v>
      </c>
      <c r="E97" s="1">
        <v>10</v>
      </c>
      <c r="G97" s="1">
        <f t="shared" si="1"/>
        <v>166.20000000000005</v>
      </c>
    </row>
    <row r="98" spans="1:7">
      <c r="A98" s="30">
        <v>43111</v>
      </c>
      <c r="B98" s="405">
        <v>14418</v>
      </c>
      <c r="C98" s="405" t="s">
        <v>28</v>
      </c>
      <c r="D98" t="s">
        <v>13</v>
      </c>
      <c r="F98" s="1">
        <v>71.900000000000006</v>
      </c>
      <c r="G98" s="1">
        <f t="shared" si="1"/>
        <v>94.30000000000004</v>
      </c>
    </row>
    <row r="99" spans="1:7">
      <c r="A99" s="30">
        <v>43111</v>
      </c>
      <c r="B99" s="405">
        <v>14418</v>
      </c>
      <c r="C99" s="405" t="s">
        <v>28</v>
      </c>
      <c r="D99" t="s">
        <v>14</v>
      </c>
      <c r="F99" s="1">
        <v>22.3</v>
      </c>
      <c r="G99" s="1">
        <f t="shared" si="1"/>
        <v>72.000000000000043</v>
      </c>
    </row>
    <row r="100" spans="1:7">
      <c r="A100" s="30">
        <v>43155</v>
      </c>
      <c r="B100" s="405">
        <v>14726</v>
      </c>
      <c r="C100" s="405" t="s">
        <v>28</v>
      </c>
      <c r="D100" t="s">
        <v>15</v>
      </c>
      <c r="F100" s="1">
        <v>60</v>
      </c>
      <c r="G100" s="1">
        <f t="shared" si="1"/>
        <v>12.000000000000043</v>
      </c>
    </row>
    <row r="101" spans="1:7">
      <c r="A101" s="30">
        <v>43155</v>
      </c>
      <c r="B101" s="405">
        <v>14726</v>
      </c>
      <c r="C101" s="405" t="s">
        <v>28</v>
      </c>
      <c r="D101" t="s">
        <v>16</v>
      </c>
      <c r="F101" s="1">
        <v>2</v>
      </c>
      <c r="G101" s="1">
        <f t="shared" si="1"/>
        <v>10.000000000000043</v>
      </c>
    </row>
    <row r="102" spans="1:7">
      <c r="A102" s="30">
        <v>43185</v>
      </c>
      <c r="B102" s="405">
        <v>14977</v>
      </c>
      <c r="C102" s="405" t="s">
        <v>28</v>
      </c>
      <c r="D102" t="s">
        <v>198</v>
      </c>
      <c r="F102" s="1">
        <v>10</v>
      </c>
      <c r="G102" s="1">
        <f t="shared" si="1"/>
        <v>4.2632564145606011E-14</v>
      </c>
    </row>
    <row r="103" spans="1:7">
      <c r="A103" s="32">
        <v>43100</v>
      </c>
      <c r="B103" s="404" t="s">
        <v>11</v>
      </c>
      <c r="C103" s="404" t="s">
        <v>29</v>
      </c>
      <c r="D103" t="s">
        <v>13</v>
      </c>
      <c r="E103" s="1">
        <v>78.2</v>
      </c>
      <c r="G103" s="1">
        <f t="shared" si="1"/>
        <v>78.200000000000045</v>
      </c>
    </row>
    <row r="104" spans="1:7">
      <c r="A104" s="32"/>
      <c r="B104" s="404"/>
      <c r="C104" s="404"/>
      <c r="D104" t="s">
        <v>14</v>
      </c>
      <c r="E104" s="1">
        <v>22.3</v>
      </c>
      <c r="G104" s="1">
        <f t="shared" si="1"/>
        <v>100.50000000000004</v>
      </c>
    </row>
    <row r="105" spans="1:7">
      <c r="B105" s="405"/>
      <c r="C105" s="405"/>
      <c r="D105" t="s">
        <v>15</v>
      </c>
      <c r="E105" s="1">
        <v>60</v>
      </c>
      <c r="G105" s="1">
        <f t="shared" si="1"/>
        <v>160.50000000000006</v>
      </c>
    </row>
    <row r="106" spans="1:7">
      <c r="B106" s="405"/>
      <c r="C106" s="405"/>
      <c r="D106" t="s">
        <v>16</v>
      </c>
      <c r="E106" s="1">
        <v>2</v>
      </c>
      <c r="G106" s="1">
        <f t="shared" si="1"/>
        <v>162.50000000000006</v>
      </c>
    </row>
    <row r="107" spans="1:7">
      <c r="A107" s="30">
        <v>43155</v>
      </c>
      <c r="B107" s="405">
        <v>14726</v>
      </c>
      <c r="C107" s="405" t="s">
        <v>29</v>
      </c>
      <c r="D107" t="s">
        <v>13</v>
      </c>
      <c r="F107" s="1">
        <v>78.2</v>
      </c>
      <c r="G107" s="1">
        <f t="shared" si="1"/>
        <v>84.300000000000054</v>
      </c>
    </row>
    <row r="108" spans="1:7">
      <c r="A108" s="30">
        <v>43155</v>
      </c>
      <c r="B108" s="405">
        <v>14726</v>
      </c>
      <c r="C108" s="405" t="s">
        <v>29</v>
      </c>
      <c r="D108" t="s">
        <v>14</v>
      </c>
      <c r="F108" s="1">
        <v>22.3</v>
      </c>
      <c r="G108" s="1">
        <f t="shared" si="1"/>
        <v>62.000000000000057</v>
      </c>
    </row>
    <row r="109" spans="1:7">
      <c r="A109" s="30">
        <v>43155</v>
      </c>
      <c r="B109" s="405">
        <v>14726</v>
      </c>
      <c r="C109" s="405" t="s">
        <v>29</v>
      </c>
      <c r="D109" t="s">
        <v>15</v>
      </c>
      <c r="F109" s="1">
        <v>60</v>
      </c>
      <c r="G109" s="1">
        <f t="shared" si="1"/>
        <v>2.0000000000000568</v>
      </c>
    </row>
    <row r="110" spans="1:7">
      <c r="A110" s="30">
        <v>43155</v>
      </c>
      <c r="B110" s="405">
        <v>14726</v>
      </c>
      <c r="C110" s="405" t="s">
        <v>29</v>
      </c>
      <c r="D110" t="s">
        <v>16</v>
      </c>
      <c r="F110" s="1">
        <v>2</v>
      </c>
      <c r="G110" s="1">
        <f t="shared" si="1"/>
        <v>5.6843418860808015E-14</v>
      </c>
    </row>
    <row r="111" spans="1:7">
      <c r="A111" s="32">
        <v>43131</v>
      </c>
      <c r="B111" s="404" t="s">
        <v>11</v>
      </c>
      <c r="C111" s="404" t="s">
        <v>12</v>
      </c>
      <c r="D111" t="s">
        <v>13</v>
      </c>
      <c r="E111" s="1">
        <v>69.599999999999994</v>
      </c>
      <c r="G111" s="1">
        <f t="shared" si="1"/>
        <v>69.600000000000051</v>
      </c>
    </row>
    <row r="112" spans="1:7">
      <c r="A112" s="32"/>
      <c r="B112" s="404"/>
      <c r="C112" s="404"/>
      <c r="D112" t="s">
        <v>14</v>
      </c>
      <c r="E112" s="1">
        <v>22.3</v>
      </c>
      <c r="G112" s="1">
        <f t="shared" si="1"/>
        <v>91.900000000000048</v>
      </c>
    </row>
    <row r="113" spans="1:7">
      <c r="B113" s="405"/>
      <c r="C113" s="405"/>
      <c r="D113" t="s">
        <v>15</v>
      </c>
      <c r="E113" s="1">
        <v>60</v>
      </c>
      <c r="G113" s="1">
        <f t="shared" si="1"/>
        <v>151.90000000000003</v>
      </c>
    </row>
    <row r="114" spans="1:7">
      <c r="B114" s="405"/>
      <c r="C114" s="405"/>
      <c r="D114" t="s">
        <v>16</v>
      </c>
      <c r="E114" s="1">
        <v>2</v>
      </c>
      <c r="G114" s="1">
        <f t="shared" si="1"/>
        <v>153.90000000000003</v>
      </c>
    </row>
    <row r="115" spans="1:7">
      <c r="A115" s="30">
        <v>43155</v>
      </c>
      <c r="B115" s="405">
        <v>14726</v>
      </c>
      <c r="C115" s="405" t="s">
        <v>12</v>
      </c>
      <c r="D115" t="s">
        <v>13</v>
      </c>
      <c r="F115" s="1">
        <v>69.599999999999994</v>
      </c>
      <c r="G115" s="1">
        <f t="shared" si="1"/>
        <v>84.30000000000004</v>
      </c>
    </row>
    <row r="116" spans="1:7">
      <c r="A116" s="30">
        <v>43155</v>
      </c>
      <c r="B116" s="405">
        <v>14726</v>
      </c>
      <c r="C116" s="405" t="s">
        <v>12</v>
      </c>
      <c r="D116" t="s">
        <v>14</v>
      </c>
      <c r="F116" s="1">
        <v>22.3</v>
      </c>
      <c r="G116" s="1">
        <f t="shared" si="1"/>
        <v>62.000000000000043</v>
      </c>
    </row>
    <row r="117" spans="1:7">
      <c r="A117" s="30">
        <v>43155</v>
      </c>
      <c r="B117" s="405">
        <v>14726</v>
      </c>
      <c r="C117" s="405" t="s">
        <v>12</v>
      </c>
      <c r="D117" t="s">
        <v>15</v>
      </c>
      <c r="F117" s="1">
        <v>60</v>
      </c>
      <c r="G117" s="1">
        <f t="shared" si="1"/>
        <v>2.0000000000000426</v>
      </c>
    </row>
    <row r="118" spans="1:7">
      <c r="A118" s="30">
        <v>43155</v>
      </c>
      <c r="B118" s="405">
        <v>14726</v>
      </c>
      <c r="C118" s="405" t="s">
        <v>12</v>
      </c>
      <c r="D118" t="s">
        <v>16</v>
      </c>
      <c r="F118" s="1">
        <v>2</v>
      </c>
      <c r="G118" s="1">
        <f t="shared" si="1"/>
        <v>4.2632564145606011E-14</v>
      </c>
    </row>
    <row r="119" spans="1:7">
      <c r="A119" s="32">
        <v>43159</v>
      </c>
      <c r="B119" s="404" t="s">
        <v>11</v>
      </c>
      <c r="C119" s="404" t="s">
        <v>19</v>
      </c>
      <c r="D119" t="s">
        <v>13</v>
      </c>
      <c r="E119" s="1">
        <v>86.3</v>
      </c>
      <c r="G119" s="1">
        <f t="shared" si="1"/>
        <v>86.30000000000004</v>
      </c>
    </row>
    <row r="120" spans="1:7">
      <c r="A120" s="32"/>
      <c r="B120" s="404"/>
      <c r="C120" s="404"/>
      <c r="D120" t="s">
        <v>14</v>
      </c>
      <c r="E120" s="1">
        <v>22.3</v>
      </c>
      <c r="G120" s="1">
        <f t="shared" si="1"/>
        <v>108.60000000000004</v>
      </c>
    </row>
    <row r="121" spans="1:7">
      <c r="B121" s="405"/>
      <c r="C121" s="405"/>
      <c r="D121" t="s">
        <v>15</v>
      </c>
      <c r="E121" s="1">
        <v>56</v>
      </c>
      <c r="G121" s="1">
        <f t="shared" si="1"/>
        <v>164.60000000000002</v>
      </c>
    </row>
    <row r="122" spans="1:7">
      <c r="B122" s="405"/>
      <c r="C122" s="405"/>
      <c r="D122" t="s">
        <v>16</v>
      </c>
      <c r="E122" s="1">
        <v>5</v>
      </c>
      <c r="G122" s="1">
        <f t="shared" si="1"/>
        <v>169.60000000000002</v>
      </c>
    </row>
    <row r="123" spans="1:7">
      <c r="A123" s="30">
        <v>43185</v>
      </c>
      <c r="B123" s="405">
        <v>14977</v>
      </c>
      <c r="C123" s="405" t="s">
        <v>19</v>
      </c>
      <c r="D123" t="s">
        <v>13</v>
      </c>
      <c r="F123" s="1">
        <v>86.3</v>
      </c>
      <c r="G123" s="1">
        <f t="shared" si="1"/>
        <v>83.300000000000026</v>
      </c>
    </row>
    <row r="124" spans="1:7">
      <c r="A124" s="30">
        <v>43185</v>
      </c>
      <c r="B124" s="405">
        <v>14977</v>
      </c>
      <c r="C124" s="405" t="s">
        <v>19</v>
      </c>
      <c r="D124" t="s">
        <v>14</v>
      </c>
      <c r="F124" s="1">
        <v>22.3</v>
      </c>
      <c r="G124" s="1">
        <f t="shared" si="1"/>
        <v>61.000000000000028</v>
      </c>
    </row>
    <row r="125" spans="1:7">
      <c r="A125" s="30">
        <v>43185</v>
      </c>
      <c r="B125" s="405">
        <v>14977</v>
      </c>
      <c r="C125" s="405" t="s">
        <v>19</v>
      </c>
      <c r="D125" t="s">
        <v>15</v>
      </c>
      <c r="F125" s="1">
        <v>56</v>
      </c>
      <c r="G125" s="1">
        <f t="shared" si="1"/>
        <v>5.0000000000000284</v>
      </c>
    </row>
    <row r="126" spans="1:7">
      <c r="A126" s="30">
        <v>43185</v>
      </c>
      <c r="B126" s="405">
        <v>14977</v>
      </c>
      <c r="C126" s="405" t="s">
        <v>19</v>
      </c>
      <c r="D126" t="s">
        <v>16</v>
      </c>
      <c r="F126" s="1">
        <v>5</v>
      </c>
      <c r="G126" s="1">
        <f t="shared" si="1"/>
        <v>2.8421709430404007E-14</v>
      </c>
    </row>
    <row r="127" spans="1:7">
      <c r="A127" s="32">
        <v>43189</v>
      </c>
      <c r="B127" s="404" t="s">
        <v>11</v>
      </c>
      <c r="C127" s="404" t="s">
        <v>20</v>
      </c>
      <c r="D127" t="s">
        <v>13</v>
      </c>
      <c r="E127" s="1">
        <v>83.5</v>
      </c>
      <c r="G127" s="1">
        <f t="shared" si="1"/>
        <v>83.500000000000028</v>
      </c>
    </row>
    <row r="128" spans="1:7">
      <c r="A128" s="32"/>
      <c r="B128" s="404"/>
      <c r="C128" s="404"/>
      <c r="D128" t="s">
        <v>14</v>
      </c>
      <c r="E128" s="1">
        <v>22.3</v>
      </c>
      <c r="G128" s="1">
        <f t="shared" si="1"/>
        <v>105.80000000000003</v>
      </c>
    </row>
    <row r="129" spans="1:7">
      <c r="B129" s="405"/>
      <c r="C129" s="405"/>
      <c r="D129" t="s">
        <v>15</v>
      </c>
      <c r="E129" s="1">
        <v>60</v>
      </c>
      <c r="G129" s="1">
        <f t="shared" si="1"/>
        <v>165.8</v>
      </c>
    </row>
    <row r="130" spans="1:7">
      <c r="B130" s="405"/>
      <c r="C130" s="405"/>
      <c r="D130" t="s">
        <v>16</v>
      </c>
      <c r="E130" s="1">
        <v>5</v>
      </c>
      <c r="G130" s="1">
        <f t="shared" si="1"/>
        <v>170.8</v>
      </c>
    </row>
    <row r="131" spans="1:7">
      <c r="A131" s="30">
        <v>43215</v>
      </c>
      <c r="B131" s="405">
        <v>15182</v>
      </c>
      <c r="C131" s="405" t="s">
        <v>20</v>
      </c>
      <c r="D131" t="s">
        <v>13</v>
      </c>
      <c r="F131" s="1">
        <v>83.5</v>
      </c>
      <c r="G131" s="1">
        <f t="shared" si="1"/>
        <v>87.300000000000011</v>
      </c>
    </row>
    <row r="132" spans="1:7">
      <c r="A132" s="30">
        <v>43215</v>
      </c>
      <c r="B132" s="405">
        <v>15182</v>
      </c>
      <c r="C132" s="405" t="s">
        <v>20</v>
      </c>
      <c r="D132" t="s">
        <v>14</v>
      </c>
      <c r="F132" s="1">
        <v>22.3</v>
      </c>
      <c r="G132" s="1">
        <f t="shared" si="1"/>
        <v>65.000000000000014</v>
      </c>
    </row>
    <row r="133" spans="1:7">
      <c r="A133" s="30">
        <v>43215</v>
      </c>
      <c r="B133" s="405">
        <v>15182</v>
      </c>
      <c r="C133" s="405" t="s">
        <v>20</v>
      </c>
      <c r="D133" t="s">
        <v>15</v>
      </c>
      <c r="F133" s="1">
        <v>60</v>
      </c>
      <c r="G133" s="1">
        <f t="shared" si="1"/>
        <v>5.0000000000000142</v>
      </c>
    </row>
    <row r="134" spans="1:7">
      <c r="A134" s="30">
        <v>43215</v>
      </c>
      <c r="B134" s="405">
        <v>15182</v>
      </c>
      <c r="C134" s="405" t="s">
        <v>20</v>
      </c>
      <c r="D134" t="s">
        <v>16</v>
      </c>
      <c r="F134" s="1">
        <v>5</v>
      </c>
      <c r="G134" s="1">
        <f t="shared" si="1"/>
        <v>1.4210854715202004E-14</v>
      </c>
    </row>
    <row r="135" spans="1:7">
      <c r="A135" s="32">
        <v>43220</v>
      </c>
      <c r="B135" s="404" t="s">
        <v>11</v>
      </c>
      <c r="C135" s="404" t="s">
        <v>21</v>
      </c>
      <c r="D135" t="s">
        <v>13</v>
      </c>
      <c r="E135" s="1">
        <v>85.7</v>
      </c>
      <c r="G135" s="1">
        <f t="shared" si="1"/>
        <v>85.700000000000017</v>
      </c>
    </row>
    <row r="136" spans="1:7">
      <c r="A136" s="32"/>
      <c r="B136" s="404"/>
      <c r="C136" s="404"/>
      <c r="D136" t="s">
        <v>14</v>
      </c>
      <c r="E136" s="1">
        <v>22.3</v>
      </c>
      <c r="G136" s="1">
        <f t="shared" ref="G136:G204" si="2">+G135+E136-F136</f>
        <v>108.00000000000001</v>
      </c>
    </row>
    <row r="137" spans="1:7">
      <c r="B137" s="405"/>
      <c r="C137" s="405"/>
      <c r="D137" t="s">
        <v>15</v>
      </c>
      <c r="E137" s="1">
        <v>60</v>
      </c>
      <c r="G137" s="1">
        <f t="shared" si="2"/>
        <v>168</v>
      </c>
    </row>
    <row r="138" spans="1:7" ht="15.75" customHeight="1">
      <c r="B138" s="405"/>
      <c r="C138" s="405"/>
      <c r="D138" t="s">
        <v>16</v>
      </c>
      <c r="E138" s="1">
        <v>5</v>
      </c>
      <c r="G138" s="1">
        <f t="shared" si="2"/>
        <v>173</v>
      </c>
    </row>
    <row r="139" spans="1:7" ht="15.75" customHeight="1">
      <c r="A139" s="30">
        <v>43269</v>
      </c>
      <c r="B139" s="405">
        <v>15506</v>
      </c>
      <c r="C139" s="405" t="s">
        <v>21</v>
      </c>
      <c r="D139" t="s">
        <v>13</v>
      </c>
      <c r="F139" s="1">
        <v>85.7</v>
      </c>
      <c r="G139" s="1">
        <f t="shared" si="2"/>
        <v>87.3</v>
      </c>
    </row>
    <row r="140" spans="1:7" ht="15.75" customHeight="1">
      <c r="A140" s="30">
        <v>43269</v>
      </c>
      <c r="B140" s="405">
        <v>15506</v>
      </c>
      <c r="C140" s="405" t="s">
        <v>21</v>
      </c>
      <c r="D140" t="s">
        <v>14</v>
      </c>
      <c r="F140" s="1">
        <v>22.3</v>
      </c>
      <c r="G140" s="1">
        <f t="shared" si="2"/>
        <v>65</v>
      </c>
    </row>
    <row r="141" spans="1:7" ht="15.75" customHeight="1">
      <c r="A141" s="30">
        <v>43269</v>
      </c>
      <c r="B141" s="405">
        <v>15506</v>
      </c>
      <c r="C141" s="405" t="s">
        <v>21</v>
      </c>
      <c r="D141" t="s">
        <v>15</v>
      </c>
      <c r="F141" s="1">
        <v>60</v>
      </c>
      <c r="G141" s="1">
        <f t="shared" si="2"/>
        <v>5</v>
      </c>
    </row>
    <row r="142" spans="1:7" ht="15.75" customHeight="1">
      <c r="A142" s="30">
        <v>43269</v>
      </c>
      <c r="B142" s="405">
        <v>15506</v>
      </c>
      <c r="C142" s="405" t="s">
        <v>21</v>
      </c>
      <c r="D142" t="s">
        <v>16</v>
      </c>
      <c r="F142" s="1">
        <v>5</v>
      </c>
      <c r="G142" s="1">
        <f t="shared" si="2"/>
        <v>0</v>
      </c>
    </row>
    <row r="143" spans="1:7">
      <c r="A143" s="32">
        <v>43251</v>
      </c>
      <c r="B143" s="404" t="s">
        <v>11</v>
      </c>
      <c r="C143" s="404" t="s">
        <v>22</v>
      </c>
      <c r="D143" t="s">
        <v>13</v>
      </c>
      <c r="E143" s="1">
        <v>79.8</v>
      </c>
      <c r="G143" s="1">
        <f t="shared" si="2"/>
        <v>79.8</v>
      </c>
    </row>
    <row r="144" spans="1:7">
      <c r="A144" s="32"/>
      <c r="B144" s="404"/>
      <c r="C144" s="404"/>
      <c r="D144" t="s">
        <v>14</v>
      </c>
      <c r="E144" s="1">
        <v>27</v>
      </c>
      <c r="G144" s="1">
        <f t="shared" si="2"/>
        <v>106.8</v>
      </c>
    </row>
    <row r="145" spans="1:7">
      <c r="B145" s="405"/>
      <c r="C145" s="405"/>
      <c r="D145" t="s">
        <v>15</v>
      </c>
      <c r="E145" s="1">
        <v>60</v>
      </c>
      <c r="G145" s="1">
        <f t="shared" si="2"/>
        <v>166.8</v>
      </c>
    </row>
    <row r="146" spans="1:7">
      <c r="B146" s="405"/>
      <c r="C146" s="405"/>
      <c r="D146" t="s">
        <v>16</v>
      </c>
      <c r="E146" s="1">
        <v>5</v>
      </c>
      <c r="G146" s="1">
        <f t="shared" si="2"/>
        <v>171.8</v>
      </c>
    </row>
    <row r="147" spans="1:7">
      <c r="A147" s="30">
        <v>43269</v>
      </c>
      <c r="B147" s="405">
        <v>15506</v>
      </c>
      <c r="C147" s="405" t="s">
        <v>22</v>
      </c>
      <c r="D147" t="s">
        <v>15</v>
      </c>
      <c r="F147" s="1">
        <v>60</v>
      </c>
      <c r="G147" s="1">
        <f t="shared" si="2"/>
        <v>111.80000000000001</v>
      </c>
    </row>
    <row r="148" spans="1:7">
      <c r="A148" s="30">
        <v>43269</v>
      </c>
      <c r="B148" s="405">
        <v>15506</v>
      </c>
      <c r="C148" s="405" t="s">
        <v>22</v>
      </c>
      <c r="D148" t="s">
        <v>16</v>
      </c>
      <c r="F148" s="1">
        <v>5</v>
      </c>
      <c r="G148" s="1">
        <f t="shared" si="2"/>
        <v>106.80000000000001</v>
      </c>
    </row>
    <row r="149" spans="1:7">
      <c r="A149" s="30">
        <v>43295</v>
      </c>
      <c r="B149" s="405">
        <v>15729</v>
      </c>
      <c r="C149" s="405" t="s">
        <v>22</v>
      </c>
      <c r="D149" t="s">
        <v>13</v>
      </c>
      <c r="F149" s="1">
        <v>79.8</v>
      </c>
      <c r="G149" s="1">
        <f t="shared" si="2"/>
        <v>27.000000000000014</v>
      </c>
    </row>
    <row r="150" spans="1:7">
      <c r="A150" s="30">
        <v>43295</v>
      </c>
      <c r="B150" s="405">
        <v>15729</v>
      </c>
      <c r="C150" s="405" t="s">
        <v>22</v>
      </c>
      <c r="D150" t="s">
        <v>14</v>
      </c>
      <c r="F150" s="1">
        <v>27</v>
      </c>
      <c r="G150" s="1">
        <f t="shared" si="2"/>
        <v>0</v>
      </c>
    </row>
    <row r="151" spans="1:7">
      <c r="A151" s="32">
        <v>43281</v>
      </c>
      <c r="B151" s="404" t="s">
        <v>11</v>
      </c>
      <c r="C151" s="404" t="s">
        <v>23</v>
      </c>
      <c r="D151" t="s">
        <v>13</v>
      </c>
      <c r="E151" s="1">
        <v>73.599999999999994</v>
      </c>
      <c r="G151" s="1">
        <f t="shared" si="2"/>
        <v>73.599999999999994</v>
      </c>
    </row>
    <row r="152" spans="1:7">
      <c r="A152" s="32"/>
      <c r="B152" s="404"/>
      <c r="C152" s="404"/>
      <c r="D152" t="s">
        <v>14</v>
      </c>
      <c r="E152" s="1">
        <v>27</v>
      </c>
      <c r="G152" s="1">
        <f t="shared" si="2"/>
        <v>100.6</v>
      </c>
    </row>
    <row r="153" spans="1:7">
      <c r="B153" s="405"/>
      <c r="C153" s="405"/>
      <c r="D153" t="s">
        <v>15</v>
      </c>
      <c r="E153" s="1">
        <v>60</v>
      </c>
      <c r="G153" s="1">
        <f t="shared" si="2"/>
        <v>160.6</v>
      </c>
    </row>
    <row r="154" spans="1:7">
      <c r="B154" s="405"/>
      <c r="C154" s="405"/>
      <c r="D154" t="s">
        <v>16</v>
      </c>
      <c r="E154" s="1">
        <v>5</v>
      </c>
      <c r="G154" s="1">
        <f t="shared" si="2"/>
        <v>165.6</v>
      </c>
    </row>
    <row r="155" spans="1:7" s="11" customFormat="1">
      <c r="A155" s="30">
        <v>43318</v>
      </c>
      <c r="B155" s="405">
        <v>15903</v>
      </c>
      <c r="C155" s="405" t="s">
        <v>23</v>
      </c>
      <c r="D155" t="s">
        <v>13</v>
      </c>
      <c r="E155" s="20"/>
      <c r="F155" s="20">
        <v>73.599999999999994</v>
      </c>
      <c r="G155" s="1">
        <f t="shared" si="2"/>
        <v>92</v>
      </c>
    </row>
    <row r="156" spans="1:7" s="11" customFormat="1">
      <c r="A156" s="30">
        <v>43318</v>
      </c>
      <c r="B156" s="405">
        <v>15903</v>
      </c>
      <c r="C156" s="405" t="s">
        <v>23</v>
      </c>
      <c r="D156" t="s">
        <v>14</v>
      </c>
      <c r="E156" s="20"/>
      <c r="F156" s="20">
        <v>27</v>
      </c>
      <c r="G156" s="1">
        <f t="shared" si="2"/>
        <v>65</v>
      </c>
    </row>
    <row r="157" spans="1:7" s="11" customFormat="1">
      <c r="A157" s="30">
        <v>43318</v>
      </c>
      <c r="B157" s="405">
        <v>15903</v>
      </c>
      <c r="C157" s="405" t="s">
        <v>23</v>
      </c>
      <c r="D157" t="s">
        <v>15</v>
      </c>
      <c r="E157" s="20"/>
      <c r="F157" s="20">
        <v>60</v>
      </c>
      <c r="G157" s="1">
        <f t="shared" si="2"/>
        <v>5</v>
      </c>
    </row>
    <row r="158" spans="1:7" s="11" customFormat="1">
      <c r="A158" s="30">
        <v>43318</v>
      </c>
      <c r="B158" s="405">
        <v>15903</v>
      </c>
      <c r="C158" s="405" t="s">
        <v>23</v>
      </c>
      <c r="D158" t="s">
        <v>16</v>
      </c>
      <c r="E158" s="20"/>
      <c r="F158" s="20">
        <v>5</v>
      </c>
      <c r="G158" s="1">
        <f t="shared" si="2"/>
        <v>0</v>
      </c>
    </row>
    <row r="159" spans="1:7">
      <c r="A159" s="32">
        <v>43312</v>
      </c>
      <c r="B159" s="404" t="s">
        <v>11</v>
      </c>
      <c r="C159" s="404" t="s">
        <v>24</v>
      </c>
      <c r="D159" t="s">
        <v>13</v>
      </c>
      <c r="E159" s="1">
        <v>37.1</v>
      </c>
      <c r="G159" s="1">
        <f t="shared" si="2"/>
        <v>37.1</v>
      </c>
    </row>
    <row r="160" spans="1:7">
      <c r="A160" s="32"/>
      <c r="B160" s="404"/>
      <c r="C160" s="404"/>
      <c r="D160" t="s">
        <v>14</v>
      </c>
      <c r="E160" s="1">
        <v>27</v>
      </c>
      <c r="G160" s="1">
        <f t="shared" si="2"/>
        <v>64.099999999999994</v>
      </c>
    </row>
    <row r="161" spans="1:7">
      <c r="B161" s="405"/>
      <c r="C161" s="405"/>
      <c r="D161" t="s">
        <v>15</v>
      </c>
      <c r="E161" s="1">
        <v>60</v>
      </c>
      <c r="G161" s="1">
        <f t="shared" si="2"/>
        <v>124.1</v>
      </c>
    </row>
    <row r="162" spans="1:7">
      <c r="B162" s="405"/>
      <c r="C162" s="405"/>
      <c r="D162" t="s">
        <v>16</v>
      </c>
      <c r="E162" s="1">
        <v>5</v>
      </c>
      <c r="G162" s="1">
        <f t="shared" si="2"/>
        <v>129.1</v>
      </c>
    </row>
    <row r="163" spans="1:7" s="11" customFormat="1">
      <c r="A163" s="30">
        <v>43318</v>
      </c>
      <c r="B163" s="405">
        <v>15903</v>
      </c>
      <c r="C163" s="405" t="s">
        <v>24</v>
      </c>
      <c r="D163" t="s">
        <v>15</v>
      </c>
      <c r="E163" s="20"/>
      <c r="F163" s="20">
        <v>60</v>
      </c>
      <c r="G163" s="1">
        <f t="shared" si="2"/>
        <v>69.099999999999994</v>
      </c>
    </row>
    <row r="164" spans="1:7" s="11" customFormat="1">
      <c r="A164" s="30">
        <v>43318</v>
      </c>
      <c r="B164" s="405">
        <v>15903</v>
      </c>
      <c r="C164" s="405" t="s">
        <v>24</v>
      </c>
      <c r="D164" t="s">
        <v>16</v>
      </c>
      <c r="E164" s="20"/>
      <c r="F164" s="20">
        <v>5</v>
      </c>
      <c r="G164" s="1">
        <f t="shared" si="2"/>
        <v>64.099999999999994</v>
      </c>
    </row>
    <row r="165" spans="1:7" s="11" customFormat="1">
      <c r="A165" s="30">
        <v>43383</v>
      </c>
      <c r="B165" s="405">
        <v>16291</v>
      </c>
      <c r="C165" s="405" t="s">
        <v>24</v>
      </c>
      <c r="D165" t="s">
        <v>13</v>
      </c>
      <c r="E165" s="20"/>
      <c r="F165" s="20">
        <v>37.1</v>
      </c>
      <c r="G165" s="1">
        <f t="shared" si="2"/>
        <v>26.999999999999993</v>
      </c>
    </row>
    <row r="166" spans="1:7" s="11" customFormat="1">
      <c r="A166" s="30">
        <v>43383</v>
      </c>
      <c r="B166" s="405">
        <v>16291</v>
      </c>
      <c r="C166" s="405" t="s">
        <v>24</v>
      </c>
      <c r="D166" t="s">
        <v>14</v>
      </c>
      <c r="E166" s="20"/>
      <c r="F166" s="20">
        <v>27</v>
      </c>
      <c r="G166" s="1">
        <f t="shared" si="2"/>
        <v>0</v>
      </c>
    </row>
    <row r="167" spans="1:7" s="11" customFormat="1">
      <c r="A167" s="32">
        <v>43343</v>
      </c>
      <c r="B167" s="404" t="s">
        <v>11</v>
      </c>
      <c r="C167" s="404" t="s">
        <v>25</v>
      </c>
      <c r="D167" t="s">
        <v>13</v>
      </c>
      <c r="E167" s="1">
        <v>53.2</v>
      </c>
      <c r="F167" s="20"/>
      <c r="G167" s="1">
        <f t="shared" si="2"/>
        <v>53.2</v>
      </c>
    </row>
    <row r="168" spans="1:7" s="11" customFormat="1">
      <c r="A168" s="32"/>
      <c r="B168" s="404"/>
      <c r="C168" s="404"/>
      <c r="D168" t="s">
        <v>14</v>
      </c>
      <c r="E168" s="1">
        <v>20</v>
      </c>
      <c r="F168" s="20"/>
      <c r="G168" s="1">
        <f t="shared" si="2"/>
        <v>73.2</v>
      </c>
    </row>
    <row r="169" spans="1:7" s="11" customFormat="1">
      <c r="A169" s="30"/>
      <c r="B169" s="405"/>
      <c r="C169" s="405"/>
      <c r="D169" t="s">
        <v>15</v>
      </c>
      <c r="E169" s="1">
        <v>60</v>
      </c>
      <c r="F169" s="20"/>
      <c r="G169" s="1">
        <f t="shared" si="2"/>
        <v>133.19999999999999</v>
      </c>
    </row>
    <row r="170" spans="1:7" s="11" customFormat="1">
      <c r="A170" s="30"/>
      <c r="B170" s="405"/>
      <c r="C170" s="405"/>
      <c r="D170" t="s">
        <v>16</v>
      </c>
      <c r="E170" s="1">
        <v>5</v>
      </c>
      <c r="F170" s="20"/>
      <c r="G170" s="1">
        <f t="shared" si="2"/>
        <v>138.19999999999999</v>
      </c>
    </row>
    <row r="171" spans="1:7" s="11" customFormat="1">
      <c r="A171" s="30"/>
      <c r="B171" s="405"/>
      <c r="C171" s="405"/>
      <c r="D171" t="s">
        <v>602</v>
      </c>
      <c r="E171" s="1">
        <v>50</v>
      </c>
      <c r="F171" s="20"/>
      <c r="G171" s="1">
        <f t="shared" si="2"/>
        <v>188.2</v>
      </c>
    </row>
    <row r="172" spans="1:7" s="11" customFormat="1">
      <c r="A172" s="30">
        <v>43383</v>
      </c>
      <c r="B172" s="405">
        <v>16291</v>
      </c>
      <c r="C172" s="405" t="s">
        <v>25</v>
      </c>
      <c r="D172" t="s">
        <v>13</v>
      </c>
      <c r="E172" s="1"/>
      <c r="F172" s="20">
        <v>53.2</v>
      </c>
      <c r="G172" s="1">
        <f t="shared" si="2"/>
        <v>135</v>
      </c>
    </row>
    <row r="173" spans="1:7" s="11" customFormat="1">
      <c r="A173" s="30">
        <v>43383</v>
      </c>
      <c r="B173" s="405">
        <v>16291</v>
      </c>
      <c r="C173" s="405" t="s">
        <v>25</v>
      </c>
      <c r="D173" t="s">
        <v>14</v>
      </c>
      <c r="E173" s="1"/>
      <c r="F173" s="20">
        <v>20</v>
      </c>
      <c r="G173" s="1">
        <f t="shared" si="2"/>
        <v>115</v>
      </c>
    </row>
    <row r="174" spans="1:7" s="11" customFormat="1">
      <c r="A174" s="30">
        <v>43383</v>
      </c>
      <c r="B174" s="405">
        <v>16292</v>
      </c>
      <c r="C174" s="405" t="s">
        <v>25</v>
      </c>
      <c r="D174" t="s">
        <v>15</v>
      </c>
      <c r="E174" s="1"/>
      <c r="F174" s="20">
        <v>60</v>
      </c>
      <c r="G174" s="1">
        <f t="shared" si="2"/>
        <v>55</v>
      </c>
    </row>
    <row r="175" spans="1:7" s="11" customFormat="1">
      <c r="A175" s="30">
        <v>43383</v>
      </c>
      <c r="B175" s="405">
        <v>16292</v>
      </c>
      <c r="C175" s="405" t="s">
        <v>25</v>
      </c>
      <c r="D175" t="s">
        <v>16</v>
      </c>
      <c r="E175" s="1"/>
      <c r="F175" s="20">
        <v>5</v>
      </c>
      <c r="G175" s="1">
        <f t="shared" si="2"/>
        <v>50</v>
      </c>
    </row>
    <row r="176" spans="1:7" s="11" customFormat="1">
      <c r="A176" s="30">
        <v>43552</v>
      </c>
      <c r="B176" s="405" t="s">
        <v>603</v>
      </c>
      <c r="C176" s="405" t="s">
        <v>25</v>
      </c>
      <c r="D176" t="s">
        <v>602</v>
      </c>
      <c r="E176" s="1"/>
      <c r="F176" s="20">
        <v>50</v>
      </c>
      <c r="G176" s="1">
        <f t="shared" si="2"/>
        <v>0</v>
      </c>
    </row>
    <row r="177" spans="1:7" s="11" customFormat="1">
      <c r="A177" s="32">
        <v>43373</v>
      </c>
      <c r="B177" s="404" t="s">
        <v>11</v>
      </c>
      <c r="C177" s="404" t="s">
        <v>26</v>
      </c>
      <c r="D177" t="s">
        <v>13</v>
      </c>
      <c r="E177" s="1">
        <v>54.6</v>
      </c>
      <c r="F177" s="20"/>
      <c r="G177" s="1">
        <f t="shared" si="2"/>
        <v>54.6</v>
      </c>
    </row>
    <row r="178" spans="1:7" s="11" customFormat="1">
      <c r="A178" s="32"/>
      <c r="B178" s="404"/>
      <c r="C178" s="404"/>
      <c r="D178" t="s">
        <v>14</v>
      </c>
      <c r="E178" s="1">
        <v>20</v>
      </c>
      <c r="F178" s="20"/>
      <c r="G178" s="1">
        <f t="shared" si="2"/>
        <v>74.599999999999994</v>
      </c>
    </row>
    <row r="179" spans="1:7" s="11" customFormat="1">
      <c r="A179" s="30"/>
      <c r="B179" s="405"/>
      <c r="C179" s="405"/>
      <c r="D179" t="s">
        <v>15</v>
      </c>
      <c r="E179" s="1">
        <v>60</v>
      </c>
      <c r="F179" s="20"/>
      <c r="G179" s="1">
        <f t="shared" si="2"/>
        <v>134.6</v>
      </c>
    </row>
    <row r="180" spans="1:7" s="11" customFormat="1">
      <c r="A180" s="30"/>
      <c r="B180" s="405"/>
      <c r="C180" s="405"/>
      <c r="D180" t="s">
        <v>16</v>
      </c>
      <c r="E180" s="1">
        <v>5</v>
      </c>
      <c r="F180" s="20"/>
      <c r="G180" s="1">
        <f t="shared" si="2"/>
        <v>139.6</v>
      </c>
    </row>
    <row r="181" spans="1:7" s="11" customFormat="1">
      <c r="A181" s="30">
        <v>43383</v>
      </c>
      <c r="B181" s="405">
        <v>16292</v>
      </c>
      <c r="C181" s="405" t="s">
        <v>26</v>
      </c>
      <c r="D181" t="s">
        <v>15</v>
      </c>
      <c r="E181" s="1"/>
      <c r="F181" s="20">
        <v>60</v>
      </c>
      <c r="G181" s="1">
        <f t="shared" si="2"/>
        <v>79.599999999999994</v>
      </c>
    </row>
    <row r="182" spans="1:7" s="11" customFormat="1">
      <c r="A182" s="30">
        <v>43383</v>
      </c>
      <c r="B182" s="405">
        <v>16292</v>
      </c>
      <c r="C182" s="405" t="s">
        <v>26</v>
      </c>
      <c r="D182" t="s">
        <v>16</v>
      </c>
      <c r="E182" s="1"/>
      <c r="F182" s="20">
        <v>5</v>
      </c>
      <c r="G182" s="1">
        <f t="shared" si="2"/>
        <v>74.599999999999994</v>
      </c>
    </row>
    <row r="183" spans="1:7" s="11" customFormat="1">
      <c r="A183" s="30">
        <v>43441</v>
      </c>
      <c r="B183" s="405">
        <v>16725</v>
      </c>
      <c r="C183" s="405" t="s">
        <v>26</v>
      </c>
      <c r="D183" t="s">
        <v>13</v>
      </c>
      <c r="E183" s="1"/>
      <c r="F183" s="20">
        <v>54.6</v>
      </c>
      <c r="G183" s="1">
        <f t="shared" si="2"/>
        <v>19.999999999999993</v>
      </c>
    </row>
    <row r="184" spans="1:7" s="11" customFormat="1">
      <c r="A184" s="30">
        <v>43441</v>
      </c>
      <c r="B184" s="405">
        <v>16725</v>
      </c>
      <c r="C184" s="405" t="s">
        <v>26</v>
      </c>
      <c r="D184" t="s">
        <v>14</v>
      </c>
      <c r="E184" s="1"/>
      <c r="F184" s="20">
        <v>20</v>
      </c>
      <c r="G184" s="1">
        <f t="shared" si="2"/>
        <v>0</v>
      </c>
    </row>
    <row r="185" spans="1:7" s="11" customFormat="1">
      <c r="A185" s="32">
        <v>43404</v>
      </c>
      <c r="B185" s="404" t="s">
        <v>11</v>
      </c>
      <c r="C185" s="404" t="s">
        <v>27</v>
      </c>
      <c r="D185" t="s">
        <v>13</v>
      </c>
      <c r="E185" s="1">
        <v>54.9</v>
      </c>
      <c r="F185" s="20"/>
      <c r="G185" s="1">
        <f t="shared" si="2"/>
        <v>54.9</v>
      </c>
    </row>
    <row r="186" spans="1:7" s="11" customFormat="1">
      <c r="A186" s="32"/>
      <c r="B186" s="404"/>
      <c r="C186" s="404"/>
      <c r="D186" t="s">
        <v>14</v>
      </c>
      <c r="E186" s="1">
        <v>24</v>
      </c>
      <c r="F186" s="20"/>
      <c r="G186" s="1">
        <f t="shared" si="2"/>
        <v>78.900000000000006</v>
      </c>
    </row>
    <row r="187" spans="1:7" s="11" customFormat="1">
      <c r="A187" s="30"/>
      <c r="B187" s="405"/>
      <c r="C187" s="405"/>
      <c r="D187" t="s">
        <v>15</v>
      </c>
      <c r="E187" s="1">
        <v>60</v>
      </c>
      <c r="F187" s="20"/>
      <c r="G187" s="1">
        <f t="shared" si="2"/>
        <v>138.9</v>
      </c>
    </row>
    <row r="188" spans="1:7" s="11" customFormat="1">
      <c r="A188" s="30"/>
      <c r="B188" s="405"/>
      <c r="C188" s="405"/>
      <c r="D188" t="s">
        <v>16</v>
      </c>
      <c r="E188" s="1">
        <v>5</v>
      </c>
      <c r="F188" s="20"/>
      <c r="G188" s="1">
        <f t="shared" si="2"/>
        <v>143.9</v>
      </c>
    </row>
    <row r="189" spans="1:7" s="11" customFormat="1">
      <c r="A189" s="30">
        <v>43441</v>
      </c>
      <c r="B189" s="405">
        <v>16725</v>
      </c>
      <c r="C189" s="405" t="s">
        <v>27</v>
      </c>
      <c r="D189" t="s">
        <v>13</v>
      </c>
      <c r="E189" s="1"/>
      <c r="F189" s="20">
        <v>54.9</v>
      </c>
      <c r="G189" s="1">
        <f t="shared" si="2"/>
        <v>89</v>
      </c>
    </row>
    <row r="190" spans="1:7" s="11" customFormat="1">
      <c r="A190" s="30">
        <v>43441</v>
      </c>
      <c r="B190" s="405">
        <v>16725</v>
      </c>
      <c r="C190" s="405" t="s">
        <v>27</v>
      </c>
      <c r="D190" t="s">
        <v>14</v>
      </c>
      <c r="E190" s="1"/>
      <c r="F190" s="20">
        <v>24</v>
      </c>
      <c r="G190" s="1">
        <f t="shared" si="2"/>
        <v>65</v>
      </c>
    </row>
    <row r="191" spans="1:7" s="11" customFormat="1">
      <c r="A191" s="30">
        <v>43441</v>
      </c>
      <c r="B191" s="405">
        <v>16725</v>
      </c>
      <c r="C191" s="405" t="s">
        <v>27</v>
      </c>
      <c r="D191" t="s">
        <v>15</v>
      </c>
      <c r="E191" s="1"/>
      <c r="F191" s="20">
        <v>60</v>
      </c>
      <c r="G191" s="1">
        <f t="shared" si="2"/>
        <v>5</v>
      </c>
    </row>
    <row r="192" spans="1:7" s="11" customFormat="1">
      <c r="A192" s="30">
        <v>43441</v>
      </c>
      <c r="B192" s="405">
        <v>16725</v>
      </c>
      <c r="C192" s="405" t="s">
        <v>27</v>
      </c>
      <c r="D192" t="s">
        <v>16</v>
      </c>
      <c r="E192" s="1"/>
      <c r="F192" s="20">
        <v>5</v>
      </c>
      <c r="G192" s="1">
        <f t="shared" si="2"/>
        <v>0</v>
      </c>
    </row>
    <row r="193" spans="1:7" s="11" customFormat="1">
      <c r="A193" s="32">
        <v>43434</v>
      </c>
      <c r="B193" s="404" t="s">
        <v>11</v>
      </c>
      <c r="C193" s="404" t="s">
        <v>28</v>
      </c>
      <c r="D193" t="s">
        <v>13</v>
      </c>
      <c r="E193" s="1">
        <v>56.4</v>
      </c>
      <c r="F193" s="20"/>
      <c r="G193" s="1">
        <f t="shared" si="2"/>
        <v>56.4</v>
      </c>
    </row>
    <row r="194" spans="1:7" s="11" customFormat="1">
      <c r="A194" s="32"/>
      <c r="B194" s="404"/>
      <c r="C194" s="404"/>
      <c r="D194" t="s">
        <v>14</v>
      </c>
      <c r="E194" s="1">
        <v>24</v>
      </c>
      <c r="F194" s="20"/>
      <c r="G194" s="1">
        <f t="shared" si="2"/>
        <v>80.400000000000006</v>
      </c>
    </row>
    <row r="195" spans="1:7" s="11" customFormat="1">
      <c r="A195" s="30"/>
      <c r="B195" s="405"/>
      <c r="C195" s="405"/>
      <c r="D195" t="s">
        <v>15</v>
      </c>
      <c r="E195" s="1">
        <v>60</v>
      </c>
      <c r="F195" s="20"/>
      <c r="G195" s="1">
        <f t="shared" si="2"/>
        <v>140.4</v>
      </c>
    </row>
    <row r="196" spans="1:7" s="11" customFormat="1" ht="14.25" customHeight="1">
      <c r="A196" s="30"/>
      <c r="B196" s="405"/>
      <c r="C196" s="405"/>
      <c r="D196" t="s">
        <v>16</v>
      </c>
      <c r="E196" s="1">
        <v>5</v>
      </c>
      <c r="F196" s="20"/>
      <c r="G196" s="1">
        <f t="shared" si="2"/>
        <v>145.4</v>
      </c>
    </row>
    <row r="197" spans="1:7" s="11" customFormat="1" ht="14.25" customHeight="1">
      <c r="A197" s="30">
        <v>43441</v>
      </c>
      <c r="B197" s="405">
        <v>16725</v>
      </c>
      <c r="C197" s="405" t="s">
        <v>28</v>
      </c>
      <c r="D197" t="s">
        <v>15</v>
      </c>
      <c r="E197" s="1"/>
      <c r="F197" s="20">
        <v>60</v>
      </c>
      <c r="G197" s="1">
        <f t="shared" si="2"/>
        <v>85.4</v>
      </c>
    </row>
    <row r="198" spans="1:7" s="11" customFormat="1" ht="14.25" customHeight="1">
      <c r="A198" s="30">
        <v>43441</v>
      </c>
      <c r="B198" s="405">
        <v>16725</v>
      </c>
      <c r="C198" s="405" t="s">
        <v>28</v>
      </c>
      <c r="D198" t="s">
        <v>16</v>
      </c>
      <c r="E198" s="1"/>
      <c r="F198" s="20">
        <v>5</v>
      </c>
      <c r="G198" s="1">
        <f t="shared" si="2"/>
        <v>80.400000000000006</v>
      </c>
    </row>
    <row r="199" spans="1:7" s="11" customFormat="1" ht="14.25" customHeight="1">
      <c r="A199" s="30">
        <v>43495</v>
      </c>
      <c r="B199" s="405">
        <v>17014</v>
      </c>
      <c r="C199" s="405" t="s">
        <v>28</v>
      </c>
      <c r="D199" t="s">
        <v>13</v>
      </c>
      <c r="E199" s="1"/>
      <c r="F199" s="20">
        <v>56.4</v>
      </c>
      <c r="G199" s="1">
        <f t="shared" si="2"/>
        <v>24.000000000000007</v>
      </c>
    </row>
    <row r="200" spans="1:7" s="11" customFormat="1" ht="14.25" customHeight="1">
      <c r="A200" s="30">
        <v>43495</v>
      </c>
      <c r="B200" s="405">
        <v>17014</v>
      </c>
      <c r="C200" s="405" t="s">
        <v>28</v>
      </c>
      <c r="D200" t="s">
        <v>14</v>
      </c>
      <c r="E200" s="1"/>
      <c r="F200" s="20">
        <v>24</v>
      </c>
      <c r="G200" s="1">
        <f t="shared" si="2"/>
        <v>0</v>
      </c>
    </row>
    <row r="201" spans="1:7" s="11" customFormat="1">
      <c r="A201" s="32">
        <v>43465</v>
      </c>
      <c r="B201" s="404" t="s">
        <v>11</v>
      </c>
      <c r="C201" s="404" t="s">
        <v>29</v>
      </c>
      <c r="D201" t="s">
        <v>13</v>
      </c>
      <c r="E201" s="1">
        <v>60.3</v>
      </c>
      <c r="F201" s="20"/>
      <c r="G201" s="1">
        <f t="shared" si="2"/>
        <v>60.3</v>
      </c>
    </row>
    <row r="202" spans="1:7" s="11" customFormat="1">
      <c r="A202" s="32"/>
      <c r="B202" s="404"/>
      <c r="C202" s="404"/>
      <c r="D202" t="s">
        <v>14</v>
      </c>
      <c r="E202" s="1">
        <v>24</v>
      </c>
      <c r="F202" s="20"/>
      <c r="G202" s="1">
        <f t="shared" si="2"/>
        <v>84.3</v>
      </c>
    </row>
    <row r="203" spans="1:7" s="11" customFormat="1">
      <c r="A203" s="30"/>
      <c r="B203" s="405"/>
      <c r="C203" s="405"/>
      <c r="D203" t="s">
        <v>15</v>
      </c>
      <c r="E203" s="1">
        <v>60</v>
      </c>
      <c r="F203" s="20"/>
      <c r="G203" s="1">
        <f t="shared" si="2"/>
        <v>144.30000000000001</v>
      </c>
    </row>
    <row r="204" spans="1:7" s="11" customFormat="1">
      <c r="A204" s="30"/>
      <c r="B204" s="405"/>
      <c r="C204" s="405"/>
      <c r="D204" t="s">
        <v>16</v>
      </c>
      <c r="E204" s="1">
        <v>5</v>
      </c>
      <c r="F204" s="20"/>
      <c r="G204" s="1">
        <f t="shared" si="2"/>
        <v>149.30000000000001</v>
      </c>
    </row>
    <row r="205" spans="1:7" s="11" customFormat="1">
      <c r="A205" s="30">
        <v>43495</v>
      </c>
      <c r="B205" s="405">
        <v>17014</v>
      </c>
      <c r="C205" s="405" t="s">
        <v>29</v>
      </c>
      <c r="D205" t="s">
        <v>15</v>
      </c>
      <c r="E205" s="1"/>
      <c r="F205" s="20">
        <v>60</v>
      </c>
      <c r="G205" s="1">
        <f t="shared" ref="G205:G270" si="3">+G204+E205-F205</f>
        <v>89.300000000000011</v>
      </c>
    </row>
    <row r="206" spans="1:7" s="11" customFormat="1">
      <c r="A206" s="30">
        <v>43495</v>
      </c>
      <c r="B206" s="405">
        <v>17014</v>
      </c>
      <c r="C206" s="405" t="s">
        <v>29</v>
      </c>
      <c r="D206" t="s">
        <v>16</v>
      </c>
      <c r="E206" s="1"/>
      <c r="F206" s="20">
        <v>5</v>
      </c>
      <c r="G206" s="1">
        <f t="shared" si="3"/>
        <v>84.300000000000011</v>
      </c>
    </row>
    <row r="207" spans="1:7" s="11" customFormat="1">
      <c r="A207" s="30">
        <v>43503</v>
      </c>
      <c r="B207" s="405">
        <v>17131</v>
      </c>
      <c r="C207" s="405" t="s">
        <v>29</v>
      </c>
      <c r="D207" t="s">
        <v>13</v>
      </c>
      <c r="E207" s="1"/>
      <c r="F207" s="20">
        <v>60.3</v>
      </c>
      <c r="G207" s="1">
        <f t="shared" si="3"/>
        <v>24.000000000000014</v>
      </c>
    </row>
    <row r="208" spans="1:7" s="11" customFormat="1">
      <c r="A208" s="30">
        <v>43503</v>
      </c>
      <c r="B208" s="405">
        <v>17131</v>
      </c>
      <c r="C208" s="405" t="s">
        <v>29</v>
      </c>
      <c r="D208" t="s">
        <v>14</v>
      </c>
      <c r="E208" s="1"/>
      <c r="F208" s="20">
        <v>24</v>
      </c>
      <c r="G208" s="1">
        <f t="shared" si="3"/>
        <v>0</v>
      </c>
    </row>
    <row r="209" spans="1:7" s="11" customFormat="1">
      <c r="A209" s="32">
        <v>43496</v>
      </c>
      <c r="B209" s="404" t="s">
        <v>11</v>
      </c>
      <c r="C209" s="404" t="s">
        <v>12</v>
      </c>
      <c r="D209" t="s">
        <v>13</v>
      </c>
      <c r="E209" s="1">
        <v>62.8</v>
      </c>
      <c r="F209" s="20"/>
      <c r="G209" s="1">
        <f t="shared" si="3"/>
        <v>62.8</v>
      </c>
    </row>
    <row r="210" spans="1:7" s="11" customFormat="1">
      <c r="A210" s="32"/>
      <c r="B210" s="404"/>
      <c r="C210" s="404"/>
      <c r="D210" t="s">
        <v>14</v>
      </c>
      <c r="E210" s="1">
        <v>24</v>
      </c>
      <c r="F210" s="20"/>
      <c r="G210" s="1">
        <f t="shared" si="3"/>
        <v>86.8</v>
      </c>
    </row>
    <row r="211" spans="1:7" s="11" customFormat="1">
      <c r="A211" s="30"/>
      <c r="B211" s="405"/>
      <c r="C211" s="405"/>
      <c r="D211" t="s">
        <v>15</v>
      </c>
      <c r="E211" s="1">
        <v>60</v>
      </c>
      <c r="F211" s="20"/>
      <c r="G211" s="1">
        <f t="shared" si="3"/>
        <v>146.80000000000001</v>
      </c>
    </row>
    <row r="212" spans="1:7" s="11" customFormat="1">
      <c r="A212" s="30"/>
      <c r="B212" s="405"/>
      <c r="C212" s="405"/>
      <c r="D212" t="s">
        <v>16</v>
      </c>
      <c r="E212" s="1">
        <v>5</v>
      </c>
      <c r="F212" s="20"/>
      <c r="G212" s="1">
        <f t="shared" si="3"/>
        <v>151.80000000000001</v>
      </c>
    </row>
    <row r="213" spans="1:7" s="11" customFormat="1">
      <c r="A213" s="30">
        <v>43503</v>
      </c>
      <c r="B213" s="405">
        <v>17131</v>
      </c>
      <c r="C213" s="405" t="s">
        <v>12</v>
      </c>
      <c r="D213" t="s">
        <v>15</v>
      </c>
      <c r="E213" s="1"/>
      <c r="F213" s="20">
        <v>60</v>
      </c>
      <c r="G213" s="1">
        <f t="shared" si="3"/>
        <v>91.800000000000011</v>
      </c>
    </row>
    <row r="214" spans="1:7" s="11" customFormat="1">
      <c r="A214" s="30">
        <v>43503</v>
      </c>
      <c r="B214" s="405">
        <v>17131</v>
      </c>
      <c r="C214" s="405" t="s">
        <v>12</v>
      </c>
      <c r="D214" t="s">
        <v>16</v>
      </c>
      <c r="E214" s="1"/>
      <c r="F214" s="20">
        <v>5</v>
      </c>
      <c r="G214" s="1">
        <f t="shared" si="3"/>
        <v>86.800000000000011</v>
      </c>
    </row>
    <row r="215" spans="1:7" s="11" customFormat="1">
      <c r="A215" s="30">
        <v>43552</v>
      </c>
      <c r="B215" s="405">
        <v>17583</v>
      </c>
      <c r="C215" s="405" t="s">
        <v>12</v>
      </c>
      <c r="D215" t="s">
        <v>13</v>
      </c>
      <c r="E215" s="1"/>
      <c r="F215" s="20">
        <v>62.8</v>
      </c>
      <c r="G215" s="1">
        <f t="shared" si="3"/>
        <v>24.000000000000014</v>
      </c>
    </row>
    <row r="216" spans="1:7" s="11" customFormat="1">
      <c r="A216" s="30">
        <v>43552</v>
      </c>
      <c r="B216" s="405">
        <v>17583</v>
      </c>
      <c r="C216" s="405" t="s">
        <v>12</v>
      </c>
      <c r="D216" t="s">
        <v>14</v>
      </c>
      <c r="E216" s="1"/>
      <c r="F216" s="20">
        <v>24</v>
      </c>
      <c r="G216" s="1">
        <f t="shared" si="3"/>
        <v>0</v>
      </c>
    </row>
    <row r="217" spans="1:7" s="11" customFormat="1">
      <c r="A217" s="32">
        <v>43524</v>
      </c>
      <c r="B217" s="404" t="s">
        <v>11</v>
      </c>
      <c r="C217" s="404" t="s">
        <v>19</v>
      </c>
      <c r="D217" t="s">
        <v>13</v>
      </c>
      <c r="E217" s="1">
        <v>66.400000000000006</v>
      </c>
      <c r="F217" s="20"/>
      <c r="G217" s="1">
        <f t="shared" si="3"/>
        <v>66.400000000000006</v>
      </c>
    </row>
    <row r="218" spans="1:7" s="11" customFormat="1">
      <c r="A218" s="32"/>
      <c r="B218" s="404"/>
      <c r="C218" s="404"/>
      <c r="D218" t="s">
        <v>14</v>
      </c>
      <c r="E218" s="1">
        <v>29.4</v>
      </c>
      <c r="F218" s="20"/>
      <c r="G218" s="1">
        <f t="shared" si="3"/>
        <v>95.800000000000011</v>
      </c>
    </row>
    <row r="219" spans="1:7" s="11" customFormat="1">
      <c r="A219" s="30"/>
      <c r="B219" s="405"/>
      <c r="C219" s="405"/>
      <c r="D219" t="s">
        <v>15</v>
      </c>
      <c r="E219" s="1">
        <v>56</v>
      </c>
      <c r="F219" s="20"/>
      <c r="G219" s="1">
        <f t="shared" si="3"/>
        <v>151.80000000000001</v>
      </c>
    </row>
    <row r="220" spans="1:7" s="11" customFormat="1">
      <c r="A220" s="30"/>
      <c r="B220" s="405"/>
      <c r="C220" s="405"/>
      <c r="D220" t="s">
        <v>16</v>
      </c>
      <c r="E220" s="1">
        <v>5</v>
      </c>
      <c r="F220" s="20"/>
      <c r="G220" s="1">
        <f t="shared" si="3"/>
        <v>156.80000000000001</v>
      </c>
    </row>
    <row r="221" spans="1:7" s="11" customFormat="1">
      <c r="A221" s="30">
        <v>43552</v>
      </c>
      <c r="B221" s="405">
        <v>17583</v>
      </c>
      <c r="C221" s="405" t="s">
        <v>19</v>
      </c>
      <c r="D221" t="s">
        <v>13</v>
      </c>
      <c r="E221" s="1"/>
      <c r="F221" s="20">
        <v>66.400000000000006</v>
      </c>
      <c r="G221" s="1">
        <f t="shared" si="3"/>
        <v>90.4</v>
      </c>
    </row>
    <row r="222" spans="1:7" s="11" customFormat="1">
      <c r="A222" s="30">
        <v>43552</v>
      </c>
      <c r="B222" s="405">
        <v>17583</v>
      </c>
      <c r="C222" s="405" t="s">
        <v>19</v>
      </c>
      <c r="D222" t="s">
        <v>15</v>
      </c>
      <c r="E222" s="1"/>
      <c r="F222" s="20">
        <v>56</v>
      </c>
      <c r="G222" s="1">
        <f t="shared" si="3"/>
        <v>34.400000000000006</v>
      </c>
    </row>
    <row r="223" spans="1:7" s="11" customFormat="1">
      <c r="A223" s="30">
        <v>43552</v>
      </c>
      <c r="B223" s="405">
        <v>17583</v>
      </c>
      <c r="C223" s="405" t="s">
        <v>19</v>
      </c>
      <c r="D223" t="s">
        <v>16</v>
      </c>
      <c r="E223" s="1"/>
      <c r="F223" s="20">
        <v>5</v>
      </c>
      <c r="G223" s="1">
        <f t="shared" si="3"/>
        <v>29.400000000000006</v>
      </c>
    </row>
    <row r="224" spans="1:7" s="11" customFormat="1">
      <c r="A224" s="30">
        <v>43614</v>
      </c>
      <c r="B224" s="405">
        <v>17993</v>
      </c>
      <c r="C224" s="405" t="s">
        <v>19</v>
      </c>
      <c r="D224" t="s">
        <v>14</v>
      </c>
      <c r="E224" s="1"/>
      <c r="F224" s="20">
        <v>29.4</v>
      </c>
      <c r="G224" s="1">
        <f t="shared" si="3"/>
        <v>0</v>
      </c>
    </row>
    <row r="225" spans="1:7" s="11" customFormat="1">
      <c r="A225" s="32">
        <v>43555</v>
      </c>
      <c r="B225" s="404" t="s">
        <v>11</v>
      </c>
      <c r="C225" s="404" t="s">
        <v>20</v>
      </c>
      <c r="D225" t="s">
        <v>13</v>
      </c>
      <c r="E225" s="1">
        <v>9.5</v>
      </c>
      <c r="F225" s="20"/>
      <c r="G225" s="1">
        <f t="shared" si="3"/>
        <v>9.5</v>
      </c>
    </row>
    <row r="226" spans="1:7" s="11" customFormat="1">
      <c r="A226" s="32"/>
      <c r="B226" s="404"/>
      <c r="C226" s="404"/>
      <c r="D226" t="s">
        <v>14</v>
      </c>
      <c r="E226" s="1">
        <v>2.9</v>
      </c>
      <c r="F226" s="20"/>
      <c r="G226" s="1">
        <f t="shared" si="3"/>
        <v>12.4</v>
      </c>
    </row>
    <row r="227" spans="1:7" s="11" customFormat="1">
      <c r="A227" s="30"/>
      <c r="B227" s="405"/>
      <c r="C227" s="405"/>
      <c r="D227" t="s">
        <v>15</v>
      </c>
      <c r="E227" s="1">
        <v>60</v>
      </c>
      <c r="F227" s="20"/>
      <c r="G227" s="1">
        <f t="shared" si="3"/>
        <v>72.400000000000006</v>
      </c>
    </row>
    <row r="228" spans="1:7" s="11" customFormat="1">
      <c r="A228" s="30"/>
      <c r="B228" s="405"/>
      <c r="C228" s="405"/>
      <c r="D228" t="s">
        <v>16</v>
      </c>
      <c r="E228" s="1">
        <v>5</v>
      </c>
      <c r="F228" s="20"/>
      <c r="G228" s="1">
        <f t="shared" si="3"/>
        <v>77.400000000000006</v>
      </c>
    </row>
    <row r="229" spans="1:7" s="11" customFormat="1">
      <c r="A229" s="30">
        <v>43614</v>
      </c>
      <c r="B229" s="405">
        <v>17993</v>
      </c>
      <c r="C229" s="405" t="s">
        <v>20</v>
      </c>
      <c r="D229" t="s">
        <v>13</v>
      </c>
      <c r="E229" s="1"/>
      <c r="F229" s="20">
        <v>9.5</v>
      </c>
      <c r="G229" s="1">
        <f t="shared" si="3"/>
        <v>67.900000000000006</v>
      </c>
    </row>
    <row r="230" spans="1:7" s="11" customFormat="1">
      <c r="A230" s="30">
        <v>43614</v>
      </c>
      <c r="B230" s="405">
        <v>17993</v>
      </c>
      <c r="C230" s="405" t="s">
        <v>20</v>
      </c>
      <c r="D230" t="s">
        <v>14</v>
      </c>
      <c r="E230" s="1"/>
      <c r="F230" s="20">
        <v>2.9</v>
      </c>
      <c r="G230" s="1">
        <f t="shared" si="3"/>
        <v>65</v>
      </c>
    </row>
    <row r="231" spans="1:7" s="11" customFormat="1">
      <c r="A231" s="30">
        <v>43614</v>
      </c>
      <c r="B231" s="405">
        <v>17993</v>
      </c>
      <c r="C231" s="405" t="s">
        <v>20</v>
      </c>
      <c r="D231" t="s">
        <v>15</v>
      </c>
      <c r="E231" s="1"/>
      <c r="F231" s="20">
        <v>60</v>
      </c>
      <c r="G231" s="1">
        <f t="shared" si="3"/>
        <v>5</v>
      </c>
    </row>
    <row r="232" spans="1:7" s="11" customFormat="1">
      <c r="A232" s="30">
        <v>43614</v>
      </c>
      <c r="B232" s="405">
        <v>17993</v>
      </c>
      <c r="C232" s="405" t="s">
        <v>20</v>
      </c>
      <c r="D232" t="s">
        <v>16</v>
      </c>
      <c r="E232" s="1"/>
      <c r="F232" s="20">
        <v>5</v>
      </c>
      <c r="G232" s="1">
        <f t="shared" si="3"/>
        <v>0</v>
      </c>
    </row>
    <row r="233" spans="1:7" s="11" customFormat="1">
      <c r="A233" s="32">
        <v>43585</v>
      </c>
      <c r="B233" s="404" t="s">
        <v>11</v>
      </c>
      <c r="C233" s="404" t="s">
        <v>21</v>
      </c>
      <c r="D233" t="s">
        <v>13</v>
      </c>
      <c r="E233" s="1">
        <v>45.2</v>
      </c>
      <c r="F233" s="20"/>
      <c r="G233" s="1">
        <f t="shared" si="3"/>
        <v>45.2</v>
      </c>
    </row>
    <row r="234" spans="1:7" s="11" customFormat="1">
      <c r="A234" s="32"/>
      <c r="B234" s="404"/>
      <c r="C234" s="404"/>
      <c r="D234" t="s">
        <v>14</v>
      </c>
      <c r="E234" s="1">
        <v>4.5</v>
      </c>
      <c r="F234" s="20"/>
      <c r="G234" s="1">
        <f t="shared" si="3"/>
        <v>49.7</v>
      </c>
    </row>
    <row r="235" spans="1:7" s="11" customFormat="1">
      <c r="A235" s="30"/>
      <c r="B235" s="405"/>
      <c r="C235" s="405"/>
      <c r="D235" t="s">
        <v>15</v>
      </c>
      <c r="E235" s="1">
        <v>60</v>
      </c>
      <c r="F235" s="20"/>
      <c r="G235" s="1">
        <f t="shared" si="3"/>
        <v>109.7</v>
      </c>
    </row>
    <row r="236" spans="1:7" s="11" customFormat="1">
      <c r="A236" s="30"/>
      <c r="B236" s="405"/>
      <c r="C236" s="405"/>
      <c r="D236" t="s">
        <v>16</v>
      </c>
      <c r="E236" s="1">
        <v>5</v>
      </c>
      <c r="F236" s="20"/>
      <c r="G236" s="1">
        <f t="shared" si="3"/>
        <v>114.7</v>
      </c>
    </row>
    <row r="237" spans="1:7" s="11" customFormat="1">
      <c r="A237" s="30"/>
      <c r="B237" s="405"/>
      <c r="C237" s="405"/>
      <c r="D237" t="s">
        <v>392</v>
      </c>
      <c r="E237" s="1">
        <v>300</v>
      </c>
      <c r="F237" s="20"/>
      <c r="G237" s="1">
        <f t="shared" si="3"/>
        <v>414.7</v>
      </c>
    </row>
    <row r="238" spans="1:7" s="11" customFormat="1">
      <c r="A238" s="30">
        <v>43563</v>
      </c>
      <c r="B238" s="405">
        <v>17597</v>
      </c>
      <c r="C238" s="405" t="s">
        <v>21</v>
      </c>
      <c r="D238" t="s">
        <v>392</v>
      </c>
      <c r="E238" s="1"/>
      <c r="F238" s="20">
        <v>300</v>
      </c>
      <c r="G238" s="1">
        <f t="shared" si="3"/>
        <v>114.69999999999999</v>
      </c>
    </row>
    <row r="239" spans="1:7" s="11" customFormat="1">
      <c r="A239" s="30">
        <v>43614</v>
      </c>
      <c r="B239" s="405">
        <v>17993</v>
      </c>
      <c r="C239" s="405" t="s">
        <v>21</v>
      </c>
      <c r="D239" t="s">
        <v>13</v>
      </c>
      <c r="E239" s="1"/>
      <c r="F239" s="20">
        <v>45.2</v>
      </c>
      <c r="G239" s="1">
        <f t="shared" si="3"/>
        <v>69.499999999999986</v>
      </c>
    </row>
    <row r="240" spans="1:7" s="11" customFormat="1">
      <c r="A240" s="30">
        <v>43614</v>
      </c>
      <c r="B240" s="405">
        <v>17993</v>
      </c>
      <c r="C240" s="405" t="s">
        <v>21</v>
      </c>
      <c r="D240" t="s">
        <v>14</v>
      </c>
      <c r="E240" s="1"/>
      <c r="F240" s="20">
        <v>4.5</v>
      </c>
      <c r="G240" s="1">
        <f t="shared" si="3"/>
        <v>64.999999999999986</v>
      </c>
    </row>
    <row r="241" spans="1:7" s="11" customFormat="1">
      <c r="A241" s="30">
        <v>43614</v>
      </c>
      <c r="B241" s="405">
        <v>17993</v>
      </c>
      <c r="C241" s="405" t="s">
        <v>21</v>
      </c>
      <c r="D241" t="s">
        <v>15</v>
      </c>
      <c r="E241" s="1"/>
      <c r="F241" s="20">
        <v>60</v>
      </c>
      <c r="G241" s="1">
        <f t="shared" si="3"/>
        <v>4.9999999999999858</v>
      </c>
    </row>
    <row r="242" spans="1:7" s="11" customFormat="1">
      <c r="A242" s="30">
        <v>43614</v>
      </c>
      <c r="B242" s="405">
        <v>17993</v>
      </c>
      <c r="C242" s="405" t="s">
        <v>21</v>
      </c>
      <c r="D242" t="s">
        <v>16</v>
      </c>
      <c r="E242" s="1"/>
      <c r="F242" s="20">
        <v>5</v>
      </c>
      <c r="G242" s="1">
        <f t="shared" si="3"/>
        <v>-1.4210854715202004E-14</v>
      </c>
    </row>
    <row r="243" spans="1:7" s="11" customFormat="1">
      <c r="A243" s="32">
        <v>43616</v>
      </c>
      <c r="B243" s="404" t="s">
        <v>11</v>
      </c>
      <c r="C243" s="404" t="s">
        <v>22</v>
      </c>
      <c r="D243" t="s">
        <v>13</v>
      </c>
      <c r="E243" s="1">
        <v>40.9</v>
      </c>
      <c r="F243" s="20"/>
      <c r="G243" s="1">
        <f t="shared" si="3"/>
        <v>40.899999999999984</v>
      </c>
    </row>
    <row r="244" spans="1:7" s="11" customFormat="1">
      <c r="A244" s="32"/>
      <c r="B244" s="404"/>
      <c r="C244" s="404"/>
      <c r="D244" t="s">
        <v>14</v>
      </c>
      <c r="E244" s="1">
        <v>5.2</v>
      </c>
      <c r="F244" s="20"/>
      <c r="G244" s="1">
        <f t="shared" si="3"/>
        <v>46.099999999999987</v>
      </c>
    </row>
    <row r="245" spans="1:7" s="11" customFormat="1">
      <c r="A245" s="30"/>
      <c r="B245" s="405"/>
      <c r="C245" s="405"/>
      <c r="D245" t="s">
        <v>15</v>
      </c>
      <c r="E245" s="1">
        <v>60</v>
      </c>
      <c r="F245" s="20"/>
      <c r="G245" s="1">
        <f t="shared" si="3"/>
        <v>106.1</v>
      </c>
    </row>
    <row r="246" spans="1:7" s="11" customFormat="1">
      <c r="A246" s="30"/>
      <c r="B246" s="405"/>
      <c r="C246" s="405"/>
      <c r="D246" t="s">
        <v>16</v>
      </c>
      <c r="E246" s="1">
        <v>5</v>
      </c>
      <c r="F246" s="20"/>
      <c r="G246" s="1">
        <f t="shared" si="3"/>
        <v>111.1</v>
      </c>
    </row>
    <row r="247" spans="1:7" s="11" customFormat="1">
      <c r="A247" s="30">
        <v>43669</v>
      </c>
      <c r="B247" s="405">
        <v>18248</v>
      </c>
      <c r="C247" s="405" t="s">
        <v>22</v>
      </c>
      <c r="D247" t="s">
        <v>13</v>
      </c>
      <c r="E247" s="1"/>
      <c r="F247" s="1">
        <v>40.9</v>
      </c>
      <c r="G247" s="1">
        <f t="shared" si="3"/>
        <v>70.199999999999989</v>
      </c>
    </row>
    <row r="248" spans="1:7" s="11" customFormat="1">
      <c r="A248" s="30">
        <v>43669</v>
      </c>
      <c r="B248" s="405">
        <v>18248</v>
      </c>
      <c r="C248" s="405" t="s">
        <v>22</v>
      </c>
      <c r="D248" t="s">
        <v>14</v>
      </c>
      <c r="E248" s="1"/>
      <c r="F248" s="1">
        <v>5.2</v>
      </c>
      <c r="G248" s="1">
        <f t="shared" si="3"/>
        <v>64.999999999999986</v>
      </c>
    </row>
    <row r="249" spans="1:7" s="11" customFormat="1">
      <c r="A249" s="30">
        <v>43669</v>
      </c>
      <c r="B249" s="405">
        <v>18248</v>
      </c>
      <c r="C249" s="405" t="s">
        <v>22</v>
      </c>
      <c r="D249" t="s">
        <v>15</v>
      </c>
      <c r="E249" s="1"/>
      <c r="F249" s="1">
        <v>60</v>
      </c>
      <c r="G249" s="1">
        <f t="shared" si="3"/>
        <v>4.9999999999999858</v>
      </c>
    </row>
    <row r="250" spans="1:7" s="11" customFormat="1">
      <c r="A250" s="30">
        <v>43669</v>
      </c>
      <c r="B250" s="405">
        <v>18248</v>
      </c>
      <c r="C250" s="405" t="s">
        <v>22</v>
      </c>
      <c r="D250" t="s">
        <v>16</v>
      </c>
      <c r="E250" s="1"/>
      <c r="F250" s="1">
        <v>5</v>
      </c>
      <c r="G250" s="1">
        <f t="shared" si="3"/>
        <v>-1.4210854715202004E-14</v>
      </c>
    </row>
    <row r="251" spans="1:7" s="11" customFormat="1">
      <c r="A251" s="32">
        <v>43646</v>
      </c>
      <c r="B251" s="404" t="s">
        <v>11</v>
      </c>
      <c r="C251" s="404" t="s">
        <v>23</v>
      </c>
      <c r="D251" t="s">
        <v>13</v>
      </c>
      <c r="E251" s="1">
        <v>37.5</v>
      </c>
      <c r="F251" s="20"/>
      <c r="G251" s="1">
        <f t="shared" si="3"/>
        <v>37.499999999999986</v>
      </c>
    </row>
    <row r="252" spans="1:7" s="11" customFormat="1">
      <c r="A252" s="32"/>
      <c r="B252" s="404"/>
      <c r="C252" s="404"/>
      <c r="D252" t="s">
        <v>14</v>
      </c>
      <c r="E252" s="1">
        <v>4.9000000000000004</v>
      </c>
      <c r="F252" s="20"/>
      <c r="G252" s="1">
        <f t="shared" si="3"/>
        <v>42.399999999999984</v>
      </c>
    </row>
    <row r="253" spans="1:7" s="11" customFormat="1">
      <c r="A253" s="30"/>
      <c r="B253" s="405"/>
      <c r="C253" s="405"/>
      <c r="D253" t="s">
        <v>15</v>
      </c>
      <c r="E253" s="1">
        <v>60</v>
      </c>
      <c r="F253" s="20"/>
      <c r="G253" s="1">
        <f t="shared" si="3"/>
        <v>102.39999999999998</v>
      </c>
    </row>
    <row r="254" spans="1:7" s="11" customFormat="1">
      <c r="A254" s="30"/>
      <c r="B254" s="405"/>
      <c r="C254" s="405"/>
      <c r="D254" t="s">
        <v>16</v>
      </c>
      <c r="E254" s="1">
        <v>5</v>
      </c>
      <c r="F254" s="20"/>
      <c r="G254" s="1">
        <f t="shared" si="3"/>
        <v>107.39999999999998</v>
      </c>
    </row>
    <row r="255" spans="1:7" s="11" customFormat="1">
      <c r="A255" s="30">
        <v>43669</v>
      </c>
      <c r="B255" s="405">
        <v>18248</v>
      </c>
      <c r="C255" s="405" t="s">
        <v>23</v>
      </c>
      <c r="D255" t="s">
        <v>13</v>
      </c>
      <c r="E255" s="1"/>
      <c r="F255" s="1">
        <v>37.5</v>
      </c>
      <c r="G255" s="1">
        <f t="shared" si="3"/>
        <v>69.899999999999977</v>
      </c>
    </row>
    <row r="256" spans="1:7" s="11" customFormat="1">
      <c r="A256" s="30">
        <v>43669</v>
      </c>
      <c r="B256" s="405">
        <v>18248</v>
      </c>
      <c r="C256" s="405" t="s">
        <v>23</v>
      </c>
      <c r="D256" t="s">
        <v>14</v>
      </c>
      <c r="E256" s="1"/>
      <c r="F256" s="1">
        <v>4.9000000000000004</v>
      </c>
      <c r="G256" s="1">
        <f t="shared" si="3"/>
        <v>64.999999999999972</v>
      </c>
    </row>
    <row r="257" spans="1:7" s="11" customFormat="1">
      <c r="A257" s="30">
        <v>43669</v>
      </c>
      <c r="B257" s="405">
        <v>18248</v>
      </c>
      <c r="C257" s="405" t="s">
        <v>23</v>
      </c>
      <c r="D257" t="s">
        <v>15</v>
      </c>
      <c r="E257" s="1"/>
      <c r="F257" s="1">
        <v>60</v>
      </c>
      <c r="G257" s="1">
        <f t="shared" si="3"/>
        <v>4.9999999999999716</v>
      </c>
    </row>
    <row r="258" spans="1:7" s="11" customFormat="1">
      <c r="A258" s="30">
        <v>43669</v>
      </c>
      <c r="B258" s="405">
        <v>18248</v>
      </c>
      <c r="C258" s="405" t="s">
        <v>23</v>
      </c>
      <c r="D258" t="s">
        <v>16</v>
      </c>
      <c r="E258" s="1"/>
      <c r="F258" s="1">
        <v>5</v>
      </c>
      <c r="G258" s="1">
        <f t="shared" si="3"/>
        <v>-2.8421709430404007E-14</v>
      </c>
    </row>
    <row r="259" spans="1:7" s="11" customFormat="1">
      <c r="A259" s="32">
        <v>43677</v>
      </c>
      <c r="B259" s="404" t="s">
        <v>11</v>
      </c>
      <c r="C259" s="404" t="s">
        <v>24</v>
      </c>
      <c r="D259" t="s">
        <v>13</v>
      </c>
      <c r="E259" s="1">
        <v>37.6</v>
      </c>
      <c r="F259" s="20"/>
      <c r="G259" s="1">
        <f t="shared" si="3"/>
        <v>37.599999999999973</v>
      </c>
    </row>
    <row r="260" spans="1:7" s="11" customFormat="1">
      <c r="A260" s="32"/>
      <c r="B260" s="404"/>
      <c r="C260" s="404"/>
      <c r="D260" t="s">
        <v>14</v>
      </c>
      <c r="E260" s="1">
        <v>4.8</v>
      </c>
      <c r="F260" s="20"/>
      <c r="G260" s="1">
        <f t="shared" si="3"/>
        <v>42.39999999999997</v>
      </c>
    </row>
    <row r="261" spans="1:7" s="11" customFormat="1">
      <c r="A261" s="30"/>
      <c r="B261" s="405"/>
      <c r="C261" s="405"/>
      <c r="D261" t="s">
        <v>15</v>
      </c>
      <c r="E261" s="1">
        <v>60</v>
      </c>
      <c r="F261" s="20"/>
      <c r="G261" s="1">
        <f t="shared" si="3"/>
        <v>102.39999999999998</v>
      </c>
    </row>
    <row r="262" spans="1:7" s="11" customFormat="1">
      <c r="A262" s="30"/>
      <c r="B262" s="405"/>
      <c r="C262" s="405"/>
      <c r="D262" t="s">
        <v>16</v>
      </c>
      <c r="E262" s="1">
        <v>5</v>
      </c>
      <c r="F262" s="20"/>
      <c r="G262" s="1">
        <f t="shared" si="3"/>
        <v>107.39999999999998</v>
      </c>
    </row>
    <row r="263" spans="1:7" s="11" customFormat="1">
      <c r="A263" s="30">
        <v>43683</v>
      </c>
      <c r="B263" s="405">
        <v>18499</v>
      </c>
      <c r="C263" s="405" t="s">
        <v>24</v>
      </c>
      <c r="D263" t="s">
        <v>15</v>
      </c>
      <c r="E263" s="1"/>
      <c r="F263" s="20">
        <v>60</v>
      </c>
      <c r="G263" s="1">
        <f t="shared" si="3"/>
        <v>47.399999999999977</v>
      </c>
    </row>
    <row r="264" spans="1:7" s="11" customFormat="1">
      <c r="A264" s="30">
        <v>43683</v>
      </c>
      <c r="B264" s="405">
        <v>18499</v>
      </c>
      <c r="C264" s="405" t="s">
        <v>24</v>
      </c>
      <c r="D264" t="s">
        <v>31</v>
      </c>
      <c r="E264" s="1"/>
      <c r="F264" s="20">
        <v>5</v>
      </c>
      <c r="G264" s="1">
        <f t="shared" si="3"/>
        <v>42.399999999999977</v>
      </c>
    </row>
    <row r="265" spans="1:7" s="11" customFormat="1">
      <c r="A265" s="30">
        <v>43731</v>
      </c>
      <c r="B265" s="405">
        <v>18724</v>
      </c>
      <c r="C265" s="405" t="s">
        <v>24</v>
      </c>
      <c r="D265" t="s">
        <v>13</v>
      </c>
      <c r="E265" s="1"/>
      <c r="F265" s="20">
        <v>37.6</v>
      </c>
      <c r="G265" s="1">
        <f t="shared" si="3"/>
        <v>4.7999999999999758</v>
      </c>
    </row>
    <row r="266" spans="1:7" s="11" customFormat="1">
      <c r="A266" s="30">
        <v>43731</v>
      </c>
      <c r="B266" s="405">
        <v>18724</v>
      </c>
      <c r="C266" s="405" t="s">
        <v>24</v>
      </c>
      <c r="D266" t="s">
        <v>14</v>
      </c>
      <c r="E266" s="1"/>
      <c r="F266" s="20">
        <v>4.8</v>
      </c>
      <c r="G266" s="1">
        <f t="shared" si="3"/>
        <v>-2.3980817331903381E-14</v>
      </c>
    </row>
    <row r="267" spans="1:7" s="11" customFormat="1">
      <c r="A267" s="32">
        <v>43708</v>
      </c>
      <c r="B267" s="404" t="s">
        <v>11</v>
      </c>
      <c r="C267" s="404" t="s">
        <v>25</v>
      </c>
      <c r="D267" t="s">
        <v>13</v>
      </c>
      <c r="E267" s="1">
        <v>36.5</v>
      </c>
      <c r="F267" s="20"/>
      <c r="G267" s="1">
        <f t="shared" si="3"/>
        <v>36.499999999999979</v>
      </c>
    </row>
    <row r="268" spans="1:7" s="11" customFormat="1">
      <c r="A268" s="32"/>
      <c r="B268" s="404"/>
      <c r="C268" s="404"/>
      <c r="D268" t="s">
        <v>14</v>
      </c>
      <c r="E268" s="1">
        <v>4.5999999999999996</v>
      </c>
      <c r="F268" s="20"/>
      <c r="G268" s="1">
        <f t="shared" si="3"/>
        <v>41.09999999999998</v>
      </c>
    </row>
    <row r="269" spans="1:7" s="11" customFormat="1">
      <c r="A269" s="30"/>
      <c r="B269" s="405"/>
      <c r="C269" s="405"/>
      <c r="D269" t="s">
        <v>15</v>
      </c>
      <c r="E269" s="1">
        <v>60</v>
      </c>
      <c r="F269" s="20"/>
      <c r="G269" s="1">
        <f t="shared" si="3"/>
        <v>101.09999999999998</v>
      </c>
    </row>
    <row r="270" spans="1:7" s="11" customFormat="1">
      <c r="A270" s="30"/>
      <c r="B270" s="405"/>
      <c r="C270" s="405"/>
      <c r="D270" t="s">
        <v>16</v>
      </c>
      <c r="E270" s="1">
        <v>5</v>
      </c>
      <c r="F270" s="20"/>
      <c r="G270" s="1">
        <f t="shared" si="3"/>
        <v>106.09999999999998</v>
      </c>
    </row>
    <row r="271" spans="1:7" s="11" customFormat="1">
      <c r="A271" s="30">
        <v>43738</v>
      </c>
      <c r="B271" s="405">
        <v>18833</v>
      </c>
      <c r="C271" s="405" t="s">
        <v>25</v>
      </c>
      <c r="D271" t="s">
        <v>15</v>
      </c>
      <c r="E271" s="1"/>
      <c r="F271" s="20">
        <v>60</v>
      </c>
      <c r="G271" s="1">
        <f>+G270+E271-F271</f>
        <v>46.09999999999998</v>
      </c>
    </row>
    <row r="272" spans="1:7" s="11" customFormat="1">
      <c r="A272" s="30">
        <v>43738</v>
      </c>
      <c r="B272" s="405">
        <v>18833</v>
      </c>
      <c r="C272" s="405" t="s">
        <v>25</v>
      </c>
      <c r="D272" t="s">
        <v>16</v>
      </c>
      <c r="E272" s="1"/>
      <c r="F272" s="20">
        <v>5</v>
      </c>
      <c r="G272" s="1">
        <f>+G271+E272-F272</f>
        <v>41.09999999999998</v>
      </c>
    </row>
    <row r="273" spans="1:7" s="11" customFormat="1">
      <c r="A273" s="30">
        <v>43766</v>
      </c>
      <c r="B273" s="405">
        <v>19075</v>
      </c>
      <c r="C273" s="405" t="s">
        <v>25</v>
      </c>
      <c r="D273" t="s">
        <v>13</v>
      </c>
      <c r="E273" s="1"/>
      <c r="F273" s="20">
        <v>36.5</v>
      </c>
      <c r="G273" s="1">
        <f t="shared" ref="G273:G322" si="4">+G272+E273-F273</f>
        <v>4.5999999999999801</v>
      </c>
    </row>
    <row r="274" spans="1:7" s="11" customFormat="1">
      <c r="A274" s="30">
        <v>43766</v>
      </c>
      <c r="B274" s="405">
        <v>19075</v>
      </c>
      <c r="C274" s="405" t="s">
        <v>25</v>
      </c>
      <c r="D274" t="s">
        <v>14</v>
      </c>
      <c r="E274" s="1"/>
      <c r="F274" s="20">
        <v>4.5999999999999996</v>
      </c>
      <c r="G274" s="1">
        <f t="shared" si="4"/>
        <v>-1.9539925233402755E-14</v>
      </c>
    </row>
    <row r="275" spans="1:7" s="11" customFormat="1">
      <c r="A275" s="32">
        <v>43738</v>
      </c>
      <c r="B275" s="404" t="s">
        <v>11</v>
      </c>
      <c r="C275" s="404" t="s">
        <v>26</v>
      </c>
      <c r="D275" t="s">
        <v>13</v>
      </c>
      <c r="E275" s="1">
        <v>36.700000000000003</v>
      </c>
      <c r="F275" s="20"/>
      <c r="G275" s="1">
        <f t="shared" si="4"/>
        <v>36.699999999999982</v>
      </c>
    </row>
    <row r="276" spans="1:7" s="11" customFormat="1">
      <c r="A276" s="32"/>
      <c r="B276" s="404"/>
      <c r="C276" s="404"/>
      <c r="D276" t="s">
        <v>14</v>
      </c>
      <c r="E276" s="1">
        <v>4.7</v>
      </c>
      <c r="F276" s="20"/>
      <c r="G276" s="1">
        <f t="shared" si="4"/>
        <v>41.399999999999984</v>
      </c>
    </row>
    <row r="277" spans="1:7" s="11" customFormat="1">
      <c r="A277" s="30"/>
      <c r="B277" s="405"/>
      <c r="C277" s="405"/>
      <c r="D277" t="s">
        <v>15</v>
      </c>
      <c r="E277" s="1">
        <v>60</v>
      </c>
      <c r="F277" s="20"/>
      <c r="G277" s="1">
        <f t="shared" si="4"/>
        <v>101.39999999999998</v>
      </c>
    </row>
    <row r="278" spans="1:7" s="11" customFormat="1">
      <c r="A278" s="30"/>
      <c r="B278" s="405"/>
      <c r="C278" s="405"/>
      <c r="D278" t="s">
        <v>16</v>
      </c>
      <c r="E278" s="1">
        <v>5</v>
      </c>
      <c r="F278" s="20"/>
      <c r="G278" s="1">
        <f t="shared" si="4"/>
        <v>106.39999999999998</v>
      </c>
    </row>
    <row r="279" spans="1:7" s="11" customFormat="1">
      <c r="A279" s="30">
        <v>43738</v>
      </c>
      <c r="B279" s="405">
        <v>18833</v>
      </c>
      <c r="C279" s="405" t="s">
        <v>26</v>
      </c>
      <c r="D279" t="s">
        <v>15</v>
      </c>
      <c r="E279" s="1"/>
      <c r="F279" s="20">
        <v>60</v>
      </c>
      <c r="G279" s="1">
        <f t="shared" si="4"/>
        <v>46.399999999999977</v>
      </c>
    </row>
    <row r="280" spans="1:7" s="11" customFormat="1">
      <c r="A280" s="30">
        <v>43738</v>
      </c>
      <c r="B280" s="405">
        <v>18833</v>
      </c>
      <c r="C280" s="405" t="s">
        <v>26</v>
      </c>
      <c r="D280" t="s">
        <v>16</v>
      </c>
      <c r="E280" s="1"/>
      <c r="F280" s="20">
        <v>5</v>
      </c>
      <c r="G280" s="1">
        <f t="shared" si="4"/>
        <v>41.399999999999977</v>
      </c>
    </row>
    <row r="281" spans="1:7" s="11" customFormat="1">
      <c r="A281" s="30">
        <v>43766</v>
      </c>
      <c r="B281" s="405">
        <v>19075</v>
      </c>
      <c r="C281" s="405" t="s">
        <v>26</v>
      </c>
      <c r="D281" t="s">
        <v>13</v>
      </c>
      <c r="E281" s="1"/>
      <c r="F281" s="20">
        <v>36.700000000000003</v>
      </c>
      <c r="G281" s="1">
        <f t="shared" si="4"/>
        <v>4.6999999999999744</v>
      </c>
    </row>
    <row r="282" spans="1:7" s="11" customFormat="1">
      <c r="A282" s="30">
        <v>43766</v>
      </c>
      <c r="B282" s="405">
        <v>19075</v>
      </c>
      <c r="C282" s="405" t="s">
        <v>26</v>
      </c>
      <c r="D282" t="s">
        <v>14</v>
      </c>
      <c r="E282" s="1"/>
      <c r="F282" s="20">
        <v>4.7</v>
      </c>
      <c r="G282" s="1">
        <f t="shared" si="4"/>
        <v>-2.5757174171303632E-14</v>
      </c>
    </row>
    <row r="283" spans="1:7" s="11" customFormat="1">
      <c r="A283" s="32">
        <v>43769</v>
      </c>
      <c r="B283" s="404" t="s">
        <v>11</v>
      </c>
      <c r="C283" s="404" t="s">
        <v>27</v>
      </c>
      <c r="D283" t="s">
        <v>13</v>
      </c>
      <c r="E283" s="1">
        <v>36.9</v>
      </c>
      <c r="F283" s="20"/>
      <c r="G283" s="1">
        <f t="shared" si="4"/>
        <v>36.89999999999997</v>
      </c>
    </row>
    <row r="284" spans="1:7" s="11" customFormat="1">
      <c r="A284" s="30"/>
      <c r="B284" s="405"/>
      <c r="C284" s="405"/>
      <c r="D284" t="s">
        <v>14</v>
      </c>
      <c r="E284" s="1">
        <v>4.5</v>
      </c>
      <c r="F284" s="20"/>
      <c r="G284" s="1">
        <f t="shared" si="4"/>
        <v>41.39999999999997</v>
      </c>
    </row>
    <row r="285" spans="1:7" s="11" customFormat="1">
      <c r="A285" s="30"/>
      <c r="B285" s="405"/>
      <c r="C285" s="405"/>
      <c r="D285" t="s">
        <v>15</v>
      </c>
      <c r="E285" s="1">
        <v>60</v>
      </c>
      <c r="F285" s="20"/>
      <c r="G285" s="1">
        <f t="shared" si="4"/>
        <v>101.39999999999998</v>
      </c>
    </row>
    <row r="286" spans="1:7" s="11" customFormat="1">
      <c r="A286" s="30"/>
      <c r="B286" s="405"/>
      <c r="C286" s="405"/>
      <c r="D286" t="s">
        <v>31</v>
      </c>
      <c r="E286" s="1">
        <v>5</v>
      </c>
      <c r="F286" s="20"/>
      <c r="G286" s="1">
        <f t="shared" si="4"/>
        <v>106.39999999999998</v>
      </c>
    </row>
    <row r="287" spans="1:7" s="11" customFormat="1">
      <c r="A287" s="30">
        <v>43817</v>
      </c>
      <c r="B287" s="405">
        <v>19323</v>
      </c>
      <c r="C287" s="405" t="s">
        <v>27</v>
      </c>
      <c r="D287" t="s">
        <v>13</v>
      </c>
      <c r="E287" s="1"/>
      <c r="F287" s="20">
        <v>36.9</v>
      </c>
      <c r="G287" s="1">
        <f t="shared" si="4"/>
        <v>69.499999999999972</v>
      </c>
    </row>
    <row r="288" spans="1:7" s="11" customFormat="1">
      <c r="A288" s="30">
        <v>43817</v>
      </c>
      <c r="B288" s="405">
        <v>19323</v>
      </c>
      <c r="C288" s="405" t="s">
        <v>27</v>
      </c>
      <c r="D288" t="s">
        <v>14</v>
      </c>
      <c r="E288" s="1"/>
      <c r="F288" s="20">
        <v>4.5</v>
      </c>
      <c r="G288" s="1">
        <f t="shared" si="4"/>
        <v>64.999999999999972</v>
      </c>
    </row>
    <row r="289" spans="1:7" s="11" customFormat="1">
      <c r="A289" s="30">
        <v>43817</v>
      </c>
      <c r="B289" s="405">
        <v>19323</v>
      </c>
      <c r="C289" s="405" t="s">
        <v>27</v>
      </c>
      <c r="D289" t="s">
        <v>15</v>
      </c>
      <c r="E289" s="1"/>
      <c r="F289" s="20">
        <v>60</v>
      </c>
      <c r="G289" s="1">
        <f t="shared" si="4"/>
        <v>4.9999999999999716</v>
      </c>
    </row>
    <row r="290" spans="1:7" s="11" customFormat="1">
      <c r="A290" s="30">
        <v>43817</v>
      </c>
      <c r="B290" s="405">
        <v>19323</v>
      </c>
      <c r="C290" s="405" t="s">
        <v>27</v>
      </c>
      <c r="D290" t="s">
        <v>16</v>
      </c>
      <c r="E290" s="1"/>
      <c r="F290" s="20">
        <v>5</v>
      </c>
      <c r="G290" s="1">
        <f t="shared" si="4"/>
        <v>-2.8421709430404007E-14</v>
      </c>
    </row>
    <row r="291" spans="1:7" s="11" customFormat="1">
      <c r="A291" s="32">
        <v>43799</v>
      </c>
      <c r="B291" s="404" t="s">
        <v>11</v>
      </c>
      <c r="C291" s="404" t="s">
        <v>28</v>
      </c>
      <c r="D291" t="s">
        <v>13</v>
      </c>
      <c r="E291" s="1">
        <v>40.299999999999997</v>
      </c>
      <c r="F291" s="20"/>
      <c r="G291" s="1">
        <f t="shared" si="4"/>
        <v>40.299999999999969</v>
      </c>
    </row>
    <row r="292" spans="1:7" s="11" customFormat="1">
      <c r="A292" s="30"/>
      <c r="B292" s="405"/>
      <c r="C292" s="405"/>
      <c r="D292" t="s">
        <v>14</v>
      </c>
      <c r="E292" s="1">
        <v>4.7</v>
      </c>
      <c r="F292" s="20"/>
      <c r="G292" s="1">
        <f t="shared" si="4"/>
        <v>44.999999999999972</v>
      </c>
    </row>
    <row r="293" spans="1:7" s="11" customFormat="1">
      <c r="A293" s="30"/>
      <c r="B293" s="405"/>
      <c r="C293" s="405"/>
      <c r="D293" t="s">
        <v>15</v>
      </c>
      <c r="E293" s="1">
        <v>60</v>
      </c>
      <c r="F293" s="20"/>
      <c r="G293" s="1">
        <f t="shared" si="4"/>
        <v>104.99999999999997</v>
      </c>
    </row>
    <row r="294" spans="1:7" s="11" customFormat="1">
      <c r="A294" s="30"/>
      <c r="B294" s="405"/>
      <c r="C294" s="405"/>
      <c r="D294" t="s">
        <v>31</v>
      </c>
      <c r="E294" s="1">
        <v>5</v>
      </c>
      <c r="F294" s="20"/>
      <c r="G294" s="1">
        <f t="shared" si="4"/>
        <v>109.99999999999997</v>
      </c>
    </row>
    <row r="295" spans="1:7" s="11" customFormat="1">
      <c r="A295" s="30">
        <v>43817</v>
      </c>
      <c r="B295" s="405">
        <v>19323</v>
      </c>
      <c r="C295" s="405" t="s">
        <v>28</v>
      </c>
      <c r="D295" t="s">
        <v>15</v>
      </c>
      <c r="E295" s="1"/>
      <c r="F295" s="20">
        <v>60</v>
      </c>
      <c r="G295" s="1">
        <f t="shared" si="4"/>
        <v>49.999999999999972</v>
      </c>
    </row>
    <row r="296" spans="1:7" s="11" customFormat="1">
      <c r="A296" s="30">
        <v>43817</v>
      </c>
      <c r="B296" s="405">
        <v>19323</v>
      </c>
      <c r="C296" s="405" t="s">
        <v>28</v>
      </c>
      <c r="D296" t="s">
        <v>16</v>
      </c>
      <c r="E296" s="1"/>
      <c r="F296" s="20">
        <v>5</v>
      </c>
      <c r="G296" s="1">
        <f t="shared" si="4"/>
        <v>44.999999999999972</v>
      </c>
    </row>
    <row r="297" spans="1:7" s="11" customFormat="1">
      <c r="A297" s="30">
        <v>43850</v>
      </c>
      <c r="B297" s="405">
        <v>19530</v>
      </c>
      <c r="C297" s="405" t="s">
        <v>28</v>
      </c>
      <c r="D297" t="s">
        <v>13</v>
      </c>
      <c r="E297" s="1"/>
      <c r="F297" s="20">
        <v>40.299999999999997</v>
      </c>
      <c r="G297" s="1">
        <f t="shared" si="4"/>
        <v>4.6999999999999744</v>
      </c>
    </row>
    <row r="298" spans="1:7" s="11" customFormat="1">
      <c r="A298" s="30">
        <v>43850</v>
      </c>
      <c r="B298" s="405">
        <v>19530</v>
      </c>
      <c r="C298" s="405" t="s">
        <v>28</v>
      </c>
      <c r="D298" t="s">
        <v>14</v>
      </c>
      <c r="E298" s="1"/>
      <c r="F298" s="20">
        <v>4.7</v>
      </c>
      <c r="G298" s="1">
        <f t="shared" si="4"/>
        <v>-2.5757174171303632E-14</v>
      </c>
    </row>
    <row r="299" spans="1:7" s="11" customFormat="1">
      <c r="A299" s="32">
        <v>43830</v>
      </c>
      <c r="B299" s="404" t="s">
        <v>11</v>
      </c>
      <c r="C299" s="404" t="s">
        <v>29</v>
      </c>
      <c r="D299" t="s">
        <v>13</v>
      </c>
      <c r="E299" s="1">
        <v>42.1</v>
      </c>
      <c r="F299" s="20"/>
      <c r="G299" s="1">
        <f t="shared" si="4"/>
        <v>42.099999999999973</v>
      </c>
    </row>
    <row r="300" spans="1:7" s="11" customFormat="1">
      <c r="A300" s="30"/>
      <c r="B300" s="405"/>
      <c r="C300" s="405"/>
      <c r="D300" t="s">
        <v>14</v>
      </c>
      <c r="E300" s="1">
        <v>4.7</v>
      </c>
      <c r="F300" s="20"/>
      <c r="G300" s="1">
        <f t="shared" si="4"/>
        <v>46.799999999999976</v>
      </c>
    </row>
    <row r="301" spans="1:7" s="11" customFormat="1">
      <c r="A301" s="30"/>
      <c r="B301" s="405"/>
      <c r="C301" s="405"/>
      <c r="D301" t="s">
        <v>15</v>
      </c>
      <c r="E301" s="1">
        <v>60</v>
      </c>
      <c r="F301" s="20"/>
      <c r="G301" s="1">
        <f t="shared" si="4"/>
        <v>106.79999999999998</v>
      </c>
    </row>
    <row r="302" spans="1:7" s="11" customFormat="1">
      <c r="A302" s="30"/>
      <c r="B302" s="405"/>
      <c r="C302" s="405"/>
      <c r="D302" t="s">
        <v>31</v>
      </c>
      <c r="E302" s="1">
        <v>5</v>
      </c>
      <c r="F302" s="20"/>
      <c r="G302" s="1">
        <f t="shared" si="4"/>
        <v>111.79999999999998</v>
      </c>
    </row>
    <row r="303" spans="1:7" s="11" customFormat="1">
      <c r="A303" s="30">
        <v>43854</v>
      </c>
      <c r="B303" s="405">
        <v>19650</v>
      </c>
      <c r="C303" s="405" t="s">
        <v>29</v>
      </c>
      <c r="D303" t="s">
        <v>13</v>
      </c>
      <c r="E303" s="1"/>
      <c r="F303" s="20">
        <v>42.1</v>
      </c>
      <c r="G303" s="1">
        <f t="shared" si="4"/>
        <v>69.699999999999989</v>
      </c>
    </row>
    <row r="304" spans="1:7" s="11" customFormat="1">
      <c r="A304" s="30">
        <v>43854</v>
      </c>
      <c r="B304" s="405">
        <v>19650</v>
      </c>
      <c r="C304" s="405" t="s">
        <v>29</v>
      </c>
      <c r="D304" t="s">
        <v>14</v>
      </c>
      <c r="E304" s="1"/>
      <c r="F304" s="20">
        <v>4.7</v>
      </c>
      <c r="G304" s="1">
        <f t="shared" si="4"/>
        <v>64.999999999999986</v>
      </c>
    </row>
    <row r="305" spans="1:7" s="11" customFormat="1">
      <c r="A305" s="30">
        <v>43854</v>
      </c>
      <c r="B305" s="405">
        <v>19650</v>
      </c>
      <c r="C305" s="405" t="s">
        <v>29</v>
      </c>
      <c r="D305" t="s">
        <v>15</v>
      </c>
      <c r="E305" s="1"/>
      <c r="F305" s="20">
        <v>60</v>
      </c>
      <c r="G305" s="1">
        <f t="shared" si="4"/>
        <v>4.9999999999999858</v>
      </c>
    </row>
    <row r="306" spans="1:7" s="11" customFormat="1">
      <c r="A306" s="30">
        <v>43854</v>
      </c>
      <c r="B306" s="405">
        <v>19650</v>
      </c>
      <c r="C306" s="405" t="s">
        <v>29</v>
      </c>
      <c r="D306" t="s">
        <v>16</v>
      </c>
      <c r="E306" s="1"/>
      <c r="F306" s="20">
        <v>5</v>
      </c>
      <c r="G306" s="1">
        <f t="shared" si="4"/>
        <v>-1.4210854715202004E-14</v>
      </c>
    </row>
    <row r="307" spans="1:7" s="11" customFormat="1">
      <c r="A307" s="32">
        <v>43861</v>
      </c>
      <c r="B307" s="404" t="s">
        <v>11</v>
      </c>
      <c r="C307" s="404" t="s">
        <v>12</v>
      </c>
      <c r="D307" t="s">
        <v>13</v>
      </c>
      <c r="E307" s="1">
        <v>67.7</v>
      </c>
      <c r="F307" s="20"/>
      <c r="G307" s="1">
        <f t="shared" si="4"/>
        <v>67.699999999999989</v>
      </c>
    </row>
    <row r="308" spans="1:7" s="11" customFormat="1">
      <c r="A308" s="30"/>
      <c r="B308" s="405"/>
      <c r="C308" s="405"/>
      <c r="D308" t="s">
        <v>14</v>
      </c>
      <c r="E308" s="1">
        <v>9.6999999999999993</v>
      </c>
      <c r="F308" s="20"/>
      <c r="G308" s="1">
        <f t="shared" si="4"/>
        <v>77.399999999999991</v>
      </c>
    </row>
    <row r="309" spans="1:7" s="11" customFormat="1">
      <c r="A309" s="30"/>
      <c r="B309" s="405"/>
      <c r="C309" s="405"/>
      <c r="D309" t="s">
        <v>15</v>
      </c>
      <c r="E309" s="1">
        <v>60</v>
      </c>
      <c r="F309" s="20"/>
      <c r="G309" s="1">
        <f t="shared" si="4"/>
        <v>137.39999999999998</v>
      </c>
    </row>
    <row r="310" spans="1:7" s="11" customFormat="1">
      <c r="A310" s="32"/>
      <c r="B310" s="404"/>
      <c r="C310" s="404"/>
      <c r="D310" t="s">
        <v>31</v>
      </c>
      <c r="E310" s="1">
        <v>5</v>
      </c>
      <c r="F310" s="20"/>
      <c r="G310" s="1">
        <f t="shared" si="4"/>
        <v>142.39999999999998</v>
      </c>
    </row>
    <row r="311" spans="1:7" s="11" customFormat="1">
      <c r="A311" s="30">
        <v>43900</v>
      </c>
      <c r="B311" s="405">
        <v>19887</v>
      </c>
      <c r="C311" s="405" t="s">
        <v>12</v>
      </c>
      <c r="D311" t="s">
        <v>13</v>
      </c>
      <c r="E311" s="1"/>
      <c r="F311" s="20">
        <v>67.7</v>
      </c>
      <c r="G311" s="1">
        <f t="shared" si="4"/>
        <v>74.699999999999974</v>
      </c>
    </row>
    <row r="312" spans="1:7" s="11" customFormat="1">
      <c r="A312" s="30">
        <v>43900</v>
      </c>
      <c r="B312" s="405">
        <v>19887</v>
      </c>
      <c r="C312" s="405" t="s">
        <v>12</v>
      </c>
      <c r="D312" t="s">
        <v>14</v>
      </c>
      <c r="E312" s="1"/>
      <c r="F312" s="20">
        <v>9.6999999999999993</v>
      </c>
      <c r="G312" s="1">
        <f t="shared" si="4"/>
        <v>64.999999999999972</v>
      </c>
    </row>
    <row r="313" spans="1:7" s="11" customFormat="1">
      <c r="A313" s="30">
        <v>43900</v>
      </c>
      <c r="B313" s="405">
        <v>19887</v>
      </c>
      <c r="C313" s="405" t="s">
        <v>12</v>
      </c>
      <c r="D313" t="s">
        <v>15</v>
      </c>
      <c r="E313" s="1"/>
      <c r="F313" s="20">
        <v>60</v>
      </c>
      <c r="G313" s="1">
        <f t="shared" si="4"/>
        <v>4.9999999999999716</v>
      </c>
    </row>
    <row r="314" spans="1:7" s="11" customFormat="1">
      <c r="A314" s="30">
        <v>43900</v>
      </c>
      <c r="B314" s="405">
        <v>19887</v>
      </c>
      <c r="C314" s="405" t="s">
        <v>12</v>
      </c>
      <c r="D314" t="s">
        <v>16</v>
      </c>
      <c r="E314" s="1"/>
      <c r="F314" s="20">
        <v>5</v>
      </c>
      <c r="G314" s="1">
        <f t="shared" si="4"/>
        <v>-2.8421709430404007E-14</v>
      </c>
    </row>
    <row r="315" spans="1:7" s="11" customFormat="1">
      <c r="A315" s="32">
        <v>43890</v>
      </c>
      <c r="B315" s="404" t="s">
        <v>11</v>
      </c>
      <c r="C315" s="404" t="s">
        <v>19</v>
      </c>
      <c r="D315" t="s">
        <v>13</v>
      </c>
      <c r="E315" s="1">
        <v>104.8</v>
      </c>
      <c r="F315" s="20"/>
      <c r="G315" s="1">
        <f t="shared" si="4"/>
        <v>104.79999999999997</v>
      </c>
    </row>
    <row r="316" spans="1:7" s="11" customFormat="1">
      <c r="A316" s="32"/>
      <c r="B316" s="404"/>
      <c r="C316" s="404"/>
      <c r="D316" t="s">
        <v>14</v>
      </c>
      <c r="E316" s="1">
        <v>19.100000000000001</v>
      </c>
      <c r="F316" s="20"/>
      <c r="G316" s="1">
        <f t="shared" si="4"/>
        <v>123.89999999999998</v>
      </c>
    </row>
    <row r="317" spans="1:7" s="11" customFormat="1">
      <c r="A317" s="32"/>
      <c r="B317" s="404"/>
      <c r="C317" s="404"/>
      <c r="D317" t="s">
        <v>15</v>
      </c>
      <c r="E317" s="1">
        <v>58</v>
      </c>
      <c r="F317" s="20"/>
      <c r="G317" s="1">
        <f t="shared" si="4"/>
        <v>181.89999999999998</v>
      </c>
    </row>
    <row r="318" spans="1:7" s="11" customFormat="1">
      <c r="A318" s="32"/>
      <c r="B318" s="404"/>
      <c r="C318" s="404"/>
      <c r="D318" t="s">
        <v>31</v>
      </c>
      <c r="E318" s="1">
        <v>5</v>
      </c>
      <c r="F318" s="20"/>
      <c r="G318" s="1">
        <f t="shared" si="4"/>
        <v>186.89999999999998</v>
      </c>
    </row>
    <row r="319" spans="1:7" s="11" customFormat="1">
      <c r="A319" s="30">
        <v>43900</v>
      </c>
      <c r="B319" s="405">
        <v>19887</v>
      </c>
      <c r="C319" s="405" t="s">
        <v>19</v>
      </c>
      <c r="D319" t="s">
        <v>15</v>
      </c>
      <c r="E319" s="1"/>
      <c r="F319" s="20">
        <v>58</v>
      </c>
      <c r="G319" s="1">
        <f t="shared" si="4"/>
        <v>128.89999999999998</v>
      </c>
    </row>
    <row r="320" spans="1:7" s="11" customFormat="1">
      <c r="A320" s="30">
        <v>43900</v>
      </c>
      <c r="B320" s="405">
        <v>19887</v>
      </c>
      <c r="C320" s="405" t="s">
        <v>19</v>
      </c>
      <c r="D320" t="s">
        <v>16</v>
      </c>
      <c r="E320" s="1"/>
      <c r="F320" s="20">
        <v>5</v>
      </c>
      <c r="G320" s="1">
        <f t="shared" si="4"/>
        <v>123.89999999999998</v>
      </c>
    </row>
    <row r="321" spans="1:8" s="11" customFormat="1">
      <c r="A321" s="30">
        <v>43960</v>
      </c>
      <c r="B321" s="405">
        <v>19973</v>
      </c>
      <c r="C321" s="405" t="s">
        <v>19</v>
      </c>
      <c r="D321" t="s">
        <v>13</v>
      </c>
      <c r="E321" s="1"/>
      <c r="F321" s="20">
        <v>104.8</v>
      </c>
      <c r="G321" s="1">
        <f t="shared" si="4"/>
        <v>19.09999999999998</v>
      </c>
    </row>
    <row r="322" spans="1:8" s="11" customFormat="1">
      <c r="A322" s="30">
        <v>43960</v>
      </c>
      <c r="B322" s="405">
        <v>19973</v>
      </c>
      <c r="C322" s="405" t="s">
        <v>19</v>
      </c>
      <c r="D322" t="s">
        <v>14</v>
      </c>
      <c r="E322" s="1"/>
      <c r="F322" s="20">
        <v>19.100000000000001</v>
      </c>
      <c r="G322" s="1">
        <f t="shared" si="4"/>
        <v>0</v>
      </c>
    </row>
    <row r="323" spans="1:8" s="11" customFormat="1">
      <c r="A323" s="32">
        <v>43921</v>
      </c>
      <c r="B323" s="404" t="s">
        <v>11</v>
      </c>
      <c r="C323" s="404" t="s">
        <v>20</v>
      </c>
      <c r="D323" t="s">
        <v>13</v>
      </c>
      <c r="E323" s="1">
        <v>109.5</v>
      </c>
      <c r="F323" s="20"/>
      <c r="G323" s="1">
        <f t="shared" ref="G323:G354" si="5">+G322+E323-F323</f>
        <v>109.5</v>
      </c>
    </row>
    <row r="324" spans="1:8" s="11" customFormat="1">
      <c r="A324" s="32"/>
      <c r="B324" s="404"/>
      <c r="C324" s="404"/>
      <c r="D324" t="s">
        <v>14</v>
      </c>
      <c r="E324" s="1">
        <v>10.5</v>
      </c>
      <c r="F324" s="20"/>
      <c r="G324" s="1">
        <f t="shared" si="5"/>
        <v>120</v>
      </c>
    </row>
    <row r="325" spans="1:8" s="11" customFormat="1">
      <c r="A325" s="32"/>
      <c r="B325" s="404"/>
      <c r="C325" s="404"/>
      <c r="D325" t="s">
        <v>15</v>
      </c>
      <c r="E325" s="1">
        <v>60</v>
      </c>
      <c r="F325" s="20"/>
      <c r="G325" s="1">
        <f t="shared" si="5"/>
        <v>180</v>
      </c>
    </row>
    <row r="326" spans="1:8" s="11" customFormat="1">
      <c r="A326" s="32"/>
      <c r="B326" s="404"/>
      <c r="C326" s="404"/>
      <c r="D326" t="s">
        <v>31</v>
      </c>
      <c r="E326" s="1">
        <v>5</v>
      </c>
      <c r="F326" s="20"/>
      <c r="G326" s="1">
        <f t="shared" si="5"/>
        <v>185</v>
      </c>
    </row>
    <row r="327" spans="1:8" s="11" customFormat="1">
      <c r="A327" s="30">
        <v>44012</v>
      </c>
      <c r="B327" s="405">
        <v>20038</v>
      </c>
      <c r="C327" s="405" t="s">
        <v>20</v>
      </c>
      <c r="D327" t="s">
        <v>13</v>
      </c>
      <c r="E327" s="26"/>
      <c r="F327" s="1">
        <v>105.8</v>
      </c>
      <c r="G327" s="1">
        <f t="shared" si="5"/>
        <v>79.2</v>
      </c>
      <c r="H327" s="26"/>
    </row>
    <row r="328" spans="1:8" s="11" customFormat="1">
      <c r="A328" s="30">
        <v>44012</v>
      </c>
      <c r="B328" s="405">
        <v>20038</v>
      </c>
      <c r="C328" s="405" t="s">
        <v>20</v>
      </c>
      <c r="D328" t="s">
        <v>15</v>
      </c>
      <c r="E328" s="26"/>
      <c r="F328" s="1">
        <v>60</v>
      </c>
      <c r="G328" s="1">
        <f t="shared" si="5"/>
        <v>19.200000000000003</v>
      </c>
    </row>
    <row r="329" spans="1:8" s="11" customFormat="1">
      <c r="A329" s="30">
        <v>44012</v>
      </c>
      <c r="B329" s="405">
        <v>20038</v>
      </c>
      <c r="C329" s="405" t="s">
        <v>20</v>
      </c>
      <c r="D329" t="s">
        <v>31</v>
      </c>
      <c r="E329" s="26"/>
      <c r="F329" s="1">
        <v>5</v>
      </c>
      <c r="G329" s="1">
        <f t="shared" si="5"/>
        <v>14.200000000000003</v>
      </c>
    </row>
    <row r="330" spans="1:8" s="11" customFormat="1">
      <c r="A330" s="30">
        <v>44144</v>
      </c>
      <c r="B330" s="405">
        <v>20629</v>
      </c>
      <c r="C330" s="405" t="s">
        <v>20</v>
      </c>
      <c r="D330" t="s">
        <v>13</v>
      </c>
      <c r="E330" s="26"/>
      <c r="F330" s="1">
        <v>3.7</v>
      </c>
      <c r="G330" s="1">
        <f t="shared" si="5"/>
        <v>10.500000000000004</v>
      </c>
    </row>
    <row r="331" spans="1:8" s="11" customFormat="1">
      <c r="A331" s="30">
        <v>44144</v>
      </c>
      <c r="B331" s="405">
        <v>20629</v>
      </c>
      <c r="C331" s="405" t="s">
        <v>20</v>
      </c>
      <c r="D331" t="s">
        <v>14</v>
      </c>
      <c r="E331" s="26"/>
      <c r="F331" s="1">
        <v>10.5</v>
      </c>
      <c r="G331" s="1">
        <f t="shared" si="5"/>
        <v>0</v>
      </c>
    </row>
    <row r="332" spans="1:8" s="11" customFormat="1">
      <c r="A332" s="32">
        <v>43951</v>
      </c>
      <c r="B332" s="404" t="s">
        <v>11</v>
      </c>
      <c r="C332" s="404" t="s">
        <v>21</v>
      </c>
      <c r="D332" t="s">
        <v>13</v>
      </c>
      <c r="E332" s="1">
        <v>94</v>
      </c>
      <c r="F332" s="20"/>
      <c r="G332" s="1">
        <f t="shared" si="5"/>
        <v>94</v>
      </c>
    </row>
    <row r="333" spans="1:8" s="11" customFormat="1">
      <c r="A333" s="32"/>
      <c r="B333" s="404"/>
      <c r="C333" s="404"/>
      <c r="D333" t="s">
        <v>14</v>
      </c>
      <c r="E333" s="1">
        <v>16.600000000000001</v>
      </c>
      <c r="F333" s="20"/>
      <c r="G333" s="1">
        <f t="shared" si="5"/>
        <v>110.6</v>
      </c>
    </row>
    <row r="334" spans="1:8" s="11" customFormat="1">
      <c r="A334" s="30"/>
      <c r="B334" s="405"/>
      <c r="C334" s="405"/>
      <c r="D334" t="s">
        <v>15</v>
      </c>
      <c r="E334" s="1">
        <v>60</v>
      </c>
      <c r="F334" s="20"/>
      <c r="G334" s="1">
        <f t="shared" si="5"/>
        <v>170.6</v>
      </c>
    </row>
    <row r="335" spans="1:8" s="11" customFormat="1">
      <c r="A335" s="30"/>
      <c r="B335" s="405"/>
      <c r="C335" s="405"/>
      <c r="D335" t="s">
        <v>31</v>
      </c>
      <c r="E335" s="1">
        <v>5</v>
      </c>
      <c r="F335" s="20"/>
      <c r="G335" s="1">
        <f t="shared" si="5"/>
        <v>175.6</v>
      </c>
    </row>
    <row r="336" spans="1:8" s="11" customFormat="1">
      <c r="A336" s="30">
        <v>44012</v>
      </c>
      <c r="B336" s="405">
        <v>20038</v>
      </c>
      <c r="C336" s="405" t="s">
        <v>21</v>
      </c>
      <c r="D336" t="s">
        <v>13</v>
      </c>
      <c r="E336" s="26"/>
      <c r="F336" s="1">
        <v>94</v>
      </c>
      <c r="G336" s="1">
        <f t="shared" si="5"/>
        <v>81.599999999999994</v>
      </c>
    </row>
    <row r="337" spans="1:8" s="11" customFormat="1">
      <c r="A337" s="30">
        <v>44012</v>
      </c>
      <c r="B337" s="405">
        <v>20038</v>
      </c>
      <c r="C337" s="405" t="s">
        <v>21</v>
      </c>
      <c r="D337" t="s">
        <v>14</v>
      </c>
      <c r="E337" s="26"/>
      <c r="F337" s="1">
        <v>10</v>
      </c>
      <c r="G337" s="1">
        <f t="shared" si="5"/>
        <v>71.599999999999994</v>
      </c>
    </row>
    <row r="338" spans="1:8" s="11" customFormat="1">
      <c r="A338" s="30">
        <v>44012</v>
      </c>
      <c r="B338" s="405">
        <v>20038</v>
      </c>
      <c r="C338" s="405" t="s">
        <v>21</v>
      </c>
      <c r="D338" t="s">
        <v>15</v>
      </c>
      <c r="E338" s="26"/>
      <c r="F338" s="1">
        <v>60</v>
      </c>
      <c r="G338" s="1">
        <f t="shared" si="5"/>
        <v>11.599999999999994</v>
      </c>
    </row>
    <row r="339" spans="1:8" s="11" customFormat="1">
      <c r="A339" s="30">
        <v>44012</v>
      </c>
      <c r="B339" s="405">
        <v>20038</v>
      </c>
      <c r="C339" s="405" t="s">
        <v>21</v>
      </c>
      <c r="D339" t="s">
        <v>31</v>
      </c>
      <c r="E339" s="26"/>
      <c r="F339" s="1">
        <v>5</v>
      </c>
      <c r="G339" s="1">
        <f t="shared" si="5"/>
        <v>6.5999999999999943</v>
      </c>
    </row>
    <row r="340" spans="1:8" s="11" customFormat="1">
      <c r="A340" s="30">
        <v>44144</v>
      </c>
      <c r="B340" s="405">
        <v>20629</v>
      </c>
      <c r="C340" s="405" t="s">
        <v>21</v>
      </c>
      <c r="D340" t="s">
        <v>14</v>
      </c>
      <c r="E340" s="26"/>
      <c r="F340" s="1">
        <v>6.6</v>
      </c>
      <c r="G340" s="1">
        <f t="shared" si="5"/>
        <v>0</v>
      </c>
    </row>
    <row r="341" spans="1:8" ht="14.25" customHeight="1">
      <c r="A341" s="32">
        <v>43982</v>
      </c>
      <c r="B341" s="404" t="s">
        <v>11</v>
      </c>
      <c r="C341" s="404" t="s">
        <v>22</v>
      </c>
      <c r="D341" t="s">
        <v>13</v>
      </c>
      <c r="E341" s="13">
        <v>87.3</v>
      </c>
      <c r="G341" s="1">
        <f t="shared" si="5"/>
        <v>87.3</v>
      </c>
      <c r="H341" s="13"/>
    </row>
    <row r="342" spans="1:8">
      <c r="B342" s="405"/>
      <c r="C342" s="405"/>
      <c r="D342" t="s">
        <v>14</v>
      </c>
      <c r="E342" s="1">
        <v>9</v>
      </c>
      <c r="G342" s="1">
        <f t="shared" si="5"/>
        <v>96.3</v>
      </c>
    </row>
    <row r="343" spans="1:8">
      <c r="B343" s="405"/>
      <c r="C343" s="405"/>
      <c r="D343" t="s">
        <v>15</v>
      </c>
      <c r="E343" s="1">
        <v>60</v>
      </c>
      <c r="G343" s="1">
        <f t="shared" si="5"/>
        <v>156.30000000000001</v>
      </c>
    </row>
    <row r="344" spans="1:8">
      <c r="B344" s="405"/>
      <c r="C344" s="405"/>
      <c r="D344" t="s">
        <v>31</v>
      </c>
      <c r="E344" s="1">
        <v>5</v>
      </c>
      <c r="G344" s="1">
        <f t="shared" si="5"/>
        <v>161.30000000000001</v>
      </c>
    </row>
    <row r="345" spans="1:8">
      <c r="A345" s="30">
        <v>44144</v>
      </c>
      <c r="B345" s="405">
        <v>20629</v>
      </c>
      <c r="C345" s="405" t="s">
        <v>22</v>
      </c>
      <c r="D345" t="s">
        <v>13</v>
      </c>
      <c r="F345" s="13">
        <v>87.3</v>
      </c>
      <c r="G345" s="1">
        <f t="shared" si="5"/>
        <v>74.000000000000014</v>
      </c>
    </row>
    <row r="346" spans="1:8">
      <c r="A346" s="30">
        <v>44144</v>
      </c>
      <c r="B346" s="405">
        <v>20629</v>
      </c>
      <c r="C346" s="405" t="s">
        <v>22</v>
      </c>
      <c r="D346" t="s">
        <v>14</v>
      </c>
      <c r="F346" s="1">
        <v>9</v>
      </c>
      <c r="G346" s="1">
        <f t="shared" si="5"/>
        <v>65.000000000000014</v>
      </c>
    </row>
    <row r="347" spans="1:8">
      <c r="A347" s="30">
        <v>44144</v>
      </c>
      <c r="B347" s="405">
        <v>20629</v>
      </c>
      <c r="C347" s="405" t="s">
        <v>22</v>
      </c>
      <c r="D347" t="s">
        <v>15</v>
      </c>
      <c r="F347" s="1">
        <v>60</v>
      </c>
      <c r="G347" s="1">
        <f t="shared" si="5"/>
        <v>5.0000000000000142</v>
      </c>
    </row>
    <row r="348" spans="1:8">
      <c r="A348" s="30">
        <v>44144</v>
      </c>
      <c r="B348" s="405">
        <v>20629</v>
      </c>
      <c r="C348" s="405" t="s">
        <v>22</v>
      </c>
      <c r="D348" t="s">
        <v>31</v>
      </c>
      <c r="F348" s="1">
        <v>5</v>
      </c>
      <c r="G348" s="1">
        <f t="shared" si="5"/>
        <v>1.4210854715202004E-14</v>
      </c>
    </row>
    <row r="349" spans="1:8">
      <c r="A349" s="32">
        <v>44012</v>
      </c>
      <c r="B349" s="404" t="s">
        <v>11</v>
      </c>
      <c r="C349" s="404" t="s">
        <v>23</v>
      </c>
      <c r="D349" t="s">
        <v>13</v>
      </c>
      <c r="E349" s="1">
        <v>32.200000000000003</v>
      </c>
      <c r="G349" s="1">
        <f t="shared" si="5"/>
        <v>32.200000000000017</v>
      </c>
    </row>
    <row r="350" spans="1:8">
      <c r="B350" s="405"/>
      <c r="C350" s="405"/>
      <c r="D350" t="s">
        <v>14</v>
      </c>
      <c r="E350" s="1">
        <v>4.3</v>
      </c>
      <c r="G350" s="1">
        <f t="shared" si="5"/>
        <v>36.500000000000014</v>
      </c>
    </row>
    <row r="351" spans="1:8">
      <c r="B351" s="405"/>
      <c r="C351" s="405"/>
      <c r="D351" t="s">
        <v>15</v>
      </c>
      <c r="E351" s="1">
        <v>60</v>
      </c>
      <c r="G351" s="1">
        <f t="shared" si="5"/>
        <v>96.500000000000014</v>
      </c>
    </row>
    <row r="352" spans="1:8">
      <c r="B352" s="405"/>
      <c r="C352" s="405"/>
      <c r="D352" t="s">
        <v>31</v>
      </c>
      <c r="E352" s="1">
        <v>5</v>
      </c>
      <c r="G352" s="1">
        <f t="shared" si="5"/>
        <v>101.50000000000001</v>
      </c>
    </row>
    <row r="353" spans="1:7">
      <c r="A353" s="30">
        <v>44144</v>
      </c>
      <c r="B353" s="405">
        <v>20629</v>
      </c>
      <c r="C353" s="405" t="s">
        <v>23</v>
      </c>
      <c r="D353" t="s">
        <v>13</v>
      </c>
      <c r="F353" s="1">
        <v>32.200000000000003</v>
      </c>
      <c r="G353" s="1">
        <f t="shared" si="5"/>
        <v>69.300000000000011</v>
      </c>
    </row>
    <row r="354" spans="1:7">
      <c r="A354" s="30">
        <v>44144</v>
      </c>
      <c r="B354" s="405">
        <v>20629</v>
      </c>
      <c r="C354" s="405" t="s">
        <v>23</v>
      </c>
      <c r="D354" t="s">
        <v>14</v>
      </c>
      <c r="F354" s="1">
        <v>4.3</v>
      </c>
      <c r="G354" s="1">
        <f t="shared" si="5"/>
        <v>65.000000000000014</v>
      </c>
    </row>
    <row r="355" spans="1:7">
      <c r="A355" s="30">
        <v>44144</v>
      </c>
      <c r="B355" s="405">
        <v>20629</v>
      </c>
      <c r="C355" s="405" t="s">
        <v>23</v>
      </c>
      <c r="D355" t="s">
        <v>15</v>
      </c>
      <c r="F355" s="1">
        <v>60</v>
      </c>
      <c r="G355" s="1">
        <f t="shared" ref="G355:G420" si="6">+G354+E355-F355</f>
        <v>5.0000000000000142</v>
      </c>
    </row>
    <row r="356" spans="1:7">
      <c r="A356" s="30">
        <v>44144</v>
      </c>
      <c r="B356" s="405">
        <v>20629</v>
      </c>
      <c r="C356" s="405" t="s">
        <v>23</v>
      </c>
      <c r="D356" t="s">
        <v>31</v>
      </c>
      <c r="F356" s="1">
        <v>5</v>
      </c>
      <c r="G356" s="1">
        <f t="shared" si="6"/>
        <v>1.4210854715202004E-14</v>
      </c>
    </row>
    <row r="357" spans="1:7">
      <c r="A357" s="32">
        <v>44043</v>
      </c>
      <c r="B357" s="404" t="s">
        <v>11</v>
      </c>
      <c r="C357" s="404" t="s">
        <v>24</v>
      </c>
      <c r="D357" t="s">
        <v>13</v>
      </c>
      <c r="E357" s="1">
        <v>66.5</v>
      </c>
      <c r="G357" s="1">
        <f t="shared" si="6"/>
        <v>66.500000000000014</v>
      </c>
    </row>
    <row r="358" spans="1:7">
      <c r="B358" s="405"/>
      <c r="C358" s="405"/>
      <c r="D358" t="s">
        <v>14</v>
      </c>
      <c r="E358" s="1">
        <v>13.5</v>
      </c>
      <c r="G358" s="1">
        <f t="shared" si="6"/>
        <v>80.000000000000014</v>
      </c>
    </row>
    <row r="359" spans="1:7">
      <c r="B359" s="405"/>
      <c r="C359" s="405"/>
      <c r="D359" t="s">
        <v>15</v>
      </c>
      <c r="E359" s="1">
        <v>60</v>
      </c>
      <c r="G359" s="1">
        <f t="shared" si="6"/>
        <v>140</v>
      </c>
    </row>
    <row r="360" spans="1:7">
      <c r="B360" s="405"/>
      <c r="C360" s="405"/>
      <c r="D360" t="s">
        <v>31</v>
      </c>
      <c r="E360" s="1">
        <v>5</v>
      </c>
      <c r="G360" s="1">
        <f t="shared" si="6"/>
        <v>145</v>
      </c>
    </row>
    <row r="361" spans="1:7">
      <c r="B361" s="405"/>
      <c r="C361" s="405"/>
      <c r="D361" t="s">
        <v>604</v>
      </c>
      <c r="E361" s="1">
        <v>10</v>
      </c>
      <c r="G361" s="1">
        <f t="shared" si="6"/>
        <v>155</v>
      </c>
    </row>
    <row r="362" spans="1:7">
      <c r="B362" s="405"/>
      <c r="C362" s="405"/>
      <c r="D362" t="s">
        <v>605</v>
      </c>
      <c r="E362" s="1">
        <v>10</v>
      </c>
      <c r="G362" s="1">
        <f t="shared" si="6"/>
        <v>165</v>
      </c>
    </row>
    <row r="363" spans="1:7">
      <c r="A363" s="30">
        <v>44113</v>
      </c>
      <c r="B363" s="405">
        <v>20457</v>
      </c>
      <c r="C363" s="405" t="s">
        <v>24</v>
      </c>
      <c r="D363" t="s">
        <v>13</v>
      </c>
      <c r="F363" s="1">
        <v>66.5</v>
      </c>
      <c r="G363" s="1">
        <f t="shared" si="6"/>
        <v>98.5</v>
      </c>
    </row>
    <row r="364" spans="1:7">
      <c r="A364" s="30">
        <v>44113</v>
      </c>
      <c r="B364" s="405">
        <v>20457</v>
      </c>
      <c r="C364" s="405" t="s">
        <v>24</v>
      </c>
      <c r="D364" t="s">
        <v>14</v>
      </c>
      <c r="F364" s="1">
        <v>13.5</v>
      </c>
      <c r="G364" s="1">
        <f t="shared" si="6"/>
        <v>85</v>
      </c>
    </row>
    <row r="365" spans="1:7">
      <c r="A365" s="30">
        <v>44144</v>
      </c>
      <c r="B365" s="405">
        <v>20630</v>
      </c>
      <c r="C365" s="405" t="s">
        <v>24</v>
      </c>
      <c r="D365" t="s">
        <v>15</v>
      </c>
      <c r="F365" s="1">
        <v>60</v>
      </c>
      <c r="G365" s="1">
        <f t="shared" si="6"/>
        <v>25</v>
      </c>
    </row>
    <row r="366" spans="1:7">
      <c r="A366" s="30">
        <v>44144</v>
      </c>
      <c r="B366" s="405">
        <v>20630</v>
      </c>
      <c r="C366" s="405" t="s">
        <v>24</v>
      </c>
      <c r="D366" t="s">
        <v>31</v>
      </c>
      <c r="F366" s="1">
        <v>5</v>
      </c>
      <c r="G366" s="1">
        <f t="shared" si="6"/>
        <v>20</v>
      </c>
    </row>
    <row r="367" spans="1:7">
      <c r="A367" s="30">
        <v>44144</v>
      </c>
      <c r="B367" s="405">
        <v>20632</v>
      </c>
      <c r="C367" s="405" t="s">
        <v>24</v>
      </c>
      <c r="D367" t="s">
        <v>604</v>
      </c>
      <c r="F367" s="1">
        <v>10</v>
      </c>
      <c r="G367" s="1">
        <f t="shared" si="6"/>
        <v>10</v>
      </c>
    </row>
    <row r="368" spans="1:7">
      <c r="A368" s="30">
        <v>44144</v>
      </c>
      <c r="B368" s="405">
        <v>20632</v>
      </c>
      <c r="C368" s="405" t="s">
        <v>24</v>
      </c>
      <c r="D368" t="s">
        <v>605</v>
      </c>
      <c r="F368" s="1">
        <v>10</v>
      </c>
      <c r="G368" s="1">
        <f t="shared" si="6"/>
        <v>0</v>
      </c>
    </row>
    <row r="369" spans="1:7">
      <c r="A369" s="32">
        <v>44074</v>
      </c>
      <c r="B369" s="404" t="s">
        <v>11</v>
      </c>
      <c r="C369" s="404" t="s">
        <v>25</v>
      </c>
      <c r="D369" t="s">
        <v>13</v>
      </c>
      <c r="E369" s="1">
        <v>63.9</v>
      </c>
      <c r="G369" s="1">
        <f t="shared" si="6"/>
        <v>63.9</v>
      </c>
    </row>
    <row r="370" spans="1:7">
      <c r="B370" s="405"/>
      <c r="C370" s="405"/>
      <c r="D370" t="s">
        <v>14</v>
      </c>
      <c r="E370" s="1">
        <v>9.6</v>
      </c>
      <c r="G370" s="1">
        <f t="shared" si="6"/>
        <v>73.5</v>
      </c>
    </row>
    <row r="371" spans="1:7">
      <c r="B371" s="405"/>
      <c r="C371" s="405"/>
      <c r="D371" t="s">
        <v>15</v>
      </c>
      <c r="E371" s="1">
        <v>60</v>
      </c>
      <c r="G371" s="1">
        <f t="shared" si="6"/>
        <v>133.5</v>
      </c>
    </row>
    <row r="372" spans="1:7">
      <c r="B372" s="405"/>
      <c r="C372" s="405"/>
      <c r="D372" t="s">
        <v>31</v>
      </c>
      <c r="E372" s="1">
        <v>5</v>
      </c>
      <c r="G372" s="1">
        <f t="shared" si="6"/>
        <v>138.5</v>
      </c>
    </row>
    <row r="373" spans="1:7">
      <c r="B373" s="405"/>
      <c r="C373" s="405"/>
      <c r="D373" t="s">
        <v>37</v>
      </c>
      <c r="E373" s="1">
        <v>15</v>
      </c>
      <c r="G373" s="1">
        <f t="shared" si="6"/>
        <v>153.5</v>
      </c>
    </row>
    <row r="374" spans="1:7">
      <c r="A374" s="30">
        <v>44144</v>
      </c>
      <c r="B374" s="405">
        <v>20630</v>
      </c>
      <c r="C374" s="405" t="s">
        <v>25</v>
      </c>
      <c r="D374" t="s">
        <v>13</v>
      </c>
      <c r="F374" s="1">
        <v>63.9</v>
      </c>
      <c r="G374" s="1">
        <f t="shared" si="6"/>
        <v>89.6</v>
      </c>
    </row>
    <row r="375" spans="1:7">
      <c r="A375" s="30">
        <v>44144</v>
      </c>
      <c r="B375" s="405">
        <v>20630</v>
      </c>
      <c r="C375" s="405" t="s">
        <v>25</v>
      </c>
      <c r="D375" t="s">
        <v>14</v>
      </c>
      <c r="F375" s="1">
        <v>9.6</v>
      </c>
      <c r="G375" s="1">
        <f t="shared" si="6"/>
        <v>80</v>
      </c>
    </row>
    <row r="376" spans="1:7">
      <c r="A376" s="30">
        <v>44144</v>
      </c>
      <c r="B376" s="405">
        <v>20630</v>
      </c>
      <c r="C376" s="405" t="s">
        <v>25</v>
      </c>
      <c r="D376" t="s">
        <v>15</v>
      </c>
      <c r="F376" s="1">
        <v>60</v>
      </c>
      <c r="G376" s="1">
        <f t="shared" si="6"/>
        <v>20</v>
      </c>
    </row>
    <row r="377" spans="1:7">
      <c r="A377" s="30">
        <v>44144</v>
      </c>
      <c r="B377" s="405">
        <v>20630</v>
      </c>
      <c r="C377" s="405" t="s">
        <v>25</v>
      </c>
      <c r="D377" t="s">
        <v>31</v>
      </c>
      <c r="F377" s="1">
        <v>5</v>
      </c>
      <c r="G377" s="1">
        <f t="shared" si="6"/>
        <v>15</v>
      </c>
    </row>
    <row r="378" spans="1:7">
      <c r="A378" s="30">
        <v>44144</v>
      </c>
      <c r="B378" s="405">
        <v>20630</v>
      </c>
      <c r="C378" s="405" t="s">
        <v>25</v>
      </c>
      <c r="D378" t="s">
        <v>37</v>
      </c>
      <c r="F378" s="1">
        <v>15</v>
      </c>
      <c r="G378" s="1">
        <f t="shared" si="6"/>
        <v>0</v>
      </c>
    </row>
    <row r="379" spans="1:7">
      <c r="A379" s="32">
        <v>44104</v>
      </c>
      <c r="B379" s="404" t="s">
        <v>11</v>
      </c>
      <c r="C379" s="404" t="s">
        <v>26</v>
      </c>
      <c r="D379" t="s">
        <v>13</v>
      </c>
      <c r="E379" s="1">
        <v>69.900000000000006</v>
      </c>
      <c r="G379" s="1">
        <f t="shared" si="6"/>
        <v>69.900000000000006</v>
      </c>
    </row>
    <row r="380" spans="1:7">
      <c r="B380" s="405"/>
      <c r="C380" s="405"/>
      <c r="D380" t="s">
        <v>14</v>
      </c>
      <c r="E380" s="1">
        <v>11.1</v>
      </c>
      <c r="G380" s="1">
        <f t="shared" si="6"/>
        <v>81</v>
      </c>
    </row>
    <row r="381" spans="1:7">
      <c r="B381" s="405"/>
      <c r="C381" s="405"/>
      <c r="D381" t="s">
        <v>15</v>
      </c>
      <c r="E381" s="1">
        <v>60</v>
      </c>
      <c r="G381" s="1">
        <f t="shared" si="6"/>
        <v>141</v>
      </c>
    </row>
    <row r="382" spans="1:7">
      <c r="B382" s="405"/>
      <c r="C382" s="405"/>
      <c r="D382" t="s">
        <v>31</v>
      </c>
      <c r="E382" s="1">
        <v>5</v>
      </c>
      <c r="G382" s="1">
        <f t="shared" si="6"/>
        <v>146</v>
      </c>
    </row>
    <row r="383" spans="1:7">
      <c r="B383" s="405"/>
      <c r="C383" s="405"/>
      <c r="D383" t="s">
        <v>37</v>
      </c>
      <c r="E383" s="1">
        <v>8.5</v>
      </c>
      <c r="G383" s="1">
        <f t="shared" si="6"/>
        <v>154.5</v>
      </c>
    </row>
    <row r="384" spans="1:7">
      <c r="A384" s="30">
        <v>44144</v>
      </c>
      <c r="B384" s="405">
        <v>20630</v>
      </c>
      <c r="C384" s="405" t="s">
        <v>26</v>
      </c>
      <c r="D384" t="s">
        <v>15</v>
      </c>
      <c r="F384" s="1">
        <v>60</v>
      </c>
      <c r="G384" s="1">
        <f t="shared" si="6"/>
        <v>94.5</v>
      </c>
    </row>
    <row r="385" spans="1:7">
      <c r="A385" s="30">
        <v>44144</v>
      </c>
      <c r="B385" s="405">
        <v>20630</v>
      </c>
      <c r="C385" s="405" t="s">
        <v>26</v>
      </c>
      <c r="D385" t="s">
        <v>31</v>
      </c>
      <c r="F385" s="1">
        <v>5</v>
      </c>
      <c r="G385" s="1">
        <f t="shared" si="6"/>
        <v>89.5</v>
      </c>
    </row>
    <row r="386" spans="1:7">
      <c r="A386" s="30">
        <v>44144</v>
      </c>
      <c r="B386" s="405">
        <v>20630</v>
      </c>
      <c r="C386" s="405" t="s">
        <v>26</v>
      </c>
      <c r="D386" t="s">
        <v>37</v>
      </c>
      <c r="F386" s="1">
        <v>8.5</v>
      </c>
      <c r="G386" s="1">
        <f t="shared" si="6"/>
        <v>81</v>
      </c>
    </row>
    <row r="387" spans="1:7">
      <c r="A387" s="30">
        <v>44181</v>
      </c>
      <c r="B387" s="405">
        <v>21095</v>
      </c>
      <c r="C387" s="405" t="s">
        <v>26</v>
      </c>
      <c r="D387" t="s">
        <v>13</v>
      </c>
      <c r="F387" s="1">
        <v>69.900000000000006</v>
      </c>
      <c r="G387" s="1">
        <f t="shared" si="6"/>
        <v>11.099999999999994</v>
      </c>
    </row>
    <row r="388" spans="1:7">
      <c r="A388" s="30">
        <v>44181</v>
      </c>
      <c r="B388" s="405">
        <v>21095</v>
      </c>
      <c r="C388" s="405" t="s">
        <v>26</v>
      </c>
      <c r="D388" t="s">
        <v>14</v>
      </c>
      <c r="F388" s="1">
        <v>11.1</v>
      </c>
      <c r="G388" s="1">
        <f t="shared" si="6"/>
        <v>0</v>
      </c>
    </row>
    <row r="389" spans="1:7">
      <c r="A389" s="32">
        <v>44135</v>
      </c>
      <c r="B389" s="404" t="s">
        <v>11</v>
      </c>
      <c r="C389" s="404" t="s">
        <v>27</v>
      </c>
      <c r="D389" t="s">
        <v>13</v>
      </c>
      <c r="E389" s="1">
        <v>10.4</v>
      </c>
      <c r="G389" s="1">
        <f t="shared" si="6"/>
        <v>10.4</v>
      </c>
    </row>
    <row r="390" spans="1:7">
      <c r="B390" s="405"/>
      <c r="C390" s="405"/>
      <c r="D390" t="s">
        <v>14</v>
      </c>
      <c r="E390" s="1">
        <v>11.7</v>
      </c>
      <c r="G390" s="1">
        <f t="shared" si="6"/>
        <v>22.1</v>
      </c>
    </row>
    <row r="391" spans="1:7">
      <c r="B391" s="405"/>
      <c r="C391" s="405"/>
      <c r="D391" t="s">
        <v>15</v>
      </c>
      <c r="E391" s="1">
        <v>60</v>
      </c>
      <c r="G391" s="1">
        <f t="shared" si="6"/>
        <v>82.1</v>
      </c>
    </row>
    <row r="392" spans="1:7">
      <c r="B392" s="405"/>
      <c r="C392" s="405"/>
      <c r="D392" t="s">
        <v>31</v>
      </c>
      <c r="E392" s="1">
        <v>5</v>
      </c>
      <c r="G392" s="1">
        <f t="shared" si="6"/>
        <v>87.1</v>
      </c>
    </row>
    <row r="393" spans="1:7">
      <c r="B393" s="405"/>
      <c r="C393" s="405"/>
      <c r="D393" t="s">
        <v>606</v>
      </c>
      <c r="E393" s="1">
        <v>10</v>
      </c>
      <c r="G393" s="1">
        <f t="shared" si="6"/>
        <v>97.1</v>
      </c>
    </row>
    <row r="394" spans="1:7">
      <c r="B394" s="405"/>
      <c r="C394" s="405"/>
      <c r="D394" t="s">
        <v>607</v>
      </c>
      <c r="E394" s="1">
        <v>10</v>
      </c>
      <c r="G394" s="1">
        <f t="shared" si="6"/>
        <v>107.1</v>
      </c>
    </row>
    <row r="395" spans="1:7">
      <c r="A395" s="30">
        <v>44144</v>
      </c>
      <c r="B395" s="405">
        <v>20632</v>
      </c>
      <c r="C395" s="405" t="s">
        <v>27</v>
      </c>
      <c r="D395" t="s">
        <v>15</v>
      </c>
      <c r="F395" s="1">
        <v>60</v>
      </c>
      <c r="G395" s="1">
        <f t="shared" si="6"/>
        <v>47.099999999999994</v>
      </c>
    </row>
    <row r="396" spans="1:7">
      <c r="A396" s="30">
        <v>44144</v>
      </c>
      <c r="B396" s="405">
        <v>20632</v>
      </c>
      <c r="C396" s="405" t="s">
        <v>27</v>
      </c>
      <c r="D396" t="s">
        <v>31</v>
      </c>
      <c r="F396" s="1">
        <v>5</v>
      </c>
      <c r="G396" s="1">
        <f t="shared" si="6"/>
        <v>42.099999999999994</v>
      </c>
    </row>
    <row r="397" spans="1:7">
      <c r="A397" s="30">
        <v>44144</v>
      </c>
      <c r="B397" s="405">
        <v>20632</v>
      </c>
      <c r="C397" s="405" t="s">
        <v>27</v>
      </c>
      <c r="D397" t="s">
        <v>606</v>
      </c>
      <c r="F397" s="1">
        <v>10</v>
      </c>
      <c r="G397" s="1">
        <f t="shared" si="6"/>
        <v>32.099999999999994</v>
      </c>
    </row>
    <row r="398" spans="1:7">
      <c r="A398" s="30">
        <v>44144</v>
      </c>
      <c r="B398" s="405">
        <v>20632</v>
      </c>
      <c r="C398" s="405" t="s">
        <v>27</v>
      </c>
      <c r="D398" t="s">
        <v>607</v>
      </c>
      <c r="F398" s="1">
        <v>10</v>
      </c>
      <c r="G398" s="1">
        <f t="shared" si="6"/>
        <v>22.099999999999994</v>
      </c>
    </row>
    <row r="399" spans="1:7">
      <c r="A399" s="30">
        <v>44181</v>
      </c>
      <c r="B399" s="405">
        <v>21095</v>
      </c>
      <c r="C399" s="405" t="s">
        <v>27</v>
      </c>
      <c r="D399" t="s">
        <v>13</v>
      </c>
      <c r="F399" s="1">
        <v>10.4</v>
      </c>
      <c r="G399" s="1">
        <f t="shared" si="6"/>
        <v>11.699999999999994</v>
      </c>
    </row>
    <row r="400" spans="1:7">
      <c r="A400" s="30">
        <v>44181</v>
      </c>
      <c r="B400" s="405">
        <v>21095</v>
      </c>
      <c r="C400" s="405" t="s">
        <v>27</v>
      </c>
      <c r="D400" t="s">
        <v>14</v>
      </c>
      <c r="F400" s="1">
        <v>11.7</v>
      </c>
      <c r="G400" s="1">
        <f t="shared" si="6"/>
        <v>0</v>
      </c>
    </row>
    <row r="401" spans="1:7">
      <c r="A401" s="32">
        <v>44165</v>
      </c>
      <c r="B401" s="404" t="s">
        <v>11</v>
      </c>
      <c r="C401" s="404" t="s">
        <v>28</v>
      </c>
      <c r="D401" t="s">
        <v>13</v>
      </c>
      <c r="E401" s="1">
        <v>58.1</v>
      </c>
      <c r="G401" s="1">
        <f t="shared" si="6"/>
        <v>58.1</v>
      </c>
    </row>
    <row r="402" spans="1:7">
      <c r="B402" s="405"/>
      <c r="C402" s="405"/>
      <c r="D402" t="s">
        <v>14</v>
      </c>
      <c r="E402" s="1">
        <v>12.1</v>
      </c>
      <c r="G402" s="1">
        <f t="shared" si="6"/>
        <v>70.2</v>
      </c>
    </row>
    <row r="403" spans="1:7">
      <c r="B403" s="405"/>
      <c r="C403" s="405"/>
      <c r="D403" t="s">
        <v>15</v>
      </c>
      <c r="E403" s="1">
        <v>60</v>
      </c>
      <c r="G403" s="1">
        <f t="shared" si="6"/>
        <v>130.19999999999999</v>
      </c>
    </row>
    <row r="404" spans="1:7">
      <c r="B404" s="405"/>
      <c r="C404" s="405"/>
      <c r="D404" t="s">
        <v>31</v>
      </c>
      <c r="E404" s="1">
        <v>5</v>
      </c>
      <c r="G404" s="1">
        <f t="shared" si="6"/>
        <v>135.19999999999999</v>
      </c>
    </row>
    <row r="405" spans="1:7">
      <c r="A405" s="30">
        <v>44188</v>
      </c>
      <c r="B405" s="405">
        <v>21186</v>
      </c>
      <c r="C405" s="405" t="s">
        <v>28</v>
      </c>
      <c r="D405" t="s">
        <v>13</v>
      </c>
      <c r="F405" s="1">
        <v>58.1</v>
      </c>
      <c r="G405" s="1">
        <f t="shared" si="6"/>
        <v>77.099999999999994</v>
      </c>
    </row>
    <row r="406" spans="1:7">
      <c r="A406" s="30">
        <v>44188</v>
      </c>
      <c r="B406" s="405">
        <v>21186</v>
      </c>
      <c r="C406" s="405" t="s">
        <v>28</v>
      </c>
      <c r="D406" t="s">
        <v>14</v>
      </c>
      <c r="F406" s="1">
        <v>12.1</v>
      </c>
      <c r="G406" s="1">
        <f t="shared" si="6"/>
        <v>65</v>
      </c>
    </row>
    <row r="407" spans="1:7">
      <c r="A407" s="30">
        <v>44211</v>
      </c>
      <c r="B407" s="405">
        <v>21382</v>
      </c>
      <c r="C407" s="405" t="s">
        <v>28</v>
      </c>
      <c r="D407" t="s">
        <v>15</v>
      </c>
      <c r="F407" s="1">
        <v>60</v>
      </c>
      <c r="G407" s="1">
        <f t="shared" si="6"/>
        <v>5</v>
      </c>
    </row>
    <row r="408" spans="1:7">
      <c r="A408" s="30">
        <v>44211</v>
      </c>
      <c r="B408" s="405">
        <v>21382</v>
      </c>
      <c r="C408" s="405" t="s">
        <v>28</v>
      </c>
      <c r="D408" t="s">
        <v>16</v>
      </c>
      <c r="F408" s="1">
        <v>5</v>
      </c>
      <c r="G408" s="1">
        <f t="shared" si="6"/>
        <v>0</v>
      </c>
    </row>
    <row r="409" spans="1:7">
      <c r="A409" s="32">
        <v>44196</v>
      </c>
      <c r="B409" s="404" t="s">
        <v>11</v>
      </c>
      <c r="C409" s="404" t="s">
        <v>29</v>
      </c>
      <c r="D409" t="s">
        <v>13</v>
      </c>
      <c r="E409" s="1">
        <v>66.5</v>
      </c>
      <c r="G409" s="1">
        <f t="shared" si="6"/>
        <v>66.5</v>
      </c>
    </row>
    <row r="410" spans="1:7">
      <c r="B410" s="405"/>
      <c r="C410" s="405"/>
      <c r="D410" t="s">
        <v>14</v>
      </c>
      <c r="E410" s="1">
        <v>10.7</v>
      </c>
      <c r="G410" s="1">
        <f t="shared" si="6"/>
        <v>77.2</v>
      </c>
    </row>
    <row r="411" spans="1:7">
      <c r="B411" s="405"/>
      <c r="C411" s="405"/>
      <c r="D411" t="s">
        <v>15</v>
      </c>
      <c r="E411" s="1">
        <v>60</v>
      </c>
      <c r="G411" s="1">
        <f t="shared" si="6"/>
        <v>137.19999999999999</v>
      </c>
    </row>
    <row r="412" spans="1:7">
      <c r="B412" s="405"/>
      <c r="C412" s="405"/>
      <c r="D412" t="s">
        <v>31</v>
      </c>
      <c r="E412" s="1">
        <v>5</v>
      </c>
      <c r="G412" s="1">
        <f t="shared" si="6"/>
        <v>142.19999999999999</v>
      </c>
    </row>
    <row r="413" spans="1:7">
      <c r="A413" s="30">
        <v>44211</v>
      </c>
      <c r="B413" s="405">
        <v>21382</v>
      </c>
      <c r="C413" s="405" t="s">
        <v>29</v>
      </c>
      <c r="D413" t="s">
        <v>15</v>
      </c>
      <c r="F413" s="1">
        <v>60</v>
      </c>
      <c r="G413" s="1">
        <f t="shared" si="6"/>
        <v>82.199999999999989</v>
      </c>
    </row>
    <row r="414" spans="1:7">
      <c r="A414" s="30">
        <v>44211</v>
      </c>
      <c r="B414" s="405">
        <v>21382</v>
      </c>
      <c r="C414" s="405" t="s">
        <v>29</v>
      </c>
      <c r="D414" t="s">
        <v>16</v>
      </c>
      <c r="F414" s="1">
        <v>5</v>
      </c>
      <c r="G414" s="1">
        <f t="shared" si="6"/>
        <v>77.199999999999989</v>
      </c>
    </row>
    <row r="415" spans="1:7">
      <c r="A415" s="30">
        <v>44223</v>
      </c>
      <c r="B415" s="405">
        <v>21444</v>
      </c>
      <c r="C415" s="405" t="s">
        <v>29</v>
      </c>
      <c r="D415" t="s">
        <v>13</v>
      </c>
      <c r="F415" s="1">
        <v>66.5</v>
      </c>
      <c r="G415" s="1">
        <f t="shared" si="6"/>
        <v>10.699999999999989</v>
      </c>
    </row>
    <row r="416" spans="1:7">
      <c r="A416" s="30">
        <v>44223</v>
      </c>
      <c r="B416" s="405">
        <v>21444</v>
      </c>
      <c r="C416" s="405" t="s">
        <v>29</v>
      </c>
      <c r="D416" t="s">
        <v>14</v>
      </c>
      <c r="F416" s="1">
        <v>10.7</v>
      </c>
      <c r="G416" s="1">
        <f t="shared" si="6"/>
        <v>0</v>
      </c>
    </row>
    <row r="417" spans="1:7">
      <c r="A417" s="32">
        <v>44227</v>
      </c>
      <c r="B417" s="404" t="s">
        <v>11</v>
      </c>
      <c r="C417" s="404" t="s">
        <v>12</v>
      </c>
      <c r="D417" t="s">
        <v>13</v>
      </c>
      <c r="E417" s="1">
        <v>77</v>
      </c>
      <c r="G417" s="1">
        <f t="shared" si="6"/>
        <v>77</v>
      </c>
    </row>
    <row r="418" spans="1:7">
      <c r="B418" s="405"/>
      <c r="C418" s="405"/>
      <c r="D418" t="s">
        <v>14</v>
      </c>
      <c r="E418" s="1">
        <v>15</v>
      </c>
      <c r="G418" s="1">
        <f t="shared" si="6"/>
        <v>92</v>
      </c>
    </row>
    <row r="419" spans="1:7">
      <c r="B419" s="405"/>
      <c r="C419" s="405"/>
      <c r="D419" t="s">
        <v>15</v>
      </c>
      <c r="E419" s="1">
        <v>60</v>
      </c>
      <c r="G419" s="1">
        <f t="shared" si="6"/>
        <v>152</v>
      </c>
    </row>
    <row r="420" spans="1:7">
      <c r="B420" s="405"/>
      <c r="C420" s="405"/>
      <c r="D420" t="s">
        <v>31</v>
      </c>
      <c r="E420" s="1">
        <v>5</v>
      </c>
      <c r="G420" s="1">
        <f t="shared" si="6"/>
        <v>157</v>
      </c>
    </row>
    <row r="421" spans="1:7">
      <c r="A421" s="30">
        <v>44245</v>
      </c>
      <c r="B421" s="405">
        <v>21599</v>
      </c>
      <c r="C421" s="405" t="s">
        <v>12</v>
      </c>
      <c r="D421" t="s">
        <v>15</v>
      </c>
      <c r="F421" s="1">
        <v>60</v>
      </c>
      <c r="G421" s="1">
        <f t="shared" ref="G421:G475" si="7">+G420+E421-F421</f>
        <v>97</v>
      </c>
    </row>
    <row r="422" spans="1:7">
      <c r="A422" s="30">
        <v>44245</v>
      </c>
      <c r="B422" s="405">
        <v>21599</v>
      </c>
      <c r="C422" s="405" t="s">
        <v>12</v>
      </c>
      <c r="D422" t="s">
        <v>16</v>
      </c>
      <c r="F422" s="1">
        <v>5</v>
      </c>
      <c r="G422" s="1">
        <f t="shared" si="7"/>
        <v>92</v>
      </c>
    </row>
    <row r="423" spans="1:7">
      <c r="A423" s="30">
        <v>44258</v>
      </c>
      <c r="B423" s="405">
        <v>21718</v>
      </c>
      <c r="C423" s="405" t="s">
        <v>12</v>
      </c>
      <c r="D423" t="s">
        <v>13</v>
      </c>
      <c r="F423" s="1">
        <v>77</v>
      </c>
      <c r="G423" s="1">
        <f t="shared" si="7"/>
        <v>15</v>
      </c>
    </row>
    <row r="424" spans="1:7">
      <c r="A424" s="30">
        <v>44258</v>
      </c>
      <c r="B424" s="405">
        <v>21718</v>
      </c>
      <c r="C424" s="405" t="s">
        <v>12</v>
      </c>
      <c r="D424" t="s">
        <v>14</v>
      </c>
      <c r="F424" s="1">
        <v>15</v>
      </c>
      <c r="G424" s="1">
        <f t="shared" si="7"/>
        <v>0</v>
      </c>
    </row>
    <row r="425" spans="1:7">
      <c r="A425" s="32">
        <v>44255</v>
      </c>
      <c r="B425" s="404" t="s">
        <v>11</v>
      </c>
      <c r="C425" s="404" t="s">
        <v>19</v>
      </c>
      <c r="D425" t="s">
        <v>13</v>
      </c>
      <c r="E425" s="1">
        <v>69.7</v>
      </c>
      <c r="G425" s="1">
        <f t="shared" si="7"/>
        <v>69.7</v>
      </c>
    </row>
    <row r="426" spans="1:7">
      <c r="B426" s="405"/>
      <c r="C426" s="405"/>
      <c r="D426" t="s">
        <v>14</v>
      </c>
      <c r="E426" s="1">
        <v>5.7</v>
      </c>
      <c r="G426" s="1">
        <f t="shared" si="7"/>
        <v>75.400000000000006</v>
      </c>
    </row>
    <row r="427" spans="1:7">
      <c r="B427" s="405"/>
      <c r="C427" s="405"/>
      <c r="D427" t="s">
        <v>15</v>
      </c>
      <c r="E427" s="1">
        <v>56</v>
      </c>
      <c r="G427" s="1">
        <f t="shared" si="7"/>
        <v>131.4</v>
      </c>
    </row>
    <row r="428" spans="1:7">
      <c r="B428" s="405"/>
      <c r="C428" s="405"/>
      <c r="D428" t="s">
        <v>31</v>
      </c>
      <c r="E428" s="1">
        <v>5</v>
      </c>
      <c r="G428" s="1">
        <f t="shared" si="7"/>
        <v>136.4</v>
      </c>
    </row>
    <row r="429" spans="1:7">
      <c r="B429" s="405"/>
      <c r="C429" s="405"/>
      <c r="D429" t="s">
        <v>83</v>
      </c>
      <c r="E429" s="1">
        <v>10</v>
      </c>
      <c r="G429" s="1">
        <f t="shared" si="7"/>
        <v>146.4</v>
      </c>
    </row>
    <row r="430" spans="1:7">
      <c r="A430" s="30">
        <v>44258</v>
      </c>
      <c r="B430" s="405">
        <v>21718</v>
      </c>
      <c r="C430" s="405" t="s">
        <v>19</v>
      </c>
      <c r="D430" t="s">
        <v>15</v>
      </c>
      <c r="F430" s="1">
        <v>56</v>
      </c>
      <c r="G430" s="1">
        <f t="shared" si="7"/>
        <v>90.4</v>
      </c>
    </row>
    <row r="431" spans="1:7">
      <c r="A431" s="30">
        <v>44258</v>
      </c>
      <c r="B431" s="405">
        <v>21718</v>
      </c>
      <c r="C431" s="405" t="s">
        <v>19</v>
      </c>
      <c r="D431" t="s">
        <v>16</v>
      </c>
      <c r="F431" s="1">
        <v>5</v>
      </c>
      <c r="G431" s="1">
        <f t="shared" si="7"/>
        <v>85.4</v>
      </c>
    </row>
    <row r="432" spans="1:7">
      <c r="A432" s="30">
        <v>44302</v>
      </c>
      <c r="B432" s="405">
        <v>22180</v>
      </c>
      <c r="C432" s="405" t="s">
        <v>19</v>
      </c>
      <c r="D432" t="s">
        <v>13</v>
      </c>
      <c r="F432" s="1">
        <v>69.7</v>
      </c>
      <c r="G432" s="1">
        <f t="shared" si="7"/>
        <v>15.700000000000003</v>
      </c>
    </row>
    <row r="433" spans="1:7">
      <c r="A433" s="30">
        <v>44302</v>
      </c>
      <c r="B433" s="405">
        <v>22180</v>
      </c>
      <c r="C433" s="405" t="s">
        <v>19</v>
      </c>
      <c r="D433" t="s">
        <v>14</v>
      </c>
      <c r="F433" s="1">
        <v>5.7</v>
      </c>
      <c r="G433" s="1">
        <f t="shared" si="7"/>
        <v>10.000000000000004</v>
      </c>
    </row>
    <row r="434" spans="1:7">
      <c r="A434" s="30">
        <v>44307</v>
      </c>
      <c r="B434" s="405">
        <v>22223</v>
      </c>
      <c r="C434" s="405" t="s">
        <v>19</v>
      </c>
      <c r="D434" t="s">
        <v>83</v>
      </c>
      <c r="F434" s="1">
        <v>10</v>
      </c>
      <c r="G434" s="1">
        <f t="shared" si="7"/>
        <v>0</v>
      </c>
    </row>
    <row r="435" spans="1:7">
      <c r="A435" s="32">
        <v>44286</v>
      </c>
      <c r="B435" s="404" t="s">
        <v>11</v>
      </c>
      <c r="C435" s="404" t="s">
        <v>20</v>
      </c>
      <c r="D435" t="s">
        <v>13</v>
      </c>
      <c r="E435" s="1">
        <v>12</v>
      </c>
      <c r="G435" s="1">
        <f t="shared" si="7"/>
        <v>12</v>
      </c>
    </row>
    <row r="436" spans="1:7">
      <c r="B436" s="405"/>
      <c r="C436" s="405"/>
      <c r="D436" t="s">
        <v>14</v>
      </c>
      <c r="E436" s="1">
        <v>1.6</v>
      </c>
      <c r="G436" s="1">
        <f t="shared" si="7"/>
        <v>13.6</v>
      </c>
    </row>
    <row r="437" spans="1:7">
      <c r="B437" s="405"/>
      <c r="C437" s="405"/>
      <c r="D437" t="s">
        <v>15</v>
      </c>
      <c r="E437" s="1">
        <v>60</v>
      </c>
      <c r="G437" s="1">
        <f t="shared" si="7"/>
        <v>73.599999999999994</v>
      </c>
    </row>
    <row r="438" spans="1:7">
      <c r="B438" s="405"/>
      <c r="C438" s="405"/>
      <c r="D438" t="s">
        <v>31</v>
      </c>
      <c r="E438" s="1">
        <v>5</v>
      </c>
      <c r="G438" s="1">
        <f t="shared" si="7"/>
        <v>78.599999999999994</v>
      </c>
    </row>
    <row r="439" spans="1:7">
      <c r="B439" s="405"/>
      <c r="C439" s="405"/>
      <c r="D439" t="s">
        <v>40</v>
      </c>
      <c r="E439" s="1">
        <v>10</v>
      </c>
      <c r="G439" s="1">
        <f t="shared" si="7"/>
        <v>88.6</v>
      </c>
    </row>
    <row r="440" spans="1:7">
      <c r="A440" s="30">
        <v>44307</v>
      </c>
      <c r="B440" s="405">
        <v>22223</v>
      </c>
      <c r="C440" s="405" t="s">
        <v>20</v>
      </c>
      <c r="D440" t="s">
        <v>15</v>
      </c>
      <c r="F440" s="1">
        <v>60</v>
      </c>
      <c r="G440" s="1">
        <f t="shared" si="7"/>
        <v>28.599999999999994</v>
      </c>
    </row>
    <row r="441" spans="1:7">
      <c r="A441" s="30">
        <v>44307</v>
      </c>
      <c r="B441" s="405">
        <v>22223</v>
      </c>
      <c r="C441" s="405" t="s">
        <v>20</v>
      </c>
      <c r="D441" t="s">
        <v>31</v>
      </c>
      <c r="F441" s="1">
        <v>5</v>
      </c>
      <c r="G441" s="1">
        <f t="shared" si="7"/>
        <v>23.599999999999994</v>
      </c>
    </row>
    <row r="442" spans="1:7">
      <c r="A442" s="30">
        <v>44307</v>
      </c>
      <c r="B442" s="405">
        <v>22223</v>
      </c>
      <c r="C442" s="405" t="s">
        <v>20</v>
      </c>
      <c r="D442" t="s">
        <v>40</v>
      </c>
      <c r="F442" s="1">
        <v>10</v>
      </c>
      <c r="G442" s="1">
        <f t="shared" si="7"/>
        <v>13.599999999999994</v>
      </c>
    </row>
    <row r="443" spans="1:7">
      <c r="A443" s="30">
        <v>44352</v>
      </c>
      <c r="B443" s="405">
        <v>22772</v>
      </c>
      <c r="C443" s="405" t="s">
        <v>20</v>
      </c>
      <c r="D443" t="s">
        <v>13</v>
      </c>
      <c r="F443" s="1">
        <v>12</v>
      </c>
      <c r="G443" s="1">
        <f t="shared" si="7"/>
        <v>1.5999999999999943</v>
      </c>
    </row>
    <row r="444" spans="1:7">
      <c r="A444" s="30">
        <v>44352</v>
      </c>
      <c r="B444" s="405">
        <v>22772</v>
      </c>
      <c r="C444" s="405" t="s">
        <v>20</v>
      </c>
      <c r="D444" t="s">
        <v>14</v>
      </c>
      <c r="F444" s="1">
        <v>1.6</v>
      </c>
      <c r="G444" s="1">
        <f t="shared" si="7"/>
        <v>-5.773159728050814E-15</v>
      </c>
    </row>
    <row r="445" spans="1:7">
      <c r="A445" s="32">
        <v>44316</v>
      </c>
      <c r="B445" s="404" t="s">
        <v>11</v>
      </c>
      <c r="C445" s="404" t="s">
        <v>21</v>
      </c>
      <c r="D445" t="s">
        <v>13</v>
      </c>
      <c r="E445" s="1">
        <v>22.3</v>
      </c>
      <c r="G445" s="1">
        <f t="shared" si="7"/>
        <v>22.299999999999994</v>
      </c>
    </row>
    <row r="446" spans="1:7">
      <c r="B446" s="405"/>
      <c r="C446" s="405"/>
      <c r="D446" t="s">
        <v>14</v>
      </c>
      <c r="E446" s="1">
        <v>10</v>
      </c>
      <c r="G446" s="1">
        <f t="shared" si="7"/>
        <v>32.299999999999997</v>
      </c>
    </row>
    <row r="447" spans="1:7">
      <c r="B447" s="405"/>
      <c r="C447" s="405"/>
      <c r="D447" t="s">
        <v>15</v>
      </c>
      <c r="E447" s="1">
        <v>60</v>
      </c>
      <c r="G447" s="1">
        <f t="shared" si="7"/>
        <v>92.3</v>
      </c>
    </row>
    <row r="448" spans="1:7">
      <c r="B448" s="405"/>
      <c r="C448" s="405"/>
      <c r="D448" t="s">
        <v>31</v>
      </c>
      <c r="E448" s="1">
        <v>5</v>
      </c>
      <c r="G448" s="1">
        <f t="shared" si="7"/>
        <v>97.3</v>
      </c>
    </row>
    <row r="449" spans="1:7">
      <c r="A449" s="30">
        <v>44352</v>
      </c>
      <c r="B449" s="405">
        <v>22772</v>
      </c>
      <c r="C449" s="405" t="s">
        <v>21</v>
      </c>
      <c r="D449" t="s">
        <v>13</v>
      </c>
      <c r="F449" s="1">
        <v>22.3</v>
      </c>
      <c r="G449" s="1">
        <f t="shared" si="7"/>
        <v>75</v>
      </c>
    </row>
    <row r="450" spans="1:7">
      <c r="A450" s="30">
        <v>44352</v>
      </c>
      <c r="B450" s="405">
        <v>22772</v>
      </c>
      <c r="C450" s="405" t="s">
        <v>21</v>
      </c>
      <c r="D450" t="s">
        <v>14</v>
      </c>
      <c r="F450" s="1">
        <v>10</v>
      </c>
      <c r="G450" s="1">
        <f t="shared" si="7"/>
        <v>65</v>
      </c>
    </row>
    <row r="451" spans="1:7">
      <c r="A451" s="30">
        <v>44352</v>
      </c>
      <c r="B451" s="405">
        <v>22772</v>
      </c>
      <c r="C451" s="405" t="s">
        <v>21</v>
      </c>
      <c r="D451" t="s">
        <v>15</v>
      </c>
      <c r="F451" s="1">
        <v>60</v>
      </c>
      <c r="G451" s="1">
        <f t="shared" si="7"/>
        <v>5</v>
      </c>
    </row>
    <row r="452" spans="1:7">
      <c r="A452" s="30">
        <v>44352</v>
      </c>
      <c r="B452" s="405">
        <v>22772</v>
      </c>
      <c r="C452" s="405" t="s">
        <v>21</v>
      </c>
      <c r="D452" t="s">
        <v>16</v>
      </c>
      <c r="F452" s="1">
        <v>5</v>
      </c>
      <c r="G452" s="1">
        <f t="shared" si="7"/>
        <v>0</v>
      </c>
    </row>
    <row r="453" spans="1:7">
      <c r="A453" s="32">
        <v>44347</v>
      </c>
      <c r="B453" s="404" t="s">
        <v>11</v>
      </c>
      <c r="C453" s="404" t="s">
        <v>22</v>
      </c>
      <c r="D453" t="s">
        <v>13</v>
      </c>
      <c r="E453" s="1">
        <v>13.9</v>
      </c>
      <c r="G453" s="1">
        <f t="shared" si="7"/>
        <v>13.9</v>
      </c>
    </row>
    <row r="454" spans="1:7">
      <c r="B454" s="405"/>
      <c r="C454" s="405"/>
      <c r="D454" t="s">
        <v>14</v>
      </c>
      <c r="E454" s="1">
        <v>2.7</v>
      </c>
      <c r="G454" s="1">
        <f t="shared" si="7"/>
        <v>16.600000000000001</v>
      </c>
    </row>
    <row r="455" spans="1:7">
      <c r="B455" s="405"/>
      <c r="C455" s="405"/>
      <c r="D455" t="s">
        <v>15</v>
      </c>
      <c r="E455" s="1">
        <v>60</v>
      </c>
      <c r="G455" s="1">
        <f t="shared" si="7"/>
        <v>76.599999999999994</v>
      </c>
    </row>
    <row r="456" spans="1:7">
      <c r="B456" s="405"/>
      <c r="C456" s="405"/>
      <c r="D456" t="s">
        <v>31</v>
      </c>
      <c r="E456" s="1">
        <v>5</v>
      </c>
      <c r="G456" s="1">
        <f t="shared" si="7"/>
        <v>81.599999999999994</v>
      </c>
    </row>
    <row r="457" spans="1:7">
      <c r="A457" s="30">
        <v>44352</v>
      </c>
      <c r="B457" s="405">
        <v>22772</v>
      </c>
      <c r="C457" s="405" t="s">
        <v>22</v>
      </c>
      <c r="D457" t="s">
        <v>15</v>
      </c>
      <c r="F457" s="1">
        <v>60</v>
      </c>
      <c r="G457" s="1">
        <f t="shared" si="7"/>
        <v>21.599999999999994</v>
      </c>
    </row>
    <row r="458" spans="1:7">
      <c r="A458" s="30">
        <v>44352</v>
      </c>
      <c r="B458" s="405">
        <v>22772</v>
      </c>
      <c r="C458" s="405" t="s">
        <v>22</v>
      </c>
      <c r="D458" t="s">
        <v>16</v>
      </c>
      <c r="F458" s="1">
        <v>5</v>
      </c>
      <c r="G458" s="1">
        <f t="shared" si="7"/>
        <v>16.599999999999994</v>
      </c>
    </row>
    <row r="459" spans="1:7">
      <c r="A459" s="30">
        <v>44407</v>
      </c>
      <c r="B459" s="405">
        <v>23142</v>
      </c>
      <c r="C459" s="405" t="s">
        <v>22</v>
      </c>
      <c r="D459" t="s">
        <v>13</v>
      </c>
      <c r="F459" s="1">
        <v>13.9</v>
      </c>
      <c r="G459" s="1">
        <f t="shared" si="7"/>
        <v>2.699999999999994</v>
      </c>
    </row>
    <row r="460" spans="1:7">
      <c r="A460" s="30">
        <v>44407</v>
      </c>
      <c r="B460" s="405">
        <v>23142</v>
      </c>
      <c r="C460" s="405" t="s">
        <v>22</v>
      </c>
      <c r="D460" t="s">
        <v>14</v>
      </c>
      <c r="F460" s="1">
        <v>2.7</v>
      </c>
      <c r="G460" s="1">
        <f t="shared" si="7"/>
        <v>-6.2172489379008766E-15</v>
      </c>
    </row>
    <row r="461" spans="1:7">
      <c r="A461" s="32">
        <v>44377</v>
      </c>
      <c r="B461" s="404" t="s">
        <v>11</v>
      </c>
      <c r="C461" s="404" t="s">
        <v>23</v>
      </c>
      <c r="D461" t="s">
        <v>13</v>
      </c>
      <c r="E461" s="1">
        <v>27.7</v>
      </c>
      <c r="G461" s="1">
        <f t="shared" si="7"/>
        <v>27.699999999999992</v>
      </c>
    </row>
    <row r="462" spans="1:7">
      <c r="B462" s="405"/>
      <c r="C462" s="405"/>
      <c r="D462" t="s">
        <v>14</v>
      </c>
      <c r="E462" s="1">
        <v>4.5999999999999996</v>
      </c>
      <c r="G462" s="1">
        <f t="shared" si="7"/>
        <v>32.29999999999999</v>
      </c>
    </row>
    <row r="463" spans="1:7">
      <c r="B463" s="405"/>
      <c r="C463" s="405"/>
      <c r="D463" t="s">
        <v>15</v>
      </c>
      <c r="E463" s="1">
        <v>60</v>
      </c>
      <c r="G463" s="1">
        <f t="shared" si="7"/>
        <v>92.299999999999983</v>
      </c>
    </row>
    <row r="464" spans="1:7">
      <c r="B464" s="405"/>
      <c r="C464" s="405"/>
      <c r="D464" t="s">
        <v>31</v>
      </c>
      <c r="E464" s="1">
        <v>5</v>
      </c>
      <c r="G464" s="1">
        <f t="shared" si="7"/>
        <v>97.299999999999983</v>
      </c>
    </row>
    <row r="465" spans="1:7">
      <c r="A465" s="30">
        <v>44407</v>
      </c>
      <c r="B465" s="405">
        <v>23142</v>
      </c>
      <c r="C465" s="405" t="s">
        <v>23</v>
      </c>
      <c r="D465" t="s">
        <v>13</v>
      </c>
      <c r="F465" s="1">
        <v>27.7</v>
      </c>
      <c r="G465" s="1">
        <f t="shared" si="7"/>
        <v>69.59999999999998</v>
      </c>
    </row>
    <row r="466" spans="1:7">
      <c r="A466" s="30">
        <v>44407</v>
      </c>
      <c r="B466" s="405">
        <v>23142</v>
      </c>
      <c r="C466" s="405" t="s">
        <v>23</v>
      </c>
      <c r="D466" t="s">
        <v>14</v>
      </c>
      <c r="F466" s="1">
        <v>4.5999999999999996</v>
      </c>
      <c r="G466" s="1">
        <f t="shared" si="7"/>
        <v>64.999999999999986</v>
      </c>
    </row>
    <row r="467" spans="1:7">
      <c r="A467" s="30">
        <v>44431</v>
      </c>
      <c r="B467" s="405">
        <v>23276</v>
      </c>
      <c r="C467" s="405" t="s">
        <v>23</v>
      </c>
      <c r="D467" t="s">
        <v>13</v>
      </c>
      <c r="F467" s="1">
        <v>60</v>
      </c>
      <c r="G467" s="1">
        <f t="shared" si="7"/>
        <v>4.9999999999999858</v>
      </c>
    </row>
    <row r="468" spans="1:7">
      <c r="A468" s="30">
        <v>44431</v>
      </c>
      <c r="B468" s="405">
        <v>23276</v>
      </c>
      <c r="C468" s="405" t="s">
        <v>23</v>
      </c>
      <c r="D468" t="s">
        <v>14</v>
      </c>
      <c r="F468" s="1">
        <v>5</v>
      </c>
      <c r="G468" s="1">
        <f t="shared" si="7"/>
        <v>-1.4210854715202004E-14</v>
      </c>
    </row>
    <row r="469" spans="1:7">
      <c r="A469" s="68">
        <v>44408</v>
      </c>
      <c r="B469" s="404" t="s">
        <v>11</v>
      </c>
      <c r="C469" s="404" t="s">
        <v>24</v>
      </c>
      <c r="D469" t="s">
        <v>13</v>
      </c>
      <c r="E469" s="1">
        <v>24.3</v>
      </c>
      <c r="G469" s="1">
        <f t="shared" si="7"/>
        <v>24.299999999999986</v>
      </c>
    </row>
    <row r="470" spans="1:7">
      <c r="A470" s="46"/>
      <c r="B470" s="405"/>
      <c r="C470" s="405"/>
      <c r="D470" t="s">
        <v>14</v>
      </c>
      <c r="E470" s="1">
        <v>7.3</v>
      </c>
      <c r="G470" s="1">
        <f t="shared" si="7"/>
        <v>31.599999999999987</v>
      </c>
    </row>
    <row r="471" spans="1:7">
      <c r="A471" s="46"/>
      <c r="B471" s="405"/>
      <c r="C471" s="405"/>
      <c r="D471" t="s">
        <v>15</v>
      </c>
      <c r="E471" s="1">
        <v>60</v>
      </c>
      <c r="G471" s="1">
        <f t="shared" si="7"/>
        <v>91.6</v>
      </c>
    </row>
    <row r="472" spans="1:7">
      <c r="A472" s="46"/>
      <c r="B472" s="405"/>
      <c r="C472" s="405"/>
      <c r="D472" t="s">
        <v>16</v>
      </c>
      <c r="E472" s="1">
        <v>5</v>
      </c>
      <c r="G472" s="1">
        <f t="shared" si="7"/>
        <v>96.6</v>
      </c>
    </row>
    <row r="473" spans="1:7">
      <c r="A473" s="30">
        <v>44431</v>
      </c>
      <c r="B473" s="405">
        <v>23276</v>
      </c>
      <c r="C473" s="405" t="s">
        <v>24</v>
      </c>
      <c r="D473" t="s">
        <v>15</v>
      </c>
      <c r="F473" s="1">
        <v>60</v>
      </c>
      <c r="G473" s="1">
        <f t="shared" si="7"/>
        <v>36.599999999999994</v>
      </c>
    </row>
    <row r="474" spans="1:7">
      <c r="A474" s="30">
        <v>44431</v>
      </c>
      <c r="B474" s="405">
        <v>23276</v>
      </c>
      <c r="C474" s="405" t="s">
        <v>24</v>
      </c>
      <c r="D474" t="s">
        <v>16</v>
      </c>
      <c r="F474" s="1">
        <v>5</v>
      </c>
      <c r="G474" s="1">
        <f t="shared" si="7"/>
        <v>31.599999999999994</v>
      </c>
    </row>
    <row r="475" spans="1:7">
      <c r="A475" s="30">
        <v>44447</v>
      </c>
      <c r="B475" s="405">
        <v>23389</v>
      </c>
      <c r="C475" s="405" t="s">
        <v>24</v>
      </c>
      <c r="D475" t="s">
        <v>13</v>
      </c>
      <c r="F475" s="1">
        <v>24.3</v>
      </c>
      <c r="G475" s="1">
        <f t="shared" si="7"/>
        <v>7.2999999999999936</v>
      </c>
    </row>
    <row r="476" spans="1:7">
      <c r="A476" s="30">
        <v>44447</v>
      </c>
      <c r="B476" s="405">
        <v>23389</v>
      </c>
      <c r="C476" s="405" t="s">
        <v>24</v>
      </c>
      <c r="D476" t="s">
        <v>14</v>
      </c>
      <c r="F476" s="1">
        <v>7.3</v>
      </c>
      <c r="G476" s="1">
        <f t="shared" ref="G476:G507" si="8">+G475+E476-F476</f>
        <v>0</v>
      </c>
    </row>
    <row r="477" spans="1:7">
      <c r="A477" s="32">
        <v>44439</v>
      </c>
      <c r="B477" s="404" t="s">
        <v>11</v>
      </c>
      <c r="C477" s="404" t="s">
        <v>25</v>
      </c>
      <c r="D477" t="s">
        <v>13</v>
      </c>
      <c r="E477" s="1">
        <v>27.5</v>
      </c>
      <c r="G477" s="1">
        <f t="shared" si="8"/>
        <v>27.5</v>
      </c>
    </row>
    <row r="478" spans="1:7">
      <c r="B478" s="405"/>
      <c r="C478" s="405"/>
      <c r="D478" t="s">
        <v>14</v>
      </c>
      <c r="E478" s="1">
        <v>10.4</v>
      </c>
      <c r="G478" s="1">
        <f t="shared" si="8"/>
        <v>37.9</v>
      </c>
    </row>
    <row r="479" spans="1:7">
      <c r="B479" s="405"/>
      <c r="C479" s="405"/>
      <c r="D479" t="s">
        <v>15</v>
      </c>
      <c r="E479" s="1">
        <v>60</v>
      </c>
      <c r="G479" s="1">
        <f t="shared" si="8"/>
        <v>97.9</v>
      </c>
    </row>
    <row r="480" spans="1:7">
      <c r="B480" s="405"/>
      <c r="C480" s="405"/>
      <c r="D480" t="s">
        <v>16</v>
      </c>
      <c r="E480" s="1">
        <v>5</v>
      </c>
      <c r="G480" s="1">
        <f t="shared" si="8"/>
        <v>102.9</v>
      </c>
    </row>
    <row r="481" spans="1:7">
      <c r="A481" s="30">
        <v>44475</v>
      </c>
      <c r="B481" s="405">
        <v>23585</v>
      </c>
      <c r="C481" s="405" t="s">
        <v>25</v>
      </c>
      <c r="D481" t="s">
        <v>15</v>
      </c>
      <c r="F481" s="1">
        <v>60</v>
      </c>
      <c r="G481" s="1">
        <f t="shared" si="8"/>
        <v>42.900000000000006</v>
      </c>
    </row>
    <row r="482" spans="1:7">
      <c r="A482" s="30">
        <v>44475</v>
      </c>
      <c r="B482" s="405">
        <v>23585</v>
      </c>
      <c r="C482" s="405" t="s">
        <v>25</v>
      </c>
      <c r="D482" t="s">
        <v>16</v>
      </c>
      <c r="F482" s="1">
        <v>5</v>
      </c>
      <c r="G482" s="1">
        <f t="shared" si="8"/>
        <v>37.900000000000006</v>
      </c>
    </row>
    <row r="483" spans="1:7">
      <c r="A483" s="30">
        <v>44516</v>
      </c>
      <c r="B483" s="405">
        <v>23925</v>
      </c>
      <c r="C483" s="405" t="s">
        <v>25</v>
      </c>
      <c r="D483" t="s">
        <v>13</v>
      </c>
      <c r="F483" s="1">
        <v>27.5</v>
      </c>
      <c r="G483" s="1">
        <f t="shared" si="8"/>
        <v>10.400000000000006</v>
      </c>
    </row>
    <row r="484" spans="1:7">
      <c r="A484" s="30">
        <v>44516</v>
      </c>
      <c r="B484" s="405">
        <v>23925</v>
      </c>
      <c r="C484" s="405" t="s">
        <v>25</v>
      </c>
      <c r="D484" t="s">
        <v>14</v>
      </c>
      <c r="F484" s="1">
        <v>10.4</v>
      </c>
      <c r="G484" s="1">
        <f t="shared" si="8"/>
        <v>0</v>
      </c>
    </row>
    <row r="485" spans="1:7">
      <c r="A485" s="32">
        <v>44469</v>
      </c>
      <c r="B485" s="404" t="s">
        <v>11</v>
      </c>
      <c r="C485" s="404" t="s">
        <v>41</v>
      </c>
      <c r="D485" t="s">
        <v>13</v>
      </c>
      <c r="E485" s="1">
        <v>28.4</v>
      </c>
      <c r="G485" s="1">
        <f t="shared" si="8"/>
        <v>28.4</v>
      </c>
    </row>
    <row r="486" spans="1:7">
      <c r="B486" s="405"/>
      <c r="C486" s="405"/>
      <c r="D486" t="s">
        <v>14</v>
      </c>
      <c r="E486" s="1">
        <v>8.6</v>
      </c>
      <c r="G486" s="1">
        <f t="shared" si="8"/>
        <v>37</v>
      </c>
    </row>
    <row r="487" spans="1:7">
      <c r="B487" s="405"/>
      <c r="C487" s="405"/>
      <c r="D487" t="s">
        <v>15</v>
      </c>
      <c r="E487" s="1">
        <v>60</v>
      </c>
      <c r="G487" s="1">
        <f t="shared" si="8"/>
        <v>97</v>
      </c>
    </row>
    <row r="488" spans="1:7">
      <c r="B488" s="405"/>
      <c r="C488" s="405"/>
      <c r="D488" t="s">
        <v>16</v>
      </c>
      <c r="E488" s="1">
        <v>5</v>
      </c>
      <c r="G488" s="1">
        <f t="shared" si="8"/>
        <v>102</v>
      </c>
    </row>
    <row r="489" spans="1:7">
      <c r="A489" s="30">
        <v>44475</v>
      </c>
      <c r="B489" s="405">
        <v>23585</v>
      </c>
      <c r="C489" s="405" t="s">
        <v>41</v>
      </c>
      <c r="D489" t="s">
        <v>15</v>
      </c>
      <c r="F489" s="1">
        <v>60</v>
      </c>
      <c r="G489" s="1">
        <f t="shared" si="8"/>
        <v>42</v>
      </c>
    </row>
    <row r="490" spans="1:7">
      <c r="A490" s="30">
        <v>44475</v>
      </c>
      <c r="B490" s="405">
        <v>23585</v>
      </c>
      <c r="C490" s="405" t="s">
        <v>41</v>
      </c>
      <c r="D490" t="s">
        <v>16</v>
      </c>
      <c r="F490" s="1">
        <v>5</v>
      </c>
      <c r="G490" s="1">
        <f t="shared" si="8"/>
        <v>37</v>
      </c>
    </row>
    <row r="491" spans="1:7">
      <c r="A491" s="30">
        <v>44526</v>
      </c>
      <c r="B491" s="405">
        <v>23963</v>
      </c>
      <c r="C491" s="405" t="s">
        <v>41</v>
      </c>
      <c r="D491" t="s">
        <v>13</v>
      </c>
      <c r="F491" s="1">
        <v>28.4</v>
      </c>
      <c r="G491" s="1">
        <f t="shared" si="8"/>
        <v>8.6000000000000014</v>
      </c>
    </row>
    <row r="492" spans="1:7">
      <c r="A492" s="30">
        <v>37586</v>
      </c>
      <c r="B492" s="405">
        <v>23963</v>
      </c>
      <c r="C492" s="405" t="s">
        <v>41</v>
      </c>
      <c r="D492" t="s">
        <v>14</v>
      </c>
      <c r="F492" s="1">
        <v>8.6</v>
      </c>
      <c r="G492" s="88">
        <f t="shared" si="8"/>
        <v>0</v>
      </c>
    </row>
    <row r="493" spans="1:7">
      <c r="A493" s="68">
        <v>44500</v>
      </c>
      <c r="B493" s="404" t="s">
        <v>11</v>
      </c>
      <c r="C493" s="404" t="s">
        <v>27</v>
      </c>
      <c r="D493" t="s">
        <v>13</v>
      </c>
      <c r="E493" s="1">
        <v>29.5</v>
      </c>
      <c r="G493" s="1">
        <f t="shared" si="8"/>
        <v>29.5</v>
      </c>
    </row>
    <row r="494" spans="1:7">
      <c r="A494" s="46"/>
      <c r="B494" s="405"/>
      <c r="C494" s="405"/>
      <c r="D494" t="s">
        <v>14</v>
      </c>
      <c r="E494" s="38">
        <v>9.6999999999999993</v>
      </c>
      <c r="G494" s="1">
        <f t="shared" si="8"/>
        <v>39.200000000000003</v>
      </c>
    </row>
    <row r="495" spans="1:7">
      <c r="A495" s="46"/>
      <c r="B495" s="405"/>
      <c r="C495" s="405"/>
      <c r="D495" t="s">
        <v>15</v>
      </c>
      <c r="E495" s="1">
        <v>60</v>
      </c>
      <c r="G495" s="1">
        <f t="shared" si="8"/>
        <v>99.2</v>
      </c>
    </row>
    <row r="496" spans="1:7">
      <c r="A496" s="46"/>
      <c r="B496" s="405"/>
      <c r="C496" s="405"/>
      <c r="D496" t="s">
        <v>16</v>
      </c>
      <c r="E496" s="1">
        <v>5</v>
      </c>
      <c r="G496" s="1">
        <f t="shared" si="8"/>
        <v>104.2</v>
      </c>
    </row>
    <row r="497" spans="1:13">
      <c r="A497" s="46">
        <v>44526</v>
      </c>
      <c r="B497" s="405">
        <v>23964</v>
      </c>
      <c r="C497" s="405" t="s">
        <v>27</v>
      </c>
      <c r="D497" t="s">
        <v>13</v>
      </c>
      <c r="F497" s="1">
        <v>29.5</v>
      </c>
      <c r="G497" s="1">
        <f t="shared" si="8"/>
        <v>74.7</v>
      </c>
    </row>
    <row r="498" spans="1:13">
      <c r="A498" s="46">
        <v>44531</v>
      </c>
      <c r="B498" s="405">
        <v>23979</v>
      </c>
      <c r="C498" s="405" t="s">
        <v>27</v>
      </c>
      <c r="D498" t="s">
        <v>15</v>
      </c>
      <c r="F498" s="1">
        <v>60</v>
      </c>
      <c r="G498" s="1">
        <f t="shared" si="8"/>
        <v>14.700000000000003</v>
      </c>
    </row>
    <row r="499" spans="1:13">
      <c r="A499" s="46">
        <v>44531</v>
      </c>
      <c r="B499" s="405">
        <v>23979</v>
      </c>
      <c r="C499" s="405" t="s">
        <v>27</v>
      </c>
      <c r="D499" t="s">
        <v>16</v>
      </c>
      <c r="F499" s="1">
        <v>5</v>
      </c>
      <c r="G499" s="1">
        <f t="shared" si="8"/>
        <v>9.7000000000000028</v>
      </c>
      <c r="J499" s="404"/>
      <c r="L499" s="38"/>
      <c r="M499" s="1"/>
    </row>
    <row r="500" spans="1:13">
      <c r="A500" s="46">
        <v>44567</v>
      </c>
      <c r="B500" s="405">
        <v>24094</v>
      </c>
      <c r="C500" s="405" t="s">
        <v>27</v>
      </c>
      <c r="D500" t="s">
        <v>14</v>
      </c>
      <c r="F500" s="1">
        <v>9.6999999999999993</v>
      </c>
      <c r="G500" s="1">
        <f t="shared" si="8"/>
        <v>0</v>
      </c>
      <c r="J500" s="404"/>
      <c r="L500" s="38"/>
      <c r="M500" s="1"/>
    </row>
    <row r="501" spans="1:13">
      <c r="A501" s="68">
        <v>44530</v>
      </c>
      <c r="B501" s="404" t="s">
        <v>11</v>
      </c>
      <c r="C501" s="404" t="s">
        <v>28</v>
      </c>
      <c r="D501" t="s">
        <v>13</v>
      </c>
      <c r="E501" s="1">
        <v>31.4</v>
      </c>
      <c r="G501" s="1">
        <f t="shared" si="8"/>
        <v>31.4</v>
      </c>
      <c r="J501" s="404"/>
      <c r="L501" s="1"/>
    </row>
    <row r="502" spans="1:13">
      <c r="A502" s="46"/>
      <c r="B502" s="405"/>
      <c r="C502" s="405"/>
      <c r="D502" t="s">
        <v>14</v>
      </c>
      <c r="E502" s="1">
        <v>9.9</v>
      </c>
      <c r="G502" s="1">
        <f t="shared" si="8"/>
        <v>41.3</v>
      </c>
      <c r="J502" s="405"/>
      <c r="L502" s="1"/>
    </row>
    <row r="503" spans="1:13">
      <c r="A503" s="46"/>
      <c r="B503" s="405"/>
      <c r="C503" s="405"/>
      <c r="D503" t="s">
        <v>15</v>
      </c>
      <c r="E503" s="1">
        <v>60</v>
      </c>
      <c r="G503" s="1">
        <f t="shared" si="8"/>
        <v>101.3</v>
      </c>
    </row>
    <row r="504" spans="1:13">
      <c r="A504" s="46"/>
      <c r="B504" s="405"/>
      <c r="C504" s="405"/>
      <c r="D504" t="s">
        <v>16</v>
      </c>
      <c r="E504" s="1">
        <v>5</v>
      </c>
      <c r="G504" s="1">
        <f t="shared" si="8"/>
        <v>106.3</v>
      </c>
      <c r="L504" s="13"/>
    </row>
    <row r="505" spans="1:13">
      <c r="A505" s="46"/>
      <c r="B505" s="405"/>
      <c r="C505" s="405"/>
      <c r="D505" t="s">
        <v>161</v>
      </c>
      <c r="E505" s="1">
        <v>10</v>
      </c>
      <c r="G505" s="1">
        <f t="shared" si="8"/>
        <v>116.3</v>
      </c>
      <c r="L505" s="13"/>
    </row>
    <row r="506" spans="1:13">
      <c r="A506" s="46">
        <v>44531</v>
      </c>
      <c r="B506" s="405">
        <v>23979</v>
      </c>
      <c r="C506" s="405" t="s">
        <v>28</v>
      </c>
      <c r="D506" t="s">
        <v>15</v>
      </c>
      <c r="F506" s="1">
        <v>60</v>
      </c>
      <c r="G506" s="1">
        <f t="shared" si="8"/>
        <v>56.3</v>
      </c>
      <c r="M506" s="13"/>
    </row>
    <row r="507" spans="1:13">
      <c r="A507" s="46">
        <v>44531</v>
      </c>
      <c r="B507" s="405">
        <v>23979</v>
      </c>
      <c r="C507" s="405" t="s">
        <v>28</v>
      </c>
      <c r="D507" t="s">
        <v>16</v>
      </c>
      <c r="F507" s="1">
        <v>5</v>
      </c>
      <c r="G507" s="1">
        <f t="shared" si="8"/>
        <v>51.3</v>
      </c>
    </row>
    <row r="508" spans="1:13">
      <c r="A508" s="46">
        <v>44567</v>
      </c>
      <c r="B508" s="405">
        <v>24094</v>
      </c>
      <c r="C508" s="405" t="s">
        <v>28</v>
      </c>
      <c r="D508" t="s">
        <v>13</v>
      </c>
      <c r="F508" s="1">
        <v>31.4</v>
      </c>
      <c r="G508" s="1">
        <f t="shared" ref="G508:G575" si="9">+G507+E508-F508</f>
        <v>19.899999999999999</v>
      </c>
    </row>
    <row r="509" spans="1:13">
      <c r="A509" s="46">
        <v>44567</v>
      </c>
      <c r="B509" s="405">
        <v>24094</v>
      </c>
      <c r="C509" s="405" t="s">
        <v>28</v>
      </c>
      <c r="D509" t="s">
        <v>14</v>
      </c>
      <c r="F509" s="1">
        <v>9.9</v>
      </c>
      <c r="G509" s="1">
        <f t="shared" si="9"/>
        <v>9.9999999999999982</v>
      </c>
    </row>
    <row r="510" spans="1:13">
      <c r="A510" s="46">
        <v>44621</v>
      </c>
      <c r="B510" s="405">
        <v>24472</v>
      </c>
      <c r="C510" s="405" t="s">
        <v>28</v>
      </c>
      <c r="D510" t="s">
        <v>161</v>
      </c>
      <c r="F510" s="1">
        <v>10</v>
      </c>
      <c r="G510" s="1">
        <f t="shared" si="9"/>
        <v>0</v>
      </c>
    </row>
    <row r="511" spans="1:13">
      <c r="A511" s="68">
        <v>44561</v>
      </c>
      <c r="B511" s="404" t="s">
        <v>11</v>
      </c>
      <c r="C511" s="404" t="s">
        <v>29</v>
      </c>
      <c r="D511" t="s">
        <v>13</v>
      </c>
      <c r="E511" s="1">
        <v>33</v>
      </c>
      <c r="G511" s="1">
        <f t="shared" si="9"/>
        <v>33</v>
      </c>
    </row>
    <row r="512" spans="1:13">
      <c r="A512" s="46"/>
      <c r="B512" s="405"/>
      <c r="C512" s="405"/>
      <c r="D512" t="s">
        <v>14</v>
      </c>
      <c r="E512" s="1">
        <v>9.8000000000000007</v>
      </c>
      <c r="G512" s="1">
        <f t="shared" si="9"/>
        <v>42.8</v>
      </c>
    </row>
    <row r="513" spans="1:13">
      <c r="A513" s="46"/>
      <c r="B513" s="405"/>
      <c r="C513" s="405"/>
      <c r="D513" t="s">
        <v>15</v>
      </c>
      <c r="E513" s="1">
        <v>60</v>
      </c>
      <c r="G513" s="1">
        <f t="shared" si="9"/>
        <v>102.8</v>
      </c>
    </row>
    <row r="514" spans="1:13">
      <c r="A514" s="46"/>
      <c r="B514" s="405"/>
      <c r="C514" s="405"/>
      <c r="D514" t="s">
        <v>16</v>
      </c>
      <c r="E514" s="1">
        <v>5</v>
      </c>
      <c r="G514" s="1">
        <f t="shared" si="9"/>
        <v>107.8</v>
      </c>
    </row>
    <row r="515" spans="1:13">
      <c r="A515" s="30">
        <v>44581</v>
      </c>
      <c r="B515" s="405">
        <v>24145</v>
      </c>
      <c r="C515" s="405" t="s">
        <v>29</v>
      </c>
      <c r="D515" t="s">
        <v>15</v>
      </c>
      <c r="F515" s="1">
        <v>60</v>
      </c>
      <c r="G515" s="1">
        <f t="shared" si="9"/>
        <v>47.8</v>
      </c>
    </row>
    <row r="516" spans="1:13">
      <c r="A516" s="30">
        <v>44581</v>
      </c>
      <c r="B516" s="405">
        <v>24145</v>
      </c>
      <c r="C516" s="405" t="s">
        <v>29</v>
      </c>
      <c r="D516" t="s">
        <v>16</v>
      </c>
      <c r="F516" s="1">
        <v>5</v>
      </c>
      <c r="G516" s="1">
        <f t="shared" si="9"/>
        <v>42.8</v>
      </c>
    </row>
    <row r="517" spans="1:13">
      <c r="A517" s="30">
        <v>44615</v>
      </c>
      <c r="B517" s="405">
        <v>24251</v>
      </c>
      <c r="C517" s="405" t="s">
        <v>29</v>
      </c>
      <c r="D517" t="s">
        <v>13</v>
      </c>
      <c r="F517" s="1">
        <v>33</v>
      </c>
      <c r="G517" s="1">
        <f t="shared" si="9"/>
        <v>9.7999999999999972</v>
      </c>
    </row>
    <row r="518" spans="1:13">
      <c r="A518" s="30">
        <v>44615</v>
      </c>
      <c r="B518" s="405">
        <v>24251</v>
      </c>
      <c r="C518" s="405" t="s">
        <v>29</v>
      </c>
      <c r="D518" t="s">
        <v>14</v>
      </c>
      <c r="F518" s="1">
        <v>9.8000000000000007</v>
      </c>
      <c r="G518" s="1">
        <f t="shared" si="9"/>
        <v>0</v>
      </c>
    </row>
    <row r="519" spans="1:13">
      <c r="A519" s="68">
        <v>44592</v>
      </c>
      <c r="B519" s="404" t="s">
        <v>11</v>
      </c>
      <c r="C519" s="404" t="s">
        <v>12</v>
      </c>
      <c r="D519" t="s">
        <v>13</v>
      </c>
      <c r="E519" s="1">
        <v>34.9</v>
      </c>
      <c r="G519" s="1">
        <f t="shared" si="9"/>
        <v>34.9</v>
      </c>
    </row>
    <row r="520" spans="1:13">
      <c r="A520" s="46"/>
      <c r="B520" s="405"/>
      <c r="C520" s="405"/>
      <c r="D520" t="s">
        <v>14</v>
      </c>
      <c r="E520" s="1">
        <v>11.9</v>
      </c>
      <c r="G520" s="1">
        <f t="shared" si="9"/>
        <v>46.8</v>
      </c>
      <c r="K520" s="404"/>
      <c r="M520" s="1"/>
    </row>
    <row r="521" spans="1:13">
      <c r="A521" s="46"/>
      <c r="B521" s="405"/>
      <c r="C521" s="405"/>
      <c r="D521" t="s">
        <v>15</v>
      </c>
      <c r="E521" s="1">
        <v>60</v>
      </c>
      <c r="G521" s="1">
        <f t="shared" si="9"/>
        <v>106.8</v>
      </c>
      <c r="K521" s="405"/>
      <c r="M521" s="1"/>
    </row>
    <row r="522" spans="1:13">
      <c r="A522" s="46"/>
      <c r="B522" s="405"/>
      <c r="C522" s="405"/>
      <c r="D522" t="s">
        <v>16</v>
      </c>
      <c r="E522" s="1">
        <v>5</v>
      </c>
      <c r="G522" s="1">
        <f t="shared" si="9"/>
        <v>111.8</v>
      </c>
      <c r="K522" s="404"/>
      <c r="M522" s="1"/>
    </row>
    <row r="523" spans="1:13">
      <c r="A523" s="46">
        <v>44621</v>
      </c>
      <c r="B523" s="405">
        <v>24472</v>
      </c>
      <c r="C523" s="405" t="s">
        <v>12</v>
      </c>
      <c r="D523" t="s">
        <v>13</v>
      </c>
      <c r="F523" s="1">
        <v>34.9</v>
      </c>
      <c r="G523" s="1">
        <f t="shared" si="9"/>
        <v>76.900000000000006</v>
      </c>
      <c r="K523" s="405"/>
      <c r="M523" s="38"/>
    </row>
    <row r="524" spans="1:13">
      <c r="A524" s="46">
        <v>44621</v>
      </c>
      <c r="B524" s="405">
        <v>24472</v>
      </c>
      <c r="C524" s="405" t="s">
        <v>12</v>
      </c>
      <c r="D524" t="s">
        <v>14</v>
      </c>
      <c r="F524" s="1">
        <v>11.9</v>
      </c>
      <c r="G524" s="1">
        <f t="shared" si="9"/>
        <v>65</v>
      </c>
      <c r="K524" s="405"/>
      <c r="M524" s="1"/>
    </row>
    <row r="525" spans="1:13">
      <c r="A525" s="46">
        <v>44621</v>
      </c>
      <c r="B525" s="405">
        <v>24472</v>
      </c>
      <c r="C525" s="405" t="s">
        <v>12</v>
      </c>
      <c r="D525" t="s">
        <v>15</v>
      </c>
      <c r="F525" s="1">
        <v>60</v>
      </c>
      <c r="G525" s="1">
        <f t="shared" si="9"/>
        <v>5</v>
      </c>
      <c r="K525" s="405"/>
      <c r="M525" s="1"/>
    </row>
    <row r="526" spans="1:13">
      <c r="A526" s="46">
        <v>44621</v>
      </c>
      <c r="B526" s="405">
        <v>24472</v>
      </c>
      <c r="C526" s="405" t="s">
        <v>12</v>
      </c>
      <c r="D526" t="s">
        <v>16</v>
      </c>
      <c r="F526" s="1">
        <v>5</v>
      </c>
      <c r="G526" s="83">
        <f t="shared" si="9"/>
        <v>0</v>
      </c>
    </row>
    <row r="527" spans="1:13">
      <c r="A527" s="68">
        <v>44620</v>
      </c>
      <c r="B527" s="404" t="s">
        <v>11</v>
      </c>
      <c r="C527" s="404" t="s">
        <v>19</v>
      </c>
      <c r="D527" t="s">
        <v>13</v>
      </c>
      <c r="E527" s="1">
        <v>77.599999999999994</v>
      </c>
      <c r="G527" s="1">
        <f t="shared" si="9"/>
        <v>77.599999999999994</v>
      </c>
    </row>
    <row r="528" spans="1:13">
      <c r="B528" s="405"/>
      <c r="C528" s="405"/>
      <c r="D528" t="s">
        <v>14</v>
      </c>
      <c r="E528" s="1">
        <v>8.5</v>
      </c>
      <c r="G528" s="1">
        <f t="shared" si="9"/>
        <v>86.1</v>
      </c>
    </row>
    <row r="529" spans="1:16">
      <c r="B529" s="405"/>
      <c r="C529" s="405"/>
      <c r="D529" t="s">
        <v>15</v>
      </c>
      <c r="E529" s="1">
        <v>56</v>
      </c>
      <c r="G529" s="1">
        <f t="shared" si="9"/>
        <v>142.1</v>
      </c>
    </row>
    <row r="530" spans="1:16">
      <c r="B530" s="405"/>
      <c r="C530" s="405"/>
      <c r="D530" t="s">
        <v>16</v>
      </c>
      <c r="E530" s="1">
        <v>5</v>
      </c>
      <c r="G530" s="1">
        <f t="shared" si="9"/>
        <v>147.1</v>
      </c>
    </row>
    <row r="531" spans="1:16">
      <c r="A531" s="30">
        <v>44645</v>
      </c>
      <c r="B531" s="405">
        <v>24606</v>
      </c>
      <c r="C531" s="405" t="s">
        <v>19</v>
      </c>
      <c r="D531" t="s">
        <v>13</v>
      </c>
      <c r="F531" s="1">
        <v>77.599999999999994</v>
      </c>
      <c r="G531" s="1">
        <f t="shared" si="9"/>
        <v>69.5</v>
      </c>
    </row>
    <row r="532" spans="1:16">
      <c r="A532" s="30">
        <v>44645</v>
      </c>
      <c r="B532" s="405">
        <v>24606</v>
      </c>
      <c r="C532" s="405" t="s">
        <v>19</v>
      </c>
      <c r="D532" t="s">
        <v>14</v>
      </c>
      <c r="F532" s="1">
        <v>8.5</v>
      </c>
      <c r="G532" s="1">
        <f t="shared" si="9"/>
        <v>61</v>
      </c>
    </row>
    <row r="533" spans="1:16">
      <c r="A533" s="30">
        <v>44648</v>
      </c>
      <c r="B533" s="405">
        <v>24639</v>
      </c>
      <c r="C533" s="405" t="s">
        <v>19</v>
      </c>
      <c r="D533" t="s">
        <v>15</v>
      </c>
      <c r="F533" s="1">
        <v>56</v>
      </c>
      <c r="G533" s="1">
        <f t="shared" si="9"/>
        <v>5</v>
      </c>
      <c r="K533" s="404"/>
      <c r="M533" s="13"/>
    </row>
    <row r="534" spans="1:16">
      <c r="A534" s="30">
        <v>44648</v>
      </c>
      <c r="B534" s="405">
        <v>24639</v>
      </c>
      <c r="C534" s="405" t="s">
        <v>19</v>
      </c>
      <c r="D534" t="s">
        <v>16</v>
      </c>
      <c r="F534" s="1">
        <v>5</v>
      </c>
      <c r="G534" s="1">
        <f t="shared" si="9"/>
        <v>0</v>
      </c>
      <c r="K534" s="405"/>
      <c r="M534" s="13"/>
    </row>
    <row r="535" spans="1:16">
      <c r="A535" s="32">
        <v>44651</v>
      </c>
      <c r="B535" s="404" t="s">
        <v>11</v>
      </c>
      <c r="C535" s="404" t="s">
        <v>20</v>
      </c>
      <c r="D535" t="s">
        <v>13</v>
      </c>
      <c r="E535" s="13">
        <v>35.700000000000003</v>
      </c>
      <c r="G535" s="1">
        <f t="shared" si="9"/>
        <v>35.700000000000003</v>
      </c>
      <c r="K535" s="404"/>
      <c r="M535" s="1"/>
    </row>
    <row r="536" spans="1:16">
      <c r="B536" s="405"/>
      <c r="C536" s="405"/>
      <c r="D536" t="s">
        <v>14</v>
      </c>
      <c r="E536" s="13">
        <v>6.9</v>
      </c>
      <c r="G536" s="1">
        <f t="shared" si="9"/>
        <v>42.6</v>
      </c>
      <c r="K536" s="405"/>
      <c r="M536" s="1"/>
    </row>
    <row r="537" spans="1:16" ht="15.75">
      <c r="B537" s="405"/>
      <c r="C537" s="405"/>
      <c r="D537" t="s">
        <v>15</v>
      </c>
      <c r="E537" s="13">
        <v>60</v>
      </c>
      <c r="G537" s="1">
        <f t="shared" si="9"/>
        <v>102.6</v>
      </c>
      <c r="K537" s="404"/>
      <c r="M537" s="13"/>
      <c r="O537" s="144"/>
      <c r="P537" s="44"/>
    </row>
    <row r="538" spans="1:16">
      <c r="B538" s="405"/>
      <c r="C538" s="405"/>
      <c r="D538" t="s">
        <v>16</v>
      </c>
      <c r="E538" s="13">
        <v>5</v>
      </c>
      <c r="G538" s="1">
        <f t="shared" si="9"/>
        <v>107.6</v>
      </c>
      <c r="K538" s="405"/>
      <c r="M538" s="13"/>
    </row>
    <row r="539" spans="1:16">
      <c r="A539" s="30">
        <v>44749</v>
      </c>
      <c r="B539" s="405" t="s">
        <v>608</v>
      </c>
      <c r="C539" s="405" t="s">
        <v>20</v>
      </c>
      <c r="D539" t="s">
        <v>13</v>
      </c>
      <c r="E539" s="13"/>
      <c r="F539" s="13">
        <v>35.700000000000003</v>
      </c>
      <c r="G539" s="1">
        <f t="shared" si="9"/>
        <v>71.899999999999991</v>
      </c>
      <c r="K539" s="405"/>
      <c r="M539" s="13"/>
    </row>
    <row r="540" spans="1:16">
      <c r="A540" s="30">
        <v>44749</v>
      </c>
      <c r="B540" s="405" t="s">
        <v>608</v>
      </c>
      <c r="C540" s="405" t="s">
        <v>20</v>
      </c>
      <c r="D540" t="s">
        <v>14</v>
      </c>
      <c r="E540" s="13"/>
      <c r="F540" s="13">
        <v>6.9</v>
      </c>
      <c r="G540" s="1">
        <f t="shared" si="9"/>
        <v>64.999999999999986</v>
      </c>
      <c r="K540" s="405"/>
      <c r="M540" s="13"/>
    </row>
    <row r="541" spans="1:16">
      <c r="A541" s="30">
        <v>44750</v>
      </c>
      <c r="B541" s="405" t="s">
        <v>609</v>
      </c>
      <c r="C541" s="405" t="s">
        <v>20</v>
      </c>
      <c r="D541" t="s">
        <v>15</v>
      </c>
      <c r="E541" s="13"/>
      <c r="F541" s="13">
        <v>60</v>
      </c>
      <c r="G541" s="1">
        <f t="shared" si="9"/>
        <v>4.9999999999999858</v>
      </c>
      <c r="K541" s="405"/>
      <c r="M541" s="13"/>
    </row>
    <row r="542" spans="1:16">
      <c r="A542" s="30">
        <v>44750</v>
      </c>
      <c r="B542" s="405" t="s">
        <v>609</v>
      </c>
      <c r="C542" s="405" t="s">
        <v>20</v>
      </c>
      <c r="D542" t="s">
        <v>16</v>
      </c>
      <c r="E542" s="13"/>
      <c r="F542" s="13">
        <v>5</v>
      </c>
      <c r="G542" s="1">
        <f t="shared" si="9"/>
        <v>-1.4210854715202004E-14</v>
      </c>
      <c r="K542" s="405"/>
      <c r="M542" s="13"/>
    </row>
    <row r="543" spans="1:16">
      <c r="A543" s="32">
        <v>44681</v>
      </c>
      <c r="B543" s="404" t="s">
        <v>11</v>
      </c>
      <c r="C543" s="404" t="s">
        <v>21</v>
      </c>
      <c r="D543" t="s">
        <v>13</v>
      </c>
      <c r="E543" s="1">
        <v>46.5</v>
      </c>
      <c r="G543" s="1">
        <f t="shared" si="9"/>
        <v>46.499999999999986</v>
      </c>
    </row>
    <row r="544" spans="1:16">
      <c r="A544" s="46"/>
      <c r="B544" s="405"/>
      <c r="C544" s="405"/>
      <c r="D544" t="s">
        <v>14</v>
      </c>
      <c r="E544" s="1">
        <v>6</v>
      </c>
      <c r="G544" s="1">
        <f t="shared" si="9"/>
        <v>52.499999999999986</v>
      </c>
      <c r="M544" s="13"/>
    </row>
    <row r="545" spans="1:7">
      <c r="A545" s="46"/>
      <c r="B545" s="405"/>
      <c r="C545" s="405"/>
      <c r="D545" t="s">
        <v>15</v>
      </c>
      <c r="E545" s="13">
        <v>60</v>
      </c>
      <c r="G545" s="1">
        <f t="shared" si="9"/>
        <v>112.49999999999999</v>
      </c>
    </row>
    <row r="546" spans="1:7">
      <c r="A546" s="46"/>
      <c r="B546" s="405"/>
      <c r="C546" s="405"/>
      <c r="D546" t="s">
        <v>16</v>
      </c>
      <c r="E546" s="13">
        <v>5</v>
      </c>
      <c r="G546" s="1">
        <f t="shared" si="9"/>
        <v>117.49999999999999</v>
      </c>
    </row>
    <row r="547" spans="1:7">
      <c r="B547" s="405"/>
      <c r="C547" s="405"/>
      <c r="D547" t="s">
        <v>54</v>
      </c>
      <c r="E547" s="140">
        <v>10</v>
      </c>
      <c r="G547" s="1">
        <f t="shared" si="9"/>
        <v>127.49999999999999</v>
      </c>
    </row>
    <row r="548" spans="1:7">
      <c r="A548" s="30">
        <v>44749</v>
      </c>
      <c r="B548" s="405" t="s">
        <v>608</v>
      </c>
      <c r="C548" s="405" t="s">
        <v>21</v>
      </c>
      <c r="D548" t="s">
        <v>13</v>
      </c>
      <c r="E548" s="140"/>
      <c r="F548" s="1">
        <v>46.5</v>
      </c>
      <c r="G548" s="1">
        <f t="shared" si="9"/>
        <v>80.999999999999986</v>
      </c>
    </row>
    <row r="549" spans="1:7">
      <c r="A549" s="30">
        <v>44749</v>
      </c>
      <c r="B549" s="405" t="s">
        <v>608</v>
      </c>
      <c r="C549" s="405" t="s">
        <v>21</v>
      </c>
      <c r="D549" t="s">
        <v>14</v>
      </c>
      <c r="E549" s="140"/>
      <c r="F549" s="1">
        <v>6</v>
      </c>
      <c r="G549" s="1">
        <f t="shared" si="9"/>
        <v>74.999999999999986</v>
      </c>
    </row>
    <row r="550" spans="1:7">
      <c r="A550" s="30">
        <v>44750</v>
      </c>
      <c r="B550" s="405" t="s">
        <v>609</v>
      </c>
      <c r="C550" s="405" t="s">
        <v>21</v>
      </c>
      <c r="D550" t="s">
        <v>15</v>
      </c>
      <c r="E550" s="140"/>
      <c r="F550" s="13">
        <v>60</v>
      </c>
      <c r="G550" s="1">
        <f t="shared" si="9"/>
        <v>14.999999999999986</v>
      </c>
    </row>
    <row r="551" spans="1:7">
      <c r="A551" s="30">
        <v>44750</v>
      </c>
      <c r="B551" s="405" t="s">
        <v>609</v>
      </c>
      <c r="C551" s="405" t="s">
        <v>21</v>
      </c>
      <c r="D551" t="s">
        <v>16</v>
      </c>
      <c r="E551" s="140"/>
      <c r="F551" s="13">
        <v>5</v>
      </c>
      <c r="G551" s="1">
        <f t="shared" si="9"/>
        <v>9.9999999999999858</v>
      </c>
    </row>
    <row r="552" spans="1:7">
      <c r="A552" s="30">
        <v>44750</v>
      </c>
      <c r="B552" s="405" t="s">
        <v>609</v>
      </c>
      <c r="C552" s="405" t="s">
        <v>21</v>
      </c>
      <c r="D552" t="s">
        <v>54</v>
      </c>
      <c r="E552" s="140"/>
      <c r="F552" s="140">
        <v>10</v>
      </c>
      <c r="G552" s="1">
        <f t="shared" si="9"/>
        <v>-1.4210854715202004E-14</v>
      </c>
    </row>
    <row r="553" spans="1:7">
      <c r="A553" s="32">
        <v>44712</v>
      </c>
      <c r="B553" s="404" t="s">
        <v>11</v>
      </c>
      <c r="C553" s="404" t="s">
        <v>22</v>
      </c>
      <c r="D553" t="s">
        <v>13</v>
      </c>
      <c r="E553" s="13">
        <v>44.5</v>
      </c>
      <c r="G553" s="1">
        <f t="shared" si="9"/>
        <v>44.499999999999986</v>
      </c>
    </row>
    <row r="554" spans="1:7">
      <c r="B554" s="405"/>
      <c r="C554" s="405"/>
      <c r="D554" t="s">
        <v>14</v>
      </c>
      <c r="E554" s="13">
        <v>10.6</v>
      </c>
      <c r="G554" s="1">
        <f t="shared" si="9"/>
        <v>55.099999999999987</v>
      </c>
    </row>
    <row r="555" spans="1:7">
      <c r="B555" s="405"/>
      <c r="C555" s="405"/>
      <c r="D555" t="s">
        <v>15</v>
      </c>
      <c r="E555" s="13">
        <v>60</v>
      </c>
      <c r="G555" s="1">
        <f t="shared" si="9"/>
        <v>115.1</v>
      </c>
    </row>
    <row r="556" spans="1:7">
      <c r="B556" s="405"/>
      <c r="C556" s="405"/>
      <c r="D556" t="s">
        <v>16</v>
      </c>
      <c r="E556" s="13">
        <v>5</v>
      </c>
      <c r="G556" s="1">
        <f t="shared" si="9"/>
        <v>120.1</v>
      </c>
    </row>
    <row r="557" spans="1:7">
      <c r="A557" s="30">
        <v>44749</v>
      </c>
      <c r="B557" s="405" t="s">
        <v>608</v>
      </c>
      <c r="C557" s="405" t="s">
        <v>22</v>
      </c>
      <c r="D557" t="s">
        <v>13</v>
      </c>
      <c r="E557" s="13"/>
      <c r="F557" s="13">
        <v>44.5</v>
      </c>
      <c r="G557" s="1">
        <f t="shared" si="9"/>
        <v>75.599999999999994</v>
      </c>
    </row>
    <row r="558" spans="1:7">
      <c r="A558" s="30">
        <v>44749</v>
      </c>
      <c r="B558" s="405" t="s">
        <v>608</v>
      </c>
      <c r="C558" s="405" t="s">
        <v>22</v>
      </c>
      <c r="D558" t="s">
        <v>14</v>
      </c>
      <c r="E558" s="13"/>
      <c r="F558" s="13">
        <v>10.6</v>
      </c>
      <c r="G558" s="1">
        <f t="shared" si="9"/>
        <v>65</v>
      </c>
    </row>
    <row r="559" spans="1:7">
      <c r="A559" s="30">
        <v>44750</v>
      </c>
      <c r="B559" s="405" t="s">
        <v>609</v>
      </c>
      <c r="C559" s="405" t="s">
        <v>22</v>
      </c>
      <c r="D559" t="s">
        <v>15</v>
      </c>
      <c r="E559" s="13"/>
      <c r="F559" s="13">
        <v>60</v>
      </c>
      <c r="G559" s="1">
        <f t="shared" si="9"/>
        <v>5</v>
      </c>
    </row>
    <row r="560" spans="1:7">
      <c r="A560" s="30">
        <v>44750</v>
      </c>
      <c r="B560" s="405" t="s">
        <v>609</v>
      </c>
      <c r="C560" s="405" t="s">
        <v>22</v>
      </c>
      <c r="D560" t="s">
        <v>16</v>
      </c>
      <c r="E560" s="13"/>
      <c r="F560" s="13">
        <v>5</v>
      </c>
      <c r="G560" s="1">
        <f t="shared" si="9"/>
        <v>0</v>
      </c>
    </row>
    <row r="561" spans="1:7">
      <c r="A561" s="32">
        <v>44742</v>
      </c>
      <c r="B561" s="404" t="s">
        <v>11</v>
      </c>
      <c r="C561" s="404" t="s">
        <v>23</v>
      </c>
      <c r="D561" t="s">
        <v>13</v>
      </c>
      <c r="E561" s="1">
        <v>43.1</v>
      </c>
      <c r="G561" s="1">
        <f t="shared" si="9"/>
        <v>43.1</v>
      </c>
    </row>
    <row r="562" spans="1:7">
      <c r="B562" s="405"/>
      <c r="C562" s="405"/>
      <c r="D562" t="s">
        <v>14</v>
      </c>
      <c r="E562" s="1">
        <v>8.1</v>
      </c>
      <c r="G562" s="1">
        <f t="shared" si="9"/>
        <v>51.2</v>
      </c>
    </row>
    <row r="563" spans="1:7">
      <c r="B563" s="405"/>
      <c r="C563" s="405"/>
      <c r="D563" t="s">
        <v>15</v>
      </c>
      <c r="E563" s="1">
        <v>60</v>
      </c>
      <c r="G563" s="1">
        <f t="shared" si="9"/>
        <v>111.2</v>
      </c>
    </row>
    <row r="564" spans="1:7">
      <c r="B564" s="405"/>
      <c r="C564" s="405"/>
      <c r="D564" t="s">
        <v>16</v>
      </c>
      <c r="E564" s="1">
        <v>5</v>
      </c>
      <c r="G564" s="1">
        <f t="shared" si="9"/>
        <v>116.2</v>
      </c>
    </row>
    <row r="565" spans="1:7">
      <c r="A565" s="30">
        <v>44795</v>
      </c>
      <c r="B565" s="405">
        <v>25269</v>
      </c>
      <c r="C565" s="405" t="s">
        <v>23</v>
      </c>
      <c r="D565" t="s">
        <v>13</v>
      </c>
      <c r="F565" s="1">
        <v>43.1</v>
      </c>
      <c r="G565" s="1">
        <f t="shared" si="9"/>
        <v>73.099999999999994</v>
      </c>
    </row>
    <row r="566" spans="1:7">
      <c r="A566" s="30">
        <v>44795</v>
      </c>
      <c r="B566" s="405">
        <v>25269</v>
      </c>
      <c r="C566" s="405" t="s">
        <v>23</v>
      </c>
      <c r="D566" t="s">
        <v>14</v>
      </c>
      <c r="F566" s="1">
        <v>8.1</v>
      </c>
      <c r="G566" s="1">
        <f t="shared" si="9"/>
        <v>65</v>
      </c>
    </row>
    <row r="567" spans="1:7">
      <c r="A567" s="30">
        <v>44796</v>
      </c>
      <c r="B567" s="405">
        <v>25355</v>
      </c>
      <c r="C567" s="405" t="s">
        <v>23</v>
      </c>
      <c r="D567" t="s">
        <v>15</v>
      </c>
      <c r="F567" s="1">
        <v>60</v>
      </c>
      <c r="G567" s="1">
        <f t="shared" si="9"/>
        <v>5</v>
      </c>
    </row>
    <row r="568" spans="1:7">
      <c r="A568" s="30">
        <v>44796</v>
      </c>
      <c r="B568" s="405">
        <v>25355</v>
      </c>
      <c r="C568" s="405" t="s">
        <v>23</v>
      </c>
      <c r="D568" t="s">
        <v>16</v>
      </c>
      <c r="F568" s="1">
        <v>5</v>
      </c>
      <c r="G568" s="1">
        <f t="shared" si="9"/>
        <v>0</v>
      </c>
    </row>
    <row r="569" spans="1:7">
      <c r="A569" s="32">
        <v>44773</v>
      </c>
      <c r="B569" s="404" t="s">
        <v>11</v>
      </c>
      <c r="C569" s="404" t="s">
        <v>24</v>
      </c>
      <c r="D569" t="s">
        <v>13</v>
      </c>
      <c r="E569" s="1">
        <v>42.9</v>
      </c>
      <c r="G569" s="1">
        <f t="shared" si="9"/>
        <v>42.9</v>
      </c>
    </row>
    <row r="570" spans="1:7">
      <c r="B570" s="405"/>
      <c r="C570" s="405"/>
      <c r="D570" t="s">
        <v>14</v>
      </c>
      <c r="E570" s="1">
        <v>12.2</v>
      </c>
      <c r="G570" s="1">
        <f t="shared" si="9"/>
        <v>55.099999999999994</v>
      </c>
    </row>
    <row r="571" spans="1:7">
      <c r="B571" s="405"/>
      <c r="C571" s="405"/>
      <c r="D571" t="s">
        <v>15</v>
      </c>
      <c r="E571" s="1">
        <v>60</v>
      </c>
      <c r="G571" s="1">
        <f t="shared" si="9"/>
        <v>115.1</v>
      </c>
    </row>
    <row r="572" spans="1:7">
      <c r="B572" s="405"/>
      <c r="C572" s="405"/>
      <c r="D572" t="s">
        <v>16</v>
      </c>
      <c r="E572" s="1">
        <v>5</v>
      </c>
      <c r="G572" s="1">
        <f t="shared" si="9"/>
        <v>120.1</v>
      </c>
    </row>
    <row r="573" spans="1:7">
      <c r="A573" s="30">
        <v>44795</v>
      </c>
      <c r="B573" s="405">
        <v>25269</v>
      </c>
      <c r="C573" s="405" t="s">
        <v>24</v>
      </c>
      <c r="D573" t="s">
        <v>13</v>
      </c>
      <c r="F573" s="1">
        <v>42.9</v>
      </c>
      <c r="G573" s="1">
        <f t="shared" si="9"/>
        <v>77.199999999999989</v>
      </c>
    </row>
    <row r="574" spans="1:7">
      <c r="A574" s="30">
        <v>44795</v>
      </c>
      <c r="B574" s="405">
        <v>25269</v>
      </c>
      <c r="C574" s="405" t="s">
        <v>24</v>
      </c>
      <c r="D574" t="s">
        <v>14</v>
      </c>
      <c r="F574" s="1">
        <v>12.2</v>
      </c>
      <c r="G574" s="1">
        <f t="shared" si="9"/>
        <v>64.999999999999986</v>
      </c>
    </row>
    <row r="575" spans="1:7">
      <c r="A575" s="30">
        <v>44796</v>
      </c>
      <c r="B575" s="405">
        <v>25355</v>
      </c>
      <c r="C575" s="405" t="s">
        <v>24</v>
      </c>
      <c r="D575" t="s">
        <v>15</v>
      </c>
      <c r="F575" s="1">
        <v>60</v>
      </c>
      <c r="G575" s="1">
        <f t="shared" si="9"/>
        <v>4.9999999999999858</v>
      </c>
    </row>
    <row r="576" spans="1:7">
      <c r="A576" s="30">
        <v>44796</v>
      </c>
      <c r="B576" s="405">
        <v>25355</v>
      </c>
      <c r="C576" s="405" t="s">
        <v>24</v>
      </c>
      <c r="D576" t="s">
        <v>16</v>
      </c>
      <c r="F576" s="1">
        <v>5</v>
      </c>
      <c r="G576" s="1">
        <f t="shared" ref="G576:G605" si="10">+G575+E576-F576</f>
        <v>-1.4210854715202004E-14</v>
      </c>
    </row>
    <row r="577" spans="1:12">
      <c r="A577" s="32">
        <v>44804</v>
      </c>
      <c r="B577" s="404" t="s">
        <v>11</v>
      </c>
      <c r="C577" s="404" t="s">
        <v>25</v>
      </c>
      <c r="D577" t="s">
        <v>13</v>
      </c>
      <c r="E577" s="1">
        <v>43.1</v>
      </c>
      <c r="G577" s="1">
        <f t="shared" si="10"/>
        <v>43.099999999999987</v>
      </c>
    </row>
    <row r="578" spans="1:12">
      <c r="B578" s="405"/>
      <c r="C578" s="405"/>
      <c r="D578" t="s">
        <v>14</v>
      </c>
      <c r="E578" s="1">
        <v>8.6999999999999993</v>
      </c>
      <c r="G578" s="1">
        <f t="shared" si="10"/>
        <v>51.799999999999983</v>
      </c>
    </row>
    <row r="579" spans="1:12">
      <c r="B579" s="405"/>
      <c r="C579" s="405"/>
      <c r="D579" t="s">
        <v>15</v>
      </c>
      <c r="E579" s="1">
        <v>60</v>
      </c>
      <c r="G579" s="1">
        <f t="shared" si="10"/>
        <v>111.79999999999998</v>
      </c>
    </row>
    <row r="580" spans="1:12">
      <c r="B580" s="405"/>
      <c r="C580" s="405"/>
      <c r="D580" t="s">
        <v>16</v>
      </c>
      <c r="E580" s="1">
        <v>5</v>
      </c>
      <c r="G580" s="1">
        <f t="shared" si="10"/>
        <v>116.79999999999998</v>
      </c>
      <c r="J580" s="404"/>
      <c r="L580" s="1"/>
    </row>
    <row r="581" spans="1:12">
      <c r="A581" s="30">
        <v>44804</v>
      </c>
      <c r="B581" s="405" t="s">
        <v>57</v>
      </c>
      <c r="C581" s="405" t="s">
        <v>25</v>
      </c>
      <c r="D581" t="s">
        <v>15</v>
      </c>
      <c r="F581" s="1">
        <v>60</v>
      </c>
      <c r="G581" s="1">
        <f t="shared" si="10"/>
        <v>56.799999999999983</v>
      </c>
      <c r="J581" s="405"/>
      <c r="L581" s="1"/>
    </row>
    <row r="582" spans="1:12">
      <c r="A582" s="30">
        <v>44804</v>
      </c>
      <c r="B582" s="405" t="s">
        <v>57</v>
      </c>
      <c r="C582" s="405" t="s">
        <v>25</v>
      </c>
      <c r="D582" t="s">
        <v>16</v>
      </c>
      <c r="F582" s="1">
        <v>5</v>
      </c>
      <c r="G582" s="1">
        <f t="shared" si="10"/>
        <v>51.799999999999983</v>
      </c>
      <c r="J582" s="404"/>
      <c r="L582" s="1"/>
    </row>
    <row r="583" spans="1:12">
      <c r="A583" s="30">
        <v>44879</v>
      </c>
      <c r="B583" s="405" t="s">
        <v>610</v>
      </c>
      <c r="C583" s="405" t="s">
        <v>25</v>
      </c>
      <c r="D583" t="s">
        <v>13</v>
      </c>
      <c r="F583" s="1">
        <v>43.1</v>
      </c>
      <c r="G583" s="1">
        <f t="shared" si="10"/>
        <v>8.6999999999999815</v>
      </c>
      <c r="J583" s="404"/>
      <c r="L583" s="1"/>
    </row>
    <row r="584" spans="1:12">
      <c r="A584" s="30">
        <v>44879</v>
      </c>
      <c r="B584" s="405" t="s">
        <v>610</v>
      </c>
      <c r="C584" s="405" t="s">
        <v>25</v>
      </c>
      <c r="D584" t="s">
        <v>14</v>
      </c>
      <c r="F584" s="1">
        <v>8.6999999999999993</v>
      </c>
      <c r="G584" s="1">
        <f t="shared" si="10"/>
        <v>-1.7763568394002505E-14</v>
      </c>
      <c r="J584" s="404"/>
      <c r="L584" s="1"/>
    </row>
    <row r="585" spans="1:12">
      <c r="A585" s="68">
        <v>44834</v>
      </c>
      <c r="B585" s="404" t="s">
        <v>11</v>
      </c>
      <c r="C585" s="404" t="s">
        <v>41</v>
      </c>
      <c r="D585" t="s">
        <v>13</v>
      </c>
      <c r="E585" s="1">
        <v>38.299999999999997</v>
      </c>
      <c r="G585" s="1">
        <f t="shared" si="10"/>
        <v>38.299999999999983</v>
      </c>
      <c r="J585" s="405"/>
      <c r="L585" s="1"/>
    </row>
    <row r="586" spans="1:12">
      <c r="A586" s="46"/>
      <c r="B586" s="405"/>
      <c r="C586" s="405"/>
      <c r="D586" t="s">
        <v>14</v>
      </c>
      <c r="E586" s="1">
        <v>10.6</v>
      </c>
      <c r="G586" s="1">
        <f t="shared" si="10"/>
        <v>48.899999999999984</v>
      </c>
    </row>
    <row r="587" spans="1:12">
      <c r="A587" s="46"/>
      <c r="B587" s="405"/>
      <c r="C587" s="405"/>
      <c r="D587" t="s">
        <v>15</v>
      </c>
      <c r="E587" s="1">
        <v>60</v>
      </c>
      <c r="G587" s="1">
        <f t="shared" si="10"/>
        <v>108.89999999999998</v>
      </c>
      <c r="L587" s="13"/>
    </row>
    <row r="588" spans="1:12">
      <c r="A588" s="46"/>
      <c r="B588" s="405"/>
      <c r="C588" s="405"/>
      <c r="D588" t="s">
        <v>16</v>
      </c>
      <c r="E588" s="1">
        <v>5</v>
      </c>
      <c r="G588" s="1">
        <f t="shared" si="10"/>
        <v>113.89999999999998</v>
      </c>
    </row>
    <row r="589" spans="1:12">
      <c r="A589" s="46">
        <v>44834</v>
      </c>
      <c r="B589" s="405" t="s">
        <v>61</v>
      </c>
      <c r="C589" s="405" t="s">
        <v>41</v>
      </c>
      <c r="D589" t="s">
        <v>15</v>
      </c>
      <c r="F589" s="1">
        <v>60</v>
      </c>
      <c r="G589" s="1">
        <f t="shared" si="10"/>
        <v>53.899999999999977</v>
      </c>
    </row>
    <row r="590" spans="1:12">
      <c r="A590" s="46">
        <v>44834</v>
      </c>
      <c r="B590" s="405" t="s">
        <v>61</v>
      </c>
      <c r="C590" s="405" t="s">
        <v>41</v>
      </c>
      <c r="D590" t="s">
        <v>16</v>
      </c>
      <c r="F590" s="1">
        <v>5</v>
      </c>
      <c r="G590" s="1">
        <f t="shared" si="10"/>
        <v>48.899999999999977</v>
      </c>
    </row>
    <row r="591" spans="1:12">
      <c r="A591" s="30">
        <v>44879</v>
      </c>
      <c r="B591" s="405" t="s">
        <v>610</v>
      </c>
      <c r="C591" s="405" t="s">
        <v>41</v>
      </c>
      <c r="D591" t="s">
        <v>13</v>
      </c>
      <c r="F591" s="1">
        <v>38.299999999999997</v>
      </c>
      <c r="G591" s="1">
        <f t="shared" si="10"/>
        <v>10.59999999999998</v>
      </c>
    </row>
    <row r="592" spans="1:12">
      <c r="A592" s="30">
        <v>44879</v>
      </c>
      <c r="B592" s="405" t="s">
        <v>610</v>
      </c>
      <c r="C592" s="405" t="s">
        <v>41</v>
      </c>
      <c r="D592" t="s">
        <v>14</v>
      </c>
      <c r="F592" s="1">
        <v>10.6</v>
      </c>
      <c r="G592" s="1">
        <f t="shared" si="10"/>
        <v>-1.9539925233402755E-14</v>
      </c>
    </row>
    <row r="593" spans="1:14">
      <c r="A593" s="68">
        <v>44865</v>
      </c>
      <c r="B593" s="404" t="s">
        <v>11</v>
      </c>
      <c r="C593" s="404" t="s">
        <v>27</v>
      </c>
      <c r="D593" t="s">
        <v>13</v>
      </c>
      <c r="E593" s="1">
        <v>38.200000000000003</v>
      </c>
      <c r="G593" s="1">
        <f t="shared" si="10"/>
        <v>38.199999999999982</v>
      </c>
      <c r="I593" s="404" t="s">
        <v>27</v>
      </c>
      <c r="J593" t="s">
        <v>13</v>
      </c>
      <c r="K593" s="1">
        <v>38.200000000000003</v>
      </c>
    </row>
    <row r="594" spans="1:14">
      <c r="A594" s="46"/>
      <c r="B594" s="405"/>
      <c r="C594" s="405"/>
      <c r="D594" t="s">
        <v>14</v>
      </c>
      <c r="E594" s="1">
        <v>11.3</v>
      </c>
      <c r="G594" s="1">
        <f t="shared" si="10"/>
        <v>49.499999999999986</v>
      </c>
      <c r="I594" s="405"/>
      <c r="J594" t="s">
        <v>14</v>
      </c>
      <c r="K594" s="1">
        <v>11.3</v>
      </c>
    </row>
    <row r="595" spans="1:14">
      <c r="A595" s="46"/>
      <c r="B595" s="405"/>
      <c r="C595" s="405"/>
      <c r="D595" t="s">
        <v>15</v>
      </c>
      <c r="E595" s="1">
        <v>60</v>
      </c>
      <c r="G595" s="1">
        <f t="shared" si="10"/>
        <v>109.49999999999999</v>
      </c>
    </row>
    <row r="596" spans="1:14">
      <c r="A596" s="46"/>
      <c r="B596" s="405"/>
      <c r="C596" s="405"/>
      <c r="D596" t="s">
        <v>16</v>
      </c>
      <c r="E596" s="1">
        <v>5</v>
      </c>
      <c r="G596" s="1">
        <f t="shared" si="10"/>
        <v>114.49999999999999</v>
      </c>
      <c r="M596" s="143">
        <v>42.6</v>
      </c>
      <c r="N596" s="128">
        <v>13.1</v>
      </c>
    </row>
    <row r="597" spans="1:14">
      <c r="A597" s="46">
        <v>44865</v>
      </c>
      <c r="B597" s="405" t="s">
        <v>62</v>
      </c>
      <c r="C597" s="405" t="s">
        <v>27</v>
      </c>
      <c r="D597" t="s">
        <v>15</v>
      </c>
      <c r="F597" s="1">
        <v>60</v>
      </c>
      <c r="G597" s="1">
        <f t="shared" si="10"/>
        <v>54.499999999999986</v>
      </c>
    </row>
    <row r="598" spans="1:14">
      <c r="A598" s="46">
        <v>44865</v>
      </c>
      <c r="B598" s="405" t="s">
        <v>62</v>
      </c>
      <c r="C598" s="405" t="s">
        <v>27</v>
      </c>
      <c r="D598" t="s">
        <v>16</v>
      </c>
      <c r="F598" s="1">
        <v>5</v>
      </c>
      <c r="G598" s="1">
        <f t="shared" si="10"/>
        <v>49.499999999999986</v>
      </c>
    </row>
    <row r="599" spans="1:14">
      <c r="A599" s="46">
        <v>44924</v>
      </c>
      <c r="B599" s="405" t="s">
        <v>611</v>
      </c>
      <c r="C599" s="405" t="s">
        <v>27</v>
      </c>
      <c r="D599" t="s">
        <v>13</v>
      </c>
      <c r="F599" s="1">
        <v>38.200000000000003</v>
      </c>
      <c r="G599" s="1">
        <f t="shared" si="10"/>
        <v>11.299999999999983</v>
      </c>
    </row>
    <row r="600" spans="1:14">
      <c r="A600" s="46">
        <v>44924</v>
      </c>
      <c r="B600" s="405" t="s">
        <v>611</v>
      </c>
      <c r="C600" s="405" t="s">
        <v>27</v>
      </c>
      <c r="D600" t="s">
        <v>14</v>
      </c>
      <c r="F600" s="1">
        <v>11.3</v>
      </c>
      <c r="G600" s="1">
        <f t="shared" si="10"/>
        <v>-1.7763568394002505E-14</v>
      </c>
    </row>
    <row r="601" spans="1:14">
      <c r="A601" s="68">
        <v>44895</v>
      </c>
      <c r="B601" s="404" t="s">
        <v>11</v>
      </c>
      <c r="C601" s="404" t="s">
        <v>28</v>
      </c>
      <c r="D601" t="s">
        <v>13</v>
      </c>
      <c r="E601" s="1">
        <v>42.6</v>
      </c>
      <c r="G601" s="1">
        <f t="shared" si="10"/>
        <v>42.59999999999998</v>
      </c>
    </row>
    <row r="602" spans="1:14">
      <c r="A602" s="46"/>
      <c r="B602" s="405"/>
      <c r="C602" s="405"/>
      <c r="D602" t="s">
        <v>14</v>
      </c>
      <c r="E602" s="1">
        <v>13.1</v>
      </c>
      <c r="G602" s="1">
        <f t="shared" si="10"/>
        <v>55.699999999999982</v>
      </c>
    </row>
    <row r="603" spans="1:14">
      <c r="A603" s="46"/>
      <c r="B603" s="405"/>
      <c r="C603" s="405"/>
      <c r="D603" t="s">
        <v>15</v>
      </c>
      <c r="E603" s="1">
        <v>60</v>
      </c>
      <c r="G603" s="1">
        <f t="shared" si="10"/>
        <v>115.69999999999999</v>
      </c>
    </row>
    <row r="604" spans="1:14">
      <c r="A604" s="46"/>
      <c r="B604" s="405"/>
      <c r="C604" s="405"/>
      <c r="D604" t="s">
        <v>16</v>
      </c>
      <c r="E604" s="1">
        <v>5</v>
      </c>
      <c r="G604" s="1">
        <f t="shared" si="10"/>
        <v>120.69999999999999</v>
      </c>
    </row>
    <row r="605" spans="1:14">
      <c r="A605" s="30">
        <v>44895</v>
      </c>
      <c r="B605" s="405" t="s">
        <v>64</v>
      </c>
      <c r="C605" s="405" t="s">
        <v>28</v>
      </c>
      <c r="D605" t="s">
        <v>15</v>
      </c>
      <c r="F605" s="1">
        <v>60</v>
      </c>
      <c r="G605" s="1">
        <f t="shared" si="10"/>
        <v>60.699999999999989</v>
      </c>
    </row>
    <row r="606" spans="1:14">
      <c r="A606" s="30">
        <v>44895</v>
      </c>
      <c r="B606" s="405" t="s">
        <v>64</v>
      </c>
      <c r="C606" s="405" t="s">
        <v>28</v>
      </c>
      <c r="D606" t="s">
        <v>16</v>
      </c>
      <c r="E606" s="13"/>
      <c r="F606" s="20">
        <v>5</v>
      </c>
      <c r="G606" s="1">
        <f>+G605+E606-F606</f>
        <v>55.699999999999989</v>
      </c>
    </row>
    <row r="607" spans="1:14">
      <c r="A607" s="46">
        <v>44924</v>
      </c>
      <c r="B607" s="405" t="s">
        <v>611</v>
      </c>
      <c r="C607" s="405" t="s">
        <v>28</v>
      </c>
      <c r="D607" t="s">
        <v>13</v>
      </c>
      <c r="E607" s="13"/>
      <c r="F607" s="1">
        <v>42.6</v>
      </c>
      <c r="G607" s="1">
        <f>+G606+E607-F607</f>
        <v>13.099999999999987</v>
      </c>
    </row>
    <row r="608" spans="1:14">
      <c r="A608" s="46">
        <v>44924</v>
      </c>
      <c r="B608" s="405" t="s">
        <v>611</v>
      </c>
      <c r="C608" s="405" t="s">
        <v>28</v>
      </c>
      <c r="D608" t="s">
        <v>14</v>
      </c>
      <c r="E608" s="13"/>
      <c r="F608" s="1">
        <v>13.1</v>
      </c>
      <c r="G608" s="1">
        <f>+G607+E608-F608</f>
        <v>0</v>
      </c>
    </row>
    <row r="609" spans="1:10">
      <c r="A609" s="68">
        <v>44926</v>
      </c>
      <c r="B609" s="404" t="s">
        <v>11</v>
      </c>
      <c r="C609" s="404" t="s">
        <v>29</v>
      </c>
      <c r="D609" t="s">
        <v>13</v>
      </c>
      <c r="E609" s="1">
        <v>48.7</v>
      </c>
      <c r="G609" s="1">
        <f>+G608+E609-F609</f>
        <v>48.7</v>
      </c>
    </row>
    <row r="610" spans="1:10">
      <c r="A610" s="46"/>
      <c r="B610" s="405"/>
      <c r="C610" s="405"/>
      <c r="D610" t="s">
        <v>14</v>
      </c>
      <c r="E610" s="1">
        <v>11.7</v>
      </c>
      <c r="G610" s="1">
        <f>+G609+E610-F610</f>
        <v>60.400000000000006</v>
      </c>
    </row>
    <row r="611" spans="1:10">
      <c r="A611" s="46"/>
      <c r="B611" s="405"/>
      <c r="C611" s="405"/>
      <c r="D611" t="s">
        <v>15</v>
      </c>
      <c r="E611" s="1">
        <v>60</v>
      </c>
      <c r="G611" s="1">
        <f>+G610+E611-F611</f>
        <v>120.4</v>
      </c>
      <c r="I611" t="s">
        <v>612</v>
      </c>
    </row>
    <row r="612" spans="1:10">
      <c r="A612" s="46"/>
      <c r="B612" s="405"/>
      <c r="C612" s="405"/>
      <c r="D612" t="s">
        <v>16</v>
      </c>
      <c r="E612" s="1">
        <v>5</v>
      </c>
      <c r="G612" s="1">
        <f t="shared" ref="G612:G626" si="11">+G611+E612-F612</f>
        <v>125.4</v>
      </c>
    </row>
    <row r="613" spans="1:10">
      <c r="A613" s="46">
        <v>44926</v>
      </c>
      <c r="B613" s="405" t="s">
        <v>48</v>
      </c>
      <c r="C613" s="405" t="s">
        <v>29</v>
      </c>
      <c r="D613" t="s">
        <v>15</v>
      </c>
      <c r="F613" s="1">
        <v>60</v>
      </c>
      <c r="G613" s="1">
        <f t="shared" si="11"/>
        <v>65.400000000000006</v>
      </c>
      <c r="H613" s="404" t="s">
        <v>29</v>
      </c>
      <c r="I613" t="s">
        <v>13</v>
      </c>
      <c r="J613" s="1">
        <v>48.7</v>
      </c>
    </row>
    <row r="614" spans="1:10">
      <c r="A614" s="46">
        <v>44926</v>
      </c>
      <c r="B614" s="405" t="s">
        <v>48</v>
      </c>
      <c r="C614" s="405" t="s">
        <v>29</v>
      </c>
      <c r="D614" t="s">
        <v>16</v>
      </c>
      <c r="F614" s="1">
        <v>5</v>
      </c>
      <c r="G614" s="1">
        <f t="shared" si="11"/>
        <v>60.400000000000006</v>
      </c>
      <c r="H614" s="405"/>
      <c r="I614" t="s">
        <v>14</v>
      </c>
      <c r="J614" s="1">
        <v>11.7</v>
      </c>
    </row>
    <row r="615" spans="1:10">
      <c r="A615" s="46">
        <v>44991</v>
      </c>
      <c r="B615" s="405">
        <v>26429</v>
      </c>
      <c r="C615" s="405" t="s">
        <v>29</v>
      </c>
      <c r="D615" t="s">
        <v>13</v>
      </c>
      <c r="F615" s="1">
        <v>48.7</v>
      </c>
      <c r="G615" s="1">
        <f t="shared" si="11"/>
        <v>11.700000000000003</v>
      </c>
      <c r="H615" s="405"/>
      <c r="J615" s="1"/>
    </row>
    <row r="616" spans="1:10">
      <c r="A616" s="46">
        <v>44991</v>
      </c>
      <c r="B616" s="405">
        <v>26429</v>
      </c>
      <c r="C616" s="405" t="s">
        <v>29</v>
      </c>
      <c r="D616" t="s">
        <v>14</v>
      </c>
      <c r="F616" s="1">
        <v>11.7</v>
      </c>
      <c r="G616" s="1">
        <f t="shared" si="11"/>
        <v>0</v>
      </c>
      <c r="H616" s="405"/>
      <c r="J616" s="1"/>
    </row>
    <row r="617" spans="1:10">
      <c r="A617" s="32">
        <v>44957</v>
      </c>
      <c r="B617" s="404" t="s">
        <v>11</v>
      </c>
      <c r="C617" s="404" t="s">
        <v>12</v>
      </c>
      <c r="D617" t="s">
        <v>13</v>
      </c>
      <c r="E617" s="189">
        <v>44.1</v>
      </c>
      <c r="F617" s="189"/>
      <c r="G617" s="1">
        <f t="shared" si="11"/>
        <v>44.1</v>
      </c>
      <c r="H617" s="404" t="s">
        <v>12</v>
      </c>
      <c r="I617" t="s">
        <v>13</v>
      </c>
      <c r="J617" s="189">
        <v>44.1</v>
      </c>
    </row>
    <row r="618" spans="1:10">
      <c r="B618" s="405"/>
      <c r="C618" s="405"/>
      <c r="D618" t="s">
        <v>14</v>
      </c>
      <c r="E618" s="189">
        <v>7.4</v>
      </c>
      <c r="F618" s="189"/>
      <c r="G618" s="1">
        <f t="shared" si="11"/>
        <v>51.5</v>
      </c>
      <c r="I618" t="s">
        <v>14</v>
      </c>
      <c r="J618" s="189">
        <v>7.4</v>
      </c>
    </row>
    <row r="619" spans="1:10">
      <c r="B619" s="405"/>
      <c r="C619" s="405"/>
      <c r="D619" t="s">
        <v>15</v>
      </c>
      <c r="E619" s="189">
        <v>60</v>
      </c>
      <c r="F619" s="189"/>
      <c r="G619" s="1">
        <f t="shared" si="11"/>
        <v>111.5</v>
      </c>
    </row>
    <row r="620" spans="1:10">
      <c r="B620" s="405"/>
      <c r="C620" s="405"/>
      <c r="D620" t="s">
        <v>16</v>
      </c>
      <c r="E620" s="189">
        <v>5</v>
      </c>
      <c r="F620" s="189"/>
      <c r="G620" s="1">
        <f t="shared" si="11"/>
        <v>116.5</v>
      </c>
      <c r="J620" s="13">
        <f>SUM(J613:J619)</f>
        <v>111.9</v>
      </c>
    </row>
    <row r="621" spans="1:10">
      <c r="A621" s="30">
        <v>44957</v>
      </c>
      <c r="B621" s="405" t="s">
        <v>49</v>
      </c>
      <c r="C621" s="405" t="s">
        <v>12</v>
      </c>
      <c r="D621" t="s">
        <v>15</v>
      </c>
      <c r="E621" s="189"/>
      <c r="F621" s="189">
        <v>60</v>
      </c>
      <c r="G621" s="1">
        <f t="shared" si="11"/>
        <v>56.5</v>
      </c>
    </row>
    <row r="622" spans="1:10">
      <c r="A622" s="30">
        <v>44957</v>
      </c>
      <c r="B622" s="405" t="s">
        <v>49</v>
      </c>
      <c r="C622" s="405" t="s">
        <v>12</v>
      </c>
      <c r="D622" t="s">
        <v>16</v>
      </c>
      <c r="E622" s="189"/>
      <c r="F622" s="189">
        <v>5</v>
      </c>
      <c r="G622" s="1">
        <f t="shared" si="11"/>
        <v>51.5</v>
      </c>
    </row>
    <row r="623" spans="1:10">
      <c r="A623" s="46">
        <v>44991</v>
      </c>
      <c r="B623" s="405">
        <v>26429</v>
      </c>
      <c r="C623" s="405" t="s">
        <v>12</v>
      </c>
      <c r="D623" t="s">
        <v>13</v>
      </c>
      <c r="E623" s="189"/>
      <c r="F623" s="189">
        <v>44.1</v>
      </c>
      <c r="G623" s="1">
        <f t="shared" si="11"/>
        <v>7.3999999999999986</v>
      </c>
    </row>
    <row r="624" spans="1:10">
      <c r="A624" s="46">
        <v>44991</v>
      </c>
      <c r="B624" s="405">
        <v>26429</v>
      </c>
      <c r="C624" s="405" t="s">
        <v>12</v>
      </c>
      <c r="D624" t="s">
        <v>14</v>
      </c>
      <c r="E624" s="189"/>
      <c r="F624" s="189">
        <v>7.4</v>
      </c>
      <c r="G624" s="1">
        <f t="shared" si="11"/>
        <v>0</v>
      </c>
    </row>
    <row r="625" spans="1:11">
      <c r="A625" s="68">
        <v>44985</v>
      </c>
      <c r="B625" s="404" t="s">
        <v>11</v>
      </c>
      <c r="C625" s="404" t="s">
        <v>19</v>
      </c>
      <c r="D625" t="s">
        <v>13</v>
      </c>
      <c r="E625" s="189">
        <v>48.1</v>
      </c>
      <c r="F625" s="189"/>
      <c r="G625" s="1">
        <f t="shared" si="11"/>
        <v>48.1</v>
      </c>
    </row>
    <row r="626" spans="1:11">
      <c r="A626" s="46"/>
      <c r="B626" s="405"/>
      <c r="C626" s="405"/>
      <c r="D626" t="s">
        <v>14</v>
      </c>
      <c r="E626" s="189">
        <v>11.8</v>
      </c>
      <c r="F626" s="189"/>
      <c r="G626" s="1">
        <f t="shared" si="11"/>
        <v>59.900000000000006</v>
      </c>
    </row>
    <row r="627" spans="1:11">
      <c r="A627" s="46"/>
      <c r="B627" s="405"/>
      <c r="C627" s="405"/>
      <c r="D627" t="s">
        <v>15</v>
      </c>
      <c r="E627" s="189">
        <v>56</v>
      </c>
      <c r="F627" s="189"/>
      <c r="G627" s="1">
        <f>+G626+E627-F627</f>
        <v>115.9</v>
      </c>
    </row>
    <row r="628" spans="1:11">
      <c r="A628" s="46"/>
      <c r="B628" s="405"/>
      <c r="C628" s="405"/>
      <c r="D628" t="s">
        <v>16</v>
      </c>
      <c r="E628" s="189">
        <v>5</v>
      </c>
      <c r="F628" s="189"/>
      <c r="G628" s="1">
        <f>+G627+E628-F628</f>
        <v>120.9</v>
      </c>
    </row>
    <row r="629" spans="1:11">
      <c r="A629" s="46">
        <v>44985</v>
      </c>
      <c r="B629" s="405" t="s">
        <v>50</v>
      </c>
      <c r="C629" s="405" t="s">
        <v>19</v>
      </c>
      <c r="D629" t="s">
        <v>15</v>
      </c>
      <c r="E629" s="189"/>
      <c r="F629" s="189">
        <v>56</v>
      </c>
      <c r="G629" s="1">
        <f t="shared" ref="G629:G696" si="12">+G628+E629-F629</f>
        <v>64.900000000000006</v>
      </c>
    </row>
    <row r="630" spans="1:11">
      <c r="A630" s="46">
        <v>44985</v>
      </c>
      <c r="B630" s="405" t="s">
        <v>50</v>
      </c>
      <c r="C630" s="405" t="s">
        <v>19</v>
      </c>
      <c r="D630" t="s">
        <v>16</v>
      </c>
      <c r="E630" s="189"/>
      <c r="F630" s="189">
        <v>5</v>
      </c>
      <c r="G630" s="1">
        <f t="shared" si="12"/>
        <v>59.900000000000006</v>
      </c>
    </row>
    <row r="631" spans="1:11">
      <c r="A631" s="30">
        <v>45009</v>
      </c>
      <c r="B631" s="405">
        <v>26668</v>
      </c>
      <c r="C631" s="405" t="s">
        <v>19</v>
      </c>
      <c r="D631" t="s">
        <v>13</v>
      </c>
      <c r="F631" s="1">
        <v>48.1</v>
      </c>
      <c r="G631" s="1">
        <f t="shared" si="12"/>
        <v>11.800000000000004</v>
      </c>
    </row>
    <row r="632" spans="1:11">
      <c r="A632" s="30">
        <v>45009</v>
      </c>
      <c r="B632" s="405">
        <v>26668</v>
      </c>
      <c r="C632" s="405" t="s">
        <v>19</v>
      </c>
      <c r="D632" t="s">
        <v>14</v>
      </c>
      <c r="F632" s="1">
        <v>11.8</v>
      </c>
      <c r="G632" s="1">
        <f t="shared" si="12"/>
        <v>0</v>
      </c>
    </row>
    <row r="633" spans="1:11">
      <c r="A633" s="68">
        <v>45016</v>
      </c>
      <c r="B633" s="404" t="s">
        <v>11</v>
      </c>
      <c r="C633" s="404" t="s">
        <v>20</v>
      </c>
      <c r="D633" t="s">
        <v>13</v>
      </c>
      <c r="E633" s="189">
        <v>50.4</v>
      </c>
      <c r="F633" s="189"/>
      <c r="G633" s="1">
        <f t="shared" si="12"/>
        <v>50.4</v>
      </c>
    </row>
    <row r="634" spans="1:11">
      <c r="A634" s="46"/>
      <c r="B634" s="405"/>
      <c r="C634" s="405"/>
      <c r="D634" t="s">
        <v>14</v>
      </c>
      <c r="E634" s="189">
        <v>10.199999999999999</v>
      </c>
      <c r="F634" s="189"/>
      <c r="G634" s="1">
        <f t="shared" si="12"/>
        <v>60.599999999999994</v>
      </c>
    </row>
    <row r="635" spans="1:11">
      <c r="A635" s="46"/>
      <c r="B635" s="405"/>
      <c r="C635" s="405"/>
      <c r="D635" t="s">
        <v>15</v>
      </c>
      <c r="E635" s="189">
        <v>60</v>
      </c>
      <c r="F635" s="189"/>
      <c r="G635" s="1">
        <f t="shared" si="12"/>
        <v>120.6</v>
      </c>
    </row>
    <row r="636" spans="1:11">
      <c r="A636" s="46"/>
      <c r="B636" s="405"/>
      <c r="C636" s="405"/>
      <c r="D636" t="s">
        <v>16</v>
      </c>
      <c r="E636" s="189">
        <v>5</v>
      </c>
      <c r="F636" s="189"/>
      <c r="G636" s="1">
        <f t="shared" si="12"/>
        <v>125.6</v>
      </c>
      <c r="I636" s="404"/>
      <c r="K636" s="189"/>
    </row>
    <row r="637" spans="1:11">
      <c r="A637" s="46">
        <v>45016</v>
      </c>
      <c r="B637" s="405" t="s">
        <v>53</v>
      </c>
      <c r="C637" s="405" t="s">
        <v>20</v>
      </c>
      <c r="D637" t="s">
        <v>15</v>
      </c>
      <c r="E637" s="189"/>
      <c r="F637" s="189">
        <v>60</v>
      </c>
      <c r="G637" s="1">
        <f t="shared" si="12"/>
        <v>65.599999999999994</v>
      </c>
      <c r="I637" s="405"/>
      <c r="K637" s="189"/>
    </row>
    <row r="638" spans="1:11">
      <c r="A638" s="46">
        <v>45016</v>
      </c>
      <c r="B638" s="405" t="s">
        <v>53</v>
      </c>
      <c r="C638" s="405" t="s">
        <v>20</v>
      </c>
      <c r="D638" t="s">
        <v>16</v>
      </c>
      <c r="E638" s="189"/>
      <c r="F638" s="189">
        <v>5</v>
      </c>
      <c r="G638" s="1">
        <f t="shared" si="12"/>
        <v>60.599999999999994</v>
      </c>
      <c r="I638" s="404"/>
      <c r="K638" s="217"/>
    </row>
    <row r="639" spans="1:11">
      <c r="A639" s="46">
        <v>45110</v>
      </c>
      <c r="B639" s="405">
        <v>27068</v>
      </c>
      <c r="C639" s="405" t="s">
        <v>20</v>
      </c>
      <c r="D639" t="s">
        <v>13</v>
      </c>
      <c r="E639" s="189"/>
      <c r="F639" s="189">
        <v>50.4</v>
      </c>
      <c r="G639" s="1">
        <f t="shared" si="12"/>
        <v>10.199999999999996</v>
      </c>
      <c r="I639" s="404"/>
      <c r="K639" s="217"/>
    </row>
    <row r="640" spans="1:11">
      <c r="A640" s="46">
        <v>45110</v>
      </c>
      <c r="B640" s="405">
        <v>27068</v>
      </c>
      <c r="C640" s="405" t="s">
        <v>20</v>
      </c>
      <c r="D640" t="s">
        <v>14</v>
      </c>
      <c r="E640" s="189"/>
      <c r="F640" s="189">
        <v>10.199999999999999</v>
      </c>
      <c r="G640" s="1">
        <f t="shared" si="12"/>
        <v>0</v>
      </c>
      <c r="I640" s="404"/>
      <c r="K640" s="217"/>
    </row>
    <row r="641" spans="1:12">
      <c r="A641" s="68">
        <v>45046</v>
      </c>
      <c r="B641" s="404" t="s">
        <v>11</v>
      </c>
      <c r="C641" s="404" t="s">
        <v>21</v>
      </c>
      <c r="D641" t="s">
        <v>13</v>
      </c>
      <c r="E641" s="217">
        <v>52.7</v>
      </c>
      <c r="F641" s="217"/>
      <c r="G641" s="1">
        <f t="shared" si="12"/>
        <v>52.7</v>
      </c>
      <c r="I641" s="405"/>
      <c r="K641" s="217"/>
    </row>
    <row r="642" spans="1:12">
      <c r="A642" s="46"/>
      <c r="B642" s="405"/>
      <c r="C642" s="405"/>
      <c r="D642" t="s">
        <v>14</v>
      </c>
      <c r="E642" s="217">
        <v>9.6</v>
      </c>
      <c r="F642" s="217"/>
      <c r="G642" s="1">
        <f t="shared" si="12"/>
        <v>62.300000000000004</v>
      </c>
      <c r="I642" s="404"/>
      <c r="K642" s="217"/>
    </row>
    <row r="643" spans="1:12">
      <c r="A643" s="46"/>
      <c r="B643" s="405"/>
      <c r="C643" s="405"/>
      <c r="D643" t="s">
        <v>15</v>
      </c>
      <c r="E643" s="217">
        <v>60</v>
      </c>
      <c r="F643" s="217"/>
      <c r="G643" s="1">
        <f t="shared" si="12"/>
        <v>122.30000000000001</v>
      </c>
      <c r="I643" s="405"/>
      <c r="K643" s="217"/>
    </row>
    <row r="644" spans="1:12">
      <c r="A644" s="46"/>
      <c r="B644" s="405"/>
      <c r="C644" s="405"/>
      <c r="D644" t="s">
        <v>16</v>
      </c>
      <c r="E644" s="217">
        <v>5</v>
      </c>
      <c r="F644" s="217"/>
      <c r="G644" s="1">
        <f t="shared" si="12"/>
        <v>127.30000000000001</v>
      </c>
      <c r="K644" s="29"/>
    </row>
    <row r="645" spans="1:12">
      <c r="A645" s="46">
        <v>45046</v>
      </c>
      <c r="B645" s="405" t="s">
        <v>65</v>
      </c>
      <c r="C645" s="405" t="s">
        <v>21</v>
      </c>
      <c r="D645" t="s">
        <v>15</v>
      </c>
      <c r="E645" s="217"/>
      <c r="F645" s="217">
        <v>60</v>
      </c>
      <c r="G645" s="1">
        <f t="shared" si="12"/>
        <v>67.300000000000011</v>
      </c>
    </row>
    <row r="646" spans="1:12">
      <c r="A646" s="46">
        <v>45046</v>
      </c>
      <c r="B646" s="405" t="s">
        <v>65</v>
      </c>
      <c r="C646" s="405" t="s">
        <v>21</v>
      </c>
      <c r="D646" t="s">
        <v>16</v>
      </c>
      <c r="E646" s="217"/>
      <c r="F646" s="217">
        <v>5</v>
      </c>
      <c r="G646" s="1">
        <f t="shared" si="12"/>
        <v>62.300000000000011</v>
      </c>
    </row>
    <row r="647" spans="1:12">
      <c r="A647" s="46">
        <v>45110</v>
      </c>
      <c r="B647" s="405">
        <v>27068</v>
      </c>
      <c r="C647" s="405" t="s">
        <v>21</v>
      </c>
      <c r="D647" t="s">
        <v>13</v>
      </c>
      <c r="E647" s="217"/>
      <c r="F647" s="217">
        <v>52.7</v>
      </c>
      <c r="G647" s="1">
        <f t="shared" si="12"/>
        <v>9.6000000000000085</v>
      </c>
    </row>
    <row r="648" spans="1:12">
      <c r="A648" s="46">
        <v>45110</v>
      </c>
      <c r="B648" s="405">
        <v>27068</v>
      </c>
      <c r="C648" s="405" t="s">
        <v>21</v>
      </c>
      <c r="D648" t="s">
        <v>14</v>
      </c>
      <c r="E648" s="217"/>
      <c r="F648" s="217">
        <v>9.6</v>
      </c>
      <c r="G648" s="1">
        <f t="shared" si="12"/>
        <v>0</v>
      </c>
    </row>
    <row r="649" spans="1:12">
      <c r="A649" s="68">
        <v>45077</v>
      </c>
      <c r="B649" s="404" t="s">
        <v>11</v>
      </c>
      <c r="C649" s="404" t="s">
        <v>22</v>
      </c>
      <c r="D649" t="s">
        <v>13</v>
      </c>
      <c r="E649" s="217">
        <v>48.7</v>
      </c>
      <c r="F649" s="217"/>
      <c r="G649" s="1">
        <f t="shared" si="12"/>
        <v>48.7</v>
      </c>
    </row>
    <row r="650" spans="1:12">
      <c r="A650" s="46"/>
      <c r="B650" s="405"/>
      <c r="C650" s="405"/>
      <c r="D650" t="s">
        <v>14</v>
      </c>
      <c r="E650" s="217">
        <v>7.1</v>
      </c>
      <c r="F650" s="217"/>
      <c r="G650" s="1">
        <f t="shared" si="12"/>
        <v>55.800000000000004</v>
      </c>
    </row>
    <row r="651" spans="1:12">
      <c r="A651" s="46"/>
      <c r="B651" s="405"/>
      <c r="C651" s="405"/>
      <c r="D651" t="s">
        <v>15</v>
      </c>
      <c r="E651" s="217">
        <v>60</v>
      </c>
      <c r="F651" s="217"/>
      <c r="G651" s="1">
        <f t="shared" si="12"/>
        <v>115.80000000000001</v>
      </c>
    </row>
    <row r="652" spans="1:12">
      <c r="A652" s="46"/>
      <c r="B652" s="405"/>
      <c r="C652" s="405"/>
      <c r="D652" t="s">
        <v>16</v>
      </c>
      <c r="E652" s="217">
        <v>5</v>
      </c>
      <c r="F652" s="217"/>
      <c r="G652" s="1">
        <f t="shared" si="12"/>
        <v>120.80000000000001</v>
      </c>
    </row>
    <row r="653" spans="1:12">
      <c r="A653" s="46">
        <v>45077</v>
      </c>
      <c r="B653" s="405" t="s">
        <v>55</v>
      </c>
      <c r="C653" s="405" t="s">
        <v>22</v>
      </c>
      <c r="D653" t="s">
        <v>15</v>
      </c>
      <c r="E653" s="217"/>
      <c r="F653" s="217">
        <v>60</v>
      </c>
      <c r="G653" s="1">
        <f t="shared" si="12"/>
        <v>60.800000000000011</v>
      </c>
    </row>
    <row r="654" spans="1:12">
      <c r="A654" s="46">
        <v>45077</v>
      </c>
      <c r="B654" s="405" t="s">
        <v>55</v>
      </c>
      <c r="C654" s="405" t="s">
        <v>22</v>
      </c>
      <c r="D654" t="s">
        <v>16</v>
      </c>
      <c r="E654" s="217"/>
      <c r="F654" s="217">
        <v>5</v>
      </c>
      <c r="G654" s="1">
        <f t="shared" si="12"/>
        <v>55.800000000000011</v>
      </c>
      <c r="J654" s="404"/>
      <c r="L654" s="217"/>
    </row>
    <row r="655" spans="1:12">
      <c r="A655" s="30">
        <v>45111</v>
      </c>
      <c r="B655" s="405">
        <v>27139</v>
      </c>
      <c r="C655" s="405" t="s">
        <v>22</v>
      </c>
      <c r="D655" t="s">
        <v>13</v>
      </c>
      <c r="F655" s="217">
        <v>48.7</v>
      </c>
      <c r="G655" s="1">
        <f t="shared" si="12"/>
        <v>7.1000000000000085</v>
      </c>
      <c r="J655" s="405"/>
      <c r="L655" s="217"/>
    </row>
    <row r="656" spans="1:12">
      <c r="A656" s="30">
        <v>45111</v>
      </c>
      <c r="B656" s="405">
        <v>27139</v>
      </c>
      <c r="C656" s="405" t="s">
        <v>22</v>
      </c>
      <c r="D656" t="s">
        <v>14</v>
      </c>
      <c r="F656" s="217">
        <v>7.1</v>
      </c>
      <c r="G656" s="1">
        <f t="shared" si="12"/>
        <v>8.8817841970012523E-15</v>
      </c>
      <c r="L656" s="29"/>
    </row>
    <row r="657" spans="1:14">
      <c r="A657" s="68">
        <v>45107</v>
      </c>
      <c r="B657" s="404" t="s">
        <v>11</v>
      </c>
      <c r="C657" s="404" t="s">
        <v>23</v>
      </c>
      <c r="D657" t="s">
        <v>13</v>
      </c>
      <c r="E657" s="217">
        <v>49.6</v>
      </c>
      <c r="F657" s="217"/>
      <c r="G657" s="1">
        <f t="shared" si="12"/>
        <v>49.600000000000009</v>
      </c>
    </row>
    <row r="658" spans="1:14">
      <c r="A658" s="46"/>
      <c r="B658" s="405"/>
      <c r="C658" s="405"/>
      <c r="D658" t="s">
        <v>14</v>
      </c>
      <c r="E658" s="217">
        <v>12.2</v>
      </c>
      <c r="F658" s="217"/>
      <c r="G658" s="1">
        <f t="shared" si="12"/>
        <v>61.800000000000011</v>
      </c>
    </row>
    <row r="659" spans="1:14">
      <c r="A659" s="46"/>
      <c r="B659" s="405"/>
      <c r="C659" s="405"/>
      <c r="D659" t="s">
        <v>15</v>
      </c>
      <c r="E659" s="217">
        <v>60</v>
      </c>
      <c r="F659" s="217"/>
      <c r="G659" s="1">
        <f t="shared" si="12"/>
        <v>121.80000000000001</v>
      </c>
      <c r="M659" s="29"/>
    </row>
    <row r="660" spans="1:14">
      <c r="A660" s="46"/>
      <c r="B660" s="405"/>
      <c r="C660" s="405"/>
      <c r="D660" t="s">
        <v>16</v>
      </c>
      <c r="E660" s="217">
        <v>5</v>
      </c>
      <c r="F660" s="217"/>
      <c r="G660" s="1">
        <f t="shared" si="12"/>
        <v>126.80000000000001</v>
      </c>
    </row>
    <row r="661" spans="1:14">
      <c r="A661" s="46">
        <v>45107</v>
      </c>
      <c r="B661" s="405" t="s">
        <v>56</v>
      </c>
      <c r="C661" s="405" t="s">
        <v>23</v>
      </c>
      <c r="D661" t="s">
        <v>15</v>
      </c>
      <c r="E661" s="217"/>
      <c r="F661" s="217">
        <v>60</v>
      </c>
      <c r="G661" s="1">
        <f t="shared" si="12"/>
        <v>66.800000000000011</v>
      </c>
    </row>
    <row r="662" spans="1:14">
      <c r="A662" s="46">
        <v>45107</v>
      </c>
      <c r="B662" s="405" t="s">
        <v>56</v>
      </c>
      <c r="C662" s="405" t="s">
        <v>23</v>
      </c>
      <c r="D662" t="s">
        <v>16</v>
      </c>
      <c r="E662" s="217"/>
      <c r="F662" s="217">
        <v>5</v>
      </c>
      <c r="G662" s="1">
        <f t="shared" si="12"/>
        <v>61.800000000000011</v>
      </c>
      <c r="J662" s="455"/>
      <c r="K662" s="455"/>
      <c r="L662" s="455"/>
    </row>
    <row r="663" spans="1:14">
      <c r="A663" s="46">
        <v>45216</v>
      </c>
      <c r="B663" s="405">
        <v>27644</v>
      </c>
      <c r="C663" s="405" t="s">
        <v>23</v>
      </c>
      <c r="D663" t="s">
        <v>13</v>
      </c>
      <c r="E663" s="217"/>
      <c r="F663" s="217">
        <v>49.6</v>
      </c>
      <c r="G663" s="1">
        <f t="shared" si="12"/>
        <v>12.20000000000001</v>
      </c>
      <c r="J663" s="420"/>
      <c r="K663" s="420"/>
      <c r="L663" s="420"/>
    </row>
    <row r="664" spans="1:14">
      <c r="A664" s="46">
        <v>45216</v>
      </c>
      <c r="B664" s="405">
        <v>27644</v>
      </c>
      <c r="C664" s="405" t="s">
        <v>23</v>
      </c>
      <c r="D664" t="s">
        <v>14</v>
      </c>
      <c r="E664" s="217"/>
      <c r="F664" s="217">
        <v>12.2</v>
      </c>
      <c r="G664" s="1">
        <f t="shared" si="12"/>
        <v>0</v>
      </c>
      <c r="J664" s="420"/>
      <c r="K664" s="420"/>
      <c r="L664" s="420"/>
    </row>
    <row r="665" spans="1:14">
      <c r="A665" s="68">
        <v>45138</v>
      </c>
      <c r="B665" s="404" t="s">
        <v>11</v>
      </c>
      <c r="C665" s="404" t="s">
        <v>24</v>
      </c>
      <c r="D665" t="s">
        <v>13</v>
      </c>
      <c r="E665" s="217">
        <v>46.8</v>
      </c>
      <c r="F665" s="217"/>
      <c r="G665" s="1">
        <f t="shared" si="12"/>
        <v>46.8</v>
      </c>
    </row>
    <row r="666" spans="1:14">
      <c r="A666" s="46"/>
      <c r="B666" s="405"/>
      <c r="C666" s="405"/>
      <c r="D666" t="s">
        <v>14</v>
      </c>
      <c r="E666" s="217">
        <v>6.6</v>
      </c>
      <c r="F666" s="217"/>
      <c r="G666" s="1">
        <f t="shared" si="12"/>
        <v>53.4</v>
      </c>
      <c r="J666" s="404"/>
      <c r="N666" s="217"/>
    </row>
    <row r="667" spans="1:14">
      <c r="A667" s="46"/>
      <c r="B667" s="405"/>
      <c r="C667" s="405"/>
      <c r="D667" t="s">
        <v>15</v>
      </c>
      <c r="E667" s="217">
        <v>60</v>
      </c>
      <c r="F667" s="217"/>
      <c r="G667" s="1">
        <f t="shared" si="12"/>
        <v>113.4</v>
      </c>
      <c r="J667" s="405"/>
      <c r="N667" s="217"/>
    </row>
    <row r="668" spans="1:14">
      <c r="A668" s="46"/>
      <c r="B668" s="405"/>
      <c r="C668" s="405"/>
      <c r="D668" t="s">
        <v>16</v>
      </c>
      <c r="E668" s="217">
        <v>5</v>
      </c>
      <c r="F668" s="217"/>
      <c r="G668" s="1">
        <f t="shared" si="12"/>
        <v>118.4</v>
      </c>
      <c r="J668" s="404"/>
      <c r="N668" s="217"/>
    </row>
    <row r="669" spans="1:14">
      <c r="A669" s="46">
        <v>45138</v>
      </c>
      <c r="B669" s="405" t="s">
        <v>32</v>
      </c>
      <c r="C669" s="405" t="s">
        <v>24</v>
      </c>
      <c r="D669" t="s">
        <v>15</v>
      </c>
      <c r="E669" s="217"/>
      <c r="F669" s="217">
        <v>60</v>
      </c>
      <c r="G669" s="1">
        <f t="shared" si="12"/>
        <v>58.400000000000006</v>
      </c>
      <c r="J669" s="405"/>
      <c r="N669" s="217"/>
    </row>
    <row r="670" spans="1:14">
      <c r="A670" s="46">
        <v>45138</v>
      </c>
      <c r="B670" s="405" t="s">
        <v>32</v>
      </c>
      <c r="C670" s="405" t="s">
        <v>24</v>
      </c>
      <c r="D670" t="s">
        <v>16</v>
      </c>
      <c r="E670" s="217"/>
      <c r="F670" s="217">
        <v>5</v>
      </c>
      <c r="G670" s="1">
        <f t="shared" si="12"/>
        <v>53.400000000000006</v>
      </c>
      <c r="N670" s="29">
        <f>SUM(N666:N669)</f>
        <v>0</v>
      </c>
    </row>
    <row r="671" spans="1:14">
      <c r="A671" s="46">
        <v>45216</v>
      </c>
      <c r="B671" s="405">
        <v>27644</v>
      </c>
      <c r="C671" s="405" t="s">
        <v>24</v>
      </c>
      <c r="D671" t="s">
        <v>13</v>
      </c>
      <c r="E671" s="217"/>
      <c r="F671" s="217">
        <v>46.8</v>
      </c>
      <c r="G671" s="1">
        <f t="shared" si="12"/>
        <v>6.6000000000000085</v>
      </c>
      <c r="J671" s="455" t="s">
        <v>599</v>
      </c>
      <c r="K671" s="455"/>
      <c r="L671" s="455"/>
      <c r="N671" s="29"/>
    </row>
    <row r="672" spans="1:14">
      <c r="A672" s="46">
        <v>45216</v>
      </c>
      <c r="B672" s="405">
        <v>27644</v>
      </c>
      <c r="C672" s="405" t="s">
        <v>24</v>
      </c>
      <c r="D672" t="s">
        <v>14</v>
      </c>
      <c r="E672" s="217"/>
      <c r="F672" s="217">
        <v>6.6</v>
      </c>
      <c r="G672" s="1">
        <f t="shared" si="12"/>
        <v>8.8817841970012523E-15</v>
      </c>
      <c r="I672">
        <v>2023</v>
      </c>
      <c r="J672" s="404" t="s">
        <v>25</v>
      </c>
      <c r="K672" t="s">
        <v>13</v>
      </c>
      <c r="L672" s="217">
        <v>44.7</v>
      </c>
      <c r="N672" s="29"/>
    </row>
    <row r="673" spans="1:14">
      <c r="A673" s="32">
        <v>45169</v>
      </c>
      <c r="B673" s="404" t="s">
        <v>11</v>
      </c>
      <c r="C673" s="404" t="s">
        <v>25</v>
      </c>
      <c r="D673" t="s">
        <v>13</v>
      </c>
      <c r="E673" s="217">
        <v>44.7</v>
      </c>
      <c r="F673" s="217"/>
      <c r="G673" s="1">
        <f t="shared" si="12"/>
        <v>44.70000000000001</v>
      </c>
      <c r="J673" s="405"/>
      <c r="K673" t="s">
        <v>14</v>
      </c>
      <c r="L673" s="217">
        <v>9.8000000000000007</v>
      </c>
      <c r="N673" s="29">
        <f>120-N670</f>
        <v>120</v>
      </c>
    </row>
    <row r="674" spans="1:14">
      <c r="B674" s="405"/>
      <c r="C674" s="405"/>
      <c r="D674" t="s">
        <v>14</v>
      </c>
      <c r="E674" s="217">
        <v>9.8000000000000007</v>
      </c>
      <c r="F674" s="217"/>
      <c r="G674" s="1">
        <f t="shared" si="12"/>
        <v>54.500000000000014</v>
      </c>
      <c r="J674" s="404" t="s">
        <v>41</v>
      </c>
      <c r="K674" t="s">
        <v>93</v>
      </c>
      <c r="L674" s="217">
        <v>10</v>
      </c>
    </row>
    <row r="675" spans="1:14">
      <c r="B675" s="405"/>
      <c r="C675" s="405"/>
      <c r="D675" t="s">
        <v>15</v>
      </c>
      <c r="E675" s="217">
        <v>60</v>
      </c>
      <c r="F675" s="217"/>
      <c r="G675" s="1">
        <f t="shared" si="12"/>
        <v>114.50000000000001</v>
      </c>
      <c r="K675" t="s">
        <v>94</v>
      </c>
      <c r="L675" s="217">
        <v>10</v>
      </c>
    </row>
    <row r="676" spans="1:14">
      <c r="B676" s="405"/>
      <c r="C676" s="405"/>
      <c r="D676" t="s">
        <v>16</v>
      </c>
      <c r="E676" s="217">
        <v>5</v>
      </c>
      <c r="F676" s="217"/>
      <c r="G676" s="1">
        <f t="shared" si="12"/>
        <v>119.50000000000001</v>
      </c>
      <c r="L676" s="29">
        <f>SUM(L666:L675)</f>
        <v>74.5</v>
      </c>
    </row>
    <row r="677" spans="1:14">
      <c r="A677" s="30">
        <v>45169</v>
      </c>
      <c r="B677" s="405" t="s">
        <v>57</v>
      </c>
      <c r="C677" s="405" t="s">
        <v>25</v>
      </c>
      <c r="D677" t="s">
        <v>15</v>
      </c>
      <c r="E677" s="217"/>
      <c r="F677" s="217">
        <v>60</v>
      </c>
      <c r="G677" s="1">
        <f t="shared" si="12"/>
        <v>59.500000000000014</v>
      </c>
    </row>
    <row r="678" spans="1:14">
      <c r="A678" s="30">
        <v>45169</v>
      </c>
      <c r="B678" s="405" t="s">
        <v>57</v>
      </c>
      <c r="C678" s="405" t="s">
        <v>25</v>
      </c>
      <c r="D678" t="s">
        <v>16</v>
      </c>
      <c r="E678" s="217"/>
      <c r="F678" s="217">
        <v>5</v>
      </c>
      <c r="G678" s="1">
        <f t="shared" si="12"/>
        <v>54.500000000000014</v>
      </c>
    </row>
    <row r="679" spans="1:14">
      <c r="A679" s="30">
        <v>45217</v>
      </c>
      <c r="B679" s="405">
        <v>27660</v>
      </c>
      <c r="C679" s="405" t="s">
        <v>25</v>
      </c>
      <c r="D679" t="s">
        <v>13</v>
      </c>
      <c r="E679" s="217"/>
      <c r="F679" s="217">
        <v>44.7</v>
      </c>
      <c r="G679" s="1">
        <f t="shared" si="12"/>
        <v>9.8000000000000114</v>
      </c>
    </row>
    <row r="680" spans="1:14">
      <c r="A680" s="30">
        <v>45217</v>
      </c>
      <c r="B680" s="405">
        <v>27660</v>
      </c>
      <c r="C680" s="405" t="s">
        <v>25</v>
      </c>
      <c r="D680" t="s">
        <v>14</v>
      </c>
      <c r="E680" s="217"/>
      <c r="F680" s="217">
        <v>9.8000000000000007</v>
      </c>
      <c r="G680" s="1">
        <f t="shared" si="12"/>
        <v>0</v>
      </c>
    </row>
    <row r="681" spans="1:14">
      <c r="A681" s="32">
        <v>45199</v>
      </c>
      <c r="B681" s="404" t="s">
        <v>11</v>
      </c>
      <c r="C681" s="404" t="s">
        <v>41</v>
      </c>
      <c r="D681" t="s">
        <v>13</v>
      </c>
      <c r="E681" s="217">
        <v>44.5</v>
      </c>
      <c r="F681" s="217"/>
      <c r="G681" s="1">
        <f t="shared" si="12"/>
        <v>44.5</v>
      </c>
    </row>
    <row r="682" spans="1:14">
      <c r="B682" s="405"/>
      <c r="C682" s="405"/>
      <c r="D682" t="s">
        <v>14</v>
      </c>
      <c r="E682" s="217">
        <v>2</v>
      </c>
      <c r="F682" s="217"/>
      <c r="G682" s="1">
        <f t="shared" si="12"/>
        <v>46.5</v>
      </c>
    </row>
    <row r="683" spans="1:14">
      <c r="B683" s="405"/>
      <c r="C683" s="405"/>
      <c r="D683" t="s">
        <v>15</v>
      </c>
      <c r="E683" s="217">
        <v>60</v>
      </c>
      <c r="F683" s="217"/>
      <c r="G683" s="1">
        <f t="shared" si="12"/>
        <v>106.5</v>
      </c>
      <c r="N683">
        <v>101</v>
      </c>
    </row>
    <row r="684" spans="1:14">
      <c r="B684" s="405"/>
      <c r="C684" s="405"/>
      <c r="D684" t="s">
        <v>16</v>
      </c>
      <c r="E684" s="217">
        <v>5</v>
      </c>
      <c r="F684" s="217"/>
      <c r="G684" s="1">
        <f t="shared" si="12"/>
        <v>111.5</v>
      </c>
      <c r="N684">
        <v>20</v>
      </c>
    </row>
    <row r="685" spans="1:14">
      <c r="B685" s="405"/>
      <c r="C685" s="405"/>
      <c r="D685" t="s">
        <v>93</v>
      </c>
      <c r="E685" s="217">
        <v>10</v>
      </c>
      <c r="F685" s="217"/>
      <c r="G685" s="1">
        <f t="shared" si="12"/>
        <v>121.5</v>
      </c>
      <c r="N685">
        <v>413.7</v>
      </c>
    </row>
    <row r="686" spans="1:14">
      <c r="B686" s="405"/>
      <c r="C686" s="405"/>
      <c r="D686" t="s">
        <v>94</v>
      </c>
      <c r="E686" s="217">
        <v>10</v>
      </c>
      <c r="F686" s="217"/>
      <c r="G686" s="1">
        <f t="shared" si="12"/>
        <v>131.5</v>
      </c>
      <c r="N686">
        <f>SUM(N683:N685)</f>
        <v>534.70000000000005</v>
      </c>
    </row>
    <row r="687" spans="1:14">
      <c r="A687" s="30">
        <v>45199</v>
      </c>
      <c r="B687" s="405" t="s">
        <v>61</v>
      </c>
      <c r="C687" s="405" t="s">
        <v>41</v>
      </c>
      <c r="D687" t="s">
        <v>15</v>
      </c>
      <c r="E687" s="217"/>
      <c r="F687" s="217">
        <v>60</v>
      </c>
      <c r="G687" s="1">
        <f t="shared" si="12"/>
        <v>71.5</v>
      </c>
      <c r="N687">
        <f>600-N686</f>
        <v>65.299999999999955</v>
      </c>
    </row>
    <row r="688" spans="1:14">
      <c r="A688" s="30">
        <v>45199</v>
      </c>
      <c r="B688" s="405" t="s">
        <v>61</v>
      </c>
      <c r="C688" s="405" t="s">
        <v>41</v>
      </c>
      <c r="D688" t="s">
        <v>16</v>
      </c>
      <c r="E688" s="217"/>
      <c r="F688" s="217">
        <v>5</v>
      </c>
      <c r="G688" s="1">
        <f t="shared" si="12"/>
        <v>66.5</v>
      </c>
    </row>
    <row r="689" spans="1:11">
      <c r="A689" s="30">
        <v>45217</v>
      </c>
      <c r="B689" s="405">
        <v>27659</v>
      </c>
      <c r="C689" s="405" t="s">
        <v>41</v>
      </c>
      <c r="D689" t="s">
        <v>93</v>
      </c>
      <c r="F689" s="1">
        <v>10</v>
      </c>
      <c r="G689" s="1">
        <f t="shared" si="12"/>
        <v>56.5</v>
      </c>
    </row>
    <row r="690" spans="1:11">
      <c r="A690" s="30">
        <v>45217</v>
      </c>
      <c r="B690" s="405">
        <v>27659</v>
      </c>
      <c r="C690" s="405" t="s">
        <v>41</v>
      </c>
      <c r="D690" t="s">
        <v>94</v>
      </c>
      <c r="F690" s="1">
        <v>10</v>
      </c>
      <c r="G690" s="1">
        <f t="shared" si="12"/>
        <v>46.5</v>
      </c>
    </row>
    <row r="691" spans="1:11">
      <c r="A691" s="30">
        <v>45217</v>
      </c>
      <c r="B691" s="405">
        <v>27660</v>
      </c>
      <c r="C691" s="405" t="s">
        <v>41</v>
      </c>
      <c r="D691" t="s">
        <v>13</v>
      </c>
      <c r="F691" s="217">
        <v>44.5</v>
      </c>
      <c r="G691" s="1">
        <f t="shared" si="12"/>
        <v>2</v>
      </c>
    </row>
    <row r="692" spans="1:11">
      <c r="A692" s="30">
        <v>45217</v>
      </c>
      <c r="B692" s="405">
        <v>27660</v>
      </c>
      <c r="C692" s="405" t="s">
        <v>41</v>
      </c>
      <c r="D692" t="s">
        <v>14</v>
      </c>
      <c r="F692" s="217">
        <v>2</v>
      </c>
      <c r="G692" s="1">
        <f t="shared" si="12"/>
        <v>0</v>
      </c>
    </row>
    <row r="693" spans="1:11">
      <c r="A693" s="32">
        <v>45230</v>
      </c>
      <c r="B693" s="404" t="s">
        <v>11</v>
      </c>
      <c r="C693" s="404" t="s">
        <v>27</v>
      </c>
      <c r="D693" t="s">
        <v>13</v>
      </c>
      <c r="E693" s="44">
        <v>43.3</v>
      </c>
      <c r="F693" s="50"/>
      <c r="G693" s="1">
        <f t="shared" si="12"/>
        <v>43.3</v>
      </c>
    </row>
    <row r="694" spans="1:11">
      <c r="B694" s="405"/>
      <c r="C694" s="405"/>
      <c r="D694" t="s">
        <v>14</v>
      </c>
      <c r="E694" s="44">
        <v>6.6</v>
      </c>
      <c r="F694" s="50"/>
      <c r="G694" s="1">
        <f t="shared" si="12"/>
        <v>49.9</v>
      </c>
    </row>
    <row r="695" spans="1:11">
      <c r="B695" s="405"/>
      <c r="C695" s="405"/>
      <c r="D695" t="s">
        <v>15</v>
      </c>
      <c r="E695" s="217">
        <v>60</v>
      </c>
      <c r="F695" s="50"/>
      <c r="G695" s="1">
        <f t="shared" si="12"/>
        <v>109.9</v>
      </c>
      <c r="I695" s="404"/>
      <c r="K695" s="44"/>
    </row>
    <row r="696" spans="1:11">
      <c r="B696" s="405"/>
      <c r="C696" s="405"/>
      <c r="D696" t="s">
        <v>16</v>
      </c>
      <c r="E696" s="217">
        <v>5</v>
      </c>
      <c r="F696" s="50"/>
      <c r="G696" s="1">
        <f t="shared" si="12"/>
        <v>114.9</v>
      </c>
      <c r="I696" s="405"/>
      <c r="K696" s="44"/>
    </row>
    <row r="697" spans="1:11">
      <c r="A697" s="46">
        <v>45230</v>
      </c>
      <c r="B697" s="405" t="s">
        <v>62</v>
      </c>
      <c r="C697" s="405" t="s">
        <v>27</v>
      </c>
      <c r="D697" t="s">
        <v>15</v>
      </c>
      <c r="E697" s="217"/>
      <c r="F697" s="217">
        <v>60</v>
      </c>
      <c r="G697" s="1">
        <f t="shared" ref="G697:G763" si="13">+G696+E697-F697</f>
        <v>54.900000000000006</v>
      </c>
    </row>
    <row r="698" spans="1:11">
      <c r="A698" s="46">
        <v>45230</v>
      </c>
      <c r="B698" s="405" t="s">
        <v>62</v>
      </c>
      <c r="C698" s="405" t="s">
        <v>27</v>
      </c>
      <c r="D698" t="s">
        <v>16</v>
      </c>
      <c r="E698" s="217"/>
      <c r="F698" s="217">
        <v>5</v>
      </c>
      <c r="G698" s="1">
        <f t="shared" si="13"/>
        <v>49.900000000000006</v>
      </c>
    </row>
    <row r="699" spans="1:11">
      <c r="A699" s="30">
        <v>45272</v>
      </c>
      <c r="B699" s="405">
        <v>27952</v>
      </c>
      <c r="C699" s="405" t="s">
        <v>27</v>
      </c>
      <c r="D699" t="s">
        <v>13</v>
      </c>
      <c r="E699" s="217"/>
      <c r="F699" s="44">
        <v>43.3</v>
      </c>
      <c r="G699" s="1">
        <f>+G698+E699-F699</f>
        <v>6.6000000000000085</v>
      </c>
    </row>
    <row r="700" spans="1:11">
      <c r="A700" s="30">
        <v>45272</v>
      </c>
      <c r="B700" s="405">
        <v>27952</v>
      </c>
      <c r="C700" s="405" t="s">
        <v>27</v>
      </c>
      <c r="D700" t="s">
        <v>14</v>
      </c>
      <c r="E700" s="217"/>
      <c r="F700" s="44">
        <v>6.6</v>
      </c>
      <c r="G700" s="1">
        <f>+G699+E700-F700</f>
        <v>8.8817841970012523E-15</v>
      </c>
    </row>
    <row r="701" spans="1:11">
      <c r="A701" s="32">
        <v>45260</v>
      </c>
      <c r="B701" s="404" t="s">
        <v>11</v>
      </c>
      <c r="C701" s="404" t="s">
        <v>28</v>
      </c>
      <c r="D701" t="s">
        <v>13</v>
      </c>
      <c r="E701" s="44">
        <v>47</v>
      </c>
      <c r="F701" s="217"/>
      <c r="G701" s="1">
        <f>+G700+E701-F701</f>
        <v>47.000000000000007</v>
      </c>
      <c r="H701" s="456" t="s">
        <v>599</v>
      </c>
      <c r="I701" s="422"/>
      <c r="J701" s="422"/>
      <c r="K701" s="422"/>
    </row>
    <row r="702" spans="1:11">
      <c r="B702" s="405"/>
      <c r="C702" s="405"/>
      <c r="D702" t="s">
        <v>14</v>
      </c>
      <c r="E702" s="44">
        <v>10</v>
      </c>
      <c r="F702" s="217"/>
      <c r="G702" s="1">
        <f>+G701+E702-F702</f>
        <v>57.000000000000007</v>
      </c>
    </row>
    <row r="703" spans="1:11">
      <c r="B703" s="405"/>
      <c r="C703" s="405"/>
      <c r="D703" t="s">
        <v>15</v>
      </c>
      <c r="E703" s="217">
        <v>60</v>
      </c>
      <c r="F703" s="217"/>
      <c r="G703" s="1">
        <f t="shared" ref="G703:G727" si="14">+G702+E703-F703</f>
        <v>117</v>
      </c>
      <c r="H703" s="404"/>
      <c r="J703" s="44"/>
    </row>
    <row r="704" spans="1:11">
      <c r="B704" s="405"/>
      <c r="C704" s="405"/>
      <c r="D704" t="s">
        <v>16</v>
      </c>
      <c r="E704" s="217">
        <v>5</v>
      </c>
      <c r="F704" s="217"/>
      <c r="G704" s="1">
        <f t="shared" si="14"/>
        <v>122</v>
      </c>
      <c r="H704" s="405"/>
      <c r="J704" s="44"/>
    </row>
    <row r="705" spans="1:10">
      <c r="A705" s="30">
        <v>45260</v>
      </c>
      <c r="B705" s="405" t="s">
        <v>64</v>
      </c>
      <c r="C705" s="405" t="s">
        <v>28</v>
      </c>
      <c r="D705" t="s">
        <v>15</v>
      </c>
      <c r="E705" s="217"/>
      <c r="F705" s="217">
        <v>60</v>
      </c>
      <c r="G705" s="1">
        <f t="shared" si="14"/>
        <v>62</v>
      </c>
      <c r="H705" s="404"/>
      <c r="J705" s="44"/>
    </row>
    <row r="706" spans="1:10">
      <c r="A706" s="30">
        <v>45260</v>
      </c>
      <c r="B706" s="405" t="s">
        <v>64</v>
      </c>
      <c r="C706" s="405" t="s">
        <v>28</v>
      </c>
      <c r="D706" t="s">
        <v>16</v>
      </c>
      <c r="E706" s="217"/>
      <c r="F706" s="217">
        <v>5</v>
      </c>
      <c r="G706" s="1">
        <f t="shared" si="14"/>
        <v>57</v>
      </c>
      <c r="H706" s="405"/>
      <c r="J706" s="44"/>
    </row>
    <row r="707" spans="1:10">
      <c r="A707" s="46">
        <v>45356</v>
      </c>
      <c r="B707" s="405">
        <v>28445</v>
      </c>
      <c r="C707" s="405" t="s">
        <v>28</v>
      </c>
      <c r="D707" t="s">
        <v>13</v>
      </c>
      <c r="E707" s="217"/>
      <c r="F707" s="44">
        <v>47</v>
      </c>
      <c r="G707" s="1">
        <f t="shared" si="14"/>
        <v>10</v>
      </c>
      <c r="H707" s="405"/>
      <c r="J707" s="44"/>
    </row>
    <row r="708" spans="1:10">
      <c r="A708" s="46">
        <v>45356</v>
      </c>
      <c r="B708" s="405">
        <v>28445</v>
      </c>
      <c r="C708" s="405" t="s">
        <v>28</v>
      </c>
      <c r="D708" t="s">
        <v>14</v>
      </c>
      <c r="E708" s="217"/>
      <c r="F708" s="44">
        <v>10</v>
      </c>
      <c r="G708" s="1">
        <f t="shared" si="14"/>
        <v>0</v>
      </c>
      <c r="H708" s="405"/>
      <c r="J708" s="44"/>
    </row>
    <row r="709" spans="1:10">
      <c r="A709" s="32">
        <v>45291</v>
      </c>
      <c r="B709" s="404" t="s">
        <v>11</v>
      </c>
      <c r="C709" s="404" t="s">
        <v>29</v>
      </c>
      <c r="D709" t="s">
        <v>13</v>
      </c>
      <c r="E709" s="44">
        <v>50.3</v>
      </c>
      <c r="F709" s="217"/>
      <c r="G709" s="1">
        <f t="shared" si="14"/>
        <v>50.3</v>
      </c>
      <c r="H709" s="404"/>
      <c r="J709" s="44"/>
    </row>
    <row r="710" spans="1:10">
      <c r="B710" s="405"/>
      <c r="C710" s="405"/>
      <c r="D710" t="s">
        <v>14</v>
      </c>
      <c r="E710" s="44">
        <v>8</v>
      </c>
      <c r="F710" s="217"/>
      <c r="G710" s="1">
        <f t="shared" si="14"/>
        <v>58.3</v>
      </c>
      <c r="H710" s="405"/>
      <c r="J710" s="44"/>
    </row>
    <row r="711" spans="1:10">
      <c r="B711" s="405"/>
      <c r="C711" s="405"/>
      <c r="D711" t="s">
        <v>15</v>
      </c>
      <c r="E711" s="217">
        <v>60</v>
      </c>
      <c r="F711" s="217"/>
      <c r="G711" s="1">
        <f t="shared" si="14"/>
        <v>118.3</v>
      </c>
      <c r="J711" s="217"/>
    </row>
    <row r="712" spans="1:10">
      <c r="B712" s="405"/>
      <c r="C712" s="405"/>
      <c r="D712" t="s">
        <v>16</v>
      </c>
      <c r="E712" s="217">
        <v>5</v>
      </c>
      <c r="F712" s="217"/>
      <c r="G712" s="1">
        <f t="shared" si="14"/>
        <v>123.3</v>
      </c>
      <c r="J712" s="44"/>
    </row>
    <row r="713" spans="1:10">
      <c r="A713" s="30">
        <v>45291</v>
      </c>
      <c r="B713" s="405" t="s">
        <v>48</v>
      </c>
      <c r="C713" s="405" t="s">
        <v>29</v>
      </c>
      <c r="D713" t="s">
        <v>15</v>
      </c>
      <c r="E713" s="217"/>
      <c r="F713" s="217">
        <v>60</v>
      </c>
      <c r="G713" s="1">
        <f t="shared" si="14"/>
        <v>63.3</v>
      </c>
    </row>
    <row r="714" spans="1:10">
      <c r="A714" s="30">
        <v>45291</v>
      </c>
      <c r="B714" s="405" t="s">
        <v>48</v>
      </c>
      <c r="C714" s="405" t="s">
        <v>29</v>
      </c>
      <c r="D714" t="s">
        <v>16</v>
      </c>
      <c r="E714" s="217"/>
      <c r="F714" s="217">
        <v>5</v>
      </c>
      <c r="G714" s="1">
        <f t="shared" si="14"/>
        <v>58.3</v>
      </c>
    </row>
    <row r="715" spans="1:10">
      <c r="A715" s="46">
        <v>45356</v>
      </c>
      <c r="B715" s="405">
        <v>28445</v>
      </c>
      <c r="C715" s="405" t="s">
        <v>29</v>
      </c>
      <c r="D715" t="s">
        <v>13</v>
      </c>
      <c r="E715" s="217"/>
      <c r="F715" s="44">
        <v>50.3</v>
      </c>
      <c r="G715" s="1">
        <f t="shared" si="14"/>
        <v>8</v>
      </c>
    </row>
    <row r="716" spans="1:10">
      <c r="A716" s="46">
        <v>45356</v>
      </c>
      <c r="B716" s="405">
        <v>28445</v>
      </c>
      <c r="C716" s="405" t="s">
        <v>29</v>
      </c>
      <c r="D716" t="s">
        <v>14</v>
      </c>
      <c r="E716" s="217"/>
      <c r="F716" s="44">
        <v>8</v>
      </c>
      <c r="G716" s="1">
        <f t="shared" si="14"/>
        <v>0</v>
      </c>
    </row>
    <row r="717" spans="1:10">
      <c r="A717" s="68">
        <v>45322</v>
      </c>
      <c r="B717" s="404" t="s">
        <v>11</v>
      </c>
      <c r="C717" s="404" t="s">
        <v>12</v>
      </c>
      <c r="D717" t="s">
        <v>13</v>
      </c>
      <c r="E717" s="44">
        <v>56.1</v>
      </c>
      <c r="F717" s="217"/>
      <c r="G717" s="1">
        <f t="shared" si="14"/>
        <v>56.1</v>
      </c>
    </row>
    <row r="718" spans="1:10">
      <c r="A718" s="46"/>
      <c r="B718" s="405"/>
      <c r="C718" s="405"/>
      <c r="D718" t="s">
        <v>14</v>
      </c>
      <c r="E718" s="44">
        <v>9</v>
      </c>
      <c r="F718" s="217"/>
      <c r="G718" s="1">
        <f t="shared" si="14"/>
        <v>65.099999999999994</v>
      </c>
    </row>
    <row r="719" spans="1:10">
      <c r="A719" s="46"/>
      <c r="B719" s="405"/>
      <c r="C719" s="405"/>
      <c r="D719" t="s">
        <v>15</v>
      </c>
      <c r="E719" s="217">
        <v>60</v>
      </c>
      <c r="F719" s="217"/>
      <c r="G719" s="1">
        <f t="shared" si="14"/>
        <v>125.1</v>
      </c>
    </row>
    <row r="720" spans="1:10">
      <c r="A720" s="46"/>
      <c r="B720" s="405"/>
      <c r="C720" s="405"/>
      <c r="D720" t="s">
        <v>16</v>
      </c>
      <c r="E720" s="217">
        <v>5</v>
      </c>
      <c r="F720" s="217"/>
      <c r="G720" s="1">
        <f t="shared" si="14"/>
        <v>130.1</v>
      </c>
    </row>
    <row r="721" spans="1:7">
      <c r="A721" s="46"/>
      <c r="B721" s="405"/>
      <c r="C721" s="405"/>
      <c r="D721" t="s">
        <v>146</v>
      </c>
      <c r="E721" s="217">
        <v>24.2</v>
      </c>
      <c r="F721" s="217"/>
      <c r="G721" s="1">
        <f t="shared" si="14"/>
        <v>154.29999999999998</v>
      </c>
    </row>
    <row r="722" spans="1:7">
      <c r="A722" s="46">
        <v>45322</v>
      </c>
      <c r="B722" s="405" t="s">
        <v>49</v>
      </c>
      <c r="C722" s="405" t="s">
        <v>12</v>
      </c>
      <c r="D722" t="s">
        <v>15</v>
      </c>
      <c r="E722" s="217"/>
      <c r="F722" s="217">
        <v>60</v>
      </c>
      <c r="G722" s="1">
        <f t="shared" si="14"/>
        <v>94.299999999999983</v>
      </c>
    </row>
    <row r="723" spans="1:7">
      <c r="A723" s="46">
        <v>45322</v>
      </c>
      <c r="B723" s="405" t="s">
        <v>49</v>
      </c>
      <c r="C723" s="405" t="s">
        <v>12</v>
      </c>
      <c r="D723" t="s">
        <v>16</v>
      </c>
      <c r="E723" s="217"/>
      <c r="F723" s="217">
        <v>5</v>
      </c>
      <c r="G723" s="1">
        <f t="shared" si="14"/>
        <v>89.299999999999983</v>
      </c>
    </row>
    <row r="724" spans="1:7">
      <c r="A724" s="46">
        <v>45356</v>
      </c>
      <c r="B724" s="405">
        <v>28445</v>
      </c>
      <c r="C724" s="405" t="s">
        <v>12</v>
      </c>
      <c r="D724" t="s">
        <v>13</v>
      </c>
      <c r="E724" s="217"/>
      <c r="F724" s="44">
        <v>56.1</v>
      </c>
      <c r="G724" s="1">
        <f t="shared" si="14"/>
        <v>33.199999999999982</v>
      </c>
    </row>
    <row r="725" spans="1:7">
      <c r="A725" s="46">
        <v>45356</v>
      </c>
      <c r="B725" s="405">
        <v>28445</v>
      </c>
      <c r="C725" s="405" t="s">
        <v>12</v>
      </c>
      <c r="D725" t="s">
        <v>14</v>
      </c>
      <c r="E725" s="217"/>
      <c r="F725" s="44">
        <v>9</v>
      </c>
      <c r="G725" s="1">
        <f t="shared" si="14"/>
        <v>24.199999999999982</v>
      </c>
    </row>
    <row r="726" spans="1:7">
      <c r="A726" s="46">
        <v>45356</v>
      </c>
      <c r="B726" s="405">
        <v>28445</v>
      </c>
      <c r="C726" s="405" t="s">
        <v>12</v>
      </c>
      <c r="D726" t="s">
        <v>146</v>
      </c>
      <c r="E726" s="217"/>
      <c r="F726" s="217">
        <v>24.2</v>
      </c>
      <c r="G726" s="1">
        <f t="shared" si="14"/>
        <v>0</v>
      </c>
    </row>
    <row r="727" spans="1:7">
      <c r="A727" s="32">
        <v>45351</v>
      </c>
      <c r="B727" s="404" t="s">
        <v>11</v>
      </c>
      <c r="C727" s="404" t="s">
        <v>19</v>
      </c>
      <c r="D727" t="s">
        <v>13</v>
      </c>
      <c r="E727" s="44">
        <v>58.1</v>
      </c>
      <c r="G727" s="1">
        <f t="shared" si="14"/>
        <v>58.1</v>
      </c>
    </row>
    <row r="728" spans="1:7">
      <c r="B728" s="405"/>
      <c r="C728" s="405"/>
      <c r="D728" t="s">
        <v>14</v>
      </c>
      <c r="E728" s="44">
        <v>4.3</v>
      </c>
      <c r="G728" s="1">
        <f t="shared" si="13"/>
        <v>62.4</v>
      </c>
    </row>
    <row r="729" spans="1:7">
      <c r="B729" s="405"/>
      <c r="C729" s="405"/>
      <c r="D729" t="s">
        <v>15</v>
      </c>
      <c r="E729" s="217">
        <v>58</v>
      </c>
      <c r="G729" s="1">
        <f t="shared" si="13"/>
        <v>120.4</v>
      </c>
    </row>
    <row r="730" spans="1:7">
      <c r="B730" s="405"/>
      <c r="C730" s="405"/>
      <c r="D730" t="s">
        <v>16</v>
      </c>
      <c r="E730" s="217">
        <v>5</v>
      </c>
      <c r="G730" s="1">
        <f t="shared" si="13"/>
        <v>125.4</v>
      </c>
    </row>
    <row r="731" spans="1:7">
      <c r="A731" s="46">
        <v>45351</v>
      </c>
      <c r="B731" s="405" t="s">
        <v>50</v>
      </c>
      <c r="C731" s="405" t="s">
        <v>19</v>
      </c>
      <c r="D731" t="s">
        <v>15</v>
      </c>
      <c r="E731" s="217"/>
      <c r="F731" s="217">
        <v>58</v>
      </c>
      <c r="G731" s="1">
        <f t="shared" si="13"/>
        <v>67.400000000000006</v>
      </c>
    </row>
    <row r="732" spans="1:7">
      <c r="A732" s="46">
        <v>45351</v>
      </c>
      <c r="B732" s="405" t="s">
        <v>50</v>
      </c>
      <c r="C732" s="405" t="s">
        <v>19</v>
      </c>
      <c r="D732" t="s">
        <v>16</v>
      </c>
      <c r="E732" s="217"/>
      <c r="F732" s="217">
        <v>5</v>
      </c>
      <c r="G732" s="1">
        <f t="shared" si="13"/>
        <v>62.400000000000006</v>
      </c>
    </row>
    <row r="733" spans="1:7">
      <c r="A733" s="30">
        <v>45376</v>
      </c>
      <c r="B733" s="405">
        <v>28675</v>
      </c>
      <c r="C733" s="405" t="s">
        <v>19</v>
      </c>
      <c r="D733" t="s">
        <v>13</v>
      </c>
      <c r="F733" s="44">
        <v>58.1</v>
      </c>
      <c r="G733" s="1">
        <f t="shared" si="13"/>
        <v>4.3000000000000043</v>
      </c>
    </row>
    <row r="734" spans="1:7">
      <c r="A734" s="30">
        <v>45376</v>
      </c>
      <c r="B734" s="405">
        <v>28675</v>
      </c>
      <c r="C734" s="405" t="s">
        <v>19</v>
      </c>
      <c r="D734" t="s">
        <v>14</v>
      </c>
      <c r="F734" s="44">
        <v>4.3</v>
      </c>
      <c r="G734" s="1">
        <f t="shared" si="13"/>
        <v>0</v>
      </c>
    </row>
    <row r="735" spans="1:7">
      <c r="A735" s="32">
        <v>45382</v>
      </c>
      <c r="B735" s="404" t="s">
        <v>11</v>
      </c>
      <c r="C735" s="404" t="s">
        <v>20</v>
      </c>
      <c r="D735" t="s">
        <v>13</v>
      </c>
      <c r="E735" s="217">
        <v>56.3</v>
      </c>
      <c r="F735" s="217"/>
      <c r="G735" s="1">
        <f t="shared" si="13"/>
        <v>56.3</v>
      </c>
    </row>
    <row r="736" spans="1:7">
      <c r="B736" s="405"/>
      <c r="C736" s="405"/>
      <c r="D736" t="s">
        <v>14</v>
      </c>
      <c r="E736" s="217">
        <v>10.1</v>
      </c>
      <c r="F736" s="217"/>
      <c r="G736" s="1">
        <f t="shared" si="13"/>
        <v>66.399999999999991</v>
      </c>
    </row>
    <row r="737" spans="1:11">
      <c r="B737" s="405"/>
      <c r="C737" s="405"/>
      <c r="D737" t="s">
        <v>15</v>
      </c>
      <c r="E737" s="217">
        <v>60</v>
      </c>
      <c r="F737" s="217"/>
      <c r="G737" s="1">
        <f t="shared" si="13"/>
        <v>126.39999999999999</v>
      </c>
    </row>
    <row r="738" spans="1:11">
      <c r="B738" s="405"/>
      <c r="C738" s="405"/>
      <c r="D738" t="s">
        <v>16</v>
      </c>
      <c r="E738" s="217">
        <v>5</v>
      </c>
      <c r="F738" s="217"/>
      <c r="G738" s="1">
        <f t="shared" si="13"/>
        <v>131.39999999999998</v>
      </c>
    </row>
    <row r="739" spans="1:11">
      <c r="A739" s="30">
        <v>45382</v>
      </c>
      <c r="B739" s="405" t="s">
        <v>53</v>
      </c>
      <c r="C739" s="405" t="s">
        <v>20</v>
      </c>
      <c r="D739" t="s">
        <v>15</v>
      </c>
      <c r="E739" s="217"/>
      <c r="F739" s="217">
        <v>60</v>
      </c>
      <c r="G739" s="1">
        <f t="shared" si="13"/>
        <v>71.399999999999977</v>
      </c>
    </row>
    <row r="740" spans="1:11">
      <c r="A740" s="30">
        <v>45382</v>
      </c>
      <c r="B740" s="405" t="s">
        <v>53</v>
      </c>
      <c r="C740" s="405" t="s">
        <v>20</v>
      </c>
      <c r="D740" t="s">
        <v>16</v>
      </c>
      <c r="E740" s="217"/>
      <c r="F740" s="217">
        <v>5</v>
      </c>
      <c r="G740" s="1">
        <f t="shared" si="13"/>
        <v>66.399999999999977</v>
      </c>
      <c r="J740" s="217"/>
    </row>
    <row r="741" spans="1:11">
      <c r="A741" s="30">
        <v>45432</v>
      </c>
      <c r="B741" s="405">
        <v>28889</v>
      </c>
      <c r="C741" s="405" t="s">
        <v>20</v>
      </c>
      <c r="D741" t="s">
        <v>13</v>
      </c>
      <c r="E741" s="217"/>
      <c r="F741" s="217">
        <v>56.3</v>
      </c>
      <c r="G741" s="1">
        <f t="shared" si="13"/>
        <v>10.09999999999998</v>
      </c>
      <c r="J741" s="217"/>
    </row>
    <row r="742" spans="1:11">
      <c r="A742" s="30">
        <v>45432</v>
      </c>
      <c r="B742" s="405">
        <v>28889</v>
      </c>
      <c r="C742" s="405" t="s">
        <v>20</v>
      </c>
      <c r="D742" t="s">
        <v>14</v>
      </c>
      <c r="E742" s="217"/>
      <c r="F742" s="217">
        <v>10.1</v>
      </c>
      <c r="G742" s="1">
        <f t="shared" si="13"/>
        <v>-1.9539925233402755E-14</v>
      </c>
      <c r="J742" s="217"/>
    </row>
    <row r="743" spans="1:11">
      <c r="A743" s="32">
        <v>45412</v>
      </c>
      <c r="B743" s="404" t="s">
        <v>11</v>
      </c>
      <c r="C743" s="404" t="s">
        <v>21</v>
      </c>
      <c r="D743" t="s">
        <v>13</v>
      </c>
      <c r="E743" s="217">
        <v>56</v>
      </c>
      <c r="F743" s="223"/>
      <c r="G743" s="1">
        <f t="shared" si="13"/>
        <v>55.999999999999979</v>
      </c>
      <c r="J743" s="217"/>
    </row>
    <row r="744" spans="1:11">
      <c r="B744" s="405"/>
      <c r="C744" s="405"/>
      <c r="D744" t="s">
        <v>14</v>
      </c>
      <c r="E744" s="217">
        <v>11.1</v>
      </c>
      <c r="F744" s="223"/>
      <c r="G744" s="1">
        <f t="shared" si="13"/>
        <v>67.09999999999998</v>
      </c>
      <c r="J744" s="29"/>
      <c r="K744" s="29"/>
    </row>
    <row r="745" spans="1:11">
      <c r="B745" s="405"/>
      <c r="C745" s="405"/>
      <c r="D745" t="s">
        <v>15</v>
      </c>
      <c r="E745" s="256">
        <v>60</v>
      </c>
      <c r="F745" s="223"/>
      <c r="G745" s="1">
        <f t="shared" si="13"/>
        <v>127.09999999999998</v>
      </c>
    </row>
    <row r="746" spans="1:11">
      <c r="B746" s="405"/>
      <c r="C746" s="405"/>
      <c r="D746" t="s">
        <v>16</v>
      </c>
      <c r="E746" s="256">
        <v>5</v>
      </c>
      <c r="F746" s="223"/>
      <c r="G746" s="1">
        <f t="shared" si="13"/>
        <v>132.09999999999997</v>
      </c>
    </row>
    <row r="747" spans="1:11">
      <c r="A747" s="30">
        <v>45412</v>
      </c>
      <c r="B747" s="405" t="s">
        <v>95</v>
      </c>
      <c r="C747" s="405" t="s">
        <v>21</v>
      </c>
      <c r="D747" t="s">
        <v>15</v>
      </c>
      <c r="E747" s="217"/>
      <c r="F747" s="217">
        <v>60</v>
      </c>
      <c r="G747" s="1">
        <f t="shared" si="13"/>
        <v>72.099999999999966</v>
      </c>
    </row>
    <row r="748" spans="1:11">
      <c r="A748" s="30">
        <v>45412</v>
      </c>
      <c r="B748" s="405" t="s">
        <v>95</v>
      </c>
      <c r="C748" s="405" t="s">
        <v>21</v>
      </c>
      <c r="D748" t="s">
        <v>16</v>
      </c>
      <c r="E748" s="217"/>
      <c r="F748" s="217">
        <v>5</v>
      </c>
      <c r="G748" s="1">
        <f t="shared" si="13"/>
        <v>67.099999999999966</v>
      </c>
    </row>
    <row r="749" spans="1:11">
      <c r="A749" s="30">
        <v>45436</v>
      </c>
      <c r="B749" s="405">
        <v>28931</v>
      </c>
      <c r="C749" s="405" t="s">
        <v>21</v>
      </c>
      <c r="D749" t="s">
        <v>13</v>
      </c>
      <c r="F749" s="217">
        <v>56</v>
      </c>
      <c r="G749" s="1">
        <f t="shared" si="13"/>
        <v>11.099999999999966</v>
      </c>
    </row>
    <row r="750" spans="1:11">
      <c r="A750" s="30">
        <v>45436</v>
      </c>
      <c r="B750" s="405">
        <v>28931</v>
      </c>
      <c r="C750" s="405" t="s">
        <v>21</v>
      </c>
      <c r="D750" t="s">
        <v>14</v>
      </c>
      <c r="F750" s="217">
        <v>11.1</v>
      </c>
      <c r="G750" s="1">
        <f t="shared" si="13"/>
        <v>-3.3750779948604759E-14</v>
      </c>
    </row>
    <row r="751" spans="1:11">
      <c r="A751" s="32">
        <v>45443</v>
      </c>
      <c r="B751" s="404" t="s">
        <v>11</v>
      </c>
      <c r="C751" s="404" t="s">
        <v>22</v>
      </c>
      <c r="D751" t="s">
        <v>13</v>
      </c>
      <c r="E751" s="217">
        <v>50.9</v>
      </c>
      <c r="F751" s="217"/>
      <c r="G751" s="1">
        <f t="shared" si="13"/>
        <v>50.899999999999963</v>
      </c>
    </row>
    <row r="752" spans="1:11">
      <c r="B752" s="405"/>
      <c r="C752" s="405"/>
      <c r="D752" t="s">
        <v>14</v>
      </c>
      <c r="E752" s="217">
        <v>10</v>
      </c>
      <c r="F752" s="217"/>
      <c r="G752" s="1">
        <f t="shared" si="13"/>
        <v>60.899999999999963</v>
      </c>
    </row>
    <row r="753" spans="1:11">
      <c r="B753" s="405"/>
      <c r="C753" s="405"/>
      <c r="D753" t="s">
        <v>15</v>
      </c>
      <c r="E753" s="217">
        <v>60</v>
      </c>
      <c r="F753" s="217"/>
      <c r="G753" s="1">
        <f t="shared" si="13"/>
        <v>120.89999999999996</v>
      </c>
    </row>
    <row r="754" spans="1:11">
      <c r="B754" s="405"/>
      <c r="C754" s="405"/>
      <c r="D754" t="s">
        <v>16</v>
      </c>
      <c r="E754" s="217">
        <v>5</v>
      </c>
      <c r="F754" s="217"/>
      <c r="G754" s="1">
        <f t="shared" si="13"/>
        <v>125.89999999999996</v>
      </c>
    </row>
    <row r="755" spans="1:11">
      <c r="A755" s="30">
        <v>45443</v>
      </c>
      <c r="B755" s="405" t="s">
        <v>96</v>
      </c>
      <c r="C755" s="405" t="s">
        <v>22</v>
      </c>
      <c r="D755" t="s">
        <v>15</v>
      </c>
      <c r="E755" s="217"/>
      <c r="F755" s="217">
        <v>60</v>
      </c>
      <c r="G755" s="1">
        <f t="shared" si="13"/>
        <v>65.899999999999963</v>
      </c>
      <c r="I755" s="422"/>
      <c r="J755" s="422"/>
      <c r="K755" s="422"/>
    </row>
    <row r="756" spans="1:11">
      <c r="A756" s="30">
        <v>45443</v>
      </c>
      <c r="B756" s="405" t="s">
        <v>96</v>
      </c>
      <c r="C756" s="405" t="s">
        <v>22</v>
      </c>
      <c r="D756" t="s">
        <v>16</v>
      </c>
      <c r="E756" s="217"/>
      <c r="F756" s="217">
        <v>5</v>
      </c>
      <c r="G756" s="1">
        <f t="shared" si="13"/>
        <v>60.899999999999963</v>
      </c>
      <c r="I756" s="404"/>
      <c r="K756" s="217"/>
    </row>
    <row r="757" spans="1:11">
      <c r="A757" s="30">
        <v>45478</v>
      </c>
      <c r="B757" s="405">
        <v>29161</v>
      </c>
      <c r="C757" s="405" t="s">
        <v>22</v>
      </c>
      <c r="D757" t="s">
        <v>13</v>
      </c>
      <c r="E757" s="217"/>
      <c r="F757" s="217">
        <v>50.9</v>
      </c>
      <c r="G757" s="1">
        <f t="shared" si="13"/>
        <v>9.9999999999999645</v>
      </c>
      <c r="I757" s="404"/>
      <c r="K757" s="217"/>
    </row>
    <row r="758" spans="1:11">
      <c r="A758" s="30">
        <v>45478</v>
      </c>
      <c r="B758" s="405">
        <v>29161</v>
      </c>
      <c r="C758" s="405" t="s">
        <v>22</v>
      </c>
      <c r="D758" t="s">
        <v>14</v>
      </c>
      <c r="E758" s="217"/>
      <c r="F758" s="217">
        <v>10</v>
      </c>
      <c r="G758" s="1">
        <f t="shared" si="13"/>
        <v>-3.5527136788005009E-14</v>
      </c>
      <c r="I758" s="404"/>
      <c r="K758" s="217"/>
    </row>
    <row r="759" spans="1:11">
      <c r="A759" s="68">
        <v>45473</v>
      </c>
      <c r="B759" s="404" t="s">
        <v>11</v>
      </c>
      <c r="C759" s="404" t="s">
        <v>23</v>
      </c>
      <c r="D759" t="s">
        <v>13</v>
      </c>
      <c r="E759" s="217">
        <v>49.5</v>
      </c>
      <c r="F759" s="217"/>
      <c r="G759" s="1">
        <f t="shared" si="13"/>
        <v>49.499999999999964</v>
      </c>
      <c r="I759" s="405"/>
      <c r="K759" s="217"/>
    </row>
    <row r="760" spans="1:11">
      <c r="A760" s="46"/>
      <c r="B760" s="405"/>
      <c r="C760" s="405"/>
      <c r="D760" t="s">
        <v>14</v>
      </c>
      <c r="E760" s="217">
        <v>11.8</v>
      </c>
      <c r="F760" s="217"/>
      <c r="G760" s="1">
        <f t="shared" si="13"/>
        <v>61.299999999999969</v>
      </c>
      <c r="K760" s="29"/>
    </row>
    <row r="761" spans="1:11">
      <c r="A761" s="46"/>
      <c r="B761" s="405"/>
      <c r="C761" s="405"/>
      <c r="D761" t="s">
        <v>15</v>
      </c>
      <c r="E761" s="217">
        <v>60</v>
      </c>
      <c r="F761" s="217"/>
      <c r="G761" s="1">
        <f t="shared" si="13"/>
        <v>121.29999999999997</v>
      </c>
    </row>
    <row r="762" spans="1:11">
      <c r="A762" s="46"/>
      <c r="B762" s="405"/>
      <c r="C762" s="405"/>
      <c r="D762" t="s">
        <v>16</v>
      </c>
      <c r="E762" s="217">
        <v>5</v>
      </c>
      <c r="F762" s="217"/>
      <c r="G762" s="1">
        <f t="shared" si="13"/>
        <v>126.29999999999997</v>
      </c>
    </row>
    <row r="763" spans="1:11">
      <c r="A763" s="46">
        <v>45473</v>
      </c>
      <c r="B763" s="405" t="s">
        <v>56</v>
      </c>
      <c r="C763" s="405" t="s">
        <v>23</v>
      </c>
      <c r="D763" t="s">
        <v>15</v>
      </c>
      <c r="E763" s="217"/>
      <c r="F763" s="217">
        <v>60</v>
      </c>
      <c r="G763" s="1">
        <f t="shared" si="13"/>
        <v>66.299999999999969</v>
      </c>
    </row>
    <row r="764" spans="1:11">
      <c r="A764" s="46">
        <v>45473</v>
      </c>
      <c r="B764" s="405" t="s">
        <v>56</v>
      </c>
      <c r="C764" s="405" t="s">
        <v>23</v>
      </c>
      <c r="D764" t="s">
        <v>16</v>
      </c>
      <c r="E764" s="217"/>
      <c r="F764" s="217">
        <v>5</v>
      </c>
      <c r="G764" s="1">
        <f t="shared" ref="G764:G832" si="15">+G763+E764-F764</f>
        <v>61.299999999999969</v>
      </c>
    </row>
    <row r="765" spans="1:11">
      <c r="A765" s="30">
        <v>45582</v>
      </c>
      <c r="B765" s="405">
        <v>29844</v>
      </c>
      <c r="C765" s="405" t="s">
        <v>23</v>
      </c>
      <c r="D765" t="s">
        <v>13</v>
      </c>
      <c r="E765" s="217"/>
      <c r="F765" s="217">
        <v>49.5</v>
      </c>
      <c r="G765" s="1">
        <f t="shared" si="15"/>
        <v>11.799999999999969</v>
      </c>
    </row>
    <row r="766" spans="1:11">
      <c r="A766" s="30">
        <v>45582</v>
      </c>
      <c r="B766" s="405">
        <v>29844</v>
      </c>
      <c r="C766" s="405" t="s">
        <v>23</v>
      </c>
      <c r="D766" t="s">
        <v>14</v>
      </c>
      <c r="E766" s="217"/>
      <c r="F766" s="217">
        <v>11.8</v>
      </c>
      <c r="G766" s="1">
        <f t="shared" si="15"/>
        <v>-3.1974423109204508E-14</v>
      </c>
    </row>
    <row r="767" spans="1:11">
      <c r="A767" s="68">
        <v>45504</v>
      </c>
      <c r="B767" s="404" t="s">
        <v>11</v>
      </c>
      <c r="C767" s="404" t="s">
        <v>24</v>
      </c>
      <c r="D767" t="s">
        <v>13</v>
      </c>
      <c r="E767" s="217">
        <v>48.5</v>
      </c>
      <c r="F767" s="217"/>
      <c r="G767" s="1">
        <f t="shared" si="15"/>
        <v>48.499999999999972</v>
      </c>
    </row>
    <row r="768" spans="1:11">
      <c r="A768" s="46"/>
      <c r="B768" s="405"/>
      <c r="C768" s="405"/>
      <c r="D768" t="s">
        <v>14</v>
      </c>
      <c r="E768" s="217">
        <v>18.100000000000001</v>
      </c>
      <c r="F768" s="217"/>
      <c r="G768" s="1">
        <f t="shared" si="15"/>
        <v>66.599999999999966</v>
      </c>
    </row>
    <row r="769" spans="1:12">
      <c r="A769" s="46"/>
      <c r="B769" s="405"/>
      <c r="C769" s="405"/>
      <c r="D769" t="s">
        <v>15</v>
      </c>
      <c r="E769" s="217">
        <v>60</v>
      </c>
      <c r="F769" s="217"/>
      <c r="G769" s="1">
        <f t="shared" si="15"/>
        <v>126.59999999999997</v>
      </c>
    </row>
    <row r="770" spans="1:12">
      <c r="A770" s="46"/>
      <c r="B770" s="405"/>
      <c r="C770" s="405"/>
      <c r="D770" t="s">
        <v>16</v>
      </c>
      <c r="E770" s="217">
        <v>5</v>
      </c>
      <c r="F770" s="217"/>
      <c r="G770" s="1">
        <f t="shared" si="15"/>
        <v>131.59999999999997</v>
      </c>
    </row>
    <row r="771" spans="1:12">
      <c r="A771" s="46"/>
      <c r="B771" s="405"/>
      <c r="C771" s="405"/>
      <c r="D771" t="s">
        <v>70</v>
      </c>
      <c r="E771" s="217">
        <v>250</v>
      </c>
      <c r="F771" s="217"/>
      <c r="G771" s="1">
        <f t="shared" si="15"/>
        <v>381.59999999999997</v>
      </c>
      <c r="J771" s="422"/>
      <c r="K771" s="422"/>
      <c r="L771" s="422"/>
    </row>
    <row r="772" spans="1:12">
      <c r="A772" s="46">
        <v>45504</v>
      </c>
      <c r="B772" s="405" t="s">
        <v>32</v>
      </c>
      <c r="C772" s="405" t="s">
        <v>24</v>
      </c>
      <c r="D772" t="s">
        <v>15</v>
      </c>
      <c r="E772" s="217"/>
      <c r="F772" s="217">
        <v>60</v>
      </c>
      <c r="G772" s="1">
        <f t="shared" si="15"/>
        <v>321.59999999999997</v>
      </c>
      <c r="J772" s="404"/>
      <c r="L772" s="217"/>
    </row>
    <row r="773" spans="1:12">
      <c r="A773" s="46">
        <v>45504</v>
      </c>
      <c r="B773" s="405" t="s">
        <v>32</v>
      </c>
      <c r="C773" s="405" t="s">
        <v>24</v>
      </c>
      <c r="D773" t="s">
        <v>16</v>
      </c>
      <c r="E773" s="217"/>
      <c r="F773" s="217">
        <v>5</v>
      </c>
      <c r="G773" s="1">
        <f t="shared" si="15"/>
        <v>316.59999999999997</v>
      </c>
      <c r="J773" s="405"/>
      <c r="L773" s="217"/>
    </row>
    <row r="774" spans="1:12">
      <c r="A774" s="30">
        <v>45582</v>
      </c>
      <c r="B774" s="405">
        <v>29844</v>
      </c>
      <c r="C774" s="405" t="s">
        <v>24</v>
      </c>
      <c r="D774" t="s">
        <v>13</v>
      </c>
      <c r="E774" s="217"/>
      <c r="F774" s="217">
        <v>48.5</v>
      </c>
      <c r="G774" s="1">
        <f t="shared" si="15"/>
        <v>268.09999999999997</v>
      </c>
      <c r="J774" s="405"/>
      <c r="L774" s="217"/>
    </row>
    <row r="775" spans="1:12">
      <c r="A775" s="30">
        <v>45582</v>
      </c>
      <c r="B775" s="405">
        <v>29844</v>
      </c>
      <c r="C775" s="405" t="s">
        <v>24</v>
      </c>
      <c r="D775" t="s">
        <v>14</v>
      </c>
      <c r="E775" s="217"/>
      <c r="F775" s="217">
        <v>18.100000000000001</v>
      </c>
      <c r="G775" s="1">
        <f t="shared" si="15"/>
        <v>249.99999999999997</v>
      </c>
      <c r="J775" s="405"/>
      <c r="L775" s="217"/>
    </row>
    <row r="776" spans="1:12">
      <c r="A776" s="46">
        <v>45582</v>
      </c>
      <c r="B776" s="405">
        <v>29845</v>
      </c>
      <c r="C776" s="405" t="s">
        <v>24</v>
      </c>
      <c r="D776" t="s">
        <v>70</v>
      </c>
      <c r="E776" s="217"/>
      <c r="F776" s="217">
        <v>250</v>
      </c>
      <c r="G776" s="1">
        <f t="shared" si="15"/>
        <v>0</v>
      </c>
      <c r="J776" s="405"/>
      <c r="L776" s="217"/>
    </row>
    <row r="777" spans="1:12">
      <c r="A777" s="32">
        <v>45535</v>
      </c>
      <c r="B777" s="404" t="s">
        <v>11</v>
      </c>
      <c r="C777" s="404" t="s">
        <v>71</v>
      </c>
      <c r="D777" t="s">
        <v>13</v>
      </c>
      <c r="E777" s="217">
        <v>48.7</v>
      </c>
      <c r="F777" s="217"/>
      <c r="G777" s="1">
        <f t="shared" si="15"/>
        <v>48.7</v>
      </c>
      <c r="J777" s="404"/>
      <c r="L777" s="217"/>
    </row>
    <row r="778" spans="1:12">
      <c r="B778" s="405"/>
      <c r="C778" s="405"/>
      <c r="D778" t="s">
        <v>14</v>
      </c>
      <c r="E778" s="217">
        <v>16.600000000000001</v>
      </c>
      <c r="F778" s="217"/>
      <c r="G778" s="1">
        <f t="shared" si="15"/>
        <v>65.300000000000011</v>
      </c>
      <c r="J778" s="405"/>
      <c r="L778" s="217"/>
    </row>
    <row r="779" spans="1:12">
      <c r="B779" s="405"/>
      <c r="C779" s="405"/>
      <c r="D779" t="s">
        <v>15</v>
      </c>
      <c r="E779" s="217">
        <v>60</v>
      </c>
      <c r="F779" s="217"/>
      <c r="G779" s="1">
        <f t="shared" si="15"/>
        <v>125.30000000000001</v>
      </c>
    </row>
    <row r="780" spans="1:12">
      <c r="B780" s="405"/>
      <c r="C780" s="405"/>
      <c r="D780" t="s">
        <v>16</v>
      </c>
      <c r="E780" s="217">
        <v>5</v>
      </c>
      <c r="F780" s="217"/>
      <c r="G780" s="1">
        <f t="shared" si="15"/>
        <v>130.30000000000001</v>
      </c>
      <c r="J780" s="404"/>
      <c r="L780" s="217"/>
    </row>
    <row r="781" spans="1:12">
      <c r="A781" s="30">
        <v>45535</v>
      </c>
      <c r="B781" s="405" t="s">
        <v>75</v>
      </c>
      <c r="C781" s="405" t="s">
        <v>71</v>
      </c>
      <c r="D781" t="s">
        <v>15</v>
      </c>
      <c r="E781" s="217"/>
      <c r="F781" s="217">
        <v>60</v>
      </c>
      <c r="G781" s="1">
        <f t="shared" si="15"/>
        <v>70.300000000000011</v>
      </c>
      <c r="J781" s="405"/>
      <c r="L781" s="217"/>
    </row>
    <row r="782" spans="1:12">
      <c r="A782" s="30">
        <v>45535</v>
      </c>
      <c r="B782" s="405" t="s">
        <v>75</v>
      </c>
      <c r="C782" s="405" t="s">
        <v>71</v>
      </c>
      <c r="D782" t="s">
        <v>16</v>
      </c>
      <c r="E782" s="217"/>
      <c r="F782" s="217">
        <v>5</v>
      </c>
      <c r="G782" s="1">
        <f t="shared" si="15"/>
        <v>65.300000000000011</v>
      </c>
      <c r="J782" s="404"/>
      <c r="L782" s="217"/>
    </row>
    <row r="783" spans="1:12">
      <c r="A783" s="30">
        <v>45582</v>
      </c>
      <c r="B783" s="405">
        <v>29844</v>
      </c>
      <c r="C783" s="405" t="s">
        <v>71</v>
      </c>
      <c r="D783" t="s">
        <v>13</v>
      </c>
      <c r="E783" s="217"/>
      <c r="F783" s="217">
        <v>48.7</v>
      </c>
      <c r="G783" s="1">
        <f t="shared" si="15"/>
        <v>16.600000000000009</v>
      </c>
      <c r="J783" s="404"/>
      <c r="L783" s="217"/>
    </row>
    <row r="784" spans="1:12">
      <c r="A784" s="30">
        <v>45582</v>
      </c>
      <c r="B784" s="405">
        <v>29844</v>
      </c>
      <c r="C784" s="405" t="s">
        <v>71</v>
      </c>
      <c r="D784" t="s">
        <v>14</v>
      </c>
      <c r="E784" s="217"/>
      <c r="F784" s="217">
        <v>16.600000000000001</v>
      </c>
      <c r="G784" s="1">
        <f t="shared" si="15"/>
        <v>0</v>
      </c>
      <c r="J784" s="404"/>
      <c r="L784" s="217"/>
    </row>
    <row r="785" spans="1:12">
      <c r="A785" s="68">
        <v>45565</v>
      </c>
      <c r="B785" s="404" t="s">
        <v>11</v>
      </c>
      <c r="C785" s="404" t="s">
        <v>41</v>
      </c>
      <c r="D785" t="s">
        <v>13</v>
      </c>
      <c r="E785" s="217">
        <v>49</v>
      </c>
      <c r="F785" s="217"/>
      <c r="G785" s="1">
        <f t="shared" si="15"/>
        <v>49</v>
      </c>
      <c r="J785" s="405"/>
      <c r="L785" s="217"/>
    </row>
    <row r="786" spans="1:12">
      <c r="A786" s="46"/>
      <c r="B786" s="405"/>
      <c r="C786" s="405"/>
      <c r="D786" t="s">
        <v>14</v>
      </c>
      <c r="E786" s="217">
        <v>18.899999999999999</v>
      </c>
      <c r="F786" s="217"/>
      <c r="G786" s="1">
        <f t="shared" si="15"/>
        <v>67.900000000000006</v>
      </c>
      <c r="L786" s="29"/>
    </row>
    <row r="787" spans="1:12">
      <c r="A787" s="46"/>
      <c r="B787" s="405"/>
      <c r="C787" s="405"/>
      <c r="D787" t="s">
        <v>15</v>
      </c>
      <c r="E787" s="217">
        <v>60</v>
      </c>
      <c r="F787" s="217"/>
      <c r="G787" s="1">
        <f t="shared" si="15"/>
        <v>127.9</v>
      </c>
    </row>
    <row r="788" spans="1:12">
      <c r="A788" s="46"/>
      <c r="B788" s="405"/>
      <c r="C788" s="405"/>
      <c r="D788" t="s">
        <v>16</v>
      </c>
      <c r="E788" s="217">
        <v>5</v>
      </c>
      <c r="F788" s="217"/>
      <c r="G788" s="1">
        <f t="shared" si="15"/>
        <v>132.9</v>
      </c>
      <c r="K788" s="269"/>
      <c r="L788" s="269"/>
    </row>
    <row r="789" spans="1:12">
      <c r="A789" s="46">
        <v>45565</v>
      </c>
      <c r="B789" s="405" t="s">
        <v>61</v>
      </c>
      <c r="C789" s="405" t="s">
        <v>41</v>
      </c>
      <c r="D789" t="s">
        <v>15</v>
      </c>
      <c r="E789" s="217"/>
      <c r="F789" s="217">
        <v>60</v>
      </c>
      <c r="G789" s="1">
        <f t="shared" si="15"/>
        <v>72.900000000000006</v>
      </c>
    </row>
    <row r="790" spans="1:12">
      <c r="A790" s="46">
        <v>45565</v>
      </c>
      <c r="B790" s="405" t="s">
        <v>61</v>
      </c>
      <c r="C790" s="405" t="s">
        <v>41</v>
      </c>
      <c r="D790" t="s">
        <v>16</v>
      </c>
      <c r="E790" s="217"/>
      <c r="F790" s="217">
        <v>5</v>
      </c>
      <c r="G790" s="1">
        <f t="shared" si="15"/>
        <v>67.900000000000006</v>
      </c>
    </row>
    <row r="791" spans="1:12">
      <c r="A791" s="30">
        <v>45582</v>
      </c>
      <c r="B791" s="405">
        <v>29844</v>
      </c>
      <c r="C791" s="405" t="s">
        <v>41</v>
      </c>
      <c r="D791" t="s">
        <v>13</v>
      </c>
      <c r="F791" s="217">
        <v>49</v>
      </c>
      <c r="G791" s="1">
        <f t="shared" si="15"/>
        <v>18.900000000000006</v>
      </c>
    </row>
    <row r="792" spans="1:12">
      <c r="A792" s="30">
        <v>45582</v>
      </c>
      <c r="B792" s="405">
        <v>29844</v>
      </c>
      <c r="C792" s="405" t="s">
        <v>41</v>
      </c>
      <c r="D792" t="s">
        <v>14</v>
      </c>
      <c r="F792" s="217">
        <v>18.899999999999999</v>
      </c>
      <c r="G792" s="1">
        <f t="shared" si="15"/>
        <v>0</v>
      </c>
    </row>
    <row r="793" spans="1:12">
      <c r="A793" s="68">
        <v>45596</v>
      </c>
      <c r="B793" s="404" t="s">
        <v>11</v>
      </c>
      <c r="C793" s="404" t="s">
        <v>27</v>
      </c>
      <c r="D793" t="s">
        <v>13</v>
      </c>
      <c r="E793" s="217">
        <v>6.7</v>
      </c>
      <c r="F793" s="217"/>
      <c r="G793" s="1">
        <f t="shared" si="15"/>
        <v>6.7</v>
      </c>
    </row>
    <row r="794" spans="1:12">
      <c r="A794" s="46"/>
      <c r="B794" s="405"/>
      <c r="C794" s="405"/>
      <c r="D794" t="s">
        <v>14</v>
      </c>
      <c r="E794" s="217">
        <v>15.1</v>
      </c>
      <c r="F794" s="217"/>
      <c r="G794" s="1">
        <f t="shared" si="15"/>
        <v>21.8</v>
      </c>
    </row>
    <row r="795" spans="1:12">
      <c r="A795" s="46"/>
      <c r="B795" s="405"/>
      <c r="C795" s="405"/>
      <c r="D795" t="s">
        <v>15</v>
      </c>
      <c r="E795" s="217">
        <v>60</v>
      </c>
      <c r="F795" s="217"/>
      <c r="G795" s="1">
        <f t="shared" si="15"/>
        <v>81.8</v>
      </c>
      <c r="J795" s="404"/>
      <c r="L795" s="217"/>
    </row>
    <row r="796" spans="1:12">
      <c r="A796" s="46"/>
      <c r="B796" s="405"/>
      <c r="C796" s="405"/>
      <c r="D796" t="s">
        <v>16</v>
      </c>
      <c r="E796" s="217">
        <v>5</v>
      </c>
      <c r="F796" s="217"/>
      <c r="G796" s="1">
        <f t="shared" si="15"/>
        <v>86.8</v>
      </c>
      <c r="J796" s="405"/>
      <c r="L796" s="217"/>
    </row>
    <row r="797" spans="1:12">
      <c r="A797" s="46">
        <v>45596</v>
      </c>
      <c r="B797" s="405" t="s">
        <v>62</v>
      </c>
      <c r="C797" s="405" t="s">
        <v>27</v>
      </c>
      <c r="D797" t="s">
        <v>15</v>
      </c>
      <c r="E797" s="217"/>
      <c r="F797" s="217">
        <v>60</v>
      </c>
      <c r="G797" s="1">
        <f t="shared" si="15"/>
        <v>26.799999999999997</v>
      </c>
      <c r="L797" s="29"/>
    </row>
    <row r="798" spans="1:12">
      <c r="A798" s="46">
        <v>45596</v>
      </c>
      <c r="B798" s="405" t="s">
        <v>62</v>
      </c>
      <c r="C798" s="405" t="s">
        <v>27</v>
      </c>
      <c r="D798" t="s">
        <v>16</v>
      </c>
      <c r="E798" s="217"/>
      <c r="F798" s="217">
        <v>5</v>
      </c>
      <c r="G798" s="1">
        <f t="shared" si="15"/>
        <v>21.799999999999997</v>
      </c>
    </row>
    <row r="799" spans="1:12">
      <c r="A799" s="46">
        <v>45636</v>
      </c>
      <c r="B799" s="405">
        <v>30121</v>
      </c>
      <c r="C799" s="405" t="s">
        <v>27</v>
      </c>
      <c r="D799" t="s">
        <v>13</v>
      </c>
      <c r="E799" s="217"/>
      <c r="F799" s="217">
        <v>6.7</v>
      </c>
      <c r="G799" s="1">
        <f t="shared" si="15"/>
        <v>15.099999999999998</v>
      </c>
    </row>
    <row r="800" spans="1:12">
      <c r="A800" s="46">
        <v>45636</v>
      </c>
      <c r="B800" s="405">
        <v>30121</v>
      </c>
      <c r="C800" s="405" t="s">
        <v>27</v>
      </c>
      <c r="D800" t="s">
        <v>14</v>
      </c>
      <c r="E800" s="217"/>
      <c r="F800" s="217">
        <v>15.1</v>
      </c>
      <c r="G800" s="1">
        <f t="shared" si="15"/>
        <v>0</v>
      </c>
    </row>
    <row r="801" spans="1:11">
      <c r="A801" s="68">
        <v>45626</v>
      </c>
      <c r="B801" s="404" t="s">
        <v>11</v>
      </c>
      <c r="C801" s="404" t="s">
        <v>73</v>
      </c>
      <c r="D801" t="s">
        <v>13</v>
      </c>
      <c r="E801" s="217">
        <v>7.6</v>
      </c>
      <c r="F801" s="217"/>
      <c r="G801" s="1">
        <f t="shared" si="15"/>
        <v>7.6</v>
      </c>
    </row>
    <row r="802" spans="1:11">
      <c r="A802" s="46"/>
      <c r="B802" s="405"/>
      <c r="C802" s="405"/>
      <c r="D802" t="s">
        <v>14</v>
      </c>
      <c r="E802" s="217">
        <v>17.100000000000001</v>
      </c>
      <c r="F802" s="217"/>
      <c r="G802" s="1">
        <f t="shared" si="15"/>
        <v>24.700000000000003</v>
      </c>
    </row>
    <row r="803" spans="1:11">
      <c r="A803" s="46"/>
      <c r="B803" s="405"/>
      <c r="C803" s="405"/>
      <c r="D803" t="s">
        <v>15</v>
      </c>
      <c r="E803" s="217">
        <v>60</v>
      </c>
      <c r="F803" s="217"/>
      <c r="G803" s="1">
        <f t="shared" si="15"/>
        <v>84.7</v>
      </c>
    </row>
    <row r="804" spans="1:11">
      <c r="A804" s="46"/>
      <c r="B804" s="405"/>
      <c r="C804" s="405"/>
      <c r="D804" t="s">
        <v>16</v>
      </c>
      <c r="E804" s="217">
        <v>5</v>
      </c>
      <c r="F804" s="217"/>
      <c r="G804" s="1">
        <f t="shared" si="15"/>
        <v>89.7</v>
      </c>
    </row>
    <row r="805" spans="1:11">
      <c r="A805" s="46">
        <v>45626</v>
      </c>
      <c r="B805" s="405" t="s">
        <v>64</v>
      </c>
      <c r="C805" s="405" t="s">
        <v>73</v>
      </c>
      <c r="D805" t="s">
        <v>15</v>
      </c>
      <c r="E805" s="217"/>
      <c r="F805" s="217">
        <v>60</v>
      </c>
      <c r="G805" s="1">
        <f t="shared" si="15"/>
        <v>29.700000000000003</v>
      </c>
    </row>
    <row r="806" spans="1:11">
      <c r="A806" s="46">
        <v>45626</v>
      </c>
      <c r="B806" s="405" t="s">
        <v>64</v>
      </c>
      <c r="C806" s="405" t="s">
        <v>73</v>
      </c>
      <c r="D806" t="s">
        <v>16</v>
      </c>
      <c r="E806" s="217"/>
      <c r="F806" s="217">
        <v>5</v>
      </c>
      <c r="G806" s="1">
        <f t="shared" si="15"/>
        <v>24.700000000000003</v>
      </c>
    </row>
    <row r="807" spans="1:11">
      <c r="A807" s="46">
        <v>45707</v>
      </c>
      <c r="B807" s="405">
        <v>30488</v>
      </c>
      <c r="C807" s="405" t="s">
        <v>73</v>
      </c>
      <c r="D807" t="s">
        <v>13</v>
      </c>
      <c r="E807" s="217"/>
      <c r="F807" s="217">
        <v>7.6</v>
      </c>
      <c r="G807" s="1">
        <f t="shared" si="15"/>
        <v>17.100000000000001</v>
      </c>
    </row>
    <row r="808" spans="1:11">
      <c r="A808" s="46">
        <v>45707</v>
      </c>
      <c r="B808" s="405">
        <v>30488</v>
      </c>
      <c r="C808" s="405" t="s">
        <v>73</v>
      </c>
      <c r="D808" t="s">
        <v>14</v>
      </c>
      <c r="E808" s="217"/>
      <c r="F808" s="217">
        <v>17.100000000000001</v>
      </c>
      <c r="G808" s="1">
        <f t="shared" si="15"/>
        <v>0</v>
      </c>
    </row>
    <row r="809" spans="1:11">
      <c r="A809" s="32">
        <v>45657</v>
      </c>
      <c r="B809" s="404" t="s">
        <v>11</v>
      </c>
      <c r="C809" s="404" t="s">
        <v>29</v>
      </c>
      <c r="D809" t="s">
        <v>13</v>
      </c>
      <c r="E809" s="217">
        <v>12</v>
      </c>
      <c r="F809" s="217"/>
      <c r="G809" s="1">
        <f t="shared" si="15"/>
        <v>12</v>
      </c>
    </row>
    <row r="810" spans="1:11">
      <c r="B810" s="405"/>
      <c r="C810" s="405"/>
      <c r="D810" t="s">
        <v>14</v>
      </c>
      <c r="E810" s="217">
        <v>12.9</v>
      </c>
      <c r="F810" s="217"/>
      <c r="G810" s="1">
        <f t="shared" si="15"/>
        <v>24.9</v>
      </c>
    </row>
    <row r="811" spans="1:11">
      <c r="B811" s="405"/>
      <c r="C811" s="405"/>
      <c r="D811" t="s">
        <v>15</v>
      </c>
      <c r="E811" s="217">
        <v>60</v>
      </c>
      <c r="F811" s="217"/>
      <c r="G811" s="1">
        <f t="shared" si="15"/>
        <v>84.9</v>
      </c>
    </row>
    <row r="812" spans="1:11">
      <c r="B812" s="405"/>
      <c r="C812" s="405"/>
      <c r="D812" t="s">
        <v>16</v>
      </c>
      <c r="E812" s="217">
        <v>5</v>
      </c>
      <c r="F812" s="217"/>
      <c r="G812" s="1">
        <f t="shared" si="15"/>
        <v>89.9</v>
      </c>
    </row>
    <row r="813" spans="1:11">
      <c r="A813" s="30">
        <v>45657</v>
      </c>
      <c r="B813" s="405" t="s">
        <v>48</v>
      </c>
      <c r="C813" s="405" t="s">
        <v>29</v>
      </c>
      <c r="D813" t="s">
        <v>15</v>
      </c>
      <c r="E813" s="217"/>
      <c r="F813" s="217">
        <v>60</v>
      </c>
      <c r="G813" s="1">
        <f t="shared" si="15"/>
        <v>29.900000000000006</v>
      </c>
      <c r="J813" t="s">
        <v>613</v>
      </c>
    </row>
    <row r="814" spans="1:11">
      <c r="A814" s="30">
        <v>45657</v>
      </c>
      <c r="B814" s="405" t="s">
        <v>48</v>
      </c>
      <c r="C814" s="405" t="s">
        <v>29</v>
      </c>
      <c r="D814" t="s">
        <v>16</v>
      </c>
      <c r="E814" s="217"/>
      <c r="F814" s="217">
        <v>5</v>
      </c>
      <c r="G814" s="1">
        <f t="shared" si="15"/>
        <v>24.900000000000006</v>
      </c>
      <c r="H814">
        <v>2024</v>
      </c>
      <c r="I814" s="404" t="s">
        <v>73</v>
      </c>
      <c r="J814" t="s">
        <v>13</v>
      </c>
      <c r="K814" s="217">
        <v>7.6</v>
      </c>
    </row>
    <row r="815" spans="1:11">
      <c r="A815" s="46">
        <v>45707</v>
      </c>
      <c r="B815" s="405">
        <v>30488</v>
      </c>
      <c r="C815" s="405" t="s">
        <v>29</v>
      </c>
      <c r="D815" t="s">
        <v>13</v>
      </c>
      <c r="E815" s="217"/>
      <c r="F815" s="217">
        <v>12</v>
      </c>
      <c r="G815" s="1">
        <f t="shared" si="15"/>
        <v>12.900000000000006</v>
      </c>
      <c r="I815" s="404"/>
      <c r="K815" s="217"/>
    </row>
    <row r="816" spans="1:11">
      <c r="A816" s="46">
        <v>45707</v>
      </c>
      <c r="B816" s="405">
        <v>30488</v>
      </c>
      <c r="C816" s="405" t="s">
        <v>29</v>
      </c>
      <c r="D816" t="s">
        <v>14</v>
      </c>
      <c r="E816" s="217"/>
      <c r="F816" s="217">
        <v>12.9</v>
      </c>
      <c r="G816" s="1">
        <f t="shared" si="15"/>
        <v>0</v>
      </c>
      <c r="I816" s="404"/>
      <c r="K816" s="217"/>
    </row>
    <row r="817" spans="1:12">
      <c r="A817" s="68">
        <v>45688</v>
      </c>
      <c r="B817" s="404" t="s">
        <v>11</v>
      </c>
      <c r="C817" s="404" t="s">
        <v>12</v>
      </c>
      <c r="D817" t="s">
        <v>13</v>
      </c>
      <c r="E817" s="217">
        <v>8.9</v>
      </c>
      <c r="F817" s="217"/>
      <c r="G817" s="1">
        <f t="shared" si="15"/>
        <v>8.9</v>
      </c>
      <c r="I817" s="405"/>
      <c r="J817" t="s">
        <v>14</v>
      </c>
      <c r="K817" s="217">
        <v>17.100000000000001</v>
      </c>
    </row>
    <row r="818" spans="1:12">
      <c r="A818" s="46"/>
      <c r="B818" s="405"/>
      <c r="C818" s="405"/>
      <c r="D818" t="s">
        <v>14</v>
      </c>
      <c r="E818" s="217">
        <v>8.8000000000000007</v>
      </c>
      <c r="F818" s="217"/>
      <c r="G818" s="1">
        <f t="shared" si="15"/>
        <v>17.700000000000003</v>
      </c>
      <c r="I818" s="404" t="s">
        <v>29</v>
      </c>
      <c r="J818" t="s">
        <v>13</v>
      </c>
      <c r="K818" s="217">
        <v>12</v>
      </c>
    </row>
    <row r="819" spans="1:12">
      <c r="A819" s="46"/>
      <c r="B819" s="405"/>
      <c r="C819" s="405"/>
      <c r="D819" t="s">
        <v>15</v>
      </c>
      <c r="E819" s="217">
        <v>60</v>
      </c>
      <c r="F819" s="217"/>
      <c r="G819" s="1">
        <f t="shared" si="15"/>
        <v>77.7</v>
      </c>
      <c r="I819" s="405"/>
      <c r="J819" t="s">
        <v>14</v>
      </c>
      <c r="K819" s="217">
        <v>12.9</v>
      </c>
    </row>
    <row r="820" spans="1:12">
      <c r="A820" s="46"/>
      <c r="B820" s="405"/>
      <c r="C820" s="405"/>
      <c r="D820" t="s">
        <v>16</v>
      </c>
      <c r="E820" s="217">
        <v>5</v>
      </c>
      <c r="F820" s="217"/>
      <c r="G820" s="1">
        <f t="shared" si="15"/>
        <v>82.7</v>
      </c>
      <c r="H820">
        <v>2025</v>
      </c>
      <c r="I820" s="404" t="s">
        <v>12</v>
      </c>
      <c r="J820" t="s">
        <v>438</v>
      </c>
      <c r="L820" s="217">
        <v>300</v>
      </c>
    </row>
    <row r="821" spans="1:12">
      <c r="A821" s="46"/>
      <c r="B821" s="405"/>
      <c r="C821" s="405"/>
      <c r="D821" t="s">
        <v>438</v>
      </c>
      <c r="E821" s="217">
        <v>300</v>
      </c>
      <c r="F821" s="217"/>
      <c r="G821" s="1">
        <f t="shared" si="15"/>
        <v>382.7</v>
      </c>
      <c r="J821" t="s">
        <v>13</v>
      </c>
      <c r="K821" s="217">
        <v>8.9</v>
      </c>
    </row>
    <row r="822" spans="1:12">
      <c r="A822" s="46">
        <v>45688</v>
      </c>
      <c r="B822" s="405" t="s">
        <v>49</v>
      </c>
      <c r="C822" s="405" t="s">
        <v>12</v>
      </c>
      <c r="D822" t="s">
        <v>15</v>
      </c>
      <c r="E822" s="217"/>
      <c r="F822" s="217">
        <v>60</v>
      </c>
      <c r="G822" s="1">
        <f t="shared" si="15"/>
        <v>322.7</v>
      </c>
      <c r="J822" t="s">
        <v>14</v>
      </c>
      <c r="K822" s="217">
        <v>8.8000000000000007</v>
      </c>
    </row>
    <row r="823" spans="1:12">
      <c r="A823" s="46">
        <v>45688</v>
      </c>
      <c r="B823" s="405" t="s">
        <v>49</v>
      </c>
      <c r="C823" s="405" t="s">
        <v>12</v>
      </c>
      <c r="D823" t="s">
        <v>16</v>
      </c>
      <c r="E823" s="217"/>
      <c r="F823" s="217">
        <v>5</v>
      </c>
      <c r="G823" s="1">
        <f t="shared" si="15"/>
        <v>317.7</v>
      </c>
      <c r="K823" s="29">
        <f>SUM(K814:K822)</f>
        <v>67.3</v>
      </c>
      <c r="L823" s="29">
        <f>70-K823</f>
        <v>2.7000000000000028</v>
      </c>
    </row>
    <row r="824" spans="1:12">
      <c r="A824" s="46">
        <v>45707</v>
      </c>
      <c r="B824" s="405">
        <v>30488</v>
      </c>
      <c r="C824" s="405" t="s">
        <v>12</v>
      </c>
      <c r="D824" t="s">
        <v>13</v>
      </c>
      <c r="F824" s="217">
        <v>8.9</v>
      </c>
      <c r="G824" s="1">
        <f t="shared" si="15"/>
        <v>308.8</v>
      </c>
    </row>
    <row r="825" spans="1:12">
      <c r="A825" s="46">
        <v>45707</v>
      </c>
      <c r="B825" s="405">
        <v>30488</v>
      </c>
      <c r="C825" s="405" t="s">
        <v>12</v>
      </c>
      <c r="D825" t="s">
        <v>14</v>
      </c>
      <c r="F825" s="217">
        <v>8.8000000000000007</v>
      </c>
      <c r="G825" s="1">
        <f t="shared" si="15"/>
        <v>300</v>
      </c>
    </row>
    <row r="826" spans="1:12">
      <c r="A826" s="30">
        <v>45707</v>
      </c>
      <c r="B826" s="405">
        <v>30495</v>
      </c>
      <c r="C826" s="405" t="s">
        <v>12</v>
      </c>
      <c r="D826" t="s">
        <v>438</v>
      </c>
      <c r="F826" s="1">
        <v>300</v>
      </c>
      <c r="G826" s="1">
        <f t="shared" si="15"/>
        <v>0</v>
      </c>
    </row>
    <row r="827" spans="1:12">
      <c r="A827" s="32">
        <v>45716</v>
      </c>
      <c r="B827" s="404" t="s">
        <v>11</v>
      </c>
      <c r="C827" s="404" t="s">
        <v>19</v>
      </c>
      <c r="D827" t="s">
        <v>13</v>
      </c>
      <c r="E827" s="217">
        <v>17.8</v>
      </c>
      <c r="F827" s="217"/>
      <c r="G827" s="1">
        <f t="shared" si="15"/>
        <v>17.8</v>
      </c>
    </row>
    <row r="828" spans="1:12">
      <c r="B828" s="405"/>
      <c r="C828" s="405"/>
      <c r="D828" t="s">
        <v>14</v>
      </c>
      <c r="E828" s="217">
        <v>7.2</v>
      </c>
      <c r="F828" s="217"/>
      <c r="G828" s="1">
        <f t="shared" si="15"/>
        <v>25</v>
      </c>
    </row>
    <row r="829" spans="1:12">
      <c r="B829" s="405"/>
      <c r="C829" s="405"/>
      <c r="D829" t="s">
        <v>15</v>
      </c>
      <c r="E829" s="217">
        <v>56</v>
      </c>
      <c r="F829" s="217"/>
      <c r="G829" s="1">
        <f t="shared" si="15"/>
        <v>81</v>
      </c>
    </row>
    <row r="830" spans="1:12">
      <c r="B830" s="405"/>
      <c r="C830" s="405"/>
      <c r="D830" t="s">
        <v>16</v>
      </c>
      <c r="E830" s="217">
        <v>5</v>
      </c>
      <c r="F830" s="217"/>
      <c r="G830" s="1">
        <f t="shared" si="15"/>
        <v>86</v>
      </c>
    </row>
    <row r="831" spans="1:12">
      <c r="A831" s="30">
        <v>45716</v>
      </c>
      <c r="B831" s="405" t="s">
        <v>50</v>
      </c>
      <c r="C831" s="405" t="s">
        <v>19</v>
      </c>
      <c r="D831" t="s">
        <v>15</v>
      </c>
      <c r="E831" s="217"/>
      <c r="F831" s="217">
        <v>56</v>
      </c>
      <c r="G831" s="1">
        <f t="shared" si="15"/>
        <v>30</v>
      </c>
    </row>
    <row r="832" spans="1:12">
      <c r="A832" s="30">
        <v>45716</v>
      </c>
      <c r="B832" s="405" t="s">
        <v>50</v>
      </c>
      <c r="C832" s="405" t="s">
        <v>19</v>
      </c>
      <c r="D832" t="s">
        <v>16</v>
      </c>
      <c r="E832" s="217"/>
      <c r="F832" s="217">
        <v>5</v>
      </c>
      <c r="G832" s="1">
        <f t="shared" si="15"/>
        <v>25</v>
      </c>
    </row>
    <row r="833" spans="1:7">
      <c r="A833" s="30">
        <v>45740</v>
      </c>
      <c r="B833" s="405">
        <v>30725</v>
      </c>
      <c r="C833" s="405" t="s">
        <v>19</v>
      </c>
      <c r="D833" t="s">
        <v>13</v>
      </c>
      <c r="E833" s="217"/>
      <c r="F833" s="291">
        <v>17.8</v>
      </c>
      <c r="G833" s="1">
        <f t="shared" ref="G833:G903" si="16">+G832+E833-F833</f>
        <v>7.1999999999999993</v>
      </c>
    </row>
    <row r="834" spans="1:7">
      <c r="A834" s="30">
        <v>45740</v>
      </c>
      <c r="B834" s="405">
        <v>30725</v>
      </c>
      <c r="C834" s="405" t="s">
        <v>19</v>
      </c>
      <c r="D834" t="s">
        <v>14</v>
      </c>
      <c r="F834" s="1">
        <v>7.2</v>
      </c>
      <c r="G834" s="1">
        <f t="shared" si="16"/>
        <v>0</v>
      </c>
    </row>
    <row r="835" spans="1:7">
      <c r="A835" s="32">
        <v>45747</v>
      </c>
      <c r="B835" s="404" t="s">
        <v>11</v>
      </c>
      <c r="C835" s="404" t="s">
        <v>20</v>
      </c>
      <c r="D835" t="s">
        <v>13</v>
      </c>
      <c r="E835" s="217">
        <v>14.8</v>
      </c>
      <c r="F835" s="217"/>
      <c r="G835" s="1">
        <f t="shared" si="16"/>
        <v>14.8</v>
      </c>
    </row>
    <row r="836" spans="1:7">
      <c r="B836" s="405"/>
      <c r="C836" s="405"/>
      <c r="D836" t="s">
        <v>14</v>
      </c>
      <c r="E836" s="217">
        <v>7.2</v>
      </c>
      <c r="F836" s="217"/>
      <c r="G836" s="1">
        <f t="shared" si="16"/>
        <v>22</v>
      </c>
    </row>
    <row r="837" spans="1:7">
      <c r="B837" s="405"/>
      <c r="C837" s="405"/>
      <c r="D837" t="s">
        <v>15</v>
      </c>
      <c r="E837" s="217">
        <v>60</v>
      </c>
      <c r="F837" s="217"/>
      <c r="G837" s="1">
        <f t="shared" si="16"/>
        <v>82</v>
      </c>
    </row>
    <row r="838" spans="1:7">
      <c r="B838" s="405"/>
      <c r="C838" s="405"/>
      <c r="D838" t="s">
        <v>16</v>
      </c>
      <c r="E838" s="217">
        <v>5</v>
      </c>
      <c r="F838" s="217"/>
      <c r="G838" s="1">
        <f t="shared" si="16"/>
        <v>87</v>
      </c>
    </row>
    <row r="839" spans="1:7">
      <c r="A839" s="30">
        <v>45747</v>
      </c>
      <c r="B839" s="405" t="s">
        <v>53</v>
      </c>
      <c r="C839" s="405" t="s">
        <v>20</v>
      </c>
      <c r="D839" t="s">
        <v>15</v>
      </c>
      <c r="E839" s="217"/>
      <c r="F839" s="217">
        <v>60</v>
      </c>
      <c r="G839" s="1">
        <f t="shared" si="16"/>
        <v>27</v>
      </c>
    </row>
    <row r="840" spans="1:7">
      <c r="A840" s="30">
        <v>45747</v>
      </c>
      <c r="B840" s="405" t="s">
        <v>53</v>
      </c>
      <c r="C840" s="405" t="s">
        <v>20</v>
      </c>
      <c r="D840" t="s">
        <v>16</v>
      </c>
      <c r="E840" s="217"/>
      <c r="F840" s="217">
        <v>5</v>
      </c>
      <c r="G840" s="1">
        <f t="shared" si="16"/>
        <v>22</v>
      </c>
    </row>
    <row r="841" spans="1:7">
      <c r="B841" s="405"/>
      <c r="C841" s="405" t="s">
        <v>20</v>
      </c>
      <c r="D841" t="s">
        <v>13</v>
      </c>
      <c r="E841" s="217"/>
      <c r="F841" s="217">
        <v>14.8</v>
      </c>
      <c r="G841" s="1">
        <f t="shared" si="16"/>
        <v>7.1999999999999993</v>
      </c>
    </row>
    <row r="842" spans="1:7">
      <c r="B842" s="405"/>
      <c r="C842" s="405" t="s">
        <v>20</v>
      </c>
      <c r="D842" t="s">
        <v>14</v>
      </c>
      <c r="E842" s="217"/>
      <c r="F842" s="217">
        <v>7.2</v>
      </c>
      <c r="G842" s="1">
        <f t="shared" si="16"/>
        <v>0</v>
      </c>
    </row>
    <row r="843" spans="1:7">
      <c r="A843" s="68">
        <v>45777</v>
      </c>
      <c r="B843" s="404" t="s">
        <v>11</v>
      </c>
      <c r="C843" s="404" t="s">
        <v>21</v>
      </c>
      <c r="D843" t="s">
        <v>13</v>
      </c>
      <c r="E843" s="217">
        <v>16.399999999999999</v>
      </c>
      <c r="F843" s="217"/>
      <c r="G843" s="1">
        <f t="shared" si="16"/>
        <v>16.399999999999999</v>
      </c>
    </row>
    <row r="844" spans="1:7">
      <c r="A844" s="46"/>
      <c r="B844" s="405"/>
      <c r="C844" s="405"/>
      <c r="D844" t="s">
        <v>14</v>
      </c>
      <c r="E844" s="217">
        <v>8.3000000000000007</v>
      </c>
      <c r="F844" s="217"/>
      <c r="G844" s="1">
        <f t="shared" si="16"/>
        <v>24.7</v>
      </c>
    </row>
    <row r="845" spans="1:7">
      <c r="A845" s="46"/>
      <c r="B845" s="405"/>
      <c r="C845" s="405"/>
      <c r="D845" t="s">
        <v>15</v>
      </c>
      <c r="E845" s="217">
        <v>60</v>
      </c>
      <c r="F845" s="217"/>
      <c r="G845" s="1">
        <f t="shared" si="16"/>
        <v>84.7</v>
      </c>
    </row>
    <row r="846" spans="1:7">
      <c r="A846" s="46"/>
      <c r="B846" s="405"/>
      <c r="C846" s="405"/>
      <c r="D846" t="s">
        <v>16</v>
      </c>
      <c r="E846" s="217">
        <v>5</v>
      </c>
      <c r="F846" s="217"/>
      <c r="G846" s="1">
        <f t="shared" si="16"/>
        <v>89.7</v>
      </c>
    </row>
    <row r="847" spans="1:7">
      <c r="A847" s="46">
        <v>45777</v>
      </c>
      <c r="B847" s="405" t="s">
        <v>65</v>
      </c>
      <c r="C847" s="405" t="s">
        <v>21</v>
      </c>
      <c r="D847" t="s">
        <v>15</v>
      </c>
      <c r="E847" s="217"/>
      <c r="F847" s="217">
        <v>60</v>
      </c>
      <c r="G847" s="1">
        <f t="shared" si="16"/>
        <v>29.700000000000003</v>
      </c>
    </row>
    <row r="848" spans="1:7">
      <c r="A848" s="46">
        <v>45777</v>
      </c>
      <c r="B848" s="405" t="s">
        <v>65</v>
      </c>
      <c r="C848" s="405" t="s">
        <v>21</v>
      </c>
      <c r="D848" t="s">
        <v>16</v>
      </c>
      <c r="E848" s="217"/>
      <c r="F848" s="217">
        <v>5</v>
      </c>
      <c r="G848" s="1">
        <f t="shared" si="16"/>
        <v>24.700000000000003</v>
      </c>
    </row>
    <row r="849" spans="1:12">
      <c r="A849" s="46">
        <v>45840</v>
      </c>
      <c r="B849" s="405">
        <v>31255</v>
      </c>
      <c r="C849" s="405" t="s">
        <v>21</v>
      </c>
      <c r="D849" t="s">
        <v>13</v>
      </c>
      <c r="E849" s="217"/>
      <c r="F849" s="217">
        <v>16.399999999999999</v>
      </c>
      <c r="G849" s="1">
        <f t="shared" si="16"/>
        <v>8.3000000000000043</v>
      </c>
    </row>
    <row r="850" spans="1:12">
      <c r="A850" s="46">
        <v>45840</v>
      </c>
      <c r="B850" s="405">
        <v>31255</v>
      </c>
      <c r="C850" s="405" t="s">
        <v>21</v>
      </c>
      <c r="D850" t="s">
        <v>14</v>
      </c>
      <c r="E850" s="217"/>
      <c r="F850" s="217">
        <v>8.3000000000000007</v>
      </c>
      <c r="G850" s="1">
        <f t="shared" si="16"/>
        <v>0</v>
      </c>
    </row>
    <row r="851" spans="1:12">
      <c r="A851" s="32">
        <v>45808</v>
      </c>
      <c r="B851" s="404" t="s">
        <v>11</v>
      </c>
      <c r="C851" s="404" t="s">
        <v>22</v>
      </c>
      <c r="D851" t="s">
        <v>13</v>
      </c>
      <c r="E851" s="217">
        <v>16.100000000000001</v>
      </c>
      <c r="F851" s="217"/>
      <c r="G851" s="1">
        <f t="shared" si="16"/>
        <v>16.100000000000001</v>
      </c>
    </row>
    <row r="852" spans="1:12">
      <c r="B852" s="405"/>
      <c r="C852" s="405"/>
      <c r="D852" t="s">
        <v>14</v>
      </c>
      <c r="E852" s="217">
        <v>8.1</v>
      </c>
      <c r="F852" s="217"/>
      <c r="G852" s="1">
        <f t="shared" si="16"/>
        <v>24.200000000000003</v>
      </c>
      <c r="J852" s="404"/>
      <c r="L852" s="217"/>
    </row>
    <row r="853" spans="1:12">
      <c r="B853" s="405"/>
      <c r="C853" s="405"/>
      <c r="D853" t="s">
        <v>15</v>
      </c>
      <c r="E853" s="217">
        <v>60</v>
      </c>
      <c r="F853" s="217"/>
      <c r="G853" s="1">
        <f t="shared" si="16"/>
        <v>84.2</v>
      </c>
      <c r="J853" s="405"/>
      <c r="L853" s="217"/>
    </row>
    <row r="854" spans="1:12">
      <c r="B854" s="405"/>
      <c r="C854" s="405"/>
      <c r="D854" t="s">
        <v>16</v>
      </c>
      <c r="E854" s="217">
        <v>5</v>
      </c>
      <c r="F854" s="217"/>
      <c r="G854" s="1">
        <f t="shared" si="16"/>
        <v>89.2</v>
      </c>
      <c r="J854" s="404"/>
      <c r="L854" s="217"/>
    </row>
    <row r="855" spans="1:12">
      <c r="A855" s="30">
        <v>45808</v>
      </c>
      <c r="B855" s="405" t="s">
        <v>55</v>
      </c>
      <c r="C855" s="405" t="s">
        <v>22</v>
      </c>
      <c r="D855" t="s">
        <v>15</v>
      </c>
      <c r="E855" s="217"/>
      <c r="F855" s="217">
        <v>60</v>
      </c>
      <c r="G855" s="1">
        <f t="shared" si="16"/>
        <v>29.200000000000003</v>
      </c>
      <c r="J855" s="405"/>
      <c r="L855" s="217"/>
    </row>
    <row r="856" spans="1:12">
      <c r="A856" s="30">
        <v>45808</v>
      </c>
      <c r="B856" s="405" t="s">
        <v>55</v>
      </c>
      <c r="C856" s="405" t="s">
        <v>22</v>
      </c>
      <c r="D856" t="s">
        <v>16</v>
      </c>
      <c r="E856" s="217"/>
      <c r="F856" s="217">
        <v>5</v>
      </c>
      <c r="G856" s="1">
        <f t="shared" si="16"/>
        <v>24.200000000000003</v>
      </c>
      <c r="J856" s="404"/>
      <c r="L856" s="217"/>
    </row>
    <row r="857" spans="1:12">
      <c r="A857" s="46">
        <v>45840</v>
      </c>
      <c r="B857" s="405">
        <v>31255</v>
      </c>
      <c r="C857" s="405" t="s">
        <v>22</v>
      </c>
      <c r="D857" t="s">
        <v>13</v>
      </c>
      <c r="F857" s="1">
        <v>16.100000000000001</v>
      </c>
      <c r="G857" s="1">
        <f t="shared" si="16"/>
        <v>8.1000000000000014</v>
      </c>
      <c r="J857" s="405"/>
      <c r="L857" s="217"/>
    </row>
    <row r="858" spans="1:12">
      <c r="A858" s="46">
        <v>45840</v>
      </c>
      <c r="B858" s="405">
        <v>31255</v>
      </c>
      <c r="C858" s="405" t="s">
        <v>22</v>
      </c>
      <c r="D858" t="s">
        <v>14</v>
      </c>
      <c r="F858" s="1">
        <v>8.1</v>
      </c>
      <c r="G858" s="1">
        <f t="shared" si="16"/>
        <v>0</v>
      </c>
      <c r="L858" s="29"/>
    </row>
    <row r="859" spans="1:12">
      <c r="A859" s="68">
        <v>45838</v>
      </c>
      <c r="B859" s="404" t="s">
        <v>11</v>
      </c>
      <c r="C859" s="404" t="s">
        <v>23</v>
      </c>
      <c r="D859" t="s">
        <v>13</v>
      </c>
      <c r="E859" s="217">
        <v>7.2</v>
      </c>
      <c r="F859" s="217"/>
      <c r="G859" s="1">
        <f t="shared" si="16"/>
        <v>7.2</v>
      </c>
      <c r="L859" s="29"/>
    </row>
    <row r="860" spans="1:12">
      <c r="A860" s="46"/>
      <c r="B860" s="405"/>
      <c r="C860" s="405"/>
      <c r="D860" t="s">
        <v>14</v>
      </c>
      <c r="E860" s="217">
        <v>6.4</v>
      </c>
      <c r="F860" s="217"/>
      <c r="G860" s="1">
        <f t="shared" si="16"/>
        <v>13.600000000000001</v>
      </c>
      <c r="I860" s="404" t="s">
        <v>23</v>
      </c>
      <c r="J860" t="s">
        <v>13</v>
      </c>
      <c r="K860" s="217">
        <v>7.2</v>
      </c>
      <c r="L860" s="29"/>
    </row>
    <row r="861" spans="1:12">
      <c r="A861" s="46"/>
      <c r="B861" s="405"/>
      <c r="C861" s="405"/>
      <c r="D861" t="s">
        <v>15</v>
      </c>
      <c r="E861" s="217">
        <v>60</v>
      </c>
      <c r="F861" s="217"/>
      <c r="G861" s="1">
        <f t="shared" si="16"/>
        <v>73.599999999999994</v>
      </c>
      <c r="I861" s="405"/>
      <c r="J861" t="s">
        <v>14</v>
      </c>
      <c r="K861" s="217">
        <v>6.4</v>
      </c>
    </row>
    <row r="862" spans="1:12">
      <c r="A862" s="46"/>
      <c r="B862" s="405"/>
      <c r="C862" s="405"/>
      <c r="D862" t="s">
        <v>16</v>
      </c>
      <c r="E862" s="217">
        <v>5</v>
      </c>
      <c r="F862" s="217"/>
      <c r="G862" s="1">
        <f t="shared" si="16"/>
        <v>78.599999999999994</v>
      </c>
      <c r="K862" s="29">
        <f>SUM(K860:K861)</f>
        <v>13.600000000000001</v>
      </c>
    </row>
    <row r="863" spans="1:12">
      <c r="A863" s="46">
        <v>45838</v>
      </c>
      <c r="B863" s="405" t="s">
        <v>56</v>
      </c>
      <c r="C863" s="405" t="s">
        <v>23</v>
      </c>
      <c r="D863" t="s">
        <v>15</v>
      </c>
      <c r="E863" s="217"/>
      <c r="F863" s="217">
        <v>60</v>
      </c>
      <c r="G863" s="1">
        <f t="shared" si="16"/>
        <v>18.599999999999994</v>
      </c>
    </row>
    <row r="864" spans="1:12">
      <c r="A864" s="46">
        <v>45838</v>
      </c>
      <c r="B864" s="405" t="s">
        <v>56</v>
      </c>
      <c r="C864" s="405" t="s">
        <v>23</v>
      </c>
      <c r="D864" t="s">
        <v>16</v>
      </c>
      <c r="E864" s="217"/>
      <c r="F864" s="217">
        <v>5</v>
      </c>
      <c r="G864" s="1">
        <f t="shared" si="16"/>
        <v>13.599999999999994</v>
      </c>
    </row>
    <row r="865" spans="1:11">
      <c r="A865" s="30">
        <v>45854</v>
      </c>
      <c r="B865" s="405">
        <v>31437</v>
      </c>
      <c r="C865" s="405" t="s">
        <v>23</v>
      </c>
      <c r="D865" t="s">
        <v>13</v>
      </c>
      <c r="F865" s="1">
        <v>7.2</v>
      </c>
      <c r="G865" s="1">
        <f t="shared" si="16"/>
        <v>6.3999999999999941</v>
      </c>
    </row>
    <row r="866" spans="1:11">
      <c r="A866" s="30">
        <v>45854</v>
      </c>
      <c r="B866" s="405">
        <v>31437</v>
      </c>
      <c r="C866" s="405" t="s">
        <v>23</v>
      </c>
      <c r="D866" t="s">
        <v>14</v>
      </c>
      <c r="F866" s="1">
        <v>6.4</v>
      </c>
      <c r="G866" s="1">
        <f t="shared" si="16"/>
        <v>0</v>
      </c>
    </row>
    <row r="867" spans="1:11">
      <c r="A867" s="68">
        <v>45869</v>
      </c>
      <c r="B867" s="404" t="s">
        <v>11</v>
      </c>
      <c r="C867" s="404" t="s">
        <v>24</v>
      </c>
      <c r="D867" t="s">
        <v>13</v>
      </c>
      <c r="E867" s="217">
        <v>9</v>
      </c>
      <c r="F867" s="217"/>
      <c r="G867" s="1">
        <f t="shared" si="16"/>
        <v>9</v>
      </c>
    </row>
    <row r="868" spans="1:11">
      <c r="A868" s="46"/>
      <c r="B868" s="405"/>
      <c r="C868" s="405"/>
      <c r="D868" t="s">
        <v>14</v>
      </c>
      <c r="E868" s="217">
        <v>7.5</v>
      </c>
      <c r="F868" s="217"/>
      <c r="G868" s="1">
        <f t="shared" si="16"/>
        <v>16.5</v>
      </c>
    </row>
    <row r="869" spans="1:11">
      <c r="A869" s="46"/>
      <c r="B869" s="405"/>
      <c r="C869" s="405"/>
      <c r="D869" t="s">
        <v>15</v>
      </c>
      <c r="E869" s="217">
        <v>60</v>
      </c>
      <c r="F869" s="217"/>
      <c r="G869" s="1">
        <f t="shared" si="16"/>
        <v>76.5</v>
      </c>
    </row>
    <row r="870" spans="1:11">
      <c r="A870" s="46"/>
      <c r="B870" s="405"/>
      <c r="C870" s="405"/>
      <c r="D870" t="s">
        <v>16</v>
      </c>
      <c r="E870" s="217">
        <v>5</v>
      </c>
      <c r="F870" s="217"/>
      <c r="G870" s="1">
        <f t="shared" si="16"/>
        <v>81.5</v>
      </c>
    </row>
    <row r="871" spans="1:11">
      <c r="A871" s="46">
        <v>45869</v>
      </c>
      <c r="B871" s="405" t="s">
        <v>32</v>
      </c>
      <c r="C871" s="405" t="s">
        <v>24</v>
      </c>
      <c r="D871" t="s">
        <v>15</v>
      </c>
      <c r="E871" s="217"/>
      <c r="F871" s="217">
        <v>60</v>
      </c>
      <c r="G871" s="1">
        <f t="shared" si="16"/>
        <v>21.5</v>
      </c>
    </row>
    <row r="872" spans="1:11">
      <c r="A872" s="46">
        <v>45869</v>
      </c>
      <c r="B872" s="405" t="s">
        <v>32</v>
      </c>
      <c r="C872" s="405" t="s">
        <v>24</v>
      </c>
      <c r="D872" t="s">
        <v>16</v>
      </c>
      <c r="E872" s="217"/>
      <c r="F872" s="217">
        <v>5</v>
      </c>
      <c r="G872" s="1">
        <f t="shared" si="16"/>
        <v>16.5</v>
      </c>
    </row>
    <row r="873" spans="1:11">
      <c r="A873" s="46">
        <v>45953</v>
      </c>
      <c r="B873" s="405">
        <v>31806</v>
      </c>
      <c r="C873" s="405" t="s">
        <v>24</v>
      </c>
      <c r="D873" t="s">
        <v>13</v>
      </c>
      <c r="E873" s="217"/>
      <c r="F873" s="217">
        <v>9</v>
      </c>
      <c r="G873" s="1">
        <f t="shared" si="16"/>
        <v>7.5</v>
      </c>
    </row>
    <row r="874" spans="1:11">
      <c r="A874" s="46">
        <v>45953</v>
      </c>
      <c r="B874" s="405">
        <v>31806</v>
      </c>
      <c r="C874" s="405" t="s">
        <v>24</v>
      </c>
      <c r="D874" t="s">
        <v>14</v>
      </c>
      <c r="E874" s="217"/>
      <c r="F874" s="217">
        <v>7.5</v>
      </c>
      <c r="G874" s="1">
        <f t="shared" si="16"/>
        <v>0</v>
      </c>
    </row>
    <row r="875" spans="1:11">
      <c r="A875" s="32">
        <v>45900</v>
      </c>
      <c r="B875" s="404" t="s">
        <v>11</v>
      </c>
      <c r="C875" s="404" t="s">
        <v>25</v>
      </c>
      <c r="D875" t="s">
        <v>13</v>
      </c>
      <c r="E875" s="217">
        <v>8.6999999999999993</v>
      </c>
      <c r="F875" s="217"/>
      <c r="G875" s="1">
        <f t="shared" si="16"/>
        <v>8.6999999999999993</v>
      </c>
    </row>
    <row r="876" spans="1:11">
      <c r="B876" s="405"/>
      <c r="C876" s="405"/>
      <c r="D876" t="s">
        <v>14</v>
      </c>
      <c r="E876" s="217">
        <v>10.7</v>
      </c>
      <c r="F876" s="217"/>
      <c r="G876" s="1">
        <f t="shared" si="16"/>
        <v>19.399999999999999</v>
      </c>
    </row>
    <row r="877" spans="1:11">
      <c r="B877" s="405"/>
      <c r="C877" s="405"/>
      <c r="D877" t="s">
        <v>15</v>
      </c>
      <c r="E877" s="217">
        <v>60</v>
      </c>
      <c r="F877" s="217"/>
      <c r="G877" s="1">
        <f t="shared" si="16"/>
        <v>79.400000000000006</v>
      </c>
      <c r="I877" s="421" t="s">
        <v>613</v>
      </c>
      <c r="J877" s="421"/>
      <c r="K877" s="421"/>
    </row>
    <row r="878" spans="1:11">
      <c r="B878" s="405"/>
      <c r="C878" s="405"/>
      <c r="D878" t="s">
        <v>16</v>
      </c>
      <c r="E878" s="217">
        <v>5</v>
      </c>
      <c r="F878" s="217"/>
      <c r="G878" s="1">
        <f t="shared" si="16"/>
        <v>84.4</v>
      </c>
      <c r="H878" s="11">
        <v>2025</v>
      </c>
      <c r="I878" s="404" t="s">
        <v>24</v>
      </c>
      <c r="J878" t="s">
        <v>13</v>
      </c>
      <c r="K878" s="217">
        <v>9</v>
      </c>
    </row>
    <row r="879" spans="1:11">
      <c r="A879" s="30">
        <v>45900</v>
      </c>
      <c r="B879" s="405" t="s">
        <v>75</v>
      </c>
      <c r="C879" s="405" t="s">
        <v>25</v>
      </c>
      <c r="D879" t="s">
        <v>15</v>
      </c>
      <c r="E879" s="217"/>
      <c r="F879" s="217">
        <v>60</v>
      </c>
      <c r="G879" s="1">
        <f t="shared" si="16"/>
        <v>24.400000000000006</v>
      </c>
      <c r="I879" s="405"/>
      <c r="J879" t="s">
        <v>14</v>
      </c>
      <c r="K879" s="217">
        <v>7.5</v>
      </c>
    </row>
    <row r="880" spans="1:11">
      <c r="A880" s="30">
        <v>45900</v>
      </c>
      <c r="B880" s="405" t="s">
        <v>75</v>
      </c>
      <c r="C880" s="405" t="s">
        <v>25</v>
      </c>
      <c r="D880" t="s">
        <v>16</v>
      </c>
      <c r="E880" s="217"/>
      <c r="F880" s="217">
        <v>5</v>
      </c>
      <c r="G880" s="1">
        <f t="shared" si="16"/>
        <v>19.400000000000006</v>
      </c>
      <c r="I880" s="404" t="s">
        <v>25</v>
      </c>
      <c r="J880" t="s">
        <v>13</v>
      </c>
      <c r="K880" s="217">
        <v>8.6999999999999993</v>
      </c>
    </row>
    <row r="881" spans="1:11">
      <c r="A881" s="46">
        <v>45953</v>
      </c>
      <c r="B881" s="405">
        <v>31806</v>
      </c>
      <c r="C881" s="405" t="s">
        <v>25</v>
      </c>
      <c r="D881" t="s">
        <v>13</v>
      </c>
      <c r="E881" s="217"/>
      <c r="F881" s="217">
        <v>8.6999999999999993</v>
      </c>
      <c r="G881" s="1">
        <f t="shared" si="16"/>
        <v>10.700000000000006</v>
      </c>
      <c r="I881" s="404"/>
      <c r="K881" s="217"/>
    </row>
    <row r="882" spans="1:11">
      <c r="A882" s="46">
        <v>45953</v>
      </c>
      <c r="B882" s="405">
        <v>31806</v>
      </c>
      <c r="C882" s="405" t="s">
        <v>25</v>
      </c>
      <c r="D882" t="s">
        <v>14</v>
      </c>
      <c r="E882" s="217"/>
      <c r="F882" s="217">
        <v>10.7</v>
      </c>
      <c r="G882" s="1">
        <f t="shared" si="16"/>
        <v>0</v>
      </c>
      <c r="I882" s="404"/>
      <c r="K882" s="217"/>
    </row>
    <row r="883" spans="1:11">
      <c r="A883" s="68">
        <v>45930</v>
      </c>
      <c r="B883" s="404" t="s">
        <v>11</v>
      </c>
      <c r="C883" s="404" t="s">
        <v>41</v>
      </c>
      <c r="D883" t="s">
        <v>13</v>
      </c>
      <c r="E883" s="217">
        <v>9.6</v>
      </c>
      <c r="G883" s="1">
        <f t="shared" si="16"/>
        <v>9.6</v>
      </c>
      <c r="I883" s="405"/>
      <c r="J883" t="s">
        <v>14</v>
      </c>
      <c r="K883" s="217">
        <v>10.7</v>
      </c>
    </row>
    <row r="884" spans="1:11">
      <c r="A884" s="46"/>
      <c r="B884" s="405"/>
      <c r="C884" s="405"/>
      <c r="D884" t="s">
        <v>14</v>
      </c>
      <c r="E884" s="217">
        <v>8</v>
      </c>
      <c r="G884" s="1">
        <f t="shared" si="16"/>
        <v>17.600000000000001</v>
      </c>
      <c r="I884" s="404" t="s">
        <v>41</v>
      </c>
      <c r="J884" t="s">
        <v>13</v>
      </c>
      <c r="K884" s="217">
        <v>9.6</v>
      </c>
    </row>
    <row r="885" spans="1:11">
      <c r="A885" s="46"/>
      <c r="B885" s="405"/>
      <c r="C885" s="405"/>
      <c r="D885" t="s">
        <v>15</v>
      </c>
      <c r="E885" s="217">
        <v>60</v>
      </c>
      <c r="G885" s="1">
        <f t="shared" si="16"/>
        <v>77.599999999999994</v>
      </c>
      <c r="J885" t="s">
        <v>14</v>
      </c>
      <c r="K885" s="217">
        <v>8</v>
      </c>
    </row>
    <row r="886" spans="1:11">
      <c r="A886" s="46"/>
      <c r="B886" s="405"/>
      <c r="C886" s="405"/>
      <c r="D886" t="s">
        <v>16</v>
      </c>
      <c r="E886" s="217">
        <v>5</v>
      </c>
      <c r="G886" s="1">
        <f t="shared" si="16"/>
        <v>82.6</v>
      </c>
      <c r="J886" t="s">
        <v>76</v>
      </c>
      <c r="K886" s="217">
        <v>10</v>
      </c>
    </row>
    <row r="887" spans="1:11">
      <c r="B887" s="405"/>
      <c r="C887" s="405"/>
      <c r="D887" t="s">
        <v>76</v>
      </c>
      <c r="E887" s="217">
        <v>10</v>
      </c>
      <c r="G887" s="1">
        <f t="shared" si="16"/>
        <v>92.6</v>
      </c>
      <c r="K887" s="29">
        <f>SUM(K878:K886)</f>
        <v>63.5</v>
      </c>
    </row>
    <row r="888" spans="1:11">
      <c r="A888" s="30">
        <v>45930</v>
      </c>
      <c r="B888" s="405" t="s">
        <v>150</v>
      </c>
      <c r="C888" s="405" t="s">
        <v>41</v>
      </c>
      <c r="D888" t="s">
        <v>15</v>
      </c>
      <c r="E888" s="217"/>
      <c r="F888" s="217">
        <v>60</v>
      </c>
      <c r="G888" s="1">
        <f t="shared" si="16"/>
        <v>32.599999999999994</v>
      </c>
    </row>
    <row r="889" spans="1:11">
      <c r="A889" s="30">
        <v>45930</v>
      </c>
      <c r="B889" s="405" t="s">
        <v>150</v>
      </c>
      <c r="C889" s="405" t="s">
        <v>41</v>
      </c>
      <c r="D889" t="s">
        <v>16</v>
      </c>
      <c r="E889" s="217"/>
      <c r="F889" s="217">
        <v>5</v>
      </c>
      <c r="G889" s="1">
        <f t="shared" si="16"/>
        <v>27.599999999999994</v>
      </c>
    </row>
    <row r="890" spans="1:11">
      <c r="A890" s="46">
        <v>45953</v>
      </c>
      <c r="B890" s="405">
        <v>31806</v>
      </c>
      <c r="C890" s="405" t="s">
        <v>41</v>
      </c>
      <c r="D890" t="s">
        <v>13</v>
      </c>
      <c r="E890" s="217"/>
      <c r="F890" s="217">
        <v>9.6</v>
      </c>
      <c r="G890" s="1">
        <f t="shared" si="16"/>
        <v>17.999999999999993</v>
      </c>
    </row>
    <row r="891" spans="1:11">
      <c r="A891" s="46">
        <v>45953</v>
      </c>
      <c r="B891" s="405">
        <v>31806</v>
      </c>
      <c r="C891" s="405" t="s">
        <v>41</v>
      </c>
      <c r="D891" t="s">
        <v>14</v>
      </c>
      <c r="E891" s="217"/>
      <c r="F891" s="217">
        <v>8</v>
      </c>
      <c r="G891" s="1">
        <f t="shared" si="16"/>
        <v>9.9999999999999929</v>
      </c>
    </row>
    <row r="892" spans="1:11">
      <c r="A892" s="46">
        <v>45953</v>
      </c>
      <c r="B892" s="405">
        <v>31806</v>
      </c>
      <c r="C892" s="405" t="s">
        <v>41</v>
      </c>
      <c r="D892" t="s">
        <v>76</v>
      </c>
      <c r="E892" s="217"/>
      <c r="F892" s="217">
        <v>10</v>
      </c>
      <c r="G892" s="1">
        <f t="shared" si="16"/>
        <v>0</v>
      </c>
    </row>
    <row r="893" spans="1:11">
      <c r="A893" s="68">
        <v>45961</v>
      </c>
      <c r="B893" s="404" t="s">
        <v>11</v>
      </c>
      <c r="C893" s="404" t="s">
        <v>27</v>
      </c>
      <c r="D893" t="s">
        <v>13</v>
      </c>
      <c r="E893" s="1">
        <v>13</v>
      </c>
      <c r="G893" s="1">
        <f t="shared" si="16"/>
        <v>13</v>
      </c>
    </row>
    <row r="894" spans="1:11">
      <c r="A894" s="46"/>
      <c r="B894" s="405"/>
      <c r="C894" s="405"/>
      <c r="D894" t="s">
        <v>14</v>
      </c>
      <c r="E894" s="1">
        <v>10.7</v>
      </c>
      <c r="G894" s="1">
        <f t="shared" si="16"/>
        <v>23.7</v>
      </c>
    </row>
    <row r="895" spans="1:11">
      <c r="A895" s="46"/>
      <c r="B895" s="405"/>
      <c r="C895" s="405"/>
      <c r="D895" t="s">
        <v>15</v>
      </c>
      <c r="E895" s="217">
        <v>60</v>
      </c>
      <c r="G895" s="1">
        <f t="shared" si="16"/>
        <v>83.7</v>
      </c>
    </row>
    <row r="896" spans="1:11">
      <c r="A896" s="46"/>
      <c r="B896" s="405"/>
      <c r="C896" s="405"/>
      <c r="D896" t="s">
        <v>16</v>
      </c>
      <c r="E896" s="217">
        <v>5</v>
      </c>
      <c r="G896" s="1">
        <f t="shared" si="16"/>
        <v>88.7</v>
      </c>
    </row>
    <row r="897" spans="1:11">
      <c r="A897" s="30">
        <v>45961</v>
      </c>
      <c r="B897" s="405" t="s">
        <v>62</v>
      </c>
      <c r="C897" t="s">
        <v>27</v>
      </c>
      <c r="D897" t="s">
        <v>15</v>
      </c>
      <c r="E897" s="217"/>
      <c r="F897" s="217">
        <v>60</v>
      </c>
      <c r="G897" s="1">
        <f t="shared" si="16"/>
        <v>28.700000000000003</v>
      </c>
      <c r="I897" s="421" t="s">
        <v>613</v>
      </c>
      <c r="J897" s="421"/>
      <c r="K897" s="421"/>
    </row>
    <row r="898" spans="1:11">
      <c r="A898" s="30">
        <v>45961</v>
      </c>
      <c r="B898" s="405" t="s">
        <v>62</v>
      </c>
      <c r="C898" t="s">
        <v>27</v>
      </c>
      <c r="D898" t="s">
        <v>16</v>
      </c>
      <c r="E898"/>
      <c r="F898" s="217">
        <v>5</v>
      </c>
      <c r="G898" s="1">
        <f t="shared" si="16"/>
        <v>23.700000000000003</v>
      </c>
      <c r="H898" s="11">
        <v>2025</v>
      </c>
      <c r="I898" s="404" t="s">
        <v>27</v>
      </c>
      <c r="J898" t="s">
        <v>13</v>
      </c>
      <c r="K898" s="1">
        <v>13</v>
      </c>
    </row>
    <row r="899" spans="1:11">
      <c r="A899" s="30">
        <v>45980</v>
      </c>
      <c r="B899" s="405">
        <v>31974</v>
      </c>
      <c r="C899" s="405" t="s">
        <v>27</v>
      </c>
      <c r="D899" t="s">
        <v>13</v>
      </c>
      <c r="F899" s="1">
        <v>13</v>
      </c>
      <c r="G899" s="1">
        <f t="shared" si="16"/>
        <v>10.700000000000003</v>
      </c>
      <c r="I899" s="405"/>
      <c r="J899" t="s">
        <v>14</v>
      </c>
      <c r="K899" s="1">
        <v>10.7</v>
      </c>
    </row>
    <row r="900" spans="1:11">
      <c r="A900" s="30">
        <v>45980</v>
      </c>
      <c r="B900" s="405">
        <v>31974</v>
      </c>
      <c r="C900" s="405" t="s">
        <v>27</v>
      </c>
      <c r="D900" t="s">
        <v>14</v>
      </c>
      <c r="F900" s="1">
        <v>10.7</v>
      </c>
      <c r="G900" s="1">
        <f t="shared" si="16"/>
        <v>0</v>
      </c>
      <c r="K900" s="106">
        <f>SUM(K898:K899)</f>
        <v>23.7</v>
      </c>
    </row>
    <row r="901" spans="1:11">
      <c r="A901" s="68">
        <v>45991</v>
      </c>
      <c r="B901" s="404" t="s">
        <v>11</v>
      </c>
      <c r="C901" s="404" t="s">
        <v>28</v>
      </c>
      <c r="D901" t="s">
        <v>13</v>
      </c>
      <c r="E901" s="44">
        <v>15.1</v>
      </c>
      <c r="G901" s="1">
        <f t="shared" si="16"/>
        <v>15.1</v>
      </c>
    </row>
    <row r="902" spans="1:11">
      <c r="A902" s="46"/>
      <c r="B902" s="405"/>
      <c r="C902" s="405"/>
      <c r="D902" t="s">
        <v>14</v>
      </c>
      <c r="E902" s="44">
        <v>6</v>
      </c>
      <c r="G902" s="1">
        <f t="shared" si="16"/>
        <v>21.1</v>
      </c>
    </row>
    <row r="903" spans="1:11">
      <c r="A903" s="46"/>
      <c r="B903" s="405"/>
      <c r="C903" s="405"/>
      <c r="D903" t="s">
        <v>15</v>
      </c>
      <c r="E903" s="217">
        <v>60</v>
      </c>
      <c r="G903" s="1">
        <f t="shared" si="16"/>
        <v>81.099999999999994</v>
      </c>
    </row>
    <row r="904" spans="1:11">
      <c r="A904" s="46"/>
      <c r="B904" s="405"/>
      <c r="C904" s="405"/>
      <c r="D904" t="s">
        <v>16</v>
      </c>
      <c r="E904" s="217">
        <v>5</v>
      </c>
      <c r="G904" s="1">
        <f t="shared" ref="G904:G938" si="17">+G903+E904-F904</f>
        <v>86.1</v>
      </c>
      <c r="I904" s="421" t="s">
        <v>613</v>
      </c>
      <c r="J904" s="421"/>
      <c r="K904" s="421"/>
    </row>
    <row r="905" spans="1:11">
      <c r="A905" s="30">
        <v>45991</v>
      </c>
      <c r="B905" s="405" t="s">
        <v>64</v>
      </c>
      <c r="C905" s="405" t="s">
        <v>28</v>
      </c>
      <c r="D905" t="s">
        <v>15</v>
      </c>
      <c r="E905" s="13"/>
      <c r="F905" s="217">
        <v>60</v>
      </c>
      <c r="G905" s="1">
        <f t="shared" si="17"/>
        <v>26.099999999999994</v>
      </c>
      <c r="H905" s="404">
        <v>2026</v>
      </c>
      <c r="I905" s="404" t="s">
        <v>12</v>
      </c>
      <c r="J905" t="s">
        <v>13</v>
      </c>
      <c r="K905" s="44">
        <v>8.1999999999999993</v>
      </c>
    </row>
    <row r="906" spans="1:11">
      <c r="A906" s="30">
        <v>45991</v>
      </c>
      <c r="B906" s="405" t="s">
        <v>64</v>
      </c>
      <c r="C906" s="405" t="s">
        <v>28</v>
      </c>
      <c r="D906" t="s">
        <v>16</v>
      </c>
      <c r="E906" s="13"/>
      <c r="F906" s="217">
        <v>5</v>
      </c>
      <c r="G906" s="1">
        <f t="shared" si="17"/>
        <v>21.099999999999994</v>
      </c>
      <c r="I906" s="405"/>
      <c r="J906" t="s">
        <v>14</v>
      </c>
      <c r="K906" s="44">
        <v>8</v>
      </c>
    </row>
    <row r="907" spans="1:11">
      <c r="A907" s="30">
        <v>46044</v>
      </c>
      <c r="B907" s="405">
        <v>32392</v>
      </c>
      <c r="C907" s="405" t="s">
        <v>28</v>
      </c>
      <c r="D907" t="s">
        <v>13</v>
      </c>
      <c r="E907" s="13"/>
      <c r="F907" s="217">
        <v>15.1</v>
      </c>
      <c r="G907" s="1">
        <f t="shared" si="17"/>
        <v>5.9999999999999947</v>
      </c>
      <c r="I907" s="404" t="s">
        <v>19</v>
      </c>
      <c r="J907" t="s">
        <v>13</v>
      </c>
      <c r="K907" s="44">
        <v>11</v>
      </c>
    </row>
    <row r="908" spans="1:11">
      <c r="A908" s="30">
        <v>46044</v>
      </c>
      <c r="B908" s="405">
        <v>32392</v>
      </c>
      <c r="C908" s="405" t="s">
        <v>28</v>
      </c>
      <c r="D908" t="s">
        <v>14</v>
      </c>
      <c r="E908" s="13"/>
      <c r="F908" s="217">
        <v>6</v>
      </c>
      <c r="G908" s="1">
        <f t="shared" si="17"/>
        <v>0</v>
      </c>
      <c r="I908" s="405"/>
      <c r="J908" t="s">
        <v>14</v>
      </c>
      <c r="K908" s="44">
        <v>15.4</v>
      </c>
    </row>
    <row r="909" spans="1:11">
      <c r="A909" s="68">
        <v>46022</v>
      </c>
      <c r="B909" s="404" t="s">
        <v>11</v>
      </c>
      <c r="C909" s="404" t="s">
        <v>29</v>
      </c>
      <c r="D909" t="s">
        <v>13</v>
      </c>
      <c r="E909" s="44">
        <v>10.7</v>
      </c>
      <c r="G909" s="1">
        <f t="shared" si="17"/>
        <v>10.7</v>
      </c>
      <c r="I909" s="404"/>
      <c r="K909" s="159">
        <f>SUM(K905:K908)</f>
        <v>42.6</v>
      </c>
    </row>
    <row r="910" spans="1:11">
      <c r="A910" s="46"/>
      <c r="B910" s="405"/>
      <c r="C910" s="405"/>
      <c r="D910" t="s">
        <v>14</v>
      </c>
      <c r="E910" s="44">
        <v>6</v>
      </c>
      <c r="G910" s="1">
        <f t="shared" si="17"/>
        <v>16.7</v>
      </c>
      <c r="I910" s="405"/>
      <c r="K910" s="44"/>
    </row>
    <row r="911" spans="1:11">
      <c r="A911" s="46"/>
      <c r="B911" s="405"/>
      <c r="C911" s="405"/>
      <c r="D911" t="s">
        <v>15</v>
      </c>
      <c r="E911" s="217">
        <v>60</v>
      </c>
      <c r="G911" s="1">
        <f t="shared" si="17"/>
        <v>76.7</v>
      </c>
    </row>
    <row r="912" spans="1:11">
      <c r="A912" s="46"/>
      <c r="B912" s="405"/>
      <c r="C912" s="405"/>
      <c r="D912" t="s">
        <v>16</v>
      </c>
      <c r="E912" s="217">
        <v>5</v>
      </c>
      <c r="G912" s="1">
        <f t="shared" si="17"/>
        <v>81.7</v>
      </c>
    </row>
    <row r="913" spans="1:11">
      <c r="A913" s="46">
        <v>46022</v>
      </c>
      <c r="B913" s="405" t="s">
        <v>48</v>
      </c>
      <c r="C913" s="167" t="s">
        <v>29</v>
      </c>
      <c r="D913" t="s">
        <v>15</v>
      </c>
      <c r="E913" s="38"/>
      <c r="F913" s="217">
        <v>60</v>
      </c>
      <c r="G913" s="1">
        <f t="shared" si="17"/>
        <v>21.700000000000003</v>
      </c>
    </row>
    <row r="914" spans="1:11">
      <c r="A914" s="46">
        <v>46022</v>
      </c>
      <c r="B914" s="405" t="s">
        <v>48</v>
      </c>
      <c r="C914" s="167" t="s">
        <v>29</v>
      </c>
      <c r="D914" t="s">
        <v>16</v>
      </c>
      <c r="E914" s="38"/>
      <c r="F914" s="217">
        <v>5</v>
      </c>
      <c r="G914" s="1">
        <f t="shared" si="17"/>
        <v>16.700000000000003</v>
      </c>
      <c r="I914" s="421" t="s">
        <v>614</v>
      </c>
      <c r="J914" s="421"/>
      <c r="K914" s="421"/>
    </row>
    <row r="915" spans="1:11">
      <c r="A915" s="30">
        <v>46044</v>
      </c>
      <c r="B915" s="405">
        <v>32392</v>
      </c>
      <c r="C915" s="405" t="s">
        <v>29</v>
      </c>
      <c r="D915" t="s">
        <v>13</v>
      </c>
      <c r="F915" s="1">
        <v>10.7</v>
      </c>
      <c r="G915" s="1">
        <f t="shared" si="17"/>
        <v>6.0000000000000036</v>
      </c>
      <c r="H915" s="11"/>
      <c r="I915" s="404"/>
      <c r="K915" s="44"/>
    </row>
    <row r="916" spans="1:11">
      <c r="A916" s="30">
        <v>46044</v>
      </c>
      <c r="B916" s="405">
        <v>32392</v>
      </c>
      <c r="C916" s="405" t="s">
        <v>29</v>
      </c>
      <c r="D916" t="s">
        <v>14</v>
      </c>
      <c r="F916" s="1">
        <v>6</v>
      </c>
      <c r="G916" s="1">
        <f t="shared" si="17"/>
        <v>0</v>
      </c>
      <c r="H916" s="11"/>
      <c r="I916" s="405"/>
      <c r="K916" s="44"/>
    </row>
    <row r="917" spans="1:11">
      <c r="A917" s="68">
        <v>46053</v>
      </c>
      <c r="B917" s="404" t="s">
        <v>11</v>
      </c>
      <c r="C917" s="404" t="s">
        <v>12</v>
      </c>
      <c r="D917" t="s">
        <v>13</v>
      </c>
      <c r="E917" s="44">
        <v>8.1999999999999993</v>
      </c>
      <c r="G917" s="1">
        <f t="shared" si="17"/>
        <v>8.1999999999999993</v>
      </c>
      <c r="I917" s="404"/>
      <c r="K917" s="44"/>
    </row>
    <row r="918" spans="1:11">
      <c r="A918" s="46"/>
      <c r="B918" s="405"/>
      <c r="C918" s="405"/>
      <c r="D918" t="s">
        <v>14</v>
      </c>
      <c r="E918" s="44">
        <v>8</v>
      </c>
      <c r="G918" s="1">
        <f t="shared" si="17"/>
        <v>16.2</v>
      </c>
      <c r="I918" s="405"/>
      <c r="K918" s="44"/>
    </row>
    <row r="919" spans="1:11">
      <c r="A919" s="46"/>
      <c r="B919" s="405"/>
      <c r="C919" s="405"/>
      <c r="D919" t="s">
        <v>15</v>
      </c>
      <c r="E919" s="217">
        <v>60</v>
      </c>
      <c r="G919" s="1">
        <f t="shared" si="17"/>
        <v>76.2</v>
      </c>
      <c r="K919" s="159"/>
    </row>
    <row r="920" spans="1:11">
      <c r="A920" s="46"/>
      <c r="B920" s="405"/>
      <c r="C920" s="405"/>
      <c r="D920" t="s">
        <v>16</v>
      </c>
      <c r="E920" s="217">
        <v>5</v>
      </c>
      <c r="G920" s="1">
        <f t="shared" si="17"/>
        <v>81.2</v>
      </c>
    </row>
    <row r="921" spans="1:11">
      <c r="A921" s="46">
        <v>46053</v>
      </c>
      <c r="B921" s="405" t="s">
        <v>49</v>
      </c>
      <c r="C921" s="405" t="s">
        <v>12</v>
      </c>
      <c r="D921" t="s">
        <v>15</v>
      </c>
      <c r="E921" s="217"/>
      <c r="F921" s="217">
        <v>60</v>
      </c>
      <c r="G921" s="1">
        <f t="shared" si="17"/>
        <v>21.200000000000003</v>
      </c>
      <c r="I921" s="424" t="s">
        <v>615</v>
      </c>
      <c r="J921" s="424"/>
      <c r="K921" s="424"/>
    </row>
    <row r="922" spans="1:11">
      <c r="A922" s="46">
        <v>46053</v>
      </c>
      <c r="B922" s="405" t="s">
        <v>49</v>
      </c>
      <c r="C922" s="405" t="s">
        <v>12</v>
      </c>
      <c r="D922" t="s">
        <v>16</v>
      </c>
      <c r="E922" s="217"/>
      <c r="F922" s="217">
        <v>5</v>
      </c>
      <c r="G922" s="1">
        <f t="shared" si="17"/>
        <v>16.200000000000003</v>
      </c>
      <c r="H922" s="11"/>
      <c r="I922" s="404"/>
      <c r="K922" s="44"/>
    </row>
    <row r="923" spans="1:11">
      <c r="A923" s="46">
        <v>46100</v>
      </c>
      <c r="B923" s="405">
        <v>32700</v>
      </c>
      <c r="C923" s="405" t="s">
        <v>12</v>
      </c>
      <c r="D923" t="s">
        <v>13</v>
      </c>
      <c r="E923" s="217"/>
      <c r="F923" s="217">
        <v>8.1999999999999993</v>
      </c>
      <c r="G923" s="1">
        <f t="shared" si="17"/>
        <v>8.0000000000000036</v>
      </c>
      <c r="H923" s="11"/>
      <c r="I923" s="404"/>
      <c r="K923" s="44"/>
    </row>
    <row r="924" spans="1:11">
      <c r="A924" s="46">
        <v>46100</v>
      </c>
      <c r="B924" s="405">
        <v>32700</v>
      </c>
      <c r="C924" s="405" t="s">
        <v>12</v>
      </c>
      <c r="D924" t="s">
        <v>14</v>
      </c>
      <c r="E924" s="217"/>
      <c r="F924" s="217">
        <v>8</v>
      </c>
      <c r="G924" s="1">
        <f t="shared" si="17"/>
        <v>0</v>
      </c>
      <c r="H924" s="11"/>
      <c r="I924" s="404"/>
      <c r="K924" s="44"/>
    </row>
    <row r="925" spans="1:11">
      <c r="A925" s="32">
        <v>46081</v>
      </c>
      <c r="B925" s="404" t="s">
        <v>11</v>
      </c>
      <c r="C925" s="404" t="s">
        <v>19</v>
      </c>
      <c r="D925" t="s">
        <v>13</v>
      </c>
      <c r="E925" s="44">
        <v>11</v>
      </c>
      <c r="G925" s="1">
        <f t="shared" si="17"/>
        <v>11</v>
      </c>
      <c r="I925" s="405"/>
      <c r="K925" s="44"/>
    </row>
    <row r="926" spans="1:11">
      <c r="B926" s="405"/>
      <c r="C926" s="405"/>
      <c r="D926" t="s">
        <v>14</v>
      </c>
      <c r="E926" s="44">
        <v>15.4</v>
      </c>
      <c r="G926" s="1">
        <f t="shared" si="17"/>
        <v>26.4</v>
      </c>
      <c r="I926" s="405"/>
      <c r="K926" s="217"/>
    </row>
    <row r="927" spans="1:11">
      <c r="B927" s="405"/>
      <c r="C927" s="405"/>
      <c r="D927" t="s">
        <v>15</v>
      </c>
      <c r="E927" s="217">
        <v>56</v>
      </c>
      <c r="G927" s="1">
        <f t="shared" si="17"/>
        <v>82.4</v>
      </c>
      <c r="I927" s="405"/>
      <c r="K927" s="217"/>
    </row>
    <row r="928" spans="1:11">
      <c r="B928" s="405"/>
      <c r="C928" s="405"/>
      <c r="D928" t="s">
        <v>16</v>
      </c>
      <c r="E928" s="217">
        <v>5</v>
      </c>
      <c r="G928" s="1">
        <f t="shared" si="17"/>
        <v>87.4</v>
      </c>
      <c r="I928" s="404"/>
      <c r="K928" s="44"/>
    </row>
    <row r="929" spans="1:11">
      <c r="A929" s="46">
        <v>46081</v>
      </c>
      <c r="B929" s="405" t="s">
        <v>50</v>
      </c>
      <c r="C929" s="405" t="s">
        <v>19</v>
      </c>
      <c r="D929" t="s">
        <v>15</v>
      </c>
      <c r="F929" s="217">
        <v>56</v>
      </c>
      <c r="G929" s="1">
        <f t="shared" si="17"/>
        <v>31.400000000000006</v>
      </c>
      <c r="I929" s="405"/>
      <c r="K929" s="44"/>
    </row>
    <row r="930" spans="1:11">
      <c r="A930" s="46">
        <v>46081</v>
      </c>
      <c r="B930" s="405" t="s">
        <v>50</v>
      </c>
      <c r="C930" s="405" t="s">
        <v>19</v>
      </c>
      <c r="D930" t="s">
        <v>16</v>
      </c>
      <c r="F930" s="217">
        <v>5</v>
      </c>
      <c r="G930" s="1">
        <f t="shared" si="17"/>
        <v>26.400000000000006</v>
      </c>
      <c r="I930" s="405"/>
      <c r="K930" s="217"/>
    </row>
    <row r="931" spans="1:11">
      <c r="A931" s="30">
        <v>46100</v>
      </c>
      <c r="B931" s="405">
        <v>32700</v>
      </c>
      <c r="C931" s="405" t="s">
        <v>19</v>
      </c>
      <c r="D931" t="s">
        <v>13</v>
      </c>
      <c r="F931" s="1">
        <v>11</v>
      </c>
      <c r="G931" s="1">
        <f t="shared" si="17"/>
        <v>15.400000000000006</v>
      </c>
      <c r="I931" s="405"/>
      <c r="K931" s="217"/>
    </row>
    <row r="932" spans="1:11">
      <c r="A932" s="30">
        <v>46100</v>
      </c>
      <c r="B932" s="405">
        <v>32700</v>
      </c>
      <c r="C932" s="405" t="s">
        <v>19</v>
      </c>
      <c r="D932" t="s">
        <v>14</v>
      </c>
      <c r="F932" s="1">
        <v>15.4</v>
      </c>
      <c r="G932" s="1">
        <f t="shared" si="17"/>
        <v>0</v>
      </c>
      <c r="K932" s="159"/>
    </row>
    <row r="933" spans="1:11">
      <c r="A933" s="32">
        <v>46112</v>
      </c>
      <c r="B933" s="404" t="s">
        <v>11</v>
      </c>
      <c r="C933" s="404" t="s">
        <v>20</v>
      </c>
      <c r="D933" t="s">
        <v>13</v>
      </c>
      <c r="E933" s="1">
        <v>13.2</v>
      </c>
      <c r="G933" s="1">
        <f t="shared" si="17"/>
        <v>13.2</v>
      </c>
    </row>
    <row r="934" spans="1:11">
      <c r="A934" s="32"/>
      <c r="B934" s="405"/>
      <c r="C934" s="405"/>
      <c r="D934" t="s">
        <v>14</v>
      </c>
      <c r="E934" s="1">
        <v>15.9</v>
      </c>
      <c r="G934" s="1">
        <f t="shared" si="17"/>
        <v>29.1</v>
      </c>
    </row>
    <row r="935" spans="1:11">
      <c r="B935" s="405"/>
      <c r="C935" s="405"/>
      <c r="D935" t="s">
        <v>15</v>
      </c>
      <c r="E935" s="1">
        <v>60</v>
      </c>
      <c r="G935" s="1">
        <f t="shared" si="17"/>
        <v>89.1</v>
      </c>
      <c r="K935" s="380"/>
    </row>
    <row r="936" spans="1:11">
      <c r="B936" s="405"/>
      <c r="C936" s="405"/>
      <c r="D936" t="s">
        <v>16</v>
      </c>
      <c r="E936" s="1">
        <v>5</v>
      </c>
      <c r="G936" s="1">
        <f t="shared" si="17"/>
        <v>94.1</v>
      </c>
    </row>
    <row r="937" spans="1:11">
      <c r="A937" s="46">
        <v>46112</v>
      </c>
      <c r="B937" s="405" t="s">
        <v>53</v>
      </c>
      <c r="C937" s="405" t="s">
        <v>20</v>
      </c>
      <c r="D937" t="s">
        <v>15</v>
      </c>
      <c r="E937" s="217"/>
      <c r="F937" s="217">
        <v>60</v>
      </c>
      <c r="G937" s="1">
        <f t="shared" si="17"/>
        <v>34.099999999999994</v>
      </c>
    </row>
    <row r="938" spans="1:11">
      <c r="A938" s="46">
        <v>46112</v>
      </c>
      <c r="B938" s="405" t="s">
        <v>53</v>
      </c>
      <c r="C938" s="405" t="s">
        <v>20</v>
      </c>
      <c r="D938" t="s">
        <v>16</v>
      </c>
      <c r="E938" s="217"/>
      <c r="F938" s="217">
        <v>5</v>
      </c>
      <c r="G938" s="1">
        <f t="shared" si="17"/>
        <v>29.099999999999994</v>
      </c>
    </row>
    <row r="939" spans="1:11">
      <c r="B939" s="405"/>
      <c r="C939" s="405"/>
      <c r="G939" s="1">
        <f>+G938+E939-F939</f>
        <v>29.099999999999994</v>
      </c>
    </row>
    <row r="940" spans="1:11">
      <c r="B940" s="405"/>
      <c r="C940" s="405"/>
      <c r="G940" s="1">
        <f>+G939+E940-F940</f>
        <v>29.099999999999994</v>
      </c>
    </row>
    <row r="941" spans="1:11">
      <c r="B941" s="405"/>
      <c r="C941" s="405"/>
      <c r="G941" s="1">
        <f>+G940+E941-F941</f>
        <v>29.099999999999994</v>
      </c>
    </row>
    <row r="942" spans="1:11">
      <c r="B942" s="405"/>
      <c r="C942" s="405"/>
      <c r="G942" s="1">
        <f>+G941+E942-F942</f>
        <v>29.099999999999994</v>
      </c>
    </row>
    <row r="943" spans="1:11">
      <c r="B943" s="405"/>
      <c r="C943" s="405"/>
      <c r="G943" s="1">
        <f>+G942+E943-F943</f>
        <v>29.099999999999994</v>
      </c>
    </row>
    <row r="944" spans="1:11">
      <c r="B944" s="405"/>
      <c r="C944" s="405"/>
      <c r="G944" s="1">
        <f>+G943+E944-F944</f>
        <v>29.099999999999994</v>
      </c>
    </row>
    <row r="945" spans="2:7">
      <c r="B945" s="405"/>
      <c r="C945" s="405"/>
      <c r="G945" s="1">
        <f>+G944+E945-F945</f>
        <v>29.099999999999994</v>
      </c>
    </row>
    <row r="946" spans="2:7">
      <c r="B946" s="405"/>
      <c r="C946" s="405"/>
      <c r="G946" s="1">
        <f>+G945+E946-F946</f>
        <v>29.099999999999994</v>
      </c>
    </row>
    <row r="947" spans="2:7">
      <c r="B947" s="405"/>
      <c r="C947" s="405"/>
      <c r="G947" s="1">
        <f>+G946+E947-F947</f>
        <v>29.099999999999994</v>
      </c>
    </row>
    <row r="948" spans="2:7">
      <c r="B948" s="405"/>
      <c r="C948" s="405"/>
      <c r="G948" s="1">
        <f>+G947+E948-F948</f>
        <v>29.099999999999994</v>
      </c>
    </row>
    <row r="949" spans="2:7">
      <c r="B949" s="405"/>
      <c r="C949" s="405"/>
      <c r="G949" s="1">
        <f>+G948+E949-F949</f>
        <v>29.099999999999994</v>
      </c>
    </row>
    <row r="950" spans="2:7">
      <c r="B950" s="405"/>
      <c r="C950" s="405"/>
      <c r="G950" s="1">
        <f>+G949+E950-F950</f>
        <v>29.099999999999994</v>
      </c>
    </row>
    <row r="951" spans="2:7">
      <c r="B951" s="405"/>
      <c r="C951" s="405"/>
      <c r="G951" s="1">
        <f>+G950+E951-F951</f>
        <v>29.099999999999994</v>
      </c>
    </row>
    <row r="952" spans="2:7">
      <c r="B952" s="405"/>
      <c r="C952" s="405"/>
      <c r="G952" s="1">
        <f>+G951+E952-F952</f>
        <v>29.099999999999994</v>
      </c>
    </row>
    <row r="953" spans="2:7">
      <c r="B953" s="405"/>
      <c r="C953" s="405"/>
      <c r="G953" s="1">
        <f>+G952+E953-F953</f>
        <v>29.099999999999994</v>
      </c>
    </row>
    <row r="954" spans="2:7">
      <c r="B954" s="405"/>
      <c r="C954" s="405"/>
      <c r="G954" s="1">
        <f>+G953+E954-F954</f>
        <v>29.099999999999994</v>
      </c>
    </row>
    <row r="955" spans="2:7">
      <c r="B955" s="405"/>
      <c r="C955" s="405"/>
      <c r="G955" s="1">
        <f>+G954+E955-F955</f>
        <v>29.099999999999994</v>
      </c>
    </row>
    <row r="956" spans="2:7">
      <c r="B956" s="405"/>
      <c r="C956" s="405"/>
      <c r="G956" s="1">
        <f>+G955+E956-F956</f>
        <v>29.099999999999994</v>
      </c>
    </row>
    <row r="957" spans="2:7">
      <c r="B957" s="405"/>
      <c r="C957" s="405"/>
      <c r="G957" s="1">
        <f>+G956+E957-F957</f>
        <v>29.099999999999994</v>
      </c>
    </row>
    <row r="958" spans="2:7">
      <c r="B958" s="405"/>
      <c r="C958" s="405"/>
      <c r="G958" s="1">
        <f>+G957+E958-F958</f>
        <v>29.099999999999994</v>
      </c>
    </row>
    <row r="959" spans="2:7">
      <c r="B959" s="405"/>
      <c r="C959" s="405"/>
      <c r="G959" s="1">
        <f>+G958+E959-F959</f>
        <v>29.099999999999994</v>
      </c>
    </row>
    <row r="960" spans="2:7">
      <c r="B960" s="405"/>
      <c r="C960" s="405"/>
      <c r="G960" s="1">
        <f>+G959+E960-F960</f>
        <v>29.099999999999994</v>
      </c>
    </row>
    <row r="961" spans="2:7">
      <c r="B961" s="405"/>
      <c r="C961" s="405"/>
      <c r="G961" s="1">
        <f>+G960+E961-F961</f>
        <v>29.099999999999994</v>
      </c>
    </row>
    <row r="962" spans="2:7">
      <c r="B962" s="405"/>
      <c r="C962" s="405"/>
      <c r="G962" s="1">
        <f>+G961+E962-F962</f>
        <v>29.099999999999994</v>
      </c>
    </row>
    <row r="963" spans="2:7">
      <c r="B963" s="405"/>
      <c r="C963" s="405"/>
      <c r="G963" s="1">
        <f>+G962+E963-F963</f>
        <v>29.099999999999994</v>
      </c>
    </row>
    <row r="964" spans="2:7">
      <c r="B964" s="405"/>
      <c r="C964" s="405"/>
      <c r="G964" s="1">
        <f>+G963+E964-F964</f>
        <v>29.099999999999994</v>
      </c>
    </row>
    <row r="965" spans="2:7">
      <c r="B965" s="405"/>
      <c r="C965" s="405"/>
      <c r="G965" s="1">
        <f>+G964+E965-F965</f>
        <v>29.099999999999994</v>
      </c>
    </row>
    <row r="966" spans="2:7">
      <c r="B966" s="405"/>
      <c r="C966" s="405"/>
      <c r="G966" s="1">
        <f>+G965+E966-F966</f>
        <v>29.099999999999994</v>
      </c>
    </row>
    <row r="967" spans="2:7">
      <c r="B967" s="405"/>
      <c r="C967" s="405"/>
      <c r="G967" s="1">
        <f>+G966+E967-F967</f>
        <v>29.099999999999994</v>
      </c>
    </row>
    <row r="968" spans="2:7">
      <c r="B968" s="405"/>
      <c r="C968" s="405"/>
      <c r="G968" s="1">
        <f>+G967+E968-F968</f>
        <v>29.099999999999994</v>
      </c>
    </row>
    <row r="969" spans="2:7">
      <c r="B969" s="405"/>
      <c r="C969" s="405"/>
      <c r="G969" s="1">
        <f>+G968+E969-F969</f>
        <v>29.099999999999994</v>
      </c>
    </row>
    <row r="970" spans="2:7">
      <c r="B970" s="405"/>
      <c r="C970" s="405"/>
      <c r="G970" s="1">
        <f>+G969+E970-F970</f>
        <v>29.099999999999994</v>
      </c>
    </row>
    <row r="971" spans="2:7">
      <c r="B971" s="405"/>
      <c r="C971" s="405"/>
      <c r="G971" s="1">
        <f>+G970+E971-F971</f>
        <v>29.099999999999994</v>
      </c>
    </row>
    <row r="972" spans="2:7">
      <c r="B972" s="405"/>
      <c r="C972" s="405"/>
      <c r="G972" s="1">
        <f>+G971+E972-F972</f>
        <v>29.099999999999994</v>
      </c>
    </row>
    <row r="973" spans="2:7">
      <c r="B973" s="405"/>
      <c r="C973" s="405"/>
      <c r="G973" s="1">
        <f>+G972+E973-F973</f>
        <v>29.099999999999994</v>
      </c>
    </row>
    <row r="974" spans="2:7">
      <c r="B974" s="405"/>
      <c r="C974" s="405"/>
      <c r="G974" s="1">
        <f>+G973+E974-F974</f>
        <v>29.099999999999994</v>
      </c>
    </row>
    <row r="975" spans="2:7">
      <c r="B975" s="405"/>
      <c r="C975" s="405"/>
      <c r="G975" s="1">
        <f>+G974+E975-F975</f>
        <v>29.099999999999994</v>
      </c>
    </row>
    <row r="976" spans="2:7">
      <c r="B976" s="405"/>
      <c r="C976" s="405"/>
      <c r="G976" s="1">
        <f>+G975+E976-F976</f>
        <v>29.099999999999994</v>
      </c>
    </row>
    <row r="977" spans="2:7">
      <c r="B977" s="405"/>
      <c r="C977" s="405"/>
      <c r="G977" s="1">
        <f>+G976+E977-F977</f>
        <v>29.099999999999994</v>
      </c>
    </row>
    <row r="978" spans="2:7">
      <c r="B978" s="405"/>
      <c r="C978" s="405"/>
      <c r="G978" s="1">
        <f>+G977+E978-F978</f>
        <v>29.099999999999994</v>
      </c>
    </row>
    <row r="979" spans="2:7">
      <c r="B979" s="405"/>
      <c r="C979" s="405"/>
      <c r="G979" s="1">
        <f>+G978+E979-F979</f>
        <v>29.099999999999994</v>
      </c>
    </row>
    <row r="980" spans="2:7">
      <c r="B980" s="405"/>
      <c r="C980" s="405"/>
      <c r="G980" s="1">
        <f>+G979+E980-F980</f>
        <v>29.099999999999994</v>
      </c>
    </row>
    <row r="981" spans="2:7">
      <c r="B981" s="405"/>
      <c r="C981" s="405"/>
      <c r="G981" s="1">
        <f>+G980+E981-F981</f>
        <v>29.099999999999994</v>
      </c>
    </row>
    <row r="982" spans="2:7">
      <c r="B982" s="405"/>
      <c r="C982" s="405"/>
      <c r="G982" s="1">
        <f>+G981+E982-F982</f>
        <v>29.099999999999994</v>
      </c>
    </row>
    <row r="983" spans="2:7">
      <c r="B983" s="405"/>
      <c r="C983" s="405"/>
      <c r="G983" s="1">
        <f>+G982+E983-F983</f>
        <v>29.099999999999994</v>
      </c>
    </row>
    <row r="984" spans="2:7">
      <c r="B984" s="405"/>
      <c r="C984" s="405"/>
      <c r="G984" s="1">
        <f>+G983+E984-F984</f>
        <v>29.099999999999994</v>
      </c>
    </row>
    <row r="985" spans="2:7">
      <c r="B985" s="405"/>
      <c r="C985" s="405"/>
      <c r="G985" s="1">
        <f>+G984+E985-F985</f>
        <v>29.099999999999994</v>
      </c>
    </row>
    <row r="986" spans="2:7">
      <c r="B986" s="405"/>
      <c r="C986" s="405"/>
      <c r="G986" s="1">
        <f>+G985+E986-F986</f>
        <v>29.099999999999994</v>
      </c>
    </row>
    <row r="987" spans="2:7">
      <c r="B987" s="405"/>
      <c r="C987" s="405"/>
      <c r="G987" s="1">
        <f>+G986+E987-F987</f>
        <v>29.099999999999994</v>
      </c>
    </row>
    <row r="988" spans="2:7">
      <c r="B988" s="405"/>
      <c r="C988" s="405"/>
      <c r="G988" s="1">
        <f>+G987+E988-F988</f>
        <v>29.099999999999994</v>
      </c>
    </row>
    <row r="989" spans="2:7">
      <c r="B989" s="405"/>
      <c r="C989" s="405"/>
      <c r="G989" s="1">
        <f>+G988+E989-F989</f>
        <v>29.099999999999994</v>
      </c>
    </row>
    <row r="990" spans="2:7">
      <c r="B990" s="405"/>
      <c r="C990" s="405"/>
      <c r="G990" s="1">
        <f>+G989+E990-F990</f>
        <v>29.099999999999994</v>
      </c>
    </row>
    <row r="991" spans="2:7">
      <c r="B991" s="405"/>
      <c r="C991" s="405"/>
      <c r="G991" s="1">
        <f>+G990+E991-F991</f>
        <v>29.099999999999994</v>
      </c>
    </row>
    <row r="992" spans="2:7">
      <c r="B992" s="405"/>
      <c r="C992" s="405"/>
      <c r="G992" s="1">
        <f>+G991+E992-F992</f>
        <v>29.099999999999994</v>
      </c>
    </row>
    <row r="993" spans="2:7">
      <c r="B993" s="405"/>
      <c r="C993" s="405"/>
      <c r="G993" s="1">
        <f>+G992+E993-F993</f>
        <v>29.099999999999994</v>
      </c>
    </row>
    <row r="994" spans="2:7">
      <c r="B994" s="405"/>
      <c r="C994" s="405"/>
      <c r="G994" s="1">
        <f>+G993+E994-F994</f>
        <v>29.099999999999994</v>
      </c>
    </row>
    <row r="995" spans="2:7">
      <c r="B995" s="405"/>
      <c r="C995" s="405"/>
      <c r="G995" s="1">
        <f>+G994+E995-F995</f>
        <v>29.099999999999994</v>
      </c>
    </row>
    <row r="996" spans="2:7">
      <c r="B996" s="405"/>
      <c r="C996" s="405"/>
      <c r="G996" s="1">
        <f>+G995+E996-F996</f>
        <v>29.099999999999994</v>
      </c>
    </row>
    <row r="997" spans="2:7">
      <c r="B997" s="405"/>
      <c r="C997" s="405"/>
      <c r="G997" s="1">
        <f>+G996+E997-F997</f>
        <v>29.099999999999994</v>
      </c>
    </row>
    <row r="998" spans="2:7">
      <c r="B998" s="405"/>
      <c r="C998" s="405"/>
      <c r="G998" s="1">
        <f>+G997+E998-F998</f>
        <v>29.099999999999994</v>
      </c>
    </row>
    <row r="999" spans="2:7">
      <c r="B999" s="405"/>
      <c r="C999" s="405"/>
      <c r="G999" s="1">
        <f>+G998+E999-F999</f>
        <v>29.099999999999994</v>
      </c>
    </row>
    <row r="1000" spans="2:7">
      <c r="B1000" s="405"/>
      <c r="C1000" s="405"/>
      <c r="G1000" s="1">
        <f>+G999+E1000-F1000</f>
        <v>29.099999999999994</v>
      </c>
    </row>
    <row r="1001" spans="2:7">
      <c r="B1001" s="405"/>
      <c r="C1001" s="405"/>
      <c r="G1001" s="1">
        <f>+G1000+E1001-F1001</f>
        <v>29.099999999999994</v>
      </c>
    </row>
    <row r="1002" spans="2:7">
      <c r="B1002" s="405"/>
      <c r="C1002" s="405"/>
      <c r="G1002" s="1">
        <f>+G1001+E1002-F1002</f>
        <v>29.099999999999994</v>
      </c>
    </row>
    <row r="1003" spans="2:7">
      <c r="B1003" s="405"/>
      <c r="C1003" s="405"/>
      <c r="G1003" s="1">
        <f>+G1002+E1003-F1003</f>
        <v>29.099999999999994</v>
      </c>
    </row>
    <row r="1004" spans="2:7">
      <c r="B1004" s="405"/>
      <c r="C1004" s="405"/>
      <c r="G1004" s="1">
        <f>+G1003+E1004-F1004</f>
        <v>29.099999999999994</v>
      </c>
    </row>
    <row r="1005" spans="2:7">
      <c r="B1005" s="405"/>
      <c r="C1005" s="405"/>
      <c r="G1005" s="1">
        <f>+G1004+E1005-F1005</f>
        <v>29.099999999999994</v>
      </c>
    </row>
    <row r="1006" spans="2:7">
      <c r="B1006" s="405"/>
      <c r="C1006" s="405"/>
      <c r="G1006" s="1">
        <f>+G1005+E1006-F1006</f>
        <v>29.099999999999994</v>
      </c>
    </row>
    <row r="1007" spans="2:7">
      <c r="B1007" s="405"/>
      <c r="C1007" s="405"/>
      <c r="G1007" s="1">
        <f>+G1006+E1007-F1007</f>
        <v>29.099999999999994</v>
      </c>
    </row>
    <row r="1008" spans="2:7">
      <c r="B1008" s="405"/>
      <c r="C1008" s="405"/>
      <c r="G1008" s="1">
        <f>+G1007+E1008-F1008</f>
        <v>29.099999999999994</v>
      </c>
    </row>
    <row r="1009" spans="2:7">
      <c r="B1009" s="405"/>
      <c r="C1009" s="405"/>
      <c r="G1009" s="1">
        <f>+G1008+E1009-F1009</f>
        <v>29.099999999999994</v>
      </c>
    </row>
    <row r="1010" spans="2:7">
      <c r="B1010" s="405"/>
      <c r="C1010" s="405"/>
      <c r="G1010" s="1">
        <f>+G1009+E1010-F1010</f>
        <v>29.099999999999994</v>
      </c>
    </row>
    <row r="1011" spans="2:7">
      <c r="B1011" s="405"/>
      <c r="C1011" s="405"/>
      <c r="G1011" s="1">
        <f>+G1010+E1011-F1011</f>
        <v>29.099999999999994</v>
      </c>
    </row>
    <row r="1012" spans="2:7">
      <c r="B1012" s="405"/>
      <c r="C1012" s="405"/>
      <c r="G1012" s="1">
        <f>+G1011+E1012-F1012</f>
        <v>29.099999999999994</v>
      </c>
    </row>
    <row r="1013" spans="2:7">
      <c r="B1013" s="405"/>
      <c r="C1013" s="405"/>
      <c r="G1013" s="1">
        <f>+G1012+E1013-F1013</f>
        <v>29.099999999999994</v>
      </c>
    </row>
    <row r="1014" spans="2:7">
      <c r="B1014" s="405"/>
      <c r="C1014" s="405"/>
      <c r="G1014" s="1">
        <f>+G1013+E1014-F1014</f>
        <v>29.099999999999994</v>
      </c>
    </row>
    <row r="1015" spans="2:7">
      <c r="B1015" s="405"/>
      <c r="C1015" s="405"/>
      <c r="G1015" s="1">
        <f>+G1014+E1015-F1015</f>
        <v>29.099999999999994</v>
      </c>
    </row>
    <row r="1016" spans="2:7">
      <c r="B1016" s="405"/>
      <c r="C1016" s="405"/>
      <c r="G1016" s="1">
        <f>+G1015+E1016-F1016</f>
        <v>29.099999999999994</v>
      </c>
    </row>
    <row r="1017" spans="2:7">
      <c r="B1017" s="405"/>
      <c r="C1017" s="405"/>
      <c r="G1017" s="1">
        <f>+G1016+E1017-F1017</f>
        <v>29.099999999999994</v>
      </c>
    </row>
    <row r="1018" spans="2:7">
      <c r="B1018" s="405"/>
      <c r="C1018" s="405"/>
      <c r="G1018" s="1">
        <f>+G1017+E1018-F1018</f>
        <v>29.099999999999994</v>
      </c>
    </row>
    <row r="1019" spans="2:7">
      <c r="B1019" s="405"/>
      <c r="C1019" s="405"/>
      <c r="G1019" s="1">
        <f>+G1018+E1019-F1019</f>
        <v>29.099999999999994</v>
      </c>
    </row>
    <row r="1020" spans="2:7">
      <c r="B1020" s="405"/>
      <c r="C1020" s="405"/>
      <c r="G1020" s="1">
        <f>+G1019+E1020-F1020</f>
        <v>29.099999999999994</v>
      </c>
    </row>
    <row r="1021" spans="2:7">
      <c r="B1021" s="405"/>
      <c r="C1021" s="405"/>
      <c r="G1021" s="1">
        <f>+G1020+E1021-F1021</f>
        <v>29.099999999999994</v>
      </c>
    </row>
    <row r="1022" spans="2:7">
      <c r="B1022" s="405"/>
      <c r="C1022" s="405"/>
      <c r="G1022" s="1">
        <f>+G1021+E1022-F1022</f>
        <v>29.099999999999994</v>
      </c>
    </row>
    <row r="1023" spans="2:7">
      <c r="B1023" s="405"/>
      <c r="C1023" s="405"/>
      <c r="G1023" s="1">
        <f>+G1022+E1023-F1023</f>
        <v>29.099999999999994</v>
      </c>
    </row>
    <row r="1024" spans="2:7">
      <c r="B1024" s="405"/>
      <c r="C1024" s="405"/>
      <c r="G1024" s="1">
        <f>+G1023+E1024-F1024</f>
        <v>29.099999999999994</v>
      </c>
    </row>
    <row r="1025" spans="2:7">
      <c r="B1025" s="405"/>
      <c r="C1025" s="405"/>
      <c r="G1025" s="1">
        <f>+G1024+E1025-F1025</f>
        <v>29.099999999999994</v>
      </c>
    </row>
    <row r="1026" spans="2:7">
      <c r="B1026" s="405"/>
      <c r="C1026" s="405"/>
      <c r="G1026" s="1">
        <f>+G1025+E1026-F1026</f>
        <v>29.099999999999994</v>
      </c>
    </row>
    <row r="1027" spans="2:7">
      <c r="B1027" s="405"/>
      <c r="C1027" s="405"/>
      <c r="G1027" s="1">
        <f>+G1026+E1027-F1027</f>
        <v>29.099999999999994</v>
      </c>
    </row>
    <row r="1028" spans="2:7">
      <c r="B1028" s="405"/>
      <c r="C1028" s="405"/>
      <c r="G1028" s="1">
        <f>+G1027+E1028-F1028</f>
        <v>29.099999999999994</v>
      </c>
    </row>
    <row r="1029" spans="2:7">
      <c r="B1029" s="405"/>
      <c r="C1029" s="405"/>
      <c r="G1029" s="1">
        <f>+G1028+E1029-F1029</f>
        <v>29.099999999999994</v>
      </c>
    </row>
    <row r="1030" spans="2:7">
      <c r="B1030" s="405"/>
      <c r="C1030" s="405"/>
      <c r="G1030" s="1">
        <f>+G1029+E1030-F1030</f>
        <v>29.099999999999994</v>
      </c>
    </row>
    <row r="1031" spans="2:7">
      <c r="B1031" s="405"/>
      <c r="C1031" s="405"/>
      <c r="G1031" s="1">
        <f>+G1030+E1031-F1031</f>
        <v>29.099999999999994</v>
      </c>
    </row>
    <row r="1032" spans="2:7">
      <c r="B1032" s="405"/>
      <c r="C1032" s="405"/>
      <c r="G1032" s="1">
        <f>+G1031+E1032-F1032</f>
        <v>29.099999999999994</v>
      </c>
    </row>
    <row r="1033" spans="2:7">
      <c r="B1033" s="405"/>
      <c r="C1033" s="405"/>
      <c r="G1033" s="1">
        <f>+G1032+E1033-F1033</f>
        <v>29.099999999999994</v>
      </c>
    </row>
    <row r="1034" spans="2:7">
      <c r="B1034" s="405"/>
      <c r="C1034" s="405"/>
      <c r="G1034" s="1">
        <f>+G1033+E1034-F1034</f>
        <v>29.099999999999994</v>
      </c>
    </row>
    <row r="1035" spans="2:7">
      <c r="B1035" s="405"/>
      <c r="C1035" s="405"/>
      <c r="G1035" s="1">
        <f>+G1034+E1035-F1035</f>
        <v>29.099999999999994</v>
      </c>
    </row>
    <row r="1036" spans="2:7">
      <c r="B1036" s="405"/>
      <c r="C1036" s="405"/>
      <c r="G1036" s="1">
        <f>+G1035+E1036-F1036</f>
        <v>29.099999999999994</v>
      </c>
    </row>
    <row r="1037" spans="2:7">
      <c r="B1037" s="405"/>
      <c r="C1037" s="405"/>
      <c r="G1037" s="1">
        <f>+G1036+E1037-F1037</f>
        <v>29.099999999999994</v>
      </c>
    </row>
    <row r="1038" spans="2:7">
      <c r="B1038" s="405"/>
      <c r="C1038" s="405"/>
      <c r="G1038" s="1">
        <f>+G1037+E1038-F1038</f>
        <v>29.099999999999994</v>
      </c>
    </row>
    <row r="1039" spans="2:7">
      <c r="B1039" s="405"/>
      <c r="C1039" s="405"/>
      <c r="G1039" s="1">
        <f>+G1038+E1039-F1039</f>
        <v>29.099999999999994</v>
      </c>
    </row>
    <row r="1040" spans="2:7">
      <c r="B1040" s="405"/>
      <c r="C1040" s="405"/>
      <c r="G1040" s="1">
        <f>+G1039+E1040-F1040</f>
        <v>29.099999999999994</v>
      </c>
    </row>
    <row r="1041" spans="2:7">
      <c r="B1041" s="405"/>
      <c r="C1041" s="405"/>
      <c r="G1041" s="1">
        <f>+G1040+E1041-F1041</f>
        <v>29.099999999999994</v>
      </c>
    </row>
    <row r="1042" spans="2:7">
      <c r="B1042" s="405"/>
      <c r="C1042" s="405"/>
      <c r="G1042" s="1">
        <f>+G1041+E1042-F1042</f>
        <v>29.099999999999994</v>
      </c>
    </row>
    <row r="1043" spans="2:7">
      <c r="B1043" s="405"/>
      <c r="C1043" s="405"/>
      <c r="G1043" s="1">
        <f>+G1042+E1043-F1043</f>
        <v>29.099999999999994</v>
      </c>
    </row>
    <row r="1044" spans="2:7">
      <c r="B1044" s="405"/>
      <c r="C1044" s="405"/>
      <c r="G1044" s="1">
        <f>+G1043+E1044-F1044</f>
        <v>29.099999999999994</v>
      </c>
    </row>
    <row r="1045" spans="2:7">
      <c r="B1045" s="405"/>
      <c r="C1045" s="405"/>
      <c r="G1045" s="1">
        <f>+G1044+E1045-F1045</f>
        <v>29.099999999999994</v>
      </c>
    </row>
    <row r="1046" spans="2:7">
      <c r="B1046" s="405"/>
      <c r="C1046" s="405"/>
      <c r="G1046" s="1">
        <f>+G1045+E1046-F1046</f>
        <v>29.099999999999994</v>
      </c>
    </row>
    <row r="1047" spans="2:7">
      <c r="B1047" s="405"/>
      <c r="C1047" s="405"/>
      <c r="G1047" s="1">
        <f>+G1046+E1047-F1047</f>
        <v>29.099999999999994</v>
      </c>
    </row>
    <row r="1048" spans="2:7">
      <c r="B1048" s="405"/>
      <c r="C1048" s="405"/>
      <c r="G1048" s="1">
        <f>+G1047+E1048-F1048</f>
        <v>29.099999999999994</v>
      </c>
    </row>
    <row r="1049" spans="2:7">
      <c r="B1049" s="405"/>
      <c r="C1049" s="405"/>
      <c r="G1049" s="1">
        <f>+G1048+E1049-F1049</f>
        <v>29.099999999999994</v>
      </c>
    </row>
    <row r="1050" spans="2:7">
      <c r="B1050" s="405"/>
      <c r="C1050" s="405"/>
      <c r="G1050" s="1">
        <f>+G1049+E1050-F1050</f>
        <v>29.099999999999994</v>
      </c>
    </row>
    <row r="1051" spans="2:7">
      <c r="B1051" s="405"/>
      <c r="C1051" s="405"/>
      <c r="G1051" s="1">
        <f>+G1050+E1051-F1051</f>
        <v>29.099999999999994</v>
      </c>
    </row>
    <row r="1052" spans="2:7">
      <c r="B1052" s="405"/>
      <c r="C1052" s="405"/>
      <c r="G1052" s="1">
        <f>+G1051+E1052-F1052</f>
        <v>29.099999999999994</v>
      </c>
    </row>
    <row r="1053" spans="2:7">
      <c r="B1053" s="405"/>
      <c r="C1053" s="405"/>
      <c r="G1053" s="1">
        <f>+G1052+E1053-F1053</f>
        <v>29.099999999999994</v>
      </c>
    </row>
    <row r="1054" spans="2:7">
      <c r="B1054" s="405"/>
      <c r="C1054" s="405"/>
      <c r="G1054" s="1">
        <f>+G1053+E1054-F1054</f>
        <v>29.099999999999994</v>
      </c>
    </row>
    <row r="1055" spans="2:7">
      <c r="B1055" s="405"/>
      <c r="C1055" s="405"/>
      <c r="G1055" s="1">
        <f>+G1054+E1055-F1055</f>
        <v>29.099999999999994</v>
      </c>
    </row>
    <row r="1056" spans="2:7">
      <c r="B1056" s="405"/>
      <c r="C1056" s="405"/>
      <c r="G1056" s="1">
        <f>+G1055+E1056-F1056</f>
        <v>29.099999999999994</v>
      </c>
    </row>
    <row r="1057" spans="2:7">
      <c r="B1057" s="405"/>
      <c r="C1057" s="405"/>
      <c r="G1057" s="1">
        <f>+G1056+E1057-F1057</f>
        <v>29.099999999999994</v>
      </c>
    </row>
    <row r="1058" spans="2:7">
      <c r="B1058" s="405"/>
      <c r="C1058" s="405"/>
      <c r="G1058" s="1">
        <f>+G1057+E1058-F1058</f>
        <v>29.099999999999994</v>
      </c>
    </row>
    <row r="1059" spans="2:7">
      <c r="B1059" s="405"/>
      <c r="C1059" s="405"/>
      <c r="G1059" s="1">
        <f>+G1058+E1059-F1059</f>
        <v>29.099999999999994</v>
      </c>
    </row>
    <row r="1060" spans="2:7">
      <c r="B1060" s="405"/>
      <c r="C1060" s="405"/>
      <c r="G1060" s="1">
        <f>+G1059+E1060-F1060</f>
        <v>29.099999999999994</v>
      </c>
    </row>
    <row r="1061" spans="2:7">
      <c r="B1061" s="405"/>
      <c r="C1061" s="405"/>
      <c r="G1061" s="1">
        <f>+G1060+E1061-F1061</f>
        <v>29.099999999999994</v>
      </c>
    </row>
    <row r="1062" spans="2:7">
      <c r="B1062" s="405"/>
      <c r="C1062" s="405"/>
      <c r="G1062" s="1">
        <f>+G1061+E1062-F1062</f>
        <v>29.099999999999994</v>
      </c>
    </row>
    <row r="1063" spans="2:7">
      <c r="B1063" s="405"/>
      <c r="C1063" s="405"/>
      <c r="G1063" s="1">
        <f>+G1062+E1063-F1063</f>
        <v>29.099999999999994</v>
      </c>
    </row>
    <row r="1064" spans="2:7">
      <c r="B1064" s="405"/>
      <c r="C1064" s="405"/>
      <c r="G1064" s="1">
        <f>+G1063+E1064-F1064</f>
        <v>29.099999999999994</v>
      </c>
    </row>
    <row r="1065" spans="2:7">
      <c r="B1065" s="405"/>
      <c r="C1065" s="405"/>
      <c r="G1065" s="1">
        <f>+G1064+E1065-F1065</f>
        <v>29.099999999999994</v>
      </c>
    </row>
    <row r="1066" spans="2:7">
      <c r="B1066" s="405"/>
      <c r="C1066" s="405"/>
      <c r="G1066" s="1">
        <f>+G1065+E1066-F1066</f>
        <v>29.099999999999994</v>
      </c>
    </row>
    <row r="1067" spans="2:7">
      <c r="B1067" s="405"/>
      <c r="C1067" s="405"/>
      <c r="G1067" s="1">
        <f>+G1066+E1067-F1067</f>
        <v>29.099999999999994</v>
      </c>
    </row>
    <row r="1068" spans="2:7">
      <c r="B1068" s="405"/>
      <c r="C1068" s="405"/>
      <c r="G1068" s="1">
        <f>+G1067+E1068-F1068</f>
        <v>29.099999999999994</v>
      </c>
    </row>
    <row r="1069" spans="2:7">
      <c r="B1069" s="405"/>
      <c r="C1069" s="405"/>
      <c r="G1069" s="1">
        <f>+G1068+E1069-F1069</f>
        <v>29.099999999999994</v>
      </c>
    </row>
    <row r="1070" spans="2:7">
      <c r="B1070" s="405"/>
      <c r="C1070" s="405"/>
      <c r="G1070" s="1">
        <f>+G1069+E1070-F1070</f>
        <v>29.099999999999994</v>
      </c>
    </row>
    <row r="1071" spans="2:7">
      <c r="B1071" s="405"/>
      <c r="C1071" s="405"/>
      <c r="G1071" s="1">
        <f>+G1070+E1071-F1071</f>
        <v>29.099999999999994</v>
      </c>
    </row>
    <row r="1072" spans="2:7">
      <c r="B1072" s="405"/>
      <c r="C1072" s="405"/>
      <c r="G1072" s="1">
        <f>+G1071+E1072-F1072</f>
        <v>29.099999999999994</v>
      </c>
    </row>
    <row r="1073" spans="2:7">
      <c r="B1073" s="405"/>
      <c r="C1073" s="405"/>
      <c r="G1073" s="1">
        <f>+G1072+E1073-F1073</f>
        <v>29.099999999999994</v>
      </c>
    </row>
    <row r="1074" spans="2:7">
      <c r="B1074" s="405"/>
      <c r="C1074" s="405"/>
      <c r="G1074" s="1">
        <f>+G1073+E1074-F1074</f>
        <v>29.099999999999994</v>
      </c>
    </row>
    <row r="1075" spans="2:7">
      <c r="B1075" s="405"/>
      <c r="C1075" s="405"/>
      <c r="G1075" s="1">
        <f>+G1074+E1075-F1075</f>
        <v>29.099999999999994</v>
      </c>
    </row>
    <row r="1076" spans="2:7">
      <c r="B1076" s="405"/>
      <c r="C1076" s="405"/>
      <c r="G1076" s="1">
        <f>+G1075+E1076-F1076</f>
        <v>29.099999999999994</v>
      </c>
    </row>
    <row r="1077" spans="2:7">
      <c r="B1077" s="405"/>
      <c r="C1077" s="405"/>
      <c r="G1077" s="1">
        <f>+G1076+E1077-F1077</f>
        <v>29.099999999999994</v>
      </c>
    </row>
    <row r="1078" spans="2:7">
      <c r="B1078" s="405"/>
      <c r="C1078" s="405"/>
      <c r="G1078" s="1">
        <f>+G1077+E1078-F1078</f>
        <v>29.099999999999994</v>
      </c>
    </row>
    <row r="1079" spans="2:7">
      <c r="B1079" s="405"/>
      <c r="C1079" s="405"/>
      <c r="G1079" s="1">
        <f>+G1078+E1079-F1079</f>
        <v>29.099999999999994</v>
      </c>
    </row>
    <row r="1080" spans="2:7">
      <c r="B1080" s="405"/>
      <c r="C1080" s="405"/>
      <c r="G1080" s="1">
        <f>+G1079+E1080-F1080</f>
        <v>29.099999999999994</v>
      </c>
    </row>
    <row r="1081" spans="2:7">
      <c r="B1081" s="405"/>
      <c r="C1081" s="405"/>
      <c r="G1081" s="1">
        <f>+G1080+E1081-F1081</f>
        <v>29.099999999999994</v>
      </c>
    </row>
    <row r="1082" spans="2:7">
      <c r="B1082" s="405"/>
      <c r="C1082" s="405"/>
      <c r="G1082" s="1">
        <f>+G1081+E1082-F1082</f>
        <v>29.099999999999994</v>
      </c>
    </row>
    <row r="1083" spans="2:7">
      <c r="B1083" s="405"/>
      <c r="C1083" s="405"/>
      <c r="G1083" s="1">
        <f>+G1082+E1083-F1083</f>
        <v>29.099999999999994</v>
      </c>
    </row>
    <row r="1084" spans="2:7">
      <c r="B1084" s="405"/>
      <c r="C1084" s="405"/>
      <c r="G1084" s="1">
        <f>+G1083+E1084-F1084</f>
        <v>29.099999999999994</v>
      </c>
    </row>
    <row r="1085" spans="2:7">
      <c r="B1085" s="405"/>
      <c r="C1085" s="405"/>
      <c r="G1085" s="1">
        <f>+G1084+E1085-F1085</f>
        <v>29.099999999999994</v>
      </c>
    </row>
    <row r="1086" spans="2:7">
      <c r="B1086" s="405"/>
      <c r="C1086" s="405"/>
      <c r="G1086" s="1">
        <f>+G1085+E1086-F1086</f>
        <v>29.099999999999994</v>
      </c>
    </row>
    <row r="1087" spans="2:7">
      <c r="B1087" s="405"/>
      <c r="C1087" s="405"/>
      <c r="G1087" s="1">
        <f>+G1086+E1087-F1087</f>
        <v>29.099999999999994</v>
      </c>
    </row>
    <row r="1088" spans="2:7">
      <c r="B1088" s="405"/>
      <c r="C1088" s="405"/>
      <c r="G1088" s="1">
        <f>+G1087+E1088-F1088</f>
        <v>29.099999999999994</v>
      </c>
    </row>
    <row r="1089" spans="2:7">
      <c r="B1089" s="405"/>
      <c r="C1089" s="405"/>
      <c r="G1089" s="1">
        <f>+G1088+E1089-F1089</f>
        <v>29.099999999999994</v>
      </c>
    </row>
    <row r="1090" spans="2:7">
      <c r="B1090" s="405"/>
      <c r="C1090" s="405"/>
      <c r="G1090" s="1">
        <f>+G1089+E1090-F1090</f>
        <v>29.099999999999994</v>
      </c>
    </row>
    <row r="1091" spans="2:7">
      <c r="B1091" s="405"/>
      <c r="C1091" s="405"/>
      <c r="G1091" s="1">
        <f>+G1090+E1091-F1091</f>
        <v>29.099999999999994</v>
      </c>
    </row>
    <row r="1092" spans="2:7">
      <c r="B1092" s="405"/>
      <c r="C1092" s="405"/>
      <c r="G1092" s="1">
        <f>+G1091+E1092-F1092</f>
        <v>29.099999999999994</v>
      </c>
    </row>
    <row r="1093" spans="2:7">
      <c r="B1093" s="405"/>
      <c r="C1093" s="405"/>
      <c r="G1093" s="1">
        <f>+G1092+E1093-F1093</f>
        <v>29.099999999999994</v>
      </c>
    </row>
    <row r="1094" spans="2:7">
      <c r="B1094" s="405"/>
      <c r="C1094" s="405"/>
      <c r="G1094" s="1">
        <f>+G1093+E1094-F1094</f>
        <v>29.099999999999994</v>
      </c>
    </row>
    <row r="1095" spans="2:7">
      <c r="B1095" s="405"/>
      <c r="C1095" s="405"/>
      <c r="G1095" s="1">
        <f>+G1094+E1095-F1095</f>
        <v>29.099999999999994</v>
      </c>
    </row>
    <row r="1096" spans="2:7">
      <c r="B1096" s="405"/>
      <c r="C1096" s="405"/>
      <c r="G1096" s="1">
        <f>+G1095+E1096-F1096</f>
        <v>29.099999999999994</v>
      </c>
    </row>
    <row r="1097" spans="2:7">
      <c r="B1097" s="405"/>
      <c r="C1097" s="405"/>
      <c r="G1097" s="1">
        <f>+G1096+E1097-F1097</f>
        <v>29.099999999999994</v>
      </c>
    </row>
    <row r="1098" spans="2:7">
      <c r="B1098" s="405"/>
      <c r="C1098" s="405"/>
      <c r="G1098" s="1">
        <f>+G1097+E1098-F1098</f>
        <v>29.099999999999994</v>
      </c>
    </row>
    <row r="1099" spans="2:7">
      <c r="B1099" s="405"/>
      <c r="C1099" s="405"/>
      <c r="G1099" s="1">
        <f>+G1098+E1099-F1099</f>
        <v>29.099999999999994</v>
      </c>
    </row>
    <row r="1100" spans="2:7">
      <c r="B1100" s="405"/>
      <c r="C1100" s="405"/>
      <c r="G1100" s="1">
        <f>+G1099+E1100-F1100</f>
        <v>29.099999999999994</v>
      </c>
    </row>
    <row r="1101" spans="2:7">
      <c r="B1101" s="405"/>
      <c r="C1101" s="405"/>
      <c r="G1101" s="1">
        <f>+G1100+E1101-F1101</f>
        <v>29.099999999999994</v>
      </c>
    </row>
    <row r="1102" spans="2:7">
      <c r="B1102" s="405"/>
      <c r="C1102" s="405"/>
      <c r="G1102" s="1">
        <f>+G1101+E1102-F1102</f>
        <v>29.099999999999994</v>
      </c>
    </row>
    <row r="1103" spans="2:7">
      <c r="B1103" s="405"/>
      <c r="C1103" s="405"/>
      <c r="G1103" s="1">
        <f>+G1102+E1103-F1103</f>
        <v>29.099999999999994</v>
      </c>
    </row>
    <row r="1104" spans="2:7">
      <c r="B1104" s="405"/>
      <c r="C1104" s="405"/>
      <c r="G1104" s="1">
        <f>+G1103+E1104-F1104</f>
        <v>29.099999999999994</v>
      </c>
    </row>
    <row r="1105" spans="2:7">
      <c r="B1105" s="405"/>
      <c r="C1105" s="405"/>
      <c r="G1105" s="1">
        <f>+G1104+E1105-F1105</f>
        <v>29.099999999999994</v>
      </c>
    </row>
    <row r="1106" spans="2:7">
      <c r="B1106" s="405"/>
      <c r="C1106" s="405"/>
      <c r="G1106" s="1">
        <f>+G1105+E1106-F1106</f>
        <v>29.099999999999994</v>
      </c>
    </row>
    <row r="1107" spans="2:7">
      <c r="B1107" s="405"/>
      <c r="C1107" s="405"/>
      <c r="G1107" s="1">
        <f>+G1106+E1107-F1107</f>
        <v>29.099999999999994</v>
      </c>
    </row>
    <row r="1108" spans="2:7">
      <c r="B1108" s="405"/>
      <c r="C1108" s="405"/>
      <c r="G1108" s="1">
        <f>+G1107+E1108-F1108</f>
        <v>29.099999999999994</v>
      </c>
    </row>
    <row r="1109" spans="2:7">
      <c r="B1109" s="405"/>
      <c r="C1109" s="405"/>
      <c r="G1109" s="1">
        <f>+G1108+E1109-F1109</f>
        <v>29.099999999999994</v>
      </c>
    </row>
    <row r="1110" spans="2:7">
      <c r="B1110" s="405"/>
      <c r="C1110" s="405"/>
      <c r="G1110" s="1">
        <f>+G1109+E1110-F1110</f>
        <v>29.099999999999994</v>
      </c>
    </row>
    <row r="1111" spans="2:7">
      <c r="B1111" s="405"/>
      <c r="C1111" s="405"/>
      <c r="G1111" s="1">
        <f>+G1110+E1111-F1111</f>
        <v>29.099999999999994</v>
      </c>
    </row>
    <row r="1112" spans="2:7">
      <c r="B1112" s="405"/>
      <c r="C1112" s="405"/>
      <c r="G1112" s="1">
        <f>+G1111+E1112-F1112</f>
        <v>29.099999999999994</v>
      </c>
    </row>
    <row r="1113" spans="2:7">
      <c r="B1113" s="405"/>
      <c r="C1113" s="405"/>
      <c r="G1113" s="1">
        <f>+G1112+E1113-F1113</f>
        <v>29.099999999999994</v>
      </c>
    </row>
    <row r="1114" spans="2:7">
      <c r="B1114" s="405"/>
      <c r="C1114" s="405"/>
      <c r="G1114" s="1">
        <f>+G1113+E1114-F1114</f>
        <v>29.099999999999994</v>
      </c>
    </row>
    <row r="1115" spans="2:7">
      <c r="B1115" s="405"/>
      <c r="C1115" s="405"/>
      <c r="G1115" s="1">
        <f>+G1114+E1115-F1115</f>
        <v>29.099999999999994</v>
      </c>
    </row>
    <row r="1116" spans="2:7">
      <c r="B1116" s="405"/>
      <c r="C1116" s="405"/>
      <c r="G1116" s="1">
        <f>+G1115+E1116-F1116</f>
        <v>29.099999999999994</v>
      </c>
    </row>
    <row r="1117" spans="2:7">
      <c r="B1117" s="405"/>
      <c r="C1117" s="405"/>
      <c r="G1117" s="1">
        <f>+G1116+E1117-F1117</f>
        <v>29.099999999999994</v>
      </c>
    </row>
    <row r="1118" spans="2:7">
      <c r="B1118" s="405"/>
      <c r="C1118" s="405"/>
      <c r="G1118" s="1">
        <f>+G1117+E1118-F1118</f>
        <v>29.099999999999994</v>
      </c>
    </row>
    <row r="1119" spans="2:7">
      <c r="B1119" s="405"/>
      <c r="C1119" s="405"/>
      <c r="G1119" s="1">
        <f>+G1118+E1119-F1119</f>
        <v>29.099999999999994</v>
      </c>
    </row>
    <row r="1120" spans="2:7">
      <c r="B1120" s="405"/>
      <c r="C1120" s="405"/>
      <c r="G1120" s="1">
        <f>+G1119+E1120-F1120</f>
        <v>29.099999999999994</v>
      </c>
    </row>
    <row r="1121" spans="2:7">
      <c r="B1121" s="405"/>
      <c r="C1121" s="405"/>
      <c r="G1121" s="1">
        <f>+G1120+E1121-F1121</f>
        <v>29.099999999999994</v>
      </c>
    </row>
    <row r="1122" spans="2:7">
      <c r="B1122" s="405"/>
      <c r="C1122" s="405"/>
      <c r="G1122" s="1">
        <f>+G1121+E1122-F1122</f>
        <v>29.099999999999994</v>
      </c>
    </row>
    <row r="1123" spans="2:7">
      <c r="B1123" s="405"/>
      <c r="C1123" s="405"/>
      <c r="G1123" s="1">
        <f>+G1122+E1123-F1123</f>
        <v>29.099999999999994</v>
      </c>
    </row>
    <row r="1124" spans="2:7">
      <c r="B1124" s="405"/>
      <c r="C1124" s="405"/>
      <c r="G1124" s="1">
        <f>+G1123+E1124-F1124</f>
        <v>29.099999999999994</v>
      </c>
    </row>
    <row r="1125" spans="2:7">
      <c r="B1125" s="405"/>
      <c r="C1125" s="405"/>
      <c r="G1125" s="1">
        <f>+G1124+E1125-F1125</f>
        <v>29.099999999999994</v>
      </c>
    </row>
    <row r="1126" spans="2:7">
      <c r="B1126" s="405"/>
      <c r="C1126" s="405"/>
      <c r="G1126" s="1">
        <f>+G1125+E1126-F1126</f>
        <v>29.099999999999994</v>
      </c>
    </row>
    <row r="1127" spans="2:7">
      <c r="B1127" s="405"/>
      <c r="C1127" s="405"/>
      <c r="G1127" s="1">
        <f>+G1126+E1127-F1127</f>
        <v>29.099999999999994</v>
      </c>
    </row>
    <row r="1128" spans="2:7">
      <c r="B1128" s="405"/>
      <c r="C1128" s="405"/>
      <c r="G1128" s="1">
        <f>+G1127+E1128-F1128</f>
        <v>29.099999999999994</v>
      </c>
    </row>
    <row r="1129" spans="2:7">
      <c r="B1129" s="405"/>
      <c r="C1129" s="405"/>
      <c r="G1129" s="1">
        <f>+G1128+E1129-F1129</f>
        <v>29.099999999999994</v>
      </c>
    </row>
    <row r="1130" spans="2:7">
      <c r="B1130" s="405"/>
      <c r="C1130" s="405"/>
      <c r="G1130" s="1">
        <f>+G1129+E1130-F1130</f>
        <v>29.099999999999994</v>
      </c>
    </row>
    <row r="1131" spans="2:7">
      <c r="B1131" s="405"/>
      <c r="C1131" s="405"/>
      <c r="G1131" s="1">
        <f>+G1130+E1131-F1131</f>
        <v>29.099999999999994</v>
      </c>
    </row>
    <row r="1132" spans="2:7">
      <c r="B1132" s="405"/>
      <c r="C1132" s="405"/>
      <c r="G1132" s="1">
        <f>+G1131+E1132-F1132</f>
        <v>29.099999999999994</v>
      </c>
    </row>
    <row r="1133" spans="2:7">
      <c r="B1133" s="405"/>
      <c r="C1133" s="405"/>
      <c r="G1133" s="1">
        <f>+G1132+E1133-F1133</f>
        <v>29.099999999999994</v>
      </c>
    </row>
    <row r="1134" spans="2:7">
      <c r="B1134" s="405"/>
      <c r="C1134" s="405"/>
      <c r="G1134" s="1">
        <f>+G1133+E1134-F1134</f>
        <v>29.099999999999994</v>
      </c>
    </row>
    <row r="1135" spans="2:7">
      <c r="B1135" s="405"/>
      <c r="C1135" s="405"/>
      <c r="G1135" s="1">
        <f>+G1134+E1135-F1135</f>
        <v>29.099999999999994</v>
      </c>
    </row>
    <row r="1136" spans="2:7">
      <c r="B1136" s="405"/>
      <c r="C1136" s="405"/>
      <c r="G1136" s="1">
        <f>+G1135+E1136-F1136</f>
        <v>29.099999999999994</v>
      </c>
    </row>
    <row r="1137" spans="2:7">
      <c r="B1137" s="405"/>
      <c r="C1137" s="405"/>
      <c r="G1137" s="1">
        <f>+G1136+E1137-F1137</f>
        <v>29.099999999999994</v>
      </c>
    </row>
    <row r="1138" spans="2:7">
      <c r="B1138" s="405"/>
      <c r="C1138" s="405"/>
      <c r="G1138" s="1">
        <f>+G1137+E1138-F1138</f>
        <v>29.099999999999994</v>
      </c>
    </row>
    <row r="1139" spans="2:7">
      <c r="B1139" s="405"/>
      <c r="C1139" s="405"/>
      <c r="G1139" s="1">
        <f>+G1138+E1139-F1139</f>
        <v>29.099999999999994</v>
      </c>
    </row>
    <row r="1140" spans="2:7">
      <c r="B1140" s="405"/>
      <c r="C1140" s="405"/>
      <c r="G1140" s="1">
        <f>+G1139+E1140-F1140</f>
        <v>29.099999999999994</v>
      </c>
    </row>
    <row r="1141" spans="2:7">
      <c r="B1141" s="405"/>
      <c r="C1141" s="405"/>
      <c r="G1141" s="1">
        <f>+G1140+E1141-F1141</f>
        <v>29.099999999999994</v>
      </c>
    </row>
    <row r="1142" spans="2:7">
      <c r="B1142" s="405"/>
      <c r="C1142" s="405"/>
      <c r="G1142" s="1">
        <f>+G1141+E1142-F1142</f>
        <v>29.099999999999994</v>
      </c>
    </row>
    <row r="1143" spans="2:7">
      <c r="B1143" s="405"/>
      <c r="C1143" s="405"/>
      <c r="G1143" s="1">
        <f>+G1142+E1143-F1143</f>
        <v>29.099999999999994</v>
      </c>
    </row>
    <row r="1144" spans="2:7">
      <c r="B1144" s="405"/>
      <c r="C1144" s="405"/>
      <c r="G1144" s="1">
        <f>+G1143+E1144-F1144</f>
        <v>29.099999999999994</v>
      </c>
    </row>
    <row r="1145" spans="2:7">
      <c r="B1145" s="405"/>
      <c r="C1145" s="405"/>
      <c r="G1145" s="1">
        <f>+G1144+E1145-F1145</f>
        <v>29.099999999999994</v>
      </c>
    </row>
    <row r="1146" spans="2:7">
      <c r="B1146" s="405"/>
      <c r="C1146" s="405"/>
      <c r="G1146" s="1">
        <f>+G1145+E1146-F1146</f>
        <v>29.099999999999994</v>
      </c>
    </row>
    <row r="1147" spans="2:7">
      <c r="B1147" s="405"/>
      <c r="C1147" s="405"/>
      <c r="G1147" s="1">
        <f>+G1146+E1147-F1147</f>
        <v>29.099999999999994</v>
      </c>
    </row>
    <row r="1148" spans="2:7">
      <c r="B1148" s="405"/>
      <c r="C1148" s="405"/>
      <c r="G1148" s="1">
        <f>+G1147+E1148-F1148</f>
        <v>29.099999999999994</v>
      </c>
    </row>
    <row r="1149" spans="2:7">
      <c r="B1149" s="405"/>
      <c r="C1149" s="405"/>
      <c r="G1149" s="1">
        <f>+G1148+E1149-F1149</f>
        <v>29.099999999999994</v>
      </c>
    </row>
    <row r="1150" spans="2:7">
      <c r="B1150" s="405"/>
      <c r="C1150" s="405"/>
      <c r="G1150" s="1">
        <f>+G1149+E1150-F1150</f>
        <v>29.099999999999994</v>
      </c>
    </row>
    <row r="1151" spans="2:7">
      <c r="B1151" s="405"/>
      <c r="C1151" s="405"/>
      <c r="G1151" s="1">
        <f>+G1150+E1151-F1151</f>
        <v>29.099999999999994</v>
      </c>
    </row>
    <row r="1152" spans="2:7">
      <c r="B1152" s="405"/>
      <c r="C1152" s="405"/>
      <c r="G1152" s="1">
        <f>+G1151+E1152-F1152</f>
        <v>29.099999999999994</v>
      </c>
    </row>
    <row r="1153" spans="2:7">
      <c r="B1153" s="405"/>
      <c r="C1153" s="405"/>
      <c r="G1153" s="1">
        <f>+G1152+E1153-F1153</f>
        <v>29.099999999999994</v>
      </c>
    </row>
    <row r="1154" spans="2:7">
      <c r="B1154" s="405"/>
      <c r="C1154" s="405"/>
      <c r="G1154" s="1">
        <f>+G1153+E1154-F1154</f>
        <v>29.099999999999994</v>
      </c>
    </row>
    <row r="1155" spans="2:7">
      <c r="B1155" s="405"/>
      <c r="C1155" s="405"/>
      <c r="G1155" s="1">
        <f>+G1154+E1155-F1155</f>
        <v>29.099999999999994</v>
      </c>
    </row>
    <row r="1156" spans="2:7">
      <c r="B1156" s="405"/>
      <c r="C1156" s="405"/>
      <c r="G1156" s="1">
        <f>+G1155+E1156-F1156</f>
        <v>29.099999999999994</v>
      </c>
    </row>
    <row r="1157" spans="2:7">
      <c r="B1157" s="405"/>
      <c r="C1157" s="405"/>
      <c r="G1157" s="1">
        <f>+G1156+E1157-F1157</f>
        <v>29.099999999999994</v>
      </c>
    </row>
    <row r="1158" spans="2:7">
      <c r="B1158" s="405"/>
      <c r="C1158" s="405"/>
      <c r="G1158" s="1">
        <f>+G1157+E1158-F1158</f>
        <v>29.099999999999994</v>
      </c>
    </row>
    <row r="1159" spans="2:7">
      <c r="B1159" s="405"/>
      <c r="C1159" s="405"/>
      <c r="G1159" s="1">
        <f>+G1158+E1159-F1159</f>
        <v>29.099999999999994</v>
      </c>
    </row>
    <row r="1160" spans="2:7">
      <c r="B1160" s="405"/>
      <c r="C1160" s="405"/>
      <c r="G1160" s="1">
        <f>+G1159+E1160-F1160</f>
        <v>29.099999999999994</v>
      </c>
    </row>
    <row r="1161" spans="2:7">
      <c r="B1161" s="405"/>
      <c r="C1161" s="405"/>
      <c r="G1161" s="1">
        <f>+G1160+E1161-F1161</f>
        <v>29.099999999999994</v>
      </c>
    </row>
    <row r="1162" spans="2:7">
      <c r="B1162" s="405"/>
      <c r="C1162" s="405"/>
      <c r="G1162" s="1">
        <f>+G1161+E1162-F1162</f>
        <v>29.099999999999994</v>
      </c>
    </row>
    <row r="1163" spans="2:7">
      <c r="B1163" s="405"/>
      <c r="C1163" s="405"/>
      <c r="G1163" s="1">
        <f>+G1162+E1163-F1163</f>
        <v>29.099999999999994</v>
      </c>
    </row>
    <row r="1164" spans="2:7">
      <c r="B1164" s="405"/>
      <c r="C1164" s="405"/>
      <c r="G1164" s="1">
        <f>+G1163+E1164-F1164</f>
        <v>29.099999999999994</v>
      </c>
    </row>
    <row r="1165" spans="2:7">
      <c r="B1165" s="405"/>
      <c r="C1165" s="405"/>
      <c r="G1165" s="1">
        <f>+G1164+E1165-F1165</f>
        <v>29.099999999999994</v>
      </c>
    </row>
    <row r="1166" spans="2:7">
      <c r="B1166" s="405"/>
      <c r="C1166" s="405"/>
      <c r="G1166" s="1">
        <f>+G1165+E1166-F1166</f>
        <v>29.099999999999994</v>
      </c>
    </row>
    <row r="1167" spans="2:7">
      <c r="B1167" s="405"/>
      <c r="C1167" s="405"/>
      <c r="G1167" s="1">
        <f>+G1166+E1167-F1167</f>
        <v>29.099999999999994</v>
      </c>
    </row>
    <row r="1168" spans="2:7">
      <c r="B1168" s="405"/>
      <c r="C1168" s="405"/>
      <c r="G1168" s="1">
        <f>+G1167+E1168-F1168</f>
        <v>29.099999999999994</v>
      </c>
    </row>
    <row r="1169" spans="2:7">
      <c r="B1169" s="405"/>
      <c r="C1169" s="405"/>
      <c r="G1169" s="1">
        <f>+G1168+E1169-F1169</f>
        <v>29.099999999999994</v>
      </c>
    </row>
    <row r="1170" spans="2:7">
      <c r="B1170" s="405"/>
      <c r="C1170" s="405"/>
      <c r="G1170" s="1">
        <f>+G1169+E1170-F1170</f>
        <v>29.099999999999994</v>
      </c>
    </row>
    <row r="1171" spans="2:7">
      <c r="B1171" s="405"/>
      <c r="C1171" s="405"/>
      <c r="G1171" s="1">
        <f>+G1170+E1171-F1171</f>
        <v>29.099999999999994</v>
      </c>
    </row>
    <row r="1172" spans="2:7">
      <c r="B1172" s="405"/>
      <c r="C1172" s="405"/>
      <c r="G1172" s="1">
        <f>+G1171+E1172-F1172</f>
        <v>29.099999999999994</v>
      </c>
    </row>
    <row r="1173" spans="2:7">
      <c r="B1173" s="405"/>
      <c r="C1173" s="405"/>
      <c r="G1173" s="1">
        <f>+G1172+E1173-F1173</f>
        <v>29.099999999999994</v>
      </c>
    </row>
    <row r="1174" spans="2:7">
      <c r="B1174" s="405"/>
      <c r="C1174" s="405"/>
      <c r="G1174" s="1">
        <f>+G1173+E1174-F1174</f>
        <v>29.099999999999994</v>
      </c>
    </row>
    <row r="1175" spans="2:7">
      <c r="B1175" s="405"/>
      <c r="C1175" s="405"/>
      <c r="G1175" s="1">
        <f>+G1174+E1175-F1175</f>
        <v>29.099999999999994</v>
      </c>
    </row>
    <row r="1176" spans="2:7">
      <c r="B1176" s="405"/>
      <c r="C1176" s="405"/>
      <c r="G1176" s="1">
        <f>+G1175+E1176-F1176</f>
        <v>29.099999999999994</v>
      </c>
    </row>
    <row r="1177" spans="2:7">
      <c r="B1177" s="405"/>
      <c r="C1177" s="405"/>
      <c r="G1177" s="1">
        <f>+G1176+E1177-F1177</f>
        <v>29.099999999999994</v>
      </c>
    </row>
    <row r="1178" spans="2:7">
      <c r="B1178" s="405"/>
      <c r="C1178" s="405"/>
      <c r="G1178" s="1">
        <f>+G1177+E1178-F1178</f>
        <v>29.099999999999994</v>
      </c>
    </row>
    <row r="1179" spans="2:7">
      <c r="B1179" s="405"/>
      <c r="C1179" s="405"/>
      <c r="G1179" s="1">
        <f>+G1178+E1179-F1179</f>
        <v>29.099999999999994</v>
      </c>
    </row>
    <row r="1180" spans="2:7">
      <c r="B1180" s="405"/>
      <c r="C1180" s="405"/>
      <c r="G1180" s="1">
        <f>+G1179+E1180-F1180</f>
        <v>29.099999999999994</v>
      </c>
    </row>
    <row r="1181" spans="2:7">
      <c r="B1181" s="405"/>
      <c r="C1181" s="405"/>
      <c r="G1181" s="1">
        <f>+G1180+E1181-F1181</f>
        <v>29.099999999999994</v>
      </c>
    </row>
    <row r="1182" spans="2:7">
      <c r="B1182" s="405"/>
      <c r="C1182" s="405"/>
      <c r="G1182" s="1">
        <f>+G1181+E1182-F1182</f>
        <v>29.099999999999994</v>
      </c>
    </row>
    <row r="1183" spans="2:7">
      <c r="B1183" s="405"/>
      <c r="C1183" s="405"/>
      <c r="G1183" s="1">
        <f>+G1182+E1183-F1183</f>
        <v>29.099999999999994</v>
      </c>
    </row>
    <row r="1184" spans="2:7">
      <c r="B1184" s="405"/>
      <c r="C1184" s="405"/>
      <c r="G1184" s="1">
        <f>+G1183+E1184-F1184</f>
        <v>29.099999999999994</v>
      </c>
    </row>
    <row r="1185" spans="2:7">
      <c r="B1185" s="405"/>
      <c r="C1185" s="405"/>
      <c r="G1185" s="1">
        <f>+G1184+E1185-F1185</f>
        <v>29.099999999999994</v>
      </c>
    </row>
    <row r="1186" spans="2:7">
      <c r="B1186" s="405"/>
      <c r="C1186" s="405"/>
      <c r="G1186" s="1">
        <f>+G1185+E1186-F1186</f>
        <v>29.099999999999994</v>
      </c>
    </row>
    <row r="1187" spans="2:7">
      <c r="B1187" s="405"/>
      <c r="C1187" s="405"/>
      <c r="G1187" s="1">
        <f>+G1186+E1187-F1187</f>
        <v>29.099999999999994</v>
      </c>
    </row>
    <row r="1188" spans="2:7">
      <c r="B1188" s="405"/>
      <c r="C1188" s="405"/>
      <c r="G1188" s="1">
        <f>+G1187+E1188-F1188</f>
        <v>29.099999999999994</v>
      </c>
    </row>
    <row r="1189" spans="2:7">
      <c r="B1189" s="405"/>
      <c r="C1189" s="405"/>
      <c r="G1189" s="1">
        <f>+G1188+E1189-F1189</f>
        <v>29.099999999999994</v>
      </c>
    </row>
    <row r="1190" spans="2:7">
      <c r="B1190" s="405"/>
      <c r="C1190" s="405"/>
      <c r="G1190" s="1">
        <f>+G1189+E1190-F1190</f>
        <v>29.099999999999994</v>
      </c>
    </row>
    <row r="1191" spans="2:7">
      <c r="B1191" s="405"/>
      <c r="C1191" s="405"/>
      <c r="G1191" s="1">
        <f>+G1190+E1191-F1191</f>
        <v>29.099999999999994</v>
      </c>
    </row>
    <row r="1192" spans="2:7">
      <c r="B1192" s="405"/>
      <c r="C1192" s="405"/>
      <c r="G1192" s="1">
        <f>+G1191+E1192-F1192</f>
        <v>29.099999999999994</v>
      </c>
    </row>
    <row r="1193" spans="2:7">
      <c r="B1193" s="405"/>
      <c r="C1193" s="405"/>
      <c r="G1193" s="1">
        <f>+G1192+E1193-F1193</f>
        <v>29.099999999999994</v>
      </c>
    </row>
    <row r="1194" spans="2:7">
      <c r="B1194" s="405"/>
      <c r="C1194" s="405"/>
      <c r="G1194" s="1">
        <f>+G1193+E1194-F1194</f>
        <v>29.099999999999994</v>
      </c>
    </row>
    <row r="1195" spans="2:7">
      <c r="B1195" s="405"/>
      <c r="C1195" s="405"/>
      <c r="G1195" s="1">
        <f>+G1194+E1195-F1195</f>
        <v>29.099999999999994</v>
      </c>
    </row>
    <row r="1196" spans="2:7">
      <c r="B1196" s="405"/>
      <c r="C1196" s="405"/>
      <c r="G1196" s="1">
        <f>+G1195+E1196-F1196</f>
        <v>29.099999999999994</v>
      </c>
    </row>
    <row r="1197" spans="2:7">
      <c r="B1197" s="405"/>
      <c r="C1197" s="405"/>
      <c r="G1197" s="1">
        <f>+G1196+E1197-F1197</f>
        <v>29.099999999999994</v>
      </c>
    </row>
    <row r="1198" spans="2:7">
      <c r="B1198" s="405"/>
      <c r="C1198" s="405"/>
      <c r="G1198" s="1">
        <f>+G1197+E1198-F1198</f>
        <v>29.099999999999994</v>
      </c>
    </row>
    <row r="1199" spans="2:7">
      <c r="B1199" s="405"/>
      <c r="C1199" s="405"/>
      <c r="G1199" s="1">
        <f>+G1198+E1199-F1199</f>
        <v>29.099999999999994</v>
      </c>
    </row>
    <row r="1200" spans="2:7">
      <c r="B1200" s="405"/>
      <c r="C1200" s="405"/>
      <c r="G1200" s="1">
        <f>+G1199+E1200-F1200</f>
        <v>29.099999999999994</v>
      </c>
    </row>
    <row r="1201" spans="2:7">
      <c r="B1201" s="405"/>
      <c r="C1201" s="405"/>
      <c r="G1201" s="1">
        <f>+G1200+E1201-F1201</f>
        <v>29.099999999999994</v>
      </c>
    </row>
    <row r="1202" spans="2:7">
      <c r="B1202" s="405"/>
      <c r="C1202" s="405"/>
      <c r="G1202" s="1">
        <f>+G1201+E1202-F1202</f>
        <v>29.099999999999994</v>
      </c>
    </row>
    <row r="1203" spans="2:7">
      <c r="B1203" s="405"/>
      <c r="C1203" s="405"/>
      <c r="G1203" s="1">
        <f>+G1202+E1203-F1203</f>
        <v>29.099999999999994</v>
      </c>
    </row>
    <row r="1204" spans="2:7">
      <c r="B1204" s="405"/>
      <c r="C1204" s="405"/>
      <c r="G1204" s="1">
        <f>+G1203+E1204-F1204</f>
        <v>29.099999999999994</v>
      </c>
    </row>
    <row r="1205" spans="2:7">
      <c r="B1205" s="405"/>
      <c r="C1205" s="405"/>
      <c r="G1205" s="1">
        <f>+G1204+E1205-F1205</f>
        <v>29.099999999999994</v>
      </c>
    </row>
    <row r="1206" spans="2:7">
      <c r="B1206" s="405"/>
      <c r="C1206" s="405"/>
      <c r="G1206" s="1">
        <f>+G1205+E1206-F1206</f>
        <v>29.099999999999994</v>
      </c>
    </row>
    <row r="1207" spans="2:7">
      <c r="B1207" s="405"/>
      <c r="C1207" s="405"/>
      <c r="G1207" s="1">
        <f>+G1206+E1207-F1207</f>
        <v>29.099999999999994</v>
      </c>
    </row>
    <row r="1208" spans="2:7">
      <c r="B1208" s="405"/>
      <c r="C1208" s="405"/>
      <c r="G1208" s="1">
        <f>+G1207+E1208-F1208</f>
        <v>29.099999999999994</v>
      </c>
    </row>
    <row r="1209" spans="2:7">
      <c r="B1209" s="405"/>
      <c r="C1209" s="405"/>
      <c r="G1209" s="1">
        <f>+G1208+E1209-F1209</f>
        <v>29.099999999999994</v>
      </c>
    </row>
    <row r="1210" spans="2:7">
      <c r="B1210" s="405"/>
      <c r="C1210" s="405"/>
      <c r="G1210" s="1">
        <f>+G1209+E1210-F1210</f>
        <v>29.099999999999994</v>
      </c>
    </row>
    <row r="1211" spans="2:7">
      <c r="B1211" s="405"/>
      <c r="C1211" s="405"/>
      <c r="G1211" s="1">
        <f>+G1210+E1211-F1211</f>
        <v>29.099999999999994</v>
      </c>
    </row>
    <row r="1212" spans="2:7">
      <c r="B1212" s="405"/>
      <c r="C1212" s="405"/>
      <c r="G1212" s="1">
        <f>+G1211+E1212-F1212</f>
        <v>29.099999999999994</v>
      </c>
    </row>
    <row r="1213" spans="2:7">
      <c r="B1213" s="405"/>
      <c r="C1213" s="405"/>
      <c r="G1213" s="1">
        <f>+G1212+E1213-F1213</f>
        <v>29.099999999999994</v>
      </c>
    </row>
    <row r="1214" spans="2:7">
      <c r="B1214" s="405"/>
      <c r="C1214" s="405"/>
      <c r="G1214" s="1">
        <f>+G1213+E1214-F1214</f>
        <v>29.099999999999994</v>
      </c>
    </row>
    <row r="1215" spans="2:7">
      <c r="B1215" s="405"/>
      <c r="C1215" s="405"/>
      <c r="G1215" s="1">
        <f>+G1214+E1215-F1215</f>
        <v>29.099999999999994</v>
      </c>
    </row>
    <row r="1216" spans="2:7">
      <c r="B1216" s="405"/>
      <c r="C1216" s="405"/>
      <c r="G1216" s="1">
        <f>+G1215+E1216-F1216</f>
        <v>29.099999999999994</v>
      </c>
    </row>
    <row r="1217" spans="2:7">
      <c r="B1217" s="405"/>
      <c r="C1217" s="405"/>
      <c r="G1217" s="1">
        <f>+G1216+E1217-F1217</f>
        <v>29.099999999999994</v>
      </c>
    </row>
    <row r="1218" spans="2:7">
      <c r="B1218" s="405"/>
      <c r="C1218" s="405"/>
      <c r="G1218" s="1">
        <f>+G1217+E1218-F1218</f>
        <v>29.099999999999994</v>
      </c>
    </row>
    <row r="1219" spans="2:7">
      <c r="B1219" s="405"/>
      <c r="C1219" s="405"/>
      <c r="G1219" s="1">
        <f>+G1218+E1219-F1219</f>
        <v>29.099999999999994</v>
      </c>
    </row>
    <row r="1220" spans="2:7">
      <c r="B1220" s="405"/>
      <c r="C1220" s="405"/>
      <c r="G1220" s="1">
        <f>+G1219+E1220-F1220</f>
        <v>29.099999999999994</v>
      </c>
    </row>
    <row r="1221" spans="2:7">
      <c r="B1221" s="405"/>
      <c r="C1221" s="405"/>
      <c r="G1221" s="1">
        <f>+G1220+E1221-F1221</f>
        <v>29.099999999999994</v>
      </c>
    </row>
    <row r="1222" spans="2:7">
      <c r="B1222" s="405"/>
      <c r="C1222" s="405"/>
      <c r="G1222" s="1">
        <f>+G1221+E1222-F1222</f>
        <v>29.099999999999994</v>
      </c>
    </row>
    <row r="1223" spans="2:7">
      <c r="B1223" s="405"/>
      <c r="C1223" s="405"/>
      <c r="G1223" s="1">
        <f>+G1222+E1223-F1223</f>
        <v>29.099999999999994</v>
      </c>
    </row>
    <row r="1224" spans="2:7">
      <c r="B1224" s="405"/>
      <c r="C1224" s="405"/>
      <c r="G1224" s="1">
        <f>+G1223+E1224-F1224</f>
        <v>29.099999999999994</v>
      </c>
    </row>
    <row r="1225" spans="2:7">
      <c r="B1225" s="405"/>
      <c r="C1225" s="405"/>
      <c r="G1225" s="1">
        <f>+G1224+E1225-F1225</f>
        <v>29.099999999999994</v>
      </c>
    </row>
    <row r="1226" spans="2:7">
      <c r="B1226" s="405"/>
      <c r="C1226" s="405"/>
      <c r="G1226" s="1">
        <f>+G1225+E1226-F1226</f>
        <v>29.099999999999994</v>
      </c>
    </row>
    <row r="1227" spans="2:7">
      <c r="B1227" s="405"/>
      <c r="C1227" s="405"/>
      <c r="G1227" s="1">
        <f>+G1226+E1227-F1227</f>
        <v>29.099999999999994</v>
      </c>
    </row>
    <row r="1228" spans="2:7">
      <c r="B1228" s="405"/>
      <c r="C1228" s="405"/>
      <c r="G1228" s="1">
        <f>+G1227+E1228-F1228</f>
        <v>29.099999999999994</v>
      </c>
    </row>
    <row r="1229" spans="2:7">
      <c r="B1229" s="405"/>
      <c r="C1229" s="405"/>
      <c r="G1229" s="1">
        <f>+G1228+E1229-F1229</f>
        <v>29.099999999999994</v>
      </c>
    </row>
    <row r="1230" spans="2:7">
      <c r="B1230" s="405"/>
      <c r="C1230" s="405"/>
      <c r="G1230" s="1">
        <f>+G1229+E1230-F1230</f>
        <v>29.099999999999994</v>
      </c>
    </row>
    <row r="1231" spans="2:7">
      <c r="B1231" s="405"/>
      <c r="C1231" s="405"/>
      <c r="G1231" s="1">
        <f>+G1230+E1231-F1231</f>
        <v>29.099999999999994</v>
      </c>
    </row>
    <row r="1232" spans="2:7">
      <c r="B1232" s="405"/>
      <c r="C1232" s="405"/>
      <c r="G1232" s="1">
        <f>+G1231+E1232-F1232</f>
        <v>29.099999999999994</v>
      </c>
    </row>
    <row r="1233" spans="2:7">
      <c r="B1233" s="405"/>
      <c r="C1233" s="405"/>
      <c r="G1233" s="1">
        <f>+G1232+E1233-F1233</f>
        <v>29.099999999999994</v>
      </c>
    </row>
    <row r="1234" spans="2:7">
      <c r="B1234" s="405"/>
      <c r="C1234" s="405"/>
      <c r="G1234" s="1">
        <f>+G1233+E1234-F1234</f>
        <v>29.099999999999994</v>
      </c>
    </row>
    <row r="1235" spans="2:7">
      <c r="B1235" s="405"/>
      <c r="C1235" s="405"/>
      <c r="G1235" s="1">
        <f>+G1234+E1235-F1235</f>
        <v>29.099999999999994</v>
      </c>
    </row>
    <row r="1236" spans="2:7">
      <c r="B1236" s="405"/>
      <c r="C1236" s="405"/>
      <c r="G1236" s="1">
        <f>+G1235+E1236-F1236</f>
        <v>29.099999999999994</v>
      </c>
    </row>
    <row r="1237" spans="2:7">
      <c r="B1237" s="405"/>
      <c r="C1237" s="405"/>
      <c r="G1237" s="1">
        <f>+G1236+E1237-F1237</f>
        <v>29.099999999999994</v>
      </c>
    </row>
    <row r="1238" spans="2:7">
      <c r="B1238" s="405"/>
      <c r="C1238" s="405"/>
      <c r="G1238" s="1">
        <f>+G1237+E1238-F1238</f>
        <v>29.099999999999994</v>
      </c>
    </row>
    <row r="1239" spans="2:7">
      <c r="B1239" s="405"/>
      <c r="C1239" s="405"/>
      <c r="G1239" s="1">
        <f>+G1238+E1239-F1239</f>
        <v>29.099999999999994</v>
      </c>
    </row>
    <row r="1240" spans="2:7">
      <c r="B1240" s="405"/>
      <c r="C1240" s="405"/>
      <c r="G1240" s="1">
        <f>+G1239+E1240-F1240</f>
        <v>29.099999999999994</v>
      </c>
    </row>
    <row r="1241" spans="2:7">
      <c r="B1241" s="405"/>
      <c r="C1241" s="405"/>
      <c r="G1241" s="1">
        <f>+G1240+E1241-F1241</f>
        <v>29.099999999999994</v>
      </c>
    </row>
    <row r="1242" spans="2:7">
      <c r="B1242" s="405"/>
      <c r="C1242" s="405"/>
      <c r="G1242" s="1">
        <f>+G1241+E1242-F1242</f>
        <v>29.099999999999994</v>
      </c>
    </row>
    <row r="1243" spans="2:7">
      <c r="B1243" s="405"/>
      <c r="C1243" s="405"/>
      <c r="G1243" s="1">
        <f>+G1242+E1243-F1243</f>
        <v>29.099999999999994</v>
      </c>
    </row>
    <row r="1244" spans="2:7">
      <c r="B1244" s="405"/>
      <c r="C1244" s="405"/>
      <c r="G1244" s="1">
        <f>+G1243+E1244-F1244</f>
        <v>29.099999999999994</v>
      </c>
    </row>
    <row r="1245" spans="2:7">
      <c r="B1245" s="405"/>
      <c r="C1245" s="405"/>
      <c r="G1245" s="1">
        <f>+G1244+E1245-F1245</f>
        <v>29.099999999999994</v>
      </c>
    </row>
    <row r="1246" spans="2:7">
      <c r="B1246" s="405"/>
      <c r="C1246" s="405"/>
      <c r="G1246" s="1">
        <f>+G1245+E1246-F1246</f>
        <v>29.099999999999994</v>
      </c>
    </row>
    <row r="1247" spans="2:7">
      <c r="B1247" s="405"/>
      <c r="C1247" s="405"/>
      <c r="G1247" s="1">
        <f>+G1246+E1247-F1247</f>
        <v>29.099999999999994</v>
      </c>
    </row>
    <row r="1248" spans="2:7">
      <c r="B1248" s="405"/>
      <c r="C1248" s="405"/>
      <c r="G1248" s="1">
        <f>+G1247+E1248-F1248</f>
        <v>29.099999999999994</v>
      </c>
    </row>
    <row r="1249" spans="2:7">
      <c r="B1249" s="405"/>
      <c r="C1249" s="405"/>
      <c r="G1249" s="1">
        <f>+G1248+E1249-F1249</f>
        <v>29.099999999999994</v>
      </c>
    </row>
    <row r="1250" spans="2:7">
      <c r="B1250" s="405"/>
      <c r="C1250" s="405"/>
      <c r="G1250" s="1">
        <f>+G1249+E1250-F1250</f>
        <v>29.099999999999994</v>
      </c>
    </row>
    <row r="1251" spans="2:7">
      <c r="B1251" s="405"/>
      <c r="C1251" s="405"/>
      <c r="G1251" s="1">
        <f>+G1250+E1251-F1251</f>
        <v>29.099999999999994</v>
      </c>
    </row>
    <row r="1252" spans="2:7">
      <c r="B1252" s="405"/>
      <c r="C1252" s="405"/>
      <c r="G1252" s="1">
        <f>+G1251+E1252-F1252</f>
        <v>29.099999999999994</v>
      </c>
    </row>
    <row r="1253" spans="2:7">
      <c r="B1253" s="405"/>
      <c r="C1253" s="405"/>
      <c r="G1253" s="1">
        <f>+G1252+E1253-F1253</f>
        <v>29.099999999999994</v>
      </c>
    </row>
    <row r="1254" spans="2:7">
      <c r="B1254" s="405"/>
      <c r="C1254" s="405"/>
      <c r="G1254" s="1">
        <f>+G1253+E1254-F1254</f>
        <v>29.099999999999994</v>
      </c>
    </row>
    <row r="1255" spans="2:7">
      <c r="B1255" s="405"/>
      <c r="C1255" s="405"/>
      <c r="G1255" s="1">
        <f>+G1254+E1255-F1255</f>
        <v>29.099999999999994</v>
      </c>
    </row>
    <row r="1256" spans="2:7">
      <c r="B1256" s="405"/>
      <c r="C1256" s="405"/>
      <c r="G1256" s="1">
        <f>+G1255+E1256-F1256</f>
        <v>29.099999999999994</v>
      </c>
    </row>
    <row r="1257" spans="2:7">
      <c r="B1257" s="405"/>
      <c r="C1257" s="405"/>
      <c r="G1257" s="1">
        <f>+G1256+E1257-F1257</f>
        <v>29.099999999999994</v>
      </c>
    </row>
    <row r="1258" spans="2:7">
      <c r="B1258" s="405"/>
      <c r="C1258" s="405"/>
      <c r="G1258" s="1">
        <f>+G1257+E1258-F1258</f>
        <v>29.099999999999994</v>
      </c>
    </row>
    <row r="1259" spans="2:7">
      <c r="B1259" s="405"/>
      <c r="C1259" s="405"/>
      <c r="G1259" s="1">
        <f>+G1258+E1259-F1259</f>
        <v>29.099999999999994</v>
      </c>
    </row>
    <row r="1260" spans="2:7">
      <c r="B1260" s="405"/>
      <c r="C1260" s="405"/>
      <c r="G1260" s="1">
        <f>+G1259+E1260-F1260</f>
        <v>29.099999999999994</v>
      </c>
    </row>
    <row r="1261" spans="2:7">
      <c r="B1261" s="405"/>
      <c r="C1261" s="405"/>
      <c r="G1261" s="1">
        <f>+G1260+E1261-F1261</f>
        <v>29.099999999999994</v>
      </c>
    </row>
    <row r="1262" spans="2:7">
      <c r="B1262" s="405"/>
      <c r="C1262" s="405"/>
      <c r="G1262" s="1">
        <f>+G1261+E1262-F1262</f>
        <v>29.099999999999994</v>
      </c>
    </row>
    <row r="1263" spans="2:7">
      <c r="B1263" s="405"/>
      <c r="C1263" s="405"/>
      <c r="G1263" s="1">
        <f>+G1262+E1263-F1263</f>
        <v>29.099999999999994</v>
      </c>
    </row>
    <row r="1264" spans="2:7">
      <c r="B1264" s="405"/>
      <c r="C1264" s="405"/>
      <c r="G1264" s="1">
        <f>+G1263+E1264-F1264</f>
        <v>29.099999999999994</v>
      </c>
    </row>
    <row r="1265" spans="2:7">
      <c r="B1265" s="405"/>
      <c r="C1265" s="405"/>
      <c r="G1265" s="1">
        <f>+G1264+E1265-F1265</f>
        <v>29.099999999999994</v>
      </c>
    </row>
    <row r="1266" spans="2:7">
      <c r="B1266" s="405"/>
      <c r="C1266" s="405"/>
      <c r="G1266" s="1">
        <f>+G1265+E1266-F1266</f>
        <v>29.099999999999994</v>
      </c>
    </row>
    <row r="1267" spans="2:7">
      <c r="B1267" s="405"/>
      <c r="C1267" s="405"/>
      <c r="G1267" s="1">
        <f>+G1266+E1267-F1267</f>
        <v>29.099999999999994</v>
      </c>
    </row>
    <row r="1268" spans="2:7">
      <c r="B1268" s="405"/>
      <c r="C1268" s="405"/>
      <c r="G1268" s="1">
        <f>+G1267+E1268-F1268</f>
        <v>29.099999999999994</v>
      </c>
    </row>
    <row r="1269" spans="2:7">
      <c r="B1269" s="405"/>
      <c r="C1269" s="405"/>
      <c r="G1269" s="1">
        <f>+G1268+E1269-F1269</f>
        <v>29.099999999999994</v>
      </c>
    </row>
    <row r="1270" spans="2:7">
      <c r="B1270" s="405"/>
      <c r="C1270" s="405"/>
      <c r="G1270" s="1">
        <f>+G1269+E1270-F1270</f>
        <v>29.099999999999994</v>
      </c>
    </row>
    <row r="1271" spans="2:7">
      <c r="B1271" s="405"/>
      <c r="C1271" s="405"/>
      <c r="G1271" s="1">
        <f>+G1270+E1271-F1271</f>
        <v>29.099999999999994</v>
      </c>
    </row>
    <row r="1272" spans="2:7">
      <c r="B1272" s="405"/>
      <c r="C1272" s="405"/>
      <c r="G1272" s="1">
        <f>+G1271+E1272-F1272</f>
        <v>29.099999999999994</v>
      </c>
    </row>
    <row r="1273" spans="2:7">
      <c r="B1273" s="405"/>
      <c r="C1273" s="405"/>
      <c r="G1273" s="1">
        <f>+G1272+E1273-F1273</f>
        <v>29.099999999999994</v>
      </c>
    </row>
    <row r="1274" spans="2:7">
      <c r="B1274" s="405"/>
      <c r="C1274" s="405"/>
      <c r="G1274" s="1">
        <f>+G1273+E1274-F1274</f>
        <v>29.099999999999994</v>
      </c>
    </row>
    <row r="1275" spans="2:7">
      <c r="B1275" s="405"/>
      <c r="C1275" s="405"/>
      <c r="G1275" s="1">
        <f>+G1274+E1275-F1275</f>
        <v>29.099999999999994</v>
      </c>
    </row>
    <row r="1276" spans="2:7">
      <c r="B1276" s="405"/>
      <c r="C1276" s="405"/>
      <c r="G1276" s="1">
        <f>+G1275+E1276-F1276</f>
        <v>29.099999999999994</v>
      </c>
    </row>
    <row r="1277" spans="2:7">
      <c r="B1277" s="405"/>
      <c r="C1277" s="405"/>
      <c r="G1277" s="1">
        <f>+G1276+E1277-F1277</f>
        <v>29.099999999999994</v>
      </c>
    </row>
    <row r="1278" spans="2:7">
      <c r="B1278" s="405"/>
      <c r="C1278" s="405"/>
      <c r="G1278" s="1">
        <f>+G1277+E1278-F1278</f>
        <v>29.099999999999994</v>
      </c>
    </row>
    <row r="1279" spans="2:7">
      <c r="B1279" s="405"/>
      <c r="C1279" s="405"/>
      <c r="G1279" s="1">
        <f>+G1278+E1279-F1279</f>
        <v>29.099999999999994</v>
      </c>
    </row>
    <row r="1280" spans="2:7">
      <c r="B1280" s="405"/>
      <c r="C1280" s="405"/>
      <c r="G1280" s="1">
        <f>+G1279+E1280-F1280</f>
        <v>29.099999999999994</v>
      </c>
    </row>
    <row r="1281" spans="2:7">
      <c r="B1281" s="405"/>
      <c r="C1281" s="405"/>
      <c r="G1281" s="1">
        <f>+G1280+E1281-F1281</f>
        <v>29.099999999999994</v>
      </c>
    </row>
    <row r="1282" spans="2:7">
      <c r="B1282" s="405"/>
      <c r="C1282" s="405"/>
      <c r="G1282" s="1">
        <f>+G1281+E1282-F1282</f>
        <v>29.099999999999994</v>
      </c>
    </row>
    <row r="1283" spans="2:7">
      <c r="B1283" s="405"/>
      <c r="C1283" s="405"/>
      <c r="G1283" s="1">
        <f>+G1282+E1283-F1283</f>
        <v>29.099999999999994</v>
      </c>
    </row>
    <row r="1284" spans="2:7">
      <c r="B1284" s="405"/>
      <c r="C1284" s="405"/>
      <c r="G1284" s="1">
        <f>+G1283+E1284-F1284</f>
        <v>29.099999999999994</v>
      </c>
    </row>
    <row r="1285" spans="2:7">
      <c r="B1285" s="405"/>
      <c r="C1285" s="405"/>
      <c r="G1285" s="1">
        <f>+G1284+E1285-F1285</f>
        <v>29.099999999999994</v>
      </c>
    </row>
    <row r="1286" spans="2:7">
      <c r="B1286" s="405"/>
      <c r="C1286" s="405"/>
      <c r="G1286" s="1">
        <f>+G1285+E1286-F1286</f>
        <v>29.099999999999994</v>
      </c>
    </row>
    <row r="1287" spans="2:7">
      <c r="B1287" s="405"/>
      <c r="C1287" s="405"/>
      <c r="G1287" s="1">
        <f>+G1286+E1287-F1287</f>
        <v>29.099999999999994</v>
      </c>
    </row>
    <row r="1288" spans="2:7">
      <c r="B1288" s="405"/>
      <c r="C1288" s="405"/>
      <c r="G1288" s="1">
        <f>+G1287+E1288-F1288</f>
        <v>29.099999999999994</v>
      </c>
    </row>
    <row r="1289" spans="2:7">
      <c r="B1289" s="405"/>
      <c r="C1289" s="405"/>
      <c r="G1289" s="1">
        <f>+G1288+E1289-F1289</f>
        <v>29.099999999999994</v>
      </c>
    </row>
    <row r="1290" spans="2:7">
      <c r="B1290" s="405"/>
      <c r="C1290" s="405"/>
      <c r="G1290" s="1">
        <f>+G1289+E1290-F1290</f>
        <v>29.099999999999994</v>
      </c>
    </row>
    <row r="1291" spans="2:7">
      <c r="B1291" s="405"/>
      <c r="C1291" s="405"/>
      <c r="G1291" s="1">
        <f>+G1290+E1291-F1291</f>
        <v>29.099999999999994</v>
      </c>
    </row>
    <row r="1292" spans="2:7">
      <c r="B1292" s="405"/>
      <c r="C1292" s="405"/>
      <c r="G1292" s="1">
        <f>+G1291+E1292-F1292</f>
        <v>29.099999999999994</v>
      </c>
    </row>
    <row r="1293" spans="2:7">
      <c r="B1293" s="405"/>
      <c r="C1293" s="405"/>
      <c r="G1293" s="1">
        <f>+G1292+E1293-F1293</f>
        <v>29.099999999999994</v>
      </c>
    </row>
    <row r="1294" spans="2:7">
      <c r="B1294" s="405"/>
      <c r="C1294" s="405"/>
      <c r="G1294" s="1">
        <f>+G1293+E1294-F1294</f>
        <v>29.099999999999994</v>
      </c>
    </row>
    <row r="1295" spans="2:7">
      <c r="B1295" s="405"/>
      <c r="C1295" s="405"/>
      <c r="G1295" s="1">
        <f>+G1294+E1295-F1295</f>
        <v>29.099999999999994</v>
      </c>
    </row>
    <row r="1296" spans="2:7">
      <c r="B1296" s="405"/>
      <c r="C1296" s="405"/>
      <c r="G1296" s="1">
        <f>+G1295+E1296-F1296</f>
        <v>29.099999999999994</v>
      </c>
    </row>
    <row r="1297" spans="2:7">
      <c r="B1297" s="405"/>
      <c r="C1297" s="405"/>
      <c r="G1297" s="1">
        <f>+G1296+E1297-F1297</f>
        <v>29.099999999999994</v>
      </c>
    </row>
    <row r="1298" spans="2:7">
      <c r="B1298" s="405"/>
      <c r="C1298" s="405"/>
      <c r="G1298" s="1">
        <f>+G1297+E1298-F1298</f>
        <v>29.099999999999994</v>
      </c>
    </row>
    <row r="1299" spans="2:7">
      <c r="B1299" s="405"/>
      <c r="C1299" s="405"/>
      <c r="G1299" s="1">
        <f>+G1298+E1299-F1299</f>
        <v>29.099999999999994</v>
      </c>
    </row>
    <row r="1300" spans="2:7">
      <c r="B1300" s="405"/>
      <c r="C1300" s="405"/>
      <c r="G1300" s="1">
        <f>+G1299+E1300-F1300</f>
        <v>29.099999999999994</v>
      </c>
    </row>
    <row r="1301" spans="2:7">
      <c r="B1301" s="405"/>
      <c r="C1301" s="405"/>
      <c r="G1301" s="1">
        <f>+G1300+E1301-F1301</f>
        <v>29.099999999999994</v>
      </c>
    </row>
    <row r="1302" spans="2:7">
      <c r="B1302" s="405"/>
      <c r="C1302" s="405"/>
      <c r="G1302" s="1">
        <f>+G1301+E1302-F1302</f>
        <v>29.099999999999994</v>
      </c>
    </row>
    <row r="1303" spans="2:7">
      <c r="B1303" s="405"/>
      <c r="C1303" s="405"/>
      <c r="G1303" s="1">
        <f>+G1302+E1303-F1303</f>
        <v>29.099999999999994</v>
      </c>
    </row>
    <row r="1304" spans="2:7">
      <c r="B1304" s="405"/>
      <c r="C1304" s="405"/>
      <c r="G1304" s="1">
        <f>+G1303+E1304-F1304</f>
        <v>29.099999999999994</v>
      </c>
    </row>
    <row r="1305" spans="2:7">
      <c r="B1305" s="405"/>
      <c r="C1305" s="405"/>
      <c r="G1305" s="1">
        <f>+G1304+E1305-F1305</f>
        <v>29.099999999999994</v>
      </c>
    </row>
    <row r="1306" spans="2:7">
      <c r="B1306" s="405"/>
      <c r="C1306" s="405"/>
      <c r="G1306" s="1">
        <f>+G1305+E1306-F1306</f>
        <v>29.099999999999994</v>
      </c>
    </row>
    <row r="1307" spans="2:7">
      <c r="B1307" s="405"/>
      <c r="C1307" s="405"/>
      <c r="G1307" s="1">
        <f>+G1306+E1307-F1307</f>
        <v>29.099999999999994</v>
      </c>
    </row>
    <row r="1308" spans="2:7">
      <c r="B1308" s="405"/>
      <c r="C1308" s="405"/>
      <c r="G1308" s="1">
        <f>+G1307+E1308-F1308</f>
        <v>29.099999999999994</v>
      </c>
    </row>
    <row r="1309" spans="2:7">
      <c r="B1309" s="405"/>
      <c r="C1309" s="405"/>
      <c r="G1309" s="1">
        <f>+G1308+E1309-F1309</f>
        <v>29.099999999999994</v>
      </c>
    </row>
    <row r="1310" spans="2:7">
      <c r="B1310" s="405"/>
      <c r="C1310" s="405"/>
      <c r="G1310" s="1">
        <f>+G1309+E1310-F1310</f>
        <v>29.099999999999994</v>
      </c>
    </row>
    <row r="1311" spans="2:7">
      <c r="B1311" s="405"/>
      <c r="C1311" s="405"/>
      <c r="G1311" s="1">
        <f>+G1310+E1311-F1311</f>
        <v>29.099999999999994</v>
      </c>
    </row>
    <row r="1312" spans="2:7">
      <c r="B1312" s="405"/>
      <c r="C1312" s="405"/>
      <c r="G1312" s="1">
        <f>+G1311+E1312-F1312</f>
        <v>29.099999999999994</v>
      </c>
    </row>
    <row r="1313" spans="2:7">
      <c r="B1313" s="405"/>
      <c r="C1313" s="405"/>
      <c r="G1313" s="1">
        <f>+G1312+E1313-F1313</f>
        <v>29.099999999999994</v>
      </c>
    </row>
    <row r="1314" spans="2:7">
      <c r="B1314" s="405"/>
      <c r="C1314" s="405"/>
      <c r="G1314" s="1">
        <f>+G1313+E1314-F1314</f>
        <v>29.099999999999994</v>
      </c>
    </row>
    <row r="1315" spans="2:7">
      <c r="B1315" s="405"/>
      <c r="C1315" s="405"/>
      <c r="G1315" s="1">
        <f>+G1314+E1315-F1315</f>
        <v>29.099999999999994</v>
      </c>
    </row>
    <row r="1316" spans="2:7">
      <c r="B1316" s="405"/>
      <c r="C1316" s="405"/>
      <c r="G1316" s="1">
        <f>+G1315+E1316-F1316</f>
        <v>29.099999999999994</v>
      </c>
    </row>
    <row r="1317" spans="2:7">
      <c r="B1317" s="405"/>
      <c r="C1317" s="405"/>
      <c r="G1317" s="1">
        <f>+G1316+E1317-F1317</f>
        <v>29.099999999999994</v>
      </c>
    </row>
  </sheetData>
  <autoFilter ref="A4:G780" xr:uid="{00000000-0009-0000-0000-000021000000}"/>
  <mergeCells count="11">
    <mergeCell ref="I904:K904"/>
    <mergeCell ref="I914:K914"/>
    <mergeCell ref="I921:K921"/>
    <mergeCell ref="I897:K897"/>
    <mergeCell ref="I877:K877"/>
    <mergeCell ref="J771:L771"/>
    <mergeCell ref="B2:G2"/>
    <mergeCell ref="J662:L662"/>
    <mergeCell ref="J671:L671"/>
    <mergeCell ref="H701:K701"/>
    <mergeCell ref="I755:K755"/>
  </mergeCells>
  <phoneticPr fontId="20" type="noConversion"/>
  <pageMargins left="0.31496062992125984" right="0.31496062992125984" top="0.55118110236220474" bottom="0.74803149606299213" header="0.31496062992125984" footer="0.31496062992125984"/>
  <pageSetup paperSize="9" scale="93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Q1328"/>
  <sheetViews>
    <sheetView topLeftCell="A931" zoomScaleNormal="100" workbookViewId="0">
      <selection activeCell="E947" sqref="E947"/>
    </sheetView>
  </sheetViews>
  <sheetFormatPr defaultColWidth="11.42578125" defaultRowHeight="15"/>
  <cols>
    <col min="1" max="1" width="11.42578125" style="30"/>
    <col min="2" max="2" width="15" style="3" customWidth="1"/>
    <col min="3" max="3" width="15.7109375" style="3" customWidth="1"/>
    <col min="4" max="4" width="51.5703125" bestFit="1" customWidth="1"/>
    <col min="5" max="7" width="11.42578125" style="1"/>
    <col min="9" max="9" width="11.85546875" bestFit="1" customWidth="1"/>
    <col min="10" max="10" width="30" bestFit="1" customWidth="1"/>
    <col min="11" max="11" width="26" bestFit="1" customWidth="1"/>
    <col min="12" max="12" width="8.140625" bestFit="1" customWidth="1"/>
  </cols>
  <sheetData>
    <row r="2" spans="1:7">
      <c r="A2" s="421" t="s">
        <v>616</v>
      </c>
      <c r="B2" s="421"/>
      <c r="C2" s="421"/>
      <c r="D2" s="421"/>
      <c r="E2" s="421"/>
      <c r="F2" s="421"/>
      <c r="G2" s="421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8" t="s">
        <v>5</v>
      </c>
      <c r="F4" s="8" t="s">
        <v>6</v>
      </c>
      <c r="G4" s="7" t="s">
        <v>7</v>
      </c>
    </row>
    <row r="5" spans="1:7">
      <c r="A5" s="30">
        <v>42736</v>
      </c>
      <c r="B5" s="405" t="s">
        <v>8</v>
      </c>
      <c r="C5" s="405"/>
      <c r="G5" s="1">
        <v>378.4</v>
      </c>
    </row>
    <row r="6" spans="1:7">
      <c r="A6" s="30">
        <v>42737</v>
      </c>
      <c r="B6" s="405">
        <v>12047</v>
      </c>
      <c r="C6" s="405" t="s">
        <v>133</v>
      </c>
      <c r="F6" s="1">
        <v>62</v>
      </c>
      <c r="G6" s="1">
        <f>+G5+E6-F6</f>
        <v>316.39999999999998</v>
      </c>
    </row>
    <row r="7" spans="1:7">
      <c r="A7" s="30">
        <v>42768</v>
      </c>
      <c r="B7" s="405">
        <v>12197</v>
      </c>
      <c r="C7" s="405" t="s">
        <v>133</v>
      </c>
      <c r="F7" s="1">
        <v>62</v>
      </c>
      <c r="G7" s="1">
        <f t="shared" ref="G7:G70" si="0">+G6+E7-F7</f>
        <v>254.39999999999998</v>
      </c>
    </row>
    <row r="8" spans="1:7">
      <c r="A8" s="30">
        <v>42754</v>
      </c>
      <c r="B8" s="405">
        <v>12120</v>
      </c>
      <c r="C8" s="405" t="s">
        <v>133</v>
      </c>
      <c r="F8" s="1">
        <v>174.4</v>
      </c>
      <c r="G8" s="1">
        <f t="shared" si="0"/>
        <v>79.999999999999972</v>
      </c>
    </row>
    <row r="9" spans="1:7">
      <c r="A9" s="30">
        <v>43067</v>
      </c>
      <c r="B9" s="405">
        <v>14131</v>
      </c>
      <c r="C9" s="405" t="s">
        <v>244</v>
      </c>
      <c r="F9" s="1">
        <v>80</v>
      </c>
      <c r="G9" s="1">
        <f t="shared" si="0"/>
        <v>0</v>
      </c>
    </row>
    <row r="10" spans="1:7">
      <c r="A10" s="30">
        <v>42766</v>
      </c>
      <c r="B10" s="405" t="s">
        <v>11</v>
      </c>
      <c r="C10" s="405" t="s">
        <v>12</v>
      </c>
      <c r="D10" t="s">
        <v>13</v>
      </c>
      <c r="E10" s="1">
        <v>52.9</v>
      </c>
      <c r="G10" s="1">
        <f t="shared" si="0"/>
        <v>52.9</v>
      </c>
    </row>
    <row r="11" spans="1:7">
      <c r="B11" s="405"/>
      <c r="C11" s="405"/>
      <c r="D11" t="s">
        <v>14</v>
      </c>
      <c r="E11" s="1">
        <v>32</v>
      </c>
      <c r="G11" s="1">
        <f t="shared" si="0"/>
        <v>84.9</v>
      </c>
    </row>
    <row r="12" spans="1:7">
      <c r="B12" s="405"/>
      <c r="C12" s="405"/>
      <c r="D12" t="s">
        <v>15</v>
      </c>
      <c r="E12" s="1">
        <v>60</v>
      </c>
      <c r="G12" s="1">
        <f t="shared" si="0"/>
        <v>144.9</v>
      </c>
    </row>
    <row r="13" spans="1:7">
      <c r="B13" s="405"/>
      <c r="C13" s="405"/>
      <c r="D13" t="s">
        <v>16</v>
      </c>
      <c r="E13" s="1">
        <v>2</v>
      </c>
      <c r="G13" s="1">
        <f t="shared" si="0"/>
        <v>146.9</v>
      </c>
    </row>
    <row r="14" spans="1:7">
      <c r="A14" s="30">
        <v>42768</v>
      </c>
      <c r="B14" s="405">
        <v>12197</v>
      </c>
      <c r="C14" s="405" t="s">
        <v>12</v>
      </c>
      <c r="D14" t="s">
        <v>15</v>
      </c>
      <c r="F14" s="1">
        <v>60</v>
      </c>
      <c r="G14" s="1">
        <f t="shared" si="0"/>
        <v>86.9</v>
      </c>
    </row>
    <row r="15" spans="1:7">
      <c r="A15" s="30">
        <v>42768</v>
      </c>
      <c r="B15" s="405">
        <v>12197</v>
      </c>
      <c r="C15" s="405" t="s">
        <v>12</v>
      </c>
      <c r="D15" t="s">
        <v>16</v>
      </c>
      <c r="F15" s="1">
        <v>2</v>
      </c>
      <c r="G15" s="1">
        <f t="shared" si="0"/>
        <v>84.9</v>
      </c>
    </row>
    <row r="16" spans="1:7">
      <c r="A16" s="30">
        <v>42815</v>
      </c>
      <c r="B16" s="405">
        <v>12429</v>
      </c>
      <c r="C16" s="405" t="s">
        <v>12</v>
      </c>
      <c r="D16" t="s">
        <v>13</v>
      </c>
      <c r="F16" s="1">
        <v>52.9</v>
      </c>
      <c r="G16" s="1">
        <f t="shared" si="0"/>
        <v>32.000000000000007</v>
      </c>
    </row>
    <row r="17" spans="1:7">
      <c r="A17" s="30">
        <v>42787</v>
      </c>
      <c r="B17" s="405">
        <v>12429</v>
      </c>
      <c r="C17" s="405" t="s">
        <v>12</v>
      </c>
      <c r="D17" t="s">
        <v>14</v>
      </c>
      <c r="F17" s="1">
        <v>32</v>
      </c>
      <c r="G17" s="1">
        <f t="shared" si="0"/>
        <v>0</v>
      </c>
    </row>
    <row r="18" spans="1:7">
      <c r="A18" s="30">
        <v>42794</v>
      </c>
      <c r="B18" s="405" t="s">
        <v>11</v>
      </c>
      <c r="C18" s="405" t="s">
        <v>19</v>
      </c>
      <c r="D18" t="s">
        <v>13</v>
      </c>
      <c r="E18" s="1">
        <v>53.9</v>
      </c>
      <c r="G18" s="1">
        <f t="shared" si="0"/>
        <v>53.9</v>
      </c>
    </row>
    <row r="19" spans="1:7">
      <c r="B19" s="405"/>
      <c r="C19" s="405"/>
      <c r="D19" t="s">
        <v>14</v>
      </c>
      <c r="E19" s="1">
        <v>22.3</v>
      </c>
      <c r="G19" s="1">
        <f t="shared" si="0"/>
        <v>76.2</v>
      </c>
    </row>
    <row r="20" spans="1:7">
      <c r="B20" s="405"/>
      <c r="C20" s="405"/>
      <c r="D20" t="s">
        <v>15</v>
      </c>
      <c r="E20" s="1">
        <v>56</v>
      </c>
      <c r="G20" s="1">
        <f t="shared" si="0"/>
        <v>132.19999999999999</v>
      </c>
    </row>
    <row r="21" spans="1:7">
      <c r="B21" s="405"/>
      <c r="C21" s="405"/>
      <c r="D21" t="s">
        <v>16</v>
      </c>
      <c r="E21" s="1">
        <v>2</v>
      </c>
      <c r="G21" s="1">
        <f t="shared" si="0"/>
        <v>134.19999999999999</v>
      </c>
    </row>
    <row r="22" spans="1:7">
      <c r="B22" s="405"/>
      <c r="C22" s="405"/>
      <c r="D22" t="s">
        <v>46</v>
      </c>
      <c r="E22" s="1">
        <v>85</v>
      </c>
      <c r="G22" s="1">
        <f t="shared" si="0"/>
        <v>219.2</v>
      </c>
    </row>
    <row r="23" spans="1:7">
      <c r="A23" s="30">
        <v>42794</v>
      </c>
      <c r="B23" s="405">
        <v>12379</v>
      </c>
      <c r="C23" s="405" t="s">
        <v>19</v>
      </c>
      <c r="D23" t="s">
        <v>15</v>
      </c>
      <c r="F23" s="1">
        <v>56</v>
      </c>
      <c r="G23" s="1">
        <f t="shared" si="0"/>
        <v>163.19999999999999</v>
      </c>
    </row>
    <row r="24" spans="1:7">
      <c r="A24" s="30">
        <v>42794</v>
      </c>
      <c r="B24" s="405">
        <v>12379</v>
      </c>
      <c r="C24" s="405" t="s">
        <v>19</v>
      </c>
      <c r="D24" t="s">
        <v>16</v>
      </c>
      <c r="F24" s="1">
        <v>2</v>
      </c>
      <c r="G24" s="1">
        <f t="shared" si="0"/>
        <v>161.19999999999999</v>
      </c>
    </row>
    <row r="25" spans="1:7">
      <c r="A25" s="30">
        <v>42815</v>
      </c>
      <c r="B25" s="405">
        <v>12429</v>
      </c>
      <c r="C25" s="405" t="s">
        <v>19</v>
      </c>
      <c r="D25" t="s">
        <v>13</v>
      </c>
      <c r="F25" s="1">
        <v>53.9</v>
      </c>
      <c r="G25" s="1">
        <f t="shared" si="0"/>
        <v>107.29999999999998</v>
      </c>
    </row>
    <row r="26" spans="1:7">
      <c r="A26" s="30">
        <v>42815</v>
      </c>
      <c r="B26" s="405">
        <v>12429</v>
      </c>
      <c r="C26" s="405" t="s">
        <v>19</v>
      </c>
      <c r="D26" t="s">
        <v>14</v>
      </c>
      <c r="F26" s="1">
        <v>22.3</v>
      </c>
      <c r="G26" s="1">
        <f t="shared" si="0"/>
        <v>84.999999999999986</v>
      </c>
    </row>
    <row r="27" spans="1:7">
      <c r="A27" s="30">
        <v>42822</v>
      </c>
      <c r="B27" s="405">
        <v>12590</v>
      </c>
      <c r="C27" s="405" t="s">
        <v>19</v>
      </c>
      <c r="D27" t="s">
        <v>46</v>
      </c>
      <c r="F27" s="1">
        <v>85</v>
      </c>
      <c r="G27" s="1">
        <f t="shared" si="0"/>
        <v>0</v>
      </c>
    </row>
    <row r="28" spans="1:7">
      <c r="A28" s="30">
        <v>42825</v>
      </c>
      <c r="B28" s="405" t="s">
        <v>11</v>
      </c>
      <c r="C28" s="405" t="s">
        <v>20</v>
      </c>
      <c r="D28" t="s">
        <v>13</v>
      </c>
      <c r="E28" s="1">
        <v>51.4</v>
      </c>
      <c r="G28" s="1">
        <f t="shared" si="0"/>
        <v>51.4</v>
      </c>
    </row>
    <row r="29" spans="1:7">
      <c r="B29" s="405"/>
      <c r="C29" s="405"/>
      <c r="D29" t="s">
        <v>14</v>
      </c>
      <c r="E29" s="1">
        <v>23.2</v>
      </c>
      <c r="G29" s="1">
        <f t="shared" si="0"/>
        <v>74.599999999999994</v>
      </c>
    </row>
    <row r="30" spans="1:7">
      <c r="B30" s="405"/>
      <c r="C30" s="405"/>
      <c r="D30" t="s">
        <v>15</v>
      </c>
      <c r="E30" s="1">
        <v>60</v>
      </c>
      <c r="G30" s="1">
        <f t="shared" si="0"/>
        <v>134.6</v>
      </c>
    </row>
    <row r="31" spans="1:7">
      <c r="B31" s="405"/>
      <c r="C31" s="405"/>
      <c r="D31" t="s">
        <v>16</v>
      </c>
      <c r="E31" s="1">
        <v>2</v>
      </c>
      <c r="G31" s="1">
        <f t="shared" si="0"/>
        <v>136.6</v>
      </c>
    </row>
    <row r="32" spans="1:7">
      <c r="A32" s="30">
        <v>42885</v>
      </c>
      <c r="B32" s="405">
        <v>12884</v>
      </c>
      <c r="C32" s="405" t="s">
        <v>20</v>
      </c>
      <c r="D32" t="s">
        <v>15</v>
      </c>
      <c r="F32" s="1">
        <v>60</v>
      </c>
      <c r="G32" s="1">
        <f t="shared" si="0"/>
        <v>76.599999999999994</v>
      </c>
    </row>
    <row r="33" spans="1:7">
      <c r="A33" s="30">
        <v>42885</v>
      </c>
      <c r="B33" s="405">
        <v>12884</v>
      </c>
      <c r="C33" s="405" t="s">
        <v>20</v>
      </c>
      <c r="D33" t="s">
        <v>16</v>
      </c>
      <c r="F33" s="1">
        <v>2</v>
      </c>
      <c r="G33" s="1">
        <f t="shared" si="0"/>
        <v>74.599999999999994</v>
      </c>
    </row>
    <row r="34" spans="1:7">
      <c r="A34" s="30">
        <v>42878</v>
      </c>
      <c r="B34" s="405">
        <v>12807</v>
      </c>
      <c r="C34" s="405" t="s">
        <v>20</v>
      </c>
      <c r="D34" t="s">
        <v>13</v>
      </c>
      <c r="F34" s="1">
        <v>51.4</v>
      </c>
      <c r="G34" s="1">
        <f t="shared" si="0"/>
        <v>23.199999999999996</v>
      </c>
    </row>
    <row r="35" spans="1:7">
      <c r="A35" s="30">
        <v>42878</v>
      </c>
      <c r="B35" s="405">
        <v>12807</v>
      </c>
      <c r="C35" s="405" t="s">
        <v>20</v>
      </c>
      <c r="D35" t="s">
        <v>14</v>
      </c>
      <c r="F35" s="1">
        <v>23.2</v>
      </c>
      <c r="G35" s="1">
        <f t="shared" si="0"/>
        <v>0</v>
      </c>
    </row>
    <row r="36" spans="1:7">
      <c r="A36" s="30">
        <v>42855</v>
      </c>
      <c r="B36" s="405" t="s">
        <v>11</v>
      </c>
      <c r="C36" s="405" t="s">
        <v>21</v>
      </c>
      <c r="D36" t="s">
        <v>13</v>
      </c>
      <c r="E36" s="1">
        <v>52.8</v>
      </c>
      <c r="G36" s="1">
        <f t="shared" si="0"/>
        <v>52.8</v>
      </c>
    </row>
    <row r="37" spans="1:7">
      <c r="B37" s="405"/>
      <c r="C37" s="405"/>
      <c r="D37" t="s">
        <v>14</v>
      </c>
      <c r="E37" s="1">
        <v>22.8</v>
      </c>
      <c r="G37" s="1">
        <f t="shared" si="0"/>
        <v>75.599999999999994</v>
      </c>
    </row>
    <row r="38" spans="1:7">
      <c r="B38" s="405"/>
      <c r="C38" s="405"/>
      <c r="D38" t="s">
        <v>15</v>
      </c>
      <c r="E38" s="1">
        <v>60</v>
      </c>
      <c r="G38" s="1">
        <f t="shared" si="0"/>
        <v>135.6</v>
      </c>
    </row>
    <row r="39" spans="1:7">
      <c r="B39" s="405"/>
      <c r="C39" s="405"/>
      <c r="D39" t="s">
        <v>16</v>
      </c>
      <c r="E39" s="1">
        <v>2</v>
      </c>
      <c r="G39" s="1">
        <f t="shared" si="0"/>
        <v>137.6</v>
      </c>
    </row>
    <row r="40" spans="1:7">
      <c r="A40" s="30">
        <v>42885</v>
      </c>
      <c r="B40" s="405">
        <v>12884</v>
      </c>
      <c r="C40" s="405" t="s">
        <v>21</v>
      </c>
      <c r="D40" t="s">
        <v>15</v>
      </c>
      <c r="F40" s="1">
        <v>60</v>
      </c>
      <c r="G40" s="1">
        <f t="shared" si="0"/>
        <v>77.599999999999994</v>
      </c>
    </row>
    <row r="41" spans="1:7">
      <c r="A41" s="30">
        <v>42885</v>
      </c>
      <c r="B41" s="405">
        <v>12884</v>
      </c>
      <c r="C41" s="405" t="s">
        <v>21</v>
      </c>
      <c r="D41" t="s">
        <v>16</v>
      </c>
      <c r="F41" s="1">
        <v>2</v>
      </c>
      <c r="G41" s="1">
        <f t="shared" si="0"/>
        <v>75.599999999999994</v>
      </c>
    </row>
    <row r="42" spans="1:7">
      <c r="A42" s="30">
        <v>42878</v>
      </c>
      <c r="B42" s="405">
        <v>12807</v>
      </c>
      <c r="C42" s="405" t="s">
        <v>21</v>
      </c>
      <c r="D42" t="s">
        <v>13</v>
      </c>
      <c r="F42" s="1">
        <v>52.8</v>
      </c>
      <c r="G42" s="1">
        <f t="shared" si="0"/>
        <v>22.799999999999997</v>
      </c>
    </row>
    <row r="43" spans="1:7">
      <c r="A43" s="30">
        <v>42878</v>
      </c>
      <c r="B43" s="405">
        <v>12807</v>
      </c>
      <c r="C43" s="405" t="s">
        <v>21</v>
      </c>
      <c r="D43" t="s">
        <v>14</v>
      </c>
      <c r="F43" s="1">
        <v>22.8</v>
      </c>
      <c r="G43" s="1">
        <f t="shared" si="0"/>
        <v>0</v>
      </c>
    </row>
    <row r="44" spans="1:7">
      <c r="A44" s="30">
        <v>42886</v>
      </c>
      <c r="B44" s="405" t="s">
        <v>11</v>
      </c>
      <c r="C44" s="405" t="s">
        <v>22</v>
      </c>
      <c r="D44" t="s">
        <v>13</v>
      </c>
      <c r="E44" s="1">
        <v>49.6</v>
      </c>
      <c r="G44" s="1">
        <f t="shared" si="0"/>
        <v>49.6</v>
      </c>
    </row>
    <row r="45" spans="1:7">
      <c r="B45" s="405"/>
      <c r="C45" s="405"/>
      <c r="D45" t="s">
        <v>14</v>
      </c>
      <c r="E45" s="1">
        <v>22.3</v>
      </c>
      <c r="G45" s="1">
        <f t="shared" si="0"/>
        <v>71.900000000000006</v>
      </c>
    </row>
    <row r="46" spans="1:7">
      <c r="B46" s="405"/>
      <c r="C46" s="405"/>
      <c r="D46" t="s">
        <v>15</v>
      </c>
      <c r="E46" s="1">
        <v>60</v>
      </c>
      <c r="G46" s="1">
        <f t="shared" si="0"/>
        <v>131.9</v>
      </c>
    </row>
    <row r="47" spans="1:7">
      <c r="B47" s="405"/>
      <c r="C47" s="405"/>
      <c r="D47" t="s">
        <v>16</v>
      </c>
      <c r="E47" s="1">
        <v>2</v>
      </c>
      <c r="G47" s="1">
        <f t="shared" si="0"/>
        <v>133.9</v>
      </c>
    </row>
    <row r="48" spans="1:7">
      <c r="A48" s="30">
        <v>42885</v>
      </c>
      <c r="B48" s="405">
        <v>12844</v>
      </c>
      <c r="C48" s="405" t="s">
        <v>22</v>
      </c>
      <c r="D48" t="s">
        <v>15</v>
      </c>
      <c r="F48" s="1">
        <v>60</v>
      </c>
      <c r="G48" s="1">
        <f t="shared" si="0"/>
        <v>73.900000000000006</v>
      </c>
    </row>
    <row r="49" spans="1:7">
      <c r="A49" s="30">
        <v>42885</v>
      </c>
      <c r="B49" s="405">
        <v>12844</v>
      </c>
      <c r="C49" s="405" t="s">
        <v>22</v>
      </c>
      <c r="D49" t="s">
        <v>16</v>
      </c>
      <c r="F49" s="1">
        <v>2</v>
      </c>
      <c r="G49" s="1">
        <f t="shared" si="0"/>
        <v>71.900000000000006</v>
      </c>
    </row>
    <row r="50" spans="1:7">
      <c r="A50" s="30">
        <v>42940</v>
      </c>
      <c r="B50" s="405">
        <v>13245</v>
      </c>
      <c r="C50" s="405" t="s">
        <v>22</v>
      </c>
      <c r="D50" t="s">
        <v>13</v>
      </c>
      <c r="F50" s="1">
        <v>49.6</v>
      </c>
      <c r="G50" s="1">
        <f t="shared" si="0"/>
        <v>22.300000000000004</v>
      </c>
    </row>
    <row r="51" spans="1:7">
      <c r="A51" s="30">
        <v>42940</v>
      </c>
      <c r="B51" s="405">
        <v>13245</v>
      </c>
      <c r="C51" s="405" t="s">
        <v>22</v>
      </c>
      <c r="D51" t="s">
        <v>14</v>
      </c>
      <c r="F51" s="1">
        <v>22.3</v>
      </c>
      <c r="G51" s="1">
        <f t="shared" si="0"/>
        <v>0</v>
      </c>
    </row>
    <row r="52" spans="1:7">
      <c r="A52" s="32">
        <v>42916</v>
      </c>
      <c r="B52" s="404" t="s">
        <v>11</v>
      </c>
      <c r="C52" s="404" t="s">
        <v>23</v>
      </c>
      <c r="D52" t="s">
        <v>13</v>
      </c>
      <c r="E52" s="1">
        <v>48.4</v>
      </c>
      <c r="G52" s="1">
        <f t="shared" si="0"/>
        <v>48.4</v>
      </c>
    </row>
    <row r="53" spans="1:7">
      <c r="B53" s="405"/>
      <c r="C53" s="405"/>
      <c r="D53" t="s">
        <v>14</v>
      </c>
      <c r="E53" s="1">
        <v>22.5</v>
      </c>
      <c r="G53" s="1">
        <f t="shared" si="0"/>
        <v>70.900000000000006</v>
      </c>
    </row>
    <row r="54" spans="1:7">
      <c r="B54" s="405"/>
      <c r="C54" s="405"/>
      <c r="D54" t="s">
        <v>15</v>
      </c>
      <c r="E54" s="1">
        <v>60</v>
      </c>
      <c r="G54" s="1">
        <f t="shared" si="0"/>
        <v>130.9</v>
      </c>
    </row>
    <row r="55" spans="1:7">
      <c r="B55" s="405"/>
      <c r="C55" s="405"/>
      <c r="D55" t="s">
        <v>16</v>
      </c>
      <c r="E55" s="1">
        <v>2</v>
      </c>
      <c r="G55" s="1">
        <f t="shared" si="0"/>
        <v>132.9</v>
      </c>
    </row>
    <row r="56" spans="1:7">
      <c r="A56" s="30">
        <v>42940</v>
      </c>
      <c r="B56" s="405">
        <v>13245</v>
      </c>
      <c r="C56" s="405" t="s">
        <v>23</v>
      </c>
      <c r="D56" t="s">
        <v>13</v>
      </c>
      <c r="F56" s="1">
        <v>48.4</v>
      </c>
      <c r="G56" s="1">
        <f t="shared" si="0"/>
        <v>84.5</v>
      </c>
    </row>
    <row r="57" spans="1:7">
      <c r="A57" s="30">
        <v>42940</v>
      </c>
      <c r="B57" s="405">
        <v>13245</v>
      </c>
      <c r="C57" s="405" t="s">
        <v>23</v>
      </c>
      <c r="D57" t="s">
        <v>14</v>
      </c>
      <c r="F57" s="1">
        <v>22.5</v>
      </c>
      <c r="G57" s="1">
        <f t="shared" si="0"/>
        <v>62</v>
      </c>
    </row>
    <row r="58" spans="1:7">
      <c r="A58" s="30">
        <v>42949</v>
      </c>
      <c r="B58" s="405">
        <v>13337</v>
      </c>
      <c r="C58" s="405" t="s">
        <v>23</v>
      </c>
      <c r="D58" t="s">
        <v>15</v>
      </c>
      <c r="F58" s="1">
        <v>60</v>
      </c>
      <c r="G58" s="1">
        <f t="shared" si="0"/>
        <v>2</v>
      </c>
    </row>
    <row r="59" spans="1:7">
      <c r="A59" s="30">
        <v>42949</v>
      </c>
      <c r="B59" s="405">
        <v>13337</v>
      </c>
      <c r="C59" s="405" t="s">
        <v>23</v>
      </c>
      <c r="D59" t="s">
        <v>16</v>
      </c>
      <c r="F59" s="1">
        <v>2</v>
      </c>
      <c r="G59" s="1">
        <f t="shared" si="0"/>
        <v>0</v>
      </c>
    </row>
    <row r="60" spans="1:7">
      <c r="A60" s="32">
        <v>42947</v>
      </c>
      <c r="B60" s="404" t="s">
        <v>11</v>
      </c>
      <c r="C60" s="404" t="s">
        <v>24</v>
      </c>
      <c r="D60" t="s">
        <v>13</v>
      </c>
      <c r="E60" s="1">
        <v>44.5</v>
      </c>
      <c r="G60" s="1">
        <f t="shared" si="0"/>
        <v>44.5</v>
      </c>
    </row>
    <row r="61" spans="1:7">
      <c r="B61" s="405"/>
      <c r="C61" s="405"/>
      <c r="D61" t="s">
        <v>14</v>
      </c>
      <c r="E61" s="1">
        <v>22.5</v>
      </c>
      <c r="G61" s="1">
        <f t="shared" si="0"/>
        <v>67</v>
      </c>
    </row>
    <row r="62" spans="1:7">
      <c r="B62" s="405"/>
      <c r="C62" s="405"/>
      <c r="D62" t="s">
        <v>15</v>
      </c>
      <c r="E62" s="1">
        <v>60</v>
      </c>
      <c r="G62" s="1">
        <f t="shared" si="0"/>
        <v>127</v>
      </c>
    </row>
    <row r="63" spans="1:7">
      <c r="B63" s="405"/>
      <c r="C63" s="405"/>
      <c r="D63" t="s">
        <v>16</v>
      </c>
      <c r="E63" s="1">
        <v>2</v>
      </c>
      <c r="G63" s="1">
        <f t="shared" si="0"/>
        <v>129</v>
      </c>
    </row>
    <row r="64" spans="1:7">
      <c r="A64" s="30">
        <v>42949</v>
      </c>
      <c r="B64" s="405">
        <v>13337</v>
      </c>
      <c r="C64" s="405" t="s">
        <v>24</v>
      </c>
      <c r="D64" t="s">
        <v>15</v>
      </c>
      <c r="F64" s="1">
        <v>60</v>
      </c>
      <c r="G64" s="1">
        <f t="shared" si="0"/>
        <v>69</v>
      </c>
    </row>
    <row r="65" spans="1:7">
      <c r="A65" s="30">
        <v>42949</v>
      </c>
      <c r="B65" s="405">
        <v>13337</v>
      </c>
      <c r="C65" s="405" t="s">
        <v>24</v>
      </c>
      <c r="D65" t="s">
        <v>16</v>
      </c>
      <c r="F65" s="1">
        <v>2</v>
      </c>
      <c r="G65" s="1">
        <f t="shared" si="0"/>
        <v>67</v>
      </c>
    </row>
    <row r="66" spans="1:7">
      <c r="A66" s="30">
        <v>42997</v>
      </c>
      <c r="B66" s="405">
        <v>13612</v>
      </c>
      <c r="C66" s="405" t="s">
        <v>24</v>
      </c>
      <c r="D66" t="s">
        <v>13</v>
      </c>
      <c r="F66" s="1">
        <v>44.5</v>
      </c>
      <c r="G66" s="1">
        <f t="shared" si="0"/>
        <v>22.5</v>
      </c>
    </row>
    <row r="67" spans="1:7">
      <c r="A67" s="30">
        <v>42997</v>
      </c>
      <c r="B67" s="405">
        <v>13612</v>
      </c>
      <c r="C67" s="405" t="s">
        <v>24</v>
      </c>
      <c r="D67" t="s">
        <v>14</v>
      </c>
      <c r="F67" s="1">
        <v>22.5</v>
      </c>
      <c r="G67" s="1">
        <f t="shared" si="0"/>
        <v>0</v>
      </c>
    </row>
    <row r="68" spans="1:7">
      <c r="A68" s="32">
        <v>42978</v>
      </c>
      <c r="B68" s="404" t="s">
        <v>11</v>
      </c>
      <c r="C68" s="404" t="s">
        <v>25</v>
      </c>
      <c r="D68" t="s">
        <v>13</v>
      </c>
      <c r="E68" s="1">
        <v>44.5</v>
      </c>
      <c r="G68" s="1">
        <f t="shared" si="0"/>
        <v>44.5</v>
      </c>
    </row>
    <row r="69" spans="1:7">
      <c r="B69" s="405"/>
      <c r="C69" s="405"/>
      <c r="D69" t="s">
        <v>14</v>
      </c>
      <c r="E69" s="1">
        <v>22.5</v>
      </c>
      <c r="G69" s="1">
        <f t="shared" si="0"/>
        <v>67</v>
      </c>
    </row>
    <row r="70" spans="1:7">
      <c r="B70" s="405"/>
      <c r="C70" s="405"/>
      <c r="D70" t="s">
        <v>15</v>
      </c>
      <c r="E70" s="1">
        <v>60</v>
      </c>
      <c r="G70" s="1">
        <f t="shared" si="0"/>
        <v>127</v>
      </c>
    </row>
    <row r="71" spans="1:7">
      <c r="B71" s="405"/>
      <c r="C71" s="405"/>
      <c r="D71" t="s">
        <v>16</v>
      </c>
      <c r="E71" s="1">
        <v>2</v>
      </c>
      <c r="G71" s="1">
        <f t="shared" ref="G71:G134" si="1">+G70+E71-F71</f>
        <v>129</v>
      </c>
    </row>
    <row r="72" spans="1:7">
      <c r="A72" s="30">
        <v>42991</v>
      </c>
      <c r="B72" s="405">
        <v>13571</v>
      </c>
      <c r="C72" s="405" t="s">
        <v>25</v>
      </c>
      <c r="D72" t="s">
        <v>15</v>
      </c>
      <c r="F72" s="1">
        <v>60</v>
      </c>
      <c r="G72" s="1">
        <f t="shared" si="1"/>
        <v>69</v>
      </c>
    </row>
    <row r="73" spans="1:7">
      <c r="A73" s="30">
        <v>42991</v>
      </c>
      <c r="B73" s="405">
        <v>13571</v>
      </c>
      <c r="C73" s="405" t="s">
        <v>25</v>
      </c>
      <c r="D73" t="s">
        <v>16</v>
      </c>
      <c r="F73" s="1">
        <v>2</v>
      </c>
      <c r="G73" s="1">
        <f t="shared" si="1"/>
        <v>67</v>
      </c>
    </row>
    <row r="74" spans="1:7">
      <c r="A74" s="30">
        <v>42997</v>
      </c>
      <c r="B74" s="405">
        <v>13612</v>
      </c>
      <c r="C74" s="405" t="s">
        <v>25</v>
      </c>
      <c r="D74" t="s">
        <v>13</v>
      </c>
      <c r="F74" s="1">
        <v>44.5</v>
      </c>
      <c r="G74" s="1">
        <f t="shared" si="1"/>
        <v>22.5</v>
      </c>
    </row>
    <row r="75" spans="1:7">
      <c r="A75" s="30">
        <v>42997</v>
      </c>
      <c r="B75" s="405">
        <v>13612</v>
      </c>
      <c r="C75" s="405" t="s">
        <v>25</v>
      </c>
      <c r="D75" t="s">
        <v>14</v>
      </c>
      <c r="F75" s="1">
        <v>22.5</v>
      </c>
      <c r="G75" s="1">
        <f t="shared" si="1"/>
        <v>0</v>
      </c>
    </row>
    <row r="76" spans="1:7">
      <c r="A76" s="32">
        <v>43008</v>
      </c>
      <c r="B76" s="404" t="s">
        <v>11</v>
      </c>
      <c r="C76" s="404" t="s">
        <v>26</v>
      </c>
      <c r="D76" t="s">
        <v>13</v>
      </c>
      <c r="E76" s="1">
        <v>43.5</v>
      </c>
      <c r="G76" s="1">
        <f t="shared" si="1"/>
        <v>43.5</v>
      </c>
    </row>
    <row r="77" spans="1:7">
      <c r="B77" s="405"/>
      <c r="C77" s="405"/>
      <c r="D77" t="s">
        <v>14</v>
      </c>
      <c r="E77" s="1">
        <v>22.3</v>
      </c>
      <c r="G77" s="1">
        <f t="shared" si="1"/>
        <v>65.8</v>
      </c>
    </row>
    <row r="78" spans="1:7">
      <c r="B78" s="405"/>
      <c r="C78" s="405"/>
      <c r="D78" t="s">
        <v>15</v>
      </c>
      <c r="E78" s="1">
        <v>60</v>
      </c>
      <c r="G78" s="1">
        <f t="shared" si="1"/>
        <v>125.8</v>
      </c>
    </row>
    <row r="79" spans="1:7">
      <c r="B79" s="405"/>
      <c r="C79" s="405"/>
      <c r="D79" t="s">
        <v>16</v>
      </c>
      <c r="E79" s="1">
        <v>2</v>
      </c>
      <c r="G79" s="1">
        <f t="shared" si="1"/>
        <v>127.8</v>
      </c>
    </row>
    <row r="80" spans="1:7">
      <c r="A80" s="30">
        <v>43060</v>
      </c>
      <c r="B80" s="405">
        <v>10203</v>
      </c>
      <c r="C80" s="405" t="s">
        <v>26</v>
      </c>
      <c r="D80" t="s">
        <v>15</v>
      </c>
      <c r="F80" s="1">
        <v>60</v>
      </c>
      <c r="G80" s="1">
        <f t="shared" si="1"/>
        <v>67.8</v>
      </c>
    </row>
    <row r="81" spans="1:7">
      <c r="A81" s="30">
        <v>43060</v>
      </c>
      <c r="B81" s="405">
        <v>10203</v>
      </c>
      <c r="C81" s="405" t="s">
        <v>26</v>
      </c>
      <c r="D81" t="s">
        <v>16</v>
      </c>
      <c r="F81" s="1">
        <v>2</v>
      </c>
      <c r="G81" s="1">
        <f t="shared" si="1"/>
        <v>65.8</v>
      </c>
    </row>
    <row r="82" spans="1:7">
      <c r="A82" s="30">
        <v>43067</v>
      </c>
      <c r="B82" s="405">
        <v>14131</v>
      </c>
      <c r="C82" s="405" t="s">
        <v>26</v>
      </c>
      <c r="D82" t="s">
        <v>13</v>
      </c>
      <c r="F82" s="1">
        <v>43.5</v>
      </c>
      <c r="G82" s="1">
        <f t="shared" si="1"/>
        <v>22.299999999999997</v>
      </c>
    </row>
    <row r="83" spans="1:7">
      <c r="A83" s="30">
        <v>43067</v>
      </c>
      <c r="B83" s="405">
        <v>14131</v>
      </c>
      <c r="C83" s="405" t="s">
        <v>26</v>
      </c>
      <c r="D83" t="s">
        <v>14</v>
      </c>
      <c r="F83" s="1">
        <v>22.3</v>
      </c>
      <c r="G83" s="1">
        <f t="shared" si="1"/>
        <v>0</v>
      </c>
    </row>
    <row r="84" spans="1:7">
      <c r="A84" s="32">
        <v>43039</v>
      </c>
      <c r="B84" s="404" t="s">
        <v>11</v>
      </c>
      <c r="C84" s="404" t="s">
        <v>27</v>
      </c>
      <c r="D84" t="s">
        <v>13</v>
      </c>
      <c r="E84" s="1">
        <v>43.3</v>
      </c>
      <c r="G84" s="1">
        <f t="shared" si="1"/>
        <v>43.3</v>
      </c>
    </row>
    <row r="85" spans="1:7">
      <c r="B85" s="405"/>
      <c r="C85" s="405"/>
      <c r="D85" t="s">
        <v>14</v>
      </c>
      <c r="E85" s="1">
        <v>22.3</v>
      </c>
      <c r="G85" s="1">
        <f t="shared" si="1"/>
        <v>65.599999999999994</v>
      </c>
    </row>
    <row r="86" spans="1:7">
      <c r="B86" s="405"/>
      <c r="C86" s="405"/>
      <c r="D86" t="s">
        <v>15</v>
      </c>
      <c r="E86" s="1">
        <v>60</v>
      </c>
      <c r="G86" s="1">
        <f t="shared" si="1"/>
        <v>125.6</v>
      </c>
    </row>
    <row r="87" spans="1:7">
      <c r="B87" s="405"/>
      <c r="C87" s="405"/>
      <c r="D87" t="s">
        <v>16</v>
      </c>
      <c r="E87" s="1">
        <v>2</v>
      </c>
      <c r="G87" s="1">
        <f t="shared" si="1"/>
        <v>127.6</v>
      </c>
    </row>
    <row r="88" spans="1:7">
      <c r="A88" s="30">
        <v>43060</v>
      </c>
      <c r="B88" s="405">
        <v>10202</v>
      </c>
      <c r="C88" s="405" t="s">
        <v>27</v>
      </c>
      <c r="D88" t="s">
        <v>15</v>
      </c>
      <c r="F88" s="1">
        <v>60</v>
      </c>
      <c r="G88" s="1">
        <f t="shared" si="1"/>
        <v>67.599999999999994</v>
      </c>
    </row>
    <row r="89" spans="1:7">
      <c r="A89" s="30">
        <v>43060</v>
      </c>
      <c r="B89" s="405">
        <v>10202</v>
      </c>
      <c r="C89" s="405" t="s">
        <v>27</v>
      </c>
      <c r="D89" t="s">
        <v>16</v>
      </c>
      <c r="F89" s="1">
        <v>2</v>
      </c>
      <c r="G89" s="1">
        <f t="shared" si="1"/>
        <v>65.599999999999994</v>
      </c>
    </row>
    <row r="90" spans="1:7">
      <c r="A90" s="30">
        <v>43067</v>
      </c>
      <c r="B90" s="405">
        <v>14131</v>
      </c>
      <c r="C90" s="405" t="s">
        <v>27</v>
      </c>
      <c r="D90" t="s">
        <v>13</v>
      </c>
      <c r="F90" s="1">
        <v>43.3</v>
      </c>
      <c r="G90" s="1">
        <f t="shared" si="1"/>
        <v>22.299999999999997</v>
      </c>
    </row>
    <row r="91" spans="1:7">
      <c r="A91" s="30">
        <v>43067</v>
      </c>
      <c r="B91" s="405">
        <v>14131</v>
      </c>
      <c r="C91" s="405" t="s">
        <v>27</v>
      </c>
      <c r="D91" t="s">
        <v>14</v>
      </c>
      <c r="F91" s="1">
        <v>22.3</v>
      </c>
      <c r="G91" s="1">
        <f t="shared" si="1"/>
        <v>0</v>
      </c>
    </row>
    <row r="92" spans="1:7">
      <c r="A92" s="32">
        <v>43069</v>
      </c>
      <c r="B92" s="404" t="s">
        <v>11</v>
      </c>
      <c r="C92" s="404" t="s">
        <v>28</v>
      </c>
      <c r="D92" t="s">
        <v>13</v>
      </c>
      <c r="E92" s="1">
        <v>46.2</v>
      </c>
      <c r="G92" s="1">
        <f t="shared" si="1"/>
        <v>46.2</v>
      </c>
    </row>
    <row r="93" spans="1:7">
      <c r="B93" s="405"/>
      <c r="C93" s="405"/>
      <c r="D93" t="s">
        <v>14</v>
      </c>
      <c r="E93" s="1">
        <v>22.3</v>
      </c>
      <c r="G93" s="1">
        <f t="shared" si="1"/>
        <v>68.5</v>
      </c>
    </row>
    <row r="94" spans="1:7">
      <c r="B94" s="405"/>
      <c r="C94" s="405"/>
      <c r="D94" t="s">
        <v>15</v>
      </c>
      <c r="E94" s="1">
        <v>60</v>
      </c>
      <c r="G94" s="1">
        <f t="shared" si="1"/>
        <v>128.5</v>
      </c>
    </row>
    <row r="95" spans="1:7">
      <c r="B95" s="405"/>
      <c r="C95" s="405"/>
      <c r="D95" t="s">
        <v>16</v>
      </c>
      <c r="E95" s="1">
        <v>2</v>
      </c>
      <c r="G95" s="1">
        <f t="shared" si="1"/>
        <v>130.5</v>
      </c>
    </row>
    <row r="96" spans="1:7">
      <c r="A96" s="30">
        <v>43087</v>
      </c>
      <c r="B96" s="405">
        <v>14302</v>
      </c>
      <c r="C96" s="405" t="s">
        <v>28</v>
      </c>
      <c r="D96" t="s">
        <v>15</v>
      </c>
      <c r="F96" s="1">
        <v>60</v>
      </c>
      <c r="G96" s="1">
        <f t="shared" si="1"/>
        <v>70.5</v>
      </c>
    </row>
    <row r="97" spans="1:7">
      <c r="A97" s="30">
        <v>43087</v>
      </c>
      <c r="B97" s="405">
        <v>14302</v>
      </c>
      <c r="C97" s="405" t="s">
        <v>28</v>
      </c>
      <c r="D97" t="s">
        <v>16</v>
      </c>
      <c r="F97" s="1">
        <v>2</v>
      </c>
      <c r="G97" s="1">
        <f t="shared" si="1"/>
        <v>68.5</v>
      </c>
    </row>
    <row r="98" spans="1:7">
      <c r="A98" s="30">
        <v>43118</v>
      </c>
      <c r="B98" s="405">
        <v>14444</v>
      </c>
      <c r="C98" s="405" t="s">
        <v>28</v>
      </c>
      <c r="D98" t="s">
        <v>13</v>
      </c>
      <c r="F98" s="1">
        <v>46.2</v>
      </c>
      <c r="G98" s="1">
        <f t="shared" si="1"/>
        <v>22.299999999999997</v>
      </c>
    </row>
    <row r="99" spans="1:7">
      <c r="A99" s="30">
        <v>43118</v>
      </c>
      <c r="B99" s="405">
        <v>14444</v>
      </c>
      <c r="C99" s="405" t="s">
        <v>28</v>
      </c>
      <c r="D99" t="s">
        <v>14</v>
      </c>
      <c r="F99" s="1">
        <v>22.3</v>
      </c>
      <c r="G99" s="1">
        <f t="shared" si="1"/>
        <v>0</v>
      </c>
    </row>
    <row r="100" spans="1:7">
      <c r="A100" s="32">
        <v>43100</v>
      </c>
      <c r="B100" s="404" t="s">
        <v>11</v>
      </c>
      <c r="C100" s="404" t="s">
        <v>29</v>
      </c>
      <c r="D100" t="s">
        <v>13</v>
      </c>
      <c r="E100" s="1">
        <v>68.2</v>
      </c>
      <c r="G100" s="1">
        <f t="shared" si="1"/>
        <v>68.2</v>
      </c>
    </row>
    <row r="101" spans="1:7">
      <c r="B101" s="405"/>
      <c r="C101" s="405"/>
      <c r="D101" t="s">
        <v>14</v>
      </c>
      <c r="E101" s="1">
        <v>22.3</v>
      </c>
      <c r="G101" s="1">
        <f t="shared" si="1"/>
        <v>90.5</v>
      </c>
    </row>
    <row r="102" spans="1:7">
      <c r="B102" s="405"/>
      <c r="C102" s="405"/>
      <c r="D102" t="s">
        <v>15</v>
      </c>
      <c r="E102" s="1">
        <v>60</v>
      </c>
      <c r="G102" s="1">
        <f t="shared" si="1"/>
        <v>150.5</v>
      </c>
    </row>
    <row r="103" spans="1:7">
      <c r="B103" s="405"/>
      <c r="C103" s="405"/>
      <c r="D103" t="s">
        <v>16</v>
      </c>
      <c r="E103" s="1">
        <v>2</v>
      </c>
      <c r="G103" s="1">
        <f t="shared" si="1"/>
        <v>152.5</v>
      </c>
    </row>
    <row r="104" spans="1:7">
      <c r="A104" s="30">
        <v>43099</v>
      </c>
      <c r="B104" s="405">
        <v>14374</v>
      </c>
      <c r="C104" s="405" t="s">
        <v>29</v>
      </c>
      <c r="D104" t="s">
        <v>15</v>
      </c>
      <c r="F104" s="1">
        <v>60</v>
      </c>
      <c r="G104" s="1">
        <f t="shared" si="1"/>
        <v>92.5</v>
      </c>
    </row>
    <row r="105" spans="1:7">
      <c r="A105" s="30">
        <v>43099</v>
      </c>
      <c r="B105" s="405">
        <v>14374</v>
      </c>
      <c r="C105" s="405" t="s">
        <v>29</v>
      </c>
      <c r="D105" t="s">
        <v>16</v>
      </c>
      <c r="F105" s="1">
        <v>2</v>
      </c>
      <c r="G105" s="1">
        <f t="shared" si="1"/>
        <v>90.5</v>
      </c>
    </row>
    <row r="106" spans="1:7">
      <c r="A106" s="30">
        <v>43118</v>
      </c>
      <c r="B106" s="405">
        <v>14444</v>
      </c>
      <c r="C106" s="405" t="s">
        <v>29</v>
      </c>
      <c r="D106" t="s">
        <v>13</v>
      </c>
      <c r="F106" s="1">
        <v>68.2</v>
      </c>
      <c r="G106" s="1">
        <f t="shared" si="1"/>
        <v>22.299999999999997</v>
      </c>
    </row>
    <row r="107" spans="1:7">
      <c r="A107" s="30">
        <v>43118</v>
      </c>
      <c r="B107" s="405">
        <v>14444</v>
      </c>
      <c r="C107" s="405" t="s">
        <v>29</v>
      </c>
      <c r="D107" t="s">
        <v>14</v>
      </c>
      <c r="F107" s="1">
        <v>22.3</v>
      </c>
      <c r="G107" s="1">
        <f t="shared" si="1"/>
        <v>0</v>
      </c>
    </row>
    <row r="108" spans="1:7">
      <c r="A108" s="32">
        <v>43131</v>
      </c>
      <c r="B108" s="404" t="s">
        <v>11</v>
      </c>
      <c r="C108" s="404" t="s">
        <v>12</v>
      </c>
      <c r="D108" t="s">
        <v>13</v>
      </c>
      <c r="E108" s="1">
        <v>45</v>
      </c>
      <c r="G108" s="1">
        <f t="shared" si="1"/>
        <v>45</v>
      </c>
    </row>
    <row r="109" spans="1:7">
      <c r="B109" s="405"/>
      <c r="C109" s="405"/>
      <c r="D109" t="s">
        <v>14</v>
      </c>
      <c r="E109" s="1">
        <v>22.3</v>
      </c>
      <c r="G109" s="1">
        <f t="shared" si="1"/>
        <v>67.3</v>
      </c>
    </row>
    <row r="110" spans="1:7">
      <c r="B110" s="405"/>
      <c r="C110" s="405"/>
      <c r="D110" t="s">
        <v>15</v>
      </c>
      <c r="E110" s="1">
        <v>60</v>
      </c>
      <c r="G110" s="1">
        <f t="shared" si="1"/>
        <v>127.3</v>
      </c>
    </row>
    <row r="111" spans="1:7">
      <c r="B111" s="405"/>
      <c r="C111" s="405"/>
      <c r="D111" t="s">
        <v>16</v>
      </c>
      <c r="E111" s="1">
        <v>2</v>
      </c>
      <c r="G111" s="1">
        <f t="shared" si="1"/>
        <v>129.30000000000001</v>
      </c>
    </row>
    <row r="112" spans="1:7">
      <c r="A112" s="30">
        <v>43185</v>
      </c>
      <c r="B112" s="405">
        <v>15018</v>
      </c>
      <c r="C112" s="405" t="s">
        <v>12</v>
      </c>
      <c r="D112" t="s">
        <v>13</v>
      </c>
      <c r="F112" s="1">
        <v>45</v>
      </c>
      <c r="G112" s="1">
        <f t="shared" si="1"/>
        <v>84.300000000000011</v>
      </c>
    </row>
    <row r="113" spans="1:7">
      <c r="A113" s="30">
        <v>43185</v>
      </c>
      <c r="B113" s="405">
        <v>15018</v>
      </c>
      <c r="C113" s="405" t="s">
        <v>12</v>
      </c>
      <c r="D113" t="s">
        <v>14</v>
      </c>
      <c r="F113" s="1">
        <v>22.3</v>
      </c>
      <c r="G113" s="1">
        <f t="shared" si="1"/>
        <v>62.000000000000014</v>
      </c>
    </row>
    <row r="114" spans="1:7">
      <c r="A114" s="30">
        <v>43186</v>
      </c>
      <c r="B114" s="405">
        <v>15061</v>
      </c>
      <c r="C114" s="405" t="s">
        <v>12</v>
      </c>
      <c r="D114" t="s">
        <v>15</v>
      </c>
      <c r="F114" s="1">
        <v>60</v>
      </c>
      <c r="G114" s="1">
        <f t="shared" si="1"/>
        <v>2.0000000000000142</v>
      </c>
    </row>
    <row r="115" spans="1:7">
      <c r="A115" s="30">
        <v>43186</v>
      </c>
      <c r="B115" s="405">
        <v>15061</v>
      </c>
      <c r="C115" s="405" t="s">
        <v>12</v>
      </c>
      <c r="D115" t="s">
        <v>16</v>
      </c>
      <c r="F115" s="1">
        <v>2</v>
      </c>
      <c r="G115" s="1">
        <f t="shared" si="1"/>
        <v>1.4210854715202004E-14</v>
      </c>
    </row>
    <row r="116" spans="1:7">
      <c r="A116" s="32">
        <v>43159</v>
      </c>
      <c r="B116" s="404" t="s">
        <v>11</v>
      </c>
      <c r="C116" s="404" t="s">
        <v>19</v>
      </c>
      <c r="D116" t="s">
        <v>13</v>
      </c>
      <c r="E116" s="1">
        <v>55.5</v>
      </c>
      <c r="G116" s="1">
        <f t="shared" si="1"/>
        <v>55.500000000000014</v>
      </c>
    </row>
    <row r="117" spans="1:7">
      <c r="B117" s="405"/>
      <c r="C117" s="405"/>
      <c r="D117" t="s">
        <v>14</v>
      </c>
      <c r="E117" s="1">
        <v>22.3</v>
      </c>
      <c r="G117" s="1">
        <f t="shared" si="1"/>
        <v>77.800000000000011</v>
      </c>
    </row>
    <row r="118" spans="1:7">
      <c r="B118" s="405"/>
      <c r="C118" s="405"/>
      <c r="D118" t="s">
        <v>15</v>
      </c>
      <c r="E118" s="1">
        <v>56</v>
      </c>
      <c r="G118" s="1">
        <f t="shared" si="1"/>
        <v>133.80000000000001</v>
      </c>
    </row>
    <row r="119" spans="1:7">
      <c r="B119" s="405"/>
      <c r="C119" s="405"/>
      <c r="D119" t="s">
        <v>16</v>
      </c>
      <c r="E119" s="1">
        <v>5</v>
      </c>
      <c r="G119" s="1">
        <f t="shared" si="1"/>
        <v>138.80000000000001</v>
      </c>
    </row>
    <row r="120" spans="1:7">
      <c r="B120" s="405"/>
      <c r="C120" s="405"/>
      <c r="D120" t="s">
        <v>46</v>
      </c>
      <c r="E120" s="1">
        <v>50</v>
      </c>
      <c r="G120" s="1">
        <f t="shared" si="1"/>
        <v>188.8</v>
      </c>
    </row>
    <row r="121" spans="1:7">
      <c r="A121" s="30">
        <v>43185</v>
      </c>
      <c r="B121" s="405">
        <v>15018</v>
      </c>
      <c r="C121" s="405" t="s">
        <v>19</v>
      </c>
      <c r="D121" t="s">
        <v>13</v>
      </c>
      <c r="F121" s="1">
        <v>55.5</v>
      </c>
      <c r="G121" s="1">
        <f t="shared" si="1"/>
        <v>133.30000000000001</v>
      </c>
    </row>
    <row r="122" spans="1:7">
      <c r="A122" s="30">
        <v>43185</v>
      </c>
      <c r="B122" s="405">
        <v>15018</v>
      </c>
      <c r="C122" s="405" t="s">
        <v>19</v>
      </c>
      <c r="D122" t="s">
        <v>14</v>
      </c>
      <c r="F122" s="1">
        <v>22.3</v>
      </c>
      <c r="G122" s="1">
        <f t="shared" si="1"/>
        <v>111.00000000000001</v>
      </c>
    </row>
    <row r="123" spans="1:7">
      <c r="A123" s="30">
        <v>43186</v>
      </c>
      <c r="B123" s="405">
        <v>15061</v>
      </c>
      <c r="C123" s="405" t="s">
        <v>19</v>
      </c>
      <c r="D123" t="s">
        <v>15</v>
      </c>
      <c r="F123" s="1">
        <v>56</v>
      </c>
      <c r="G123" s="1">
        <f t="shared" si="1"/>
        <v>55.000000000000014</v>
      </c>
    </row>
    <row r="124" spans="1:7">
      <c r="A124" s="30">
        <v>43186</v>
      </c>
      <c r="B124" s="405">
        <v>15061</v>
      </c>
      <c r="C124" s="405" t="s">
        <v>19</v>
      </c>
      <c r="D124" t="s">
        <v>16</v>
      </c>
      <c r="F124" s="1">
        <v>5</v>
      </c>
      <c r="G124" s="1">
        <f t="shared" si="1"/>
        <v>50.000000000000014</v>
      </c>
    </row>
    <row r="125" spans="1:7">
      <c r="A125" s="30">
        <v>43186</v>
      </c>
      <c r="B125" s="405">
        <v>15061</v>
      </c>
      <c r="C125" s="405" t="s">
        <v>19</v>
      </c>
      <c r="D125" t="s">
        <v>46</v>
      </c>
      <c r="F125" s="1">
        <v>50</v>
      </c>
      <c r="G125" s="1">
        <f t="shared" si="1"/>
        <v>0</v>
      </c>
    </row>
    <row r="126" spans="1:7">
      <c r="A126" s="32">
        <v>43189</v>
      </c>
      <c r="B126" s="404" t="s">
        <v>11</v>
      </c>
      <c r="C126" s="404" t="s">
        <v>20</v>
      </c>
      <c r="D126" t="s">
        <v>13</v>
      </c>
      <c r="E126" s="1">
        <v>62.9</v>
      </c>
      <c r="G126" s="1">
        <f t="shared" si="1"/>
        <v>62.9</v>
      </c>
    </row>
    <row r="127" spans="1:7">
      <c r="B127" s="405"/>
      <c r="C127" s="405"/>
      <c r="D127" t="s">
        <v>14</v>
      </c>
      <c r="E127" s="1">
        <v>22.3</v>
      </c>
      <c r="G127" s="1">
        <f t="shared" si="1"/>
        <v>85.2</v>
      </c>
    </row>
    <row r="128" spans="1:7">
      <c r="B128" s="405"/>
      <c r="C128" s="405"/>
      <c r="D128" t="s">
        <v>15</v>
      </c>
      <c r="E128" s="1">
        <v>60</v>
      </c>
      <c r="G128" s="1">
        <f t="shared" si="1"/>
        <v>145.19999999999999</v>
      </c>
    </row>
    <row r="129" spans="1:7">
      <c r="B129" s="405"/>
      <c r="C129" s="405"/>
      <c r="D129" t="s">
        <v>16</v>
      </c>
      <c r="E129" s="1">
        <v>5</v>
      </c>
      <c r="G129" s="1">
        <f t="shared" si="1"/>
        <v>150.19999999999999</v>
      </c>
    </row>
    <row r="130" spans="1:7">
      <c r="A130" s="30">
        <v>43216</v>
      </c>
      <c r="B130" s="405">
        <v>15232</v>
      </c>
      <c r="C130" s="405" t="s">
        <v>20</v>
      </c>
      <c r="D130" t="s">
        <v>13</v>
      </c>
      <c r="F130" s="1">
        <v>62.9</v>
      </c>
      <c r="G130" s="1">
        <f t="shared" si="1"/>
        <v>87.299999999999983</v>
      </c>
    </row>
    <row r="131" spans="1:7">
      <c r="A131" s="30">
        <v>43216</v>
      </c>
      <c r="B131" s="405">
        <v>15232</v>
      </c>
      <c r="C131" s="405" t="s">
        <v>20</v>
      </c>
      <c r="D131" t="s">
        <v>14</v>
      </c>
      <c r="F131" s="1">
        <v>22.3</v>
      </c>
      <c r="G131" s="1">
        <f t="shared" si="1"/>
        <v>64.999999999999986</v>
      </c>
    </row>
    <row r="132" spans="1:7">
      <c r="A132" s="30">
        <v>43216</v>
      </c>
      <c r="B132" s="405">
        <v>15259</v>
      </c>
      <c r="C132" s="405" t="s">
        <v>20</v>
      </c>
      <c r="D132" t="s">
        <v>15</v>
      </c>
      <c r="F132" s="1">
        <v>60</v>
      </c>
      <c r="G132" s="1">
        <f t="shared" si="1"/>
        <v>4.9999999999999858</v>
      </c>
    </row>
    <row r="133" spans="1:7">
      <c r="A133" s="30">
        <v>43216</v>
      </c>
      <c r="B133" s="405">
        <v>15259</v>
      </c>
      <c r="C133" s="405" t="s">
        <v>20</v>
      </c>
      <c r="D133" t="s">
        <v>16</v>
      </c>
      <c r="F133" s="1">
        <v>5</v>
      </c>
      <c r="G133" s="1">
        <f t="shared" si="1"/>
        <v>-1.4210854715202004E-14</v>
      </c>
    </row>
    <row r="134" spans="1:7">
      <c r="A134" s="32">
        <v>43220</v>
      </c>
      <c r="B134" s="404" t="s">
        <v>11</v>
      </c>
      <c r="C134" s="404" t="s">
        <v>21</v>
      </c>
      <c r="D134" t="s">
        <v>13</v>
      </c>
      <c r="E134" s="1">
        <v>55.1</v>
      </c>
      <c r="G134" s="1">
        <f t="shared" si="1"/>
        <v>55.099999999999987</v>
      </c>
    </row>
    <row r="135" spans="1:7">
      <c r="B135" s="405"/>
      <c r="C135" s="405"/>
      <c r="D135" t="s">
        <v>14</v>
      </c>
      <c r="E135" s="1">
        <v>22.3</v>
      </c>
      <c r="G135" s="1">
        <f t="shared" ref="G135:G201" si="2">+G134+E135-F135</f>
        <v>77.399999999999991</v>
      </c>
    </row>
    <row r="136" spans="1:7">
      <c r="B136" s="405"/>
      <c r="C136" s="405"/>
      <c r="D136" t="s">
        <v>15</v>
      </c>
      <c r="E136" s="1">
        <v>60</v>
      </c>
      <c r="G136" s="1">
        <f t="shared" si="2"/>
        <v>137.39999999999998</v>
      </c>
    </row>
    <row r="137" spans="1:7">
      <c r="B137" s="405"/>
      <c r="C137" s="405"/>
      <c r="D137" t="s">
        <v>16</v>
      </c>
      <c r="E137" s="1">
        <v>5</v>
      </c>
      <c r="G137" s="1">
        <f t="shared" si="2"/>
        <v>142.39999999999998</v>
      </c>
    </row>
    <row r="138" spans="1:7">
      <c r="A138" s="30">
        <v>43251</v>
      </c>
      <c r="B138" s="405">
        <v>15468</v>
      </c>
      <c r="C138" s="405" t="s">
        <v>21</v>
      </c>
      <c r="D138" t="s">
        <v>13</v>
      </c>
      <c r="F138" s="1">
        <v>55.1</v>
      </c>
      <c r="G138" s="1">
        <f t="shared" si="2"/>
        <v>87.299999999999983</v>
      </c>
    </row>
    <row r="139" spans="1:7">
      <c r="A139" s="30">
        <v>43251</v>
      </c>
      <c r="B139" s="405">
        <v>15468</v>
      </c>
      <c r="C139" s="405" t="s">
        <v>21</v>
      </c>
      <c r="D139" t="s">
        <v>14</v>
      </c>
      <c r="F139" s="1">
        <v>22.3</v>
      </c>
      <c r="G139" s="1">
        <f t="shared" si="2"/>
        <v>64.999999999999986</v>
      </c>
    </row>
    <row r="140" spans="1:7">
      <c r="A140" s="30">
        <v>43278</v>
      </c>
      <c r="B140" s="405">
        <v>15612</v>
      </c>
      <c r="C140" s="405" t="s">
        <v>21</v>
      </c>
      <c r="D140" t="s">
        <v>15</v>
      </c>
      <c r="F140" s="1">
        <v>60</v>
      </c>
      <c r="G140" s="1">
        <f t="shared" si="2"/>
        <v>4.9999999999999858</v>
      </c>
    </row>
    <row r="141" spans="1:7">
      <c r="A141" s="30">
        <v>43278</v>
      </c>
      <c r="B141" s="405">
        <v>15612</v>
      </c>
      <c r="C141" s="405" t="s">
        <v>21</v>
      </c>
      <c r="D141" t="s">
        <v>16</v>
      </c>
      <c r="F141" s="1">
        <v>5</v>
      </c>
      <c r="G141" s="1">
        <f t="shared" si="2"/>
        <v>-1.4210854715202004E-14</v>
      </c>
    </row>
    <row r="142" spans="1:7">
      <c r="A142" s="32">
        <v>43251</v>
      </c>
      <c r="B142" s="404" t="s">
        <v>11</v>
      </c>
      <c r="C142" s="404" t="s">
        <v>22</v>
      </c>
      <c r="D142" t="s">
        <v>13</v>
      </c>
      <c r="E142" s="1">
        <v>51.3</v>
      </c>
      <c r="G142" s="1">
        <f t="shared" si="2"/>
        <v>51.299999999999983</v>
      </c>
    </row>
    <row r="143" spans="1:7">
      <c r="B143" s="405"/>
      <c r="C143" s="405"/>
      <c r="D143" t="s">
        <v>14</v>
      </c>
      <c r="E143" s="1">
        <v>22.3</v>
      </c>
      <c r="G143" s="1">
        <f t="shared" si="2"/>
        <v>73.59999999999998</v>
      </c>
    </row>
    <row r="144" spans="1:7">
      <c r="B144" s="405"/>
      <c r="C144" s="405"/>
      <c r="D144" t="s">
        <v>15</v>
      </c>
      <c r="E144" s="1">
        <v>60</v>
      </c>
      <c r="G144" s="1">
        <f t="shared" si="2"/>
        <v>133.59999999999997</v>
      </c>
    </row>
    <row r="145" spans="1:7">
      <c r="B145" s="405"/>
      <c r="C145" s="405"/>
      <c r="D145" t="s">
        <v>16</v>
      </c>
      <c r="E145" s="1">
        <v>5</v>
      </c>
      <c r="G145" s="1">
        <f t="shared" si="2"/>
        <v>138.59999999999997</v>
      </c>
    </row>
    <row r="146" spans="1:7">
      <c r="A146" s="30">
        <v>43278</v>
      </c>
      <c r="B146" s="405">
        <v>15612</v>
      </c>
      <c r="C146" s="405" t="s">
        <v>22</v>
      </c>
      <c r="D146" t="s">
        <v>15</v>
      </c>
      <c r="F146" s="1">
        <v>60</v>
      </c>
      <c r="G146" s="1">
        <f t="shared" si="2"/>
        <v>78.599999999999966</v>
      </c>
    </row>
    <row r="147" spans="1:7">
      <c r="A147" s="30">
        <v>43278</v>
      </c>
      <c r="B147" s="405">
        <v>15612</v>
      </c>
      <c r="C147" s="405" t="s">
        <v>22</v>
      </c>
      <c r="D147" t="s">
        <v>16</v>
      </c>
      <c r="F147" s="1">
        <v>5</v>
      </c>
      <c r="G147" s="1">
        <f t="shared" si="2"/>
        <v>73.599999999999966</v>
      </c>
    </row>
    <row r="148" spans="1:7">
      <c r="A148" s="30">
        <v>43293</v>
      </c>
      <c r="B148" s="405">
        <v>15692</v>
      </c>
      <c r="C148" s="405" t="s">
        <v>22</v>
      </c>
      <c r="D148" t="s">
        <v>13</v>
      </c>
      <c r="F148" s="1">
        <v>51.3</v>
      </c>
      <c r="G148" s="1">
        <f t="shared" si="2"/>
        <v>22.299999999999969</v>
      </c>
    </row>
    <row r="149" spans="1:7">
      <c r="A149" s="30">
        <v>43293</v>
      </c>
      <c r="B149" s="405">
        <v>15692</v>
      </c>
      <c r="C149" s="405" t="s">
        <v>22</v>
      </c>
      <c r="D149" t="s">
        <v>14</v>
      </c>
      <c r="F149" s="1">
        <v>22.3</v>
      </c>
      <c r="G149" s="1">
        <f t="shared" si="2"/>
        <v>-3.1974423109204508E-14</v>
      </c>
    </row>
    <row r="150" spans="1:7">
      <c r="A150" s="32">
        <v>43281</v>
      </c>
      <c r="B150" s="404" t="s">
        <v>11</v>
      </c>
      <c r="C150" s="404" t="s">
        <v>23</v>
      </c>
      <c r="D150" t="s">
        <v>13</v>
      </c>
      <c r="E150" s="1">
        <v>47.3</v>
      </c>
      <c r="G150" s="1">
        <f t="shared" si="2"/>
        <v>47.299999999999969</v>
      </c>
    </row>
    <row r="151" spans="1:7">
      <c r="B151" s="405"/>
      <c r="C151" s="405"/>
      <c r="D151" t="s">
        <v>14</v>
      </c>
      <c r="E151" s="1">
        <v>22</v>
      </c>
      <c r="G151" s="1">
        <f t="shared" si="2"/>
        <v>69.299999999999969</v>
      </c>
    </row>
    <row r="152" spans="1:7">
      <c r="B152" s="405"/>
      <c r="C152" s="405"/>
      <c r="D152" t="s">
        <v>15</v>
      </c>
      <c r="E152" s="1">
        <v>60</v>
      </c>
      <c r="G152" s="1">
        <f t="shared" si="2"/>
        <v>129.29999999999995</v>
      </c>
    </row>
    <row r="153" spans="1:7">
      <c r="B153" s="405"/>
      <c r="C153" s="405"/>
      <c r="D153" t="s">
        <v>16</v>
      </c>
      <c r="E153" s="1">
        <v>5</v>
      </c>
      <c r="G153" s="1">
        <f t="shared" si="2"/>
        <v>134.29999999999995</v>
      </c>
    </row>
    <row r="154" spans="1:7" s="11" customFormat="1">
      <c r="A154" s="30">
        <v>43318</v>
      </c>
      <c r="B154" s="405">
        <v>15895</v>
      </c>
      <c r="C154" s="405" t="s">
        <v>23</v>
      </c>
      <c r="D154" t="s">
        <v>15</v>
      </c>
      <c r="E154" s="20"/>
      <c r="F154" s="20">
        <v>60</v>
      </c>
      <c r="G154" s="20">
        <f t="shared" si="2"/>
        <v>74.299999999999955</v>
      </c>
    </row>
    <row r="155" spans="1:7" s="11" customFormat="1">
      <c r="A155" s="30">
        <v>43318</v>
      </c>
      <c r="B155" s="405">
        <v>15895</v>
      </c>
      <c r="C155" s="405" t="s">
        <v>23</v>
      </c>
      <c r="D155" t="s">
        <v>16</v>
      </c>
      <c r="E155" s="20"/>
      <c r="F155" s="20">
        <v>5</v>
      </c>
      <c r="G155" s="20">
        <f t="shared" si="2"/>
        <v>69.299999999999955</v>
      </c>
    </row>
    <row r="156" spans="1:7" s="11" customFormat="1">
      <c r="A156" s="30">
        <v>43318</v>
      </c>
      <c r="B156" s="405">
        <v>15895</v>
      </c>
      <c r="C156" s="405" t="s">
        <v>23</v>
      </c>
      <c r="D156" t="s">
        <v>13</v>
      </c>
      <c r="E156" s="20"/>
      <c r="F156" s="20">
        <v>47.3</v>
      </c>
      <c r="G156" s="20">
        <f t="shared" si="2"/>
        <v>21.999999999999957</v>
      </c>
    </row>
    <row r="157" spans="1:7" s="11" customFormat="1">
      <c r="A157" s="30">
        <v>43318</v>
      </c>
      <c r="B157" s="405">
        <v>15895</v>
      </c>
      <c r="C157" s="405" t="s">
        <v>23</v>
      </c>
      <c r="D157" t="s">
        <v>14</v>
      </c>
      <c r="E157" s="20"/>
      <c r="F157" s="20">
        <v>22</v>
      </c>
      <c r="G157" s="20">
        <f t="shared" si="2"/>
        <v>-4.2632564145606011E-14</v>
      </c>
    </row>
    <row r="158" spans="1:7">
      <c r="A158" s="32">
        <v>43312</v>
      </c>
      <c r="B158" s="404" t="s">
        <v>11</v>
      </c>
      <c r="C158" s="404" t="s">
        <v>24</v>
      </c>
      <c r="D158" t="s">
        <v>13</v>
      </c>
      <c r="E158" s="1">
        <v>46.4</v>
      </c>
      <c r="G158" s="20">
        <f t="shared" si="2"/>
        <v>46.399999999999956</v>
      </c>
    </row>
    <row r="159" spans="1:7">
      <c r="B159" s="405"/>
      <c r="C159" s="405"/>
      <c r="D159" t="s">
        <v>14</v>
      </c>
      <c r="E159" s="1">
        <v>22</v>
      </c>
      <c r="G159" s="20">
        <f t="shared" si="2"/>
        <v>68.399999999999949</v>
      </c>
    </row>
    <row r="160" spans="1:7">
      <c r="B160" s="405"/>
      <c r="C160" s="405"/>
      <c r="D160" t="s">
        <v>15</v>
      </c>
      <c r="E160" s="1">
        <v>60</v>
      </c>
      <c r="G160" s="20">
        <f t="shared" si="2"/>
        <v>128.39999999999995</v>
      </c>
    </row>
    <row r="161" spans="1:7">
      <c r="B161" s="405"/>
      <c r="C161" s="405"/>
      <c r="D161" t="s">
        <v>16</v>
      </c>
      <c r="E161" s="1">
        <v>5</v>
      </c>
      <c r="G161" s="20">
        <f t="shared" si="2"/>
        <v>133.39999999999995</v>
      </c>
    </row>
    <row r="162" spans="1:7">
      <c r="A162" s="30">
        <v>43318</v>
      </c>
      <c r="B162" s="405">
        <v>15895</v>
      </c>
      <c r="C162" s="405" t="s">
        <v>24</v>
      </c>
      <c r="D162" t="s">
        <v>15</v>
      </c>
      <c r="F162" s="1">
        <v>60</v>
      </c>
      <c r="G162" s="20">
        <f t="shared" si="2"/>
        <v>73.399999999999949</v>
      </c>
    </row>
    <row r="163" spans="1:7">
      <c r="A163" s="30">
        <v>43318</v>
      </c>
      <c r="B163" s="405">
        <v>15895</v>
      </c>
      <c r="C163" s="405" t="s">
        <v>24</v>
      </c>
      <c r="D163" t="s">
        <v>16</v>
      </c>
      <c r="F163" s="1">
        <v>5</v>
      </c>
      <c r="G163" s="20">
        <f t="shared" si="2"/>
        <v>68.399999999999949</v>
      </c>
    </row>
    <row r="164" spans="1:7">
      <c r="A164" s="30">
        <v>43367</v>
      </c>
      <c r="B164" s="405">
        <v>16190</v>
      </c>
      <c r="C164" s="405" t="s">
        <v>24</v>
      </c>
      <c r="D164" t="s">
        <v>13</v>
      </c>
      <c r="F164" s="1">
        <v>46.4</v>
      </c>
      <c r="G164" s="20">
        <f t="shared" si="2"/>
        <v>21.99999999999995</v>
      </c>
    </row>
    <row r="165" spans="1:7">
      <c r="A165" s="30">
        <v>43367</v>
      </c>
      <c r="B165" s="405">
        <v>16190</v>
      </c>
      <c r="C165" s="405" t="s">
        <v>24</v>
      </c>
      <c r="D165" t="s">
        <v>14</v>
      </c>
      <c r="F165" s="1">
        <v>22</v>
      </c>
      <c r="G165" s="20">
        <f t="shared" si="2"/>
        <v>-4.9737991503207013E-14</v>
      </c>
    </row>
    <row r="166" spans="1:7">
      <c r="A166" s="32">
        <v>43343</v>
      </c>
      <c r="B166" s="404" t="s">
        <v>11</v>
      </c>
      <c r="C166" s="404" t="s">
        <v>25</v>
      </c>
      <c r="D166" t="s">
        <v>13</v>
      </c>
      <c r="E166" s="1">
        <v>46.1</v>
      </c>
      <c r="G166" s="20">
        <f t="shared" si="2"/>
        <v>46.099999999999952</v>
      </c>
    </row>
    <row r="167" spans="1:7">
      <c r="B167" s="405"/>
      <c r="C167" s="405"/>
      <c r="D167" t="s">
        <v>14</v>
      </c>
      <c r="E167" s="1">
        <v>22</v>
      </c>
      <c r="G167" s="20">
        <f t="shared" si="2"/>
        <v>68.099999999999952</v>
      </c>
    </row>
    <row r="168" spans="1:7">
      <c r="B168" s="405"/>
      <c r="C168" s="405"/>
      <c r="D168" t="s">
        <v>15</v>
      </c>
      <c r="E168" s="1">
        <v>60</v>
      </c>
      <c r="G168" s="20">
        <f t="shared" si="2"/>
        <v>128.09999999999997</v>
      </c>
    </row>
    <row r="169" spans="1:7">
      <c r="B169" s="405"/>
      <c r="C169" s="405"/>
      <c r="D169" t="s">
        <v>16</v>
      </c>
      <c r="E169" s="1">
        <v>5</v>
      </c>
      <c r="G169" s="20">
        <f t="shared" si="2"/>
        <v>133.09999999999997</v>
      </c>
    </row>
    <row r="170" spans="1:7">
      <c r="A170" s="30">
        <v>43356</v>
      </c>
      <c r="B170" s="405">
        <v>16131</v>
      </c>
      <c r="C170" s="405" t="s">
        <v>25</v>
      </c>
      <c r="D170" t="s">
        <v>15</v>
      </c>
      <c r="F170" s="1">
        <v>60</v>
      </c>
      <c r="G170" s="20">
        <f t="shared" si="2"/>
        <v>73.099999999999966</v>
      </c>
    </row>
    <row r="171" spans="1:7">
      <c r="A171" s="30">
        <v>43356</v>
      </c>
      <c r="B171" s="405">
        <v>16131</v>
      </c>
      <c r="C171" s="405" t="s">
        <v>25</v>
      </c>
      <c r="D171" t="s">
        <v>16</v>
      </c>
      <c r="F171" s="1">
        <v>5</v>
      </c>
      <c r="G171" s="20">
        <f t="shared" si="2"/>
        <v>68.099999999999966</v>
      </c>
    </row>
    <row r="172" spans="1:7">
      <c r="A172" s="30">
        <v>43367</v>
      </c>
      <c r="B172" s="405">
        <v>16190</v>
      </c>
      <c r="C172" s="405" t="s">
        <v>25</v>
      </c>
      <c r="D172" t="s">
        <v>13</v>
      </c>
      <c r="F172" s="1">
        <v>46.1</v>
      </c>
      <c r="G172" s="20">
        <f t="shared" si="2"/>
        <v>21.999999999999964</v>
      </c>
    </row>
    <row r="173" spans="1:7">
      <c r="A173" s="30">
        <v>43367</v>
      </c>
      <c r="B173" s="405">
        <v>16190</v>
      </c>
      <c r="C173" s="405" t="s">
        <v>25</v>
      </c>
      <c r="D173" t="s">
        <v>14</v>
      </c>
      <c r="F173" s="1">
        <v>22</v>
      </c>
      <c r="G173" s="20">
        <f t="shared" si="2"/>
        <v>-3.5527136788005009E-14</v>
      </c>
    </row>
    <row r="174" spans="1:7">
      <c r="A174" s="32">
        <v>43373</v>
      </c>
      <c r="B174" s="404" t="s">
        <v>11</v>
      </c>
      <c r="C174" s="404" t="s">
        <v>26</v>
      </c>
      <c r="D174" t="s">
        <v>13</v>
      </c>
      <c r="E174" s="1">
        <v>47.2</v>
      </c>
      <c r="G174" s="20">
        <f t="shared" si="2"/>
        <v>47.199999999999967</v>
      </c>
    </row>
    <row r="175" spans="1:7">
      <c r="B175" s="405"/>
      <c r="C175" s="405"/>
      <c r="D175" t="s">
        <v>14</v>
      </c>
      <c r="E175" s="1">
        <v>22</v>
      </c>
      <c r="G175" s="20">
        <f t="shared" si="2"/>
        <v>69.19999999999996</v>
      </c>
    </row>
    <row r="176" spans="1:7">
      <c r="B176" s="405"/>
      <c r="C176" s="405"/>
      <c r="D176" t="s">
        <v>15</v>
      </c>
      <c r="E176" s="1">
        <v>60</v>
      </c>
      <c r="G176" s="20">
        <f t="shared" si="2"/>
        <v>129.19999999999996</v>
      </c>
    </row>
    <row r="177" spans="1:7">
      <c r="B177" s="405"/>
      <c r="C177" s="405"/>
      <c r="D177" t="s">
        <v>16</v>
      </c>
      <c r="E177" s="1">
        <v>5</v>
      </c>
      <c r="G177" s="20">
        <f t="shared" si="2"/>
        <v>134.19999999999996</v>
      </c>
    </row>
    <row r="178" spans="1:7">
      <c r="A178" s="30">
        <v>43388</v>
      </c>
      <c r="B178" s="405">
        <v>16307</v>
      </c>
      <c r="C178" s="405" t="s">
        <v>26</v>
      </c>
      <c r="D178" t="s">
        <v>15</v>
      </c>
      <c r="F178" s="1">
        <v>60</v>
      </c>
      <c r="G178" s="20">
        <f t="shared" si="2"/>
        <v>74.19999999999996</v>
      </c>
    </row>
    <row r="179" spans="1:7">
      <c r="A179" s="30">
        <v>43388</v>
      </c>
      <c r="B179" s="405">
        <v>16307</v>
      </c>
      <c r="C179" s="405" t="s">
        <v>26</v>
      </c>
      <c r="D179" t="s">
        <v>16</v>
      </c>
      <c r="F179" s="1">
        <v>5</v>
      </c>
      <c r="G179" s="20">
        <f t="shared" si="2"/>
        <v>69.19999999999996</v>
      </c>
    </row>
    <row r="180" spans="1:7">
      <c r="A180" s="30">
        <v>43411</v>
      </c>
      <c r="B180" s="405">
        <v>16550</v>
      </c>
      <c r="C180" s="405" t="s">
        <v>26</v>
      </c>
      <c r="D180" t="s">
        <v>13</v>
      </c>
      <c r="F180" s="1">
        <v>47.2</v>
      </c>
      <c r="G180" s="20">
        <f t="shared" si="2"/>
        <v>21.999999999999957</v>
      </c>
    </row>
    <row r="181" spans="1:7">
      <c r="A181" s="30">
        <v>43411</v>
      </c>
      <c r="B181" s="405">
        <v>16550</v>
      </c>
      <c r="C181" s="405" t="s">
        <v>26</v>
      </c>
      <c r="D181" t="s">
        <v>14</v>
      </c>
      <c r="F181" s="1">
        <v>22</v>
      </c>
      <c r="G181" s="20">
        <f t="shared" si="2"/>
        <v>-4.2632564145606011E-14</v>
      </c>
    </row>
    <row r="182" spans="1:7">
      <c r="A182" s="32">
        <v>43404</v>
      </c>
      <c r="B182" s="404" t="s">
        <v>11</v>
      </c>
      <c r="C182" s="404" t="s">
        <v>27</v>
      </c>
      <c r="D182" t="s">
        <v>13</v>
      </c>
      <c r="E182" s="1">
        <v>47.5</v>
      </c>
      <c r="G182" s="20">
        <f t="shared" si="2"/>
        <v>47.499999999999957</v>
      </c>
    </row>
    <row r="183" spans="1:7">
      <c r="B183" s="405"/>
      <c r="C183" s="405"/>
      <c r="D183" t="s">
        <v>14</v>
      </c>
      <c r="E183" s="1">
        <v>27</v>
      </c>
      <c r="G183" s="20">
        <f t="shared" si="2"/>
        <v>74.499999999999957</v>
      </c>
    </row>
    <row r="184" spans="1:7">
      <c r="B184" s="405"/>
      <c r="C184" s="405"/>
      <c r="D184" t="s">
        <v>15</v>
      </c>
      <c r="E184" s="1">
        <v>60</v>
      </c>
      <c r="G184" s="20">
        <f t="shared" si="2"/>
        <v>134.49999999999994</v>
      </c>
    </row>
    <row r="185" spans="1:7">
      <c r="B185" s="405"/>
      <c r="C185" s="405"/>
      <c r="D185" t="s">
        <v>16</v>
      </c>
      <c r="E185" s="1">
        <v>5</v>
      </c>
      <c r="G185" s="20">
        <f t="shared" si="2"/>
        <v>139.49999999999994</v>
      </c>
    </row>
    <row r="186" spans="1:7">
      <c r="A186" s="30">
        <v>43444</v>
      </c>
      <c r="B186" s="405">
        <v>16744</v>
      </c>
      <c r="C186" s="405" t="s">
        <v>27</v>
      </c>
      <c r="D186" t="s">
        <v>13</v>
      </c>
      <c r="F186" s="1">
        <v>47.5</v>
      </c>
      <c r="G186" s="20">
        <f t="shared" si="2"/>
        <v>91.999999999999943</v>
      </c>
    </row>
    <row r="187" spans="1:7">
      <c r="A187" s="30">
        <v>43444</v>
      </c>
      <c r="B187" s="405">
        <v>16744</v>
      </c>
      <c r="C187" s="405" t="s">
        <v>27</v>
      </c>
      <c r="D187" t="s">
        <v>14</v>
      </c>
      <c r="F187" s="1">
        <v>27</v>
      </c>
      <c r="G187" s="20">
        <f t="shared" si="2"/>
        <v>64.999999999999943</v>
      </c>
    </row>
    <row r="188" spans="1:7">
      <c r="A188" s="30">
        <v>43474</v>
      </c>
      <c r="B188" s="405">
        <v>16918</v>
      </c>
      <c r="C188" s="405" t="s">
        <v>27</v>
      </c>
      <c r="D188" t="s">
        <v>15</v>
      </c>
      <c r="F188" s="1">
        <v>60</v>
      </c>
      <c r="G188" s="20">
        <f t="shared" si="2"/>
        <v>4.9999999999999432</v>
      </c>
    </row>
    <row r="189" spans="1:7">
      <c r="A189" s="30">
        <v>43474</v>
      </c>
      <c r="B189" s="405">
        <v>16918</v>
      </c>
      <c r="C189" s="405" t="s">
        <v>27</v>
      </c>
      <c r="D189" t="s">
        <v>16</v>
      </c>
      <c r="F189" s="1">
        <v>5</v>
      </c>
      <c r="G189" s="20">
        <f t="shared" si="2"/>
        <v>-5.6843418860808015E-14</v>
      </c>
    </row>
    <row r="190" spans="1:7">
      <c r="A190" s="32">
        <v>43434</v>
      </c>
      <c r="B190" s="404" t="s">
        <v>11</v>
      </c>
      <c r="C190" s="404" t="s">
        <v>28</v>
      </c>
      <c r="D190" t="s">
        <v>13</v>
      </c>
      <c r="E190" s="1">
        <v>48.8</v>
      </c>
      <c r="G190" s="20">
        <f t="shared" si="2"/>
        <v>48.79999999999994</v>
      </c>
    </row>
    <row r="191" spans="1:7">
      <c r="B191" s="405"/>
      <c r="C191" s="405"/>
      <c r="D191" t="s">
        <v>14</v>
      </c>
      <c r="E191" s="1">
        <v>27</v>
      </c>
      <c r="G191" s="20">
        <f t="shared" si="2"/>
        <v>75.79999999999994</v>
      </c>
    </row>
    <row r="192" spans="1:7">
      <c r="B192" s="405"/>
      <c r="C192" s="405"/>
      <c r="D192" t="s">
        <v>15</v>
      </c>
      <c r="E192" s="1">
        <v>60</v>
      </c>
      <c r="G192" s="20">
        <f t="shared" si="2"/>
        <v>135.79999999999995</v>
      </c>
    </row>
    <row r="193" spans="1:7">
      <c r="B193" s="405"/>
      <c r="C193" s="405"/>
      <c r="D193" t="s">
        <v>16</v>
      </c>
      <c r="E193" s="1">
        <v>5</v>
      </c>
      <c r="G193" s="20">
        <f t="shared" si="2"/>
        <v>140.79999999999995</v>
      </c>
    </row>
    <row r="194" spans="1:7">
      <c r="A194" s="30">
        <v>43474</v>
      </c>
      <c r="B194" s="405">
        <v>16918</v>
      </c>
      <c r="C194" s="405" t="s">
        <v>28</v>
      </c>
      <c r="D194" t="s">
        <v>15</v>
      </c>
      <c r="F194" s="1">
        <v>60</v>
      </c>
      <c r="G194" s="20">
        <f t="shared" si="2"/>
        <v>80.799999999999955</v>
      </c>
    </row>
    <row r="195" spans="1:7">
      <c r="A195" s="30">
        <v>43474</v>
      </c>
      <c r="B195" s="405">
        <v>16918</v>
      </c>
      <c r="C195" s="405" t="s">
        <v>28</v>
      </c>
      <c r="D195" t="s">
        <v>16</v>
      </c>
      <c r="F195" s="1">
        <v>5</v>
      </c>
      <c r="G195" s="20">
        <f t="shared" si="2"/>
        <v>75.799999999999955</v>
      </c>
    </row>
    <row r="196" spans="1:7">
      <c r="A196" s="30">
        <v>43551</v>
      </c>
      <c r="B196" s="405">
        <v>17479</v>
      </c>
      <c r="C196" s="405" t="s">
        <v>28</v>
      </c>
      <c r="D196" t="s">
        <v>13</v>
      </c>
      <c r="F196" s="1">
        <v>48.8</v>
      </c>
      <c r="G196" s="20">
        <f t="shared" si="2"/>
        <v>26.999999999999957</v>
      </c>
    </row>
    <row r="197" spans="1:7">
      <c r="A197" s="30">
        <v>43551</v>
      </c>
      <c r="B197" s="405">
        <v>17479</v>
      </c>
      <c r="C197" s="405" t="s">
        <v>28</v>
      </c>
      <c r="D197" t="s">
        <v>14</v>
      </c>
      <c r="F197" s="1">
        <v>27</v>
      </c>
      <c r="G197" s="20">
        <f t="shared" si="2"/>
        <v>-4.2632564145606011E-14</v>
      </c>
    </row>
    <row r="198" spans="1:7" ht="14.25" customHeight="1">
      <c r="A198" s="32">
        <v>43465</v>
      </c>
      <c r="B198" s="404" t="s">
        <v>11</v>
      </c>
      <c r="C198" s="404" t="s">
        <v>29</v>
      </c>
      <c r="D198" t="s">
        <v>13</v>
      </c>
      <c r="E198" s="1">
        <v>52.2</v>
      </c>
      <c r="G198" s="20">
        <f t="shared" si="2"/>
        <v>52.19999999999996</v>
      </c>
    </row>
    <row r="199" spans="1:7">
      <c r="B199" s="405"/>
      <c r="C199" s="405"/>
      <c r="D199" t="s">
        <v>14</v>
      </c>
      <c r="E199" s="1">
        <v>27</v>
      </c>
      <c r="G199" s="20">
        <f t="shared" si="2"/>
        <v>79.19999999999996</v>
      </c>
    </row>
    <row r="200" spans="1:7">
      <c r="B200" s="405"/>
      <c r="C200" s="405"/>
      <c r="D200" t="s">
        <v>15</v>
      </c>
      <c r="E200" s="1">
        <v>60</v>
      </c>
      <c r="G200" s="20">
        <f t="shared" si="2"/>
        <v>139.19999999999996</v>
      </c>
    </row>
    <row r="201" spans="1:7">
      <c r="B201" s="405"/>
      <c r="C201" s="405"/>
      <c r="D201" t="s">
        <v>16</v>
      </c>
      <c r="E201" s="1">
        <v>5</v>
      </c>
      <c r="G201" s="20">
        <f t="shared" si="2"/>
        <v>144.19999999999996</v>
      </c>
    </row>
    <row r="202" spans="1:7">
      <c r="A202" s="30">
        <v>43474</v>
      </c>
      <c r="B202" s="405">
        <v>16918</v>
      </c>
      <c r="C202" s="405" t="s">
        <v>29</v>
      </c>
      <c r="D202" t="s">
        <v>15</v>
      </c>
      <c r="F202" s="1">
        <v>60</v>
      </c>
      <c r="G202" s="20">
        <f t="shared" ref="G202:G266" si="3">+G201+E202-F202</f>
        <v>84.19999999999996</v>
      </c>
    </row>
    <row r="203" spans="1:7">
      <c r="A203" s="30">
        <v>43474</v>
      </c>
      <c r="B203" s="405">
        <v>16918</v>
      </c>
      <c r="C203" s="405" t="s">
        <v>29</v>
      </c>
      <c r="D203" t="s">
        <v>16</v>
      </c>
      <c r="F203" s="1">
        <v>5</v>
      </c>
      <c r="G203" s="20">
        <f t="shared" si="3"/>
        <v>79.19999999999996</v>
      </c>
    </row>
    <row r="204" spans="1:7">
      <c r="A204" s="30">
        <v>43491</v>
      </c>
      <c r="B204" s="405">
        <v>16987</v>
      </c>
      <c r="C204" s="405" t="s">
        <v>29</v>
      </c>
      <c r="D204" t="s">
        <v>13</v>
      </c>
      <c r="F204" s="1">
        <v>52.2</v>
      </c>
      <c r="G204" s="20">
        <f t="shared" si="3"/>
        <v>26.999999999999957</v>
      </c>
    </row>
    <row r="205" spans="1:7">
      <c r="A205" s="30">
        <v>43491</v>
      </c>
      <c r="B205" s="405">
        <v>16987</v>
      </c>
      <c r="C205" s="405" t="s">
        <v>29</v>
      </c>
      <c r="D205" t="s">
        <v>14</v>
      </c>
      <c r="F205" s="1">
        <v>27</v>
      </c>
      <c r="G205" s="20">
        <f t="shared" si="3"/>
        <v>-4.2632564145606011E-14</v>
      </c>
    </row>
    <row r="206" spans="1:7">
      <c r="A206" s="32">
        <v>43496</v>
      </c>
      <c r="B206" s="404" t="s">
        <v>11</v>
      </c>
      <c r="C206" s="404" t="s">
        <v>12</v>
      </c>
      <c r="D206" t="s">
        <v>13</v>
      </c>
      <c r="E206" s="1">
        <v>54.4</v>
      </c>
      <c r="G206" s="20">
        <f t="shared" si="3"/>
        <v>54.399999999999956</v>
      </c>
    </row>
    <row r="207" spans="1:7">
      <c r="B207" s="405"/>
      <c r="C207" s="405"/>
      <c r="D207" t="s">
        <v>14</v>
      </c>
      <c r="E207" s="1">
        <v>27</v>
      </c>
      <c r="G207" s="20">
        <f t="shared" si="3"/>
        <v>81.399999999999949</v>
      </c>
    </row>
    <row r="208" spans="1:7">
      <c r="B208" s="405"/>
      <c r="C208" s="405"/>
      <c r="D208" t="s">
        <v>15</v>
      </c>
      <c r="E208" s="1">
        <v>60</v>
      </c>
      <c r="G208" s="20">
        <f t="shared" si="3"/>
        <v>141.39999999999995</v>
      </c>
    </row>
    <row r="209" spans="1:7">
      <c r="B209" s="405"/>
      <c r="C209" s="405"/>
      <c r="D209" t="s">
        <v>16</v>
      </c>
      <c r="E209" s="1">
        <v>5</v>
      </c>
      <c r="G209" s="20">
        <f t="shared" si="3"/>
        <v>146.39999999999995</v>
      </c>
    </row>
    <row r="210" spans="1:7">
      <c r="A210" s="30">
        <v>43523</v>
      </c>
      <c r="B210" s="405">
        <v>17233</v>
      </c>
      <c r="C210" s="405" t="s">
        <v>12</v>
      </c>
      <c r="D210" t="s">
        <v>15</v>
      </c>
      <c r="F210" s="1">
        <v>60</v>
      </c>
      <c r="G210" s="20">
        <f t="shared" si="3"/>
        <v>86.399999999999949</v>
      </c>
    </row>
    <row r="211" spans="1:7">
      <c r="A211" s="30">
        <v>43523</v>
      </c>
      <c r="B211" s="405">
        <v>17233</v>
      </c>
      <c r="C211" s="405" t="s">
        <v>12</v>
      </c>
      <c r="D211" t="s">
        <v>16</v>
      </c>
      <c r="F211" s="1">
        <v>5</v>
      </c>
      <c r="G211" s="20">
        <f t="shared" si="3"/>
        <v>81.399999999999949</v>
      </c>
    </row>
    <row r="212" spans="1:7">
      <c r="A212" s="30">
        <v>43551</v>
      </c>
      <c r="B212" s="405">
        <v>17479</v>
      </c>
      <c r="C212" s="405" t="s">
        <v>12</v>
      </c>
      <c r="D212" t="s">
        <v>13</v>
      </c>
      <c r="F212" s="1">
        <v>54.4</v>
      </c>
      <c r="G212" s="20">
        <f t="shared" si="3"/>
        <v>26.99999999999995</v>
      </c>
    </row>
    <row r="213" spans="1:7">
      <c r="A213" s="30">
        <v>43551</v>
      </c>
      <c r="B213" s="405">
        <v>17479</v>
      </c>
      <c r="C213" s="405" t="s">
        <v>12</v>
      </c>
      <c r="D213" t="s">
        <v>14</v>
      </c>
      <c r="F213" s="1">
        <v>27</v>
      </c>
      <c r="G213" s="20">
        <f t="shared" si="3"/>
        <v>-4.9737991503207013E-14</v>
      </c>
    </row>
    <row r="214" spans="1:7">
      <c r="A214" s="32">
        <v>43524</v>
      </c>
      <c r="B214" s="404" t="s">
        <v>11</v>
      </c>
      <c r="C214" s="404" t="s">
        <v>19</v>
      </c>
      <c r="D214" t="s">
        <v>13</v>
      </c>
      <c r="E214" s="1">
        <v>57.5</v>
      </c>
      <c r="G214" s="20">
        <f t="shared" si="3"/>
        <v>57.49999999999995</v>
      </c>
    </row>
    <row r="215" spans="1:7">
      <c r="B215" s="405"/>
      <c r="C215" s="405"/>
      <c r="D215" t="s">
        <v>14</v>
      </c>
      <c r="E215" s="1">
        <v>33</v>
      </c>
      <c r="G215" s="20">
        <f t="shared" si="3"/>
        <v>90.499999999999943</v>
      </c>
    </row>
    <row r="216" spans="1:7">
      <c r="B216" s="405"/>
      <c r="C216" s="405"/>
      <c r="D216" t="s">
        <v>15</v>
      </c>
      <c r="E216" s="1">
        <v>56</v>
      </c>
      <c r="G216" s="20">
        <f t="shared" si="3"/>
        <v>146.49999999999994</v>
      </c>
    </row>
    <row r="217" spans="1:7">
      <c r="B217" s="405"/>
      <c r="C217" s="405"/>
      <c r="D217" t="s">
        <v>16</v>
      </c>
      <c r="E217" s="1">
        <v>5</v>
      </c>
      <c r="G217" s="20">
        <f t="shared" si="3"/>
        <v>151.49999999999994</v>
      </c>
    </row>
    <row r="218" spans="1:7">
      <c r="A218" s="30">
        <v>43523</v>
      </c>
      <c r="B218" s="405">
        <v>17233</v>
      </c>
      <c r="C218" s="405" t="s">
        <v>19</v>
      </c>
      <c r="D218" t="s">
        <v>15</v>
      </c>
      <c r="F218" s="1">
        <v>56</v>
      </c>
      <c r="G218" s="20">
        <f t="shared" si="3"/>
        <v>95.499999999999943</v>
      </c>
    </row>
    <row r="219" spans="1:7">
      <c r="A219" s="30">
        <v>43523</v>
      </c>
      <c r="B219" s="405">
        <v>17233</v>
      </c>
      <c r="C219" s="405" t="s">
        <v>19</v>
      </c>
      <c r="D219" t="s">
        <v>16</v>
      </c>
      <c r="F219" s="1">
        <v>5</v>
      </c>
      <c r="G219" s="20">
        <f t="shared" si="3"/>
        <v>90.499999999999943</v>
      </c>
    </row>
    <row r="220" spans="1:7">
      <c r="A220" s="30">
        <v>43553</v>
      </c>
      <c r="B220" s="405">
        <v>17591</v>
      </c>
      <c r="C220" s="405" t="s">
        <v>19</v>
      </c>
      <c r="D220" t="s">
        <v>13</v>
      </c>
      <c r="F220" s="1">
        <v>57.5</v>
      </c>
      <c r="G220" s="20">
        <f t="shared" si="3"/>
        <v>32.999999999999943</v>
      </c>
    </row>
    <row r="221" spans="1:7">
      <c r="A221" s="30">
        <v>43600</v>
      </c>
      <c r="B221" s="405">
        <v>17840</v>
      </c>
      <c r="C221" s="405" t="s">
        <v>19</v>
      </c>
      <c r="D221" t="s">
        <v>14</v>
      </c>
      <c r="F221" s="1">
        <v>33</v>
      </c>
      <c r="G221" s="20">
        <f t="shared" si="3"/>
        <v>-5.6843418860808015E-14</v>
      </c>
    </row>
    <row r="222" spans="1:7">
      <c r="A222" s="32">
        <v>43555</v>
      </c>
      <c r="B222" s="404" t="s">
        <v>11</v>
      </c>
      <c r="C222" s="404" t="s">
        <v>20</v>
      </c>
      <c r="D222" t="s">
        <v>13</v>
      </c>
      <c r="E222" s="1">
        <v>53.4</v>
      </c>
      <c r="G222" s="20">
        <f t="shared" si="3"/>
        <v>53.399999999999942</v>
      </c>
    </row>
    <row r="223" spans="1:7">
      <c r="B223" s="405"/>
      <c r="C223" s="405"/>
      <c r="D223" t="s">
        <v>14</v>
      </c>
      <c r="E223" s="1">
        <v>26.3</v>
      </c>
      <c r="G223" s="20">
        <f t="shared" si="3"/>
        <v>79.699999999999946</v>
      </c>
    </row>
    <row r="224" spans="1:7">
      <c r="B224" s="405"/>
      <c r="C224" s="405"/>
      <c r="D224" t="s">
        <v>15</v>
      </c>
      <c r="E224" s="1">
        <v>60</v>
      </c>
      <c r="G224" s="20">
        <f t="shared" si="3"/>
        <v>139.69999999999993</v>
      </c>
    </row>
    <row r="225" spans="1:7" ht="14.25" customHeight="1">
      <c r="B225" s="405"/>
      <c r="C225" s="405"/>
      <c r="D225" t="s">
        <v>16</v>
      </c>
      <c r="E225" s="1">
        <v>5</v>
      </c>
      <c r="G225" s="20">
        <f t="shared" si="3"/>
        <v>144.69999999999993</v>
      </c>
    </row>
    <row r="226" spans="1:7" ht="14.25" customHeight="1">
      <c r="A226" s="30">
        <v>43585</v>
      </c>
      <c r="B226" s="405">
        <v>17715</v>
      </c>
      <c r="C226" s="405" t="s">
        <v>20</v>
      </c>
      <c r="D226" t="s">
        <v>15</v>
      </c>
      <c r="F226" s="1">
        <v>60</v>
      </c>
      <c r="G226" s="20">
        <f t="shared" si="3"/>
        <v>84.699999999999932</v>
      </c>
    </row>
    <row r="227" spans="1:7" ht="14.25" customHeight="1">
      <c r="A227" s="30">
        <v>43585</v>
      </c>
      <c r="B227" s="405">
        <v>17715</v>
      </c>
      <c r="C227" s="405" t="s">
        <v>20</v>
      </c>
      <c r="D227" t="s">
        <v>16</v>
      </c>
      <c r="F227" s="1">
        <v>5</v>
      </c>
      <c r="G227" s="20">
        <f t="shared" si="3"/>
        <v>79.699999999999932</v>
      </c>
    </row>
    <row r="228" spans="1:7" ht="14.25" customHeight="1">
      <c r="A228" s="30">
        <v>43600</v>
      </c>
      <c r="B228" s="405">
        <v>17840</v>
      </c>
      <c r="C228" s="405" t="s">
        <v>20</v>
      </c>
      <c r="D228" t="s">
        <v>13</v>
      </c>
      <c r="F228" s="1">
        <v>53.4</v>
      </c>
      <c r="G228" s="20">
        <f t="shared" si="3"/>
        <v>26.299999999999933</v>
      </c>
    </row>
    <row r="229" spans="1:7" ht="14.25" customHeight="1">
      <c r="A229" s="30">
        <v>43600</v>
      </c>
      <c r="B229" s="405">
        <v>17840</v>
      </c>
      <c r="C229" s="405" t="s">
        <v>20</v>
      </c>
      <c r="D229" t="s">
        <v>14</v>
      </c>
      <c r="F229" s="1">
        <v>26.3</v>
      </c>
      <c r="G229" s="20">
        <f t="shared" si="3"/>
        <v>-6.7501559897209518E-14</v>
      </c>
    </row>
    <row r="230" spans="1:7" ht="14.25" customHeight="1">
      <c r="A230" s="32">
        <v>43585</v>
      </c>
      <c r="B230" s="404" t="s">
        <v>11</v>
      </c>
      <c r="C230" s="404" t="s">
        <v>21</v>
      </c>
      <c r="D230" t="s">
        <v>13</v>
      </c>
      <c r="E230" s="1">
        <v>54</v>
      </c>
      <c r="G230" s="20">
        <f t="shared" si="3"/>
        <v>53.999999999999929</v>
      </c>
    </row>
    <row r="231" spans="1:7" ht="14.25" customHeight="1">
      <c r="B231" s="405"/>
      <c r="C231" s="405"/>
      <c r="D231" t="s">
        <v>14</v>
      </c>
      <c r="E231" s="1">
        <v>24</v>
      </c>
      <c r="G231" s="20">
        <f t="shared" si="3"/>
        <v>77.999999999999929</v>
      </c>
    </row>
    <row r="232" spans="1:7" ht="14.25" customHeight="1">
      <c r="B232" s="405"/>
      <c r="C232" s="405"/>
      <c r="D232" t="s">
        <v>15</v>
      </c>
      <c r="E232" s="1">
        <v>60</v>
      </c>
      <c r="G232" s="20">
        <f t="shared" si="3"/>
        <v>137.99999999999994</v>
      </c>
    </row>
    <row r="233" spans="1:7" ht="14.25" customHeight="1">
      <c r="B233" s="405"/>
      <c r="C233" s="405"/>
      <c r="D233" t="s">
        <v>16</v>
      </c>
      <c r="E233" s="1">
        <v>5</v>
      </c>
      <c r="G233" s="20">
        <f t="shared" si="3"/>
        <v>142.99999999999994</v>
      </c>
    </row>
    <row r="234" spans="1:7" ht="14.25" customHeight="1">
      <c r="A234" s="30">
        <v>43616</v>
      </c>
      <c r="B234" s="405">
        <v>18001</v>
      </c>
      <c r="C234" s="405" t="s">
        <v>21</v>
      </c>
      <c r="D234" t="s">
        <v>15</v>
      </c>
      <c r="F234" s="1">
        <v>60</v>
      </c>
      <c r="G234" s="20">
        <f t="shared" si="3"/>
        <v>82.999999999999943</v>
      </c>
    </row>
    <row r="235" spans="1:7" ht="14.25" customHeight="1">
      <c r="A235" s="30">
        <v>43616</v>
      </c>
      <c r="B235" s="405">
        <v>18001</v>
      </c>
      <c r="C235" s="405" t="s">
        <v>21</v>
      </c>
      <c r="D235" t="s">
        <v>16</v>
      </c>
      <c r="F235" s="1">
        <v>5</v>
      </c>
      <c r="G235" s="20">
        <f t="shared" si="3"/>
        <v>77.999999999999943</v>
      </c>
    </row>
    <row r="236" spans="1:7" ht="14.25" customHeight="1">
      <c r="A236" s="30">
        <v>43651</v>
      </c>
      <c r="B236" s="405">
        <v>18189</v>
      </c>
      <c r="C236" s="405" t="s">
        <v>21</v>
      </c>
      <c r="D236" t="s">
        <v>13</v>
      </c>
      <c r="F236" s="1">
        <v>54</v>
      </c>
      <c r="G236" s="20">
        <f t="shared" si="3"/>
        <v>23.999999999999943</v>
      </c>
    </row>
    <row r="237" spans="1:7" ht="14.25" customHeight="1">
      <c r="A237" s="30">
        <v>43651</v>
      </c>
      <c r="B237" s="405">
        <v>18189</v>
      </c>
      <c r="C237" s="405" t="s">
        <v>21</v>
      </c>
      <c r="D237" t="s">
        <v>14</v>
      </c>
      <c r="F237" s="1">
        <v>24</v>
      </c>
      <c r="G237" s="20">
        <f t="shared" si="3"/>
        <v>-5.6843418860808015E-14</v>
      </c>
    </row>
    <row r="238" spans="1:7" ht="14.25" customHeight="1">
      <c r="A238" s="32">
        <v>43616</v>
      </c>
      <c r="B238" s="404" t="s">
        <v>11</v>
      </c>
      <c r="C238" s="404" t="s">
        <v>22</v>
      </c>
      <c r="D238" t="s">
        <v>13</v>
      </c>
      <c r="E238" s="1">
        <v>49.8</v>
      </c>
      <c r="G238" s="20">
        <f t="shared" si="3"/>
        <v>49.79999999999994</v>
      </c>
    </row>
    <row r="239" spans="1:7" ht="14.25" customHeight="1">
      <c r="B239" s="405"/>
      <c r="C239" s="405"/>
      <c r="D239" t="s">
        <v>14</v>
      </c>
      <c r="E239" s="20">
        <v>27.8</v>
      </c>
      <c r="G239" s="20">
        <f t="shared" si="3"/>
        <v>77.599999999999937</v>
      </c>
    </row>
    <row r="240" spans="1:7" ht="14.25" customHeight="1">
      <c r="B240" s="405"/>
      <c r="C240" s="405"/>
      <c r="D240" t="s">
        <v>15</v>
      </c>
      <c r="E240" s="1">
        <v>60</v>
      </c>
      <c r="G240" s="20">
        <f t="shared" si="3"/>
        <v>137.59999999999994</v>
      </c>
    </row>
    <row r="241" spans="1:7" ht="14.25" customHeight="1">
      <c r="B241" s="405"/>
      <c r="C241" s="405"/>
      <c r="D241" t="s">
        <v>16</v>
      </c>
      <c r="E241" s="1">
        <v>5</v>
      </c>
      <c r="G241" s="20">
        <f t="shared" si="3"/>
        <v>142.59999999999994</v>
      </c>
    </row>
    <row r="242" spans="1:7" ht="14.25" customHeight="1">
      <c r="A242" s="30">
        <v>43616</v>
      </c>
      <c r="B242" s="405">
        <v>18001</v>
      </c>
      <c r="C242" s="405" t="s">
        <v>22</v>
      </c>
      <c r="D242" t="s">
        <v>15</v>
      </c>
      <c r="F242" s="1">
        <v>60</v>
      </c>
      <c r="G242" s="20">
        <f t="shared" si="3"/>
        <v>82.599999999999937</v>
      </c>
    </row>
    <row r="243" spans="1:7" ht="14.25" customHeight="1">
      <c r="A243" s="30">
        <v>43616</v>
      </c>
      <c r="B243" s="405">
        <v>18001</v>
      </c>
      <c r="C243" s="405" t="s">
        <v>22</v>
      </c>
      <c r="D243" t="s">
        <v>16</v>
      </c>
      <c r="F243" s="1">
        <v>5</v>
      </c>
      <c r="G243" s="20">
        <f t="shared" si="3"/>
        <v>77.599999999999937</v>
      </c>
    </row>
    <row r="244" spans="1:7" ht="14.25" customHeight="1">
      <c r="A244" s="30">
        <v>43651</v>
      </c>
      <c r="B244" s="405">
        <v>18189</v>
      </c>
      <c r="C244" s="405" t="s">
        <v>22</v>
      </c>
      <c r="D244" t="s">
        <v>13</v>
      </c>
      <c r="F244" s="1">
        <v>49.8</v>
      </c>
      <c r="G244" s="20">
        <f t="shared" si="3"/>
        <v>27.79999999999994</v>
      </c>
    </row>
    <row r="245" spans="1:7" ht="14.25" customHeight="1">
      <c r="A245" s="30">
        <v>43651</v>
      </c>
      <c r="B245" s="405">
        <v>18189</v>
      </c>
      <c r="C245" s="405" t="s">
        <v>22</v>
      </c>
      <c r="D245" t="s">
        <v>14</v>
      </c>
      <c r="F245" s="1">
        <v>27.8</v>
      </c>
      <c r="G245" s="20">
        <f t="shared" si="3"/>
        <v>-6.0396132539608516E-14</v>
      </c>
    </row>
    <row r="246" spans="1:7" ht="14.25" customHeight="1">
      <c r="A246" s="32">
        <v>43646</v>
      </c>
      <c r="B246" s="404" t="s">
        <v>11</v>
      </c>
      <c r="C246" s="404" t="s">
        <v>23</v>
      </c>
      <c r="D246" t="s">
        <v>13</v>
      </c>
      <c r="E246" s="1">
        <v>59.3</v>
      </c>
      <c r="G246" s="20">
        <f t="shared" si="3"/>
        <v>59.29999999999994</v>
      </c>
    </row>
    <row r="247" spans="1:7" ht="14.25" customHeight="1">
      <c r="B247" s="405"/>
      <c r="C247" s="405"/>
      <c r="D247" t="s">
        <v>14</v>
      </c>
      <c r="E247" s="20">
        <v>26.6</v>
      </c>
      <c r="G247" s="20">
        <f t="shared" si="3"/>
        <v>85.899999999999949</v>
      </c>
    </row>
    <row r="248" spans="1:7" ht="14.25" customHeight="1">
      <c r="B248" s="405"/>
      <c r="C248" s="405"/>
      <c r="D248" t="s">
        <v>15</v>
      </c>
      <c r="E248" s="1">
        <v>60</v>
      </c>
      <c r="G248" s="20">
        <f t="shared" si="3"/>
        <v>145.89999999999995</v>
      </c>
    </row>
    <row r="249" spans="1:7" ht="14.25" customHeight="1">
      <c r="B249" s="405"/>
      <c r="C249" s="405"/>
      <c r="D249" t="s">
        <v>16</v>
      </c>
      <c r="E249" s="1">
        <v>5</v>
      </c>
      <c r="G249" s="20">
        <f t="shared" si="3"/>
        <v>150.89999999999995</v>
      </c>
    </row>
    <row r="250" spans="1:7" ht="14.25" customHeight="1">
      <c r="A250" s="30">
        <v>43682</v>
      </c>
      <c r="B250" s="405">
        <v>18444</v>
      </c>
      <c r="C250" s="405" t="s">
        <v>23</v>
      </c>
      <c r="D250" t="s">
        <v>15</v>
      </c>
      <c r="F250" s="1">
        <v>60</v>
      </c>
      <c r="G250" s="20">
        <f t="shared" si="3"/>
        <v>90.899999999999949</v>
      </c>
    </row>
    <row r="251" spans="1:7" ht="14.25" customHeight="1">
      <c r="A251" s="30">
        <v>43682</v>
      </c>
      <c r="B251" s="405">
        <v>18444</v>
      </c>
      <c r="C251" s="405" t="s">
        <v>23</v>
      </c>
      <c r="D251" t="s">
        <v>16</v>
      </c>
      <c r="F251" s="1">
        <v>5</v>
      </c>
      <c r="G251" s="20">
        <f t="shared" si="3"/>
        <v>85.899999999999949</v>
      </c>
    </row>
    <row r="252" spans="1:7" ht="14.25" customHeight="1">
      <c r="A252" s="30">
        <v>43683</v>
      </c>
      <c r="B252" s="405">
        <v>18498</v>
      </c>
      <c r="C252" s="405" t="s">
        <v>23</v>
      </c>
      <c r="D252" t="s">
        <v>13</v>
      </c>
      <c r="F252" s="1">
        <v>59.3</v>
      </c>
      <c r="G252" s="20">
        <f t="shared" si="3"/>
        <v>26.599999999999952</v>
      </c>
    </row>
    <row r="253" spans="1:7" ht="14.25" customHeight="1">
      <c r="A253" s="30">
        <v>43683</v>
      </c>
      <c r="B253" s="405">
        <v>18498</v>
      </c>
      <c r="C253" s="405" t="s">
        <v>23</v>
      </c>
      <c r="D253" t="s">
        <v>14</v>
      </c>
      <c r="F253" s="1">
        <v>26.6</v>
      </c>
      <c r="G253" s="20">
        <f t="shared" si="3"/>
        <v>-4.9737991503207013E-14</v>
      </c>
    </row>
    <row r="254" spans="1:7" ht="14.25" customHeight="1">
      <c r="A254" s="32">
        <v>43677</v>
      </c>
      <c r="B254" s="404" t="s">
        <v>11</v>
      </c>
      <c r="C254" s="404" t="s">
        <v>24</v>
      </c>
      <c r="D254" t="s">
        <v>13</v>
      </c>
      <c r="E254" s="1">
        <v>59.3</v>
      </c>
      <c r="G254" s="20">
        <f t="shared" si="3"/>
        <v>59.299999999999947</v>
      </c>
    </row>
    <row r="255" spans="1:7" ht="14.25" customHeight="1">
      <c r="B255" s="405"/>
      <c r="C255" s="405"/>
      <c r="D255" t="s">
        <v>14</v>
      </c>
      <c r="E255" s="20">
        <v>25.7</v>
      </c>
      <c r="G255" s="20">
        <f t="shared" si="3"/>
        <v>84.999999999999943</v>
      </c>
    </row>
    <row r="256" spans="1:7" ht="14.25" customHeight="1">
      <c r="B256" s="405"/>
      <c r="C256" s="405"/>
      <c r="D256" t="s">
        <v>15</v>
      </c>
      <c r="E256" s="1">
        <v>60</v>
      </c>
      <c r="G256" s="20">
        <f t="shared" si="3"/>
        <v>144.99999999999994</v>
      </c>
    </row>
    <row r="257" spans="1:7" ht="14.25" customHeight="1">
      <c r="B257" s="405"/>
      <c r="C257" s="405"/>
      <c r="D257" t="s">
        <v>16</v>
      </c>
      <c r="E257" s="1">
        <v>5</v>
      </c>
      <c r="G257" s="20">
        <f t="shared" si="3"/>
        <v>149.99999999999994</v>
      </c>
    </row>
    <row r="258" spans="1:7" ht="14.25" customHeight="1">
      <c r="A258" s="30">
        <v>43682</v>
      </c>
      <c r="B258" s="405">
        <v>18444</v>
      </c>
      <c r="C258" s="405" t="s">
        <v>24</v>
      </c>
      <c r="D258" t="s">
        <v>15</v>
      </c>
      <c r="F258" s="1">
        <v>60</v>
      </c>
      <c r="G258" s="20">
        <f t="shared" si="3"/>
        <v>89.999999999999943</v>
      </c>
    </row>
    <row r="259" spans="1:7" ht="14.25" customHeight="1">
      <c r="A259" s="30">
        <v>43682</v>
      </c>
      <c r="B259" s="405">
        <v>18444</v>
      </c>
      <c r="C259" s="405" t="s">
        <v>24</v>
      </c>
      <c r="D259" t="s">
        <v>16</v>
      </c>
      <c r="F259" s="1">
        <v>5</v>
      </c>
      <c r="G259" s="20">
        <f t="shared" si="3"/>
        <v>84.999999999999943</v>
      </c>
    </row>
    <row r="260" spans="1:7" ht="14.25" customHeight="1">
      <c r="A260" s="30">
        <v>43732</v>
      </c>
      <c r="B260" s="405">
        <v>18767</v>
      </c>
      <c r="C260" s="405" t="s">
        <v>24</v>
      </c>
      <c r="D260" t="s">
        <v>13</v>
      </c>
      <c r="F260" s="1">
        <v>59.3</v>
      </c>
      <c r="G260" s="20">
        <f t="shared" si="3"/>
        <v>25.699999999999946</v>
      </c>
    </row>
    <row r="261" spans="1:7" ht="14.25" customHeight="1">
      <c r="A261" s="30">
        <v>43732</v>
      </c>
      <c r="B261" s="405">
        <v>18767</v>
      </c>
      <c r="C261" s="405" t="s">
        <v>24</v>
      </c>
      <c r="D261" t="s">
        <v>14</v>
      </c>
      <c r="F261" s="1">
        <v>25.7</v>
      </c>
      <c r="G261" s="20">
        <f t="shared" si="3"/>
        <v>-5.3290705182007514E-14</v>
      </c>
    </row>
    <row r="262" spans="1:7" ht="14.25" customHeight="1">
      <c r="A262" s="32">
        <v>43708</v>
      </c>
      <c r="B262" s="404" t="s">
        <v>11</v>
      </c>
      <c r="C262" s="404" t="s">
        <v>25</v>
      </c>
      <c r="D262" t="s">
        <v>13</v>
      </c>
      <c r="E262" s="1">
        <v>57.7</v>
      </c>
      <c r="G262" s="20">
        <f t="shared" si="3"/>
        <v>57.699999999999946</v>
      </c>
    </row>
    <row r="263" spans="1:7" ht="14.25" customHeight="1">
      <c r="B263" s="405"/>
      <c r="C263" s="405"/>
      <c r="D263" t="s">
        <v>14</v>
      </c>
      <c r="E263" s="20">
        <v>24.9</v>
      </c>
      <c r="G263" s="20">
        <f t="shared" si="3"/>
        <v>82.599999999999937</v>
      </c>
    </row>
    <row r="264" spans="1:7" ht="14.25" customHeight="1">
      <c r="B264" s="405"/>
      <c r="C264" s="405"/>
      <c r="D264" t="s">
        <v>15</v>
      </c>
      <c r="E264" s="1">
        <v>60</v>
      </c>
      <c r="G264" s="20">
        <f t="shared" si="3"/>
        <v>142.59999999999994</v>
      </c>
    </row>
    <row r="265" spans="1:7" ht="14.25" customHeight="1">
      <c r="B265" s="405"/>
      <c r="C265" s="405"/>
      <c r="D265" t="s">
        <v>16</v>
      </c>
      <c r="E265" s="1">
        <v>5</v>
      </c>
      <c r="G265" s="20">
        <f t="shared" si="3"/>
        <v>147.59999999999994</v>
      </c>
    </row>
    <row r="266" spans="1:7" ht="14.25" customHeight="1">
      <c r="B266" s="405"/>
      <c r="C266" s="405"/>
      <c r="D266" t="s">
        <v>104</v>
      </c>
      <c r="E266" s="1">
        <v>25</v>
      </c>
      <c r="G266" s="20">
        <f t="shared" si="3"/>
        <v>172.59999999999994</v>
      </c>
    </row>
    <row r="267" spans="1:7" ht="14.25" customHeight="1">
      <c r="A267" s="30">
        <v>43753</v>
      </c>
      <c r="B267" s="405">
        <v>18880</v>
      </c>
      <c r="C267" s="405" t="s">
        <v>25</v>
      </c>
      <c r="D267" t="s">
        <v>15</v>
      </c>
      <c r="F267" s="1">
        <v>60</v>
      </c>
      <c r="G267" s="20">
        <f t="shared" ref="G267:G337" si="4">+G266+E267-F267</f>
        <v>112.59999999999994</v>
      </c>
    </row>
    <row r="268" spans="1:7" ht="14.25" customHeight="1">
      <c r="A268" s="30">
        <v>43753</v>
      </c>
      <c r="B268" s="405">
        <v>18880</v>
      </c>
      <c r="C268" s="405" t="s">
        <v>25</v>
      </c>
      <c r="D268" t="s">
        <v>16</v>
      </c>
      <c r="F268" s="1">
        <v>5</v>
      </c>
      <c r="G268" s="20">
        <f t="shared" si="4"/>
        <v>107.59999999999994</v>
      </c>
    </row>
    <row r="269" spans="1:7" ht="14.25" customHeight="1">
      <c r="A269" s="30">
        <v>43732</v>
      </c>
      <c r="B269" s="405">
        <v>18767</v>
      </c>
      <c r="C269" s="405" t="s">
        <v>25</v>
      </c>
      <c r="D269" t="s">
        <v>13</v>
      </c>
      <c r="F269" s="1">
        <v>57.7</v>
      </c>
      <c r="G269" s="20">
        <f t="shared" si="4"/>
        <v>49.899999999999935</v>
      </c>
    </row>
    <row r="270" spans="1:7" ht="14.25" customHeight="1">
      <c r="A270" s="30">
        <v>43732</v>
      </c>
      <c r="B270" s="405">
        <v>18767</v>
      </c>
      <c r="C270" s="405" t="s">
        <v>25</v>
      </c>
      <c r="D270" t="s">
        <v>14</v>
      </c>
      <c r="F270" s="1">
        <v>24.9</v>
      </c>
      <c r="G270" s="20">
        <f t="shared" si="4"/>
        <v>24.999999999999936</v>
      </c>
    </row>
    <row r="271" spans="1:7" ht="14.25" customHeight="1">
      <c r="A271" s="30">
        <v>43753</v>
      </c>
      <c r="B271" s="405">
        <v>9549</v>
      </c>
      <c r="C271" s="405" t="s">
        <v>25</v>
      </c>
      <c r="D271" t="s">
        <v>104</v>
      </c>
      <c r="F271" s="1">
        <v>25</v>
      </c>
      <c r="G271" s="20">
        <f t="shared" si="4"/>
        <v>-6.3948846218409017E-14</v>
      </c>
    </row>
    <row r="272" spans="1:7" ht="14.25" customHeight="1">
      <c r="A272" s="32">
        <v>43738</v>
      </c>
      <c r="B272" s="404" t="s">
        <v>11</v>
      </c>
      <c r="C272" s="404" t="s">
        <v>26</v>
      </c>
      <c r="D272" t="s">
        <v>13</v>
      </c>
      <c r="E272" s="1">
        <v>57.9</v>
      </c>
      <c r="G272" s="20">
        <f t="shared" si="4"/>
        <v>57.899999999999935</v>
      </c>
    </row>
    <row r="273" spans="1:7" ht="14.25" customHeight="1">
      <c r="B273" s="405"/>
      <c r="C273" s="405"/>
      <c r="D273" t="s">
        <v>14</v>
      </c>
      <c r="E273" s="20">
        <v>25.3</v>
      </c>
      <c r="G273" s="20">
        <f t="shared" si="4"/>
        <v>83.199999999999932</v>
      </c>
    </row>
    <row r="274" spans="1:7" ht="14.25" customHeight="1">
      <c r="B274" s="405"/>
      <c r="C274" s="405"/>
      <c r="D274" t="s">
        <v>15</v>
      </c>
      <c r="E274" s="1">
        <v>60</v>
      </c>
      <c r="G274" s="20">
        <f t="shared" si="4"/>
        <v>143.19999999999993</v>
      </c>
    </row>
    <row r="275" spans="1:7" ht="14.25" customHeight="1">
      <c r="B275" s="405"/>
      <c r="C275" s="405"/>
      <c r="D275" t="s">
        <v>16</v>
      </c>
      <c r="E275" s="1">
        <v>5</v>
      </c>
      <c r="G275" s="20">
        <f t="shared" si="4"/>
        <v>148.19999999999993</v>
      </c>
    </row>
    <row r="276" spans="1:7" ht="14.25" customHeight="1">
      <c r="A276" s="30">
        <v>43753</v>
      </c>
      <c r="B276" s="405">
        <v>18880</v>
      </c>
      <c r="C276" s="405" t="s">
        <v>26</v>
      </c>
      <c r="D276" t="s">
        <v>15</v>
      </c>
      <c r="F276" s="1">
        <v>60</v>
      </c>
      <c r="G276" s="20">
        <f t="shared" si="4"/>
        <v>88.199999999999932</v>
      </c>
    </row>
    <row r="277" spans="1:7" ht="14.25" customHeight="1">
      <c r="A277" s="30">
        <v>43753</v>
      </c>
      <c r="B277" s="405">
        <v>18880</v>
      </c>
      <c r="C277" s="405" t="s">
        <v>26</v>
      </c>
      <c r="D277" t="s">
        <v>16</v>
      </c>
      <c r="F277" s="1">
        <v>5</v>
      </c>
      <c r="G277" s="20">
        <f t="shared" si="4"/>
        <v>83.199999999999932</v>
      </c>
    </row>
    <row r="278" spans="1:7" ht="14.25" customHeight="1">
      <c r="A278" s="30">
        <v>43767</v>
      </c>
      <c r="B278" s="405">
        <v>19107</v>
      </c>
      <c r="C278" s="405" t="s">
        <v>26</v>
      </c>
      <c r="D278" t="s">
        <v>13</v>
      </c>
      <c r="F278" s="1">
        <v>57.9</v>
      </c>
      <c r="G278" s="20">
        <f t="shared" si="4"/>
        <v>25.299999999999933</v>
      </c>
    </row>
    <row r="279" spans="1:7" ht="14.25" customHeight="1">
      <c r="A279" s="30">
        <v>43767</v>
      </c>
      <c r="B279" s="405">
        <v>19107</v>
      </c>
      <c r="C279" s="405" t="s">
        <v>26</v>
      </c>
      <c r="D279" t="s">
        <v>14</v>
      </c>
      <c r="F279" s="1">
        <v>25.3</v>
      </c>
      <c r="G279" s="20">
        <f t="shared" si="4"/>
        <v>-6.7501559897209518E-14</v>
      </c>
    </row>
    <row r="280" spans="1:7" ht="14.25" customHeight="1">
      <c r="A280" s="32">
        <v>43769</v>
      </c>
      <c r="B280" s="404" t="s">
        <v>11</v>
      </c>
      <c r="C280" s="404" t="s">
        <v>27</v>
      </c>
      <c r="D280" t="s">
        <v>13</v>
      </c>
      <c r="E280" s="1">
        <v>58.3</v>
      </c>
      <c r="G280" s="20">
        <f t="shared" si="4"/>
        <v>58.299999999999926</v>
      </c>
    </row>
    <row r="281" spans="1:7" ht="14.25" customHeight="1">
      <c r="B281" s="405"/>
      <c r="C281" s="405"/>
      <c r="D281" t="s">
        <v>14</v>
      </c>
      <c r="E281" s="1">
        <v>24.4</v>
      </c>
      <c r="G281" s="20">
        <f t="shared" si="4"/>
        <v>82.699999999999932</v>
      </c>
    </row>
    <row r="282" spans="1:7" ht="14.25" customHeight="1">
      <c r="B282" s="405"/>
      <c r="C282" s="405"/>
      <c r="D282" t="s">
        <v>15</v>
      </c>
      <c r="E282" s="1">
        <v>60</v>
      </c>
      <c r="G282" s="20">
        <f t="shared" si="4"/>
        <v>142.69999999999993</v>
      </c>
    </row>
    <row r="283" spans="1:7" ht="14.25" customHeight="1">
      <c r="B283" s="405"/>
      <c r="C283" s="405"/>
      <c r="D283" t="s">
        <v>31</v>
      </c>
      <c r="E283" s="1">
        <v>5</v>
      </c>
      <c r="G283" s="20">
        <f t="shared" si="4"/>
        <v>147.69999999999993</v>
      </c>
    </row>
    <row r="284" spans="1:7" ht="14.25" customHeight="1">
      <c r="A284" s="30">
        <v>43826</v>
      </c>
      <c r="B284" s="405">
        <v>19404</v>
      </c>
      <c r="C284" s="405" t="s">
        <v>27</v>
      </c>
      <c r="D284" t="s">
        <v>13</v>
      </c>
      <c r="F284" s="1">
        <v>58.3</v>
      </c>
      <c r="G284" s="20">
        <f t="shared" si="4"/>
        <v>89.399999999999935</v>
      </c>
    </row>
    <row r="285" spans="1:7" ht="14.25" customHeight="1">
      <c r="A285" s="30">
        <v>43826</v>
      </c>
      <c r="B285" s="405">
        <v>19404</v>
      </c>
      <c r="C285" s="405" t="s">
        <v>27</v>
      </c>
      <c r="D285" t="s">
        <v>14</v>
      </c>
      <c r="F285" s="1">
        <v>24.4</v>
      </c>
      <c r="G285" s="20">
        <f t="shared" si="4"/>
        <v>64.999999999999943</v>
      </c>
    </row>
    <row r="286" spans="1:7" ht="14.25" customHeight="1">
      <c r="A286" s="30">
        <v>43851</v>
      </c>
      <c r="B286" s="405">
        <v>19533</v>
      </c>
      <c r="C286" s="405" t="s">
        <v>27</v>
      </c>
      <c r="D286" t="s">
        <v>15</v>
      </c>
      <c r="F286" s="1">
        <v>60</v>
      </c>
      <c r="G286" s="20">
        <f t="shared" si="4"/>
        <v>4.9999999999999432</v>
      </c>
    </row>
    <row r="287" spans="1:7" ht="14.25" customHeight="1">
      <c r="A287" s="30">
        <v>43851</v>
      </c>
      <c r="B287" s="405">
        <v>19533</v>
      </c>
      <c r="C287" s="405" t="s">
        <v>27</v>
      </c>
      <c r="D287" t="s">
        <v>16</v>
      </c>
      <c r="F287" s="1">
        <v>5</v>
      </c>
      <c r="G287" s="20">
        <f t="shared" si="4"/>
        <v>-5.6843418860808015E-14</v>
      </c>
    </row>
    <row r="288" spans="1:7" ht="14.25" customHeight="1">
      <c r="A288" s="32">
        <v>43799</v>
      </c>
      <c r="B288" s="404" t="s">
        <v>11</v>
      </c>
      <c r="C288" s="404" t="s">
        <v>28</v>
      </c>
      <c r="D288" t="s">
        <v>13</v>
      </c>
      <c r="E288" s="1">
        <v>65.3</v>
      </c>
      <c r="G288" s="20">
        <f t="shared" si="4"/>
        <v>65.29999999999994</v>
      </c>
    </row>
    <row r="289" spans="1:7" ht="14.25" customHeight="1">
      <c r="B289" s="405"/>
      <c r="C289" s="405"/>
      <c r="D289" t="s">
        <v>14</v>
      </c>
      <c r="E289" s="1">
        <v>25.3</v>
      </c>
      <c r="G289" s="20">
        <f t="shared" si="4"/>
        <v>90.599999999999937</v>
      </c>
    </row>
    <row r="290" spans="1:7" ht="14.25" customHeight="1">
      <c r="B290" s="405"/>
      <c r="C290" s="405"/>
      <c r="D290" t="s">
        <v>15</v>
      </c>
      <c r="E290" s="1">
        <v>60</v>
      </c>
      <c r="G290" s="20">
        <f t="shared" si="4"/>
        <v>150.59999999999994</v>
      </c>
    </row>
    <row r="291" spans="1:7" ht="14.25" customHeight="1">
      <c r="B291" s="405"/>
      <c r="C291" s="405"/>
      <c r="D291" t="s">
        <v>31</v>
      </c>
      <c r="E291" s="1">
        <v>5</v>
      </c>
      <c r="G291" s="20">
        <f t="shared" si="4"/>
        <v>155.59999999999994</v>
      </c>
    </row>
    <row r="292" spans="1:7" ht="14.25" customHeight="1">
      <c r="A292" s="30">
        <v>43826</v>
      </c>
      <c r="B292" s="405">
        <v>19404</v>
      </c>
      <c r="C292" s="405" t="s">
        <v>28</v>
      </c>
      <c r="D292" t="s">
        <v>13</v>
      </c>
      <c r="F292" s="1">
        <v>65.3</v>
      </c>
      <c r="G292" s="20">
        <f t="shared" si="4"/>
        <v>90.29999999999994</v>
      </c>
    </row>
    <row r="293" spans="1:7" ht="14.25" customHeight="1">
      <c r="A293" s="30">
        <v>43826</v>
      </c>
      <c r="B293" s="405">
        <v>19404</v>
      </c>
      <c r="C293" s="405" t="s">
        <v>28</v>
      </c>
      <c r="D293" t="s">
        <v>14</v>
      </c>
      <c r="F293" s="1">
        <v>25.3</v>
      </c>
      <c r="G293" s="20">
        <f t="shared" si="4"/>
        <v>64.999999999999943</v>
      </c>
    </row>
    <row r="294" spans="1:7" ht="14.25" customHeight="1">
      <c r="A294" s="30">
        <v>43851</v>
      </c>
      <c r="B294" s="405">
        <v>19533</v>
      </c>
      <c r="C294" s="405" t="s">
        <v>28</v>
      </c>
      <c r="D294" t="s">
        <v>15</v>
      </c>
      <c r="F294" s="1">
        <v>60</v>
      </c>
      <c r="G294" s="20">
        <f t="shared" si="4"/>
        <v>4.9999999999999432</v>
      </c>
    </row>
    <row r="295" spans="1:7" ht="14.25" customHeight="1">
      <c r="A295" s="30">
        <v>43851</v>
      </c>
      <c r="B295" s="405">
        <v>19533</v>
      </c>
      <c r="C295" s="405" t="s">
        <v>28</v>
      </c>
      <c r="D295" t="s">
        <v>16</v>
      </c>
      <c r="F295" s="1">
        <v>5</v>
      </c>
      <c r="G295" s="20">
        <f t="shared" si="4"/>
        <v>-5.6843418860808015E-14</v>
      </c>
    </row>
    <row r="296" spans="1:7" ht="14.25" customHeight="1">
      <c r="A296" s="32">
        <v>43830</v>
      </c>
      <c r="B296" s="404" t="s">
        <v>11</v>
      </c>
      <c r="C296" s="404" t="s">
        <v>29</v>
      </c>
      <c r="D296" t="s">
        <v>13</v>
      </c>
      <c r="E296" s="1">
        <v>68.3</v>
      </c>
      <c r="G296" s="20">
        <f t="shared" si="4"/>
        <v>68.29999999999994</v>
      </c>
    </row>
    <row r="297" spans="1:7" ht="14.25" customHeight="1">
      <c r="B297" s="405"/>
      <c r="C297" s="405"/>
      <c r="D297" t="s">
        <v>14</v>
      </c>
      <c r="E297" s="1">
        <v>25.4</v>
      </c>
      <c r="G297" s="20">
        <f t="shared" si="4"/>
        <v>93.699999999999932</v>
      </c>
    </row>
    <row r="298" spans="1:7" ht="14.25" customHeight="1">
      <c r="B298" s="405"/>
      <c r="C298" s="405"/>
      <c r="D298" t="s">
        <v>15</v>
      </c>
      <c r="E298" s="1">
        <v>60</v>
      </c>
      <c r="G298" s="20">
        <f t="shared" si="4"/>
        <v>153.69999999999993</v>
      </c>
    </row>
    <row r="299" spans="1:7" ht="14.25" customHeight="1">
      <c r="B299" s="405"/>
      <c r="C299" s="405"/>
      <c r="D299" t="s">
        <v>31</v>
      </c>
      <c r="E299" s="1">
        <v>5</v>
      </c>
      <c r="G299" s="20">
        <f t="shared" si="4"/>
        <v>158.69999999999993</v>
      </c>
    </row>
    <row r="300" spans="1:7" ht="14.25" customHeight="1">
      <c r="A300" s="30">
        <v>43851</v>
      </c>
      <c r="B300" s="405">
        <v>19533</v>
      </c>
      <c r="C300" s="405" t="s">
        <v>29</v>
      </c>
      <c r="D300" t="s">
        <v>15</v>
      </c>
      <c r="F300" s="1">
        <v>60</v>
      </c>
      <c r="G300" s="20">
        <f t="shared" si="4"/>
        <v>98.699999999999932</v>
      </c>
    </row>
    <row r="301" spans="1:7" ht="14.25" customHeight="1">
      <c r="A301" s="30">
        <v>43851</v>
      </c>
      <c r="B301" s="405">
        <v>19533</v>
      </c>
      <c r="C301" s="405" t="s">
        <v>29</v>
      </c>
      <c r="D301" t="s">
        <v>16</v>
      </c>
      <c r="F301" s="1">
        <v>5</v>
      </c>
      <c r="G301" s="20">
        <f t="shared" si="4"/>
        <v>93.699999999999932</v>
      </c>
    </row>
    <row r="302" spans="1:7" ht="14.25" customHeight="1">
      <c r="A302" s="30">
        <v>43854</v>
      </c>
      <c r="B302" s="405">
        <v>19641</v>
      </c>
      <c r="C302" s="405" t="s">
        <v>29</v>
      </c>
      <c r="D302" t="s">
        <v>13</v>
      </c>
      <c r="F302" s="1">
        <v>68.3</v>
      </c>
      <c r="G302" s="20">
        <f t="shared" si="4"/>
        <v>25.399999999999935</v>
      </c>
    </row>
    <row r="303" spans="1:7" ht="14.25" customHeight="1">
      <c r="A303" s="30">
        <v>43854</v>
      </c>
      <c r="B303" s="405">
        <v>19641</v>
      </c>
      <c r="C303" s="405" t="s">
        <v>29</v>
      </c>
      <c r="D303" t="s">
        <v>14</v>
      </c>
      <c r="F303" s="1">
        <v>25.4</v>
      </c>
      <c r="G303" s="20">
        <f t="shared" si="4"/>
        <v>-6.3948846218409017E-14</v>
      </c>
    </row>
    <row r="304" spans="1:7" ht="14.25" customHeight="1">
      <c r="A304" s="32">
        <v>43861</v>
      </c>
      <c r="B304" s="404" t="s">
        <v>11</v>
      </c>
      <c r="C304" s="404" t="s">
        <v>12</v>
      </c>
      <c r="D304" t="s">
        <v>13</v>
      </c>
      <c r="E304" s="1">
        <v>78.900000000000006</v>
      </c>
      <c r="G304" s="20">
        <f t="shared" si="4"/>
        <v>78.899999999999949</v>
      </c>
    </row>
    <row r="305" spans="1:7" ht="14.25" customHeight="1">
      <c r="B305" s="405"/>
      <c r="C305" s="405"/>
      <c r="D305" t="s">
        <v>14</v>
      </c>
      <c r="E305" s="1">
        <v>24.1</v>
      </c>
      <c r="G305" s="20">
        <f t="shared" si="4"/>
        <v>102.99999999999994</v>
      </c>
    </row>
    <row r="306" spans="1:7" ht="14.25" customHeight="1">
      <c r="B306" s="405"/>
      <c r="C306" s="405"/>
      <c r="D306" t="s">
        <v>15</v>
      </c>
      <c r="E306" s="1">
        <v>60</v>
      </c>
      <c r="G306" s="20">
        <f t="shared" si="4"/>
        <v>162.99999999999994</v>
      </c>
    </row>
    <row r="307" spans="1:7" ht="14.25" customHeight="1">
      <c r="B307" s="405"/>
      <c r="C307" s="405"/>
      <c r="D307" t="s">
        <v>31</v>
      </c>
      <c r="E307" s="1">
        <v>5</v>
      </c>
      <c r="G307" s="20">
        <f t="shared" si="4"/>
        <v>167.99999999999994</v>
      </c>
    </row>
    <row r="308" spans="1:7" ht="14.25" customHeight="1">
      <c r="A308" s="30">
        <v>43901</v>
      </c>
      <c r="B308" s="405">
        <v>19897</v>
      </c>
      <c r="C308" s="405" t="s">
        <v>12</v>
      </c>
      <c r="D308" t="s">
        <v>15</v>
      </c>
      <c r="F308" s="1">
        <v>60</v>
      </c>
      <c r="G308" s="20">
        <f t="shared" si="4"/>
        <v>107.99999999999994</v>
      </c>
    </row>
    <row r="309" spans="1:7" ht="14.25" customHeight="1">
      <c r="A309" s="30">
        <v>43901</v>
      </c>
      <c r="B309" s="405">
        <v>19897</v>
      </c>
      <c r="C309" s="405" t="s">
        <v>12</v>
      </c>
      <c r="D309" t="s">
        <v>16</v>
      </c>
      <c r="F309" s="1">
        <v>5</v>
      </c>
      <c r="G309" s="20">
        <f t="shared" si="4"/>
        <v>102.99999999999994</v>
      </c>
    </row>
    <row r="310" spans="1:7" ht="14.25" customHeight="1">
      <c r="A310" s="30">
        <v>44043</v>
      </c>
      <c r="B310" s="405">
        <v>20125</v>
      </c>
      <c r="C310" s="405" t="s">
        <v>12</v>
      </c>
      <c r="F310" s="1">
        <v>78.900000000000006</v>
      </c>
      <c r="G310" s="20">
        <f t="shared" si="4"/>
        <v>24.099999999999937</v>
      </c>
    </row>
    <row r="311" spans="1:7" ht="14.25" customHeight="1">
      <c r="A311" s="30">
        <v>44043</v>
      </c>
      <c r="B311" s="405">
        <v>20125</v>
      </c>
      <c r="C311" s="405" t="s">
        <v>12</v>
      </c>
      <c r="F311" s="1">
        <v>24.1</v>
      </c>
      <c r="G311" s="20">
        <f t="shared" si="4"/>
        <v>-6.3948846218409017E-14</v>
      </c>
    </row>
    <row r="312" spans="1:7" ht="14.25" customHeight="1">
      <c r="A312" s="32">
        <v>43890</v>
      </c>
      <c r="B312" s="404" t="s">
        <v>11</v>
      </c>
      <c r="C312" s="404" t="s">
        <v>19</v>
      </c>
      <c r="D312" t="s">
        <v>13</v>
      </c>
      <c r="E312" s="1">
        <v>81.900000000000006</v>
      </c>
      <c r="G312" s="20">
        <f t="shared" si="4"/>
        <v>81.899999999999949</v>
      </c>
    </row>
    <row r="313" spans="1:7" ht="14.25" customHeight="1">
      <c r="A313" s="32"/>
      <c r="B313" s="404"/>
      <c r="C313" s="404"/>
      <c r="D313" t="s">
        <v>14</v>
      </c>
      <c r="E313" s="1">
        <v>25.8</v>
      </c>
      <c r="G313" s="20">
        <f t="shared" si="4"/>
        <v>107.69999999999995</v>
      </c>
    </row>
    <row r="314" spans="1:7" ht="14.25" customHeight="1">
      <c r="A314" s="32"/>
      <c r="B314" s="404"/>
      <c r="C314" s="404"/>
      <c r="D314" t="s">
        <v>15</v>
      </c>
      <c r="E314" s="1">
        <v>58</v>
      </c>
      <c r="G314" s="20">
        <f t="shared" si="4"/>
        <v>165.69999999999993</v>
      </c>
    </row>
    <row r="315" spans="1:7" ht="14.25" customHeight="1">
      <c r="A315" s="32"/>
      <c r="B315" s="404"/>
      <c r="C315" s="404"/>
      <c r="D315" t="s">
        <v>31</v>
      </c>
      <c r="E315" s="1">
        <v>5</v>
      </c>
      <c r="G315" s="20">
        <f t="shared" si="4"/>
        <v>170.69999999999993</v>
      </c>
    </row>
    <row r="316" spans="1:7" ht="14.25" customHeight="1">
      <c r="A316" s="30">
        <v>43901</v>
      </c>
      <c r="B316" s="405">
        <v>19897</v>
      </c>
      <c r="C316" s="405" t="s">
        <v>19</v>
      </c>
      <c r="D316" t="s">
        <v>15</v>
      </c>
      <c r="F316" s="1">
        <v>58</v>
      </c>
      <c r="G316" s="20">
        <f t="shared" si="4"/>
        <v>112.69999999999993</v>
      </c>
    </row>
    <row r="317" spans="1:7" ht="14.25" customHeight="1">
      <c r="A317" s="30">
        <v>43901</v>
      </c>
      <c r="B317" s="405">
        <v>19897</v>
      </c>
      <c r="C317" s="405" t="s">
        <v>19</v>
      </c>
      <c r="D317" t="s">
        <v>16</v>
      </c>
      <c r="F317" s="1">
        <v>5</v>
      </c>
      <c r="G317" s="20">
        <f t="shared" si="4"/>
        <v>107.69999999999993</v>
      </c>
    </row>
    <row r="318" spans="1:7" ht="14.25" customHeight="1">
      <c r="A318" s="30">
        <v>44043</v>
      </c>
      <c r="B318" s="405">
        <v>20125</v>
      </c>
      <c r="C318" s="405" t="s">
        <v>19</v>
      </c>
      <c r="D318" t="s">
        <v>13</v>
      </c>
      <c r="F318" s="1">
        <v>81.900000000000006</v>
      </c>
      <c r="G318" s="20">
        <f t="shared" si="4"/>
        <v>25.799999999999926</v>
      </c>
    </row>
    <row r="319" spans="1:7" ht="14.25" customHeight="1">
      <c r="A319" s="30">
        <v>44043</v>
      </c>
      <c r="B319" s="405">
        <v>20125</v>
      </c>
      <c r="C319" s="405" t="s">
        <v>19</v>
      </c>
      <c r="D319" t="s">
        <v>14</v>
      </c>
      <c r="F319" s="1">
        <v>25.8</v>
      </c>
      <c r="G319" s="20">
        <f t="shared" si="4"/>
        <v>-7.460698725481052E-14</v>
      </c>
    </row>
    <row r="320" spans="1:7" ht="14.25" customHeight="1">
      <c r="A320" s="32">
        <v>43921</v>
      </c>
      <c r="B320" s="404" t="s">
        <v>11</v>
      </c>
      <c r="C320" s="404" t="s">
        <v>20</v>
      </c>
      <c r="D320" t="s">
        <v>13</v>
      </c>
      <c r="E320" s="1">
        <v>85.6</v>
      </c>
      <c r="G320" s="20">
        <f t="shared" si="4"/>
        <v>85.599999999999923</v>
      </c>
    </row>
    <row r="321" spans="1:7" ht="14.25" customHeight="1">
      <c r="A321" s="32"/>
      <c r="B321" s="404"/>
      <c r="C321" s="404"/>
      <c r="D321" t="s">
        <v>14</v>
      </c>
      <c r="E321" s="1">
        <v>26.3</v>
      </c>
      <c r="G321" s="20">
        <f t="shared" si="4"/>
        <v>111.89999999999992</v>
      </c>
    </row>
    <row r="322" spans="1:7" ht="14.25" customHeight="1">
      <c r="A322" s="32"/>
      <c r="B322" s="404"/>
      <c r="C322" s="404"/>
      <c r="D322" t="s">
        <v>15</v>
      </c>
      <c r="E322" s="1">
        <v>60</v>
      </c>
      <c r="G322" s="20">
        <f t="shared" si="4"/>
        <v>171.89999999999992</v>
      </c>
    </row>
    <row r="323" spans="1:7" ht="14.25" customHeight="1">
      <c r="A323" s="32"/>
      <c r="B323" s="404"/>
      <c r="C323" s="404"/>
      <c r="D323" t="s">
        <v>31</v>
      </c>
      <c r="E323" s="1">
        <v>5</v>
      </c>
      <c r="G323" s="20">
        <f t="shared" si="4"/>
        <v>176.89999999999992</v>
      </c>
    </row>
    <row r="324" spans="1:7" ht="14.25" customHeight="1">
      <c r="A324" s="30">
        <v>43956</v>
      </c>
      <c r="B324" s="405">
        <v>19948</v>
      </c>
      <c r="C324" s="405" t="s">
        <v>20</v>
      </c>
      <c r="D324" t="s">
        <v>15</v>
      </c>
      <c r="F324" s="1">
        <v>60</v>
      </c>
      <c r="G324" s="20">
        <f t="shared" si="4"/>
        <v>116.89999999999992</v>
      </c>
    </row>
    <row r="325" spans="1:7" ht="14.25" customHeight="1">
      <c r="A325" s="30">
        <v>43956</v>
      </c>
      <c r="B325" s="405">
        <v>19948</v>
      </c>
      <c r="C325" s="405" t="s">
        <v>20</v>
      </c>
      <c r="D325" t="s">
        <v>16</v>
      </c>
      <c r="F325" s="1">
        <v>5</v>
      </c>
      <c r="G325" s="20">
        <f t="shared" si="4"/>
        <v>111.89999999999992</v>
      </c>
    </row>
    <row r="326" spans="1:7" ht="14.25" customHeight="1">
      <c r="A326" s="30">
        <v>44158</v>
      </c>
      <c r="B326" s="405">
        <v>20872</v>
      </c>
      <c r="C326" s="405" t="s">
        <v>20</v>
      </c>
      <c r="D326" t="s">
        <v>13</v>
      </c>
      <c r="F326" s="1">
        <v>85.6</v>
      </c>
      <c r="G326" s="20">
        <f t="shared" si="4"/>
        <v>26.299999999999926</v>
      </c>
    </row>
    <row r="327" spans="1:7" ht="14.25" customHeight="1">
      <c r="A327" s="30">
        <v>44158</v>
      </c>
      <c r="B327" s="405">
        <v>20872</v>
      </c>
      <c r="C327" s="405" t="s">
        <v>20</v>
      </c>
      <c r="D327" t="s">
        <v>14</v>
      </c>
      <c r="F327" s="1">
        <v>26.3</v>
      </c>
      <c r="G327" s="20">
        <f t="shared" si="4"/>
        <v>-7.460698725481052E-14</v>
      </c>
    </row>
    <row r="328" spans="1:7" ht="14.25" customHeight="1">
      <c r="A328" s="32">
        <v>43951</v>
      </c>
      <c r="B328" s="404" t="s">
        <v>11</v>
      </c>
      <c r="C328" s="404" t="s">
        <v>21</v>
      </c>
      <c r="D328" t="s">
        <v>13</v>
      </c>
      <c r="E328" s="1">
        <v>88.7</v>
      </c>
      <c r="G328" s="20">
        <f t="shared" si="4"/>
        <v>88.699999999999932</v>
      </c>
    </row>
    <row r="329" spans="1:7" ht="14.25" customHeight="1">
      <c r="B329" s="405"/>
      <c r="C329" s="405"/>
      <c r="D329" t="s">
        <v>14</v>
      </c>
      <c r="E329" s="1">
        <v>41.5</v>
      </c>
      <c r="G329" s="20">
        <f t="shared" si="4"/>
        <v>130.19999999999993</v>
      </c>
    </row>
    <row r="330" spans="1:7" ht="14.25" customHeight="1">
      <c r="B330" s="405"/>
      <c r="C330" s="405"/>
      <c r="D330" t="s">
        <v>15</v>
      </c>
      <c r="E330" s="1">
        <v>60</v>
      </c>
      <c r="G330" s="20">
        <f t="shared" si="4"/>
        <v>190.19999999999993</v>
      </c>
    </row>
    <row r="331" spans="1:7" ht="14.25" customHeight="1">
      <c r="B331" s="405"/>
      <c r="C331" s="405"/>
      <c r="D331" t="s">
        <v>31</v>
      </c>
      <c r="E331" s="1">
        <v>5</v>
      </c>
      <c r="G331" s="20">
        <f t="shared" si="4"/>
        <v>195.19999999999993</v>
      </c>
    </row>
    <row r="332" spans="1:7" ht="14.25" customHeight="1">
      <c r="A332" s="30">
        <v>43956</v>
      </c>
      <c r="B332" s="405">
        <v>19948</v>
      </c>
      <c r="C332" s="405" t="s">
        <v>21</v>
      </c>
      <c r="D332" t="s">
        <v>15</v>
      </c>
      <c r="F332" s="1">
        <v>60</v>
      </c>
      <c r="G332" s="20">
        <f t="shared" si="4"/>
        <v>135.19999999999993</v>
      </c>
    </row>
    <row r="333" spans="1:7" ht="14.25" customHeight="1">
      <c r="A333" s="30">
        <v>43956</v>
      </c>
      <c r="B333" s="405">
        <v>19948</v>
      </c>
      <c r="C333" s="405" t="s">
        <v>21</v>
      </c>
      <c r="D333" t="s">
        <v>16</v>
      </c>
      <c r="F333" s="1">
        <v>5</v>
      </c>
      <c r="G333" s="20">
        <f t="shared" si="4"/>
        <v>130.19999999999993</v>
      </c>
    </row>
    <row r="334" spans="1:7" ht="14.25" customHeight="1">
      <c r="A334" s="30">
        <v>44389</v>
      </c>
      <c r="B334" s="405">
        <v>23000</v>
      </c>
      <c r="C334" s="405" t="s">
        <v>21</v>
      </c>
      <c r="D334" t="s">
        <v>13</v>
      </c>
      <c r="F334" s="1">
        <v>88.7</v>
      </c>
      <c r="G334" s="20">
        <f t="shared" si="4"/>
        <v>41.499999999999929</v>
      </c>
    </row>
    <row r="335" spans="1:7" ht="14.25" customHeight="1">
      <c r="A335" s="30">
        <v>44389</v>
      </c>
      <c r="B335" s="405">
        <v>23000</v>
      </c>
      <c r="C335" s="405" t="s">
        <v>21</v>
      </c>
      <c r="D335" t="s">
        <v>14</v>
      </c>
      <c r="F335" s="1">
        <v>41.5</v>
      </c>
      <c r="G335" s="20">
        <f t="shared" si="4"/>
        <v>-7.1054273576010019E-14</v>
      </c>
    </row>
    <row r="336" spans="1:7">
      <c r="A336" s="32">
        <v>43982</v>
      </c>
      <c r="B336" s="404" t="s">
        <v>11</v>
      </c>
      <c r="C336" s="404" t="s">
        <v>22</v>
      </c>
      <c r="D336" t="s">
        <v>13</v>
      </c>
      <c r="E336" s="1">
        <v>82.5</v>
      </c>
      <c r="G336" s="20">
        <f t="shared" si="4"/>
        <v>82.499999999999929</v>
      </c>
    </row>
    <row r="337" spans="1:9">
      <c r="B337" s="405"/>
      <c r="C337" s="405"/>
      <c r="D337" t="s">
        <v>14</v>
      </c>
      <c r="E337" s="1">
        <v>22.4</v>
      </c>
      <c r="G337" s="20">
        <f t="shared" si="4"/>
        <v>104.89999999999992</v>
      </c>
    </row>
    <row r="338" spans="1:9">
      <c r="B338" s="405"/>
      <c r="C338" s="405"/>
      <c r="D338" t="s">
        <v>15</v>
      </c>
      <c r="E338" s="1">
        <v>60</v>
      </c>
      <c r="G338" s="20">
        <f t="shared" ref="G338" si="5">+G337+E338-F338</f>
        <v>164.89999999999992</v>
      </c>
    </row>
    <row r="339" spans="1:9">
      <c r="B339" s="405"/>
      <c r="C339" s="405"/>
      <c r="D339" t="s">
        <v>31</v>
      </c>
      <c r="E339" s="1">
        <v>5</v>
      </c>
      <c r="G339" s="20">
        <f t="shared" ref="G339:G362" si="6">+G338+E339-F339</f>
        <v>169.89999999999992</v>
      </c>
      <c r="I339" s="405"/>
    </row>
    <row r="340" spans="1:9">
      <c r="A340" s="30">
        <v>44090</v>
      </c>
      <c r="B340" s="405">
        <v>20300</v>
      </c>
      <c r="C340" s="405" t="s">
        <v>22</v>
      </c>
      <c r="D340" t="s">
        <v>15</v>
      </c>
      <c r="F340" s="1">
        <v>60</v>
      </c>
      <c r="G340" s="20">
        <f t="shared" si="6"/>
        <v>109.89999999999992</v>
      </c>
      <c r="I340" s="405"/>
    </row>
    <row r="341" spans="1:9">
      <c r="A341" s="30">
        <v>44090</v>
      </c>
      <c r="B341" s="405">
        <v>20300</v>
      </c>
      <c r="C341" s="405" t="s">
        <v>22</v>
      </c>
      <c r="D341" t="s">
        <v>31</v>
      </c>
      <c r="F341" s="1">
        <v>5</v>
      </c>
      <c r="G341" s="20">
        <f t="shared" si="6"/>
        <v>104.89999999999992</v>
      </c>
    </row>
    <row r="342" spans="1:9">
      <c r="A342" s="30">
        <v>44154</v>
      </c>
      <c r="B342" s="405">
        <v>20772</v>
      </c>
      <c r="C342" s="405" t="s">
        <v>22</v>
      </c>
      <c r="D342" t="s">
        <v>13</v>
      </c>
      <c r="F342" s="1">
        <v>82.5</v>
      </c>
      <c r="G342" s="20">
        <f t="shared" si="6"/>
        <v>22.39999999999992</v>
      </c>
    </row>
    <row r="343" spans="1:9">
      <c r="A343" s="30">
        <v>44154</v>
      </c>
      <c r="B343" s="405">
        <v>20772</v>
      </c>
      <c r="C343" s="405" t="s">
        <v>22</v>
      </c>
      <c r="D343" t="s">
        <v>14</v>
      </c>
      <c r="F343" s="1">
        <v>22.4</v>
      </c>
      <c r="G343" s="20">
        <f t="shared" si="6"/>
        <v>-7.815970093361102E-14</v>
      </c>
    </row>
    <row r="344" spans="1:9">
      <c r="A344" s="32">
        <v>44012</v>
      </c>
      <c r="B344" s="404" t="s">
        <v>11</v>
      </c>
      <c r="C344" s="404" t="s">
        <v>23</v>
      </c>
      <c r="D344" t="s">
        <v>13</v>
      </c>
      <c r="E344" s="1">
        <v>72.900000000000006</v>
      </c>
      <c r="G344" s="20">
        <f t="shared" si="6"/>
        <v>72.89999999999992</v>
      </c>
    </row>
    <row r="345" spans="1:9">
      <c r="B345" s="405"/>
      <c r="C345" s="405"/>
      <c r="D345" t="s">
        <v>14</v>
      </c>
      <c r="E345" s="1">
        <v>10.7</v>
      </c>
      <c r="G345" s="20">
        <f t="shared" si="6"/>
        <v>83.599999999999923</v>
      </c>
    </row>
    <row r="346" spans="1:9">
      <c r="B346" s="405"/>
      <c r="C346" s="405"/>
      <c r="D346" t="s">
        <v>15</v>
      </c>
      <c r="E346" s="1">
        <v>60</v>
      </c>
      <c r="G346" s="20">
        <f t="shared" si="6"/>
        <v>143.59999999999991</v>
      </c>
    </row>
    <row r="347" spans="1:9">
      <c r="B347" s="405"/>
      <c r="C347" s="405"/>
      <c r="D347" t="s">
        <v>31</v>
      </c>
      <c r="E347" s="1">
        <v>5</v>
      </c>
      <c r="G347" s="20">
        <f t="shared" si="6"/>
        <v>148.59999999999991</v>
      </c>
    </row>
    <row r="348" spans="1:9">
      <c r="A348" s="30">
        <v>44090</v>
      </c>
      <c r="B348" s="405">
        <v>20300</v>
      </c>
      <c r="C348" s="405" t="s">
        <v>23</v>
      </c>
      <c r="D348" t="s">
        <v>15</v>
      </c>
      <c r="F348" s="1">
        <v>60</v>
      </c>
      <c r="G348" s="20">
        <f t="shared" si="6"/>
        <v>88.599999999999909</v>
      </c>
    </row>
    <row r="349" spans="1:9">
      <c r="A349" s="30">
        <v>44090</v>
      </c>
      <c r="B349" s="405">
        <v>20300</v>
      </c>
      <c r="C349" s="405" t="s">
        <v>23</v>
      </c>
      <c r="D349" t="s">
        <v>31</v>
      </c>
      <c r="F349" s="1">
        <v>5</v>
      </c>
      <c r="G349" s="20">
        <f t="shared" si="6"/>
        <v>83.599999999999909</v>
      </c>
    </row>
    <row r="350" spans="1:9">
      <c r="A350" s="30">
        <v>44153</v>
      </c>
      <c r="B350" s="405">
        <v>20756</v>
      </c>
      <c r="C350" s="405" t="s">
        <v>23</v>
      </c>
      <c r="D350" t="s">
        <v>13</v>
      </c>
      <c r="F350" s="1">
        <v>72.900000000000006</v>
      </c>
      <c r="G350" s="20">
        <f t="shared" si="6"/>
        <v>10.699999999999903</v>
      </c>
    </row>
    <row r="351" spans="1:9">
      <c r="A351" s="30">
        <v>44153</v>
      </c>
      <c r="B351" s="405">
        <v>20756</v>
      </c>
      <c r="C351" s="405" t="s">
        <v>23</v>
      </c>
      <c r="D351" t="s">
        <v>14</v>
      </c>
      <c r="F351" s="1">
        <v>10.7</v>
      </c>
      <c r="G351" s="20">
        <f t="shared" si="6"/>
        <v>-9.5923269327613525E-14</v>
      </c>
    </row>
    <row r="352" spans="1:9">
      <c r="A352" s="32">
        <v>44043</v>
      </c>
      <c r="B352" s="404" t="s">
        <v>11</v>
      </c>
      <c r="C352" s="404" t="s">
        <v>24</v>
      </c>
      <c r="D352" t="s">
        <v>13</v>
      </c>
      <c r="E352" s="1">
        <v>61.1</v>
      </c>
      <c r="G352" s="20">
        <f t="shared" si="6"/>
        <v>61.099999999999909</v>
      </c>
    </row>
    <row r="353" spans="1:8">
      <c r="B353" s="405"/>
      <c r="C353" s="405"/>
      <c r="D353" t="s">
        <v>14</v>
      </c>
      <c r="E353" s="1">
        <v>33.6</v>
      </c>
      <c r="G353" s="20">
        <f t="shared" si="6"/>
        <v>94.699999999999903</v>
      </c>
    </row>
    <row r="354" spans="1:8">
      <c r="B354" s="405"/>
      <c r="C354" s="405"/>
      <c r="D354" t="s">
        <v>33</v>
      </c>
      <c r="E354" s="1">
        <v>60</v>
      </c>
      <c r="G354" s="20">
        <f t="shared" si="6"/>
        <v>154.6999999999999</v>
      </c>
    </row>
    <row r="355" spans="1:8">
      <c r="B355" s="405"/>
      <c r="C355" s="405"/>
      <c r="D355" t="s">
        <v>31</v>
      </c>
      <c r="E355" s="1">
        <v>5</v>
      </c>
      <c r="G355" s="20">
        <f t="shared" si="6"/>
        <v>159.6999999999999</v>
      </c>
    </row>
    <row r="356" spans="1:8">
      <c r="B356" s="405"/>
      <c r="C356" s="405"/>
      <c r="D356" s="56" t="s">
        <v>35</v>
      </c>
      <c r="E356" s="1">
        <v>10</v>
      </c>
      <c r="G356" s="20">
        <f t="shared" si="6"/>
        <v>169.6999999999999</v>
      </c>
    </row>
    <row r="357" spans="1:8">
      <c r="B357" s="405"/>
      <c r="C357" s="405"/>
      <c r="D357" s="56" t="s">
        <v>36</v>
      </c>
      <c r="E357" s="1">
        <v>10</v>
      </c>
      <c r="G357" s="20">
        <f t="shared" si="6"/>
        <v>179.6999999999999</v>
      </c>
    </row>
    <row r="358" spans="1:8">
      <c r="A358" s="30">
        <v>44109</v>
      </c>
      <c r="B358" s="405">
        <v>20399</v>
      </c>
      <c r="C358" s="405" t="s">
        <v>24</v>
      </c>
      <c r="D358" t="s">
        <v>13</v>
      </c>
      <c r="F358" s="1">
        <v>61.1</v>
      </c>
      <c r="G358" s="20">
        <f t="shared" si="6"/>
        <v>118.59999999999991</v>
      </c>
    </row>
    <row r="359" spans="1:8">
      <c r="A359" s="30">
        <v>44109</v>
      </c>
      <c r="B359" s="405">
        <v>20399</v>
      </c>
      <c r="C359" s="405" t="s">
        <v>24</v>
      </c>
      <c r="D359" t="s">
        <v>14</v>
      </c>
      <c r="F359" s="1">
        <v>33.6</v>
      </c>
      <c r="G359" s="20">
        <f t="shared" si="6"/>
        <v>84.999999999999915</v>
      </c>
    </row>
    <row r="360" spans="1:8">
      <c r="A360" s="30">
        <v>44203</v>
      </c>
      <c r="B360" s="405">
        <v>21335</v>
      </c>
      <c r="C360" s="405" t="s">
        <v>24</v>
      </c>
      <c r="D360" t="s">
        <v>15</v>
      </c>
      <c r="F360" s="1">
        <v>60</v>
      </c>
      <c r="G360" s="20">
        <f t="shared" si="6"/>
        <v>24.999999999999915</v>
      </c>
    </row>
    <row r="361" spans="1:8">
      <c r="A361" s="30">
        <v>44203</v>
      </c>
      <c r="B361" s="405">
        <v>21335</v>
      </c>
      <c r="C361" s="405" t="s">
        <v>24</v>
      </c>
      <c r="D361" t="s">
        <v>16</v>
      </c>
      <c r="F361" s="1">
        <v>5</v>
      </c>
      <c r="G361" s="20">
        <f t="shared" si="6"/>
        <v>19.999999999999915</v>
      </c>
    </row>
    <row r="362" spans="1:8">
      <c r="A362" s="30">
        <v>44203</v>
      </c>
      <c r="B362" s="405">
        <v>21338</v>
      </c>
      <c r="C362" s="405" t="s">
        <v>24</v>
      </c>
      <c r="D362" s="56" t="s">
        <v>35</v>
      </c>
      <c r="F362" s="1">
        <v>10</v>
      </c>
      <c r="G362" s="20">
        <f t="shared" si="6"/>
        <v>9.9999999999999147</v>
      </c>
    </row>
    <row r="363" spans="1:8">
      <c r="A363" s="30">
        <v>44203</v>
      </c>
      <c r="B363" s="405">
        <v>21338</v>
      </c>
      <c r="C363" s="405" t="s">
        <v>24</v>
      </c>
      <c r="D363" s="56" t="s">
        <v>36</v>
      </c>
      <c r="F363" s="1">
        <v>10</v>
      </c>
      <c r="G363" s="20">
        <f>+G362+E363-F363</f>
        <v>-8.5265128291212022E-14</v>
      </c>
    </row>
    <row r="364" spans="1:8">
      <c r="A364" s="32">
        <v>44074</v>
      </c>
      <c r="B364" s="404" t="s">
        <v>11</v>
      </c>
      <c r="C364" s="404" t="s">
        <v>25</v>
      </c>
      <c r="D364" t="s">
        <v>13</v>
      </c>
      <c r="E364" s="1">
        <v>58.7</v>
      </c>
      <c r="G364" s="20">
        <f t="shared" ref="G364:G429" si="7">+G363+E364-F364</f>
        <v>58.699999999999918</v>
      </c>
    </row>
    <row r="365" spans="1:8">
      <c r="B365" s="405"/>
      <c r="C365" s="405"/>
      <c r="D365" t="s">
        <v>14</v>
      </c>
      <c r="E365" s="1">
        <v>23.9</v>
      </c>
      <c r="G365" s="20">
        <f t="shared" si="7"/>
        <v>82.599999999999909</v>
      </c>
      <c r="H365" s="52"/>
    </row>
    <row r="366" spans="1:8">
      <c r="B366" s="405"/>
      <c r="C366" s="405"/>
      <c r="D366" t="s">
        <v>33</v>
      </c>
      <c r="E366" s="1">
        <v>60</v>
      </c>
      <c r="G366" s="20">
        <f t="shared" si="7"/>
        <v>142.59999999999991</v>
      </c>
    </row>
    <row r="367" spans="1:8">
      <c r="B367" s="405"/>
      <c r="C367" s="405"/>
      <c r="D367" t="s">
        <v>31</v>
      </c>
      <c r="E367" s="1">
        <v>5</v>
      </c>
      <c r="G367" s="20">
        <f t="shared" si="7"/>
        <v>147.59999999999991</v>
      </c>
    </row>
    <row r="368" spans="1:8">
      <c r="B368" s="405"/>
      <c r="C368" s="405"/>
      <c r="D368" t="s">
        <v>37</v>
      </c>
      <c r="E368" s="88">
        <v>15</v>
      </c>
      <c r="G368" s="20">
        <f t="shared" si="7"/>
        <v>162.59999999999991</v>
      </c>
    </row>
    <row r="369" spans="1:7">
      <c r="A369" s="30">
        <v>44153</v>
      </c>
      <c r="B369" s="405">
        <v>20743</v>
      </c>
      <c r="C369" s="405" t="s">
        <v>25</v>
      </c>
      <c r="D369" t="s">
        <v>13</v>
      </c>
      <c r="F369" s="1">
        <v>58.7</v>
      </c>
      <c r="G369" s="20">
        <f t="shared" si="7"/>
        <v>103.89999999999991</v>
      </c>
    </row>
    <row r="370" spans="1:7">
      <c r="A370" s="30">
        <v>44153</v>
      </c>
      <c r="B370" s="405">
        <v>20743</v>
      </c>
      <c r="C370" s="405" t="s">
        <v>25</v>
      </c>
      <c r="D370" t="s">
        <v>14</v>
      </c>
      <c r="F370" s="1">
        <v>23.9</v>
      </c>
      <c r="G370" s="20">
        <f t="shared" si="7"/>
        <v>79.999999999999915</v>
      </c>
    </row>
    <row r="371" spans="1:7">
      <c r="A371" s="30">
        <v>44203</v>
      </c>
      <c r="B371" s="405">
        <v>21335</v>
      </c>
      <c r="C371" s="405" t="s">
        <v>25</v>
      </c>
      <c r="D371" t="s">
        <v>15</v>
      </c>
      <c r="F371" s="1">
        <v>60</v>
      </c>
      <c r="G371" s="20">
        <f t="shared" si="7"/>
        <v>19.999999999999915</v>
      </c>
    </row>
    <row r="372" spans="1:7">
      <c r="A372" s="30">
        <v>44203</v>
      </c>
      <c r="B372" s="405">
        <v>21335</v>
      </c>
      <c r="C372" s="405" t="s">
        <v>25</v>
      </c>
      <c r="D372" t="s">
        <v>16</v>
      </c>
      <c r="F372" s="1">
        <v>5</v>
      </c>
      <c r="G372" s="20">
        <f t="shared" si="7"/>
        <v>14.999999999999915</v>
      </c>
    </row>
    <row r="373" spans="1:7">
      <c r="A373" s="30">
        <v>44516</v>
      </c>
      <c r="B373" s="405">
        <v>23901</v>
      </c>
      <c r="C373" s="405" t="s">
        <v>25</v>
      </c>
      <c r="D373" t="s">
        <v>37</v>
      </c>
      <c r="F373" s="88">
        <v>15</v>
      </c>
      <c r="G373" s="20">
        <f t="shared" si="7"/>
        <v>-8.5265128291212022E-14</v>
      </c>
    </row>
    <row r="374" spans="1:7">
      <c r="A374" s="32">
        <v>44104</v>
      </c>
      <c r="B374" s="404" t="s">
        <v>11</v>
      </c>
      <c r="C374" s="404" t="s">
        <v>26</v>
      </c>
      <c r="D374" t="s">
        <v>13</v>
      </c>
      <c r="E374" s="1">
        <v>60.2</v>
      </c>
      <c r="G374" s="20">
        <f t="shared" si="7"/>
        <v>60.199999999999918</v>
      </c>
    </row>
    <row r="375" spans="1:7">
      <c r="B375" s="405"/>
      <c r="C375" s="405"/>
      <c r="D375" t="s">
        <v>14</v>
      </c>
      <c r="E375" s="1">
        <v>27.7</v>
      </c>
      <c r="G375" s="20">
        <f t="shared" si="7"/>
        <v>87.89999999999992</v>
      </c>
    </row>
    <row r="376" spans="1:7">
      <c r="B376" s="405"/>
      <c r="C376" s="405"/>
      <c r="D376" t="s">
        <v>33</v>
      </c>
      <c r="E376" s="1">
        <v>60</v>
      </c>
      <c r="G376" s="20">
        <f t="shared" si="7"/>
        <v>147.89999999999992</v>
      </c>
    </row>
    <row r="377" spans="1:7">
      <c r="B377" s="405"/>
      <c r="C377" s="405"/>
      <c r="D377" t="s">
        <v>31</v>
      </c>
      <c r="E377" s="1">
        <v>5</v>
      </c>
      <c r="G377" s="20">
        <f t="shared" si="7"/>
        <v>152.89999999999992</v>
      </c>
    </row>
    <row r="378" spans="1:7">
      <c r="B378" s="405"/>
      <c r="C378" s="405"/>
      <c r="D378" t="s">
        <v>37</v>
      </c>
      <c r="E378" s="88">
        <v>8.5</v>
      </c>
      <c r="G378" s="20">
        <f t="shared" si="7"/>
        <v>161.39999999999992</v>
      </c>
    </row>
    <row r="379" spans="1:7">
      <c r="A379" s="30">
        <v>44176</v>
      </c>
      <c r="B379" s="405">
        <v>21033</v>
      </c>
      <c r="C379" s="405" t="s">
        <v>26</v>
      </c>
      <c r="D379" t="s">
        <v>13</v>
      </c>
      <c r="F379" s="1">
        <v>60.2</v>
      </c>
      <c r="G379" s="20">
        <f t="shared" si="7"/>
        <v>101.19999999999992</v>
      </c>
    </row>
    <row r="380" spans="1:7">
      <c r="A380" s="30">
        <v>44176</v>
      </c>
      <c r="B380" s="405">
        <v>21033</v>
      </c>
      <c r="C380" s="405" t="s">
        <v>26</v>
      </c>
      <c r="D380" t="s">
        <v>14</v>
      </c>
      <c r="F380" s="1">
        <v>27.7</v>
      </c>
      <c r="G380" s="20">
        <f t="shared" si="7"/>
        <v>73.499999999999915</v>
      </c>
    </row>
    <row r="381" spans="1:7">
      <c r="A381" s="30">
        <v>44203</v>
      </c>
      <c r="B381" s="405">
        <v>21335</v>
      </c>
      <c r="C381" s="405" t="s">
        <v>26</v>
      </c>
      <c r="D381" t="s">
        <v>15</v>
      </c>
      <c r="F381" s="1">
        <v>60</v>
      </c>
      <c r="G381" s="20">
        <f t="shared" si="7"/>
        <v>13.499999999999915</v>
      </c>
    </row>
    <row r="382" spans="1:7">
      <c r="A382" s="30">
        <v>44203</v>
      </c>
      <c r="B382" s="405">
        <v>21335</v>
      </c>
      <c r="C382" s="405" t="s">
        <v>26</v>
      </c>
      <c r="D382" t="s">
        <v>16</v>
      </c>
      <c r="F382" s="1">
        <v>5</v>
      </c>
      <c r="G382" s="20">
        <f t="shared" si="7"/>
        <v>8.4999999999999147</v>
      </c>
    </row>
    <row r="383" spans="1:7">
      <c r="A383" s="30">
        <v>44516</v>
      </c>
      <c r="B383" s="405">
        <v>23901</v>
      </c>
      <c r="C383" s="405" t="s">
        <v>26</v>
      </c>
      <c r="D383" t="s">
        <v>37</v>
      </c>
      <c r="F383" s="88">
        <v>8.5</v>
      </c>
      <c r="G383" s="20">
        <f t="shared" si="7"/>
        <v>-8.5265128291212022E-14</v>
      </c>
    </row>
    <row r="384" spans="1:7">
      <c r="A384" s="32">
        <v>44135</v>
      </c>
      <c r="B384" s="404" t="s">
        <v>11</v>
      </c>
      <c r="C384" s="404" t="s">
        <v>27</v>
      </c>
      <c r="D384" t="s">
        <v>13</v>
      </c>
      <c r="E384" s="1">
        <v>70.599999999999994</v>
      </c>
      <c r="G384" s="20">
        <f t="shared" si="7"/>
        <v>70.599999999999909</v>
      </c>
    </row>
    <row r="385" spans="1:7">
      <c r="B385" s="405"/>
      <c r="C385" s="405"/>
      <c r="D385" t="s">
        <v>14</v>
      </c>
      <c r="E385" s="1">
        <v>29.3</v>
      </c>
      <c r="G385" s="20">
        <f t="shared" si="7"/>
        <v>99.899999999999906</v>
      </c>
    </row>
    <row r="386" spans="1:7">
      <c r="B386" s="405"/>
      <c r="C386" s="405"/>
      <c r="D386" t="s">
        <v>33</v>
      </c>
      <c r="E386" s="1">
        <v>60</v>
      </c>
      <c r="G386" s="20">
        <f t="shared" si="7"/>
        <v>159.89999999999992</v>
      </c>
    </row>
    <row r="387" spans="1:7">
      <c r="B387" s="405"/>
      <c r="C387" s="405"/>
      <c r="D387" t="s">
        <v>31</v>
      </c>
      <c r="E387" s="1">
        <v>5</v>
      </c>
      <c r="G387" s="20">
        <f t="shared" si="7"/>
        <v>164.89999999999992</v>
      </c>
    </row>
    <row r="388" spans="1:7">
      <c r="B388" s="405"/>
      <c r="C388" s="405"/>
      <c r="D388" s="56" t="s">
        <v>177</v>
      </c>
      <c r="E388" s="1">
        <v>10</v>
      </c>
      <c r="G388" s="20">
        <f t="shared" si="7"/>
        <v>174.89999999999992</v>
      </c>
    </row>
    <row r="389" spans="1:7">
      <c r="B389" s="405"/>
      <c r="C389" s="405"/>
      <c r="D389" s="56" t="s">
        <v>178</v>
      </c>
      <c r="E389" s="1">
        <v>10</v>
      </c>
      <c r="G389" s="20">
        <f t="shared" si="7"/>
        <v>184.89999999999992</v>
      </c>
    </row>
    <row r="390" spans="1:7">
      <c r="A390" s="30">
        <v>44193</v>
      </c>
      <c r="B390" s="405">
        <v>21211</v>
      </c>
      <c r="C390" s="405" t="s">
        <v>27</v>
      </c>
      <c r="D390" s="56" t="s">
        <v>13</v>
      </c>
      <c r="F390" s="1">
        <v>70.599999999999994</v>
      </c>
      <c r="G390" s="20">
        <f t="shared" si="7"/>
        <v>114.29999999999993</v>
      </c>
    </row>
    <row r="391" spans="1:7">
      <c r="A391" s="30">
        <v>44193</v>
      </c>
      <c r="B391" s="405">
        <v>21211</v>
      </c>
      <c r="C391" s="405" t="s">
        <v>27</v>
      </c>
      <c r="D391" s="56" t="s">
        <v>14</v>
      </c>
      <c r="F391" s="1">
        <v>29.3</v>
      </c>
      <c r="G391" s="20">
        <f t="shared" si="7"/>
        <v>84.999999999999929</v>
      </c>
    </row>
    <row r="392" spans="1:7">
      <c r="A392" s="30">
        <v>44203</v>
      </c>
      <c r="B392" s="405">
        <v>21337</v>
      </c>
      <c r="C392" s="405" t="s">
        <v>27</v>
      </c>
      <c r="D392" s="56" t="s">
        <v>15</v>
      </c>
      <c r="F392" s="1">
        <v>60</v>
      </c>
      <c r="G392" s="20">
        <f t="shared" si="7"/>
        <v>24.999999999999929</v>
      </c>
    </row>
    <row r="393" spans="1:7">
      <c r="A393" s="30">
        <v>44203</v>
      </c>
      <c r="B393" s="405">
        <v>21337</v>
      </c>
      <c r="C393" s="405" t="s">
        <v>27</v>
      </c>
      <c r="D393" s="56" t="s">
        <v>16</v>
      </c>
      <c r="F393" s="1">
        <v>5</v>
      </c>
      <c r="G393" s="20">
        <f t="shared" si="7"/>
        <v>19.999999999999929</v>
      </c>
    </row>
    <row r="394" spans="1:7">
      <c r="A394" s="30">
        <v>44203</v>
      </c>
      <c r="B394" s="405">
        <v>21338</v>
      </c>
      <c r="C394" s="405" t="s">
        <v>27</v>
      </c>
      <c r="D394" s="56" t="s">
        <v>177</v>
      </c>
      <c r="F394" s="1">
        <v>10</v>
      </c>
      <c r="G394" s="20">
        <f t="shared" si="7"/>
        <v>9.9999999999999289</v>
      </c>
    </row>
    <row r="395" spans="1:7">
      <c r="A395" s="30">
        <v>44203</v>
      </c>
      <c r="B395" s="405">
        <v>21338</v>
      </c>
      <c r="C395" s="405" t="s">
        <v>27</v>
      </c>
      <c r="D395" s="56" t="s">
        <v>178</v>
      </c>
      <c r="F395" s="1">
        <v>10</v>
      </c>
      <c r="G395" s="20">
        <f t="shared" si="7"/>
        <v>-7.1054273576010019E-14</v>
      </c>
    </row>
    <row r="396" spans="1:7">
      <c r="A396" s="32">
        <v>44165</v>
      </c>
      <c r="B396" s="404" t="s">
        <v>11</v>
      </c>
      <c r="C396" s="404" t="s">
        <v>28</v>
      </c>
      <c r="D396" s="56" t="s">
        <v>13</v>
      </c>
      <c r="E396" s="1">
        <v>67</v>
      </c>
      <c r="G396" s="20">
        <f t="shared" si="7"/>
        <v>66.999999999999929</v>
      </c>
    </row>
    <row r="397" spans="1:7">
      <c r="B397" s="405"/>
      <c r="C397" s="405"/>
      <c r="D397" s="56" t="s">
        <v>14</v>
      </c>
      <c r="E397" s="1">
        <v>30.1</v>
      </c>
      <c r="G397" s="20">
        <f t="shared" si="7"/>
        <v>97.099999999999937</v>
      </c>
    </row>
    <row r="398" spans="1:7">
      <c r="B398" s="405"/>
      <c r="C398" s="405"/>
      <c r="D398" s="56" t="s">
        <v>33</v>
      </c>
      <c r="E398" s="1">
        <v>60</v>
      </c>
      <c r="G398" s="20">
        <f t="shared" si="7"/>
        <v>157.09999999999994</v>
      </c>
    </row>
    <row r="399" spans="1:7">
      <c r="B399" s="405"/>
      <c r="C399" s="405"/>
      <c r="D399" s="56" t="s">
        <v>31</v>
      </c>
      <c r="E399" s="1">
        <v>5</v>
      </c>
      <c r="G399" s="20">
        <f t="shared" si="7"/>
        <v>162.09999999999994</v>
      </c>
    </row>
    <row r="400" spans="1:7">
      <c r="A400" s="30">
        <v>44203</v>
      </c>
      <c r="B400" s="405">
        <v>21333</v>
      </c>
      <c r="C400" s="405" t="s">
        <v>28</v>
      </c>
      <c r="D400" s="56" t="s">
        <v>13</v>
      </c>
      <c r="F400" s="1">
        <v>67</v>
      </c>
      <c r="G400" s="20">
        <f t="shared" si="7"/>
        <v>95.099999999999937</v>
      </c>
    </row>
    <row r="401" spans="1:7">
      <c r="A401" s="30">
        <v>44203</v>
      </c>
      <c r="B401" s="405">
        <v>21333</v>
      </c>
      <c r="C401" s="405" t="s">
        <v>28</v>
      </c>
      <c r="D401" s="56" t="s">
        <v>14</v>
      </c>
      <c r="F401" s="1">
        <v>30.1</v>
      </c>
      <c r="G401" s="20">
        <f t="shared" si="7"/>
        <v>64.999999999999943</v>
      </c>
    </row>
    <row r="402" spans="1:7">
      <c r="A402" s="30">
        <v>44203</v>
      </c>
      <c r="B402" s="405">
        <v>21337</v>
      </c>
      <c r="C402" s="405" t="s">
        <v>28</v>
      </c>
      <c r="D402" s="56" t="s">
        <v>15</v>
      </c>
      <c r="F402" s="1">
        <v>60</v>
      </c>
      <c r="G402" s="20">
        <f t="shared" si="7"/>
        <v>4.9999999999999432</v>
      </c>
    </row>
    <row r="403" spans="1:7">
      <c r="A403" s="30">
        <v>44203</v>
      </c>
      <c r="B403" s="405">
        <v>21337</v>
      </c>
      <c r="C403" s="405" t="s">
        <v>28</v>
      </c>
      <c r="D403" s="56" t="s">
        <v>16</v>
      </c>
      <c r="F403" s="1">
        <v>5</v>
      </c>
      <c r="G403" s="20">
        <f t="shared" si="7"/>
        <v>-5.6843418860808015E-14</v>
      </c>
    </row>
    <row r="404" spans="1:7">
      <c r="A404" s="32">
        <v>44196</v>
      </c>
      <c r="B404" s="404" t="s">
        <v>11</v>
      </c>
      <c r="C404" s="404" t="s">
        <v>29</v>
      </c>
      <c r="D404" s="56" t="s">
        <v>13</v>
      </c>
      <c r="E404" s="1">
        <v>76.599999999999994</v>
      </c>
      <c r="G404" s="20">
        <f t="shared" si="7"/>
        <v>76.599999999999937</v>
      </c>
    </row>
    <row r="405" spans="1:7">
      <c r="B405" s="405"/>
      <c r="C405" s="405"/>
      <c r="D405" s="56" t="s">
        <v>14</v>
      </c>
      <c r="E405" s="1">
        <v>26.7</v>
      </c>
      <c r="G405" s="20">
        <f t="shared" si="7"/>
        <v>103.29999999999994</v>
      </c>
    </row>
    <row r="406" spans="1:7">
      <c r="B406" s="405"/>
      <c r="C406" s="405"/>
      <c r="D406" s="56" t="s">
        <v>33</v>
      </c>
      <c r="E406" s="1">
        <v>60</v>
      </c>
      <c r="G406" s="20">
        <f t="shared" si="7"/>
        <v>163.29999999999995</v>
      </c>
    </row>
    <row r="407" spans="1:7">
      <c r="B407" s="405"/>
      <c r="C407" s="405"/>
      <c r="D407" s="56" t="s">
        <v>31</v>
      </c>
      <c r="E407" s="1">
        <v>5</v>
      </c>
      <c r="G407" s="20">
        <f t="shared" si="7"/>
        <v>168.29999999999995</v>
      </c>
    </row>
    <row r="408" spans="1:7">
      <c r="A408" s="30">
        <v>44203</v>
      </c>
      <c r="B408" s="405">
        <v>21337</v>
      </c>
      <c r="C408" s="405" t="s">
        <v>29</v>
      </c>
      <c r="D408" s="56" t="s">
        <v>15</v>
      </c>
      <c r="F408" s="1">
        <v>60</v>
      </c>
      <c r="G408" s="20">
        <f t="shared" si="7"/>
        <v>108.29999999999995</v>
      </c>
    </row>
    <row r="409" spans="1:7">
      <c r="A409" s="30">
        <v>44203</v>
      </c>
      <c r="B409" s="405">
        <v>21337</v>
      </c>
      <c r="C409" s="405" t="s">
        <v>29</v>
      </c>
      <c r="D409" s="56" t="s">
        <v>16</v>
      </c>
      <c r="F409" s="1">
        <v>5</v>
      </c>
      <c r="G409" s="20">
        <f t="shared" si="7"/>
        <v>103.29999999999995</v>
      </c>
    </row>
    <row r="410" spans="1:7">
      <c r="A410" s="30">
        <v>44237</v>
      </c>
      <c r="B410" s="405">
        <v>21547</v>
      </c>
      <c r="C410" s="405" t="s">
        <v>29</v>
      </c>
      <c r="D410" s="56" t="s">
        <v>13</v>
      </c>
      <c r="F410" s="1">
        <v>76.599999999999994</v>
      </c>
      <c r="G410" s="20">
        <f t="shared" si="7"/>
        <v>26.69999999999996</v>
      </c>
    </row>
    <row r="411" spans="1:7">
      <c r="A411" s="30">
        <v>44237</v>
      </c>
      <c r="B411" s="405">
        <v>21547</v>
      </c>
      <c r="C411" s="405" t="s">
        <v>29</v>
      </c>
      <c r="D411" s="56" t="s">
        <v>14</v>
      </c>
      <c r="F411" s="1">
        <v>26.7</v>
      </c>
      <c r="G411" s="20">
        <f t="shared" si="7"/>
        <v>-3.907985046680551E-14</v>
      </c>
    </row>
    <row r="412" spans="1:7">
      <c r="A412" s="32">
        <v>44227</v>
      </c>
      <c r="B412" s="404" t="s">
        <v>11</v>
      </c>
      <c r="C412" s="404" t="s">
        <v>12</v>
      </c>
      <c r="D412" s="56" t="s">
        <v>13</v>
      </c>
      <c r="E412" s="1">
        <v>81.8</v>
      </c>
      <c r="G412" s="20">
        <f t="shared" si="7"/>
        <v>81.799999999999955</v>
      </c>
    </row>
    <row r="413" spans="1:7">
      <c r="B413" s="405"/>
      <c r="C413" s="405"/>
      <c r="D413" s="56" t="s">
        <v>14</v>
      </c>
      <c r="E413" s="1">
        <v>33.9</v>
      </c>
      <c r="G413" s="20">
        <f t="shared" si="7"/>
        <v>115.69999999999996</v>
      </c>
    </row>
    <row r="414" spans="1:7">
      <c r="B414" s="405"/>
      <c r="C414" s="405"/>
      <c r="D414" s="56" t="s">
        <v>33</v>
      </c>
      <c r="E414" s="1">
        <v>60</v>
      </c>
      <c r="G414" s="20">
        <f t="shared" si="7"/>
        <v>175.69999999999996</v>
      </c>
    </row>
    <row r="415" spans="1:7">
      <c r="B415" s="405"/>
      <c r="C415" s="405"/>
      <c r="D415" s="56" t="s">
        <v>31</v>
      </c>
      <c r="E415" s="1">
        <v>5</v>
      </c>
      <c r="G415" s="20">
        <f t="shared" si="7"/>
        <v>180.69999999999996</v>
      </c>
    </row>
    <row r="416" spans="1:7">
      <c r="A416" s="30">
        <v>44261</v>
      </c>
      <c r="B416" s="405">
        <v>21763</v>
      </c>
      <c r="C416" s="405" t="s">
        <v>12</v>
      </c>
      <c r="D416" s="56" t="s">
        <v>13</v>
      </c>
      <c r="F416" s="1">
        <v>81.8</v>
      </c>
      <c r="G416" s="20">
        <f t="shared" si="7"/>
        <v>98.899999999999963</v>
      </c>
    </row>
    <row r="417" spans="1:7">
      <c r="A417" s="30">
        <v>44261</v>
      </c>
      <c r="B417" s="405">
        <v>21763</v>
      </c>
      <c r="C417" s="405" t="s">
        <v>12</v>
      </c>
      <c r="D417" s="56" t="s">
        <v>14</v>
      </c>
      <c r="F417" s="1">
        <v>33.9</v>
      </c>
      <c r="G417" s="20">
        <f t="shared" si="7"/>
        <v>64.999999999999972</v>
      </c>
    </row>
    <row r="418" spans="1:7">
      <c r="A418" s="30">
        <v>44336</v>
      </c>
      <c r="B418" s="405">
        <v>22500</v>
      </c>
      <c r="C418" s="405" t="s">
        <v>12</v>
      </c>
      <c r="D418" s="56" t="s">
        <v>15</v>
      </c>
      <c r="F418" s="1">
        <v>60</v>
      </c>
      <c r="G418" s="20">
        <f t="shared" si="7"/>
        <v>4.9999999999999716</v>
      </c>
    </row>
    <row r="419" spans="1:7">
      <c r="A419" s="30">
        <v>44336</v>
      </c>
      <c r="B419" s="405">
        <v>22500</v>
      </c>
      <c r="C419" s="405" t="s">
        <v>12</v>
      </c>
      <c r="D419" s="56" t="s">
        <v>16</v>
      </c>
      <c r="F419" s="1">
        <v>5</v>
      </c>
      <c r="G419" s="20">
        <f t="shared" si="7"/>
        <v>-2.8421709430404007E-14</v>
      </c>
    </row>
    <row r="420" spans="1:7">
      <c r="A420" s="32">
        <v>44255</v>
      </c>
      <c r="B420" s="404" t="s">
        <v>11</v>
      </c>
      <c r="C420" s="404" t="s">
        <v>19</v>
      </c>
      <c r="D420" s="56" t="s">
        <v>13</v>
      </c>
      <c r="E420" s="1">
        <v>74</v>
      </c>
      <c r="G420" s="20">
        <f t="shared" si="7"/>
        <v>73.999999999999972</v>
      </c>
    </row>
    <row r="421" spans="1:7">
      <c r="B421" s="405"/>
      <c r="C421" s="405"/>
      <c r="D421" s="56" t="s">
        <v>14</v>
      </c>
      <c r="E421" s="1">
        <v>24</v>
      </c>
      <c r="G421" s="20">
        <f t="shared" si="7"/>
        <v>97.999999999999972</v>
      </c>
    </row>
    <row r="422" spans="1:7">
      <c r="B422" s="405"/>
      <c r="C422" s="405"/>
      <c r="D422" s="56" t="s">
        <v>33</v>
      </c>
      <c r="E422" s="1">
        <v>56</v>
      </c>
      <c r="G422" s="20">
        <f t="shared" si="7"/>
        <v>153.99999999999997</v>
      </c>
    </row>
    <row r="423" spans="1:7">
      <c r="B423" s="405"/>
      <c r="C423" s="405"/>
      <c r="D423" s="56" t="s">
        <v>31</v>
      </c>
      <c r="E423" s="1">
        <v>5</v>
      </c>
      <c r="G423" s="20">
        <f t="shared" si="7"/>
        <v>158.99999999999997</v>
      </c>
    </row>
    <row r="424" spans="1:7">
      <c r="B424" s="405"/>
      <c r="C424" s="405"/>
      <c r="D424" s="56" t="s">
        <v>83</v>
      </c>
      <c r="E424" s="88">
        <v>10</v>
      </c>
      <c r="G424" s="20">
        <f t="shared" si="7"/>
        <v>168.99999999999997</v>
      </c>
    </row>
    <row r="425" spans="1:7">
      <c r="A425" s="30">
        <v>44298</v>
      </c>
      <c r="B425" s="405">
        <v>22133</v>
      </c>
      <c r="C425" s="405" t="s">
        <v>19</v>
      </c>
      <c r="D425" s="56" t="s">
        <v>13</v>
      </c>
      <c r="F425" s="1">
        <v>74</v>
      </c>
      <c r="G425" s="20">
        <f t="shared" si="7"/>
        <v>94.999999999999972</v>
      </c>
    </row>
    <row r="426" spans="1:7">
      <c r="A426" s="30">
        <v>44298</v>
      </c>
      <c r="B426" s="405">
        <v>22133</v>
      </c>
      <c r="C426" s="405" t="s">
        <v>19</v>
      </c>
      <c r="D426" s="56" t="s">
        <v>14</v>
      </c>
      <c r="F426" s="1">
        <v>24</v>
      </c>
      <c r="G426" s="20">
        <f t="shared" si="7"/>
        <v>70.999999999999972</v>
      </c>
    </row>
    <row r="427" spans="1:7">
      <c r="A427" s="30">
        <v>44336</v>
      </c>
      <c r="B427" s="405">
        <v>22500</v>
      </c>
      <c r="C427" s="405" t="s">
        <v>19</v>
      </c>
      <c r="D427" s="56" t="s">
        <v>13</v>
      </c>
      <c r="F427" s="1">
        <v>56</v>
      </c>
      <c r="G427" s="20">
        <f t="shared" si="7"/>
        <v>14.999999999999972</v>
      </c>
    </row>
    <row r="428" spans="1:7">
      <c r="A428" s="30">
        <v>44336</v>
      </c>
      <c r="B428" s="405">
        <v>22500</v>
      </c>
      <c r="C428" s="405" t="s">
        <v>19</v>
      </c>
      <c r="D428" s="56" t="s">
        <v>15</v>
      </c>
      <c r="F428" s="1">
        <v>5</v>
      </c>
      <c r="G428" s="20">
        <f t="shared" si="7"/>
        <v>9.9999999999999716</v>
      </c>
    </row>
    <row r="429" spans="1:7">
      <c r="A429" s="30">
        <v>44516</v>
      </c>
      <c r="B429" s="405">
        <v>23901</v>
      </c>
      <c r="C429" s="405" t="s">
        <v>19</v>
      </c>
      <c r="D429" s="56" t="s">
        <v>83</v>
      </c>
      <c r="F429" s="88">
        <v>10</v>
      </c>
      <c r="G429" s="20">
        <f t="shared" si="7"/>
        <v>-2.8421709430404007E-14</v>
      </c>
    </row>
    <row r="430" spans="1:7">
      <c r="A430" s="32">
        <v>44286</v>
      </c>
      <c r="B430" s="404" t="s">
        <v>11</v>
      </c>
      <c r="C430" s="404" t="s">
        <v>20</v>
      </c>
      <c r="D430" s="56" t="s">
        <v>16</v>
      </c>
      <c r="E430" s="1">
        <v>81.2</v>
      </c>
      <c r="G430" s="20">
        <f t="shared" ref="G430" si="8">+G429+E430-F430</f>
        <v>81.199999999999974</v>
      </c>
    </row>
    <row r="431" spans="1:7">
      <c r="B431" s="405"/>
      <c r="C431" s="405"/>
      <c r="D431" s="56" t="s">
        <v>14</v>
      </c>
      <c r="E431" s="1">
        <v>34.1</v>
      </c>
      <c r="G431" s="20">
        <f t="shared" ref="G431:G500" si="9">+G430+E431-F431</f>
        <v>115.29999999999998</v>
      </c>
    </row>
    <row r="432" spans="1:7">
      <c r="B432" s="405"/>
      <c r="C432" s="405"/>
      <c r="D432" s="56" t="s">
        <v>33</v>
      </c>
      <c r="E432" s="1">
        <v>60</v>
      </c>
      <c r="G432" s="20">
        <f t="shared" si="9"/>
        <v>175.29999999999998</v>
      </c>
    </row>
    <row r="433" spans="1:7">
      <c r="B433" s="405"/>
      <c r="C433" s="405"/>
      <c r="D433" s="56" t="s">
        <v>31</v>
      </c>
      <c r="E433" s="1">
        <v>5</v>
      </c>
      <c r="G433" s="20">
        <f t="shared" si="9"/>
        <v>180.29999999999998</v>
      </c>
    </row>
    <row r="434" spans="1:7">
      <c r="B434" s="405"/>
      <c r="C434" s="405"/>
      <c r="D434" s="56" t="s">
        <v>40</v>
      </c>
      <c r="E434" s="1">
        <v>10</v>
      </c>
      <c r="G434" s="20">
        <f t="shared" si="9"/>
        <v>190.29999999999998</v>
      </c>
    </row>
    <row r="435" spans="1:7">
      <c r="A435" s="30">
        <v>44277</v>
      </c>
      <c r="B435" s="405">
        <v>21996</v>
      </c>
      <c r="C435" s="405" t="s">
        <v>20</v>
      </c>
      <c r="D435" s="56" t="s">
        <v>40</v>
      </c>
      <c r="F435" s="1">
        <v>10</v>
      </c>
      <c r="G435" s="20">
        <f t="shared" si="9"/>
        <v>180.29999999999998</v>
      </c>
    </row>
    <row r="436" spans="1:7">
      <c r="A436" s="30">
        <v>44322</v>
      </c>
      <c r="B436" s="405">
        <v>22378</v>
      </c>
      <c r="C436" s="405" t="s">
        <v>20</v>
      </c>
      <c r="D436" s="56" t="s">
        <v>13</v>
      </c>
      <c r="F436" s="1">
        <v>81.2</v>
      </c>
      <c r="G436" s="20">
        <f t="shared" si="9"/>
        <v>99.09999999999998</v>
      </c>
    </row>
    <row r="437" spans="1:7">
      <c r="A437" s="30">
        <v>44322</v>
      </c>
      <c r="B437" s="405">
        <v>22378</v>
      </c>
      <c r="C437" s="405" t="s">
        <v>20</v>
      </c>
      <c r="D437" s="56" t="s">
        <v>14</v>
      </c>
      <c r="F437" s="1">
        <v>34.1</v>
      </c>
      <c r="G437" s="20">
        <f t="shared" si="9"/>
        <v>64.999999999999972</v>
      </c>
    </row>
    <row r="438" spans="1:7">
      <c r="A438" s="30">
        <v>44481</v>
      </c>
      <c r="B438" s="405">
        <v>23616</v>
      </c>
      <c r="C438" s="405" t="s">
        <v>20</v>
      </c>
      <c r="D438" s="56" t="s">
        <v>33</v>
      </c>
      <c r="F438" s="1">
        <v>60</v>
      </c>
      <c r="G438" s="20">
        <f t="shared" si="9"/>
        <v>4.9999999999999716</v>
      </c>
    </row>
    <row r="439" spans="1:7">
      <c r="A439" s="30">
        <v>44481</v>
      </c>
      <c r="B439" s="405">
        <v>23616</v>
      </c>
      <c r="C439" s="405" t="s">
        <v>20</v>
      </c>
      <c r="D439" s="56" t="s">
        <v>31</v>
      </c>
      <c r="F439" s="1">
        <v>5</v>
      </c>
      <c r="G439" s="20">
        <f t="shared" si="9"/>
        <v>-2.8421709430404007E-14</v>
      </c>
    </row>
    <row r="440" spans="1:7">
      <c r="A440" s="32">
        <v>44316</v>
      </c>
      <c r="B440" s="404" t="s">
        <v>11</v>
      </c>
      <c r="C440" s="404" t="s">
        <v>21</v>
      </c>
      <c r="D440" s="56" t="s">
        <v>13</v>
      </c>
      <c r="E440" s="1">
        <v>78.400000000000006</v>
      </c>
      <c r="G440" s="20">
        <f t="shared" si="9"/>
        <v>78.399999999999977</v>
      </c>
    </row>
    <row r="441" spans="1:7">
      <c r="B441" s="405"/>
      <c r="C441" s="405"/>
      <c r="D441" s="56" t="s">
        <v>14</v>
      </c>
      <c r="E441" s="1">
        <v>34</v>
      </c>
      <c r="G441" s="20">
        <f t="shared" si="9"/>
        <v>112.39999999999998</v>
      </c>
    </row>
    <row r="442" spans="1:7">
      <c r="B442" s="405"/>
      <c r="C442" s="405"/>
      <c r="D442" s="56" t="s">
        <v>33</v>
      </c>
      <c r="E442" s="1">
        <v>60</v>
      </c>
      <c r="G442" s="20">
        <f t="shared" si="9"/>
        <v>172.39999999999998</v>
      </c>
    </row>
    <row r="443" spans="1:7">
      <c r="B443" s="405"/>
      <c r="C443" s="405"/>
      <c r="D443" s="56" t="s">
        <v>31</v>
      </c>
      <c r="E443" s="1">
        <v>5</v>
      </c>
      <c r="G443" s="20">
        <f t="shared" si="9"/>
        <v>177.39999999999998</v>
      </c>
    </row>
    <row r="444" spans="1:7">
      <c r="A444" s="30">
        <v>44371</v>
      </c>
      <c r="B444" s="405">
        <v>22886</v>
      </c>
      <c r="C444" s="405" t="s">
        <v>21</v>
      </c>
      <c r="D444" s="56" t="s">
        <v>13</v>
      </c>
      <c r="F444" s="1">
        <v>78.400000000000006</v>
      </c>
      <c r="G444" s="20">
        <f t="shared" si="9"/>
        <v>98.999999999999972</v>
      </c>
    </row>
    <row r="445" spans="1:7">
      <c r="A445" s="30">
        <v>44371</v>
      </c>
      <c r="B445" s="405">
        <v>22886</v>
      </c>
      <c r="C445" s="405" t="s">
        <v>21</v>
      </c>
      <c r="D445" s="56" t="s">
        <v>14</v>
      </c>
      <c r="F445" s="1">
        <v>34</v>
      </c>
      <c r="G445" s="20">
        <f t="shared" si="9"/>
        <v>64.999999999999972</v>
      </c>
    </row>
    <row r="446" spans="1:7">
      <c r="A446" s="30">
        <v>44481</v>
      </c>
      <c r="B446" s="405">
        <v>23616</v>
      </c>
      <c r="C446" s="405" t="s">
        <v>21</v>
      </c>
      <c r="D446" s="56" t="s">
        <v>33</v>
      </c>
      <c r="F446" s="1">
        <v>60</v>
      </c>
      <c r="G446" s="20">
        <f t="shared" si="9"/>
        <v>4.9999999999999716</v>
      </c>
    </row>
    <row r="447" spans="1:7">
      <c r="A447" s="30">
        <v>44481</v>
      </c>
      <c r="B447" s="405">
        <v>23616</v>
      </c>
      <c r="C447" s="405" t="s">
        <v>21</v>
      </c>
      <c r="D447" s="56" t="s">
        <v>31</v>
      </c>
      <c r="F447" s="1">
        <v>5</v>
      </c>
      <c r="G447" s="20">
        <f t="shared" si="9"/>
        <v>-2.8421709430404007E-14</v>
      </c>
    </row>
    <row r="448" spans="1:7">
      <c r="A448" s="32">
        <v>44347</v>
      </c>
      <c r="B448" s="404" t="s">
        <v>11</v>
      </c>
      <c r="C448" s="404" t="s">
        <v>22</v>
      </c>
      <c r="D448" s="56" t="s">
        <v>13</v>
      </c>
      <c r="E448" s="1">
        <v>63.7</v>
      </c>
      <c r="G448" s="20">
        <f t="shared" si="9"/>
        <v>63.699999999999974</v>
      </c>
    </row>
    <row r="449" spans="1:7">
      <c r="B449" s="405"/>
      <c r="C449" s="405"/>
      <c r="D449" s="56" t="s">
        <v>14</v>
      </c>
      <c r="E449" s="1">
        <v>41.7</v>
      </c>
      <c r="G449" s="20">
        <f t="shared" si="9"/>
        <v>105.39999999999998</v>
      </c>
    </row>
    <row r="450" spans="1:7">
      <c r="B450" s="405"/>
      <c r="C450" s="405"/>
      <c r="D450" s="56" t="s">
        <v>33</v>
      </c>
      <c r="E450" s="1">
        <v>60</v>
      </c>
      <c r="G450" s="20">
        <f t="shared" si="9"/>
        <v>165.39999999999998</v>
      </c>
    </row>
    <row r="451" spans="1:7">
      <c r="B451" s="405"/>
      <c r="C451" s="405"/>
      <c r="D451" s="56" t="s">
        <v>31</v>
      </c>
      <c r="E451" s="1">
        <v>5</v>
      </c>
      <c r="G451" s="20">
        <f t="shared" si="9"/>
        <v>170.39999999999998</v>
      </c>
    </row>
    <row r="452" spans="1:7">
      <c r="A452" s="30">
        <v>44407</v>
      </c>
      <c r="B452" s="405">
        <v>23140</v>
      </c>
      <c r="C452" s="405" t="s">
        <v>22</v>
      </c>
      <c r="D452" s="56" t="s">
        <v>13</v>
      </c>
      <c r="F452" s="1">
        <v>63.7</v>
      </c>
      <c r="G452" s="20">
        <f t="shared" si="9"/>
        <v>106.69999999999997</v>
      </c>
    </row>
    <row r="453" spans="1:7">
      <c r="A453" s="30">
        <v>44407</v>
      </c>
      <c r="B453" s="405">
        <v>23140</v>
      </c>
      <c r="C453" s="405" t="s">
        <v>22</v>
      </c>
      <c r="D453" s="56" t="s">
        <v>14</v>
      </c>
      <c r="F453" s="1">
        <v>41.7</v>
      </c>
      <c r="G453" s="20">
        <f t="shared" si="9"/>
        <v>64.999999999999972</v>
      </c>
    </row>
    <row r="454" spans="1:7">
      <c r="A454" s="30">
        <v>44481</v>
      </c>
      <c r="B454" s="405">
        <v>23616</v>
      </c>
      <c r="C454" s="405" t="s">
        <v>22</v>
      </c>
      <c r="D454" s="56" t="s">
        <v>33</v>
      </c>
      <c r="F454" s="1">
        <v>60</v>
      </c>
      <c r="G454" s="20">
        <f t="shared" si="9"/>
        <v>4.9999999999999716</v>
      </c>
    </row>
    <row r="455" spans="1:7">
      <c r="A455" s="30">
        <v>44481</v>
      </c>
      <c r="B455" s="405">
        <v>23616</v>
      </c>
      <c r="C455" s="405" t="s">
        <v>22</v>
      </c>
      <c r="D455" s="56" t="s">
        <v>31</v>
      </c>
      <c r="F455" s="1">
        <v>5</v>
      </c>
      <c r="G455" s="20">
        <f t="shared" si="9"/>
        <v>-2.8421709430404007E-14</v>
      </c>
    </row>
    <row r="456" spans="1:7">
      <c r="A456" s="32">
        <v>44377</v>
      </c>
      <c r="B456" s="404" t="s">
        <v>11</v>
      </c>
      <c r="C456" s="404" t="s">
        <v>23</v>
      </c>
      <c r="D456" s="56" t="s">
        <v>13</v>
      </c>
      <c r="E456" s="1">
        <v>69.8</v>
      </c>
      <c r="G456" s="20">
        <f t="shared" si="9"/>
        <v>69.799999999999969</v>
      </c>
    </row>
    <row r="457" spans="1:7">
      <c r="B457" s="405"/>
      <c r="C457" s="405"/>
      <c r="D457" s="56" t="s">
        <v>14</v>
      </c>
      <c r="E457" s="73">
        <v>37.4</v>
      </c>
      <c r="G457" s="20">
        <f t="shared" si="9"/>
        <v>107.19999999999996</v>
      </c>
    </row>
    <row r="458" spans="1:7">
      <c r="B458" s="405"/>
      <c r="C458" s="405"/>
      <c r="D458" s="56" t="s">
        <v>33</v>
      </c>
      <c r="E458" s="1">
        <v>60</v>
      </c>
      <c r="G458" s="20">
        <f t="shared" si="9"/>
        <v>167.19999999999996</v>
      </c>
    </row>
    <row r="459" spans="1:7">
      <c r="B459" s="405"/>
      <c r="C459" s="405"/>
      <c r="D459" s="56" t="s">
        <v>31</v>
      </c>
      <c r="E459" s="1">
        <v>5</v>
      </c>
      <c r="G459" s="20">
        <f t="shared" si="9"/>
        <v>172.19999999999996</v>
      </c>
    </row>
    <row r="460" spans="1:7">
      <c r="A460" s="416">
        <v>44448</v>
      </c>
      <c r="B460" s="405">
        <v>23420</v>
      </c>
      <c r="C460" s="405" t="s">
        <v>23</v>
      </c>
      <c r="D460" s="56" t="s">
        <v>13</v>
      </c>
      <c r="F460" s="1">
        <v>69.8</v>
      </c>
      <c r="G460" s="20">
        <f t="shared" si="9"/>
        <v>102.39999999999996</v>
      </c>
    </row>
    <row r="461" spans="1:7">
      <c r="A461" s="416">
        <v>44448</v>
      </c>
      <c r="B461" s="405">
        <v>23420</v>
      </c>
      <c r="C461" s="405" t="s">
        <v>23</v>
      </c>
      <c r="D461" s="56" t="s">
        <v>14</v>
      </c>
      <c r="F461" s="73">
        <v>37.4</v>
      </c>
      <c r="G461" s="20">
        <f t="shared" si="9"/>
        <v>64.999999999999972</v>
      </c>
    </row>
    <row r="462" spans="1:7">
      <c r="A462" s="30">
        <v>44481</v>
      </c>
      <c r="B462" s="405">
        <v>23616</v>
      </c>
      <c r="C462" s="405" t="s">
        <v>23</v>
      </c>
      <c r="D462" s="56" t="s">
        <v>33</v>
      </c>
      <c r="F462" s="1">
        <v>60</v>
      </c>
      <c r="G462" s="20">
        <f t="shared" si="9"/>
        <v>4.9999999999999716</v>
      </c>
    </row>
    <row r="463" spans="1:7">
      <c r="A463" s="30">
        <v>44481</v>
      </c>
      <c r="B463" s="405">
        <v>23616</v>
      </c>
      <c r="C463" s="405" t="s">
        <v>23</v>
      </c>
      <c r="D463" s="56" t="s">
        <v>31</v>
      </c>
      <c r="F463" s="1">
        <v>5</v>
      </c>
      <c r="G463" s="20">
        <f t="shared" si="9"/>
        <v>-2.8421709430404007E-14</v>
      </c>
    </row>
    <row r="464" spans="1:7">
      <c r="A464" s="68">
        <v>44408</v>
      </c>
      <c r="B464" s="404" t="s">
        <v>11</v>
      </c>
      <c r="C464" s="404" t="s">
        <v>24</v>
      </c>
      <c r="D464" t="s">
        <v>13</v>
      </c>
      <c r="E464" s="1">
        <v>61.1</v>
      </c>
      <c r="G464" s="20">
        <f t="shared" si="9"/>
        <v>61.099999999999973</v>
      </c>
    </row>
    <row r="465" spans="1:12">
      <c r="A465" s="46"/>
      <c r="B465" s="405"/>
      <c r="C465" s="405"/>
      <c r="D465" t="s">
        <v>14</v>
      </c>
      <c r="E465" s="1">
        <v>30.9</v>
      </c>
      <c r="G465" s="20">
        <f t="shared" si="9"/>
        <v>91.999999999999972</v>
      </c>
    </row>
    <row r="466" spans="1:12">
      <c r="A466" s="46"/>
      <c r="B466" s="405"/>
      <c r="C466" s="405"/>
      <c r="D466" t="s">
        <v>15</v>
      </c>
      <c r="E466" s="1">
        <v>60</v>
      </c>
      <c r="G466" s="20">
        <f t="shared" si="9"/>
        <v>151.99999999999997</v>
      </c>
    </row>
    <row r="467" spans="1:12">
      <c r="A467" s="46"/>
      <c r="B467" s="405"/>
      <c r="C467" s="405"/>
      <c r="D467" t="s">
        <v>16</v>
      </c>
      <c r="E467" s="1">
        <v>5</v>
      </c>
      <c r="G467" s="20">
        <f t="shared" si="9"/>
        <v>156.99999999999997</v>
      </c>
    </row>
    <row r="468" spans="1:12">
      <c r="A468" s="46">
        <v>44481</v>
      </c>
      <c r="B468" s="405">
        <v>23617</v>
      </c>
      <c r="C468" s="405" t="s">
        <v>24</v>
      </c>
      <c r="D468" t="s">
        <v>15</v>
      </c>
      <c r="F468" s="1">
        <v>60</v>
      </c>
      <c r="G468" s="20">
        <f t="shared" si="9"/>
        <v>96.999999999999972</v>
      </c>
    </row>
    <row r="469" spans="1:12">
      <c r="A469" s="46">
        <v>44481</v>
      </c>
      <c r="B469" s="405">
        <v>23617</v>
      </c>
      <c r="C469" s="405" t="s">
        <v>24</v>
      </c>
      <c r="D469" t="s">
        <v>16</v>
      </c>
      <c r="F469" s="1">
        <v>5</v>
      </c>
      <c r="G469" s="20">
        <f t="shared" si="9"/>
        <v>91.999999999999972</v>
      </c>
    </row>
    <row r="470" spans="1:12">
      <c r="A470" s="416">
        <v>44481</v>
      </c>
      <c r="B470" s="405">
        <v>23613</v>
      </c>
      <c r="C470" s="405" t="s">
        <v>24</v>
      </c>
      <c r="D470" t="s">
        <v>13</v>
      </c>
      <c r="F470" s="1">
        <v>61.1</v>
      </c>
      <c r="G470" s="20">
        <f t="shared" si="9"/>
        <v>30.89999999999997</v>
      </c>
    </row>
    <row r="471" spans="1:12">
      <c r="A471" s="416">
        <v>44481</v>
      </c>
      <c r="B471" s="405">
        <v>23613</v>
      </c>
      <c r="C471" s="405" t="s">
        <v>24</v>
      </c>
      <c r="D471" t="s">
        <v>14</v>
      </c>
      <c r="F471" s="1">
        <v>30.9</v>
      </c>
      <c r="G471" s="20">
        <f t="shared" si="9"/>
        <v>-2.8421709430404007E-14</v>
      </c>
    </row>
    <row r="472" spans="1:12">
      <c r="A472" s="32">
        <v>44439</v>
      </c>
      <c r="B472" s="404" t="s">
        <v>11</v>
      </c>
      <c r="C472" s="404" t="s">
        <v>25</v>
      </c>
      <c r="D472" t="s">
        <v>13</v>
      </c>
      <c r="E472" s="88">
        <v>69.2</v>
      </c>
      <c r="G472" s="20">
        <f t="shared" si="9"/>
        <v>69.199999999999974</v>
      </c>
      <c r="J472" s="404"/>
      <c r="L472" s="1"/>
    </row>
    <row r="473" spans="1:12">
      <c r="B473" s="405"/>
      <c r="C473" s="405"/>
      <c r="D473" t="s">
        <v>14</v>
      </c>
      <c r="E473" s="88">
        <v>26.4</v>
      </c>
      <c r="G473" s="20">
        <f t="shared" si="9"/>
        <v>95.599999999999966</v>
      </c>
      <c r="J473" s="405"/>
      <c r="L473" s="1"/>
    </row>
    <row r="474" spans="1:12">
      <c r="B474" s="405"/>
      <c r="C474" s="405"/>
      <c r="D474" t="s">
        <v>15</v>
      </c>
      <c r="E474" s="1">
        <v>60</v>
      </c>
      <c r="G474" s="20">
        <f t="shared" si="9"/>
        <v>155.59999999999997</v>
      </c>
    </row>
    <row r="475" spans="1:12">
      <c r="B475" s="405"/>
      <c r="C475" s="405"/>
      <c r="D475" t="s">
        <v>16</v>
      </c>
      <c r="E475" s="1">
        <v>5</v>
      </c>
      <c r="G475" s="20">
        <f t="shared" si="9"/>
        <v>160.59999999999997</v>
      </c>
    </row>
    <row r="476" spans="1:12">
      <c r="A476" s="46">
        <v>44481</v>
      </c>
      <c r="B476" s="405">
        <v>23617</v>
      </c>
      <c r="C476" s="405" t="s">
        <v>25</v>
      </c>
      <c r="D476" t="s">
        <v>15</v>
      </c>
      <c r="F476" s="1">
        <v>60</v>
      </c>
      <c r="G476" s="20">
        <f t="shared" si="9"/>
        <v>100.59999999999997</v>
      </c>
    </row>
    <row r="477" spans="1:12">
      <c r="A477" s="46">
        <v>44481</v>
      </c>
      <c r="B477" s="405">
        <v>23617</v>
      </c>
      <c r="C477" s="405" t="s">
        <v>25</v>
      </c>
      <c r="D477" t="s">
        <v>16</v>
      </c>
      <c r="F477" s="1">
        <v>5</v>
      </c>
      <c r="G477" s="20">
        <f t="shared" si="9"/>
        <v>95.599999999999966</v>
      </c>
    </row>
    <row r="478" spans="1:12">
      <c r="A478" s="46">
        <v>44516</v>
      </c>
      <c r="B478" s="405">
        <v>23902</v>
      </c>
      <c r="C478" s="405" t="s">
        <v>25</v>
      </c>
      <c r="D478" t="s">
        <v>13</v>
      </c>
      <c r="F478" s="88">
        <v>69.2</v>
      </c>
      <c r="G478" s="20">
        <f t="shared" si="9"/>
        <v>26.399999999999963</v>
      </c>
    </row>
    <row r="479" spans="1:12">
      <c r="A479" s="46">
        <v>44516</v>
      </c>
      <c r="B479" s="405">
        <v>23902</v>
      </c>
      <c r="C479" s="405" t="s">
        <v>25</v>
      </c>
      <c r="D479" t="s">
        <v>14</v>
      </c>
      <c r="F479" s="88">
        <v>26.4</v>
      </c>
      <c r="G479" s="104">
        <f t="shared" si="9"/>
        <v>-3.5527136788005009E-14</v>
      </c>
    </row>
    <row r="480" spans="1:12">
      <c r="A480" s="32">
        <v>44469</v>
      </c>
      <c r="B480" s="404" t="s">
        <v>11</v>
      </c>
      <c r="C480" s="404" t="s">
        <v>26</v>
      </c>
      <c r="D480" t="s">
        <v>13</v>
      </c>
      <c r="E480" s="38">
        <v>71.599999999999994</v>
      </c>
      <c r="F480" s="38"/>
      <c r="G480" s="20">
        <f t="shared" si="9"/>
        <v>71.599999999999966</v>
      </c>
    </row>
    <row r="481" spans="1:13">
      <c r="B481" s="405"/>
      <c r="C481" s="405"/>
      <c r="D481" t="s">
        <v>14</v>
      </c>
      <c r="E481" s="38">
        <v>26.7</v>
      </c>
      <c r="F481" s="38"/>
      <c r="G481" s="20">
        <f t="shared" si="9"/>
        <v>98.299999999999969</v>
      </c>
    </row>
    <row r="482" spans="1:13">
      <c r="B482" s="405"/>
      <c r="C482" s="405"/>
      <c r="D482" t="s">
        <v>15</v>
      </c>
      <c r="E482" s="38">
        <v>60</v>
      </c>
      <c r="F482" s="38"/>
      <c r="G482" s="20">
        <f t="shared" si="9"/>
        <v>158.29999999999995</v>
      </c>
    </row>
    <row r="483" spans="1:13">
      <c r="B483" s="405"/>
      <c r="C483" s="405"/>
      <c r="D483" t="s">
        <v>16</v>
      </c>
      <c r="E483" s="38">
        <v>5</v>
      </c>
      <c r="F483" s="38"/>
      <c r="G483" s="20">
        <f t="shared" si="9"/>
        <v>163.29999999999995</v>
      </c>
    </row>
    <row r="484" spans="1:13">
      <c r="A484" s="46">
        <v>44481</v>
      </c>
      <c r="B484" s="405">
        <v>23617</v>
      </c>
      <c r="C484" s="405" t="s">
        <v>26</v>
      </c>
      <c r="D484" t="s">
        <v>15</v>
      </c>
      <c r="E484" s="38"/>
      <c r="F484" s="38">
        <v>60</v>
      </c>
      <c r="G484" s="20">
        <f t="shared" si="9"/>
        <v>103.29999999999995</v>
      </c>
    </row>
    <row r="485" spans="1:13">
      <c r="A485" s="46">
        <v>44481</v>
      </c>
      <c r="B485" s="405">
        <v>23617</v>
      </c>
      <c r="C485" s="405" t="s">
        <v>26</v>
      </c>
      <c r="D485" t="s">
        <v>16</v>
      </c>
      <c r="E485" s="38"/>
      <c r="F485" s="38">
        <v>5</v>
      </c>
      <c r="G485" s="20">
        <f t="shared" si="9"/>
        <v>98.299999999999955</v>
      </c>
    </row>
    <row r="486" spans="1:13">
      <c r="A486" s="46">
        <v>44515</v>
      </c>
      <c r="B486" s="405">
        <v>23851</v>
      </c>
      <c r="C486" s="405" t="s">
        <v>26</v>
      </c>
      <c r="D486" t="s">
        <v>13</v>
      </c>
      <c r="E486" s="38"/>
      <c r="F486" s="38">
        <v>71.599999999999994</v>
      </c>
      <c r="G486" s="20">
        <f t="shared" si="9"/>
        <v>26.69999999999996</v>
      </c>
    </row>
    <row r="487" spans="1:13">
      <c r="A487" s="46">
        <v>44515</v>
      </c>
      <c r="B487" s="405">
        <v>23851</v>
      </c>
      <c r="C487" s="405" t="s">
        <v>26</v>
      </c>
      <c r="D487" t="s">
        <v>14</v>
      </c>
      <c r="E487" s="38"/>
      <c r="F487" s="38">
        <v>26.7</v>
      </c>
      <c r="G487" s="104">
        <f t="shared" si="9"/>
        <v>-3.907985046680551E-14</v>
      </c>
      <c r="K487" s="404" t="s">
        <v>27</v>
      </c>
      <c r="L487" t="s">
        <v>13</v>
      </c>
      <c r="M487" s="1">
        <v>74.2</v>
      </c>
    </row>
    <row r="488" spans="1:13">
      <c r="A488" s="68">
        <v>44500</v>
      </c>
      <c r="B488" s="404" t="s">
        <v>11</v>
      </c>
      <c r="C488" s="404" t="s">
        <v>27</v>
      </c>
      <c r="D488" t="s">
        <v>13</v>
      </c>
      <c r="E488" s="1">
        <v>74.2</v>
      </c>
      <c r="G488" s="20">
        <f t="shared" si="9"/>
        <v>74.19999999999996</v>
      </c>
      <c r="K488" s="405"/>
      <c r="L488" t="s">
        <v>14</v>
      </c>
      <c r="M488" s="1">
        <v>27.7</v>
      </c>
    </row>
    <row r="489" spans="1:13">
      <c r="A489" s="46"/>
      <c r="B489" s="405"/>
      <c r="C489" s="405"/>
      <c r="D489" t="s">
        <v>14</v>
      </c>
      <c r="E489" s="1">
        <v>27.7</v>
      </c>
      <c r="G489" s="20">
        <f t="shared" si="9"/>
        <v>101.89999999999996</v>
      </c>
      <c r="K489" s="404" t="s">
        <v>28</v>
      </c>
      <c r="L489" t="s">
        <v>13</v>
      </c>
      <c r="M489" s="1">
        <v>79.2</v>
      </c>
    </row>
    <row r="490" spans="1:13">
      <c r="A490" s="46"/>
      <c r="B490" s="405"/>
      <c r="C490" s="405"/>
      <c r="D490" t="s">
        <v>15</v>
      </c>
      <c r="E490" s="1">
        <v>60</v>
      </c>
      <c r="G490" s="20">
        <f t="shared" si="9"/>
        <v>161.89999999999998</v>
      </c>
      <c r="K490" s="405"/>
      <c r="L490" t="s">
        <v>14</v>
      </c>
      <c r="M490" s="1">
        <v>24.9</v>
      </c>
    </row>
    <row r="491" spans="1:13">
      <c r="A491" s="46"/>
      <c r="B491" s="405"/>
      <c r="C491" s="405"/>
      <c r="D491" t="s">
        <v>16</v>
      </c>
      <c r="E491" s="1">
        <v>5</v>
      </c>
      <c r="G491" s="20">
        <f t="shared" si="9"/>
        <v>166.89999999999998</v>
      </c>
      <c r="K491" s="404" t="s">
        <v>29</v>
      </c>
      <c r="L491" t="s">
        <v>13</v>
      </c>
      <c r="M491" s="1">
        <v>83.1</v>
      </c>
    </row>
    <row r="492" spans="1:13">
      <c r="A492" s="46">
        <v>44505</v>
      </c>
      <c r="B492" s="405">
        <v>23695</v>
      </c>
      <c r="C492" s="405" t="s">
        <v>27</v>
      </c>
      <c r="D492" t="s">
        <v>15</v>
      </c>
      <c r="F492" s="1">
        <v>60</v>
      </c>
      <c r="G492" s="20">
        <f t="shared" si="9"/>
        <v>106.89999999999998</v>
      </c>
      <c r="K492" s="405"/>
      <c r="L492" t="s">
        <v>14</v>
      </c>
      <c r="M492" s="1">
        <v>28.7</v>
      </c>
    </row>
    <row r="493" spans="1:13">
      <c r="A493" s="46">
        <v>44505</v>
      </c>
      <c r="B493" s="405">
        <v>23695</v>
      </c>
      <c r="C493" s="405" t="s">
        <v>27</v>
      </c>
      <c r="D493" t="s">
        <v>16</v>
      </c>
      <c r="F493" s="1">
        <v>5</v>
      </c>
      <c r="G493" s="20">
        <f t="shared" si="9"/>
        <v>101.89999999999998</v>
      </c>
      <c r="K493" s="405"/>
      <c r="M493" s="1">
        <f>SUM(M487:M492)</f>
        <v>317.8</v>
      </c>
    </row>
    <row r="494" spans="1:13">
      <c r="A494" s="46">
        <v>44621</v>
      </c>
      <c r="B494" s="405">
        <v>24467</v>
      </c>
      <c r="C494" s="405" t="s">
        <v>27</v>
      </c>
      <c r="D494" t="s">
        <v>13</v>
      </c>
      <c r="F494" s="1">
        <v>74.2</v>
      </c>
      <c r="G494" s="20">
        <f t="shared" si="9"/>
        <v>27.699999999999974</v>
      </c>
      <c r="K494" s="405"/>
      <c r="M494" s="1"/>
    </row>
    <row r="495" spans="1:13">
      <c r="A495" s="46">
        <v>44621</v>
      </c>
      <c r="B495" s="405">
        <v>24467</v>
      </c>
      <c r="C495" s="405" t="s">
        <v>27</v>
      </c>
      <c r="D495" t="s">
        <v>14</v>
      </c>
      <c r="F495" s="1">
        <v>27.7</v>
      </c>
      <c r="G495" s="20">
        <f t="shared" si="9"/>
        <v>0</v>
      </c>
      <c r="K495" s="405"/>
      <c r="M495" s="1"/>
    </row>
    <row r="496" spans="1:13">
      <c r="A496" s="68">
        <v>44530</v>
      </c>
      <c r="B496" s="404" t="s">
        <v>11</v>
      </c>
      <c r="C496" s="404" t="s">
        <v>28</v>
      </c>
      <c r="D496" t="s">
        <v>13</v>
      </c>
      <c r="E496" s="1">
        <v>79.2</v>
      </c>
      <c r="G496" s="20">
        <f t="shared" si="9"/>
        <v>79.2</v>
      </c>
      <c r="K496" s="405"/>
      <c r="M496" s="1"/>
    </row>
    <row r="497" spans="1:13">
      <c r="A497" s="46"/>
      <c r="B497" s="405"/>
      <c r="C497" s="405"/>
      <c r="D497" t="s">
        <v>14</v>
      </c>
      <c r="E497" s="1">
        <v>24.9</v>
      </c>
      <c r="G497" s="20">
        <f t="shared" si="9"/>
        <v>104.1</v>
      </c>
      <c r="K497" s="405"/>
      <c r="M497" s="1"/>
    </row>
    <row r="498" spans="1:13">
      <c r="A498" s="46"/>
      <c r="B498" s="405"/>
      <c r="C498" s="405"/>
      <c r="D498" t="s">
        <v>15</v>
      </c>
      <c r="E498" s="1">
        <v>60</v>
      </c>
      <c r="G498" s="20">
        <f t="shared" si="9"/>
        <v>164.1</v>
      </c>
      <c r="K498" s="405"/>
      <c r="M498" s="1"/>
    </row>
    <row r="499" spans="1:13">
      <c r="A499" s="46"/>
      <c r="B499" s="405"/>
      <c r="C499" s="405"/>
      <c r="D499" t="s">
        <v>16</v>
      </c>
      <c r="E499" s="1">
        <v>5</v>
      </c>
      <c r="G499" s="20">
        <f t="shared" si="9"/>
        <v>169.1</v>
      </c>
      <c r="K499" s="404"/>
      <c r="M499" s="1"/>
    </row>
    <row r="500" spans="1:13">
      <c r="A500" s="46"/>
      <c r="B500" s="405"/>
      <c r="C500" s="405"/>
      <c r="D500" t="s">
        <v>161</v>
      </c>
      <c r="E500" s="1">
        <v>10</v>
      </c>
      <c r="G500" s="20">
        <f t="shared" si="9"/>
        <v>179.1</v>
      </c>
      <c r="K500" s="405"/>
      <c r="M500" s="1"/>
    </row>
    <row r="501" spans="1:13">
      <c r="A501" s="46">
        <v>44621</v>
      </c>
      <c r="B501" s="405">
        <v>24467</v>
      </c>
      <c r="C501" s="405" t="s">
        <v>28</v>
      </c>
      <c r="D501" t="s">
        <v>13</v>
      </c>
      <c r="F501" s="1">
        <v>79.2</v>
      </c>
      <c r="G501" s="20">
        <f t="shared" ref="G501:G516" si="10">+G500+E501-F501</f>
        <v>99.899999999999991</v>
      </c>
      <c r="K501" s="405"/>
      <c r="M501" s="1"/>
    </row>
    <row r="502" spans="1:13">
      <c r="A502" s="46">
        <v>44621</v>
      </c>
      <c r="B502" s="405">
        <v>24467</v>
      </c>
      <c r="C502" s="405" t="s">
        <v>28</v>
      </c>
      <c r="D502" t="s">
        <v>14</v>
      </c>
      <c r="F502" s="1">
        <v>24.9</v>
      </c>
      <c r="G502" s="20">
        <f t="shared" si="10"/>
        <v>75</v>
      </c>
      <c r="K502" s="405"/>
      <c r="M502" s="1"/>
    </row>
    <row r="503" spans="1:13">
      <c r="A503" s="46">
        <v>44620</v>
      </c>
      <c r="B503" s="405">
        <v>24392</v>
      </c>
      <c r="C503" s="405" t="s">
        <v>28</v>
      </c>
      <c r="D503" t="s">
        <v>15</v>
      </c>
      <c r="F503" s="1">
        <v>60</v>
      </c>
      <c r="G503" s="20">
        <f t="shared" si="10"/>
        <v>15</v>
      </c>
      <c r="K503" s="405"/>
      <c r="M503" s="1"/>
    </row>
    <row r="504" spans="1:13">
      <c r="A504" s="46">
        <v>44620</v>
      </c>
      <c r="B504" s="405">
        <v>24392</v>
      </c>
      <c r="C504" s="405" t="s">
        <v>28</v>
      </c>
      <c r="D504" t="s">
        <v>16</v>
      </c>
      <c r="F504" s="1">
        <v>5</v>
      </c>
      <c r="G504" s="20">
        <f t="shared" si="10"/>
        <v>10</v>
      </c>
      <c r="K504" s="405"/>
      <c r="M504" s="1"/>
    </row>
    <row r="505" spans="1:13">
      <c r="A505" s="46">
        <v>44620</v>
      </c>
      <c r="B505" s="405">
        <v>24392</v>
      </c>
      <c r="C505" s="405" t="s">
        <v>28</v>
      </c>
      <c r="D505" t="s">
        <v>161</v>
      </c>
      <c r="F505" s="1">
        <v>10</v>
      </c>
      <c r="G505" s="20">
        <f t="shared" si="10"/>
        <v>0</v>
      </c>
      <c r="K505" s="405"/>
      <c r="M505" s="1"/>
    </row>
    <row r="506" spans="1:13">
      <c r="A506" s="68">
        <v>44561</v>
      </c>
      <c r="B506" s="404" t="s">
        <v>11</v>
      </c>
      <c r="C506" s="404" t="s">
        <v>29</v>
      </c>
      <c r="D506" t="s">
        <v>13</v>
      </c>
      <c r="E506" s="1">
        <v>83.1</v>
      </c>
      <c r="G506" s="20">
        <f t="shared" si="10"/>
        <v>83.1</v>
      </c>
      <c r="K506" s="405"/>
      <c r="M506" s="1"/>
    </row>
    <row r="507" spans="1:13">
      <c r="A507" s="46"/>
      <c r="B507" s="405"/>
      <c r="C507" s="405"/>
      <c r="D507" t="s">
        <v>14</v>
      </c>
      <c r="E507" s="1">
        <v>28.7</v>
      </c>
      <c r="G507" s="20">
        <f t="shared" si="10"/>
        <v>111.8</v>
      </c>
      <c r="K507" s="405"/>
      <c r="M507" s="1"/>
    </row>
    <row r="508" spans="1:13">
      <c r="A508" s="46"/>
      <c r="B508" s="405"/>
      <c r="C508" s="405"/>
      <c r="D508" t="s">
        <v>15</v>
      </c>
      <c r="E508" s="1">
        <v>60</v>
      </c>
      <c r="G508" s="20">
        <f t="shared" si="10"/>
        <v>171.8</v>
      </c>
      <c r="K508" s="404"/>
      <c r="M508" s="1"/>
    </row>
    <row r="509" spans="1:13">
      <c r="A509" s="46"/>
      <c r="B509" s="405"/>
      <c r="C509" s="405"/>
      <c r="D509" t="s">
        <v>16</v>
      </c>
      <c r="E509" s="1">
        <v>5</v>
      </c>
      <c r="G509" s="20">
        <f t="shared" si="10"/>
        <v>176.8</v>
      </c>
      <c r="K509" s="405"/>
      <c r="M509" s="1"/>
    </row>
    <row r="510" spans="1:13">
      <c r="A510" s="46">
        <v>44621</v>
      </c>
      <c r="B510" s="405">
        <v>24467</v>
      </c>
      <c r="C510" s="405" t="s">
        <v>29</v>
      </c>
      <c r="D510" t="s">
        <v>13</v>
      </c>
      <c r="F510" s="1">
        <v>83.1</v>
      </c>
      <c r="G510" s="20">
        <f t="shared" si="10"/>
        <v>93.700000000000017</v>
      </c>
      <c r="K510" s="405"/>
      <c r="M510" s="1"/>
    </row>
    <row r="511" spans="1:13">
      <c r="A511" s="46">
        <v>44621</v>
      </c>
      <c r="B511" s="405">
        <v>24467</v>
      </c>
      <c r="C511" s="405" t="s">
        <v>29</v>
      </c>
      <c r="D511" t="s">
        <v>14</v>
      </c>
      <c r="F511" s="1">
        <v>28.7</v>
      </c>
      <c r="G511" s="20">
        <f t="shared" si="10"/>
        <v>65.000000000000014</v>
      </c>
      <c r="K511" s="405"/>
      <c r="M511" s="1"/>
    </row>
    <row r="512" spans="1:13">
      <c r="A512" s="46">
        <v>44620</v>
      </c>
      <c r="B512" s="405">
        <v>24392</v>
      </c>
      <c r="C512" s="405" t="s">
        <v>29</v>
      </c>
      <c r="D512" t="s">
        <v>15</v>
      </c>
      <c r="F512" s="1">
        <v>60</v>
      </c>
      <c r="G512" s="20">
        <f t="shared" si="10"/>
        <v>5.0000000000000142</v>
      </c>
      <c r="K512" s="405"/>
      <c r="M512" s="1"/>
    </row>
    <row r="513" spans="1:13">
      <c r="A513" s="46">
        <v>44620</v>
      </c>
      <c r="B513" s="405">
        <v>24392</v>
      </c>
      <c r="C513" s="405" t="s">
        <v>29</v>
      </c>
      <c r="D513" t="s">
        <v>16</v>
      </c>
      <c r="F513" s="1">
        <v>5</v>
      </c>
      <c r="G513" s="20">
        <f t="shared" si="10"/>
        <v>1.4210854715202004E-14</v>
      </c>
      <c r="K513" s="405"/>
      <c r="M513" s="1"/>
    </row>
    <row r="514" spans="1:13">
      <c r="A514" s="32">
        <v>44592</v>
      </c>
      <c r="B514" s="404" t="s">
        <v>11</v>
      </c>
      <c r="C514" s="404" t="s">
        <v>12</v>
      </c>
      <c r="D514" t="s">
        <v>13</v>
      </c>
      <c r="E514" s="1">
        <v>87.9</v>
      </c>
      <c r="G514" s="20">
        <f t="shared" si="10"/>
        <v>87.90000000000002</v>
      </c>
      <c r="K514" s="405"/>
      <c r="M514" s="1"/>
    </row>
    <row r="515" spans="1:13">
      <c r="B515" s="405"/>
      <c r="C515" s="405"/>
      <c r="D515" t="s">
        <v>14</v>
      </c>
      <c r="E515" s="1">
        <v>39.9</v>
      </c>
      <c r="G515" s="20">
        <f t="shared" si="10"/>
        <v>127.80000000000001</v>
      </c>
      <c r="K515" s="405"/>
      <c r="M515" s="1"/>
    </row>
    <row r="516" spans="1:13">
      <c r="B516" s="405"/>
      <c r="C516" s="405"/>
      <c r="D516" t="s">
        <v>15</v>
      </c>
      <c r="E516" s="1">
        <v>60</v>
      </c>
      <c r="G516" s="20">
        <f t="shared" si="10"/>
        <v>187.8</v>
      </c>
      <c r="K516" s="405"/>
      <c r="M516" s="1"/>
    </row>
    <row r="517" spans="1:13">
      <c r="B517" s="405"/>
      <c r="C517" s="405"/>
      <c r="D517" t="s">
        <v>16</v>
      </c>
      <c r="E517" s="1">
        <v>5</v>
      </c>
      <c r="G517" s="20">
        <f t="shared" ref="G517:G584" si="11">+G516+E517-F517</f>
        <v>192.8</v>
      </c>
      <c r="M517" s="13"/>
    </row>
    <row r="518" spans="1:13">
      <c r="B518" s="405"/>
      <c r="C518" s="405"/>
      <c r="D518" t="s">
        <v>385</v>
      </c>
      <c r="E518" s="1">
        <v>10</v>
      </c>
      <c r="G518" s="20">
        <f t="shared" si="11"/>
        <v>202.8</v>
      </c>
    </row>
    <row r="519" spans="1:13">
      <c r="A519" s="30">
        <v>44621</v>
      </c>
      <c r="B519" s="405">
        <v>24468</v>
      </c>
      <c r="C519" s="405" t="s">
        <v>12</v>
      </c>
      <c r="D519" t="s">
        <v>13</v>
      </c>
      <c r="F519" s="1">
        <v>87.9</v>
      </c>
      <c r="G519" s="20">
        <f t="shared" si="11"/>
        <v>114.9</v>
      </c>
    </row>
    <row r="520" spans="1:13">
      <c r="A520" s="30">
        <v>44621</v>
      </c>
      <c r="B520" s="405">
        <v>24468</v>
      </c>
      <c r="C520" s="405" t="s">
        <v>12</v>
      </c>
      <c r="D520" t="s">
        <v>14</v>
      </c>
      <c r="F520" s="1">
        <v>39.9</v>
      </c>
      <c r="G520" s="20">
        <f t="shared" si="11"/>
        <v>75</v>
      </c>
    </row>
    <row r="521" spans="1:13">
      <c r="A521" s="46">
        <v>44620</v>
      </c>
      <c r="B521" s="405">
        <v>24392</v>
      </c>
      <c r="C521" s="405" t="s">
        <v>12</v>
      </c>
      <c r="D521" t="s">
        <v>15</v>
      </c>
      <c r="F521" s="1">
        <v>60</v>
      </c>
      <c r="G521" s="20">
        <f t="shared" si="11"/>
        <v>15</v>
      </c>
    </row>
    <row r="522" spans="1:13">
      <c r="A522" s="46">
        <v>44620</v>
      </c>
      <c r="B522" s="405">
        <v>24392</v>
      </c>
      <c r="C522" s="405" t="s">
        <v>12</v>
      </c>
      <c r="D522" t="s">
        <v>16</v>
      </c>
      <c r="F522" s="1">
        <v>5</v>
      </c>
      <c r="G522" s="20">
        <f t="shared" si="11"/>
        <v>10</v>
      </c>
    </row>
    <row r="523" spans="1:13">
      <c r="A523" s="46">
        <v>44620</v>
      </c>
      <c r="B523" s="405">
        <v>24366</v>
      </c>
      <c r="C523" s="405" t="s">
        <v>12</v>
      </c>
      <c r="D523" t="s">
        <v>385</v>
      </c>
      <c r="F523" s="1">
        <v>10</v>
      </c>
      <c r="G523" s="87">
        <f t="shared" si="11"/>
        <v>0</v>
      </c>
    </row>
    <row r="524" spans="1:13">
      <c r="A524" s="32">
        <v>44620</v>
      </c>
      <c r="B524" s="404" t="s">
        <v>11</v>
      </c>
      <c r="C524" s="404" t="s">
        <v>19</v>
      </c>
      <c r="D524" t="s">
        <v>13</v>
      </c>
      <c r="E524" s="1">
        <v>114.5</v>
      </c>
      <c r="G524" s="20">
        <f t="shared" si="11"/>
        <v>114.5</v>
      </c>
    </row>
    <row r="525" spans="1:13">
      <c r="B525" s="405"/>
      <c r="C525" s="405"/>
      <c r="D525" t="s">
        <v>14</v>
      </c>
      <c r="E525" s="1">
        <v>29</v>
      </c>
      <c r="G525" s="20">
        <f t="shared" si="11"/>
        <v>143.5</v>
      </c>
    </row>
    <row r="526" spans="1:13">
      <c r="B526" s="405"/>
      <c r="C526" s="405"/>
      <c r="D526" t="s">
        <v>15</v>
      </c>
      <c r="E526" s="1">
        <v>56</v>
      </c>
      <c r="G526" s="20">
        <f t="shared" si="11"/>
        <v>199.5</v>
      </c>
    </row>
    <row r="527" spans="1:13">
      <c r="B527" s="405"/>
      <c r="C527" s="405"/>
      <c r="D527" t="s">
        <v>16</v>
      </c>
      <c r="E527" s="1">
        <v>5</v>
      </c>
      <c r="G527" s="20">
        <f t="shared" si="11"/>
        <v>204.5</v>
      </c>
    </row>
    <row r="528" spans="1:13">
      <c r="A528" s="30">
        <v>44650</v>
      </c>
      <c r="B528" s="405">
        <v>24762</v>
      </c>
      <c r="C528" s="405" t="s">
        <v>19</v>
      </c>
      <c r="D528" t="s">
        <v>13</v>
      </c>
      <c r="F528" s="1">
        <v>114.5</v>
      </c>
      <c r="G528" s="20">
        <f t="shared" si="11"/>
        <v>90</v>
      </c>
    </row>
    <row r="529" spans="1:13">
      <c r="A529" s="30">
        <v>44650</v>
      </c>
      <c r="B529" s="405">
        <v>24762</v>
      </c>
      <c r="C529" s="405" t="s">
        <v>19</v>
      </c>
      <c r="D529" t="s">
        <v>14</v>
      </c>
      <c r="F529" s="1">
        <v>29</v>
      </c>
      <c r="G529" s="20">
        <f t="shared" si="11"/>
        <v>61</v>
      </c>
    </row>
    <row r="530" spans="1:13">
      <c r="A530" s="30">
        <v>44650</v>
      </c>
      <c r="B530" s="405">
        <v>24762</v>
      </c>
      <c r="C530" s="405" t="s">
        <v>19</v>
      </c>
      <c r="D530" t="s">
        <v>15</v>
      </c>
      <c r="F530" s="1">
        <v>56</v>
      </c>
      <c r="G530" s="20">
        <f t="shared" si="11"/>
        <v>5</v>
      </c>
    </row>
    <row r="531" spans="1:13">
      <c r="A531" s="30">
        <v>44650</v>
      </c>
      <c r="B531" s="405">
        <v>24762</v>
      </c>
      <c r="C531" s="405" t="s">
        <v>19</v>
      </c>
      <c r="D531" t="s">
        <v>16</v>
      </c>
      <c r="F531" s="1">
        <v>5</v>
      </c>
      <c r="G531" s="20">
        <f t="shared" si="11"/>
        <v>0</v>
      </c>
    </row>
    <row r="532" spans="1:13">
      <c r="A532" s="32">
        <v>44651</v>
      </c>
      <c r="B532" s="404" t="s">
        <v>11</v>
      </c>
      <c r="C532" s="404" t="s">
        <v>20</v>
      </c>
      <c r="D532" t="s">
        <v>13</v>
      </c>
      <c r="E532" s="13">
        <v>113.7</v>
      </c>
      <c r="G532" s="20">
        <f t="shared" si="11"/>
        <v>113.7</v>
      </c>
    </row>
    <row r="533" spans="1:13">
      <c r="B533" s="405"/>
      <c r="C533" s="405"/>
      <c r="D533" t="s">
        <v>14</v>
      </c>
      <c r="E533" s="13">
        <v>22.4</v>
      </c>
      <c r="G533" s="20">
        <f t="shared" si="11"/>
        <v>136.1</v>
      </c>
    </row>
    <row r="534" spans="1:13">
      <c r="B534" s="405"/>
      <c r="C534" s="405"/>
      <c r="D534" t="s">
        <v>15</v>
      </c>
      <c r="E534" s="13">
        <v>60</v>
      </c>
      <c r="G534" s="20">
        <f t="shared" si="11"/>
        <v>196.1</v>
      </c>
    </row>
    <row r="535" spans="1:13">
      <c r="B535" s="405"/>
      <c r="C535" s="405"/>
      <c r="D535" t="s">
        <v>16</v>
      </c>
      <c r="E535" s="13">
        <v>5</v>
      </c>
      <c r="G535" s="20">
        <f t="shared" si="11"/>
        <v>201.1</v>
      </c>
    </row>
    <row r="536" spans="1:13">
      <c r="A536" s="30">
        <v>44714</v>
      </c>
      <c r="B536" s="405">
        <v>24951</v>
      </c>
      <c r="C536" s="405" t="s">
        <v>20</v>
      </c>
      <c r="D536" t="s">
        <v>13</v>
      </c>
      <c r="E536" s="13"/>
      <c r="F536" s="13">
        <v>113.7</v>
      </c>
      <c r="G536" s="20">
        <f t="shared" si="11"/>
        <v>87.399999999999991</v>
      </c>
    </row>
    <row r="537" spans="1:13">
      <c r="A537" s="30">
        <v>44714</v>
      </c>
      <c r="B537" s="405">
        <v>24951</v>
      </c>
      <c r="C537" s="405" t="s">
        <v>20</v>
      </c>
      <c r="D537" t="s">
        <v>14</v>
      </c>
      <c r="E537" s="13"/>
      <c r="F537" s="13">
        <v>22.4</v>
      </c>
      <c r="G537" s="20">
        <f t="shared" si="11"/>
        <v>65</v>
      </c>
    </row>
    <row r="538" spans="1:13">
      <c r="A538" s="30">
        <v>44795</v>
      </c>
      <c r="B538" s="405">
        <v>25261</v>
      </c>
      <c r="C538" s="405" t="s">
        <v>20</v>
      </c>
      <c r="D538" t="s">
        <v>13</v>
      </c>
      <c r="E538" s="13"/>
      <c r="F538" s="13">
        <v>60</v>
      </c>
      <c r="G538" s="20">
        <f t="shared" si="11"/>
        <v>5</v>
      </c>
    </row>
    <row r="539" spans="1:13">
      <c r="A539" s="30">
        <v>44795</v>
      </c>
      <c r="B539" s="405">
        <v>25261</v>
      </c>
      <c r="C539" s="405" t="s">
        <v>20</v>
      </c>
      <c r="D539" t="s">
        <v>14</v>
      </c>
      <c r="E539" s="13"/>
      <c r="F539" s="13">
        <v>5</v>
      </c>
      <c r="G539" s="20">
        <f t="shared" si="11"/>
        <v>0</v>
      </c>
    </row>
    <row r="540" spans="1:13">
      <c r="A540" s="32">
        <v>44681</v>
      </c>
      <c r="B540" s="404" t="s">
        <v>11</v>
      </c>
      <c r="C540" s="404" t="s">
        <v>21</v>
      </c>
      <c r="D540" t="s">
        <v>13</v>
      </c>
      <c r="E540" s="1">
        <v>116.3</v>
      </c>
      <c r="G540" s="20">
        <f t="shared" si="11"/>
        <v>116.3</v>
      </c>
    </row>
    <row r="541" spans="1:13">
      <c r="A541" s="46"/>
      <c r="B541" s="405"/>
      <c r="C541" s="405"/>
      <c r="D541" t="s">
        <v>14</v>
      </c>
      <c r="E541" s="1">
        <v>24.9</v>
      </c>
      <c r="G541" s="20">
        <f t="shared" si="11"/>
        <v>141.19999999999999</v>
      </c>
      <c r="K541" s="404"/>
      <c r="M541" s="13"/>
    </row>
    <row r="542" spans="1:13">
      <c r="A542" s="46"/>
      <c r="B542" s="405"/>
      <c r="C542" s="405"/>
      <c r="D542" t="s">
        <v>15</v>
      </c>
      <c r="E542" s="13">
        <v>60</v>
      </c>
      <c r="G542" s="20">
        <f t="shared" si="11"/>
        <v>201.2</v>
      </c>
      <c r="K542" s="405"/>
      <c r="M542" s="13"/>
    </row>
    <row r="543" spans="1:13">
      <c r="A543" s="46"/>
      <c r="B543" s="405"/>
      <c r="C543" s="405"/>
      <c r="D543" t="s">
        <v>16</v>
      </c>
      <c r="E543" s="13">
        <v>5</v>
      </c>
      <c r="G543" s="20">
        <f t="shared" si="11"/>
        <v>206.2</v>
      </c>
      <c r="K543" s="404"/>
      <c r="M543" s="1"/>
    </row>
    <row r="544" spans="1:13">
      <c r="A544" s="30">
        <v>44714</v>
      </c>
      <c r="B544" s="405">
        <v>24951</v>
      </c>
      <c r="C544" s="405" t="s">
        <v>20</v>
      </c>
      <c r="D544" t="s">
        <v>13</v>
      </c>
      <c r="F544" s="1">
        <v>116.3</v>
      </c>
      <c r="G544" s="20">
        <f t="shared" si="11"/>
        <v>89.899999999999991</v>
      </c>
      <c r="K544" s="405"/>
      <c r="M544" s="1"/>
    </row>
    <row r="545" spans="1:13">
      <c r="A545" s="30">
        <v>44714</v>
      </c>
      <c r="B545" s="405">
        <v>24951</v>
      </c>
      <c r="C545" s="405" t="s">
        <v>20</v>
      </c>
      <c r="D545" t="s">
        <v>14</v>
      </c>
      <c r="F545" s="1">
        <v>24.9</v>
      </c>
      <c r="G545" s="20">
        <f t="shared" si="11"/>
        <v>65</v>
      </c>
    </row>
    <row r="546" spans="1:13">
      <c r="A546" s="30">
        <v>44795</v>
      </c>
      <c r="B546" s="405">
        <v>25261</v>
      </c>
      <c r="C546" s="405" t="s">
        <v>20</v>
      </c>
      <c r="D546" t="s">
        <v>13</v>
      </c>
      <c r="F546" s="13">
        <v>60</v>
      </c>
      <c r="G546" s="20">
        <f t="shared" si="11"/>
        <v>5</v>
      </c>
    </row>
    <row r="547" spans="1:13">
      <c r="A547" s="30">
        <v>44795</v>
      </c>
      <c r="B547" s="405">
        <v>25261</v>
      </c>
      <c r="C547" s="405" t="s">
        <v>20</v>
      </c>
      <c r="D547" t="s">
        <v>14</v>
      </c>
      <c r="F547" s="13">
        <v>5</v>
      </c>
      <c r="G547" s="20">
        <f t="shared" si="11"/>
        <v>0</v>
      </c>
    </row>
    <row r="548" spans="1:13">
      <c r="A548" s="32">
        <v>44712</v>
      </c>
      <c r="B548" s="404" t="s">
        <v>11</v>
      </c>
      <c r="C548" s="404" t="s">
        <v>22</v>
      </c>
      <c r="D548" t="s">
        <v>13</v>
      </c>
      <c r="E548" s="13">
        <v>111.2</v>
      </c>
      <c r="G548" s="20">
        <f t="shared" si="11"/>
        <v>111.2</v>
      </c>
      <c r="M548" s="13"/>
    </row>
    <row r="549" spans="1:13">
      <c r="B549" s="405"/>
      <c r="C549" s="405"/>
      <c r="D549" t="s">
        <v>14</v>
      </c>
      <c r="E549" s="13">
        <v>21.2</v>
      </c>
      <c r="G549" s="20">
        <f t="shared" si="11"/>
        <v>132.4</v>
      </c>
    </row>
    <row r="550" spans="1:13">
      <c r="B550" s="405"/>
      <c r="C550" s="405"/>
      <c r="D550" t="s">
        <v>15</v>
      </c>
      <c r="E550" s="13">
        <v>60</v>
      </c>
      <c r="G550" s="20">
        <f t="shared" si="11"/>
        <v>192.4</v>
      </c>
    </row>
    <row r="551" spans="1:13">
      <c r="B551" s="405"/>
      <c r="C551" s="405"/>
      <c r="D551" t="s">
        <v>16</v>
      </c>
      <c r="E551" s="13">
        <v>5</v>
      </c>
      <c r="G551" s="20">
        <f t="shared" si="11"/>
        <v>197.4</v>
      </c>
    </row>
    <row r="552" spans="1:13">
      <c r="B552" s="405"/>
      <c r="C552" s="405"/>
      <c r="D552" t="s">
        <v>107</v>
      </c>
      <c r="E552" s="13">
        <v>6</v>
      </c>
      <c r="G552" s="20">
        <f t="shared" si="11"/>
        <v>203.4</v>
      </c>
    </row>
    <row r="553" spans="1:13">
      <c r="A553" s="30">
        <v>44795</v>
      </c>
      <c r="B553" s="405">
        <v>25252</v>
      </c>
      <c r="C553" s="405" t="s">
        <v>22</v>
      </c>
      <c r="D553" t="s">
        <v>13</v>
      </c>
      <c r="E553" s="13"/>
      <c r="F553" s="13">
        <v>111.2</v>
      </c>
      <c r="G553" s="20">
        <f t="shared" si="11"/>
        <v>92.2</v>
      </c>
    </row>
    <row r="554" spans="1:13">
      <c r="A554" s="30">
        <v>44795</v>
      </c>
      <c r="B554" s="405">
        <v>25252</v>
      </c>
      <c r="C554" s="405" t="s">
        <v>22</v>
      </c>
      <c r="D554" t="s">
        <v>14</v>
      </c>
      <c r="E554" s="13"/>
      <c r="F554" s="13">
        <v>21.2</v>
      </c>
      <c r="G554" s="20">
        <f t="shared" si="11"/>
        <v>71</v>
      </c>
    </row>
    <row r="555" spans="1:13">
      <c r="A555" s="30">
        <v>44795</v>
      </c>
      <c r="B555" s="405">
        <v>25252</v>
      </c>
      <c r="C555" s="405" t="s">
        <v>22</v>
      </c>
      <c r="D555" t="s">
        <v>107</v>
      </c>
      <c r="E555" s="13"/>
      <c r="F555" s="13">
        <v>6</v>
      </c>
      <c r="G555" s="20">
        <f t="shared" si="11"/>
        <v>65</v>
      </c>
    </row>
    <row r="556" spans="1:13">
      <c r="A556" s="30">
        <v>44795</v>
      </c>
      <c r="B556" s="405">
        <v>25261</v>
      </c>
      <c r="C556" s="405" t="s">
        <v>22</v>
      </c>
      <c r="D556" t="s">
        <v>15</v>
      </c>
      <c r="E556" s="13"/>
      <c r="F556" s="13">
        <v>60</v>
      </c>
      <c r="G556" s="20">
        <f t="shared" si="11"/>
        <v>5</v>
      </c>
    </row>
    <row r="557" spans="1:13">
      <c r="A557" s="30">
        <v>44795</v>
      </c>
      <c r="B557" s="405">
        <v>25261</v>
      </c>
      <c r="C557" s="405" t="s">
        <v>22</v>
      </c>
      <c r="D557" t="s">
        <v>16</v>
      </c>
      <c r="E557" s="13"/>
      <c r="F557" s="13">
        <v>5</v>
      </c>
      <c r="G557" s="20">
        <f t="shared" si="11"/>
        <v>0</v>
      </c>
    </row>
    <row r="558" spans="1:13">
      <c r="A558" s="32">
        <v>44742</v>
      </c>
      <c r="B558" s="404" t="s">
        <v>11</v>
      </c>
      <c r="C558" s="404" t="s">
        <v>23</v>
      </c>
      <c r="D558" t="s">
        <v>13</v>
      </c>
      <c r="E558" s="1">
        <v>107.7</v>
      </c>
      <c r="G558" s="20">
        <f t="shared" si="11"/>
        <v>107.7</v>
      </c>
    </row>
    <row r="559" spans="1:13">
      <c r="B559" s="405"/>
      <c r="C559" s="405"/>
      <c r="D559" t="s">
        <v>14</v>
      </c>
      <c r="E559" s="1">
        <v>23.5</v>
      </c>
      <c r="G559" s="20">
        <f t="shared" si="11"/>
        <v>131.19999999999999</v>
      </c>
    </row>
    <row r="560" spans="1:13">
      <c r="B560" s="405"/>
      <c r="C560" s="405"/>
      <c r="D560" t="s">
        <v>15</v>
      </c>
      <c r="E560" s="1">
        <v>60</v>
      </c>
      <c r="G560" s="20">
        <f t="shared" si="11"/>
        <v>191.2</v>
      </c>
    </row>
    <row r="561" spans="1:12">
      <c r="B561" s="405"/>
      <c r="C561" s="405"/>
      <c r="D561" t="s">
        <v>16</v>
      </c>
      <c r="E561" s="1">
        <v>5</v>
      </c>
      <c r="G561" s="20">
        <f t="shared" si="11"/>
        <v>196.2</v>
      </c>
    </row>
    <row r="562" spans="1:12">
      <c r="A562" s="30">
        <v>44795</v>
      </c>
      <c r="B562" s="405">
        <v>25252</v>
      </c>
      <c r="C562" s="405" t="s">
        <v>23</v>
      </c>
      <c r="D562" t="s">
        <v>13</v>
      </c>
      <c r="F562" s="1">
        <v>107.7</v>
      </c>
      <c r="G562" s="20">
        <f t="shared" si="11"/>
        <v>88.499999999999986</v>
      </c>
    </row>
    <row r="563" spans="1:12">
      <c r="A563" s="30">
        <v>44795</v>
      </c>
      <c r="B563" s="405">
        <v>25252</v>
      </c>
      <c r="C563" s="405" t="s">
        <v>23</v>
      </c>
      <c r="D563" t="s">
        <v>14</v>
      </c>
      <c r="F563" s="1">
        <v>23.5</v>
      </c>
      <c r="G563" s="20">
        <f t="shared" si="11"/>
        <v>64.999999999999986</v>
      </c>
    </row>
    <row r="564" spans="1:12">
      <c r="A564" s="30">
        <v>44795</v>
      </c>
      <c r="B564" s="405">
        <v>25261</v>
      </c>
      <c r="C564" s="405" t="s">
        <v>23</v>
      </c>
      <c r="D564" t="s">
        <v>15</v>
      </c>
      <c r="F564" s="1">
        <v>60</v>
      </c>
      <c r="G564" s="20">
        <f t="shared" si="11"/>
        <v>4.9999999999999858</v>
      </c>
    </row>
    <row r="565" spans="1:12">
      <c r="A565" s="30">
        <v>44795</v>
      </c>
      <c r="B565" s="405">
        <v>25261</v>
      </c>
      <c r="C565" s="405" t="s">
        <v>23</v>
      </c>
      <c r="D565" t="s">
        <v>16</v>
      </c>
      <c r="F565" s="1">
        <v>5</v>
      </c>
      <c r="G565" s="20">
        <f t="shared" si="11"/>
        <v>-1.4210854715202004E-14</v>
      </c>
    </row>
    <row r="566" spans="1:12">
      <c r="A566" s="32">
        <v>44773</v>
      </c>
      <c r="B566" s="404" t="s">
        <v>11</v>
      </c>
      <c r="C566" s="404" t="s">
        <v>24</v>
      </c>
      <c r="D566" t="s">
        <v>13</v>
      </c>
      <c r="E566" s="1">
        <v>107.1</v>
      </c>
      <c r="G566" s="20">
        <f t="shared" si="11"/>
        <v>107.09999999999998</v>
      </c>
    </row>
    <row r="567" spans="1:12">
      <c r="B567" s="405"/>
      <c r="C567" s="405"/>
      <c r="D567" t="s">
        <v>14</v>
      </c>
      <c r="E567" s="1">
        <v>7.8</v>
      </c>
      <c r="G567" s="20">
        <f t="shared" si="11"/>
        <v>114.89999999999998</v>
      </c>
    </row>
    <row r="568" spans="1:12">
      <c r="B568" s="405"/>
      <c r="C568" s="405"/>
      <c r="D568" t="s">
        <v>15</v>
      </c>
      <c r="E568" s="1">
        <v>60</v>
      </c>
      <c r="G568" s="20">
        <f t="shared" si="11"/>
        <v>174.89999999999998</v>
      </c>
    </row>
    <row r="569" spans="1:12">
      <c r="B569" s="405"/>
      <c r="C569" s="405"/>
      <c r="D569" t="s">
        <v>16</v>
      </c>
      <c r="E569" s="1">
        <v>5</v>
      </c>
      <c r="G569" s="20">
        <f t="shared" si="11"/>
        <v>179.89999999999998</v>
      </c>
    </row>
    <row r="570" spans="1:12">
      <c r="A570" s="30">
        <v>44795</v>
      </c>
      <c r="B570" s="405">
        <v>25252</v>
      </c>
      <c r="C570" s="405" t="s">
        <v>24</v>
      </c>
      <c r="D570" t="s">
        <v>13</v>
      </c>
      <c r="E570" s="13"/>
      <c r="F570" s="1">
        <v>30.4</v>
      </c>
      <c r="G570" s="20">
        <f t="shared" si="11"/>
        <v>149.49999999999997</v>
      </c>
    </row>
    <row r="571" spans="1:12">
      <c r="A571" s="30">
        <v>44795</v>
      </c>
      <c r="B571" s="405">
        <v>25261</v>
      </c>
      <c r="C571" s="405" t="s">
        <v>24</v>
      </c>
      <c r="D571" t="s">
        <v>15</v>
      </c>
      <c r="E571" s="13"/>
      <c r="F571" s="1">
        <v>60</v>
      </c>
      <c r="G571" s="20">
        <f t="shared" si="11"/>
        <v>89.499999999999972</v>
      </c>
    </row>
    <row r="572" spans="1:12">
      <c r="A572" s="30">
        <v>44795</v>
      </c>
      <c r="B572" s="405">
        <v>25261</v>
      </c>
      <c r="C572" s="405" t="s">
        <v>24</v>
      </c>
      <c r="D572" t="s">
        <v>16</v>
      </c>
      <c r="F572" s="1">
        <v>5</v>
      </c>
      <c r="G572" s="20">
        <f t="shared" si="11"/>
        <v>84.499999999999972</v>
      </c>
      <c r="K572" s="13"/>
    </row>
    <row r="573" spans="1:12">
      <c r="A573" s="30">
        <v>44796</v>
      </c>
      <c r="B573" s="405">
        <v>25361</v>
      </c>
      <c r="C573" s="405" t="s">
        <v>24</v>
      </c>
      <c r="D573" t="s">
        <v>13</v>
      </c>
      <c r="F573" s="1">
        <v>76.7</v>
      </c>
      <c r="G573" s="20">
        <f t="shared" si="11"/>
        <v>7.7999999999999687</v>
      </c>
      <c r="K573" s="13"/>
    </row>
    <row r="574" spans="1:12">
      <c r="A574" s="30">
        <v>44796</v>
      </c>
      <c r="B574" s="405">
        <v>25361</v>
      </c>
      <c r="C574" s="405" t="s">
        <v>24</v>
      </c>
      <c r="D574" t="s">
        <v>14</v>
      </c>
      <c r="F574" s="1">
        <v>7.8</v>
      </c>
      <c r="G574" s="20">
        <f t="shared" si="11"/>
        <v>-3.1086244689504383E-14</v>
      </c>
      <c r="K574" s="13"/>
    </row>
    <row r="575" spans="1:12">
      <c r="A575" s="32">
        <v>44804</v>
      </c>
      <c r="B575" s="404" t="s">
        <v>11</v>
      </c>
      <c r="C575" s="404" t="s">
        <v>25</v>
      </c>
      <c r="D575" t="s">
        <v>13</v>
      </c>
      <c r="E575" s="1">
        <v>107.8</v>
      </c>
      <c r="G575" s="20">
        <f t="shared" si="11"/>
        <v>107.79999999999997</v>
      </c>
      <c r="K575" s="13"/>
      <c r="L575" s="405"/>
    </row>
    <row r="576" spans="1:12">
      <c r="B576" s="405"/>
      <c r="C576" s="405"/>
      <c r="D576" t="s">
        <v>14</v>
      </c>
      <c r="E576" s="1">
        <v>21.7</v>
      </c>
      <c r="G576" s="20">
        <f t="shared" si="11"/>
        <v>129.49999999999997</v>
      </c>
      <c r="I576" s="404"/>
      <c r="K576" s="1"/>
    </row>
    <row r="577" spans="1:17">
      <c r="B577" s="405"/>
      <c r="C577" s="405"/>
      <c r="D577" t="s">
        <v>15</v>
      </c>
      <c r="E577" s="1">
        <v>60</v>
      </c>
      <c r="G577" s="20">
        <f t="shared" si="11"/>
        <v>189.49999999999997</v>
      </c>
      <c r="K577" s="1"/>
      <c r="M577" s="1"/>
      <c r="O577" s="404"/>
      <c r="Q577" s="1"/>
    </row>
    <row r="578" spans="1:17">
      <c r="B578" s="405"/>
      <c r="C578" s="405"/>
      <c r="D578" t="s">
        <v>16</v>
      </c>
      <c r="E578" s="1">
        <v>5</v>
      </c>
      <c r="G578" s="20">
        <f t="shared" si="11"/>
        <v>194.49999999999997</v>
      </c>
      <c r="I578" s="404"/>
      <c r="K578" s="1"/>
      <c r="M578" s="1"/>
      <c r="O578" s="405"/>
      <c r="Q578" s="1"/>
    </row>
    <row r="579" spans="1:17">
      <c r="A579" s="30">
        <v>44897</v>
      </c>
      <c r="B579" s="405" t="s">
        <v>617</v>
      </c>
      <c r="C579" s="405" t="s">
        <v>25</v>
      </c>
      <c r="D579" t="s">
        <v>13</v>
      </c>
      <c r="F579" s="1">
        <v>107.8</v>
      </c>
      <c r="G579" s="20">
        <f t="shared" si="11"/>
        <v>86.699999999999974</v>
      </c>
      <c r="K579" s="1"/>
      <c r="M579" s="1"/>
      <c r="O579" s="405"/>
      <c r="Q579" s="1"/>
    </row>
    <row r="580" spans="1:17">
      <c r="A580" s="30">
        <v>44897</v>
      </c>
      <c r="B580" s="405" t="s">
        <v>617</v>
      </c>
      <c r="C580" s="405" t="s">
        <v>25</v>
      </c>
      <c r="D580" t="s">
        <v>14</v>
      </c>
      <c r="F580" s="1">
        <v>21.7</v>
      </c>
      <c r="G580" s="20">
        <f t="shared" si="11"/>
        <v>64.999999999999972</v>
      </c>
      <c r="I580" s="404"/>
      <c r="K580" s="1"/>
      <c r="M580" s="1"/>
      <c r="O580" s="405"/>
      <c r="Q580" s="1"/>
    </row>
    <row r="581" spans="1:17">
      <c r="A581" s="30">
        <v>44972</v>
      </c>
      <c r="B581" s="405" t="s">
        <v>618</v>
      </c>
      <c r="C581" s="405" t="s">
        <v>25</v>
      </c>
      <c r="D581" t="s">
        <v>15</v>
      </c>
      <c r="F581" s="1">
        <v>60</v>
      </c>
      <c r="G581" s="20">
        <f t="shared" si="11"/>
        <v>4.9999999999999716</v>
      </c>
      <c r="I581" s="404"/>
      <c r="K581" s="1"/>
      <c r="M581" s="1"/>
      <c r="O581" s="405"/>
      <c r="Q581" s="1"/>
    </row>
    <row r="582" spans="1:17">
      <c r="A582" s="30">
        <v>44972</v>
      </c>
      <c r="B582" s="405" t="s">
        <v>618</v>
      </c>
      <c r="C582" s="405" t="s">
        <v>25</v>
      </c>
      <c r="D582" t="s">
        <v>16</v>
      </c>
      <c r="F582" s="1">
        <v>5</v>
      </c>
      <c r="G582" s="20">
        <f t="shared" si="11"/>
        <v>-2.8421709430404007E-14</v>
      </c>
      <c r="I582" s="404"/>
      <c r="K582" s="1"/>
      <c r="M582" s="1"/>
      <c r="O582" s="405"/>
      <c r="Q582" s="1"/>
    </row>
    <row r="583" spans="1:17">
      <c r="A583" s="68">
        <v>44834</v>
      </c>
      <c r="B583" s="404" t="s">
        <v>11</v>
      </c>
      <c r="C583" s="404" t="s">
        <v>41</v>
      </c>
      <c r="D583" t="s">
        <v>13</v>
      </c>
      <c r="E583" s="1">
        <v>127.6</v>
      </c>
      <c r="G583" s="20">
        <f t="shared" si="11"/>
        <v>127.59999999999997</v>
      </c>
      <c r="K583" s="1"/>
      <c r="M583" s="1"/>
      <c r="O583" s="405"/>
      <c r="Q583" s="1"/>
    </row>
    <row r="584" spans="1:17">
      <c r="A584" s="46"/>
      <c r="B584" s="405"/>
      <c r="C584" s="405"/>
      <c r="D584" t="s">
        <v>14</v>
      </c>
      <c r="E584" s="1">
        <v>23.3</v>
      </c>
      <c r="G584" s="20">
        <f t="shared" si="11"/>
        <v>150.89999999999998</v>
      </c>
      <c r="I584" s="404"/>
      <c r="K584" s="1"/>
      <c r="M584" s="1"/>
      <c r="O584" s="405"/>
      <c r="Q584" s="1"/>
    </row>
    <row r="585" spans="1:17">
      <c r="A585" s="46"/>
      <c r="B585" s="405"/>
      <c r="C585" s="405"/>
      <c r="D585" t="s">
        <v>15</v>
      </c>
      <c r="E585" s="1">
        <v>60</v>
      </c>
      <c r="G585" s="20">
        <f t="shared" ref="G585:G655" si="12">+G584+E585-F585</f>
        <v>210.89999999999998</v>
      </c>
      <c r="K585" s="1"/>
      <c r="M585" s="1"/>
      <c r="O585" s="405"/>
      <c r="Q585" s="1"/>
    </row>
    <row r="586" spans="1:17">
      <c r="A586" s="46"/>
      <c r="B586" s="405"/>
      <c r="C586" s="405"/>
      <c r="D586" t="s">
        <v>16</v>
      </c>
      <c r="E586" s="1">
        <v>5</v>
      </c>
      <c r="G586" s="20">
        <f t="shared" si="12"/>
        <v>215.89999999999998</v>
      </c>
      <c r="I586" s="404"/>
      <c r="K586" s="1"/>
      <c r="M586" s="1"/>
      <c r="O586" s="404"/>
      <c r="Q586" s="1"/>
    </row>
    <row r="587" spans="1:17">
      <c r="A587" s="46">
        <v>44935</v>
      </c>
      <c r="B587" s="405" t="s">
        <v>619</v>
      </c>
      <c r="C587" s="405" t="s">
        <v>41</v>
      </c>
      <c r="D587" t="s">
        <v>13</v>
      </c>
      <c r="F587" s="1">
        <v>127.6</v>
      </c>
      <c r="G587" s="20">
        <f t="shared" si="12"/>
        <v>88.299999999999983</v>
      </c>
      <c r="K587" s="1"/>
      <c r="M587" s="1"/>
      <c r="O587" s="404"/>
      <c r="Q587" s="1"/>
    </row>
    <row r="588" spans="1:17">
      <c r="A588" s="46">
        <v>44935</v>
      </c>
      <c r="B588" s="405" t="s">
        <v>619</v>
      </c>
      <c r="C588" s="405" t="s">
        <v>41</v>
      </c>
      <c r="D588" t="s">
        <v>14</v>
      </c>
      <c r="F588" s="1">
        <v>23.3</v>
      </c>
      <c r="G588" s="20">
        <f t="shared" si="12"/>
        <v>64.999999999999986</v>
      </c>
      <c r="I588" s="404"/>
      <c r="K588" s="1"/>
      <c r="M588" s="1"/>
      <c r="O588" s="404"/>
      <c r="Q588" s="1"/>
    </row>
    <row r="589" spans="1:17">
      <c r="A589" s="30">
        <v>44972</v>
      </c>
      <c r="B589" s="405" t="s">
        <v>618</v>
      </c>
      <c r="C589" s="405" t="s">
        <v>41</v>
      </c>
      <c r="D589" t="s">
        <v>15</v>
      </c>
      <c r="F589" s="1">
        <v>60</v>
      </c>
      <c r="G589" s="20">
        <f t="shared" si="12"/>
        <v>4.9999999999999858</v>
      </c>
      <c r="I589" s="404"/>
      <c r="K589" s="1"/>
      <c r="M589" s="1"/>
      <c r="O589" s="404"/>
      <c r="Q589" s="1"/>
    </row>
    <row r="590" spans="1:17">
      <c r="A590" s="30">
        <v>44972</v>
      </c>
      <c r="B590" s="405" t="s">
        <v>618</v>
      </c>
      <c r="C590" s="405" t="s">
        <v>41</v>
      </c>
      <c r="D590" t="s">
        <v>16</v>
      </c>
      <c r="F590" s="1">
        <v>5</v>
      </c>
      <c r="G590" s="20">
        <f t="shared" si="12"/>
        <v>-1.4210854715202004E-14</v>
      </c>
      <c r="I590" s="404"/>
      <c r="K590" s="1"/>
      <c r="M590" s="1"/>
      <c r="O590" s="404"/>
      <c r="Q590" s="1"/>
    </row>
    <row r="591" spans="1:17">
      <c r="A591" s="68">
        <v>44834</v>
      </c>
      <c r="B591" s="404" t="s">
        <v>11</v>
      </c>
      <c r="C591" s="404" t="s">
        <v>27</v>
      </c>
      <c r="D591" t="s">
        <v>13</v>
      </c>
      <c r="E591" s="1">
        <v>127.2</v>
      </c>
      <c r="G591" s="20">
        <f t="shared" si="12"/>
        <v>127.19999999999999</v>
      </c>
      <c r="K591" s="1"/>
      <c r="M591" s="1"/>
      <c r="O591" s="405"/>
      <c r="Q591" s="1"/>
    </row>
    <row r="592" spans="1:17">
      <c r="A592" s="46"/>
      <c r="B592" s="405"/>
      <c r="C592" s="405"/>
      <c r="D592" t="s">
        <v>14</v>
      </c>
      <c r="E592" s="1">
        <v>16.100000000000001</v>
      </c>
      <c r="G592" s="20">
        <f t="shared" si="12"/>
        <v>143.29999999999998</v>
      </c>
      <c r="K592" s="405"/>
      <c r="M592" s="1"/>
      <c r="O592" s="405"/>
      <c r="Q592" s="1"/>
    </row>
    <row r="593" spans="1:17">
      <c r="A593" s="46"/>
      <c r="B593" s="405"/>
      <c r="C593" s="405"/>
      <c r="D593" t="s">
        <v>15</v>
      </c>
      <c r="E593" s="1">
        <v>60</v>
      </c>
      <c r="G593" s="20">
        <f t="shared" si="12"/>
        <v>203.29999999999998</v>
      </c>
      <c r="K593" s="417"/>
      <c r="M593" s="1"/>
      <c r="O593" s="405"/>
      <c r="Q593" s="1"/>
    </row>
    <row r="594" spans="1:17">
      <c r="A594" s="46"/>
      <c r="B594" s="405"/>
      <c r="C594" s="405"/>
      <c r="D594" t="s">
        <v>16</v>
      </c>
      <c r="E594" s="1">
        <v>5</v>
      </c>
      <c r="G594" s="20">
        <f t="shared" si="12"/>
        <v>208.29999999999998</v>
      </c>
      <c r="K594" s="405"/>
      <c r="M594" s="1"/>
      <c r="O594" s="404"/>
      <c r="Q594" s="1"/>
    </row>
    <row r="595" spans="1:17">
      <c r="A595" s="46">
        <v>44970</v>
      </c>
      <c r="B595" s="405" t="s">
        <v>620</v>
      </c>
      <c r="C595" s="405" t="s">
        <v>27</v>
      </c>
      <c r="D595" t="s">
        <v>13</v>
      </c>
      <c r="F595" s="1">
        <v>127.2</v>
      </c>
      <c r="G595" s="20">
        <f t="shared" si="12"/>
        <v>81.09999999999998</v>
      </c>
      <c r="K595" s="405"/>
      <c r="M595" s="1"/>
      <c r="O595" s="404"/>
      <c r="Q595" s="1"/>
    </row>
    <row r="596" spans="1:17">
      <c r="A596" s="46">
        <v>44970</v>
      </c>
      <c r="B596" s="405" t="s">
        <v>620</v>
      </c>
      <c r="C596" s="405" t="s">
        <v>27</v>
      </c>
      <c r="D596" t="s">
        <v>14</v>
      </c>
      <c r="F596" s="1">
        <v>16.100000000000001</v>
      </c>
      <c r="G596" s="20">
        <f t="shared" si="12"/>
        <v>64.999999999999972</v>
      </c>
      <c r="K596" s="405"/>
      <c r="M596" s="1"/>
      <c r="O596" s="404"/>
      <c r="Q596" s="1"/>
    </row>
    <row r="597" spans="1:17">
      <c r="A597" s="30">
        <v>44972</v>
      </c>
      <c r="B597" s="405" t="s">
        <v>618</v>
      </c>
      <c r="C597" s="405" t="s">
        <v>27</v>
      </c>
      <c r="D597" t="s">
        <v>15</v>
      </c>
      <c r="F597" s="1">
        <v>60</v>
      </c>
      <c r="G597" s="20">
        <f t="shared" si="12"/>
        <v>4.9999999999999716</v>
      </c>
      <c r="K597" s="405"/>
      <c r="M597" s="1"/>
      <c r="O597" s="404"/>
      <c r="Q597" s="1"/>
    </row>
    <row r="598" spans="1:17">
      <c r="A598" s="30">
        <v>44972</v>
      </c>
      <c r="B598" s="405" t="s">
        <v>618</v>
      </c>
      <c r="C598" s="405" t="s">
        <v>27</v>
      </c>
      <c r="D598" t="s">
        <v>16</v>
      </c>
      <c r="F598" s="1">
        <v>5</v>
      </c>
      <c r="G598" s="20">
        <f t="shared" si="12"/>
        <v>-2.8421709430404007E-14</v>
      </c>
      <c r="K598" s="405"/>
      <c r="M598" s="1"/>
      <c r="O598" s="404"/>
      <c r="Q598" s="1"/>
    </row>
    <row r="599" spans="1:17">
      <c r="A599" s="68">
        <v>44895</v>
      </c>
      <c r="B599" s="404" t="s">
        <v>11</v>
      </c>
      <c r="C599" s="404" t="s">
        <v>28</v>
      </c>
      <c r="D599" t="s">
        <v>13</v>
      </c>
      <c r="E599" s="1">
        <v>94.6</v>
      </c>
      <c r="G599" s="20">
        <f t="shared" si="12"/>
        <v>94.599999999999966</v>
      </c>
      <c r="K599" s="405"/>
      <c r="M599" s="1"/>
      <c r="O599" s="405"/>
      <c r="Q599" s="1"/>
    </row>
    <row r="600" spans="1:17">
      <c r="A600" s="46"/>
      <c r="B600" s="405"/>
      <c r="C600" s="405"/>
      <c r="D600" t="s">
        <v>14</v>
      </c>
      <c r="E600" s="1">
        <v>16.7</v>
      </c>
      <c r="G600" s="20">
        <f t="shared" si="12"/>
        <v>111.29999999999997</v>
      </c>
      <c r="K600" s="405"/>
      <c r="M600" s="1"/>
      <c r="O600" s="405"/>
      <c r="Q600" s="1"/>
    </row>
    <row r="601" spans="1:17">
      <c r="A601" s="46"/>
      <c r="B601" s="405"/>
      <c r="C601" s="405"/>
      <c r="D601" t="s">
        <v>15</v>
      </c>
      <c r="E601" s="1">
        <v>60</v>
      </c>
      <c r="G601" s="20">
        <f t="shared" si="12"/>
        <v>171.29999999999995</v>
      </c>
      <c r="I601" s="404"/>
      <c r="K601" s="1"/>
      <c r="M601" s="1"/>
      <c r="O601" s="405"/>
      <c r="Q601" s="1"/>
    </row>
    <row r="602" spans="1:17">
      <c r="A602" s="46"/>
      <c r="B602" s="405"/>
      <c r="C602" s="405"/>
      <c r="D602" t="s">
        <v>16</v>
      </c>
      <c r="E602" s="1">
        <v>5</v>
      </c>
      <c r="G602" s="20">
        <f t="shared" si="12"/>
        <v>176.29999999999995</v>
      </c>
      <c r="I602" s="1"/>
      <c r="K602" s="1"/>
      <c r="M602" s="1"/>
      <c r="O602" s="405"/>
      <c r="Q602" s="1"/>
    </row>
    <row r="603" spans="1:17">
      <c r="A603" s="46">
        <v>44970</v>
      </c>
      <c r="B603" s="405" t="s">
        <v>620</v>
      </c>
      <c r="C603" s="405" t="s">
        <v>28</v>
      </c>
      <c r="D603" t="s">
        <v>13</v>
      </c>
      <c r="F603" s="1">
        <v>94.6</v>
      </c>
      <c r="G603" s="20">
        <f t="shared" si="12"/>
        <v>81.69999999999996</v>
      </c>
      <c r="I603" s="1"/>
      <c r="K603" s="1"/>
      <c r="M603" s="1"/>
      <c r="O603" s="405"/>
      <c r="Q603" s="1"/>
    </row>
    <row r="604" spans="1:17">
      <c r="A604" s="46">
        <v>44970</v>
      </c>
      <c r="B604" s="405" t="s">
        <v>620</v>
      </c>
      <c r="C604" s="405" t="s">
        <v>28</v>
      </c>
      <c r="D604" t="s">
        <v>14</v>
      </c>
      <c r="F604" s="1">
        <v>16.7</v>
      </c>
      <c r="G604" s="20">
        <f t="shared" si="12"/>
        <v>64.999999999999957</v>
      </c>
      <c r="I604" s="405"/>
      <c r="K604" s="1"/>
      <c r="M604" s="1"/>
      <c r="O604" s="405"/>
      <c r="Q604" s="1"/>
    </row>
    <row r="605" spans="1:17">
      <c r="A605" s="30">
        <v>44972</v>
      </c>
      <c r="B605" s="405" t="s">
        <v>618</v>
      </c>
      <c r="C605" s="405" t="s">
        <v>28</v>
      </c>
      <c r="D605" t="s">
        <v>15</v>
      </c>
      <c r="F605" s="1">
        <v>60</v>
      </c>
      <c r="G605" s="20">
        <f t="shared" si="12"/>
        <v>4.9999999999999574</v>
      </c>
      <c r="I605" s="405"/>
      <c r="K605" s="1"/>
      <c r="M605" s="1"/>
      <c r="O605" s="405"/>
      <c r="Q605" s="1"/>
    </row>
    <row r="606" spans="1:17">
      <c r="A606" s="30">
        <v>44972</v>
      </c>
      <c r="B606" s="405" t="s">
        <v>618</v>
      </c>
      <c r="C606" s="405" t="s">
        <v>28</v>
      </c>
      <c r="D606" t="s">
        <v>16</v>
      </c>
      <c r="F606" s="1">
        <v>5</v>
      </c>
      <c r="G606" s="20">
        <f t="shared" si="12"/>
        <v>-4.2632564145606011E-14</v>
      </c>
      <c r="I606" s="383"/>
      <c r="K606" s="1"/>
      <c r="M606" s="1"/>
      <c r="O606" s="405"/>
      <c r="Q606" s="1"/>
    </row>
    <row r="607" spans="1:17">
      <c r="A607" s="68">
        <v>44926</v>
      </c>
      <c r="B607" s="404" t="s">
        <v>11</v>
      </c>
      <c r="C607" s="404" t="s">
        <v>29</v>
      </c>
      <c r="D607" t="s">
        <v>13</v>
      </c>
      <c r="E607" s="1">
        <v>162.6</v>
      </c>
      <c r="G607" s="20">
        <f t="shared" si="12"/>
        <v>162.59999999999997</v>
      </c>
      <c r="I607" s="404"/>
      <c r="K607" s="1"/>
      <c r="L607" s="29"/>
      <c r="M607" s="1"/>
      <c r="O607" s="405"/>
      <c r="Q607" s="1"/>
    </row>
    <row r="608" spans="1:17">
      <c r="A608" s="46"/>
      <c r="B608" s="405"/>
      <c r="C608" s="405"/>
      <c r="D608" t="s">
        <v>14</v>
      </c>
      <c r="E608" s="1">
        <v>22.4</v>
      </c>
      <c r="G608" s="20">
        <f t="shared" si="12"/>
        <v>184.99999999999997</v>
      </c>
      <c r="I608" s="405"/>
      <c r="K608" s="1"/>
      <c r="M608" s="1"/>
      <c r="O608" s="405"/>
      <c r="Q608" s="1"/>
    </row>
    <row r="609" spans="1:17">
      <c r="A609" s="46"/>
      <c r="B609" s="405"/>
      <c r="C609" s="405"/>
      <c r="D609" t="s">
        <v>15</v>
      </c>
      <c r="E609" s="1">
        <v>60</v>
      </c>
      <c r="G609" s="20">
        <f t="shared" si="12"/>
        <v>244.99999999999997</v>
      </c>
      <c r="I609" s="404"/>
      <c r="K609" s="1"/>
      <c r="M609" s="1"/>
      <c r="O609" s="405"/>
      <c r="Q609" s="1"/>
    </row>
    <row r="610" spans="1:17">
      <c r="A610" s="46"/>
      <c r="B610" s="405"/>
      <c r="C610" s="405"/>
      <c r="D610" t="s">
        <v>16</v>
      </c>
      <c r="E610" s="1">
        <v>5</v>
      </c>
      <c r="G610" s="20">
        <f t="shared" si="12"/>
        <v>249.99999999999997</v>
      </c>
      <c r="I610" s="405"/>
      <c r="K610" s="1"/>
      <c r="M610" s="1"/>
      <c r="O610" s="405"/>
      <c r="Q610" s="1"/>
    </row>
    <row r="611" spans="1:17">
      <c r="A611" s="30">
        <v>44972</v>
      </c>
      <c r="B611" s="405" t="s">
        <v>618</v>
      </c>
      <c r="C611" s="405" t="s">
        <v>29</v>
      </c>
      <c r="D611" t="s">
        <v>15</v>
      </c>
      <c r="F611" s="1">
        <v>60</v>
      </c>
      <c r="G611" s="20">
        <f t="shared" si="12"/>
        <v>189.99999999999997</v>
      </c>
      <c r="I611" s="404"/>
      <c r="L611" s="1"/>
      <c r="M611" s="1"/>
      <c r="O611" s="405"/>
      <c r="Q611" s="1"/>
    </row>
    <row r="612" spans="1:17">
      <c r="A612" s="30">
        <v>44972</v>
      </c>
      <c r="B612" s="405" t="s">
        <v>618</v>
      </c>
      <c r="C612" s="405" t="s">
        <v>29</v>
      </c>
      <c r="D612" t="s">
        <v>16</v>
      </c>
      <c r="F612" s="1">
        <v>5</v>
      </c>
      <c r="G612" s="20">
        <f t="shared" si="12"/>
        <v>184.99999999999997</v>
      </c>
      <c r="I612" s="405"/>
      <c r="K612" s="1"/>
      <c r="M612" s="1"/>
      <c r="O612" s="405"/>
      <c r="Q612" s="1"/>
    </row>
    <row r="613" spans="1:17">
      <c r="A613" s="30">
        <v>44992</v>
      </c>
      <c r="B613" s="405">
        <v>26530</v>
      </c>
      <c r="C613" s="405" t="s">
        <v>29</v>
      </c>
      <c r="D613" t="s">
        <v>13</v>
      </c>
      <c r="F613" s="1">
        <v>162.6</v>
      </c>
      <c r="G613" s="20">
        <f t="shared" si="12"/>
        <v>22.399999999999977</v>
      </c>
      <c r="I613" s="405"/>
      <c r="K613" s="1"/>
      <c r="M613" s="1"/>
      <c r="O613" s="405"/>
      <c r="Q613" s="1"/>
    </row>
    <row r="614" spans="1:17">
      <c r="A614" s="30">
        <v>44992</v>
      </c>
      <c r="B614" s="405">
        <v>26530</v>
      </c>
      <c r="C614" s="405" t="s">
        <v>29</v>
      </c>
      <c r="D614" t="s">
        <v>14</v>
      </c>
      <c r="F614" s="1">
        <v>22.4</v>
      </c>
      <c r="G614" s="20">
        <f t="shared" si="12"/>
        <v>0</v>
      </c>
      <c r="I614" s="405"/>
      <c r="K614" s="1"/>
      <c r="M614" s="1"/>
      <c r="O614" s="405"/>
      <c r="Q614" s="1"/>
    </row>
    <row r="615" spans="1:17">
      <c r="A615" s="68">
        <v>44926</v>
      </c>
      <c r="B615" s="404" t="s">
        <v>11</v>
      </c>
      <c r="C615" s="404" t="s">
        <v>12</v>
      </c>
      <c r="D615" t="s">
        <v>13</v>
      </c>
      <c r="E615" s="1">
        <v>146.9</v>
      </c>
      <c r="G615" s="20">
        <f t="shared" si="12"/>
        <v>146.9</v>
      </c>
      <c r="I615" s="404"/>
      <c r="L615" s="1"/>
      <c r="M615" s="1"/>
      <c r="O615" s="405"/>
      <c r="Q615" s="1"/>
    </row>
    <row r="616" spans="1:17">
      <c r="A616" s="46"/>
      <c r="B616" s="405"/>
      <c r="C616" s="405"/>
      <c r="D616" t="s">
        <v>14</v>
      </c>
      <c r="E616" s="1">
        <v>16.600000000000001</v>
      </c>
      <c r="G616" s="20">
        <f t="shared" si="12"/>
        <v>163.5</v>
      </c>
      <c r="L616" s="1"/>
      <c r="M616" s="1"/>
      <c r="O616" s="405"/>
      <c r="Q616" s="1"/>
    </row>
    <row r="617" spans="1:17">
      <c r="A617" s="46"/>
      <c r="B617" s="405"/>
      <c r="C617" s="405"/>
      <c r="D617" t="s">
        <v>15</v>
      </c>
      <c r="E617" s="1">
        <v>60</v>
      </c>
      <c r="G617" s="20">
        <f t="shared" si="12"/>
        <v>223.5</v>
      </c>
      <c r="I617" s="13"/>
      <c r="L617" s="1"/>
      <c r="M617" s="1"/>
      <c r="O617" s="405"/>
      <c r="Q617" s="1"/>
    </row>
    <row r="618" spans="1:17">
      <c r="A618" s="46"/>
      <c r="B618" s="405"/>
      <c r="C618" s="405"/>
      <c r="D618" t="s">
        <v>16</v>
      </c>
      <c r="E618" s="1">
        <v>5</v>
      </c>
      <c r="G618" s="20">
        <f t="shared" si="12"/>
        <v>228.5</v>
      </c>
      <c r="K618" s="383"/>
      <c r="M618" s="1"/>
      <c r="O618" s="405"/>
      <c r="Q618" s="1"/>
    </row>
    <row r="619" spans="1:17">
      <c r="A619" s="30">
        <v>44972</v>
      </c>
      <c r="B619" s="405" t="s">
        <v>618</v>
      </c>
      <c r="C619" s="405" t="s">
        <v>12</v>
      </c>
      <c r="D619" t="s">
        <v>15</v>
      </c>
      <c r="F619" s="1">
        <v>60</v>
      </c>
      <c r="G619" s="20">
        <f t="shared" si="12"/>
        <v>168.5</v>
      </c>
      <c r="K619" s="405"/>
      <c r="M619" s="1"/>
      <c r="O619" s="405"/>
      <c r="Q619" s="1"/>
    </row>
    <row r="620" spans="1:17">
      <c r="A620" s="30">
        <v>44972</v>
      </c>
      <c r="B620" s="405" t="s">
        <v>618</v>
      </c>
      <c r="C620" s="405" t="s">
        <v>12</v>
      </c>
      <c r="D620" t="s">
        <v>16</v>
      </c>
      <c r="F620" s="1">
        <v>5</v>
      </c>
      <c r="G620" s="20">
        <f t="shared" si="12"/>
        <v>163.5</v>
      </c>
      <c r="K620" s="405"/>
      <c r="M620" s="1"/>
      <c r="O620" s="405"/>
      <c r="Q620" s="1"/>
    </row>
    <row r="621" spans="1:17">
      <c r="A621" s="30">
        <v>44992</v>
      </c>
      <c r="B621" s="405">
        <v>26530</v>
      </c>
      <c r="C621" s="405" t="s">
        <v>12</v>
      </c>
      <c r="D621" t="s">
        <v>15</v>
      </c>
      <c r="F621" s="1">
        <v>15</v>
      </c>
      <c r="G621" s="20">
        <f t="shared" si="12"/>
        <v>148.5</v>
      </c>
      <c r="K621" s="405"/>
      <c r="M621" s="1"/>
      <c r="O621" s="405"/>
      <c r="Q621" s="1"/>
    </row>
    <row r="622" spans="1:17">
      <c r="A622" s="30">
        <v>44992</v>
      </c>
      <c r="B622" s="405">
        <v>26543</v>
      </c>
      <c r="C622" s="405" t="s">
        <v>12</v>
      </c>
      <c r="D622" t="s">
        <v>13</v>
      </c>
      <c r="F622" s="1">
        <v>146.9</v>
      </c>
      <c r="G622" s="20">
        <f t="shared" si="12"/>
        <v>1.5999999999999943</v>
      </c>
      <c r="K622" s="405"/>
      <c r="M622" s="1"/>
      <c r="O622" s="405"/>
      <c r="Q622" s="1"/>
    </row>
    <row r="623" spans="1:17">
      <c r="A623" s="30">
        <v>44992</v>
      </c>
      <c r="B623" s="405">
        <v>26543</v>
      </c>
      <c r="C623" s="405" t="s">
        <v>12</v>
      </c>
      <c r="D623" t="s">
        <v>14</v>
      </c>
      <c r="F623" s="1">
        <v>1.6</v>
      </c>
      <c r="G623" s="20">
        <f t="shared" si="12"/>
        <v>-5.773159728050814E-15</v>
      </c>
      <c r="K623" s="405"/>
      <c r="M623" s="1"/>
      <c r="O623" s="405"/>
      <c r="Q623" s="1"/>
    </row>
    <row r="624" spans="1:17">
      <c r="A624" s="68">
        <v>44926</v>
      </c>
      <c r="B624" s="404" t="s">
        <v>11</v>
      </c>
      <c r="C624" s="404" t="s">
        <v>19</v>
      </c>
      <c r="D624" t="s">
        <v>13</v>
      </c>
      <c r="E624" s="1">
        <v>160.30000000000001</v>
      </c>
      <c r="G624" s="20">
        <f t="shared" si="12"/>
        <v>160.30000000000001</v>
      </c>
      <c r="K624" s="405"/>
      <c r="M624" s="1"/>
      <c r="O624" s="405"/>
      <c r="Q624" s="1"/>
    </row>
    <row r="625" spans="1:17">
      <c r="A625" s="46"/>
      <c r="B625" s="405"/>
      <c r="C625" s="405"/>
      <c r="D625" t="s">
        <v>14</v>
      </c>
      <c r="E625" s="1">
        <v>18.600000000000001</v>
      </c>
      <c r="G625" s="20">
        <f t="shared" si="12"/>
        <v>178.9</v>
      </c>
      <c r="K625" s="405"/>
      <c r="M625" s="1"/>
      <c r="O625" s="405"/>
      <c r="Q625" s="1"/>
    </row>
    <row r="626" spans="1:17">
      <c r="A626" s="46"/>
      <c r="B626" s="405"/>
      <c r="C626" s="405"/>
      <c r="D626" t="s">
        <v>15</v>
      </c>
      <c r="E626" s="1">
        <v>56</v>
      </c>
      <c r="G626" s="20">
        <f t="shared" si="12"/>
        <v>234.9</v>
      </c>
      <c r="K626" s="405"/>
      <c r="M626" s="1"/>
      <c r="O626" s="405"/>
      <c r="Q626" s="1"/>
    </row>
    <row r="627" spans="1:17">
      <c r="A627" s="46"/>
      <c r="B627" s="405"/>
      <c r="C627" s="405"/>
      <c r="D627" t="s">
        <v>16</v>
      </c>
      <c r="E627" s="1">
        <v>5</v>
      </c>
      <c r="G627" s="20">
        <f t="shared" si="12"/>
        <v>239.9</v>
      </c>
      <c r="K627" s="405"/>
      <c r="M627" s="1"/>
      <c r="O627" s="405"/>
      <c r="Q627" s="1"/>
    </row>
    <row r="628" spans="1:17">
      <c r="A628" s="46">
        <v>44991</v>
      </c>
      <c r="B628" s="405">
        <v>26471</v>
      </c>
      <c r="C628" s="405" t="s">
        <v>19</v>
      </c>
      <c r="D628" t="s">
        <v>15</v>
      </c>
      <c r="F628" s="1">
        <v>56</v>
      </c>
      <c r="G628" s="20">
        <f t="shared" si="12"/>
        <v>183.9</v>
      </c>
      <c r="K628" s="405"/>
      <c r="M628" s="1"/>
      <c r="O628" s="405"/>
      <c r="Q628" s="1"/>
    </row>
    <row r="629" spans="1:17">
      <c r="A629" s="46">
        <v>44991</v>
      </c>
      <c r="B629" s="405">
        <v>26471</v>
      </c>
      <c r="C629" s="405" t="s">
        <v>19</v>
      </c>
      <c r="D629" t="s">
        <v>16</v>
      </c>
      <c r="F629" s="1">
        <v>5</v>
      </c>
      <c r="G629" s="20">
        <f t="shared" si="12"/>
        <v>178.9</v>
      </c>
      <c r="K629" s="405"/>
      <c r="M629" s="1"/>
      <c r="O629" s="405"/>
      <c r="Q629" s="1"/>
    </row>
    <row r="630" spans="1:17">
      <c r="A630" s="46">
        <v>45012</v>
      </c>
      <c r="B630" s="405">
        <v>26734</v>
      </c>
      <c r="C630" s="405" t="s">
        <v>19</v>
      </c>
      <c r="D630" t="s">
        <v>13</v>
      </c>
      <c r="F630" s="1">
        <v>160.30000000000001</v>
      </c>
      <c r="G630" s="20">
        <f t="shared" si="12"/>
        <v>18.599999999999994</v>
      </c>
      <c r="I630" s="404"/>
      <c r="K630" s="1"/>
      <c r="M630" s="1"/>
      <c r="O630" s="405"/>
      <c r="Q630" s="1"/>
    </row>
    <row r="631" spans="1:17">
      <c r="A631" s="46">
        <v>45012</v>
      </c>
      <c r="B631" s="405">
        <v>26734</v>
      </c>
      <c r="C631" s="405" t="s">
        <v>19</v>
      </c>
      <c r="D631" t="s">
        <v>14</v>
      </c>
      <c r="F631" s="1">
        <v>18.600000000000001</v>
      </c>
      <c r="G631" s="20">
        <f t="shared" si="12"/>
        <v>0</v>
      </c>
      <c r="I631" s="405"/>
      <c r="K631" s="1"/>
      <c r="M631" s="1"/>
      <c r="O631" s="405"/>
      <c r="Q631" s="1"/>
    </row>
    <row r="632" spans="1:17">
      <c r="A632" s="68">
        <v>44926</v>
      </c>
      <c r="B632" s="404" t="s">
        <v>11</v>
      </c>
      <c r="C632" s="404" t="s">
        <v>20</v>
      </c>
      <c r="D632" t="s">
        <v>13</v>
      </c>
      <c r="E632" s="1">
        <v>153.6</v>
      </c>
      <c r="G632" s="20">
        <f t="shared" si="12"/>
        <v>153.6</v>
      </c>
      <c r="I632" s="405"/>
      <c r="K632" s="1"/>
      <c r="M632" s="1"/>
      <c r="O632" s="405"/>
      <c r="Q632" s="1"/>
    </row>
    <row r="633" spans="1:17">
      <c r="A633" s="46"/>
      <c r="B633" s="405"/>
      <c r="C633" s="405"/>
      <c r="D633" t="s">
        <v>14</v>
      </c>
      <c r="E633" s="1">
        <v>16.100000000000001</v>
      </c>
      <c r="G633" s="20">
        <f t="shared" si="12"/>
        <v>169.7</v>
      </c>
      <c r="I633" s="405"/>
      <c r="K633" s="1"/>
      <c r="M633" s="1"/>
      <c r="O633" s="405"/>
      <c r="Q633" s="1"/>
    </row>
    <row r="634" spans="1:17">
      <c r="A634" s="46"/>
      <c r="B634" s="405"/>
      <c r="C634" s="405"/>
      <c r="D634" t="s">
        <v>15</v>
      </c>
      <c r="E634" s="1">
        <v>60</v>
      </c>
      <c r="G634" s="20">
        <f t="shared" si="12"/>
        <v>229.7</v>
      </c>
      <c r="I634" s="404"/>
      <c r="K634" s="1"/>
      <c r="M634" s="1"/>
      <c r="O634" s="405"/>
      <c r="Q634" s="1"/>
    </row>
    <row r="635" spans="1:17">
      <c r="A635" s="46"/>
      <c r="B635" s="405"/>
      <c r="C635" s="405"/>
      <c r="D635" t="s">
        <v>16</v>
      </c>
      <c r="E635" s="1">
        <v>5</v>
      </c>
      <c r="G635" s="20">
        <f t="shared" si="12"/>
        <v>234.7</v>
      </c>
      <c r="K635" s="1"/>
      <c r="M635" s="1"/>
      <c r="O635" s="405"/>
      <c r="Q635" s="1"/>
    </row>
    <row r="636" spans="1:17">
      <c r="A636" s="46">
        <v>45080</v>
      </c>
      <c r="B636" s="405">
        <v>26901</v>
      </c>
      <c r="C636" s="405" t="s">
        <v>20</v>
      </c>
      <c r="D636" t="s">
        <v>13</v>
      </c>
      <c r="F636" s="1">
        <v>153.6</v>
      </c>
      <c r="G636" s="20">
        <f t="shared" si="12"/>
        <v>81.099999999999994</v>
      </c>
      <c r="K636" s="1"/>
      <c r="M636" s="1"/>
      <c r="O636" s="405"/>
      <c r="Q636" s="1"/>
    </row>
    <row r="637" spans="1:17" s="3" customFormat="1">
      <c r="A637" s="46">
        <v>45080</v>
      </c>
      <c r="B637" s="405">
        <v>26901</v>
      </c>
      <c r="C637" s="405" t="s">
        <v>20</v>
      </c>
      <c r="D637" t="s">
        <v>14</v>
      </c>
      <c r="E637" s="405"/>
      <c r="F637" s="1">
        <v>16.100000000000001</v>
      </c>
      <c r="G637" s="20">
        <f t="shared" si="12"/>
        <v>65</v>
      </c>
      <c r="H637" s="405"/>
      <c r="I637" s="405"/>
      <c r="J637" s="405"/>
      <c r="K637" s="405"/>
      <c r="L637" s="405"/>
      <c r="M637" s="405"/>
      <c r="N637" s="405"/>
      <c r="O637" s="405"/>
      <c r="P637" s="405"/>
      <c r="Q637" s="405"/>
    </row>
    <row r="638" spans="1:17" s="3" customFormat="1">
      <c r="A638" s="46">
        <v>45111</v>
      </c>
      <c r="B638" s="405">
        <v>27101</v>
      </c>
      <c r="C638" s="405" t="s">
        <v>20</v>
      </c>
      <c r="D638" t="s">
        <v>15</v>
      </c>
      <c r="E638" s="405"/>
      <c r="F638" s="1">
        <v>60</v>
      </c>
      <c r="G638" s="20">
        <f t="shared" si="12"/>
        <v>5</v>
      </c>
      <c r="H638" s="405"/>
      <c r="I638" s="405"/>
      <c r="J638" s="405"/>
      <c r="K638" s="405"/>
      <c r="L638" s="405"/>
      <c r="M638" s="405"/>
      <c r="N638" s="405"/>
      <c r="O638" s="405"/>
      <c r="P638" s="405"/>
      <c r="Q638" s="405"/>
    </row>
    <row r="639" spans="1:17" s="3" customFormat="1">
      <c r="A639" s="46">
        <v>45111</v>
      </c>
      <c r="B639" s="405">
        <v>27101</v>
      </c>
      <c r="C639" s="405" t="s">
        <v>20</v>
      </c>
      <c r="D639" t="s">
        <v>16</v>
      </c>
      <c r="E639" s="405"/>
      <c r="F639" s="1">
        <v>5</v>
      </c>
      <c r="G639" s="20">
        <f t="shared" si="12"/>
        <v>0</v>
      </c>
      <c r="H639" s="405"/>
      <c r="I639" s="405"/>
      <c r="J639" s="405"/>
      <c r="K639" s="405"/>
      <c r="L639" s="405"/>
      <c r="M639" s="405"/>
      <c r="N639" s="405"/>
      <c r="O639" s="405"/>
      <c r="P639" s="405"/>
      <c r="Q639" s="405"/>
    </row>
    <row r="640" spans="1:17">
      <c r="A640" s="68">
        <v>44926</v>
      </c>
      <c r="B640" s="404" t="s">
        <v>11</v>
      </c>
      <c r="C640" s="404" t="s">
        <v>21</v>
      </c>
      <c r="D640" t="s">
        <v>13</v>
      </c>
      <c r="E640" s="1">
        <v>160.69999999999999</v>
      </c>
      <c r="G640" s="20">
        <f t="shared" si="12"/>
        <v>160.69999999999999</v>
      </c>
      <c r="J640" s="404"/>
      <c r="L640" s="1"/>
      <c r="M640" s="1"/>
      <c r="O640" s="405"/>
      <c r="Q640" s="1"/>
    </row>
    <row r="641" spans="1:17">
      <c r="A641" s="46"/>
      <c r="B641" s="405"/>
      <c r="C641" s="405"/>
      <c r="D641" t="s">
        <v>14</v>
      </c>
      <c r="E641" s="1">
        <v>18.5</v>
      </c>
      <c r="G641" s="20">
        <f t="shared" si="12"/>
        <v>179.2</v>
      </c>
      <c r="L641" s="1"/>
      <c r="M641" s="1"/>
      <c r="O641" s="405"/>
      <c r="Q641" s="1"/>
    </row>
    <row r="642" spans="1:17">
      <c r="A642" s="46"/>
      <c r="B642" s="405"/>
      <c r="C642" s="405"/>
      <c r="D642" t="s">
        <v>15</v>
      </c>
      <c r="E642" s="1">
        <v>60</v>
      </c>
      <c r="G642" s="20">
        <f t="shared" si="12"/>
        <v>239.2</v>
      </c>
      <c r="J642" s="404"/>
      <c r="M642" s="1"/>
      <c r="O642" s="405"/>
      <c r="Q642" s="1"/>
    </row>
    <row r="643" spans="1:17">
      <c r="A643" s="46"/>
      <c r="B643" s="405"/>
      <c r="C643" s="405"/>
      <c r="D643" t="s">
        <v>16</v>
      </c>
      <c r="E643" s="1">
        <v>5</v>
      </c>
      <c r="G643" s="20">
        <f t="shared" si="12"/>
        <v>244.2</v>
      </c>
      <c r="J643" s="405"/>
      <c r="M643" s="1"/>
      <c r="O643" s="405"/>
      <c r="Q643" s="1"/>
    </row>
    <row r="644" spans="1:17">
      <c r="A644" s="46">
        <v>45111</v>
      </c>
      <c r="B644" s="405">
        <v>27101</v>
      </c>
      <c r="C644" s="405" t="s">
        <v>21</v>
      </c>
      <c r="D644" t="s">
        <v>15</v>
      </c>
      <c r="F644" s="1">
        <v>60</v>
      </c>
      <c r="G644" s="20">
        <f t="shared" si="12"/>
        <v>184.2</v>
      </c>
      <c r="J644" s="405"/>
      <c r="M644" s="1"/>
      <c r="O644" s="405"/>
      <c r="Q644" s="1"/>
    </row>
    <row r="645" spans="1:17">
      <c r="A645" s="46">
        <v>45111</v>
      </c>
      <c r="B645" s="405">
        <v>27101</v>
      </c>
      <c r="C645" s="405" t="s">
        <v>21</v>
      </c>
      <c r="D645" t="s">
        <v>16</v>
      </c>
      <c r="F645" s="1">
        <v>5</v>
      </c>
      <c r="G645" s="20">
        <f t="shared" si="12"/>
        <v>179.2</v>
      </c>
      <c r="J645" s="405"/>
      <c r="M645" s="1"/>
      <c r="O645" s="405"/>
      <c r="Q645" s="1"/>
    </row>
    <row r="646" spans="1:17">
      <c r="A646" s="46">
        <v>45111</v>
      </c>
      <c r="B646" s="405">
        <v>27172</v>
      </c>
      <c r="C646" s="405" t="s">
        <v>21</v>
      </c>
      <c r="D646" t="s">
        <v>13</v>
      </c>
      <c r="F646" s="1">
        <v>160.69999999999999</v>
      </c>
      <c r="G646" s="20">
        <f t="shared" si="12"/>
        <v>18.5</v>
      </c>
      <c r="J646" s="405"/>
      <c r="M646" s="1"/>
      <c r="O646" s="405"/>
      <c r="Q646" s="1"/>
    </row>
    <row r="647" spans="1:17">
      <c r="A647" s="46">
        <v>45111</v>
      </c>
      <c r="B647" s="405">
        <v>27172</v>
      </c>
      <c r="C647" s="405" t="s">
        <v>21</v>
      </c>
      <c r="D647" t="s">
        <v>14</v>
      </c>
      <c r="F647" s="1">
        <v>18.5</v>
      </c>
      <c r="G647" s="20">
        <f t="shared" si="12"/>
        <v>0</v>
      </c>
      <c r="J647" s="405"/>
      <c r="M647" s="1"/>
      <c r="O647" s="405"/>
      <c r="Q647" s="1"/>
    </row>
    <row r="648" spans="1:17">
      <c r="A648" s="68">
        <v>45077</v>
      </c>
      <c r="B648" s="404" t="s">
        <v>11</v>
      </c>
      <c r="C648" s="404" t="s">
        <v>22</v>
      </c>
      <c r="D648" t="s">
        <v>13</v>
      </c>
      <c r="E648" s="217">
        <v>148.6</v>
      </c>
      <c r="G648" s="20">
        <f t="shared" si="12"/>
        <v>148.6</v>
      </c>
      <c r="J648" s="405"/>
      <c r="L648" s="1"/>
      <c r="M648" s="1"/>
      <c r="O648" s="405"/>
      <c r="Q648" s="1"/>
    </row>
    <row r="649" spans="1:17">
      <c r="A649" s="46"/>
      <c r="B649" s="405"/>
      <c r="C649" s="405"/>
      <c r="D649" t="s">
        <v>14</v>
      </c>
      <c r="E649" s="217">
        <v>12.3</v>
      </c>
      <c r="G649" s="20">
        <f t="shared" si="12"/>
        <v>160.9</v>
      </c>
      <c r="J649" s="405"/>
      <c r="L649" s="1"/>
      <c r="M649" s="1"/>
      <c r="O649" s="405"/>
      <c r="Q649" s="1"/>
    </row>
    <row r="650" spans="1:17">
      <c r="A650" s="46"/>
      <c r="B650" s="405"/>
      <c r="C650" s="405"/>
      <c r="D650" t="s">
        <v>15</v>
      </c>
      <c r="E650" s="217">
        <v>60</v>
      </c>
      <c r="G650" s="20">
        <f t="shared" si="12"/>
        <v>220.9</v>
      </c>
      <c r="J650" s="404"/>
      <c r="M650" s="217"/>
      <c r="O650" s="405"/>
      <c r="Q650" s="1"/>
    </row>
    <row r="651" spans="1:17">
      <c r="A651" s="46"/>
      <c r="B651" s="405"/>
      <c r="C651" s="405"/>
      <c r="D651" t="s">
        <v>16</v>
      </c>
      <c r="E651" s="217">
        <v>5</v>
      </c>
      <c r="G651" s="20">
        <f t="shared" si="12"/>
        <v>225.9</v>
      </c>
      <c r="J651" s="405"/>
      <c r="M651" s="217"/>
      <c r="Q651" s="13"/>
    </row>
    <row r="652" spans="1:17">
      <c r="A652" s="46"/>
      <c r="B652" s="405"/>
      <c r="C652" s="405"/>
      <c r="D652" s="217" t="s">
        <v>66</v>
      </c>
      <c r="E652" s="13">
        <v>10</v>
      </c>
      <c r="G652" s="20">
        <f t="shared" si="12"/>
        <v>235.9</v>
      </c>
      <c r="J652" s="405"/>
      <c r="L652" s="217"/>
    </row>
    <row r="653" spans="1:17">
      <c r="A653" s="46">
        <v>45111</v>
      </c>
      <c r="B653" s="405">
        <v>27101</v>
      </c>
      <c r="C653" s="405" t="s">
        <v>22</v>
      </c>
      <c r="D653" t="s">
        <v>15</v>
      </c>
      <c r="F653" s="1">
        <v>60</v>
      </c>
      <c r="G653" s="20">
        <f t="shared" si="12"/>
        <v>175.9</v>
      </c>
      <c r="J653" s="405"/>
      <c r="L653" s="217"/>
    </row>
    <row r="654" spans="1:17">
      <c r="A654" s="46">
        <v>45111</v>
      </c>
      <c r="B654" s="405">
        <v>27101</v>
      </c>
      <c r="C654" s="405" t="s">
        <v>22</v>
      </c>
      <c r="D654" t="s">
        <v>16</v>
      </c>
      <c r="F654" s="1">
        <v>5</v>
      </c>
      <c r="G654" s="20">
        <f t="shared" si="12"/>
        <v>170.9</v>
      </c>
      <c r="J654" s="405"/>
      <c r="K654" s="217"/>
      <c r="L654" s="13"/>
    </row>
    <row r="655" spans="1:17">
      <c r="A655" s="46">
        <v>45111</v>
      </c>
      <c r="B655" s="405">
        <v>27172</v>
      </c>
      <c r="C655" s="405" t="s">
        <v>22</v>
      </c>
      <c r="D655" t="s">
        <v>13</v>
      </c>
      <c r="F655" s="217">
        <v>148.6</v>
      </c>
      <c r="G655" s="20">
        <f t="shared" si="12"/>
        <v>22.300000000000011</v>
      </c>
      <c r="J655" s="405"/>
      <c r="L655" s="1"/>
    </row>
    <row r="656" spans="1:17">
      <c r="A656" s="46">
        <v>45111</v>
      </c>
      <c r="B656" s="405">
        <v>27172</v>
      </c>
      <c r="C656" s="405" t="s">
        <v>22</v>
      </c>
      <c r="D656" t="s">
        <v>14</v>
      </c>
      <c r="F656" s="217">
        <v>12.3</v>
      </c>
      <c r="G656" s="20">
        <f t="shared" ref="G656:G669" si="13">+G655+E656-F656</f>
        <v>10.000000000000011</v>
      </c>
    </row>
    <row r="657" spans="1:11">
      <c r="A657" s="46">
        <v>45111</v>
      </c>
      <c r="B657" s="405">
        <v>27173</v>
      </c>
      <c r="C657" s="405" t="s">
        <v>22</v>
      </c>
      <c r="D657" s="217" t="s">
        <v>66</v>
      </c>
      <c r="E657" s="13"/>
      <c r="F657" s="1">
        <v>10</v>
      </c>
      <c r="G657" s="20">
        <f t="shared" si="13"/>
        <v>0</v>
      </c>
    </row>
    <row r="658" spans="1:11">
      <c r="A658" s="68">
        <v>45107</v>
      </c>
      <c r="B658" s="404" t="s">
        <v>11</v>
      </c>
      <c r="C658" s="404" t="s">
        <v>23</v>
      </c>
      <c r="D658" t="s">
        <v>13</v>
      </c>
      <c r="E658" s="217">
        <v>151.30000000000001</v>
      </c>
      <c r="G658" s="20">
        <f t="shared" si="13"/>
        <v>151.30000000000001</v>
      </c>
    </row>
    <row r="659" spans="1:11">
      <c r="A659" s="46"/>
      <c r="B659" s="405"/>
      <c r="C659" s="405"/>
      <c r="D659" t="s">
        <v>14</v>
      </c>
      <c r="E659" s="217">
        <v>15</v>
      </c>
      <c r="G659" s="20">
        <f t="shared" si="13"/>
        <v>166.3</v>
      </c>
    </row>
    <row r="660" spans="1:11">
      <c r="A660" s="46"/>
      <c r="B660" s="405"/>
      <c r="C660" s="405"/>
      <c r="D660" t="s">
        <v>15</v>
      </c>
      <c r="E660" s="217">
        <v>60</v>
      </c>
      <c r="G660" s="20">
        <f t="shared" si="13"/>
        <v>226.3</v>
      </c>
    </row>
    <row r="661" spans="1:11">
      <c r="A661" s="46"/>
      <c r="B661" s="405"/>
      <c r="C661" s="405"/>
      <c r="D661" t="s">
        <v>16</v>
      </c>
      <c r="E661" s="217">
        <v>5</v>
      </c>
      <c r="G661" s="20">
        <f t="shared" si="13"/>
        <v>231.3</v>
      </c>
    </row>
    <row r="662" spans="1:11">
      <c r="A662" s="30">
        <v>45131</v>
      </c>
      <c r="B662" s="405">
        <v>27263</v>
      </c>
      <c r="C662" s="405" t="s">
        <v>23</v>
      </c>
      <c r="D662" t="s">
        <v>15</v>
      </c>
      <c r="F662" s="1">
        <v>60</v>
      </c>
      <c r="G662" s="20">
        <f t="shared" si="13"/>
        <v>171.3</v>
      </c>
    </row>
    <row r="663" spans="1:11">
      <c r="A663" s="30">
        <v>45131</v>
      </c>
      <c r="B663" s="405">
        <v>27263</v>
      </c>
      <c r="C663" s="405" t="s">
        <v>23</v>
      </c>
      <c r="D663" t="s">
        <v>16</v>
      </c>
      <c r="F663" s="1">
        <v>5</v>
      </c>
      <c r="G663" s="20">
        <f t="shared" si="13"/>
        <v>166.3</v>
      </c>
    </row>
    <row r="664" spans="1:11">
      <c r="A664" s="30">
        <v>45180</v>
      </c>
      <c r="B664" s="405">
        <v>27432</v>
      </c>
      <c r="C664" s="405" t="s">
        <v>23</v>
      </c>
      <c r="D664" t="s">
        <v>13</v>
      </c>
      <c r="F664" s="217">
        <v>151.30000000000001</v>
      </c>
      <c r="G664" s="20">
        <f t="shared" si="13"/>
        <v>15</v>
      </c>
    </row>
    <row r="665" spans="1:11">
      <c r="A665" s="30">
        <v>45180</v>
      </c>
      <c r="B665" s="405">
        <v>27432</v>
      </c>
      <c r="C665" s="405" t="s">
        <v>23</v>
      </c>
      <c r="D665" t="s">
        <v>14</v>
      </c>
      <c r="F665" s="217">
        <v>15</v>
      </c>
      <c r="G665" s="20">
        <f t="shared" si="13"/>
        <v>0</v>
      </c>
    </row>
    <row r="666" spans="1:11">
      <c r="A666" s="68">
        <v>45138</v>
      </c>
      <c r="B666" s="404" t="s">
        <v>11</v>
      </c>
      <c r="C666" s="404" t="s">
        <v>24</v>
      </c>
      <c r="D666" t="s">
        <v>13</v>
      </c>
      <c r="E666" s="217">
        <v>142.6</v>
      </c>
      <c r="G666" s="20">
        <f t="shared" si="13"/>
        <v>142.6</v>
      </c>
      <c r="J666" s="217"/>
    </row>
    <row r="667" spans="1:11">
      <c r="A667" s="46"/>
      <c r="B667" s="405"/>
      <c r="C667" s="405"/>
      <c r="D667" t="s">
        <v>14</v>
      </c>
      <c r="E667" s="217">
        <v>15.2</v>
      </c>
      <c r="G667" s="20">
        <f t="shared" si="13"/>
        <v>157.79999999999998</v>
      </c>
      <c r="J667" s="217"/>
    </row>
    <row r="668" spans="1:11">
      <c r="A668" s="46"/>
      <c r="B668" s="405"/>
      <c r="C668" s="405"/>
      <c r="D668" t="s">
        <v>15</v>
      </c>
      <c r="E668" s="217">
        <v>60</v>
      </c>
      <c r="G668" s="20">
        <f t="shared" si="13"/>
        <v>217.79999999999998</v>
      </c>
      <c r="J668" s="217"/>
    </row>
    <row r="669" spans="1:11">
      <c r="A669" s="46"/>
      <c r="B669" s="405"/>
      <c r="C669" s="405"/>
      <c r="D669" t="s">
        <v>16</v>
      </c>
      <c r="E669" s="217">
        <v>5</v>
      </c>
      <c r="G669" s="20">
        <f t="shared" si="13"/>
        <v>222.79999999999998</v>
      </c>
      <c r="J669" s="217"/>
    </row>
    <row r="670" spans="1:11">
      <c r="A670" s="30">
        <v>45180</v>
      </c>
      <c r="B670" s="405">
        <v>27432</v>
      </c>
      <c r="C670" s="405" t="s">
        <v>24</v>
      </c>
      <c r="D670" t="s">
        <v>13</v>
      </c>
      <c r="F670" s="217">
        <v>142.6</v>
      </c>
      <c r="G670" s="20">
        <f t="shared" ref="G670:G711" si="14">+G669+E670-F670</f>
        <v>80.199999999999989</v>
      </c>
      <c r="J670" s="29"/>
    </row>
    <row r="671" spans="1:11">
      <c r="A671" s="30">
        <v>45180</v>
      </c>
      <c r="B671" s="405">
        <v>27432</v>
      </c>
      <c r="C671" s="405" t="s">
        <v>24</v>
      </c>
      <c r="D671" t="s">
        <v>14</v>
      </c>
      <c r="F671" s="217">
        <v>15.2</v>
      </c>
      <c r="G671" s="20">
        <f t="shared" si="14"/>
        <v>64.999999999999986</v>
      </c>
      <c r="K671" s="29"/>
    </row>
    <row r="672" spans="1:11">
      <c r="A672" s="30">
        <v>45243</v>
      </c>
      <c r="B672" s="405">
        <v>27768</v>
      </c>
      <c r="C672" s="405" t="s">
        <v>24</v>
      </c>
      <c r="D672" t="s">
        <v>15</v>
      </c>
      <c r="F672" s="217">
        <v>60</v>
      </c>
      <c r="G672" s="20">
        <f t="shared" si="14"/>
        <v>4.9999999999999858</v>
      </c>
      <c r="K672" s="29"/>
    </row>
    <row r="673" spans="1:14">
      <c r="A673" s="30">
        <v>45243</v>
      </c>
      <c r="B673" s="405">
        <v>27768</v>
      </c>
      <c r="C673" s="405" t="s">
        <v>24</v>
      </c>
      <c r="D673" t="s">
        <v>16</v>
      </c>
      <c r="F673" s="217">
        <v>5</v>
      </c>
      <c r="G673" s="20">
        <f t="shared" si="14"/>
        <v>-1.4210854715202004E-14</v>
      </c>
      <c r="K673" s="29"/>
    </row>
    <row r="674" spans="1:14">
      <c r="A674" s="68">
        <v>45169</v>
      </c>
      <c r="B674" s="404" t="s">
        <v>11</v>
      </c>
      <c r="C674" s="404" t="s">
        <v>25</v>
      </c>
      <c r="D674" t="s">
        <v>13</v>
      </c>
      <c r="E674" s="217">
        <v>136.4</v>
      </c>
      <c r="G674" s="20">
        <f t="shared" si="14"/>
        <v>136.39999999999998</v>
      </c>
    </row>
    <row r="675" spans="1:14">
      <c r="A675" s="46"/>
      <c r="B675" s="405"/>
      <c r="C675" s="405"/>
      <c r="D675" t="s">
        <v>14</v>
      </c>
      <c r="E675" s="217">
        <v>21.3</v>
      </c>
      <c r="G675" s="20">
        <f t="shared" si="14"/>
        <v>157.69999999999999</v>
      </c>
    </row>
    <row r="676" spans="1:14">
      <c r="A676" s="46"/>
      <c r="B676" s="405"/>
      <c r="C676" s="405"/>
      <c r="D676" t="s">
        <v>15</v>
      </c>
      <c r="E676" s="217">
        <v>60</v>
      </c>
      <c r="G676" s="20">
        <f t="shared" si="14"/>
        <v>217.7</v>
      </c>
    </row>
    <row r="677" spans="1:14">
      <c r="A677" s="46"/>
      <c r="B677" s="405"/>
      <c r="C677" s="405"/>
      <c r="D677" t="s">
        <v>16</v>
      </c>
      <c r="E677" s="217">
        <v>5</v>
      </c>
      <c r="G677" s="20">
        <f t="shared" si="14"/>
        <v>222.7</v>
      </c>
      <c r="I677" s="404"/>
      <c r="K677" s="217"/>
    </row>
    <row r="678" spans="1:14">
      <c r="B678" s="405"/>
      <c r="C678" s="405"/>
      <c r="D678" t="s">
        <v>68</v>
      </c>
      <c r="E678" s="1">
        <v>15</v>
      </c>
      <c r="G678" s="20">
        <f t="shared" si="14"/>
        <v>237.7</v>
      </c>
      <c r="I678" s="405"/>
      <c r="K678" s="217"/>
    </row>
    <row r="679" spans="1:14">
      <c r="A679" s="30">
        <v>45224</v>
      </c>
      <c r="B679" s="405">
        <v>27691</v>
      </c>
      <c r="C679" s="405" t="s">
        <v>25</v>
      </c>
      <c r="D679" t="s">
        <v>13</v>
      </c>
      <c r="F679" s="217">
        <v>136.4</v>
      </c>
      <c r="G679" s="20">
        <f t="shared" si="14"/>
        <v>101.29999999999998</v>
      </c>
      <c r="I679" s="404"/>
      <c r="K679" s="217"/>
    </row>
    <row r="680" spans="1:14">
      <c r="A680" s="30">
        <v>45224</v>
      </c>
      <c r="B680" s="405">
        <v>27691</v>
      </c>
      <c r="C680" s="405" t="s">
        <v>25</v>
      </c>
      <c r="D680" t="s">
        <v>14</v>
      </c>
      <c r="F680" s="217">
        <v>21.3</v>
      </c>
      <c r="G680" s="20">
        <f t="shared" si="14"/>
        <v>79.999999999999986</v>
      </c>
      <c r="I680" s="405"/>
      <c r="K680" s="217"/>
    </row>
    <row r="681" spans="1:14">
      <c r="A681" s="30">
        <v>45243</v>
      </c>
      <c r="B681" s="405">
        <v>27768</v>
      </c>
      <c r="C681" s="405" t="s">
        <v>25</v>
      </c>
      <c r="D681" t="s">
        <v>15</v>
      </c>
      <c r="F681" s="217">
        <v>60</v>
      </c>
      <c r="G681" s="20">
        <f t="shared" si="14"/>
        <v>19.999999999999986</v>
      </c>
      <c r="I681" s="405"/>
      <c r="K681" s="217"/>
    </row>
    <row r="682" spans="1:14">
      <c r="A682" s="30">
        <v>45243</v>
      </c>
      <c r="B682" s="405">
        <v>27768</v>
      </c>
      <c r="C682" s="405" t="s">
        <v>25</v>
      </c>
      <c r="D682" t="s">
        <v>16</v>
      </c>
      <c r="F682" s="217">
        <v>5</v>
      </c>
      <c r="G682" s="20">
        <f t="shared" si="14"/>
        <v>14.999999999999986</v>
      </c>
      <c r="I682" s="405"/>
      <c r="K682" s="217"/>
    </row>
    <row r="683" spans="1:14" s="3" customFormat="1">
      <c r="A683" s="46">
        <v>45273</v>
      </c>
      <c r="B683" s="405">
        <v>27959</v>
      </c>
      <c r="C683" s="405" t="s">
        <v>25</v>
      </c>
      <c r="D683" t="s">
        <v>68</v>
      </c>
      <c r="E683" s="405"/>
      <c r="F683" s="1">
        <v>15</v>
      </c>
      <c r="G683" s="1">
        <f>+G682+E683-F683</f>
        <v>-1.4210854715202004E-14</v>
      </c>
      <c r="H683" s="405"/>
      <c r="I683" s="405"/>
      <c r="J683" s="405"/>
      <c r="K683" s="405"/>
      <c r="L683" s="405"/>
      <c r="M683" s="405"/>
      <c r="N683" s="405"/>
    </row>
    <row r="684" spans="1:14">
      <c r="A684" s="32">
        <v>45199</v>
      </c>
      <c r="B684" s="404" t="s">
        <v>11</v>
      </c>
      <c r="C684" s="404" t="s">
        <v>41</v>
      </c>
      <c r="D684" t="s">
        <v>13</v>
      </c>
      <c r="E684" s="217">
        <v>135.69999999999999</v>
      </c>
      <c r="F684" s="217"/>
      <c r="G684" s="20">
        <f>+G683+E684-F684</f>
        <v>135.69999999999999</v>
      </c>
      <c r="I684" s="405"/>
      <c r="K684" s="1"/>
      <c r="M684" s="217"/>
    </row>
    <row r="685" spans="1:14">
      <c r="B685" s="405"/>
      <c r="C685" s="405"/>
      <c r="D685" t="s">
        <v>14</v>
      </c>
      <c r="E685" s="217">
        <v>14.4</v>
      </c>
      <c r="F685" s="217"/>
      <c r="G685" s="20">
        <f>+G684+E685-F685</f>
        <v>150.1</v>
      </c>
      <c r="I685" s="404"/>
      <c r="K685" s="217"/>
      <c r="M685" s="217"/>
    </row>
    <row r="686" spans="1:14">
      <c r="B686" s="405"/>
      <c r="C686" s="405"/>
      <c r="D686" t="s">
        <v>15</v>
      </c>
      <c r="E686" s="217">
        <v>60</v>
      </c>
      <c r="F686" s="217"/>
      <c r="G686" s="20">
        <f>+G685+E686-F686</f>
        <v>210.1</v>
      </c>
      <c r="I686" s="422" t="s">
        <v>621</v>
      </c>
      <c r="J686" s="422"/>
      <c r="K686" s="422"/>
      <c r="M686" s="29"/>
      <c r="N686" s="29"/>
    </row>
    <row r="687" spans="1:14">
      <c r="B687" s="405"/>
      <c r="C687" s="405"/>
      <c r="D687" t="s">
        <v>16</v>
      </c>
      <c r="E687" s="217">
        <v>5</v>
      </c>
      <c r="F687" s="217"/>
      <c r="G687" s="20">
        <f>+G686+E687-F687</f>
        <v>215.1</v>
      </c>
      <c r="H687">
        <v>2023</v>
      </c>
      <c r="I687" s="404" t="s">
        <v>25</v>
      </c>
      <c r="J687" t="s">
        <v>68</v>
      </c>
      <c r="K687" s="1">
        <v>15</v>
      </c>
    </row>
    <row r="688" spans="1:14">
      <c r="B688" s="405"/>
      <c r="C688" s="405"/>
      <c r="D688" t="s">
        <v>93</v>
      </c>
      <c r="E688" s="217">
        <v>10</v>
      </c>
      <c r="F688" s="217"/>
      <c r="G688" s="20">
        <f t="shared" si="14"/>
        <v>225.1</v>
      </c>
      <c r="I688" s="404" t="s">
        <v>41</v>
      </c>
      <c r="J688" t="s">
        <v>13</v>
      </c>
      <c r="K688" s="217">
        <v>135.69999999999999</v>
      </c>
      <c r="M688" s="1">
        <v>15</v>
      </c>
    </row>
    <row r="689" spans="1:14">
      <c r="B689" s="405"/>
      <c r="C689" s="405"/>
      <c r="D689" t="s">
        <v>94</v>
      </c>
      <c r="E689" s="217">
        <v>10</v>
      </c>
      <c r="F689" s="217"/>
      <c r="G689" s="20">
        <f t="shared" si="14"/>
        <v>235.1</v>
      </c>
      <c r="I689" s="405"/>
      <c r="J689" t="s">
        <v>14</v>
      </c>
      <c r="K689" s="217">
        <v>14.4</v>
      </c>
      <c r="M689" s="217">
        <v>135.69999999999999</v>
      </c>
    </row>
    <row r="690" spans="1:14">
      <c r="A690" s="30">
        <v>45243</v>
      </c>
      <c r="B690" s="405">
        <v>27768</v>
      </c>
      <c r="C690" s="405" t="s">
        <v>41</v>
      </c>
      <c r="D690" t="s">
        <v>15</v>
      </c>
      <c r="E690" s="217"/>
      <c r="F690" s="217">
        <v>60</v>
      </c>
      <c r="G690" s="20">
        <f t="shared" si="14"/>
        <v>175.1</v>
      </c>
      <c r="I690" s="404" t="s">
        <v>27</v>
      </c>
      <c r="J690" t="s">
        <v>13</v>
      </c>
      <c r="K690" s="44">
        <v>132</v>
      </c>
      <c r="M690" s="217">
        <v>14.4</v>
      </c>
    </row>
    <row r="691" spans="1:14">
      <c r="A691" s="30">
        <v>45243</v>
      </c>
      <c r="B691" s="405">
        <v>27768</v>
      </c>
      <c r="C691" s="405" t="s">
        <v>41</v>
      </c>
      <c r="D691" t="s">
        <v>16</v>
      </c>
      <c r="E691" s="217"/>
      <c r="F691" s="217">
        <v>5</v>
      </c>
      <c r="G691" s="20">
        <f t="shared" si="14"/>
        <v>170.1</v>
      </c>
      <c r="I691" s="405"/>
      <c r="J691" t="s">
        <v>14</v>
      </c>
      <c r="K691" s="44">
        <v>15.3</v>
      </c>
      <c r="M691" s="44">
        <v>132</v>
      </c>
    </row>
    <row r="692" spans="1:14">
      <c r="A692" s="30">
        <v>45243</v>
      </c>
      <c r="B692" s="405">
        <v>27768</v>
      </c>
      <c r="C692" s="405" t="s">
        <v>41</v>
      </c>
      <c r="D692" t="s">
        <v>93</v>
      </c>
      <c r="E692" s="217"/>
      <c r="F692" s="217">
        <v>10</v>
      </c>
      <c r="G692" s="20">
        <f t="shared" si="14"/>
        <v>160.1</v>
      </c>
      <c r="I692" s="404" t="s">
        <v>28</v>
      </c>
      <c r="J692" t="s">
        <v>15</v>
      </c>
      <c r="K692" s="217">
        <v>60</v>
      </c>
      <c r="M692" s="44">
        <v>15.3</v>
      </c>
    </row>
    <row r="693" spans="1:14">
      <c r="A693" s="30">
        <v>45243</v>
      </c>
      <c r="B693" s="405">
        <v>27768</v>
      </c>
      <c r="C693" s="405" t="s">
        <v>41</v>
      </c>
      <c r="D693" t="s">
        <v>94</v>
      </c>
      <c r="E693" s="217"/>
      <c r="F693" s="217">
        <v>10</v>
      </c>
      <c r="G693" s="20">
        <f t="shared" si="14"/>
        <v>150.1</v>
      </c>
      <c r="I693" s="405"/>
      <c r="J693" t="s">
        <v>16</v>
      </c>
      <c r="K693" s="217">
        <v>5</v>
      </c>
      <c r="M693" s="13">
        <f>SUM(M688:M692)</f>
        <v>312.40000000000003</v>
      </c>
      <c r="N693" s="29">
        <f>320-M693</f>
        <v>7.5999999999999659</v>
      </c>
    </row>
    <row r="694" spans="1:14">
      <c r="A694" s="46">
        <v>45273</v>
      </c>
      <c r="B694" s="405">
        <v>27959</v>
      </c>
      <c r="C694" s="405" t="s">
        <v>41</v>
      </c>
      <c r="D694" t="s">
        <v>13</v>
      </c>
      <c r="E694" s="217"/>
      <c r="F694" s="217">
        <v>135.69999999999999</v>
      </c>
      <c r="G694" s="20">
        <f>+G693+E694-F694</f>
        <v>14.400000000000006</v>
      </c>
      <c r="I694" s="405"/>
      <c r="K694" s="217">
        <f>SUM(K687:K693)</f>
        <v>377.40000000000003</v>
      </c>
      <c r="M694" s="13"/>
      <c r="N694" s="29"/>
    </row>
    <row r="695" spans="1:14" s="3" customFormat="1">
      <c r="A695" s="46">
        <v>45273</v>
      </c>
      <c r="B695" s="405">
        <v>27959</v>
      </c>
      <c r="C695" s="405" t="s">
        <v>41</v>
      </c>
      <c r="D695" t="s">
        <v>14</v>
      </c>
      <c r="E695" s="405"/>
      <c r="F695" s="217">
        <v>14.4</v>
      </c>
      <c r="G695" s="1">
        <f>+G694+E695-F695</f>
        <v>0</v>
      </c>
      <c r="H695" s="405"/>
      <c r="I695" s="405"/>
      <c r="J695" s="405"/>
      <c r="K695" s="405"/>
      <c r="L695" s="405"/>
      <c r="M695" s="405"/>
      <c r="N695" s="405"/>
    </row>
    <row r="696" spans="1:14">
      <c r="A696" s="32">
        <v>45230</v>
      </c>
      <c r="B696" s="404" t="s">
        <v>11</v>
      </c>
      <c r="C696" s="404" t="s">
        <v>27</v>
      </c>
      <c r="D696" t="s">
        <v>13</v>
      </c>
      <c r="E696" s="44">
        <v>132</v>
      </c>
      <c r="G696" s="20">
        <f>+G695+E696-F696</f>
        <v>132</v>
      </c>
      <c r="I696" s="405"/>
      <c r="K696" s="217"/>
    </row>
    <row r="697" spans="1:14">
      <c r="B697" s="405"/>
      <c r="C697" s="405"/>
      <c r="D697" t="s">
        <v>14</v>
      </c>
      <c r="E697" s="44">
        <v>15.3</v>
      </c>
      <c r="G697" s="20">
        <f>+G696+E697-F697</f>
        <v>147.30000000000001</v>
      </c>
      <c r="I697" s="404"/>
      <c r="K697" s="217"/>
    </row>
    <row r="698" spans="1:14">
      <c r="B698" s="405"/>
      <c r="C698" s="405"/>
      <c r="D698" t="s">
        <v>15</v>
      </c>
      <c r="E698" s="217">
        <v>60</v>
      </c>
      <c r="G698" s="20">
        <f>+G697+E698-F698</f>
        <v>207.3</v>
      </c>
      <c r="K698" s="217"/>
    </row>
    <row r="699" spans="1:14">
      <c r="B699" s="405"/>
      <c r="C699" s="405"/>
      <c r="D699" t="s">
        <v>16</v>
      </c>
      <c r="E699" s="217">
        <v>5</v>
      </c>
      <c r="G699" s="20">
        <f>+G698+E699-F699</f>
        <v>212.3</v>
      </c>
    </row>
    <row r="700" spans="1:14">
      <c r="A700" s="30">
        <v>45243</v>
      </c>
      <c r="B700" s="405">
        <v>27768</v>
      </c>
      <c r="C700" s="405" t="s">
        <v>27</v>
      </c>
      <c r="D700" t="s">
        <v>15</v>
      </c>
      <c r="E700" s="217"/>
      <c r="F700" s="1">
        <v>60</v>
      </c>
      <c r="G700" s="20">
        <f>+G699+E700-F700</f>
        <v>152.30000000000001</v>
      </c>
    </row>
    <row r="701" spans="1:14">
      <c r="A701" s="30">
        <v>45243</v>
      </c>
      <c r="B701" s="405">
        <v>27768</v>
      </c>
      <c r="C701" s="405" t="s">
        <v>27</v>
      </c>
      <c r="D701" t="s">
        <v>16</v>
      </c>
      <c r="E701" s="217"/>
      <c r="F701" s="1">
        <v>5</v>
      </c>
      <c r="G701" s="20">
        <f>+G700+E701-F701</f>
        <v>147.30000000000001</v>
      </c>
    </row>
    <row r="702" spans="1:14">
      <c r="A702" s="46">
        <v>45273</v>
      </c>
      <c r="B702" s="405">
        <v>27959</v>
      </c>
      <c r="C702" s="405" t="s">
        <v>27</v>
      </c>
      <c r="D702" t="s">
        <v>13</v>
      </c>
      <c r="E702" s="217"/>
      <c r="F702" s="44">
        <v>132</v>
      </c>
      <c r="G702" s="20">
        <f>+G701+E702-F702</f>
        <v>15.300000000000011</v>
      </c>
    </row>
    <row r="703" spans="1:14">
      <c r="A703" s="46">
        <v>45273</v>
      </c>
      <c r="B703" s="405">
        <v>27959</v>
      </c>
      <c r="C703" s="405" t="s">
        <v>27</v>
      </c>
      <c r="D703" t="s">
        <v>14</v>
      </c>
      <c r="E703" s="217"/>
      <c r="F703" s="44">
        <v>15.3</v>
      </c>
      <c r="G703" s="20">
        <f>+G702+E703-F703</f>
        <v>0</v>
      </c>
    </row>
    <row r="704" spans="1:14">
      <c r="A704" s="32">
        <v>45260</v>
      </c>
      <c r="B704" s="404" t="s">
        <v>11</v>
      </c>
      <c r="C704" s="404" t="s">
        <v>28</v>
      </c>
      <c r="D704" t="s">
        <v>13</v>
      </c>
      <c r="E704" s="44">
        <v>143.4</v>
      </c>
      <c r="G704" s="20">
        <f>+G703+E704-F704</f>
        <v>143.4</v>
      </c>
      <c r="J704" s="56"/>
      <c r="K704" s="56"/>
    </row>
    <row r="705" spans="1:13">
      <c r="B705" s="405"/>
      <c r="C705" s="405"/>
      <c r="D705" t="s">
        <v>14</v>
      </c>
      <c r="E705" s="44">
        <v>26.1</v>
      </c>
      <c r="G705" s="20">
        <f>+G704+E705-F705</f>
        <v>169.5</v>
      </c>
    </row>
    <row r="706" spans="1:13">
      <c r="B706" s="405"/>
      <c r="C706" s="405"/>
      <c r="D706" t="s">
        <v>15</v>
      </c>
      <c r="E706" s="217">
        <v>60</v>
      </c>
      <c r="G706" s="20">
        <f>+G705+E706-F706</f>
        <v>229.5</v>
      </c>
    </row>
    <row r="707" spans="1:13">
      <c r="B707" s="405"/>
      <c r="C707" s="405"/>
      <c r="D707" t="s">
        <v>16</v>
      </c>
      <c r="E707" s="217">
        <v>5</v>
      </c>
      <c r="G707" s="20">
        <f>+G706+E707-F707</f>
        <v>234.5</v>
      </c>
    </row>
    <row r="708" spans="1:13">
      <c r="A708" s="30">
        <v>45287</v>
      </c>
      <c r="B708" s="405">
        <v>28051</v>
      </c>
      <c r="C708" s="405" t="s">
        <v>28</v>
      </c>
      <c r="D708" t="s">
        <v>13</v>
      </c>
      <c r="E708" s="217"/>
      <c r="F708" s="44">
        <v>143.4</v>
      </c>
      <c r="G708" s="20">
        <f>+G707+E708-F708</f>
        <v>91.1</v>
      </c>
    </row>
    <row r="709" spans="1:13">
      <c r="A709" s="30">
        <v>45287</v>
      </c>
      <c r="B709" s="405">
        <v>28051</v>
      </c>
      <c r="C709" s="405" t="s">
        <v>28</v>
      </c>
      <c r="D709" t="s">
        <v>14</v>
      </c>
      <c r="E709" s="217"/>
      <c r="F709" s="44">
        <v>26.1</v>
      </c>
      <c r="G709" s="20">
        <f>+G708+E709-F709</f>
        <v>65</v>
      </c>
    </row>
    <row r="710" spans="1:13">
      <c r="A710" s="30">
        <v>45287</v>
      </c>
      <c r="B710" s="405">
        <v>28051</v>
      </c>
      <c r="C710" s="405" t="s">
        <v>28</v>
      </c>
      <c r="D710" t="s">
        <v>15</v>
      </c>
      <c r="F710" s="217">
        <v>60</v>
      </c>
      <c r="G710" s="20">
        <f>+G709+E710-F710</f>
        <v>5</v>
      </c>
      <c r="K710" s="29"/>
    </row>
    <row r="711" spans="1:13">
      <c r="A711" s="30">
        <v>45287</v>
      </c>
      <c r="B711" s="405">
        <v>28051</v>
      </c>
      <c r="C711" s="405" t="s">
        <v>28</v>
      </c>
      <c r="D711" t="s">
        <v>16</v>
      </c>
      <c r="F711" s="217">
        <v>5</v>
      </c>
      <c r="G711" s="1">
        <f>+G710+E711-F711</f>
        <v>0</v>
      </c>
    </row>
    <row r="712" spans="1:13">
      <c r="A712" s="32">
        <v>45291</v>
      </c>
      <c r="B712" s="404" t="s">
        <v>11</v>
      </c>
      <c r="C712" s="404" t="s">
        <v>29</v>
      </c>
      <c r="D712" t="s">
        <v>13</v>
      </c>
      <c r="E712" s="217">
        <v>153.19999999999999</v>
      </c>
      <c r="F712" s="217"/>
      <c r="G712" s="1">
        <f>+G711+E712-F712</f>
        <v>153.19999999999999</v>
      </c>
    </row>
    <row r="713" spans="1:13">
      <c r="B713" s="405"/>
      <c r="C713" s="405"/>
      <c r="D713" t="s">
        <v>14</v>
      </c>
      <c r="E713" s="217">
        <v>26.9</v>
      </c>
      <c r="F713" s="217"/>
      <c r="G713" s="1">
        <f>+G712+E713-F713</f>
        <v>180.1</v>
      </c>
    </row>
    <row r="714" spans="1:13">
      <c r="B714" s="405"/>
      <c r="C714" s="405"/>
      <c r="D714" t="s">
        <v>15</v>
      </c>
      <c r="E714" s="217">
        <v>60</v>
      </c>
      <c r="F714" s="217"/>
      <c r="G714" s="1">
        <f>+G713+E714-F714</f>
        <v>240.1</v>
      </c>
      <c r="J714" s="404"/>
      <c r="M714" s="217"/>
    </row>
    <row r="715" spans="1:13">
      <c r="B715" s="405"/>
      <c r="C715" s="405"/>
      <c r="D715" t="s">
        <v>16</v>
      </c>
      <c r="E715" s="217">
        <v>5</v>
      </c>
      <c r="F715" s="217"/>
      <c r="G715" s="1">
        <f>+G714+E715-F715</f>
        <v>245.1</v>
      </c>
      <c r="J715" s="405"/>
      <c r="M715" s="217"/>
    </row>
    <row r="716" spans="1:13">
      <c r="A716" s="30">
        <v>45287</v>
      </c>
      <c r="B716" s="405">
        <v>28051</v>
      </c>
      <c r="C716" s="405" t="s">
        <v>29</v>
      </c>
      <c r="D716" t="s">
        <v>15</v>
      </c>
      <c r="E716" s="217"/>
      <c r="F716" s="217">
        <v>60</v>
      </c>
      <c r="G716" s="1">
        <f>+G715+E716-F716</f>
        <v>185.1</v>
      </c>
      <c r="J716" s="404"/>
      <c r="M716" s="44"/>
    </row>
    <row r="717" spans="1:13">
      <c r="A717" s="30">
        <v>45287</v>
      </c>
      <c r="B717" s="405">
        <v>28051</v>
      </c>
      <c r="C717" s="405" t="s">
        <v>29</v>
      </c>
      <c r="D717" t="s">
        <v>16</v>
      </c>
      <c r="E717" s="217"/>
      <c r="F717" s="217">
        <v>5</v>
      </c>
      <c r="G717" s="1">
        <f t="shared" ref="G717:G759" si="15">+G716+E717-F717</f>
        <v>180.1</v>
      </c>
      <c r="J717" s="405"/>
      <c r="M717" s="44"/>
    </row>
    <row r="718" spans="1:13">
      <c r="A718" s="30">
        <v>45355</v>
      </c>
      <c r="B718" s="405">
        <v>28351</v>
      </c>
      <c r="C718" s="405" t="s">
        <v>29</v>
      </c>
      <c r="D718" t="s">
        <v>13</v>
      </c>
      <c r="E718" s="217"/>
      <c r="F718" s="217">
        <v>153.19999999999999</v>
      </c>
      <c r="G718" s="1">
        <f t="shared" si="15"/>
        <v>26.900000000000006</v>
      </c>
      <c r="J718" s="405"/>
      <c r="M718" s="44"/>
    </row>
    <row r="719" spans="1:13">
      <c r="A719" s="30">
        <v>45355</v>
      </c>
      <c r="B719" s="405">
        <v>28351</v>
      </c>
      <c r="C719" s="405" t="s">
        <v>29</v>
      </c>
      <c r="D719" t="s">
        <v>14</v>
      </c>
      <c r="E719" s="217"/>
      <c r="F719" s="217">
        <v>26.9</v>
      </c>
      <c r="G719" s="1">
        <f t="shared" si="15"/>
        <v>0</v>
      </c>
      <c r="J719" s="405"/>
      <c r="M719" s="44"/>
    </row>
    <row r="720" spans="1:13">
      <c r="A720" s="32">
        <v>45322</v>
      </c>
      <c r="B720" s="404" t="s">
        <v>11</v>
      </c>
      <c r="C720" s="404" t="s">
        <v>12</v>
      </c>
      <c r="D720" t="s">
        <v>13</v>
      </c>
      <c r="E720" s="44">
        <v>171.1</v>
      </c>
      <c r="F720" s="217"/>
      <c r="G720" s="1">
        <f t="shared" si="15"/>
        <v>171.1</v>
      </c>
      <c r="J720" s="405"/>
      <c r="M720" s="217"/>
    </row>
    <row r="721" spans="1:14">
      <c r="B721" s="405"/>
      <c r="C721" s="405"/>
      <c r="D721" t="s">
        <v>14</v>
      </c>
      <c r="E721" s="44">
        <v>28.5</v>
      </c>
      <c r="G721" s="1">
        <f t="shared" si="15"/>
        <v>199.6</v>
      </c>
      <c r="J721" s="405"/>
      <c r="M721" s="217"/>
    </row>
    <row r="722" spans="1:14">
      <c r="B722" s="405"/>
      <c r="C722" s="405"/>
      <c r="D722" t="s">
        <v>15</v>
      </c>
      <c r="E722" s="217">
        <v>60</v>
      </c>
      <c r="G722" s="1">
        <f t="shared" si="15"/>
        <v>259.60000000000002</v>
      </c>
      <c r="J722" s="405"/>
      <c r="M722" s="1"/>
    </row>
    <row r="723" spans="1:14">
      <c r="B723" s="405"/>
      <c r="C723" s="405"/>
      <c r="D723" t="s">
        <v>16</v>
      </c>
      <c r="E723" s="217">
        <v>5</v>
      </c>
      <c r="G723" s="1">
        <f t="shared" si="15"/>
        <v>264.60000000000002</v>
      </c>
      <c r="J723" s="405"/>
      <c r="L723" s="1"/>
    </row>
    <row r="724" spans="1:14">
      <c r="B724" s="405"/>
      <c r="C724" s="405"/>
      <c r="D724" t="s">
        <v>146</v>
      </c>
      <c r="E724" s="1">
        <v>24.2</v>
      </c>
      <c r="G724" s="1">
        <f t="shared" si="15"/>
        <v>288.8</v>
      </c>
      <c r="J724" s="405"/>
      <c r="L724" s="1"/>
      <c r="M724" s="1"/>
      <c r="N724" s="29"/>
    </row>
    <row r="725" spans="1:14">
      <c r="B725" s="405"/>
      <c r="C725" s="1">
        <v>359.7</v>
      </c>
      <c r="D725" t="s">
        <v>112</v>
      </c>
      <c r="G725" s="1">
        <f t="shared" si="15"/>
        <v>288.8</v>
      </c>
    </row>
    <row r="726" spans="1:14">
      <c r="A726" s="30">
        <v>45355</v>
      </c>
      <c r="B726" s="405">
        <v>28351</v>
      </c>
      <c r="C726" s="405" t="s">
        <v>12</v>
      </c>
      <c r="D726" t="s">
        <v>13</v>
      </c>
      <c r="F726" s="44">
        <v>171.1</v>
      </c>
      <c r="G726" s="1">
        <f t="shared" si="15"/>
        <v>117.70000000000002</v>
      </c>
    </row>
    <row r="727" spans="1:14">
      <c r="A727" s="30">
        <v>45355</v>
      </c>
      <c r="B727" s="405">
        <v>28351</v>
      </c>
      <c r="C727" s="405" t="s">
        <v>12</v>
      </c>
      <c r="D727" t="s">
        <v>14</v>
      </c>
      <c r="F727" s="44">
        <v>28.5</v>
      </c>
      <c r="G727" s="1">
        <f t="shared" si="15"/>
        <v>89.200000000000017</v>
      </c>
    </row>
    <row r="728" spans="1:14">
      <c r="A728" s="30">
        <v>45355</v>
      </c>
      <c r="B728" s="405">
        <v>28357</v>
      </c>
      <c r="C728" s="405" t="s">
        <v>12</v>
      </c>
      <c r="D728" t="s">
        <v>15</v>
      </c>
      <c r="F728" s="1">
        <v>60</v>
      </c>
      <c r="G728" s="1">
        <f t="shared" si="15"/>
        <v>29.200000000000017</v>
      </c>
    </row>
    <row r="729" spans="1:14">
      <c r="A729" s="30">
        <v>45355</v>
      </c>
      <c r="B729" s="405">
        <v>28357</v>
      </c>
      <c r="C729" s="405" t="s">
        <v>12</v>
      </c>
      <c r="D729" t="s">
        <v>16</v>
      </c>
      <c r="F729" s="1">
        <v>5</v>
      </c>
      <c r="G729" s="1">
        <f t="shared" si="15"/>
        <v>24.200000000000017</v>
      </c>
    </row>
    <row r="730" spans="1:14">
      <c r="A730" s="30">
        <v>45355</v>
      </c>
      <c r="B730" s="405">
        <v>28357</v>
      </c>
      <c r="C730" s="405" t="s">
        <v>12</v>
      </c>
      <c r="D730" t="s">
        <v>146</v>
      </c>
      <c r="F730" s="1">
        <v>24.2</v>
      </c>
      <c r="G730" s="1">
        <f t="shared" si="15"/>
        <v>0</v>
      </c>
    </row>
    <row r="731" spans="1:14">
      <c r="A731" s="32">
        <v>45351</v>
      </c>
      <c r="B731" s="32" t="s">
        <v>11</v>
      </c>
      <c r="C731" s="404" t="s">
        <v>19</v>
      </c>
      <c r="D731" t="s">
        <v>13</v>
      </c>
      <c r="E731" s="44">
        <v>177.3</v>
      </c>
      <c r="G731" s="1">
        <f t="shared" si="15"/>
        <v>177.3</v>
      </c>
    </row>
    <row r="732" spans="1:14">
      <c r="B732" s="30"/>
      <c r="C732" s="405"/>
      <c r="D732" t="s">
        <v>14</v>
      </c>
      <c r="E732" s="44">
        <v>26.4</v>
      </c>
      <c r="G732" s="1">
        <f t="shared" si="15"/>
        <v>203.70000000000002</v>
      </c>
    </row>
    <row r="733" spans="1:14">
      <c r="B733" s="30"/>
      <c r="C733" s="405"/>
      <c r="D733" t="s">
        <v>15</v>
      </c>
      <c r="E733" s="217">
        <v>58</v>
      </c>
      <c r="G733" s="1">
        <f t="shared" si="15"/>
        <v>261.70000000000005</v>
      </c>
    </row>
    <row r="734" spans="1:14">
      <c r="B734" s="405"/>
      <c r="C734" s="405"/>
      <c r="D734" t="s">
        <v>16</v>
      </c>
      <c r="E734" s="217">
        <v>5</v>
      </c>
      <c r="G734" s="1">
        <f t="shared" si="15"/>
        <v>266.70000000000005</v>
      </c>
    </row>
    <row r="735" spans="1:14">
      <c r="A735" s="30">
        <v>45355</v>
      </c>
      <c r="B735" s="405">
        <v>28357</v>
      </c>
      <c r="C735" s="405" t="s">
        <v>19</v>
      </c>
      <c r="D735" t="s">
        <v>15</v>
      </c>
      <c r="F735" s="1">
        <v>58</v>
      </c>
      <c r="G735" s="1">
        <f t="shared" si="15"/>
        <v>208.70000000000005</v>
      </c>
    </row>
    <row r="736" spans="1:14">
      <c r="A736" s="30">
        <v>45355</v>
      </c>
      <c r="B736" s="405">
        <v>28357</v>
      </c>
      <c r="C736" s="405" t="s">
        <v>19</v>
      </c>
      <c r="D736" t="s">
        <v>16</v>
      </c>
      <c r="F736" s="1">
        <v>5</v>
      </c>
      <c r="G736" s="1">
        <f t="shared" si="15"/>
        <v>203.70000000000005</v>
      </c>
    </row>
    <row r="737" spans="1:12">
      <c r="A737" s="30">
        <v>45376</v>
      </c>
      <c r="B737" s="405">
        <v>28602</v>
      </c>
      <c r="C737" s="405" t="s">
        <v>19</v>
      </c>
      <c r="D737" t="s">
        <v>13</v>
      </c>
      <c r="F737" s="44">
        <v>177.3</v>
      </c>
      <c r="G737" s="1">
        <f t="shared" si="15"/>
        <v>26.400000000000034</v>
      </c>
    </row>
    <row r="738" spans="1:12">
      <c r="A738" s="30">
        <v>45376</v>
      </c>
      <c r="B738" s="405">
        <v>28602</v>
      </c>
      <c r="C738" s="405" t="s">
        <v>19</v>
      </c>
      <c r="D738" t="s">
        <v>14</v>
      </c>
      <c r="F738" s="44">
        <v>26.4</v>
      </c>
      <c r="G738" s="1">
        <f t="shared" si="15"/>
        <v>3.5527136788005009E-14</v>
      </c>
    </row>
    <row r="739" spans="1:12">
      <c r="A739" s="32">
        <v>45382</v>
      </c>
      <c r="B739" s="404" t="s">
        <v>11</v>
      </c>
      <c r="C739" s="404" t="s">
        <v>20</v>
      </c>
      <c r="D739" t="s">
        <v>13</v>
      </c>
      <c r="E739" s="38">
        <v>20.6</v>
      </c>
      <c r="G739" s="1">
        <f t="shared" si="15"/>
        <v>20.600000000000037</v>
      </c>
    </row>
    <row r="740" spans="1:12">
      <c r="B740" s="405"/>
      <c r="C740" s="405"/>
      <c r="D740" t="s">
        <v>14</v>
      </c>
      <c r="E740" s="38">
        <v>6.1</v>
      </c>
      <c r="G740" s="1">
        <f t="shared" si="15"/>
        <v>26.700000000000038</v>
      </c>
    </row>
    <row r="741" spans="1:12">
      <c r="B741" s="405"/>
      <c r="C741" s="405"/>
      <c r="D741" t="s">
        <v>15</v>
      </c>
      <c r="E741" s="38">
        <v>60</v>
      </c>
      <c r="G741" s="1">
        <f t="shared" si="15"/>
        <v>86.700000000000045</v>
      </c>
    </row>
    <row r="742" spans="1:12">
      <c r="B742" s="405"/>
      <c r="C742" s="405"/>
      <c r="D742" t="s">
        <v>16</v>
      </c>
      <c r="E742" s="38">
        <v>5</v>
      </c>
      <c r="G742" s="1">
        <f t="shared" si="15"/>
        <v>91.700000000000045</v>
      </c>
      <c r="J742" s="404"/>
      <c r="L742" s="38"/>
    </row>
    <row r="743" spans="1:12">
      <c r="A743" s="30">
        <v>45454</v>
      </c>
      <c r="B743" s="405">
        <v>29003</v>
      </c>
      <c r="C743" s="405" t="s">
        <v>20</v>
      </c>
      <c r="D743" t="s">
        <v>13</v>
      </c>
      <c r="E743" s="38"/>
      <c r="F743" s="38">
        <v>20.6</v>
      </c>
      <c r="G743" s="1">
        <f t="shared" si="15"/>
        <v>71.100000000000051</v>
      </c>
      <c r="J743" s="404"/>
      <c r="L743" s="38"/>
    </row>
    <row r="744" spans="1:12">
      <c r="A744" s="30">
        <v>45454</v>
      </c>
      <c r="B744" s="405">
        <v>29003</v>
      </c>
      <c r="C744" s="405" t="s">
        <v>20</v>
      </c>
      <c r="D744" t="s">
        <v>14</v>
      </c>
      <c r="E744" s="38"/>
      <c r="F744" s="38">
        <v>6.1</v>
      </c>
      <c r="G744" s="1">
        <f t="shared" si="15"/>
        <v>65.000000000000057</v>
      </c>
      <c r="J744" s="404"/>
      <c r="L744" s="38"/>
    </row>
    <row r="745" spans="1:12">
      <c r="A745" s="30">
        <v>45457</v>
      </c>
      <c r="B745" s="405">
        <v>29018</v>
      </c>
      <c r="C745" s="405" t="s">
        <v>20</v>
      </c>
      <c r="D745" t="s">
        <v>15</v>
      </c>
      <c r="F745" s="1">
        <v>60</v>
      </c>
      <c r="G745" s="1">
        <f t="shared" si="15"/>
        <v>5.0000000000000568</v>
      </c>
      <c r="J745" s="404"/>
      <c r="L745" s="38"/>
    </row>
    <row r="746" spans="1:12">
      <c r="A746" s="30">
        <v>45457</v>
      </c>
      <c r="B746" s="405">
        <v>29018</v>
      </c>
      <c r="C746" s="405" t="s">
        <v>20</v>
      </c>
      <c r="D746" t="s">
        <v>16</v>
      </c>
      <c r="F746" s="1">
        <v>5</v>
      </c>
      <c r="G746" s="1">
        <f t="shared" si="15"/>
        <v>5.6843418860808015E-14</v>
      </c>
      <c r="J746" s="404"/>
      <c r="L746" s="38"/>
    </row>
    <row r="747" spans="1:12">
      <c r="A747" s="32">
        <v>45412</v>
      </c>
      <c r="B747" s="404" t="s">
        <v>11</v>
      </c>
      <c r="C747" s="404" t="s">
        <v>21</v>
      </c>
      <c r="D747" t="s">
        <v>13</v>
      </c>
      <c r="E747" s="259">
        <v>169.2</v>
      </c>
      <c r="G747" s="1">
        <f t="shared" si="15"/>
        <v>169.20000000000005</v>
      </c>
      <c r="J747" s="405"/>
      <c r="L747" s="38"/>
    </row>
    <row r="748" spans="1:12">
      <c r="B748" s="405"/>
      <c r="C748" s="405"/>
      <c r="D748" t="s">
        <v>14</v>
      </c>
      <c r="E748" s="217">
        <v>14.7</v>
      </c>
      <c r="G748" s="1">
        <f t="shared" si="15"/>
        <v>183.90000000000003</v>
      </c>
      <c r="J748" s="404"/>
      <c r="L748" s="259"/>
    </row>
    <row r="749" spans="1:12">
      <c r="B749" s="405"/>
      <c r="C749" s="405"/>
      <c r="D749" t="s">
        <v>15</v>
      </c>
      <c r="E749" s="217">
        <v>60</v>
      </c>
      <c r="G749" s="1">
        <f t="shared" si="15"/>
        <v>243.90000000000003</v>
      </c>
      <c r="J749" s="405"/>
      <c r="L749" s="217"/>
    </row>
    <row r="750" spans="1:12">
      <c r="B750" s="405"/>
      <c r="C750" s="405"/>
      <c r="D750" t="s">
        <v>16</v>
      </c>
      <c r="E750" s="217">
        <v>5</v>
      </c>
      <c r="G750" s="1">
        <f t="shared" si="15"/>
        <v>248.90000000000003</v>
      </c>
      <c r="J750" s="404"/>
      <c r="L750" s="217"/>
    </row>
    <row r="751" spans="1:12">
      <c r="A751" s="30">
        <v>45454</v>
      </c>
      <c r="B751" s="405">
        <v>29003</v>
      </c>
      <c r="C751" s="405" t="s">
        <v>21</v>
      </c>
      <c r="D751" t="s">
        <v>13</v>
      </c>
      <c r="E751" s="217"/>
      <c r="F751" s="259">
        <v>169.2</v>
      </c>
      <c r="G751" s="1">
        <f t="shared" si="15"/>
        <v>79.700000000000045</v>
      </c>
      <c r="J751" s="404"/>
      <c r="L751" s="217"/>
    </row>
    <row r="752" spans="1:12">
      <c r="A752" s="30">
        <v>45454</v>
      </c>
      <c r="B752" s="405">
        <v>29003</v>
      </c>
      <c r="C752" s="405" t="s">
        <v>21</v>
      </c>
      <c r="D752" t="s">
        <v>14</v>
      </c>
      <c r="E752" s="217"/>
      <c r="F752" s="217">
        <v>14.7</v>
      </c>
      <c r="G752" s="1">
        <f t="shared" si="15"/>
        <v>65.000000000000043</v>
      </c>
      <c r="J752" s="404"/>
      <c r="L752" s="217"/>
    </row>
    <row r="753" spans="1:12">
      <c r="A753" s="30">
        <v>45457</v>
      </c>
      <c r="B753" s="405">
        <v>29018</v>
      </c>
      <c r="C753" s="405" t="s">
        <v>21</v>
      </c>
      <c r="D753" t="s">
        <v>15</v>
      </c>
      <c r="F753" s="1">
        <v>60</v>
      </c>
      <c r="G753" s="1">
        <f t="shared" si="15"/>
        <v>5.0000000000000426</v>
      </c>
      <c r="J753" s="404"/>
      <c r="L753" s="217"/>
    </row>
    <row r="754" spans="1:12">
      <c r="A754" s="30">
        <v>45457</v>
      </c>
      <c r="B754" s="405">
        <v>29018</v>
      </c>
      <c r="C754" s="405" t="s">
        <v>21</v>
      </c>
      <c r="D754" t="s">
        <v>16</v>
      </c>
      <c r="F754" s="1">
        <v>5</v>
      </c>
      <c r="G754" s="1">
        <f t="shared" si="15"/>
        <v>4.2632564145606011E-14</v>
      </c>
      <c r="J754" s="404"/>
      <c r="L754" s="217"/>
    </row>
    <row r="755" spans="1:12">
      <c r="A755" s="32">
        <v>45443</v>
      </c>
      <c r="B755" s="404" t="s">
        <v>11</v>
      </c>
      <c r="C755" s="404" t="s">
        <v>22</v>
      </c>
      <c r="D755" t="s">
        <v>13</v>
      </c>
      <c r="E755" s="217">
        <v>155.19999999999999</v>
      </c>
      <c r="G755" s="1">
        <f t="shared" si="15"/>
        <v>155.20000000000005</v>
      </c>
      <c r="L755" s="13"/>
    </row>
    <row r="756" spans="1:12">
      <c r="B756" s="405"/>
      <c r="C756" s="405"/>
      <c r="D756" t="s">
        <v>14</v>
      </c>
      <c r="E756" s="217">
        <v>17.7</v>
      </c>
      <c r="G756" s="1">
        <f t="shared" si="15"/>
        <v>172.90000000000003</v>
      </c>
      <c r="J756" s="405" t="s">
        <v>621</v>
      </c>
    </row>
    <row r="757" spans="1:12">
      <c r="B757" s="405"/>
      <c r="C757" s="405"/>
      <c r="D757" t="s">
        <v>15</v>
      </c>
      <c r="E757" s="217">
        <v>60</v>
      </c>
      <c r="G757" s="1">
        <f t="shared" si="15"/>
        <v>232.90000000000003</v>
      </c>
      <c r="H757">
        <v>2024</v>
      </c>
      <c r="I757" s="404" t="s">
        <v>25</v>
      </c>
      <c r="J757" t="s">
        <v>15</v>
      </c>
      <c r="K757" s="217">
        <v>60</v>
      </c>
    </row>
    <row r="758" spans="1:12">
      <c r="B758" s="405"/>
      <c r="C758" s="405"/>
      <c r="D758" t="s">
        <v>16</v>
      </c>
      <c r="E758" s="217">
        <v>5</v>
      </c>
      <c r="G758" s="1">
        <f t="shared" si="15"/>
        <v>237.90000000000003</v>
      </c>
      <c r="J758" t="s">
        <v>16</v>
      </c>
      <c r="K758" s="217">
        <v>5</v>
      </c>
    </row>
    <row r="759" spans="1:12">
      <c r="B759" s="405"/>
      <c r="C759" s="405"/>
      <c r="D759" t="s">
        <v>113</v>
      </c>
      <c r="E759" s="217">
        <v>10</v>
      </c>
      <c r="G759" s="1">
        <f t="shared" si="15"/>
        <v>247.90000000000003</v>
      </c>
      <c r="I759" s="404"/>
      <c r="K759" s="38">
        <f>SUM(K757:K758)</f>
        <v>65</v>
      </c>
    </row>
    <row r="760" spans="1:12">
      <c r="A760" s="30">
        <v>45454</v>
      </c>
      <c r="B760" s="405">
        <v>29003</v>
      </c>
      <c r="C760" s="405" t="s">
        <v>22</v>
      </c>
      <c r="D760" t="s">
        <v>113</v>
      </c>
      <c r="F760" s="217">
        <v>10</v>
      </c>
      <c r="G760" s="1">
        <f>+G759+E760-F760</f>
        <v>237.90000000000003</v>
      </c>
      <c r="I760" s="405"/>
      <c r="K760" s="38"/>
    </row>
    <row r="761" spans="1:12">
      <c r="A761" s="30">
        <v>45457</v>
      </c>
      <c r="B761" s="405">
        <v>29018</v>
      </c>
      <c r="C761" s="405" t="s">
        <v>22</v>
      </c>
      <c r="D761" t="s">
        <v>15</v>
      </c>
      <c r="F761" s="1">
        <v>60</v>
      </c>
      <c r="G761" s="1">
        <f>+G760+E761-F761</f>
        <v>177.90000000000003</v>
      </c>
      <c r="I761" s="404"/>
      <c r="K761" s="217"/>
      <c r="L761" s="217"/>
    </row>
    <row r="762" spans="1:12">
      <c r="A762" s="30">
        <v>45457</v>
      </c>
      <c r="B762" s="405">
        <v>29018</v>
      </c>
      <c r="C762" s="405" t="s">
        <v>22</v>
      </c>
      <c r="D762" t="s">
        <v>16</v>
      </c>
      <c r="F762" s="1">
        <v>5</v>
      </c>
      <c r="G762" s="1">
        <f>+G761+E762-F762</f>
        <v>172.90000000000003</v>
      </c>
      <c r="K762" s="217"/>
      <c r="L762" s="217"/>
    </row>
    <row r="763" spans="1:12">
      <c r="A763" s="30">
        <v>45517</v>
      </c>
      <c r="B763" s="405">
        <v>29535</v>
      </c>
      <c r="C763" s="405" t="s">
        <v>22</v>
      </c>
      <c r="D763" t="s">
        <v>13</v>
      </c>
      <c r="F763" s="1">
        <v>155.19999999999999</v>
      </c>
      <c r="G763" s="1">
        <f>+G762+E763-F763</f>
        <v>17.700000000000045</v>
      </c>
      <c r="K763" s="217"/>
      <c r="L763" s="217"/>
    </row>
    <row r="764" spans="1:12">
      <c r="A764" s="30">
        <v>45517</v>
      </c>
      <c r="B764" s="405">
        <v>29535</v>
      </c>
      <c r="C764" s="405" t="s">
        <v>22</v>
      </c>
      <c r="D764" t="s">
        <v>14</v>
      </c>
      <c r="F764" s="1">
        <v>17.7</v>
      </c>
      <c r="G764" s="1">
        <f>+G763+E764-F764</f>
        <v>4.6185277824406512E-14</v>
      </c>
      <c r="K764" s="217"/>
      <c r="L764" s="217"/>
    </row>
    <row r="765" spans="1:12">
      <c r="A765" s="32">
        <v>45473</v>
      </c>
      <c r="B765" s="404" t="s">
        <v>11</v>
      </c>
      <c r="C765" s="404" t="s">
        <v>23</v>
      </c>
      <c r="D765" t="s">
        <v>13</v>
      </c>
      <c r="E765" s="38">
        <v>18.100000000000001</v>
      </c>
      <c r="G765" s="1">
        <f>+G764+E765-F765</f>
        <v>18.100000000000048</v>
      </c>
      <c r="K765" s="29"/>
      <c r="L765" s="29"/>
    </row>
    <row r="766" spans="1:12">
      <c r="B766" s="405"/>
      <c r="C766" s="405"/>
      <c r="D766" t="s">
        <v>14</v>
      </c>
      <c r="E766" s="38">
        <v>7</v>
      </c>
      <c r="G766" s="1">
        <f>+G765+E766-F766</f>
        <v>25.100000000000048</v>
      </c>
      <c r="K766" s="217"/>
    </row>
    <row r="767" spans="1:12">
      <c r="B767" s="405"/>
      <c r="C767" s="405"/>
      <c r="D767" t="s">
        <v>15</v>
      </c>
      <c r="E767" s="217">
        <v>60</v>
      </c>
      <c r="G767" s="1">
        <f>+G766+E767-F767</f>
        <v>85.100000000000051</v>
      </c>
      <c r="K767" s="29"/>
    </row>
    <row r="768" spans="1:12">
      <c r="B768" s="405"/>
      <c r="C768" s="405"/>
      <c r="D768" t="s">
        <v>16</v>
      </c>
      <c r="E768" s="217">
        <v>5</v>
      </c>
      <c r="G768" s="1">
        <f>+G767+E768-F768</f>
        <v>90.100000000000051</v>
      </c>
    </row>
    <row r="769" spans="1:11">
      <c r="A769" s="30">
        <v>45478</v>
      </c>
      <c r="B769" s="405">
        <v>29166</v>
      </c>
      <c r="C769" s="405" t="s">
        <v>23</v>
      </c>
      <c r="D769" t="s">
        <v>15</v>
      </c>
      <c r="F769" s="1">
        <v>60</v>
      </c>
      <c r="G769" s="1">
        <f>+G768+E769-F769</f>
        <v>30.100000000000051</v>
      </c>
    </row>
    <row r="770" spans="1:11">
      <c r="A770" s="30">
        <v>45478</v>
      </c>
      <c r="B770" s="405">
        <v>29166</v>
      </c>
      <c r="C770" s="405" t="s">
        <v>23</v>
      </c>
      <c r="D770" t="s">
        <v>16</v>
      </c>
      <c r="F770" s="1">
        <v>5</v>
      </c>
      <c r="G770" s="1">
        <f>+G769+E770-F770</f>
        <v>25.100000000000051</v>
      </c>
    </row>
    <row r="771" spans="1:11">
      <c r="A771" s="30">
        <v>45517</v>
      </c>
      <c r="B771" s="405">
        <v>29535</v>
      </c>
      <c r="C771" s="405" t="s">
        <v>23</v>
      </c>
      <c r="D771" t="s">
        <v>13</v>
      </c>
      <c r="F771" s="1">
        <v>18.100000000000001</v>
      </c>
      <c r="G771" s="1">
        <f>+G770+E771-F771</f>
        <v>7.0000000000000497</v>
      </c>
    </row>
    <row r="772" spans="1:11">
      <c r="A772" s="30">
        <v>45517</v>
      </c>
      <c r="B772" s="405">
        <v>29535</v>
      </c>
      <c r="C772" s="405" t="s">
        <v>23</v>
      </c>
      <c r="D772" t="s">
        <v>14</v>
      </c>
      <c r="F772" s="1">
        <v>7</v>
      </c>
      <c r="G772" s="1">
        <f>+G771+E772-F772</f>
        <v>4.9737991503207013E-14</v>
      </c>
    </row>
    <row r="773" spans="1:11">
      <c r="A773" s="68">
        <v>45504</v>
      </c>
      <c r="B773" s="404" t="s">
        <v>11</v>
      </c>
      <c r="C773" s="404" t="s">
        <v>24</v>
      </c>
      <c r="D773" t="s">
        <v>13</v>
      </c>
      <c r="E773" s="217">
        <v>148</v>
      </c>
      <c r="G773" s="1">
        <f>+G772+E773-F773</f>
        <v>148.00000000000006</v>
      </c>
    </row>
    <row r="774" spans="1:11">
      <c r="A774" s="46"/>
      <c r="B774" s="405"/>
      <c r="C774" s="405"/>
      <c r="D774" t="s">
        <v>14</v>
      </c>
      <c r="E774" s="217">
        <v>16.5</v>
      </c>
      <c r="G774" s="1">
        <f>+G773+E774-F774</f>
        <v>164.50000000000006</v>
      </c>
    </row>
    <row r="775" spans="1:11">
      <c r="A775" s="46"/>
      <c r="B775" s="405"/>
      <c r="C775" s="405"/>
      <c r="D775" t="s">
        <v>15</v>
      </c>
      <c r="E775" s="217">
        <v>60</v>
      </c>
      <c r="G775" s="1">
        <f t="shared" ref="G775:G838" si="16">+G774+E775-F775</f>
        <v>224.50000000000006</v>
      </c>
    </row>
    <row r="776" spans="1:11">
      <c r="A776" s="46"/>
      <c r="B776" s="405"/>
      <c r="C776" s="405"/>
      <c r="D776" t="s">
        <v>16</v>
      </c>
      <c r="E776" s="217">
        <v>5</v>
      </c>
      <c r="G776" s="1">
        <f t="shared" si="16"/>
        <v>229.50000000000006</v>
      </c>
      <c r="I776" s="404"/>
      <c r="K776" s="217"/>
    </row>
    <row r="777" spans="1:11">
      <c r="B777" s="405"/>
      <c r="C777" s="405"/>
      <c r="D777" t="s">
        <v>128</v>
      </c>
      <c r="E777" s="29">
        <v>102.5</v>
      </c>
      <c r="G777" s="1">
        <f t="shared" si="16"/>
        <v>332.00000000000006</v>
      </c>
      <c r="I777" s="269"/>
      <c r="J777" s="269"/>
      <c r="K777" s="217"/>
    </row>
    <row r="778" spans="1:11">
      <c r="B778" s="405"/>
      <c r="C778" s="405"/>
      <c r="D778" t="s">
        <v>70</v>
      </c>
      <c r="E778" s="217">
        <v>250</v>
      </c>
      <c r="G778" s="1">
        <f t="shared" si="16"/>
        <v>582</v>
      </c>
    </row>
    <row r="779" spans="1:11">
      <c r="A779" s="30">
        <v>45517</v>
      </c>
      <c r="B779" s="405">
        <v>29533</v>
      </c>
      <c r="C779" s="405" t="s">
        <v>24</v>
      </c>
      <c r="D779" t="s">
        <v>15</v>
      </c>
      <c r="F779" s="1">
        <v>60</v>
      </c>
      <c r="G779" s="1">
        <f t="shared" si="16"/>
        <v>522</v>
      </c>
    </row>
    <row r="780" spans="1:11">
      <c r="A780" s="30">
        <v>45517</v>
      </c>
      <c r="B780" s="405">
        <v>29533</v>
      </c>
      <c r="C780" s="405" t="s">
        <v>24</v>
      </c>
      <c r="D780" t="s">
        <v>16</v>
      </c>
      <c r="F780" s="1">
        <v>5</v>
      </c>
      <c r="G780" s="1">
        <f t="shared" si="16"/>
        <v>517</v>
      </c>
    </row>
    <row r="781" spans="1:11">
      <c r="A781" s="30">
        <v>45587</v>
      </c>
      <c r="B781" s="405">
        <v>29871</v>
      </c>
      <c r="C781" s="405" t="s">
        <v>24</v>
      </c>
      <c r="D781" t="s">
        <v>128</v>
      </c>
      <c r="F781" s="1">
        <v>102.5</v>
      </c>
      <c r="G781" s="1">
        <f t="shared" si="16"/>
        <v>414.5</v>
      </c>
    </row>
    <row r="782" spans="1:11">
      <c r="A782" s="46">
        <v>45587</v>
      </c>
      <c r="B782" s="405">
        <v>29882</v>
      </c>
      <c r="C782" s="405" t="s">
        <v>24</v>
      </c>
      <c r="D782" t="s">
        <v>13</v>
      </c>
      <c r="F782" s="217">
        <v>148</v>
      </c>
      <c r="G782" s="1">
        <f t="shared" si="16"/>
        <v>266.5</v>
      </c>
    </row>
    <row r="783" spans="1:11">
      <c r="A783" s="46">
        <v>45587</v>
      </c>
      <c r="B783" s="405">
        <v>29882</v>
      </c>
      <c r="C783" s="405" t="s">
        <v>24</v>
      </c>
      <c r="D783" t="s">
        <v>14</v>
      </c>
      <c r="F783" s="217">
        <v>16.5</v>
      </c>
      <c r="G783" s="1">
        <f t="shared" si="16"/>
        <v>250</v>
      </c>
    </row>
    <row r="784" spans="1:11">
      <c r="A784" s="46">
        <v>45587</v>
      </c>
      <c r="B784" s="405">
        <v>29883</v>
      </c>
      <c r="C784" s="405" t="s">
        <v>24</v>
      </c>
      <c r="D784" t="s">
        <v>70</v>
      </c>
      <c r="F784" s="217">
        <v>250</v>
      </c>
      <c r="G784" s="1">
        <f t="shared" si="16"/>
        <v>0</v>
      </c>
    </row>
    <row r="785" spans="1:12">
      <c r="A785" s="32">
        <v>45535</v>
      </c>
      <c r="B785" s="404" t="s">
        <v>11</v>
      </c>
      <c r="C785" s="404" t="s">
        <v>25</v>
      </c>
      <c r="D785" t="s">
        <v>13</v>
      </c>
      <c r="E785" s="217">
        <v>149.30000000000001</v>
      </c>
      <c r="G785" s="1">
        <f t="shared" si="16"/>
        <v>149.30000000000001</v>
      </c>
      <c r="J785" s="422" t="s">
        <v>621</v>
      </c>
      <c r="K785" s="422"/>
      <c r="L785" s="422"/>
    </row>
    <row r="786" spans="1:12">
      <c r="B786" s="405"/>
      <c r="C786" s="405"/>
      <c r="D786" t="s">
        <v>14</v>
      </c>
      <c r="E786" s="217">
        <v>16.3</v>
      </c>
      <c r="G786" s="1">
        <f t="shared" si="16"/>
        <v>165.60000000000002</v>
      </c>
      <c r="I786">
        <v>2024</v>
      </c>
      <c r="J786" s="404" t="s">
        <v>27</v>
      </c>
      <c r="K786" t="s">
        <v>15</v>
      </c>
      <c r="L786" s="217">
        <v>60</v>
      </c>
    </row>
    <row r="787" spans="1:12">
      <c r="B787" s="405"/>
      <c r="C787" s="405"/>
      <c r="D787" t="s">
        <v>15</v>
      </c>
      <c r="E787" s="217">
        <v>60</v>
      </c>
      <c r="G787" s="1">
        <f t="shared" si="16"/>
        <v>225.60000000000002</v>
      </c>
      <c r="J787" s="405"/>
      <c r="K787" t="s">
        <v>16</v>
      </c>
      <c r="L787" s="217">
        <v>5</v>
      </c>
    </row>
    <row r="788" spans="1:12">
      <c r="B788" s="405"/>
      <c r="C788" s="405"/>
      <c r="D788" t="s">
        <v>16</v>
      </c>
      <c r="E788" s="217">
        <v>5</v>
      </c>
      <c r="G788" s="1">
        <f t="shared" si="16"/>
        <v>230.60000000000002</v>
      </c>
      <c r="L788" s="29">
        <f>SUM(L786:L787)</f>
        <v>65</v>
      </c>
    </row>
    <row r="789" spans="1:12">
      <c r="A789" s="30">
        <v>45552</v>
      </c>
      <c r="B789" s="405">
        <v>29678</v>
      </c>
      <c r="C789" s="405" t="s">
        <v>25</v>
      </c>
      <c r="D789" t="s">
        <v>15</v>
      </c>
      <c r="F789" s="1">
        <v>60</v>
      </c>
      <c r="G789" s="1">
        <f t="shared" si="16"/>
        <v>170.60000000000002</v>
      </c>
      <c r="L789" s="217"/>
    </row>
    <row r="790" spans="1:12">
      <c r="A790" s="30">
        <v>45552</v>
      </c>
      <c r="B790" s="405">
        <v>29678</v>
      </c>
      <c r="C790" s="405" t="s">
        <v>25</v>
      </c>
      <c r="D790" t="s">
        <v>16</v>
      </c>
      <c r="F790" s="1">
        <v>5</v>
      </c>
      <c r="G790" s="1">
        <f t="shared" si="16"/>
        <v>165.60000000000002</v>
      </c>
      <c r="J790" s="404"/>
      <c r="L790" s="217"/>
    </row>
    <row r="791" spans="1:12">
      <c r="A791" s="46">
        <v>45587</v>
      </c>
      <c r="B791" s="405">
        <v>29882</v>
      </c>
      <c r="C791" s="405" t="s">
        <v>25</v>
      </c>
      <c r="D791" t="s">
        <v>13</v>
      </c>
      <c r="F791" s="217">
        <v>149.30000000000001</v>
      </c>
      <c r="G791" s="1">
        <f t="shared" si="16"/>
        <v>16.300000000000011</v>
      </c>
      <c r="J791" s="404"/>
      <c r="L791" s="217"/>
    </row>
    <row r="792" spans="1:12">
      <c r="A792" s="46">
        <v>45587</v>
      </c>
      <c r="B792" s="405">
        <v>29882</v>
      </c>
      <c r="C792" s="405" t="s">
        <v>25</v>
      </c>
      <c r="D792" t="s">
        <v>14</v>
      </c>
      <c r="F792" s="217">
        <v>16.3</v>
      </c>
      <c r="G792" s="1">
        <f t="shared" si="16"/>
        <v>0</v>
      </c>
      <c r="J792" s="404"/>
      <c r="L792" s="217"/>
    </row>
    <row r="793" spans="1:12">
      <c r="A793" s="68">
        <v>45565</v>
      </c>
      <c r="B793" s="404" t="s">
        <v>11</v>
      </c>
      <c r="C793" s="404" t="s">
        <v>41</v>
      </c>
      <c r="D793" t="s">
        <v>13</v>
      </c>
      <c r="E793" s="217">
        <v>149.30000000000001</v>
      </c>
      <c r="G793" s="1">
        <f t="shared" si="16"/>
        <v>149.30000000000001</v>
      </c>
      <c r="J793" s="405"/>
      <c r="L793" s="217"/>
    </row>
    <row r="794" spans="1:12">
      <c r="A794" s="46"/>
      <c r="B794" s="405"/>
      <c r="C794" s="405"/>
      <c r="D794" t="s">
        <v>14</v>
      </c>
      <c r="E794" s="217">
        <v>16.3</v>
      </c>
      <c r="G794" s="1">
        <f t="shared" si="16"/>
        <v>165.60000000000002</v>
      </c>
      <c r="J794" s="404"/>
      <c r="L794" s="217"/>
    </row>
    <row r="795" spans="1:12">
      <c r="A795" s="46"/>
      <c r="B795" s="405"/>
      <c r="C795" s="405"/>
      <c r="D795" t="s">
        <v>15</v>
      </c>
      <c r="E795" s="217">
        <v>60</v>
      </c>
      <c r="G795" s="1">
        <f t="shared" si="16"/>
        <v>225.60000000000002</v>
      </c>
      <c r="J795" s="405"/>
      <c r="L795" s="217"/>
    </row>
    <row r="796" spans="1:12">
      <c r="A796" s="46"/>
      <c r="B796" s="405"/>
      <c r="C796" s="405"/>
      <c r="D796" t="s">
        <v>16</v>
      </c>
      <c r="E796" s="217">
        <v>5</v>
      </c>
      <c r="G796" s="1">
        <f t="shared" si="16"/>
        <v>230.60000000000002</v>
      </c>
      <c r="L796" s="217"/>
    </row>
    <row r="797" spans="1:12">
      <c r="A797" s="46">
        <v>45587</v>
      </c>
      <c r="B797" s="405">
        <v>29882</v>
      </c>
      <c r="C797" s="405" t="s">
        <v>41</v>
      </c>
      <c r="D797" t="s">
        <v>13</v>
      </c>
      <c r="E797" s="217"/>
      <c r="F797" s="217">
        <v>149.30000000000001</v>
      </c>
      <c r="G797" s="1">
        <f t="shared" si="16"/>
        <v>81.300000000000011</v>
      </c>
      <c r="L797" s="217"/>
    </row>
    <row r="798" spans="1:12">
      <c r="A798" s="46">
        <v>45587</v>
      </c>
      <c r="B798" s="405">
        <v>29882</v>
      </c>
      <c r="C798" s="405" t="s">
        <v>41</v>
      </c>
      <c r="D798" t="s">
        <v>14</v>
      </c>
      <c r="E798" s="217"/>
      <c r="F798" s="217">
        <v>16.3</v>
      </c>
      <c r="G798" s="1">
        <f t="shared" si="16"/>
        <v>65.000000000000014</v>
      </c>
      <c r="L798" s="217"/>
    </row>
    <row r="799" spans="1:12">
      <c r="A799" s="46">
        <v>45587</v>
      </c>
      <c r="B799" s="405">
        <v>29882</v>
      </c>
      <c r="C799" s="405" t="s">
        <v>41</v>
      </c>
      <c r="D799" t="s">
        <v>15</v>
      </c>
      <c r="E799" s="217"/>
      <c r="F799" s="217">
        <v>60</v>
      </c>
      <c r="G799" s="1">
        <f t="shared" si="16"/>
        <v>5.0000000000000142</v>
      </c>
      <c r="L799" s="217"/>
    </row>
    <row r="800" spans="1:12">
      <c r="A800" s="46">
        <v>45587</v>
      </c>
      <c r="B800" s="405">
        <v>29882</v>
      </c>
      <c r="C800" s="405" t="s">
        <v>41</v>
      </c>
      <c r="D800" t="s">
        <v>16</v>
      </c>
      <c r="E800" s="217"/>
      <c r="F800" s="217">
        <v>5</v>
      </c>
      <c r="G800" s="1">
        <f t="shared" si="16"/>
        <v>1.4210854715202004E-14</v>
      </c>
      <c r="L800" s="217"/>
    </row>
    <row r="801" spans="1:12">
      <c r="A801" s="68">
        <v>45596</v>
      </c>
      <c r="B801" s="404" t="s">
        <v>11</v>
      </c>
      <c r="C801" s="404" t="s">
        <v>27</v>
      </c>
      <c r="D801" t="s">
        <v>13</v>
      </c>
      <c r="E801" s="217">
        <v>75.099999999999994</v>
      </c>
      <c r="G801" s="1">
        <f t="shared" si="16"/>
        <v>75.100000000000009</v>
      </c>
      <c r="L801" s="217"/>
    </row>
    <row r="802" spans="1:12">
      <c r="A802" s="46"/>
      <c r="B802" s="405"/>
      <c r="C802" s="405"/>
      <c r="D802" t="s">
        <v>14</v>
      </c>
      <c r="E802" s="217">
        <v>26.6</v>
      </c>
      <c r="G802" s="1">
        <f t="shared" si="16"/>
        <v>101.70000000000002</v>
      </c>
      <c r="L802" s="217"/>
    </row>
    <row r="803" spans="1:12">
      <c r="A803" s="46"/>
      <c r="B803" s="405"/>
      <c r="C803" s="405"/>
      <c r="D803" t="s">
        <v>15</v>
      </c>
      <c r="E803" s="217">
        <v>60</v>
      </c>
      <c r="G803" s="1">
        <f t="shared" si="16"/>
        <v>161.70000000000002</v>
      </c>
      <c r="L803" s="29"/>
    </row>
    <row r="804" spans="1:12">
      <c r="A804" s="46"/>
      <c r="B804" s="405"/>
      <c r="C804" s="405"/>
      <c r="D804" t="s">
        <v>16</v>
      </c>
      <c r="E804" s="217">
        <v>5</v>
      </c>
      <c r="G804" s="1">
        <f t="shared" si="16"/>
        <v>166.70000000000002</v>
      </c>
    </row>
    <row r="805" spans="1:12">
      <c r="A805" s="249">
        <v>45672</v>
      </c>
      <c r="B805" s="405">
        <v>30306</v>
      </c>
      <c r="C805" s="405" t="s">
        <v>27</v>
      </c>
      <c r="D805" t="s">
        <v>13</v>
      </c>
      <c r="E805" s="217"/>
      <c r="F805" s="1">
        <v>75.099999999999994</v>
      </c>
      <c r="G805" s="1">
        <f t="shared" si="16"/>
        <v>91.600000000000023</v>
      </c>
    </row>
    <row r="806" spans="1:12">
      <c r="A806" s="249">
        <v>45672</v>
      </c>
      <c r="B806" s="405">
        <v>30306</v>
      </c>
      <c r="C806" s="405" t="s">
        <v>27</v>
      </c>
      <c r="D806" t="s">
        <v>14</v>
      </c>
      <c r="E806" s="217"/>
      <c r="F806" s="1">
        <v>26.6</v>
      </c>
      <c r="G806" s="1">
        <f t="shared" si="16"/>
        <v>65.000000000000028</v>
      </c>
    </row>
    <row r="807" spans="1:12">
      <c r="A807" s="30">
        <v>45706</v>
      </c>
      <c r="B807" s="405">
        <v>30477</v>
      </c>
      <c r="C807" s="405" t="s">
        <v>27</v>
      </c>
      <c r="D807" t="s">
        <v>15</v>
      </c>
      <c r="E807" s="217"/>
      <c r="F807" s="217">
        <v>60</v>
      </c>
      <c r="G807" s="1">
        <f t="shared" si="16"/>
        <v>5.0000000000000284</v>
      </c>
    </row>
    <row r="808" spans="1:12">
      <c r="A808" s="30">
        <v>45706</v>
      </c>
      <c r="B808" s="405">
        <v>30477</v>
      </c>
      <c r="C808" s="405" t="s">
        <v>27</v>
      </c>
      <c r="D808" t="s">
        <v>16</v>
      </c>
      <c r="E808" s="217"/>
      <c r="F808" s="217">
        <v>5</v>
      </c>
      <c r="G808" s="1">
        <f t="shared" si="16"/>
        <v>2.8421709430404007E-14</v>
      </c>
    </row>
    <row r="809" spans="1:12">
      <c r="A809" s="68">
        <v>45626</v>
      </c>
      <c r="B809" s="404" t="s">
        <v>11</v>
      </c>
      <c r="C809" s="404" t="s">
        <v>73</v>
      </c>
      <c r="D809" t="s">
        <v>13</v>
      </c>
      <c r="E809">
        <v>90.7</v>
      </c>
      <c r="G809" s="1">
        <f t="shared" si="16"/>
        <v>90.700000000000031</v>
      </c>
      <c r="I809" s="404"/>
      <c r="K809" s="217"/>
    </row>
    <row r="810" spans="1:12">
      <c r="A810" s="249"/>
      <c r="B810" s="46"/>
      <c r="C810" s="405"/>
      <c r="D810" t="s">
        <v>14</v>
      </c>
      <c r="E810">
        <v>35.700000000000003</v>
      </c>
      <c r="G810" s="1">
        <f t="shared" si="16"/>
        <v>126.40000000000003</v>
      </c>
      <c r="I810" s="217"/>
      <c r="K810" s="217"/>
    </row>
    <row r="811" spans="1:12">
      <c r="A811" s="249"/>
      <c r="B811" s="46"/>
      <c r="C811" s="405"/>
      <c r="D811" t="s">
        <v>15</v>
      </c>
      <c r="E811" s="217">
        <v>60</v>
      </c>
      <c r="G811" s="1">
        <f t="shared" si="16"/>
        <v>186.40000000000003</v>
      </c>
      <c r="I811" s="404"/>
      <c r="K811" s="217"/>
    </row>
    <row r="812" spans="1:12">
      <c r="A812" s="249"/>
      <c r="B812" s="46"/>
      <c r="C812" s="405"/>
      <c r="D812" t="s">
        <v>16</v>
      </c>
      <c r="E812" s="217">
        <v>5</v>
      </c>
      <c r="G812" s="1">
        <f t="shared" si="16"/>
        <v>191.40000000000003</v>
      </c>
      <c r="K812" s="217"/>
    </row>
    <row r="813" spans="1:12">
      <c r="A813" s="249">
        <v>45672</v>
      </c>
      <c r="B813" s="405">
        <v>30306</v>
      </c>
      <c r="C813" s="405" t="s">
        <v>73</v>
      </c>
      <c r="D813" t="s">
        <v>13</v>
      </c>
      <c r="E813" s="217"/>
      <c r="F813" s="1">
        <v>90.7</v>
      </c>
      <c r="G813" s="1">
        <f t="shared" si="16"/>
        <v>100.70000000000003</v>
      </c>
      <c r="I813" s="404"/>
      <c r="K813" s="25"/>
    </row>
    <row r="814" spans="1:12">
      <c r="A814" s="249">
        <v>45672</v>
      </c>
      <c r="B814" s="405">
        <v>30306</v>
      </c>
      <c r="C814" s="405" t="s">
        <v>73</v>
      </c>
      <c r="D814" t="s">
        <v>14</v>
      </c>
      <c r="E814" s="217"/>
      <c r="F814" s="1">
        <v>35.700000000000003</v>
      </c>
      <c r="G814" s="1">
        <f t="shared" si="16"/>
        <v>65.000000000000028</v>
      </c>
      <c r="I814" s="405"/>
      <c r="K814" s="25"/>
    </row>
    <row r="815" spans="1:12">
      <c r="A815" s="30">
        <v>45706</v>
      </c>
      <c r="B815" s="405">
        <v>30477</v>
      </c>
      <c r="C815" s="405" t="s">
        <v>73</v>
      </c>
      <c r="D815" t="s">
        <v>15</v>
      </c>
      <c r="E815" s="217"/>
      <c r="F815" s="217">
        <v>60</v>
      </c>
      <c r="G815" s="1">
        <f t="shared" si="16"/>
        <v>5.0000000000000284</v>
      </c>
      <c r="I815" s="405"/>
      <c r="K815" s="25"/>
    </row>
    <row r="816" spans="1:12">
      <c r="A816" s="30">
        <v>45706</v>
      </c>
      <c r="B816" s="405">
        <v>30477</v>
      </c>
      <c r="C816" s="405" t="s">
        <v>73</v>
      </c>
      <c r="D816" t="s">
        <v>16</v>
      </c>
      <c r="E816" s="217"/>
      <c r="F816" s="217">
        <v>5</v>
      </c>
      <c r="G816" s="1">
        <f t="shared" si="16"/>
        <v>2.8421709430404007E-14</v>
      </c>
      <c r="I816" s="405"/>
      <c r="K816" s="25"/>
    </row>
    <row r="817" spans="1:12">
      <c r="A817" s="32">
        <v>45657</v>
      </c>
      <c r="B817" s="404" t="s">
        <v>11</v>
      </c>
      <c r="C817" s="404" t="s">
        <v>29</v>
      </c>
      <c r="D817" t="s">
        <v>13</v>
      </c>
      <c r="E817" s="25">
        <v>123.6</v>
      </c>
      <c r="G817" s="1">
        <f t="shared" si="16"/>
        <v>123.60000000000002</v>
      </c>
      <c r="I817" s="405"/>
      <c r="K817" s="25"/>
    </row>
    <row r="818" spans="1:12">
      <c r="B818" s="405"/>
      <c r="C818" s="405"/>
      <c r="D818" t="s">
        <v>14</v>
      </c>
      <c r="E818" s="25">
        <v>17.2</v>
      </c>
      <c r="G818" s="1">
        <f t="shared" si="16"/>
        <v>140.80000000000001</v>
      </c>
      <c r="I818" s="404"/>
      <c r="K818" s="25"/>
    </row>
    <row r="819" spans="1:12">
      <c r="B819" s="405"/>
      <c r="C819" s="405"/>
      <c r="D819" t="s">
        <v>15</v>
      </c>
      <c r="E819" s="25">
        <v>60</v>
      </c>
      <c r="G819" s="1">
        <f t="shared" si="16"/>
        <v>200.8</v>
      </c>
      <c r="I819" s="404"/>
      <c r="K819" s="217"/>
    </row>
    <row r="820" spans="1:12">
      <c r="B820" s="405"/>
      <c r="C820" s="405"/>
      <c r="D820" t="s">
        <v>16</v>
      </c>
      <c r="E820" s="25">
        <v>5</v>
      </c>
      <c r="G820" s="1">
        <f t="shared" si="16"/>
        <v>205.8</v>
      </c>
      <c r="K820" s="217"/>
    </row>
    <row r="821" spans="1:12">
      <c r="A821" s="30">
        <v>45706</v>
      </c>
      <c r="B821" s="405">
        <v>30477</v>
      </c>
      <c r="C821" s="405" t="s">
        <v>29</v>
      </c>
      <c r="D821" t="s">
        <v>15</v>
      </c>
      <c r="E821" s="217"/>
      <c r="F821" s="217">
        <v>60</v>
      </c>
      <c r="G821" s="1">
        <f t="shared" si="16"/>
        <v>145.80000000000001</v>
      </c>
      <c r="K821" s="217"/>
    </row>
    <row r="822" spans="1:12">
      <c r="A822" s="30">
        <v>45706</v>
      </c>
      <c r="B822" s="405">
        <v>30477</v>
      </c>
      <c r="C822" s="405" t="s">
        <v>29</v>
      </c>
      <c r="D822" t="s">
        <v>16</v>
      </c>
      <c r="E822" s="217"/>
      <c r="F822" s="217">
        <v>5</v>
      </c>
      <c r="G822" s="1">
        <f t="shared" si="16"/>
        <v>140.80000000000001</v>
      </c>
      <c r="K822" s="217"/>
    </row>
    <row r="823" spans="1:12">
      <c r="A823" s="30">
        <v>45706</v>
      </c>
      <c r="B823" s="405">
        <v>30479</v>
      </c>
      <c r="C823" s="405" t="s">
        <v>29</v>
      </c>
      <c r="D823" t="s">
        <v>13</v>
      </c>
      <c r="E823" s="217"/>
      <c r="F823" s="217">
        <v>123.6</v>
      </c>
      <c r="G823" s="1">
        <f t="shared" si="16"/>
        <v>17.200000000000017</v>
      </c>
      <c r="K823" s="217"/>
    </row>
    <row r="824" spans="1:12">
      <c r="A824" s="30">
        <v>45706</v>
      </c>
      <c r="B824" s="405">
        <v>30479</v>
      </c>
      <c r="C824" s="405" t="s">
        <v>29</v>
      </c>
      <c r="D824" t="s">
        <v>14</v>
      </c>
      <c r="E824" s="217"/>
      <c r="F824" s="217">
        <v>17.2</v>
      </c>
      <c r="G824" s="1">
        <f t="shared" si="16"/>
        <v>0</v>
      </c>
      <c r="K824" s="217"/>
    </row>
    <row r="825" spans="1:12">
      <c r="A825" s="68">
        <v>45688</v>
      </c>
      <c r="B825" s="404" t="s">
        <v>11</v>
      </c>
      <c r="C825" s="404" t="s">
        <v>12</v>
      </c>
      <c r="D825" t="s">
        <v>13</v>
      </c>
      <c r="E825" s="217">
        <v>126.9</v>
      </c>
      <c r="G825" s="1">
        <f t="shared" si="16"/>
        <v>126.9</v>
      </c>
      <c r="I825" s="404"/>
      <c r="K825" s="217"/>
    </row>
    <row r="826" spans="1:12">
      <c r="A826" s="46"/>
      <c r="B826" s="405"/>
      <c r="C826" s="405"/>
      <c r="D826" t="s">
        <v>14</v>
      </c>
      <c r="E826" s="217">
        <v>13.9</v>
      </c>
      <c r="G826" s="1">
        <f t="shared" si="16"/>
        <v>140.80000000000001</v>
      </c>
      <c r="I826" s="405"/>
      <c r="K826" s="217"/>
    </row>
    <row r="827" spans="1:12">
      <c r="A827" s="46"/>
      <c r="B827" s="405"/>
      <c r="C827" s="405"/>
      <c r="D827" t="s">
        <v>15</v>
      </c>
      <c r="E827" s="217">
        <v>60</v>
      </c>
      <c r="G827" s="1">
        <f t="shared" si="16"/>
        <v>200.8</v>
      </c>
      <c r="I827" s="404"/>
      <c r="K827" s="217"/>
    </row>
    <row r="828" spans="1:12">
      <c r="A828" s="46"/>
      <c r="B828" s="405"/>
      <c r="C828" s="405"/>
      <c r="D828" t="s">
        <v>16</v>
      </c>
      <c r="E828" s="217">
        <v>5</v>
      </c>
      <c r="G828" s="1">
        <f t="shared" si="16"/>
        <v>205.8</v>
      </c>
      <c r="I828" s="405"/>
      <c r="K828" s="217"/>
    </row>
    <row r="829" spans="1:12">
      <c r="A829" s="30">
        <v>45706</v>
      </c>
      <c r="B829" s="405">
        <v>30477</v>
      </c>
      <c r="C829" s="405" t="s">
        <v>12</v>
      </c>
      <c r="D829" t="s">
        <v>15</v>
      </c>
      <c r="E829" s="217"/>
      <c r="F829" s="217">
        <v>60</v>
      </c>
      <c r="G829" s="1">
        <f t="shared" si="16"/>
        <v>145.80000000000001</v>
      </c>
      <c r="I829" s="405"/>
      <c r="L829" s="217"/>
    </row>
    <row r="830" spans="1:12">
      <c r="A830" s="30">
        <v>45706</v>
      </c>
      <c r="B830" s="405">
        <v>30477</v>
      </c>
      <c r="C830" s="405" t="s">
        <v>12</v>
      </c>
      <c r="D830" t="s">
        <v>16</v>
      </c>
      <c r="E830" s="217"/>
      <c r="F830" s="217">
        <v>5</v>
      </c>
      <c r="G830" s="1">
        <f t="shared" si="16"/>
        <v>140.80000000000001</v>
      </c>
      <c r="I830" s="405"/>
      <c r="L830" s="217"/>
    </row>
    <row r="831" spans="1:12">
      <c r="A831" s="30">
        <v>45741</v>
      </c>
      <c r="B831" s="405">
        <v>30757</v>
      </c>
      <c r="C831" s="405" t="s">
        <v>12</v>
      </c>
      <c r="D831" t="s">
        <v>13</v>
      </c>
      <c r="E831" s="217"/>
      <c r="F831" s="217">
        <v>126.9</v>
      </c>
      <c r="G831" s="1">
        <f t="shared" si="16"/>
        <v>13.900000000000006</v>
      </c>
      <c r="I831" s="405"/>
      <c r="L831" s="217"/>
    </row>
    <row r="832" spans="1:12">
      <c r="A832" s="30">
        <v>45741</v>
      </c>
      <c r="B832" s="405">
        <v>30757</v>
      </c>
      <c r="C832" s="405" t="s">
        <v>12</v>
      </c>
      <c r="D832" t="s">
        <v>14</v>
      </c>
      <c r="E832" s="217"/>
      <c r="F832" s="217">
        <v>13.9</v>
      </c>
      <c r="G832" s="1">
        <f t="shared" si="16"/>
        <v>0</v>
      </c>
      <c r="I832" s="405"/>
      <c r="L832" s="217"/>
    </row>
    <row r="833" spans="1:12">
      <c r="A833" s="32">
        <v>45716</v>
      </c>
      <c r="B833" s="404" t="s">
        <v>11</v>
      </c>
      <c r="C833" s="404" t="s">
        <v>19</v>
      </c>
      <c r="D833" t="s">
        <v>13</v>
      </c>
      <c r="E833" s="217">
        <v>111.8</v>
      </c>
      <c r="G833" s="1">
        <f t="shared" si="16"/>
        <v>111.8</v>
      </c>
      <c r="K833" s="29"/>
    </row>
    <row r="834" spans="1:12">
      <c r="B834" s="405"/>
      <c r="C834" s="405"/>
      <c r="D834" t="s">
        <v>14</v>
      </c>
      <c r="E834" s="217">
        <v>15.4</v>
      </c>
      <c r="G834" s="1">
        <f t="shared" si="16"/>
        <v>127.2</v>
      </c>
    </row>
    <row r="835" spans="1:12">
      <c r="B835" s="405"/>
      <c r="C835" s="405"/>
      <c r="D835" t="s">
        <v>15</v>
      </c>
      <c r="E835" s="217">
        <v>56</v>
      </c>
      <c r="G835" s="1">
        <f t="shared" si="16"/>
        <v>183.2</v>
      </c>
    </row>
    <row r="836" spans="1:12">
      <c r="B836" s="405"/>
      <c r="C836" s="405"/>
      <c r="D836" t="s">
        <v>16</v>
      </c>
      <c r="E836" s="217">
        <v>5</v>
      </c>
      <c r="G836" s="1">
        <f t="shared" si="16"/>
        <v>188.2</v>
      </c>
    </row>
    <row r="837" spans="1:12">
      <c r="A837" s="30">
        <v>45741</v>
      </c>
      <c r="B837" s="405">
        <v>30757</v>
      </c>
      <c r="C837" s="405" t="s">
        <v>19</v>
      </c>
      <c r="D837" t="s">
        <v>13</v>
      </c>
      <c r="F837" s="1">
        <v>111.8</v>
      </c>
      <c r="G837" s="1">
        <f t="shared" si="16"/>
        <v>76.399999999999991</v>
      </c>
    </row>
    <row r="838" spans="1:12">
      <c r="A838" s="30">
        <v>45741</v>
      </c>
      <c r="B838" s="405">
        <v>30757</v>
      </c>
      <c r="C838" s="405" t="s">
        <v>19</v>
      </c>
      <c r="D838" t="s">
        <v>14</v>
      </c>
      <c r="F838" s="1">
        <v>15.4</v>
      </c>
      <c r="G838" s="1">
        <f t="shared" si="16"/>
        <v>60.999999999999993</v>
      </c>
    </row>
    <row r="839" spans="1:12">
      <c r="A839" s="30">
        <v>45742</v>
      </c>
      <c r="B839" s="405">
        <v>30798</v>
      </c>
      <c r="C839" s="405" t="s">
        <v>19</v>
      </c>
      <c r="D839" t="s">
        <v>15</v>
      </c>
      <c r="F839" s="1">
        <v>56</v>
      </c>
      <c r="G839" s="1">
        <f t="shared" ref="G839:G912" si="17">+G838+E839-F839</f>
        <v>4.9999999999999929</v>
      </c>
    </row>
    <row r="840" spans="1:12">
      <c r="A840" s="30">
        <v>45742</v>
      </c>
      <c r="B840" s="405">
        <v>30798</v>
      </c>
      <c r="C840" s="405" t="s">
        <v>19</v>
      </c>
      <c r="D840" t="s">
        <v>16</v>
      </c>
      <c r="F840" s="1">
        <v>5</v>
      </c>
      <c r="G840" s="1">
        <f t="shared" si="17"/>
        <v>-7.1054273576010019E-15</v>
      </c>
    </row>
    <row r="841" spans="1:12">
      <c r="A841" s="32">
        <v>45747</v>
      </c>
      <c r="B841" s="404" t="s">
        <v>11</v>
      </c>
      <c r="C841" s="404" t="s">
        <v>20</v>
      </c>
      <c r="D841" t="s">
        <v>13</v>
      </c>
      <c r="E841" s="217">
        <v>120.8</v>
      </c>
      <c r="G841" s="1">
        <f t="shared" si="17"/>
        <v>120.79999999999998</v>
      </c>
      <c r="J841" s="404"/>
      <c r="L841" s="217"/>
    </row>
    <row r="842" spans="1:12">
      <c r="B842" s="405"/>
      <c r="C842" s="405"/>
      <c r="D842" t="s">
        <v>14</v>
      </c>
      <c r="E842" s="217">
        <v>11.1</v>
      </c>
      <c r="G842" s="1">
        <f t="shared" si="17"/>
        <v>131.89999999999998</v>
      </c>
      <c r="J842" s="405"/>
      <c r="L842" s="217"/>
    </row>
    <row r="843" spans="1:12">
      <c r="B843" s="405"/>
      <c r="C843" s="405"/>
      <c r="D843" t="s">
        <v>15</v>
      </c>
      <c r="E843" s="217">
        <v>60</v>
      </c>
      <c r="G843" s="1">
        <f t="shared" si="17"/>
        <v>191.89999999999998</v>
      </c>
      <c r="J843" s="405"/>
      <c r="L843" s="217"/>
    </row>
    <row r="844" spans="1:12">
      <c r="B844" s="405"/>
      <c r="C844" s="405"/>
      <c r="D844" t="s">
        <v>16</v>
      </c>
      <c r="E844" s="217">
        <v>5</v>
      </c>
      <c r="G844" s="1">
        <f t="shared" si="17"/>
        <v>196.89999999999998</v>
      </c>
      <c r="J844" s="405"/>
      <c r="L844" s="217"/>
    </row>
    <row r="845" spans="1:12">
      <c r="A845" s="30">
        <v>45789</v>
      </c>
      <c r="B845" s="405">
        <v>30962</v>
      </c>
      <c r="C845" s="405" t="s">
        <v>20</v>
      </c>
      <c r="D845" t="s">
        <v>13</v>
      </c>
      <c r="F845" s="217">
        <v>120.8</v>
      </c>
      <c r="G845" s="1">
        <f t="shared" si="17"/>
        <v>76.09999999999998</v>
      </c>
      <c r="L845" s="217"/>
    </row>
    <row r="846" spans="1:12">
      <c r="A846" s="30">
        <v>45789</v>
      </c>
      <c r="B846" s="405">
        <v>30962</v>
      </c>
      <c r="C846" s="405" t="s">
        <v>20</v>
      </c>
      <c r="D846" t="s">
        <v>14</v>
      </c>
      <c r="F846" s="217">
        <v>11.1</v>
      </c>
      <c r="G846" s="1">
        <f t="shared" si="17"/>
        <v>64.999999999999986</v>
      </c>
      <c r="L846" s="217"/>
    </row>
    <row r="847" spans="1:12">
      <c r="A847" s="30">
        <v>45789</v>
      </c>
      <c r="B847" s="405">
        <v>30962</v>
      </c>
      <c r="C847" s="405" t="s">
        <v>20</v>
      </c>
      <c r="D847" t="s">
        <v>15</v>
      </c>
      <c r="F847" s="217">
        <v>60</v>
      </c>
      <c r="G847" s="1">
        <f t="shared" si="17"/>
        <v>4.9999999999999858</v>
      </c>
      <c r="L847" s="217"/>
    </row>
    <row r="848" spans="1:12">
      <c r="A848" s="30">
        <v>45789</v>
      </c>
      <c r="B848" s="405">
        <v>30962</v>
      </c>
      <c r="C848" s="405" t="s">
        <v>20</v>
      </c>
      <c r="D848" t="s">
        <v>16</v>
      </c>
      <c r="F848" s="217">
        <v>5</v>
      </c>
      <c r="G848" s="1">
        <f t="shared" si="17"/>
        <v>-1.4210854715202004E-14</v>
      </c>
      <c r="L848" s="217"/>
    </row>
    <row r="849" spans="1:12">
      <c r="A849" s="32">
        <v>45807</v>
      </c>
      <c r="B849" s="404" t="s">
        <v>11</v>
      </c>
      <c r="C849" s="404" t="s">
        <v>21</v>
      </c>
      <c r="D849" t="s">
        <v>13</v>
      </c>
      <c r="E849" s="1">
        <v>109.1</v>
      </c>
      <c r="G849" s="1">
        <f t="shared" si="17"/>
        <v>109.09999999999998</v>
      </c>
      <c r="L849" s="217"/>
    </row>
    <row r="850" spans="1:12">
      <c r="B850" s="405"/>
      <c r="C850" s="405"/>
      <c r="D850" t="s">
        <v>14</v>
      </c>
      <c r="E850" s="1">
        <v>16.899999999999999</v>
      </c>
      <c r="G850" s="1">
        <f t="shared" si="17"/>
        <v>125.99999999999997</v>
      </c>
      <c r="L850" s="217"/>
    </row>
    <row r="851" spans="1:12">
      <c r="B851" s="405"/>
      <c r="C851" s="405"/>
      <c r="D851" t="s">
        <v>15</v>
      </c>
      <c r="E851" s="1">
        <v>60</v>
      </c>
      <c r="G851" s="1">
        <f t="shared" si="17"/>
        <v>185.99999999999997</v>
      </c>
      <c r="L851" s="217"/>
    </row>
    <row r="852" spans="1:12">
      <c r="B852" s="405"/>
      <c r="C852" s="405"/>
      <c r="D852" t="s">
        <v>16</v>
      </c>
      <c r="E852" s="1">
        <v>5</v>
      </c>
      <c r="G852" s="1">
        <f t="shared" si="17"/>
        <v>190.99999999999997</v>
      </c>
      <c r="L852" s="217"/>
    </row>
    <row r="853" spans="1:12">
      <c r="A853" s="30">
        <v>45789</v>
      </c>
      <c r="B853" s="405">
        <v>30962</v>
      </c>
      <c r="C853" s="405" t="s">
        <v>21</v>
      </c>
      <c r="D853" t="s">
        <v>15</v>
      </c>
      <c r="F853" s="1">
        <v>60</v>
      </c>
      <c r="G853" s="1">
        <f t="shared" si="17"/>
        <v>130.99999999999997</v>
      </c>
      <c r="L853" s="29"/>
    </row>
    <row r="854" spans="1:12">
      <c r="A854" s="30">
        <v>45789</v>
      </c>
      <c r="B854" s="405">
        <v>30962</v>
      </c>
      <c r="C854" s="405" t="s">
        <v>21</v>
      </c>
      <c r="D854" t="s">
        <v>16</v>
      </c>
      <c r="F854" s="1">
        <v>5</v>
      </c>
      <c r="G854" s="1">
        <f t="shared" si="17"/>
        <v>125.99999999999997</v>
      </c>
      <c r="L854" s="29"/>
    </row>
    <row r="855" spans="1:12">
      <c r="A855" s="30">
        <v>45854</v>
      </c>
      <c r="B855" s="405">
        <v>31430</v>
      </c>
      <c r="C855" s="405" t="s">
        <v>21</v>
      </c>
      <c r="D855" t="s">
        <v>13</v>
      </c>
      <c r="F855" s="1">
        <v>109.1</v>
      </c>
      <c r="G855" s="1">
        <f t="shared" si="17"/>
        <v>16.899999999999977</v>
      </c>
      <c r="L855" s="29"/>
    </row>
    <row r="856" spans="1:12">
      <c r="A856" s="30">
        <v>45854</v>
      </c>
      <c r="B856" s="405">
        <v>31430</v>
      </c>
      <c r="C856" s="405" t="s">
        <v>21</v>
      </c>
      <c r="D856" t="s">
        <v>14</v>
      </c>
      <c r="F856" s="1">
        <v>16.899999999999999</v>
      </c>
      <c r="G856" s="1">
        <f t="shared" si="17"/>
        <v>0</v>
      </c>
      <c r="L856" s="29"/>
    </row>
    <row r="857" spans="1:12">
      <c r="A857" s="32">
        <v>45808</v>
      </c>
      <c r="B857" s="404" t="s">
        <v>11</v>
      </c>
      <c r="C857" s="404" t="s">
        <v>22</v>
      </c>
      <c r="D857" t="s">
        <v>13</v>
      </c>
      <c r="E857" s="217">
        <v>103.5</v>
      </c>
      <c r="G857" s="1">
        <f t="shared" si="17"/>
        <v>103.5</v>
      </c>
    </row>
    <row r="858" spans="1:12">
      <c r="B858" s="405"/>
      <c r="C858" s="405"/>
      <c r="D858" t="s">
        <v>14</v>
      </c>
      <c r="E858" s="217">
        <v>14.8</v>
      </c>
      <c r="G858" s="1">
        <f t="shared" si="17"/>
        <v>118.3</v>
      </c>
      <c r="J858" t="s">
        <v>622</v>
      </c>
    </row>
    <row r="859" spans="1:12">
      <c r="B859" s="405"/>
      <c r="C859" s="405"/>
      <c r="D859" t="s">
        <v>15</v>
      </c>
      <c r="E859" s="217">
        <v>60</v>
      </c>
      <c r="G859" s="1">
        <f t="shared" si="17"/>
        <v>178.3</v>
      </c>
      <c r="H859">
        <v>2025</v>
      </c>
      <c r="I859" s="404" t="s">
        <v>21</v>
      </c>
      <c r="J859" t="s">
        <v>13</v>
      </c>
      <c r="K859" s="1">
        <v>109.1</v>
      </c>
    </row>
    <row r="860" spans="1:12">
      <c r="B860" s="405"/>
      <c r="C860" s="405"/>
      <c r="D860" t="s">
        <v>16</v>
      </c>
      <c r="E860" s="217">
        <v>5</v>
      </c>
      <c r="G860" s="1">
        <f t="shared" si="17"/>
        <v>183.3</v>
      </c>
      <c r="I860" s="405"/>
      <c r="J860" t="s">
        <v>14</v>
      </c>
      <c r="K860" s="1">
        <v>16.899999999999999</v>
      </c>
    </row>
    <row r="861" spans="1:12">
      <c r="A861" s="30">
        <v>45852</v>
      </c>
      <c r="B861" s="405">
        <v>31339</v>
      </c>
      <c r="C861" s="405" t="s">
        <v>22</v>
      </c>
      <c r="D861" t="s">
        <v>15</v>
      </c>
      <c r="F861" s="1">
        <v>60</v>
      </c>
      <c r="G861" s="1">
        <f t="shared" si="17"/>
        <v>123.30000000000001</v>
      </c>
      <c r="I861" s="404" t="s">
        <v>22</v>
      </c>
      <c r="J861" t="s">
        <v>13</v>
      </c>
      <c r="K861" s="217">
        <v>103.5</v>
      </c>
    </row>
    <row r="862" spans="1:12">
      <c r="A862" s="30">
        <v>45852</v>
      </c>
      <c r="B862" s="405">
        <v>31339</v>
      </c>
      <c r="C862" s="405" t="s">
        <v>22</v>
      </c>
      <c r="D862" t="s">
        <v>16</v>
      </c>
      <c r="F862" s="1">
        <v>5</v>
      </c>
      <c r="G862" s="1">
        <f t="shared" si="17"/>
        <v>118.30000000000001</v>
      </c>
      <c r="I862" s="405"/>
      <c r="J862" t="s">
        <v>14</v>
      </c>
      <c r="K862" s="217">
        <v>14.8</v>
      </c>
    </row>
    <row r="863" spans="1:12">
      <c r="A863" s="30">
        <v>45854</v>
      </c>
      <c r="B863" s="405">
        <v>31430</v>
      </c>
      <c r="C863" s="405" t="s">
        <v>22</v>
      </c>
      <c r="D863" t="s">
        <v>13</v>
      </c>
      <c r="F863" s="1">
        <v>103.5</v>
      </c>
      <c r="G863" s="1">
        <f t="shared" si="17"/>
        <v>14.800000000000011</v>
      </c>
      <c r="I863" s="405"/>
      <c r="K863" s="217"/>
    </row>
    <row r="864" spans="1:12">
      <c r="A864" s="30">
        <v>45854</v>
      </c>
      <c r="B864" s="405">
        <v>31430</v>
      </c>
      <c r="C864" s="405" t="s">
        <v>22</v>
      </c>
      <c r="D864" t="s">
        <v>14</v>
      </c>
      <c r="F864" s="1">
        <v>14.8</v>
      </c>
      <c r="G864" s="1">
        <f t="shared" si="17"/>
        <v>0</v>
      </c>
      <c r="I864" s="405"/>
      <c r="K864" s="217"/>
    </row>
    <row r="865" spans="1:12">
      <c r="A865" s="32">
        <v>45838</v>
      </c>
      <c r="B865" s="404" t="s">
        <v>11</v>
      </c>
      <c r="C865" s="404" t="s">
        <v>23</v>
      </c>
      <c r="D865" t="s">
        <v>13</v>
      </c>
      <c r="E865" s="217">
        <v>84.8</v>
      </c>
      <c r="G865" s="1">
        <f t="shared" si="17"/>
        <v>84.8</v>
      </c>
      <c r="I865" s="404" t="s">
        <v>23</v>
      </c>
      <c r="J865" t="s">
        <v>13</v>
      </c>
      <c r="K865" s="217">
        <v>84.8</v>
      </c>
    </row>
    <row r="866" spans="1:12">
      <c r="B866" s="405"/>
      <c r="C866" s="405"/>
      <c r="D866" t="s">
        <v>14</v>
      </c>
      <c r="E866" s="217">
        <v>12.3</v>
      </c>
      <c r="G866" s="1">
        <f t="shared" si="17"/>
        <v>97.1</v>
      </c>
      <c r="I866" s="405"/>
      <c r="J866" t="s">
        <v>14</v>
      </c>
      <c r="K866" s="217">
        <v>12.3</v>
      </c>
    </row>
    <row r="867" spans="1:12">
      <c r="B867" s="405"/>
      <c r="C867" s="405"/>
      <c r="D867" t="s">
        <v>15</v>
      </c>
      <c r="E867" s="217">
        <v>60</v>
      </c>
      <c r="G867" s="1">
        <f t="shared" si="17"/>
        <v>157.1</v>
      </c>
      <c r="I867" s="405"/>
      <c r="K867" s="13">
        <f>SUM(K859:K866)</f>
        <v>341.40000000000003</v>
      </c>
      <c r="L867" s="217">
        <f>K867+74.5</f>
        <v>415.90000000000003</v>
      </c>
    </row>
    <row r="868" spans="1:12">
      <c r="B868" s="405"/>
      <c r="C868" s="405"/>
      <c r="D868" t="s">
        <v>16</v>
      </c>
      <c r="E868" s="217">
        <v>5</v>
      </c>
      <c r="G868" s="1">
        <f t="shared" si="17"/>
        <v>162.1</v>
      </c>
      <c r="I868" s="405"/>
      <c r="K868" s="29">
        <f>K867-150</f>
        <v>191.40000000000003</v>
      </c>
      <c r="L868" s="217"/>
    </row>
    <row r="869" spans="1:12">
      <c r="A869" s="30">
        <v>45852</v>
      </c>
      <c r="B869" s="405">
        <v>31339</v>
      </c>
      <c r="C869" s="405" t="s">
        <v>23</v>
      </c>
      <c r="D869" t="s">
        <v>15</v>
      </c>
      <c r="F869" s="1">
        <v>60</v>
      </c>
      <c r="G869" s="1">
        <f t="shared" si="17"/>
        <v>102.1</v>
      </c>
      <c r="I869" s="404"/>
      <c r="K869" s="217">
        <f>200-K868</f>
        <v>8.5999999999999659</v>
      </c>
    </row>
    <row r="870" spans="1:12">
      <c r="A870" s="30">
        <v>45852</v>
      </c>
      <c r="B870" s="405">
        <v>31339</v>
      </c>
      <c r="C870" s="405" t="s">
        <v>23</v>
      </c>
      <c r="D870" t="s">
        <v>16</v>
      </c>
      <c r="F870" s="1">
        <v>5</v>
      </c>
      <c r="G870" s="1">
        <f t="shared" si="17"/>
        <v>97.1</v>
      </c>
      <c r="I870" s="405"/>
      <c r="K870" s="217"/>
    </row>
    <row r="871" spans="1:12">
      <c r="A871" s="30">
        <v>45854</v>
      </c>
      <c r="B871" s="405">
        <v>31430</v>
      </c>
      <c r="C871" s="405" t="s">
        <v>23</v>
      </c>
      <c r="D871" t="s">
        <v>13</v>
      </c>
      <c r="F871" s="1">
        <v>84.8</v>
      </c>
      <c r="G871" s="1">
        <f t="shared" si="17"/>
        <v>12.299999999999997</v>
      </c>
      <c r="I871" s="405"/>
      <c r="L871" s="217"/>
    </row>
    <row r="872" spans="1:12">
      <c r="A872" s="30">
        <v>45854</v>
      </c>
      <c r="B872" s="405">
        <v>31430</v>
      </c>
      <c r="C872" s="405" t="s">
        <v>23</v>
      </c>
      <c r="D872" t="s">
        <v>14</v>
      </c>
      <c r="F872" s="1">
        <v>12.3</v>
      </c>
      <c r="G872" s="1">
        <f t="shared" si="17"/>
        <v>0</v>
      </c>
      <c r="I872" s="405"/>
      <c r="L872" s="217"/>
    </row>
    <row r="873" spans="1:12">
      <c r="A873" s="32">
        <v>45869</v>
      </c>
      <c r="B873" s="404" t="s">
        <v>11</v>
      </c>
      <c r="C873" s="404" t="s">
        <v>24</v>
      </c>
      <c r="D873" t="s">
        <v>13</v>
      </c>
      <c r="E873" s="13">
        <v>89.8</v>
      </c>
      <c r="G873" s="1">
        <f t="shared" si="17"/>
        <v>89.8</v>
      </c>
      <c r="K873" s="13"/>
    </row>
    <row r="874" spans="1:12">
      <c r="B874" s="405"/>
      <c r="C874" s="405"/>
      <c r="D874" t="s">
        <v>14</v>
      </c>
      <c r="E874" s="13">
        <v>11.9</v>
      </c>
      <c r="G874" s="1">
        <f t="shared" si="17"/>
        <v>101.7</v>
      </c>
      <c r="I874" s="421" t="s">
        <v>622</v>
      </c>
      <c r="J874" s="421"/>
      <c r="K874" s="421"/>
    </row>
    <row r="875" spans="1:12">
      <c r="B875" s="405"/>
      <c r="C875" s="405"/>
      <c r="D875" t="s">
        <v>15</v>
      </c>
      <c r="E875" s="13">
        <v>60</v>
      </c>
      <c r="G875" s="1">
        <f t="shared" si="17"/>
        <v>161.69999999999999</v>
      </c>
      <c r="H875" s="11">
        <v>2025</v>
      </c>
      <c r="I875" s="404" t="s">
        <v>24</v>
      </c>
      <c r="J875" t="s">
        <v>15</v>
      </c>
      <c r="K875" s="13">
        <v>60</v>
      </c>
      <c r="L875" s="288"/>
    </row>
    <row r="876" spans="1:12">
      <c r="B876" s="405"/>
      <c r="C876" s="405"/>
      <c r="D876" t="s">
        <v>16</v>
      </c>
      <c r="E876" s="13">
        <v>5</v>
      </c>
      <c r="G876" s="1">
        <f t="shared" si="17"/>
        <v>166.7</v>
      </c>
      <c r="I876" s="405"/>
      <c r="J876" t="s">
        <v>16</v>
      </c>
      <c r="K876" s="13">
        <v>5</v>
      </c>
      <c r="L876" s="288"/>
    </row>
    <row r="877" spans="1:12">
      <c r="A877" s="30">
        <v>45960</v>
      </c>
      <c r="B877" s="405">
        <v>31835</v>
      </c>
      <c r="C877" s="405" t="s">
        <v>24</v>
      </c>
      <c r="D877" t="s">
        <v>13</v>
      </c>
      <c r="E877" s="13"/>
      <c r="F877" s="13">
        <v>89.8</v>
      </c>
      <c r="G877" s="1">
        <f t="shared" si="17"/>
        <v>76.899999999999991</v>
      </c>
      <c r="I877" s="404" t="s">
        <v>25</v>
      </c>
      <c r="J877" t="s">
        <v>15</v>
      </c>
      <c r="K877" s="217">
        <v>60</v>
      </c>
      <c r="L877" s="288"/>
    </row>
    <row r="878" spans="1:12">
      <c r="A878" s="30">
        <v>45960</v>
      </c>
      <c r="B878" s="405">
        <v>31835</v>
      </c>
      <c r="C878" s="405" t="s">
        <v>24</v>
      </c>
      <c r="D878" t="s">
        <v>14</v>
      </c>
      <c r="E878" s="13"/>
      <c r="F878" s="13">
        <v>11.9</v>
      </c>
      <c r="G878" s="1">
        <f t="shared" si="17"/>
        <v>64.999999999999986</v>
      </c>
      <c r="I878" s="405"/>
      <c r="J878" t="s">
        <v>16</v>
      </c>
      <c r="K878" s="217">
        <v>5</v>
      </c>
      <c r="L878" s="288"/>
    </row>
    <row r="879" spans="1:12">
      <c r="A879" s="30">
        <v>45985</v>
      </c>
      <c r="B879" s="405">
        <v>32047</v>
      </c>
      <c r="C879" s="405" t="s">
        <v>24</v>
      </c>
      <c r="D879" t="s">
        <v>15</v>
      </c>
      <c r="E879" s="13"/>
      <c r="F879" s="13">
        <v>60</v>
      </c>
      <c r="G879" s="1">
        <f t="shared" si="17"/>
        <v>4.9999999999999858</v>
      </c>
      <c r="I879" s="405"/>
      <c r="K879" s="217"/>
      <c r="L879" s="288"/>
    </row>
    <row r="880" spans="1:12">
      <c r="A880" s="30">
        <v>45985</v>
      </c>
      <c r="B880" s="405">
        <v>32047</v>
      </c>
      <c r="C880" s="405" t="s">
        <v>24</v>
      </c>
      <c r="D880" t="s">
        <v>16</v>
      </c>
      <c r="E880" s="13"/>
      <c r="F880" s="13">
        <v>5</v>
      </c>
      <c r="G880" s="1">
        <f t="shared" si="17"/>
        <v>-1.4210854715202004E-14</v>
      </c>
      <c r="I880" s="405"/>
      <c r="K880" s="217"/>
      <c r="L880" s="288"/>
    </row>
    <row r="881" spans="1:12">
      <c r="A881" s="32">
        <v>45900</v>
      </c>
      <c r="B881" s="404" t="s">
        <v>11</v>
      </c>
      <c r="C881" s="404" t="s">
        <v>25</v>
      </c>
      <c r="D881" t="s">
        <v>13</v>
      </c>
      <c r="E881" s="217">
        <v>56</v>
      </c>
      <c r="G881" s="1">
        <f t="shared" si="17"/>
        <v>55.999999999999986</v>
      </c>
      <c r="I881" s="405"/>
      <c r="J881" s="334" t="s">
        <v>68</v>
      </c>
      <c r="K881" s="335">
        <v>15</v>
      </c>
      <c r="L881" s="288"/>
    </row>
    <row r="882" spans="1:12">
      <c r="B882" s="405"/>
      <c r="C882" s="405"/>
      <c r="D882" t="s">
        <v>14</v>
      </c>
      <c r="E882" s="217">
        <v>10.9</v>
      </c>
      <c r="G882" s="1">
        <f t="shared" si="17"/>
        <v>66.899999999999991</v>
      </c>
      <c r="I882" s="404" t="s">
        <v>41</v>
      </c>
      <c r="J882" t="s">
        <v>15</v>
      </c>
      <c r="K882" s="217">
        <v>60</v>
      </c>
      <c r="L882" s="288"/>
    </row>
    <row r="883" spans="1:12">
      <c r="B883" s="405"/>
      <c r="C883" s="405"/>
      <c r="D883" t="s">
        <v>15</v>
      </c>
      <c r="E883" s="217">
        <v>60</v>
      </c>
      <c r="G883" s="1">
        <f t="shared" si="17"/>
        <v>126.89999999999999</v>
      </c>
      <c r="I883" s="404"/>
      <c r="J883" t="s">
        <v>16</v>
      </c>
      <c r="K883" s="217">
        <v>5</v>
      </c>
      <c r="L883" s="288"/>
    </row>
    <row r="884" spans="1:12">
      <c r="B884" s="405"/>
      <c r="C884" s="405"/>
      <c r="D884" t="s">
        <v>16</v>
      </c>
      <c r="E884" s="217">
        <v>5</v>
      </c>
      <c r="G884" s="1">
        <f t="shared" si="17"/>
        <v>131.89999999999998</v>
      </c>
      <c r="I884" s="405"/>
      <c r="J884" t="s">
        <v>76</v>
      </c>
      <c r="K884" s="217">
        <v>10</v>
      </c>
      <c r="L884" s="288"/>
    </row>
    <row r="885" spans="1:12">
      <c r="B885" s="405"/>
      <c r="C885" s="405"/>
      <c r="D885" s="334" t="s">
        <v>68</v>
      </c>
      <c r="E885" s="335">
        <v>15</v>
      </c>
      <c r="G885" s="1">
        <f t="shared" si="17"/>
        <v>146.89999999999998</v>
      </c>
      <c r="I885" s="404" t="s">
        <v>27</v>
      </c>
      <c r="J885" t="s">
        <v>13</v>
      </c>
      <c r="K885" s="1">
        <v>78</v>
      </c>
      <c r="L885" s="288"/>
    </row>
    <row r="886" spans="1:12">
      <c r="A886" s="30">
        <v>45960</v>
      </c>
      <c r="B886" s="405">
        <v>31835</v>
      </c>
      <c r="C886" s="405" t="s">
        <v>25</v>
      </c>
      <c r="D886" t="s">
        <v>13</v>
      </c>
      <c r="E886" s="217"/>
      <c r="F886" s="217">
        <v>56</v>
      </c>
      <c r="G886" s="1">
        <f t="shared" si="17"/>
        <v>90.899999999999977</v>
      </c>
      <c r="I886" s="405"/>
      <c r="J886" t="s">
        <v>14</v>
      </c>
      <c r="K886" s="1">
        <v>19</v>
      </c>
      <c r="L886" s="288"/>
    </row>
    <row r="887" spans="1:12">
      <c r="A887" s="30">
        <v>45960</v>
      </c>
      <c r="B887" s="405">
        <v>31835</v>
      </c>
      <c r="C887" s="405" t="s">
        <v>25</v>
      </c>
      <c r="D887" t="s">
        <v>14</v>
      </c>
      <c r="E887" s="217"/>
      <c r="F887" s="217">
        <v>10.9</v>
      </c>
      <c r="G887" s="1">
        <f t="shared" si="17"/>
        <v>79.999999999999972</v>
      </c>
      <c r="I887" s="405"/>
      <c r="J887" t="s">
        <v>15</v>
      </c>
      <c r="K887" s="217">
        <v>60</v>
      </c>
      <c r="L887" s="288"/>
    </row>
    <row r="888" spans="1:12">
      <c r="A888" s="30">
        <v>45985</v>
      </c>
      <c r="B888" s="405">
        <v>32047</v>
      </c>
      <c r="C888" s="405" t="s">
        <v>25</v>
      </c>
      <c r="D888" t="s">
        <v>15</v>
      </c>
      <c r="E888" s="217"/>
      <c r="F888" s="217">
        <v>35</v>
      </c>
      <c r="G888" s="1">
        <f t="shared" si="17"/>
        <v>44.999999999999972</v>
      </c>
      <c r="I888" s="405"/>
      <c r="K888" s="217"/>
      <c r="L888" s="288"/>
    </row>
    <row r="889" spans="1:12">
      <c r="A889" s="30">
        <v>45985</v>
      </c>
      <c r="B889" s="405">
        <v>32048</v>
      </c>
      <c r="C889" s="405" t="s">
        <v>25</v>
      </c>
      <c r="D889" t="s">
        <v>15</v>
      </c>
      <c r="E889" s="217"/>
      <c r="F889" s="217">
        <v>25</v>
      </c>
      <c r="G889" s="1">
        <f t="shared" si="17"/>
        <v>19.999999999999972</v>
      </c>
      <c r="I889" s="405"/>
      <c r="K889" s="217"/>
      <c r="L889" s="288"/>
    </row>
    <row r="890" spans="1:12">
      <c r="A890" s="30">
        <v>45985</v>
      </c>
      <c r="B890" s="405">
        <v>32048</v>
      </c>
      <c r="C890" s="405" t="s">
        <v>25</v>
      </c>
      <c r="D890" t="s">
        <v>16</v>
      </c>
      <c r="E890" s="217"/>
      <c r="F890" s="217">
        <v>5</v>
      </c>
      <c r="G890" s="1">
        <f t="shared" si="17"/>
        <v>14.999999999999972</v>
      </c>
      <c r="I890" s="405"/>
      <c r="K890" s="217"/>
      <c r="L890" s="288"/>
    </row>
    <row r="891" spans="1:12">
      <c r="A891" s="30">
        <v>45985</v>
      </c>
      <c r="B891" s="405">
        <v>32053</v>
      </c>
      <c r="C891" s="405" t="s">
        <v>25</v>
      </c>
      <c r="D891" s="334" t="s">
        <v>68</v>
      </c>
      <c r="E891" s="217"/>
      <c r="F891" s="217">
        <v>15</v>
      </c>
      <c r="G891" s="1">
        <f t="shared" si="17"/>
        <v>-2.8421709430404007E-14</v>
      </c>
      <c r="I891" s="405"/>
      <c r="K891" s="217"/>
      <c r="L891" s="288"/>
    </row>
    <row r="892" spans="1:12">
      <c r="A892" s="68">
        <v>45930</v>
      </c>
      <c r="B892" s="404" t="s">
        <v>11</v>
      </c>
      <c r="C892" s="404" t="s">
        <v>41</v>
      </c>
      <c r="D892" t="s">
        <v>13</v>
      </c>
      <c r="E892" s="217">
        <v>64</v>
      </c>
      <c r="G892" s="1">
        <f t="shared" si="17"/>
        <v>63.999999999999972</v>
      </c>
      <c r="I892" s="405"/>
      <c r="J892" t="s">
        <v>16</v>
      </c>
      <c r="K892" s="217">
        <v>5</v>
      </c>
      <c r="L892" s="288"/>
    </row>
    <row r="893" spans="1:12">
      <c r="A893" s="46"/>
      <c r="B893" s="405"/>
      <c r="C893" s="405"/>
      <c r="D893" t="s">
        <v>14</v>
      </c>
      <c r="E893" s="217">
        <v>6.4</v>
      </c>
      <c r="G893" s="1">
        <f t="shared" si="17"/>
        <v>70.399999999999977</v>
      </c>
      <c r="I893" s="405"/>
      <c r="J893" s="288"/>
      <c r="K893" s="242">
        <f>SUM(K875:K892)</f>
        <v>382</v>
      </c>
      <c r="L893" s="288"/>
    </row>
    <row r="894" spans="1:12">
      <c r="A894" s="46"/>
      <c r="B894" s="405"/>
      <c r="C894" s="405"/>
      <c r="D894" t="s">
        <v>15</v>
      </c>
      <c r="E894" s="217">
        <v>60</v>
      </c>
      <c r="G894" s="1">
        <f t="shared" si="17"/>
        <v>130.39999999999998</v>
      </c>
      <c r="I894" s="404"/>
      <c r="J894" s="288"/>
      <c r="K894" s="256"/>
      <c r="L894" s="288"/>
    </row>
    <row r="895" spans="1:12">
      <c r="A895" s="46"/>
      <c r="B895" s="405"/>
      <c r="C895" s="405"/>
      <c r="D895" t="s">
        <v>16</v>
      </c>
      <c r="E895" s="217">
        <v>5</v>
      </c>
      <c r="G895" s="1">
        <f t="shared" si="17"/>
        <v>135.39999999999998</v>
      </c>
      <c r="I895" s="405"/>
      <c r="J895" s="288"/>
      <c r="K895" s="256"/>
      <c r="L895" s="288"/>
    </row>
    <row r="896" spans="1:12">
      <c r="B896" s="405"/>
      <c r="C896" s="405"/>
      <c r="D896" t="s">
        <v>76</v>
      </c>
      <c r="E896" s="217">
        <v>10</v>
      </c>
      <c r="G896" s="1">
        <f t="shared" si="17"/>
        <v>145.39999999999998</v>
      </c>
      <c r="I896" s="405"/>
      <c r="J896" s="288"/>
      <c r="K896" s="256"/>
      <c r="L896" s="288"/>
    </row>
    <row r="897" spans="1:12">
      <c r="A897" s="30">
        <v>45960</v>
      </c>
      <c r="B897" s="405">
        <v>31835</v>
      </c>
      <c r="C897" s="405" t="s">
        <v>41</v>
      </c>
      <c r="D897" t="s">
        <v>13</v>
      </c>
      <c r="E897" s="217"/>
      <c r="F897" s="217">
        <v>64</v>
      </c>
      <c r="G897" s="1">
        <f t="shared" si="17"/>
        <v>81.399999999999977</v>
      </c>
      <c r="I897" s="405"/>
      <c r="J897" s="288"/>
      <c r="K897" s="256"/>
      <c r="L897" s="288"/>
    </row>
    <row r="898" spans="1:12">
      <c r="A898" s="30">
        <v>45960</v>
      </c>
      <c r="B898" s="405">
        <v>31835</v>
      </c>
      <c r="C898" s="405" t="s">
        <v>41</v>
      </c>
      <c r="D898" t="s">
        <v>14</v>
      </c>
      <c r="E898" s="217"/>
      <c r="F898" s="217">
        <v>6.4</v>
      </c>
      <c r="G898" s="1">
        <f t="shared" si="17"/>
        <v>74.999999999999972</v>
      </c>
      <c r="I898" s="404" t="s">
        <v>24</v>
      </c>
      <c r="J898" t="s">
        <v>15</v>
      </c>
      <c r="K898" s="13"/>
      <c r="L898" s="288"/>
    </row>
    <row r="899" spans="1:12">
      <c r="A899" s="30">
        <v>45985</v>
      </c>
      <c r="B899" s="405">
        <v>32048</v>
      </c>
      <c r="C899" s="405" t="s">
        <v>41</v>
      </c>
      <c r="D899" t="s">
        <v>15</v>
      </c>
      <c r="E899" s="217"/>
      <c r="F899" s="217">
        <v>60</v>
      </c>
      <c r="G899" s="1">
        <f t="shared" si="17"/>
        <v>14.999999999999972</v>
      </c>
      <c r="I899" s="404"/>
      <c r="K899" s="13"/>
      <c r="L899" s="288"/>
    </row>
    <row r="900" spans="1:12">
      <c r="A900" s="30">
        <v>45985</v>
      </c>
      <c r="B900" s="405">
        <v>32048</v>
      </c>
      <c r="C900" s="405" t="s">
        <v>41</v>
      </c>
      <c r="D900" t="s">
        <v>16</v>
      </c>
      <c r="E900" s="217"/>
      <c r="F900" s="217">
        <v>5</v>
      </c>
      <c r="G900" s="1">
        <f t="shared" si="17"/>
        <v>9.9999999999999716</v>
      </c>
      <c r="I900" s="404"/>
      <c r="K900" s="13"/>
      <c r="L900" s="288"/>
    </row>
    <row r="901" spans="1:12">
      <c r="A901" s="30">
        <v>45985</v>
      </c>
      <c r="B901" s="405">
        <v>32048</v>
      </c>
      <c r="C901" s="405" t="s">
        <v>41</v>
      </c>
      <c r="D901" t="s">
        <v>76</v>
      </c>
      <c r="E901" s="217"/>
      <c r="F901" s="217">
        <v>10</v>
      </c>
      <c r="G901" s="1">
        <f t="shared" si="17"/>
        <v>-2.8421709430404007E-14</v>
      </c>
      <c r="I901" s="404"/>
      <c r="K901" s="13"/>
      <c r="L901" s="288"/>
    </row>
    <row r="902" spans="1:12">
      <c r="A902" s="68">
        <v>45961</v>
      </c>
      <c r="B902" s="404" t="s">
        <v>11</v>
      </c>
      <c r="C902" s="404" t="s">
        <v>27</v>
      </c>
      <c r="D902" t="s">
        <v>13</v>
      </c>
      <c r="E902" s="1">
        <v>78</v>
      </c>
      <c r="G902" s="1">
        <f t="shared" si="17"/>
        <v>77.999999999999972</v>
      </c>
      <c r="I902" s="405"/>
      <c r="J902" t="s">
        <v>16</v>
      </c>
      <c r="K902" s="13"/>
      <c r="L902" s="288"/>
    </row>
    <row r="903" spans="1:12">
      <c r="A903" s="46"/>
      <c r="B903" s="405"/>
      <c r="C903" s="405"/>
      <c r="D903" t="s">
        <v>14</v>
      </c>
      <c r="E903" s="1">
        <v>19</v>
      </c>
      <c r="G903" s="1">
        <f t="shared" si="17"/>
        <v>96.999999999999972</v>
      </c>
      <c r="I903" s="404" t="s">
        <v>25</v>
      </c>
      <c r="J903" t="s">
        <v>15</v>
      </c>
      <c r="K903" s="217">
        <v>25</v>
      </c>
      <c r="L903" s="288"/>
    </row>
    <row r="904" spans="1:12">
      <c r="A904" s="46"/>
      <c r="B904" s="405"/>
      <c r="C904" s="405"/>
      <c r="D904" t="s">
        <v>15</v>
      </c>
      <c r="E904" s="217">
        <v>60</v>
      </c>
      <c r="G904" s="1">
        <f t="shared" si="17"/>
        <v>156.99999999999997</v>
      </c>
      <c r="I904" s="405"/>
      <c r="J904" t="s">
        <v>16</v>
      </c>
      <c r="K904" s="217">
        <v>5</v>
      </c>
      <c r="L904" s="288"/>
    </row>
    <row r="905" spans="1:12">
      <c r="A905" s="46"/>
      <c r="B905" s="405"/>
      <c r="C905" s="405"/>
      <c r="D905" t="s">
        <v>16</v>
      </c>
      <c r="E905" s="217">
        <v>5</v>
      </c>
      <c r="G905" s="1">
        <f t="shared" si="17"/>
        <v>161.99999999999997</v>
      </c>
      <c r="I905" s="404" t="s">
        <v>41</v>
      </c>
      <c r="J905" t="s">
        <v>15</v>
      </c>
      <c r="K905" s="217">
        <v>60</v>
      </c>
      <c r="L905" s="288"/>
    </row>
    <row r="906" spans="1:12">
      <c r="A906" s="30">
        <v>45985</v>
      </c>
      <c r="B906" s="405">
        <v>32048</v>
      </c>
      <c r="C906" s="405" t="s">
        <v>27</v>
      </c>
      <c r="D906" t="s">
        <v>15</v>
      </c>
      <c r="E906" s="217"/>
      <c r="F906" s="217">
        <v>60</v>
      </c>
      <c r="G906" s="1">
        <f t="shared" si="17"/>
        <v>101.99999999999997</v>
      </c>
      <c r="I906" s="404"/>
      <c r="J906" t="s">
        <v>16</v>
      </c>
      <c r="K906" s="217">
        <v>5</v>
      </c>
      <c r="L906" s="288"/>
    </row>
    <row r="907" spans="1:12">
      <c r="A907" s="30">
        <v>45985</v>
      </c>
      <c r="B907" s="405">
        <v>32048</v>
      </c>
      <c r="C907" s="405" t="s">
        <v>27</v>
      </c>
      <c r="D907" t="s">
        <v>16</v>
      </c>
      <c r="E907" s="217"/>
      <c r="F907" s="217">
        <v>5</v>
      </c>
      <c r="G907" s="1">
        <f t="shared" si="17"/>
        <v>96.999999999999972</v>
      </c>
      <c r="I907" s="405"/>
      <c r="J907" t="s">
        <v>76</v>
      </c>
      <c r="K907" s="217">
        <v>10</v>
      </c>
      <c r="L907" s="288"/>
    </row>
    <row r="908" spans="1:12">
      <c r="A908" s="30">
        <v>45985</v>
      </c>
      <c r="B908" s="405">
        <v>32053</v>
      </c>
      <c r="C908" s="405" t="s">
        <v>27</v>
      </c>
      <c r="D908" t="s">
        <v>13</v>
      </c>
      <c r="F908" s="1">
        <v>78</v>
      </c>
      <c r="G908" s="1">
        <f t="shared" si="17"/>
        <v>18.999999999999972</v>
      </c>
      <c r="I908" s="404" t="s">
        <v>27</v>
      </c>
      <c r="J908" t="s">
        <v>15</v>
      </c>
      <c r="K908" s="217">
        <v>60</v>
      </c>
      <c r="L908" s="288"/>
    </row>
    <row r="909" spans="1:12">
      <c r="A909" s="30">
        <v>45985</v>
      </c>
      <c r="B909" s="405">
        <v>32053</v>
      </c>
      <c r="C909" s="405" t="s">
        <v>27</v>
      </c>
      <c r="D909" t="s">
        <v>14</v>
      </c>
      <c r="F909" s="1">
        <v>19</v>
      </c>
      <c r="G909" s="1">
        <f t="shared" si="17"/>
        <v>-2.8421709430404007E-14</v>
      </c>
      <c r="I909" s="405"/>
      <c r="J909" t="s">
        <v>16</v>
      </c>
      <c r="K909" s="217">
        <v>5</v>
      </c>
      <c r="L909" s="288"/>
    </row>
    <row r="910" spans="1:12">
      <c r="A910" s="68">
        <v>45991</v>
      </c>
      <c r="B910" s="404" t="s">
        <v>11</v>
      </c>
      <c r="C910" s="404" t="s">
        <v>28</v>
      </c>
      <c r="D910" t="s">
        <v>13</v>
      </c>
      <c r="E910" s="44">
        <v>105.1</v>
      </c>
      <c r="G910" s="1">
        <f t="shared" si="17"/>
        <v>105.09999999999997</v>
      </c>
      <c r="I910" s="404"/>
      <c r="J910" s="288"/>
      <c r="K910" s="242">
        <f>SUM(K898:K909)</f>
        <v>170</v>
      </c>
      <c r="L910" s="288"/>
    </row>
    <row r="911" spans="1:12">
      <c r="A911" s="46"/>
      <c r="B911" s="405"/>
      <c r="C911" s="405"/>
      <c r="D911" t="s">
        <v>14</v>
      </c>
      <c r="E911" s="44">
        <v>19.5</v>
      </c>
      <c r="G911" s="1">
        <f t="shared" si="17"/>
        <v>124.59999999999997</v>
      </c>
      <c r="I911" s="405"/>
      <c r="J911" s="288"/>
      <c r="K911" s="256"/>
      <c r="L911" s="288"/>
    </row>
    <row r="912" spans="1:12">
      <c r="A912" s="46"/>
      <c r="B912" s="405"/>
      <c r="C912" s="405"/>
      <c r="D912" t="s">
        <v>15</v>
      </c>
      <c r="E912" s="217">
        <v>60</v>
      </c>
      <c r="G912" s="1">
        <f t="shared" si="17"/>
        <v>184.59999999999997</v>
      </c>
      <c r="I912" s="404"/>
      <c r="J912" s="288"/>
      <c r="K912" s="256"/>
      <c r="L912" s="288"/>
    </row>
    <row r="913" spans="1:15">
      <c r="A913" s="46"/>
      <c r="B913" s="405"/>
      <c r="C913" s="405"/>
      <c r="D913" t="s">
        <v>16</v>
      </c>
      <c r="E913" s="217">
        <v>5</v>
      </c>
      <c r="G913" s="1">
        <f t="shared" ref="G913:G921" si="18">+G912+E913-F913</f>
        <v>189.59999999999997</v>
      </c>
      <c r="I913" s="404" t="s">
        <v>24</v>
      </c>
      <c r="J913" t="s">
        <v>15</v>
      </c>
      <c r="K913" s="13">
        <v>60</v>
      </c>
      <c r="L913" s="288"/>
    </row>
    <row r="914" spans="1:15">
      <c r="A914" s="46">
        <v>46036</v>
      </c>
      <c r="B914" s="405">
        <v>32332</v>
      </c>
      <c r="C914" s="405" t="s">
        <v>28</v>
      </c>
      <c r="D914" t="s">
        <v>13</v>
      </c>
      <c r="E914" s="217"/>
      <c r="F914" s="1">
        <v>105.1</v>
      </c>
      <c r="G914" s="1">
        <f t="shared" si="18"/>
        <v>84.499999999999972</v>
      </c>
      <c r="I914" s="404"/>
      <c r="K914" s="13"/>
      <c r="L914" s="288"/>
    </row>
    <row r="915" spans="1:15">
      <c r="A915" s="46">
        <v>46036</v>
      </c>
      <c r="B915" s="405">
        <v>32332</v>
      </c>
      <c r="C915" s="405" t="s">
        <v>28</v>
      </c>
      <c r="D915" t="s">
        <v>14</v>
      </c>
      <c r="E915" s="217"/>
      <c r="F915" s="1">
        <v>19.5</v>
      </c>
      <c r="G915" s="1">
        <f t="shared" si="18"/>
        <v>64.999999999999972</v>
      </c>
      <c r="I915" s="404"/>
      <c r="K915" s="13"/>
      <c r="L915" s="288"/>
    </row>
    <row r="916" spans="1:15">
      <c r="A916" s="46">
        <v>46057</v>
      </c>
      <c r="B916" s="405">
        <v>32457</v>
      </c>
      <c r="C916" s="405" t="s">
        <v>28</v>
      </c>
      <c r="D916" t="s">
        <v>15</v>
      </c>
      <c r="E916" s="217"/>
      <c r="F916" s="1">
        <v>60</v>
      </c>
      <c r="G916" s="1">
        <f>+G915+E916-F916</f>
        <v>4.9999999999999716</v>
      </c>
      <c r="I916" s="404"/>
      <c r="K916" s="13"/>
      <c r="L916" s="288"/>
    </row>
    <row r="917" spans="1:15">
      <c r="A917" s="46">
        <v>46057</v>
      </c>
      <c r="B917" s="405">
        <v>32457</v>
      </c>
      <c r="C917" s="405" t="s">
        <v>28</v>
      </c>
      <c r="D917" t="s">
        <v>16</v>
      </c>
      <c r="E917" s="217"/>
      <c r="F917" s="1">
        <v>5</v>
      </c>
      <c r="G917" s="1">
        <f>+G916+E917-F917</f>
        <v>-2.8421709430404007E-14</v>
      </c>
      <c r="I917" s="404"/>
      <c r="K917" s="13"/>
      <c r="L917" s="288"/>
    </row>
    <row r="918" spans="1:15">
      <c r="A918" s="68">
        <v>46022</v>
      </c>
      <c r="B918" s="404" t="s">
        <v>11</v>
      </c>
      <c r="C918" s="404" t="s">
        <v>29</v>
      </c>
      <c r="D918" t="s">
        <v>13</v>
      </c>
      <c r="E918" s="44">
        <v>100.7</v>
      </c>
      <c r="G918" s="1">
        <f>+G917+E918-F918</f>
        <v>100.69999999999997</v>
      </c>
      <c r="I918" s="405"/>
      <c r="J918" t="s">
        <v>16</v>
      </c>
      <c r="K918" s="13">
        <v>5</v>
      </c>
      <c r="L918" s="288"/>
    </row>
    <row r="919" spans="1:15">
      <c r="A919" s="46"/>
      <c r="B919" s="405"/>
      <c r="C919" s="405"/>
      <c r="D919" t="s">
        <v>14</v>
      </c>
      <c r="E919" s="44">
        <v>20.9</v>
      </c>
      <c r="G919" s="1">
        <f>+G918+E919-F919</f>
        <v>121.59999999999997</v>
      </c>
      <c r="I919" s="404" t="s">
        <v>25</v>
      </c>
      <c r="J919" t="s">
        <v>15</v>
      </c>
      <c r="K919" s="217">
        <v>35</v>
      </c>
      <c r="L919" s="288"/>
    </row>
    <row r="920" spans="1:15">
      <c r="A920" s="46"/>
      <c r="B920" s="405"/>
      <c r="C920" s="405"/>
      <c r="D920" t="s">
        <v>15</v>
      </c>
      <c r="E920" s="217">
        <v>60</v>
      </c>
      <c r="G920" s="1">
        <f>+G919+E920-F920</f>
        <v>181.59999999999997</v>
      </c>
      <c r="J920" s="288"/>
      <c r="K920" s="288"/>
      <c r="L920" s="288"/>
    </row>
    <row r="921" spans="1:15">
      <c r="A921" s="46"/>
      <c r="B921" s="405"/>
      <c r="C921" s="405"/>
      <c r="D921" t="s">
        <v>16</v>
      </c>
      <c r="E921" s="217">
        <v>5</v>
      </c>
      <c r="G921" s="1">
        <f>+G920+E921-F921</f>
        <v>186.59999999999997</v>
      </c>
      <c r="J921" s="288"/>
      <c r="K921" s="288"/>
      <c r="L921" s="288"/>
    </row>
    <row r="922" spans="1:15">
      <c r="A922" s="46">
        <v>46057</v>
      </c>
      <c r="B922" s="405">
        <v>32457</v>
      </c>
      <c r="C922" s="405" t="s">
        <v>29</v>
      </c>
      <c r="D922" t="s">
        <v>15</v>
      </c>
      <c r="E922" s="217"/>
      <c r="F922" s="1">
        <v>60</v>
      </c>
      <c r="G922" s="1">
        <f>+G921+E922-F922</f>
        <v>126.59999999999997</v>
      </c>
      <c r="J922" s="288"/>
      <c r="K922" s="288"/>
      <c r="L922" s="288"/>
    </row>
    <row r="923" spans="1:15">
      <c r="A923" s="46">
        <v>46057</v>
      </c>
      <c r="B923" s="405">
        <v>32457</v>
      </c>
      <c r="C923" s="405" t="s">
        <v>29</v>
      </c>
      <c r="D923" t="s">
        <v>16</v>
      </c>
      <c r="E923" s="217"/>
      <c r="F923" s="1">
        <v>5</v>
      </c>
      <c r="G923" s="1">
        <f>+G922+E923-F923</f>
        <v>121.59999999999997</v>
      </c>
      <c r="J923" s="288"/>
      <c r="K923" s="288"/>
      <c r="L923" s="288"/>
    </row>
    <row r="924" spans="1:15">
      <c r="A924" s="46">
        <v>46080</v>
      </c>
      <c r="B924" s="405">
        <v>32577</v>
      </c>
      <c r="C924" s="405" t="s">
        <v>29</v>
      </c>
      <c r="D924" t="s">
        <v>13</v>
      </c>
      <c r="E924" s="217"/>
      <c r="F924" s="44">
        <v>100.7</v>
      </c>
      <c r="G924" s="1">
        <f>+G923+E924-F924</f>
        <v>20.899999999999963</v>
      </c>
      <c r="J924" s="288"/>
      <c r="K924" s="288"/>
      <c r="L924" s="288"/>
    </row>
    <row r="925" spans="1:15">
      <c r="A925" s="46">
        <v>46080</v>
      </c>
      <c r="B925" s="405">
        <v>32577</v>
      </c>
      <c r="C925" s="405" t="s">
        <v>29</v>
      </c>
      <c r="D925" t="s">
        <v>14</v>
      </c>
      <c r="E925" s="217"/>
      <c r="F925" s="44">
        <v>20.9</v>
      </c>
      <c r="G925" s="1">
        <f>+G924+E925-F925</f>
        <v>-3.5527136788005009E-14</v>
      </c>
      <c r="J925" s="288"/>
      <c r="K925" s="288"/>
      <c r="L925" s="288"/>
    </row>
    <row r="926" spans="1:15">
      <c r="A926" s="68">
        <v>46053</v>
      </c>
      <c r="B926" s="404" t="s">
        <v>11</v>
      </c>
      <c r="C926" s="404" t="s">
        <v>12</v>
      </c>
      <c r="D926" t="s">
        <v>13</v>
      </c>
      <c r="E926" s="44">
        <v>96.6</v>
      </c>
      <c r="G926" s="1">
        <f>+G925+E926-F926</f>
        <v>96.599999999999966</v>
      </c>
      <c r="I926" s="288"/>
      <c r="J926" s="288"/>
      <c r="K926" s="288"/>
      <c r="L926" s="288"/>
      <c r="M926" s="288"/>
      <c r="N926" s="288"/>
      <c r="O926" s="288"/>
    </row>
    <row r="927" spans="1:15">
      <c r="A927" s="46"/>
      <c r="B927" s="405"/>
      <c r="C927" s="405"/>
      <c r="D927" t="s">
        <v>14</v>
      </c>
      <c r="E927" s="44">
        <v>22.9</v>
      </c>
      <c r="G927" s="1">
        <f>+G926+E927-F927</f>
        <v>119.49999999999997</v>
      </c>
      <c r="L927" s="288"/>
      <c r="M927" s="288"/>
      <c r="N927" s="288"/>
      <c r="O927" s="288"/>
    </row>
    <row r="928" spans="1:15">
      <c r="A928" s="46"/>
      <c r="B928" s="405"/>
      <c r="C928" s="405"/>
      <c r="D928" t="s">
        <v>15</v>
      </c>
      <c r="E928" s="217">
        <v>60</v>
      </c>
      <c r="G928" s="1">
        <f>+G927+E928-F928</f>
        <v>179.49999999999997</v>
      </c>
      <c r="H928" s="11">
        <v>2025</v>
      </c>
      <c r="I928" s="404" t="s">
        <v>29</v>
      </c>
      <c r="J928" t="s">
        <v>13</v>
      </c>
      <c r="K928" s="44">
        <v>100.7</v>
      </c>
      <c r="L928" s="288"/>
      <c r="M928" s="288"/>
      <c r="N928" s="288"/>
      <c r="O928" s="288"/>
    </row>
    <row r="929" spans="1:15">
      <c r="A929" s="46"/>
      <c r="B929" s="405"/>
      <c r="C929" s="405"/>
      <c r="D929" t="s">
        <v>16</v>
      </c>
      <c r="E929" s="217">
        <v>5</v>
      </c>
      <c r="G929" s="1">
        <f>+G928+E929-F929</f>
        <v>184.49999999999997</v>
      </c>
      <c r="I929" s="405"/>
      <c r="J929" t="s">
        <v>14</v>
      </c>
      <c r="K929" s="44">
        <v>20.9</v>
      </c>
      <c r="L929" s="288"/>
      <c r="M929" s="288"/>
      <c r="N929" s="288"/>
      <c r="O929" s="288"/>
    </row>
    <row r="930" spans="1:15">
      <c r="B930" s="405"/>
      <c r="C930" s="405"/>
      <c r="D930" t="s">
        <v>100</v>
      </c>
      <c r="E930" s="217">
        <v>10</v>
      </c>
      <c r="G930" s="1">
        <f t="shared" ref="G927:G940" si="19">+G929+E930-F930</f>
        <v>194.49999999999997</v>
      </c>
      <c r="H930" s="11">
        <v>2026</v>
      </c>
      <c r="I930" s="404" t="s">
        <v>12</v>
      </c>
      <c r="J930" t="s">
        <v>13</v>
      </c>
      <c r="K930" s="44">
        <v>96.6</v>
      </c>
      <c r="L930" s="271"/>
      <c r="M930" s="288"/>
      <c r="N930" s="288"/>
      <c r="O930" s="288"/>
    </row>
    <row r="931" spans="1:15">
      <c r="B931" s="405"/>
      <c r="C931" s="405"/>
      <c r="D931" s="381" t="s">
        <v>101</v>
      </c>
      <c r="E931" s="382">
        <v>28.3</v>
      </c>
      <c r="G931" s="1">
        <f t="shared" si="19"/>
        <v>222.79999999999998</v>
      </c>
      <c r="J931" t="s">
        <v>14</v>
      </c>
      <c r="K931" s="44">
        <v>22.9</v>
      </c>
      <c r="L931" s="288"/>
      <c r="M931" s="288"/>
      <c r="N931" s="288"/>
      <c r="O931" s="288"/>
    </row>
    <row r="932" spans="1:15">
      <c r="A932" s="46">
        <v>46057</v>
      </c>
      <c r="B932" s="405">
        <v>32457</v>
      </c>
      <c r="C932" s="405" t="s">
        <v>12</v>
      </c>
      <c r="D932" t="s">
        <v>15</v>
      </c>
      <c r="E932" s="217"/>
      <c r="F932" s="1">
        <v>60</v>
      </c>
      <c r="G932" s="1">
        <f t="shared" si="19"/>
        <v>162.79999999999998</v>
      </c>
      <c r="J932" s="381" t="s">
        <v>101</v>
      </c>
      <c r="K932" s="382">
        <v>28.3</v>
      </c>
      <c r="L932" s="288"/>
      <c r="M932" s="288"/>
      <c r="N932" s="288"/>
      <c r="O932" s="288"/>
    </row>
    <row r="933" spans="1:15">
      <c r="A933" s="46">
        <v>46057</v>
      </c>
      <c r="B933" s="405">
        <v>32457</v>
      </c>
      <c r="C933" s="405" t="s">
        <v>12</v>
      </c>
      <c r="D933" t="s">
        <v>16</v>
      </c>
      <c r="E933" s="217"/>
      <c r="F933" s="1">
        <v>5</v>
      </c>
      <c r="G933" s="1">
        <f t="shared" si="19"/>
        <v>157.79999999999998</v>
      </c>
      <c r="J933">
        <v>270</v>
      </c>
      <c r="K933" s="354">
        <f>SUM(K928:K932)</f>
        <v>269.39999999999998</v>
      </c>
      <c r="L933" s="318">
        <f>J933-K933</f>
        <v>0.60000000000002274</v>
      </c>
      <c r="M933" s="288"/>
      <c r="N933" s="288"/>
      <c r="O933" s="288"/>
    </row>
    <row r="934" spans="1:15">
      <c r="A934" s="46">
        <v>46057</v>
      </c>
      <c r="B934" s="405">
        <v>32457</v>
      </c>
      <c r="C934" s="405" t="s">
        <v>12</v>
      </c>
      <c r="D934" t="s">
        <v>100</v>
      </c>
      <c r="F934" s="1">
        <v>10</v>
      </c>
      <c r="G934" s="1">
        <f t="shared" si="19"/>
        <v>147.79999999999998</v>
      </c>
      <c r="M934" s="288"/>
      <c r="N934" s="288"/>
      <c r="O934" s="288"/>
    </row>
    <row r="935" spans="1:15">
      <c r="A935" s="46">
        <v>46080</v>
      </c>
      <c r="B935" s="405">
        <v>32577</v>
      </c>
      <c r="C935" s="405" t="s">
        <v>12</v>
      </c>
      <c r="D935" t="s">
        <v>13</v>
      </c>
      <c r="F935" s="44">
        <v>96.6</v>
      </c>
      <c r="G935" s="1">
        <f t="shared" si="19"/>
        <v>51.199999999999989</v>
      </c>
      <c r="M935" s="288"/>
      <c r="N935" s="288"/>
      <c r="O935" s="288"/>
    </row>
    <row r="936" spans="1:15">
      <c r="A936" s="46">
        <v>46080</v>
      </c>
      <c r="B936" s="405">
        <v>32577</v>
      </c>
      <c r="C936" s="405" t="s">
        <v>12</v>
      </c>
      <c r="D936" t="s">
        <v>14</v>
      </c>
      <c r="F936" s="44">
        <v>22.9</v>
      </c>
      <c r="G936" s="1">
        <f t="shared" si="19"/>
        <v>28.29999999999999</v>
      </c>
    </row>
    <row r="937" spans="1:15">
      <c r="A937" s="46">
        <v>46080</v>
      </c>
      <c r="B937" s="405">
        <v>32577</v>
      </c>
      <c r="C937" s="405" t="s">
        <v>12</v>
      </c>
      <c r="D937" s="381" t="s">
        <v>101</v>
      </c>
      <c r="F937" s="382">
        <v>28.3</v>
      </c>
      <c r="G937" s="1">
        <f t="shared" si="19"/>
        <v>0</v>
      </c>
      <c r="I937" s="421" t="s">
        <v>622</v>
      </c>
      <c r="J937" s="421"/>
      <c r="K937" s="421"/>
    </row>
    <row r="938" spans="1:15">
      <c r="A938" s="32">
        <v>46081</v>
      </c>
      <c r="B938" s="404" t="s">
        <v>11</v>
      </c>
      <c r="C938" s="404" t="s">
        <v>19</v>
      </c>
      <c r="D938" t="s">
        <v>13</v>
      </c>
      <c r="E938" s="44">
        <v>96.5</v>
      </c>
      <c r="G938" s="1">
        <f t="shared" si="19"/>
        <v>96.5</v>
      </c>
      <c r="H938" s="404">
        <v>2026</v>
      </c>
      <c r="I938" s="404" t="s">
        <v>19</v>
      </c>
      <c r="J938" t="s">
        <v>15</v>
      </c>
      <c r="K938" s="217">
        <v>56</v>
      </c>
    </row>
    <row r="939" spans="1:15">
      <c r="B939" s="405"/>
      <c r="C939" s="405"/>
      <c r="D939" t="s">
        <v>14</v>
      </c>
      <c r="E939" s="255">
        <v>21.4</v>
      </c>
      <c r="G939" s="1">
        <f t="shared" si="19"/>
        <v>117.9</v>
      </c>
      <c r="I939" s="405"/>
      <c r="J939" t="s">
        <v>16</v>
      </c>
      <c r="K939" s="217">
        <v>5</v>
      </c>
    </row>
    <row r="940" spans="1:15">
      <c r="B940" s="405"/>
      <c r="C940" s="405"/>
      <c r="D940" t="s">
        <v>15</v>
      </c>
      <c r="E940" s="217">
        <v>56</v>
      </c>
      <c r="G940" s="1">
        <f t="shared" si="19"/>
        <v>173.9</v>
      </c>
      <c r="I940" s="404" t="s">
        <v>20</v>
      </c>
      <c r="J940" t="s">
        <v>15</v>
      </c>
      <c r="K940" s="1">
        <v>60</v>
      </c>
    </row>
    <row r="941" spans="1:15">
      <c r="B941" s="405"/>
      <c r="C941" s="405"/>
      <c r="D941" t="s">
        <v>16</v>
      </c>
      <c r="E941" s="217">
        <v>5</v>
      </c>
      <c r="G941" s="1">
        <f>+G940+E941-F941</f>
        <v>178.9</v>
      </c>
      <c r="I941" s="405"/>
      <c r="J941" t="s">
        <v>16</v>
      </c>
      <c r="K941" s="1">
        <v>5</v>
      </c>
    </row>
    <row r="942" spans="1:15">
      <c r="A942" s="30">
        <v>46121</v>
      </c>
      <c r="B942" s="405">
        <v>32934</v>
      </c>
      <c r="C942" s="405" t="s">
        <v>19</v>
      </c>
      <c r="D942" t="s">
        <v>13</v>
      </c>
      <c r="E942" s="217"/>
      <c r="F942" s="1">
        <v>96.5</v>
      </c>
      <c r="G942" s="1">
        <f t="shared" ref="G942:G964" si="20">+G941+E942-F942</f>
        <v>82.4</v>
      </c>
      <c r="K942" s="29">
        <f>SUM(K938:K941)</f>
        <v>126</v>
      </c>
    </row>
    <row r="943" spans="1:15">
      <c r="A943" s="30">
        <v>46121</v>
      </c>
      <c r="B943" s="405">
        <v>32934</v>
      </c>
      <c r="C943" s="405" t="s">
        <v>19</v>
      </c>
      <c r="D943" t="s">
        <v>14</v>
      </c>
      <c r="E943" s="217"/>
      <c r="F943" s="1">
        <v>21.4</v>
      </c>
      <c r="G943" s="1">
        <f t="shared" si="20"/>
        <v>61.000000000000007</v>
      </c>
    </row>
    <row r="944" spans="1:15">
      <c r="A944" s="30">
        <v>46122</v>
      </c>
      <c r="B944" s="405">
        <v>32936</v>
      </c>
      <c r="C944" s="405" t="s">
        <v>19</v>
      </c>
      <c r="D944" t="s">
        <v>15</v>
      </c>
      <c r="E944" s="217"/>
      <c r="F944" s="1">
        <v>56</v>
      </c>
      <c r="G944" s="1">
        <f t="shared" si="20"/>
        <v>5.0000000000000071</v>
      </c>
    </row>
    <row r="945" spans="1:7">
      <c r="A945" s="30">
        <v>46122</v>
      </c>
      <c r="B945" s="405">
        <v>32936</v>
      </c>
      <c r="C945" s="405" t="s">
        <v>19</v>
      </c>
      <c r="D945" t="s">
        <v>16</v>
      </c>
      <c r="E945" s="217"/>
      <c r="F945" s="1">
        <v>5</v>
      </c>
      <c r="G945" s="1">
        <f t="shared" si="20"/>
        <v>7.1054273576010019E-15</v>
      </c>
    </row>
    <row r="946" spans="1:7">
      <c r="A946" s="32">
        <v>46112</v>
      </c>
      <c r="B946" s="404" t="s">
        <v>11</v>
      </c>
      <c r="C946" s="404" t="s">
        <v>20</v>
      </c>
      <c r="D946" t="s">
        <v>13</v>
      </c>
      <c r="E946" s="1">
        <v>117.1</v>
      </c>
      <c r="G946" s="1">
        <f t="shared" si="20"/>
        <v>117.1</v>
      </c>
    </row>
    <row r="947" spans="1:7">
      <c r="A947" s="32"/>
      <c r="B947" s="405"/>
      <c r="C947" s="405"/>
      <c r="D947" t="s">
        <v>14</v>
      </c>
      <c r="E947" s="1">
        <v>32.799999999999997</v>
      </c>
      <c r="G947" s="1">
        <f t="shared" si="20"/>
        <v>149.89999999999998</v>
      </c>
    </row>
    <row r="948" spans="1:7">
      <c r="B948" s="405"/>
      <c r="C948" s="405"/>
      <c r="D948" t="s">
        <v>15</v>
      </c>
      <c r="E948" s="1">
        <v>60</v>
      </c>
      <c r="G948" s="1">
        <f t="shared" si="20"/>
        <v>209.89999999999998</v>
      </c>
    </row>
    <row r="949" spans="1:7">
      <c r="B949" s="405"/>
      <c r="C949" s="405"/>
      <c r="D949" t="s">
        <v>16</v>
      </c>
      <c r="E949" s="1">
        <v>5</v>
      </c>
      <c r="G949" s="1">
        <f t="shared" si="20"/>
        <v>214.89999999999998</v>
      </c>
    </row>
    <row r="950" spans="1:7">
      <c r="A950" s="30">
        <v>46122</v>
      </c>
      <c r="B950" s="405">
        <v>32936</v>
      </c>
      <c r="C950" s="405" t="s">
        <v>20</v>
      </c>
      <c r="D950" t="s">
        <v>15</v>
      </c>
      <c r="F950" s="1">
        <v>60</v>
      </c>
      <c r="G950" s="1">
        <f t="shared" si="20"/>
        <v>154.89999999999998</v>
      </c>
    </row>
    <row r="951" spans="1:7">
      <c r="A951" s="30">
        <v>46122</v>
      </c>
      <c r="B951" s="405">
        <v>32936</v>
      </c>
      <c r="C951" s="405" t="s">
        <v>20</v>
      </c>
      <c r="D951" t="s">
        <v>16</v>
      </c>
      <c r="F951" s="1">
        <v>5</v>
      </c>
      <c r="G951" s="1">
        <f t="shared" si="20"/>
        <v>149.89999999999998</v>
      </c>
    </row>
    <row r="952" spans="1:7">
      <c r="B952" s="405"/>
      <c r="C952" s="405"/>
      <c r="G952" s="1">
        <f t="shared" si="20"/>
        <v>149.89999999999998</v>
      </c>
    </row>
    <row r="953" spans="1:7">
      <c r="B953" s="405"/>
      <c r="C953" s="405"/>
      <c r="G953" s="1">
        <f t="shared" si="20"/>
        <v>149.89999999999998</v>
      </c>
    </row>
    <row r="954" spans="1:7">
      <c r="B954" s="405"/>
      <c r="C954" s="405"/>
      <c r="G954" s="1">
        <f t="shared" si="20"/>
        <v>149.89999999999998</v>
      </c>
    </row>
    <row r="955" spans="1:7">
      <c r="B955" s="405"/>
      <c r="C955" s="405"/>
      <c r="G955" s="1">
        <f t="shared" si="20"/>
        <v>149.89999999999998</v>
      </c>
    </row>
    <row r="956" spans="1:7">
      <c r="B956" s="405"/>
      <c r="C956" s="405"/>
      <c r="G956" s="1">
        <f t="shared" si="20"/>
        <v>149.89999999999998</v>
      </c>
    </row>
    <row r="957" spans="1:7">
      <c r="B957" s="405"/>
      <c r="C957" s="405"/>
      <c r="G957" s="1">
        <f t="shared" si="20"/>
        <v>149.89999999999998</v>
      </c>
    </row>
    <row r="958" spans="1:7">
      <c r="B958" s="405"/>
      <c r="C958" s="405"/>
      <c r="G958" s="1">
        <f t="shared" si="20"/>
        <v>149.89999999999998</v>
      </c>
    </row>
    <row r="959" spans="1:7">
      <c r="B959" s="405"/>
      <c r="C959" s="405"/>
      <c r="G959" s="1">
        <f t="shared" si="20"/>
        <v>149.89999999999998</v>
      </c>
    </row>
    <row r="960" spans="1:7">
      <c r="B960" s="405"/>
      <c r="C960" s="405"/>
      <c r="G960" s="1">
        <f t="shared" si="20"/>
        <v>149.89999999999998</v>
      </c>
    </row>
    <row r="961" spans="2:7">
      <c r="B961" s="405"/>
      <c r="C961" s="405"/>
      <c r="G961" s="1">
        <f t="shared" si="20"/>
        <v>149.89999999999998</v>
      </c>
    </row>
    <row r="962" spans="2:7">
      <c r="B962" s="405"/>
      <c r="C962" s="405"/>
      <c r="G962" s="1">
        <f t="shared" si="20"/>
        <v>149.89999999999998</v>
      </c>
    </row>
    <row r="963" spans="2:7">
      <c r="B963" s="405"/>
      <c r="C963" s="405"/>
      <c r="G963" s="1">
        <f t="shared" si="20"/>
        <v>149.89999999999998</v>
      </c>
    </row>
    <row r="964" spans="2:7">
      <c r="B964" s="405"/>
      <c r="C964" s="405"/>
      <c r="G964" s="1">
        <f t="shared" si="20"/>
        <v>149.89999999999998</v>
      </c>
    </row>
    <row r="965" spans="2:7">
      <c r="B965" s="405"/>
      <c r="C965" s="405"/>
      <c r="G965" s="1">
        <f>+G964+E964-F965</f>
        <v>149.89999999999998</v>
      </c>
    </row>
    <row r="966" spans="2:7">
      <c r="B966" s="405"/>
      <c r="C966" s="405"/>
      <c r="G966" s="1">
        <f>+G965+E965-F966</f>
        <v>149.89999999999998</v>
      </c>
    </row>
    <row r="967" spans="2:7">
      <c r="B967" s="405"/>
      <c r="C967" s="405"/>
      <c r="G967" s="1">
        <f>+G966+E966-F967</f>
        <v>149.89999999999998</v>
      </c>
    </row>
    <row r="968" spans="2:7">
      <c r="B968" s="405"/>
      <c r="C968" s="405"/>
      <c r="G968" s="1">
        <f>+G967+E967-F968</f>
        <v>149.89999999999998</v>
      </c>
    </row>
    <row r="969" spans="2:7">
      <c r="B969" s="405"/>
      <c r="C969" s="405"/>
      <c r="G969" s="1">
        <f>+G968+E968-F969</f>
        <v>149.89999999999998</v>
      </c>
    </row>
    <row r="970" spans="2:7">
      <c r="B970" s="405"/>
      <c r="C970" s="405"/>
      <c r="G970" s="1">
        <f>+G969+E969-F970</f>
        <v>149.89999999999998</v>
      </c>
    </row>
    <row r="971" spans="2:7">
      <c r="B971" s="405"/>
      <c r="C971" s="405"/>
      <c r="G971" s="1">
        <f>+G970+E970-F971</f>
        <v>149.89999999999998</v>
      </c>
    </row>
    <row r="972" spans="2:7">
      <c r="B972" s="405"/>
      <c r="C972" s="405"/>
      <c r="G972" s="1">
        <f>+G971+E971-F972</f>
        <v>149.89999999999998</v>
      </c>
    </row>
    <row r="973" spans="2:7">
      <c r="B973" s="405"/>
      <c r="C973" s="405"/>
      <c r="G973" s="1">
        <f>+G972+E972-F973</f>
        <v>149.89999999999998</v>
      </c>
    </row>
    <row r="974" spans="2:7">
      <c r="B974" s="405"/>
      <c r="C974" s="405"/>
      <c r="G974" s="1">
        <f>+G973+E973-F974</f>
        <v>149.89999999999998</v>
      </c>
    </row>
    <row r="975" spans="2:7">
      <c r="B975" s="405"/>
      <c r="C975" s="405"/>
      <c r="G975" s="1">
        <f>+G974+E974-F975</f>
        <v>149.89999999999998</v>
      </c>
    </row>
    <row r="976" spans="2:7">
      <c r="B976" s="405"/>
      <c r="C976" s="405"/>
      <c r="G976" s="1">
        <f>+G975+E975-F976</f>
        <v>149.89999999999998</v>
      </c>
    </row>
    <row r="977" spans="2:7">
      <c r="B977" s="405"/>
      <c r="C977" s="405"/>
      <c r="G977" s="1">
        <f>+G976+E976-F977</f>
        <v>149.89999999999998</v>
      </c>
    </row>
    <row r="978" spans="2:7">
      <c r="B978" s="405"/>
      <c r="C978" s="405"/>
      <c r="G978" s="1">
        <f>+G977+E977-F978</f>
        <v>149.89999999999998</v>
      </c>
    </row>
    <row r="979" spans="2:7">
      <c r="B979" s="405"/>
      <c r="C979" s="405"/>
      <c r="G979" s="1">
        <f>+G978+E978-F979</f>
        <v>149.89999999999998</v>
      </c>
    </row>
    <row r="980" spans="2:7">
      <c r="B980" s="405"/>
      <c r="C980" s="405"/>
      <c r="G980" s="1">
        <f>+G979+E979-F980</f>
        <v>149.89999999999998</v>
      </c>
    </row>
    <row r="981" spans="2:7">
      <c r="B981" s="405"/>
      <c r="C981" s="405"/>
      <c r="G981" s="1">
        <f>+G980+E980-F981</f>
        <v>149.89999999999998</v>
      </c>
    </row>
    <row r="982" spans="2:7">
      <c r="B982" s="405"/>
      <c r="C982" s="405"/>
      <c r="G982" s="1">
        <f>+G981+E981-F982</f>
        <v>149.89999999999998</v>
      </c>
    </row>
    <row r="983" spans="2:7">
      <c r="B983" s="405"/>
      <c r="C983" s="405"/>
      <c r="G983" s="1">
        <f>+G982+E982-F983</f>
        <v>149.89999999999998</v>
      </c>
    </row>
    <row r="984" spans="2:7">
      <c r="B984" s="405"/>
      <c r="C984" s="405"/>
      <c r="G984" s="1">
        <f>+G983+E983-F984</f>
        <v>149.89999999999998</v>
      </c>
    </row>
    <row r="985" spans="2:7">
      <c r="B985" s="405"/>
      <c r="C985" s="405"/>
      <c r="G985" s="1">
        <f>+G984+E984-F985</f>
        <v>149.89999999999998</v>
      </c>
    </row>
    <row r="986" spans="2:7">
      <c r="B986" s="405"/>
      <c r="C986" s="405"/>
      <c r="G986" s="1">
        <f>+G985+E985-F986</f>
        <v>149.89999999999998</v>
      </c>
    </row>
    <row r="987" spans="2:7">
      <c r="B987" s="405"/>
      <c r="C987" s="405"/>
      <c r="G987" s="1">
        <f>+G986+E986-F987</f>
        <v>149.89999999999998</v>
      </c>
    </row>
    <row r="988" spans="2:7">
      <c r="B988" s="405"/>
      <c r="C988" s="405"/>
      <c r="G988" s="1">
        <f>+G987+E987-F988</f>
        <v>149.89999999999998</v>
      </c>
    </row>
    <row r="989" spans="2:7">
      <c r="B989" s="405"/>
      <c r="C989" s="405"/>
      <c r="G989" s="1">
        <f>+G988+E988-F989</f>
        <v>149.89999999999998</v>
      </c>
    </row>
    <row r="990" spans="2:7">
      <c r="B990" s="405"/>
      <c r="C990" s="405"/>
      <c r="G990" s="1">
        <f>+G989+E989-F990</f>
        <v>149.89999999999998</v>
      </c>
    </row>
    <row r="991" spans="2:7">
      <c r="B991" s="405"/>
      <c r="C991" s="405"/>
      <c r="G991" s="1">
        <f>+G990+E990-F991</f>
        <v>149.89999999999998</v>
      </c>
    </row>
    <row r="992" spans="2:7">
      <c r="B992" s="405"/>
      <c r="C992" s="405"/>
      <c r="G992" s="1">
        <f>+G991+E991-F992</f>
        <v>149.89999999999998</v>
      </c>
    </row>
    <row r="993" spans="2:7">
      <c r="B993" s="405"/>
      <c r="C993" s="405"/>
      <c r="G993" s="1">
        <f>+G992+E992-F993</f>
        <v>149.89999999999998</v>
      </c>
    </row>
    <row r="994" spans="2:7">
      <c r="B994" s="405"/>
      <c r="C994" s="405"/>
      <c r="G994" s="1">
        <f>+G993+E993-F994</f>
        <v>149.89999999999998</v>
      </c>
    </row>
    <row r="995" spans="2:7">
      <c r="B995" s="405"/>
      <c r="C995" s="405"/>
      <c r="G995" s="1">
        <f>+G994+E994-F995</f>
        <v>149.89999999999998</v>
      </c>
    </row>
    <row r="996" spans="2:7">
      <c r="B996" s="405"/>
      <c r="C996" s="405"/>
      <c r="G996" s="1">
        <f>+G995+E995-F996</f>
        <v>149.89999999999998</v>
      </c>
    </row>
    <row r="997" spans="2:7">
      <c r="B997" s="405"/>
      <c r="C997" s="405"/>
      <c r="G997" s="1">
        <f>+G996+E996-F997</f>
        <v>149.89999999999998</v>
      </c>
    </row>
    <row r="998" spans="2:7">
      <c r="B998" s="405"/>
      <c r="C998" s="405"/>
      <c r="G998" s="1">
        <f>+G997+E997-F998</f>
        <v>149.89999999999998</v>
      </c>
    </row>
    <row r="999" spans="2:7">
      <c r="B999" s="405"/>
      <c r="C999" s="405"/>
      <c r="G999" s="1">
        <f>+G998+E998-F999</f>
        <v>149.89999999999998</v>
      </c>
    </row>
    <row r="1000" spans="2:7">
      <c r="B1000" s="405"/>
      <c r="C1000" s="405"/>
      <c r="G1000" s="1">
        <f>+G999+E999-F1000</f>
        <v>149.89999999999998</v>
      </c>
    </row>
    <row r="1001" spans="2:7">
      <c r="B1001" s="405"/>
      <c r="C1001" s="405"/>
      <c r="G1001" s="1">
        <f>+G1000+E1000-F1001</f>
        <v>149.89999999999998</v>
      </c>
    </row>
    <row r="1002" spans="2:7">
      <c r="B1002" s="405"/>
      <c r="C1002" s="405"/>
      <c r="G1002" s="1">
        <f>+G1001+E1001-F1002</f>
        <v>149.89999999999998</v>
      </c>
    </row>
    <row r="1003" spans="2:7">
      <c r="B1003" s="405"/>
      <c r="C1003" s="405"/>
      <c r="G1003" s="1">
        <f>+G1002+E1002-F1003</f>
        <v>149.89999999999998</v>
      </c>
    </row>
    <row r="1004" spans="2:7">
      <c r="B1004" s="405"/>
      <c r="C1004" s="405"/>
      <c r="G1004" s="1">
        <f>+G1003+E1003-F1004</f>
        <v>149.89999999999998</v>
      </c>
    </row>
    <row r="1005" spans="2:7">
      <c r="B1005" s="405"/>
      <c r="C1005" s="405"/>
      <c r="G1005" s="1">
        <f>+G1004+E1004-F1005</f>
        <v>149.89999999999998</v>
      </c>
    </row>
    <row r="1006" spans="2:7">
      <c r="B1006" s="405"/>
      <c r="C1006" s="405"/>
      <c r="G1006" s="1">
        <f>+G1005+E1005-F1006</f>
        <v>149.89999999999998</v>
      </c>
    </row>
    <row r="1007" spans="2:7">
      <c r="B1007" s="405"/>
      <c r="C1007" s="405"/>
      <c r="G1007" s="1">
        <f>+G1006+E1006-F1007</f>
        <v>149.89999999999998</v>
      </c>
    </row>
    <row r="1008" spans="2:7">
      <c r="B1008" s="405"/>
      <c r="C1008" s="405"/>
      <c r="G1008" s="1">
        <f>+G1007+E1007-F1008</f>
        <v>149.89999999999998</v>
      </c>
    </row>
    <row r="1009" spans="2:7">
      <c r="B1009" s="405"/>
      <c r="C1009" s="405"/>
      <c r="G1009" s="1">
        <f>+G1008+E1008-F1009</f>
        <v>149.89999999999998</v>
      </c>
    </row>
    <row r="1010" spans="2:7">
      <c r="B1010" s="405"/>
      <c r="C1010" s="405"/>
      <c r="G1010" s="1">
        <f>+G1009+E1009-F1010</f>
        <v>149.89999999999998</v>
      </c>
    </row>
    <row r="1011" spans="2:7">
      <c r="B1011" s="405"/>
      <c r="C1011" s="405"/>
      <c r="G1011" s="1">
        <f>+G1010+E1010-F1011</f>
        <v>149.89999999999998</v>
      </c>
    </row>
    <row r="1012" spans="2:7">
      <c r="B1012" s="405"/>
      <c r="C1012" s="405"/>
      <c r="G1012" s="1">
        <f>+G1011+E1011-F1012</f>
        <v>149.89999999999998</v>
      </c>
    </row>
    <row r="1013" spans="2:7">
      <c r="B1013" s="405"/>
      <c r="C1013" s="405"/>
      <c r="G1013" s="1">
        <f>+G1012+E1012-F1013</f>
        <v>149.89999999999998</v>
      </c>
    </row>
    <row r="1014" spans="2:7">
      <c r="B1014" s="405"/>
      <c r="C1014" s="405"/>
      <c r="G1014" s="1">
        <f>+G1013+E1013-F1014</f>
        <v>149.89999999999998</v>
      </c>
    </row>
    <row r="1015" spans="2:7">
      <c r="B1015" s="405"/>
      <c r="C1015" s="405"/>
      <c r="G1015" s="1">
        <f>+G1014+E1014-F1015</f>
        <v>149.89999999999998</v>
      </c>
    </row>
    <row r="1016" spans="2:7">
      <c r="B1016" s="405"/>
      <c r="C1016" s="405"/>
      <c r="G1016" s="1">
        <f>+G1015+E1015-F1016</f>
        <v>149.89999999999998</v>
      </c>
    </row>
    <row r="1017" spans="2:7">
      <c r="B1017" s="405"/>
      <c r="C1017" s="405"/>
      <c r="G1017" s="1">
        <f>+G1016+E1016-F1017</f>
        <v>149.89999999999998</v>
      </c>
    </row>
    <row r="1018" spans="2:7">
      <c r="B1018" s="405"/>
      <c r="C1018" s="405"/>
      <c r="G1018" s="1">
        <f>+G1017+E1017-F1018</f>
        <v>149.89999999999998</v>
      </c>
    </row>
    <row r="1019" spans="2:7">
      <c r="B1019" s="405"/>
      <c r="C1019" s="405"/>
      <c r="G1019" s="1">
        <f>+G1018+E1018-F1019</f>
        <v>149.89999999999998</v>
      </c>
    </row>
    <row r="1020" spans="2:7">
      <c r="B1020" s="405"/>
      <c r="C1020" s="405"/>
      <c r="G1020" s="1">
        <f>+G1019+E1019-F1020</f>
        <v>149.89999999999998</v>
      </c>
    </row>
    <row r="1021" spans="2:7">
      <c r="B1021" s="405"/>
      <c r="C1021" s="405"/>
      <c r="G1021" s="1">
        <f>+G1020+E1020-F1021</f>
        <v>149.89999999999998</v>
      </c>
    </row>
    <row r="1022" spans="2:7">
      <c r="B1022" s="405"/>
      <c r="C1022" s="405"/>
      <c r="G1022" s="1">
        <f>+G1021+E1021-F1022</f>
        <v>149.89999999999998</v>
      </c>
    </row>
    <row r="1023" spans="2:7">
      <c r="B1023" s="405"/>
      <c r="C1023" s="405"/>
      <c r="G1023" s="1">
        <f>+G1022+E1022-F1023</f>
        <v>149.89999999999998</v>
      </c>
    </row>
    <row r="1024" spans="2:7">
      <c r="B1024" s="405"/>
      <c r="C1024" s="405"/>
      <c r="G1024" s="1">
        <f>+G1023+E1023-F1024</f>
        <v>149.89999999999998</v>
      </c>
    </row>
    <row r="1025" spans="2:7">
      <c r="B1025" s="405"/>
      <c r="C1025" s="405"/>
      <c r="G1025" s="1">
        <f>+G1024+E1024-F1025</f>
        <v>149.89999999999998</v>
      </c>
    </row>
    <row r="1026" spans="2:7">
      <c r="B1026" s="405"/>
      <c r="C1026" s="405"/>
      <c r="G1026" s="1">
        <f>+G1025+E1025-F1026</f>
        <v>149.89999999999998</v>
      </c>
    </row>
    <row r="1027" spans="2:7">
      <c r="B1027" s="405"/>
      <c r="C1027" s="405"/>
      <c r="G1027" s="1">
        <f>+G1026+E1026-F1027</f>
        <v>149.89999999999998</v>
      </c>
    </row>
    <row r="1028" spans="2:7">
      <c r="B1028" s="405"/>
      <c r="C1028" s="405"/>
      <c r="G1028" s="1">
        <f>+G1027+E1027-F1028</f>
        <v>149.89999999999998</v>
      </c>
    </row>
    <row r="1029" spans="2:7">
      <c r="B1029" s="405"/>
      <c r="C1029" s="405"/>
      <c r="G1029" s="1">
        <f>+G1028+E1028-F1029</f>
        <v>149.89999999999998</v>
      </c>
    </row>
    <row r="1030" spans="2:7">
      <c r="B1030" s="405"/>
      <c r="C1030" s="405"/>
      <c r="G1030" s="1">
        <f>+G1029+E1029-F1030</f>
        <v>149.89999999999998</v>
      </c>
    </row>
    <row r="1031" spans="2:7">
      <c r="B1031" s="405"/>
      <c r="C1031" s="405"/>
      <c r="G1031" s="1">
        <f>+G1030+E1030-F1031</f>
        <v>149.89999999999998</v>
      </c>
    </row>
    <row r="1032" spans="2:7">
      <c r="B1032" s="405"/>
      <c r="C1032" s="405"/>
      <c r="G1032" s="1">
        <f>+G1031+E1031-F1032</f>
        <v>149.89999999999998</v>
      </c>
    </row>
    <row r="1033" spans="2:7">
      <c r="B1033" s="405"/>
      <c r="C1033" s="405"/>
      <c r="G1033" s="1">
        <f>+G1032+E1032-F1033</f>
        <v>149.89999999999998</v>
      </c>
    </row>
    <row r="1034" spans="2:7">
      <c r="B1034" s="405"/>
      <c r="C1034" s="405"/>
      <c r="G1034" s="1">
        <f>+G1033+E1033-F1034</f>
        <v>149.89999999999998</v>
      </c>
    </row>
    <row r="1035" spans="2:7">
      <c r="B1035" s="405"/>
      <c r="C1035" s="405"/>
      <c r="G1035" s="1">
        <f>+G1034+E1034-F1035</f>
        <v>149.89999999999998</v>
      </c>
    </row>
    <row r="1036" spans="2:7">
      <c r="B1036" s="405"/>
      <c r="C1036" s="405"/>
      <c r="G1036" s="1">
        <f>+G1035+E1035-F1036</f>
        <v>149.89999999999998</v>
      </c>
    </row>
    <row r="1037" spans="2:7">
      <c r="B1037" s="405"/>
      <c r="C1037" s="405"/>
      <c r="G1037" s="1">
        <f>+G1036+E1036-F1037</f>
        <v>149.89999999999998</v>
      </c>
    </row>
    <row r="1038" spans="2:7">
      <c r="B1038" s="405"/>
      <c r="C1038" s="405"/>
      <c r="G1038" s="1">
        <f>+G1037+E1037-F1038</f>
        <v>149.89999999999998</v>
      </c>
    </row>
    <row r="1039" spans="2:7">
      <c r="B1039" s="405"/>
      <c r="C1039" s="405"/>
      <c r="G1039" s="1">
        <f>+G1038+E1038-F1039</f>
        <v>149.89999999999998</v>
      </c>
    </row>
    <row r="1040" spans="2:7">
      <c r="B1040" s="405"/>
      <c r="C1040" s="405"/>
      <c r="G1040" s="1">
        <f>+G1039+E1039-F1040</f>
        <v>149.89999999999998</v>
      </c>
    </row>
    <row r="1041" spans="2:7">
      <c r="B1041" s="405"/>
      <c r="C1041" s="405"/>
      <c r="G1041" s="1">
        <f>+G1040+E1040-F1041</f>
        <v>149.89999999999998</v>
      </c>
    </row>
    <row r="1042" spans="2:7">
      <c r="B1042" s="405"/>
      <c r="C1042" s="405"/>
      <c r="G1042" s="1">
        <f>+G1041+E1041-F1042</f>
        <v>149.89999999999998</v>
      </c>
    </row>
    <row r="1043" spans="2:7">
      <c r="B1043" s="405"/>
      <c r="C1043" s="405"/>
      <c r="G1043" s="1">
        <f>+G1042+E1042-F1043</f>
        <v>149.89999999999998</v>
      </c>
    </row>
    <row r="1044" spans="2:7">
      <c r="B1044" s="405"/>
      <c r="C1044" s="405"/>
      <c r="G1044" s="1">
        <f>+G1043+E1043-F1044</f>
        <v>149.89999999999998</v>
      </c>
    </row>
    <row r="1045" spans="2:7">
      <c r="B1045" s="405"/>
      <c r="C1045" s="405"/>
      <c r="G1045" s="1">
        <f>+G1044+E1044-F1045</f>
        <v>149.89999999999998</v>
      </c>
    </row>
    <row r="1046" spans="2:7">
      <c r="B1046" s="405"/>
      <c r="C1046" s="405"/>
      <c r="G1046" s="1">
        <f>+G1045+E1045-F1046</f>
        <v>149.89999999999998</v>
      </c>
    </row>
    <row r="1047" spans="2:7">
      <c r="B1047" s="405"/>
      <c r="C1047" s="405"/>
      <c r="G1047" s="1">
        <f>+G1046+E1046-F1047</f>
        <v>149.89999999999998</v>
      </c>
    </row>
    <row r="1048" spans="2:7">
      <c r="B1048" s="405"/>
      <c r="C1048" s="405"/>
      <c r="G1048" s="1">
        <f>+G1047+E1047-F1048</f>
        <v>149.89999999999998</v>
      </c>
    </row>
    <row r="1049" spans="2:7">
      <c r="B1049" s="405"/>
      <c r="C1049" s="405"/>
      <c r="G1049" s="1">
        <f>+G1048+E1048-F1049</f>
        <v>149.89999999999998</v>
      </c>
    </row>
    <row r="1050" spans="2:7">
      <c r="B1050" s="405"/>
      <c r="C1050" s="405"/>
      <c r="G1050" s="1">
        <f>+G1049+E1049-F1050</f>
        <v>149.89999999999998</v>
      </c>
    </row>
    <row r="1051" spans="2:7">
      <c r="B1051" s="405"/>
      <c r="C1051" s="405"/>
      <c r="G1051" s="1">
        <f>+G1050+E1050-F1051</f>
        <v>149.89999999999998</v>
      </c>
    </row>
    <row r="1052" spans="2:7">
      <c r="B1052" s="405"/>
      <c r="C1052" s="405"/>
      <c r="G1052" s="1">
        <f>+G1051+E1051-F1052</f>
        <v>149.89999999999998</v>
      </c>
    </row>
    <row r="1053" spans="2:7">
      <c r="B1053" s="405"/>
      <c r="C1053" s="405"/>
      <c r="G1053" s="1">
        <f>+G1052+E1052-F1053</f>
        <v>149.89999999999998</v>
      </c>
    </row>
    <row r="1054" spans="2:7">
      <c r="B1054" s="405"/>
      <c r="C1054" s="405"/>
      <c r="G1054" s="1">
        <f>+G1053+E1053-F1054</f>
        <v>149.89999999999998</v>
      </c>
    </row>
    <row r="1055" spans="2:7">
      <c r="B1055" s="405"/>
      <c r="C1055" s="405"/>
      <c r="G1055" s="1">
        <f>+G1054+E1054-F1055</f>
        <v>149.89999999999998</v>
      </c>
    </row>
    <row r="1056" spans="2:7">
      <c r="B1056" s="405"/>
      <c r="C1056" s="405"/>
      <c r="G1056" s="1">
        <f>+G1055+E1055-F1056</f>
        <v>149.89999999999998</v>
      </c>
    </row>
    <row r="1057" spans="2:7">
      <c r="B1057" s="405"/>
      <c r="C1057" s="405"/>
      <c r="G1057" s="1">
        <f>+G1056+E1056-F1057</f>
        <v>149.89999999999998</v>
      </c>
    </row>
    <row r="1058" spans="2:7">
      <c r="B1058" s="405"/>
      <c r="C1058" s="405"/>
      <c r="G1058" s="1">
        <f>+G1057+E1057-F1058</f>
        <v>149.89999999999998</v>
      </c>
    </row>
    <row r="1059" spans="2:7">
      <c r="B1059" s="405"/>
      <c r="C1059" s="405"/>
      <c r="G1059" s="1">
        <f>+G1058+E1058-F1059</f>
        <v>149.89999999999998</v>
      </c>
    </row>
    <row r="1060" spans="2:7">
      <c r="B1060" s="405"/>
      <c r="C1060" s="405"/>
      <c r="G1060" s="1">
        <f>+G1059+E1059-F1060</f>
        <v>149.89999999999998</v>
      </c>
    </row>
    <row r="1061" spans="2:7">
      <c r="B1061" s="405"/>
      <c r="C1061" s="405"/>
      <c r="G1061" s="1">
        <f>+G1060+E1060-F1061</f>
        <v>149.89999999999998</v>
      </c>
    </row>
    <row r="1062" spans="2:7">
      <c r="B1062" s="405"/>
      <c r="C1062" s="405"/>
      <c r="G1062" s="1">
        <f>+G1061+E1061-F1062</f>
        <v>149.89999999999998</v>
      </c>
    </row>
    <row r="1063" spans="2:7">
      <c r="B1063" s="405"/>
      <c r="C1063" s="405"/>
      <c r="G1063" s="1">
        <f>+G1062+E1062-F1063</f>
        <v>149.89999999999998</v>
      </c>
    </row>
    <row r="1064" spans="2:7">
      <c r="B1064" s="405"/>
      <c r="C1064" s="405"/>
      <c r="G1064" s="1">
        <f>+G1063+E1063-F1064</f>
        <v>149.89999999999998</v>
      </c>
    </row>
    <row r="1065" spans="2:7">
      <c r="B1065" s="405"/>
      <c r="C1065" s="405"/>
      <c r="G1065" s="1">
        <f>+G1064+E1064-F1065</f>
        <v>149.89999999999998</v>
      </c>
    </row>
    <row r="1066" spans="2:7">
      <c r="B1066" s="405"/>
      <c r="C1066" s="405"/>
      <c r="G1066" s="1">
        <f>+G1065+E1065-F1066</f>
        <v>149.89999999999998</v>
      </c>
    </row>
    <row r="1067" spans="2:7">
      <c r="B1067" s="405"/>
      <c r="C1067" s="405"/>
      <c r="G1067" s="1">
        <f>+G1066+E1066-F1067</f>
        <v>149.89999999999998</v>
      </c>
    </row>
    <row r="1068" spans="2:7">
      <c r="B1068" s="405"/>
      <c r="C1068" s="405"/>
      <c r="G1068" s="1">
        <f>+G1067+E1067-F1068</f>
        <v>149.89999999999998</v>
      </c>
    </row>
    <row r="1069" spans="2:7">
      <c r="B1069" s="405"/>
      <c r="C1069" s="405"/>
      <c r="G1069" s="1">
        <f>+G1068+E1068-F1069</f>
        <v>149.89999999999998</v>
      </c>
    </row>
    <row r="1070" spans="2:7">
      <c r="B1070" s="405"/>
      <c r="C1070" s="405"/>
      <c r="G1070" s="1">
        <f>+G1069+E1069-F1070</f>
        <v>149.89999999999998</v>
      </c>
    </row>
    <row r="1071" spans="2:7">
      <c r="B1071" s="405"/>
      <c r="C1071" s="405"/>
      <c r="G1071" s="1">
        <f>+G1070+E1070-F1071</f>
        <v>149.89999999999998</v>
      </c>
    </row>
    <row r="1072" spans="2:7">
      <c r="B1072" s="405"/>
      <c r="C1072" s="405"/>
      <c r="G1072" s="1">
        <f>+G1071+E1071-F1072</f>
        <v>149.89999999999998</v>
      </c>
    </row>
    <row r="1073" spans="2:7">
      <c r="B1073" s="405"/>
      <c r="C1073" s="405"/>
      <c r="G1073" s="1">
        <f>+G1072+E1072-F1073</f>
        <v>149.89999999999998</v>
      </c>
    </row>
    <row r="1074" spans="2:7">
      <c r="B1074" s="405"/>
      <c r="C1074" s="405"/>
      <c r="G1074" s="1">
        <f>+G1073+E1073-F1074</f>
        <v>149.89999999999998</v>
      </c>
    </row>
    <row r="1075" spans="2:7">
      <c r="B1075" s="405"/>
      <c r="C1075" s="405"/>
      <c r="G1075" s="1">
        <f>+G1074+E1074-F1075</f>
        <v>149.89999999999998</v>
      </c>
    </row>
    <row r="1076" spans="2:7">
      <c r="B1076" s="405"/>
      <c r="C1076" s="405"/>
      <c r="G1076" s="1">
        <f>+G1075+E1075-F1076</f>
        <v>149.89999999999998</v>
      </c>
    </row>
    <row r="1077" spans="2:7">
      <c r="B1077" s="405"/>
      <c r="C1077" s="405"/>
      <c r="G1077" s="1">
        <f>+G1076+E1076-F1077</f>
        <v>149.89999999999998</v>
      </c>
    </row>
    <row r="1078" spans="2:7">
      <c r="B1078" s="405"/>
      <c r="C1078" s="405"/>
      <c r="G1078" s="1">
        <f>+G1077+E1077-F1078</f>
        <v>149.89999999999998</v>
      </c>
    </row>
    <row r="1079" spans="2:7">
      <c r="B1079" s="405"/>
      <c r="C1079" s="405"/>
      <c r="G1079" s="1">
        <f>+G1078+E1078-F1079</f>
        <v>149.89999999999998</v>
      </c>
    </row>
    <row r="1080" spans="2:7">
      <c r="B1080" s="405"/>
      <c r="C1080" s="405"/>
      <c r="G1080" s="1">
        <f>+G1079+E1079-F1080</f>
        <v>149.89999999999998</v>
      </c>
    </row>
    <row r="1081" spans="2:7">
      <c r="B1081" s="405"/>
      <c r="C1081" s="405"/>
      <c r="G1081" s="1">
        <f>+G1080+E1080-F1081</f>
        <v>149.89999999999998</v>
      </c>
    </row>
    <row r="1082" spans="2:7">
      <c r="B1082" s="405"/>
      <c r="C1082" s="405"/>
      <c r="G1082" s="1">
        <f>+G1081+E1081-F1082</f>
        <v>149.89999999999998</v>
      </c>
    </row>
    <row r="1083" spans="2:7">
      <c r="B1083" s="405"/>
      <c r="C1083" s="405"/>
      <c r="G1083" s="1">
        <f>+G1082+E1082-F1083</f>
        <v>149.89999999999998</v>
      </c>
    </row>
    <row r="1084" spans="2:7">
      <c r="B1084" s="405"/>
      <c r="C1084" s="405"/>
      <c r="G1084" s="1">
        <f>+G1083+E1083-F1084</f>
        <v>149.89999999999998</v>
      </c>
    </row>
    <row r="1085" spans="2:7">
      <c r="B1085" s="405"/>
      <c r="C1085" s="405"/>
      <c r="G1085" s="1">
        <f>+G1084+E1084-F1085</f>
        <v>149.89999999999998</v>
      </c>
    </row>
    <row r="1086" spans="2:7">
      <c r="B1086" s="405"/>
      <c r="C1086" s="405"/>
      <c r="G1086" s="1">
        <f>+G1085+E1085-F1086</f>
        <v>149.89999999999998</v>
      </c>
    </row>
    <row r="1087" spans="2:7">
      <c r="B1087" s="405"/>
      <c r="C1087" s="405"/>
      <c r="G1087" s="1">
        <f>+G1086+E1086-F1087</f>
        <v>149.89999999999998</v>
      </c>
    </row>
    <row r="1088" spans="2:7">
      <c r="B1088" s="405"/>
      <c r="C1088" s="405"/>
      <c r="G1088" s="1">
        <f>+G1087+E1087-F1088</f>
        <v>149.89999999999998</v>
      </c>
    </row>
    <row r="1089" spans="2:7">
      <c r="B1089" s="405"/>
      <c r="C1089" s="405"/>
      <c r="G1089" s="1">
        <f>+G1088+E1088-F1089</f>
        <v>149.89999999999998</v>
      </c>
    </row>
    <row r="1090" spans="2:7">
      <c r="B1090" s="405"/>
      <c r="C1090" s="405"/>
      <c r="G1090" s="1">
        <f>+G1089+E1089-F1090</f>
        <v>149.89999999999998</v>
      </c>
    </row>
    <row r="1091" spans="2:7">
      <c r="B1091" s="405"/>
      <c r="C1091" s="405"/>
      <c r="G1091" s="1">
        <f>+G1090+E1090-F1091</f>
        <v>149.89999999999998</v>
      </c>
    </row>
    <row r="1092" spans="2:7">
      <c r="B1092" s="405"/>
      <c r="C1092" s="405"/>
      <c r="G1092" s="1">
        <f>+G1091+E1091-F1092</f>
        <v>149.89999999999998</v>
      </c>
    </row>
    <row r="1093" spans="2:7">
      <c r="B1093" s="405"/>
      <c r="C1093" s="405"/>
      <c r="G1093" s="1">
        <f>+G1092+E1092-F1093</f>
        <v>149.89999999999998</v>
      </c>
    </row>
    <row r="1094" spans="2:7">
      <c r="B1094" s="405"/>
      <c r="C1094" s="405"/>
      <c r="G1094" s="1">
        <f>+G1093+E1093-F1094</f>
        <v>149.89999999999998</v>
      </c>
    </row>
    <row r="1095" spans="2:7">
      <c r="B1095" s="405"/>
      <c r="C1095" s="405"/>
      <c r="G1095" s="1">
        <f>+G1094+E1094-F1095</f>
        <v>149.89999999999998</v>
      </c>
    </row>
    <row r="1096" spans="2:7">
      <c r="B1096" s="405"/>
      <c r="C1096" s="405"/>
      <c r="G1096" s="1">
        <f>+G1095+E1095-F1096</f>
        <v>149.89999999999998</v>
      </c>
    </row>
    <row r="1097" spans="2:7">
      <c r="B1097" s="405"/>
      <c r="C1097" s="405"/>
      <c r="G1097" s="1">
        <f>+G1096+E1096-F1097</f>
        <v>149.89999999999998</v>
      </c>
    </row>
    <row r="1098" spans="2:7">
      <c r="B1098" s="405"/>
      <c r="C1098" s="405"/>
      <c r="G1098" s="1">
        <f>+G1097+E1097-F1098</f>
        <v>149.89999999999998</v>
      </c>
    </row>
    <row r="1099" spans="2:7">
      <c r="B1099" s="405"/>
      <c r="C1099" s="405"/>
      <c r="G1099" s="1">
        <f>+G1098+E1098-F1099</f>
        <v>149.89999999999998</v>
      </c>
    </row>
    <row r="1100" spans="2:7">
      <c r="B1100" s="405"/>
      <c r="C1100" s="405"/>
      <c r="G1100" s="1">
        <f>+G1099+E1099-F1100</f>
        <v>149.89999999999998</v>
      </c>
    </row>
    <row r="1101" spans="2:7">
      <c r="B1101" s="405"/>
      <c r="C1101" s="405"/>
      <c r="G1101" s="1">
        <f>+G1100+E1100-F1101</f>
        <v>149.89999999999998</v>
      </c>
    </row>
    <row r="1102" spans="2:7">
      <c r="B1102" s="405"/>
      <c r="C1102" s="405"/>
      <c r="G1102" s="1">
        <f>+G1101+E1101-F1102</f>
        <v>149.89999999999998</v>
      </c>
    </row>
    <row r="1103" spans="2:7">
      <c r="B1103" s="405"/>
      <c r="C1103" s="405"/>
      <c r="G1103" s="1">
        <f>+G1102+E1102-F1103</f>
        <v>149.89999999999998</v>
      </c>
    </row>
    <row r="1104" spans="2:7">
      <c r="B1104" s="405"/>
      <c r="C1104" s="405"/>
      <c r="G1104" s="1">
        <f>+G1103+E1103-F1104</f>
        <v>149.89999999999998</v>
      </c>
    </row>
    <row r="1105" spans="2:7">
      <c r="B1105" s="405"/>
      <c r="C1105" s="405"/>
      <c r="G1105" s="1">
        <f>+G1104+E1104-F1105</f>
        <v>149.89999999999998</v>
      </c>
    </row>
    <row r="1106" spans="2:7">
      <c r="B1106" s="405"/>
      <c r="C1106" s="405"/>
      <c r="G1106" s="1">
        <f>+G1105+E1105-F1106</f>
        <v>149.89999999999998</v>
      </c>
    </row>
    <row r="1107" spans="2:7">
      <c r="B1107" s="405"/>
      <c r="C1107" s="405"/>
      <c r="G1107" s="1">
        <f>+G1106+E1106-F1107</f>
        <v>149.89999999999998</v>
      </c>
    </row>
    <row r="1108" spans="2:7">
      <c r="B1108" s="405"/>
      <c r="C1108" s="405"/>
      <c r="G1108" s="1">
        <f>+G1107+E1107-F1108</f>
        <v>149.89999999999998</v>
      </c>
    </row>
    <row r="1109" spans="2:7">
      <c r="B1109" s="405"/>
      <c r="C1109" s="405"/>
      <c r="G1109" s="1">
        <f>+G1108+E1108-F1109</f>
        <v>149.89999999999998</v>
      </c>
    </row>
    <row r="1110" spans="2:7">
      <c r="B1110" s="405"/>
      <c r="C1110" s="405"/>
      <c r="G1110" s="1">
        <f>+G1109+E1109-F1110</f>
        <v>149.89999999999998</v>
      </c>
    </row>
    <row r="1111" spans="2:7">
      <c r="B1111" s="405"/>
      <c r="C1111" s="405"/>
      <c r="G1111" s="1">
        <f>+G1110+E1110-F1111</f>
        <v>149.89999999999998</v>
      </c>
    </row>
    <row r="1112" spans="2:7">
      <c r="B1112" s="405"/>
      <c r="C1112" s="405"/>
      <c r="G1112" s="1">
        <f>+G1111+E1111-F1112</f>
        <v>149.89999999999998</v>
      </c>
    </row>
    <row r="1113" spans="2:7">
      <c r="B1113" s="405"/>
      <c r="C1113" s="405"/>
      <c r="G1113" s="1">
        <f>+G1112+E1112-F1113</f>
        <v>149.89999999999998</v>
      </c>
    </row>
    <row r="1114" spans="2:7">
      <c r="B1114" s="405"/>
      <c r="C1114" s="405"/>
      <c r="G1114" s="1">
        <f>+G1113+E1113-F1114</f>
        <v>149.89999999999998</v>
      </c>
    </row>
    <row r="1115" spans="2:7">
      <c r="B1115" s="405"/>
      <c r="C1115" s="405"/>
      <c r="G1115" s="1">
        <f>+G1114+E1114-F1115</f>
        <v>149.89999999999998</v>
      </c>
    </row>
    <row r="1116" spans="2:7">
      <c r="B1116" s="405"/>
      <c r="C1116" s="405"/>
      <c r="G1116" s="1">
        <f>+G1115+E1115-F1116</f>
        <v>149.89999999999998</v>
      </c>
    </row>
    <row r="1117" spans="2:7">
      <c r="B1117" s="405"/>
      <c r="C1117" s="405"/>
      <c r="G1117" s="1">
        <f>+G1116+E1116-F1117</f>
        <v>149.89999999999998</v>
      </c>
    </row>
    <row r="1118" spans="2:7">
      <c r="B1118" s="405"/>
      <c r="C1118" s="405"/>
      <c r="G1118" s="1">
        <f>+G1117+E1117-F1118</f>
        <v>149.89999999999998</v>
      </c>
    </row>
    <row r="1119" spans="2:7">
      <c r="B1119" s="405"/>
      <c r="C1119" s="405"/>
      <c r="G1119" s="1">
        <f>+G1118+E1118-F1119</f>
        <v>149.89999999999998</v>
      </c>
    </row>
    <row r="1120" spans="2:7">
      <c r="B1120" s="405"/>
      <c r="C1120" s="405"/>
      <c r="G1120" s="1">
        <f>+G1119+E1119-F1120</f>
        <v>149.89999999999998</v>
      </c>
    </row>
    <row r="1121" spans="2:7">
      <c r="B1121" s="405"/>
      <c r="C1121" s="405"/>
      <c r="G1121" s="1">
        <f>+G1120+E1120-F1121</f>
        <v>149.89999999999998</v>
      </c>
    </row>
    <row r="1122" spans="2:7">
      <c r="B1122" s="405"/>
      <c r="C1122" s="405"/>
      <c r="G1122" s="1">
        <f>+G1121+E1121-F1122</f>
        <v>149.89999999999998</v>
      </c>
    </row>
    <row r="1123" spans="2:7">
      <c r="B1123" s="405"/>
      <c r="C1123" s="405"/>
      <c r="G1123" s="1">
        <f>+G1122+E1122-F1123</f>
        <v>149.89999999999998</v>
      </c>
    </row>
    <row r="1124" spans="2:7">
      <c r="B1124" s="405"/>
      <c r="C1124" s="405"/>
      <c r="G1124" s="1">
        <f>+G1123+E1123-F1124</f>
        <v>149.89999999999998</v>
      </c>
    </row>
    <row r="1125" spans="2:7">
      <c r="B1125" s="405"/>
      <c r="C1125" s="405"/>
      <c r="G1125" s="1">
        <f>+G1124+E1124-F1125</f>
        <v>149.89999999999998</v>
      </c>
    </row>
    <row r="1126" spans="2:7">
      <c r="B1126" s="405"/>
      <c r="C1126" s="405"/>
      <c r="G1126" s="1">
        <f>+G1125+E1125-F1126</f>
        <v>149.89999999999998</v>
      </c>
    </row>
    <row r="1127" spans="2:7">
      <c r="B1127" s="405"/>
      <c r="C1127" s="405"/>
      <c r="G1127" s="1">
        <f>+G1126+E1126-F1127</f>
        <v>149.89999999999998</v>
      </c>
    </row>
    <row r="1128" spans="2:7">
      <c r="B1128" s="405"/>
      <c r="C1128" s="405"/>
      <c r="G1128" s="1">
        <f>+G1127+E1127-F1128</f>
        <v>149.89999999999998</v>
      </c>
    </row>
    <row r="1129" spans="2:7">
      <c r="B1129" s="405"/>
      <c r="C1129" s="405"/>
      <c r="G1129" s="1">
        <f>+G1128+E1128-F1129</f>
        <v>149.89999999999998</v>
      </c>
    </row>
    <row r="1130" spans="2:7">
      <c r="B1130" s="405"/>
      <c r="C1130" s="405"/>
      <c r="G1130" s="1">
        <f>+G1129+E1129-F1130</f>
        <v>149.89999999999998</v>
      </c>
    </row>
    <row r="1131" spans="2:7">
      <c r="B1131" s="405"/>
      <c r="C1131" s="405"/>
      <c r="G1131" s="1">
        <f>+G1130+E1130-F1131</f>
        <v>149.89999999999998</v>
      </c>
    </row>
    <row r="1132" spans="2:7">
      <c r="B1132" s="405"/>
      <c r="C1132" s="405"/>
      <c r="G1132" s="1">
        <f>+G1131+E1131-F1132</f>
        <v>149.89999999999998</v>
      </c>
    </row>
    <row r="1133" spans="2:7">
      <c r="B1133" s="405"/>
      <c r="C1133" s="405"/>
      <c r="G1133" s="1">
        <f>+G1132+E1132-F1133</f>
        <v>149.89999999999998</v>
      </c>
    </row>
    <row r="1134" spans="2:7">
      <c r="B1134" s="405"/>
      <c r="C1134" s="405"/>
      <c r="G1134" s="1">
        <f>+G1133+E1133-F1134</f>
        <v>149.89999999999998</v>
      </c>
    </row>
    <row r="1135" spans="2:7">
      <c r="B1135" s="405"/>
      <c r="C1135" s="405"/>
      <c r="G1135" s="1">
        <f>+G1134+E1134-F1135</f>
        <v>149.89999999999998</v>
      </c>
    </row>
    <row r="1136" spans="2:7">
      <c r="B1136" s="405"/>
      <c r="C1136" s="405"/>
      <c r="G1136" s="1">
        <f>+G1135+E1135-F1136</f>
        <v>149.89999999999998</v>
      </c>
    </row>
    <row r="1137" spans="2:7">
      <c r="B1137" s="405"/>
      <c r="C1137" s="405"/>
      <c r="G1137" s="1">
        <f>+G1136+E1136-F1137</f>
        <v>149.89999999999998</v>
      </c>
    </row>
    <row r="1138" spans="2:7">
      <c r="B1138" s="405"/>
      <c r="C1138" s="405"/>
      <c r="G1138" s="1">
        <f>+G1137+E1137-F1138</f>
        <v>149.89999999999998</v>
      </c>
    </row>
    <row r="1139" spans="2:7">
      <c r="B1139" s="405"/>
      <c r="C1139" s="405"/>
      <c r="G1139" s="1">
        <f>+G1138+E1138-F1139</f>
        <v>149.89999999999998</v>
      </c>
    </row>
    <row r="1140" spans="2:7">
      <c r="B1140" s="405"/>
      <c r="C1140" s="405"/>
      <c r="G1140" s="1">
        <f>+G1139+E1139-F1140</f>
        <v>149.89999999999998</v>
      </c>
    </row>
    <row r="1141" spans="2:7">
      <c r="B1141" s="405"/>
      <c r="C1141" s="405"/>
      <c r="G1141" s="1">
        <f>+G1140+E1140-F1141</f>
        <v>149.89999999999998</v>
      </c>
    </row>
    <row r="1142" spans="2:7">
      <c r="B1142" s="405"/>
      <c r="C1142" s="405"/>
      <c r="G1142" s="1">
        <f>+G1141+E1141-F1142</f>
        <v>149.89999999999998</v>
      </c>
    </row>
    <row r="1143" spans="2:7">
      <c r="B1143" s="405"/>
      <c r="C1143" s="405"/>
      <c r="G1143" s="1">
        <f>+G1142+E1142-F1143</f>
        <v>149.89999999999998</v>
      </c>
    </row>
    <row r="1144" spans="2:7">
      <c r="B1144" s="405"/>
      <c r="C1144" s="405"/>
      <c r="G1144" s="1">
        <f>+G1143+E1143-F1144</f>
        <v>149.89999999999998</v>
      </c>
    </row>
    <row r="1145" spans="2:7">
      <c r="B1145" s="405"/>
      <c r="C1145" s="405"/>
      <c r="G1145" s="1">
        <f>+G1144+E1144-F1145</f>
        <v>149.89999999999998</v>
      </c>
    </row>
    <row r="1146" spans="2:7">
      <c r="B1146" s="405"/>
      <c r="C1146" s="405"/>
      <c r="G1146" s="1">
        <f>+G1145+E1145-F1146</f>
        <v>149.89999999999998</v>
      </c>
    </row>
    <row r="1147" spans="2:7">
      <c r="B1147" s="405"/>
      <c r="C1147" s="405"/>
      <c r="G1147" s="1">
        <f>+G1146+E1146-F1147</f>
        <v>149.89999999999998</v>
      </c>
    </row>
    <row r="1148" spans="2:7">
      <c r="B1148" s="405"/>
      <c r="C1148" s="405"/>
      <c r="G1148" s="1">
        <f>+G1147+E1147-F1148</f>
        <v>149.89999999999998</v>
      </c>
    </row>
    <row r="1149" spans="2:7">
      <c r="B1149" s="405"/>
      <c r="C1149" s="405"/>
      <c r="G1149" s="1">
        <f>+G1148+E1148-F1149</f>
        <v>149.89999999999998</v>
      </c>
    </row>
    <row r="1150" spans="2:7">
      <c r="B1150" s="405"/>
      <c r="C1150" s="405"/>
      <c r="G1150" s="1">
        <f>+G1149+E1149-F1150</f>
        <v>149.89999999999998</v>
      </c>
    </row>
    <row r="1151" spans="2:7">
      <c r="B1151" s="405"/>
      <c r="C1151" s="405"/>
      <c r="G1151" s="1">
        <f>+G1150+E1150-F1151</f>
        <v>149.89999999999998</v>
      </c>
    </row>
    <row r="1152" spans="2:7">
      <c r="B1152" s="405"/>
      <c r="C1152" s="405"/>
      <c r="G1152" s="1">
        <f>+G1151+E1151-F1152</f>
        <v>149.89999999999998</v>
      </c>
    </row>
    <row r="1153" spans="2:7">
      <c r="B1153" s="405"/>
      <c r="C1153" s="405"/>
      <c r="G1153" s="1">
        <f>+G1152+E1152-F1153</f>
        <v>149.89999999999998</v>
      </c>
    </row>
    <row r="1154" spans="2:7">
      <c r="B1154" s="405"/>
      <c r="C1154" s="405"/>
      <c r="G1154" s="1">
        <f>+G1153+E1153-F1154</f>
        <v>149.89999999999998</v>
      </c>
    </row>
    <row r="1155" spans="2:7">
      <c r="B1155" s="405"/>
      <c r="C1155" s="405"/>
      <c r="G1155" s="1">
        <f>+G1154+E1154-F1155</f>
        <v>149.89999999999998</v>
      </c>
    </row>
    <row r="1156" spans="2:7">
      <c r="B1156" s="405"/>
      <c r="C1156" s="405"/>
      <c r="G1156" s="1">
        <f>+G1155+E1155-F1156</f>
        <v>149.89999999999998</v>
      </c>
    </row>
    <row r="1157" spans="2:7">
      <c r="B1157" s="405"/>
      <c r="C1157" s="405"/>
      <c r="G1157" s="1">
        <f>+G1156+E1156-F1157</f>
        <v>149.89999999999998</v>
      </c>
    </row>
    <row r="1158" spans="2:7">
      <c r="B1158" s="405"/>
      <c r="C1158" s="405"/>
      <c r="G1158" s="1">
        <f>+G1157+E1157-F1158</f>
        <v>149.89999999999998</v>
      </c>
    </row>
    <row r="1159" spans="2:7">
      <c r="B1159" s="405"/>
      <c r="C1159" s="405"/>
      <c r="G1159" s="1">
        <f>+G1158+E1158-F1159</f>
        <v>149.89999999999998</v>
      </c>
    </row>
    <row r="1160" spans="2:7">
      <c r="B1160" s="405"/>
      <c r="C1160" s="405"/>
      <c r="G1160" s="1">
        <f>+G1159+E1159-F1160</f>
        <v>149.89999999999998</v>
      </c>
    </row>
    <row r="1161" spans="2:7">
      <c r="B1161" s="405"/>
      <c r="C1161" s="405"/>
      <c r="G1161" s="1">
        <f>+G1160+E1160-F1161</f>
        <v>149.89999999999998</v>
      </c>
    </row>
    <row r="1162" spans="2:7">
      <c r="B1162" s="405"/>
      <c r="C1162" s="405"/>
      <c r="G1162" s="1">
        <f>+G1161+E1161-F1162</f>
        <v>149.89999999999998</v>
      </c>
    </row>
    <row r="1163" spans="2:7">
      <c r="B1163" s="405"/>
      <c r="C1163" s="405"/>
      <c r="G1163" s="1">
        <f>+G1162+E1162-F1163</f>
        <v>149.89999999999998</v>
      </c>
    </row>
    <row r="1164" spans="2:7">
      <c r="B1164" s="405"/>
      <c r="C1164" s="405"/>
      <c r="G1164" s="1">
        <f>+G1163+E1163-F1164</f>
        <v>149.89999999999998</v>
      </c>
    </row>
    <row r="1165" spans="2:7">
      <c r="B1165" s="405"/>
      <c r="C1165" s="405"/>
      <c r="G1165" s="1">
        <f>+G1164+E1164-F1165</f>
        <v>149.89999999999998</v>
      </c>
    </row>
    <row r="1166" spans="2:7">
      <c r="B1166" s="405"/>
      <c r="C1166" s="405"/>
      <c r="G1166" s="1">
        <f>+G1165+E1165-F1166</f>
        <v>149.89999999999998</v>
      </c>
    </row>
    <row r="1167" spans="2:7">
      <c r="B1167" s="405"/>
      <c r="C1167" s="405"/>
      <c r="G1167" s="1">
        <f>+G1166+E1166-F1167</f>
        <v>149.89999999999998</v>
      </c>
    </row>
    <row r="1168" spans="2:7">
      <c r="B1168" s="405"/>
      <c r="C1168" s="405"/>
      <c r="G1168" s="1">
        <f>+G1167+E1167-F1168</f>
        <v>149.89999999999998</v>
      </c>
    </row>
    <row r="1169" spans="2:7">
      <c r="B1169" s="405"/>
      <c r="C1169" s="405"/>
      <c r="G1169" s="1">
        <f>+G1168+E1168-F1169</f>
        <v>149.89999999999998</v>
      </c>
    </row>
    <row r="1170" spans="2:7">
      <c r="B1170" s="405"/>
      <c r="C1170" s="405"/>
      <c r="G1170" s="1">
        <f>+G1169+E1169-F1170</f>
        <v>149.89999999999998</v>
      </c>
    </row>
    <row r="1171" spans="2:7">
      <c r="B1171" s="405"/>
      <c r="C1171" s="405"/>
      <c r="G1171" s="1">
        <f>+G1170+E1170-F1171</f>
        <v>149.89999999999998</v>
      </c>
    </row>
    <row r="1172" spans="2:7">
      <c r="B1172" s="405"/>
      <c r="C1172" s="405"/>
      <c r="G1172" s="1">
        <f>+G1171+E1171-F1172</f>
        <v>149.89999999999998</v>
      </c>
    </row>
    <row r="1173" spans="2:7">
      <c r="B1173" s="405"/>
      <c r="C1173" s="405"/>
      <c r="G1173" s="1">
        <f>+G1172+E1172-F1173</f>
        <v>149.89999999999998</v>
      </c>
    </row>
    <row r="1174" spans="2:7">
      <c r="B1174" s="405"/>
      <c r="C1174" s="405"/>
      <c r="G1174" s="1">
        <f>+G1173+E1173-F1174</f>
        <v>149.89999999999998</v>
      </c>
    </row>
    <row r="1175" spans="2:7">
      <c r="B1175" s="405"/>
      <c r="C1175" s="405"/>
      <c r="G1175" s="1">
        <f>+G1174+E1174-F1175</f>
        <v>149.89999999999998</v>
      </c>
    </row>
    <row r="1176" spans="2:7">
      <c r="B1176" s="405"/>
      <c r="C1176" s="405"/>
      <c r="G1176" s="1">
        <f>+G1175+E1175-F1176</f>
        <v>149.89999999999998</v>
      </c>
    </row>
    <row r="1177" spans="2:7">
      <c r="B1177" s="405"/>
      <c r="C1177" s="405"/>
      <c r="G1177" s="1">
        <f>+G1176+E1176-F1177</f>
        <v>149.89999999999998</v>
      </c>
    </row>
    <row r="1178" spans="2:7">
      <c r="B1178" s="405"/>
      <c r="C1178" s="405"/>
      <c r="G1178" s="1">
        <f>+G1177+E1177-F1178</f>
        <v>149.89999999999998</v>
      </c>
    </row>
    <row r="1179" spans="2:7">
      <c r="B1179" s="405"/>
      <c r="C1179" s="405"/>
      <c r="G1179" s="1">
        <f>+G1178+E1178-F1179</f>
        <v>149.89999999999998</v>
      </c>
    </row>
    <row r="1180" spans="2:7">
      <c r="B1180" s="405"/>
      <c r="C1180" s="405"/>
      <c r="G1180" s="1">
        <f>+G1179+E1179-F1180</f>
        <v>149.89999999999998</v>
      </c>
    </row>
    <row r="1181" spans="2:7">
      <c r="B1181" s="405"/>
      <c r="C1181" s="405"/>
      <c r="G1181" s="1">
        <f>+G1180+E1180-F1181</f>
        <v>149.89999999999998</v>
      </c>
    </row>
    <row r="1182" spans="2:7">
      <c r="B1182" s="405"/>
      <c r="C1182" s="405"/>
      <c r="G1182" s="1">
        <f>+G1181+E1181-F1182</f>
        <v>149.89999999999998</v>
      </c>
    </row>
    <row r="1183" spans="2:7">
      <c r="B1183" s="405"/>
      <c r="C1183" s="405"/>
      <c r="G1183" s="1">
        <f>+G1182+E1182-F1183</f>
        <v>149.89999999999998</v>
      </c>
    </row>
    <row r="1184" spans="2:7">
      <c r="B1184" s="405"/>
      <c r="C1184" s="405"/>
      <c r="G1184" s="1">
        <f>+G1183+E1183-F1184</f>
        <v>149.89999999999998</v>
      </c>
    </row>
    <row r="1185" spans="2:7">
      <c r="B1185" s="405"/>
      <c r="C1185" s="405"/>
      <c r="G1185" s="1">
        <f>+G1184+E1184-F1185</f>
        <v>149.89999999999998</v>
      </c>
    </row>
    <row r="1186" spans="2:7">
      <c r="B1186" s="405"/>
      <c r="C1186" s="405"/>
      <c r="G1186" s="1">
        <f>+G1185+E1185-F1186</f>
        <v>149.89999999999998</v>
      </c>
    </row>
    <row r="1187" spans="2:7">
      <c r="B1187" s="405"/>
      <c r="C1187" s="405"/>
      <c r="G1187" s="1">
        <f>+G1186+E1186-F1187</f>
        <v>149.89999999999998</v>
      </c>
    </row>
    <row r="1188" spans="2:7">
      <c r="B1188" s="405"/>
      <c r="C1188" s="405"/>
      <c r="G1188" s="1">
        <f>+G1187+E1187-F1188</f>
        <v>149.89999999999998</v>
      </c>
    </row>
    <row r="1189" spans="2:7">
      <c r="B1189" s="405"/>
      <c r="C1189" s="405"/>
      <c r="G1189" s="1">
        <f>+G1188+E1188-F1189</f>
        <v>149.89999999999998</v>
      </c>
    </row>
    <row r="1190" spans="2:7">
      <c r="B1190" s="405"/>
      <c r="C1190" s="405"/>
      <c r="G1190" s="1">
        <f>+G1189+E1189-F1190</f>
        <v>149.89999999999998</v>
      </c>
    </row>
    <row r="1191" spans="2:7">
      <c r="B1191" s="405"/>
      <c r="C1191" s="405"/>
      <c r="G1191" s="1">
        <f>+G1190+E1190-F1191</f>
        <v>149.89999999999998</v>
      </c>
    </row>
    <row r="1192" spans="2:7">
      <c r="B1192" s="405"/>
      <c r="C1192" s="405"/>
      <c r="G1192" s="1">
        <f>+G1191+E1191-F1192</f>
        <v>149.89999999999998</v>
      </c>
    </row>
    <row r="1193" spans="2:7">
      <c r="B1193" s="405"/>
      <c r="C1193" s="405"/>
      <c r="G1193" s="1">
        <f>+G1192+E1192-F1193</f>
        <v>149.89999999999998</v>
      </c>
    </row>
    <row r="1194" spans="2:7">
      <c r="B1194" s="405"/>
      <c r="C1194" s="405"/>
      <c r="G1194" s="1">
        <f>+G1193+E1193-F1194</f>
        <v>149.89999999999998</v>
      </c>
    </row>
    <row r="1195" spans="2:7">
      <c r="B1195" s="405"/>
      <c r="C1195" s="405"/>
      <c r="G1195" s="1">
        <f>+G1194+E1194-F1195</f>
        <v>149.89999999999998</v>
      </c>
    </row>
    <row r="1196" spans="2:7">
      <c r="B1196" s="405"/>
      <c r="C1196" s="405"/>
      <c r="G1196" s="1">
        <f>+G1195+E1195-F1196</f>
        <v>149.89999999999998</v>
      </c>
    </row>
    <row r="1197" spans="2:7">
      <c r="B1197" s="405"/>
      <c r="C1197" s="405"/>
      <c r="G1197" s="1">
        <f>+G1196+E1196-F1197</f>
        <v>149.89999999999998</v>
      </c>
    </row>
    <row r="1198" spans="2:7">
      <c r="B1198" s="405"/>
      <c r="C1198" s="405"/>
      <c r="G1198" s="1">
        <f>+G1197+E1197-F1198</f>
        <v>149.89999999999998</v>
      </c>
    </row>
    <row r="1199" spans="2:7">
      <c r="B1199" s="405"/>
      <c r="C1199" s="405"/>
      <c r="G1199" s="1">
        <f>+G1198+E1198-F1199</f>
        <v>149.89999999999998</v>
      </c>
    </row>
    <row r="1200" spans="2:7">
      <c r="B1200" s="405"/>
      <c r="C1200" s="405"/>
      <c r="G1200" s="1">
        <f>+G1199+E1199-F1200</f>
        <v>149.89999999999998</v>
      </c>
    </row>
    <row r="1201" spans="2:7">
      <c r="B1201" s="405"/>
      <c r="C1201" s="405"/>
      <c r="G1201" s="1">
        <f>+G1200+E1200-F1201</f>
        <v>149.89999999999998</v>
      </c>
    </row>
    <row r="1202" spans="2:7">
      <c r="B1202" s="405"/>
      <c r="C1202" s="405"/>
      <c r="G1202" s="1">
        <f>+G1201+E1201-F1202</f>
        <v>149.89999999999998</v>
      </c>
    </row>
    <row r="1203" spans="2:7">
      <c r="B1203" s="405"/>
      <c r="C1203" s="405"/>
      <c r="G1203" s="1">
        <f>+G1202+E1202-F1203</f>
        <v>149.89999999999998</v>
      </c>
    </row>
    <row r="1204" spans="2:7">
      <c r="B1204" s="405"/>
      <c r="C1204" s="405"/>
      <c r="G1204" s="1">
        <f>+G1203+E1203-F1204</f>
        <v>149.89999999999998</v>
      </c>
    </row>
    <row r="1205" spans="2:7">
      <c r="B1205" s="405"/>
      <c r="C1205" s="405"/>
      <c r="G1205" s="1">
        <f>+G1204+E1204-F1205</f>
        <v>149.89999999999998</v>
      </c>
    </row>
    <row r="1206" spans="2:7">
      <c r="B1206" s="405"/>
      <c r="C1206" s="405"/>
      <c r="G1206" s="1">
        <f>+G1205+E1205-F1206</f>
        <v>149.89999999999998</v>
      </c>
    </row>
    <row r="1207" spans="2:7">
      <c r="B1207" s="405"/>
      <c r="C1207" s="405"/>
      <c r="G1207" s="1">
        <f>+G1206+E1206-F1207</f>
        <v>149.89999999999998</v>
      </c>
    </row>
    <row r="1208" spans="2:7">
      <c r="B1208" s="405"/>
      <c r="C1208" s="405"/>
      <c r="G1208" s="1">
        <f>+G1207+E1207-F1208</f>
        <v>149.89999999999998</v>
      </c>
    </row>
    <row r="1209" spans="2:7">
      <c r="B1209" s="405"/>
      <c r="C1209" s="405"/>
      <c r="G1209" s="1">
        <f>+G1208+E1208-F1209</f>
        <v>149.89999999999998</v>
      </c>
    </row>
    <row r="1210" spans="2:7">
      <c r="B1210" s="405"/>
      <c r="C1210" s="405"/>
      <c r="G1210" s="1">
        <f>+G1209+E1209-F1210</f>
        <v>149.89999999999998</v>
      </c>
    </row>
    <row r="1211" spans="2:7">
      <c r="B1211" s="405"/>
      <c r="C1211" s="405"/>
      <c r="G1211" s="1">
        <f>+G1210+E1210-F1211</f>
        <v>149.89999999999998</v>
      </c>
    </row>
    <row r="1212" spans="2:7">
      <c r="B1212" s="405"/>
      <c r="C1212" s="405"/>
      <c r="G1212" s="1">
        <f>+G1211+E1211-F1212</f>
        <v>149.89999999999998</v>
      </c>
    </row>
    <row r="1213" spans="2:7">
      <c r="B1213" s="405"/>
      <c r="C1213" s="405"/>
      <c r="G1213" s="1">
        <f>+G1212+E1212-F1213</f>
        <v>149.89999999999998</v>
      </c>
    </row>
    <row r="1214" spans="2:7">
      <c r="B1214" s="405"/>
      <c r="C1214" s="405"/>
      <c r="G1214" s="1">
        <f>+G1213+E1213-F1214</f>
        <v>149.89999999999998</v>
      </c>
    </row>
    <row r="1215" spans="2:7">
      <c r="B1215" s="405"/>
      <c r="C1215" s="405"/>
      <c r="G1215" s="1">
        <f>+G1214+E1214-F1215</f>
        <v>149.89999999999998</v>
      </c>
    </row>
    <row r="1216" spans="2:7">
      <c r="B1216" s="405"/>
      <c r="C1216" s="405"/>
      <c r="G1216" s="1">
        <f>+G1215+E1215-F1216</f>
        <v>149.89999999999998</v>
      </c>
    </row>
    <row r="1217" spans="2:7">
      <c r="B1217" s="405"/>
      <c r="C1217" s="405"/>
      <c r="G1217" s="1">
        <f>+G1216+E1216-F1217</f>
        <v>149.89999999999998</v>
      </c>
    </row>
    <row r="1218" spans="2:7">
      <c r="B1218" s="405"/>
      <c r="C1218" s="405"/>
      <c r="G1218" s="1">
        <f>+G1217+E1217-F1218</f>
        <v>149.89999999999998</v>
      </c>
    </row>
    <row r="1219" spans="2:7">
      <c r="B1219" s="405"/>
      <c r="C1219" s="405"/>
      <c r="G1219" s="1">
        <f>+G1218+E1218-F1219</f>
        <v>149.89999999999998</v>
      </c>
    </row>
    <row r="1220" spans="2:7">
      <c r="B1220" s="405"/>
      <c r="C1220" s="405"/>
      <c r="G1220" s="1">
        <f>+G1219+E1219-F1220</f>
        <v>149.89999999999998</v>
      </c>
    </row>
    <row r="1221" spans="2:7">
      <c r="B1221" s="405"/>
      <c r="C1221" s="405"/>
      <c r="G1221" s="1">
        <f>+G1220+E1220-F1221</f>
        <v>149.89999999999998</v>
      </c>
    </row>
    <row r="1222" spans="2:7">
      <c r="B1222" s="405"/>
      <c r="C1222" s="405"/>
      <c r="G1222" s="1">
        <f>+G1221+E1221-F1222</f>
        <v>149.89999999999998</v>
      </c>
    </row>
    <row r="1223" spans="2:7">
      <c r="B1223" s="405"/>
      <c r="C1223" s="405"/>
      <c r="G1223" s="1">
        <f>+G1222+E1222-F1223</f>
        <v>149.89999999999998</v>
      </c>
    </row>
    <row r="1224" spans="2:7">
      <c r="B1224" s="405"/>
      <c r="C1224" s="405"/>
      <c r="G1224" s="1">
        <f>+G1223+E1223-F1224</f>
        <v>149.89999999999998</v>
      </c>
    </row>
    <row r="1225" spans="2:7">
      <c r="B1225" s="405"/>
      <c r="C1225" s="405"/>
      <c r="G1225" s="1">
        <f>+G1224+E1224-F1225</f>
        <v>149.89999999999998</v>
      </c>
    </row>
    <row r="1226" spans="2:7">
      <c r="B1226" s="405"/>
      <c r="C1226" s="405"/>
      <c r="G1226" s="1">
        <f>+G1225+E1225-F1226</f>
        <v>149.89999999999998</v>
      </c>
    </row>
    <row r="1227" spans="2:7">
      <c r="B1227" s="405"/>
      <c r="C1227" s="405"/>
      <c r="G1227" s="1">
        <f>+G1226+E1226-F1227</f>
        <v>149.89999999999998</v>
      </c>
    </row>
    <row r="1228" spans="2:7">
      <c r="B1228" s="405"/>
      <c r="C1228" s="405"/>
      <c r="G1228" s="1">
        <f>+G1227+E1227-F1228</f>
        <v>149.89999999999998</v>
      </c>
    </row>
    <row r="1229" spans="2:7">
      <c r="B1229" s="405"/>
      <c r="C1229" s="405"/>
      <c r="G1229" s="1">
        <f>+G1228+E1228-F1229</f>
        <v>149.89999999999998</v>
      </c>
    </row>
    <row r="1230" spans="2:7">
      <c r="B1230" s="405"/>
      <c r="C1230" s="405"/>
      <c r="G1230" s="1">
        <f>+G1229+E1229-F1230</f>
        <v>149.89999999999998</v>
      </c>
    </row>
    <row r="1231" spans="2:7">
      <c r="B1231" s="405"/>
      <c r="C1231" s="405"/>
      <c r="G1231" s="1">
        <f>+G1230+E1230-F1231</f>
        <v>149.89999999999998</v>
      </c>
    </row>
    <row r="1232" spans="2:7">
      <c r="B1232" s="405"/>
      <c r="C1232" s="405"/>
      <c r="G1232" s="1">
        <f>+G1231+E1231-F1232</f>
        <v>149.89999999999998</v>
      </c>
    </row>
    <row r="1233" spans="2:7">
      <c r="B1233" s="405"/>
      <c r="C1233" s="405"/>
      <c r="G1233" s="1">
        <f>+G1232+E1232-F1233</f>
        <v>149.89999999999998</v>
      </c>
    </row>
    <row r="1234" spans="2:7">
      <c r="B1234" s="405"/>
      <c r="C1234" s="405"/>
      <c r="G1234" s="1">
        <f>+G1233+E1233-F1234</f>
        <v>149.89999999999998</v>
      </c>
    </row>
    <row r="1235" spans="2:7">
      <c r="B1235" s="405"/>
      <c r="C1235" s="405"/>
      <c r="G1235" s="1">
        <f>+G1234+E1234-F1235</f>
        <v>149.89999999999998</v>
      </c>
    </row>
    <row r="1236" spans="2:7">
      <c r="B1236" s="405"/>
      <c r="C1236" s="405"/>
      <c r="G1236" s="1">
        <f>+G1235+E1235-F1236</f>
        <v>149.89999999999998</v>
      </c>
    </row>
    <row r="1237" spans="2:7">
      <c r="B1237" s="405"/>
      <c r="C1237" s="405"/>
      <c r="G1237" s="1">
        <f>+G1236+E1236-F1237</f>
        <v>149.89999999999998</v>
      </c>
    </row>
    <row r="1238" spans="2:7">
      <c r="B1238" s="405"/>
      <c r="C1238" s="405"/>
      <c r="G1238" s="1">
        <f>+G1237+E1237-F1238</f>
        <v>149.89999999999998</v>
      </c>
    </row>
    <row r="1239" spans="2:7">
      <c r="B1239" s="405"/>
      <c r="C1239" s="405"/>
      <c r="G1239" s="1">
        <f>+G1238+E1238-F1239</f>
        <v>149.89999999999998</v>
      </c>
    </row>
    <row r="1240" spans="2:7">
      <c r="B1240" s="405"/>
      <c r="C1240" s="405"/>
      <c r="G1240" s="1">
        <f>+G1239+E1239-F1240</f>
        <v>149.89999999999998</v>
      </c>
    </row>
    <row r="1241" spans="2:7">
      <c r="B1241" s="405"/>
      <c r="C1241" s="405"/>
      <c r="G1241" s="1">
        <f>+G1240+E1240-F1241</f>
        <v>149.89999999999998</v>
      </c>
    </row>
    <row r="1242" spans="2:7">
      <c r="B1242" s="405"/>
      <c r="C1242" s="405"/>
      <c r="G1242" s="1">
        <f>+G1241+E1241-F1242</f>
        <v>149.89999999999998</v>
      </c>
    </row>
    <row r="1243" spans="2:7">
      <c r="B1243" s="405"/>
      <c r="C1243" s="405"/>
      <c r="G1243" s="1">
        <f>+G1242+E1242-F1243</f>
        <v>149.89999999999998</v>
      </c>
    </row>
    <row r="1244" spans="2:7">
      <c r="B1244" s="405"/>
      <c r="C1244" s="405"/>
      <c r="G1244" s="1">
        <f>+G1243+E1243-F1244</f>
        <v>149.89999999999998</v>
      </c>
    </row>
    <row r="1245" spans="2:7">
      <c r="B1245" s="405"/>
      <c r="C1245" s="405"/>
      <c r="G1245" s="1">
        <f>+G1244+E1244-F1245</f>
        <v>149.89999999999998</v>
      </c>
    </row>
    <row r="1246" spans="2:7">
      <c r="B1246" s="405"/>
      <c r="C1246" s="405"/>
      <c r="G1246" s="1">
        <f>+G1245+E1245-F1246</f>
        <v>149.89999999999998</v>
      </c>
    </row>
    <row r="1247" spans="2:7">
      <c r="B1247" s="405"/>
      <c r="C1247" s="405"/>
      <c r="G1247" s="1">
        <f>+G1246+E1246-F1247</f>
        <v>149.89999999999998</v>
      </c>
    </row>
    <row r="1248" spans="2:7">
      <c r="B1248" s="405"/>
      <c r="C1248" s="405"/>
      <c r="G1248" s="1">
        <f>+G1247+E1247-F1248</f>
        <v>149.89999999999998</v>
      </c>
    </row>
    <row r="1249" spans="2:7">
      <c r="B1249" s="405"/>
      <c r="C1249" s="405"/>
      <c r="G1249" s="1">
        <f>+G1248+E1248-F1249</f>
        <v>149.89999999999998</v>
      </c>
    </row>
    <row r="1250" spans="2:7">
      <c r="B1250" s="405"/>
      <c r="C1250" s="405"/>
      <c r="G1250" s="1">
        <f>+G1249+E1249-F1250</f>
        <v>149.89999999999998</v>
      </c>
    </row>
    <row r="1251" spans="2:7">
      <c r="B1251" s="405"/>
      <c r="C1251" s="405"/>
      <c r="G1251" s="1">
        <f>+G1250+E1250-F1251</f>
        <v>149.89999999999998</v>
      </c>
    </row>
    <row r="1252" spans="2:7">
      <c r="B1252" s="405"/>
      <c r="C1252" s="405"/>
      <c r="G1252" s="1">
        <f>+G1251+E1251-F1252</f>
        <v>149.89999999999998</v>
      </c>
    </row>
    <row r="1253" spans="2:7">
      <c r="B1253" s="405"/>
      <c r="C1253" s="405"/>
      <c r="G1253" s="1">
        <f>+G1252+E1252-F1253</f>
        <v>149.89999999999998</v>
      </c>
    </row>
    <row r="1254" spans="2:7">
      <c r="B1254" s="405"/>
      <c r="C1254" s="405"/>
      <c r="G1254" s="1">
        <f>+G1253+E1253-F1254</f>
        <v>149.89999999999998</v>
      </c>
    </row>
    <row r="1255" spans="2:7">
      <c r="B1255" s="405"/>
      <c r="C1255" s="405"/>
      <c r="G1255" s="1">
        <f>+G1254+E1254-F1255</f>
        <v>149.89999999999998</v>
      </c>
    </row>
    <row r="1256" spans="2:7">
      <c r="B1256" s="405"/>
      <c r="C1256" s="405"/>
      <c r="G1256" s="1">
        <f>+G1255+E1255-F1256</f>
        <v>149.89999999999998</v>
      </c>
    </row>
    <row r="1257" spans="2:7">
      <c r="B1257" s="405"/>
      <c r="C1257" s="405"/>
      <c r="G1257" s="1">
        <f>+G1256+E1256-F1257</f>
        <v>149.89999999999998</v>
      </c>
    </row>
    <row r="1258" spans="2:7">
      <c r="B1258" s="405"/>
      <c r="C1258" s="405"/>
      <c r="G1258" s="1">
        <f>+G1257+E1257-F1258</f>
        <v>149.89999999999998</v>
      </c>
    </row>
    <row r="1259" spans="2:7">
      <c r="B1259" s="405"/>
      <c r="C1259" s="405"/>
      <c r="G1259" s="1">
        <f>+G1258+E1258-F1259</f>
        <v>149.89999999999998</v>
      </c>
    </row>
    <row r="1260" spans="2:7">
      <c r="B1260" s="405"/>
      <c r="C1260" s="405"/>
      <c r="G1260" s="1">
        <f>+G1259+E1259-F1260</f>
        <v>149.89999999999998</v>
      </c>
    </row>
    <row r="1261" spans="2:7">
      <c r="B1261" s="405"/>
      <c r="C1261" s="405"/>
      <c r="G1261" s="1">
        <f>+G1260+E1260-F1261</f>
        <v>149.89999999999998</v>
      </c>
    </row>
    <row r="1262" spans="2:7">
      <c r="B1262" s="405"/>
      <c r="C1262" s="405"/>
      <c r="G1262" s="1">
        <f>+G1261+E1261-F1262</f>
        <v>149.89999999999998</v>
      </c>
    </row>
    <row r="1263" spans="2:7">
      <c r="B1263" s="405"/>
      <c r="C1263" s="405"/>
      <c r="G1263" s="1">
        <f>+G1262+E1262-F1263</f>
        <v>149.89999999999998</v>
      </c>
    </row>
    <row r="1264" spans="2:7">
      <c r="B1264" s="405"/>
      <c r="C1264" s="405"/>
      <c r="G1264" s="1">
        <f>+G1263+E1263-F1264</f>
        <v>149.89999999999998</v>
      </c>
    </row>
    <row r="1265" spans="2:7">
      <c r="B1265" s="405"/>
      <c r="C1265" s="405"/>
      <c r="G1265" s="1">
        <f>+G1264+E1264-F1265</f>
        <v>149.89999999999998</v>
      </c>
    </row>
    <row r="1266" spans="2:7">
      <c r="B1266" s="405"/>
      <c r="C1266" s="405"/>
      <c r="G1266" s="1">
        <f>+G1265+E1265-F1266</f>
        <v>149.89999999999998</v>
      </c>
    </row>
    <row r="1267" spans="2:7">
      <c r="B1267" s="405"/>
      <c r="C1267" s="405"/>
      <c r="G1267" s="1">
        <f>+G1266+E1266-F1267</f>
        <v>149.89999999999998</v>
      </c>
    </row>
    <row r="1268" spans="2:7">
      <c r="B1268" s="405"/>
      <c r="C1268" s="405"/>
      <c r="G1268" s="1">
        <f>+G1267+E1267-F1268</f>
        <v>149.89999999999998</v>
      </c>
    </row>
    <row r="1269" spans="2:7">
      <c r="B1269" s="405"/>
      <c r="C1269" s="405"/>
      <c r="G1269" s="1">
        <f>+G1268+E1268-F1269</f>
        <v>149.89999999999998</v>
      </c>
    </row>
    <row r="1270" spans="2:7">
      <c r="B1270" s="405"/>
      <c r="C1270" s="405"/>
      <c r="G1270" s="1">
        <f>+G1269+E1269-F1270</f>
        <v>149.89999999999998</v>
      </c>
    </row>
    <row r="1271" spans="2:7">
      <c r="B1271" s="405"/>
      <c r="C1271" s="405"/>
      <c r="G1271" s="1">
        <f>+G1270+E1270-F1271</f>
        <v>149.89999999999998</v>
      </c>
    </row>
    <row r="1272" spans="2:7">
      <c r="B1272" s="405"/>
      <c r="C1272" s="405"/>
      <c r="G1272" s="1">
        <f>+G1271+E1271-F1272</f>
        <v>149.89999999999998</v>
      </c>
    </row>
    <row r="1273" spans="2:7">
      <c r="B1273" s="405"/>
      <c r="C1273" s="405"/>
      <c r="G1273" s="1">
        <f>+G1272+E1272-F1273</f>
        <v>149.89999999999998</v>
      </c>
    </row>
    <row r="1274" spans="2:7">
      <c r="B1274" s="405"/>
      <c r="C1274" s="405"/>
      <c r="G1274" s="1">
        <f>+G1273+E1273-F1274</f>
        <v>149.89999999999998</v>
      </c>
    </row>
    <row r="1275" spans="2:7">
      <c r="B1275" s="405"/>
      <c r="C1275" s="405"/>
      <c r="G1275" s="1">
        <f>+G1274+E1274-F1275</f>
        <v>149.89999999999998</v>
      </c>
    </row>
    <row r="1276" spans="2:7">
      <c r="B1276" s="405"/>
      <c r="C1276" s="405"/>
      <c r="G1276" s="1">
        <f>+G1275+E1275-F1276</f>
        <v>149.89999999999998</v>
      </c>
    </row>
    <row r="1277" spans="2:7">
      <c r="B1277" s="405"/>
      <c r="C1277" s="405"/>
      <c r="G1277" s="1">
        <f>+G1276+E1276-F1277</f>
        <v>149.89999999999998</v>
      </c>
    </row>
    <row r="1278" spans="2:7">
      <c r="B1278" s="405"/>
      <c r="C1278" s="405"/>
      <c r="G1278" s="1">
        <f>+G1277+E1277-F1278</f>
        <v>149.89999999999998</v>
      </c>
    </row>
    <row r="1279" spans="2:7">
      <c r="B1279" s="405"/>
      <c r="C1279" s="405"/>
      <c r="G1279" s="1">
        <f>+G1278+E1278-F1279</f>
        <v>149.89999999999998</v>
      </c>
    </row>
    <row r="1280" spans="2:7">
      <c r="B1280" s="405"/>
      <c r="C1280" s="405"/>
      <c r="G1280" s="1">
        <f>+G1279+E1279-F1280</f>
        <v>149.89999999999998</v>
      </c>
    </row>
    <row r="1281" spans="2:7">
      <c r="B1281" s="405"/>
      <c r="C1281" s="405"/>
      <c r="G1281" s="1">
        <f>+G1280+E1280-F1281</f>
        <v>149.89999999999998</v>
      </c>
    </row>
    <row r="1282" spans="2:7">
      <c r="B1282" s="405"/>
      <c r="C1282" s="405"/>
      <c r="G1282" s="1">
        <f>+G1281+E1281-F1282</f>
        <v>149.89999999999998</v>
      </c>
    </row>
    <row r="1283" spans="2:7">
      <c r="B1283" s="405"/>
      <c r="C1283" s="405"/>
      <c r="G1283" s="1">
        <f>+G1282+E1282-F1283</f>
        <v>149.89999999999998</v>
      </c>
    </row>
    <row r="1284" spans="2:7">
      <c r="B1284" s="405"/>
      <c r="C1284" s="405"/>
      <c r="G1284" s="1">
        <f>+G1283+E1283-F1284</f>
        <v>149.89999999999998</v>
      </c>
    </row>
    <row r="1285" spans="2:7">
      <c r="B1285" s="405"/>
      <c r="C1285" s="405"/>
      <c r="G1285" s="1">
        <f>+G1284+E1284-F1285</f>
        <v>149.89999999999998</v>
      </c>
    </row>
    <row r="1286" spans="2:7">
      <c r="B1286" s="405"/>
      <c r="C1286" s="405"/>
      <c r="G1286" s="1">
        <f>+G1285+E1285-F1286</f>
        <v>149.89999999999998</v>
      </c>
    </row>
    <row r="1287" spans="2:7">
      <c r="B1287" s="405"/>
      <c r="C1287" s="405"/>
      <c r="G1287" s="1">
        <f>+G1286+E1286-F1287</f>
        <v>149.89999999999998</v>
      </c>
    </row>
    <row r="1288" spans="2:7">
      <c r="B1288" s="405"/>
      <c r="C1288" s="405"/>
      <c r="G1288" s="1">
        <f>+G1287+E1287-F1288</f>
        <v>149.89999999999998</v>
      </c>
    </row>
    <row r="1289" spans="2:7">
      <c r="B1289" s="405"/>
      <c r="C1289" s="405"/>
      <c r="G1289" s="1">
        <f>+G1288+E1288-F1289</f>
        <v>149.89999999999998</v>
      </c>
    </row>
    <row r="1290" spans="2:7">
      <c r="B1290" s="405"/>
      <c r="C1290" s="405"/>
      <c r="G1290" s="1">
        <f>+G1289+E1289-F1290</f>
        <v>149.89999999999998</v>
      </c>
    </row>
    <row r="1291" spans="2:7">
      <c r="B1291" s="405"/>
      <c r="C1291" s="405"/>
      <c r="G1291" s="1">
        <f>+G1290+E1290-F1291</f>
        <v>149.89999999999998</v>
      </c>
    </row>
    <row r="1292" spans="2:7">
      <c r="B1292" s="405"/>
      <c r="C1292" s="405"/>
      <c r="G1292" s="1">
        <f>+G1291+E1291-F1292</f>
        <v>149.89999999999998</v>
      </c>
    </row>
    <row r="1293" spans="2:7">
      <c r="B1293" s="405"/>
      <c r="C1293" s="405"/>
      <c r="G1293" s="1">
        <f>+G1292+E1292-F1293</f>
        <v>149.89999999999998</v>
      </c>
    </row>
    <row r="1294" spans="2:7">
      <c r="B1294" s="405"/>
      <c r="C1294" s="405"/>
      <c r="G1294" s="1">
        <f>+G1293+E1293-F1294</f>
        <v>149.89999999999998</v>
      </c>
    </row>
    <row r="1295" spans="2:7">
      <c r="B1295" s="405"/>
      <c r="C1295" s="405"/>
      <c r="G1295" s="1">
        <f>+G1294+E1294-F1295</f>
        <v>149.89999999999998</v>
      </c>
    </row>
    <row r="1296" spans="2:7">
      <c r="B1296" s="405"/>
      <c r="C1296" s="405"/>
      <c r="G1296" s="1">
        <f>+G1295+E1295-F1296</f>
        <v>149.89999999999998</v>
      </c>
    </row>
    <row r="1297" spans="2:7">
      <c r="B1297" s="405"/>
      <c r="C1297" s="405"/>
      <c r="G1297" s="1">
        <f>+G1296+E1296-F1297</f>
        <v>149.89999999999998</v>
      </c>
    </row>
    <row r="1298" spans="2:7">
      <c r="B1298" s="405"/>
      <c r="C1298" s="405"/>
      <c r="G1298" s="1">
        <f>+G1297+E1297-F1298</f>
        <v>149.89999999999998</v>
      </c>
    </row>
    <row r="1299" spans="2:7">
      <c r="B1299" s="405"/>
      <c r="C1299" s="405"/>
      <c r="G1299" s="1">
        <f>+G1298+E1298-F1299</f>
        <v>149.89999999999998</v>
      </c>
    </row>
    <row r="1300" spans="2:7">
      <c r="B1300" s="405"/>
      <c r="C1300" s="405"/>
      <c r="G1300" s="1">
        <f>+G1299+E1299-F1300</f>
        <v>149.89999999999998</v>
      </c>
    </row>
    <row r="1301" spans="2:7">
      <c r="B1301" s="405"/>
      <c r="C1301" s="405"/>
      <c r="G1301" s="1">
        <f>+G1300+E1300-F1301</f>
        <v>149.89999999999998</v>
      </c>
    </row>
    <row r="1302" spans="2:7">
      <c r="B1302" s="405"/>
      <c r="C1302" s="405"/>
      <c r="G1302" s="1">
        <f>+G1301+E1301-F1302</f>
        <v>149.89999999999998</v>
      </c>
    </row>
    <row r="1303" spans="2:7">
      <c r="B1303" s="405"/>
      <c r="C1303" s="405"/>
      <c r="G1303" s="1">
        <f>+G1302+E1302-F1303</f>
        <v>149.89999999999998</v>
      </c>
    </row>
    <row r="1304" spans="2:7">
      <c r="B1304" s="405"/>
      <c r="C1304" s="405"/>
      <c r="G1304" s="1">
        <f>+G1303+E1303-F1304</f>
        <v>149.89999999999998</v>
      </c>
    </row>
    <row r="1305" spans="2:7">
      <c r="B1305" s="405"/>
      <c r="C1305" s="405"/>
      <c r="G1305" s="1">
        <f>+G1304+E1304-F1305</f>
        <v>149.89999999999998</v>
      </c>
    </row>
    <row r="1306" spans="2:7">
      <c r="B1306" s="405"/>
      <c r="C1306" s="405"/>
      <c r="G1306" s="1">
        <f>+G1305+E1305-F1306</f>
        <v>149.89999999999998</v>
      </c>
    </row>
    <row r="1307" spans="2:7">
      <c r="B1307" s="405"/>
      <c r="C1307" s="405"/>
      <c r="G1307" s="1">
        <f>+G1306+E1306-F1307</f>
        <v>149.89999999999998</v>
      </c>
    </row>
    <row r="1308" spans="2:7">
      <c r="B1308" s="405"/>
      <c r="C1308" s="405"/>
      <c r="G1308" s="1">
        <f>+G1307+E1307-F1308</f>
        <v>149.89999999999998</v>
      </c>
    </row>
    <row r="1309" spans="2:7">
      <c r="B1309" s="405"/>
      <c r="C1309" s="405"/>
      <c r="G1309" s="1">
        <f>+G1308+E1308-F1309</f>
        <v>149.89999999999998</v>
      </c>
    </row>
    <row r="1310" spans="2:7">
      <c r="B1310" s="405"/>
      <c r="C1310" s="405"/>
      <c r="G1310" s="1">
        <f>+G1309+E1309-F1310</f>
        <v>149.89999999999998</v>
      </c>
    </row>
    <row r="1311" spans="2:7">
      <c r="B1311" s="405"/>
      <c r="C1311" s="405"/>
      <c r="G1311" s="1">
        <f>+G1310+E1310-F1311</f>
        <v>149.89999999999998</v>
      </c>
    </row>
    <row r="1312" spans="2:7">
      <c r="B1312" s="405"/>
      <c r="C1312" s="405"/>
      <c r="G1312" s="1">
        <f>+G1311+E1311-F1312</f>
        <v>149.89999999999998</v>
      </c>
    </row>
    <row r="1313" spans="2:7">
      <c r="B1313" s="405"/>
      <c r="C1313" s="405"/>
      <c r="G1313" s="1">
        <f>+G1312+E1312-F1313</f>
        <v>149.89999999999998</v>
      </c>
    </row>
    <row r="1314" spans="2:7">
      <c r="B1314" s="405"/>
      <c r="C1314" s="405"/>
      <c r="G1314" s="1">
        <f>+G1313+E1313-F1314</f>
        <v>149.89999999999998</v>
      </c>
    </row>
    <row r="1315" spans="2:7">
      <c r="B1315" s="405"/>
      <c r="C1315" s="405"/>
      <c r="G1315" s="1">
        <f>+G1314+E1314-F1315</f>
        <v>149.89999999999998</v>
      </c>
    </row>
    <row r="1316" spans="2:7">
      <c r="B1316" s="405"/>
      <c r="C1316" s="405"/>
      <c r="G1316" s="1">
        <f>+G1315+E1315-F1316</f>
        <v>149.89999999999998</v>
      </c>
    </row>
    <row r="1317" spans="2:7">
      <c r="B1317" s="405"/>
      <c r="C1317" s="405"/>
      <c r="G1317" s="1">
        <f>+G1316+E1316-F1317</f>
        <v>149.89999999999998</v>
      </c>
    </row>
    <row r="1318" spans="2:7">
      <c r="B1318" s="405"/>
      <c r="C1318" s="405"/>
      <c r="G1318" s="1">
        <f>+G1317+E1317-F1318</f>
        <v>149.89999999999998</v>
      </c>
    </row>
    <row r="1319" spans="2:7">
      <c r="B1319" s="405"/>
      <c r="C1319" s="405"/>
      <c r="G1319" s="1">
        <f>+G1318+E1318-F1319</f>
        <v>149.89999999999998</v>
      </c>
    </row>
    <row r="1320" spans="2:7">
      <c r="B1320" s="405"/>
      <c r="C1320" s="405"/>
      <c r="G1320" s="1">
        <f>+G1319+E1319-F1320</f>
        <v>149.89999999999998</v>
      </c>
    </row>
    <row r="1321" spans="2:7">
      <c r="B1321" s="405"/>
      <c r="C1321" s="405"/>
      <c r="G1321" s="1">
        <f>+G1320+E1320-F1321</f>
        <v>149.89999999999998</v>
      </c>
    </row>
    <row r="1322" spans="2:7">
      <c r="B1322" s="405"/>
      <c r="C1322" s="405"/>
      <c r="G1322" s="1">
        <f>+G1321+E1321-F1322</f>
        <v>149.89999999999998</v>
      </c>
    </row>
    <row r="1323" spans="2:7">
      <c r="B1323" s="405"/>
      <c r="C1323" s="405"/>
      <c r="G1323" s="1">
        <f>+G1322+E1322-F1323</f>
        <v>149.89999999999998</v>
      </c>
    </row>
    <row r="1324" spans="2:7">
      <c r="B1324" s="405"/>
      <c r="C1324" s="405"/>
      <c r="G1324" s="1">
        <f>+G1323+E1323-F1324</f>
        <v>149.89999999999998</v>
      </c>
    </row>
    <row r="1325" spans="2:7">
      <c r="B1325" s="405"/>
      <c r="C1325" s="405"/>
      <c r="G1325" s="1">
        <f>+G1324+E1324-F1325</f>
        <v>149.89999999999998</v>
      </c>
    </row>
    <row r="1326" spans="2:7">
      <c r="B1326" s="405"/>
      <c r="C1326" s="405"/>
      <c r="G1326" s="1">
        <f>+G1325+E1325-F1326</f>
        <v>149.89999999999998</v>
      </c>
    </row>
    <row r="1327" spans="2:7">
      <c r="B1327" s="405"/>
      <c r="C1327" s="405"/>
      <c r="G1327" s="1">
        <f>+G1326+E1326-F1327</f>
        <v>149.89999999999998</v>
      </c>
    </row>
    <row r="1328" spans="2:7">
      <c r="B1328" s="405"/>
      <c r="C1328" s="405"/>
      <c r="G1328" s="1">
        <f>+G1327+E1327-F1328</f>
        <v>149.89999999999998</v>
      </c>
    </row>
  </sheetData>
  <autoFilter ref="A4:G652" xr:uid="{00000000-0001-0000-2200-000000000000}"/>
  <mergeCells count="5">
    <mergeCell ref="I686:K686"/>
    <mergeCell ref="J785:L785"/>
    <mergeCell ref="I874:K874"/>
    <mergeCell ref="I937:K937"/>
    <mergeCell ref="A2:G2"/>
  </mergeCells>
  <pageMargins left="0.70866141732283472" right="0.70866141732283472" top="0.74803149606299213" bottom="0.74803149606299213" header="0.31496062992125984" footer="0.31496062992125984"/>
  <pageSetup paperSize="9" scale="110" fitToWidth="0" fitToHeight="0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P1325"/>
  <sheetViews>
    <sheetView topLeftCell="A908" zoomScaleNormal="100" workbookViewId="0">
      <selection activeCell="E931" sqref="E931"/>
    </sheetView>
  </sheetViews>
  <sheetFormatPr defaultColWidth="11.42578125" defaultRowHeight="15"/>
  <cols>
    <col min="1" max="1" width="11.42578125" style="30"/>
    <col min="2" max="2" width="13.85546875" style="3" customWidth="1"/>
    <col min="3" max="3" width="13.42578125" style="3" customWidth="1"/>
    <col min="4" max="4" width="51.5703125" bestFit="1" customWidth="1"/>
    <col min="5" max="5" width="10.42578125" style="13" customWidth="1"/>
    <col min="6" max="6" width="11.42578125" style="1"/>
    <col min="9" max="9" width="14.140625" customWidth="1"/>
    <col min="10" max="10" width="21.85546875" bestFit="1" customWidth="1"/>
    <col min="12" max="12" width="4.85546875" customWidth="1"/>
    <col min="13" max="13" width="7.5703125" customWidth="1"/>
  </cols>
  <sheetData>
    <row r="2" spans="1:7">
      <c r="B2" s="422" t="s">
        <v>623</v>
      </c>
      <c r="C2" s="422"/>
      <c r="D2" s="422"/>
      <c r="E2" s="422"/>
      <c r="F2" s="422"/>
      <c r="G2" s="422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8" t="s">
        <v>5</v>
      </c>
      <c r="F4" s="8" t="s">
        <v>6</v>
      </c>
      <c r="G4" s="7" t="s">
        <v>7</v>
      </c>
    </row>
    <row r="5" spans="1:7">
      <c r="A5" s="30">
        <v>42736</v>
      </c>
      <c r="B5" s="405" t="s">
        <v>8</v>
      </c>
      <c r="C5" s="405"/>
      <c r="G5" s="1">
        <v>461.3</v>
      </c>
    </row>
    <row r="6" spans="1:7">
      <c r="A6" s="30">
        <v>42767</v>
      </c>
      <c r="B6" s="405">
        <v>12187</v>
      </c>
      <c r="C6" s="405" t="s">
        <v>9</v>
      </c>
      <c r="F6" s="1">
        <v>296.3</v>
      </c>
      <c r="G6" s="1">
        <f>+G5+E6-F6</f>
        <v>165</v>
      </c>
    </row>
    <row r="7" spans="1:7">
      <c r="A7" s="30">
        <v>42767</v>
      </c>
      <c r="B7" s="405">
        <v>12188</v>
      </c>
      <c r="C7" s="405" t="s">
        <v>195</v>
      </c>
      <c r="F7" s="1">
        <v>165</v>
      </c>
      <c r="G7" s="1">
        <f t="shared" ref="G7:G70" si="0">+G6+E7-F7</f>
        <v>0</v>
      </c>
    </row>
    <row r="8" spans="1:7">
      <c r="A8" s="30">
        <v>42766</v>
      </c>
      <c r="B8" s="405" t="s">
        <v>11</v>
      </c>
      <c r="C8" s="405" t="s">
        <v>12</v>
      </c>
      <c r="D8" t="s">
        <v>13</v>
      </c>
      <c r="E8" s="1">
        <v>76.2</v>
      </c>
      <c r="G8" s="1">
        <f t="shared" si="0"/>
        <v>76.2</v>
      </c>
    </row>
    <row r="9" spans="1:7">
      <c r="B9" s="405"/>
      <c r="C9" s="405"/>
      <c r="D9" t="s">
        <v>14</v>
      </c>
      <c r="E9" s="1">
        <v>31.9</v>
      </c>
      <c r="G9" s="1">
        <f t="shared" si="0"/>
        <v>108.1</v>
      </c>
    </row>
    <row r="10" spans="1:7">
      <c r="B10" s="405"/>
      <c r="C10" s="405"/>
      <c r="D10" t="s">
        <v>15</v>
      </c>
      <c r="E10" s="1">
        <v>60</v>
      </c>
      <c r="G10" s="1">
        <f t="shared" si="0"/>
        <v>168.1</v>
      </c>
    </row>
    <row r="11" spans="1:7">
      <c r="B11" s="405"/>
      <c r="C11" s="405"/>
      <c r="D11" t="s">
        <v>16</v>
      </c>
      <c r="E11" s="1">
        <v>2</v>
      </c>
      <c r="G11" s="1">
        <f t="shared" si="0"/>
        <v>170.1</v>
      </c>
    </row>
    <row r="12" spans="1:7">
      <c r="A12" s="30">
        <v>42786</v>
      </c>
      <c r="B12" s="405">
        <v>12242</v>
      </c>
      <c r="C12" s="405" t="s">
        <v>12</v>
      </c>
      <c r="D12" t="s">
        <v>13</v>
      </c>
      <c r="E12" s="1"/>
      <c r="F12" s="1">
        <v>76.2</v>
      </c>
      <c r="G12" s="1">
        <f t="shared" si="0"/>
        <v>93.899999999999991</v>
      </c>
    </row>
    <row r="13" spans="1:7">
      <c r="A13" s="30">
        <v>42786</v>
      </c>
      <c r="B13" s="405">
        <v>12242</v>
      </c>
      <c r="C13" s="405" t="s">
        <v>12</v>
      </c>
      <c r="D13" t="s">
        <v>14</v>
      </c>
      <c r="E13" s="1"/>
      <c r="F13" s="1">
        <v>31.9</v>
      </c>
      <c r="G13" s="1">
        <f t="shared" si="0"/>
        <v>61.999999999999993</v>
      </c>
    </row>
    <row r="14" spans="1:7">
      <c r="A14" s="30">
        <v>42767</v>
      </c>
      <c r="B14" s="405">
        <v>12187</v>
      </c>
      <c r="C14" s="405" t="s">
        <v>12</v>
      </c>
      <c r="D14" t="s">
        <v>15</v>
      </c>
      <c r="E14" s="1"/>
      <c r="F14" s="1">
        <v>60</v>
      </c>
      <c r="G14" s="1">
        <f t="shared" si="0"/>
        <v>1.9999999999999929</v>
      </c>
    </row>
    <row r="15" spans="1:7">
      <c r="A15" s="30">
        <v>42767</v>
      </c>
      <c r="B15" s="405">
        <v>12187</v>
      </c>
      <c r="C15" s="405" t="s">
        <v>12</v>
      </c>
      <c r="D15" t="s">
        <v>16</v>
      </c>
      <c r="E15" s="1"/>
      <c r="F15" s="1">
        <v>2</v>
      </c>
      <c r="G15" s="1">
        <f t="shared" si="0"/>
        <v>-7.1054273576010019E-15</v>
      </c>
    </row>
    <row r="16" spans="1:7">
      <c r="A16" s="30">
        <v>42794</v>
      </c>
      <c r="B16" s="405" t="s">
        <v>11</v>
      </c>
      <c r="C16" s="405" t="s">
        <v>19</v>
      </c>
      <c r="D16" t="s">
        <v>13</v>
      </c>
      <c r="E16" s="1">
        <v>78.2</v>
      </c>
      <c r="G16" s="1">
        <f t="shared" si="0"/>
        <v>78.199999999999989</v>
      </c>
    </row>
    <row r="17" spans="1:7">
      <c r="B17" s="405"/>
      <c r="C17" s="405"/>
      <c r="D17" t="s">
        <v>14</v>
      </c>
      <c r="E17" s="1">
        <v>22</v>
      </c>
      <c r="G17" s="1">
        <f t="shared" si="0"/>
        <v>100.19999999999999</v>
      </c>
    </row>
    <row r="18" spans="1:7">
      <c r="B18" s="405"/>
      <c r="C18" s="405"/>
      <c r="D18" t="s">
        <v>15</v>
      </c>
      <c r="E18" s="1">
        <v>56</v>
      </c>
      <c r="G18" s="1">
        <f t="shared" si="0"/>
        <v>156.19999999999999</v>
      </c>
    </row>
    <row r="19" spans="1:7">
      <c r="B19" s="405"/>
      <c r="C19" s="405"/>
      <c r="D19" t="s">
        <v>16</v>
      </c>
      <c r="E19" s="1">
        <v>2</v>
      </c>
      <c r="G19" s="1">
        <f t="shared" si="0"/>
        <v>158.19999999999999</v>
      </c>
    </row>
    <row r="20" spans="1:7">
      <c r="A20" s="30">
        <v>42768</v>
      </c>
      <c r="B20" s="405"/>
      <c r="C20" s="405" t="s">
        <v>19</v>
      </c>
      <c r="D20" t="s">
        <v>531</v>
      </c>
      <c r="E20" s="1">
        <v>10</v>
      </c>
      <c r="G20" s="1">
        <f t="shared" si="0"/>
        <v>168.2</v>
      </c>
    </row>
    <row r="21" spans="1:7">
      <c r="A21" s="30">
        <v>42768</v>
      </c>
      <c r="B21" s="405">
        <v>12188</v>
      </c>
      <c r="C21" s="405" t="s">
        <v>19</v>
      </c>
      <c r="D21" t="s">
        <v>531</v>
      </c>
      <c r="E21" s="1"/>
      <c r="F21" s="1">
        <v>10</v>
      </c>
      <c r="G21" s="1">
        <f t="shared" si="0"/>
        <v>158.19999999999999</v>
      </c>
    </row>
    <row r="22" spans="1:7">
      <c r="A22" s="30">
        <v>42821</v>
      </c>
      <c r="B22" s="405">
        <v>12530</v>
      </c>
      <c r="C22" s="405" t="s">
        <v>19</v>
      </c>
      <c r="D22" t="s">
        <v>15</v>
      </c>
      <c r="E22" s="1"/>
      <c r="F22" s="1">
        <v>56</v>
      </c>
      <c r="G22" s="1">
        <f t="shared" si="0"/>
        <v>102.19999999999999</v>
      </c>
    </row>
    <row r="23" spans="1:7">
      <c r="A23" s="30">
        <v>42821</v>
      </c>
      <c r="B23" s="405">
        <v>12530</v>
      </c>
      <c r="C23" s="405" t="s">
        <v>19</v>
      </c>
      <c r="D23" t="s">
        <v>16</v>
      </c>
      <c r="E23" s="1"/>
      <c r="F23" s="1">
        <v>2</v>
      </c>
      <c r="G23" s="1">
        <f t="shared" si="0"/>
        <v>100.19999999999999</v>
      </c>
    </row>
    <row r="24" spans="1:7">
      <c r="A24" s="30">
        <v>42821</v>
      </c>
      <c r="B24" s="405">
        <v>12530</v>
      </c>
      <c r="C24" s="405" t="s">
        <v>19</v>
      </c>
      <c r="D24" t="s">
        <v>13</v>
      </c>
      <c r="E24" s="1"/>
      <c r="F24" s="1">
        <v>78.2</v>
      </c>
      <c r="G24" s="1">
        <f t="shared" si="0"/>
        <v>21.999999999999986</v>
      </c>
    </row>
    <row r="25" spans="1:7">
      <c r="A25" s="30">
        <v>42821</v>
      </c>
      <c r="B25" s="405">
        <v>12530</v>
      </c>
      <c r="C25" s="405" t="s">
        <v>19</v>
      </c>
      <c r="D25" t="s">
        <v>14</v>
      </c>
      <c r="E25" s="1"/>
      <c r="F25" s="1">
        <v>22</v>
      </c>
      <c r="G25" s="1">
        <f t="shared" si="0"/>
        <v>0</v>
      </c>
    </row>
    <row r="26" spans="1:7">
      <c r="A26" s="32">
        <v>42825</v>
      </c>
      <c r="B26" s="404" t="s">
        <v>11</v>
      </c>
      <c r="C26" s="404" t="s">
        <v>20</v>
      </c>
      <c r="D26" t="s">
        <v>13</v>
      </c>
      <c r="E26" s="1">
        <v>45</v>
      </c>
      <c r="G26" s="1">
        <f t="shared" si="0"/>
        <v>45</v>
      </c>
    </row>
    <row r="27" spans="1:7">
      <c r="B27" s="405"/>
      <c r="C27" s="405"/>
      <c r="D27" t="s">
        <v>14</v>
      </c>
      <c r="E27" s="1">
        <v>23.2</v>
      </c>
      <c r="G27" s="1">
        <f t="shared" si="0"/>
        <v>68.2</v>
      </c>
    </row>
    <row r="28" spans="1:7">
      <c r="B28" s="405"/>
      <c r="C28" s="405"/>
      <c r="D28" t="s">
        <v>15</v>
      </c>
      <c r="E28" s="1">
        <v>60</v>
      </c>
      <c r="G28" s="1">
        <f t="shared" si="0"/>
        <v>128.19999999999999</v>
      </c>
    </row>
    <row r="29" spans="1:7">
      <c r="B29" s="405"/>
      <c r="C29" s="405"/>
      <c r="D29" t="s">
        <v>16</v>
      </c>
      <c r="E29" s="1">
        <v>2</v>
      </c>
      <c r="G29" s="1">
        <f t="shared" si="0"/>
        <v>130.19999999999999</v>
      </c>
    </row>
    <row r="30" spans="1:7">
      <c r="A30" s="30">
        <v>42858</v>
      </c>
      <c r="B30" s="405">
        <v>12717</v>
      </c>
      <c r="C30" s="405" t="s">
        <v>20</v>
      </c>
      <c r="D30" t="s">
        <v>15</v>
      </c>
      <c r="E30" s="1"/>
      <c r="F30" s="1">
        <v>60</v>
      </c>
      <c r="G30" s="1">
        <f t="shared" si="0"/>
        <v>70.199999999999989</v>
      </c>
    </row>
    <row r="31" spans="1:7">
      <c r="A31" s="30">
        <v>42858</v>
      </c>
      <c r="B31" s="405">
        <v>12717</v>
      </c>
      <c r="C31" s="405" t="s">
        <v>20</v>
      </c>
      <c r="D31" t="s">
        <v>16</v>
      </c>
      <c r="E31" s="1"/>
      <c r="F31" s="1">
        <v>2</v>
      </c>
      <c r="G31" s="1">
        <f t="shared" si="0"/>
        <v>68.199999999999989</v>
      </c>
    </row>
    <row r="32" spans="1:7">
      <c r="A32" s="30">
        <v>42858</v>
      </c>
      <c r="B32" s="405">
        <v>12717</v>
      </c>
      <c r="C32" s="405" t="s">
        <v>20</v>
      </c>
      <c r="D32" t="s">
        <v>13</v>
      </c>
      <c r="E32" s="1"/>
      <c r="F32" s="1">
        <v>45</v>
      </c>
      <c r="G32" s="1">
        <f t="shared" si="0"/>
        <v>23.199999999999989</v>
      </c>
    </row>
    <row r="33" spans="1:7">
      <c r="A33" s="30">
        <v>42858</v>
      </c>
      <c r="B33" s="405">
        <v>12717</v>
      </c>
      <c r="C33" s="405" t="s">
        <v>20</v>
      </c>
      <c r="D33" t="s">
        <v>14</v>
      </c>
      <c r="E33" s="1"/>
      <c r="F33" s="1">
        <v>23.2</v>
      </c>
      <c r="G33" s="1">
        <f t="shared" si="0"/>
        <v>0</v>
      </c>
    </row>
    <row r="34" spans="1:7">
      <c r="A34" s="32">
        <v>42855</v>
      </c>
      <c r="B34" s="404" t="s">
        <v>11</v>
      </c>
      <c r="C34" s="404" t="s">
        <v>21</v>
      </c>
      <c r="D34" t="s">
        <v>13</v>
      </c>
      <c r="E34" s="1">
        <v>46.3</v>
      </c>
      <c r="G34" s="1">
        <f t="shared" si="0"/>
        <v>46.3</v>
      </c>
    </row>
    <row r="35" spans="1:7">
      <c r="B35" s="405"/>
      <c r="C35" s="405"/>
      <c r="D35" t="s">
        <v>14</v>
      </c>
      <c r="E35" s="1">
        <v>22.8</v>
      </c>
      <c r="G35" s="1">
        <f t="shared" si="0"/>
        <v>69.099999999999994</v>
      </c>
    </row>
    <row r="36" spans="1:7">
      <c r="B36" s="405"/>
      <c r="C36" s="405"/>
      <c r="D36" t="s">
        <v>15</v>
      </c>
      <c r="E36" s="1">
        <v>60</v>
      </c>
      <c r="G36" s="1">
        <f t="shared" si="0"/>
        <v>129.1</v>
      </c>
    </row>
    <row r="37" spans="1:7">
      <c r="B37" s="405"/>
      <c r="C37" s="405"/>
      <c r="D37" t="s">
        <v>16</v>
      </c>
      <c r="E37" s="1">
        <v>2</v>
      </c>
      <c r="G37" s="1">
        <f t="shared" si="0"/>
        <v>131.1</v>
      </c>
    </row>
    <row r="38" spans="1:7">
      <c r="A38" s="30">
        <v>42917</v>
      </c>
      <c r="B38" s="405">
        <v>13173</v>
      </c>
      <c r="C38" s="405" t="s">
        <v>21</v>
      </c>
      <c r="D38" t="s">
        <v>15</v>
      </c>
      <c r="E38" s="1"/>
      <c r="F38" s="1">
        <v>60</v>
      </c>
      <c r="G38" s="1">
        <f t="shared" si="0"/>
        <v>71.099999999999994</v>
      </c>
    </row>
    <row r="39" spans="1:7">
      <c r="A39" s="30">
        <v>42917</v>
      </c>
      <c r="B39" s="405">
        <v>13173</v>
      </c>
      <c r="C39" s="405" t="s">
        <v>21</v>
      </c>
      <c r="D39" t="s">
        <v>16</v>
      </c>
      <c r="E39" s="1"/>
      <c r="F39" s="1">
        <v>2</v>
      </c>
      <c r="G39" s="1">
        <f t="shared" si="0"/>
        <v>69.099999999999994</v>
      </c>
    </row>
    <row r="40" spans="1:7">
      <c r="A40" s="30">
        <v>42917</v>
      </c>
      <c r="B40" s="405">
        <v>13173</v>
      </c>
      <c r="C40" s="405" t="s">
        <v>21</v>
      </c>
      <c r="D40" t="s">
        <v>13</v>
      </c>
      <c r="E40" s="1"/>
      <c r="F40" s="1">
        <v>46.3</v>
      </c>
      <c r="G40" s="1">
        <f t="shared" si="0"/>
        <v>22.799999999999997</v>
      </c>
    </row>
    <row r="41" spans="1:7">
      <c r="A41" s="30">
        <v>42917</v>
      </c>
      <c r="B41" s="405">
        <v>13173</v>
      </c>
      <c r="C41" s="405" t="s">
        <v>21</v>
      </c>
      <c r="D41" t="s">
        <v>14</v>
      </c>
      <c r="E41" s="1"/>
      <c r="F41" s="1">
        <v>22.8</v>
      </c>
      <c r="G41" s="1">
        <f t="shared" si="0"/>
        <v>0</v>
      </c>
    </row>
    <row r="42" spans="1:7">
      <c r="A42" s="32">
        <v>42886</v>
      </c>
      <c r="B42" s="404" t="s">
        <v>11</v>
      </c>
      <c r="C42" s="404" t="s">
        <v>22</v>
      </c>
      <c r="D42" t="s">
        <v>13</v>
      </c>
      <c r="E42" s="1">
        <v>43.7</v>
      </c>
      <c r="G42" s="1">
        <f t="shared" si="0"/>
        <v>43.7</v>
      </c>
    </row>
    <row r="43" spans="1:7">
      <c r="B43" s="405"/>
      <c r="C43" s="405"/>
      <c r="D43" t="s">
        <v>14</v>
      </c>
      <c r="E43" s="1">
        <v>22.3</v>
      </c>
      <c r="G43" s="1">
        <f t="shared" si="0"/>
        <v>66</v>
      </c>
    </row>
    <row r="44" spans="1:7">
      <c r="B44" s="405"/>
      <c r="C44" s="405"/>
      <c r="D44" t="s">
        <v>15</v>
      </c>
      <c r="E44" s="1">
        <v>60</v>
      </c>
      <c r="G44" s="1">
        <f t="shared" si="0"/>
        <v>126</v>
      </c>
    </row>
    <row r="45" spans="1:7">
      <c r="B45" s="405"/>
      <c r="C45" s="405"/>
      <c r="D45" t="s">
        <v>16</v>
      </c>
      <c r="E45" s="1">
        <v>2</v>
      </c>
      <c r="G45" s="1">
        <f t="shared" si="0"/>
        <v>128</v>
      </c>
    </row>
    <row r="46" spans="1:7">
      <c r="A46" s="30">
        <v>42917</v>
      </c>
      <c r="B46" s="405">
        <v>13173</v>
      </c>
      <c r="C46" s="405" t="s">
        <v>22</v>
      </c>
      <c r="D46" t="s">
        <v>15</v>
      </c>
      <c r="E46" s="1"/>
      <c r="F46" s="1">
        <v>60</v>
      </c>
      <c r="G46" s="1">
        <f t="shared" si="0"/>
        <v>68</v>
      </c>
    </row>
    <row r="47" spans="1:7">
      <c r="A47" s="30">
        <v>42917</v>
      </c>
      <c r="B47" s="405">
        <v>13173</v>
      </c>
      <c r="C47" s="405" t="s">
        <v>22</v>
      </c>
      <c r="D47" t="s">
        <v>16</v>
      </c>
      <c r="E47" s="1"/>
      <c r="F47" s="1">
        <v>2</v>
      </c>
      <c r="G47" s="1">
        <f t="shared" si="0"/>
        <v>66</v>
      </c>
    </row>
    <row r="48" spans="1:7">
      <c r="A48" s="30">
        <v>42917</v>
      </c>
      <c r="B48" s="405">
        <v>13173</v>
      </c>
      <c r="C48" s="405" t="s">
        <v>22</v>
      </c>
      <c r="D48" t="s">
        <v>13</v>
      </c>
      <c r="E48" s="1"/>
      <c r="F48" s="1">
        <v>43.7</v>
      </c>
      <c r="G48" s="1">
        <f t="shared" si="0"/>
        <v>22.299999999999997</v>
      </c>
    </row>
    <row r="49" spans="1:7">
      <c r="A49" s="30">
        <v>42917</v>
      </c>
      <c r="B49" s="405">
        <v>13173</v>
      </c>
      <c r="C49" s="405" t="s">
        <v>22</v>
      </c>
      <c r="D49" t="s">
        <v>14</v>
      </c>
      <c r="E49" s="1"/>
      <c r="F49" s="1">
        <v>22.3</v>
      </c>
      <c r="G49" s="1">
        <f t="shared" si="0"/>
        <v>0</v>
      </c>
    </row>
    <row r="50" spans="1:7">
      <c r="A50" s="32">
        <v>42916</v>
      </c>
      <c r="B50" s="404" t="s">
        <v>11</v>
      </c>
      <c r="C50" s="404" t="s">
        <v>23</v>
      </c>
      <c r="D50" t="s">
        <v>13</v>
      </c>
      <c r="E50" s="1">
        <v>42.6</v>
      </c>
      <c r="G50" s="1">
        <f t="shared" si="0"/>
        <v>42.6</v>
      </c>
    </row>
    <row r="51" spans="1:7">
      <c r="B51" s="405"/>
      <c r="C51" s="405"/>
      <c r="D51" t="s">
        <v>14</v>
      </c>
      <c r="E51" s="1">
        <v>22.5</v>
      </c>
      <c r="G51" s="1">
        <f t="shared" si="0"/>
        <v>65.099999999999994</v>
      </c>
    </row>
    <row r="52" spans="1:7">
      <c r="B52" s="405"/>
      <c r="C52" s="405"/>
      <c r="D52" t="s">
        <v>15</v>
      </c>
      <c r="E52" s="1">
        <v>60</v>
      </c>
      <c r="G52" s="1">
        <f t="shared" si="0"/>
        <v>125.1</v>
      </c>
    </row>
    <row r="53" spans="1:7">
      <c r="B53" s="405"/>
      <c r="C53" s="405"/>
      <c r="D53" t="s">
        <v>16</v>
      </c>
      <c r="E53" s="1">
        <v>2</v>
      </c>
      <c r="G53" s="1">
        <f t="shared" si="0"/>
        <v>127.1</v>
      </c>
    </row>
    <row r="54" spans="1:7">
      <c r="A54" s="30">
        <v>42947</v>
      </c>
      <c r="B54" s="405">
        <v>13278</v>
      </c>
      <c r="C54" s="405" t="s">
        <v>23</v>
      </c>
      <c r="D54" t="s">
        <v>15</v>
      </c>
      <c r="E54" s="1"/>
      <c r="F54" s="1">
        <v>60</v>
      </c>
      <c r="G54" s="1">
        <f t="shared" si="0"/>
        <v>67.099999999999994</v>
      </c>
    </row>
    <row r="55" spans="1:7">
      <c r="A55" s="30">
        <v>42947</v>
      </c>
      <c r="B55" s="405">
        <v>13278</v>
      </c>
      <c r="C55" s="405" t="s">
        <v>23</v>
      </c>
      <c r="D55" t="s">
        <v>16</v>
      </c>
      <c r="E55" s="1"/>
      <c r="F55" s="1">
        <v>2</v>
      </c>
      <c r="G55" s="1">
        <f t="shared" si="0"/>
        <v>65.099999999999994</v>
      </c>
    </row>
    <row r="56" spans="1:7">
      <c r="A56" s="30">
        <v>42947</v>
      </c>
      <c r="B56" s="405">
        <v>13278</v>
      </c>
      <c r="C56" s="405" t="s">
        <v>23</v>
      </c>
      <c r="D56" t="s">
        <v>13</v>
      </c>
      <c r="E56" s="1"/>
      <c r="F56" s="1">
        <v>42.6</v>
      </c>
      <c r="G56" s="1">
        <f t="shared" si="0"/>
        <v>22.499999999999993</v>
      </c>
    </row>
    <row r="57" spans="1:7">
      <c r="A57" s="30">
        <v>42947</v>
      </c>
      <c r="B57" s="405">
        <v>132748</v>
      </c>
      <c r="C57" s="405" t="s">
        <v>23</v>
      </c>
      <c r="D57" t="s">
        <v>14</v>
      </c>
      <c r="E57" s="1"/>
      <c r="F57" s="1">
        <v>22.5</v>
      </c>
      <c r="G57" s="1">
        <f t="shared" si="0"/>
        <v>0</v>
      </c>
    </row>
    <row r="58" spans="1:7">
      <c r="A58" s="30">
        <v>42947</v>
      </c>
      <c r="B58" s="404" t="s">
        <v>11</v>
      </c>
      <c r="C58" s="405" t="s">
        <v>24</v>
      </c>
      <c r="D58" t="s">
        <v>13</v>
      </c>
      <c r="E58" s="1">
        <v>39.4</v>
      </c>
      <c r="G58" s="1">
        <f t="shared" si="0"/>
        <v>39.4</v>
      </c>
    </row>
    <row r="59" spans="1:7">
      <c r="B59" s="405"/>
      <c r="C59" s="405"/>
      <c r="D59" t="s">
        <v>14</v>
      </c>
      <c r="E59" s="1">
        <v>22.5</v>
      </c>
      <c r="G59" s="1">
        <f t="shared" si="0"/>
        <v>61.9</v>
      </c>
    </row>
    <row r="60" spans="1:7">
      <c r="B60" s="405"/>
      <c r="C60" s="405"/>
      <c r="D60" t="s">
        <v>15</v>
      </c>
      <c r="E60" s="1">
        <v>60</v>
      </c>
      <c r="G60" s="1">
        <f t="shared" si="0"/>
        <v>121.9</v>
      </c>
    </row>
    <row r="61" spans="1:7">
      <c r="B61" s="405"/>
      <c r="C61" s="405"/>
      <c r="D61" t="s">
        <v>16</v>
      </c>
      <c r="E61" s="1">
        <v>2</v>
      </c>
      <c r="G61" s="1">
        <f t="shared" si="0"/>
        <v>123.9</v>
      </c>
    </row>
    <row r="62" spans="1:7">
      <c r="A62" s="30">
        <v>42947</v>
      </c>
      <c r="B62" s="405">
        <v>13278</v>
      </c>
      <c r="C62" s="405" t="s">
        <v>24</v>
      </c>
      <c r="D62" t="s">
        <v>15</v>
      </c>
      <c r="E62" s="1"/>
      <c r="F62" s="1">
        <v>60</v>
      </c>
      <c r="G62" s="1">
        <f t="shared" si="0"/>
        <v>63.900000000000006</v>
      </c>
    </row>
    <row r="63" spans="1:7">
      <c r="A63" s="30">
        <v>42947</v>
      </c>
      <c r="B63" s="405">
        <v>13278</v>
      </c>
      <c r="C63" s="405" t="s">
        <v>24</v>
      </c>
      <c r="D63" t="s">
        <v>16</v>
      </c>
      <c r="E63" s="1"/>
      <c r="F63" s="1">
        <v>2</v>
      </c>
      <c r="G63" s="1">
        <f t="shared" si="0"/>
        <v>61.900000000000006</v>
      </c>
    </row>
    <row r="64" spans="1:7">
      <c r="A64" s="30">
        <v>42996</v>
      </c>
      <c r="B64" s="405">
        <v>13594</v>
      </c>
      <c r="C64" s="405" t="s">
        <v>24</v>
      </c>
      <c r="D64" t="s">
        <v>13</v>
      </c>
      <c r="E64" s="1"/>
      <c r="F64" s="1">
        <v>39.4</v>
      </c>
      <c r="G64" s="1">
        <f t="shared" si="0"/>
        <v>22.500000000000007</v>
      </c>
    </row>
    <row r="65" spans="1:7">
      <c r="A65" s="30">
        <v>42996</v>
      </c>
      <c r="B65" s="405">
        <v>13594</v>
      </c>
      <c r="C65" s="405" t="s">
        <v>24</v>
      </c>
      <c r="D65" t="s">
        <v>14</v>
      </c>
      <c r="E65" s="1"/>
      <c r="F65" s="1">
        <v>22.5</v>
      </c>
      <c r="G65" s="1">
        <f t="shared" si="0"/>
        <v>0</v>
      </c>
    </row>
    <row r="66" spans="1:7">
      <c r="A66" s="30">
        <v>42978</v>
      </c>
      <c r="B66" s="404" t="s">
        <v>11</v>
      </c>
      <c r="C66" s="405" t="s">
        <v>25</v>
      </c>
      <c r="D66" t="s">
        <v>13</v>
      </c>
      <c r="E66" s="1">
        <v>39.4</v>
      </c>
      <c r="G66" s="1">
        <f t="shared" si="0"/>
        <v>39.4</v>
      </c>
    </row>
    <row r="67" spans="1:7">
      <c r="B67" s="405"/>
      <c r="C67" s="405"/>
      <c r="D67" t="s">
        <v>14</v>
      </c>
      <c r="E67" s="1">
        <v>22.5</v>
      </c>
      <c r="G67" s="1">
        <f t="shared" si="0"/>
        <v>61.9</v>
      </c>
    </row>
    <row r="68" spans="1:7">
      <c r="B68" s="405"/>
      <c r="C68" s="405"/>
      <c r="D68" t="s">
        <v>15</v>
      </c>
      <c r="E68" s="1">
        <v>60</v>
      </c>
      <c r="G68" s="1">
        <f t="shared" si="0"/>
        <v>121.9</v>
      </c>
    </row>
    <row r="69" spans="1:7">
      <c r="B69" s="405"/>
      <c r="C69" s="405"/>
      <c r="D69" t="s">
        <v>16</v>
      </c>
      <c r="E69" s="1">
        <v>2</v>
      </c>
      <c r="G69" s="1">
        <f t="shared" si="0"/>
        <v>123.9</v>
      </c>
    </row>
    <row r="70" spans="1:7">
      <c r="B70" s="405"/>
      <c r="C70" s="405"/>
      <c r="D70" t="s">
        <v>46</v>
      </c>
      <c r="E70" s="1">
        <v>85</v>
      </c>
      <c r="G70" s="1">
        <f t="shared" si="0"/>
        <v>208.9</v>
      </c>
    </row>
    <row r="71" spans="1:7">
      <c r="A71" s="30">
        <v>42996</v>
      </c>
      <c r="B71" s="405">
        <v>13594</v>
      </c>
      <c r="C71" s="405" t="s">
        <v>25</v>
      </c>
      <c r="D71" t="s">
        <v>13</v>
      </c>
      <c r="E71" s="1"/>
      <c r="F71" s="1">
        <v>39.4</v>
      </c>
      <c r="G71" s="1">
        <f t="shared" ref="G71:G134" si="1">+G70+E71-F71</f>
        <v>169.5</v>
      </c>
    </row>
    <row r="72" spans="1:7">
      <c r="A72" s="30">
        <v>42996</v>
      </c>
      <c r="B72" s="405">
        <v>13594</v>
      </c>
      <c r="C72" s="405" t="s">
        <v>25</v>
      </c>
      <c r="D72" t="s">
        <v>14</v>
      </c>
      <c r="E72" s="1"/>
      <c r="F72" s="1">
        <v>22.5</v>
      </c>
      <c r="G72" s="1">
        <f t="shared" si="1"/>
        <v>147</v>
      </c>
    </row>
    <row r="73" spans="1:7">
      <c r="A73" s="30">
        <v>43054</v>
      </c>
      <c r="B73" s="405">
        <v>13981</v>
      </c>
      <c r="C73" s="405" t="s">
        <v>25</v>
      </c>
      <c r="D73" t="s">
        <v>15</v>
      </c>
      <c r="E73" s="1"/>
      <c r="F73" s="1">
        <v>60</v>
      </c>
      <c r="G73" s="1">
        <f t="shared" si="1"/>
        <v>87</v>
      </c>
    </row>
    <row r="74" spans="1:7">
      <c r="A74" s="30">
        <v>43054</v>
      </c>
      <c r="B74" s="405">
        <v>13981</v>
      </c>
      <c r="C74" s="405" t="s">
        <v>25</v>
      </c>
      <c r="D74" t="s">
        <v>16</v>
      </c>
      <c r="E74" s="1"/>
      <c r="F74" s="1">
        <v>2</v>
      </c>
      <c r="G74" s="1">
        <f t="shared" si="1"/>
        <v>85</v>
      </c>
    </row>
    <row r="75" spans="1:7">
      <c r="A75" s="30">
        <v>43066</v>
      </c>
      <c r="B75" s="405">
        <v>14109</v>
      </c>
      <c r="C75" s="405" t="s">
        <v>25</v>
      </c>
      <c r="D75" t="s">
        <v>46</v>
      </c>
      <c r="E75" s="1"/>
      <c r="F75" s="1">
        <v>85</v>
      </c>
      <c r="G75" s="1">
        <f t="shared" si="1"/>
        <v>0</v>
      </c>
    </row>
    <row r="76" spans="1:7">
      <c r="A76" s="30">
        <v>43008</v>
      </c>
      <c r="B76" s="404" t="s">
        <v>11</v>
      </c>
      <c r="C76" s="405" t="s">
        <v>26</v>
      </c>
      <c r="D76" t="s">
        <v>13</v>
      </c>
      <c r="E76" s="1">
        <v>47.4</v>
      </c>
      <c r="G76" s="1">
        <f t="shared" si="1"/>
        <v>47.4</v>
      </c>
    </row>
    <row r="77" spans="1:7">
      <c r="B77" s="405"/>
      <c r="C77" s="405"/>
      <c r="D77" t="s">
        <v>14</v>
      </c>
      <c r="E77" s="1">
        <v>22.3</v>
      </c>
      <c r="G77" s="1">
        <f t="shared" si="1"/>
        <v>69.7</v>
      </c>
    </row>
    <row r="78" spans="1:7">
      <c r="B78" s="405"/>
      <c r="C78" s="405"/>
      <c r="D78" t="s">
        <v>15</v>
      </c>
      <c r="E78" s="1">
        <v>60</v>
      </c>
      <c r="G78" s="1">
        <f t="shared" si="1"/>
        <v>129.69999999999999</v>
      </c>
    </row>
    <row r="79" spans="1:7">
      <c r="B79" s="405"/>
      <c r="C79" s="405"/>
      <c r="D79" t="s">
        <v>16</v>
      </c>
      <c r="E79" s="1">
        <v>2</v>
      </c>
      <c r="G79" s="1">
        <f t="shared" si="1"/>
        <v>131.69999999999999</v>
      </c>
    </row>
    <row r="80" spans="1:7">
      <c r="A80" s="30">
        <v>43054</v>
      </c>
      <c r="B80" s="405">
        <v>13981</v>
      </c>
      <c r="C80" s="405" t="s">
        <v>26</v>
      </c>
      <c r="D80" t="s">
        <v>15</v>
      </c>
      <c r="E80" s="1"/>
      <c r="F80" s="1">
        <v>60</v>
      </c>
      <c r="G80" s="1">
        <f t="shared" si="1"/>
        <v>71.699999999999989</v>
      </c>
    </row>
    <row r="81" spans="1:7">
      <c r="A81" s="30">
        <v>43054</v>
      </c>
      <c r="B81" s="405">
        <v>13981</v>
      </c>
      <c r="C81" s="405" t="s">
        <v>26</v>
      </c>
      <c r="D81" t="s">
        <v>16</v>
      </c>
      <c r="E81" s="1"/>
      <c r="F81" s="1">
        <v>2</v>
      </c>
      <c r="G81" s="1">
        <f t="shared" si="1"/>
        <v>69.699999999999989</v>
      </c>
    </row>
    <row r="82" spans="1:7">
      <c r="A82" s="30">
        <v>43054</v>
      </c>
      <c r="B82" s="405">
        <v>13981</v>
      </c>
      <c r="C82" s="405" t="s">
        <v>26</v>
      </c>
      <c r="D82" t="s">
        <v>13</v>
      </c>
      <c r="E82" s="1"/>
      <c r="F82" s="1">
        <v>47.4</v>
      </c>
      <c r="G82" s="1">
        <f t="shared" si="1"/>
        <v>22.29999999999999</v>
      </c>
    </row>
    <row r="83" spans="1:7">
      <c r="A83" s="30">
        <v>43054</v>
      </c>
      <c r="B83" s="405">
        <v>13981</v>
      </c>
      <c r="C83" s="405" t="s">
        <v>26</v>
      </c>
      <c r="D83" t="s">
        <v>14</v>
      </c>
      <c r="E83" s="1"/>
      <c r="F83" s="1">
        <v>22.3</v>
      </c>
      <c r="G83" s="1">
        <f t="shared" si="1"/>
        <v>0</v>
      </c>
    </row>
    <row r="84" spans="1:7">
      <c r="A84" s="30">
        <v>43039</v>
      </c>
      <c r="B84" s="404" t="s">
        <v>11</v>
      </c>
      <c r="C84" s="405" t="s">
        <v>27</v>
      </c>
      <c r="D84" t="s">
        <v>13</v>
      </c>
      <c r="E84" s="1">
        <v>47.2</v>
      </c>
      <c r="G84" s="1">
        <f t="shared" si="1"/>
        <v>47.2</v>
      </c>
    </row>
    <row r="85" spans="1:7">
      <c r="B85" s="405"/>
      <c r="C85" s="405"/>
      <c r="D85" t="s">
        <v>14</v>
      </c>
      <c r="E85" s="1">
        <v>22.4</v>
      </c>
      <c r="G85" s="1">
        <f t="shared" si="1"/>
        <v>69.599999999999994</v>
      </c>
    </row>
    <row r="86" spans="1:7">
      <c r="B86" s="405"/>
      <c r="C86" s="405"/>
      <c r="D86" t="s">
        <v>15</v>
      </c>
      <c r="E86" s="1">
        <v>60</v>
      </c>
      <c r="G86" s="1">
        <f t="shared" si="1"/>
        <v>129.6</v>
      </c>
    </row>
    <row r="87" spans="1:7">
      <c r="B87" s="405"/>
      <c r="C87" s="405"/>
      <c r="D87" t="s">
        <v>16</v>
      </c>
      <c r="E87" s="1">
        <v>2</v>
      </c>
      <c r="G87" s="1">
        <f t="shared" si="1"/>
        <v>131.6</v>
      </c>
    </row>
    <row r="88" spans="1:7">
      <c r="A88" s="30">
        <v>42977</v>
      </c>
      <c r="B88" s="405" t="s">
        <v>196</v>
      </c>
      <c r="C88" s="405"/>
      <c r="D88" t="s">
        <v>264</v>
      </c>
      <c r="E88" s="1">
        <v>25</v>
      </c>
      <c r="G88" s="1">
        <f t="shared" si="1"/>
        <v>156.6</v>
      </c>
    </row>
    <row r="89" spans="1:7">
      <c r="A89" s="30">
        <v>43054</v>
      </c>
      <c r="B89" s="405">
        <v>13981</v>
      </c>
      <c r="C89" s="405" t="s">
        <v>27</v>
      </c>
      <c r="D89" t="s">
        <v>15</v>
      </c>
      <c r="E89" s="1"/>
      <c r="F89" s="1">
        <v>60</v>
      </c>
      <c r="G89" s="1">
        <f t="shared" si="1"/>
        <v>96.6</v>
      </c>
    </row>
    <row r="90" spans="1:7">
      <c r="A90" s="30">
        <v>43054</v>
      </c>
      <c r="B90" s="405">
        <v>13981</v>
      </c>
      <c r="C90" s="405" t="s">
        <v>27</v>
      </c>
      <c r="D90" t="s">
        <v>16</v>
      </c>
      <c r="E90" s="1"/>
      <c r="F90" s="1">
        <v>2</v>
      </c>
      <c r="G90" s="1">
        <f t="shared" si="1"/>
        <v>94.6</v>
      </c>
    </row>
    <row r="91" spans="1:7">
      <c r="A91" s="30">
        <v>43066</v>
      </c>
      <c r="B91" s="405">
        <v>14109</v>
      </c>
      <c r="C91" s="405" t="s">
        <v>27</v>
      </c>
      <c r="D91" t="s">
        <v>13</v>
      </c>
      <c r="E91" s="1"/>
      <c r="F91" s="1">
        <v>47.2</v>
      </c>
      <c r="G91" s="1">
        <f t="shared" si="1"/>
        <v>47.399999999999991</v>
      </c>
    </row>
    <row r="92" spans="1:7">
      <c r="A92" s="30">
        <v>43066</v>
      </c>
      <c r="B92" s="405">
        <v>14109</v>
      </c>
      <c r="C92" s="405" t="s">
        <v>27</v>
      </c>
      <c r="D92" t="s">
        <v>14</v>
      </c>
      <c r="E92" s="1"/>
      <c r="F92" s="1">
        <v>22.4</v>
      </c>
      <c r="G92" s="1">
        <f t="shared" si="1"/>
        <v>24.999999999999993</v>
      </c>
    </row>
    <row r="93" spans="1:7">
      <c r="A93" s="30">
        <v>43185</v>
      </c>
      <c r="B93" s="405">
        <v>7441</v>
      </c>
      <c r="C93" s="405" t="s">
        <v>402</v>
      </c>
      <c r="D93" t="s">
        <v>264</v>
      </c>
      <c r="E93" s="1"/>
      <c r="F93" s="1">
        <v>25</v>
      </c>
      <c r="G93" s="1">
        <f t="shared" si="1"/>
        <v>0</v>
      </c>
    </row>
    <row r="94" spans="1:7">
      <c r="A94" s="32">
        <v>43069</v>
      </c>
      <c r="B94" s="404" t="s">
        <v>11</v>
      </c>
      <c r="C94" s="404" t="s">
        <v>28</v>
      </c>
      <c r="D94" t="s">
        <v>13</v>
      </c>
      <c r="E94" s="1">
        <v>50.3</v>
      </c>
      <c r="G94" s="1">
        <f t="shared" si="1"/>
        <v>50.3</v>
      </c>
    </row>
    <row r="95" spans="1:7">
      <c r="A95" s="32"/>
      <c r="B95" s="404"/>
      <c r="C95" s="404"/>
      <c r="D95" t="s">
        <v>14</v>
      </c>
      <c r="E95" s="1">
        <v>22.3</v>
      </c>
      <c r="G95" s="1">
        <f t="shared" si="1"/>
        <v>72.599999999999994</v>
      </c>
    </row>
    <row r="96" spans="1:7">
      <c r="B96" s="405"/>
      <c r="C96" s="405"/>
      <c r="D96" t="s">
        <v>15</v>
      </c>
      <c r="E96" s="1">
        <v>60</v>
      </c>
      <c r="G96" s="1">
        <f t="shared" si="1"/>
        <v>132.6</v>
      </c>
    </row>
    <row r="97" spans="1:7">
      <c r="B97" s="405"/>
      <c r="C97" s="405"/>
      <c r="D97" t="s">
        <v>16</v>
      </c>
      <c r="E97" s="1">
        <v>2</v>
      </c>
      <c r="G97" s="1">
        <f t="shared" si="1"/>
        <v>134.6</v>
      </c>
    </row>
    <row r="98" spans="1:7">
      <c r="B98" s="405"/>
      <c r="C98" s="405"/>
      <c r="D98" t="s">
        <v>198</v>
      </c>
      <c r="E98" s="1">
        <v>10</v>
      </c>
      <c r="G98" s="1">
        <f t="shared" si="1"/>
        <v>144.6</v>
      </c>
    </row>
    <row r="99" spans="1:7">
      <c r="A99" s="30">
        <v>43111</v>
      </c>
      <c r="B99" s="405">
        <v>14419</v>
      </c>
      <c r="C99" s="405" t="s">
        <v>28</v>
      </c>
      <c r="D99" t="s">
        <v>13</v>
      </c>
      <c r="E99" s="1"/>
      <c r="F99" s="1">
        <v>50.3</v>
      </c>
      <c r="G99" s="1">
        <f t="shared" si="1"/>
        <v>94.3</v>
      </c>
    </row>
    <row r="100" spans="1:7">
      <c r="A100" s="30">
        <v>43111</v>
      </c>
      <c r="B100" s="405">
        <v>14419</v>
      </c>
      <c r="C100" s="405" t="s">
        <v>28</v>
      </c>
      <c r="D100" t="s">
        <v>14</v>
      </c>
      <c r="E100" s="1"/>
      <c r="F100" s="1">
        <v>22.3</v>
      </c>
      <c r="G100" s="1">
        <f t="shared" si="1"/>
        <v>72</v>
      </c>
    </row>
    <row r="101" spans="1:7">
      <c r="A101" s="30">
        <v>43155</v>
      </c>
      <c r="B101" s="405">
        <v>14727</v>
      </c>
      <c r="C101" s="405" t="s">
        <v>28</v>
      </c>
      <c r="D101" t="s">
        <v>15</v>
      </c>
      <c r="E101" s="1"/>
      <c r="F101" s="1">
        <v>60</v>
      </c>
      <c r="G101" s="1">
        <f t="shared" si="1"/>
        <v>12</v>
      </c>
    </row>
    <row r="102" spans="1:7">
      <c r="A102" s="30">
        <v>43155</v>
      </c>
      <c r="B102" s="405">
        <v>14727</v>
      </c>
      <c r="C102" s="405" t="s">
        <v>28</v>
      </c>
      <c r="D102" t="s">
        <v>16</v>
      </c>
      <c r="E102" s="1"/>
      <c r="F102" s="1">
        <v>2</v>
      </c>
      <c r="G102" s="1">
        <f t="shared" si="1"/>
        <v>10</v>
      </c>
    </row>
    <row r="103" spans="1:7">
      <c r="A103" s="30">
        <v>43185</v>
      </c>
      <c r="B103" s="405">
        <v>14976</v>
      </c>
      <c r="C103" s="405" t="s">
        <v>28</v>
      </c>
      <c r="D103" t="s">
        <v>198</v>
      </c>
      <c r="E103" s="1"/>
      <c r="F103" s="1">
        <v>10</v>
      </c>
      <c r="G103" s="1">
        <f t="shared" si="1"/>
        <v>0</v>
      </c>
    </row>
    <row r="104" spans="1:7">
      <c r="A104" s="32">
        <v>43100</v>
      </c>
      <c r="B104" s="404" t="s">
        <v>11</v>
      </c>
      <c r="C104" s="404" t="s">
        <v>29</v>
      </c>
      <c r="D104" t="s">
        <v>13</v>
      </c>
      <c r="E104" s="1">
        <v>54.7</v>
      </c>
      <c r="G104" s="1">
        <f t="shared" si="1"/>
        <v>54.7</v>
      </c>
    </row>
    <row r="105" spans="1:7">
      <c r="A105" s="32"/>
      <c r="B105" s="404"/>
      <c r="C105" s="404"/>
      <c r="D105" t="s">
        <v>14</v>
      </c>
      <c r="E105" s="1">
        <v>22.3</v>
      </c>
      <c r="G105" s="1">
        <f t="shared" si="1"/>
        <v>77</v>
      </c>
    </row>
    <row r="106" spans="1:7">
      <c r="B106" s="405"/>
      <c r="C106" s="405"/>
      <c r="D106" t="s">
        <v>15</v>
      </c>
      <c r="E106" s="1">
        <v>60</v>
      </c>
      <c r="G106" s="1">
        <f t="shared" si="1"/>
        <v>137</v>
      </c>
    </row>
    <row r="107" spans="1:7">
      <c r="B107" s="405"/>
      <c r="C107" s="405"/>
      <c r="D107" t="s">
        <v>16</v>
      </c>
      <c r="E107" s="1">
        <v>2</v>
      </c>
      <c r="G107" s="1">
        <f t="shared" si="1"/>
        <v>139</v>
      </c>
    </row>
    <row r="108" spans="1:7">
      <c r="A108" s="30">
        <v>43155</v>
      </c>
      <c r="B108" s="405">
        <v>14727</v>
      </c>
      <c r="C108" s="405" t="s">
        <v>29</v>
      </c>
      <c r="D108" t="s">
        <v>13</v>
      </c>
      <c r="E108" s="1"/>
      <c r="F108" s="1">
        <v>54.7</v>
      </c>
      <c r="G108" s="1">
        <f t="shared" si="1"/>
        <v>84.3</v>
      </c>
    </row>
    <row r="109" spans="1:7">
      <c r="A109" s="30">
        <v>43155</v>
      </c>
      <c r="B109" s="405">
        <v>14727</v>
      </c>
      <c r="C109" s="405" t="s">
        <v>29</v>
      </c>
      <c r="D109" t="s">
        <v>14</v>
      </c>
      <c r="E109" s="1"/>
      <c r="F109" s="1">
        <v>22.3</v>
      </c>
      <c r="G109" s="1">
        <f t="shared" si="1"/>
        <v>62</v>
      </c>
    </row>
    <row r="110" spans="1:7">
      <c r="A110" s="30">
        <v>43155</v>
      </c>
      <c r="B110" s="405">
        <v>14727</v>
      </c>
      <c r="C110" s="405" t="s">
        <v>29</v>
      </c>
      <c r="D110" t="s">
        <v>15</v>
      </c>
      <c r="E110" s="1"/>
      <c r="F110" s="1">
        <v>60</v>
      </c>
      <c r="G110" s="1">
        <f t="shared" si="1"/>
        <v>2</v>
      </c>
    </row>
    <row r="111" spans="1:7">
      <c r="A111" s="30">
        <v>43155</v>
      </c>
      <c r="B111" s="405">
        <v>14727</v>
      </c>
      <c r="C111" s="405" t="s">
        <v>29</v>
      </c>
      <c r="D111" t="s">
        <v>16</v>
      </c>
      <c r="E111" s="1"/>
      <c r="F111" s="1">
        <v>2</v>
      </c>
      <c r="G111" s="1">
        <f t="shared" si="1"/>
        <v>0</v>
      </c>
    </row>
    <row r="112" spans="1:7">
      <c r="A112" s="32">
        <v>43101</v>
      </c>
      <c r="B112" s="404" t="s">
        <v>11</v>
      </c>
      <c r="C112" s="404" t="s">
        <v>12</v>
      </c>
      <c r="D112" t="s">
        <v>13</v>
      </c>
      <c r="E112" s="1">
        <v>48.7</v>
      </c>
      <c r="G112" s="1">
        <f t="shared" si="1"/>
        <v>48.7</v>
      </c>
    </row>
    <row r="113" spans="1:7">
      <c r="A113" s="32"/>
      <c r="B113" s="404"/>
      <c r="C113" s="404"/>
      <c r="D113" t="s">
        <v>14</v>
      </c>
      <c r="E113" s="1">
        <v>22.3</v>
      </c>
      <c r="G113" s="1">
        <f t="shared" si="1"/>
        <v>71</v>
      </c>
    </row>
    <row r="114" spans="1:7">
      <c r="B114" s="405"/>
      <c r="C114" s="405"/>
      <c r="D114" t="s">
        <v>15</v>
      </c>
      <c r="E114" s="1">
        <v>60</v>
      </c>
      <c r="G114" s="1">
        <f t="shared" si="1"/>
        <v>131</v>
      </c>
    </row>
    <row r="115" spans="1:7">
      <c r="B115" s="405"/>
      <c r="C115" s="405"/>
      <c r="D115" t="s">
        <v>16</v>
      </c>
      <c r="E115" s="1">
        <v>2</v>
      </c>
      <c r="G115" s="1">
        <f t="shared" si="1"/>
        <v>133</v>
      </c>
    </row>
    <row r="116" spans="1:7">
      <c r="A116" s="30">
        <v>43155</v>
      </c>
      <c r="B116" s="405">
        <v>14727</v>
      </c>
      <c r="C116" s="405" t="s">
        <v>12</v>
      </c>
      <c r="D116" t="s">
        <v>15</v>
      </c>
      <c r="E116" s="1"/>
      <c r="F116" s="1">
        <v>60</v>
      </c>
      <c r="G116" s="1">
        <f t="shared" si="1"/>
        <v>73</v>
      </c>
    </row>
    <row r="117" spans="1:7">
      <c r="A117" s="30">
        <v>43155</v>
      </c>
      <c r="B117" s="405">
        <v>14727</v>
      </c>
      <c r="C117" s="405" t="s">
        <v>12</v>
      </c>
      <c r="D117" t="s">
        <v>16</v>
      </c>
      <c r="E117" s="1"/>
      <c r="F117" s="1">
        <v>2</v>
      </c>
      <c r="G117" s="1">
        <f t="shared" si="1"/>
        <v>71</v>
      </c>
    </row>
    <row r="118" spans="1:7">
      <c r="A118" s="30">
        <v>43155</v>
      </c>
      <c r="B118" s="405">
        <v>14727</v>
      </c>
      <c r="C118" s="405" t="s">
        <v>12</v>
      </c>
      <c r="D118" t="s">
        <v>13</v>
      </c>
      <c r="E118" s="1"/>
      <c r="F118" s="1">
        <v>48.7</v>
      </c>
      <c r="G118" s="1">
        <f t="shared" si="1"/>
        <v>22.299999999999997</v>
      </c>
    </row>
    <row r="119" spans="1:7">
      <c r="A119" s="30">
        <v>43155</v>
      </c>
      <c r="B119" s="405">
        <v>14727</v>
      </c>
      <c r="C119" s="405" t="s">
        <v>12</v>
      </c>
      <c r="D119" t="s">
        <v>14</v>
      </c>
      <c r="E119" s="1"/>
      <c r="F119" s="1">
        <v>22.3</v>
      </c>
      <c r="G119" s="1">
        <f t="shared" si="1"/>
        <v>0</v>
      </c>
    </row>
    <row r="120" spans="1:7">
      <c r="A120" s="32">
        <v>43159</v>
      </c>
      <c r="B120" s="404" t="s">
        <v>11</v>
      </c>
      <c r="C120" s="404" t="s">
        <v>19</v>
      </c>
      <c r="D120" t="s">
        <v>13</v>
      </c>
      <c r="E120" s="1">
        <v>60.4</v>
      </c>
      <c r="G120" s="1">
        <f t="shared" si="1"/>
        <v>60.4</v>
      </c>
    </row>
    <row r="121" spans="1:7">
      <c r="A121" s="32"/>
      <c r="B121" s="404"/>
      <c r="C121" s="404"/>
      <c r="D121" t="s">
        <v>14</v>
      </c>
      <c r="E121" s="1">
        <v>22.3</v>
      </c>
      <c r="G121" s="1">
        <f t="shared" si="1"/>
        <v>82.7</v>
      </c>
    </row>
    <row r="122" spans="1:7">
      <c r="B122" s="405"/>
      <c r="C122" s="405"/>
      <c r="D122" t="s">
        <v>15</v>
      </c>
      <c r="E122" s="1">
        <v>56</v>
      </c>
      <c r="G122" s="1">
        <f t="shared" si="1"/>
        <v>138.69999999999999</v>
      </c>
    </row>
    <row r="123" spans="1:7">
      <c r="B123" s="405"/>
      <c r="C123" s="405"/>
      <c r="D123" t="s">
        <v>16</v>
      </c>
      <c r="E123" s="1">
        <v>5</v>
      </c>
      <c r="G123" s="1">
        <f t="shared" si="1"/>
        <v>143.69999999999999</v>
      </c>
    </row>
    <row r="124" spans="1:7">
      <c r="A124" s="30">
        <v>43185</v>
      </c>
      <c r="B124" s="405">
        <v>14976</v>
      </c>
      <c r="C124" s="405" t="s">
        <v>19</v>
      </c>
      <c r="D124" t="s">
        <v>15</v>
      </c>
      <c r="E124" s="1"/>
      <c r="F124" s="1">
        <v>56</v>
      </c>
      <c r="G124" s="1">
        <f t="shared" si="1"/>
        <v>87.699999999999989</v>
      </c>
    </row>
    <row r="125" spans="1:7">
      <c r="A125" s="30">
        <v>43185</v>
      </c>
      <c r="B125" s="405">
        <v>14976</v>
      </c>
      <c r="C125" s="405" t="s">
        <v>19</v>
      </c>
      <c r="D125" t="s">
        <v>16</v>
      </c>
      <c r="E125" s="1"/>
      <c r="F125" s="1">
        <v>5</v>
      </c>
      <c r="G125" s="1">
        <f t="shared" si="1"/>
        <v>82.699999999999989</v>
      </c>
    </row>
    <row r="126" spans="1:7">
      <c r="A126" s="30">
        <v>43185</v>
      </c>
      <c r="B126" s="405">
        <v>14976</v>
      </c>
      <c r="C126" s="405" t="s">
        <v>19</v>
      </c>
      <c r="D126" t="s">
        <v>13</v>
      </c>
      <c r="E126" s="1"/>
      <c r="F126" s="1">
        <v>60.4</v>
      </c>
      <c r="G126" s="1">
        <f t="shared" si="1"/>
        <v>22.29999999999999</v>
      </c>
    </row>
    <row r="127" spans="1:7">
      <c r="A127" s="30">
        <v>43185</v>
      </c>
      <c r="B127" s="405">
        <v>14976</v>
      </c>
      <c r="C127" s="405" t="s">
        <v>19</v>
      </c>
      <c r="D127" t="s">
        <v>14</v>
      </c>
      <c r="E127" s="1"/>
      <c r="F127" s="1">
        <v>22.3</v>
      </c>
      <c r="G127" s="1">
        <f t="shared" si="1"/>
        <v>0</v>
      </c>
    </row>
    <row r="128" spans="1:7">
      <c r="A128" s="32">
        <v>43189</v>
      </c>
      <c r="B128" s="404" t="s">
        <v>11</v>
      </c>
      <c r="C128" s="404" t="s">
        <v>20</v>
      </c>
      <c r="D128" t="s">
        <v>13</v>
      </c>
      <c r="E128" s="1">
        <v>58.5</v>
      </c>
      <c r="G128" s="1">
        <f t="shared" si="1"/>
        <v>58.5</v>
      </c>
    </row>
    <row r="129" spans="1:7">
      <c r="A129" s="32"/>
      <c r="B129" s="404"/>
      <c r="C129" s="404"/>
      <c r="D129" t="s">
        <v>14</v>
      </c>
      <c r="E129" s="1">
        <v>22.3</v>
      </c>
      <c r="G129" s="1">
        <f t="shared" si="1"/>
        <v>80.8</v>
      </c>
    </row>
    <row r="130" spans="1:7">
      <c r="B130" s="405"/>
      <c r="C130" s="405"/>
      <c r="D130" t="s">
        <v>15</v>
      </c>
      <c r="E130" s="1">
        <v>60</v>
      </c>
      <c r="G130" s="1">
        <f t="shared" si="1"/>
        <v>140.80000000000001</v>
      </c>
    </row>
    <row r="131" spans="1:7">
      <c r="B131" s="405"/>
      <c r="C131" s="405"/>
      <c r="D131" t="s">
        <v>16</v>
      </c>
      <c r="E131" s="1">
        <v>5</v>
      </c>
      <c r="G131" s="1">
        <f t="shared" si="1"/>
        <v>145.80000000000001</v>
      </c>
    </row>
    <row r="132" spans="1:7">
      <c r="A132" s="30">
        <v>43215</v>
      </c>
      <c r="B132" s="405">
        <v>15181</v>
      </c>
      <c r="C132" s="405" t="s">
        <v>20</v>
      </c>
      <c r="D132" t="s">
        <v>13</v>
      </c>
      <c r="E132" s="1"/>
      <c r="F132" s="1">
        <v>58.5</v>
      </c>
      <c r="G132" s="1">
        <f t="shared" si="1"/>
        <v>87.300000000000011</v>
      </c>
    </row>
    <row r="133" spans="1:7">
      <c r="A133" s="30">
        <v>43215</v>
      </c>
      <c r="B133" s="405">
        <v>15181</v>
      </c>
      <c r="C133" s="405" t="s">
        <v>20</v>
      </c>
      <c r="D133" t="s">
        <v>14</v>
      </c>
      <c r="E133" s="1"/>
      <c r="F133" s="1">
        <v>22.3</v>
      </c>
      <c r="G133" s="1">
        <f t="shared" si="1"/>
        <v>65.000000000000014</v>
      </c>
    </row>
    <row r="134" spans="1:7">
      <c r="A134" s="30">
        <v>43215</v>
      </c>
      <c r="B134" s="405">
        <v>15181</v>
      </c>
      <c r="C134" s="405" t="s">
        <v>20</v>
      </c>
      <c r="D134" t="s">
        <v>15</v>
      </c>
      <c r="E134" s="1"/>
      <c r="F134" s="1">
        <v>60</v>
      </c>
      <c r="G134" s="1">
        <f t="shared" si="1"/>
        <v>5.0000000000000142</v>
      </c>
    </row>
    <row r="135" spans="1:7">
      <c r="A135" s="30">
        <v>43215</v>
      </c>
      <c r="B135" s="405">
        <v>15181</v>
      </c>
      <c r="C135" s="405" t="s">
        <v>20</v>
      </c>
      <c r="D135" t="s">
        <v>16</v>
      </c>
      <c r="E135" s="1"/>
      <c r="F135" s="1">
        <v>5</v>
      </c>
      <c r="G135" s="1">
        <f t="shared" ref="G135:G205" si="2">+G134+E135-F135</f>
        <v>1.4210854715202004E-14</v>
      </c>
    </row>
    <row r="136" spans="1:7">
      <c r="A136" s="32">
        <v>43220</v>
      </c>
      <c r="B136" s="404" t="s">
        <v>11</v>
      </c>
      <c r="C136" s="404" t="s">
        <v>21</v>
      </c>
      <c r="D136" t="s">
        <v>13</v>
      </c>
      <c r="E136" s="1">
        <v>60</v>
      </c>
      <c r="G136" s="1">
        <f t="shared" si="2"/>
        <v>60.000000000000014</v>
      </c>
    </row>
    <row r="137" spans="1:7">
      <c r="A137" s="32"/>
      <c r="B137" s="404"/>
      <c r="C137" s="404"/>
      <c r="D137" t="s">
        <v>14</v>
      </c>
      <c r="E137" s="1">
        <v>22.3</v>
      </c>
      <c r="G137" s="1">
        <f t="shared" si="2"/>
        <v>82.300000000000011</v>
      </c>
    </row>
    <row r="138" spans="1:7">
      <c r="B138" s="405"/>
      <c r="C138" s="405"/>
      <c r="D138" t="s">
        <v>15</v>
      </c>
      <c r="E138" s="1">
        <v>60</v>
      </c>
      <c r="G138" s="1">
        <f t="shared" si="2"/>
        <v>142.30000000000001</v>
      </c>
    </row>
    <row r="139" spans="1:7">
      <c r="B139" s="405"/>
      <c r="C139" s="405"/>
      <c r="D139" t="s">
        <v>16</v>
      </c>
      <c r="E139" s="1">
        <v>5</v>
      </c>
      <c r="G139" s="1">
        <f t="shared" si="2"/>
        <v>147.30000000000001</v>
      </c>
    </row>
    <row r="140" spans="1:7">
      <c r="B140" s="405"/>
      <c r="C140" s="405"/>
      <c r="D140" t="s">
        <v>46</v>
      </c>
      <c r="E140" s="1">
        <v>93</v>
      </c>
      <c r="G140" s="1">
        <f t="shared" si="2"/>
        <v>240.3</v>
      </c>
    </row>
    <row r="141" spans="1:7">
      <c r="A141" s="30">
        <v>43269</v>
      </c>
      <c r="B141" s="405">
        <v>15507</v>
      </c>
      <c r="C141" s="405" t="s">
        <v>21</v>
      </c>
      <c r="D141" t="s">
        <v>13</v>
      </c>
      <c r="E141" s="1"/>
      <c r="F141" s="1">
        <v>60</v>
      </c>
      <c r="G141" s="1">
        <f t="shared" si="2"/>
        <v>180.3</v>
      </c>
    </row>
    <row r="142" spans="1:7">
      <c r="A142" s="30">
        <v>43269</v>
      </c>
      <c r="B142" s="405">
        <v>15507</v>
      </c>
      <c r="C142" s="405" t="s">
        <v>21</v>
      </c>
      <c r="D142" t="s">
        <v>14</v>
      </c>
      <c r="E142" s="1"/>
      <c r="F142" s="1">
        <v>22.3</v>
      </c>
      <c r="G142" s="1">
        <f t="shared" si="2"/>
        <v>158</v>
      </c>
    </row>
    <row r="143" spans="1:7">
      <c r="A143" s="30">
        <v>43269</v>
      </c>
      <c r="B143" s="405">
        <v>15507</v>
      </c>
      <c r="C143" s="405" t="s">
        <v>21</v>
      </c>
      <c r="D143" t="s">
        <v>15</v>
      </c>
      <c r="E143" s="1"/>
      <c r="F143" s="1">
        <v>60</v>
      </c>
      <c r="G143" s="1">
        <f t="shared" si="2"/>
        <v>98</v>
      </c>
    </row>
    <row r="144" spans="1:7">
      <c r="A144" s="30">
        <v>43269</v>
      </c>
      <c r="B144" s="405">
        <v>15507</v>
      </c>
      <c r="C144" s="405" t="s">
        <v>21</v>
      </c>
      <c r="D144" t="s">
        <v>16</v>
      </c>
      <c r="E144" s="1"/>
      <c r="F144" s="1">
        <v>5</v>
      </c>
      <c r="G144" s="1">
        <f t="shared" si="2"/>
        <v>93</v>
      </c>
    </row>
    <row r="145" spans="1:7" s="11" customFormat="1">
      <c r="A145" s="32">
        <v>43318</v>
      </c>
      <c r="B145" s="404">
        <v>15904</v>
      </c>
      <c r="C145" s="405" t="s">
        <v>21</v>
      </c>
      <c r="D145" s="11" t="s">
        <v>46</v>
      </c>
      <c r="E145" s="23"/>
      <c r="F145" s="23">
        <v>93</v>
      </c>
      <c r="G145" s="1">
        <f t="shared" si="2"/>
        <v>0</v>
      </c>
    </row>
    <row r="146" spans="1:7">
      <c r="A146" s="32">
        <v>43251</v>
      </c>
      <c r="B146" s="404" t="s">
        <v>11</v>
      </c>
      <c r="C146" s="404" t="s">
        <v>22</v>
      </c>
      <c r="D146" t="s">
        <v>13</v>
      </c>
      <c r="E146" s="1">
        <v>55.8</v>
      </c>
      <c r="G146" s="1">
        <f t="shared" si="2"/>
        <v>55.8</v>
      </c>
    </row>
    <row r="147" spans="1:7">
      <c r="A147" s="32"/>
      <c r="B147" s="404"/>
      <c r="C147" s="404"/>
      <c r="D147" t="s">
        <v>14</v>
      </c>
      <c r="E147" s="1">
        <v>27</v>
      </c>
      <c r="G147" s="1">
        <f t="shared" si="2"/>
        <v>82.8</v>
      </c>
    </row>
    <row r="148" spans="1:7">
      <c r="B148" s="405"/>
      <c r="C148" s="405"/>
      <c r="D148" t="s">
        <v>15</v>
      </c>
      <c r="E148" s="1">
        <v>60</v>
      </c>
      <c r="G148" s="1">
        <f t="shared" si="2"/>
        <v>142.80000000000001</v>
      </c>
    </row>
    <row r="149" spans="1:7">
      <c r="B149" s="405"/>
      <c r="C149" s="405"/>
      <c r="D149" t="s">
        <v>16</v>
      </c>
      <c r="E149" s="1">
        <v>5</v>
      </c>
      <c r="G149" s="1">
        <f t="shared" si="2"/>
        <v>147.80000000000001</v>
      </c>
    </row>
    <row r="150" spans="1:7">
      <c r="A150" s="30">
        <v>43269</v>
      </c>
      <c r="B150" s="405">
        <v>15507</v>
      </c>
      <c r="C150" s="405" t="s">
        <v>22</v>
      </c>
      <c r="D150" t="s">
        <v>15</v>
      </c>
      <c r="E150" s="1"/>
      <c r="F150" s="1">
        <v>60</v>
      </c>
      <c r="G150" s="1">
        <f t="shared" si="2"/>
        <v>87.800000000000011</v>
      </c>
    </row>
    <row r="151" spans="1:7">
      <c r="A151" s="30">
        <v>43269</v>
      </c>
      <c r="B151" s="405">
        <v>15507</v>
      </c>
      <c r="C151" s="405" t="s">
        <v>22</v>
      </c>
      <c r="D151" t="s">
        <v>16</v>
      </c>
      <c r="E151" s="1"/>
      <c r="F151" s="1">
        <v>5</v>
      </c>
      <c r="G151" s="1">
        <f t="shared" si="2"/>
        <v>82.800000000000011</v>
      </c>
    </row>
    <row r="152" spans="1:7">
      <c r="A152" s="30">
        <v>43295</v>
      </c>
      <c r="B152" s="405">
        <v>15730</v>
      </c>
      <c r="C152" s="405" t="s">
        <v>22</v>
      </c>
      <c r="D152" t="s">
        <v>13</v>
      </c>
      <c r="E152" s="1"/>
      <c r="F152" s="1">
        <v>55.8</v>
      </c>
      <c r="G152" s="1">
        <f t="shared" si="2"/>
        <v>27.000000000000014</v>
      </c>
    </row>
    <row r="153" spans="1:7">
      <c r="A153" s="30">
        <v>43295</v>
      </c>
      <c r="B153" s="405">
        <v>15730</v>
      </c>
      <c r="C153" s="405" t="s">
        <v>22</v>
      </c>
      <c r="D153" t="s">
        <v>14</v>
      </c>
      <c r="E153" s="1"/>
      <c r="F153" s="1">
        <v>27</v>
      </c>
      <c r="G153" s="1">
        <f t="shared" si="2"/>
        <v>0</v>
      </c>
    </row>
    <row r="154" spans="1:7">
      <c r="A154" s="32">
        <v>43281</v>
      </c>
      <c r="B154" s="404" t="s">
        <v>11</v>
      </c>
      <c r="C154" s="404" t="s">
        <v>23</v>
      </c>
      <c r="D154" t="s">
        <v>13</v>
      </c>
      <c r="E154" s="1">
        <v>51.5</v>
      </c>
      <c r="G154" s="1">
        <f t="shared" si="2"/>
        <v>51.5</v>
      </c>
    </row>
    <row r="155" spans="1:7">
      <c r="A155" s="32"/>
      <c r="B155" s="404"/>
      <c r="C155" s="404"/>
      <c r="D155" t="s">
        <v>14</v>
      </c>
      <c r="E155" s="1">
        <v>27</v>
      </c>
      <c r="G155" s="1">
        <f t="shared" si="2"/>
        <v>78.5</v>
      </c>
    </row>
    <row r="156" spans="1:7">
      <c r="B156" s="405"/>
      <c r="C156" s="405"/>
      <c r="D156" t="s">
        <v>15</v>
      </c>
      <c r="E156" s="1">
        <v>60</v>
      </c>
      <c r="G156" s="1">
        <f t="shared" si="2"/>
        <v>138.5</v>
      </c>
    </row>
    <row r="157" spans="1:7">
      <c r="B157" s="405"/>
      <c r="C157" s="405"/>
      <c r="D157" t="s">
        <v>16</v>
      </c>
      <c r="E157" s="1">
        <v>5</v>
      </c>
      <c r="G157" s="1">
        <f t="shared" si="2"/>
        <v>143.5</v>
      </c>
    </row>
    <row r="158" spans="1:7" s="11" customFormat="1">
      <c r="A158" s="30">
        <v>43318</v>
      </c>
      <c r="B158" s="405">
        <v>15904</v>
      </c>
      <c r="C158" s="405" t="s">
        <v>23</v>
      </c>
      <c r="D158" t="s">
        <v>13</v>
      </c>
      <c r="E158" s="20"/>
      <c r="F158" s="20">
        <v>51.5</v>
      </c>
      <c r="G158" s="20">
        <f t="shared" si="2"/>
        <v>92</v>
      </c>
    </row>
    <row r="159" spans="1:7" s="11" customFormat="1">
      <c r="A159" s="30">
        <v>43318</v>
      </c>
      <c r="B159" s="405">
        <v>15904</v>
      </c>
      <c r="C159" s="405" t="s">
        <v>23</v>
      </c>
      <c r="D159" t="s">
        <v>14</v>
      </c>
      <c r="E159" s="20"/>
      <c r="F159" s="20">
        <v>27</v>
      </c>
      <c r="G159" s="20">
        <f t="shared" si="2"/>
        <v>65</v>
      </c>
    </row>
    <row r="160" spans="1:7" s="11" customFormat="1">
      <c r="A160" s="30">
        <v>43318</v>
      </c>
      <c r="B160" s="405">
        <v>15904</v>
      </c>
      <c r="C160" s="405" t="s">
        <v>23</v>
      </c>
      <c r="D160" t="s">
        <v>15</v>
      </c>
      <c r="E160" s="20"/>
      <c r="F160" s="20">
        <v>60</v>
      </c>
      <c r="G160" s="20">
        <f t="shared" si="2"/>
        <v>5</v>
      </c>
    </row>
    <row r="161" spans="1:7" s="11" customFormat="1">
      <c r="A161" s="30">
        <v>43318</v>
      </c>
      <c r="B161" s="405">
        <v>15904</v>
      </c>
      <c r="C161" s="405" t="s">
        <v>23</v>
      </c>
      <c r="D161" t="s">
        <v>16</v>
      </c>
      <c r="E161" s="20"/>
      <c r="F161" s="20">
        <v>5</v>
      </c>
      <c r="G161" s="20">
        <f t="shared" si="2"/>
        <v>0</v>
      </c>
    </row>
    <row r="162" spans="1:7">
      <c r="A162" s="32">
        <v>43312</v>
      </c>
      <c r="B162" s="404" t="s">
        <v>11</v>
      </c>
      <c r="C162" s="404" t="s">
        <v>24</v>
      </c>
      <c r="D162" t="s">
        <v>13</v>
      </c>
      <c r="E162" s="1">
        <v>50.5</v>
      </c>
      <c r="G162" s="20">
        <f t="shared" si="2"/>
        <v>50.5</v>
      </c>
    </row>
    <row r="163" spans="1:7">
      <c r="A163" s="32"/>
      <c r="B163" s="404"/>
      <c r="C163" s="404"/>
      <c r="D163" t="s">
        <v>14</v>
      </c>
      <c r="E163" s="1">
        <v>27</v>
      </c>
      <c r="G163" s="20">
        <f t="shared" si="2"/>
        <v>77.5</v>
      </c>
    </row>
    <row r="164" spans="1:7">
      <c r="B164" s="405"/>
      <c r="C164" s="405"/>
      <c r="D164" t="s">
        <v>15</v>
      </c>
      <c r="E164" s="1">
        <v>60</v>
      </c>
      <c r="G164" s="20">
        <f t="shared" si="2"/>
        <v>137.5</v>
      </c>
    </row>
    <row r="165" spans="1:7">
      <c r="B165" s="405"/>
      <c r="C165" s="405"/>
      <c r="D165" t="s">
        <v>16</v>
      </c>
      <c r="E165" s="1">
        <v>5</v>
      </c>
      <c r="G165" s="20">
        <f t="shared" si="2"/>
        <v>142.5</v>
      </c>
    </row>
    <row r="166" spans="1:7" s="11" customFormat="1">
      <c r="A166" s="30">
        <v>43318</v>
      </c>
      <c r="B166" s="405">
        <v>15904</v>
      </c>
      <c r="C166" s="405" t="s">
        <v>24</v>
      </c>
      <c r="D166" t="s">
        <v>15</v>
      </c>
      <c r="E166" s="20"/>
      <c r="F166" s="20">
        <v>60</v>
      </c>
      <c r="G166" s="20">
        <f t="shared" si="2"/>
        <v>82.5</v>
      </c>
    </row>
    <row r="167" spans="1:7" s="11" customFormat="1">
      <c r="A167" s="30">
        <v>43318</v>
      </c>
      <c r="B167" s="405">
        <v>15904</v>
      </c>
      <c r="C167" s="405" t="s">
        <v>24</v>
      </c>
      <c r="D167" t="s">
        <v>16</v>
      </c>
      <c r="E167" s="20"/>
      <c r="F167" s="20">
        <v>5</v>
      </c>
      <c r="G167" s="20">
        <f t="shared" si="2"/>
        <v>77.5</v>
      </c>
    </row>
    <row r="168" spans="1:7" s="11" customFormat="1">
      <c r="A168" s="30">
        <v>43383</v>
      </c>
      <c r="B168" s="405">
        <v>16293</v>
      </c>
      <c r="C168" s="405" t="s">
        <v>24</v>
      </c>
      <c r="D168" t="s">
        <v>13</v>
      </c>
      <c r="E168" s="20"/>
      <c r="F168" s="20">
        <v>50.5</v>
      </c>
      <c r="G168" s="20">
        <f t="shared" si="2"/>
        <v>27</v>
      </c>
    </row>
    <row r="169" spans="1:7" s="11" customFormat="1">
      <c r="A169" s="30">
        <v>43383</v>
      </c>
      <c r="B169" s="405">
        <v>16293</v>
      </c>
      <c r="C169" s="405" t="s">
        <v>24</v>
      </c>
      <c r="D169" t="s">
        <v>14</v>
      </c>
      <c r="E169" s="20"/>
      <c r="F169" s="20">
        <v>27</v>
      </c>
      <c r="G169" s="20">
        <f t="shared" si="2"/>
        <v>0</v>
      </c>
    </row>
    <row r="170" spans="1:7" s="11" customFormat="1">
      <c r="A170" s="32">
        <v>43343</v>
      </c>
      <c r="B170" s="404" t="s">
        <v>11</v>
      </c>
      <c r="C170" s="404" t="s">
        <v>25</v>
      </c>
      <c r="D170" t="s">
        <v>13</v>
      </c>
      <c r="E170" s="1">
        <v>50.1</v>
      </c>
      <c r="F170" s="20"/>
      <c r="G170" s="20">
        <f t="shared" si="2"/>
        <v>50.1</v>
      </c>
    </row>
    <row r="171" spans="1:7" s="11" customFormat="1">
      <c r="A171" s="32"/>
      <c r="B171" s="404"/>
      <c r="C171" s="404"/>
      <c r="D171" t="s">
        <v>14</v>
      </c>
      <c r="E171" s="1">
        <v>27</v>
      </c>
      <c r="F171" s="20"/>
      <c r="G171" s="20">
        <f t="shared" si="2"/>
        <v>77.099999999999994</v>
      </c>
    </row>
    <row r="172" spans="1:7" s="11" customFormat="1">
      <c r="A172" s="30"/>
      <c r="B172" s="405"/>
      <c r="C172" s="405"/>
      <c r="D172" t="s">
        <v>15</v>
      </c>
      <c r="E172" s="1">
        <v>60</v>
      </c>
      <c r="F172" s="20"/>
      <c r="G172" s="20">
        <f t="shared" si="2"/>
        <v>137.1</v>
      </c>
    </row>
    <row r="173" spans="1:7" s="11" customFormat="1">
      <c r="A173" s="30"/>
      <c r="B173" s="405"/>
      <c r="C173" s="405"/>
      <c r="D173" t="s">
        <v>16</v>
      </c>
      <c r="E173" s="1">
        <v>5</v>
      </c>
      <c r="F173" s="20"/>
      <c r="G173" s="20">
        <f t="shared" si="2"/>
        <v>142.1</v>
      </c>
    </row>
    <row r="174" spans="1:7" s="11" customFormat="1">
      <c r="A174" s="30">
        <v>43383</v>
      </c>
      <c r="B174" s="405">
        <v>16293</v>
      </c>
      <c r="C174" s="405" t="s">
        <v>25</v>
      </c>
      <c r="D174" t="s">
        <v>13</v>
      </c>
      <c r="E174" s="1"/>
      <c r="F174" s="20">
        <v>50.1</v>
      </c>
      <c r="G174" s="20">
        <f t="shared" si="2"/>
        <v>92</v>
      </c>
    </row>
    <row r="175" spans="1:7" s="11" customFormat="1">
      <c r="A175" s="30">
        <v>43383</v>
      </c>
      <c r="B175" s="405">
        <v>16293</v>
      </c>
      <c r="C175" s="405" t="s">
        <v>25</v>
      </c>
      <c r="D175" t="s">
        <v>14</v>
      </c>
      <c r="E175" s="1"/>
      <c r="F175" s="20">
        <v>27</v>
      </c>
      <c r="G175" s="20">
        <f t="shared" si="2"/>
        <v>65</v>
      </c>
    </row>
    <row r="176" spans="1:7" s="11" customFormat="1">
      <c r="A176" s="30">
        <v>43383</v>
      </c>
      <c r="B176" s="405">
        <v>16294</v>
      </c>
      <c r="C176" s="405" t="s">
        <v>25</v>
      </c>
      <c r="D176" t="s">
        <v>15</v>
      </c>
      <c r="E176" s="1"/>
      <c r="F176" s="20">
        <v>60</v>
      </c>
      <c r="G176" s="20">
        <f t="shared" si="2"/>
        <v>5</v>
      </c>
    </row>
    <row r="177" spans="1:7" s="11" customFormat="1">
      <c r="A177" s="30">
        <v>43383</v>
      </c>
      <c r="B177" s="405">
        <v>16294</v>
      </c>
      <c r="C177" s="405" t="s">
        <v>25</v>
      </c>
      <c r="D177" t="s">
        <v>16</v>
      </c>
      <c r="E177" s="1"/>
      <c r="F177" s="20">
        <v>5</v>
      </c>
      <c r="G177" s="20">
        <f t="shared" si="2"/>
        <v>0</v>
      </c>
    </row>
    <row r="178" spans="1:7" s="11" customFormat="1">
      <c r="A178" s="32">
        <v>43373</v>
      </c>
      <c r="B178" s="404" t="s">
        <v>11</v>
      </c>
      <c r="C178" s="404" t="s">
        <v>26</v>
      </c>
      <c r="D178" t="s">
        <v>13</v>
      </c>
      <c r="E178" s="1">
        <v>51.4</v>
      </c>
      <c r="F178" s="20"/>
      <c r="G178" s="20">
        <f t="shared" si="2"/>
        <v>51.4</v>
      </c>
    </row>
    <row r="179" spans="1:7" s="11" customFormat="1">
      <c r="A179" s="32"/>
      <c r="B179" s="404"/>
      <c r="C179" s="404"/>
      <c r="D179" t="s">
        <v>14</v>
      </c>
      <c r="E179" s="1">
        <v>27</v>
      </c>
      <c r="F179" s="20"/>
      <c r="G179" s="20">
        <f t="shared" si="2"/>
        <v>78.400000000000006</v>
      </c>
    </row>
    <row r="180" spans="1:7" s="11" customFormat="1">
      <c r="A180" s="30"/>
      <c r="B180" s="405"/>
      <c r="C180" s="405"/>
      <c r="D180" t="s">
        <v>15</v>
      </c>
      <c r="E180" s="1">
        <v>60</v>
      </c>
      <c r="F180" s="20"/>
      <c r="G180" s="20">
        <f t="shared" si="2"/>
        <v>138.4</v>
      </c>
    </row>
    <row r="181" spans="1:7" s="11" customFormat="1">
      <c r="A181" s="30"/>
      <c r="B181" s="405"/>
      <c r="C181" s="405"/>
      <c r="D181" t="s">
        <v>16</v>
      </c>
      <c r="E181" s="1">
        <v>5</v>
      </c>
      <c r="F181" s="20"/>
      <c r="G181" s="20">
        <f t="shared" si="2"/>
        <v>143.4</v>
      </c>
    </row>
    <row r="182" spans="1:7" s="11" customFormat="1">
      <c r="A182" s="30">
        <v>43383</v>
      </c>
      <c r="B182" s="405">
        <v>16294</v>
      </c>
      <c r="C182" s="405" t="s">
        <v>26</v>
      </c>
      <c r="D182" t="s">
        <v>15</v>
      </c>
      <c r="E182" s="1"/>
      <c r="F182" s="20">
        <v>60</v>
      </c>
      <c r="G182" s="20">
        <f t="shared" si="2"/>
        <v>83.4</v>
      </c>
    </row>
    <row r="183" spans="1:7" s="11" customFormat="1">
      <c r="A183" s="30">
        <v>43383</v>
      </c>
      <c r="B183" s="405">
        <v>16294</v>
      </c>
      <c r="C183" s="405" t="s">
        <v>26</v>
      </c>
      <c r="D183" t="s">
        <v>16</v>
      </c>
      <c r="E183" s="1"/>
      <c r="F183" s="20">
        <v>5</v>
      </c>
      <c r="G183" s="20">
        <f t="shared" si="2"/>
        <v>78.400000000000006</v>
      </c>
    </row>
    <row r="184" spans="1:7" s="11" customFormat="1">
      <c r="A184" s="30">
        <v>43441</v>
      </c>
      <c r="B184" s="405">
        <v>16726</v>
      </c>
      <c r="C184" s="405" t="s">
        <v>26</v>
      </c>
      <c r="D184" t="s">
        <v>13</v>
      </c>
      <c r="E184" s="1"/>
      <c r="F184" s="20">
        <v>51.4</v>
      </c>
      <c r="G184" s="20">
        <f t="shared" si="2"/>
        <v>27.000000000000007</v>
      </c>
    </row>
    <row r="185" spans="1:7" s="11" customFormat="1">
      <c r="A185" s="30">
        <v>43441</v>
      </c>
      <c r="B185" s="405">
        <v>16726</v>
      </c>
      <c r="C185" s="405" t="s">
        <v>26</v>
      </c>
      <c r="D185" t="s">
        <v>14</v>
      </c>
      <c r="E185" s="1"/>
      <c r="F185" s="20">
        <v>27</v>
      </c>
      <c r="G185" s="20">
        <f t="shared" si="2"/>
        <v>0</v>
      </c>
    </row>
    <row r="186" spans="1:7" s="11" customFormat="1">
      <c r="A186" s="32">
        <v>43404</v>
      </c>
      <c r="B186" s="404" t="s">
        <v>11</v>
      </c>
      <c r="C186" s="404" t="s">
        <v>27</v>
      </c>
      <c r="D186" t="s">
        <v>13</v>
      </c>
      <c r="E186" s="1">
        <v>51.8</v>
      </c>
      <c r="F186" s="20"/>
      <c r="G186" s="20">
        <f t="shared" si="2"/>
        <v>51.8</v>
      </c>
    </row>
    <row r="187" spans="1:7" s="11" customFormat="1">
      <c r="A187" s="32"/>
      <c r="B187" s="404"/>
      <c r="C187" s="404"/>
      <c r="D187" t="s">
        <v>14</v>
      </c>
      <c r="E187" s="1">
        <v>33</v>
      </c>
      <c r="F187" s="20"/>
      <c r="G187" s="20">
        <f t="shared" si="2"/>
        <v>84.8</v>
      </c>
    </row>
    <row r="188" spans="1:7" s="11" customFormat="1">
      <c r="A188" s="30"/>
      <c r="B188" s="405"/>
      <c r="C188" s="405"/>
      <c r="D188" t="s">
        <v>15</v>
      </c>
      <c r="E188" s="1">
        <v>60</v>
      </c>
      <c r="F188" s="20"/>
      <c r="G188" s="20">
        <f t="shared" si="2"/>
        <v>144.80000000000001</v>
      </c>
    </row>
    <row r="189" spans="1:7" s="11" customFormat="1">
      <c r="A189" s="30"/>
      <c r="B189" s="405"/>
      <c r="C189" s="405"/>
      <c r="D189" t="s">
        <v>16</v>
      </c>
      <c r="E189" s="1">
        <v>5</v>
      </c>
      <c r="F189" s="20"/>
      <c r="G189" s="20">
        <f t="shared" si="2"/>
        <v>149.80000000000001</v>
      </c>
    </row>
    <row r="190" spans="1:7" s="11" customFormat="1">
      <c r="A190" s="30">
        <v>43441</v>
      </c>
      <c r="B190" s="405">
        <v>16726</v>
      </c>
      <c r="C190" s="405" t="s">
        <v>27</v>
      </c>
      <c r="D190" t="s">
        <v>13</v>
      </c>
      <c r="E190" s="1"/>
      <c r="F190" s="20">
        <v>51.8</v>
      </c>
      <c r="G190" s="20">
        <f t="shared" si="2"/>
        <v>98.000000000000014</v>
      </c>
    </row>
    <row r="191" spans="1:7" s="11" customFormat="1">
      <c r="A191" s="30">
        <v>43441</v>
      </c>
      <c r="B191" s="405">
        <v>16726</v>
      </c>
      <c r="C191" s="405" t="s">
        <v>27</v>
      </c>
      <c r="D191" t="s">
        <v>14</v>
      </c>
      <c r="E191" s="1"/>
      <c r="F191" s="20">
        <v>33</v>
      </c>
      <c r="G191" s="20">
        <f t="shared" si="2"/>
        <v>65.000000000000014</v>
      </c>
    </row>
    <row r="192" spans="1:7" s="11" customFormat="1">
      <c r="A192" s="30">
        <v>43441</v>
      </c>
      <c r="B192" s="405">
        <v>16726</v>
      </c>
      <c r="C192" s="405" t="s">
        <v>27</v>
      </c>
      <c r="D192" t="s">
        <v>15</v>
      </c>
      <c r="E192" s="1"/>
      <c r="F192" s="20">
        <v>60</v>
      </c>
      <c r="G192" s="20">
        <f t="shared" si="2"/>
        <v>5.0000000000000142</v>
      </c>
    </row>
    <row r="193" spans="1:7" s="11" customFormat="1">
      <c r="A193" s="30">
        <v>43441</v>
      </c>
      <c r="B193" s="405">
        <v>16726</v>
      </c>
      <c r="C193" s="405" t="s">
        <v>27</v>
      </c>
      <c r="D193" t="s">
        <v>16</v>
      </c>
      <c r="E193" s="1"/>
      <c r="F193" s="20">
        <v>5</v>
      </c>
      <c r="G193" s="20">
        <f t="shared" si="2"/>
        <v>1.4210854715202004E-14</v>
      </c>
    </row>
    <row r="194" spans="1:7" s="11" customFormat="1">
      <c r="A194" s="32">
        <v>43434</v>
      </c>
      <c r="B194" s="404" t="s">
        <v>11</v>
      </c>
      <c r="C194" s="404" t="s">
        <v>28</v>
      </c>
      <c r="D194" t="s">
        <v>13</v>
      </c>
      <c r="E194" s="1">
        <v>54.8</v>
      </c>
      <c r="F194" s="20"/>
      <c r="G194" s="20">
        <f t="shared" si="2"/>
        <v>54.800000000000011</v>
      </c>
    </row>
    <row r="195" spans="1:7" s="11" customFormat="1">
      <c r="A195" s="32"/>
      <c r="B195" s="404"/>
      <c r="C195" s="404"/>
      <c r="D195" t="s">
        <v>14</v>
      </c>
      <c r="E195" s="1">
        <v>33</v>
      </c>
      <c r="F195" s="20"/>
      <c r="G195" s="20">
        <f t="shared" si="2"/>
        <v>87.800000000000011</v>
      </c>
    </row>
    <row r="196" spans="1:7" s="11" customFormat="1">
      <c r="A196" s="30"/>
      <c r="B196" s="405"/>
      <c r="C196" s="405"/>
      <c r="D196" t="s">
        <v>15</v>
      </c>
      <c r="E196" s="1">
        <v>60</v>
      </c>
      <c r="F196" s="20"/>
      <c r="G196" s="20">
        <f t="shared" si="2"/>
        <v>147.80000000000001</v>
      </c>
    </row>
    <row r="197" spans="1:7" s="11" customFormat="1">
      <c r="A197" s="30"/>
      <c r="B197" s="405"/>
      <c r="C197" s="405"/>
      <c r="D197" t="s">
        <v>16</v>
      </c>
      <c r="E197" s="1">
        <v>5</v>
      </c>
      <c r="F197" s="20"/>
      <c r="G197" s="20">
        <f t="shared" si="2"/>
        <v>152.80000000000001</v>
      </c>
    </row>
    <row r="198" spans="1:7" s="11" customFormat="1">
      <c r="A198" s="30">
        <v>43441</v>
      </c>
      <c r="B198" s="405">
        <v>16726</v>
      </c>
      <c r="C198" s="405" t="s">
        <v>28</v>
      </c>
      <c r="D198" t="s">
        <v>15</v>
      </c>
      <c r="E198" s="1"/>
      <c r="F198" s="20">
        <v>60</v>
      </c>
      <c r="G198" s="20">
        <f t="shared" si="2"/>
        <v>92.800000000000011</v>
      </c>
    </row>
    <row r="199" spans="1:7" s="11" customFormat="1">
      <c r="A199" s="30">
        <v>43441</v>
      </c>
      <c r="B199" s="405">
        <v>16726</v>
      </c>
      <c r="C199" s="405" t="s">
        <v>28</v>
      </c>
      <c r="D199" t="s">
        <v>16</v>
      </c>
      <c r="E199" s="1"/>
      <c r="F199" s="20">
        <v>5</v>
      </c>
      <c r="G199" s="20">
        <f t="shared" si="2"/>
        <v>87.800000000000011</v>
      </c>
    </row>
    <row r="200" spans="1:7" s="11" customFormat="1">
      <c r="A200" s="30">
        <v>43495</v>
      </c>
      <c r="B200" s="405">
        <v>17015</v>
      </c>
      <c r="C200" s="405" t="s">
        <v>28</v>
      </c>
      <c r="D200" t="s">
        <v>13</v>
      </c>
      <c r="E200" s="1"/>
      <c r="F200" s="20">
        <v>54.8</v>
      </c>
      <c r="G200" s="20">
        <f t="shared" si="2"/>
        <v>33.000000000000014</v>
      </c>
    </row>
    <row r="201" spans="1:7" s="11" customFormat="1">
      <c r="A201" s="30">
        <v>43495</v>
      </c>
      <c r="B201" s="405">
        <v>17015</v>
      </c>
      <c r="C201" s="405" t="s">
        <v>28</v>
      </c>
      <c r="D201" t="s">
        <v>14</v>
      </c>
      <c r="E201" s="1"/>
      <c r="F201" s="20">
        <v>33</v>
      </c>
      <c r="G201" s="20">
        <f t="shared" si="2"/>
        <v>0</v>
      </c>
    </row>
    <row r="202" spans="1:7" s="11" customFormat="1">
      <c r="A202" s="32">
        <v>43465</v>
      </c>
      <c r="B202" s="404" t="s">
        <v>11</v>
      </c>
      <c r="C202" s="404" t="s">
        <v>29</v>
      </c>
      <c r="D202" t="s">
        <v>13</v>
      </c>
      <c r="E202" s="1">
        <v>74.2</v>
      </c>
      <c r="F202" s="20"/>
      <c r="G202" s="20">
        <f t="shared" si="2"/>
        <v>74.2</v>
      </c>
    </row>
    <row r="203" spans="1:7" s="11" customFormat="1">
      <c r="A203" s="32"/>
      <c r="B203" s="404"/>
      <c r="C203" s="404"/>
      <c r="D203" t="s">
        <v>14</v>
      </c>
      <c r="E203" s="1">
        <v>33</v>
      </c>
      <c r="F203" s="20"/>
      <c r="G203" s="20">
        <f t="shared" si="2"/>
        <v>107.2</v>
      </c>
    </row>
    <row r="204" spans="1:7" s="11" customFormat="1">
      <c r="A204" s="30"/>
      <c r="B204" s="405"/>
      <c r="C204" s="405"/>
      <c r="D204" t="s">
        <v>15</v>
      </c>
      <c r="E204" s="1">
        <v>60</v>
      </c>
      <c r="F204" s="20"/>
      <c r="G204" s="20">
        <f t="shared" si="2"/>
        <v>167.2</v>
      </c>
    </row>
    <row r="205" spans="1:7" s="11" customFormat="1">
      <c r="A205" s="30"/>
      <c r="B205" s="405"/>
      <c r="C205" s="405"/>
      <c r="D205" t="s">
        <v>16</v>
      </c>
      <c r="E205" s="1">
        <v>5</v>
      </c>
      <c r="F205" s="20"/>
      <c r="G205" s="20">
        <f t="shared" si="2"/>
        <v>172.2</v>
      </c>
    </row>
    <row r="206" spans="1:7" s="11" customFormat="1">
      <c r="A206" s="30">
        <v>43495</v>
      </c>
      <c r="B206" s="405">
        <v>17015</v>
      </c>
      <c r="C206" s="405" t="s">
        <v>29</v>
      </c>
      <c r="D206" t="s">
        <v>15</v>
      </c>
      <c r="E206" s="1"/>
      <c r="F206" s="20">
        <v>60</v>
      </c>
      <c r="G206" s="20">
        <f t="shared" ref="G206:G269" si="3">+G205+E206-F206</f>
        <v>112.19999999999999</v>
      </c>
    </row>
    <row r="207" spans="1:7" s="11" customFormat="1">
      <c r="A207" s="30">
        <v>43495</v>
      </c>
      <c r="B207" s="405">
        <v>17015</v>
      </c>
      <c r="C207" s="405" t="s">
        <v>29</v>
      </c>
      <c r="D207" t="s">
        <v>16</v>
      </c>
      <c r="E207" s="1"/>
      <c r="F207" s="20">
        <v>5</v>
      </c>
      <c r="G207" s="20">
        <f t="shared" si="3"/>
        <v>107.19999999999999</v>
      </c>
    </row>
    <row r="208" spans="1:7" s="11" customFormat="1">
      <c r="A208" s="30">
        <v>43503</v>
      </c>
      <c r="B208" s="405">
        <v>17132</v>
      </c>
      <c r="C208" s="405" t="s">
        <v>29</v>
      </c>
      <c r="D208" t="s">
        <v>13</v>
      </c>
      <c r="E208" s="1"/>
      <c r="F208" s="20">
        <v>74.2</v>
      </c>
      <c r="G208" s="20">
        <f t="shared" si="3"/>
        <v>32.999999999999986</v>
      </c>
    </row>
    <row r="209" spans="1:7" s="11" customFormat="1">
      <c r="A209" s="30">
        <v>43503</v>
      </c>
      <c r="B209" s="405">
        <v>17132</v>
      </c>
      <c r="C209" s="405" t="s">
        <v>29</v>
      </c>
      <c r="D209" t="s">
        <v>14</v>
      </c>
      <c r="E209" s="1"/>
      <c r="F209" s="20">
        <v>33</v>
      </c>
      <c r="G209" s="20">
        <f t="shared" si="3"/>
        <v>0</v>
      </c>
    </row>
    <row r="210" spans="1:7" s="11" customFormat="1">
      <c r="A210" s="32">
        <v>43496</v>
      </c>
      <c r="B210" s="404" t="s">
        <v>11</v>
      </c>
      <c r="C210" s="404" t="s">
        <v>12</v>
      </c>
      <c r="D210" t="s">
        <v>13</v>
      </c>
      <c r="E210" s="1">
        <v>77.3</v>
      </c>
      <c r="F210" s="20"/>
      <c r="G210" s="20">
        <f t="shared" si="3"/>
        <v>77.3</v>
      </c>
    </row>
    <row r="211" spans="1:7" s="11" customFormat="1">
      <c r="A211" s="32"/>
      <c r="B211" s="404"/>
      <c r="C211" s="404"/>
      <c r="D211" t="s">
        <v>14</v>
      </c>
      <c r="E211" s="1">
        <v>33</v>
      </c>
      <c r="F211" s="20"/>
      <c r="G211" s="20">
        <f t="shared" si="3"/>
        <v>110.3</v>
      </c>
    </row>
    <row r="212" spans="1:7" s="11" customFormat="1">
      <c r="A212" s="30"/>
      <c r="B212" s="405"/>
      <c r="C212" s="405"/>
      <c r="D212" t="s">
        <v>15</v>
      </c>
      <c r="E212" s="1">
        <v>60</v>
      </c>
      <c r="F212" s="20"/>
      <c r="G212" s="20">
        <f t="shared" si="3"/>
        <v>170.3</v>
      </c>
    </row>
    <row r="213" spans="1:7" s="11" customFormat="1">
      <c r="A213" s="30"/>
      <c r="B213" s="405"/>
      <c r="C213" s="405"/>
      <c r="D213" t="s">
        <v>16</v>
      </c>
      <c r="E213" s="1">
        <v>5</v>
      </c>
      <c r="F213" s="20"/>
      <c r="G213" s="20">
        <f t="shared" si="3"/>
        <v>175.3</v>
      </c>
    </row>
    <row r="214" spans="1:7" s="11" customFormat="1">
      <c r="A214" s="30">
        <v>43503</v>
      </c>
      <c r="B214" s="405">
        <v>17132</v>
      </c>
      <c r="C214" s="405" t="s">
        <v>12</v>
      </c>
      <c r="D214" t="s">
        <v>15</v>
      </c>
      <c r="E214" s="1"/>
      <c r="F214" s="20">
        <v>60</v>
      </c>
      <c r="G214" s="20">
        <f t="shared" si="3"/>
        <v>115.30000000000001</v>
      </c>
    </row>
    <row r="215" spans="1:7" s="11" customFormat="1">
      <c r="A215" s="30">
        <v>43503</v>
      </c>
      <c r="B215" s="405">
        <v>17132</v>
      </c>
      <c r="C215" s="405" t="s">
        <v>12</v>
      </c>
      <c r="D215" t="s">
        <v>16</v>
      </c>
      <c r="E215" s="1"/>
      <c r="F215" s="20">
        <v>5</v>
      </c>
      <c r="G215" s="20">
        <f t="shared" si="3"/>
        <v>110.30000000000001</v>
      </c>
    </row>
    <row r="216" spans="1:7" s="11" customFormat="1">
      <c r="A216" s="30">
        <v>43552</v>
      </c>
      <c r="B216" s="405">
        <v>17582</v>
      </c>
      <c r="C216" s="405" t="s">
        <v>12</v>
      </c>
      <c r="D216" t="s">
        <v>13</v>
      </c>
      <c r="E216" s="1"/>
      <c r="F216" s="20">
        <v>77.3</v>
      </c>
      <c r="G216" s="20">
        <f t="shared" si="3"/>
        <v>33.000000000000014</v>
      </c>
    </row>
    <row r="217" spans="1:7" s="11" customFormat="1">
      <c r="A217" s="30">
        <v>43552</v>
      </c>
      <c r="B217" s="405">
        <v>17582</v>
      </c>
      <c r="C217" s="405" t="s">
        <v>12</v>
      </c>
      <c r="D217" t="s">
        <v>14</v>
      </c>
      <c r="E217" s="1"/>
      <c r="F217" s="20">
        <v>33</v>
      </c>
      <c r="G217" s="20">
        <f t="shared" si="3"/>
        <v>0</v>
      </c>
    </row>
    <row r="218" spans="1:7" s="11" customFormat="1">
      <c r="A218" s="32">
        <v>43524</v>
      </c>
      <c r="B218" s="404" t="s">
        <v>11</v>
      </c>
      <c r="C218" s="404" t="s">
        <v>19</v>
      </c>
      <c r="D218" t="s">
        <v>13</v>
      </c>
      <c r="E218" s="1">
        <v>81.7</v>
      </c>
      <c r="F218" s="20"/>
      <c r="G218" s="20">
        <f t="shared" si="3"/>
        <v>81.7</v>
      </c>
    </row>
    <row r="219" spans="1:7" s="11" customFormat="1">
      <c r="A219" s="32"/>
      <c r="B219" s="404"/>
      <c r="C219" s="404"/>
      <c r="D219" t="s">
        <v>14</v>
      </c>
      <c r="E219" s="1">
        <v>40.4</v>
      </c>
      <c r="F219" s="20"/>
      <c r="G219" s="20">
        <f t="shared" si="3"/>
        <v>122.1</v>
      </c>
    </row>
    <row r="220" spans="1:7" s="11" customFormat="1">
      <c r="A220" s="30"/>
      <c r="B220" s="405"/>
      <c r="C220" s="405"/>
      <c r="D220" t="s">
        <v>15</v>
      </c>
      <c r="E220" s="1">
        <v>56</v>
      </c>
      <c r="F220" s="20"/>
      <c r="G220" s="20">
        <f t="shared" si="3"/>
        <v>178.1</v>
      </c>
    </row>
    <row r="221" spans="1:7" s="11" customFormat="1">
      <c r="A221" s="30"/>
      <c r="B221" s="405"/>
      <c r="C221" s="405"/>
      <c r="D221" t="s">
        <v>16</v>
      </c>
      <c r="E221" s="1">
        <v>5</v>
      </c>
      <c r="F221" s="20"/>
      <c r="G221" s="20">
        <f t="shared" si="3"/>
        <v>183.1</v>
      </c>
    </row>
    <row r="222" spans="1:7" s="11" customFormat="1">
      <c r="A222" s="30">
        <v>43552</v>
      </c>
      <c r="B222" s="405">
        <v>17582</v>
      </c>
      <c r="C222" s="405" t="s">
        <v>19</v>
      </c>
      <c r="D222" t="s">
        <v>13</v>
      </c>
      <c r="E222" s="1"/>
      <c r="F222" s="20">
        <v>81.7</v>
      </c>
      <c r="G222" s="20">
        <f t="shared" si="3"/>
        <v>101.39999999999999</v>
      </c>
    </row>
    <row r="223" spans="1:7" s="11" customFormat="1">
      <c r="A223" s="30">
        <v>43552</v>
      </c>
      <c r="B223" s="405">
        <v>17582</v>
      </c>
      <c r="C223" s="405" t="s">
        <v>19</v>
      </c>
      <c r="D223" t="s">
        <v>15</v>
      </c>
      <c r="E223" s="1"/>
      <c r="F223" s="20">
        <v>56</v>
      </c>
      <c r="G223" s="20">
        <f t="shared" si="3"/>
        <v>45.399999999999991</v>
      </c>
    </row>
    <row r="224" spans="1:7" s="11" customFormat="1">
      <c r="A224" s="30">
        <v>43552</v>
      </c>
      <c r="B224" s="405">
        <v>17582</v>
      </c>
      <c r="C224" s="405" t="s">
        <v>19</v>
      </c>
      <c r="D224" t="s">
        <v>16</v>
      </c>
      <c r="E224" s="1"/>
      <c r="F224" s="20">
        <v>5</v>
      </c>
      <c r="G224" s="20">
        <f t="shared" si="3"/>
        <v>40.399999999999991</v>
      </c>
    </row>
    <row r="225" spans="1:7" s="11" customFormat="1">
      <c r="A225" s="30">
        <v>43614</v>
      </c>
      <c r="B225" s="405">
        <v>17995</v>
      </c>
      <c r="C225" s="405" t="s">
        <v>19</v>
      </c>
      <c r="D225" t="s">
        <v>14</v>
      </c>
      <c r="E225" s="1"/>
      <c r="F225" s="20">
        <v>40.4</v>
      </c>
      <c r="G225" s="20">
        <f t="shared" si="3"/>
        <v>0</v>
      </c>
    </row>
    <row r="226" spans="1:7" s="11" customFormat="1">
      <c r="A226" s="32">
        <v>43555</v>
      </c>
      <c r="B226" s="404" t="s">
        <v>11</v>
      </c>
      <c r="C226" s="404" t="s">
        <v>20</v>
      </c>
      <c r="D226" t="s">
        <v>13</v>
      </c>
      <c r="E226" s="1">
        <v>75.900000000000006</v>
      </c>
      <c r="F226" s="20"/>
      <c r="G226" s="20">
        <f t="shared" si="3"/>
        <v>75.900000000000006</v>
      </c>
    </row>
    <row r="227" spans="1:7" s="11" customFormat="1">
      <c r="A227" s="32"/>
      <c r="B227" s="404"/>
      <c r="C227" s="404"/>
      <c r="D227" t="s">
        <v>14</v>
      </c>
      <c r="E227" s="1">
        <v>32.1</v>
      </c>
      <c r="F227" s="20"/>
      <c r="G227" s="20">
        <f t="shared" si="3"/>
        <v>108</v>
      </c>
    </row>
    <row r="228" spans="1:7" s="11" customFormat="1">
      <c r="A228" s="30"/>
      <c r="B228" s="405"/>
      <c r="C228" s="405"/>
      <c r="D228" t="s">
        <v>15</v>
      </c>
      <c r="E228" s="1">
        <v>60</v>
      </c>
      <c r="F228" s="20"/>
      <c r="G228" s="20">
        <f t="shared" si="3"/>
        <v>168</v>
      </c>
    </row>
    <row r="229" spans="1:7" s="11" customFormat="1">
      <c r="A229" s="30"/>
      <c r="B229" s="405"/>
      <c r="C229" s="405"/>
      <c r="D229" t="s">
        <v>16</v>
      </c>
      <c r="E229" s="1">
        <v>5</v>
      </c>
      <c r="F229" s="20"/>
      <c r="G229" s="20">
        <f t="shared" si="3"/>
        <v>173</v>
      </c>
    </row>
    <row r="230" spans="1:7" s="11" customFormat="1">
      <c r="A230" s="30">
        <v>43614</v>
      </c>
      <c r="B230" s="405">
        <v>17995</v>
      </c>
      <c r="C230" s="405" t="s">
        <v>20</v>
      </c>
      <c r="D230" t="s">
        <v>13</v>
      </c>
      <c r="E230" s="1"/>
      <c r="F230" s="20">
        <v>75.900000000000006</v>
      </c>
      <c r="G230" s="20">
        <f t="shared" si="3"/>
        <v>97.1</v>
      </c>
    </row>
    <row r="231" spans="1:7" s="11" customFormat="1">
      <c r="A231" s="30">
        <v>43614</v>
      </c>
      <c r="B231" s="405">
        <v>17995</v>
      </c>
      <c r="C231" s="405" t="s">
        <v>20</v>
      </c>
      <c r="D231" t="s">
        <v>14</v>
      </c>
      <c r="E231" s="1"/>
      <c r="F231" s="20">
        <v>32.1</v>
      </c>
      <c r="G231" s="20">
        <f t="shared" si="3"/>
        <v>65</v>
      </c>
    </row>
    <row r="232" spans="1:7" s="11" customFormat="1">
      <c r="A232" s="30">
        <v>43614</v>
      </c>
      <c r="B232" s="405">
        <v>17995</v>
      </c>
      <c r="C232" s="405" t="s">
        <v>20</v>
      </c>
      <c r="D232" t="s">
        <v>15</v>
      </c>
      <c r="E232" s="1"/>
      <c r="F232" s="20">
        <v>60</v>
      </c>
      <c r="G232" s="20">
        <f t="shared" si="3"/>
        <v>5</v>
      </c>
    </row>
    <row r="233" spans="1:7" s="11" customFormat="1">
      <c r="A233" s="30">
        <v>43614</v>
      </c>
      <c r="B233" s="405">
        <v>17995</v>
      </c>
      <c r="C233" s="405" t="s">
        <v>20</v>
      </c>
      <c r="D233" t="s">
        <v>16</v>
      </c>
      <c r="E233" s="1"/>
      <c r="F233" s="20">
        <v>5</v>
      </c>
      <c r="G233" s="20">
        <f t="shared" si="3"/>
        <v>0</v>
      </c>
    </row>
    <row r="234" spans="1:7" s="11" customFormat="1">
      <c r="A234" s="32">
        <v>43585</v>
      </c>
      <c r="B234" s="404" t="s">
        <v>11</v>
      </c>
      <c r="C234" s="404" t="s">
        <v>21</v>
      </c>
      <c r="D234" t="s">
        <v>13</v>
      </c>
      <c r="E234" s="1">
        <v>76.8</v>
      </c>
      <c r="F234" s="20"/>
      <c r="G234" s="20">
        <f t="shared" si="3"/>
        <v>76.8</v>
      </c>
    </row>
    <row r="235" spans="1:7" s="11" customFormat="1">
      <c r="A235" s="32"/>
      <c r="B235" s="404"/>
      <c r="C235" s="404"/>
      <c r="D235" t="s">
        <v>14</v>
      </c>
      <c r="E235" s="1">
        <v>29.3</v>
      </c>
      <c r="F235" s="20"/>
      <c r="G235" s="20">
        <f t="shared" si="3"/>
        <v>106.1</v>
      </c>
    </row>
    <row r="236" spans="1:7" s="11" customFormat="1">
      <c r="A236" s="30"/>
      <c r="B236" s="405"/>
      <c r="C236" s="405"/>
      <c r="D236" t="s">
        <v>15</v>
      </c>
      <c r="E236" s="1">
        <v>60</v>
      </c>
      <c r="F236" s="20"/>
      <c r="G236" s="20">
        <f t="shared" si="3"/>
        <v>166.1</v>
      </c>
    </row>
    <row r="237" spans="1:7" s="11" customFormat="1">
      <c r="A237" s="30"/>
      <c r="B237" s="405"/>
      <c r="C237" s="405"/>
      <c r="D237" t="s">
        <v>16</v>
      </c>
      <c r="E237" s="1">
        <v>5</v>
      </c>
      <c r="F237" s="20"/>
      <c r="G237" s="20">
        <f t="shared" si="3"/>
        <v>171.1</v>
      </c>
    </row>
    <row r="238" spans="1:7" s="11" customFormat="1">
      <c r="A238" s="30">
        <v>43614</v>
      </c>
      <c r="B238" s="405">
        <v>17995</v>
      </c>
      <c r="C238" s="405" t="s">
        <v>21</v>
      </c>
      <c r="D238" t="s">
        <v>13</v>
      </c>
      <c r="E238" s="1"/>
      <c r="F238" s="20">
        <v>76.8</v>
      </c>
      <c r="G238" s="20">
        <f t="shared" si="3"/>
        <v>94.3</v>
      </c>
    </row>
    <row r="239" spans="1:7" s="11" customFormat="1">
      <c r="A239" s="30">
        <v>43614</v>
      </c>
      <c r="B239" s="405">
        <v>17995</v>
      </c>
      <c r="C239" s="405" t="s">
        <v>21</v>
      </c>
      <c r="D239" t="s">
        <v>14</v>
      </c>
      <c r="E239" s="1"/>
      <c r="F239" s="20">
        <v>29.3</v>
      </c>
      <c r="G239" s="20">
        <f t="shared" si="3"/>
        <v>65</v>
      </c>
    </row>
    <row r="240" spans="1:7" s="11" customFormat="1">
      <c r="A240" s="30">
        <v>43614</v>
      </c>
      <c r="B240" s="405">
        <v>17995</v>
      </c>
      <c r="C240" s="405" t="s">
        <v>21</v>
      </c>
      <c r="D240" t="s">
        <v>15</v>
      </c>
      <c r="E240" s="1"/>
      <c r="F240" s="20">
        <v>60</v>
      </c>
      <c r="G240" s="20">
        <f t="shared" si="3"/>
        <v>5</v>
      </c>
    </row>
    <row r="241" spans="1:7" s="11" customFormat="1">
      <c r="A241" s="30">
        <v>43614</v>
      </c>
      <c r="B241" s="405">
        <v>17995</v>
      </c>
      <c r="C241" s="405" t="s">
        <v>21</v>
      </c>
      <c r="D241" t="s">
        <v>16</v>
      </c>
      <c r="E241" s="1"/>
      <c r="F241" s="20">
        <v>5</v>
      </c>
      <c r="G241" s="20">
        <f t="shared" si="3"/>
        <v>0</v>
      </c>
    </row>
    <row r="242" spans="1:7" s="11" customFormat="1">
      <c r="A242" s="32">
        <v>43616</v>
      </c>
      <c r="B242" s="404" t="s">
        <v>11</v>
      </c>
      <c r="C242" s="404" t="s">
        <v>22</v>
      </c>
      <c r="D242" t="s">
        <v>13</v>
      </c>
      <c r="E242" s="1">
        <v>70.8</v>
      </c>
      <c r="F242" s="20"/>
      <c r="G242" s="20">
        <f t="shared" si="3"/>
        <v>70.8</v>
      </c>
    </row>
    <row r="243" spans="1:7" s="11" customFormat="1">
      <c r="A243" s="32"/>
      <c r="B243" s="404"/>
      <c r="C243" s="404"/>
      <c r="D243" t="s">
        <v>14</v>
      </c>
      <c r="E243" s="1">
        <v>33.9</v>
      </c>
      <c r="F243" s="20"/>
      <c r="G243" s="20">
        <f t="shared" si="3"/>
        <v>104.69999999999999</v>
      </c>
    </row>
    <row r="244" spans="1:7" s="11" customFormat="1">
      <c r="A244" s="30"/>
      <c r="B244" s="405"/>
      <c r="C244" s="405"/>
      <c r="D244" t="s">
        <v>15</v>
      </c>
      <c r="E244" s="1">
        <v>60</v>
      </c>
      <c r="F244" s="20"/>
      <c r="G244" s="20">
        <f t="shared" si="3"/>
        <v>164.7</v>
      </c>
    </row>
    <row r="245" spans="1:7" s="11" customFormat="1">
      <c r="A245" s="30"/>
      <c r="B245" s="405"/>
      <c r="C245" s="405"/>
      <c r="D245" t="s">
        <v>16</v>
      </c>
      <c r="E245" s="1">
        <v>5</v>
      </c>
      <c r="F245" s="20"/>
      <c r="G245" s="20">
        <f t="shared" si="3"/>
        <v>169.7</v>
      </c>
    </row>
    <row r="246" spans="1:7" s="11" customFormat="1">
      <c r="A246" s="30">
        <v>43669</v>
      </c>
      <c r="B246" s="405">
        <v>18249</v>
      </c>
      <c r="C246" s="405" t="s">
        <v>22</v>
      </c>
      <c r="D246" t="s">
        <v>13</v>
      </c>
      <c r="E246" s="1"/>
      <c r="F246" s="1">
        <v>70.8</v>
      </c>
      <c r="G246" s="20">
        <f t="shared" si="3"/>
        <v>98.899999999999991</v>
      </c>
    </row>
    <row r="247" spans="1:7" s="11" customFormat="1">
      <c r="A247" s="30">
        <v>43669</v>
      </c>
      <c r="B247" s="405">
        <v>18249</v>
      </c>
      <c r="C247" s="405" t="s">
        <v>22</v>
      </c>
      <c r="D247" t="s">
        <v>14</v>
      </c>
      <c r="E247" s="1"/>
      <c r="F247" s="1">
        <v>33.9</v>
      </c>
      <c r="G247" s="20">
        <f t="shared" si="3"/>
        <v>65</v>
      </c>
    </row>
    <row r="248" spans="1:7" s="11" customFormat="1">
      <c r="A248" s="30">
        <v>43669</v>
      </c>
      <c r="B248" s="405">
        <v>18249</v>
      </c>
      <c r="C248" s="405" t="s">
        <v>22</v>
      </c>
      <c r="D248" t="s">
        <v>15</v>
      </c>
      <c r="E248" s="1"/>
      <c r="F248" s="1">
        <v>60</v>
      </c>
      <c r="G248" s="20">
        <f t="shared" si="3"/>
        <v>5</v>
      </c>
    </row>
    <row r="249" spans="1:7" s="11" customFormat="1">
      <c r="A249" s="30">
        <v>43669</v>
      </c>
      <c r="B249" s="405">
        <v>18249</v>
      </c>
      <c r="C249" s="405" t="s">
        <v>22</v>
      </c>
      <c r="D249" t="s">
        <v>16</v>
      </c>
      <c r="E249" s="1"/>
      <c r="F249" s="1">
        <v>5</v>
      </c>
      <c r="G249" s="20">
        <f t="shared" si="3"/>
        <v>0</v>
      </c>
    </row>
    <row r="250" spans="1:7" s="11" customFormat="1">
      <c r="A250" s="32">
        <v>43646</v>
      </c>
      <c r="B250" s="404" t="s">
        <v>11</v>
      </c>
      <c r="C250" s="404" t="s">
        <v>23</v>
      </c>
      <c r="D250" t="s">
        <v>13</v>
      </c>
      <c r="E250" s="1">
        <v>54.8</v>
      </c>
      <c r="F250" s="20"/>
      <c r="G250" s="20">
        <f t="shared" si="3"/>
        <v>54.8</v>
      </c>
    </row>
    <row r="251" spans="1:7" s="11" customFormat="1">
      <c r="A251" s="32"/>
      <c r="B251" s="404"/>
      <c r="C251" s="404"/>
      <c r="D251" t="s">
        <v>14</v>
      </c>
      <c r="E251" s="1">
        <v>32.5</v>
      </c>
      <c r="F251" s="20"/>
      <c r="G251" s="20">
        <f t="shared" si="3"/>
        <v>87.3</v>
      </c>
    </row>
    <row r="252" spans="1:7" s="11" customFormat="1">
      <c r="A252" s="30"/>
      <c r="B252" s="405"/>
      <c r="C252" s="405"/>
      <c r="D252" t="s">
        <v>15</v>
      </c>
      <c r="E252" s="1">
        <v>60</v>
      </c>
      <c r="F252" s="20"/>
      <c r="G252" s="20">
        <f t="shared" si="3"/>
        <v>147.30000000000001</v>
      </c>
    </row>
    <row r="253" spans="1:7" s="11" customFormat="1">
      <c r="A253" s="30"/>
      <c r="B253" s="405"/>
      <c r="C253" s="405"/>
      <c r="D253" t="s">
        <v>16</v>
      </c>
      <c r="E253" s="1">
        <v>5</v>
      </c>
      <c r="F253" s="20"/>
      <c r="G253" s="20">
        <f t="shared" si="3"/>
        <v>152.30000000000001</v>
      </c>
    </row>
    <row r="254" spans="1:7" s="11" customFormat="1">
      <c r="A254" s="30">
        <v>43669</v>
      </c>
      <c r="B254" s="405">
        <v>18249</v>
      </c>
      <c r="C254" s="405" t="s">
        <v>23</v>
      </c>
      <c r="D254" t="s">
        <v>13</v>
      </c>
      <c r="E254" s="1"/>
      <c r="F254" s="1">
        <v>54.8</v>
      </c>
      <c r="G254" s="20">
        <f t="shared" si="3"/>
        <v>97.500000000000014</v>
      </c>
    </row>
    <row r="255" spans="1:7" s="11" customFormat="1">
      <c r="A255" s="30">
        <v>43669</v>
      </c>
      <c r="B255" s="405">
        <v>18249</v>
      </c>
      <c r="C255" s="405" t="s">
        <v>23</v>
      </c>
      <c r="D255" t="s">
        <v>14</v>
      </c>
      <c r="E255" s="1"/>
      <c r="F255" s="1">
        <v>32.5</v>
      </c>
      <c r="G255" s="20">
        <f t="shared" si="3"/>
        <v>65.000000000000014</v>
      </c>
    </row>
    <row r="256" spans="1:7" s="11" customFormat="1">
      <c r="A256" s="30">
        <v>43669</v>
      </c>
      <c r="B256" s="405">
        <v>18249</v>
      </c>
      <c r="C256" s="405" t="s">
        <v>23</v>
      </c>
      <c r="D256" t="s">
        <v>15</v>
      </c>
      <c r="E256" s="1"/>
      <c r="F256" s="1">
        <v>60</v>
      </c>
      <c r="G256" s="20">
        <f t="shared" si="3"/>
        <v>5.0000000000000142</v>
      </c>
    </row>
    <row r="257" spans="1:7" s="11" customFormat="1">
      <c r="A257" s="30">
        <v>43669</v>
      </c>
      <c r="B257" s="405">
        <v>18249</v>
      </c>
      <c r="C257" s="405" t="s">
        <v>23</v>
      </c>
      <c r="D257" t="s">
        <v>16</v>
      </c>
      <c r="E257" s="1"/>
      <c r="F257" s="1">
        <v>5</v>
      </c>
      <c r="G257" s="20">
        <f t="shared" si="3"/>
        <v>1.4210854715202004E-14</v>
      </c>
    </row>
    <row r="258" spans="1:7" s="11" customFormat="1">
      <c r="A258" s="32">
        <v>43677</v>
      </c>
      <c r="B258" s="404" t="s">
        <v>11</v>
      </c>
      <c r="C258" s="404" t="s">
        <v>24</v>
      </c>
      <c r="D258" t="s">
        <v>13</v>
      </c>
      <c r="E258" s="1">
        <v>48.4</v>
      </c>
      <c r="F258" s="20"/>
      <c r="G258" s="20">
        <f t="shared" si="3"/>
        <v>48.400000000000013</v>
      </c>
    </row>
    <row r="259" spans="1:7" s="11" customFormat="1">
      <c r="A259" s="32"/>
      <c r="B259" s="404"/>
      <c r="C259" s="404"/>
      <c r="D259" t="s">
        <v>14</v>
      </c>
      <c r="E259" s="1">
        <v>31.5</v>
      </c>
      <c r="F259" s="20"/>
      <c r="G259" s="20">
        <f t="shared" si="3"/>
        <v>79.900000000000006</v>
      </c>
    </row>
    <row r="260" spans="1:7" s="11" customFormat="1">
      <c r="A260" s="30"/>
      <c r="B260" s="405"/>
      <c r="C260" s="405"/>
      <c r="D260" t="s">
        <v>15</v>
      </c>
      <c r="E260" s="1">
        <v>60</v>
      </c>
      <c r="F260" s="20"/>
      <c r="G260" s="20">
        <f t="shared" si="3"/>
        <v>139.9</v>
      </c>
    </row>
    <row r="261" spans="1:7" s="11" customFormat="1">
      <c r="A261" s="30"/>
      <c r="B261" s="405"/>
      <c r="C261" s="405"/>
      <c r="D261" t="s">
        <v>16</v>
      </c>
      <c r="E261" s="1">
        <v>5</v>
      </c>
      <c r="F261" s="20"/>
      <c r="G261" s="20">
        <f t="shared" si="3"/>
        <v>144.9</v>
      </c>
    </row>
    <row r="262" spans="1:7" s="11" customFormat="1">
      <c r="A262" s="30">
        <v>43683</v>
      </c>
      <c r="B262" s="405">
        <v>18500</v>
      </c>
      <c r="C262" s="405" t="s">
        <v>24</v>
      </c>
      <c r="D262" t="s">
        <v>15</v>
      </c>
      <c r="E262" s="1"/>
      <c r="F262" s="20">
        <v>60</v>
      </c>
      <c r="G262" s="20">
        <f t="shared" si="3"/>
        <v>84.9</v>
      </c>
    </row>
    <row r="263" spans="1:7" s="11" customFormat="1">
      <c r="A263" s="30">
        <v>43683</v>
      </c>
      <c r="B263" s="405">
        <v>18500</v>
      </c>
      <c r="C263" s="405" t="s">
        <v>24</v>
      </c>
      <c r="D263" t="s">
        <v>16</v>
      </c>
      <c r="E263" s="1"/>
      <c r="F263" s="20">
        <v>5</v>
      </c>
      <c r="G263" s="20">
        <f t="shared" si="3"/>
        <v>79.900000000000006</v>
      </c>
    </row>
    <row r="264" spans="1:7" s="11" customFormat="1">
      <c r="A264" s="30">
        <v>43738</v>
      </c>
      <c r="B264" s="405">
        <v>18834</v>
      </c>
      <c r="C264" s="405" t="s">
        <v>24</v>
      </c>
      <c r="D264" t="s">
        <v>13</v>
      </c>
      <c r="E264" s="1"/>
      <c r="F264" s="20">
        <v>48.4</v>
      </c>
      <c r="G264" s="20">
        <f t="shared" si="3"/>
        <v>31.500000000000007</v>
      </c>
    </row>
    <row r="265" spans="1:7" s="11" customFormat="1">
      <c r="A265" s="30">
        <v>43738</v>
      </c>
      <c r="B265" s="405">
        <v>18834</v>
      </c>
      <c r="C265" s="405" t="s">
        <v>24</v>
      </c>
      <c r="D265" t="s">
        <v>14</v>
      </c>
      <c r="E265" s="1"/>
      <c r="F265" s="20">
        <v>31.5</v>
      </c>
      <c r="G265" s="20">
        <f t="shared" si="3"/>
        <v>0</v>
      </c>
    </row>
    <row r="266" spans="1:7" s="11" customFormat="1">
      <c r="A266" s="32">
        <v>43708</v>
      </c>
      <c r="B266" s="404" t="s">
        <v>11</v>
      </c>
      <c r="C266" s="404" t="s">
        <v>25</v>
      </c>
      <c r="D266" t="s">
        <v>13</v>
      </c>
      <c r="E266" s="1">
        <v>47.1</v>
      </c>
      <c r="F266" s="20"/>
      <c r="G266" s="20">
        <f t="shared" si="3"/>
        <v>47.1</v>
      </c>
    </row>
    <row r="267" spans="1:7" s="11" customFormat="1">
      <c r="A267" s="32"/>
      <c r="B267" s="404"/>
      <c r="C267" s="404"/>
      <c r="D267" t="s">
        <v>14</v>
      </c>
      <c r="E267" s="1">
        <v>30.4</v>
      </c>
      <c r="F267" s="20"/>
      <c r="G267" s="20">
        <f t="shared" si="3"/>
        <v>77.5</v>
      </c>
    </row>
    <row r="268" spans="1:7" s="11" customFormat="1">
      <c r="A268" s="30"/>
      <c r="B268" s="405"/>
      <c r="C268" s="405"/>
      <c r="D268" t="s">
        <v>15</v>
      </c>
      <c r="E268" s="1">
        <v>60</v>
      </c>
      <c r="F268" s="20"/>
      <c r="G268" s="20">
        <f t="shared" si="3"/>
        <v>137.5</v>
      </c>
    </row>
    <row r="269" spans="1:7" s="11" customFormat="1">
      <c r="A269" s="30"/>
      <c r="B269" s="405"/>
      <c r="C269" s="405"/>
      <c r="D269" t="s">
        <v>16</v>
      </c>
      <c r="E269" s="1">
        <v>5</v>
      </c>
      <c r="F269" s="20"/>
      <c r="G269" s="20">
        <f t="shared" si="3"/>
        <v>142.5</v>
      </c>
    </row>
    <row r="270" spans="1:7" s="11" customFormat="1">
      <c r="A270" s="30">
        <v>43738</v>
      </c>
      <c r="B270" s="405">
        <v>18834</v>
      </c>
      <c r="C270" s="405" t="s">
        <v>25</v>
      </c>
      <c r="D270" t="s">
        <v>13</v>
      </c>
      <c r="E270" s="1"/>
      <c r="F270" s="20">
        <v>47.1</v>
      </c>
      <c r="G270" s="20">
        <f t="shared" ref="G270:G313" si="4">+G269+E270-F270</f>
        <v>95.4</v>
      </c>
    </row>
    <row r="271" spans="1:7" s="11" customFormat="1">
      <c r="A271" s="30">
        <v>43738</v>
      </c>
      <c r="B271" s="405">
        <v>18834</v>
      </c>
      <c r="C271" s="405" t="s">
        <v>25</v>
      </c>
      <c r="D271" t="s">
        <v>14</v>
      </c>
      <c r="E271" s="1"/>
      <c r="F271" s="20">
        <v>30.4</v>
      </c>
      <c r="G271" s="20">
        <f t="shared" si="4"/>
        <v>65</v>
      </c>
    </row>
    <row r="272" spans="1:7" s="11" customFormat="1">
      <c r="A272" s="30">
        <v>43738</v>
      </c>
      <c r="B272" s="405">
        <v>18834</v>
      </c>
      <c r="C272" s="405" t="s">
        <v>25</v>
      </c>
      <c r="D272" t="s">
        <v>15</v>
      </c>
      <c r="E272" s="1"/>
      <c r="F272" s="20">
        <v>60</v>
      </c>
      <c r="G272" s="20">
        <f t="shared" si="4"/>
        <v>5</v>
      </c>
    </row>
    <row r="273" spans="1:7" s="11" customFormat="1">
      <c r="A273" s="30">
        <v>43738</v>
      </c>
      <c r="B273" s="405">
        <v>18834</v>
      </c>
      <c r="C273" s="405" t="s">
        <v>25</v>
      </c>
      <c r="D273" t="s">
        <v>16</v>
      </c>
      <c r="E273" s="1"/>
      <c r="F273" s="20">
        <v>5</v>
      </c>
      <c r="G273" s="20">
        <f t="shared" si="4"/>
        <v>0</v>
      </c>
    </row>
    <row r="274" spans="1:7" s="11" customFormat="1">
      <c r="A274" s="32">
        <v>43738</v>
      </c>
      <c r="B274" s="404" t="s">
        <v>11</v>
      </c>
      <c r="C274" s="404" t="s">
        <v>26</v>
      </c>
      <c r="D274" t="s">
        <v>13</v>
      </c>
      <c r="E274" s="1">
        <v>47.3</v>
      </c>
      <c r="F274" s="20"/>
      <c r="G274" s="20">
        <f t="shared" si="4"/>
        <v>47.3</v>
      </c>
    </row>
    <row r="275" spans="1:7" s="11" customFormat="1">
      <c r="A275" s="32"/>
      <c r="B275" s="404"/>
      <c r="C275" s="404"/>
      <c r="D275" t="s">
        <v>14</v>
      </c>
      <c r="E275" s="1">
        <v>30.9</v>
      </c>
      <c r="F275" s="20"/>
      <c r="G275" s="20">
        <f t="shared" si="4"/>
        <v>78.199999999999989</v>
      </c>
    </row>
    <row r="276" spans="1:7" s="11" customFormat="1">
      <c r="A276" s="30"/>
      <c r="B276" s="405"/>
      <c r="C276" s="405"/>
      <c r="D276" t="s">
        <v>15</v>
      </c>
      <c r="E276" s="1">
        <v>60</v>
      </c>
      <c r="F276" s="20"/>
      <c r="G276" s="20">
        <f t="shared" si="4"/>
        <v>138.19999999999999</v>
      </c>
    </row>
    <row r="277" spans="1:7" s="11" customFormat="1">
      <c r="A277" s="30"/>
      <c r="B277" s="405"/>
      <c r="C277" s="405"/>
      <c r="D277" t="s">
        <v>16</v>
      </c>
      <c r="E277" s="1">
        <v>5</v>
      </c>
      <c r="F277" s="20"/>
      <c r="G277" s="20">
        <f t="shared" si="4"/>
        <v>143.19999999999999</v>
      </c>
    </row>
    <row r="278" spans="1:7" s="11" customFormat="1">
      <c r="A278" s="30">
        <v>43738</v>
      </c>
      <c r="B278" s="405">
        <v>18834</v>
      </c>
      <c r="C278" s="405" t="s">
        <v>26</v>
      </c>
      <c r="D278" t="s">
        <v>15</v>
      </c>
      <c r="E278" s="1"/>
      <c r="F278" s="20">
        <v>60</v>
      </c>
      <c r="G278" s="20">
        <f t="shared" si="4"/>
        <v>83.199999999999989</v>
      </c>
    </row>
    <row r="279" spans="1:7" s="11" customFormat="1">
      <c r="A279" s="30">
        <v>43738</v>
      </c>
      <c r="B279" s="405">
        <v>18834</v>
      </c>
      <c r="C279" s="405" t="s">
        <v>26</v>
      </c>
      <c r="D279" t="s">
        <v>16</v>
      </c>
      <c r="E279" s="1"/>
      <c r="F279" s="20">
        <v>5</v>
      </c>
      <c r="G279" s="20">
        <f t="shared" si="4"/>
        <v>78.199999999999989</v>
      </c>
    </row>
    <row r="280" spans="1:7" s="11" customFormat="1">
      <c r="A280" s="30">
        <v>43766</v>
      </c>
      <c r="B280" s="405">
        <v>19059</v>
      </c>
      <c r="C280" s="405" t="s">
        <v>26</v>
      </c>
      <c r="D280" t="s">
        <v>13</v>
      </c>
      <c r="E280" s="1"/>
      <c r="F280" s="20">
        <v>47.3</v>
      </c>
      <c r="G280" s="20">
        <f t="shared" si="4"/>
        <v>30.899999999999991</v>
      </c>
    </row>
    <row r="281" spans="1:7" s="11" customFormat="1">
      <c r="A281" s="30">
        <v>43766</v>
      </c>
      <c r="B281" s="405">
        <v>19059</v>
      </c>
      <c r="C281" s="405" t="s">
        <v>26</v>
      </c>
      <c r="D281" t="s">
        <v>14</v>
      </c>
      <c r="E281" s="1"/>
      <c r="F281" s="20">
        <v>30.9</v>
      </c>
      <c r="G281" s="20">
        <f t="shared" si="4"/>
        <v>0</v>
      </c>
    </row>
    <row r="282" spans="1:7" s="11" customFormat="1">
      <c r="A282" s="32">
        <v>43769</v>
      </c>
      <c r="B282" s="404" t="s">
        <v>11</v>
      </c>
      <c r="C282" s="404" t="s">
        <v>27</v>
      </c>
      <c r="D282" t="s">
        <v>13</v>
      </c>
      <c r="E282" s="1">
        <v>47.6</v>
      </c>
      <c r="F282" s="20"/>
      <c r="G282" s="20">
        <f t="shared" si="4"/>
        <v>47.6</v>
      </c>
    </row>
    <row r="283" spans="1:7" s="11" customFormat="1">
      <c r="A283" s="30"/>
      <c r="B283" s="405"/>
      <c r="C283" s="405"/>
      <c r="D283" t="s">
        <v>14</v>
      </c>
      <c r="E283" s="1">
        <v>29.8</v>
      </c>
      <c r="F283" s="20"/>
      <c r="G283" s="20">
        <f t="shared" si="4"/>
        <v>77.400000000000006</v>
      </c>
    </row>
    <row r="284" spans="1:7" s="11" customFormat="1">
      <c r="A284" s="30"/>
      <c r="B284" s="405"/>
      <c r="C284" s="405"/>
      <c r="D284" t="s">
        <v>15</v>
      </c>
      <c r="E284" s="1">
        <v>60</v>
      </c>
      <c r="F284" s="20"/>
      <c r="G284" s="20">
        <f t="shared" si="4"/>
        <v>137.4</v>
      </c>
    </row>
    <row r="285" spans="1:7" s="11" customFormat="1">
      <c r="A285" s="30"/>
      <c r="B285" s="405"/>
      <c r="C285" s="405"/>
      <c r="D285" t="s">
        <v>31</v>
      </c>
      <c r="E285" s="1">
        <v>5</v>
      </c>
      <c r="F285" s="20"/>
      <c r="G285" s="20">
        <f t="shared" si="4"/>
        <v>142.4</v>
      </c>
    </row>
    <row r="286" spans="1:7" s="11" customFormat="1">
      <c r="A286" s="30">
        <v>43817</v>
      </c>
      <c r="B286" s="405">
        <v>19324</v>
      </c>
      <c r="C286" s="405" t="s">
        <v>27</v>
      </c>
      <c r="D286" t="s">
        <v>13</v>
      </c>
      <c r="E286" s="1"/>
      <c r="F286" s="20">
        <v>47.6</v>
      </c>
      <c r="G286" s="20">
        <f t="shared" si="4"/>
        <v>94.800000000000011</v>
      </c>
    </row>
    <row r="287" spans="1:7" s="11" customFormat="1">
      <c r="A287" s="30">
        <v>43817</v>
      </c>
      <c r="B287" s="405">
        <v>19324</v>
      </c>
      <c r="C287" s="405" t="s">
        <v>27</v>
      </c>
      <c r="D287" t="s">
        <v>14</v>
      </c>
      <c r="E287" s="1"/>
      <c r="F287" s="20">
        <v>29.8</v>
      </c>
      <c r="G287" s="20">
        <f t="shared" si="4"/>
        <v>65.000000000000014</v>
      </c>
    </row>
    <row r="288" spans="1:7" s="11" customFormat="1">
      <c r="A288" s="30">
        <v>43817</v>
      </c>
      <c r="B288" s="405">
        <v>19324</v>
      </c>
      <c r="C288" s="405" t="s">
        <v>27</v>
      </c>
      <c r="D288" t="s">
        <v>15</v>
      </c>
      <c r="E288" s="1"/>
      <c r="F288" s="20">
        <v>60</v>
      </c>
      <c r="G288" s="20">
        <f t="shared" si="4"/>
        <v>5.0000000000000142</v>
      </c>
    </row>
    <row r="289" spans="1:7" s="11" customFormat="1">
      <c r="A289" s="30">
        <v>43817</v>
      </c>
      <c r="B289" s="405">
        <v>19324</v>
      </c>
      <c r="C289" s="405" t="s">
        <v>27</v>
      </c>
      <c r="D289" t="s">
        <v>16</v>
      </c>
      <c r="E289" s="1"/>
      <c r="F289" s="20">
        <v>5</v>
      </c>
      <c r="G289" s="20">
        <f t="shared" si="4"/>
        <v>1.4210854715202004E-14</v>
      </c>
    </row>
    <row r="290" spans="1:7" s="11" customFormat="1">
      <c r="A290" s="32">
        <v>43799</v>
      </c>
      <c r="B290" s="404" t="s">
        <v>11</v>
      </c>
      <c r="C290" s="404" t="s">
        <v>28</v>
      </c>
      <c r="D290" t="s">
        <v>13</v>
      </c>
      <c r="E290" s="1">
        <v>62</v>
      </c>
      <c r="F290" s="20"/>
      <c r="G290" s="20">
        <f t="shared" si="4"/>
        <v>62.000000000000014</v>
      </c>
    </row>
    <row r="291" spans="1:7" s="11" customFormat="1">
      <c r="A291" s="30"/>
      <c r="B291" s="405"/>
      <c r="C291" s="405"/>
      <c r="D291" t="s">
        <v>14</v>
      </c>
      <c r="E291" s="1">
        <v>30.9</v>
      </c>
      <c r="F291" s="20"/>
      <c r="G291" s="20">
        <f t="shared" si="4"/>
        <v>92.9</v>
      </c>
    </row>
    <row r="292" spans="1:7" s="11" customFormat="1">
      <c r="A292" s="30"/>
      <c r="B292" s="405"/>
      <c r="C292" s="405"/>
      <c r="D292" t="s">
        <v>15</v>
      </c>
      <c r="E292" s="1">
        <v>60</v>
      </c>
      <c r="F292" s="20"/>
      <c r="G292" s="20">
        <f t="shared" si="4"/>
        <v>152.9</v>
      </c>
    </row>
    <row r="293" spans="1:7" s="11" customFormat="1">
      <c r="A293" s="30"/>
      <c r="B293" s="405"/>
      <c r="C293" s="405"/>
      <c r="D293" t="s">
        <v>31</v>
      </c>
      <c r="E293" s="1">
        <v>5</v>
      </c>
      <c r="F293" s="20"/>
      <c r="G293" s="20">
        <f t="shared" si="4"/>
        <v>157.9</v>
      </c>
    </row>
    <row r="294" spans="1:7" s="11" customFormat="1">
      <c r="A294" s="30">
        <v>43817</v>
      </c>
      <c r="B294" s="405">
        <v>19324</v>
      </c>
      <c r="C294" s="405" t="s">
        <v>28</v>
      </c>
      <c r="D294" t="s">
        <v>15</v>
      </c>
      <c r="E294" s="1"/>
      <c r="F294" s="20">
        <v>60</v>
      </c>
      <c r="G294" s="20">
        <f t="shared" si="4"/>
        <v>97.9</v>
      </c>
    </row>
    <row r="295" spans="1:7" s="11" customFormat="1">
      <c r="A295" s="30">
        <v>43817</v>
      </c>
      <c r="B295" s="405">
        <v>19324</v>
      </c>
      <c r="C295" s="405" t="s">
        <v>28</v>
      </c>
      <c r="D295" t="s">
        <v>16</v>
      </c>
      <c r="E295" s="1"/>
      <c r="F295" s="20">
        <v>5</v>
      </c>
      <c r="G295" s="20">
        <f t="shared" si="4"/>
        <v>92.9</v>
      </c>
    </row>
    <row r="296" spans="1:7" s="11" customFormat="1">
      <c r="A296" s="30">
        <v>43854</v>
      </c>
      <c r="B296" s="405">
        <v>19649</v>
      </c>
      <c r="C296" s="405" t="s">
        <v>28</v>
      </c>
      <c r="D296" t="s">
        <v>13</v>
      </c>
      <c r="E296" s="1"/>
      <c r="F296" s="20">
        <v>62</v>
      </c>
      <c r="G296" s="20">
        <f t="shared" si="4"/>
        <v>30.900000000000006</v>
      </c>
    </row>
    <row r="297" spans="1:7" s="11" customFormat="1">
      <c r="A297" s="30">
        <v>43854</v>
      </c>
      <c r="B297" s="405">
        <v>19649</v>
      </c>
      <c r="C297" s="405" t="s">
        <v>28</v>
      </c>
      <c r="D297" t="s">
        <v>14</v>
      </c>
      <c r="E297" s="1"/>
      <c r="F297" s="20">
        <v>30.9</v>
      </c>
      <c r="G297" s="20">
        <f t="shared" si="4"/>
        <v>0</v>
      </c>
    </row>
    <row r="298" spans="1:7" s="11" customFormat="1">
      <c r="A298" s="32">
        <v>43830</v>
      </c>
      <c r="B298" s="404" t="s">
        <v>11</v>
      </c>
      <c r="C298" s="404" t="s">
        <v>29</v>
      </c>
      <c r="D298" t="s">
        <v>13</v>
      </c>
      <c r="E298" s="1">
        <v>72.8</v>
      </c>
      <c r="F298" s="20"/>
      <c r="G298" s="20">
        <f t="shared" si="4"/>
        <v>72.8</v>
      </c>
    </row>
    <row r="299" spans="1:7" s="11" customFormat="1">
      <c r="A299" s="30"/>
      <c r="B299" s="405"/>
      <c r="C299" s="405"/>
      <c r="D299" t="s">
        <v>14</v>
      </c>
      <c r="E299" s="1">
        <v>31</v>
      </c>
      <c r="F299" s="20"/>
      <c r="G299" s="20">
        <f t="shared" si="4"/>
        <v>103.8</v>
      </c>
    </row>
    <row r="300" spans="1:7" s="11" customFormat="1">
      <c r="A300" s="30"/>
      <c r="B300" s="405"/>
      <c r="C300" s="405"/>
      <c r="D300" t="s">
        <v>15</v>
      </c>
      <c r="E300" s="1">
        <v>60</v>
      </c>
      <c r="F300" s="20"/>
      <c r="G300" s="20">
        <f t="shared" si="4"/>
        <v>163.80000000000001</v>
      </c>
    </row>
    <row r="301" spans="1:7" s="11" customFormat="1">
      <c r="A301" s="30"/>
      <c r="B301" s="405"/>
      <c r="C301" s="405"/>
      <c r="D301" t="s">
        <v>31</v>
      </c>
      <c r="E301" s="1">
        <v>5</v>
      </c>
      <c r="F301" s="20"/>
      <c r="G301" s="20">
        <f t="shared" si="4"/>
        <v>168.8</v>
      </c>
    </row>
    <row r="302" spans="1:7" s="11" customFormat="1">
      <c r="A302" s="30">
        <v>43854</v>
      </c>
      <c r="B302" s="405">
        <v>19649</v>
      </c>
      <c r="C302" s="405" t="s">
        <v>29</v>
      </c>
      <c r="D302" t="s">
        <v>13</v>
      </c>
      <c r="E302" s="1"/>
      <c r="F302" s="20">
        <v>72.8</v>
      </c>
      <c r="G302" s="20">
        <f t="shared" si="4"/>
        <v>96.000000000000014</v>
      </c>
    </row>
    <row r="303" spans="1:7" s="11" customFormat="1">
      <c r="A303" s="30">
        <v>43854</v>
      </c>
      <c r="B303" s="405">
        <v>19649</v>
      </c>
      <c r="C303" s="405" t="s">
        <v>29</v>
      </c>
      <c r="D303" t="s">
        <v>14</v>
      </c>
      <c r="E303" s="1"/>
      <c r="F303" s="20">
        <v>31</v>
      </c>
      <c r="G303" s="20">
        <f t="shared" si="4"/>
        <v>65.000000000000014</v>
      </c>
    </row>
    <row r="304" spans="1:7" s="11" customFormat="1">
      <c r="A304" s="30">
        <v>43854</v>
      </c>
      <c r="B304" s="405">
        <v>19649</v>
      </c>
      <c r="C304" s="405" t="s">
        <v>29</v>
      </c>
      <c r="D304" t="s">
        <v>15</v>
      </c>
      <c r="E304" s="1"/>
      <c r="F304" s="20">
        <v>60</v>
      </c>
      <c r="G304" s="20">
        <f t="shared" si="4"/>
        <v>5.0000000000000142</v>
      </c>
    </row>
    <row r="305" spans="1:7" s="11" customFormat="1">
      <c r="A305" s="30">
        <v>43854</v>
      </c>
      <c r="B305" s="405">
        <v>19649</v>
      </c>
      <c r="C305" s="405" t="s">
        <v>29</v>
      </c>
      <c r="D305" t="s">
        <v>16</v>
      </c>
      <c r="E305" s="1"/>
      <c r="F305" s="20">
        <v>5</v>
      </c>
      <c r="G305" s="20">
        <f t="shared" si="4"/>
        <v>1.4210854715202004E-14</v>
      </c>
    </row>
    <row r="306" spans="1:7" s="11" customFormat="1">
      <c r="A306" s="32">
        <v>43861</v>
      </c>
      <c r="B306" s="404" t="s">
        <v>11</v>
      </c>
      <c r="C306" s="404" t="s">
        <v>12</v>
      </c>
      <c r="D306" t="s">
        <v>13</v>
      </c>
      <c r="E306" s="1">
        <v>80.099999999999994</v>
      </c>
      <c r="F306" s="20"/>
      <c r="G306" s="20">
        <f t="shared" si="4"/>
        <v>80.100000000000009</v>
      </c>
    </row>
    <row r="307" spans="1:7" s="11" customFormat="1">
      <c r="A307" s="30"/>
      <c r="B307" s="405"/>
      <c r="C307" s="405"/>
      <c r="D307" t="s">
        <v>14</v>
      </c>
      <c r="E307" s="1">
        <v>29.5</v>
      </c>
      <c r="F307" s="20"/>
      <c r="G307" s="20">
        <f t="shared" si="4"/>
        <v>109.60000000000001</v>
      </c>
    </row>
    <row r="308" spans="1:7" s="11" customFormat="1">
      <c r="A308" s="30"/>
      <c r="B308" s="405"/>
      <c r="C308" s="405"/>
      <c r="D308" t="s">
        <v>15</v>
      </c>
      <c r="E308" s="1">
        <v>60</v>
      </c>
      <c r="F308" s="20"/>
      <c r="G308" s="20">
        <f t="shared" si="4"/>
        <v>169.60000000000002</v>
      </c>
    </row>
    <row r="309" spans="1:7" s="11" customFormat="1">
      <c r="A309" s="30"/>
      <c r="B309" s="405"/>
      <c r="C309" s="405"/>
      <c r="D309" t="s">
        <v>31</v>
      </c>
      <c r="E309" s="1">
        <v>5</v>
      </c>
      <c r="F309" s="20"/>
      <c r="G309" s="20">
        <f t="shared" si="4"/>
        <v>174.60000000000002</v>
      </c>
    </row>
    <row r="310" spans="1:7" s="11" customFormat="1">
      <c r="A310" s="30">
        <v>43900</v>
      </c>
      <c r="B310" s="405">
        <v>19888</v>
      </c>
      <c r="C310" s="405" t="s">
        <v>12</v>
      </c>
      <c r="D310" t="s">
        <v>13</v>
      </c>
      <c r="E310" s="1"/>
      <c r="F310" s="20">
        <v>80.099999999999994</v>
      </c>
      <c r="G310" s="20">
        <f t="shared" si="4"/>
        <v>94.500000000000028</v>
      </c>
    </row>
    <row r="311" spans="1:7" s="11" customFormat="1">
      <c r="A311" s="30">
        <v>43900</v>
      </c>
      <c r="B311" s="405">
        <v>19888</v>
      </c>
      <c r="C311" s="405" t="s">
        <v>12</v>
      </c>
      <c r="D311" t="s">
        <v>14</v>
      </c>
      <c r="E311" s="1"/>
      <c r="F311" s="20">
        <v>29.5</v>
      </c>
      <c r="G311" s="20">
        <f t="shared" si="4"/>
        <v>65.000000000000028</v>
      </c>
    </row>
    <row r="312" spans="1:7" s="11" customFormat="1">
      <c r="A312" s="30">
        <v>43900</v>
      </c>
      <c r="B312" s="405">
        <v>19888</v>
      </c>
      <c r="C312" s="405" t="s">
        <v>12</v>
      </c>
      <c r="D312" t="s">
        <v>15</v>
      </c>
      <c r="E312" s="1"/>
      <c r="F312" s="20">
        <v>60</v>
      </c>
      <c r="G312" s="20">
        <f t="shared" si="4"/>
        <v>5.0000000000000284</v>
      </c>
    </row>
    <row r="313" spans="1:7" s="11" customFormat="1">
      <c r="A313" s="30">
        <v>43900</v>
      </c>
      <c r="B313" s="405">
        <v>19888</v>
      </c>
      <c r="C313" s="405" t="s">
        <v>12</v>
      </c>
      <c r="D313" t="s">
        <v>16</v>
      </c>
      <c r="E313" s="1"/>
      <c r="F313" s="20">
        <v>5</v>
      </c>
      <c r="G313" s="20">
        <f t="shared" si="4"/>
        <v>2.8421709430404007E-14</v>
      </c>
    </row>
    <row r="314" spans="1:7" s="11" customFormat="1">
      <c r="A314" s="32">
        <v>43890</v>
      </c>
      <c r="B314" s="404" t="s">
        <v>11</v>
      </c>
      <c r="C314" s="404" t="s">
        <v>19</v>
      </c>
      <c r="D314" t="s">
        <v>13</v>
      </c>
      <c r="E314" s="1">
        <v>83</v>
      </c>
      <c r="F314" s="20"/>
      <c r="G314" s="20">
        <f t="shared" ref="G314:G345" si="5">+G313+E314-F314</f>
        <v>83.000000000000028</v>
      </c>
    </row>
    <row r="315" spans="1:7" s="11" customFormat="1">
      <c r="A315" s="30"/>
      <c r="B315" s="405"/>
      <c r="C315" s="405"/>
      <c r="D315" t="s">
        <v>14</v>
      </c>
      <c r="E315" s="1">
        <v>31.6</v>
      </c>
      <c r="F315" s="20"/>
      <c r="G315" s="20">
        <f t="shared" si="5"/>
        <v>114.60000000000002</v>
      </c>
    </row>
    <row r="316" spans="1:7" s="11" customFormat="1">
      <c r="A316" s="30"/>
      <c r="B316" s="405"/>
      <c r="C316" s="405"/>
      <c r="D316" t="s">
        <v>15</v>
      </c>
      <c r="E316" s="1">
        <v>58</v>
      </c>
      <c r="F316" s="20"/>
      <c r="G316" s="20">
        <f t="shared" si="5"/>
        <v>172.60000000000002</v>
      </c>
    </row>
    <row r="317" spans="1:7" s="11" customFormat="1">
      <c r="A317" s="30"/>
      <c r="B317" s="405"/>
      <c r="C317" s="405"/>
      <c r="D317" t="s">
        <v>31</v>
      </c>
      <c r="E317" s="1">
        <v>5</v>
      </c>
      <c r="F317" s="20"/>
      <c r="G317" s="20">
        <f t="shared" si="5"/>
        <v>177.60000000000002</v>
      </c>
    </row>
    <row r="318" spans="1:7" s="11" customFormat="1">
      <c r="A318" s="30">
        <v>43900</v>
      </c>
      <c r="B318" s="405">
        <v>19888</v>
      </c>
      <c r="C318" s="405" t="s">
        <v>19</v>
      </c>
      <c r="D318" t="s">
        <v>15</v>
      </c>
      <c r="E318" s="1"/>
      <c r="F318" s="20">
        <v>58</v>
      </c>
      <c r="G318" s="20">
        <f t="shared" si="5"/>
        <v>119.60000000000002</v>
      </c>
    </row>
    <row r="319" spans="1:7" s="11" customFormat="1">
      <c r="A319" s="30">
        <v>43900</v>
      </c>
      <c r="B319" s="405">
        <v>19888</v>
      </c>
      <c r="C319" s="405" t="s">
        <v>19</v>
      </c>
      <c r="D319" t="s">
        <v>16</v>
      </c>
      <c r="E319" s="1"/>
      <c r="F319" s="20">
        <v>5</v>
      </c>
      <c r="G319" s="20">
        <f t="shared" si="5"/>
        <v>114.60000000000002</v>
      </c>
    </row>
    <row r="320" spans="1:7" s="11" customFormat="1">
      <c r="A320" s="30">
        <v>44012</v>
      </c>
      <c r="B320" s="405">
        <v>20036</v>
      </c>
      <c r="C320" s="405" t="s">
        <v>19</v>
      </c>
      <c r="D320" t="s">
        <v>13</v>
      </c>
      <c r="E320" s="1"/>
      <c r="F320" s="1">
        <v>83</v>
      </c>
      <c r="G320" s="20">
        <f t="shared" si="5"/>
        <v>31.600000000000023</v>
      </c>
    </row>
    <row r="321" spans="1:8" s="11" customFormat="1">
      <c r="A321" s="30">
        <v>44012</v>
      </c>
      <c r="B321" s="405">
        <v>20036</v>
      </c>
      <c r="C321" s="405" t="s">
        <v>19</v>
      </c>
      <c r="D321" t="s">
        <v>14</v>
      </c>
      <c r="E321" s="1"/>
      <c r="F321" s="1">
        <v>31.6</v>
      </c>
      <c r="G321" s="20">
        <f t="shared" si="5"/>
        <v>0</v>
      </c>
    </row>
    <row r="322" spans="1:8" s="11" customFormat="1">
      <c r="A322" s="32">
        <v>43921</v>
      </c>
      <c r="B322" s="404" t="s">
        <v>11</v>
      </c>
      <c r="C322" s="404" t="s">
        <v>20</v>
      </c>
      <c r="D322" t="s">
        <v>13</v>
      </c>
      <c r="E322" s="1">
        <v>86.9</v>
      </c>
      <c r="F322" s="20"/>
      <c r="G322" s="20">
        <f t="shared" si="5"/>
        <v>86.9</v>
      </c>
    </row>
    <row r="323" spans="1:8" s="11" customFormat="1">
      <c r="A323" s="30"/>
      <c r="B323" s="405"/>
      <c r="C323" s="405"/>
      <c r="D323" t="s">
        <v>14</v>
      </c>
      <c r="E323" s="1">
        <v>32.1</v>
      </c>
      <c r="F323" s="20"/>
      <c r="G323" s="20">
        <f t="shared" si="5"/>
        <v>119</v>
      </c>
    </row>
    <row r="324" spans="1:8" s="11" customFormat="1">
      <c r="A324" s="30"/>
      <c r="B324" s="405"/>
      <c r="C324" s="405"/>
      <c r="D324" t="s">
        <v>15</v>
      </c>
      <c r="E324" s="1">
        <v>60</v>
      </c>
      <c r="F324" s="20"/>
      <c r="G324" s="20">
        <f t="shared" si="5"/>
        <v>179</v>
      </c>
    </row>
    <row r="325" spans="1:8" s="11" customFormat="1">
      <c r="A325" s="30"/>
      <c r="B325" s="405"/>
      <c r="C325" s="405"/>
      <c r="D325" t="s">
        <v>31</v>
      </c>
      <c r="E325" s="1">
        <v>5</v>
      </c>
      <c r="F325" s="20"/>
      <c r="G325" s="20">
        <f t="shared" si="5"/>
        <v>184</v>
      </c>
    </row>
    <row r="326" spans="1:8" s="11" customFormat="1">
      <c r="A326" s="30">
        <v>44012</v>
      </c>
      <c r="B326" s="405">
        <v>20036</v>
      </c>
      <c r="C326" s="405" t="s">
        <v>20</v>
      </c>
      <c r="D326" t="s">
        <v>13</v>
      </c>
      <c r="E326" s="1"/>
      <c r="F326" s="1">
        <v>83.9</v>
      </c>
      <c r="G326" s="20">
        <f t="shared" si="5"/>
        <v>100.1</v>
      </c>
      <c r="H326" s="26">
        <f>+E322-F326</f>
        <v>3</v>
      </c>
    </row>
    <row r="327" spans="1:8" s="11" customFormat="1">
      <c r="A327" s="30">
        <v>44012</v>
      </c>
      <c r="B327" s="405">
        <v>20036</v>
      </c>
      <c r="C327" s="405" t="s">
        <v>20</v>
      </c>
      <c r="D327" t="s">
        <v>15</v>
      </c>
      <c r="E327" s="1"/>
      <c r="F327" s="1">
        <v>60</v>
      </c>
      <c r="G327" s="20">
        <f t="shared" si="5"/>
        <v>40.099999999999994</v>
      </c>
    </row>
    <row r="328" spans="1:8" s="11" customFormat="1">
      <c r="A328" s="30">
        <v>44012</v>
      </c>
      <c r="B328" s="405">
        <v>20036</v>
      </c>
      <c r="C328" s="405" t="s">
        <v>20</v>
      </c>
      <c r="D328" t="s">
        <v>31</v>
      </c>
      <c r="E328" s="1"/>
      <c r="F328" s="1">
        <v>5</v>
      </c>
      <c r="G328" s="20">
        <f t="shared" si="5"/>
        <v>35.099999999999994</v>
      </c>
    </row>
    <row r="329" spans="1:8" s="11" customFormat="1">
      <c r="A329" s="30">
        <v>44144</v>
      </c>
      <c r="B329" s="405">
        <v>20633</v>
      </c>
      <c r="C329" s="405" t="s">
        <v>20</v>
      </c>
      <c r="D329" t="s">
        <v>13</v>
      </c>
      <c r="E329" s="1"/>
      <c r="F329" s="1">
        <v>3</v>
      </c>
      <c r="G329" s="20">
        <f t="shared" si="5"/>
        <v>32.099999999999994</v>
      </c>
    </row>
    <row r="330" spans="1:8" s="11" customFormat="1">
      <c r="A330" s="30">
        <v>44144</v>
      </c>
      <c r="B330" s="405">
        <v>20633</v>
      </c>
      <c r="C330" s="405" t="s">
        <v>20</v>
      </c>
      <c r="D330" t="s">
        <v>14</v>
      </c>
      <c r="E330" s="1"/>
      <c r="F330" s="1">
        <v>32.1</v>
      </c>
      <c r="G330" s="20">
        <f t="shared" si="5"/>
        <v>0</v>
      </c>
    </row>
    <row r="331" spans="1:8" s="11" customFormat="1">
      <c r="A331" s="32">
        <v>43951</v>
      </c>
      <c r="B331" s="404" t="s">
        <v>11</v>
      </c>
      <c r="C331" s="404" t="s">
        <v>21</v>
      </c>
      <c r="D331" t="s">
        <v>13</v>
      </c>
      <c r="E331" s="1">
        <v>70.5</v>
      </c>
      <c r="F331" s="20"/>
      <c r="G331" s="20">
        <f t="shared" si="5"/>
        <v>70.5</v>
      </c>
    </row>
    <row r="332" spans="1:8" s="11" customFormat="1">
      <c r="A332" s="30"/>
      <c r="B332" s="405"/>
      <c r="C332" s="405"/>
      <c r="D332" t="s">
        <v>14</v>
      </c>
      <c r="E332" s="1">
        <v>50.7</v>
      </c>
      <c r="F332" s="20"/>
      <c r="G332" s="20">
        <f t="shared" si="5"/>
        <v>121.2</v>
      </c>
    </row>
    <row r="333" spans="1:8" s="11" customFormat="1">
      <c r="A333" s="30"/>
      <c r="B333" s="405"/>
      <c r="C333" s="405"/>
      <c r="D333" t="s">
        <v>15</v>
      </c>
      <c r="E333" s="1">
        <v>60</v>
      </c>
      <c r="F333" s="20"/>
      <c r="G333" s="20">
        <f t="shared" si="5"/>
        <v>181.2</v>
      </c>
    </row>
    <row r="334" spans="1:8" s="11" customFormat="1">
      <c r="A334" s="30"/>
      <c r="B334" s="405"/>
      <c r="C334" s="405"/>
      <c r="D334" t="s">
        <v>31</v>
      </c>
      <c r="E334" s="1">
        <v>5</v>
      </c>
      <c r="F334" s="20"/>
      <c r="G334" s="20">
        <f t="shared" si="5"/>
        <v>186.2</v>
      </c>
    </row>
    <row r="335" spans="1:8" s="11" customFormat="1">
      <c r="A335" s="30">
        <v>44012</v>
      </c>
      <c r="B335" s="405">
        <v>20036</v>
      </c>
      <c r="C335" s="405" t="s">
        <v>21</v>
      </c>
      <c r="D335" t="s">
        <v>13</v>
      </c>
      <c r="E335" s="1"/>
      <c r="F335" s="1">
        <v>70.5</v>
      </c>
      <c r="G335" s="20">
        <f t="shared" si="5"/>
        <v>115.69999999999999</v>
      </c>
      <c r="H335" s="26"/>
    </row>
    <row r="336" spans="1:8" s="11" customFormat="1">
      <c r="A336" s="30">
        <v>44012</v>
      </c>
      <c r="B336" s="405">
        <v>20036</v>
      </c>
      <c r="C336" s="405" t="s">
        <v>21</v>
      </c>
      <c r="D336" t="s">
        <v>14</v>
      </c>
      <c r="E336" s="1"/>
      <c r="F336" s="1">
        <v>12</v>
      </c>
      <c r="G336" s="20">
        <f t="shared" si="5"/>
        <v>103.69999999999999</v>
      </c>
      <c r="H336" s="26">
        <f>+E332-F336</f>
        <v>38.700000000000003</v>
      </c>
    </row>
    <row r="337" spans="1:11" s="11" customFormat="1">
      <c r="A337" s="30">
        <v>44012</v>
      </c>
      <c r="B337" s="405">
        <v>20036</v>
      </c>
      <c r="C337" s="405" t="s">
        <v>21</v>
      </c>
      <c r="D337" t="s">
        <v>15</v>
      </c>
      <c r="E337" s="1"/>
      <c r="F337" s="1">
        <v>60</v>
      </c>
      <c r="G337" s="20">
        <f t="shared" si="5"/>
        <v>43.699999999999989</v>
      </c>
    </row>
    <row r="338" spans="1:11" s="11" customFormat="1">
      <c r="A338" s="30">
        <v>44012</v>
      </c>
      <c r="B338" s="405">
        <v>20036</v>
      </c>
      <c r="C338" s="405" t="s">
        <v>21</v>
      </c>
      <c r="D338" t="s">
        <v>31</v>
      </c>
      <c r="E338" s="1"/>
      <c r="F338" s="1">
        <v>5</v>
      </c>
      <c r="G338" s="20">
        <f t="shared" si="5"/>
        <v>38.699999999999989</v>
      </c>
    </row>
    <row r="339" spans="1:11" s="11" customFormat="1">
      <c r="A339" s="30">
        <v>44144</v>
      </c>
      <c r="B339" s="405">
        <v>20633</v>
      </c>
      <c r="C339" s="405" t="s">
        <v>21</v>
      </c>
      <c r="D339" t="s">
        <v>14</v>
      </c>
      <c r="E339" s="1"/>
      <c r="F339" s="1">
        <v>38.700000000000003</v>
      </c>
      <c r="G339" s="20">
        <f t="shared" si="5"/>
        <v>0</v>
      </c>
    </row>
    <row r="340" spans="1:11">
      <c r="A340" s="32">
        <v>43982</v>
      </c>
      <c r="B340" s="404" t="s">
        <v>11</v>
      </c>
      <c r="C340" s="404" t="s">
        <v>22</v>
      </c>
      <c r="D340" t="s">
        <v>13</v>
      </c>
      <c r="E340" s="13">
        <v>65.5</v>
      </c>
      <c r="G340" s="20">
        <f t="shared" si="5"/>
        <v>65.5</v>
      </c>
      <c r="K340" s="11"/>
    </row>
    <row r="341" spans="1:11">
      <c r="B341" s="405"/>
      <c r="C341" s="405"/>
      <c r="D341" t="s">
        <v>14</v>
      </c>
      <c r="E341" s="13">
        <v>27.4</v>
      </c>
      <c r="G341" s="20">
        <f t="shared" si="5"/>
        <v>92.9</v>
      </c>
      <c r="K341" s="11"/>
    </row>
    <row r="342" spans="1:11">
      <c r="B342" s="405"/>
      <c r="C342" s="405"/>
      <c r="D342" t="s">
        <v>15</v>
      </c>
      <c r="E342" s="13">
        <v>60</v>
      </c>
      <c r="G342" s="20">
        <f t="shared" si="5"/>
        <v>152.9</v>
      </c>
      <c r="K342" s="11"/>
    </row>
    <row r="343" spans="1:11">
      <c r="B343" s="405"/>
      <c r="C343" s="405"/>
      <c r="D343" t="s">
        <v>31</v>
      </c>
      <c r="E343" s="13">
        <v>5</v>
      </c>
      <c r="G343" s="20">
        <f t="shared" si="5"/>
        <v>157.9</v>
      </c>
      <c r="K343" s="11"/>
    </row>
    <row r="344" spans="1:11">
      <c r="A344" s="30">
        <v>44144</v>
      </c>
      <c r="B344" s="405">
        <v>20633</v>
      </c>
      <c r="C344" s="405" t="s">
        <v>20</v>
      </c>
      <c r="D344" t="s">
        <v>13</v>
      </c>
      <c r="F344" s="13">
        <v>65.5</v>
      </c>
      <c r="G344" s="20">
        <f t="shared" si="5"/>
        <v>92.4</v>
      </c>
      <c r="K344" s="11"/>
    </row>
    <row r="345" spans="1:11">
      <c r="A345" s="30">
        <v>44144</v>
      </c>
      <c r="B345" s="405">
        <v>20633</v>
      </c>
      <c r="C345" s="405" t="s">
        <v>20</v>
      </c>
      <c r="D345" t="s">
        <v>14</v>
      </c>
      <c r="F345" s="13">
        <v>27.4</v>
      </c>
      <c r="G345" s="20">
        <f t="shared" si="5"/>
        <v>65</v>
      </c>
      <c r="K345" s="11"/>
    </row>
    <row r="346" spans="1:11">
      <c r="A346" s="30">
        <v>44144</v>
      </c>
      <c r="B346" s="405">
        <v>20633</v>
      </c>
      <c r="C346" s="405" t="s">
        <v>20</v>
      </c>
      <c r="D346" t="s">
        <v>15</v>
      </c>
      <c r="F346" s="13">
        <v>60</v>
      </c>
      <c r="G346" s="20">
        <f t="shared" ref="G346:G412" si="6">+G345+E346-F346</f>
        <v>5</v>
      </c>
      <c r="K346" s="11"/>
    </row>
    <row r="347" spans="1:11">
      <c r="A347" s="30">
        <v>44144</v>
      </c>
      <c r="B347" s="405">
        <v>20633</v>
      </c>
      <c r="C347" s="405" t="s">
        <v>20</v>
      </c>
      <c r="D347" t="s">
        <v>31</v>
      </c>
      <c r="F347" s="13">
        <v>5</v>
      </c>
      <c r="G347" s="20">
        <f t="shared" si="6"/>
        <v>0</v>
      </c>
      <c r="K347" s="11"/>
    </row>
    <row r="348" spans="1:11">
      <c r="A348" s="32">
        <v>44012</v>
      </c>
      <c r="B348" s="404" t="s">
        <v>11</v>
      </c>
      <c r="C348" s="404" t="s">
        <v>23</v>
      </c>
      <c r="D348" t="s">
        <v>13</v>
      </c>
      <c r="E348" s="13">
        <v>57.9</v>
      </c>
      <c r="G348" s="20">
        <f t="shared" si="6"/>
        <v>57.9</v>
      </c>
      <c r="K348" s="11"/>
    </row>
    <row r="349" spans="1:11">
      <c r="B349" s="405"/>
      <c r="C349" s="405"/>
      <c r="D349" t="s">
        <v>14</v>
      </c>
      <c r="E349" s="13">
        <v>13.1</v>
      </c>
      <c r="G349" s="20">
        <f t="shared" si="6"/>
        <v>71</v>
      </c>
      <c r="K349" s="11"/>
    </row>
    <row r="350" spans="1:11">
      <c r="B350" s="405"/>
      <c r="C350" s="405"/>
      <c r="D350" t="s">
        <v>15</v>
      </c>
      <c r="E350" s="13">
        <v>60</v>
      </c>
      <c r="G350" s="20">
        <f t="shared" si="6"/>
        <v>131</v>
      </c>
      <c r="K350" s="11"/>
    </row>
    <row r="351" spans="1:11">
      <c r="B351" s="405"/>
      <c r="C351" s="405"/>
      <c r="D351" t="s">
        <v>31</v>
      </c>
      <c r="E351" s="13">
        <v>5</v>
      </c>
      <c r="G351" s="20">
        <f t="shared" si="6"/>
        <v>136</v>
      </c>
      <c r="K351" s="11"/>
    </row>
    <row r="352" spans="1:11">
      <c r="A352" s="30">
        <v>44144</v>
      </c>
      <c r="B352" s="405">
        <v>20633</v>
      </c>
      <c r="C352" s="405" t="s">
        <v>23</v>
      </c>
      <c r="D352" t="s">
        <v>13</v>
      </c>
      <c r="F352" s="13">
        <v>57.9</v>
      </c>
      <c r="G352" s="20">
        <f t="shared" si="6"/>
        <v>78.099999999999994</v>
      </c>
      <c r="K352" s="11"/>
    </row>
    <row r="353" spans="1:11">
      <c r="A353" s="30">
        <v>44144</v>
      </c>
      <c r="B353" s="405">
        <v>20633</v>
      </c>
      <c r="C353" s="405" t="s">
        <v>23</v>
      </c>
      <c r="D353" t="s">
        <v>14</v>
      </c>
      <c r="F353" s="13">
        <v>13.1</v>
      </c>
      <c r="G353" s="20">
        <f t="shared" si="6"/>
        <v>65</v>
      </c>
      <c r="K353" s="11"/>
    </row>
    <row r="354" spans="1:11">
      <c r="A354" s="30">
        <v>44144</v>
      </c>
      <c r="B354" s="405">
        <v>20633</v>
      </c>
      <c r="C354" s="405" t="s">
        <v>23</v>
      </c>
      <c r="D354" t="s">
        <v>15</v>
      </c>
      <c r="F354" s="13">
        <v>60</v>
      </c>
      <c r="G354" s="20">
        <f t="shared" si="6"/>
        <v>5</v>
      </c>
      <c r="K354" s="11"/>
    </row>
    <row r="355" spans="1:11">
      <c r="A355" s="30">
        <v>44144</v>
      </c>
      <c r="B355" s="405">
        <v>20633</v>
      </c>
      <c r="C355" s="405" t="s">
        <v>23</v>
      </c>
      <c r="D355" t="s">
        <v>31</v>
      </c>
      <c r="F355" s="13">
        <v>5</v>
      </c>
      <c r="G355" s="20">
        <f t="shared" si="6"/>
        <v>0</v>
      </c>
      <c r="K355" s="11"/>
    </row>
    <row r="356" spans="1:11">
      <c r="A356" s="32">
        <v>44043</v>
      </c>
      <c r="B356" s="404" t="s">
        <v>11</v>
      </c>
      <c r="C356" s="404" t="s">
        <v>24</v>
      </c>
      <c r="D356" t="s">
        <v>13</v>
      </c>
      <c r="E356" s="13">
        <v>62</v>
      </c>
      <c r="G356" s="20">
        <f t="shared" si="6"/>
        <v>62</v>
      </c>
      <c r="K356" s="11"/>
    </row>
    <row r="357" spans="1:11">
      <c r="B357" s="405"/>
      <c r="C357" s="405"/>
      <c r="D357" t="s">
        <v>14</v>
      </c>
      <c r="E357" s="13">
        <v>41.1</v>
      </c>
      <c r="G357" s="20">
        <f t="shared" si="6"/>
        <v>103.1</v>
      </c>
      <c r="K357" s="11"/>
    </row>
    <row r="358" spans="1:11">
      <c r="B358" s="405"/>
      <c r="C358" s="405"/>
      <c r="D358" t="s">
        <v>15</v>
      </c>
      <c r="E358" s="13">
        <v>60</v>
      </c>
      <c r="G358" s="20">
        <f t="shared" si="6"/>
        <v>163.1</v>
      </c>
      <c r="K358" s="11"/>
    </row>
    <row r="359" spans="1:11">
      <c r="B359" s="405"/>
      <c r="C359" s="405"/>
      <c r="D359" t="s">
        <v>31</v>
      </c>
      <c r="E359" s="13">
        <v>5</v>
      </c>
      <c r="G359" s="20">
        <f t="shared" si="6"/>
        <v>168.1</v>
      </c>
      <c r="K359" s="11"/>
    </row>
    <row r="360" spans="1:11">
      <c r="B360" s="405"/>
      <c r="C360" s="405"/>
      <c r="D360" t="s">
        <v>604</v>
      </c>
      <c r="E360" s="1">
        <v>10</v>
      </c>
      <c r="G360" s="20">
        <f t="shared" si="6"/>
        <v>178.1</v>
      </c>
      <c r="K360" s="11"/>
    </row>
    <row r="361" spans="1:11">
      <c r="B361" s="405"/>
      <c r="C361" s="405"/>
      <c r="D361" t="s">
        <v>605</v>
      </c>
      <c r="E361" s="1">
        <v>10</v>
      </c>
      <c r="G361" s="20">
        <f t="shared" si="6"/>
        <v>188.1</v>
      </c>
      <c r="K361" s="11"/>
    </row>
    <row r="362" spans="1:11">
      <c r="A362" s="30">
        <v>44113</v>
      </c>
      <c r="B362" s="405">
        <v>20456</v>
      </c>
      <c r="C362" s="405" t="s">
        <v>24</v>
      </c>
      <c r="D362" t="s">
        <v>13</v>
      </c>
      <c r="E362" s="1"/>
      <c r="F362" s="1">
        <v>62</v>
      </c>
      <c r="G362" s="20">
        <f t="shared" si="6"/>
        <v>126.1</v>
      </c>
      <c r="K362" s="11"/>
    </row>
    <row r="363" spans="1:11">
      <c r="A363" s="30">
        <v>44113</v>
      </c>
      <c r="B363" s="405">
        <v>20456</v>
      </c>
      <c r="C363" s="405" t="s">
        <v>24</v>
      </c>
      <c r="D363" t="s">
        <v>14</v>
      </c>
      <c r="E363" s="1"/>
      <c r="F363" s="1">
        <v>41.1</v>
      </c>
      <c r="G363" s="20">
        <f t="shared" si="6"/>
        <v>85</v>
      </c>
      <c r="K363" s="11"/>
    </row>
    <row r="364" spans="1:11">
      <c r="A364" s="30">
        <v>44144</v>
      </c>
      <c r="B364" s="405">
        <v>20634</v>
      </c>
      <c r="C364" s="405" t="s">
        <v>24</v>
      </c>
      <c r="D364" t="s">
        <v>15</v>
      </c>
      <c r="E364" s="1"/>
      <c r="F364" s="1">
        <v>60</v>
      </c>
      <c r="G364" s="20">
        <f t="shared" si="6"/>
        <v>25</v>
      </c>
      <c r="K364" s="11"/>
    </row>
    <row r="365" spans="1:11">
      <c r="A365" s="30">
        <v>44144</v>
      </c>
      <c r="B365" s="405">
        <v>20634</v>
      </c>
      <c r="C365" s="405" t="s">
        <v>24</v>
      </c>
      <c r="D365" t="s">
        <v>31</v>
      </c>
      <c r="E365" s="1"/>
      <c r="F365" s="1">
        <v>5</v>
      </c>
      <c r="G365" s="20">
        <f t="shared" si="6"/>
        <v>20</v>
      </c>
      <c r="K365" s="11"/>
    </row>
    <row r="366" spans="1:11">
      <c r="A366" s="30">
        <v>44144</v>
      </c>
      <c r="B366" s="405">
        <v>20635</v>
      </c>
      <c r="C366" s="405" t="s">
        <v>24</v>
      </c>
      <c r="D366" t="s">
        <v>604</v>
      </c>
      <c r="E366" s="1"/>
      <c r="F366" s="1">
        <v>10</v>
      </c>
      <c r="G366" s="20">
        <f t="shared" si="6"/>
        <v>10</v>
      </c>
      <c r="K366" s="11"/>
    </row>
    <row r="367" spans="1:11">
      <c r="A367" s="30">
        <v>44144</v>
      </c>
      <c r="B367" s="405">
        <v>20635</v>
      </c>
      <c r="C367" s="405" t="s">
        <v>24</v>
      </c>
      <c r="D367" t="s">
        <v>605</v>
      </c>
      <c r="E367" s="1"/>
      <c r="F367" s="1">
        <v>10</v>
      </c>
      <c r="G367" s="20">
        <f t="shared" si="6"/>
        <v>0</v>
      </c>
      <c r="K367" s="11"/>
    </row>
    <row r="368" spans="1:11">
      <c r="A368" s="32">
        <v>44074</v>
      </c>
      <c r="B368" s="404" t="s">
        <v>11</v>
      </c>
      <c r="C368" s="404" t="s">
        <v>25</v>
      </c>
      <c r="D368" t="s">
        <v>13</v>
      </c>
      <c r="E368" s="13">
        <v>59.6</v>
      </c>
      <c r="G368" s="20">
        <f t="shared" si="6"/>
        <v>59.6</v>
      </c>
      <c r="H368" s="52"/>
      <c r="K368" s="11"/>
    </row>
    <row r="369" spans="1:11">
      <c r="B369" s="405"/>
      <c r="C369" s="405"/>
      <c r="D369" t="s">
        <v>14</v>
      </c>
      <c r="E369" s="13">
        <v>29.3</v>
      </c>
      <c r="G369" s="20">
        <f t="shared" si="6"/>
        <v>88.9</v>
      </c>
      <c r="K369" s="11"/>
    </row>
    <row r="370" spans="1:11">
      <c r="B370" s="405"/>
      <c r="C370" s="405"/>
      <c r="D370" t="s">
        <v>15</v>
      </c>
      <c r="E370" s="13">
        <v>60</v>
      </c>
      <c r="G370" s="20">
        <f t="shared" si="6"/>
        <v>148.9</v>
      </c>
      <c r="K370" s="11"/>
    </row>
    <row r="371" spans="1:11">
      <c r="B371" s="405"/>
      <c r="C371" s="405"/>
      <c r="D371" t="s">
        <v>31</v>
      </c>
      <c r="E371" s="13">
        <v>5</v>
      </c>
      <c r="G371" s="20">
        <f t="shared" si="6"/>
        <v>153.9</v>
      </c>
      <c r="K371" s="11"/>
    </row>
    <row r="372" spans="1:11">
      <c r="B372" s="405"/>
      <c r="C372" s="405"/>
      <c r="D372" t="s">
        <v>37</v>
      </c>
      <c r="E372" s="13">
        <v>15</v>
      </c>
      <c r="G372" s="20">
        <f t="shared" si="6"/>
        <v>168.9</v>
      </c>
      <c r="K372" s="11"/>
    </row>
    <row r="373" spans="1:11">
      <c r="A373" s="30">
        <v>44144</v>
      </c>
      <c r="B373" s="405">
        <v>20634</v>
      </c>
      <c r="C373" s="405" t="s">
        <v>25</v>
      </c>
      <c r="D373" t="s">
        <v>13</v>
      </c>
      <c r="F373" s="13">
        <v>59.6</v>
      </c>
      <c r="G373" s="20">
        <f t="shared" si="6"/>
        <v>109.30000000000001</v>
      </c>
      <c r="K373" s="11"/>
    </row>
    <row r="374" spans="1:11">
      <c r="A374" s="30">
        <v>44144</v>
      </c>
      <c r="B374" s="405">
        <v>20634</v>
      </c>
      <c r="C374" s="405" t="s">
        <v>25</v>
      </c>
      <c r="D374" t="s">
        <v>14</v>
      </c>
      <c r="F374" s="13">
        <v>29.3</v>
      </c>
      <c r="G374" s="20">
        <f t="shared" si="6"/>
        <v>80.000000000000014</v>
      </c>
      <c r="K374" s="11"/>
    </row>
    <row r="375" spans="1:11">
      <c r="A375" s="30">
        <v>44144</v>
      </c>
      <c r="B375" s="405">
        <v>20634</v>
      </c>
      <c r="C375" s="405" t="s">
        <v>25</v>
      </c>
      <c r="D375" t="s">
        <v>15</v>
      </c>
      <c r="F375" s="13">
        <v>60</v>
      </c>
      <c r="G375" s="20">
        <f t="shared" si="6"/>
        <v>20.000000000000014</v>
      </c>
      <c r="K375" s="11"/>
    </row>
    <row r="376" spans="1:11">
      <c r="A376" s="30">
        <v>44144</v>
      </c>
      <c r="B376" s="405">
        <v>20634</v>
      </c>
      <c r="C376" s="405" t="s">
        <v>25</v>
      </c>
      <c r="D376" t="s">
        <v>31</v>
      </c>
      <c r="F376" s="13">
        <v>5</v>
      </c>
      <c r="G376" s="20">
        <f t="shared" si="6"/>
        <v>15.000000000000014</v>
      </c>
      <c r="K376" s="11"/>
    </row>
    <row r="377" spans="1:11">
      <c r="A377" s="30">
        <v>44144</v>
      </c>
      <c r="B377" s="405">
        <v>20634</v>
      </c>
      <c r="C377" s="405" t="s">
        <v>25</v>
      </c>
      <c r="D377" t="s">
        <v>37</v>
      </c>
      <c r="F377" s="13">
        <v>15</v>
      </c>
      <c r="G377" s="20">
        <f t="shared" si="6"/>
        <v>1.4210854715202004E-14</v>
      </c>
      <c r="K377" s="11"/>
    </row>
    <row r="378" spans="1:11">
      <c r="A378" s="32">
        <v>44104</v>
      </c>
      <c r="B378" s="404" t="s">
        <v>11</v>
      </c>
      <c r="C378" s="404" t="s">
        <v>26</v>
      </c>
      <c r="D378" t="s">
        <v>13</v>
      </c>
      <c r="E378" s="13">
        <v>65.5</v>
      </c>
      <c r="G378" s="20">
        <f t="shared" si="6"/>
        <v>65.500000000000014</v>
      </c>
      <c r="K378" s="11"/>
    </row>
    <row r="379" spans="1:11">
      <c r="B379" s="405"/>
      <c r="C379" s="405"/>
      <c r="D379" t="s">
        <v>14</v>
      </c>
      <c r="E379" s="13">
        <v>33.799999999999997</v>
      </c>
      <c r="G379" s="20">
        <f t="shared" si="6"/>
        <v>99.300000000000011</v>
      </c>
      <c r="K379" s="11"/>
    </row>
    <row r="380" spans="1:11">
      <c r="B380" s="405"/>
      <c r="C380" s="405"/>
      <c r="D380" t="s">
        <v>15</v>
      </c>
      <c r="E380" s="13">
        <v>60</v>
      </c>
      <c r="G380" s="20">
        <f t="shared" si="6"/>
        <v>159.30000000000001</v>
      </c>
      <c r="K380" s="11"/>
    </row>
    <row r="381" spans="1:11">
      <c r="B381" s="405"/>
      <c r="C381" s="405"/>
      <c r="D381" t="s">
        <v>31</v>
      </c>
      <c r="E381" s="13">
        <v>5</v>
      </c>
      <c r="G381" s="20">
        <f t="shared" si="6"/>
        <v>164.3</v>
      </c>
      <c r="K381" s="11"/>
    </row>
    <row r="382" spans="1:11">
      <c r="B382" s="405"/>
      <c r="C382" s="405"/>
      <c r="D382" t="s">
        <v>37</v>
      </c>
      <c r="E382" s="13">
        <v>8.5</v>
      </c>
      <c r="G382" s="20">
        <f t="shared" si="6"/>
        <v>172.8</v>
      </c>
      <c r="K382" s="11"/>
    </row>
    <row r="383" spans="1:11">
      <c r="A383" s="30">
        <v>44144</v>
      </c>
      <c r="B383" s="405">
        <v>20634</v>
      </c>
      <c r="C383" s="405" t="s">
        <v>26</v>
      </c>
      <c r="D383" t="s">
        <v>15</v>
      </c>
      <c r="F383" s="13">
        <v>60</v>
      </c>
      <c r="G383" s="20">
        <f t="shared" si="6"/>
        <v>112.80000000000001</v>
      </c>
      <c r="K383" s="11"/>
    </row>
    <row r="384" spans="1:11">
      <c r="A384" s="30">
        <v>44144</v>
      </c>
      <c r="B384" s="405">
        <v>20634</v>
      </c>
      <c r="C384" s="405" t="s">
        <v>26</v>
      </c>
      <c r="D384" t="s">
        <v>31</v>
      </c>
      <c r="F384" s="13">
        <v>5</v>
      </c>
      <c r="G384" s="20">
        <f t="shared" si="6"/>
        <v>107.80000000000001</v>
      </c>
      <c r="K384" s="11"/>
    </row>
    <row r="385" spans="1:11">
      <c r="A385" s="30">
        <v>44144</v>
      </c>
      <c r="B385" s="405">
        <v>20634</v>
      </c>
      <c r="C385" s="405" t="s">
        <v>26</v>
      </c>
      <c r="D385" t="s">
        <v>37</v>
      </c>
      <c r="F385" s="13">
        <v>8.5</v>
      </c>
      <c r="G385" s="20">
        <f t="shared" si="6"/>
        <v>99.300000000000011</v>
      </c>
      <c r="K385" s="11"/>
    </row>
    <row r="386" spans="1:11">
      <c r="A386" s="30">
        <v>44181</v>
      </c>
      <c r="B386" s="405">
        <v>21096</v>
      </c>
      <c r="C386" s="405" t="s">
        <v>26</v>
      </c>
      <c r="D386" t="s">
        <v>13</v>
      </c>
      <c r="F386" s="13">
        <v>65.5</v>
      </c>
      <c r="G386" s="20">
        <f t="shared" si="6"/>
        <v>33.800000000000011</v>
      </c>
      <c r="K386" s="11"/>
    </row>
    <row r="387" spans="1:11">
      <c r="A387" s="30">
        <v>44181</v>
      </c>
      <c r="B387" s="405">
        <v>21096</v>
      </c>
      <c r="C387" s="405" t="s">
        <v>26</v>
      </c>
      <c r="D387" t="s">
        <v>14</v>
      </c>
      <c r="F387" s="13">
        <v>33.799999999999997</v>
      </c>
      <c r="G387" s="20">
        <f t="shared" si="6"/>
        <v>0</v>
      </c>
      <c r="K387" s="11"/>
    </row>
    <row r="388" spans="1:11">
      <c r="A388" s="32">
        <v>44135</v>
      </c>
      <c r="B388" s="404" t="s">
        <v>11</v>
      </c>
      <c r="C388" s="404" t="s">
        <v>27</v>
      </c>
      <c r="D388" t="s">
        <v>13</v>
      </c>
      <c r="E388" s="13">
        <v>76.900000000000006</v>
      </c>
      <c r="G388" s="20">
        <f t="shared" si="6"/>
        <v>76.900000000000006</v>
      </c>
    </row>
    <row r="389" spans="1:11">
      <c r="B389" s="405"/>
      <c r="C389" s="405"/>
      <c r="D389" t="s">
        <v>14</v>
      </c>
      <c r="E389" s="13">
        <v>35.799999999999997</v>
      </c>
      <c r="G389" s="20">
        <f t="shared" si="6"/>
        <v>112.7</v>
      </c>
    </row>
    <row r="390" spans="1:11">
      <c r="B390" s="405"/>
      <c r="C390" s="405"/>
      <c r="D390" t="s">
        <v>15</v>
      </c>
      <c r="E390" s="13">
        <v>60</v>
      </c>
      <c r="G390" s="20">
        <f t="shared" si="6"/>
        <v>172.7</v>
      </c>
    </row>
    <row r="391" spans="1:11">
      <c r="B391" s="405"/>
      <c r="C391" s="405"/>
      <c r="D391" t="s">
        <v>31</v>
      </c>
      <c r="E391" s="13">
        <v>5</v>
      </c>
      <c r="G391" s="20">
        <f t="shared" si="6"/>
        <v>177.7</v>
      </c>
    </row>
    <row r="392" spans="1:11">
      <c r="B392" s="405"/>
      <c r="C392" s="405"/>
      <c r="D392" t="s">
        <v>606</v>
      </c>
      <c r="E392" s="1">
        <v>10</v>
      </c>
      <c r="G392" s="20">
        <f t="shared" si="6"/>
        <v>187.7</v>
      </c>
    </row>
    <row r="393" spans="1:11">
      <c r="B393" s="405"/>
      <c r="C393" s="405"/>
      <c r="D393" t="s">
        <v>607</v>
      </c>
      <c r="E393" s="1">
        <v>10</v>
      </c>
      <c r="G393" s="20">
        <f t="shared" si="6"/>
        <v>197.7</v>
      </c>
    </row>
    <row r="394" spans="1:11">
      <c r="A394" s="30">
        <v>44144</v>
      </c>
      <c r="B394" s="405">
        <v>20635</v>
      </c>
      <c r="C394" s="405" t="s">
        <v>27</v>
      </c>
      <c r="D394" t="s">
        <v>15</v>
      </c>
      <c r="E394" s="1"/>
      <c r="F394" s="13">
        <v>60</v>
      </c>
      <c r="G394" s="20">
        <f t="shared" si="6"/>
        <v>137.69999999999999</v>
      </c>
    </row>
    <row r="395" spans="1:11">
      <c r="A395" s="30">
        <v>44144</v>
      </c>
      <c r="B395" s="405">
        <v>20635</v>
      </c>
      <c r="C395" s="405" t="s">
        <v>27</v>
      </c>
      <c r="D395" t="s">
        <v>31</v>
      </c>
      <c r="E395" s="1"/>
      <c r="F395" s="13">
        <v>5</v>
      </c>
      <c r="G395" s="20">
        <f t="shared" si="6"/>
        <v>132.69999999999999</v>
      </c>
    </row>
    <row r="396" spans="1:11">
      <c r="A396" s="30">
        <v>44144</v>
      </c>
      <c r="B396" s="405">
        <v>20635</v>
      </c>
      <c r="C396" s="405" t="s">
        <v>27</v>
      </c>
      <c r="D396" t="s">
        <v>606</v>
      </c>
      <c r="E396" s="1"/>
      <c r="F396" s="1">
        <v>10</v>
      </c>
      <c r="G396" s="20">
        <f t="shared" si="6"/>
        <v>122.69999999999999</v>
      </c>
    </row>
    <row r="397" spans="1:11">
      <c r="A397" s="30">
        <v>44144</v>
      </c>
      <c r="B397" s="405">
        <v>20635</v>
      </c>
      <c r="C397" s="405" t="s">
        <v>27</v>
      </c>
      <c r="D397" t="s">
        <v>607</v>
      </c>
      <c r="E397" s="1"/>
      <c r="F397" s="1">
        <v>10</v>
      </c>
      <c r="G397" s="20">
        <f t="shared" si="6"/>
        <v>112.69999999999999</v>
      </c>
    </row>
    <row r="398" spans="1:11">
      <c r="A398" s="30">
        <v>44181</v>
      </c>
      <c r="B398" s="405">
        <v>21096</v>
      </c>
      <c r="C398" s="405" t="s">
        <v>27</v>
      </c>
      <c r="D398" t="s">
        <v>13</v>
      </c>
      <c r="E398" s="1"/>
      <c r="F398" s="1">
        <v>76.900000000000006</v>
      </c>
      <c r="G398" s="20">
        <f t="shared" si="6"/>
        <v>35.799999999999983</v>
      </c>
    </row>
    <row r="399" spans="1:11">
      <c r="A399" s="30">
        <v>44181</v>
      </c>
      <c r="B399" s="405">
        <v>21096</v>
      </c>
      <c r="C399" s="405" t="s">
        <v>27</v>
      </c>
      <c r="D399" t="s">
        <v>14</v>
      </c>
      <c r="E399" s="1"/>
      <c r="F399" s="1">
        <v>35.799999999999997</v>
      </c>
      <c r="G399" s="20">
        <f t="shared" si="6"/>
        <v>0</v>
      </c>
    </row>
    <row r="400" spans="1:11" ht="15.75" customHeight="1">
      <c r="A400" s="32">
        <v>44165</v>
      </c>
      <c r="B400" s="404" t="s">
        <v>11</v>
      </c>
      <c r="C400" s="404" t="s">
        <v>28</v>
      </c>
      <c r="D400" t="s">
        <v>13</v>
      </c>
      <c r="E400" s="1">
        <v>72.900000000000006</v>
      </c>
      <c r="G400" s="20">
        <f t="shared" si="6"/>
        <v>72.900000000000006</v>
      </c>
    </row>
    <row r="401" spans="1:7">
      <c r="B401" s="405"/>
      <c r="C401" s="405"/>
      <c r="D401" t="s">
        <v>14</v>
      </c>
      <c r="E401" s="1">
        <v>36.799999999999997</v>
      </c>
      <c r="G401" s="20">
        <f t="shared" si="6"/>
        <v>109.7</v>
      </c>
    </row>
    <row r="402" spans="1:7">
      <c r="B402" s="405"/>
      <c r="C402" s="405"/>
      <c r="D402" t="s">
        <v>15</v>
      </c>
      <c r="E402" s="1">
        <v>60</v>
      </c>
      <c r="G402" s="20">
        <f t="shared" si="6"/>
        <v>169.7</v>
      </c>
    </row>
    <row r="403" spans="1:7">
      <c r="B403" s="405"/>
      <c r="C403" s="405"/>
      <c r="D403" t="s">
        <v>31</v>
      </c>
      <c r="E403" s="1">
        <v>5</v>
      </c>
      <c r="G403" s="20">
        <f t="shared" si="6"/>
        <v>174.7</v>
      </c>
    </row>
    <row r="404" spans="1:7">
      <c r="A404" s="30">
        <v>44188</v>
      </c>
      <c r="B404" s="405">
        <v>21187</v>
      </c>
      <c r="C404" s="405" t="s">
        <v>28</v>
      </c>
      <c r="D404" t="s">
        <v>13</v>
      </c>
      <c r="E404" s="1"/>
      <c r="F404" s="1">
        <v>72.900000000000006</v>
      </c>
      <c r="G404" s="20">
        <f t="shared" si="6"/>
        <v>101.79999999999998</v>
      </c>
    </row>
    <row r="405" spans="1:7">
      <c r="A405" s="30">
        <v>44188</v>
      </c>
      <c r="B405" s="405">
        <v>21187</v>
      </c>
      <c r="C405" s="405" t="s">
        <v>28</v>
      </c>
      <c r="D405" t="s">
        <v>14</v>
      </c>
      <c r="E405" s="1"/>
      <c r="F405" s="1">
        <v>36.799999999999997</v>
      </c>
      <c r="G405" s="20">
        <f t="shared" si="6"/>
        <v>64.999999999999986</v>
      </c>
    </row>
    <row r="406" spans="1:7">
      <c r="A406" s="30">
        <v>44242</v>
      </c>
      <c r="B406" s="405">
        <v>21588</v>
      </c>
      <c r="C406" s="405" t="s">
        <v>28</v>
      </c>
      <c r="D406" t="s">
        <v>15</v>
      </c>
      <c r="E406" s="1"/>
      <c r="F406" s="1">
        <v>60</v>
      </c>
      <c r="G406" s="20">
        <f t="shared" si="6"/>
        <v>4.9999999999999858</v>
      </c>
    </row>
    <row r="407" spans="1:7">
      <c r="A407" s="30">
        <v>44242</v>
      </c>
      <c r="B407" s="405">
        <v>21588</v>
      </c>
      <c r="C407" s="405" t="s">
        <v>28</v>
      </c>
      <c r="D407" t="s">
        <v>16</v>
      </c>
      <c r="E407" s="1"/>
      <c r="F407" s="1">
        <v>5</v>
      </c>
      <c r="G407" s="20">
        <f t="shared" si="6"/>
        <v>-1.4210854715202004E-14</v>
      </c>
    </row>
    <row r="408" spans="1:7">
      <c r="A408" s="32">
        <v>44196</v>
      </c>
      <c r="B408" s="404" t="s">
        <v>11</v>
      </c>
      <c r="C408" s="404" t="s">
        <v>29</v>
      </c>
      <c r="D408" t="s">
        <v>13</v>
      </c>
      <c r="E408" s="1">
        <v>83.4</v>
      </c>
      <c r="G408" s="20">
        <f t="shared" si="6"/>
        <v>83.399999999999991</v>
      </c>
    </row>
    <row r="409" spans="1:7">
      <c r="B409" s="405"/>
      <c r="C409" s="405"/>
      <c r="D409" t="s">
        <v>14</v>
      </c>
      <c r="E409" s="1">
        <v>32.6</v>
      </c>
      <c r="G409" s="20">
        <f t="shared" si="6"/>
        <v>116</v>
      </c>
    </row>
    <row r="410" spans="1:7">
      <c r="B410" s="405"/>
      <c r="C410" s="405"/>
      <c r="D410" t="s">
        <v>15</v>
      </c>
      <c r="E410" s="1">
        <v>60</v>
      </c>
      <c r="G410" s="20">
        <f t="shared" si="6"/>
        <v>176</v>
      </c>
    </row>
    <row r="411" spans="1:7">
      <c r="B411" s="405"/>
      <c r="C411" s="405"/>
      <c r="D411" t="s">
        <v>31</v>
      </c>
      <c r="E411" s="1">
        <v>5</v>
      </c>
      <c r="G411" s="20">
        <f t="shared" si="6"/>
        <v>181</v>
      </c>
    </row>
    <row r="412" spans="1:7">
      <c r="A412" s="30">
        <v>44242</v>
      </c>
      <c r="B412" s="405">
        <v>21588</v>
      </c>
      <c r="C412" s="405" t="s">
        <v>29</v>
      </c>
      <c r="D412" t="s">
        <v>13</v>
      </c>
      <c r="E412" s="1"/>
      <c r="F412" s="1">
        <v>83.4</v>
      </c>
      <c r="G412" s="20">
        <f t="shared" si="6"/>
        <v>97.6</v>
      </c>
    </row>
    <row r="413" spans="1:7">
      <c r="A413" s="30">
        <v>44242</v>
      </c>
      <c r="B413" s="405">
        <v>21588</v>
      </c>
      <c r="C413" s="405" t="s">
        <v>29</v>
      </c>
      <c r="D413" t="s">
        <v>14</v>
      </c>
      <c r="E413" s="1"/>
      <c r="F413" s="1">
        <v>32.6</v>
      </c>
      <c r="G413" s="20">
        <f t="shared" ref="G413:G478" si="7">+G412+E413-F413</f>
        <v>65</v>
      </c>
    </row>
    <row r="414" spans="1:7">
      <c r="A414" s="30">
        <v>44242</v>
      </c>
      <c r="B414" s="405">
        <v>21588</v>
      </c>
      <c r="C414" s="405" t="s">
        <v>29</v>
      </c>
      <c r="D414" t="s">
        <v>15</v>
      </c>
      <c r="E414" s="1"/>
      <c r="F414" s="1">
        <v>60</v>
      </c>
      <c r="G414" s="20">
        <f t="shared" si="7"/>
        <v>5</v>
      </c>
    </row>
    <row r="415" spans="1:7">
      <c r="A415" s="30">
        <v>44242</v>
      </c>
      <c r="B415" s="405">
        <v>21588</v>
      </c>
      <c r="C415" s="405" t="s">
        <v>29</v>
      </c>
      <c r="D415" t="s">
        <v>16</v>
      </c>
      <c r="E415" s="1"/>
      <c r="F415" s="1">
        <v>5</v>
      </c>
      <c r="G415" s="20">
        <f t="shared" si="7"/>
        <v>0</v>
      </c>
    </row>
    <row r="416" spans="1:7">
      <c r="A416" s="32">
        <v>44227</v>
      </c>
      <c r="B416" s="404" t="s">
        <v>11</v>
      </c>
      <c r="C416" s="404" t="s">
        <v>12</v>
      </c>
      <c r="D416" t="s">
        <v>13</v>
      </c>
      <c r="E416" s="1">
        <v>89</v>
      </c>
      <c r="G416" s="20">
        <f t="shared" si="7"/>
        <v>89</v>
      </c>
    </row>
    <row r="417" spans="1:7">
      <c r="B417" s="405"/>
      <c r="C417" s="405"/>
      <c r="D417" t="s">
        <v>14</v>
      </c>
      <c r="E417" s="1">
        <v>41.4</v>
      </c>
      <c r="G417" s="20">
        <f t="shared" si="7"/>
        <v>130.4</v>
      </c>
    </row>
    <row r="418" spans="1:7">
      <c r="B418" s="405"/>
      <c r="C418" s="405"/>
      <c r="D418" t="s">
        <v>15</v>
      </c>
      <c r="E418" s="1">
        <v>60</v>
      </c>
      <c r="G418" s="20">
        <f t="shared" si="7"/>
        <v>190.4</v>
      </c>
    </row>
    <row r="419" spans="1:7">
      <c r="B419" s="405"/>
      <c r="C419" s="405"/>
      <c r="D419" t="s">
        <v>31</v>
      </c>
      <c r="E419" s="1">
        <v>5</v>
      </c>
      <c r="G419" s="20">
        <f t="shared" si="7"/>
        <v>195.4</v>
      </c>
    </row>
    <row r="420" spans="1:7">
      <c r="A420" s="30">
        <v>44242</v>
      </c>
      <c r="B420" s="405">
        <v>21588</v>
      </c>
      <c r="C420" s="405" t="s">
        <v>12</v>
      </c>
      <c r="D420" t="s">
        <v>15</v>
      </c>
      <c r="E420" s="1"/>
      <c r="F420" s="1">
        <v>60</v>
      </c>
      <c r="G420" s="20">
        <f t="shared" si="7"/>
        <v>135.4</v>
      </c>
    </row>
    <row r="421" spans="1:7">
      <c r="A421" s="30">
        <v>44242</v>
      </c>
      <c r="B421" s="405">
        <v>21588</v>
      </c>
      <c r="C421" s="405" t="s">
        <v>12</v>
      </c>
      <c r="D421" t="s">
        <v>16</v>
      </c>
      <c r="E421" s="1"/>
      <c r="F421" s="1">
        <v>5</v>
      </c>
      <c r="G421" s="20">
        <f t="shared" si="7"/>
        <v>130.4</v>
      </c>
    </row>
    <row r="422" spans="1:7">
      <c r="A422" s="30">
        <v>44271</v>
      </c>
      <c r="B422" s="405">
        <v>21927</v>
      </c>
      <c r="C422" s="405" t="s">
        <v>12</v>
      </c>
      <c r="D422" t="s">
        <v>13</v>
      </c>
      <c r="E422" s="1"/>
      <c r="F422" s="1">
        <v>89</v>
      </c>
      <c r="G422" s="20">
        <f t="shared" si="7"/>
        <v>41.400000000000006</v>
      </c>
    </row>
    <row r="423" spans="1:7">
      <c r="A423" s="30">
        <v>44271</v>
      </c>
      <c r="B423" s="405">
        <v>21927</v>
      </c>
      <c r="C423" s="405" t="s">
        <v>12</v>
      </c>
      <c r="D423" t="s">
        <v>14</v>
      </c>
      <c r="E423" s="1"/>
      <c r="F423" s="1">
        <v>41.4</v>
      </c>
      <c r="G423" s="20">
        <f t="shared" si="7"/>
        <v>0</v>
      </c>
    </row>
    <row r="424" spans="1:7">
      <c r="A424" s="32">
        <v>44255</v>
      </c>
      <c r="B424" s="404" t="s">
        <v>11</v>
      </c>
      <c r="C424" s="404" t="s">
        <v>19</v>
      </c>
      <c r="D424" t="s">
        <v>13</v>
      </c>
      <c r="E424" s="1">
        <v>82.7</v>
      </c>
      <c r="G424" s="20">
        <f t="shared" si="7"/>
        <v>82.7</v>
      </c>
    </row>
    <row r="425" spans="1:7">
      <c r="B425" s="405"/>
      <c r="C425" s="405"/>
      <c r="D425" t="s">
        <v>14</v>
      </c>
      <c r="E425" s="1">
        <v>30.3</v>
      </c>
      <c r="G425" s="20">
        <f t="shared" si="7"/>
        <v>113</v>
      </c>
    </row>
    <row r="426" spans="1:7">
      <c r="B426" s="405"/>
      <c r="C426" s="405"/>
      <c r="D426" t="s">
        <v>15</v>
      </c>
      <c r="E426" s="1">
        <v>56</v>
      </c>
      <c r="G426" s="20">
        <f t="shared" si="7"/>
        <v>169</v>
      </c>
    </row>
    <row r="427" spans="1:7">
      <c r="B427" s="405"/>
      <c r="C427" s="405"/>
      <c r="D427" t="s">
        <v>31</v>
      </c>
      <c r="E427" s="1">
        <v>5</v>
      </c>
      <c r="G427" s="20">
        <f t="shared" si="7"/>
        <v>174</v>
      </c>
    </row>
    <row r="428" spans="1:7">
      <c r="A428" s="30">
        <v>44271</v>
      </c>
      <c r="B428" s="405">
        <v>21927</v>
      </c>
      <c r="C428" s="405" t="s">
        <v>19</v>
      </c>
      <c r="D428" t="s">
        <v>15</v>
      </c>
      <c r="E428" s="1"/>
      <c r="F428" s="1">
        <v>56</v>
      </c>
      <c r="G428" s="20">
        <f t="shared" si="7"/>
        <v>118</v>
      </c>
    </row>
    <row r="429" spans="1:7">
      <c r="A429" s="30">
        <v>44271</v>
      </c>
      <c r="B429" s="405">
        <v>21927</v>
      </c>
      <c r="C429" s="405" t="s">
        <v>19</v>
      </c>
      <c r="D429" t="s">
        <v>16</v>
      </c>
      <c r="E429" s="1"/>
      <c r="F429" s="1">
        <v>5</v>
      </c>
      <c r="G429" s="20">
        <f t="shared" si="7"/>
        <v>113</v>
      </c>
    </row>
    <row r="430" spans="1:7">
      <c r="A430" s="30">
        <v>44307</v>
      </c>
      <c r="B430" s="405">
        <v>22222</v>
      </c>
      <c r="C430" s="405" t="s">
        <v>19</v>
      </c>
      <c r="D430" t="s">
        <v>13</v>
      </c>
      <c r="E430" s="1"/>
      <c r="F430" s="1">
        <v>82.7</v>
      </c>
      <c r="G430" s="20">
        <f t="shared" si="7"/>
        <v>30.299999999999997</v>
      </c>
    </row>
    <row r="431" spans="1:7">
      <c r="A431" s="30">
        <v>44307</v>
      </c>
      <c r="B431" s="405">
        <v>22222</v>
      </c>
      <c r="C431" s="405" t="s">
        <v>19</v>
      </c>
      <c r="D431" t="s">
        <v>14</v>
      </c>
      <c r="E431" s="1"/>
      <c r="F431" s="1">
        <v>30.3</v>
      </c>
      <c r="G431" s="20">
        <f t="shared" si="7"/>
        <v>0</v>
      </c>
    </row>
    <row r="432" spans="1:7">
      <c r="A432" s="32">
        <v>44286</v>
      </c>
      <c r="B432" s="404" t="s">
        <v>11</v>
      </c>
      <c r="C432" s="404" t="s">
        <v>20</v>
      </c>
      <c r="D432" t="s">
        <v>13</v>
      </c>
      <c r="E432" s="1">
        <v>90.8</v>
      </c>
      <c r="G432" s="20">
        <f t="shared" si="7"/>
        <v>90.8</v>
      </c>
    </row>
    <row r="433" spans="1:7">
      <c r="B433" s="405"/>
      <c r="C433" s="405"/>
      <c r="D433" t="s">
        <v>14</v>
      </c>
      <c r="E433" s="1">
        <v>44.2</v>
      </c>
      <c r="G433" s="20">
        <f t="shared" si="7"/>
        <v>135</v>
      </c>
    </row>
    <row r="434" spans="1:7">
      <c r="B434" s="405"/>
      <c r="C434" s="405"/>
      <c r="D434" t="s">
        <v>15</v>
      </c>
      <c r="E434" s="1">
        <v>60</v>
      </c>
      <c r="G434" s="20">
        <f t="shared" si="7"/>
        <v>195</v>
      </c>
    </row>
    <row r="435" spans="1:7">
      <c r="B435" s="405"/>
      <c r="C435" s="405"/>
      <c r="D435" t="s">
        <v>31</v>
      </c>
      <c r="E435" s="1">
        <v>5</v>
      </c>
      <c r="G435" s="20">
        <f t="shared" si="7"/>
        <v>200</v>
      </c>
    </row>
    <row r="436" spans="1:7">
      <c r="B436" s="405"/>
      <c r="C436" s="405"/>
      <c r="D436" t="s">
        <v>40</v>
      </c>
      <c r="E436" s="1">
        <v>10</v>
      </c>
      <c r="G436" s="20">
        <f t="shared" si="7"/>
        <v>210</v>
      </c>
    </row>
    <row r="437" spans="1:7">
      <c r="A437" s="30">
        <v>44307</v>
      </c>
      <c r="B437" s="405">
        <v>22222</v>
      </c>
      <c r="C437" s="405" t="s">
        <v>20</v>
      </c>
      <c r="D437" t="s">
        <v>15</v>
      </c>
      <c r="E437" s="1"/>
      <c r="F437" s="1">
        <v>60</v>
      </c>
      <c r="G437" s="20">
        <f t="shared" si="7"/>
        <v>150</v>
      </c>
    </row>
    <row r="438" spans="1:7">
      <c r="A438" s="30">
        <v>44307</v>
      </c>
      <c r="B438" s="405">
        <v>22222</v>
      </c>
      <c r="C438" s="405" t="s">
        <v>20</v>
      </c>
      <c r="D438" t="s">
        <v>16</v>
      </c>
      <c r="E438" s="1"/>
      <c r="F438" s="1">
        <v>5</v>
      </c>
      <c r="G438" s="20">
        <f t="shared" si="7"/>
        <v>145</v>
      </c>
    </row>
    <row r="439" spans="1:7">
      <c r="A439" s="30">
        <v>44307</v>
      </c>
      <c r="B439" s="405">
        <v>22222</v>
      </c>
      <c r="C439" s="405" t="s">
        <v>20</v>
      </c>
      <c r="D439" t="s">
        <v>40</v>
      </c>
      <c r="E439" s="1"/>
      <c r="F439" s="1">
        <v>10</v>
      </c>
      <c r="G439" s="20">
        <f t="shared" si="7"/>
        <v>135</v>
      </c>
    </row>
    <row r="440" spans="1:7">
      <c r="A440" s="30">
        <v>44352</v>
      </c>
      <c r="B440" s="405">
        <v>22770</v>
      </c>
      <c r="C440" s="405" t="s">
        <v>20</v>
      </c>
      <c r="D440" t="s">
        <v>13</v>
      </c>
      <c r="E440" s="1"/>
      <c r="F440" s="1">
        <v>90.8</v>
      </c>
      <c r="G440" s="20">
        <f t="shared" si="7"/>
        <v>44.2</v>
      </c>
    </row>
    <row r="441" spans="1:7">
      <c r="A441" s="30">
        <v>44352</v>
      </c>
      <c r="B441" s="405">
        <v>22770</v>
      </c>
      <c r="C441" s="405" t="s">
        <v>20</v>
      </c>
      <c r="D441" t="s">
        <v>14</v>
      </c>
      <c r="E441" s="1"/>
      <c r="F441" s="1">
        <v>44.2</v>
      </c>
      <c r="G441" s="20">
        <f t="shared" si="7"/>
        <v>0</v>
      </c>
    </row>
    <row r="442" spans="1:7">
      <c r="A442" s="32">
        <v>44316</v>
      </c>
      <c r="B442" s="404" t="s">
        <v>11</v>
      </c>
      <c r="C442" s="404" t="s">
        <v>21</v>
      </c>
      <c r="D442" t="s">
        <v>13</v>
      </c>
      <c r="E442" s="1">
        <v>99.1</v>
      </c>
      <c r="G442" s="20">
        <f t="shared" si="7"/>
        <v>99.1</v>
      </c>
    </row>
    <row r="443" spans="1:7">
      <c r="B443" s="405"/>
      <c r="C443" s="405"/>
      <c r="D443" t="s">
        <v>14</v>
      </c>
      <c r="E443" s="1">
        <v>38.700000000000003</v>
      </c>
      <c r="G443" s="20">
        <f t="shared" si="7"/>
        <v>137.80000000000001</v>
      </c>
    </row>
    <row r="444" spans="1:7">
      <c r="B444" s="405"/>
      <c r="C444" s="405"/>
      <c r="D444" t="s">
        <v>15</v>
      </c>
      <c r="E444" s="1">
        <v>60</v>
      </c>
      <c r="G444" s="20">
        <f t="shared" si="7"/>
        <v>197.8</v>
      </c>
    </row>
    <row r="445" spans="1:7">
      <c r="B445" s="405"/>
      <c r="C445" s="405"/>
      <c r="D445" t="s">
        <v>31</v>
      </c>
      <c r="E445" s="1">
        <v>5</v>
      </c>
      <c r="G445" s="20">
        <f t="shared" si="7"/>
        <v>202.8</v>
      </c>
    </row>
    <row r="446" spans="1:7">
      <c r="A446" s="30">
        <v>44352</v>
      </c>
      <c r="B446" s="405">
        <v>22770</v>
      </c>
      <c r="C446" s="405" t="s">
        <v>21</v>
      </c>
      <c r="D446" t="s">
        <v>13</v>
      </c>
      <c r="E446" s="1"/>
      <c r="F446" s="1">
        <v>99.1</v>
      </c>
      <c r="G446" s="20">
        <f t="shared" si="7"/>
        <v>103.70000000000002</v>
      </c>
    </row>
    <row r="447" spans="1:7">
      <c r="A447" s="30">
        <v>44352</v>
      </c>
      <c r="B447" s="405">
        <v>22770</v>
      </c>
      <c r="C447" s="405" t="s">
        <v>21</v>
      </c>
      <c r="D447" t="s">
        <v>14</v>
      </c>
      <c r="E447" s="1"/>
      <c r="F447" s="1">
        <v>38.700000000000003</v>
      </c>
      <c r="G447" s="20">
        <f t="shared" si="7"/>
        <v>65.000000000000014</v>
      </c>
    </row>
    <row r="448" spans="1:7">
      <c r="A448" s="30">
        <v>44352</v>
      </c>
      <c r="B448" s="405">
        <v>22770</v>
      </c>
      <c r="C448" s="405" t="s">
        <v>21</v>
      </c>
      <c r="D448" t="s">
        <v>15</v>
      </c>
      <c r="E448" s="1"/>
      <c r="F448" s="1">
        <v>60</v>
      </c>
      <c r="G448" s="20">
        <f t="shared" si="7"/>
        <v>5.0000000000000142</v>
      </c>
    </row>
    <row r="449" spans="1:7">
      <c r="A449" s="30">
        <v>44352</v>
      </c>
      <c r="B449" s="405">
        <v>22770</v>
      </c>
      <c r="C449" s="405" t="s">
        <v>21</v>
      </c>
      <c r="D449" t="s">
        <v>16</v>
      </c>
      <c r="E449" s="1"/>
      <c r="F449" s="1">
        <v>5</v>
      </c>
      <c r="G449" s="20">
        <f t="shared" si="7"/>
        <v>1.4210854715202004E-14</v>
      </c>
    </row>
    <row r="450" spans="1:7">
      <c r="A450" s="32">
        <v>44347</v>
      </c>
      <c r="B450" s="404" t="s">
        <v>11</v>
      </c>
      <c r="C450" s="404" t="s">
        <v>22</v>
      </c>
      <c r="D450" t="s">
        <v>13</v>
      </c>
      <c r="E450" s="1">
        <v>57.1</v>
      </c>
      <c r="G450" s="20">
        <f t="shared" si="7"/>
        <v>57.100000000000016</v>
      </c>
    </row>
    <row r="451" spans="1:7">
      <c r="B451" s="405"/>
      <c r="C451" s="405"/>
      <c r="D451" t="s">
        <v>14</v>
      </c>
      <c r="E451" s="1">
        <v>38</v>
      </c>
      <c r="G451" s="20">
        <f t="shared" si="7"/>
        <v>95.100000000000023</v>
      </c>
    </row>
    <row r="452" spans="1:7">
      <c r="B452" s="405"/>
      <c r="C452" s="405"/>
      <c r="D452" t="s">
        <v>15</v>
      </c>
      <c r="E452" s="1">
        <v>60</v>
      </c>
      <c r="G452" s="20">
        <f t="shared" si="7"/>
        <v>155.10000000000002</v>
      </c>
    </row>
    <row r="453" spans="1:7">
      <c r="B453" s="405"/>
      <c r="C453" s="405"/>
      <c r="D453" t="s">
        <v>31</v>
      </c>
      <c r="E453" s="1">
        <v>5</v>
      </c>
      <c r="G453" s="20">
        <f t="shared" si="7"/>
        <v>160.10000000000002</v>
      </c>
    </row>
    <row r="454" spans="1:7">
      <c r="A454" s="30">
        <v>44352</v>
      </c>
      <c r="B454" s="405">
        <v>22771</v>
      </c>
      <c r="C454" s="405" t="s">
        <v>22</v>
      </c>
      <c r="D454" t="s">
        <v>15</v>
      </c>
      <c r="E454" s="1"/>
      <c r="F454" s="1">
        <v>60</v>
      </c>
      <c r="G454" s="20">
        <f t="shared" si="7"/>
        <v>100.10000000000002</v>
      </c>
    </row>
    <row r="455" spans="1:7">
      <c r="A455" s="30">
        <v>44352</v>
      </c>
      <c r="B455" s="405">
        <v>22771</v>
      </c>
      <c r="C455" s="405" t="s">
        <v>22</v>
      </c>
      <c r="D455" t="s">
        <v>16</v>
      </c>
      <c r="E455" s="1"/>
      <c r="F455" s="1">
        <v>5</v>
      </c>
      <c r="G455" s="20">
        <f t="shared" si="7"/>
        <v>95.100000000000023</v>
      </c>
    </row>
    <row r="456" spans="1:7">
      <c r="A456" s="416">
        <v>44431</v>
      </c>
      <c r="B456" s="405">
        <v>23275</v>
      </c>
      <c r="C456" s="405" t="s">
        <v>22</v>
      </c>
      <c r="D456" t="s">
        <v>13</v>
      </c>
      <c r="E456" s="1"/>
      <c r="F456" s="1">
        <v>57.1</v>
      </c>
      <c r="G456" s="20">
        <f t="shared" si="7"/>
        <v>38.000000000000021</v>
      </c>
    </row>
    <row r="457" spans="1:7">
      <c r="A457" s="416">
        <v>44431</v>
      </c>
      <c r="B457" s="405">
        <v>23275</v>
      </c>
      <c r="C457" s="405" t="s">
        <v>22</v>
      </c>
      <c r="D457" t="s">
        <v>14</v>
      </c>
      <c r="E457" s="1"/>
      <c r="F457" s="1">
        <v>38</v>
      </c>
      <c r="G457" s="20">
        <f t="shared" si="7"/>
        <v>0</v>
      </c>
    </row>
    <row r="458" spans="1:7">
      <c r="A458" s="32">
        <v>44377</v>
      </c>
      <c r="B458" s="404" t="s">
        <v>11</v>
      </c>
      <c r="C458" s="404" t="s">
        <v>23</v>
      </c>
      <c r="D458" t="s">
        <v>13</v>
      </c>
      <c r="E458" s="1">
        <v>62.6</v>
      </c>
      <c r="G458" s="20">
        <f t="shared" si="7"/>
        <v>62.6</v>
      </c>
    </row>
    <row r="459" spans="1:7">
      <c r="B459" s="405"/>
      <c r="C459" s="405"/>
      <c r="D459" t="s">
        <v>14</v>
      </c>
      <c r="E459" s="73">
        <v>34.299999999999997</v>
      </c>
      <c r="G459" s="20">
        <f t="shared" si="7"/>
        <v>96.9</v>
      </c>
    </row>
    <row r="460" spans="1:7">
      <c r="B460" s="405"/>
      <c r="C460" s="405"/>
      <c r="D460" t="s">
        <v>15</v>
      </c>
      <c r="E460" s="1">
        <v>60</v>
      </c>
      <c r="G460" s="20">
        <f t="shared" si="7"/>
        <v>156.9</v>
      </c>
    </row>
    <row r="461" spans="1:7">
      <c r="B461" s="405"/>
      <c r="C461" s="405"/>
      <c r="D461" t="s">
        <v>31</v>
      </c>
      <c r="E461" s="1">
        <v>5</v>
      </c>
      <c r="G461" s="20">
        <f t="shared" si="7"/>
        <v>161.9</v>
      </c>
    </row>
    <row r="462" spans="1:7">
      <c r="A462" s="46">
        <v>44431</v>
      </c>
      <c r="B462" s="405">
        <v>23275</v>
      </c>
      <c r="C462" s="405" t="s">
        <v>23</v>
      </c>
      <c r="D462" t="s">
        <v>13</v>
      </c>
      <c r="E462" s="1"/>
      <c r="F462" s="1">
        <v>62.6</v>
      </c>
      <c r="G462" s="20">
        <f t="shared" si="7"/>
        <v>99.300000000000011</v>
      </c>
    </row>
    <row r="463" spans="1:7">
      <c r="A463" s="46">
        <v>44431</v>
      </c>
      <c r="B463" s="405">
        <v>23275</v>
      </c>
      <c r="C463" s="405" t="s">
        <v>23</v>
      </c>
      <c r="D463" t="s">
        <v>14</v>
      </c>
      <c r="E463" s="1"/>
      <c r="F463" s="73">
        <v>34.299999999999997</v>
      </c>
      <c r="G463" s="20">
        <f t="shared" si="7"/>
        <v>65.000000000000014</v>
      </c>
    </row>
    <row r="464" spans="1:7">
      <c r="A464" s="46">
        <v>44431</v>
      </c>
      <c r="B464" s="405">
        <v>23275</v>
      </c>
      <c r="C464" s="405" t="s">
        <v>23</v>
      </c>
      <c r="D464" t="s">
        <v>15</v>
      </c>
      <c r="E464" s="1"/>
      <c r="F464" s="1">
        <v>60</v>
      </c>
      <c r="G464" s="20">
        <f t="shared" si="7"/>
        <v>5.0000000000000142</v>
      </c>
    </row>
    <row r="465" spans="1:7">
      <c r="A465" s="46">
        <v>44431</v>
      </c>
      <c r="B465" s="405">
        <v>23275</v>
      </c>
      <c r="C465" s="405" t="s">
        <v>23</v>
      </c>
      <c r="D465" t="s">
        <v>31</v>
      </c>
      <c r="E465" s="1"/>
      <c r="F465" s="1">
        <v>5</v>
      </c>
      <c r="G465" s="20">
        <f t="shared" si="7"/>
        <v>1.4210854715202004E-14</v>
      </c>
    </row>
    <row r="466" spans="1:7">
      <c r="A466" s="68">
        <v>44408</v>
      </c>
      <c r="B466" s="404" t="s">
        <v>11</v>
      </c>
      <c r="C466" s="404" t="s">
        <v>24</v>
      </c>
      <c r="D466" t="s">
        <v>13</v>
      </c>
      <c r="E466" s="1">
        <v>54.8</v>
      </c>
      <c r="G466" s="20">
        <f t="shared" si="7"/>
        <v>54.800000000000011</v>
      </c>
    </row>
    <row r="467" spans="1:7">
      <c r="A467" s="46"/>
      <c r="B467" s="405"/>
      <c r="C467" s="405"/>
      <c r="D467" t="s">
        <v>14</v>
      </c>
      <c r="E467" s="1">
        <v>36.4</v>
      </c>
      <c r="G467" s="20">
        <f t="shared" si="7"/>
        <v>91.200000000000017</v>
      </c>
    </row>
    <row r="468" spans="1:7">
      <c r="A468" s="46"/>
      <c r="B468" s="405"/>
      <c r="C468" s="405"/>
      <c r="D468" t="s">
        <v>15</v>
      </c>
      <c r="E468" s="1">
        <v>60</v>
      </c>
      <c r="G468" s="20">
        <f t="shared" si="7"/>
        <v>151.20000000000002</v>
      </c>
    </row>
    <row r="469" spans="1:7">
      <c r="A469" s="46"/>
      <c r="B469" s="405"/>
      <c r="C469" s="405"/>
      <c r="D469" t="s">
        <v>16</v>
      </c>
      <c r="E469" s="1">
        <v>5</v>
      </c>
      <c r="G469" s="20">
        <f t="shared" si="7"/>
        <v>156.20000000000002</v>
      </c>
    </row>
    <row r="470" spans="1:7">
      <c r="A470" s="46">
        <v>44431</v>
      </c>
      <c r="B470" s="405">
        <v>23275</v>
      </c>
      <c r="C470" s="405" t="s">
        <v>24</v>
      </c>
      <c r="D470" t="s">
        <v>15</v>
      </c>
      <c r="E470" s="1"/>
      <c r="F470" s="1">
        <v>60</v>
      </c>
      <c r="G470" s="20">
        <f t="shared" si="7"/>
        <v>96.200000000000017</v>
      </c>
    </row>
    <row r="471" spans="1:7">
      <c r="A471" s="46">
        <v>44431</v>
      </c>
      <c r="B471" s="405">
        <v>23275</v>
      </c>
      <c r="C471" s="405" t="s">
        <v>24</v>
      </c>
      <c r="D471" t="s">
        <v>16</v>
      </c>
      <c r="E471" s="1"/>
      <c r="F471" s="1">
        <v>5</v>
      </c>
      <c r="G471" s="20">
        <f t="shared" si="7"/>
        <v>91.200000000000017</v>
      </c>
    </row>
    <row r="472" spans="1:7">
      <c r="A472" s="46">
        <v>44475</v>
      </c>
      <c r="B472" s="405">
        <v>23592</v>
      </c>
      <c r="C472" s="405" t="s">
        <v>24</v>
      </c>
      <c r="D472" t="s">
        <v>13</v>
      </c>
      <c r="E472" s="1"/>
      <c r="F472" s="1">
        <v>54.8</v>
      </c>
      <c r="G472" s="20">
        <f t="shared" si="7"/>
        <v>36.40000000000002</v>
      </c>
    </row>
    <row r="473" spans="1:7">
      <c r="A473" s="46">
        <v>44475</v>
      </c>
      <c r="B473" s="405">
        <v>23592</v>
      </c>
      <c r="C473" s="405" t="s">
        <v>24</v>
      </c>
      <c r="D473" t="s">
        <v>14</v>
      </c>
      <c r="E473" s="1"/>
      <c r="F473" s="1">
        <v>36.4</v>
      </c>
      <c r="G473" s="20">
        <f t="shared" si="7"/>
        <v>0</v>
      </c>
    </row>
    <row r="474" spans="1:7">
      <c r="A474" s="32">
        <v>44439</v>
      </c>
      <c r="B474" s="404" t="s">
        <v>11</v>
      </c>
      <c r="C474" s="404" t="s">
        <v>25</v>
      </c>
      <c r="D474" t="s">
        <v>13</v>
      </c>
      <c r="E474" s="1">
        <v>63.1</v>
      </c>
      <c r="G474" s="20">
        <f t="shared" si="7"/>
        <v>63.1</v>
      </c>
    </row>
    <row r="475" spans="1:7">
      <c r="B475" s="405"/>
      <c r="C475" s="405"/>
      <c r="D475" t="s">
        <v>14</v>
      </c>
      <c r="E475" s="1">
        <v>32</v>
      </c>
      <c r="G475" s="20">
        <f t="shared" si="7"/>
        <v>95.1</v>
      </c>
    </row>
    <row r="476" spans="1:7">
      <c r="B476" s="405"/>
      <c r="C476" s="405"/>
      <c r="D476" t="s">
        <v>15</v>
      </c>
      <c r="E476" s="1">
        <v>60</v>
      </c>
      <c r="G476" s="20">
        <f t="shared" si="7"/>
        <v>155.1</v>
      </c>
    </row>
    <row r="477" spans="1:7">
      <c r="B477" s="405"/>
      <c r="C477" s="405"/>
      <c r="D477" t="s">
        <v>16</v>
      </c>
      <c r="E477" s="1">
        <v>5</v>
      </c>
      <c r="G477" s="20">
        <f t="shared" si="7"/>
        <v>160.1</v>
      </c>
    </row>
    <row r="478" spans="1:7">
      <c r="A478" s="46">
        <v>44475</v>
      </c>
      <c r="B478" s="405">
        <v>23592</v>
      </c>
      <c r="C478" s="405" t="s">
        <v>25</v>
      </c>
      <c r="D478" t="s">
        <v>13</v>
      </c>
      <c r="E478" s="1"/>
      <c r="F478" s="1">
        <v>63.1</v>
      </c>
      <c r="G478" s="20">
        <f t="shared" si="7"/>
        <v>97</v>
      </c>
    </row>
    <row r="479" spans="1:7">
      <c r="A479" s="46">
        <v>44475</v>
      </c>
      <c r="B479" s="405">
        <v>23592</v>
      </c>
      <c r="C479" s="405" t="s">
        <v>25</v>
      </c>
      <c r="D479" t="s">
        <v>14</v>
      </c>
      <c r="E479" s="1"/>
      <c r="F479" s="1">
        <v>32</v>
      </c>
      <c r="G479" s="20">
        <f t="shared" ref="G479:G480" si="8">+G478+E479-F479</f>
        <v>65</v>
      </c>
    </row>
    <row r="480" spans="1:7">
      <c r="A480" s="46">
        <v>44475</v>
      </c>
      <c r="B480" s="405">
        <v>23592</v>
      </c>
      <c r="C480" s="405" t="s">
        <v>25</v>
      </c>
      <c r="D480" t="s">
        <v>15</v>
      </c>
      <c r="E480" s="1"/>
      <c r="F480" s="1">
        <v>60</v>
      </c>
      <c r="G480" s="20">
        <f t="shared" si="8"/>
        <v>5</v>
      </c>
    </row>
    <row r="481" spans="1:14">
      <c r="A481" s="46">
        <v>44475</v>
      </c>
      <c r="B481" s="405">
        <v>23592</v>
      </c>
      <c r="C481" s="405" t="s">
        <v>25</v>
      </c>
      <c r="D481" t="s">
        <v>16</v>
      </c>
      <c r="E481" s="1"/>
      <c r="F481" s="1">
        <v>5</v>
      </c>
      <c r="G481" s="20">
        <f>+G480+E481-F481</f>
        <v>0</v>
      </c>
    </row>
    <row r="482" spans="1:14">
      <c r="A482" s="32">
        <v>44469</v>
      </c>
      <c r="B482" s="404" t="s">
        <v>11</v>
      </c>
      <c r="C482" s="404" t="s">
        <v>41</v>
      </c>
      <c r="D482" t="s">
        <v>13</v>
      </c>
      <c r="E482" s="88">
        <v>65.3</v>
      </c>
      <c r="G482" s="20">
        <f t="shared" ref="G482:G554" si="9">+G481+E482-F482</f>
        <v>65.3</v>
      </c>
    </row>
    <row r="483" spans="1:14">
      <c r="B483" s="405"/>
      <c r="C483" s="405"/>
      <c r="D483" t="s">
        <v>14</v>
      </c>
      <c r="E483" s="88">
        <v>33</v>
      </c>
      <c r="G483" s="20">
        <f t="shared" si="9"/>
        <v>98.3</v>
      </c>
    </row>
    <row r="484" spans="1:14">
      <c r="B484" s="405"/>
      <c r="C484" s="405"/>
      <c r="D484" t="s">
        <v>15</v>
      </c>
      <c r="E484" s="1">
        <v>60</v>
      </c>
      <c r="G484" s="20">
        <f t="shared" si="9"/>
        <v>158.30000000000001</v>
      </c>
    </row>
    <row r="485" spans="1:14">
      <c r="B485" s="405"/>
      <c r="C485" s="405"/>
      <c r="D485" t="s">
        <v>16</v>
      </c>
      <c r="E485" s="1">
        <v>5</v>
      </c>
      <c r="G485" s="20">
        <f t="shared" si="9"/>
        <v>163.30000000000001</v>
      </c>
    </row>
    <row r="486" spans="1:14">
      <c r="A486" s="46">
        <v>44475</v>
      </c>
      <c r="B486" s="405">
        <v>23592</v>
      </c>
      <c r="C486" s="405" t="s">
        <v>41</v>
      </c>
      <c r="D486" t="s">
        <v>15</v>
      </c>
      <c r="E486" s="1"/>
      <c r="F486" s="1">
        <v>60</v>
      </c>
      <c r="G486" s="20">
        <f t="shared" si="9"/>
        <v>103.30000000000001</v>
      </c>
      <c r="N486">
        <v>65.3</v>
      </c>
    </row>
    <row r="487" spans="1:14">
      <c r="A487" s="46">
        <v>44475</v>
      </c>
      <c r="B487" s="405">
        <v>23592</v>
      </c>
      <c r="C487" s="405" t="s">
        <v>41</v>
      </c>
      <c r="D487" t="s">
        <v>16</v>
      </c>
      <c r="E487" s="1"/>
      <c r="F487" s="1">
        <v>5</v>
      </c>
      <c r="G487" s="20">
        <f t="shared" si="9"/>
        <v>98.300000000000011</v>
      </c>
      <c r="N487">
        <v>33</v>
      </c>
    </row>
    <row r="488" spans="1:14">
      <c r="A488" s="46">
        <v>44531</v>
      </c>
      <c r="B488" s="405">
        <v>23980</v>
      </c>
      <c r="C488" s="405" t="s">
        <v>41</v>
      </c>
      <c r="D488" t="s">
        <v>13</v>
      </c>
      <c r="E488" s="1"/>
      <c r="F488" s="1">
        <v>65.3</v>
      </c>
      <c r="G488" s="20">
        <f t="shared" si="9"/>
        <v>33.000000000000014</v>
      </c>
    </row>
    <row r="489" spans="1:14">
      <c r="A489" s="46">
        <v>44531</v>
      </c>
      <c r="B489" s="405">
        <v>23980</v>
      </c>
      <c r="C489" s="405" t="s">
        <v>41</v>
      </c>
      <c r="D489" t="s">
        <v>14</v>
      </c>
      <c r="E489" s="1"/>
      <c r="F489" s="1">
        <v>33</v>
      </c>
      <c r="G489" s="20">
        <f t="shared" si="9"/>
        <v>0</v>
      </c>
    </row>
    <row r="490" spans="1:14">
      <c r="A490" s="68">
        <v>44500</v>
      </c>
      <c r="B490" s="404" t="s">
        <v>11</v>
      </c>
      <c r="C490" s="404" t="s">
        <v>27</v>
      </c>
      <c r="D490" t="s">
        <v>13</v>
      </c>
      <c r="E490" s="1">
        <v>67.7</v>
      </c>
      <c r="G490" s="20">
        <f t="shared" si="9"/>
        <v>67.7</v>
      </c>
      <c r="N490">
        <v>65</v>
      </c>
    </row>
    <row r="491" spans="1:14">
      <c r="A491" s="46"/>
      <c r="B491" s="405"/>
      <c r="C491" s="405"/>
      <c r="D491" t="s">
        <v>14</v>
      </c>
      <c r="E491" s="1">
        <v>42.4</v>
      </c>
      <c r="G491" s="20">
        <f t="shared" si="9"/>
        <v>110.1</v>
      </c>
      <c r="N491">
        <v>65</v>
      </c>
    </row>
    <row r="492" spans="1:14">
      <c r="A492" s="46"/>
      <c r="B492" s="405"/>
      <c r="C492" s="405"/>
      <c r="D492" t="s">
        <v>15</v>
      </c>
      <c r="E492" s="1">
        <v>60</v>
      </c>
      <c r="G492" s="20">
        <f t="shared" si="9"/>
        <v>170.1</v>
      </c>
      <c r="N492">
        <v>130</v>
      </c>
    </row>
    <row r="493" spans="1:14">
      <c r="A493" s="46"/>
      <c r="B493" s="405"/>
      <c r="C493" s="405"/>
      <c r="D493" t="s">
        <v>16</v>
      </c>
      <c r="E493" s="1">
        <v>5</v>
      </c>
      <c r="G493" s="20">
        <f t="shared" si="9"/>
        <v>175.1</v>
      </c>
    </row>
    <row r="494" spans="1:14">
      <c r="A494" s="46">
        <v>44531</v>
      </c>
      <c r="B494" s="405">
        <v>23980</v>
      </c>
      <c r="C494" s="405" t="s">
        <v>27</v>
      </c>
      <c r="D494" t="s">
        <v>15</v>
      </c>
      <c r="E494" s="1"/>
      <c r="F494" s="1">
        <v>60</v>
      </c>
      <c r="G494" s="20">
        <f t="shared" si="9"/>
        <v>115.1</v>
      </c>
    </row>
    <row r="495" spans="1:14">
      <c r="A495" s="46">
        <v>44531</v>
      </c>
      <c r="B495" s="405">
        <v>23980</v>
      </c>
      <c r="C495" s="405" t="s">
        <v>27</v>
      </c>
      <c r="D495" t="s">
        <v>16</v>
      </c>
      <c r="E495" s="1"/>
      <c r="F495" s="1">
        <v>5</v>
      </c>
      <c r="G495" s="20">
        <f t="shared" si="9"/>
        <v>110.1</v>
      </c>
    </row>
    <row r="496" spans="1:14">
      <c r="A496" s="46">
        <v>44581</v>
      </c>
      <c r="B496" s="405">
        <v>24146</v>
      </c>
      <c r="C496" s="405" t="s">
        <v>27</v>
      </c>
      <c r="D496" t="s">
        <v>13</v>
      </c>
      <c r="E496" s="1"/>
      <c r="F496" s="1">
        <v>67.7</v>
      </c>
      <c r="G496" s="20">
        <f t="shared" si="9"/>
        <v>42.399999999999991</v>
      </c>
    </row>
    <row r="497" spans="1:15">
      <c r="A497" s="46">
        <v>44581</v>
      </c>
      <c r="B497" s="405">
        <v>24146</v>
      </c>
      <c r="C497" s="405" t="s">
        <v>27</v>
      </c>
      <c r="D497" t="s">
        <v>14</v>
      </c>
      <c r="E497" s="1"/>
      <c r="F497" s="1">
        <v>42.4</v>
      </c>
      <c r="G497" s="20">
        <f t="shared" si="9"/>
        <v>0</v>
      </c>
    </row>
    <row r="498" spans="1:15">
      <c r="A498" s="68">
        <v>44530</v>
      </c>
      <c r="B498" s="404" t="s">
        <v>11</v>
      </c>
      <c r="C498" s="404" t="s">
        <v>28</v>
      </c>
      <c r="D498" t="s">
        <v>13</v>
      </c>
      <c r="E498" s="1">
        <v>72.2</v>
      </c>
      <c r="G498" s="20">
        <f t="shared" si="9"/>
        <v>72.2</v>
      </c>
    </row>
    <row r="499" spans="1:15">
      <c r="A499" s="46"/>
      <c r="B499" s="405"/>
      <c r="C499" s="405"/>
      <c r="D499" t="s">
        <v>14</v>
      </c>
      <c r="E499" s="1">
        <v>51.3</v>
      </c>
      <c r="G499" s="20">
        <f t="shared" si="9"/>
        <v>123.5</v>
      </c>
      <c r="H499" s="432" t="s">
        <v>271</v>
      </c>
      <c r="I499" s="432"/>
      <c r="J499" s="432"/>
      <c r="K499" s="432"/>
    </row>
    <row r="500" spans="1:15">
      <c r="A500" s="46"/>
      <c r="B500" s="405"/>
      <c r="C500" s="405"/>
      <c r="D500" t="s">
        <v>15</v>
      </c>
      <c r="E500" s="1">
        <v>60</v>
      </c>
      <c r="G500" s="20">
        <f t="shared" si="9"/>
        <v>183.5</v>
      </c>
      <c r="H500" s="432"/>
      <c r="I500" s="432"/>
      <c r="J500" s="432"/>
      <c r="K500" s="432"/>
    </row>
    <row r="501" spans="1:15">
      <c r="A501" s="46"/>
      <c r="B501" s="405"/>
      <c r="C501" s="405"/>
      <c r="D501" t="s">
        <v>16</v>
      </c>
      <c r="E501" s="1">
        <v>5</v>
      </c>
      <c r="G501" s="20">
        <f t="shared" si="9"/>
        <v>188.5</v>
      </c>
    </row>
    <row r="502" spans="1:15">
      <c r="A502" s="46"/>
      <c r="B502" s="405"/>
      <c r="C502" s="405"/>
      <c r="D502" t="s">
        <v>161</v>
      </c>
      <c r="E502" s="1">
        <v>10</v>
      </c>
      <c r="G502" s="20">
        <f t="shared" si="9"/>
        <v>198.5</v>
      </c>
    </row>
    <row r="503" spans="1:15">
      <c r="A503" s="46">
        <v>44531</v>
      </c>
      <c r="B503" s="405">
        <v>23980</v>
      </c>
      <c r="C503" s="405" t="s">
        <v>28</v>
      </c>
      <c r="D503" t="s">
        <v>15</v>
      </c>
      <c r="E503" s="1"/>
      <c r="F503" s="1">
        <v>60</v>
      </c>
      <c r="G503" s="20">
        <f t="shared" si="9"/>
        <v>138.5</v>
      </c>
    </row>
    <row r="504" spans="1:15">
      <c r="A504" s="46">
        <v>44531</v>
      </c>
      <c r="B504" s="405">
        <v>23980</v>
      </c>
      <c r="C504" s="405" t="s">
        <v>28</v>
      </c>
      <c r="D504" t="s">
        <v>16</v>
      </c>
      <c r="E504" s="1"/>
      <c r="F504" s="1">
        <v>5</v>
      </c>
      <c r="G504" s="20">
        <f t="shared" si="9"/>
        <v>133.5</v>
      </c>
    </row>
    <row r="505" spans="1:15">
      <c r="A505" s="46">
        <v>44581</v>
      </c>
      <c r="B505" s="405">
        <v>24146</v>
      </c>
      <c r="C505" s="405" t="s">
        <v>28</v>
      </c>
      <c r="D505" t="s">
        <v>13</v>
      </c>
      <c r="E505" s="1"/>
      <c r="F505" s="1">
        <v>72.2</v>
      </c>
      <c r="G505" s="20">
        <f t="shared" si="9"/>
        <v>61.3</v>
      </c>
    </row>
    <row r="506" spans="1:15">
      <c r="A506" s="46">
        <v>44581</v>
      </c>
      <c r="B506" s="405">
        <v>24146</v>
      </c>
      <c r="C506" s="405" t="s">
        <v>28</v>
      </c>
      <c r="D506" t="s">
        <v>14</v>
      </c>
      <c r="E506" s="1"/>
      <c r="F506" s="1">
        <v>51.3</v>
      </c>
      <c r="G506" s="20">
        <f t="shared" si="9"/>
        <v>10</v>
      </c>
    </row>
    <row r="507" spans="1:15">
      <c r="A507" s="46">
        <v>44621</v>
      </c>
      <c r="B507" s="405">
        <v>24473</v>
      </c>
      <c r="C507" s="405" t="s">
        <v>28</v>
      </c>
      <c r="D507" t="s">
        <v>161</v>
      </c>
      <c r="E507" s="1"/>
      <c r="F507" s="1">
        <v>10</v>
      </c>
      <c r="G507" s="20">
        <f t="shared" si="9"/>
        <v>0</v>
      </c>
    </row>
    <row r="508" spans="1:15">
      <c r="A508" s="68">
        <v>44561</v>
      </c>
      <c r="B508" s="404" t="s">
        <v>11</v>
      </c>
      <c r="C508" s="404" t="s">
        <v>29</v>
      </c>
      <c r="D508" t="s">
        <v>13</v>
      </c>
      <c r="E508" s="1">
        <v>75.8</v>
      </c>
      <c r="G508" s="20">
        <f t="shared" si="9"/>
        <v>75.8</v>
      </c>
    </row>
    <row r="509" spans="1:15">
      <c r="A509" s="46"/>
      <c r="B509" s="405"/>
      <c r="C509" s="405"/>
      <c r="D509" t="s">
        <v>14</v>
      </c>
      <c r="E509" s="1">
        <v>58.4</v>
      </c>
      <c r="G509" s="20">
        <f t="shared" si="9"/>
        <v>134.19999999999999</v>
      </c>
      <c r="M509" s="404" t="s">
        <v>41</v>
      </c>
      <c r="N509" t="s">
        <v>13</v>
      </c>
      <c r="O509" s="1">
        <v>65.3</v>
      </c>
    </row>
    <row r="510" spans="1:15">
      <c r="A510" s="46"/>
      <c r="B510" s="405"/>
      <c r="C510" s="405"/>
      <c r="D510" t="s">
        <v>15</v>
      </c>
      <c r="E510" s="1">
        <v>60</v>
      </c>
      <c r="G510" s="20">
        <f t="shared" si="9"/>
        <v>194.2</v>
      </c>
      <c r="M510" s="405"/>
      <c r="N510" t="s">
        <v>14</v>
      </c>
      <c r="O510" s="1">
        <v>33</v>
      </c>
    </row>
    <row r="511" spans="1:15">
      <c r="A511" s="46"/>
      <c r="B511" s="405"/>
      <c r="C511" s="405"/>
      <c r="D511" t="s">
        <v>16</v>
      </c>
      <c r="E511" s="1">
        <v>5</v>
      </c>
      <c r="G511" s="20">
        <f t="shared" si="9"/>
        <v>199.2</v>
      </c>
      <c r="M511" s="404" t="s">
        <v>27</v>
      </c>
      <c r="N511" t="s">
        <v>13</v>
      </c>
      <c r="O511" s="1">
        <v>67.7</v>
      </c>
    </row>
    <row r="512" spans="1:15">
      <c r="A512" s="46">
        <v>44581</v>
      </c>
      <c r="B512" s="405">
        <v>24146</v>
      </c>
      <c r="C512" s="405" t="s">
        <v>29</v>
      </c>
      <c r="D512" t="s">
        <v>15</v>
      </c>
      <c r="F512" s="1">
        <v>60</v>
      </c>
      <c r="G512" s="20">
        <f t="shared" si="9"/>
        <v>139.19999999999999</v>
      </c>
      <c r="M512" s="405"/>
      <c r="N512" t="s">
        <v>14</v>
      </c>
      <c r="O512" s="1"/>
    </row>
    <row r="513" spans="1:15">
      <c r="A513" s="46">
        <v>44581</v>
      </c>
      <c r="B513" s="405">
        <v>24146</v>
      </c>
      <c r="C513" s="405" t="s">
        <v>29</v>
      </c>
      <c r="D513" t="s">
        <v>16</v>
      </c>
      <c r="F513" s="1">
        <v>5</v>
      </c>
      <c r="G513" s="20">
        <f t="shared" si="9"/>
        <v>134.19999999999999</v>
      </c>
      <c r="M513" s="405"/>
      <c r="N513" t="s">
        <v>15</v>
      </c>
      <c r="O513" s="1">
        <v>60</v>
      </c>
    </row>
    <row r="514" spans="1:15">
      <c r="A514" s="46">
        <v>44621</v>
      </c>
      <c r="B514" s="405">
        <v>24473</v>
      </c>
      <c r="C514" s="405" t="s">
        <v>29</v>
      </c>
      <c r="D514" t="s">
        <v>13</v>
      </c>
      <c r="F514" s="1">
        <v>75.8</v>
      </c>
      <c r="G514" s="20">
        <f t="shared" si="9"/>
        <v>58.399999999999991</v>
      </c>
      <c r="M514" s="405"/>
      <c r="O514" s="1"/>
    </row>
    <row r="515" spans="1:15">
      <c r="A515" s="46">
        <v>44621</v>
      </c>
      <c r="B515" s="405">
        <v>24473</v>
      </c>
      <c r="C515" s="405" t="s">
        <v>29</v>
      </c>
      <c r="D515" t="s">
        <v>14</v>
      </c>
      <c r="F515" s="1">
        <v>58.4</v>
      </c>
      <c r="G515" s="20">
        <f t="shared" si="9"/>
        <v>0</v>
      </c>
      <c r="M515" s="405"/>
      <c r="O515" s="1"/>
    </row>
    <row r="516" spans="1:15">
      <c r="A516" s="32">
        <v>44592</v>
      </c>
      <c r="B516" s="404" t="s">
        <v>11</v>
      </c>
      <c r="C516" s="404" t="s">
        <v>12</v>
      </c>
      <c r="D516" t="s">
        <v>13</v>
      </c>
      <c r="E516" s="13">
        <v>99.6</v>
      </c>
      <c r="G516" s="20">
        <f t="shared" si="9"/>
        <v>99.6</v>
      </c>
      <c r="M516" s="405"/>
      <c r="O516" s="1"/>
    </row>
    <row r="517" spans="1:15">
      <c r="B517" s="405"/>
      <c r="C517" s="405"/>
      <c r="D517" t="s">
        <v>14</v>
      </c>
      <c r="E517" s="13">
        <v>56.4</v>
      </c>
      <c r="G517" s="20">
        <f t="shared" si="9"/>
        <v>156</v>
      </c>
      <c r="M517" s="405"/>
      <c r="N517" t="s">
        <v>16</v>
      </c>
      <c r="O517" s="1">
        <v>5</v>
      </c>
    </row>
    <row r="518" spans="1:15">
      <c r="B518" s="405"/>
      <c r="C518" s="405"/>
      <c r="D518" t="s">
        <v>15</v>
      </c>
      <c r="E518" s="13">
        <v>60</v>
      </c>
      <c r="G518" s="20">
        <f t="shared" si="9"/>
        <v>216</v>
      </c>
    </row>
    <row r="519" spans="1:15">
      <c r="B519" s="405"/>
      <c r="C519" s="405"/>
      <c r="D519" t="s">
        <v>16</v>
      </c>
      <c r="E519" s="13">
        <v>5</v>
      </c>
      <c r="G519" s="20">
        <f t="shared" si="9"/>
        <v>221</v>
      </c>
    </row>
    <row r="520" spans="1:15">
      <c r="A520" s="46">
        <v>44621</v>
      </c>
      <c r="B520" s="405">
        <v>24473</v>
      </c>
      <c r="C520" s="405" t="s">
        <v>12</v>
      </c>
      <c r="D520" t="s">
        <v>13</v>
      </c>
      <c r="F520" s="13">
        <v>99.6</v>
      </c>
      <c r="G520" s="20">
        <f t="shared" si="9"/>
        <v>121.4</v>
      </c>
    </row>
    <row r="521" spans="1:15">
      <c r="A521" s="46">
        <v>44621</v>
      </c>
      <c r="B521" s="405">
        <v>24473</v>
      </c>
      <c r="C521" s="405" t="s">
        <v>12</v>
      </c>
      <c r="D521" t="s">
        <v>14</v>
      </c>
      <c r="F521" s="13">
        <v>56.4</v>
      </c>
      <c r="G521" s="20">
        <f t="shared" si="9"/>
        <v>65</v>
      </c>
    </row>
    <row r="522" spans="1:15">
      <c r="A522" s="46">
        <v>44621</v>
      </c>
      <c r="B522" s="405">
        <v>24473</v>
      </c>
      <c r="C522" s="405" t="s">
        <v>12</v>
      </c>
      <c r="D522" t="s">
        <v>15</v>
      </c>
      <c r="F522" s="13">
        <v>60</v>
      </c>
      <c r="G522" s="20">
        <f t="shared" si="9"/>
        <v>5</v>
      </c>
    </row>
    <row r="523" spans="1:15">
      <c r="A523" s="46">
        <v>44621</v>
      </c>
      <c r="B523" s="405">
        <v>24473</v>
      </c>
      <c r="C523" s="405" t="s">
        <v>12</v>
      </c>
      <c r="D523" t="s">
        <v>16</v>
      </c>
      <c r="F523" s="13">
        <v>5</v>
      </c>
      <c r="G523" s="87">
        <f t="shared" si="9"/>
        <v>0</v>
      </c>
    </row>
    <row r="524" spans="1:15">
      <c r="A524" s="68">
        <v>44620</v>
      </c>
      <c r="B524" s="404" t="s">
        <v>11</v>
      </c>
      <c r="C524" s="404" t="s">
        <v>19</v>
      </c>
      <c r="D524" t="s">
        <v>13</v>
      </c>
      <c r="E524" s="13">
        <v>98</v>
      </c>
      <c r="G524" s="20">
        <f t="shared" si="9"/>
        <v>98</v>
      </c>
    </row>
    <row r="525" spans="1:15">
      <c r="B525" s="405"/>
      <c r="C525" s="405"/>
      <c r="D525" t="s">
        <v>14</v>
      </c>
      <c r="E525" s="13">
        <v>63.9</v>
      </c>
      <c r="G525" s="20">
        <f t="shared" si="9"/>
        <v>161.9</v>
      </c>
    </row>
    <row r="526" spans="1:15">
      <c r="B526" s="405"/>
      <c r="C526" s="405"/>
      <c r="D526" t="s">
        <v>15</v>
      </c>
      <c r="E526" s="13">
        <v>56</v>
      </c>
      <c r="G526" s="20">
        <f t="shared" si="9"/>
        <v>217.9</v>
      </c>
    </row>
    <row r="527" spans="1:15">
      <c r="B527" s="405"/>
      <c r="C527" s="405"/>
      <c r="D527" t="s">
        <v>16</v>
      </c>
      <c r="E527" s="13">
        <v>5</v>
      </c>
      <c r="G527" s="20">
        <f t="shared" si="9"/>
        <v>222.9</v>
      </c>
    </row>
    <row r="528" spans="1:15">
      <c r="A528" s="30">
        <v>44648</v>
      </c>
      <c r="B528" s="405">
        <v>24638</v>
      </c>
      <c r="C528" s="405" t="s">
        <v>19</v>
      </c>
      <c r="D528" t="s">
        <v>13</v>
      </c>
      <c r="F528" s="13">
        <v>98</v>
      </c>
      <c r="G528" s="20">
        <f t="shared" si="9"/>
        <v>124.9</v>
      </c>
    </row>
    <row r="529" spans="1:7">
      <c r="A529" s="30">
        <v>44648</v>
      </c>
      <c r="B529" s="405">
        <v>24638</v>
      </c>
      <c r="C529" s="405" t="s">
        <v>19</v>
      </c>
      <c r="D529" t="s">
        <v>14</v>
      </c>
      <c r="F529" s="13">
        <v>63.9</v>
      </c>
      <c r="G529" s="20">
        <f t="shared" si="9"/>
        <v>61.000000000000007</v>
      </c>
    </row>
    <row r="530" spans="1:7">
      <c r="A530" s="30">
        <v>44648</v>
      </c>
      <c r="B530" s="405">
        <v>24638</v>
      </c>
      <c r="C530" s="405" t="s">
        <v>19</v>
      </c>
      <c r="D530" t="s">
        <v>15</v>
      </c>
      <c r="F530" s="13">
        <v>56</v>
      </c>
      <c r="G530" s="20">
        <f t="shared" si="9"/>
        <v>5.0000000000000071</v>
      </c>
    </row>
    <row r="531" spans="1:7">
      <c r="A531" s="30">
        <v>44648</v>
      </c>
      <c r="B531" s="405">
        <v>24638</v>
      </c>
      <c r="C531" s="405" t="s">
        <v>19</v>
      </c>
      <c r="D531" t="s">
        <v>16</v>
      </c>
      <c r="F531" s="13">
        <v>5</v>
      </c>
      <c r="G531" s="20">
        <f t="shared" si="9"/>
        <v>7.1054273576010019E-15</v>
      </c>
    </row>
    <row r="532" spans="1:7">
      <c r="A532" s="32">
        <v>44651</v>
      </c>
      <c r="B532" s="404" t="s">
        <v>11</v>
      </c>
      <c r="C532" s="404" t="s">
        <v>20</v>
      </c>
      <c r="D532" t="s">
        <v>13</v>
      </c>
      <c r="E532" s="13">
        <v>97.4</v>
      </c>
      <c r="G532" s="20">
        <f t="shared" si="9"/>
        <v>97.4</v>
      </c>
    </row>
    <row r="533" spans="1:7">
      <c r="B533" s="405"/>
      <c r="C533" s="405"/>
      <c r="D533" t="s">
        <v>14</v>
      </c>
      <c r="E533" s="13">
        <v>51.4</v>
      </c>
      <c r="G533" s="20">
        <f t="shared" si="9"/>
        <v>148.80000000000001</v>
      </c>
    </row>
    <row r="534" spans="1:7">
      <c r="B534" s="405"/>
      <c r="C534" s="405"/>
      <c r="D534" t="s">
        <v>15</v>
      </c>
      <c r="E534" s="13">
        <v>60</v>
      </c>
      <c r="G534" s="20">
        <f t="shared" si="9"/>
        <v>208.8</v>
      </c>
    </row>
    <row r="535" spans="1:7">
      <c r="B535" s="405"/>
      <c r="C535" s="405"/>
      <c r="D535" t="s">
        <v>16</v>
      </c>
      <c r="E535" s="13">
        <v>5</v>
      </c>
      <c r="G535" s="20">
        <f t="shared" si="9"/>
        <v>213.8</v>
      </c>
    </row>
    <row r="536" spans="1:7">
      <c r="A536" s="30">
        <v>44750</v>
      </c>
      <c r="B536" s="405" t="s">
        <v>624</v>
      </c>
      <c r="C536" s="405" t="s">
        <v>20</v>
      </c>
      <c r="D536" t="s">
        <v>13</v>
      </c>
      <c r="F536" s="13">
        <v>97.4</v>
      </c>
      <c r="G536" s="20">
        <f t="shared" si="9"/>
        <v>116.4</v>
      </c>
    </row>
    <row r="537" spans="1:7">
      <c r="A537" s="30">
        <v>44750</v>
      </c>
      <c r="B537" s="405" t="s">
        <v>624</v>
      </c>
      <c r="C537" s="405" t="s">
        <v>20</v>
      </c>
      <c r="D537" t="s">
        <v>14</v>
      </c>
      <c r="F537" s="13">
        <v>51.4</v>
      </c>
      <c r="G537" s="20">
        <f t="shared" si="9"/>
        <v>65</v>
      </c>
    </row>
    <row r="538" spans="1:7">
      <c r="A538" s="30">
        <v>44750</v>
      </c>
      <c r="B538" s="405" t="s">
        <v>624</v>
      </c>
      <c r="C538" s="405" t="s">
        <v>20</v>
      </c>
      <c r="D538" t="s">
        <v>15</v>
      </c>
      <c r="F538" s="13">
        <v>60</v>
      </c>
      <c r="G538" s="20">
        <f t="shared" si="9"/>
        <v>5</v>
      </c>
    </row>
    <row r="539" spans="1:7">
      <c r="A539" s="30">
        <v>44750</v>
      </c>
      <c r="B539" s="405" t="s">
        <v>624</v>
      </c>
      <c r="C539" s="405" t="s">
        <v>20</v>
      </c>
      <c r="D539" t="s">
        <v>16</v>
      </c>
      <c r="F539" s="13">
        <v>5</v>
      </c>
      <c r="G539" s="20">
        <f t="shared" si="9"/>
        <v>0</v>
      </c>
    </row>
    <row r="540" spans="1:7">
      <c r="A540" s="32">
        <v>44681</v>
      </c>
      <c r="B540" s="404" t="s">
        <v>11</v>
      </c>
      <c r="C540" s="404" t="s">
        <v>21</v>
      </c>
      <c r="D540" t="s">
        <v>13</v>
      </c>
      <c r="E540" s="1">
        <v>91.8</v>
      </c>
      <c r="G540" s="20">
        <f t="shared" si="9"/>
        <v>91.8</v>
      </c>
    </row>
    <row r="541" spans="1:7">
      <c r="A541" s="46"/>
      <c r="B541" s="405"/>
      <c r="C541" s="405"/>
      <c r="D541" t="s">
        <v>14</v>
      </c>
      <c r="E541" s="1">
        <v>46.3</v>
      </c>
      <c r="G541" s="20">
        <f t="shared" si="9"/>
        <v>138.1</v>
      </c>
    </row>
    <row r="542" spans="1:7">
      <c r="A542" s="46"/>
      <c r="B542" s="405"/>
      <c r="C542" s="405"/>
      <c r="D542" t="s">
        <v>15</v>
      </c>
      <c r="E542" s="13">
        <v>60</v>
      </c>
      <c r="G542" s="20">
        <f t="shared" si="9"/>
        <v>198.1</v>
      </c>
    </row>
    <row r="543" spans="1:7">
      <c r="A543" s="46"/>
      <c r="B543" s="405"/>
      <c r="C543" s="405"/>
      <c r="D543" t="s">
        <v>16</v>
      </c>
      <c r="E543" s="13">
        <v>5</v>
      </c>
      <c r="G543" s="20">
        <f t="shared" si="9"/>
        <v>203.1</v>
      </c>
    </row>
    <row r="544" spans="1:7">
      <c r="A544" s="30">
        <v>44750</v>
      </c>
      <c r="B544" s="405" t="s">
        <v>624</v>
      </c>
      <c r="C544" s="405" t="s">
        <v>21</v>
      </c>
      <c r="D544" t="s">
        <v>13</v>
      </c>
      <c r="F544" s="1">
        <v>91.8</v>
      </c>
      <c r="G544" s="20">
        <f t="shared" si="9"/>
        <v>111.3</v>
      </c>
    </row>
    <row r="545" spans="1:7">
      <c r="A545" s="30">
        <v>44750</v>
      </c>
      <c r="B545" s="405" t="s">
        <v>624</v>
      </c>
      <c r="C545" s="405" t="s">
        <v>21</v>
      </c>
      <c r="D545" t="s">
        <v>14</v>
      </c>
      <c r="F545" s="1">
        <v>46.3</v>
      </c>
      <c r="G545" s="20">
        <f t="shared" si="9"/>
        <v>65</v>
      </c>
    </row>
    <row r="546" spans="1:7">
      <c r="A546" s="30">
        <v>44750</v>
      </c>
      <c r="B546" s="405" t="s">
        <v>624</v>
      </c>
      <c r="C546" s="405" t="s">
        <v>21</v>
      </c>
      <c r="D546" t="s">
        <v>15</v>
      </c>
      <c r="F546" s="13">
        <v>60</v>
      </c>
      <c r="G546" s="20">
        <f t="shared" si="9"/>
        <v>5</v>
      </c>
    </row>
    <row r="547" spans="1:7">
      <c r="A547" s="30">
        <v>44750</v>
      </c>
      <c r="B547" s="405" t="s">
        <v>624</v>
      </c>
      <c r="C547" s="405" t="s">
        <v>21</v>
      </c>
      <c r="D547" t="s">
        <v>16</v>
      </c>
      <c r="F547" s="13">
        <v>5</v>
      </c>
      <c r="G547" s="20">
        <f t="shared" si="9"/>
        <v>0</v>
      </c>
    </row>
    <row r="548" spans="1:7">
      <c r="A548" s="32">
        <v>44712</v>
      </c>
      <c r="B548" s="404" t="s">
        <v>11</v>
      </c>
      <c r="C548" s="404" t="s">
        <v>22</v>
      </c>
      <c r="D548" t="s">
        <v>13</v>
      </c>
      <c r="E548" s="13">
        <v>69.2</v>
      </c>
      <c r="G548" s="20">
        <f t="shared" si="9"/>
        <v>69.2</v>
      </c>
    </row>
    <row r="549" spans="1:7">
      <c r="B549" s="405"/>
      <c r="C549" s="405"/>
      <c r="D549" t="s">
        <v>14</v>
      </c>
      <c r="E549" s="13">
        <v>43.4</v>
      </c>
      <c r="G549" s="20">
        <f t="shared" si="9"/>
        <v>112.6</v>
      </c>
    </row>
    <row r="550" spans="1:7">
      <c r="B550" s="405"/>
      <c r="C550" s="405"/>
      <c r="D550" t="s">
        <v>15</v>
      </c>
      <c r="E550" s="13">
        <v>60</v>
      </c>
      <c r="G550" s="20">
        <f t="shared" si="9"/>
        <v>172.6</v>
      </c>
    </row>
    <row r="551" spans="1:7">
      <c r="B551" s="405"/>
      <c r="C551" s="405"/>
      <c r="D551" t="s">
        <v>16</v>
      </c>
      <c r="E551" s="13">
        <v>5</v>
      </c>
      <c r="G551" s="20">
        <f t="shared" si="9"/>
        <v>177.6</v>
      </c>
    </row>
    <row r="552" spans="1:7">
      <c r="B552" s="405"/>
      <c r="C552" s="405"/>
      <c r="D552" t="s">
        <v>107</v>
      </c>
      <c r="E552" s="13">
        <v>6</v>
      </c>
      <c r="G552" s="20">
        <f t="shared" si="9"/>
        <v>183.6</v>
      </c>
    </row>
    <row r="553" spans="1:7">
      <c r="A553" s="30">
        <v>44750</v>
      </c>
      <c r="B553" s="405" t="s">
        <v>625</v>
      </c>
      <c r="C553" s="405" t="s">
        <v>22</v>
      </c>
      <c r="D553" t="s">
        <v>13</v>
      </c>
      <c r="F553" s="13">
        <v>69.2</v>
      </c>
      <c r="G553" s="20">
        <f t="shared" si="9"/>
        <v>114.39999999999999</v>
      </c>
    </row>
    <row r="554" spans="1:7">
      <c r="A554" s="30">
        <v>44750</v>
      </c>
      <c r="B554" s="405" t="s">
        <v>625</v>
      </c>
      <c r="C554" s="405" t="s">
        <v>22</v>
      </c>
      <c r="D554" t="s">
        <v>14</v>
      </c>
      <c r="F554" s="13">
        <v>43.4</v>
      </c>
      <c r="G554" s="20">
        <f t="shared" si="9"/>
        <v>71</v>
      </c>
    </row>
    <row r="555" spans="1:7">
      <c r="A555" s="30">
        <v>44750</v>
      </c>
      <c r="B555" s="405" t="s">
        <v>625</v>
      </c>
      <c r="C555" s="405" t="s">
        <v>22</v>
      </c>
      <c r="D555" t="s">
        <v>15</v>
      </c>
      <c r="F555" s="13">
        <v>60</v>
      </c>
      <c r="G555" s="20">
        <f t="shared" ref="G555:G563" si="10">+G554+E555-F555</f>
        <v>11</v>
      </c>
    </row>
    <row r="556" spans="1:7">
      <c r="A556" s="30">
        <v>44750</v>
      </c>
      <c r="B556" s="405" t="s">
        <v>625</v>
      </c>
      <c r="C556" s="405" t="s">
        <v>22</v>
      </c>
      <c r="D556" t="s">
        <v>16</v>
      </c>
      <c r="F556" s="13">
        <v>5</v>
      </c>
      <c r="G556" s="20">
        <f t="shared" si="10"/>
        <v>6</v>
      </c>
    </row>
    <row r="557" spans="1:7">
      <c r="A557" s="30">
        <v>44796</v>
      </c>
      <c r="B557" s="405">
        <v>25402</v>
      </c>
      <c r="C557" s="405" t="s">
        <v>22</v>
      </c>
      <c r="D557" t="s">
        <v>107</v>
      </c>
      <c r="F557" s="13">
        <v>6</v>
      </c>
      <c r="G557" s="20">
        <f t="shared" si="10"/>
        <v>0</v>
      </c>
    </row>
    <row r="558" spans="1:7">
      <c r="A558" s="32">
        <v>44742</v>
      </c>
      <c r="B558" s="404" t="s">
        <v>11</v>
      </c>
      <c r="C558" s="404" t="s">
        <v>23</v>
      </c>
      <c r="D558" t="s">
        <v>13</v>
      </c>
      <c r="E558" s="1">
        <v>67</v>
      </c>
      <c r="G558" s="20">
        <f t="shared" si="10"/>
        <v>67</v>
      </c>
    </row>
    <row r="559" spans="1:7">
      <c r="B559" s="405"/>
      <c r="C559" s="405"/>
      <c r="D559" t="s">
        <v>14</v>
      </c>
      <c r="E559" s="1">
        <v>40.200000000000003</v>
      </c>
      <c r="G559" s="20">
        <f t="shared" si="10"/>
        <v>107.2</v>
      </c>
    </row>
    <row r="560" spans="1:7">
      <c r="B560" s="405"/>
      <c r="C560" s="405"/>
      <c r="D560" t="s">
        <v>15</v>
      </c>
      <c r="E560" s="1">
        <v>60</v>
      </c>
      <c r="G560" s="20">
        <f t="shared" si="10"/>
        <v>167.2</v>
      </c>
    </row>
    <row r="561" spans="1:12">
      <c r="B561" s="405"/>
      <c r="C561" s="405"/>
      <c r="D561" t="s">
        <v>16</v>
      </c>
      <c r="E561" s="1">
        <v>5</v>
      </c>
      <c r="G561" s="20">
        <f t="shared" si="10"/>
        <v>172.2</v>
      </c>
    </row>
    <row r="562" spans="1:12">
      <c r="A562" s="30">
        <v>44796</v>
      </c>
      <c r="B562" s="405">
        <v>25356</v>
      </c>
      <c r="C562" s="405" t="s">
        <v>23</v>
      </c>
      <c r="D562" t="s">
        <v>13</v>
      </c>
      <c r="E562" s="1"/>
      <c r="F562" s="1">
        <v>67</v>
      </c>
      <c r="G562" s="20">
        <f t="shared" si="10"/>
        <v>105.19999999999999</v>
      </c>
    </row>
    <row r="563" spans="1:12">
      <c r="A563" s="30">
        <v>44796</v>
      </c>
      <c r="B563" s="405">
        <v>25356</v>
      </c>
      <c r="C563" s="405" t="s">
        <v>23</v>
      </c>
      <c r="D563" t="s">
        <v>14</v>
      </c>
      <c r="E563" s="1"/>
      <c r="F563" s="1">
        <v>40.200000000000003</v>
      </c>
      <c r="G563" s="20">
        <f t="shared" si="10"/>
        <v>64.999999999999986</v>
      </c>
    </row>
    <row r="564" spans="1:12">
      <c r="A564" s="30">
        <v>44796</v>
      </c>
      <c r="B564" s="405">
        <v>25357</v>
      </c>
      <c r="C564" s="405" t="s">
        <v>23</v>
      </c>
      <c r="D564" t="s">
        <v>15</v>
      </c>
      <c r="E564" s="1"/>
      <c r="F564" s="1">
        <v>60</v>
      </c>
      <c r="G564" s="20">
        <f t="shared" ref="G564:G627" si="11">+G563+E564-F564</f>
        <v>4.9999999999999858</v>
      </c>
    </row>
    <row r="565" spans="1:12">
      <c r="A565" s="30">
        <v>44796</v>
      </c>
      <c r="B565" s="405">
        <v>25357</v>
      </c>
      <c r="C565" s="405" t="s">
        <v>23</v>
      </c>
      <c r="D565" t="s">
        <v>16</v>
      </c>
      <c r="E565" s="1"/>
      <c r="F565" s="1">
        <v>5</v>
      </c>
      <c r="G565" s="20">
        <f t="shared" si="11"/>
        <v>-1.4210854715202004E-14</v>
      </c>
    </row>
    <row r="566" spans="1:12">
      <c r="A566" s="32">
        <v>44773</v>
      </c>
      <c r="B566" s="404" t="s">
        <v>11</v>
      </c>
      <c r="C566" s="404" t="s">
        <v>24</v>
      </c>
      <c r="D566" t="s">
        <v>13</v>
      </c>
      <c r="E566" s="1">
        <v>66.7</v>
      </c>
      <c r="G566" s="20">
        <f t="shared" si="11"/>
        <v>66.699999999999989</v>
      </c>
    </row>
    <row r="567" spans="1:12">
      <c r="B567" s="405"/>
      <c r="C567" s="405"/>
      <c r="D567" t="s">
        <v>14</v>
      </c>
      <c r="E567" s="1">
        <v>24.2</v>
      </c>
      <c r="G567" s="20">
        <f t="shared" si="11"/>
        <v>90.899999999999991</v>
      </c>
    </row>
    <row r="568" spans="1:12">
      <c r="B568" s="405"/>
      <c r="C568" s="405"/>
      <c r="D568" t="s">
        <v>15</v>
      </c>
      <c r="E568" s="1">
        <v>60</v>
      </c>
      <c r="G568" s="20">
        <f t="shared" si="11"/>
        <v>150.89999999999998</v>
      </c>
    </row>
    <row r="569" spans="1:12">
      <c r="B569" s="405"/>
      <c r="C569" s="405"/>
      <c r="D569" t="s">
        <v>16</v>
      </c>
      <c r="E569" s="1">
        <v>5</v>
      </c>
      <c r="G569" s="20">
        <f t="shared" si="11"/>
        <v>155.89999999999998</v>
      </c>
    </row>
    <row r="570" spans="1:12">
      <c r="A570" s="30">
        <v>44796</v>
      </c>
      <c r="B570" s="405">
        <v>25356</v>
      </c>
      <c r="C570" s="405" t="s">
        <v>24</v>
      </c>
      <c r="D570" t="s">
        <v>13</v>
      </c>
      <c r="E570" s="1"/>
      <c r="F570" s="1">
        <v>66.7</v>
      </c>
      <c r="G570" s="20">
        <f t="shared" si="11"/>
        <v>89.199999999999974</v>
      </c>
    </row>
    <row r="571" spans="1:12">
      <c r="A571" s="30">
        <v>44796</v>
      </c>
      <c r="B571" s="405">
        <v>25356</v>
      </c>
      <c r="C571" s="405" t="s">
        <v>24</v>
      </c>
      <c r="D571" t="s">
        <v>14</v>
      </c>
      <c r="E571" s="1"/>
      <c r="F571" s="1">
        <v>24.2</v>
      </c>
      <c r="G571" s="20">
        <f t="shared" si="11"/>
        <v>64.999999999999972</v>
      </c>
    </row>
    <row r="572" spans="1:12">
      <c r="A572" s="30">
        <v>44796</v>
      </c>
      <c r="B572" s="405">
        <v>25357</v>
      </c>
      <c r="C572" s="405" t="s">
        <v>24</v>
      </c>
      <c r="D572" t="s">
        <v>15</v>
      </c>
      <c r="E572" s="1"/>
      <c r="F572" s="1">
        <v>60</v>
      </c>
      <c r="G572" s="20">
        <f t="shared" si="11"/>
        <v>4.9999999999999716</v>
      </c>
    </row>
    <row r="573" spans="1:12">
      <c r="A573" s="30">
        <v>44796</v>
      </c>
      <c r="B573" s="405">
        <v>25357</v>
      </c>
      <c r="C573" s="405" t="s">
        <v>24</v>
      </c>
      <c r="D573" t="s">
        <v>16</v>
      </c>
      <c r="E573" s="1"/>
      <c r="F573" s="1">
        <v>5</v>
      </c>
      <c r="G573" s="20">
        <f t="shared" si="11"/>
        <v>-2.8421709430404007E-14</v>
      </c>
    </row>
    <row r="574" spans="1:12">
      <c r="A574" s="32">
        <v>44804</v>
      </c>
      <c r="B574" s="404" t="s">
        <v>11</v>
      </c>
      <c r="C574" s="404" t="s">
        <v>25</v>
      </c>
      <c r="D574" t="s">
        <v>13</v>
      </c>
      <c r="E574" s="1">
        <v>67.099999999999994</v>
      </c>
      <c r="G574" s="20">
        <f t="shared" si="11"/>
        <v>67.099999999999966</v>
      </c>
    </row>
    <row r="575" spans="1:12">
      <c r="B575" s="405"/>
      <c r="C575" s="405"/>
      <c r="D575" t="s">
        <v>14</v>
      </c>
      <c r="E575" s="1">
        <v>26.2</v>
      </c>
      <c r="G575" s="20">
        <f t="shared" si="11"/>
        <v>93.299999999999969</v>
      </c>
    </row>
    <row r="576" spans="1:12">
      <c r="B576" s="405"/>
      <c r="C576" s="405"/>
      <c r="D576" t="s">
        <v>15</v>
      </c>
      <c r="E576" s="1">
        <v>60</v>
      </c>
      <c r="G576" s="20">
        <f t="shared" si="11"/>
        <v>153.29999999999995</v>
      </c>
      <c r="J576" s="422"/>
      <c r="K576" s="422"/>
      <c r="L576" s="422"/>
    </row>
    <row r="577" spans="1:12">
      <c r="B577" s="405"/>
      <c r="C577" s="405"/>
      <c r="D577" t="s">
        <v>16</v>
      </c>
      <c r="E577" s="1">
        <v>5</v>
      </c>
      <c r="G577" s="20">
        <f t="shared" si="11"/>
        <v>158.29999999999995</v>
      </c>
    </row>
    <row r="578" spans="1:12">
      <c r="A578" s="30">
        <v>44804</v>
      </c>
      <c r="B578" s="405" t="s">
        <v>57</v>
      </c>
      <c r="C578" s="405" t="s">
        <v>25</v>
      </c>
      <c r="D578" t="s">
        <v>15</v>
      </c>
      <c r="E578" s="1"/>
      <c r="F578" s="1">
        <v>60</v>
      </c>
      <c r="G578" s="20">
        <f t="shared" si="11"/>
        <v>98.299999999999955</v>
      </c>
      <c r="J578" s="404"/>
      <c r="L578" s="1"/>
    </row>
    <row r="579" spans="1:12">
      <c r="A579" s="30">
        <v>44804</v>
      </c>
      <c r="B579" s="405" t="s">
        <v>57</v>
      </c>
      <c r="C579" s="405" t="s">
        <v>25</v>
      </c>
      <c r="D579" t="s">
        <v>16</v>
      </c>
      <c r="E579" s="1"/>
      <c r="F579" s="1">
        <v>5</v>
      </c>
      <c r="G579" s="20">
        <f t="shared" si="11"/>
        <v>93.299999999999955</v>
      </c>
      <c r="J579" s="405"/>
      <c r="L579" s="1"/>
    </row>
    <row r="580" spans="1:12">
      <c r="A580" s="30">
        <v>44924</v>
      </c>
      <c r="B580" s="405" t="s">
        <v>626</v>
      </c>
      <c r="C580" s="405" t="s">
        <v>25</v>
      </c>
      <c r="D580" t="s">
        <v>13</v>
      </c>
      <c r="E580" s="1"/>
      <c r="F580" s="1">
        <v>67.099999999999994</v>
      </c>
      <c r="G580" s="20">
        <f t="shared" si="11"/>
        <v>26.19999999999996</v>
      </c>
      <c r="J580" s="405"/>
      <c r="L580" s="1"/>
    </row>
    <row r="581" spans="1:12">
      <c r="A581" s="30">
        <v>44924</v>
      </c>
      <c r="B581" s="405" t="s">
        <v>626</v>
      </c>
      <c r="C581" s="405" t="s">
        <v>25</v>
      </c>
      <c r="D581" t="s">
        <v>14</v>
      </c>
      <c r="E581" s="1"/>
      <c r="F581" s="1">
        <v>26.2</v>
      </c>
      <c r="G581" s="20">
        <f t="shared" si="11"/>
        <v>-3.907985046680551E-14</v>
      </c>
      <c r="J581" s="405"/>
      <c r="L581" s="1"/>
    </row>
    <row r="582" spans="1:12">
      <c r="A582" s="68">
        <v>44834</v>
      </c>
      <c r="B582" s="404" t="s">
        <v>11</v>
      </c>
      <c r="C582" s="404" t="s">
        <v>60</v>
      </c>
      <c r="D582" t="s">
        <v>13</v>
      </c>
      <c r="E582" s="1">
        <v>91.4</v>
      </c>
      <c r="G582" s="20">
        <f t="shared" si="11"/>
        <v>91.399999999999963</v>
      </c>
      <c r="I582" s="404"/>
      <c r="K582" s="1"/>
      <c r="L582" s="1"/>
    </row>
    <row r="583" spans="1:12">
      <c r="A583" s="46"/>
      <c r="B583" s="405"/>
      <c r="C583" s="405"/>
      <c r="D583" t="s">
        <v>14</v>
      </c>
      <c r="E583" s="1">
        <v>26.1</v>
      </c>
      <c r="G583" s="20">
        <f t="shared" si="11"/>
        <v>117.49999999999997</v>
      </c>
      <c r="I583" s="405"/>
      <c r="K583" s="1"/>
      <c r="L583" s="1"/>
    </row>
    <row r="584" spans="1:12">
      <c r="A584" s="46"/>
      <c r="B584" s="405"/>
      <c r="C584" s="405"/>
      <c r="D584" t="s">
        <v>15</v>
      </c>
      <c r="E584" s="1">
        <v>60</v>
      </c>
      <c r="G584" s="20">
        <f t="shared" si="11"/>
        <v>177.49999999999997</v>
      </c>
      <c r="I584" s="404"/>
      <c r="K584" s="1"/>
    </row>
    <row r="585" spans="1:12">
      <c r="A585" s="46"/>
      <c r="B585" s="405"/>
      <c r="C585" s="405"/>
      <c r="D585" t="s">
        <v>16</v>
      </c>
      <c r="E585" s="1">
        <v>5</v>
      </c>
      <c r="G585" s="20">
        <f t="shared" si="11"/>
        <v>182.49999999999997</v>
      </c>
      <c r="I585" s="405"/>
      <c r="K585" s="1"/>
      <c r="L585" s="13"/>
    </row>
    <row r="586" spans="1:12">
      <c r="A586" s="46">
        <v>44834</v>
      </c>
      <c r="B586" s="405" t="s">
        <v>61</v>
      </c>
      <c r="C586" s="405" t="s">
        <v>60</v>
      </c>
      <c r="D586" t="s">
        <v>15</v>
      </c>
      <c r="E586" s="1"/>
      <c r="F586" s="1">
        <v>60</v>
      </c>
      <c r="G586" s="20">
        <f t="shared" si="11"/>
        <v>122.49999999999997</v>
      </c>
      <c r="I586" s="404"/>
      <c r="K586" s="1"/>
    </row>
    <row r="587" spans="1:12">
      <c r="A587" s="46">
        <v>44834</v>
      </c>
      <c r="B587" s="405" t="s">
        <v>61</v>
      </c>
      <c r="C587" s="405" t="s">
        <v>60</v>
      </c>
      <c r="D587" t="s">
        <v>16</v>
      </c>
      <c r="E587" s="1"/>
      <c r="F587" s="1">
        <v>5</v>
      </c>
      <c r="G587" s="20">
        <f t="shared" si="11"/>
        <v>117.49999999999997</v>
      </c>
      <c r="I587" s="405"/>
      <c r="K587" s="1"/>
    </row>
    <row r="588" spans="1:12">
      <c r="A588" s="30">
        <v>44924</v>
      </c>
      <c r="B588" s="405" t="s">
        <v>626</v>
      </c>
      <c r="C588" s="405" t="s">
        <v>60</v>
      </c>
      <c r="D588" t="s">
        <v>13</v>
      </c>
      <c r="E588" s="1"/>
      <c r="F588" s="1">
        <v>91.4</v>
      </c>
      <c r="G588" s="20">
        <f t="shared" si="11"/>
        <v>26.099999999999966</v>
      </c>
      <c r="I588" s="405"/>
      <c r="K588" s="1"/>
    </row>
    <row r="589" spans="1:12">
      <c r="A589" s="30">
        <v>44924</v>
      </c>
      <c r="B589" s="405" t="s">
        <v>626</v>
      </c>
      <c r="C589" s="405" t="s">
        <v>60</v>
      </c>
      <c r="D589" t="s">
        <v>14</v>
      </c>
      <c r="E589" s="1"/>
      <c r="F589" s="1">
        <v>26.1</v>
      </c>
      <c r="G589" s="20">
        <f t="shared" si="11"/>
        <v>-3.5527136788005009E-14</v>
      </c>
      <c r="I589" s="405"/>
      <c r="K589" s="1"/>
    </row>
    <row r="590" spans="1:12">
      <c r="A590" s="68">
        <v>44865</v>
      </c>
      <c r="B590" s="404" t="s">
        <v>11</v>
      </c>
      <c r="C590" s="404" t="s">
        <v>27</v>
      </c>
      <c r="D590" t="s">
        <v>13</v>
      </c>
      <c r="E590" s="1">
        <v>91.1</v>
      </c>
      <c r="G590" s="20">
        <f t="shared" si="11"/>
        <v>91.099999999999966</v>
      </c>
      <c r="I590" s="404"/>
      <c r="K590" s="1"/>
    </row>
    <row r="591" spans="1:12">
      <c r="A591" s="46"/>
      <c r="B591" s="405"/>
      <c r="C591" s="405"/>
      <c r="D591" t="s">
        <v>14</v>
      </c>
      <c r="E591" s="1">
        <v>25.7</v>
      </c>
      <c r="G591" s="20">
        <f t="shared" si="11"/>
        <v>116.79999999999997</v>
      </c>
      <c r="I591" s="405"/>
      <c r="K591" s="1"/>
    </row>
    <row r="592" spans="1:12">
      <c r="A592" s="46"/>
      <c r="B592" s="405"/>
      <c r="C592" s="405"/>
      <c r="D592" t="s">
        <v>15</v>
      </c>
      <c r="E592" s="1">
        <v>60</v>
      </c>
      <c r="G592" s="20">
        <f t="shared" si="11"/>
        <v>176.79999999999995</v>
      </c>
    </row>
    <row r="593" spans="1:11">
      <c r="A593" s="46"/>
      <c r="B593" s="405"/>
      <c r="C593" s="405"/>
      <c r="D593" t="s">
        <v>16</v>
      </c>
      <c r="E593" s="1">
        <v>5</v>
      </c>
      <c r="G593" s="20">
        <f t="shared" si="11"/>
        <v>181.79999999999995</v>
      </c>
      <c r="K593" s="13"/>
    </row>
    <row r="594" spans="1:11">
      <c r="A594" s="46">
        <v>44865</v>
      </c>
      <c r="B594" s="405" t="s">
        <v>62</v>
      </c>
      <c r="C594" s="405" t="s">
        <v>27</v>
      </c>
      <c r="D594" t="s">
        <v>15</v>
      </c>
      <c r="E594" s="1"/>
      <c r="F594" s="1">
        <v>60</v>
      </c>
      <c r="G594" s="20">
        <f t="shared" si="11"/>
        <v>121.79999999999995</v>
      </c>
    </row>
    <row r="595" spans="1:11">
      <c r="A595" s="46">
        <v>44865</v>
      </c>
      <c r="B595" s="405" t="s">
        <v>62</v>
      </c>
      <c r="C595" s="405" t="s">
        <v>27</v>
      </c>
      <c r="D595" t="s">
        <v>16</v>
      </c>
      <c r="E595" s="1"/>
      <c r="F595" s="1">
        <v>5</v>
      </c>
      <c r="G595" s="20">
        <f t="shared" si="11"/>
        <v>116.79999999999995</v>
      </c>
    </row>
    <row r="596" spans="1:11">
      <c r="A596" s="30">
        <v>44924</v>
      </c>
      <c r="B596" s="405" t="s">
        <v>626</v>
      </c>
      <c r="C596" s="405" t="s">
        <v>27</v>
      </c>
      <c r="D596" t="s">
        <v>13</v>
      </c>
      <c r="E596" s="1"/>
      <c r="F596" s="1">
        <v>91.1</v>
      </c>
      <c r="G596" s="20">
        <f t="shared" si="11"/>
        <v>25.69999999999996</v>
      </c>
    </row>
    <row r="597" spans="1:11">
      <c r="A597" s="30">
        <v>44924</v>
      </c>
      <c r="B597" s="405" t="s">
        <v>626</v>
      </c>
      <c r="C597" s="405" t="s">
        <v>27</v>
      </c>
      <c r="D597" t="s">
        <v>14</v>
      </c>
      <c r="E597" s="1"/>
      <c r="F597" s="1">
        <v>25.7</v>
      </c>
      <c r="G597" s="20">
        <f t="shared" si="11"/>
        <v>-3.907985046680551E-14</v>
      </c>
    </row>
    <row r="598" spans="1:11">
      <c r="A598" s="68">
        <v>44895</v>
      </c>
      <c r="B598" s="404" t="s">
        <v>11</v>
      </c>
      <c r="C598" s="404" t="s">
        <v>28</v>
      </c>
      <c r="D598" t="s">
        <v>13</v>
      </c>
      <c r="E598" s="1">
        <v>101.7</v>
      </c>
      <c r="G598" s="20">
        <f t="shared" si="11"/>
        <v>101.69999999999996</v>
      </c>
    </row>
    <row r="599" spans="1:11">
      <c r="A599" s="46"/>
      <c r="B599" s="405"/>
      <c r="C599" s="405"/>
      <c r="D599" t="s">
        <v>14</v>
      </c>
      <c r="E599" s="1">
        <v>3.5</v>
      </c>
      <c r="G599" s="20">
        <f t="shared" si="11"/>
        <v>105.19999999999996</v>
      </c>
    </row>
    <row r="600" spans="1:11">
      <c r="A600" s="46"/>
      <c r="B600" s="405"/>
      <c r="C600" s="405"/>
      <c r="D600" t="s">
        <v>15</v>
      </c>
      <c r="E600" s="1">
        <v>60</v>
      </c>
      <c r="G600" s="20">
        <f t="shared" si="11"/>
        <v>165.19999999999996</v>
      </c>
    </row>
    <row r="601" spans="1:11">
      <c r="A601" s="46"/>
      <c r="B601" s="405"/>
      <c r="C601" s="405"/>
      <c r="D601" t="s">
        <v>16</v>
      </c>
      <c r="E601" s="1">
        <v>5</v>
      </c>
      <c r="G601" s="20">
        <f t="shared" si="11"/>
        <v>170.19999999999996</v>
      </c>
    </row>
    <row r="602" spans="1:11">
      <c r="A602" s="30">
        <v>44895</v>
      </c>
      <c r="B602" s="405" t="s">
        <v>64</v>
      </c>
      <c r="C602" s="405" t="s">
        <v>28</v>
      </c>
      <c r="D602" t="s">
        <v>15</v>
      </c>
      <c r="E602" s="1"/>
      <c r="F602" s="1">
        <v>60</v>
      </c>
      <c r="G602" s="20">
        <f t="shared" si="11"/>
        <v>110.19999999999996</v>
      </c>
    </row>
    <row r="603" spans="1:11">
      <c r="A603" s="30">
        <v>44895</v>
      </c>
      <c r="B603" s="405" t="s">
        <v>64</v>
      </c>
      <c r="C603" s="405" t="s">
        <v>28</v>
      </c>
      <c r="D603" t="s">
        <v>16</v>
      </c>
      <c r="F603" s="20">
        <v>5</v>
      </c>
      <c r="G603" s="20">
        <f t="shared" si="11"/>
        <v>105.19999999999996</v>
      </c>
    </row>
    <row r="604" spans="1:11">
      <c r="A604" s="30">
        <v>44924</v>
      </c>
      <c r="B604" s="405" t="s">
        <v>626</v>
      </c>
      <c r="C604" s="405" t="s">
        <v>28</v>
      </c>
      <c r="D604" t="s">
        <v>13</v>
      </c>
      <c r="F604" s="1">
        <v>101.7</v>
      </c>
      <c r="G604" s="20">
        <f t="shared" si="11"/>
        <v>3.4999999999999574</v>
      </c>
    </row>
    <row r="605" spans="1:11">
      <c r="A605" s="30">
        <v>44924</v>
      </c>
      <c r="B605" s="405" t="s">
        <v>626</v>
      </c>
      <c r="C605" s="405" t="s">
        <v>28</v>
      </c>
      <c r="D605" t="s">
        <v>14</v>
      </c>
      <c r="F605" s="1">
        <v>3.5</v>
      </c>
      <c r="G605" s="20">
        <f t="shared" si="11"/>
        <v>-4.2632564145606011E-14</v>
      </c>
    </row>
    <row r="606" spans="1:11">
      <c r="A606" s="68">
        <v>44926</v>
      </c>
      <c r="B606" s="404" t="s">
        <v>11</v>
      </c>
      <c r="C606" s="404" t="s">
        <v>29</v>
      </c>
      <c r="D606" t="s">
        <v>13</v>
      </c>
      <c r="E606" s="1">
        <v>116.3</v>
      </c>
      <c r="G606" s="20">
        <f t="shared" si="11"/>
        <v>116.29999999999995</v>
      </c>
    </row>
    <row r="607" spans="1:11">
      <c r="A607" s="46"/>
      <c r="B607" s="405"/>
      <c r="C607" s="405"/>
      <c r="D607" t="s">
        <v>14</v>
      </c>
      <c r="E607" s="1">
        <v>50.7</v>
      </c>
      <c r="G607" s="20">
        <f t="shared" si="11"/>
        <v>166.99999999999994</v>
      </c>
    </row>
    <row r="608" spans="1:11">
      <c r="A608" s="46"/>
      <c r="B608" s="405"/>
      <c r="C608" s="405"/>
      <c r="D608" t="s">
        <v>15</v>
      </c>
      <c r="E608" s="1">
        <v>60</v>
      </c>
      <c r="G608" s="20">
        <f t="shared" si="11"/>
        <v>226.99999999999994</v>
      </c>
    </row>
    <row r="609" spans="1:10">
      <c r="A609" s="46"/>
      <c r="B609" s="405"/>
      <c r="C609" s="405"/>
      <c r="D609" t="s">
        <v>16</v>
      </c>
      <c r="E609" s="1">
        <v>5</v>
      </c>
      <c r="G609" s="20">
        <f t="shared" si="11"/>
        <v>231.99999999999994</v>
      </c>
      <c r="H609" s="404"/>
      <c r="J609" s="1"/>
    </row>
    <row r="610" spans="1:10">
      <c r="A610" s="46">
        <v>44926</v>
      </c>
      <c r="B610" s="405" t="s">
        <v>48</v>
      </c>
      <c r="C610" s="405" t="s">
        <v>29</v>
      </c>
      <c r="D610" t="s">
        <v>15</v>
      </c>
      <c r="E610" s="1"/>
      <c r="F610" s="1">
        <v>60</v>
      </c>
      <c r="G610" s="20">
        <f t="shared" si="11"/>
        <v>171.99999999999994</v>
      </c>
      <c r="H610" s="405"/>
      <c r="J610" s="1"/>
    </row>
    <row r="611" spans="1:10">
      <c r="A611" s="46">
        <v>44926</v>
      </c>
      <c r="B611" s="405" t="s">
        <v>48</v>
      </c>
      <c r="C611" s="405" t="s">
        <v>29</v>
      </c>
      <c r="D611" t="s">
        <v>16</v>
      </c>
      <c r="E611" s="1"/>
      <c r="F611" s="1">
        <v>5</v>
      </c>
      <c r="G611" s="20">
        <f t="shared" si="11"/>
        <v>166.99999999999994</v>
      </c>
      <c r="H611" s="404"/>
      <c r="J611" s="189"/>
    </row>
    <row r="612" spans="1:10">
      <c r="A612" s="46">
        <v>44991</v>
      </c>
      <c r="B612" s="405">
        <v>26430</v>
      </c>
      <c r="C612" s="405" t="s">
        <v>29</v>
      </c>
      <c r="D612" t="s">
        <v>13</v>
      </c>
      <c r="E612" s="1"/>
      <c r="F612" s="1">
        <v>116.3</v>
      </c>
      <c r="G612" s="20">
        <f t="shared" si="11"/>
        <v>50.699999999999946</v>
      </c>
      <c r="H612" s="404"/>
      <c r="J612" s="189"/>
    </row>
    <row r="613" spans="1:10">
      <c r="A613" s="46">
        <v>44991</v>
      </c>
      <c r="B613" s="405">
        <v>26430</v>
      </c>
      <c r="C613" s="405" t="s">
        <v>29</v>
      </c>
      <c r="D613" t="s">
        <v>14</v>
      </c>
      <c r="E613" s="1"/>
      <c r="F613" s="1">
        <v>50.7</v>
      </c>
      <c r="G613" s="20">
        <f t="shared" si="11"/>
        <v>-5.6843418860808015E-14</v>
      </c>
      <c r="H613" s="404"/>
      <c r="J613" s="189"/>
    </row>
    <row r="614" spans="1:10">
      <c r="A614" s="32">
        <v>44957</v>
      </c>
      <c r="B614" s="404" t="s">
        <v>11</v>
      </c>
      <c r="C614" s="404" t="s">
        <v>12</v>
      </c>
      <c r="D614" t="s">
        <v>13</v>
      </c>
      <c r="E614" s="189">
        <v>105.3</v>
      </c>
      <c r="F614" s="189"/>
      <c r="G614" s="20">
        <f t="shared" si="11"/>
        <v>105.29999999999994</v>
      </c>
      <c r="J614" s="189"/>
    </row>
    <row r="615" spans="1:10">
      <c r="B615" s="405"/>
      <c r="C615" s="405"/>
      <c r="D615" t="s">
        <v>14</v>
      </c>
      <c r="E615" s="189">
        <v>25</v>
      </c>
      <c r="F615" s="189"/>
      <c r="G615" s="20">
        <f t="shared" si="11"/>
        <v>130.29999999999995</v>
      </c>
    </row>
    <row r="616" spans="1:10">
      <c r="B616" s="405"/>
      <c r="C616" s="405"/>
      <c r="D616" t="s">
        <v>15</v>
      </c>
      <c r="E616" s="189">
        <v>60</v>
      </c>
      <c r="F616" s="189"/>
      <c r="G616" s="20">
        <f t="shared" si="11"/>
        <v>190.29999999999995</v>
      </c>
      <c r="J616" s="13"/>
    </row>
    <row r="617" spans="1:10">
      <c r="B617" s="405"/>
      <c r="C617" s="405"/>
      <c r="D617" t="s">
        <v>16</v>
      </c>
      <c r="E617" s="189">
        <v>5</v>
      </c>
      <c r="F617" s="189"/>
      <c r="G617" s="20">
        <f t="shared" si="11"/>
        <v>195.29999999999995</v>
      </c>
    </row>
    <row r="618" spans="1:10">
      <c r="A618" s="30">
        <v>44957</v>
      </c>
      <c r="B618" s="405" t="s">
        <v>49</v>
      </c>
      <c r="C618" s="405" t="s">
        <v>12</v>
      </c>
      <c r="D618" t="s">
        <v>15</v>
      </c>
      <c r="E618" s="189"/>
      <c r="F618" s="189">
        <v>60</v>
      </c>
      <c r="G618" s="20">
        <f t="shared" si="11"/>
        <v>135.29999999999995</v>
      </c>
      <c r="H618" s="404"/>
      <c r="J618" s="189"/>
    </row>
    <row r="619" spans="1:10">
      <c r="A619" s="30">
        <v>44957</v>
      </c>
      <c r="B619" s="405" t="s">
        <v>49</v>
      </c>
      <c r="C619" s="405" t="s">
        <v>12</v>
      </c>
      <c r="D619" t="s">
        <v>16</v>
      </c>
      <c r="E619" s="189"/>
      <c r="F619" s="189">
        <v>5</v>
      </c>
      <c r="G619" s="20">
        <f t="shared" si="11"/>
        <v>130.29999999999995</v>
      </c>
      <c r="H619" s="405"/>
      <c r="J619" s="189"/>
    </row>
    <row r="620" spans="1:10">
      <c r="A620" s="46">
        <v>44991</v>
      </c>
      <c r="B620" s="405">
        <v>26430</v>
      </c>
      <c r="C620" s="405" t="s">
        <v>12</v>
      </c>
      <c r="D620" t="s">
        <v>13</v>
      </c>
      <c r="E620" s="189"/>
      <c r="F620" s="189">
        <v>105.3</v>
      </c>
      <c r="G620" s="20">
        <f t="shared" si="11"/>
        <v>24.999999999999957</v>
      </c>
      <c r="H620" s="405"/>
      <c r="J620" s="189"/>
    </row>
    <row r="621" spans="1:10">
      <c r="A621" s="46">
        <v>44991</v>
      </c>
      <c r="B621" s="405">
        <v>26430</v>
      </c>
      <c r="C621" s="405" t="s">
        <v>12</v>
      </c>
      <c r="D621" t="s">
        <v>14</v>
      </c>
      <c r="E621" s="189"/>
      <c r="F621" s="189">
        <v>25</v>
      </c>
      <c r="G621" s="20">
        <f t="shared" si="11"/>
        <v>-4.2632564145606011E-14</v>
      </c>
      <c r="H621" s="405"/>
      <c r="J621" s="189"/>
    </row>
    <row r="622" spans="1:10">
      <c r="A622" s="68">
        <v>44985</v>
      </c>
      <c r="B622" s="404" t="s">
        <v>11</v>
      </c>
      <c r="C622" s="404" t="s">
        <v>19</v>
      </c>
      <c r="D622" t="s">
        <v>13</v>
      </c>
      <c r="E622" s="189">
        <v>114.9</v>
      </c>
      <c r="F622" s="189"/>
      <c r="G622" s="20">
        <f t="shared" si="11"/>
        <v>114.89999999999996</v>
      </c>
    </row>
    <row r="623" spans="1:10">
      <c r="A623" s="46"/>
      <c r="B623" s="405"/>
      <c r="C623" s="405"/>
      <c r="D623" t="s">
        <v>14</v>
      </c>
      <c r="E623" s="189">
        <v>25</v>
      </c>
      <c r="F623" s="189"/>
      <c r="G623" s="20">
        <f t="shared" si="11"/>
        <v>139.89999999999998</v>
      </c>
      <c r="J623" s="29"/>
    </row>
    <row r="624" spans="1:10">
      <c r="A624" s="46"/>
      <c r="B624" s="405"/>
      <c r="C624" s="405"/>
      <c r="D624" t="s">
        <v>15</v>
      </c>
      <c r="E624" s="189">
        <v>56</v>
      </c>
      <c r="F624" s="189"/>
      <c r="G624" s="20">
        <f t="shared" si="11"/>
        <v>195.89999999999998</v>
      </c>
    </row>
    <row r="625" spans="1:12">
      <c r="A625" s="46"/>
      <c r="B625" s="405"/>
      <c r="C625" s="405"/>
      <c r="D625" t="s">
        <v>16</v>
      </c>
      <c r="E625" s="189">
        <v>5</v>
      </c>
      <c r="F625" s="189"/>
      <c r="G625" s="20">
        <f t="shared" si="11"/>
        <v>200.89999999999998</v>
      </c>
    </row>
    <row r="626" spans="1:12">
      <c r="A626" s="46">
        <v>44985</v>
      </c>
      <c r="B626" s="405" t="s">
        <v>50</v>
      </c>
      <c r="C626" s="405" t="s">
        <v>19</v>
      </c>
      <c r="D626" t="s">
        <v>15</v>
      </c>
      <c r="E626" s="189"/>
      <c r="F626" s="189">
        <v>56</v>
      </c>
      <c r="G626" s="20">
        <f t="shared" si="11"/>
        <v>144.89999999999998</v>
      </c>
      <c r="H626" s="404"/>
      <c r="J626" s="1"/>
    </row>
    <row r="627" spans="1:12">
      <c r="A627" s="46">
        <v>44985</v>
      </c>
      <c r="B627" s="405" t="s">
        <v>50</v>
      </c>
      <c r="C627" s="405" t="s">
        <v>19</v>
      </c>
      <c r="D627" t="s">
        <v>16</v>
      </c>
      <c r="E627" s="189"/>
      <c r="F627" s="189">
        <v>5</v>
      </c>
      <c r="G627" s="20">
        <f t="shared" si="11"/>
        <v>139.89999999999998</v>
      </c>
      <c r="H627" s="405"/>
      <c r="J627" s="1"/>
    </row>
    <row r="628" spans="1:12">
      <c r="A628" s="30">
        <v>45010</v>
      </c>
      <c r="B628" s="405">
        <v>26680</v>
      </c>
      <c r="C628" s="405" t="s">
        <v>19</v>
      </c>
      <c r="D628" t="s">
        <v>13</v>
      </c>
      <c r="F628" s="189">
        <v>114.9</v>
      </c>
      <c r="G628" s="20">
        <f t="shared" ref="G628:G695" si="12">+G627+E628-F628</f>
        <v>24.999999999999972</v>
      </c>
      <c r="H628" s="404"/>
      <c r="J628" s="189"/>
    </row>
    <row r="629" spans="1:12">
      <c r="A629" s="30">
        <v>45010</v>
      </c>
      <c r="B629" s="405">
        <v>26680</v>
      </c>
      <c r="C629" s="405" t="s">
        <v>19</v>
      </c>
      <c r="D629" t="s">
        <v>14</v>
      </c>
      <c r="F629" s="189">
        <v>25</v>
      </c>
      <c r="G629" s="20">
        <f t="shared" si="12"/>
        <v>-2.8421709430404007E-14</v>
      </c>
      <c r="H629" s="405"/>
      <c r="J629" s="189"/>
    </row>
    <row r="630" spans="1:12">
      <c r="A630" s="68">
        <v>45016</v>
      </c>
      <c r="B630" s="404" t="s">
        <v>11</v>
      </c>
      <c r="C630" s="404" t="s">
        <v>20</v>
      </c>
      <c r="D630" t="s">
        <v>13</v>
      </c>
      <c r="E630" s="189">
        <v>111.8</v>
      </c>
      <c r="F630" s="189"/>
      <c r="G630" s="20">
        <f t="shared" si="12"/>
        <v>111.79999999999997</v>
      </c>
    </row>
    <row r="631" spans="1:12">
      <c r="A631" s="46"/>
      <c r="B631" s="405"/>
      <c r="C631" s="405"/>
      <c r="D631" t="s">
        <v>14</v>
      </c>
      <c r="E631" s="189">
        <v>25</v>
      </c>
      <c r="F631" s="189"/>
      <c r="G631" s="20">
        <f t="shared" si="12"/>
        <v>136.79999999999995</v>
      </c>
      <c r="J631" s="13"/>
    </row>
    <row r="632" spans="1:12">
      <c r="A632" s="46"/>
      <c r="B632" s="405"/>
      <c r="C632" s="405"/>
      <c r="D632" t="s">
        <v>15</v>
      </c>
      <c r="E632" s="189">
        <v>60</v>
      </c>
      <c r="F632" s="189"/>
      <c r="G632" s="20">
        <f t="shared" si="12"/>
        <v>196.79999999999995</v>
      </c>
      <c r="K632" s="29"/>
    </row>
    <row r="633" spans="1:12">
      <c r="A633" s="46"/>
      <c r="B633" s="405"/>
      <c r="C633" s="405"/>
      <c r="D633" t="s">
        <v>16</v>
      </c>
      <c r="E633" s="189">
        <v>5</v>
      </c>
      <c r="F633" s="189"/>
      <c r="G633" s="20">
        <f t="shared" si="12"/>
        <v>201.79999999999995</v>
      </c>
    </row>
    <row r="634" spans="1:12">
      <c r="A634" s="46">
        <v>45016</v>
      </c>
      <c r="B634" s="405" t="s">
        <v>53</v>
      </c>
      <c r="C634" s="405" t="s">
        <v>20</v>
      </c>
      <c r="D634" t="s">
        <v>15</v>
      </c>
      <c r="E634" s="189"/>
      <c r="F634" s="189">
        <v>60</v>
      </c>
      <c r="G634" s="20">
        <f t="shared" si="12"/>
        <v>141.79999999999995</v>
      </c>
    </row>
    <row r="635" spans="1:12">
      <c r="A635" s="46">
        <v>45016</v>
      </c>
      <c r="B635" s="405" t="s">
        <v>53</v>
      </c>
      <c r="C635" s="405" t="s">
        <v>20</v>
      </c>
      <c r="D635" t="s">
        <v>16</v>
      </c>
      <c r="E635" s="189"/>
      <c r="F635" s="189">
        <v>5</v>
      </c>
      <c r="G635" s="20">
        <f t="shared" si="12"/>
        <v>136.79999999999995</v>
      </c>
    </row>
    <row r="636" spans="1:12">
      <c r="A636" s="46">
        <v>45111</v>
      </c>
      <c r="B636" s="405">
        <v>27192</v>
      </c>
      <c r="C636" s="405" t="s">
        <v>20</v>
      </c>
      <c r="D636" t="s">
        <v>13</v>
      </c>
      <c r="E636" s="189"/>
      <c r="F636" s="189">
        <v>111.8</v>
      </c>
      <c r="G636" s="20">
        <f t="shared" si="12"/>
        <v>24.999999999999957</v>
      </c>
    </row>
    <row r="637" spans="1:12">
      <c r="A637" s="46">
        <v>45111</v>
      </c>
      <c r="B637" s="405">
        <v>27192</v>
      </c>
      <c r="C637" s="405" t="s">
        <v>20</v>
      </c>
      <c r="D637" t="s">
        <v>14</v>
      </c>
      <c r="E637" s="189"/>
      <c r="F637" s="189">
        <v>25</v>
      </c>
      <c r="G637" s="20">
        <f t="shared" si="12"/>
        <v>-4.2632564145606011E-14</v>
      </c>
    </row>
    <row r="638" spans="1:12">
      <c r="A638" s="68">
        <v>45046</v>
      </c>
      <c r="B638" s="404" t="s">
        <v>11</v>
      </c>
      <c r="C638" s="404" t="s">
        <v>21</v>
      </c>
      <c r="D638" t="s">
        <v>13</v>
      </c>
      <c r="E638" s="217">
        <v>117</v>
      </c>
      <c r="F638" s="217"/>
      <c r="G638" s="20">
        <f t="shared" si="12"/>
        <v>116.99999999999996</v>
      </c>
      <c r="J638" s="404"/>
      <c r="L638" s="189"/>
    </row>
    <row r="639" spans="1:12">
      <c r="A639" s="46"/>
      <c r="B639" s="405"/>
      <c r="C639" s="405"/>
      <c r="D639" t="s">
        <v>14</v>
      </c>
      <c r="E639" s="217">
        <v>25</v>
      </c>
      <c r="F639" s="217"/>
      <c r="G639" s="20">
        <f t="shared" si="12"/>
        <v>141.99999999999994</v>
      </c>
      <c r="J639" s="405"/>
      <c r="L639" s="189"/>
    </row>
    <row r="640" spans="1:12">
      <c r="A640" s="46"/>
      <c r="B640" s="405"/>
      <c r="C640" s="405"/>
      <c r="D640" t="s">
        <v>15</v>
      </c>
      <c r="E640" s="217">
        <v>60</v>
      </c>
      <c r="F640" s="217"/>
      <c r="G640" s="20">
        <f t="shared" si="12"/>
        <v>201.99999999999994</v>
      </c>
      <c r="J640" s="404"/>
      <c r="L640" s="217"/>
    </row>
    <row r="641" spans="1:12">
      <c r="A641" s="46"/>
      <c r="B641" s="405"/>
      <c r="C641" s="405"/>
      <c r="D641" t="s">
        <v>16</v>
      </c>
      <c r="E641" s="217">
        <v>5</v>
      </c>
      <c r="F641" s="217"/>
      <c r="G641" s="20">
        <f t="shared" si="12"/>
        <v>206.99999999999994</v>
      </c>
      <c r="J641" s="405"/>
      <c r="L641" s="217"/>
    </row>
    <row r="642" spans="1:12">
      <c r="A642" s="46">
        <v>45046</v>
      </c>
      <c r="B642" s="405" t="s">
        <v>65</v>
      </c>
      <c r="C642" s="405" t="s">
        <v>21</v>
      </c>
      <c r="D642" t="s">
        <v>15</v>
      </c>
      <c r="E642" s="217"/>
      <c r="F642" s="217">
        <v>60</v>
      </c>
      <c r="G642" s="20">
        <f t="shared" si="12"/>
        <v>146.99999999999994</v>
      </c>
      <c r="J642" s="404"/>
      <c r="L642" s="217"/>
    </row>
    <row r="643" spans="1:12">
      <c r="A643" s="46">
        <v>45046</v>
      </c>
      <c r="B643" s="405" t="s">
        <v>65</v>
      </c>
      <c r="C643" s="405" t="s">
        <v>21</v>
      </c>
      <c r="D643" t="s">
        <v>16</v>
      </c>
      <c r="E643" s="217"/>
      <c r="F643" s="217">
        <v>5</v>
      </c>
      <c r="G643" s="20">
        <f t="shared" si="12"/>
        <v>141.99999999999994</v>
      </c>
      <c r="J643" s="405"/>
      <c r="L643" s="217"/>
    </row>
    <row r="644" spans="1:12">
      <c r="A644" s="46">
        <v>45111</v>
      </c>
      <c r="B644" s="405">
        <v>27192</v>
      </c>
      <c r="C644" s="405" t="s">
        <v>21</v>
      </c>
      <c r="D644" t="s">
        <v>13</v>
      </c>
      <c r="E644" s="217"/>
      <c r="F644" s="217">
        <v>117</v>
      </c>
      <c r="G644" s="20">
        <f t="shared" si="12"/>
        <v>24.999999999999943</v>
      </c>
      <c r="J644" s="405"/>
      <c r="L644" s="217"/>
    </row>
    <row r="645" spans="1:12">
      <c r="A645" s="46">
        <v>45111</v>
      </c>
      <c r="B645" s="405">
        <v>27192</v>
      </c>
      <c r="C645" s="405" t="s">
        <v>21</v>
      </c>
      <c r="D645" t="s">
        <v>14</v>
      </c>
      <c r="E645" s="217"/>
      <c r="F645" s="217">
        <v>25</v>
      </c>
      <c r="G645" s="20">
        <f t="shared" si="12"/>
        <v>-5.6843418860808015E-14</v>
      </c>
      <c r="J645" s="405"/>
      <c r="L645" s="217"/>
    </row>
    <row r="646" spans="1:12">
      <c r="A646" s="68">
        <v>45077</v>
      </c>
      <c r="B646" s="404" t="s">
        <v>11</v>
      </c>
      <c r="C646" s="404" t="s">
        <v>22</v>
      </c>
      <c r="D646" t="s">
        <v>13</v>
      </c>
      <c r="E646" s="217">
        <v>108.2</v>
      </c>
      <c r="F646" s="217"/>
      <c r="G646" s="20">
        <f t="shared" si="12"/>
        <v>108.19999999999995</v>
      </c>
      <c r="K646" s="217"/>
      <c r="L646" s="13"/>
    </row>
    <row r="647" spans="1:12">
      <c r="A647" s="46"/>
      <c r="B647" s="405"/>
      <c r="C647" s="405"/>
      <c r="D647" t="s">
        <v>14</v>
      </c>
      <c r="E647" s="217">
        <v>25</v>
      </c>
      <c r="F647" s="217"/>
      <c r="G647" s="20">
        <f t="shared" si="12"/>
        <v>133.19999999999993</v>
      </c>
      <c r="L647" s="29"/>
    </row>
    <row r="648" spans="1:12">
      <c r="A648" s="46"/>
      <c r="B648" s="405"/>
      <c r="C648" s="405"/>
      <c r="D648" t="s">
        <v>15</v>
      </c>
      <c r="E648" s="217">
        <v>60</v>
      </c>
      <c r="F648" s="217"/>
      <c r="G648" s="20">
        <f t="shared" si="12"/>
        <v>193.19999999999993</v>
      </c>
    </row>
    <row r="649" spans="1:12">
      <c r="A649" s="46"/>
      <c r="B649" s="405"/>
      <c r="C649" s="405"/>
      <c r="D649" t="s">
        <v>16</v>
      </c>
      <c r="E649" s="217">
        <v>5</v>
      </c>
      <c r="F649" s="217"/>
      <c r="G649" s="20">
        <f t="shared" si="12"/>
        <v>198.19999999999993</v>
      </c>
    </row>
    <row r="650" spans="1:12">
      <c r="A650" s="46"/>
      <c r="B650" s="405"/>
      <c r="C650" s="405"/>
      <c r="D650" s="217" t="s">
        <v>66</v>
      </c>
      <c r="E650" s="13">
        <v>10</v>
      </c>
      <c r="F650" s="217"/>
      <c r="G650" s="20">
        <f t="shared" si="12"/>
        <v>208.19999999999993</v>
      </c>
    </row>
    <row r="651" spans="1:12">
      <c r="A651" s="46">
        <v>45077</v>
      </c>
      <c r="B651" s="405" t="s">
        <v>55</v>
      </c>
      <c r="C651" s="405" t="s">
        <v>22</v>
      </c>
      <c r="D651" t="s">
        <v>15</v>
      </c>
      <c r="E651" s="217"/>
      <c r="F651" s="217">
        <v>60</v>
      </c>
      <c r="G651" s="20">
        <f t="shared" si="12"/>
        <v>148.19999999999993</v>
      </c>
    </row>
    <row r="652" spans="1:12">
      <c r="A652" s="46">
        <v>45077</v>
      </c>
      <c r="B652" s="405" t="s">
        <v>55</v>
      </c>
      <c r="C652" s="405" t="s">
        <v>22</v>
      </c>
      <c r="D652" t="s">
        <v>16</v>
      </c>
      <c r="E652" s="217"/>
      <c r="F652" s="217">
        <v>5</v>
      </c>
      <c r="G652" s="20">
        <f t="shared" si="12"/>
        <v>143.19999999999993</v>
      </c>
    </row>
    <row r="653" spans="1:12">
      <c r="A653" s="46">
        <v>45111</v>
      </c>
      <c r="B653" s="405">
        <v>27192</v>
      </c>
      <c r="C653" s="405" t="s">
        <v>22</v>
      </c>
      <c r="D653" t="s">
        <v>13</v>
      </c>
      <c r="F653" s="217">
        <v>108.2</v>
      </c>
      <c r="G653" s="20">
        <f t="shared" si="12"/>
        <v>34.999999999999929</v>
      </c>
    </row>
    <row r="654" spans="1:12">
      <c r="A654" s="46">
        <v>45111</v>
      </c>
      <c r="B654" s="405">
        <v>27192</v>
      </c>
      <c r="C654" s="405" t="s">
        <v>22</v>
      </c>
      <c r="D654" t="s">
        <v>14</v>
      </c>
      <c r="F654" s="217">
        <v>25</v>
      </c>
      <c r="G654" s="20">
        <f t="shared" si="12"/>
        <v>9.9999999999999289</v>
      </c>
    </row>
    <row r="655" spans="1:12">
      <c r="A655" s="46">
        <v>45111</v>
      </c>
      <c r="B655" s="405">
        <v>27192</v>
      </c>
      <c r="C655" s="405" t="s">
        <v>22</v>
      </c>
      <c r="D655" s="217" t="s">
        <v>66</v>
      </c>
      <c r="F655" s="13">
        <v>10</v>
      </c>
      <c r="G655" s="20">
        <f t="shared" si="12"/>
        <v>-7.1054273576010019E-14</v>
      </c>
    </row>
    <row r="656" spans="1:12">
      <c r="A656" s="68">
        <v>45107</v>
      </c>
      <c r="B656" s="404" t="s">
        <v>11</v>
      </c>
      <c r="C656" s="404" t="s">
        <v>23</v>
      </c>
      <c r="D656" t="s">
        <v>13</v>
      </c>
      <c r="E656" s="217">
        <v>110.2</v>
      </c>
      <c r="F656" s="217"/>
      <c r="G656" s="20">
        <f t="shared" si="12"/>
        <v>110.19999999999993</v>
      </c>
    </row>
    <row r="657" spans="1:11">
      <c r="A657" s="46"/>
      <c r="B657" s="405"/>
      <c r="C657" s="405"/>
      <c r="D657" t="s">
        <v>14</v>
      </c>
      <c r="E657" s="217">
        <v>25</v>
      </c>
      <c r="F657" s="217"/>
      <c r="G657" s="20">
        <f t="shared" si="12"/>
        <v>135.19999999999993</v>
      </c>
    </row>
    <row r="658" spans="1:11">
      <c r="A658" s="46"/>
      <c r="B658" s="405"/>
      <c r="C658" s="405"/>
      <c r="D658" t="s">
        <v>15</v>
      </c>
      <c r="E658" s="217">
        <v>60</v>
      </c>
      <c r="F658" s="217"/>
      <c r="G658" s="20">
        <f t="shared" si="12"/>
        <v>195.19999999999993</v>
      </c>
    </row>
    <row r="659" spans="1:11">
      <c r="A659" s="46"/>
      <c r="B659" s="405"/>
      <c r="C659" s="405"/>
      <c r="D659" t="s">
        <v>16</v>
      </c>
      <c r="E659" s="217">
        <v>5</v>
      </c>
      <c r="F659" s="217"/>
      <c r="G659" s="20">
        <f t="shared" si="12"/>
        <v>200.19999999999993</v>
      </c>
    </row>
    <row r="660" spans="1:11">
      <c r="A660" s="46">
        <v>45107</v>
      </c>
      <c r="B660" s="405" t="s">
        <v>56</v>
      </c>
      <c r="C660" s="405" t="s">
        <v>23</v>
      </c>
      <c r="D660" t="s">
        <v>15</v>
      </c>
      <c r="E660" s="217"/>
      <c r="F660" s="217">
        <v>60</v>
      </c>
      <c r="G660" s="20">
        <f t="shared" si="12"/>
        <v>140.19999999999993</v>
      </c>
    </row>
    <row r="661" spans="1:11">
      <c r="A661" s="46">
        <v>45107</v>
      </c>
      <c r="B661" s="405" t="s">
        <v>56</v>
      </c>
      <c r="C661" s="405" t="s">
        <v>23</v>
      </c>
      <c r="D661" t="s">
        <v>16</v>
      </c>
      <c r="E661" s="217"/>
      <c r="F661" s="217">
        <v>5</v>
      </c>
      <c r="G661" s="20">
        <f t="shared" si="12"/>
        <v>135.19999999999993</v>
      </c>
    </row>
    <row r="662" spans="1:11">
      <c r="A662" s="30">
        <v>45217</v>
      </c>
      <c r="B662" s="405">
        <v>27655</v>
      </c>
      <c r="C662" s="405" t="s">
        <v>23</v>
      </c>
      <c r="D662" t="s">
        <v>13</v>
      </c>
      <c r="E662" s="217"/>
      <c r="F662" s="217">
        <v>110.2</v>
      </c>
      <c r="G662" s="20">
        <f t="shared" si="12"/>
        <v>24.999999999999929</v>
      </c>
    </row>
    <row r="663" spans="1:11">
      <c r="A663" s="30">
        <v>45217</v>
      </c>
      <c r="B663" s="405">
        <v>27655</v>
      </c>
      <c r="C663" s="405" t="s">
        <v>23</v>
      </c>
      <c r="D663" t="s">
        <v>14</v>
      </c>
      <c r="E663" s="217"/>
      <c r="F663" s="217">
        <v>25</v>
      </c>
      <c r="G663" s="20">
        <f t="shared" si="12"/>
        <v>-7.1054273576010019E-14</v>
      </c>
    </row>
    <row r="664" spans="1:11">
      <c r="A664" s="68">
        <v>45138</v>
      </c>
      <c r="B664" s="404" t="s">
        <v>11</v>
      </c>
      <c r="C664" s="404" t="s">
        <v>24</v>
      </c>
      <c r="D664" t="s">
        <v>13</v>
      </c>
      <c r="E664" s="217">
        <v>103.8</v>
      </c>
      <c r="F664" s="217"/>
      <c r="G664" s="20">
        <f t="shared" si="12"/>
        <v>103.79999999999993</v>
      </c>
      <c r="I664" s="246"/>
      <c r="J664" s="246"/>
      <c r="K664" s="246"/>
    </row>
    <row r="665" spans="1:11">
      <c r="A665" s="46"/>
      <c r="B665" s="405"/>
      <c r="C665" s="405"/>
      <c r="D665" t="s">
        <v>14</v>
      </c>
      <c r="E665" s="217">
        <v>28.3</v>
      </c>
      <c r="F665" s="217"/>
      <c r="G665" s="20">
        <f t="shared" si="12"/>
        <v>132.09999999999994</v>
      </c>
    </row>
    <row r="666" spans="1:11">
      <c r="A666" s="46"/>
      <c r="B666" s="405"/>
      <c r="C666" s="405"/>
      <c r="D666" t="s">
        <v>15</v>
      </c>
      <c r="E666" s="217">
        <v>60</v>
      </c>
      <c r="F666" s="217"/>
      <c r="G666" s="20">
        <f t="shared" si="12"/>
        <v>192.09999999999994</v>
      </c>
      <c r="I666" s="404"/>
      <c r="K666" s="217"/>
    </row>
    <row r="667" spans="1:11">
      <c r="A667" s="46"/>
      <c r="B667" s="405"/>
      <c r="C667" s="405"/>
      <c r="D667" t="s">
        <v>16</v>
      </c>
      <c r="E667" s="217">
        <v>5</v>
      </c>
      <c r="F667" s="217"/>
      <c r="G667" s="20">
        <f t="shared" si="12"/>
        <v>197.09999999999994</v>
      </c>
      <c r="I667" s="405"/>
      <c r="K667" s="217"/>
    </row>
    <row r="668" spans="1:11">
      <c r="A668" s="46">
        <v>45138</v>
      </c>
      <c r="B668" s="405" t="s">
        <v>32</v>
      </c>
      <c r="C668" s="405" t="s">
        <v>24</v>
      </c>
      <c r="D668" t="s">
        <v>15</v>
      </c>
      <c r="E668" s="217"/>
      <c r="F668" s="217">
        <v>60</v>
      </c>
      <c r="G668" s="20">
        <f t="shared" si="12"/>
        <v>137.09999999999994</v>
      </c>
      <c r="I668" s="404"/>
      <c r="K668" s="217"/>
    </row>
    <row r="669" spans="1:11">
      <c r="A669" s="46">
        <v>45138</v>
      </c>
      <c r="B669" s="405" t="s">
        <v>32</v>
      </c>
      <c r="C669" s="405" t="s">
        <v>24</v>
      </c>
      <c r="D669" t="s">
        <v>16</v>
      </c>
      <c r="E669" s="217"/>
      <c r="F669" s="217">
        <v>5</v>
      </c>
      <c r="G669" s="20">
        <f t="shared" si="12"/>
        <v>132.09999999999994</v>
      </c>
      <c r="I669" s="405"/>
      <c r="K669" s="217"/>
    </row>
    <row r="670" spans="1:11">
      <c r="A670" s="30">
        <v>45217</v>
      </c>
      <c r="B670" s="405">
        <v>27655</v>
      </c>
      <c r="C670" s="405" t="s">
        <v>24</v>
      </c>
      <c r="D670" t="s">
        <v>13</v>
      </c>
      <c r="E670" s="217"/>
      <c r="F670" s="217">
        <v>103.8</v>
      </c>
      <c r="G670" s="20">
        <f t="shared" si="12"/>
        <v>28.29999999999994</v>
      </c>
      <c r="I670" s="405"/>
      <c r="K670" s="217"/>
    </row>
    <row r="671" spans="1:11">
      <c r="A671" s="30">
        <v>45217</v>
      </c>
      <c r="B671" s="405">
        <v>27655</v>
      </c>
      <c r="C671" s="405" t="s">
        <v>24</v>
      </c>
      <c r="D671" t="s">
        <v>14</v>
      </c>
      <c r="E671" s="217"/>
      <c r="F671" s="217">
        <v>28.3</v>
      </c>
      <c r="G671" s="20">
        <f t="shared" si="12"/>
        <v>-6.0396132539608516E-14</v>
      </c>
      <c r="I671" s="405"/>
      <c r="K671" s="217"/>
    </row>
    <row r="672" spans="1:11">
      <c r="A672" s="32">
        <v>45169</v>
      </c>
      <c r="B672" s="404" t="s">
        <v>11</v>
      </c>
      <c r="C672" s="404" t="s">
        <v>25</v>
      </c>
      <c r="D672" t="s">
        <v>13</v>
      </c>
      <c r="E672" s="217">
        <v>99.3</v>
      </c>
      <c r="F672" s="217"/>
      <c r="G672" s="20">
        <f t="shared" si="12"/>
        <v>99.29999999999994</v>
      </c>
      <c r="I672" s="404"/>
      <c r="K672" s="217"/>
    </row>
    <row r="673" spans="1:11">
      <c r="B673" s="405"/>
      <c r="C673" s="405"/>
      <c r="D673" t="s">
        <v>14</v>
      </c>
      <c r="E673" s="217">
        <v>27.1</v>
      </c>
      <c r="F673" s="217"/>
      <c r="G673" s="20">
        <f t="shared" si="12"/>
        <v>126.39999999999995</v>
      </c>
      <c r="I673" s="405"/>
      <c r="K673" s="217"/>
    </row>
    <row r="674" spans="1:11">
      <c r="B674" s="405"/>
      <c r="C674" s="405"/>
      <c r="D674" t="s">
        <v>15</v>
      </c>
      <c r="E674" s="217">
        <v>60</v>
      </c>
      <c r="F674" s="217"/>
      <c r="G674" s="20">
        <f t="shared" si="12"/>
        <v>186.39999999999995</v>
      </c>
      <c r="I674" s="404"/>
      <c r="K674" s="217"/>
    </row>
    <row r="675" spans="1:11">
      <c r="B675" s="405"/>
      <c r="C675" s="405"/>
      <c r="D675" t="s">
        <v>16</v>
      </c>
      <c r="E675" s="217">
        <v>5</v>
      </c>
      <c r="F675" s="217"/>
      <c r="G675" s="20">
        <f t="shared" si="12"/>
        <v>191.39999999999995</v>
      </c>
      <c r="K675" s="217"/>
    </row>
    <row r="676" spans="1:11">
      <c r="A676" s="30">
        <v>45169</v>
      </c>
      <c r="B676" s="405" t="s">
        <v>57</v>
      </c>
      <c r="C676" s="405" t="s">
        <v>25</v>
      </c>
      <c r="D676" t="s">
        <v>15</v>
      </c>
      <c r="E676" s="217"/>
      <c r="F676" s="217">
        <v>60</v>
      </c>
      <c r="G676" s="20">
        <f t="shared" si="12"/>
        <v>131.39999999999995</v>
      </c>
      <c r="K676" s="29"/>
    </row>
    <row r="677" spans="1:11">
      <c r="A677" s="30">
        <v>45169</v>
      </c>
      <c r="B677" s="405" t="s">
        <v>57</v>
      </c>
      <c r="C677" s="405" t="s">
        <v>25</v>
      </c>
      <c r="D677" t="s">
        <v>16</v>
      </c>
      <c r="E677" s="217"/>
      <c r="F677" s="217">
        <v>5</v>
      </c>
      <c r="G677" s="20">
        <f t="shared" si="12"/>
        <v>126.39999999999995</v>
      </c>
    </row>
    <row r="678" spans="1:11">
      <c r="A678" s="30">
        <v>45217</v>
      </c>
      <c r="B678" s="405">
        <v>27655</v>
      </c>
      <c r="C678" s="405" t="s">
        <v>25</v>
      </c>
      <c r="D678" t="s">
        <v>13</v>
      </c>
      <c r="E678" s="217"/>
      <c r="F678" s="217">
        <v>99.3</v>
      </c>
      <c r="G678" s="20">
        <f t="shared" si="12"/>
        <v>27.099999999999952</v>
      </c>
    </row>
    <row r="679" spans="1:11">
      <c r="A679" s="30">
        <v>45217</v>
      </c>
      <c r="B679" s="405">
        <v>27655</v>
      </c>
      <c r="C679" s="405" t="s">
        <v>25</v>
      </c>
      <c r="D679" t="s">
        <v>14</v>
      </c>
      <c r="E679" s="217"/>
      <c r="F679" s="217">
        <v>27.1</v>
      </c>
      <c r="G679" s="20">
        <f t="shared" si="12"/>
        <v>-4.9737991503207013E-14</v>
      </c>
    </row>
    <row r="680" spans="1:11">
      <c r="A680" s="32">
        <v>45199</v>
      </c>
      <c r="B680" s="404" t="s">
        <v>11</v>
      </c>
      <c r="C680" s="404" t="s">
        <v>41</v>
      </c>
      <c r="D680" t="s">
        <v>13</v>
      </c>
      <c r="E680" s="217">
        <v>98.8</v>
      </c>
      <c r="F680" s="217"/>
      <c r="G680" s="20">
        <f t="shared" si="12"/>
        <v>98.799999999999955</v>
      </c>
    </row>
    <row r="681" spans="1:11">
      <c r="B681" s="405"/>
      <c r="C681" s="405"/>
      <c r="D681" t="s">
        <v>14</v>
      </c>
      <c r="E681" s="217">
        <v>27.1</v>
      </c>
      <c r="F681" s="217"/>
      <c r="G681" s="20">
        <f t="shared" si="12"/>
        <v>125.89999999999995</v>
      </c>
    </row>
    <row r="682" spans="1:11">
      <c r="B682" s="405"/>
      <c r="C682" s="405"/>
      <c r="D682" t="s">
        <v>15</v>
      </c>
      <c r="E682" s="217">
        <v>60</v>
      </c>
      <c r="F682" s="217"/>
      <c r="G682" s="20">
        <f t="shared" si="12"/>
        <v>185.89999999999995</v>
      </c>
    </row>
    <row r="683" spans="1:11">
      <c r="B683" s="405"/>
      <c r="C683" s="405"/>
      <c r="D683" t="s">
        <v>16</v>
      </c>
      <c r="E683" s="217">
        <v>5</v>
      </c>
      <c r="F683" s="217"/>
      <c r="G683" s="20">
        <f t="shared" si="12"/>
        <v>190.89999999999995</v>
      </c>
    </row>
    <row r="684" spans="1:11">
      <c r="B684" s="405"/>
      <c r="C684" s="405"/>
      <c r="D684" t="s">
        <v>93</v>
      </c>
      <c r="E684" s="217">
        <v>10</v>
      </c>
      <c r="F684" s="217"/>
      <c r="G684" s="20">
        <f t="shared" si="12"/>
        <v>200.89999999999995</v>
      </c>
    </row>
    <row r="685" spans="1:11">
      <c r="B685" s="405"/>
      <c r="C685" s="405"/>
      <c r="D685" t="s">
        <v>94</v>
      </c>
      <c r="E685" s="217">
        <v>10</v>
      </c>
      <c r="F685" s="217"/>
      <c r="G685" s="20">
        <f t="shared" si="12"/>
        <v>210.89999999999995</v>
      </c>
    </row>
    <row r="686" spans="1:11">
      <c r="A686" s="30">
        <v>45199</v>
      </c>
      <c r="B686" s="405" t="s">
        <v>61</v>
      </c>
      <c r="C686" s="405" t="s">
        <v>41</v>
      </c>
      <c r="D686" t="s">
        <v>15</v>
      </c>
      <c r="E686" s="217"/>
      <c r="F686" s="217">
        <v>60</v>
      </c>
      <c r="G686" s="20">
        <f t="shared" si="12"/>
        <v>150.89999999999995</v>
      </c>
    </row>
    <row r="687" spans="1:11">
      <c r="A687" s="30">
        <v>45199</v>
      </c>
      <c r="B687" s="405" t="s">
        <v>61</v>
      </c>
      <c r="C687" s="405" t="s">
        <v>41</v>
      </c>
      <c r="D687" t="s">
        <v>16</v>
      </c>
      <c r="E687" s="217"/>
      <c r="F687" s="217">
        <v>5</v>
      </c>
      <c r="G687" s="20">
        <f t="shared" si="12"/>
        <v>145.89999999999995</v>
      </c>
    </row>
    <row r="688" spans="1:11">
      <c r="A688" s="30">
        <v>45217</v>
      </c>
      <c r="B688" s="405">
        <v>27655</v>
      </c>
      <c r="C688" s="405" t="s">
        <v>41</v>
      </c>
      <c r="D688" t="s">
        <v>13</v>
      </c>
      <c r="F688" s="217">
        <v>98.8</v>
      </c>
      <c r="G688" s="20">
        <f t="shared" si="12"/>
        <v>47.099999999999952</v>
      </c>
    </row>
    <row r="689" spans="1:13">
      <c r="A689" s="30">
        <v>45217</v>
      </c>
      <c r="B689" s="405">
        <v>27655</v>
      </c>
      <c r="C689" s="405" t="s">
        <v>41</v>
      </c>
      <c r="D689" t="s">
        <v>14</v>
      </c>
      <c r="F689" s="217">
        <v>27.1</v>
      </c>
      <c r="G689" s="20">
        <f t="shared" si="12"/>
        <v>19.99999999999995</v>
      </c>
    </row>
    <row r="690" spans="1:13">
      <c r="A690" s="30">
        <v>45217</v>
      </c>
      <c r="B690" s="405">
        <v>27655</v>
      </c>
      <c r="C690" s="405" t="s">
        <v>41</v>
      </c>
      <c r="D690" t="s">
        <v>93</v>
      </c>
      <c r="F690" s="217">
        <v>10</v>
      </c>
      <c r="G690" s="20">
        <f t="shared" si="12"/>
        <v>9.9999999999999503</v>
      </c>
    </row>
    <row r="691" spans="1:13">
      <c r="A691" s="30">
        <v>45217</v>
      </c>
      <c r="B691" s="405">
        <v>27655</v>
      </c>
      <c r="C691" s="405" t="s">
        <v>41</v>
      </c>
      <c r="D691" t="s">
        <v>94</v>
      </c>
      <c r="F691" s="217">
        <v>10</v>
      </c>
      <c r="G691" s="20">
        <f t="shared" si="12"/>
        <v>-4.9737991503207013E-14</v>
      </c>
    </row>
    <row r="692" spans="1:13">
      <c r="A692" s="32">
        <v>45230</v>
      </c>
      <c r="B692" s="404" t="s">
        <v>11</v>
      </c>
      <c r="C692" s="404" t="s">
        <v>27</v>
      </c>
      <c r="D692" t="s">
        <v>13</v>
      </c>
      <c r="E692" s="44">
        <v>96.1</v>
      </c>
      <c r="F692" s="50"/>
      <c r="G692" s="20">
        <f t="shared" si="12"/>
        <v>96.099999999999937</v>
      </c>
    </row>
    <row r="693" spans="1:13">
      <c r="B693" s="405"/>
      <c r="C693" s="405"/>
      <c r="D693" t="s">
        <v>14</v>
      </c>
      <c r="E693" s="44">
        <v>27.1</v>
      </c>
      <c r="F693" s="50"/>
      <c r="G693" s="20">
        <f t="shared" si="12"/>
        <v>123.19999999999993</v>
      </c>
    </row>
    <row r="694" spans="1:13">
      <c r="B694" s="405"/>
      <c r="C694" s="405"/>
      <c r="D694" t="s">
        <v>15</v>
      </c>
      <c r="E694" s="217">
        <v>60</v>
      </c>
      <c r="F694" s="50"/>
      <c r="G694" s="20">
        <f t="shared" si="12"/>
        <v>183.19999999999993</v>
      </c>
    </row>
    <row r="695" spans="1:13">
      <c r="B695" s="405"/>
      <c r="C695" s="405"/>
      <c r="D695" t="s">
        <v>16</v>
      </c>
      <c r="E695" s="217">
        <v>5</v>
      </c>
      <c r="F695" s="50"/>
      <c r="G695" s="20">
        <f t="shared" si="12"/>
        <v>188.19999999999993</v>
      </c>
    </row>
    <row r="696" spans="1:13">
      <c r="A696" s="46">
        <v>45230</v>
      </c>
      <c r="B696" s="405" t="s">
        <v>62</v>
      </c>
      <c r="C696" s="405" t="s">
        <v>27</v>
      </c>
      <c r="D696" t="s">
        <v>15</v>
      </c>
      <c r="E696" s="217"/>
      <c r="F696" s="217">
        <v>60</v>
      </c>
      <c r="G696" s="20">
        <f t="shared" ref="G696:G722" si="13">+G695+E696-F696</f>
        <v>128.19999999999993</v>
      </c>
    </row>
    <row r="697" spans="1:13">
      <c r="A697" s="46">
        <v>45230</v>
      </c>
      <c r="B697" s="405" t="s">
        <v>62</v>
      </c>
      <c r="C697" s="405" t="s">
        <v>27</v>
      </c>
      <c r="D697" t="s">
        <v>16</v>
      </c>
      <c r="E697" s="217"/>
      <c r="F697" s="217">
        <v>5</v>
      </c>
      <c r="G697" s="20">
        <f t="shared" si="13"/>
        <v>123.19999999999993</v>
      </c>
    </row>
    <row r="698" spans="1:13">
      <c r="A698" s="30">
        <v>45272</v>
      </c>
      <c r="B698" s="405">
        <v>27953</v>
      </c>
      <c r="C698" s="405" t="s">
        <v>27</v>
      </c>
      <c r="D698" t="s">
        <v>13</v>
      </c>
      <c r="E698" s="217"/>
      <c r="F698" s="44">
        <v>96.1</v>
      </c>
      <c r="G698" s="20">
        <f>+G697+E698-F698</f>
        <v>27.099999999999937</v>
      </c>
      <c r="H698" s="405"/>
      <c r="I698" s="405"/>
      <c r="J698" s="405"/>
      <c r="K698" s="405"/>
      <c r="L698" s="405"/>
      <c r="M698" s="405"/>
    </row>
    <row r="699" spans="1:13">
      <c r="A699" s="30">
        <v>45272</v>
      </c>
      <c r="B699" s="405">
        <v>27953</v>
      </c>
      <c r="C699" s="405" t="s">
        <v>27</v>
      </c>
      <c r="D699" t="s">
        <v>14</v>
      </c>
      <c r="E699" s="217"/>
      <c r="F699" s="44">
        <v>27.1</v>
      </c>
      <c r="G699" s="20">
        <f>+G698+E699-F699</f>
        <v>-6.3948846218409017E-14</v>
      </c>
      <c r="H699" s="405"/>
      <c r="I699" s="405"/>
      <c r="J699" s="405"/>
      <c r="K699" s="405"/>
      <c r="L699" s="405"/>
      <c r="M699" s="405"/>
    </row>
    <row r="700" spans="1:13">
      <c r="A700" s="32">
        <v>45260</v>
      </c>
      <c r="B700" s="404" t="s">
        <v>11</v>
      </c>
      <c r="C700" s="404" t="s">
        <v>28</v>
      </c>
      <c r="D700" t="s">
        <v>13</v>
      </c>
      <c r="E700" s="44">
        <v>104.4</v>
      </c>
      <c r="F700" s="217"/>
      <c r="G700" s="20">
        <f>+G699+E700-F700</f>
        <v>104.39999999999995</v>
      </c>
      <c r="H700" s="456" t="s">
        <v>627</v>
      </c>
      <c r="I700" s="421"/>
      <c r="J700" s="421"/>
      <c r="K700" s="421"/>
    </row>
    <row r="701" spans="1:13">
      <c r="B701" s="405"/>
      <c r="C701" s="405"/>
      <c r="D701" t="s">
        <v>14</v>
      </c>
      <c r="E701" s="44">
        <v>27.1</v>
      </c>
      <c r="F701" s="217"/>
      <c r="G701" s="20">
        <f>+G700+E701-F701</f>
        <v>131.49999999999994</v>
      </c>
      <c r="H701" s="405"/>
      <c r="J701" s="44"/>
    </row>
    <row r="702" spans="1:13">
      <c r="B702" s="405"/>
      <c r="C702" s="405"/>
      <c r="D702" t="s">
        <v>15</v>
      </c>
      <c r="E702" s="217">
        <v>60</v>
      </c>
      <c r="F702" s="217"/>
      <c r="G702" s="20">
        <f>+G701+E702-F702</f>
        <v>191.49999999999994</v>
      </c>
      <c r="H702" s="404" t="s">
        <v>28</v>
      </c>
      <c r="I702" t="s">
        <v>13</v>
      </c>
      <c r="J702" s="44">
        <v>104.4</v>
      </c>
    </row>
    <row r="703" spans="1:13">
      <c r="B703" s="405"/>
      <c r="C703" s="405"/>
      <c r="D703" t="s">
        <v>16</v>
      </c>
      <c r="E703" s="217">
        <v>5</v>
      </c>
      <c r="F703" s="217"/>
      <c r="G703" s="20">
        <f>+G702+E703-F703</f>
        <v>196.49999999999994</v>
      </c>
      <c r="H703" s="405"/>
      <c r="I703" t="s">
        <v>14</v>
      </c>
      <c r="J703" s="44">
        <v>27.1</v>
      </c>
    </row>
    <row r="704" spans="1:13">
      <c r="A704" s="30">
        <v>45260</v>
      </c>
      <c r="B704" s="405" t="s">
        <v>64</v>
      </c>
      <c r="C704" s="405" t="s">
        <v>28</v>
      </c>
      <c r="D704" t="s">
        <v>15</v>
      </c>
      <c r="E704" s="217"/>
      <c r="F704" s="217">
        <v>60</v>
      </c>
      <c r="G704" s="20">
        <f t="shared" si="13"/>
        <v>136.49999999999994</v>
      </c>
      <c r="H704" s="404" t="s">
        <v>29</v>
      </c>
      <c r="I704" t="s">
        <v>13</v>
      </c>
      <c r="J704" s="44">
        <v>111.6</v>
      </c>
    </row>
    <row r="705" spans="1:10">
      <c r="A705" s="30">
        <v>45260</v>
      </c>
      <c r="B705" s="405" t="s">
        <v>64</v>
      </c>
      <c r="C705" s="405" t="s">
        <v>28</v>
      </c>
      <c r="D705" t="s">
        <v>16</v>
      </c>
      <c r="E705" s="217"/>
      <c r="F705" s="217">
        <v>5</v>
      </c>
      <c r="G705" s="20">
        <f>+G704+E705-F705</f>
        <v>131.49999999999994</v>
      </c>
      <c r="H705" s="405"/>
      <c r="I705" t="s">
        <v>14</v>
      </c>
      <c r="J705" s="44">
        <v>27.1</v>
      </c>
    </row>
    <row r="706" spans="1:10">
      <c r="A706" s="30">
        <v>45351</v>
      </c>
      <c r="B706" s="405">
        <v>28501</v>
      </c>
      <c r="C706" s="405" t="s">
        <v>28</v>
      </c>
      <c r="D706" t="s">
        <v>13</v>
      </c>
      <c r="E706" s="217"/>
      <c r="F706" s="44">
        <v>104.4</v>
      </c>
      <c r="G706" s="20">
        <f>+G705+E706-F706</f>
        <v>27.099999999999937</v>
      </c>
      <c r="H706" s="405"/>
      <c r="J706" s="44"/>
    </row>
    <row r="707" spans="1:10" s="3" customFormat="1">
      <c r="A707" s="30">
        <v>45351</v>
      </c>
      <c r="B707" s="405">
        <v>28501</v>
      </c>
      <c r="C707" s="405" t="s">
        <v>28</v>
      </c>
      <c r="D707" t="s">
        <v>14</v>
      </c>
      <c r="E707" s="405"/>
      <c r="F707" s="44">
        <v>27.1</v>
      </c>
      <c r="G707" s="1">
        <f>+G706+E707-F707</f>
        <v>-6.3948846218409017E-14</v>
      </c>
      <c r="H707" s="405"/>
      <c r="I707" s="405"/>
      <c r="J707" s="405"/>
    </row>
    <row r="708" spans="1:10">
      <c r="A708" s="32">
        <v>45291</v>
      </c>
      <c r="B708" s="404" t="s">
        <v>11</v>
      </c>
      <c r="C708" s="404" t="s">
        <v>29</v>
      </c>
      <c r="D708" t="s">
        <v>13</v>
      </c>
      <c r="E708" s="44">
        <v>111.6</v>
      </c>
      <c r="F708" s="217"/>
      <c r="G708" s="20">
        <f>+G707+E708-F708</f>
        <v>111.59999999999994</v>
      </c>
      <c r="H708" s="404" t="s">
        <v>12</v>
      </c>
      <c r="I708" t="s">
        <v>13</v>
      </c>
      <c r="J708" s="44">
        <v>124.6</v>
      </c>
    </row>
    <row r="709" spans="1:10">
      <c r="B709" s="405"/>
      <c r="C709" s="405"/>
      <c r="D709" t="s">
        <v>14</v>
      </c>
      <c r="E709" s="44">
        <v>27.1</v>
      </c>
      <c r="F709" s="217"/>
      <c r="G709" s="20">
        <f>+G708+E709-F709</f>
        <v>138.69999999999993</v>
      </c>
      <c r="H709" s="405"/>
      <c r="I709" t="s">
        <v>14</v>
      </c>
      <c r="J709" s="44">
        <v>27.1</v>
      </c>
    </row>
    <row r="710" spans="1:10">
      <c r="B710" s="405"/>
      <c r="C710" s="405"/>
      <c r="D710" t="s">
        <v>15</v>
      </c>
      <c r="E710" s="217">
        <v>60</v>
      </c>
      <c r="F710" s="217"/>
      <c r="G710" s="20">
        <f>+G709+E710-F710</f>
        <v>198.69999999999993</v>
      </c>
      <c r="I710" t="s">
        <v>146</v>
      </c>
      <c r="J710" s="217">
        <v>24.2</v>
      </c>
    </row>
    <row r="711" spans="1:10">
      <c r="B711" s="405"/>
      <c r="C711" s="405"/>
      <c r="D711" t="s">
        <v>16</v>
      </c>
      <c r="E711" s="217">
        <v>5</v>
      </c>
      <c r="F711" s="217"/>
      <c r="G711" s="20">
        <f t="shared" si="13"/>
        <v>203.69999999999993</v>
      </c>
      <c r="J711" s="44">
        <f>SUM(J702:J710)</f>
        <v>446.09999999999997</v>
      </c>
    </row>
    <row r="712" spans="1:10">
      <c r="A712" s="30">
        <v>45291</v>
      </c>
      <c r="B712" s="405" t="s">
        <v>48</v>
      </c>
      <c r="C712" s="405" t="s">
        <v>29</v>
      </c>
      <c r="D712" t="s">
        <v>15</v>
      </c>
      <c r="E712" s="217"/>
      <c r="F712" s="217">
        <v>60</v>
      </c>
      <c r="G712" s="20">
        <f t="shared" si="13"/>
        <v>143.69999999999993</v>
      </c>
    </row>
    <row r="713" spans="1:10">
      <c r="A713" s="30">
        <v>45291</v>
      </c>
      <c r="B713" s="405" t="s">
        <v>48</v>
      </c>
      <c r="C713" s="405" t="s">
        <v>29</v>
      </c>
      <c r="D713" t="s">
        <v>16</v>
      </c>
      <c r="E713" s="217"/>
      <c r="F713" s="217">
        <v>5</v>
      </c>
      <c r="G713" s="20">
        <f t="shared" si="13"/>
        <v>138.69999999999993</v>
      </c>
    </row>
    <row r="714" spans="1:10">
      <c r="A714" s="30">
        <v>45380</v>
      </c>
      <c r="B714" s="405">
        <v>28501</v>
      </c>
      <c r="C714" s="405" t="s">
        <v>29</v>
      </c>
      <c r="D714" t="s">
        <v>13</v>
      </c>
      <c r="E714" s="217"/>
      <c r="F714" s="44">
        <v>111.6</v>
      </c>
      <c r="G714" s="20">
        <f>+G713+E714-F714</f>
        <v>27.099999999999937</v>
      </c>
    </row>
    <row r="715" spans="1:10">
      <c r="A715" s="30">
        <v>45380</v>
      </c>
      <c r="B715" s="405">
        <v>28501</v>
      </c>
      <c r="C715" s="405" t="s">
        <v>29</v>
      </c>
      <c r="D715" t="s">
        <v>14</v>
      </c>
      <c r="E715" s="217"/>
      <c r="F715" s="44">
        <v>27.1</v>
      </c>
      <c r="G715" s="20">
        <f>+G714+E715-F715</f>
        <v>-6.3948846218409017E-14</v>
      </c>
    </row>
    <row r="716" spans="1:10">
      <c r="A716" s="68">
        <v>45322</v>
      </c>
      <c r="B716" s="404" t="s">
        <v>11</v>
      </c>
      <c r="C716" s="404" t="s">
        <v>12</v>
      </c>
      <c r="D716" t="s">
        <v>13</v>
      </c>
      <c r="E716" s="44">
        <v>124.6</v>
      </c>
      <c r="F716" s="217"/>
      <c r="G716" s="20">
        <f>+G715+E716-F716</f>
        <v>124.59999999999994</v>
      </c>
    </row>
    <row r="717" spans="1:10">
      <c r="A717" s="46"/>
      <c r="B717" s="405"/>
      <c r="C717" s="405"/>
      <c r="D717" t="s">
        <v>14</v>
      </c>
      <c r="E717" s="44">
        <v>27.1</v>
      </c>
      <c r="F717" s="217"/>
      <c r="G717" s="20">
        <f>+G716+E717-F717</f>
        <v>151.69999999999993</v>
      </c>
    </row>
    <row r="718" spans="1:10">
      <c r="A718" s="46"/>
      <c r="B718" s="405"/>
      <c r="C718" s="405"/>
      <c r="D718" t="s">
        <v>15</v>
      </c>
      <c r="E718" s="217">
        <v>60</v>
      </c>
      <c r="F718" s="217"/>
      <c r="G718" s="20">
        <f>+G717+E718-F718</f>
        <v>211.69999999999993</v>
      </c>
    </row>
    <row r="719" spans="1:10">
      <c r="A719" s="46"/>
      <c r="B719" s="405"/>
      <c r="C719" s="405"/>
      <c r="D719" t="s">
        <v>16</v>
      </c>
      <c r="E719" s="217">
        <v>5</v>
      </c>
      <c r="F719" s="217"/>
      <c r="G719" s="20">
        <f t="shared" si="13"/>
        <v>216.69999999999993</v>
      </c>
    </row>
    <row r="720" spans="1:10">
      <c r="A720" s="46"/>
      <c r="B720" s="405"/>
      <c r="C720" s="405"/>
      <c r="D720" t="s">
        <v>146</v>
      </c>
      <c r="E720" s="217">
        <v>24.2</v>
      </c>
      <c r="F720" s="217"/>
      <c r="G720" s="20">
        <f t="shared" si="13"/>
        <v>240.89999999999992</v>
      </c>
    </row>
    <row r="721" spans="1:7">
      <c r="A721" s="30">
        <v>45380</v>
      </c>
      <c r="B721" s="405" t="s">
        <v>49</v>
      </c>
      <c r="C721" s="405" t="s">
        <v>12</v>
      </c>
      <c r="D721" t="s">
        <v>15</v>
      </c>
      <c r="E721" s="217"/>
      <c r="F721" s="217">
        <v>60</v>
      </c>
      <c r="G721" s="20">
        <f t="shared" si="13"/>
        <v>180.89999999999992</v>
      </c>
    </row>
    <row r="722" spans="1:7">
      <c r="A722" s="30">
        <v>45380</v>
      </c>
      <c r="B722" s="405" t="s">
        <v>49</v>
      </c>
      <c r="C722" s="405" t="s">
        <v>12</v>
      </c>
      <c r="D722" t="s">
        <v>16</v>
      </c>
      <c r="E722" s="217"/>
      <c r="F722" s="217">
        <v>5</v>
      </c>
      <c r="G722" s="20">
        <f t="shared" si="13"/>
        <v>175.89999999999992</v>
      </c>
    </row>
    <row r="723" spans="1:7">
      <c r="A723" s="30">
        <v>45380</v>
      </c>
      <c r="B723" s="405">
        <v>28501</v>
      </c>
      <c r="C723" s="405" t="s">
        <v>12</v>
      </c>
      <c r="D723" t="s">
        <v>13</v>
      </c>
      <c r="E723" s="217"/>
      <c r="F723" s="44">
        <v>124.6</v>
      </c>
      <c r="G723" s="20">
        <f>+G722+E723-F723</f>
        <v>51.299999999999926</v>
      </c>
    </row>
    <row r="724" spans="1:7">
      <c r="A724" s="30">
        <v>45380</v>
      </c>
      <c r="B724" s="405">
        <v>28501</v>
      </c>
      <c r="C724" s="405" t="s">
        <v>12</v>
      </c>
      <c r="D724" t="s">
        <v>14</v>
      </c>
      <c r="E724" s="217"/>
      <c r="F724" s="44">
        <v>27.1</v>
      </c>
      <c r="G724" s="20">
        <f>+G723+E724-F724</f>
        <v>24.199999999999925</v>
      </c>
    </row>
    <row r="725" spans="1:7">
      <c r="A725" s="30">
        <v>45380</v>
      </c>
      <c r="B725" s="405">
        <v>28501</v>
      </c>
      <c r="C725" s="405" t="s">
        <v>12</v>
      </c>
      <c r="D725" t="s">
        <v>146</v>
      </c>
      <c r="E725" s="217"/>
      <c r="F725" s="217">
        <v>24.2</v>
      </c>
      <c r="G725" s="20">
        <f>+G724+E725-F725</f>
        <v>-7.460698725481052E-14</v>
      </c>
    </row>
    <row r="726" spans="1:7">
      <c r="A726" s="32">
        <v>45351</v>
      </c>
      <c r="B726" s="404" t="s">
        <v>11</v>
      </c>
      <c r="C726" s="404" t="s">
        <v>19</v>
      </c>
      <c r="D726" t="s">
        <v>13</v>
      </c>
      <c r="E726" s="44">
        <v>129.1</v>
      </c>
      <c r="G726" s="20">
        <f>+G725+E726-F726</f>
        <v>129.09999999999991</v>
      </c>
    </row>
    <row r="727" spans="1:7">
      <c r="B727" s="405"/>
      <c r="C727" s="405"/>
      <c r="D727" t="s">
        <v>14</v>
      </c>
      <c r="E727" s="44">
        <v>40</v>
      </c>
      <c r="G727" s="20">
        <f>+G726+E727-F727</f>
        <v>169.09999999999991</v>
      </c>
    </row>
    <row r="728" spans="1:7">
      <c r="B728" s="405"/>
      <c r="C728" s="405"/>
      <c r="D728" t="s">
        <v>15</v>
      </c>
      <c r="E728" s="217">
        <v>58</v>
      </c>
      <c r="G728" s="20">
        <f>+G727+E728-F728</f>
        <v>227.09999999999991</v>
      </c>
    </row>
    <row r="729" spans="1:7">
      <c r="B729" s="405"/>
      <c r="C729" s="405"/>
      <c r="D729" t="s">
        <v>16</v>
      </c>
      <c r="E729" s="217">
        <v>5</v>
      </c>
      <c r="G729" s="1">
        <f>+G728+E729-F729</f>
        <v>232.09999999999991</v>
      </c>
    </row>
    <row r="730" spans="1:7">
      <c r="A730" s="30">
        <v>45380</v>
      </c>
      <c r="B730" s="405" t="s">
        <v>50</v>
      </c>
      <c r="C730" s="405" t="s">
        <v>19</v>
      </c>
      <c r="D730" t="s">
        <v>15</v>
      </c>
      <c r="E730" s="217"/>
      <c r="F730" s="217">
        <v>58</v>
      </c>
      <c r="G730" s="1">
        <f>+G729+E730-F730</f>
        <v>174.09999999999991</v>
      </c>
    </row>
    <row r="731" spans="1:7">
      <c r="A731" s="30">
        <v>45380</v>
      </c>
      <c r="B731" s="405" t="s">
        <v>50</v>
      </c>
      <c r="C731" s="405" t="s">
        <v>19</v>
      </c>
      <c r="D731" t="s">
        <v>16</v>
      </c>
      <c r="E731" s="217"/>
      <c r="F731" s="217">
        <v>5</v>
      </c>
      <c r="G731" s="1">
        <f>+G730+E731-F731</f>
        <v>169.09999999999991</v>
      </c>
    </row>
    <row r="732" spans="1:7">
      <c r="A732" s="30">
        <v>45376</v>
      </c>
      <c r="B732" s="405">
        <v>28705</v>
      </c>
      <c r="C732" s="405" t="s">
        <v>19</v>
      </c>
      <c r="D732" t="s">
        <v>13</v>
      </c>
      <c r="F732" s="1">
        <v>129.1</v>
      </c>
      <c r="G732" s="1">
        <f>+G731+E732-F732</f>
        <v>39.999999999999915</v>
      </c>
    </row>
    <row r="733" spans="1:7">
      <c r="A733" s="30">
        <v>45376</v>
      </c>
      <c r="B733" s="405">
        <v>28705</v>
      </c>
      <c r="C733" s="405" t="s">
        <v>19</v>
      </c>
      <c r="D733" t="s">
        <v>14</v>
      </c>
      <c r="F733" s="1">
        <v>40</v>
      </c>
      <c r="G733" s="1">
        <f>+G732+E733-F733</f>
        <v>-8.5265128291212022E-14</v>
      </c>
    </row>
    <row r="734" spans="1:7">
      <c r="A734" s="32">
        <v>45382</v>
      </c>
      <c r="B734" s="404" t="s">
        <v>11</v>
      </c>
      <c r="C734" s="404" t="s">
        <v>20</v>
      </c>
      <c r="D734" t="s">
        <v>13</v>
      </c>
      <c r="E734" s="217">
        <v>124.9</v>
      </c>
      <c r="F734" s="217"/>
      <c r="G734" s="1">
        <f>+G733+E734-F734</f>
        <v>124.89999999999992</v>
      </c>
    </row>
    <row r="735" spans="1:7">
      <c r="B735" s="405"/>
      <c r="C735" s="405"/>
      <c r="D735" t="s">
        <v>14</v>
      </c>
      <c r="E735" s="217">
        <v>40</v>
      </c>
      <c r="F735" s="217"/>
      <c r="G735" s="1">
        <f>+G734+E735-F735</f>
        <v>164.89999999999992</v>
      </c>
    </row>
    <row r="736" spans="1:7">
      <c r="B736" s="405"/>
      <c r="C736" s="405"/>
      <c r="D736" t="s">
        <v>15</v>
      </c>
      <c r="E736" s="217">
        <v>60</v>
      </c>
      <c r="F736" s="217"/>
      <c r="G736" s="1">
        <f>+G735+E736-F736</f>
        <v>224.89999999999992</v>
      </c>
    </row>
    <row r="737" spans="1:7">
      <c r="B737" s="405"/>
      <c r="C737" s="405"/>
      <c r="D737" t="s">
        <v>16</v>
      </c>
      <c r="E737" s="217">
        <v>5</v>
      </c>
      <c r="F737" s="217"/>
      <c r="G737" s="1">
        <f t="shared" ref="G737:G748" si="14">+G736+E737-F737</f>
        <v>229.89999999999992</v>
      </c>
    </row>
    <row r="738" spans="1:7">
      <c r="A738" s="30">
        <v>45382</v>
      </c>
      <c r="B738" s="405" t="s">
        <v>53</v>
      </c>
      <c r="C738" s="405" t="s">
        <v>20</v>
      </c>
      <c r="D738" t="s">
        <v>15</v>
      </c>
      <c r="E738" s="217"/>
      <c r="F738" s="217">
        <v>60</v>
      </c>
      <c r="G738" s="1">
        <f t="shared" si="14"/>
        <v>169.89999999999992</v>
      </c>
    </row>
    <row r="739" spans="1:7">
      <c r="A739" s="30">
        <v>45382</v>
      </c>
      <c r="B739" s="405" t="s">
        <v>53</v>
      </c>
      <c r="C739" s="405" t="s">
        <v>20</v>
      </c>
      <c r="D739" t="s">
        <v>16</v>
      </c>
      <c r="E739" s="217"/>
      <c r="F739" s="217">
        <v>5</v>
      </c>
      <c r="G739" s="1">
        <f t="shared" si="14"/>
        <v>164.89999999999992</v>
      </c>
    </row>
    <row r="740" spans="1:7">
      <c r="A740" s="30">
        <v>45433</v>
      </c>
      <c r="B740" s="405">
        <v>28890</v>
      </c>
      <c r="C740" s="405" t="s">
        <v>20</v>
      </c>
      <c r="D740" t="s">
        <v>13</v>
      </c>
      <c r="E740" s="217"/>
      <c r="F740" s="217">
        <v>124.9</v>
      </c>
      <c r="G740" s="1">
        <f t="shared" si="14"/>
        <v>39.999999999999915</v>
      </c>
    </row>
    <row r="741" spans="1:7">
      <c r="A741" s="30">
        <v>45433</v>
      </c>
      <c r="B741" s="405">
        <v>28890</v>
      </c>
      <c r="C741" s="405" t="s">
        <v>20</v>
      </c>
      <c r="D741" t="s">
        <v>14</v>
      </c>
      <c r="E741" s="217"/>
      <c r="F741" s="217">
        <v>40</v>
      </c>
      <c r="G741" s="1">
        <f t="shared" si="14"/>
        <v>-8.5265128291212022E-14</v>
      </c>
    </row>
    <row r="742" spans="1:7">
      <c r="A742" s="32">
        <v>45412</v>
      </c>
      <c r="B742" s="404" t="s">
        <v>11</v>
      </c>
      <c r="C742" s="404" t="s">
        <v>21</v>
      </c>
      <c r="D742" t="s">
        <v>13</v>
      </c>
      <c r="E742" s="217">
        <v>124.2</v>
      </c>
      <c r="F742" s="223"/>
      <c r="G742" s="1">
        <f t="shared" si="14"/>
        <v>124.19999999999992</v>
      </c>
    </row>
    <row r="743" spans="1:7">
      <c r="B743" s="405"/>
      <c r="C743" s="405"/>
      <c r="D743" t="s">
        <v>14</v>
      </c>
      <c r="E743" s="217">
        <v>40</v>
      </c>
      <c r="F743" s="223"/>
      <c r="G743" s="1">
        <f t="shared" si="14"/>
        <v>164.19999999999993</v>
      </c>
    </row>
    <row r="744" spans="1:7">
      <c r="B744" s="405"/>
      <c r="C744" s="405"/>
      <c r="D744" t="s">
        <v>15</v>
      </c>
      <c r="E744" s="256">
        <v>60</v>
      </c>
      <c r="F744" s="223"/>
      <c r="G744" s="1">
        <f t="shared" si="14"/>
        <v>224.19999999999993</v>
      </c>
    </row>
    <row r="745" spans="1:7">
      <c r="B745" s="405"/>
      <c r="C745" s="405"/>
      <c r="D745" t="s">
        <v>16</v>
      </c>
      <c r="E745" s="256">
        <v>5</v>
      </c>
      <c r="F745" s="223"/>
      <c r="G745" s="1">
        <f t="shared" si="14"/>
        <v>229.19999999999993</v>
      </c>
    </row>
    <row r="746" spans="1:7">
      <c r="A746" s="30">
        <v>45412</v>
      </c>
      <c r="B746" s="405" t="s">
        <v>95</v>
      </c>
      <c r="C746" s="405" t="s">
        <v>21</v>
      </c>
      <c r="D746" t="s">
        <v>15</v>
      </c>
      <c r="E746" s="217"/>
      <c r="F746" s="217">
        <v>60</v>
      </c>
      <c r="G746" s="1">
        <f t="shared" si="14"/>
        <v>169.19999999999993</v>
      </c>
    </row>
    <row r="747" spans="1:7">
      <c r="A747" s="30">
        <v>45412</v>
      </c>
      <c r="B747" s="405" t="s">
        <v>95</v>
      </c>
      <c r="C747" s="405" t="s">
        <v>21</v>
      </c>
      <c r="D747" t="s">
        <v>16</v>
      </c>
      <c r="E747" s="217"/>
      <c r="F747" s="217">
        <v>5</v>
      </c>
      <c r="G747" s="1">
        <f t="shared" si="14"/>
        <v>164.19999999999993</v>
      </c>
    </row>
    <row r="748" spans="1:7">
      <c r="A748" s="30">
        <v>45433</v>
      </c>
      <c r="B748" s="405">
        <v>28890</v>
      </c>
      <c r="C748" s="405" t="s">
        <v>21</v>
      </c>
      <c r="D748" t="s">
        <v>13</v>
      </c>
      <c r="F748" s="217">
        <v>124.2</v>
      </c>
      <c r="G748" s="1">
        <f t="shared" si="14"/>
        <v>39.999999999999929</v>
      </c>
    </row>
    <row r="749" spans="1:7">
      <c r="A749" s="30">
        <v>45433</v>
      </c>
      <c r="B749" s="405">
        <v>28890</v>
      </c>
      <c r="C749" s="405" t="s">
        <v>21</v>
      </c>
      <c r="D749" t="s">
        <v>14</v>
      </c>
      <c r="F749" s="217">
        <v>40</v>
      </c>
      <c r="G749" s="1">
        <f t="shared" ref="G749:G813" si="15">+G748+E749-F749</f>
        <v>-7.1054273576010019E-14</v>
      </c>
    </row>
    <row r="750" spans="1:7">
      <c r="A750" s="32">
        <v>45443</v>
      </c>
      <c r="B750" s="404" t="s">
        <v>11</v>
      </c>
      <c r="C750" s="404" t="s">
        <v>22</v>
      </c>
      <c r="D750" t="s">
        <v>13</v>
      </c>
      <c r="E750" s="217">
        <v>113</v>
      </c>
      <c r="F750" s="217"/>
      <c r="G750" s="1">
        <f t="shared" si="15"/>
        <v>112.99999999999993</v>
      </c>
    </row>
    <row r="751" spans="1:7">
      <c r="B751" s="405"/>
      <c r="C751" s="405"/>
      <c r="D751" t="s">
        <v>14</v>
      </c>
      <c r="E751" s="217">
        <v>40</v>
      </c>
      <c r="F751" s="217"/>
      <c r="G751" s="1">
        <f t="shared" si="15"/>
        <v>152.99999999999994</v>
      </c>
    </row>
    <row r="752" spans="1:7">
      <c r="B752" s="405"/>
      <c r="C752" s="405"/>
      <c r="D752" t="s">
        <v>15</v>
      </c>
      <c r="E752" s="217">
        <v>60</v>
      </c>
      <c r="F752" s="217"/>
      <c r="G752" s="1">
        <f t="shared" si="15"/>
        <v>212.99999999999994</v>
      </c>
    </row>
    <row r="753" spans="1:12">
      <c r="B753" s="405"/>
      <c r="C753" s="405"/>
      <c r="D753" t="s">
        <v>16</v>
      </c>
      <c r="E753" s="217">
        <v>5</v>
      </c>
      <c r="F753" s="217"/>
      <c r="G753" s="1">
        <f t="shared" si="15"/>
        <v>217.99999999999994</v>
      </c>
      <c r="I753" s="263"/>
      <c r="J753" s="263"/>
      <c r="K753" s="263"/>
    </row>
    <row r="754" spans="1:12">
      <c r="A754" s="30">
        <v>45443</v>
      </c>
      <c r="B754" s="405" t="s">
        <v>96</v>
      </c>
      <c r="C754" s="405" t="s">
        <v>22</v>
      </c>
      <c r="D754" t="s">
        <v>15</v>
      </c>
      <c r="E754" s="217"/>
      <c r="F754" s="217">
        <v>60</v>
      </c>
      <c r="G754" s="1">
        <f t="shared" si="15"/>
        <v>157.99999999999994</v>
      </c>
      <c r="I754" s="404"/>
      <c r="K754" s="217"/>
    </row>
    <row r="755" spans="1:12">
      <c r="A755" s="30">
        <v>45443</v>
      </c>
      <c r="B755" s="405" t="s">
        <v>96</v>
      </c>
      <c r="C755" s="405" t="s">
        <v>22</v>
      </c>
      <c r="D755" t="s">
        <v>16</v>
      </c>
      <c r="E755" s="217"/>
      <c r="F755" s="217">
        <v>5</v>
      </c>
      <c r="G755" s="1">
        <f t="shared" si="15"/>
        <v>152.99999999999994</v>
      </c>
      <c r="I755" s="405"/>
      <c r="K755" s="217"/>
    </row>
    <row r="756" spans="1:12">
      <c r="A756" s="30">
        <v>45478</v>
      </c>
      <c r="B756" s="405">
        <v>29162</v>
      </c>
      <c r="C756" s="405" t="s">
        <v>22</v>
      </c>
      <c r="D756" t="s">
        <v>13</v>
      </c>
      <c r="E756" s="217"/>
      <c r="F756" s="217">
        <v>113</v>
      </c>
      <c r="G756" s="1">
        <f t="shared" si="15"/>
        <v>39.999999999999943</v>
      </c>
      <c r="I756" s="404"/>
      <c r="K756" s="217"/>
    </row>
    <row r="757" spans="1:12">
      <c r="A757" s="30">
        <v>45478</v>
      </c>
      <c r="B757" s="405">
        <v>29162</v>
      </c>
      <c r="C757" s="405" t="s">
        <v>22</v>
      </c>
      <c r="D757" t="s">
        <v>14</v>
      </c>
      <c r="E757" s="217"/>
      <c r="F757" s="217">
        <v>40</v>
      </c>
      <c r="G757" s="1">
        <f t="shared" si="15"/>
        <v>-5.6843418860808015E-14</v>
      </c>
      <c r="I757" s="405"/>
      <c r="K757" s="217"/>
    </row>
    <row r="758" spans="1:12">
      <c r="A758" s="68">
        <v>45473</v>
      </c>
      <c r="B758" s="404" t="s">
        <v>11</v>
      </c>
      <c r="C758" s="404" t="s">
        <v>23</v>
      </c>
      <c r="D758" t="s">
        <v>13</v>
      </c>
      <c r="E758" s="217">
        <v>109.8</v>
      </c>
      <c r="F758" s="217"/>
      <c r="G758" s="1">
        <f t="shared" si="15"/>
        <v>109.79999999999994</v>
      </c>
      <c r="L758" s="29"/>
    </row>
    <row r="759" spans="1:12">
      <c r="A759" s="46"/>
      <c r="B759" s="405"/>
      <c r="C759" s="405"/>
      <c r="D759" t="s">
        <v>14</v>
      </c>
      <c r="E759" s="217">
        <v>40</v>
      </c>
      <c r="F759" s="217"/>
      <c r="G759" s="1">
        <f t="shared" si="15"/>
        <v>149.79999999999995</v>
      </c>
      <c r="I759" s="404"/>
      <c r="K759" s="217"/>
    </row>
    <row r="760" spans="1:12">
      <c r="A760" s="46"/>
      <c r="B760" s="405"/>
      <c r="C760" s="405"/>
      <c r="D760" t="s">
        <v>15</v>
      </c>
      <c r="E760" s="217">
        <v>60</v>
      </c>
      <c r="F760" s="217"/>
      <c r="G760" s="1">
        <f t="shared" si="15"/>
        <v>209.79999999999995</v>
      </c>
      <c r="I760" s="405"/>
      <c r="K760" s="217"/>
    </row>
    <row r="761" spans="1:12">
      <c r="A761" s="46"/>
      <c r="B761" s="405"/>
      <c r="C761" s="405"/>
      <c r="D761" t="s">
        <v>16</v>
      </c>
      <c r="E761" s="217">
        <v>5</v>
      </c>
      <c r="F761" s="217"/>
      <c r="G761" s="1">
        <f t="shared" si="15"/>
        <v>214.79999999999995</v>
      </c>
      <c r="I761" s="404"/>
      <c r="K761" s="217"/>
    </row>
    <row r="762" spans="1:12">
      <c r="A762" s="46">
        <v>45473</v>
      </c>
      <c r="B762" s="405" t="s">
        <v>56</v>
      </c>
      <c r="C762" s="405" t="s">
        <v>23</v>
      </c>
      <c r="D762" t="s">
        <v>15</v>
      </c>
      <c r="E762" s="217"/>
      <c r="F762" s="217">
        <v>60</v>
      </c>
      <c r="G762" s="1">
        <f t="shared" si="15"/>
        <v>154.79999999999995</v>
      </c>
      <c r="I762" s="405"/>
      <c r="K762" s="217"/>
    </row>
    <row r="763" spans="1:12">
      <c r="A763" s="46">
        <v>45473</v>
      </c>
      <c r="B763" s="405" t="s">
        <v>56</v>
      </c>
      <c r="C763" s="405" t="s">
        <v>23</v>
      </c>
      <c r="D763" t="s">
        <v>16</v>
      </c>
      <c r="E763" s="217"/>
      <c r="F763" s="217">
        <v>5</v>
      </c>
      <c r="G763" s="1">
        <f t="shared" si="15"/>
        <v>149.79999999999995</v>
      </c>
      <c r="K763" s="29"/>
    </row>
    <row r="764" spans="1:12">
      <c r="A764" s="46">
        <v>45582</v>
      </c>
      <c r="B764" s="405">
        <v>29842</v>
      </c>
      <c r="C764" s="405" t="s">
        <v>23</v>
      </c>
      <c r="D764" t="s">
        <v>13</v>
      </c>
      <c r="E764" s="217"/>
      <c r="F764" s="217">
        <v>109.8</v>
      </c>
      <c r="G764" s="1">
        <f t="shared" si="15"/>
        <v>39.999999999999957</v>
      </c>
      <c r="K764" s="29"/>
    </row>
    <row r="765" spans="1:12">
      <c r="A765" s="46">
        <v>45582</v>
      </c>
      <c r="B765" s="405">
        <v>29842</v>
      </c>
      <c r="C765" s="405" t="s">
        <v>23</v>
      </c>
      <c r="D765" t="s">
        <v>14</v>
      </c>
      <c r="E765" s="217"/>
      <c r="F765" s="217">
        <v>40</v>
      </c>
      <c r="G765" s="1">
        <f t="shared" si="15"/>
        <v>0</v>
      </c>
      <c r="K765" s="29"/>
    </row>
    <row r="766" spans="1:12">
      <c r="A766" s="68">
        <v>45504</v>
      </c>
      <c r="B766" s="404" t="s">
        <v>11</v>
      </c>
      <c r="C766" s="404" t="s">
        <v>24</v>
      </c>
      <c r="D766" t="s">
        <v>13</v>
      </c>
      <c r="E766" s="217">
        <v>107.7</v>
      </c>
      <c r="F766" s="217"/>
      <c r="G766" s="1">
        <f t="shared" si="15"/>
        <v>107.7</v>
      </c>
    </row>
    <row r="767" spans="1:12">
      <c r="A767" s="46"/>
      <c r="B767" s="405"/>
      <c r="C767" s="405"/>
      <c r="D767" t="s">
        <v>14</v>
      </c>
      <c r="E767" s="217">
        <v>30</v>
      </c>
      <c r="F767" s="217"/>
      <c r="G767" s="1">
        <f t="shared" si="15"/>
        <v>137.69999999999999</v>
      </c>
    </row>
    <row r="768" spans="1:12">
      <c r="A768" s="46"/>
      <c r="B768" s="405"/>
      <c r="C768" s="405"/>
      <c r="D768" t="s">
        <v>15</v>
      </c>
      <c r="E768" s="217">
        <v>60</v>
      </c>
      <c r="F768" s="217"/>
      <c r="G768" s="1">
        <f t="shared" si="15"/>
        <v>197.7</v>
      </c>
    </row>
    <row r="769" spans="1:10">
      <c r="A769" s="46"/>
      <c r="B769" s="405"/>
      <c r="C769" s="405"/>
      <c r="D769" t="s">
        <v>16</v>
      </c>
      <c r="E769" s="217">
        <v>5</v>
      </c>
      <c r="F769" s="217"/>
      <c r="G769" s="1">
        <f t="shared" si="15"/>
        <v>202.7</v>
      </c>
    </row>
    <row r="770" spans="1:10">
      <c r="A770" s="46"/>
      <c r="B770" s="405"/>
      <c r="C770" s="405"/>
      <c r="D770" t="s">
        <v>70</v>
      </c>
      <c r="E770" s="217">
        <v>250</v>
      </c>
      <c r="F770" s="217"/>
      <c r="G770" s="1">
        <f t="shared" si="15"/>
        <v>452.7</v>
      </c>
    </row>
    <row r="771" spans="1:10">
      <c r="A771" s="46">
        <v>45504</v>
      </c>
      <c r="B771" s="405" t="s">
        <v>32</v>
      </c>
      <c r="C771" s="405" t="s">
        <v>24</v>
      </c>
      <c r="D771" t="s">
        <v>15</v>
      </c>
      <c r="E771" s="217"/>
      <c r="F771" s="217">
        <v>60</v>
      </c>
      <c r="G771" s="1">
        <f t="shared" si="15"/>
        <v>392.7</v>
      </c>
    </row>
    <row r="772" spans="1:10">
      <c r="A772" s="46">
        <v>45504</v>
      </c>
      <c r="B772" s="405" t="s">
        <v>32</v>
      </c>
      <c r="C772" s="405" t="s">
        <v>24</v>
      </c>
      <c r="D772" t="s">
        <v>16</v>
      </c>
      <c r="E772" s="217"/>
      <c r="F772" s="217">
        <v>5</v>
      </c>
      <c r="G772" s="1">
        <f t="shared" si="15"/>
        <v>387.7</v>
      </c>
    </row>
    <row r="773" spans="1:10">
      <c r="A773" s="46">
        <v>45582</v>
      </c>
      <c r="B773" s="405">
        <v>29842</v>
      </c>
      <c r="C773" s="405" t="s">
        <v>24</v>
      </c>
      <c r="D773" t="s">
        <v>13</v>
      </c>
      <c r="E773" s="217"/>
      <c r="F773" s="217">
        <v>107.7</v>
      </c>
      <c r="G773" s="1">
        <f t="shared" si="15"/>
        <v>280</v>
      </c>
    </row>
    <row r="774" spans="1:10">
      <c r="A774" s="46">
        <v>45582</v>
      </c>
      <c r="B774" s="405">
        <v>29842</v>
      </c>
      <c r="C774" s="405" t="s">
        <v>24</v>
      </c>
      <c r="D774" t="s">
        <v>14</v>
      </c>
      <c r="E774" s="217"/>
      <c r="F774" s="217">
        <v>30</v>
      </c>
      <c r="G774" s="1">
        <f t="shared" si="15"/>
        <v>250</v>
      </c>
    </row>
    <row r="775" spans="1:10">
      <c r="A775" s="46">
        <v>45582</v>
      </c>
      <c r="B775" s="405">
        <v>29843</v>
      </c>
      <c r="C775" s="405" t="s">
        <v>24</v>
      </c>
      <c r="D775" t="s">
        <v>70</v>
      </c>
      <c r="E775" s="217"/>
      <c r="F775" s="217">
        <v>250</v>
      </c>
      <c r="G775" s="1">
        <f t="shared" si="15"/>
        <v>0</v>
      </c>
    </row>
    <row r="776" spans="1:10">
      <c r="A776" s="32">
        <v>45535</v>
      </c>
      <c r="B776" s="404" t="s">
        <v>11</v>
      </c>
      <c r="C776" s="404" t="s">
        <v>71</v>
      </c>
      <c r="D776" t="s">
        <v>13</v>
      </c>
      <c r="E776" s="217">
        <v>108.1</v>
      </c>
      <c r="F776" s="217"/>
      <c r="G776" s="1">
        <f t="shared" si="15"/>
        <v>108.1</v>
      </c>
    </row>
    <row r="777" spans="1:10">
      <c r="B777" s="405"/>
      <c r="C777" s="405"/>
      <c r="D777" t="s">
        <v>14</v>
      </c>
      <c r="E777" s="217">
        <v>30</v>
      </c>
      <c r="F777" s="217"/>
      <c r="G777" s="1">
        <f t="shared" si="15"/>
        <v>138.1</v>
      </c>
    </row>
    <row r="778" spans="1:10">
      <c r="B778" s="405"/>
      <c r="C778" s="405"/>
      <c r="D778" t="s">
        <v>15</v>
      </c>
      <c r="E778" s="217">
        <v>60</v>
      </c>
      <c r="F778" s="217"/>
      <c r="G778" s="1">
        <f t="shared" si="15"/>
        <v>198.1</v>
      </c>
    </row>
    <row r="779" spans="1:10">
      <c r="B779" s="405"/>
      <c r="C779" s="405"/>
      <c r="D779" t="s">
        <v>16</v>
      </c>
      <c r="E779" s="217">
        <v>5</v>
      </c>
      <c r="F779" s="217"/>
      <c r="G779" s="1">
        <f t="shared" si="15"/>
        <v>203.1</v>
      </c>
    </row>
    <row r="780" spans="1:10">
      <c r="A780" s="30">
        <v>45535</v>
      </c>
      <c r="B780" s="405" t="s">
        <v>75</v>
      </c>
      <c r="C780" s="405" t="s">
        <v>71</v>
      </c>
      <c r="D780" t="s">
        <v>15</v>
      </c>
      <c r="E780" s="217"/>
      <c r="F780" s="217">
        <v>60</v>
      </c>
      <c r="G780" s="1">
        <f t="shared" si="15"/>
        <v>143.1</v>
      </c>
    </row>
    <row r="781" spans="1:10">
      <c r="A781" s="30">
        <v>45535</v>
      </c>
      <c r="B781" s="405" t="s">
        <v>75</v>
      </c>
      <c r="C781" s="405" t="s">
        <v>71</v>
      </c>
      <c r="D781" t="s">
        <v>16</v>
      </c>
      <c r="E781" s="217"/>
      <c r="F781" s="217">
        <v>5</v>
      </c>
      <c r="G781" s="1">
        <f t="shared" si="15"/>
        <v>138.1</v>
      </c>
      <c r="I781" s="269"/>
      <c r="J781" s="269"/>
    </row>
    <row r="782" spans="1:10">
      <c r="A782" s="46">
        <v>45582</v>
      </c>
      <c r="B782" s="405">
        <v>29842</v>
      </c>
      <c r="C782" s="405" t="s">
        <v>71</v>
      </c>
      <c r="D782" t="s">
        <v>13</v>
      </c>
      <c r="E782" s="217"/>
      <c r="F782" s="217">
        <v>108.1</v>
      </c>
      <c r="G782" s="1">
        <f t="shared" si="15"/>
        <v>30</v>
      </c>
      <c r="I782" s="269"/>
      <c r="J782" s="269"/>
    </row>
    <row r="783" spans="1:10">
      <c r="A783" s="46">
        <v>45582</v>
      </c>
      <c r="B783" s="405">
        <v>29842</v>
      </c>
      <c r="C783" s="405" t="s">
        <v>71</v>
      </c>
      <c r="D783" t="s">
        <v>14</v>
      </c>
      <c r="E783" s="217"/>
      <c r="F783" s="217">
        <v>30</v>
      </c>
      <c r="G783" s="1">
        <f t="shared" si="15"/>
        <v>0</v>
      </c>
      <c r="I783" s="269"/>
      <c r="J783" s="269"/>
    </row>
    <row r="784" spans="1:10">
      <c r="A784" s="68">
        <v>45565</v>
      </c>
      <c r="B784" s="404" t="s">
        <v>11</v>
      </c>
      <c r="C784" s="404" t="s">
        <v>41</v>
      </c>
      <c r="D784" t="s">
        <v>13</v>
      </c>
      <c r="E784" s="217">
        <v>108.7</v>
      </c>
      <c r="F784" s="217"/>
      <c r="G784" s="1">
        <f t="shared" si="15"/>
        <v>108.7</v>
      </c>
    </row>
    <row r="785" spans="1:11">
      <c r="A785" s="46"/>
      <c r="B785" s="405"/>
      <c r="C785" s="405"/>
      <c r="D785" t="s">
        <v>14</v>
      </c>
      <c r="E785" s="217">
        <v>30</v>
      </c>
      <c r="F785" s="217"/>
      <c r="G785" s="1">
        <f t="shared" si="15"/>
        <v>138.69999999999999</v>
      </c>
    </row>
    <row r="786" spans="1:11">
      <c r="A786" s="46"/>
      <c r="B786" s="405"/>
      <c r="C786" s="405"/>
      <c r="D786" t="s">
        <v>15</v>
      </c>
      <c r="E786" s="217">
        <v>60</v>
      </c>
      <c r="F786" s="217"/>
      <c r="G786" s="1">
        <f t="shared" si="15"/>
        <v>198.7</v>
      </c>
    </row>
    <row r="787" spans="1:11">
      <c r="A787" s="46"/>
      <c r="B787" s="405"/>
      <c r="C787" s="405"/>
      <c r="D787" t="s">
        <v>16</v>
      </c>
      <c r="E787" s="217">
        <v>5</v>
      </c>
      <c r="F787" s="217"/>
      <c r="G787" s="1">
        <f t="shared" si="15"/>
        <v>203.7</v>
      </c>
    </row>
    <row r="788" spans="1:11">
      <c r="A788" s="46">
        <v>45565</v>
      </c>
      <c r="B788" s="405" t="s">
        <v>61</v>
      </c>
      <c r="C788" s="405" t="s">
        <v>41</v>
      </c>
      <c r="D788" t="s">
        <v>15</v>
      </c>
      <c r="E788" s="217"/>
      <c r="F788" s="217">
        <v>60</v>
      </c>
      <c r="G788" s="1">
        <f t="shared" si="15"/>
        <v>143.69999999999999</v>
      </c>
    </row>
    <row r="789" spans="1:11">
      <c r="A789" s="46">
        <v>45565</v>
      </c>
      <c r="B789" s="405" t="s">
        <v>61</v>
      </c>
      <c r="C789" s="405" t="s">
        <v>41</v>
      </c>
      <c r="D789" t="s">
        <v>16</v>
      </c>
      <c r="E789" s="217"/>
      <c r="F789" s="217">
        <v>5</v>
      </c>
      <c r="G789" s="1">
        <f t="shared" si="15"/>
        <v>138.69999999999999</v>
      </c>
    </row>
    <row r="790" spans="1:11">
      <c r="A790" s="46">
        <v>45582</v>
      </c>
      <c r="B790" s="405">
        <v>29842</v>
      </c>
      <c r="C790" s="405" t="s">
        <v>41</v>
      </c>
      <c r="D790" t="s">
        <v>13</v>
      </c>
      <c r="F790" s="217">
        <v>108.7</v>
      </c>
      <c r="G790" s="1">
        <f t="shared" si="15"/>
        <v>29.999999999999986</v>
      </c>
    </row>
    <row r="791" spans="1:11">
      <c r="A791" s="46">
        <v>45582</v>
      </c>
      <c r="B791" s="405">
        <v>29842</v>
      </c>
      <c r="C791" s="405" t="s">
        <v>41</v>
      </c>
      <c r="D791" t="s">
        <v>14</v>
      </c>
      <c r="F791" s="217">
        <v>30</v>
      </c>
      <c r="G791" s="1">
        <f t="shared" si="15"/>
        <v>0</v>
      </c>
    </row>
    <row r="792" spans="1:11">
      <c r="A792" s="68">
        <v>45596</v>
      </c>
      <c r="B792" s="404" t="s">
        <v>11</v>
      </c>
      <c r="C792" s="404" t="s">
        <v>27</v>
      </c>
      <c r="D792" t="s">
        <v>13</v>
      </c>
      <c r="E792" s="217">
        <v>22.6</v>
      </c>
      <c r="F792" s="217"/>
      <c r="G792" s="1">
        <f t="shared" si="15"/>
        <v>22.6</v>
      </c>
    </row>
    <row r="793" spans="1:11">
      <c r="A793" s="46"/>
      <c r="B793" s="405"/>
      <c r="C793" s="405"/>
      <c r="D793" t="s">
        <v>14</v>
      </c>
      <c r="E793" s="217">
        <v>30</v>
      </c>
      <c r="F793" s="217"/>
      <c r="G793" s="1">
        <f t="shared" si="15"/>
        <v>52.6</v>
      </c>
      <c r="J793" t="s">
        <v>614</v>
      </c>
    </row>
    <row r="794" spans="1:11">
      <c r="A794" s="46"/>
      <c r="B794" s="405"/>
      <c r="C794" s="405"/>
      <c r="D794" t="s">
        <v>15</v>
      </c>
      <c r="E794" s="217">
        <v>60</v>
      </c>
      <c r="F794" s="217"/>
      <c r="G794" s="1">
        <f t="shared" si="15"/>
        <v>112.6</v>
      </c>
      <c r="H794">
        <v>2024</v>
      </c>
      <c r="I794" s="404" t="s">
        <v>27</v>
      </c>
      <c r="J794" t="s">
        <v>13</v>
      </c>
      <c r="K794" s="217">
        <v>22.6</v>
      </c>
    </row>
    <row r="795" spans="1:11">
      <c r="A795" s="46"/>
      <c r="B795" s="405"/>
      <c r="C795" s="405"/>
      <c r="D795" t="s">
        <v>16</v>
      </c>
      <c r="E795" s="217">
        <v>5</v>
      </c>
      <c r="F795" s="217"/>
      <c r="G795" s="1">
        <f t="shared" si="15"/>
        <v>117.6</v>
      </c>
      <c r="I795" s="405"/>
      <c r="J795" t="s">
        <v>14</v>
      </c>
      <c r="K795" s="217">
        <v>30</v>
      </c>
    </row>
    <row r="796" spans="1:11">
      <c r="A796" s="46">
        <v>45596</v>
      </c>
      <c r="B796" s="405" t="s">
        <v>62</v>
      </c>
      <c r="C796" s="405" t="s">
        <v>27</v>
      </c>
      <c r="D796" t="s">
        <v>15</v>
      </c>
      <c r="E796" s="217"/>
      <c r="F796" s="217">
        <v>60</v>
      </c>
      <c r="G796" s="1">
        <f t="shared" si="15"/>
        <v>57.599999999999994</v>
      </c>
      <c r="K796" s="29">
        <f>SUM(K794:K795)</f>
        <v>52.6</v>
      </c>
    </row>
    <row r="797" spans="1:11">
      <c r="A797" s="46">
        <v>45596</v>
      </c>
      <c r="B797" s="405" t="s">
        <v>62</v>
      </c>
      <c r="C797" s="405" t="s">
        <v>27</v>
      </c>
      <c r="D797" t="s">
        <v>16</v>
      </c>
      <c r="E797" s="217"/>
      <c r="F797" s="217">
        <v>5</v>
      </c>
      <c r="G797" s="1">
        <f t="shared" si="15"/>
        <v>52.599999999999994</v>
      </c>
    </row>
    <row r="798" spans="1:11">
      <c r="A798" s="46">
        <v>45636</v>
      </c>
      <c r="B798" s="405">
        <v>30120</v>
      </c>
      <c r="C798" s="405" t="s">
        <v>27</v>
      </c>
      <c r="D798" t="s">
        <v>13</v>
      </c>
      <c r="E798" s="217"/>
      <c r="F798" s="217">
        <v>22.6</v>
      </c>
      <c r="G798" s="1">
        <f t="shared" si="15"/>
        <v>29.999999999999993</v>
      </c>
    </row>
    <row r="799" spans="1:11">
      <c r="A799" s="46">
        <v>45636</v>
      </c>
      <c r="B799" s="405">
        <v>30120</v>
      </c>
      <c r="C799" s="405" t="s">
        <v>27</v>
      </c>
      <c r="D799" t="s">
        <v>14</v>
      </c>
      <c r="E799" s="217"/>
      <c r="F799" s="217">
        <v>30</v>
      </c>
      <c r="G799" s="1">
        <f t="shared" si="15"/>
        <v>0</v>
      </c>
    </row>
    <row r="800" spans="1:11">
      <c r="A800" s="68">
        <v>45626</v>
      </c>
      <c r="B800" s="404" t="s">
        <v>11</v>
      </c>
      <c r="C800" s="404" t="s">
        <v>73</v>
      </c>
      <c r="D800" t="s">
        <v>13</v>
      </c>
      <c r="E800" s="217">
        <v>25.3</v>
      </c>
      <c r="F800" s="217"/>
      <c r="G800" s="1">
        <f t="shared" si="15"/>
        <v>25.3</v>
      </c>
    </row>
    <row r="801" spans="1:14">
      <c r="A801" s="46"/>
      <c r="B801" s="405"/>
      <c r="C801" s="405"/>
      <c r="D801" t="s">
        <v>14</v>
      </c>
      <c r="E801" s="217">
        <v>30</v>
      </c>
      <c r="F801" s="217"/>
      <c r="G801" s="1">
        <f t="shared" si="15"/>
        <v>55.3</v>
      </c>
    </row>
    <row r="802" spans="1:14">
      <c r="A802" s="46"/>
      <c r="B802" s="405"/>
      <c r="C802" s="405"/>
      <c r="D802" t="s">
        <v>15</v>
      </c>
      <c r="E802" s="217">
        <v>60</v>
      </c>
      <c r="F802" s="217"/>
      <c r="G802" s="1">
        <f t="shared" si="15"/>
        <v>115.3</v>
      </c>
    </row>
    <row r="803" spans="1:14">
      <c r="A803" s="46"/>
      <c r="B803" s="405"/>
      <c r="C803" s="405"/>
      <c r="D803" t="s">
        <v>16</v>
      </c>
      <c r="E803" s="217">
        <v>5</v>
      </c>
      <c r="F803" s="217"/>
      <c r="G803" s="1">
        <f t="shared" si="15"/>
        <v>120.3</v>
      </c>
    </row>
    <row r="804" spans="1:14">
      <c r="A804" s="46">
        <v>45626</v>
      </c>
      <c r="B804" s="405" t="s">
        <v>64</v>
      </c>
      <c r="C804" s="405" t="s">
        <v>73</v>
      </c>
      <c r="D804" t="s">
        <v>15</v>
      </c>
      <c r="E804" s="217"/>
      <c r="F804" s="217">
        <v>60</v>
      </c>
      <c r="G804" s="1">
        <f t="shared" si="15"/>
        <v>60.3</v>
      </c>
    </row>
    <row r="805" spans="1:14">
      <c r="A805" s="46">
        <v>45626</v>
      </c>
      <c r="B805" s="405" t="s">
        <v>64</v>
      </c>
      <c r="C805" s="405" t="s">
        <v>73</v>
      </c>
      <c r="D805" t="s">
        <v>16</v>
      </c>
      <c r="E805" s="217"/>
      <c r="F805" s="217">
        <v>5</v>
      </c>
      <c r="G805" s="1">
        <f t="shared" si="15"/>
        <v>55.3</v>
      </c>
    </row>
    <row r="806" spans="1:14">
      <c r="A806" s="46">
        <v>45707</v>
      </c>
      <c r="B806" s="405">
        <v>30496</v>
      </c>
      <c r="C806" s="405" t="s">
        <v>73</v>
      </c>
      <c r="D806" t="s">
        <v>13</v>
      </c>
      <c r="E806" s="217"/>
      <c r="F806" s="217">
        <v>25.3</v>
      </c>
      <c r="G806" s="1">
        <f t="shared" si="15"/>
        <v>29.999999999999996</v>
      </c>
    </row>
    <row r="807" spans="1:14">
      <c r="A807" s="46">
        <v>45707</v>
      </c>
      <c r="B807" s="405">
        <v>30496</v>
      </c>
      <c r="C807" s="405" t="s">
        <v>73</v>
      </c>
      <c r="D807" t="s">
        <v>14</v>
      </c>
      <c r="E807" s="217"/>
      <c r="F807" s="217">
        <v>30</v>
      </c>
      <c r="G807" s="1">
        <f t="shared" si="15"/>
        <v>0</v>
      </c>
    </row>
    <row r="808" spans="1:14">
      <c r="A808" s="32">
        <v>45657</v>
      </c>
      <c r="B808" s="404" t="s">
        <v>11</v>
      </c>
      <c r="C808" s="404" t="s">
        <v>29</v>
      </c>
      <c r="D808" t="s">
        <v>13</v>
      </c>
      <c r="E808" s="217">
        <v>33.6</v>
      </c>
      <c r="F808" s="217"/>
      <c r="G808" s="1">
        <f t="shared" si="15"/>
        <v>33.6</v>
      </c>
    </row>
    <row r="809" spans="1:14">
      <c r="B809" s="405"/>
      <c r="C809" s="405"/>
      <c r="D809" t="s">
        <v>14</v>
      </c>
      <c r="E809" s="217">
        <v>15</v>
      </c>
      <c r="F809" s="217"/>
      <c r="G809" s="1">
        <f t="shared" si="15"/>
        <v>48.6</v>
      </c>
      <c r="J809" t="s">
        <v>614</v>
      </c>
    </row>
    <row r="810" spans="1:14">
      <c r="B810" s="405"/>
      <c r="C810" s="405"/>
      <c r="D810" t="s">
        <v>15</v>
      </c>
      <c r="E810" s="217">
        <v>60</v>
      </c>
      <c r="F810" s="217"/>
      <c r="G810" s="1">
        <f t="shared" si="15"/>
        <v>108.6</v>
      </c>
      <c r="H810">
        <v>2024</v>
      </c>
      <c r="I810" s="404" t="s">
        <v>73</v>
      </c>
      <c r="J810" t="s">
        <v>13</v>
      </c>
      <c r="K810" s="217">
        <v>25.3</v>
      </c>
    </row>
    <row r="811" spans="1:14">
      <c r="B811" s="405"/>
      <c r="C811" s="405"/>
      <c r="D811" t="s">
        <v>16</v>
      </c>
      <c r="E811" s="217">
        <v>5</v>
      </c>
      <c r="F811" s="217"/>
      <c r="G811" s="1">
        <f t="shared" si="15"/>
        <v>113.6</v>
      </c>
      <c r="I811" s="405"/>
      <c r="J811" t="s">
        <v>14</v>
      </c>
      <c r="K811" s="217">
        <v>30</v>
      </c>
      <c r="N811">
        <f>12*6</f>
        <v>72</v>
      </c>
    </row>
    <row r="812" spans="1:14">
      <c r="A812" s="30">
        <v>45657</v>
      </c>
      <c r="B812" s="405" t="s">
        <v>48</v>
      </c>
      <c r="C812" s="405" t="s">
        <v>29</v>
      </c>
      <c r="D812" t="s">
        <v>15</v>
      </c>
      <c r="E812" s="217"/>
      <c r="F812" s="217">
        <v>60</v>
      </c>
      <c r="G812" s="1">
        <f t="shared" si="15"/>
        <v>53.599999999999994</v>
      </c>
      <c r="I812" s="404" t="s">
        <v>29</v>
      </c>
      <c r="J812" t="s">
        <v>13</v>
      </c>
      <c r="K812" s="217">
        <v>33.6</v>
      </c>
      <c r="N812">
        <v>78</v>
      </c>
    </row>
    <row r="813" spans="1:14">
      <c r="A813" s="30">
        <v>45657</v>
      </c>
      <c r="B813" s="405" t="s">
        <v>48</v>
      </c>
      <c r="C813" s="405" t="s">
        <v>29</v>
      </c>
      <c r="D813" t="s">
        <v>16</v>
      </c>
      <c r="E813" s="217"/>
      <c r="F813" s="217">
        <v>5</v>
      </c>
      <c r="G813" s="1">
        <f t="shared" si="15"/>
        <v>48.599999999999994</v>
      </c>
      <c r="I813" s="405"/>
      <c r="J813" t="s">
        <v>14</v>
      </c>
      <c r="K813" s="217">
        <v>15</v>
      </c>
    </row>
    <row r="814" spans="1:14">
      <c r="A814" s="46">
        <v>45707</v>
      </c>
      <c r="B814" s="405">
        <v>30496</v>
      </c>
      <c r="C814" s="405" t="s">
        <v>29</v>
      </c>
      <c r="D814" t="s">
        <v>13</v>
      </c>
      <c r="E814" s="217"/>
      <c r="F814" s="217">
        <v>33.6</v>
      </c>
      <c r="G814" s="1">
        <f t="shared" ref="G814:G817" si="16">+G813+E814-F814</f>
        <v>14.999999999999993</v>
      </c>
      <c r="I814" s="405"/>
      <c r="K814" s="217"/>
    </row>
    <row r="815" spans="1:14">
      <c r="A815" s="46">
        <v>45707</v>
      </c>
      <c r="B815" s="405">
        <v>30496</v>
      </c>
      <c r="C815" s="405" t="s">
        <v>29</v>
      </c>
      <c r="D815" t="s">
        <v>14</v>
      </c>
      <c r="E815" s="217"/>
      <c r="F815" s="217">
        <v>15</v>
      </c>
      <c r="G815" s="1">
        <f t="shared" si="16"/>
        <v>0</v>
      </c>
      <c r="I815" s="405"/>
      <c r="K815" s="217"/>
    </row>
    <row r="816" spans="1:14">
      <c r="A816" s="68">
        <v>45688</v>
      </c>
      <c r="B816" s="404" t="s">
        <v>11</v>
      </c>
      <c r="C816" s="404" t="s">
        <v>12</v>
      </c>
      <c r="D816" t="s">
        <v>13</v>
      </c>
      <c r="E816" s="217">
        <v>28.1</v>
      </c>
      <c r="F816" s="217"/>
      <c r="G816" s="1">
        <f t="shared" si="16"/>
        <v>28.1</v>
      </c>
      <c r="I816" s="404" t="s">
        <v>12</v>
      </c>
      <c r="J816" t="s">
        <v>13</v>
      </c>
      <c r="K816" s="217">
        <v>28.1</v>
      </c>
    </row>
    <row r="817" spans="1:11">
      <c r="A817" s="46"/>
      <c r="B817" s="405"/>
      <c r="C817" s="405"/>
      <c r="D817" t="s">
        <v>14</v>
      </c>
      <c r="E817" s="217">
        <v>15</v>
      </c>
      <c r="F817" s="217"/>
      <c r="G817" s="1">
        <f t="shared" si="16"/>
        <v>43.1</v>
      </c>
      <c r="I817" s="405"/>
      <c r="J817" t="s">
        <v>14</v>
      </c>
      <c r="K817" s="217">
        <v>15</v>
      </c>
    </row>
    <row r="818" spans="1:11">
      <c r="A818" s="46"/>
      <c r="B818" s="405"/>
      <c r="C818" s="405"/>
      <c r="D818" t="s">
        <v>15</v>
      </c>
      <c r="E818" s="217">
        <v>60</v>
      </c>
      <c r="F818" s="217"/>
      <c r="G818" s="1">
        <f t="shared" ref="G818:G885" si="17">+G817+E818-F818</f>
        <v>103.1</v>
      </c>
      <c r="K818" s="29">
        <f>SUM(K810:K817)</f>
        <v>147</v>
      </c>
    </row>
    <row r="819" spans="1:11">
      <c r="A819" s="46"/>
      <c r="B819" s="405"/>
      <c r="C819" s="405"/>
      <c r="D819" t="s">
        <v>16</v>
      </c>
      <c r="E819" s="217">
        <v>5</v>
      </c>
      <c r="F819" s="217"/>
      <c r="G819" s="1">
        <f t="shared" si="17"/>
        <v>108.1</v>
      </c>
    </row>
    <row r="820" spans="1:11">
      <c r="A820" s="46">
        <v>45688</v>
      </c>
      <c r="B820" s="405" t="s">
        <v>49</v>
      </c>
      <c r="C820" s="405" t="s">
        <v>12</v>
      </c>
      <c r="D820" t="s">
        <v>15</v>
      </c>
      <c r="E820" s="217"/>
      <c r="F820" s="217">
        <v>60</v>
      </c>
      <c r="G820" s="1">
        <f t="shared" si="17"/>
        <v>48.099999999999994</v>
      </c>
    </row>
    <row r="821" spans="1:11">
      <c r="A821" s="46">
        <v>45688</v>
      </c>
      <c r="B821" s="405" t="s">
        <v>49</v>
      </c>
      <c r="C821" s="405" t="s">
        <v>12</v>
      </c>
      <c r="D821" t="s">
        <v>16</v>
      </c>
      <c r="E821" s="217"/>
      <c r="F821" s="217">
        <v>5</v>
      </c>
      <c r="G821" s="1">
        <f t="shared" si="17"/>
        <v>43.099999999999994</v>
      </c>
    </row>
    <row r="822" spans="1:11">
      <c r="A822" s="46">
        <v>45707</v>
      </c>
      <c r="B822" s="405">
        <v>30496</v>
      </c>
      <c r="C822" s="405" t="s">
        <v>12</v>
      </c>
      <c r="D822" t="s">
        <v>13</v>
      </c>
      <c r="F822" s="1">
        <v>28.1</v>
      </c>
      <c r="G822" s="1">
        <f t="shared" si="17"/>
        <v>14.999999999999993</v>
      </c>
    </row>
    <row r="823" spans="1:11">
      <c r="A823" s="46">
        <v>45707</v>
      </c>
      <c r="B823" s="405">
        <v>30496</v>
      </c>
      <c r="C823" s="405" t="s">
        <v>12</v>
      </c>
      <c r="D823" t="s">
        <v>14</v>
      </c>
      <c r="F823" s="1">
        <v>15</v>
      </c>
      <c r="G823" s="1">
        <f t="shared" si="17"/>
        <v>0</v>
      </c>
    </row>
    <row r="824" spans="1:11">
      <c r="A824" s="32">
        <v>45716</v>
      </c>
      <c r="B824" s="404" t="s">
        <v>11</v>
      </c>
      <c r="C824" s="404" t="s">
        <v>19</v>
      </c>
      <c r="D824" t="s">
        <v>13</v>
      </c>
      <c r="E824" s="217">
        <v>32.299999999999997</v>
      </c>
      <c r="F824" s="217"/>
      <c r="G824" s="1">
        <f t="shared" si="17"/>
        <v>32.299999999999997</v>
      </c>
    </row>
    <row r="825" spans="1:11">
      <c r="B825" s="405"/>
      <c r="C825" s="405"/>
      <c r="D825" t="s">
        <v>14</v>
      </c>
      <c r="E825" s="217">
        <v>15</v>
      </c>
      <c r="F825" s="217"/>
      <c r="G825" s="1">
        <f t="shared" si="17"/>
        <v>47.3</v>
      </c>
    </row>
    <row r="826" spans="1:11">
      <c r="B826" s="405"/>
      <c r="C826" s="405"/>
      <c r="D826" t="s">
        <v>15</v>
      </c>
      <c r="E826" s="217">
        <v>56</v>
      </c>
      <c r="F826" s="217"/>
      <c r="G826" s="1">
        <f t="shared" si="17"/>
        <v>103.3</v>
      </c>
    </row>
    <row r="827" spans="1:11">
      <c r="B827" s="405"/>
      <c r="C827" s="405"/>
      <c r="D827" t="s">
        <v>16</v>
      </c>
      <c r="E827" s="217">
        <v>5</v>
      </c>
      <c r="F827" s="217"/>
      <c r="G827" s="1">
        <f t="shared" si="17"/>
        <v>108.3</v>
      </c>
    </row>
    <row r="828" spans="1:11">
      <c r="A828" s="30">
        <v>45716</v>
      </c>
      <c r="B828" s="405" t="s">
        <v>50</v>
      </c>
      <c r="C828" s="405" t="s">
        <v>19</v>
      </c>
      <c r="D828" t="s">
        <v>15</v>
      </c>
      <c r="E828" s="217"/>
      <c r="F828" s="217">
        <v>56</v>
      </c>
      <c r="G828" s="1">
        <f t="shared" si="17"/>
        <v>52.3</v>
      </c>
    </row>
    <row r="829" spans="1:11">
      <c r="A829" s="30">
        <v>45716</v>
      </c>
      <c r="B829" s="405" t="s">
        <v>50</v>
      </c>
      <c r="C829" s="405" t="s">
        <v>19</v>
      </c>
      <c r="D829" t="s">
        <v>16</v>
      </c>
      <c r="E829" s="217"/>
      <c r="F829" s="217">
        <v>5</v>
      </c>
      <c r="G829" s="1">
        <f t="shared" si="17"/>
        <v>47.3</v>
      </c>
    </row>
    <row r="830" spans="1:11">
      <c r="A830" s="30">
        <v>45740</v>
      </c>
      <c r="B830" s="405">
        <v>30724</v>
      </c>
      <c r="C830" s="405" t="s">
        <v>19</v>
      </c>
      <c r="D830" t="s">
        <v>13</v>
      </c>
      <c r="F830" s="1">
        <v>32.299999999999997</v>
      </c>
      <c r="G830" s="1">
        <f t="shared" si="17"/>
        <v>15</v>
      </c>
    </row>
    <row r="831" spans="1:11">
      <c r="A831" s="30">
        <v>45740</v>
      </c>
      <c r="B831" s="405">
        <v>30724</v>
      </c>
      <c r="C831" s="405" t="s">
        <v>19</v>
      </c>
      <c r="D831" t="s">
        <v>14</v>
      </c>
      <c r="F831" s="1">
        <v>15</v>
      </c>
      <c r="G831" s="1">
        <f t="shared" si="17"/>
        <v>0</v>
      </c>
    </row>
    <row r="832" spans="1:11">
      <c r="A832" s="32">
        <v>45747</v>
      </c>
      <c r="B832" s="404" t="s">
        <v>11</v>
      </c>
      <c r="C832" s="404" t="s">
        <v>20</v>
      </c>
      <c r="D832" t="s">
        <v>13</v>
      </c>
      <c r="E832" s="217">
        <v>41.1</v>
      </c>
      <c r="F832" s="217"/>
      <c r="G832" s="1">
        <f t="shared" si="17"/>
        <v>41.1</v>
      </c>
    </row>
    <row r="833" spans="1:11">
      <c r="B833" s="405"/>
      <c r="C833" s="405"/>
      <c r="D833" t="s">
        <v>14</v>
      </c>
      <c r="E833" s="217">
        <v>15</v>
      </c>
      <c r="F833" s="217"/>
      <c r="G833" s="1">
        <f t="shared" si="17"/>
        <v>56.1</v>
      </c>
    </row>
    <row r="834" spans="1:11">
      <c r="B834" s="405"/>
      <c r="C834" s="405"/>
      <c r="D834" t="s">
        <v>15</v>
      </c>
      <c r="E834" s="217">
        <v>60</v>
      </c>
      <c r="F834" s="217"/>
      <c r="G834" s="1">
        <f t="shared" si="17"/>
        <v>116.1</v>
      </c>
    </row>
    <row r="835" spans="1:11">
      <c r="B835" s="405"/>
      <c r="C835" s="405"/>
      <c r="D835" t="s">
        <v>16</v>
      </c>
      <c r="E835" s="217">
        <v>5</v>
      </c>
      <c r="F835" s="217"/>
      <c r="G835" s="1">
        <f t="shared" si="17"/>
        <v>121.1</v>
      </c>
    </row>
    <row r="836" spans="1:11">
      <c r="A836" s="30">
        <v>45747</v>
      </c>
      <c r="B836" s="405" t="s">
        <v>53</v>
      </c>
      <c r="C836" s="405" t="s">
        <v>20</v>
      </c>
      <c r="D836" t="s">
        <v>15</v>
      </c>
      <c r="E836" s="217"/>
      <c r="F836" s="217">
        <v>60</v>
      </c>
      <c r="G836" s="1">
        <f t="shared" si="17"/>
        <v>61.099999999999994</v>
      </c>
    </row>
    <row r="837" spans="1:11">
      <c r="A837" s="30">
        <v>45747</v>
      </c>
      <c r="B837" s="405" t="s">
        <v>53</v>
      </c>
      <c r="C837" s="405" t="s">
        <v>20</v>
      </c>
      <c r="D837" t="s">
        <v>16</v>
      </c>
      <c r="E837" s="217"/>
      <c r="F837" s="217">
        <v>5</v>
      </c>
      <c r="G837" s="1">
        <f t="shared" si="17"/>
        <v>56.099999999999994</v>
      </c>
    </row>
    <row r="838" spans="1:11">
      <c r="A838" s="30">
        <v>45840</v>
      </c>
      <c r="B838" s="405">
        <v>31254</v>
      </c>
      <c r="C838" s="405" t="s">
        <v>20</v>
      </c>
      <c r="D838" t="s">
        <v>13</v>
      </c>
      <c r="E838" s="217"/>
      <c r="F838" s="217">
        <v>41.1</v>
      </c>
      <c r="G838" s="1">
        <f t="shared" si="17"/>
        <v>14.999999999999993</v>
      </c>
    </row>
    <row r="839" spans="1:11">
      <c r="A839" s="30">
        <v>45840</v>
      </c>
      <c r="B839" s="405">
        <v>31254</v>
      </c>
      <c r="C839" s="405" t="s">
        <v>20</v>
      </c>
      <c r="D839" t="s">
        <v>14</v>
      </c>
      <c r="E839" s="217"/>
      <c r="F839" s="217">
        <v>15</v>
      </c>
      <c r="G839" s="1">
        <f t="shared" si="17"/>
        <v>0</v>
      </c>
    </row>
    <row r="840" spans="1:11">
      <c r="A840" s="68">
        <v>45777</v>
      </c>
      <c r="B840" s="404" t="s">
        <v>11</v>
      </c>
      <c r="C840" s="404" t="s">
        <v>21</v>
      </c>
      <c r="D840" t="s">
        <v>13</v>
      </c>
      <c r="E840" s="217">
        <v>34.6</v>
      </c>
      <c r="F840" s="217"/>
      <c r="G840" s="1">
        <f t="shared" si="17"/>
        <v>34.6</v>
      </c>
    </row>
    <row r="841" spans="1:11">
      <c r="A841" s="46"/>
      <c r="B841" s="405"/>
      <c r="C841" s="405"/>
      <c r="D841" t="s">
        <v>14</v>
      </c>
      <c r="E841" s="217">
        <v>15</v>
      </c>
      <c r="F841" s="217"/>
      <c r="G841" s="1">
        <f t="shared" si="17"/>
        <v>49.6</v>
      </c>
      <c r="H841" s="29"/>
    </row>
    <row r="842" spans="1:11">
      <c r="A842" s="46"/>
      <c r="B842" s="405"/>
      <c r="C842" s="405"/>
      <c r="D842" t="s">
        <v>15</v>
      </c>
      <c r="E842" s="217">
        <v>60</v>
      </c>
      <c r="F842" s="217"/>
      <c r="G842" s="1">
        <f t="shared" si="17"/>
        <v>109.6</v>
      </c>
    </row>
    <row r="843" spans="1:11">
      <c r="A843" s="46"/>
      <c r="B843" s="405"/>
      <c r="C843" s="405"/>
      <c r="D843" t="s">
        <v>16</v>
      </c>
      <c r="E843" s="217">
        <v>5</v>
      </c>
      <c r="F843" s="217"/>
      <c r="G843" s="1">
        <f t="shared" si="17"/>
        <v>114.6</v>
      </c>
    </row>
    <row r="844" spans="1:11">
      <c r="A844" s="46">
        <v>45777</v>
      </c>
      <c r="B844" s="405" t="s">
        <v>65</v>
      </c>
      <c r="C844" s="405" t="s">
        <v>21</v>
      </c>
      <c r="D844" t="s">
        <v>15</v>
      </c>
      <c r="E844" s="217"/>
      <c r="F844" s="217">
        <v>60</v>
      </c>
      <c r="G844" s="1">
        <f t="shared" si="17"/>
        <v>54.599999999999994</v>
      </c>
      <c r="I844" s="404"/>
      <c r="K844" s="217"/>
    </row>
    <row r="845" spans="1:11">
      <c r="A845" s="46">
        <v>45777</v>
      </c>
      <c r="B845" s="405" t="s">
        <v>65</v>
      </c>
      <c r="C845" s="405" t="s">
        <v>21</v>
      </c>
      <c r="D845" t="s">
        <v>16</v>
      </c>
      <c r="E845" s="217"/>
      <c r="F845" s="217">
        <v>5</v>
      </c>
      <c r="G845" s="1">
        <f t="shared" si="17"/>
        <v>49.599999999999994</v>
      </c>
      <c r="I845" s="405"/>
      <c r="K845" s="217"/>
    </row>
    <row r="846" spans="1:11">
      <c r="A846" s="30">
        <v>45840</v>
      </c>
      <c r="B846" s="405">
        <v>31254</v>
      </c>
      <c r="C846" s="405" t="s">
        <v>21</v>
      </c>
      <c r="D846" t="s">
        <v>13</v>
      </c>
      <c r="E846" s="217"/>
      <c r="F846" s="217">
        <v>34.6</v>
      </c>
      <c r="G846" s="1">
        <f t="shared" si="17"/>
        <v>14.999999999999993</v>
      </c>
      <c r="I846" s="405"/>
      <c r="K846" s="217"/>
    </row>
    <row r="847" spans="1:11">
      <c r="A847" s="30">
        <v>45840</v>
      </c>
      <c r="B847" s="405">
        <v>31254</v>
      </c>
      <c r="C847" s="405" t="s">
        <v>21</v>
      </c>
      <c r="D847" t="s">
        <v>14</v>
      </c>
      <c r="E847" s="217"/>
      <c r="F847" s="217">
        <v>15</v>
      </c>
      <c r="G847" s="1">
        <f t="shared" si="17"/>
        <v>0</v>
      </c>
      <c r="I847" s="405"/>
      <c r="K847" s="217"/>
    </row>
    <row r="848" spans="1:11">
      <c r="A848" s="32">
        <v>45808</v>
      </c>
      <c r="B848" s="404" t="s">
        <v>11</v>
      </c>
      <c r="C848" s="404" t="s">
        <v>22</v>
      </c>
      <c r="D848" t="s">
        <v>13</v>
      </c>
      <c r="E848" s="217">
        <v>40.299999999999997</v>
      </c>
      <c r="F848" s="217"/>
      <c r="G848" s="1">
        <f t="shared" si="17"/>
        <v>40.299999999999997</v>
      </c>
      <c r="I848" s="404"/>
      <c r="K848" s="217"/>
    </row>
    <row r="849" spans="1:12">
      <c r="B849" s="405"/>
      <c r="C849" s="405"/>
      <c r="D849" t="s">
        <v>14</v>
      </c>
      <c r="E849" s="217">
        <v>15</v>
      </c>
      <c r="F849" s="217"/>
      <c r="G849" s="1">
        <f t="shared" si="17"/>
        <v>55.3</v>
      </c>
      <c r="I849" s="405"/>
      <c r="K849" s="217"/>
    </row>
    <row r="850" spans="1:12">
      <c r="B850" s="405"/>
      <c r="C850" s="405"/>
      <c r="D850" t="s">
        <v>15</v>
      </c>
      <c r="E850" s="217">
        <v>60</v>
      </c>
      <c r="F850" s="217"/>
      <c r="G850" s="1">
        <f t="shared" si="17"/>
        <v>115.3</v>
      </c>
      <c r="I850" s="404"/>
      <c r="K850" s="217"/>
    </row>
    <row r="851" spans="1:12">
      <c r="B851" s="405"/>
      <c r="C851" s="405"/>
      <c r="D851" t="s">
        <v>16</v>
      </c>
      <c r="E851" s="217">
        <v>5</v>
      </c>
      <c r="F851" s="217"/>
      <c r="G851" s="1">
        <f t="shared" si="17"/>
        <v>120.3</v>
      </c>
      <c r="I851" s="405"/>
      <c r="K851" s="217"/>
    </row>
    <row r="852" spans="1:12">
      <c r="A852" s="30">
        <v>45808</v>
      </c>
      <c r="B852" s="405" t="s">
        <v>55</v>
      </c>
      <c r="C852" s="405" t="s">
        <v>22</v>
      </c>
      <c r="D852" t="s">
        <v>15</v>
      </c>
      <c r="E852" s="217"/>
      <c r="F852" s="217">
        <v>60</v>
      </c>
      <c r="G852" s="1">
        <f t="shared" si="17"/>
        <v>60.3</v>
      </c>
      <c r="K852" s="29"/>
      <c r="L852" s="29"/>
    </row>
    <row r="853" spans="1:12">
      <c r="A853" s="30">
        <v>45808</v>
      </c>
      <c r="B853" s="405" t="s">
        <v>55</v>
      </c>
      <c r="C853" s="405" t="s">
        <v>22</v>
      </c>
      <c r="D853" t="s">
        <v>16</v>
      </c>
      <c r="E853" s="217"/>
      <c r="F853" s="217">
        <v>5</v>
      </c>
      <c r="G853" s="1">
        <f t="shared" si="17"/>
        <v>55.3</v>
      </c>
    </row>
    <row r="854" spans="1:12">
      <c r="A854" s="30">
        <v>45840</v>
      </c>
      <c r="B854" s="405">
        <v>31254</v>
      </c>
      <c r="C854" s="405" t="s">
        <v>22</v>
      </c>
      <c r="D854" t="s">
        <v>13</v>
      </c>
      <c r="E854" s="217"/>
      <c r="F854" s="217">
        <v>40.299999999999997</v>
      </c>
      <c r="G854" s="1">
        <f t="shared" si="17"/>
        <v>15</v>
      </c>
    </row>
    <row r="855" spans="1:12">
      <c r="A855" s="30">
        <v>45840</v>
      </c>
      <c r="B855" s="405">
        <v>31254</v>
      </c>
      <c r="C855" s="405" t="s">
        <v>22</v>
      </c>
      <c r="D855" t="s">
        <v>14</v>
      </c>
      <c r="E855" s="217"/>
      <c r="F855" s="217">
        <v>15</v>
      </c>
      <c r="G855" s="1">
        <f t="shared" si="17"/>
        <v>0</v>
      </c>
    </row>
    <row r="856" spans="1:12">
      <c r="A856" s="68">
        <v>45838</v>
      </c>
      <c r="B856" s="404" t="s">
        <v>11</v>
      </c>
      <c r="C856" s="404" t="s">
        <v>23</v>
      </c>
      <c r="D856" t="s">
        <v>13</v>
      </c>
      <c r="E856" s="217">
        <v>42.7</v>
      </c>
      <c r="F856" s="217"/>
      <c r="G856" s="1">
        <f t="shared" si="17"/>
        <v>42.7</v>
      </c>
      <c r="I856" s="404" t="s">
        <v>23</v>
      </c>
      <c r="J856" t="s">
        <v>13</v>
      </c>
      <c r="K856" s="217">
        <v>42.7</v>
      </c>
    </row>
    <row r="857" spans="1:12">
      <c r="A857" s="46"/>
      <c r="B857" s="405"/>
      <c r="C857" s="405"/>
      <c r="D857" t="s">
        <v>14</v>
      </c>
      <c r="E857" s="217">
        <v>15</v>
      </c>
      <c r="F857" s="217"/>
      <c r="G857" s="1">
        <f t="shared" si="17"/>
        <v>57.7</v>
      </c>
      <c r="I857" s="405"/>
      <c r="J857" t="s">
        <v>14</v>
      </c>
      <c r="K857" s="217">
        <v>15</v>
      </c>
    </row>
    <row r="858" spans="1:12">
      <c r="A858" s="46"/>
      <c r="B858" s="405"/>
      <c r="C858" s="405"/>
      <c r="D858" t="s">
        <v>15</v>
      </c>
      <c r="E858" s="217">
        <v>60</v>
      </c>
      <c r="F858" s="217"/>
      <c r="G858" s="1">
        <f t="shared" si="17"/>
        <v>117.7</v>
      </c>
      <c r="K858" s="29">
        <f>SUM(K856:K857)</f>
        <v>57.7</v>
      </c>
    </row>
    <row r="859" spans="1:12">
      <c r="A859" s="46"/>
      <c r="B859" s="405"/>
      <c r="C859" s="405"/>
      <c r="D859" t="s">
        <v>16</v>
      </c>
      <c r="E859" s="217">
        <v>5</v>
      </c>
      <c r="F859" s="217"/>
      <c r="G859" s="1">
        <f t="shared" si="17"/>
        <v>122.7</v>
      </c>
    </row>
    <row r="860" spans="1:12">
      <c r="A860" s="46">
        <v>45838</v>
      </c>
      <c r="B860" s="405" t="s">
        <v>56</v>
      </c>
      <c r="C860" s="405" t="s">
        <v>23</v>
      </c>
      <c r="D860" t="s">
        <v>15</v>
      </c>
      <c r="E860" s="217"/>
      <c r="F860" s="217">
        <v>60</v>
      </c>
      <c r="G860" s="1">
        <f t="shared" si="17"/>
        <v>62.7</v>
      </c>
    </row>
    <row r="861" spans="1:12">
      <c r="A861" s="46">
        <v>45838</v>
      </c>
      <c r="B861" s="405" t="s">
        <v>56</v>
      </c>
      <c r="C861" s="405" t="s">
        <v>23</v>
      </c>
      <c r="D861" t="s">
        <v>16</v>
      </c>
      <c r="E861" s="217"/>
      <c r="F861" s="217">
        <v>5</v>
      </c>
      <c r="G861" s="1">
        <f t="shared" si="17"/>
        <v>57.7</v>
      </c>
    </row>
    <row r="862" spans="1:12">
      <c r="A862" s="30">
        <v>45854</v>
      </c>
      <c r="B862" s="405">
        <v>31438</v>
      </c>
      <c r="C862" s="405" t="s">
        <v>23</v>
      </c>
      <c r="D862" t="s">
        <v>13</v>
      </c>
      <c r="F862" s="1">
        <v>42.7</v>
      </c>
      <c r="G862" s="1">
        <f t="shared" si="17"/>
        <v>15</v>
      </c>
    </row>
    <row r="863" spans="1:12">
      <c r="A863" s="30">
        <v>45854</v>
      </c>
      <c r="B863" s="405">
        <v>31438</v>
      </c>
      <c r="C863" s="405" t="s">
        <v>23</v>
      </c>
      <c r="D863" t="s">
        <v>14</v>
      </c>
      <c r="F863" s="1">
        <v>15</v>
      </c>
      <c r="G863" s="1">
        <f t="shared" si="17"/>
        <v>0</v>
      </c>
    </row>
    <row r="864" spans="1:12">
      <c r="A864" s="68">
        <v>45869</v>
      </c>
      <c r="B864" s="404" t="s">
        <v>11</v>
      </c>
      <c r="C864" s="404" t="s">
        <v>24</v>
      </c>
      <c r="D864" t="s">
        <v>13</v>
      </c>
      <c r="E864" s="217">
        <v>39.799999999999997</v>
      </c>
      <c r="F864" s="217"/>
      <c r="G864" s="1">
        <f t="shared" si="17"/>
        <v>39.799999999999997</v>
      </c>
    </row>
    <row r="865" spans="1:11">
      <c r="A865" s="46"/>
      <c r="B865" s="405"/>
      <c r="C865" s="405"/>
      <c r="D865" t="s">
        <v>14</v>
      </c>
      <c r="E865" s="217">
        <v>15</v>
      </c>
      <c r="F865" s="217"/>
      <c r="G865" s="1">
        <f t="shared" si="17"/>
        <v>54.8</v>
      </c>
    </row>
    <row r="866" spans="1:11">
      <c r="A866" s="46"/>
      <c r="B866" s="405"/>
      <c r="C866" s="405"/>
      <c r="D866" t="s">
        <v>15</v>
      </c>
      <c r="E866" s="217">
        <v>60</v>
      </c>
      <c r="F866" s="217"/>
      <c r="G866" s="1">
        <f t="shared" si="17"/>
        <v>114.8</v>
      </c>
    </row>
    <row r="867" spans="1:11">
      <c r="A867" s="46"/>
      <c r="B867" s="405"/>
      <c r="C867" s="405"/>
      <c r="D867" t="s">
        <v>16</v>
      </c>
      <c r="E867" s="217">
        <v>5</v>
      </c>
      <c r="F867" s="217"/>
      <c r="G867" s="1">
        <f t="shared" si="17"/>
        <v>119.8</v>
      </c>
    </row>
    <row r="868" spans="1:11">
      <c r="A868" s="46">
        <v>45869</v>
      </c>
      <c r="B868" s="405" t="s">
        <v>32</v>
      </c>
      <c r="C868" s="405" t="s">
        <v>24</v>
      </c>
      <c r="D868" t="s">
        <v>15</v>
      </c>
      <c r="E868" s="217"/>
      <c r="F868" s="217">
        <v>60</v>
      </c>
      <c r="G868" s="1">
        <f t="shared" si="17"/>
        <v>59.8</v>
      </c>
      <c r="I868" s="421" t="s">
        <v>614</v>
      </c>
      <c r="J868" s="421"/>
      <c r="K868" s="421"/>
    </row>
    <row r="869" spans="1:11">
      <c r="A869" s="46">
        <v>45869</v>
      </c>
      <c r="B869" s="405" t="s">
        <v>32</v>
      </c>
      <c r="C869" s="405" t="s">
        <v>24</v>
      </c>
      <c r="D869" t="s">
        <v>16</v>
      </c>
      <c r="E869" s="217"/>
      <c r="F869" s="217">
        <v>5</v>
      </c>
      <c r="G869" s="1">
        <f t="shared" si="17"/>
        <v>54.8</v>
      </c>
      <c r="H869" s="11">
        <v>2025</v>
      </c>
      <c r="I869" s="404" t="s">
        <v>24</v>
      </c>
      <c r="J869" t="s">
        <v>13</v>
      </c>
      <c r="K869" s="217">
        <v>39.799999999999997</v>
      </c>
    </row>
    <row r="870" spans="1:11">
      <c r="A870" s="46">
        <v>45953</v>
      </c>
      <c r="B870" s="405">
        <v>31807</v>
      </c>
      <c r="C870" s="405" t="s">
        <v>24</v>
      </c>
      <c r="D870" t="s">
        <v>13</v>
      </c>
      <c r="E870" s="217"/>
      <c r="F870" s="217">
        <v>39.799999999999997</v>
      </c>
      <c r="G870" s="1">
        <f t="shared" si="17"/>
        <v>15</v>
      </c>
      <c r="H870" s="11"/>
      <c r="I870" s="404"/>
      <c r="K870" s="217"/>
    </row>
    <row r="871" spans="1:11">
      <c r="A871" s="46">
        <v>45953</v>
      </c>
      <c r="B871" s="405">
        <v>31807</v>
      </c>
      <c r="C871" s="405" t="s">
        <v>24</v>
      </c>
      <c r="D871" t="s">
        <v>14</v>
      </c>
      <c r="E871" s="217"/>
      <c r="F871" s="217">
        <v>15</v>
      </c>
      <c r="G871" s="1">
        <f t="shared" si="17"/>
        <v>0</v>
      </c>
      <c r="H871" s="11"/>
      <c r="I871" s="404"/>
      <c r="K871" s="217"/>
    </row>
    <row r="872" spans="1:11">
      <c r="A872" s="32">
        <v>45900</v>
      </c>
      <c r="B872" s="404" t="s">
        <v>11</v>
      </c>
      <c r="C872" s="404" t="s">
        <v>25</v>
      </c>
      <c r="D872" t="s">
        <v>13</v>
      </c>
      <c r="E872" s="217">
        <v>36</v>
      </c>
      <c r="F872" s="217"/>
      <c r="G872" s="1">
        <f t="shared" si="17"/>
        <v>36</v>
      </c>
      <c r="I872" s="405"/>
      <c r="J872" t="s">
        <v>14</v>
      </c>
      <c r="K872" s="217">
        <v>15</v>
      </c>
    </row>
    <row r="873" spans="1:11">
      <c r="B873" s="405"/>
      <c r="C873" s="405"/>
      <c r="D873" t="s">
        <v>14</v>
      </c>
      <c r="E873" s="217">
        <v>15</v>
      </c>
      <c r="F873" s="217"/>
      <c r="G873" s="1">
        <f t="shared" si="17"/>
        <v>51</v>
      </c>
      <c r="I873" s="404" t="s">
        <v>25</v>
      </c>
      <c r="J873" t="s">
        <v>13</v>
      </c>
      <c r="K873" s="217">
        <v>36</v>
      </c>
    </row>
    <row r="874" spans="1:11">
      <c r="B874" s="405"/>
      <c r="C874" s="405"/>
      <c r="D874" t="s">
        <v>15</v>
      </c>
      <c r="E874" s="217">
        <v>60</v>
      </c>
      <c r="F874" s="217"/>
      <c r="G874" s="1">
        <f t="shared" si="17"/>
        <v>111</v>
      </c>
      <c r="I874" s="405"/>
      <c r="J874" t="s">
        <v>14</v>
      </c>
      <c r="K874" s="217">
        <v>15</v>
      </c>
    </row>
    <row r="875" spans="1:11">
      <c r="B875" s="405"/>
      <c r="C875" s="405"/>
      <c r="D875" t="s">
        <v>16</v>
      </c>
      <c r="E875" s="217">
        <v>5</v>
      </c>
      <c r="F875" s="217"/>
      <c r="G875" s="1">
        <f t="shared" si="17"/>
        <v>116</v>
      </c>
      <c r="I875" s="404" t="s">
        <v>41</v>
      </c>
      <c r="J875" t="s">
        <v>13</v>
      </c>
      <c r="K875" s="217">
        <v>35.9</v>
      </c>
    </row>
    <row r="876" spans="1:11">
      <c r="A876" s="30">
        <v>45900</v>
      </c>
      <c r="B876" s="405" t="s">
        <v>75</v>
      </c>
      <c r="C876" s="405" t="s">
        <v>25</v>
      </c>
      <c r="D876" t="s">
        <v>15</v>
      </c>
      <c r="E876" s="217"/>
      <c r="F876" s="217">
        <v>60</v>
      </c>
      <c r="G876" s="1">
        <f t="shared" si="17"/>
        <v>56</v>
      </c>
      <c r="J876" t="s">
        <v>14</v>
      </c>
      <c r="K876" s="217">
        <v>25</v>
      </c>
    </row>
    <row r="877" spans="1:11">
      <c r="A877" s="30">
        <v>45900</v>
      </c>
      <c r="B877" s="405" t="s">
        <v>75</v>
      </c>
      <c r="C877" s="405" t="s">
        <v>25</v>
      </c>
      <c r="D877" t="s">
        <v>16</v>
      </c>
      <c r="E877" s="217"/>
      <c r="F877" s="217">
        <v>5</v>
      </c>
      <c r="G877" s="1">
        <f t="shared" si="17"/>
        <v>51</v>
      </c>
      <c r="J877" t="s">
        <v>76</v>
      </c>
      <c r="K877" s="217">
        <v>10</v>
      </c>
    </row>
    <row r="878" spans="1:11">
      <c r="A878" s="46">
        <v>45953</v>
      </c>
      <c r="B878" s="405">
        <v>31807</v>
      </c>
      <c r="C878" s="405" t="s">
        <v>25</v>
      </c>
      <c r="D878" t="s">
        <v>13</v>
      </c>
      <c r="E878" s="217"/>
      <c r="F878" s="217">
        <v>36</v>
      </c>
      <c r="G878" s="1">
        <f t="shared" si="17"/>
        <v>15</v>
      </c>
      <c r="K878" s="217"/>
    </row>
    <row r="879" spans="1:11">
      <c r="A879" s="46">
        <v>45953</v>
      </c>
      <c r="B879" s="405">
        <v>31807</v>
      </c>
      <c r="C879" s="405" t="s">
        <v>25</v>
      </c>
      <c r="D879" t="s">
        <v>14</v>
      </c>
      <c r="E879" s="217"/>
      <c r="F879" s="217">
        <v>15</v>
      </c>
      <c r="G879" s="1">
        <f t="shared" si="17"/>
        <v>0</v>
      </c>
      <c r="K879" s="217"/>
    </row>
    <row r="880" spans="1:11">
      <c r="A880" s="68">
        <v>45930</v>
      </c>
      <c r="B880" s="404" t="s">
        <v>11</v>
      </c>
      <c r="C880" s="404" t="s">
        <v>41</v>
      </c>
      <c r="D880" t="s">
        <v>13</v>
      </c>
      <c r="E880" s="217">
        <v>35.9</v>
      </c>
      <c r="G880" s="1">
        <f t="shared" si="17"/>
        <v>35.9</v>
      </c>
      <c r="K880" s="29">
        <f>SUM(K869:K877)</f>
        <v>176.7</v>
      </c>
    </row>
    <row r="881" spans="1:11">
      <c r="A881" s="46"/>
      <c r="B881" s="405"/>
      <c r="C881" s="405"/>
      <c r="D881" t="s">
        <v>14</v>
      </c>
      <c r="E881" s="217">
        <v>25</v>
      </c>
      <c r="G881" s="1">
        <f t="shared" si="17"/>
        <v>60.9</v>
      </c>
    </row>
    <row r="882" spans="1:11">
      <c r="A882" s="46"/>
      <c r="B882" s="405"/>
      <c r="C882" s="405"/>
      <c r="D882" t="s">
        <v>15</v>
      </c>
      <c r="E882" s="217">
        <v>60</v>
      </c>
      <c r="G882" s="1">
        <f t="shared" si="17"/>
        <v>120.9</v>
      </c>
    </row>
    <row r="883" spans="1:11">
      <c r="A883" s="46"/>
      <c r="B883" s="405"/>
      <c r="C883" s="405"/>
      <c r="D883" t="s">
        <v>16</v>
      </c>
      <c r="E883" s="217">
        <v>5</v>
      </c>
      <c r="G883" s="1">
        <f t="shared" si="17"/>
        <v>125.9</v>
      </c>
    </row>
    <row r="884" spans="1:11">
      <c r="B884" s="405"/>
      <c r="C884" s="405"/>
      <c r="D884" t="s">
        <v>76</v>
      </c>
      <c r="E884" s="217">
        <v>10</v>
      </c>
      <c r="G884" s="1">
        <f t="shared" si="17"/>
        <v>135.9</v>
      </c>
    </row>
    <row r="885" spans="1:11">
      <c r="A885" s="30">
        <v>45930</v>
      </c>
      <c r="B885" s="405" t="s">
        <v>150</v>
      </c>
      <c r="C885" s="405" t="s">
        <v>41</v>
      </c>
      <c r="D885" t="s">
        <v>15</v>
      </c>
      <c r="E885" s="217"/>
      <c r="F885" s="217">
        <v>60</v>
      </c>
      <c r="G885" s="1">
        <f t="shared" si="17"/>
        <v>75.900000000000006</v>
      </c>
    </row>
    <row r="886" spans="1:11">
      <c r="A886" s="30">
        <v>45930</v>
      </c>
      <c r="B886" s="405" t="s">
        <v>150</v>
      </c>
      <c r="C886" s="405" t="s">
        <v>41</v>
      </c>
      <c r="D886" t="s">
        <v>16</v>
      </c>
      <c r="E886" s="217"/>
      <c r="F886" s="217">
        <v>5</v>
      </c>
      <c r="G886" s="1">
        <f t="shared" ref="G886:G893" si="18">+G885+E886-F886</f>
        <v>70.900000000000006</v>
      </c>
    </row>
    <row r="887" spans="1:11">
      <c r="A887" s="46">
        <v>45953</v>
      </c>
      <c r="B887" s="405">
        <v>31807</v>
      </c>
      <c r="C887" s="405" t="s">
        <v>41</v>
      </c>
      <c r="D887" t="s">
        <v>13</v>
      </c>
      <c r="E887" s="217"/>
      <c r="F887" s="217">
        <v>35.9</v>
      </c>
      <c r="G887" s="1">
        <f t="shared" si="18"/>
        <v>35.000000000000007</v>
      </c>
    </row>
    <row r="888" spans="1:11">
      <c r="A888" s="46">
        <v>45953</v>
      </c>
      <c r="B888" s="405">
        <v>31807</v>
      </c>
      <c r="C888" s="405" t="s">
        <v>41</v>
      </c>
      <c r="D888" t="s">
        <v>14</v>
      </c>
      <c r="E888" s="217"/>
      <c r="F888" s="217">
        <v>25</v>
      </c>
      <c r="G888" s="1">
        <f t="shared" si="18"/>
        <v>10.000000000000007</v>
      </c>
    </row>
    <row r="889" spans="1:11">
      <c r="A889" s="46">
        <v>45953</v>
      </c>
      <c r="B889" s="405">
        <v>31807</v>
      </c>
      <c r="C889" s="405" t="s">
        <v>41</v>
      </c>
      <c r="D889" t="s">
        <v>76</v>
      </c>
      <c r="E889" s="217"/>
      <c r="F889" s="217">
        <v>10</v>
      </c>
      <c r="G889" s="1">
        <f t="shared" si="18"/>
        <v>0</v>
      </c>
      <c r="H889" s="357"/>
      <c r="I889" s="356"/>
      <c r="J889" s="356"/>
      <c r="K889" s="356"/>
    </row>
    <row r="890" spans="1:11">
      <c r="A890" s="68">
        <v>45961</v>
      </c>
      <c r="B890" s="404" t="s">
        <v>11</v>
      </c>
      <c r="C890" s="404" t="s">
        <v>27</v>
      </c>
      <c r="D890" t="s">
        <v>13</v>
      </c>
      <c r="E890" s="13">
        <v>28.8</v>
      </c>
      <c r="G890" s="1">
        <f t="shared" si="18"/>
        <v>28.8</v>
      </c>
      <c r="H890" s="356"/>
      <c r="I890" s="356"/>
      <c r="J890" s="357"/>
      <c r="K890" s="358"/>
    </row>
    <row r="891" spans="1:11">
      <c r="A891" s="46"/>
      <c r="B891" s="405"/>
      <c r="C891" s="405"/>
      <c r="D891" t="s">
        <v>14</v>
      </c>
      <c r="E891" s="13">
        <v>30</v>
      </c>
      <c r="G891" s="1">
        <f t="shared" si="18"/>
        <v>58.8</v>
      </c>
      <c r="H891" s="357"/>
      <c r="I891" s="357"/>
      <c r="J891" s="357"/>
      <c r="K891" s="358"/>
    </row>
    <row r="892" spans="1:11">
      <c r="A892" s="46"/>
      <c r="B892" s="405"/>
      <c r="C892" s="405"/>
      <c r="D892" t="s">
        <v>15</v>
      </c>
      <c r="E892" s="217">
        <v>60</v>
      </c>
      <c r="G892" s="1">
        <f t="shared" si="18"/>
        <v>118.8</v>
      </c>
      <c r="H892" s="357"/>
      <c r="I892" s="357"/>
      <c r="J892" s="357"/>
      <c r="K892" s="358"/>
    </row>
    <row r="893" spans="1:11">
      <c r="A893" s="46"/>
      <c r="B893" s="405"/>
      <c r="C893" s="405"/>
      <c r="D893" t="s">
        <v>16</v>
      </c>
      <c r="E893" s="217">
        <v>5</v>
      </c>
      <c r="G893" s="1">
        <f t="shared" si="18"/>
        <v>123.8</v>
      </c>
      <c r="H893" s="357"/>
      <c r="I893" s="357"/>
      <c r="J893" s="357"/>
      <c r="K893" s="357"/>
    </row>
    <row r="894" spans="1:11">
      <c r="A894" s="30">
        <v>45961</v>
      </c>
      <c r="B894" s="405" t="s">
        <v>62</v>
      </c>
      <c r="C894" s="405" t="s">
        <v>27</v>
      </c>
      <c r="D894" t="s">
        <v>15</v>
      </c>
      <c r="E894" s="217"/>
      <c r="F894" s="217">
        <v>60</v>
      </c>
      <c r="G894" s="1">
        <f t="shared" ref="G894:G929" si="19">+G893+E894-F894</f>
        <v>63.8</v>
      </c>
      <c r="H894" s="357"/>
      <c r="I894" s="360"/>
      <c r="J894" s="360"/>
      <c r="K894" s="360"/>
    </row>
    <row r="895" spans="1:11" ht="15" customHeight="1">
      <c r="A895" s="30">
        <v>45961</v>
      </c>
      <c r="B895" s="405" t="s">
        <v>62</v>
      </c>
      <c r="C895" s="405" t="s">
        <v>27</v>
      </c>
      <c r="D895" t="s">
        <v>16</v>
      </c>
      <c r="E895"/>
      <c r="F895" s="217">
        <v>5</v>
      </c>
      <c r="G895" s="1">
        <f t="shared" si="19"/>
        <v>58.8</v>
      </c>
      <c r="H895" s="356"/>
      <c r="I895" s="356"/>
      <c r="J895" s="357"/>
      <c r="K895" s="357"/>
    </row>
    <row r="896" spans="1:11">
      <c r="A896" s="30">
        <v>45980</v>
      </c>
      <c r="B896" s="405">
        <v>31972</v>
      </c>
      <c r="C896" s="405" t="s">
        <v>27</v>
      </c>
      <c r="D896" t="s">
        <v>13</v>
      </c>
      <c r="F896" s="13">
        <v>28.8</v>
      </c>
      <c r="G896" s="1">
        <f t="shared" si="19"/>
        <v>29.999999999999996</v>
      </c>
      <c r="H896" s="357"/>
      <c r="I896" s="357"/>
      <c r="J896" s="357"/>
      <c r="K896" s="357"/>
    </row>
    <row r="897" spans="1:16">
      <c r="A897" s="30">
        <v>45980</v>
      </c>
      <c r="B897" s="405">
        <v>31972</v>
      </c>
      <c r="C897" s="405" t="s">
        <v>27</v>
      </c>
      <c r="D897" t="s">
        <v>14</v>
      </c>
      <c r="F897" s="13">
        <v>30</v>
      </c>
      <c r="G897" s="1">
        <f t="shared" si="19"/>
        <v>0</v>
      </c>
      <c r="H897" s="357"/>
      <c r="I897" s="357"/>
      <c r="J897" s="357"/>
      <c r="K897" s="359"/>
      <c r="M897" s="29"/>
    </row>
    <row r="898" spans="1:16">
      <c r="A898" s="68">
        <v>45991</v>
      </c>
      <c r="B898" s="404" t="s">
        <v>11</v>
      </c>
      <c r="C898" s="404" t="s">
        <v>28</v>
      </c>
      <c r="D898" t="s">
        <v>13</v>
      </c>
      <c r="E898" s="44">
        <v>31.6</v>
      </c>
      <c r="G898" s="1">
        <f t="shared" si="19"/>
        <v>31.6</v>
      </c>
      <c r="H898" s="357"/>
      <c r="I898" s="357"/>
      <c r="J898" s="357"/>
      <c r="K898" s="359"/>
    </row>
    <row r="899" spans="1:16">
      <c r="A899" s="46"/>
      <c r="B899" s="405"/>
      <c r="C899" s="405"/>
      <c r="D899" t="s">
        <v>14</v>
      </c>
      <c r="E899" s="44">
        <v>27.5</v>
      </c>
      <c r="G899" s="1">
        <f t="shared" si="19"/>
        <v>59.1</v>
      </c>
      <c r="H899" s="357"/>
      <c r="I899" s="357"/>
      <c r="J899" s="357"/>
      <c r="K899" s="362"/>
    </row>
    <row r="900" spans="1:16">
      <c r="A900" s="46"/>
      <c r="B900" s="405"/>
      <c r="C900" s="405"/>
      <c r="D900" t="s">
        <v>15</v>
      </c>
      <c r="E900" s="217">
        <v>60</v>
      </c>
      <c r="G900" s="1">
        <f t="shared" si="19"/>
        <v>119.1</v>
      </c>
      <c r="H900" s="357"/>
      <c r="I900" s="421" t="s">
        <v>614</v>
      </c>
      <c r="J900" s="421"/>
      <c r="K900" s="421"/>
      <c r="N900" s="421" t="s">
        <v>613</v>
      </c>
      <c r="O900" s="421"/>
      <c r="P900" s="421"/>
    </row>
    <row r="901" spans="1:16">
      <c r="A901" s="46"/>
      <c r="B901" s="405"/>
      <c r="C901" s="405"/>
      <c r="D901" t="s">
        <v>16</v>
      </c>
      <c r="E901" s="217">
        <v>5</v>
      </c>
      <c r="G901" s="1">
        <f t="shared" si="19"/>
        <v>124.1</v>
      </c>
      <c r="H901" s="11">
        <v>2026</v>
      </c>
      <c r="I901" s="404" t="s">
        <v>12</v>
      </c>
      <c r="J901" t="s">
        <v>13</v>
      </c>
      <c r="K901" s="44">
        <v>26</v>
      </c>
      <c r="M901" s="11">
        <v>2026</v>
      </c>
      <c r="N901" s="404" t="s">
        <v>12</v>
      </c>
      <c r="O901" t="s">
        <v>13</v>
      </c>
      <c r="P901" s="44">
        <v>8.1999999999999993</v>
      </c>
    </row>
    <row r="902" spans="1:16">
      <c r="A902" s="30">
        <v>45991</v>
      </c>
      <c r="B902" s="405" t="s">
        <v>64</v>
      </c>
      <c r="C902" s="405" t="s">
        <v>28</v>
      </c>
      <c r="D902" t="s">
        <v>15</v>
      </c>
      <c r="F902" s="217">
        <v>60</v>
      </c>
      <c r="G902" s="1">
        <f t="shared" si="19"/>
        <v>64.099999999999994</v>
      </c>
      <c r="I902" s="405"/>
      <c r="J902" t="s">
        <v>14</v>
      </c>
      <c r="K902" s="44">
        <v>28.5</v>
      </c>
      <c r="N902" s="405"/>
      <c r="O902" t="s">
        <v>14</v>
      </c>
      <c r="P902" s="44">
        <v>8</v>
      </c>
    </row>
    <row r="903" spans="1:16">
      <c r="A903" s="30">
        <v>45991</v>
      </c>
      <c r="B903" s="405" t="s">
        <v>64</v>
      </c>
      <c r="C903" s="405" t="s">
        <v>28</v>
      </c>
      <c r="D903" t="s">
        <v>16</v>
      </c>
      <c r="F903" s="217">
        <v>5</v>
      </c>
      <c r="G903" s="1">
        <f t="shared" si="19"/>
        <v>59.099999999999994</v>
      </c>
      <c r="K903" s="159">
        <f>K901+K902</f>
        <v>54.5</v>
      </c>
      <c r="P903" s="159" cm="1">
        <f t="array" ref="P903">SUM(+P901:P902)</f>
        <v>16.2</v>
      </c>
    </row>
    <row r="904" spans="1:16">
      <c r="A904" s="30">
        <v>46044</v>
      </c>
      <c r="B904" s="405">
        <v>32391</v>
      </c>
      <c r="C904" s="405" t="s">
        <v>28</v>
      </c>
      <c r="D904" t="s">
        <v>13</v>
      </c>
      <c r="F904" s="217">
        <v>31.6</v>
      </c>
      <c r="G904" s="1">
        <f t="shared" si="19"/>
        <v>27.499999999999993</v>
      </c>
    </row>
    <row r="905" spans="1:16" ht="15" customHeight="1">
      <c r="A905" s="30">
        <v>46044</v>
      </c>
      <c r="B905" s="405">
        <v>32391</v>
      </c>
      <c r="C905" s="405" t="s">
        <v>28</v>
      </c>
      <c r="D905" t="s">
        <v>14</v>
      </c>
      <c r="F905" s="217">
        <v>27.5</v>
      </c>
      <c r="G905" s="1">
        <f t="shared" si="19"/>
        <v>0</v>
      </c>
    </row>
    <row r="906" spans="1:16">
      <c r="A906" s="68">
        <v>46022</v>
      </c>
      <c r="B906" s="404" t="s">
        <v>11</v>
      </c>
      <c r="C906" s="404" t="s">
        <v>29</v>
      </c>
      <c r="D906" t="s">
        <v>13</v>
      </c>
      <c r="E906" s="44">
        <v>30.7</v>
      </c>
      <c r="G906" s="1">
        <f t="shared" si="19"/>
        <v>30.7</v>
      </c>
    </row>
    <row r="907" spans="1:16">
      <c r="A907" s="46"/>
      <c r="B907" s="405"/>
      <c r="C907" s="405"/>
      <c r="D907" t="s">
        <v>14</v>
      </c>
      <c r="E907" s="44">
        <v>28</v>
      </c>
      <c r="G907" s="1">
        <f t="shared" si="19"/>
        <v>58.7</v>
      </c>
    </row>
    <row r="908" spans="1:16">
      <c r="A908" s="46"/>
      <c r="B908" s="405"/>
      <c r="C908" s="405"/>
      <c r="D908" t="s">
        <v>15</v>
      </c>
      <c r="E908" s="217">
        <v>60</v>
      </c>
      <c r="G908" s="1">
        <f t="shared" si="19"/>
        <v>118.7</v>
      </c>
    </row>
    <row r="909" spans="1:16">
      <c r="A909" s="46"/>
      <c r="B909" s="405"/>
      <c r="C909" s="405"/>
      <c r="D909" t="s">
        <v>16</v>
      </c>
      <c r="E909" s="217">
        <v>5</v>
      </c>
      <c r="G909" s="1">
        <f t="shared" si="19"/>
        <v>123.7</v>
      </c>
      <c r="L909" s="1"/>
    </row>
    <row r="910" spans="1:16">
      <c r="A910" s="46">
        <v>46022</v>
      </c>
      <c r="B910" s="405" t="s">
        <v>48</v>
      </c>
      <c r="C910" s="167" t="s">
        <v>29</v>
      </c>
      <c r="D910" t="s">
        <v>15</v>
      </c>
      <c r="E910" s="38"/>
      <c r="F910" s="217">
        <v>60</v>
      </c>
      <c r="G910" s="1">
        <f t="shared" si="19"/>
        <v>63.7</v>
      </c>
      <c r="L910" s="1"/>
    </row>
    <row r="911" spans="1:16">
      <c r="A911" s="46">
        <v>46022</v>
      </c>
      <c r="B911" s="405" t="s">
        <v>48</v>
      </c>
      <c r="C911" s="167" t="s">
        <v>29</v>
      </c>
      <c r="D911" t="s">
        <v>16</v>
      </c>
      <c r="E911" s="38"/>
      <c r="F911" s="217">
        <v>5</v>
      </c>
      <c r="G911" s="1">
        <f t="shared" si="19"/>
        <v>58.7</v>
      </c>
    </row>
    <row r="912" spans="1:16">
      <c r="A912" s="30">
        <v>46044</v>
      </c>
      <c r="B912" s="405">
        <v>32391</v>
      </c>
      <c r="C912" s="405" t="s">
        <v>29</v>
      </c>
      <c r="D912" t="s">
        <v>13</v>
      </c>
      <c r="F912" s="1">
        <v>30.7</v>
      </c>
      <c r="G912" s="1">
        <f t="shared" si="19"/>
        <v>28.000000000000004</v>
      </c>
    </row>
    <row r="913" spans="1:11">
      <c r="A913" s="30">
        <v>46044</v>
      </c>
      <c r="B913" s="405">
        <v>32391</v>
      </c>
      <c r="C913" s="405" t="s">
        <v>29</v>
      </c>
      <c r="D913" t="s">
        <v>14</v>
      </c>
      <c r="F913" s="1">
        <v>28</v>
      </c>
      <c r="G913" s="1">
        <f t="shared" si="19"/>
        <v>0</v>
      </c>
    </row>
    <row r="914" spans="1:11">
      <c r="A914" s="68">
        <v>46053</v>
      </c>
      <c r="B914" s="404" t="s">
        <v>11</v>
      </c>
      <c r="C914" s="404" t="s">
        <v>12</v>
      </c>
      <c r="D914" t="s">
        <v>13</v>
      </c>
      <c r="E914" s="44">
        <v>26</v>
      </c>
      <c r="G914" s="1">
        <f t="shared" si="19"/>
        <v>26</v>
      </c>
    </row>
    <row r="915" spans="1:11">
      <c r="A915" s="46"/>
      <c r="B915" s="405"/>
      <c r="C915" s="405"/>
      <c r="D915" t="s">
        <v>14</v>
      </c>
      <c r="E915" s="44">
        <v>28.5</v>
      </c>
      <c r="G915" s="1">
        <f t="shared" si="19"/>
        <v>54.5</v>
      </c>
    </row>
    <row r="916" spans="1:11">
      <c r="A916" s="46"/>
      <c r="B916" s="405"/>
      <c r="C916" s="405"/>
      <c r="D916" t="s">
        <v>15</v>
      </c>
      <c r="E916" s="217">
        <v>60</v>
      </c>
      <c r="G916" s="1">
        <f t="shared" si="19"/>
        <v>114.5</v>
      </c>
    </row>
    <row r="917" spans="1:11">
      <c r="A917" s="46"/>
      <c r="B917" s="405"/>
      <c r="C917" s="405"/>
      <c r="D917" t="s">
        <v>16</v>
      </c>
      <c r="E917" s="217">
        <v>5</v>
      </c>
      <c r="G917" s="1">
        <f t="shared" si="19"/>
        <v>119.5</v>
      </c>
    </row>
    <row r="918" spans="1:11">
      <c r="A918" s="46">
        <v>46053</v>
      </c>
      <c r="B918" s="405" t="s">
        <v>49</v>
      </c>
      <c r="C918" s="405" t="s">
        <v>12</v>
      </c>
      <c r="D918" t="s">
        <v>15</v>
      </c>
      <c r="E918" s="217"/>
      <c r="F918" s="217">
        <v>60</v>
      </c>
      <c r="G918" s="1">
        <f t="shared" si="19"/>
        <v>59.5</v>
      </c>
      <c r="I918" s="421" t="s">
        <v>614</v>
      </c>
      <c r="J918" s="421"/>
      <c r="K918" s="421"/>
    </row>
    <row r="919" spans="1:11">
      <c r="A919" s="46">
        <v>46053</v>
      </c>
      <c r="B919" s="405" t="s">
        <v>49</v>
      </c>
      <c r="C919" s="405" t="s">
        <v>12</v>
      </c>
      <c r="D919" t="s">
        <v>16</v>
      </c>
      <c r="E919" s="217"/>
      <c r="F919" s="217">
        <v>5</v>
      </c>
      <c r="G919" s="1">
        <f t="shared" si="19"/>
        <v>54.5</v>
      </c>
      <c r="H919" s="11">
        <v>2026</v>
      </c>
      <c r="I919" s="404" t="s">
        <v>12</v>
      </c>
      <c r="J919" t="s">
        <v>13</v>
      </c>
      <c r="K919" s="44">
        <v>26</v>
      </c>
    </row>
    <row r="920" spans="1:11">
      <c r="A920" s="46">
        <v>46100</v>
      </c>
      <c r="B920" s="405">
        <v>32701</v>
      </c>
      <c r="C920" s="405" t="s">
        <v>12</v>
      </c>
      <c r="D920" t="s">
        <v>13</v>
      </c>
      <c r="E920" s="217"/>
      <c r="F920" s="217">
        <v>26</v>
      </c>
      <c r="G920" s="1">
        <f t="shared" si="19"/>
        <v>28.5</v>
      </c>
      <c r="H920" s="11"/>
      <c r="I920" s="404"/>
      <c r="K920" s="44"/>
    </row>
    <row r="921" spans="1:11">
      <c r="A921" s="46">
        <v>46100</v>
      </c>
      <c r="B921" s="405">
        <v>32701</v>
      </c>
      <c r="C921" s="405" t="s">
        <v>12</v>
      </c>
      <c r="D921" t="s">
        <v>14</v>
      </c>
      <c r="E921" s="217"/>
      <c r="F921" s="217">
        <v>28.5</v>
      </c>
      <c r="G921" s="1">
        <f t="shared" si="19"/>
        <v>0</v>
      </c>
      <c r="H921" s="11"/>
      <c r="I921" s="404"/>
      <c r="K921" s="44"/>
    </row>
    <row r="922" spans="1:11">
      <c r="A922" s="32">
        <v>46081</v>
      </c>
      <c r="B922" s="404" t="s">
        <v>11</v>
      </c>
      <c r="C922" s="404" t="s">
        <v>19</v>
      </c>
      <c r="D922" t="s">
        <v>13</v>
      </c>
      <c r="E922" s="44">
        <v>23.9</v>
      </c>
      <c r="G922" s="1">
        <f t="shared" si="19"/>
        <v>23.9</v>
      </c>
      <c r="I922" s="405"/>
      <c r="J922" t="s">
        <v>14</v>
      </c>
      <c r="K922" s="44">
        <v>28.5</v>
      </c>
    </row>
    <row r="923" spans="1:11">
      <c r="B923" s="405"/>
      <c r="C923" s="405"/>
      <c r="D923" t="s">
        <v>14</v>
      </c>
      <c r="E923" s="44">
        <v>28.5</v>
      </c>
      <c r="G923" s="1">
        <f t="shared" si="19"/>
        <v>52.4</v>
      </c>
      <c r="I923" s="404" t="s">
        <v>19</v>
      </c>
      <c r="J923" t="s">
        <v>13</v>
      </c>
      <c r="K923" s="44">
        <v>23.9</v>
      </c>
    </row>
    <row r="924" spans="1:11">
      <c r="B924" s="405"/>
      <c r="C924" s="405"/>
      <c r="D924" t="s">
        <v>15</v>
      </c>
      <c r="E924" s="217">
        <v>56</v>
      </c>
      <c r="G924" s="1">
        <f t="shared" si="19"/>
        <v>108.4</v>
      </c>
      <c r="I924" s="405"/>
      <c r="J924" t="s">
        <v>14</v>
      </c>
      <c r="K924" s="44">
        <v>28.5</v>
      </c>
    </row>
    <row r="925" spans="1:11">
      <c r="B925" s="405"/>
      <c r="C925" s="405"/>
      <c r="D925" t="s">
        <v>16</v>
      </c>
      <c r="E925" s="217">
        <v>5</v>
      </c>
      <c r="G925" s="1">
        <f t="shared" si="19"/>
        <v>113.4</v>
      </c>
      <c r="K925" s="159">
        <f>SUM(K919:K924)</f>
        <v>106.9</v>
      </c>
    </row>
    <row r="926" spans="1:11">
      <c r="A926" s="46">
        <v>46081</v>
      </c>
      <c r="B926" s="405" t="s">
        <v>50</v>
      </c>
      <c r="C926" s="405" t="s">
        <v>19</v>
      </c>
      <c r="D926" t="s">
        <v>15</v>
      </c>
      <c r="E926" s="1"/>
      <c r="F926" s="217">
        <v>56</v>
      </c>
      <c r="G926" s="1">
        <f t="shared" si="19"/>
        <v>57.400000000000006</v>
      </c>
    </row>
    <row r="927" spans="1:11">
      <c r="A927" s="46">
        <v>46081</v>
      </c>
      <c r="B927" s="405" t="s">
        <v>50</v>
      </c>
      <c r="C927" s="405" t="s">
        <v>19</v>
      </c>
      <c r="D927" t="s">
        <v>16</v>
      </c>
      <c r="E927" s="1"/>
      <c r="F927" s="217">
        <v>5</v>
      </c>
      <c r="G927" s="1">
        <f t="shared" si="19"/>
        <v>52.400000000000006</v>
      </c>
    </row>
    <row r="928" spans="1:11">
      <c r="A928" s="30">
        <v>46100</v>
      </c>
      <c r="B928" s="405">
        <v>32701</v>
      </c>
      <c r="C928" s="405" t="s">
        <v>19</v>
      </c>
      <c r="D928" t="s">
        <v>13</v>
      </c>
      <c r="F928" s="1">
        <v>23.9</v>
      </c>
      <c r="G928" s="1">
        <f t="shared" si="19"/>
        <v>28.500000000000007</v>
      </c>
    </row>
    <row r="929" spans="1:10">
      <c r="A929" s="30">
        <v>46100</v>
      </c>
      <c r="B929" s="405">
        <v>32701</v>
      </c>
      <c r="C929" s="405" t="s">
        <v>19</v>
      </c>
      <c r="D929" t="s">
        <v>14</v>
      </c>
      <c r="F929" s="1">
        <v>28.5</v>
      </c>
      <c r="G929" s="1">
        <f t="shared" si="19"/>
        <v>0</v>
      </c>
      <c r="I929" t="s">
        <v>14</v>
      </c>
      <c r="J929" s="217"/>
    </row>
    <row r="930" spans="1:10">
      <c r="A930" s="32">
        <v>46112</v>
      </c>
      <c r="B930" s="404" t="s">
        <v>11</v>
      </c>
      <c r="C930" s="404" t="s">
        <v>20</v>
      </c>
      <c r="D930" t="s">
        <v>13</v>
      </c>
      <c r="E930" s="1">
        <v>22.7</v>
      </c>
      <c r="G930" s="1">
        <f>+G929+E930-F930</f>
        <v>22.7</v>
      </c>
      <c r="I930" t="s">
        <v>14</v>
      </c>
      <c r="J930" s="13"/>
    </row>
    <row r="931" spans="1:10">
      <c r="A931" s="32"/>
      <c r="B931" s="405"/>
      <c r="C931" s="405"/>
      <c r="D931" t="s">
        <v>14</v>
      </c>
      <c r="E931" s="1">
        <v>31</v>
      </c>
      <c r="G931" s="1">
        <f>+G930+E931-F931</f>
        <v>53.7</v>
      </c>
      <c r="H931" s="405"/>
      <c r="I931" t="s">
        <v>14</v>
      </c>
      <c r="J931" s="44"/>
    </row>
    <row r="932" spans="1:10">
      <c r="B932" s="405"/>
      <c r="C932" s="405"/>
      <c r="D932" t="s">
        <v>15</v>
      </c>
      <c r="E932" s="1">
        <v>60</v>
      </c>
      <c r="G932" s="1">
        <f>+G931+E932-F932</f>
        <v>113.7</v>
      </c>
      <c r="I932" t="s">
        <v>14</v>
      </c>
      <c r="J932" s="44"/>
    </row>
    <row r="933" spans="1:10">
      <c r="B933" s="405"/>
      <c r="C933" s="405"/>
      <c r="D933" t="s">
        <v>16</v>
      </c>
      <c r="E933" s="1">
        <v>5</v>
      </c>
      <c r="G933" s="1">
        <f>+G932+E933-F933</f>
        <v>118.7</v>
      </c>
      <c r="I933" t="s">
        <v>14</v>
      </c>
      <c r="J933" s="44"/>
    </row>
    <row r="934" spans="1:10">
      <c r="A934" s="46">
        <v>46112</v>
      </c>
      <c r="B934" s="405" t="s">
        <v>53</v>
      </c>
      <c r="C934" s="405" t="s">
        <v>20</v>
      </c>
      <c r="D934" t="s">
        <v>15</v>
      </c>
      <c r="E934" s="217"/>
      <c r="F934" s="217">
        <v>60</v>
      </c>
      <c r="G934" s="1">
        <f>+G933+E934-F934</f>
        <v>58.7</v>
      </c>
      <c r="I934" t="s">
        <v>14</v>
      </c>
      <c r="J934" s="44"/>
    </row>
    <row r="935" spans="1:10">
      <c r="A935" s="46">
        <v>46112</v>
      </c>
      <c r="B935" s="405" t="s">
        <v>53</v>
      </c>
      <c r="C935" s="405" t="s">
        <v>20</v>
      </c>
      <c r="D935" t="s">
        <v>16</v>
      </c>
      <c r="E935" s="217"/>
      <c r="F935" s="217">
        <v>5</v>
      </c>
      <c r="G935" s="1">
        <f>+G934+E935-F935</f>
        <v>53.7</v>
      </c>
      <c r="J935" s="29"/>
    </row>
    <row r="936" spans="1:10">
      <c r="B936" s="405"/>
      <c r="C936" s="405"/>
      <c r="G936" s="1">
        <f>+G935+E936-F936</f>
        <v>53.7</v>
      </c>
      <c r="J936" s="29"/>
    </row>
    <row r="937" spans="1:10">
      <c r="B937" s="405"/>
      <c r="C937" s="405"/>
      <c r="G937" s="1">
        <f>+G936+E937-F937</f>
        <v>53.7</v>
      </c>
    </row>
    <row r="938" spans="1:10">
      <c r="B938" s="405"/>
      <c r="C938" s="405"/>
      <c r="G938" s="1">
        <f>+G937+E938-F938</f>
        <v>53.7</v>
      </c>
    </row>
    <row r="939" spans="1:10">
      <c r="B939" s="405"/>
      <c r="C939" s="405"/>
      <c r="G939" s="1">
        <f>+G938+E939-F939</f>
        <v>53.7</v>
      </c>
    </row>
    <row r="940" spans="1:10">
      <c r="B940" s="405"/>
      <c r="C940" s="405"/>
      <c r="G940" s="1">
        <f>+G939+E940-F940</f>
        <v>53.7</v>
      </c>
    </row>
    <row r="941" spans="1:10">
      <c r="B941" s="405"/>
      <c r="C941" s="405"/>
      <c r="G941" s="1">
        <f>+G940+E941-F941</f>
        <v>53.7</v>
      </c>
    </row>
    <row r="942" spans="1:10">
      <c r="B942" s="405"/>
      <c r="C942" s="405"/>
      <c r="G942" s="1">
        <f>+G941+E942-F942</f>
        <v>53.7</v>
      </c>
    </row>
    <row r="943" spans="1:10">
      <c r="B943" s="405"/>
      <c r="C943" s="405"/>
      <c r="G943" s="1">
        <f>+G942+E943-F943</f>
        <v>53.7</v>
      </c>
    </row>
    <row r="944" spans="1:10">
      <c r="B944" s="405"/>
      <c r="C944" s="405"/>
      <c r="G944" s="1">
        <f>+G943+E944-F944</f>
        <v>53.7</v>
      </c>
    </row>
    <row r="945" spans="2:7">
      <c r="B945" s="405"/>
      <c r="C945" s="405"/>
      <c r="G945" s="1">
        <f>+G944+E945-F945</f>
        <v>53.7</v>
      </c>
    </row>
    <row r="946" spans="2:7">
      <c r="B946" s="405"/>
      <c r="C946" s="405"/>
      <c r="G946" s="1">
        <f>+G945+E946-F946</f>
        <v>53.7</v>
      </c>
    </row>
    <row r="947" spans="2:7">
      <c r="B947" s="405"/>
      <c r="C947" s="405"/>
      <c r="G947" s="1">
        <f>+G946+E947-F947</f>
        <v>53.7</v>
      </c>
    </row>
    <row r="948" spans="2:7">
      <c r="B948" s="405"/>
      <c r="C948" s="405"/>
      <c r="G948" s="1">
        <f>+G947+E948-F948</f>
        <v>53.7</v>
      </c>
    </row>
    <row r="949" spans="2:7">
      <c r="B949" s="405"/>
      <c r="C949" s="405"/>
      <c r="G949" s="1">
        <f>+G948+E949-F949</f>
        <v>53.7</v>
      </c>
    </row>
    <row r="950" spans="2:7">
      <c r="B950" s="405"/>
      <c r="C950" s="405"/>
      <c r="G950" s="1">
        <f>+G949+E950-F950</f>
        <v>53.7</v>
      </c>
    </row>
    <row r="951" spans="2:7">
      <c r="B951" s="405"/>
      <c r="C951" s="405"/>
      <c r="G951" s="1">
        <f>+G950+E951-F951</f>
        <v>53.7</v>
      </c>
    </row>
    <row r="952" spans="2:7">
      <c r="B952" s="405"/>
      <c r="C952" s="405"/>
      <c r="G952" s="1">
        <f>+G951+E952-F952</f>
        <v>53.7</v>
      </c>
    </row>
    <row r="953" spans="2:7">
      <c r="B953" s="405"/>
      <c r="C953" s="405"/>
      <c r="G953" s="1">
        <f>+G952+E953-F953</f>
        <v>53.7</v>
      </c>
    </row>
    <row r="954" spans="2:7">
      <c r="B954" s="405"/>
      <c r="C954" s="405"/>
      <c r="G954" s="1">
        <f>+G953+E954-F954</f>
        <v>53.7</v>
      </c>
    </row>
    <row r="955" spans="2:7">
      <c r="B955" s="405"/>
      <c r="C955" s="405"/>
      <c r="G955" s="1">
        <f>+G954+E955-F955</f>
        <v>53.7</v>
      </c>
    </row>
    <row r="956" spans="2:7">
      <c r="B956" s="405"/>
      <c r="C956" s="405"/>
      <c r="G956" s="1">
        <f>+G955+E956-F956</f>
        <v>53.7</v>
      </c>
    </row>
    <row r="957" spans="2:7">
      <c r="B957" s="405"/>
      <c r="C957" s="405"/>
      <c r="G957" s="1">
        <f>+G956+E957-F957</f>
        <v>53.7</v>
      </c>
    </row>
    <row r="958" spans="2:7">
      <c r="B958" s="405"/>
      <c r="C958" s="405"/>
      <c r="G958" s="1">
        <f>+G957+E958-F958</f>
        <v>53.7</v>
      </c>
    </row>
    <row r="959" spans="2:7">
      <c r="B959" s="405"/>
      <c r="C959" s="405"/>
      <c r="G959" s="1">
        <f>+G958+E959-F959</f>
        <v>53.7</v>
      </c>
    </row>
    <row r="960" spans="2:7">
      <c r="B960" s="405"/>
      <c r="C960" s="405"/>
      <c r="G960" s="1">
        <f>+G959+E960-F960</f>
        <v>53.7</v>
      </c>
    </row>
    <row r="961" spans="2:7">
      <c r="B961" s="405"/>
      <c r="C961" s="405"/>
      <c r="G961" s="1">
        <f>+G960+E961-F961</f>
        <v>53.7</v>
      </c>
    </row>
    <row r="962" spans="2:7">
      <c r="B962" s="405"/>
      <c r="C962" s="405"/>
      <c r="G962" s="1">
        <f>+G961+E962-F962</f>
        <v>53.7</v>
      </c>
    </row>
    <row r="963" spans="2:7">
      <c r="B963" s="405"/>
      <c r="C963" s="405"/>
      <c r="G963" s="1">
        <f>+G962+E963-F963</f>
        <v>53.7</v>
      </c>
    </row>
    <row r="964" spans="2:7">
      <c r="B964" s="405"/>
      <c r="C964" s="405"/>
      <c r="G964" s="1">
        <f>+G963+E964-F964</f>
        <v>53.7</v>
      </c>
    </row>
    <row r="965" spans="2:7">
      <c r="B965" s="405"/>
      <c r="C965" s="405"/>
      <c r="G965" s="1">
        <f>+G964+E965-F965</f>
        <v>53.7</v>
      </c>
    </row>
    <row r="966" spans="2:7">
      <c r="B966" s="405"/>
      <c r="C966" s="405"/>
      <c r="G966" s="1">
        <f>+G965+E966-F966</f>
        <v>53.7</v>
      </c>
    </row>
    <row r="967" spans="2:7">
      <c r="B967" s="405"/>
      <c r="C967" s="405"/>
      <c r="G967" s="1">
        <f>+G966+E967-F967</f>
        <v>53.7</v>
      </c>
    </row>
    <row r="968" spans="2:7">
      <c r="B968" s="405"/>
      <c r="C968" s="405"/>
      <c r="G968" s="1">
        <f>+G967+E968-F968</f>
        <v>53.7</v>
      </c>
    </row>
    <row r="969" spans="2:7">
      <c r="B969" s="405"/>
      <c r="C969" s="405"/>
      <c r="G969" s="1">
        <f>+G968+E969-F969</f>
        <v>53.7</v>
      </c>
    </row>
    <row r="970" spans="2:7">
      <c r="B970" s="405"/>
      <c r="C970" s="405"/>
      <c r="G970" s="1">
        <f>+G969+E970-F970</f>
        <v>53.7</v>
      </c>
    </row>
    <row r="971" spans="2:7">
      <c r="B971" s="405"/>
      <c r="C971" s="405"/>
      <c r="G971" s="1">
        <f>+G970+E971-F971</f>
        <v>53.7</v>
      </c>
    </row>
    <row r="972" spans="2:7">
      <c r="B972" s="405"/>
      <c r="C972" s="405"/>
      <c r="G972" s="1">
        <f>+G971+E972-F972</f>
        <v>53.7</v>
      </c>
    </row>
    <row r="973" spans="2:7">
      <c r="B973" s="405"/>
      <c r="C973" s="405"/>
      <c r="G973" s="1">
        <f>+G972+E973-F973</f>
        <v>53.7</v>
      </c>
    </row>
    <row r="974" spans="2:7">
      <c r="B974" s="405"/>
      <c r="C974" s="405"/>
      <c r="G974" s="1">
        <f>+G973+E974-F974</f>
        <v>53.7</v>
      </c>
    </row>
    <row r="975" spans="2:7">
      <c r="B975" s="405"/>
      <c r="C975" s="405"/>
      <c r="G975" s="1">
        <f>+G974+E975-F975</f>
        <v>53.7</v>
      </c>
    </row>
    <row r="976" spans="2:7">
      <c r="B976" s="405"/>
      <c r="C976" s="405"/>
      <c r="G976" s="1">
        <f>+G975+E976-F976</f>
        <v>53.7</v>
      </c>
    </row>
    <row r="977" spans="2:7">
      <c r="B977" s="405"/>
      <c r="C977" s="405"/>
      <c r="G977" s="1">
        <f>+G976+E977-F977</f>
        <v>53.7</v>
      </c>
    </row>
    <row r="978" spans="2:7">
      <c r="B978" s="405"/>
      <c r="C978" s="405"/>
      <c r="G978" s="1">
        <f>+G977+E978-F978</f>
        <v>53.7</v>
      </c>
    </row>
    <row r="979" spans="2:7">
      <c r="B979" s="405"/>
      <c r="C979" s="405"/>
      <c r="G979" s="1">
        <f>+G978+E979-F979</f>
        <v>53.7</v>
      </c>
    </row>
    <row r="980" spans="2:7">
      <c r="B980" s="405"/>
      <c r="C980" s="405"/>
      <c r="G980" s="1">
        <f>+G979+E980-F980</f>
        <v>53.7</v>
      </c>
    </row>
    <row r="981" spans="2:7">
      <c r="B981" s="405"/>
      <c r="C981" s="405"/>
      <c r="G981" s="1">
        <f>+G980+E981-F981</f>
        <v>53.7</v>
      </c>
    </row>
    <row r="982" spans="2:7">
      <c r="B982" s="405"/>
      <c r="C982" s="405"/>
      <c r="G982" s="1">
        <f>+G981+E982-F982</f>
        <v>53.7</v>
      </c>
    </row>
    <row r="983" spans="2:7">
      <c r="B983" s="405"/>
      <c r="C983" s="405"/>
      <c r="G983" s="1">
        <f>+G982+E983-F983</f>
        <v>53.7</v>
      </c>
    </row>
    <row r="984" spans="2:7">
      <c r="B984" s="405"/>
      <c r="C984" s="405"/>
      <c r="G984" s="1">
        <f>+G983+E984-F984</f>
        <v>53.7</v>
      </c>
    </row>
    <row r="985" spans="2:7">
      <c r="B985" s="405"/>
      <c r="C985" s="405"/>
      <c r="G985" s="1">
        <f>+G984+E985-F985</f>
        <v>53.7</v>
      </c>
    </row>
    <row r="986" spans="2:7">
      <c r="B986" s="405"/>
      <c r="C986" s="405"/>
      <c r="G986" s="1">
        <f>+G985+E986-F986</f>
        <v>53.7</v>
      </c>
    </row>
    <row r="987" spans="2:7">
      <c r="B987" s="405"/>
      <c r="C987" s="405"/>
      <c r="G987" s="1">
        <f>+G986+E987-F987</f>
        <v>53.7</v>
      </c>
    </row>
    <row r="988" spans="2:7">
      <c r="B988" s="405"/>
      <c r="C988" s="405"/>
      <c r="G988" s="1">
        <f>+G987+E988-F988</f>
        <v>53.7</v>
      </c>
    </row>
    <row r="989" spans="2:7">
      <c r="B989" s="405"/>
      <c r="C989" s="405"/>
      <c r="G989" s="1">
        <f>+G988+E989-F989</f>
        <v>53.7</v>
      </c>
    </row>
    <row r="990" spans="2:7">
      <c r="B990" s="405"/>
      <c r="C990" s="405"/>
      <c r="G990" s="1">
        <f>+G989+E990-F990</f>
        <v>53.7</v>
      </c>
    </row>
    <row r="991" spans="2:7">
      <c r="B991" s="405"/>
      <c r="C991" s="405"/>
      <c r="G991" s="1">
        <f>+G990+E991-F991</f>
        <v>53.7</v>
      </c>
    </row>
    <row r="992" spans="2:7">
      <c r="B992" s="405"/>
      <c r="C992" s="405"/>
      <c r="G992" s="1">
        <f>+G991+E992-F992</f>
        <v>53.7</v>
      </c>
    </row>
    <row r="993" spans="2:7">
      <c r="B993" s="405"/>
      <c r="C993" s="405"/>
      <c r="G993" s="1">
        <f>+G992+E993-F993</f>
        <v>53.7</v>
      </c>
    </row>
    <row r="994" spans="2:7">
      <c r="B994" s="405"/>
      <c r="C994" s="405"/>
      <c r="G994" s="1">
        <f>+G993+E994-F994</f>
        <v>53.7</v>
      </c>
    </row>
    <row r="995" spans="2:7">
      <c r="B995" s="405"/>
      <c r="C995" s="405"/>
      <c r="G995" s="1">
        <f>+G994+E995-F995</f>
        <v>53.7</v>
      </c>
    </row>
    <row r="996" spans="2:7">
      <c r="B996" s="405"/>
      <c r="C996" s="405"/>
      <c r="G996" s="1">
        <f>+G995+E996-F996</f>
        <v>53.7</v>
      </c>
    </row>
    <row r="997" spans="2:7">
      <c r="B997" s="405"/>
      <c r="C997" s="405"/>
      <c r="G997" s="1">
        <f>+G996+E997-F997</f>
        <v>53.7</v>
      </c>
    </row>
    <row r="998" spans="2:7">
      <c r="B998" s="405"/>
      <c r="C998" s="405"/>
      <c r="G998" s="1">
        <f>+G997+E998-F998</f>
        <v>53.7</v>
      </c>
    </row>
    <row r="999" spans="2:7">
      <c r="B999" s="405"/>
      <c r="C999" s="405"/>
      <c r="G999" s="1">
        <f>+G998+E999-F999</f>
        <v>53.7</v>
      </c>
    </row>
    <row r="1000" spans="2:7">
      <c r="B1000" s="405"/>
      <c r="C1000" s="405"/>
      <c r="G1000" s="1">
        <f>+G999+E1000-F1000</f>
        <v>53.7</v>
      </c>
    </row>
    <row r="1001" spans="2:7">
      <c r="B1001" s="405"/>
      <c r="C1001" s="405"/>
      <c r="G1001" s="1">
        <f>+G1000+E1001-F1001</f>
        <v>53.7</v>
      </c>
    </row>
    <row r="1002" spans="2:7">
      <c r="B1002" s="405"/>
      <c r="C1002" s="405"/>
      <c r="G1002" s="1">
        <f>+G1001+E1002-F1002</f>
        <v>53.7</v>
      </c>
    </row>
    <row r="1003" spans="2:7">
      <c r="B1003" s="405"/>
      <c r="C1003" s="405"/>
      <c r="G1003" s="1">
        <f>+G1002+E1003-F1003</f>
        <v>53.7</v>
      </c>
    </row>
    <row r="1004" spans="2:7">
      <c r="B1004" s="405"/>
      <c r="C1004" s="405"/>
      <c r="G1004" s="1">
        <f>+G1003+E1004-F1004</f>
        <v>53.7</v>
      </c>
    </row>
    <row r="1005" spans="2:7">
      <c r="B1005" s="405"/>
      <c r="C1005" s="405"/>
      <c r="G1005" s="1">
        <f>+G1004+E1005-F1005</f>
        <v>53.7</v>
      </c>
    </row>
    <row r="1006" spans="2:7">
      <c r="B1006" s="405"/>
      <c r="C1006" s="405"/>
      <c r="G1006" s="1">
        <f>+G1005+E1006-F1006</f>
        <v>53.7</v>
      </c>
    </row>
    <row r="1007" spans="2:7">
      <c r="B1007" s="405"/>
      <c r="C1007" s="405"/>
      <c r="G1007" s="1">
        <f>+G1006+E1007-F1007</f>
        <v>53.7</v>
      </c>
    </row>
    <row r="1008" spans="2:7">
      <c r="B1008" s="405"/>
      <c r="C1008" s="405"/>
      <c r="G1008" s="1">
        <f>+G1007+E1008-F1008</f>
        <v>53.7</v>
      </c>
    </row>
    <row r="1009" spans="2:7">
      <c r="B1009" s="405"/>
      <c r="C1009" s="405"/>
      <c r="G1009" s="1">
        <f>+G1008+E1009-F1009</f>
        <v>53.7</v>
      </c>
    </row>
    <row r="1010" spans="2:7">
      <c r="B1010" s="405"/>
      <c r="C1010" s="405"/>
      <c r="G1010" s="1">
        <f>+G1009+E1010-F1010</f>
        <v>53.7</v>
      </c>
    </row>
    <row r="1011" spans="2:7">
      <c r="B1011" s="405"/>
      <c r="C1011" s="405"/>
      <c r="G1011" s="1">
        <f>+G1010+E1011-F1011</f>
        <v>53.7</v>
      </c>
    </row>
    <row r="1012" spans="2:7">
      <c r="B1012" s="405"/>
      <c r="C1012" s="405"/>
      <c r="G1012" s="1">
        <f>+G1011+E1012-F1012</f>
        <v>53.7</v>
      </c>
    </row>
    <row r="1013" spans="2:7">
      <c r="B1013" s="405"/>
      <c r="C1013" s="405"/>
      <c r="G1013" s="1">
        <f>+G1012+E1013-F1013</f>
        <v>53.7</v>
      </c>
    </row>
    <row r="1014" spans="2:7">
      <c r="B1014" s="405"/>
      <c r="C1014" s="405"/>
      <c r="G1014" s="1">
        <f>+G1013+E1014-F1014</f>
        <v>53.7</v>
      </c>
    </row>
    <row r="1015" spans="2:7">
      <c r="B1015" s="405"/>
      <c r="C1015" s="405"/>
      <c r="G1015" s="1">
        <f>+G1014+E1015-F1015</f>
        <v>53.7</v>
      </c>
    </row>
    <row r="1016" spans="2:7">
      <c r="B1016" s="405"/>
      <c r="C1016" s="405"/>
      <c r="G1016" s="1">
        <f>+G1015+E1016-F1016</f>
        <v>53.7</v>
      </c>
    </row>
    <row r="1017" spans="2:7">
      <c r="B1017" s="405"/>
      <c r="C1017" s="405"/>
      <c r="G1017" s="1">
        <f>+G1016+E1017-F1017</f>
        <v>53.7</v>
      </c>
    </row>
    <row r="1018" spans="2:7">
      <c r="B1018" s="405"/>
      <c r="C1018" s="405"/>
      <c r="G1018" s="1">
        <f>+G1017+E1018-F1018</f>
        <v>53.7</v>
      </c>
    </row>
    <row r="1019" spans="2:7">
      <c r="B1019" s="405"/>
      <c r="C1019" s="405"/>
      <c r="G1019" s="1">
        <f>+G1018+E1019-F1019</f>
        <v>53.7</v>
      </c>
    </row>
    <row r="1020" spans="2:7">
      <c r="B1020" s="405"/>
      <c r="C1020" s="405"/>
      <c r="G1020" s="1">
        <f>+G1019+E1020-F1020</f>
        <v>53.7</v>
      </c>
    </row>
    <row r="1021" spans="2:7">
      <c r="B1021" s="405"/>
      <c r="C1021" s="405"/>
      <c r="G1021" s="1">
        <f>+G1020+E1021-F1021</f>
        <v>53.7</v>
      </c>
    </row>
    <row r="1022" spans="2:7">
      <c r="B1022" s="405"/>
      <c r="C1022" s="405"/>
      <c r="G1022" s="1">
        <f>+G1021+E1022-F1022</f>
        <v>53.7</v>
      </c>
    </row>
    <row r="1023" spans="2:7">
      <c r="B1023" s="405"/>
      <c r="C1023" s="405"/>
      <c r="G1023" s="1">
        <f>+G1022+E1023-F1023</f>
        <v>53.7</v>
      </c>
    </row>
    <row r="1024" spans="2:7">
      <c r="B1024" s="405"/>
      <c r="C1024" s="405"/>
      <c r="G1024" s="1">
        <f>+G1023+E1024-F1024</f>
        <v>53.7</v>
      </c>
    </row>
    <row r="1025" spans="2:7">
      <c r="B1025" s="405"/>
      <c r="C1025" s="405"/>
      <c r="G1025" s="1">
        <f>+G1024+E1025-F1025</f>
        <v>53.7</v>
      </c>
    </row>
    <row r="1026" spans="2:7">
      <c r="B1026" s="405"/>
      <c r="C1026" s="405"/>
      <c r="G1026" s="1">
        <f>+G1025+E1026-F1026</f>
        <v>53.7</v>
      </c>
    </row>
    <row r="1027" spans="2:7">
      <c r="B1027" s="405"/>
      <c r="C1027" s="405"/>
      <c r="G1027" s="1">
        <f>+G1026+E1027-F1027</f>
        <v>53.7</v>
      </c>
    </row>
    <row r="1028" spans="2:7">
      <c r="B1028" s="405"/>
      <c r="C1028" s="405"/>
      <c r="G1028" s="1">
        <f>+G1027+E1028-F1028</f>
        <v>53.7</v>
      </c>
    </row>
    <row r="1029" spans="2:7">
      <c r="B1029" s="405"/>
      <c r="C1029" s="405"/>
      <c r="G1029" s="1">
        <f>+G1028+E1029-F1029</f>
        <v>53.7</v>
      </c>
    </row>
    <row r="1030" spans="2:7">
      <c r="B1030" s="405"/>
      <c r="C1030" s="405"/>
      <c r="G1030" s="1">
        <f>+G1029+E1030-F1030</f>
        <v>53.7</v>
      </c>
    </row>
    <row r="1031" spans="2:7">
      <c r="B1031" s="405"/>
      <c r="C1031" s="405"/>
      <c r="G1031" s="1">
        <f>+G1030+E1031-F1031</f>
        <v>53.7</v>
      </c>
    </row>
    <row r="1032" spans="2:7">
      <c r="B1032" s="405"/>
      <c r="C1032" s="405"/>
      <c r="G1032" s="1">
        <f>+G1031+E1032-F1032</f>
        <v>53.7</v>
      </c>
    </row>
    <row r="1033" spans="2:7">
      <c r="B1033" s="405"/>
      <c r="C1033" s="405"/>
      <c r="G1033" s="1">
        <f>+G1032+E1033-F1033</f>
        <v>53.7</v>
      </c>
    </row>
    <row r="1034" spans="2:7">
      <c r="B1034" s="405"/>
      <c r="C1034" s="405"/>
      <c r="G1034" s="1">
        <f>+G1033+E1034-F1034</f>
        <v>53.7</v>
      </c>
    </row>
    <row r="1035" spans="2:7">
      <c r="B1035" s="405"/>
      <c r="C1035" s="405"/>
      <c r="G1035" s="1">
        <f>+G1034+E1035-F1035</f>
        <v>53.7</v>
      </c>
    </row>
    <row r="1036" spans="2:7">
      <c r="B1036" s="405"/>
      <c r="C1036" s="405"/>
      <c r="G1036" s="1">
        <f>+G1035+E1036-F1036</f>
        <v>53.7</v>
      </c>
    </row>
    <row r="1037" spans="2:7">
      <c r="B1037" s="405"/>
      <c r="C1037" s="405"/>
      <c r="G1037" s="1">
        <f>+G1036+E1037-F1037</f>
        <v>53.7</v>
      </c>
    </row>
    <row r="1038" spans="2:7">
      <c r="B1038" s="405"/>
      <c r="C1038" s="405"/>
      <c r="G1038" s="1">
        <f>+G1037+E1038-F1038</f>
        <v>53.7</v>
      </c>
    </row>
    <row r="1039" spans="2:7">
      <c r="B1039" s="405"/>
      <c r="C1039" s="405"/>
      <c r="G1039" s="1">
        <f>+G1038+E1039-F1039</f>
        <v>53.7</v>
      </c>
    </row>
    <row r="1040" spans="2:7">
      <c r="B1040" s="405"/>
      <c r="C1040" s="405"/>
      <c r="G1040" s="1">
        <f>+G1039+E1040-F1040</f>
        <v>53.7</v>
      </c>
    </row>
    <row r="1041" spans="2:7">
      <c r="B1041" s="405"/>
      <c r="C1041" s="405"/>
      <c r="G1041" s="1">
        <f>+G1040+E1041-F1041</f>
        <v>53.7</v>
      </c>
    </row>
    <row r="1042" spans="2:7">
      <c r="B1042" s="405"/>
      <c r="C1042" s="405"/>
      <c r="G1042" s="1">
        <f>+G1041+E1042-F1042</f>
        <v>53.7</v>
      </c>
    </row>
    <row r="1043" spans="2:7">
      <c r="B1043" s="405"/>
      <c r="C1043" s="405"/>
      <c r="G1043" s="1">
        <f>+G1042+E1043-F1043</f>
        <v>53.7</v>
      </c>
    </row>
    <row r="1044" spans="2:7">
      <c r="B1044" s="405"/>
      <c r="C1044" s="405"/>
      <c r="G1044" s="1">
        <f>+G1043+E1044-F1044</f>
        <v>53.7</v>
      </c>
    </row>
    <row r="1045" spans="2:7">
      <c r="B1045" s="405"/>
      <c r="C1045" s="405"/>
      <c r="G1045" s="1">
        <f>+G1044+E1045-F1045</f>
        <v>53.7</v>
      </c>
    </row>
    <row r="1046" spans="2:7">
      <c r="B1046" s="405"/>
      <c r="C1046" s="405"/>
      <c r="G1046" s="1">
        <f>+G1045+E1046-F1046</f>
        <v>53.7</v>
      </c>
    </row>
    <row r="1047" spans="2:7">
      <c r="B1047" s="405"/>
      <c r="C1047" s="405"/>
      <c r="G1047" s="1">
        <f>+G1046+E1047-F1047</f>
        <v>53.7</v>
      </c>
    </row>
    <row r="1048" spans="2:7">
      <c r="B1048" s="405"/>
      <c r="C1048" s="405"/>
      <c r="G1048" s="1">
        <f>+G1047+E1048-F1048</f>
        <v>53.7</v>
      </c>
    </row>
    <row r="1049" spans="2:7">
      <c r="B1049" s="405"/>
      <c r="C1049" s="405"/>
      <c r="G1049" s="1">
        <f>+G1048+E1049-F1049</f>
        <v>53.7</v>
      </c>
    </row>
    <row r="1050" spans="2:7">
      <c r="B1050" s="405"/>
      <c r="C1050" s="405"/>
      <c r="G1050" s="1">
        <f>+G1049+E1050-F1050</f>
        <v>53.7</v>
      </c>
    </row>
    <row r="1051" spans="2:7">
      <c r="B1051" s="405"/>
      <c r="C1051" s="405"/>
      <c r="G1051" s="1">
        <f>+G1050+E1051-F1051</f>
        <v>53.7</v>
      </c>
    </row>
    <row r="1052" spans="2:7">
      <c r="B1052" s="405"/>
      <c r="C1052" s="405"/>
      <c r="G1052" s="1">
        <f>+G1051+E1052-F1052</f>
        <v>53.7</v>
      </c>
    </row>
    <row r="1053" spans="2:7">
      <c r="B1053" s="405"/>
      <c r="C1053" s="405"/>
      <c r="G1053" s="1">
        <f>+G1052+E1053-F1053</f>
        <v>53.7</v>
      </c>
    </row>
    <row r="1054" spans="2:7">
      <c r="B1054" s="405"/>
      <c r="C1054" s="405"/>
      <c r="G1054" s="1">
        <f>+G1053+E1054-F1054</f>
        <v>53.7</v>
      </c>
    </row>
    <row r="1055" spans="2:7">
      <c r="B1055" s="405"/>
      <c r="C1055" s="405"/>
      <c r="G1055" s="1">
        <f>+G1054+E1055-F1055</f>
        <v>53.7</v>
      </c>
    </row>
    <row r="1056" spans="2:7">
      <c r="B1056" s="405"/>
      <c r="C1056" s="405"/>
      <c r="G1056" s="1">
        <f>+G1055+E1056-F1056</f>
        <v>53.7</v>
      </c>
    </row>
    <row r="1057" spans="2:7">
      <c r="B1057" s="405"/>
      <c r="C1057" s="405"/>
      <c r="G1057" s="1">
        <f>+G1056+E1057-F1057</f>
        <v>53.7</v>
      </c>
    </row>
    <row r="1058" spans="2:7">
      <c r="B1058" s="405"/>
      <c r="C1058" s="405"/>
      <c r="G1058" s="1">
        <f>+G1057+E1058-F1058</f>
        <v>53.7</v>
      </c>
    </row>
    <row r="1059" spans="2:7">
      <c r="B1059" s="405"/>
      <c r="C1059" s="405"/>
      <c r="G1059" s="1">
        <f>+G1058+E1059-F1059</f>
        <v>53.7</v>
      </c>
    </row>
    <row r="1060" spans="2:7">
      <c r="B1060" s="405"/>
      <c r="C1060" s="405"/>
      <c r="G1060" s="1">
        <f>+G1059+E1060-F1060</f>
        <v>53.7</v>
      </c>
    </row>
    <row r="1061" spans="2:7">
      <c r="B1061" s="405"/>
      <c r="C1061" s="405"/>
      <c r="G1061" s="1">
        <f>+G1060+E1061-F1061</f>
        <v>53.7</v>
      </c>
    </row>
    <row r="1062" spans="2:7">
      <c r="B1062" s="405"/>
      <c r="C1062" s="405"/>
      <c r="G1062" s="1">
        <f>+G1061+E1062-F1062</f>
        <v>53.7</v>
      </c>
    </row>
    <row r="1063" spans="2:7">
      <c r="B1063" s="405"/>
      <c r="C1063" s="405"/>
      <c r="G1063" s="1">
        <f>+G1062+E1063-F1063</f>
        <v>53.7</v>
      </c>
    </row>
    <row r="1064" spans="2:7">
      <c r="B1064" s="405"/>
      <c r="C1064" s="405"/>
      <c r="G1064" s="1">
        <f>+G1063+E1064-F1064</f>
        <v>53.7</v>
      </c>
    </row>
    <row r="1065" spans="2:7">
      <c r="B1065" s="405"/>
      <c r="C1065" s="405"/>
      <c r="G1065" s="1">
        <f>+G1064+E1065-F1065</f>
        <v>53.7</v>
      </c>
    </row>
    <row r="1066" spans="2:7">
      <c r="B1066" s="405"/>
      <c r="C1066" s="405"/>
      <c r="G1066" s="1">
        <f>+G1065+E1066-F1066</f>
        <v>53.7</v>
      </c>
    </row>
    <row r="1067" spans="2:7">
      <c r="B1067" s="405"/>
      <c r="C1067" s="405"/>
      <c r="G1067" s="1">
        <f>+G1066+E1067-F1067</f>
        <v>53.7</v>
      </c>
    </row>
    <row r="1068" spans="2:7">
      <c r="B1068" s="405"/>
      <c r="C1068" s="405"/>
      <c r="G1068" s="1">
        <f>+G1067+E1068-F1068</f>
        <v>53.7</v>
      </c>
    </row>
    <row r="1069" spans="2:7">
      <c r="B1069" s="405"/>
      <c r="C1069" s="405"/>
      <c r="G1069" s="1">
        <f>+G1068+E1069-F1069</f>
        <v>53.7</v>
      </c>
    </row>
    <row r="1070" spans="2:7">
      <c r="B1070" s="405"/>
      <c r="C1070" s="405"/>
      <c r="G1070" s="1">
        <f>+G1069+E1070-F1070</f>
        <v>53.7</v>
      </c>
    </row>
    <row r="1071" spans="2:7">
      <c r="B1071" s="405"/>
      <c r="C1071" s="405"/>
      <c r="G1071" s="1">
        <f>+G1070+E1071-F1071</f>
        <v>53.7</v>
      </c>
    </row>
    <row r="1072" spans="2:7">
      <c r="B1072" s="405"/>
      <c r="C1072" s="405"/>
      <c r="G1072" s="1">
        <f>+G1071+E1072-F1072</f>
        <v>53.7</v>
      </c>
    </row>
    <row r="1073" spans="2:7">
      <c r="B1073" s="405"/>
      <c r="C1073" s="405"/>
      <c r="G1073" s="1">
        <f>+G1072+E1073-F1073</f>
        <v>53.7</v>
      </c>
    </row>
    <row r="1074" spans="2:7">
      <c r="B1074" s="405"/>
      <c r="C1074" s="405"/>
      <c r="G1074" s="1">
        <f>+G1073+E1074-F1074</f>
        <v>53.7</v>
      </c>
    </row>
    <row r="1075" spans="2:7">
      <c r="B1075" s="405"/>
      <c r="C1075" s="405"/>
      <c r="G1075" s="1">
        <f>+G1074+E1075-F1075</f>
        <v>53.7</v>
      </c>
    </row>
    <row r="1076" spans="2:7">
      <c r="B1076" s="405"/>
      <c r="C1076" s="405"/>
      <c r="G1076" s="1">
        <f>+G1075+E1076-F1076</f>
        <v>53.7</v>
      </c>
    </row>
    <row r="1077" spans="2:7">
      <c r="B1077" s="405"/>
      <c r="C1077" s="405"/>
      <c r="G1077" s="1">
        <f>+G1076+E1077-F1077</f>
        <v>53.7</v>
      </c>
    </row>
    <row r="1078" spans="2:7">
      <c r="B1078" s="405"/>
      <c r="C1078" s="405"/>
      <c r="G1078" s="1">
        <f>+G1077+E1078-F1078</f>
        <v>53.7</v>
      </c>
    </row>
    <row r="1079" spans="2:7">
      <c r="B1079" s="405"/>
      <c r="C1079" s="405"/>
      <c r="G1079" s="1">
        <f>+G1078+E1079-F1079</f>
        <v>53.7</v>
      </c>
    </row>
    <row r="1080" spans="2:7">
      <c r="B1080" s="405"/>
      <c r="C1080" s="405"/>
      <c r="G1080" s="1">
        <f>+G1079+E1080-F1080</f>
        <v>53.7</v>
      </c>
    </row>
    <row r="1081" spans="2:7">
      <c r="B1081" s="405"/>
      <c r="C1081" s="405"/>
      <c r="G1081" s="1">
        <f>+G1080+E1081-F1081</f>
        <v>53.7</v>
      </c>
    </row>
    <row r="1082" spans="2:7">
      <c r="B1082" s="405"/>
      <c r="C1082" s="405"/>
      <c r="G1082" s="1">
        <f>+G1081+E1082-F1082</f>
        <v>53.7</v>
      </c>
    </row>
    <row r="1083" spans="2:7">
      <c r="B1083" s="405"/>
      <c r="C1083" s="405"/>
      <c r="G1083" s="1">
        <f>+G1082+E1083-F1083</f>
        <v>53.7</v>
      </c>
    </row>
    <row r="1084" spans="2:7">
      <c r="B1084" s="405"/>
      <c r="C1084" s="405"/>
      <c r="G1084" s="1">
        <f>+G1083+E1084-F1084</f>
        <v>53.7</v>
      </c>
    </row>
    <row r="1085" spans="2:7">
      <c r="B1085" s="405"/>
      <c r="C1085" s="405"/>
      <c r="G1085" s="1">
        <f>+G1084+E1085-F1085</f>
        <v>53.7</v>
      </c>
    </row>
    <row r="1086" spans="2:7">
      <c r="B1086" s="405"/>
      <c r="C1086" s="405"/>
      <c r="G1086" s="1">
        <f>+G1085+E1086-F1086</f>
        <v>53.7</v>
      </c>
    </row>
    <row r="1087" spans="2:7">
      <c r="B1087" s="405"/>
      <c r="C1087" s="405"/>
      <c r="G1087" s="1">
        <f>+G1086+E1087-F1087</f>
        <v>53.7</v>
      </c>
    </row>
    <row r="1088" spans="2:7">
      <c r="B1088" s="405"/>
      <c r="C1088" s="405"/>
      <c r="G1088" s="1">
        <f>+G1087+E1088-F1088</f>
        <v>53.7</v>
      </c>
    </row>
    <row r="1089" spans="2:7">
      <c r="B1089" s="405"/>
      <c r="C1089" s="405"/>
      <c r="G1089" s="1">
        <f>+G1088+E1089-F1089</f>
        <v>53.7</v>
      </c>
    </row>
    <row r="1090" spans="2:7">
      <c r="B1090" s="405"/>
      <c r="C1090" s="405"/>
      <c r="G1090" s="1">
        <f>+G1089+E1090-F1090</f>
        <v>53.7</v>
      </c>
    </row>
    <row r="1091" spans="2:7">
      <c r="B1091" s="405"/>
      <c r="C1091" s="405"/>
      <c r="G1091" s="1">
        <f>+G1090+E1091-F1091</f>
        <v>53.7</v>
      </c>
    </row>
    <row r="1092" spans="2:7">
      <c r="B1092" s="405"/>
      <c r="C1092" s="405"/>
      <c r="G1092" s="1">
        <f>+G1091+E1092-F1092</f>
        <v>53.7</v>
      </c>
    </row>
    <row r="1093" spans="2:7">
      <c r="B1093" s="405"/>
      <c r="C1093" s="405"/>
      <c r="G1093" s="1">
        <f>+G1092+E1093-F1093</f>
        <v>53.7</v>
      </c>
    </row>
    <row r="1094" spans="2:7">
      <c r="B1094" s="405"/>
      <c r="C1094" s="405"/>
      <c r="G1094" s="1">
        <f>+G1093+E1094-F1094</f>
        <v>53.7</v>
      </c>
    </row>
    <row r="1095" spans="2:7">
      <c r="B1095" s="405"/>
      <c r="C1095" s="405"/>
      <c r="G1095" s="1">
        <f>+G1094+E1095-F1095</f>
        <v>53.7</v>
      </c>
    </row>
    <row r="1096" spans="2:7">
      <c r="B1096" s="405"/>
      <c r="C1096" s="405"/>
      <c r="G1096" s="1">
        <f>+G1095+E1096-F1096</f>
        <v>53.7</v>
      </c>
    </row>
    <row r="1097" spans="2:7">
      <c r="B1097" s="405"/>
      <c r="C1097" s="405"/>
      <c r="G1097" s="1">
        <f>+G1096+E1097-F1097</f>
        <v>53.7</v>
      </c>
    </row>
    <row r="1098" spans="2:7">
      <c r="B1098" s="405"/>
      <c r="C1098" s="405"/>
      <c r="G1098" s="1">
        <f>+G1097+E1098-F1098</f>
        <v>53.7</v>
      </c>
    </row>
    <row r="1099" spans="2:7">
      <c r="B1099" s="405"/>
      <c r="C1099" s="405"/>
      <c r="G1099" s="1">
        <f>+G1098+E1099-F1099</f>
        <v>53.7</v>
      </c>
    </row>
    <row r="1100" spans="2:7">
      <c r="B1100" s="405"/>
      <c r="C1100" s="405"/>
      <c r="G1100" s="1">
        <f>+G1099+E1100-F1100</f>
        <v>53.7</v>
      </c>
    </row>
    <row r="1101" spans="2:7">
      <c r="B1101" s="405"/>
      <c r="C1101" s="405"/>
      <c r="G1101" s="1">
        <f>+G1100+E1101-F1101</f>
        <v>53.7</v>
      </c>
    </row>
    <row r="1102" spans="2:7">
      <c r="B1102" s="405"/>
      <c r="C1102" s="405"/>
      <c r="G1102" s="1">
        <f>+G1101+E1102-F1102</f>
        <v>53.7</v>
      </c>
    </row>
    <row r="1103" spans="2:7">
      <c r="B1103" s="405"/>
      <c r="C1103" s="405"/>
      <c r="G1103" s="1">
        <f>+G1102+E1103-F1103</f>
        <v>53.7</v>
      </c>
    </row>
    <row r="1104" spans="2:7">
      <c r="B1104" s="405"/>
      <c r="C1104" s="405"/>
      <c r="G1104" s="1">
        <f>+G1103+E1104-F1104</f>
        <v>53.7</v>
      </c>
    </row>
    <row r="1105" spans="2:7">
      <c r="B1105" s="405"/>
      <c r="C1105" s="405"/>
      <c r="G1105" s="1">
        <f>+G1104+E1105-F1105</f>
        <v>53.7</v>
      </c>
    </row>
    <row r="1106" spans="2:7">
      <c r="B1106" s="405"/>
      <c r="C1106" s="405"/>
      <c r="G1106" s="1">
        <f>+G1105+E1106-F1106</f>
        <v>53.7</v>
      </c>
    </row>
    <row r="1107" spans="2:7">
      <c r="B1107" s="405"/>
      <c r="C1107" s="405"/>
      <c r="G1107" s="1">
        <f>+G1106+E1107-F1107</f>
        <v>53.7</v>
      </c>
    </row>
    <row r="1108" spans="2:7">
      <c r="B1108" s="405"/>
      <c r="C1108" s="405"/>
      <c r="G1108" s="1">
        <f>+G1107+E1108-F1108</f>
        <v>53.7</v>
      </c>
    </row>
    <row r="1109" spans="2:7">
      <c r="B1109" s="405"/>
      <c r="C1109" s="405"/>
      <c r="G1109" s="1">
        <f>+G1108+E1109-F1109</f>
        <v>53.7</v>
      </c>
    </row>
    <row r="1110" spans="2:7">
      <c r="B1110" s="405"/>
      <c r="C1110" s="405"/>
      <c r="G1110" s="1">
        <f>+G1109+E1110-F1110</f>
        <v>53.7</v>
      </c>
    </row>
    <row r="1111" spans="2:7">
      <c r="B1111" s="405"/>
      <c r="C1111" s="405"/>
      <c r="G1111" s="1">
        <f>+G1110+E1111-F1111</f>
        <v>53.7</v>
      </c>
    </row>
    <row r="1112" spans="2:7">
      <c r="B1112" s="405"/>
      <c r="C1112" s="405"/>
      <c r="G1112" s="1">
        <f>+G1111+E1112-F1112</f>
        <v>53.7</v>
      </c>
    </row>
    <row r="1113" spans="2:7">
      <c r="B1113" s="405"/>
      <c r="C1113" s="405"/>
      <c r="G1113" s="1">
        <f>+G1112+E1113-F1113</f>
        <v>53.7</v>
      </c>
    </row>
    <row r="1114" spans="2:7">
      <c r="B1114" s="405"/>
      <c r="C1114" s="405"/>
      <c r="G1114" s="1">
        <f>+G1113+E1114-F1114</f>
        <v>53.7</v>
      </c>
    </row>
    <row r="1115" spans="2:7">
      <c r="B1115" s="405"/>
      <c r="C1115" s="405"/>
      <c r="G1115" s="1">
        <f>+G1114+E1115-F1115</f>
        <v>53.7</v>
      </c>
    </row>
    <row r="1116" spans="2:7">
      <c r="B1116" s="405"/>
      <c r="C1116" s="405"/>
      <c r="G1116" s="1">
        <f>+G1115+E1116-F1116</f>
        <v>53.7</v>
      </c>
    </row>
    <row r="1117" spans="2:7">
      <c r="B1117" s="405"/>
      <c r="C1117" s="405"/>
      <c r="G1117" s="1">
        <f>+G1116+E1117-F1117</f>
        <v>53.7</v>
      </c>
    </row>
    <row r="1118" spans="2:7">
      <c r="B1118" s="405"/>
      <c r="C1118" s="405"/>
      <c r="G1118" s="1">
        <f>+G1117+E1118-F1118</f>
        <v>53.7</v>
      </c>
    </row>
    <row r="1119" spans="2:7">
      <c r="B1119" s="405"/>
      <c r="C1119" s="405"/>
      <c r="G1119" s="1">
        <f>+G1118+E1119-F1119</f>
        <v>53.7</v>
      </c>
    </row>
    <row r="1120" spans="2:7">
      <c r="B1120" s="405"/>
      <c r="C1120" s="405"/>
      <c r="G1120" s="1">
        <f>+G1119+E1120-F1120</f>
        <v>53.7</v>
      </c>
    </row>
    <row r="1121" spans="2:7">
      <c r="B1121" s="405"/>
      <c r="C1121" s="405"/>
      <c r="G1121" s="1">
        <f>+G1120+E1121-F1121</f>
        <v>53.7</v>
      </c>
    </row>
    <row r="1122" spans="2:7">
      <c r="B1122" s="405"/>
      <c r="C1122" s="405"/>
      <c r="G1122" s="1">
        <f>+G1121+E1122-F1122</f>
        <v>53.7</v>
      </c>
    </row>
    <row r="1123" spans="2:7">
      <c r="B1123" s="405"/>
      <c r="C1123" s="405"/>
      <c r="G1123" s="1">
        <f>+G1122+E1123-F1123</f>
        <v>53.7</v>
      </c>
    </row>
    <row r="1124" spans="2:7">
      <c r="B1124" s="405"/>
      <c r="C1124" s="405"/>
      <c r="G1124" s="1">
        <f>+G1123+E1124-F1124</f>
        <v>53.7</v>
      </c>
    </row>
    <row r="1125" spans="2:7">
      <c r="B1125" s="405"/>
      <c r="C1125" s="405"/>
      <c r="G1125" s="1">
        <f>+G1124+E1125-F1125</f>
        <v>53.7</v>
      </c>
    </row>
    <row r="1126" spans="2:7">
      <c r="B1126" s="405"/>
      <c r="C1126" s="405"/>
      <c r="G1126" s="1">
        <f>+G1125+E1126-F1126</f>
        <v>53.7</v>
      </c>
    </row>
    <row r="1127" spans="2:7">
      <c r="B1127" s="405"/>
      <c r="C1127" s="405"/>
      <c r="G1127" s="1">
        <f>+G1126+E1127-F1127</f>
        <v>53.7</v>
      </c>
    </row>
    <row r="1128" spans="2:7">
      <c r="B1128" s="405"/>
      <c r="C1128" s="405"/>
      <c r="G1128" s="1">
        <f>+G1127+E1128-F1128</f>
        <v>53.7</v>
      </c>
    </row>
    <row r="1129" spans="2:7">
      <c r="B1129" s="405"/>
      <c r="C1129" s="405"/>
      <c r="G1129" s="1">
        <f>+G1128+E1129-F1129</f>
        <v>53.7</v>
      </c>
    </row>
    <row r="1130" spans="2:7">
      <c r="B1130" s="405"/>
      <c r="C1130" s="405"/>
      <c r="G1130" s="1">
        <f>+G1129+E1130-F1130</f>
        <v>53.7</v>
      </c>
    </row>
    <row r="1131" spans="2:7">
      <c r="B1131" s="405"/>
      <c r="C1131" s="405"/>
      <c r="G1131" s="1">
        <f>+G1130+E1131-F1131</f>
        <v>53.7</v>
      </c>
    </row>
    <row r="1132" spans="2:7">
      <c r="B1132" s="405"/>
      <c r="C1132" s="405"/>
      <c r="G1132" s="1">
        <f>+G1131+E1132-F1132</f>
        <v>53.7</v>
      </c>
    </row>
    <row r="1133" spans="2:7">
      <c r="B1133" s="405"/>
      <c r="C1133" s="405"/>
      <c r="G1133" s="1">
        <f>+G1132+E1133-F1133</f>
        <v>53.7</v>
      </c>
    </row>
    <row r="1134" spans="2:7">
      <c r="B1134" s="405"/>
      <c r="C1134" s="405"/>
      <c r="G1134" s="1">
        <f>+G1133+E1134-F1134</f>
        <v>53.7</v>
      </c>
    </row>
    <row r="1135" spans="2:7">
      <c r="B1135" s="405"/>
      <c r="C1135" s="405"/>
      <c r="G1135" s="1">
        <f>+G1134+E1135-F1135</f>
        <v>53.7</v>
      </c>
    </row>
    <row r="1136" spans="2:7">
      <c r="B1136" s="405"/>
      <c r="C1136" s="405"/>
      <c r="G1136" s="1">
        <f>+G1135+E1136-F1136</f>
        <v>53.7</v>
      </c>
    </row>
    <row r="1137" spans="2:7">
      <c r="B1137" s="405"/>
      <c r="C1137" s="405"/>
      <c r="G1137" s="1">
        <f>+G1136+E1137-F1137</f>
        <v>53.7</v>
      </c>
    </row>
    <row r="1138" spans="2:7">
      <c r="B1138" s="405"/>
      <c r="C1138" s="405"/>
      <c r="G1138" s="1">
        <f>+G1137+E1138-F1138</f>
        <v>53.7</v>
      </c>
    </row>
    <row r="1139" spans="2:7">
      <c r="B1139" s="405"/>
      <c r="C1139" s="405"/>
      <c r="G1139" s="1">
        <f>+G1138+E1139-F1139</f>
        <v>53.7</v>
      </c>
    </row>
    <row r="1140" spans="2:7">
      <c r="B1140" s="405"/>
      <c r="C1140" s="405"/>
      <c r="G1140" s="1">
        <f>+G1139+E1140-F1140</f>
        <v>53.7</v>
      </c>
    </row>
    <row r="1141" spans="2:7">
      <c r="B1141" s="405"/>
      <c r="C1141" s="405"/>
      <c r="G1141" s="1">
        <f>+G1140+E1141-F1141</f>
        <v>53.7</v>
      </c>
    </row>
    <row r="1142" spans="2:7">
      <c r="B1142" s="405"/>
      <c r="C1142" s="405"/>
      <c r="G1142" s="1">
        <f>+G1141+E1142-F1142</f>
        <v>53.7</v>
      </c>
    </row>
    <row r="1143" spans="2:7">
      <c r="B1143" s="405"/>
      <c r="C1143" s="405"/>
      <c r="G1143" s="1">
        <f>+G1142+E1143-F1143</f>
        <v>53.7</v>
      </c>
    </row>
    <row r="1144" spans="2:7">
      <c r="B1144" s="405"/>
      <c r="C1144" s="405"/>
      <c r="G1144" s="1">
        <f>+G1143+E1144-F1144</f>
        <v>53.7</v>
      </c>
    </row>
    <row r="1145" spans="2:7">
      <c r="B1145" s="405"/>
      <c r="C1145" s="405"/>
      <c r="G1145" s="1">
        <f>+G1144+E1145-F1145</f>
        <v>53.7</v>
      </c>
    </row>
    <row r="1146" spans="2:7">
      <c r="B1146" s="405"/>
      <c r="C1146" s="405"/>
      <c r="G1146" s="1">
        <f>+G1145+E1146-F1146</f>
        <v>53.7</v>
      </c>
    </row>
    <row r="1147" spans="2:7">
      <c r="B1147" s="405"/>
      <c r="C1147" s="405"/>
      <c r="G1147" s="1">
        <f>+G1146+E1147-F1147</f>
        <v>53.7</v>
      </c>
    </row>
    <row r="1148" spans="2:7">
      <c r="B1148" s="405"/>
      <c r="C1148" s="405"/>
      <c r="G1148" s="1">
        <f>+G1147+E1148-F1148</f>
        <v>53.7</v>
      </c>
    </row>
    <row r="1149" spans="2:7">
      <c r="B1149" s="405"/>
      <c r="C1149" s="405"/>
      <c r="G1149" s="1">
        <f>+G1148+E1149-F1149</f>
        <v>53.7</v>
      </c>
    </row>
    <row r="1150" spans="2:7">
      <c r="B1150" s="405"/>
      <c r="C1150" s="405"/>
      <c r="G1150" s="1">
        <f>+G1149+E1150-F1150</f>
        <v>53.7</v>
      </c>
    </row>
    <row r="1151" spans="2:7">
      <c r="B1151" s="405"/>
      <c r="C1151" s="405"/>
      <c r="G1151" s="1">
        <f>+G1150+E1151-F1151</f>
        <v>53.7</v>
      </c>
    </row>
    <row r="1152" spans="2:7">
      <c r="B1152" s="405"/>
      <c r="C1152" s="405"/>
      <c r="G1152" s="1">
        <f>+G1151+E1152-F1152</f>
        <v>53.7</v>
      </c>
    </row>
    <row r="1153" spans="2:7">
      <c r="B1153" s="405"/>
      <c r="C1153" s="405"/>
      <c r="G1153" s="1">
        <f>+G1152+E1153-F1153</f>
        <v>53.7</v>
      </c>
    </row>
    <row r="1154" spans="2:7">
      <c r="B1154" s="405"/>
      <c r="C1154" s="405"/>
      <c r="G1154" s="1">
        <f>+G1153+E1154-F1154</f>
        <v>53.7</v>
      </c>
    </row>
    <row r="1155" spans="2:7">
      <c r="B1155" s="405"/>
      <c r="C1155" s="405"/>
      <c r="G1155" s="1">
        <f>+G1154+E1155-F1155</f>
        <v>53.7</v>
      </c>
    </row>
    <row r="1156" spans="2:7">
      <c r="B1156" s="405"/>
      <c r="C1156" s="405"/>
      <c r="G1156" s="1">
        <f>+G1155+E1156-F1156</f>
        <v>53.7</v>
      </c>
    </row>
    <row r="1157" spans="2:7">
      <c r="B1157" s="405"/>
      <c r="C1157" s="405"/>
      <c r="G1157" s="1">
        <f>+G1156+E1157-F1157</f>
        <v>53.7</v>
      </c>
    </row>
    <row r="1158" spans="2:7">
      <c r="B1158" s="405"/>
      <c r="C1158" s="405"/>
      <c r="G1158" s="1">
        <f>+G1157+E1158-F1158</f>
        <v>53.7</v>
      </c>
    </row>
    <row r="1159" spans="2:7">
      <c r="B1159" s="405"/>
      <c r="C1159" s="405"/>
      <c r="G1159" s="1">
        <f>+G1158+E1159-F1159</f>
        <v>53.7</v>
      </c>
    </row>
    <row r="1160" spans="2:7">
      <c r="B1160" s="405"/>
      <c r="C1160" s="405"/>
      <c r="G1160" s="1">
        <f>+G1159+E1160-F1160</f>
        <v>53.7</v>
      </c>
    </row>
    <row r="1161" spans="2:7">
      <c r="B1161" s="405"/>
      <c r="C1161" s="405"/>
      <c r="G1161" s="1">
        <f>+G1160+E1161-F1161</f>
        <v>53.7</v>
      </c>
    </row>
    <row r="1162" spans="2:7">
      <c r="B1162" s="405"/>
      <c r="C1162" s="405"/>
      <c r="G1162" s="1">
        <f>+G1161+E1162-F1162</f>
        <v>53.7</v>
      </c>
    </row>
    <row r="1163" spans="2:7">
      <c r="B1163" s="405"/>
      <c r="C1163" s="405"/>
      <c r="G1163" s="1">
        <f>+G1162+E1163-F1163</f>
        <v>53.7</v>
      </c>
    </row>
    <row r="1164" spans="2:7">
      <c r="B1164" s="405"/>
      <c r="C1164" s="405"/>
      <c r="G1164" s="1">
        <f>+G1163+E1164-F1164</f>
        <v>53.7</v>
      </c>
    </row>
    <row r="1165" spans="2:7">
      <c r="B1165" s="405"/>
      <c r="C1165" s="405"/>
      <c r="G1165" s="1">
        <f>+G1164+E1165-F1165</f>
        <v>53.7</v>
      </c>
    </row>
    <row r="1166" spans="2:7">
      <c r="B1166" s="405"/>
      <c r="C1166" s="405"/>
      <c r="G1166" s="1">
        <f>+G1165+E1166-F1166</f>
        <v>53.7</v>
      </c>
    </row>
    <row r="1167" spans="2:7">
      <c r="B1167" s="405"/>
      <c r="C1167" s="405"/>
      <c r="G1167" s="1">
        <f>+G1166+E1167-F1167</f>
        <v>53.7</v>
      </c>
    </row>
    <row r="1168" spans="2:7">
      <c r="B1168" s="405"/>
      <c r="C1168" s="405"/>
      <c r="G1168" s="1">
        <f>+G1167+E1168-F1168</f>
        <v>53.7</v>
      </c>
    </row>
    <row r="1169" spans="2:7">
      <c r="B1169" s="405"/>
      <c r="C1169" s="405"/>
      <c r="G1169" s="1">
        <f>+G1168+E1169-F1169</f>
        <v>53.7</v>
      </c>
    </row>
    <row r="1170" spans="2:7">
      <c r="B1170" s="405"/>
      <c r="C1170" s="405"/>
      <c r="G1170" s="1">
        <f>+G1169+E1170-F1170</f>
        <v>53.7</v>
      </c>
    </row>
    <row r="1171" spans="2:7">
      <c r="B1171" s="405"/>
      <c r="C1171" s="405"/>
      <c r="G1171" s="1">
        <f>+G1170+E1171-F1171</f>
        <v>53.7</v>
      </c>
    </row>
    <row r="1172" spans="2:7">
      <c r="B1172" s="405"/>
      <c r="C1172" s="405"/>
      <c r="G1172" s="1">
        <f>+G1171+E1172-F1172</f>
        <v>53.7</v>
      </c>
    </row>
    <row r="1173" spans="2:7">
      <c r="B1173" s="405"/>
      <c r="C1173" s="405"/>
      <c r="G1173" s="1">
        <f>+G1172+E1173-F1173</f>
        <v>53.7</v>
      </c>
    </row>
    <row r="1174" spans="2:7">
      <c r="B1174" s="405"/>
      <c r="C1174" s="405"/>
      <c r="G1174" s="1">
        <f>+G1173+E1174-F1174</f>
        <v>53.7</v>
      </c>
    </row>
    <row r="1175" spans="2:7">
      <c r="B1175" s="405"/>
      <c r="C1175" s="405"/>
      <c r="G1175" s="1">
        <f>+G1174+E1175-F1175</f>
        <v>53.7</v>
      </c>
    </row>
    <row r="1176" spans="2:7">
      <c r="B1176" s="405"/>
      <c r="C1176" s="405"/>
      <c r="G1176" s="1">
        <f>+G1175+E1176-F1176</f>
        <v>53.7</v>
      </c>
    </row>
    <row r="1177" spans="2:7">
      <c r="B1177" s="405"/>
      <c r="C1177" s="405"/>
      <c r="G1177" s="1">
        <f>+G1176+E1177-F1177</f>
        <v>53.7</v>
      </c>
    </row>
    <row r="1178" spans="2:7">
      <c r="B1178" s="405"/>
      <c r="C1178" s="405"/>
      <c r="G1178" s="1">
        <f>+G1177+E1178-F1178</f>
        <v>53.7</v>
      </c>
    </row>
    <row r="1179" spans="2:7">
      <c r="B1179" s="405"/>
      <c r="C1179" s="405"/>
      <c r="G1179" s="1">
        <f>+G1178+E1179-F1179</f>
        <v>53.7</v>
      </c>
    </row>
    <row r="1180" spans="2:7">
      <c r="B1180" s="405"/>
      <c r="C1180" s="405"/>
      <c r="G1180" s="1">
        <f>+G1179+E1180-F1180</f>
        <v>53.7</v>
      </c>
    </row>
    <row r="1181" spans="2:7">
      <c r="B1181" s="405"/>
      <c r="C1181" s="405"/>
      <c r="G1181" s="1">
        <f>+G1180+E1181-F1181</f>
        <v>53.7</v>
      </c>
    </row>
    <row r="1182" spans="2:7">
      <c r="B1182" s="405"/>
      <c r="C1182" s="405"/>
      <c r="G1182" s="1">
        <f>+G1181+E1182-F1182</f>
        <v>53.7</v>
      </c>
    </row>
    <row r="1183" spans="2:7">
      <c r="B1183" s="405"/>
      <c r="C1183" s="405"/>
      <c r="G1183" s="1">
        <f>+G1182+E1183-F1183</f>
        <v>53.7</v>
      </c>
    </row>
    <row r="1184" spans="2:7">
      <c r="B1184" s="405"/>
      <c r="C1184" s="405"/>
      <c r="G1184" s="1">
        <f>+G1183+E1184-F1184</f>
        <v>53.7</v>
      </c>
    </row>
    <row r="1185" spans="2:7">
      <c r="B1185" s="405"/>
      <c r="C1185" s="405"/>
      <c r="G1185" s="1">
        <f>+G1184+E1185-F1185</f>
        <v>53.7</v>
      </c>
    </row>
    <row r="1186" spans="2:7">
      <c r="B1186" s="405"/>
      <c r="C1186" s="405"/>
      <c r="G1186" s="1">
        <f>+G1185+E1186-F1186</f>
        <v>53.7</v>
      </c>
    </row>
    <row r="1187" spans="2:7">
      <c r="B1187" s="405"/>
      <c r="C1187" s="405"/>
      <c r="G1187" s="1">
        <f>+G1186+E1187-F1187</f>
        <v>53.7</v>
      </c>
    </row>
    <row r="1188" spans="2:7">
      <c r="B1188" s="405"/>
      <c r="C1188" s="405"/>
      <c r="G1188" s="1">
        <f>+G1187+E1188-F1188</f>
        <v>53.7</v>
      </c>
    </row>
    <row r="1189" spans="2:7">
      <c r="B1189" s="405"/>
      <c r="C1189" s="405"/>
      <c r="G1189" s="1">
        <f>+G1188+E1189-F1189</f>
        <v>53.7</v>
      </c>
    </row>
    <row r="1190" spans="2:7">
      <c r="B1190" s="405"/>
      <c r="C1190" s="405"/>
      <c r="G1190" s="1">
        <f>+G1189+E1190-F1190</f>
        <v>53.7</v>
      </c>
    </row>
    <row r="1191" spans="2:7">
      <c r="B1191" s="405"/>
      <c r="C1191" s="405"/>
      <c r="G1191" s="1">
        <f>+G1190+E1191-F1191</f>
        <v>53.7</v>
      </c>
    </row>
    <row r="1192" spans="2:7">
      <c r="B1192" s="405"/>
      <c r="C1192" s="405"/>
      <c r="G1192" s="1">
        <f>+G1191+E1192-F1192</f>
        <v>53.7</v>
      </c>
    </row>
    <row r="1193" spans="2:7">
      <c r="B1193" s="405"/>
      <c r="C1193" s="405"/>
      <c r="G1193" s="1">
        <f>+G1192+E1193-F1193</f>
        <v>53.7</v>
      </c>
    </row>
    <row r="1194" spans="2:7">
      <c r="B1194" s="405"/>
      <c r="C1194" s="405"/>
      <c r="G1194" s="1">
        <f>+G1193+E1194-F1194</f>
        <v>53.7</v>
      </c>
    </row>
    <row r="1195" spans="2:7">
      <c r="B1195" s="405"/>
      <c r="C1195" s="405"/>
      <c r="G1195" s="1">
        <f>+G1194+E1195-F1195</f>
        <v>53.7</v>
      </c>
    </row>
    <row r="1196" spans="2:7">
      <c r="B1196" s="405"/>
      <c r="C1196" s="405"/>
      <c r="G1196" s="1">
        <f>+G1195+E1196-F1196</f>
        <v>53.7</v>
      </c>
    </row>
    <row r="1197" spans="2:7">
      <c r="B1197" s="405"/>
      <c r="C1197" s="405"/>
      <c r="G1197" s="1">
        <f>+G1196+E1197-F1197</f>
        <v>53.7</v>
      </c>
    </row>
    <row r="1198" spans="2:7">
      <c r="B1198" s="405"/>
      <c r="C1198" s="405"/>
      <c r="G1198" s="1">
        <f>+G1197+E1198-F1198</f>
        <v>53.7</v>
      </c>
    </row>
    <row r="1199" spans="2:7">
      <c r="B1199" s="405"/>
      <c r="C1199" s="405"/>
      <c r="G1199" s="1">
        <f>+G1198+E1199-F1199</f>
        <v>53.7</v>
      </c>
    </row>
    <row r="1200" spans="2:7">
      <c r="B1200" s="405"/>
      <c r="C1200" s="405"/>
      <c r="G1200" s="1">
        <f>+G1199+E1200-F1200</f>
        <v>53.7</v>
      </c>
    </row>
    <row r="1201" spans="2:7">
      <c r="B1201" s="405"/>
      <c r="C1201" s="405"/>
      <c r="G1201" s="1">
        <f>+G1200+E1201-F1201</f>
        <v>53.7</v>
      </c>
    </row>
    <row r="1202" spans="2:7">
      <c r="B1202" s="405"/>
      <c r="C1202" s="405"/>
      <c r="G1202" s="1">
        <f>+G1201+E1202-F1202</f>
        <v>53.7</v>
      </c>
    </row>
    <row r="1203" spans="2:7">
      <c r="B1203" s="405"/>
      <c r="C1203" s="405"/>
      <c r="G1203" s="1">
        <f>+G1202+E1203-F1203</f>
        <v>53.7</v>
      </c>
    </row>
    <row r="1204" spans="2:7">
      <c r="B1204" s="405"/>
      <c r="C1204" s="405"/>
      <c r="G1204" s="1">
        <f>+G1203+E1204-F1204</f>
        <v>53.7</v>
      </c>
    </row>
    <row r="1205" spans="2:7">
      <c r="B1205" s="405"/>
      <c r="C1205" s="405"/>
      <c r="G1205" s="1">
        <f>+G1204+E1205-F1205</f>
        <v>53.7</v>
      </c>
    </row>
    <row r="1206" spans="2:7">
      <c r="B1206" s="405"/>
      <c r="C1206" s="405"/>
      <c r="G1206" s="1">
        <f>+G1205+E1206-F1206</f>
        <v>53.7</v>
      </c>
    </row>
    <row r="1207" spans="2:7">
      <c r="B1207" s="405"/>
      <c r="C1207" s="405"/>
      <c r="G1207" s="1">
        <f>+G1206+E1207-F1207</f>
        <v>53.7</v>
      </c>
    </row>
    <row r="1208" spans="2:7">
      <c r="B1208" s="405"/>
      <c r="C1208" s="405"/>
      <c r="G1208" s="1">
        <f>+G1207+E1208-F1208</f>
        <v>53.7</v>
      </c>
    </row>
    <row r="1209" spans="2:7">
      <c r="B1209" s="405"/>
      <c r="C1209" s="405"/>
      <c r="G1209" s="1">
        <f>+G1208+E1209-F1209</f>
        <v>53.7</v>
      </c>
    </row>
    <row r="1210" spans="2:7">
      <c r="B1210" s="405"/>
      <c r="C1210" s="405"/>
      <c r="G1210" s="1">
        <f>+G1209+E1210-F1210</f>
        <v>53.7</v>
      </c>
    </row>
    <row r="1211" spans="2:7">
      <c r="B1211" s="405"/>
      <c r="C1211" s="405"/>
      <c r="G1211" s="1">
        <f>+G1210+E1211-F1211</f>
        <v>53.7</v>
      </c>
    </row>
    <row r="1212" spans="2:7">
      <c r="B1212" s="405"/>
      <c r="C1212" s="405"/>
      <c r="G1212" s="1">
        <f>+G1211+E1212-F1212</f>
        <v>53.7</v>
      </c>
    </row>
    <row r="1213" spans="2:7">
      <c r="B1213" s="405"/>
      <c r="C1213" s="405"/>
      <c r="G1213" s="1">
        <f>+G1212+E1213-F1213</f>
        <v>53.7</v>
      </c>
    </row>
    <row r="1214" spans="2:7">
      <c r="B1214" s="405"/>
      <c r="C1214" s="405"/>
      <c r="G1214" s="1">
        <f>+G1213+E1214-F1214</f>
        <v>53.7</v>
      </c>
    </row>
    <row r="1215" spans="2:7">
      <c r="B1215" s="405"/>
      <c r="C1215" s="405"/>
      <c r="G1215" s="1">
        <f>+G1214+E1215-F1215</f>
        <v>53.7</v>
      </c>
    </row>
    <row r="1216" spans="2:7">
      <c r="B1216" s="405"/>
      <c r="C1216" s="405"/>
      <c r="G1216" s="1">
        <f>+G1215+E1216-F1216</f>
        <v>53.7</v>
      </c>
    </row>
    <row r="1217" spans="2:7">
      <c r="B1217" s="405"/>
      <c r="C1217" s="405"/>
      <c r="G1217" s="1">
        <f>+G1216+E1217-F1217</f>
        <v>53.7</v>
      </c>
    </row>
    <row r="1218" spans="2:7">
      <c r="B1218" s="405"/>
      <c r="C1218" s="405"/>
      <c r="G1218" s="1">
        <f>+G1217+E1218-F1218</f>
        <v>53.7</v>
      </c>
    </row>
    <row r="1219" spans="2:7">
      <c r="B1219" s="405"/>
      <c r="C1219" s="405"/>
      <c r="G1219" s="1">
        <f>+G1218+E1219-F1219</f>
        <v>53.7</v>
      </c>
    </row>
    <row r="1220" spans="2:7">
      <c r="B1220" s="405"/>
      <c r="C1220" s="405"/>
      <c r="G1220" s="1">
        <f>+G1219+E1220-F1220</f>
        <v>53.7</v>
      </c>
    </row>
    <row r="1221" spans="2:7">
      <c r="B1221" s="405"/>
      <c r="C1221" s="405"/>
      <c r="G1221" s="1">
        <f>+G1220+E1221-F1221</f>
        <v>53.7</v>
      </c>
    </row>
    <row r="1222" spans="2:7">
      <c r="B1222" s="405"/>
      <c r="C1222" s="405"/>
      <c r="G1222" s="1">
        <f>+G1221+E1222-F1222</f>
        <v>53.7</v>
      </c>
    </row>
    <row r="1223" spans="2:7">
      <c r="B1223" s="405"/>
      <c r="C1223" s="405"/>
      <c r="G1223" s="1">
        <f>+G1222+E1223-F1223</f>
        <v>53.7</v>
      </c>
    </row>
    <row r="1224" spans="2:7">
      <c r="B1224" s="405"/>
      <c r="C1224" s="405"/>
      <c r="G1224" s="1">
        <f>+G1223+E1224-F1224</f>
        <v>53.7</v>
      </c>
    </row>
    <row r="1225" spans="2:7">
      <c r="B1225" s="405"/>
      <c r="C1225" s="405"/>
      <c r="G1225" s="1">
        <f>+G1224+E1225-F1225</f>
        <v>53.7</v>
      </c>
    </row>
    <row r="1226" spans="2:7">
      <c r="B1226" s="405"/>
      <c r="C1226" s="405"/>
      <c r="G1226" s="1">
        <f>+G1225+E1226-F1226</f>
        <v>53.7</v>
      </c>
    </row>
    <row r="1227" spans="2:7">
      <c r="B1227" s="405"/>
      <c r="C1227" s="405"/>
      <c r="G1227" s="1">
        <f>+G1226+E1227-F1227</f>
        <v>53.7</v>
      </c>
    </row>
    <row r="1228" spans="2:7">
      <c r="B1228" s="405"/>
      <c r="C1228" s="405"/>
      <c r="G1228" s="1">
        <f>+G1227+E1228-F1228</f>
        <v>53.7</v>
      </c>
    </row>
    <row r="1229" spans="2:7">
      <c r="B1229" s="405"/>
      <c r="C1229" s="405"/>
      <c r="G1229" s="1">
        <f>+G1228+E1229-F1229</f>
        <v>53.7</v>
      </c>
    </row>
    <row r="1230" spans="2:7">
      <c r="B1230" s="405"/>
      <c r="C1230" s="405"/>
      <c r="G1230" s="1">
        <f>+G1229+E1230-F1230</f>
        <v>53.7</v>
      </c>
    </row>
    <row r="1231" spans="2:7">
      <c r="B1231" s="405"/>
      <c r="C1231" s="405"/>
      <c r="G1231" s="1">
        <f>+G1230+E1231-F1231</f>
        <v>53.7</v>
      </c>
    </row>
    <row r="1232" spans="2:7">
      <c r="B1232" s="405"/>
      <c r="C1232" s="405"/>
      <c r="G1232" s="1">
        <f>+G1231+E1232-F1232</f>
        <v>53.7</v>
      </c>
    </row>
    <row r="1233" spans="2:7">
      <c r="B1233" s="405"/>
      <c r="C1233" s="405"/>
      <c r="G1233" s="1">
        <f>+G1232+E1233-F1233</f>
        <v>53.7</v>
      </c>
    </row>
    <row r="1234" spans="2:7">
      <c r="B1234" s="405"/>
      <c r="C1234" s="405"/>
      <c r="G1234" s="1">
        <f>+G1233+E1234-F1234</f>
        <v>53.7</v>
      </c>
    </row>
    <row r="1235" spans="2:7">
      <c r="B1235" s="405"/>
      <c r="C1235" s="405"/>
      <c r="G1235" s="1">
        <f>+G1234+E1235-F1235</f>
        <v>53.7</v>
      </c>
    </row>
    <row r="1236" spans="2:7">
      <c r="B1236" s="405"/>
      <c r="C1236" s="405"/>
      <c r="G1236" s="1">
        <f>+G1235+E1236-F1236</f>
        <v>53.7</v>
      </c>
    </row>
    <row r="1237" spans="2:7">
      <c r="B1237" s="405"/>
      <c r="C1237" s="405"/>
      <c r="G1237" s="1">
        <f>+G1236+E1237-F1237</f>
        <v>53.7</v>
      </c>
    </row>
    <row r="1238" spans="2:7">
      <c r="B1238" s="405"/>
      <c r="C1238" s="405"/>
      <c r="G1238" s="1">
        <f>+G1237+E1238-F1238</f>
        <v>53.7</v>
      </c>
    </row>
    <row r="1239" spans="2:7">
      <c r="B1239" s="405"/>
      <c r="C1239" s="405"/>
      <c r="G1239" s="1">
        <f>+G1238+E1239-F1239</f>
        <v>53.7</v>
      </c>
    </row>
    <row r="1240" spans="2:7">
      <c r="B1240" s="405"/>
      <c r="C1240" s="405"/>
      <c r="G1240" s="1">
        <f>+G1239+E1240-F1240</f>
        <v>53.7</v>
      </c>
    </row>
    <row r="1241" spans="2:7">
      <c r="B1241" s="405"/>
      <c r="C1241" s="405"/>
      <c r="G1241" s="1">
        <f>+G1240+E1241-F1241</f>
        <v>53.7</v>
      </c>
    </row>
    <row r="1242" spans="2:7">
      <c r="B1242" s="405"/>
      <c r="C1242" s="405"/>
      <c r="G1242" s="1">
        <f>+G1241+E1242-F1242</f>
        <v>53.7</v>
      </c>
    </row>
    <row r="1243" spans="2:7">
      <c r="B1243" s="405"/>
      <c r="C1243" s="405"/>
      <c r="G1243" s="1">
        <f>+G1242+E1243-F1243</f>
        <v>53.7</v>
      </c>
    </row>
    <row r="1244" spans="2:7">
      <c r="B1244" s="405"/>
      <c r="C1244" s="405"/>
      <c r="G1244" s="1">
        <f>+G1243+E1244-F1244</f>
        <v>53.7</v>
      </c>
    </row>
    <row r="1245" spans="2:7">
      <c r="B1245" s="405"/>
      <c r="C1245" s="405"/>
      <c r="G1245" s="1">
        <f>+G1244+E1245-F1245</f>
        <v>53.7</v>
      </c>
    </row>
    <row r="1246" spans="2:7">
      <c r="B1246" s="405"/>
      <c r="C1246" s="405"/>
      <c r="G1246" s="1">
        <f>+G1245+E1246-F1246</f>
        <v>53.7</v>
      </c>
    </row>
    <row r="1247" spans="2:7">
      <c r="B1247" s="405"/>
      <c r="C1247" s="405"/>
      <c r="G1247" s="1">
        <f>+G1246+E1247-F1247</f>
        <v>53.7</v>
      </c>
    </row>
    <row r="1248" spans="2:7">
      <c r="B1248" s="405"/>
      <c r="C1248" s="405"/>
      <c r="G1248" s="1">
        <f>+G1247+E1248-F1248</f>
        <v>53.7</v>
      </c>
    </row>
    <row r="1249" spans="2:7">
      <c r="B1249" s="405"/>
      <c r="C1249" s="405"/>
      <c r="G1249" s="1">
        <f>+G1248+E1249-F1249</f>
        <v>53.7</v>
      </c>
    </row>
    <row r="1250" spans="2:7">
      <c r="B1250" s="405"/>
      <c r="C1250" s="405"/>
      <c r="G1250" s="1">
        <f>+G1249+E1250-F1250</f>
        <v>53.7</v>
      </c>
    </row>
    <row r="1251" spans="2:7">
      <c r="B1251" s="405"/>
      <c r="C1251" s="405"/>
      <c r="G1251" s="1">
        <f>+G1250+E1251-F1251</f>
        <v>53.7</v>
      </c>
    </row>
    <row r="1252" spans="2:7">
      <c r="B1252" s="405"/>
      <c r="C1252" s="405"/>
      <c r="G1252" s="1">
        <f>+G1251+E1252-F1252</f>
        <v>53.7</v>
      </c>
    </row>
    <row r="1253" spans="2:7">
      <c r="B1253" s="405"/>
      <c r="C1253" s="405"/>
      <c r="G1253" s="1">
        <f>+G1252+E1253-F1253</f>
        <v>53.7</v>
      </c>
    </row>
    <row r="1254" spans="2:7">
      <c r="B1254" s="405"/>
      <c r="C1254" s="405"/>
      <c r="G1254" s="1">
        <f>+G1253+E1254-F1254</f>
        <v>53.7</v>
      </c>
    </row>
    <row r="1255" spans="2:7">
      <c r="B1255" s="405"/>
      <c r="C1255" s="405"/>
      <c r="G1255" s="1">
        <f>+G1254+E1255-F1255</f>
        <v>53.7</v>
      </c>
    </row>
    <row r="1256" spans="2:7">
      <c r="B1256" s="405"/>
      <c r="C1256" s="405"/>
      <c r="G1256" s="1">
        <f>+G1255+E1256-F1256</f>
        <v>53.7</v>
      </c>
    </row>
    <row r="1257" spans="2:7">
      <c r="B1257" s="405"/>
      <c r="C1257" s="405"/>
      <c r="G1257" s="1">
        <f>+G1256+E1257-F1257</f>
        <v>53.7</v>
      </c>
    </row>
    <row r="1258" spans="2:7">
      <c r="B1258" s="405"/>
      <c r="C1258" s="405"/>
      <c r="G1258" s="1">
        <f>+G1257+E1258-F1258</f>
        <v>53.7</v>
      </c>
    </row>
    <row r="1259" spans="2:7">
      <c r="B1259" s="405"/>
      <c r="C1259" s="405"/>
      <c r="G1259" s="1">
        <f>+G1258+E1259-F1259</f>
        <v>53.7</v>
      </c>
    </row>
    <row r="1260" spans="2:7">
      <c r="B1260" s="405"/>
      <c r="C1260" s="405"/>
      <c r="G1260" s="1">
        <f>+G1259+E1260-F1260</f>
        <v>53.7</v>
      </c>
    </row>
    <row r="1261" spans="2:7">
      <c r="B1261" s="405"/>
      <c r="C1261" s="405"/>
      <c r="G1261" s="1">
        <f>+G1260+E1261-F1261</f>
        <v>53.7</v>
      </c>
    </row>
    <row r="1262" spans="2:7">
      <c r="B1262" s="405"/>
      <c r="C1262" s="405"/>
      <c r="G1262" s="1">
        <f>+G1261+E1262-F1262</f>
        <v>53.7</v>
      </c>
    </row>
    <row r="1263" spans="2:7">
      <c r="B1263" s="405"/>
      <c r="C1263" s="405"/>
      <c r="G1263" s="1">
        <f>+G1262+E1263-F1263</f>
        <v>53.7</v>
      </c>
    </row>
    <row r="1264" spans="2:7">
      <c r="B1264" s="405"/>
      <c r="C1264" s="405"/>
      <c r="G1264" s="1">
        <f>+G1263+E1264-F1264</f>
        <v>53.7</v>
      </c>
    </row>
    <row r="1265" spans="2:7">
      <c r="B1265" s="405"/>
      <c r="C1265" s="405"/>
      <c r="G1265" s="1">
        <f>+G1264+E1265-F1265</f>
        <v>53.7</v>
      </c>
    </row>
    <row r="1266" spans="2:7">
      <c r="B1266" s="405"/>
      <c r="C1266" s="405"/>
      <c r="G1266" s="1">
        <f>+G1265+E1266-F1266</f>
        <v>53.7</v>
      </c>
    </row>
    <row r="1267" spans="2:7">
      <c r="B1267" s="405"/>
      <c r="C1267" s="405"/>
      <c r="G1267" s="1">
        <f>+G1266+E1267-F1267</f>
        <v>53.7</v>
      </c>
    </row>
    <row r="1268" spans="2:7">
      <c r="B1268" s="405"/>
      <c r="C1268" s="405"/>
      <c r="G1268" s="1">
        <f>+G1267+E1268-F1268</f>
        <v>53.7</v>
      </c>
    </row>
    <row r="1269" spans="2:7">
      <c r="B1269" s="405"/>
      <c r="C1269" s="405"/>
      <c r="G1269" s="1">
        <f>+G1268+E1269-F1269</f>
        <v>53.7</v>
      </c>
    </row>
    <row r="1270" spans="2:7">
      <c r="B1270" s="405"/>
      <c r="C1270" s="405"/>
      <c r="G1270" s="1">
        <f>+G1269+E1270-F1270</f>
        <v>53.7</v>
      </c>
    </row>
    <row r="1271" spans="2:7">
      <c r="B1271" s="405"/>
      <c r="C1271" s="405"/>
      <c r="G1271" s="1">
        <f>+G1270+E1271-F1271</f>
        <v>53.7</v>
      </c>
    </row>
    <row r="1272" spans="2:7">
      <c r="B1272" s="405"/>
      <c r="C1272" s="405"/>
      <c r="G1272" s="1">
        <f>+G1271+E1272-F1272</f>
        <v>53.7</v>
      </c>
    </row>
    <row r="1273" spans="2:7">
      <c r="B1273" s="405"/>
      <c r="C1273" s="405"/>
      <c r="G1273" s="1">
        <f>+G1272+E1273-F1273</f>
        <v>53.7</v>
      </c>
    </row>
    <row r="1274" spans="2:7">
      <c r="B1274" s="405"/>
      <c r="C1274" s="405"/>
      <c r="G1274" s="1">
        <f>+G1273+E1274-F1274</f>
        <v>53.7</v>
      </c>
    </row>
    <row r="1275" spans="2:7">
      <c r="B1275" s="405"/>
      <c r="C1275" s="405"/>
      <c r="G1275" s="1">
        <f>+G1274+E1275-F1275</f>
        <v>53.7</v>
      </c>
    </row>
    <row r="1276" spans="2:7">
      <c r="B1276" s="405"/>
      <c r="C1276" s="405"/>
      <c r="G1276" s="1">
        <f>+G1275+E1276-F1276</f>
        <v>53.7</v>
      </c>
    </row>
    <row r="1277" spans="2:7">
      <c r="B1277" s="405"/>
      <c r="C1277" s="405"/>
      <c r="G1277" s="1">
        <f>+G1276+E1277-F1277</f>
        <v>53.7</v>
      </c>
    </row>
    <row r="1278" spans="2:7">
      <c r="B1278" s="405"/>
      <c r="C1278" s="405"/>
      <c r="G1278" s="1">
        <f>+G1277+E1278-F1278</f>
        <v>53.7</v>
      </c>
    </row>
    <row r="1279" spans="2:7">
      <c r="B1279" s="405"/>
      <c r="C1279" s="405"/>
      <c r="G1279" s="1">
        <f>+G1278+E1279-F1279</f>
        <v>53.7</v>
      </c>
    </row>
    <row r="1280" spans="2:7">
      <c r="B1280" s="405"/>
      <c r="C1280" s="405"/>
      <c r="G1280" s="1">
        <f>+G1279+E1280-F1280</f>
        <v>53.7</v>
      </c>
    </row>
    <row r="1281" spans="2:7">
      <c r="B1281" s="405"/>
      <c r="C1281" s="405"/>
      <c r="G1281" s="1">
        <f>+G1280+E1281-F1281</f>
        <v>53.7</v>
      </c>
    </row>
    <row r="1282" spans="2:7">
      <c r="B1282" s="405"/>
      <c r="C1282" s="405"/>
      <c r="G1282" s="1">
        <f>+G1281+E1282-F1282</f>
        <v>53.7</v>
      </c>
    </row>
    <row r="1283" spans="2:7">
      <c r="B1283" s="405"/>
      <c r="C1283" s="405"/>
      <c r="G1283" s="1">
        <f>+G1282+E1283-F1283</f>
        <v>53.7</v>
      </c>
    </row>
    <row r="1284" spans="2:7">
      <c r="B1284" s="405"/>
      <c r="C1284" s="405"/>
      <c r="G1284" s="1">
        <f>+G1283+E1284-F1284</f>
        <v>53.7</v>
      </c>
    </row>
    <row r="1285" spans="2:7">
      <c r="B1285" s="405"/>
      <c r="C1285" s="405"/>
      <c r="G1285" s="1">
        <f>+G1284+E1285-F1285</f>
        <v>53.7</v>
      </c>
    </row>
    <row r="1286" spans="2:7">
      <c r="B1286" s="405"/>
      <c r="C1286" s="405"/>
      <c r="G1286" s="1">
        <f>+G1285+E1286-F1286</f>
        <v>53.7</v>
      </c>
    </row>
    <row r="1287" spans="2:7">
      <c r="B1287" s="405"/>
      <c r="C1287" s="405"/>
      <c r="G1287" s="1">
        <f>+G1286+E1287-F1287</f>
        <v>53.7</v>
      </c>
    </row>
    <row r="1288" spans="2:7">
      <c r="B1288" s="405"/>
      <c r="C1288" s="405"/>
      <c r="G1288" s="1">
        <f>+G1287+E1288-F1288</f>
        <v>53.7</v>
      </c>
    </row>
    <row r="1289" spans="2:7">
      <c r="B1289" s="405"/>
      <c r="C1289" s="405"/>
      <c r="G1289" s="1">
        <f>+G1288+E1289-F1289</f>
        <v>53.7</v>
      </c>
    </row>
    <row r="1290" spans="2:7">
      <c r="B1290" s="405"/>
      <c r="C1290" s="405"/>
      <c r="G1290" s="1">
        <f>+G1289+E1290-F1290</f>
        <v>53.7</v>
      </c>
    </row>
    <row r="1291" spans="2:7">
      <c r="B1291" s="405"/>
      <c r="C1291" s="405"/>
      <c r="G1291" s="1">
        <f>+G1290+E1291-F1291</f>
        <v>53.7</v>
      </c>
    </row>
    <row r="1292" spans="2:7">
      <c r="B1292" s="405"/>
      <c r="C1292" s="405"/>
      <c r="G1292" s="1">
        <f>+G1291+E1292-F1292</f>
        <v>53.7</v>
      </c>
    </row>
    <row r="1293" spans="2:7">
      <c r="B1293" s="405"/>
      <c r="C1293" s="405"/>
      <c r="G1293" s="1">
        <f>+G1292+E1293-F1293</f>
        <v>53.7</v>
      </c>
    </row>
    <row r="1294" spans="2:7">
      <c r="B1294" s="405"/>
      <c r="C1294" s="405"/>
      <c r="G1294" s="1">
        <f>+G1293+E1294-F1294</f>
        <v>53.7</v>
      </c>
    </row>
    <row r="1295" spans="2:7">
      <c r="B1295" s="405"/>
      <c r="C1295" s="405"/>
      <c r="G1295" s="1">
        <f>+G1294+E1295-F1295</f>
        <v>53.7</v>
      </c>
    </row>
    <row r="1296" spans="2:7">
      <c r="B1296" s="405"/>
      <c r="C1296" s="405"/>
      <c r="G1296" s="1">
        <f>+G1295+E1296-F1296</f>
        <v>53.7</v>
      </c>
    </row>
    <row r="1297" spans="2:7">
      <c r="B1297" s="405"/>
      <c r="C1297" s="405"/>
      <c r="G1297" s="1">
        <f>+G1296+E1297-F1297</f>
        <v>53.7</v>
      </c>
    </row>
    <row r="1298" spans="2:7">
      <c r="B1298" s="405"/>
      <c r="C1298" s="405"/>
      <c r="G1298" s="1">
        <f>+G1297+E1298-F1298</f>
        <v>53.7</v>
      </c>
    </row>
    <row r="1299" spans="2:7">
      <c r="B1299" s="405"/>
      <c r="C1299" s="405"/>
      <c r="G1299" s="1">
        <f>+G1298+E1299-F1299</f>
        <v>53.7</v>
      </c>
    </row>
    <row r="1300" spans="2:7">
      <c r="B1300" s="405"/>
      <c r="C1300" s="405"/>
      <c r="G1300" s="1">
        <f>+G1299+E1300-F1300</f>
        <v>53.7</v>
      </c>
    </row>
    <row r="1301" spans="2:7">
      <c r="B1301" s="405"/>
      <c r="C1301" s="405"/>
      <c r="G1301" s="1">
        <f>+G1300+E1301-F1301</f>
        <v>53.7</v>
      </c>
    </row>
    <row r="1302" spans="2:7">
      <c r="B1302" s="405"/>
      <c r="C1302" s="405"/>
      <c r="G1302" s="1">
        <f>+G1301+E1302-F1302</f>
        <v>53.7</v>
      </c>
    </row>
    <row r="1303" spans="2:7">
      <c r="B1303" s="405"/>
      <c r="C1303" s="405"/>
      <c r="G1303" s="1">
        <f>+G1302+E1303-F1303</f>
        <v>53.7</v>
      </c>
    </row>
    <row r="1304" spans="2:7">
      <c r="B1304" s="405"/>
      <c r="C1304" s="405"/>
      <c r="G1304" s="1">
        <f>+G1303+E1304-F1304</f>
        <v>53.7</v>
      </c>
    </row>
    <row r="1305" spans="2:7">
      <c r="B1305" s="405"/>
      <c r="C1305" s="405"/>
      <c r="G1305" s="1">
        <f>+G1304+E1305-F1305</f>
        <v>53.7</v>
      </c>
    </row>
    <row r="1306" spans="2:7">
      <c r="B1306" s="405"/>
      <c r="C1306" s="405"/>
      <c r="G1306" s="1">
        <f>+G1305+E1306-F1306</f>
        <v>53.7</v>
      </c>
    </row>
    <row r="1307" spans="2:7">
      <c r="B1307" s="405"/>
      <c r="C1307" s="405"/>
      <c r="G1307" s="1">
        <f>+G1306+E1307-F1307</f>
        <v>53.7</v>
      </c>
    </row>
    <row r="1308" spans="2:7">
      <c r="B1308" s="405"/>
      <c r="C1308" s="405"/>
      <c r="G1308" s="1">
        <f>+G1307+E1308-F1308</f>
        <v>53.7</v>
      </c>
    </row>
    <row r="1309" spans="2:7">
      <c r="B1309" s="405"/>
      <c r="C1309" s="405"/>
      <c r="G1309" s="1">
        <f>+G1308+E1309-F1309</f>
        <v>53.7</v>
      </c>
    </row>
    <row r="1310" spans="2:7">
      <c r="B1310" s="405"/>
      <c r="C1310" s="405"/>
      <c r="G1310" s="1">
        <f>+G1309+E1310-F1310</f>
        <v>53.7</v>
      </c>
    </row>
    <row r="1311" spans="2:7">
      <c r="B1311" s="405"/>
      <c r="C1311" s="405"/>
      <c r="G1311" s="1">
        <f>+G1310+E1311-F1311</f>
        <v>53.7</v>
      </c>
    </row>
    <row r="1312" spans="2:7">
      <c r="B1312" s="405"/>
      <c r="C1312" s="405"/>
      <c r="G1312" s="1">
        <f>+G1311+E1312-F1312</f>
        <v>53.7</v>
      </c>
    </row>
    <row r="1313" spans="2:7">
      <c r="B1313" s="405"/>
      <c r="C1313" s="405"/>
      <c r="G1313" s="1">
        <f>+G1312+E1313-F1313</f>
        <v>53.7</v>
      </c>
    </row>
    <row r="1314" spans="2:7">
      <c r="B1314" s="405"/>
      <c r="C1314" s="405"/>
      <c r="G1314" s="1">
        <f>+G1313+E1314-F1314</f>
        <v>53.7</v>
      </c>
    </row>
    <row r="1315" spans="2:7">
      <c r="B1315" s="405"/>
      <c r="C1315" s="405"/>
      <c r="G1315" s="1">
        <f>+G1314+E1315-F1315</f>
        <v>53.7</v>
      </c>
    </row>
    <row r="1316" spans="2:7">
      <c r="B1316" s="405"/>
      <c r="C1316" s="405"/>
      <c r="G1316" s="1">
        <f>+G1315+E1316-F1316</f>
        <v>53.7</v>
      </c>
    </row>
    <row r="1317" spans="2:7">
      <c r="B1317" s="405"/>
      <c r="C1317" s="405"/>
      <c r="G1317" s="1">
        <f>+G1316+E1317-F1317</f>
        <v>53.7</v>
      </c>
    </row>
    <row r="1318" spans="2:7">
      <c r="B1318" s="405"/>
      <c r="C1318" s="405"/>
      <c r="G1318" s="1">
        <f>+G1317+E1318-F1318</f>
        <v>53.7</v>
      </c>
    </row>
    <row r="1319" spans="2:7">
      <c r="B1319" s="405"/>
      <c r="C1319" s="405"/>
      <c r="G1319" s="1">
        <f>+G1318+E1319-F1319</f>
        <v>53.7</v>
      </c>
    </row>
    <row r="1320" spans="2:7">
      <c r="B1320" s="405"/>
      <c r="C1320" s="405"/>
      <c r="G1320" s="1">
        <f>+G1319+E1320-F1320</f>
        <v>53.7</v>
      </c>
    </row>
    <row r="1321" spans="2:7">
      <c r="B1321" s="405"/>
      <c r="C1321" s="405"/>
      <c r="G1321" s="1">
        <f>+G1320+E1321-F1321</f>
        <v>53.7</v>
      </c>
    </row>
    <row r="1322" spans="2:7">
      <c r="B1322" s="405"/>
      <c r="C1322" s="405"/>
      <c r="G1322" s="1">
        <f>+G1321+E1322-F1322</f>
        <v>53.7</v>
      </c>
    </row>
    <row r="1323" spans="2:7">
      <c r="B1323" s="405"/>
      <c r="C1323" s="405"/>
      <c r="G1323" s="1">
        <f>+G1322+E1323-F1323</f>
        <v>53.7</v>
      </c>
    </row>
    <row r="1324" spans="2:7">
      <c r="B1324" s="405"/>
      <c r="C1324" s="405"/>
      <c r="G1324" s="1">
        <f>+G1323+E1324-F1324</f>
        <v>53.7</v>
      </c>
    </row>
    <row r="1325" spans="2:7">
      <c r="B1325" s="405"/>
      <c r="C1325" s="405"/>
      <c r="G1325" s="1">
        <f>+G1324+E1325-F1325</f>
        <v>53.7</v>
      </c>
    </row>
  </sheetData>
  <autoFilter ref="A4:G340" xr:uid="{00000000-0009-0000-0000-000023000000}"/>
  <mergeCells count="8">
    <mergeCell ref="I918:K918"/>
    <mergeCell ref="N900:P900"/>
    <mergeCell ref="I900:K900"/>
    <mergeCell ref="B2:G2"/>
    <mergeCell ref="H499:K500"/>
    <mergeCell ref="J576:L576"/>
    <mergeCell ref="H700:K700"/>
    <mergeCell ref="I868:K868"/>
  </mergeCells>
  <pageMargins left="0.31496062992125984" right="0.31496062992125984" top="0.74803149606299213" bottom="0.74803149606299213" header="0.31496062992125984" footer="0.31496062992125984"/>
  <pageSetup paperSize="9" fitToWidth="0" fitToHeight="0" orientation="landscape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21DE-713D-4934-A001-07F19920F1A4}">
  <dimension ref="A1:U1323"/>
  <sheetViews>
    <sheetView topLeftCell="A954" workbookViewId="0">
      <selection activeCell="E972" sqref="E972"/>
    </sheetView>
  </sheetViews>
  <sheetFormatPr defaultRowHeight="15"/>
  <cols>
    <col min="1" max="1" width="11.7109375" style="30" bestFit="1" customWidth="1"/>
    <col min="2" max="2" width="14.5703125" style="3" bestFit="1" customWidth="1"/>
    <col min="3" max="3" width="18.85546875" style="3" bestFit="1" customWidth="1"/>
    <col min="4" max="4" width="47.28515625" bestFit="1" customWidth="1"/>
    <col min="5" max="5" width="9.7109375" bestFit="1" customWidth="1"/>
    <col min="6" max="6" width="9.7109375" style="44" bestFit="1" customWidth="1"/>
    <col min="7" max="7" width="9.7109375" bestFit="1" customWidth="1"/>
    <col min="9" max="9" width="12.42578125" customWidth="1"/>
    <col min="10" max="10" width="17" customWidth="1"/>
    <col min="11" max="11" width="9.28515625" style="44" bestFit="1" customWidth="1"/>
    <col min="12" max="12" width="7.85546875" bestFit="1" customWidth="1"/>
  </cols>
  <sheetData>
    <row r="1" spans="1:8">
      <c r="B1" s="421" t="s">
        <v>615</v>
      </c>
      <c r="C1" s="421"/>
      <c r="D1" s="421"/>
      <c r="E1" s="421"/>
      <c r="F1" s="421"/>
      <c r="G1" s="421"/>
    </row>
    <row r="2" spans="1:8">
      <c r="B2" s="405"/>
      <c r="C2" s="405"/>
      <c r="E2" s="13"/>
      <c r="F2" s="225"/>
    </row>
    <row r="3" spans="1:8" ht="45.75">
      <c r="A3" s="31" t="s">
        <v>1</v>
      </c>
      <c r="B3" s="12" t="s">
        <v>2</v>
      </c>
      <c r="C3" s="12" t="s">
        <v>3</v>
      </c>
      <c r="D3" s="12" t="s">
        <v>4</v>
      </c>
      <c r="E3" s="190" t="s">
        <v>5</v>
      </c>
      <c r="F3" s="250" t="s">
        <v>6</v>
      </c>
      <c r="G3" s="190" t="s">
        <v>7</v>
      </c>
    </row>
    <row r="4" spans="1:8" ht="18.75">
      <c r="A4" s="30">
        <v>42736</v>
      </c>
      <c r="B4" s="405" t="s">
        <v>8</v>
      </c>
      <c r="C4" s="405"/>
      <c r="E4" s="13"/>
      <c r="F4" s="225"/>
      <c r="G4" s="189">
        <v>691</v>
      </c>
      <c r="H4" s="191"/>
    </row>
    <row r="5" spans="1:8">
      <c r="A5" s="30">
        <v>42889</v>
      </c>
      <c r="B5" s="405">
        <v>13047</v>
      </c>
      <c r="C5" s="405" t="s">
        <v>9</v>
      </c>
      <c r="E5" s="13"/>
      <c r="F5" s="225">
        <v>100</v>
      </c>
      <c r="G5" s="189">
        <f t="shared" ref="G5:G68" si="0">+G4+E5-F5</f>
        <v>591</v>
      </c>
    </row>
    <row r="6" spans="1:8">
      <c r="A6" s="30">
        <v>42850</v>
      </c>
      <c r="B6" s="405">
        <v>12696</v>
      </c>
      <c r="C6" s="405" t="s">
        <v>9</v>
      </c>
      <c r="E6" s="13"/>
      <c r="F6" s="225">
        <v>200</v>
      </c>
      <c r="G6" s="189">
        <f t="shared" si="0"/>
        <v>391</v>
      </c>
    </row>
    <row r="7" spans="1:8">
      <c r="A7" s="30">
        <v>42947</v>
      </c>
      <c r="B7" s="405" t="s">
        <v>10</v>
      </c>
      <c r="C7" s="405" t="s">
        <v>9</v>
      </c>
      <c r="E7" s="13"/>
      <c r="F7" s="225">
        <v>74.8</v>
      </c>
      <c r="G7" s="189">
        <f t="shared" si="0"/>
        <v>316.2</v>
      </c>
    </row>
    <row r="8" spans="1:8">
      <c r="A8" s="30">
        <v>43100</v>
      </c>
      <c r="B8" s="405" t="s">
        <v>10</v>
      </c>
      <c r="C8" s="405" t="s">
        <v>9</v>
      </c>
      <c r="E8" s="13"/>
      <c r="F8" s="225">
        <v>30.1</v>
      </c>
      <c r="G8" s="189">
        <f t="shared" si="0"/>
        <v>286.09999999999997</v>
      </c>
    </row>
    <row r="9" spans="1:8">
      <c r="A9" s="30">
        <v>43131</v>
      </c>
      <c r="B9" s="405" t="s">
        <v>30</v>
      </c>
      <c r="C9" s="405" t="s">
        <v>9</v>
      </c>
      <c r="E9" s="13"/>
      <c r="F9" s="225">
        <v>150</v>
      </c>
      <c r="G9" s="189">
        <f t="shared" si="0"/>
        <v>136.09999999999997</v>
      </c>
    </row>
    <row r="10" spans="1:8">
      <c r="A10" s="30">
        <v>43635</v>
      </c>
      <c r="B10" s="405">
        <v>18068</v>
      </c>
      <c r="C10" s="405" t="s">
        <v>244</v>
      </c>
      <c r="E10" s="13"/>
      <c r="F10" s="225">
        <v>136.1</v>
      </c>
      <c r="G10" s="189">
        <f t="shared" si="0"/>
        <v>0</v>
      </c>
    </row>
    <row r="11" spans="1:8">
      <c r="A11" s="32">
        <v>42766</v>
      </c>
      <c r="B11" s="404" t="s">
        <v>11</v>
      </c>
      <c r="C11" s="404" t="s">
        <v>12</v>
      </c>
      <c r="D11" t="s">
        <v>13</v>
      </c>
      <c r="E11" s="189">
        <v>128.30000000000001</v>
      </c>
      <c r="F11" s="225"/>
      <c r="G11" s="189">
        <f t="shared" si="0"/>
        <v>128.30000000000001</v>
      </c>
    </row>
    <row r="12" spans="1:8">
      <c r="B12" s="405"/>
      <c r="C12" s="405"/>
      <c r="D12" t="s">
        <v>14</v>
      </c>
      <c r="E12" s="189">
        <v>32</v>
      </c>
      <c r="F12" s="225"/>
      <c r="G12" s="189">
        <f t="shared" si="0"/>
        <v>160.30000000000001</v>
      </c>
    </row>
    <row r="13" spans="1:8">
      <c r="B13" s="405"/>
      <c r="C13" s="405"/>
      <c r="D13" t="s">
        <v>15</v>
      </c>
      <c r="E13" s="189">
        <v>60</v>
      </c>
      <c r="F13" s="225"/>
      <c r="G13" s="189">
        <f t="shared" si="0"/>
        <v>220.3</v>
      </c>
    </row>
    <row r="14" spans="1:8">
      <c r="B14" s="405"/>
      <c r="C14" s="405"/>
      <c r="D14" t="s">
        <v>16</v>
      </c>
      <c r="E14" s="189">
        <v>2</v>
      </c>
      <c r="F14" s="225"/>
      <c r="G14" s="189">
        <f t="shared" si="0"/>
        <v>222.3</v>
      </c>
    </row>
    <row r="15" spans="1:8">
      <c r="A15" s="30">
        <v>42765</v>
      </c>
      <c r="B15" s="405" t="s">
        <v>30</v>
      </c>
      <c r="C15" s="405" t="s">
        <v>12</v>
      </c>
      <c r="D15" t="s">
        <v>15</v>
      </c>
      <c r="E15" s="189"/>
      <c r="F15" s="225">
        <v>60</v>
      </c>
      <c r="G15" s="189">
        <f t="shared" si="0"/>
        <v>162.30000000000001</v>
      </c>
    </row>
    <row r="16" spans="1:8">
      <c r="A16" s="30">
        <v>42765</v>
      </c>
      <c r="B16" s="405" t="s">
        <v>30</v>
      </c>
      <c r="C16" s="405" t="s">
        <v>12</v>
      </c>
      <c r="D16" t="s">
        <v>16</v>
      </c>
      <c r="E16" s="189"/>
      <c r="F16" s="225">
        <v>2</v>
      </c>
      <c r="G16" s="189">
        <f t="shared" si="0"/>
        <v>160.30000000000001</v>
      </c>
    </row>
    <row r="17" spans="1:7">
      <c r="A17" s="30">
        <v>42765</v>
      </c>
      <c r="B17" s="416" t="s">
        <v>30</v>
      </c>
      <c r="C17" s="405" t="s">
        <v>12</v>
      </c>
      <c r="D17" t="s">
        <v>13</v>
      </c>
      <c r="E17" s="189"/>
      <c r="F17" s="225">
        <v>120</v>
      </c>
      <c r="G17" s="189">
        <f t="shared" si="0"/>
        <v>40.300000000000011</v>
      </c>
    </row>
    <row r="18" spans="1:7">
      <c r="A18" s="30">
        <v>42889</v>
      </c>
      <c r="B18" s="405">
        <v>13042</v>
      </c>
      <c r="C18" s="405" t="s">
        <v>12</v>
      </c>
      <c r="D18" t="s">
        <v>13</v>
      </c>
      <c r="E18" s="189"/>
      <c r="F18" s="225">
        <v>8.3000000000000007</v>
      </c>
      <c r="G18" s="189">
        <f t="shared" si="0"/>
        <v>32.000000000000014</v>
      </c>
    </row>
    <row r="19" spans="1:7">
      <c r="A19" s="30">
        <v>42889</v>
      </c>
      <c r="B19" s="405">
        <v>13042</v>
      </c>
      <c r="C19" s="405" t="s">
        <v>12</v>
      </c>
      <c r="D19" t="s">
        <v>14</v>
      </c>
      <c r="E19" s="189"/>
      <c r="F19" s="225">
        <v>32</v>
      </c>
      <c r="G19" s="189">
        <f t="shared" si="0"/>
        <v>0</v>
      </c>
    </row>
    <row r="20" spans="1:7">
      <c r="A20" s="32">
        <v>42794</v>
      </c>
      <c r="B20" s="404" t="s">
        <v>11</v>
      </c>
      <c r="C20" s="404" t="s">
        <v>19</v>
      </c>
      <c r="D20" t="s">
        <v>13</v>
      </c>
      <c r="E20" s="189">
        <v>132.30000000000001</v>
      </c>
      <c r="F20" s="225"/>
      <c r="G20" s="189">
        <f t="shared" si="0"/>
        <v>132.30000000000001</v>
      </c>
    </row>
    <row r="21" spans="1:7">
      <c r="B21" s="405"/>
      <c r="C21" s="405"/>
      <c r="D21" t="s">
        <v>14</v>
      </c>
      <c r="E21" s="189">
        <v>22</v>
      </c>
      <c r="F21" s="225"/>
      <c r="G21" s="189">
        <f t="shared" si="0"/>
        <v>154.30000000000001</v>
      </c>
    </row>
    <row r="22" spans="1:7">
      <c r="B22" s="405"/>
      <c r="C22" s="405"/>
      <c r="D22" t="s">
        <v>15</v>
      </c>
      <c r="E22" s="189">
        <v>56</v>
      </c>
      <c r="F22" s="225"/>
      <c r="G22" s="189">
        <f t="shared" si="0"/>
        <v>210.3</v>
      </c>
    </row>
    <row r="23" spans="1:7">
      <c r="B23" s="405"/>
      <c r="C23" s="405"/>
      <c r="D23" t="s">
        <v>16</v>
      </c>
      <c r="E23" s="189">
        <v>2</v>
      </c>
      <c r="F23" s="225"/>
      <c r="G23" s="189">
        <f t="shared" si="0"/>
        <v>212.3</v>
      </c>
    </row>
    <row r="24" spans="1:7">
      <c r="B24" s="405"/>
      <c r="C24" s="405"/>
      <c r="D24" t="s">
        <v>46</v>
      </c>
      <c r="E24" s="189">
        <v>85</v>
      </c>
      <c r="F24" s="225"/>
      <c r="G24" s="189">
        <f t="shared" si="0"/>
        <v>297.3</v>
      </c>
    </row>
    <row r="25" spans="1:7">
      <c r="A25" s="30">
        <v>42794</v>
      </c>
      <c r="B25" s="405" t="s">
        <v>30</v>
      </c>
      <c r="C25" s="405" t="s">
        <v>19</v>
      </c>
      <c r="D25" t="s">
        <v>15</v>
      </c>
      <c r="E25" s="189"/>
      <c r="F25" s="225">
        <v>56</v>
      </c>
      <c r="G25" s="189">
        <f t="shared" si="0"/>
        <v>241.3</v>
      </c>
    </row>
    <row r="26" spans="1:7">
      <c r="A26" s="30">
        <v>42794</v>
      </c>
      <c r="B26" s="405" t="s">
        <v>30</v>
      </c>
      <c r="C26" s="405" t="s">
        <v>19</v>
      </c>
      <c r="D26" t="s">
        <v>16</v>
      </c>
      <c r="E26" s="189"/>
      <c r="F26" s="225">
        <v>2</v>
      </c>
      <c r="G26" s="189">
        <f t="shared" si="0"/>
        <v>239.3</v>
      </c>
    </row>
    <row r="27" spans="1:7">
      <c r="A27" s="30">
        <v>42794</v>
      </c>
      <c r="B27" s="416" t="s">
        <v>30</v>
      </c>
      <c r="C27" s="405" t="s">
        <v>19</v>
      </c>
      <c r="D27" t="s">
        <v>13</v>
      </c>
      <c r="E27" s="189"/>
      <c r="F27" s="225">
        <v>112</v>
      </c>
      <c r="G27" s="189">
        <f t="shared" si="0"/>
        <v>127.30000000000001</v>
      </c>
    </row>
    <row r="28" spans="1:7">
      <c r="A28" s="30">
        <v>42889</v>
      </c>
      <c r="B28" s="405">
        <v>13042</v>
      </c>
      <c r="C28" s="405" t="s">
        <v>19</v>
      </c>
      <c r="D28" t="s">
        <v>13</v>
      </c>
      <c r="E28" s="189"/>
      <c r="F28" s="225">
        <v>20.3</v>
      </c>
      <c r="G28" s="189">
        <f t="shared" si="0"/>
        <v>107.00000000000001</v>
      </c>
    </row>
    <row r="29" spans="1:7">
      <c r="A29" s="30">
        <v>42889</v>
      </c>
      <c r="B29" s="405">
        <v>13042</v>
      </c>
      <c r="C29" s="405" t="s">
        <v>19</v>
      </c>
      <c r="D29" t="s">
        <v>14</v>
      </c>
      <c r="E29" s="189"/>
      <c r="F29" s="225">
        <v>22</v>
      </c>
      <c r="G29" s="189">
        <f t="shared" si="0"/>
        <v>85.000000000000014</v>
      </c>
    </row>
    <row r="30" spans="1:7">
      <c r="A30" s="30">
        <v>43635</v>
      </c>
      <c r="B30" s="405">
        <v>18068</v>
      </c>
      <c r="C30" s="405" t="s">
        <v>19</v>
      </c>
      <c r="D30" t="s">
        <v>46</v>
      </c>
      <c r="E30" s="189"/>
      <c r="F30" s="225">
        <v>85</v>
      </c>
      <c r="G30" s="189">
        <f t="shared" si="0"/>
        <v>0</v>
      </c>
    </row>
    <row r="31" spans="1:7">
      <c r="A31" s="32">
        <v>42825</v>
      </c>
      <c r="B31" s="404" t="s">
        <v>11</v>
      </c>
      <c r="C31" s="404" t="s">
        <v>20</v>
      </c>
      <c r="D31" t="s">
        <v>13</v>
      </c>
      <c r="E31" s="189">
        <v>127</v>
      </c>
      <c r="F31" s="225"/>
      <c r="G31" s="189">
        <f t="shared" si="0"/>
        <v>127</v>
      </c>
    </row>
    <row r="32" spans="1:7">
      <c r="B32" s="405"/>
      <c r="C32" s="405"/>
      <c r="D32" t="s">
        <v>14</v>
      </c>
      <c r="E32" s="189">
        <v>23.2</v>
      </c>
      <c r="F32" s="225"/>
      <c r="G32" s="189">
        <f t="shared" si="0"/>
        <v>150.19999999999999</v>
      </c>
    </row>
    <row r="33" spans="1:7">
      <c r="B33" s="405"/>
      <c r="C33" s="405"/>
      <c r="D33" t="s">
        <v>15</v>
      </c>
      <c r="E33" s="189">
        <v>60</v>
      </c>
      <c r="F33" s="225"/>
      <c r="G33" s="189">
        <f t="shared" si="0"/>
        <v>210.2</v>
      </c>
    </row>
    <row r="34" spans="1:7">
      <c r="B34" s="405"/>
      <c r="C34" s="405"/>
      <c r="D34" t="s">
        <v>16</v>
      </c>
      <c r="E34" s="189">
        <v>2</v>
      </c>
      <c r="F34" s="225"/>
      <c r="G34" s="189">
        <f t="shared" si="0"/>
        <v>212.2</v>
      </c>
    </row>
    <row r="35" spans="1:7">
      <c r="A35" s="30">
        <v>42824</v>
      </c>
      <c r="B35" s="405" t="s">
        <v>30</v>
      </c>
      <c r="C35" s="405" t="s">
        <v>20</v>
      </c>
      <c r="D35" t="s">
        <v>15</v>
      </c>
      <c r="E35" s="189"/>
      <c r="F35" s="225">
        <v>60</v>
      </c>
      <c r="G35" s="189">
        <f t="shared" si="0"/>
        <v>152.19999999999999</v>
      </c>
    </row>
    <row r="36" spans="1:7">
      <c r="A36" s="30">
        <v>42824</v>
      </c>
      <c r="B36" s="405" t="s">
        <v>30</v>
      </c>
      <c r="C36" s="405" t="s">
        <v>20</v>
      </c>
      <c r="D36" t="s">
        <v>16</v>
      </c>
      <c r="E36" s="189"/>
      <c r="F36" s="225">
        <v>2</v>
      </c>
      <c r="G36" s="189">
        <f t="shared" si="0"/>
        <v>150.19999999999999</v>
      </c>
    </row>
    <row r="37" spans="1:7">
      <c r="A37" s="30">
        <v>42824</v>
      </c>
      <c r="B37" s="416" t="s">
        <v>30</v>
      </c>
      <c r="C37" s="405" t="s">
        <v>20</v>
      </c>
      <c r="D37" t="s">
        <v>13</v>
      </c>
      <c r="E37" s="189"/>
      <c r="F37" s="225">
        <v>120</v>
      </c>
      <c r="G37" s="189">
        <f t="shared" si="0"/>
        <v>30.199999999999989</v>
      </c>
    </row>
    <row r="38" spans="1:7">
      <c r="A38" s="30">
        <v>42889</v>
      </c>
      <c r="B38" s="405">
        <v>13042</v>
      </c>
      <c r="C38" s="405" t="s">
        <v>20</v>
      </c>
      <c r="D38" t="s">
        <v>13</v>
      </c>
      <c r="E38" s="189"/>
      <c r="F38" s="225">
        <v>7</v>
      </c>
      <c r="G38" s="189">
        <f t="shared" si="0"/>
        <v>23.199999999999989</v>
      </c>
    </row>
    <row r="39" spans="1:7">
      <c r="A39" s="30">
        <v>42889</v>
      </c>
      <c r="B39" s="405">
        <v>13042</v>
      </c>
      <c r="C39" s="405" t="s">
        <v>20</v>
      </c>
      <c r="D39" t="s">
        <v>14</v>
      </c>
      <c r="E39" s="189"/>
      <c r="F39" s="225">
        <v>23.2</v>
      </c>
      <c r="G39" s="189">
        <f t="shared" si="0"/>
        <v>0</v>
      </c>
    </row>
    <row r="40" spans="1:7">
      <c r="A40" s="32">
        <v>42855</v>
      </c>
      <c r="B40" s="404" t="s">
        <v>11</v>
      </c>
      <c r="C40" s="404" t="s">
        <v>21</v>
      </c>
      <c r="D40" t="s">
        <v>13</v>
      </c>
      <c r="E40" s="189">
        <v>129.1</v>
      </c>
      <c r="F40" s="225"/>
      <c r="G40" s="189">
        <f t="shared" si="0"/>
        <v>129.1</v>
      </c>
    </row>
    <row r="41" spans="1:7">
      <c r="B41" s="405"/>
      <c r="C41" s="405"/>
      <c r="D41" t="s">
        <v>14</v>
      </c>
      <c r="E41" s="189">
        <v>22.8</v>
      </c>
      <c r="F41" s="225"/>
      <c r="G41" s="189">
        <f t="shared" si="0"/>
        <v>151.9</v>
      </c>
    </row>
    <row r="42" spans="1:7">
      <c r="B42" s="405"/>
      <c r="C42" s="405"/>
      <c r="D42" t="s">
        <v>15</v>
      </c>
      <c r="E42" s="189">
        <v>60</v>
      </c>
      <c r="F42" s="225"/>
      <c r="G42" s="189">
        <f t="shared" si="0"/>
        <v>211.9</v>
      </c>
    </row>
    <row r="43" spans="1:7">
      <c r="B43" s="405"/>
      <c r="C43" s="405"/>
      <c r="D43" t="s">
        <v>16</v>
      </c>
      <c r="E43" s="189">
        <v>2</v>
      </c>
      <c r="F43" s="225"/>
      <c r="G43" s="189">
        <f t="shared" si="0"/>
        <v>213.9</v>
      </c>
    </row>
    <row r="44" spans="1:7">
      <c r="A44" s="30">
        <v>42855</v>
      </c>
      <c r="B44" s="405" t="s">
        <v>30</v>
      </c>
      <c r="C44" s="405" t="s">
        <v>21</v>
      </c>
      <c r="D44" t="s">
        <v>15</v>
      </c>
      <c r="E44" s="189"/>
      <c r="F44" s="225">
        <v>60</v>
      </c>
      <c r="G44" s="189">
        <f t="shared" si="0"/>
        <v>153.9</v>
      </c>
    </row>
    <row r="45" spans="1:7">
      <c r="A45" s="30">
        <v>42855</v>
      </c>
      <c r="B45" s="405" t="s">
        <v>30</v>
      </c>
      <c r="C45" s="405" t="s">
        <v>21</v>
      </c>
      <c r="D45" t="s">
        <v>16</v>
      </c>
      <c r="E45" s="189"/>
      <c r="F45" s="225">
        <v>2</v>
      </c>
      <c r="G45" s="189">
        <f t="shared" si="0"/>
        <v>151.9</v>
      </c>
    </row>
    <row r="46" spans="1:7">
      <c r="A46" s="30">
        <v>42855</v>
      </c>
      <c r="B46" s="405" t="s">
        <v>30</v>
      </c>
      <c r="C46" s="405" t="s">
        <v>21</v>
      </c>
      <c r="D46" t="s">
        <v>13</v>
      </c>
      <c r="E46" s="189"/>
      <c r="F46" s="225">
        <v>120</v>
      </c>
      <c r="G46" s="189">
        <f t="shared" si="0"/>
        <v>31.900000000000006</v>
      </c>
    </row>
    <row r="47" spans="1:7">
      <c r="A47" s="30">
        <v>42889</v>
      </c>
      <c r="B47" s="405">
        <v>13042</v>
      </c>
      <c r="C47" s="405" t="s">
        <v>21</v>
      </c>
      <c r="D47" t="s">
        <v>13</v>
      </c>
      <c r="E47" s="189"/>
      <c r="F47" s="225">
        <v>9.1</v>
      </c>
      <c r="G47" s="189">
        <f t="shared" si="0"/>
        <v>22.800000000000004</v>
      </c>
    </row>
    <row r="48" spans="1:7">
      <c r="A48" s="30">
        <v>42889</v>
      </c>
      <c r="B48" s="405">
        <v>13042</v>
      </c>
      <c r="C48" s="405" t="s">
        <v>21</v>
      </c>
      <c r="D48" t="s">
        <v>14</v>
      </c>
      <c r="E48" s="189"/>
      <c r="F48" s="225">
        <v>22.8</v>
      </c>
      <c r="G48" s="189">
        <f t="shared" si="0"/>
        <v>0</v>
      </c>
    </row>
    <row r="49" spans="1:8">
      <c r="A49" s="32">
        <v>42886</v>
      </c>
      <c r="B49" s="404" t="s">
        <v>11</v>
      </c>
      <c r="C49" s="404" t="s">
        <v>22</v>
      </c>
      <c r="D49" t="s">
        <v>13</v>
      </c>
      <c r="E49" s="189">
        <v>119.9</v>
      </c>
      <c r="F49" s="225"/>
      <c r="G49" s="189">
        <f t="shared" si="0"/>
        <v>119.9</v>
      </c>
    </row>
    <row r="50" spans="1:8">
      <c r="B50" s="405"/>
      <c r="C50" s="405"/>
      <c r="D50" t="s">
        <v>14</v>
      </c>
      <c r="E50" s="189">
        <v>22.3</v>
      </c>
      <c r="F50" s="225"/>
      <c r="G50" s="189">
        <f t="shared" si="0"/>
        <v>142.20000000000002</v>
      </c>
    </row>
    <row r="51" spans="1:8">
      <c r="B51" s="405"/>
      <c r="C51" s="405"/>
      <c r="D51" t="s">
        <v>15</v>
      </c>
      <c r="E51" s="189">
        <v>60</v>
      </c>
      <c r="F51" s="225"/>
      <c r="G51" s="189">
        <f t="shared" si="0"/>
        <v>202.20000000000002</v>
      </c>
    </row>
    <row r="52" spans="1:8">
      <c r="B52" s="405"/>
      <c r="C52" s="405"/>
      <c r="D52" t="s">
        <v>16</v>
      </c>
      <c r="E52" s="189">
        <v>2</v>
      </c>
      <c r="F52" s="225"/>
      <c r="G52" s="189">
        <f t="shared" si="0"/>
        <v>204.20000000000002</v>
      </c>
    </row>
    <row r="53" spans="1:8">
      <c r="A53" s="30">
        <v>42885</v>
      </c>
      <c r="B53" s="405" t="s">
        <v>30</v>
      </c>
      <c r="C53" s="405" t="s">
        <v>22</v>
      </c>
      <c r="D53" t="s">
        <v>15</v>
      </c>
      <c r="E53" s="189"/>
      <c r="F53" s="225">
        <v>60</v>
      </c>
      <c r="G53" s="189">
        <f t="shared" si="0"/>
        <v>144.20000000000002</v>
      </c>
    </row>
    <row r="54" spans="1:8">
      <c r="A54" s="30">
        <v>42885</v>
      </c>
      <c r="B54" s="405" t="s">
        <v>30</v>
      </c>
      <c r="C54" s="405" t="s">
        <v>22</v>
      </c>
      <c r="D54" t="s">
        <v>16</v>
      </c>
      <c r="E54" s="189"/>
      <c r="F54" s="225">
        <v>2</v>
      </c>
      <c r="G54" s="189">
        <f t="shared" si="0"/>
        <v>142.20000000000002</v>
      </c>
    </row>
    <row r="55" spans="1:8">
      <c r="A55" s="30">
        <v>42885</v>
      </c>
      <c r="B55" s="405" t="s">
        <v>30</v>
      </c>
      <c r="C55" s="405" t="s">
        <v>22</v>
      </c>
      <c r="D55" t="s">
        <v>13</v>
      </c>
      <c r="E55" s="189"/>
      <c r="F55" s="225">
        <v>119.9</v>
      </c>
      <c r="G55" s="189">
        <f t="shared" si="0"/>
        <v>22.300000000000011</v>
      </c>
      <c r="H55" s="13"/>
    </row>
    <row r="56" spans="1:8">
      <c r="A56" s="30">
        <v>42885</v>
      </c>
      <c r="B56" s="405" t="s">
        <v>30</v>
      </c>
      <c r="C56" s="405" t="s">
        <v>22</v>
      </c>
      <c r="D56" t="s">
        <v>14</v>
      </c>
      <c r="E56" s="189"/>
      <c r="F56" s="225">
        <v>4.0999999999999996</v>
      </c>
      <c r="G56" s="189">
        <f t="shared" si="0"/>
        <v>18.20000000000001</v>
      </c>
      <c r="H56" s="13"/>
    </row>
    <row r="57" spans="1:8">
      <c r="A57" s="30">
        <v>42916</v>
      </c>
      <c r="B57" s="405" t="s">
        <v>10</v>
      </c>
      <c r="C57" s="405" t="s">
        <v>22</v>
      </c>
      <c r="D57" t="s">
        <v>14</v>
      </c>
      <c r="E57" s="189"/>
      <c r="F57" s="225">
        <v>18.2</v>
      </c>
      <c r="G57" s="189">
        <f t="shared" si="0"/>
        <v>0</v>
      </c>
      <c r="H57" s="13"/>
    </row>
    <row r="58" spans="1:8">
      <c r="A58" s="32">
        <v>42916</v>
      </c>
      <c r="B58" s="404" t="s">
        <v>11</v>
      </c>
      <c r="C58" s="404" t="s">
        <v>23</v>
      </c>
      <c r="D58" t="s">
        <v>13</v>
      </c>
      <c r="E58" s="189">
        <v>117.4</v>
      </c>
      <c r="F58" s="225"/>
      <c r="G58" s="189">
        <f t="shared" si="0"/>
        <v>117.4</v>
      </c>
    </row>
    <row r="59" spans="1:8">
      <c r="B59" s="405"/>
      <c r="C59" s="405"/>
      <c r="D59" t="s">
        <v>14</v>
      </c>
      <c r="E59" s="189">
        <v>22.3</v>
      </c>
      <c r="F59" s="225"/>
      <c r="G59" s="189">
        <f t="shared" si="0"/>
        <v>139.70000000000002</v>
      </c>
    </row>
    <row r="60" spans="1:8">
      <c r="B60" s="405"/>
      <c r="C60" s="405"/>
      <c r="D60" t="s">
        <v>15</v>
      </c>
      <c r="E60" s="189">
        <v>60</v>
      </c>
      <c r="F60" s="225"/>
      <c r="G60" s="189">
        <f t="shared" si="0"/>
        <v>199.70000000000002</v>
      </c>
    </row>
    <row r="61" spans="1:8">
      <c r="B61" s="405"/>
      <c r="C61" s="405"/>
      <c r="D61" t="s">
        <v>16</v>
      </c>
      <c r="E61" s="189">
        <v>2</v>
      </c>
      <c r="F61" s="225"/>
      <c r="G61" s="189">
        <f t="shared" si="0"/>
        <v>201.70000000000002</v>
      </c>
    </row>
    <row r="62" spans="1:8">
      <c r="A62" s="30">
        <v>42916</v>
      </c>
      <c r="B62" s="405" t="s">
        <v>10</v>
      </c>
      <c r="C62" s="405" t="s">
        <v>23</v>
      </c>
      <c r="D62" t="s">
        <v>15</v>
      </c>
      <c r="E62" s="189"/>
      <c r="F62" s="225">
        <v>60</v>
      </c>
      <c r="G62" s="189">
        <f t="shared" si="0"/>
        <v>141.70000000000002</v>
      </c>
    </row>
    <row r="63" spans="1:8">
      <c r="A63" s="30">
        <v>42916</v>
      </c>
      <c r="B63" s="405" t="s">
        <v>10</v>
      </c>
      <c r="C63" s="405" t="s">
        <v>23</v>
      </c>
      <c r="D63" t="s">
        <v>16</v>
      </c>
      <c r="E63" s="189"/>
      <c r="F63" s="225">
        <v>2</v>
      </c>
      <c r="G63" s="189">
        <f t="shared" si="0"/>
        <v>139.70000000000002</v>
      </c>
    </row>
    <row r="64" spans="1:8">
      <c r="A64" s="30">
        <v>42916</v>
      </c>
      <c r="B64" s="405" t="s">
        <v>10</v>
      </c>
      <c r="C64" s="405" t="s">
        <v>23</v>
      </c>
      <c r="D64" t="s">
        <v>13</v>
      </c>
      <c r="E64" s="189"/>
      <c r="F64" s="225">
        <v>117.4</v>
      </c>
      <c r="G64" s="189">
        <f t="shared" si="0"/>
        <v>22.300000000000011</v>
      </c>
      <c r="H64" s="13"/>
    </row>
    <row r="65" spans="1:8">
      <c r="A65" s="30">
        <v>42916</v>
      </c>
      <c r="B65" s="405" t="s">
        <v>10</v>
      </c>
      <c r="C65" s="405" t="s">
        <v>23</v>
      </c>
      <c r="D65" t="s">
        <v>14</v>
      </c>
      <c r="E65" s="189"/>
      <c r="F65" s="225">
        <v>22.3</v>
      </c>
      <c r="G65" s="189">
        <f t="shared" si="0"/>
        <v>0</v>
      </c>
      <c r="H65" s="13"/>
    </row>
    <row r="66" spans="1:8">
      <c r="A66" s="32">
        <v>42947</v>
      </c>
      <c r="B66" s="404" t="s">
        <v>628</v>
      </c>
      <c r="C66" s="404" t="s">
        <v>24</v>
      </c>
      <c r="D66" t="s">
        <v>13</v>
      </c>
      <c r="E66" s="189">
        <v>104.8</v>
      </c>
      <c r="F66" s="225"/>
      <c r="G66" s="189">
        <f t="shared" si="0"/>
        <v>104.8</v>
      </c>
    </row>
    <row r="67" spans="1:8">
      <c r="B67" s="405"/>
      <c r="C67" s="405"/>
      <c r="D67" t="s">
        <v>14</v>
      </c>
      <c r="E67" s="189">
        <v>22.5</v>
      </c>
      <c r="F67" s="225"/>
      <c r="G67" s="189">
        <f t="shared" si="0"/>
        <v>127.3</v>
      </c>
    </row>
    <row r="68" spans="1:8">
      <c r="B68" s="405"/>
      <c r="C68" s="405"/>
      <c r="D68" t="s">
        <v>15</v>
      </c>
      <c r="E68" s="189">
        <v>60</v>
      </c>
      <c r="F68" s="225"/>
      <c r="G68" s="189">
        <f t="shared" si="0"/>
        <v>187.3</v>
      </c>
    </row>
    <row r="69" spans="1:8">
      <c r="B69" s="405"/>
      <c r="C69" s="405"/>
      <c r="D69" t="s">
        <v>16</v>
      </c>
      <c r="E69" s="189">
        <v>2</v>
      </c>
      <c r="F69" s="225"/>
      <c r="G69" s="189">
        <f t="shared" ref="G69:G132" si="1">+G68+E69-F69</f>
        <v>189.3</v>
      </c>
    </row>
    <row r="70" spans="1:8">
      <c r="A70" s="30">
        <v>42947</v>
      </c>
      <c r="B70" s="405" t="s">
        <v>10</v>
      </c>
      <c r="C70" s="405" t="s">
        <v>24</v>
      </c>
      <c r="D70" t="s">
        <v>15</v>
      </c>
      <c r="E70" s="189"/>
      <c r="F70" s="225">
        <v>60</v>
      </c>
      <c r="G70" s="189">
        <f t="shared" si="1"/>
        <v>129.30000000000001</v>
      </c>
    </row>
    <row r="71" spans="1:8">
      <c r="A71" s="30">
        <v>42947</v>
      </c>
      <c r="B71" s="405" t="s">
        <v>10</v>
      </c>
      <c r="C71" s="405" t="s">
        <v>24</v>
      </c>
      <c r="D71" t="s">
        <v>16</v>
      </c>
      <c r="E71" s="189"/>
      <c r="F71" s="225">
        <v>2</v>
      </c>
      <c r="G71" s="189">
        <f t="shared" si="1"/>
        <v>127.30000000000001</v>
      </c>
    </row>
    <row r="72" spans="1:8">
      <c r="A72" s="30">
        <v>42947</v>
      </c>
      <c r="B72" s="405" t="s">
        <v>10</v>
      </c>
      <c r="C72" s="405" t="s">
        <v>24</v>
      </c>
      <c r="D72" t="s">
        <v>13</v>
      </c>
      <c r="E72" s="189"/>
      <c r="F72" s="225">
        <v>104.8</v>
      </c>
      <c r="G72" s="189">
        <f t="shared" si="1"/>
        <v>22.500000000000014</v>
      </c>
    </row>
    <row r="73" spans="1:8">
      <c r="A73" s="30">
        <v>42947</v>
      </c>
      <c r="B73" s="405" t="s">
        <v>10</v>
      </c>
      <c r="C73" s="405" t="s">
        <v>24</v>
      </c>
      <c r="D73" t="s">
        <v>14</v>
      </c>
      <c r="E73" s="189"/>
      <c r="F73" s="225">
        <v>22.5</v>
      </c>
      <c r="G73" s="189">
        <f t="shared" si="1"/>
        <v>0</v>
      </c>
    </row>
    <row r="74" spans="1:8">
      <c r="A74" s="32">
        <v>42978</v>
      </c>
      <c r="B74" s="404" t="s">
        <v>628</v>
      </c>
      <c r="C74" s="404" t="s">
        <v>25</v>
      </c>
      <c r="D74" t="s">
        <v>13</v>
      </c>
      <c r="E74" s="189">
        <v>104.8</v>
      </c>
      <c r="F74" s="225"/>
      <c r="G74" s="189">
        <f t="shared" si="1"/>
        <v>104.8</v>
      </c>
    </row>
    <row r="75" spans="1:8">
      <c r="B75" s="405"/>
      <c r="C75" s="405"/>
      <c r="D75" t="s">
        <v>14</v>
      </c>
      <c r="E75" s="189">
        <v>22.5</v>
      </c>
      <c r="F75" s="225"/>
      <c r="G75" s="189">
        <f t="shared" si="1"/>
        <v>127.3</v>
      </c>
    </row>
    <row r="76" spans="1:8">
      <c r="B76" s="405"/>
      <c r="C76" s="405"/>
      <c r="D76" t="s">
        <v>15</v>
      </c>
      <c r="E76" s="189">
        <v>60</v>
      </c>
      <c r="F76" s="225"/>
      <c r="G76" s="189">
        <f t="shared" si="1"/>
        <v>187.3</v>
      </c>
    </row>
    <row r="77" spans="1:8">
      <c r="B77" s="405"/>
      <c r="C77" s="405"/>
      <c r="D77" t="s">
        <v>16</v>
      </c>
      <c r="E77" s="189">
        <v>2</v>
      </c>
      <c r="F77" s="225"/>
      <c r="G77" s="189">
        <f t="shared" si="1"/>
        <v>189.3</v>
      </c>
    </row>
    <row r="78" spans="1:8">
      <c r="B78" s="405"/>
      <c r="C78" s="405"/>
      <c r="D78" t="s">
        <v>46</v>
      </c>
      <c r="E78" s="189">
        <v>85</v>
      </c>
      <c r="F78" s="225"/>
      <c r="G78" s="189">
        <f t="shared" si="1"/>
        <v>274.3</v>
      </c>
    </row>
    <row r="79" spans="1:8">
      <c r="A79" s="30">
        <v>42978</v>
      </c>
      <c r="B79" s="405" t="s">
        <v>10</v>
      </c>
      <c r="C79" s="405" t="s">
        <v>25</v>
      </c>
      <c r="D79" t="s">
        <v>15</v>
      </c>
      <c r="E79" s="189"/>
      <c r="F79" s="225">
        <v>60</v>
      </c>
      <c r="G79" s="189">
        <f t="shared" si="1"/>
        <v>214.3</v>
      </c>
    </row>
    <row r="80" spans="1:8">
      <c r="A80" s="30">
        <v>42978</v>
      </c>
      <c r="B80" s="405" t="s">
        <v>10</v>
      </c>
      <c r="C80" s="405" t="s">
        <v>25</v>
      </c>
      <c r="D80" t="s">
        <v>16</v>
      </c>
      <c r="E80" s="189"/>
      <c r="F80" s="225">
        <v>2</v>
      </c>
      <c r="G80" s="189">
        <f t="shared" si="1"/>
        <v>212.3</v>
      </c>
    </row>
    <row r="81" spans="1:7">
      <c r="A81" s="30">
        <v>42978</v>
      </c>
      <c r="B81" s="405" t="s">
        <v>10</v>
      </c>
      <c r="C81" s="405" t="s">
        <v>25</v>
      </c>
      <c r="D81" t="s">
        <v>13</v>
      </c>
      <c r="E81" s="189"/>
      <c r="F81" s="225">
        <v>104.8</v>
      </c>
      <c r="G81" s="189">
        <f t="shared" si="1"/>
        <v>107.50000000000001</v>
      </c>
    </row>
    <row r="82" spans="1:7">
      <c r="A82" s="30">
        <v>42978</v>
      </c>
      <c r="B82" s="405" t="s">
        <v>10</v>
      </c>
      <c r="C82" s="405" t="s">
        <v>25</v>
      </c>
      <c r="D82" t="s">
        <v>14</v>
      </c>
      <c r="E82" s="189"/>
      <c r="F82" s="225">
        <v>22.5</v>
      </c>
      <c r="G82" s="189">
        <f t="shared" si="1"/>
        <v>85.000000000000014</v>
      </c>
    </row>
    <row r="83" spans="1:7">
      <c r="A83" s="30">
        <v>43635</v>
      </c>
      <c r="B83" s="405">
        <v>18068</v>
      </c>
      <c r="C83" s="405" t="s">
        <v>25</v>
      </c>
      <c r="D83" t="s">
        <v>46</v>
      </c>
      <c r="E83" s="189"/>
      <c r="F83" s="225">
        <v>28.9</v>
      </c>
      <c r="G83" s="189">
        <f t="shared" si="1"/>
        <v>56.100000000000016</v>
      </c>
    </row>
    <row r="84" spans="1:7">
      <c r="A84" s="30">
        <v>44678</v>
      </c>
      <c r="B84" s="405">
        <v>24792</v>
      </c>
      <c r="C84" s="405" t="s">
        <v>25</v>
      </c>
      <c r="D84" t="s">
        <v>46</v>
      </c>
      <c r="E84" s="189"/>
      <c r="F84" s="225">
        <v>56.1</v>
      </c>
      <c r="G84" s="189">
        <f t="shared" si="1"/>
        <v>0</v>
      </c>
    </row>
    <row r="85" spans="1:7">
      <c r="A85" s="32">
        <v>43008</v>
      </c>
      <c r="B85" s="404" t="s">
        <v>628</v>
      </c>
      <c r="C85" s="404" t="s">
        <v>26</v>
      </c>
      <c r="D85" t="s">
        <v>13</v>
      </c>
      <c r="E85" s="189">
        <v>80.3</v>
      </c>
      <c r="F85" s="225"/>
      <c r="G85" s="189">
        <f t="shared" si="1"/>
        <v>80.3</v>
      </c>
    </row>
    <row r="86" spans="1:7">
      <c r="B86" s="405"/>
      <c r="C86" s="405"/>
      <c r="D86" t="s">
        <v>14</v>
      </c>
      <c r="E86" s="189">
        <v>22.3</v>
      </c>
      <c r="F86" s="225"/>
      <c r="G86" s="189">
        <f t="shared" si="1"/>
        <v>102.6</v>
      </c>
    </row>
    <row r="87" spans="1:7">
      <c r="B87" s="405"/>
      <c r="C87" s="405"/>
      <c r="D87" t="s">
        <v>15</v>
      </c>
      <c r="E87" s="189">
        <v>60</v>
      </c>
      <c r="F87" s="225"/>
      <c r="G87" s="189">
        <f t="shared" si="1"/>
        <v>162.6</v>
      </c>
    </row>
    <row r="88" spans="1:7">
      <c r="B88" s="405"/>
      <c r="C88" s="405"/>
      <c r="D88" t="s">
        <v>16</v>
      </c>
      <c r="E88" s="189">
        <v>2</v>
      </c>
      <c r="F88" s="225"/>
      <c r="G88" s="189">
        <f t="shared" si="1"/>
        <v>164.6</v>
      </c>
    </row>
    <row r="89" spans="1:7">
      <c r="A89" s="30">
        <v>42823</v>
      </c>
      <c r="B89" s="405"/>
      <c r="C89" s="405"/>
      <c r="D89" t="s">
        <v>46</v>
      </c>
      <c r="E89" s="189">
        <v>85</v>
      </c>
      <c r="F89" s="225"/>
      <c r="G89" s="189">
        <f t="shared" si="1"/>
        <v>249.6</v>
      </c>
    </row>
    <row r="90" spans="1:7">
      <c r="A90" s="30">
        <v>43008</v>
      </c>
      <c r="B90" s="405" t="s">
        <v>10</v>
      </c>
      <c r="C90" s="405" t="s">
        <v>26</v>
      </c>
      <c r="D90" t="s">
        <v>15</v>
      </c>
      <c r="E90" s="189"/>
      <c r="F90" s="225">
        <v>60</v>
      </c>
      <c r="G90" s="189">
        <f t="shared" si="1"/>
        <v>189.6</v>
      </c>
    </row>
    <row r="91" spans="1:7">
      <c r="A91" s="30">
        <v>43008</v>
      </c>
      <c r="B91" s="405" t="s">
        <v>10</v>
      </c>
      <c r="C91" s="405" t="s">
        <v>26</v>
      </c>
      <c r="D91" t="s">
        <v>16</v>
      </c>
      <c r="E91" s="189"/>
      <c r="F91" s="225">
        <v>2</v>
      </c>
      <c r="G91" s="189">
        <f t="shared" si="1"/>
        <v>187.6</v>
      </c>
    </row>
    <row r="92" spans="1:7">
      <c r="A92" s="30">
        <v>42978</v>
      </c>
      <c r="B92" s="405" t="s">
        <v>10</v>
      </c>
      <c r="C92" s="405" t="s">
        <v>26</v>
      </c>
      <c r="D92" t="s">
        <v>13</v>
      </c>
      <c r="E92" s="189"/>
      <c r="F92" s="225">
        <v>52.7</v>
      </c>
      <c r="G92" s="189">
        <f t="shared" si="1"/>
        <v>134.89999999999998</v>
      </c>
    </row>
    <row r="93" spans="1:7">
      <c r="A93" s="30">
        <v>43008</v>
      </c>
      <c r="B93" s="405" t="s">
        <v>10</v>
      </c>
      <c r="C93" s="405" t="s">
        <v>26</v>
      </c>
      <c r="D93" t="s">
        <v>13</v>
      </c>
      <c r="E93" s="189"/>
      <c r="F93" s="225">
        <v>27.6</v>
      </c>
      <c r="G93" s="189">
        <f t="shared" si="1"/>
        <v>107.29999999999998</v>
      </c>
    </row>
    <row r="94" spans="1:7">
      <c r="A94" s="30">
        <v>43008</v>
      </c>
      <c r="B94" s="405" t="s">
        <v>10</v>
      </c>
      <c r="C94" s="405" t="s">
        <v>26</v>
      </c>
      <c r="D94" t="s">
        <v>14</v>
      </c>
      <c r="E94" s="189"/>
      <c r="F94" s="225">
        <v>22.3</v>
      </c>
      <c r="G94" s="189">
        <f t="shared" si="1"/>
        <v>84.999999999999986</v>
      </c>
    </row>
    <row r="95" spans="1:7">
      <c r="A95" s="30">
        <v>44678</v>
      </c>
      <c r="B95" s="405">
        <v>24792</v>
      </c>
      <c r="C95" s="405" t="s">
        <v>26</v>
      </c>
      <c r="D95" t="s">
        <v>46</v>
      </c>
      <c r="E95" s="189"/>
      <c r="F95" s="225">
        <v>85</v>
      </c>
      <c r="G95" s="189">
        <f t="shared" si="1"/>
        <v>0</v>
      </c>
    </row>
    <row r="96" spans="1:7">
      <c r="A96" s="32">
        <v>43039</v>
      </c>
      <c r="B96" s="404" t="s">
        <v>628</v>
      </c>
      <c r="C96" s="404" t="s">
        <v>27</v>
      </c>
      <c r="D96" t="s">
        <v>13</v>
      </c>
      <c r="E96" s="189">
        <v>79.900000000000006</v>
      </c>
      <c r="F96" s="225"/>
      <c r="G96" s="189">
        <f t="shared" si="1"/>
        <v>79.900000000000006</v>
      </c>
    </row>
    <row r="97" spans="1:7">
      <c r="B97" s="405"/>
      <c r="C97" s="405"/>
      <c r="D97" t="s">
        <v>14</v>
      </c>
      <c r="E97" s="189">
        <v>22.3</v>
      </c>
      <c r="F97" s="225"/>
      <c r="G97" s="189">
        <f t="shared" si="1"/>
        <v>102.2</v>
      </c>
    </row>
    <row r="98" spans="1:7">
      <c r="B98" s="405"/>
      <c r="C98" s="405"/>
      <c r="D98" t="s">
        <v>15</v>
      </c>
      <c r="E98" s="189">
        <v>60</v>
      </c>
      <c r="F98" s="225"/>
      <c r="G98" s="189">
        <f t="shared" si="1"/>
        <v>162.19999999999999</v>
      </c>
    </row>
    <row r="99" spans="1:7">
      <c r="B99" s="405"/>
      <c r="C99" s="405"/>
      <c r="D99" t="s">
        <v>16</v>
      </c>
      <c r="E99" s="189">
        <v>2</v>
      </c>
      <c r="F99" s="225"/>
      <c r="G99" s="189">
        <f t="shared" si="1"/>
        <v>164.2</v>
      </c>
    </row>
    <row r="100" spans="1:7">
      <c r="A100" s="30">
        <v>43039</v>
      </c>
      <c r="B100" s="405" t="s">
        <v>10</v>
      </c>
      <c r="C100" s="405" t="s">
        <v>27</v>
      </c>
      <c r="D100" t="s">
        <v>15</v>
      </c>
      <c r="E100" s="189"/>
      <c r="F100" s="225">
        <v>60</v>
      </c>
      <c r="G100" s="189">
        <f t="shared" si="1"/>
        <v>104.19999999999999</v>
      </c>
    </row>
    <row r="101" spans="1:7">
      <c r="A101" s="30">
        <v>43039</v>
      </c>
      <c r="B101" s="405" t="s">
        <v>10</v>
      </c>
      <c r="C101" s="405" t="s">
        <v>27</v>
      </c>
      <c r="D101" t="s">
        <v>16</v>
      </c>
      <c r="E101" s="189"/>
      <c r="F101" s="225">
        <v>2</v>
      </c>
      <c r="G101" s="189">
        <f t="shared" si="1"/>
        <v>102.19999999999999</v>
      </c>
    </row>
    <row r="102" spans="1:7">
      <c r="A102" s="30">
        <v>43008</v>
      </c>
      <c r="B102" s="405" t="s">
        <v>10</v>
      </c>
      <c r="C102" s="405" t="s">
        <v>27</v>
      </c>
      <c r="D102" t="s">
        <v>13</v>
      </c>
      <c r="E102" s="189"/>
      <c r="F102" s="225">
        <v>79.900000000000006</v>
      </c>
      <c r="G102" s="189">
        <f t="shared" si="1"/>
        <v>22.299999999999983</v>
      </c>
    </row>
    <row r="103" spans="1:7">
      <c r="A103" s="30">
        <v>43008</v>
      </c>
      <c r="B103" s="405" t="s">
        <v>10</v>
      </c>
      <c r="C103" s="405" t="s">
        <v>27</v>
      </c>
      <c r="D103" t="s">
        <v>14</v>
      </c>
      <c r="E103" s="189"/>
      <c r="F103" s="225">
        <v>22.3</v>
      </c>
      <c r="G103" s="189">
        <f t="shared" si="1"/>
        <v>0</v>
      </c>
    </row>
    <row r="104" spans="1:7">
      <c r="A104" s="32">
        <v>43434</v>
      </c>
      <c r="B104" s="404" t="s">
        <v>628</v>
      </c>
      <c r="C104" s="404" t="s">
        <v>28</v>
      </c>
      <c r="D104" t="s">
        <v>13</v>
      </c>
      <c r="E104" s="189">
        <v>85.3</v>
      </c>
      <c r="F104" s="225"/>
      <c r="G104" s="189">
        <f t="shared" si="1"/>
        <v>85.3</v>
      </c>
    </row>
    <row r="105" spans="1:7">
      <c r="B105" s="405"/>
      <c r="C105" s="405"/>
      <c r="D105" t="s">
        <v>14</v>
      </c>
      <c r="E105" s="189">
        <v>22.3</v>
      </c>
      <c r="F105" s="225"/>
      <c r="G105" s="189">
        <f t="shared" si="1"/>
        <v>107.6</v>
      </c>
    </row>
    <row r="106" spans="1:7">
      <c r="B106" s="405"/>
      <c r="C106" s="405"/>
      <c r="D106" t="s">
        <v>15</v>
      </c>
      <c r="E106" s="189">
        <v>60</v>
      </c>
      <c r="F106" s="225"/>
      <c r="G106" s="189">
        <f t="shared" si="1"/>
        <v>167.6</v>
      </c>
    </row>
    <row r="107" spans="1:7">
      <c r="B107" s="405"/>
      <c r="C107" s="405"/>
      <c r="D107" t="s">
        <v>16</v>
      </c>
      <c r="E107" s="189">
        <v>2</v>
      </c>
      <c r="F107" s="225"/>
      <c r="G107" s="189">
        <f t="shared" si="1"/>
        <v>169.6</v>
      </c>
    </row>
    <row r="108" spans="1:7">
      <c r="A108" s="30">
        <v>43069</v>
      </c>
      <c r="B108" s="405" t="s">
        <v>10</v>
      </c>
      <c r="C108" s="405" t="s">
        <v>28</v>
      </c>
      <c r="D108" t="s">
        <v>15</v>
      </c>
      <c r="E108" s="189"/>
      <c r="F108" s="225">
        <v>60</v>
      </c>
      <c r="G108" s="189">
        <f t="shared" si="1"/>
        <v>109.6</v>
      </c>
    </row>
    <row r="109" spans="1:7">
      <c r="A109" s="30">
        <v>43069</v>
      </c>
      <c r="B109" s="405" t="s">
        <v>10</v>
      </c>
      <c r="C109" s="405" t="s">
        <v>28</v>
      </c>
      <c r="D109" t="s">
        <v>16</v>
      </c>
      <c r="E109" s="189"/>
      <c r="F109" s="225">
        <v>2</v>
      </c>
      <c r="G109" s="189">
        <f t="shared" si="1"/>
        <v>107.6</v>
      </c>
    </row>
    <row r="110" spans="1:7">
      <c r="A110" s="30">
        <v>43008</v>
      </c>
      <c r="B110" s="405" t="s">
        <v>10</v>
      </c>
      <c r="C110" s="405" t="s">
        <v>28</v>
      </c>
      <c r="D110" t="s">
        <v>13</v>
      </c>
      <c r="E110" s="189"/>
      <c r="F110" s="225">
        <v>27.9</v>
      </c>
      <c r="G110" s="189">
        <f t="shared" si="1"/>
        <v>79.699999999999989</v>
      </c>
    </row>
    <row r="111" spans="1:7">
      <c r="A111" s="30">
        <v>43039</v>
      </c>
      <c r="B111" s="405" t="s">
        <v>10</v>
      </c>
      <c r="C111" s="405" t="s">
        <v>28</v>
      </c>
      <c r="D111" t="s">
        <v>13</v>
      </c>
      <c r="E111" s="189"/>
      <c r="F111" s="225">
        <v>57.4</v>
      </c>
      <c r="G111" s="189">
        <f t="shared" si="1"/>
        <v>22.29999999999999</v>
      </c>
    </row>
    <row r="112" spans="1:7">
      <c r="A112" s="30">
        <v>43039</v>
      </c>
      <c r="B112" s="405" t="s">
        <v>10</v>
      </c>
      <c r="C112" s="405" t="s">
        <v>28</v>
      </c>
      <c r="D112" t="s">
        <v>14</v>
      </c>
      <c r="E112" s="189"/>
      <c r="F112" s="225">
        <v>22.3</v>
      </c>
      <c r="G112" s="189">
        <f t="shared" si="1"/>
        <v>0</v>
      </c>
    </row>
    <row r="113" spans="1:8">
      <c r="A113" s="32">
        <v>43100</v>
      </c>
      <c r="B113" s="404" t="s">
        <v>628</v>
      </c>
      <c r="C113" s="404" t="s">
        <v>29</v>
      </c>
      <c r="D113" t="s">
        <v>13</v>
      </c>
      <c r="E113" s="189">
        <v>135.19999999999999</v>
      </c>
      <c r="F113" s="225"/>
      <c r="G113" s="189">
        <f t="shared" si="1"/>
        <v>135.19999999999999</v>
      </c>
    </row>
    <row r="114" spans="1:8">
      <c r="B114" s="405"/>
      <c r="C114" s="405"/>
      <c r="D114" t="s">
        <v>14</v>
      </c>
      <c r="E114" s="189">
        <v>22.3</v>
      </c>
      <c r="F114" s="225"/>
      <c r="G114" s="189">
        <f t="shared" si="1"/>
        <v>157.5</v>
      </c>
    </row>
    <row r="115" spans="1:8">
      <c r="B115" s="405"/>
      <c r="C115" s="405"/>
      <c r="D115" t="s">
        <v>15</v>
      </c>
      <c r="E115" s="189">
        <v>60</v>
      </c>
      <c r="F115" s="225"/>
      <c r="G115" s="189">
        <f t="shared" si="1"/>
        <v>217.5</v>
      </c>
    </row>
    <row r="116" spans="1:8">
      <c r="B116" s="405"/>
      <c r="C116" s="405"/>
      <c r="D116" t="s">
        <v>16</v>
      </c>
      <c r="E116" s="189">
        <v>2</v>
      </c>
      <c r="F116" s="225"/>
      <c r="G116" s="189">
        <f t="shared" si="1"/>
        <v>219.5</v>
      </c>
    </row>
    <row r="117" spans="1:8">
      <c r="A117" s="30">
        <v>43099</v>
      </c>
      <c r="B117" s="405" t="s">
        <v>10</v>
      </c>
      <c r="C117" s="405" t="s">
        <v>29</v>
      </c>
      <c r="D117" t="s">
        <v>15</v>
      </c>
      <c r="E117" s="189"/>
      <c r="F117" s="225">
        <v>60</v>
      </c>
      <c r="G117" s="189">
        <f t="shared" si="1"/>
        <v>159.5</v>
      </c>
    </row>
    <row r="118" spans="1:8">
      <c r="A118" s="30">
        <v>43099</v>
      </c>
      <c r="B118" s="405" t="s">
        <v>10</v>
      </c>
      <c r="C118" s="405" t="s">
        <v>29</v>
      </c>
      <c r="D118" t="s">
        <v>16</v>
      </c>
      <c r="E118" s="189"/>
      <c r="F118" s="225">
        <v>2</v>
      </c>
      <c r="G118" s="189">
        <f t="shared" si="1"/>
        <v>157.5</v>
      </c>
    </row>
    <row r="119" spans="1:8">
      <c r="A119" s="30">
        <v>43039</v>
      </c>
      <c r="B119" s="405" t="s">
        <v>10</v>
      </c>
      <c r="C119" s="405" t="s">
        <v>29</v>
      </c>
      <c r="D119" t="s">
        <v>13</v>
      </c>
      <c r="E119" s="189"/>
      <c r="F119" s="225">
        <v>30.3</v>
      </c>
      <c r="G119" s="189">
        <f t="shared" si="1"/>
        <v>127.2</v>
      </c>
    </row>
    <row r="120" spans="1:8">
      <c r="A120" s="30">
        <v>43069</v>
      </c>
      <c r="B120" s="405" t="s">
        <v>10</v>
      </c>
      <c r="C120" s="405" t="s">
        <v>29</v>
      </c>
      <c r="D120" t="s">
        <v>13</v>
      </c>
      <c r="E120" s="189"/>
      <c r="F120" s="225">
        <v>104.9</v>
      </c>
      <c r="G120" s="189">
        <f t="shared" si="1"/>
        <v>22.299999999999997</v>
      </c>
    </row>
    <row r="121" spans="1:8">
      <c r="A121" s="30">
        <v>43069</v>
      </c>
      <c r="B121" s="405" t="s">
        <v>10</v>
      </c>
      <c r="C121" s="405" t="s">
        <v>29</v>
      </c>
      <c r="D121" t="s">
        <v>14</v>
      </c>
      <c r="E121" s="189"/>
      <c r="F121" s="225">
        <v>22.3</v>
      </c>
      <c r="G121" s="189">
        <f t="shared" si="1"/>
        <v>0</v>
      </c>
      <c r="H121" s="15"/>
    </row>
    <row r="122" spans="1:8">
      <c r="A122" s="32">
        <v>43131</v>
      </c>
      <c r="B122" s="404" t="s">
        <v>628</v>
      </c>
      <c r="C122" s="404" t="s">
        <v>12</v>
      </c>
      <c r="D122" t="s">
        <v>13</v>
      </c>
      <c r="E122" s="189">
        <v>120.4</v>
      </c>
      <c r="F122" s="225"/>
      <c r="G122" s="189">
        <f t="shared" si="1"/>
        <v>120.4</v>
      </c>
      <c r="H122" s="15"/>
    </row>
    <row r="123" spans="1:8">
      <c r="B123" s="405"/>
      <c r="C123" s="405"/>
      <c r="D123" t="s">
        <v>14</v>
      </c>
      <c r="E123" s="189">
        <v>22.3</v>
      </c>
      <c r="F123" s="225"/>
      <c r="G123" s="189">
        <f t="shared" si="1"/>
        <v>142.70000000000002</v>
      </c>
      <c r="H123" s="15"/>
    </row>
    <row r="124" spans="1:8">
      <c r="B124" s="405"/>
      <c r="C124" s="405"/>
      <c r="D124" t="s">
        <v>15</v>
      </c>
      <c r="E124" s="189">
        <v>60</v>
      </c>
      <c r="F124" s="225"/>
      <c r="G124" s="189">
        <f t="shared" si="1"/>
        <v>202.70000000000002</v>
      </c>
      <c r="H124" s="15"/>
    </row>
    <row r="125" spans="1:8">
      <c r="B125" s="405"/>
      <c r="C125" s="405"/>
      <c r="D125" t="s">
        <v>16</v>
      </c>
      <c r="E125" s="189">
        <v>2</v>
      </c>
      <c r="F125" s="225"/>
      <c r="G125" s="189">
        <f t="shared" si="1"/>
        <v>204.70000000000002</v>
      </c>
      <c r="H125" s="15"/>
    </row>
    <row r="126" spans="1:8">
      <c r="A126" s="30">
        <v>43131</v>
      </c>
      <c r="B126" s="405" t="s">
        <v>10</v>
      </c>
      <c r="C126" s="405" t="s">
        <v>12</v>
      </c>
      <c r="D126" t="s">
        <v>15</v>
      </c>
      <c r="E126" s="189"/>
      <c r="F126" s="225">
        <v>60</v>
      </c>
      <c r="G126" s="189">
        <f t="shared" si="1"/>
        <v>144.70000000000002</v>
      </c>
      <c r="H126" s="15"/>
    </row>
    <row r="127" spans="1:8">
      <c r="A127" s="30">
        <v>43131</v>
      </c>
      <c r="B127" s="405" t="s">
        <v>10</v>
      </c>
      <c r="C127" s="405" t="s">
        <v>12</v>
      </c>
      <c r="D127" t="s">
        <v>16</v>
      </c>
      <c r="E127" s="189"/>
      <c r="F127" s="225">
        <v>2</v>
      </c>
      <c r="G127" s="189">
        <f t="shared" si="1"/>
        <v>142.70000000000002</v>
      </c>
      <c r="H127" s="15"/>
    </row>
    <row r="128" spans="1:8">
      <c r="A128" s="30">
        <v>43069</v>
      </c>
      <c r="B128" s="405" t="s">
        <v>10</v>
      </c>
      <c r="C128" s="405" t="s">
        <v>12</v>
      </c>
      <c r="D128" t="s">
        <v>13</v>
      </c>
      <c r="E128" s="189"/>
      <c r="F128" s="225">
        <v>22.8</v>
      </c>
      <c r="G128" s="189">
        <f t="shared" si="1"/>
        <v>119.90000000000002</v>
      </c>
      <c r="H128" s="15"/>
    </row>
    <row r="129" spans="1:8">
      <c r="A129" s="30">
        <v>43100</v>
      </c>
      <c r="B129" s="405" t="s">
        <v>10</v>
      </c>
      <c r="C129" s="405" t="s">
        <v>12</v>
      </c>
      <c r="D129" t="s">
        <v>13</v>
      </c>
      <c r="E129" s="189"/>
      <c r="F129" s="225">
        <v>97.6</v>
      </c>
      <c r="G129" s="189">
        <f t="shared" si="1"/>
        <v>22.300000000000026</v>
      </c>
      <c r="H129" s="15"/>
    </row>
    <row r="130" spans="1:8">
      <c r="A130" s="30">
        <v>43100</v>
      </c>
      <c r="B130" s="405" t="s">
        <v>10</v>
      </c>
      <c r="C130" s="405" t="s">
        <v>12</v>
      </c>
      <c r="D130" t="s">
        <v>14</v>
      </c>
      <c r="E130" s="189"/>
      <c r="F130" s="225">
        <v>22.3</v>
      </c>
      <c r="G130" s="189">
        <f t="shared" si="1"/>
        <v>0</v>
      </c>
      <c r="H130" s="15"/>
    </row>
    <row r="131" spans="1:8">
      <c r="A131" s="32">
        <v>43159</v>
      </c>
      <c r="B131" s="404" t="s">
        <v>628</v>
      </c>
      <c r="C131" s="404" t="s">
        <v>19</v>
      </c>
      <c r="D131" t="s">
        <v>13</v>
      </c>
      <c r="E131" s="189">
        <v>149.1</v>
      </c>
      <c r="F131" s="225"/>
      <c r="G131" s="189">
        <f t="shared" si="1"/>
        <v>149.1</v>
      </c>
      <c r="H131" s="15"/>
    </row>
    <row r="132" spans="1:8">
      <c r="B132" s="405"/>
      <c r="C132" s="405"/>
      <c r="D132" t="s">
        <v>14</v>
      </c>
      <c r="E132" s="189">
        <v>22.3</v>
      </c>
      <c r="F132" s="225"/>
      <c r="G132" s="189">
        <f t="shared" si="1"/>
        <v>171.4</v>
      </c>
      <c r="H132" s="15"/>
    </row>
    <row r="133" spans="1:8">
      <c r="B133" s="405"/>
      <c r="C133" s="405"/>
      <c r="D133" t="s">
        <v>15</v>
      </c>
      <c r="E133" s="189">
        <v>56</v>
      </c>
      <c r="F133" s="225"/>
      <c r="G133" s="189">
        <f t="shared" ref="G133:G196" si="2">+G132+E133-F133</f>
        <v>227.4</v>
      </c>
      <c r="H133" s="15"/>
    </row>
    <row r="134" spans="1:8">
      <c r="B134" s="405"/>
      <c r="C134" s="405"/>
      <c r="D134" t="s">
        <v>16</v>
      </c>
      <c r="E134" s="189">
        <v>2</v>
      </c>
      <c r="F134" s="225"/>
      <c r="G134" s="189">
        <f t="shared" si="2"/>
        <v>229.4</v>
      </c>
      <c r="H134" s="15"/>
    </row>
    <row r="135" spans="1:8">
      <c r="A135" s="30">
        <v>43434</v>
      </c>
      <c r="B135" s="405"/>
      <c r="C135" s="405"/>
      <c r="D135" t="s">
        <v>46</v>
      </c>
      <c r="E135" s="189">
        <v>85</v>
      </c>
      <c r="F135" s="225"/>
      <c r="G135" s="189">
        <f t="shared" si="2"/>
        <v>314.39999999999998</v>
      </c>
      <c r="H135" s="15"/>
    </row>
    <row r="136" spans="1:8">
      <c r="A136" s="30">
        <v>43159</v>
      </c>
      <c r="B136" s="405" t="s">
        <v>10</v>
      </c>
      <c r="C136" s="405" t="s">
        <v>19</v>
      </c>
      <c r="D136" t="s">
        <v>15</v>
      </c>
      <c r="E136" s="189"/>
      <c r="F136" s="225">
        <v>42</v>
      </c>
      <c r="G136" s="189">
        <f t="shared" si="2"/>
        <v>272.39999999999998</v>
      </c>
      <c r="H136" s="15"/>
    </row>
    <row r="137" spans="1:8">
      <c r="A137" s="30">
        <v>43225</v>
      </c>
      <c r="B137" s="405">
        <v>15302</v>
      </c>
      <c r="C137" s="405" t="s">
        <v>19</v>
      </c>
      <c r="D137" t="s">
        <v>14</v>
      </c>
      <c r="E137" s="189"/>
      <c r="F137" s="225">
        <v>22.3</v>
      </c>
      <c r="G137" s="189">
        <f t="shared" si="2"/>
        <v>250.09999999999997</v>
      </c>
      <c r="H137" s="15"/>
    </row>
    <row r="138" spans="1:8">
      <c r="A138" s="30">
        <v>43250</v>
      </c>
      <c r="B138" s="405">
        <v>15460</v>
      </c>
      <c r="C138" s="405" t="s">
        <v>19</v>
      </c>
      <c r="D138" t="s">
        <v>13</v>
      </c>
      <c r="E138" s="189"/>
      <c r="F138" s="225">
        <v>149.1</v>
      </c>
      <c r="G138" s="189">
        <f t="shared" si="2"/>
        <v>100.99999999999997</v>
      </c>
      <c r="H138" s="15"/>
    </row>
    <row r="139" spans="1:8">
      <c r="A139" s="30">
        <v>43297</v>
      </c>
      <c r="B139" s="405">
        <v>15740</v>
      </c>
      <c r="C139" s="405" t="s">
        <v>19</v>
      </c>
      <c r="D139" t="s">
        <v>15</v>
      </c>
      <c r="E139" s="189"/>
      <c r="F139" s="225">
        <v>14</v>
      </c>
      <c r="G139" s="189">
        <f t="shared" si="2"/>
        <v>86.999999999999972</v>
      </c>
      <c r="H139" s="15"/>
    </row>
    <row r="140" spans="1:8">
      <c r="A140" s="30">
        <v>43297</v>
      </c>
      <c r="B140" s="405">
        <v>15740</v>
      </c>
      <c r="C140" s="405" t="s">
        <v>19</v>
      </c>
      <c r="D140" t="s">
        <v>16</v>
      </c>
      <c r="E140" s="189"/>
      <c r="F140" s="225">
        <v>2</v>
      </c>
      <c r="G140" s="189">
        <f t="shared" si="2"/>
        <v>84.999999999999972</v>
      </c>
      <c r="H140" s="15"/>
    </row>
    <row r="141" spans="1:8">
      <c r="A141" s="30">
        <v>44678</v>
      </c>
      <c r="B141" s="405">
        <v>24792</v>
      </c>
      <c r="C141" s="405" t="s">
        <v>19</v>
      </c>
      <c r="D141" t="s">
        <v>46</v>
      </c>
      <c r="E141" s="189"/>
      <c r="F141" s="225">
        <v>85</v>
      </c>
      <c r="G141" s="189">
        <f t="shared" si="2"/>
        <v>0</v>
      </c>
      <c r="H141" s="15"/>
    </row>
    <row r="142" spans="1:8">
      <c r="A142" s="32">
        <v>43189</v>
      </c>
      <c r="B142" s="404" t="s">
        <v>628</v>
      </c>
      <c r="C142" s="404" t="s">
        <v>20</v>
      </c>
      <c r="D142" t="s">
        <v>13</v>
      </c>
      <c r="E142" s="189">
        <v>144.30000000000001</v>
      </c>
      <c r="F142" s="225"/>
      <c r="G142" s="189">
        <f t="shared" si="2"/>
        <v>144.30000000000001</v>
      </c>
      <c r="H142" s="15"/>
    </row>
    <row r="143" spans="1:8">
      <c r="B143" s="405"/>
      <c r="C143" s="405"/>
      <c r="D143" t="s">
        <v>14</v>
      </c>
      <c r="E143" s="189">
        <v>22.3</v>
      </c>
      <c r="F143" s="225"/>
      <c r="G143" s="189">
        <f t="shared" si="2"/>
        <v>166.60000000000002</v>
      </c>
      <c r="H143" s="15"/>
    </row>
    <row r="144" spans="1:8">
      <c r="B144" s="405"/>
      <c r="C144" s="405"/>
      <c r="D144" t="s">
        <v>15</v>
      </c>
      <c r="E144" s="189">
        <v>60</v>
      </c>
      <c r="F144" s="225"/>
      <c r="G144" s="189">
        <f t="shared" si="2"/>
        <v>226.60000000000002</v>
      </c>
      <c r="H144" s="15"/>
    </row>
    <row r="145" spans="1:8">
      <c r="B145" s="405"/>
      <c r="C145" s="405"/>
      <c r="D145" t="s">
        <v>16</v>
      </c>
      <c r="E145" s="189">
        <v>5</v>
      </c>
      <c r="F145" s="225"/>
      <c r="G145" s="189">
        <f t="shared" si="2"/>
        <v>231.60000000000002</v>
      </c>
      <c r="H145" s="15"/>
    </row>
    <row r="146" spans="1:8">
      <c r="B146" s="405"/>
      <c r="C146" s="405"/>
      <c r="D146" t="s">
        <v>46</v>
      </c>
      <c r="E146" s="189">
        <v>85</v>
      </c>
      <c r="F146" s="225"/>
      <c r="G146" s="189">
        <f t="shared" si="2"/>
        <v>316.60000000000002</v>
      </c>
      <c r="H146" s="15"/>
    </row>
    <row r="147" spans="1:8">
      <c r="A147" s="30">
        <v>43190</v>
      </c>
      <c r="B147" s="405" t="s">
        <v>10</v>
      </c>
      <c r="C147" s="405" t="s">
        <v>20</v>
      </c>
      <c r="D147" t="s">
        <v>15</v>
      </c>
      <c r="E147" s="189"/>
      <c r="F147" s="225">
        <v>24</v>
      </c>
      <c r="G147" s="189">
        <f t="shared" si="2"/>
        <v>292.60000000000002</v>
      </c>
      <c r="H147" s="15"/>
    </row>
    <row r="148" spans="1:8">
      <c r="A148" s="30">
        <v>43225</v>
      </c>
      <c r="B148" s="405">
        <v>15302</v>
      </c>
      <c r="C148" s="405" t="s">
        <v>20</v>
      </c>
      <c r="D148" t="s">
        <v>14</v>
      </c>
      <c r="E148" s="189"/>
      <c r="F148" s="225">
        <v>22.3</v>
      </c>
      <c r="G148" s="189">
        <f t="shared" si="2"/>
        <v>270.3</v>
      </c>
      <c r="H148" s="15"/>
    </row>
    <row r="149" spans="1:8">
      <c r="A149" s="30">
        <v>43257</v>
      </c>
      <c r="B149" s="405">
        <v>15487</v>
      </c>
      <c r="C149" s="405" t="s">
        <v>20</v>
      </c>
      <c r="D149" t="s">
        <v>13</v>
      </c>
      <c r="E149" s="189"/>
      <c r="F149" s="225">
        <v>144.30000000000001</v>
      </c>
      <c r="G149" s="189">
        <f t="shared" si="2"/>
        <v>126</v>
      </c>
      <c r="H149" s="15"/>
    </row>
    <row r="150" spans="1:8">
      <c r="A150" s="30">
        <v>43297</v>
      </c>
      <c r="B150" s="405">
        <v>15740</v>
      </c>
      <c r="C150" s="405" t="s">
        <v>20</v>
      </c>
      <c r="D150" t="s">
        <v>15</v>
      </c>
      <c r="E150" s="189"/>
      <c r="F150" s="225">
        <v>36</v>
      </c>
      <c r="G150" s="189">
        <f t="shared" si="2"/>
        <v>90</v>
      </c>
      <c r="H150" s="15"/>
    </row>
    <row r="151" spans="1:8">
      <c r="A151" s="30">
        <v>43297</v>
      </c>
      <c r="B151" s="405">
        <v>15740</v>
      </c>
      <c r="C151" s="405" t="s">
        <v>20</v>
      </c>
      <c r="D151" t="s">
        <v>16</v>
      </c>
      <c r="E151" s="189"/>
      <c r="F151" s="225">
        <v>5</v>
      </c>
      <c r="G151" s="189">
        <f t="shared" si="2"/>
        <v>85</v>
      </c>
      <c r="H151" s="15"/>
    </row>
    <row r="152" spans="1:8">
      <c r="A152" s="30">
        <v>44678</v>
      </c>
      <c r="B152" s="405">
        <v>24792</v>
      </c>
      <c r="C152" s="405" t="s">
        <v>20</v>
      </c>
      <c r="D152" t="s">
        <v>46</v>
      </c>
      <c r="E152" s="189"/>
      <c r="F152" s="225">
        <v>85</v>
      </c>
      <c r="G152" s="189">
        <f t="shared" si="2"/>
        <v>0</v>
      </c>
      <c r="H152" s="15"/>
    </row>
    <row r="153" spans="1:8">
      <c r="A153" s="32">
        <v>43220</v>
      </c>
      <c r="B153" s="404" t="s">
        <v>11</v>
      </c>
      <c r="C153" s="404" t="s">
        <v>21</v>
      </c>
      <c r="D153" t="s">
        <v>13</v>
      </c>
      <c r="E153" s="189">
        <v>149.1</v>
      </c>
      <c r="F153" s="225"/>
      <c r="G153" s="189">
        <f t="shared" si="2"/>
        <v>149.1</v>
      </c>
      <c r="H153" s="15"/>
    </row>
    <row r="154" spans="1:8">
      <c r="B154" s="405"/>
      <c r="C154" s="405"/>
      <c r="D154" t="s">
        <v>14</v>
      </c>
      <c r="E154" s="189">
        <v>22.3</v>
      </c>
      <c r="F154" s="225"/>
      <c r="G154" s="189">
        <f t="shared" si="2"/>
        <v>171.4</v>
      </c>
      <c r="H154" s="15"/>
    </row>
    <row r="155" spans="1:8">
      <c r="B155" s="405"/>
      <c r="C155" s="405"/>
      <c r="D155" t="s">
        <v>15</v>
      </c>
      <c r="E155" s="189">
        <v>60</v>
      </c>
      <c r="F155" s="225"/>
      <c r="G155" s="189">
        <f t="shared" si="2"/>
        <v>231.4</v>
      </c>
      <c r="H155" s="15"/>
    </row>
    <row r="156" spans="1:8">
      <c r="B156" s="405"/>
      <c r="C156" s="405"/>
      <c r="D156" t="s">
        <v>16</v>
      </c>
      <c r="E156" s="189">
        <v>5</v>
      </c>
      <c r="F156" s="225"/>
      <c r="G156" s="189">
        <f t="shared" si="2"/>
        <v>236.4</v>
      </c>
      <c r="H156" s="15"/>
    </row>
    <row r="157" spans="1:8">
      <c r="B157" s="405"/>
      <c r="C157" s="405"/>
      <c r="D157" t="s">
        <v>46</v>
      </c>
      <c r="E157" s="189">
        <v>93</v>
      </c>
      <c r="F157" s="225"/>
      <c r="G157" s="189">
        <f t="shared" si="2"/>
        <v>329.4</v>
      </c>
      <c r="H157" s="15"/>
    </row>
    <row r="158" spans="1:8">
      <c r="A158" s="30">
        <v>43220</v>
      </c>
      <c r="B158" s="405" t="s">
        <v>10</v>
      </c>
      <c r="C158" s="405" t="s">
        <v>21</v>
      </c>
      <c r="D158" t="s">
        <v>15</v>
      </c>
      <c r="E158" s="189"/>
      <c r="F158" s="225">
        <v>44</v>
      </c>
      <c r="G158" s="189">
        <f t="shared" si="2"/>
        <v>285.39999999999998</v>
      </c>
      <c r="H158" s="15"/>
    </row>
    <row r="159" spans="1:8">
      <c r="A159" s="30">
        <v>43297</v>
      </c>
      <c r="B159" s="405">
        <v>15740</v>
      </c>
      <c r="C159" s="405" t="s">
        <v>21</v>
      </c>
      <c r="D159" t="s">
        <v>15</v>
      </c>
      <c r="E159" s="189"/>
      <c r="F159" s="225">
        <v>16</v>
      </c>
      <c r="G159" s="189">
        <f t="shared" si="2"/>
        <v>269.39999999999998</v>
      </c>
      <c r="H159" s="15"/>
    </row>
    <row r="160" spans="1:8">
      <c r="A160" s="30">
        <v>43297</v>
      </c>
      <c r="B160" s="405">
        <v>15740</v>
      </c>
      <c r="C160" s="405" t="s">
        <v>21</v>
      </c>
      <c r="D160" t="s">
        <v>16</v>
      </c>
      <c r="E160" s="189"/>
      <c r="F160" s="225">
        <v>5</v>
      </c>
      <c r="G160" s="189">
        <f t="shared" si="2"/>
        <v>264.39999999999998</v>
      </c>
      <c r="H160" s="15"/>
    </row>
    <row r="161" spans="1:8">
      <c r="A161" s="30">
        <v>43297</v>
      </c>
      <c r="B161" s="405">
        <v>15740</v>
      </c>
      <c r="C161" s="405" t="s">
        <v>21</v>
      </c>
      <c r="D161" t="s">
        <v>13</v>
      </c>
      <c r="E161" s="189"/>
      <c r="F161" s="225">
        <v>149.1</v>
      </c>
      <c r="G161" s="189">
        <f t="shared" si="2"/>
        <v>115.29999999999998</v>
      </c>
      <c r="H161" s="15"/>
    </row>
    <row r="162" spans="1:8">
      <c r="A162" s="30">
        <v>43297</v>
      </c>
      <c r="B162" s="405">
        <v>15740</v>
      </c>
      <c r="C162" s="405" t="s">
        <v>21</v>
      </c>
      <c r="D162" t="s">
        <v>14</v>
      </c>
      <c r="E162" s="189"/>
      <c r="F162" s="225">
        <v>22.3</v>
      </c>
      <c r="G162" s="189">
        <f t="shared" si="2"/>
        <v>92.999999999999986</v>
      </c>
      <c r="H162" s="15"/>
    </row>
    <row r="163" spans="1:8">
      <c r="A163" s="30">
        <v>44678</v>
      </c>
      <c r="B163" s="405">
        <v>24792</v>
      </c>
      <c r="C163" s="405" t="s">
        <v>21</v>
      </c>
      <c r="D163" t="s">
        <v>46</v>
      </c>
      <c r="E163" s="189"/>
      <c r="F163" s="225">
        <v>93</v>
      </c>
      <c r="G163" s="189">
        <f t="shared" si="2"/>
        <v>0</v>
      </c>
      <c r="H163" s="15"/>
    </row>
    <row r="164" spans="1:8">
      <c r="A164" s="32">
        <v>43251</v>
      </c>
      <c r="B164" s="404" t="s">
        <v>11</v>
      </c>
      <c r="C164" s="404" t="s">
        <v>22</v>
      </c>
      <c r="D164" t="s">
        <v>13</v>
      </c>
      <c r="E164" s="189">
        <v>137.80000000000001</v>
      </c>
      <c r="F164" s="225"/>
      <c r="G164" s="189">
        <f t="shared" si="2"/>
        <v>137.80000000000001</v>
      </c>
      <c r="H164" s="15"/>
    </row>
    <row r="165" spans="1:8">
      <c r="B165" s="405"/>
      <c r="C165" s="405"/>
      <c r="D165" t="s">
        <v>14</v>
      </c>
      <c r="E165" s="189">
        <v>27</v>
      </c>
      <c r="F165" s="225"/>
      <c r="G165" s="189">
        <f t="shared" si="2"/>
        <v>164.8</v>
      </c>
      <c r="H165" s="15"/>
    </row>
    <row r="166" spans="1:8">
      <c r="B166" s="405"/>
      <c r="C166" s="405"/>
      <c r="D166" t="s">
        <v>15</v>
      </c>
      <c r="E166" s="189">
        <v>60</v>
      </c>
      <c r="F166" s="225"/>
      <c r="G166" s="189">
        <f t="shared" si="2"/>
        <v>224.8</v>
      </c>
      <c r="H166" s="15"/>
    </row>
    <row r="167" spans="1:8">
      <c r="B167" s="405"/>
      <c r="C167" s="405"/>
      <c r="D167" t="s">
        <v>16</v>
      </c>
      <c r="E167" s="189">
        <v>5</v>
      </c>
      <c r="F167" s="225"/>
      <c r="G167" s="189">
        <f t="shared" si="2"/>
        <v>229.8</v>
      </c>
      <c r="H167" s="15"/>
    </row>
    <row r="168" spans="1:8">
      <c r="A168" s="30">
        <v>43251</v>
      </c>
      <c r="B168" s="405" t="s">
        <v>10</v>
      </c>
      <c r="C168" s="405" t="s">
        <v>22</v>
      </c>
      <c r="D168" t="s">
        <v>15</v>
      </c>
      <c r="E168" s="189"/>
      <c r="F168" s="225">
        <v>60</v>
      </c>
      <c r="G168" s="189">
        <f t="shared" si="2"/>
        <v>169.8</v>
      </c>
      <c r="H168" s="15"/>
    </row>
    <row r="169" spans="1:8">
      <c r="A169" s="30">
        <v>43297</v>
      </c>
      <c r="B169" s="405">
        <v>15741</v>
      </c>
      <c r="C169" s="405" t="s">
        <v>22</v>
      </c>
      <c r="D169" t="s">
        <v>16</v>
      </c>
      <c r="E169" s="189"/>
      <c r="F169" s="225">
        <v>5</v>
      </c>
      <c r="G169" s="189">
        <f t="shared" si="2"/>
        <v>164.8</v>
      </c>
      <c r="H169" s="15"/>
    </row>
    <row r="170" spans="1:8">
      <c r="A170" s="30">
        <v>43297</v>
      </c>
      <c r="B170" s="405">
        <v>15741</v>
      </c>
      <c r="C170" s="405" t="s">
        <v>22</v>
      </c>
      <c r="D170" t="s">
        <v>13</v>
      </c>
      <c r="E170" s="189"/>
      <c r="F170" s="225">
        <v>137.80000000000001</v>
      </c>
      <c r="G170" s="189">
        <f t="shared" si="2"/>
        <v>27</v>
      </c>
      <c r="H170" s="15"/>
    </row>
    <row r="171" spans="1:8">
      <c r="A171" s="30">
        <v>43297</v>
      </c>
      <c r="B171" s="405">
        <v>15741</v>
      </c>
      <c r="C171" s="405" t="s">
        <v>22</v>
      </c>
      <c r="D171" t="s">
        <v>14</v>
      </c>
      <c r="E171" s="189"/>
      <c r="F171" s="225">
        <v>27</v>
      </c>
      <c r="G171" s="189">
        <f t="shared" si="2"/>
        <v>0</v>
      </c>
      <c r="H171" s="15"/>
    </row>
    <row r="172" spans="1:8">
      <c r="A172" s="32">
        <v>43281</v>
      </c>
      <c r="B172" s="404" t="s">
        <v>11</v>
      </c>
      <c r="C172" s="404" t="s">
        <v>23</v>
      </c>
      <c r="D172" t="s">
        <v>13</v>
      </c>
      <c r="E172" s="192">
        <v>140.4</v>
      </c>
      <c r="F172" s="225"/>
      <c r="G172" s="189">
        <f t="shared" si="2"/>
        <v>140.4</v>
      </c>
      <c r="H172" s="15"/>
    </row>
    <row r="173" spans="1:8">
      <c r="B173" s="405"/>
      <c r="C173" s="405"/>
      <c r="D173" t="s">
        <v>14</v>
      </c>
      <c r="E173" s="189">
        <v>27</v>
      </c>
      <c r="F173" s="225"/>
      <c r="G173" s="189">
        <f t="shared" si="2"/>
        <v>167.4</v>
      </c>
      <c r="H173" s="15"/>
    </row>
    <row r="174" spans="1:8">
      <c r="B174" s="405"/>
      <c r="C174" s="405"/>
      <c r="D174" t="s">
        <v>15</v>
      </c>
      <c r="E174" s="189">
        <v>60</v>
      </c>
      <c r="F174" s="225"/>
      <c r="G174" s="189">
        <f t="shared" si="2"/>
        <v>227.4</v>
      </c>
      <c r="H174" s="15"/>
    </row>
    <row r="175" spans="1:8">
      <c r="B175" s="405"/>
      <c r="C175" s="405"/>
      <c r="D175" t="s">
        <v>16</v>
      </c>
      <c r="E175" s="189">
        <v>5</v>
      </c>
      <c r="F175" s="225"/>
      <c r="G175" s="189">
        <f t="shared" si="2"/>
        <v>232.4</v>
      </c>
      <c r="H175" s="15"/>
    </row>
    <row r="176" spans="1:8">
      <c r="A176" s="30">
        <v>43281</v>
      </c>
      <c r="B176" s="405" t="s">
        <v>10</v>
      </c>
      <c r="C176" s="405" t="s">
        <v>23</v>
      </c>
      <c r="D176" t="s">
        <v>15</v>
      </c>
      <c r="E176" s="189"/>
      <c r="F176" s="225">
        <v>60</v>
      </c>
      <c r="G176" s="189">
        <f t="shared" si="2"/>
        <v>172.4</v>
      </c>
      <c r="H176" s="15"/>
    </row>
    <row r="177" spans="1:8">
      <c r="A177" s="30">
        <v>43281</v>
      </c>
      <c r="B177" s="405" t="s">
        <v>10</v>
      </c>
      <c r="C177" s="405" t="s">
        <v>23</v>
      </c>
      <c r="D177" t="s">
        <v>16</v>
      </c>
      <c r="E177" s="189"/>
      <c r="F177" s="225">
        <v>5</v>
      </c>
      <c r="G177" s="189">
        <f t="shared" si="2"/>
        <v>167.4</v>
      </c>
      <c r="H177" s="15"/>
    </row>
    <row r="178" spans="1:8">
      <c r="A178" s="30">
        <v>43606</v>
      </c>
      <c r="B178" s="405">
        <v>17872</v>
      </c>
      <c r="C178" s="405" t="s">
        <v>23</v>
      </c>
      <c r="D178" t="s">
        <v>13</v>
      </c>
      <c r="E178" s="189"/>
      <c r="F178" s="225">
        <v>140.4</v>
      </c>
      <c r="G178" s="189">
        <f t="shared" si="2"/>
        <v>27</v>
      </c>
      <c r="H178" s="15"/>
    </row>
    <row r="179" spans="1:8">
      <c r="A179" s="30">
        <v>43606</v>
      </c>
      <c r="B179" s="405">
        <v>17872</v>
      </c>
      <c r="C179" s="405" t="s">
        <v>23</v>
      </c>
      <c r="D179" t="s">
        <v>14</v>
      </c>
      <c r="E179" s="189"/>
      <c r="F179" s="225">
        <v>27</v>
      </c>
      <c r="G179" s="189">
        <f t="shared" si="2"/>
        <v>0</v>
      </c>
      <c r="H179" s="15"/>
    </row>
    <row r="180" spans="1:8">
      <c r="A180" s="32">
        <v>43312</v>
      </c>
      <c r="B180" s="404" t="s">
        <v>11</v>
      </c>
      <c r="C180" s="404" t="s">
        <v>24</v>
      </c>
      <c r="D180" t="s">
        <v>13</v>
      </c>
      <c r="E180" s="189">
        <v>127.9</v>
      </c>
      <c r="F180" s="225"/>
      <c r="G180" s="189">
        <f t="shared" si="2"/>
        <v>127.9</v>
      </c>
      <c r="H180" s="15"/>
    </row>
    <row r="181" spans="1:8">
      <c r="B181" s="405"/>
      <c r="C181" s="405"/>
      <c r="D181" t="s">
        <v>14</v>
      </c>
      <c r="E181" s="189">
        <v>27</v>
      </c>
      <c r="F181" s="225"/>
      <c r="G181" s="189">
        <f t="shared" si="2"/>
        <v>154.9</v>
      </c>
      <c r="H181" s="15"/>
    </row>
    <row r="182" spans="1:8">
      <c r="B182" s="405"/>
      <c r="C182" s="405"/>
      <c r="D182" t="s">
        <v>15</v>
      </c>
      <c r="E182" s="189">
        <v>60</v>
      </c>
      <c r="F182" s="225"/>
      <c r="G182" s="189">
        <f t="shared" si="2"/>
        <v>214.9</v>
      </c>
      <c r="H182" s="15"/>
    </row>
    <row r="183" spans="1:8">
      <c r="B183" s="405"/>
      <c r="C183" s="405"/>
      <c r="D183" t="s">
        <v>16</v>
      </c>
      <c r="E183" s="189">
        <v>5</v>
      </c>
      <c r="F183" s="225"/>
      <c r="G183" s="189">
        <f t="shared" si="2"/>
        <v>219.9</v>
      </c>
      <c r="H183" s="15"/>
    </row>
    <row r="184" spans="1:8">
      <c r="A184" s="30">
        <v>43312</v>
      </c>
      <c r="B184" s="405" t="s">
        <v>10</v>
      </c>
      <c r="C184" s="405" t="s">
        <v>24</v>
      </c>
      <c r="D184" t="s">
        <v>15</v>
      </c>
      <c r="E184" s="189"/>
      <c r="F184" s="225">
        <v>60</v>
      </c>
      <c r="G184" s="189">
        <f t="shared" si="2"/>
        <v>159.9</v>
      </c>
      <c r="H184" s="15"/>
    </row>
    <row r="185" spans="1:8">
      <c r="A185" s="30">
        <v>43312</v>
      </c>
      <c r="B185" s="405" t="s">
        <v>10</v>
      </c>
      <c r="C185" s="405" t="s">
        <v>24</v>
      </c>
      <c r="D185" t="s">
        <v>16</v>
      </c>
      <c r="E185" s="189"/>
      <c r="F185" s="225">
        <v>5</v>
      </c>
      <c r="G185" s="189">
        <f t="shared" si="2"/>
        <v>154.9</v>
      </c>
      <c r="H185" s="15"/>
    </row>
    <row r="186" spans="1:8">
      <c r="A186" s="30">
        <v>43334</v>
      </c>
      <c r="B186" s="405">
        <v>16050</v>
      </c>
      <c r="C186" s="405" t="s">
        <v>24</v>
      </c>
      <c r="D186" t="s">
        <v>13</v>
      </c>
      <c r="E186" s="189"/>
      <c r="F186" s="225">
        <v>127.9</v>
      </c>
      <c r="G186" s="189">
        <f t="shared" si="2"/>
        <v>27</v>
      </c>
      <c r="H186" s="15"/>
    </row>
    <row r="187" spans="1:8">
      <c r="A187" s="30">
        <v>43334</v>
      </c>
      <c r="B187" s="405">
        <v>16050</v>
      </c>
      <c r="C187" s="405" t="s">
        <v>24</v>
      </c>
      <c r="D187" t="s">
        <v>14</v>
      </c>
      <c r="E187" s="189"/>
      <c r="F187" s="225">
        <v>27</v>
      </c>
      <c r="G187" s="189">
        <f t="shared" si="2"/>
        <v>0</v>
      </c>
      <c r="H187" s="15"/>
    </row>
    <row r="188" spans="1:8">
      <c r="A188" s="32">
        <v>43343</v>
      </c>
      <c r="B188" s="404" t="s">
        <v>11</v>
      </c>
      <c r="C188" s="404" t="s">
        <v>25</v>
      </c>
      <c r="D188" t="s">
        <v>13</v>
      </c>
      <c r="E188" s="189">
        <v>126.9</v>
      </c>
      <c r="F188" s="225"/>
      <c r="G188" s="189">
        <f t="shared" si="2"/>
        <v>126.9</v>
      </c>
      <c r="H188" s="15"/>
    </row>
    <row r="189" spans="1:8">
      <c r="B189" s="405"/>
      <c r="C189" s="405"/>
      <c r="D189" t="s">
        <v>14</v>
      </c>
      <c r="E189" s="189">
        <v>27</v>
      </c>
      <c r="F189" s="225"/>
      <c r="G189" s="189">
        <f t="shared" si="2"/>
        <v>153.9</v>
      </c>
      <c r="H189" s="15"/>
    </row>
    <row r="190" spans="1:8">
      <c r="B190" s="405"/>
      <c r="C190" s="405"/>
      <c r="D190" t="s">
        <v>15</v>
      </c>
      <c r="E190" s="189">
        <v>60</v>
      </c>
      <c r="F190" s="225"/>
      <c r="G190" s="189">
        <f t="shared" si="2"/>
        <v>213.9</v>
      </c>
      <c r="H190" s="15"/>
    </row>
    <row r="191" spans="1:8">
      <c r="B191" s="405"/>
      <c r="C191" s="405"/>
      <c r="D191" t="s">
        <v>16</v>
      </c>
      <c r="E191" s="189">
        <v>5</v>
      </c>
      <c r="F191" s="225"/>
      <c r="G191" s="189">
        <f t="shared" si="2"/>
        <v>218.9</v>
      </c>
      <c r="H191" s="15"/>
    </row>
    <row r="192" spans="1:8">
      <c r="B192" s="405"/>
      <c r="C192" s="405"/>
      <c r="D192" t="s">
        <v>46</v>
      </c>
      <c r="E192" s="189">
        <v>93</v>
      </c>
      <c r="F192" s="225"/>
      <c r="G192" s="189">
        <f t="shared" si="2"/>
        <v>311.89999999999998</v>
      </c>
      <c r="H192" s="15"/>
    </row>
    <row r="193" spans="1:8">
      <c r="A193" s="30">
        <v>43343</v>
      </c>
      <c r="B193" s="405" t="s">
        <v>10</v>
      </c>
      <c r="C193" s="405" t="s">
        <v>25</v>
      </c>
      <c r="D193" t="s">
        <v>15</v>
      </c>
      <c r="E193" s="189"/>
      <c r="F193" s="225">
        <v>60</v>
      </c>
      <c r="G193" s="189">
        <f t="shared" si="2"/>
        <v>251.89999999999998</v>
      </c>
      <c r="H193" s="15"/>
    </row>
    <row r="194" spans="1:8">
      <c r="A194" s="30">
        <v>43343</v>
      </c>
      <c r="B194" s="405" t="s">
        <v>10</v>
      </c>
      <c r="C194" s="405" t="s">
        <v>25</v>
      </c>
      <c r="D194" t="s">
        <v>16</v>
      </c>
      <c r="E194" s="189"/>
      <c r="F194" s="225">
        <v>5</v>
      </c>
      <c r="G194" s="189">
        <f t="shared" si="2"/>
        <v>246.89999999999998</v>
      </c>
      <c r="H194" s="15"/>
    </row>
    <row r="195" spans="1:8">
      <c r="A195" s="30">
        <v>43367</v>
      </c>
      <c r="B195" s="405">
        <v>16175</v>
      </c>
      <c r="C195" s="405" t="s">
        <v>25</v>
      </c>
      <c r="D195" t="s">
        <v>13</v>
      </c>
      <c r="E195" s="189"/>
      <c r="F195" s="225">
        <v>126.9</v>
      </c>
      <c r="G195" s="189">
        <f t="shared" si="2"/>
        <v>119.99999999999997</v>
      </c>
      <c r="H195" s="15"/>
    </row>
    <row r="196" spans="1:8">
      <c r="A196" s="30">
        <v>43367</v>
      </c>
      <c r="B196" s="405">
        <v>16175</v>
      </c>
      <c r="C196" s="405" t="s">
        <v>25</v>
      </c>
      <c r="D196" t="s">
        <v>14</v>
      </c>
      <c r="E196" s="189"/>
      <c r="F196" s="225">
        <v>27</v>
      </c>
      <c r="G196" s="189">
        <f t="shared" si="2"/>
        <v>92.999999999999972</v>
      </c>
      <c r="H196" s="15"/>
    </row>
    <row r="197" spans="1:8">
      <c r="A197" s="30">
        <v>44678</v>
      </c>
      <c r="B197" s="405">
        <v>24792</v>
      </c>
      <c r="C197" s="405" t="s">
        <v>25</v>
      </c>
      <c r="D197" t="s">
        <v>46</v>
      </c>
      <c r="E197" s="189"/>
      <c r="F197" s="225">
        <v>93</v>
      </c>
      <c r="G197" s="189">
        <f t="shared" ref="G197:G260" si="3">+G196+E197-F197</f>
        <v>0</v>
      </c>
      <c r="H197" s="15"/>
    </row>
    <row r="198" spans="1:8">
      <c r="A198" s="32">
        <v>43373</v>
      </c>
      <c r="B198" s="404" t="s">
        <v>11</v>
      </c>
      <c r="C198" s="404" t="s">
        <v>26</v>
      </c>
      <c r="D198" t="s">
        <v>13</v>
      </c>
      <c r="E198" s="189">
        <v>126.9</v>
      </c>
      <c r="F198" s="225"/>
      <c r="G198" s="189">
        <f t="shared" si="3"/>
        <v>126.9</v>
      </c>
      <c r="H198" s="15"/>
    </row>
    <row r="199" spans="1:8">
      <c r="B199" s="405"/>
      <c r="C199" s="405"/>
      <c r="D199" t="s">
        <v>14</v>
      </c>
      <c r="E199" s="189">
        <v>27</v>
      </c>
      <c r="F199" s="225"/>
      <c r="G199" s="189">
        <f t="shared" si="3"/>
        <v>153.9</v>
      </c>
      <c r="H199" s="15"/>
    </row>
    <row r="200" spans="1:8">
      <c r="B200" s="405"/>
      <c r="C200" s="405"/>
      <c r="D200" t="s">
        <v>15</v>
      </c>
      <c r="E200" s="189">
        <v>60</v>
      </c>
      <c r="F200" s="225"/>
      <c r="G200" s="189">
        <f t="shared" si="3"/>
        <v>213.9</v>
      </c>
      <c r="H200" s="15"/>
    </row>
    <row r="201" spans="1:8">
      <c r="B201" s="405"/>
      <c r="C201" s="405"/>
      <c r="D201" t="s">
        <v>16</v>
      </c>
      <c r="E201" s="189">
        <v>5</v>
      </c>
      <c r="F201" s="225"/>
      <c r="G201" s="189">
        <f t="shared" si="3"/>
        <v>218.9</v>
      </c>
      <c r="H201" s="15"/>
    </row>
    <row r="202" spans="1:8">
      <c r="A202" s="30">
        <v>43373</v>
      </c>
      <c r="B202" s="405" t="s">
        <v>10</v>
      </c>
      <c r="C202" s="405" t="s">
        <v>26</v>
      </c>
      <c r="D202" t="s">
        <v>15</v>
      </c>
      <c r="E202" s="189"/>
      <c r="F202" s="225">
        <v>60</v>
      </c>
      <c r="G202" s="189">
        <f t="shared" si="3"/>
        <v>158.9</v>
      </c>
      <c r="H202" s="15"/>
    </row>
    <row r="203" spans="1:8">
      <c r="A203" s="30">
        <v>43373</v>
      </c>
      <c r="B203" s="405" t="s">
        <v>10</v>
      </c>
      <c r="C203" s="405" t="s">
        <v>26</v>
      </c>
      <c r="D203" t="s">
        <v>16</v>
      </c>
      <c r="E203" s="189"/>
      <c r="F203" s="225">
        <v>5</v>
      </c>
      <c r="G203" s="189">
        <f t="shared" si="3"/>
        <v>153.9</v>
      </c>
      <c r="H203" s="15"/>
    </row>
    <row r="204" spans="1:8">
      <c r="A204" s="30">
        <v>43399</v>
      </c>
      <c r="B204" s="405">
        <v>16488</v>
      </c>
      <c r="C204" s="405" t="s">
        <v>26</v>
      </c>
      <c r="D204" t="s">
        <v>13</v>
      </c>
      <c r="E204" s="189"/>
      <c r="F204" s="225">
        <v>126.9</v>
      </c>
      <c r="G204" s="189">
        <f t="shared" si="3"/>
        <v>27</v>
      </c>
      <c r="H204" s="15"/>
    </row>
    <row r="205" spans="1:8">
      <c r="A205" s="30">
        <v>43399</v>
      </c>
      <c r="B205" s="405">
        <v>16488</v>
      </c>
      <c r="C205" s="405" t="s">
        <v>26</v>
      </c>
      <c r="D205" t="s">
        <v>14</v>
      </c>
      <c r="E205" s="189"/>
      <c r="F205" s="225">
        <v>27</v>
      </c>
      <c r="G205" s="189">
        <f t="shared" si="3"/>
        <v>0</v>
      </c>
      <c r="H205" s="15"/>
    </row>
    <row r="206" spans="1:8">
      <c r="A206" s="32">
        <v>43404</v>
      </c>
      <c r="B206" s="404" t="s">
        <v>11</v>
      </c>
      <c r="C206" s="405" t="s">
        <v>27</v>
      </c>
      <c r="D206" t="s">
        <v>13</v>
      </c>
      <c r="E206" s="189">
        <v>127.8</v>
      </c>
      <c r="F206" s="225"/>
      <c r="G206" s="189">
        <f t="shared" si="3"/>
        <v>127.8</v>
      </c>
      <c r="H206" s="15"/>
    </row>
    <row r="207" spans="1:8">
      <c r="B207" s="405"/>
      <c r="C207" s="405"/>
      <c r="D207" t="s">
        <v>14</v>
      </c>
      <c r="E207" s="189">
        <v>33</v>
      </c>
      <c r="F207" s="225"/>
      <c r="G207" s="189">
        <f t="shared" si="3"/>
        <v>160.80000000000001</v>
      </c>
      <c r="H207" s="15"/>
    </row>
    <row r="208" spans="1:8">
      <c r="B208" s="405"/>
      <c r="C208" s="405"/>
      <c r="D208" t="s">
        <v>15</v>
      </c>
      <c r="E208" s="189">
        <v>60</v>
      </c>
      <c r="F208" s="225"/>
      <c r="G208" s="189">
        <f t="shared" si="3"/>
        <v>220.8</v>
      </c>
      <c r="H208" s="15"/>
    </row>
    <row r="209" spans="1:8">
      <c r="B209" s="405"/>
      <c r="C209" s="405"/>
      <c r="D209" t="s">
        <v>16</v>
      </c>
      <c r="E209" s="189">
        <v>5</v>
      </c>
      <c r="F209" s="225"/>
      <c r="G209" s="189">
        <f t="shared" si="3"/>
        <v>225.8</v>
      </c>
      <c r="H209" s="15"/>
    </row>
    <row r="210" spans="1:8">
      <c r="B210" s="405"/>
      <c r="C210" s="405"/>
      <c r="D210" t="s">
        <v>46</v>
      </c>
      <c r="E210" s="189">
        <v>93</v>
      </c>
      <c r="F210" s="225"/>
      <c r="G210" s="189">
        <f t="shared" si="3"/>
        <v>318.8</v>
      </c>
      <c r="H210" s="15"/>
    </row>
    <row r="211" spans="1:8">
      <c r="A211" s="30">
        <v>43404</v>
      </c>
      <c r="B211" s="405" t="s">
        <v>10</v>
      </c>
      <c r="C211" s="405" t="s">
        <v>27</v>
      </c>
      <c r="D211" t="s">
        <v>15</v>
      </c>
      <c r="E211" s="189"/>
      <c r="F211" s="225">
        <v>60</v>
      </c>
      <c r="G211" s="189">
        <f t="shared" si="3"/>
        <v>258.8</v>
      </c>
      <c r="H211" s="15"/>
    </row>
    <row r="212" spans="1:8">
      <c r="A212" s="30">
        <v>43404</v>
      </c>
      <c r="B212" s="405" t="s">
        <v>10</v>
      </c>
      <c r="C212" s="405" t="s">
        <v>27</v>
      </c>
      <c r="D212" t="s">
        <v>16</v>
      </c>
      <c r="E212" s="189"/>
      <c r="F212" s="225">
        <v>5</v>
      </c>
      <c r="G212" s="189">
        <f t="shared" si="3"/>
        <v>253.8</v>
      </c>
      <c r="H212" s="15"/>
    </row>
    <row r="213" spans="1:8">
      <c r="A213" s="30">
        <v>43433</v>
      </c>
      <c r="B213" s="405">
        <v>16642</v>
      </c>
      <c r="C213" s="405" t="s">
        <v>27</v>
      </c>
      <c r="D213" t="s">
        <v>13</v>
      </c>
      <c r="E213" s="189"/>
      <c r="F213" s="225">
        <v>127.8</v>
      </c>
      <c r="G213" s="189">
        <f t="shared" si="3"/>
        <v>126.00000000000001</v>
      </c>
      <c r="H213" s="15"/>
    </row>
    <row r="214" spans="1:8">
      <c r="A214" s="30">
        <v>43433</v>
      </c>
      <c r="B214" s="405">
        <v>16642</v>
      </c>
      <c r="C214" s="405" t="s">
        <v>27</v>
      </c>
      <c r="D214" t="s">
        <v>14</v>
      </c>
      <c r="E214" s="189"/>
      <c r="F214" s="225">
        <v>33</v>
      </c>
      <c r="G214" s="189">
        <f t="shared" si="3"/>
        <v>93.000000000000014</v>
      </c>
      <c r="H214" s="15"/>
    </row>
    <row r="215" spans="1:8">
      <c r="A215" s="30">
        <v>44678</v>
      </c>
      <c r="B215" s="405">
        <v>24792</v>
      </c>
      <c r="C215" s="405" t="s">
        <v>27</v>
      </c>
      <c r="D215" t="s">
        <v>46</v>
      </c>
      <c r="E215" s="189"/>
      <c r="F215" s="225">
        <v>93</v>
      </c>
      <c r="G215" s="189">
        <f t="shared" si="3"/>
        <v>0</v>
      </c>
      <c r="H215" s="15"/>
    </row>
    <row r="216" spans="1:8">
      <c r="A216" s="32">
        <v>43434</v>
      </c>
      <c r="B216" s="404" t="s">
        <v>11</v>
      </c>
      <c r="C216" s="405" t="s">
        <v>28</v>
      </c>
      <c r="D216" t="s">
        <v>13</v>
      </c>
      <c r="E216" s="189">
        <v>131.30000000000001</v>
      </c>
      <c r="F216" s="225"/>
      <c r="G216" s="189">
        <f t="shared" si="3"/>
        <v>131.30000000000001</v>
      </c>
      <c r="H216" s="15"/>
    </row>
    <row r="217" spans="1:8">
      <c r="B217" s="405"/>
      <c r="C217" s="405"/>
      <c r="D217" t="s">
        <v>14</v>
      </c>
      <c r="E217" s="189">
        <v>33</v>
      </c>
      <c r="F217" s="225"/>
      <c r="G217" s="189">
        <f t="shared" si="3"/>
        <v>164.3</v>
      </c>
      <c r="H217" s="15"/>
    </row>
    <row r="218" spans="1:8">
      <c r="B218" s="405"/>
      <c r="C218" s="405"/>
      <c r="D218" t="s">
        <v>15</v>
      </c>
      <c r="E218" s="189">
        <v>60</v>
      </c>
      <c r="F218" s="225"/>
      <c r="G218" s="189">
        <f t="shared" si="3"/>
        <v>224.3</v>
      </c>
      <c r="H218" s="15"/>
    </row>
    <row r="219" spans="1:8">
      <c r="B219" s="405"/>
      <c r="C219" s="405"/>
      <c r="D219" t="s">
        <v>16</v>
      </c>
      <c r="E219" s="189">
        <v>5</v>
      </c>
      <c r="F219" s="225"/>
      <c r="G219" s="189">
        <f t="shared" si="3"/>
        <v>229.3</v>
      </c>
      <c r="H219" s="15"/>
    </row>
    <row r="220" spans="1:8">
      <c r="A220" s="30">
        <v>43434</v>
      </c>
      <c r="B220" s="405" t="s">
        <v>10</v>
      </c>
      <c r="C220" s="405" t="s">
        <v>28</v>
      </c>
      <c r="D220" t="s">
        <v>15</v>
      </c>
      <c r="E220" s="189"/>
      <c r="F220" s="225">
        <v>60</v>
      </c>
      <c r="G220" s="189">
        <f t="shared" si="3"/>
        <v>169.3</v>
      </c>
      <c r="H220" s="15"/>
    </row>
    <row r="221" spans="1:8">
      <c r="A221" s="30">
        <v>43434</v>
      </c>
      <c r="B221" s="405" t="s">
        <v>10</v>
      </c>
      <c r="C221" s="405" t="s">
        <v>28</v>
      </c>
      <c r="D221" t="s">
        <v>16</v>
      </c>
      <c r="E221" s="189"/>
      <c r="F221" s="225">
        <v>5</v>
      </c>
      <c r="G221" s="189">
        <f t="shared" si="3"/>
        <v>164.3</v>
      </c>
      <c r="H221" s="15"/>
    </row>
    <row r="222" spans="1:8">
      <c r="A222" s="30">
        <v>43473</v>
      </c>
      <c r="B222" s="405">
        <v>16880</v>
      </c>
      <c r="C222" s="405" t="s">
        <v>28</v>
      </c>
      <c r="D222" t="s">
        <v>13</v>
      </c>
      <c r="E222" s="189"/>
      <c r="F222" s="225">
        <v>131.30000000000001</v>
      </c>
      <c r="G222" s="189">
        <f t="shared" si="3"/>
        <v>33</v>
      </c>
      <c r="H222" s="15"/>
    </row>
    <row r="223" spans="1:8">
      <c r="A223" s="30">
        <v>43473</v>
      </c>
      <c r="B223" s="405">
        <v>16880</v>
      </c>
      <c r="C223" s="405" t="s">
        <v>28</v>
      </c>
      <c r="D223" t="s">
        <v>14</v>
      </c>
      <c r="E223" s="189"/>
      <c r="F223" s="225">
        <v>33</v>
      </c>
      <c r="G223" s="189">
        <f t="shared" si="3"/>
        <v>0</v>
      </c>
      <c r="H223" s="15"/>
    </row>
    <row r="224" spans="1:8">
      <c r="A224" s="32">
        <v>43465</v>
      </c>
      <c r="B224" s="404" t="s">
        <v>11</v>
      </c>
      <c r="C224" s="405" t="s">
        <v>29</v>
      </c>
      <c r="D224" t="s">
        <v>13</v>
      </c>
      <c r="E224" s="189">
        <v>140.30000000000001</v>
      </c>
      <c r="F224" s="225"/>
      <c r="G224" s="189">
        <f t="shared" si="3"/>
        <v>140.30000000000001</v>
      </c>
      <c r="H224" s="15"/>
    </row>
    <row r="225" spans="1:8">
      <c r="B225" s="405"/>
      <c r="C225" s="405"/>
      <c r="D225" t="s">
        <v>14</v>
      </c>
      <c r="E225" s="189">
        <v>33</v>
      </c>
      <c r="F225" s="225"/>
      <c r="G225" s="189">
        <f t="shared" si="3"/>
        <v>173.3</v>
      </c>
      <c r="H225" s="15"/>
    </row>
    <row r="226" spans="1:8">
      <c r="B226" s="405"/>
      <c r="C226" s="405"/>
      <c r="D226" t="s">
        <v>15</v>
      </c>
      <c r="E226" s="189">
        <v>60</v>
      </c>
      <c r="F226" s="225"/>
      <c r="G226" s="189">
        <f t="shared" si="3"/>
        <v>233.3</v>
      </c>
      <c r="H226" s="15"/>
    </row>
    <row r="227" spans="1:8">
      <c r="B227" s="405"/>
      <c r="C227" s="405"/>
      <c r="D227" t="s">
        <v>16</v>
      </c>
      <c r="E227" s="189">
        <v>5</v>
      </c>
      <c r="F227" s="225"/>
      <c r="G227" s="189">
        <f t="shared" si="3"/>
        <v>238.3</v>
      </c>
      <c r="H227" s="15"/>
    </row>
    <row r="228" spans="1:8">
      <c r="A228" s="30">
        <v>43465</v>
      </c>
      <c r="B228" s="405" t="s">
        <v>10</v>
      </c>
      <c r="C228" s="405" t="s">
        <v>29</v>
      </c>
      <c r="D228" t="s">
        <v>15</v>
      </c>
      <c r="E228" s="189"/>
      <c r="F228" s="225">
        <v>60</v>
      </c>
      <c r="G228" s="189">
        <f t="shared" si="3"/>
        <v>178.3</v>
      </c>
      <c r="H228" s="15"/>
    </row>
    <row r="229" spans="1:8">
      <c r="A229" s="30">
        <v>43465</v>
      </c>
      <c r="B229" s="405" t="s">
        <v>10</v>
      </c>
      <c r="C229" s="405" t="s">
        <v>29</v>
      </c>
      <c r="D229" t="s">
        <v>16</v>
      </c>
      <c r="E229" s="189"/>
      <c r="F229" s="225">
        <v>5</v>
      </c>
      <c r="G229" s="189">
        <f t="shared" si="3"/>
        <v>173.3</v>
      </c>
      <c r="H229" s="15"/>
    </row>
    <row r="230" spans="1:8">
      <c r="A230" s="30">
        <v>43495</v>
      </c>
      <c r="B230" s="405">
        <v>17044</v>
      </c>
      <c r="C230" s="405" t="s">
        <v>29</v>
      </c>
      <c r="D230" t="s">
        <v>13</v>
      </c>
      <c r="E230" s="189"/>
      <c r="F230" s="225">
        <v>140.30000000000001</v>
      </c>
      <c r="G230" s="189">
        <f t="shared" si="3"/>
        <v>33</v>
      </c>
      <c r="H230" s="15"/>
    </row>
    <row r="231" spans="1:8">
      <c r="A231" s="30">
        <v>43495</v>
      </c>
      <c r="B231" s="405">
        <v>17044</v>
      </c>
      <c r="C231" s="405" t="s">
        <v>29</v>
      </c>
      <c r="D231" t="s">
        <v>14</v>
      </c>
      <c r="E231" s="189"/>
      <c r="F231" s="225">
        <v>33</v>
      </c>
      <c r="G231" s="189">
        <f t="shared" si="3"/>
        <v>0</v>
      </c>
      <c r="H231" s="15"/>
    </row>
    <row r="232" spans="1:8">
      <c r="A232" s="32">
        <v>43496</v>
      </c>
      <c r="B232" s="404" t="s">
        <v>11</v>
      </c>
      <c r="C232" s="405" t="s">
        <v>12</v>
      </c>
      <c r="D232" t="s">
        <v>13</v>
      </c>
      <c r="E232" s="189">
        <v>146.19999999999999</v>
      </c>
      <c r="F232" s="225"/>
      <c r="G232" s="189">
        <f t="shared" si="3"/>
        <v>146.19999999999999</v>
      </c>
      <c r="H232" s="15"/>
    </row>
    <row r="233" spans="1:8">
      <c r="B233" s="405"/>
      <c r="C233" s="405"/>
      <c r="D233" t="s">
        <v>14</v>
      </c>
      <c r="E233" s="189">
        <v>33</v>
      </c>
      <c r="F233" s="225"/>
      <c r="G233" s="189">
        <f t="shared" si="3"/>
        <v>179.2</v>
      </c>
      <c r="H233" s="15"/>
    </row>
    <row r="234" spans="1:8">
      <c r="B234" s="405"/>
      <c r="C234" s="405"/>
      <c r="D234" t="s">
        <v>15</v>
      </c>
      <c r="E234" s="189">
        <v>60</v>
      </c>
      <c r="F234" s="225"/>
      <c r="G234" s="189">
        <f t="shared" si="3"/>
        <v>239.2</v>
      </c>
      <c r="H234" s="15"/>
    </row>
    <row r="235" spans="1:8">
      <c r="B235" s="405"/>
      <c r="C235" s="405"/>
      <c r="D235" t="s">
        <v>16</v>
      </c>
      <c r="E235" s="189">
        <v>5</v>
      </c>
      <c r="F235" s="225"/>
      <c r="G235" s="189">
        <f t="shared" si="3"/>
        <v>244.2</v>
      </c>
      <c r="H235" s="15"/>
    </row>
    <row r="236" spans="1:8">
      <c r="A236" s="30">
        <v>43496</v>
      </c>
      <c r="B236" s="405" t="s">
        <v>10</v>
      </c>
      <c r="C236" s="405" t="s">
        <v>12</v>
      </c>
      <c r="D236" t="s">
        <v>15</v>
      </c>
      <c r="E236" s="189"/>
      <c r="F236" s="225">
        <v>60</v>
      </c>
      <c r="G236" s="189">
        <f t="shared" si="3"/>
        <v>184.2</v>
      </c>
      <c r="H236" s="15"/>
    </row>
    <row r="237" spans="1:8">
      <c r="A237" s="30">
        <v>43496</v>
      </c>
      <c r="B237" s="405" t="s">
        <v>10</v>
      </c>
      <c r="C237" s="405" t="s">
        <v>12</v>
      </c>
      <c r="D237" t="s">
        <v>16</v>
      </c>
      <c r="E237" s="189"/>
      <c r="F237" s="225">
        <v>5</v>
      </c>
      <c r="G237" s="189">
        <f t="shared" si="3"/>
        <v>179.2</v>
      </c>
      <c r="H237" s="15"/>
    </row>
    <row r="238" spans="1:8">
      <c r="A238" s="30">
        <v>43523</v>
      </c>
      <c r="B238" s="405">
        <v>17224</v>
      </c>
      <c r="C238" s="405" t="s">
        <v>12</v>
      </c>
      <c r="D238" t="s">
        <v>13</v>
      </c>
      <c r="E238" s="189"/>
      <c r="F238" s="225">
        <v>146.19999999999999</v>
      </c>
      <c r="G238" s="189">
        <f t="shared" si="3"/>
        <v>33</v>
      </c>
      <c r="H238" s="15"/>
    </row>
    <row r="239" spans="1:8">
      <c r="A239" s="30">
        <v>43523</v>
      </c>
      <c r="B239" s="405">
        <v>17224</v>
      </c>
      <c r="C239" s="405" t="s">
        <v>12</v>
      </c>
      <c r="D239" t="s">
        <v>14</v>
      </c>
      <c r="E239" s="189"/>
      <c r="F239" s="225">
        <v>33</v>
      </c>
      <c r="G239" s="189">
        <f t="shared" si="3"/>
        <v>0</v>
      </c>
      <c r="H239" s="15"/>
    </row>
    <row r="240" spans="1:8">
      <c r="A240" s="32">
        <v>43524</v>
      </c>
      <c r="B240" s="404" t="s">
        <v>11</v>
      </c>
      <c r="C240" s="405" t="s">
        <v>19</v>
      </c>
      <c r="D240" t="s">
        <v>13</v>
      </c>
      <c r="E240" s="189">
        <v>154.6</v>
      </c>
      <c r="F240" s="225"/>
      <c r="G240" s="189">
        <f t="shared" si="3"/>
        <v>154.6</v>
      </c>
      <c r="H240" s="15"/>
    </row>
    <row r="241" spans="1:8">
      <c r="B241" s="405"/>
      <c r="C241" s="405"/>
      <c r="D241" t="s">
        <v>14</v>
      </c>
      <c r="E241" s="189">
        <v>40.4</v>
      </c>
      <c r="F241" s="225"/>
      <c r="G241" s="189">
        <f t="shared" si="3"/>
        <v>195</v>
      </c>
      <c r="H241" s="15"/>
    </row>
    <row r="242" spans="1:8">
      <c r="B242" s="405"/>
      <c r="C242" s="405"/>
      <c r="D242" t="s">
        <v>15</v>
      </c>
      <c r="E242" s="189">
        <v>56</v>
      </c>
      <c r="F242" s="225"/>
      <c r="G242" s="189">
        <f t="shared" si="3"/>
        <v>251</v>
      </c>
      <c r="H242" s="15"/>
    </row>
    <row r="243" spans="1:8">
      <c r="B243" s="405"/>
      <c r="C243" s="405"/>
      <c r="D243" t="s">
        <v>16</v>
      </c>
      <c r="E243" s="189">
        <v>5</v>
      </c>
      <c r="F243" s="225"/>
      <c r="G243" s="189">
        <f t="shared" si="3"/>
        <v>256</v>
      </c>
      <c r="H243" s="15"/>
    </row>
    <row r="244" spans="1:8">
      <c r="A244" s="30">
        <v>43524</v>
      </c>
      <c r="B244" s="405" t="s">
        <v>10</v>
      </c>
      <c r="C244" s="405" t="s">
        <v>19</v>
      </c>
      <c r="D244" t="s">
        <v>15</v>
      </c>
      <c r="E244" s="189"/>
      <c r="F244" s="225">
        <v>56</v>
      </c>
      <c r="G244" s="189">
        <f t="shared" si="3"/>
        <v>200</v>
      </c>
      <c r="H244" s="15"/>
    </row>
    <row r="245" spans="1:8">
      <c r="A245" s="30">
        <v>43524</v>
      </c>
      <c r="B245" s="405" t="s">
        <v>10</v>
      </c>
      <c r="C245" s="405" t="s">
        <v>19</v>
      </c>
      <c r="D245" t="s">
        <v>16</v>
      </c>
      <c r="E245" s="189"/>
      <c r="F245" s="225">
        <v>5</v>
      </c>
      <c r="G245" s="189">
        <f t="shared" si="3"/>
        <v>195</v>
      </c>
      <c r="H245" s="15"/>
    </row>
    <row r="246" spans="1:8">
      <c r="A246" s="30">
        <v>43552</v>
      </c>
      <c r="B246" s="405">
        <v>17526</v>
      </c>
      <c r="C246" s="405" t="s">
        <v>19</v>
      </c>
      <c r="D246" t="s">
        <v>13</v>
      </c>
      <c r="E246" s="189"/>
      <c r="F246" s="225">
        <v>154.6</v>
      </c>
      <c r="G246" s="189">
        <f t="shared" si="3"/>
        <v>40.400000000000006</v>
      </c>
      <c r="H246" s="15"/>
    </row>
    <row r="247" spans="1:8">
      <c r="A247" s="30">
        <v>43579</v>
      </c>
      <c r="B247" s="405">
        <v>17683</v>
      </c>
      <c r="C247" s="405" t="s">
        <v>19</v>
      </c>
      <c r="D247" t="s">
        <v>14</v>
      </c>
      <c r="E247" s="189"/>
      <c r="F247" s="225">
        <v>40.4</v>
      </c>
      <c r="G247" s="189">
        <f t="shared" si="3"/>
        <v>0</v>
      </c>
      <c r="H247" s="15"/>
    </row>
    <row r="248" spans="1:8">
      <c r="A248" s="32">
        <v>43555</v>
      </c>
      <c r="B248" s="404" t="s">
        <v>11</v>
      </c>
      <c r="C248" s="405" t="s">
        <v>20</v>
      </c>
      <c r="D248" t="s">
        <v>13</v>
      </c>
      <c r="E248" s="189">
        <v>143.5</v>
      </c>
      <c r="F248" s="225"/>
      <c r="G248" s="189">
        <f t="shared" si="3"/>
        <v>143.5</v>
      </c>
      <c r="H248" s="15"/>
    </row>
    <row r="249" spans="1:8">
      <c r="B249" s="405"/>
      <c r="C249" s="405"/>
      <c r="D249" t="s">
        <v>14</v>
      </c>
      <c r="E249" s="189">
        <v>32.1</v>
      </c>
      <c r="F249" s="225"/>
      <c r="G249" s="189">
        <f t="shared" si="3"/>
        <v>175.6</v>
      </c>
      <c r="H249" s="15"/>
    </row>
    <row r="250" spans="1:8">
      <c r="B250" s="405"/>
      <c r="C250" s="405"/>
      <c r="D250" t="s">
        <v>15</v>
      </c>
      <c r="E250" s="189">
        <v>60</v>
      </c>
      <c r="F250" s="225"/>
      <c r="G250" s="189">
        <f t="shared" si="3"/>
        <v>235.6</v>
      </c>
      <c r="H250" s="15"/>
    </row>
    <row r="251" spans="1:8">
      <c r="B251" s="405"/>
      <c r="C251" s="405"/>
      <c r="D251" t="s">
        <v>16</v>
      </c>
      <c r="E251" s="189">
        <v>5</v>
      </c>
      <c r="F251" s="225"/>
      <c r="G251" s="189">
        <f t="shared" si="3"/>
        <v>240.6</v>
      </c>
      <c r="H251" s="15"/>
    </row>
    <row r="252" spans="1:8">
      <c r="B252" s="405"/>
      <c r="C252" s="405"/>
      <c r="D252" t="s">
        <v>46</v>
      </c>
      <c r="E252" s="189">
        <v>93</v>
      </c>
      <c r="F252" s="225"/>
      <c r="G252" s="189">
        <f t="shared" si="3"/>
        <v>333.6</v>
      </c>
      <c r="H252" s="15"/>
    </row>
    <row r="253" spans="1:8">
      <c r="A253" s="30">
        <v>43555</v>
      </c>
      <c r="B253" s="405" t="s">
        <v>10</v>
      </c>
      <c r="C253" s="405" t="s">
        <v>20</v>
      </c>
      <c r="D253" t="s">
        <v>15</v>
      </c>
      <c r="E253" s="189"/>
      <c r="F253" s="225">
        <v>60</v>
      </c>
      <c r="G253" s="189">
        <f t="shared" si="3"/>
        <v>273.60000000000002</v>
      </c>
      <c r="H253" s="15"/>
    </row>
    <row r="254" spans="1:8">
      <c r="A254" s="30">
        <v>43555</v>
      </c>
      <c r="B254" s="405" t="s">
        <v>10</v>
      </c>
      <c r="C254" s="405" t="s">
        <v>20</v>
      </c>
      <c r="D254" t="s">
        <v>16</v>
      </c>
      <c r="E254" s="189"/>
      <c r="F254" s="225">
        <v>5</v>
      </c>
      <c r="G254" s="189">
        <f t="shared" si="3"/>
        <v>268.60000000000002</v>
      </c>
      <c r="H254" s="15"/>
    </row>
    <row r="255" spans="1:8">
      <c r="A255" s="30">
        <v>43589</v>
      </c>
      <c r="B255" s="405">
        <v>17791</v>
      </c>
      <c r="C255" s="405" t="s">
        <v>20</v>
      </c>
      <c r="D255" t="s">
        <v>13</v>
      </c>
      <c r="E255" s="189"/>
      <c r="F255" s="225">
        <v>143.5</v>
      </c>
      <c r="G255" s="189">
        <f t="shared" si="3"/>
        <v>125.10000000000002</v>
      </c>
      <c r="H255" s="15"/>
    </row>
    <row r="256" spans="1:8">
      <c r="A256" s="30">
        <v>43589</v>
      </c>
      <c r="B256" s="405">
        <v>17791</v>
      </c>
      <c r="C256" s="405" t="s">
        <v>20</v>
      </c>
      <c r="D256" t="s">
        <v>14</v>
      </c>
      <c r="E256" s="189"/>
      <c r="F256" s="225">
        <v>32.1</v>
      </c>
      <c r="G256" s="189">
        <f t="shared" si="3"/>
        <v>93.000000000000028</v>
      </c>
      <c r="H256" s="15"/>
    </row>
    <row r="257" spans="1:8">
      <c r="A257" s="30">
        <v>44678</v>
      </c>
      <c r="B257" s="405">
        <v>24793</v>
      </c>
      <c r="C257" s="405" t="s">
        <v>20</v>
      </c>
      <c r="D257" t="s">
        <v>46</v>
      </c>
      <c r="E257" s="189"/>
      <c r="F257" s="225">
        <v>93</v>
      </c>
      <c r="G257" s="189">
        <f t="shared" si="3"/>
        <v>0</v>
      </c>
      <c r="H257" s="15"/>
    </row>
    <row r="258" spans="1:8">
      <c r="A258" s="32">
        <v>43585</v>
      </c>
      <c r="B258" s="404" t="s">
        <v>11</v>
      </c>
      <c r="C258" s="405" t="s">
        <v>21</v>
      </c>
      <c r="D258" t="s">
        <v>13</v>
      </c>
      <c r="E258" s="189">
        <v>145.19999999999999</v>
      </c>
      <c r="F258" s="225"/>
      <c r="G258" s="189">
        <f t="shared" si="3"/>
        <v>145.19999999999999</v>
      </c>
      <c r="H258" s="15"/>
    </row>
    <row r="259" spans="1:8">
      <c r="B259" s="405"/>
      <c r="C259" s="405"/>
      <c r="D259" t="s">
        <v>14</v>
      </c>
      <c r="E259" s="189">
        <v>29.3</v>
      </c>
      <c r="F259" s="225"/>
      <c r="G259" s="189">
        <f t="shared" si="3"/>
        <v>174.5</v>
      </c>
      <c r="H259" s="15"/>
    </row>
    <row r="260" spans="1:8">
      <c r="B260" s="405"/>
      <c r="C260" s="405"/>
      <c r="D260" t="s">
        <v>15</v>
      </c>
      <c r="E260" s="189">
        <v>60</v>
      </c>
      <c r="F260" s="225"/>
      <c r="G260" s="189">
        <f t="shared" si="3"/>
        <v>234.5</v>
      </c>
      <c r="H260" s="15"/>
    </row>
    <row r="261" spans="1:8">
      <c r="B261" s="405"/>
      <c r="C261" s="405"/>
      <c r="D261" t="s">
        <v>16</v>
      </c>
      <c r="E261" s="189">
        <v>5</v>
      </c>
      <c r="F261" s="225"/>
      <c r="G261" s="189">
        <f t="shared" ref="G261:G324" si="4">+G260+E261-F261</f>
        <v>239.5</v>
      </c>
      <c r="H261" s="15"/>
    </row>
    <row r="262" spans="1:8">
      <c r="A262" s="30">
        <v>43585</v>
      </c>
      <c r="B262" s="405" t="s">
        <v>10</v>
      </c>
      <c r="C262" s="405" t="s">
        <v>21</v>
      </c>
      <c r="D262" t="s">
        <v>15</v>
      </c>
      <c r="E262" s="189"/>
      <c r="F262" s="225">
        <v>60</v>
      </c>
      <c r="G262" s="189">
        <f t="shared" si="4"/>
        <v>179.5</v>
      </c>
      <c r="H262" s="15"/>
    </row>
    <row r="263" spans="1:8">
      <c r="A263" s="30">
        <v>43585</v>
      </c>
      <c r="B263" s="405" t="s">
        <v>10</v>
      </c>
      <c r="C263" s="405" t="s">
        <v>21</v>
      </c>
      <c r="D263" t="s">
        <v>16</v>
      </c>
      <c r="E263" s="189"/>
      <c r="F263" s="225">
        <v>5</v>
      </c>
      <c r="G263" s="189">
        <f t="shared" si="4"/>
        <v>174.5</v>
      </c>
      <c r="H263" s="15"/>
    </row>
    <row r="264" spans="1:8">
      <c r="A264" s="30">
        <v>43607</v>
      </c>
      <c r="B264" s="405">
        <v>17884</v>
      </c>
      <c r="C264" s="405" t="s">
        <v>21</v>
      </c>
      <c r="D264" t="s">
        <v>13</v>
      </c>
      <c r="E264" s="189"/>
      <c r="F264" s="225">
        <v>145.19999999999999</v>
      </c>
      <c r="G264" s="189">
        <f t="shared" si="4"/>
        <v>29.300000000000011</v>
      </c>
      <c r="H264" s="15"/>
    </row>
    <row r="265" spans="1:8">
      <c r="A265" s="30">
        <v>43607</v>
      </c>
      <c r="B265" s="405">
        <v>17884</v>
      </c>
      <c r="C265" s="405" t="s">
        <v>21</v>
      </c>
      <c r="D265" t="s">
        <v>14</v>
      </c>
      <c r="E265" s="189"/>
      <c r="F265" s="225">
        <v>29.3</v>
      </c>
      <c r="G265" s="189">
        <f t="shared" si="4"/>
        <v>0</v>
      </c>
      <c r="H265" s="15"/>
    </row>
    <row r="266" spans="1:8">
      <c r="A266" s="32">
        <v>43616</v>
      </c>
      <c r="B266" s="404" t="s">
        <v>11</v>
      </c>
      <c r="C266" s="404" t="s">
        <v>22</v>
      </c>
      <c r="D266" t="s">
        <v>13</v>
      </c>
      <c r="E266" s="189">
        <v>133.80000000000001</v>
      </c>
      <c r="F266" s="225"/>
      <c r="G266" s="189">
        <f t="shared" si="4"/>
        <v>133.80000000000001</v>
      </c>
      <c r="H266" s="15"/>
    </row>
    <row r="267" spans="1:8">
      <c r="B267" s="405"/>
      <c r="C267" s="405"/>
      <c r="D267" t="s">
        <v>14</v>
      </c>
      <c r="E267" s="189">
        <v>33.9</v>
      </c>
      <c r="F267" s="225"/>
      <c r="G267" s="189">
        <f t="shared" si="4"/>
        <v>167.70000000000002</v>
      </c>
      <c r="H267" s="15"/>
    </row>
    <row r="268" spans="1:8">
      <c r="B268" s="405"/>
      <c r="C268" s="405"/>
      <c r="D268" t="s">
        <v>15</v>
      </c>
      <c r="E268" s="189">
        <v>60</v>
      </c>
      <c r="F268" s="225"/>
      <c r="G268" s="189">
        <f t="shared" si="4"/>
        <v>227.70000000000002</v>
      </c>
      <c r="H268" s="15"/>
    </row>
    <row r="269" spans="1:8">
      <c r="B269" s="405"/>
      <c r="C269" s="405"/>
      <c r="D269" t="s">
        <v>16</v>
      </c>
      <c r="E269" s="189">
        <v>5</v>
      </c>
      <c r="F269" s="225"/>
      <c r="G269" s="189">
        <f t="shared" si="4"/>
        <v>232.70000000000002</v>
      </c>
      <c r="H269" s="15"/>
    </row>
    <row r="270" spans="1:8">
      <c r="A270" s="30">
        <v>43616</v>
      </c>
      <c r="B270" s="405" t="s">
        <v>10</v>
      </c>
      <c r="C270" s="405" t="s">
        <v>22</v>
      </c>
      <c r="D270" t="s">
        <v>15</v>
      </c>
      <c r="E270" s="189"/>
      <c r="F270" s="225">
        <v>60</v>
      </c>
      <c r="G270" s="189">
        <f t="shared" si="4"/>
        <v>172.70000000000002</v>
      </c>
      <c r="H270" s="15"/>
    </row>
    <row r="271" spans="1:8">
      <c r="A271" s="30">
        <v>43616</v>
      </c>
      <c r="B271" s="405" t="s">
        <v>10</v>
      </c>
      <c r="C271" s="405" t="s">
        <v>22</v>
      </c>
      <c r="D271" t="s">
        <v>16</v>
      </c>
      <c r="E271" s="189"/>
      <c r="F271" s="225">
        <v>5</v>
      </c>
      <c r="G271" s="189">
        <f t="shared" si="4"/>
        <v>167.70000000000002</v>
      </c>
      <c r="H271" s="15"/>
    </row>
    <row r="272" spans="1:8">
      <c r="A272" s="30">
        <v>43642</v>
      </c>
      <c r="B272" s="405">
        <v>18125</v>
      </c>
      <c r="C272" s="405" t="s">
        <v>22</v>
      </c>
      <c r="D272" t="s">
        <v>13</v>
      </c>
      <c r="E272" s="189"/>
      <c r="F272" s="225">
        <v>133.80000000000001</v>
      </c>
      <c r="G272" s="189">
        <f t="shared" si="4"/>
        <v>33.900000000000006</v>
      </c>
      <c r="H272" s="15"/>
    </row>
    <row r="273" spans="1:8">
      <c r="A273" s="30">
        <v>43642</v>
      </c>
      <c r="B273" s="405">
        <v>18125</v>
      </c>
      <c r="C273" s="405" t="s">
        <v>22</v>
      </c>
      <c r="D273" t="s">
        <v>14</v>
      </c>
      <c r="E273" s="189"/>
      <c r="F273" s="225">
        <v>33.9</v>
      </c>
      <c r="G273" s="189">
        <f t="shared" si="4"/>
        <v>0</v>
      </c>
      <c r="H273" s="15"/>
    </row>
    <row r="274" spans="1:8">
      <c r="A274" s="32">
        <v>43646</v>
      </c>
      <c r="B274" s="404" t="s">
        <v>11</v>
      </c>
      <c r="C274" s="404" t="s">
        <v>23</v>
      </c>
      <c r="D274" t="s">
        <v>13</v>
      </c>
      <c r="E274" s="189">
        <v>104.7</v>
      </c>
      <c r="F274" s="225"/>
      <c r="G274" s="189">
        <f t="shared" si="4"/>
        <v>104.7</v>
      </c>
      <c r="H274" s="15"/>
    </row>
    <row r="275" spans="1:8">
      <c r="B275" s="405"/>
      <c r="C275" s="405"/>
      <c r="D275" t="s">
        <v>14</v>
      </c>
      <c r="E275" s="189">
        <v>32.5</v>
      </c>
      <c r="F275" s="225"/>
      <c r="G275" s="189">
        <f t="shared" si="4"/>
        <v>137.19999999999999</v>
      </c>
      <c r="H275" s="15"/>
    </row>
    <row r="276" spans="1:8">
      <c r="B276" s="405"/>
      <c r="C276" s="405"/>
      <c r="D276" t="s">
        <v>15</v>
      </c>
      <c r="E276" s="189">
        <v>60</v>
      </c>
      <c r="F276" s="225"/>
      <c r="G276" s="189">
        <f t="shared" si="4"/>
        <v>197.2</v>
      </c>
      <c r="H276" s="15"/>
    </row>
    <row r="277" spans="1:8">
      <c r="B277" s="405"/>
      <c r="C277" s="405"/>
      <c r="D277" t="s">
        <v>16</v>
      </c>
      <c r="E277" s="189">
        <v>5</v>
      </c>
      <c r="F277" s="225"/>
      <c r="G277" s="189">
        <f t="shared" si="4"/>
        <v>202.2</v>
      </c>
      <c r="H277" s="15"/>
    </row>
    <row r="278" spans="1:8">
      <c r="A278" s="30">
        <v>43646</v>
      </c>
      <c r="B278" s="405" t="s">
        <v>10</v>
      </c>
      <c r="C278" s="405" t="s">
        <v>23</v>
      </c>
      <c r="D278" t="s">
        <v>15</v>
      </c>
      <c r="E278" s="189"/>
      <c r="F278" s="225">
        <v>60</v>
      </c>
      <c r="G278" s="189">
        <f t="shared" si="4"/>
        <v>142.19999999999999</v>
      </c>
      <c r="H278" s="15"/>
    </row>
    <row r="279" spans="1:8">
      <c r="A279" s="30">
        <v>43646</v>
      </c>
      <c r="B279" s="405" t="s">
        <v>10</v>
      </c>
      <c r="C279" s="405" t="s">
        <v>23</v>
      </c>
      <c r="D279" t="s">
        <v>16</v>
      </c>
      <c r="E279" s="189"/>
      <c r="F279" s="225">
        <v>5</v>
      </c>
      <c r="G279" s="189">
        <f t="shared" si="4"/>
        <v>137.19999999999999</v>
      </c>
      <c r="H279" s="15"/>
    </row>
    <row r="280" spans="1:8">
      <c r="A280" s="30">
        <v>43672</v>
      </c>
      <c r="B280" s="405">
        <v>18343</v>
      </c>
      <c r="C280" s="405" t="s">
        <v>23</v>
      </c>
      <c r="D280" t="s">
        <v>13</v>
      </c>
      <c r="E280" s="189"/>
      <c r="F280" s="225">
        <v>104.7</v>
      </c>
      <c r="G280" s="189">
        <f t="shared" si="4"/>
        <v>32.499999999999986</v>
      </c>
      <c r="H280" s="15"/>
    </row>
    <row r="281" spans="1:8">
      <c r="A281" s="30">
        <v>43672</v>
      </c>
      <c r="B281" s="405">
        <v>18343</v>
      </c>
      <c r="C281" s="405" t="s">
        <v>23</v>
      </c>
      <c r="D281" t="s">
        <v>14</v>
      </c>
      <c r="E281" s="189"/>
      <c r="F281" s="225">
        <v>32.5</v>
      </c>
      <c r="G281" s="189">
        <f t="shared" si="4"/>
        <v>0</v>
      </c>
      <c r="H281" s="15"/>
    </row>
    <row r="282" spans="1:8">
      <c r="A282" s="32">
        <v>43677</v>
      </c>
      <c r="B282" s="404" t="s">
        <v>11</v>
      </c>
      <c r="C282" s="404" t="s">
        <v>24</v>
      </c>
      <c r="D282" t="s">
        <v>13</v>
      </c>
      <c r="E282" s="189">
        <v>104.7</v>
      </c>
      <c r="F282" s="225"/>
      <c r="G282" s="189">
        <f t="shared" si="4"/>
        <v>104.7</v>
      </c>
      <c r="H282" s="15"/>
    </row>
    <row r="283" spans="1:8">
      <c r="B283" s="405"/>
      <c r="C283" s="405"/>
      <c r="D283" t="s">
        <v>14</v>
      </c>
      <c r="E283" s="189">
        <v>31.5</v>
      </c>
      <c r="F283" s="225"/>
      <c r="G283" s="189">
        <f t="shared" si="4"/>
        <v>136.19999999999999</v>
      </c>
      <c r="H283" s="15"/>
    </row>
    <row r="284" spans="1:8">
      <c r="B284" s="405"/>
      <c r="C284" s="405"/>
      <c r="D284" t="s">
        <v>15</v>
      </c>
      <c r="E284" s="189">
        <v>60</v>
      </c>
      <c r="F284" s="225"/>
      <c r="G284" s="189">
        <f t="shared" si="4"/>
        <v>196.2</v>
      </c>
      <c r="H284" s="15"/>
    </row>
    <row r="285" spans="1:8">
      <c r="B285" s="405"/>
      <c r="C285" s="405"/>
      <c r="D285" t="s">
        <v>16</v>
      </c>
      <c r="E285" s="189">
        <v>5</v>
      </c>
      <c r="F285" s="225"/>
      <c r="G285" s="189">
        <f t="shared" si="4"/>
        <v>201.2</v>
      </c>
      <c r="H285" s="15"/>
    </row>
    <row r="286" spans="1:8">
      <c r="A286" s="30">
        <v>43677</v>
      </c>
      <c r="B286" s="405" t="s">
        <v>10</v>
      </c>
      <c r="C286" s="405" t="s">
        <v>24</v>
      </c>
      <c r="D286" t="s">
        <v>15</v>
      </c>
      <c r="E286" s="189"/>
      <c r="F286" s="225">
        <v>60</v>
      </c>
      <c r="G286" s="189">
        <f t="shared" si="4"/>
        <v>141.19999999999999</v>
      </c>
      <c r="H286" s="15"/>
    </row>
    <row r="287" spans="1:8">
      <c r="A287" s="30">
        <v>43677</v>
      </c>
      <c r="B287" s="405" t="s">
        <v>10</v>
      </c>
      <c r="C287" s="405" t="s">
        <v>24</v>
      </c>
      <c r="D287" t="s">
        <v>16</v>
      </c>
      <c r="E287" s="189"/>
      <c r="F287" s="225">
        <v>5</v>
      </c>
      <c r="G287" s="189">
        <f t="shared" si="4"/>
        <v>136.19999999999999</v>
      </c>
      <c r="H287" s="15"/>
    </row>
    <row r="288" spans="1:8">
      <c r="A288" s="30">
        <v>43719</v>
      </c>
      <c r="B288" s="405">
        <v>18663</v>
      </c>
      <c r="C288" s="405" t="s">
        <v>24</v>
      </c>
      <c r="D288" t="s">
        <v>13</v>
      </c>
      <c r="E288" s="189"/>
      <c r="F288" s="225">
        <v>104.7</v>
      </c>
      <c r="G288" s="189">
        <f t="shared" si="4"/>
        <v>31.499999999999986</v>
      </c>
      <c r="H288" s="15"/>
    </row>
    <row r="289" spans="1:8">
      <c r="A289" s="30">
        <v>43719</v>
      </c>
      <c r="B289" s="405">
        <v>18663</v>
      </c>
      <c r="C289" s="405" t="s">
        <v>24</v>
      </c>
      <c r="D289" t="s">
        <v>14</v>
      </c>
      <c r="E289" s="189"/>
      <c r="F289" s="225">
        <v>31.5</v>
      </c>
      <c r="G289" s="189">
        <f t="shared" si="4"/>
        <v>0</v>
      </c>
      <c r="H289" s="15"/>
    </row>
    <row r="290" spans="1:8">
      <c r="A290" s="32">
        <v>43708</v>
      </c>
      <c r="B290" s="404" t="s">
        <v>11</v>
      </c>
      <c r="C290" s="404" t="s">
        <v>25</v>
      </c>
      <c r="D290" t="s">
        <v>13</v>
      </c>
      <c r="E290" s="189">
        <v>101.9</v>
      </c>
      <c r="F290" s="225"/>
      <c r="G290" s="189">
        <f t="shared" si="4"/>
        <v>101.9</v>
      </c>
      <c r="H290" s="15"/>
    </row>
    <row r="291" spans="1:8">
      <c r="B291" s="405"/>
      <c r="C291" s="405"/>
      <c r="D291" t="s">
        <v>14</v>
      </c>
      <c r="E291" s="189">
        <v>30.4</v>
      </c>
      <c r="F291" s="225"/>
      <c r="G291" s="189">
        <f t="shared" si="4"/>
        <v>132.30000000000001</v>
      </c>
      <c r="H291" s="15"/>
    </row>
    <row r="292" spans="1:8">
      <c r="B292" s="405"/>
      <c r="C292" s="405"/>
      <c r="D292" t="s">
        <v>15</v>
      </c>
      <c r="E292" s="189">
        <v>60</v>
      </c>
      <c r="F292" s="225"/>
      <c r="G292" s="189">
        <f t="shared" si="4"/>
        <v>192.3</v>
      </c>
      <c r="H292" s="15"/>
    </row>
    <row r="293" spans="1:8">
      <c r="B293" s="405"/>
      <c r="C293" s="405"/>
      <c r="D293" t="s">
        <v>16</v>
      </c>
      <c r="E293" s="189">
        <v>5</v>
      </c>
      <c r="F293" s="225"/>
      <c r="G293" s="189">
        <f t="shared" si="4"/>
        <v>197.3</v>
      </c>
      <c r="H293" s="15"/>
    </row>
    <row r="294" spans="1:8">
      <c r="B294" s="405"/>
      <c r="C294" s="405"/>
      <c r="D294" t="s">
        <v>46</v>
      </c>
      <c r="E294" s="189">
        <v>93</v>
      </c>
      <c r="F294" s="225"/>
      <c r="G294" s="189">
        <f t="shared" si="4"/>
        <v>290.3</v>
      </c>
      <c r="H294" s="15"/>
    </row>
    <row r="295" spans="1:8">
      <c r="A295" s="30">
        <v>43708</v>
      </c>
      <c r="B295" s="405" t="s">
        <v>10</v>
      </c>
      <c r="C295" s="405" t="s">
        <v>25</v>
      </c>
      <c r="D295" t="s">
        <v>15</v>
      </c>
      <c r="E295" s="189"/>
      <c r="F295" s="225">
        <v>60</v>
      </c>
      <c r="G295" s="189">
        <f t="shared" si="4"/>
        <v>230.3</v>
      </c>
      <c r="H295" s="15"/>
    </row>
    <row r="296" spans="1:8">
      <c r="A296" s="30">
        <v>43708</v>
      </c>
      <c r="B296" s="405" t="s">
        <v>10</v>
      </c>
      <c r="C296" s="405" t="s">
        <v>25</v>
      </c>
      <c r="D296" t="s">
        <v>16</v>
      </c>
      <c r="E296" s="189"/>
      <c r="F296" s="225">
        <v>5</v>
      </c>
      <c r="G296" s="189">
        <f t="shared" si="4"/>
        <v>225.3</v>
      </c>
      <c r="H296" s="15"/>
    </row>
    <row r="297" spans="1:8">
      <c r="A297" s="30">
        <v>43747</v>
      </c>
      <c r="B297" s="405">
        <v>18877</v>
      </c>
      <c r="C297" s="405" t="s">
        <v>25</v>
      </c>
      <c r="D297" t="s">
        <v>13</v>
      </c>
      <c r="E297" s="189"/>
      <c r="F297" s="225">
        <v>101.9</v>
      </c>
      <c r="G297" s="189">
        <f t="shared" si="4"/>
        <v>123.4</v>
      </c>
      <c r="H297" s="15"/>
    </row>
    <row r="298" spans="1:8">
      <c r="A298" s="30">
        <v>43747</v>
      </c>
      <c r="B298" s="405">
        <v>18877</v>
      </c>
      <c r="C298" s="405" t="s">
        <v>25</v>
      </c>
      <c r="D298" t="s">
        <v>14</v>
      </c>
      <c r="E298" s="189"/>
      <c r="F298" s="225">
        <v>30.4</v>
      </c>
      <c r="G298" s="189">
        <f t="shared" si="4"/>
        <v>93</v>
      </c>
      <c r="H298" s="15"/>
    </row>
    <row r="299" spans="1:8">
      <c r="A299" s="30">
        <v>44678</v>
      </c>
      <c r="B299" s="405">
        <v>24793</v>
      </c>
      <c r="C299" s="405" t="s">
        <v>25</v>
      </c>
      <c r="D299" t="s">
        <v>46</v>
      </c>
      <c r="E299" s="189"/>
      <c r="F299" s="225">
        <v>93</v>
      </c>
      <c r="G299" s="189">
        <f t="shared" si="4"/>
        <v>0</v>
      </c>
      <c r="H299" s="15"/>
    </row>
    <row r="300" spans="1:8">
      <c r="A300" s="32">
        <v>43738</v>
      </c>
      <c r="B300" s="404" t="s">
        <v>11</v>
      </c>
      <c r="C300" s="404" t="s">
        <v>26</v>
      </c>
      <c r="D300" t="s">
        <v>13</v>
      </c>
      <c r="E300" s="189">
        <v>102.3</v>
      </c>
      <c r="F300" s="225"/>
      <c r="G300" s="189">
        <f t="shared" si="4"/>
        <v>102.3</v>
      </c>
      <c r="H300" s="15"/>
    </row>
    <row r="301" spans="1:8">
      <c r="B301" s="405"/>
      <c r="C301" s="405"/>
      <c r="D301" t="s">
        <v>14</v>
      </c>
      <c r="E301" s="189">
        <v>30.9</v>
      </c>
      <c r="F301" s="225"/>
      <c r="G301" s="189">
        <f t="shared" si="4"/>
        <v>133.19999999999999</v>
      </c>
      <c r="H301" s="15"/>
    </row>
    <row r="302" spans="1:8">
      <c r="B302" s="405"/>
      <c r="C302" s="405"/>
      <c r="D302" t="s">
        <v>15</v>
      </c>
      <c r="E302" s="189">
        <v>60</v>
      </c>
      <c r="F302" s="225"/>
      <c r="G302" s="189">
        <f t="shared" si="4"/>
        <v>193.2</v>
      </c>
      <c r="H302" s="15"/>
    </row>
    <row r="303" spans="1:8">
      <c r="B303" s="405"/>
      <c r="C303" s="405"/>
      <c r="D303" t="s">
        <v>16</v>
      </c>
      <c r="E303" s="189">
        <v>5</v>
      </c>
      <c r="F303" s="225"/>
      <c r="G303" s="189">
        <f t="shared" si="4"/>
        <v>198.2</v>
      </c>
      <c r="H303" s="15"/>
    </row>
    <row r="304" spans="1:8">
      <c r="A304" s="30">
        <v>43738</v>
      </c>
      <c r="B304" s="405" t="s">
        <v>10</v>
      </c>
      <c r="C304" s="405" t="s">
        <v>26</v>
      </c>
      <c r="D304" t="s">
        <v>15</v>
      </c>
      <c r="E304" s="189"/>
      <c r="F304" s="225">
        <v>60</v>
      </c>
      <c r="G304" s="189">
        <f t="shared" si="4"/>
        <v>138.19999999999999</v>
      </c>
      <c r="H304" s="15"/>
    </row>
    <row r="305" spans="1:8">
      <c r="A305" s="30">
        <v>43738</v>
      </c>
      <c r="B305" s="405" t="s">
        <v>10</v>
      </c>
      <c r="C305" s="405" t="s">
        <v>26</v>
      </c>
      <c r="D305" t="s">
        <v>16</v>
      </c>
      <c r="E305" s="189"/>
      <c r="F305" s="225">
        <v>5</v>
      </c>
      <c r="G305" s="189">
        <f t="shared" si="4"/>
        <v>133.19999999999999</v>
      </c>
      <c r="H305" s="15"/>
    </row>
    <row r="306" spans="1:8">
      <c r="A306" s="30">
        <v>43773</v>
      </c>
      <c r="B306" s="405">
        <v>19121</v>
      </c>
      <c r="C306" s="405" t="s">
        <v>26</v>
      </c>
      <c r="D306" t="s">
        <v>13</v>
      </c>
      <c r="E306" s="189"/>
      <c r="F306" s="225">
        <v>102.3</v>
      </c>
      <c r="G306" s="189">
        <f t="shared" si="4"/>
        <v>30.899999999999991</v>
      </c>
      <c r="H306" s="15"/>
    </row>
    <row r="307" spans="1:8">
      <c r="A307" s="30">
        <v>43773</v>
      </c>
      <c r="B307" s="405">
        <v>19121</v>
      </c>
      <c r="C307" s="405" t="s">
        <v>26</v>
      </c>
      <c r="D307" t="s">
        <v>14</v>
      </c>
      <c r="E307" s="189"/>
      <c r="F307" s="225">
        <v>30.9</v>
      </c>
      <c r="G307" s="189">
        <f t="shared" si="4"/>
        <v>0</v>
      </c>
      <c r="H307" s="15"/>
    </row>
    <row r="308" spans="1:8">
      <c r="A308" s="32">
        <v>43769</v>
      </c>
      <c r="B308" s="404" t="s">
        <v>11</v>
      </c>
      <c r="C308" s="404" t="s">
        <v>27</v>
      </c>
      <c r="D308" t="s">
        <v>13</v>
      </c>
      <c r="E308" s="189">
        <v>103</v>
      </c>
      <c r="F308" s="225"/>
      <c r="G308" s="189">
        <f t="shared" si="4"/>
        <v>103</v>
      </c>
      <c r="H308" s="15"/>
    </row>
    <row r="309" spans="1:8">
      <c r="B309" s="405"/>
      <c r="C309" s="405"/>
      <c r="D309" t="s">
        <v>14</v>
      </c>
      <c r="E309" s="189">
        <v>29.8</v>
      </c>
      <c r="F309" s="225"/>
      <c r="G309" s="189">
        <f t="shared" si="4"/>
        <v>132.80000000000001</v>
      </c>
      <c r="H309" s="15"/>
    </row>
    <row r="310" spans="1:8">
      <c r="B310" s="405"/>
      <c r="C310" s="405"/>
      <c r="D310" t="s">
        <v>15</v>
      </c>
      <c r="E310" s="189">
        <v>60</v>
      </c>
      <c r="F310" s="225"/>
      <c r="G310" s="189">
        <f t="shared" si="4"/>
        <v>192.8</v>
      </c>
      <c r="H310" s="15"/>
    </row>
    <row r="311" spans="1:8">
      <c r="B311" s="405"/>
      <c r="C311" s="405"/>
      <c r="D311" t="s">
        <v>31</v>
      </c>
      <c r="E311" s="189">
        <v>5</v>
      </c>
      <c r="F311" s="225"/>
      <c r="G311" s="189">
        <f t="shared" si="4"/>
        <v>197.8</v>
      </c>
      <c r="H311" s="15"/>
    </row>
    <row r="312" spans="1:8">
      <c r="B312" s="405"/>
      <c r="C312" s="405"/>
      <c r="D312" t="s">
        <v>46</v>
      </c>
      <c r="E312" s="189">
        <v>93</v>
      </c>
      <c r="F312" s="225"/>
      <c r="G312" s="189">
        <f t="shared" si="4"/>
        <v>290.8</v>
      </c>
      <c r="H312" s="15"/>
    </row>
    <row r="313" spans="1:8">
      <c r="A313" s="30">
        <v>43769</v>
      </c>
      <c r="B313" s="405" t="s">
        <v>10</v>
      </c>
      <c r="C313" s="405" t="s">
        <v>27</v>
      </c>
      <c r="D313" t="s">
        <v>15</v>
      </c>
      <c r="E313" s="189"/>
      <c r="F313" s="225">
        <v>60</v>
      </c>
      <c r="G313" s="189">
        <f t="shared" si="4"/>
        <v>230.8</v>
      </c>
      <c r="H313" s="15"/>
    </row>
    <row r="314" spans="1:8">
      <c r="A314" s="30">
        <v>43769</v>
      </c>
      <c r="B314" s="405" t="s">
        <v>10</v>
      </c>
      <c r="C314" s="405" t="s">
        <v>27</v>
      </c>
      <c r="D314" t="s">
        <v>31</v>
      </c>
      <c r="E314" s="189"/>
      <c r="F314" s="225">
        <v>5</v>
      </c>
      <c r="G314" s="189">
        <f t="shared" si="4"/>
        <v>225.8</v>
      </c>
      <c r="H314" s="15"/>
    </row>
    <row r="315" spans="1:8">
      <c r="A315" s="30">
        <v>43798</v>
      </c>
      <c r="B315" s="405">
        <v>19247</v>
      </c>
      <c r="C315" s="405" t="s">
        <v>27</v>
      </c>
      <c r="D315" t="s">
        <v>13</v>
      </c>
      <c r="E315" s="189"/>
      <c r="F315" s="225">
        <v>103</v>
      </c>
      <c r="G315" s="189">
        <f t="shared" si="4"/>
        <v>122.80000000000001</v>
      </c>
      <c r="H315" s="15"/>
    </row>
    <row r="316" spans="1:8">
      <c r="A316" s="30">
        <v>43798</v>
      </c>
      <c r="B316" s="405">
        <v>19247</v>
      </c>
      <c r="C316" s="405" t="s">
        <v>27</v>
      </c>
      <c r="D316" t="s">
        <v>14</v>
      </c>
      <c r="E316" s="189"/>
      <c r="F316" s="225">
        <v>29.8</v>
      </c>
      <c r="G316" s="189">
        <f t="shared" si="4"/>
        <v>93.000000000000014</v>
      </c>
      <c r="H316" s="15"/>
    </row>
    <row r="317" spans="1:8">
      <c r="A317" s="30">
        <v>44678</v>
      </c>
      <c r="B317" s="405">
        <v>24793</v>
      </c>
      <c r="C317" s="405" t="s">
        <v>27</v>
      </c>
      <c r="D317" t="s">
        <v>46</v>
      </c>
      <c r="E317" s="189"/>
      <c r="F317" s="225">
        <v>93</v>
      </c>
      <c r="G317" s="189">
        <f t="shared" si="4"/>
        <v>0</v>
      </c>
      <c r="H317" s="15"/>
    </row>
    <row r="318" spans="1:8">
      <c r="A318" s="32">
        <v>43799</v>
      </c>
      <c r="B318" s="404" t="s">
        <v>11</v>
      </c>
      <c r="C318" s="404" t="s">
        <v>28</v>
      </c>
      <c r="D318" t="s">
        <v>13</v>
      </c>
      <c r="E318" s="189">
        <v>115.4</v>
      </c>
      <c r="F318" s="225"/>
      <c r="G318" s="189">
        <f t="shared" si="4"/>
        <v>115.4</v>
      </c>
      <c r="H318" s="15"/>
    </row>
    <row r="319" spans="1:8">
      <c r="B319" s="405"/>
      <c r="C319" s="405"/>
      <c r="D319" t="s">
        <v>14</v>
      </c>
      <c r="E319" s="189">
        <v>30.9</v>
      </c>
      <c r="F319" s="225"/>
      <c r="G319" s="189">
        <f t="shared" si="4"/>
        <v>146.30000000000001</v>
      </c>
      <c r="H319" s="15"/>
    </row>
    <row r="320" spans="1:8">
      <c r="B320" s="405"/>
      <c r="C320" s="405"/>
      <c r="D320" t="s">
        <v>15</v>
      </c>
      <c r="E320" s="189">
        <v>60</v>
      </c>
      <c r="F320" s="225"/>
      <c r="G320" s="189">
        <f t="shared" si="4"/>
        <v>206.3</v>
      </c>
      <c r="H320" s="15"/>
    </row>
    <row r="321" spans="1:8">
      <c r="B321" s="405"/>
      <c r="C321" s="405"/>
      <c r="D321" t="s">
        <v>31</v>
      </c>
      <c r="E321" s="189">
        <v>5</v>
      </c>
      <c r="F321" s="225"/>
      <c r="G321" s="189">
        <f t="shared" si="4"/>
        <v>211.3</v>
      </c>
      <c r="H321" s="15"/>
    </row>
    <row r="322" spans="1:8">
      <c r="A322" s="30">
        <v>43799</v>
      </c>
      <c r="B322" s="405" t="s">
        <v>10</v>
      </c>
      <c r="C322" s="405" t="s">
        <v>28</v>
      </c>
      <c r="D322" t="s">
        <v>15</v>
      </c>
      <c r="E322" s="189"/>
      <c r="F322" s="225">
        <v>60</v>
      </c>
      <c r="G322" s="189">
        <f t="shared" si="4"/>
        <v>151.30000000000001</v>
      </c>
      <c r="H322" s="15"/>
    </row>
    <row r="323" spans="1:8">
      <c r="A323" s="30">
        <v>43799</v>
      </c>
      <c r="B323" s="405" t="s">
        <v>10</v>
      </c>
      <c r="C323" s="405" t="s">
        <v>28</v>
      </c>
      <c r="D323" t="s">
        <v>16</v>
      </c>
      <c r="E323" s="189"/>
      <c r="F323" s="225">
        <v>5</v>
      </c>
      <c r="G323" s="189">
        <f t="shared" si="4"/>
        <v>146.30000000000001</v>
      </c>
      <c r="H323" s="15"/>
    </row>
    <row r="324" spans="1:8">
      <c r="A324" s="30">
        <v>43832</v>
      </c>
      <c r="B324" s="405">
        <v>19474</v>
      </c>
      <c r="C324" s="405" t="s">
        <v>28</v>
      </c>
      <c r="D324" t="s">
        <v>13</v>
      </c>
      <c r="E324" s="189"/>
      <c r="F324" s="225">
        <v>115.4</v>
      </c>
      <c r="G324" s="189">
        <f t="shared" si="4"/>
        <v>30.900000000000006</v>
      </c>
      <c r="H324" s="15"/>
    </row>
    <row r="325" spans="1:8">
      <c r="A325" s="30">
        <v>43832</v>
      </c>
      <c r="B325" s="405">
        <v>19474</v>
      </c>
      <c r="C325" s="405" t="s">
        <v>28</v>
      </c>
      <c r="D325" t="s">
        <v>14</v>
      </c>
      <c r="E325" s="189"/>
      <c r="F325" s="225">
        <v>30.9</v>
      </c>
      <c r="G325" s="189">
        <f t="shared" ref="G325:G388" si="5">+G324+E325-F325</f>
        <v>0</v>
      </c>
      <c r="H325" s="15"/>
    </row>
    <row r="326" spans="1:8">
      <c r="A326" s="32">
        <v>43830</v>
      </c>
      <c r="B326" s="404" t="s">
        <v>11</v>
      </c>
      <c r="C326" s="404" t="s">
        <v>29</v>
      </c>
      <c r="D326" t="s">
        <v>13</v>
      </c>
      <c r="E326" s="189">
        <v>137.1</v>
      </c>
      <c r="F326" s="225"/>
      <c r="G326" s="189">
        <f t="shared" si="5"/>
        <v>137.1</v>
      </c>
      <c r="H326" s="15"/>
    </row>
    <row r="327" spans="1:8">
      <c r="B327" s="405"/>
      <c r="C327" s="405"/>
      <c r="D327" t="s">
        <v>14</v>
      </c>
      <c r="E327" s="189">
        <v>31</v>
      </c>
      <c r="F327" s="225"/>
      <c r="G327" s="189">
        <f t="shared" si="5"/>
        <v>168.1</v>
      </c>
      <c r="H327" s="15"/>
    </row>
    <row r="328" spans="1:8">
      <c r="B328" s="405"/>
      <c r="C328" s="405"/>
      <c r="D328" t="s">
        <v>15</v>
      </c>
      <c r="E328" s="189">
        <v>60</v>
      </c>
      <c r="F328" s="225"/>
      <c r="G328" s="189">
        <f t="shared" si="5"/>
        <v>228.1</v>
      </c>
      <c r="H328" s="15"/>
    </row>
    <row r="329" spans="1:8">
      <c r="B329" s="405"/>
      <c r="C329" s="405"/>
      <c r="D329" t="s">
        <v>31</v>
      </c>
      <c r="E329" s="189">
        <v>5</v>
      </c>
      <c r="F329" s="225"/>
      <c r="G329" s="189">
        <f t="shared" si="5"/>
        <v>233.1</v>
      </c>
      <c r="H329" s="15"/>
    </row>
    <row r="330" spans="1:8">
      <c r="A330" s="30">
        <v>43830</v>
      </c>
      <c r="B330" s="405" t="s">
        <v>10</v>
      </c>
      <c r="C330" s="405" t="s">
        <v>29</v>
      </c>
      <c r="D330" t="s">
        <v>15</v>
      </c>
      <c r="E330" s="189"/>
      <c r="F330" s="225">
        <v>60</v>
      </c>
      <c r="G330" s="189">
        <f t="shared" si="5"/>
        <v>173.1</v>
      </c>
      <c r="H330" s="15"/>
    </row>
    <row r="331" spans="1:8">
      <c r="A331" s="30">
        <v>43830</v>
      </c>
      <c r="B331" s="405" t="s">
        <v>10</v>
      </c>
      <c r="C331" s="405" t="s">
        <v>29</v>
      </c>
      <c r="D331" t="s">
        <v>16</v>
      </c>
      <c r="E331" s="189"/>
      <c r="F331" s="225">
        <v>5</v>
      </c>
      <c r="G331" s="189">
        <f t="shared" si="5"/>
        <v>168.1</v>
      </c>
      <c r="H331" s="15"/>
    </row>
    <row r="332" spans="1:8">
      <c r="A332" s="30">
        <v>43854</v>
      </c>
      <c r="B332" s="405">
        <v>19634</v>
      </c>
      <c r="C332" s="405" t="s">
        <v>29</v>
      </c>
      <c r="D332" t="s">
        <v>13</v>
      </c>
      <c r="E332" s="189"/>
      <c r="F332" s="225">
        <v>137.1</v>
      </c>
      <c r="G332" s="189">
        <f t="shared" si="5"/>
        <v>31</v>
      </c>
      <c r="H332" s="15"/>
    </row>
    <row r="333" spans="1:8">
      <c r="A333" s="30">
        <v>43854</v>
      </c>
      <c r="B333" s="405">
        <v>19634</v>
      </c>
      <c r="C333" s="405" t="s">
        <v>29</v>
      </c>
      <c r="D333" t="s">
        <v>14</v>
      </c>
      <c r="E333" s="189"/>
      <c r="F333" s="225">
        <v>31</v>
      </c>
      <c r="G333" s="189">
        <f t="shared" si="5"/>
        <v>0</v>
      </c>
      <c r="H333" s="15"/>
    </row>
    <row r="334" spans="1:8">
      <c r="A334" s="32">
        <v>43861</v>
      </c>
      <c r="B334" s="404" t="s">
        <v>11</v>
      </c>
      <c r="C334" s="404" t="s">
        <v>12</v>
      </c>
      <c r="D334" t="s">
        <v>13</v>
      </c>
      <c r="E334" s="189">
        <v>147.4</v>
      </c>
      <c r="F334" s="225"/>
      <c r="G334" s="189">
        <f t="shared" si="5"/>
        <v>147.4</v>
      </c>
      <c r="H334" s="15"/>
    </row>
    <row r="335" spans="1:8">
      <c r="B335" s="405"/>
      <c r="C335" s="405"/>
      <c r="D335" t="s">
        <v>14</v>
      </c>
      <c r="E335" s="189">
        <v>29.5</v>
      </c>
      <c r="F335" s="225"/>
      <c r="G335" s="189">
        <f t="shared" si="5"/>
        <v>176.9</v>
      </c>
      <c r="H335" s="15"/>
    </row>
    <row r="336" spans="1:8">
      <c r="B336" s="405"/>
      <c r="C336" s="405"/>
      <c r="D336" t="s">
        <v>15</v>
      </c>
      <c r="E336" s="189">
        <v>60</v>
      </c>
      <c r="F336" s="225"/>
      <c r="G336" s="189">
        <f t="shared" si="5"/>
        <v>236.9</v>
      </c>
      <c r="H336" s="15"/>
    </row>
    <row r="337" spans="1:8">
      <c r="B337" s="405"/>
      <c r="C337" s="405"/>
      <c r="D337" t="s">
        <v>31</v>
      </c>
      <c r="E337" s="189">
        <v>5</v>
      </c>
      <c r="F337" s="225"/>
      <c r="G337" s="189">
        <f t="shared" si="5"/>
        <v>241.9</v>
      </c>
      <c r="H337" s="15"/>
    </row>
    <row r="338" spans="1:8">
      <c r="B338" s="405"/>
      <c r="C338" s="405"/>
      <c r="D338" t="s">
        <v>46</v>
      </c>
      <c r="E338" s="189">
        <v>93</v>
      </c>
      <c r="F338" s="225"/>
      <c r="G338" s="189">
        <f t="shared" si="5"/>
        <v>334.9</v>
      </c>
      <c r="H338" s="15"/>
    </row>
    <row r="339" spans="1:8">
      <c r="A339" s="30">
        <v>43861</v>
      </c>
      <c r="B339" s="405" t="s">
        <v>10</v>
      </c>
      <c r="C339" s="405" t="s">
        <v>12</v>
      </c>
      <c r="D339" t="s">
        <v>15</v>
      </c>
      <c r="E339" s="189"/>
      <c r="F339" s="225">
        <v>60</v>
      </c>
      <c r="G339" s="189">
        <f t="shared" si="5"/>
        <v>274.89999999999998</v>
      </c>
      <c r="H339" s="15"/>
    </row>
    <row r="340" spans="1:8">
      <c r="A340" s="30">
        <v>43861</v>
      </c>
      <c r="B340" s="405" t="s">
        <v>10</v>
      </c>
      <c r="C340" s="405" t="s">
        <v>12</v>
      </c>
      <c r="D340" t="s">
        <v>16</v>
      </c>
      <c r="E340" s="189"/>
      <c r="F340" s="225">
        <v>5</v>
      </c>
      <c r="G340" s="189">
        <f t="shared" si="5"/>
        <v>269.89999999999998</v>
      </c>
      <c r="H340" s="15"/>
    </row>
    <row r="341" spans="1:8">
      <c r="A341" s="30">
        <v>43899</v>
      </c>
      <c r="B341" s="405">
        <v>19884</v>
      </c>
      <c r="C341" s="405" t="s">
        <v>12</v>
      </c>
      <c r="D341" t="s">
        <v>13</v>
      </c>
      <c r="E341" s="189"/>
      <c r="F341" s="225">
        <v>147.4</v>
      </c>
      <c r="G341" s="189">
        <f t="shared" si="5"/>
        <v>122.49999999999997</v>
      </c>
      <c r="H341" s="15"/>
    </row>
    <row r="342" spans="1:8">
      <c r="A342" s="30">
        <v>43899</v>
      </c>
      <c r="B342" s="405">
        <v>19884</v>
      </c>
      <c r="C342" s="405" t="s">
        <v>12</v>
      </c>
      <c r="D342" t="s">
        <v>14</v>
      </c>
      <c r="E342" s="189"/>
      <c r="F342" s="225">
        <v>29.5</v>
      </c>
      <c r="G342" s="189">
        <f t="shared" si="5"/>
        <v>92.999999999999972</v>
      </c>
      <c r="H342" s="15"/>
    </row>
    <row r="343" spans="1:8">
      <c r="A343" s="30">
        <v>44678</v>
      </c>
      <c r="B343" s="405">
        <v>24793</v>
      </c>
      <c r="C343" s="405" t="s">
        <v>12</v>
      </c>
      <c r="D343" t="s">
        <v>46</v>
      </c>
      <c r="E343" s="189"/>
      <c r="F343" s="225">
        <v>93</v>
      </c>
      <c r="G343" s="189">
        <f t="shared" si="5"/>
        <v>0</v>
      </c>
      <c r="H343" s="15"/>
    </row>
    <row r="344" spans="1:8">
      <c r="A344" s="32">
        <v>43890</v>
      </c>
      <c r="B344" s="404" t="s">
        <v>11</v>
      </c>
      <c r="C344" s="404" t="s">
        <v>19</v>
      </c>
      <c r="D344" t="s">
        <v>13</v>
      </c>
      <c r="E344" s="189">
        <v>153</v>
      </c>
      <c r="F344" s="225"/>
      <c r="G344" s="189">
        <f t="shared" si="5"/>
        <v>153</v>
      </c>
      <c r="H344" s="15"/>
    </row>
    <row r="345" spans="1:8">
      <c r="B345" s="405"/>
      <c r="C345" s="405"/>
      <c r="D345" t="s">
        <v>14</v>
      </c>
      <c r="E345" s="189">
        <v>31.6</v>
      </c>
      <c r="F345" s="225"/>
      <c r="G345" s="189">
        <f t="shared" si="5"/>
        <v>184.6</v>
      </c>
      <c r="H345" s="15"/>
    </row>
    <row r="346" spans="1:8">
      <c r="B346" s="405"/>
      <c r="C346" s="405"/>
      <c r="D346" t="s">
        <v>15</v>
      </c>
      <c r="E346" s="189">
        <v>58</v>
      </c>
      <c r="F346" s="225"/>
      <c r="G346" s="189">
        <f t="shared" si="5"/>
        <v>242.6</v>
      </c>
      <c r="H346" s="15"/>
    </row>
    <row r="347" spans="1:8">
      <c r="B347" s="405"/>
      <c r="C347" s="405"/>
      <c r="D347" t="s">
        <v>31</v>
      </c>
      <c r="E347" s="189">
        <v>5</v>
      </c>
      <c r="F347" s="225"/>
      <c r="G347" s="189">
        <f t="shared" si="5"/>
        <v>247.6</v>
      </c>
      <c r="H347" s="15"/>
    </row>
    <row r="348" spans="1:8">
      <c r="A348" s="30">
        <v>43890</v>
      </c>
      <c r="B348" s="405" t="s">
        <v>10</v>
      </c>
      <c r="C348" s="405" t="s">
        <v>19</v>
      </c>
      <c r="D348" t="s">
        <v>15</v>
      </c>
      <c r="E348" s="189"/>
      <c r="F348" s="225">
        <v>58</v>
      </c>
      <c r="G348" s="189">
        <f t="shared" si="5"/>
        <v>189.6</v>
      </c>
      <c r="H348" s="15"/>
    </row>
    <row r="349" spans="1:8">
      <c r="A349" s="30">
        <v>43890</v>
      </c>
      <c r="B349" s="405" t="s">
        <v>10</v>
      </c>
      <c r="C349" s="405" t="s">
        <v>19</v>
      </c>
      <c r="D349" t="s">
        <v>31</v>
      </c>
      <c r="E349" s="189"/>
      <c r="F349" s="225">
        <v>5</v>
      </c>
      <c r="G349" s="189">
        <f t="shared" si="5"/>
        <v>184.6</v>
      </c>
      <c r="H349" s="15"/>
    </row>
    <row r="350" spans="1:8">
      <c r="A350" s="30">
        <v>44145</v>
      </c>
      <c r="B350" s="405">
        <v>20647</v>
      </c>
      <c r="C350" s="405" t="s">
        <v>19</v>
      </c>
      <c r="D350" t="s">
        <v>13</v>
      </c>
      <c r="E350" s="189"/>
      <c r="F350" s="225">
        <v>153</v>
      </c>
      <c r="G350" s="189">
        <f t="shared" si="5"/>
        <v>31.599999999999994</v>
      </c>
      <c r="H350" s="15"/>
    </row>
    <row r="351" spans="1:8">
      <c r="A351" s="30">
        <v>44145</v>
      </c>
      <c r="B351" s="405">
        <v>20647</v>
      </c>
      <c r="C351" s="405" t="s">
        <v>19</v>
      </c>
      <c r="D351" t="s">
        <v>14</v>
      </c>
      <c r="E351" s="189"/>
      <c r="F351" s="225">
        <v>31.6</v>
      </c>
      <c r="G351" s="189">
        <f t="shared" si="5"/>
        <v>0</v>
      </c>
      <c r="H351" s="15"/>
    </row>
    <row r="352" spans="1:8">
      <c r="A352" s="32">
        <v>43921</v>
      </c>
      <c r="B352" s="404" t="s">
        <v>11</v>
      </c>
      <c r="C352" s="404" t="s">
        <v>20</v>
      </c>
      <c r="D352" t="s">
        <v>13</v>
      </c>
      <c r="E352" s="189">
        <v>159.9</v>
      </c>
      <c r="F352" s="225"/>
      <c r="G352" s="189">
        <f t="shared" si="5"/>
        <v>159.9</v>
      </c>
      <c r="H352" s="15"/>
    </row>
    <row r="353" spans="1:8">
      <c r="B353" s="405"/>
      <c r="C353" s="405"/>
      <c r="D353" t="s">
        <v>14</v>
      </c>
      <c r="E353" s="189">
        <v>32.1</v>
      </c>
      <c r="F353" s="225"/>
      <c r="G353" s="189">
        <f t="shared" si="5"/>
        <v>192</v>
      </c>
      <c r="H353" s="15"/>
    </row>
    <row r="354" spans="1:8">
      <c r="B354" s="405"/>
      <c r="C354" s="405"/>
      <c r="D354" t="s">
        <v>15</v>
      </c>
      <c r="E354" s="189">
        <v>60</v>
      </c>
      <c r="F354" s="225"/>
      <c r="G354" s="189">
        <f t="shared" si="5"/>
        <v>252</v>
      </c>
      <c r="H354" s="15"/>
    </row>
    <row r="355" spans="1:8">
      <c r="B355" s="405"/>
      <c r="C355" s="405"/>
      <c r="D355" t="s">
        <v>31</v>
      </c>
      <c r="E355" s="189">
        <v>5</v>
      </c>
      <c r="F355" s="225"/>
      <c r="G355" s="189">
        <f t="shared" si="5"/>
        <v>257</v>
      </c>
      <c r="H355" s="15"/>
    </row>
    <row r="356" spans="1:8">
      <c r="A356" s="30">
        <v>43921</v>
      </c>
      <c r="B356" s="405" t="s">
        <v>10</v>
      </c>
      <c r="C356" s="405" t="s">
        <v>20</v>
      </c>
      <c r="D356" t="s">
        <v>15</v>
      </c>
      <c r="E356" s="189"/>
      <c r="F356" s="225">
        <v>38</v>
      </c>
      <c r="G356" s="189">
        <f t="shared" si="5"/>
        <v>219</v>
      </c>
      <c r="H356" s="15"/>
    </row>
    <row r="357" spans="1:8">
      <c r="A357" s="30">
        <v>44155</v>
      </c>
      <c r="B357" s="405">
        <v>20791</v>
      </c>
      <c r="C357" s="405" t="s">
        <v>20</v>
      </c>
      <c r="D357" t="s">
        <v>13</v>
      </c>
      <c r="E357" s="189"/>
      <c r="F357" s="225">
        <v>159.9</v>
      </c>
      <c r="G357" s="189">
        <f t="shared" si="5"/>
        <v>59.099999999999994</v>
      </c>
      <c r="H357" s="15"/>
    </row>
    <row r="358" spans="1:8">
      <c r="A358" s="30">
        <v>44155</v>
      </c>
      <c r="B358" s="405">
        <v>20791</v>
      </c>
      <c r="C358" s="405" t="s">
        <v>20</v>
      </c>
      <c r="D358" t="s">
        <v>14</v>
      </c>
      <c r="E358" s="189"/>
      <c r="F358" s="225">
        <v>32.1</v>
      </c>
      <c r="G358" s="189">
        <f t="shared" si="5"/>
        <v>26.999999999999993</v>
      </c>
      <c r="H358" s="15"/>
    </row>
    <row r="359" spans="1:8">
      <c r="A359" s="30">
        <v>44663</v>
      </c>
      <c r="B359" s="405">
        <v>24773</v>
      </c>
      <c r="C359" s="405" t="s">
        <v>20</v>
      </c>
      <c r="D359" t="s">
        <v>15</v>
      </c>
      <c r="E359" s="189"/>
      <c r="F359" s="225">
        <v>22</v>
      </c>
      <c r="G359" s="189">
        <f t="shared" si="5"/>
        <v>4.9999999999999929</v>
      </c>
      <c r="H359" s="15"/>
    </row>
    <row r="360" spans="1:8">
      <c r="A360" s="30">
        <v>44663</v>
      </c>
      <c r="B360" s="405">
        <v>24773</v>
      </c>
      <c r="C360" s="405" t="s">
        <v>20</v>
      </c>
      <c r="D360" t="s">
        <v>31</v>
      </c>
      <c r="E360" s="189"/>
      <c r="F360" s="225">
        <v>5</v>
      </c>
      <c r="G360" s="189">
        <f t="shared" si="5"/>
        <v>-7.1054273576010019E-15</v>
      </c>
      <c r="H360" s="15"/>
    </row>
    <row r="361" spans="1:8">
      <c r="A361" s="32">
        <v>43951</v>
      </c>
      <c r="B361" s="404" t="s">
        <v>11</v>
      </c>
      <c r="C361" s="404" t="s">
        <v>21</v>
      </c>
      <c r="D361" t="s">
        <v>13</v>
      </c>
      <c r="E361" s="189">
        <v>146.19999999999999</v>
      </c>
      <c r="F361" s="225"/>
      <c r="G361" s="189">
        <f t="shared" si="5"/>
        <v>146.19999999999999</v>
      </c>
      <c r="H361" s="15"/>
    </row>
    <row r="362" spans="1:8">
      <c r="B362" s="405"/>
      <c r="C362" s="405"/>
      <c r="D362" t="s">
        <v>14</v>
      </c>
      <c r="E362" s="189">
        <v>50.3</v>
      </c>
      <c r="F362" s="225"/>
      <c r="G362" s="189">
        <f t="shared" si="5"/>
        <v>196.5</v>
      </c>
      <c r="H362" s="15"/>
    </row>
    <row r="363" spans="1:8">
      <c r="B363" s="405"/>
      <c r="C363" s="405"/>
      <c r="D363" t="s">
        <v>15</v>
      </c>
      <c r="E363" s="189">
        <v>60</v>
      </c>
      <c r="F363" s="225"/>
      <c r="G363" s="189">
        <f t="shared" si="5"/>
        <v>256.5</v>
      </c>
      <c r="H363" s="15"/>
    </row>
    <row r="364" spans="1:8">
      <c r="B364" s="405"/>
      <c r="C364" s="405"/>
      <c r="D364" t="s">
        <v>31</v>
      </c>
      <c r="E364" s="189">
        <v>5</v>
      </c>
      <c r="F364" s="225"/>
      <c r="G364" s="189">
        <f t="shared" si="5"/>
        <v>261.5</v>
      </c>
      <c r="H364" s="15"/>
    </row>
    <row r="365" spans="1:8">
      <c r="A365" s="30">
        <v>43951</v>
      </c>
      <c r="B365" s="405" t="s">
        <v>10</v>
      </c>
      <c r="C365" s="405" t="s">
        <v>21</v>
      </c>
      <c r="D365" t="s">
        <v>15</v>
      </c>
      <c r="E365" s="189"/>
      <c r="F365" s="225">
        <v>60</v>
      </c>
      <c r="G365" s="189">
        <f t="shared" si="5"/>
        <v>201.5</v>
      </c>
      <c r="H365" s="15"/>
    </row>
    <row r="366" spans="1:8">
      <c r="A366" s="30">
        <v>43951</v>
      </c>
      <c r="B366" s="405" t="s">
        <v>10</v>
      </c>
      <c r="C366" s="405" t="s">
        <v>21</v>
      </c>
      <c r="D366" t="s">
        <v>16</v>
      </c>
      <c r="E366" s="189"/>
      <c r="F366" s="225">
        <v>5</v>
      </c>
      <c r="G366" s="189">
        <f t="shared" si="5"/>
        <v>196.5</v>
      </c>
      <c r="H366" s="15"/>
    </row>
    <row r="367" spans="1:8">
      <c r="A367" s="30">
        <v>44155</v>
      </c>
      <c r="B367" s="405">
        <v>20791</v>
      </c>
      <c r="C367" s="405" t="s">
        <v>21</v>
      </c>
      <c r="D367" t="s">
        <v>13</v>
      </c>
      <c r="E367" s="189"/>
      <c r="F367" s="225">
        <v>146.19999999999999</v>
      </c>
      <c r="G367" s="189">
        <f t="shared" si="5"/>
        <v>50.300000000000011</v>
      </c>
      <c r="H367" s="15"/>
    </row>
    <row r="368" spans="1:8">
      <c r="A368" s="30">
        <v>44155</v>
      </c>
      <c r="B368" s="405">
        <v>20791</v>
      </c>
      <c r="C368" s="405" t="s">
        <v>21</v>
      </c>
      <c r="D368" t="s">
        <v>14</v>
      </c>
      <c r="E368" s="189"/>
      <c r="F368" s="225">
        <v>50.3</v>
      </c>
      <c r="G368" s="189">
        <f t="shared" si="5"/>
        <v>0</v>
      </c>
      <c r="H368" s="15"/>
    </row>
    <row r="369" spans="1:8">
      <c r="A369" s="32">
        <v>43982</v>
      </c>
      <c r="B369" s="404" t="s">
        <v>11</v>
      </c>
      <c r="C369" s="404" t="s">
        <v>22</v>
      </c>
      <c r="D369" t="s">
        <v>13</v>
      </c>
      <c r="E369" s="193">
        <v>135.9</v>
      </c>
      <c r="F369" s="251"/>
      <c r="G369" s="189">
        <f t="shared" si="5"/>
        <v>135.9</v>
      </c>
      <c r="H369" s="15"/>
    </row>
    <row r="370" spans="1:8">
      <c r="B370" s="405"/>
      <c r="C370" s="405"/>
      <c r="D370" t="s">
        <v>14</v>
      </c>
      <c r="E370" s="193">
        <v>27.4</v>
      </c>
      <c r="F370" s="251"/>
      <c r="G370" s="189">
        <f t="shared" si="5"/>
        <v>163.30000000000001</v>
      </c>
      <c r="H370" s="15"/>
    </row>
    <row r="371" spans="1:8">
      <c r="B371" s="405"/>
      <c r="C371" s="405"/>
      <c r="D371" t="s">
        <v>15</v>
      </c>
      <c r="E371" s="193">
        <v>60</v>
      </c>
      <c r="F371" s="251"/>
      <c r="G371" s="189">
        <f t="shared" si="5"/>
        <v>223.3</v>
      </c>
      <c r="H371" s="15"/>
    </row>
    <row r="372" spans="1:8">
      <c r="B372" s="405"/>
      <c r="C372" s="405"/>
      <c r="D372" t="s">
        <v>31</v>
      </c>
      <c r="E372" s="193">
        <v>5</v>
      </c>
      <c r="F372" s="251"/>
      <c r="G372" s="189">
        <f t="shared" si="5"/>
        <v>228.3</v>
      </c>
      <c r="H372" s="15"/>
    </row>
    <row r="373" spans="1:8">
      <c r="A373" s="30">
        <v>43982</v>
      </c>
      <c r="B373" s="405" t="s">
        <v>10</v>
      </c>
      <c r="C373" s="405" t="s">
        <v>22</v>
      </c>
      <c r="D373" t="s">
        <v>33</v>
      </c>
      <c r="E373" s="193"/>
      <c r="F373" s="251">
        <v>50</v>
      </c>
      <c r="G373" s="189">
        <f t="shared" si="5"/>
        <v>178.3</v>
      </c>
      <c r="H373" s="15"/>
    </row>
    <row r="374" spans="1:8">
      <c r="A374" s="30">
        <v>44155</v>
      </c>
      <c r="B374" s="405">
        <v>20791</v>
      </c>
      <c r="C374" s="405" t="s">
        <v>22</v>
      </c>
      <c r="D374" t="s">
        <v>13</v>
      </c>
      <c r="E374" s="193"/>
      <c r="F374" s="251">
        <v>135.9</v>
      </c>
      <c r="G374" s="189">
        <f t="shared" si="5"/>
        <v>42.400000000000006</v>
      </c>
      <c r="H374" s="15"/>
    </row>
    <row r="375" spans="1:8">
      <c r="A375" s="30">
        <v>44155</v>
      </c>
      <c r="B375" s="405">
        <v>20791</v>
      </c>
      <c r="C375" s="405" t="s">
        <v>22</v>
      </c>
      <c r="D375" t="s">
        <v>14</v>
      </c>
      <c r="E375" s="193"/>
      <c r="F375" s="251">
        <v>27.4</v>
      </c>
      <c r="G375" s="189">
        <f t="shared" si="5"/>
        <v>15.000000000000007</v>
      </c>
      <c r="H375" s="15"/>
    </row>
    <row r="376" spans="1:8">
      <c r="A376" s="30">
        <v>44663</v>
      </c>
      <c r="B376" s="405">
        <v>24773</v>
      </c>
      <c r="C376" s="405" t="s">
        <v>22</v>
      </c>
      <c r="D376" t="s">
        <v>15</v>
      </c>
      <c r="E376" s="193"/>
      <c r="F376" s="251">
        <v>10</v>
      </c>
      <c r="G376" s="189">
        <f t="shared" si="5"/>
        <v>5.0000000000000071</v>
      </c>
      <c r="H376" s="15"/>
    </row>
    <row r="377" spans="1:8">
      <c r="A377" s="30">
        <v>44663</v>
      </c>
      <c r="B377" s="405">
        <v>24773</v>
      </c>
      <c r="C377" s="405" t="s">
        <v>22</v>
      </c>
      <c r="D377" t="s">
        <v>31</v>
      </c>
      <c r="E377" s="193"/>
      <c r="F377" s="251">
        <v>5</v>
      </c>
      <c r="G377" s="189">
        <f t="shared" si="5"/>
        <v>7.1054273576010019E-15</v>
      </c>
      <c r="H377" s="15"/>
    </row>
    <row r="378" spans="1:8">
      <c r="A378" s="32">
        <v>44012</v>
      </c>
      <c r="B378" s="404" t="s">
        <v>11</v>
      </c>
      <c r="C378" s="404" t="s">
        <v>23</v>
      </c>
      <c r="D378" t="s">
        <v>13</v>
      </c>
      <c r="E378" s="189">
        <v>120.1</v>
      </c>
      <c r="F378" s="251"/>
      <c r="G378" s="189">
        <f t="shared" si="5"/>
        <v>120.1</v>
      </c>
      <c r="H378" s="15"/>
    </row>
    <row r="379" spans="1:8">
      <c r="B379" s="405"/>
      <c r="C379" s="405"/>
      <c r="D379" t="s">
        <v>14</v>
      </c>
      <c r="E379" s="189">
        <v>13.1</v>
      </c>
      <c r="F379" s="251"/>
      <c r="G379" s="189">
        <f t="shared" si="5"/>
        <v>133.19999999999999</v>
      </c>
      <c r="H379" s="15"/>
    </row>
    <row r="380" spans="1:8">
      <c r="B380" s="405"/>
      <c r="C380" s="405"/>
      <c r="D380" t="s">
        <v>15</v>
      </c>
      <c r="E380" s="189">
        <v>60</v>
      </c>
      <c r="F380" s="251"/>
      <c r="G380" s="189">
        <f t="shared" si="5"/>
        <v>193.2</v>
      </c>
      <c r="H380" s="15"/>
    </row>
    <row r="381" spans="1:8">
      <c r="B381" s="405"/>
      <c r="C381" s="405"/>
      <c r="D381" t="s">
        <v>31</v>
      </c>
      <c r="E381" s="189">
        <v>5</v>
      </c>
      <c r="F381" s="251"/>
      <c r="G381" s="189">
        <f t="shared" si="5"/>
        <v>198.2</v>
      </c>
      <c r="H381" s="15"/>
    </row>
    <row r="382" spans="1:8">
      <c r="A382" s="30">
        <v>44155</v>
      </c>
      <c r="B382" s="405">
        <v>20791</v>
      </c>
      <c r="C382" s="405" t="s">
        <v>23</v>
      </c>
      <c r="D382" t="s">
        <v>13</v>
      </c>
      <c r="E382" s="189"/>
      <c r="F382" s="251">
        <v>120.1</v>
      </c>
      <c r="G382" s="189">
        <f t="shared" si="5"/>
        <v>78.099999999999994</v>
      </c>
      <c r="H382" s="15"/>
    </row>
    <row r="383" spans="1:8">
      <c r="A383" s="30">
        <v>44155</v>
      </c>
      <c r="B383" s="405">
        <v>20791</v>
      </c>
      <c r="C383" s="405" t="s">
        <v>23</v>
      </c>
      <c r="D383" t="s">
        <v>14</v>
      </c>
      <c r="E383" s="189"/>
      <c r="F383" s="251">
        <v>13.1</v>
      </c>
      <c r="G383" s="189">
        <f t="shared" si="5"/>
        <v>65</v>
      </c>
      <c r="H383" s="15"/>
    </row>
    <row r="384" spans="1:8">
      <c r="A384" s="30">
        <v>44663</v>
      </c>
      <c r="B384" s="405">
        <v>24773</v>
      </c>
      <c r="C384" s="405" t="s">
        <v>23</v>
      </c>
      <c r="D384" t="s">
        <v>15</v>
      </c>
      <c r="E384" s="189"/>
      <c r="F384" s="251">
        <v>60</v>
      </c>
      <c r="G384" s="189">
        <f t="shared" si="5"/>
        <v>5</v>
      </c>
      <c r="H384" s="15"/>
    </row>
    <row r="385" spans="1:8">
      <c r="A385" s="30">
        <v>44663</v>
      </c>
      <c r="B385" s="405">
        <v>24773</v>
      </c>
      <c r="C385" s="405" t="s">
        <v>23</v>
      </c>
      <c r="D385" t="s">
        <v>31</v>
      </c>
      <c r="E385" s="189"/>
      <c r="F385" s="251">
        <v>5</v>
      </c>
      <c r="G385" s="189">
        <f t="shared" si="5"/>
        <v>0</v>
      </c>
      <c r="H385" s="15"/>
    </row>
    <row r="386" spans="1:8">
      <c r="A386" s="194">
        <v>44043</v>
      </c>
      <c r="B386" s="404" t="s">
        <v>11</v>
      </c>
      <c r="C386" s="404" t="s">
        <v>24</v>
      </c>
      <c r="D386" t="s">
        <v>13</v>
      </c>
      <c r="E386" s="189">
        <v>119.5</v>
      </c>
      <c r="F386" s="251"/>
      <c r="G386" s="189">
        <f t="shared" si="5"/>
        <v>119.5</v>
      </c>
      <c r="H386" s="15"/>
    </row>
    <row r="387" spans="1:8">
      <c r="B387" s="405"/>
      <c r="C387" s="405"/>
      <c r="D387" t="s">
        <v>14</v>
      </c>
      <c r="E387" s="189">
        <v>41.1</v>
      </c>
      <c r="F387" s="251"/>
      <c r="G387" s="189">
        <f t="shared" si="5"/>
        <v>160.6</v>
      </c>
      <c r="H387" s="15"/>
    </row>
    <row r="388" spans="1:8">
      <c r="B388" s="405"/>
      <c r="C388" s="405"/>
      <c r="D388" t="s">
        <v>15</v>
      </c>
      <c r="E388" s="189">
        <v>60</v>
      </c>
      <c r="F388" s="251"/>
      <c r="G388" s="189">
        <f t="shared" si="5"/>
        <v>220.6</v>
      </c>
      <c r="H388" s="15"/>
    </row>
    <row r="389" spans="1:8">
      <c r="B389" s="405"/>
      <c r="C389" s="405"/>
      <c r="D389" t="s">
        <v>31</v>
      </c>
      <c r="E389" s="189">
        <v>5</v>
      </c>
      <c r="F389" s="251"/>
      <c r="G389" s="189">
        <f t="shared" ref="G389:G452" si="6">+G388+E389-F389</f>
        <v>225.6</v>
      </c>
      <c r="H389" s="15"/>
    </row>
    <row r="390" spans="1:8">
      <c r="B390" s="405"/>
      <c r="C390" s="405"/>
      <c r="D390" s="56" t="s">
        <v>35</v>
      </c>
      <c r="E390" s="189">
        <v>10</v>
      </c>
      <c r="F390" s="251"/>
      <c r="G390" s="189">
        <f t="shared" si="6"/>
        <v>235.6</v>
      </c>
      <c r="H390" s="15"/>
    </row>
    <row r="391" spans="1:8">
      <c r="B391" s="405"/>
      <c r="C391" s="405"/>
      <c r="D391" s="56" t="s">
        <v>36</v>
      </c>
      <c r="E391" s="189">
        <v>10</v>
      </c>
      <c r="F391" s="251"/>
      <c r="G391" s="189">
        <f t="shared" si="6"/>
        <v>245.6</v>
      </c>
      <c r="H391" s="15"/>
    </row>
    <row r="392" spans="1:8">
      <c r="A392" s="30">
        <v>44043</v>
      </c>
      <c r="B392" s="405" t="s">
        <v>10</v>
      </c>
      <c r="C392" s="405" t="s">
        <v>24</v>
      </c>
      <c r="D392" t="s">
        <v>15</v>
      </c>
      <c r="E392" s="189"/>
      <c r="F392" s="251">
        <v>60</v>
      </c>
      <c r="G392" s="189">
        <f t="shared" si="6"/>
        <v>185.6</v>
      </c>
      <c r="H392" s="15"/>
    </row>
    <row r="393" spans="1:8">
      <c r="A393" s="30">
        <v>44043</v>
      </c>
      <c r="B393" s="405" t="s">
        <v>10</v>
      </c>
      <c r="C393" s="405" t="s">
        <v>24</v>
      </c>
      <c r="D393" t="s">
        <v>16</v>
      </c>
      <c r="E393" s="189"/>
      <c r="F393" s="251">
        <v>5</v>
      </c>
      <c r="G393" s="189">
        <f t="shared" si="6"/>
        <v>180.6</v>
      </c>
      <c r="H393" s="15"/>
    </row>
    <row r="394" spans="1:8">
      <c r="A394" s="30">
        <v>44107</v>
      </c>
      <c r="B394" s="405">
        <v>20395</v>
      </c>
      <c r="C394" s="405" t="s">
        <v>24</v>
      </c>
      <c r="D394" t="s">
        <v>13</v>
      </c>
      <c r="E394" s="189"/>
      <c r="F394" s="225">
        <v>119.5</v>
      </c>
      <c r="G394" s="189">
        <f t="shared" si="6"/>
        <v>61.099999999999994</v>
      </c>
      <c r="H394" s="15"/>
    </row>
    <row r="395" spans="1:8">
      <c r="A395" s="30">
        <v>44107</v>
      </c>
      <c r="B395" s="405">
        <v>20395</v>
      </c>
      <c r="C395" s="405" t="s">
        <v>24</v>
      </c>
      <c r="D395" t="s">
        <v>14</v>
      </c>
      <c r="E395" s="189"/>
      <c r="F395" s="225">
        <v>41.1</v>
      </c>
      <c r="G395" s="189">
        <f t="shared" si="6"/>
        <v>19.999999999999993</v>
      </c>
      <c r="H395" s="15"/>
    </row>
    <row r="396" spans="1:8">
      <c r="A396" s="30">
        <v>44677</v>
      </c>
      <c r="B396" s="405">
        <v>24784</v>
      </c>
      <c r="C396" s="405" t="s">
        <v>24</v>
      </c>
      <c r="D396" s="56" t="s">
        <v>35</v>
      </c>
      <c r="E396" s="189"/>
      <c r="F396" s="225">
        <v>10</v>
      </c>
      <c r="G396" s="189">
        <f t="shared" si="6"/>
        <v>9.9999999999999929</v>
      </c>
      <c r="H396" s="15"/>
    </row>
    <row r="397" spans="1:8">
      <c r="A397" s="30">
        <v>44677</v>
      </c>
      <c r="B397" s="405">
        <v>24784</v>
      </c>
      <c r="C397" s="405" t="s">
        <v>24</v>
      </c>
      <c r="D397" s="56" t="s">
        <v>36</v>
      </c>
      <c r="E397" s="189"/>
      <c r="F397" s="225">
        <v>10</v>
      </c>
      <c r="G397" s="189">
        <f t="shared" si="6"/>
        <v>0</v>
      </c>
      <c r="H397" s="15"/>
    </row>
    <row r="398" spans="1:8">
      <c r="A398" s="194">
        <v>44074</v>
      </c>
      <c r="B398" s="404" t="s">
        <v>11</v>
      </c>
      <c r="C398" s="404" t="s">
        <v>25</v>
      </c>
      <c r="D398" t="s">
        <v>13</v>
      </c>
      <c r="E398" s="189">
        <v>114.8</v>
      </c>
      <c r="F398" s="251"/>
      <c r="G398" s="189">
        <f t="shared" si="6"/>
        <v>114.8</v>
      </c>
      <c r="H398" s="15"/>
    </row>
    <row r="399" spans="1:8">
      <c r="B399" s="405"/>
      <c r="C399" s="405"/>
      <c r="D399" t="s">
        <v>14</v>
      </c>
      <c r="E399" s="189">
        <v>29.3</v>
      </c>
      <c r="F399" s="251"/>
      <c r="G399" s="189">
        <f t="shared" si="6"/>
        <v>144.1</v>
      </c>
      <c r="H399" s="15"/>
    </row>
    <row r="400" spans="1:8">
      <c r="B400" s="405"/>
      <c r="C400" s="405"/>
      <c r="D400" t="s">
        <v>15</v>
      </c>
      <c r="E400" s="189">
        <v>60</v>
      </c>
      <c r="F400" s="251"/>
      <c r="G400" s="189">
        <f t="shared" si="6"/>
        <v>204.1</v>
      </c>
      <c r="H400" s="15"/>
    </row>
    <row r="401" spans="1:8">
      <c r="B401" s="405"/>
      <c r="C401" s="405"/>
      <c r="D401" t="s">
        <v>31</v>
      </c>
      <c r="E401" s="189">
        <v>5</v>
      </c>
      <c r="F401" s="251"/>
      <c r="G401" s="189">
        <f t="shared" si="6"/>
        <v>209.1</v>
      </c>
      <c r="H401" s="15"/>
    </row>
    <row r="402" spans="1:8">
      <c r="B402" s="405"/>
      <c r="C402" s="405"/>
      <c r="D402" t="s">
        <v>455</v>
      </c>
      <c r="E402" s="189">
        <v>15</v>
      </c>
      <c r="F402" s="251"/>
      <c r="G402" s="189">
        <f t="shared" si="6"/>
        <v>224.1</v>
      </c>
      <c r="H402" s="15"/>
    </row>
    <row r="403" spans="1:8">
      <c r="A403" s="30">
        <v>44074</v>
      </c>
      <c r="B403" s="405" t="s">
        <v>10</v>
      </c>
      <c r="C403" s="405" t="s">
        <v>25</v>
      </c>
      <c r="D403" t="s">
        <v>15</v>
      </c>
      <c r="E403" s="189"/>
      <c r="F403" s="251">
        <v>60</v>
      </c>
      <c r="G403" s="189">
        <f t="shared" si="6"/>
        <v>164.1</v>
      </c>
      <c r="H403" s="15"/>
    </row>
    <row r="404" spans="1:8">
      <c r="A404" s="30">
        <v>44074</v>
      </c>
      <c r="B404" s="405" t="s">
        <v>10</v>
      </c>
      <c r="C404" s="405" t="s">
        <v>25</v>
      </c>
      <c r="D404" t="s">
        <v>16</v>
      </c>
      <c r="E404" s="189"/>
      <c r="F404" s="251">
        <v>5</v>
      </c>
      <c r="G404" s="189">
        <f t="shared" si="6"/>
        <v>159.1</v>
      </c>
      <c r="H404" s="15"/>
    </row>
    <row r="405" spans="1:8">
      <c r="A405" s="30">
        <v>44074</v>
      </c>
      <c r="B405" s="405" t="s">
        <v>10</v>
      </c>
      <c r="C405" s="405" t="s">
        <v>25</v>
      </c>
      <c r="D405" t="s">
        <v>455</v>
      </c>
      <c r="E405" s="189"/>
      <c r="F405" s="251">
        <v>4</v>
      </c>
      <c r="G405" s="189">
        <f t="shared" si="6"/>
        <v>155.1</v>
      </c>
      <c r="H405" s="15"/>
    </row>
    <row r="406" spans="1:8">
      <c r="A406" s="30">
        <v>44145</v>
      </c>
      <c r="B406" s="405">
        <v>20647</v>
      </c>
      <c r="C406" s="405" t="s">
        <v>25</v>
      </c>
      <c r="D406" t="s">
        <v>13</v>
      </c>
      <c r="E406" s="189"/>
      <c r="F406" s="251">
        <v>114.8</v>
      </c>
      <c r="G406" s="189">
        <f t="shared" si="6"/>
        <v>40.299999999999997</v>
      </c>
      <c r="H406" s="15"/>
    </row>
    <row r="407" spans="1:8">
      <c r="A407" s="30">
        <v>44145</v>
      </c>
      <c r="B407" s="405">
        <v>20647</v>
      </c>
      <c r="C407" s="405" t="s">
        <v>25</v>
      </c>
      <c r="D407" t="s">
        <v>14</v>
      </c>
      <c r="E407" s="189"/>
      <c r="F407" s="251">
        <v>29.3</v>
      </c>
      <c r="G407" s="189">
        <f t="shared" si="6"/>
        <v>10.999999999999996</v>
      </c>
      <c r="H407" s="15"/>
    </row>
    <row r="408" spans="1:8">
      <c r="A408" s="30">
        <v>44677</v>
      </c>
      <c r="B408" s="405">
        <v>24784</v>
      </c>
      <c r="C408" s="405" t="s">
        <v>25</v>
      </c>
      <c r="D408" t="s">
        <v>455</v>
      </c>
      <c r="E408" s="189"/>
      <c r="F408" s="251">
        <v>11</v>
      </c>
      <c r="G408" s="189">
        <f t="shared" si="6"/>
        <v>0</v>
      </c>
      <c r="H408" s="15"/>
    </row>
    <row r="409" spans="1:8">
      <c r="A409" s="194">
        <v>44104</v>
      </c>
      <c r="B409" s="404" t="s">
        <v>11</v>
      </c>
      <c r="C409" s="404" t="s">
        <v>26</v>
      </c>
      <c r="D409" t="s">
        <v>13</v>
      </c>
      <c r="E409" s="189">
        <v>122.2</v>
      </c>
      <c r="F409" s="251"/>
      <c r="G409" s="189">
        <f t="shared" si="6"/>
        <v>122.2</v>
      </c>
      <c r="H409" s="15"/>
    </row>
    <row r="410" spans="1:8">
      <c r="B410" s="405"/>
      <c r="C410" s="405"/>
      <c r="D410" t="s">
        <v>14</v>
      </c>
      <c r="E410" s="189">
        <v>33.799999999999997</v>
      </c>
      <c r="F410" s="251"/>
      <c r="G410" s="189">
        <f t="shared" si="6"/>
        <v>156</v>
      </c>
      <c r="H410" s="15"/>
    </row>
    <row r="411" spans="1:8">
      <c r="B411" s="405"/>
      <c r="C411" s="405"/>
      <c r="D411" t="s">
        <v>15</v>
      </c>
      <c r="E411" s="189">
        <v>60</v>
      </c>
      <c r="F411" s="251"/>
      <c r="G411" s="189">
        <f t="shared" si="6"/>
        <v>216</v>
      </c>
      <c r="H411" s="15"/>
    </row>
    <row r="412" spans="1:8">
      <c r="B412" s="405"/>
      <c r="C412" s="405"/>
      <c r="D412" t="s">
        <v>31</v>
      </c>
      <c r="E412" s="189">
        <v>5</v>
      </c>
      <c r="F412" s="251"/>
      <c r="G412" s="189">
        <f t="shared" si="6"/>
        <v>221</v>
      </c>
      <c r="H412" s="15"/>
    </row>
    <row r="413" spans="1:8">
      <c r="B413" s="405"/>
      <c r="C413" s="405"/>
      <c r="D413" t="s">
        <v>455</v>
      </c>
      <c r="E413" s="189">
        <v>8.5</v>
      </c>
      <c r="F413" s="251"/>
      <c r="G413" s="189">
        <f t="shared" si="6"/>
        <v>229.5</v>
      </c>
      <c r="H413" s="15"/>
    </row>
    <row r="414" spans="1:8">
      <c r="A414" s="30">
        <v>44104</v>
      </c>
      <c r="B414" s="405" t="s">
        <v>10</v>
      </c>
      <c r="C414" s="405" t="s">
        <v>26</v>
      </c>
      <c r="D414" t="s">
        <v>15</v>
      </c>
      <c r="E414" s="189"/>
      <c r="F414" s="251">
        <v>60</v>
      </c>
      <c r="G414" s="189">
        <f t="shared" si="6"/>
        <v>169.5</v>
      </c>
      <c r="H414" s="15"/>
    </row>
    <row r="415" spans="1:8">
      <c r="A415" s="30">
        <v>44104</v>
      </c>
      <c r="B415" s="405" t="s">
        <v>10</v>
      </c>
      <c r="C415" s="405" t="s">
        <v>26</v>
      </c>
      <c r="D415" t="s">
        <v>16</v>
      </c>
      <c r="E415" s="189"/>
      <c r="F415" s="251">
        <v>5</v>
      </c>
      <c r="G415" s="189">
        <f t="shared" si="6"/>
        <v>164.5</v>
      </c>
      <c r="H415" s="15"/>
    </row>
    <row r="416" spans="1:8">
      <c r="A416" s="30">
        <v>44104</v>
      </c>
      <c r="B416" s="405" t="s">
        <v>10</v>
      </c>
      <c r="C416" s="405" t="s">
        <v>26</v>
      </c>
      <c r="D416" t="s">
        <v>455</v>
      </c>
      <c r="E416" s="189"/>
      <c r="F416" s="251">
        <v>8.5</v>
      </c>
      <c r="G416" s="189">
        <f t="shared" si="6"/>
        <v>156</v>
      </c>
      <c r="H416" s="15"/>
    </row>
    <row r="417" spans="1:8">
      <c r="A417" s="30">
        <v>44176</v>
      </c>
      <c r="B417" s="405">
        <v>21046</v>
      </c>
      <c r="C417" s="405" t="s">
        <v>26</v>
      </c>
      <c r="D417" t="s">
        <v>13</v>
      </c>
      <c r="E417" s="189"/>
      <c r="F417" s="251">
        <v>122.2</v>
      </c>
      <c r="G417" s="189">
        <f t="shared" si="6"/>
        <v>33.799999999999997</v>
      </c>
      <c r="H417" s="15"/>
    </row>
    <row r="418" spans="1:8">
      <c r="A418" s="30">
        <v>44176</v>
      </c>
      <c r="B418" s="405">
        <v>21046</v>
      </c>
      <c r="C418" s="405" t="s">
        <v>26</v>
      </c>
      <c r="D418" t="s">
        <v>14</v>
      </c>
      <c r="E418" s="189"/>
      <c r="F418" s="251">
        <v>33.799999999999997</v>
      </c>
      <c r="G418" s="189">
        <f t="shared" si="6"/>
        <v>0</v>
      </c>
      <c r="H418" s="15"/>
    </row>
    <row r="419" spans="1:8">
      <c r="A419" s="194">
        <v>44135</v>
      </c>
      <c r="B419" s="404" t="s">
        <v>11</v>
      </c>
      <c r="C419" s="404" t="s">
        <v>27</v>
      </c>
      <c r="D419" t="s">
        <v>13</v>
      </c>
      <c r="E419" s="189">
        <v>143.30000000000001</v>
      </c>
      <c r="F419" s="251"/>
      <c r="G419" s="189">
        <f t="shared" si="6"/>
        <v>143.30000000000001</v>
      </c>
      <c r="H419" s="15"/>
    </row>
    <row r="420" spans="1:8">
      <c r="B420" s="405"/>
      <c r="C420" s="405"/>
      <c r="D420" t="s">
        <v>14</v>
      </c>
      <c r="E420" s="189">
        <v>35.799999999999997</v>
      </c>
      <c r="F420" s="251"/>
      <c r="G420" s="189">
        <f t="shared" si="6"/>
        <v>179.10000000000002</v>
      </c>
      <c r="H420" s="15"/>
    </row>
    <row r="421" spans="1:8">
      <c r="B421" s="405"/>
      <c r="C421" s="405"/>
      <c r="D421" t="s">
        <v>15</v>
      </c>
      <c r="E421" s="189">
        <v>60</v>
      </c>
      <c r="F421" s="251"/>
      <c r="G421" s="189">
        <f t="shared" si="6"/>
        <v>239.10000000000002</v>
      </c>
      <c r="H421" s="15"/>
    </row>
    <row r="422" spans="1:8">
      <c r="B422" s="405"/>
      <c r="C422" s="405"/>
      <c r="D422" t="s">
        <v>31</v>
      </c>
      <c r="E422" s="189">
        <v>5</v>
      </c>
      <c r="F422" s="251"/>
      <c r="G422" s="189">
        <f t="shared" si="6"/>
        <v>244.10000000000002</v>
      </c>
      <c r="H422" s="15"/>
    </row>
    <row r="423" spans="1:8">
      <c r="B423" s="405"/>
      <c r="C423" s="405"/>
      <c r="D423" s="56" t="s">
        <v>177</v>
      </c>
      <c r="E423" s="189">
        <v>10</v>
      </c>
      <c r="F423" s="251"/>
      <c r="G423" s="189">
        <f t="shared" si="6"/>
        <v>254.10000000000002</v>
      </c>
      <c r="H423" s="15"/>
    </row>
    <row r="424" spans="1:8">
      <c r="B424" s="405"/>
      <c r="C424" s="405"/>
      <c r="D424" s="56" t="s">
        <v>178</v>
      </c>
      <c r="E424" s="189">
        <v>10</v>
      </c>
      <c r="F424" s="251"/>
      <c r="G424" s="189">
        <f t="shared" si="6"/>
        <v>264.10000000000002</v>
      </c>
      <c r="H424" s="15"/>
    </row>
    <row r="425" spans="1:8">
      <c r="A425" s="30">
        <v>44135</v>
      </c>
      <c r="B425" s="405" t="s">
        <v>10</v>
      </c>
      <c r="C425" s="405" t="s">
        <v>27</v>
      </c>
      <c r="D425" t="s">
        <v>15</v>
      </c>
      <c r="E425" s="189"/>
      <c r="F425" s="251">
        <v>60</v>
      </c>
      <c r="G425" s="189">
        <f t="shared" si="6"/>
        <v>204.10000000000002</v>
      </c>
      <c r="H425" s="15"/>
    </row>
    <row r="426" spans="1:8">
      <c r="A426" s="30">
        <v>44135</v>
      </c>
      <c r="B426" s="405" t="s">
        <v>10</v>
      </c>
      <c r="C426" s="405" t="s">
        <v>27</v>
      </c>
      <c r="D426" t="s">
        <v>16</v>
      </c>
      <c r="E426" s="189"/>
      <c r="F426" s="251">
        <v>5</v>
      </c>
      <c r="G426" s="189">
        <f t="shared" si="6"/>
        <v>199.10000000000002</v>
      </c>
      <c r="H426" s="15"/>
    </row>
    <row r="427" spans="1:8">
      <c r="A427" s="30">
        <v>44184</v>
      </c>
      <c r="B427" s="405">
        <v>21144</v>
      </c>
      <c r="C427" s="405" t="s">
        <v>27</v>
      </c>
      <c r="D427" t="s">
        <v>13</v>
      </c>
      <c r="E427" s="189"/>
      <c r="F427" s="251">
        <v>143.30000000000001</v>
      </c>
      <c r="G427" s="189">
        <f t="shared" si="6"/>
        <v>55.800000000000011</v>
      </c>
      <c r="H427" s="15"/>
    </row>
    <row r="428" spans="1:8">
      <c r="A428" s="30">
        <v>44184</v>
      </c>
      <c r="B428" s="405">
        <v>21144</v>
      </c>
      <c r="C428" s="405" t="s">
        <v>27</v>
      </c>
      <c r="D428" t="s">
        <v>14</v>
      </c>
      <c r="E428" s="189"/>
      <c r="F428" s="251">
        <v>35.799999999999997</v>
      </c>
      <c r="G428" s="189">
        <f t="shared" si="6"/>
        <v>20.000000000000014</v>
      </c>
      <c r="H428" s="15"/>
    </row>
    <row r="429" spans="1:8">
      <c r="A429" s="30">
        <v>44677</v>
      </c>
      <c r="B429" s="405">
        <v>24784</v>
      </c>
      <c r="C429" s="405" t="s">
        <v>27</v>
      </c>
      <c r="D429" s="56" t="s">
        <v>177</v>
      </c>
      <c r="E429" s="189"/>
      <c r="F429" s="225">
        <v>10</v>
      </c>
      <c r="G429" s="189">
        <f t="shared" si="6"/>
        <v>10.000000000000014</v>
      </c>
      <c r="H429" s="15"/>
    </row>
    <row r="430" spans="1:8">
      <c r="A430" s="30">
        <v>44677</v>
      </c>
      <c r="B430" s="405">
        <v>24784</v>
      </c>
      <c r="C430" s="405" t="s">
        <v>27</v>
      </c>
      <c r="D430" s="56" t="s">
        <v>178</v>
      </c>
      <c r="E430" s="189"/>
      <c r="F430" s="225">
        <v>10</v>
      </c>
      <c r="G430" s="189">
        <f t="shared" si="6"/>
        <v>1.4210854715202004E-14</v>
      </c>
      <c r="H430" s="15"/>
    </row>
    <row r="431" spans="1:8">
      <c r="A431" s="32">
        <v>44165</v>
      </c>
      <c r="B431" s="404" t="s">
        <v>11</v>
      </c>
      <c r="C431" s="404" t="s">
        <v>28</v>
      </c>
      <c r="D431" t="s">
        <v>13</v>
      </c>
      <c r="E431" s="189">
        <v>135.9</v>
      </c>
      <c r="F431" s="251"/>
      <c r="G431" s="189">
        <f t="shared" si="6"/>
        <v>135.90000000000003</v>
      </c>
      <c r="H431" s="15"/>
    </row>
    <row r="432" spans="1:8">
      <c r="B432" s="405"/>
      <c r="C432" s="405"/>
      <c r="D432" t="s">
        <v>14</v>
      </c>
      <c r="E432" s="189">
        <v>36.799999999999997</v>
      </c>
      <c r="F432" s="251"/>
      <c r="G432" s="189">
        <f t="shared" si="6"/>
        <v>172.70000000000005</v>
      </c>
      <c r="H432" s="15"/>
    </row>
    <row r="433" spans="1:8">
      <c r="B433" s="405"/>
      <c r="C433" s="405"/>
      <c r="D433" t="s">
        <v>33</v>
      </c>
      <c r="E433" s="189">
        <v>60</v>
      </c>
      <c r="F433" s="251"/>
      <c r="G433" s="189">
        <f t="shared" si="6"/>
        <v>232.70000000000005</v>
      </c>
      <c r="H433" s="15"/>
    </row>
    <row r="434" spans="1:8">
      <c r="B434" s="405"/>
      <c r="C434" s="405"/>
      <c r="D434" t="s">
        <v>31</v>
      </c>
      <c r="E434" s="189">
        <v>5</v>
      </c>
      <c r="F434" s="251"/>
      <c r="G434" s="189">
        <f t="shared" si="6"/>
        <v>237.70000000000005</v>
      </c>
      <c r="H434" s="15"/>
    </row>
    <row r="435" spans="1:8">
      <c r="A435" s="30">
        <v>44165</v>
      </c>
      <c r="B435" s="405" t="s">
        <v>10</v>
      </c>
      <c r="C435" s="405" t="s">
        <v>28</v>
      </c>
      <c r="D435" s="56" t="s">
        <v>15</v>
      </c>
      <c r="E435" s="13"/>
      <c r="F435" s="225">
        <v>60</v>
      </c>
      <c r="G435" s="189">
        <f t="shared" si="6"/>
        <v>177.70000000000005</v>
      </c>
      <c r="H435" s="15"/>
    </row>
    <row r="436" spans="1:8">
      <c r="A436" s="30">
        <v>44165</v>
      </c>
      <c r="B436" s="405" t="s">
        <v>10</v>
      </c>
      <c r="C436" s="405" t="s">
        <v>28</v>
      </c>
      <c r="D436" s="56" t="s">
        <v>31</v>
      </c>
      <c r="E436" s="13"/>
      <c r="F436" s="225">
        <v>5</v>
      </c>
      <c r="G436" s="189">
        <f t="shared" si="6"/>
        <v>172.70000000000005</v>
      </c>
      <c r="H436" s="15"/>
    </row>
    <row r="437" spans="1:8">
      <c r="A437" s="30">
        <v>44223</v>
      </c>
      <c r="B437" s="405">
        <v>21452</v>
      </c>
      <c r="C437" s="405" t="s">
        <v>28</v>
      </c>
      <c r="D437" s="56" t="s">
        <v>13</v>
      </c>
      <c r="E437" s="13"/>
      <c r="F437" s="225">
        <v>135.9</v>
      </c>
      <c r="G437" s="189">
        <f t="shared" si="6"/>
        <v>36.80000000000004</v>
      </c>
      <c r="H437" s="15"/>
    </row>
    <row r="438" spans="1:8">
      <c r="A438" s="30">
        <v>44223</v>
      </c>
      <c r="B438" s="405">
        <v>21452</v>
      </c>
      <c r="C438" s="405" t="s">
        <v>28</v>
      </c>
      <c r="D438" s="56" t="s">
        <v>14</v>
      </c>
      <c r="E438" s="13"/>
      <c r="F438" s="225">
        <v>36.799999999999997</v>
      </c>
      <c r="G438" s="189">
        <f t="shared" si="6"/>
        <v>0</v>
      </c>
      <c r="H438" s="15"/>
    </row>
    <row r="439" spans="1:8">
      <c r="A439" s="32">
        <v>44196</v>
      </c>
      <c r="B439" s="404" t="s">
        <v>11</v>
      </c>
      <c r="C439" s="404" t="s">
        <v>29</v>
      </c>
      <c r="D439" t="s">
        <v>13</v>
      </c>
      <c r="E439" s="195">
        <v>163.4</v>
      </c>
      <c r="F439" s="225"/>
      <c r="G439" s="189">
        <f>+G438+E439-F439</f>
        <v>163.4</v>
      </c>
      <c r="H439" s="15"/>
    </row>
    <row r="440" spans="1:8">
      <c r="B440" s="405"/>
      <c r="C440" s="405"/>
      <c r="D440" t="s">
        <v>14</v>
      </c>
      <c r="E440" s="195">
        <v>32.6</v>
      </c>
      <c r="F440" s="225"/>
      <c r="G440" s="189">
        <f t="shared" si="6"/>
        <v>196</v>
      </c>
      <c r="H440" s="15"/>
    </row>
    <row r="441" spans="1:8">
      <c r="B441" s="405"/>
      <c r="C441" s="405"/>
      <c r="D441" t="s">
        <v>33</v>
      </c>
      <c r="E441" s="195">
        <v>60</v>
      </c>
      <c r="F441" s="225"/>
      <c r="G441" s="189">
        <f t="shared" si="6"/>
        <v>256</v>
      </c>
      <c r="H441" s="15"/>
    </row>
    <row r="442" spans="1:8">
      <c r="B442" s="405"/>
      <c r="C442" s="405"/>
      <c r="D442" t="s">
        <v>31</v>
      </c>
      <c r="E442" s="195">
        <v>5</v>
      </c>
      <c r="F442" s="225"/>
      <c r="G442" s="189">
        <f t="shared" si="6"/>
        <v>261</v>
      </c>
      <c r="H442" s="15"/>
    </row>
    <row r="443" spans="1:8">
      <c r="A443" s="46">
        <v>44196</v>
      </c>
      <c r="B443" s="405" t="s">
        <v>10</v>
      </c>
      <c r="C443" s="405" t="s">
        <v>29</v>
      </c>
      <c r="D443" t="s">
        <v>33</v>
      </c>
      <c r="E443" s="189"/>
      <c r="F443" s="225">
        <v>60</v>
      </c>
      <c r="G443" s="189">
        <f t="shared" si="6"/>
        <v>201</v>
      </c>
      <c r="H443" s="15"/>
    </row>
    <row r="444" spans="1:8">
      <c r="A444" s="46">
        <v>44196</v>
      </c>
      <c r="B444" s="405" t="s">
        <v>10</v>
      </c>
      <c r="C444" s="405" t="s">
        <v>29</v>
      </c>
      <c r="D444" t="s">
        <v>31</v>
      </c>
      <c r="E444" s="189"/>
      <c r="F444" s="225">
        <v>5</v>
      </c>
      <c r="G444" s="189">
        <f t="shared" si="6"/>
        <v>196</v>
      </c>
      <c r="H444" s="15"/>
    </row>
    <row r="445" spans="1:8">
      <c r="A445" s="30">
        <v>44223</v>
      </c>
      <c r="B445" s="405">
        <v>21452</v>
      </c>
      <c r="C445" s="405" t="s">
        <v>29</v>
      </c>
      <c r="D445" t="s">
        <v>13</v>
      </c>
      <c r="E445" s="189"/>
      <c r="F445" s="252">
        <v>163.4</v>
      </c>
      <c r="G445" s="189">
        <f t="shared" si="6"/>
        <v>32.599999999999994</v>
      </c>
      <c r="H445" s="15"/>
    </row>
    <row r="446" spans="1:8">
      <c r="A446" s="30">
        <v>44223</v>
      </c>
      <c r="B446" s="405">
        <v>21452</v>
      </c>
      <c r="C446" s="405" t="s">
        <v>29</v>
      </c>
      <c r="D446" t="s">
        <v>14</v>
      </c>
      <c r="E446" s="189"/>
      <c r="F446" s="252">
        <v>32.6</v>
      </c>
      <c r="G446" s="189">
        <f t="shared" si="6"/>
        <v>0</v>
      </c>
      <c r="H446" s="15"/>
    </row>
    <row r="447" spans="1:8">
      <c r="A447" s="32">
        <v>44227</v>
      </c>
      <c r="B447" s="404" t="s">
        <v>11</v>
      </c>
      <c r="C447" s="404" t="s">
        <v>12</v>
      </c>
      <c r="D447" t="s">
        <v>13</v>
      </c>
      <c r="E447" s="195">
        <v>174.4</v>
      </c>
      <c r="F447" s="225"/>
      <c r="G447" s="189">
        <f t="shared" si="6"/>
        <v>174.4</v>
      </c>
      <c r="H447" s="15"/>
    </row>
    <row r="448" spans="1:8">
      <c r="B448" s="405"/>
      <c r="C448" s="405"/>
      <c r="D448" t="s">
        <v>14</v>
      </c>
      <c r="E448" s="195">
        <v>41.4</v>
      </c>
      <c r="F448" s="225"/>
      <c r="G448" s="189">
        <f t="shared" si="6"/>
        <v>215.8</v>
      </c>
      <c r="H448" s="15"/>
    </row>
    <row r="449" spans="1:8">
      <c r="B449" s="405"/>
      <c r="C449" s="405"/>
      <c r="D449" t="s">
        <v>33</v>
      </c>
      <c r="E449" s="195">
        <v>60</v>
      </c>
      <c r="F449" s="225"/>
      <c r="G449" s="189">
        <f t="shared" si="6"/>
        <v>275.8</v>
      </c>
      <c r="H449" s="15"/>
    </row>
    <row r="450" spans="1:8">
      <c r="B450" s="405"/>
      <c r="C450" s="405"/>
      <c r="D450" t="s">
        <v>31</v>
      </c>
      <c r="E450" s="195">
        <v>5</v>
      </c>
      <c r="F450" s="225"/>
      <c r="G450" s="189">
        <f t="shared" si="6"/>
        <v>280.8</v>
      </c>
      <c r="H450" s="15"/>
    </row>
    <row r="451" spans="1:8">
      <c r="A451" s="46">
        <v>44227</v>
      </c>
      <c r="B451" s="405" t="s">
        <v>10</v>
      </c>
      <c r="C451" s="405" t="s">
        <v>12</v>
      </c>
      <c r="D451" t="s">
        <v>33</v>
      </c>
      <c r="E451" s="189"/>
      <c r="F451" s="225">
        <v>60</v>
      </c>
      <c r="G451" s="189">
        <f t="shared" si="6"/>
        <v>220.8</v>
      </c>
      <c r="H451" s="15"/>
    </row>
    <row r="452" spans="1:8">
      <c r="A452" s="46">
        <v>44227</v>
      </c>
      <c r="B452" s="405" t="s">
        <v>10</v>
      </c>
      <c r="C452" s="405" t="s">
        <v>12</v>
      </c>
      <c r="D452" t="s">
        <v>31</v>
      </c>
      <c r="E452" s="189"/>
      <c r="F452" s="225">
        <v>5</v>
      </c>
      <c r="G452" s="189">
        <f t="shared" si="6"/>
        <v>215.8</v>
      </c>
      <c r="H452" s="15"/>
    </row>
    <row r="453" spans="1:8">
      <c r="A453" s="46">
        <v>44328</v>
      </c>
      <c r="B453" s="405">
        <v>22446</v>
      </c>
      <c r="C453" s="405" t="s">
        <v>12</v>
      </c>
      <c r="D453" t="s">
        <v>13</v>
      </c>
      <c r="E453" s="189"/>
      <c r="F453" s="225">
        <v>174.4</v>
      </c>
      <c r="G453" s="189">
        <f t="shared" ref="G453:G516" si="7">+G452+E453-F453</f>
        <v>41.400000000000006</v>
      </c>
      <c r="H453" s="15"/>
    </row>
    <row r="454" spans="1:8">
      <c r="A454" s="46">
        <v>44328</v>
      </c>
      <c r="B454" s="405">
        <v>22446</v>
      </c>
      <c r="C454" s="405" t="s">
        <v>12</v>
      </c>
      <c r="D454" t="s">
        <v>14</v>
      </c>
      <c r="E454" s="189"/>
      <c r="F454" s="225">
        <v>41.4</v>
      </c>
      <c r="G454" s="189">
        <f t="shared" si="7"/>
        <v>0</v>
      </c>
      <c r="H454" s="15"/>
    </row>
    <row r="455" spans="1:8">
      <c r="A455" s="32">
        <v>44255</v>
      </c>
      <c r="B455" s="404" t="s">
        <v>11</v>
      </c>
      <c r="C455" s="404" t="s">
        <v>19</v>
      </c>
      <c r="D455" t="s">
        <v>13</v>
      </c>
      <c r="E455" s="195">
        <v>160</v>
      </c>
      <c r="F455" s="225"/>
      <c r="G455" s="189">
        <f t="shared" si="7"/>
        <v>160</v>
      </c>
      <c r="H455" s="15"/>
    </row>
    <row r="456" spans="1:8">
      <c r="B456" s="405"/>
      <c r="C456" s="405"/>
      <c r="D456" t="s">
        <v>14</v>
      </c>
      <c r="E456" s="195">
        <v>16.8</v>
      </c>
      <c r="F456" s="225"/>
      <c r="G456" s="189">
        <f t="shared" si="7"/>
        <v>176.8</v>
      </c>
      <c r="H456" s="15"/>
    </row>
    <row r="457" spans="1:8">
      <c r="B457" s="405"/>
      <c r="C457" s="405"/>
      <c r="D457" t="s">
        <v>33</v>
      </c>
      <c r="E457" s="195">
        <v>56</v>
      </c>
      <c r="F457" s="225"/>
      <c r="G457" s="189">
        <f t="shared" si="7"/>
        <v>232.8</v>
      </c>
      <c r="H457" s="15"/>
    </row>
    <row r="458" spans="1:8">
      <c r="B458" s="405"/>
      <c r="C458" s="405"/>
      <c r="D458" t="s">
        <v>31</v>
      </c>
      <c r="E458" s="195">
        <v>5</v>
      </c>
      <c r="F458" s="225"/>
      <c r="G458" s="189">
        <f t="shared" si="7"/>
        <v>237.8</v>
      </c>
      <c r="H458" s="15"/>
    </row>
    <row r="459" spans="1:8">
      <c r="A459" s="30">
        <v>44255</v>
      </c>
      <c r="B459" s="405" t="s">
        <v>10</v>
      </c>
      <c r="C459" s="405" t="s">
        <v>19</v>
      </c>
      <c r="D459" t="s">
        <v>15</v>
      </c>
      <c r="E459" s="195"/>
      <c r="F459" s="225">
        <v>56</v>
      </c>
      <c r="G459" s="189">
        <f t="shared" si="7"/>
        <v>181.8</v>
      </c>
      <c r="H459" s="15"/>
    </row>
    <row r="460" spans="1:8">
      <c r="A460" s="30">
        <v>44255</v>
      </c>
      <c r="B460" s="405" t="s">
        <v>10</v>
      </c>
      <c r="C460" s="405" t="s">
        <v>19</v>
      </c>
      <c r="D460" t="s">
        <v>16</v>
      </c>
      <c r="E460" s="195"/>
      <c r="F460" s="225">
        <v>5</v>
      </c>
      <c r="G460" s="189">
        <f t="shared" si="7"/>
        <v>176.8</v>
      </c>
      <c r="H460" s="15"/>
    </row>
    <row r="461" spans="1:8">
      <c r="A461" s="30">
        <v>44328</v>
      </c>
      <c r="B461" s="405">
        <v>22446</v>
      </c>
      <c r="C461" s="405" t="s">
        <v>19</v>
      </c>
      <c r="D461" t="s">
        <v>13</v>
      </c>
      <c r="E461" s="195"/>
      <c r="F461" s="225">
        <v>160</v>
      </c>
      <c r="G461" s="189">
        <f t="shared" si="7"/>
        <v>16.800000000000011</v>
      </c>
      <c r="H461" s="15"/>
    </row>
    <row r="462" spans="1:8">
      <c r="A462" s="30">
        <v>44328</v>
      </c>
      <c r="B462" s="405">
        <v>22446</v>
      </c>
      <c r="C462" s="405" t="s">
        <v>19</v>
      </c>
      <c r="D462" t="s">
        <v>14</v>
      </c>
      <c r="E462" s="195"/>
      <c r="F462" s="225">
        <v>16.8</v>
      </c>
      <c r="G462" s="189">
        <f t="shared" si="7"/>
        <v>0</v>
      </c>
      <c r="H462" s="15"/>
    </row>
    <row r="463" spans="1:8">
      <c r="A463" s="32">
        <v>44286</v>
      </c>
      <c r="B463" s="404" t="s">
        <v>11</v>
      </c>
      <c r="C463" s="404" t="s">
        <v>20</v>
      </c>
      <c r="D463" t="s">
        <v>13</v>
      </c>
      <c r="E463" s="195">
        <v>175.6</v>
      </c>
      <c r="F463" s="225"/>
      <c r="G463" s="189">
        <f t="shared" si="7"/>
        <v>175.6</v>
      </c>
      <c r="H463" s="15"/>
    </row>
    <row r="464" spans="1:8">
      <c r="B464" s="405"/>
      <c r="C464" s="405"/>
      <c r="D464" t="s">
        <v>14</v>
      </c>
      <c r="E464" s="195">
        <v>16</v>
      </c>
      <c r="F464" s="225"/>
      <c r="G464" s="189">
        <f t="shared" si="7"/>
        <v>191.6</v>
      </c>
      <c r="H464" s="15"/>
    </row>
    <row r="465" spans="1:8">
      <c r="B465" s="405"/>
      <c r="C465" s="405"/>
      <c r="D465" t="s">
        <v>33</v>
      </c>
      <c r="E465" s="195">
        <v>60</v>
      </c>
      <c r="F465" s="225"/>
      <c r="G465" s="189">
        <f t="shared" si="7"/>
        <v>251.6</v>
      </c>
      <c r="H465" s="15"/>
    </row>
    <row r="466" spans="1:8">
      <c r="B466" s="405"/>
      <c r="C466" s="405"/>
      <c r="D466" t="s">
        <v>31</v>
      </c>
      <c r="E466" s="195">
        <v>5</v>
      </c>
      <c r="F466" s="225"/>
      <c r="G466" s="189">
        <f t="shared" si="7"/>
        <v>256.60000000000002</v>
      </c>
      <c r="H466" s="15"/>
    </row>
    <row r="467" spans="1:8">
      <c r="B467" s="405"/>
      <c r="C467" s="405"/>
      <c r="D467" t="s">
        <v>40</v>
      </c>
      <c r="E467" s="195">
        <v>10</v>
      </c>
      <c r="F467" s="225"/>
      <c r="G467" s="189">
        <f t="shared" si="7"/>
        <v>266.60000000000002</v>
      </c>
      <c r="H467" s="15"/>
    </row>
    <row r="468" spans="1:8">
      <c r="A468" s="30">
        <v>44286</v>
      </c>
      <c r="B468" s="405" t="s">
        <v>10</v>
      </c>
      <c r="C468" s="405" t="s">
        <v>20</v>
      </c>
      <c r="D468" t="s">
        <v>15</v>
      </c>
      <c r="E468" s="195"/>
      <c r="F468" s="225">
        <v>60</v>
      </c>
      <c r="G468" s="189">
        <f t="shared" si="7"/>
        <v>206.60000000000002</v>
      </c>
      <c r="H468" s="15"/>
    </row>
    <row r="469" spans="1:8">
      <c r="A469" s="30">
        <v>44286</v>
      </c>
      <c r="B469" s="405" t="s">
        <v>10</v>
      </c>
      <c r="C469" s="405" t="s">
        <v>20</v>
      </c>
      <c r="D469" t="s">
        <v>16</v>
      </c>
      <c r="E469" s="195"/>
      <c r="F469" s="225">
        <v>5</v>
      </c>
      <c r="G469" s="189">
        <f t="shared" si="7"/>
        <v>201.60000000000002</v>
      </c>
      <c r="H469" s="15"/>
    </row>
    <row r="470" spans="1:8">
      <c r="A470" s="30">
        <v>44328</v>
      </c>
      <c r="B470" s="405">
        <v>22446</v>
      </c>
      <c r="C470" s="405" t="s">
        <v>20</v>
      </c>
      <c r="D470" t="s">
        <v>13</v>
      </c>
      <c r="E470" s="195"/>
      <c r="F470" s="225">
        <v>175.6</v>
      </c>
      <c r="G470" s="189">
        <f t="shared" si="7"/>
        <v>26.000000000000028</v>
      </c>
      <c r="H470" s="15"/>
    </row>
    <row r="471" spans="1:8">
      <c r="A471" s="30">
        <v>44328</v>
      </c>
      <c r="B471" s="405">
        <v>22446</v>
      </c>
      <c r="C471" s="405" t="s">
        <v>20</v>
      </c>
      <c r="D471" t="s">
        <v>14</v>
      </c>
      <c r="E471" s="195"/>
      <c r="F471" s="225">
        <v>16</v>
      </c>
      <c r="G471" s="189">
        <f t="shared" si="7"/>
        <v>10.000000000000028</v>
      </c>
      <c r="H471" s="15"/>
    </row>
    <row r="472" spans="1:8">
      <c r="A472" s="30">
        <v>44677</v>
      </c>
      <c r="B472" s="405">
        <v>24784</v>
      </c>
      <c r="C472" s="405" t="s">
        <v>20</v>
      </c>
      <c r="D472" t="s">
        <v>40</v>
      </c>
      <c r="E472" s="195"/>
      <c r="F472" s="225">
        <v>10</v>
      </c>
      <c r="G472" s="189">
        <f t="shared" si="7"/>
        <v>2.8421709430404007E-14</v>
      </c>
      <c r="H472" s="15"/>
    </row>
    <row r="473" spans="1:8">
      <c r="A473" s="32">
        <v>44316</v>
      </c>
      <c r="B473" s="404" t="s">
        <v>11</v>
      </c>
      <c r="C473" s="404" t="s">
        <v>21</v>
      </c>
      <c r="D473" t="s">
        <v>13</v>
      </c>
      <c r="E473" s="195">
        <v>169.4</v>
      </c>
      <c r="F473" s="225"/>
      <c r="G473" s="189">
        <f t="shared" si="7"/>
        <v>169.40000000000003</v>
      </c>
      <c r="H473" s="15"/>
    </row>
    <row r="474" spans="1:8">
      <c r="B474" s="405"/>
      <c r="C474" s="405"/>
      <c r="D474" t="s">
        <v>14</v>
      </c>
      <c r="E474" s="195">
        <v>15.4</v>
      </c>
      <c r="F474" s="225"/>
      <c r="G474" s="189">
        <f t="shared" si="7"/>
        <v>184.80000000000004</v>
      </c>
      <c r="H474" s="15"/>
    </row>
    <row r="475" spans="1:8">
      <c r="B475" s="405"/>
      <c r="C475" s="405"/>
      <c r="D475" t="s">
        <v>33</v>
      </c>
      <c r="E475" s="195">
        <v>60</v>
      </c>
      <c r="F475" s="225"/>
      <c r="G475" s="189">
        <f t="shared" si="7"/>
        <v>244.80000000000004</v>
      </c>
      <c r="H475" s="15"/>
    </row>
    <row r="476" spans="1:8">
      <c r="B476" s="405"/>
      <c r="C476" s="405"/>
      <c r="D476" t="s">
        <v>31</v>
      </c>
      <c r="E476" s="195">
        <v>5</v>
      </c>
      <c r="F476" s="225"/>
      <c r="G476" s="189">
        <f t="shared" si="7"/>
        <v>249.80000000000004</v>
      </c>
      <c r="H476" s="15"/>
    </row>
    <row r="477" spans="1:8">
      <c r="A477" s="30">
        <v>44316</v>
      </c>
      <c r="B477" s="405" t="s">
        <v>10</v>
      </c>
      <c r="C477" s="405" t="s">
        <v>21</v>
      </c>
      <c r="D477" t="s">
        <v>15</v>
      </c>
      <c r="E477" s="195"/>
      <c r="F477" s="225">
        <v>60</v>
      </c>
      <c r="G477" s="189">
        <f t="shared" si="7"/>
        <v>189.80000000000004</v>
      </c>
      <c r="H477" s="15"/>
    </row>
    <row r="478" spans="1:8">
      <c r="A478" s="30">
        <v>44316</v>
      </c>
      <c r="B478" s="405" t="s">
        <v>10</v>
      </c>
      <c r="C478" s="405" t="s">
        <v>21</v>
      </c>
      <c r="D478" t="s">
        <v>16</v>
      </c>
      <c r="E478" s="195"/>
      <c r="F478" s="225">
        <v>5</v>
      </c>
      <c r="G478" s="189">
        <f t="shared" si="7"/>
        <v>184.80000000000004</v>
      </c>
      <c r="H478" s="15"/>
    </row>
    <row r="479" spans="1:8">
      <c r="A479" s="30">
        <v>44358</v>
      </c>
      <c r="B479" s="405">
        <v>22791</v>
      </c>
      <c r="C479" s="405" t="s">
        <v>21</v>
      </c>
      <c r="D479" t="s">
        <v>13</v>
      </c>
      <c r="E479" s="195"/>
      <c r="F479" s="225">
        <v>169.4</v>
      </c>
      <c r="G479" s="189">
        <f t="shared" si="7"/>
        <v>15.400000000000034</v>
      </c>
      <c r="H479" s="15"/>
    </row>
    <row r="480" spans="1:8">
      <c r="A480" s="30">
        <v>44358</v>
      </c>
      <c r="B480" s="405">
        <v>22791</v>
      </c>
      <c r="C480" s="405" t="s">
        <v>21</v>
      </c>
      <c r="D480" t="s">
        <v>14</v>
      </c>
      <c r="E480" s="195"/>
      <c r="F480" s="225">
        <v>15.4</v>
      </c>
      <c r="G480" s="189">
        <f t="shared" si="7"/>
        <v>3.3750779948604759E-14</v>
      </c>
      <c r="H480" s="15"/>
    </row>
    <row r="481" spans="1:8">
      <c r="A481" s="32">
        <v>44347</v>
      </c>
      <c r="B481" s="404" t="s">
        <v>11</v>
      </c>
      <c r="C481" s="404" t="s">
        <v>22</v>
      </c>
      <c r="D481" t="s">
        <v>13</v>
      </c>
      <c r="E481" s="195">
        <v>123.6</v>
      </c>
      <c r="F481" s="225"/>
      <c r="G481" s="189">
        <f t="shared" si="7"/>
        <v>123.60000000000002</v>
      </c>
      <c r="H481" s="15"/>
    </row>
    <row r="482" spans="1:8">
      <c r="B482" s="405"/>
      <c r="C482" s="405"/>
      <c r="D482" t="s">
        <v>14</v>
      </c>
      <c r="E482" s="195">
        <v>16.5</v>
      </c>
      <c r="F482" s="225"/>
      <c r="G482" s="189">
        <f t="shared" si="7"/>
        <v>140.10000000000002</v>
      </c>
      <c r="H482" s="15"/>
    </row>
    <row r="483" spans="1:8">
      <c r="B483" s="405"/>
      <c r="C483" s="405"/>
      <c r="D483" t="s">
        <v>33</v>
      </c>
      <c r="E483" s="195">
        <v>60</v>
      </c>
      <c r="F483" s="225"/>
      <c r="G483" s="189">
        <f t="shared" si="7"/>
        <v>200.10000000000002</v>
      </c>
      <c r="H483" s="15"/>
    </row>
    <row r="484" spans="1:8">
      <c r="B484" s="405"/>
      <c r="C484" s="405"/>
      <c r="D484" t="s">
        <v>31</v>
      </c>
      <c r="E484" s="195">
        <v>5</v>
      </c>
      <c r="F484" s="225"/>
      <c r="G484" s="189">
        <f t="shared" si="7"/>
        <v>205.10000000000002</v>
      </c>
      <c r="H484" s="15"/>
    </row>
    <row r="485" spans="1:8">
      <c r="A485" s="30">
        <v>44347</v>
      </c>
      <c r="B485" s="405" t="s">
        <v>10</v>
      </c>
      <c r="C485" s="405" t="s">
        <v>22</v>
      </c>
      <c r="D485" t="s">
        <v>15</v>
      </c>
      <c r="E485" s="195"/>
      <c r="F485" s="225">
        <v>60</v>
      </c>
      <c r="G485" s="189">
        <f t="shared" si="7"/>
        <v>145.10000000000002</v>
      </c>
      <c r="H485" s="15"/>
    </row>
    <row r="486" spans="1:8">
      <c r="A486" s="30">
        <v>44347</v>
      </c>
      <c r="B486" s="405" t="s">
        <v>10</v>
      </c>
      <c r="C486" s="405" t="s">
        <v>22</v>
      </c>
      <c r="D486" t="s">
        <v>16</v>
      </c>
      <c r="E486" s="195"/>
      <c r="F486" s="225">
        <v>5</v>
      </c>
      <c r="G486" s="189">
        <f t="shared" si="7"/>
        <v>140.10000000000002</v>
      </c>
      <c r="H486" s="15"/>
    </row>
    <row r="487" spans="1:8">
      <c r="A487" s="30">
        <v>44389</v>
      </c>
      <c r="B487" s="405">
        <v>22992</v>
      </c>
      <c r="C487" s="405" t="s">
        <v>22</v>
      </c>
      <c r="D487" t="s">
        <v>13</v>
      </c>
      <c r="E487" s="195"/>
      <c r="F487" s="252">
        <v>123.6</v>
      </c>
      <c r="G487" s="189">
        <f t="shared" si="7"/>
        <v>16.500000000000028</v>
      </c>
      <c r="H487" s="15"/>
    </row>
    <row r="488" spans="1:8">
      <c r="A488" s="30">
        <v>44389</v>
      </c>
      <c r="B488" s="405">
        <v>22992</v>
      </c>
      <c r="C488" s="405" t="s">
        <v>22</v>
      </c>
      <c r="D488" t="s">
        <v>14</v>
      </c>
      <c r="E488" s="195"/>
      <c r="F488" s="252">
        <v>16.5</v>
      </c>
      <c r="G488" s="189">
        <f t="shared" si="7"/>
        <v>2.8421709430404007E-14</v>
      </c>
      <c r="H488" s="15"/>
    </row>
    <row r="489" spans="1:8">
      <c r="A489" s="32">
        <v>44377</v>
      </c>
      <c r="B489" s="404" t="s">
        <v>11</v>
      </c>
      <c r="C489" s="404" t="s">
        <v>23</v>
      </c>
      <c r="D489" t="s">
        <v>13</v>
      </c>
      <c r="E489" s="195">
        <v>135.5</v>
      </c>
      <c r="F489" s="225"/>
      <c r="G489" s="189">
        <f t="shared" si="7"/>
        <v>135.50000000000003</v>
      </c>
      <c r="H489" s="15"/>
    </row>
    <row r="490" spans="1:8">
      <c r="B490" s="405"/>
      <c r="C490" s="405"/>
      <c r="D490" t="s">
        <v>14</v>
      </c>
      <c r="E490" s="73">
        <v>16.5</v>
      </c>
      <c r="F490" s="225"/>
      <c r="G490" s="189">
        <f t="shared" si="7"/>
        <v>152.00000000000003</v>
      </c>
      <c r="H490" s="15"/>
    </row>
    <row r="491" spans="1:8">
      <c r="B491" s="405"/>
      <c r="C491" s="405"/>
      <c r="D491" t="s">
        <v>33</v>
      </c>
      <c r="E491" s="195">
        <v>60</v>
      </c>
      <c r="F491" s="225"/>
      <c r="G491" s="189">
        <f t="shared" si="7"/>
        <v>212.00000000000003</v>
      </c>
      <c r="H491" s="15"/>
    </row>
    <row r="492" spans="1:8">
      <c r="B492" s="405"/>
      <c r="C492" s="405"/>
      <c r="D492" t="s">
        <v>31</v>
      </c>
      <c r="E492" s="195">
        <v>5</v>
      </c>
      <c r="F492" s="225"/>
      <c r="G492" s="189">
        <f t="shared" si="7"/>
        <v>217.00000000000003</v>
      </c>
      <c r="H492" s="15"/>
    </row>
    <row r="493" spans="1:8">
      <c r="A493" s="30">
        <v>44377</v>
      </c>
      <c r="B493" s="405" t="s">
        <v>10</v>
      </c>
      <c r="C493" s="405" t="s">
        <v>22</v>
      </c>
      <c r="D493" t="s">
        <v>15</v>
      </c>
      <c r="E493" s="195"/>
      <c r="F493" s="225">
        <v>60</v>
      </c>
      <c r="G493" s="189">
        <f t="shared" si="7"/>
        <v>157.00000000000003</v>
      </c>
      <c r="H493" s="15"/>
    </row>
    <row r="494" spans="1:8">
      <c r="A494" s="30">
        <v>44377</v>
      </c>
      <c r="B494" s="405" t="s">
        <v>10</v>
      </c>
      <c r="C494" s="405" t="s">
        <v>22</v>
      </c>
      <c r="D494" t="s">
        <v>16</v>
      </c>
      <c r="E494" s="195"/>
      <c r="F494" s="225">
        <v>5</v>
      </c>
      <c r="G494" s="189">
        <f t="shared" si="7"/>
        <v>152.00000000000003</v>
      </c>
      <c r="H494" s="15"/>
    </row>
    <row r="495" spans="1:8">
      <c r="A495" s="30">
        <v>44412</v>
      </c>
      <c r="B495" s="405">
        <v>23166</v>
      </c>
      <c r="C495" s="405" t="s">
        <v>23</v>
      </c>
      <c r="D495" t="s">
        <v>13</v>
      </c>
      <c r="E495" s="195"/>
      <c r="F495" s="225">
        <v>135.5</v>
      </c>
      <c r="G495" s="189">
        <f t="shared" si="7"/>
        <v>16.500000000000028</v>
      </c>
      <c r="H495" s="15"/>
    </row>
    <row r="496" spans="1:8">
      <c r="A496" s="30">
        <v>44412</v>
      </c>
      <c r="B496" s="405">
        <v>23166</v>
      </c>
      <c r="C496" s="405" t="s">
        <v>23</v>
      </c>
      <c r="D496" t="s">
        <v>14</v>
      </c>
      <c r="E496" s="383"/>
      <c r="F496" s="225">
        <v>16.5</v>
      </c>
      <c r="G496" s="189">
        <f t="shared" si="7"/>
        <v>2.8421709430404007E-14</v>
      </c>
      <c r="H496" s="405"/>
    </row>
    <row r="497" spans="1:7">
      <c r="A497" s="68">
        <v>44408</v>
      </c>
      <c r="B497" s="404" t="s">
        <v>11</v>
      </c>
      <c r="C497" s="404" t="s">
        <v>24</v>
      </c>
      <c r="D497" t="s">
        <v>13</v>
      </c>
      <c r="E497" s="189">
        <v>118.6</v>
      </c>
      <c r="F497" s="225"/>
      <c r="G497" s="189">
        <f t="shared" si="7"/>
        <v>118.60000000000002</v>
      </c>
    </row>
    <row r="498" spans="1:7">
      <c r="A498" s="46"/>
      <c r="B498" s="405"/>
      <c r="C498" s="405"/>
      <c r="D498" t="s">
        <v>14</v>
      </c>
      <c r="E498" s="189">
        <v>17</v>
      </c>
      <c r="F498" s="225"/>
      <c r="G498" s="189">
        <f t="shared" si="7"/>
        <v>135.60000000000002</v>
      </c>
    </row>
    <row r="499" spans="1:7">
      <c r="A499" s="46"/>
      <c r="B499" s="405"/>
      <c r="C499" s="405"/>
      <c r="D499" t="s">
        <v>15</v>
      </c>
      <c r="E499" s="189">
        <v>60</v>
      </c>
      <c r="F499" s="225"/>
      <c r="G499" s="189">
        <f t="shared" si="7"/>
        <v>195.60000000000002</v>
      </c>
    </row>
    <row r="500" spans="1:7">
      <c r="A500" s="46"/>
      <c r="B500" s="405"/>
      <c r="C500" s="405"/>
      <c r="D500" t="s">
        <v>16</v>
      </c>
      <c r="E500" s="189">
        <v>5</v>
      </c>
      <c r="F500" s="225"/>
      <c r="G500" s="189">
        <f t="shared" si="7"/>
        <v>200.60000000000002</v>
      </c>
    </row>
    <row r="501" spans="1:7">
      <c r="A501" s="46">
        <v>44408</v>
      </c>
      <c r="B501" s="405" t="s">
        <v>10</v>
      </c>
      <c r="C501" s="405" t="s">
        <v>24</v>
      </c>
      <c r="D501" t="s">
        <v>15</v>
      </c>
      <c r="E501" s="189"/>
      <c r="F501" s="225">
        <v>60</v>
      </c>
      <c r="G501" s="189">
        <f t="shared" si="7"/>
        <v>140.60000000000002</v>
      </c>
    </row>
    <row r="502" spans="1:7">
      <c r="A502" s="46">
        <v>44408</v>
      </c>
      <c r="B502" s="405" t="s">
        <v>10</v>
      </c>
      <c r="C502" s="405" t="s">
        <v>24</v>
      </c>
      <c r="D502" t="s">
        <v>16</v>
      </c>
      <c r="E502" s="189"/>
      <c r="F502" s="225">
        <v>5</v>
      </c>
      <c r="G502" s="189">
        <f t="shared" si="7"/>
        <v>135.60000000000002</v>
      </c>
    </row>
    <row r="503" spans="1:7">
      <c r="A503" s="46">
        <v>44447</v>
      </c>
      <c r="B503" s="405">
        <v>23396</v>
      </c>
      <c r="C503" s="405" t="s">
        <v>24</v>
      </c>
      <c r="D503" t="s">
        <v>13</v>
      </c>
      <c r="E503" s="189"/>
      <c r="F503" s="225">
        <v>118.6</v>
      </c>
      <c r="G503" s="189">
        <f t="shared" si="7"/>
        <v>17.000000000000028</v>
      </c>
    </row>
    <row r="504" spans="1:7">
      <c r="A504" s="46">
        <v>44447</v>
      </c>
      <c r="B504" s="405">
        <v>23396</v>
      </c>
      <c r="C504" s="405" t="s">
        <v>24</v>
      </c>
      <c r="D504" t="s">
        <v>14</v>
      </c>
      <c r="E504" s="189"/>
      <c r="F504" s="225">
        <v>17</v>
      </c>
      <c r="G504" s="189">
        <f t="shared" si="7"/>
        <v>2.8421709430404007E-14</v>
      </c>
    </row>
    <row r="505" spans="1:7">
      <c r="A505" s="166">
        <v>44439</v>
      </c>
      <c r="B505" s="164" t="s">
        <v>11</v>
      </c>
      <c r="C505" s="164" t="s">
        <v>25</v>
      </c>
      <c r="D505" t="s">
        <v>13</v>
      </c>
      <c r="E505" s="196">
        <v>134.30000000000001</v>
      </c>
      <c r="F505" s="225"/>
      <c r="G505" s="189">
        <f t="shared" si="7"/>
        <v>134.30000000000004</v>
      </c>
    </row>
    <row r="506" spans="1:7">
      <c r="B506" s="405"/>
      <c r="C506" s="405"/>
      <c r="D506" t="s">
        <v>14</v>
      </c>
      <c r="E506" s="196">
        <v>16.5</v>
      </c>
      <c r="F506" s="225"/>
      <c r="G506" s="189">
        <f t="shared" si="7"/>
        <v>150.80000000000004</v>
      </c>
    </row>
    <row r="507" spans="1:7">
      <c r="B507" s="405"/>
      <c r="C507" s="405"/>
      <c r="D507" t="s">
        <v>15</v>
      </c>
      <c r="E507" s="189">
        <v>60</v>
      </c>
      <c r="F507" s="225"/>
      <c r="G507" s="189">
        <f t="shared" si="7"/>
        <v>210.80000000000004</v>
      </c>
    </row>
    <row r="508" spans="1:7">
      <c r="B508" s="405"/>
      <c r="C508" s="405"/>
      <c r="D508" t="s">
        <v>16</v>
      </c>
      <c r="E508" s="189">
        <v>5</v>
      </c>
      <c r="F508" s="225"/>
      <c r="G508" s="189">
        <f t="shared" si="7"/>
        <v>215.80000000000004</v>
      </c>
    </row>
    <row r="509" spans="1:7">
      <c r="A509" s="30">
        <v>44439</v>
      </c>
      <c r="B509" s="405" t="s">
        <v>10</v>
      </c>
      <c r="C509" s="405" t="s">
        <v>25</v>
      </c>
      <c r="D509" t="s">
        <v>15</v>
      </c>
      <c r="E509" s="197"/>
      <c r="F509" s="251">
        <v>60</v>
      </c>
      <c r="G509" s="189">
        <f t="shared" si="7"/>
        <v>155.80000000000004</v>
      </c>
    </row>
    <row r="510" spans="1:7">
      <c r="A510" s="30">
        <v>44439</v>
      </c>
      <c r="B510" s="405" t="s">
        <v>10</v>
      </c>
      <c r="C510" s="405" t="s">
        <v>25</v>
      </c>
      <c r="D510" t="s">
        <v>16</v>
      </c>
      <c r="E510" s="197"/>
      <c r="F510" s="251">
        <v>5</v>
      </c>
      <c r="G510" s="189">
        <f t="shared" si="7"/>
        <v>150.80000000000004</v>
      </c>
    </row>
    <row r="511" spans="1:7">
      <c r="A511" s="30">
        <v>44475</v>
      </c>
      <c r="B511" s="405">
        <v>23594</v>
      </c>
      <c r="C511" s="405" t="s">
        <v>25</v>
      </c>
      <c r="D511" t="s">
        <v>13</v>
      </c>
      <c r="E511" s="197"/>
      <c r="F511" s="251">
        <v>134.30000000000001</v>
      </c>
      <c r="G511" s="189">
        <f t="shared" si="7"/>
        <v>16.500000000000028</v>
      </c>
    </row>
    <row r="512" spans="1:7">
      <c r="A512" s="30">
        <v>44475</v>
      </c>
      <c r="B512" s="405">
        <v>23594</v>
      </c>
      <c r="C512" s="405" t="s">
        <v>25</v>
      </c>
      <c r="D512" t="s">
        <v>14</v>
      </c>
      <c r="E512" s="197"/>
      <c r="F512" s="251">
        <v>16.5</v>
      </c>
      <c r="G512" s="189">
        <f t="shared" si="7"/>
        <v>2.8421709430404007E-14</v>
      </c>
    </row>
    <row r="513" spans="1:8">
      <c r="A513" s="166">
        <v>44469</v>
      </c>
      <c r="B513" s="164" t="s">
        <v>11</v>
      </c>
      <c r="C513" s="164" t="s">
        <v>41</v>
      </c>
      <c r="D513" t="s">
        <v>13</v>
      </c>
      <c r="E513" s="196">
        <v>139</v>
      </c>
      <c r="F513" s="251"/>
      <c r="G513" s="189">
        <f t="shared" si="7"/>
        <v>139.00000000000003</v>
      </c>
    </row>
    <row r="514" spans="1:8">
      <c r="B514" s="405"/>
      <c r="C514" s="405"/>
      <c r="D514" t="s">
        <v>14</v>
      </c>
      <c r="E514" s="196">
        <v>12.8</v>
      </c>
      <c r="F514" s="251"/>
      <c r="G514" s="189">
        <f t="shared" si="7"/>
        <v>151.80000000000004</v>
      </c>
    </row>
    <row r="515" spans="1:8">
      <c r="B515" s="405"/>
      <c r="C515" s="405"/>
      <c r="D515" t="s">
        <v>15</v>
      </c>
      <c r="E515" s="189">
        <v>60</v>
      </c>
      <c r="F515" s="251"/>
      <c r="G515" s="189">
        <f t="shared" si="7"/>
        <v>211.80000000000004</v>
      </c>
    </row>
    <row r="516" spans="1:8">
      <c r="B516" s="405"/>
      <c r="C516" s="405"/>
      <c r="D516" t="s">
        <v>16</v>
      </c>
      <c r="E516" s="189">
        <v>5</v>
      </c>
      <c r="F516" s="251"/>
      <c r="G516" s="189">
        <f t="shared" si="7"/>
        <v>216.80000000000004</v>
      </c>
    </row>
    <row r="517" spans="1:8">
      <c r="A517" s="188">
        <v>44469</v>
      </c>
      <c r="B517" s="167" t="s">
        <v>10</v>
      </c>
      <c r="C517" s="167" t="s">
        <v>41</v>
      </c>
      <c r="D517" t="s">
        <v>15</v>
      </c>
      <c r="E517" s="197"/>
      <c r="F517" s="225">
        <v>60</v>
      </c>
      <c r="G517" s="189">
        <f t="shared" ref="G517:G580" si="8">+G516+E517-F517</f>
        <v>156.80000000000004</v>
      </c>
    </row>
    <row r="518" spans="1:8">
      <c r="A518" s="188">
        <v>44469</v>
      </c>
      <c r="B518" s="167" t="s">
        <v>10</v>
      </c>
      <c r="C518" s="167" t="s">
        <v>41</v>
      </c>
      <c r="D518" t="s">
        <v>16</v>
      </c>
      <c r="E518" s="197"/>
      <c r="F518" s="225">
        <v>5</v>
      </c>
      <c r="G518" s="189">
        <f t="shared" si="8"/>
        <v>151.80000000000004</v>
      </c>
    </row>
    <row r="519" spans="1:8">
      <c r="A519" s="188">
        <v>44515</v>
      </c>
      <c r="B519" s="167">
        <v>23828</v>
      </c>
      <c r="C519" s="167" t="s">
        <v>41</v>
      </c>
      <c r="D519" t="s">
        <v>13</v>
      </c>
      <c r="E519" s="197"/>
      <c r="F519" s="251">
        <v>139</v>
      </c>
      <c r="G519" s="189">
        <f t="shared" si="8"/>
        <v>12.80000000000004</v>
      </c>
    </row>
    <row r="520" spans="1:8">
      <c r="A520" s="188">
        <v>44515</v>
      </c>
      <c r="B520" s="167">
        <v>23828</v>
      </c>
      <c r="C520" s="167" t="s">
        <v>41</v>
      </c>
      <c r="D520" t="s">
        <v>14</v>
      </c>
      <c r="E520" s="197"/>
      <c r="F520" s="251">
        <v>12.8</v>
      </c>
      <c r="G520" s="189">
        <f t="shared" si="8"/>
        <v>3.907985046680551E-14</v>
      </c>
    </row>
    <row r="521" spans="1:8">
      <c r="A521" s="68">
        <v>44500</v>
      </c>
      <c r="B521" s="404" t="s">
        <v>11</v>
      </c>
      <c r="C521" s="404" t="s">
        <v>27</v>
      </c>
      <c r="D521" t="s">
        <v>13</v>
      </c>
      <c r="E521" s="189">
        <v>144</v>
      </c>
      <c r="F521" s="225"/>
      <c r="G521" s="189">
        <f t="shared" si="8"/>
        <v>144.00000000000003</v>
      </c>
    </row>
    <row r="522" spans="1:8">
      <c r="A522" s="46"/>
      <c r="B522" s="405"/>
      <c r="C522" s="405"/>
      <c r="D522" t="s">
        <v>14</v>
      </c>
      <c r="E522" s="189">
        <v>18.100000000000001</v>
      </c>
      <c r="F522" s="225"/>
      <c r="G522" s="189">
        <f t="shared" si="8"/>
        <v>162.10000000000002</v>
      </c>
    </row>
    <row r="523" spans="1:8">
      <c r="A523" s="46"/>
      <c r="B523" s="405"/>
      <c r="C523" s="405"/>
      <c r="D523" t="s">
        <v>15</v>
      </c>
      <c r="E523" s="189">
        <v>60</v>
      </c>
      <c r="F523" s="225"/>
      <c r="G523" s="189">
        <f t="shared" si="8"/>
        <v>222.10000000000002</v>
      </c>
    </row>
    <row r="524" spans="1:8">
      <c r="A524" s="46"/>
      <c r="B524" s="405"/>
      <c r="C524" s="405"/>
      <c r="D524" t="s">
        <v>16</v>
      </c>
      <c r="E524" s="189">
        <v>5</v>
      </c>
      <c r="F524" s="225"/>
      <c r="G524" s="189">
        <f t="shared" si="8"/>
        <v>227.10000000000002</v>
      </c>
    </row>
    <row r="525" spans="1:8">
      <c r="A525" s="46">
        <v>44500</v>
      </c>
      <c r="B525" s="405" t="s">
        <v>62</v>
      </c>
      <c r="C525" s="405" t="s">
        <v>27</v>
      </c>
      <c r="D525" t="s">
        <v>15</v>
      </c>
      <c r="E525" s="193"/>
      <c r="F525" s="251">
        <v>60</v>
      </c>
      <c r="G525" s="189">
        <f t="shared" si="8"/>
        <v>167.10000000000002</v>
      </c>
      <c r="H525" s="6"/>
    </row>
    <row r="526" spans="1:8">
      <c r="A526" s="46">
        <v>44500</v>
      </c>
      <c r="B526" s="405" t="s">
        <v>62</v>
      </c>
      <c r="C526" s="405" t="s">
        <v>27</v>
      </c>
      <c r="D526" t="s">
        <v>16</v>
      </c>
      <c r="E526" s="193"/>
      <c r="F526" s="251">
        <v>5</v>
      </c>
      <c r="G526" s="189">
        <f t="shared" si="8"/>
        <v>162.10000000000002</v>
      </c>
      <c r="H526" s="6"/>
    </row>
    <row r="527" spans="1:8">
      <c r="A527" s="46">
        <v>44565</v>
      </c>
      <c r="B527" s="405">
        <v>24085</v>
      </c>
      <c r="C527" s="405" t="s">
        <v>27</v>
      </c>
      <c r="D527" t="s">
        <v>13</v>
      </c>
      <c r="E527" s="193"/>
      <c r="F527" s="251">
        <v>144</v>
      </c>
      <c r="G527" s="189">
        <f t="shared" si="8"/>
        <v>18.100000000000023</v>
      </c>
      <c r="H527" s="6"/>
    </row>
    <row r="528" spans="1:8">
      <c r="A528" s="46">
        <v>44565</v>
      </c>
      <c r="B528" s="405">
        <v>24085</v>
      </c>
      <c r="C528" s="405" t="s">
        <v>27</v>
      </c>
      <c r="D528" t="s">
        <v>14</v>
      </c>
      <c r="E528" s="193"/>
      <c r="F528" s="251">
        <v>18.100000000000001</v>
      </c>
      <c r="G528" s="189">
        <f t="shared" si="8"/>
        <v>0</v>
      </c>
      <c r="H528" s="6"/>
    </row>
    <row r="529" spans="1:7">
      <c r="A529" s="68">
        <v>44530</v>
      </c>
      <c r="B529" s="404" t="s">
        <v>11</v>
      </c>
      <c r="C529" s="404" t="s">
        <v>28</v>
      </c>
      <c r="D529" t="s">
        <v>13</v>
      </c>
      <c r="E529" s="189">
        <v>153.69999999999999</v>
      </c>
      <c r="F529" s="225"/>
      <c r="G529" s="189">
        <f t="shared" si="8"/>
        <v>153.69999999999999</v>
      </c>
    </row>
    <row r="530" spans="1:7">
      <c r="A530" s="46"/>
      <c r="B530" s="405"/>
      <c r="C530" s="405"/>
      <c r="D530" t="s">
        <v>14</v>
      </c>
      <c r="E530" s="189">
        <v>17.399999999999999</v>
      </c>
      <c r="F530" s="225"/>
      <c r="G530" s="189">
        <f t="shared" si="8"/>
        <v>171.1</v>
      </c>
    </row>
    <row r="531" spans="1:7">
      <c r="A531" s="46"/>
      <c r="B531" s="405"/>
      <c r="C531" s="405"/>
      <c r="D531" t="s">
        <v>15</v>
      </c>
      <c r="E531" s="189">
        <v>60</v>
      </c>
      <c r="F531" s="225"/>
      <c r="G531" s="189">
        <f t="shared" si="8"/>
        <v>231.1</v>
      </c>
    </row>
    <row r="532" spans="1:7">
      <c r="A532" s="46"/>
      <c r="B532" s="405"/>
      <c r="C532" s="405"/>
      <c r="D532" t="s">
        <v>16</v>
      </c>
      <c r="E532" s="189">
        <v>5</v>
      </c>
      <c r="F532" s="225"/>
      <c r="G532" s="189">
        <f t="shared" si="8"/>
        <v>236.1</v>
      </c>
    </row>
    <row r="533" spans="1:7">
      <c r="A533" s="46"/>
      <c r="B533" s="405"/>
      <c r="C533" s="405"/>
      <c r="D533" t="s">
        <v>46</v>
      </c>
      <c r="E533" s="189">
        <v>93</v>
      </c>
      <c r="F533" s="225"/>
      <c r="G533" s="189">
        <f t="shared" si="8"/>
        <v>329.1</v>
      </c>
    </row>
    <row r="534" spans="1:7">
      <c r="A534" s="46"/>
      <c r="B534" s="405"/>
      <c r="C534" s="405"/>
      <c r="D534" t="s">
        <v>161</v>
      </c>
      <c r="E534" s="189">
        <v>10</v>
      </c>
      <c r="F534" s="225"/>
      <c r="G534" s="189">
        <f t="shared" si="8"/>
        <v>339.1</v>
      </c>
    </row>
    <row r="535" spans="1:7">
      <c r="A535" s="46">
        <v>44530</v>
      </c>
      <c r="B535" s="405" t="s">
        <v>10</v>
      </c>
      <c r="C535" s="405" t="s">
        <v>28</v>
      </c>
      <c r="D535" t="s">
        <v>15</v>
      </c>
      <c r="E535" s="189"/>
      <c r="F535" s="225">
        <v>60</v>
      </c>
      <c r="G535" s="189">
        <f t="shared" si="8"/>
        <v>279.10000000000002</v>
      </c>
    </row>
    <row r="536" spans="1:7">
      <c r="A536" s="46">
        <v>44530</v>
      </c>
      <c r="B536" s="405" t="s">
        <v>10</v>
      </c>
      <c r="C536" s="405" t="s">
        <v>28</v>
      </c>
      <c r="D536" t="s">
        <v>16</v>
      </c>
      <c r="E536" s="189"/>
      <c r="F536" s="225">
        <v>5</v>
      </c>
      <c r="G536" s="189">
        <f t="shared" si="8"/>
        <v>274.10000000000002</v>
      </c>
    </row>
    <row r="537" spans="1:7">
      <c r="A537" s="46">
        <v>44565</v>
      </c>
      <c r="B537" s="405">
        <v>24085</v>
      </c>
      <c r="C537" s="405" t="s">
        <v>28</v>
      </c>
      <c r="D537" t="s">
        <v>13</v>
      </c>
      <c r="E537" s="189"/>
      <c r="F537" s="225">
        <v>153.69999999999999</v>
      </c>
      <c r="G537" s="189">
        <f t="shared" si="8"/>
        <v>120.40000000000003</v>
      </c>
    </row>
    <row r="538" spans="1:7">
      <c r="A538" s="46">
        <v>44565</v>
      </c>
      <c r="B538" s="405">
        <v>24085</v>
      </c>
      <c r="C538" s="405" t="s">
        <v>28</v>
      </c>
      <c r="D538" t="s">
        <v>14</v>
      </c>
      <c r="E538" s="189"/>
      <c r="F538" s="225">
        <v>17.399999999999999</v>
      </c>
      <c r="G538" s="189">
        <f t="shared" si="8"/>
        <v>103.00000000000003</v>
      </c>
    </row>
    <row r="539" spans="1:7">
      <c r="A539" s="46">
        <v>44677</v>
      </c>
      <c r="B539" s="405">
        <v>24784</v>
      </c>
      <c r="C539" s="405" t="s">
        <v>28</v>
      </c>
      <c r="D539" t="s">
        <v>161</v>
      </c>
      <c r="E539" s="189"/>
      <c r="F539" s="225">
        <v>10</v>
      </c>
      <c r="G539" s="189">
        <f t="shared" si="8"/>
        <v>93.000000000000028</v>
      </c>
    </row>
    <row r="540" spans="1:7">
      <c r="A540" s="46">
        <v>44678</v>
      </c>
      <c r="B540" s="405">
        <v>24793</v>
      </c>
      <c r="C540" s="405" t="s">
        <v>28</v>
      </c>
      <c r="D540" t="s">
        <v>46</v>
      </c>
      <c r="E540" s="189"/>
      <c r="F540" s="225">
        <v>93</v>
      </c>
      <c r="G540" s="189">
        <f t="shared" si="8"/>
        <v>0</v>
      </c>
    </row>
    <row r="541" spans="1:7">
      <c r="A541" s="68">
        <v>44561</v>
      </c>
      <c r="B541" s="404" t="s">
        <v>11</v>
      </c>
      <c r="C541" s="404" t="s">
        <v>29</v>
      </c>
      <c r="D541" t="s">
        <v>13</v>
      </c>
      <c r="E541" s="189">
        <v>161.4</v>
      </c>
      <c r="F541" s="225"/>
      <c r="G541" s="189">
        <f t="shared" si="8"/>
        <v>161.4</v>
      </c>
    </row>
    <row r="542" spans="1:7">
      <c r="A542" s="46"/>
      <c r="B542" s="405"/>
      <c r="C542" s="405"/>
      <c r="D542" t="s">
        <v>14</v>
      </c>
      <c r="E542" s="189">
        <v>17.5</v>
      </c>
      <c r="F542" s="225"/>
      <c r="G542" s="189">
        <f t="shared" si="8"/>
        <v>178.9</v>
      </c>
    </row>
    <row r="543" spans="1:7">
      <c r="A543" s="46"/>
      <c r="B543" s="405"/>
      <c r="C543" s="405"/>
      <c r="D543" t="s">
        <v>15</v>
      </c>
      <c r="E543" s="189">
        <v>60</v>
      </c>
      <c r="F543" s="225"/>
      <c r="G543" s="189">
        <f t="shared" si="8"/>
        <v>238.9</v>
      </c>
    </row>
    <row r="544" spans="1:7">
      <c r="A544" s="46"/>
      <c r="B544" s="405"/>
      <c r="C544" s="405"/>
      <c r="D544" t="s">
        <v>16</v>
      </c>
      <c r="E544" s="189">
        <v>5</v>
      </c>
      <c r="F544" s="225"/>
      <c r="G544" s="189">
        <f t="shared" si="8"/>
        <v>243.9</v>
      </c>
    </row>
    <row r="545" spans="1:7">
      <c r="A545" s="30">
        <v>44561</v>
      </c>
      <c r="B545" s="405" t="s">
        <v>48</v>
      </c>
      <c r="C545" s="405" t="s">
        <v>29</v>
      </c>
      <c r="D545" t="s">
        <v>15</v>
      </c>
      <c r="E545" s="13"/>
      <c r="F545" s="225">
        <v>60</v>
      </c>
      <c r="G545" s="189">
        <f t="shared" si="8"/>
        <v>183.9</v>
      </c>
    </row>
    <row r="546" spans="1:7">
      <c r="A546" s="30">
        <v>44561</v>
      </c>
      <c r="B546" s="405" t="s">
        <v>48</v>
      </c>
      <c r="C546" s="405" t="s">
        <v>29</v>
      </c>
      <c r="D546" t="s">
        <v>16</v>
      </c>
      <c r="E546" s="13"/>
      <c r="F546" s="225">
        <v>5</v>
      </c>
      <c r="G546" s="189">
        <f t="shared" si="8"/>
        <v>178.9</v>
      </c>
    </row>
    <row r="547" spans="1:7">
      <c r="A547" s="30">
        <v>44627</v>
      </c>
      <c r="B547" s="405">
        <v>24544</v>
      </c>
      <c r="C547" s="405" t="s">
        <v>29</v>
      </c>
      <c r="D547" t="s">
        <v>13</v>
      </c>
      <c r="E547" s="13"/>
      <c r="F547" s="225">
        <v>161.4</v>
      </c>
      <c r="G547" s="189">
        <f t="shared" si="8"/>
        <v>17.5</v>
      </c>
    </row>
    <row r="548" spans="1:7">
      <c r="A548" s="30">
        <v>44627</v>
      </c>
      <c r="B548" s="405">
        <v>24544</v>
      </c>
      <c r="C548" s="405" t="s">
        <v>29</v>
      </c>
      <c r="D548" t="s">
        <v>14</v>
      </c>
      <c r="E548" s="13"/>
      <c r="F548" s="225">
        <v>17.5</v>
      </c>
      <c r="G548" s="189">
        <f t="shared" si="8"/>
        <v>0</v>
      </c>
    </row>
    <row r="549" spans="1:7">
      <c r="A549" s="32">
        <v>44592</v>
      </c>
      <c r="B549" s="404" t="s">
        <v>11</v>
      </c>
      <c r="C549" s="404" t="s">
        <v>12</v>
      </c>
      <c r="D549" t="s">
        <v>13</v>
      </c>
      <c r="E549" s="13">
        <v>190.1</v>
      </c>
      <c r="F549" s="225"/>
      <c r="G549" s="189">
        <f t="shared" si="8"/>
        <v>190.1</v>
      </c>
    </row>
    <row r="550" spans="1:7">
      <c r="B550" s="405"/>
      <c r="C550" s="405"/>
      <c r="D550" t="s">
        <v>14</v>
      </c>
      <c r="E550" s="13">
        <v>16.5</v>
      </c>
      <c r="F550" s="225"/>
      <c r="G550" s="189">
        <f t="shared" si="8"/>
        <v>206.6</v>
      </c>
    </row>
    <row r="551" spans="1:7">
      <c r="B551" s="405"/>
      <c r="C551" s="405"/>
      <c r="D551" t="s">
        <v>15</v>
      </c>
      <c r="E551" s="13">
        <v>60</v>
      </c>
      <c r="F551" s="225"/>
      <c r="G551" s="189">
        <f t="shared" si="8"/>
        <v>266.60000000000002</v>
      </c>
    </row>
    <row r="552" spans="1:7">
      <c r="B552" s="405"/>
      <c r="C552" s="405"/>
      <c r="D552" t="s">
        <v>16</v>
      </c>
      <c r="E552" s="13">
        <v>5</v>
      </c>
      <c r="F552" s="225"/>
      <c r="G552" s="189">
        <f t="shared" si="8"/>
        <v>271.60000000000002</v>
      </c>
    </row>
    <row r="553" spans="1:7">
      <c r="B553" s="405"/>
      <c r="C553" s="405"/>
      <c r="D553" t="s">
        <v>385</v>
      </c>
      <c r="E553" s="13">
        <v>10</v>
      </c>
      <c r="F553" s="225"/>
      <c r="G553" s="189">
        <f t="shared" si="8"/>
        <v>281.60000000000002</v>
      </c>
    </row>
    <row r="554" spans="1:7">
      <c r="A554" s="30">
        <v>44592</v>
      </c>
      <c r="B554" s="405" t="s">
        <v>49</v>
      </c>
      <c r="C554" s="405" t="s">
        <v>12</v>
      </c>
      <c r="D554" t="s">
        <v>15</v>
      </c>
      <c r="E554" s="13"/>
      <c r="F554" s="225">
        <v>60</v>
      </c>
      <c r="G554" s="189">
        <f t="shared" si="8"/>
        <v>221.60000000000002</v>
      </c>
    </row>
    <row r="555" spans="1:7">
      <c r="A555" s="30">
        <v>44592</v>
      </c>
      <c r="B555" s="405" t="s">
        <v>49</v>
      </c>
      <c r="C555" s="405" t="s">
        <v>12</v>
      </c>
      <c r="D555" t="s">
        <v>16</v>
      </c>
      <c r="E555" s="13"/>
      <c r="F555" s="225">
        <v>5</v>
      </c>
      <c r="G555" s="189">
        <f t="shared" si="8"/>
        <v>216.60000000000002</v>
      </c>
    </row>
    <row r="556" spans="1:7">
      <c r="A556" s="30">
        <v>44627</v>
      </c>
      <c r="B556" s="405">
        <v>24544</v>
      </c>
      <c r="C556" s="405" t="s">
        <v>12</v>
      </c>
      <c r="D556" t="s">
        <v>13</v>
      </c>
      <c r="E556" s="13"/>
      <c r="F556" s="44">
        <v>190.1</v>
      </c>
      <c r="G556" s="189">
        <f t="shared" si="8"/>
        <v>26.500000000000028</v>
      </c>
    </row>
    <row r="557" spans="1:7">
      <c r="A557" s="30">
        <v>44627</v>
      </c>
      <c r="B557" s="405">
        <v>24544</v>
      </c>
      <c r="C557" s="405" t="s">
        <v>12</v>
      </c>
      <c r="D557" t="s">
        <v>14</v>
      </c>
      <c r="E557" s="13"/>
      <c r="F557" s="44">
        <v>16.5</v>
      </c>
      <c r="G557" s="189">
        <f t="shared" si="8"/>
        <v>10.000000000000028</v>
      </c>
    </row>
    <row r="558" spans="1:7">
      <c r="A558" s="30">
        <v>44677</v>
      </c>
      <c r="B558" s="405">
        <v>24785</v>
      </c>
      <c r="C558" s="405" t="s">
        <v>12</v>
      </c>
      <c r="D558" t="s">
        <v>385</v>
      </c>
      <c r="E558" s="13"/>
      <c r="F558" s="44">
        <v>10</v>
      </c>
      <c r="G558" s="189">
        <f t="shared" si="8"/>
        <v>2.8421709430404007E-14</v>
      </c>
    </row>
    <row r="559" spans="1:7">
      <c r="A559" s="32">
        <v>44620</v>
      </c>
      <c r="B559" s="404" t="s">
        <v>11</v>
      </c>
      <c r="C559" s="404" t="s">
        <v>19</v>
      </c>
      <c r="D559" t="s">
        <v>13</v>
      </c>
      <c r="E559" s="13">
        <v>187.1</v>
      </c>
      <c r="F559" s="225"/>
      <c r="G559" s="189">
        <f t="shared" si="8"/>
        <v>187.10000000000002</v>
      </c>
    </row>
    <row r="560" spans="1:7">
      <c r="B560" s="405"/>
      <c r="C560" s="405"/>
      <c r="D560" t="s">
        <v>14</v>
      </c>
      <c r="E560" s="13">
        <v>13.6</v>
      </c>
      <c r="F560" s="225"/>
      <c r="G560" s="189">
        <f t="shared" si="8"/>
        <v>200.70000000000002</v>
      </c>
    </row>
    <row r="561" spans="1:7">
      <c r="B561" s="405"/>
      <c r="C561" s="405"/>
      <c r="D561" t="s">
        <v>15</v>
      </c>
      <c r="E561" s="13">
        <v>56</v>
      </c>
      <c r="F561" s="225"/>
      <c r="G561" s="189">
        <f t="shared" si="8"/>
        <v>256.70000000000005</v>
      </c>
    </row>
    <row r="562" spans="1:7">
      <c r="B562" s="405"/>
      <c r="C562" s="405"/>
      <c r="D562" t="s">
        <v>16</v>
      </c>
      <c r="E562" s="13">
        <v>5</v>
      </c>
      <c r="F562" s="225"/>
      <c r="G562" s="189">
        <f t="shared" si="8"/>
        <v>261.70000000000005</v>
      </c>
    </row>
    <row r="563" spans="1:7">
      <c r="A563" s="30">
        <v>44620</v>
      </c>
      <c r="B563" s="405" t="s">
        <v>629</v>
      </c>
      <c r="C563" s="405" t="s">
        <v>19</v>
      </c>
      <c r="D563" t="s">
        <v>15</v>
      </c>
      <c r="E563" s="13"/>
      <c r="F563" s="225">
        <v>56</v>
      </c>
      <c r="G563" s="189">
        <f t="shared" si="8"/>
        <v>205.70000000000005</v>
      </c>
    </row>
    <row r="564" spans="1:7">
      <c r="A564" s="30">
        <v>44620</v>
      </c>
      <c r="B564" s="405" t="s">
        <v>629</v>
      </c>
      <c r="C564" s="405" t="s">
        <v>19</v>
      </c>
      <c r="D564" t="s">
        <v>16</v>
      </c>
      <c r="E564" s="13"/>
      <c r="F564" s="225">
        <v>5</v>
      </c>
      <c r="G564" s="189">
        <f t="shared" si="8"/>
        <v>200.70000000000005</v>
      </c>
    </row>
    <row r="565" spans="1:7">
      <c r="A565" s="30">
        <v>44677</v>
      </c>
      <c r="B565" s="405">
        <v>24786</v>
      </c>
      <c r="C565" s="405" t="s">
        <v>19</v>
      </c>
      <c r="D565" t="s">
        <v>13</v>
      </c>
      <c r="E565" s="13"/>
      <c r="F565" s="44">
        <v>187.1</v>
      </c>
      <c r="G565" s="189">
        <f t="shared" si="8"/>
        <v>13.600000000000051</v>
      </c>
    </row>
    <row r="566" spans="1:7">
      <c r="A566" s="30">
        <v>44677</v>
      </c>
      <c r="B566" s="405">
        <v>24786</v>
      </c>
      <c r="C566" s="405" t="s">
        <v>19</v>
      </c>
      <c r="D566" t="s">
        <v>14</v>
      </c>
      <c r="E566" s="13"/>
      <c r="F566" s="44">
        <v>13.6</v>
      </c>
      <c r="G566" s="189">
        <f t="shared" si="8"/>
        <v>5.1514348342607263E-14</v>
      </c>
    </row>
    <row r="567" spans="1:7">
      <c r="A567" s="32">
        <v>44651</v>
      </c>
      <c r="B567" s="404" t="s">
        <v>11</v>
      </c>
      <c r="C567" s="404" t="s">
        <v>20</v>
      </c>
      <c r="D567" t="s">
        <v>13</v>
      </c>
      <c r="E567" s="13">
        <v>185.4</v>
      </c>
      <c r="F567" s="225"/>
      <c r="G567" s="189">
        <f t="shared" si="8"/>
        <v>185.40000000000006</v>
      </c>
    </row>
    <row r="568" spans="1:7">
      <c r="B568" s="405"/>
      <c r="C568" s="405"/>
      <c r="D568" t="s">
        <v>14</v>
      </c>
      <c r="E568" s="13">
        <v>15.6</v>
      </c>
      <c r="F568" s="225"/>
      <c r="G568" s="189">
        <f t="shared" si="8"/>
        <v>201.00000000000006</v>
      </c>
    </row>
    <row r="569" spans="1:7">
      <c r="B569" s="405"/>
      <c r="C569" s="405"/>
      <c r="D569" t="s">
        <v>15</v>
      </c>
      <c r="E569" s="13">
        <v>60</v>
      </c>
      <c r="F569" s="225"/>
      <c r="G569" s="189">
        <f t="shared" si="8"/>
        <v>261.00000000000006</v>
      </c>
    </row>
    <row r="570" spans="1:7">
      <c r="B570" s="405"/>
      <c r="C570" s="405"/>
      <c r="D570" t="s">
        <v>16</v>
      </c>
      <c r="E570" s="13">
        <v>5</v>
      </c>
      <c r="F570" s="225"/>
      <c r="G570" s="189">
        <f t="shared" si="8"/>
        <v>266.00000000000006</v>
      </c>
    </row>
    <row r="571" spans="1:7">
      <c r="B571" s="405"/>
      <c r="C571" s="405"/>
      <c r="D571" t="s">
        <v>46</v>
      </c>
      <c r="E571" s="44">
        <v>93</v>
      </c>
      <c r="F571" s="225"/>
      <c r="G571" s="189">
        <f t="shared" si="8"/>
        <v>359.00000000000006</v>
      </c>
    </row>
    <row r="572" spans="1:7">
      <c r="B572" s="405"/>
      <c r="C572" s="405"/>
      <c r="D572" t="s">
        <v>46</v>
      </c>
      <c r="E572" s="44">
        <v>93</v>
      </c>
      <c r="F572" s="225"/>
      <c r="G572" s="189">
        <f t="shared" si="8"/>
        <v>452.00000000000006</v>
      </c>
    </row>
    <row r="573" spans="1:7">
      <c r="A573" s="30">
        <v>44651</v>
      </c>
      <c r="B573" s="405" t="s">
        <v>53</v>
      </c>
      <c r="C573" s="405" t="s">
        <v>20</v>
      </c>
      <c r="D573" t="s">
        <v>15</v>
      </c>
      <c r="E573" s="13"/>
      <c r="F573" s="225">
        <v>60</v>
      </c>
      <c r="G573" s="189">
        <f t="shared" si="8"/>
        <v>392.00000000000006</v>
      </c>
    </row>
    <row r="574" spans="1:7">
      <c r="A574" s="30">
        <v>44651</v>
      </c>
      <c r="B574" s="405" t="s">
        <v>53</v>
      </c>
      <c r="C574" s="405" t="s">
        <v>20</v>
      </c>
      <c r="D574" t="s">
        <v>16</v>
      </c>
      <c r="E574" s="13"/>
      <c r="F574" s="225">
        <v>5</v>
      </c>
      <c r="G574" s="189">
        <f t="shared" si="8"/>
        <v>387.00000000000006</v>
      </c>
    </row>
    <row r="575" spans="1:7">
      <c r="A575" s="30">
        <v>44677</v>
      </c>
      <c r="B575" s="405">
        <v>24786</v>
      </c>
      <c r="C575" s="405" t="s">
        <v>20</v>
      </c>
      <c r="D575" t="s">
        <v>13</v>
      </c>
      <c r="E575" s="13"/>
      <c r="F575" s="44">
        <v>185.4</v>
      </c>
      <c r="G575" s="189">
        <f t="shared" si="8"/>
        <v>201.60000000000005</v>
      </c>
    </row>
    <row r="576" spans="1:7">
      <c r="A576" s="30">
        <v>44677</v>
      </c>
      <c r="B576" s="405">
        <v>24786</v>
      </c>
      <c r="C576" s="405" t="s">
        <v>20</v>
      </c>
      <c r="D576" t="s">
        <v>14</v>
      </c>
      <c r="E576" s="13"/>
      <c r="F576" s="44">
        <v>15.6</v>
      </c>
      <c r="G576" s="189">
        <f t="shared" si="8"/>
        <v>186.00000000000006</v>
      </c>
    </row>
    <row r="577" spans="1:7">
      <c r="A577" s="46">
        <v>44678</v>
      </c>
      <c r="B577" s="405">
        <v>24793</v>
      </c>
      <c r="C577" s="405" t="s">
        <v>20</v>
      </c>
      <c r="D577" t="s">
        <v>46</v>
      </c>
      <c r="E577" s="13"/>
      <c r="F577" s="44">
        <v>93</v>
      </c>
      <c r="G577" s="189">
        <f t="shared" si="8"/>
        <v>93.000000000000057</v>
      </c>
    </row>
    <row r="578" spans="1:7">
      <c r="A578" s="46">
        <v>44678</v>
      </c>
      <c r="B578" s="405">
        <v>24793</v>
      </c>
      <c r="C578" s="405" t="s">
        <v>20</v>
      </c>
      <c r="D578" t="s">
        <v>46</v>
      </c>
      <c r="E578" s="13"/>
      <c r="F578" s="44">
        <v>93</v>
      </c>
      <c r="G578" s="189">
        <f t="shared" si="8"/>
        <v>0</v>
      </c>
    </row>
    <row r="579" spans="1:7">
      <c r="A579" s="32">
        <v>44681</v>
      </c>
      <c r="B579" s="404" t="s">
        <v>11</v>
      </c>
      <c r="C579" s="404" t="s">
        <v>21</v>
      </c>
      <c r="D579" t="s">
        <v>13</v>
      </c>
      <c r="E579" s="13">
        <v>190</v>
      </c>
      <c r="F579" s="225"/>
      <c r="G579" s="189">
        <f t="shared" si="8"/>
        <v>190</v>
      </c>
    </row>
    <row r="580" spans="1:7">
      <c r="B580" s="405"/>
      <c r="C580" s="405"/>
      <c r="D580" t="s">
        <v>14</v>
      </c>
      <c r="E580" s="13">
        <v>23.1</v>
      </c>
      <c r="F580" s="225"/>
      <c r="G580" s="189">
        <f t="shared" si="8"/>
        <v>213.1</v>
      </c>
    </row>
    <row r="581" spans="1:7">
      <c r="B581" s="405"/>
      <c r="C581" s="405"/>
      <c r="D581" t="s">
        <v>15</v>
      </c>
      <c r="E581" s="13">
        <v>60</v>
      </c>
      <c r="F581" s="225"/>
      <c r="G581" s="189">
        <f t="shared" ref="G581:G644" si="9">+G580+E581-F581</f>
        <v>273.10000000000002</v>
      </c>
    </row>
    <row r="582" spans="1:7">
      <c r="B582" s="405"/>
      <c r="C582" s="405"/>
      <c r="D582" t="s">
        <v>16</v>
      </c>
      <c r="E582" s="13">
        <v>5</v>
      </c>
      <c r="F582" s="225"/>
      <c r="G582" s="189">
        <f t="shared" si="9"/>
        <v>278.10000000000002</v>
      </c>
    </row>
    <row r="583" spans="1:7">
      <c r="B583" s="405"/>
      <c r="C583" s="405"/>
      <c r="D583" t="s">
        <v>630</v>
      </c>
      <c r="E583" s="13">
        <v>10</v>
      </c>
      <c r="F583" s="225"/>
      <c r="G583" s="189">
        <f t="shared" si="9"/>
        <v>288.10000000000002</v>
      </c>
    </row>
    <row r="584" spans="1:7">
      <c r="A584" s="30">
        <v>44677</v>
      </c>
      <c r="B584" s="405">
        <v>24785</v>
      </c>
      <c r="C584" s="405" t="s">
        <v>21</v>
      </c>
      <c r="D584" t="s">
        <v>630</v>
      </c>
      <c r="E584" s="13"/>
      <c r="F584" s="225">
        <v>10</v>
      </c>
      <c r="G584" s="189">
        <f t="shared" si="9"/>
        <v>278.10000000000002</v>
      </c>
    </row>
    <row r="585" spans="1:7">
      <c r="A585" s="30">
        <v>44681</v>
      </c>
      <c r="B585" s="405" t="s">
        <v>65</v>
      </c>
      <c r="C585" s="405" t="s">
        <v>21</v>
      </c>
      <c r="D585" t="s">
        <v>15</v>
      </c>
      <c r="E585" s="13"/>
      <c r="F585" s="225">
        <v>60</v>
      </c>
      <c r="G585" s="189">
        <f t="shared" si="9"/>
        <v>218.10000000000002</v>
      </c>
    </row>
    <row r="586" spans="1:7">
      <c r="A586" s="30">
        <v>44681</v>
      </c>
      <c r="B586" s="405" t="s">
        <v>65</v>
      </c>
      <c r="C586" s="405" t="s">
        <v>21</v>
      </c>
      <c r="D586" t="s">
        <v>16</v>
      </c>
      <c r="E586" s="13"/>
      <c r="F586" s="225">
        <v>5</v>
      </c>
      <c r="G586" s="189">
        <f t="shared" si="9"/>
        <v>213.10000000000002</v>
      </c>
    </row>
    <row r="587" spans="1:7">
      <c r="A587" s="30">
        <v>44718</v>
      </c>
      <c r="B587" s="405">
        <v>24958</v>
      </c>
      <c r="C587" s="405" t="s">
        <v>21</v>
      </c>
      <c r="D587" t="s">
        <v>13</v>
      </c>
      <c r="E587" s="13"/>
      <c r="F587" s="44">
        <v>190</v>
      </c>
      <c r="G587" s="189">
        <f t="shared" si="9"/>
        <v>23.100000000000023</v>
      </c>
    </row>
    <row r="588" spans="1:7">
      <c r="A588" s="30">
        <v>44718</v>
      </c>
      <c r="B588" s="405">
        <v>24958</v>
      </c>
      <c r="C588" s="405" t="s">
        <v>21</v>
      </c>
      <c r="D588" t="s">
        <v>14</v>
      </c>
      <c r="E588" s="13"/>
      <c r="F588" s="44">
        <v>23.1</v>
      </c>
      <c r="G588" s="189">
        <f t="shared" si="9"/>
        <v>0</v>
      </c>
    </row>
    <row r="589" spans="1:7">
      <c r="A589" s="32">
        <v>44712</v>
      </c>
      <c r="B589" s="404" t="s">
        <v>11</v>
      </c>
      <c r="C589" s="404" t="s">
        <v>22</v>
      </c>
      <c r="D589" t="s">
        <v>13</v>
      </c>
      <c r="E589" s="189">
        <v>130.9</v>
      </c>
      <c r="G589" s="189">
        <f t="shared" si="9"/>
        <v>130.9</v>
      </c>
    </row>
    <row r="590" spans="1:7">
      <c r="B590" s="405"/>
      <c r="C590" s="405"/>
      <c r="D590" t="s">
        <v>14</v>
      </c>
      <c r="E590" s="189">
        <v>24.7</v>
      </c>
      <c r="G590" s="189">
        <f t="shared" si="9"/>
        <v>155.6</v>
      </c>
    </row>
    <row r="591" spans="1:7">
      <c r="B591" s="405"/>
      <c r="C591" s="405"/>
      <c r="D591" t="s">
        <v>15</v>
      </c>
      <c r="E591" s="189">
        <v>60</v>
      </c>
      <c r="G591" s="189">
        <f t="shared" si="9"/>
        <v>215.6</v>
      </c>
    </row>
    <row r="592" spans="1:7">
      <c r="B592" s="405"/>
      <c r="C592" s="405"/>
      <c r="D592" t="s">
        <v>16</v>
      </c>
      <c r="E592" s="189">
        <v>5</v>
      </c>
      <c r="G592" s="189">
        <f t="shared" si="9"/>
        <v>220.6</v>
      </c>
    </row>
    <row r="593" spans="1:7">
      <c r="A593" s="30">
        <v>44747</v>
      </c>
      <c r="B593" s="405" t="s">
        <v>631</v>
      </c>
      <c r="C593" s="405" t="s">
        <v>22</v>
      </c>
      <c r="D593" t="s">
        <v>13</v>
      </c>
      <c r="E593" s="13"/>
      <c r="F593" s="225">
        <v>130.9</v>
      </c>
      <c r="G593" s="189">
        <f t="shared" si="9"/>
        <v>89.699999999999989</v>
      </c>
    </row>
    <row r="594" spans="1:7">
      <c r="A594" s="30">
        <v>44747</v>
      </c>
      <c r="B594" s="405" t="s">
        <v>631</v>
      </c>
      <c r="C594" s="405" t="s">
        <v>22</v>
      </c>
      <c r="D594" t="s">
        <v>14</v>
      </c>
      <c r="E594" s="13"/>
      <c r="F594" s="225">
        <v>24.7</v>
      </c>
      <c r="G594" s="189">
        <f t="shared" si="9"/>
        <v>64.999999999999986</v>
      </c>
    </row>
    <row r="595" spans="1:7">
      <c r="A595" s="30">
        <v>44747</v>
      </c>
      <c r="B595" s="405" t="s">
        <v>631</v>
      </c>
      <c r="C595" s="405" t="s">
        <v>22</v>
      </c>
      <c r="D595" t="s">
        <v>15</v>
      </c>
      <c r="E595" s="13"/>
      <c r="F595" s="225">
        <v>60</v>
      </c>
      <c r="G595" s="189">
        <f t="shared" si="9"/>
        <v>4.9999999999999858</v>
      </c>
    </row>
    <row r="596" spans="1:7">
      <c r="A596" s="30">
        <v>44747</v>
      </c>
      <c r="B596" s="405" t="s">
        <v>631</v>
      </c>
      <c r="C596" s="405" t="s">
        <v>22</v>
      </c>
      <c r="D596" t="s">
        <v>16</v>
      </c>
      <c r="E596" s="13"/>
      <c r="F596" s="225">
        <v>5</v>
      </c>
      <c r="G596" s="189">
        <f t="shared" si="9"/>
        <v>-1.4210854715202004E-14</v>
      </c>
    </row>
    <row r="597" spans="1:7">
      <c r="A597" s="32">
        <v>44742</v>
      </c>
      <c r="B597" s="404" t="s">
        <v>11</v>
      </c>
      <c r="C597" s="404" t="s">
        <v>23</v>
      </c>
      <c r="D597" t="s">
        <v>13</v>
      </c>
      <c r="E597" s="189">
        <v>126.8</v>
      </c>
      <c r="F597" s="225"/>
      <c r="G597" s="189">
        <f t="shared" si="9"/>
        <v>126.79999999999998</v>
      </c>
    </row>
    <row r="598" spans="1:7">
      <c r="B598" s="405"/>
      <c r="C598" s="405"/>
      <c r="D598" t="s">
        <v>14</v>
      </c>
      <c r="E598" s="189">
        <v>29.8</v>
      </c>
      <c r="F598" s="225"/>
      <c r="G598" s="189">
        <f t="shared" si="9"/>
        <v>156.6</v>
      </c>
    </row>
    <row r="599" spans="1:7">
      <c r="B599" s="405"/>
      <c r="C599" s="405"/>
      <c r="D599" t="s">
        <v>15</v>
      </c>
      <c r="E599" s="50">
        <v>60</v>
      </c>
      <c r="F599" s="225"/>
      <c r="G599" s="189">
        <f t="shared" si="9"/>
        <v>216.6</v>
      </c>
    </row>
    <row r="600" spans="1:7">
      <c r="B600" s="405"/>
      <c r="C600" s="405"/>
      <c r="D600" t="s">
        <v>16</v>
      </c>
      <c r="E600" s="50">
        <v>5</v>
      </c>
      <c r="F600" s="225"/>
      <c r="G600" s="189">
        <f t="shared" si="9"/>
        <v>221.6</v>
      </c>
    </row>
    <row r="601" spans="1:7">
      <c r="A601" s="30">
        <v>44775</v>
      </c>
      <c r="B601" s="405" t="s">
        <v>632</v>
      </c>
      <c r="C601" s="405" t="s">
        <v>23</v>
      </c>
      <c r="D601" t="s">
        <v>13</v>
      </c>
      <c r="E601" s="50"/>
      <c r="F601" s="225">
        <v>126.8</v>
      </c>
      <c r="G601" s="189">
        <f t="shared" si="9"/>
        <v>94.8</v>
      </c>
    </row>
    <row r="602" spans="1:7">
      <c r="A602" s="30">
        <v>44775</v>
      </c>
      <c r="B602" s="405" t="s">
        <v>632</v>
      </c>
      <c r="C602" s="405" t="s">
        <v>23</v>
      </c>
      <c r="D602" t="s">
        <v>14</v>
      </c>
      <c r="E602" s="50"/>
      <c r="F602" s="225">
        <v>29.8</v>
      </c>
      <c r="G602" s="189">
        <f t="shared" si="9"/>
        <v>65</v>
      </c>
    </row>
    <row r="603" spans="1:7">
      <c r="A603" s="30">
        <v>44775</v>
      </c>
      <c r="B603" s="405" t="s">
        <v>632</v>
      </c>
      <c r="C603" s="405" t="s">
        <v>23</v>
      </c>
      <c r="D603" t="s">
        <v>15</v>
      </c>
      <c r="E603" s="50"/>
      <c r="F603" s="218">
        <v>60</v>
      </c>
      <c r="G603" s="189">
        <f t="shared" si="9"/>
        <v>5</v>
      </c>
    </row>
    <row r="604" spans="1:7">
      <c r="A604" s="30">
        <v>44775</v>
      </c>
      <c r="B604" s="405" t="s">
        <v>632</v>
      </c>
      <c r="C604" s="405" t="s">
        <v>23</v>
      </c>
      <c r="D604" t="s">
        <v>16</v>
      </c>
      <c r="E604" s="50"/>
      <c r="F604" s="218">
        <v>5</v>
      </c>
      <c r="G604" s="189">
        <f t="shared" si="9"/>
        <v>0</v>
      </c>
    </row>
    <row r="605" spans="1:7">
      <c r="A605" s="32">
        <v>44773</v>
      </c>
      <c r="B605" s="404" t="s">
        <v>11</v>
      </c>
      <c r="C605" s="404" t="s">
        <v>24</v>
      </c>
      <c r="D605" t="s">
        <v>13</v>
      </c>
      <c r="E605" s="189">
        <v>102.4</v>
      </c>
      <c r="F605" s="225"/>
      <c r="G605" s="189">
        <f t="shared" si="9"/>
        <v>102.4</v>
      </c>
    </row>
    <row r="606" spans="1:7">
      <c r="B606" s="405"/>
      <c r="C606" s="405"/>
      <c r="D606" t="s">
        <v>14</v>
      </c>
      <c r="E606" s="189">
        <v>21.1</v>
      </c>
      <c r="F606" s="225"/>
      <c r="G606" s="189">
        <f t="shared" si="9"/>
        <v>123.5</v>
      </c>
    </row>
    <row r="607" spans="1:7">
      <c r="B607" s="405"/>
      <c r="C607" s="405"/>
      <c r="D607" t="s">
        <v>15</v>
      </c>
      <c r="E607" s="50">
        <v>60</v>
      </c>
      <c r="F607" s="225"/>
      <c r="G607" s="189">
        <f t="shared" si="9"/>
        <v>183.5</v>
      </c>
    </row>
    <row r="608" spans="1:7">
      <c r="B608" s="405"/>
      <c r="C608" s="405"/>
      <c r="D608" t="s">
        <v>16</v>
      </c>
      <c r="E608" s="50">
        <v>5</v>
      </c>
      <c r="F608" s="225"/>
      <c r="G608" s="189">
        <f t="shared" si="9"/>
        <v>188.5</v>
      </c>
    </row>
    <row r="609" spans="1:7">
      <c r="A609" s="30">
        <v>44775</v>
      </c>
      <c r="B609" s="405" t="s">
        <v>632</v>
      </c>
      <c r="C609" s="405" t="s">
        <v>24</v>
      </c>
      <c r="D609" t="s">
        <v>15</v>
      </c>
      <c r="E609" s="13"/>
      <c r="F609" s="218">
        <v>60</v>
      </c>
      <c r="G609" s="189">
        <f t="shared" si="9"/>
        <v>128.5</v>
      </c>
    </row>
    <row r="610" spans="1:7">
      <c r="A610" s="30">
        <v>44775</v>
      </c>
      <c r="B610" s="405" t="s">
        <v>632</v>
      </c>
      <c r="C610" s="405" t="s">
        <v>24</v>
      </c>
      <c r="D610" t="s">
        <v>16</v>
      </c>
      <c r="E610" s="13"/>
      <c r="F610" s="218">
        <v>5</v>
      </c>
      <c r="G610" s="189">
        <f t="shared" si="9"/>
        <v>123.5</v>
      </c>
    </row>
    <row r="611" spans="1:7">
      <c r="A611" s="30">
        <v>44795</v>
      </c>
      <c r="B611" s="405">
        <v>25302</v>
      </c>
      <c r="C611" s="405" t="s">
        <v>24</v>
      </c>
      <c r="D611" t="s">
        <v>13</v>
      </c>
      <c r="E611" s="13"/>
      <c r="F611" s="225">
        <v>102.4</v>
      </c>
      <c r="G611" s="189">
        <f t="shared" si="9"/>
        <v>21.099999999999994</v>
      </c>
    </row>
    <row r="612" spans="1:7">
      <c r="A612" s="30">
        <v>44795</v>
      </c>
      <c r="B612" s="405">
        <v>25302</v>
      </c>
      <c r="C612" s="405" t="s">
        <v>24</v>
      </c>
      <c r="D612" t="s">
        <v>14</v>
      </c>
      <c r="E612" s="13"/>
      <c r="F612" s="225">
        <v>21.1</v>
      </c>
      <c r="G612" s="189">
        <f t="shared" si="9"/>
        <v>0</v>
      </c>
    </row>
    <row r="613" spans="1:7">
      <c r="A613" s="32">
        <v>44804</v>
      </c>
      <c r="B613" s="404" t="s">
        <v>11</v>
      </c>
      <c r="C613" s="404" t="s">
        <v>25</v>
      </c>
      <c r="D613" t="s">
        <v>13</v>
      </c>
      <c r="E613" s="189">
        <v>79.099999999999994</v>
      </c>
      <c r="F613" s="225"/>
      <c r="G613" s="189">
        <f t="shared" si="9"/>
        <v>79.099999999999994</v>
      </c>
    </row>
    <row r="614" spans="1:7">
      <c r="B614" s="405"/>
      <c r="C614" s="405"/>
      <c r="D614" t="s">
        <v>14</v>
      </c>
      <c r="E614" s="189">
        <v>21.6</v>
      </c>
      <c r="F614" s="225"/>
      <c r="G614" s="189">
        <f t="shared" si="9"/>
        <v>100.69999999999999</v>
      </c>
    </row>
    <row r="615" spans="1:7">
      <c r="B615" s="405"/>
      <c r="C615" s="405"/>
      <c r="D615" t="s">
        <v>15</v>
      </c>
      <c r="E615" s="189">
        <v>60</v>
      </c>
      <c r="F615" s="225"/>
      <c r="G615" s="189">
        <f t="shared" si="9"/>
        <v>160.69999999999999</v>
      </c>
    </row>
    <row r="616" spans="1:7">
      <c r="B616" s="405"/>
      <c r="C616" s="405"/>
      <c r="D616" t="s">
        <v>16</v>
      </c>
      <c r="E616" s="189">
        <v>5</v>
      </c>
      <c r="F616" s="225"/>
      <c r="G616" s="189">
        <f t="shared" si="9"/>
        <v>165.7</v>
      </c>
    </row>
    <row r="617" spans="1:7">
      <c r="A617" s="30">
        <v>44833</v>
      </c>
      <c r="B617" s="405">
        <v>25560</v>
      </c>
      <c r="C617" s="405" t="s">
        <v>25</v>
      </c>
      <c r="D617" t="s">
        <v>13</v>
      </c>
      <c r="E617" s="13"/>
      <c r="F617" s="225">
        <v>79.099999999999994</v>
      </c>
      <c r="G617" s="189">
        <f t="shared" si="9"/>
        <v>86.6</v>
      </c>
    </row>
    <row r="618" spans="1:7">
      <c r="A618" s="30">
        <v>44833</v>
      </c>
      <c r="B618" s="405">
        <v>25560</v>
      </c>
      <c r="C618" s="405" t="s">
        <v>25</v>
      </c>
      <c r="D618" t="s">
        <v>14</v>
      </c>
      <c r="E618" s="13"/>
      <c r="F618" s="225">
        <v>21.6</v>
      </c>
      <c r="G618" s="189">
        <f t="shared" si="9"/>
        <v>65</v>
      </c>
    </row>
    <row r="619" spans="1:7">
      <c r="A619" s="30">
        <v>44833</v>
      </c>
      <c r="B619" s="405">
        <v>25560</v>
      </c>
      <c r="C619" s="405" t="s">
        <v>25</v>
      </c>
      <c r="D619" t="s">
        <v>15</v>
      </c>
      <c r="E619" s="13"/>
      <c r="F619" s="225">
        <v>60</v>
      </c>
      <c r="G619" s="189">
        <f t="shared" si="9"/>
        <v>5</v>
      </c>
    </row>
    <row r="620" spans="1:7">
      <c r="A620" s="30">
        <v>44833</v>
      </c>
      <c r="B620" s="405">
        <v>25560</v>
      </c>
      <c r="C620" s="405" t="s">
        <v>25</v>
      </c>
      <c r="D620" t="s">
        <v>16</v>
      </c>
      <c r="E620" s="13"/>
      <c r="F620" s="225">
        <v>5</v>
      </c>
      <c r="G620" s="189">
        <f t="shared" si="9"/>
        <v>0</v>
      </c>
    </row>
    <row r="621" spans="1:7">
      <c r="A621" s="32">
        <v>44804</v>
      </c>
      <c r="B621" s="404" t="s">
        <v>11</v>
      </c>
      <c r="C621" s="404" t="s">
        <v>41</v>
      </c>
      <c r="D621" t="s">
        <v>13</v>
      </c>
      <c r="E621" s="50">
        <v>102</v>
      </c>
      <c r="F621" s="225"/>
      <c r="G621" s="189">
        <f t="shared" si="9"/>
        <v>102</v>
      </c>
    </row>
    <row r="622" spans="1:7">
      <c r="B622" s="405"/>
      <c r="C622" s="405"/>
      <c r="D622" t="s">
        <v>14</v>
      </c>
      <c r="E622" s="50">
        <v>22</v>
      </c>
      <c r="F622" s="225"/>
      <c r="G622" s="189">
        <f t="shared" si="9"/>
        <v>124</v>
      </c>
    </row>
    <row r="623" spans="1:7">
      <c r="B623" s="405"/>
      <c r="C623" s="405"/>
      <c r="D623" t="s">
        <v>15</v>
      </c>
      <c r="E623" s="50">
        <v>60</v>
      </c>
      <c r="F623" s="225"/>
      <c r="G623" s="189">
        <f t="shared" si="9"/>
        <v>184</v>
      </c>
    </row>
    <row r="624" spans="1:7">
      <c r="B624" s="405"/>
      <c r="C624" s="405"/>
      <c r="D624" t="s">
        <v>16</v>
      </c>
      <c r="E624" s="50">
        <v>5</v>
      </c>
      <c r="F624" s="225"/>
      <c r="G624" s="189">
        <f t="shared" si="9"/>
        <v>189</v>
      </c>
    </row>
    <row r="625" spans="1:7">
      <c r="A625" s="30">
        <v>44875</v>
      </c>
      <c r="B625" s="405" t="s">
        <v>633</v>
      </c>
      <c r="C625" s="405" t="s">
        <v>41</v>
      </c>
      <c r="D625" t="s">
        <v>13</v>
      </c>
      <c r="E625" s="50"/>
      <c r="F625" s="218">
        <v>102</v>
      </c>
      <c r="G625" s="189">
        <f t="shared" si="9"/>
        <v>87</v>
      </c>
    </row>
    <row r="626" spans="1:7">
      <c r="A626" s="30">
        <v>44875</v>
      </c>
      <c r="B626" s="405" t="s">
        <v>633</v>
      </c>
      <c r="C626" s="405" t="s">
        <v>41</v>
      </c>
      <c r="D626" t="s">
        <v>14</v>
      </c>
      <c r="E626" s="50"/>
      <c r="F626" s="218">
        <v>22</v>
      </c>
      <c r="G626" s="189">
        <f t="shared" si="9"/>
        <v>65</v>
      </c>
    </row>
    <row r="627" spans="1:7">
      <c r="A627" s="30">
        <v>44875</v>
      </c>
      <c r="B627" s="405" t="s">
        <v>633</v>
      </c>
      <c r="C627" s="405" t="s">
        <v>41</v>
      </c>
      <c r="D627" t="s">
        <v>15</v>
      </c>
      <c r="E627" s="50"/>
      <c r="F627" s="218">
        <v>60</v>
      </c>
      <c r="G627" s="189">
        <f t="shared" si="9"/>
        <v>5</v>
      </c>
    </row>
    <row r="628" spans="1:7">
      <c r="A628" s="30">
        <v>44875</v>
      </c>
      <c r="B628" s="405" t="s">
        <v>633</v>
      </c>
      <c r="C628" s="405" t="s">
        <v>41</v>
      </c>
      <c r="D628" t="s">
        <v>16</v>
      </c>
      <c r="E628" s="50"/>
      <c r="F628" s="218">
        <v>5</v>
      </c>
      <c r="G628" s="189">
        <f t="shared" si="9"/>
        <v>0</v>
      </c>
    </row>
    <row r="629" spans="1:7">
      <c r="A629" s="32">
        <v>44804</v>
      </c>
      <c r="B629" s="404" t="s">
        <v>11</v>
      </c>
      <c r="C629" s="404" t="s">
        <v>27</v>
      </c>
      <c r="D629" t="s">
        <v>13</v>
      </c>
      <c r="E629" s="50">
        <v>101.7</v>
      </c>
      <c r="F629" s="225"/>
      <c r="G629" s="189">
        <f t="shared" si="9"/>
        <v>101.7</v>
      </c>
    </row>
    <row r="630" spans="1:7">
      <c r="B630" s="405"/>
      <c r="C630" s="405"/>
      <c r="D630" t="s">
        <v>14</v>
      </c>
      <c r="E630" s="50">
        <v>31.4</v>
      </c>
      <c r="F630" s="225"/>
      <c r="G630" s="189">
        <f>+G629+E630-F630</f>
        <v>133.1</v>
      </c>
    </row>
    <row r="631" spans="1:7">
      <c r="B631" s="405"/>
      <c r="C631" s="405"/>
      <c r="D631" t="s">
        <v>15</v>
      </c>
      <c r="E631" s="50">
        <v>60</v>
      </c>
      <c r="F631" s="225"/>
      <c r="G631" s="189">
        <f t="shared" si="9"/>
        <v>193.1</v>
      </c>
    </row>
    <row r="632" spans="1:7">
      <c r="B632" s="405"/>
      <c r="C632" s="405"/>
      <c r="D632" t="s">
        <v>16</v>
      </c>
      <c r="E632" s="50">
        <v>5</v>
      </c>
      <c r="F632" s="225"/>
      <c r="G632" s="189">
        <f t="shared" si="9"/>
        <v>198.1</v>
      </c>
    </row>
    <row r="633" spans="1:7">
      <c r="A633" s="30">
        <v>44891</v>
      </c>
      <c r="B633" s="405" t="s">
        <v>634</v>
      </c>
      <c r="C633" s="405" t="s">
        <v>27</v>
      </c>
      <c r="D633" t="s">
        <v>15</v>
      </c>
      <c r="E633" s="50"/>
      <c r="F633" s="218">
        <v>60</v>
      </c>
      <c r="G633" s="189">
        <f t="shared" si="9"/>
        <v>138.1</v>
      </c>
    </row>
    <row r="634" spans="1:7">
      <c r="A634" s="30">
        <v>44891</v>
      </c>
      <c r="B634" s="405" t="s">
        <v>634</v>
      </c>
      <c r="C634" s="405" t="s">
        <v>27</v>
      </c>
      <c r="D634" t="s">
        <v>16</v>
      </c>
      <c r="E634" s="50"/>
      <c r="F634" s="218">
        <v>5</v>
      </c>
      <c r="G634" s="189">
        <f t="shared" si="9"/>
        <v>133.1</v>
      </c>
    </row>
    <row r="635" spans="1:7">
      <c r="A635" s="30">
        <v>44901</v>
      </c>
      <c r="B635" s="405" t="s">
        <v>635</v>
      </c>
      <c r="C635" s="405" t="s">
        <v>27</v>
      </c>
      <c r="D635" t="s">
        <v>13</v>
      </c>
      <c r="E635" s="50"/>
      <c r="F635" s="218">
        <v>101.7</v>
      </c>
      <c r="G635" s="189">
        <f t="shared" si="9"/>
        <v>31.399999999999991</v>
      </c>
    </row>
    <row r="636" spans="1:7">
      <c r="A636" s="30">
        <v>44901</v>
      </c>
      <c r="B636" s="405" t="s">
        <v>635</v>
      </c>
      <c r="C636" s="405" t="s">
        <v>27</v>
      </c>
      <c r="D636" t="s">
        <v>14</v>
      </c>
      <c r="E636" s="50"/>
      <c r="F636" s="218">
        <v>31.4</v>
      </c>
      <c r="G636" s="189">
        <f t="shared" si="9"/>
        <v>0</v>
      </c>
    </row>
    <row r="637" spans="1:7">
      <c r="A637" s="32">
        <v>44804</v>
      </c>
      <c r="B637" s="404" t="s">
        <v>11</v>
      </c>
      <c r="C637" s="404" t="s">
        <v>28</v>
      </c>
      <c r="D637" t="s">
        <v>13</v>
      </c>
      <c r="E637" s="13">
        <v>113.5</v>
      </c>
      <c r="F637" s="225"/>
      <c r="G637" s="189">
        <f t="shared" si="9"/>
        <v>113.5</v>
      </c>
    </row>
    <row r="638" spans="1:7">
      <c r="B638" s="405"/>
      <c r="C638" s="405"/>
      <c r="D638" t="s">
        <v>14</v>
      </c>
      <c r="E638" s="13">
        <v>31.6</v>
      </c>
      <c r="G638" s="189">
        <f t="shared" si="9"/>
        <v>145.1</v>
      </c>
    </row>
    <row r="639" spans="1:7">
      <c r="B639" s="405"/>
      <c r="C639" s="405"/>
      <c r="D639" t="s">
        <v>15</v>
      </c>
      <c r="E639" s="13">
        <v>60</v>
      </c>
      <c r="G639" s="189">
        <f t="shared" si="9"/>
        <v>205.1</v>
      </c>
    </row>
    <row r="640" spans="1:7">
      <c r="B640" s="405"/>
      <c r="C640" s="405"/>
      <c r="D640" t="s">
        <v>16</v>
      </c>
      <c r="E640" s="13">
        <v>5</v>
      </c>
      <c r="G640" s="189">
        <f t="shared" si="9"/>
        <v>210.1</v>
      </c>
    </row>
    <row r="641" spans="1:9">
      <c r="B641" s="405"/>
      <c r="C641" s="405"/>
      <c r="D641" t="s">
        <v>636</v>
      </c>
      <c r="E641" s="13">
        <v>2000</v>
      </c>
      <c r="G641" s="189">
        <f t="shared" si="9"/>
        <v>2210.1</v>
      </c>
    </row>
    <row r="642" spans="1:9">
      <c r="A642" s="30">
        <v>44883</v>
      </c>
      <c r="B642" s="405" t="s">
        <v>637</v>
      </c>
      <c r="C642" s="405" t="s">
        <v>28</v>
      </c>
      <c r="D642" t="s">
        <v>636</v>
      </c>
      <c r="E642" s="13"/>
      <c r="F642" s="44">
        <v>2000</v>
      </c>
      <c r="G642" s="189">
        <f t="shared" si="9"/>
        <v>210.09999999999991</v>
      </c>
    </row>
    <row r="643" spans="1:9">
      <c r="A643" s="30">
        <v>44923</v>
      </c>
      <c r="B643" s="405" t="s">
        <v>638</v>
      </c>
      <c r="C643" s="405" t="s">
        <v>28</v>
      </c>
      <c r="D643" t="s">
        <v>15</v>
      </c>
      <c r="E643" s="13"/>
      <c r="F643" s="44">
        <v>60</v>
      </c>
      <c r="G643" s="189">
        <f t="shared" si="9"/>
        <v>150.09999999999991</v>
      </c>
    </row>
    <row r="644" spans="1:9">
      <c r="A644" s="30">
        <v>44923</v>
      </c>
      <c r="B644" s="405" t="s">
        <v>638</v>
      </c>
      <c r="C644" s="405" t="s">
        <v>28</v>
      </c>
      <c r="D644" t="s">
        <v>16</v>
      </c>
      <c r="E644" s="13"/>
      <c r="F644" s="44">
        <v>5</v>
      </c>
      <c r="G644" s="189">
        <f t="shared" si="9"/>
        <v>145.09999999999991</v>
      </c>
    </row>
    <row r="645" spans="1:9">
      <c r="A645" s="30">
        <v>44925</v>
      </c>
      <c r="B645" s="405" t="s">
        <v>639</v>
      </c>
      <c r="C645" s="405" t="s">
        <v>28</v>
      </c>
      <c r="D645" t="s">
        <v>13</v>
      </c>
      <c r="E645" s="13"/>
      <c r="F645" s="44">
        <v>113.5</v>
      </c>
      <c r="G645" s="189">
        <f t="shared" ref="G645:G650" si="10">+G644+E645-F645</f>
        <v>31.599999999999909</v>
      </c>
    </row>
    <row r="646" spans="1:9">
      <c r="A646" s="30">
        <v>44925</v>
      </c>
      <c r="B646" s="405" t="s">
        <v>639</v>
      </c>
      <c r="C646" s="405" t="s">
        <v>28</v>
      </c>
      <c r="D646" t="s">
        <v>14</v>
      </c>
      <c r="E646" s="13"/>
      <c r="F646" s="44">
        <v>31.6</v>
      </c>
      <c r="G646" s="189">
        <f t="shared" si="10"/>
        <v>-9.2370555648813024E-14</v>
      </c>
    </row>
    <row r="647" spans="1:9">
      <c r="A647" s="32">
        <v>44926</v>
      </c>
      <c r="B647" s="404" t="s">
        <v>11</v>
      </c>
      <c r="C647" s="404" t="s">
        <v>29</v>
      </c>
      <c r="D647" t="s">
        <v>13</v>
      </c>
      <c r="E647" s="189">
        <v>129.80000000000001</v>
      </c>
      <c r="G647" s="189">
        <f t="shared" si="10"/>
        <v>129.79999999999993</v>
      </c>
    </row>
    <row r="648" spans="1:9">
      <c r="B648" s="405"/>
      <c r="C648" s="405"/>
      <c r="D648" t="s">
        <v>14</v>
      </c>
      <c r="E648" s="189">
        <v>26.2</v>
      </c>
      <c r="G648" s="189">
        <f t="shared" si="10"/>
        <v>155.99999999999991</v>
      </c>
    </row>
    <row r="649" spans="1:9">
      <c r="B649" s="405"/>
      <c r="C649" s="405"/>
      <c r="D649" t="s">
        <v>15</v>
      </c>
      <c r="E649" s="189">
        <v>60</v>
      </c>
      <c r="G649" s="189">
        <f t="shared" si="10"/>
        <v>215.99999999999991</v>
      </c>
    </row>
    <row r="650" spans="1:9">
      <c r="B650" s="405"/>
      <c r="C650" s="405"/>
      <c r="D650" t="s">
        <v>16</v>
      </c>
      <c r="E650" s="189">
        <v>5</v>
      </c>
      <c r="G650" s="189">
        <f t="shared" si="10"/>
        <v>220.99999999999991</v>
      </c>
    </row>
    <row r="651" spans="1:9">
      <c r="A651" s="30">
        <v>44961</v>
      </c>
      <c r="B651" s="405" t="s">
        <v>640</v>
      </c>
      <c r="C651" s="405" t="s">
        <v>29</v>
      </c>
      <c r="D651" t="s">
        <v>13</v>
      </c>
      <c r="E651" s="13"/>
      <c r="F651" s="225">
        <v>129.80000000000001</v>
      </c>
      <c r="G651" s="189">
        <f t="shared" ref="G645:G714" si="11">+G650+E651-F651</f>
        <v>91.199999999999903</v>
      </c>
    </row>
    <row r="652" spans="1:9">
      <c r="A652" s="30">
        <v>44961</v>
      </c>
      <c r="B652" s="405" t="s">
        <v>640</v>
      </c>
      <c r="C652" s="405" t="s">
        <v>29</v>
      </c>
      <c r="D652" t="s">
        <v>14</v>
      </c>
      <c r="E652" s="13"/>
      <c r="F652" s="225">
        <v>26.2</v>
      </c>
      <c r="G652" s="189">
        <f t="shared" si="11"/>
        <v>64.999999999999901</v>
      </c>
    </row>
    <row r="653" spans="1:9">
      <c r="A653" s="30">
        <v>44961</v>
      </c>
      <c r="B653" s="405" t="s">
        <v>640</v>
      </c>
      <c r="C653" s="405" t="s">
        <v>29</v>
      </c>
      <c r="D653" t="s">
        <v>15</v>
      </c>
      <c r="E653" s="13"/>
      <c r="F653" s="225">
        <v>60</v>
      </c>
      <c r="G653" s="189">
        <f t="shared" si="11"/>
        <v>4.9999999999999005</v>
      </c>
    </row>
    <row r="654" spans="1:9">
      <c r="A654" s="30">
        <v>44961</v>
      </c>
      <c r="B654" s="405" t="s">
        <v>640</v>
      </c>
      <c r="C654" s="405" t="s">
        <v>29</v>
      </c>
      <c r="D654" t="s">
        <v>16</v>
      </c>
      <c r="E654" s="13"/>
      <c r="F654" s="225">
        <v>5</v>
      </c>
      <c r="G654" s="189">
        <f t="shared" si="11"/>
        <v>-9.9475983006414026E-14</v>
      </c>
    </row>
    <row r="655" spans="1:9">
      <c r="A655" s="32">
        <v>44957</v>
      </c>
      <c r="B655" s="404" t="s">
        <v>11</v>
      </c>
      <c r="C655" s="404" t="s">
        <v>12</v>
      </c>
      <c r="D655" t="s">
        <v>13</v>
      </c>
      <c r="E655" s="13">
        <v>117.6</v>
      </c>
      <c r="F655" s="225"/>
      <c r="G655" s="189">
        <f t="shared" si="11"/>
        <v>117.59999999999989</v>
      </c>
    </row>
    <row r="656" spans="1:9">
      <c r="B656" s="405"/>
      <c r="C656" s="405"/>
      <c r="D656" t="s">
        <v>14</v>
      </c>
      <c r="E656" s="13">
        <v>15.9</v>
      </c>
      <c r="F656" s="225"/>
      <c r="G656" s="189">
        <f t="shared" si="11"/>
        <v>133.49999999999989</v>
      </c>
      <c r="I656" s="404"/>
    </row>
    <row r="657" spans="1:9">
      <c r="B657" s="405"/>
      <c r="C657" s="405"/>
      <c r="D657" t="s">
        <v>15</v>
      </c>
      <c r="E657" s="13">
        <v>60</v>
      </c>
      <c r="F657" s="225"/>
      <c r="G657" s="189">
        <f t="shared" si="11"/>
        <v>193.49999999999989</v>
      </c>
      <c r="I657" s="405"/>
    </row>
    <row r="658" spans="1:9">
      <c r="B658" s="405"/>
      <c r="C658" s="405"/>
      <c r="D658" t="s">
        <v>16</v>
      </c>
      <c r="E658" s="13">
        <v>5</v>
      </c>
      <c r="F658" s="225"/>
      <c r="G658" s="189">
        <f t="shared" si="11"/>
        <v>198.49999999999989</v>
      </c>
      <c r="I658" s="405"/>
    </row>
    <row r="659" spans="1:9">
      <c r="A659" s="30">
        <v>44991</v>
      </c>
      <c r="B659" s="405">
        <v>26477</v>
      </c>
      <c r="C659" s="405" t="s">
        <v>12</v>
      </c>
      <c r="D659" t="s">
        <v>13</v>
      </c>
      <c r="E659" s="13"/>
      <c r="F659" s="44">
        <v>117.6</v>
      </c>
      <c r="G659" s="189">
        <f t="shared" si="11"/>
        <v>80.899999999999892</v>
      </c>
      <c r="I659" s="405"/>
    </row>
    <row r="660" spans="1:9">
      <c r="A660" s="30">
        <v>44991</v>
      </c>
      <c r="B660" s="405">
        <v>26477</v>
      </c>
      <c r="C660" s="405" t="s">
        <v>12</v>
      </c>
      <c r="D660" t="s">
        <v>14</v>
      </c>
      <c r="E660" s="13"/>
      <c r="F660" s="44">
        <v>15.9</v>
      </c>
      <c r="G660" s="189">
        <f t="shared" si="11"/>
        <v>64.999999999999886</v>
      </c>
      <c r="I660" s="405"/>
    </row>
    <row r="661" spans="1:9">
      <c r="A661" s="30">
        <v>44991</v>
      </c>
      <c r="B661" s="405">
        <v>26477</v>
      </c>
      <c r="C661" s="405" t="s">
        <v>12</v>
      </c>
      <c r="D661" t="s">
        <v>15</v>
      </c>
      <c r="E661" s="13"/>
      <c r="F661" s="44">
        <v>60</v>
      </c>
      <c r="G661" s="189">
        <f t="shared" si="11"/>
        <v>4.9999999999998863</v>
      </c>
      <c r="I661" s="405"/>
    </row>
    <row r="662" spans="1:9">
      <c r="A662" s="30">
        <v>44991</v>
      </c>
      <c r="B662" s="405">
        <v>26477</v>
      </c>
      <c r="C662" s="405" t="s">
        <v>12</v>
      </c>
      <c r="D662" t="s">
        <v>16</v>
      </c>
      <c r="E662" s="13"/>
      <c r="F662" s="44">
        <v>5</v>
      </c>
      <c r="G662" s="189">
        <f t="shared" si="11"/>
        <v>-1.1368683772161603E-13</v>
      </c>
      <c r="I662" s="405"/>
    </row>
    <row r="663" spans="1:9">
      <c r="A663" s="32">
        <v>44985</v>
      </c>
      <c r="B663" s="404" t="s">
        <v>11</v>
      </c>
      <c r="C663" s="404" t="s">
        <v>19</v>
      </c>
      <c r="D663" t="s">
        <v>13</v>
      </c>
      <c r="E663" s="13">
        <v>128.19999999999999</v>
      </c>
      <c r="F663" s="225"/>
      <c r="G663" s="189">
        <f t="shared" si="11"/>
        <v>128.19999999999987</v>
      </c>
      <c r="I663" s="405"/>
    </row>
    <row r="664" spans="1:9">
      <c r="B664" s="405"/>
      <c r="C664" s="405"/>
      <c r="D664" t="s">
        <v>14</v>
      </c>
      <c r="E664" s="13">
        <v>20.399999999999999</v>
      </c>
      <c r="G664" s="189">
        <f t="shared" si="11"/>
        <v>148.59999999999988</v>
      </c>
      <c r="I664" s="404"/>
    </row>
    <row r="665" spans="1:9">
      <c r="B665" s="405"/>
      <c r="C665" s="405"/>
      <c r="D665" t="s">
        <v>15</v>
      </c>
      <c r="E665" s="13">
        <v>56</v>
      </c>
      <c r="G665" s="189">
        <f t="shared" si="11"/>
        <v>204.59999999999988</v>
      </c>
    </row>
    <row r="666" spans="1:9">
      <c r="B666" s="405"/>
      <c r="C666" s="405"/>
      <c r="D666" t="s">
        <v>16</v>
      </c>
      <c r="E666" s="13">
        <v>5</v>
      </c>
      <c r="G666" s="189">
        <f t="shared" si="11"/>
        <v>209.59999999999988</v>
      </c>
    </row>
    <row r="667" spans="1:9">
      <c r="A667" s="30">
        <v>44991</v>
      </c>
      <c r="B667" s="405">
        <v>26477</v>
      </c>
      <c r="C667" s="405" t="s">
        <v>12</v>
      </c>
      <c r="D667" t="s">
        <v>15</v>
      </c>
      <c r="E667" s="13"/>
      <c r="F667" s="44">
        <v>56</v>
      </c>
      <c r="G667" s="189">
        <f t="shared" si="11"/>
        <v>153.59999999999988</v>
      </c>
    </row>
    <row r="668" spans="1:9">
      <c r="A668" s="30">
        <v>44991</v>
      </c>
      <c r="B668" s="405">
        <v>26477</v>
      </c>
      <c r="C668" s="405" t="s">
        <v>12</v>
      </c>
      <c r="D668" t="s">
        <v>16</v>
      </c>
      <c r="E668" s="13"/>
      <c r="F668" s="44">
        <v>5</v>
      </c>
      <c r="G668" s="189">
        <f t="shared" si="11"/>
        <v>148.59999999999988</v>
      </c>
    </row>
    <row r="669" spans="1:9">
      <c r="A669" s="30">
        <v>45008</v>
      </c>
      <c r="B669" s="405">
        <v>26616</v>
      </c>
      <c r="C669" s="405" t="s">
        <v>12</v>
      </c>
      <c r="D669" t="s">
        <v>13</v>
      </c>
      <c r="E669" s="13"/>
      <c r="F669" s="44">
        <v>128.19999999999999</v>
      </c>
      <c r="G669" s="189">
        <f t="shared" si="11"/>
        <v>20.399999999999892</v>
      </c>
    </row>
    <row r="670" spans="1:9">
      <c r="A670" s="30">
        <v>45008</v>
      </c>
      <c r="B670" s="405">
        <v>26616</v>
      </c>
      <c r="C670" s="405" t="s">
        <v>12</v>
      </c>
      <c r="D670" t="s">
        <v>14</v>
      </c>
      <c r="E670" s="13"/>
      <c r="F670" s="44">
        <v>20.399999999999999</v>
      </c>
      <c r="G670" s="189">
        <f t="shared" si="11"/>
        <v>-1.0658141036401503E-13</v>
      </c>
    </row>
    <row r="671" spans="1:9">
      <c r="A671" s="32">
        <v>45016</v>
      </c>
      <c r="B671" s="404" t="s">
        <v>11</v>
      </c>
      <c r="C671" s="404" t="s">
        <v>20</v>
      </c>
      <c r="D671" t="s">
        <v>13</v>
      </c>
      <c r="E671" s="13">
        <v>124.1</v>
      </c>
      <c r="G671" s="189">
        <f t="shared" si="11"/>
        <v>124.09999999999988</v>
      </c>
    </row>
    <row r="672" spans="1:9">
      <c r="B672" s="405"/>
      <c r="C672" s="405"/>
      <c r="D672" t="s">
        <v>14</v>
      </c>
      <c r="E672" s="13">
        <v>25.7</v>
      </c>
      <c r="G672" s="189">
        <f t="shared" si="11"/>
        <v>149.79999999999987</v>
      </c>
    </row>
    <row r="673" spans="1:10">
      <c r="B673" s="405"/>
      <c r="C673" s="405"/>
      <c r="D673" t="s">
        <v>15</v>
      </c>
      <c r="E673" s="13">
        <v>60</v>
      </c>
      <c r="G673" s="189">
        <f t="shared" si="11"/>
        <v>209.79999999999987</v>
      </c>
    </row>
    <row r="674" spans="1:10">
      <c r="B674" s="405"/>
      <c r="C674" s="405"/>
      <c r="D674" t="s">
        <v>16</v>
      </c>
      <c r="E674" s="13">
        <v>5</v>
      </c>
      <c r="G674" s="189">
        <f t="shared" si="11"/>
        <v>214.79999999999987</v>
      </c>
    </row>
    <row r="675" spans="1:10">
      <c r="A675" s="30">
        <v>45051</v>
      </c>
      <c r="B675" s="405">
        <v>26835</v>
      </c>
      <c r="C675" s="405" t="s">
        <v>20</v>
      </c>
      <c r="D675" t="s">
        <v>13</v>
      </c>
      <c r="E675" s="13"/>
      <c r="F675" s="44">
        <v>124.1</v>
      </c>
      <c r="G675" s="189">
        <f t="shared" si="11"/>
        <v>90.699999999999875</v>
      </c>
    </row>
    <row r="676" spans="1:10">
      <c r="A676" s="30">
        <v>45051</v>
      </c>
      <c r="B676" s="405">
        <v>26835</v>
      </c>
      <c r="C676" s="405" t="s">
        <v>20</v>
      </c>
      <c r="D676" t="s">
        <v>14</v>
      </c>
      <c r="E676" s="13"/>
      <c r="F676" s="44">
        <v>25.7</v>
      </c>
      <c r="G676" s="189">
        <f t="shared" si="11"/>
        <v>64.999999999999872</v>
      </c>
    </row>
    <row r="677" spans="1:10">
      <c r="A677" s="30">
        <v>45051</v>
      </c>
      <c r="B677" s="405">
        <v>26835</v>
      </c>
      <c r="C677" s="405" t="s">
        <v>20</v>
      </c>
      <c r="D677" t="s">
        <v>15</v>
      </c>
      <c r="E677" s="13"/>
      <c r="F677" s="44">
        <v>60</v>
      </c>
      <c r="G677" s="189">
        <f t="shared" si="11"/>
        <v>4.9999999999998721</v>
      </c>
    </row>
    <row r="678" spans="1:10">
      <c r="A678" s="30">
        <v>45051</v>
      </c>
      <c r="B678" s="405">
        <v>26835</v>
      </c>
      <c r="C678" s="405" t="s">
        <v>20</v>
      </c>
      <c r="D678" t="s">
        <v>16</v>
      </c>
      <c r="E678" s="13"/>
      <c r="F678" s="44">
        <v>5</v>
      </c>
      <c r="G678" s="189">
        <f t="shared" si="11"/>
        <v>-1.2789769243681803E-13</v>
      </c>
    </row>
    <row r="679" spans="1:10">
      <c r="A679" s="32">
        <v>45046</v>
      </c>
      <c r="B679" s="404" t="s">
        <v>11</v>
      </c>
      <c r="C679" s="404" t="s">
        <v>21</v>
      </c>
      <c r="D679" t="s">
        <v>13</v>
      </c>
      <c r="E679" s="13">
        <v>129.80000000000001</v>
      </c>
      <c r="G679" s="189">
        <f t="shared" si="11"/>
        <v>129.7999999999999</v>
      </c>
    </row>
    <row r="680" spans="1:10">
      <c r="B680" s="405"/>
      <c r="C680" s="405"/>
      <c r="D680" t="s">
        <v>14</v>
      </c>
      <c r="E680" s="13">
        <v>18.899999999999999</v>
      </c>
      <c r="G680" s="189">
        <f t="shared" si="11"/>
        <v>148.6999999999999</v>
      </c>
    </row>
    <row r="681" spans="1:10">
      <c r="B681" s="405"/>
      <c r="C681" s="405"/>
      <c r="D681" t="s">
        <v>15</v>
      </c>
      <c r="E681" s="13">
        <v>60</v>
      </c>
      <c r="G681" s="189">
        <f t="shared" si="11"/>
        <v>208.6999999999999</v>
      </c>
    </row>
    <row r="682" spans="1:10">
      <c r="B682" s="405"/>
      <c r="C682" s="405"/>
      <c r="D682" t="s">
        <v>16</v>
      </c>
      <c r="E682" s="13">
        <v>5</v>
      </c>
      <c r="G682" s="189">
        <f t="shared" si="11"/>
        <v>213.6999999999999</v>
      </c>
    </row>
    <row r="683" spans="1:10">
      <c r="A683" s="30">
        <v>45051</v>
      </c>
      <c r="B683" s="405">
        <v>26835</v>
      </c>
      <c r="C683" s="405" t="s">
        <v>21</v>
      </c>
      <c r="D683" t="s">
        <v>15</v>
      </c>
      <c r="E683" s="13"/>
      <c r="F683" s="44">
        <v>60</v>
      </c>
      <c r="G683" s="189">
        <f t="shared" si="11"/>
        <v>153.6999999999999</v>
      </c>
    </row>
    <row r="684" spans="1:10">
      <c r="A684" s="30">
        <v>45051</v>
      </c>
      <c r="B684" s="405">
        <v>26835</v>
      </c>
      <c r="C684" s="405" t="s">
        <v>21</v>
      </c>
      <c r="D684" t="s">
        <v>16</v>
      </c>
      <c r="E684" s="13"/>
      <c r="F684" s="44">
        <v>5</v>
      </c>
      <c r="G684" s="189">
        <f t="shared" si="11"/>
        <v>148.6999999999999</v>
      </c>
      <c r="H684" s="404"/>
      <c r="J684" s="13"/>
    </row>
    <row r="685" spans="1:10">
      <c r="A685" s="30">
        <v>45085</v>
      </c>
      <c r="B685" s="405" t="s">
        <v>641</v>
      </c>
      <c r="C685" s="405" t="s">
        <v>21</v>
      </c>
      <c r="D685" t="s">
        <v>13</v>
      </c>
      <c r="E685" s="13"/>
      <c r="F685" s="44">
        <v>129.80000000000001</v>
      </c>
      <c r="G685" s="189">
        <f t="shared" si="11"/>
        <v>18.899999999999892</v>
      </c>
      <c r="H685" s="404"/>
      <c r="J685" s="13"/>
    </row>
    <row r="686" spans="1:10">
      <c r="A686" s="30">
        <v>45085</v>
      </c>
      <c r="B686" s="405" t="s">
        <v>641</v>
      </c>
      <c r="C686" s="405" t="s">
        <v>21</v>
      </c>
      <c r="D686" t="s">
        <v>14</v>
      </c>
      <c r="E686" s="13"/>
      <c r="F686" s="44">
        <v>18.899999999999999</v>
      </c>
      <c r="G686" s="189">
        <f t="shared" si="11"/>
        <v>-1.0658141036401503E-13</v>
      </c>
      <c r="H686" s="404"/>
      <c r="J686" s="13"/>
    </row>
    <row r="687" spans="1:10">
      <c r="A687" s="68">
        <v>45077</v>
      </c>
      <c r="B687" s="404" t="s">
        <v>11</v>
      </c>
      <c r="C687" s="404" t="s">
        <v>22</v>
      </c>
      <c r="D687" t="s">
        <v>13</v>
      </c>
      <c r="E687" s="217">
        <v>120</v>
      </c>
      <c r="G687" s="189">
        <f t="shared" si="11"/>
        <v>119.99999999999989</v>
      </c>
      <c r="H687" s="405"/>
      <c r="J687" s="13"/>
    </row>
    <row r="688" spans="1:10">
      <c r="A688" s="46"/>
      <c r="B688" s="405"/>
      <c r="C688" s="405"/>
      <c r="D688" t="s">
        <v>14</v>
      </c>
      <c r="E688" s="217">
        <v>16.3</v>
      </c>
      <c r="F688" s="225"/>
      <c r="G688" s="189">
        <f t="shared" si="11"/>
        <v>136.2999999999999</v>
      </c>
      <c r="H688" s="404"/>
      <c r="J688" s="217"/>
    </row>
    <row r="689" spans="1:14">
      <c r="A689" s="46"/>
      <c r="B689" s="405"/>
      <c r="C689" s="405"/>
      <c r="D689" t="s">
        <v>15</v>
      </c>
      <c r="E689" s="217">
        <v>60</v>
      </c>
      <c r="F689" s="225"/>
      <c r="G689" s="189">
        <f t="shared" si="11"/>
        <v>196.2999999999999</v>
      </c>
      <c r="J689" s="217"/>
    </row>
    <row r="690" spans="1:14">
      <c r="A690" s="46"/>
      <c r="B690" s="405"/>
      <c r="C690" s="405"/>
      <c r="D690" t="s">
        <v>16</v>
      </c>
      <c r="E690" s="217">
        <v>5</v>
      </c>
      <c r="F690" s="225"/>
      <c r="G690" s="189">
        <f t="shared" si="11"/>
        <v>201.2999999999999</v>
      </c>
      <c r="I690" s="217"/>
      <c r="J690" s="13"/>
    </row>
    <row r="691" spans="1:14">
      <c r="A691" s="46"/>
      <c r="B691" s="405"/>
      <c r="C691" s="405"/>
      <c r="D691" s="217" t="s">
        <v>66</v>
      </c>
      <c r="E691" s="13">
        <v>10</v>
      </c>
      <c r="F691" s="225"/>
      <c r="G691" s="189">
        <f t="shared" si="11"/>
        <v>211.2999999999999</v>
      </c>
      <c r="L691" s="404"/>
      <c r="N691" s="217"/>
    </row>
    <row r="692" spans="1:14">
      <c r="A692" s="30">
        <v>45085</v>
      </c>
      <c r="B692" s="405" t="s">
        <v>641</v>
      </c>
      <c r="C692" s="405" t="s">
        <v>22</v>
      </c>
      <c r="D692" t="s">
        <v>15</v>
      </c>
      <c r="E692" s="13"/>
      <c r="F692" s="223">
        <v>60</v>
      </c>
      <c r="G692" s="189">
        <f t="shared" si="11"/>
        <v>151.2999999999999</v>
      </c>
      <c r="J692" s="13"/>
      <c r="L692" s="405"/>
      <c r="N692" s="217"/>
    </row>
    <row r="693" spans="1:14">
      <c r="A693" s="30">
        <v>45085</v>
      </c>
      <c r="B693" s="405" t="s">
        <v>641</v>
      </c>
      <c r="C693" s="405" t="s">
        <v>22</v>
      </c>
      <c r="D693" t="s">
        <v>16</v>
      </c>
      <c r="F693" s="223">
        <v>5</v>
      </c>
      <c r="G693" s="189">
        <f t="shared" si="11"/>
        <v>146.2999999999999</v>
      </c>
      <c r="N693" s="29"/>
    </row>
    <row r="694" spans="1:14">
      <c r="A694" s="30">
        <v>45085</v>
      </c>
      <c r="B694" s="405" t="s">
        <v>641</v>
      </c>
      <c r="C694" s="405" t="s">
        <v>22</v>
      </c>
      <c r="D694" s="217" t="s">
        <v>66</v>
      </c>
      <c r="F694" s="44">
        <v>10</v>
      </c>
      <c r="G694" s="189">
        <f t="shared" si="11"/>
        <v>136.2999999999999</v>
      </c>
    </row>
    <row r="695" spans="1:14">
      <c r="A695" s="30">
        <v>45111</v>
      </c>
      <c r="B695" s="405">
        <v>27138</v>
      </c>
      <c r="C695" s="405" t="s">
        <v>22</v>
      </c>
      <c r="D695" t="s">
        <v>13</v>
      </c>
      <c r="F695" s="223">
        <v>120</v>
      </c>
      <c r="G695" s="189">
        <f t="shared" si="11"/>
        <v>16.299999999999898</v>
      </c>
      <c r="N695" s="29"/>
    </row>
    <row r="696" spans="1:14">
      <c r="A696" s="30">
        <v>45111</v>
      </c>
      <c r="B696" s="405">
        <v>27138</v>
      </c>
      <c r="C696" s="405" t="s">
        <v>22</v>
      </c>
      <c r="D696" t="s">
        <v>14</v>
      </c>
      <c r="F696" s="223">
        <v>16.3</v>
      </c>
      <c r="G696" s="189">
        <f t="shared" si="11"/>
        <v>-1.0302869668521453E-13</v>
      </c>
    </row>
    <row r="697" spans="1:14">
      <c r="A697" s="32">
        <v>45107</v>
      </c>
      <c r="B697" s="404" t="s">
        <v>11</v>
      </c>
      <c r="C697" s="404" t="s">
        <v>23</v>
      </c>
      <c r="D697" t="s">
        <v>13</v>
      </c>
      <c r="E697">
        <v>122.3</v>
      </c>
      <c r="F697" s="223"/>
      <c r="G697" s="189">
        <f t="shared" si="11"/>
        <v>122.2999999999999</v>
      </c>
    </row>
    <row r="698" spans="1:14">
      <c r="B698" s="405"/>
      <c r="C698" s="405"/>
      <c r="D698" t="s">
        <v>14</v>
      </c>
      <c r="E698">
        <v>27.5</v>
      </c>
      <c r="F698" s="223"/>
      <c r="G698" s="189">
        <f t="shared" si="11"/>
        <v>149.7999999999999</v>
      </c>
    </row>
    <row r="699" spans="1:14">
      <c r="B699" s="405"/>
      <c r="C699" s="405"/>
      <c r="D699" t="s">
        <v>15</v>
      </c>
      <c r="E699" s="217">
        <v>60</v>
      </c>
      <c r="F699" s="223"/>
      <c r="G699" s="189">
        <f t="shared" si="11"/>
        <v>209.7999999999999</v>
      </c>
    </row>
    <row r="700" spans="1:14">
      <c r="B700" s="405"/>
      <c r="C700" s="405"/>
      <c r="D700" t="s">
        <v>16</v>
      </c>
      <c r="E700" s="217">
        <v>5</v>
      </c>
      <c r="F700" s="223"/>
      <c r="G700" s="189">
        <f t="shared" si="11"/>
        <v>214.7999999999999</v>
      </c>
      <c r="I700" s="247"/>
      <c r="J700" s="247"/>
      <c r="K700" s="247"/>
    </row>
    <row r="701" spans="1:14">
      <c r="A701" s="30">
        <v>45111</v>
      </c>
      <c r="B701" s="405">
        <v>27138</v>
      </c>
      <c r="C701" s="405" t="s">
        <v>23</v>
      </c>
      <c r="D701" t="s">
        <v>15</v>
      </c>
      <c r="F701" s="223">
        <v>60</v>
      </c>
      <c r="G701" s="189">
        <f t="shared" si="11"/>
        <v>154.7999999999999</v>
      </c>
      <c r="I701" s="404"/>
    </row>
    <row r="702" spans="1:14">
      <c r="A702" s="30">
        <v>45111</v>
      </c>
      <c r="B702" s="405">
        <v>27138</v>
      </c>
      <c r="C702" s="405" t="s">
        <v>23</v>
      </c>
      <c r="D702" t="s">
        <v>16</v>
      </c>
      <c r="F702" s="223">
        <v>5</v>
      </c>
      <c r="G702" s="189">
        <f t="shared" si="11"/>
        <v>149.7999999999999</v>
      </c>
      <c r="I702" s="405"/>
    </row>
    <row r="703" spans="1:14">
      <c r="A703" s="30">
        <v>45218</v>
      </c>
      <c r="B703" s="405">
        <v>27670</v>
      </c>
      <c r="C703" s="405" t="s">
        <v>23</v>
      </c>
      <c r="D703" t="s">
        <v>13</v>
      </c>
      <c r="F703" s="44">
        <v>122.3</v>
      </c>
      <c r="G703" s="189">
        <f t="shared" si="11"/>
        <v>27.499999999999901</v>
      </c>
      <c r="I703" s="405"/>
    </row>
    <row r="704" spans="1:14">
      <c r="A704" s="30">
        <v>45218</v>
      </c>
      <c r="B704" s="405">
        <v>27670</v>
      </c>
      <c r="C704" s="405" t="s">
        <v>23</v>
      </c>
      <c r="D704" t="s">
        <v>14</v>
      </c>
      <c r="F704" s="44">
        <v>27.5</v>
      </c>
      <c r="G704" s="189">
        <f t="shared" si="11"/>
        <v>-9.9475983006414026E-14</v>
      </c>
      <c r="I704" s="405"/>
    </row>
    <row r="705" spans="1:11">
      <c r="A705" s="68">
        <v>45138</v>
      </c>
      <c r="B705" s="404" t="s">
        <v>11</v>
      </c>
      <c r="C705" s="404" t="s">
        <v>24</v>
      </c>
      <c r="D705" t="s">
        <v>13</v>
      </c>
      <c r="E705" s="217">
        <v>115.2</v>
      </c>
      <c r="G705" s="189">
        <f t="shared" si="11"/>
        <v>115.1999999999999</v>
      </c>
      <c r="I705" s="404"/>
      <c r="K705" s="223"/>
    </row>
    <row r="706" spans="1:11">
      <c r="A706" s="46"/>
      <c r="B706" s="405"/>
      <c r="C706" s="405"/>
      <c r="D706" t="s">
        <v>14</v>
      </c>
      <c r="E706" s="217">
        <v>13.4</v>
      </c>
      <c r="G706" s="189">
        <f t="shared" si="11"/>
        <v>128.59999999999991</v>
      </c>
      <c r="I706" s="405"/>
      <c r="K706" s="223"/>
    </row>
    <row r="707" spans="1:11">
      <c r="A707" s="46"/>
      <c r="B707" s="405"/>
      <c r="C707" s="405"/>
      <c r="D707" t="s">
        <v>15</v>
      </c>
      <c r="E707" s="217">
        <v>60</v>
      </c>
      <c r="G707" s="189">
        <f t="shared" si="11"/>
        <v>188.59999999999991</v>
      </c>
      <c r="I707" s="405"/>
      <c r="K707" s="223"/>
    </row>
    <row r="708" spans="1:11">
      <c r="A708" s="46"/>
      <c r="B708" s="405"/>
      <c r="C708" s="405"/>
      <c r="D708" t="s">
        <v>16</v>
      </c>
      <c r="E708" s="217">
        <v>5</v>
      </c>
      <c r="G708" s="189">
        <f t="shared" si="11"/>
        <v>193.59999999999991</v>
      </c>
      <c r="I708" s="405"/>
      <c r="K708" s="223"/>
    </row>
    <row r="709" spans="1:11">
      <c r="A709" s="30">
        <v>45218</v>
      </c>
      <c r="B709" s="405">
        <v>27670</v>
      </c>
      <c r="C709" s="405" t="s">
        <v>24</v>
      </c>
      <c r="D709" t="s">
        <v>13</v>
      </c>
      <c r="E709" s="217"/>
      <c r="F709" s="223">
        <v>115.2</v>
      </c>
      <c r="G709" s="189">
        <f t="shared" si="11"/>
        <v>78.399999999999906</v>
      </c>
      <c r="I709" s="405"/>
      <c r="K709" s="223"/>
    </row>
    <row r="710" spans="1:11">
      <c r="A710" s="30">
        <v>45218</v>
      </c>
      <c r="B710" s="405">
        <v>27670</v>
      </c>
      <c r="C710" s="405" t="s">
        <v>24</v>
      </c>
      <c r="D710" t="s">
        <v>14</v>
      </c>
      <c r="E710" s="217"/>
      <c r="F710" s="223">
        <v>13.4</v>
      </c>
      <c r="G710" s="189">
        <f t="shared" si="11"/>
        <v>64.999999999999901</v>
      </c>
      <c r="I710" s="405"/>
      <c r="K710" s="223"/>
    </row>
    <row r="711" spans="1:11">
      <c r="A711" s="30">
        <v>45218</v>
      </c>
      <c r="B711" s="405">
        <v>27670</v>
      </c>
      <c r="C711" s="405" t="s">
        <v>24</v>
      </c>
      <c r="D711" t="s">
        <v>15</v>
      </c>
      <c r="E711" s="217"/>
      <c r="F711" s="223">
        <v>60</v>
      </c>
      <c r="G711" s="189">
        <f t="shared" si="11"/>
        <v>4.9999999999999005</v>
      </c>
      <c r="I711" s="405"/>
      <c r="K711" s="223"/>
    </row>
    <row r="712" spans="1:11">
      <c r="A712" s="30">
        <v>45218</v>
      </c>
      <c r="B712" s="405">
        <v>27670</v>
      </c>
      <c r="C712" s="405" t="s">
        <v>24</v>
      </c>
      <c r="D712" t="s">
        <v>16</v>
      </c>
      <c r="E712" s="217"/>
      <c r="F712" s="223">
        <v>5</v>
      </c>
      <c r="G712" s="189">
        <f t="shared" si="11"/>
        <v>-9.9475983006414026E-14</v>
      </c>
      <c r="I712" s="405"/>
      <c r="K712" s="223"/>
    </row>
    <row r="713" spans="1:11">
      <c r="A713" s="68">
        <v>45169</v>
      </c>
      <c r="B713" s="404" t="s">
        <v>11</v>
      </c>
      <c r="C713" s="404" t="s">
        <v>25</v>
      </c>
      <c r="D713" t="s">
        <v>13</v>
      </c>
      <c r="E713" s="217">
        <v>110.2</v>
      </c>
      <c r="G713" s="189">
        <f t="shared" si="11"/>
        <v>110.1999999999999</v>
      </c>
      <c r="I713" s="404"/>
      <c r="K713" s="223"/>
    </row>
    <row r="714" spans="1:11">
      <c r="A714" s="46"/>
      <c r="B714" s="405"/>
      <c r="C714" s="405"/>
      <c r="D714" t="s">
        <v>14</v>
      </c>
      <c r="E714" s="217">
        <v>23.1</v>
      </c>
      <c r="G714" s="189">
        <f t="shared" si="11"/>
        <v>133.2999999999999</v>
      </c>
      <c r="I714" s="405"/>
      <c r="K714" s="223"/>
    </row>
    <row r="715" spans="1:11">
      <c r="A715" s="46"/>
      <c r="B715" s="405"/>
      <c r="C715" s="405"/>
      <c r="D715" t="s">
        <v>15</v>
      </c>
      <c r="E715" s="217">
        <v>60</v>
      </c>
      <c r="G715" s="189">
        <f t="shared" ref="G715:G782" si="12">+G714+E715-F715</f>
        <v>193.2999999999999</v>
      </c>
      <c r="I715" s="405"/>
      <c r="K715" s="223"/>
    </row>
    <row r="716" spans="1:11">
      <c r="A716" s="46"/>
      <c r="B716" s="405"/>
      <c r="C716" s="405"/>
      <c r="D716" t="s">
        <v>16</v>
      </c>
      <c r="E716" s="217">
        <v>5</v>
      </c>
      <c r="G716" s="189">
        <f t="shared" si="12"/>
        <v>198.2999999999999</v>
      </c>
      <c r="I716" s="405"/>
      <c r="K716" s="223"/>
    </row>
    <row r="717" spans="1:11">
      <c r="A717" s="30">
        <v>45218</v>
      </c>
      <c r="B717" s="405">
        <v>27670</v>
      </c>
      <c r="C717" s="405" t="s">
        <v>25</v>
      </c>
      <c r="D717" t="s">
        <v>13</v>
      </c>
      <c r="E717" s="217"/>
      <c r="F717" s="223">
        <v>110.2</v>
      </c>
      <c r="G717" s="189">
        <f t="shared" si="12"/>
        <v>88.099999999999895</v>
      </c>
      <c r="I717" s="405"/>
      <c r="K717" s="223"/>
    </row>
    <row r="718" spans="1:11">
      <c r="A718" s="30">
        <v>45218</v>
      </c>
      <c r="B718" s="405">
        <v>27670</v>
      </c>
      <c r="C718" s="405" t="s">
        <v>25</v>
      </c>
      <c r="D718" t="s">
        <v>14</v>
      </c>
      <c r="E718" s="217"/>
      <c r="F718" s="223">
        <v>23.1</v>
      </c>
      <c r="G718" s="189">
        <f t="shared" si="12"/>
        <v>64.999999999999886</v>
      </c>
      <c r="I718" s="405"/>
      <c r="K718" s="223"/>
    </row>
    <row r="719" spans="1:11">
      <c r="A719" s="30">
        <v>45218</v>
      </c>
      <c r="B719" s="405">
        <v>27670</v>
      </c>
      <c r="C719" s="405" t="s">
        <v>25</v>
      </c>
      <c r="D719" t="s">
        <v>15</v>
      </c>
      <c r="E719" s="217"/>
      <c r="F719" s="223">
        <v>60</v>
      </c>
      <c r="G719" s="189">
        <f t="shared" si="12"/>
        <v>4.9999999999998863</v>
      </c>
      <c r="I719" s="405"/>
      <c r="K719" s="223"/>
    </row>
    <row r="720" spans="1:11">
      <c r="A720" s="30">
        <v>45218</v>
      </c>
      <c r="B720" s="405">
        <v>27670</v>
      </c>
      <c r="C720" s="405" t="s">
        <v>25</v>
      </c>
      <c r="D720" t="s">
        <v>16</v>
      </c>
      <c r="E720" s="217"/>
      <c r="F720" s="223">
        <v>5</v>
      </c>
      <c r="G720" s="189">
        <f t="shared" si="12"/>
        <v>-1.1368683772161603E-13</v>
      </c>
      <c r="I720" s="405"/>
      <c r="K720" s="223"/>
    </row>
    <row r="721" spans="1:14">
      <c r="A721" s="32">
        <v>45199</v>
      </c>
      <c r="B721" s="404" t="s">
        <v>11</v>
      </c>
      <c r="C721" s="404" t="s">
        <v>41</v>
      </c>
      <c r="D721" t="s">
        <v>13</v>
      </c>
      <c r="E721" s="217">
        <v>109.6</v>
      </c>
      <c r="F721" s="223"/>
      <c r="G721" s="189">
        <f t="shared" si="12"/>
        <v>109.59999999999988</v>
      </c>
      <c r="I721" s="404"/>
      <c r="K721" s="223"/>
    </row>
    <row r="722" spans="1:14">
      <c r="B722" s="405"/>
      <c r="C722" s="405"/>
      <c r="D722" t="s">
        <v>14</v>
      </c>
      <c r="E722" s="217">
        <v>13.1</v>
      </c>
      <c r="F722" s="223"/>
      <c r="G722" s="189">
        <f t="shared" si="12"/>
        <v>122.69999999999987</v>
      </c>
      <c r="K722" s="223"/>
    </row>
    <row r="723" spans="1:14">
      <c r="B723" s="405"/>
      <c r="C723" s="405"/>
      <c r="D723" t="s">
        <v>15</v>
      </c>
      <c r="E723" s="217">
        <v>60</v>
      </c>
      <c r="F723" s="223"/>
      <c r="G723" s="189">
        <f t="shared" si="12"/>
        <v>182.69999999999987</v>
      </c>
      <c r="I723" s="405"/>
      <c r="K723" s="223"/>
    </row>
    <row r="724" spans="1:14">
      <c r="B724" s="405"/>
      <c r="C724" s="405"/>
      <c r="D724" t="s">
        <v>16</v>
      </c>
      <c r="E724" s="217">
        <v>5</v>
      </c>
      <c r="F724" s="223"/>
      <c r="G724" s="189">
        <f t="shared" si="12"/>
        <v>187.69999999999987</v>
      </c>
      <c r="I724" s="405"/>
      <c r="K724" s="223"/>
    </row>
    <row r="725" spans="1:14">
      <c r="B725" s="405"/>
      <c r="C725" s="405"/>
      <c r="D725" t="s">
        <v>93</v>
      </c>
      <c r="E725" s="217">
        <v>10</v>
      </c>
      <c r="F725" s="223"/>
      <c r="G725" s="189">
        <f t="shared" si="12"/>
        <v>197.69999999999987</v>
      </c>
      <c r="I725" s="404"/>
      <c r="K725" s="223"/>
    </row>
    <row r="726" spans="1:14">
      <c r="B726" s="405"/>
      <c r="C726" s="405"/>
      <c r="D726" t="s">
        <v>94</v>
      </c>
      <c r="E726" s="217">
        <v>10</v>
      </c>
      <c r="F726" s="223"/>
      <c r="G726" s="189">
        <f t="shared" si="12"/>
        <v>207.69999999999987</v>
      </c>
      <c r="I726" s="405"/>
      <c r="K726" s="223"/>
    </row>
    <row r="727" spans="1:14">
      <c r="A727" s="30">
        <v>45218</v>
      </c>
      <c r="B727" s="405">
        <v>27670</v>
      </c>
      <c r="C727" s="405" t="s">
        <v>41</v>
      </c>
      <c r="D727" t="s">
        <v>13</v>
      </c>
      <c r="F727" s="223">
        <v>109.6</v>
      </c>
      <c r="G727" s="189">
        <f t="shared" si="12"/>
        <v>98.099999999999881</v>
      </c>
      <c r="I727" s="405"/>
      <c r="K727" s="223"/>
      <c r="M727" s="44"/>
    </row>
    <row r="728" spans="1:14">
      <c r="A728" s="30">
        <v>45218</v>
      </c>
      <c r="B728" s="405">
        <v>27670</v>
      </c>
      <c r="C728" s="405" t="s">
        <v>41</v>
      </c>
      <c r="D728" t="s">
        <v>14</v>
      </c>
      <c r="F728" s="223">
        <v>13.1</v>
      </c>
      <c r="G728" s="189">
        <f t="shared" si="12"/>
        <v>84.999999999999886</v>
      </c>
      <c r="I728" s="405"/>
      <c r="K728" s="223"/>
    </row>
    <row r="729" spans="1:14">
      <c r="A729" s="30">
        <v>45218</v>
      </c>
      <c r="B729" s="405">
        <v>27670</v>
      </c>
      <c r="C729" s="405" t="s">
        <v>41</v>
      </c>
      <c r="D729" t="s">
        <v>15</v>
      </c>
      <c r="F729" s="223">
        <v>60</v>
      </c>
      <c r="G729" s="189">
        <f t="shared" si="12"/>
        <v>24.999999999999886</v>
      </c>
      <c r="I729" s="405"/>
    </row>
    <row r="730" spans="1:14">
      <c r="A730" s="30">
        <v>45218</v>
      </c>
      <c r="B730" s="405">
        <v>27670</v>
      </c>
      <c r="C730" s="405" t="s">
        <v>41</v>
      </c>
      <c r="D730" t="s">
        <v>16</v>
      </c>
      <c r="F730" s="223">
        <v>5</v>
      </c>
      <c r="G730" s="189">
        <f t="shared" si="12"/>
        <v>19.999999999999886</v>
      </c>
      <c r="I730" s="405"/>
    </row>
    <row r="731" spans="1:14">
      <c r="A731" s="30">
        <v>45218</v>
      </c>
      <c r="B731" s="405">
        <v>27671</v>
      </c>
      <c r="C731" s="405" t="s">
        <v>41</v>
      </c>
      <c r="D731" t="s">
        <v>93</v>
      </c>
      <c r="F731" s="223">
        <v>10</v>
      </c>
      <c r="G731" s="189">
        <f t="shared" si="12"/>
        <v>9.9999999999998863</v>
      </c>
    </row>
    <row r="732" spans="1:14">
      <c r="A732" s="30">
        <v>45218</v>
      </c>
      <c r="B732" s="405">
        <v>27671</v>
      </c>
      <c r="C732" s="405" t="s">
        <v>41</v>
      </c>
      <c r="D732" t="s">
        <v>94</v>
      </c>
      <c r="F732" s="223">
        <v>10</v>
      </c>
      <c r="G732" s="189">
        <f t="shared" si="12"/>
        <v>-1.1368683772161603E-13</v>
      </c>
      <c r="I732" s="11"/>
      <c r="J732" s="11"/>
      <c r="K732" s="11"/>
      <c r="L732" s="11"/>
      <c r="M732" s="11"/>
      <c r="N732" s="11"/>
    </row>
    <row r="733" spans="1:14">
      <c r="A733" s="32">
        <v>45230</v>
      </c>
      <c r="B733" s="404" t="s">
        <v>11</v>
      </c>
      <c r="C733" s="404" t="s">
        <v>27</v>
      </c>
      <c r="D733" t="s">
        <v>13</v>
      </c>
      <c r="E733" s="44">
        <v>106.6</v>
      </c>
      <c r="G733" s="189">
        <f t="shared" si="12"/>
        <v>106.59999999999988</v>
      </c>
    </row>
    <row r="734" spans="1:14">
      <c r="B734" s="405"/>
      <c r="C734" s="405"/>
      <c r="D734" t="s">
        <v>14</v>
      </c>
      <c r="E734" s="44">
        <v>18.100000000000001</v>
      </c>
      <c r="G734" s="189">
        <f t="shared" si="12"/>
        <v>124.69999999999987</v>
      </c>
      <c r="I734" s="404"/>
    </row>
    <row r="735" spans="1:14">
      <c r="B735" s="405"/>
      <c r="C735" s="405"/>
      <c r="D735" t="s">
        <v>15</v>
      </c>
      <c r="E735" s="217">
        <v>60</v>
      </c>
      <c r="G735" s="189">
        <f t="shared" si="12"/>
        <v>184.69999999999987</v>
      </c>
      <c r="I735" s="405"/>
    </row>
    <row r="736" spans="1:14">
      <c r="B736" s="405"/>
      <c r="C736" s="405"/>
      <c r="D736" t="s">
        <v>16</v>
      </c>
      <c r="E736" s="217">
        <v>5</v>
      </c>
      <c r="G736" s="189">
        <f t="shared" si="12"/>
        <v>189.69999999999987</v>
      </c>
      <c r="I736" s="405"/>
      <c r="K736" s="217"/>
    </row>
    <row r="737" spans="1:11">
      <c r="A737" s="30">
        <v>45272</v>
      </c>
      <c r="B737" s="405">
        <v>27954</v>
      </c>
      <c r="C737" s="405" t="s">
        <v>27</v>
      </c>
      <c r="D737" t="s">
        <v>13</v>
      </c>
      <c r="E737" s="217"/>
      <c r="F737" s="44">
        <v>106.6</v>
      </c>
      <c r="G737" s="189">
        <f>+G736+E737-F737</f>
        <v>83.099999999999881</v>
      </c>
      <c r="I737" s="405"/>
      <c r="K737" s="217"/>
    </row>
    <row r="738" spans="1:11">
      <c r="A738" s="30">
        <v>45272</v>
      </c>
      <c r="B738" s="405">
        <v>27954</v>
      </c>
      <c r="C738" s="405" t="s">
        <v>27</v>
      </c>
      <c r="D738" t="s">
        <v>14</v>
      </c>
      <c r="E738" s="217"/>
      <c r="F738" s="44">
        <v>18.100000000000001</v>
      </c>
      <c r="G738" s="189">
        <f>+G737+E738-F738</f>
        <v>64.999999999999886</v>
      </c>
      <c r="I738" s="405"/>
      <c r="K738" s="217"/>
    </row>
    <row r="739" spans="1:11">
      <c r="A739" s="30">
        <v>45272</v>
      </c>
      <c r="B739" s="405">
        <v>27954</v>
      </c>
      <c r="C739" s="405" t="s">
        <v>27</v>
      </c>
      <c r="D739" t="s">
        <v>15</v>
      </c>
      <c r="E739" s="217"/>
      <c r="F739" s="223">
        <v>60</v>
      </c>
      <c r="G739" s="189">
        <f>+G738+E739-F739</f>
        <v>4.9999999999998863</v>
      </c>
      <c r="I739" s="405"/>
      <c r="K739" s="217"/>
    </row>
    <row r="740" spans="1:11">
      <c r="A740" s="30">
        <v>45272</v>
      </c>
      <c r="B740" s="405">
        <v>27954</v>
      </c>
      <c r="C740" s="405" t="s">
        <v>27</v>
      </c>
      <c r="D740" t="s">
        <v>16</v>
      </c>
      <c r="E740" s="217"/>
      <c r="F740" s="223">
        <v>5</v>
      </c>
      <c r="G740" s="189">
        <f>+G739+E740-F740</f>
        <v>-1.1368683772161603E-13</v>
      </c>
      <c r="I740" s="421" t="s">
        <v>615</v>
      </c>
      <c r="J740" s="421"/>
      <c r="K740" s="217"/>
    </row>
    <row r="741" spans="1:11">
      <c r="A741" s="32">
        <v>45260</v>
      </c>
      <c r="B741" s="404" t="s">
        <v>11</v>
      </c>
      <c r="C741" s="404" t="s">
        <v>28</v>
      </c>
      <c r="D741" t="s">
        <v>13</v>
      </c>
      <c r="E741" s="44">
        <v>115.9</v>
      </c>
      <c r="G741" s="189">
        <f>+G740+E741-F741</f>
        <v>115.89999999999989</v>
      </c>
      <c r="I741" s="405"/>
      <c r="K741" s="217"/>
    </row>
    <row r="742" spans="1:11">
      <c r="B742" s="405"/>
      <c r="C742" s="405"/>
      <c r="D742" t="s">
        <v>14</v>
      </c>
      <c r="E742" s="44">
        <v>26</v>
      </c>
      <c r="G742" s="189">
        <f>+G741+E742-F742</f>
        <v>141.89999999999989</v>
      </c>
      <c r="H742" s="404" t="s">
        <v>29</v>
      </c>
      <c r="I742" t="s">
        <v>13</v>
      </c>
      <c r="J742" s="44">
        <v>123.8</v>
      </c>
      <c r="K742" s="217"/>
    </row>
    <row r="743" spans="1:11">
      <c r="B743" s="405"/>
      <c r="C743" s="405"/>
      <c r="D743" t="s">
        <v>15</v>
      </c>
      <c r="E743" s="217">
        <v>60</v>
      </c>
      <c r="G743" s="189">
        <f>+G742+E743-F743</f>
        <v>201.89999999999989</v>
      </c>
      <c r="H743" s="405"/>
      <c r="I743" t="s">
        <v>14</v>
      </c>
      <c r="J743" s="44">
        <v>25.6</v>
      </c>
      <c r="K743" s="217"/>
    </row>
    <row r="744" spans="1:11">
      <c r="B744" s="405"/>
      <c r="C744" s="405"/>
      <c r="D744" t="s">
        <v>16</v>
      </c>
      <c r="E744" s="217">
        <v>5</v>
      </c>
      <c r="G744" s="189">
        <f t="shared" si="12"/>
        <v>206.89999999999989</v>
      </c>
      <c r="H744" s="405"/>
      <c r="I744" t="s">
        <v>15</v>
      </c>
      <c r="J744" s="217">
        <v>60</v>
      </c>
    </row>
    <row r="745" spans="1:11">
      <c r="A745" s="30">
        <v>45272</v>
      </c>
      <c r="B745" s="405">
        <v>27954</v>
      </c>
      <c r="C745" s="405" t="s">
        <v>28</v>
      </c>
      <c r="D745" t="s">
        <v>15</v>
      </c>
      <c r="E745" s="217"/>
      <c r="F745" s="223">
        <v>60</v>
      </c>
      <c r="G745" s="189">
        <f t="shared" si="12"/>
        <v>146.89999999999989</v>
      </c>
      <c r="H745" s="405"/>
      <c r="I745" t="s">
        <v>16</v>
      </c>
      <c r="J745" s="217">
        <v>5</v>
      </c>
    </row>
    <row r="746" spans="1:11">
      <c r="A746" s="30">
        <v>45272</v>
      </c>
      <c r="B746" s="405">
        <v>27954</v>
      </c>
      <c r="C746" s="405" t="s">
        <v>28</v>
      </c>
      <c r="D746" t="s">
        <v>16</v>
      </c>
      <c r="E746" s="217"/>
      <c r="F746" s="223">
        <v>5</v>
      </c>
      <c r="G746" s="189">
        <f t="shared" si="12"/>
        <v>141.89999999999989</v>
      </c>
      <c r="H746" s="404" t="s">
        <v>12</v>
      </c>
      <c r="I746" t="s">
        <v>13</v>
      </c>
      <c r="J746" s="44">
        <v>138.30000000000001</v>
      </c>
    </row>
    <row r="747" spans="1:11">
      <c r="A747" s="30">
        <v>45290</v>
      </c>
      <c r="B747" s="405">
        <v>28088</v>
      </c>
      <c r="C747" s="405" t="s">
        <v>28</v>
      </c>
      <c r="D747" t="s">
        <v>13</v>
      </c>
      <c r="F747" s="44">
        <v>115.9</v>
      </c>
      <c r="G747" s="189">
        <f t="shared" si="12"/>
        <v>25.999999999999886</v>
      </c>
      <c r="H747" s="405"/>
      <c r="I747" t="s">
        <v>14</v>
      </c>
      <c r="J747" s="44">
        <v>39.5</v>
      </c>
    </row>
    <row r="748" spans="1:11">
      <c r="A748" s="30">
        <v>45290</v>
      </c>
      <c r="B748" s="405">
        <v>28088</v>
      </c>
      <c r="C748" s="405" t="s">
        <v>28</v>
      </c>
      <c r="D748" t="s">
        <v>14</v>
      </c>
      <c r="F748" s="44">
        <v>26</v>
      </c>
      <c r="G748" s="189">
        <f t="shared" si="12"/>
        <v>-1.1368683772161603E-13</v>
      </c>
      <c r="H748" s="405"/>
      <c r="I748" t="s">
        <v>15</v>
      </c>
      <c r="J748" s="217">
        <v>60</v>
      </c>
    </row>
    <row r="749" spans="1:11">
      <c r="A749" s="32">
        <v>45291</v>
      </c>
      <c r="B749" s="404" t="s">
        <v>11</v>
      </c>
      <c r="C749" s="404" t="s">
        <v>29</v>
      </c>
      <c r="D749" t="s">
        <v>13</v>
      </c>
      <c r="E749" s="44">
        <v>123.8</v>
      </c>
      <c r="G749" s="189">
        <f t="shared" si="12"/>
        <v>123.79999999999988</v>
      </c>
      <c r="H749" s="405"/>
      <c r="I749" t="s">
        <v>16</v>
      </c>
      <c r="J749" s="217">
        <v>5</v>
      </c>
    </row>
    <row r="750" spans="1:11">
      <c r="B750" s="405"/>
      <c r="C750" s="405"/>
      <c r="D750" t="s">
        <v>14</v>
      </c>
      <c r="E750" s="44">
        <v>25.6</v>
      </c>
      <c r="G750" s="189">
        <f t="shared" si="12"/>
        <v>149.39999999999989</v>
      </c>
      <c r="I750" t="s">
        <v>146</v>
      </c>
      <c r="J750" s="217">
        <v>24.2</v>
      </c>
    </row>
    <row r="751" spans="1:11">
      <c r="B751" s="405"/>
      <c r="C751" s="405"/>
      <c r="D751" t="s">
        <v>15</v>
      </c>
      <c r="E751" s="217">
        <v>60</v>
      </c>
      <c r="G751" s="189">
        <f t="shared" si="12"/>
        <v>209.39999999999989</v>
      </c>
      <c r="H751" s="404" t="s">
        <v>19</v>
      </c>
      <c r="I751" t="s">
        <v>15</v>
      </c>
      <c r="J751" s="217">
        <v>58</v>
      </c>
    </row>
    <row r="752" spans="1:11">
      <c r="B752" s="405"/>
      <c r="C752" s="405"/>
      <c r="D752" t="s">
        <v>16</v>
      </c>
      <c r="E752" s="217">
        <v>5</v>
      </c>
      <c r="G752" s="189">
        <f>+G751+E752-F752</f>
        <v>214.39999999999989</v>
      </c>
      <c r="I752" t="s">
        <v>16</v>
      </c>
      <c r="J752" s="217">
        <v>5</v>
      </c>
    </row>
    <row r="753" spans="1:10">
      <c r="A753" s="30">
        <v>45357</v>
      </c>
      <c r="B753" s="405">
        <v>28502</v>
      </c>
      <c r="C753" s="405" t="s">
        <v>29</v>
      </c>
      <c r="D753" t="s">
        <v>13</v>
      </c>
      <c r="E753" s="217"/>
      <c r="F753" s="44">
        <v>123.8</v>
      </c>
      <c r="G753" s="189">
        <f>+G752+E753-F753</f>
        <v>90.599999999999895</v>
      </c>
      <c r="J753" s="44">
        <f>SUM(J742:J752)</f>
        <v>544.40000000000009</v>
      </c>
    </row>
    <row r="754" spans="1:10">
      <c r="A754" s="30">
        <v>45357</v>
      </c>
      <c r="B754" s="405">
        <v>28502</v>
      </c>
      <c r="C754" s="405" t="s">
        <v>29</v>
      </c>
      <c r="D754" t="s">
        <v>14</v>
      </c>
      <c r="E754" s="217"/>
      <c r="F754" s="44">
        <v>25.6</v>
      </c>
      <c r="G754" s="189">
        <f>+G753+E754-F754</f>
        <v>64.999999999999886</v>
      </c>
      <c r="J754" s="217"/>
    </row>
    <row r="755" spans="1:10">
      <c r="A755" s="30">
        <v>45357</v>
      </c>
      <c r="B755" s="405">
        <v>28502</v>
      </c>
      <c r="C755" s="405" t="s">
        <v>29</v>
      </c>
      <c r="D755" t="s">
        <v>15</v>
      </c>
      <c r="E755" s="217"/>
      <c r="F755" s="217">
        <v>60</v>
      </c>
      <c r="G755" s="189">
        <f>+G754+E755-F755</f>
        <v>4.9999999999998863</v>
      </c>
      <c r="J755" s="217"/>
    </row>
    <row r="756" spans="1:10">
      <c r="A756" s="30">
        <v>45357</v>
      </c>
      <c r="B756" s="405">
        <v>28502</v>
      </c>
      <c r="C756" s="405" t="s">
        <v>29</v>
      </c>
      <c r="D756" t="s">
        <v>16</v>
      </c>
      <c r="E756" s="217"/>
      <c r="F756" s="217">
        <v>5</v>
      </c>
      <c r="G756" s="189">
        <f>+G755+E756-F756</f>
        <v>-1.1368683772161603E-13</v>
      </c>
      <c r="J756" s="217"/>
    </row>
    <row r="757" spans="1:10">
      <c r="A757" s="68">
        <v>45322</v>
      </c>
      <c r="B757" s="404" t="s">
        <v>11</v>
      </c>
      <c r="C757" s="404" t="s">
        <v>12</v>
      </c>
      <c r="D757" t="s">
        <v>13</v>
      </c>
      <c r="E757" s="44">
        <v>138.30000000000001</v>
      </c>
      <c r="G757" s="189">
        <f>+G756+E757-F757</f>
        <v>138.2999999999999</v>
      </c>
    </row>
    <row r="758" spans="1:10">
      <c r="A758" s="46"/>
      <c r="B758" s="405"/>
      <c r="C758" s="405"/>
      <c r="D758" t="s">
        <v>14</v>
      </c>
      <c r="E758" s="44">
        <v>39.5</v>
      </c>
      <c r="G758" s="189">
        <f t="shared" si="12"/>
        <v>177.7999999999999</v>
      </c>
    </row>
    <row r="759" spans="1:10">
      <c r="A759" s="46"/>
      <c r="B759" s="405"/>
      <c r="C759" s="405"/>
      <c r="D759" t="s">
        <v>15</v>
      </c>
      <c r="E759" s="217">
        <v>60</v>
      </c>
      <c r="G759" s="189">
        <f t="shared" si="12"/>
        <v>237.7999999999999</v>
      </c>
    </row>
    <row r="760" spans="1:10">
      <c r="A760" s="46"/>
      <c r="B760" s="405"/>
      <c r="C760" s="405"/>
      <c r="D760" t="s">
        <v>16</v>
      </c>
      <c r="E760" s="217">
        <v>5</v>
      </c>
      <c r="G760" s="189">
        <f t="shared" si="12"/>
        <v>242.7999999999999</v>
      </c>
    </row>
    <row r="761" spans="1:10">
      <c r="A761" s="46"/>
      <c r="B761" s="405"/>
      <c r="C761" s="405"/>
      <c r="D761" t="s">
        <v>146</v>
      </c>
      <c r="E761" s="217">
        <v>24.2</v>
      </c>
      <c r="G761" s="189">
        <f>+G760+E761-F761</f>
        <v>266.99999999999989</v>
      </c>
    </row>
    <row r="762" spans="1:10">
      <c r="A762" s="30">
        <v>45357</v>
      </c>
      <c r="B762" s="405">
        <v>28502</v>
      </c>
      <c r="C762" s="405" t="s">
        <v>12</v>
      </c>
      <c r="D762" t="s">
        <v>13</v>
      </c>
      <c r="E762" s="217"/>
      <c r="F762" s="44">
        <v>138.30000000000001</v>
      </c>
      <c r="G762" s="189">
        <f>+G761+E762-F762</f>
        <v>128.69999999999987</v>
      </c>
    </row>
    <row r="763" spans="1:10">
      <c r="A763" s="30">
        <v>45357</v>
      </c>
      <c r="B763" s="405">
        <v>28502</v>
      </c>
      <c r="C763" s="405" t="s">
        <v>12</v>
      </c>
      <c r="D763" t="s">
        <v>14</v>
      </c>
      <c r="E763" s="217"/>
      <c r="F763" s="44">
        <v>39.5</v>
      </c>
      <c r="G763" s="189">
        <f>+G762+E763-F763</f>
        <v>89.199999999999875</v>
      </c>
    </row>
    <row r="764" spans="1:10">
      <c r="A764" s="30">
        <v>45357</v>
      </c>
      <c r="B764" s="405">
        <v>28502</v>
      </c>
      <c r="C764" s="405" t="s">
        <v>12</v>
      </c>
      <c r="D764" t="s">
        <v>15</v>
      </c>
      <c r="E764" s="217"/>
      <c r="F764" s="217">
        <v>60</v>
      </c>
      <c r="G764" s="189">
        <f>+G763+E764-F764</f>
        <v>29.199999999999875</v>
      </c>
    </row>
    <row r="765" spans="1:10">
      <c r="A765" s="30">
        <v>45357</v>
      </c>
      <c r="B765" s="405">
        <v>28502</v>
      </c>
      <c r="C765" s="405" t="s">
        <v>12</v>
      </c>
      <c r="D765" t="s">
        <v>16</v>
      </c>
      <c r="E765" s="217"/>
      <c r="F765" s="217">
        <v>5</v>
      </c>
      <c r="G765" s="189">
        <f>+G764+E765-F765</f>
        <v>24.199999999999875</v>
      </c>
    </row>
    <row r="766" spans="1:10">
      <c r="A766" s="30">
        <v>45357</v>
      </c>
      <c r="B766" s="405">
        <v>28502</v>
      </c>
      <c r="C766" s="405" t="s">
        <v>12</v>
      </c>
      <c r="D766" t="s">
        <v>146</v>
      </c>
      <c r="E766" s="217"/>
      <c r="F766" s="217">
        <v>24.2</v>
      </c>
      <c r="G766" s="189">
        <f>+G765+E766-F766</f>
        <v>-1.2434497875801753E-13</v>
      </c>
    </row>
    <row r="767" spans="1:10">
      <c r="A767" s="32">
        <v>45351</v>
      </c>
      <c r="B767" s="404" t="s">
        <v>11</v>
      </c>
      <c r="C767" s="404" t="s">
        <v>19</v>
      </c>
      <c r="D767" t="s">
        <v>13</v>
      </c>
      <c r="E767" s="44">
        <v>143.19999999999999</v>
      </c>
      <c r="G767" s="189">
        <f>+G766+E767-F767</f>
        <v>143.19999999999987</v>
      </c>
    </row>
    <row r="768" spans="1:10">
      <c r="B768" s="405"/>
      <c r="C768" s="405"/>
      <c r="D768" t="s">
        <v>14</v>
      </c>
      <c r="E768" s="44">
        <v>20.6</v>
      </c>
      <c r="G768" s="189">
        <f>+G767+E768-F768</f>
        <v>163.79999999999987</v>
      </c>
    </row>
    <row r="769" spans="1:11">
      <c r="B769" s="405"/>
      <c r="C769" s="405"/>
      <c r="D769" t="s">
        <v>15</v>
      </c>
      <c r="E769" s="217">
        <v>58</v>
      </c>
      <c r="G769" s="189">
        <f>+G768+E769-F769</f>
        <v>221.79999999999987</v>
      </c>
    </row>
    <row r="770" spans="1:11">
      <c r="B770" s="405"/>
      <c r="C770" s="405"/>
      <c r="D770" t="s">
        <v>16</v>
      </c>
      <c r="E770" s="217">
        <v>5</v>
      </c>
      <c r="G770" s="189">
        <f>+G769+E770-F770</f>
        <v>226.79999999999987</v>
      </c>
    </row>
    <row r="771" spans="1:11">
      <c r="A771" s="30">
        <v>45357</v>
      </c>
      <c r="B771" s="405">
        <v>28502</v>
      </c>
      <c r="C771" s="405" t="s">
        <v>19</v>
      </c>
      <c r="D771" t="s">
        <v>15</v>
      </c>
      <c r="F771" s="217">
        <v>58</v>
      </c>
      <c r="G771" s="189">
        <f t="shared" si="12"/>
        <v>168.79999999999987</v>
      </c>
    </row>
    <row r="772" spans="1:11">
      <c r="A772" s="30">
        <v>45357</v>
      </c>
      <c r="B772" s="405">
        <v>28502</v>
      </c>
      <c r="C772" s="405" t="s">
        <v>19</v>
      </c>
      <c r="D772" t="s">
        <v>16</v>
      </c>
      <c r="F772" s="217">
        <v>5</v>
      </c>
      <c r="G772" s="189">
        <f t="shared" si="12"/>
        <v>163.79999999999987</v>
      </c>
    </row>
    <row r="773" spans="1:11">
      <c r="A773" s="30">
        <v>45376</v>
      </c>
      <c r="B773" s="405">
        <v>28706</v>
      </c>
      <c r="C773" s="405" t="s">
        <v>19</v>
      </c>
      <c r="D773" t="s">
        <v>13</v>
      </c>
      <c r="F773" s="44">
        <v>143.19999999999999</v>
      </c>
      <c r="G773" s="189">
        <f t="shared" si="12"/>
        <v>20.599999999999881</v>
      </c>
    </row>
    <row r="774" spans="1:11">
      <c r="A774" s="30">
        <v>45376</v>
      </c>
      <c r="B774" s="405">
        <v>28706</v>
      </c>
      <c r="C774" s="405" t="s">
        <v>19</v>
      </c>
      <c r="D774" t="s">
        <v>14</v>
      </c>
      <c r="F774" s="44">
        <v>20.6</v>
      </c>
      <c r="G774" s="189">
        <f t="shared" si="12"/>
        <v>-1.2079226507921703E-13</v>
      </c>
    </row>
    <row r="775" spans="1:11">
      <c r="A775" s="32">
        <v>45382</v>
      </c>
      <c r="B775" s="404" t="s">
        <v>11</v>
      </c>
      <c r="C775" s="404" t="s">
        <v>20</v>
      </c>
      <c r="D775" t="s">
        <v>13</v>
      </c>
      <c r="E775" s="38">
        <v>138.69999999999999</v>
      </c>
      <c r="G775" s="189">
        <f t="shared" si="12"/>
        <v>138.69999999999987</v>
      </c>
      <c r="I775" s="404"/>
      <c r="K775" s="38"/>
    </row>
    <row r="776" spans="1:11">
      <c r="B776" s="405"/>
      <c r="C776" s="405"/>
      <c r="D776" t="s">
        <v>14</v>
      </c>
      <c r="E776" s="38">
        <v>20.3</v>
      </c>
      <c r="G776" s="189">
        <f t="shared" si="12"/>
        <v>158.99999999999989</v>
      </c>
      <c r="I776" s="405"/>
      <c r="K776" s="38"/>
    </row>
    <row r="777" spans="1:11">
      <c r="B777" s="405"/>
      <c r="C777" s="405"/>
      <c r="D777" t="s">
        <v>15</v>
      </c>
      <c r="E777" s="38">
        <v>60</v>
      </c>
      <c r="G777" s="189">
        <f t="shared" si="12"/>
        <v>218.99999999999989</v>
      </c>
      <c r="I777" s="405"/>
      <c r="K777" s="38"/>
    </row>
    <row r="778" spans="1:11">
      <c r="B778" s="405"/>
      <c r="C778" s="405"/>
      <c r="D778" t="s">
        <v>16</v>
      </c>
      <c r="E778" s="38">
        <v>5</v>
      </c>
      <c r="G778" s="189">
        <f t="shared" si="12"/>
        <v>223.99999999999989</v>
      </c>
      <c r="I778" s="405"/>
      <c r="K778" s="38"/>
    </row>
    <row r="779" spans="1:11">
      <c r="A779" s="30">
        <v>45422</v>
      </c>
      <c r="B779" s="405">
        <v>28861</v>
      </c>
      <c r="C779" s="405" t="s">
        <v>20</v>
      </c>
      <c r="D779" t="s">
        <v>13</v>
      </c>
      <c r="F779" s="38">
        <v>138.69999999999999</v>
      </c>
      <c r="G779" s="189">
        <f t="shared" si="12"/>
        <v>85.299999999999898</v>
      </c>
      <c r="K779" s="38"/>
    </row>
    <row r="780" spans="1:11">
      <c r="A780" s="30">
        <v>45422</v>
      </c>
      <c r="B780" s="405">
        <v>28861</v>
      </c>
      <c r="C780" s="405" t="s">
        <v>20</v>
      </c>
      <c r="D780" t="s">
        <v>14</v>
      </c>
      <c r="F780" s="38">
        <v>20.3</v>
      </c>
      <c r="G780" s="189">
        <f t="shared" si="12"/>
        <v>64.999999999999901</v>
      </c>
      <c r="K780" s="38"/>
    </row>
    <row r="781" spans="1:11">
      <c r="A781" s="30">
        <v>45422</v>
      </c>
      <c r="B781" s="405">
        <v>28861</v>
      </c>
      <c r="C781" s="405" t="s">
        <v>20</v>
      </c>
      <c r="D781" t="s">
        <v>15</v>
      </c>
      <c r="F781" s="38">
        <v>60</v>
      </c>
      <c r="G781" s="189">
        <f t="shared" si="12"/>
        <v>4.9999999999999005</v>
      </c>
    </row>
    <row r="782" spans="1:11">
      <c r="A782" s="30">
        <v>45422</v>
      </c>
      <c r="B782" s="405">
        <v>28861</v>
      </c>
      <c r="C782" s="405" t="s">
        <v>20</v>
      </c>
      <c r="D782" t="s">
        <v>16</v>
      </c>
      <c r="F782" s="38">
        <v>5</v>
      </c>
      <c r="G782" s="189">
        <f t="shared" si="12"/>
        <v>-9.9475983006414026E-14</v>
      </c>
    </row>
    <row r="783" spans="1:11">
      <c r="A783" s="32">
        <v>45412</v>
      </c>
      <c r="B783" s="404" t="s">
        <v>11</v>
      </c>
      <c r="C783" s="404" t="s">
        <v>21</v>
      </c>
      <c r="D783" t="s">
        <v>13</v>
      </c>
      <c r="E783" s="38">
        <v>137.9</v>
      </c>
      <c r="G783" s="189">
        <f t="shared" ref="G783:G846" si="13">+G782+E783-F783</f>
        <v>137.89999999999992</v>
      </c>
    </row>
    <row r="784" spans="1:11">
      <c r="B784" s="405"/>
      <c r="C784" s="405"/>
      <c r="D784" t="s">
        <v>14</v>
      </c>
      <c r="E784" s="38">
        <v>18.600000000000001</v>
      </c>
      <c r="G784" s="189">
        <f t="shared" si="13"/>
        <v>156.49999999999991</v>
      </c>
    </row>
    <row r="785" spans="1:11">
      <c r="B785" s="405"/>
      <c r="C785" s="405"/>
      <c r="D785" t="s">
        <v>15</v>
      </c>
      <c r="E785" s="38">
        <v>60</v>
      </c>
      <c r="G785" s="189">
        <f t="shared" si="13"/>
        <v>216.49999999999991</v>
      </c>
    </row>
    <row r="786" spans="1:11">
      <c r="B786" s="405"/>
      <c r="C786" s="405"/>
      <c r="D786" t="s">
        <v>16</v>
      </c>
      <c r="E786" s="38">
        <v>5</v>
      </c>
      <c r="G786" s="189">
        <f t="shared" si="13"/>
        <v>221.49999999999991</v>
      </c>
    </row>
    <row r="787" spans="1:11">
      <c r="A787" s="30">
        <v>45422</v>
      </c>
      <c r="B787" s="405">
        <v>28861</v>
      </c>
      <c r="C787" s="405" t="s">
        <v>21</v>
      </c>
      <c r="D787" t="s">
        <v>15</v>
      </c>
      <c r="F787" s="44">
        <v>60</v>
      </c>
      <c r="G787" s="189">
        <f t="shared" si="13"/>
        <v>161.49999999999991</v>
      </c>
    </row>
    <row r="788" spans="1:11">
      <c r="A788" s="30">
        <v>45422</v>
      </c>
      <c r="B788" s="405">
        <v>28861</v>
      </c>
      <c r="C788" s="405" t="s">
        <v>21</v>
      </c>
      <c r="D788" t="s">
        <v>16</v>
      </c>
      <c r="F788" s="44">
        <v>5</v>
      </c>
      <c r="G788" s="189">
        <f t="shared" si="13"/>
        <v>156.49999999999991</v>
      </c>
    </row>
    <row r="789" spans="1:11">
      <c r="A789" s="30">
        <v>45442</v>
      </c>
      <c r="B789" s="405">
        <v>28957</v>
      </c>
      <c r="C789" s="405" t="s">
        <v>21</v>
      </c>
      <c r="D789" t="s">
        <v>13</v>
      </c>
      <c r="F789" s="44">
        <v>137.9</v>
      </c>
      <c r="G789" s="189">
        <f t="shared" si="13"/>
        <v>18.599999999999909</v>
      </c>
    </row>
    <row r="790" spans="1:11">
      <c r="A790" s="30">
        <v>45442</v>
      </c>
      <c r="B790" s="405">
        <v>28957</v>
      </c>
      <c r="C790" s="405" t="s">
        <v>21</v>
      </c>
      <c r="D790" t="s">
        <v>14</v>
      </c>
      <c r="F790" s="44">
        <v>18.600000000000001</v>
      </c>
      <c r="G790" s="189">
        <f t="shared" si="13"/>
        <v>-9.2370555648813024E-14</v>
      </c>
    </row>
    <row r="791" spans="1:11">
      <c r="A791" s="32">
        <v>45443</v>
      </c>
      <c r="B791" s="404" t="s">
        <v>11</v>
      </c>
      <c r="C791" s="404" t="s">
        <v>22</v>
      </c>
      <c r="D791" t="s">
        <v>13</v>
      </c>
      <c r="E791" s="217">
        <v>125.4</v>
      </c>
      <c r="G791" s="189">
        <f t="shared" si="13"/>
        <v>125.39999999999992</v>
      </c>
      <c r="I791" s="29"/>
    </row>
    <row r="792" spans="1:11">
      <c r="B792" s="405"/>
      <c r="C792" s="405"/>
      <c r="D792" t="s">
        <v>14</v>
      </c>
      <c r="E792" s="217">
        <v>21.7</v>
      </c>
      <c r="G792" s="189">
        <f t="shared" si="13"/>
        <v>147.09999999999991</v>
      </c>
    </row>
    <row r="793" spans="1:11">
      <c r="B793" s="405"/>
      <c r="C793" s="405"/>
      <c r="D793" t="s">
        <v>15</v>
      </c>
      <c r="E793" s="217">
        <v>60</v>
      </c>
      <c r="G793" s="189">
        <f t="shared" si="13"/>
        <v>207.09999999999991</v>
      </c>
    </row>
    <row r="794" spans="1:11">
      <c r="B794" s="405"/>
      <c r="C794" s="405"/>
      <c r="D794" t="s">
        <v>16</v>
      </c>
      <c r="E794" s="217">
        <v>5</v>
      </c>
      <c r="G794" s="189">
        <f t="shared" si="13"/>
        <v>212.09999999999991</v>
      </c>
    </row>
    <row r="795" spans="1:11">
      <c r="A795" s="30">
        <v>45465</v>
      </c>
      <c r="B795" s="405">
        <v>29061</v>
      </c>
      <c r="C795" s="405" t="s">
        <v>22</v>
      </c>
      <c r="D795" t="s">
        <v>13</v>
      </c>
      <c r="F795" s="217">
        <v>125.4</v>
      </c>
      <c r="G795" s="189">
        <f t="shared" si="13"/>
        <v>86.699999999999903</v>
      </c>
    </row>
    <row r="796" spans="1:11">
      <c r="A796" s="30">
        <v>45465</v>
      </c>
      <c r="B796" s="405">
        <v>29061</v>
      </c>
      <c r="C796" s="405" t="s">
        <v>22</v>
      </c>
      <c r="D796" t="s">
        <v>14</v>
      </c>
      <c r="F796" s="217">
        <v>21.7</v>
      </c>
      <c r="G796" s="189">
        <f t="shared" si="13"/>
        <v>64.999999999999901</v>
      </c>
    </row>
    <row r="797" spans="1:11">
      <c r="A797" s="30">
        <v>45465</v>
      </c>
      <c r="B797" s="405">
        <v>29061</v>
      </c>
      <c r="C797" s="405" t="s">
        <v>22</v>
      </c>
      <c r="D797" t="s">
        <v>15</v>
      </c>
      <c r="F797" s="217">
        <v>60</v>
      </c>
      <c r="G797" s="189">
        <f t="shared" si="13"/>
        <v>4.9999999999999005</v>
      </c>
    </row>
    <row r="798" spans="1:11">
      <c r="A798" s="30">
        <v>45465</v>
      </c>
      <c r="B798" s="405">
        <v>29061</v>
      </c>
      <c r="C798" s="405" t="s">
        <v>22</v>
      </c>
      <c r="D798" t="s">
        <v>16</v>
      </c>
      <c r="F798" s="217">
        <v>5</v>
      </c>
      <c r="G798" s="189">
        <f t="shared" si="13"/>
        <v>-9.9475983006414026E-14</v>
      </c>
    </row>
    <row r="799" spans="1:11">
      <c r="A799" s="32">
        <v>45473</v>
      </c>
      <c r="B799" s="404" t="s">
        <v>11</v>
      </c>
      <c r="C799" s="404" t="s">
        <v>23</v>
      </c>
      <c r="D799" t="s">
        <v>13</v>
      </c>
      <c r="E799" s="38">
        <v>121.8</v>
      </c>
      <c r="G799" s="189">
        <f t="shared" si="13"/>
        <v>121.7999999999999</v>
      </c>
      <c r="I799" s="404"/>
      <c r="K799" s="217"/>
    </row>
    <row r="800" spans="1:11">
      <c r="B800" s="405"/>
      <c r="C800" s="405"/>
      <c r="D800" t="s">
        <v>14</v>
      </c>
      <c r="E800" s="38">
        <v>23.7</v>
      </c>
      <c r="G800" s="189">
        <f t="shared" si="13"/>
        <v>145.49999999999989</v>
      </c>
      <c r="K800" s="217"/>
    </row>
    <row r="801" spans="1:11">
      <c r="B801" s="405"/>
      <c r="C801" s="405"/>
      <c r="D801" t="s">
        <v>15</v>
      </c>
      <c r="E801" s="217">
        <v>60</v>
      </c>
      <c r="G801" s="189">
        <f t="shared" si="13"/>
        <v>205.49999999999989</v>
      </c>
    </row>
    <row r="802" spans="1:11">
      <c r="B802" s="405"/>
      <c r="C802" s="405"/>
      <c r="D802" t="s">
        <v>16</v>
      </c>
      <c r="E802" s="217">
        <v>5</v>
      </c>
      <c r="G802" s="189">
        <f t="shared" si="13"/>
        <v>210.49999999999989</v>
      </c>
    </row>
    <row r="803" spans="1:11">
      <c r="A803" s="30">
        <v>45478</v>
      </c>
      <c r="B803" s="405">
        <v>29163</v>
      </c>
      <c r="C803" s="405" t="s">
        <v>23</v>
      </c>
      <c r="D803" t="s">
        <v>15</v>
      </c>
      <c r="F803" s="44">
        <v>60</v>
      </c>
      <c r="G803" s="189">
        <f t="shared" si="13"/>
        <v>150.49999999999989</v>
      </c>
    </row>
    <row r="804" spans="1:11">
      <c r="A804" s="30">
        <v>45478</v>
      </c>
      <c r="B804" s="405">
        <v>29163</v>
      </c>
      <c r="C804" s="405" t="s">
        <v>23</v>
      </c>
      <c r="D804" t="s">
        <v>16</v>
      </c>
      <c r="F804" s="44">
        <v>5</v>
      </c>
      <c r="G804" s="189">
        <f t="shared" si="13"/>
        <v>145.49999999999989</v>
      </c>
    </row>
    <row r="805" spans="1:11">
      <c r="A805" s="30">
        <v>45507</v>
      </c>
      <c r="B805" s="405">
        <v>29487</v>
      </c>
      <c r="C805" s="405" t="s">
        <v>23</v>
      </c>
      <c r="D805" t="s">
        <v>13</v>
      </c>
      <c r="F805" s="38">
        <v>121.8</v>
      </c>
      <c r="G805" s="189">
        <f t="shared" si="13"/>
        <v>23.699999999999889</v>
      </c>
      <c r="I805" s="422" t="s">
        <v>642</v>
      </c>
      <c r="J805" s="422"/>
      <c r="K805" s="422"/>
    </row>
    <row r="806" spans="1:11">
      <c r="A806" s="30">
        <v>45507</v>
      </c>
      <c r="B806" s="405">
        <v>29487</v>
      </c>
      <c r="C806" s="405" t="s">
        <v>23</v>
      </c>
      <c r="D806" t="s">
        <v>14</v>
      </c>
      <c r="F806" s="38">
        <v>23.7</v>
      </c>
      <c r="G806" s="189">
        <f t="shared" si="13"/>
        <v>-1.1013412404281553E-13</v>
      </c>
    </row>
    <row r="807" spans="1:11">
      <c r="A807" s="32">
        <v>45535</v>
      </c>
      <c r="B807" s="404" t="s">
        <v>11</v>
      </c>
      <c r="C807" s="404" t="s">
        <v>24</v>
      </c>
      <c r="D807" t="s">
        <v>13</v>
      </c>
      <c r="E807" s="38">
        <v>119.6</v>
      </c>
      <c r="G807" s="189">
        <f t="shared" si="13"/>
        <v>119.59999999999988</v>
      </c>
    </row>
    <row r="808" spans="1:11">
      <c r="B808" s="405"/>
      <c r="C808" s="405"/>
      <c r="D808" t="s">
        <v>14</v>
      </c>
      <c r="E808" s="38">
        <v>25.7</v>
      </c>
      <c r="G808" s="189">
        <f t="shared" si="13"/>
        <v>145.29999999999987</v>
      </c>
    </row>
    <row r="809" spans="1:11">
      <c r="B809" s="405"/>
      <c r="C809" s="405"/>
      <c r="D809" t="s">
        <v>15</v>
      </c>
      <c r="E809" s="217">
        <v>60</v>
      </c>
      <c r="G809" s="189">
        <f t="shared" si="13"/>
        <v>205.29999999999987</v>
      </c>
    </row>
    <row r="810" spans="1:11">
      <c r="B810" s="405"/>
      <c r="C810" s="405"/>
      <c r="D810" t="s">
        <v>16</v>
      </c>
      <c r="E810" s="217">
        <v>5</v>
      </c>
      <c r="G810" s="189">
        <f t="shared" si="13"/>
        <v>210.29999999999987</v>
      </c>
    </row>
    <row r="811" spans="1:11">
      <c r="B811" s="405"/>
      <c r="C811" s="405"/>
      <c r="D811" s="270" t="s">
        <v>97</v>
      </c>
      <c r="E811" s="270">
        <v>250</v>
      </c>
      <c r="G811" s="189">
        <f t="shared" si="13"/>
        <v>460.29999999999984</v>
      </c>
    </row>
    <row r="812" spans="1:11">
      <c r="A812" s="30">
        <v>45512</v>
      </c>
      <c r="B812" s="405">
        <v>29518</v>
      </c>
      <c r="C812" s="405" t="s">
        <v>24</v>
      </c>
      <c r="D812" t="s">
        <v>15</v>
      </c>
      <c r="F812" s="44">
        <v>60</v>
      </c>
      <c r="G812" s="189">
        <f t="shared" si="13"/>
        <v>400.29999999999984</v>
      </c>
    </row>
    <row r="813" spans="1:11">
      <c r="A813" s="30">
        <v>45512</v>
      </c>
      <c r="B813" s="405">
        <v>29518</v>
      </c>
      <c r="C813" s="405" t="s">
        <v>24</v>
      </c>
      <c r="D813" t="s">
        <v>16</v>
      </c>
      <c r="F813" s="44">
        <v>5</v>
      </c>
      <c r="G813" s="189">
        <f t="shared" si="13"/>
        <v>395.29999999999984</v>
      </c>
    </row>
    <row r="814" spans="1:11">
      <c r="A814" s="30">
        <v>45544</v>
      </c>
      <c r="B814" s="405">
        <v>29644</v>
      </c>
      <c r="C814" s="405" t="s">
        <v>24</v>
      </c>
      <c r="D814" t="s">
        <v>13</v>
      </c>
      <c r="F814" s="44">
        <v>119.6</v>
      </c>
      <c r="G814" s="189">
        <f t="shared" si="13"/>
        <v>275.69999999999982</v>
      </c>
    </row>
    <row r="815" spans="1:11">
      <c r="A815" s="30">
        <v>45544</v>
      </c>
      <c r="B815" s="405">
        <v>29644</v>
      </c>
      <c r="C815" s="405" t="s">
        <v>24</v>
      </c>
      <c r="D815" t="s">
        <v>14</v>
      </c>
      <c r="F815" s="44">
        <v>25.7</v>
      </c>
      <c r="G815" s="189">
        <f t="shared" si="13"/>
        <v>249.99999999999983</v>
      </c>
    </row>
    <row r="816" spans="1:11">
      <c r="A816" s="30">
        <v>45492</v>
      </c>
      <c r="B816" s="405">
        <v>29368</v>
      </c>
      <c r="C816" s="405" t="s">
        <v>24</v>
      </c>
      <c r="D816" t="s">
        <v>97</v>
      </c>
      <c r="F816" s="44">
        <v>250</v>
      </c>
      <c r="G816" s="189">
        <f t="shared" si="13"/>
        <v>0</v>
      </c>
    </row>
    <row r="817" spans="1:13">
      <c r="A817" s="32">
        <v>45535</v>
      </c>
      <c r="B817" s="404" t="s">
        <v>11</v>
      </c>
      <c r="C817" s="404" t="s">
        <v>71</v>
      </c>
      <c r="D817" t="s">
        <v>13</v>
      </c>
      <c r="E817" s="217">
        <v>119.9</v>
      </c>
      <c r="F817" s="217"/>
      <c r="G817" s="189">
        <f t="shared" si="13"/>
        <v>119.9</v>
      </c>
    </row>
    <row r="818" spans="1:13">
      <c r="B818" s="405"/>
      <c r="C818" s="405"/>
      <c r="D818" t="s">
        <v>14</v>
      </c>
      <c r="E818" s="217">
        <v>32.700000000000003</v>
      </c>
      <c r="F818" s="217"/>
      <c r="G818" s="189">
        <f t="shared" si="13"/>
        <v>152.60000000000002</v>
      </c>
    </row>
    <row r="819" spans="1:13">
      <c r="B819" s="405"/>
      <c r="C819" s="405"/>
      <c r="D819" t="s">
        <v>15</v>
      </c>
      <c r="E819" s="217">
        <v>60</v>
      </c>
      <c r="F819" s="217"/>
      <c r="G819" s="189">
        <f t="shared" si="13"/>
        <v>212.60000000000002</v>
      </c>
    </row>
    <row r="820" spans="1:13">
      <c r="B820" s="405"/>
      <c r="C820" s="405"/>
      <c r="D820" t="s">
        <v>16</v>
      </c>
      <c r="E820" s="217">
        <v>5</v>
      </c>
      <c r="F820" s="217"/>
      <c r="G820" s="189">
        <f t="shared" si="13"/>
        <v>217.60000000000002</v>
      </c>
    </row>
    <row r="821" spans="1:13">
      <c r="A821" s="30">
        <v>45544</v>
      </c>
      <c r="B821" s="405">
        <v>29644</v>
      </c>
      <c r="C821" s="405" t="s">
        <v>71</v>
      </c>
      <c r="D821" t="s">
        <v>15</v>
      </c>
      <c r="E821" s="217"/>
      <c r="F821" s="217">
        <v>60</v>
      </c>
      <c r="G821" s="189">
        <f t="shared" si="13"/>
        <v>157.60000000000002</v>
      </c>
    </row>
    <row r="822" spans="1:13">
      <c r="A822" s="30">
        <v>45544</v>
      </c>
      <c r="B822" s="405">
        <v>29644</v>
      </c>
      <c r="C822" s="405" t="s">
        <v>71</v>
      </c>
      <c r="D822" t="s">
        <v>16</v>
      </c>
      <c r="E822" s="217"/>
      <c r="F822" s="217">
        <v>5</v>
      </c>
      <c r="G822" s="189">
        <f t="shared" si="13"/>
        <v>152.60000000000002</v>
      </c>
    </row>
    <row r="823" spans="1:13">
      <c r="B823" s="405"/>
      <c r="C823" s="405" t="s">
        <v>71</v>
      </c>
      <c r="D823" t="s">
        <v>13</v>
      </c>
      <c r="E823" s="217"/>
      <c r="F823" s="217">
        <v>119.9</v>
      </c>
      <c r="G823" s="189">
        <f t="shared" si="13"/>
        <v>32.700000000000017</v>
      </c>
    </row>
    <row r="824" spans="1:13">
      <c r="B824" s="405"/>
      <c r="C824" s="405" t="s">
        <v>71</v>
      </c>
      <c r="D824" t="s">
        <v>14</v>
      </c>
      <c r="E824" s="217"/>
      <c r="F824" s="217">
        <v>32.700000000000003</v>
      </c>
      <c r="G824" s="189">
        <f t="shared" si="13"/>
        <v>0</v>
      </c>
    </row>
    <row r="825" spans="1:13">
      <c r="A825" s="68">
        <v>45565</v>
      </c>
      <c r="B825" s="404" t="s">
        <v>11</v>
      </c>
      <c r="C825" s="404" t="s">
        <v>41</v>
      </c>
      <c r="D825" t="s">
        <v>13</v>
      </c>
      <c r="E825" s="217">
        <v>120.7</v>
      </c>
      <c r="G825" s="189">
        <f t="shared" si="13"/>
        <v>120.7</v>
      </c>
    </row>
    <row r="826" spans="1:13">
      <c r="A826" s="46"/>
      <c r="B826" s="405"/>
      <c r="C826" s="405"/>
      <c r="D826" t="s">
        <v>14</v>
      </c>
      <c r="E826" s="217">
        <v>28.8</v>
      </c>
      <c r="G826" s="189">
        <f t="shared" si="13"/>
        <v>149.5</v>
      </c>
    </row>
    <row r="827" spans="1:13">
      <c r="A827" s="46"/>
      <c r="B827" s="405"/>
      <c r="C827" s="405"/>
      <c r="D827" t="s">
        <v>15</v>
      </c>
      <c r="E827" s="217">
        <v>60</v>
      </c>
      <c r="G827" s="189">
        <f t="shared" si="13"/>
        <v>209.5</v>
      </c>
    </row>
    <row r="828" spans="1:13">
      <c r="A828" s="46"/>
      <c r="B828" s="405"/>
      <c r="C828" s="405"/>
      <c r="D828" t="s">
        <v>16</v>
      </c>
      <c r="E828" s="217">
        <v>5</v>
      </c>
      <c r="G828" s="189">
        <f t="shared" si="13"/>
        <v>214.5</v>
      </c>
    </row>
    <row r="829" spans="1:13">
      <c r="A829" s="46">
        <v>45598</v>
      </c>
      <c r="B829" s="405">
        <v>29934</v>
      </c>
      <c r="C829" s="405" t="s">
        <v>41</v>
      </c>
      <c r="D829" t="s">
        <v>13</v>
      </c>
      <c r="E829" s="217"/>
      <c r="F829" s="44">
        <v>120.7</v>
      </c>
      <c r="G829" s="189">
        <f t="shared" si="13"/>
        <v>93.8</v>
      </c>
    </row>
    <row r="830" spans="1:13">
      <c r="A830" s="46">
        <v>45598</v>
      </c>
      <c r="B830" s="405">
        <v>29934</v>
      </c>
      <c r="C830" s="405" t="s">
        <v>41</v>
      </c>
      <c r="D830" t="s">
        <v>14</v>
      </c>
      <c r="E830" s="217"/>
      <c r="F830" s="44">
        <v>28.8</v>
      </c>
      <c r="G830" s="189">
        <f t="shared" si="13"/>
        <v>65</v>
      </c>
    </row>
    <row r="831" spans="1:13">
      <c r="A831" s="46">
        <v>45598</v>
      </c>
      <c r="B831" s="405">
        <v>29934</v>
      </c>
      <c r="C831" s="405" t="s">
        <v>41</v>
      </c>
      <c r="D831" t="s">
        <v>15</v>
      </c>
      <c r="E831" s="217"/>
      <c r="F831" s="44">
        <v>60</v>
      </c>
      <c r="G831" s="189">
        <f t="shared" si="13"/>
        <v>5</v>
      </c>
      <c r="K831" s="265"/>
      <c r="L831" s="265"/>
      <c r="M831" s="265"/>
    </row>
    <row r="832" spans="1:13">
      <c r="A832" s="46">
        <v>45598</v>
      </c>
      <c r="B832" s="405">
        <v>29934</v>
      </c>
      <c r="C832" s="405" t="s">
        <v>41</v>
      </c>
      <c r="D832" t="s">
        <v>16</v>
      </c>
      <c r="E832" s="217"/>
      <c r="F832" s="44">
        <v>5</v>
      </c>
      <c r="G832" s="189">
        <f t="shared" si="13"/>
        <v>0</v>
      </c>
      <c r="K832" s="404"/>
    </row>
    <row r="833" spans="1:14">
      <c r="A833" s="68">
        <v>45596</v>
      </c>
      <c r="B833" s="404" t="s">
        <v>11</v>
      </c>
      <c r="C833" s="404" t="s">
        <v>27</v>
      </c>
      <c r="D833" t="s">
        <v>13</v>
      </c>
      <c r="E833" s="217">
        <v>19.399999999999999</v>
      </c>
      <c r="G833" s="189">
        <f t="shared" si="13"/>
        <v>19.399999999999999</v>
      </c>
      <c r="K833" s="405"/>
    </row>
    <row r="834" spans="1:14">
      <c r="A834" s="46"/>
      <c r="B834" s="405"/>
      <c r="C834" s="405"/>
      <c r="D834" t="s">
        <v>14</v>
      </c>
      <c r="E834" s="217">
        <v>40.799999999999997</v>
      </c>
      <c r="G834" s="189">
        <f t="shared" si="13"/>
        <v>60.199999999999996</v>
      </c>
      <c r="K834" s="404"/>
      <c r="M834" s="217"/>
    </row>
    <row r="835" spans="1:14">
      <c r="A835" s="46"/>
      <c r="B835" s="405"/>
      <c r="C835" s="405"/>
      <c r="D835" t="s">
        <v>15</v>
      </c>
      <c r="E835" s="217">
        <v>60</v>
      </c>
      <c r="G835" s="189">
        <f t="shared" si="13"/>
        <v>120.19999999999999</v>
      </c>
      <c r="K835" s="405"/>
      <c r="M835" s="217"/>
    </row>
    <row r="836" spans="1:14">
      <c r="A836" s="46"/>
      <c r="B836" s="405"/>
      <c r="C836" s="405"/>
      <c r="D836" t="s">
        <v>16</v>
      </c>
      <c r="E836" s="217">
        <v>5</v>
      </c>
      <c r="G836" s="189">
        <f t="shared" si="13"/>
        <v>125.19999999999999</v>
      </c>
      <c r="K836" s="405"/>
      <c r="M836" s="217"/>
    </row>
    <row r="837" spans="1:14">
      <c r="A837" s="46">
        <v>45636</v>
      </c>
      <c r="B837" s="405">
        <v>30122</v>
      </c>
      <c r="C837" s="405" t="s">
        <v>27</v>
      </c>
      <c r="D837" t="s">
        <v>13</v>
      </c>
      <c r="E837" s="217"/>
      <c r="F837" s="217">
        <v>19.399999999999999</v>
      </c>
      <c r="G837" s="189">
        <f t="shared" si="13"/>
        <v>105.79999999999998</v>
      </c>
      <c r="K837" s="405"/>
      <c r="M837" s="217"/>
    </row>
    <row r="838" spans="1:14">
      <c r="A838" s="46">
        <v>45636</v>
      </c>
      <c r="B838" s="405">
        <v>30122</v>
      </c>
      <c r="C838" s="405" t="s">
        <v>27</v>
      </c>
      <c r="D838" t="s">
        <v>14</v>
      </c>
      <c r="E838" s="217"/>
      <c r="F838" s="217">
        <v>40.799999999999997</v>
      </c>
      <c r="G838" s="189">
        <f t="shared" si="13"/>
        <v>64.999999999999986</v>
      </c>
      <c r="K838" s="404"/>
      <c r="M838" s="217"/>
    </row>
    <row r="839" spans="1:14">
      <c r="A839" s="46">
        <v>45636</v>
      </c>
      <c r="B839" s="405">
        <v>30122</v>
      </c>
      <c r="C839" s="405" t="s">
        <v>27</v>
      </c>
      <c r="D839" t="s">
        <v>15</v>
      </c>
      <c r="E839" s="217"/>
      <c r="F839" s="217">
        <v>60</v>
      </c>
      <c r="G839" s="189">
        <f t="shared" si="13"/>
        <v>4.9999999999999858</v>
      </c>
      <c r="K839" s="404"/>
      <c r="M839" s="217"/>
    </row>
    <row r="840" spans="1:14">
      <c r="A840" s="46">
        <v>45636</v>
      </c>
      <c r="B840" s="405">
        <v>30122</v>
      </c>
      <c r="C840" s="405" t="s">
        <v>27</v>
      </c>
      <c r="D840" t="s">
        <v>16</v>
      </c>
      <c r="E840" s="217"/>
      <c r="F840" s="217">
        <v>5</v>
      </c>
      <c r="G840" s="189">
        <f t="shared" si="13"/>
        <v>-1.4210854715202004E-14</v>
      </c>
      <c r="K840" s="404"/>
      <c r="M840" s="217"/>
    </row>
    <row r="841" spans="1:14">
      <c r="A841" s="68">
        <v>45626</v>
      </c>
      <c r="B841" s="404" t="s">
        <v>11</v>
      </c>
      <c r="C841" s="404" t="s">
        <v>73</v>
      </c>
      <c r="D841" t="s">
        <v>13</v>
      </c>
      <c r="E841">
        <v>22.6</v>
      </c>
      <c r="G841" s="189">
        <f t="shared" si="13"/>
        <v>22.599999999999987</v>
      </c>
      <c r="K841" s="405"/>
      <c r="M841" s="217"/>
    </row>
    <row r="842" spans="1:14">
      <c r="A842" s="249"/>
      <c r="B842" s="46"/>
      <c r="C842" s="405"/>
      <c r="D842" t="s">
        <v>14</v>
      </c>
      <c r="E842">
        <v>28.2</v>
      </c>
      <c r="G842" s="189">
        <f t="shared" si="13"/>
        <v>50.799999999999983</v>
      </c>
      <c r="K842" s="405"/>
      <c r="M842" s="217"/>
    </row>
    <row r="843" spans="1:14">
      <c r="A843" s="249"/>
      <c r="B843" s="46"/>
      <c r="C843" s="405"/>
      <c r="D843" t="s">
        <v>15</v>
      </c>
      <c r="E843" s="217">
        <v>60</v>
      </c>
      <c r="G843" s="189">
        <f t="shared" si="13"/>
        <v>110.79999999999998</v>
      </c>
      <c r="K843" s="405"/>
      <c r="N843" s="29"/>
    </row>
    <row r="844" spans="1:14">
      <c r="A844" s="249"/>
      <c r="B844" s="46"/>
      <c r="C844" s="405"/>
      <c r="D844" t="s">
        <v>16</v>
      </c>
      <c r="E844" s="217">
        <v>5</v>
      </c>
      <c r="G844" s="189">
        <f t="shared" si="13"/>
        <v>115.79999999999998</v>
      </c>
    </row>
    <row r="845" spans="1:14">
      <c r="A845" s="46">
        <v>45636</v>
      </c>
      <c r="B845" s="405">
        <v>30122</v>
      </c>
      <c r="C845" s="405" t="s">
        <v>73</v>
      </c>
      <c r="D845" t="s">
        <v>15</v>
      </c>
      <c r="E845" s="217"/>
      <c r="F845" s="217">
        <v>60</v>
      </c>
      <c r="G845" s="189">
        <f t="shared" si="13"/>
        <v>55.799999999999983</v>
      </c>
    </row>
    <row r="846" spans="1:14">
      <c r="A846" s="46">
        <v>45636</v>
      </c>
      <c r="B846" s="405">
        <v>30122</v>
      </c>
      <c r="C846" s="405" t="s">
        <v>73</v>
      </c>
      <c r="D846" t="s">
        <v>16</v>
      </c>
      <c r="E846" s="217"/>
      <c r="F846" s="217">
        <v>5</v>
      </c>
      <c r="G846" s="189">
        <f t="shared" si="13"/>
        <v>50.799999999999983</v>
      </c>
    </row>
    <row r="847" spans="1:14">
      <c r="A847" s="30">
        <v>45709</v>
      </c>
      <c r="B847" s="405">
        <v>30516</v>
      </c>
      <c r="C847" s="405" t="s">
        <v>73</v>
      </c>
      <c r="D847" t="s">
        <v>13</v>
      </c>
      <c r="E847" s="217"/>
      <c r="F847" s="217">
        <v>22.6</v>
      </c>
      <c r="G847" s="189">
        <f t="shared" ref="G847:G865" si="14">+G846+E847-F847</f>
        <v>28.199999999999982</v>
      </c>
    </row>
    <row r="848" spans="1:14">
      <c r="A848" s="30">
        <v>45709</v>
      </c>
      <c r="B848" s="405">
        <v>30516</v>
      </c>
      <c r="C848" s="405" t="s">
        <v>73</v>
      </c>
      <c r="D848" t="s">
        <v>14</v>
      </c>
      <c r="E848" s="217"/>
      <c r="F848" s="217">
        <v>28.2</v>
      </c>
      <c r="G848" s="189">
        <f t="shared" si="14"/>
        <v>0</v>
      </c>
    </row>
    <row r="849" spans="1:7">
      <c r="A849" s="32">
        <v>45657</v>
      </c>
      <c r="B849" s="404" t="s">
        <v>11</v>
      </c>
      <c r="C849" s="404" t="s">
        <v>29</v>
      </c>
      <c r="D849" t="s">
        <v>13</v>
      </c>
      <c r="E849" s="217">
        <v>30.7</v>
      </c>
      <c r="G849" s="189">
        <f t="shared" si="14"/>
        <v>30.7</v>
      </c>
    </row>
    <row r="850" spans="1:7">
      <c r="B850" s="405"/>
      <c r="C850" s="405"/>
      <c r="D850" t="s">
        <v>14</v>
      </c>
      <c r="E850" s="217">
        <v>22.9</v>
      </c>
      <c r="G850" s="189">
        <f t="shared" si="14"/>
        <v>53.599999999999994</v>
      </c>
    </row>
    <row r="851" spans="1:7">
      <c r="B851" s="405"/>
      <c r="C851" s="405"/>
      <c r="D851" t="s">
        <v>15</v>
      </c>
      <c r="E851" s="217">
        <v>60</v>
      </c>
      <c r="G851" s="189">
        <f t="shared" si="14"/>
        <v>113.6</v>
      </c>
    </row>
    <row r="852" spans="1:7">
      <c r="B852" s="405"/>
      <c r="C852" s="405"/>
      <c r="D852" t="s">
        <v>16</v>
      </c>
      <c r="E852" s="217">
        <v>5</v>
      </c>
      <c r="G852" s="189">
        <f t="shared" si="14"/>
        <v>118.6</v>
      </c>
    </row>
    <row r="853" spans="1:7">
      <c r="A853" s="30">
        <v>45709</v>
      </c>
      <c r="B853" s="405">
        <v>30516</v>
      </c>
      <c r="C853" s="405" t="s">
        <v>29</v>
      </c>
      <c r="D853" t="s">
        <v>13</v>
      </c>
      <c r="E853" s="217"/>
      <c r="F853" s="217">
        <v>30.7</v>
      </c>
      <c r="G853" s="189">
        <f t="shared" si="14"/>
        <v>87.899999999999991</v>
      </c>
    </row>
    <row r="854" spans="1:7">
      <c r="A854" s="30">
        <v>45709</v>
      </c>
      <c r="B854" s="405">
        <v>30516</v>
      </c>
      <c r="C854" s="405" t="s">
        <v>29</v>
      </c>
      <c r="D854" t="s">
        <v>14</v>
      </c>
      <c r="E854" s="217"/>
      <c r="F854" s="217">
        <v>22.9</v>
      </c>
      <c r="G854" s="189">
        <f t="shared" si="14"/>
        <v>65</v>
      </c>
    </row>
    <row r="855" spans="1:7">
      <c r="A855" s="30">
        <v>45709</v>
      </c>
      <c r="B855" s="405">
        <v>30516</v>
      </c>
      <c r="C855" s="405" t="s">
        <v>29</v>
      </c>
      <c r="D855" t="s">
        <v>15</v>
      </c>
      <c r="E855" s="217"/>
      <c r="F855" s="217">
        <v>60</v>
      </c>
      <c r="G855" s="189">
        <f t="shared" si="14"/>
        <v>5</v>
      </c>
    </row>
    <row r="856" spans="1:7">
      <c r="A856" s="30">
        <v>45709</v>
      </c>
      <c r="B856" s="405">
        <v>30516</v>
      </c>
      <c r="C856" s="405" t="s">
        <v>29</v>
      </c>
      <c r="D856" t="s">
        <v>16</v>
      </c>
      <c r="E856" s="217"/>
      <c r="F856" s="217">
        <v>5</v>
      </c>
      <c r="G856" s="189">
        <f t="shared" si="14"/>
        <v>0</v>
      </c>
    </row>
    <row r="857" spans="1:7">
      <c r="A857" s="68">
        <v>45688</v>
      </c>
      <c r="B857" s="404" t="s">
        <v>11</v>
      </c>
      <c r="C857" s="404" t="s">
        <v>12</v>
      </c>
      <c r="D857" t="s">
        <v>13</v>
      </c>
      <c r="E857" s="217">
        <v>28.5</v>
      </c>
      <c r="G857" s="189">
        <f t="shared" si="14"/>
        <v>28.5</v>
      </c>
    </row>
    <row r="858" spans="1:7">
      <c r="A858" s="46"/>
      <c r="B858" s="405"/>
      <c r="C858" s="405"/>
      <c r="D858" t="s">
        <v>14</v>
      </c>
      <c r="E858" s="217">
        <v>16</v>
      </c>
      <c r="G858" s="189">
        <f t="shared" si="14"/>
        <v>44.5</v>
      </c>
    </row>
    <row r="859" spans="1:7">
      <c r="A859" s="46"/>
      <c r="B859" s="405"/>
      <c r="C859" s="405"/>
      <c r="D859" t="s">
        <v>15</v>
      </c>
      <c r="E859" s="217">
        <v>60</v>
      </c>
      <c r="G859" s="189">
        <f t="shared" si="14"/>
        <v>104.5</v>
      </c>
    </row>
    <row r="860" spans="1:7">
      <c r="A860" s="46"/>
      <c r="B860" s="405"/>
      <c r="C860" s="405"/>
      <c r="D860" t="s">
        <v>16</v>
      </c>
      <c r="E860" s="217">
        <v>5</v>
      </c>
      <c r="G860" s="189">
        <f t="shared" si="14"/>
        <v>109.5</v>
      </c>
    </row>
    <row r="861" spans="1:7">
      <c r="A861" s="30">
        <v>45709</v>
      </c>
      <c r="B861" s="405">
        <v>30516</v>
      </c>
      <c r="C861" s="405" t="s">
        <v>12</v>
      </c>
      <c r="D861" t="s">
        <v>13</v>
      </c>
      <c r="E861" s="217"/>
      <c r="F861" s="217">
        <v>28.5</v>
      </c>
      <c r="G861" s="189">
        <f t="shared" si="14"/>
        <v>81</v>
      </c>
    </row>
    <row r="862" spans="1:7">
      <c r="A862" s="30">
        <v>45709</v>
      </c>
      <c r="B862" s="405">
        <v>30516</v>
      </c>
      <c r="C862" s="405" t="s">
        <v>12</v>
      </c>
      <c r="D862" t="s">
        <v>14</v>
      </c>
      <c r="E862" s="217"/>
      <c r="F862" s="217">
        <v>16</v>
      </c>
      <c r="G862" s="189">
        <f t="shared" si="14"/>
        <v>65</v>
      </c>
    </row>
    <row r="863" spans="1:7">
      <c r="A863" s="30">
        <v>45709</v>
      </c>
      <c r="B863" s="405">
        <v>30516</v>
      </c>
      <c r="C863" s="405" t="s">
        <v>12</v>
      </c>
      <c r="D863" t="s">
        <v>15</v>
      </c>
      <c r="E863" s="217"/>
      <c r="F863" s="217">
        <v>60</v>
      </c>
      <c r="G863" s="189">
        <f t="shared" si="14"/>
        <v>5</v>
      </c>
    </row>
    <row r="864" spans="1:7">
      <c r="A864" s="30">
        <v>45709</v>
      </c>
      <c r="B864" s="405">
        <v>30516</v>
      </c>
      <c r="C864" s="405" t="s">
        <v>12</v>
      </c>
      <c r="D864" t="s">
        <v>16</v>
      </c>
      <c r="F864" s="217">
        <v>5</v>
      </c>
      <c r="G864" s="189">
        <f t="shared" si="14"/>
        <v>0</v>
      </c>
    </row>
    <row r="865" spans="1:7">
      <c r="A865" s="32">
        <v>45716</v>
      </c>
      <c r="B865" s="404" t="s">
        <v>11</v>
      </c>
      <c r="C865" s="404" t="s">
        <v>19</v>
      </c>
      <c r="D865" t="s">
        <v>13</v>
      </c>
      <c r="E865" s="217">
        <v>36.1</v>
      </c>
      <c r="G865" s="189">
        <f t="shared" si="14"/>
        <v>36.1</v>
      </c>
    </row>
    <row r="866" spans="1:7">
      <c r="B866" s="405"/>
      <c r="C866" s="405"/>
      <c r="D866" t="s">
        <v>14</v>
      </c>
      <c r="E866" s="217">
        <v>16.899999999999999</v>
      </c>
      <c r="G866" s="189">
        <f t="shared" ref="G866:G941" si="15">+G865+E866-F866</f>
        <v>53</v>
      </c>
    </row>
    <row r="867" spans="1:7">
      <c r="B867" s="405"/>
      <c r="C867" s="405"/>
      <c r="D867" t="s">
        <v>15</v>
      </c>
      <c r="E867" s="217">
        <v>56</v>
      </c>
      <c r="G867" s="189">
        <f t="shared" si="15"/>
        <v>109</v>
      </c>
    </row>
    <row r="868" spans="1:7">
      <c r="B868" s="405"/>
      <c r="C868" s="405"/>
      <c r="D868" t="s">
        <v>16</v>
      </c>
      <c r="E868" s="217">
        <v>5</v>
      </c>
      <c r="G868" s="189">
        <f t="shared" si="15"/>
        <v>114</v>
      </c>
    </row>
    <row r="869" spans="1:7">
      <c r="A869" s="30">
        <v>45740</v>
      </c>
      <c r="B869" s="405">
        <v>30726</v>
      </c>
      <c r="C869" s="405" t="s">
        <v>19</v>
      </c>
      <c r="D869" t="s">
        <v>13</v>
      </c>
      <c r="F869" s="217">
        <v>36.1</v>
      </c>
      <c r="G869" s="189">
        <f t="shared" si="15"/>
        <v>77.900000000000006</v>
      </c>
    </row>
    <row r="870" spans="1:7">
      <c r="A870" s="30">
        <v>45740</v>
      </c>
      <c r="B870" s="405">
        <v>30726</v>
      </c>
      <c r="C870" s="405" t="s">
        <v>19</v>
      </c>
      <c r="D870" t="s">
        <v>14</v>
      </c>
      <c r="F870" s="217">
        <v>16.899999999999999</v>
      </c>
      <c r="G870" s="189">
        <f t="shared" si="15"/>
        <v>61.000000000000007</v>
      </c>
    </row>
    <row r="871" spans="1:7">
      <c r="A871" s="30">
        <v>45740</v>
      </c>
      <c r="B871" s="405">
        <v>30726</v>
      </c>
      <c r="C871" s="405" t="s">
        <v>19</v>
      </c>
      <c r="D871" t="s">
        <v>15</v>
      </c>
      <c r="F871" s="217">
        <v>56</v>
      </c>
      <c r="G871" s="189">
        <f t="shared" si="15"/>
        <v>5.0000000000000071</v>
      </c>
    </row>
    <row r="872" spans="1:7">
      <c r="A872" s="30">
        <v>45740</v>
      </c>
      <c r="B872" s="405">
        <v>30726</v>
      </c>
      <c r="C872" s="405" t="s">
        <v>19</v>
      </c>
      <c r="D872" t="s">
        <v>16</v>
      </c>
      <c r="F872" s="217">
        <v>5</v>
      </c>
      <c r="G872" s="189">
        <f t="shared" si="15"/>
        <v>7.1054273576010019E-15</v>
      </c>
    </row>
    <row r="873" spans="1:7">
      <c r="A873" s="32">
        <v>45747</v>
      </c>
      <c r="B873" s="404" t="s">
        <v>11</v>
      </c>
      <c r="C873" s="404" t="s">
        <v>20</v>
      </c>
      <c r="D873" t="s">
        <v>13</v>
      </c>
      <c r="E873" s="217">
        <v>41.8</v>
      </c>
      <c r="G873" s="189">
        <f t="shared" si="15"/>
        <v>41.800000000000004</v>
      </c>
    </row>
    <row r="874" spans="1:7">
      <c r="B874" s="405"/>
      <c r="C874" s="405"/>
      <c r="D874" t="s">
        <v>14</v>
      </c>
      <c r="E874" s="217">
        <v>16.5</v>
      </c>
      <c r="G874" s="189">
        <f t="shared" si="15"/>
        <v>58.300000000000004</v>
      </c>
    </row>
    <row r="875" spans="1:7">
      <c r="B875" s="405"/>
      <c r="C875" s="405"/>
      <c r="D875" t="s">
        <v>15</v>
      </c>
      <c r="E875" s="217">
        <v>60</v>
      </c>
      <c r="G875" s="189">
        <f t="shared" si="15"/>
        <v>118.30000000000001</v>
      </c>
    </row>
    <row r="876" spans="1:7">
      <c r="B876" s="405"/>
      <c r="C876" s="405"/>
      <c r="D876" t="s">
        <v>16</v>
      </c>
      <c r="E876" s="217">
        <v>5</v>
      </c>
      <c r="G876" s="189">
        <f t="shared" si="15"/>
        <v>123.30000000000001</v>
      </c>
    </row>
    <row r="877" spans="1:7">
      <c r="A877" s="30">
        <v>45806</v>
      </c>
      <c r="B877" s="405">
        <v>31071</v>
      </c>
      <c r="C877" s="405" t="s">
        <v>20</v>
      </c>
      <c r="D877" t="s">
        <v>13</v>
      </c>
      <c r="E877" s="217"/>
      <c r="F877" s="217">
        <v>41.8</v>
      </c>
      <c r="G877" s="189">
        <f t="shared" si="15"/>
        <v>81.500000000000014</v>
      </c>
    </row>
    <row r="878" spans="1:7">
      <c r="A878" s="30">
        <v>45806</v>
      </c>
      <c r="B878" s="405">
        <v>31071</v>
      </c>
      <c r="C878" s="405" t="s">
        <v>20</v>
      </c>
      <c r="D878" t="s">
        <v>14</v>
      </c>
      <c r="E878" s="217"/>
      <c r="F878" s="217">
        <v>16.5</v>
      </c>
      <c r="G878" s="189">
        <f t="shared" si="15"/>
        <v>65.000000000000014</v>
      </c>
    </row>
    <row r="879" spans="1:7">
      <c r="A879" s="30">
        <v>45806</v>
      </c>
      <c r="B879" s="405">
        <v>31071</v>
      </c>
      <c r="C879" s="405" t="s">
        <v>20</v>
      </c>
      <c r="D879" t="s">
        <v>15</v>
      </c>
      <c r="E879" s="217"/>
      <c r="F879" s="217">
        <v>60</v>
      </c>
      <c r="G879" s="189">
        <f t="shared" si="15"/>
        <v>5.0000000000000142</v>
      </c>
    </row>
    <row r="880" spans="1:7">
      <c r="A880" s="30">
        <v>45806</v>
      </c>
      <c r="B880" s="405">
        <v>31071</v>
      </c>
      <c r="C880" s="405" t="s">
        <v>20</v>
      </c>
      <c r="D880" t="s">
        <v>16</v>
      </c>
      <c r="E880" s="217"/>
      <c r="F880" s="217">
        <v>5</v>
      </c>
      <c r="G880" s="189">
        <f t="shared" si="15"/>
        <v>1.4210854715202004E-14</v>
      </c>
    </row>
    <row r="881" spans="1:8">
      <c r="A881" s="32">
        <v>45777</v>
      </c>
      <c r="B881" s="404" t="s">
        <v>11</v>
      </c>
      <c r="C881" s="404" t="s">
        <v>21</v>
      </c>
      <c r="D881" t="s">
        <v>13</v>
      </c>
      <c r="E881" s="217">
        <v>36.9</v>
      </c>
      <c r="G881" s="189">
        <f t="shared" si="15"/>
        <v>36.900000000000013</v>
      </c>
    </row>
    <row r="882" spans="1:8">
      <c r="B882" s="405"/>
      <c r="C882" s="405"/>
      <c r="D882" t="s">
        <v>14</v>
      </c>
      <c r="E882" s="217">
        <v>9.4</v>
      </c>
      <c r="G882" s="189">
        <f t="shared" si="15"/>
        <v>46.300000000000011</v>
      </c>
    </row>
    <row r="883" spans="1:8">
      <c r="B883" s="405"/>
      <c r="C883" s="405"/>
      <c r="D883" t="s">
        <v>15</v>
      </c>
      <c r="E883" s="217">
        <v>60</v>
      </c>
      <c r="G883" s="189">
        <f t="shared" si="15"/>
        <v>106.30000000000001</v>
      </c>
    </row>
    <row r="884" spans="1:8">
      <c r="B884" s="405"/>
      <c r="C884" s="405"/>
      <c r="D884" t="s">
        <v>16</v>
      </c>
      <c r="E884" s="217">
        <v>5</v>
      </c>
      <c r="G884" s="189">
        <f t="shared" si="15"/>
        <v>111.30000000000001</v>
      </c>
    </row>
    <row r="885" spans="1:8">
      <c r="A885" s="30">
        <v>45806</v>
      </c>
      <c r="B885" s="405">
        <v>31071</v>
      </c>
      <c r="C885" s="405" t="s">
        <v>21</v>
      </c>
      <c r="D885" t="s">
        <v>13</v>
      </c>
      <c r="F885" s="217">
        <v>36.9</v>
      </c>
      <c r="G885" s="189">
        <f t="shared" si="15"/>
        <v>74.400000000000006</v>
      </c>
    </row>
    <row r="886" spans="1:8">
      <c r="A886" s="30">
        <v>45806</v>
      </c>
      <c r="B886" s="405">
        <v>31071</v>
      </c>
      <c r="C886" s="405" t="s">
        <v>21</v>
      </c>
      <c r="D886" t="s">
        <v>14</v>
      </c>
      <c r="F886" s="217">
        <v>9.4</v>
      </c>
      <c r="G886" s="189">
        <f t="shared" si="15"/>
        <v>65</v>
      </c>
    </row>
    <row r="887" spans="1:8">
      <c r="A887" s="30">
        <v>45806</v>
      </c>
      <c r="B887" s="405">
        <v>31071</v>
      </c>
      <c r="C887" s="405" t="s">
        <v>21</v>
      </c>
      <c r="D887" t="s">
        <v>15</v>
      </c>
      <c r="F887" s="217">
        <v>60</v>
      </c>
      <c r="G887" s="189">
        <f t="shared" si="15"/>
        <v>5</v>
      </c>
    </row>
    <row r="888" spans="1:8">
      <c r="A888" s="30">
        <v>45806</v>
      </c>
      <c r="B888" s="405">
        <v>31071</v>
      </c>
      <c r="C888" s="405" t="s">
        <v>21</v>
      </c>
      <c r="D888" t="s">
        <v>16</v>
      </c>
      <c r="F888" s="217">
        <v>5</v>
      </c>
      <c r="G888" s="189">
        <f t="shared" si="15"/>
        <v>0</v>
      </c>
    </row>
    <row r="889" spans="1:8">
      <c r="A889" s="32">
        <v>45808</v>
      </c>
      <c r="B889" s="404" t="s">
        <v>11</v>
      </c>
      <c r="C889" s="404" t="s">
        <v>22</v>
      </c>
      <c r="D889" t="s">
        <v>13</v>
      </c>
      <c r="E889" s="217">
        <v>35.1</v>
      </c>
      <c r="G889" s="189">
        <f t="shared" si="15"/>
        <v>35.1</v>
      </c>
    </row>
    <row r="890" spans="1:8">
      <c r="A890"/>
      <c r="B890" s="405"/>
      <c r="C890" s="405"/>
      <c r="D890" t="s">
        <v>14</v>
      </c>
      <c r="E890" s="217">
        <v>32.200000000000003</v>
      </c>
      <c r="G890" s="189">
        <f t="shared" si="15"/>
        <v>67.300000000000011</v>
      </c>
    </row>
    <row r="891" spans="1:8">
      <c r="A891"/>
      <c r="B891" s="405"/>
      <c r="C891" s="405"/>
      <c r="D891" t="s">
        <v>15</v>
      </c>
      <c r="E891" s="217">
        <v>60</v>
      </c>
      <c r="G891" s="189">
        <f t="shared" si="15"/>
        <v>127.30000000000001</v>
      </c>
    </row>
    <row r="892" spans="1:8">
      <c r="A892"/>
      <c r="B892" s="405"/>
      <c r="C892" s="405"/>
      <c r="D892" t="s">
        <v>16</v>
      </c>
      <c r="E892" s="217">
        <v>5</v>
      </c>
      <c r="G892" s="189">
        <f t="shared" si="15"/>
        <v>132.30000000000001</v>
      </c>
      <c r="H892" s="29">
        <f>250-G892</f>
        <v>117.69999999999999</v>
      </c>
    </row>
    <row r="893" spans="1:8">
      <c r="A893" s="30">
        <v>45840</v>
      </c>
      <c r="B893" s="405">
        <v>31257</v>
      </c>
      <c r="C893" s="405" t="s">
        <v>22</v>
      </c>
      <c r="D893" t="s">
        <v>13</v>
      </c>
      <c r="F893" s="217">
        <v>35.1</v>
      </c>
      <c r="G893" s="189">
        <f t="shared" si="15"/>
        <v>97.200000000000017</v>
      </c>
    </row>
    <row r="894" spans="1:8">
      <c r="A894" s="30">
        <v>45840</v>
      </c>
      <c r="B894" s="405">
        <v>31257</v>
      </c>
      <c r="C894" s="405" t="s">
        <v>22</v>
      </c>
      <c r="D894" t="s">
        <v>14</v>
      </c>
      <c r="F894" s="217">
        <v>32.200000000000003</v>
      </c>
      <c r="G894" s="189">
        <f t="shared" si="15"/>
        <v>65.000000000000014</v>
      </c>
    </row>
    <row r="895" spans="1:8">
      <c r="A895" s="30">
        <v>45840</v>
      </c>
      <c r="B895" s="405">
        <v>31257</v>
      </c>
      <c r="C895" s="405" t="s">
        <v>22</v>
      </c>
      <c r="D895" t="s">
        <v>15</v>
      </c>
      <c r="F895" s="217">
        <v>60</v>
      </c>
      <c r="G895" s="189">
        <f t="shared" si="15"/>
        <v>5.0000000000000142</v>
      </c>
    </row>
    <row r="896" spans="1:8">
      <c r="A896" s="30">
        <v>45840</v>
      </c>
      <c r="B896" s="405">
        <v>31257</v>
      </c>
      <c r="C896" s="405" t="s">
        <v>22</v>
      </c>
      <c r="D896" t="s">
        <v>16</v>
      </c>
      <c r="F896" s="217">
        <v>5</v>
      </c>
      <c r="G896" s="189">
        <f t="shared" si="15"/>
        <v>1.4210854715202004E-14</v>
      </c>
    </row>
    <row r="897" spans="1:12">
      <c r="A897" s="68">
        <v>45838</v>
      </c>
      <c r="B897" s="404" t="s">
        <v>11</v>
      </c>
      <c r="C897" s="404" t="s">
        <v>23</v>
      </c>
      <c r="D897" t="s">
        <v>13</v>
      </c>
      <c r="E897" s="217">
        <v>29.3</v>
      </c>
      <c r="G897" s="189">
        <f t="shared" si="15"/>
        <v>29.300000000000015</v>
      </c>
    </row>
    <row r="898" spans="1:12">
      <c r="A898" s="46"/>
      <c r="B898" s="405"/>
      <c r="C898" s="405"/>
      <c r="D898" t="s">
        <v>14</v>
      </c>
      <c r="E898" s="217">
        <v>18.2</v>
      </c>
      <c r="G898" s="189">
        <f t="shared" si="15"/>
        <v>47.500000000000014</v>
      </c>
    </row>
    <row r="899" spans="1:12">
      <c r="A899" s="46"/>
      <c r="B899" s="405"/>
      <c r="C899" s="405"/>
      <c r="D899" t="s">
        <v>15</v>
      </c>
      <c r="E899" s="217">
        <v>60</v>
      </c>
      <c r="G899" s="189">
        <f t="shared" si="15"/>
        <v>107.50000000000001</v>
      </c>
      <c r="I899" s="29">
        <f>150-G893</f>
        <v>52.799999999999983</v>
      </c>
      <c r="J899" s="404" t="s">
        <v>23</v>
      </c>
      <c r="K899" t="s">
        <v>13</v>
      </c>
      <c r="L899" s="217">
        <v>29.3</v>
      </c>
    </row>
    <row r="900" spans="1:12">
      <c r="A900" s="46"/>
      <c r="B900" s="405"/>
      <c r="C900" s="405"/>
      <c r="D900" t="s">
        <v>16</v>
      </c>
      <c r="E900" s="217">
        <v>5</v>
      </c>
      <c r="G900" s="189">
        <f t="shared" si="15"/>
        <v>112.50000000000001</v>
      </c>
      <c r="J900" s="405"/>
      <c r="K900" t="s">
        <v>14</v>
      </c>
      <c r="L900" s="217">
        <v>18.2</v>
      </c>
    </row>
    <row r="901" spans="1:12">
      <c r="A901" s="30">
        <v>45854</v>
      </c>
      <c r="B901" s="405">
        <v>31439</v>
      </c>
      <c r="C901" s="405" t="s">
        <v>23</v>
      </c>
      <c r="D901" t="s">
        <v>13</v>
      </c>
      <c r="F901" s="217">
        <v>29.3</v>
      </c>
      <c r="G901" s="189">
        <f t="shared" si="15"/>
        <v>83.200000000000017</v>
      </c>
      <c r="J901" s="405"/>
      <c r="K901" t="s">
        <v>15</v>
      </c>
      <c r="L901" s="217">
        <v>60</v>
      </c>
    </row>
    <row r="902" spans="1:12">
      <c r="A902" s="30">
        <v>45854</v>
      </c>
      <c r="B902" s="405">
        <v>31439</v>
      </c>
      <c r="C902" s="405" t="s">
        <v>23</v>
      </c>
      <c r="D902" t="s">
        <v>14</v>
      </c>
      <c r="F902" s="217">
        <v>18.2</v>
      </c>
      <c r="G902" s="189">
        <f t="shared" si="15"/>
        <v>65.000000000000014</v>
      </c>
      <c r="J902" s="405"/>
      <c r="K902" t="s">
        <v>16</v>
      </c>
      <c r="L902" s="217">
        <v>5</v>
      </c>
    </row>
    <row r="903" spans="1:12">
      <c r="A903" s="30">
        <v>45854</v>
      </c>
      <c r="B903" s="405">
        <v>31439</v>
      </c>
      <c r="C903" s="405" t="s">
        <v>23</v>
      </c>
      <c r="D903" t="s">
        <v>15</v>
      </c>
      <c r="F903" s="217">
        <v>60</v>
      </c>
      <c r="G903" s="189">
        <f t="shared" si="15"/>
        <v>5.0000000000000142</v>
      </c>
      <c r="L903" s="29">
        <f>SUM(L899:L902)</f>
        <v>112.5</v>
      </c>
    </row>
    <row r="904" spans="1:12">
      <c r="A904" s="30">
        <v>45854</v>
      </c>
      <c r="B904" s="405">
        <v>31439</v>
      </c>
      <c r="C904" s="405" t="s">
        <v>23</v>
      </c>
      <c r="D904" t="s">
        <v>16</v>
      </c>
      <c r="F904" s="217">
        <v>5</v>
      </c>
      <c r="G904" s="189">
        <f t="shared" si="15"/>
        <v>1.4210854715202004E-14</v>
      </c>
    </row>
    <row r="905" spans="1:12">
      <c r="A905" s="32">
        <v>45869</v>
      </c>
      <c r="B905" s="404" t="s">
        <v>11</v>
      </c>
      <c r="C905" s="404" t="s">
        <v>24</v>
      </c>
      <c r="D905" t="s">
        <v>13</v>
      </c>
      <c r="E905" s="13">
        <v>32.200000000000003</v>
      </c>
      <c r="G905" s="189">
        <f t="shared" si="15"/>
        <v>32.200000000000017</v>
      </c>
    </row>
    <row r="906" spans="1:12">
      <c r="B906" s="405"/>
      <c r="C906" s="405"/>
      <c r="D906" t="s">
        <v>14</v>
      </c>
      <c r="E906" s="13">
        <v>16.899999999999999</v>
      </c>
      <c r="G906" s="189">
        <f t="shared" si="15"/>
        <v>49.100000000000016</v>
      </c>
    </row>
    <row r="907" spans="1:12">
      <c r="B907" s="405"/>
      <c r="C907" s="405"/>
      <c r="D907" t="s">
        <v>15</v>
      </c>
      <c r="E907" s="13">
        <v>60</v>
      </c>
      <c r="G907" s="189">
        <f t="shared" si="15"/>
        <v>109.10000000000002</v>
      </c>
    </row>
    <row r="908" spans="1:12">
      <c r="B908" s="405"/>
      <c r="C908" s="405"/>
      <c r="D908" t="s">
        <v>16</v>
      </c>
      <c r="E908" s="13">
        <v>5</v>
      </c>
      <c r="G908" s="189">
        <f t="shared" si="15"/>
        <v>114.10000000000002</v>
      </c>
    </row>
    <row r="909" spans="1:12">
      <c r="A909" s="316">
        <v>45953</v>
      </c>
      <c r="B909" s="317">
        <v>31808</v>
      </c>
      <c r="C909" s="317" t="s">
        <v>24</v>
      </c>
      <c r="D909" t="s">
        <v>13</v>
      </c>
      <c r="E909" s="13"/>
      <c r="F909" s="13">
        <v>32.200000000000003</v>
      </c>
      <c r="G909" s="189">
        <f t="shared" si="15"/>
        <v>81.90000000000002</v>
      </c>
    </row>
    <row r="910" spans="1:12">
      <c r="A910" s="316">
        <v>45953</v>
      </c>
      <c r="B910" s="317">
        <v>31808</v>
      </c>
      <c r="C910" s="317" t="s">
        <v>24</v>
      </c>
      <c r="D910" t="s">
        <v>14</v>
      </c>
      <c r="E910" s="13"/>
      <c r="F910" s="13">
        <v>16.899999999999999</v>
      </c>
      <c r="G910" s="189">
        <f t="shared" si="15"/>
        <v>65.000000000000028</v>
      </c>
    </row>
    <row r="911" spans="1:12">
      <c r="A911" s="316">
        <v>45953</v>
      </c>
      <c r="B911" s="317">
        <v>31808</v>
      </c>
      <c r="C911" s="317" t="s">
        <v>24</v>
      </c>
      <c r="D911" t="s">
        <v>15</v>
      </c>
      <c r="E911" s="13"/>
      <c r="F911" s="13">
        <v>60</v>
      </c>
      <c r="G911" s="189">
        <f t="shared" si="15"/>
        <v>5.0000000000000284</v>
      </c>
    </row>
    <row r="912" spans="1:12">
      <c r="A912" s="316">
        <v>45953</v>
      </c>
      <c r="B912" s="317">
        <v>31808</v>
      </c>
      <c r="C912" s="317" t="s">
        <v>24</v>
      </c>
      <c r="D912" t="s">
        <v>16</v>
      </c>
      <c r="E912" s="13"/>
      <c r="F912" s="13">
        <v>5</v>
      </c>
      <c r="G912" s="189">
        <f t="shared" si="15"/>
        <v>2.8421709430404007E-14</v>
      </c>
    </row>
    <row r="913" spans="1:21">
      <c r="A913" s="32">
        <v>45900</v>
      </c>
      <c r="B913" s="404" t="s">
        <v>11</v>
      </c>
      <c r="C913" s="404" t="s">
        <v>25</v>
      </c>
      <c r="D913" t="s">
        <v>13</v>
      </c>
      <c r="E913" s="217">
        <v>22.6</v>
      </c>
      <c r="F913" s="217"/>
      <c r="G913" s="189">
        <f t="shared" si="15"/>
        <v>22.60000000000003</v>
      </c>
      <c r="I913" s="424" t="s">
        <v>615</v>
      </c>
      <c r="J913" s="424"/>
      <c r="K913" s="424"/>
      <c r="N913" s="421" t="s">
        <v>613</v>
      </c>
      <c r="O913" s="421"/>
      <c r="P913" s="421"/>
      <c r="S913" s="421" t="s">
        <v>614</v>
      </c>
      <c r="T913" s="421"/>
      <c r="U913" s="421"/>
    </row>
    <row r="914" spans="1:21">
      <c r="B914" s="405"/>
      <c r="C914" s="405"/>
      <c r="D914" t="s">
        <v>14</v>
      </c>
      <c r="E914" s="217">
        <v>28.4</v>
      </c>
      <c r="F914" s="217"/>
      <c r="G914" s="189">
        <f t="shared" si="15"/>
        <v>51.000000000000028</v>
      </c>
      <c r="H914" s="11">
        <v>2025</v>
      </c>
      <c r="I914" s="404" t="s">
        <v>24</v>
      </c>
      <c r="J914" t="s">
        <v>13</v>
      </c>
      <c r="K914" s="13">
        <v>32.200000000000003</v>
      </c>
      <c r="M914" s="11">
        <v>2025</v>
      </c>
      <c r="N914" s="404" t="s">
        <v>24</v>
      </c>
      <c r="O914" t="s">
        <v>13</v>
      </c>
      <c r="P914" s="217">
        <v>9</v>
      </c>
      <c r="R914" s="11">
        <v>2025</v>
      </c>
      <c r="S914" s="404" t="s">
        <v>24</v>
      </c>
      <c r="T914" t="s">
        <v>13</v>
      </c>
      <c r="U914" s="217">
        <v>39.799999999999997</v>
      </c>
    </row>
    <row r="915" spans="1:21">
      <c r="B915" s="405"/>
      <c r="C915" s="405"/>
      <c r="D915" t="s">
        <v>15</v>
      </c>
      <c r="E915" s="217">
        <v>60</v>
      </c>
      <c r="F915" s="217"/>
      <c r="G915" s="189">
        <f t="shared" si="15"/>
        <v>111.00000000000003</v>
      </c>
      <c r="I915" s="405"/>
      <c r="J915" t="s">
        <v>14</v>
      </c>
      <c r="K915" s="13">
        <v>16.899999999999999</v>
      </c>
      <c r="N915" s="405"/>
      <c r="O915" t="s">
        <v>14</v>
      </c>
      <c r="P915" s="217">
        <v>7.5</v>
      </c>
      <c r="S915" s="405"/>
      <c r="T915" t="s">
        <v>14</v>
      </c>
      <c r="U915" s="217">
        <v>15</v>
      </c>
    </row>
    <row r="916" spans="1:21">
      <c r="B916" s="405"/>
      <c r="C916" s="405"/>
      <c r="D916" t="s">
        <v>16</v>
      </c>
      <c r="E916" s="217">
        <v>5</v>
      </c>
      <c r="F916" s="217"/>
      <c r="G916" s="189">
        <f t="shared" si="15"/>
        <v>116.00000000000003</v>
      </c>
      <c r="I916" s="405"/>
      <c r="J916" t="s">
        <v>15</v>
      </c>
      <c r="K916" s="13">
        <v>60</v>
      </c>
      <c r="N916" s="404" t="s">
        <v>25</v>
      </c>
      <c r="O916" t="s">
        <v>13</v>
      </c>
      <c r="P916" s="217">
        <v>8.6999999999999993</v>
      </c>
      <c r="S916" s="404" t="s">
        <v>25</v>
      </c>
      <c r="T916" t="s">
        <v>13</v>
      </c>
      <c r="U916" s="217">
        <v>36</v>
      </c>
    </row>
    <row r="917" spans="1:21">
      <c r="A917" s="316">
        <v>45953</v>
      </c>
      <c r="B917" s="317">
        <v>31808</v>
      </c>
      <c r="C917" s="405" t="s">
        <v>25</v>
      </c>
      <c r="D917" t="s">
        <v>13</v>
      </c>
      <c r="E917" s="217"/>
      <c r="F917" s="217">
        <v>22.6</v>
      </c>
      <c r="G917" s="189">
        <f t="shared" si="15"/>
        <v>93.400000000000034</v>
      </c>
      <c r="I917" s="405"/>
      <c r="K917" s="13"/>
      <c r="N917" s="404"/>
      <c r="P917" s="217"/>
      <c r="S917" s="404"/>
      <c r="U917" s="217"/>
    </row>
    <row r="918" spans="1:21">
      <c r="A918" s="316">
        <v>45953</v>
      </c>
      <c r="B918" s="317">
        <v>31808</v>
      </c>
      <c r="C918" s="405" t="s">
        <v>25</v>
      </c>
      <c r="D918" t="s">
        <v>14</v>
      </c>
      <c r="E918" s="217"/>
      <c r="F918" s="217">
        <v>28.4</v>
      </c>
      <c r="G918" s="189">
        <f t="shared" si="15"/>
        <v>65.000000000000028</v>
      </c>
      <c r="I918" s="405"/>
      <c r="K918" s="13"/>
      <c r="N918" s="404"/>
      <c r="P918" s="217"/>
      <c r="S918" s="404"/>
      <c r="U918" s="217"/>
    </row>
    <row r="919" spans="1:21">
      <c r="A919" s="316">
        <v>45953</v>
      </c>
      <c r="B919" s="317">
        <v>31808</v>
      </c>
      <c r="C919" s="405" t="s">
        <v>25</v>
      </c>
      <c r="D919" t="s">
        <v>15</v>
      </c>
      <c r="E919" s="217"/>
      <c r="F919" s="217">
        <v>60</v>
      </c>
      <c r="G919" s="189">
        <f t="shared" si="15"/>
        <v>5.0000000000000284</v>
      </c>
      <c r="I919" s="405"/>
      <c r="K919" s="13"/>
      <c r="N919" s="404"/>
      <c r="P919" s="217"/>
      <c r="S919" s="404"/>
      <c r="U919" s="217"/>
    </row>
    <row r="920" spans="1:21">
      <c r="A920" s="316">
        <v>45953</v>
      </c>
      <c r="B920" s="317">
        <v>31808</v>
      </c>
      <c r="C920" s="405" t="s">
        <v>25</v>
      </c>
      <c r="D920" t="s">
        <v>16</v>
      </c>
      <c r="E920" s="217"/>
      <c r="F920" s="217">
        <v>5</v>
      </c>
      <c r="G920" s="189">
        <f t="shared" si="15"/>
        <v>2.8421709430404007E-14</v>
      </c>
      <c r="I920" s="405"/>
      <c r="K920" s="13"/>
      <c r="N920" s="404"/>
      <c r="P920" s="217"/>
      <c r="S920" s="404"/>
      <c r="U920" s="217"/>
    </row>
    <row r="921" spans="1:21">
      <c r="A921" s="68">
        <v>45930</v>
      </c>
      <c r="B921" s="404" t="s">
        <v>11</v>
      </c>
      <c r="C921" s="404" t="s">
        <v>41</v>
      </c>
      <c r="D921" t="s">
        <v>13</v>
      </c>
      <c r="E921" s="217">
        <v>25.7</v>
      </c>
      <c r="G921" s="189">
        <f t="shared" si="15"/>
        <v>25.700000000000028</v>
      </c>
      <c r="I921" s="405"/>
      <c r="J921" t="s">
        <v>16</v>
      </c>
      <c r="K921" s="13">
        <v>5</v>
      </c>
      <c r="N921" s="405"/>
      <c r="O921" t="s">
        <v>14</v>
      </c>
      <c r="P921" s="217">
        <v>10.7</v>
      </c>
      <c r="S921" s="405"/>
      <c r="T921" t="s">
        <v>14</v>
      </c>
      <c r="U921" s="217">
        <v>15</v>
      </c>
    </row>
    <row r="922" spans="1:21">
      <c r="A922" s="46"/>
      <c r="B922" s="405"/>
      <c r="C922" s="405"/>
      <c r="D922" t="s">
        <v>14</v>
      </c>
      <c r="E922" s="217">
        <v>15.6</v>
      </c>
      <c r="G922" s="189">
        <f t="shared" si="15"/>
        <v>41.300000000000026</v>
      </c>
      <c r="I922" s="404" t="s">
        <v>25</v>
      </c>
      <c r="J922" t="s">
        <v>13</v>
      </c>
      <c r="K922" s="217">
        <v>22.6</v>
      </c>
      <c r="N922" s="404" t="s">
        <v>41</v>
      </c>
      <c r="O922" t="s">
        <v>13</v>
      </c>
      <c r="P922" s="217">
        <v>9.6</v>
      </c>
      <c r="S922" s="404" t="s">
        <v>41</v>
      </c>
      <c r="T922" t="s">
        <v>13</v>
      </c>
      <c r="U922" s="217">
        <v>35.9</v>
      </c>
    </row>
    <row r="923" spans="1:21">
      <c r="A923" s="46"/>
      <c r="B923" s="405"/>
      <c r="C923" s="405"/>
      <c r="D923" t="s">
        <v>15</v>
      </c>
      <c r="E923" s="217">
        <v>60</v>
      </c>
      <c r="G923" s="189">
        <f t="shared" si="15"/>
        <v>101.30000000000003</v>
      </c>
      <c r="I923" s="405"/>
      <c r="J923" t="s">
        <v>14</v>
      </c>
      <c r="K923" s="217">
        <v>28.4</v>
      </c>
      <c r="O923" t="s">
        <v>14</v>
      </c>
      <c r="P923" s="217">
        <v>8</v>
      </c>
      <c r="T923" t="s">
        <v>14</v>
      </c>
      <c r="U923" s="217">
        <v>25</v>
      </c>
    </row>
    <row r="924" spans="1:21">
      <c r="A924" s="46"/>
      <c r="B924" s="405"/>
      <c r="C924" s="405"/>
      <c r="D924" t="s">
        <v>16</v>
      </c>
      <c r="E924" s="217">
        <v>5</v>
      </c>
      <c r="G924" s="189">
        <f t="shared" si="15"/>
        <v>106.30000000000003</v>
      </c>
      <c r="I924" s="405"/>
      <c r="J924" t="s">
        <v>15</v>
      </c>
      <c r="K924" s="217">
        <v>60</v>
      </c>
      <c r="O924" t="s">
        <v>76</v>
      </c>
      <c r="P924" s="217">
        <v>10</v>
      </c>
      <c r="T924" t="s">
        <v>76</v>
      </c>
      <c r="U924" s="217">
        <v>10</v>
      </c>
    </row>
    <row r="925" spans="1:21">
      <c r="B925" s="405"/>
      <c r="C925" s="405"/>
      <c r="D925" t="s">
        <v>76</v>
      </c>
      <c r="E925" s="217">
        <v>10</v>
      </c>
      <c r="G925" s="189">
        <f t="shared" si="15"/>
        <v>116.30000000000003</v>
      </c>
      <c r="I925" s="405"/>
      <c r="J925" t="s">
        <v>16</v>
      </c>
      <c r="K925" s="217">
        <v>5</v>
      </c>
      <c r="P925" s="29">
        <f>SUM(P914:P924)</f>
        <v>63.5</v>
      </c>
      <c r="U925" s="29">
        <f>SUM(U914:U924)</f>
        <v>176.7</v>
      </c>
    </row>
    <row r="926" spans="1:21">
      <c r="A926" s="30">
        <v>45905</v>
      </c>
      <c r="B926" s="405"/>
      <c r="C926" s="405" t="s">
        <v>41</v>
      </c>
      <c r="D926" t="s">
        <v>76</v>
      </c>
      <c r="E926" s="13"/>
      <c r="F926" s="44">
        <v>10</v>
      </c>
      <c r="G926" s="189">
        <f t="shared" si="15"/>
        <v>106.30000000000003</v>
      </c>
      <c r="I926" s="404" t="s">
        <v>41</v>
      </c>
      <c r="J926" t="s">
        <v>13</v>
      </c>
      <c r="K926" s="217">
        <v>25.7</v>
      </c>
    </row>
    <row r="927" spans="1:21">
      <c r="A927" s="316">
        <v>45953</v>
      </c>
      <c r="B927" s="317">
        <v>31808</v>
      </c>
      <c r="C927" s="405" t="s">
        <v>41</v>
      </c>
      <c r="D927" t="s">
        <v>13</v>
      </c>
      <c r="E927" s="13"/>
      <c r="F927" s="217">
        <v>25.7</v>
      </c>
      <c r="G927" s="189">
        <f t="shared" si="15"/>
        <v>80.600000000000023</v>
      </c>
      <c r="I927" s="404"/>
      <c r="K927" s="217"/>
    </row>
    <row r="928" spans="1:21">
      <c r="A928" s="316">
        <v>45953</v>
      </c>
      <c r="B928" s="317">
        <v>31808</v>
      </c>
      <c r="C928" s="405" t="s">
        <v>41</v>
      </c>
      <c r="D928" t="s">
        <v>14</v>
      </c>
      <c r="E928" s="13"/>
      <c r="F928" s="217">
        <v>15.6</v>
      </c>
      <c r="G928" s="189">
        <f t="shared" si="15"/>
        <v>65.000000000000028</v>
      </c>
      <c r="I928" s="404"/>
      <c r="K928" s="217"/>
    </row>
    <row r="929" spans="1:15">
      <c r="A929" s="316">
        <v>45953</v>
      </c>
      <c r="B929" s="317">
        <v>31808</v>
      </c>
      <c r="C929" s="405" t="s">
        <v>41</v>
      </c>
      <c r="D929" t="s">
        <v>15</v>
      </c>
      <c r="E929" s="13"/>
      <c r="F929" s="217">
        <v>60</v>
      </c>
      <c r="G929" s="189">
        <f t="shared" si="15"/>
        <v>5.0000000000000284</v>
      </c>
      <c r="I929" s="404"/>
      <c r="K929" s="217"/>
    </row>
    <row r="930" spans="1:15">
      <c r="A930" s="316">
        <v>45953</v>
      </c>
      <c r="B930" s="317">
        <v>31808</v>
      </c>
      <c r="C930" s="405" t="s">
        <v>41</v>
      </c>
      <c r="D930" t="s">
        <v>16</v>
      </c>
      <c r="E930" s="13"/>
      <c r="F930" s="217">
        <v>5</v>
      </c>
      <c r="G930" s="189">
        <f t="shared" si="15"/>
        <v>2.8421709430404007E-14</v>
      </c>
      <c r="I930" s="404"/>
      <c r="K930" s="217"/>
    </row>
    <row r="931" spans="1:15">
      <c r="A931" s="68">
        <v>45961</v>
      </c>
      <c r="B931" s="404" t="s">
        <v>11</v>
      </c>
      <c r="C931" s="404" t="s">
        <v>27</v>
      </c>
      <c r="D931" t="s">
        <v>13</v>
      </c>
      <c r="E931">
        <v>27.3</v>
      </c>
      <c r="G931" s="189">
        <f t="shared" si="15"/>
        <v>27.300000000000029</v>
      </c>
      <c r="I931" s="405"/>
      <c r="J931" t="s">
        <v>14</v>
      </c>
      <c r="K931" s="217">
        <v>15.6</v>
      </c>
    </row>
    <row r="932" spans="1:15">
      <c r="A932" s="46"/>
      <c r="B932" s="405"/>
      <c r="C932" s="405"/>
      <c r="D932" t="s">
        <v>14</v>
      </c>
      <c r="E932">
        <v>26.4</v>
      </c>
      <c r="G932" s="189">
        <f t="shared" si="15"/>
        <v>53.700000000000031</v>
      </c>
      <c r="I932" s="405"/>
      <c r="J932" t="s">
        <v>15</v>
      </c>
      <c r="K932" s="217">
        <v>60</v>
      </c>
    </row>
    <row r="933" spans="1:15">
      <c r="A933" s="46"/>
      <c r="B933" s="405"/>
      <c r="C933" s="405"/>
      <c r="D933" t="s">
        <v>15</v>
      </c>
      <c r="E933" s="217">
        <v>60</v>
      </c>
      <c r="G933" s="189">
        <f t="shared" si="15"/>
        <v>113.70000000000003</v>
      </c>
      <c r="I933" s="405"/>
      <c r="J933" t="s">
        <v>16</v>
      </c>
      <c r="K933" s="217">
        <v>5</v>
      </c>
    </row>
    <row r="934" spans="1:15">
      <c r="A934" s="46"/>
      <c r="B934" s="405"/>
      <c r="C934" s="405"/>
      <c r="D934" t="s">
        <v>16</v>
      </c>
      <c r="E934" s="217">
        <v>5</v>
      </c>
      <c r="G934" s="189">
        <f t="shared" si="15"/>
        <v>118.70000000000003</v>
      </c>
      <c r="K934" s="44">
        <f>SUM(K914:K933)</f>
        <v>336.4</v>
      </c>
    </row>
    <row r="935" spans="1:15">
      <c r="A935" s="30">
        <v>45980</v>
      </c>
      <c r="B935" s="405">
        <v>31973</v>
      </c>
      <c r="C935" s="405" t="s">
        <v>27</v>
      </c>
      <c r="D935" t="s">
        <v>13</v>
      </c>
      <c r="F935">
        <v>27.3</v>
      </c>
      <c r="G935" s="189">
        <f t="shared" si="15"/>
        <v>91.400000000000034</v>
      </c>
    </row>
    <row r="936" spans="1:15" ht="15" customHeight="1">
      <c r="A936" s="30">
        <v>45980</v>
      </c>
      <c r="B936" s="405">
        <v>31973</v>
      </c>
      <c r="C936" s="405" t="s">
        <v>27</v>
      </c>
      <c r="D936" t="s">
        <v>14</v>
      </c>
      <c r="F936">
        <v>26.4</v>
      </c>
      <c r="G936" s="189">
        <f t="shared" si="15"/>
        <v>65.000000000000028</v>
      </c>
    </row>
    <row r="937" spans="1:15">
      <c r="A937" s="30">
        <v>45980</v>
      </c>
      <c r="B937" s="405">
        <v>31973</v>
      </c>
      <c r="C937" s="405" t="s">
        <v>27</v>
      </c>
      <c r="D937" t="s">
        <v>15</v>
      </c>
      <c r="F937" s="217">
        <v>60</v>
      </c>
      <c r="G937" s="189">
        <f t="shared" si="15"/>
        <v>5.0000000000000284</v>
      </c>
    </row>
    <row r="938" spans="1:15">
      <c r="A938" s="30">
        <v>45980</v>
      </c>
      <c r="B938" s="405">
        <v>31973</v>
      </c>
      <c r="C938" s="405" t="s">
        <v>27</v>
      </c>
      <c r="D938" t="s">
        <v>16</v>
      </c>
      <c r="F938" s="217">
        <v>5</v>
      </c>
      <c r="G938" s="189">
        <f t="shared" si="15"/>
        <v>2.8421709430404007E-14</v>
      </c>
      <c r="O938" s="29">
        <f>K934+P925+U925</f>
        <v>576.59999999999991</v>
      </c>
    </row>
    <row r="939" spans="1:15">
      <c r="A939" s="68">
        <v>45991</v>
      </c>
      <c r="B939" s="404" t="s">
        <v>11</v>
      </c>
      <c r="C939" s="404" t="s">
        <v>28</v>
      </c>
      <c r="D939" t="s">
        <v>13</v>
      </c>
      <c r="E939" s="44">
        <v>27.8</v>
      </c>
      <c r="F939"/>
      <c r="G939" s="189">
        <f t="shared" si="15"/>
        <v>27.800000000000029</v>
      </c>
      <c r="I939" s="424" t="s">
        <v>615</v>
      </c>
      <c r="J939" s="424"/>
      <c r="K939" s="424"/>
    </row>
    <row r="940" spans="1:15">
      <c r="A940" s="46"/>
      <c r="B940" s="405"/>
      <c r="C940" s="405"/>
      <c r="D940" t="s">
        <v>14</v>
      </c>
      <c r="E940" s="44">
        <v>28.6</v>
      </c>
      <c r="G940" s="189">
        <f t="shared" si="15"/>
        <v>56.400000000000034</v>
      </c>
      <c r="H940" s="11">
        <v>2025</v>
      </c>
      <c r="I940" s="404" t="s">
        <v>28</v>
      </c>
      <c r="J940" t="s">
        <v>13</v>
      </c>
      <c r="K940" s="44">
        <v>27.8</v>
      </c>
    </row>
    <row r="941" spans="1:15">
      <c r="A941" s="46"/>
      <c r="B941" s="405"/>
      <c r="C941" s="405"/>
      <c r="D941" t="s">
        <v>15</v>
      </c>
      <c r="E941" s="217">
        <v>60</v>
      </c>
      <c r="G941" s="189">
        <f t="shared" si="15"/>
        <v>116.40000000000003</v>
      </c>
      <c r="I941" s="405"/>
      <c r="J941" t="s">
        <v>14</v>
      </c>
      <c r="K941" s="44">
        <v>28.6</v>
      </c>
    </row>
    <row r="942" spans="1:15">
      <c r="A942" s="46"/>
      <c r="B942" s="405"/>
      <c r="C942" s="405"/>
      <c r="D942" t="s">
        <v>16</v>
      </c>
      <c r="E942" s="217">
        <v>5</v>
      </c>
      <c r="G942" s="189">
        <f t="shared" ref="G942:G965" si="16">+G941+E942-F942</f>
        <v>121.40000000000003</v>
      </c>
      <c r="I942" s="405"/>
      <c r="J942" t="s">
        <v>15</v>
      </c>
      <c r="K942" s="217">
        <v>60</v>
      </c>
    </row>
    <row r="943" spans="1:15">
      <c r="A943" s="46">
        <v>46044</v>
      </c>
      <c r="B943" s="405">
        <v>32393</v>
      </c>
      <c r="C943" s="405" t="s">
        <v>28</v>
      </c>
      <c r="D943" t="s">
        <v>13</v>
      </c>
      <c r="E943" s="217"/>
      <c r="F943" s="44">
        <v>27.8</v>
      </c>
      <c r="G943" s="189">
        <f t="shared" si="16"/>
        <v>93.600000000000037</v>
      </c>
      <c r="I943" s="405"/>
      <c r="J943" t="s">
        <v>16</v>
      </c>
      <c r="K943" s="217">
        <v>5</v>
      </c>
    </row>
    <row r="944" spans="1:15">
      <c r="A944" s="46">
        <v>46044</v>
      </c>
      <c r="B944" s="405">
        <v>32393</v>
      </c>
      <c r="C944" s="405" t="s">
        <v>28</v>
      </c>
      <c r="D944" t="s">
        <v>14</v>
      </c>
      <c r="E944" s="217"/>
      <c r="F944" s="44">
        <v>28.6</v>
      </c>
      <c r="G944" s="189">
        <f t="shared" si="16"/>
        <v>65.000000000000028</v>
      </c>
      <c r="I944" s="404" t="s">
        <v>29</v>
      </c>
      <c r="J944" t="s">
        <v>13</v>
      </c>
      <c r="K944" s="44">
        <v>28.2</v>
      </c>
    </row>
    <row r="945" spans="1:12">
      <c r="A945" s="46">
        <v>46044</v>
      </c>
      <c r="B945" s="405">
        <v>32393</v>
      </c>
      <c r="C945" s="405" t="s">
        <v>28</v>
      </c>
      <c r="D945" t="s">
        <v>15</v>
      </c>
      <c r="E945" s="217"/>
      <c r="F945" s="217">
        <v>60</v>
      </c>
      <c r="G945" s="189">
        <f t="shared" si="16"/>
        <v>5.0000000000000284</v>
      </c>
      <c r="I945" s="405"/>
      <c r="J945" t="s">
        <v>14</v>
      </c>
      <c r="K945" s="44">
        <v>28.2</v>
      </c>
    </row>
    <row r="946" spans="1:12">
      <c r="A946" s="46">
        <v>46044</v>
      </c>
      <c r="B946" s="405">
        <v>32393</v>
      </c>
      <c r="C946" s="405" t="s">
        <v>28</v>
      </c>
      <c r="D946" t="s">
        <v>16</v>
      </c>
      <c r="E946" s="217"/>
      <c r="F946" s="217">
        <v>5</v>
      </c>
      <c r="G946" s="189">
        <f t="shared" si="16"/>
        <v>2.8421709430404007E-14</v>
      </c>
      <c r="I946" s="405"/>
      <c r="J946" t="s">
        <v>15</v>
      </c>
      <c r="K946" s="217">
        <v>60</v>
      </c>
    </row>
    <row r="947" spans="1:12">
      <c r="A947" s="68">
        <v>46022</v>
      </c>
      <c r="B947" s="404" t="s">
        <v>11</v>
      </c>
      <c r="C947" s="404" t="s">
        <v>29</v>
      </c>
      <c r="D947" t="s">
        <v>13</v>
      </c>
      <c r="E947" s="44">
        <v>28.2</v>
      </c>
      <c r="G947" s="189">
        <f>+G946+E947-F947</f>
        <v>28.200000000000028</v>
      </c>
      <c r="I947" s="405"/>
      <c r="J947" t="s">
        <v>16</v>
      </c>
      <c r="K947" s="217">
        <v>5</v>
      </c>
    </row>
    <row r="948" spans="1:12">
      <c r="A948" s="46"/>
      <c r="B948" s="405"/>
      <c r="C948" s="405"/>
      <c r="D948" t="s">
        <v>14</v>
      </c>
      <c r="E948" s="44">
        <v>28.2</v>
      </c>
      <c r="G948" s="189">
        <f t="shared" si="16"/>
        <v>56.400000000000027</v>
      </c>
      <c r="K948" s="159">
        <f>SUM(K940:K947)</f>
        <v>242.79999999999998</v>
      </c>
    </row>
    <row r="949" spans="1:12">
      <c r="A949" s="46"/>
      <c r="B949" s="405"/>
      <c r="C949" s="405"/>
      <c r="D949" t="s">
        <v>15</v>
      </c>
      <c r="E949" s="217">
        <v>60</v>
      </c>
      <c r="G949" s="189">
        <f t="shared" si="16"/>
        <v>116.40000000000003</v>
      </c>
    </row>
    <row r="950" spans="1:12">
      <c r="A950" s="46"/>
      <c r="B950" s="405"/>
      <c r="C950" s="405"/>
      <c r="D950" t="s">
        <v>16</v>
      </c>
      <c r="E950" s="217">
        <v>5</v>
      </c>
      <c r="G950" s="189">
        <f t="shared" si="16"/>
        <v>121.40000000000003</v>
      </c>
    </row>
    <row r="951" spans="1:12">
      <c r="A951" s="30">
        <v>46044</v>
      </c>
      <c r="B951" s="405">
        <v>32393</v>
      </c>
      <c r="C951" s="405" t="s">
        <v>29</v>
      </c>
      <c r="D951" t="s">
        <v>13</v>
      </c>
      <c r="F951" s="44">
        <v>28.2</v>
      </c>
      <c r="G951" s="189">
        <f t="shared" si="16"/>
        <v>93.200000000000031</v>
      </c>
    </row>
    <row r="952" spans="1:12">
      <c r="A952" s="30">
        <v>46044</v>
      </c>
      <c r="B952" s="405">
        <v>32393</v>
      </c>
      <c r="C952" s="405" t="s">
        <v>29</v>
      </c>
      <c r="D952" t="s">
        <v>14</v>
      </c>
      <c r="F952" s="44">
        <v>28.2</v>
      </c>
      <c r="G952" s="189">
        <f t="shared" si="16"/>
        <v>65.000000000000028</v>
      </c>
    </row>
    <row r="953" spans="1:12">
      <c r="A953" s="30">
        <v>46044</v>
      </c>
      <c r="B953" s="405">
        <v>32393</v>
      </c>
      <c r="C953" s="405" t="s">
        <v>29</v>
      </c>
      <c r="D953" t="s">
        <v>15</v>
      </c>
      <c r="F953" s="217">
        <v>60</v>
      </c>
      <c r="G953" s="189">
        <f t="shared" si="16"/>
        <v>5.0000000000000284</v>
      </c>
    </row>
    <row r="954" spans="1:12">
      <c r="A954" s="30">
        <v>46044</v>
      </c>
      <c r="B954" s="405">
        <v>32393</v>
      </c>
      <c r="C954" s="405" t="s">
        <v>29</v>
      </c>
      <c r="D954" t="s">
        <v>16</v>
      </c>
      <c r="F954" s="217">
        <v>5</v>
      </c>
      <c r="G954" s="189">
        <f t="shared" si="16"/>
        <v>2.8421709430404007E-14</v>
      </c>
    </row>
    <row r="955" spans="1:12">
      <c r="A955" s="68">
        <v>46053</v>
      </c>
      <c r="B955" s="404" t="s">
        <v>11</v>
      </c>
      <c r="C955" s="404" t="s">
        <v>12</v>
      </c>
      <c r="D955" t="s">
        <v>13</v>
      </c>
      <c r="E955" s="44">
        <v>25</v>
      </c>
      <c r="G955" s="189">
        <f t="shared" si="16"/>
        <v>25.000000000000028</v>
      </c>
    </row>
    <row r="956" spans="1:12">
      <c r="A956" s="46"/>
      <c r="B956" s="405"/>
      <c r="C956" s="405"/>
      <c r="D956" t="s">
        <v>14</v>
      </c>
      <c r="E956" s="44">
        <v>37.4</v>
      </c>
      <c r="G956" s="189">
        <f t="shared" si="16"/>
        <v>62.400000000000027</v>
      </c>
    </row>
    <row r="957" spans="1:12">
      <c r="A957" s="46"/>
      <c r="B957" s="405"/>
      <c r="C957" s="405"/>
      <c r="D957" t="s">
        <v>15</v>
      </c>
      <c r="E957" s="217">
        <v>60</v>
      </c>
      <c r="G957" s="189">
        <f t="shared" si="16"/>
        <v>122.40000000000003</v>
      </c>
      <c r="J957" s="424" t="s">
        <v>615</v>
      </c>
      <c r="K957" s="424"/>
      <c r="L957" s="424"/>
    </row>
    <row r="958" spans="1:12">
      <c r="A958" s="46"/>
      <c r="B958" s="405"/>
      <c r="C958" s="405"/>
      <c r="D958" t="s">
        <v>16</v>
      </c>
      <c r="E958" s="217">
        <v>5</v>
      </c>
      <c r="G958" s="189">
        <f t="shared" si="16"/>
        <v>127.40000000000003</v>
      </c>
      <c r="I958" s="11">
        <v>2026</v>
      </c>
      <c r="J958" s="404" t="s">
        <v>12</v>
      </c>
      <c r="K958" t="s">
        <v>13</v>
      </c>
      <c r="L958" s="44">
        <v>25</v>
      </c>
    </row>
    <row r="959" spans="1:12">
      <c r="A959" s="46">
        <v>46100</v>
      </c>
      <c r="B959" s="405">
        <v>32702</v>
      </c>
      <c r="C959" s="405" t="s">
        <v>12</v>
      </c>
      <c r="D959" t="s">
        <v>13</v>
      </c>
      <c r="E959" s="217"/>
      <c r="F959" s="44">
        <v>25</v>
      </c>
      <c r="G959" s="189">
        <f t="shared" si="16"/>
        <v>102.40000000000003</v>
      </c>
      <c r="I959" s="11"/>
      <c r="J959" s="404"/>
      <c r="K959"/>
      <c r="L959" s="44"/>
    </row>
    <row r="960" spans="1:12">
      <c r="A960" s="46">
        <v>46100</v>
      </c>
      <c r="B960" s="405">
        <v>32702</v>
      </c>
      <c r="C960" s="405" t="s">
        <v>12</v>
      </c>
      <c r="D960" t="s">
        <v>14</v>
      </c>
      <c r="E960" s="217"/>
      <c r="F960" s="44">
        <v>37.4</v>
      </c>
      <c r="G960" s="189">
        <f t="shared" si="16"/>
        <v>65.000000000000028</v>
      </c>
      <c r="I960" s="11"/>
      <c r="J960" s="404"/>
      <c r="K960"/>
      <c r="L960" s="44"/>
    </row>
    <row r="961" spans="1:12">
      <c r="A961" s="46">
        <v>46100</v>
      </c>
      <c r="B961" s="405">
        <v>32702</v>
      </c>
      <c r="C961" s="405" t="s">
        <v>12</v>
      </c>
      <c r="D961" t="s">
        <v>15</v>
      </c>
      <c r="E961" s="217"/>
      <c r="F961" s="44">
        <v>60</v>
      </c>
      <c r="G961" s="189">
        <f t="shared" si="16"/>
        <v>5.0000000000000284</v>
      </c>
      <c r="I961" s="11"/>
      <c r="J961" s="404"/>
      <c r="K961"/>
      <c r="L961" s="44"/>
    </row>
    <row r="962" spans="1:12">
      <c r="A962" s="46">
        <v>46100</v>
      </c>
      <c r="B962" s="405">
        <v>32702</v>
      </c>
      <c r="C962" s="405" t="s">
        <v>12</v>
      </c>
      <c r="D962" t="s">
        <v>16</v>
      </c>
      <c r="E962" s="217"/>
      <c r="F962" s="44">
        <v>5</v>
      </c>
      <c r="G962" s="189">
        <f t="shared" si="16"/>
        <v>2.8421709430404007E-14</v>
      </c>
      <c r="I962" s="11"/>
      <c r="J962" s="404"/>
      <c r="K962"/>
      <c r="L962" s="44"/>
    </row>
    <row r="963" spans="1:12">
      <c r="A963" s="32">
        <v>46081</v>
      </c>
      <c r="B963" s="404" t="s">
        <v>11</v>
      </c>
      <c r="C963" s="404" t="s">
        <v>19</v>
      </c>
      <c r="D963" t="s">
        <v>13</v>
      </c>
      <c r="E963" s="44">
        <v>37.799999999999997</v>
      </c>
      <c r="G963" s="189">
        <f t="shared" si="16"/>
        <v>37.800000000000026</v>
      </c>
      <c r="J963" s="405"/>
      <c r="K963" t="s">
        <v>14</v>
      </c>
      <c r="L963" s="44">
        <v>37.4</v>
      </c>
    </row>
    <row r="964" spans="1:12">
      <c r="B964" s="405"/>
      <c r="C964" s="405"/>
      <c r="D964" t="s">
        <v>14</v>
      </c>
      <c r="E964" s="44">
        <v>47.5</v>
      </c>
      <c r="G964" s="189">
        <f t="shared" si="16"/>
        <v>85.300000000000026</v>
      </c>
      <c r="J964" s="405"/>
      <c r="K964" t="s">
        <v>15</v>
      </c>
      <c r="L964" s="217">
        <v>60</v>
      </c>
    </row>
    <row r="965" spans="1:12">
      <c r="B965" s="405"/>
      <c r="C965" s="405"/>
      <c r="D965" t="s">
        <v>15</v>
      </c>
      <c r="E965" s="217">
        <v>56</v>
      </c>
      <c r="G965" s="189">
        <f t="shared" si="16"/>
        <v>141.30000000000001</v>
      </c>
      <c r="J965" s="405"/>
      <c r="K965" t="s">
        <v>16</v>
      </c>
      <c r="L965" s="217">
        <v>5</v>
      </c>
    </row>
    <row r="966" spans="1:12">
      <c r="B966" s="405"/>
      <c r="C966" s="405"/>
      <c r="D966" t="s">
        <v>16</v>
      </c>
      <c r="E966" s="217">
        <v>5</v>
      </c>
      <c r="G966" s="189">
        <f>+G965+E966-F966</f>
        <v>146.30000000000001</v>
      </c>
      <c r="J966" s="404" t="s">
        <v>19</v>
      </c>
      <c r="K966" t="s">
        <v>13</v>
      </c>
      <c r="L966" s="44">
        <v>37.799999999999997</v>
      </c>
    </row>
    <row r="967" spans="1:12">
      <c r="A967" s="46">
        <v>46100</v>
      </c>
      <c r="B967" s="405">
        <v>32702</v>
      </c>
      <c r="C967" s="405" t="s">
        <v>19</v>
      </c>
      <c r="D967" t="s">
        <v>13</v>
      </c>
      <c r="F967" s="44">
        <v>37.799999999999997</v>
      </c>
      <c r="G967" s="189">
        <f>+G966+E967-F967</f>
        <v>108.50000000000001</v>
      </c>
      <c r="J967" s="405"/>
      <c r="K967" t="s">
        <v>14</v>
      </c>
      <c r="L967" s="44">
        <v>47.5</v>
      </c>
    </row>
    <row r="968" spans="1:12">
      <c r="A968" s="46">
        <v>46100</v>
      </c>
      <c r="B968" s="405">
        <v>32702</v>
      </c>
      <c r="C968" s="405" t="s">
        <v>19</v>
      </c>
      <c r="D968" t="s">
        <v>14</v>
      </c>
      <c r="F968" s="44">
        <v>47.5</v>
      </c>
      <c r="G968" s="189">
        <f>+G967+E968-F968</f>
        <v>61.000000000000014</v>
      </c>
      <c r="J968" s="405"/>
      <c r="K968" t="s">
        <v>15</v>
      </c>
      <c r="L968" s="217">
        <v>56</v>
      </c>
    </row>
    <row r="969" spans="1:12">
      <c r="A969" s="46">
        <v>46100</v>
      </c>
      <c r="B969" s="405">
        <v>32702</v>
      </c>
      <c r="C969" s="405" t="s">
        <v>19</v>
      </c>
      <c r="D969" t="s">
        <v>15</v>
      </c>
      <c r="F969" s="44">
        <v>56</v>
      </c>
      <c r="G969" s="189">
        <f>+G968+E969-F969</f>
        <v>5.0000000000000142</v>
      </c>
      <c r="J969" s="405"/>
      <c r="K969" t="s">
        <v>16</v>
      </c>
      <c r="L969" s="217">
        <v>5</v>
      </c>
    </row>
    <row r="970" spans="1:12">
      <c r="A970" s="46">
        <v>46100</v>
      </c>
      <c r="B970" s="405">
        <v>32702</v>
      </c>
      <c r="C970" s="405" t="s">
        <v>19</v>
      </c>
      <c r="D970" t="s">
        <v>16</v>
      </c>
      <c r="F970" s="44">
        <v>5</v>
      </c>
      <c r="G970" s="189">
        <f>+G969+E970-F970</f>
        <v>1.4210854715202004E-14</v>
      </c>
      <c r="L970" s="159">
        <f>SUM(L958:L969)</f>
        <v>273.7</v>
      </c>
    </row>
    <row r="971" spans="1:12">
      <c r="A971" s="32">
        <v>46112</v>
      </c>
      <c r="B971" s="404" t="s">
        <v>11</v>
      </c>
      <c r="C971" s="404" t="s">
        <v>20</v>
      </c>
      <c r="D971" t="s">
        <v>13</v>
      </c>
      <c r="E971" s="1">
        <v>34</v>
      </c>
      <c r="G971" s="189">
        <f>+G970+E971-F971</f>
        <v>34.000000000000014</v>
      </c>
    </row>
    <row r="972" spans="1:12">
      <c r="A972" s="32"/>
      <c r="B972" s="405"/>
      <c r="C972" s="405"/>
      <c r="D972" t="s">
        <v>14</v>
      </c>
      <c r="E972" s="1">
        <v>38.1</v>
      </c>
      <c r="G972" s="189">
        <f>+G971+E972-F972</f>
        <v>72.100000000000023</v>
      </c>
    </row>
    <row r="973" spans="1:12">
      <c r="B973" s="405"/>
      <c r="C973" s="405"/>
      <c r="D973" t="s">
        <v>15</v>
      </c>
      <c r="E973" s="1">
        <v>60</v>
      </c>
      <c r="G973" s="189">
        <f>+G972+E973-F973</f>
        <v>132.10000000000002</v>
      </c>
    </row>
    <row r="974" spans="1:12">
      <c r="B974" s="405"/>
      <c r="C974" s="405"/>
      <c r="D974" t="s">
        <v>16</v>
      </c>
      <c r="E974" s="1">
        <v>5</v>
      </c>
      <c r="G974" s="189">
        <f>+G973+E974-F974</f>
        <v>137.10000000000002</v>
      </c>
    </row>
    <row r="975" spans="1:12">
      <c r="B975" s="405"/>
      <c r="C975" s="405"/>
      <c r="G975" s="189">
        <f>+G974+E975-F975</f>
        <v>137.10000000000002</v>
      </c>
    </row>
    <row r="976" spans="1:12">
      <c r="B976" s="405"/>
      <c r="C976" s="405"/>
      <c r="G976" s="189">
        <f>+G975+E976-F976</f>
        <v>137.10000000000002</v>
      </c>
    </row>
    <row r="977" spans="2:7">
      <c r="B977" s="405"/>
      <c r="C977" s="405"/>
      <c r="G977" s="189">
        <f>+G976+E977-F977</f>
        <v>137.10000000000002</v>
      </c>
    </row>
    <row r="978" spans="2:7">
      <c r="B978" s="405"/>
      <c r="C978" s="405"/>
      <c r="G978" s="189">
        <f>+G977+E978-F978</f>
        <v>137.10000000000002</v>
      </c>
    </row>
    <row r="979" spans="2:7">
      <c r="B979" s="405"/>
      <c r="C979" s="405"/>
      <c r="G979" s="189">
        <f>+G978+E979-F979</f>
        <v>137.10000000000002</v>
      </c>
    </row>
    <row r="980" spans="2:7">
      <c r="B980" s="405"/>
      <c r="C980" s="405"/>
      <c r="G980" s="189">
        <f>+G979+E980-F980</f>
        <v>137.10000000000002</v>
      </c>
    </row>
    <row r="981" spans="2:7">
      <c r="B981" s="405"/>
      <c r="C981" s="405"/>
      <c r="G981" s="189">
        <f>+G980+E981-F981</f>
        <v>137.10000000000002</v>
      </c>
    </row>
    <row r="982" spans="2:7">
      <c r="B982" s="405"/>
      <c r="C982" s="405"/>
      <c r="G982" s="189">
        <f>+G981+E982-F982</f>
        <v>137.10000000000002</v>
      </c>
    </row>
    <row r="983" spans="2:7">
      <c r="B983" s="405"/>
      <c r="C983" s="405"/>
      <c r="G983" s="189">
        <f>+G982+E983-F983</f>
        <v>137.10000000000002</v>
      </c>
    </row>
    <row r="984" spans="2:7">
      <c r="B984" s="405"/>
      <c r="C984" s="405"/>
      <c r="G984" s="189">
        <f>+G983+E984-F984</f>
        <v>137.10000000000002</v>
      </c>
    </row>
    <row r="985" spans="2:7">
      <c r="B985" s="405"/>
      <c r="C985" s="405"/>
      <c r="G985" s="189">
        <f>+G984+E985-F985</f>
        <v>137.10000000000002</v>
      </c>
    </row>
    <row r="986" spans="2:7">
      <c r="B986" s="405"/>
      <c r="C986" s="405"/>
      <c r="G986" s="189">
        <f>+G985+E986-F986</f>
        <v>137.10000000000002</v>
      </c>
    </row>
    <row r="987" spans="2:7">
      <c r="B987" s="405"/>
      <c r="C987" s="405"/>
      <c r="G987" s="189">
        <f>+G986+E987-F987</f>
        <v>137.10000000000002</v>
      </c>
    </row>
    <row r="988" spans="2:7">
      <c r="B988" s="405"/>
      <c r="C988" s="405"/>
      <c r="G988" s="189">
        <f>+G987+E988-F988</f>
        <v>137.10000000000002</v>
      </c>
    </row>
    <row r="989" spans="2:7">
      <c r="B989" s="405"/>
      <c r="C989" s="405"/>
      <c r="G989" s="189">
        <f>+G988+E989-F989</f>
        <v>137.10000000000002</v>
      </c>
    </row>
    <row r="990" spans="2:7">
      <c r="B990" s="405"/>
      <c r="C990" s="405"/>
      <c r="G990" s="189">
        <f>+G989+E990-F990</f>
        <v>137.10000000000002</v>
      </c>
    </row>
    <row r="991" spans="2:7">
      <c r="B991" s="405"/>
      <c r="C991" s="405"/>
      <c r="G991" s="189">
        <f>+G990+E991-F991</f>
        <v>137.10000000000002</v>
      </c>
    </row>
    <row r="992" spans="2:7">
      <c r="B992" s="405"/>
      <c r="C992" s="405"/>
      <c r="G992" s="189">
        <f>+G991+E992-F992</f>
        <v>137.10000000000002</v>
      </c>
    </row>
    <row r="993" spans="2:7">
      <c r="B993" s="405"/>
      <c r="C993" s="405"/>
      <c r="G993" s="189">
        <f>+G992+E993-F993</f>
        <v>137.10000000000002</v>
      </c>
    </row>
    <row r="994" spans="2:7">
      <c r="B994" s="405"/>
      <c r="C994" s="405"/>
      <c r="G994" s="189">
        <f>+G993+E994-F994</f>
        <v>137.10000000000002</v>
      </c>
    </row>
    <row r="995" spans="2:7">
      <c r="B995" s="405"/>
      <c r="C995" s="405"/>
      <c r="G995" s="189">
        <f>+G994+E995-F995</f>
        <v>137.10000000000002</v>
      </c>
    </row>
    <row r="996" spans="2:7">
      <c r="B996" s="405"/>
      <c r="C996" s="405"/>
      <c r="G996" s="189">
        <f>+G995+E996-F996</f>
        <v>137.10000000000002</v>
      </c>
    </row>
    <row r="997" spans="2:7">
      <c r="B997" s="405"/>
      <c r="C997" s="405"/>
      <c r="G997" s="189">
        <f>+G996+E997-F997</f>
        <v>137.10000000000002</v>
      </c>
    </row>
    <row r="998" spans="2:7">
      <c r="B998" s="405"/>
      <c r="C998" s="405"/>
      <c r="G998" s="189">
        <f>+G997+E998-F998</f>
        <v>137.10000000000002</v>
      </c>
    </row>
    <row r="999" spans="2:7">
      <c r="B999" s="405"/>
      <c r="C999" s="405"/>
      <c r="G999" s="189">
        <f>+G998+E999-F999</f>
        <v>137.10000000000002</v>
      </c>
    </row>
    <row r="1000" spans="2:7">
      <c r="B1000" s="405"/>
      <c r="C1000" s="405"/>
      <c r="G1000" s="189">
        <f>+G999+E1000-F1000</f>
        <v>137.10000000000002</v>
      </c>
    </row>
    <row r="1001" spans="2:7">
      <c r="B1001" s="405"/>
      <c r="C1001" s="405"/>
      <c r="G1001" s="189">
        <f>+G1000+E1001-F1001</f>
        <v>137.10000000000002</v>
      </c>
    </row>
    <row r="1002" spans="2:7">
      <c r="B1002" s="405"/>
      <c r="C1002" s="405"/>
      <c r="G1002" s="189">
        <f>+G1001+E1002-F1002</f>
        <v>137.10000000000002</v>
      </c>
    </row>
    <row r="1003" spans="2:7">
      <c r="B1003" s="405"/>
      <c r="C1003" s="405"/>
      <c r="G1003" s="189">
        <f>+G1002+E1003-F1003</f>
        <v>137.10000000000002</v>
      </c>
    </row>
    <row r="1004" spans="2:7">
      <c r="B1004" s="405"/>
      <c r="C1004" s="405"/>
      <c r="G1004" s="189">
        <f>+G1003+E1004-F1004</f>
        <v>137.10000000000002</v>
      </c>
    </row>
    <row r="1005" spans="2:7">
      <c r="B1005" s="405"/>
      <c r="C1005" s="405"/>
      <c r="G1005" s="189">
        <f>+G1004+E1005-F1005</f>
        <v>137.10000000000002</v>
      </c>
    </row>
    <row r="1006" spans="2:7">
      <c r="B1006" s="405"/>
      <c r="C1006" s="405"/>
      <c r="G1006" s="189">
        <f>+G1005+E1006-F1006</f>
        <v>137.10000000000002</v>
      </c>
    </row>
    <row r="1007" spans="2:7">
      <c r="B1007" s="405"/>
      <c r="C1007" s="405"/>
      <c r="G1007" s="189">
        <f>+G1006+E1007-F1007</f>
        <v>137.10000000000002</v>
      </c>
    </row>
    <row r="1008" spans="2:7">
      <c r="B1008" s="405"/>
      <c r="C1008" s="405"/>
      <c r="G1008" s="189">
        <f>+G1007+E1008-F1008</f>
        <v>137.10000000000002</v>
      </c>
    </row>
    <row r="1009" spans="2:7">
      <c r="B1009" s="405"/>
      <c r="C1009" s="405"/>
      <c r="G1009" s="189">
        <f>+G1008+E1009-F1009</f>
        <v>137.10000000000002</v>
      </c>
    </row>
    <row r="1010" spans="2:7">
      <c r="B1010" s="405"/>
      <c r="C1010" s="405"/>
      <c r="G1010" s="189">
        <f>+G1009+E1010-F1010</f>
        <v>137.10000000000002</v>
      </c>
    </row>
    <row r="1011" spans="2:7">
      <c r="B1011" s="405"/>
      <c r="C1011" s="405"/>
      <c r="G1011" s="189">
        <f>+G1010+E1011-F1011</f>
        <v>137.10000000000002</v>
      </c>
    </row>
    <row r="1012" spans="2:7">
      <c r="B1012" s="405"/>
      <c r="C1012" s="405"/>
      <c r="G1012" s="189">
        <f>+G1011+E1012-F1012</f>
        <v>137.10000000000002</v>
      </c>
    </row>
    <row r="1013" spans="2:7">
      <c r="B1013" s="405"/>
      <c r="C1013" s="405"/>
      <c r="G1013" s="189">
        <f>+G1012+E1013-F1013</f>
        <v>137.10000000000002</v>
      </c>
    </row>
    <row r="1014" spans="2:7">
      <c r="B1014" s="405"/>
      <c r="C1014" s="405"/>
      <c r="G1014" s="189">
        <f>+G1013+E1014-F1014</f>
        <v>137.10000000000002</v>
      </c>
    </row>
    <row r="1015" spans="2:7">
      <c r="B1015" s="405"/>
      <c r="C1015" s="405"/>
      <c r="G1015" s="189">
        <f>+G1014+E1015-F1015</f>
        <v>137.10000000000002</v>
      </c>
    </row>
    <row r="1016" spans="2:7">
      <c r="B1016" s="405"/>
      <c r="C1016" s="405"/>
      <c r="G1016" s="189">
        <f>+G1015+E1016-F1016</f>
        <v>137.10000000000002</v>
      </c>
    </row>
    <row r="1017" spans="2:7">
      <c r="B1017" s="405"/>
      <c r="C1017" s="405"/>
      <c r="G1017" s="189">
        <f>+G1016+E1017-F1017</f>
        <v>137.10000000000002</v>
      </c>
    </row>
    <row r="1018" spans="2:7">
      <c r="B1018" s="405"/>
      <c r="C1018" s="405"/>
      <c r="G1018" s="189">
        <f>+G1017+E1018-F1018</f>
        <v>137.10000000000002</v>
      </c>
    </row>
    <row r="1019" spans="2:7">
      <c r="B1019" s="405"/>
      <c r="C1019" s="405"/>
      <c r="G1019" s="189">
        <f>+G1018+E1019-F1019</f>
        <v>137.10000000000002</v>
      </c>
    </row>
    <row r="1020" spans="2:7">
      <c r="B1020" s="405"/>
      <c r="C1020" s="405"/>
      <c r="G1020" s="189">
        <f>+G1019+E1020-F1020</f>
        <v>137.10000000000002</v>
      </c>
    </row>
    <row r="1021" spans="2:7">
      <c r="B1021" s="405"/>
      <c r="C1021" s="405"/>
      <c r="G1021" s="189">
        <f>+G1020+E1021-F1021</f>
        <v>137.10000000000002</v>
      </c>
    </row>
    <row r="1022" spans="2:7">
      <c r="B1022" s="405"/>
      <c r="C1022" s="405"/>
      <c r="G1022" s="189">
        <f>+G1021+E1022-F1022</f>
        <v>137.10000000000002</v>
      </c>
    </row>
    <row r="1023" spans="2:7">
      <c r="B1023" s="405"/>
      <c r="C1023" s="405"/>
      <c r="G1023" s="189">
        <f>+G1022+E1023-F1023</f>
        <v>137.10000000000002</v>
      </c>
    </row>
    <row r="1024" spans="2:7">
      <c r="B1024" s="405"/>
      <c r="C1024" s="405"/>
      <c r="G1024" s="189">
        <f>+G1023+E1024-F1024</f>
        <v>137.10000000000002</v>
      </c>
    </row>
    <row r="1025" spans="2:7">
      <c r="B1025" s="405"/>
      <c r="C1025" s="405"/>
      <c r="G1025" s="189">
        <f>+G1024+E1025-F1025</f>
        <v>137.10000000000002</v>
      </c>
    </row>
    <row r="1026" spans="2:7">
      <c r="B1026" s="405"/>
      <c r="C1026" s="405"/>
      <c r="G1026" s="189">
        <f>+G1025+E1026-F1026</f>
        <v>137.10000000000002</v>
      </c>
    </row>
    <row r="1027" spans="2:7">
      <c r="B1027" s="405"/>
      <c r="C1027" s="405"/>
      <c r="G1027" s="189">
        <f>+G1026+E1027-F1027</f>
        <v>137.10000000000002</v>
      </c>
    </row>
    <row r="1028" spans="2:7">
      <c r="B1028" s="405"/>
      <c r="C1028" s="405"/>
      <c r="G1028" s="189">
        <f>+G1027+E1028-F1028</f>
        <v>137.10000000000002</v>
      </c>
    </row>
    <row r="1029" spans="2:7">
      <c r="B1029" s="405"/>
      <c r="C1029" s="405"/>
      <c r="G1029" s="189">
        <f>+G1028+E1029-F1029</f>
        <v>137.10000000000002</v>
      </c>
    </row>
    <row r="1030" spans="2:7">
      <c r="B1030" s="405"/>
      <c r="C1030" s="405"/>
      <c r="G1030" s="189">
        <f>+G1029+E1030-F1030</f>
        <v>137.10000000000002</v>
      </c>
    </row>
    <row r="1031" spans="2:7">
      <c r="B1031" s="405"/>
      <c r="C1031" s="405"/>
      <c r="G1031" s="189">
        <f>+G1030+E1031-F1031</f>
        <v>137.10000000000002</v>
      </c>
    </row>
    <row r="1032" spans="2:7">
      <c r="B1032" s="405"/>
      <c r="C1032" s="405"/>
      <c r="G1032" s="189">
        <f>+G1031+E1032-F1032</f>
        <v>137.10000000000002</v>
      </c>
    </row>
    <row r="1033" spans="2:7">
      <c r="B1033" s="405"/>
      <c r="C1033" s="405"/>
      <c r="G1033" s="189">
        <f>+G1032+E1033-F1033</f>
        <v>137.10000000000002</v>
      </c>
    </row>
    <row r="1034" spans="2:7">
      <c r="B1034" s="405"/>
      <c r="C1034" s="405"/>
      <c r="G1034" s="189">
        <f>+G1033+E1034-F1034</f>
        <v>137.10000000000002</v>
      </c>
    </row>
    <row r="1035" spans="2:7">
      <c r="B1035" s="405"/>
      <c r="C1035" s="405"/>
      <c r="G1035" s="189">
        <f>+G1034+E1035-F1035</f>
        <v>137.10000000000002</v>
      </c>
    </row>
    <row r="1036" spans="2:7">
      <c r="B1036" s="405"/>
      <c r="C1036" s="405"/>
      <c r="G1036" s="189">
        <f>+G1035+E1036-F1036</f>
        <v>137.10000000000002</v>
      </c>
    </row>
    <row r="1037" spans="2:7">
      <c r="B1037" s="405"/>
      <c r="C1037" s="405"/>
      <c r="G1037" s="189">
        <f>+G1036+E1037-F1037</f>
        <v>137.10000000000002</v>
      </c>
    </row>
    <row r="1038" spans="2:7">
      <c r="B1038" s="405"/>
      <c r="C1038" s="405"/>
      <c r="G1038" s="189">
        <f>+G1037+E1038-F1038</f>
        <v>137.10000000000002</v>
      </c>
    </row>
    <row r="1039" spans="2:7">
      <c r="B1039" s="405"/>
      <c r="C1039" s="405"/>
      <c r="G1039" s="189">
        <f>+G1038+E1039-F1039</f>
        <v>137.10000000000002</v>
      </c>
    </row>
    <row r="1040" spans="2:7">
      <c r="B1040" s="405"/>
      <c r="C1040" s="405"/>
      <c r="G1040" s="189">
        <f>+G1039+E1040-F1040</f>
        <v>137.10000000000002</v>
      </c>
    </row>
    <row r="1041" spans="2:7">
      <c r="B1041" s="405"/>
      <c r="C1041" s="405"/>
      <c r="G1041" s="189">
        <f>+G1040+E1041-F1041</f>
        <v>137.10000000000002</v>
      </c>
    </row>
    <row r="1042" spans="2:7">
      <c r="B1042" s="405"/>
      <c r="C1042" s="405"/>
      <c r="G1042" s="189">
        <f>+G1041+E1042-F1042</f>
        <v>137.10000000000002</v>
      </c>
    </row>
    <row r="1043" spans="2:7">
      <c r="B1043" s="405"/>
      <c r="C1043" s="405"/>
      <c r="G1043" s="189">
        <f>+G1042+E1043-F1043</f>
        <v>137.10000000000002</v>
      </c>
    </row>
    <row r="1044" spans="2:7">
      <c r="B1044" s="405"/>
      <c r="C1044" s="405"/>
      <c r="G1044" s="189">
        <f>+G1043+E1044-F1044</f>
        <v>137.10000000000002</v>
      </c>
    </row>
    <row r="1045" spans="2:7">
      <c r="B1045" s="405"/>
      <c r="C1045" s="405"/>
      <c r="G1045" s="189">
        <f>+G1044+E1045-F1045</f>
        <v>137.10000000000002</v>
      </c>
    </row>
    <row r="1046" spans="2:7">
      <c r="B1046" s="405"/>
      <c r="C1046" s="405"/>
      <c r="G1046" s="189">
        <f>+G1045+E1046-F1046</f>
        <v>137.10000000000002</v>
      </c>
    </row>
    <row r="1047" spans="2:7">
      <c r="B1047" s="405"/>
      <c r="C1047" s="405"/>
      <c r="G1047" s="189">
        <f>+G1046+E1047-F1047</f>
        <v>137.10000000000002</v>
      </c>
    </row>
    <row r="1048" spans="2:7">
      <c r="B1048" s="405"/>
      <c r="C1048" s="405"/>
      <c r="G1048" s="189">
        <f>+G1047+E1048-F1048</f>
        <v>137.10000000000002</v>
      </c>
    </row>
    <row r="1049" spans="2:7">
      <c r="B1049" s="405"/>
      <c r="C1049" s="405"/>
      <c r="G1049" s="189">
        <f>+G1048+E1049-F1049</f>
        <v>137.10000000000002</v>
      </c>
    </row>
    <row r="1050" spans="2:7">
      <c r="B1050" s="405"/>
      <c r="C1050" s="405"/>
      <c r="G1050" s="189">
        <f>+G1049+E1050-F1050</f>
        <v>137.10000000000002</v>
      </c>
    </row>
    <row r="1051" spans="2:7">
      <c r="B1051" s="405"/>
      <c r="C1051" s="405"/>
      <c r="G1051" s="189">
        <f>+G1050+E1051-F1051</f>
        <v>137.10000000000002</v>
      </c>
    </row>
    <row r="1052" spans="2:7">
      <c r="B1052" s="405"/>
      <c r="C1052" s="405"/>
      <c r="G1052" s="189">
        <f>+G1051+E1052-F1052</f>
        <v>137.10000000000002</v>
      </c>
    </row>
    <row r="1053" spans="2:7">
      <c r="B1053" s="405"/>
      <c r="C1053" s="405"/>
      <c r="G1053" s="189">
        <f>+G1052+E1053-F1053</f>
        <v>137.10000000000002</v>
      </c>
    </row>
    <row r="1054" spans="2:7">
      <c r="B1054" s="405"/>
      <c r="C1054" s="405"/>
      <c r="G1054" s="189">
        <f>+G1053+E1054-F1054</f>
        <v>137.10000000000002</v>
      </c>
    </row>
    <row r="1055" spans="2:7">
      <c r="B1055" s="405"/>
      <c r="C1055" s="405"/>
      <c r="G1055" s="189">
        <f>+G1054+E1055-F1055</f>
        <v>137.10000000000002</v>
      </c>
    </row>
    <row r="1056" spans="2:7">
      <c r="B1056" s="405"/>
      <c r="C1056" s="405"/>
      <c r="G1056" s="189">
        <f>+G1055+E1056-F1056</f>
        <v>137.10000000000002</v>
      </c>
    </row>
    <row r="1057" spans="2:7">
      <c r="B1057" s="405"/>
      <c r="C1057" s="405"/>
      <c r="G1057" s="189">
        <f>+G1056+E1057-F1057</f>
        <v>137.10000000000002</v>
      </c>
    </row>
    <row r="1058" spans="2:7">
      <c r="B1058" s="405"/>
      <c r="C1058" s="405"/>
      <c r="G1058" s="189">
        <f>+G1057+E1058-F1058</f>
        <v>137.10000000000002</v>
      </c>
    </row>
    <row r="1059" spans="2:7">
      <c r="B1059" s="405"/>
      <c r="C1059" s="405"/>
      <c r="G1059" s="189">
        <f>+G1058+E1059-F1059</f>
        <v>137.10000000000002</v>
      </c>
    </row>
    <row r="1060" spans="2:7">
      <c r="B1060" s="405"/>
      <c r="C1060" s="405"/>
      <c r="G1060" s="189">
        <f>+G1059+E1060-F1060</f>
        <v>137.10000000000002</v>
      </c>
    </row>
    <row r="1061" spans="2:7">
      <c r="B1061" s="405"/>
      <c r="C1061" s="405"/>
      <c r="G1061" s="189">
        <f>+G1060+E1061-F1061</f>
        <v>137.10000000000002</v>
      </c>
    </row>
    <row r="1062" spans="2:7">
      <c r="B1062" s="405"/>
      <c r="C1062" s="405"/>
      <c r="G1062" s="189">
        <f>+G1061+E1062-F1062</f>
        <v>137.10000000000002</v>
      </c>
    </row>
    <row r="1063" spans="2:7">
      <c r="B1063" s="405"/>
      <c r="C1063" s="405"/>
      <c r="G1063" s="189">
        <f>+G1062+E1063-F1063</f>
        <v>137.10000000000002</v>
      </c>
    </row>
    <row r="1064" spans="2:7">
      <c r="B1064" s="405"/>
      <c r="C1064" s="405"/>
      <c r="G1064" s="189">
        <f>+G1063+E1064-F1064</f>
        <v>137.10000000000002</v>
      </c>
    </row>
    <row r="1065" spans="2:7">
      <c r="B1065" s="405"/>
      <c r="C1065" s="405"/>
      <c r="G1065" s="189">
        <f>+G1064+E1065-F1065</f>
        <v>137.10000000000002</v>
      </c>
    </row>
    <row r="1066" spans="2:7">
      <c r="B1066" s="405"/>
      <c r="C1066" s="405"/>
      <c r="G1066" s="189">
        <f>+G1065+E1066-F1066</f>
        <v>137.10000000000002</v>
      </c>
    </row>
    <row r="1067" spans="2:7">
      <c r="B1067" s="405"/>
      <c r="C1067" s="405"/>
      <c r="G1067" s="189">
        <f>+G1066+E1067-F1067</f>
        <v>137.10000000000002</v>
      </c>
    </row>
    <row r="1068" spans="2:7">
      <c r="B1068" s="405"/>
      <c r="C1068" s="405"/>
      <c r="G1068" s="189">
        <f>+G1067+E1068-F1068</f>
        <v>137.10000000000002</v>
      </c>
    </row>
    <row r="1069" spans="2:7">
      <c r="B1069" s="405"/>
      <c r="C1069" s="405"/>
      <c r="G1069" s="189">
        <f>+G1068+E1069-F1069</f>
        <v>137.10000000000002</v>
      </c>
    </row>
    <row r="1070" spans="2:7">
      <c r="B1070" s="405"/>
      <c r="C1070" s="405"/>
      <c r="G1070" s="189">
        <f>+G1069+E1070-F1070</f>
        <v>137.10000000000002</v>
      </c>
    </row>
    <row r="1071" spans="2:7">
      <c r="B1071" s="405"/>
      <c r="C1071" s="405"/>
      <c r="G1071" s="189">
        <f>+G1070+E1071-F1071</f>
        <v>137.10000000000002</v>
      </c>
    </row>
    <row r="1072" spans="2:7">
      <c r="B1072" s="405"/>
      <c r="C1072" s="405"/>
      <c r="G1072" s="189">
        <f>+G1071+E1072-F1072</f>
        <v>137.10000000000002</v>
      </c>
    </row>
    <row r="1073" spans="2:7">
      <c r="B1073" s="405"/>
      <c r="C1073" s="405"/>
      <c r="G1073" s="189">
        <f>+G1072+E1073-F1073</f>
        <v>137.10000000000002</v>
      </c>
    </row>
    <row r="1074" spans="2:7">
      <c r="B1074" s="405"/>
      <c r="C1074" s="405"/>
      <c r="G1074" s="189">
        <f>+G1073+E1074-F1074</f>
        <v>137.10000000000002</v>
      </c>
    </row>
    <row r="1075" spans="2:7">
      <c r="B1075" s="405"/>
      <c r="C1075" s="405"/>
      <c r="G1075" s="189">
        <f>+G1074+E1075-F1075</f>
        <v>137.10000000000002</v>
      </c>
    </row>
    <row r="1076" spans="2:7">
      <c r="B1076" s="405"/>
      <c r="C1076" s="405"/>
      <c r="G1076" s="189">
        <f>+G1075+E1076-F1076</f>
        <v>137.10000000000002</v>
      </c>
    </row>
    <row r="1077" spans="2:7">
      <c r="B1077" s="405"/>
      <c r="C1077" s="405"/>
      <c r="G1077" s="189">
        <f>+G1076+E1077-F1077</f>
        <v>137.10000000000002</v>
      </c>
    </row>
    <row r="1078" spans="2:7">
      <c r="B1078" s="405"/>
      <c r="C1078" s="405"/>
      <c r="G1078" s="189">
        <f>+G1077+E1078-F1078</f>
        <v>137.10000000000002</v>
      </c>
    </row>
    <row r="1079" spans="2:7">
      <c r="B1079" s="405"/>
      <c r="C1079" s="405"/>
      <c r="G1079" s="189">
        <f>+G1078+E1079-F1079</f>
        <v>137.10000000000002</v>
      </c>
    </row>
    <row r="1080" spans="2:7">
      <c r="B1080" s="405"/>
      <c r="C1080" s="405"/>
      <c r="G1080" s="189">
        <f>+G1079+E1080-F1080</f>
        <v>137.10000000000002</v>
      </c>
    </row>
    <row r="1081" spans="2:7">
      <c r="B1081" s="405"/>
      <c r="C1081" s="405"/>
      <c r="G1081" s="189">
        <f>+G1080+E1081-F1081</f>
        <v>137.10000000000002</v>
      </c>
    </row>
    <row r="1082" spans="2:7">
      <c r="B1082" s="405"/>
      <c r="C1082" s="405"/>
      <c r="G1082" s="189">
        <f>+G1081+E1082-F1082</f>
        <v>137.10000000000002</v>
      </c>
    </row>
    <row r="1083" spans="2:7">
      <c r="B1083" s="405"/>
      <c r="C1083" s="405"/>
      <c r="G1083" s="189">
        <f>+G1082+E1083-F1083</f>
        <v>137.10000000000002</v>
      </c>
    </row>
    <row r="1084" spans="2:7">
      <c r="B1084" s="405"/>
      <c r="C1084" s="405"/>
      <c r="G1084" s="189">
        <f>+G1083+E1084-F1084</f>
        <v>137.10000000000002</v>
      </c>
    </row>
    <row r="1085" spans="2:7">
      <c r="B1085" s="405"/>
      <c r="C1085" s="405"/>
      <c r="G1085" s="189">
        <f>+G1084+E1085-F1085</f>
        <v>137.10000000000002</v>
      </c>
    </row>
    <row r="1086" spans="2:7">
      <c r="B1086" s="405"/>
      <c r="C1086" s="405"/>
      <c r="G1086" s="189">
        <f>+G1085+E1086-F1086</f>
        <v>137.10000000000002</v>
      </c>
    </row>
    <row r="1087" spans="2:7">
      <c r="B1087" s="405"/>
      <c r="C1087" s="405"/>
      <c r="G1087" s="189">
        <f>+G1086+E1087-F1087</f>
        <v>137.10000000000002</v>
      </c>
    </row>
    <row r="1088" spans="2:7">
      <c r="B1088" s="405"/>
      <c r="C1088" s="405"/>
      <c r="G1088" s="189">
        <f>+G1087+E1088-F1088</f>
        <v>137.10000000000002</v>
      </c>
    </row>
    <row r="1089" spans="2:7">
      <c r="B1089" s="405"/>
      <c r="C1089" s="405"/>
      <c r="G1089" s="189">
        <f>+G1088+E1089-F1089</f>
        <v>137.10000000000002</v>
      </c>
    </row>
    <row r="1090" spans="2:7">
      <c r="B1090" s="405"/>
      <c r="C1090" s="405"/>
      <c r="G1090" s="189">
        <f>+G1089+E1090-F1090</f>
        <v>137.10000000000002</v>
      </c>
    </row>
    <row r="1091" spans="2:7">
      <c r="B1091" s="405"/>
      <c r="C1091" s="405"/>
      <c r="G1091" s="189">
        <f>+G1090+E1091-F1091</f>
        <v>137.10000000000002</v>
      </c>
    </row>
    <row r="1092" spans="2:7">
      <c r="B1092" s="405"/>
      <c r="C1092" s="405"/>
      <c r="G1092" s="189">
        <f>+G1091+E1092-F1092</f>
        <v>137.10000000000002</v>
      </c>
    </row>
    <row r="1093" spans="2:7">
      <c r="B1093" s="405"/>
      <c r="C1093" s="405"/>
      <c r="G1093" s="189">
        <f>+G1092+E1093-F1093</f>
        <v>137.10000000000002</v>
      </c>
    </row>
    <row r="1094" spans="2:7">
      <c r="B1094" s="405"/>
      <c r="C1094" s="405"/>
      <c r="G1094" s="189">
        <f>+G1093+E1094-F1094</f>
        <v>137.10000000000002</v>
      </c>
    </row>
    <row r="1095" spans="2:7">
      <c r="B1095" s="405"/>
      <c r="C1095" s="405"/>
      <c r="G1095" s="189">
        <f>+G1094+E1095-F1095</f>
        <v>137.10000000000002</v>
      </c>
    </row>
    <row r="1096" spans="2:7">
      <c r="B1096" s="405"/>
      <c r="C1096" s="405"/>
      <c r="G1096" s="189">
        <f>+G1095+E1096-F1096</f>
        <v>137.10000000000002</v>
      </c>
    </row>
    <row r="1097" spans="2:7">
      <c r="B1097" s="405"/>
      <c r="C1097" s="405"/>
      <c r="G1097" s="189">
        <f>+G1096+E1097-F1097</f>
        <v>137.10000000000002</v>
      </c>
    </row>
    <row r="1098" spans="2:7">
      <c r="B1098" s="405"/>
      <c r="C1098" s="405"/>
      <c r="G1098" s="189">
        <f>+G1097+E1098-F1098</f>
        <v>137.10000000000002</v>
      </c>
    </row>
    <row r="1099" spans="2:7">
      <c r="B1099" s="405"/>
      <c r="C1099" s="405"/>
      <c r="G1099" s="189">
        <f>+G1098+E1099-F1099</f>
        <v>137.10000000000002</v>
      </c>
    </row>
    <row r="1100" spans="2:7">
      <c r="B1100" s="405"/>
      <c r="C1100" s="405"/>
      <c r="G1100" s="189">
        <f>+G1099+E1100-F1100</f>
        <v>137.10000000000002</v>
      </c>
    </row>
    <row r="1101" spans="2:7">
      <c r="B1101" s="405"/>
      <c r="C1101" s="405"/>
      <c r="G1101" s="189">
        <f>+G1100+E1101-F1101</f>
        <v>137.10000000000002</v>
      </c>
    </row>
    <row r="1102" spans="2:7">
      <c r="B1102" s="405"/>
      <c r="C1102" s="405"/>
      <c r="G1102" s="189">
        <f>+G1101+E1102-F1102</f>
        <v>137.10000000000002</v>
      </c>
    </row>
    <row r="1103" spans="2:7">
      <c r="B1103" s="405"/>
      <c r="C1103" s="405"/>
      <c r="G1103" s="189">
        <f>+G1102+E1103-F1103</f>
        <v>137.10000000000002</v>
      </c>
    </row>
    <row r="1104" spans="2:7">
      <c r="B1104" s="405"/>
      <c r="C1104" s="405"/>
      <c r="G1104" s="189">
        <f>+G1103+E1104-F1104</f>
        <v>137.10000000000002</v>
      </c>
    </row>
    <row r="1105" spans="2:7">
      <c r="B1105" s="405"/>
      <c r="C1105" s="405"/>
      <c r="G1105" s="189">
        <f>+G1104+E1105-F1105</f>
        <v>137.10000000000002</v>
      </c>
    </row>
    <row r="1106" spans="2:7">
      <c r="B1106" s="405"/>
      <c r="C1106" s="405"/>
      <c r="G1106" s="189">
        <f>+G1105+E1106-F1106</f>
        <v>137.10000000000002</v>
      </c>
    </row>
    <row r="1107" spans="2:7">
      <c r="B1107" s="405"/>
      <c r="C1107" s="405"/>
      <c r="G1107" s="189">
        <f>+G1106+E1107-F1107</f>
        <v>137.10000000000002</v>
      </c>
    </row>
    <row r="1108" spans="2:7">
      <c r="B1108" s="405"/>
      <c r="C1108" s="405"/>
      <c r="G1108" s="189">
        <f>+G1107+E1108-F1108</f>
        <v>137.10000000000002</v>
      </c>
    </row>
    <row r="1109" spans="2:7">
      <c r="B1109" s="405"/>
      <c r="C1109" s="405"/>
      <c r="G1109" s="189">
        <f>+G1108+E1109-F1109</f>
        <v>137.10000000000002</v>
      </c>
    </row>
    <row r="1110" spans="2:7">
      <c r="B1110" s="405"/>
      <c r="C1110" s="405"/>
      <c r="G1110" s="189">
        <f>+G1109+E1110-F1110</f>
        <v>137.10000000000002</v>
      </c>
    </row>
    <row r="1111" spans="2:7">
      <c r="B1111" s="405"/>
      <c r="C1111" s="405"/>
      <c r="G1111" s="189">
        <f>+G1110+E1111-F1111</f>
        <v>137.10000000000002</v>
      </c>
    </row>
    <row r="1112" spans="2:7">
      <c r="B1112" s="405"/>
      <c r="C1112" s="405"/>
      <c r="G1112" s="189">
        <f>+G1111+E1112-F1112</f>
        <v>137.10000000000002</v>
      </c>
    </row>
    <row r="1113" spans="2:7">
      <c r="B1113" s="405"/>
      <c r="C1113" s="405"/>
      <c r="G1113" s="189">
        <f>+G1112+E1113-F1113</f>
        <v>137.10000000000002</v>
      </c>
    </row>
    <row r="1114" spans="2:7">
      <c r="B1114" s="405"/>
      <c r="C1114" s="405"/>
      <c r="G1114" s="189">
        <f>+G1113+E1114-F1114</f>
        <v>137.10000000000002</v>
      </c>
    </row>
    <row r="1115" spans="2:7">
      <c r="B1115" s="405"/>
      <c r="C1115" s="405"/>
      <c r="G1115" s="189">
        <f>+G1114+E1115-F1115</f>
        <v>137.10000000000002</v>
      </c>
    </row>
    <row r="1116" spans="2:7">
      <c r="B1116" s="405"/>
      <c r="C1116" s="405"/>
      <c r="G1116" s="189">
        <f>+G1115+E1116-F1116</f>
        <v>137.10000000000002</v>
      </c>
    </row>
    <row r="1117" spans="2:7">
      <c r="B1117" s="405"/>
      <c r="C1117" s="405"/>
      <c r="G1117" s="189">
        <f>+G1116+E1117-F1117</f>
        <v>137.10000000000002</v>
      </c>
    </row>
    <row r="1118" spans="2:7">
      <c r="B1118" s="405"/>
      <c r="C1118" s="405"/>
      <c r="G1118" s="189">
        <f>+G1117+E1118-F1118</f>
        <v>137.10000000000002</v>
      </c>
    </row>
    <row r="1119" spans="2:7">
      <c r="B1119" s="405"/>
      <c r="C1119" s="405"/>
      <c r="G1119" s="189">
        <f>+G1118+E1119-F1119</f>
        <v>137.10000000000002</v>
      </c>
    </row>
    <row r="1120" spans="2:7">
      <c r="B1120" s="405"/>
      <c r="C1120" s="405"/>
      <c r="G1120" s="189">
        <f>+G1119+E1120-F1120</f>
        <v>137.10000000000002</v>
      </c>
    </row>
    <row r="1121" spans="2:7">
      <c r="B1121" s="405"/>
      <c r="C1121" s="405"/>
      <c r="G1121" s="189">
        <f>+G1120+E1121-F1121</f>
        <v>137.10000000000002</v>
      </c>
    </row>
    <row r="1122" spans="2:7">
      <c r="B1122" s="405"/>
      <c r="C1122" s="405"/>
      <c r="G1122" s="189">
        <f>+G1121+E1122-F1122</f>
        <v>137.10000000000002</v>
      </c>
    </row>
    <row r="1123" spans="2:7">
      <c r="B1123" s="405"/>
      <c r="C1123" s="405"/>
      <c r="G1123" s="189">
        <f>+G1122+E1123-F1123</f>
        <v>137.10000000000002</v>
      </c>
    </row>
    <row r="1124" spans="2:7">
      <c r="B1124" s="405"/>
      <c r="C1124" s="405"/>
      <c r="G1124" s="189">
        <f>+G1123+E1124-F1124</f>
        <v>137.10000000000002</v>
      </c>
    </row>
    <row r="1125" spans="2:7">
      <c r="B1125" s="405"/>
      <c r="C1125" s="405"/>
      <c r="G1125" s="189">
        <f>+G1124+E1125-F1125</f>
        <v>137.10000000000002</v>
      </c>
    </row>
    <row r="1126" spans="2:7">
      <c r="B1126" s="405"/>
      <c r="C1126" s="405"/>
      <c r="G1126" s="189">
        <f>+G1125+E1126-F1126</f>
        <v>137.10000000000002</v>
      </c>
    </row>
    <row r="1127" spans="2:7">
      <c r="B1127" s="405"/>
      <c r="C1127" s="405"/>
      <c r="G1127" s="189">
        <f>+G1126+E1127-F1127</f>
        <v>137.10000000000002</v>
      </c>
    </row>
    <row r="1128" spans="2:7">
      <c r="B1128" s="405"/>
      <c r="C1128" s="405"/>
      <c r="G1128" s="189">
        <f>+G1127+E1128-F1128</f>
        <v>137.10000000000002</v>
      </c>
    </row>
    <row r="1129" spans="2:7">
      <c r="B1129" s="405"/>
      <c r="C1129" s="405"/>
      <c r="G1129" s="189">
        <f>+G1128+E1129-F1129</f>
        <v>137.10000000000002</v>
      </c>
    </row>
    <row r="1130" spans="2:7">
      <c r="B1130" s="405"/>
      <c r="C1130" s="405"/>
      <c r="G1130" s="189">
        <f>+G1129+E1130-F1130</f>
        <v>137.10000000000002</v>
      </c>
    </row>
    <row r="1131" spans="2:7">
      <c r="B1131" s="405"/>
      <c r="C1131" s="405"/>
      <c r="G1131" s="189">
        <f>+G1130+E1131-F1131</f>
        <v>137.10000000000002</v>
      </c>
    </row>
    <row r="1132" spans="2:7">
      <c r="B1132" s="405"/>
      <c r="C1132" s="405"/>
      <c r="G1132" s="189">
        <f>+G1131+E1132-F1132</f>
        <v>137.10000000000002</v>
      </c>
    </row>
    <row r="1133" spans="2:7">
      <c r="B1133" s="405"/>
      <c r="C1133" s="405"/>
      <c r="G1133" s="189">
        <f>+G1132+E1133-F1133</f>
        <v>137.10000000000002</v>
      </c>
    </row>
    <row r="1134" spans="2:7">
      <c r="B1134" s="405"/>
      <c r="C1134" s="405"/>
      <c r="G1134" s="189">
        <f>+G1133+E1134-F1134</f>
        <v>137.10000000000002</v>
      </c>
    </row>
    <row r="1135" spans="2:7">
      <c r="B1135" s="405"/>
      <c r="C1135" s="405"/>
      <c r="G1135" s="189">
        <f>+G1134+E1135-F1135</f>
        <v>137.10000000000002</v>
      </c>
    </row>
    <row r="1136" spans="2:7">
      <c r="B1136" s="405"/>
      <c r="C1136" s="405"/>
      <c r="G1136" s="189">
        <f>+G1135+E1136-F1136</f>
        <v>137.10000000000002</v>
      </c>
    </row>
    <row r="1137" spans="2:7">
      <c r="B1137" s="405"/>
      <c r="C1137" s="405"/>
      <c r="G1137" s="189">
        <f>+G1136+E1137-F1137</f>
        <v>137.10000000000002</v>
      </c>
    </row>
    <row r="1138" spans="2:7">
      <c r="B1138" s="405"/>
      <c r="C1138" s="405"/>
      <c r="G1138" s="189">
        <f>+G1137+E1138-F1138</f>
        <v>137.10000000000002</v>
      </c>
    </row>
    <row r="1139" spans="2:7">
      <c r="B1139" s="405"/>
      <c r="C1139" s="405"/>
      <c r="G1139" s="189">
        <f>+G1138+E1139-F1139</f>
        <v>137.10000000000002</v>
      </c>
    </row>
    <row r="1140" spans="2:7">
      <c r="B1140" s="405"/>
      <c r="C1140" s="405"/>
      <c r="G1140" s="189">
        <f>+G1139+E1140-F1140</f>
        <v>137.10000000000002</v>
      </c>
    </row>
    <row r="1141" spans="2:7">
      <c r="B1141" s="405"/>
      <c r="C1141" s="405"/>
      <c r="G1141" s="189">
        <f>+G1140+E1141-F1141</f>
        <v>137.10000000000002</v>
      </c>
    </row>
    <row r="1142" spans="2:7">
      <c r="B1142" s="405"/>
      <c r="C1142" s="405"/>
      <c r="G1142" s="189">
        <f>+G1141+E1142-F1142</f>
        <v>137.10000000000002</v>
      </c>
    </row>
    <row r="1143" spans="2:7">
      <c r="B1143" s="405"/>
      <c r="C1143" s="405"/>
      <c r="G1143" s="189">
        <f>+G1142+E1143-F1143</f>
        <v>137.10000000000002</v>
      </c>
    </row>
    <row r="1144" spans="2:7">
      <c r="B1144" s="405"/>
      <c r="C1144" s="405"/>
      <c r="G1144" s="189">
        <f>+G1143+E1144-F1144</f>
        <v>137.10000000000002</v>
      </c>
    </row>
    <row r="1145" spans="2:7">
      <c r="B1145" s="405"/>
      <c r="C1145" s="405"/>
      <c r="G1145" s="189">
        <f>+G1144+E1145-F1145</f>
        <v>137.10000000000002</v>
      </c>
    </row>
    <row r="1146" spans="2:7">
      <c r="B1146" s="405"/>
      <c r="C1146" s="405"/>
      <c r="G1146" s="189">
        <f>+G1145+E1146-F1146</f>
        <v>137.10000000000002</v>
      </c>
    </row>
    <row r="1147" spans="2:7">
      <c r="B1147" s="405"/>
      <c r="C1147" s="405"/>
      <c r="G1147" s="189">
        <f>+G1146+E1147-F1147</f>
        <v>137.10000000000002</v>
      </c>
    </row>
    <row r="1148" spans="2:7">
      <c r="B1148" s="405"/>
      <c r="C1148" s="405"/>
      <c r="G1148" s="189">
        <f>+G1147+E1148-F1148</f>
        <v>137.10000000000002</v>
      </c>
    </row>
    <row r="1149" spans="2:7">
      <c r="B1149" s="405"/>
      <c r="C1149" s="405"/>
      <c r="G1149" s="189">
        <f>+G1148+E1149-F1149</f>
        <v>137.10000000000002</v>
      </c>
    </row>
    <row r="1150" spans="2:7">
      <c r="B1150" s="405"/>
      <c r="C1150" s="405"/>
      <c r="G1150" s="189">
        <f>+G1149+E1150-F1150</f>
        <v>137.10000000000002</v>
      </c>
    </row>
    <row r="1151" spans="2:7">
      <c r="B1151" s="405"/>
      <c r="C1151" s="405"/>
      <c r="G1151" s="189">
        <f>+G1150+E1151-F1151</f>
        <v>137.10000000000002</v>
      </c>
    </row>
    <row r="1152" spans="2:7">
      <c r="B1152" s="405"/>
      <c r="C1152" s="405"/>
      <c r="G1152" s="189">
        <f>+G1151+E1152-F1152</f>
        <v>137.10000000000002</v>
      </c>
    </row>
    <row r="1153" spans="2:7">
      <c r="B1153" s="405"/>
      <c r="C1153" s="405"/>
      <c r="G1153" s="189">
        <f>+G1152+E1153-F1153</f>
        <v>137.10000000000002</v>
      </c>
    </row>
    <row r="1154" spans="2:7">
      <c r="B1154" s="405"/>
      <c r="C1154" s="405"/>
      <c r="G1154" s="189">
        <f>+G1153+E1154-F1154</f>
        <v>137.10000000000002</v>
      </c>
    </row>
    <row r="1155" spans="2:7">
      <c r="B1155" s="405"/>
      <c r="C1155" s="405"/>
      <c r="G1155" s="189">
        <f>+G1154+E1155-F1155</f>
        <v>137.10000000000002</v>
      </c>
    </row>
    <row r="1156" spans="2:7">
      <c r="B1156" s="405"/>
      <c r="C1156" s="405"/>
      <c r="G1156" s="189">
        <f>+G1155+E1156-F1156</f>
        <v>137.10000000000002</v>
      </c>
    </row>
    <row r="1157" spans="2:7">
      <c r="B1157" s="405"/>
      <c r="C1157" s="405"/>
      <c r="G1157" s="189">
        <f>+G1156+E1157-F1157</f>
        <v>137.10000000000002</v>
      </c>
    </row>
    <row r="1158" spans="2:7">
      <c r="B1158" s="405"/>
      <c r="C1158" s="405"/>
      <c r="G1158" s="189">
        <f>+G1157+E1158-F1158</f>
        <v>137.10000000000002</v>
      </c>
    </row>
    <row r="1159" spans="2:7">
      <c r="B1159" s="405"/>
      <c r="C1159" s="405"/>
      <c r="G1159" s="189">
        <f>+G1158+E1159-F1159</f>
        <v>137.10000000000002</v>
      </c>
    </row>
    <row r="1160" spans="2:7">
      <c r="B1160" s="405"/>
      <c r="C1160" s="405"/>
      <c r="G1160" s="189">
        <f>+G1159+E1160-F1160</f>
        <v>137.10000000000002</v>
      </c>
    </row>
    <row r="1161" spans="2:7">
      <c r="B1161" s="405"/>
      <c r="C1161" s="405"/>
      <c r="G1161" s="189">
        <f>+G1160+E1161-F1161</f>
        <v>137.10000000000002</v>
      </c>
    </row>
    <row r="1162" spans="2:7">
      <c r="B1162" s="405"/>
      <c r="C1162" s="405"/>
      <c r="G1162" s="189">
        <f>+G1161+E1162-F1162</f>
        <v>137.10000000000002</v>
      </c>
    </row>
    <row r="1163" spans="2:7">
      <c r="B1163" s="405"/>
      <c r="C1163" s="405"/>
      <c r="G1163" s="189">
        <f>+G1162+E1163-F1163</f>
        <v>137.10000000000002</v>
      </c>
    </row>
    <row r="1164" spans="2:7">
      <c r="B1164" s="405"/>
      <c r="C1164" s="405"/>
      <c r="G1164" s="189">
        <f>+G1163+E1164-F1164</f>
        <v>137.10000000000002</v>
      </c>
    </row>
    <row r="1165" spans="2:7">
      <c r="B1165" s="405"/>
      <c r="C1165" s="405"/>
      <c r="G1165" s="189">
        <f>+G1164+E1165-F1165</f>
        <v>137.10000000000002</v>
      </c>
    </row>
    <row r="1166" spans="2:7">
      <c r="B1166" s="405"/>
      <c r="C1166" s="405"/>
      <c r="G1166" s="189">
        <f>+G1165+E1166-F1166</f>
        <v>137.10000000000002</v>
      </c>
    </row>
    <row r="1167" spans="2:7">
      <c r="B1167" s="405"/>
      <c r="C1167" s="405"/>
      <c r="G1167" s="189">
        <f>+G1166+E1167-F1167</f>
        <v>137.10000000000002</v>
      </c>
    </row>
    <row r="1168" spans="2:7">
      <c r="B1168" s="405"/>
      <c r="C1168" s="405"/>
      <c r="G1168" s="189">
        <f>+G1167+E1168-F1168</f>
        <v>137.10000000000002</v>
      </c>
    </row>
    <row r="1169" spans="2:7">
      <c r="B1169" s="405"/>
      <c r="C1169" s="405"/>
      <c r="G1169" s="189">
        <f>+G1168+E1169-F1169</f>
        <v>137.10000000000002</v>
      </c>
    </row>
    <row r="1170" spans="2:7">
      <c r="B1170" s="405"/>
      <c r="C1170" s="405"/>
      <c r="G1170" s="189">
        <f>+G1169+E1170-F1170</f>
        <v>137.10000000000002</v>
      </c>
    </row>
    <row r="1171" spans="2:7">
      <c r="B1171" s="405"/>
      <c r="C1171" s="405"/>
      <c r="G1171" s="189">
        <f>+G1170+E1171-F1171</f>
        <v>137.10000000000002</v>
      </c>
    </row>
    <row r="1172" spans="2:7">
      <c r="B1172" s="405"/>
      <c r="C1172" s="405"/>
      <c r="G1172" s="189">
        <f>+G1171+E1172-F1172</f>
        <v>137.10000000000002</v>
      </c>
    </row>
    <row r="1173" spans="2:7">
      <c r="B1173" s="405"/>
      <c r="C1173" s="405"/>
      <c r="G1173" s="189">
        <f>+G1172+E1173-F1173</f>
        <v>137.10000000000002</v>
      </c>
    </row>
    <row r="1174" spans="2:7">
      <c r="B1174" s="405"/>
      <c r="C1174" s="405"/>
      <c r="G1174" s="189">
        <f>+G1173+E1174-F1174</f>
        <v>137.10000000000002</v>
      </c>
    </row>
    <row r="1175" spans="2:7">
      <c r="B1175" s="405"/>
      <c r="C1175" s="405"/>
      <c r="G1175" s="189">
        <f>+G1174+E1175-F1175</f>
        <v>137.10000000000002</v>
      </c>
    </row>
    <row r="1176" spans="2:7">
      <c r="B1176" s="405"/>
      <c r="C1176" s="405"/>
      <c r="G1176" s="189">
        <f>+G1175+E1176-F1176</f>
        <v>137.10000000000002</v>
      </c>
    </row>
    <row r="1177" spans="2:7">
      <c r="B1177" s="405"/>
      <c r="C1177" s="405"/>
      <c r="G1177" s="189">
        <f>+G1176+E1177-F1177</f>
        <v>137.10000000000002</v>
      </c>
    </row>
    <row r="1178" spans="2:7">
      <c r="B1178" s="405"/>
      <c r="C1178" s="405"/>
      <c r="G1178" s="189">
        <f>+G1177+E1178-F1178</f>
        <v>137.10000000000002</v>
      </c>
    </row>
    <row r="1179" spans="2:7">
      <c r="B1179" s="405"/>
      <c r="C1179" s="405"/>
      <c r="G1179" s="189">
        <f>+G1178+E1179-F1179</f>
        <v>137.10000000000002</v>
      </c>
    </row>
    <row r="1180" spans="2:7">
      <c r="B1180" s="405"/>
      <c r="C1180" s="405"/>
      <c r="G1180" s="189">
        <f>+G1179+E1180-F1180</f>
        <v>137.10000000000002</v>
      </c>
    </row>
    <row r="1181" spans="2:7">
      <c r="B1181" s="405"/>
      <c r="C1181" s="405"/>
      <c r="G1181" s="189">
        <f>+G1180+E1181-F1181</f>
        <v>137.10000000000002</v>
      </c>
    </row>
    <row r="1182" spans="2:7">
      <c r="B1182" s="405"/>
      <c r="C1182" s="405"/>
      <c r="G1182" s="189">
        <f>+G1181+E1182-F1182</f>
        <v>137.10000000000002</v>
      </c>
    </row>
    <row r="1183" spans="2:7">
      <c r="B1183" s="405"/>
      <c r="C1183" s="405"/>
      <c r="G1183" s="189">
        <f>+G1182+E1183-F1183</f>
        <v>137.10000000000002</v>
      </c>
    </row>
    <row r="1184" spans="2:7">
      <c r="B1184" s="405"/>
      <c r="C1184" s="405"/>
      <c r="G1184" s="189">
        <f>+G1183+E1184-F1184</f>
        <v>137.10000000000002</v>
      </c>
    </row>
    <row r="1185" spans="2:7">
      <c r="B1185" s="405"/>
      <c r="C1185" s="405"/>
      <c r="G1185" s="189">
        <f>+G1184+E1185-F1185</f>
        <v>137.10000000000002</v>
      </c>
    </row>
    <row r="1186" spans="2:7">
      <c r="B1186" s="405"/>
      <c r="C1186" s="405"/>
      <c r="G1186" s="189">
        <f>+G1185+E1186-F1186</f>
        <v>137.10000000000002</v>
      </c>
    </row>
    <row r="1187" spans="2:7">
      <c r="B1187" s="405"/>
      <c r="C1187" s="405"/>
      <c r="G1187" s="189">
        <f>+G1186+E1187-F1187</f>
        <v>137.10000000000002</v>
      </c>
    </row>
    <row r="1188" spans="2:7">
      <c r="B1188" s="405"/>
      <c r="C1188" s="405"/>
      <c r="G1188" s="189">
        <f>+G1187+E1188-F1188</f>
        <v>137.10000000000002</v>
      </c>
    </row>
    <row r="1189" spans="2:7">
      <c r="B1189" s="405"/>
      <c r="C1189" s="405"/>
      <c r="G1189" s="189">
        <f>+G1188+E1189-F1189</f>
        <v>137.10000000000002</v>
      </c>
    </row>
    <row r="1190" spans="2:7">
      <c r="B1190" s="405"/>
      <c r="C1190" s="405"/>
      <c r="G1190" s="189">
        <f>+G1189+E1190-F1190</f>
        <v>137.10000000000002</v>
      </c>
    </row>
    <row r="1191" spans="2:7">
      <c r="B1191" s="405"/>
      <c r="C1191" s="405"/>
      <c r="G1191" s="189">
        <f>+G1190+E1191-F1191</f>
        <v>137.10000000000002</v>
      </c>
    </row>
    <row r="1192" spans="2:7">
      <c r="B1192" s="405"/>
      <c r="C1192" s="405"/>
      <c r="G1192" s="189">
        <f>+G1191+E1192-F1192</f>
        <v>137.10000000000002</v>
      </c>
    </row>
    <row r="1193" spans="2:7">
      <c r="B1193" s="405"/>
      <c r="C1193" s="405"/>
      <c r="G1193" s="189">
        <f>+G1192+E1193-F1193</f>
        <v>137.10000000000002</v>
      </c>
    </row>
    <row r="1194" spans="2:7">
      <c r="B1194" s="405"/>
      <c r="C1194" s="405"/>
      <c r="G1194" s="189">
        <f>+G1193+E1194-F1194</f>
        <v>137.10000000000002</v>
      </c>
    </row>
    <row r="1195" spans="2:7">
      <c r="B1195" s="405"/>
      <c r="C1195" s="405"/>
      <c r="G1195" s="189">
        <f>+G1194+E1195-F1195</f>
        <v>137.10000000000002</v>
      </c>
    </row>
    <row r="1196" spans="2:7">
      <c r="B1196" s="405"/>
      <c r="C1196" s="405"/>
      <c r="G1196" s="189">
        <f>+G1195+E1196-F1196</f>
        <v>137.10000000000002</v>
      </c>
    </row>
    <row r="1197" spans="2:7">
      <c r="B1197" s="405"/>
      <c r="C1197" s="405"/>
      <c r="G1197" s="189">
        <f>+G1196+E1197-F1197</f>
        <v>137.10000000000002</v>
      </c>
    </row>
    <row r="1198" spans="2:7">
      <c r="B1198" s="405"/>
      <c r="C1198" s="405"/>
      <c r="G1198" s="189">
        <f>+G1197+E1198-F1198</f>
        <v>137.10000000000002</v>
      </c>
    </row>
    <row r="1199" spans="2:7">
      <c r="B1199" s="405"/>
      <c r="C1199" s="405"/>
      <c r="G1199" s="189">
        <f>+G1198+E1199-F1199</f>
        <v>137.10000000000002</v>
      </c>
    </row>
    <row r="1200" spans="2:7">
      <c r="B1200" s="405"/>
      <c r="C1200" s="405"/>
      <c r="G1200" s="189">
        <f>+G1199+E1200-F1200</f>
        <v>137.10000000000002</v>
      </c>
    </row>
    <row r="1201" spans="2:7">
      <c r="B1201" s="405"/>
      <c r="C1201" s="405"/>
      <c r="G1201" s="189">
        <f>+G1200+E1201-F1201</f>
        <v>137.10000000000002</v>
      </c>
    </row>
    <row r="1202" spans="2:7">
      <c r="B1202" s="405"/>
      <c r="C1202" s="405"/>
      <c r="G1202" s="189">
        <f>+G1201+E1202-F1202</f>
        <v>137.10000000000002</v>
      </c>
    </row>
    <row r="1203" spans="2:7">
      <c r="B1203" s="405"/>
      <c r="C1203" s="405"/>
      <c r="G1203" s="189">
        <f>+G1202+E1203-F1203</f>
        <v>137.10000000000002</v>
      </c>
    </row>
    <row r="1204" spans="2:7">
      <c r="B1204" s="405"/>
      <c r="C1204" s="405"/>
      <c r="G1204" s="189">
        <f>+G1203+E1204-F1204</f>
        <v>137.10000000000002</v>
      </c>
    </row>
    <row r="1205" spans="2:7">
      <c r="B1205" s="405"/>
      <c r="C1205" s="405"/>
      <c r="G1205" s="189">
        <f>+G1204+E1205-F1205</f>
        <v>137.10000000000002</v>
      </c>
    </row>
    <row r="1206" spans="2:7">
      <c r="B1206" s="405"/>
      <c r="C1206" s="405"/>
      <c r="G1206" s="189">
        <f>+G1205+E1206-F1206</f>
        <v>137.10000000000002</v>
      </c>
    </row>
    <row r="1207" spans="2:7">
      <c r="B1207" s="405"/>
      <c r="C1207" s="405"/>
      <c r="G1207" s="189">
        <f>+G1206+E1207-F1207</f>
        <v>137.10000000000002</v>
      </c>
    </row>
    <row r="1208" spans="2:7">
      <c r="B1208" s="405"/>
      <c r="C1208" s="405"/>
      <c r="G1208" s="189">
        <f>+G1207+E1208-F1208</f>
        <v>137.10000000000002</v>
      </c>
    </row>
    <row r="1209" spans="2:7">
      <c r="B1209" s="405"/>
      <c r="C1209" s="405"/>
      <c r="G1209" s="189">
        <f>+G1208+E1209-F1209</f>
        <v>137.10000000000002</v>
      </c>
    </row>
    <row r="1210" spans="2:7">
      <c r="B1210" s="405"/>
      <c r="C1210" s="405"/>
      <c r="G1210" s="189">
        <f>+G1209+E1210-F1210</f>
        <v>137.10000000000002</v>
      </c>
    </row>
    <row r="1211" spans="2:7">
      <c r="B1211" s="405"/>
      <c r="C1211" s="405"/>
      <c r="G1211" s="189">
        <f>+G1210+E1211-F1211</f>
        <v>137.10000000000002</v>
      </c>
    </row>
    <row r="1212" spans="2:7">
      <c r="B1212" s="405"/>
      <c r="C1212" s="405"/>
      <c r="G1212" s="189">
        <f>+G1211+E1212-F1212</f>
        <v>137.10000000000002</v>
      </c>
    </row>
    <row r="1213" spans="2:7">
      <c r="B1213" s="405"/>
      <c r="C1213" s="405"/>
      <c r="G1213" s="189">
        <f>+G1212+E1213-F1213</f>
        <v>137.10000000000002</v>
      </c>
    </row>
    <row r="1214" spans="2:7">
      <c r="B1214" s="405"/>
      <c r="C1214" s="405"/>
      <c r="G1214" s="189">
        <f>+G1213+E1214-F1214</f>
        <v>137.10000000000002</v>
      </c>
    </row>
    <row r="1215" spans="2:7">
      <c r="B1215" s="405"/>
      <c r="C1215" s="405"/>
      <c r="G1215" s="189">
        <f>+G1214+E1215-F1215</f>
        <v>137.10000000000002</v>
      </c>
    </row>
    <row r="1216" spans="2:7">
      <c r="B1216" s="405"/>
      <c r="C1216" s="405"/>
      <c r="G1216" s="189">
        <f>+G1215+E1216-F1216</f>
        <v>137.10000000000002</v>
      </c>
    </row>
    <row r="1217" spans="2:7">
      <c r="B1217" s="405"/>
      <c r="C1217" s="405"/>
      <c r="G1217" s="189">
        <f>+G1216+E1217-F1217</f>
        <v>137.10000000000002</v>
      </c>
    </row>
    <row r="1218" spans="2:7">
      <c r="B1218" s="405"/>
      <c r="C1218" s="405"/>
      <c r="G1218" s="189">
        <f>+G1217+E1218-F1218</f>
        <v>137.10000000000002</v>
      </c>
    </row>
    <row r="1219" spans="2:7">
      <c r="B1219" s="405"/>
      <c r="C1219" s="405"/>
      <c r="G1219" s="189">
        <f>+G1218+E1219-F1219</f>
        <v>137.10000000000002</v>
      </c>
    </row>
    <row r="1220" spans="2:7">
      <c r="B1220" s="405"/>
      <c r="C1220" s="405"/>
      <c r="G1220" s="189">
        <f>+G1219+E1220-F1220</f>
        <v>137.10000000000002</v>
      </c>
    </row>
    <row r="1221" spans="2:7">
      <c r="B1221" s="405"/>
      <c r="C1221" s="405"/>
      <c r="G1221" s="189">
        <f>+G1220+E1221-F1221</f>
        <v>137.10000000000002</v>
      </c>
    </row>
    <row r="1222" spans="2:7">
      <c r="B1222" s="405"/>
      <c r="C1222" s="405"/>
      <c r="G1222" s="189">
        <f>+G1221+E1222-F1222</f>
        <v>137.10000000000002</v>
      </c>
    </row>
    <row r="1223" spans="2:7">
      <c r="B1223" s="405"/>
      <c r="C1223" s="405"/>
      <c r="G1223" s="189">
        <f>+G1222+E1223-F1223</f>
        <v>137.10000000000002</v>
      </c>
    </row>
    <row r="1224" spans="2:7">
      <c r="B1224" s="405"/>
      <c r="C1224" s="405"/>
      <c r="G1224" s="189">
        <f>+G1223+E1224-F1224</f>
        <v>137.10000000000002</v>
      </c>
    </row>
    <row r="1225" spans="2:7">
      <c r="B1225" s="405"/>
      <c r="C1225" s="405"/>
      <c r="G1225" s="189">
        <f>+G1224+E1225-F1225</f>
        <v>137.10000000000002</v>
      </c>
    </row>
    <row r="1226" spans="2:7">
      <c r="B1226" s="405"/>
      <c r="C1226" s="405"/>
      <c r="G1226" s="189">
        <f>+G1225+E1226-F1226</f>
        <v>137.10000000000002</v>
      </c>
    </row>
    <row r="1227" spans="2:7">
      <c r="B1227" s="405"/>
      <c r="C1227" s="405"/>
      <c r="G1227" s="189">
        <f>+G1226+E1227-F1227</f>
        <v>137.10000000000002</v>
      </c>
    </row>
    <row r="1228" spans="2:7">
      <c r="B1228" s="405"/>
      <c r="C1228" s="405"/>
      <c r="G1228" s="189">
        <f>+G1227+E1228-F1228</f>
        <v>137.10000000000002</v>
      </c>
    </row>
    <row r="1229" spans="2:7">
      <c r="B1229" s="405"/>
      <c r="C1229" s="405"/>
      <c r="G1229" s="189">
        <f>+G1228+E1229-F1229</f>
        <v>137.10000000000002</v>
      </c>
    </row>
    <row r="1230" spans="2:7">
      <c r="B1230" s="405"/>
      <c r="C1230" s="405"/>
      <c r="G1230" s="189">
        <f>+G1229+E1230-F1230</f>
        <v>137.10000000000002</v>
      </c>
    </row>
    <row r="1231" spans="2:7">
      <c r="B1231" s="405"/>
      <c r="C1231" s="405"/>
      <c r="G1231" s="189">
        <f>+G1230+E1231-F1231</f>
        <v>137.10000000000002</v>
      </c>
    </row>
    <row r="1232" spans="2:7">
      <c r="B1232" s="405"/>
      <c r="C1232" s="405"/>
      <c r="G1232" s="189">
        <f>+G1231+E1232-F1232</f>
        <v>137.10000000000002</v>
      </c>
    </row>
    <row r="1233" spans="2:7">
      <c r="B1233" s="405"/>
      <c r="C1233" s="405"/>
      <c r="G1233" s="189">
        <f>+G1232+E1233-F1233</f>
        <v>137.10000000000002</v>
      </c>
    </row>
    <row r="1234" spans="2:7">
      <c r="B1234" s="405"/>
      <c r="C1234" s="405"/>
      <c r="G1234" s="189">
        <f>+G1233+E1234-F1234</f>
        <v>137.10000000000002</v>
      </c>
    </row>
    <row r="1235" spans="2:7">
      <c r="B1235" s="405"/>
      <c r="C1235" s="405"/>
      <c r="G1235" s="189">
        <f>+G1234+E1235-F1235</f>
        <v>137.10000000000002</v>
      </c>
    </row>
    <row r="1236" spans="2:7">
      <c r="B1236" s="405"/>
      <c r="C1236" s="405"/>
      <c r="G1236" s="189">
        <f>+G1235+E1236-F1236</f>
        <v>137.10000000000002</v>
      </c>
    </row>
    <row r="1237" spans="2:7">
      <c r="B1237" s="405"/>
      <c r="C1237" s="405"/>
      <c r="G1237" s="189">
        <f>+G1236+E1237-F1237</f>
        <v>137.10000000000002</v>
      </c>
    </row>
    <row r="1238" spans="2:7">
      <c r="B1238" s="405"/>
      <c r="C1238" s="405"/>
      <c r="G1238" s="189">
        <f>+G1237+E1238-F1238</f>
        <v>137.10000000000002</v>
      </c>
    </row>
    <row r="1239" spans="2:7">
      <c r="B1239" s="405"/>
      <c r="C1239" s="405"/>
      <c r="G1239" s="189">
        <f>+G1238+E1239-F1239</f>
        <v>137.10000000000002</v>
      </c>
    </row>
    <row r="1240" spans="2:7">
      <c r="B1240" s="405"/>
      <c r="C1240" s="405"/>
      <c r="G1240" s="189">
        <f>+G1239+E1240-F1240</f>
        <v>137.10000000000002</v>
      </c>
    </row>
    <row r="1241" spans="2:7">
      <c r="B1241" s="405"/>
      <c r="C1241" s="405"/>
      <c r="G1241" s="189">
        <f>+G1240+E1241-F1241</f>
        <v>137.10000000000002</v>
      </c>
    </row>
    <row r="1242" spans="2:7">
      <c r="B1242" s="405"/>
      <c r="C1242" s="405"/>
      <c r="G1242" s="189">
        <f>+G1241+E1242-F1242</f>
        <v>137.10000000000002</v>
      </c>
    </row>
    <row r="1243" spans="2:7">
      <c r="B1243" s="405"/>
      <c r="C1243" s="405"/>
      <c r="G1243" s="189">
        <f>+G1242+E1243-F1243</f>
        <v>137.10000000000002</v>
      </c>
    </row>
    <row r="1244" spans="2:7">
      <c r="B1244" s="405"/>
      <c r="C1244" s="405"/>
      <c r="G1244" s="189">
        <f>+G1243+E1244-F1244</f>
        <v>137.10000000000002</v>
      </c>
    </row>
    <row r="1245" spans="2:7">
      <c r="B1245" s="405"/>
      <c r="C1245" s="405"/>
      <c r="G1245" s="189">
        <f>+G1244+E1245-F1245</f>
        <v>137.10000000000002</v>
      </c>
    </row>
    <row r="1246" spans="2:7">
      <c r="B1246" s="405"/>
      <c r="C1246" s="405"/>
      <c r="G1246" s="189">
        <f>+G1245+E1246-F1246</f>
        <v>137.10000000000002</v>
      </c>
    </row>
    <row r="1247" spans="2:7">
      <c r="B1247" s="405"/>
      <c r="C1247" s="405"/>
      <c r="G1247" s="189">
        <f>+G1246+E1247-F1247</f>
        <v>137.10000000000002</v>
      </c>
    </row>
    <row r="1248" spans="2:7">
      <c r="B1248" s="405"/>
      <c r="C1248" s="405"/>
      <c r="G1248" s="189">
        <f>+G1247+E1248-F1248</f>
        <v>137.10000000000002</v>
      </c>
    </row>
    <row r="1249" spans="2:7">
      <c r="B1249" s="405"/>
      <c r="C1249" s="405"/>
      <c r="G1249" s="189">
        <f>+G1248+E1249-F1249</f>
        <v>137.10000000000002</v>
      </c>
    </row>
    <row r="1250" spans="2:7">
      <c r="B1250" s="405"/>
      <c r="C1250" s="405"/>
      <c r="G1250" s="189">
        <f>+G1249+E1250-F1250</f>
        <v>137.10000000000002</v>
      </c>
    </row>
    <row r="1251" spans="2:7">
      <c r="B1251" s="405"/>
      <c r="C1251" s="405"/>
      <c r="G1251" s="189">
        <f>+G1250+E1251-F1251</f>
        <v>137.10000000000002</v>
      </c>
    </row>
    <row r="1252" spans="2:7">
      <c r="B1252" s="405"/>
      <c r="C1252" s="405"/>
      <c r="G1252" s="189">
        <f>+G1251+E1252-F1252</f>
        <v>137.10000000000002</v>
      </c>
    </row>
    <row r="1253" spans="2:7">
      <c r="B1253" s="405"/>
      <c r="C1253" s="405"/>
      <c r="G1253" s="189">
        <f>+G1252+E1253-F1253</f>
        <v>137.10000000000002</v>
      </c>
    </row>
    <row r="1254" spans="2:7">
      <c r="B1254" s="405"/>
      <c r="C1254" s="405"/>
      <c r="G1254" s="189">
        <f>+G1253+E1254-F1254</f>
        <v>137.10000000000002</v>
      </c>
    </row>
    <row r="1255" spans="2:7">
      <c r="B1255" s="405"/>
      <c r="C1255" s="405"/>
      <c r="G1255" s="189">
        <f>+G1254+E1255-F1255</f>
        <v>137.10000000000002</v>
      </c>
    </row>
    <row r="1256" spans="2:7">
      <c r="B1256" s="405"/>
      <c r="C1256" s="405"/>
      <c r="G1256" s="189">
        <f>+G1255+E1256-F1256</f>
        <v>137.10000000000002</v>
      </c>
    </row>
    <row r="1257" spans="2:7">
      <c r="B1257" s="405"/>
      <c r="C1257" s="405"/>
      <c r="G1257" s="189">
        <f>+G1256+E1257-F1257</f>
        <v>137.10000000000002</v>
      </c>
    </row>
    <row r="1258" spans="2:7">
      <c r="B1258" s="405"/>
      <c r="C1258" s="405"/>
      <c r="G1258" s="189">
        <f>+G1257+E1258-F1258</f>
        <v>137.10000000000002</v>
      </c>
    </row>
    <row r="1259" spans="2:7">
      <c r="B1259" s="405"/>
      <c r="C1259" s="405"/>
      <c r="G1259" s="189">
        <f>+G1258+E1259-F1259</f>
        <v>137.10000000000002</v>
      </c>
    </row>
    <row r="1260" spans="2:7">
      <c r="B1260" s="405"/>
      <c r="C1260" s="405"/>
      <c r="G1260" s="189">
        <f>+G1259+E1260-F1260</f>
        <v>137.10000000000002</v>
      </c>
    </row>
    <row r="1261" spans="2:7">
      <c r="B1261" s="405"/>
      <c r="C1261" s="405"/>
      <c r="G1261" s="189">
        <f>+G1260+E1261-F1261</f>
        <v>137.10000000000002</v>
      </c>
    </row>
    <row r="1262" spans="2:7">
      <c r="B1262" s="405"/>
      <c r="C1262" s="405"/>
      <c r="G1262" s="189">
        <f>+G1261+E1262-F1262</f>
        <v>137.10000000000002</v>
      </c>
    </row>
    <row r="1263" spans="2:7">
      <c r="B1263" s="405"/>
      <c r="C1263" s="405"/>
      <c r="G1263" s="189">
        <f>+G1262+E1263-F1263</f>
        <v>137.10000000000002</v>
      </c>
    </row>
    <row r="1264" spans="2:7">
      <c r="B1264" s="405"/>
      <c r="C1264" s="405"/>
      <c r="G1264" s="189">
        <f>+G1263+E1264-F1264</f>
        <v>137.10000000000002</v>
      </c>
    </row>
    <row r="1265" spans="2:7">
      <c r="B1265" s="405"/>
      <c r="C1265" s="405"/>
      <c r="G1265" s="189">
        <f>+G1264+E1265-F1265</f>
        <v>137.10000000000002</v>
      </c>
    </row>
    <row r="1266" spans="2:7">
      <c r="B1266" s="405"/>
      <c r="C1266" s="405"/>
      <c r="G1266" s="189">
        <f>+G1265+E1266-F1266</f>
        <v>137.10000000000002</v>
      </c>
    </row>
    <row r="1267" spans="2:7">
      <c r="B1267" s="405"/>
      <c r="C1267" s="405"/>
      <c r="G1267" s="189">
        <f>+G1266+E1267-F1267</f>
        <v>137.10000000000002</v>
      </c>
    </row>
    <row r="1268" spans="2:7">
      <c r="B1268" s="405"/>
      <c r="C1268" s="405"/>
      <c r="G1268" s="189">
        <f>+G1267+E1268-F1268</f>
        <v>137.10000000000002</v>
      </c>
    </row>
    <row r="1269" spans="2:7">
      <c r="B1269" s="405"/>
      <c r="C1269" s="405"/>
      <c r="G1269" s="189">
        <f>+G1268+E1269-F1269</f>
        <v>137.10000000000002</v>
      </c>
    </row>
    <row r="1270" spans="2:7">
      <c r="B1270" s="405"/>
      <c r="C1270" s="405"/>
      <c r="G1270" s="189">
        <f>+G1269+E1270-F1270</f>
        <v>137.10000000000002</v>
      </c>
    </row>
    <row r="1271" spans="2:7">
      <c r="B1271" s="405"/>
      <c r="C1271" s="405"/>
      <c r="G1271" s="189">
        <f>+G1270+E1271-F1271</f>
        <v>137.10000000000002</v>
      </c>
    </row>
    <row r="1272" spans="2:7">
      <c r="B1272" s="405"/>
      <c r="C1272" s="405"/>
      <c r="G1272" s="189">
        <f>+G1271+E1272-F1272</f>
        <v>137.10000000000002</v>
      </c>
    </row>
    <row r="1273" spans="2:7">
      <c r="B1273" s="405"/>
      <c r="C1273" s="405"/>
      <c r="G1273" s="189">
        <f>+G1272+E1273-F1273</f>
        <v>137.10000000000002</v>
      </c>
    </row>
    <row r="1274" spans="2:7">
      <c r="B1274" s="405"/>
      <c r="C1274" s="405"/>
      <c r="G1274" s="189">
        <f>+G1273+E1274-F1274</f>
        <v>137.10000000000002</v>
      </c>
    </row>
    <row r="1275" spans="2:7">
      <c r="B1275" s="405"/>
      <c r="C1275" s="405"/>
      <c r="G1275" s="189">
        <f>+G1274+E1275-F1275</f>
        <v>137.10000000000002</v>
      </c>
    </row>
    <row r="1276" spans="2:7">
      <c r="B1276" s="405"/>
      <c r="C1276" s="405"/>
      <c r="G1276" s="189">
        <f>+G1275+E1276-F1276</f>
        <v>137.10000000000002</v>
      </c>
    </row>
    <row r="1277" spans="2:7">
      <c r="B1277" s="405"/>
      <c r="C1277" s="405"/>
      <c r="G1277" s="189">
        <f>+G1276+E1277-F1277</f>
        <v>137.10000000000002</v>
      </c>
    </row>
    <row r="1278" spans="2:7">
      <c r="B1278" s="405"/>
      <c r="C1278" s="405"/>
      <c r="G1278" s="189">
        <f>+G1277+E1278-F1278</f>
        <v>137.10000000000002</v>
      </c>
    </row>
    <row r="1279" spans="2:7">
      <c r="B1279" s="405"/>
      <c r="C1279" s="405"/>
      <c r="G1279" s="189">
        <f>+G1278+E1279-F1279</f>
        <v>137.10000000000002</v>
      </c>
    </row>
    <row r="1280" spans="2:7">
      <c r="B1280" s="405"/>
      <c r="C1280" s="405"/>
      <c r="G1280" s="189">
        <f>+G1279+E1280-F1280</f>
        <v>137.10000000000002</v>
      </c>
    </row>
    <row r="1281" spans="2:7">
      <c r="B1281" s="405"/>
      <c r="C1281" s="405"/>
      <c r="G1281" s="189">
        <f>+G1280+E1281-F1281</f>
        <v>137.10000000000002</v>
      </c>
    </row>
    <row r="1282" spans="2:7">
      <c r="B1282" s="405"/>
      <c r="C1282" s="405"/>
      <c r="G1282" s="189">
        <f>+G1281+E1282-F1282</f>
        <v>137.10000000000002</v>
      </c>
    </row>
    <row r="1283" spans="2:7">
      <c r="B1283" s="405"/>
      <c r="C1283" s="405"/>
      <c r="G1283" s="189">
        <f>+G1282+E1283-F1283</f>
        <v>137.10000000000002</v>
      </c>
    </row>
    <row r="1284" spans="2:7">
      <c r="B1284" s="405"/>
      <c r="C1284" s="405"/>
      <c r="G1284" s="189">
        <f>+G1283+E1284-F1284</f>
        <v>137.10000000000002</v>
      </c>
    </row>
    <row r="1285" spans="2:7">
      <c r="B1285" s="405"/>
      <c r="C1285" s="405"/>
      <c r="G1285" s="189">
        <f>+G1284+E1285-F1285</f>
        <v>137.10000000000002</v>
      </c>
    </row>
    <row r="1286" spans="2:7">
      <c r="B1286" s="405"/>
      <c r="C1286" s="405"/>
      <c r="G1286" s="189">
        <f>+G1285+E1286-F1286</f>
        <v>137.10000000000002</v>
      </c>
    </row>
    <row r="1287" spans="2:7">
      <c r="B1287" s="405"/>
      <c r="C1287" s="405"/>
      <c r="G1287" s="189">
        <f>+G1286+E1287-F1287</f>
        <v>137.10000000000002</v>
      </c>
    </row>
    <row r="1288" spans="2:7">
      <c r="B1288" s="405"/>
      <c r="C1288" s="405"/>
      <c r="G1288" s="189">
        <f>+G1287+E1288-F1288</f>
        <v>137.10000000000002</v>
      </c>
    </row>
    <row r="1289" spans="2:7">
      <c r="B1289" s="405"/>
      <c r="C1289" s="405"/>
      <c r="G1289" s="189">
        <f>+G1288+E1289-F1289</f>
        <v>137.10000000000002</v>
      </c>
    </row>
    <row r="1290" spans="2:7">
      <c r="B1290" s="405"/>
      <c r="C1290" s="405"/>
      <c r="G1290" s="189">
        <f>+G1289+E1290-F1290</f>
        <v>137.10000000000002</v>
      </c>
    </row>
    <row r="1291" spans="2:7">
      <c r="B1291" s="405"/>
      <c r="C1291" s="405"/>
      <c r="G1291" s="189">
        <f>+G1290+E1291-F1291</f>
        <v>137.10000000000002</v>
      </c>
    </row>
    <row r="1292" spans="2:7">
      <c r="B1292" s="405"/>
      <c r="C1292" s="405"/>
      <c r="G1292" s="189">
        <f>+G1291+E1292-F1292</f>
        <v>137.10000000000002</v>
      </c>
    </row>
    <row r="1293" spans="2:7">
      <c r="B1293" s="405"/>
      <c r="C1293" s="405"/>
      <c r="G1293" s="189">
        <f>+G1292+E1293-F1293</f>
        <v>137.10000000000002</v>
      </c>
    </row>
    <row r="1294" spans="2:7">
      <c r="B1294" s="405"/>
      <c r="C1294" s="405"/>
      <c r="G1294" s="189">
        <f>+G1293+E1294-F1294</f>
        <v>137.10000000000002</v>
      </c>
    </row>
    <row r="1295" spans="2:7">
      <c r="B1295" s="405"/>
      <c r="C1295" s="405"/>
      <c r="G1295" s="189">
        <f>+G1294+E1295-F1295</f>
        <v>137.10000000000002</v>
      </c>
    </row>
    <row r="1296" spans="2:7">
      <c r="B1296" s="405"/>
      <c r="C1296" s="405"/>
      <c r="G1296" s="189">
        <f>+G1295+E1296-F1296</f>
        <v>137.10000000000002</v>
      </c>
    </row>
    <row r="1297" spans="2:7">
      <c r="B1297" s="405"/>
      <c r="C1297" s="405"/>
      <c r="G1297" s="189">
        <f>+G1296+E1297-F1297</f>
        <v>137.10000000000002</v>
      </c>
    </row>
    <row r="1298" spans="2:7">
      <c r="B1298" s="405"/>
      <c r="C1298" s="405"/>
      <c r="G1298" s="189">
        <f>+G1297+E1298-F1298</f>
        <v>137.10000000000002</v>
      </c>
    </row>
    <row r="1299" spans="2:7">
      <c r="B1299" s="405"/>
      <c r="C1299" s="405"/>
      <c r="G1299" s="189">
        <f>+G1298+E1299-F1299</f>
        <v>137.10000000000002</v>
      </c>
    </row>
    <row r="1300" spans="2:7">
      <c r="B1300" s="405"/>
      <c r="C1300" s="405"/>
      <c r="G1300" s="189">
        <f>+G1299+E1300-F1300</f>
        <v>137.10000000000002</v>
      </c>
    </row>
    <row r="1301" spans="2:7">
      <c r="B1301" s="405"/>
      <c r="C1301" s="405"/>
      <c r="G1301" s="189">
        <f>+G1300+E1301-F1301</f>
        <v>137.10000000000002</v>
      </c>
    </row>
    <row r="1302" spans="2:7">
      <c r="B1302" s="405"/>
      <c r="C1302" s="405"/>
      <c r="G1302" s="189">
        <f>+G1301+E1302-F1302</f>
        <v>137.10000000000002</v>
      </c>
    </row>
    <row r="1303" spans="2:7">
      <c r="B1303" s="405"/>
      <c r="C1303" s="405"/>
      <c r="G1303" s="189">
        <f>+G1302+E1303-F1303</f>
        <v>137.10000000000002</v>
      </c>
    </row>
    <row r="1304" spans="2:7">
      <c r="B1304" s="405"/>
      <c r="C1304" s="405"/>
      <c r="G1304" s="189">
        <f>+G1303+E1304-F1304</f>
        <v>137.10000000000002</v>
      </c>
    </row>
    <row r="1305" spans="2:7">
      <c r="B1305" s="405"/>
      <c r="C1305" s="405"/>
      <c r="G1305" s="189">
        <f>+G1304+E1305-F1305</f>
        <v>137.10000000000002</v>
      </c>
    </row>
    <row r="1306" spans="2:7">
      <c r="B1306" s="405"/>
      <c r="C1306" s="405"/>
      <c r="G1306" s="189">
        <f>+G1305+E1306-F1306</f>
        <v>137.10000000000002</v>
      </c>
    </row>
    <row r="1307" spans="2:7">
      <c r="B1307" s="405"/>
      <c r="C1307" s="405"/>
      <c r="G1307" s="189">
        <f>+G1306+E1307-F1307</f>
        <v>137.10000000000002</v>
      </c>
    </row>
    <row r="1308" spans="2:7">
      <c r="B1308" s="405"/>
      <c r="C1308" s="405"/>
      <c r="G1308" s="189">
        <f>+G1307+E1308-F1308</f>
        <v>137.10000000000002</v>
      </c>
    </row>
    <row r="1309" spans="2:7">
      <c r="B1309" s="405"/>
      <c r="C1309" s="405"/>
      <c r="G1309" s="189">
        <f>+G1308+E1309-F1309</f>
        <v>137.10000000000002</v>
      </c>
    </row>
    <row r="1310" spans="2:7">
      <c r="B1310" s="405"/>
      <c r="C1310" s="405"/>
      <c r="G1310" s="189">
        <f>+G1309+E1310-F1310</f>
        <v>137.10000000000002</v>
      </c>
    </row>
    <row r="1311" spans="2:7">
      <c r="B1311" s="405"/>
      <c r="C1311" s="405"/>
      <c r="G1311" s="189">
        <f>+G1310+E1311-F1311</f>
        <v>137.10000000000002</v>
      </c>
    </row>
    <row r="1312" spans="2:7">
      <c r="B1312" s="405"/>
      <c r="C1312" s="405"/>
      <c r="G1312" s="189">
        <f>+G1311+E1312-F1312</f>
        <v>137.10000000000002</v>
      </c>
    </row>
    <row r="1313" spans="2:7">
      <c r="B1313" s="405"/>
      <c r="C1313" s="405"/>
      <c r="G1313" s="189">
        <f>+G1312+E1313-F1313</f>
        <v>137.10000000000002</v>
      </c>
    </row>
    <row r="1314" spans="2:7">
      <c r="B1314" s="405"/>
      <c r="C1314" s="405"/>
      <c r="G1314" s="189">
        <f>+G1313+E1314-F1314</f>
        <v>137.10000000000002</v>
      </c>
    </row>
    <row r="1315" spans="2:7">
      <c r="B1315" s="405"/>
      <c r="C1315" s="405"/>
      <c r="G1315" s="189">
        <f>+G1314+E1315-F1315</f>
        <v>137.10000000000002</v>
      </c>
    </row>
    <row r="1316" spans="2:7">
      <c r="B1316" s="405"/>
      <c r="C1316" s="405"/>
      <c r="G1316" s="189">
        <f>+G1315+E1316-F1316</f>
        <v>137.10000000000002</v>
      </c>
    </row>
    <row r="1317" spans="2:7">
      <c r="B1317" s="405"/>
      <c r="C1317" s="405"/>
      <c r="G1317" s="189">
        <f>+G1316+E1317-F1317</f>
        <v>137.10000000000002</v>
      </c>
    </row>
    <row r="1318" spans="2:7">
      <c r="B1318" s="405"/>
      <c r="C1318" s="405"/>
      <c r="G1318" s="189">
        <f>+G1317+E1318-F1318</f>
        <v>137.10000000000002</v>
      </c>
    </row>
    <row r="1319" spans="2:7">
      <c r="B1319" s="405"/>
      <c r="C1319" s="405"/>
      <c r="G1319" s="189">
        <f>+G1318+E1319-F1319</f>
        <v>137.10000000000002</v>
      </c>
    </row>
    <row r="1320" spans="2:7">
      <c r="B1320" s="405"/>
      <c r="C1320" s="405"/>
      <c r="G1320" s="189">
        <f>+G1319+E1320-F1320</f>
        <v>137.10000000000002</v>
      </c>
    </row>
    <row r="1321" spans="2:7">
      <c r="B1321" s="405"/>
      <c r="C1321" s="405"/>
      <c r="G1321" s="189">
        <f>+G1320+E1321-F1321</f>
        <v>137.10000000000002</v>
      </c>
    </row>
    <row r="1322" spans="2:7">
      <c r="B1322" s="405"/>
      <c r="C1322" s="405"/>
      <c r="G1322" s="189">
        <f>+G1321+E1322-F1322</f>
        <v>137.10000000000002</v>
      </c>
    </row>
    <row r="1323" spans="2:7">
      <c r="B1323" s="405"/>
      <c r="C1323" s="405"/>
      <c r="G1323" s="189">
        <f>+G1322+E1323-F1323</f>
        <v>137.10000000000002</v>
      </c>
    </row>
  </sheetData>
  <mergeCells count="8">
    <mergeCell ref="J957:L957"/>
    <mergeCell ref="I939:K939"/>
    <mergeCell ref="S913:U913"/>
    <mergeCell ref="B1:G1"/>
    <mergeCell ref="I740:J740"/>
    <mergeCell ref="I805:K805"/>
    <mergeCell ref="I913:K913"/>
    <mergeCell ref="N913:P91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0000"/>
  </sheetPr>
  <dimension ref="A2:R1333"/>
  <sheetViews>
    <sheetView topLeftCell="A976" zoomScale="96" zoomScaleNormal="96" workbookViewId="0">
      <selection activeCell="I971" sqref="I971:K971"/>
    </sheetView>
  </sheetViews>
  <sheetFormatPr defaultColWidth="11.42578125" defaultRowHeight="15"/>
  <cols>
    <col min="1" max="1" width="11.42578125" style="30"/>
    <col min="2" max="2" width="19.28515625" style="3" bestFit="1" customWidth="1"/>
    <col min="3" max="3" width="13.7109375" style="3" bestFit="1" customWidth="1"/>
    <col min="4" max="4" width="51.5703125" bestFit="1" customWidth="1"/>
    <col min="5" max="5" width="11.42578125" style="1"/>
    <col min="6" max="7" width="11.42578125" style="4"/>
    <col min="9" max="9" width="16.42578125" customWidth="1"/>
    <col min="10" max="10" width="34.7109375" customWidth="1"/>
    <col min="11" max="11" width="18.85546875" style="44" customWidth="1"/>
    <col min="12" max="12" width="11.42578125" style="44"/>
    <col min="13" max="13" width="14.140625" customWidth="1"/>
    <col min="14" max="14" width="18.140625" bestFit="1" customWidth="1"/>
    <col min="15" max="15" width="12.7109375" customWidth="1"/>
    <col min="16" max="16" width="14.28515625" customWidth="1"/>
  </cols>
  <sheetData>
    <row r="2" spans="1:12">
      <c r="B2" s="422"/>
      <c r="C2" s="422"/>
      <c r="D2" s="422"/>
      <c r="E2" s="422"/>
      <c r="F2" s="422"/>
      <c r="G2" s="422"/>
    </row>
    <row r="3" spans="1:12">
      <c r="B3" s="422" t="s">
        <v>643</v>
      </c>
      <c r="C3" s="422"/>
      <c r="D3" s="422"/>
      <c r="E3" s="422"/>
      <c r="F3" s="422"/>
      <c r="G3" s="422"/>
    </row>
    <row r="4" spans="1:12" ht="45.75">
      <c r="A4" s="31" t="s">
        <v>1</v>
      </c>
      <c r="B4" s="12" t="s">
        <v>2</v>
      </c>
      <c r="C4" s="12" t="s">
        <v>3</v>
      </c>
      <c r="D4" s="12" t="s">
        <v>4</v>
      </c>
      <c r="E4" s="8" t="s">
        <v>5</v>
      </c>
      <c r="F4" s="8" t="s">
        <v>6</v>
      </c>
      <c r="G4" s="7" t="s">
        <v>7</v>
      </c>
    </row>
    <row r="5" spans="1:12">
      <c r="A5" s="30">
        <v>42736</v>
      </c>
      <c r="B5" s="405" t="s">
        <v>8</v>
      </c>
      <c r="C5" s="405"/>
      <c r="G5" s="4">
        <v>431.2</v>
      </c>
    </row>
    <row r="6" spans="1:12">
      <c r="A6" s="30">
        <v>42866</v>
      </c>
      <c r="B6" s="405">
        <v>12743</v>
      </c>
      <c r="C6" s="405" t="s">
        <v>644</v>
      </c>
      <c r="F6" s="4">
        <v>431.2</v>
      </c>
      <c r="G6" s="4">
        <f>+G5+E6-F6</f>
        <v>0</v>
      </c>
      <c r="H6" s="13"/>
    </row>
    <row r="7" spans="1:12">
      <c r="A7" s="32">
        <v>42766</v>
      </c>
      <c r="B7" s="404" t="s">
        <v>11</v>
      </c>
      <c r="C7" s="404" t="s">
        <v>12</v>
      </c>
      <c r="D7" t="s">
        <v>13</v>
      </c>
      <c r="E7" s="1">
        <v>13.9</v>
      </c>
      <c r="G7" s="4">
        <f t="shared" ref="G7:G70" si="0">+G6+E7-F7</f>
        <v>13.9</v>
      </c>
    </row>
    <row r="8" spans="1:12">
      <c r="B8" s="405"/>
      <c r="C8" s="405"/>
      <c r="D8" t="s">
        <v>14</v>
      </c>
      <c r="E8" s="1">
        <v>2.8</v>
      </c>
      <c r="G8" s="4">
        <f t="shared" si="0"/>
        <v>16.7</v>
      </c>
    </row>
    <row r="9" spans="1:12">
      <c r="B9" s="405"/>
      <c r="C9" s="405"/>
      <c r="D9" t="s">
        <v>15</v>
      </c>
      <c r="E9" s="1">
        <v>60</v>
      </c>
      <c r="G9" s="4">
        <f t="shared" si="0"/>
        <v>76.7</v>
      </c>
    </row>
    <row r="10" spans="1:12">
      <c r="B10" s="405"/>
      <c r="C10" s="405"/>
      <c r="D10" t="s">
        <v>16</v>
      </c>
      <c r="E10" s="1">
        <v>2</v>
      </c>
      <c r="G10" s="4">
        <f t="shared" si="0"/>
        <v>78.7</v>
      </c>
    </row>
    <row r="11" spans="1:12">
      <c r="B11" s="405"/>
      <c r="C11" s="405"/>
      <c r="D11" t="s">
        <v>103</v>
      </c>
      <c r="E11" s="1">
        <v>10</v>
      </c>
      <c r="G11" s="4">
        <f t="shared" si="0"/>
        <v>88.7</v>
      </c>
    </row>
    <row r="12" spans="1:12">
      <c r="B12" s="405"/>
      <c r="C12" s="405"/>
      <c r="D12" t="s">
        <v>107</v>
      </c>
      <c r="E12" s="1">
        <v>5</v>
      </c>
      <c r="G12" s="4">
        <f t="shared" si="0"/>
        <v>93.7</v>
      </c>
    </row>
    <row r="13" spans="1:12">
      <c r="A13" s="30">
        <v>42866</v>
      </c>
      <c r="B13" s="405">
        <v>12743</v>
      </c>
      <c r="C13" s="405" t="s">
        <v>12</v>
      </c>
      <c r="D13" t="s">
        <v>15</v>
      </c>
      <c r="F13" s="4">
        <v>60</v>
      </c>
      <c r="G13" s="4">
        <f t="shared" si="0"/>
        <v>33.700000000000003</v>
      </c>
    </row>
    <row r="14" spans="1:12">
      <c r="A14" s="30">
        <v>42866</v>
      </c>
      <c r="B14" s="405">
        <v>12743</v>
      </c>
      <c r="C14" s="405" t="s">
        <v>12</v>
      </c>
      <c r="D14" t="s">
        <v>16</v>
      </c>
      <c r="F14" s="4">
        <v>2</v>
      </c>
      <c r="G14" s="4">
        <f t="shared" si="0"/>
        <v>31.700000000000003</v>
      </c>
    </row>
    <row r="15" spans="1:12">
      <c r="A15" s="30">
        <v>42866</v>
      </c>
      <c r="B15" s="405">
        <v>12743</v>
      </c>
      <c r="C15" s="405" t="s">
        <v>12</v>
      </c>
      <c r="D15" t="s">
        <v>13</v>
      </c>
      <c r="F15" s="4">
        <v>6.8</v>
      </c>
      <c r="G15" s="4">
        <f t="shared" si="0"/>
        <v>24.900000000000002</v>
      </c>
    </row>
    <row r="16" spans="1:12" s="14" customFormat="1">
      <c r="A16" s="33">
        <v>43008</v>
      </c>
      <c r="B16" s="6" t="s">
        <v>10</v>
      </c>
      <c r="C16" s="6" t="s">
        <v>12</v>
      </c>
      <c r="D16" s="5" t="s">
        <v>103</v>
      </c>
      <c r="E16" s="4"/>
      <c r="F16" s="4">
        <v>10</v>
      </c>
      <c r="G16" s="4">
        <f t="shared" si="0"/>
        <v>14.900000000000002</v>
      </c>
      <c r="K16" s="145"/>
      <c r="L16" s="145"/>
    </row>
    <row r="17" spans="1:12" s="14" customFormat="1">
      <c r="A17" s="33">
        <v>43008</v>
      </c>
      <c r="B17" s="6" t="s">
        <v>10</v>
      </c>
      <c r="C17" s="6" t="s">
        <v>12</v>
      </c>
      <c r="D17" s="5" t="s">
        <v>107</v>
      </c>
      <c r="E17" s="4"/>
      <c r="F17" s="4">
        <v>5</v>
      </c>
      <c r="G17" s="4">
        <f t="shared" si="0"/>
        <v>9.9000000000000021</v>
      </c>
      <c r="K17" s="145"/>
      <c r="L17" s="145"/>
    </row>
    <row r="18" spans="1:12" s="14" customFormat="1">
      <c r="A18" s="33">
        <v>42886</v>
      </c>
      <c r="B18" s="6" t="s">
        <v>10</v>
      </c>
      <c r="C18" s="6" t="s">
        <v>12</v>
      </c>
      <c r="D18" s="5" t="s">
        <v>13</v>
      </c>
      <c r="E18" s="4"/>
      <c r="F18" s="4">
        <v>7.1</v>
      </c>
      <c r="G18" s="4">
        <f t="shared" si="0"/>
        <v>2.8000000000000025</v>
      </c>
      <c r="K18" s="145"/>
      <c r="L18" s="145"/>
    </row>
    <row r="19" spans="1:12" s="14" customFormat="1">
      <c r="A19" s="33">
        <v>42886</v>
      </c>
      <c r="B19" s="6" t="s">
        <v>10</v>
      </c>
      <c r="C19" s="6" t="s">
        <v>12</v>
      </c>
      <c r="D19" s="5" t="s">
        <v>14</v>
      </c>
      <c r="E19" s="4"/>
      <c r="F19" s="4">
        <v>2.8</v>
      </c>
      <c r="G19" s="4">
        <f t="shared" si="0"/>
        <v>0</v>
      </c>
      <c r="K19" s="145"/>
      <c r="L19" s="145"/>
    </row>
    <row r="20" spans="1:12">
      <c r="A20" s="32">
        <v>42794</v>
      </c>
      <c r="B20" s="404" t="s">
        <v>11</v>
      </c>
      <c r="C20" s="404" t="s">
        <v>19</v>
      </c>
      <c r="D20" t="s">
        <v>13</v>
      </c>
      <c r="E20" s="1">
        <v>13</v>
      </c>
      <c r="G20" s="4">
        <f t="shared" si="0"/>
        <v>13</v>
      </c>
    </row>
    <row r="21" spans="1:12">
      <c r="B21" s="405"/>
      <c r="C21" s="405"/>
      <c r="D21" t="s">
        <v>14</v>
      </c>
      <c r="E21" s="1">
        <v>2</v>
      </c>
      <c r="G21" s="4">
        <f t="shared" si="0"/>
        <v>15</v>
      </c>
    </row>
    <row r="22" spans="1:12">
      <c r="B22" s="405"/>
      <c r="C22" s="405"/>
      <c r="D22" t="s">
        <v>15</v>
      </c>
      <c r="E22" s="1">
        <v>56</v>
      </c>
      <c r="G22" s="4">
        <f t="shared" si="0"/>
        <v>71</v>
      </c>
    </row>
    <row r="23" spans="1:12">
      <c r="B23" s="405"/>
      <c r="C23" s="405"/>
      <c r="D23" t="s">
        <v>16</v>
      </c>
      <c r="E23" s="1">
        <v>2</v>
      </c>
      <c r="G23" s="4">
        <f t="shared" si="0"/>
        <v>73</v>
      </c>
    </row>
    <row r="24" spans="1:12">
      <c r="B24" s="405"/>
      <c r="C24" s="405"/>
      <c r="D24" t="s">
        <v>46</v>
      </c>
      <c r="E24" s="1">
        <v>85</v>
      </c>
      <c r="G24" s="4">
        <f t="shared" si="0"/>
        <v>158</v>
      </c>
    </row>
    <row r="25" spans="1:12">
      <c r="A25" s="30">
        <v>42791</v>
      </c>
      <c r="B25" s="405" t="s">
        <v>10</v>
      </c>
      <c r="C25" s="405" t="s">
        <v>19</v>
      </c>
      <c r="D25" t="s">
        <v>15</v>
      </c>
      <c r="F25" s="4">
        <v>50</v>
      </c>
      <c r="G25" s="4">
        <f t="shared" si="0"/>
        <v>108</v>
      </c>
    </row>
    <row r="26" spans="1:12">
      <c r="A26" s="30">
        <v>42797</v>
      </c>
      <c r="B26" s="405">
        <v>12395</v>
      </c>
      <c r="C26" s="405" t="s">
        <v>19</v>
      </c>
      <c r="D26" t="s">
        <v>15</v>
      </c>
      <c r="F26" s="4">
        <v>6</v>
      </c>
      <c r="G26" s="4">
        <f t="shared" si="0"/>
        <v>102</v>
      </c>
    </row>
    <row r="27" spans="1:12">
      <c r="A27" s="30">
        <v>42797</v>
      </c>
      <c r="B27" s="405">
        <v>12395</v>
      </c>
      <c r="C27" s="405" t="s">
        <v>19</v>
      </c>
      <c r="D27" t="s">
        <v>16</v>
      </c>
      <c r="F27" s="4">
        <v>2</v>
      </c>
      <c r="G27" s="4">
        <f t="shared" si="0"/>
        <v>100</v>
      </c>
    </row>
    <row r="28" spans="1:12">
      <c r="A28" s="30">
        <v>42886</v>
      </c>
      <c r="B28" s="405" t="s">
        <v>10</v>
      </c>
      <c r="C28" s="405" t="s">
        <v>19</v>
      </c>
      <c r="D28" t="s">
        <v>13</v>
      </c>
      <c r="F28" s="4">
        <v>13</v>
      </c>
      <c r="G28" s="4">
        <f t="shared" si="0"/>
        <v>87</v>
      </c>
    </row>
    <row r="29" spans="1:12">
      <c r="A29" s="33">
        <v>42886</v>
      </c>
      <c r="B29" s="6" t="s">
        <v>10</v>
      </c>
      <c r="C29" s="6" t="s">
        <v>19</v>
      </c>
      <c r="D29" t="s">
        <v>14</v>
      </c>
      <c r="F29" s="4">
        <v>2</v>
      </c>
      <c r="G29" s="4">
        <f t="shared" si="0"/>
        <v>85</v>
      </c>
    </row>
    <row r="30" spans="1:12">
      <c r="A30" s="33">
        <v>43042</v>
      </c>
      <c r="B30" s="6">
        <v>13917</v>
      </c>
      <c r="C30" s="6" t="s">
        <v>19</v>
      </c>
      <c r="D30" t="s">
        <v>46</v>
      </c>
      <c r="F30" s="4">
        <v>85</v>
      </c>
      <c r="G30" s="4">
        <f t="shared" si="0"/>
        <v>0</v>
      </c>
    </row>
    <row r="31" spans="1:12">
      <c r="A31" s="32">
        <v>42825</v>
      </c>
      <c r="B31" s="404" t="s">
        <v>11</v>
      </c>
      <c r="C31" s="404" t="s">
        <v>20</v>
      </c>
      <c r="D31" t="s">
        <v>13</v>
      </c>
      <c r="E31" s="1">
        <v>42.9</v>
      </c>
      <c r="G31" s="4">
        <f t="shared" si="0"/>
        <v>42.9</v>
      </c>
    </row>
    <row r="32" spans="1:12">
      <c r="B32" s="405"/>
      <c r="C32" s="405"/>
      <c r="D32" t="s">
        <v>14</v>
      </c>
      <c r="E32" s="1">
        <v>2</v>
      </c>
      <c r="G32" s="4">
        <f t="shared" si="0"/>
        <v>44.9</v>
      </c>
    </row>
    <row r="33" spans="1:7">
      <c r="B33" s="405"/>
      <c r="C33" s="405"/>
      <c r="D33" t="s">
        <v>15</v>
      </c>
      <c r="E33" s="1">
        <v>60</v>
      </c>
      <c r="G33" s="4">
        <f t="shared" si="0"/>
        <v>104.9</v>
      </c>
    </row>
    <row r="34" spans="1:7">
      <c r="B34" s="405"/>
      <c r="C34" s="405"/>
      <c r="D34" t="s">
        <v>16</v>
      </c>
      <c r="E34" s="1">
        <v>2</v>
      </c>
      <c r="G34" s="4">
        <f t="shared" si="0"/>
        <v>106.9</v>
      </c>
    </row>
    <row r="35" spans="1:7">
      <c r="A35" s="30">
        <v>42824</v>
      </c>
      <c r="B35" s="405" t="s">
        <v>10</v>
      </c>
      <c r="C35" s="405" t="s">
        <v>20</v>
      </c>
      <c r="D35" t="s">
        <v>15</v>
      </c>
      <c r="F35" s="4">
        <v>60</v>
      </c>
      <c r="G35" s="4">
        <f t="shared" si="0"/>
        <v>46.900000000000006</v>
      </c>
    </row>
    <row r="36" spans="1:7">
      <c r="A36" s="30">
        <v>42824</v>
      </c>
      <c r="B36" s="405" t="s">
        <v>10</v>
      </c>
      <c r="C36" s="405" t="s">
        <v>20</v>
      </c>
      <c r="D36" t="s">
        <v>16</v>
      </c>
      <c r="F36" s="4">
        <v>2</v>
      </c>
      <c r="G36" s="4">
        <f t="shared" si="0"/>
        <v>44.900000000000006</v>
      </c>
    </row>
    <row r="37" spans="1:7">
      <c r="A37" s="33">
        <v>42886</v>
      </c>
      <c r="B37" s="6" t="s">
        <v>10</v>
      </c>
      <c r="C37" s="405" t="s">
        <v>20</v>
      </c>
      <c r="D37" t="s">
        <v>13</v>
      </c>
      <c r="F37" s="4">
        <v>31.1</v>
      </c>
      <c r="G37" s="4">
        <f t="shared" si="0"/>
        <v>13.800000000000004</v>
      </c>
    </row>
    <row r="38" spans="1:7">
      <c r="A38" s="33">
        <v>42916</v>
      </c>
      <c r="B38" s="6" t="s">
        <v>10</v>
      </c>
      <c r="C38" s="405" t="s">
        <v>20</v>
      </c>
      <c r="D38" t="s">
        <v>14</v>
      </c>
      <c r="F38" s="4">
        <v>2</v>
      </c>
      <c r="G38" s="4">
        <f t="shared" si="0"/>
        <v>11.800000000000004</v>
      </c>
    </row>
    <row r="39" spans="1:7">
      <c r="A39" s="33">
        <v>42916</v>
      </c>
      <c r="B39" s="6" t="s">
        <v>10</v>
      </c>
      <c r="C39" s="405" t="s">
        <v>20</v>
      </c>
      <c r="D39" t="s">
        <v>13</v>
      </c>
      <c r="F39" s="4">
        <v>11.8</v>
      </c>
      <c r="G39" s="4">
        <f t="shared" si="0"/>
        <v>0</v>
      </c>
    </row>
    <row r="40" spans="1:7">
      <c r="A40" s="32">
        <v>42855</v>
      </c>
      <c r="B40" s="404" t="s">
        <v>11</v>
      </c>
      <c r="C40" s="404" t="s">
        <v>21</v>
      </c>
      <c r="D40" t="s">
        <v>13</v>
      </c>
      <c r="E40" s="1">
        <v>44.2</v>
      </c>
      <c r="G40" s="4">
        <f t="shared" si="0"/>
        <v>44.2</v>
      </c>
    </row>
    <row r="41" spans="1:7">
      <c r="B41" s="405"/>
      <c r="C41" s="405"/>
      <c r="D41" t="s">
        <v>14</v>
      </c>
      <c r="E41" s="1">
        <v>2</v>
      </c>
      <c r="G41" s="4">
        <f t="shared" si="0"/>
        <v>46.2</v>
      </c>
    </row>
    <row r="42" spans="1:7">
      <c r="B42" s="405"/>
      <c r="C42" s="405"/>
      <c r="D42" t="s">
        <v>15</v>
      </c>
      <c r="E42" s="1">
        <v>60</v>
      </c>
      <c r="G42" s="4">
        <f t="shared" si="0"/>
        <v>106.2</v>
      </c>
    </row>
    <row r="43" spans="1:7">
      <c r="B43" s="405"/>
      <c r="C43" s="405"/>
      <c r="D43" t="s">
        <v>16</v>
      </c>
      <c r="E43" s="1">
        <v>2</v>
      </c>
      <c r="G43" s="4">
        <f t="shared" si="0"/>
        <v>108.2</v>
      </c>
    </row>
    <row r="44" spans="1:7">
      <c r="A44" s="30">
        <v>42855</v>
      </c>
      <c r="B44" s="405" t="s">
        <v>10</v>
      </c>
      <c r="C44" s="405" t="s">
        <v>21</v>
      </c>
      <c r="D44" t="s">
        <v>15</v>
      </c>
      <c r="F44" s="4">
        <v>60</v>
      </c>
      <c r="G44" s="4">
        <f t="shared" si="0"/>
        <v>48.2</v>
      </c>
    </row>
    <row r="45" spans="1:7">
      <c r="A45" s="30">
        <v>42855</v>
      </c>
      <c r="B45" s="405" t="s">
        <v>10</v>
      </c>
      <c r="C45" s="405" t="s">
        <v>21</v>
      </c>
      <c r="D45" t="s">
        <v>16</v>
      </c>
      <c r="F45" s="4">
        <v>2</v>
      </c>
      <c r="G45" s="4">
        <f t="shared" si="0"/>
        <v>46.2</v>
      </c>
    </row>
    <row r="46" spans="1:7" ht="15.75" customHeight="1">
      <c r="A46" s="33">
        <v>42916</v>
      </c>
      <c r="B46" s="6" t="s">
        <v>10</v>
      </c>
      <c r="C46" s="405" t="s">
        <v>21</v>
      </c>
      <c r="D46" t="s">
        <v>13</v>
      </c>
      <c r="F46" s="4">
        <v>39.200000000000003</v>
      </c>
      <c r="G46" s="4">
        <f t="shared" si="0"/>
        <v>7</v>
      </c>
    </row>
    <row r="47" spans="1:7" ht="15.75" customHeight="1">
      <c r="A47" s="33">
        <v>42947</v>
      </c>
      <c r="B47" s="6" t="s">
        <v>10</v>
      </c>
      <c r="C47" s="405" t="s">
        <v>21</v>
      </c>
      <c r="D47" t="s">
        <v>13</v>
      </c>
      <c r="F47" s="4">
        <v>5</v>
      </c>
      <c r="G47" s="4">
        <f t="shared" si="0"/>
        <v>2</v>
      </c>
    </row>
    <row r="48" spans="1:7" ht="15.75" customHeight="1">
      <c r="A48" s="33">
        <v>42947</v>
      </c>
      <c r="B48" s="6" t="s">
        <v>10</v>
      </c>
      <c r="C48" s="405" t="s">
        <v>21</v>
      </c>
      <c r="D48" t="s">
        <v>14</v>
      </c>
      <c r="F48" s="4">
        <v>2</v>
      </c>
      <c r="G48" s="4">
        <f t="shared" si="0"/>
        <v>0</v>
      </c>
    </row>
    <row r="49" spans="1:7">
      <c r="A49" s="32">
        <v>42886</v>
      </c>
      <c r="B49" s="404" t="s">
        <v>11</v>
      </c>
      <c r="C49" s="404" t="s">
        <v>22</v>
      </c>
      <c r="D49" t="s">
        <v>13</v>
      </c>
      <c r="E49" s="1">
        <v>41.7</v>
      </c>
      <c r="G49" s="4">
        <f t="shared" si="0"/>
        <v>41.7</v>
      </c>
    </row>
    <row r="50" spans="1:7">
      <c r="B50" s="405"/>
      <c r="C50" s="405"/>
      <c r="D50" t="s">
        <v>14</v>
      </c>
      <c r="E50" s="1">
        <v>2</v>
      </c>
      <c r="G50" s="4">
        <f t="shared" si="0"/>
        <v>43.7</v>
      </c>
    </row>
    <row r="51" spans="1:7">
      <c r="B51" s="405"/>
      <c r="C51" s="405"/>
      <c r="D51" t="s">
        <v>15</v>
      </c>
      <c r="E51" s="1">
        <v>60</v>
      </c>
      <c r="G51" s="4">
        <f t="shared" si="0"/>
        <v>103.7</v>
      </c>
    </row>
    <row r="52" spans="1:7">
      <c r="B52" s="405"/>
      <c r="C52" s="405"/>
      <c r="D52" t="s">
        <v>16</v>
      </c>
      <c r="E52" s="1">
        <v>2</v>
      </c>
      <c r="G52" s="4">
        <f t="shared" si="0"/>
        <v>105.7</v>
      </c>
    </row>
    <row r="53" spans="1:7">
      <c r="A53" s="30">
        <v>42885</v>
      </c>
      <c r="B53" s="405" t="s">
        <v>10</v>
      </c>
      <c r="C53" s="405" t="s">
        <v>22</v>
      </c>
      <c r="D53" t="s">
        <v>15</v>
      </c>
      <c r="F53" s="4">
        <v>60</v>
      </c>
      <c r="G53" s="4">
        <f t="shared" si="0"/>
        <v>45.7</v>
      </c>
    </row>
    <row r="54" spans="1:7">
      <c r="A54" s="30">
        <v>42885</v>
      </c>
      <c r="B54" s="405" t="s">
        <v>10</v>
      </c>
      <c r="C54" s="405" t="s">
        <v>22</v>
      </c>
      <c r="D54" t="s">
        <v>16</v>
      </c>
      <c r="F54" s="4">
        <v>2</v>
      </c>
      <c r="G54" s="4">
        <f t="shared" si="0"/>
        <v>43.7</v>
      </c>
    </row>
    <row r="55" spans="1:7">
      <c r="A55" s="30">
        <v>42947</v>
      </c>
      <c r="B55" s="405" t="s">
        <v>10</v>
      </c>
      <c r="C55" s="405" t="s">
        <v>22</v>
      </c>
      <c r="D55" t="s">
        <v>13</v>
      </c>
      <c r="F55" s="4">
        <v>41.7</v>
      </c>
      <c r="G55" s="4">
        <f t="shared" si="0"/>
        <v>2</v>
      </c>
    </row>
    <row r="56" spans="1:7">
      <c r="A56" s="30">
        <v>42947</v>
      </c>
      <c r="B56" s="405" t="s">
        <v>10</v>
      </c>
      <c r="C56" s="405" t="s">
        <v>22</v>
      </c>
      <c r="D56" t="s">
        <v>14</v>
      </c>
      <c r="F56" s="4">
        <v>2</v>
      </c>
      <c r="G56" s="4">
        <f t="shared" si="0"/>
        <v>0</v>
      </c>
    </row>
    <row r="57" spans="1:7">
      <c r="A57" s="32">
        <v>42916</v>
      </c>
      <c r="B57" s="404" t="s">
        <v>5</v>
      </c>
      <c r="C57" s="404" t="s">
        <v>23</v>
      </c>
      <c r="D57" t="s">
        <v>13</v>
      </c>
      <c r="E57" s="1">
        <v>40.799999999999997</v>
      </c>
      <c r="G57" s="4">
        <f t="shared" si="0"/>
        <v>40.799999999999997</v>
      </c>
    </row>
    <row r="58" spans="1:7">
      <c r="B58" s="405"/>
      <c r="C58" s="405"/>
      <c r="D58" t="s">
        <v>14</v>
      </c>
      <c r="E58" s="1">
        <v>2</v>
      </c>
      <c r="G58" s="4">
        <f t="shared" si="0"/>
        <v>42.8</v>
      </c>
    </row>
    <row r="59" spans="1:7">
      <c r="B59" s="405"/>
      <c r="C59" s="405"/>
      <c r="D59" t="s">
        <v>15</v>
      </c>
      <c r="E59" s="1">
        <v>60</v>
      </c>
      <c r="G59" s="4">
        <f t="shared" si="0"/>
        <v>102.8</v>
      </c>
    </row>
    <row r="60" spans="1:7">
      <c r="B60" s="405"/>
      <c r="C60" s="405"/>
      <c r="D60" t="s">
        <v>16</v>
      </c>
      <c r="E60" s="1">
        <v>2</v>
      </c>
      <c r="G60" s="4">
        <f t="shared" si="0"/>
        <v>104.8</v>
      </c>
    </row>
    <row r="61" spans="1:7">
      <c r="A61" s="30">
        <v>42916</v>
      </c>
      <c r="B61" s="405" t="s">
        <v>10</v>
      </c>
      <c r="C61" s="405" t="s">
        <v>23</v>
      </c>
      <c r="D61" t="s">
        <v>15</v>
      </c>
      <c r="F61" s="4">
        <v>60</v>
      </c>
      <c r="G61" s="4">
        <f t="shared" si="0"/>
        <v>44.8</v>
      </c>
    </row>
    <row r="62" spans="1:7">
      <c r="A62" s="30">
        <v>42916</v>
      </c>
      <c r="B62" s="405" t="s">
        <v>10</v>
      </c>
      <c r="C62" s="405" t="s">
        <v>23</v>
      </c>
      <c r="D62" t="s">
        <v>16</v>
      </c>
      <c r="F62" s="4">
        <v>2</v>
      </c>
      <c r="G62" s="4">
        <f t="shared" si="0"/>
        <v>42.8</v>
      </c>
    </row>
    <row r="63" spans="1:7">
      <c r="A63" s="30">
        <v>42947</v>
      </c>
      <c r="B63" s="405" t="s">
        <v>10</v>
      </c>
      <c r="C63" s="405" t="s">
        <v>23</v>
      </c>
      <c r="D63" t="s">
        <v>13</v>
      </c>
      <c r="F63" s="4">
        <v>9.3000000000000007</v>
      </c>
      <c r="G63" s="4">
        <f t="shared" si="0"/>
        <v>33.5</v>
      </c>
    </row>
    <row r="64" spans="1:7">
      <c r="A64" s="30">
        <v>42978</v>
      </c>
      <c r="B64" s="405" t="s">
        <v>10</v>
      </c>
      <c r="C64" s="405" t="s">
        <v>23</v>
      </c>
      <c r="D64" t="s">
        <v>13</v>
      </c>
      <c r="F64" s="4">
        <v>31.5</v>
      </c>
      <c r="G64" s="4">
        <f t="shared" si="0"/>
        <v>2</v>
      </c>
    </row>
    <row r="65" spans="1:7">
      <c r="A65" s="30">
        <v>42978</v>
      </c>
      <c r="B65" s="405" t="s">
        <v>10</v>
      </c>
      <c r="C65" s="405" t="s">
        <v>23</v>
      </c>
      <c r="D65" t="s">
        <v>14</v>
      </c>
      <c r="F65" s="4">
        <v>2</v>
      </c>
      <c r="G65" s="4">
        <f t="shared" si="0"/>
        <v>0</v>
      </c>
    </row>
    <row r="66" spans="1:7">
      <c r="A66" s="30">
        <v>42947</v>
      </c>
      <c r="B66" s="404" t="s">
        <v>5</v>
      </c>
      <c r="C66" s="405" t="s">
        <v>24</v>
      </c>
      <c r="D66" t="s">
        <v>13</v>
      </c>
      <c r="E66" s="1">
        <v>37.700000000000003</v>
      </c>
      <c r="G66" s="4">
        <f t="shared" si="0"/>
        <v>37.700000000000003</v>
      </c>
    </row>
    <row r="67" spans="1:7">
      <c r="B67" s="405"/>
      <c r="C67" s="405"/>
      <c r="D67" t="s">
        <v>14</v>
      </c>
      <c r="E67" s="1">
        <v>2</v>
      </c>
      <c r="G67" s="4">
        <f t="shared" si="0"/>
        <v>39.700000000000003</v>
      </c>
    </row>
    <row r="68" spans="1:7">
      <c r="B68" s="405"/>
      <c r="C68" s="405"/>
      <c r="D68" t="s">
        <v>15</v>
      </c>
      <c r="E68" s="1">
        <v>60</v>
      </c>
      <c r="G68" s="4">
        <f t="shared" si="0"/>
        <v>99.7</v>
      </c>
    </row>
    <row r="69" spans="1:7">
      <c r="B69" s="405"/>
      <c r="C69" s="405"/>
      <c r="D69" t="s">
        <v>16</v>
      </c>
      <c r="E69" s="1">
        <v>2</v>
      </c>
      <c r="G69" s="4">
        <f t="shared" si="0"/>
        <v>101.7</v>
      </c>
    </row>
    <row r="70" spans="1:7">
      <c r="A70" s="30">
        <v>42944</v>
      </c>
      <c r="B70" s="405" t="s">
        <v>10</v>
      </c>
      <c r="C70" s="405" t="s">
        <v>24</v>
      </c>
      <c r="D70" t="s">
        <v>16</v>
      </c>
      <c r="F70" s="4">
        <v>2</v>
      </c>
      <c r="G70" s="4">
        <f t="shared" si="0"/>
        <v>99.7</v>
      </c>
    </row>
    <row r="71" spans="1:7">
      <c r="A71" s="30">
        <v>42944</v>
      </c>
      <c r="B71" s="405" t="s">
        <v>10</v>
      </c>
      <c r="C71" s="405" t="s">
        <v>24</v>
      </c>
      <c r="D71" t="s">
        <v>15</v>
      </c>
      <c r="F71" s="4">
        <v>60</v>
      </c>
      <c r="G71" s="4">
        <f t="shared" ref="G71:G134" si="1">+G70+E71-F71</f>
        <v>39.700000000000003</v>
      </c>
    </row>
    <row r="72" spans="1:7">
      <c r="A72" s="30">
        <v>42978</v>
      </c>
      <c r="B72" s="405" t="s">
        <v>10</v>
      </c>
      <c r="C72" s="405" t="s">
        <v>24</v>
      </c>
      <c r="D72" t="s">
        <v>13</v>
      </c>
      <c r="F72" s="4">
        <v>10.5</v>
      </c>
      <c r="G72" s="4">
        <f t="shared" si="1"/>
        <v>29.200000000000003</v>
      </c>
    </row>
    <row r="73" spans="1:7">
      <c r="A73" s="30">
        <v>43008</v>
      </c>
      <c r="B73" s="405" t="s">
        <v>10</v>
      </c>
      <c r="C73" s="405" t="s">
        <v>24</v>
      </c>
      <c r="D73" t="s">
        <v>13</v>
      </c>
      <c r="F73" s="4">
        <v>27.2</v>
      </c>
      <c r="G73" s="4">
        <f t="shared" si="1"/>
        <v>2.0000000000000036</v>
      </c>
    </row>
    <row r="74" spans="1:7">
      <c r="A74" s="30">
        <v>43008</v>
      </c>
      <c r="B74" s="405" t="s">
        <v>10</v>
      </c>
      <c r="C74" s="405" t="s">
        <v>24</v>
      </c>
      <c r="D74" t="s">
        <v>14</v>
      </c>
      <c r="F74" s="4">
        <v>2</v>
      </c>
      <c r="G74" s="4">
        <f t="shared" si="1"/>
        <v>3.5527136788005009E-15</v>
      </c>
    </row>
    <row r="75" spans="1:7">
      <c r="A75" s="30">
        <v>42978</v>
      </c>
      <c r="B75" s="404" t="s">
        <v>5</v>
      </c>
      <c r="C75" s="405" t="s">
        <v>25</v>
      </c>
      <c r="D75" t="s">
        <v>13</v>
      </c>
      <c r="E75" s="1">
        <v>37.700000000000003</v>
      </c>
      <c r="G75" s="4">
        <f t="shared" si="1"/>
        <v>37.700000000000003</v>
      </c>
    </row>
    <row r="76" spans="1:7">
      <c r="B76" s="405"/>
      <c r="C76" s="405"/>
      <c r="D76" t="s">
        <v>14</v>
      </c>
      <c r="E76" s="1">
        <v>2</v>
      </c>
      <c r="G76" s="4">
        <f t="shared" si="1"/>
        <v>39.700000000000003</v>
      </c>
    </row>
    <row r="77" spans="1:7">
      <c r="B77" s="405"/>
      <c r="C77" s="405"/>
      <c r="D77" t="s">
        <v>15</v>
      </c>
      <c r="E77" s="1">
        <v>60</v>
      </c>
      <c r="G77" s="4">
        <f t="shared" si="1"/>
        <v>99.7</v>
      </c>
    </row>
    <row r="78" spans="1:7">
      <c r="B78" s="405"/>
      <c r="C78" s="405"/>
      <c r="D78" t="s">
        <v>16</v>
      </c>
      <c r="E78" s="1">
        <v>2</v>
      </c>
      <c r="G78" s="4">
        <f t="shared" si="1"/>
        <v>101.7</v>
      </c>
    </row>
    <row r="79" spans="1:7">
      <c r="B79" s="405"/>
      <c r="C79" s="405"/>
      <c r="D79" t="s">
        <v>46</v>
      </c>
      <c r="E79" s="1">
        <v>85</v>
      </c>
      <c r="G79" s="4">
        <f t="shared" si="1"/>
        <v>186.7</v>
      </c>
    </row>
    <row r="80" spans="1:7">
      <c r="A80" s="30">
        <v>42978</v>
      </c>
      <c r="B80" s="405" t="s">
        <v>10</v>
      </c>
      <c r="C80" s="405" t="s">
        <v>25</v>
      </c>
      <c r="D80" t="s">
        <v>15</v>
      </c>
      <c r="F80" s="4">
        <v>60</v>
      </c>
      <c r="G80" s="4">
        <f t="shared" si="1"/>
        <v>126.69999999999999</v>
      </c>
    </row>
    <row r="81" spans="1:7">
      <c r="A81" s="30">
        <v>42978</v>
      </c>
      <c r="B81" s="405" t="s">
        <v>10</v>
      </c>
      <c r="C81" s="405" t="s">
        <v>25</v>
      </c>
      <c r="D81" t="s">
        <v>16</v>
      </c>
      <c r="F81" s="4">
        <v>2</v>
      </c>
      <c r="G81" s="4">
        <f t="shared" si="1"/>
        <v>124.69999999999999</v>
      </c>
    </row>
    <row r="82" spans="1:7">
      <c r="A82" s="30">
        <v>43008</v>
      </c>
      <c r="B82" s="405" t="s">
        <v>10</v>
      </c>
      <c r="C82" s="405" t="s">
        <v>25</v>
      </c>
      <c r="D82" t="s">
        <v>13</v>
      </c>
      <c r="F82" s="4">
        <v>19.8</v>
      </c>
      <c r="G82" s="4">
        <f t="shared" si="1"/>
        <v>104.89999999999999</v>
      </c>
    </row>
    <row r="83" spans="1:7">
      <c r="A83" s="30">
        <v>43042</v>
      </c>
      <c r="B83" s="405">
        <v>13917</v>
      </c>
      <c r="C83" s="405" t="s">
        <v>25</v>
      </c>
      <c r="D83" t="s">
        <v>14</v>
      </c>
      <c r="F83" s="4">
        <v>2</v>
      </c>
      <c r="G83" s="4">
        <f t="shared" si="1"/>
        <v>102.89999999999999</v>
      </c>
    </row>
    <row r="84" spans="1:7">
      <c r="A84" s="30">
        <v>43042</v>
      </c>
      <c r="B84" s="405">
        <v>13917</v>
      </c>
      <c r="C84" s="405" t="s">
        <v>25</v>
      </c>
      <c r="D84" t="s">
        <v>13</v>
      </c>
      <c r="F84" s="4">
        <v>17.899999999999999</v>
      </c>
      <c r="G84" s="4">
        <f t="shared" si="1"/>
        <v>85</v>
      </c>
    </row>
    <row r="85" spans="1:7">
      <c r="A85" s="30">
        <v>43042</v>
      </c>
      <c r="B85" s="405">
        <v>13917</v>
      </c>
      <c r="C85" s="405" t="s">
        <v>25</v>
      </c>
      <c r="D85" t="s">
        <v>46</v>
      </c>
      <c r="F85" s="4">
        <v>85</v>
      </c>
      <c r="G85" s="4">
        <f t="shared" si="1"/>
        <v>0</v>
      </c>
    </row>
    <row r="86" spans="1:7">
      <c r="A86" s="30">
        <v>43008</v>
      </c>
      <c r="B86" s="404" t="s">
        <v>5</v>
      </c>
      <c r="C86" s="405" t="s">
        <v>26</v>
      </c>
      <c r="D86" t="s">
        <v>13</v>
      </c>
      <c r="E86" s="1">
        <v>41.6</v>
      </c>
      <c r="G86" s="4">
        <f t="shared" si="1"/>
        <v>41.6</v>
      </c>
    </row>
    <row r="87" spans="1:7">
      <c r="B87" s="405"/>
      <c r="C87" s="405"/>
      <c r="D87" t="s">
        <v>14</v>
      </c>
      <c r="E87" s="1">
        <v>2</v>
      </c>
      <c r="G87" s="4">
        <f t="shared" si="1"/>
        <v>43.6</v>
      </c>
    </row>
    <row r="88" spans="1:7">
      <c r="B88" s="405"/>
      <c r="C88" s="405"/>
      <c r="D88" t="s">
        <v>15</v>
      </c>
      <c r="E88" s="1">
        <v>60</v>
      </c>
      <c r="G88" s="4">
        <f t="shared" si="1"/>
        <v>103.6</v>
      </c>
    </row>
    <row r="89" spans="1:7">
      <c r="B89" s="405"/>
      <c r="C89" s="405"/>
      <c r="D89" t="s">
        <v>16</v>
      </c>
      <c r="E89" s="1">
        <v>2</v>
      </c>
      <c r="G89" s="4">
        <f t="shared" si="1"/>
        <v>105.6</v>
      </c>
    </row>
    <row r="90" spans="1:7">
      <c r="A90" s="30">
        <v>42823</v>
      </c>
      <c r="B90" s="405"/>
      <c r="C90" s="405"/>
      <c r="D90" t="s">
        <v>46</v>
      </c>
      <c r="E90" s="1">
        <v>85</v>
      </c>
      <c r="G90" s="4">
        <f t="shared" si="1"/>
        <v>190.6</v>
      </c>
    </row>
    <row r="91" spans="1:7">
      <c r="A91" s="30">
        <v>43008</v>
      </c>
      <c r="B91" s="405" t="s">
        <v>10</v>
      </c>
      <c r="C91" s="405" t="s">
        <v>26</v>
      </c>
      <c r="D91" t="s">
        <v>15</v>
      </c>
      <c r="F91" s="4">
        <v>60</v>
      </c>
      <c r="G91" s="4">
        <f t="shared" si="1"/>
        <v>130.6</v>
      </c>
    </row>
    <row r="92" spans="1:7">
      <c r="A92" s="30">
        <v>43008</v>
      </c>
      <c r="B92" s="405" t="s">
        <v>10</v>
      </c>
      <c r="C92" s="405" t="s">
        <v>26</v>
      </c>
      <c r="D92" t="s">
        <v>16</v>
      </c>
      <c r="F92" s="4">
        <v>2</v>
      </c>
      <c r="G92" s="4">
        <f t="shared" si="1"/>
        <v>128.6</v>
      </c>
    </row>
    <row r="93" spans="1:7">
      <c r="A93" s="30">
        <v>43042</v>
      </c>
      <c r="B93" s="405">
        <v>13917</v>
      </c>
      <c r="C93" s="405" t="s">
        <v>26</v>
      </c>
      <c r="D93" t="s">
        <v>13</v>
      </c>
      <c r="F93" s="4">
        <v>41.6</v>
      </c>
      <c r="G93" s="4">
        <f t="shared" si="1"/>
        <v>87</v>
      </c>
    </row>
    <row r="94" spans="1:7">
      <c r="A94" s="30">
        <v>43042</v>
      </c>
      <c r="B94" s="405">
        <v>13917</v>
      </c>
      <c r="C94" s="405" t="s">
        <v>26</v>
      </c>
      <c r="D94" t="s">
        <v>14</v>
      </c>
      <c r="F94" s="4">
        <v>2</v>
      </c>
      <c r="G94" s="4">
        <f t="shared" si="1"/>
        <v>85</v>
      </c>
    </row>
    <row r="95" spans="1:7">
      <c r="A95" s="30">
        <v>43039</v>
      </c>
      <c r="B95" s="405" t="s">
        <v>10</v>
      </c>
      <c r="C95" s="16">
        <v>42823</v>
      </c>
      <c r="D95" t="s">
        <v>46</v>
      </c>
      <c r="F95" s="4">
        <v>57</v>
      </c>
      <c r="G95" s="4">
        <f t="shared" si="1"/>
        <v>28</v>
      </c>
    </row>
    <row r="96" spans="1:7">
      <c r="A96" s="30">
        <v>43055</v>
      </c>
      <c r="B96" s="405">
        <v>13986</v>
      </c>
      <c r="C96" s="16">
        <v>42823</v>
      </c>
      <c r="D96" t="s">
        <v>46</v>
      </c>
      <c r="F96" s="4">
        <v>28</v>
      </c>
      <c r="G96" s="4">
        <f t="shared" si="1"/>
        <v>0</v>
      </c>
    </row>
    <row r="97" spans="1:7">
      <c r="A97" s="30">
        <v>43039</v>
      </c>
      <c r="B97" s="404" t="s">
        <v>5</v>
      </c>
      <c r="C97" s="405" t="s">
        <v>27</v>
      </c>
      <c r="D97" t="s">
        <v>13</v>
      </c>
      <c r="E97" s="1">
        <v>41.4</v>
      </c>
      <c r="G97" s="4">
        <f t="shared" si="1"/>
        <v>41.4</v>
      </c>
    </row>
    <row r="98" spans="1:7">
      <c r="B98" s="405"/>
      <c r="C98" s="405"/>
      <c r="D98" t="s">
        <v>14</v>
      </c>
      <c r="E98" s="1">
        <v>2</v>
      </c>
      <c r="G98" s="4">
        <f t="shared" si="1"/>
        <v>43.4</v>
      </c>
    </row>
    <row r="99" spans="1:7">
      <c r="B99" s="405"/>
      <c r="C99" s="405"/>
      <c r="D99" t="s">
        <v>15</v>
      </c>
      <c r="E99" s="1">
        <v>60</v>
      </c>
      <c r="G99" s="4">
        <f t="shared" si="1"/>
        <v>103.4</v>
      </c>
    </row>
    <row r="100" spans="1:7">
      <c r="B100" s="405"/>
      <c r="C100" s="405"/>
      <c r="D100" t="s">
        <v>16</v>
      </c>
      <c r="E100" s="1">
        <v>2</v>
      </c>
      <c r="G100" s="4">
        <f t="shared" si="1"/>
        <v>105.4</v>
      </c>
    </row>
    <row r="101" spans="1:7">
      <c r="A101" s="30">
        <v>43039</v>
      </c>
      <c r="B101" s="405" t="s">
        <v>10</v>
      </c>
      <c r="C101" s="405" t="s">
        <v>27</v>
      </c>
      <c r="D101" t="s">
        <v>15</v>
      </c>
      <c r="F101" s="4">
        <v>60</v>
      </c>
      <c r="G101" s="4">
        <f t="shared" si="1"/>
        <v>45.400000000000006</v>
      </c>
    </row>
    <row r="102" spans="1:7">
      <c r="A102" s="30">
        <v>43039</v>
      </c>
      <c r="B102" s="405" t="s">
        <v>10</v>
      </c>
      <c r="C102" s="405" t="s">
        <v>27</v>
      </c>
      <c r="D102" t="s">
        <v>16</v>
      </c>
      <c r="F102" s="4">
        <v>2</v>
      </c>
      <c r="G102" s="4">
        <f t="shared" si="1"/>
        <v>43.400000000000006</v>
      </c>
    </row>
    <row r="103" spans="1:7">
      <c r="A103" s="30">
        <v>43145</v>
      </c>
      <c r="B103" s="405">
        <v>14627</v>
      </c>
      <c r="C103" s="405" t="s">
        <v>27</v>
      </c>
      <c r="D103" t="s">
        <v>13</v>
      </c>
      <c r="F103" s="4">
        <v>41.4</v>
      </c>
      <c r="G103" s="4">
        <f t="shared" si="1"/>
        <v>2.0000000000000071</v>
      </c>
    </row>
    <row r="104" spans="1:7">
      <c r="A104" s="30">
        <v>43145</v>
      </c>
      <c r="B104" s="405">
        <v>14627</v>
      </c>
      <c r="C104" s="405" t="s">
        <v>27</v>
      </c>
      <c r="D104" t="s">
        <v>14</v>
      </c>
      <c r="F104" s="4">
        <v>2</v>
      </c>
      <c r="G104" s="4">
        <f t="shared" si="1"/>
        <v>7.1054273576010019E-15</v>
      </c>
    </row>
    <row r="105" spans="1:7">
      <c r="A105" s="32">
        <v>43069</v>
      </c>
      <c r="B105" s="404" t="s">
        <v>11</v>
      </c>
      <c r="C105" s="404" t="s">
        <v>28</v>
      </c>
      <c r="D105" t="s">
        <v>13</v>
      </c>
      <c r="E105" s="1">
        <v>41.1</v>
      </c>
      <c r="F105" s="1"/>
      <c r="G105" s="4">
        <f t="shared" si="1"/>
        <v>41.100000000000009</v>
      </c>
    </row>
    <row r="106" spans="1:7">
      <c r="A106" s="32"/>
      <c r="B106" s="404"/>
      <c r="C106" s="404"/>
      <c r="D106" t="s">
        <v>14</v>
      </c>
      <c r="E106" s="1">
        <v>2</v>
      </c>
      <c r="F106" s="1"/>
      <c r="G106" s="4">
        <f t="shared" si="1"/>
        <v>43.100000000000009</v>
      </c>
    </row>
    <row r="107" spans="1:7">
      <c r="B107" s="405"/>
      <c r="C107" s="405"/>
      <c r="D107" t="s">
        <v>15</v>
      </c>
      <c r="E107" s="1">
        <v>60</v>
      </c>
      <c r="F107" s="1"/>
      <c r="G107" s="4">
        <f t="shared" si="1"/>
        <v>103.10000000000001</v>
      </c>
    </row>
    <row r="108" spans="1:7">
      <c r="B108" s="405"/>
      <c r="C108" s="405"/>
      <c r="D108" t="s">
        <v>16</v>
      </c>
      <c r="E108" s="1">
        <v>2</v>
      </c>
      <c r="F108" s="1"/>
      <c r="G108" s="4">
        <f t="shared" si="1"/>
        <v>105.10000000000001</v>
      </c>
    </row>
    <row r="109" spans="1:7">
      <c r="B109" s="405"/>
      <c r="C109" s="405"/>
      <c r="D109" t="s">
        <v>198</v>
      </c>
      <c r="E109" s="1">
        <v>10</v>
      </c>
      <c r="F109" s="1"/>
      <c r="G109" s="4">
        <f t="shared" si="1"/>
        <v>115.10000000000001</v>
      </c>
    </row>
    <row r="110" spans="1:7">
      <c r="A110" s="30">
        <v>43087</v>
      </c>
      <c r="B110" s="405">
        <v>14281</v>
      </c>
      <c r="C110" s="405" t="s">
        <v>28</v>
      </c>
      <c r="D110" t="s">
        <v>13</v>
      </c>
      <c r="F110" s="1">
        <v>41.1</v>
      </c>
      <c r="G110" s="4">
        <f t="shared" si="1"/>
        <v>74</v>
      </c>
    </row>
    <row r="111" spans="1:7" ht="15.75" customHeight="1">
      <c r="A111" s="30">
        <v>43087</v>
      </c>
      <c r="B111" s="405">
        <v>14281</v>
      </c>
      <c r="C111" s="405" t="s">
        <v>28</v>
      </c>
      <c r="D111" t="s">
        <v>14</v>
      </c>
      <c r="F111" s="1">
        <v>2</v>
      </c>
      <c r="G111" s="4">
        <f t="shared" si="1"/>
        <v>72</v>
      </c>
    </row>
    <row r="112" spans="1:7" ht="15.75" customHeight="1">
      <c r="A112" s="30">
        <v>43069</v>
      </c>
      <c r="B112" s="405" t="s">
        <v>10</v>
      </c>
      <c r="C112" s="405" t="s">
        <v>28</v>
      </c>
      <c r="D112" t="s">
        <v>15</v>
      </c>
      <c r="F112" s="1">
        <v>28</v>
      </c>
      <c r="G112" s="4">
        <f t="shared" si="1"/>
        <v>44</v>
      </c>
    </row>
    <row r="113" spans="1:7" ht="15.75" customHeight="1">
      <c r="A113" s="30">
        <v>43214</v>
      </c>
      <c r="B113" s="405">
        <v>15168</v>
      </c>
      <c r="C113" s="405" t="s">
        <v>28</v>
      </c>
      <c r="D113" t="s">
        <v>15</v>
      </c>
      <c r="F113" s="1">
        <v>32</v>
      </c>
      <c r="G113" s="4">
        <f t="shared" si="1"/>
        <v>12</v>
      </c>
    </row>
    <row r="114" spans="1:7" ht="15.75" customHeight="1">
      <c r="A114" s="30">
        <v>43214</v>
      </c>
      <c r="B114" s="405">
        <v>15168</v>
      </c>
      <c r="C114" s="405" t="s">
        <v>28</v>
      </c>
      <c r="D114" t="s">
        <v>31</v>
      </c>
      <c r="F114" s="1">
        <v>2</v>
      </c>
      <c r="G114" s="4">
        <f t="shared" si="1"/>
        <v>10</v>
      </c>
    </row>
    <row r="115" spans="1:7" ht="15.75" customHeight="1">
      <c r="A115" s="30">
        <v>43214</v>
      </c>
      <c r="B115" s="405">
        <v>15168</v>
      </c>
      <c r="C115" s="405" t="s">
        <v>28</v>
      </c>
      <c r="D115" t="s">
        <v>198</v>
      </c>
      <c r="F115" s="1">
        <v>10</v>
      </c>
      <c r="G115" s="4">
        <f t="shared" si="1"/>
        <v>0</v>
      </c>
    </row>
    <row r="116" spans="1:7">
      <c r="A116" s="32">
        <v>43100</v>
      </c>
      <c r="B116" s="404" t="s">
        <v>11</v>
      </c>
      <c r="C116" s="404" t="s">
        <v>29</v>
      </c>
      <c r="D116" t="s">
        <v>13</v>
      </c>
      <c r="E116" s="1">
        <v>41.3</v>
      </c>
      <c r="F116" s="1"/>
      <c r="G116" s="4">
        <f t="shared" si="1"/>
        <v>41.3</v>
      </c>
    </row>
    <row r="117" spans="1:7">
      <c r="A117" s="32"/>
      <c r="B117" s="404"/>
      <c r="C117" s="404"/>
      <c r="D117" t="s">
        <v>14</v>
      </c>
      <c r="E117" s="1">
        <v>2</v>
      </c>
      <c r="F117" s="1"/>
      <c r="G117" s="4">
        <f t="shared" si="1"/>
        <v>43.3</v>
      </c>
    </row>
    <row r="118" spans="1:7">
      <c r="B118" s="405"/>
      <c r="C118" s="405"/>
      <c r="D118" t="s">
        <v>15</v>
      </c>
      <c r="E118" s="1">
        <v>60</v>
      </c>
      <c r="F118" s="1"/>
      <c r="G118" s="4">
        <f t="shared" si="1"/>
        <v>103.3</v>
      </c>
    </row>
    <row r="119" spans="1:7">
      <c r="B119" s="405"/>
      <c r="C119" s="405"/>
      <c r="D119" t="s">
        <v>16</v>
      </c>
      <c r="E119" s="1">
        <v>2</v>
      </c>
      <c r="F119" s="1"/>
      <c r="G119" s="4">
        <f t="shared" si="1"/>
        <v>105.3</v>
      </c>
    </row>
    <row r="120" spans="1:7">
      <c r="A120" s="30">
        <v>43099</v>
      </c>
      <c r="B120" s="405" t="s">
        <v>10</v>
      </c>
      <c r="C120" s="405" t="s">
        <v>29</v>
      </c>
      <c r="D120" t="s">
        <v>15</v>
      </c>
      <c r="F120" s="1">
        <v>54</v>
      </c>
      <c r="G120" s="4">
        <f t="shared" si="1"/>
        <v>51.3</v>
      </c>
    </row>
    <row r="121" spans="1:7">
      <c r="A121" s="30">
        <v>43145</v>
      </c>
      <c r="B121" s="405">
        <v>14627</v>
      </c>
      <c r="C121" s="405" t="s">
        <v>29</v>
      </c>
      <c r="D121" t="s">
        <v>13</v>
      </c>
      <c r="F121" s="1">
        <v>41.3</v>
      </c>
      <c r="G121" s="4">
        <f t="shared" si="1"/>
        <v>10</v>
      </c>
    </row>
    <row r="122" spans="1:7">
      <c r="A122" s="30">
        <v>43145</v>
      </c>
      <c r="B122" s="405">
        <v>14627</v>
      </c>
      <c r="C122" s="405" t="s">
        <v>29</v>
      </c>
      <c r="D122" t="s">
        <v>14</v>
      </c>
      <c r="F122" s="1">
        <v>2</v>
      </c>
      <c r="G122" s="4">
        <f t="shared" si="1"/>
        <v>8</v>
      </c>
    </row>
    <row r="123" spans="1:7">
      <c r="A123" s="30">
        <v>43214</v>
      </c>
      <c r="B123" s="405">
        <v>15168</v>
      </c>
      <c r="C123" s="405" t="s">
        <v>29</v>
      </c>
      <c r="D123" t="s">
        <v>15</v>
      </c>
      <c r="F123" s="1">
        <v>6</v>
      </c>
      <c r="G123" s="4">
        <f t="shared" si="1"/>
        <v>2</v>
      </c>
    </row>
    <row r="124" spans="1:7">
      <c r="A124" s="30">
        <v>43214</v>
      </c>
      <c r="B124" s="405">
        <v>15168</v>
      </c>
      <c r="C124" s="405" t="s">
        <v>29</v>
      </c>
      <c r="D124" t="s">
        <v>16</v>
      </c>
      <c r="F124" s="1">
        <v>2</v>
      </c>
      <c r="G124" s="4">
        <f t="shared" si="1"/>
        <v>0</v>
      </c>
    </row>
    <row r="125" spans="1:7">
      <c r="A125" s="32">
        <v>43131</v>
      </c>
      <c r="B125" s="404" t="s">
        <v>11</v>
      </c>
      <c r="C125" s="404" t="s">
        <v>12</v>
      </c>
      <c r="D125" t="s">
        <v>13</v>
      </c>
      <c r="E125" s="1">
        <v>36.799999999999997</v>
      </c>
      <c r="F125" s="1"/>
      <c r="G125" s="4">
        <f t="shared" si="1"/>
        <v>36.799999999999997</v>
      </c>
    </row>
    <row r="126" spans="1:7">
      <c r="A126" s="32"/>
      <c r="B126" s="404"/>
      <c r="C126" s="404"/>
      <c r="D126" t="s">
        <v>14</v>
      </c>
      <c r="E126" s="1">
        <v>2</v>
      </c>
      <c r="F126" s="1"/>
      <c r="G126" s="4">
        <f t="shared" si="1"/>
        <v>38.799999999999997</v>
      </c>
    </row>
    <row r="127" spans="1:7">
      <c r="B127" s="405"/>
      <c r="C127" s="405"/>
      <c r="D127" t="s">
        <v>15</v>
      </c>
      <c r="E127" s="1">
        <v>60</v>
      </c>
      <c r="F127" s="1"/>
      <c r="G127" s="4">
        <f t="shared" si="1"/>
        <v>98.8</v>
      </c>
    </row>
    <row r="128" spans="1:7">
      <c r="B128" s="405"/>
      <c r="C128" s="405"/>
      <c r="D128" t="s">
        <v>16</v>
      </c>
      <c r="E128" s="1">
        <v>2</v>
      </c>
      <c r="F128" s="1"/>
      <c r="G128" s="4">
        <f t="shared" si="1"/>
        <v>100.8</v>
      </c>
    </row>
    <row r="129" spans="1:8">
      <c r="A129" s="30">
        <v>43131</v>
      </c>
      <c r="B129" s="405" t="s">
        <v>10</v>
      </c>
      <c r="C129" s="405" t="s">
        <v>12</v>
      </c>
      <c r="D129" t="s">
        <v>15</v>
      </c>
      <c r="F129" s="1">
        <v>60</v>
      </c>
      <c r="G129" s="4">
        <f t="shared" si="1"/>
        <v>40.799999999999997</v>
      </c>
    </row>
    <row r="130" spans="1:8">
      <c r="A130" s="30">
        <v>43131</v>
      </c>
      <c r="B130" s="405" t="s">
        <v>10</v>
      </c>
      <c r="C130" s="405" t="s">
        <v>12</v>
      </c>
      <c r="D130" t="s">
        <v>16</v>
      </c>
      <c r="F130" s="1">
        <v>2</v>
      </c>
      <c r="G130" s="4">
        <f t="shared" si="1"/>
        <v>38.799999999999997</v>
      </c>
    </row>
    <row r="131" spans="1:8">
      <c r="A131" s="30">
        <v>43180</v>
      </c>
      <c r="B131" s="405">
        <v>14891</v>
      </c>
      <c r="C131" s="405" t="s">
        <v>12</v>
      </c>
      <c r="D131" t="s">
        <v>13</v>
      </c>
      <c r="F131" s="1">
        <v>36.799999999999997</v>
      </c>
      <c r="G131" s="4">
        <f t="shared" si="1"/>
        <v>2</v>
      </c>
    </row>
    <row r="132" spans="1:8">
      <c r="A132" s="30">
        <v>43180</v>
      </c>
      <c r="B132" s="405">
        <v>14891</v>
      </c>
      <c r="C132" s="405" t="s">
        <v>12</v>
      </c>
      <c r="D132" t="s">
        <v>14</v>
      </c>
      <c r="F132" s="1">
        <v>2</v>
      </c>
      <c r="G132" s="4">
        <f t="shared" si="1"/>
        <v>0</v>
      </c>
    </row>
    <row r="133" spans="1:8">
      <c r="A133" s="32">
        <v>43159</v>
      </c>
      <c r="B133" s="404" t="s">
        <v>11</v>
      </c>
      <c r="C133" s="404" t="s">
        <v>19</v>
      </c>
      <c r="D133" t="s">
        <v>13</v>
      </c>
      <c r="E133" s="20">
        <v>39.6</v>
      </c>
      <c r="F133" s="1"/>
      <c r="G133" s="4">
        <f t="shared" si="1"/>
        <v>39.6</v>
      </c>
    </row>
    <row r="134" spans="1:8">
      <c r="A134" s="32"/>
      <c r="B134" s="404"/>
      <c r="C134" s="404"/>
      <c r="D134" t="s">
        <v>14</v>
      </c>
      <c r="E134" s="1">
        <v>2</v>
      </c>
      <c r="F134" s="1"/>
      <c r="G134" s="4">
        <f t="shared" si="1"/>
        <v>41.6</v>
      </c>
    </row>
    <row r="135" spans="1:8">
      <c r="B135" s="405"/>
      <c r="C135" s="405"/>
      <c r="D135" t="s">
        <v>15</v>
      </c>
      <c r="E135" s="1">
        <v>56</v>
      </c>
      <c r="F135" s="1"/>
      <c r="G135" s="4">
        <f t="shared" ref="G135:G210" si="2">+G134+E135-F135</f>
        <v>97.6</v>
      </c>
    </row>
    <row r="136" spans="1:8">
      <c r="B136" s="405"/>
      <c r="C136" s="405"/>
      <c r="D136" t="s">
        <v>16</v>
      </c>
      <c r="E136" s="1">
        <v>5</v>
      </c>
      <c r="F136" s="1"/>
      <c r="G136" s="4">
        <f t="shared" si="2"/>
        <v>102.6</v>
      </c>
    </row>
    <row r="137" spans="1:8">
      <c r="A137" s="30">
        <v>43434</v>
      </c>
      <c r="B137" s="405"/>
      <c r="C137" s="405"/>
      <c r="D137" t="s">
        <v>46</v>
      </c>
      <c r="E137" s="1">
        <v>85</v>
      </c>
      <c r="F137" s="1"/>
      <c r="G137" s="4">
        <f t="shared" si="2"/>
        <v>187.6</v>
      </c>
    </row>
    <row r="138" spans="1:8">
      <c r="A138" s="30">
        <v>43180</v>
      </c>
      <c r="B138" s="405">
        <v>14891</v>
      </c>
      <c r="C138" s="405" t="s">
        <v>19</v>
      </c>
      <c r="D138" t="s">
        <v>13</v>
      </c>
      <c r="F138" s="20">
        <v>39.6</v>
      </c>
      <c r="G138" s="4">
        <f t="shared" si="2"/>
        <v>148</v>
      </c>
    </row>
    <row r="139" spans="1:8">
      <c r="A139" s="30">
        <v>43180</v>
      </c>
      <c r="B139" s="405">
        <v>14891</v>
      </c>
      <c r="C139" s="405" t="s">
        <v>19</v>
      </c>
      <c r="D139" t="s">
        <v>14</v>
      </c>
      <c r="F139" s="1">
        <v>2</v>
      </c>
      <c r="G139" s="4">
        <f t="shared" si="2"/>
        <v>146</v>
      </c>
    </row>
    <row r="140" spans="1:8">
      <c r="A140" s="30">
        <v>43159</v>
      </c>
      <c r="B140" s="405" t="s">
        <v>10</v>
      </c>
      <c r="C140" s="405" t="s">
        <v>19</v>
      </c>
      <c r="D140" t="s">
        <v>15</v>
      </c>
      <c r="F140" s="1">
        <v>56</v>
      </c>
      <c r="G140" s="4">
        <f t="shared" si="2"/>
        <v>90</v>
      </c>
    </row>
    <row r="141" spans="1:8">
      <c r="A141" s="30">
        <v>43159</v>
      </c>
      <c r="B141" s="405" t="s">
        <v>10</v>
      </c>
      <c r="C141" s="405" t="s">
        <v>19</v>
      </c>
      <c r="D141" t="s">
        <v>16</v>
      </c>
      <c r="F141" s="1">
        <v>5</v>
      </c>
      <c r="G141" s="4">
        <f t="shared" si="2"/>
        <v>85</v>
      </c>
    </row>
    <row r="142" spans="1:8">
      <c r="A142" s="30">
        <v>43213</v>
      </c>
      <c r="B142" s="405">
        <v>15152</v>
      </c>
      <c r="C142" s="405" t="s">
        <v>20</v>
      </c>
      <c r="D142" t="s">
        <v>46</v>
      </c>
      <c r="F142" s="1">
        <v>85</v>
      </c>
      <c r="G142" s="4">
        <f t="shared" si="2"/>
        <v>0</v>
      </c>
      <c r="H142" s="15"/>
    </row>
    <row r="143" spans="1:8">
      <c r="A143" s="32">
        <v>43189</v>
      </c>
      <c r="B143" s="404" t="s">
        <v>11</v>
      </c>
      <c r="C143" s="404" t="s">
        <v>20</v>
      </c>
      <c r="D143" t="s">
        <v>13</v>
      </c>
      <c r="E143" s="20">
        <v>43.8</v>
      </c>
      <c r="F143" s="1"/>
      <c r="G143" s="4">
        <f t="shared" si="2"/>
        <v>43.8</v>
      </c>
    </row>
    <row r="144" spans="1:8">
      <c r="A144" s="32"/>
      <c r="B144" s="404"/>
      <c r="C144" s="404"/>
      <c r="D144" t="s">
        <v>14</v>
      </c>
      <c r="E144" s="1">
        <v>2</v>
      </c>
      <c r="F144" s="1"/>
      <c r="G144" s="4">
        <f t="shared" si="2"/>
        <v>45.8</v>
      </c>
      <c r="H144" s="15"/>
    </row>
    <row r="145" spans="1:9">
      <c r="B145" s="405"/>
      <c r="C145" s="405"/>
      <c r="D145" t="s">
        <v>15</v>
      </c>
      <c r="E145" s="1">
        <v>60</v>
      </c>
      <c r="F145" s="1"/>
      <c r="G145" s="4">
        <f t="shared" si="2"/>
        <v>105.8</v>
      </c>
      <c r="H145" s="15"/>
    </row>
    <row r="146" spans="1:9">
      <c r="B146" s="405"/>
      <c r="C146" s="405"/>
      <c r="D146" t="s">
        <v>16</v>
      </c>
      <c r="E146" s="1">
        <v>5</v>
      </c>
      <c r="F146" s="1"/>
      <c r="G146" s="4">
        <f t="shared" si="2"/>
        <v>110.8</v>
      </c>
      <c r="H146" s="15"/>
    </row>
    <row r="147" spans="1:9">
      <c r="B147" s="405"/>
      <c r="C147" s="405"/>
      <c r="D147" t="s">
        <v>46</v>
      </c>
      <c r="E147" s="1">
        <v>170</v>
      </c>
      <c r="F147" s="1"/>
      <c r="G147" s="4">
        <f t="shared" si="2"/>
        <v>280.8</v>
      </c>
      <c r="H147" s="15"/>
    </row>
    <row r="148" spans="1:9">
      <c r="A148" s="30">
        <v>43190</v>
      </c>
      <c r="B148" s="405" t="s">
        <v>10</v>
      </c>
      <c r="C148" s="405" t="s">
        <v>20</v>
      </c>
      <c r="D148" t="s">
        <v>15</v>
      </c>
      <c r="F148" s="1">
        <v>60</v>
      </c>
      <c r="G148" s="4">
        <f t="shared" si="2"/>
        <v>220.8</v>
      </c>
      <c r="H148" s="15"/>
    </row>
    <row r="149" spans="1:9">
      <c r="A149" s="30">
        <v>43190</v>
      </c>
      <c r="B149" s="405" t="s">
        <v>10</v>
      </c>
      <c r="C149" s="405" t="s">
        <v>20</v>
      </c>
      <c r="D149" t="s">
        <v>16</v>
      </c>
      <c r="F149" s="1">
        <v>5</v>
      </c>
      <c r="G149" s="4">
        <f t="shared" si="2"/>
        <v>215.8</v>
      </c>
      <c r="H149" s="15"/>
    </row>
    <row r="150" spans="1:9">
      <c r="A150" s="30">
        <v>43213</v>
      </c>
      <c r="B150" s="405">
        <v>15152</v>
      </c>
      <c r="C150" s="405" t="s">
        <v>20</v>
      </c>
      <c r="D150" t="s">
        <v>46</v>
      </c>
      <c r="F150" s="1">
        <v>170</v>
      </c>
      <c r="G150" s="4">
        <f t="shared" si="2"/>
        <v>45.800000000000011</v>
      </c>
      <c r="H150" s="15"/>
    </row>
    <row r="151" spans="1:9">
      <c r="A151" s="30">
        <v>43214</v>
      </c>
      <c r="B151" s="405">
        <v>15168</v>
      </c>
      <c r="C151" s="405" t="s">
        <v>20</v>
      </c>
      <c r="D151" t="s">
        <v>13</v>
      </c>
      <c r="F151" s="1">
        <v>43.8</v>
      </c>
      <c r="G151" s="4">
        <f t="shared" si="2"/>
        <v>2.0000000000000142</v>
      </c>
      <c r="H151" s="15"/>
    </row>
    <row r="152" spans="1:9">
      <c r="A152" s="30">
        <v>43214</v>
      </c>
      <c r="B152" s="405">
        <v>15168</v>
      </c>
      <c r="C152" s="405" t="s">
        <v>20</v>
      </c>
      <c r="D152" t="s">
        <v>14</v>
      </c>
      <c r="F152" s="1">
        <v>2</v>
      </c>
      <c r="G152" s="4">
        <f t="shared" si="2"/>
        <v>1.4210854715202004E-14</v>
      </c>
      <c r="H152" s="15"/>
    </row>
    <row r="153" spans="1:9">
      <c r="A153" s="30">
        <v>43220</v>
      </c>
      <c r="B153" s="405" t="s">
        <v>11</v>
      </c>
      <c r="C153" s="405" t="s">
        <v>21</v>
      </c>
      <c r="D153" t="s">
        <v>13</v>
      </c>
      <c r="E153" s="1">
        <v>45.3</v>
      </c>
      <c r="F153" s="1"/>
      <c r="G153" s="4">
        <f t="shared" si="2"/>
        <v>45.300000000000011</v>
      </c>
      <c r="H153" s="15"/>
    </row>
    <row r="154" spans="1:9">
      <c r="B154" s="405"/>
      <c r="C154" s="405"/>
      <c r="D154" t="s">
        <v>14</v>
      </c>
      <c r="E154" s="1">
        <v>2</v>
      </c>
      <c r="F154" s="1"/>
      <c r="G154" s="4">
        <f t="shared" si="2"/>
        <v>47.300000000000011</v>
      </c>
      <c r="H154" s="15"/>
    </row>
    <row r="155" spans="1:9">
      <c r="B155" s="405"/>
      <c r="C155" s="405"/>
      <c r="D155" t="s">
        <v>15</v>
      </c>
      <c r="E155" s="1">
        <v>60</v>
      </c>
      <c r="F155" s="1"/>
      <c r="G155" s="4">
        <f t="shared" si="2"/>
        <v>107.30000000000001</v>
      </c>
      <c r="H155" s="15"/>
    </row>
    <row r="156" spans="1:9">
      <c r="B156" s="405"/>
      <c r="C156" s="405"/>
      <c r="D156" t="s">
        <v>16</v>
      </c>
      <c r="E156" s="1">
        <v>5</v>
      </c>
      <c r="F156" s="1"/>
      <c r="G156" s="4">
        <f t="shared" si="2"/>
        <v>112.30000000000001</v>
      </c>
      <c r="H156" s="15"/>
    </row>
    <row r="157" spans="1:9">
      <c r="A157" s="30">
        <v>43220</v>
      </c>
      <c r="B157" s="405" t="s">
        <v>10</v>
      </c>
      <c r="C157" s="405" t="s">
        <v>21</v>
      </c>
      <c r="D157" t="s">
        <v>15</v>
      </c>
      <c r="F157" s="1">
        <v>60</v>
      </c>
      <c r="G157" s="4">
        <f t="shared" si="2"/>
        <v>52.300000000000011</v>
      </c>
      <c r="H157" s="15"/>
    </row>
    <row r="158" spans="1:9">
      <c r="A158" s="30">
        <v>43220</v>
      </c>
      <c r="B158" s="405" t="s">
        <v>10</v>
      </c>
      <c r="C158" s="405" t="s">
        <v>21</v>
      </c>
      <c r="D158" t="s">
        <v>31</v>
      </c>
      <c r="F158" s="4">
        <v>5</v>
      </c>
      <c r="G158" s="4">
        <f t="shared" si="2"/>
        <v>47.300000000000011</v>
      </c>
      <c r="I158" s="15"/>
    </row>
    <row r="159" spans="1:9">
      <c r="A159" s="30">
        <v>43315</v>
      </c>
      <c r="B159" s="405">
        <v>15858</v>
      </c>
      <c r="C159" s="405" t="s">
        <v>21</v>
      </c>
      <c r="D159" t="s">
        <v>13</v>
      </c>
      <c r="F159" s="4">
        <v>45.3</v>
      </c>
      <c r="G159" s="4">
        <f t="shared" si="2"/>
        <v>2.0000000000000142</v>
      </c>
      <c r="I159" s="15"/>
    </row>
    <row r="160" spans="1:9">
      <c r="A160" s="30">
        <v>43315</v>
      </c>
      <c r="B160" s="405">
        <v>15858</v>
      </c>
      <c r="C160" s="405" t="s">
        <v>21</v>
      </c>
      <c r="D160" t="s">
        <v>14</v>
      </c>
      <c r="F160" s="4">
        <v>2</v>
      </c>
      <c r="G160" s="4">
        <f t="shared" si="2"/>
        <v>1.4210854715202004E-14</v>
      </c>
      <c r="I160" s="15"/>
    </row>
    <row r="161" spans="1:9">
      <c r="A161" s="30">
        <v>43251</v>
      </c>
      <c r="B161" s="405" t="s">
        <v>11</v>
      </c>
      <c r="C161" s="405" t="s">
        <v>22</v>
      </c>
      <c r="D161" t="s">
        <v>13</v>
      </c>
      <c r="E161" s="1">
        <v>9.1</v>
      </c>
      <c r="G161" s="4">
        <f t="shared" si="2"/>
        <v>9.1000000000000139</v>
      </c>
      <c r="I161" s="15"/>
    </row>
    <row r="162" spans="1:9">
      <c r="B162" s="405"/>
      <c r="C162" s="405"/>
      <c r="D162" t="s">
        <v>14</v>
      </c>
      <c r="E162" s="1">
        <v>2</v>
      </c>
      <c r="G162" s="4">
        <f t="shared" si="2"/>
        <v>11.100000000000014</v>
      </c>
      <c r="I162" s="15"/>
    </row>
    <row r="163" spans="1:9">
      <c r="B163" s="405"/>
      <c r="C163" s="405"/>
      <c r="D163" t="s">
        <v>15</v>
      </c>
      <c r="E163" s="1">
        <v>60</v>
      </c>
      <c r="G163" s="4">
        <f t="shared" si="2"/>
        <v>71.100000000000009</v>
      </c>
      <c r="I163" s="15"/>
    </row>
    <row r="164" spans="1:9">
      <c r="B164" s="405"/>
      <c r="C164" s="405"/>
      <c r="D164" t="s">
        <v>16</v>
      </c>
      <c r="E164" s="1">
        <v>5</v>
      </c>
      <c r="G164" s="4">
        <f t="shared" si="2"/>
        <v>76.100000000000009</v>
      </c>
      <c r="I164" s="15"/>
    </row>
    <row r="165" spans="1:9">
      <c r="A165" s="30">
        <v>43315</v>
      </c>
      <c r="B165" s="405">
        <v>15858</v>
      </c>
      <c r="C165" s="405" t="s">
        <v>22</v>
      </c>
      <c r="D165" t="s">
        <v>15</v>
      </c>
      <c r="F165" s="4">
        <v>60</v>
      </c>
      <c r="G165" s="4">
        <f t="shared" si="2"/>
        <v>16.100000000000009</v>
      </c>
      <c r="I165" s="15"/>
    </row>
    <row r="166" spans="1:9">
      <c r="A166" s="30">
        <v>43315</v>
      </c>
      <c r="B166" s="405">
        <v>15858</v>
      </c>
      <c r="C166" s="405" t="s">
        <v>22</v>
      </c>
      <c r="D166" t="s">
        <v>16</v>
      </c>
      <c r="F166" s="4">
        <v>5</v>
      </c>
      <c r="G166" s="4">
        <f t="shared" si="2"/>
        <v>11.100000000000009</v>
      </c>
      <c r="I166" s="15"/>
    </row>
    <row r="167" spans="1:9">
      <c r="A167" s="30">
        <v>43315</v>
      </c>
      <c r="B167" s="405">
        <v>15858</v>
      </c>
      <c r="C167" s="405" t="s">
        <v>22</v>
      </c>
      <c r="D167" t="s">
        <v>13</v>
      </c>
      <c r="F167" s="4">
        <v>9.1</v>
      </c>
      <c r="G167" s="4">
        <f t="shared" si="2"/>
        <v>2.0000000000000089</v>
      </c>
      <c r="I167" s="15"/>
    </row>
    <row r="168" spans="1:9">
      <c r="A168" s="30">
        <v>43315</v>
      </c>
      <c r="B168" s="405">
        <v>15858</v>
      </c>
      <c r="C168" s="405" t="s">
        <v>22</v>
      </c>
      <c r="D168" t="s">
        <v>14</v>
      </c>
      <c r="F168" s="4">
        <v>2</v>
      </c>
      <c r="G168" s="4">
        <f t="shared" si="2"/>
        <v>8.8817841970012523E-15</v>
      </c>
      <c r="I168" s="15"/>
    </row>
    <row r="169" spans="1:9">
      <c r="A169" s="30">
        <v>43281</v>
      </c>
      <c r="B169" s="405" t="s">
        <v>11</v>
      </c>
      <c r="C169" s="405" t="s">
        <v>23</v>
      </c>
      <c r="D169" t="s">
        <v>13</v>
      </c>
      <c r="E169" s="1">
        <v>8.4</v>
      </c>
      <c r="G169" s="4">
        <f t="shared" si="2"/>
        <v>8.4000000000000092</v>
      </c>
      <c r="I169" s="15"/>
    </row>
    <row r="170" spans="1:9">
      <c r="B170" s="405"/>
      <c r="C170" s="405"/>
      <c r="D170" t="s">
        <v>14</v>
      </c>
      <c r="E170" s="1">
        <v>2</v>
      </c>
      <c r="G170" s="4">
        <f t="shared" si="2"/>
        <v>10.400000000000009</v>
      </c>
      <c r="I170" s="15"/>
    </row>
    <row r="171" spans="1:9">
      <c r="B171" s="405"/>
      <c r="C171" s="405"/>
      <c r="D171" t="s">
        <v>15</v>
      </c>
      <c r="E171" s="1">
        <v>60</v>
      </c>
      <c r="G171" s="4">
        <f t="shared" si="2"/>
        <v>70.400000000000006</v>
      </c>
      <c r="I171" s="15"/>
    </row>
    <row r="172" spans="1:9">
      <c r="B172" s="405"/>
      <c r="C172" s="405"/>
      <c r="D172" t="s">
        <v>16</v>
      </c>
      <c r="E172" s="1">
        <v>5</v>
      </c>
      <c r="G172" s="4">
        <f t="shared" si="2"/>
        <v>75.400000000000006</v>
      </c>
      <c r="I172" s="15"/>
    </row>
    <row r="173" spans="1:9" ht="18.75">
      <c r="B173" s="405"/>
      <c r="C173" s="405"/>
      <c r="D173" t="s">
        <v>645</v>
      </c>
      <c r="E173" s="1">
        <v>2000</v>
      </c>
      <c r="G173" s="4">
        <f t="shared" si="2"/>
        <v>2075.4</v>
      </c>
      <c r="H173" s="24"/>
      <c r="I173" s="15"/>
    </row>
    <row r="174" spans="1:9">
      <c r="A174" s="30">
        <v>43267</v>
      </c>
      <c r="B174" s="405">
        <v>15504</v>
      </c>
      <c r="C174" s="405" t="s">
        <v>23</v>
      </c>
      <c r="D174" t="s">
        <v>645</v>
      </c>
      <c r="F174" s="4">
        <v>2000</v>
      </c>
      <c r="G174" s="4">
        <f t="shared" si="2"/>
        <v>75.400000000000091</v>
      </c>
      <c r="I174" s="15"/>
    </row>
    <row r="175" spans="1:9">
      <c r="A175" s="30">
        <v>43315</v>
      </c>
      <c r="B175" s="405">
        <v>15858</v>
      </c>
      <c r="C175" s="405" t="s">
        <v>23</v>
      </c>
      <c r="D175" t="s">
        <v>15</v>
      </c>
      <c r="F175" s="4">
        <v>60</v>
      </c>
      <c r="G175" s="4">
        <f t="shared" si="2"/>
        <v>15.400000000000091</v>
      </c>
      <c r="I175" s="15"/>
    </row>
    <row r="176" spans="1:9">
      <c r="A176" s="30">
        <v>43315</v>
      </c>
      <c r="B176" s="405">
        <v>15858</v>
      </c>
      <c r="C176" s="405" t="s">
        <v>23</v>
      </c>
      <c r="D176" t="s">
        <v>16</v>
      </c>
      <c r="F176" s="4">
        <v>5</v>
      </c>
      <c r="G176" s="4">
        <f t="shared" si="2"/>
        <v>10.400000000000091</v>
      </c>
      <c r="I176" s="15"/>
    </row>
    <row r="177" spans="1:9">
      <c r="A177" s="30">
        <v>43315</v>
      </c>
      <c r="B177" s="405">
        <v>15858</v>
      </c>
      <c r="C177" s="405" t="s">
        <v>23</v>
      </c>
      <c r="D177" t="s">
        <v>13</v>
      </c>
      <c r="F177" s="4">
        <v>8.4</v>
      </c>
      <c r="G177" s="4">
        <f t="shared" si="2"/>
        <v>2.0000000000000906</v>
      </c>
      <c r="I177" s="15"/>
    </row>
    <row r="178" spans="1:9">
      <c r="A178" s="30">
        <v>43315</v>
      </c>
      <c r="B178" s="405">
        <v>15858</v>
      </c>
      <c r="C178" s="405" t="s">
        <v>23</v>
      </c>
      <c r="D178" t="s">
        <v>14</v>
      </c>
      <c r="F178" s="4">
        <v>2</v>
      </c>
      <c r="G178" s="4">
        <f t="shared" si="2"/>
        <v>9.0594198809412774E-14</v>
      </c>
      <c r="I178" s="15"/>
    </row>
    <row r="179" spans="1:9">
      <c r="A179" s="30">
        <v>43312</v>
      </c>
      <c r="B179" s="405" t="s">
        <v>11</v>
      </c>
      <c r="C179" s="405" t="s">
        <v>24</v>
      </c>
      <c r="D179" t="s">
        <v>13</v>
      </c>
      <c r="E179" s="1">
        <v>8.3000000000000007</v>
      </c>
      <c r="G179" s="4">
        <f t="shared" si="2"/>
        <v>8.3000000000000913</v>
      </c>
      <c r="I179" s="15"/>
    </row>
    <row r="180" spans="1:9">
      <c r="B180" s="405"/>
      <c r="C180" s="405"/>
      <c r="D180" t="s">
        <v>14</v>
      </c>
      <c r="E180" s="1">
        <v>2</v>
      </c>
      <c r="G180" s="4">
        <f t="shared" si="2"/>
        <v>10.300000000000091</v>
      </c>
      <c r="I180" s="15"/>
    </row>
    <row r="181" spans="1:9">
      <c r="B181" s="405"/>
      <c r="C181" s="405"/>
      <c r="D181" t="s">
        <v>15</v>
      </c>
      <c r="E181" s="1">
        <v>60</v>
      </c>
      <c r="G181" s="4">
        <f t="shared" si="2"/>
        <v>70.300000000000097</v>
      </c>
      <c r="I181" s="15"/>
    </row>
    <row r="182" spans="1:9">
      <c r="B182" s="405"/>
      <c r="C182" s="405"/>
      <c r="D182" t="s">
        <v>16</v>
      </c>
      <c r="E182" s="1">
        <v>5</v>
      </c>
      <c r="G182" s="4">
        <f t="shared" si="2"/>
        <v>75.300000000000097</v>
      </c>
      <c r="I182" s="15"/>
    </row>
    <row r="183" spans="1:9">
      <c r="A183" s="30">
        <v>43315</v>
      </c>
      <c r="B183" s="405">
        <v>15859</v>
      </c>
      <c r="C183" s="405" t="s">
        <v>24</v>
      </c>
      <c r="D183" t="s">
        <v>15</v>
      </c>
      <c r="F183" s="4">
        <v>60</v>
      </c>
      <c r="G183" s="4">
        <f t="shared" si="2"/>
        <v>15.300000000000097</v>
      </c>
      <c r="I183" s="15"/>
    </row>
    <row r="184" spans="1:9">
      <c r="A184" s="30">
        <v>43315</v>
      </c>
      <c r="B184" s="405">
        <v>15859</v>
      </c>
      <c r="C184" s="405" t="s">
        <v>24</v>
      </c>
      <c r="D184" t="s">
        <v>16</v>
      </c>
      <c r="F184" s="4">
        <v>5</v>
      </c>
      <c r="G184" s="4">
        <f t="shared" si="2"/>
        <v>10.300000000000097</v>
      </c>
      <c r="I184" s="15"/>
    </row>
    <row r="185" spans="1:9">
      <c r="A185" s="30">
        <v>43406</v>
      </c>
      <c r="B185" s="405">
        <v>16510</v>
      </c>
      <c r="C185" s="405" t="s">
        <v>24</v>
      </c>
      <c r="D185" t="s">
        <v>352</v>
      </c>
      <c r="F185" s="4">
        <v>8.3000000000000007</v>
      </c>
      <c r="G185" s="4">
        <f t="shared" si="2"/>
        <v>2.0000000000000959</v>
      </c>
      <c r="I185" s="15"/>
    </row>
    <row r="186" spans="1:9">
      <c r="A186" s="30">
        <v>43406</v>
      </c>
      <c r="B186" s="405">
        <v>16510</v>
      </c>
      <c r="C186" s="405" t="s">
        <v>24</v>
      </c>
      <c r="D186" t="s">
        <v>14</v>
      </c>
      <c r="F186" s="4">
        <v>2</v>
      </c>
      <c r="G186" s="4">
        <f t="shared" si="2"/>
        <v>9.5923269327613525E-14</v>
      </c>
      <c r="I186" s="15"/>
    </row>
    <row r="187" spans="1:9">
      <c r="A187" s="32">
        <v>43343</v>
      </c>
      <c r="B187" s="404" t="s">
        <v>11</v>
      </c>
      <c r="C187" s="404" t="s">
        <v>25</v>
      </c>
      <c r="D187" t="s">
        <v>13</v>
      </c>
      <c r="E187" s="1">
        <v>49.1</v>
      </c>
      <c r="G187" s="4">
        <f t="shared" si="2"/>
        <v>49.100000000000094</v>
      </c>
      <c r="I187" s="15"/>
    </row>
    <row r="188" spans="1:9">
      <c r="B188" s="405"/>
      <c r="C188" s="405"/>
      <c r="D188" t="s">
        <v>14</v>
      </c>
      <c r="E188" s="1">
        <v>2</v>
      </c>
      <c r="G188" s="4">
        <f t="shared" si="2"/>
        <v>51.100000000000094</v>
      </c>
      <c r="I188" s="15"/>
    </row>
    <row r="189" spans="1:9">
      <c r="B189" s="405"/>
      <c r="C189" s="405"/>
      <c r="D189" t="s">
        <v>15</v>
      </c>
      <c r="E189" s="1">
        <v>60</v>
      </c>
      <c r="G189" s="4">
        <f t="shared" si="2"/>
        <v>111.10000000000009</v>
      </c>
      <c r="I189" s="15"/>
    </row>
    <row r="190" spans="1:9">
      <c r="A190" s="32"/>
      <c r="B190" s="404"/>
      <c r="C190" s="404"/>
      <c r="D190" t="s">
        <v>16</v>
      </c>
      <c r="E190" s="1">
        <v>5</v>
      </c>
      <c r="G190" s="4">
        <f t="shared" si="2"/>
        <v>116.10000000000009</v>
      </c>
      <c r="I190" s="15"/>
    </row>
    <row r="191" spans="1:9">
      <c r="A191" s="30">
        <v>43406</v>
      </c>
      <c r="B191" s="405">
        <v>16510</v>
      </c>
      <c r="C191" s="405" t="s">
        <v>25</v>
      </c>
      <c r="D191" t="s">
        <v>352</v>
      </c>
      <c r="F191" s="4">
        <v>49.1</v>
      </c>
      <c r="G191" s="4">
        <f t="shared" si="2"/>
        <v>67.000000000000085</v>
      </c>
      <c r="I191" s="15"/>
    </row>
    <row r="192" spans="1:9">
      <c r="A192" s="30">
        <v>43406</v>
      </c>
      <c r="B192" s="405">
        <v>16510</v>
      </c>
      <c r="C192" s="405" t="s">
        <v>25</v>
      </c>
      <c r="D192" t="s">
        <v>14</v>
      </c>
      <c r="F192" s="4">
        <v>2</v>
      </c>
      <c r="G192" s="4">
        <f t="shared" si="2"/>
        <v>65.000000000000085</v>
      </c>
      <c r="I192" s="15"/>
    </row>
    <row r="193" spans="1:9">
      <c r="A193" s="30">
        <v>43406</v>
      </c>
      <c r="B193" s="405">
        <v>16510</v>
      </c>
      <c r="C193" s="405" t="s">
        <v>25</v>
      </c>
      <c r="D193" t="s">
        <v>15</v>
      </c>
      <c r="F193" s="4">
        <v>60</v>
      </c>
      <c r="G193" s="4">
        <f t="shared" si="2"/>
        <v>5.0000000000000853</v>
      </c>
      <c r="I193" s="15"/>
    </row>
    <row r="194" spans="1:9">
      <c r="A194" s="30">
        <v>43406</v>
      </c>
      <c r="B194" s="405">
        <v>16510</v>
      </c>
      <c r="C194" s="405" t="s">
        <v>25</v>
      </c>
      <c r="D194" t="s">
        <v>16</v>
      </c>
      <c r="F194" s="4">
        <v>5</v>
      </c>
      <c r="G194" s="4">
        <f t="shared" si="2"/>
        <v>8.5265128291212022E-14</v>
      </c>
      <c r="I194" s="15"/>
    </row>
    <row r="195" spans="1:9">
      <c r="A195" s="32">
        <v>43373</v>
      </c>
      <c r="B195" s="404" t="s">
        <v>11</v>
      </c>
      <c r="C195" s="404" t="s">
        <v>26</v>
      </c>
      <c r="D195" t="s">
        <v>13</v>
      </c>
      <c r="E195" s="1">
        <v>8.4</v>
      </c>
      <c r="G195" s="4">
        <f t="shared" si="2"/>
        <v>8.4000000000000856</v>
      </c>
      <c r="I195" s="15"/>
    </row>
    <row r="196" spans="1:9">
      <c r="B196" s="405"/>
      <c r="C196" s="405"/>
      <c r="D196" t="s">
        <v>14</v>
      </c>
      <c r="E196" s="1">
        <v>2</v>
      </c>
      <c r="G196" s="4">
        <f t="shared" si="2"/>
        <v>10.400000000000086</v>
      </c>
      <c r="I196" s="15"/>
    </row>
    <row r="197" spans="1:9">
      <c r="B197" s="405"/>
      <c r="C197" s="405"/>
      <c r="D197" t="s">
        <v>15</v>
      </c>
      <c r="E197" s="1">
        <v>60</v>
      </c>
      <c r="G197" s="4">
        <f t="shared" si="2"/>
        <v>70.400000000000091</v>
      </c>
      <c r="I197" s="15"/>
    </row>
    <row r="198" spans="1:9">
      <c r="B198" s="405"/>
      <c r="C198" s="405"/>
      <c r="D198" t="s">
        <v>16</v>
      </c>
      <c r="E198" s="1">
        <v>5</v>
      </c>
      <c r="G198" s="4">
        <f t="shared" si="2"/>
        <v>75.400000000000091</v>
      </c>
      <c r="I198" s="15"/>
    </row>
    <row r="199" spans="1:9">
      <c r="A199" s="32"/>
      <c r="B199" s="404"/>
      <c r="C199" s="404"/>
      <c r="D199" t="s">
        <v>646</v>
      </c>
      <c r="E199" s="1">
        <v>10</v>
      </c>
      <c r="G199" s="4">
        <f t="shared" si="2"/>
        <v>85.400000000000091</v>
      </c>
      <c r="I199" s="15"/>
    </row>
    <row r="200" spans="1:9">
      <c r="A200" s="30">
        <v>43406</v>
      </c>
      <c r="B200" s="405">
        <v>16510</v>
      </c>
      <c r="C200" s="405" t="s">
        <v>26</v>
      </c>
      <c r="D200" t="s">
        <v>352</v>
      </c>
      <c r="F200" s="4">
        <v>8.4</v>
      </c>
      <c r="G200" s="4">
        <f t="shared" si="2"/>
        <v>77.000000000000085</v>
      </c>
      <c r="I200" s="15"/>
    </row>
    <row r="201" spans="1:9">
      <c r="A201" s="30">
        <v>43406</v>
      </c>
      <c r="B201" s="405">
        <v>16510</v>
      </c>
      <c r="C201" s="405" t="s">
        <v>26</v>
      </c>
      <c r="D201" t="s">
        <v>14</v>
      </c>
      <c r="F201" s="4">
        <v>2</v>
      </c>
      <c r="G201" s="4">
        <f t="shared" si="2"/>
        <v>75.000000000000085</v>
      </c>
      <c r="I201" s="15"/>
    </row>
    <row r="202" spans="1:9">
      <c r="A202" s="30">
        <v>43406</v>
      </c>
      <c r="B202" s="405">
        <v>16511</v>
      </c>
      <c r="C202" s="405" t="s">
        <v>26</v>
      </c>
      <c r="D202" t="s">
        <v>15</v>
      </c>
      <c r="F202" s="4">
        <v>60</v>
      </c>
      <c r="G202" s="4">
        <f t="shared" si="2"/>
        <v>15.000000000000085</v>
      </c>
      <c r="I202" s="15"/>
    </row>
    <row r="203" spans="1:9">
      <c r="A203" s="30">
        <v>43406</v>
      </c>
      <c r="B203" s="405">
        <v>16511</v>
      </c>
      <c r="C203" s="405" t="s">
        <v>26</v>
      </c>
      <c r="D203" t="s">
        <v>16</v>
      </c>
      <c r="F203" s="4">
        <v>5</v>
      </c>
      <c r="G203" s="4">
        <f t="shared" si="2"/>
        <v>10.000000000000085</v>
      </c>
      <c r="I203" s="15"/>
    </row>
    <row r="204" spans="1:9">
      <c r="A204" s="30">
        <v>43406</v>
      </c>
      <c r="B204" s="405">
        <v>16511</v>
      </c>
      <c r="C204" s="405" t="s">
        <v>26</v>
      </c>
      <c r="D204" t="s">
        <v>646</v>
      </c>
      <c r="F204" s="4">
        <v>10</v>
      </c>
      <c r="G204" s="4">
        <f t="shared" si="2"/>
        <v>8.5265128291212022E-14</v>
      </c>
      <c r="I204" s="15"/>
    </row>
    <row r="205" spans="1:9">
      <c r="A205" s="32">
        <v>43404</v>
      </c>
      <c r="B205" s="404" t="s">
        <v>11</v>
      </c>
      <c r="C205" s="404" t="s">
        <v>27</v>
      </c>
      <c r="D205" t="s">
        <v>13</v>
      </c>
      <c r="E205" s="1">
        <v>8.5</v>
      </c>
      <c r="G205" s="4">
        <f t="shared" si="2"/>
        <v>8.5000000000000853</v>
      </c>
      <c r="I205" s="15"/>
    </row>
    <row r="206" spans="1:9">
      <c r="B206" s="405"/>
      <c r="C206" s="405"/>
      <c r="D206" t="s">
        <v>14</v>
      </c>
      <c r="E206" s="1">
        <v>2.4</v>
      </c>
      <c r="G206" s="4">
        <f t="shared" si="2"/>
        <v>10.900000000000086</v>
      </c>
      <c r="I206" s="15"/>
    </row>
    <row r="207" spans="1:9">
      <c r="B207" s="405"/>
      <c r="C207" s="405"/>
      <c r="D207" t="s">
        <v>15</v>
      </c>
      <c r="E207" s="1">
        <v>60</v>
      </c>
      <c r="G207" s="4">
        <f t="shared" si="2"/>
        <v>70.900000000000091</v>
      </c>
      <c r="I207" s="15"/>
    </row>
    <row r="208" spans="1:9">
      <c r="B208" s="405"/>
      <c r="C208" s="405"/>
      <c r="D208" t="s">
        <v>16</v>
      </c>
      <c r="E208" s="1">
        <v>5</v>
      </c>
      <c r="G208" s="4">
        <f t="shared" si="2"/>
        <v>75.900000000000091</v>
      </c>
      <c r="I208" s="15"/>
    </row>
    <row r="209" spans="1:9">
      <c r="B209" s="405"/>
      <c r="C209" s="405"/>
      <c r="D209" t="s">
        <v>107</v>
      </c>
      <c r="E209" s="1">
        <v>6</v>
      </c>
      <c r="G209" s="4">
        <f t="shared" si="2"/>
        <v>81.900000000000091</v>
      </c>
      <c r="I209" s="15"/>
    </row>
    <row r="210" spans="1:9">
      <c r="A210" s="30">
        <v>43406</v>
      </c>
      <c r="B210" s="405">
        <v>16511</v>
      </c>
      <c r="C210" s="405" t="s">
        <v>27</v>
      </c>
      <c r="D210" t="s">
        <v>107</v>
      </c>
      <c r="F210" s="4">
        <v>6</v>
      </c>
      <c r="G210" s="4">
        <f t="shared" si="2"/>
        <v>75.900000000000091</v>
      </c>
      <c r="I210" s="15"/>
    </row>
    <row r="211" spans="1:9">
      <c r="A211" s="30">
        <v>43552</v>
      </c>
      <c r="B211" s="405">
        <v>17521</v>
      </c>
      <c r="C211" s="405" t="s">
        <v>27</v>
      </c>
      <c r="D211" t="s">
        <v>15</v>
      </c>
      <c r="F211" s="4">
        <v>60</v>
      </c>
      <c r="G211" s="4">
        <f t="shared" ref="G211:G277" si="3">+G210+E211-F211</f>
        <v>15.900000000000091</v>
      </c>
      <c r="I211" s="15"/>
    </row>
    <row r="212" spans="1:9">
      <c r="A212" s="30">
        <v>43552</v>
      </c>
      <c r="B212" s="405">
        <v>17521</v>
      </c>
      <c r="C212" s="405" t="s">
        <v>27</v>
      </c>
      <c r="D212" t="s">
        <v>16</v>
      </c>
      <c r="F212" s="4">
        <v>5</v>
      </c>
      <c r="G212" s="4">
        <f t="shared" si="3"/>
        <v>10.900000000000091</v>
      </c>
      <c r="I212" s="15"/>
    </row>
    <row r="213" spans="1:9">
      <c r="A213" s="30">
        <v>43552</v>
      </c>
      <c r="B213" s="405">
        <v>17521</v>
      </c>
      <c r="C213" s="405" t="s">
        <v>27</v>
      </c>
      <c r="D213" t="s">
        <v>13</v>
      </c>
      <c r="F213" s="4">
        <v>8.5</v>
      </c>
      <c r="G213" s="4">
        <f t="shared" si="3"/>
        <v>2.4000000000000909</v>
      </c>
      <c r="I213" s="15"/>
    </row>
    <row r="214" spans="1:9">
      <c r="A214" s="30">
        <v>43552</v>
      </c>
      <c r="B214" s="405">
        <v>17521</v>
      </c>
      <c r="C214" s="405" t="s">
        <v>27</v>
      </c>
      <c r="D214" t="s">
        <v>14</v>
      </c>
      <c r="F214" s="4">
        <v>2.4</v>
      </c>
      <c r="G214" s="4">
        <f t="shared" si="3"/>
        <v>9.1038288019262836E-14</v>
      </c>
      <c r="I214" s="15"/>
    </row>
    <row r="215" spans="1:9">
      <c r="A215" s="32">
        <v>43434</v>
      </c>
      <c r="B215" s="404" t="s">
        <v>11</v>
      </c>
      <c r="C215" s="404" t="s">
        <v>28</v>
      </c>
      <c r="D215" t="s">
        <v>13</v>
      </c>
      <c r="E215" s="1">
        <v>23.9</v>
      </c>
      <c r="G215" s="4">
        <f t="shared" si="3"/>
        <v>23.900000000000091</v>
      </c>
      <c r="I215" s="15"/>
    </row>
    <row r="216" spans="1:9">
      <c r="B216" s="405"/>
      <c r="C216" s="405"/>
      <c r="D216" t="s">
        <v>14</v>
      </c>
      <c r="E216" s="1">
        <v>16</v>
      </c>
      <c r="G216" s="4">
        <f t="shared" si="3"/>
        <v>39.900000000000091</v>
      </c>
      <c r="I216" s="15"/>
    </row>
    <row r="217" spans="1:9">
      <c r="B217" s="405"/>
      <c r="C217" s="405"/>
      <c r="D217" t="s">
        <v>15</v>
      </c>
      <c r="E217" s="1">
        <v>60</v>
      </c>
      <c r="G217" s="4">
        <f t="shared" si="3"/>
        <v>99.900000000000091</v>
      </c>
      <c r="I217" s="15"/>
    </row>
    <row r="218" spans="1:9">
      <c r="B218" s="405"/>
      <c r="C218" s="405"/>
      <c r="D218" t="s">
        <v>16</v>
      </c>
      <c r="E218" s="1">
        <v>5</v>
      </c>
      <c r="G218" s="4">
        <f t="shared" si="3"/>
        <v>104.90000000000009</v>
      </c>
      <c r="I218" s="15"/>
    </row>
    <row r="219" spans="1:9">
      <c r="A219" s="30">
        <v>43480</v>
      </c>
      <c r="B219" s="405">
        <v>16939</v>
      </c>
      <c r="C219" s="405" t="s">
        <v>28</v>
      </c>
      <c r="D219" t="s">
        <v>13</v>
      </c>
      <c r="F219" s="4">
        <v>23.9</v>
      </c>
      <c r="G219" s="4">
        <f t="shared" si="3"/>
        <v>81.000000000000085</v>
      </c>
      <c r="I219" s="15"/>
    </row>
    <row r="220" spans="1:9">
      <c r="A220" s="30">
        <v>43480</v>
      </c>
      <c r="B220" s="405">
        <v>16939</v>
      </c>
      <c r="C220" s="405" t="s">
        <v>28</v>
      </c>
      <c r="D220" t="s">
        <v>14</v>
      </c>
      <c r="F220" s="4">
        <v>16</v>
      </c>
      <c r="G220" s="4">
        <f t="shared" si="3"/>
        <v>65.000000000000085</v>
      </c>
      <c r="I220" s="15"/>
    </row>
    <row r="221" spans="1:9">
      <c r="A221" s="30">
        <v>43552</v>
      </c>
      <c r="B221" s="405">
        <v>17521</v>
      </c>
      <c r="C221" s="405" t="s">
        <v>28</v>
      </c>
      <c r="D221" t="s">
        <v>15</v>
      </c>
      <c r="F221" s="4">
        <v>60</v>
      </c>
      <c r="G221" s="4">
        <f t="shared" si="3"/>
        <v>5.0000000000000853</v>
      </c>
      <c r="I221" s="15"/>
    </row>
    <row r="222" spans="1:9">
      <c r="A222" s="30">
        <v>43552</v>
      </c>
      <c r="B222" s="405">
        <v>17521</v>
      </c>
      <c r="C222" s="405" t="s">
        <v>28</v>
      </c>
      <c r="D222" t="s">
        <v>16</v>
      </c>
      <c r="F222" s="4">
        <v>5</v>
      </c>
      <c r="G222" s="4">
        <f t="shared" si="3"/>
        <v>8.5265128291212022E-14</v>
      </c>
      <c r="I222" s="15"/>
    </row>
    <row r="223" spans="1:9">
      <c r="A223" s="32">
        <v>43465</v>
      </c>
      <c r="B223" s="404" t="s">
        <v>11</v>
      </c>
      <c r="C223" s="404" t="s">
        <v>29</v>
      </c>
      <c r="D223" t="s">
        <v>13</v>
      </c>
      <c r="E223" s="1">
        <v>25.5</v>
      </c>
      <c r="G223" s="4">
        <f t="shared" si="3"/>
        <v>25.500000000000085</v>
      </c>
      <c r="I223" s="15"/>
    </row>
    <row r="224" spans="1:9">
      <c r="B224" s="405"/>
      <c r="C224" s="405"/>
      <c r="D224" t="s">
        <v>14</v>
      </c>
      <c r="E224" s="1">
        <v>16</v>
      </c>
      <c r="G224" s="4">
        <f t="shared" si="3"/>
        <v>41.500000000000085</v>
      </c>
      <c r="I224" s="15"/>
    </row>
    <row r="225" spans="1:9">
      <c r="B225" s="405"/>
      <c r="C225" s="405"/>
      <c r="D225" t="s">
        <v>15</v>
      </c>
      <c r="E225" s="1">
        <v>60</v>
      </c>
      <c r="G225" s="4">
        <f t="shared" si="3"/>
        <v>101.50000000000009</v>
      </c>
      <c r="I225" s="15"/>
    </row>
    <row r="226" spans="1:9">
      <c r="B226" s="405"/>
      <c r="C226" s="405"/>
      <c r="D226" t="s">
        <v>16</v>
      </c>
      <c r="E226" s="1">
        <v>5</v>
      </c>
      <c r="G226" s="4">
        <f t="shared" si="3"/>
        <v>106.50000000000009</v>
      </c>
      <c r="I226" s="15"/>
    </row>
    <row r="227" spans="1:9">
      <c r="A227" s="30">
        <v>43504</v>
      </c>
      <c r="B227" s="405">
        <v>17144</v>
      </c>
      <c r="C227" s="405" t="s">
        <v>29</v>
      </c>
      <c r="D227" t="s">
        <v>13</v>
      </c>
      <c r="F227" s="4">
        <v>25.5</v>
      </c>
      <c r="G227" s="4">
        <f t="shared" si="3"/>
        <v>81.000000000000085</v>
      </c>
      <c r="I227" s="15"/>
    </row>
    <row r="228" spans="1:9">
      <c r="A228" s="30">
        <v>43504</v>
      </c>
      <c r="B228" s="405">
        <v>17144</v>
      </c>
      <c r="C228" s="405" t="s">
        <v>29</v>
      </c>
      <c r="D228" t="s">
        <v>14</v>
      </c>
      <c r="F228" s="4">
        <v>16</v>
      </c>
      <c r="G228" s="4">
        <f t="shared" si="3"/>
        <v>65.000000000000085</v>
      </c>
      <c r="I228" s="15"/>
    </row>
    <row r="229" spans="1:9">
      <c r="A229" s="30">
        <v>43552</v>
      </c>
      <c r="B229" s="405">
        <v>17521</v>
      </c>
      <c r="C229" s="405" t="s">
        <v>29</v>
      </c>
      <c r="D229" t="s">
        <v>15</v>
      </c>
      <c r="F229" s="4">
        <v>60</v>
      </c>
      <c r="G229" s="4">
        <f t="shared" si="3"/>
        <v>5.0000000000000853</v>
      </c>
      <c r="I229" s="15"/>
    </row>
    <row r="230" spans="1:9">
      <c r="A230" s="30">
        <v>43552</v>
      </c>
      <c r="B230" s="405">
        <v>17521</v>
      </c>
      <c r="C230" s="405" t="s">
        <v>29</v>
      </c>
      <c r="D230" t="s">
        <v>16</v>
      </c>
      <c r="F230" s="4">
        <v>5</v>
      </c>
      <c r="G230" s="4">
        <f t="shared" si="3"/>
        <v>8.5265128291212022E-14</v>
      </c>
      <c r="I230" s="15"/>
    </row>
    <row r="231" spans="1:9">
      <c r="A231" s="32">
        <v>43496</v>
      </c>
      <c r="B231" s="404" t="s">
        <v>11</v>
      </c>
      <c r="C231" s="404" t="s">
        <v>12</v>
      </c>
      <c r="D231" t="s">
        <v>13</v>
      </c>
      <c r="E231" s="1">
        <v>26.7</v>
      </c>
      <c r="G231" s="4">
        <f t="shared" si="3"/>
        <v>26.700000000000085</v>
      </c>
      <c r="I231" s="15"/>
    </row>
    <row r="232" spans="1:9">
      <c r="B232" s="405"/>
      <c r="C232" s="405"/>
      <c r="D232" t="s">
        <v>14</v>
      </c>
      <c r="E232" s="1">
        <v>16</v>
      </c>
      <c r="G232" s="4">
        <f t="shared" si="3"/>
        <v>42.700000000000088</v>
      </c>
      <c r="I232" s="15"/>
    </row>
    <row r="233" spans="1:9">
      <c r="B233" s="405"/>
      <c r="C233" s="405"/>
      <c r="D233" t="s">
        <v>15</v>
      </c>
      <c r="E233" s="1">
        <v>60</v>
      </c>
      <c r="G233" s="4">
        <f t="shared" si="3"/>
        <v>102.70000000000009</v>
      </c>
      <c r="I233" s="15"/>
    </row>
    <row r="234" spans="1:9">
      <c r="B234" s="405"/>
      <c r="C234" s="405"/>
      <c r="D234" t="s">
        <v>16</v>
      </c>
      <c r="E234" s="1">
        <v>5</v>
      </c>
      <c r="G234" s="4">
        <f t="shared" si="3"/>
        <v>107.70000000000009</v>
      </c>
      <c r="I234" s="15"/>
    </row>
    <row r="235" spans="1:9">
      <c r="A235" s="30">
        <v>43536</v>
      </c>
      <c r="B235" s="405">
        <v>17337</v>
      </c>
      <c r="C235" s="405" t="s">
        <v>12</v>
      </c>
      <c r="D235" t="s">
        <v>13</v>
      </c>
      <c r="F235" s="4">
        <v>26.7</v>
      </c>
      <c r="G235" s="4">
        <f t="shared" si="3"/>
        <v>81.000000000000085</v>
      </c>
      <c r="I235" s="15"/>
    </row>
    <row r="236" spans="1:9">
      <c r="A236" s="30">
        <v>43536</v>
      </c>
      <c r="B236" s="405">
        <v>17337</v>
      </c>
      <c r="C236" s="405" t="s">
        <v>12</v>
      </c>
      <c r="D236" t="s">
        <v>14</v>
      </c>
      <c r="F236" s="4">
        <v>16</v>
      </c>
      <c r="G236" s="4">
        <f t="shared" si="3"/>
        <v>65.000000000000085</v>
      </c>
      <c r="I236" s="15"/>
    </row>
    <row r="237" spans="1:9">
      <c r="A237" s="30">
        <v>43552</v>
      </c>
      <c r="B237" s="405">
        <v>17520</v>
      </c>
      <c r="C237" s="405" t="s">
        <v>12</v>
      </c>
      <c r="D237" t="s">
        <v>15</v>
      </c>
      <c r="F237" s="4">
        <v>60</v>
      </c>
      <c r="G237" s="4">
        <f t="shared" si="3"/>
        <v>5.0000000000000853</v>
      </c>
      <c r="I237" s="15"/>
    </row>
    <row r="238" spans="1:9">
      <c r="A238" s="30">
        <v>43552</v>
      </c>
      <c r="B238" s="405">
        <v>17520</v>
      </c>
      <c r="C238" s="405" t="s">
        <v>12</v>
      </c>
      <c r="D238" t="s">
        <v>16</v>
      </c>
      <c r="F238" s="4">
        <v>5</v>
      </c>
      <c r="G238" s="4">
        <f t="shared" si="3"/>
        <v>8.5265128291212022E-14</v>
      </c>
      <c r="I238" s="15"/>
    </row>
    <row r="239" spans="1:9">
      <c r="A239" s="32">
        <v>43524</v>
      </c>
      <c r="B239" s="404" t="s">
        <v>11</v>
      </c>
      <c r="C239" s="404" t="s">
        <v>19</v>
      </c>
      <c r="D239" t="s">
        <v>13</v>
      </c>
      <c r="E239" s="1">
        <v>28.1</v>
      </c>
      <c r="G239" s="4">
        <f t="shared" si="3"/>
        <v>28.100000000000087</v>
      </c>
      <c r="I239" s="15"/>
    </row>
    <row r="240" spans="1:9">
      <c r="B240" s="405"/>
      <c r="C240" s="405"/>
      <c r="D240" t="s">
        <v>14</v>
      </c>
      <c r="E240" s="1">
        <v>19.600000000000001</v>
      </c>
      <c r="G240" s="4">
        <f t="shared" si="3"/>
        <v>47.700000000000088</v>
      </c>
      <c r="I240" s="15"/>
    </row>
    <row r="241" spans="1:9">
      <c r="B241" s="405"/>
      <c r="C241" s="405"/>
      <c r="D241" t="s">
        <v>15</v>
      </c>
      <c r="E241" s="1">
        <v>56</v>
      </c>
      <c r="G241" s="4">
        <f t="shared" si="3"/>
        <v>103.70000000000009</v>
      </c>
      <c r="I241" s="15"/>
    </row>
    <row r="242" spans="1:9">
      <c r="B242" s="405"/>
      <c r="C242" s="405"/>
      <c r="D242" t="s">
        <v>16</v>
      </c>
      <c r="E242" s="1">
        <v>5</v>
      </c>
      <c r="G242" s="4">
        <f t="shared" si="3"/>
        <v>108.70000000000009</v>
      </c>
      <c r="I242" s="15"/>
    </row>
    <row r="243" spans="1:9">
      <c r="A243" s="30">
        <v>43552</v>
      </c>
      <c r="B243" s="405">
        <v>17520</v>
      </c>
      <c r="C243" s="405" t="s">
        <v>19</v>
      </c>
      <c r="D243" t="s">
        <v>15</v>
      </c>
      <c r="F243" s="4">
        <v>56</v>
      </c>
      <c r="G243" s="4">
        <f t="shared" si="3"/>
        <v>52.700000000000088</v>
      </c>
      <c r="I243" s="15"/>
    </row>
    <row r="244" spans="1:9">
      <c r="A244" s="30">
        <v>43552</v>
      </c>
      <c r="B244" s="405">
        <v>17520</v>
      </c>
      <c r="C244" s="405" t="s">
        <v>19</v>
      </c>
      <c r="D244" t="s">
        <v>16</v>
      </c>
      <c r="F244" s="4">
        <v>5</v>
      </c>
      <c r="G244" s="4">
        <f t="shared" si="3"/>
        <v>47.700000000000088</v>
      </c>
      <c r="I244" s="15"/>
    </row>
    <row r="245" spans="1:9">
      <c r="A245" s="30">
        <v>43552</v>
      </c>
      <c r="B245" s="405">
        <v>17536</v>
      </c>
      <c r="C245" s="405" t="s">
        <v>19</v>
      </c>
      <c r="D245" t="s">
        <v>13</v>
      </c>
      <c r="F245" s="4">
        <v>28.1</v>
      </c>
      <c r="G245" s="4">
        <f t="shared" si="3"/>
        <v>19.600000000000087</v>
      </c>
      <c r="I245" s="15"/>
    </row>
    <row r="246" spans="1:9">
      <c r="A246" s="30">
        <v>43593</v>
      </c>
      <c r="B246" s="405">
        <v>17819</v>
      </c>
      <c r="C246" s="405" t="s">
        <v>19</v>
      </c>
      <c r="D246" t="s">
        <v>14</v>
      </c>
      <c r="F246" s="4">
        <v>19.600000000000001</v>
      </c>
      <c r="G246" s="4">
        <f t="shared" si="3"/>
        <v>8.5265128291212022E-14</v>
      </c>
      <c r="I246" s="15"/>
    </row>
    <row r="247" spans="1:9">
      <c r="A247" s="32">
        <v>43555</v>
      </c>
      <c r="B247" s="404" t="s">
        <v>11</v>
      </c>
      <c r="C247" s="404" t="s">
        <v>20</v>
      </c>
      <c r="D247" t="s">
        <v>13</v>
      </c>
      <c r="E247" s="1">
        <v>26.1</v>
      </c>
      <c r="G247" s="4">
        <f t="shared" si="3"/>
        <v>26.100000000000087</v>
      </c>
      <c r="I247" s="15"/>
    </row>
    <row r="248" spans="1:9">
      <c r="B248" s="405"/>
      <c r="C248" s="405"/>
      <c r="D248" t="s">
        <v>14</v>
      </c>
      <c r="E248" s="1">
        <v>15.6</v>
      </c>
      <c r="G248" s="4">
        <f t="shared" si="3"/>
        <v>41.700000000000088</v>
      </c>
      <c r="I248" s="15"/>
    </row>
    <row r="249" spans="1:9">
      <c r="B249" s="405"/>
      <c r="C249" s="405"/>
      <c r="D249" t="s">
        <v>15</v>
      </c>
      <c r="E249" s="1">
        <v>60</v>
      </c>
      <c r="G249" s="4">
        <f t="shared" si="3"/>
        <v>101.70000000000009</v>
      </c>
      <c r="I249" s="15"/>
    </row>
    <row r="250" spans="1:9">
      <c r="B250" s="405"/>
      <c r="C250" s="405"/>
      <c r="D250" t="s">
        <v>16</v>
      </c>
      <c r="E250" s="1">
        <v>5</v>
      </c>
      <c r="G250" s="4">
        <f t="shared" si="3"/>
        <v>106.70000000000009</v>
      </c>
      <c r="I250" s="15"/>
    </row>
    <row r="251" spans="1:9">
      <c r="A251" s="30">
        <v>43593</v>
      </c>
      <c r="B251" s="405">
        <v>17819</v>
      </c>
      <c r="C251" s="405" t="s">
        <v>20</v>
      </c>
      <c r="D251" t="s">
        <v>13</v>
      </c>
      <c r="F251" s="4">
        <v>26.1</v>
      </c>
      <c r="G251" s="4">
        <f t="shared" si="3"/>
        <v>80.60000000000008</v>
      </c>
      <c r="I251" s="15"/>
    </row>
    <row r="252" spans="1:9">
      <c r="A252" s="30">
        <v>43593</v>
      </c>
      <c r="B252" s="405">
        <v>17819</v>
      </c>
      <c r="C252" s="405" t="s">
        <v>20</v>
      </c>
      <c r="D252" t="s">
        <v>14</v>
      </c>
      <c r="F252" s="4">
        <v>15.6</v>
      </c>
      <c r="G252" s="4">
        <f t="shared" si="3"/>
        <v>65.000000000000085</v>
      </c>
      <c r="I252" s="15"/>
    </row>
    <row r="253" spans="1:9">
      <c r="A253" s="30">
        <v>43643</v>
      </c>
      <c r="B253" s="405">
        <v>18140</v>
      </c>
      <c r="C253" s="405" t="s">
        <v>20</v>
      </c>
      <c r="D253" t="s">
        <v>15</v>
      </c>
      <c r="F253" s="4">
        <v>60</v>
      </c>
      <c r="G253" s="4">
        <f t="shared" si="3"/>
        <v>5.0000000000000853</v>
      </c>
      <c r="I253" s="15"/>
    </row>
    <row r="254" spans="1:9">
      <c r="A254" s="30">
        <v>43643</v>
      </c>
      <c r="B254" s="405">
        <v>18140</v>
      </c>
      <c r="C254" s="405" t="s">
        <v>20</v>
      </c>
      <c r="D254" t="s">
        <v>16</v>
      </c>
      <c r="F254" s="4">
        <v>5</v>
      </c>
      <c r="G254" s="4">
        <f t="shared" si="3"/>
        <v>8.5265128291212022E-14</v>
      </c>
      <c r="I254" s="15"/>
    </row>
    <row r="255" spans="1:9">
      <c r="A255" s="32">
        <v>43585</v>
      </c>
      <c r="B255" s="404" t="s">
        <v>11</v>
      </c>
      <c r="C255" s="404" t="s">
        <v>21</v>
      </c>
      <c r="D255" t="s">
        <v>13</v>
      </c>
      <c r="E255" s="1">
        <v>26.4</v>
      </c>
      <c r="G255" s="4">
        <f t="shared" si="3"/>
        <v>26.400000000000084</v>
      </c>
      <c r="I255" s="15"/>
    </row>
    <row r="256" spans="1:9">
      <c r="B256" s="405"/>
      <c r="C256" s="405"/>
      <c r="D256" t="s">
        <v>14</v>
      </c>
      <c r="E256" s="1">
        <v>14.2</v>
      </c>
      <c r="G256" s="4">
        <f t="shared" si="3"/>
        <v>40.60000000000008</v>
      </c>
      <c r="I256" s="15"/>
    </row>
    <row r="257" spans="1:9">
      <c r="B257" s="405"/>
      <c r="C257" s="405"/>
      <c r="D257" t="s">
        <v>15</v>
      </c>
      <c r="E257" s="1">
        <v>60</v>
      </c>
      <c r="G257" s="4">
        <f t="shared" si="3"/>
        <v>100.60000000000008</v>
      </c>
      <c r="I257" s="15"/>
    </row>
    <row r="258" spans="1:9">
      <c r="B258" s="405"/>
      <c r="C258" s="405"/>
      <c r="D258" t="s">
        <v>16</v>
      </c>
      <c r="E258" s="1">
        <v>5</v>
      </c>
      <c r="G258" s="4">
        <f t="shared" si="3"/>
        <v>105.60000000000008</v>
      </c>
      <c r="I258" s="15"/>
    </row>
    <row r="259" spans="1:9">
      <c r="A259" s="30">
        <v>43612</v>
      </c>
      <c r="B259" s="405">
        <v>17981</v>
      </c>
      <c r="C259" s="405" t="s">
        <v>21</v>
      </c>
      <c r="D259" t="s">
        <v>13</v>
      </c>
      <c r="F259" s="4">
        <v>26.4</v>
      </c>
      <c r="G259" s="4">
        <f t="shared" si="3"/>
        <v>79.200000000000074</v>
      </c>
      <c r="I259" s="15"/>
    </row>
    <row r="260" spans="1:9">
      <c r="A260" s="30">
        <v>43612</v>
      </c>
      <c r="B260" s="405">
        <v>17981</v>
      </c>
      <c r="C260" s="405" t="s">
        <v>21</v>
      </c>
      <c r="D260" t="s">
        <v>14</v>
      </c>
      <c r="F260" s="4">
        <v>14.2</v>
      </c>
      <c r="G260" s="4">
        <f t="shared" si="3"/>
        <v>65.000000000000071</v>
      </c>
      <c r="I260" s="15"/>
    </row>
    <row r="261" spans="1:9">
      <c r="A261" s="30">
        <v>43643</v>
      </c>
      <c r="B261" s="405">
        <v>18140</v>
      </c>
      <c r="C261" s="405" t="s">
        <v>21</v>
      </c>
      <c r="D261" t="s">
        <v>15</v>
      </c>
      <c r="F261" s="4">
        <v>60</v>
      </c>
      <c r="G261" s="4">
        <f t="shared" si="3"/>
        <v>5.0000000000000711</v>
      </c>
      <c r="I261" s="15"/>
    </row>
    <row r="262" spans="1:9">
      <c r="A262" s="30">
        <v>43643</v>
      </c>
      <c r="B262" s="405">
        <v>18140</v>
      </c>
      <c r="C262" s="405" t="s">
        <v>21</v>
      </c>
      <c r="D262" t="s">
        <v>16</v>
      </c>
      <c r="F262" s="4">
        <v>5</v>
      </c>
      <c r="G262" s="4">
        <f t="shared" si="3"/>
        <v>7.1054273576010019E-14</v>
      </c>
      <c r="I262" s="15"/>
    </row>
    <row r="263" spans="1:9">
      <c r="A263" s="32">
        <v>43616</v>
      </c>
      <c r="B263" s="404" t="s">
        <v>11</v>
      </c>
      <c r="C263" s="404" t="s">
        <v>22</v>
      </c>
      <c r="D263" t="s">
        <v>13</v>
      </c>
      <c r="E263" s="1">
        <v>96.2</v>
      </c>
      <c r="G263" s="4">
        <f t="shared" si="3"/>
        <v>96.200000000000074</v>
      </c>
      <c r="I263" s="15"/>
    </row>
    <row r="264" spans="1:9">
      <c r="B264" s="405"/>
      <c r="C264" s="405"/>
      <c r="D264" t="s">
        <v>14</v>
      </c>
      <c r="E264" s="1">
        <v>16.5</v>
      </c>
      <c r="G264" s="4">
        <f t="shared" si="3"/>
        <v>112.70000000000007</v>
      </c>
      <c r="I264" s="15"/>
    </row>
    <row r="265" spans="1:9">
      <c r="B265" s="405"/>
      <c r="C265" s="405"/>
      <c r="D265" t="s">
        <v>15</v>
      </c>
      <c r="E265" s="1">
        <v>60</v>
      </c>
      <c r="G265" s="4">
        <f t="shared" si="3"/>
        <v>172.70000000000007</v>
      </c>
      <c r="I265" s="15"/>
    </row>
    <row r="266" spans="1:9">
      <c r="B266" s="405"/>
      <c r="C266" s="405"/>
      <c r="D266" t="s">
        <v>16</v>
      </c>
      <c r="E266" s="1">
        <v>5</v>
      </c>
      <c r="G266" s="4">
        <f t="shared" si="3"/>
        <v>177.70000000000007</v>
      </c>
      <c r="I266" s="15"/>
    </row>
    <row r="267" spans="1:9">
      <c r="A267" s="30">
        <v>43662</v>
      </c>
      <c r="B267" s="405">
        <v>18234</v>
      </c>
      <c r="C267" s="405" t="s">
        <v>234</v>
      </c>
      <c r="D267" t="s">
        <v>13</v>
      </c>
      <c r="F267" s="1">
        <v>96.2</v>
      </c>
      <c r="G267" s="4">
        <f t="shared" si="3"/>
        <v>81.500000000000071</v>
      </c>
      <c r="I267" s="15"/>
    </row>
    <row r="268" spans="1:9">
      <c r="A268" s="30">
        <v>43662</v>
      </c>
      <c r="B268" s="405">
        <v>18234</v>
      </c>
      <c r="C268" s="405" t="s">
        <v>234</v>
      </c>
      <c r="D268" t="s">
        <v>14</v>
      </c>
      <c r="F268" s="1">
        <v>16.5</v>
      </c>
      <c r="G268" s="4">
        <f t="shared" si="3"/>
        <v>65.000000000000071</v>
      </c>
      <c r="I268" s="15"/>
    </row>
    <row r="269" spans="1:9">
      <c r="A269" s="30">
        <v>43643</v>
      </c>
      <c r="B269" s="405">
        <v>18140</v>
      </c>
      <c r="C269" s="405" t="s">
        <v>22</v>
      </c>
      <c r="D269" t="s">
        <v>15</v>
      </c>
      <c r="F269" s="4">
        <v>60</v>
      </c>
      <c r="G269" s="4">
        <f t="shared" si="3"/>
        <v>5.0000000000000711</v>
      </c>
      <c r="I269" s="15"/>
    </row>
    <row r="270" spans="1:9">
      <c r="A270" s="30">
        <v>43643</v>
      </c>
      <c r="B270" s="405">
        <v>18140</v>
      </c>
      <c r="C270" s="405" t="s">
        <v>22</v>
      </c>
      <c r="D270" t="s">
        <v>16</v>
      </c>
      <c r="F270" s="4">
        <v>5</v>
      </c>
      <c r="G270" s="4">
        <f t="shared" si="3"/>
        <v>7.1054273576010019E-14</v>
      </c>
      <c r="I270" s="15"/>
    </row>
    <row r="271" spans="1:9">
      <c r="A271" s="32">
        <v>43646</v>
      </c>
      <c r="B271" s="404" t="s">
        <v>11</v>
      </c>
      <c r="C271" s="404" t="s">
        <v>23</v>
      </c>
      <c r="D271" t="s">
        <v>13</v>
      </c>
      <c r="E271" s="1">
        <v>106.7</v>
      </c>
      <c r="G271" s="4">
        <f t="shared" si="3"/>
        <v>106.70000000000007</v>
      </c>
      <c r="I271" s="15"/>
    </row>
    <row r="272" spans="1:9">
      <c r="B272" s="405"/>
      <c r="C272" s="405"/>
      <c r="D272" t="s">
        <v>14</v>
      </c>
      <c r="E272" s="1">
        <v>15.8</v>
      </c>
      <c r="G272" s="4">
        <f t="shared" si="3"/>
        <v>122.50000000000007</v>
      </c>
      <c r="I272" s="15"/>
    </row>
    <row r="273" spans="1:9">
      <c r="B273" s="405"/>
      <c r="C273" s="405"/>
      <c r="D273" t="s">
        <v>15</v>
      </c>
      <c r="E273" s="1">
        <v>60</v>
      </c>
      <c r="G273" s="4">
        <f t="shared" si="3"/>
        <v>182.50000000000006</v>
      </c>
      <c r="I273" s="15"/>
    </row>
    <row r="274" spans="1:9">
      <c r="B274" s="405"/>
      <c r="C274" s="405"/>
      <c r="D274" t="s">
        <v>16</v>
      </c>
      <c r="E274" s="1">
        <v>5</v>
      </c>
      <c r="G274" s="4">
        <f t="shared" si="3"/>
        <v>187.50000000000006</v>
      </c>
      <c r="I274" s="15"/>
    </row>
    <row r="275" spans="1:9">
      <c r="A275" s="30">
        <v>43643</v>
      </c>
      <c r="B275" s="405">
        <v>18140</v>
      </c>
      <c r="C275" s="405" t="s">
        <v>23</v>
      </c>
      <c r="D275" t="s">
        <v>15</v>
      </c>
      <c r="F275" s="4">
        <v>60</v>
      </c>
      <c r="G275" s="4">
        <f t="shared" si="3"/>
        <v>127.50000000000006</v>
      </c>
      <c r="I275" s="15"/>
    </row>
    <row r="276" spans="1:9">
      <c r="A276" s="30">
        <v>43643</v>
      </c>
      <c r="B276" s="405">
        <v>18140</v>
      </c>
      <c r="C276" s="405" t="s">
        <v>23</v>
      </c>
      <c r="D276" t="s">
        <v>16</v>
      </c>
      <c r="F276" s="4">
        <v>5</v>
      </c>
      <c r="G276" s="4">
        <f t="shared" si="3"/>
        <v>122.50000000000006</v>
      </c>
      <c r="I276" s="15"/>
    </row>
    <row r="277" spans="1:9">
      <c r="A277" s="30">
        <v>43685</v>
      </c>
      <c r="B277" s="405">
        <v>18517</v>
      </c>
      <c r="C277" s="405" t="s">
        <v>23</v>
      </c>
      <c r="D277" t="s">
        <v>13</v>
      </c>
      <c r="F277" s="4">
        <v>106.7</v>
      </c>
      <c r="G277" s="4">
        <f t="shared" si="3"/>
        <v>15.800000000000054</v>
      </c>
      <c r="I277" s="15"/>
    </row>
    <row r="278" spans="1:9">
      <c r="A278" s="30">
        <v>43685</v>
      </c>
      <c r="B278" s="405">
        <v>18517</v>
      </c>
      <c r="C278" s="405" t="s">
        <v>23</v>
      </c>
      <c r="D278" t="s">
        <v>14</v>
      </c>
      <c r="F278" s="4">
        <v>15.8</v>
      </c>
      <c r="G278" s="4">
        <f t="shared" ref="G278:G345" si="4">+G277+E278-F278</f>
        <v>5.3290705182007514E-14</v>
      </c>
      <c r="I278" s="15"/>
    </row>
    <row r="279" spans="1:9">
      <c r="A279" s="32">
        <v>43677</v>
      </c>
      <c r="B279" s="404" t="s">
        <v>11</v>
      </c>
      <c r="C279" s="404" t="s">
        <v>24</v>
      </c>
      <c r="D279" t="s">
        <v>13</v>
      </c>
      <c r="E279" s="1">
        <v>106.7</v>
      </c>
      <c r="G279" s="4">
        <f t="shared" si="4"/>
        <v>106.70000000000006</v>
      </c>
      <c r="I279" s="15"/>
    </row>
    <row r="280" spans="1:9">
      <c r="B280" s="405"/>
      <c r="C280" s="405"/>
      <c r="D280" t="s">
        <v>14</v>
      </c>
      <c r="E280" s="1">
        <v>15.3</v>
      </c>
      <c r="G280" s="4">
        <f t="shared" si="4"/>
        <v>122.00000000000006</v>
      </c>
      <c r="I280" s="15"/>
    </row>
    <row r="281" spans="1:9">
      <c r="B281" s="405"/>
      <c r="C281" s="405"/>
      <c r="D281" t="s">
        <v>15</v>
      </c>
      <c r="E281" s="1">
        <v>60</v>
      </c>
      <c r="G281" s="4">
        <f t="shared" si="4"/>
        <v>182.00000000000006</v>
      </c>
      <c r="I281" s="15"/>
    </row>
    <row r="282" spans="1:9">
      <c r="B282" s="405"/>
      <c r="C282" s="405"/>
      <c r="D282" t="s">
        <v>16</v>
      </c>
      <c r="E282" s="1">
        <v>5</v>
      </c>
      <c r="G282" s="4">
        <f t="shared" si="4"/>
        <v>187.00000000000006</v>
      </c>
      <c r="I282" s="15"/>
    </row>
    <row r="283" spans="1:9">
      <c r="A283" s="30">
        <v>43686</v>
      </c>
      <c r="B283" s="405">
        <v>18518</v>
      </c>
      <c r="C283" s="405" t="s">
        <v>24</v>
      </c>
      <c r="D283" t="s">
        <v>15</v>
      </c>
      <c r="F283" s="4">
        <v>60</v>
      </c>
      <c r="G283" s="4">
        <f t="shared" si="4"/>
        <v>127.00000000000006</v>
      </c>
      <c r="I283" s="15"/>
    </row>
    <row r="284" spans="1:9">
      <c r="A284" s="30">
        <v>43686</v>
      </c>
      <c r="B284" s="405">
        <v>18518</v>
      </c>
      <c r="C284" s="405" t="s">
        <v>24</v>
      </c>
      <c r="D284" t="s">
        <v>31</v>
      </c>
      <c r="F284" s="4">
        <v>5</v>
      </c>
      <c r="G284" s="4">
        <f t="shared" si="4"/>
        <v>122.00000000000006</v>
      </c>
      <c r="I284" s="15"/>
    </row>
    <row r="285" spans="1:9">
      <c r="A285" s="30">
        <v>43764</v>
      </c>
      <c r="B285" s="405">
        <v>19024</v>
      </c>
      <c r="C285" s="405" t="s">
        <v>24</v>
      </c>
      <c r="D285" t="s">
        <v>13</v>
      </c>
      <c r="F285" s="4">
        <v>106.7</v>
      </c>
      <c r="G285" s="4">
        <f t="shared" si="4"/>
        <v>15.300000000000054</v>
      </c>
      <c r="I285" s="15"/>
    </row>
    <row r="286" spans="1:9">
      <c r="A286" s="30">
        <v>43764</v>
      </c>
      <c r="B286" s="405">
        <v>19024</v>
      </c>
      <c r="C286" s="405" t="s">
        <v>24</v>
      </c>
      <c r="D286" t="s">
        <v>14</v>
      </c>
      <c r="F286" s="4">
        <v>15.3</v>
      </c>
      <c r="G286" s="4">
        <f t="shared" si="4"/>
        <v>5.3290705182007514E-14</v>
      </c>
      <c r="I286" s="15"/>
    </row>
    <row r="287" spans="1:9">
      <c r="A287" s="32">
        <v>43708</v>
      </c>
      <c r="B287" s="404" t="s">
        <v>11</v>
      </c>
      <c r="C287" s="404" t="s">
        <v>25</v>
      </c>
      <c r="D287" t="s">
        <v>13</v>
      </c>
      <c r="E287" s="1">
        <v>40</v>
      </c>
      <c r="G287" s="4">
        <f t="shared" si="4"/>
        <v>40.000000000000057</v>
      </c>
      <c r="I287" s="15"/>
    </row>
    <row r="288" spans="1:9">
      <c r="B288" s="405"/>
      <c r="C288" s="405"/>
      <c r="D288" t="s">
        <v>14</v>
      </c>
      <c r="E288" s="1">
        <v>9</v>
      </c>
      <c r="G288" s="4">
        <f t="shared" si="4"/>
        <v>49.000000000000057</v>
      </c>
      <c r="I288" s="15"/>
    </row>
    <row r="289" spans="1:9">
      <c r="B289" s="405"/>
      <c r="C289" s="405"/>
      <c r="D289" t="s">
        <v>15</v>
      </c>
      <c r="E289" s="1">
        <v>60</v>
      </c>
      <c r="G289" s="4">
        <f t="shared" si="4"/>
        <v>109.00000000000006</v>
      </c>
      <c r="I289" s="15"/>
    </row>
    <row r="290" spans="1:9">
      <c r="B290" s="405"/>
      <c r="C290" s="405"/>
      <c r="D290" t="s">
        <v>16</v>
      </c>
      <c r="E290" s="1">
        <v>5</v>
      </c>
      <c r="G290" s="4">
        <f t="shared" si="4"/>
        <v>114.00000000000006</v>
      </c>
      <c r="I290" s="15"/>
    </row>
    <row r="291" spans="1:9">
      <c r="B291" s="405"/>
      <c r="C291" s="405"/>
      <c r="D291" t="s">
        <v>46</v>
      </c>
      <c r="E291" s="1">
        <v>93</v>
      </c>
      <c r="G291" s="4">
        <f t="shared" si="4"/>
        <v>207.00000000000006</v>
      </c>
      <c r="I291" s="15"/>
    </row>
    <row r="292" spans="1:9">
      <c r="A292" s="30">
        <v>43764</v>
      </c>
      <c r="B292" s="405">
        <v>19024</v>
      </c>
      <c r="C292" s="405" t="s">
        <v>25</v>
      </c>
      <c r="D292" t="s">
        <v>13</v>
      </c>
      <c r="F292" s="4">
        <v>40</v>
      </c>
      <c r="G292" s="4">
        <f t="shared" si="4"/>
        <v>167.00000000000006</v>
      </c>
      <c r="I292" s="15"/>
    </row>
    <row r="293" spans="1:9">
      <c r="A293" s="30">
        <v>43764</v>
      </c>
      <c r="B293" s="405">
        <v>19024</v>
      </c>
      <c r="C293" s="405" t="s">
        <v>25</v>
      </c>
      <c r="D293" t="s">
        <v>14</v>
      </c>
      <c r="F293" s="4">
        <v>9</v>
      </c>
      <c r="G293" s="4">
        <f t="shared" si="4"/>
        <v>158.00000000000006</v>
      </c>
      <c r="I293" s="15"/>
    </row>
    <row r="294" spans="1:9">
      <c r="A294" s="30">
        <v>43764</v>
      </c>
      <c r="B294" s="405">
        <v>19024</v>
      </c>
      <c r="C294" s="405" t="s">
        <v>25</v>
      </c>
      <c r="D294" t="s">
        <v>15</v>
      </c>
      <c r="F294" s="4">
        <v>60</v>
      </c>
      <c r="G294" s="4">
        <f t="shared" si="4"/>
        <v>98.000000000000057</v>
      </c>
      <c r="I294" s="15"/>
    </row>
    <row r="295" spans="1:9">
      <c r="A295" s="30">
        <v>43764</v>
      </c>
      <c r="B295" s="405">
        <v>19024</v>
      </c>
      <c r="C295" s="405" t="s">
        <v>25</v>
      </c>
      <c r="D295" t="s">
        <v>16</v>
      </c>
      <c r="F295" s="4">
        <v>5</v>
      </c>
      <c r="G295" s="4">
        <f t="shared" si="4"/>
        <v>93.000000000000057</v>
      </c>
      <c r="I295" s="15"/>
    </row>
    <row r="296" spans="1:9">
      <c r="A296" s="30">
        <v>43764</v>
      </c>
      <c r="B296" s="405">
        <v>19024</v>
      </c>
      <c r="C296" s="405" t="s">
        <v>25</v>
      </c>
      <c r="D296" t="s">
        <v>46</v>
      </c>
      <c r="F296" s="4">
        <v>93</v>
      </c>
      <c r="G296" s="4">
        <f t="shared" si="4"/>
        <v>0</v>
      </c>
      <c r="I296" s="15"/>
    </row>
    <row r="297" spans="1:9">
      <c r="A297" s="32">
        <v>43738</v>
      </c>
      <c r="B297" s="404" t="s">
        <v>11</v>
      </c>
      <c r="C297" s="404" t="s">
        <v>26</v>
      </c>
      <c r="D297" t="s">
        <v>13</v>
      </c>
      <c r="E297" s="1">
        <v>7.7</v>
      </c>
      <c r="G297" s="4">
        <f t="shared" si="4"/>
        <v>7.7</v>
      </c>
      <c r="I297" s="15"/>
    </row>
    <row r="298" spans="1:9">
      <c r="B298" s="405"/>
      <c r="C298" s="405"/>
      <c r="D298" t="s">
        <v>14</v>
      </c>
      <c r="E298" s="1">
        <v>2.8</v>
      </c>
      <c r="G298" s="4">
        <f t="shared" si="4"/>
        <v>10.5</v>
      </c>
      <c r="I298" s="15"/>
    </row>
    <row r="299" spans="1:9">
      <c r="B299" s="405"/>
      <c r="C299" s="405"/>
      <c r="D299" t="s">
        <v>15</v>
      </c>
      <c r="E299" s="1">
        <v>60</v>
      </c>
      <c r="G299" s="4">
        <f t="shared" si="4"/>
        <v>70.5</v>
      </c>
      <c r="I299" s="15"/>
    </row>
    <row r="300" spans="1:9">
      <c r="B300" s="405"/>
      <c r="C300" s="405"/>
      <c r="D300" t="s">
        <v>16</v>
      </c>
      <c r="E300" s="1">
        <v>5</v>
      </c>
      <c r="G300" s="4">
        <f t="shared" si="4"/>
        <v>75.5</v>
      </c>
      <c r="I300" s="15"/>
    </row>
    <row r="301" spans="1:9">
      <c r="A301" s="30">
        <v>43764</v>
      </c>
      <c r="B301" s="405">
        <v>19025</v>
      </c>
      <c r="C301" s="405" t="s">
        <v>26</v>
      </c>
      <c r="D301" t="s">
        <v>13</v>
      </c>
      <c r="F301" s="4">
        <v>7.7</v>
      </c>
      <c r="G301" s="4">
        <f t="shared" si="4"/>
        <v>67.8</v>
      </c>
      <c r="I301" s="15"/>
    </row>
    <row r="302" spans="1:9">
      <c r="A302" s="30">
        <v>43764</v>
      </c>
      <c r="B302" s="405">
        <v>19025</v>
      </c>
      <c r="C302" s="405" t="s">
        <v>26</v>
      </c>
      <c r="D302" t="s">
        <v>14</v>
      </c>
      <c r="F302" s="4">
        <v>2.8</v>
      </c>
      <c r="G302" s="4">
        <f t="shared" si="4"/>
        <v>65</v>
      </c>
      <c r="I302" s="15"/>
    </row>
    <row r="303" spans="1:9">
      <c r="A303" s="30">
        <v>43764</v>
      </c>
      <c r="B303" s="405">
        <v>19033</v>
      </c>
      <c r="C303" s="405" t="s">
        <v>26</v>
      </c>
      <c r="D303" t="s">
        <v>15</v>
      </c>
      <c r="F303" s="4">
        <v>60</v>
      </c>
      <c r="G303" s="4">
        <f t="shared" si="4"/>
        <v>5</v>
      </c>
      <c r="I303" s="15"/>
    </row>
    <row r="304" spans="1:9">
      <c r="A304" s="30">
        <v>43764</v>
      </c>
      <c r="B304" s="405">
        <v>19033</v>
      </c>
      <c r="C304" s="405" t="s">
        <v>26</v>
      </c>
      <c r="D304" t="s">
        <v>16</v>
      </c>
      <c r="F304" s="4">
        <v>5</v>
      </c>
      <c r="G304" s="4">
        <f t="shared" si="4"/>
        <v>0</v>
      </c>
      <c r="I304" s="15"/>
    </row>
    <row r="305" spans="1:9">
      <c r="A305" s="32">
        <v>43769</v>
      </c>
      <c r="B305" s="404" t="s">
        <v>11</v>
      </c>
      <c r="C305" s="404" t="s">
        <v>27</v>
      </c>
      <c r="D305" t="s">
        <v>13</v>
      </c>
      <c r="E305" s="1">
        <v>7.8</v>
      </c>
      <c r="G305" s="4">
        <f t="shared" si="4"/>
        <v>7.8</v>
      </c>
      <c r="I305" s="15"/>
    </row>
    <row r="306" spans="1:9">
      <c r="B306" s="405"/>
      <c r="C306" s="405"/>
      <c r="D306" t="s">
        <v>14</v>
      </c>
      <c r="E306" s="1">
        <v>2.7</v>
      </c>
      <c r="G306" s="4">
        <f t="shared" si="4"/>
        <v>10.5</v>
      </c>
      <c r="I306" s="15"/>
    </row>
    <row r="307" spans="1:9">
      <c r="B307" s="405"/>
      <c r="C307" s="405"/>
      <c r="D307" t="s">
        <v>15</v>
      </c>
      <c r="E307" s="1">
        <v>60</v>
      </c>
      <c r="G307" s="4">
        <f t="shared" si="4"/>
        <v>70.5</v>
      </c>
      <c r="I307" s="15"/>
    </row>
    <row r="308" spans="1:9">
      <c r="B308" s="405"/>
      <c r="C308" s="405"/>
      <c r="D308" t="s">
        <v>16</v>
      </c>
      <c r="E308" s="1">
        <v>5</v>
      </c>
      <c r="G308" s="4">
        <f t="shared" si="4"/>
        <v>75.5</v>
      </c>
      <c r="I308" s="15"/>
    </row>
    <row r="309" spans="1:9">
      <c r="B309" s="405"/>
      <c r="C309" s="405"/>
      <c r="D309" t="s">
        <v>107</v>
      </c>
      <c r="E309" s="1">
        <v>5</v>
      </c>
      <c r="G309" s="4">
        <f t="shared" si="4"/>
        <v>80.5</v>
      </c>
      <c r="I309" s="15"/>
    </row>
    <row r="310" spans="1:9">
      <c r="B310" s="405"/>
      <c r="C310" s="405"/>
      <c r="D310" t="s">
        <v>46</v>
      </c>
      <c r="E310" s="1">
        <v>93</v>
      </c>
      <c r="G310" s="4">
        <f t="shared" si="4"/>
        <v>173.5</v>
      </c>
      <c r="I310" s="15"/>
    </row>
    <row r="311" spans="1:9">
      <c r="A311" s="30">
        <v>43857</v>
      </c>
      <c r="B311" s="405">
        <v>19726</v>
      </c>
      <c r="C311" s="405" t="s">
        <v>27</v>
      </c>
      <c r="D311" t="s">
        <v>13</v>
      </c>
      <c r="F311" s="4">
        <v>7.8</v>
      </c>
      <c r="G311" s="4">
        <f t="shared" si="4"/>
        <v>165.7</v>
      </c>
      <c r="I311" s="15"/>
    </row>
    <row r="312" spans="1:9">
      <c r="A312" s="30">
        <v>43857</v>
      </c>
      <c r="B312" s="405">
        <v>19726</v>
      </c>
      <c r="C312" s="405" t="s">
        <v>27</v>
      </c>
      <c r="D312" t="s">
        <v>14</v>
      </c>
      <c r="F312" s="4">
        <v>2.7</v>
      </c>
      <c r="G312" s="4">
        <f t="shared" si="4"/>
        <v>163</v>
      </c>
      <c r="I312" s="15"/>
    </row>
    <row r="313" spans="1:9">
      <c r="A313" s="30">
        <v>43857</v>
      </c>
      <c r="B313" s="405">
        <v>19726</v>
      </c>
      <c r="C313" s="405" t="s">
        <v>27</v>
      </c>
      <c r="D313" t="s">
        <v>15</v>
      </c>
      <c r="F313" s="4">
        <v>60</v>
      </c>
      <c r="G313" s="4">
        <f t="shared" si="4"/>
        <v>103</v>
      </c>
      <c r="I313" s="15"/>
    </row>
    <row r="314" spans="1:9">
      <c r="A314" s="30">
        <v>43857</v>
      </c>
      <c r="B314" s="405">
        <v>19726</v>
      </c>
      <c r="C314" s="405" t="s">
        <v>27</v>
      </c>
      <c r="D314" t="s">
        <v>16</v>
      </c>
      <c r="F314" s="4">
        <v>5</v>
      </c>
      <c r="G314" s="4">
        <f t="shared" si="4"/>
        <v>98</v>
      </c>
      <c r="I314" s="15"/>
    </row>
    <row r="315" spans="1:9">
      <c r="A315" s="30">
        <v>43857</v>
      </c>
      <c r="B315" s="405">
        <v>19726</v>
      </c>
      <c r="C315" s="405" t="s">
        <v>27</v>
      </c>
      <c r="D315" t="s">
        <v>107</v>
      </c>
      <c r="F315" s="4">
        <v>5</v>
      </c>
      <c r="G315" s="4">
        <f t="shared" si="4"/>
        <v>93</v>
      </c>
      <c r="I315" s="15"/>
    </row>
    <row r="316" spans="1:9">
      <c r="A316" s="30">
        <v>43852</v>
      </c>
      <c r="B316" s="405" t="s">
        <v>647</v>
      </c>
      <c r="C316" s="405" t="s">
        <v>27</v>
      </c>
      <c r="D316" t="s">
        <v>46</v>
      </c>
      <c r="F316" s="4">
        <v>93</v>
      </c>
      <c r="G316" s="4">
        <f t="shared" si="4"/>
        <v>0</v>
      </c>
      <c r="I316" s="15"/>
    </row>
    <row r="317" spans="1:9">
      <c r="A317" s="32">
        <v>43799</v>
      </c>
      <c r="B317" s="404" t="s">
        <v>11</v>
      </c>
      <c r="C317" s="404" t="s">
        <v>28</v>
      </c>
      <c r="D317" t="s">
        <v>13</v>
      </c>
      <c r="E317" s="1">
        <v>8.6999999999999993</v>
      </c>
      <c r="G317" s="4">
        <f t="shared" si="4"/>
        <v>8.6999999999999993</v>
      </c>
      <c r="I317" s="15"/>
    </row>
    <row r="318" spans="1:9">
      <c r="B318" s="405"/>
      <c r="C318" s="405"/>
      <c r="D318" t="s">
        <v>14</v>
      </c>
      <c r="E318" s="1">
        <v>2.8</v>
      </c>
      <c r="G318" s="4">
        <f t="shared" si="4"/>
        <v>11.5</v>
      </c>
      <c r="I318" s="15"/>
    </row>
    <row r="319" spans="1:9">
      <c r="B319" s="405"/>
      <c r="C319" s="405"/>
      <c r="D319" t="s">
        <v>15</v>
      </c>
      <c r="E319" s="1">
        <v>60</v>
      </c>
      <c r="G319" s="4">
        <f t="shared" si="4"/>
        <v>71.5</v>
      </c>
      <c r="I319" s="15"/>
    </row>
    <row r="320" spans="1:9">
      <c r="B320" s="405"/>
      <c r="C320" s="405"/>
      <c r="D320" t="s">
        <v>16</v>
      </c>
      <c r="E320" s="1">
        <v>5</v>
      </c>
      <c r="G320" s="4">
        <f t="shared" si="4"/>
        <v>76.5</v>
      </c>
      <c r="I320" s="15"/>
    </row>
    <row r="321" spans="1:9">
      <c r="A321" s="30">
        <v>43857</v>
      </c>
      <c r="B321" s="405">
        <v>19726</v>
      </c>
      <c r="C321" s="405" t="s">
        <v>28</v>
      </c>
      <c r="D321" t="s">
        <v>13</v>
      </c>
      <c r="F321" s="4">
        <v>8.6999999999999993</v>
      </c>
      <c r="G321" s="4">
        <f t="shared" si="4"/>
        <v>67.8</v>
      </c>
      <c r="I321" s="15"/>
    </row>
    <row r="322" spans="1:9">
      <c r="A322" s="30">
        <v>43857</v>
      </c>
      <c r="B322" s="405">
        <v>19726</v>
      </c>
      <c r="C322" s="405" t="s">
        <v>28</v>
      </c>
      <c r="D322" t="s">
        <v>14</v>
      </c>
      <c r="F322" s="4">
        <v>2.8</v>
      </c>
      <c r="G322" s="4">
        <f t="shared" si="4"/>
        <v>65</v>
      </c>
      <c r="I322" s="15"/>
    </row>
    <row r="323" spans="1:9">
      <c r="A323" s="30">
        <v>43857</v>
      </c>
      <c r="B323" s="405">
        <v>19726</v>
      </c>
      <c r="C323" s="405" t="s">
        <v>28</v>
      </c>
      <c r="D323" t="s">
        <v>15</v>
      </c>
      <c r="F323" s="4">
        <v>60</v>
      </c>
      <c r="G323" s="4">
        <f t="shared" si="4"/>
        <v>5</v>
      </c>
      <c r="I323" s="15"/>
    </row>
    <row r="324" spans="1:9">
      <c r="A324" s="30">
        <v>43857</v>
      </c>
      <c r="B324" s="405">
        <v>19726</v>
      </c>
      <c r="C324" s="405" t="s">
        <v>28</v>
      </c>
      <c r="D324" t="s">
        <v>16</v>
      </c>
      <c r="F324" s="4">
        <v>5</v>
      </c>
      <c r="G324" s="4">
        <f t="shared" si="4"/>
        <v>0</v>
      </c>
      <c r="I324" s="15"/>
    </row>
    <row r="325" spans="1:9">
      <c r="A325" s="32">
        <v>43830</v>
      </c>
      <c r="B325" s="404" t="s">
        <v>11</v>
      </c>
      <c r="C325" s="404" t="s">
        <v>29</v>
      </c>
      <c r="D325" t="s">
        <v>13</v>
      </c>
      <c r="E325" s="1">
        <v>9.1</v>
      </c>
      <c r="G325" s="4">
        <f t="shared" si="4"/>
        <v>9.1</v>
      </c>
      <c r="I325" s="15"/>
    </row>
    <row r="326" spans="1:9">
      <c r="B326" s="405"/>
      <c r="C326" s="405"/>
      <c r="D326" t="s">
        <v>14</v>
      </c>
      <c r="E326" s="1">
        <v>2.8</v>
      </c>
      <c r="G326" s="4">
        <f t="shared" si="4"/>
        <v>11.899999999999999</v>
      </c>
      <c r="I326" s="15"/>
    </row>
    <row r="327" spans="1:9">
      <c r="B327" s="405"/>
      <c r="C327" s="405"/>
      <c r="D327" t="s">
        <v>15</v>
      </c>
      <c r="E327" s="1">
        <v>60</v>
      </c>
      <c r="G327" s="4">
        <f t="shared" si="4"/>
        <v>71.900000000000006</v>
      </c>
      <c r="I327" s="15"/>
    </row>
    <row r="328" spans="1:9">
      <c r="B328" s="405"/>
      <c r="C328" s="405"/>
      <c r="D328" t="s">
        <v>16</v>
      </c>
      <c r="E328" s="1">
        <v>5</v>
      </c>
      <c r="G328" s="4">
        <f t="shared" si="4"/>
        <v>76.900000000000006</v>
      </c>
      <c r="I328" s="15"/>
    </row>
    <row r="329" spans="1:9">
      <c r="A329" s="30">
        <v>43857</v>
      </c>
      <c r="B329" s="405">
        <v>19728</v>
      </c>
      <c r="C329" s="405" t="s">
        <v>29</v>
      </c>
      <c r="D329" t="s">
        <v>15</v>
      </c>
      <c r="F329" s="4">
        <v>60</v>
      </c>
      <c r="G329" s="4">
        <f t="shared" si="4"/>
        <v>16.900000000000006</v>
      </c>
      <c r="I329" s="15"/>
    </row>
    <row r="330" spans="1:9">
      <c r="A330" s="30">
        <v>43857</v>
      </c>
      <c r="B330" s="405">
        <v>19728</v>
      </c>
      <c r="C330" s="405" t="s">
        <v>29</v>
      </c>
      <c r="D330" t="s">
        <v>16</v>
      </c>
      <c r="F330" s="4">
        <v>5</v>
      </c>
      <c r="G330" s="4">
        <f t="shared" si="4"/>
        <v>11.900000000000006</v>
      </c>
      <c r="I330" s="15"/>
    </row>
    <row r="331" spans="1:9">
      <c r="A331" s="30">
        <v>43857</v>
      </c>
      <c r="B331" s="405">
        <v>19728</v>
      </c>
      <c r="C331" s="405" t="s">
        <v>29</v>
      </c>
      <c r="D331" t="s">
        <v>13</v>
      </c>
      <c r="F331" s="4">
        <v>9.1</v>
      </c>
      <c r="G331" s="4">
        <f t="shared" si="4"/>
        <v>2.800000000000006</v>
      </c>
      <c r="I331" s="15"/>
    </row>
    <row r="332" spans="1:9">
      <c r="A332" s="30">
        <v>43857</v>
      </c>
      <c r="B332" s="405">
        <v>19728</v>
      </c>
      <c r="C332" s="405" t="s">
        <v>29</v>
      </c>
      <c r="D332" t="s">
        <v>14</v>
      </c>
      <c r="F332" s="4">
        <v>2.8</v>
      </c>
      <c r="G332" s="4">
        <f t="shared" si="4"/>
        <v>6.2172489379008766E-15</v>
      </c>
      <c r="I332" s="15"/>
    </row>
    <row r="333" spans="1:9">
      <c r="A333" s="32">
        <v>43861</v>
      </c>
      <c r="B333" s="404" t="s">
        <v>11</v>
      </c>
      <c r="C333" s="404" t="s">
        <v>12</v>
      </c>
      <c r="D333" t="s">
        <v>13</v>
      </c>
      <c r="E333" s="1">
        <v>11.6</v>
      </c>
      <c r="G333" s="4">
        <f t="shared" si="4"/>
        <v>11.600000000000005</v>
      </c>
      <c r="I333" s="15"/>
    </row>
    <row r="334" spans="1:9">
      <c r="B334" s="405"/>
      <c r="C334" s="405"/>
      <c r="D334" t="s">
        <v>14</v>
      </c>
      <c r="E334" s="1">
        <v>2.7</v>
      </c>
      <c r="G334" s="4">
        <f t="shared" si="4"/>
        <v>14.300000000000004</v>
      </c>
      <c r="I334" s="15"/>
    </row>
    <row r="335" spans="1:9">
      <c r="B335" s="405"/>
      <c r="C335" s="405"/>
      <c r="D335" t="s">
        <v>15</v>
      </c>
      <c r="E335" s="1">
        <v>60</v>
      </c>
      <c r="G335" s="4">
        <f t="shared" si="4"/>
        <v>74.300000000000011</v>
      </c>
      <c r="I335" s="15"/>
    </row>
    <row r="336" spans="1:9">
      <c r="B336" s="405"/>
      <c r="C336" s="405"/>
      <c r="D336" t="s">
        <v>16</v>
      </c>
      <c r="E336" s="1">
        <v>5</v>
      </c>
      <c r="G336" s="4">
        <f t="shared" si="4"/>
        <v>79.300000000000011</v>
      </c>
      <c r="I336" s="15"/>
    </row>
    <row r="337" spans="1:18">
      <c r="A337" s="30">
        <v>43893</v>
      </c>
      <c r="B337" s="405">
        <v>19864</v>
      </c>
      <c r="C337" s="405" t="s">
        <v>12</v>
      </c>
      <c r="D337" t="s">
        <v>13</v>
      </c>
      <c r="F337" s="4">
        <v>11.6</v>
      </c>
      <c r="G337" s="4">
        <f t="shared" si="4"/>
        <v>67.700000000000017</v>
      </c>
      <c r="I337" s="15"/>
    </row>
    <row r="338" spans="1:18">
      <c r="A338" s="30">
        <v>43893</v>
      </c>
      <c r="B338" s="405">
        <v>19864</v>
      </c>
      <c r="C338" s="405" t="s">
        <v>12</v>
      </c>
      <c r="D338" t="s">
        <v>14</v>
      </c>
      <c r="F338" s="4">
        <v>2.7</v>
      </c>
      <c r="G338" s="4">
        <f t="shared" si="4"/>
        <v>65.000000000000014</v>
      </c>
      <c r="I338" s="15"/>
    </row>
    <row r="339" spans="1:18">
      <c r="A339" s="30">
        <v>43893</v>
      </c>
      <c r="B339" s="405">
        <v>19864</v>
      </c>
      <c r="C339" s="405" t="s">
        <v>12</v>
      </c>
      <c r="D339" t="s">
        <v>15</v>
      </c>
      <c r="F339" s="4">
        <v>60</v>
      </c>
      <c r="G339" s="4">
        <f t="shared" si="4"/>
        <v>5.0000000000000142</v>
      </c>
      <c r="I339" s="15"/>
    </row>
    <row r="340" spans="1:18">
      <c r="A340" s="30">
        <v>43893</v>
      </c>
      <c r="B340" s="405">
        <v>19864</v>
      </c>
      <c r="C340" s="405" t="s">
        <v>12</v>
      </c>
      <c r="D340" t="s">
        <v>31</v>
      </c>
      <c r="F340" s="4">
        <v>5</v>
      </c>
      <c r="G340" s="4">
        <f t="shared" si="4"/>
        <v>1.4210854715202004E-14</v>
      </c>
      <c r="I340" s="15"/>
    </row>
    <row r="341" spans="1:18">
      <c r="A341" s="32">
        <v>43890</v>
      </c>
      <c r="B341" s="404" t="s">
        <v>11</v>
      </c>
      <c r="C341" s="404" t="s">
        <v>19</v>
      </c>
      <c r="D341" t="s">
        <v>13</v>
      </c>
      <c r="E341" s="1">
        <v>12</v>
      </c>
      <c r="G341" s="4">
        <f t="shared" si="4"/>
        <v>12.000000000000014</v>
      </c>
      <c r="I341" s="15"/>
      <c r="L341" s="442"/>
      <c r="M341" s="442"/>
      <c r="N341" s="442"/>
      <c r="O341" s="442"/>
      <c r="P341" s="442"/>
    </row>
    <row r="342" spans="1:18">
      <c r="B342" s="405"/>
      <c r="C342" s="405"/>
      <c r="D342" t="s">
        <v>14</v>
      </c>
      <c r="E342" s="1">
        <v>2.9</v>
      </c>
      <c r="F342" s="4">
        <v>0</v>
      </c>
      <c r="G342" s="4">
        <f t="shared" si="4"/>
        <v>14.900000000000015</v>
      </c>
      <c r="I342" s="15"/>
      <c r="L342" s="442"/>
      <c r="M342" s="442"/>
      <c r="N342" s="442"/>
      <c r="O342" s="442"/>
      <c r="P342" s="442"/>
    </row>
    <row r="343" spans="1:18">
      <c r="B343" s="405"/>
      <c r="C343" s="405"/>
      <c r="D343" t="s">
        <v>15</v>
      </c>
      <c r="E343" s="1">
        <v>58</v>
      </c>
      <c r="G343" s="4">
        <f t="shared" si="4"/>
        <v>72.90000000000002</v>
      </c>
      <c r="I343" s="15"/>
      <c r="L343" s="442"/>
      <c r="M343" s="442"/>
      <c r="N343" s="442"/>
      <c r="O343" s="442"/>
      <c r="P343" s="442"/>
    </row>
    <row r="344" spans="1:18">
      <c r="B344" s="405"/>
      <c r="C344" s="405"/>
      <c r="D344" t="s">
        <v>31</v>
      </c>
      <c r="E344" s="1">
        <v>5</v>
      </c>
      <c r="G344" s="4">
        <f t="shared" si="4"/>
        <v>77.90000000000002</v>
      </c>
      <c r="I344" s="15"/>
      <c r="L344" s="442"/>
      <c r="M344" s="442"/>
      <c r="N344" s="442"/>
      <c r="O344" s="442"/>
      <c r="P344" s="442"/>
    </row>
    <row r="345" spans="1:18">
      <c r="A345" s="30">
        <v>43893</v>
      </c>
      <c r="B345" s="405">
        <v>19864</v>
      </c>
      <c r="C345" s="405" t="s">
        <v>19</v>
      </c>
      <c r="D345" t="s">
        <v>15</v>
      </c>
      <c r="F345" s="4">
        <v>58</v>
      </c>
      <c r="G345" s="4">
        <f t="shared" si="4"/>
        <v>19.90000000000002</v>
      </c>
      <c r="I345" s="15"/>
    </row>
    <row r="346" spans="1:18">
      <c r="A346" s="30">
        <v>43893</v>
      </c>
      <c r="B346" s="405">
        <v>19864</v>
      </c>
      <c r="C346" s="405" t="s">
        <v>19</v>
      </c>
      <c r="D346" t="s">
        <v>31</v>
      </c>
      <c r="F346" s="4">
        <v>5</v>
      </c>
      <c r="G346" s="4">
        <f t="shared" ref="G346:G423" si="5">+G345+E346-F346</f>
        <v>14.90000000000002</v>
      </c>
      <c r="I346" s="15"/>
      <c r="L346" s="146"/>
      <c r="M346" s="404"/>
      <c r="N346" s="404"/>
      <c r="P346" s="1"/>
      <c r="Q346" s="4"/>
      <c r="R346" s="4"/>
    </row>
    <row r="347" spans="1:18">
      <c r="A347" s="30">
        <v>44126</v>
      </c>
      <c r="B347" s="405">
        <v>20500</v>
      </c>
      <c r="C347" s="405" t="s">
        <v>19</v>
      </c>
      <c r="D347" t="s">
        <v>13</v>
      </c>
      <c r="F347" s="4">
        <v>12</v>
      </c>
      <c r="G347" s="4">
        <f t="shared" si="5"/>
        <v>2.9000000000000199</v>
      </c>
      <c r="I347" s="15"/>
      <c r="L347" s="146"/>
      <c r="M347" s="404"/>
      <c r="N347" s="404"/>
      <c r="P347" s="1"/>
      <c r="Q347" s="4"/>
      <c r="R347" s="4"/>
    </row>
    <row r="348" spans="1:18">
      <c r="A348" s="30">
        <v>44126</v>
      </c>
      <c r="B348" s="405">
        <v>20500</v>
      </c>
      <c r="C348" s="405" t="s">
        <v>19</v>
      </c>
      <c r="D348" t="s">
        <v>14</v>
      </c>
      <c r="F348" s="4">
        <v>2.9</v>
      </c>
      <c r="G348" s="4">
        <f t="shared" si="5"/>
        <v>1.9984014443252818E-14</v>
      </c>
      <c r="I348" s="15"/>
      <c r="L348" s="146"/>
      <c r="M348" s="404"/>
      <c r="N348" s="404"/>
      <c r="P348" s="1"/>
      <c r="Q348" s="4"/>
      <c r="R348" s="4"/>
    </row>
    <row r="349" spans="1:18">
      <c r="A349" s="32">
        <v>43921</v>
      </c>
      <c r="B349" s="404" t="s">
        <v>11</v>
      </c>
      <c r="C349" s="404" t="s">
        <v>20</v>
      </c>
      <c r="D349" t="s">
        <v>13</v>
      </c>
      <c r="E349" s="1">
        <v>12.6</v>
      </c>
      <c r="G349" s="4">
        <f t="shared" si="5"/>
        <v>12.600000000000019</v>
      </c>
      <c r="I349" s="15"/>
      <c r="M349" s="405"/>
      <c r="N349" s="405"/>
      <c r="P349" s="1"/>
      <c r="Q349" s="4"/>
      <c r="R349" s="4"/>
    </row>
    <row r="350" spans="1:18">
      <c r="B350" s="405"/>
      <c r="C350" s="405"/>
      <c r="D350" t="s">
        <v>14</v>
      </c>
      <c r="E350" s="1">
        <v>2.8</v>
      </c>
      <c r="G350" s="4">
        <f t="shared" si="5"/>
        <v>15.40000000000002</v>
      </c>
      <c r="I350" s="15"/>
      <c r="L350" s="146"/>
      <c r="M350" s="404"/>
      <c r="N350" s="404"/>
      <c r="P350" s="1"/>
      <c r="Q350" s="4"/>
      <c r="R350" s="4"/>
    </row>
    <row r="351" spans="1:18">
      <c r="B351" s="405"/>
      <c r="C351" s="405"/>
      <c r="D351" t="s">
        <v>15</v>
      </c>
      <c r="E351" s="1">
        <v>60</v>
      </c>
      <c r="G351" s="4">
        <f t="shared" si="5"/>
        <v>75.40000000000002</v>
      </c>
      <c r="I351" s="15"/>
      <c r="M351" s="405"/>
      <c r="N351" s="405"/>
      <c r="P351" s="1"/>
      <c r="Q351" s="4"/>
      <c r="R351" s="4"/>
    </row>
    <row r="352" spans="1:18">
      <c r="B352" s="405"/>
      <c r="C352" s="405"/>
      <c r="D352" t="s">
        <v>31</v>
      </c>
      <c r="E352" s="1">
        <v>5</v>
      </c>
      <c r="G352" s="4">
        <f t="shared" si="5"/>
        <v>80.40000000000002</v>
      </c>
      <c r="I352" s="15"/>
      <c r="M352" s="405"/>
      <c r="N352" s="405"/>
      <c r="P352" s="1"/>
      <c r="Q352" s="4"/>
      <c r="R352" s="4"/>
    </row>
    <row r="353" spans="1:18">
      <c r="A353" s="30">
        <v>44126</v>
      </c>
      <c r="B353" s="405">
        <v>20500</v>
      </c>
      <c r="C353" s="405" t="s">
        <v>20</v>
      </c>
      <c r="D353" t="s">
        <v>13</v>
      </c>
      <c r="F353" s="1">
        <v>12.6</v>
      </c>
      <c r="G353" s="4">
        <f t="shared" si="5"/>
        <v>67.800000000000026</v>
      </c>
      <c r="I353" s="15"/>
      <c r="M353" s="405"/>
      <c r="N353" s="405"/>
      <c r="P353" s="1"/>
      <c r="Q353" s="4"/>
      <c r="R353" s="4"/>
    </row>
    <row r="354" spans="1:18">
      <c r="A354" s="30">
        <v>44126</v>
      </c>
      <c r="B354" s="405">
        <v>20500</v>
      </c>
      <c r="C354" s="405" t="s">
        <v>20</v>
      </c>
      <c r="D354" t="s">
        <v>14</v>
      </c>
      <c r="F354" s="1">
        <v>2.8</v>
      </c>
      <c r="G354" s="4">
        <f t="shared" si="5"/>
        <v>65.000000000000028</v>
      </c>
      <c r="I354" s="15"/>
      <c r="M354" s="405"/>
      <c r="N354" s="405"/>
      <c r="P354" s="1"/>
      <c r="Q354" s="4"/>
      <c r="R354" s="4"/>
    </row>
    <row r="355" spans="1:18">
      <c r="A355" s="30">
        <v>44126</v>
      </c>
      <c r="B355" s="405">
        <v>20500</v>
      </c>
      <c r="C355" s="405" t="s">
        <v>20</v>
      </c>
      <c r="D355" t="s">
        <v>15</v>
      </c>
      <c r="F355" s="1">
        <v>60</v>
      </c>
      <c r="G355" s="4">
        <f t="shared" si="5"/>
        <v>5.0000000000000284</v>
      </c>
      <c r="I355" s="15"/>
      <c r="M355" s="405"/>
      <c r="N355" s="405"/>
      <c r="P355" s="1"/>
      <c r="Q355" s="4"/>
      <c r="R355" s="4"/>
    </row>
    <row r="356" spans="1:18">
      <c r="A356" s="30">
        <v>44126</v>
      </c>
      <c r="B356" s="405">
        <v>20500</v>
      </c>
      <c r="C356" s="405" t="s">
        <v>20</v>
      </c>
      <c r="D356" t="s">
        <v>31</v>
      </c>
      <c r="F356" s="1">
        <v>5</v>
      </c>
      <c r="G356" s="4">
        <f t="shared" si="5"/>
        <v>2.8421709430404007E-14</v>
      </c>
      <c r="I356" s="15"/>
      <c r="M356" s="405"/>
      <c r="N356" s="405"/>
      <c r="P356" s="1"/>
      <c r="Q356" s="4"/>
      <c r="R356" s="4"/>
    </row>
    <row r="357" spans="1:18">
      <c r="A357" s="32">
        <v>43951</v>
      </c>
      <c r="B357" s="404" t="s">
        <v>11</v>
      </c>
      <c r="C357" s="404" t="s">
        <v>21</v>
      </c>
      <c r="D357" t="s">
        <v>13</v>
      </c>
      <c r="E357" s="1">
        <v>13.1</v>
      </c>
      <c r="G357" s="4">
        <f t="shared" si="5"/>
        <v>13.100000000000028</v>
      </c>
      <c r="I357" s="15"/>
      <c r="M357" s="405"/>
      <c r="N357" s="405"/>
      <c r="P357" s="1"/>
      <c r="Q357" s="4"/>
      <c r="R357" s="4"/>
    </row>
    <row r="358" spans="1:18">
      <c r="B358" s="405"/>
      <c r="C358" s="405"/>
      <c r="D358" t="s">
        <v>14</v>
      </c>
      <c r="E358" s="1">
        <v>4.5999999999999996</v>
      </c>
      <c r="G358" s="4">
        <f t="shared" si="5"/>
        <v>17.700000000000028</v>
      </c>
      <c r="I358" s="15"/>
      <c r="L358" s="146"/>
      <c r="M358" s="404"/>
      <c r="N358" s="404"/>
      <c r="P358" s="1"/>
      <c r="Q358" s="4"/>
      <c r="R358" s="4"/>
    </row>
    <row r="359" spans="1:18">
      <c r="B359" s="405"/>
      <c r="C359" s="405"/>
      <c r="D359" t="s">
        <v>15</v>
      </c>
      <c r="E359" s="1">
        <v>60</v>
      </c>
      <c r="G359" s="4">
        <f t="shared" si="5"/>
        <v>77.700000000000031</v>
      </c>
      <c r="I359" s="15"/>
      <c r="M359" s="405"/>
      <c r="N359" s="405"/>
      <c r="P359" s="1"/>
      <c r="Q359" s="4"/>
      <c r="R359" s="4"/>
    </row>
    <row r="360" spans="1:18">
      <c r="B360" s="405"/>
      <c r="C360" s="405"/>
      <c r="D360" t="s">
        <v>31</v>
      </c>
      <c r="E360" s="1">
        <v>5</v>
      </c>
      <c r="G360" s="4">
        <f t="shared" si="5"/>
        <v>82.700000000000031</v>
      </c>
      <c r="I360" s="15"/>
      <c r="M360" s="405"/>
      <c r="N360" s="405"/>
      <c r="P360" s="1"/>
      <c r="Q360" s="4"/>
      <c r="R360" s="4"/>
    </row>
    <row r="361" spans="1:18">
      <c r="A361" s="30">
        <v>44126</v>
      </c>
      <c r="B361" s="405">
        <v>20500</v>
      </c>
      <c r="C361" s="405" t="s">
        <v>21</v>
      </c>
      <c r="D361" t="s">
        <v>13</v>
      </c>
      <c r="F361" s="4">
        <v>12.2</v>
      </c>
      <c r="G361" s="4">
        <f t="shared" si="5"/>
        <v>70.500000000000028</v>
      </c>
      <c r="I361" s="15"/>
      <c r="M361" s="405"/>
      <c r="N361" s="405"/>
      <c r="P361" s="1"/>
      <c r="Q361" s="4"/>
      <c r="R361" s="4"/>
    </row>
    <row r="362" spans="1:18">
      <c r="A362" s="30">
        <v>44126</v>
      </c>
      <c r="B362" s="405">
        <v>20500</v>
      </c>
      <c r="C362" s="405" t="s">
        <v>21</v>
      </c>
      <c r="D362" t="s">
        <v>14</v>
      </c>
      <c r="F362" s="4">
        <v>2.9</v>
      </c>
      <c r="G362" s="4">
        <f t="shared" si="5"/>
        <v>67.600000000000023</v>
      </c>
      <c r="I362" s="15"/>
      <c r="M362" s="405"/>
      <c r="N362" s="405"/>
      <c r="P362" s="1"/>
      <c r="Q362" s="4"/>
      <c r="R362" s="4"/>
    </row>
    <row r="363" spans="1:18">
      <c r="A363" s="30">
        <v>44126</v>
      </c>
      <c r="B363" s="405">
        <v>20501</v>
      </c>
      <c r="C363" s="405" t="s">
        <v>21</v>
      </c>
      <c r="D363" t="s">
        <v>15</v>
      </c>
      <c r="F363" s="4">
        <v>60</v>
      </c>
      <c r="G363" s="4">
        <f t="shared" si="5"/>
        <v>7.6000000000000227</v>
      </c>
      <c r="I363" s="15"/>
      <c r="M363" s="405"/>
      <c r="N363" s="405"/>
      <c r="P363" s="1"/>
      <c r="Q363" s="4"/>
      <c r="R363" s="4"/>
    </row>
    <row r="364" spans="1:18">
      <c r="A364" s="30">
        <v>44126</v>
      </c>
      <c r="B364" s="405">
        <v>20501</v>
      </c>
      <c r="C364" s="405" t="s">
        <v>21</v>
      </c>
      <c r="D364" t="s">
        <v>31</v>
      </c>
      <c r="F364" s="4">
        <v>5</v>
      </c>
      <c r="G364" s="4">
        <f t="shared" si="5"/>
        <v>2.6000000000000227</v>
      </c>
      <c r="I364" s="15"/>
      <c r="M364" s="405"/>
      <c r="N364" s="405"/>
      <c r="P364" s="1"/>
      <c r="Q364" s="4"/>
      <c r="R364" s="4"/>
    </row>
    <row r="365" spans="1:18">
      <c r="A365" s="30">
        <v>44158</v>
      </c>
      <c r="B365" s="405">
        <v>20859</v>
      </c>
      <c r="C365" s="405" t="s">
        <v>21</v>
      </c>
      <c r="D365" t="s">
        <v>13</v>
      </c>
      <c r="F365" s="4">
        <v>0.9</v>
      </c>
      <c r="G365" s="4">
        <f t="shared" si="5"/>
        <v>1.7000000000000228</v>
      </c>
      <c r="I365" s="15"/>
      <c r="M365" s="405"/>
      <c r="N365" s="405"/>
      <c r="P365" s="1"/>
      <c r="Q365" s="4"/>
      <c r="R365" s="4"/>
    </row>
    <row r="366" spans="1:18">
      <c r="A366" s="30">
        <v>44158</v>
      </c>
      <c r="B366" s="405">
        <v>20859</v>
      </c>
      <c r="C366" s="405" t="s">
        <v>21</v>
      </c>
      <c r="D366" t="s">
        <v>14</v>
      </c>
      <c r="F366" s="4">
        <v>1.7</v>
      </c>
      <c r="G366" s="4">
        <f t="shared" si="5"/>
        <v>2.2870594307278225E-14</v>
      </c>
      <c r="I366" s="15"/>
      <c r="M366" s="405"/>
      <c r="N366" s="405"/>
      <c r="P366" s="1"/>
      <c r="Q366" s="4"/>
      <c r="R366" s="4"/>
    </row>
    <row r="367" spans="1:18">
      <c r="A367" s="32">
        <v>43982</v>
      </c>
      <c r="B367" s="404" t="s">
        <v>11</v>
      </c>
      <c r="C367" s="404" t="s">
        <v>22</v>
      </c>
      <c r="D367" t="s">
        <v>13</v>
      </c>
      <c r="E367" s="1">
        <v>12.1</v>
      </c>
      <c r="G367" s="4">
        <f t="shared" si="5"/>
        <v>12.100000000000023</v>
      </c>
      <c r="I367" s="15"/>
      <c r="M367" s="405"/>
      <c r="N367" s="405"/>
      <c r="P367" s="1"/>
      <c r="Q367" s="4"/>
      <c r="R367" s="4"/>
    </row>
    <row r="368" spans="1:18">
      <c r="B368" s="405"/>
      <c r="C368" s="405"/>
      <c r="D368" t="s">
        <v>14</v>
      </c>
      <c r="E368" s="1">
        <v>2.5</v>
      </c>
      <c r="G368" s="4">
        <f t="shared" si="5"/>
        <v>14.600000000000023</v>
      </c>
      <c r="I368" s="15"/>
      <c r="L368" s="146"/>
      <c r="M368" s="404"/>
      <c r="N368" s="404"/>
      <c r="P368" s="1"/>
      <c r="Q368" s="4"/>
      <c r="R368" s="4"/>
    </row>
    <row r="369" spans="1:18">
      <c r="B369" s="405"/>
      <c r="C369" s="405"/>
      <c r="D369" t="s">
        <v>15</v>
      </c>
      <c r="E369" s="1">
        <v>60</v>
      </c>
      <c r="G369" s="4">
        <f t="shared" si="5"/>
        <v>74.600000000000023</v>
      </c>
      <c r="I369" s="15"/>
      <c r="M369" s="405"/>
      <c r="N369" s="405"/>
      <c r="P369" s="1"/>
      <c r="Q369" s="4"/>
      <c r="R369" s="4"/>
    </row>
    <row r="370" spans="1:18">
      <c r="B370" s="405"/>
      <c r="C370" s="405"/>
      <c r="D370" t="s">
        <v>31</v>
      </c>
      <c r="E370" s="1">
        <v>5</v>
      </c>
      <c r="G370" s="4">
        <f t="shared" si="5"/>
        <v>79.600000000000023</v>
      </c>
      <c r="I370" s="15"/>
      <c r="M370" s="405"/>
      <c r="N370" s="405"/>
      <c r="P370" s="1"/>
      <c r="Q370" s="4"/>
      <c r="R370" s="4"/>
    </row>
    <row r="371" spans="1:18">
      <c r="A371" s="30">
        <v>44126</v>
      </c>
      <c r="B371" s="405">
        <v>20501</v>
      </c>
      <c r="C371" s="405" t="s">
        <v>22</v>
      </c>
      <c r="D371" t="s">
        <v>13</v>
      </c>
      <c r="F371" s="1">
        <v>12.1</v>
      </c>
      <c r="G371" s="4">
        <f t="shared" si="5"/>
        <v>67.500000000000028</v>
      </c>
      <c r="I371" s="15"/>
      <c r="M371" s="405"/>
      <c r="N371" s="405"/>
      <c r="P371" s="1"/>
      <c r="Q371" s="4"/>
      <c r="R371" s="4"/>
    </row>
    <row r="372" spans="1:18">
      <c r="A372" s="30">
        <v>44126</v>
      </c>
      <c r="B372" s="405">
        <v>20501</v>
      </c>
      <c r="C372" s="405" t="s">
        <v>22</v>
      </c>
      <c r="D372" t="s">
        <v>14</v>
      </c>
      <c r="F372" s="1">
        <v>2.5</v>
      </c>
      <c r="G372" s="4">
        <f t="shared" si="5"/>
        <v>65.000000000000028</v>
      </c>
      <c r="I372" s="15"/>
      <c r="M372" s="405"/>
      <c r="N372" s="405"/>
      <c r="P372" s="1"/>
      <c r="Q372" s="4"/>
      <c r="R372" s="4"/>
    </row>
    <row r="373" spans="1:18">
      <c r="A373" s="30">
        <v>44126</v>
      </c>
      <c r="B373" s="405">
        <v>20501</v>
      </c>
      <c r="C373" s="405" t="s">
        <v>22</v>
      </c>
      <c r="D373" t="s">
        <v>15</v>
      </c>
      <c r="F373" s="1">
        <v>60</v>
      </c>
      <c r="G373" s="4">
        <f t="shared" si="5"/>
        <v>5.0000000000000284</v>
      </c>
      <c r="I373" s="15"/>
      <c r="M373" s="405"/>
      <c r="N373" s="405"/>
      <c r="P373" s="1"/>
      <c r="Q373" s="4"/>
      <c r="R373" s="4"/>
    </row>
    <row r="374" spans="1:18">
      <c r="A374" s="30">
        <v>44126</v>
      </c>
      <c r="B374" s="405">
        <v>20501</v>
      </c>
      <c r="C374" s="405" t="s">
        <v>22</v>
      </c>
      <c r="D374" t="s">
        <v>31</v>
      </c>
      <c r="F374" s="1">
        <v>5</v>
      </c>
      <c r="G374" s="4">
        <f t="shared" si="5"/>
        <v>2.8421709430404007E-14</v>
      </c>
      <c r="I374" s="15"/>
      <c r="M374" s="405"/>
      <c r="N374" s="405"/>
      <c r="P374" s="1"/>
      <c r="Q374" s="4"/>
      <c r="R374" s="4"/>
    </row>
    <row r="375" spans="1:18">
      <c r="A375" s="32">
        <v>44012</v>
      </c>
      <c r="B375" s="404" t="s">
        <v>11</v>
      </c>
      <c r="C375" s="404" t="s">
        <v>23</v>
      </c>
      <c r="D375" t="s">
        <v>13</v>
      </c>
      <c r="E375" s="1">
        <v>10.7</v>
      </c>
      <c r="G375" s="4">
        <f t="shared" si="5"/>
        <v>10.700000000000028</v>
      </c>
      <c r="I375" s="15"/>
      <c r="M375" s="405"/>
      <c r="N375" s="405"/>
      <c r="P375" s="1"/>
      <c r="Q375" s="4"/>
      <c r="R375" s="4"/>
    </row>
    <row r="376" spans="1:18">
      <c r="B376" s="405"/>
      <c r="C376" s="405"/>
      <c r="D376" t="s">
        <v>14</v>
      </c>
      <c r="E376" s="1">
        <v>1.2</v>
      </c>
      <c r="G376" s="4">
        <f t="shared" si="5"/>
        <v>11.900000000000027</v>
      </c>
      <c r="I376" s="15"/>
      <c r="L376" s="146"/>
      <c r="M376" s="404"/>
      <c r="N376" s="404"/>
      <c r="P376" s="1"/>
      <c r="Q376" s="4"/>
      <c r="R376" s="4"/>
    </row>
    <row r="377" spans="1:18">
      <c r="B377" s="405"/>
      <c r="C377" s="405"/>
      <c r="D377" t="s">
        <v>15</v>
      </c>
      <c r="E377" s="1">
        <v>60</v>
      </c>
      <c r="G377" s="4">
        <f t="shared" si="5"/>
        <v>71.900000000000034</v>
      </c>
      <c r="I377" s="15"/>
      <c r="M377" s="405"/>
      <c r="N377" s="405"/>
      <c r="P377" s="1"/>
      <c r="Q377" s="4"/>
      <c r="R377" s="4"/>
    </row>
    <row r="378" spans="1:18">
      <c r="B378" s="405"/>
      <c r="C378" s="405"/>
      <c r="D378" t="s">
        <v>31</v>
      </c>
      <c r="E378" s="1">
        <v>5</v>
      </c>
      <c r="G378" s="4">
        <f t="shared" si="5"/>
        <v>76.900000000000034</v>
      </c>
      <c r="I378" s="15"/>
      <c r="M378" s="405"/>
      <c r="N378" s="405"/>
      <c r="P378" s="1"/>
      <c r="Q378" s="4"/>
      <c r="R378" s="4"/>
    </row>
    <row r="379" spans="1:18">
      <c r="A379" s="30">
        <v>44126</v>
      </c>
      <c r="B379" s="405">
        <v>20501</v>
      </c>
      <c r="C379" s="405" t="s">
        <v>23</v>
      </c>
      <c r="D379" t="s">
        <v>13</v>
      </c>
      <c r="F379" s="1">
        <v>10.7</v>
      </c>
      <c r="G379" s="4">
        <f t="shared" si="5"/>
        <v>66.200000000000031</v>
      </c>
      <c r="I379" s="15"/>
      <c r="M379" s="405"/>
      <c r="N379" s="405"/>
      <c r="P379" s="1"/>
      <c r="Q379" s="4"/>
      <c r="R379" s="4"/>
    </row>
    <row r="380" spans="1:18">
      <c r="A380" s="30">
        <v>44126</v>
      </c>
      <c r="B380" s="405">
        <v>20501</v>
      </c>
      <c r="C380" s="405" t="s">
        <v>23</v>
      </c>
      <c r="D380" t="s">
        <v>14</v>
      </c>
      <c r="F380" s="1">
        <v>1.2</v>
      </c>
      <c r="G380" s="4">
        <f t="shared" si="5"/>
        <v>65.000000000000028</v>
      </c>
      <c r="I380" s="15"/>
      <c r="M380" s="405"/>
      <c r="N380" s="405"/>
      <c r="P380" s="1"/>
      <c r="Q380" s="4"/>
      <c r="R380" s="4"/>
    </row>
    <row r="381" spans="1:18">
      <c r="A381" s="30">
        <v>44126</v>
      </c>
      <c r="B381" s="405">
        <v>20501</v>
      </c>
      <c r="C381" s="405" t="s">
        <v>23</v>
      </c>
      <c r="D381" t="s">
        <v>15</v>
      </c>
      <c r="F381" s="1">
        <v>60</v>
      </c>
      <c r="G381" s="4">
        <f t="shared" si="5"/>
        <v>5.0000000000000284</v>
      </c>
      <c r="I381" s="15"/>
      <c r="M381" s="405"/>
      <c r="N381" s="405"/>
      <c r="P381" s="1"/>
      <c r="Q381" s="4"/>
      <c r="R381" s="4"/>
    </row>
    <row r="382" spans="1:18">
      <c r="A382" s="30">
        <v>44126</v>
      </c>
      <c r="B382" s="405">
        <v>20501</v>
      </c>
      <c r="C382" s="405" t="s">
        <v>23</v>
      </c>
      <c r="D382" t="s">
        <v>31</v>
      </c>
      <c r="F382" s="1">
        <v>5</v>
      </c>
      <c r="G382" s="4">
        <f t="shared" si="5"/>
        <v>2.8421709430404007E-14</v>
      </c>
      <c r="I382" s="15"/>
      <c r="M382" s="405"/>
      <c r="N382" s="405"/>
      <c r="P382" s="1"/>
      <c r="Q382" s="4"/>
      <c r="R382" s="4"/>
    </row>
    <row r="383" spans="1:18">
      <c r="A383" s="32">
        <v>44043</v>
      </c>
      <c r="B383" s="404" t="s">
        <v>11</v>
      </c>
      <c r="C383" s="404" t="s">
        <v>24</v>
      </c>
      <c r="D383" t="s">
        <v>13</v>
      </c>
      <c r="E383" s="1">
        <v>35.9</v>
      </c>
      <c r="G383" s="4">
        <f t="shared" si="5"/>
        <v>35.900000000000027</v>
      </c>
      <c r="I383" s="15"/>
      <c r="M383" s="405"/>
      <c r="N383" s="405"/>
      <c r="P383" s="1"/>
      <c r="Q383" s="4"/>
      <c r="R383" s="4"/>
    </row>
    <row r="384" spans="1:18">
      <c r="B384" s="405"/>
      <c r="C384" s="405"/>
      <c r="D384" t="s">
        <v>14</v>
      </c>
      <c r="E384" s="1">
        <v>24.9</v>
      </c>
      <c r="G384" s="4">
        <f t="shared" si="5"/>
        <v>60.800000000000026</v>
      </c>
      <c r="I384" s="15"/>
      <c r="L384" s="146"/>
      <c r="M384" s="404"/>
      <c r="N384" s="404"/>
      <c r="P384" s="1"/>
      <c r="Q384" s="4"/>
      <c r="R384" s="4"/>
    </row>
    <row r="385" spans="1:18">
      <c r="B385" s="405"/>
      <c r="C385" s="405"/>
      <c r="D385" t="s">
        <v>15</v>
      </c>
      <c r="E385" s="1">
        <v>60</v>
      </c>
      <c r="G385" s="4">
        <f t="shared" si="5"/>
        <v>120.80000000000003</v>
      </c>
      <c r="I385" s="15"/>
      <c r="M385" s="405"/>
      <c r="N385" s="405"/>
      <c r="P385" s="1"/>
      <c r="Q385" s="4"/>
      <c r="R385" s="4"/>
    </row>
    <row r="386" spans="1:18">
      <c r="B386" s="405"/>
      <c r="C386" s="405"/>
      <c r="D386" t="s">
        <v>31</v>
      </c>
      <c r="E386" s="1">
        <v>5</v>
      </c>
      <c r="G386" s="4">
        <f t="shared" si="5"/>
        <v>125.80000000000003</v>
      </c>
      <c r="I386" s="15"/>
      <c r="M386" s="405"/>
      <c r="N386" s="405"/>
      <c r="P386" s="1"/>
      <c r="Q386" s="4"/>
      <c r="R386" s="4"/>
    </row>
    <row r="387" spans="1:18">
      <c r="B387" s="405"/>
      <c r="C387" s="405"/>
      <c r="D387" s="56" t="s">
        <v>35</v>
      </c>
      <c r="E387" s="1">
        <v>10</v>
      </c>
      <c r="G387" s="4">
        <f t="shared" si="5"/>
        <v>135.80000000000001</v>
      </c>
      <c r="I387" s="15"/>
      <c r="M387" s="405"/>
      <c r="N387" s="405"/>
      <c r="P387" s="1"/>
      <c r="Q387" s="4"/>
      <c r="R387" s="4"/>
    </row>
    <row r="388" spans="1:18">
      <c r="B388" s="405"/>
      <c r="C388" s="405"/>
      <c r="D388" s="56" t="s">
        <v>36</v>
      </c>
      <c r="E388" s="1">
        <v>10</v>
      </c>
      <c r="G388" s="4">
        <f t="shared" si="5"/>
        <v>145.80000000000001</v>
      </c>
      <c r="I388" s="15"/>
      <c r="M388" s="405"/>
      <c r="N388" s="405"/>
      <c r="P388" s="1"/>
      <c r="Q388" s="4"/>
      <c r="R388" s="4"/>
    </row>
    <row r="389" spans="1:18">
      <c r="A389" s="30">
        <v>44126</v>
      </c>
      <c r="B389" s="405">
        <v>20502</v>
      </c>
      <c r="C389" s="405" t="s">
        <v>24</v>
      </c>
      <c r="D389" t="s">
        <v>13</v>
      </c>
      <c r="F389" s="4">
        <v>30</v>
      </c>
      <c r="G389" s="4">
        <f t="shared" si="5"/>
        <v>115.80000000000001</v>
      </c>
      <c r="I389" s="15"/>
      <c r="M389" s="405"/>
      <c r="N389" s="405"/>
      <c r="P389" s="1"/>
      <c r="Q389" s="4"/>
      <c r="R389" s="4"/>
    </row>
    <row r="390" spans="1:18">
      <c r="A390" s="30">
        <v>44126</v>
      </c>
      <c r="B390" s="405">
        <v>20502</v>
      </c>
      <c r="C390" s="405" t="s">
        <v>24</v>
      </c>
      <c r="D390" t="s">
        <v>14</v>
      </c>
      <c r="F390" s="4">
        <v>24.9</v>
      </c>
      <c r="G390" s="4">
        <f t="shared" si="5"/>
        <v>90.9</v>
      </c>
      <c r="I390" s="15"/>
      <c r="M390" s="405"/>
      <c r="N390" s="405"/>
      <c r="P390" s="1"/>
      <c r="Q390" s="4"/>
      <c r="R390" s="4"/>
    </row>
    <row r="391" spans="1:18">
      <c r="A391" s="30">
        <v>44126</v>
      </c>
      <c r="B391" s="405">
        <v>20502</v>
      </c>
      <c r="C391" s="405" t="s">
        <v>24</v>
      </c>
      <c r="D391" t="s">
        <v>15</v>
      </c>
      <c r="F391" s="4">
        <v>60</v>
      </c>
      <c r="G391" s="4">
        <f t="shared" si="5"/>
        <v>30.900000000000006</v>
      </c>
      <c r="I391" s="15"/>
      <c r="M391" s="405"/>
      <c r="N391" s="405"/>
      <c r="P391" s="1"/>
      <c r="Q391" s="4"/>
      <c r="R391" s="4"/>
    </row>
    <row r="392" spans="1:18">
      <c r="A392" s="30">
        <v>44126</v>
      </c>
      <c r="B392" s="405">
        <v>20502</v>
      </c>
      <c r="C392" s="405" t="s">
        <v>24</v>
      </c>
      <c r="D392" t="s">
        <v>31</v>
      </c>
      <c r="F392" s="4">
        <v>5</v>
      </c>
      <c r="G392" s="4">
        <f t="shared" si="5"/>
        <v>25.900000000000006</v>
      </c>
      <c r="I392" s="15"/>
      <c r="M392" s="405"/>
      <c r="N392" s="405"/>
      <c r="P392" s="1"/>
      <c r="Q392" s="4"/>
      <c r="R392" s="4"/>
    </row>
    <row r="393" spans="1:18">
      <c r="A393" s="30">
        <v>44158</v>
      </c>
      <c r="B393" s="405">
        <v>20859</v>
      </c>
      <c r="C393" s="405" t="s">
        <v>24</v>
      </c>
      <c r="D393" t="s">
        <v>13</v>
      </c>
      <c r="F393" s="4">
        <v>5.9</v>
      </c>
      <c r="G393" s="4">
        <f t="shared" si="5"/>
        <v>20.000000000000007</v>
      </c>
      <c r="I393" s="15"/>
      <c r="M393" s="405"/>
      <c r="N393" s="405"/>
      <c r="P393" s="1"/>
      <c r="Q393" s="4"/>
      <c r="R393" s="4"/>
    </row>
    <row r="394" spans="1:18">
      <c r="A394" s="30">
        <v>44188</v>
      </c>
      <c r="B394" s="405">
        <v>21197</v>
      </c>
      <c r="C394" s="405" t="s">
        <v>24</v>
      </c>
      <c r="D394" s="56" t="s">
        <v>35</v>
      </c>
      <c r="F394" s="1">
        <v>10</v>
      </c>
      <c r="G394" s="4">
        <f t="shared" si="5"/>
        <v>10.000000000000007</v>
      </c>
      <c r="I394" s="15"/>
      <c r="M394" s="405"/>
      <c r="N394" s="405"/>
      <c r="P394" s="1"/>
      <c r="Q394" s="4"/>
      <c r="R394" s="4"/>
    </row>
    <row r="395" spans="1:18">
      <c r="A395" s="30">
        <v>44188</v>
      </c>
      <c r="B395" s="405">
        <v>21197</v>
      </c>
      <c r="C395" s="405" t="s">
        <v>24</v>
      </c>
      <c r="D395" s="56" t="s">
        <v>36</v>
      </c>
      <c r="F395" s="1">
        <v>10</v>
      </c>
      <c r="G395" s="4">
        <f t="shared" si="5"/>
        <v>0</v>
      </c>
      <c r="I395" s="15"/>
      <c r="M395" s="405"/>
      <c r="N395" s="405"/>
      <c r="P395" s="1"/>
      <c r="Q395" s="4"/>
      <c r="R395" s="4"/>
    </row>
    <row r="396" spans="1:18">
      <c r="A396" s="32">
        <v>44074</v>
      </c>
      <c r="B396" s="404" t="s">
        <v>11</v>
      </c>
      <c r="C396" s="404" t="s">
        <v>25</v>
      </c>
      <c r="D396" t="s">
        <v>13</v>
      </c>
      <c r="E396" s="1">
        <v>34.5</v>
      </c>
      <c r="G396" s="4">
        <f t="shared" si="5"/>
        <v>34.5</v>
      </c>
      <c r="I396" s="15"/>
      <c r="M396" s="405"/>
      <c r="N396" s="405"/>
      <c r="P396" s="1"/>
      <c r="Q396" s="4"/>
      <c r="R396" s="4"/>
    </row>
    <row r="397" spans="1:18">
      <c r="B397" s="405"/>
      <c r="C397" s="405"/>
      <c r="D397" t="s">
        <v>14</v>
      </c>
      <c r="E397" s="1">
        <v>19.5</v>
      </c>
      <c r="G397" s="4">
        <f t="shared" si="5"/>
        <v>54</v>
      </c>
      <c r="I397" s="15"/>
      <c r="L397" s="146"/>
      <c r="M397" s="404"/>
      <c r="N397" s="404"/>
      <c r="P397" s="1"/>
      <c r="Q397" s="4"/>
      <c r="R397" s="4"/>
    </row>
    <row r="398" spans="1:18">
      <c r="B398" s="405"/>
      <c r="C398" s="405"/>
      <c r="D398" t="s">
        <v>15</v>
      </c>
      <c r="E398" s="1">
        <v>60</v>
      </c>
      <c r="G398" s="4">
        <f t="shared" si="5"/>
        <v>114</v>
      </c>
      <c r="I398" s="15"/>
      <c r="M398" s="405"/>
      <c r="N398" s="405"/>
      <c r="P398" s="1"/>
      <c r="Q398" s="4"/>
      <c r="R398" s="4"/>
    </row>
    <row r="399" spans="1:18">
      <c r="B399" s="405"/>
      <c r="C399" s="405"/>
      <c r="D399" t="s">
        <v>31</v>
      </c>
      <c r="E399" s="1">
        <v>5</v>
      </c>
      <c r="G399" s="4">
        <f t="shared" si="5"/>
        <v>119</v>
      </c>
      <c r="I399" s="15"/>
      <c r="M399" s="405"/>
      <c r="N399" s="405"/>
      <c r="P399" s="1"/>
      <c r="Q399" s="4"/>
      <c r="R399" s="4"/>
    </row>
    <row r="400" spans="1:18">
      <c r="B400" s="405"/>
      <c r="C400" s="405"/>
      <c r="D400" t="s">
        <v>37</v>
      </c>
      <c r="E400" s="1">
        <v>15</v>
      </c>
      <c r="G400" s="4">
        <f t="shared" si="5"/>
        <v>134</v>
      </c>
      <c r="I400" s="15"/>
      <c r="M400" s="405"/>
      <c r="N400" s="405"/>
      <c r="P400" s="1"/>
      <c r="Q400" s="4"/>
      <c r="R400" s="4"/>
    </row>
    <row r="401" spans="1:18">
      <c r="A401" s="30">
        <v>44126</v>
      </c>
      <c r="B401" s="405">
        <v>20502</v>
      </c>
      <c r="C401" s="405" t="s">
        <v>25</v>
      </c>
      <c r="D401" t="s">
        <v>15</v>
      </c>
      <c r="F401" s="4">
        <v>60</v>
      </c>
      <c r="G401" s="4">
        <f t="shared" si="5"/>
        <v>74</v>
      </c>
      <c r="I401" s="15"/>
      <c r="M401" s="405"/>
      <c r="N401" s="405"/>
      <c r="P401" s="1"/>
      <c r="Q401" s="4"/>
      <c r="R401" s="4"/>
    </row>
    <row r="402" spans="1:18">
      <c r="A402" s="30">
        <v>44126</v>
      </c>
      <c r="B402" s="405">
        <v>20502</v>
      </c>
      <c r="C402" s="405" t="s">
        <v>25</v>
      </c>
      <c r="D402" t="s">
        <v>31</v>
      </c>
      <c r="F402" s="4">
        <v>5</v>
      </c>
      <c r="G402" s="4">
        <f t="shared" si="5"/>
        <v>69</v>
      </c>
      <c r="I402" s="15"/>
      <c r="M402" s="405"/>
      <c r="N402" s="405"/>
      <c r="P402" s="1"/>
      <c r="Q402" s="4"/>
      <c r="R402" s="4"/>
    </row>
    <row r="403" spans="1:18">
      <c r="A403" s="30">
        <v>44158</v>
      </c>
      <c r="B403" s="405">
        <v>20859</v>
      </c>
      <c r="C403" s="405" t="s">
        <v>25</v>
      </c>
      <c r="D403" t="s">
        <v>13</v>
      </c>
      <c r="F403" s="4">
        <v>34.5</v>
      </c>
      <c r="G403" s="4">
        <f t="shared" si="5"/>
        <v>34.5</v>
      </c>
      <c r="I403" s="15"/>
      <c r="M403" s="405"/>
      <c r="N403" s="405"/>
      <c r="P403" s="1"/>
      <c r="Q403" s="4"/>
      <c r="R403" s="4"/>
    </row>
    <row r="404" spans="1:18">
      <c r="A404" s="30">
        <v>44158</v>
      </c>
      <c r="B404" s="405">
        <v>20859</v>
      </c>
      <c r="C404" s="405" t="s">
        <v>25</v>
      </c>
      <c r="D404" t="s">
        <v>14</v>
      </c>
      <c r="F404" s="4">
        <v>19.5</v>
      </c>
      <c r="G404" s="4">
        <f t="shared" si="5"/>
        <v>15</v>
      </c>
      <c r="I404" s="15"/>
      <c r="M404" s="405"/>
      <c r="N404" s="405"/>
      <c r="P404" s="1"/>
      <c r="Q404" s="4"/>
      <c r="R404" s="4"/>
    </row>
    <row r="405" spans="1:18">
      <c r="A405" s="30">
        <v>44188</v>
      </c>
      <c r="B405" s="405">
        <v>21197</v>
      </c>
      <c r="C405" s="405" t="s">
        <v>25</v>
      </c>
      <c r="D405" t="s">
        <v>37</v>
      </c>
      <c r="F405" s="4">
        <v>15</v>
      </c>
      <c r="G405" s="4">
        <f t="shared" si="5"/>
        <v>0</v>
      </c>
      <c r="I405" s="15"/>
      <c r="M405" s="405"/>
      <c r="N405" s="405"/>
      <c r="P405" s="1"/>
      <c r="Q405" s="4"/>
      <c r="R405" s="4"/>
    </row>
    <row r="406" spans="1:18">
      <c r="A406" s="32">
        <v>44104</v>
      </c>
      <c r="B406" s="404" t="s">
        <v>11</v>
      </c>
      <c r="C406" s="404" t="s">
        <v>26</v>
      </c>
      <c r="D406" t="s">
        <v>13</v>
      </c>
      <c r="E406" s="1">
        <v>35.4</v>
      </c>
      <c r="G406" s="4">
        <f t="shared" si="5"/>
        <v>35.4</v>
      </c>
      <c r="I406" s="15"/>
      <c r="M406" s="405"/>
      <c r="N406" s="405"/>
      <c r="P406" s="1"/>
      <c r="Q406" s="4"/>
      <c r="R406" s="4"/>
    </row>
    <row r="407" spans="1:18">
      <c r="B407" s="405"/>
      <c r="C407" s="405"/>
      <c r="D407" t="s">
        <v>14</v>
      </c>
      <c r="E407" s="1">
        <v>13.8</v>
      </c>
      <c r="G407" s="4">
        <f t="shared" si="5"/>
        <v>49.2</v>
      </c>
      <c r="I407" s="15"/>
      <c r="L407" s="146"/>
      <c r="M407" s="404"/>
      <c r="N407" s="404"/>
      <c r="P407" s="1"/>
      <c r="Q407" s="4"/>
      <c r="R407" s="4"/>
    </row>
    <row r="408" spans="1:18">
      <c r="B408" s="405"/>
      <c r="C408" s="405"/>
      <c r="D408" t="s">
        <v>15</v>
      </c>
      <c r="E408" s="1">
        <v>60</v>
      </c>
      <c r="G408" s="4">
        <f t="shared" si="5"/>
        <v>109.2</v>
      </c>
      <c r="I408" s="15"/>
      <c r="M408" s="405"/>
      <c r="N408" s="405"/>
      <c r="P408" s="1"/>
      <c r="Q408" s="4"/>
      <c r="R408" s="4"/>
    </row>
    <row r="409" spans="1:18">
      <c r="B409" s="405"/>
      <c r="C409" s="405"/>
      <c r="D409" t="s">
        <v>31</v>
      </c>
      <c r="E409" s="1">
        <v>5</v>
      </c>
      <c r="G409" s="4">
        <f t="shared" si="5"/>
        <v>114.2</v>
      </c>
      <c r="I409" s="15"/>
      <c r="M409" s="405"/>
      <c r="N409" s="405"/>
      <c r="P409" s="1"/>
      <c r="Q409" s="4"/>
      <c r="R409" s="4"/>
    </row>
    <row r="410" spans="1:18">
      <c r="B410" s="405"/>
      <c r="C410" s="405"/>
      <c r="D410" t="s">
        <v>37</v>
      </c>
      <c r="E410" s="1">
        <v>8.5</v>
      </c>
      <c r="G410" s="4">
        <f t="shared" si="5"/>
        <v>122.7</v>
      </c>
      <c r="I410" s="15"/>
      <c r="M410" s="405"/>
      <c r="N410" s="405"/>
      <c r="P410" s="1"/>
      <c r="Q410" s="4"/>
      <c r="R410" s="4"/>
    </row>
    <row r="411" spans="1:18">
      <c r="A411" s="30">
        <v>44126</v>
      </c>
      <c r="B411" s="405">
        <v>20502</v>
      </c>
      <c r="C411" s="405" t="s">
        <v>26</v>
      </c>
      <c r="D411" t="s">
        <v>15</v>
      </c>
      <c r="F411" s="4">
        <v>60</v>
      </c>
      <c r="G411" s="4">
        <f t="shared" si="5"/>
        <v>62.7</v>
      </c>
      <c r="I411" s="15"/>
      <c r="M411" s="405"/>
      <c r="N411" s="405"/>
      <c r="P411" s="1"/>
      <c r="Q411" s="4"/>
      <c r="R411" s="4"/>
    </row>
    <row r="412" spans="1:18">
      <c r="A412" s="30">
        <v>44126</v>
      </c>
      <c r="B412" s="405">
        <v>20502</v>
      </c>
      <c r="C412" s="405" t="s">
        <v>26</v>
      </c>
      <c r="D412" t="s">
        <v>31</v>
      </c>
      <c r="F412" s="4">
        <v>5</v>
      </c>
      <c r="G412" s="4">
        <f t="shared" si="5"/>
        <v>57.7</v>
      </c>
      <c r="I412" s="15"/>
      <c r="M412" s="405"/>
      <c r="N412" s="405"/>
      <c r="P412" s="1"/>
      <c r="Q412" s="4"/>
      <c r="R412" s="4"/>
    </row>
    <row r="413" spans="1:18">
      <c r="A413" s="30">
        <v>44188</v>
      </c>
      <c r="B413" s="405">
        <v>21197</v>
      </c>
      <c r="C413" s="405" t="s">
        <v>26</v>
      </c>
      <c r="D413" t="s">
        <v>37</v>
      </c>
      <c r="F413" s="4">
        <v>8.5</v>
      </c>
      <c r="G413" s="4">
        <f t="shared" si="5"/>
        <v>49.2</v>
      </c>
      <c r="I413" s="15"/>
      <c r="M413" s="405"/>
      <c r="N413" s="405"/>
      <c r="P413" s="1"/>
      <c r="Q413" s="4"/>
      <c r="R413" s="4"/>
    </row>
    <row r="414" spans="1:18">
      <c r="A414" s="30">
        <v>44204</v>
      </c>
      <c r="B414" s="405">
        <v>21350</v>
      </c>
      <c r="C414" s="405" t="s">
        <v>26</v>
      </c>
      <c r="D414" t="s">
        <v>13</v>
      </c>
      <c r="F414" s="4">
        <v>35.4</v>
      </c>
      <c r="G414" s="4">
        <f t="shared" si="5"/>
        <v>13.800000000000004</v>
      </c>
      <c r="I414" s="15"/>
      <c r="M414" s="405"/>
      <c r="N414" s="405"/>
      <c r="P414" s="1"/>
      <c r="Q414" s="4"/>
      <c r="R414" s="4"/>
    </row>
    <row r="415" spans="1:18">
      <c r="A415" s="30">
        <v>44204</v>
      </c>
      <c r="B415" s="405">
        <v>21350</v>
      </c>
      <c r="C415" s="405" t="s">
        <v>26</v>
      </c>
      <c r="D415" t="s">
        <v>14</v>
      </c>
      <c r="F415" s="4">
        <v>13.8</v>
      </c>
      <c r="G415" s="4">
        <f t="shared" si="5"/>
        <v>0</v>
      </c>
      <c r="I415" s="15"/>
      <c r="M415" s="405"/>
      <c r="N415" s="405"/>
      <c r="P415" s="1"/>
      <c r="Q415" s="4"/>
      <c r="R415" s="4"/>
    </row>
    <row r="416" spans="1:18">
      <c r="A416" s="32">
        <v>44135</v>
      </c>
      <c r="B416" s="404" t="s">
        <v>11</v>
      </c>
      <c r="C416" s="404" t="s">
        <v>27</v>
      </c>
      <c r="D416" t="s">
        <v>13</v>
      </c>
      <c r="E416" s="1">
        <v>41.5</v>
      </c>
      <c r="G416" s="4">
        <f t="shared" si="5"/>
        <v>41.5</v>
      </c>
      <c r="I416" s="15"/>
      <c r="M416" s="405"/>
      <c r="N416" s="405"/>
      <c r="P416" s="1"/>
      <c r="Q416" s="4"/>
      <c r="R416" s="4"/>
    </row>
    <row r="417" spans="1:18">
      <c r="B417" s="405"/>
      <c r="C417" s="405"/>
      <c r="D417" t="s">
        <v>14</v>
      </c>
      <c r="E417" s="1">
        <v>14.6</v>
      </c>
      <c r="G417" s="4">
        <f t="shared" si="5"/>
        <v>56.1</v>
      </c>
      <c r="I417" s="15"/>
      <c r="L417" s="146"/>
      <c r="M417" s="404"/>
      <c r="N417" s="404"/>
      <c r="P417" s="1"/>
      <c r="Q417" s="4"/>
      <c r="R417" s="4"/>
    </row>
    <row r="418" spans="1:18">
      <c r="B418" s="405"/>
      <c r="C418" s="405"/>
      <c r="D418" t="s">
        <v>15</v>
      </c>
      <c r="E418" s="1">
        <v>60</v>
      </c>
      <c r="G418" s="4">
        <f t="shared" si="5"/>
        <v>116.1</v>
      </c>
      <c r="I418" s="15"/>
      <c r="M418" s="405"/>
      <c r="N418" s="405"/>
      <c r="P418" s="1"/>
      <c r="Q418" s="4"/>
      <c r="R418" s="4"/>
    </row>
    <row r="419" spans="1:18">
      <c r="B419" s="405"/>
      <c r="C419" s="405"/>
      <c r="D419" t="s">
        <v>31</v>
      </c>
      <c r="E419" s="1">
        <v>5</v>
      </c>
      <c r="G419" s="4">
        <f t="shared" si="5"/>
        <v>121.1</v>
      </c>
      <c r="I419" s="15"/>
      <c r="M419" s="405"/>
      <c r="N419" s="405"/>
      <c r="P419" s="1"/>
      <c r="Q419" s="4"/>
      <c r="R419" s="4"/>
    </row>
    <row r="420" spans="1:18">
      <c r="B420" s="405"/>
      <c r="C420" s="405"/>
      <c r="D420" s="56" t="s">
        <v>38</v>
      </c>
      <c r="E420" s="1">
        <v>10</v>
      </c>
      <c r="G420" s="4">
        <f t="shared" si="5"/>
        <v>131.1</v>
      </c>
      <c r="I420" s="15"/>
      <c r="M420" s="405"/>
      <c r="N420" s="405"/>
      <c r="P420" s="1"/>
      <c r="Q420" s="4"/>
      <c r="R420" s="4"/>
    </row>
    <row r="421" spans="1:18">
      <c r="B421" s="405"/>
      <c r="C421" s="405"/>
      <c r="D421" s="56" t="s">
        <v>39</v>
      </c>
      <c r="E421" s="1">
        <v>10</v>
      </c>
      <c r="G421" s="4">
        <f t="shared" si="5"/>
        <v>141.1</v>
      </c>
      <c r="I421" s="15"/>
      <c r="M421" s="405"/>
      <c r="N421" s="405"/>
      <c r="P421" s="1"/>
      <c r="Q421" s="4"/>
      <c r="R421" s="4"/>
    </row>
    <row r="422" spans="1:18">
      <c r="A422" s="30">
        <v>44126</v>
      </c>
      <c r="B422" s="405">
        <v>20502</v>
      </c>
      <c r="C422" s="405" t="s">
        <v>27</v>
      </c>
      <c r="D422" t="s">
        <v>15</v>
      </c>
      <c r="F422" s="4">
        <v>60</v>
      </c>
      <c r="G422" s="4">
        <f t="shared" si="5"/>
        <v>81.099999999999994</v>
      </c>
      <c r="I422" s="15"/>
      <c r="M422" s="405"/>
      <c r="N422" s="405"/>
      <c r="P422" s="1"/>
      <c r="Q422" s="4"/>
      <c r="R422" s="4"/>
    </row>
    <row r="423" spans="1:18">
      <c r="A423" s="30">
        <v>44126</v>
      </c>
      <c r="B423" s="405">
        <v>20502</v>
      </c>
      <c r="C423" s="405" t="s">
        <v>27</v>
      </c>
      <c r="D423" t="s">
        <v>31</v>
      </c>
      <c r="F423" s="4">
        <v>5</v>
      </c>
      <c r="G423" s="4">
        <f t="shared" si="5"/>
        <v>76.099999999999994</v>
      </c>
      <c r="I423" s="15"/>
      <c r="M423" s="405"/>
      <c r="N423" s="405"/>
      <c r="P423" s="1"/>
      <c r="Q423" s="4"/>
      <c r="R423" s="4"/>
    </row>
    <row r="424" spans="1:18">
      <c r="A424" s="30">
        <v>44204</v>
      </c>
      <c r="B424" s="405">
        <v>21350</v>
      </c>
      <c r="C424" s="405" t="s">
        <v>27</v>
      </c>
      <c r="D424" t="s">
        <v>13</v>
      </c>
      <c r="F424" s="4">
        <v>41.5</v>
      </c>
      <c r="G424" s="4">
        <f t="shared" ref="G424:G431" si="6">+G423+E424-F424</f>
        <v>34.599999999999994</v>
      </c>
      <c r="I424" s="15"/>
      <c r="M424" s="405"/>
      <c r="N424" s="405"/>
      <c r="P424" s="1"/>
      <c r="Q424" s="4"/>
      <c r="R424" s="4"/>
    </row>
    <row r="425" spans="1:18">
      <c r="A425" s="30">
        <v>44204</v>
      </c>
      <c r="B425" s="405">
        <v>21350</v>
      </c>
      <c r="C425" s="405" t="s">
        <v>27</v>
      </c>
      <c r="D425" t="s">
        <v>14</v>
      </c>
      <c r="F425" s="4">
        <v>14.6</v>
      </c>
      <c r="G425" s="4">
        <f t="shared" si="6"/>
        <v>19.999999999999993</v>
      </c>
      <c r="I425" s="15"/>
      <c r="M425" s="405"/>
      <c r="N425" s="405"/>
      <c r="P425" s="1"/>
      <c r="Q425" s="4"/>
      <c r="R425" s="4"/>
    </row>
    <row r="426" spans="1:18">
      <c r="A426" s="30">
        <v>44258</v>
      </c>
      <c r="B426" s="405">
        <v>21721</v>
      </c>
      <c r="C426" s="405" t="s">
        <v>27</v>
      </c>
      <c r="D426" s="56" t="s">
        <v>38</v>
      </c>
      <c r="F426" s="4">
        <v>10</v>
      </c>
      <c r="G426" s="4">
        <f t="shared" si="6"/>
        <v>9.9999999999999929</v>
      </c>
      <c r="I426" s="15"/>
      <c r="M426" s="405"/>
      <c r="N426" s="405"/>
      <c r="P426" s="1"/>
      <c r="Q426" s="4"/>
      <c r="R426" s="4"/>
    </row>
    <row r="427" spans="1:18">
      <c r="A427" s="30">
        <v>44258</v>
      </c>
      <c r="B427" s="405">
        <v>21721</v>
      </c>
      <c r="C427" s="405" t="s">
        <v>27</v>
      </c>
      <c r="D427" s="56" t="s">
        <v>39</v>
      </c>
      <c r="F427" s="4">
        <v>10</v>
      </c>
      <c r="G427" s="4">
        <f t="shared" si="6"/>
        <v>0</v>
      </c>
      <c r="I427" s="15"/>
      <c r="M427" s="405"/>
      <c r="N427" s="405"/>
      <c r="P427" s="1"/>
      <c r="Q427" s="4"/>
      <c r="R427" s="4"/>
    </row>
    <row r="428" spans="1:18">
      <c r="A428" s="32">
        <v>44165</v>
      </c>
      <c r="B428" s="404" t="s">
        <v>11</v>
      </c>
      <c r="C428" s="404" t="s">
        <v>28</v>
      </c>
      <c r="D428" t="s">
        <v>13</v>
      </c>
      <c r="E428" s="1">
        <v>39.4</v>
      </c>
      <c r="G428" s="4">
        <f t="shared" si="6"/>
        <v>39.4</v>
      </c>
      <c r="I428" s="15"/>
      <c r="M428" s="405"/>
      <c r="N428" s="405"/>
      <c r="P428" s="1"/>
      <c r="Q428" s="4"/>
      <c r="R428" s="4"/>
    </row>
    <row r="429" spans="1:18">
      <c r="B429" s="405"/>
      <c r="C429" s="405"/>
      <c r="D429" t="s">
        <v>14</v>
      </c>
      <c r="E429" s="1">
        <v>15.1</v>
      </c>
      <c r="G429" s="4">
        <f t="shared" si="6"/>
        <v>54.5</v>
      </c>
      <c r="I429" s="15"/>
      <c r="M429" s="405"/>
      <c r="N429" s="405"/>
      <c r="P429" s="1"/>
      <c r="Q429" s="4"/>
      <c r="R429" s="4"/>
    </row>
    <row r="430" spans="1:18">
      <c r="B430" s="405"/>
      <c r="C430" s="405"/>
      <c r="D430" t="s">
        <v>33</v>
      </c>
      <c r="E430" s="1">
        <v>60</v>
      </c>
      <c r="G430" s="4">
        <f t="shared" si="6"/>
        <v>114.5</v>
      </c>
      <c r="I430" s="15"/>
      <c r="M430" s="405"/>
      <c r="N430" s="405"/>
      <c r="P430" s="1"/>
      <c r="Q430" s="4"/>
      <c r="R430" s="4"/>
    </row>
    <row r="431" spans="1:18">
      <c r="B431" s="405"/>
      <c r="C431" s="405"/>
      <c r="D431" t="s">
        <v>31</v>
      </c>
      <c r="E431" s="1">
        <v>5</v>
      </c>
      <c r="G431" s="4">
        <f t="shared" si="6"/>
        <v>119.5</v>
      </c>
      <c r="I431" s="15"/>
      <c r="M431" s="405"/>
      <c r="N431" s="405"/>
      <c r="P431" s="1"/>
      <c r="Q431" s="4"/>
      <c r="R431" s="4"/>
    </row>
    <row r="432" spans="1:18">
      <c r="A432" s="30">
        <v>44188</v>
      </c>
      <c r="B432" s="405">
        <v>21198</v>
      </c>
      <c r="C432" s="405" t="s">
        <v>28</v>
      </c>
      <c r="D432" t="s">
        <v>33</v>
      </c>
      <c r="F432" s="4">
        <v>60</v>
      </c>
      <c r="G432" s="4">
        <f t="shared" ref="G432:G495" si="7">+G431+E432-F432</f>
        <v>59.5</v>
      </c>
      <c r="I432" s="15"/>
      <c r="M432" s="405"/>
      <c r="N432" s="405"/>
      <c r="P432" s="1"/>
      <c r="Q432" s="4"/>
      <c r="R432" s="4"/>
    </row>
    <row r="433" spans="1:18">
      <c r="A433" s="30">
        <v>44188</v>
      </c>
      <c r="B433" s="405">
        <v>21198</v>
      </c>
      <c r="C433" s="405" t="s">
        <v>28</v>
      </c>
      <c r="D433" t="s">
        <v>31</v>
      </c>
      <c r="F433" s="4">
        <v>5</v>
      </c>
      <c r="G433" s="4">
        <f t="shared" si="7"/>
        <v>54.5</v>
      </c>
      <c r="I433" s="15"/>
      <c r="M433" s="405"/>
      <c r="N433" s="405"/>
      <c r="P433" s="1"/>
      <c r="Q433" s="4"/>
      <c r="R433" s="4"/>
    </row>
    <row r="434" spans="1:18">
      <c r="A434" s="30">
        <v>44204</v>
      </c>
      <c r="B434" s="405">
        <v>21350</v>
      </c>
      <c r="C434" s="405" t="s">
        <v>28</v>
      </c>
      <c r="D434" t="s">
        <v>13</v>
      </c>
      <c r="F434" s="4">
        <v>39.4</v>
      </c>
      <c r="G434" s="4">
        <f t="shared" si="7"/>
        <v>15.100000000000001</v>
      </c>
      <c r="I434" s="15"/>
      <c r="M434" s="405"/>
      <c r="N434" s="405"/>
      <c r="P434" s="1"/>
      <c r="Q434" s="4"/>
      <c r="R434" s="4"/>
    </row>
    <row r="435" spans="1:18">
      <c r="A435" s="30">
        <v>44204</v>
      </c>
      <c r="B435" s="405">
        <v>21350</v>
      </c>
      <c r="C435" s="405" t="s">
        <v>28</v>
      </c>
      <c r="D435" t="s">
        <v>14</v>
      </c>
      <c r="F435" s="4">
        <v>15.1</v>
      </c>
      <c r="G435" s="4">
        <f t="shared" si="7"/>
        <v>0</v>
      </c>
      <c r="I435" s="15"/>
      <c r="M435" s="405"/>
      <c r="N435" s="405"/>
      <c r="P435" s="1"/>
      <c r="Q435" s="4"/>
      <c r="R435" s="4"/>
    </row>
    <row r="436" spans="1:18">
      <c r="A436" s="32">
        <v>44196</v>
      </c>
      <c r="B436" s="404" t="s">
        <v>11</v>
      </c>
      <c r="C436" s="404" t="s">
        <v>29</v>
      </c>
      <c r="D436" t="s">
        <v>13</v>
      </c>
      <c r="E436" s="1">
        <v>45.1</v>
      </c>
      <c r="G436" s="4">
        <f t="shared" si="7"/>
        <v>45.1</v>
      </c>
      <c r="I436" s="15"/>
      <c r="M436" s="405"/>
      <c r="N436" s="405"/>
      <c r="P436" s="1"/>
      <c r="Q436" s="4"/>
      <c r="R436" s="4"/>
    </row>
    <row r="437" spans="1:18">
      <c r="B437" s="405"/>
      <c r="C437" s="405"/>
      <c r="D437" t="s">
        <v>14</v>
      </c>
      <c r="E437" s="1">
        <v>13.4</v>
      </c>
      <c r="G437" s="4">
        <f t="shared" si="7"/>
        <v>58.5</v>
      </c>
      <c r="I437" s="15"/>
      <c r="M437" s="405"/>
      <c r="N437" s="405"/>
      <c r="P437" s="1"/>
      <c r="Q437" s="4"/>
      <c r="R437" s="4"/>
    </row>
    <row r="438" spans="1:18">
      <c r="B438" s="405"/>
      <c r="C438" s="405"/>
      <c r="D438" t="s">
        <v>33</v>
      </c>
      <c r="E438" s="1">
        <v>60</v>
      </c>
      <c r="G438" s="4">
        <f t="shared" si="7"/>
        <v>118.5</v>
      </c>
      <c r="I438" s="15"/>
      <c r="M438" s="405"/>
      <c r="N438" s="405"/>
      <c r="P438" s="1"/>
      <c r="Q438" s="4"/>
      <c r="R438" s="4"/>
    </row>
    <row r="439" spans="1:18">
      <c r="B439" s="405"/>
      <c r="C439" s="405"/>
      <c r="D439" t="s">
        <v>31</v>
      </c>
      <c r="E439" s="1">
        <v>5</v>
      </c>
      <c r="G439" s="4">
        <f t="shared" si="7"/>
        <v>123.5</v>
      </c>
      <c r="I439" s="15"/>
      <c r="M439" s="405"/>
      <c r="N439" s="405"/>
      <c r="P439" s="1"/>
      <c r="Q439" s="4"/>
      <c r="R439" s="4"/>
    </row>
    <row r="440" spans="1:18">
      <c r="A440" s="30">
        <v>44188</v>
      </c>
      <c r="B440" s="405">
        <v>21198</v>
      </c>
      <c r="C440" s="405" t="s">
        <v>29</v>
      </c>
      <c r="D440" t="s">
        <v>33</v>
      </c>
      <c r="F440" s="4">
        <v>60</v>
      </c>
      <c r="G440" s="4">
        <f t="shared" si="7"/>
        <v>63.5</v>
      </c>
      <c r="I440" s="15"/>
      <c r="M440" s="405"/>
      <c r="N440" s="405"/>
      <c r="P440" s="1"/>
      <c r="Q440" s="4"/>
      <c r="R440" s="4"/>
    </row>
    <row r="441" spans="1:18">
      <c r="A441" s="30">
        <v>44188</v>
      </c>
      <c r="B441" s="405">
        <v>21198</v>
      </c>
      <c r="C441" s="405" t="s">
        <v>29</v>
      </c>
      <c r="D441" t="s">
        <v>31</v>
      </c>
      <c r="F441" s="4">
        <v>5</v>
      </c>
      <c r="G441" s="4">
        <f t="shared" si="7"/>
        <v>58.5</v>
      </c>
      <c r="I441" s="15"/>
      <c r="M441" s="405"/>
      <c r="N441" s="405"/>
      <c r="P441" s="1"/>
      <c r="Q441" s="4"/>
      <c r="R441" s="4"/>
    </row>
    <row r="442" spans="1:18">
      <c r="A442" s="30">
        <v>44268</v>
      </c>
      <c r="B442" s="405">
        <v>21902</v>
      </c>
      <c r="C442" s="405" t="s">
        <v>29</v>
      </c>
      <c r="D442" t="s">
        <v>13</v>
      </c>
      <c r="F442" s="4">
        <v>45.1</v>
      </c>
      <c r="G442" s="4">
        <f t="shared" si="7"/>
        <v>13.399999999999999</v>
      </c>
      <c r="I442" s="15"/>
      <c r="M442" s="405"/>
      <c r="N442" s="405"/>
      <c r="P442" s="1"/>
      <c r="Q442" s="4"/>
      <c r="R442" s="4"/>
    </row>
    <row r="443" spans="1:18">
      <c r="A443" s="30">
        <v>44268</v>
      </c>
      <c r="B443" s="405">
        <v>21902</v>
      </c>
      <c r="C443" s="405" t="s">
        <v>29</v>
      </c>
      <c r="D443" t="s">
        <v>14</v>
      </c>
      <c r="F443" s="4">
        <v>13.4</v>
      </c>
      <c r="G443" s="4">
        <f t="shared" si="7"/>
        <v>0</v>
      </c>
      <c r="I443" s="15"/>
      <c r="M443" s="405"/>
      <c r="N443" s="405"/>
      <c r="P443" s="1"/>
      <c r="Q443" s="4"/>
      <c r="R443" s="4"/>
    </row>
    <row r="444" spans="1:18">
      <c r="A444" s="32">
        <v>44227</v>
      </c>
      <c r="B444" s="404" t="s">
        <v>11</v>
      </c>
      <c r="C444" s="404" t="s">
        <v>12</v>
      </c>
      <c r="D444" t="s">
        <v>13</v>
      </c>
      <c r="E444" s="1">
        <v>48.1</v>
      </c>
      <c r="G444" s="4">
        <f t="shared" si="7"/>
        <v>48.1</v>
      </c>
      <c r="I444" s="15"/>
      <c r="M444" s="405"/>
      <c r="N444" s="405"/>
      <c r="P444" s="1"/>
      <c r="Q444" s="4"/>
      <c r="R444" s="4"/>
    </row>
    <row r="445" spans="1:18">
      <c r="B445" s="405"/>
      <c r="C445" s="405"/>
      <c r="D445" t="s">
        <v>14</v>
      </c>
      <c r="E445" s="1">
        <v>16.899999999999999</v>
      </c>
      <c r="G445" s="4">
        <f t="shared" si="7"/>
        <v>65</v>
      </c>
      <c r="I445" s="15"/>
      <c r="M445" s="405"/>
      <c r="N445" s="405"/>
      <c r="P445" s="1"/>
      <c r="Q445" s="4"/>
      <c r="R445" s="4"/>
    </row>
    <row r="446" spans="1:18">
      <c r="B446" s="405"/>
      <c r="C446" s="405"/>
      <c r="D446" t="s">
        <v>33</v>
      </c>
      <c r="E446" s="1">
        <v>60</v>
      </c>
      <c r="G446" s="4">
        <f t="shared" si="7"/>
        <v>125</v>
      </c>
      <c r="I446" s="15"/>
      <c r="M446" s="405"/>
      <c r="N446" s="405"/>
      <c r="P446" s="1"/>
      <c r="Q446" s="4"/>
      <c r="R446" s="4"/>
    </row>
    <row r="447" spans="1:18">
      <c r="B447" s="405"/>
      <c r="C447" s="405"/>
      <c r="D447" t="s">
        <v>31</v>
      </c>
      <c r="E447" s="1">
        <v>5</v>
      </c>
      <c r="G447" s="4">
        <f t="shared" si="7"/>
        <v>130</v>
      </c>
      <c r="I447" s="15"/>
      <c r="M447" s="405"/>
      <c r="N447" s="405"/>
      <c r="P447" s="1"/>
      <c r="Q447" s="4"/>
      <c r="R447" s="4"/>
    </row>
    <row r="448" spans="1:18">
      <c r="A448" s="30">
        <v>44258</v>
      </c>
      <c r="B448" s="405">
        <v>21721</v>
      </c>
      <c r="C448" s="405" t="s">
        <v>12</v>
      </c>
      <c r="D448" t="s">
        <v>15</v>
      </c>
      <c r="F448" s="4">
        <v>60</v>
      </c>
      <c r="G448" s="4">
        <f t="shared" si="7"/>
        <v>70</v>
      </c>
      <c r="I448" s="15"/>
      <c r="M448" s="405"/>
      <c r="N448" s="405"/>
      <c r="P448" s="1"/>
      <c r="Q448" s="4"/>
      <c r="R448" s="4"/>
    </row>
    <row r="449" spans="1:18">
      <c r="A449" s="30">
        <v>44258</v>
      </c>
      <c r="B449" s="405">
        <v>21721</v>
      </c>
      <c r="C449" s="405" t="s">
        <v>12</v>
      </c>
      <c r="D449" t="s">
        <v>16</v>
      </c>
      <c r="F449" s="4">
        <v>5</v>
      </c>
      <c r="G449" s="4">
        <f t="shared" si="7"/>
        <v>65</v>
      </c>
      <c r="I449" s="15"/>
      <c r="M449" s="405"/>
      <c r="N449" s="405"/>
      <c r="P449" s="1"/>
      <c r="Q449" s="4"/>
      <c r="R449" s="4"/>
    </row>
    <row r="450" spans="1:18">
      <c r="A450" s="30">
        <v>44312</v>
      </c>
      <c r="B450" s="405">
        <v>22247</v>
      </c>
      <c r="C450" s="405" t="s">
        <v>12</v>
      </c>
      <c r="D450" t="s">
        <v>13</v>
      </c>
      <c r="F450" s="4">
        <v>48.1</v>
      </c>
      <c r="G450" s="4">
        <f t="shared" si="7"/>
        <v>16.899999999999999</v>
      </c>
      <c r="I450" s="15"/>
      <c r="M450" s="405"/>
      <c r="N450" s="405"/>
      <c r="P450" s="1"/>
      <c r="Q450" s="4"/>
      <c r="R450" s="4"/>
    </row>
    <row r="451" spans="1:18">
      <c r="A451" s="30">
        <v>44312</v>
      </c>
      <c r="B451" s="405">
        <v>22247</v>
      </c>
      <c r="C451" s="405" t="s">
        <v>12</v>
      </c>
      <c r="D451" t="s">
        <v>14</v>
      </c>
      <c r="F451" s="4">
        <v>16.899999999999999</v>
      </c>
      <c r="G451" s="4">
        <f t="shared" si="7"/>
        <v>0</v>
      </c>
      <c r="I451" s="15"/>
      <c r="M451" s="405"/>
      <c r="N451" s="405"/>
      <c r="P451" s="1"/>
      <c r="Q451" s="4"/>
      <c r="R451" s="4"/>
    </row>
    <row r="452" spans="1:18">
      <c r="A452" s="32">
        <v>44255</v>
      </c>
      <c r="B452" s="404" t="s">
        <v>11</v>
      </c>
      <c r="C452" s="404" t="s">
        <v>19</v>
      </c>
      <c r="D452" t="s">
        <v>13</v>
      </c>
      <c r="E452" s="1">
        <v>54.5</v>
      </c>
      <c r="G452" s="4">
        <f t="shared" si="7"/>
        <v>54.5</v>
      </c>
      <c r="I452" s="15"/>
      <c r="M452" s="405"/>
      <c r="N452" s="405"/>
      <c r="P452" s="1"/>
      <c r="Q452" s="4"/>
      <c r="R452" s="4"/>
    </row>
    <row r="453" spans="1:18">
      <c r="B453" s="405"/>
      <c r="C453" s="405"/>
      <c r="D453" t="s">
        <v>14</v>
      </c>
      <c r="E453" s="1">
        <v>22.4</v>
      </c>
      <c r="G453" s="4">
        <f t="shared" si="7"/>
        <v>76.900000000000006</v>
      </c>
      <c r="I453" s="15"/>
      <c r="M453" s="405"/>
      <c r="N453" s="405"/>
      <c r="P453" s="1"/>
      <c r="Q453" s="4"/>
      <c r="R453" s="4"/>
    </row>
    <row r="454" spans="1:18">
      <c r="B454" s="405"/>
      <c r="C454" s="405"/>
      <c r="D454" t="s">
        <v>33</v>
      </c>
      <c r="E454" s="1">
        <v>56</v>
      </c>
      <c r="G454" s="4">
        <f t="shared" si="7"/>
        <v>132.9</v>
      </c>
      <c r="I454" s="15"/>
      <c r="M454" s="405"/>
      <c r="N454" s="405"/>
      <c r="P454" s="1"/>
      <c r="Q454" s="4"/>
      <c r="R454" s="4"/>
    </row>
    <row r="455" spans="1:18">
      <c r="B455" s="405"/>
      <c r="C455" s="405"/>
      <c r="D455" t="s">
        <v>31</v>
      </c>
      <c r="E455" s="1">
        <v>5</v>
      </c>
      <c r="G455" s="4">
        <f t="shared" si="7"/>
        <v>137.9</v>
      </c>
      <c r="I455" s="15"/>
      <c r="M455" s="405"/>
      <c r="N455" s="405"/>
      <c r="P455" s="1"/>
      <c r="Q455" s="4"/>
      <c r="R455" s="4"/>
    </row>
    <row r="456" spans="1:18">
      <c r="B456" s="405"/>
      <c r="C456" s="405"/>
      <c r="D456" t="s">
        <v>83</v>
      </c>
      <c r="E456" s="1">
        <v>10</v>
      </c>
      <c r="G456" s="4">
        <f t="shared" si="7"/>
        <v>147.9</v>
      </c>
      <c r="I456" s="15"/>
      <c r="M456" s="405"/>
      <c r="N456" s="405"/>
      <c r="P456" s="1"/>
      <c r="Q456" s="4"/>
      <c r="R456" s="4"/>
    </row>
    <row r="457" spans="1:18">
      <c r="A457" s="30">
        <v>44258</v>
      </c>
      <c r="B457" s="405">
        <v>21721</v>
      </c>
      <c r="C457" s="405" t="s">
        <v>19</v>
      </c>
      <c r="D457" t="s">
        <v>83</v>
      </c>
      <c r="F457" s="4">
        <v>10</v>
      </c>
      <c r="G457" s="4">
        <f t="shared" si="7"/>
        <v>137.9</v>
      </c>
      <c r="I457" s="15"/>
      <c r="M457" s="405"/>
      <c r="N457" s="405"/>
      <c r="P457" s="1"/>
      <c r="Q457" s="4"/>
      <c r="R457" s="4"/>
    </row>
    <row r="458" spans="1:18">
      <c r="A458" s="30">
        <v>44258</v>
      </c>
      <c r="B458" s="405">
        <v>21721</v>
      </c>
      <c r="C458" s="405" t="s">
        <v>19</v>
      </c>
      <c r="D458" t="s">
        <v>15</v>
      </c>
      <c r="F458" s="4">
        <v>56</v>
      </c>
      <c r="G458" s="4">
        <f t="shared" si="7"/>
        <v>81.900000000000006</v>
      </c>
      <c r="I458" s="15"/>
      <c r="M458" s="405"/>
      <c r="N458" s="405"/>
      <c r="P458" s="1"/>
      <c r="Q458" s="4"/>
      <c r="R458" s="4"/>
    </row>
    <row r="459" spans="1:18">
      <c r="A459" s="30">
        <v>44258</v>
      </c>
      <c r="B459" s="405">
        <v>21721</v>
      </c>
      <c r="C459" s="405" t="s">
        <v>19</v>
      </c>
      <c r="D459" t="s">
        <v>16</v>
      </c>
      <c r="F459" s="4">
        <v>5</v>
      </c>
      <c r="G459" s="4">
        <f t="shared" si="7"/>
        <v>76.900000000000006</v>
      </c>
      <c r="I459" s="15"/>
      <c r="M459" s="405"/>
      <c r="N459" s="405"/>
      <c r="P459" s="1"/>
      <c r="Q459" s="4"/>
      <c r="R459" s="4"/>
    </row>
    <row r="460" spans="1:18">
      <c r="A460" s="30">
        <v>44328</v>
      </c>
      <c r="B460" s="405">
        <v>22429</v>
      </c>
      <c r="C460" s="405" t="s">
        <v>19</v>
      </c>
      <c r="D460" t="s">
        <v>13</v>
      </c>
      <c r="F460" s="4">
        <v>54.5</v>
      </c>
      <c r="G460" s="4">
        <f t="shared" si="7"/>
        <v>22.400000000000006</v>
      </c>
      <c r="I460" s="15"/>
      <c r="M460" s="405"/>
      <c r="N460" s="405"/>
      <c r="P460" s="1"/>
      <c r="Q460" s="4"/>
      <c r="R460" s="4"/>
    </row>
    <row r="461" spans="1:18">
      <c r="A461" s="30">
        <v>44328</v>
      </c>
      <c r="B461" s="405">
        <v>22429</v>
      </c>
      <c r="C461" s="405" t="s">
        <v>19</v>
      </c>
      <c r="D461" t="s">
        <v>14</v>
      </c>
      <c r="F461" s="4">
        <v>22.4</v>
      </c>
      <c r="G461" s="4">
        <f t="shared" si="7"/>
        <v>0</v>
      </c>
      <c r="I461" s="15"/>
      <c r="M461" s="405"/>
      <c r="N461" s="405"/>
      <c r="P461" s="1"/>
      <c r="Q461" s="4"/>
      <c r="R461" s="4"/>
    </row>
    <row r="462" spans="1:18">
      <c r="A462" s="32">
        <v>44286</v>
      </c>
      <c r="B462" s="404" t="s">
        <v>11</v>
      </c>
      <c r="C462" s="404" t="s">
        <v>20</v>
      </c>
      <c r="D462" t="s">
        <v>13</v>
      </c>
      <c r="E462" s="1">
        <v>118.3</v>
      </c>
      <c r="G462" s="4">
        <f t="shared" si="7"/>
        <v>118.3</v>
      </c>
      <c r="I462" s="15"/>
      <c r="M462" s="405"/>
      <c r="N462" s="405"/>
      <c r="P462" s="1"/>
      <c r="Q462" s="4"/>
      <c r="R462" s="4"/>
    </row>
    <row r="463" spans="1:18">
      <c r="B463" s="405"/>
      <c r="C463" s="405"/>
      <c r="D463" t="s">
        <v>14</v>
      </c>
      <c r="E463" s="1">
        <v>33.299999999999997</v>
      </c>
      <c r="G463" s="4">
        <f t="shared" si="7"/>
        <v>151.6</v>
      </c>
      <c r="I463" s="15"/>
      <c r="M463" s="405"/>
      <c r="N463" s="405"/>
      <c r="P463" s="1"/>
      <c r="Q463" s="4"/>
      <c r="R463" s="4"/>
    </row>
    <row r="464" spans="1:18">
      <c r="B464" s="405"/>
      <c r="C464" s="405"/>
      <c r="D464" t="s">
        <v>33</v>
      </c>
      <c r="E464" s="1">
        <v>60</v>
      </c>
      <c r="G464" s="4">
        <f t="shared" si="7"/>
        <v>211.6</v>
      </c>
      <c r="I464" s="15"/>
      <c r="M464" s="405"/>
      <c r="N464" s="405"/>
      <c r="P464" s="1"/>
      <c r="Q464" s="4"/>
      <c r="R464" s="4"/>
    </row>
    <row r="465" spans="1:18">
      <c r="B465" s="405"/>
      <c r="C465" s="405"/>
      <c r="D465" t="s">
        <v>31</v>
      </c>
      <c r="E465" s="1">
        <v>5</v>
      </c>
      <c r="G465" s="4">
        <f t="shared" si="7"/>
        <v>216.6</v>
      </c>
      <c r="I465" s="15"/>
      <c r="M465" s="405"/>
      <c r="N465" s="405"/>
      <c r="P465" s="1"/>
      <c r="Q465" s="4"/>
      <c r="R465" s="4"/>
    </row>
    <row r="466" spans="1:18">
      <c r="B466" s="405"/>
      <c r="C466" s="405"/>
      <c r="D466" t="s">
        <v>40</v>
      </c>
      <c r="E466" s="1">
        <v>10</v>
      </c>
      <c r="G466" s="4">
        <f t="shared" si="7"/>
        <v>226.6</v>
      </c>
      <c r="I466" s="15"/>
      <c r="M466" s="405"/>
      <c r="N466" s="405"/>
      <c r="P466" s="1"/>
      <c r="Q466" s="4"/>
      <c r="R466" s="4"/>
    </row>
    <row r="467" spans="1:18">
      <c r="A467" s="30">
        <v>44355</v>
      </c>
      <c r="B467" s="405">
        <v>22778</v>
      </c>
      <c r="C467" s="405" t="s">
        <v>20</v>
      </c>
      <c r="D467" t="s">
        <v>13</v>
      </c>
      <c r="F467" s="4">
        <v>118.3</v>
      </c>
      <c r="G467" s="4">
        <f t="shared" si="7"/>
        <v>108.3</v>
      </c>
      <c r="I467" s="15"/>
      <c r="M467" s="405"/>
      <c r="N467" s="405"/>
      <c r="P467" s="1"/>
      <c r="Q467" s="4"/>
      <c r="R467" s="4"/>
    </row>
    <row r="468" spans="1:18">
      <c r="A468" s="30">
        <v>44355</v>
      </c>
      <c r="B468" s="405">
        <v>22778</v>
      </c>
      <c r="C468" s="405" t="s">
        <v>20</v>
      </c>
      <c r="D468" t="s">
        <v>14</v>
      </c>
      <c r="F468" s="4">
        <v>33.299999999999997</v>
      </c>
      <c r="G468" s="4">
        <f t="shared" si="7"/>
        <v>75</v>
      </c>
      <c r="I468" s="15"/>
      <c r="M468" s="405"/>
      <c r="N468" s="405"/>
      <c r="P468" s="1"/>
      <c r="Q468" s="4"/>
      <c r="R468" s="4"/>
    </row>
    <row r="469" spans="1:18">
      <c r="A469" s="30">
        <v>44387</v>
      </c>
      <c r="B469" s="405">
        <v>22978</v>
      </c>
      <c r="C469" s="405" t="s">
        <v>20</v>
      </c>
      <c r="D469" t="s">
        <v>33</v>
      </c>
      <c r="F469" s="1">
        <v>60</v>
      </c>
      <c r="G469" s="4">
        <f t="shared" si="7"/>
        <v>15</v>
      </c>
      <c r="I469" s="15"/>
      <c r="M469" s="405"/>
      <c r="N469" s="405"/>
      <c r="P469" s="1"/>
      <c r="Q469" s="4"/>
      <c r="R469" s="4"/>
    </row>
    <row r="470" spans="1:18">
      <c r="A470" s="30">
        <v>44387</v>
      </c>
      <c r="B470" s="405">
        <v>22978</v>
      </c>
      <c r="C470" s="405" t="s">
        <v>20</v>
      </c>
      <c r="D470" t="s">
        <v>31</v>
      </c>
      <c r="F470" s="1">
        <v>5</v>
      </c>
      <c r="G470" s="4">
        <f t="shared" si="7"/>
        <v>10</v>
      </c>
      <c r="I470" s="15"/>
      <c r="M470" s="405"/>
      <c r="N470" s="405"/>
      <c r="P470" s="1"/>
      <c r="Q470" s="4"/>
      <c r="R470" s="4"/>
    </row>
    <row r="471" spans="1:18">
      <c r="A471" s="30">
        <v>44387</v>
      </c>
      <c r="B471" s="405">
        <v>22978</v>
      </c>
      <c r="C471" s="405" t="s">
        <v>20</v>
      </c>
      <c r="D471" t="s">
        <v>40</v>
      </c>
      <c r="F471" s="1">
        <v>10</v>
      </c>
      <c r="G471" s="4">
        <f t="shared" si="7"/>
        <v>0</v>
      </c>
      <c r="I471" s="15"/>
      <c r="M471" s="405"/>
      <c r="N471" s="405"/>
      <c r="P471" s="1"/>
      <c r="Q471" s="4"/>
      <c r="R471" s="4"/>
    </row>
    <row r="472" spans="1:18">
      <c r="A472" s="32">
        <v>44316</v>
      </c>
      <c r="B472" s="404" t="s">
        <v>11</v>
      </c>
      <c r="C472" s="404" t="s">
        <v>21</v>
      </c>
      <c r="D472" t="s">
        <v>13</v>
      </c>
      <c r="E472" s="1">
        <v>130.30000000000001</v>
      </c>
      <c r="G472" s="4">
        <f t="shared" si="7"/>
        <v>130.30000000000001</v>
      </c>
      <c r="I472" s="15"/>
      <c r="M472" s="405"/>
      <c r="N472" s="405"/>
      <c r="P472" s="1"/>
      <c r="Q472" s="4"/>
      <c r="R472" s="4"/>
    </row>
    <row r="473" spans="1:18">
      <c r="B473" s="405"/>
      <c r="C473" s="405"/>
      <c r="D473" t="s">
        <v>14</v>
      </c>
      <c r="E473" s="1">
        <v>32.299999999999997</v>
      </c>
      <c r="G473" s="4">
        <f t="shared" si="7"/>
        <v>162.60000000000002</v>
      </c>
      <c r="I473" s="15"/>
      <c r="M473" s="405"/>
      <c r="N473" s="405"/>
      <c r="P473" s="1"/>
      <c r="Q473" s="4"/>
      <c r="R473" s="4"/>
    </row>
    <row r="474" spans="1:18">
      <c r="B474" s="405"/>
      <c r="C474" s="405"/>
      <c r="D474" t="s">
        <v>33</v>
      </c>
      <c r="E474" s="1">
        <v>60</v>
      </c>
      <c r="G474" s="4">
        <f t="shared" si="7"/>
        <v>222.60000000000002</v>
      </c>
      <c r="I474" s="15"/>
      <c r="M474" s="405"/>
      <c r="N474" s="405"/>
      <c r="P474" s="1"/>
      <c r="Q474" s="4"/>
      <c r="R474" s="4"/>
    </row>
    <row r="475" spans="1:18">
      <c r="B475" s="405"/>
      <c r="C475" s="405"/>
      <c r="D475" t="s">
        <v>31</v>
      </c>
      <c r="E475" s="1">
        <v>5</v>
      </c>
      <c r="G475" s="4">
        <f t="shared" si="7"/>
        <v>227.60000000000002</v>
      </c>
      <c r="I475" s="15"/>
      <c r="M475" s="405"/>
      <c r="N475" s="405"/>
      <c r="P475" s="1"/>
      <c r="Q475" s="4"/>
      <c r="R475" s="4"/>
    </row>
    <row r="476" spans="1:18">
      <c r="A476" s="30">
        <v>44387</v>
      </c>
      <c r="B476" s="405">
        <v>22979</v>
      </c>
      <c r="C476" s="404" t="s">
        <v>21</v>
      </c>
      <c r="D476" t="s">
        <v>13</v>
      </c>
      <c r="F476" s="1">
        <v>130.30000000000001</v>
      </c>
      <c r="G476" s="4">
        <f t="shared" si="7"/>
        <v>97.300000000000011</v>
      </c>
      <c r="I476" s="15"/>
      <c r="M476" s="405"/>
      <c r="N476" s="405"/>
      <c r="P476" s="1"/>
      <c r="Q476" s="4"/>
      <c r="R476" s="4"/>
    </row>
    <row r="477" spans="1:18">
      <c r="A477" s="30">
        <v>44387</v>
      </c>
      <c r="B477" s="405">
        <v>22979</v>
      </c>
      <c r="C477" s="404" t="s">
        <v>21</v>
      </c>
      <c r="D477" t="s">
        <v>14</v>
      </c>
      <c r="F477" s="1">
        <v>32.299999999999997</v>
      </c>
      <c r="G477" s="4">
        <f t="shared" si="7"/>
        <v>65.000000000000014</v>
      </c>
      <c r="I477" s="15"/>
      <c r="M477" s="405"/>
      <c r="N477" s="405"/>
      <c r="P477" s="1"/>
      <c r="Q477" s="4"/>
      <c r="R477" s="4"/>
    </row>
    <row r="478" spans="1:18">
      <c r="A478" s="30">
        <v>44387</v>
      </c>
      <c r="B478" s="405">
        <v>22978</v>
      </c>
      <c r="C478" s="404" t="s">
        <v>21</v>
      </c>
      <c r="D478" t="s">
        <v>33</v>
      </c>
      <c r="F478" s="1">
        <v>60</v>
      </c>
      <c r="G478" s="4">
        <f t="shared" si="7"/>
        <v>5.0000000000000142</v>
      </c>
      <c r="I478" s="15"/>
      <c r="M478" s="405"/>
      <c r="N478" s="405"/>
      <c r="P478" s="1"/>
      <c r="Q478" s="4"/>
      <c r="R478" s="4"/>
    </row>
    <row r="479" spans="1:18">
      <c r="A479" s="30">
        <v>44387</v>
      </c>
      <c r="B479" s="405">
        <v>22978</v>
      </c>
      <c r="C479" s="404" t="s">
        <v>21</v>
      </c>
      <c r="D479" t="s">
        <v>31</v>
      </c>
      <c r="F479" s="1">
        <v>5</v>
      </c>
      <c r="G479" s="4">
        <f t="shared" si="7"/>
        <v>1.4210854715202004E-14</v>
      </c>
      <c r="I479" s="15"/>
      <c r="M479" s="405"/>
      <c r="N479" s="405"/>
      <c r="P479" s="1"/>
      <c r="Q479" s="4"/>
      <c r="R479" s="4"/>
    </row>
    <row r="480" spans="1:18">
      <c r="A480" s="32">
        <v>44347</v>
      </c>
      <c r="B480" s="404" t="s">
        <v>11</v>
      </c>
      <c r="C480" s="404" t="s">
        <v>22</v>
      </c>
      <c r="D480" t="s">
        <v>13</v>
      </c>
      <c r="E480" s="1">
        <v>108.6</v>
      </c>
      <c r="G480" s="4">
        <f t="shared" si="7"/>
        <v>108.60000000000001</v>
      </c>
      <c r="I480" s="15"/>
      <c r="M480" s="405"/>
      <c r="N480" s="405"/>
      <c r="P480" s="1"/>
      <c r="Q480" s="4"/>
      <c r="R480" s="4"/>
    </row>
    <row r="481" spans="1:18">
      <c r="B481" s="405"/>
      <c r="C481" s="405"/>
      <c r="D481" t="s">
        <v>14</v>
      </c>
      <c r="E481" s="1">
        <v>32</v>
      </c>
      <c r="G481" s="4">
        <f t="shared" si="7"/>
        <v>140.60000000000002</v>
      </c>
      <c r="I481" s="15"/>
      <c r="M481" s="405"/>
      <c r="N481" s="405"/>
      <c r="P481" s="1"/>
      <c r="Q481" s="4"/>
      <c r="R481" s="4"/>
    </row>
    <row r="482" spans="1:18">
      <c r="B482" s="405"/>
      <c r="C482" s="405"/>
      <c r="D482" t="s">
        <v>33</v>
      </c>
      <c r="E482" s="1">
        <v>60</v>
      </c>
      <c r="G482" s="4">
        <f t="shared" si="7"/>
        <v>200.60000000000002</v>
      </c>
      <c r="I482" s="15"/>
      <c r="M482" s="405"/>
      <c r="N482" s="405"/>
      <c r="P482" s="1"/>
      <c r="Q482" s="4"/>
      <c r="R482" s="4"/>
    </row>
    <row r="483" spans="1:18">
      <c r="B483" s="405"/>
      <c r="C483" s="405"/>
      <c r="D483" t="s">
        <v>31</v>
      </c>
      <c r="E483" s="1">
        <v>5</v>
      </c>
      <c r="G483" s="4">
        <f t="shared" si="7"/>
        <v>205.60000000000002</v>
      </c>
      <c r="I483" s="15"/>
      <c r="M483" s="405"/>
      <c r="N483" s="405"/>
      <c r="P483" s="1"/>
      <c r="Q483" s="4"/>
      <c r="R483" s="4"/>
    </row>
    <row r="484" spans="1:18">
      <c r="B484" s="405"/>
      <c r="C484" s="405"/>
      <c r="D484" t="s">
        <v>201</v>
      </c>
      <c r="E484" s="1">
        <v>8.5</v>
      </c>
      <c r="G484" s="4">
        <f t="shared" si="7"/>
        <v>214.10000000000002</v>
      </c>
      <c r="I484" s="15"/>
      <c r="M484" s="405"/>
      <c r="N484" s="405"/>
      <c r="P484" s="1"/>
      <c r="Q484" s="4"/>
      <c r="R484" s="4"/>
    </row>
    <row r="485" spans="1:18">
      <c r="A485" s="30">
        <v>44387</v>
      </c>
      <c r="B485" s="405">
        <v>22979</v>
      </c>
      <c r="C485" s="404" t="s">
        <v>22</v>
      </c>
      <c r="D485" t="s">
        <v>13</v>
      </c>
      <c r="F485" s="1">
        <v>108.6</v>
      </c>
      <c r="G485" s="4">
        <f t="shared" si="7"/>
        <v>105.50000000000003</v>
      </c>
      <c r="I485" s="15"/>
      <c r="M485" s="405"/>
      <c r="N485" s="405"/>
      <c r="P485" s="1"/>
      <c r="Q485" s="4"/>
      <c r="R485" s="4"/>
    </row>
    <row r="486" spans="1:18">
      <c r="A486" s="30">
        <v>44387</v>
      </c>
      <c r="B486" s="405">
        <v>22979</v>
      </c>
      <c r="C486" s="404" t="s">
        <v>22</v>
      </c>
      <c r="D486" t="s">
        <v>14</v>
      </c>
      <c r="F486" s="1">
        <v>32</v>
      </c>
      <c r="G486" s="4">
        <f t="shared" si="7"/>
        <v>73.500000000000028</v>
      </c>
      <c r="I486" s="15"/>
      <c r="M486" s="405"/>
      <c r="N486" s="405"/>
      <c r="P486" s="1"/>
      <c r="Q486" s="4"/>
      <c r="R486" s="4"/>
    </row>
    <row r="487" spans="1:18">
      <c r="A487" s="30">
        <v>44387</v>
      </c>
      <c r="B487" s="405">
        <v>22978</v>
      </c>
      <c r="C487" s="404" t="s">
        <v>22</v>
      </c>
      <c r="D487" t="s">
        <v>33</v>
      </c>
      <c r="F487" s="1">
        <v>60</v>
      </c>
      <c r="G487" s="4">
        <f t="shared" si="7"/>
        <v>13.500000000000028</v>
      </c>
      <c r="I487" s="15"/>
      <c r="M487" s="405"/>
      <c r="N487" s="405"/>
      <c r="P487" s="1"/>
      <c r="Q487" s="4"/>
      <c r="R487" s="4"/>
    </row>
    <row r="488" spans="1:18">
      <c r="A488" s="30">
        <v>44387</v>
      </c>
      <c r="B488" s="405">
        <v>22978</v>
      </c>
      <c r="C488" s="404" t="s">
        <v>22</v>
      </c>
      <c r="D488" t="s">
        <v>31</v>
      </c>
      <c r="F488" s="1">
        <v>5</v>
      </c>
      <c r="G488" s="4">
        <f t="shared" si="7"/>
        <v>8.5000000000000284</v>
      </c>
      <c r="I488" s="15"/>
      <c r="M488" s="405"/>
      <c r="N488" s="405"/>
      <c r="P488" s="1"/>
      <c r="Q488" s="4"/>
      <c r="R488" s="4"/>
    </row>
    <row r="489" spans="1:18">
      <c r="A489" s="30">
        <v>44387</v>
      </c>
      <c r="B489" s="405">
        <v>22978</v>
      </c>
      <c r="C489" s="404" t="s">
        <v>22</v>
      </c>
      <c r="D489" t="s">
        <v>201</v>
      </c>
      <c r="F489" s="1">
        <v>8.5</v>
      </c>
      <c r="G489" s="124">
        <f t="shared" si="7"/>
        <v>2.8421709430404007E-14</v>
      </c>
      <c r="I489" s="15"/>
      <c r="M489" s="405"/>
      <c r="N489" s="405"/>
      <c r="P489" s="1"/>
      <c r="Q489" s="4"/>
      <c r="R489" s="4"/>
    </row>
    <row r="490" spans="1:18">
      <c r="A490" s="32">
        <v>44377</v>
      </c>
      <c r="B490" s="404" t="s">
        <v>11</v>
      </c>
      <c r="C490" s="404" t="s">
        <v>23</v>
      </c>
      <c r="D490" s="35" t="s">
        <v>13</v>
      </c>
      <c r="E490" s="88">
        <v>110.8</v>
      </c>
      <c r="G490" s="4">
        <f t="shared" si="7"/>
        <v>110.80000000000003</v>
      </c>
      <c r="I490" s="15"/>
      <c r="M490" s="405"/>
      <c r="N490" s="405"/>
      <c r="P490" s="1"/>
      <c r="Q490" s="4"/>
      <c r="R490" s="4"/>
    </row>
    <row r="491" spans="1:18">
      <c r="B491" s="405"/>
      <c r="C491" s="405"/>
      <c r="D491" s="35" t="s">
        <v>14</v>
      </c>
      <c r="E491" s="92">
        <v>30.9</v>
      </c>
      <c r="G491" s="4">
        <f t="shared" si="7"/>
        <v>141.70000000000002</v>
      </c>
      <c r="I491" s="15"/>
      <c r="M491" s="405"/>
      <c r="N491" s="405"/>
      <c r="P491" s="1"/>
      <c r="Q491" s="4"/>
      <c r="R491" s="4"/>
    </row>
    <row r="492" spans="1:18">
      <c r="B492" s="405"/>
      <c r="C492" s="405"/>
      <c r="D492" t="s">
        <v>33</v>
      </c>
      <c r="E492" s="1">
        <v>60</v>
      </c>
      <c r="G492" s="4">
        <f t="shared" si="7"/>
        <v>201.70000000000002</v>
      </c>
      <c r="I492" s="15"/>
      <c r="M492" s="405"/>
      <c r="N492" s="405"/>
      <c r="P492" s="1"/>
      <c r="Q492" s="4"/>
      <c r="R492" s="4"/>
    </row>
    <row r="493" spans="1:18">
      <c r="B493" s="405"/>
      <c r="C493" s="405"/>
      <c r="D493" t="s">
        <v>31</v>
      </c>
      <c r="E493" s="1">
        <v>5</v>
      </c>
      <c r="G493" s="4">
        <f t="shared" si="7"/>
        <v>206.70000000000002</v>
      </c>
      <c r="I493" s="15"/>
      <c r="M493" s="405"/>
      <c r="N493" s="405"/>
      <c r="P493" s="1"/>
      <c r="Q493" s="4"/>
      <c r="R493" s="4"/>
    </row>
    <row r="494" spans="1:18" ht="14.25" customHeight="1">
      <c r="A494" s="30">
        <v>44387</v>
      </c>
      <c r="B494" s="405">
        <v>22978</v>
      </c>
      <c r="C494" s="404" t="s">
        <v>23</v>
      </c>
      <c r="D494" t="s">
        <v>33</v>
      </c>
      <c r="F494" s="1">
        <v>60</v>
      </c>
      <c r="G494" s="4">
        <f t="shared" si="7"/>
        <v>146.70000000000002</v>
      </c>
      <c r="I494" s="15"/>
      <c r="M494" s="405"/>
      <c r="N494" s="405"/>
      <c r="P494" s="1"/>
      <c r="Q494" s="4"/>
      <c r="R494" s="4"/>
    </row>
    <row r="495" spans="1:18">
      <c r="A495" s="30">
        <v>44387</v>
      </c>
      <c r="B495" s="405">
        <v>22978</v>
      </c>
      <c r="C495" s="404" t="s">
        <v>23</v>
      </c>
      <c r="D495" t="s">
        <v>31</v>
      </c>
      <c r="F495" s="1">
        <v>5</v>
      </c>
      <c r="G495" s="4">
        <f t="shared" si="7"/>
        <v>141.70000000000002</v>
      </c>
      <c r="I495" s="15"/>
      <c r="M495" s="405"/>
      <c r="N495" s="405"/>
      <c r="P495" s="1"/>
      <c r="Q495" s="4"/>
      <c r="R495" s="4"/>
    </row>
    <row r="496" spans="1:18">
      <c r="A496" s="30">
        <v>44580</v>
      </c>
      <c r="B496" s="405">
        <v>24141</v>
      </c>
      <c r="C496" s="404" t="s">
        <v>23</v>
      </c>
      <c r="D496" t="s">
        <v>13</v>
      </c>
      <c r="F496" s="1">
        <v>110.8</v>
      </c>
      <c r="G496" s="4">
        <f t="shared" ref="G496:G506" si="8">+G495+E496-F496</f>
        <v>30.90000000000002</v>
      </c>
      <c r="I496" s="15"/>
      <c r="M496" s="405"/>
      <c r="N496" s="405"/>
      <c r="P496" s="1"/>
      <c r="Q496" s="4"/>
      <c r="R496" s="4"/>
    </row>
    <row r="497" spans="1:18">
      <c r="A497" s="30">
        <v>44580</v>
      </c>
      <c r="B497" s="405">
        <v>24141</v>
      </c>
      <c r="C497" s="404" t="s">
        <v>23</v>
      </c>
      <c r="D497" t="s">
        <v>14</v>
      </c>
      <c r="F497" s="1">
        <v>30.9</v>
      </c>
      <c r="G497" s="4">
        <f t="shared" si="8"/>
        <v>0</v>
      </c>
      <c r="I497" s="15"/>
      <c r="M497" s="405"/>
      <c r="N497" s="405"/>
      <c r="P497" s="1"/>
      <c r="Q497" s="4"/>
      <c r="R497" s="4"/>
    </row>
    <row r="498" spans="1:18" ht="14.25" customHeight="1">
      <c r="A498" s="68">
        <v>44408</v>
      </c>
      <c r="B498" s="404" t="s">
        <v>11</v>
      </c>
      <c r="C498" s="404" t="s">
        <v>24</v>
      </c>
      <c r="D498" t="s">
        <v>13</v>
      </c>
      <c r="E498" s="38">
        <v>79.400000000000006</v>
      </c>
      <c r="F498" s="72"/>
      <c r="G498" s="4">
        <f t="shared" si="8"/>
        <v>79.400000000000006</v>
      </c>
      <c r="H498" s="13"/>
      <c r="M498" s="405"/>
      <c r="N498" s="405"/>
      <c r="P498" s="1"/>
      <c r="Q498" s="4"/>
      <c r="R498" s="4"/>
    </row>
    <row r="499" spans="1:18" ht="15" customHeight="1">
      <c r="A499" s="46"/>
      <c r="B499" s="405"/>
      <c r="C499" s="405"/>
      <c r="D499" t="s">
        <v>14</v>
      </c>
      <c r="E499" s="38">
        <v>20.3</v>
      </c>
      <c r="F499" s="72"/>
      <c r="G499" s="4">
        <f t="shared" si="8"/>
        <v>99.7</v>
      </c>
      <c r="L499" s="440"/>
      <c r="M499" s="440"/>
      <c r="N499" s="440"/>
      <c r="O499" s="440"/>
      <c r="P499" s="49"/>
      <c r="Q499" s="4"/>
      <c r="R499" s="4"/>
    </row>
    <row r="500" spans="1:18">
      <c r="A500" s="46"/>
      <c r="B500" s="405"/>
      <c r="C500" s="405"/>
      <c r="D500" t="s">
        <v>15</v>
      </c>
      <c r="E500" s="88">
        <v>60</v>
      </c>
      <c r="F500" s="72"/>
      <c r="G500" s="4">
        <f t="shared" si="8"/>
        <v>159.69999999999999</v>
      </c>
    </row>
    <row r="501" spans="1:18">
      <c r="A501" s="46"/>
      <c r="B501" s="405"/>
      <c r="C501" s="405"/>
      <c r="D501" t="s">
        <v>16</v>
      </c>
      <c r="E501" s="88">
        <v>5</v>
      </c>
      <c r="F501" s="72"/>
      <c r="G501" s="4">
        <f t="shared" si="8"/>
        <v>164.7</v>
      </c>
    </row>
    <row r="502" spans="1:18">
      <c r="A502" s="46">
        <v>44448</v>
      </c>
      <c r="B502" s="405">
        <v>23416</v>
      </c>
      <c r="C502" s="405" t="s">
        <v>24</v>
      </c>
      <c r="D502" t="s">
        <v>13</v>
      </c>
      <c r="F502" s="1">
        <v>79.400000000000006</v>
      </c>
      <c r="G502" s="4">
        <f t="shared" si="8"/>
        <v>85.299999999999983</v>
      </c>
    </row>
    <row r="503" spans="1:18">
      <c r="A503" s="46">
        <v>44448</v>
      </c>
      <c r="B503" s="405">
        <v>23416</v>
      </c>
      <c r="C503" s="405" t="s">
        <v>24</v>
      </c>
      <c r="D503" t="s">
        <v>14</v>
      </c>
      <c r="F503" s="1">
        <v>20.3</v>
      </c>
      <c r="G503" s="4">
        <f t="shared" si="8"/>
        <v>64.999999999999986</v>
      </c>
    </row>
    <row r="504" spans="1:18">
      <c r="A504" s="30">
        <v>44215</v>
      </c>
      <c r="B504" s="405">
        <v>24142</v>
      </c>
      <c r="C504" s="405" t="s">
        <v>24</v>
      </c>
      <c r="D504" t="s">
        <v>15</v>
      </c>
      <c r="F504" s="1">
        <v>60</v>
      </c>
      <c r="G504" s="4">
        <f t="shared" si="8"/>
        <v>4.9999999999999858</v>
      </c>
    </row>
    <row r="505" spans="1:18">
      <c r="A505" s="30">
        <v>44215</v>
      </c>
      <c r="B505" s="405">
        <v>24142</v>
      </c>
      <c r="C505" s="405" t="s">
        <v>24</v>
      </c>
      <c r="D505" t="s">
        <v>16</v>
      </c>
      <c r="F505" s="1">
        <v>5</v>
      </c>
      <c r="G505" s="4">
        <f t="shared" si="8"/>
        <v>-1.4210854715202004E-14</v>
      </c>
    </row>
    <row r="506" spans="1:18">
      <c r="A506" s="32">
        <v>44439</v>
      </c>
      <c r="B506" s="404" t="s">
        <v>11</v>
      </c>
      <c r="C506" s="404" t="s">
        <v>25</v>
      </c>
      <c r="D506" t="s">
        <v>13</v>
      </c>
      <c r="E506" s="1">
        <v>56</v>
      </c>
      <c r="G506" s="4">
        <f t="shared" si="8"/>
        <v>55.999999999999986</v>
      </c>
    </row>
    <row r="507" spans="1:18">
      <c r="B507" s="405"/>
      <c r="C507" s="405"/>
      <c r="D507" t="s">
        <v>14</v>
      </c>
      <c r="E507" s="1">
        <v>29.5</v>
      </c>
      <c r="G507" s="4">
        <f t="shared" ref="G507:G632" si="9">+G506+E507-F507</f>
        <v>85.499999999999986</v>
      </c>
    </row>
    <row r="508" spans="1:18">
      <c r="B508" s="405"/>
      <c r="C508" s="405"/>
      <c r="D508" t="s">
        <v>15</v>
      </c>
      <c r="E508" s="1">
        <v>60</v>
      </c>
      <c r="G508" s="4">
        <f t="shared" si="9"/>
        <v>145.5</v>
      </c>
    </row>
    <row r="509" spans="1:18">
      <c r="B509" s="405"/>
      <c r="C509" s="405"/>
      <c r="D509" t="s">
        <v>16</v>
      </c>
      <c r="E509" s="1">
        <v>5</v>
      </c>
      <c r="G509" s="4">
        <f t="shared" si="9"/>
        <v>150.5</v>
      </c>
    </row>
    <row r="510" spans="1:18">
      <c r="A510" s="46">
        <v>44439</v>
      </c>
      <c r="B510" s="405" t="s">
        <v>10</v>
      </c>
      <c r="C510" s="405" t="s">
        <v>25</v>
      </c>
      <c r="D510" t="s">
        <v>15</v>
      </c>
      <c r="F510" s="1">
        <v>60</v>
      </c>
      <c r="G510" s="4">
        <f t="shared" si="9"/>
        <v>90.5</v>
      </c>
    </row>
    <row r="511" spans="1:18">
      <c r="A511" s="46">
        <v>44439</v>
      </c>
      <c r="B511" s="405" t="s">
        <v>10</v>
      </c>
      <c r="C511" s="405" t="s">
        <v>25</v>
      </c>
      <c r="D511" t="s">
        <v>16</v>
      </c>
      <c r="F511" s="1">
        <v>5</v>
      </c>
      <c r="G511" s="4">
        <f t="shared" si="9"/>
        <v>85.5</v>
      </c>
    </row>
    <row r="512" spans="1:18">
      <c r="A512" s="46">
        <v>44475</v>
      </c>
      <c r="B512" s="405">
        <v>23586</v>
      </c>
      <c r="C512" s="405" t="s">
        <v>25</v>
      </c>
      <c r="D512" t="s">
        <v>13</v>
      </c>
      <c r="F512" s="1">
        <v>56</v>
      </c>
      <c r="G512" s="4">
        <f t="shared" si="9"/>
        <v>29.5</v>
      </c>
    </row>
    <row r="513" spans="1:10">
      <c r="A513" s="46">
        <v>44475</v>
      </c>
      <c r="B513" s="405">
        <v>23586</v>
      </c>
      <c r="C513" s="405" t="s">
        <v>25</v>
      </c>
      <c r="D513" t="s">
        <v>14</v>
      </c>
      <c r="F513" s="1">
        <v>29.5</v>
      </c>
      <c r="G513" s="4">
        <f t="shared" si="9"/>
        <v>0</v>
      </c>
    </row>
    <row r="514" spans="1:10">
      <c r="A514" s="32">
        <v>44469</v>
      </c>
      <c r="B514" s="404" t="s">
        <v>11</v>
      </c>
      <c r="C514" s="404" t="s">
        <v>41</v>
      </c>
      <c r="D514" t="s">
        <v>13</v>
      </c>
      <c r="E514" s="88">
        <v>57.9</v>
      </c>
      <c r="F514" s="1"/>
      <c r="G514" s="4">
        <f t="shared" si="9"/>
        <v>57.9</v>
      </c>
    </row>
    <row r="515" spans="1:10">
      <c r="B515" s="405"/>
      <c r="C515" s="405"/>
      <c r="D515" t="s">
        <v>14</v>
      </c>
      <c r="E515" s="88">
        <v>36.299999999999997</v>
      </c>
      <c r="F515" s="1"/>
      <c r="G515" s="4">
        <f t="shared" si="9"/>
        <v>94.199999999999989</v>
      </c>
      <c r="J515">
        <v>110.8</v>
      </c>
    </row>
    <row r="516" spans="1:10">
      <c r="B516" s="405"/>
      <c r="C516" s="405"/>
      <c r="D516" t="s">
        <v>15</v>
      </c>
      <c r="E516" s="1">
        <v>60</v>
      </c>
      <c r="F516" s="1"/>
      <c r="G516" s="4">
        <f t="shared" si="9"/>
        <v>154.19999999999999</v>
      </c>
      <c r="J516">
        <v>30.9</v>
      </c>
    </row>
    <row r="517" spans="1:10">
      <c r="B517" s="405"/>
      <c r="C517" s="405"/>
      <c r="D517" t="s">
        <v>16</v>
      </c>
      <c r="E517" s="1">
        <v>5</v>
      </c>
      <c r="F517" s="1"/>
      <c r="G517" s="4">
        <f t="shared" si="9"/>
        <v>159.19999999999999</v>
      </c>
      <c r="J517">
        <v>64</v>
      </c>
    </row>
    <row r="518" spans="1:10">
      <c r="A518" s="30">
        <v>44469</v>
      </c>
      <c r="B518" s="405" t="s">
        <v>10</v>
      </c>
      <c r="C518" s="405" t="s">
        <v>41</v>
      </c>
      <c r="D518" t="s">
        <v>15</v>
      </c>
      <c r="F518" s="1">
        <v>60</v>
      </c>
      <c r="G518" s="4">
        <f t="shared" si="9"/>
        <v>99.199999999999989</v>
      </c>
      <c r="J518">
        <v>50.5</v>
      </c>
    </row>
    <row r="519" spans="1:10">
      <c r="A519" s="30">
        <v>44469</v>
      </c>
      <c r="B519" s="405" t="s">
        <v>10</v>
      </c>
      <c r="C519" s="405" t="s">
        <v>41</v>
      </c>
      <c r="D519" t="s">
        <v>16</v>
      </c>
      <c r="F519" s="1">
        <v>5</v>
      </c>
      <c r="G519" s="4">
        <f t="shared" si="9"/>
        <v>94.199999999999989</v>
      </c>
      <c r="J519">
        <v>67.5</v>
      </c>
    </row>
    <row r="520" spans="1:10">
      <c r="A520" s="30">
        <v>44536</v>
      </c>
      <c r="B520" s="405">
        <v>23992</v>
      </c>
      <c r="C520" s="405" t="s">
        <v>41</v>
      </c>
      <c r="D520" t="s">
        <v>13</v>
      </c>
      <c r="F520" s="1">
        <v>57.9</v>
      </c>
      <c r="G520" s="4">
        <f t="shared" si="9"/>
        <v>36.29999999999999</v>
      </c>
      <c r="J520">
        <v>48.3</v>
      </c>
    </row>
    <row r="521" spans="1:10">
      <c r="A521" s="30">
        <v>44536</v>
      </c>
      <c r="B521" s="405">
        <v>23992</v>
      </c>
      <c r="C521" s="405" t="s">
        <v>41</v>
      </c>
      <c r="D521" t="s">
        <v>14</v>
      </c>
      <c r="F521" s="1">
        <v>36.299999999999997</v>
      </c>
      <c r="G521" s="4">
        <f t="shared" si="9"/>
        <v>0</v>
      </c>
    </row>
    <row r="522" spans="1:10">
      <c r="A522" s="68">
        <v>44500</v>
      </c>
      <c r="B522" s="404" t="s">
        <v>11</v>
      </c>
      <c r="C522" s="404" t="s">
        <v>27</v>
      </c>
      <c r="D522" t="s">
        <v>13</v>
      </c>
      <c r="E522" s="1">
        <v>60</v>
      </c>
      <c r="F522" s="1"/>
      <c r="G522" s="4">
        <f t="shared" si="9"/>
        <v>60</v>
      </c>
      <c r="J522">
        <v>65</v>
      </c>
    </row>
    <row r="523" spans="1:10">
      <c r="A523" s="46"/>
      <c r="B523" s="405"/>
      <c r="C523" s="405"/>
      <c r="D523" t="s">
        <v>14</v>
      </c>
      <c r="E523" s="1">
        <v>15.8</v>
      </c>
      <c r="F523" s="1"/>
      <c r="G523" s="4">
        <f t="shared" si="9"/>
        <v>75.8</v>
      </c>
      <c r="J523">
        <v>7</v>
      </c>
    </row>
    <row r="524" spans="1:10">
      <c r="A524" s="46"/>
      <c r="B524" s="405"/>
      <c r="C524" s="405"/>
      <c r="D524" t="s">
        <v>15</v>
      </c>
      <c r="E524" s="1">
        <v>60</v>
      </c>
      <c r="F524" s="1"/>
      <c r="G524" s="4">
        <f t="shared" si="9"/>
        <v>135.80000000000001</v>
      </c>
    </row>
    <row r="525" spans="1:10">
      <c r="A525" s="46"/>
      <c r="B525" s="405"/>
      <c r="C525" s="405"/>
      <c r="D525" t="s">
        <v>16</v>
      </c>
      <c r="E525" s="1">
        <v>5</v>
      </c>
      <c r="F525" s="1"/>
      <c r="G525" s="4">
        <f t="shared" si="9"/>
        <v>140.80000000000001</v>
      </c>
    </row>
    <row r="526" spans="1:10">
      <c r="A526" s="68">
        <v>44500</v>
      </c>
      <c r="B526" s="405" t="s">
        <v>10</v>
      </c>
      <c r="C526" s="405" t="s">
        <v>27</v>
      </c>
      <c r="D526" s="35" t="s">
        <v>33</v>
      </c>
      <c r="E526" s="88"/>
      <c r="F526" s="88">
        <v>58</v>
      </c>
      <c r="G526" s="4">
        <f t="shared" si="9"/>
        <v>82.800000000000011</v>
      </c>
    </row>
    <row r="527" spans="1:10">
      <c r="A527" s="30">
        <v>44536</v>
      </c>
      <c r="B527" s="405">
        <v>23992</v>
      </c>
      <c r="C527" s="405" t="s">
        <v>27</v>
      </c>
      <c r="D527" t="s">
        <v>13</v>
      </c>
      <c r="F527" s="1">
        <v>60</v>
      </c>
      <c r="G527" s="4">
        <f t="shared" si="9"/>
        <v>22.800000000000011</v>
      </c>
    </row>
    <row r="528" spans="1:10">
      <c r="A528" s="30">
        <v>44536</v>
      </c>
      <c r="B528" s="405">
        <v>23992</v>
      </c>
      <c r="C528" s="405" t="s">
        <v>27</v>
      </c>
      <c r="D528" t="s">
        <v>14</v>
      </c>
      <c r="F528" s="1">
        <v>15.8</v>
      </c>
      <c r="G528" s="4">
        <f t="shared" si="9"/>
        <v>7.0000000000000107</v>
      </c>
    </row>
    <row r="529" spans="1:16">
      <c r="A529" s="30">
        <v>44215</v>
      </c>
      <c r="B529" s="405">
        <v>24142</v>
      </c>
      <c r="C529" s="405" t="s">
        <v>27</v>
      </c>
      <c r="D529" t="s">
        <v>15</v>
      </c>
      <c r="F529" s="1">
        <v>2</v>
      </c>
      <c r="G529" s="4">
        <f t="shared" si="9"/>
        <v>5.0000000000000107</v>
      </c>
    </row>
    <row r="530" spans="1:16">
      <c r="A530" s="30">
        <v>44215</v>
      </c>
      <c r="B530" s="405">
        <v>24142</v>
      </c>
      <c r="C530" s="405" t="s">
        <v>27</v>
      </c>
      <c r="D530" t="s">
        <v>16</v>
      </c>
      <c r="F530" s="1">
        <v>5</v>
      </c>
      <c r="G530" s="4">
        <f t="shared" si="9"/>
        <v>1.0658141036401503E-14</v>
      </c>
    </row>
    <row r="531" spans="1:16">
      <c r="A531" s="68">
        <v>44530</v>
      </c>
      <c r="B531" s="404" t="s">
        <v>11</v>
      </c>
      <c r="C531" s="404" t="s">
        <v>28</v>
      </c>
      <c r="D531" t="s">
        <v>13</v>
      </c>
      <c r="E531" s="1">
        <v>64</v>
      </c>
      <c r="F531" s="1"/>
      <c r="G531" s="4">
        <f t="shared" si="9"/>
        <v>64.000000000000014</v>
      </c>
    </row>
    <row r="532" spans="1:16">
      <c r="A532" s="46"/>
      <c r="B532" s="405"/>
      <c r="C532" s="405"/>
      <c r="D532" t="s">
        <v>14</v>
      </c>
      <c r="E532" s="1">
        <v>50.5</v>
      </c>
      <c r="F532" s="1"/>
      <c r="G532" s="4">
        <f t="shared" si="9"/>
        <v>114.50000000000001</v>
      </c>
      <c r="N532" t="s">
        <v>15</v>
      </c>
      <c r="O532" s="1"/>
      <c r="P532" s="1">
        <v>2</v>
      </c>
    </row>
    <row r="533" spans="1:16">
      <c r="A533" s="46"/>
      <c r="B533" s="405"/>
      <c r="C533" s="405"/>
      <c r="D533" t="s">
        <v>15</v>
      </c>
      <c r="E533" s="1">
        <v>60</v>
      </c>
      <c r="F533" s="1"/>
      <c r="G533" s="4">
        <f t="shared" si="9"/>
        <v>174.5</v>
      </c>
      <c r="N533" t="s">
        <v>16</v>
      </c>
      <c r="O533" s="1"/>
      <c r="P533" s="1">
        <v>5</v>
      </c>
    </row>
    <row r="534" spans="1:16">
      <c r="A534" s="46"/>
      <c r="B534" s="405"/>
      <c r="C534" s="405"/>
      <c r="D534" t="s">
        <v>16</v>
      </c>
      <c r="E534" s="1">
        <v>5</v>
      </c>
      <c r="F534" s="1"/>
      <c r="G534" s="4">
        <f t="shared" si="9"/>
        <v>179.5</v>
      </c>
      <c r="N534" t="s">
        <v>13</v>
      </c>
      <c r="O534" s="1"/>
      <c r="P534" s="1">
        <v>64</v>
      </c>
    </row>
    <row r="535" spans="1:16">
      <c r="A535" s="46"/>
      <c r="B535" s="405"/>
      <c r="C535" s="405"/>
      <c r="D535" t="s">
        <v>46</v>
      </c>
      <c r="E535" s="1">
        <v>93</v>
      </c>
      <c r="F535" s="1"/>
      <c r="G535" s="4">
        <f t="shared" si="9"/>
        <v>272.5</v>
      </c>
      <c r="O535" s="1"/>
      <c r="P535" s="1"/>
    </row>
    <row r="536" spans="1:16">
      <c r="A536" s="46"/>
      <c r="B536" s="405"/>
      <c r="C536" s="405"/>
      <c r="D536" t="s">
        <v>161</v>
      </c>
      <c r="E536" s="1">
        <v>10</v>
      </c>
      <c r="F536" s="1"/>
      <c r="G536" s="4">
        <f t="shared" si="9"/>
        <v>282.5</v>
      </c>
      <c r="O536" s="1"/>
      <c r="P536" s="1"/>
    </row>
    <row r="537" spans="1:16">
      <c r="A537" s="46">
        <v>44530</v>
      </c>
      <c r="B537" s="405" t="s">
        <v>10</v>
      </c>
      <c r="C537" s="405" t="s">
        <v>28</v>
      </c>
      <c r="D537" t="s">
        <v>15</v>
      </c>
      <c r="F537" s="1">
        <v>60</v>
      </c>
      <c r="G537" s="4">
        <f t="shared" si="9"/>
        <v>222.5</v>
      </c>
      <c r="N537" t="s">
        <v>14</v>
      </c>
      <c r="O537" s="1"/>
      <c r="P537" s="1">
        <v>50.5</v>
      </c>
    </row>
    <row r="538" spans="1:16">
      <c r="A538" s="46">
        <v>44530</v>
      </c>
      <c r="B538" s="405" t="s">
        <v>10</v>
      </c>
      <c r="C538" s="405" t="s">
        <v>28</v>
      </c>
      <c r="D538" t="s">
        <v>16</v>
      </c>
      <c r="F538" s="1">
        <v>5</v>
      </c>
      <c r="G538" s="4">
        <f t="shared" si="9"/>
        <v>217.5</v>
      </c>
      <c r="H538" s="422" t="s">
        <v>648</v>
      </c>
      <c r="I538" s="422"/>
      <c r="J538" s="422"/>
      <c r="K538" s="422"/>
      <c r="N538" t="s">
        <v>13</v>
      </c>
      <c r="O538" s="1"/>
      <c r="P538" s="4">
        <v>67.5</v>
      </c>
    </row>
    <row r="539" spans="1:16">
      <c r="A539" s="30">
        <v>44580</v>
      </c>
      <c r="B539" s="405">
        <v>24141</v>
      </c>
      <c r="C539" s="405" t="s">
        <v>28</v>
      </c>
      <c r="D539" t="s">
        <v>13</v>
      </c>
      <c r="F539" s="1">
        <v>64</v>
      </c>
      <c r="G539" s="4">
        <f t="shared" si="9"/>
        <v>153.5</v>
      </c>
      <c r="H539" s="422"/>
      <c r="I539" s="422"/>
      <c r="J539" s="422"/>
      <c r="K539" s="422"/>
      <c r="N539" t="s">
        <v>14</v>
      </c>
      <c r="O539" s="1"/>
      <c r="P539" s="4">
        <v>48.3</v>
      </c>
    </row>
    <row r="540" spans="1:16">
      <c r="A540" s="30">
        <v>44580</v>
      </c>
      <c r="B540" s="405">
        <v>24141</v>
      </c>
      <c r="C540" s="405" t="s">
        <v>28</v>
      </c>
      <c r="D540" t="s">
        <v>14</v>
      </c>
      <c r="F540" s="1">
        <v>50.5</v>
      </c>
      <c r="G540" s="4">
        <f t="shared" si="9"/>
        <v>103</v>
      </c>
      <c r="H540" s="422"/>
      <c r="I540" s="422"/>
      <c r="J540" s="422"/>
      <c r="K540" s="422"/>
    </row>
    <row r="541" spans="1:16">
      <c r="A541" s="30">
        <v>44621</v>
      </c>
      <c r="B541" s="405">
        <v>24479</v>
      </c>
      <c r="C541" s="405" t="s">
        <v>28</v>
      </c>
      <c r="D541" t="s">
        <v>161</v>
      </c>
      <c r="F541" s="1">
        <v>10</v>
      </c>
      <c r="G541" s="4">
        <f t="shared" si="9"/>
        <v>93</v>
      </c>
      <c r="H541" s="422"/>
      <c r="I541" s="422"/>
      <c r="J541" s="422"/>
      <c r="K541" s="422"/>
    </row>
    <row r="542" spans="1:16">
      <c r="A542" s="30">
        <v>44621</v>
      </c>
      <c r="B542" s="405">
        <v>24515</v>
      </c>
      <c r="C542" s="405" t="s">
        <v>28</v>
      </c>
      <c r="D542" t="s">
        <v>46</v>
      </c>
      <c r="F542" s="1">
        <v>46.5</v>
      </c>
      <c r="G542" s="4">
        <f t="shared" si="9"/>
        <v>46.5</v>
      </c>
      <c r="H542" s="422"/>
      <c r="I542" s="422"/>
      <c r="J542" s="422"/>
      <c r="K542" s="422"/>
    </row>
    <row r="543" spans="1:16">
      <c r="A543" s="30">
        <v>44621</v>
      </c>
      <c r="B543" s="405" t="s">
        <v>649</v>
      </c>
      <c r="C543" s="405" t="s">
        <v>28</v>
      </c>
      <c r="D543" t="s">
        <v>46</v>
      </c>
      <c r="F543" s="1">
        <v>46.5</v>
      </c>
      <c r="G543" s="4">
        <f t="shared" si="9"/>
        <v>0</v>
      </c>
      <c r="H543" s="422"/>
      <c r="I543" s="422"/>
      <c r="J543" s="422"/>
      <c r="K543" s="422"/>
    </row>
    <row r="544" spans="1:16">
      <c r="A544" s="68">
        <v>44561</v>
      </c>
      <c r="B544" s="404" t="s">
        <v>11</v>
      </c>
      <c r="C544" s="404" t="s">
        <v>29</v>
      </c>
      <c r="D544" t="s">
        <v>13</v>
      </c>
      <c r="E544" s="1">
        <v>67.5</v>
      </c>
      <c r="F544" s="1"/>
      <c r="G544" s="4">
        <f t="shared" si="9"/>
        <v>67.5</v>
      </c>
      <c r="H544" s="422"/>
      <c r="I544" s="422"/>
      <c r="J544" s="422"/>
      <c r="K544" s="422"/>
    </row>
    <row r="545" spans="1:14">
      <c r="A545" s="46"/>
      <c r="B545" s="405"/>
      <c r="C545" s="405"/>
      <c r="D545" t="s">
        <v>14</v>
      </c>
      <c r="E545" s="1">
        <v>48.3</v>
      </c>
      <c r="F545" s="1"/>
      <c r="G545" s="4">
        <f t="shared" si="9"/>
        <v>115.8</v>
      </c>
      <c r="H545" s="422"/>
      <c r="I545" s="422"/>
      <c r="J545" s="422"/>
      <c r="K545" s="422"/>
    </row>
    <row r="546" spans="1:14">
      <c r="A546" s="46"/>
      <c r="B546" s="405"/>
      <c r="C546" s="405"/>
      <c r="D546" t="s">
        <v>15</v>
      </c>
      <c r="E546" s="1">
        <v>60</v>
      </c>
      <c r="F546" s="1"/>
      <c r="G546" s="4">
        <f t="shared" si="9"/>
        <v>175.8</v>
      </c>
      <c r="H546" s="422"/>
      <c r="I546" s="422"/>
      <c r="J546" s="422"/>
      <c r="K546" s="422"/>
    </row>
    <row r="547" spans="1:14">
      <c r="A547" s="46"/>
      <c r="B547" s="405"/>
      <c r="C547" s="405"/>
      <c r="D547" t="s">
        <v>16</v>
      </c>
      <c r="E547" s="1">
        <v>5</v>
      </c>
      <c r="F547" s="1"/>
      <c r="G547" s="4">
        <f t="shared" si="9"/>
        <v>180.8</v>
      </c>
    </row>
    <row r="548" spans="1:14">
      <c r="A548" s="30">
        <v>44561</v>
      </c>
      <c r="B548" s="405" t="s">
        <v>48</v>
      </c>
      <c r="C548" s="405" t="s">
        <v>29</v>
      </c>
      <c r="D548" t="s">
        <v>15</v>
      </c>
      <c r="F548" s="4">
        <v>60</v>
      </c>
      <c r="G548" s="4">
        <f t="shared" si="9"/>
        <v>120.80000000000001</v>
      </c>
    </row>
    <row r="549" spans="1:14">
      <c r="A549" s="30">
        <v>44561</v>
      </c>
      <c r="B549" s="405" t="s">
        <v>48</v>
      </c>
      <c r="C549" s="405" t="s">
        <v>29</v>
      </c>
      <c r="D549" t="s">
        <v>16</v>
      </c>
      <c r="F549" s="4">
        <v>5</v>
      </c>
      <c r="G549" s="4">
        <f t="shared" si="9"/>
        <v>115.80000000000001</v>
      </c>
    </row>
    <row r="550" spans="1:14">
      <c r="A550" s="30">
        <v>44580</v>
      </c>
      <c r="B550" s="405">
        <v>24141</v>
      </c>
      <c r="C550" s="405" t="s">
        <v>29</v>
      </c>
      <c r="D550" t="s">
        <v>13</v>
      </c>
      <c r="F550" s="4">
        <v>67.5</v>
      </c>
      <c r="G550" s="4">
        <f t="shared" si="9"/>
        <v>48.300000000000011</v>
      </c>
    </row>
    <row r="551" spans="1:14">
      <c r="A551" s="30">
        <v>44580</v>
      </c>
      <c r="B551" s="405">
        <v>24141</v>
      </c>
      <c r="C551" s="405" t="s">
        <v>29</v>
      </c>
      <c r="D551" t="s">
        <v>14</v>
      </c>
      <c r="F551" s="4">
        <v>48.3</v>
      </c>
      <c r="G551" s="4">
        <f t="shared" si="9"/>
        <v>0</v>
      </c>
    </row>
    <row r="552" spans="1:14">
      <c r="A552" s="32">
        <v>44592</v>
      </c>
      <c r="B552" s="404" t="s">
        <v>11</v>
      </c>
      <c r="C552" s="404" t="s">
        <v>12</v>
      </c>
      <c r="D552" t="s">
        <v>13</v>
      </c>
      <c r="E552" s="1">
        <v>71.099999999999994</v>
      </c>
      <c r="G552" s="4">
        <f t="shared" si="9"/>
        <v>71.099999999999994</v>
      </c>
    </row>
    <row r="553" spans="1:14">
      <c r="B553" s="405"/>
      <c r="C553" s="405"/>
      <c r="D553" t="s">
        <v>14</v>
      </c>
      <c r="E553" s="1">
        <v>71.400000000000006</v>
      </c>
      <c r="G553" s="4">
        <f t="shared" si="9"/>
        <v>142.5</v>
      </c>
    </row>
    <row r="554" spans="1:14">
      <c r="B554" s="405"/>
      <c r="C554" s="405"/>
      <c r="D554" t="s">
        <v>15</v>
      </c>
      <c r="E554" s="1">
        <v>60</v>
      </c>
      <c r="G554" s="4">
        <f t="shared" si="9"/>
        <v>202.5</v>
      </c>
    </row>
    <row r="555" spans="1:14">
      <c r="B555" s="405"/>
      <c r="C555" s="405"/>
      <c r="D555" t="s">
        <v>16</v>
      </c>
      <c r="E555" s="1">
        <v>5</v>
      </c>
      <c r="G555" s="4">
        <f t="shared" si="9"/>
        <v>207.5</v>
      </c>
    </row>
    <row r="556" spans="1:14">
      <c r="A556" s="30">
        <v>44592</v>
      </c>
      <c r="B556" s="405" t="s">
        <v>49</v>
      </c>
      <c r="C556" s="405" t="s">
        <v>12</v>
      </c>
      <c r="D556" t="s">
        <v>15</v>
      </c>
      <c r="F556" s="4">
        <v>26</v>
      </c>
      <c r="G556" s="4">
        <f t="shared" si="9"/>
        <v>181.5</v>
      </c>
    </row>
    <row r="557" spans="1:14">
      <c r="A557" s="30">
        <v>44594</v>
      </c>
      <c r="B557" s="405">
        <v>24197</v>
      </c>
      <c r="C557" s="405" t="s">
        <v>12</v>
      </c>
      <c r="D557" t="s">
        <v>15</v>
      </c>
      <c r="F557" s="4">
        <v>34</v>
      </c>
      <c r="G557" s="4">
        <f t="shared" si="9"/>
        <v>147.5</v>
      </c>
    </row>
    <row r="558" spans="1:14">
      <c r="A558" s="30">
        <v>44594</v>
      </c>
      <c r="B558" s="405">
        <v>24197</v>
      </c>
      <c r="C558" s="405" t="s">
        <v>12</v>
      </c>
      <c r="D558" t="s">
        <v>16</v>
      </c>
      <c r="F558" s="4">
        <v>5</v>
      </c>
      <c r="G558" s="4">
        <f t="shared" si="9"/>
        <v>142.5</v>
      </c>
      <c r="L558" s="147"/>
      <c r="N558" s="1"/>
    </row>
    <row r="559" spans="1:14">
      <c r="A559" s="30">
        <v>44621</v>
      </c>
      <c r="B559" s="405">
        <v>24479</v>
      </c>
      <c r="C559" s="405" t="s">
        <v>12</v>
      </c>
      <c r="D559" t="s">
        <v>13</v>
      </c>
      <c r="F559" s="1">
        <v>71.099999999999994</v>
      </c>
      <c r="G559" s="4">
        <f t="shared" si="9"/>
        <v>71.400000000000006</v>
      </c>
      <c r="L559" s="406"/>
      <c r="N559" s="1"/>
    </row>
    <row r="560" spans="1:14">
      <c r="A560" s="30">
        <v>44621</v>
      </c>
      <c r="B560" s="405">
        <v>24479</v>
      </c>
      <c r="C560" s="405" t="s">
        <v>12</v>
      </c>
      <c r="D560" t="s">
        <v>14</v>
      </c>
      <c r="F560" s="1">
        <v>71.400000000000006</v>
      </c>
      <c r="G560" s="4">
        <f t="shared" si="9"/>
        <v>0</v>
      </c>
      <c r="N560" s="1"/>
    </row>
    <row r="561" spans="1:14">
      <c r="A561" s="68">
        <v>44620</v>
      </c>
      <c r="B561" s="404" t="s">
        <v>11</v>
      </c>
      <c r="C561" s="404" t="s">
        <v>19</v>
      </c>
      <c r="D561" t="s">
        <v>13</v>
      </c>
      <c r="E561" s="1">
        <v>127.3</v>
      </c>
      <c r="G561" s="4">
        <f t="shared" si="9"/>
        <v>127.3</v>
      </c>
      <c r="N561" s="1"/>
    </row>
    <row r="562" spans="1:14">
      <c r="B562" s="405"/>
      <c r="C562" s="405"/>
      <c r="D562" t="s">
        <v>14</v>
      </c>
      <c r="E562" s="1">
        <v>80.2</v>
      </c>
      <c r="G562" s="4">
        <f t="shared" si="9"/>
        <v>207.5</v>
      </c>
    </row>
    <row r="563" spans="1:14">
      <c r="B563" s="405"/>
      <c r="C563" s="405"/>
      <c r="D563" t="s">
        <v>15</v>
      </c>
      <c r="E563" s="1">
        <v>56</v>
      </c>
      <c r="G563" s="4">
        <f t="shared" si="9"/>
        <v>263.5</v>
      </c>
    </row>
    <row r="564" spans="1:14">
      <c r="B564" s="405"/>
      <c r="C564" s="405"/>
      <c r="D564" t="s">
        <v>16</v>
      </c>
      <c r="E564" s="1">
        <v>5</v>
      </c>
      <c r="G564" s="4">
        <f t="shared" si="9"/>
        <v>268.5</v>
      </c>
    </row>
    <row r="565" spans="1:14">
      <c r="A565" s="30">
        <v>44620</v>
      </c>
      <c r="B565" s="405" t="s">
        <v>50</v>
      </c>
      <c r="C565" s="405" t="s">
        <v>19</v>
      </c>
      <c r="D565" t="s">
        <v>15</v>
      </c>
      <c r="F565" s="4">
        <v>42</v>
      </c>
      <c r="G565" s="4">
        <f t="shared" si="9"/>
        <v>226.5</v>
      </c>
    </row>
    <row r="566" spans="1:14">
      <c r="A566" s="30">
        <v>44648</v>
      </c>
      <c r="B566" s="405">
        <v>24686</v>
      </c>
      <c r="C566" s="405" t="s">
        <v>19</v>
      </c>
      <c r="D566" t="s">
        <v>13</v>
      </c>
      <c r="F566" s="1">
        <v>127.3</v>
      </c>
      <c r="G566" s="4">
        <f t="shared" si="9"/>
        <v>99.2</v>
      </c>
    </row>
    <row r="567" spans="1:14">
      <c r="A567" s="30">
        <v>44648</v>
      </c>
      <c r="B567" s="405">
        <v>24686</v>
      </c>
      <c r="C567" s="405" t="s">
        <v>19</v>
      </c>
      <c r="D567" t="s">
        <v>14</v>
      </c>
      <c r="F567" s="1">
        <v>80.2</v>
      </c>
      <c r="G567" s="4">
        <f t="shared" si="9"/>
        <v>19</v>
      </c>
    </row>
    <row r="568" spans="1:14">
      <c r="A568" s="30">
        <v>44648</v>
      </c>
      <c r="B568" s="405">
        <v>24686</v>
      </c>
      <c r="C568" s="405" t="s">
        <v>19</v>
      </c>
      <c r="D568" t="s">
        <v>15</v>
      </c>
      <c r="F568" s="1">
        <v>14</v>
      </c>
      <c r="G568" s="4">
        <f t="shared" si="9"/>
        <v>5</v>
      </c>
    </row>
    <row r="569" spans="1:14">
      <c r="A569" s="30">
        <v>44648</v>
      </c>
      <c r="B569" s="405">
        <v>24686</v>
      </c>
      <c r="C569" s="405" t="s">
        <v>19</v>
      </c>
      <c r="D569" t="s">
        <v>16</v>
      </c>
      <c r="F569" s="1">
        <v>5</v>
      </c>
      <c r="G569" s="124">
        <f t="shared" si="9"/>
        <v>0</v>
      </c>
    </row>
    <row r="570" spans="1:14">
      <c r="A570" s="32">
        <v>44651</v>
      </c>
      <c r="B570" s="404" t="s">
        <v>11</v>
      </c>
      <c r="C570" s="404" t="s">
        <v>20</v>
      </c>
      <c r="D570" t="s">
        <v>13</v>
      </c>
      <c r="E570" s="1">
        <v>126.3</v>
      </c>
      <c r="F570" s="1"/>
      <c r="G570" s="4">
        <f t="shared" si="9"/>
        <v>126.3</v>
      </c>
    </row>
    <row r="571" spans="1:14">
      <c r="A571" s="46"/>
      <c r="B571" s="405"/>
      <c r="C571" s="405"/>
      <c r="D571" t="s">
        <v>14</v>
      </c>
      <c r="E571" s="1">
        <v>66.5</v>
      </c>
      <c r="F571" s="1"/>
      <c r="G571" s="4">
        <f t="shared" si="9"/>
        <v>192.8</v>
      </c>
    </row>
    <row r="572" spans="1:14">
      <c r="A572" s="46"/>
      <c r="B572" s="405"/>
      <c r="C572" s="405"/>
      <c r="D572" t="s">
        <v>15</v>
      </c>
      <c r="E572" s="1">
        <v>60</v>
      </c>
      <c r="F572" s="1"/>
      <c r="G572" s="4">
        <f t="shared" si="9"/>
        <v>252.8</v>
      </c>
    </row>
    <row r="573" spans="1:14">
      <c r="A573" s="46"/>
      <c r="B573" s="405"/>
      <c r="C573" s="405"/>
      <c r="D573" t="s">
        <v>16</v>
      </c>
      <c r="E573" s="1">
        <v>5</v>
      </c>
      <c r="F573" s="1"/>
      <c r="G573" s="4">
        <f t="shared" si="9"/>
        <v>257.8</v>
      </c>
    </row>
    <row r="574" spans="1:14">
      <c r="A574" s="30">
        <v>44651</v>
      </c>
      <c r="B574" s="405" t="s">
        <v>53</v>
      </c>
      <c r="C574" s="405" t="s">
        <v>20</v>
      </c>
      <c r="D574" t="s">
        <v>15</v>
      </c>
      <c r="F574" s="1">
        <v>38</v>
      </c>
      <c r="G574" s="4">
        <f t="shared" si="9"/>
        <v>219.8</v>
      </c>
      <c r="I574" s="404"/>
      <c r="J574" s="13"/>
      <c r="K574" s="25"/>
    </row>
    <row r="575" spans="1:14">
      <c r="A575" s="30">
        <v>44774</v>
      </c>
      <c r="B575" s="405" t="s">
        <v>650</v>
      </c>
      <c r="C575" s="405" t="s">
        <v>20</v>
      </c>
      <c r="D575" t="s">
        <v>13</v>
      </c>
      <c r="F575" s="1">
        <v>126.3</v>
      </c>
      <c r="G575" s="4">
        <f t="shared" si="9"/>
        <v>93.500000000000014</v>
      </c>
      <c r="I575" s="404"/>
      <c r="J575" s="13"/>
      <c r="K575" s="25"/>
    </row>
    <row r="576" spans="1:14">
      <c r="A576" s="30">
        <v>44774</v>
      </c>
      <c r="B576" s="405" t="s">
        <v>650</v>
      </c>
      <c r="C576" s="405" t="s">
        <v>20</v>
      </c>
      <c r="D576" t="s">
        <v>14</v>
      </c>
      <c r="F576" s="1">
        <v>66.5</v>
      </c>
      <c r="G576" s="4">
        <f t="shared" si="9"/>
        <v>27.000000000000014</v>
      </c>
      <c r="I576" s="404"/>
      <c r="J576" s="13"/>
      <c r="K576" s="25"/>
    </row>
    <row r="577" spans="1:14">
      <c r="A577" s="30">
        <v>44795</v>
      </c>
      <c r="B577" s="405">
        <v>25348</v>
      </c>
      <c r="C577" s="405" t="s">
        <v>20</v>
      </c>
      <c r="D577" t="s">
        <v>15</v>
      </c>
      <c r="F577" s="1">
        <v>22</v>
      </c>
      <c r="G577" s="4">
        <f t="shared" si="9"/>
        <v>5.0000000000000142</v>
      </c>
      <c r="I577" s="404"/>
      <c r="J577" s="13"/>
      <c r="K577" s="25"/>
    </row>
    <row r="578" spans="1:14">
      <c r="A578" s="30">
        <v>44795</v>
      </c>
      <c r="B578" s="405">
        <v>25348</v>
      </c>
      <c r="C578" s="405" t="s">
        <v>20</v>
      </c>
      <c r="D578" t="s">
        <v>16</v>
      </c>
      <c r="F578" s="1">
        <v>5</v>
      </c>
      <c r="G578" s="4">
        <f t="shared" si="9"/>
        <v>1.4210854715202004E-14</v>
      </c>
      <c r="I578" s="404"/>
      <c r="J578" s="13"/>
      <c r="K578" s="25"/>
    </row>
    <row r="579" spans="1:14">
      <c r="A579" s="32">
        <v>44681</v>
      </c>
      <c r="B579" s="404" t="s">
        <v>11</v>
      </c>
      <c r="C579" s="404" t="s">
        <v>21</v>
      </c>
      <c r="D579" t="s">
        <v>13</v>
      </c>
      <c r="E579" s="1">
        <v>129.19999999999999</v>
      </c>
      <c r="F579" s="1"/>
      <c r="G579" s="4">
        <f t="shared" si="9"/>
        <v>129.19999999999999</v>
      </c>
      <c r="I579" s="405"/>
      <c r="K579" s="25"/>
    </row>
    <row r="580" spans="1:14">
      <c r="A580" s="46"/>
      <c r="B580" s="405"/>
      <c r="C580" s="405"/>
      <c r="D580" t="s">
        <v>14</v>
      </c>
      <c r="E580" s="1">
        <v>66</v>
      </c>
      <c r="F580" s="1"/>
      <c r="G580" s="4">
        <f t="shared" si="9"/>
        <v>195.2</v>
      </c>
      <c r="K580" s="25"/>
    </row>
    <row r="581" spans="1:14">
      <c r="A581" s="46"/>
      <c r="B581" s="405"/>
      <c r="C581" s="405"/>
      <c r="D581" t="s">
        <v>15</v>
      </c>
      <c r="E581" s="1">
        <v>60</v>
      </c>
      <c r="F581" s="1"/>
      <c r="G581" s="4">
        <f t="shared" si="9"/>
        <v>255.2</v>
      </c>
      <c r="K581" s="25"/>
    </row>
    <row r="582" spans="1:14">
      <c r="A582" s="46"/>
      <c r="B582" s="405"/>
      <c r="C582" s="405"/>
      <c r="D582" t="s">
        <v>16</v>
      </c>
      <c r="E582" s="1">
        <v>5</v>
      </c>
      <c r="F582" s="1"/>
      <c r="G582" s="4">
        <f t="shared" si="9"/>
        <v>260.2</v>
      </c>
      <c r="I582" s="404"/>
      <c r="K582" s="25"/>
    </row>
    <row r="583" spans="1:14">
      <c r="A583" s="30">
        <v>44681</v>
      </c>
      <c r="B583" s="405" t="s">
        <v>65</v>
      </c>
      <c r="C583" s="405" t="s">
        <v>21</v>
      </c>
      <c r="D583" t="s">
        <v>15</v>
      </c>
      <c r="F583" s="1">
        <v>60</v>
      </c>
      <c r="G583" s="4">
        <f t="shared" si="9"/>
        <v>200.2</v>
      </c>
      <c r="I583" s="405"/>
      <c r="J583" s="404"/>
      <c r="L583" s="25"/>
    </row>
    <row r="584" spans="1:14">
      <c r="A584" s="30">
        <v>44681</v>
      </c>
      <c r="B584" s="405" t="s">
        <v>65</v>
      </c>
      <c r="C584" s="405" t="s">
        <v>21</v>
      </c>
      <c r="D584" t="s">
        <v>16</v>
      </c>
      <c r="F584" s="1">
        <v>5</v>
      </c>
      <c r="G584" s="4">
        <f t="shared" si="9"/>
        <v>195.2</v>
      </c>
      <c r="I584" s="404"/>
      <c r="L584" s="25"/>
    </row>
    <row r="585" spans="1:14">
      <c r="A585" s="30">
        <v>44795</v>
      </c>
      <c r="B585" s="405">
        <v>25348</v>
      </c>
      <c r="C585" s="405" t="s">
        <v>21</v>
      </c>
      <c r="D585" t="s">
        <v>13</v>
      </c>
      <c r="F585" s="1">
        <v>129.19999999999999</v>
      </c>
      <c r="G585" s="4">
        <f t="shared" si="9"/>
        <v>66</v>
      </c>
      <c r="I585" s="404"/>
      <c r="L585" s="25"/>
    </row>
    <row r="586" spans="1:14">
      <c r="A586" s="30">
        <v>44795</v>
      </c>
      <c r="B586" s="405">
        <v>25348</v>
      </c>
      <c r="C586" s="405" t="s">
        <v>21</v>
      </c>
      <c r="D586" t="s">
        <v>14</v>
      </c>
      <c r="F586" s="1">
        <v>66</v>
      </c>
      <c r="G586" s="4">
        <f t="shared" si="9"/>
        <v>0</v>
      </c>
      <c r="I586" s="404"/>
      <c r="L586" s="25"/>
    </row>
    <row r="587" spans="1:14">
      <c r="A587" s="32">
        <v>44712</v>
      </c>
      <c r="B587" s="404" t="s">
        <v>11</v>
      </c>
      <c r="C587" s="404" t="s">
        <v>22</v>
      </c>
      <c r="D587" t="s">
        <v>13</v>
      </c>
      <c r="E587" s="1">
        <v>114.9</v>
      </c>
      <c r="F587" s="1"/>
      <c r="G587" s="4">
        <f t="shared" si="9"/>
        <v>114.9</v>
      </c>
    </row>
    <row r="588" spans="1:14">
      <c r="A588" s="46"/>
      <c r="B588" s="405"/>
      <c r="C588" s="405"/>
      <c r="D588" t="s">
        <v>14</v>
      </c>
      <c r="E588" s="1">
        <v>70.3</v>
      </c>
      <c r="F588" s="1"/>
      <c r="G588" s="4">
        <f t="shared" si="9"/>
        <v>185.2</v>
      </c>
    </row>
    <row r="589" spans="1:14">
      <c r="A589" s="46"/>
      <c r="B589" s="405"/>
      <c r="C589" s="405"/>
      <c r="D589" t="s">
        <v>15</v>
      </c>
      <c r="E589" s="1">
        <v>60</v>
      </c>
      <c r="F589" s="1"/>
      <c r="G589" s="4">
        <f t="shared" si="9"/>
        <v>245.2</v>
      </c>
      <c r="J589" s="404"/>
      <c r="L589" s="1"/>
    </row>
    <row r="590" spans="1:14">
      <c r="A590" s="46"/>
      <c r="B590" s="405"/>
      <c r="C590" s="405"/>
      <c r="D590" t="s">
        <v>16</v>
      </c>
      <c r="E590" s="1">
        <v>5</v>
      </c>
      <c r="F590" s="1"/>
      <c r="G590" s="4">
        <f t="shared" si="9"/>
        <v>250.2</v>
      </c>
      <c r="L590" s="1"/>
    </row>
    <row r="591" spans="1:14">
      <c r="A591" s="30">
        <v>44712</v>
      </c>
      <c r="B591" s="405" t="s">
        <v>55</v>
      </c>
      <c r="C591" s="405" t="s">
        <v>22</v>
      </c>
      <c r="D591" t="s">
        <v>15</v>
      </c>
      <c r="F591" s="1">
        <v>60</v>
      </c>
      <c r="G591" s="4">
        <f t="shared" si="9"/>
        <v>190.2</v>
      </c>
      <c r="J591" s="404"/>
      <c r="L591" s="1"/>
      <c r="N591" s="13"/>
    </row>
    <row r="592" spans="1:14">
      <c r="A592" s="30">
        <v>44712</v>
      </c>
      <c r="B592" s="405" t="s">
        <v>55</v>
      </c>
      <c r="C592" s="405" t="s">
        <v>22</v>
      </c>
      <c r="D592" t="s">
        <v>16</v>
      </c>
      <c r="F592" s="1">
        <v>5</v>
      </c>
      <c r="G592" s="4">
        <f t="shared" si="9"/>
        <v>185.2</v>
      </c>
      <c r="L592" s="1"/>
    </row>
    <row r="593" spans="1:12">
      <c r="A593" s="30">
        <v>44742</v>
      </c>
      <c r="B593" s="405" t="s">
        <v>56</v>
      </c>
      <c r="C593" s="405" t="s">
        <v>22</v>
      </c>
      <c r="D593" t="s">
        <v>13</v>
      </c>
      <c r="F593" s="1">
        <v>50</v>
      </c>
      <c r="G593" s="4">
        <f t="shared" si="9"/>
        <v>135.19999999999999</v>
      </c>
      <c r="L593" s="1"/>
    </row>
    <row r="594" spans="1:12">
      <c r="A594" s="30">
        <v>44795</v>
      </c>
      <c r="B594" s="405">
        <v>25348</v>
      </c>
      <c r="C594" s="405" t="s">
        <v>22</v>
      </c>
      <c r="D594" t="s">
        <v>13</v>
      </c>
      <c r="F594" s="1">
        <v>64.900000000000006</v>
      </c>
      <c r="G594" s="4">
        <f t="shared" si="9"/>
        <v>70.299999999999983</v>
      </c>
      <c r="L594" s="1"/>
    </row>
    <row r="595" spans="1:12">
      <c r="A595" s="30">
        <v>44795</v>
      </c>
      <c r="B595" s="405">
        <v>25348</v>
      </c>
      <c r="C595" s="405" t="s">
        <v>22</v>
      </c>
      <c r="D595" t="s">
        <v>14</v>
      </c>
      <c r="F595" s="1">
        <v>70.3</v>
      </c>
      <c r="G595" s="4">
        <f t="shared" si="9"/>
        <v>0</v>
      </c>
      <c r="L595" s="1"/>
    </row>
    <row r="596" spans="1:12">
      <c r="A596" s="32">
        <v>44742</v>
      </c>
      <c r="B596" s="404" t="s">
        <v>11</v>
      </c>
      <c r="C596" s="404" t="s">
        <v>23</v>
      </c>
      <c r="D596" t="s">
        <v>13</v>
      </c>
      <c r="E596" s="1">
        <v>111.3</v>
      </c>
      <c r="F596" s="1"/>
      <c r="G596" s="4">
        <f t="shared" si="9"/>
        <v>111.3</v>
      </c>
    </row>
    <row r="597" spans="1:12">
      <c r="B597" s="405"/>
      <c r="C597" s="405"/>
      <c r="D597" t="s">
        <v>14</v>
      </c>
      <c r="E597" s="1">
        <v>84.4</v>
      </c>
      <c r="F597" s="1"/>
      <c r="G597" s="4">
        <f t="shared" si="9"/>
        <v>195.7</v>
      </c>
    </row>
    <row r="598" spans="1:12">
      <c r="B598" s="405"/>
      <c r="C598" s="405"/>
      <c r="D598" t="s">
        <v>15</v>
      </c>
      <c r="E598" s="1">
        <v>60</v>
      </c>
      <c r="F598" s="1"/>
      <c r="G598" s="4">
        <f t="shared" si="9"/>
        <v>255.7</v>
      </c>
    </row>
    <row r="599" spans="1:12">
      <c r="B599" s="405"/>
      <c r="C599" s="405"/>
      <c r="D599" t="s">
        <v>16</v>
      </c>
      <c r="E599" s="1">
        <v>5</v>
      </c>
      <c r="F599" s="1"/>
      <c r="G599" s="4">
        <f t="shared" si="9"/>
        <v>260.7</v>
      </c>
    </row>
    <row r="600" spans="1:12">
      <c r="A600" s="30">
        <v>44742</v>
      </c>
      <c r="B600" s="405" t="s">
        <v>56</v>
      </c>
      <c r="C600" s="405" t="s">
        <v>23</v>
      </c>
      <c r="D600" t="s">
        <v>15</v>
      </c>
      <c r="F600" s="1">
        <v>60</v>
      </c>
      <c r="G600" s="4">
        <f t="shared" si="9"/>
        <v>200.7</v>
      </c>
    </row>
    <row r="601" spans="1:12">
      <c r="A601" s="30">
        <v>44742</v>
      </c>
      <c r="B601" s="405" t="s">
        <v>56</v>
      </c>
      <c r="C601" s="405" t="s">
        <v>23</v>
      </c>
      <c r="D601" t="s">
        <v>16</v>
      </c>
      <c r="F601" s="1">
        <v>5</v>
      </c>
      <c r="G601" s="4">
        <f t="shared" si="9"/>
        <v>195.7</v>
      </c>
    </row>
    <row r="602" spans="1:12">
      <c r="A602" s="30">
        <v>44795</v>
      </c>
      <c r="B602" s="405">
        <v>25348</v>
      </c>
      <c r="C602" s="405" t="s">
        <v>23</v>
      </c>
      <c r="D602" t="s">
        <v>13</v>
      </c>
      <c r="F602" s="1">
        <v>111.3</v>
      </c>
      <c r="G602" s="4">
        <f t="shared" si="9"/>
        <v>84.399999999999991</v>
      </c>
    </row>
    <row r="603" spans="1:12">
      <c r="A603" s="30">
        <v>44795</v>
      </c>
      <c r="B603" s="405">
        <v>25348</v>
      </c>
      <c r="C603" s="405" t="s">
        <v>23</v>
      </c>
      <c r="D603" t="s">
        <v>14</v>
      </c>
      <c r="F603" s="1">
        <v>84.4</v>
      </c>
      <c r="G603" s="4">
        <f t="shared" si="9"/>
        <v>0</v>
      </c>
    </row>
    <row r="604" spans="1:12">
      <c r="A604" s="32">
        <v>44773</v>
      </c>
      <c r="B604" s="404" t="s">
        <v>11</v>
      </c>
      <c r="C604" s="404" t="s">
        <v>24</v>
      </c>
      <c r="D604" t="s">
        <v>13</v>
      </c>
      <c r="E604" s="1">
        <v>110.8</v>
      </c>
      <c r="F604" s="1"/>
      <c r="G604" s="4">
        <f t="shared" si="9"/>
        <v>110.8</v>
      </c>
      <c r="J604" s="13"/>
    </row>
    <row r="605" spans="1:12">
      <c r="B605" s="405"/>
      <c r="C605" s="405"/>
      <c r="D605" t="s">
        <v>14</v>
      </c>
      <c r="E605" s="1">
        <v>59.1</v>
      </c>
      <c r="F605" s="1"/>
      <c r="G605" s="4">
        <f t="shared" si="9"/>
        <v>169.9</v>
      </c>
    </row>
    <row r="606" spans="1:12">
      <c r="B606" s="405"/>
      <c r="C606" s="405"/>
      <c r="D606" t="s">
        <v>15</v>
      </c>
      <c r="E606" s="1">
        <v>60</v>
      </c>
      <c r="F606" s="1"/>
      <c r="G606" s="4">
        <f t="shared" si="9"/>
        <v>229.9</v>
      </c>
    </row>
    <row r="607" spans="1:12">
      <c r="B607" s="405"/>
      <c r="C607" s="405"/>
      <c r="D607" t="s">
        <v>16</v>
      </c>
      <c r="E607" s="1">
        <v>5</v>
      </c>
      <c r="F607" s="1"/>
      <c r="G607" s="4">
        <f t="shared" si="9"/>
        <v>234.9</v>
      </c>
    </row>
    <row r="608" spans="1:12">
      <c r="A608" s="46">
        <v>44773</v>
      </c>
      <c r="B608" s="405" t="s">
        <v>32</v>
      </c>
      <c r="C608" s="405" t="s">
        <v>24</v>
      </c>
      <c r="D608" t="s">
        <v>15</v>
      </c>
      <c r="F608" s="1">
        <v>60</v>
      </c>
      <c r="G608" s="4">
        <f t="shared" si="9"/>
        <v>174.9</v>
      </c>
    </row>
    <row r="609" spans="1:13">
      <c r="A609" s="46">
        <v>44773</v>
      </c>
      <c r="B609" s="405" t="s">
        <v>32</v>
      </c>
      <c r="C609" s="405" t="s">
        <v>24</v>
      </c>
      <c r="D609" t="s">
        <v>16</v>
      </c>
      <c r="F609" s="1">
        <v>5</v>
      </c>
      <c r="G609" s="4">
        <f t="shared" si="9"/>
        <v>169.9</v>
      </c>
    </row>
    <row r="610" spans="1:13">
      <c r="A610" s="46">
        <v>44795</v>
      </c>
      <c r="B610" s="405">
        <v>25348</v>
      </c>
      <c r="C610" s="405" t="s">
        <v>24</v>
      </c>
      <c r="D610" t="s">
        <v>13</v>
      </c>
      <c r="F610" s="1">
        <v>110.8</v>
      </c>
      <c r="G610" s="4">
        <f t="shared" si="9"/>
        <v>59.100000000000009</v>
      </c>
    </row>
    <row r="611" spans="1:13">
      <c r="A611" s="46">
        <v>44795</v>
      </c>
      <c r="B611" s="405">
        <v>25348</v>
      </c>
      <c r="C611" s="405" t="s">
        <v>24</v>
      </c>
      <c r="D611" t="s">
        <v>14</v>
      </c>
      <c r="F611" s="1">
        <v>59.1</v>
      </c>
      <c r="G611" s="4">
        <f t="shared" si="9"/>
        <v>0</v>
      </c>
    </row>
    <row r="612" spans="1:13">
      <c r="A612" s="32">
        <v>44804</v>
      </c>
      <c r="B612" s="404" t="s">
        <v>11</v>
      </c>
      <c r="C612" s="404" t="s">
        <v>25</v>
      </c>
      <c r="D612" t="s">
        <v>13</v>
      </c>
      <c r="E612" s="1">
        <v>111.4</v>
      </c>
      <c r="F612" s="1"/>
      <c r="G612" s="4">
        <f t="shared" si="9"/>
        <v>111.4</v>
      </c>
    </row>
    <row r="613" spans="1:13">
      <c r="B613" s="405"/>
      <c r="C613" s="405"/>
      <c r="D613" t="s">
        <v>14</v>
      </c>
      <c r="E613" s="1">
        <v>61.5</v>
      </c>
      <c r="F613" s="1"/>
      <c r="G613" s="4">
        <f t="shared" si="9"/>
        <v>172.9</v>
      </c>
      <c r="J613" s="404"/>
      <c r="L613" s="1"/>
    </row>
    <row r="614" spans="1:13">
      <c r="B614" s="405"/>
      <c r="C614" s="405"/>
      <c r="D614" t="s">
        <v>15</v>
      </c>
      <c r="E614" s="1">
        <v>60</v>
      </c>
      <c r="F614" s="1"/>
      <c r="G614" s="4">
        <f t="shared" si="9"/>
        <v>232.9</v>
      </c>
      <c r="I614" s="404"/>
      <c r="K614" s="25"/>
      <c r="L614" s="1"/>
    </row>
    <row r="615" spans="1:13">
      <c r="B615" s="405"/>
      <c r="C615" s="405"/>
      <c r="D615" t="s">
        <v>16</v>
      </c>
      <c r="E615" s="1">
        <v>5</v>
      </c>
      <c r="F615" s="1"/>
      <c r="G615" s="4">
        <f t="shared" si="9"/>
        <v>237.9</v>
      </c>
      <c r="K615" s="25"/>
    </row>
    <row r="616" spans="1:13">
      <c r="A616" s="30">
        <v>44804</v>
      </c>
      <c r="B616" s="405" t="s">
        <v>57</v>
      </c>
      <c r="C616" s="405" t="s">
        <v>25</v>
      </c>
      <c r="D616" t="s">
        <v>15</v>
      </c>
      <c r="F616" s="1">
        <v>40</v>
      </c>
      <c r="G616" s="4">
        <f t="shared" si="9"/>
        <v>197.9</v>
      </c>
      <c r="I616" s="404"/>
      <c r="K616" s="25"/>
    </row>
    <row r="617" spans="1:13">
      <c r="A617" s="30">
        <v>44879</v>
      </c>
      <c r="B617" s="405" t="s">
        <v>651</v>
      </c>
      <c r="C617" s="405" t="s">
        <v>25</v>
      </c>
      <c r="D617" t="s">
        <v>13</v>
      </c>
      <c r="F617" s="1">
        <v>111.4</v>
      </c>
      <c r="G617" s="4">
        <f t="shared" si="9"/>
        <v>86.5</v>
      </c>
      <c r="K617" s="25"/>
      <c r="L617" s="1"/>
    </row>
    <row r="618" spans="1:13">
      <c r="A618" s="30">
        <v>44879</v>
      </c>
      <c r="B618" s="405" t="s">
        <v>651</v>
      </c>
      <c r="C618" s="405" t="s">
        <v>25</v>
      </c>
      <c r="D618" t="s">
        <v>14</v>
      </c>
      <c r="F618" s="1">
        <v>61.5</v>
      </c>
      <c r="G618" s="4">
        <f t="shared" si="9"/>
        <v>25</v>
      </c>
      <c r="I618" s="404"/>
      <c r="K618" s="25"/>
    </row>
    <row r="619" spans="1:13">
      <c r="A619" s="30">
        <v>44991</v>
      </c>
      <c r="B619" s="405">
        <v>26480</v>
      </c>
      <c r="C619" s="405" t="s">
        <v>25</v>
      </c>
      <c r="D619" t="s">
        <v>15</v>
      </c>
      <c r="F619" s="1">
        <v>20</v>
      </c>
      <c r="G619" s="4">
        <f t="shared" si="9"/>
        <v>5</v>
      </c>
      <c r="I619" s="404"/>
      <c r="K619" s="25"/>
    </row>
    <row r="620" spans="1:13">
      <c r="A620" s="30">
        <v>44991</v>
      </c>
      <c r="B620" s="405">
        <v>26480</v>
      </c>
      <c r="C620" s="405" t="s">
        <v>25</v>
      </c>
      <c r="D620" t="s">
        <v>16</v>
      </c>
      <c r="F620" s="1">
        <v>5</v>
      </c>
      <c r="G620" s="4">
        <f t="shared" si="9"/>
        <v>0</v>
      </c>
      <c r="I620" s="404"/>
      <c r="K620" s="25"/>
    </row>
    <row r="621" spans="1:13">
      <c r="A621" s="68">
        <v>44834</v>
      </c>
      <c r="B621" s="404" t="s">
        <v>11</v>
      </c>
      <c r="C621" s="404" t="s">
        <v>41</v>
      </c>
      <c r="D621" t="s">
        <v>13</v>
      </c>
      <c r="E621" s="1">
        <v>98.9</v>
      </c>
      <c r="F621" s="1"/>
      <c r="G621" s="4">
        <f t="shared" si="9"/>
        <v>98.9</v>
      </c>
      <c r="I621" s="405"/>
      <c r="K621" s="25"/>
      <c r="M621" s="1"/>
    </row>
    <row r="622" spans="1:13">
      <c r="A622" s="46"/>
      <c r="B622" s="405"/>
      <c r="C622" s="405"/>
      <c r="D622" t="s">
        <v>14</v>
      </c>
      <c r="E622" s="1">
        <v>48.2</v>
      </c>
      <c r="F622" s="1"/>
      <c r="G622" s="4">
        <f t="shared" si="9"/>
        <v>147.10000000000002</v>
      </c>
      <c r="I622" s="404"/>
      <c r="K622" s="25"/>
      <c r="M622" s="1"/>
    </row>
    <row r="623" spans="1:13">
      <c r="A623" s="46"/>
      <c r="B623" s="405"/>
      <c r="C623" s="405"/>
      <c r="D623" t="s">
        <v>15</v>
      </c>
      <c r="E623" s="1">
        <v>60</v>
      </c>
      <c r="F623" s="1"/>
      <c r="G623" s="4">
        <f t="shared" si="9"/>
        <v>207.10000000000002</v>
      </c>
      <c r="K623" s="25"/>
      <c r="L623" s="1"/>
    </row>
    <row r="624" spans="1:13">
      <c r="A624" s="46"/>
      <c r="B624" s="405"/>
      <c r="C624" s="405"/>
      <c r="D624" t="s">
        <v>16</v>
      </c>
      <c r="E624" s="1">
        <v>5</v>
      </c>
      <c r="F624" s="1"/>
      <c r="G624" s="4">
        <f t="shared" si="9"/>
        <v>212.10000000000002</v>
      </c>
      <c r="I624" s="404"/>
      <c r="K624" s="25"/>
      <c r="L624" s="1"/>
    </row>
    <row r="625" spans="1:12">
      <c r="A625" s="46">
        <v>44834</v>
      </c>
      <c r="B625" s="405" t="s">
        <v>61</v>
      </c>
      <c r="C625" s="405" t="s">
        <v>41</v>
      </c>
      <c r="D625" t="s">
        <v>15</v>
      </c>
      <c r="F625" s="1">
        <v>40</v>
      </c>
      <c r="G625" s="4">
        <f t="shared" si="9"/>
        <v>172.10000000000002</v>
      </c>
      <c r="I625" s="405"/>
      <c r="K625" s="25"/>
      <c r="L625" s="1"/>
    </row>
    <row r="626" spans="1:12">
      <c r="A626" s="46">
        <v>44897</v>
      </c>
      <c r="B626" s="405" t="s">
        <v>652</v>
      </c>
      <c r="C626" s="405" t="s">
        <v>41</v>
      </c>
      <c r="D626" t="s">
        <v>13</v>
      </c>
      <c r="F626" s="1">
        <v>98.9</v>
      </c>
      <c r="G626" s="4">
        <f t="shared" si="9"/>
        <v>73.200000000000017</v>
      </c>
      <c r="J626" s="404"/>
      <c r="L626" s="1"/>
    </row>
    <row r="627" spans="1:12">
      <c r="A627" s="46">
        <v>44897</v>
      </c>
      <c r="B627" s="405" t="s">
        <v>652</v>
      </c>
      <c r="C627" s="405" t="s">
        <v>41</v>
      </c>
      <c r="D627" t="s">
        <v>14</v>
      </c>
      <c r="F627" s="1">
        <v>48.2</v>
      </c>
      <c r="G627" s="4">
        <f t="shared" si="9"/>
        <v>25.000000000000014</v>
      </c>
      <c r="J627" s="404"/>
      <c r="L627" s="1"/>
    </row>
    <row r="628" spans="1:12">
      <c r="A628" s="30">
        <v>44991</v>
      </c>
      <c r="B628" s="405">
        <v>26480</v>
      </c>
      <c r="C628" s="405" t="s">
        <v>41</v>
      </c>
      <c r="D628" t="s">
        <v>15</v>
      </c>
      <c r="F628" s="1">
        <v>20</v>
      </c>
      <c r="G628" s="4">
        <f t="shared" si="9"/>
        <v>5.0000000000000142</v>
      </c>
      <c r="J628" s="404"/>
      <c r="L628" s="1"/>
    </row>
    <row r="629" spans="1:12">
      <c r="A629" s="30">
        <v>44991</v>
      </c>
      <c r="B629" s="405">
        <v>26480</v>
      </c>
      <c r="C629" s="405" t="s">
        <v>41</v>
      </c>
      <c r="D629" t="s">
        <v>16</v>
      </c>
      <c r="F629" s="1">
        <v>5</v>
      </c>
      <c r="G629" s="4">
        <f t="shared" si="9"/>
        <v>1.4210854715202004E-14</v>
      </c>
      <c r="J629" s="404"/>
      <c r="L629" s="1"/>
    </row>
    <row r="630" spans="1:12">
      <c r="A630" s="68">
        <v>44865</v>
      </c>
      <c r="B630" s="404" t="s">
        <v>11</v>
      </c>
      <c r="C630" s="404" t="s">
        <v>27</v>
      </c>
      <c r="D630" t="s">
        <v>13</v>
      </c>
      <c r="E630" s="1">
        <v>98.6</v>
      </c>
      <c r="F630" s="1"/>
      <c r="G630" s="4">
        <f t="shared" si="9"/>
        <v>98.600000000000009</v>
      </c>
      <c r="J630" s="405"/>
      <c r="L630" s="1"/>
    </row>
    <row r="631" spans="1:12">
      <c r="A631" s="46"/>
      <c r="B631" s="405"/>
      <c r="C631" s="405"/>
      <c r="D631" t="s">
        <v>14</v>
      </c>
      <c r="E631" s="1">
        <v>90.7</v>
      </c>
      <c r="F631" s="1"/>
      <c r="G631" s="4">
        <f t="shared" si="9"/>
        <v>189.3</v>
      </c>
      <c r="I631" s="422"/>
      <c r="J631" s="422"/>
      <c r="K631" s="422"/>
      <c r="L631" s="1"/>
    </row>
    <row r="632" spans="1:12">
      <c r="A632" s="46"/>
      <c r="B632" s="405"/>
      <c r="C632" s="405"/>
      <c r="D632" t="s">
        <v>15</v>
      </c>
      <c r="E632" s="1">
        <v>60</v>
      </c>
      <c r="F632" s="1"/>
      <c r="G632" s="4">
        <f t="shared" si="9"/>
        <v>249.3</v>
      </c>
    </row>
    <row r="633" spans="1:12">
      <c r="A633" s="46"/>
      <c r="B633" s="405"/>
      <c r="C633" s="405"/>
      <c r="D633" t="s">
        <v>16</v>
      </c>
      <c r="E633" s="1">
        <v>5</v>
      </c>
      <c r="F633" s="1"/>
      <c r="G633" s="4">
        <f t="shared" ref="G633:G634" si="10">+G632+E633-F633</f>
        <v>254.3</v>
      </c>
      <c r="I633" s="404"/>
      <c r="K633" s="25"/>
    </row>
    <row r="634" spans="1:12">
      <c r="A634" s="46">
        <v>44865</v>
      </c>
      <c r="B634" s="405" t="s">
        <v>62</v>
      </c>
      <c r="C634" s="405" t="s">
        <v>27</v>
      </c>
      <c r="D634" t="s">
        <v>15</v>
      </c>
      <c r="F634" s="1">
        <v>60</v>
      </c>
      <c r="G634" s="4">
        <f t="shared" si="10"/>
        <v>194.3</v>
      </c>
      <c r="K634" s="25"/>
    </row>
    <row r="635" spans="1:12">
      <c r="A635" s="46">
        <v>44865</v>
      </c>
      <c r="B635" s="405" t="s">
        <v>62</v>
      </c>
      <c r="C635" s="405" t="s">
        <v>27</v>
      </c>
      <c r="D635" t="s">
        <v>16</v>
      </c>
      <c r="F635" s="1">
        <v>5</v>
      </c>
      <c r="G635" s="4">
        <f t="shared" ref="G635:G640" si="11">+G634+E635-F635</f>
        <v>189.3</v>
      </c>
      <c r="I635" s="404"/>
      <c r="K635" s="25"/>
    </row>
    <row r="636" spans="1:12">
      <c r="A636" s="46">
        <v>44957</v>
      </c>
      <c r="B636" s="405" t="s">
        <v>653</v>
      </c>
      <c r="C636" s="405" t="s">
        <v>27</v>
      </c>
      <c r="D636" t="s">
        <v>13</v>
      </c>
      <c r="F636" s="1">
        <v>98.6</v>
      </c>
      <c r="G636" s="4">
        <f t="shared" si="11"/>
        <v>90.700000000000017</v>
      </c>
      <c r="K636" s="25"/>
    </row>
    <row r="637" spans="1:12">
      <c r="A637" s="46">
        <v>44957</v>
      </c>
      <c r="B637" s="405" t="s">
        <v>653</v>
      </c>
      <c r="C637" s="405" t="s">
        <v>27</v>
      </c>
      <c r="D637" t="s">
        <v>14</v>
      </c>
      <c r="F637" s="1">
        <v>90.7</v>
      </c>
      <c r="G637" s="4">
        <f t="shared" si="11"/>
        <v>0</v>
      </c>
      <c r="I637" s="404"/>
      <c r="K637" s="25"/>
    </row>
    <row r="638" spans="1:12">
      <c r="A638" s="68">
        <v>44895</v>
      </c>
      <c r="B638" s="404" t="s">
        <v>11</v>
      </c>
      <c r="C638" s="404" t="s">
        <v>28</v>
      </c>
      <c r="D638" t="s">
        <v>277</v>
      </c>
      <c r="E638" s="1">
        <v>200</v>
      </c>
      <c r="G638" s="4">
        <f t="shared" si="11"/>
        <v>200</v>
      </c>
      <c r="K638" s="25"/>
    </row>
    <row r="639" spans="1:12">
      <c r="A639" s="68"/>
      <c r="B639" s="404"/>
      <c r="C639" s="404"/>
      <c r="D639" t="s">
        <v>13</v>
      </c>
      <c r="E639" s="1">
        <v>110</v>
      </c>
      <c r="F639" s="1"/>
      <c r="G639" s="4">
        <f t="shared" si="11"/>
        <v>310</v>
      </c>
      <c r="I639" s="404"/>
      <c r="K639" s="25"/>
    </row>
    <row r="640" spans="1:12">
      <c r="A640" s="46"/>
      <c r="B640" s="405"/>
      <c r="C640" s="405"/>
      <c r="D640" t="s">
        <v>14</v>
      </c>
      <c r="E640" s="1">
        <v>69.2</v>
      </c>
      <c r="F640" s="1"/>
      <c r="G640" s="4">
        <f t="shared" si="11"/>
        <v>379.2</v>
      </c>
      <c r="I640" s="405"/>
      <c r="K640" s="25"/>
    </row>
    <row r="641" spans="1:11">
      <c r="A641" s="46"/>
      <c r="B641" s="405"/>
      <c r="C641" s="405"/>
      <c r="D641" t="s">
        <v>15</v>
      </c>
      <c r="E641" s="1">
        <v>60</v>
      </c>
      <c r="F641" s="1"/>
      <c r="G641" s="4">
        <f t="shared" ref="G641:G705" si="12">+G640+E641-F641</f>
        <v>439.2</v>
      </c>
      <c r="I641" s="404"/>
      <c r="K641" s="225"/>
    </row>
    <row r="642" spans="1:11">
      <c r="A642" s="46"/>
      <c r="B642" s="405"/>
      <c r="C642" s="405"/>
      <c r="D642" t="s">
        <v>16</v>
      </c>
      <c r="E642" s="1">
        <v>5</v>
      </c>
      <c r="F642" s="1"/>
      <c r="G642" s="4">
        <f t="shared" si="12"/>
        <v>444.2</v>
      </c>
      <c r="I642" s="405"/>
      <c r="K642" s="225"/>
    </row>
    <row r="643" spans="1:11">
      <c r="A643" s="30">
        <v>44895</v>
      </c>
      <c r="B643" s="405" t="s">
        <v>64</v>
      </c>
      <c r="C643" s="405" t="s">
        <v>28</v>
      </c>
      <c r="D643" t="s">
        <v>15</v>
      </c>
      <c r="F643" s="1">
        <v>60</v>
      </c>
      <c r="G643" s="4">
        <f t="shared" si="12"/>
        <v>384.2</v>
      </c>
    </row>
    <row r="644" spans="1:11">
      <c r="A644" s="30">
        <v>44895</v>
      </c>
      <c r="B644" s="405" t="s">
        <v>64</v>
      </c>
      <c r="C644" s="405" t="s">
        <v>28</v>
      </c>
      <c r="D644" t="s">
        <v>16</v>
      </c>
      <c r="E644" s="13"/>
      <c r="F644" s="20">
        <v>5</v>
      </c>
      <c r="G644" s="4">
        <f t="shared" si="12"/>
        <v>379.2</v>
      </c>
      <c r="K644" s="44">
        <f>SUM(K633:K643)</f>
        <v>0</v>
      </c>
    </row>
    <row r="645" spans="1:11">
      <c r="A645" s="46"/>
      <c r="B645" s="46" t="s">
        <v>129</v>
      </c>
      <c r="C645" s="416">
        <v>44944</v>
      </c>
      <c r="D645" t="s">
        <v>277</v>
      </c>
      <c r="F645" s="1">
        <v>200</v>
      </c>
      <c r="G645" s="4">
        <f t="shared" si="12"/>
        <v>179.2</v>
      </c>
    </row>
    <row r="646" spans="1:11">
      <c r="A646" s="30">
        <v>44991</v>
      </c>
      <c r="B646" s="405">
        <v>26480</v>
      </c>
      <c r="C646" s="405" t="s">
        <v>28</v>
      </c>
      <c r="D646" t="s">
        <v>13</v>
      </c>
      <c r="F646" s="1">
        <v>110</v>
      </c>
      <c r="G646" s="4">
        <f t="shared" si="12"/>
        <v>69.199999999999989</v>
      </c>
    </row>
    <row r="647" spans="1:11">
      <c r="A647" s="30">
        <v>44991</v>
      </c>
      <c r="B647" s="405">
        <v>26480</v>
      </c>
      <c r="C647" s="405" t="s">
        <v>28</v>
      </c>
      <c r="D647" t="s">
        <v>14</v>
      </c>
      <c r="F647" s="1">
        <v>69.2</v>
      </c>
      <c r="G647" s="4">
        <f t="shared" si="12"/>
        <v>0</v>
      </c>
    </row>
    <row r="648" spans="1:11">
      <c r="A648" s="68">
        <v>44926</v>
      </c>
      <c r="B648" s="404" t="s">
        <v>11</v>
      </c>
      <c r="C648" s="404" t="s">
        <v>29</v>
      </c>
      <c r="D648" t="s">
        <v>13</v>
      </c>
      <c r="E648" s="1">
        <v>142</v>
      </c>
      <c r="F648" s="1"/>
      <c r="G648" s="4">
        <f t="shared" si="12"/>
        <v>142</v>
      </c>
    </row>
    <row r="649" spans="1:11">
      <c r="A649" s="46"/>
      <c r="B649" s="405"/>
      <c r="C649" s="405"/>
      <c r="D649" t="s">
        <v>14</v>
      </c>
      <c r="E649" s="1">
        <v>73.8</v>
      </c>
      <c r="F649" s="1"/>
      <c r="G649" s="4">
        <f t="shared" si="12"/>
        <v>215.8</v>
      </c>
    </row>
    <row r="650" spans="1:11">
      <c r="A650" s="46"/>
      <c r="B650" s="405"/>
      <c r="C650" s="405"/>
      <c r="D650" t="s">
        <v>15</v>
      </c>
      <c r="E650" s="1">
        <v>60</v>
      </c>
      <c r="F650" s="1"/>
      <c r="G650" s="4">
        <f t="shared" si="12"/>
        <v>275.8</v>
      </c>
    </row>
    <row r="651" spans="1:11">
      <c r="A651" s="46"/>
      <c r="B651" s="405"/>
      <c r="C651" s="405"/>
      <c r="D651" t="s">
        <v>16</v>
      </c>
      <c r="E651" s="1">
        <v>5</v>
      </c>
      <c r="F651" s="1"/>
      <c r="G651" s="4">
        <f t="shared" si="12"/>
        <v>280.8</v>
      </c>
    </row>
    <row r="652" spans="1:11">
      <c r="A652" s="46">
        <v>44926</v>
      </c>
      <c r="B652" s="405" t="s">
        <v>48</v>
      </c>
      <c r="C652" s="405" t="s">
        <v>29</v>
      </c>
      <c r="D652" t="s">
        <v>15</v>
      </c>
      <c r="F652" s="1">
        <v>60</v>
      </c>
      <c r="G652" s="4">
        <f t="shared" si="12"/>
        <v>220.8</v>
      </c>
    </row>
    <row r="653" spans="1:11">
      <c r="A653" s="46">
        <v>44926</v>
      </c>
      <c r="B653" s="405" t="s">
        <v>48</v>
      </c>
      <c r="C653" s="405" t="s">
        <v>29</v>
      </c>
      <c r="D653" t="s">
        <v>16</v>
      </c>
      <c r="F653" s="1">
        <v>5</v>
      </c>
      <c r="G653" s="4">
        <f t="shared" si="12"/>
        <v>215.8</v>
      </c>
    </row>
    <row r="654" spans="1:11">
      <c r="A654" s="30">
        <v>44991</v>
      </c>
      <c r="B654" s="405">
        <v>26480</v>
      </c>
      <c r="C654" s="405" t="s">
        <v>29</v>
      </c>
      <c r="D654" t="s">
        <v>13</v>
      </c>
      <c r="F654" s="1">
        <v>142</v>
      </c>
      <c r="G654" s="4">
        <f t="shared" si="12"/>
        <v>73.800000000000011</v>
      </c>
    </row>
    <row r="655" spans="1:11">
      <c r="A655" s="30">
        <v>44991</v>
      </c>
      <c r="B655" s="405">
        <v>26480</v>
      </c>
      <c r="C655" s="405" t="s">
        <v>29</v>
      </c>
      <c r="D655" t="s">
        <v>14</v>
      </c>
      <c r="F655" s="1">
        <v>73.8</v>
      </c>
      <c r="G655" s="4">
        <f t="shared" si="12"/>
        <v>0</v>
      </c>
    </row>
    <row r="656" spans="1:11">
      <c r="A656" s="32">
        <v>44957</v>
      </c>
      <c r="B656" s="404" t="s">
        <v>11</v>
      </c>
      <c r="C656" s="404" t="s">
        <v>12</v>
      </c>
      <c r="D656" t="s">
        <v>13</v>
      </c>
      <c r="E656" s="189">
        <v>181.2</v>
      </c>
      <c r="F656" s="189"/>
      <c r="G656" s="4">
        <f t="shared" si="12"/>
        <v>181.2</v>
      </c>
    </row>
    <row r="657" spans="1:11">
      <c r="B657" s="405"/>
      <c r="C657" s="405"/>
      <c r="D657" t="s">
        <v>14</v>
      </c>
      <c r="E657" s="189">
        <v>60.3</v>
      </c>
      <c r="F657" s="189"/>
      <c r="G657" s="4">
        <f t="shared" si="12"/>
        <v>241.5</v>
      </c>
    </row>
    <row r="658" spans="1:11">
      <c r="B658" s="405"/>
      <c r="C658" s="405"/>
      <c r="D658" t="s">
        <v>15</v>
      </c>
      <c r="E658" s="189">
        <v>60</v>
      </c>
      <c r="F658" s="189"/>
      <c r="G658" s="4">
        <f t="shared" si="12"/>
        <v>301.5</v>
      </c>
    </row>
    <row r="659" spans="1:11">
      <c r="B659" s="405"/>
      <c r="C659" s="405"/>
      <c r="D659" t="s">
        <v>16</v>
      </c>
      <c r="E659" s="189">
        <v>5</v>
      </c>
      <c r="F659" s="189"/>
      <c r="G659" s="4">
        <f t="shared" si="12"/>
        <v>306.5</v>
      </c>
    </row>
    <row r="660" spans="1:11">
      <c r="A660" s="30">
        <v>44957</v>
      </c>
      <c r="B660" s="405" t="s">
        <v>49</v>
      </c>
      <c r="C660" s="405" t="s">
        <v>12</v>
      </c>
      <c r="D660" t="s">
        <v>15</v>
      </c>
      <c r="E660" s="189"/>
      <c r="F660" s="189">
        <v>60</v>
      </c>
      <c r="G660" s="4">
        <f t="shared" si="12"/>
        <v>246.5</v>
      </c>
    </row>
    <row r="661" spans="1:11">
      <c r="A661" s="30">
        <v>44957</v>
      </c>
      <c r="B661" s="405" t="s">
        <v>49</v>
      </c>
      <c r="C661" s="405" t="s">
        <v>12</v>
      </c>
      <c r="D661" t="s">
        <v>16</v>
      </c>
      <c r="E661" s="189"/>
      <c r="F661" s="189">
        <v>5</v>
      </c>
      <c r="G661" s="4">
        <f t="shared" si="12"/>
        <v>241.5</v>
      </c>
    </row>
    <row r="662" spans="1:11">
      <c r="A662" s="30">
        <v>44991</v>
      </c>
      <c r="B662" s="405">
        <v>26480</v>
      </c>
      <c r="C662" s="405" t="s">
        <v>12</v>
      </c>
      <c r="D662" t="s">
        <v>13</v>
      </c>
      <c r="E662" s="189"/>
      <c r="F662" s="189">
        <v>181.2</v>
      </c>
      <c r="G662" s="4">
        <f t="shared" si="12"/>
        <v>60.300000000000011</v>
      </c>
    </row>
    <row r="663" spans="1:11">
      <c r="A663" s="30">
        <v>44991</v>
      </c>
      <c r="B663" s="405">
        <v>26480</v>
      </c>
      <c r="C663" s="405" t="s">
        <v>12</v>
      </c>
      <c r="D663" t="s">
        <v>14</v>
      </c>
      <c r="E663" s="189"/>
      <c r="F663" s="189">
        <v>60.3</v>
      </c>
      <c r="G663" s="4">
        <f t="shared" si="12"/>
        <v>0</v>
      </c>
    </row>
    <row r="664" spans="1:11">
      <c r="A664" s="68">
        <v>44985</v>
      </c>
      <c r="B664" s="404" t="s">
        <v>11</v>
      </c>
      <c r="C664" s="404" t="s">
        <v>19</v>
      </c>
      <c r="D664" t="s">
        <v>13</v>
      </c>
      <c r="E664" s="189">
        <v>89.5</v>
      </c>
      <c r="F664" s="189"/>
      <c r="G664" s="4">
        <f t="shared" si="12"/>
        <v>89.5</v>
      </c>
    </row>
    <row r="665" spans="1:11">
      <c r="A665" s="46"/>
      <c r="B665" s="405"/>
      <c r="C665" s="405"/>
      <c r="D665" t="s">
        <v>14</v>
      </c>
      <c r="E665" s="189">
        <v>72.5</v>
      </c>
      <c r="F665" s="189"/>
      <c r="G665" s="4">
        <f t="shared" si="12"/>
        <v>162</v>
      </c>
    </row>
    <row r="666" spans="1:11">
      <c r="A666" s="46"/>
      <c r="B666" s="405"/>
      <c r="C666" s="405"/>
      <c r="D666" t="s">
        <v>15</v>
      </c>
      <c r="E666" s="189">
        <v>56</v>
      </c>
      <c r="F666" s="189"/>
      <c r="G666" s="4">
        <f t="shared" si="12"/>
        <v>218</v>
      </c>
    </row>
    <row r="667" spans="1:11">
      <c r="A667" s="46"/>
      <c r="B667" s="405"/>
      <c r="C667" s="405"/>
      <c r="D667" t="s">
        <v>16</v>
      </c>
      <c r="E667" s="189">
        <v>5</v>
      </c>
      <c r="F667" s="189"/>
      <c r="G667" s="4">
        <f t="shared" si="12"/>
        <v>223</v>
      </c>
    </row>
    <row r="668" spans="1:11">
      <c r="A668" s="46">
        <v>44985</v>
      </c>
      <c r="B668" s="405" t="s">
        <v>50</v>
      </c>
      <c r="C668" s="405" t="s">
        <v>19</v>
      </c>
      <c r="D668" t="s">
        <v>15</v>
      </c>
      <c r="E668" s="189"/>
      <c r="F668" s="189">
        <v>56</v>
      </c>
      <c r="G668" s="4">
        <f t="shared" si="12"/>
        <v>167</v>
      </c>
    </row>
    <row r="669" spans="1:11">
      <c r="A669" s="46">
        <v>44985</v>
      </c>
      <c r="B669" s="405" t="s">
        <v>50</v>
      </c>
      <c r="C669" s="405" t="s">
        <v>19</v>
      </c>
      <c r="D669" t="s">
        <v>16</v>
      </c>
      <c r="E669" s="189"/>
      <c r="F669" s="189">
        <v>5</v>
      </c>
      <c r="G669" s="4">
        <f t="shared" si="12"/>
        <v>162</v>
      </c>
    </row>
    <row r="670" spans="1:11">
      <c r="A670" s="46">
        <v>45010</v>
      </c>
      <c r="B670" s="405">
        <v>26701</v>
      </c>
      <c r="C670" s="405" t="s">
        <v>19</v>
      </c>
      <c r="D670" t="s">
        <v>13</v>
      </c>
      <c r="E670" s="189"/>
      <c r="F670" s="189">
        <v>89.5</v>
      </c>
      <c r="G670" s="4">
        <f t="shared" si="12"/>
        <v>72.5</v>
      </c>
    </row>
    <row r="671" spans="1:11">
      <c r="A671" s="46">
        <v>45010</v>
      </c>
      <c r="B671" s="405">
        <v>26701</v>
      </c>
      <c r="C671" s="405" t="s">
        <v>19</v>
      </c>
      <c r="D671" t="s">
        <v>14</v>
      </c>
      <c r="E671" s="189"/>
      <c r="F671" s="189">
        <v>72.5</v>
      </c>
      <c r="G671" s="4">
        <f t="shared" si="12"/>
        <v>0</v>
      </c>
      <c r="H671" s="404"/>
      <c r="K671" s="225"/>
    </row>
    <row r="672" spans="1:11">
      <c r="A672" s="68">
        <v>45016</v>
      </c>
      <c r="B672" s="404" t="s">
        <v>11</v>
      </c>
      <c r="C672" s="404" t="s">
        <v>20</v>
      </c>
      <c r="D672" t="s">
        <v>13</v>
      </c>
      <c r="E672" s="189">
        <v>88.5</v>
      </c>
      <c r="F672" s="189"/>
      <c r="G672" s="4">
        <f t="shared" si="12"/>
        <v>88.5</v>
      </c>
      <c r="H672" s="405"/>
      <c r="J672" s="189"/>
    </row>
    <row r="673" spans="1:13">
      <c r="A673" s="46"/>
      <c r="B673" s="405"/>
      <c r="C673" s="405"/>
      <c r="D673" t="s">
        <v>14</v>
      </c>
      <c r="E673" s="189">
        <v>59.2</v>
      </c>
      <c r="F673" s="189"/>
      <c r="G673" s="4">
        <f t="shared" si="12"/>
        <v>147.69999999999999</v>
      </c>
      <c r="H673" s="404"/>
      <c r="J673" s="1"/>
    </row>
    <row r="674" spans="1:13">
      <c r="A674" s="46"/>
      <c r="B674" s="405"/>
      <c r="C674" s="405"/>
      <c r="D674" t="s">
        <v>15</v>
      </c>
      <c r="E674" s="189">
        <v>60</v>
      </c>
      <c r="F674" s="189"/>
      <c r="G674" s="4">
        <f t="shared" si="12"/>
        <v>207.7</v>
      </c>
      <c r="H674" s="405"/>
      <c r="J674" s="1"/>
    </row>
    <row r="675" spans="1:13">
      <c r="A675" s="46"/>
      <c r="B675" s="405"/>
      <c r="C675" s="405"/>
      <c r="D675" t="s">
        <v>16</v>
      </c>
      <c r="E675" s="189">
        <v>5</v>
      </c>
      <c r="F675" s="189"/>
      <c r="G675" s="4">
        <f t="shared" si="12"/>
        <v>212.7</v>
      </c>
    </row>
    <row r="676" spans="1:13">
      <c r="A676" s="46">
        <v>45016</v>
      </c>
      <c r="B676" s="405" t="s">
        <v>53</v>
      </c>
      <c r="C676" s="405" t="s">
        <v>20</v>
      </c>
      <c r="D676" t="s">
        <v>15</v>
      </c>
      <c r="E676" s="189"/>
      <c r="F676" s="189">
        <v>19</v>
      </c>
      <c r="G676" s="4">
        <f t="shared" si="12"/>
        <v>193.7</v>
      </c>
      <c r="J676" s="29"/>
    </row>
    <row r="677" spans="1:13">
      <c r="A677" s="30">
        <v>45041</v>
      </c>
      <c r="B677" s="405">
        <v>26813</v>
      </c>
      <c r="C677" s="405" t="s">
        <v>20</v>
      </c>
      <c r="D677" t="s">
        <v>15</v>
      </c>
      <c r="F677" s="4">
        <v>41</v>
      </c>
      <c r="G677" s="4">
        <f t="shared" si="12"/>
        <v>152.69999999999999</v>
      </c>
    </row>
    <row r="678" spans="1:13">
      <c r="A678" s="30">
        <v>45041</v>
      </c>
      <c r="B678" s="405">
        <v>26813</v>
      </c>
      <c r="C678" s="405" t="s">
        <v>20</v>
      </c>
      <c r="D678" t="s">
        <v>16</v>
      </c>
      <c r="F678" s="4">
        <v>5</v>
      </c>
      <c r="G678" s="4">
        <f t="shared" si="12"/>
        <v>147.69999999999999</v>
      </c>
    </row>
    <row r="679" spans="1:13">
      <c r="A679" s="30">
        <v>45084</v>
      </c>
      <c r="B679" s="405" t="s">
        <v>654</v>
      </c>
      <c r="C679" s="405" t="s">
        <v>20</v>
      </c>
      <c r="D679" t="s">
        <v>13</v>
      </c>
      <c r="F679" s="4">
        <v>88.5</v>
      </c>
      <c r="G679" s="4">
        <f t="shared" si="12"/>
        <v>59.199999999999989</v>
      </c>
      <c r="K679" s="147"/>
      <c r="L679"/>
      <c r="M679" s="189"/>
    </row>
    <row r="680" spans="1:13">
      <c r="A680" s="30">
        <v>45084</v>
      </c>
      <c r="B680" s="405" t="s">
        <v>654</v>
      </c>
      <c r="C680" s="405" t="s">
        <v>20</v>
      </c>
      <c r="D680" t="s">
        <v>14</v>
      </c>
      <c r="F680" s="4">
        <v>11.5</v>
      </c>
      <c r="G680" s="4">
        <f t="shared" si="12"/>
        <v>47.699999999999989</v>
      </c>
      <c r="I680" s="404" t="s">
        <v>20</v>
      </c>
      <c r="J680" t="s">
        <v>14</v>
      </c>
      <c r="K680" s="406">
        <f>E673-F680</f>
        <v>47.7</v>
      </c>
      <c r="L680"/>
      <c r="M680" s="189"/>
    </row>
    <row r="681" spans="1:13">
      <c r="A681" s="30">
        <v>45110</v>
      </c>
      <c r="B681" s="405">
        <v>27077</v>
      </c>
      <c r="C681" s="405" t="s">
        <v>20</v>
      </c>
      <c r="D681" t="s">
        <v>14</v>
      </c>
      <c r="F681" s="4">
        <v>47.7</v>
      </c>
      <c r="G681" s="4">
        <f t="shared" si="12"/>
        <v>0</v>
      </c>
      <c r="I681" s="404"/>
      <c r="K681" s="406"/>
      <c r="L681"/>
      <c r="M681" s="189"/>
    </row>
    <row r="682" spans="1:13">
      <c r="A682" s="68">
        <v>45046</v>
      </c>
      <c r="B682" s="404" t="s">
        <v>11</v>
      </c>
      <c r="C682" s="404" t="s">
        <v>21</v>
      </c>
      <c r="D682" t="s">
        <v>13</v>
      </c>
      <c r="E682" s="1">
        <v>92.6</v>
      </c>
      <c r="G682" s="4">
        <f t="shared" si="12"/>
        <v>92.6</v>
      </c>
      <c r="I682" s="404" t="s">
        <v>21</v>
      </c>
      <c r="J682" t="s">
        <v>13</v>
      </c>
      <c r="K682" s="25">
        <v>92.6</v>
      </c>
    </row>
    <row r="683" spans="1:13">
      <c r="A683" s="46"/>
      <c r="B683" s="405"/>
      <c r="C683" s="405"/>
      <c r="D683" t="s">
        <v>14</v>
      </c>
      <c r="E683" s="1">
        <v>63.1</v>
      </c>
      <c r="G683" s="4">
        <f t="shared" si="12"/>
        <v>155.69999999999999</v>
      </c>
      <c r="I683" s="405"/>
      <c r="J683" t="s">
        <v>14</v>
      </c>
      <c r="K683" s="25">
        <v>63.1</v>
      </c>
    </row>
    <row r="684" spans="1:13">
      <c r="A684" s="46"/>
      <c r="B684" s="405"/>
      <c r="C684" s="405"/>
      <c r="D684" t="s">
        <v>15</v>
      </c>
      <c r="E684" s="1">
        <v>60</v>
      </c>
      <c r="G684" s="4">
        <f t="shared" si="12"/>
        <v>215.7</v>
      </c>
      <c r="I684" s="404" t="s">
        <v>22</v>
      </c>
      <c r="J684" t="s">
        <v>13</v>
      </c>
      <c r="K684" s="223">
        <v>85.6</v>
      </c>
    </row>
    <row r="685" spans="1:13">
      <c r="A685" s="46"/>
      <c r="B685" s="405"/>
      <c r="C685" s="405"/>
      <c r="D685" t="s">
        <v>16</v>
      </c>
      <c r="E685" s="1">
        <v>5</v>
      </c>
      <c r="G685" s="4">
        <f t="shared" si="12"/>
        <v>220.7</v>
      </c>
      <c r="I685" s="405"/>
      <c r="J685" t="s">
        <v>14</v>
      </c>
      <c r="K685" s="223">
        <v>45.2</v>
      </c>
    </row>
    <row r="686" spans="1:13">
      <c r="A686" s="30">
        <v>45079</v>
      </c>
      <c r="B686" s="405">
        <v>26897</v>
      </c>
      <c r="C686" s="405" t="s">
        <v>21</v>
      </c>
      <c r="D686" t="s">
        <v>15</v>
      </c>
      <c r="F686" s="4">
        <v>40</v>
      </c>
      <c r="G686" s="4">
        <f t="shared" si="12"/>
        <v>180.7</v>
      </c>
      <c r="J686" t="s">
        <v>15</v>
      </c>
      <c r="K686" s="44">
        <v>40</v>
      </c>
    </row>
    <row r="687" spans="1:13">
      <c r="A687" s="30">
        <v>45093</v>
      </c>
      <c r="B687" s="405">
        <v>26962</v>
      </c>
      <c r="C687" s="405" t="s">
        <v>21</v>
      </c>
      <c r="D687" t="s">
        <v>15</v>
      </c>
      <c r="F687" s="4">
        <v>20</v>
      </c>
      <c r="G687" s="4">
        <f t="shared" si="12"/>
        <v>160.69999999999999</v>
      </c>
      <c r="J687" t="s">
        <v>16</v>
      </c>
      <c r="K687" s="44">
        <v>5</v>
      </c>
    </row>
    <row r="688" spans="1:13">
      <c r="A688" s="30">
        <v>45093</v>
      </c>
      <c r="B688" s="405">
        <v>26962</v>
      </c>
      <c r="C688" s="405" t="s">
        <v>21</v>
      </c>
      <c r="D688" t="s">
        <v>16</v>
      </c>
      <c r="F688" s="4">
        <v>5</v>
      </c>
      <c r="G688" s="4">
        <f t="shared" si="12"/>
        <v>155.69999999999999</v>
      </c>
      <c r="J688" s="217" t="s">
        <v>66</v>
      </c>
      <c r="K688" s="44">
        <v>10</v>
      </c>
    </row>
    <row r="689" spans="1:11">
      <c r="A689" s="30">
        <v>45110</v>
      </c>
      <c r="B689" s="405">
        <v>27077</v>
      </c>
      <c r="C689" s="405" t="s">
        <v>21</v>
      </c>
      <c r="D689" t="s">
        <v>13</v>
      </c>
      <c r="F689" s="4">
        <v>92.6</v>
      </c>
      <c r="G689" s="4">
        <f t="shared" si="12"/>
        <v>63.099999999999994</v>
      </c>
      <c r="J689" s="217"/>
    </row>
    <row r="690" spans="1:11">
      <c r="A690" s="30">
        <v>45110</v>
      </c>
      <c r="B690" s="405">
        <v>27077</v>
      </c>
      <c r="C690" s="405" t="s">
        <v>21</v>
      </c>
      <c r="D690" t="s">
        <v>14</v>
      </c>
      <c r="F690" s="4">
        <v>63.1</v>
      </c>
      <c r="G690" s="4">
        <f t="shared" si="12"/>
        <v>0</v>
      </c>
      <c r="J690" s="217"/>
    </row>
    <row r="691" spans="1:11">
      <c r="A691" s="68">
        <v>45077</v>
      </c>
      <c r="B691" s="404" t="s">
        <v>11</v>
      </c>
      <c r="C691" s="404" t="s">
        <v>22</v>
      </c>
      <c r="D691" t="s">
        <v>13</v>
      </c>
      <c r="E691" s="217">
        <v>85.6</v>
      </c>
      <c r="G691" s="4">
        <f t="shared" si="12"/>
        <v>85.6</v>
      </c>
      <c r="K691" s="44">
        <f>SUM(K680:K688)</f>
        <v>389.2</v>
      </c>
    </row>
    <row r="692" spans="1:11">
      <c r="A692" s="46"/>
      <c r="B692" s="405"/>
      <c r="C692" s="405"/>
      <c r="D692" t="s">
        <v>14</v>
      </c>
      <c r="E692" s="217">
        <v>45.2</v>
      </c>
      <c r="G692" s="4">
        <f t="shared" si="12"/>
        <v>130.80000000000001</v>
      </c>
    </row>
    <row r="693" spans="1:11">
      <c r="A693" s="46"/>
      <c r="B693" s="405"/>
      <c r="C693" s="405"/>
      <c r="D693" t="s">
        <v>15</v>
      </c>
      <c r="E693" s="217">
        <v>60</v>
      </c>
      <c r="G693" s="4">
        <f t="shared" si="12"/>
        <v>190.8</v>
      </c>
    </row>
    <row r="694" spans="1:11">
      <c r="A694" s="46"/>
      <c r="B694" s="405"/>
      <c r="C694" s="405"/>
      <c r="D694" t="s">
        <v>16</v>
      </c>
      <c r="E694" s="217">
        <v>5</v>
      </c>
      <c r="G694" s="4">
        <f t="shared" si="12"/>
        <v>195.8</v>
      </c>
    </row>
    <row r="695" spans="1:11">
      <c r="A695" s="46"/>
      <c r="B695" s="405"/>
      <c r="C695" s="405"/>
      <c r="D695" s="217" t="s">
        <v>66</v>
      </c>
      <c r="E695" s="13">
        <v>10</v>
      </c>
      <c r="G695" s="4">
        <f t="shared" si="12"/>
        <v>205.8</v>
      </c>
    </row>
    <row r="696" spans="1:11">
      <c r="A696" s="30">
        <v>45104</v>
      </c>
      <c r="B696" s="405">
        <v>26982</v>
      </c>
      <c r="C696" s="405" t="s">
        <v>22</v>
      </c>
      <c r="D696" t="s">
        <v>15</v>
      </c>
      <c r="F696" s="4">
        <v>20</v>
      </c>
      <c r="G696" s="4">
        <f t="shared" si="12"/>
        <v>185.8</v>
      </c>
    </row>
    <row r="697" spans="1:11">
      <c r="A697" s="30">
        <v>45110</v>
      </c>
      <c r="B697" s="405">
        <v>27077</v>
      </c>
      <c r="C697" s="405" t="s">
        <v>22</v>
      </c>
      <c r="D697" t="s">
        <v>13</v>
      </c>
      <c r="F697" s="4">
        <v>85.6</v>
      </c>
      <c r="G697" s="4">
        <f t="shared" si="12"/>
        <v>100.20000000000002</v>
      </c>
    </row>
    <row r="698" spans="1:11">
      <c r="A698" s="30">
        <v>45110</v>
      </c>
      <c r="B698" s="405">
        <v>27077</v>
      </c>
      <c r="C698" s="405" t="s">
        <v>22</v>
      </c>
      <c r="D698" t="s">
        <v>14</v>
      </c>
      <c r="F698" s="4">
        <v>45.2</v>
      </c>
      <c r="G698" s="4">
        <f t="shared" si="12"/>
        <v>55.000000000000014</v>
      </c>
    </row>
    <row r="699" spans="1:11">
      <c r="A699" s="30">
        <v>45110</v>
      </c>
      <c r="B699" s="405">
        <v>27077</v>
      </c>
      <c r="C699" s="405" t="s">
        <v>22</v>
      </c>
      <c r="D699" t="s">
        <v>15</v>
      </c>
      <c r="F699" s="4">
        <v>40</v>
      </c>
      <c r="G699" s="4">
        <f t="shared" si="12"/>
        <v>15.000000000000014</v>
      </c>
    </row>
    <row r="700" spans="1:11">
      <c r="A700" s="30">
        <v>45110</v>
      </c>
      <c r="B700" s="405">
        <v>27077</v>
      </c>
      <c r="C700" s="405" t="s">
        <v>22</v>
      </c>
      <c r="D700" t="s">
        <v>16</v>
      </c>
      <c r="F700" s="4">
        <v>5</v>
      </c>
      <c r="G700" s="4">
        <f t="shared" si="12"/>
        <v>10.000000000000014</v>
      </c>
    </row>
    <row r="701" spans="1:11">
      <c r="A701" s="30">
        <v>45110</v>
      </c>
      <c r="B701" s="405">
        <v>27077</v>
      </c>
      <c r="C701" s="405" t="s">
        <v>22</v>
      </c>
      <c r="D701" t="s">
        <v>113</v>
      </c>
      <c r="F701" s="4">
        <v>10</v>
      </c>
      <c r="G701" s="4">
        <f t="shared" si="12"/>
        <v>1.4210854715202004E-14</v>
      </c>
    </row>
    <row r="702" spans="1:11">
      <c r="A702" s="68">
        <v>45107</v>
      </c>
      <c r="B702" s="404" t="s">
        <v>11</v>
      </c>
      <c r="C702" s="404" t="s">
        <v>23</v>
      </c>
      <c r="D702" t="s">
        <v>13</v>
      </c>
      <c r="E702" s="217">
        <v>87.2</v>
      </c>
      <c r="F702" s="217"/>
      <c r="G702" s="4">
        <f t="shared" si="12"/>
        <v>87.200000000000017</v>
      </c>
    </row>
    <row r="703" spans="1:11">
      <c r="A703" s="46"/>
      <c r="B703" s="405"/>
      <c r="C703" s="405"/>
      <c r="D703" t="s">
        <v>14</v>
      </c>
      <c r="E703" s="217">
        <v>66.400000000000006</v>
      </c>
      <c r="F703" s="217"/>
      <c r="G703" s="4">
        <f t="shared" si="12"/>
        <v>153.60000000000002</v>
      </c>
    </row>
    <row r="704" spans="1:11">
      <c r="A704" s="46"/>
      <c r="B704" s="405"/>
      <c r="C704" s="405"/>
      <c r="D704" t="s">
        <v>15</v>
      </c>
      <c r="E704" s="217">
        <v>60</v>
      </c>
      <c r="F704" s="217"/>
      <c r="G704" s="4">
        <f t="shared" si="12"/>
        <v>213.60000000000002</v>
      </c>
    </row>
    <row r="705" spans="1:14">
      <c r="A705" s="46"/>
      <c r="B705" s="405"/>
      <c r="C705" s="405"/>
      <c r="D705" t="s">
        <v>16</v>
      </c>
      <c r="E705" s="217">
        <v>5</v>
      </c>
      <c r="F705" s="217"/>
      <c r="G705" s="4">
        <f t="shared" si="12"/>
        <v>218.60000000000002</v>
      </c>
    </row>
    <row r="706" spans="1:14">
      <c r="A706" s="46">
        <v>45107</v>
      </c>
      <c r="B706" s="405" t="s">
        <v>56</v>
      </c>
      <c r="C706" s="405" t="s">
        <v>23</v>
      </c>
      <c r="D706" t="s">
        <v>15</v>
      </c>
      <c r="E706" s="217"/>
      <c r="F706" s="217">
        <v>20</v>
      </c>
      <c r="G706" s="4">
        <f t="shared" ref="G706:G751" si="13">+G705+E706-F706</f>
        <v>198.60000000000002</v>
      </c>
    </row>
    <row r="707" spans="1:14">
      <c r="A707" s="30">
        <v>45131</v>
      </c>
      <c r="B707" s="405">
        <v>27261</v>
      </c>
      <c r="C707" s="405" t="s">
        <v>23</v>
      </c>
      <c r="D707" t="s">
        <v>16</v>
      </c>
      <c r="F707" s="4">
        <v>40</v>
      </c>
      <c r="G707" s="4">
        <f t="shared" si="13"/>
        <v>158.60000000000002</v>
      </c>
    </row>
    <row r="708" spans="1:14">
      <c r="A708" s="30">
        <v>45131</v>
      </c>
      <c r="B708" s="405">
        <v>27261</v>
      </c>
      <c r="C708" s="405" t="s">
        <v>23</v>
      </c>
      <c r="D708" t="s">
        <v>15</v>
      </c>
      <c r="F708" s="4">
        <v>5</v>
      </c>
      <c r="G708" s="4">
        <f t="shared" si="13"/>
        <v>153.60000000000002</v>
      </c>
      <c r="L708" s="217"/>
    </row>
    <row r="709" spans="1:14">
      <c r="A709" s="30">
        <v>45189</v>
      </c>
      <c r="B709" s="405">
        <v>27487</v>
      </c>
      <c r="C709" s="405" t="s">
        <v>23</v>
      </c>
      <c r="D709" t="s">
        <v>13</v>
      </c>
      <c r="F709" s="217">
        <v>87.2</v>
      </c>
      <c r="G709" s="4">
        <f t="shared" si="13"/>
        <v>66.40000000000002</v>
      </c>
      <c r="L709" s="217"/>
    </row>
    <row r="710" spans="1:14">
      <c r="A710" s="30">
        <v>45189</v>
      </c>
      <c r="B710" s="405">
        <v>27487</v>
      </c>
      <c r="C710" s="405" t="s">
        <v>23</v>
      </c>
      <c r="D710" t="s">
        <v>14</v>
      </c>
      <c r="F710" s="217">
        <v>66.400000000000006</v>
      </c>
      <c r="G710" s="4">
        <f t="shared" si="13"/>
        <v>0</v>
      </c>
      <c r="L710" s="217"/>
    </row>
    <row r="711" spans="1:14">
      <c r="A711" s="68">
        <v>45138</v>
      </c>
      <c r="B711" s="404" t="s">
        <v>11</v>
      </c>
      <c r="C711" s="404" t="s">
        <v>24</v>
      </c>
      <c r="D711" t="s">
        <v>13</v>
      </c>
      <c r="E711" s="217">
        <v>116.3</v>
      </c>
      <c r="G711" s="4">
        <f t="shared" si="13"/>
        <v>116.3</v>
      </c>
      <c r="I711" s="422"/>
      <c r="J711" s="422"/>
      <c r="K711" s="422"/>
      <c r="L711" s="217"/>
    </row>
    <row r="712" spans="1:14">
      <c r="A712" s="46"/>
      <c r="B712" s="405"/>
      <c r="C712" s="405"/>
      <c r="D712" t="s">
        <v>14</v>
      </c>
      <c r="E712" s="217">
        <v>47.4</v>
      </c>
      <c r="G712" s="4">
        <f t="shared" si="13"/>
        <v>163.69999999999999</v>
      </c>
      <c r="I712" s="404"/>
      <c r="K712" s="217"/>
      <c r="M712" s="217"/>
    </row>
    <row r="713" spans="1:14">
      <c r="A713" s="46"/>
      <c r="B713" s="405"/>
      <c r="C713" s="405"/>
      <c r="D713" t="s">
        <v>15</v>
      </c>
      <c r="E713" s="217">
        <v>60</v>
      </c>
      <c r="G713" s="4">
        <f t="shared" si="13"/>
        <v>223.7</v>
      </c>
      <c r="I713" s="405"/>
      <c r="K713" s="217"/>
      <c r="M713" s="217"/>
    </row>
    <row r="714" spans="1:14">
      <c r="A714" s="46"/>
      <c r="B714" s="405"/>
      <c r="C714" s="405"/>
      <c r="D714" t="s">
        <v>16</v>
      </c>
      <c r="E714" s="217">
        <v>5</v>
      </c>
      <c r="G714" s="4">
        <f t="shared" si="13"/>
        <v>228.7</v>
      </c>
      <c r="I714" s="405"/>
      <c r="K714" s="217"/>
      <c r="M714" s="217"/>
    </row>
    <row r="715" spans="1:14">
      <c r="A715" s="46">
        <v>45196</v>
      </c>
      <c r="B715" s="405">
        <v>27523</v>
      </c>
      <c r="C715" s="405" t="s">
        <v>24</v>
      </c>
      <c r="D715" t="s">
        <v>13</v>
      </c>
      <c r="E715" s="217"/>
      <c r="F715" s="217">
        <v>116.3</v>
      </c>
      <c r="G715" s="4">
        <f t="shared" si="13"/>
        <v>112.39999999999999</v>
      </c>
      <c r="I715" s="405"/>
      <c r="K715" s="217"/>
      <c r="M715" s="217"/>
    </row>
    <row r="716" spans="1:14">
      <c r="A716" s="46">
        <v>45196</v>
      </c>
      <c r="B716" s="405">
        <v>27523</v>
      </c>
      <c r="C716" s="405" t="s">
        <v>24</v>
      </c>
      <c r="D716" t="s">
        <v>14</v>
      </c>
      <c r="E716" s="217"/>
      <c r="F716" s="217">
        <v>47.4</v>
      </c>
      <c r="G716" s="4">
        <f t="shared" si="13"/>
        <v>65</v>
      </c>
      <c r="I716" s="405"/>
      <c r="K716" s="217"/>
      <c r="M716" s="217"/>
    </row>
    <row r="717" spans="1:14">
      <c r="A717" s="46">
        <v>45196</v>
      </c>
      <c r="B717" s="405">
        <v>27524</v>
      </c>
      <c r="C717" s="405" t="s">
        <v>24</v>
      </c>
      <c r="D717" t="s">
        <v>15</v>
      </c>
      <c r="E717" s="217"/>
      <c r="F717" s="217">
        <v>60</v>
      </c>
      <c r="G717" s="4">
        <f t="shared" si="13"/>
        <v>5</v>
      </c>
      <c r="I717" s="405"/>
      <c r="K717" s="217"/>
      <c r="M717" s="217"/>
    </row>
    <row r="718" spans="1:14">
      <c r="A718" s="46">
        <v>45196</v>
      </c>
      <c r="B718" s="405">
        <v>27524</v>
      </c>
      <c r="C718" s="405" t="s">
        <v>24</v>
      </c>
      <c r="D718" t="s">
        <v>16</v>
      </c>
      <c r="E718" s="217"/>
      <c r="F718" s="217">
        <v>5</v>
      </c>
      <c r="G718" s="4">
        <f t="shared" si="13"/>
        <v>0</v>
      </c>
      <c r="M718" s="217"/>
    </row>
    <row r="719" spans="1:14">
      <c r="A719" s="32">
        <v>45169</v>
      </c>
      <c r="B719" s="404" t="s">
        <v>11</v>
      </c>
      <c r="C719" s="404" t="s">
        <v>25</v>
      </c>
      <c r="D719" t="s">
        <v>13</v>
      </c>
      <c r="E719" s="217">
        <v>111.3</v>
      </c>
      <c r="F719" s="217"/>
      <c r="G719" s="4">
        <f t="shared" si="13"/>
        <v>111.3</v>
      </c>
      <c r="M719" s="217"/>
    </row>
    <row r="720" spans="1:14">
      <c r="B720" s="405"/>
      <c r="C720" s="405"/>
      <c r="D720" t="s">
        <v>14</v>
      </c>
      <c r="E720" s="217">
        <v>72.8</v>
      </c>
      <c r="F720" s="217"/>
      <c r="G720" s="4">
        <f t="shared" si="13"/>
        <v>184.1</v>
      </c>
      <c r="M720" s="29"/>
      <c r="N720" s="29"/>
    </row>
    <row r="721" spans="1:9">
      <c r="B721" s="405"/>
      <c r="C721" s="405"/>
      <c r="D721" t="s">
        <v>15</v>
      </c>
      <c r="E721" s="217">
        <v>60</v>
      </c>
      <c r="F721" s="217"/>
      <c r="G721" s="4">
        <f t="shared" si="13"/>
        <v>244.1</v>
      </c>
    </row>
    <row r="722" spans="1:9">
      <c r="B722" s="405"/>
      <c r="C722" s="405"/>
      <c r="D722" t="s">
        <v>16</v>
      </c>
      <c r="E722" s="217">
        <v>5</v>
      </c>
      <c r="F722" s="217"/>
      <c r="G722" s="4">
        <f t="shared" si="13"/>
        <v>249.1</v>
      </c>
    </row>
    <row r="723" spans="1:9">
      <c r="A723" s="30">
        <v>45169</v>
      </c>
      <c r="B723" s="405" t="s">
        <v>57</v>
      </c>
      <c r="C723" s="405" t="s">
        <v>25</v>
      </c>
      <c r="D723" t="s">
        <v>15</v>
      </c>
      <c r="E723" s="217"/>
      <c r="F723" s="217">
        <v>60</v>
      </c>
      <c r="G723" s="4">
        <f t="shared" si="13"/>
        <v>189.1</v>
      </c>
    </row>
    <row r="724" spans="1:9">
      <c r="A724" s="30">
        <v>45169</v>
      </c>
      <c r="B724" s="405" t="s">
        <v>57</v>
      </c>
      <c r="C724" s="405" t="s">
        <v>25</v>
      </c>
      <c r="D724" t="s">
        <v>16</v>
      </c>
      <c r="E724" s="217"/>
      <c r="F724" s="217">
        <v>5</v>
      </c>
      <c r="G724" s="4">
        <f t="shared" si="13"/>
        <v>184.1</v>
      </c>
    </row>
    <row r="725" spans="1:9">
      <c r="A725" s="30">
        <v>45203</v>
      </c>
      <c r="B725" s="405">
        <v>27583</v>
      </c>
      <c r="C725" s="405" t="s">
        <v>25</v>
      </c>
      <c r="D725" t="s">
        <v>13</v>
      </c>
      <c r="E725" s="217"/>
      <c r="F725" s="217">
        <v>50</v>
      </c>
      <c r="G725" s="4">
        <f t="shared" si="13"/>
        <v>134.1</v>
      </c>
    </row>
    <row r="726" spans="1:9">
      <c r="A726" s="30">
        <v>45226</v>
      </c>
      <c r="B726" s="405">
        <v>27704</v>
      </c>
      <c r="C726" s="405" t="s">
        <v>25</v>
      </c>
      <c r="D726" t="s">
        <v>13</v>
      </c>
      <c r="E726" s="217"/>
      <c r="F726" s="217">
        <v>61.3</v>
      </c>
      <c r="G726" s="4">
        <f t="shared" si="13"/>
        <v>72.8</v>
      </c>
    </row>
    <row r="727" spans="1:9">
      <c r="A727" s="30">
        <v>45226</v>
      </c>
      <c r="B727" s="405">
        <v>27704</v>
      </c>
      <c r="C727" s="405" t="s">
        <v>25</v>
      </c>
      <c r="D727" t="s">
        <v>14</v>
      </c>
      <c r="E727" s="217"/>
      <c r="F727" s="217">
        <v>72.8</v>
      </c>
      <c r="G727" s="4">
        <f t="shared" si="13"/>
        <v>0</v>
      </c>
    </row>
    <row r="728" spans="1:9">
      <c r="A728" s="32">
        <v>45199</v>
      </c>
      <c r="B728" s="404" t="s">
        <v>11</v>
      </c>
      <c r="C728" s="404" t="s">
        <v>41</v>
      </c>
      <c r="D728" t="s">
        <v>13</v>
      </c>
      <c r="E728" s="217">
        <v>110.7</v>
      </c>
      <c r="F728" s="217"/>
      <c r="G728" s="4">
        <f t="shared" si="13"/>
        <v>110.7</v>
      </c>
    </row>
    <row r="729" spans="1:9">
      <c r="B729" s="405"/>
      <c r="C729" s="405"/>
      <c r="D729" t="s">
        <v>14</v>
      </c>
      <c r="E729" s="217">
        <v>45.3</v>
      </c>
      <c r="F729" s="217"/>
      <c r="G729" s="4">
        <f t="shared" si="13"/>
        <v>156</v>
      </c>
    </row>
    <row r="730" spans="1:9">
      <c r="B730" s="405"/>
      <c r="C730" s="405"/>
      <c r="D730" t="s">
        <v>15</v>
      </c>
      <c r="E730" s="217">
        <v>60</v>
      </c>
      <c r="F730" s="217"/>
      <c r="G730" s="4">
        <f t="shared" si="13"/>
        <v>216</v>
      </c>
    </row>
    <row r="731" spans="1:9">
      <c r="B731" s="405"/>
      <c r="C731" s="405"/>
      <c r="D731" t="s">
        <v>16</v>
      </c>
      <c r="E731" s="217">
        <v>5</v>
      </c>
      <c r="F731" s="217"/>
      <c r="G731" s="4">
        <f t="shared" si="13"/>
        <v>221</v>
      </c>
    </row>
    <row r="732" spans="1:9">
      <c r="B732" s="405"/>
      <c r="C732" s="405"/>
      <c r="D732" t="s">
        <v>94</v>
      </c>
      <c r="E732" s="217">
        <v>10</v>
      </c>
      <c r="F732" s="217"/>
      <c r="G732" s="4">
        <f t="shared" si="13"/>
        <v>231</v>
      </c>
    </row>
    <row r="733" spans="1:9">
      <c r="A733" s="30">
        <v>45199</v>
      </c>
      <c r="B733" s="405" t="s">
        <v>61</v>
      </c>
      <c r="C733" s="405" t="s">
        <v>41</v>
      </c>
      <c r="D733" t="s">
        <v>15</v>
      </c>
      <c r="E733" s="217"/>
      <c r="F733" s="217">
        <v>60</v>
      </c>
      <c r="G733" s="4">
        <f t="shared" si="13"/>
        <v>171</v>
      </c>
      <c r="I733" s="405"/>
    </row>
    <row r="734" spans="1:9">
      <c r="A734" s="30">
        <v>45199</v>
      </c>
      <c r="B734" s="405" t="s">
        <v>61</v>
      </c>
      <c r="C734" s="405" t="s">
        <v>41</v>
      </c>
      <c r="D734" t="s">
        <v>16</v>
      </c>
      <c r="E734" s="217"/>
      <c r="F734" s="217">
        <v>5</v>
      </c>
      <c r="G734" s="4">
        <f t="shared" si="13"/>
        <v>166</v>
      </c>
      <c r="I734" s="405"/>
    </row>
    <row r="735" spans="1:9">
      <c r="A735" s="30">
        <v>45257</v>
      </c>
      <c r="B735" s="405">
        <v>27844</v>
      </c>
      <c r="C735" s="405" t="s">
        <v>41</v>
      </c>
      <c r="D735" t="s">
        <v>13</v>
      </c>
      <c r="E735" s="217"/>
      <c r="F735" s="217">
        <v>110.7</v>
      </c>
      <c r="G735" s="4">
        <f t="shared" si="13"/>
        <v>55.3</v>
      </c>
      <c r="I735" s="405"/>
    </row>
    <row r="736" spans="1:9">
      <c r="A736" s="30">
        <v>45257</v>
      </c>
      <c r="B736" s="405">
        <v>27844</v>
      </c>
      <c r="C736" s="405" t="s">
        <v>41</v>
      </c>
      <c r="D736" t="s">
        <v>14</v>
      </c>
      <c r="E736" s="217"/>
      <c r="F736" s="217">
        <v>45.3</v>
      </c>
      <c r="G736" s="4">
        <f t="shared" si="13"/>
        <v>10</v>
      </c>
      <c r="I736" s="405"/>
    </row>
    <row r="737" spans="1:13">
      <c r="A737" s="30">
        <v>45343</v>
      </c>
      <c r="B737" s="405">
        <v>28272</v>
      </c>
      <c r="C737" s="405" t="s">
        <v>41</v>
      </c>
      <c r="D737" t="s">
        <v>94</v>
      </c>
      <c r="E737" s="217"/>
      <c r="F737" s="217">
        <v>10</v>
      </c>
      <c r="G737" s="4">
        <f t="shared" si="13"/>
        <v>0</v>
      </c>
      <c r="I737" s="405"/>
      <c r="J737" s="405"/>
      <c r="K737" s="405"/>
    </row>
    <row r="738" spans="1:13">
      <c r="A738" s="32">
        <v>45230</v>
      </c>
      <c r="B738" s="404" t="s">
        <v>11</v>
      </c>
      <c r="C738" s="404" t="s">
        <v>27</v>
      </c>
      <c r="D738" t="s">
        <v>13</v>
      </c>
      <c r="E738" s="44">
        <v>107.7</v>
      </c>
      <c r="F738" s="50"/>
      <c r="G738" s="4">
        <f t="shared" si="13"/>
        <v>107.7</v>
      </c>
      <c r="I738" s="404"/>
      <c r="K738" s="217"/>
      <c r="M738" s="217"/>
    </row>
    <row r="739" spans="1:13">
      <c r="B739" s="405"/>
      <c r="C739" s="405"/>
      <c r="D739" t="s">
        <v>14</v>
      </c>
      <c r="E739" s="44">
        <v>63.7</v>
      </c>
      <c r="F739" s="50"/>
      <c r="G739" s="4">
        <f t="shared" si="13"/>
        <v>171.4</v>
      </c>
      <c r="I739" s="404"/>
      <c r="L739"/>
      <c r="M739" s="217"/>
    </row>
    <row r="740" spans="1:13">
      <c r="B740" s="405"/>
      <c r="C740" s="405"/>
      <c r="D740" t="s">
        <v>15</v>
      </c>
      <c r="E740" s="217">
        <v>60</v>
      </c>
      <c r="F740" s="50"/>
      <c r="G740" s="4">
        <f t="shared" si="13"/>
        <v>231.4</v>
      </c>
      <c r="I740" s="405"/>
      <c r="L740" s="217"/>
    </row>
    <row r="741" spans="1:13">
      <c r="B741" s="405"/>
      <c r="C741" s="405"/>
      <c r="D741" t="s">
        <v>16</v>
      </c>
      <c r="E741" s="217">
        <v>5</v>
      </c>
      <c r="F741" s="50"/>
      <c r="G741" s="4">
        <f t="shared" si="13"/>
        <v>236.4</v>
      </c>
      <c r="I741" s="405"/>
      <c r="K741" s="217"/>
    </row>
    <row r="742" spans="1:13">
      <c r="A742" s="46">
        <v>45230</v>
      </c>
      <c r="B742" s="405" t="s">
        <v>62</v>
      </c>
      <c r="C742" s="405" t="s">
        <v>27</v>
      </c>
      <c r="D742" t="s">
        <v>15</v>
      </c>
      <c r="E742" s="217"/>
      <c r="F742" s="217">
        <v>60</v>
      </c>
      <c r="G742" s="4">
        <f t="shared" si="13"/>
        <v>176.4</v>
      </c>
      <c r="I742" s="405"/>
      <c r="K742" s="217"/>
    </row>
    <row r="743" spans="1:13">
      <c r="A743" s="46">
        <v>45230</v>
      </c>
      <c r="B743" s="405" t="s">
        <v>62</v>
      </c>
      <c r="C743" s="405" t="s">
        <v>27</v>
      </c>
      <c r="D743" t="s">
        <v>16</v>
      </c>
      <c r="E743" s="217"/>
      <c r="F743" s="217">
        <v>5</v>
      </c>
      <c r="G743" s="4">
        <f t="shared" si="13"/>
        <v>171.4</v>
      </c>
    </row>
    <row r="744" spans="1:13">
      <c r="A744" s="46">
        <v>45280</v>
      </c>
      <c r="B744" s="405">
        <v>28017</v>
      </c>
      <c r="C744" s="405" t="s">
        <v>27</v>
      </c>
      <c r="D744" t="s">
        <v>13</v>
      </c>
      <c r="E744" s="217"/>
      <c r="F744" s="44">
        <v>107.7</v>
      </c>
      <c r="G744" s="4">
        <f t="shared" si="13"/>
        <v>63.7</v>
      </c>
    </row>
    <row r="745" spans="1:13">
      <c r="A745" s="46">
        <v>45280</v>
      </c>
      <c r="B745" s="405">
        <v>28017</v>
      </c>
      <c r="C745" s="405" t="s">
        <v>27</v>
      </c>
      <c r="D745" t="s">
        <v>14</v>
      </c>
      <c r="E745" s="217"/>
      <c r="F745" s="44">
        <v>63.7</v>
      </c>
      <c r="G745" s="4">
        <f t="shared" si="13"/>
        <v>0</v>
      </c>
    </row>
    <row r="746" spans="1:13">
      <c r="A746" s="32">
        <v>45260</v>
      </c>
      <c r="B746" s="404" t="s">
        <v>11</v>
      </c>
      <c r="C746" s="404" t="s">
        <v>28</v>
      </c>
      <c r="D746" t="s">
        <v>13</v>
      </c>
      <c r="E746" s="44">
        <v>117</v>
      </c>
      <c r="F746" s="217"/>
      <c r="G746" s="4">
        <f t="shared" si="13"/>
        <v>117</v>
      </c>
    </row>
    <row r="747" spans="1:13">
      <c r="B747" s="405"/>
      <c r="C747" s="405"/>
      <c r="D747" t="s">
        <v>14</v>
      </c>
      <c r="E747" s="44">
        <v>82.6</v>
      </c>
      <c r="F747" s="217"/>
      <c r="G747" s="4">
        <f t="shared" si="13"/>
        <v>199.6</v>
      </c>
    </row>
    <row r="748" spans="1:13">
      <c r="B748" s="405"/>
      <c r="C748" s="405"/>
      <c r="D748" t="s">
        <v>15</v>
      </c>
      <c r="E748" s="217">
        <v>60</v>
      </c>
      <c r="F748" s="217"/>
      <c r="G748" s="4">
        <f t="shared" si="13"/>
        <v>259.60000000000002</v>
      </c>
    </row>
    <row r="749" spans="1:13">
      <c r="B749" s="405"/>
      <c r="C749" s="405"/>
      <c r="D749" t="s">
        <v>16</v>
      </c>
      <c r="E749" s="217">
        <v>5</v>
      </c>
      <c r="F749" s="217"/>
      <c r="G749" s="4">
        <f t="shared" si="13"/>
        <v>264.60000000000002</v>
      </c>
    </row>
    <row r="750" spans="1:13">
      <c r="A750" s="30">
        <v>45260</v>
      </c>
      <c r="B750" s="405" t="s">
        <v>64</v>
      </c>
      <c r="C750" s="405" t="s">
        <v>28</v>
      </c>
      <c r="D750" t="s">
        <v>15</v>
      </c>
      <c r="E750" s="217"/>
      <c r="F750" s="217">
        <v>60</v>
      </c>
      <c r="G750" s="4">
        <f t="shared" si="13"/>
        <v>204.60000000000002</v>
      </c>
    </row>
    <row r="751" spans="1:13">
      <c r="A751" s="30">
        <v>45260</v>
      </c>
      <c r="B751" s="405" t="s">
        <v>64</v>
      </c>
      <c r="C751" s="405" t="s">
        <v>28</v>
      </c>
      <c r="D751" t="s">
        <v>16</v>
      </c>
      <c r="E751" s="217"/>
      <c r="F751" s="217">
        <v>5</v>
      </c>
      <c r="G751" s="4">
        <f t="shared" si="13"/>
        <v>199.60000000000002</v>
      </c>
    </row>
    <row r="752" spans="1:13">
      <c r="A752" s="46">
        <v>45280</v>
      </c>
      <c r="B752" s="405">
        <v>28017</v>
      </c>
      <c r="C752" s="405" t="s">
        <v>28</v>
      </c>
      <c r="D752" t="s">
        <v>13</v>
      </c>
      <c r="F752" s="44">
        <v>117</v>
      </c>
      <c r="G752" s="4">
        <f t="shared" ref="G752:G776" si="14">+G751+E752-F752</f>
        <v>82.600000000000023</v>
      </c>
    </row>
    <row r="753" spans="1:14">
      <c r="A753" s="46">
        <v>45280</v>
      </c>
      <c r="B753" s="405">
        <v>28017</v>
      </c>
      <c r="C753" s="405" t="s">
        <v>28</v>
      </c>
      <c r="D753" t="s">
        <v>14</v>
      </c>
      <c r="F753" s="44">
        <v>82.6</v>
      </c>
      <c r="G753" s="4">
        <f t="shared" si="14"/>
        <v>0</v>
      </c>
    </row>
    <row r="754" spans="1:14">
      <c r="A754" s="32">
        <v>45291</v>
      </c>
      <c r="B754" s="404" t="s">
        <v>11</v>
      </c>
      <c r="C754" s="404" t="s">
        <v>29</v>
      </c>
      <c r="D754" t="s">
        <v>13</v>
      </c>
      <c r="E754" s="44">
        <v>125</v>
      </c>
      <c r="F754" s="217"/>
      <c r="G754" s="4">
        <f t="shared" si="14"/>
        <v>125</v>
      </c>
    </row>
    <row r="755" spans="1:14">
      <c r="B755" s="405"/>
      <c r="C755" s="405"/>
      <c r="D755" t="s">
        <v>14</v>
      </c>
      <c r="E755" s="44">
        <v>71.3</v>
      </c>
      <c r="F755" s="217"/>
      <c r="G755" s="4">
        <f t="shared" si="14"/>
        <v>196.3</v>
      </c>
    </row>
    <row r="756" spans="1:14">
      <c r="B756" s="405"/>
      <c r="C756" s="405"/>
      <c r="D756" t="s">
        <v>15</v>
      </c>
      <c r="E756" s="217">
        <v>60</v>
      </c>
      <c r="F756" s="217"/>
      <c r="G756" s="4">
        <f t="shared" si="14"/>
        <v>256.3</v>
      </c>
      <c r="I756" s="404"/>
    </row>
    <row r="757" spans="1:14">
      <c r="B757" s="405"/>
      <c r="C757" s="405"/>
      <c r="D757" t="s">
        <v>16</v>
      </c>
      <c r="E757" s="217">
        <v>5</v>
      </c>
      <c r="F757" s="217"/>
      <c r="G757" s="4">
        <f t="shared" si="14"/>
        <v>261.3</v>
      </c>
      <c r="I757" s="405"/>
      <c r="K757" s="217"/>
      <c r="N757" s="253"/>
    </row>
    <row r="758" spans="1:14">
      <c r="A758" s="30">
        <v>45291</v>
      </c>
      <c r="B758" s="405" t="s">
        <v>48</v>
      </c>
      <c r="C758" s="405" t="s">
        <v>29</v>
      </c>
      <c r="D758" t="s">
        <v>15</v>
      </c>
      <c r="E758" s="217"/>
      <c r="F758" s="217">
        <v>30</v>
      </c>
      <c r="G758" s="4">
        <f t="shared" si="14"/>
        <v>231.3</v>
      </c>
      <c r="I758" s="404"/>
      <c r="K758" s="217"/>
    </row>
    <row r="759" spans="1:14">
      <c r="A759" s="30">
        <v>45343</v>
      </c>
      <c r="B759" s="405">
        <v>28270</v>
      </c>
      <c r="C759" s="405" t="s">
        <v>29</v>
      </c>
      <c r="D759" t="s">
        <v>13</v>
      </c>
      <c r="E759" s="217"/>
      <c r="F759" s="44">
        <v>125</v>
      </c>
      <c r="G759" s="4">
        <f t="shared" si="14"/>
        <v>106.30000000000001</v>
      </c>
      <c r="I759" s="404"/>
      <c r="K759" s="217"/>
    </row>
    <row r="760" spans="1:14">
      <c r="A760" s="30">
        <v>45343</v>
      </c>
      <c r="B760" s="405">
        <v>28270</v>
      </c>
      <c r="C760" s="405" t="s">
        <v>29</v>
      </c>
      <c r="D760" t="s">
        <v>14</v>
      </c>
      <c r="E760" s="217"/>
      <c r="F760" s="217">
        <v>30</v>
      </c>
      <c r="G760" s="4">
        <f t="shared" si="14"/>
        <v>76.300000000000011</v>
      </c>
      <c r="I760" s="404"/>
      <c r="J760" s="422" t="s">
        <v>655</v>
      </c>
      <c r="K760" s="422"/>
    </row>
    <row r="761" spans="1:14">
      <c r="A761" s="30">
        <v>45343</v>
      </c>
      <c r="B761" s="405">
        <v>28270</v>
      </c>
      <c r="C761" s="405" t="s">
        <v>29</v>
      </c>
      <c r="D761" t="s">
        <v>15</v>
      </c>
      <c r="E761" s="217"/>
      <c r="F761" s="217">
        <v>5</v>
      </c>
      <c r="G761" s="4">
        <f t="shared" si="14"/>
        <v>71.300000000000011</v>
      </c>
      <c r="H761">
        <v>2024</v>
      </c>
      <c r="I761" s="404" t="s">
        <v>12</v>
      </c>
      <c r="J761" t="s">
        <v>13</v>
      </c>
      <c r="K761" s="44">
        <v>139.6</v>
      </c>
    </row>
    <row r="762" spans="1:14">
      <c r="A762" s="30">
        <v>45343</v>
      </c>
      <c r="B762" s="405">
        <v>28272</v>
      </c>
      <c r="C762" s="405" t="s">
        <v>29</v>
      </c>
      <c r="D762" t="s">
        <v>14</v>
      </c>
      <c r="E762" s="217"/>
      <c r="F762" s="217">
        <v>71.3</v>
      </c>
      <c r="G762" s="4">
        <f t="shared" si="14"/>
        <v>0</v>
      </c>
      <c r="I762" s="405"/>
      <c r="J762" t="s">
        <v>14</v>
      </c>
      <c r="K762" s="44">
        <v>115.6</v>
      </c>
    </row>
    <row r="763" spans="1:14">
      <c r="A763" s="68">
        <v>45322</v>
      </c>
      <c r="B763" s="404" t="s">
        <v>11</v>
      </c>
      <c r="C763" s="404" t="s">
        <v>12</v>
      </c>
      <c r="D763" t="s">
        <v>13</v>
      </c>
      <c r="E763" s="44">
        <v>139.6</v>
      </c>
      <c r="F763" s="217"/>
      <c r="G763" s="4">
        <f t="shared" si="14"/>
        <v>139.6</v>
      </c>
      <c r="I763" s="405"/>
      <c r="J763" t="s">
        <v>146</v>
      </c>
      <c r="K763" s="217">
        <v>24.2</v>
      </c>
    </row>
    <row r="764" spans="1:14">
      <c r="A764" s="46"/>
      <c r="B764" s="405"/>
      <c r="C764" s="405"/>
      <c r="D764" t="s">
        <v>14</v>
      </c>
      <c r="E764" s="44">
        <v>115.6</v>
      </c>
      <c r="F764" s="217"/>
      <c r="G764" s="4">
        <f t="shared" si="14"/>
        <v>255.2</v>
      </c>
      <c r="I764" s="404" t="s">
        <v>19</v>
      </c>
      <c r="J764" t="s">
        <v>15</v>
      </c>
      <c r="K764" s="217">
        <v>33</v>
      </c>
    </row>
    <row r="765" spans="1:14">
      <c r="A765" s="46"/>
      <c r="B765" s="405"/>
      <c r="C765" s="405"/>
      <c r="D765" t="s">
        <v>15</v>
      </c>
      <c r="E765" s="217">
        <v>60</v>
      </c>
      <c r="F765" s="217"/>
      <c r="G765" s="4">
        <f t="shared" si="14"/>
        <v>315.2</v>
      </c>
      <c r="J765" t="s">
        <v>16</v>
      </c>
      <c r="K765" s="217">
        <v>5</v>
      </c>
    </row>
    <row r="766" spans="1:14">
      <c r="A766" s="46"/>
      <c r="B766" s="405"/>
      <c r="C766" s="405"/>
      <c r="D766" t="s">
        <v>16</v>
      </c>
      <c r="E766" s="217">
        <v>5</v>
      </c>
      <c r="F766" s="217"/>
      <c r="G766" s="4">
        <f t="shared" si="14"/>
        <v>320.2</v>
      </c>
      <c r="K766" s="44">
        <f>SUM(K761:K765)</f>
        <v>317.39999999999998</v>
      </c>
    </row>
    <row r="767" spans="1:14">
      <c r="A767" s="46"/>
      <c r="B767" s="405"/>
      <c r="C767" s="405"/>
      <c r="D767" t="s">
        <v>146</v>
      </c>
      <c r="E767" s="217">
        <v>24.2</v>
      </c>
      <c r="F767" s="217"/>
      <c r="G767" s="4">
        <f t="shared" si="14"/>
        <v>344.4</v>
      </c>
      <c r="M767" s="29"/>
    </row>
    <row r="768" spans="1:14">
      <c r="A768" s="46">
        <v>45322</v>
      </c>
      <c r="B768" s="405" t="s">
        <v>49</v>
      </c>
      <c r="C768" s="405" t="s">
        <v>12</v>
      </c>
      <c r="D768" t="s">
        <v>15</v>
      </c>
      <c r="E768" s="217"/>
      <c r="F768" s="217">
        <v>60</v>
      </c>
      <c r="G768" s="4">
        <f t="shared" si="14"/>
        <v>284.39999999999998</v>
      </c>
    </row>
    <row r="769" spans="1:8">
      <c r="A769" s="46">
        <v>45322</v>
      </c>
      <c r="B769" s="405" t="s">
        <v>49</v>
      </c>
      <c r="C769" s="405" t="s">
        <v>12</v>
      </c>
      <c r="D769" t="s">
        <v>16</v>
      </c>
      <c r="E769" s="217"/>
      <c r="F769" s="217">
        <v>5</v>
      </c>
      <c r="G769" s="4">
        <f t="shared" si="14"/>
        <v>279.39999999999998</v>
      </c>
    </row>
    <row r="770" spans="1:8">
      <c r="A770" s="46">
        <v>45357</v>
      </c>
      <c r="B770" s="405">
        <v>28465</v>
      </c>
      <c r="C770" s="405" t="s">
        <v>12</v>
      </c>
      <c r="D770" t="s">
        <v>13</v>
      </c>
      <c r="E770" s="217"/>
      <c r="F770" s="44">
        <v>139.6</v>
      </c>
      <c r="G770" s="4">
        <f t="shared" si="14"/>
        <v>139.79999999999998</v>
      </c>
    </row>
    <row r="771" spans="1:8">
      <c r="A771" s="46">
        <v>45357</v>
      </c>
      <c r="B771" s="405">
        <v>28465</v>
      </c>
      <c r="C771" s="405" t="s">
        <v>12</v>
      </c>
      <c r="D771" t="s">
        <v>14</v>
      </c>
      <c r="E771" s="217"/>
      <c r="F771" s="44">
        <v>115.6</v>
      </c>
      <c r="G771" s="4">
        <f t="shared" si="14"/>
        <v>24.199999999999989</v>
      </c>
    </row>
    <row r="772" spans="1:8">
      <c r="A772" s="46">
        <v>45357</v>
      </c>
      <c r="B772" s="405">
        <v>28465</v>
      </c>
      <c r="C772" s="405" t="s">
        <v>12</v>
      </c>
      <c r="D772" t="s">
        <v>146</v>
      </c>
      <c r="E772" s="217"/>
      <c r="F772" s="217">
        <v>24.2</v>
      </c>
      <c r="G772" s="4">
        <f t="shared" si="14"/>
        <v>0</v>
      </c>
    </row>
    <row r="773" spans="1:8">
      <c r="A773" s="68">
        <v>45351</v>
      </c>
      <c r="B773" s="404" t="s">
        <v>11</v>
      </c>
      <c r="C773" s="404" t="s">
        <v>19</v>
      </c>
      <c r="D773" t="s">
        <v>13</v>
      </c>
      <c r="E773" s="217">
        <v>144.69999999999999</v>
      </c>
      <c r="F773" s="217"/>
      <c r="G773" s="4">
        <f t="shared" si="14"/>
        <v>144.69999999999999</v>
      </c>
    </row>
    <row r="774" spans="1:8">
      <c r="A774" s="46"/>
      <c r="B774" s="405"/>
      <c r="C774" s="405"/>
      <c r="D774" t="s">
        <v>14</v>
      </c>
      <c r="E774" s="217">
        <v>76.099999999999994</v>
      </c>
      <c r="F774" s="217"/>
      <c r="G774" s="4">
        <f t="shared" si="14"/>
        <v>220.79999999999998</v>
      </c>
    </row>
    <row r="775" spans="1:8">
      <c r="A775" s="46"/>
      <c r="B775" s="405"/>
      <c r="C775" s="405"/>
      <c r="D775" t="s">
        <v>15</v>
      </c>
      <c r="E775" s="217">
        <v>58</v>
      </c>
      <c r="F775" s="217"/>
      <c r="G775" s="4">
        <f t="shared" si="14"/>
        <v>278.79999999999995</v>
      </c>
    </row>
    <row r="776" spans="1:8">
      <c r="A776" s="46"/>
      <c r="B776" s="405"/>
      <c r="C776" s="405"/>
      <c r="D776" t="s">
        <v>16</v>
      </c>
      <c r="E776" s="217">
        <v>5</v>
      </c>
      <c r="F776" s="217"/>
      <c r="G776" s="4">
        <f t="shared" si="14"/>
        <v>283.79999999999995</v>
      </c>
    </row>
    <row r="777" spans="1:8">
      <c r="A777" s="46">
        <v>45351</v>
      </c>
      <c r="B777" s="405" t="s">
        <v>50</v>
      </c>
      <c r="C777" s="405" t="s">
        <v>19</v>
      </c>
      <c r="D777" t="s">
        <v>15</v>
      </c>
      <c r="E777" s="217"/>
      <c r="F777" s="217">
        <v>25</v>
      </c>
      <c r="G777" s="4">
        <f>+G776+E777-F777</f>
        <v>258.79999999999995</v>
      </c>
    </row>
    <row r="778" spans="1:8">
      <c r="A778" s="46">
        <v>45357</v>
      </c>
      <c r="B778" s="405">
        <v>28465</v>
      </c>
      <c r="C778" s="405" t="s">
        <v>19</v>
      </c>
      <c r="D778" t="s">
        <v>15</v>
      </c>
      <c r="E778" s="217"/>
      <c r="F778" s="217">
        <v>33</v>
      </c>
      <c r="G778" s="4">
        <f>+G777+E778-F778</f>
        <v>225.79999999999995</v>
      </c>
    </row>
    <row r="779" spans="1:8">
      <c r="A779" s="46">
        <v>45357</v>
      </c>
      <c r="B779" s="405">
        <v>28465</v>
      </c>
      <c r="C779" s="405" t="s">
        <v>19</v>
      </c>
      <c r="D779" t="s">
        <v>16</v>
      </c>
      <c r="F779" s="4">
        <v>5</v>
      </c>
      <c r="G779" s="4">
        <f>+G778+E779-F779</f>
        <v>220.79999999999995</v>
      </c>
    </row>
    <row r="780" spans="1:8">
      <c r="A780" s="30">
        <v>45376</v>
      </c>
      <c r="B780" s="405">
        <v>28669</v>
      </c>
      <c r="C780" s="405" t="s">
        <v>19</v>
      </c>
      <c r="D780" t="s">
        <v>13</v>
      </c>
      <c r="F780" s="4">
        <v>144.69999999999999</v>
      </c>
      <c r="G780" s="4">
        <f>+G779+E780-F780</f>
        <v>76.099999999999966</v>
      </c>
    </row>
    <row r="781" spans="1:8">
      <c r="A781" s="30">
        <v>45376</v>
      </c>
      <c r="B781" s="405">
        <v>28669</v>
      </c>
      <c r="C781" s="405" t="s">
        <v>19</v>
      </c>
      <c r="D781" t="s">
        <v>14</v>
      </c>
      <c r="F781" s="4">
        <v>76.099999999999994</v>
      </c>
      <c r="G781" s="4">
        <f>+G780+E781-F781</f>
        <v>0</v>
      </c>
    </row>
    <row r="782" spans="1:8">
      <c r="A782" s="32">
        <v>45382</v>
      </c>
      <c r="B782" s="404" t="s">
        <v>11</v>
      </c>
      <c r="C782" s="404" t="s">
        <v>20</v>
      </c>
      <c r="D782" t="s">
        <v>13</v>
      </c>
      <c r="E782" s="217">
        <v>140</v>
      </c>
      <c r="F782" s="217"/>
      <c r="G782" s="4">
        <f>+G781+E782-F782</f>
        <v>140</v>
      </c>
      <c r="H782" s="29"/>
    </row>
    <row r="783" spans="1:8">
      <c r="B783" s="405"/>
      <c r="C783" s="405"/>
      <c r="D783" t="s">
        <v>14</v>
      </c>
      <c r="E783" s="217">
        <v>53.1</v>
      </c>
      <c r="F783" s="217"/>
      <c r="G783" s="4">
        <f t="shared" ref="G783:G850" si="15">+G782+E783-F783</f>
        <v>193.1</v>
      </c>
    </row>
    <row r="784" spans="1:8">
      <c r="B784" s="405"/>
      <c r="C784" s="405"/>
      <c r="D784" t="s">
        <v>15</v>
      </c>
      <c r="E784" s="217">
        <v>60</v>
      </c>
      <c r="F784" s="217"/>
      <c r="G784" s="4">
        <f t="shared" si="15"/>
        <v>253.1</v>
      </c>
    </row>
    <row r="785" spans="1:12">
      <c r="B785" s="405"/>
      <c r="C785" s="405"/>
      <c r="D785" t="s">
        <v>16</v>
      </c>
      <c r="E785" s="217">
        <v>5</v>
      </c>
      <c r="F785" s="217"/>
      <c r="G785" s="4">
        <f t="shared" si="15"/>
        <v>258.10000000000002</v>
      </c>
    </row>
    <row r="786" spans="1:12">
      <c r="A786" s="30">
        <v>45382</v>
      </c>
      <c r="B786" s="405" t="s">
        <v>53</v>
      </c>
      <c r="C786" s="405" t="s">
        <v>20</v>
      </c>
      <c r="D786" t="s">
        <v>15</v>
      </c>
      <c r="E786" s="217"/>
      <c r="F786" s="217">
        <v>60</v>
      </c>
      <c r="G786" s="4">
        <f t="shared" si="15"/>
        <v>198.10000000000002</v>
      </c>
      <c r="L786" s="217"/>
    </row>
    <row r="787" spans="1:12">
      <c r="A787" s="30">
        <v>45382</v>
      </c>
      <c r="B787" s="405" t="s">
        <v>53</v>
      </c>
      <c r="C787" s="405" t="s">
        <v>20</v>
      </c>
      <c r="D787" t="s">
        <v>16</v>
      </c>
      <c r="E787" s="217"/>
      <c r="F787" s="217">
        <v>5</v>
      </c>
      <c r="G787" s="4">
        <f t="shared" si="15"/>
        <v>193.10000000000002</v>
      </c>
      <c r="I787" s="405"/>
      <c r="L787" s="217"/>
    </row>
    <row r="788" spans="1:12">
      <c r="A788" s="30">
        <v>45434</v>
      </c>
      <c r="B788" s="405">
        <v>28906</v>
      </c>
      <c r="C788" s="405" t="s">
        <v>20</v>
      </c>
      <c r="D788" t="s">
        <v>13</v>
      </c>
      <c r="E788" s="217"/>
      <c r="F788" s="217">
        <v>140</v>
      </c>
      <c r="G788" s="4">
        <f t="shared" si="15"/>
        <v>53.100000000000023</v>
      </c>
      <c r="I788" s="405"/>
      <c r="K788" s="217"/>
    </row>
    <row r="789" spans="1:12">
      <c r="A789" s="30">
        <v>45434</v>
      </c>
      <c r="B789" s="405">
        <v>28906</v>
      </c>
      <c r="C789" s="405" t="s">
        <v>20</v>
      </c>
      <c r="D789" t="s">
        <v>14</v>
      </c>
      <c r="E789" s="217"/>
      <c r="F789" s="217">
        <v>53.1</v>
      </c>
      <c r="G789" s="4">
        <f t="shared" si="15"/>
        <v>0</v>
      </c>
      <c r="I789" s="405"/>
      <c r="K789" s="217"/>
    </row>
    <row r="790" spans="1:12">
      <c r="A790" s="32">
        <v>45412</v>
      </c>
      <c r="B790" s="404" t="s">
        <v>11</v>
      </c>
      <c r="C790" s="404" t="s">
        <v>21</v>
      </c>
      <c r="D790" t="s">
        <v>13</v>
      </c>
      <c r="E790" s="217">
        <v>139.19999999999999</v>
      </c>
      <c r="G790" s="4">
        <f t="shared" si="15"/>
        <v>139.19999999999999</v>
      </c>
      <c r="I790" s="404"/>
      <c r="K790" s="217"/>
    </row>
    <row r="791" spans="1:12">
      <c r="B791" s="405"/>
      <c r="C791" s="405"/>
      <c r="D791" t="s">
        <v>14</v>
      </c>
      <c r="E791" s="217">
        <v>67.599999999999994</v>
      </c>
      <c r="G791" s="4">
        <f t="shared" si="15"/>
        <v>206.79999999999998</v>
      </c>
      <c r="I791" s="405"/>
      <c r="K791" s="217"/>
    </row>
    <row r="792" spans="1:12">
      <c r="B792" s="405"/>
      <c r="C792" s="405"/>
      <c r="D792" t="s">
        <v>15</v>
      </c>
      <c r="E792" s="217">
        <v>60</v>
      </c>
      <c r="G792" s="4">
        <f t="shared" si="15"/>
        <v>266.79999999999995</v>
      </c>
      <c r="I792" s="405"/>
      <c r="K792" s="217"/>
      <c r="L792" s="217"/>
    </row>
    <row r="793" spans="1:12">
      <c r="B793" s="405"/>
      <c r="C793" s="405"/>
      <c r="D793" t="s">
        <v>16</v>
      </c>
      <c r="E793" s="217">
        <v>5</v>
      </c>
      <c r="G793" s="4">
        <f t="shared" si="15"/>
        <v>271.79999999999995</v>
      </c>
      <c r="I793" s="405"/>
      <c r="K793" s="217"/>
    </row>
    <row r="794" spans="1:12">
      <c r="A794" s="30">
        <v>45462</v>
      </c>
      <c r="B794" s="405">
        <v>29046</v>
      </c>
      <c r="C794" s="405" t="s">
        <v>21</v>
      </c>
      <c r="D794" t="s">
        <v>13</v>
      </c>
      <c r="E794" s="217"/>
      <c r="F794" s="217">
        <v>139.19999999999999</v>
      </c>
      <c r="G794" s="4">
        <f t="shared" si="15"/>
        <v>132.59999999999997</v>
      </c>
      <c r="I794" s="405"/>
      <c r="K794" s="217"/>
    </row>
    <row r="795" spans="1:12">
      <c r="A795" s="30">
        <v>45462</v>
      </c>
      <c r="B795" s="405">
        <v>29046</v>
      </c>
      <c r="C795" s="405" t="s">
        <v>21</v>
      </c>
      <c r="D795" t="s">
        <v>14</v>
      </c>
      <c r="E795" s="217"/>
      <c r="F795" s="217">
        <v>67.599999999999994</v>
      </c>
      <c r="G795" s="4">
        <f t="shared" si="15"/>
        <v>64.999999999999972</v>
      </c>
      <c r="I795" s="405"/>
      <c r="K795" s="217"/>
    </row>
    <row r="796" spans="1:12">
      <c r="A796" s="30">
        <v>45482</v>
      </c>
      <c r="B796" s="405">
        <v>29242</v>
      </c>
      <c r="C796" s="405" t="s">
        <v>21</v>
      </c>
      <c r="D796" t="s">
        <v>15</v>
      </c>
      <c r="E796" s="217"/>
      <c r="F796" s="217">
        <v>60</v>
      </c>
      <c r="G796" s="4">
        <f t="shared" si="15"/>
        <v>4.9999999999999716</v>
      </c>
      <c r="I796" s="405"/>
      <c r="K796" s="217"/>
    </row>
    <row r="797" spans="1:12">
      <c r="A797" s="30">
        <v>45482</v>
      </c>
      <c r="B797" s="405">
        <v>29242</v>
      </c>
      <c r="C797" s="405" t="s">
        <v>21</v>
      </c>
      <c r="D797" t="s">
        <v>16</v>
      </c>
      <c r="E797" s="217"/>
      <c r="F797" s="217">
        <v>5</v>
      </c>
      <c r="G797" s="4">
        <f t="shared" si="15"/>
        <v>-2.8421709430404007E-14</v>
      </c>
      <c r="I797" s="405"/>
      <c r="K797" s="217"/>
    </row>
    <row r="798" spans="1:12">
      <c r="A798" s="32">
        <v>45443</v>
      </c>
      <c r="B798" s="404" t="s">
        <v>11</v>
      </c>
      <c r="C798" s="404" t="s">
        <v>22</v>
      </c>
      <c r="D798" t="s">
        <v>13</v>
      </c>
      <c r="E798" s="217">
        <v>126.7</v>
      </c>
      <c r="F798" s="217"/>
      <c r="G798" s="4">
        <f t="shared" si="15"/>
        <v>126.69999999999997</v>
      </c>
    </row>
    <row r="799" spans="1:12">
      <c r="B799" s="405"/>
      <c r="C799" s="405"/>
      <c r="D799" t="s">
        <v>14</v>
      </c>
      <c r="E799" s="217">
        <v>72.099999999999994</v>
      </c>
      <c r="F799" s="217"/>
      <c r="G799" s="4">
        <f t="shared" si="15"/>
        <v>198.79999999999995</v>
      </c>
    </row>
    <row r="800" spans="1:12">
      <c r="B800" s="405"/>
      <c r="C800" s="405"/>
      <c r="D800" t="s">
        <v>15</v>
      </c>
      <c r="E800" s="217">
        <v>60</v>
      </c>
      <c r="F800" s="217"/>
      <c r="G800" s="4">
        <f t="shared" si="15"/>
        <v>258.79999999999995</v>
      </c>
    </row>
    <row r="801" spans="1:7">
      <c r="B801" s="405"/>
      <c r="C801" s="405"/>
      <c r="D801" t="s">
        <v>16</v>
      </c>
      <c r="E801" s="217">
        <v>5</v>
      </c>
      <c r="F801" s="217"/>
      <c r="G801" s="4">
        <f t="shared" si="15"/>
        <v>263.79999999999995</v>
      </c>
    </row>
    <row r="802" spans="1:7">
      <c r="A802" s="30">
        <v>45443</v>
      </c>
      <c r="B802" s="405" t="s">
        <v>96</v>
      </c>
      <c r="C802" s="405" t="s">
        <v>22</v>
      </c>
      <c r="D802" t="s">
        <v>15</v>
      </c>
      <c r="E802" s="217"/>
      <c r="F802" s="217">
        <v>60</v>
      </c>
      <c r="G802" s="4">
        <f t="shared" si="15"/>
        <v>203.79999999999995</v>
      </c>
    </row>
    <row r="803" spans="1:7">
      <c r="A803" s="30">
        <v>45443</v>
      </c>
      <c r="B803" s="405" t="s">
        <v>96</v>
      </c>
      <c r="C803" s="405" t="s">
        <v>22</v>
      </c>
      <c r="D803" t="s">
        <v>16</v>
      </c>
      <c r="E803" s="217"/>
      <c r="F803" s="217">
        <v>5</v>
      </c>
      <c r="G803" s="4">
        <f t="shared" si="15"/>
        <v>198.79999999999995</v>
      </c>
    </row>
    <row r="804" spans="1:7">
      <c r="A804" s="30">
        <v>45482</v>
      </c>
      <c r="B804" s="405">
        <v>29242</v>
      </c>
      <c r="C804" s="405" t="s">
        <v>22</v>
      </c>
      <c r="D804" t="s">
        <v>13</v>
      </c>
      <c r="E804" s="217"/>
      <c r="F804" s="217">
        <v>95</v>
      </c>
      <c r="G804" s="4">
        <f t="shared" si="15"/>
        <v>103.79999999999995</v>
      </c>
    </row>
    <row r="805" spans="1:7">
      <c r="A805" s="30">
        <v>45483</v>
      </c>
      <c r="B805" s="405">
        <v>29304</v>
      </c>
      <c r="C805" s="405" t="s">
        <v>22</v>
      </c>
      <c r="D805" t="s">
        <v>13</v>
      </c>
      <c r="E805" s="217"/>
      <c r="F805" s="217">
        <v>31.7</v>
      </c>
      <c r="G805" s="4">
        <f t="shared" si="15"/>
        <v>72.099999999999952</v>
      </c>
    </row>
    <row r="806" spans="1:7">
      <c r="A806" s="30">
        <v>45483</v>
      </c>
      <c r="B806" s="405">
        <v>29304</v>
      </c>
      <c r="C806" s="405" t="s">
        <v>22</v>
      </c>
      <c r="D806" t="s">
        <v>14</v>
      </c>
      <c r="E806" s="217"/>
      <c r="F806" s="217">
        <v>72.099999999999994</v>
      </c>
      <c r="G806" s="4">
        <f t="shared" si="15"/>
        <v>0</v>
      </c>
    </row>
    <row r="807" spans="1:7">
      <c r="A807" s="68">
        <v>45473</v>
      </c>
      <c r="B807" s="404" t="s">
        <v>11</v>
      </c>
      <c r="C807" s="404" t="s">
        <v>23</v>
      </c>
      <c r="D807" t="s">
        <v>13</v>
      </c>
      <c r="E807" s="217">
        <v>123</v>
      </c>
      <c r="F807" s="217"/>
      <c r="G807" s="4">
        <f t="shared" si="15"/>
        <v>123</v>
      </c>
    </row>
    <row r="808" spans="1:7">
      <c r="A808" s="46"/>
      <c r="B808" s="405"/>
      <c r="C808" s="405"/>
      <c r="D808" t="s">
        <v>14</v>
      </c>
      <c r="E808" s="217">
        <v>72.900000000000006</v>
      </c>
      <c r="F808" s="217"/>
      <c r="G808" s="4">
        <f t="shared" si="15"/>
        <v>195.9</v>
      </c>
    </row>
    <row r="809" spans="1:7">
      <c r="A809" s="46"/>
      <c r="B809" s="405"/>
      <c r="C809" s="405"/>
      <c r="D809" t="s">
        <v>15</v>
      </c>
      <c r="E809" s="217">
        <v>60</v>
      </c>
      <c r="F809" s="217"/>
      <c r="G809" s="4">
        <f t="shared" si="15"/>
        <v>255.9</v>
      </c>
    </row>
    <row r="810" spans="1:7">
      <c r="A810" s="46"/>
      <c r="B810" s="405"/>
      <c r="C810" s="405"/>
      <c r="D810" t="s">
        <v>16</v>
      </c>
      <c r="E810" s="217">
        <v>5</v>
      </c>
      <c r="F810" s="217"/>
      <c r="G810" s="4">
        <f t="shared" si="15"/>
        <v>260.89999999999998</v>
      </c>
    </row>
    <row r="811" spans="1:7">
      <c r="A811" s="46">
        <v>45473</v>
      </c>
      <c r="B811" s="405" t="s">
        <v>56</v>
      </c>
      <c r="C811" s="405" t="s">
        <v>23</v>
      </c>
      <c r="D811" t="s">
        <v>15</v>
      </c>
      <c r="E811" s="217"/>
      <c r="F811" s="217">
        <v>60</v>
      </c>
      <c r="G811" s="4">
        <f t="shared" si="15"/>
        <v>200.89999999999998</v>
      </c>
    </row>
    <row r="812" spans="1:7">
      <c r="A812" s="46">
        <v>45473</v>
      </c>
      <c r="B812" s="405" t="s">
        <v>56</v>
      </c>
      <c r="C812" s="405" t="s">
        <v>23</v>
      </c>
      <c r="D812" t="s">
        <v>16</v>
      </c>
      <c r="E812" s="217"/>
      <c r="F812" s="217">
        <v>5</v>
      </c>
      <c r="G812" s="4">
        <f t="shared" si="15"/>
        <v>195.89999999999998</v>
      </c>
    </row>
    <row r="813" spans="1:7">
      <c r="A813" s="46">
        <v>45533</v>
      </c>
      <c r="B813" s="405">
        <v>29591</v>
      </c>
      <c r="C813" s="405" t="s">
        <v>23</v>
      </c>
      <c r="D813" t="s">
        <v>13</v>
      </c>
      <c r="E813" s="217"/>
      <c r="F813" s="217">
        <v>123</v>
      </c>
      <c r="G813" s="4">
        <f t="shared" si="15"/>
        <v>72.899999999999977</v>
      </c>
    </row>
    <row r="814" spans="1:7">
      <c r="A814" s="46">
        <v>45533</v>
      </c>
      <c r="B814" s="405">
        <v>29591</v>
      </c>
      <c r="C814" s="405" t="s">
        <v>23</v>
      </c>
      <c r="D814" t="s">
        <v>14</v>
      </c>
      <c r="E814" s="217"/>
      <c r="F814" s="217">
        <v>72.900000000000006</v>
      </c>
      <c r="G814" s="4">
        <f t="shared" si="15"/>
        <v>0</v>
      </c>
    </row>
    <row r="815" spans="1:7">
      <c r="A815" s="68">
        <v>45504</v>
      </c>
      <c r="B815" s="404" t="s">
        <v>11</v>
      </c>
      <c r="C815" s="404" t="s">
        <v>24</v>
      </c>
      <c r="D815" t="s">
        <v>13</v>
      </c>
      <c r="E815" s="217">
        <v>120.8</v>
      </c>
      <c r="G815" s="4">
        <f t="shared" si="15"/>
        <v>120.8</v>
      </c>
    </row>
    <row r="816" spans="1:7">
      <c r="A816" s="46"/>
      <c r="B816" s="405"/>
      <c r="C816" s="405"/>
      <c r="D816" t="s">
        <v>14</v>
      </c>
      <c r="E816" s="217">
        <v>84.9</v>
      </c>
      <c r="G816" s="4">
        <f t="shared" si="15"/>
        <v>205.7</v>
      </c>
    </row>
    <row r="817" spans="1:12">
      <c r="A817" s="46"/>
      <c r="B817" s="405"/>
      <c r="C817" s="405"/>
      <c r="D817" t="s">
        <v>15</v>
      </c>
      <c r="E817" s="217">
        <v>60</v>
      </c>
      <c r="G817" s="4">
        <f t="shared" si="15"/>
        <v>265.7</v>
      </c>
    </row>
    <row r="818" spans="1:12">
      <c r="A818" s="46"/>
      <c r="B818" s="405"/>
      <c r="C818" s="405"/>
      <c r="D818" t="s">
        <v>16</v>
      </c>
      <c r="E818" s="217">
        <v>5</v>
      </c>
      <c r="G818" s="4">
        <f t="shared" si="15"/>
        <v>270.7</v>
      </c>
    </row>
    <row r="819" spans="1:12">
      <c r="A819" s="46"/>
      <c r="B819" s="405"/>
      <c r="C819" s="405"/>
      <c r="D819" t="s">
        <v>70</v>
      </c>
      <c r="E819" s="217">
        <v>250</v>
      </c>
      <c r="G819" s="4">
        <f t="shared" si="15"/>
        <v>520.70000000000005</v>
      </c>
      <c r="I819" s="404"/>
      <c r="K819" s="217"/>
    </row>
    <row r="820" spans="1:12">
      <c r="A820" s="46">
        <v>45533</v>
      </c>
      <c r="B820" s="405">
        <v>29591</v>
      </c>
      <c r="C820" s="405" t="s">
        <v>24</v>
      </c>
      <c r="D820" t="s">
        <v>13</v>
      </c>
      <c r="E820" s="217"/>
      <c r="F820" s="4">
        <v>120.8</v>
      </c>
      <c r="G820" s="4">
        <f t="shared" si="15"/>
        <v>399.90000000000003</v>
      </c>
      <c r="I820" s="405"/>
      <c r="K820" s="217"/>
    </row>
    <row r="821" spans="1:12">
      <c r="A821" s="46">
        <v>45533</v>
      </c>
      <c r="B821" s="405">
        <v>29591</v>
      </c>
      <c r="C821" s="405" t="s">
        <v>24</v>
      </c>
      <c r="D821" t="s">
        <v>14</v>
      </c>
      <c r="E821" s="217"/>
      <c r="F821" s="4">
        <v>84.9</v>
      </c>
      <c r="G821" s="4">
        <f t="shared" si="15"/>
        <v>315</v>
      </c>
      <c r="I821" s="404"/>
      <c r="K821" s="217"/>
      <c r="L821" s="217"/>
    </row>
    <row r="822" spans="1:12">
      <c r="A822" s="46">
        <v>45499</v>
      </c>
      <c r="B822" s="405">
        <v>29438</v>
      </c>
      <c r="C822" s="405" t="s">
        <v>24</v>
      </c>
      <c r="D822" t="s">
        <v>70</v>
      </c>
      <c r="E822" s="217"/>
      <c r="F822" s="4">
        <v>250</v>
      </c>
      <c r="G822" s="4">
        <f t="shared" si="15"/>
        <v>65</v>
      </c>
      <c r="I822" s="405"/>
      <c r="K822" s="217"/>
      <c r="L822" s="217"/>
    </row>
    <row r="823" spans="1:12">
      <c r="A823" s="46">
        <v>45623</v>
      </c>
      <c r="B823" s="405">
        <v>30047</v>
      </c>
      <c r="C823" s="405" t="s">
        <v>24</v>
      </c>
      <c r="D823" t="s">
        <v>13</v>
      </c>
      <c r="E823" s="217"/>
      <c r="F823" s="4">
        <v>60</v>
      </c>
      <c r="G823" s="4">
        <f t="shared" si="15"/>
        <v>5</v>
      </c>
      <c r="I823" s="405"/>
      <c r="K823" s="217"/>
      <c r="L823" s="217"/>
    </row>
    <row r="824" spans="1:12">
      <c r="A824" s="46">
        <v>45623</v>
      </c>
      <c r="B824" s="405">
        <v>30047</v>
      </c>
      <c r="C824" s="405" t="s">
        <v>24</v>
      </c>
      <c r="D824" t="s">
        <v>14</v>
      </c>
      <c r="E824" s="217"/>
      <c r="F824" s="4">
        <v>5</v>
      </c>
      <c r="G824" s="4">
        <f t="shared" si="15"/>
        <v>0</v>
      </c>
      <c r="I824" s="405"/>
      <c r="K824" s="217"/>
      <c r="L824" s="217"/>
    </row>
    <row r="825" spans="1:12">
      <c r="A825" s="32">
        <v>45535</v>
      </c>
      <c r="B825" s="404" t="s">
        <v>11</v>
      </c>
      <c r="C825" s="404" t="s">
        <v>71</v>
      </c>
      <c r="D825" t="s">
        <v>13</v>
      </c>
      <c r="E825" s="217">
        <v>121.1</v>
      </c>
      <c r="F825" s="217"/>
      <c r="G825" s="4">
        <f t="shared" si="15"/>
        <v>121.1</v>
      </c>
    </row>
    <row r="826" spans="1:12">
      <c r="B826" s="405"/>
      <c r="C826" s="405"/>
      <c r="D826" t="s">
        <v>14</v>
      </c>
      <c r="E826" s="217">
        <v>86.4</v>
      </c>
      <c r="F826" s="217"/>
      <c r="G826" s="4">
        <f t="shared" si="15"/>
        <v>207.5</v>
      </c>
    </row>
    <row r="827" spans="1:12">
      <c r="B827" s="405"/>
      <c r="C827" s="405"/>
      <c r="D827" t="s">
        <v>15</v>
      </c>
      <c r="E827" s="217">
        <v>60</v>
      </c>
      <c r="F827" s="217"/>
      <c r="G827" s="4">
        <f t="shared" si="15"/>
        <v>267.5</v>
      </c>
    </row>
    <row r="828" spans="1:12">
      <c r="B828" s="405"/>
      <c r="C828" s="405"/>
      <c r="D828" t="s">
        <v>16</v>
      </c>
      <c r="E828" s="217">
        <v>5</v>
      </c>
      <c r="F828" s="217"/>
      <c r="G828" s="4">
        <f t="shared" si="15"/>
        <v>272.5</v>
      </c>
    </row>
    <row r="829" spans="1:12">
      <c r="A829" s="30">
        <v>45535</v>
      </c>
      <c r="B829" s="405" t="s">
        <v>75</v>
      </c>
      <c r="C829" s="405" t="s">
        <v>71</v>
      </c>
      <c r="D829" t="s">
        <v>15</v>
      </c>
      <c r="E829" s="217"/>
      <c r="F829" s="217">
        <v>60</v>
      </c>
      <c r="G829" s="4">
        <f t="shared" si="15"/>
        <v>212.5</v>
      </c>
    </row>
    <row r="830" spans="1:12">
      <c r="A830" s="30">
        <v>45535</v>
      </c>
      <c r="B830" s="405" t="s">
        <v>75</v>
      </c>
      <c r="C830" s="405" t="s">
        <v>71</v>
      </c>
      <c r="D830" t="s">
        <v>16</v>
      </c>
      <c r="E830" s="217"/>
      <c r="F830" s="217">
        <v>5</v>
      </c>
      <c r="G830" s="4">
        <f t="shared" si="15"/>
        <v>207.5</v>
      </c>
    </row>
    <row r="831" spans="1:12">
      <c r="A831" s="30">
        <v>45587</v>
      </c>
      <c r="B831" s="405">
        <v>29877</v>
      </c>
      <c r="C831" s="405" t="s">
        <v>71</v>
      </c>
      <c r="D831" t="s">
        <v>13</v>
      </c>
      <c r="E831" s="217"/>
      <c r="F831" s="217">
        <v>121.1</v>
      </c>
      <c r="G831" s="4">
        <f t="shared" si="15"/>
        <v>86.4</v>
      </c>
    </row>
    <row r="832" spans="1:12">
      <c r="A832" s="30">
        <v>45587</v>
      </c>
      <c r="B832" s="405">
        <v>29877</v>
      </c>
      <c r="C832" s="405" t="s">
        <v>71</v>
      </c>
      <c r="D832" t="s">
        <v>14</v>
      </c>
      <c r="E832" s="217"/>
      <c r="F832" s="217">
        <v>86.4</v>
      </c>
      <c r="G832" s="4">
        <f t="shared" si="15"/>
        <v>0</v>
      </c>
    </row>
    <row r="833" spans="1:11">
      <c r="A833" s="68">
        <v>45565</v>
      </c>
      <c r="B833" s="404" t="s">
        <v>11</v>
      </c>
      <c r="C833" s="404" t="s">
        <v>41</v>
      </c>
      <c r="D833" t="s">
        <v>13</v>
      </c>
      <c r="E833" s="217">
        <v>121.9</v>
      </c>
      <c r="F833" s="217"/>
      <c r="G833" s="4">
        <f t="shared" si="15"/>
        <v>121.9</v>
      </c>
    </row>
    <row r="834" spans="1:11">
      <c r="A834" s="46"/>
      <c r="B834" s="405"/>
      <c r="C834" s="405"/>
      <c r="D834" t="s">
        <v>14</v>
      </c>
      <c r="E834" s="217">
        <v>84.3</v>
      </c>
      <c r="F834" s="217"/>
      <c r="G834" s="4">
        <f t="shared" si="15"/>
        <v>206.2</v>
      </c>
    </row>
    <row r="835" spans="1:11">
      <c r="A835" s="46"/>
      <c r="B835" s="405"/>
      <c r="C835" s="405"/>
      <c r="D835" t="s">
        <v>15</v>
      </c>
      <c r="E835" s="217">
        <v>60</v>
      </c>
      <c r="F835" s="217"/>
      <c r="G835" s="4">
        <f t="shared" si="15"/>
        <v>266.2</v>
      </c>
    </row>
    <row r="836" spans="1:11">
      <c r="A836" s="46"/>
      <c r="B836" s="405"/>
      <c r="C836" s="405"/>
      <c r="D836" t="s">
        <v>16</v>
      </c>
      <c r="E836" s="217">
        <v>5</v>
      </c>
      <c r="F836" s="217"/>
      <c r="G836" s="4">
        <f t="shared" si="15"/>
        <v>271.2</v>
      </c>
    </row>
    <row r="837" spans="1:11">
      <c r="A837" s="46">
        <v>45565</v>
      </c>
      <c r="B837" s="405" t="s">
        <v>61</v>
      </c>
      <c r="C837" s="405" t="s">
        <v>41</v>
      </c>
      <c r="D837" t="s">
        <v>15</v>
      </c>
      <c r="E837" s="217"/>
      <c r="F837" s="217">
        <v>60</v>
      </c>
      <c r="G837" s="4">
        <f t="shared" si="15"/>
        <v>211.2</v>
      </c>
    </row>
    <row r="838" spans="1:11">
      <c r="A838" s="46">
        <v>45565</v>
      </c>
      <c r="B838" s="405" t="s">
        <v>61</v>
      </c>
      <c r="C838" s="405" t="s">
        <v>41</v>
      </c>
      <c r="D838" t="s">
        <v>16</v>
      </c>
      <c r="E838" s="217"/>
      <c r="F838" s="217">
        <v>5</v>
      </c>
      <c r="G838" s="4">
        <f t="shared" si="15"/>
        <v>206.2</v>
      </c>
      <c r="I838" s="422" t="s">
        <v>656</v>
      </c>
      <c r="J838" s="422"/>
      <c r="K838" s="422"/>
    </row>
    <row r="839" spans="1:11">
      <c r="A839" s="46">
        <v>45602</v>
      </c>
      <c r="B839" s="405">
        <v>29973</v>
      </c>
      <c r="C839" s="405" t="s">
        <v>41</v>
      </c>
      <c r="D839" t="s">
        <v>13</v>
      </c>
      <c r="E839" s="217"/>
      <c r="F839" s="217">
        <v>121.9</v>
      </c>
      <c r="G839" s="4">
        <f t="shared" si="15"/>
        <v>84.299999999999983</v>
      </c>
      <c r="H839">
        <v>2024</v>
      </c>
      <c r="I839" s="404" t="s">
        <v>27</v>
      </c>
      <c r="J839" t="s">
        <v>13</v>
      </c>
      <c r="K839" s="217">
        <v>35</v>
      </c>
    </row>
    <row r="840" spans="1:11">
      <c r="A840" s="46">
        <v>45602</v>
      </c>
      <c r="B840" s="405">
        <v>29973</v>
      </c>
      <c r="C840" s="405" t="s">
        <v>41</v>
      </c>
      <c r="D840" t="s">
        <v>14</v>
      </c>
      <c r="E840" s="217"/>
      <c r="F840" s="217">
        <v>84.3</v>
      </c>
      <c r="G840" s="4">
        <f t="shared" si="15"/>
        <v>0</v>
      </c>
      <c r="I840" s="405"/>
      <c r="J840" t="s">
        <v>14</v>
      </c>
      <c r="K840" s="217">
        <v>84.4</v>
      </c>
    </row>
    <row r="841" spans="1:11">
      <c r="A841" s="68">
        <v>45596</v>
      </c>
      <c r="B841" s="404" t="s">
        <v>11</v>
      </c>
      <c r="C841" s="404" t="s">
        <v>27</v>
      </c>
      <c r="D841" t="s">
        <v>13</v>
      </c>
      <c r="E841" s="217">
        <v>35</v>
      </c>
      <c r="F841" s="217"/>
      <c r="G841" s="4">
        <f t="shared" si="15"/>
        <v>35</v>
      </c>
      <c r="I841" s="404" t="s">
        <v>28</v>
      </c>
      <c r="J841" t="s">
        <v>13</v>
      </c>
      <c r="K841" s="1">
        <v>42.3</v>
      </c>
    </row>
    <row r="842" spans="1:11">
      <c r="A842" s="46"/>
      <c r="B842" s="405"/>
      <c r="C842" s="405"/>
      <c r="D842" t="s">
        <v>14</v>
      </c>
      <c r="E842" s="217">
        <v>84.4</v>
      </c>
      <c r="F842" s="217"/>
      <c r="G842" s="4">
        <f t="shared" si="15"/>
        <v>119.4</v>
      </c>
      <c r="I842" s="405"/>
      <c r="J842" t="s">
        <v>14</v>
      </c>
      <c r="K842" s="1">
        <v>98</v>
      </c>
    </row>
    <row r="843" spans="1:11">
      <c r="A843" s="46"/>
      <c r="B843" s="405"/>
      <c r="C843" s="405"/>
      <c r="D843" t="s">
        <v>15</v>
      </c>
      <c r="E843" s="217">
        <v>60</v>
      </c>
      <c r="F843" s="217"/>
      <c r="G843" s="4">
        <f t="shared" si="15"/>
        <v>179.4</v>
      </c>
      <c r="I843" s="404" t="s">
        <v>29</v>
      </c>
      <c r="J843" t="s">
        <v>13</v>
      </c>
      <c r="K843" s="217">
        <v>53.6</v>
      </c>
    </row>
    <row r="844" spans="1:11">
      <c r="A844" s="46"/>
      <c r="B844" s="405"/>
      <c r="C844" s="405"/>
      <c r="D844" t="s">
        <v>16</v>
      </c>
      <c r="E844" s="217">
        <v>5</v>
      </c>
      <c r="F844" s="217"/>
      <c r="G844" s="4">
        <f t="shared" si="15"/>
        <v>184.4</v>
      </c>
      <c r="I844" s="405"/>
      <c r="J844" t="s">
        <v>14</v>
      </c>
      <c r="K844" s="217">
        <v>77.400000000000006</v>
      </c>
    </row>
    <row r="845" spans="1:11">
      <c r="A845" s="46">
        <v>45596</v>
      </c>
      <c r="B845" s="405" t="s">
        <v>62</v>
      </c>
      <c r="C845" s="405" t="s">
        <v>27</v>
      </c>
      <c r="D845" t="s">
        <v>15</v>
      </c>
      <c r="E845" s="217"/>
      <c r="F845" s="217">
        <v>60</v>
      </c>
      <c r="G845" s="4">
        <f t="shared" si="15"/>
        <v>124.4</v>
      </c>
      <c r="K845" s="44">
        <f>SUM(K839:K844)</f>
        <v>390.70000000000005</v>
      </c>
    </row>
    <row r="846" spans="1:11">
      <c r="A846" s="46">
        <v>45596</v>
      </c>
      <c r="B846" s="405" t="s">
        <v>62</v>
      </c>
      <c r="C846" s="405" t="s">
        <v>27</v>
      </c>
      <c r="D846" t="s">
        <v>16</v>
      </c>
      <c r="E846" s="217"/>
      <c r="F846" s="217">
        <v>5</v>
      </c>
      <c r="G846" s="4">
        <f t="shared" si="15"/>
        <v>119.4</v>
      </c>
    </row>
    <row r="847" spans="1:11">
      <c r="A847" s="46">
        <v>45679</v>
      </c>
      <c r="B847" s="405">
        <v>30331</v>
      </c>
      <c r="C847" s="405" t="s">
        <v>27</v>
      </c>
      <c r="D847" t="s">
        <v>13</v>
      </c>
      <c r="E847" s="217"/>
      <c r="F847" s="217">
        <v>35</v>
      </c>
      <c r="G847" s="4">
        <f t="shared" si="15"/>
        <v>84.4</v>
      </c>
    </row>
    <row r="848" spans="1:11">
      <c r="A848" s="46">
        <v>45679</v>
      </c>
      <c r="B848" s="405">
        <v>30331</v>
      </c>
      <c r="C848" s="405" t="s">
        <v>27</v>
      </c>
      <c r="D848" t="s">
        <v>14</v>
      </c>
      <c r="E848" s="217"/>
      <c r="F848" s="217">
        <v>84.4</v>
      </c>
      <c r="G848" s="4">
        <f t="shared" si="15"/>
        <v>0</v>
      </c>
    </row>
    <row r="849" spans="1:7">
      <c r="A849" s="32">
        <v>45626</v>
      </c>
      <c r="B849" s="404" t="s">
        <v>11</v>
      </c>
      <c r="C849" s="404" t="s">
        <v>28</v>
      </c>
      <c r="D849" t="s">
        <v>13</v>
      </c>
      <c r="E849" s="1">
        <v>42.3</v>
      </c>
      <c r="G849" s="4">
        <f t="shared" si="15"/>
        <v>42.3</v>
      </c>
    </row>
    <row r="850" spans="1:7">
      <c r="B850" s="405"/>
      <c r="C850" s="405"/>
      <c r="D850" t="s">
        <v>14</v>
      </c>
      <c r="E850" s="1">
        <v>98</v>
      </c>
      <c r="G850" s="4">
        <f t="shared" si="15"/>
        <v>140.30000000000001</v>
      </c>
    </row>
    <row r="851" spans="1:7">
      <c r="B851" s="405"/>
      <c r="C851" s="405"/>
      <c r="D851" t="s">
        <v>15</v>
      </c>
      <c r="E851" s="1">
        <v>60</v>
      </c>
      <c r="G851" s="4">
        <f t="shared" ref="G851:G876" si="16">+G850+E851-F851</f>
        <v>200.3</v>
      </c>
    </row>
    <row r="852" spans="1:7">
      <c r="B852" s="405"/>
      <c r="C852" s="405"/>
      <c r="D852" t="s">
        <v>16</v>
      </c>
      <c r="E852" s="1">
        <v>5</v>
      </c>
      <c r="G852" s="4">
        <f t="shared" si="16"/>
        <v>205.3</v>
      </c>
    </row>
    <row r="853" spans="1:7">
      <c r="A853" s="30">
        <v>45628</v>
      </c>
      <c r="B853" s="405">
        <v>30067</v>
      </c>
      <c r="C853" s="405" t="s">
        <v>28</v>
      </c>
      <c r="D853" t="s">
        <v>15</v>
      </c>
      <c r="F853" s="4">
        <v>60</v>
      </c>
      <c r="G853" s="4">
        <f t="shared" si="16"/>
        <v>145.30000000000001</v>
      </c>
    </row>
    <row r="854" spans="1:7">
      <c r="A854" s="30">
        <v>45628</v>
      </c>
      <c r="B854" s="405">
        <v>30067</v>
      </c>
      <c r="C854" s="405" t="s">
        <v>28</v>
      </c>
      <c r="D854" t="s">
        <v>16</v>
      </c>
      <c r="F854" s="4">
        <v>5</v>
      </c>
      <c r="G854" s="4">
        <f t="shared" si="16"/>
        <v>140.30000000000001</v>
      </c>
    </row>
    <row r="855" spans="1:7">
      <c r="A855" s="46">
        <v>45679</v>
      </c>
      <c r="B855" s="405">
        <v>30331</v>
      </c>
      <c r="C855" s="405" t="s">
        <v>28</v>
      </c>
      <c r="D855" t="s">
        <v>13</v>
      </c>
      <c r="F855" s="4">
        <v>42.3</v>
      </c>
      <c r="G855" s="4">
        <f t="shared" si="16"/>
        <v>98.000000000000014</v>
      </c>
    </row>
    <row r="856" spans="1:7">
      <c r="A856" s="46">
        <v>45679</v>
      </c>
      <c r="B856" s="405">
        <v>30331</v>
      </c>
      <c r="C856" s="405" t="s">
        <v>28</v>
      </c>
      <c r="D856" t="s">
        <v>14</v>
      </c>
      <c r="F856" s="4">
        <v>98</v>
      </c>
      <c r="G856" s="4">
        <f t="shared" si="16"/>
        <v>0</v>
      </c>
    </row>
    <row r="857" spans="1:7">
      <c r="A857" s="32" t="s">
        <v>74</v>
      </c>
      <c r="B857" s="404" t="s">
        <v>11</v>
      </c>
      <c r="C857" s="404" t="s">
        <v>29</v>
      </c>
      <c r="D857" t="s">
        <v>13</v>
      </c>
      <c r="E857" s="217">
        <v>53.6</v>
      </c>
      <c r="F857" s="217"/>
      <c r="G857" s="4">
        <f t="shared" si="16"/>
        <v>53.6</v>
      </c>
    </row>
    <row r="858" spans="1:7">
      <c r="B858" s="405"/>
      <c r="C858" s="405"/>
      <c r="D858" t="s">
        <v>14</v>
      </c>
      <c r="E858" s="217">
        <v>77.400000000000006</v>
      </c>
      <c r="F858" s="217"/>
      <c r="G858" s="4">
        <f t="shared" si="16"/>
        <v>131</v>
      </c>
    </row>
    <row r="859" spans="1:7">
      <c r="B859" s="405"/>
      <c r="C859" s="405"/>
      <c r="D859" t="s">
        <v>15</v>
      </c>
      <c r="E859" s="217">
        <v>60</v>
      </c>
      <c r="F859" s="217"/>
      <c r="G859" s="4">
        <f t="shared" si="16"/>
        <v>191</v>
      </c>
    </row>
    <row r="860" spans="1:7">
      <c r="B860" s="405"/>
      <c r="C860" s="405"/>
      <c r="D860" t="s">
        <v>16</v>
      </c>
      <c r="E860" s="217">
        <v>5</v>
      </c>
      <c r="F860" s="217"/>
      <c r="G860" s="4">
        <f t="shared" si="16"/>
        <v>196</v>
      </c>
    </row>
    <row r="861" spans="1:7">
      <c r="A861" s="30">
        <v>45657</v>
      </c>
      <c r="B861" s="405" t="s">
        <v>48</v>
      </c>
      <c r="C861" s="405" t="s">
        <v>29</v>
      </c>
      <c r="D861" t="s">
        <v>15</v>
      </c>
      <c r="E861" s="217"/>
      <c r="F861" s="217">
        <v>60</v>
      </c>
      <c r="G861" s="4">
        <f t="shared" si="16"/>
        <v>136</v>
      </c>
    </row>
    <row r="862" spans="1:7">
      <c r="A862" s="30">
        <v>45657</v>
      </c>
      <c r="B862" s="405" t="s">
        <v>48</v>
      </c>
      <c r="C862" s="405" t="s">
        <v>29</v>
      </c>
      <c r="D862" t="s">
        <v>16</v>
      </c>
      <c r="E862" s="217"/>
      <c r="F862" s="217">
        <v>5</v>
      </c>
      <c r="G862" s="4">
        <f t="shared" si="16"/>
        <v>131</v>
      </c>
    </row>
    <row r="863" spans="1:7">
      <c r="A863" s="30">
        <v>45742</v>
      </c>
      <c r="B863" s="405">
        <v>30820</v>
      </c>
      <c r="C863" s="405" t="s">
        <v>29</v>
      </c>
      <c r="D863" t="s">
        <v>13</v>
      </c>
      <c r="E863" s="217"/>
      <c r="F863" s="217">
        <v>53.6</v>
      </c>
      <c r="G863" s="4">
        <f t="shared" si="16"/>
        <v>77.400000000000006</v>
      </c>
    </row>
    <row r="864" spans="1:7">
      <c r="A864" s="30">
        <v>45742</v>
      </c>
      <c r="B864" s="405">
        <v>30820</v>
      </c>
      <c r="C864" s="405" t="s">
        <v>29</v>
      </c>
      <c r="D864" t="s">
        <v>14</v>
      </c>
      <c r="E864" s="217"/>
      <c r="F864" s="217">
        <v>77.400000000000006</v>
      </c>
      <c r="G864" s="4">
        <f t="shared" si="16"/>
        <v>0</v>
      </c>
    </row>
    <row r="865" spans="1:13">
      <c r="A865" s="68">
        <v>45688</v>
      </c>
      <c r="B865" s="404" t="s">
        <v>11</v>
      </c>
      <c r="C865" s="404" t="s">
        <v>12</v>
      </c>
      <c r="D865" t="s">
        <v>13</v>
      </c>
      <c r="E865" s="217">
        <v>48.9</v>
      </c>
      <c r="F865" s="217"/>
      <c r="G865" s="4">
        <f t="shared" si="16"/>
        <v>48.9</v>
      </c>
    </row>
    <row r="866" spans="1:13">
      <c r="A866" s="46"/>
      <c r="B866" s="405"/>
      <c r="C866" s="405"/>
      <c r="D866" t="s">
        <v>14</v>
      </c>
      <c r="E866" s="217">
        <v>64</v>
      </c>
      <c r="F866" s="217"/>
      <c r="G866" s="4">
        <f t="shared" si="16"/>
        <v>112.9</v>
      </c>
    </row>
    <row r="867" spans="1:13">
      <c r="A867" s="46"/>
      <c r="B867" s="405"/>
      <c r="C867" s="405"/>
      <c r="D867" t="s">
        <v>15</v>
      </c>
      <c r="E867" s="217">
        <v>60</v>
      </c>
      <c r="F867" s="217"/>
      <c r="G867" s="4">
        <f t="shared" si="16"/>
        <v>172.9</v>
      </c>
    </row>
    <row r="868" spans="1:13">
      <c r="A868" s="46"/>
      <c r="B868" s="405"/>
      <c r="C868" s="405"/>
      <c r="D868" t="s">
        <v>16</v>
      </c>
      <c r="E868" s="217">
        <v>5</v>
      </c>
      <c r="F868" s="217"/>
      <c r="G868" s="4">
        <f t="shared" si="16"/>
        <v>177.9</v>
      </c>
    </row>
    <row r="869" spans="1:13">
      <c r="A869" s="46">
        <v>45688</v>
      </c>
      <c r="B869" s="405" t="s">
        <v>49</v>
      </c>
      <c r="C869" s="405" t="s">
        <v>12</v>
      </c>
      <c r="D869" t="s">
        <v>15</v>
      </c>
      <c r="E869" s="217"/>
      <c r="F869" s="217">
        <v>40</v>
      </c>
      <c r="G869" s="4">
        <f t="shared" si="16"/>
        <v>137.9</v>
      </c>
    </row>
    <row r="870" spans="1:13">
      <c r="A870" s="46">
        <v>45742</v>
      </c>
      <c r="B870" s="405">
        <v>30820</v>
      </c>
      <c r="C870" s="405" t="s">
        <v>12</v>
      </c>
      <c r="D870" t="s">
        <v>13</v>
      </c>
      <c r="E870" s="217"/>
      <c r="F870" s="217">
        <v>48.9</v>
      </c>
      <c r="G870" s="4">
        <f t="shared" si="16"/>
        <v>89</v>
      </c>
    </row>
    <row r="871" spans="1:13">
      <c r="A871" s="46">
        <v>45742</v>
      </c>
      <c r="B871" s="405">
        <v>30820</v>
      </c>
      <c r="C871" s="405" t="s">
        <v>12</v>
      </c>
      <c r="D871" t="s">
        <v>14</v>
      </c>
      <c r="E871" s="217"/>
      <c r="F871" s="217">
        <v>64</v>
      </c>
      <c r="G871" s="4">
        <f t="shared" si="16"/>
        <v>25</v>
      </c>
    </row>
    <row r="872" spans="1:13">
      <c r="A872" s="46">
        <v>45742</v>
      </c>
      <c r="B872" s="405">
        <v>30820</v>
      </c>
      <c r="C872" s="405" t="s">
        <v>12</v>
      </c>
      <c r="D872" t="s">
        <v>15</v>
      </c>
      <c r="E872" s="217"/>
      <c r="F872" s="217">
        <v>20</v>
      </c>
      <c r="G872" s="4">
        <f t="shared" si="16"/>
        <v>5</v>
      </c>
    </row>
    <row r="873" spans="1:13">
      <c r="A873" s="46">
        <v>45742</v>
      </c>
      <c r="B873" s="405">
        <v>30820</v>
      </c>
      <c r="C873" s="405" t="s">
        <v>12</v>
      </c>
      <c r="D873" t="s">
        <v>16</v>
      </c>
      <c r="E873" s="217"/>
      <c r="F873" s="217">
        <v>5</v>
      </c>
      <c r="G873" s="4">
        <f t="shared" si="16"/>
        <v>0</v>
      </c>
    </row>
    <row r="874" spans="1:13">
      <c r="A874" s="32">
        <v>45716</v>
      </c>
      <c r="B874" s="404" t="s">
        <v>11</v>
      </c>
      <c r="C874" s="404" t="s">
        <v>19</v>
      </c>
      <c r="D874" t="s">
        <v>13</v>
      </c>
      <c r="E874" s="217">
        <v>57.3</v>
      </c>
      <c r="F874" s="217"/>
      <c r="G874" s="4">
        <f t="shared" si="16"/>
        <v>57.3</v>
      </c>
    </row>
    <row r="875" spans="1:13">
      <c r="B875" s="405"/>
      <c r="C875" s="405"/>
      <c r="D875" t="s">
        <v>14</v>
      </c>
      <c r="E875" s="217">
        <v>68.7</v>
      </c>
      <c r="F875" s="217"/>
      <c r="G875" s="4">
        <f t="shared" si="16"/>
        <v>126</v>
      </c>
      <c r="M875" s="217"/>
    </row>
    <row r="876" spans="1:13">
      <c r="B876" s="405"/>
      <c r="C876" s="405"/>
      <c r="D876" t="s">
        <v>15</v>
      </c>
      <c r="E876" s="217">
        <v>56</v>
      </c>
      <c r="F876" s="217"/>
      <c r="G876" s="4">
        <f t="shared" si="16"/>
        <v>182</v>
      </c>
      <c r="J876" s="405"/>
      <c r="K876"/>
      <c r="M876" s="217"/>
    </row>
    <row r="877" spans="1:13">
      <c r="B877" s="405"/>
      <c r="C877" s="405"/>
      <c r="D877" t="s">
        <v>16</v>
      </c>
      <c r="E877" s="217">
        <v>5</v>
      </c>
      <c r="F877" s="217"/>
      <c r="G877" s="4">
        <f t="shared" ref="G877:G958" si="17">+G876+E877-F877</f>
        <v>187</v>
      </c>
      <c r="J877" s="405"/>
      <c r="K877"/>
      <c r="M877" s="217"/>
    </row>
    <row r="878" spans="1:13">
      <c r="A878" s="30">
        <v>45716</v>
      </c>
      <c r="B878" s="405" t="s">
        <v>50</v>
      </c>
      <c r="C878" s="405" t="s">
        <v>19</v>
      </c>
      <c r="D878" t="s">
        <v>15</v>
      </c>
      <c r="E878" s="217"/>
      <c r="F878" s="217">
        <v>20</v>
      </c>
      <c r="G878" s="4">
        <f t="shared" si="17"/>
        <v>167</v>
      </c>
      <c r="J878" s="405"/>
      <c r="K878"/>
      <c r="M878" s="217"/>
    </row>
    <row r="879" spans="1:13">
      <c r="A879" s="46">
        <v>45742</v>
      </c>
      <c r="B879" s="405">
        <v>30820</v>
      </c>
      <c r="C879" s="405" t="s">
        <v>19</v>
      </c>
      <c r="D879" t="s">
        <v>13</v>
      </c>
      <c r="E879" s="217"/>
      <c r="F879" s="217">
        <v>57.3</v>
      </c>
      <c r="G879" s="4">
        <f t="shared" si="17"/>
        <v>109.7</v>
      </c>
      <c r="J879" s="404"/>
      <c r="K879"/>
      <c r="L879" s="217"/>
    </row>
    <row r="880" spans="1:13">
      <c r="A880" s="46">
        <v>45742</v>
      </c>
      <c r="B880" s="405">
        <v>30820</v>
      </c>
      <c r="C880" s="405" t="s">
        <v>19</v>
      </c>
      <c r="D880" t="s">
        <v>14</v>
      </c>
      <c r="F880" s="4">
        <v>68.7</v>
      </c>
      <c r="G880" s="4">
        <f t="shared" si="17"/>
        <v>41</v>
      </c>
      <c r="J880" s="405"/>
      <c r="K880"/>
      <c r="L880" s="217"/>
    </row>
    <row r="881" spans="1:14">
      <c r="A881" s="46">
        <v>45742</v>
      </c>
      <c r="B881" s="405">
        <v>30820</v>
      </c>
      <c r="C881" s="405" t="s">
        <v>19</v>
      </c>
      <c r="D881" t="s">
        <v>15</v>
      </c>
      <c r="F881" s="4">
        <v>36</v>
      </c>
      <c r="G881" s="4">
        <f t="shared" si="17"/>
        <v>5</v>
      </c>
      <c r="J881" s="405"/>
      <c r="K881"/>
      <c r="L881" s="217"/>
    </row>
    <row r="882" spans="1:14">
      <c r="A882" s="46">
        <v>45742</v>
      </c>
      <c r="B882" s="405">
        <v>30820</v>
      </c>
      <c r="C882" s="405" t="s">
        <v>19</v>
      </c>
      <c r="D882" t="s">
        <v>16</v>
      </c>
      <c r="F882" s="4">
        <v>5</v>
      </c>
      <c r="G882" s="4">
        <f t="shared" si="17"/>
        <v>0</v>
      </c>
      <c r="J882" s="405"/>
      <c r="K882"/>
      <c r="L882" s="217"/>
    </row>
    <row r="883" spans="1:14">
      <c r="A883" s="32">
        <v>45747</v>
      </c>
      <c r="B883" s="404" t="s">
        <v>11</v>
      </c>
      <c r="C883" s="404" t="s">
        <v>20</v>
      </c>
      <c r="D883" t="s">
        <v>13</v>
      </c>
      <c r="E883" s="217">
        <v>57.6</v>
      </c>
      <c r="G883" s="4">
        <f t="shared" si="17"/>
        <v>57.6</v>
      </c>
      <c r="J883" s="405"/>
      <c r="K883"/>
      <c r="L883" s="217"/>
      <c r="M883" s="217"/>
    </row>
    <row r="884" spans="1:14">
      <c r="B884" s="405"/>
      <c r="C884" s="405"/>
      <c r="D884" t="s">
        <v>14</v>
      </c>
      <c r="E884" s="217">
        <v>37</v>
      </c>
      <c r="G884" s="4">
        <f t="shared" si="17"/>
        <v>94.6</v>
      </c>
      <c r="J884" s="405"/>
      <c r="K884"/>
      <c r="L884" s="217"/>
      <c r="N884" s="29"/>
    </row>
    <row r="885" spans="1:14">
      <c r="B885" s="405"/>
      <c r="C885" s="405"/>
      <c r="D885" t="s">
        <v>15</v>
      </c>
      <c r="E885" s="217">
        <v>60</v>
      </c>
      <c r="G885" s="4">
        <f t="shared" si="17"/>
        <v>154.6</v>
      </c>
    </row>
    <row r="886" spans="1:14">
      <c r="B886" s="405"/>
      <c r="C886" s="405"/>
      <c r="D886" t="s">
        <v>16</v>
      </c>
      <c r="E886" s="217">
        <v>5</v>
      </c>
      <c r="G886" s="4">
        <f t="shared" si="17"/>
        <v>159.6</v>
      </c>
    </row>
    <row r="887" spans="1:14">
      <c r="A887" s="30">
        <v>45801</v>
      </c>
      <c r="B887" s="405">
        <v>31040</v>
      </c>
      <c r="C887" s="405" t="s">
        <v>20</v>
      </c>
      <c r="D887" t="s">
        <v>13</v>
      </c>
      <c r="E887" s="217"/>
      <c r="F887" s="4">
        <v>57.6</v>
      </c>
      <c r="G887" s="4">
        <f t="shared" si="17"/>
        <v>102</v>
      </c>
    </row>
    <row r="888" spans="1:14">
      <c r="A888" s="30">
        <v>45801</v>
      </c>
      <c r="B888" s="405">
        <v>31040</v>
      </c>
      <c r="C888" s="405" t="s">
        <v>20</v>
      </c>
      <c r="D888" t="s">
        <v>14</v>
      </c>
      <c r="E888" s="217"/>
      <c r="F888" s="4">
        <v>37</v>
      </c>
      <c r="G888" s="4">
        <f t="shared" si="17"/>
        <v>65</v>
      </c>
    </row>
    <row r="889" spans="1:14">
      <c r="A889" s="30">
        <v>45801</v>
      </c>
      <c r="B889" s="405">
        <v>31040</v>
      </c>
      <c r="C889" s="405" t="s">
        <v>20</v>
      </c>
      <c r="D889" t="s">
        <v>15</v>
      </c>
      <c r="E889" s="217"/>
      <c r="F889" s="4">
        <v>60</v>
      </c>
      <c r="G889" s="4">
        <f t="shared" si="17"/>
        <v>5</v>
      </c>
    </row>
    <row r="890" spans="1:14">
      <c r="A890" s="30">
        <v>45801</v>
      </c>
      <c r="B890" s="405">
        <v>31040</v>
      </c>
      <c r="C890" s="405" t="s">
        <v>20</v>
      </c>
      <c r="D890" t="s">
        <v>16</v>
      </c>
      <c r="E890" s="217"/>
      <c r="F890" s="4">
        <v>5</v>
      </c>
      <c r="G890" s="4">
        <f t="shared" si="17"/>
        <v>0</v>
      </c>
    </row>
    <row r="891" spans="1:14">
      <c r="A891" s="32">
        <v>45777</v>
      </c>
      <c r="B891" s="404" t="s">
        <v>11</v>
      </c>
      <c r="C891" s="404" t="s">
        <v>21</v>
      </c>
      <c r="D891" t="s">
        <v>13</v>
      </c>
      <c r="E891" s="217">
        <v>44.5</v>
      </c>
      <c r="G891" s="4">
        <f t="shared" si="17"/>
        <v>44.5</v>
      </c>
    </row>
    <row r="892" spans="1:14">
      <c r="B892" s="405"/>
      <c r="C892" s="405"/>
      <c r="D892" t="s">
        <v>14</v>
      </c>
      <c r="E892" s="217">
        <v>60</v>
      </c>
      <c r="G892" s="4">
        <f t="shared" si="17"/>
        <v>104.5</v>
      </c>
    </row>
    <row r="893" spans="1:14">
      <c r="B893" s="405"/>
      <c r="C893" s="405"/>
      <c r="D893" t="s">
        <v>15</v>
      </c>
      <c r="E893" s="217">
        <v>60</v>
      </c>
      <c r="G893" s="4">
        <f t="shared" si="17"/>
        <v>164.5</v>
      </c>
    </row>
    <row r="894" spans="1:14">
      <c r="B894" s="405"/>
      <c r="C894" s="405"/>
      <c r="D894" t="s">
        <v>16</v>
      </c>
      <c r="E894" s="217">
        <v>5</v>
      </c>
      <c r="G894" s="4">
        <f t="shared" si="17"/>
        <v>169.5</v>
      </c>
    </row>
    <row r="895" spans="1:14">
      <c r="A895" s="30">
        <v>45833</v>
      </c>
      <c r="B895" s="405">
        <v>31218</v>
      </c>
      <c r="C895" s="405" t="s">
        <v>21</v>
      </c>
      <c r="D895" t="s">
        <v>13</v>
      </c>
      <c r="E895" s="217"/>
      <c r="F895" s="217">
        <v>44.5</v>
      </c>
      <c r="G895" s="4">
        <f t="shared" si="17"/>
        <v>125</v>
      </c>
      <c r="J895" s="405"/>
      <c r="K895" s="405"/>
      <c r="L895" s="405"/>
    </row>
    <row r="896" spans="1:14">
      <c r="A896" s="30">
        <v>45833</v>
      </c>
      <c r="B896" s="405">
        <v>31218</v>
      </c>
      <c r="C896" s="405" t="s">
        <v>21</v>
      </c>
      <c r="D896" t="s">
        <v>14</v>
      </c>
      <c r="E896" s="217"/>
      <c r="F896" s="217">
        <v>60</v>
      </c>
      <c r="G896" s="4">
        <f t="shared" si="17"/>
        <v>65</v>
      </c>
      <c r="J896" s="405"/>
      <c r="K896" s="405"/>
      <c r="L896" s="405"/>
    </row>
    <row r="897" spans="1:13">
      <c r="A897" s="30">
        <v>45833</v>
      </c>
      <c r="B897" s="405">
        <v>31218</v>
      </c>
      <c r="C897" s="405" t="s">
        <v>21</v>
      </c>
      <c r="D897" t="s">
        <v>15</v>
      </c>
      <c r="E897" s="217"/>
      <c r="F897" s="217">
        <v>60</v>
      </c>
      <c r="G897" s="4">
        <f t="shared" si="17"/>
        <v>5</v>
      </c>
      <c r="J897" s="405"/>
      <c r="K897" s="405"/>
      <c r="L897" s="405"/>
    </row>
    <row r="898" spans="1:13">
      <c r="A898" s="30">
        <v>45833</v>
      </c>
      <c r="B898" s="405">
        <v>31218</v>
      </c>
      <c r="C898" s="405" t="s">
        <v>21</v>
      </c>
      <c r="D898" t="s">
        <v>16</v>
      </c>
      <c r="E898" s="217"/>
      <c r="F898" s="217">
        <v>5</v>
      </c>
      <c r="G898" s="4">
        <f t="shared" si="17"/>
        <v>0</v>
      </c>
      <c r="J898" s="422" t="s">
        <v>656</v>
      </c>
      <c r="K898" s="422"/>
      <c r="L898" s="422"/>
    </row>
    <row r="899" spans="1:13">
      <c r="A899" s="32">
        <v>45808</v>
      </c>
      <c r="B899" s="404" t="s">
        <v>11</v>
      </c>
      <c r="C899" s="404" t="s">
        <v>22</v>
      </c>
      <c r="D899" t="s">
        <v>13</v>
      </c>
      <c r="E899" s="217">
        <v>49.3</v>
      </c>
      <c r="G899" s="4">
        <f t="shared" si="17"/>
        <v>49.3</v>
      </c>
      <c r="I899">
        <v>2025</v>
      </c>
      <c r="J899" s="404" t="s">
        <v>22</v>
      </c>
      <c r="K899" t="s">
        <v>13</v>
      </c>
      <c r="L899" s="217">
        <v>49.3</v>
      </c>
      <c r="M899" s="217"/>
    </row>
    <row r="900" spans="1:13">
      <c r="B900" s="405"/>
      <c r="C900" s="405"/>
      <c r="D900" t="s">
        <v>14</v>
      </c>
      <c r="E900" s="217">
        <v>66.3</v>
      </c>
      <c r="G900" s="4">
        <f t="shared" si="17"/>
        <v>115.6</v>
      </c>
      <c r="J900" s="405"/>
      <c r="K900" t="s">
        <v>14</v>
      </c>
      <c r="L900" s="217">
        <v>66.3</v>
      </c>
      <c r="M900" s="217"/>
    </row>
    <row r="901" spans="1:13">
      <c r="B901" s="405"/>
      <c r="C901" s="405"/>
      <c r="D901" t="s">
        <v>15</v>
      </c>
      <c r="E901" s="217">
        <v>60</v>
      </c>
      <c r="G901" s="4">
        <f t="shared" si="17"/>
        <v>175.6</v>
      </c>
      <c r="J901" s="405"/>
      <c r="K901" t="s">
        <v>15</v>
      </c>
      <c r="L901" s="217">
        <v>60</v>
      </c>
      <c r="M901" s="217"/>
    </row>
    <row r="902" spans="1:13">
      <c r="B902" s="405"/>
      <c r="C902" s="405"/>
      <c r="D902" t="s">
        <v>16</v>
      </c>
      <c r="E902" s="217">
        <v>5</v>
      </c>
      <c r="G902" s="4">
        <f t="shared" si="17"/>
        <v>180.6</v>
      </c>
      <c r="J902" s="405"/>
      <c r="K902" t="s">
        <v>16</v>
      </c>
      <c r="L902" s="217">
        <v>5</v>
      </c>
      <c r="M902" s="217"/>
    </row>
    <row r="903" spans="1:13">
      <c r="A903" s="30">
        <v>45869</v>
      </c>
      <c r="B903" s="405">
        <v>31527</v>
      </c>
      <c r="C903" s="405" t="s">
        <v>22</v>
      </c>
      <c r="D903" t="s">
        <v>13</v>
      </c>
      <c r="E903" s="217"/>
      <c r="F903" s="217">
        <v>49.3</v>
      </c>
      <c r="G903" s="4">
        <f t="shared" si="17"/>
        <v>131.30000000000001</v>
      </c>
      <c r="J903" s="405"/>
      <c r="K903"/>
      <c r="L903" s="217"/>
      <c r="M903" s="217"/>
    </row>
    <row r="904" spans="1:13">
      <c r="A904" s="30">
        <v>45869</v>
      </c>
      <c r="B904" s="405">
        <v>31527</v>
      </c>
      <c r="C904" s="405" t="s">
        <v>22</v>
      </c>
      <c r="D904" t="s">
        <v>14</v>
      </c>
      <c r="E904" s="217"/>
      <c r="F904" s="217">
        <v>66.3</v>
      </c>
      <c r="G904" s="4">
        <f t="shared" si="17"/>
        <v>65.000000000000014</v>
      </c>
      <c r="J904" s="405"/>
      <c r="K904"/>
      <c r="L904" s="217"/>
      <c r="M904" s="217"/>
    </row>
    <row r="905" spans="1:13">
      <c r="A905" s="30">
        <v>45869</v>
      </c>
      <c r="B905" s="405">
        <v>31527</v>
      </c>
      <c r="C905" s="405" t="s">
        <v>22</v>
      </c>
      <c r="D905" t="s">
        <v>15</v>
      </c>
      <c r="E905" s="217"/>
      <c r="F905" s="217">
        <v>60</v>
      </c>
      <c r="G905" s="4">
        <f t="shared" si="17"/>
        <v>5.0000000000000142</v>
      </c>
      <c r="J905" s="405"/>
      <c r="K905"/>
      <c r="L905" s="217"/>
      <c r="M905" s="217"/>
    </row>
    <row r="906" spans="1:13">
      <c r="A906" s="30">
        <v>45869</v>
      </c>
      <c r="B906" s="405">
        <v>31527</v>
      </c>
      <c r="C906" s="405" t="s">
        <v>22</v>
      </c>
      <c r="D906" t="s">
        <v>16</v>
      </c>
      <c r="E906" s="217"/>
      <c r="F906" s="217">
        <v>5</v>
      </c>
      <c r="G906" s="4">
        <f t="shared" si="17"/>
        <v>1.4210854715202004E-14</v>
      </c>
      <c r="J906" s="405"/>
      <c r="K906"/>
      <c r="L906" s="217"/>
      <c r="M906" s="217"/>
    </row>
    <row r="907" spans="1:13">
      <c r="A907" s="68">
        <v>45838</v>
      </c>
      <c r="B907" s="404" t="s">
        <v>11</v>
      </c>
      <c r="C907" s="404" t="s">
        <v>23</v>
      </c>
      <c r="D907" t="s">
        <v>13</v>
      </c>
      <c r="E907" s="217">
        <v>47.6</v>
      </c>
      <c r="G907" s="4">
        <f t="shared" si="17"/>
        <v>47.600000000000016</v>
      </c>
      <c r="J907" s="404" t="s">
        <v>23</v>
      </c>
      <c r="K907" t="s">
        <v>13</v>
      </c>
      <c r="L907" s="217">
        <v>47.6</v>
      </c>
    </row>
    <row r="908" spans="1:13">
      <c r="A908" s="46"/>
      <c r="B908" s="405"/>
      <c r="C908" s="405"/>
      <c r="D908" t="s">
        <v>14</v>
      </c>
      <c r="E908" s="217">
        <v>47.1</v>
      </c>
      <c r="G908" s="4">
        <f t="shared" si="17"/>
        <v>94.700000000000017</v>
      </c>
      <c r="J908" s="405"/>
      <c r="K908" t="s">
        <v>14</v>
      </c>
      <c r="L908" s="217">
        <v>47.1</v>
      </c>
    </row>
    <row r="909" spans="1:13">
      <c r="A909" s="46"/>
      <c r="B909" s="405"/>
      <c r="C909" s="405"/>
      <c r="D909" t="s">
        <v>15</v>
      </c>
      <c r="E909" s="217">
        <v>60</v>
      </c>
      <c r="G909" s="4">
        <f t="shared" si="17"/>
        <v>154.70000000000002</v>
      </c>
      <c r="J909" s="405"/>
      <c r="K909" t="s">
        <v>15</v>
      </c>
      <c r="L909" s="217">
        <v>60</v>
      </c>
    </row>
    <row r="910" spans="1:13">
      <c r="A910" s="46"/>
      <c r="B910" s="405"/>
      <c r="C910" s="405"/>
      <c r="D910" t="s">
        <v>16</v>
      </c>
      <c r="E910" s="217">
        <v>5</v>
      </c>
      <c r="G910" s="4">
        <f t="shared" si="17"/>
        <v>159.70000000000002</v>
      </c>
      <c r="J910" s="405"/>
      <c r="K910" t="s">
        <v>16</v>
      </c>
      <c r="L910" s="217">
        <v>5</v>
      </c>
    </row>
    <row r="911" spans="1:13">
      <c r="A911" s="30">
        <v>45869</v>
      </c>
      <c r="B911" s="405">
        <v>31527</v>
      </c>
      <c r="C911" s="405" t="s">
        <v>23</v>
      </c>
      <c r="D911" t="s">
        <v>13</v>
      </c>
      <c r="F911" s="217">
        <v>47.6</v>
      </c>
      <c r="G911" s="4">
        <f t="shared" si="17"/>
        <v>112.10000000000002</v>
      </c>
      <c r="L911" s="44">
        <f>SUM(L899:L910)</f>
        <v>340.3</v>
      </c>
      <c r="M911" s="44"/>
    </row>
    <row r="912" spans="1:13">
      <c r="A912" s="30">
        <v>45869</v>
      </c>
      <c r="B912" s="405">
        <v>31527</v>
      </c>
      <c r="C912" s="405" t="s">
        <v>23</v>
      </c>
      <c r="D912" t="s">
        <v>14</v>
      </c>
      <c r="F912" s="217">
        <v>47.1</v>
      </c>
      <c r="G912" s="4">
        <f t="shared" si="17"/>
        <v>65.000000000000028</v>
      </c>
    </row>
    <row r="913" spans="1:11">
      <c r="A913" s="30">
        <v>45869</v>
      </c>
      <c r="B913" s="405">
        <v>31527</v>
      </c>
      <c r="C913" s="405" t="s">
        <v>23</v>
      </c>
      <c r="D913" t="s">
        <v>15</v>
      </c>
      <c r="F913" s="217">
        <v>60</v>
      </c>
      <c r="G913" s="4">
        <f t="shared" si="17"/>
        <v>5.0000000000000284</v>
      </c>
    </row>
    <row r="914" spans="1:11">
      <c r="A914" s="30">
        <v>45869</v>
      </c>
      <c r="B914" s="405">
        <v>31527</v>
      </c>
      <c r="C914" s="405" t="s">
        <v>23</v>
      </c>
      <c r="D914" t="s">
        <v>16</v>
      </c>
      <c r="F914" s="217">
        <v>5</v>
      </c>
      <c r="G914" s="4">
        <f t="shared" si="17"/>
        <v>2.8421709430404007E-14</v>
      </c>
    </row>
    <row r="915" spans="1:11">
      <c r="A915" s="32">
        <v>45869</v>
      </c>
      <c r="B915" s="404" t="s">
        <v>11</v>
      </c>
      <c r="C915" s="404" t="s">
        <v>24</v>
      </c>
      <c r="D915" t="s">
        <v>13</v>
      </c>
      <c r="E915" s="13">
        <v>35.9</v>
      </c>
      <c r="G915" s="4">
        <f t="shared" si="17"/>
        <v>35.900000000000027</v>
      </c>
    </row>
    <row r="916" spans="1:11">
      <c r="B916" s="405"/>
      <c r="C916" s="405"/>
      <c r="D916" t="s">
        <v>14</v>
      </c>
      <c r="E916" s="13">
        <v>60.7</v>
      </c>
      <c r="G916" s="4">
        <f t="shared" si="17"/>
        <v>96.600000000000023</v>
      </c>
    </row>
    <row r="917" spans="1:11">
      <c r="B917" s="405"/>
      <c r="C917" s="405"/>
      <c r="D917" t="s">
        <v>15</v>
      </c>
      <c r="E917" s="13">
        <v>60</v>
      </c>
      <c r="G917" s="4">
        <f t="shared" si="17"/>
        <v>156.60000000000002</v>
      </c>
      <c r="H917" s="327"/>
      <c r="I917" s="421" t="s">
        <v>656</v>
      </c>
      <c r="J917" s="421"/>
      <c r="K917" s="421"/>
    </row>
    <row r="918" spans="1:11">
      <c r="B918" s="405"/>
      <c r="C918" s="405"/>
      <c r="D918" t="s">
        <v>16</v>
      </c>
      <c r="E918" s="13">
        <v>5</v>
      </c>
      <c r="G918" s="4">
        <f t="shared" si="17"/>
        <v>161.60000000000002</v>
      </c>
      <c r="H918" s="11">
        <v>2025</v>
      </c>
      <c r="I918" s="404" t="s">
        <v>24</v>
      </c>
      <c r="J918" s="327" t="s">
        <v>13</v>
      </c>
      <c r="K918" s="328">
        <v>35.9</v>
      </c>
    </row>
    <row r="919" spans="1:11">
      <c r="B919" s="405"/>
      <c r="C919" s="405"/>
      <c r="D919" s="35" t="s">
        <v>303</v>
      </c>
      <c r="E919" s="106">
        <v>113</v>
      </c>
      <c r="G919" s="4">
        <f t="shared" si="17"/>
        <v>274.60000000000002</v>
      </c>
      <c r="H919" s="11"/>
      <c r="I919" s="404"/>
      <c r="J919" s="327"/>
      <c r="K919" s="328"/>
    </row>
    <row r="920" spans="1:11">
      <c r="A920" s="30">
        <v>45946</v>
      </c>
      <c r="B920" s="405">
        <v>31757</v>
      </c>
      <c r="C920" s="405" t="s">
        <v>24</v>
      </c>
      <c r="D920" t="s">
        <v>13</v>
      </c>
      <c r="E920" s="13"/>
      <c r="F920" s="13">
        <v>35.9</v>
      </c>
      <c r="G920" s="4">
        <f t="shared" si="17"/>
        <v>238.70000000000002</v>
      </c>
      <c r="H920" s="11"/>
      <c r="I920" s="404"/>
      <c r="J920" s="327"/>
      <c r="K920" s="328"/>
    </row>
    <row r="921" spans="1:11">
      <c r="A921" s="30">
        <v>45946</v>
      </c>
      <c r="B921" s="405">
        <v>31757</v>
      </c>
      <c r="C921" s="405" t="s">
        <v>24</v>
      </c>
      <c r="D921" t="s">
        <v>14</v>
      </c>
      <c r="E921" s="13"/>
      <c r="F921" s="13">
        <v>60.7</v>
      </c>
      <c r="G921" s="4">
        <f t="shared" si="17"/>
        <v>178</v>
      </c>
      <c r="H921" s="11"/>
      <c r="I921" s="404"/>
      <c r="J921" s="327"/>
      <c r="K921" s="328"/>
    </row>
    <row r="922" spans="1:11">
      <c r="A922" s="30">
        <v>45946</v>
      </c>
      <c r="B922" s="405">
        <v>31757</v>
      </c>
      <c r="C922" s="405" t="s">
        <v>24</v>
      </c>
      <c r="D922" t="s">
        <v>15</v>
      </c>
      <c r="E922" s="13"/>
      <c r="F922" s="13">
        <v>60</v>
      </c>
      <c r="G922" s="4">
        <f t="shared" si="17"/>
        <v>118</v>
      </c>
      <c r="H922" s="11"/>
      <c r="I922" s="404"/>
      <c r="J922" s="327"/>
      <c r="K922" s="328"/>
    </row>
    <row r="923" spans="1:11">
      <c r="A923" s="30">
        <v>45946</v>
      </c>
      <c r="B923" s="405">
        <v>31757</v>
      </c>
      <c r="C923" s="405" t="s">
        <v>24</v>
      </c>
      <c r="D923" t="s">
        <v>16</v>
      </c>
      <c r="E923" s="13"/>
      <c r="F923" s="13">
        <v>5</v>
      </c>
      <c r="G923" s="4">
        <f t="shared" si="17"/>
        <v>113</v>
      </c>
      <c r="H923" s="11"/>
      <c r="I923" s="404"/>
      <c r="J923" s="327"/>
      <c r="K923" s="328"/>
    </row>
    <row r="924" spans="1:11">
      <c r="B924" s="405" t="s">
        <v>657</v>
      </c>
      <c r="C924" s="405"/>
      <c r="D924" s="35" t="s">
        <v>303</v>
      </c>
      <c r="E924" s="13"/>
      <c r="F924" s="13">
        <v>56.5</v>
      </c>
      <c r="G924" s="4">
        <f t="shared" si="17"/>
        <v>56.5</v>
      </c>
      <c r="H924" s="11"/>
      <c r="I924" s="404"/>
      <c r="J924" s="327"/>
      <c r="K924" s="328"/>
    </row>
    <row r="925" spans="1:11">
      <c r="A925" s="30">
        <v>45987</v>
      </c>
      <c r="B925" s="405">
        <v>32157</v>
      </c>
      <c r="C925" s="405" t="s">
        <v>24</v>
      </c>
      <c r="D925" s="35" t="s">
        <v>303</v>
      </c>
      <c r="E925" s="13"/>
      <c r="F925" s="13">
        <v>56.5</v>
      </c>
      <c r="G925" s="4">
        <f t="shared" si="17"/>
        <v>0</v>
      </c>
      <c r="H925" s="11"/>
      <c r="I925" s="404"/>
      <c r="J925" s="327"/>
      <c r="K925" s="328"/>
    </row>
    <row r="926" spans="1:11">
      <c r="A926" s="32">
        <v>45900</v>
      </c>
      <c r="B926" s="404" t="s">
        <v>11</v>
      </c>
      <c r="C926" s="404" t="s">
        <v>25</v>
      </c>
      <c r="D926" t="s">
        <v>13</v>
      </c>
      <c r="E926" s="217">
        <v>51.2</v>
      </c>
      <c r="G926" s="4">
        <f t="shared" si="17"/>
        <v>51.2</v>
      </c>
      <c r="H926" s="327"/>
      <c r="I926" s="317"/>
      <c r="J926" s="327" t="s">
        <v>14</v>
      </c>
      <c r="K926" s="328">
        <v>60.7</v>
      </c>
    </row>
    <row r="927" spans="1:11">
      <c r="B927" s="405"/>
      <c r="C927" s="405"/>
      <c r="D927" t="s">
        <v>14</v>
      </c>
      <c r="E927" s="217">
        <v>97.1</v>
      </c>
      <c r="G927" s="4">
        <f t="shared" si="17"/>
        <v>148.30000000000001</v>
      </c>
      <c r="H927" s="327"/>
      <c r="I927" s="317"/>
      <c r="J927" s="327" t="s">
        <v>15</v>
      </c>
      <c r="K927" s="328">
        <v>60</v>
      </c>
    </row>
    <row r="928" spans="1:11">
      <c r="B928" s="405"/>
      <c r="C928" s="405"/>
      <c r="D928" t="s">
        <v>15</v>
      </c>
      <c r="E928" s="217">
        <v>60</v>
      </c>
      <c r="G928" s="4">
        <f t="shared" si="17"/>
        <v>208.3</v>
      </c>
      <c r="H928" s="327"/>
      <c r="I928" s="317"/>
      <c r="J928" s="327" t="s">
        <v>16</v>
      </c>
      <c r="K928" s="328">
        <v>5</v>
      </c>
    </row>
    <row r="929" spans="1:11">
      <c r="B929" s="405"/>
      <c r="C929" s="405"/>
      <c r="D929" t="s">
        <v>16</v>
      </c>
      <c r="E929" s="217">
        <v>5</v>
      </c>
      <c r="G929" s="4">
        <f t="shared" si="17"/>
        <v>213.3</v>
      </c>
      <c r="H929" s="327"/>
      <c r="I929" s="404" t="s">
        <v>25</v>
      </c>
      <c r="J929" s="327" t="s">
        <v>13</v>
      </c>
      <c r="K929" s="217">
        <v>51.2</v>
      </c>
    </row>
    <row r="930" spans="1:11">
      <c r="A930" s="30">
        <v>45946</v>
      </c>
      <c r="B930" s="405">
        <v>31757</v>
      </c>
      <c r="C930" s="405" t="s">
        <v>25</v>
      </c>
      <c r="D930" t="s">
        <v>13</v>
      </c>
      <c r="E930" s="217"/>
      <c r="F930" s="217">
        <v>51.2</v>
      </c>
      <c r="G930" s="4">
        <f t="shared" si="17"/>
        <v>162.10000000000002</v>
      </c>
      <c r="H930" s="327"/>
      <c r="I930" s="404"/>
      <c r="J930" s="327"/>
      <c r="K930" s="217"/>
    </row>
    <row r="931" spans="1:11">
      <c r="A931" s="30">
        <v>45946</v>
      </c>
      <c r="B931" s="405">
        <v>31757</v>
      </c>
      <c r="C931" s="405" t="s">
        <v>25</v>
      </c>
      <c r="D931" t="s">
        <v>14</v>
      </c>
      <c r="E931" s="217"/>
      <c r="F931" s="4">
        <v>87.2</v>
      </c>
      <c r="G931" s="4">
        <f t="shared" si="17"/>
        <v>74.90000000000002</v>
      </c>
      <c r="H931" s="327"/>
      <c r="I931" s="404"/>
      <c r="J931" s="327"/>
      <c r="K931" s="217"/>
    </row>
    <row r="932" spans="1:11">
      <c r="A932" s="30">
        <v>45973</v>
      </c>
      <c r="B932" s="405">
        <v>31909</v>
      </c>
      <c r="C932" s="405" t="s">
        <v>25</v>
      </c>
      <c r="D932" t="s">
        <v>15</v>
      </c>
      <c r="E932" s="217"/>
      <c r="F932" s="217">
        <v>60</v>
      </c>
      <c r="G932" s="4">
        <f t="shared" si="17"/>
        <v>14.90000000000002</v>
      </c>
      <c r="H932" s="327"/>
      <c r="I932" s="404"/>
      <c r="J932" s="327"/>
      <c r="K932" s="217"/>
    </row>
    <row r="933" spans="1:11">
      <c r="A933" s="30">
        <v>45973</v>
      </c>
      <c r="B933" s="405">
        <v>31909</v>
      </c>
      <c r="C933" s="405" t="s">
        <v>25</v>
      </c>
      <c r="D933" t="s">
        <v>16</v>
      </c>
      <c r="E933" s="217"/>
      <c r="F933" s="217">
        <v>5</v>
      </c>
      <c r="G933" s="4">
        <f t="shared" si="17"/>
        <v>9.9000000000000199</v>
      </c>
      <c r="H933" s="327"/>
      <c r="I933" s="404"/>
      <c r="J933" s="327"/>
      <c r="K933" s="217"/>
    </row>
    <row r="934" spans="1:11">
      <c r="A934" s="30">
        <v>45973</v>
      </c>
      <c r="B934" s="405">
        <v>31913</v>
      </c>
      <c r="C934" s="405" t="s">
        <v>25</v>
      </c>
      <c r="D934" t="s">
        <v>14</v>
      </c>
      <c r="E934" s="217"/>
      <c r="F934" s="217">
        <v>9.9</v>
      </c>
      <c r="G934" s="4">
        <f t="shared" si="17"/>
        <v>1.9539925233402755E-14</v>
      </c>
      <c r="H934" s="327"/>
      <c r="I934" s="404"/>
      <c r="J934" s="327"/>
      <c r="K934" s="217"/>
    </row>
    <row r="935" spans="1:11">
      <c r="A935" s="68">
        <v>45930</v>
      </c>
      <c r="B935" s="404" t="s">
        <v>11</v>
      </c>
      <c r="C935" s="404" t="s">
        <v>41</v>
      </c>
      <c r="D935" t="s">
        <v>13</v>
      </c>
      <c r="E935" s="217">
        <v>64.099999999999994</v>
      </c>
      <c r="G935" s="4">
        <f t="shared" si="17"/>
        <v>64.100000000000009</v>
      </c>
      <c r="H935" s="327"/>
      <c r="I935" s="317"/>
      <c r="J935" s="327" t="s">
        <v>14</v>
      </c>
      <c r="K935" s="217">
        <v>87.2</v>
      </c>
    </row>
    <row r="936" spans="1:11">
      <c r="A936" s="46"/>
      <c r="B936" s="405"/>
      <c r="C936" s="405"/>
      <c r="D936" t="s">
        <v>14</v>
      </c>
      <c r="E936" s="217">
        <v>50.5</v>
      </c>
      <c r="G936" s="4">
        <f t="shared" si="17"/>
        <v>114.60000000000001</v>
      </c>
      <c r="H936" s="327"/>
      <c r="I936" s="317"/>
      <c r="J936" s="327"/>
      <c r="K936" s="217"/>
    </row>
    <row r="937" spans="1:11">
      <c r="A937" s="46"/>
      <c r="B937" s="405"/>
      <c r="C937" s="405"/>
      <c r="D937" t="s">
        <v>15</v>
      </c>
      <c r="E937" s="217">
        <v>60</v>
      </c>
      <c r="G937" s="4">
        <f t="shared" si="17"/>
        <v>174.60000000000002</v>
      </c>
      <c r="H937" s="327"/>
      <c r="I937" s="317"/>
      <c r="J937" s="327"/>
      <c r="K937" s="217"/>
    </row>
    <row r="938" spans="1:11">
      <c r="A938" s="46"/>
      <c r="B938" s="405"/>
      <c r="C938" s="405"/>
      <c r="D938" t="s">
        <v>16</v>
      </c>
      <c r="E938" s="217">
        <v>5</v>
      </c>
      <c r="G938" s="4">
        <f t="shared" si="17"/>
        <v>179.60000000000002</v>
      </c>
      <c r="H938" s="327"/>
      <c r="I938" s="404"/>
      <c r="J938" s="327"/>
      <c r="K938" s="217"/>
    </row>
    <row r="939" spans="1:11">
      <c r="B939" s="405"/>
      <c r="C939" s="405"/>
      <c r="D939" t="s">
        <v>76</v>
      </c>
      <c r="E939" s="217">
        <v>10</v>
      </c>
      <c r="G939" s="4">
        <f t="shared" si="17"/>
        <v>189.60000000000002</v>
      </c>
      <c r="H939" s="327"/>
      <c r="I939" s="327"/>
      <c r="J939" s="327"/>
      <c r="K939" s="217"/>
    </row>
    <row r="940" spans="1:11">
      <c r="A940" s="30">
        <v>45905</v>
      </c>
      <c r="B940" s="405"/>
      <c r="C940" s="405" t="s">
        <v>41</v>
      </c>
      <c r="D940" t="s">
        <v>76</v>
      </c>
      <c r="E940" s="217"/>
      <c r="F940" s="4">
        <v>10</v>
      </c>
      <c r="G940" s="4">
        <f t="shared" si="17"/>
        <v>179.60000000000002</v>
      </c>
      <c r="H940" s="327"/>
      <c r="I940" s="327"/>
      <c r="J940" s="327"/>
      <c r="K940" s="329">
        <f>SUM(K918:K939)</f>
        <v>300</v>
      </c>
    </row>
    <row r="941" spans="1:11">
      <c r="A941" s="30">
        <v>45973</v>
      </c>
      <c r="B941" s="405">
        <v>31909</v>
      </c>
      <c r="C941" s="405" t="s">
        <v>41</v>
      </c>
      <c r="D941" t="s">
        <v>13</v>
      </c>
      <c r="F941" s="217">
        <v>64.099999999999994</v>
      </c>
      <c r="G941" s="4">
        <f t="shared" si="17"/>
        <v>115.50000000000003</v>
      </c>
      <c r="H941" s="327"/>
      <c r="I941" s="327"/>
      <c r="J941" s="327"/>
      <c r="K941" s="329"/>
    </row>
    <row r="942" spans="1:11">
      <c r="A942" s="30">
        <v>45973</v>
      </c>
      <c r="B942" s="405">
        <v>31909</v>
      </c>
      <c r="C942" s="405" t="s">
        <v>41</v>
      </c>
      <c r="D942" t="s">
        <v>14</v>
      </c>
      <c r="F942" s="217">
        <v>50.5</v>
      </c>
      <c r="G942" s="4">
        <f t="shared" si="17"/>
        <v>65.000000000000028</v>
      </c>
      <c r="H942" s="327"/>
      <c r="I942" s="1"/>
      <c r="J942" s="327"/>
      <c r="K942" s="329"/>
    </row>
    <row r="943" spans="1:11">
      <c r="A943" s="30">
        <v>45973</v>
      </c>
      <c r="B943" s="405">
        <v>31909</v>
      </c>
      <c r="C943" s="405" t="s">
        <v>41</v>
      </c>
      <c r="D943" t="s">
        <v>15</v>
      </c>
      <c r="F943" s="217">
        <v>15.4</v>
      </c>
      <c r="G943" s="4">
        <f t="shared" si="17"/>
        <v>49.60000000000003</v>
      </c>
      <c r="H943" s="327"/>
      <c r="I943" s="1"/>
      <c r="J943" s="327"/>
      <c r="K943" s="329"/>
    </row>
    <row r="944" spans="1:11">
      <c r="A944" s="30">
        <v>45973</v>
      </c>
      <c r="B944" s="405">
        <v>31912</v>
      </c>
      <c r="C944" s="405" t="s">
        <v>41</v>
      </c>
      <c r="D944" t="s">
        <v>15</v>
      </c>
      <c r="F944" s="217">
        <v>44.6</v>
      </c>
      <c r="G944" s="4">
        <f t="shared" si="17"/>
        <v>5.0000000000000284</v>
      </c>
      <c r="H944" s="327"/>
      <c r="I944" s="328"/>
      <c r="J944" s="327"/>
      <c r="K944" s="329"/>
    </row>
    <row r="945" spans="1:16">
      <c r="A945" s="30">
        <v>45973</v>
      </c>
      <c r="B945" s="405">
        <v>31912</v>
      </c>
      <c r="C945" s="405" t="s">
        <v>41</v>
      </c>
      <c r="D945" t="s">
        <v>16</v>
      </c>
      <c r="F945" s="217">
        <v>5</v>
      </c>
      <c r="G945" s="4">
        <f t="shared" si="17"/>
        <v>2.8421709430404007E-14</v>
      </c>
      <c r="H945" s="327"/>
      <c r="I945" s="327"/>
      <c r="J945" s="327"/>
      <c r="K945" s="329"/>
    </row>
    <row r="946" spans="1:16">
      <c r="A946" s="68">
        <v>45961</v>
      </c>
      <c r="B946" s="404" t="s">
        <v>11</v>
      </c>
      <c r="C946" s="404" t="s">
        <v>27</v>
      </c>
      <c r="D946" t="s">
        <v>13</v>
      </c>
      <c r="E946" s="1">
        <v>44.4</v>
      </c>
      <c r="G946" s="4">
        <f t="shared" si="17"/>
        <v>44.400000000000027</v>
      </c>
    </row>
    <row r="947" spans="1:16">
      <c r="A947" s="46"/>
      <c r="B947" s="405"/>
      <c r="C947" s="405"/>
      <c r="D947" t="s">
        <v>14</v>
      </c>
      <c r="E947" s="1">
        <v>84</v>
      </c>
      <c r="G947" s="4">
        <f t="shared" si="17"/>
        <v>128.40000000000003</v>
      </c>
      <c r="H947" s="327"/>
      <c r="I947" s="421" t="s">
        <v>656</v>
      </c>
      <c r="J947" s="421"/>
      <c r="K947" s="421"/>
    </row>
    <row r="948" spans="1:16">
      <c r="A948" s="46"/>
      <c r="B948" s="405"/>
      <c r="C948" s="405"/>
      <c r="D948" t="s">
        <v>15</v>
      </c>
      <c r="E948" s="217">
        <v>60</v>
      </c>
      <c r="G948" s="4">
        <f t="shared" si="17"/>
        <v>188.40000000000003</v>
      </c>
      <c r="H948" s="11">
        <v>2025</v>
      </c>
      <c r="I948" s="404" t="s">
        <v>24</v>
      </c>
      <c r="J948" s="35" t="s">
        <v>303</v>
      </c>
      <c r="K948" s="106">
        <v>113</v>
      </c>
    </row>
    <row r="949" spans="1:16">
      <c r="A949" s="46"/>
      <c r="B949" s="405"/>
      <c r="C949" s="405"/>
      <c r="D949" t="s">
        <v>16</v>
      </c>
      <c r="E949" s="217">
        <v>5</v>
      </c>
      <c r="G949" s="4">
        <f t="shared" si="17"/>
        <v>193.40000000000003</v>
      </c>
      <c r="H949" s="327"/>
      <c r="I949" s="404" t="s">
        <v>25</v>
      </c>
      <c r="J949" t="s">
        <v>14</v>
      </c>
      <c r="K949" s="217">
        <f>E927-F931</f>
        <v>9.8999999999999915</v>
      </c>
    </row>
    <row r="950" spans="1:16">
      <c r="A950" s="30">
        <v>45973</v>
      </c>
      <c r="B950" s="405">
        <v>31912</v>
      </c>
      <c r="C950" s="405" t="s">
        <v>27</v>
      </c>
      <c r="D950" t="s">
        <v>15</v>
      </c>
      <c r="F950" s="217">
        <v>60</v>
      </c>
      <c r="G950" s="4">
        <f t="shared" si="17"/>
        <v>133.40000000000003</v>
      </c>
      <c r="H950" s="327"/>
      <c r="I950" s="404"/>
      <c r="J950" t="s">
        <v>15</v>
      </c>
      <c r="K950" s="217">
        <v>60</v>
      </c>
    </row>
    <row r="951" spans="1:16">
      <c r="A951" s="30">
        <v>45973</v>
      </c>
      <c r="B951" s="405">
        <v>31912</v>
      </c>
      <c r="C951" s="405" t="s">
        <v>27</v>
      </c>
      <c r="D951" t="s">
        <v>16</v>
      </c>
      <c r="F951" s="217">
        <v>5</v>
      </c>
      <c r="G951" s="4">
        <f t="shared" si="17"/>
        <v>128.40000000000003</v>
      </c>
      <c r="H951" s="327"/>
      <c r="I951" s="404"/>
      <c r="J951" t="s">
        <v>16</v>
      </c>
      <c r="K951" s="217">
        <v>5</v>
      </c>
    </row>
    <row r="952" spans="1:16">
      <c r="A952" s="30">
        <v>45987</v>
      </c>
      <c r="B952" s="405">
        <v>32157</v>
      </c>
      <c r="C952" s="405" t="s">
        <v>27</v>
      </c>
      <c r="D952" t="s">
        <v>13</v>
      </c>
      <c r="F952" s="1">
        <v>44.4</v>
      </c>
      <c r="G952" s="4">
        <f t="shared" si="17"/>
        <v>84.000000000000028</v>
      </c>
      <c r="H952" s="327"/>
      <c r="I952" s="404" t="s">
        <v>41</v>
      </c>
      <c r="J952" t="s">
        <v>13</v>
      </c>
      <c r="K952" s="217">
        <v>64.099999999999994</v>
      </c>
      <c r="M952" s="421" t="s">
        <v>656</v>
      </c>
      <c r="N952" s="421"/>
      <c r="O952" s="421"/>
    </row>
    <row r="953" spans="1:16">
      <c r="A953" s="30">
        <v>45987</v>
      </c>
      <c r="B953" s="405">
        <v>32157</v>
      </c>
      <c r="C953" s="405" t="s">
        <v>27</v>
      </c>
      <c r="D953" t="s">
        <v>14</v>
      </c>
      <c r="F953" s="1">
        <v>84</v>
      </c>
      <c r="G953" s="4">
        <f t="shared" si="17"/>
        <v>0</v>
      </c>
      <c r="H953" s="327"/>
      <c r="I953" s="405"/>
      <c r="J953" t="s">
        <v>14</v>
      </c>
      <c r="K953" s="217">
        <v>50.5</v>
      </c>
      <c r="L953" s="11">
        <v>2025</v>
      </c>
      <c r="M953" s="404" t="s">
        <v>24</v>
      </c>
      <c r="N953" s="35" t="s">
        <v>303</v>
      </c>
      <c r="O953">
        <v>56.5</v>
      </c>
    </row>
    <row r="954" spans="1:16">
      <c r="A954" s="68">
        <v>45991</v>
      </c>
      <c r="B954" s="404" t="s">
        <v>11</v>
      </c>
      <c r="C954" s="404" t="s">
        <v>28</v>
      </c>
      <c r="D954" t="s">
        <v>13</v>
      </c>
      <c r="E954" s="44">
        <v>47</v>
      </c>
      <c r="G954" s="4">
        <f t="shared" si="17"/>
        <v>47</v>
      </c>
      <c r="I954" s="405"/>
      <c r="J954" t="s">
        <v>15</v>
      </c>
      <c r="K954" s="217">
        <v>60</v>
      </c>
      <c r="M954" s="404" t="s">
        <v>27</v>
      </c>
      <c r="N954" t="s">
        <v>13</v>
      </c>
      <c r="O954" s="1">
        <v>44.4</v>
      </c>
    </row>
    <row r="955" spans="1:16">
      <c r="A955" s="46"/>
      <c r="B955" s="405"/>
      <c r="C955" s="405"/>
      <c r="D955" t="s">
        <v>14</v>
      </c>
      <c r="E955" s="44">
        <v>94.8</v>
      </c>
      <c r="G955" s="4">
        <f t="shared" si="17"/>
        <v>141.80000000000001</v>
      </c>
      <c r="I955" s="405"/>
      <c r="J955" t="s">
        <v>16</v>
      </c>
      <c r="K955" s="217">
        <v>5</v>
      </c>
      <c r="M955" s="405"/>
      <c r="N955" t="s">
        <v>14</v>
      </c>
      <c r="O955" s="1">
        <v>84</v>
      </c>
    </row>
    <row r="956" spans="1:16">
      <c r="A956" s="46"/>
      <c r="B956" s="405"/>
      <c r="C956" s="405"/>
      <c r="D956" t="s">
        <v>15</v>
      </c>
      <c r="E956" s="217">
        <v>60</v>
      </c>
      <c r="G956" s="4">
        <f t="shared" si="17"/>
        <v>201.8</v>
      </c>
      <c r="I956" s="404" t="s">
        <v>27</v>
      </c>
      <c r="J956" t="s">
        <v>15</v>
      </c>
      <c r="K956" s="217">
        <v>60</v>
      </c>
      <c r="N956">
        <v>190</v>
      </c>
      <c r="O956" s="106">
        <f>SUM(O953:O955)</f>
        <v>184.9</v>
      </c>
      <c r="P956" s="29">
        <f>N956-O956</f>
        <v>5.0999999999999943</v>
      </c>
    </row>
    <row r="957" spans="1:16">
      <c r="A957" s="46"/>
      <c r="B957" s="405"/>
      <c r="C957" s="405"/>
      <c r="D957" t="s">
        <v>16</v>
      </c>
      <c r="E957" s="217">
        <v>5</v>
      </c>
      <c r="G957" s="4">
        <f t="shared" si="17"/>
        <v>206.8</v>
      </c>
      <c r="J957" t="s">
        <v>16</v>
      </c>
      <c r="K957" s="217">
        <v>5</v>
      </c>
    </row>
    <row r="958" spans="1:16">
      <c r="A958" s="46">
        <v>46037</v>
      </c>
      <c r="B958" s="405">
        <v>32341</v>
      </c>
      <c r="C958" s="405" t="s">
        <v>28</v>
      </c>
      <c r="D958" t="s">
        <v>13</v>
      </c>
      <c r="E958" s="217"/>
      <c r="F958" s="4">
        <v>47</v>
      </c>
      <c r="G958" s="4">
        <f t="shared" si="17"/>
        <v>159.80000000000001</v>
      </c>
      <c r="K958" s="217"/>
    </row>
    <row r="959" spans="1:16">
      <c r="A959" s="46">
        <v>46037</v>
      </c>
      <c r="B959" s="405">
        <v>32341</v>
      </c>
      <c r="C959" s="405" t="s">
        <v>28</v>
      </c>
      <c r="D959" t="s">
        <v>14</v>
      </c>
      <c r="E959" s="217"/>
      <c r="F959" s="4">
        <v>53</v>
      </c>
      <c r="G959" s="4">
        <f t="shared" ref="G959:G968" si="18">+G958+E959-F959</f>
        <v>106.80000000000001</v>
      </c>
      <c r="K959" s="217"/>
    </row>
    <row r="960" spans="1:16">
      <c r="A960" s="46">
        <v>46042</v>
      </c>
      <c r="B960" s="405">
        <v>32366</v>
      </c>
      <c r="C960" s="405" t="s">
        <v>28</v>
      </c>
      <c r="D960" t="s">
        <v>14</v>
      </c>
      <c r="E960" s="217"/>
      <c r="F960" s="4">
        <v>41.8</v>
      </c>
      <c r="G960" s="4">
        <f t="shared" si="18"/>
        <v>65.000000000000014</v>
      </c>
      <c r="K960" s="217"/>
    </row>
    <row r="961" spans="1:11">
      <c r="A961" s="46">
        <v>46042</v>
      </c>
      <c r="B961" s="405">
        <v>32366</v>
      </c>
      <c r="C961" s="405" t="s">
        <v>28</v>
      </c>
      <c r="D961" t="s">
        <v>15</v>
      </c>
      <c r="E961" s="217"/>
      <c r="F961" s="4">
        <v>58.2</v>
      </c>
      <c r="G961" s="4">
        <f t="shared" si="18"/>
        <v>6.8000000000000114</v>
      </c>
      <c r="K961" s="217"/>
    </row>
    <row r="962" spans="1:11">
      <c r="A962" s="46">
        <v>46043</v>
      </c>
      <c r="B962" s="405">
        <v>32382</v>
      </c>
      <c r="C962" s="405" t="s">
        <v>28</v>
      </c>
      <c r="D962" t="s">
        <v>14</v>
      </c>
      <c r="E962" s="217"/>
      <c r="F962" s="4">
        <v>6.8</v>
      </c>
      <c r="G962" s="4">
        <f t="shared" si="18"/>
        <v>1.1546319456101628E-14</v>
      </c>
      <c r="K962" s="217"/>
    </row>
    <row r="963" spans="1:11">
      <c r="A963" s="68">
        <v>46022</v>
      </c>
      <c r="B963" s="404" t="s">
        <v>11</v>
      </c>
      <c r="C963" s="404" t="s">
        <v>29</v>
      </c>
      <c r="D963" t="s">
        <v>13</v>
      </c>
      <c r="E963" s="44">
        <v>50.6</v>
      </c>
      <c r="G963" s="4">
        <f t="shared" si="18"/>
        <v>50.600000000000016</v>
      </c>
      <c r="K963" s="159">
        <f>SUM(K948:K957)</f>
        <v>432.5</v>
      </c>
    </row>
    <row r="964" spans="1:11">
      <c r="A964" s="46"/>
      <c r="B964" s="405"/>
      <c r="C964" s="405"/>
      <c r="D964" t="s">
        <v>14</v>
      </c>
      <c r="E964" s="44">
        <v>86.5</v>
      </c>
      <c r="G964" s="4">
        <f t="shared" si="18"/>
        <v>137.10000000000002</v>
      </c>
    </row>
    <row r="965" spans="1:11">
      <c r="A965" s="46"/>
      <c r="B965" s="405"/>
      <c r="C965" s="405"/>
      <c r="D965" t="s">
        <v>15</v>
      </c>
      <c r="E965" s="217">
        <v>60</v>
      </c>
      <c r="G965" s="4">
        <f t="shared" si="18"/>
        <v>197.10000000000002</v>
      </c>
    </row>
    <row r="966" spans="1:11">
      <c r="A966" s="46"/>
      <c r="B966" s="405"/>
      <c r="C966" s="405"/>
      <c r="D966" t="s">
        <v>16</v>
      </c>
      <c r="E966" s="217">
        <v>5</v>
      </c>
      <c r="G966" s="4">
        <f t="shared" si="18"/>
        <v>202.10000000000002</v>
      </c>
    </row>
    <row r="967" spans="1:11">
      <c r="A967" s="46">
        <v>46043</v>
      </c>
      <c r="B967" s="405">
        <v>32382</v>
      </c>
      <c r="C967" s="405" t="s">
        <v>29</v>
      </c>
      <c r="D967" t="s">
        <v>13</v>
      </c>
      <c r="F967" s="4">
        <v>50.6</v>
      </c>
      <c r="G967" s="4">
        <f t="shared" si="18"/>
        <v>151.50000000000003</v>
      </c>
      <c r="I967" s="404"/>
      <c r="K967" s="217"/>
    </row>
    <row r="968" spans="1:11">
      <c r="A968" s="46">
        <v>46043</v>
      </c>
      <c r="B968" s="405">
        <v>32382</v>
      </c>
      <c r="C968" s="405" t="s">
        <v>29</v>
      </c>
      <c r="D968" t="s">
        <v>14</v>
      </c>
      <c r="F968" s="4">
        <v>42.6</v>
      </c>
      <c r="G968" s="4">
        <f t="shared" si="18"/>
        <v>108.90000000000003</v>
      </c>
    </row>
    <row r="969" spans="1:11">
      <c r="A969" s="46">
        <v>46071</v>
      </c>
      <c r="B969" s="405">
        <v>32533</v>
      </c>
      <c r="C969" s="405" t="s">
        <v>29</v>
      </c>
      <c r="D969" t="s">
        <v>14</v>
      </c>
      <c r="F969" s="4">
        <v>43.9</v>
      </c>
      <c r="G969" s="4">
        <f>+G968+E969-F969</f>
        <v>65.000000000000028</v>
      </c>
      <c r="I969" s="404"/>
      <c r="J969" s="404"/>
      <c r="K969" s="404"/>
    </row>
    <row r="970" spans="1:11">
      <c r="A970" s="46">
        <v>46071</v>
      </c>
      <c r="B970" s="405">
        <v>32533</v>
      </c>
      <c r="C970" s="405" t="s">
        <v>29</v>
      </c>
      <c r="D970" t="s">
        <v>15</v>
      </c>
      <c r="F970" s="217">
        <v>60</v>
      </c>
      <c r="G970" s="4">
        <f>+G969+E970-F970</f>
        <v>5.0000000000000284</v>
      </c>
      <c r="I970" s="404"/>
      <c r="J970" s="404"/>
      <c r="K970" s="404"/>
    </row>
    <row r="971" spans="1:11">
      <c r="A971" s="46">
        <v>46071</v>
      </c>
      <c r="B971" s="405">
        <v>32533</v>
      </c>
      <c r="C971" s="405" t="s">
        <v>29</v>
      </c>
      <c r="D971" t="s">
        <v>16</v>
      </c>
      <c r="F971" s="217">
        <v>5</v>
      </c>
      <c r="G971" s="4">
        <f>+G970+E971-F971</f>
        <v>2.8421709430404007E-14</v>
      </c>
      <c r="I971" s="421" t="s">
        <v>656</v>
      </c>
      <c r="J971" s="421"/>
      <c r="K971" s="421"/>
    </row>
    <row r="972" spans="1:11">
      <c r="A972" s="68">
        <v>46053</v>
      </c>
      <c r="B972" s="404" t="s">
        <v>11</v>
      </c>
      <c r="C972" s="404" t="s">
        <v>12</v>
      </c>
      <c r="D972" t="s">
        <v>13</v>
      </c>
      <c r="E972" s="44">
        <v>44.7</v>
      </c>
      <c r="G972" s="4">
        <f>+G971+E972-F972</f>
        <v>44.700000000000031</v>
      </c>
      <c r="H972" s="11">
        <v>2026</v>
      </c>
      <c r="I972" s="404" t="s">
        <v>12</v>
      </c>
      <c r="J972" t="s">
        <v>16</v>
      </c>
      <c r="K972" s="217">
        <f>E975-F980</f>
        <v>2.7</v>
      </c>
    </row>
    <row r="973" spans="1:11">
      <c r="A973" s="46"/>
      <c r="B973" s="405"/>
      <c r="C973" s="405"/>
      <c r="D973" t="s">
        <v>14</v>
      </c>
      <c r="E973" s="44">
        <v>93</v>
      </c>
      <c r="G973" s="4">
        <f>+G972+E973-F973</f>
        <v>137.70000000000005</v>
      </c>
      <c r="I973" s="405"/>
      <c r="J973" t="s">
        <v>100</v>
      </c>
      <c r="K973" s="217">
        <v>10</v>
      </c>
    </row>
    <row r="974" spans="1:11">
      <c r="A974" s="46"/>
      <c r="B974" s="405"/>
      <c r="C974" s="405"/>
      <c r="D974" t="s">
        <v>15</v>
      </c>
      <c r="E974" s="217">
        <v>60</v>
      </c>
      <c r="G974" s="4">
        <f>+G973+E974-F974</f>
        <v>197.70000000000005</v>
      </c>
      <c r="I974" s="404" t="s">
        <v>19</v>
      </c>
      <c r="J974" t="s">
        <v>13</v>
      </c>
      <c r="K974" s="44">
        <v>45.1</v>
      </c>
    </row>
    <row r="975" spans="1:11">
      <c r="A975" s="46"/>
      <c r="B975" s="405"/>
      <c r="C975" s="405"/>
      <c r="D975" t="s">
        <v>16</v>
      </c>
      <c r="E975" s="217">
        <v>5</v>
      </c>
      <c r="G975" s="4">
        <f>+G974+E975-F975</f>
        <v>202.70000000000005</v>
      </c>
      <c r="I975" s="405"/>
      <c r="J975" t="s">
        <v>14</v>
      </c>
      <c r="K975" s="44">
        <v>109.2</v>
      </c>
    </row>
    <row r="976" spans="1:11">
      <c r="B976" s="405"/>
      <c r="C976" s="405"/>
      <c r="D976" t="s">
        <v>100</v>
      </c>
      <c r="E976" s="217">
        <v>10</v>
      </c>
      <c r="G976" s="4">
        <f>+G975+E976-F976</f>
        <v>212.70000000000005</v>
      </c>
      <c r="I976" s="405"/>
      <c r="J976" t="s">
        <v>15</v>
      </c>
      <c r="K976" s="217">
        <v>56</v>
      </c>
    </row>
    <row r="977" spans="1:11">
      <c r="A977" s="30">
        <v>46104</v>
      </c>
      <c r="B977" s="405">
        <v>32782</v>
      </c>
      <c r="C977" s="405" t="s">
        <v>12</v>
      </c>
      <c r="D977" t="s">
        <v>13</v>
      </c>
      <c r="E977" s="217"/>
      <c r="F977" s="4">
        <v>44.7</v>
      </c>
      <c r="G977" s="4">
        <f t="shared" ref="G977:G987" si="19">+G976+E977-F977</f>
        <v>168.00000000000006</v>
      </c>
      <c r="I977" s="405"/>
      <c r="J977" t="s">
        <v>16</v>
      </c>
      <c r="K977" s="217">
        <v>5</v>
      </c>
    </row>
    <row r="978" spans="1:11">
      <c r="A978" s="30">
        <v>46104</v>
      </c>
      <c r="B978" s="405">
        <v>32782</v>
      </c>
      <c r="C978" s="405" t="s">
        <v>12</v>
      </c>
      <c r="D978" t="s">
        <v>14</v>
      </c>
      <c r="E978" s="217"/>
      <c r="F978" s="4">
        <v>93</v>
      </c>
      <c r="G978" s="4">
        <f t="shared" si="19"/>
        <v>75.000000000000057</v>
      </c>
      <c r="I978" s="405"/>
      <c r="K978" s="159">
        <f ca="1">SUM(K972:K980)</f>
        <v>228</v>
      </c>
    </row>
    <row r="979" spans="1:11">
      <c r="A979" s="30">
        <v>46104</v>
      </c>
      <c r="B979" s="405">
        <v>32782</v>
      </c>
      <c r="C979" s="405" t="s">
        <v>12</v>
      </c>
      <c r="D979" t="s">
        <v>15</v>
      </c>
      <c r="E979" s="217"/>
      <c r="F979" s="4">
        <v>60</v>
      </c>
      <c r="G979" s="4">
        <f t="shared" si="19"/>
        <v>15.000000000000057</v>
      </c>
      <c r="I979" s="405"/>
      <c r="K979" s="217"/>
    </row>
    <row r="980" spans="1:11">
      <c r="A980" s="30">
        <v>46104</v>
      </c>
      <c r="B980" s="405">
        <v>32782</v>
      </c>
      <c r="C980" s="405" t="s">
        <v>12</v>
      </c>
      <c r="D980" t="s">
        <v>16</v>
      </c>
      <c r="E980" s="217"/>
      <c r="F980" s="4">
        <v>2.2999999999999998</v>
      </c>
      <c r="G980" s="4">
        <f t="shared" si="19"/>
        <v>12.700000000000056</v>
      </c>
      <c r="I980" s="405"/>
      <c r="K980" s="217"/>
    </row>
    <row r="981" spans="1:11">
      <c r="A981" s="30">
        <v>46105</v>
      </c>
      <c r="B981" s="405">
        <v>32841</v>
      </c>
      <c r="C981" s="405" t="s">
        <v>12</v>
      </c>
      <c r="D981" t="s">
        <v>16</v>
      </c>
      <c r="E981" s="217"/>
      <c r="F981" s="4">
        <v>2.7</v>
      </c>
      <c r="G981" s="4">
        <f t="shared" si="19"/>
        <v>10.000000000000057</v>
      </c>
      <c r="I981" s="405"/>
      <c r="K981" s="217"/>
    </row>
    <row r="982" spans="1:11">
      <c r="A982" s="30">
        <v>46105</v>
      </c>
      <c r="B982" s="405">
        <v>32841</v>
      </c>
      <c r="C982" s="405" t="s">
        <v>12</v>
      </c>
      <c r="D982" t="s">
        <v>100</v>
      </c>
      <c r="E982" s="217"/>
      <c r="F982" s="4">
        <v>10</v>
      </c>
      <c r="G982" s="4">
        <f t="shared" si="19"/>
        <v>5.6843418860808015E-14</v>
      </c>
      <c r="I982" s="405"/>
      <c r="K982" s="217"/>
    </row>
    <row r="983" spans="1:11">
      <c r="A983" s="32">
        <v>46081</v>
      </c>
      <c r="B983" s="404" t="s">
        <v>11</v>
      </c>
      <c r="C983" s="404" t="s">
        <v>19</v>
      </c>
      <c r="D983" t="s">
        <v>13</v>
      </c>
      <c r="E983" s="44">
        <v>45.1</v>
      </c>
      <c r="G983" s="4">
        <f t="shared" si="19"/>
        <v>45.100000000000058</v>
      </c>
    </row>
    <row r="984" spans="1:11">
      <c r="B984" s="405"/>
      <c r="C984" s="405"/>
      <c r="D984" t="s">
        <v>14</v>
      </c>
      <c r="E984" s="44">
        <v>109.2</v>
      </c>
      <c r="G984" s="4">
        <f t="shared" si="19"/>
        <v>154.30000000000007</v>
      </c>
    </row>
    <row r="985" spans="1:11">
      <c r="B985" s="405"/>
      <c r="C985" s="405"/>
      <c r="D985" t="s">
        <v>15</v>
      </c>
      <c r="E985" s="217">
        <v>56</v>
      </c>
      <c r="G985" s="4">
        <f t="shared" si="19"/>
        <v>210.30000000000007</v>
      </c>
    </row>
    <row r="986" spans="1:11">
      <c r="B986" s="405"/>
      <c r="C986" s="405"/>
      <c r="D986" t="s">
        <v>16</v>
      </c>
      <c r="E986" s="217">
        <v>5</v>
      </c>
      <c r="G986" s="4">
        <f t="shared" si="19"/>
        <v>215.30000000000007</v>
      </c>
    </row>
    <row r="987" spans="1:11">
      <c r="A987" s="30">
        <v>46105</v>
      </c>
      <c r="B987" s="405">
        <v>32841</v>
      </c>
      <c r="C987" s="405" t="s">
        <v>19</v>
      </c>
      <c r="D987" t="s">
        <v>13</v>
      </c>
      <c r="F987" s="4">
        <v>45.1</v>
      </c>
      <c r="G987" s="4">
        <f t="shared" si="19"/>
        <v>170.20000000000007</v>
      </c>
      <c r="H987" s="11"/>
      <c r="I987" s="404"/>
    </row>
    <row r="988" spans="1:11">
      <c r="A988" s="30">
        <v>46105</v>
      </c>
      <c r="B988" s="405">
        <v>32841</v>
      </c>
      <c r="C988" s="405" t="s">
        <v>19</v>
      </c>
      <c r="D988" t="s">
        <v>14</v>
      </c>
      <c r="F988" s="4">
        <v>109.2</v>
      </c>
      <c r="G988" s="4">
        <f>+G987+E988-F988</f>
        <v>61.000000000000071</v>
      </c>
      <c r="K988" s="217"/>
    </row>
    <row r="989" spans="1:11">
      <c r="A989" s="30">
        <v>46105</v>
      </c>
      <c r="B989" s="405">
        <v>32841</v>
      </c>
      <c r="C989" s="405" t="s">
        <v>19</v>
      </c>
      <c r="D989" t="s">
        <v>15</v>
      </c>
      <c r="F989" s="4">
        <v>56</v>
      </c>
      <c r="G989" s="4">
        <f>+G988+E989-F989</f>
        <v>5.0000000000000711</v>
      </c>
      <c r="I989" s="421" t="s">
        <v>656</v>
      </c>
      <c r="J989" s="421"/>
      <c r="K989" s="421"/>
    </row>
    <row r="990" spans="1:11">
      <c r="A990" s="30">
        <v>46105</v>
      </c>
      <c r="B990" s="405">
        <v>32841</v>
      </c>
      <c r="C990" s="405" t="s">
        <v>19</v>
      </c>
      <c r="D990" t="s">
        <v>16</v>
      </c>
      <c r="F990" s="4">
        <v>5</v>
      </c>
      <c r="G990" s="4">
        <f>+G989+E990-F990</f>
        <v>7.1054273576010019E-14</v>
      </c>
      <c r="H990" s="11">
        <v>2026</v>
      </c>
      <c r="I990" s="404" t="s">
        <v>20</v>
      </c>
      <c r="J990" t="s">
        <v>13</v>
      </c>
      <c r="K990" s="1">
        <v>49.4</v>
      </c>
    </row>
    <row r="991" spans="1:11">
      <c r="A991" s="32">
        <v>46112</v>
      </c>
      <c r="B991" s="404" t="s">
        <v>11</v>
      </c>
      <c r="C991" s="404" t="s">
        <v>20</v>
      </c>
      <c r="D991" t="s">
        <v>13</v>
      </c>
      <c r="E991" s="1">
        <v>49.4</v>
      </c>
      <c r="G991" s="4">
        <f>+G990+E991-F991</f>
        <v>49.40000000000007</v>
      </c>
      <c r="I991" s="405"/>
      <c r="J991" t="s">
        <v>14</v>
      </c>
      <c r="K991" s="1">
        <v>123.5</v>
      </c>
    </row>
    <row r="992" spans="1:11">
      <c r="A992" s="32"/>
      <c r="B992" s="405"/>
      <c r="C992" s="405"/>
      <c r="D992" t="s">
        <v>14</v>
      </c>
      <c r="E992" s="1">
        <v>123.5</v>
      </c>
      <c r="G992" s="4">
        <f>+G991+E992-F992</f>
        <v>172.90000000000006</v>
      </c>
      <c r="I992" s="405"/>
      <c r="J992" t="s">
        <v>15</v>
      </c>
      <c r="K992" s="1">
        <v>60</v>
      </c>
    </row>
    <row r="993" spans="2:11">
      <c r="B993" s="405"/>
      <c r="C993" s="405"/>
      <c r="D993" t="s">
        <v>15</v>
      </c>
      <c r="E993" s="1">
        <v>60</v>
      </c>
      <c r="G993" s="4">
        <f>+G992+E993-F993</f>
        <v>232.90000000000006</v>
      </c>
      <c r="I993" s="405"/>
      <c r="J993" t="s">
        <v>16</v>
      </c>
      <c r="K993" s="1">
        <v>5</v>
      </c>
    </row>
    <row r="994" spans="2:11">
      <c r="B994" s="405"/>
      <c r="C994" s="405"/>
      <c r="D994" t="s">
        <v>16</v>
      </c>
      <c r="E994" s="1">
        <v>5</v>
      </c>
      <c r="G994" s="4">
        <f>+G993+E994-F994</f>
        <v>237.90000000000006</v>
      </c>
      <c r="K994" s="242">
        <f>SUM(K990:K993)</f>
        <v>237.9</v>
      </c>
    </row>
    <row r="995" spans="2:11">
      <c r="B995" s="405"/>
      <c r="C995" s="405"/>
      <c r="G995" s="4">
        <f>+G994+E995-F995</f>
        <v>237.90000000000006</v>
      </c>
    </row>
    <row r="996" spans="2:11">
      <c r="B996" s="405"/>
      <c r="C996" s="405"/>
      <c r="G996" s="4">
        <f>+G995+E996-F996</f>
        <v>237.90000000000006</v>
      </c>
    </row>
    <row r="997" spans="2:11">
      <c r="B997" s="405"/>
      <c r="C997" s="405"/>
      <c r="G997" s="4">
        <f>+G996+E997-F997</f>
        <v>237.90000000000006</v>
      </c>
    </row>
    <row r="998" spans="2:11">
      <c r="B998" s="405"/>
      <c r="C998" s="405"/>
      <c r="G998" s="4">
        <f>+G997+E998-F998</f>
        <v>237.90000000000006</v>
      </c>
    </row>
    <row r="999" spans="2:11">
      <c r="B999" s="405"/>
      <c r="C999" s="405"/>
      <c r="G999" s="4">
        <f>+G998+E999-F999</f>
        <v>237.90000000000006</v>
      </c>
    </row>
    <row r="1000" spans="2:11">
      <c r="B1000" s="405"/>
      <c r="C1000" s="405"/>
      <c r="G1000" s="4">
        <f>+G999+E1000-F1000</f>
        <v>237.90000000000006</v>
      </c>
    </row>
    <row r="1001" spans="2:11">
      <c r="B1001" s="405"/>
      <c r="C1001" s="405"/>
      <c r="G1001" s="4">
        <f>+G1000+E1001-F1001</f>
        <v>237.90000000000006</v>
      </c>
    </row>
    <row r="1002" spans="2:11">
      <c r="B1002" s="405"/>
      <c r="C1002" s="405"/>
      <c r="G1002" s="4">
        <f>+G1001+E1002-F1002</f>
        <v>237.90000000000006</v>
      </c>
    </row>
    <row r="1003" spans="2:11">
      <c r="B1003" s="405"/>
      <c r="C1003" s="405"/>
      <c r="G1003" s="4">
        <f>+G1002+E1003-F1003</f>
        <v>237.90000000000006</v>
      </c>
    </row>
    <row r="1004" spans="2:11">
      <c r="B1004" s="405"/>
      <c r="C1004" s="405"/>
      <c r="G1004" s="4">
        <f>+G1003+E1004-F1004</f>
        <v>237.90000000000006</v>
      </c>
    </row>
    <row r="1005" spans="2:11">
      <c r="B1005" s="405"/>
      <c r="C1005" s="405"/>
      <c r="G1005" s="4">
        <f>+G1004+E1005-F1005</f>
        <v>237.90000000000006</v>
      </c>
    </row>
    <row r="1006" spans="2:11">
      <c r="B1006" s="405"/>
      <c r="C1006" s="405"/>
      <c r="G1006" s="4">
        <f>+G1005+E1006-F1006</f>
        <v>237.90000000000006</v>
      </c>
    </row>
    <row r="1007" spans="2:11">
      <c r="B1007" s="405"/>
      <c r="C1007" s="405"/>
      <c r="G1007" s="4">
        <f>+G1006+E1007-F1007</f>
        <v>237.90000000000006</v>
      </c>
    </row>
    <row r="1008" spans="2:11">
      <c r="B1008" s="405"/>
      <c r="C1008" s="405"/>
      <c r="G1008" s="4">
        <f>+G1007+E1008-F1008</f>
        <v>237.90000000000006</v>
      </c>
    </row>
    <row r="1009" spans="2:7">
      <c r="B1009" s="405"/>
      <c r="C1009" s="405"/>
      <c r="G1009" s="4">
        <f>+G1008+E1009-F1009</f>
        <v>237.90000000000006</v>
      </c>
    </row>
    <row r="1010" spans="2:7">
      <c r="B1010" s="405"/>
      <c r="C1010" s="405"/>
      <c r="G1010" s="4">
        <f>+G1009+E1010-F1010</f>
        <v>237.90000000000006</v>
      </c>
    </row>
    <row r="1011" spans="2:7">
      <c r="B1011" s="405"/>
      <c r="C1011" s="405"/>
      <c r="G1011" s="4">
        <f>+G1010+E1011-F1011</f>
        <v>237.90000000000006</v>
      </c>
    </row>
    <row r="1012" spans="2:7">
      <c r="B1012" s="405"/>
      <c r="C1012" s="405"/>
      <c r="G1012" s="4">
        <f>+G1011+E1012-F1012</f>
        <v>237.90000000000006</v>
      </c>
    </row>
    <row r="1013" spans="2:7">
      <c r="B1013" s="405"/>
      <c r="C1013" s="405"/>
      <c r="G1013" s="4">
        <f>+G1012+E1013-F1013</f>
        <v>237.90000000000006</v>
      </c>
    </row>
    <row r="1014" spans="2:7">
      <c r="B1014" s="405"/>
      <c r="C1014" s="405"/>
      <c r="G1014" s="4">
        <f>+G1013+E1014-F1014</f>
        <v>237.90000000000006</v>
      </c>
    </row>
    <row r="1015" spans="2:7">
      <c r="B1015" s="405"/>
      <c r="C1015" s="405"/>
      <c r="G1015" s="4">
        <f>+G1014+E1015-F1015</f>
        <v>237.90000000000006</v>
      </c>
    </row>
    <row r="1016" spans="2:7">
      <c r="B1016" s="405"/>
      <c r="C1016" s="405"/>
      <c r="G1016" s="4">
        <f>+G1015+E1016-F1016</f>
        <v>237.90000000000006</v>
      </c>
    </row>
    <row r="1017" spans="2:7">
      <c r="B1017" s="405"/>
      <c r="C1017" s="405"/>
      <c r="G1017" s="4">
        <f>+G1016+E1017-F1017</f>
        <v>237.90000000000006</v>
      </c>
    </row>
    <row r="1018" spans="2:7">
      <c r="B1018" s="405"/>
      <c r="C1018" s="405"/>
      <c r="G1018" s="4">
        <f>+G1017+E1018-F1018</f>
        <v>237.90000000000006</v>
      </c>
    </row>
    <row r="1019" spans="2:7">
      <c r="B1019" s="405"/>
      <c r="C1019" s="405"/>
      <c r="G1019" s="4">
        <f>+G1018+E1019-F1019</f>
        <v>237.90000000000006</v>
      </c>
    </row>
    <row r="1020" spans="2:7">
      <c r="B1020" s="405"/>
      <c r="C1020" s="405"/>
      <c r="G1020" s="4">
        <f>+G1019+E1020-F1020</f>
        <v>237.90000000000006</v>
      </c>
    </row>
    <row r="1021" spans="2:7">
      <c r="B1021" s="405"/>
      <c r="C1021" s="405"/>
      <c r="G1021" s="4">
        <f>+G1020+E1021-F1021</f>
        <v>237.90000000000006</v>
      </c>
    </row>
    <row r="1022" spans="2:7">
      <c r="B1022" s="405"/>
      <c r="C1022" s="405"/>
      <c r="G1022" s="4">
        <f>+G1021+E1022-F1022</f>
        <v>237.90000000000006</v>
      </c>
    </row>
    <row r="1023" spans="2:7">
      <c r="B1023" s="405"/>
      <c r="C1023" s="405"/>
      <c r="G1023" s="4">
        <f>+G1022+E1023-F1023</f>
        <v>237.90000000000006</v>
      </c>
    </row>
    <row r="1024" spans="2:7">
      <c r="B1024" s="405"/>
      <c r="C1024" s="405"/>
      <c r="G1024" s="4">
        <f>+G1023+E1024-F1024</f>
        <v>237.90000000000006</v>
      </c>
    </row>
    <row r="1025" spans="2:7">
      <c r="B1025" s="405"/>
      <c r="C1025" s="405"/>
      <c r="G1025" s="4">
        <f>+G1024+E1025-F1025</f>
        <v>237.90000000000006</v>
      </c>
    </row>
    <row r="1026" spans="2:7">
      <c r="B1026" s="405"/>
      <c r="C1026" s="405"/>
      <c r="G1026" s="4">
        <f>+G1025+E1026-F1026</f>
        <v>237.90000000000006</v>
      </c>
    </row>
    <row r="1027" spans="2:7">
      <c r="B1027" s="405"/>
      <c r="C1027" s="405"/>
      <c r="G1027" s="4">
        <f>+G1026+E1027-F1027</f>
        <v>237.90000000000006</v>
      </c>
    </row>
    <row r="1028" spans="2:7">
      <c r="B1028" s="405"/>
      <c r="C1028" s="405"/>
      <c r="G1028" s="4">
        <f>+G1027+E1028-F1028</f>
        <v>237.90000000000006</v>
      </c>
    </row>
    <row r="1029" spans="2:7">
      <c r="B1029" s="405"/>
      <c r="C1029" s="405"/>
      <c r="G1029" s="4">
        <f>+G1028+E1029-F1029</f>
        <v>237.90000000000006</v>
      </c>
    </row>
    <row r="1030" spans="2:7">
      <c r="B1030" s="405"/>
      <c r="C1030" s="405"/>
      <c r="G1030" s="4">
        <f>+G1029+E1030-F1030</f>
        <v>237.90000000000006</v>
      </c>
    </row>
    <row r="1031" spans="2:7">
      <c r="B1031" s="405"/>
      <c r="C1031" s="405"/>
      <c r="G1031" s="4">
        <f>+G1030+E1031-F1031</f>
        <v>237.90000000000006</v>
      </c>
    </row>
    <row r="1032" spans="2:7">
      <c r="B1032" s="405"/>
      <c r="C1032" s="405"/>
      <c r="G1032" s="4">
        <f>+G1031+E1032-F1032</f>
        <v>237.90000000000006</v>
      </c>
    </row>
    <row r="1033" spans="2:7">
      <c r="B1033" s="405"/>
      <c r="C1033" s="405"/>
      <c r="G1033" s="4">
        <f>+G1032+E1033-F1033</f>
        <v>237.90000000000006</v>
      </c>
    </row>
    <row r="1034" spans="2:7">
      <c r="B1034" s="405"/>
      <c r="C1034" s="405"/>
      <c r="G1034" s="4">
        <f>+G1033+E1034-F1034</f>
        <v>237.90000000000006</v>
      </c>
    </row>
    <row r="1035" spans="2:7">
      <c r="B1035" s="405"/>
      <c r="C1035" s="405"/>
      <c r="G1035" s="4">
        <f>+G1034+E1035-F1035</f>
        <v>237.90000000000006</v>
      </c>
    </row>
    <row r="1036" spans="2:7">
      <c r="B1036" s="405"/>
      <c r="C1036" s="405"/>
      <c r="G1036" s="4">
        <f>+G1035+E1036-F1036</f>
        <v>237.90000000000006</v>
      </c>
    </row>
    <row r="1037" spans="2:7">
      <c r="B1037" s="405"/>
      <c r="C1037" s="405"/>
      <c r="G1037" s="4">
        <f>+G1036+E1037-F1037</f>
        <v>237.90000000000006</v>
      </c>
    </row>
    <row r="1038" spans="2:7">
      <c r="B1038" s="405"/>
      <c r="C1038" s="405"/>
      <c r="G1038" s="4">
        <f>+G1037+E1038-F1038</f>
        <v>237.90000000000006</v>
      </c>
    </row>
    <row r="1039" spans="2:7">
      <c r="B1039" s="405"/>
      <c r="C1039" s="405"/>
      <c r="G1039" s="4">
        <f>+G1038+E1039-F1039</f>
        <v>237.90000000000006</v>
      </c>
    </row>
    <row r="1040" spans="2:7">
      <c r="B1040" s="405"/>
      <c r="C1040" s="405"/>
      <c r="G1040" s="4">
        <f>+G1039+E1040-F1040</f>
        <v>237.90000000000006</v>
      </c>
    </row>
    <row r="1041" spans="2:7">
      <c r="B1041" s="405"/>
      <c r="C1041" s="405"/>
      <c r="G1041" s="4">
        <f>+G1040+E1041-F1041</f>
        <v>237.90000000000006</v>
      </c>
    </row>
    <row r="1042" spans="2:7">
      <c r="B1042" s="405"/>
      <c r="C1042" s="405"/>
      <c r="G1042" s="4">
        <f>+G1041+E1042-F1042</f>
        <v>237.90000000000006</v>
      </c>
    </row>
    <row r="1043" spans="2:7">
      <c r="B1043" s="405"/>
      <c r="C1043" s="405"/>
      <c r="G1043" s="4">
        <f>+G1042+E1043-F1043</f>
        <v>237.90000000000006</v>
      </c>
    </row>
    <row r="1044" spans="2:7">
      <c r="B1044" s="405"/>
      <c r="C1044" s="405"/>
      <c r="G1044" s="4">
        <f>+G1043+E1044-F1044</f>
        <v>237.90000000000006</v>
      </c>
    </row>
    <row r="1045" spans="2:7">
      <c r="B1045" s="405"/>
      <c r="C1045" s="405"/>
      <c r="G1045" s="4">
        <f>+G1044+E1045-F1045</f>
        <v>237.90000000000006</v>
      </c>
    </row>
    <row r="1046" spans="2:7">
      <c r="B1046" s="405"/>
      <c r="C1046" s="405"/>
      <c r="G1046" s="4">
        <f>+G1045+E1046-F1046</f>
        <v>237.90000000000006</v>
      </c>
    </row>
    <row r="1047" spans="2:7">
      <c r="B1047" s="405"/>
      <c r="C1047" s="405"/>
      <c r="G1047" s="4">
        <f>+G1046+E1047-F1047</f>
        <v>237.90000000000006</v>
      </c>
    </row>
    <row r="1048" spans="2:7">
      <c r="B1048" s="405"/>
      <c r="C1048" s="405"/>
      <c r="G1048" s="4">
        <f>+G1047+E1048-F1048</f>
        <v>237.90000000000006</v>
      </c>
    </row>
    <row r="1049" spans="2:7">
      <c r="B1049" s="405"/>
      <c r="C1049" s="405"/>
      <c r="G1049" s="4">
        <f>+G1048+E1049-F1049</f>
        <v>237.90000000000006</v>
      </c>
    </row>
    <row r="1050" spans="2:7">
      <c r="B1050" s="405"/>
      <c r="C1050" s="405"/>
      <c r="G1050" s="4">
        <f>+G1049+E1050-F1050</f>
        <v>237.90000000000006</v>
      </c>
    </row>
    <row r="1051" spans="2:7">
      <c r="B1051" s="405"/>
      <c r="C1051" s="405"/>
      <c r="G1051" s="4">
        <f>+G1050+E1051-F1051</f>
        <v>237.90000000000006</v>
      </c>
    </row>
    <row r="1052" spans="2:7">
      <c r="B1052" s="405"/>
      <c r="C1052" s="405"/>
      <c r="G1052" s="4">
        <f>+G1051+E1052-F1052</f>
        <v>237.90000000000006</v>
      </c>
    </row>
    <row r="1053" spans="2:7">
      <c r="B1053" s="405"/>
      <c r="C1053" s="405"/>
      <c r="G1053" s="4">
        <f>+G1052+E1053-F1053</f>
        <v>237.90000000000006</v>
      </c>
    </row>
    <row r="1054" spans="2:7">
      <c r="B1054" s="405"/>
      <c r="C1054" s="405"/>
      <c r="G1054" s="4">
        <f>+G1053+E1054-F1054</f>
        <v>237.90000000000006</v>
      </c>
    </row>
    <row r="1055" spans="2:7">
      <c r="B1055" s="405"/>
      <c r="C1055" s="405"/>
      <c r="G1055" s="4">
        <f>+G1054+E1055-F1055</f>
        <v>237.90000000000006</v>
      </c>
    </row>
    <row r="1056" spans="2:7">
      <c r="B1056" s="405"/>
      <c r="C1056" s="405"/>
      <c r="G1056" s="4">
        <f>+G1055+E1056-F1056</f>
        <v>237.90000000000006</v>
      </c>
    </row>
    <row r="1057" spans="2:7">
      <c r="B1057" s="405"/>
      <c r="C1057" s="405"/>
      <c r="G1057" s="4">
        <f>+G1056+E1057-F1057</f>
        <v>237.90000000000006</v>
      </c>
    </row>
    <row r="1058" spans="2:7">
      <c r="B1058" s="405"/>
      <c r="C1058" s="405"/>
      <c r="G1058" s="4">
        <f>+G1057+E1058-F1058</f>
        <v>237.90000000000006</v>
      </c>
    </row>
    <row r="1059" spans="2:7">
      <c r="B1059" s="405"/>
      <c r="C1059" s="405"/>
      <c r="G1059" s="4">
        <f>+G1058+E1059-F1059</f>
        <v>237.90000000000006</v>
      </c>
    </row>
    <row r="1060" spans="2:7">
      <c r="B1060" s="405"/>
      <c r="C1060" s="405"/>
      <c r="G1060" s="4">
        <f>+G1059+E1060-F1060</f>
        <v>237.90000000000006</v>
      </c>
    </row>
    <row r="1061" spans="2:7">
      <c r="B1061" s="405"/>
      <c r="C1061" s="405"/>
      <c r="G1061" s="4">
        <f>+G1060+E1061-F1061</f>
        <v>237.90000000000006</v>
      </c>
    </row>
    <row r="1062" spans="2:7">
      <c r="B1062" s="405"/>
      <c r="C1062" s="405"/>
      <c r="G1062" s="4">
        <f>+G1061+E1062-F1062</f>
        <v>237.90000000000006</v>
      </c>
    </row>
    <row r="1063" spans="2:7">
      <c r="B1063" s="405"/>
      <c r="C1063" s="405"/>
      <c r="G1063" s="4">
        <f>+G1062+E1063-F1063</f>
        <v>237.90000000000006</v>
      </c>
    </row>
    <row r="1064" spans="2:7">
      <c r="B1064" s="405"/>
      <c r="C1064" s="405"/>
      <c r="G1064" s="4">
        <f>+G1063+E1064-F1064</f>
        <v>237.90000000000006</v>
      </c>
    </row>
    <row r="1065" spans="2:7">
      <c r="B1065" s="405"/>
      <c r="C1065" s="405"/>
      <c r="G1065" s="4">
        <f>+G1064+E1065-F1065</f>
        <v>237.90000000000006</v>
      </c>
    </row>
    <row r="1066" spans="2:7">
      <c r="B1066" s="405"/>
      <c r="C1066" s="405"/>
      <c r="G1066" s="4">
        <f>+G1065+E1066-F1066</f>
        <v>237.90000000000006</v>
      </c>
    </row>
    <row r="1067" spans="2:7">
      <c r="B1067" s="405"/>
      <c r="C1067" s="405"/>
      <c r="G1067" s="4">
        <f>+G1066+E1067-F1067</f>
        <v>237.90000000000006</v>
      </c>
    </row>
    <row r="1068" spans="2:7">
      <c r="B1068" s="405"/>
      <c r="C1068" s="405"/>
      <c r="G1068" s="4">
        <f>+G1067+E1068-F1068</f>
        <v>237.90000000000006</v>
      </c>
    </row>
    <row r="1069" spans="2:7">
      <c r="B1069" s="405"/>
      <c r="C1069" s="405"/>
      <c r="G1069" s="4">
        <f>+G1068+E1069-F1069</f>
        <v>237.90000000000006</v>
      </c>
    </row>
    <row r="1070" spans="2:7">
      <c r="B1070" s="405"/>
      <c r="C1070" s="405"/>
      <c r="G1070" s="4">
        <f>+G1069+E1070-F1070</f>
        <v>237.90000000000006</v>
      </c>
    </row>
    <row r="1071" spans="2:7">
      <c r="B1071" s="405"/>
      <c r="C1071" s="405"/>
      <c r="G1071" s="4">
        <f>+G1070+E1071-F1071</f>
        <v>237.90000000000006</v>
      </c>
    </row>
    <row r="1072" spans="2:7">
      <c r="B1072" s="405"/>
      <c r="C1072" s="405"/>
      <c r="G1072" s="4">
        <f>+G1071+E1072-F1072</f>
        <v>237.90000000000006</v>
      </c>
    </row>
    <row r="1073" spans="2:7">
      <c r="B1073" s="405"/>
      <c r="C1073" s="405"/>
      <c r="G1073" s="4">
        <f>+G1072+E1073-F1073</f>
        <v>237.90000000000006</v>
      </c>
    </row>
    <row r="1074" spans="2:7">
      <c r="B1074" s="405"/>
      <c r="C1074" s="405"/>
      <c r="G1074" s="4">
        <f>+G1073+E1074-F1074</f>
        <v>237.90000000000006</v>
      </c>
    </row>
    <row r="1075" spans="2:7">
      <c r="B1075" s="405"/>
      <c r="C1075" s="405"/>
      <c r="G1075" s="4">
        <f>+G1074+E1075-F1075</f>
        <v>237.90000000000006</v>
      </c>
    </row>
    <row r="1076" spans="2:7">
      <c r="B1076" s="405"/>
      <c r="C1076" s="405"/>
      <c r="G1076" s="4">
        <f>+G1075+E1076-F1076</f>
        <v>237.90000000000006</v>
      </c>
    </row>
    <row r="1077" spans="2:7">
      <c r="B1077" s="405"/>
      <c r="C1077" s="405"/>
      <c r="G1077" s="4">
        <f>+G1076+E1077-F1077</f>
        <v>237.90000000000006</v>
      </c>
    </row>
    <row r="1078" spans="2:7">
      <c r="B1078" s="405"/>
      <c r="C1078" s="405"/>
      <c r="G1078" s="4">
        <f>+G1077+E1078-F1078</f>
        <v>237.90000000000006</v>
      </c>
    </row>
    <row r="1079" spans="2:7">
      <c r="B1079" s="405"/>
      <c r="C1079" s="405"/>
      <c r="G1079" s="4">
        <f>+G1078+E1079-F1079</f>
        <v>237.90000000000006</v>
      </c>
    </row>
    <row r="1080" spans="2:7">
      <c r="B1080" s="405"/>
      <c r="C1080" s="405"/>
      <c r="G1080" s="4">
        <f>+G1079+E1080-F1080</f>
        <v>237.90000000000006</v>
      </c>
    </row>
    <row r="1081" spans="2:7">
      <c r="B1081" s="405"/>
      <c r="C1081" s="405"/>
      <c r="G1081" s="4">
        <f>+G1080+E1081-F1081</f>
        <v>237.90000000000006</v>
      </c>
    </row>
    <row r="1082" spans="2:7">
      <c r="B1082" s="405"/>
      <c r="C1082" s="405"/>
      <c r="G1082" s="4">
        <f>+G1081+E1082-F1082</f>
        <v>237.90000000000006</v>
      </c>
    </row>
    <row r="1083" spans="2:7">
      <c r="B1083" s="405"/>
      <c r="C1083" s="405"/>
      <c r="G1083" s="4">
        <f>+G1082+E1083-F1083</f>
        <v>237.90000000000006</v>
      </c>
    </row>
    <row r="1084" spans="2:7">
      <c r="B1084" s="405"/>
      <c r="C1084" s="405"/>
      <c r="G1084" s="4">
        <f>+G1083+E1084-F1084</f>
        <v>237.90000000000006</v>
      </c>
    </row>
    <row r="1085" spans="2:7">
      <c r="B1085" s="405"/>
      <c r="C1085" s="405"/>
      <c r="G1085" s="4">
        <f>+G1084+E1085-F1085</f>
        <v>237.90000000000006</v>
      </c>
    </row>
    <row r="1086" spans="2:7">
      <c r="B1086" s="405"/>
      <c r="C1086" s="405"/>
      <c r="G1086" s="4">
        <f>+G1085+E1086-F1086</f>
        <v>237.90000000000006</v>
      </c>
    </row>
    <row r="1087" spans="2:7">
      <c r="B1087" s="405"/>
      <c r="C1087" s="405"/>
      <c r="G1087" s="4">
        <f>+G1086+E1087-F1087</f>
        <v>237.90000000000006</v>
      </c>
    </row>
    <row r="1088" spans="2:7">
      <c r="B1088" s="405"/>
      <c r="C1088" s="405"/>
      <c r="G1088" s="4">
        <f>+G1087+E1088-F1088</f>
        <v>237.90000000000006</v>
      </c>
    </row>
    <row r="1089" spans="2:7">
      <c r="B1089" s="405"/>
      <c r="C1089" s="405"/>
      <c r="G1089" s="4">
        <f>+G1088+E1089-F1089</f>
        <v>237.90000000000006</v>
      </c>
    </row>
    <row r="1090" spans="2:7">
      <c r="B1090" s="405"/>
      <c r="C1090" s="405"/>
      <c r="G1090" s="4">
        <f>+G1089+E1090-F1090</f>
        <v>237.90000000000006</v>
      </c>
    </row>
    <row r="1091" spans="2:7">
      <c r="B1091" s="405"/>
      <c r="C1091" s="405"/>
      <c r="G1091" s="4">
        <f>+G1090+E1091-F1091</f>
        <v>237.90000000000006</v>
      </c>
    </row>
    <row r="1092" spans="2:7">
      <c r="B1092" s="405"/>
      <c r="C1092" s="405"/>
      <c r="G1092" s="4">
        <f>+G1091+E1092-F1092</f>
        <v>237.90000000000006</v>
      </c>
    </row>
    <row r="1093" spans="2:7">
      <c r="B1093" s="405"/>
      <c r="C1093" s="405"/>
      <c r="G1093" s="4">
        <f>+G1092+E1093-F1093</f>
        <v>237.90000000000006</v>
      </c>
    </row>
    <row r="1094" spans="2:7">
      <c r="B1094" s="405"/>
      <c r="C1094" s="405"/>
      <c r="G1094" s="4">
        <f>+G1093+E1094-F1094</f>
        <v>237.90000000000006</v>
      </c>
    </row>
    <row r="1095" spans="2:7">
      <c r="B1095" s="405"/>
      <c r="C1095" s="405"/>
      <c r="G1095" s="4">
        <f>+G1094+E1095-F1095</f>
        <v>237.90000000000006</v>
      </c>
    </row>
    <row r="1096" spans="2:7">
      <c r="B1096" s="405"/>
      <c r="C1096" s="405"/>
      <c r="G1096" s="4">
        <f>+G1095+E1096-F1096</f>
        <v>237.90000000000006</v>
      </c>
    </row>
    <row r="1097" spans="2:7">
      <c r="B1097" s="405"/>
      <c r="C1097" s="405"/>
      <c r="G1097" s="4">
        <f>+G1096+E1097-F1097</f>
        <v>237.90000000000006</v>
      </c>
    </row>
    <row r="1098" spans="2:7">
      <c r="B1098" s="405"/>
      <c r="C1098" s="405"/>
      <c r="G1098" s="4">
        <f>+G1097+E1098-F1098</f>
        <v>237.90000000000006</v>
      </c>
    </row>
    <row r="1099" spans="2:7">
      <c r="B1099" s="405"/>
      <c r="C1099" s="405"/>
      <c r="G1099" s="4">
        <f>+G1098+E1099-F1099</f>
        <v>237.90000000000006</v>
      </c>
    </row>
    <row r="1100" spans="2:7">
      <c r="B1100" s="405"/>
      <c r="C1100" s="405"/>
      <c r="G1100" s="4">
        <f>+G1099+E1100-F1100</f>
        <v>237.90000000000006</v>
      </c>
    </row>
    <row r="1101" spans="2:7">
      <c r="B1101" s="405"/>
      <c r="C1101" s="405"/>
      <c r="G1101" s="4">
        <f>+G1100+E1101-F1101</f>
        <v>237.90000000000006</v>
      </c>
    </row>
    <row r="1102" spans="2:7">
      <c r="B1102" s="405"/>
      <c r="C1102" s="405"/>
      <c r="G1102" s="4">
        <f>+G1101+E1102-F1102</f>
        <v>237.90000000000006</v>
      </c>
    </row>
    <row r="1103" spans="2:7">
      <c r="B1103" s="405"/>
      <c r="C1103" s="405"/>
      <c r="G1103" s="4">
        <f>+G1102+E1103-F1103</f>
        <v>237.90000000000006</v>
      </c>
    </row>
    <row r="1104" spans="2:7">
      <c r="B1104" s="405"/>
      <c r="C1104" s="405"/>
      <c r="G1104" s="4">
        <f>+G1103+E1104-F1104</f>
        <v>237.90000000000006</v>
      </c>
    </row>
    <row r="1105" spans="2:7">
      <c r="B1105" s="405"/>
      <c r="C1105" s="405"/>
      <c r="G1105" s="4">
        <f>+G1104+E1105-F1105</f>
        <v>237.90000000000006</v>
      </c>
    </row>
    <row r="1106" spans="2:7">
      <c r="B1106" s="405"/>
      <c r="C1106" s="405"/>
      <c r="G1106" s="4">
        <f>+G1105+E1106-F1106</f>
        <v>237.90000000000006</v>
      </c>
    </row>
    <row r="1107" spans="2:7">
      <c r="B1107" s="405"/>
      <c r="C1107" s="405"/>
      <c r="G1107" s="4">
        <f>+G1106+E1107-F1107</f>
        <v>237.90000000000006</v>
      </c>
    </row>
    <row r="1108" spans="2:7">
      <c r="B1108" s="405"/>
      <c r="C1108" s="405"/>
      <c r="G1108" s="4">
        <f>+G1107+E1108-F1108</f>
        <v>237.90000000000006</v>
      </c>
    </row>
    <row r="1109" spans="2:7">
      <c r="B1109" s="405"/>
      <c r="C1109" s="405"/>
      <c r="G1109" s="4">
        <f>+G1108+E1109-F1109</f>
        <v>237.90000000000006</v>
      </c>
    </row>
    <row r="1110" spans="2:7">
      <c r="B1110" s="405"/>
      <c r="C1110" s="405"/>
      <c r="G1110" s="4">
        <f>+G1109+E1110-F1110</f>
        <v>237.90000000000006</v>
      </c>
    </row>
    <row r="1111" spans="2:7">
      <c r="B1111" s="405"/>
      <c r="C1111" s="405"/>
      <c r="G1111" s="4">
        <f>+G1110+E1111-F1111</f>
        <v>237.90000000000006</v>
      </c>
    </row>
    <row r="1112" spans="2:7">
      <c r="B1112" s="405"/>
      <c r="C1112" s="405"/>
      <c r="G1112" s="4">
        <f>+G1111+E1112-F1112</f>
        <v>237.90000000000006</v>
      </c>
    </row>
    <row r="1113" spans="2:7">
      <c r="B1113" s="405"/>
      <c r="C1113" s="405"/>
      <c r="G1113" s="4">
        <f>+G1112+E1113-F1113</f>
        <v>237.90000000000006</v>
      </c>
    </row>
    <row r="1114" spans="2:7">
      <c r="B1114" s="405"/>
      <c r="C1114" s="405"/>
      <c r="G1114" s="4">
        <f>+G1113+E1114-F1114</f>
        <v>237.90000000000006</v>
      </c>
    </row>
    <row r="1115" spans="2:7">
      <c r="B1115" s="405"/>
      <c r="C1115" s="405"/>
      <c r="G1115" s="4">
        <f>+G1114+E1115-F1115</f>
        <v>237.90000000000006</v>
      </c>
    </row>
    <row r="1116" spans="2:7">
      <c r="B1116" s="405"/>
      <c r="C1116" s="405"/>
      <c r="G1116" s="4">
        <f>+G1115+E1116-F1116</f>
        <v>237.90000000000006</v>
      </c>
    </row>
    <row r="1117" spans="2:7">
      <c r="B1117" s="405"/>
      <c r="C1117" s="405"/>
      <c r="G1117" s="4">
        <f>+G1116+E1117-F1117</f>
        <v>237.90000000000006</v>
      </c>
    </row>
    <row r="1118" spans="2:7">
      <c r="B1118" s="405"/>
      <c r="C1118" s="405"/>
      <c r="G1118" s="4">
        <f>+G1117+E1118-F1118</f>
        <v>237.90000000000006</v>
      </c>
    </row>
    <row r="1119" spans="2:7">
      <c r="B1119" s="405"/>
      <c r="C1119" s="405"/>
      <c r="G1119" s="4">
        <f>+G1118+E1119-F1119</f>
        <v>237.90000000000006</v>
      </c>
    </row>
    <row r="1120" spans="2:7">
      <c r="B1120" s="405"/>
      <c r="C1120" s="405"/>
      <c r="G1120" s="4">
        <f>+G1119+E1120-F1120</f>
        <v>237.90000000000006</v>
      </c>
    </row>
    <row r="1121" spans="2:7">
      <c r="B1121" s="405"/>
      <c r="C1121" s="405"/>
      <c r="G1121" s="4">
        <f>+G1120+E1121-F1121</f>
        <v>237.90000000000006</v>
      </c>
    </row>
    <row r="1122" spans="2:7">
      <c r="B1122" s="405"/>
      <c r="C1122" s="405"/>
      <c r="G1122" s="4">
        <f>+G1121+E1122-F1122</f>
        <v>237.90000000000006</v>
      </c>
    </row>
    <row r="1123" spans="2:7">
      <c r="B1123" s="405"/>
      <c r="C1123" s="405"/>
      <c r="G1123" s="4">
        <f>+G1122+E1123-F1123</f>
        <v>237.90000000000006</v>
      </c>
    </row>
    <row r="1124" spans="2:7">
      <c r="B1124" s="405"/>
      <c r="C1124" s="405"/>
      <c r="G1124" s="4">
        <f>+G1123+E1124-F1124</f>
        <v>237.90000000000006</v>
      </c>
    </row>
    <row r="1125" spans="2:7">
      <c r="B1125" s="405"/>
      <c r="C1125" s="405"/>
      <c r="G1125" s="4">
        <f>+G1124+E1125-F1125</f>
        <v>237.90000000000006</v>
      </c>
    </row>
    <row r="1126" spans="2:7">
      <c r="B1126" s="405"/>
      <c r="C1126" s="405"/>
      <c r="G1126" s="4">
        <f>+G1125+E1126-F1126</f>
        <v>237.90000000000006</v>
      </c>
    </row>
    <row r="1127" spans="2:7">
      <c r="B1127" s="405"/>
      <c r="C1127" s="405"/>
      <c r="G1127" s="4">
        <f>+G1126+E1127-F1127</f>
        <v>237.90000000000006</v>
      </c>
    </row>
    <row r="1128" spans="2:7">
      <c r="B1128" s="405"/>
      <c r="C1128" s="405"/>
      <c r="G1128" s="4">
        <f>+G1127+E1128-F1128</f>
        <v>237.90000000000006</v>
      </c>
    </row>
    <row r="1129" spans="2:7">
      <c r="B1129" s="405"/>
      <c r="C1129" s="405"/>
      <c r="G1129" s="4">
        <f>+G1128+E1129-F1129</f>
        <v>237.90000000000006</v>
      </c>
    </row>
    <row r="1130" spans="2:7">
      <c r="B1130" s="405"/>
      <c r="C1130" s="405"/>
      <c r="G1130" s="4">
        <f>+G1129+E1130-F1130</f>
        <v>237.90000000000006</v>
      </c>
    </row>
    <row r="1131" spans="2:7">
      <c r="B1131" s="405"/>
      <c r="C1131" s="405"/>
      <c r="G1131" s="4">
        <f>+G1130+E1131-F1131</f>
        <v>237.90000000000006</v>
      </c>
    </row>
    <row r="1132" spans="2:7">
      <c r="B1132" s="405"/>
      <c r="C1132" s="405"/>
      <c r="G1132" s="4">
        <f>+G1131+E1132-F1132</f>
        <v>237.90000000000006</v>
      </c>
    </row>
    <row r="1133" spans="2:7">
      <c r="B1133" s="405"/>
      <c r="C1133" s="405"/>
      <c r="G1133" s="4">
        <f>+G1132+E1133-F1133</f>
        <v>237.90000000000006</v>
      </c>
    </row>
    <row r="1134" spans="2:7">
      <c r="B1134" s="405"/>
      <c r="C1134" s="405"/>
      <c r="G1134" s="4">
        <f>+G1133+E1134-F1134</f>
        <v>237.90000000000006</v>
      </c>
    </row>
    <row r="1135" spans="2:7">
      <c r="B1135" s="405"/>
      <c r="C1135" s="405"/>
      <c r="G1135" s="4">
        <f>+G1134+E1135-F1135</f>
        <v>237.90000000000006</v>
      </c>
    </row>
    <row r="1136" spans="2:7">
      <c r="B1136" s="405"/>
      <c r="C1136" s="405"/>
      <c r="G1136" s="4">
        <f>+G1135+E1136-F1136</f>
        <v>237.90000000000006</v>
      </c>
    </row>
    <row r="1137" spans="2:7">
      <c r="B1137" s="405"/>
      <c r="C1137" s="405"/>
      <c r="G1137" s="4">
        <f>+G1136+E1137-F1137</f>
        <v>237.90000000000006</v>
      </c>
    </row>
    <row r="1138" spans="2:7">
      <c r="B1138" s="405"/>
      <c r="C1138" s="405"/>
      <c r="G1138" s="4">
        <f>+G1137+E1138-F1138</f>
        <v>237.90000000000006</v>
      </c>
    </row>
    <row r="1139" spans="2:7">
      <c r="B1139" s="405"/>
      <c r="C1139" s="405"/>
      <c r="G1139" s="4">
        <f>+G1138+E1139-F1139</f>
        <v>237.90000000000006</v>
      </c>
    </row>
    <row r="1140" spans="2:7">
      <c r="B1140" s="405"/>
      <c r="C1140" s="405"/>
      <c r="G1140" s="4">
        <f>+G1139+E1140-F1140</f>
        <v>237.90000000000006</v>
      </c>
    </row>
    <row r="1141" spans="2:7">
      <c r="B1141" s="405"/>
      <c r="C1141" s="405"/>
      <c r="G1141" s="4">
        <f>+G1140+E1141-F1141</f>
        <v>237.90000000000006</v>
      </c>
    </row>
    <row r="1142" spans="2:7">
      <c r="B1142" s="405"/>
      <c r="C1142" s="405"/>
      <c r="G1142" s="4">
        <f>+G1141+E1142-F1142</f>
        <v>237.90000000000006</v>
      </c>
    </row>
    <row r="1143" spans="2:7">
      <c r="B1143" s="405"/>
      <c r="C1143" s="405"/>
      <c r="G1143" s="4">
        <f>+G1142+E1143-F1143</f>
        <v>237.90000000000006</v>
      </c>
    </row>
    <row r="1144" spans="2:7">
      <c r="B1144" s="405"/>
      <c r="C1144" s="405"/>
      <c r="G1144" s="4">
        <f>+G1143+E1144-F1144</f>
        <v>237.90000000000006</v>
      </c>
    </row>
    <row r="1145" spans="2:7">
      <c r="B1145" s="405"/>
      <c r="C1145" s="405"/>
      <c r="G1145" s="4">
        <f>+G1144+E1145-F1145</f>
        <v>237.90000000000006</v>
      </c>
    </row>
    <row r="1146" spans="2:7">
      <c r="B1146" s="405"/>
      <c r="C1146" s="405"/>
      <c r="G1146" s="4">
        <f>+G1145+E1146-F1146</f>
        <v>237.90000000000006</v>
      </c>
    </row>
    <row r="1147" spans="2:7">
      <c r="B1147" s="405"/>
      <c r="C1147" s="405"/>
      <c r="G1147" s="4">
        <f>+G1146+E1147-F1147</f>
        <v>237.90000000000006</v>
      </c>
    </row>
    <row r="1148" spans="2:7">
      <c r="B1148" s="405"/>
      <c r="C1148" s="405"/>
      <c r="G1148" s="4">
        <f>+G1147+E1148-F1148</f>
        <v>237.90000000000006</v>
      </c>
    </row>
    <row r="1149" spans="2:7">
      <c r="B1149" s="405"/>
      <c r="C1149" s="405"/>
      <c r="G1149" s="4">
        <f>+G1148+E1149-F1149</f>
        <v>237.90000000000006</v>
      </c>
    </row>
    <row r="1150" spans="2:7">
      <c r="B1150" s="405"/>
      <c r="C1150" s="405"/>
      <c r="G1150" s="4">
        <f>+G1149+E1150-F1150</f>
        <v>237.90000000000006</v>
      </c>
    </row>
    <row r="1151" spans="2:7">
      <c r="B1151" s="405"/>
      <c r="C1151" s="405"/>
      <c r="G1151" s="4">
        <f>+G1150+E1151-F1151</f>
        <v>237.90000000000006</v>
      </c>
    </row>
    <row r="1152" spans="2:7">
      <c r="B1152" s="405"/>
      <c r="C1152" s="405"/>
      <c r="G1152" s="4">
        <f>+G1151+E1152-F1152</f>
        <v>237.90000000000006</v>
      </c>
    </row>
    <row r="1153" spans="2:7">
      <c r="B1153" s="405"/>
      <c r="C1153" s="405"/>
      <c r="G1153" s="4">
        <f>+G1152+E1153-F1153</f>
        <v>237.90000000000006</v>
      </c>
    </row>
    <row r="1154" spans="2:7">
      <c r="B1154" s="405"/>
      <c r="C1154" s="405"/>
      <c r="G1154" s="4">
        <f>+G1153+E1154-F1154</f>
        <v>237.90000000000006</v>
      </c>
    </row>
    <row r="1155" spans="2:7">
      <c r="B1155" s="405"/>
      <c r="C1155" s="405"/>
      <c r="G1155" s="4">
        <f>+G1154+E1155-F1155</f>
        <v>237.90000000000006</v>
      </c>
    </row>
    <row r="1156" spans="2:7">
      <c r="B1156" s="405"/>
      <c r="C1156" s="405"/>
      <c r="G1156" s="4">
        <f>+G1155+E1156-F1156</f>
        <v>237.90000000000006</v>
      </c>
    </row>
    <row r="1157" spans="2:7">
      <c r="B1157" s="405"/>
      <c r="C1157" s="405"/>
      <c r="G1157" s="4">
        <f>+G1156+E1157-F1157</f>
        <v>237.90000000000006</v>
      </c>
    </row>
    <row r="1158" spans="2:7">
      <c r="B1158" s="405"/>
      <c r="C1158" s="405"/>
      <c r="G1158" s="4">
        <f>+G1157+E1158-F1158</f>
        <v>237.90000000000006</v>
      </c>
    </row>
    <row r="1159" spans="2:7">
      <c r="B1159" s="405"/>
      <c r="C1159" s="405"/>
      <c r="G1159" s="4">
        <f>+G1158+E1159-F1159</f>
        <v>237.90000000000006</v>
      </c>
    </row>
    <row r="1160" spans="2:7">
      <c r="B1160" s="405"/>
      <c r="C1160" s="405"/>
      <c r="G1160" s="4">
        <f>+G1159+E1160-F1160</f>
        <v>237.90000000000006</v>
      </c>
    </row>
    <row r="1161" spans="2:7">
      <c r="B1161" s="405"/>
      <c r="C1161" s="405"/>
      <c r="G1161" s="4">
        <f>+G1160+E1161-F1161</f>
        <v>237.90000000000006</v>
      </c>
    </row>
    <row r="1162" spans="2:7">
      <c r="B1162" s="405"/>
      <c r="C1162" s="405"/>
      <c r="G1162" s="4">
        <f>+G1161+E1162-F1162</f>
        <v>237.90000000000006</v>
      </c>
    </row>
    <row r="1163" spans="2:7">
      <c r="B1163" s="405"/>
      <c r="C1163" s="405"/>
      <c r="G1163" s="4">
        <f>+G1162+E1163-F1163</f>
        <v>237.90000000000006</v>
      </c>
    </row>
    <row r="1164" spans="2:7">
      <c r="B1164" s="405"/>
      <c r="C1164" s="405"/>
      <c r="G1164" s="4">
        <f>+G1163+E1164-F1164</f>
        <v>237.90000000000006</v>
      </c>
    </row>
    <row r="1165" spans="2:7">
      <c r="B1165" s="405"/>
      <c r="C1165" s="405"/>
      <c r="G1165" s="4">
        <f>+G1164+E1165-F1165</f>
        <v>237.90000000000006</v>
      </c>
    </row>
    <row r="1166" spans="2:7">
      <c r="B1166" s="405"/>
      <c r="C1166" s="405"/>
      <c r="G1166" s="4">
        <f>+G1165+E1166-F1166</f>
        <v>237.90000000000006</v>
      </c>
    </row>
    <row r="1167" spans="2:7">
      <c r="B1167" s="405"/>
      <c r="C1167" s="405"/>
      <c r="G1167" s="4">
        <f>+G1166+E1167-F1167</f>
        <v>237.90000000000006</v>
      </c>
    </row>
    <row r="1168" spans="2:7">
      <c r="B1168" s="405"/>
      <c r="C1168" s="405"/>
      <c r="G1168" s="4">
        <f>+G1167+E1168-F1168</f>
        <v>237.90000000000006</v>
      </c>
    </row>
    <row r="1169" spans="2:7">
      <c r="B1169" s="405"/>
      <c r="C1169" s="405"/>
      <c r="G1169" s="4">
        <f>+G1168+E1169-F1169</f>
        <v>237.90000000000006</v>
      </c>
    </row>
    <row r="1170" spans="2:7">
      <c r="B1170" s="405"/>
      <c r="C1170" s="405"/>
      <c r="G1170" s="4">
        <f>+G1169+E1170-F1170</f>
        <v>237.90000000000006</v>
      </c>
    </row>
    <row r="1171" spans="2:7">
      <c r="B1171" s="405"/>
      <c r="C1171" s="405"/>
      <c r="G1171" s="4">
        <f>+G1170+E1171-F1171</f>
        <v>237.90000000000006</v>
      </c>
    </row>
    <row r="1172" spans="2:7">
      <c r="B1172" s="405"/>
      <c r="C1172" s="405"/>
      <c r="G1172" s="4">
        <f>+G1171+E1172-F1172</f>
        <v>237.90000000000006</v>
      </c>
    </row>
    <row r="1173" spans="2:7">
      <c r="B1173" s="405"/>
      <c r="C1173" s="405"/>
      <c r="G1173" s="4">
        <f>+G1172+E1173-F1173</f>
        <v>237.90000000000006</v>
      </c>
    </row>
    <row r="1174" spans="2:7">
      <c r="B1174" s="405"/>
      <c r="C1174" s="405"/>
      <c r="G1174" s="4">
        <f>+G1173+E1174-F1174</f>
        <v>237.90000000000006</v>
      </c>
    </row>
    <row r="1175" spans="2:7">
      <c r="B1175" s="405"/>
      <c r="C1175" s="405"/>
      <c r="G1175" s="4">
        <f>+G1174+E1175-F1175</f>
        <v>237.90000000000006</v>
      </c>
    </row>
    <row r="1176" spans="2:7">
      <c r="B1176" s="405"/>
      <c r="C1176" s="405"/>
      <c r="G1176" s="4">
        <f>+G1175+E1176-F1176</f>
        <v>237.90000000000006</v>
      </c>
    </row>
    <row r="1177" spans="2:7">
      <c r="B1177" s="405"/>
      <c r="C1177" s="405"/>
      <c r="G1177" s="4">
        <f>+G1176+E1177-F1177</f>
        <v>237.90000000000006</v>
      </c>
    </row>
    <row r="1178" spans="2:7">
      <c r="B1178" s="405"/>
      <c r="C1178" s="405"/>
      <c r="G1178" s="4">
        <f>+G1177+E1178-F1178</f>
        <v>237.90000000000006</v>
      </c>
    </row>
    <row r="1179" spans="2:7">
      <c r="B1179" s="405"/>
      <c r="C1179" s="405"/>
      <c r="G1179" s="4">
        <f>+G1178+E1179-F1179</f>
        <v>237.90000000000006</v>
      </c>
    </row>
    <row r="1180" spans="2:7">
      <c r="B1180" s="405"/>
      <c r="C1180" s="405"/>
      <c r="G1180" s="4">
        <f>+G1179+E1180-F1180</f>
        <v>237.90000000000006</v>
      </c>
    </row>
    <row r="1181" spans="2:7">
      <c r="B1181" s="405"/>
      <c r="C1181" s="405"/>
      <c r="G1181" s="4">
        <f>+G1180+E1181-F1181</f>
        <v>237.90000000000006</v>
      </c>
    </row>
    <row r="1182" spans="2:7">
      <c r="B1182" s="405"/>
      <c r="C1182" s="405"/>
      <c r="G1182" s="4">
        <f>+G1181+E1182-F1182</f>
        <v>237.90000000000006</v>
      </c>
    </row>
    <row r="1183" spans="2:7">
      <c r="B1183" s="405"/>
      <c r="C1183" s="405"/>
      <c r="G1183" s="4">
        <f>+G1182+E1183-F1183</f>
        <v>237.90000000000006</v>
      </c>
    </row>
    <row r="1184" spans="2:7">
      <c r="B1184" s="405"/>
      <c r="C1184" s="405"/>
      <c r="G1184" s="4">
        <f>+G1183+E1184-F1184</f>
        <v>237.90000000000006</v>
      </c>
    </row>
    <row r="1185" spans="2:7">
      <c r="B1185" s="405"/>
      <c r="C1185" s="405"/>
      <c r="G1185" s="4">
        <f>+G1184+E1185-F1185</f>
        <v>237.90000000000006</v>
      </c>
    </row>
    <row r="1186" spans="2:7">
      <c r="B1186" s="405"/>
      <c r="C1186" s="405"/>
      <c r="G1186" s="4">
        <f>+G1185+E1186-F1186</f>
        <v>237.90000000000006</v>
      </c>
    </row>
    <row r="1187" spans="2:7">
      <c r="B1187" s="405"/>
      <c r="C1187" s="405"/>
      <c r="G1187" s="4">
        <f>+G1186+E1187-F1187</f>
        <v>237.90000000000006</v>
      </c>
    </row>
    <row r="1188" spans="2:7">
      <c r="B1188" s="405"/>
      <c r="C1188" s="405"/>
      <c r="G1188" s="4">
        <f>+G1187+E1188-F1188</f>
        <v>237.90000000000006</v>
      </c>
    </row>
    <row r="1189" spans="2:7">
      <c r="B1189" s="405"/>
      <c r="C1189" s="405"/>
      <c r="G1189" s="4">
        <f>+G1188+E1189-F1189</f>
        <v>237.90000000000006</v>
      </c>
    </row>
    <row r="1190" spans="2:7">
      <c r="B1190" s="405"/>
      <c r="C1190" s="405"/>
      <c r="G1190" s="4">
        <f>+G1189+E1190-F1190</f>
        <v>237.90000000000006</v>
      </c>
    </row>
    <row r="1191" spans="2:7">
      <c r="B1191" s="405"/>
      <c r="C1191" s="405"/>
      <c r="G1191" s="4">
        <f>+G1190+E1191-F1191</f>
        <v>237.90000000000006</v>
      </c>
    </row>
    <row r="1192" spans="2:7">
      <c r="B1192" s="405"/>
      <c r="C1192" s="405"/>
      <c r="G1192" s="4">
        <f>+G1191+E1192-F1192</f>
        <v>237.90000000000006</v>
      </c>
    </row>
    <row r="1193" spans="2:7">
      <c r="B1193" s="405"/>
      <c r="C1193" s="405"/>
      <c r="G1193" s="4">
        <f>+G1192+E1193-F1193</f>
        <v>237.90000000000006</v>
      </c>
    </row>
    <row r="1194" spans="2:7">
      <c r="B1194" s="405"/>
      <c r="C1194" s="405"/>
      <c r="G1194" s="4">
        <f>+G1193+E1194-F1194</f>
        <v>237.90000000000006</v>
      </c>
    </row>
    <row r="1195" spans="2:7">
      <c r="B1195" s="405"/>
      <c r="C1195" s="405"/>
      <c r="G1195" s="4">
        <f>+G1194+E1195-F1195</f>
        <v>237.90000000000006</v>
      </c>
    </row>
    <row r="1196" spans="2:7">
      <c r="B1196" s="405"/>
      <c r="C1196" s="405"/>
      <c r="G1196" s="4">
        <f>+G1195+E1196-F1196</f>
        <v>237.90000000000006</v>
      </c>
    </row>
    <row r="1197" spans="2:7">
      <c r="B1197" s="405"/>
      <c r="C1197" s="405"/>
      <c r="G1197" s="4">
        <f>+G1196+E1197-F1197</f>
        <v>237.90000000000006</v>
      </c>
    </row>
    <row r="1198" spans="2:7">
      <c r="B1198" s="405"/>
      <c r="C1198" s="405"/>
      <c r="G1198" s="4">
        <f>+G1197+E1198-F1198</f>
        <v>237.90000000000006</v>
      </c>
    </row>
    <row r="1199" spans="2:7">
      <c r="B1199" s="405"/>
      <c r="C1199" s="405"/>
      <c r="G1199" s="4">
        <f>+G1198+E1199-F1199</f>
        <v>237.90000000000006</v>
      </c>
    </row>
    <row r="1200" spans="2:7">
      <c r="B1200" s="405"/>
      <c r="C1200" s="405"/>
      <c r="G1200" s="4">
        <f>+G1199+E1200-F1200</f>
        <v>237.90000000000006</v>
      </c>
    </row>
    <row r="1201" spans="2:7">
      <c r="B1201" s="405"/>
      <c r="C1201" s="405"/>
      <c r="G1201" s="4">
        <f>+G1200+E1201-F1201</f>
        <v>237.90000000000006</v>
      </c>
    </row>
    <row r="1202" spans="2:7">
      <c r="B1202" s="405"/>
      <c r="C1202" s="405"/>
      <c r="G1202" s="4">
        <f>+G1201+E1202-F1202</f>
        <v>237.90000000000006</v>
      </c>
    </row>
    <row r="1203" spans="2:7">
      <c r="B1203" s="405"/>
      <c r="C1203" s="405"/>
      <c r="G1203" s="4">
        <f>+G1202+E1203-F1203</f>
        <v>237.90000000000006</v>
      </c>
    </row>
    <row r="1204" spans="2:7">
      <c r="B1204" s="405"/>
      <c r="C1204" s="405"/>
      <c r="G1204" s="4">
        <f>+G1203+E1204-F1204</f>
        <v>237.90000000000006</v>
      </c>
    </row>
    <row r="1205" spans="2:7">
      <c r="B1205" s="405"/>
      <c r="C1205" s="405"/>
      <c r="G1205" s="4">
        <f>+G1204+E1205-F1205</f>
        <v>237.90000000000006</v>
      </c>
    </row>
    <row r="1206" spans="2:7">
      <c r="B1206" s="405"/>
      <c r="C1206" s="405"/>
      <c r="G1206" s="4">
        <f>+G1205+E1206-F1206</f>
        <v>237.90000000000006</v>
      </c>
    </row>
    <row r="1207" spans="2:7">
      <c r="B1207" s="405"/>
      <c r="C1207" s="405"/>
      <c r="G1207" s="4">
        <f>+G1206+E1207-F1207</f>
        <v>237.90000000000006</v>
      </c>
    </row>
    <row r="1208" spans="2:7">
      <c r="B1208" s="405"/>
      <c r="C1208" s="405"/>
      <c r="G1208" s="4">
        <f>+G1207+E1208-F1208</f>
        <v>237.90000000000006</v>
      </c>
    </row>
    <row r="1209" spans="2:7">
      <c r="B1209" s="405"/>
      <c r="C1209" s="405"/>
      <c r="G1209" s="4">
        <f>+G1208+E1209-F1209</f>
        <v>237.90000000000006</v>
      </c>
    </row>
    <row r="1210" spans="2:7">
      <c r="B1210" s="405"/>
      <c r="C1210" s="405"/>
      <c r="G1210" s="4">
        <f>+G1209+E1210-F1210</f>
        <v>237.90000000000006</v>
      </c>
    </row>
    <row r="1211" spans="2:7">
      <c r="B1211" s="405"/>
      <c r="C1211" s="405"/>
      <c r="G1211" s="4">
        <f>+G1210+E1211-F1211</f>
        <v>237.90000000000006</v>
      </c>
    </row>
    <row r="1212" spans="2:7">
      <c r="B1212" s="405"/>
      <c r="C1212" s="405"/>
      <c r="G1212" s="4">
        <f>+G1211+E1212-F1212</f>
        <v>237.90000000000006</v>
      </c>
    </row>
    <row r="1213" spans="2:7">
      <c r="B1213" s="405"/>
      <c r="C1213" s="405"/>
      <c r="G1213" s="4">
        <f>+G1212+E1213-F1213</f>
        <v>237.90000000000006</v>
      </c>
    </row>
    <row r="1214" spans="2:7">
      <c r="B1214" s="405"/>
      <c r="C1214" s="405"/>
      <c r="G1214" s="4">
        <f>+G1213+E1214-F1214</f>
        <v>237.90000000000006</v>
      </c>
    </row>
    <row r="1215" spans="2:7">
      <c r="B1215" s="405"/>
      <c r="C1215" s="405"/>
      <c r="G1215" s="4">
        <f>+G1214+E1215-F1215</f>
        <v>237.90000000000006</v>
      </c>
    </row>
    <row r="1216" spans="2:7">
      <c r="B1216" s="405"/>
      <c r="C1216" s="405"/>
      <c r="G1216" s="4">
        <f>+G1215+E1216-F1216</f>
        <v>237.90000000000006</v>
      </c>
    </row>
    <row r="1217" spans="2:7">
      <c r="B1217" s="405"/>
      <c r="C1217" s="405"/>
      <c r="G1217" s="4">
        <f>+G1216+E1217-F1217</f>
        <v>237.90000000000006</v>
      </c>
    </row>
    <row r="1218" spans="2:7">
      <c r="B1218" s="405"/>
      <c r="C1218" s="405"/>
      <c r="G1218" s="4">
        <f>+G1217+E1218-F1218</f>
        <v>237.90000000000006</v>
      </c>
    </row>
    <row r="1219" spans="2:7">
      <c r="B1219" s="405"/>
      <c r="C1219" s="405"/>
      <c r="G1219" s="4">
        <f>+G1218+E1219-F1219</f>
        <v>237.90000000000006</v>
      </c>
    </row>
    <row r="1220" spans="2:7">
      <c r="B1220" s="405"/>
      <c r="C1220" s="405"/>
      <c r="G1220" s="4">
        <f>+G1219+E1220-F1220</f>
        <v>237.90000000000006</v>
      </c>
    </row>
    <row r="1221" spans="2:7">
      <c r="B1221" s="405"/>
      <c r="C1221" s="405"/>
      <c r="G1221" s="4">
        <f>+G1220+E1221-F1221</f>
        <v>237.90000000000006</v>
      </c>
    </row>
    <row r="1222" spans="2:7">
      <c r="B1222" s="405"/>
      <c r="C1222" s="405"/>
      <c r="G1222" s="4">
        <f>+G1221+E1222-F1222</f>
        <v>237.90000000000006</v>
      </c>
    </row>
    <row r="1223" spans="2:7">
      <c r="B1223" s="405"/>
      <c r="C1223" s="405"/>
      <c r="G1223" s="4">
        <f>+G1222+E1223-F1223</f>
        <v>237.90000000000006</v>
      </c>
    </row>
    <row r="1224" spans="2:7">
      <c r="B1224" s="405"/>
      <c r="C1224" s="405"/>
      <c r="G1224" s="4">
        <f>+G1223+E1224-F1224</f>
        <v>237.90000000000006</v>
      </c>
    </row>
    <row r="1225" spans="2:7">
      <c r="B1225" s="405"/>
      <c r="C1225" s="405"/>
      <c r="G1225" s="4">
        <f>+G1224+E1225-F1225</f>
        <v>237.90000000000006</v>
      </c>
    </row>
    <row r="1226" spans="2:7">
      <c r="B1226" s="405"/>
      <c r="C1226" s="405"/>
      <c r="G1226" s="4">
        <f>+G1225+E1226-F1226</f>
        <v>237.90000000000006</v>
      </c>
    </row>
    <row r="1227" spans="2:7">
      <c r="B1227" s="405"/>
      <c r="C1227" s="405"/>
      <c r="G1227" s="4">
        <f>+G1226+E1227-F1227</f>
        <v>237.90000000000006</v>
      </c>
    </row>
    <row r="1228" spans="2:7">
      <c r="B1228" s="405"/>
      <c r="C1228" s="405"/>
      <c r="G1228" s="4">
        <f>+G1227+E1228-F1228</f>
        <v>237.90000000000006</v>
      </c>
    </row>
    <row r="1229" spans="2:7">
      <c r="B1229" s="405"/>
      <c r="C1229" s="405"/>
      <c r="G1229" s="4">
        <f>+G1228+E1229-F1229</f>
        <v>237.90000000000006</v>
      </c>
    </row>
    <row r="1230" spans="2:7">
      <c r="B1230" s="405"/>
      <c r="C1230" s="405"/>
      <c r="G1230" s="4">
        <f>+G1229+E1230-F1230</f>
        <v>237.90000000000006</v>
      </c>
    </row>
    <row r="1231" spans="2:7">
      <c r="B1231" s="405"/>
      <c r="C1231" s="405"/>
      <c r="G1231" s="4">
        <f>+G1230+E1231-F1231</f>
        <v>237.90000000000006</v>
      </c>
    </row>
    <row r="1232" spans="2:7">
      <c r="B1232" s="405"/>
      <c r="C1232" s="405"/>
      <c r="G1232" s="4">
        <f>+G1231+E1232-F1232</f>
        <v>237.90000000000006</v>
      </c>
    </row>
    <row r="1233" spans="2:7">
      <c r="B1233" s="405"/>
      <c r="C1233" s="405"/>
      <c r="G1233" s="4">
        <f>+G1232+E1233-F1233</f>
        <v>237.90000000000006</v>
      </c>
    </row>
    <row r="1234" spans="2:7">
      <c r="B1234" s="405"/>
      <c r="C1234" s="405"/>
      <c r="G1234" s="4">
        <f>+G1233+E1234-F1234</f>
        <v>237.90000000000006</v>
      </c>
    </row>
    <row r="1235" spans="2:7">
      <c r="B1235" s="405"/>
      <c r="C1235" s="405"/>
      <c r="G1235" s="4">
        <f>+G1234+E1235-F1235</f>
        <v>237.90000000000006</v>
      </c>
    </row>
    <row r="1236" spans="2:7">
      <c r="B1236" s="405"/>
      <c r="C1236" s="405"/>
      <c r="G1236" s="4">
        <f>+G1235+E1236-F1236</f>
        <v>237.90000000000006</v>
      </c>
    </row>
    <row r="1237" spans="2:7">
      <c r="B1237" s="405"/>
      <c r="C1237" s="405"/>
      <c r="G1237" s="4">
        <f>+G1236+E1237-F1237</f>
        <v>237.90000000000006</v>
      </c>
    </row>
    <row r="1238" spans="2:7">
      <c r="B1238" s="405"/>
      <c r="C1238" s="405"/>
      <c r="G1238" s="4">
        <f>+G1237+E1238-F1238</f>
        <v>237.90000000000006</v>
      </c>
    </row>
    <row r="1239" spans="2:7">
      <c r="B1239" s="405"/>
      <c r="C1239" s="405"/>
      <c r="G1239" s="4">
        <f>+G1238+E1239-F1239</f>
        <v>237.90000000000006</v>
      </c>
    </row>
    <row r="1240" spans="2:7">
      <c r="B1240" s="405"/>
      <c r="C1240" s="405"/>
      <c r="G1240" s="4">
        <f>+G1239+E1240-F1240</f>
        <v>237.90000000000006</v>
      </c>
    </row>
    <row r="1241" spans="2:7">
      <c r="B1241" s="405"/>
      <c r="C1241" s="405"/>
      <c r="G1241" s="4">
        <f>+G1240+E1241-F1241</f>
        <v>237.90000000000006</v>
      </c>
    </row>
    <row r="1242" spans="2:7">
      <c r="B1242" s="405"/>
      <c r="C1242" s="405"/>
      <c r="G1242" s="4">
        <f>+G1241+E1242-F1242</f>
        <v>237.90000000000006</v>
      </c>
    </row>
    <row r="1243" spans="2:7">
      <c r="B1243" s="405"/>
      <c r="C1243" s="405"/>
      <c r="G1243" s="4">
        <f>+G1242+E1243-F1243</f>
        <v>237.90000000000006</v>
      </c>
    </row>
    <row r="1244" spans="2:7">
      <c r="B1244" s="405"/>
      <c r="C1244" s="405"/>
      <c r="G1244" s="4">
        <f>+G1243+E1244-F1244</f>
        <v>237.90000000000006</v>
      </c>
    </row>
    <row r="1245" spans="2:7">
      <c r="B1245" s="405"/>
      <c r="C1245" s="405"/>
      <c r="G1245" s="4">
        <f>+G1244+E1245-F1245</f>
        <v>237.90000000000006</v>
      </c>
    </row>
    <row r="1246" spans="2:7">
      <c r="B1246" s="405"/>
      <c r="C1246" s="405"/>
      <c r="G1246" s="4">
        <f>+G1245+E1246-F1246</f>
        <v>237.90000000000006</v>
      </c>
    </row>
    <row r="1247" spans="2:7">
      <c r="B1247" s="405"/>
      <c r="C1247" s="405"/>
      <c r="G1247" s="4">
        <f>+G1246+E1247-F1247</f>
        <v>237.90000000000006</v>
      </c>
    </row>
    <row r="1248" spans="2:7">
      <c r="B1248" s="405"/>
      <c r="C1248" s="405"/>
      <c r="G1248" s="4">
        <f>+G1247+E1248-F1248</f>
        <v>237.90000000000006</v>
      </c>
    </row>
    <row r="1249" spans="2:7">
      <c r="B1249" s="405"/>
      <c r="C1249" s="405"/>
      <c r="G1249" s="4">
        <f>+G1248+E1249-F1249</f>
        <v>237.90000000000006</v>
      </c>
    </row>
    <row r="1250" spans="2:7">
      <c r="B1250" s="405"/>
      <c r="C1250" s="405"/>
      <c r="G1250" s="4">
        <f>+G1249+E1250-F1250</f>
        <v>237.90000000000006</v>
      </c>
    </row>
    <row r="1251" spans="2:7">
      <c r="B1251" s="405"/>
      <c r="C1251" s="405"/>
      <c r="G1251" s="4">
        <f>+G1250+E1251-F1251</f>
        <v>237.90000000000006</v>
      </c>
    </row>
    <row r="1252" spans="2:7">
      <c r="B1252" s="405"/>
      <c r="C1252" s="405"/>
      <c r="G1252" s="4">
        <f>+G1251+E1252-F1252</f>
        <v>237.90000000000006</v>
      </c>
    </row>
    <row r="1253" spans="2:7">
      <c r="B1253" s="405"/>
      <c r="C1253" s="405"/>
      <c r="G1253" s="4">
        <f>+G1252+E1253-F1253</f>
        <v>237.90000000000006</v>
      </c>
    </row>
    <row r="1254" spans="2:7">
      <c r="B1254" s="405"/>
      <c r="C1254" s="405"/>
      <c r="G1254" s="4">
        <f>+G1253+E1254-F1254</f>
        <v>237.90000000000006</v>
      </c>
    </row>
    <row r="1255" spans="2:7">
      <c r="B1255" s="405"/>
      <c r="C1255" s="405"/>
      <c r="G1255" s="4">
        <f>+G1254+E1255-F1255</f>
        <v>237.90000000000006</v>
      </c>
    </row>
    <row r="1256" spans="2:7">
      <c r="B1256" s="405"/>
      <c r="C1256" s="405"/>
      <c r="G1256" s="4">
        <f>+G1255+E1256-F1256</f>
        <v>237.90000000000006</v>
      </c>
    </row>
    <row r="1257" spans="2:7">
      <c r="B1257" s="405"/>
      <c r="C1257" s="405"/>
      <c r="G1257" s="4">
        <f>+G1256+E1257-F1257</f>
        <v>237.90000000000006</v>
      </c>
    </row>
    <row r="1258" spans="2:7">
      <c r="B1258" s="405"/>
      <c r="C1258" s="405"/>
      <c r="G1258" s="4">
        <f>+G1257+E1258-F1258</f>
        <v>237.90000000000006</v>
      </c>
    </row>
    <row r="1259" spans="2:7">
      <c r="B1259" s="405"/>
      <c r="C1259" s="405"/>
      <c r="G1259" s="4">
        <f>+G1258+E1259-F1259</f>
        <v>237.90000000000006</v>
      </c>
    </row>
    <row r="1260" spans="2:7">
      <c r="B1260" s="405"/>
      <c r="C1260" s="405"/>
      <c r="G1260" s="4">
        <f>+G1259+E1260-F1260</f>
        <v>237.90000000000006</v>
      </c>
    </row>
    <row r="1261" spans="2:7">
      <c r="B1261" s="405"/>
      <c r="C1261" s="405"/>
      <c r="G1261" s="4">
        <f>+G1260+E1261-F1261</f>
        <v>237.90000000000006</v>
      </c>
    </row>
    <row r="1262" spans="2:7">
      <c r="B1262" s="405"/>
      <c r="C1262" s="405"/>
      <c r="G1262" s="4">
        <f>+G1261+E1262-F1262</f>
        <v>237.90000000000006</v>
      </c>
    </row>
    <row r="1263" spans="2:7">
      <c r="B1263" s="405"/>
      <c r="C1263" s="405"/>
      <c r="G1263" s="4">
        <f>+G1262+E1263-F1263</f>
        <v>237.90000000000006</v>
      </c>
    </row>
    <row r="1264" spans="2:7">
      <c r="B1264" s="405"/>
      <c r="C1264" s="405"/>
      <c r="G1264" s="4">
        <f>+G1263+E1264-F1264</f>
        <v>237.90000000000006</v>
      </c>
    </row>
    <row r="1265" spans="2:7">
      <c r="B1265" s="405"/>
      <c r="C1265" s="405"/>
      <c r="G1265" s="4">
        <f>+G1264+E1265-F1265</f>
        <v>237.90000000000006</v>
      </c>
    </row>
    <row r="1266" spans="2:7">
      <c r="B1266" s="405"/>
      <c r="C1266" s="405"/>
      <c r="G1266" s="4">
        <f>+G1265+E1266-F1266</f>
        <v>237.90000000000006</v>
      </c>
    </row>
    <row r="1267" spans="2:7">
      <c r="B1267" s="405"/>
      <c r="C1267" s="405"/>
      <c r="G1267" s="4">
        <f>+G1266+E1267-F1267</f>
        <v>237.90000000000006</v>
      </c>
    </row>
    <row r="1268" spans="2:7">
      <c r="B1268" s="405"/>
      <c r="C1268" s="405"/>
      <c r="G1268" s="4">
        <f>+G1267+E1268-F1268</f>
        <v>237.90000000000006</v>
      </c>
    </row>
    <row r="1269" spans="2:7">
      <c r="B1269" s="405"/>
      <c r="C1269" s="405"/>
      <c r="G1269" s="4">
        <f>+G1268+E1269-F1269</f>
        <v>237.90000000000006</v>
      </c>
    </row>
    <row r="1270" spans="2:7">
      <c r="B1270" s="405"/>
      <c r="C1270" s="405"/>
      <c r="G1270" s="4">
        <f>+G1269+E1270-F1270</f>
        <v>237.90000000000006</v>
      </c>
    </row>
    <row r="1271" spans="2:7">
      <c r="B1271" s="405"/>
      <c r="C1271" s="405"/>
      <c r="G1271" s="4">
        <f>+G1270+E1271-F1271</f>
        <v>237.90000000000006</v>
      </c>
    </row>
    <row r="1272" spans="2:7">
      <c r="B1272" s="405"/>
      <c r="C1272" s="405"/>
      <c r="G1272" s="4">
        <f>+G1271+E1272-F1272</f>
        <v>237.90000000000006</v>
      </c>
    </row>
    <row r="1273" spans="2:7">
      <c r="B1273" s="405"/>
      <c r="C1273" s="405"/>
      <c r="G1273" s="4">
        <f>+G1272+E1273-F1273</f>
        <v>237.90000000000006</v>
      </c>
    </row>
    <row r="1274" spans="2:7">
      <c r="B1274" s="405"/>
      <c r="C1274" s="405"/>
      <c r="G1274" s="4">
        <f>+G1273+E1274-F1274</f>
        <v>237.90000000000006</v>
      </c>
    </row>
    <row r="1275" spans="2:7">
      <c r="B1275" s="405"/>
      <c r="C1275" s="405"/>
      <c r="G1275" s="4">
        <f>+G1274+E1275-F1275</f>
        <v>237.90000000000006</v>
      </c>
    </row>
    <row r="1276" spans="2:7">
      <c r="B1276" s="405"/>
      <c r="C1276" s="405"/>
      <c r="G1276" s="4">
        <f>+G1275+E1276-F1276</f>
        <v>237.90000000000006</v>
      </c>
    </row>
    <row r="1277" spans="2:7">
      <c r="B1277" s="405"/>
      <c r="C1277" s="405"/>
      <c r="G1277" s="4">
        <f>+G1276+E1277-F1277</f>
        <v>237.90000000000006</v>
      </c>
    </row>
    <row r="1278" spans="2:7">
      <c r="B1278" s="405"/>
      <c r="C1278" s="405"/>
      <c r="G1278" s="4">
        <f>+G1277+E1278-F1278</f>
        <v>237.90000000000006</v>
      </c>
    </row>
    <row r="1279" spans="2:7">
      <c r="B1279" s="405"/>
      <c r="C1279" s="405"/>
      <c r="G1279" s="4">
        <f>+G1278+E1279-F1279</f>
        <v>237.90000000000006</v>
      </c>
    </row>
    <row r="1280" spans="2:7">
      <c r="B1280" s="405"/>
      <c r="C1280" s="405"/>
      <c r="G1280" s="4">
        <f>+G1279+E1280-F1280</f>
        <v>237.90000000000006</v>
      </c>
    </row>
    <row r="1281" spans="2:7">
      <c r="B1281" s="405"/>
      <c r="C1281" s="405"/>
      <c r="G1281" s="4">
        <f>+G1280+E1281-F1281</f>
        <v>237.90000000000006</v>
      </c>
    </row>
    <row r="1282" spans="2:7">
      <c r="B1282" s="405"/>
      <c r="C1282" s="405"/>
      <c r="G1282" s="4">
        <f>+G1281+E1282-F1282</f>
        <v>237.90000000000006</v>
      </c>
    </row>
    <row r="1283" spans="2:7">
      <c r="B1283" s="405"/>
      <c r="C1283" s="405"/>
      <c r="G1283" s="4">
        <f>+G1282+E1283-F1283</f>
        <v>237.90000000000006</v>
      </c>
    </row>
    <row r="1284" spans="2:7">
      <c r="B1284" s="405"/>
      <c r="C1284" s="405"/>
      <c r="G1284" s="4">
        <f>+G1283+E1284-F1284</f>
        <v>237.90000000000006</v>
      </c>
    </row>
    <row r="1285" spans="2:7">
      <c r="B1285" s="405"/>
      <c r="C1285" s="405"/>
      <c r="G1285" s="4">
        <f>+G1284+E1285-F1285</f>
        <v>237.90000000000006</v>
      </c>
    </row>
    <row r="1286" spans="2:7">
      <c r="B1286" s="405"/>
      <c r="C1286" s="405"/>
      <c r="G1286" s="4">
        <f>+G1285+E1286-F1286</f>
        <v>237.90000000000006</v>
      </c>
    </row>
    <row r="1287" spans="2:7">
      <c r="B1287" s="405"/>
      <c r="C1287" s="405"/>
      <c r="G1287" s="4">
        <f>+G1286+E1287-F1287</f>
        <v>237.90000000000006</v>
      </c>
    </row>
    <row r="1288" spans="2:7">
      <c r="B1288" s="405"/>
      <c r="C1288" s="405"/>
      <c r="G1288" s="4">
        <f>+G1287+E1288-F1288</f>
        <v>237.90000000000006</v>
      </c>
    </row>
    <row r="1289" spans="2:7">
      <c r="B1289" s="405"/>
      <c r="C1289" s="405"/>
      <c r="G1289" s="4">
        <f>+G1288+E1289-F1289</f>
        <v>237.90000000000006</v>
      </c>
    </row>
    <row r="1290" spans="2:7">
      <c r="B1290" s="405"/>
      <c r="C1290" s="405"/>
      <c r="G1290" s="4">
        <f>+G1289+E1290-F1290</f>
        <v>237.90000000000006</v>
      </c>
    </row>
    <row r="1291" spans="2:7">
      <c r="B1291" s="405"/>
      <c r="C1291" s="405"/>
      <c r="G1291" s="4">
        <f>+G1290+E1291-F1291</f>
        <v>237.90000000000006</v>
      </c>
    </row>
    <row r="1292" spans="2:7">
      <c r="B1292" s="405"/>
      <c r="C1292" s="405"/>
      <c r="G1292" s="4">
        <f>+G1291+E1292-F1292</f>
        <v>237.90000000000006</v>
      </c>
    </row>
    <row r="1293" spans="2:7">
      <c r="B1293" s="405"/>
      <c r="C1293" s="405"/>
      <c r="G1293" s="4">
        <f>+G1292+E1293-F1293</f>
        <v>237.90000000000006</v>
      </c>
    </row>
    <row r="1294" spans="2:7">
      <c r="B1294" s="405"/>
      <c r="C1294" s="405"/>
      <c r="G1294" s="4">
        <f>+G1293+E1294-F1294</f>
        <v>237.90000000000006</v>
      </c>
    </row>
    <row r="1295" spans="2:7">
      <c r="B1295" s="405"/>
      <c r="C1295" s="405"/>
      <c r="G1295" s="4">
        <f>+G1294+E1295-F1295</f>
        <v>237.90000000000006</v>
      </c>
    </row>
    <row r="1296" spans="2:7">
      <c r="B1296" s="405"/>
      <c r="C1296" s="405"/>
      <c r="G1296" s="4">
        <f>+G1295+E1296-F1296</f>
        <v>237.90000000000006</v>
      </c>
    </row>
    <row r="1297" spans="2:7">
      <c r="B1297" s="405"/>
      <c r="C1297" s="405"/>
      <c r="G1297" s="4">
        <f>+G1296+E1297-F1297</f>
        <v>237.90000000000006</v>
      </c>
    </row>
    <row r="1298" spans="2:7">
      <c r="B1298" s="405"/>
      <c r="C1298" s="405"/>
      <c r="G1298" s="4">
        <f>+G1297+E1298-F1298</f>
        <v>237.90000000000006</v>
      </c>
    </row>
    <row r="1299" spans="2:7">
      <c r="B1299" s="405"/>
      <c r="C1299" s="405"/>
      <c r="G1299" s="4">
        <f>+G1298+E1299-F1299</f>
        <v>237.90000000000006</v>
      </c>
    </row>
    <row r="1300" spans="2:7">
      <c r="B1300" s="405"/>
      <c r="C1300" s="405"/>
      <c r="G1300" s="4">
        <f>+G1299+E1300-F1300</f>
        <v>237.90000000000006</v>
      </c>
    </row>
    <row r="1301" spans="2:7">
      <c r="B1301" s="405"/>
      <c r="C1301" s="405"/>
      <c r="G1301" s="4">
        <f>+G1300+E1301-F1301</f>
        <v>237.90000000000006</v>
      </c>
    </row>
    <row r="1302" spans="2:7">
      <c r="B1302" s="405"/>
      <c r="C1302" s="405"/>
      <c r="G1302" s="4">
        <f>+G1301+E1302-F1302</f>
        <v>237.90000000000006</v>
      </c>
    </row>
    <row r="1303" spans="2:7">
      <c r="B1303" s="405"/>
      <c r="C1303" s="405"/>
      <c r="G1303" s="4">
        <f>+G1302+E1303-F1303</f>
        <v>237.90000000000006</v>
      </c>
    </row>
    <row r="1304" spans="2:7">
      <c r="B1304" s="405"/>
      <c r="C1304" s="405"/>
      <c r="G1304" s="4">
        <f>+G1303+E1304-F1304</f>
        <v>237.90000000000006</v>
      </c>
    </row>
    <row r="1305" spans="2:7">
      <c r="B1305" s="405"/>
      <c r="C1305" s="405"/>
      <c r="G1305" s="4">
        <f>+G1304+E1305-F1305</f>
        <v>237.90000000000006</v>
      </c>
    </row>
    <row r="1306" spans="2:7">
      <c r="B1306" s="405"/>
      <c r="C1306" s="405"/>
      <c r="G1306" s="4">
        <f>+G1305+E1306-F1306</f>
        <v>237.90000000000006</v>
      </c>
    </row>
    <row r="1307" spans="2:7">
      <c r="B1307" s="405"/>
      <c r="C1307" s="405"/>
      <c r="G1307" s="4">
        <f>+G1306+E1307-F1307</f>
        <v>237.90000000000006</v>
      </c>
    </row>
    <row r="1308" spans="2:7">
      <c r="B1308" s="405"/>
      <c r="C1308" s="405"/>
      <c r="G1308" s="4">
        <f>+G1307+E1308-F1308</f>
        <v>237.90000000000006</v>
      </c>
    </row>
    <row r="1309" spans="2:7">
      <c r="B1309" s="405"/>
      <c r="C1309" s="405"/>
      <c r="G1309" s="4">
        <f>+G1308+E1309-F1309</f>
        <v>237.90000000000006</v>
      </c>
    </row>
    <row r="1310" spans="2:7">
      <c r="B1310" s="405"/>
      <c r="C1310" s="405"/>
      <c r="G1310" s="4">
        <f>+G1309+E1310-F1310</f>
        <v>237.90000000000006</v>
      </c>
    </row>
    <row r="1311" spans="2:7">
      <c r="B1311" s="405"/>
      <c r="C1311" s="405"/>
      <c r="G1311" s="4">
        <f>+G1310+E1311-F1311</f>
        <v>237.90000000000006</v>
      </c>
    </row>
    <row r="1312" spans="2:7">
      <c r="B1312" s="405"/>
      <c r="C1312" s="405"/>
      <c r="G1312" s="4">
        <f>+G1311+E1312-F1312</f>
        <v>237.90000000000006</v>
      </c>
    </row>
    <row r="1313" spans="2:7">
      <c r="B1313" s="405"/>
      <c r="C1313" s="405"/>
      <c r="G1313" s="4">
        <f>+G1312+E1313-F1313</f>
        <v>237.90000000000006</v>
      </c>
    </row>
    <row r="1314" spans="2:7">
      <c r="B1314" s="405"/>
      <c r="C1314" s="405"/>
      <c r="G1314" s="4">
        <f>+G1313+E1314-F1314</f>
        <v>237.90000000000006</v>
      </c>
    </row>
    <row r="1315" spans="2:7">
      <c r="B1315" s="405"/>
      <c r="C1315" s="405"/>
      <c r="G1315" s="4">
        <f>+G1314+E1315-F1315</f>
        <v>237.90000000000006</v>
      </c>
    </row>
    <row r="1316" spans="2:7">
      <c r="B1316" s="405"/>
      <c r="C1316" s="405"/>
      <c r="G1316" s="4">
        <f>+G1315+E1316-F1316</f>
        <v>237.90000000000006</v>
      </c>
    </row>
    <row r="1317" spans="2:7">
      <c r="B1317" s="405"/>
      <c r="C1317" s="405"/>
      <c r="G1317" s="4">
        <f>+G1316+E1317-F1317</f>
        <v>237.90000000000006</v>
      </c>
    </row>
    <row r="1318" spans="2:7">
      <c r="B1318" s="405"/>
      <c r="C1318" s="405"/>
      <c r="G1318" s="4">
        <f>+G1317+E1318-F1318</f>
        <v>237.90000000000006</v>
      </c>
    </row>
    <row r="1319" spans="2:7">
      <c r="B1319" s="405"/>
      <c r="C1319" s="405"/>
      <c r="G1319" s="4">
        <f>+G1318+E1319-F1319</f>
        <v>237.90000000000006</v>
      </c>
    </row>
    <row r="1320" spans="2:7">
      <c r="B1320" s="405"/>
      <c r="C1320" s="405"/>
      <c r="G1320" s="4">
        <f>+G1319+E1320-F1320</f>
        <v>237.90000000000006</v>
      </c>
    </row>
    <row r="1321" spans="2:7">
      <c r="B1321" s="405"/>
      <c r="C1321" s="405"/>
      <c r="G1321" s="4">
        <f>+G1320+E1321-F1321</f>
        <v>237.90000000000006</v>
      </c>
    </row>
    <row r="1322" spans="2:7">
      <c r="B1322" s="405"/>
      <c r="C1322" s="405"/>
      <c r="G1322" s="4">
        <f>+G1321+E1322-F1322</f>
        <v>237.90000000000006</v>
      </c>
    </row>
    <row r="1323" spans="2:7">
      <c r="B1323" s="405"/>
      <c r="C1323" s="405"/>
      <c r="G1323" s="4">
        <f>+G1322+E1323-F1323</f>
        <v>237.90000000000006</v>
      </c>
    </row>
    <row r="1324" spans="2:7">
      <c r="B1324" s="405"/>
      <c r="C1324" s="405"/>
      <c r="G1324" s="4">
        <f>+G1323+E1324-F1324</f>
        <v>237.90000000000006</v>
      </c>
    </row>
    <row r="1325" spans="2:7">
      <c r="B1325" s="405"/>
      <c r="C1325" s="405"/>
      <c r="G1325" s="4">
        <f>+G1324+E1325-F1325</f>
        <v>237.90000000000006</v>
      </c>
    </row>
    <row r="1326" spans="2:7">
      <c r="B1326" s="405"/>
      <c r="C1326" s="405"/>
      <c r="G1326" s="4">
        <f>+G1325+E1326-F1326</f>
        <v>237.90000000000006</v>
      </c>
    </row>
    <row r="1327" spans="2:7">
      <c r="B1327" s="405"/>
      <c r="C1327" s="405"/>
      <c r="G1327" s="4">
        <f>+G1326+E1327-F1327</f>
        <v>237.90000000000006</v>
      </c>
    </row>
    <row r="1328" spans="2:7">
      <c r="B1328" s="405"/>
      <c r="C1328" s="405"/>
      <c r="G1328" s="4">
        <f>+G1327+E1328-F1328</f>
        <v>237.90000000000006</v>
      </c>
    </row>
    <row r="1329" spans="2:7">
      <c r="B1329" s="405"/>
      <c r="C1329" s="405"/>
      <c r="G1329" s="4">
        <f>+G1328+E1329-F1329</f>
        <v>237.90000000000006</v>
      </c>
    </row>
    <row r="1330" spans="2:7">
      <c r="B1330" s="405"/>
      <c r="C1330" s="405"/>
      <c r="G1330" s="4">
        <f>+G1329+E1330-F1330</f>
        <v>237.90000000000006</v>
      </c>
    </row>
    <row r="1331" spans="2:7">
      <c r="B1331" s="405"/>
      <c r="C1331" s="405"/>
      <c r="G1331" s="4">
        <f>+G1330+E1331-F1331</f>
        <v>237.90000000000006</v>
      </c>
    </row>
    <row r="1332" spans="2:7">
      <c r="B1332" s="405"/>
      <c r="C1332" s="405"/>
      <c r="G1332" s="4">
        <f>+G1331+E1332-F1332</f>
        <v>237.90000000000006</v>
      </c>
    </row>
    <row r="1333" spans="2:7">
      <c r="B1333" s="405"/>
      <c r="C1333" s="405"/>
    </row>
  </sheetData>
  <autoFilter ref="A4:H158" xr:uid="{00000000-0009-0000-0000-00002C000000}"/>
  <mergeCells count="15">
    <mergeCell ref="J898:L898"/>
    <mergeCell ref="I838:K838"/>
    <mergeCell ref="J760:K760"/>
    <mergeCell ref="I711:K711"/>
    <mergeCell ref="I631:K631"/>
    <mergeCell ref="B2:G2"/>
    <mergeCell ref="L499:O499"/>
    <mergeCell ref="L341:P344"/>
    <mergeCell ref="H538:K546"/>
    <mergeCell ref="B3:G3"/>
    <mergeCell ref="I989:K989"/>
    <mergeCell ref="I971:K971"/>
    <mergeCell ref="M952:O952"/>
    <mergeCell ref="I947:K947"/>
    <mergeCell ref="I917:K917"/>
  </mergeCells>
  <phoneticPr fontId="20" type="noConversion"/>
  <pageMargins left="0.51181102362204722" right="0.70866141732283472" top="0.74803149606299213" bottom="0.35433070866141736" header="0.31496062992125984" footer="0.31496062992125984"/>
  <pageSetup paperSize="9" fitToWidth="0" fitToHeight="0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O1327"/>
  <sheetViews>
    <sheetView topLeftCell="A1021" workbookViewId="0">
      <selection activeCell="P1027" sqref="P1027"/>
    </sheetView>
  </sheetViews>
  <sheetFormatPr defaultColWidth="11.42578125" defaultRowHeight="15"/>
  <cols>
    <col min="1" max="1" width="11.42578125" style="30"/>
    <col min="2" max="2" width="16.85546875" style="3" bestFit="1" customWidth="1"/>
    <col min="3" max="3" width="14.7109375" style="3" customWidth="1"/>
    <col min="4" max="4" width="51.5703125" bestFit="1" customWidth="1"/>
    <col min="5" max="5" width="11.42578125" style="25"/>
    <col min="6" max="7" width="11.42578125" style="1"/>
    <col min="9" max="9" width="9.28515625" bestFit="1" customWidth="1"/>
    <col min="10" max="10" width="11.7109375" customWidth="1"/>
    <col min="11" max="11" width="22.85546875" style="44" bestFit="1" customWidth="1"/>
  </cols>
  <sheetData>
    <row r="2" spans="1:7" ht="30.75" customHeight="1">
      <c r="A2" s="422" t="s">
        <v>658</v>
      </c>
      <c r="B2" s="422"/>
      <c r="C2" s="422"/>
      <c r="D2" s="422"/>
      <c r="E2" s="422"/>
      <c r="F2" s="422"/>
      <c r="G2" s="422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234" t="s">
        <v>5</v>
      </c>
      <c r="F4" s="8" t="s">
        <v>6</v>
      </c>
      <c r="G4" s="7" t="s">
        <v>7</v>
      </c>
    </row>
    <row r="5" spans="1:7">
      <c r="A5" s="30">
        <v>42736</v>
      </c>
      <c r="B5" s="405" t="s">
        <v>8</v>
      </c>
      <c r="C5" s="405"/>
      <c r="G5" s="1">
        <v>1935.5</v>
      </c>
    </row>
    <row r="6" spans="1:7" ht="15.75">
      <c r="A6" s="30">
        <v>42730</v>
      </c>
      <c r="B6" s="415">
        <v>11951</v>
      </c>
      <c r="C6" s="405" t="s">
        <v>9</v>
      </c>
      <c r="F6" s="1">
        <v>59</v>
      </c>
      <c r="G6" s="1">
        <f>+G5+E6-F6</f>
        <v>1876.5</v>
      </c>
    </row>
    <row r="7" spans="1:7">
      <c r="A7" s="30">
        <v>42821</v>
      </c>
      <c r="B7" s="405">
        <v>12575</v>
      </c>
      <c r="C7" s="405" t="s">
        <v>9</v>
      </c>
      <c r="F7" s="1">
        <v>328</v>
      </c>
      <c r="G7" s="1">
        <f t="shared" ref="G7:G75" si="0">+G6+E7-F7</f>
        <v>1548.5</v>
      </c>
    </row>
    <row r="8" spans="1:7">
      <c r="A8" s="30">
        <v>42821</v>
      </c>
      <c r="B8" s="405">
        <v>12546</v>
      </c>
      <c r="C8" s="405" t="s">
        <v>9</v>
      </c>
      <c r="F8" s="1">
        <v>66.5</v>
      </c>
      <c r="G8" s="1">
        <f t="shared" si="0"/>
        <v>1482</v>
      </c>
    </row>
    <row r="9" spans="1:7">
      <c r="A9" s="30">
        <v>43480</v>
      </c>
      <c r="B9" s="405">
        <v>16942</v>
      </c>
      <c r="C9" s="405" t="s">
        <v>9</v>
      </c>
      <c r="F9" s="1">
        <v>50</v>
      </c>
      <c r="G9" s="1">
        <f t="shared" si="0"/>
        <v>1432</v>
      </c>
    </row>
    <row r="10" spans="1:7">
      <c r="A10" s="30">
        <v>43480</v>
      </c>
      <c r="B10" s="405">
        <v>9060</v>
      </c>
      <c r="C10" s="405" t="s">
        <v>9</v>
      </c>
      <c r="F10" s="1">
        <v>45</v>
      </c>
      <c r="G10" s="1">
        <f t="shared" si="0"/>
        <v>1387</v>
      </c>
    </row>
    <row r="11" spans="1:7">
      <c r="A11" s="30">
        <v>42264</v>
      </c>
      <c r="B11" s="405">
        <v>1034</v>
      </c>
      <c r="C11" s="405" t="s">
        <v>9</v>
      </c>
      <c r="F11" s="1">
        <v>10</v>
      </c>
      <c r="G11" s="1">
        <f t="shared" si="0"/>
        <v>1377</v>
      </c>
    </row>
    <row r="12" spans="1:7">
      <c r="A12" s="30">
        <v>43490</v>
      </c>
      <c r="B12" s="405">
        <v>16986</v>
      </c>
      <c r="C12" s="405" t="s">
        <v>9</v>
      </c>
      <c r="F12" s="1">
        <v>500</v>
      </c>
      <c r="G12" s="1">
        <f t="shared" si="0"/>
        <v>877</v>
      </c>
    </row>
    <row r="13" spans="1:7">
      <c r="A13" s="30">
        <v>43515</v>
      </c>
      <c r="B13" s="405">
        <v>17169</v>
      </c>
      <c r="C13" s="405" t="s">
        <v>9</v>
      </c>
      <c r="F13" s="1">
        <v>500</v>
      </c>
      <c r="G13" s="1">
        <f t="shared" si="0"/>
        <v>377</v>
      </c>
    </row>
    <row r="14" spans="1:7">
      <c r="A14" s="30">
        <v>43535</v>
      </c>
      <c r="B14" s="405">
        <v>17333</v>
      </c>
      <c r="C14" s="405" t="s">
        <v>659</v>
      </c>
      <c r="F14" s="1">
        <v>377</v>
      </c>
      <c r="G14" s="1">
        <f t="shared" si="0"/>
        <v>0</v>
      </c>
    </row>
    <row r="15" spans="1:7">
      <c r="A15" s="30">
        <v>42766</v>
      </c>
      <c r="B15" s="405" t="s">
        <v>11</v>
      </c>
      <c r="C15" s="405" t="s">
        <v>12</v>
      </c>
      <c r="D15" t="s">
        <v>13</v>
      </c>
      <c r="E15" s="25">
        <v>36.9</v>
      </c>
      <c r="G15" s="1">
        <f t="shared" si="0"/>
        <v>36.9</v>
      </c>
    </row>
    <row r="16" spans="1:7">
      <c r="B16" s="405"/>
      <c r="C16" s="405"/>
      <c r="D16" t="s">
        <v>14</v>
      </c>
      <c r="E16" s="25">
        <v>2.8</v>
      </c>
      <c r="G16" s="1">
        <f t="shared" si="0"/>
        <v>39.699999999999996</v>
      </c>
    </row>
    <row r="17" spans="1:7">
      <c r="B17" s="405"/>
      <c r="C17" s="405"/>
      <c r="D17" t="s">
        <v>15</v>
      </c>
      <c r="E17" s="25">
        <v>60</v>
      </c>
      <c r="G17" s="1">
        <f t="shared" si="0"/>
        <v>99.699999999999989</v>
      </c>
    </row>
    <row r="18" spans="1:7">
      <c r="B18" s="405"/>
      <c r="C18" s="405"/>
      <c r="D18" t="s">
        <v>16</v>
      </c>
      <c r="E18" s="25">
        <v>2</v>
      </c>
      <c r="G18" s="1">
        <f t="shared" si="0"/>
        <v>101.69999999999999</v>
      </c>
    </row>
    <row r="19" spans="1:7">
      <c r="B19" s="405"/>
      <c r="C19" s="405"/>
      <c r="D19" t="s">
        <v>17</v>
      </c>
      <c r="E19" s="25">
        <v>25</v>
      </c>
      <c r="G19" s="1">
        <f t="shared" si="0"/>
        <v>126.69999999999999</v>
      </c>
    </row>
    <row r="20" spans="1:7">
      <c r="A20" s="30">
        <v>42766</v>
      </c>
      <c r="B20" s="405" t="s">
        <v>10</v>
      </c>
      <c r="C20" s="405" t="s">
        <v>12</v>
      </c>
      <c r="D20" t="s">
        <v>15</v>
      </c>
      <c r="F20" s="1">
        <v>60</v>
      </c>
      <c r="G20" s="1">
        <f t="shared" si="0"/>
        <v>66.699999999999989</v>
      </c>
    </row>
    <row r="21" spans="1:7">
      <c r="A21" s="30">
        <v>42821</v>
      </c>
      <c r="B21" s="405">
        <v>12547</v>
      </c>
      <c r="C21" s="405" t="s">
        <v>12</v>
      </c>
      <c r="D21" t="s">
        <v>13</v>
      </c>
      <c r="F21" s="1">
        <v>36.9</v>
      </c>
      <c r="G21" s="1">
        <f t="shared" si="0"/>
        <v>29.79999999999999</v>
      </c>
    </row>
    <row r="22" spans="1:7">
      <c r="A22" s="30">
        <v>42821</v>
      </c>
      <c r="B22" s="405">
        <v>12547</v>
      </c>
      <c r="C22" s="405" t="s">
        <v>12</v>
      </c>
      <c r="D22" t="s">
        <v>14</v>
      </c>
      <c r="F22" s="1">
        <v>2.8</v>
      </c>
      <c r="G22" s="1">
        <f t="shared" si="0"/>
        <v>26.999999999999989</v>
      </c>
    </row>
    <row r="23" spans="1:7">
      <c r="A23" s="30">
        <v>42972</v>
      </c>
      <c r="B23" s="405">
        <v>13495</v>
      </c>
      <c r="C23" s="405" t="s">
        <v>12</v>
      </c>
      <c r="D23" t="s">
        <v>17</v>
      </c>
      <c r="F23" s="1">
        <v>25</v>
      </c>
      <c r="G23" s="1">
        <f t="shared" si="0"/>
        <v>1.9999999999999893</v>
      </c>
    </row>
    <row r="24" spans="1:7">
      <c r="A24" s="30">
        <v>43287</v>
      </c>
      <c r="B24" s="405">
        <v>15666</v>
      </c>
      <c r="C24" s="405" t="s">
        <v>12</v>
      </c>
      <c r="D24" t="s">
        <v>16</v>
      </c>
      <c r="F24" s="1">
        <v>2</v>
      </c>
      <c r="G24" s="1">
        <f t="shared" si="0"/>
        <v>-1.0658141036401503E-14</v>
      </c>
    </row>
    <row r="25" spans="1:7">
      <c r="A25" s="30">
        <v>42794</v>
      </c>
      <c r="B25" s="405" t="s">
        <v>11</v>
      </c>
      <c r="C25" s="405" t="s">
        <v>19</v>
      </c>
      <c r="D25" t="s">
        <v>13</v>
      </c>
      <c r="E25" s="25">
        <v>37.299999999999997</v>
      </c>
      <c r="G25" s="1">
        <f t="shared" si="0"/>
        <v>37.299999999999983</v>
      </c>
    </row>
    <row r="26" spans="1:7">
      <c r="B26" s="405"/>
      <c r="C26" s="405"/>
      <c r="D26" t="s">
        <v>14</v>
      </c>
      <c r="E26" s="25">
        <v>2</v>
      </c>
      <c r="G26" s="1">
        <f t="shared" si="0"/>
        <v>39.299999999999983</v>
      </c>
    </row>
    <row r="27" spans="1:7">
      <c r="B27" s="405"/>
      <c r="C27" s="405"/>
      <c r="D27" t="s">
        <v>15</v>
      </c>
      <c r="E27" s="25">
        <v>56</v>
      </c>
      <c r="G27" s="1">
        <f t="shared" si="0"/>
        <v>95.299999999999983</v>
      </c>
    </row>
    <row r="28" spans="1:7">
      <c r="B28" s="405"/>
      <c r="C28" s="405"/>
      <c r="D28" t="s">
        <v>16</v>
      </c>
      <c r="E28" s="25">
        <v>2</v>
      </c>
      <c r="G28" s="1">
        <f t="shared" si="0"/>
        <v>97.299999999999983</v>
      </c>
    </row>
    <row r="29" spans="1:7">
      <c r="B29" s="405"/>
      <c r="C29" s="405"/>
      <c r="D29" t="s">
        <v>17</v>
      </c>
      <c r="E29" s="25">
        <v>25</v>
      </c>
      <c r="G29" s="1">
        <f t="shared" si="0"/>
        <v>122.29999999999998</v>
      </c>
    </row>
    <row r="30" spans="1:7">
      <c r="B30" s="405"/>
      <c r="C30" s="405"/>
      <c r="D30" t="s">
        <v>46</v>
      </c>
      <c r="E30" s="25">
        <v>85</v>
      </c>
      <c r="G30" s="1">
        <f t="shared" si="0"/>
        <v>207.29999999999998</v>
      </c>
    </row>
    <row r="31" spans="1:7">
      <c r="A31" s="30">
        <v>42794</v>
      </c>
      <c r="B31" s="405" t="s">
        <v>10</v>
      </c>
      <c r="C31" s="405" t="s">
        <v>19</v>
      </c>
      <c r="D31" t="s">
        <v>15</v>
      </c>
      <c r="F31" s="1">
        <v>56</v>
      </c>
      <c r="G31" s="1">
        <f t="shared" si="0"/>
        <v>151.29999999999998</v>
      </c>
    </row>
    <row r="32" spans="1:7">
      <c r="A32" s="30">
        <v>42821</v>
      </c>
      <c r="B32" s="405">
        <v>12547</v>
      </c>
      <c r="C32" s="405" t="s">
        <v>19</v>
      </c>
      <c r="D32" t="s">
        <v>13</v>
      </c>
      <c r="F32" s="1">
        <v>37.299999999999997</v>
      </c>
      <c r="G32" s="1">
        <f t="shared" si="0"/>
        <v>113.99999999999999</v>
      </c>
    </row>
    <row r="33" spans="1:7">
      <c r="A33" s="30">
        <v>42821</v>
      </c>
      <c r="B33" s="405">
        <v>12547</v>
      </c>
      <c r="C33" s="405" t="s">
        <v>19</v>
      </c>
      <c r="D33" t="s">
        <v>14</v>
      </c>
      <c r="F33" s="1">
        <v>2</v>
      </c>
      <c r="G33" s="1">
        <f t="shared" si="0"/>
        <v>111.99999999999999</v>
      </c>
    </row>
    <row r="34" spans="1:7">
      <c r="A34" s="30">
        <v>42972</v>
      </c>
      <c r="B34" s="405">
        <v>13495</v>
      </c>
      <c r="C34" s="405" t="s">
        <v>19</v>
      </c>
      <c r="D34" t="s">
        <v>17</v>
      </c>
      <c r="F34" s="1">
        <v>25</v>
      </c>
      <c r="G34" s="1">
        <f t="shared" si="0"/>
        <v>86.999999999999986</v>
      </c>
    </row>
    <row r="35" spans="1:7">
      <c r="A35" s="30">
        <v>43067</v>
      </c>
      <c r="B35" s="405" t="s">
        <v>129</v>
      </c>
      <c r="C35" s="405" t="s">
        <v>19</v>
      </c>
      <c r="D35" t="s">
        <v>46</v>
      </c>
      <c r="F35" s="1">
        <v>85</v>
      </c>
      <c r="G35" s="1">
        <f t="shared" si="0"/>
        <v>1.9999999999999858</v>
      </c>
    </row>
    <row r="36" spans="1:7">
      <c r="A36" s="30">
        <v>43287</v>
      </c>
      <c r="B36" s="405">
        <v>15666</v>
      </c>
      <c r="C36" s="405" t="s">
        <v>19</v>
      </c>
      <c r="D36" t="s">
        <v>16</v>
      </c>
      <c r="F36" s="1">
        <v>2</v>
      </c>
      <c r="G36" s="1">
        <f t="shared" si="0"/>
        <v>-1.4210854715202004E-14</v>
      </c>
    </row>
    <row r="37" spans="1:7">
      <c r="A37" s="32">
        <v>42825</v>
      </c>
      <c r="B37" s="404" t="s">
        <v>11</v>
      </c>
      <c r="C37" s="404" t="s">
        <v>20</v>
      </c>
      <c r="D37" t="s">
        <v>13</v>
      </c>
      <c r="E37" s="25">
        <v>24.8</v>
      </c>
      <c r="G37" s="1">
        <f t="shared" si="0"/>
        <v>24.799999999999986</v>
      </c>
    </row>
    <row r="38" spans="1:7">
      <c r="B38" s="405"/>
      <c r="C38" s="405"/>
      <c r="D38" t="s">
        <v>14</v>
      </c>
      <c r="E38" s="25">
        <v>2</v>
      </c>
      <c r="G38" s="1">
        <f t="shared" si="0"/>
        <v>26.799999999999986</v>
      </c>
    </row>
    <row r="39" spans="1:7">
      <c r="B39" s="405"/>
      <c r="C39" s="405"/>
      <c r="D39" t="s">
        <v>15</v>
      </c>
      <c r="E39" s="25">
        <v>60</v>
      </c>
      <c r="G39" s="1">
        <f t="shared" si="0"/>
        <v>86.799999999999983</v>
      </c>
    </row>
    <row r="40" spans="1:7">
      <c r="B40" s="405"/>
      <c r="C40" s="405"/>
      <c r="D40" t="s">
        <v>16</v>
      </c>
      <c r="E40" s="25">
        <v>2</v>
      </c>
      <c r="G40" s="1">
        <f t="shared" si="0"/>
        <v>88.799999999999983</v>
      </c>
    </row>
    <row r="41" spans="1:7">
      <c r="B41" s="405"/>
      <c r="C41" s="405"/>
      <c r="D41" t="s">
        <v>17</v>
      </c>
      <c r="E41" s="25">
        <v>25</v>
      </c>
      <c r="G41" s="1">
        <f t="shared" si="0"/>
        <v>113.79999999999998</v>
      </c>
    </row>
    <row r="42" spans="1:7">
      <c r="A42" s="30">
        <v>42824</v>
      </c>
      <c r="B42" s="405" t="s">
        <v>10</v>
      </c>
      <c r="C42" s="405" t="s">
        <v>20</v>
      </c>
      <c r="D42" t="s">
        <v>15</v>
      </c>
      <c r="F42" s="1">
        <v>60</v>
      </c>
      <c r="G42" s="1">
        <f t="shared" si="0"/>
        <v>53.799999999999983</v>
      </c>
    </row>
    <row r="43" spans="1:7">
      <c r="A43" s="30">
        <v>42893</v>
      </c>
      <c r="B43" s="405">
        <v>13079</v>
      </c>
      <c r="C43" s="405" t="s">
        <v>20</v>
      </c>
      <c r="D43" t="s">
        <v>13</v>
      </c>
      <c r="F43" s="1">
        <v>24.8</v>
      </c>
      <c r="G43" s="1">
        <f t="shared" si="0"/>
        <v>28.999999999999982</v>
      </c>
    </row>
    <row r="44" spans="1:7">
      <c r="A44" s="30">
        <v>42893</v>
      </c>
      <c r="B44" s="405">
        <v>13080</v>
      </c>
      <c r="C44" s="405" t="s">
        <v>20</v>
      </c>
      <c r="D44" t="s">
        <v>14</v>
      </c>
      <c r="F44" s="1">
        <v>2</v>
      </c>
      <c r="G44" s="1">
        <f t="shared" si="0"/>
        <v>26.999999999999982</v>
      </c>
    </row>
    <row r="45" spans="1:7">
      <c r="A45" s="30">
        <v>42972</v>
      </c>
      <c r="B45" s="405">
        <v>13495</v>
      </c>
      <c r="C45" s="405" t="s">
        <v>20</v>
      </c>
      <c r="D45" t="s">
        <v>17</v>
      </c>
      <c r="F45" s="1">
        <v>25</v>
      </c>
      <c r="G45" s="1">
        <f t="shared" si="0"/>
        <v>1.9999999999999822</v>
      </c>
    </row>
    <row r="46" spans="1:7">
      <c r="A46" s="30">
        <v>43287</v>
      </c>
      <c r="B46" s="405">
        <v>15666</v>
      </c>
      <c r="C46" s="405" t="s">
        <v>20</v>
      </c>
      <c r="D46" t="s">
        <v>16</v>
      </c>
      <c r="F46" s="1">
        <v>2</v>
      </c>
      <c r="G46" s="1">
        <f t="shared" si="0"/>
        <v>-1.7763568394002505E-14</v>
      </c>
    </row>
    <row r="47" spans="1:7">
      <c r="A47" s="32">
        <v>42855</v>
      </c>
      <c r="B47" s="404" t="s">
        <v>11</v>
      </c>
      <c r="C47" s="404" t="s">
        <v>21</v>
      </c>
      <c r="D47" t="s">
        <v>13</v>
      </c>
      <c r="E47" s="25">
        <v>25.9</v>
      </c>
      <c r="G47" s="1">
        <f t="shared" si="0"/>
        <v>25.899999999999981</v>
      </c>
    </row>
    <row r="48" spans="1:7">
      <c r="B48" s="405"/>
      <c r="C48" s="405"/>
      <c r="D48" t="s">
        <v>14</v>
      </c>
      <c r="E48" s="25">
        <v>2</v>
      </c>
      <c r="G48" s="1">
        <f t="shared" si="0"/>
        <v>27.899999999999981</v>
      </c>
    </row>
    <row r="49" spans="1:7">
      <c r="B49" s="405"/>
      <c r="C49" s="405"/>
      <c r="D49" t="s">
        <v>15</v>
      </c>
      <c r="E49" s="25">
        <v>60</v>
      </c>
      <c r="G49" s="1">
        <f t="shared" si="0"/>
        <v>87.899999999999977</v>
      </c>
    </row>
    <row r="50" spans="1:7">
      <c r="B50" s="405"/>
      <c r="C50" s="405"/>
      <c r="D50" t="s">
        <v>16</v>
      </c>
      <c r="E50" s="25">
        <v>2</v>
      </c>
      <c r="G50" s="1">
        <f t="shared" si="0"/>
        <v>89.899999999999977</v>
      </c>
    </row>
    <row r="51" spans="1:7">
      <c r="B51" s="405"/>
      <c r="C51" s="405"/>
      <c r="D51" t="s">
        <v>17</v>
      </c>
      <c r="E51" s="25">
        <v>25</v>
      </c>
      <c r="G51" s="1">
        <f t="shared" si="0"/>
        <v>114.89999999999998</v>
      </c>
    </row>
    <row r="52" spans="1:7">
      <c r="A52" s="30">
        <v>42855</v>
      </c>
      <c r="B52" s="405" t="s">
        <v>10</v>
      </c>
      <c r="C52" s="405" t="s">
        <v>21</v>
      </c>
      <c r="D52" t="s">
        <v>15</v>
      </c>
      <c r="F52" s="1">
        <v>60</v>
      </c>
      <c r="G52" s="1">
        <f t="shared" si="0"/>
        <v>54.899999999999977</v>
      </c>
    </row>
    <row r="53" spans="1:7">
      <c r="A53" s="30">
        <v>42893</v>
      </c>
      <c r="B53" s="405">
        <v>13079</v>
      </c>
      <c r="C53" s="405" t="s">
        <v>21</v>
      </c>
      <c r="D53" t="s">
        <v>13</v>
      </c>
      <c r="F53" s="1">
        <v>25.9</v>
      </c>
      <c r="G53" s="1">
        <f t="shared" si="0"/>
        <v>28.999999999999979</v>
      </c>
    </row>
    <row r="54" spans="1:7">
      <c r="A54" s="30">
        <v>42893</v>
      </c>
      <c r="B54" s="405">
        <v>13080</v>
      </c>
      <c r="C54" s="405" t="s">
        <v>21</v>
      </c>
      <c r="D54" t="s">
        <v>14</v>
      </c>
      <c r="F54" s="1">
        <v>2</v>
      </c>
      <c r="G54" s="1">
        <f t="shared" si="0"/>
        <v>26.999999999999979</v>
      </c>
    </row>
    <row r="55" spans="1:7">
      <c r="A55" s="30">
        <v>42972</v>
      </c>
      <c r="B55" s="405">
        <v>13495</v>
      </c>
      <c r="C55" s="405" t="s">
        <v>21</v>
      </c>
      <c r="D55" t="s">
        <v>17</v>
      </c>
      <c r="F55" s="1">
        <v>25</v>
      </c>
      <c r="G55" s="1">
        <f t="shared" si="0"/>
        <v>1.9999999999999787</v>
      </c>
    </row>
    <row r="56" spans="1:7">
      <c r="A56" s="30">
        <v>43287</v>
      </c>
      <c r="B56" s="405">
        <v>15666</v>
      </c>
      <c r="C56" s="405" t="s">
        <v>21</v>
      </c>
      <c r="D56" t="s">
        <v>16</v>
      </c>
      <c r="F56" s="1">
        <v>2</v>
      </c>
      <c r="G56" s="1">
        <f t="shared" si="0"/>
        <v>-2.1316282072803006E-14</v>
      </c>
    </row>
    <row r="57" spans="1:7">
      <c r="A57" s="32">
        <v>42886</v>
      </c>
      <c r="B57" s="404" t="s">
        <v>11</v>
      </c>
      <c r="C57" s="404" t="s">
        <v>22</v>
      </c>
      <c r="D57" t="s">
        <v>13</v>
      </c>
      <c r="E57" s="25">
        <v>24.9</v>
      </c>
      <c r="G57" s="1">
        <f t="shared" si="0"/>
        <v>24.899999999999977</v>
      </c>
    </row>
    <row r="58" spans="1:7">
      <c r="B58" s="405"/>
      <c r="C58" s="405"/>
      <c r="D58" t="s">
        <v>14</v>
      </c>
      <c r="E58" s="25">
        <v>2</v>
      </c>
      <c r="G58" s="1">
        <f t="shared" si="0"/>
        <v>26.899999999999977</v>
      </c>
    </row>
    <row r="59" spans="1:7">
      <c r="B59" s="405"/>
      <c r="C59" s="405"/>
      <c r="D59" t="s">
        <v>15</v>
      </c>
      <c r="E59" s="25">
        <v>60</v>
      </c>
      <c r="G59" s="1">
        <f t="shared" si="0"/>
        <v>86.899999999999977</v>
      </c>
    </row>
    <row r="60" spans="1:7">
      <c r="B60" s="405"/>
      <c r="C60" s="405"/>
      <c r="D60" t="s">
        <v>16</v>
      </c>
      <c r="E60" s="25">
        <v>2</v>
      </c>
      <c r="G60" s="1">
        <f t="shared" si="0"/>
        <v>88.899999999999977</v>
      </c>
    </row>
    <row r="61" spans="1:7">
      <c r="B61" s="405"/>
      <c r="C61" s="405"/>
      <c r="D61" t="s">
        <v>17</v>
      </c>
      <c r="E61" s="25">
        <v>25</v>
      </c>
      <c r="G61" s="1">
        <f t="shared" si="0"/>
        <v>113.89999999999998</v>
      </c>
    </row>
    <row r="62" spans="1:7">
      <c r="A62" s="30">
        <v>42978</v>
      </c>
      <c r="B62" s="405" t="s">
        <v>10</v>
      </c>
      <c r="C62" s="405" t="s">
        <v>22</v>
      </c>
      <c r="D62" t="s">
        <v>15</v>
      </c>
      <c r="F62" s="1">
        <v>54</v>
      </c>
      <c r="G62" s="1">
        <f t="shared" si="0"/>
        <v>59.899999999999977</v>
      </c>
    </row>
    <row r="63" spans="1:7">
      <c r="A63" s="30">
        <v>42972</v>
      </c>
      <c r="B63" s="405">
        <v>13495</v>
      </c>
      <c r="C63" s="405" t="s">
        <v>22</v>
      </c>
      <c r="D63" t="s">
        <v>17</v>
      </c>
      <c r="F63" s="1">
        <v>25</v>
      </c>
      <c r="G63" s="1">
        <f t="shared" si="0"/>
        <v>34.899999999999977</v>
      </c>
    </row>
    <row r="64" spans="1:7">
      <c r="A64" s="30">
        <v>42997</v>
      </c>
      <c r="B64" s="405">
        <v>13604</v>
      </c>
      <c r="C64" s="405" t="s">
        <v>22</v>
      </c>
      <c r="D64" t="s">
        <v>13</v>
      </c>
      <c r="F64" s="1">
        <v>24.9</v>
      </c>
      <c r="G64" s="1">
        <f t="shared" si="0"/>
        <v>9.9999999999999787</v>
      </c>
    </row>
    <row r="65" spans="1:7">
      <c r="A65" s="30">
        <v>42997</v>
      </c>
      <c r="B65" s="405">
        <v>13604</v>
      </c>
      <c r="C65" s="405" t="s">
        <v>22</v>
      </c>
      <c r="D65" t="s">
        <v>14</v>
      </c>
      <c r="F65" s="1">
        <v>2</v>
      </c>
      <c r="G65" s="1">
        <f t="shared" si="0"/>
        <v>7.9999999999999787</v>
      </c>
    </row>
    <row r="66" spans="1:7">
      <c r="A66" s="30">
        <v>43287</v>
      </c>
      <c r="B66" s="405">
        <v>15666</v>
      </c>
      <c r="C66" s="405" t="s">
        <v>22</v>
      </c>
      <c r="D66" t="s">
        <v>15</v>
      </c>
      <c r="F66" s="1">
        <v>6</v>
      </c>
      <c r="G66" s="1">
        <f t="shared" si="0"/>
        <v>1.9999999999999787</v>
      </c>
    </row>
    <row r="67" spans="1:7">
      <c r="A67" s="30">
        <v>43287</v>
      </c>
      <c r="B67" s="405">
        <v>15666</v>
      </c>
      <c r="C67" s="405" t="s">
        <v>22</v>
      </c>
      <c r="D67" t="s">
        <v>16</v>
      </c>
      <c r="F67" s="1">
        <v>2</v>
      </c>
      <c r="G67" s="1">
        <f t="shared" si="0"/>
        <v>-2.1316282072803006E-14</v>
      </c>
    </row>
    <row r="68" spans="1:7">
      <c r="A68" s="32">
        <v>42916</v>
      </c>
      <c r="B68" s="404" t="s">
        <v>11</v>
      </c>
      <c r="C68" s="404" t="s">
        <v>23</v>
      </c>
      <c r="D68" t="s">
        <v>13</v>
      </c>
      <c r="E68" s="25">
        <v>24.5</v>
      </c>
      <c r="G68" s="1">
        <f t="shared" si="0"/>
        <v>24.499999999999979</v>
      </c>
    </row>
    <row r="69" spans="1:7">
      <c r="B69" s="405"/>
      <c r="C69" s="405"/>
      <c r="D69" t="s">
        <v>14</v>
      </c>
      <c r="E69" s="25">
        <v>2</v>
      </c>
      <c r="G69" s="1">
        <f t="shared" si="0"/>
        <v>26.499999999999979</v>
      </c>
    </row>
    <row r="70" spans="1:7">
      <c r="B70" s="405"/>
      <c r="C70" s="405"/>
      <c r="D70" t="s">
        <v>15</v>
      </c>
      <c r="E70" s="25">
        <v>60</v>
      </c>
      <c r="G70" s="1">
        <f t="shared" si="0"/>
        <v>86.499999999999972</v>
      </c>
    </row>
    <row r="71" spans="1:7">
      <c r="B71" s="405"/>
      <c r="C71" s="405"/>
      <c r="D71" t="s">
        <v>16</v>
      </c>
      <c r="E71" s="25">
        <v>2</v>
      </c>
      <c r="G71" s="1">
        <f t="shared" si="0"/>
        <v>88.499999999999972</v>
      </c>
    </row>
    <row r="72" spans="1:7">
      <c r="B72" s="405"/>
      <c r="C72" s="405"/>
      <c r="D72" t="s">
        <v>17</v>
      </c>
      <c r="E72" s="25">
        <v>25</v>
      </c>
      <c r="G72" s="1">
        <f t="shared" si="0"/>
        <v>113.49999999999997</v>
      </c>
    </row>
    <row r="73" spans="1:7">
      <c r="A73" s="30">
        <v>42947</v>
      </c>
      <c r="B73" s="405" t="s">
        <v>10</v>
      </c>
      <c r="C73" s="405" t="s">
        <v>23</v>
      </c>
      <c r="D73" t="s">
        <v>15</v>
      </c>
      <c r="F73" s="1">
        <v>50</v>
      </c>
      <c r="G73" s="1">
        <f t="shared" si="0"/>
        <v>63.499999999999972</v>
      </c>
    </row>
    <row r="74" spans="1:7">
      <c r="A74" s="30">
        <v>42997</v>
      </c>
      <c r="B74" s="405">
        <v>13604</v>
      </c>
      <c r="C74" s="405" t="s">
        <v>23</v>
      </c>
      <c r="D74" t="s">
        <v>13</v>
      </c>
      <c r="F74" s="1">
        <v>24.5</v>
      </c>
      <c r="G74" s="1">
        <f t="shared" si="0"/>
        <v>38.999999999999972</v>
      </c>
    </row>
    <row r="75" spans="1:7">
      <c r="A75" s="30">
        <v>42997</v>
      </c>
      <c r="B75" s="405">
        <v>13604</v>
      </c>
      <c r="C75" s="405" t="s">
        <v>23</v>
      </c>
      <c r="D75" t="s">
        <v>14</v>
      </c>
      <c r="F75" s="1">
        <v>2</v>
      </c>
      <c r="G75" s="1">
        <f t="shared" si="0"/>
        <v>36.999999999999972</v>
      </c>
    </row>
    <row r="76" spans="1:7">
      <c r="A76" s="30">
        <v>42999</v>
      </c>
      <c r="B76" s="405">
        <v>13640</v>
      </c>
      <c r="C76" s="405" t="s">
        <v>23</v>
      </c>
      <c r="D76" t="s">
        <v>17</v>
      </c>
      <c r="F76" s="1">
        <v>25</v>
      </c>
      <c r="G76" s="1">
        <f t="shared" ref="G76:G139" si="1">+G75+E76-F76</f>
        <v>11.999999999999972</v>
      </c>
    </row>
    <row r="77" spans="1:7">
      <c r="A77" s="30">
        <v>43287</v>
      </c>
      <c r="B77" s="405">
        <v>15666</v>
      </c>
      <c r="C77" s="405" t="s">
        <v>23</v>
      </c>
      <c r="D77" t="s">
        <v>15</v>
      </c>
      <c r="F77" s="1">
        <v>10</v>
      </c>
      <c r="G77" s="1">
        <f t="shared" si="1"/>
        <v>1.9999999999999716</v>
      </c>
    </row>
    <row r="78" spans="1:7">
      <c r="A78" s="30">
        <v>43287</v>
      </c>
      <c r="B78" s="405">
        <v>15666</v>
      </c>
      <c r="C78" s="405" t="s">
        <v>23</v>
      </c>
      <c r="D78" t="s">
        <v>16</v>
      </c>
      <c r="F78" s="1">
        <v>2</v>
      </c>
      <c r="G78" s="1">
        <f t="shared" si="1"/>
        <v>-2.8421709430404007E-14</v>
      </c>
    </row>
    <row r="79" spans="1:7">
      <c r="A79" s="32">
        <v>42947</v>
      </c>
      <c r="B79" s="404" t="s">
        <v>11</v>
      </c>
      <c r="C79" s="404" t="s">
        <v>24</v>
      </c>
      <c r="D79" t="s">
        <v>13</v>
      </c>
      <c r="E79" s="25">
        <v>23.2</v>
      </c>
      <c r="G79" s="1">
        <f t="shared" si="1"/>
        <v>23.199999999999971</v>
      </c>
    </row>
    <row r="80" spans="1:7">
      <c r="B80" s="405"/>
      <c r="C80" s="405"/>
      <c r="D80" t="s">
        <v>14</v>
      </c>
      <c r="E80" s="25">
        <v>2</v>
      </c>
      <c r="G80" s="1">
        <f t="shared" si="1"/>
        <v>25.199999999999971</v>
      </c>
    </row>
    <row r="81" spans="1:7">
      <c r="B81" s="405"/>
      <c r="C81" s="405"/>
      <c r="D81" t="s">
        <v>15</v>
      </c>
      <c r="E81" s="25">
        <v>60</v>
      </c>
      <c r="G81" s="1">
        <f t="shared" si="1"/>
        <v>85.199999999999974</v>
      </c>
    </row>
    <row r="82" spans="1:7">
      <c r="B82" s="405"/>
      <c r="C82" s="405"/>
      <c r="D82" t="s">
        <v>16</v>
      </c>
      <c r="E82" s="25">
        <v>2</v>
      </c>
      <c r="G82" s="1">
        <f t="shared" si="1"/>
        <v>87.199999999999974</v>
      </c>
    </row>
    <row r="83" spans="1:7">
      <c r="B83" s="405"/>
      <c r="C83" s="405"/>
      <c r="D83" t="s">
        <v>17</v>
      </c>
      <c r="E83" s="25">
        <v>25</v>
      </c>
      <c r="G83" s="1">
        <f t="shared" si="1"/>
        <v>112.19999999999997</v>
      </c>
    </row>
    <row r="84" spans="1:7">
      <c r="A84" s="30">
        <v>42947</v>
      </c>
      <c r="B84" s="405" t="s">
        <v>10</v>
      </c>
      <c r="C84" s="405" t="s">
        <v>24</v>
      </c>
      <c r="D84" t="s">
        <v>15</v>
      </c>
      <c r="F84" s="1">
        <v>60</v>
      </c>
      <c r="G84" s="1">
        <f t="shared" si="1"/>
        <v>52.199999999999974</v>
      </c>
    </row>
    <row r="85" spans="1:7">
      <c r="A85" s="30">
        <v>43011</v>
      </c>
      <c r="B85" s="405">
        <v>13785</v>
      </c>
      <c r="C85" s="405" t="s">
        <v>24</v>
      </c>
      <c r="D85" t="s">
        <v>13</v>
      </c>
      <c r="F85" s="1">
        <v>23.2</v>
      </c>
      <c r="G85" s="1">
        <f t="shared" si="1"/>
        <v>28.999999999999975</v>
      </c>
    </row>
    <row r="86" spans="1:7">
      <c r="A86" s="30">
        <v>43011</v>
      </c>
      <c r="B86" s="405">
        <v>13785</v>
      </c>
      <c r="C86" s="405" t="s">
        <v>24</v>
      </c>
      <c r="D86" t="s">
        <v>14</v>
      </c>
      <c r="F86" s="1">
        <v>2</v>
      </c>
      <c r="G86" s="1">
        <f t="shared" si="1"/>
        <v>26.999999999999975</v>
      </c>
    </row>
    <row r="87" spans="1:7">
      <c r="A87" s="30">
        <v>43287</v>
      </c>
      <c r="B87" s="405">
        <v>15666</v>
      </c>
      <c r="C87" s="405" t="s">
        <v>24</v>
      </c>
      <c r="D87" t="s">
        <v>16</v>
      </c>
      <c r="F87" s="1">
        <v>2</v>
      </c>
      <c r="G87" s="1">
        <f t="shared" si="1"/>
        <v>24.999999999999975</v>
      </c>
    </row>
    <row r="88" spans="1:7">
      <c r="A88" s="30">
        <v>43480</v>
      </c>
      <c r="B88" s="405">
        <v>16942</v>
      </c>
      <c r="C88" s="405" t="s">
        <v>24</v>
      </c>
      <c r="D88" t="s">
        <v>17</v>
      </c>
      <c r="F88" s="1">
        <v>25</v>
      </c>
      <c r="G88" s="1">
        <f t="shared" si="1"/>
        <v>0</v>
      </c>
    </row>
    <row r="89" spans="1:7">
      <c r="A89" s="32">
        <v>42978</v>
      </c>
      <c r="B89" s="404" t="s">
        <v>11</v>
      </c>
      <c r="C89" s="404" t="s">
        <v>25</v>
      </c>
      <c r="D89" t="s">
        <v>13</v>
      </c>
      <c r="E89" s="25">
        <v>23.2</v>
      </c>
      <c r="G89" s="1">
        <f t="shared" si="1"/>
        <v>23.2</v>
      </c>
    </row>
    <row r="90" spans="1:7">
      <c r="B90" s="405"/>
      <c r="C90" s="405"/>
      <c r="D90" t="s">
        <v>14</v>
      </c>
      <c r="E90" s="25">
        <v>2</v>
      </c>
      <c r="G90" s="1">
        <f t="shared" si="1"/>
        <v>25.2</v>
      </c>
    </row>
    <row r="91" spans="1:7">
      <c r="B91" s="405"/>
      <c r="C91" s="405"/>
      <c r="D91" t="s">
        <v>15</v>
      </c>
      <c r="E91" s="25">
        <v>60</v>
      </c>
      <c r="G91" s="1">
        <f t="shared" si="1"/>
        <v>85.2</v>
      </c>
    </row>
    <row r="92" spans="1:7">
      <c r="B92" s="405"/>
      <c r="C92" s="405"/>
      <c r="D92" t="s">
        <v>16</v>
      </c>
      <c r="E92" s="25">
        <v>2</v>
      </c>
      <c r="G92" s="1">
        <f t="shared" si="1"/>
        <v>87.2</v>
      </c>
    </row>
    <row r="93" spans="1:7">
      <c r="B93" s="405"/>
      <c r="C93" s="405"/>
      <c r="D93" t="s">
        <v>46</v>
      </c>
      <c r="E93" s="25">
        <v>85</v>
      </c>
      <c r="G93" s="1">
        <f t="shared" si="1"/>
        <v>172.2</v>
      </c>
    </row>
    <row r="94" spans="1:7">
      <c r="B94" s="405"/>
      <c r="C94" s="405"/>
      <c r="D94" t="s">
        <v>17</v>
      </c>
      <c r="E94" s="25">
        <v>26</v>
      </c>
      <c r="G94" s="1">
        <f t="shared" si="1"/>
        <v>198.2</v>
      </c>
    </row>
    <row r="95" spans="1:7">
      <c r="A95" s="30">
        <v>42978</v>
      </c>
      <c r="B95" s="405" t="s">
        <v>10</v>
      </c>
      <c r="C95" s="405" t="s">
        <v>25</v>
      </c>
      <c r="D95" t="s">
        <v>15</v>
      </c>
      <c r="F95" s="1">
        <v>60</v>
      </c>
      <c r="G95" s="1">
        <f t="shared" si="1"/>
        <v>138.19999999999999</v>
      </c>
    </row>
    <row r="96" spans="1:7">
      <c r="A96" s="30">
        <v>43011</v>
      </c>
      <c r="B96" s="405">
        <v>13785</v>
      </c>
      <c r="C96" s="405" t="s">
        <v>25</v>
      </c>
      <c r="D96" t="s">
        <v>13</v>
      </c>
      <c r="F96" s="1">
        <v>23.2</v>
      </c>
      <c r="G96" s="1">
        <f t="shared" si="1"/>
        <v>114.99999999999999</v>
      </c>
    </row>
    <row r="97" spans="1:7">
      <c r="A97" s="30">
        <v>43011</v>
      </c>
      <c r="B97" s="405">
        <v>13785</v>
      </c>
      <c r="C97" s="405" t="s">
        <v>25</v>
      </c>
      <c r="D97" t="s">
        <v>14</v>
      </c>
      <c r="F97" s="1">
        <v>2</v>
      </c>
      <c r="G97" s="1">
        <f t="shared" si="1"/>
        <v>112.99999999999999</v>
      </c>
    </row>
    <row r="98" spans="1:7">
      <c r="A98" s="30">
        <v>43067</v>
      </c>
      <c r="B98" s="405" t="s">
        <v>129</v>
      </c>
      <c r="C98" s="405" t="s">
        <v>25</v>
      </c>
      <c r="D98" t="s">
        <v>46</v>
      </c>
      <c r="F98" s="1">
        <v>85</v>
      </c>
      <c r="G98" s="1">
        <f t="shared" si="1"/>
        <v>27.999999999999986</v>
      </c>
    </row>
    <row r="99" spans="1:7">
      <c r="A99" s="30">
        <v>43287</v>
      </c>
      <c r="B99" s="405">
        <v>15666</v>
      </c>
      <c r="C99" s="405" t="s">
        <v>25</v>
      </c>
      <c r="D99" t="s">
        <v>16</v>
      </c>
      <c r="F99" s="1">
        <v>2</v>
      </c>
      <c r="G99" s="1">
        <f t="shared" si="1"/>
        <v>25.999999999999986</v>
      </c>
    </row>
    <row r="100" spans="1:7">
      <c r="A100" s="30">
        <v>43480</v>
      </c>
      <c r="B100" s="405">
        <v>16942</v>
      </c>
      <c r="C100" s="405" t="s">
        <v>25</v>
      </c>
      <c r="D100" t="s">
        <v>17</v>
      </c>
      <c r="F100" s="1">
        <v>26</v>
      </c>
      <c r="G100" s="1">
        <f t="shared" si="1"/>
        <v>0</v>
      </c>
    </row>
    <row r="101" spans="1:7">
      <c r="A101" s="32">
        <v>43008</v>
      </c>
      <c r="B101" s="404" t="s">
        <v>11</v>
      </c>
      <c r="C101" s="404" t="s">
        <v>26</v>
      </c>
      <c r="D101" t="s">
        <v>13</v>
      </c>
      <c r="E101" s="25">
        <v>38.700000000000003</v>
      </c>
      <c r="G101" s="1">
        <f t="shared" si="1"/>
        <v>38.700000000000003</v>
      </c>
    </row>
    <row r="102" spans="1:7">
      <c r="B102" s="405"/>
      <c r="C102" s="405"/>
      <c r="D102" t="s">
        <v>14</v>
      </c>
      <c r="E102" s="25">
        <v>2</v>
      </c>
      <c r="G102" s="1">
        <f t="shared" si="1"/>
        <v>40.700000000000003</v>
      </c>
    </row>
    <row r="103" spans="1:7">
      <c r="B103" s="405"/>
      <c r="C103" s="405"/>
      <c r="D103" t="s">
        <v>15</v>
      </c>
      <c r="E103" s="25">
        <v>60</v>
      </c>
      <c r="G103" s="1">
        <f t="shared" si="1"/>
        <v>100.7</v>
      </c>
    </row>
    <row r="104" spans="1:7">
      <c r="B104" s="405"/>
      <c r="C104" s="405"/>
      <c r="D104" t="s">
        <v>16</v>
      </c>
      <c r="E104" s="25">
        <v>2</v>
      </c>
      <c r="G104" s="1">
        <f t="shared" si="1"/>
        <v>102.7</v>
      </c>
    </row>
    <row r="105" spans="1:7">
      <c r="B105" s="405"/>
      <c r="C105" s="405"/>
      <c r="D105" t="s">
        <v>17</v>
      </c>
      <c r="E105" s="25">
        <v>26</v>
      </c>
      <c r="G105" s="1">
        <f t="shared" si="1"/>
        <v>128.69999999999999</v>
      </c>
    </row>
    <row r="106" spans="1:7">
      <c r="A106" s="30">
        <v>42823</v>
      </c>
      <c r="B106" s="405"/>
      <c r="C106" s="405"/>
      <c r="D106" t="s">
        <v>46</v>
      </c>
      <c r="E106" s="25">
        <v>85</v>
      </c>
      <c r="G106" s="1">
        <f t="shared" si="1"/>
        <v>213.7</v>
      </c>
    </row>
    <row r="107" spans="1:7">
      <c r="A107" s="30">
        <v>43008</v>
      </c>
      <c r="B107" s="405" t="s">
        <v>10</v>
      </c>
      <c r="C107" s="405" t="s">
        <v>26</v>
      </c>
      <c r="D107" t="s">
        <v>15</v>
      </c>
      <c r="F107" s="1">
        <v>60</v>
      </c>
      <c r="G107" s="1">
        <f t="shared" si="1"/>
        <v>153.69999999999999</v>
      </c>
    </row>
    <row r="108" spans="1:7" ht="15.75" customHeight="1">
      <c r="A108" s="30">
        <v>43067</v>
      </c>
      <c r="B108" s="405" t="s">
        <v>129</v>
      </c>
      <c r="C108" s="16">
        <v>42823</v>
      </c>
      <c r="D108" t="s">
        <v>46</v>
      </c>
      <c r="F108" s="1">
        <v>85</v>
      </c>
      <c r="G108" s="1">
        <f t="shared" si="1"/>
        <v>68.699999999999989</v>
      </c>
    </row>
    <row r="109" spans="1:7" ht="15.75" customHeight="1">
      <c r="A109" s="30">
        <v>43088</v>
      </c>
      <c r="B109" s="405">
        <v>14326</v>
      </c>
      <c r="C109" s="16" t="s">
        <v>26</v>
      </c>
      <c r="D109" t="s">
        <v>13</v>
      </c>
      <c r="F109" s="1">
        <v>38.700000000000003</v>
      </c>
      <c r="G109" s="1">
        <f t="shared" si="1"/>
        <v>29.999999999999986</v>
      </c>
    </row>
    <row r="110" spans="1:7" ht="15.75" customHeight="1">
      <c r="A110" s="30">
        <v>43088</v>
      </c>
      <c r="B110" s="405">
        <v>14326</v>
      </c>
      <c r="C110" s="16" t="s">
        <v>26</v>
      </c>
      <c r="D110" t="s">
        <v>14</v>
      </c>
      <c r="F110" s="1">
        <v>2</v>
      </c>
      <c r="G110" s="1">
        <f t="shared" si="1"/>
        <v>27.999999999999986</v>
      </c>
    </row>
    <row r="111" spans="1:7" ht="15.75" customHeight="1">
      <c r="A111" s="30">
        <v>43287</v>
      </c>
      <c r="B111" s="405">
        <v>15667</v>
      </c>
      <c r="C111" s="16" t="s">
        <v>26</v>
      </c>
      <c r="D111" t="s">
        <v>16</v>
      </c>
      <c r="F111" s="1">
        <v>2</v>
      </c>
      <c r="G111" s="1">
        <f t="shared" si="1"/>
        <v>25.999999999999986</v>
      </c>
    </row>
    <row r="112" spans="1:7" ht="15.75" customHeight="1">
      <c r="A112" s="30">
        <v>43480</v>
      </c>
      <c r="B112" s="405">
        <v>16942</v>
      </c>
      <c r="C112" s="16" t="s">
        <v>26</v>
      </c>
      <c r="D112" t="s">
        <v>17</v>
      </c>
      <c r="F112" s="1">
        <v>26</v>
      </c>
      <c r="G112" s="1">
        <f t="shared" si="1"/>
        <v>0</v>
      </c>
    </row>
    <row r="113" spans="1:7">
      <c r="A113" s="32">
        <v>43039</v>
      </c>
      <c r="B113" s="404" t="s">
        <v>11</v>
      </c>
      <c r="C113" s="404" t="s">
        <v>27</v>
      </c>
      <c r="D113" t="s">
        <v>13</v>
      </c>
      <c r="E113" s="25">
        <v>38.5</v>
      </c>
      <c r="G113" s="1">
        <f t="shared" si="1"/>
        <v>38.5</v>
      </c>
    </row>
    <row r="114" spans="1:7">
      <c r="B114" s="405"/>
      <c r="C114" s="405"/>
      <c r="D114" t="s">
        <v>14</v>
      </c>
      <c r="E114" s="25">
        <v>2</v>
      </c>
      <c r="G114" s="1">
        <f t="shared" si="1"/>
        <v>40.5</v>
      </c>
    </row>
    <row r="115" spans="1:7">
      <c r="B115" s="405"/>
      <c r="C115" s="405"/>
      <c r="D115" t="s">
        <v>15</v>
      </c>
      <c r="E115" s="25">
        <v>60</v>
      </c>
      <c r="G115" s="1">
        <f t="shared" si="1"/>
        <v>100.5</v>
      </c>
    </row>
    <row r="116" spans="1:7">
      <c r="B116" s="405"/>
      <c r="C116" s="405"/>
      <c r="D116" t="s">
        <v>16</v>
      </c>
      <c r="E116" s="25">
        <v>2</v>
      </c>
      <c r="G116" s="1">
        <f t="shared" si="1"/>
        <v>102.5</v>
      </c>
    </row>
    <row r="117" spans="1:7">
      <c r="B117" s="405"/>
      <c r="C117" s="405"/>
      <c r="D117" t="s">
        <v>107</v>
      </c>
      <c r="E117" s="25">
        <v>10</v>
      </c>
      <c r="G117" s="1">
        <f t="shared" si="1"/>
        <v>112.5</v>
      </c>
    </row>
    <row r="118" spans="1:7">
      <c r="B118" s="405"/>
      <c r="C118" s="405"/>
      <c r="D118" t="s">
        <v>17</v>
      </c>
      <c r="E118" s="25">
        <v>26</v>
      </c>
      <c r="G118" s="1">
        <f t="shared" si="1"/>
        <v>138.5</v>
      </c>
    </row>
    <row r="119" spans="1:7">
      <c r="A119" s="30">
        <v>42977</v>
      </c>
      <c r="B119" s="405" t="s">
        <v>196</v>
      </c>
      <c r="C119" s="405"/>
      <c r="D119" t="s">
        <v>264</v>
      </c>
      <c r="E119" s="25">
        <v>25</v>
      </c>
      <c r="G119" s="1">
        <f t="shared" si="1"/>
        <v>163.5</v>
      </c>
    </row>
    <row r="120" spans="1:7">
      <c r="A120" s="30">
        <v>43073</v>
      </c>
      <c r="B120" s="405">
        <v>14214</v>
      </c>
      <c r="C120" s="405" t="s">
        <v>27</v>
      </c>
      <c r="D120" t="s">
        <v>13</v>
      </c>
      <c r="F120" s="1">
        <v>38.5</v>
      </c>
      <c r="G120" s="1">
        <f t="shared" si="1"/>
        <v>125</v>
      </c>
    </row>
    <row r="121" spans="1:7">
      <c r="A121" s="30">
        <v>43073</v>
      </c>
      <c r="B121" s="405">
        <v>14214</v>
      </c>
      <c r="C121" s="405" t="s">
        <v>27</v>
      </c>
      <c r="D121" t="s">
        <v>14</v>
      </c>
      <c r="F121" s="1">
        <v>2</v>
      </c>
      <c r="G121" s="1">
        <f t="shared" si="1"/>
        <v>123</v>
      </c>
    </row>
    <row r="122" spans="1:7">
      <c r="A122" s="30">
        <v>43084</v>
      </c>
      <c r="B122" s="405">
        <v>14227</v>
      </c>
      <c r="C122" s="405" t="s">
        <v>27</v>
      </c>
      <c r="D122" t="s">
        <v>15</v>
      </c>
      <c r="F122" s="1">
        <v>60</v>
      </c>
      <c r="G122" s="1">
        <f t="shared" si="1"/>
        <v>63</v>
      </c>
    </row>
    <row r="123" spans="1:7">
      <c r="A123" s="30">
        <v>43084</v>
      </c>
      <c r="B123" s="405">
        <v>14227</v>
      </c>
      <c r="C123" s="405" t="s">
        <v>27</v>
      </c>
      <c r="D123" t="s">
        <v>16</v>
      </c>
      <c r="F123" s="1">
        <v>2</v>
      </c>
      <c r="G123" s="1">
        <f t="shared" si="1"/>
        <v>61</v>
      </c>
    </row>
    <row r="124" spans="1:7">
      <c r="A124" s="30">
        <v>43480</v>
      </c>
      <c r="B124" s="405">
        <v>16942</v>
      </c>
      <c r="C124" s="405" t="s">
        <v>27</v>
      </c>
      <c r="D124" t="s">
        <v>17</v>
      </c>
      <c r="F124" s="1">
        <v>26</v>
      </c>
      <c r="G124" s="1">
        <f t="shared" si="1"/>
        <v>35</v>
      </c>
    </row>
    <row r="125" spans="1:7">
      <c r="A125" s="30">
        <v>43480</v>
      </c>
      <c r="B125" s="405">
        <v>16942</v>
      </c>
      <c r="C125" s="405" t="s">
        <v>27</v>
      </c>
      <c r="D125" t="s">
        <v>107</v>
      </c>
      <c r="F125" s="1">
        <v>10</v>
      </c>
      <c r="G125" s="1">
        <f t="shared" si="1"/>
        <v>25</v>
      </c>
    </row>
    <row r="126" spans="1:7">
      <c r="A126" s="30">
        <v>43480</v>
      </c>
      <c r="B126" s="405">
        <v>9060</v>
      </c>
      <c r="C126" s="16">
        <v>43342</v>
      </c>
      <c r="D126" t="s">
        <v>264</v>
      </c>
      <c r="F126" s="1">
        <v>25</v>
      </c>
      <c r="G126" s="1">
        <f t="shared" si="1"/>
        <v>0</v>
      </c>
    </row>
    <row r="127" spans="1:7">
      <c r="A127" s="32">
        <v>43069</v>
      </c>
      <c r="B127" s="404" t="s">
        <v>11</v>
      </c>
      <c r="C127" s="404" t="s">
        <v>28</v>
      </c>
      <c r="D127" t="s">
        <v>13</v>
      </c>
      <c r="E127" s="25">
        <v>41.1</v>
      </c>
      <c r="G127" s="1">
        <f t="shared" si="1"/>
        <v>41.1</v>
      </c>
    </row>
    <row r="128" spans="1:7">
      <c r="B128" s="405"/>
      <c r="C128" s="405"/>
      <c r="D128" t="s">
        <v>14</v>
      </c>
      <c r="E128" s="25">
        <v>2</v>
      </c>
      <c r="G128" s="1">
        <f t="shared" si="1"/>
        <v>43.1</v>
      </c>
    </row>
    <row r="129" spans="1:7">
      <c r="B129" s="405"/>
      <c r="C129" s="405"/>
      <c r="D129" t="s">
        <v>15</v>
      </c>
      <c r="E129" s="25">
        <v>60</v>
      </c>
      <c r="G129" s="1">
        <f t="shared" si="1"/>
        <v>103.1</v>
      </c>
    </row>
    <row r="130" spans="1:7">
      <c r="B130" s="405"/>
      <c r="C130" s="405"/>
      <c r="D130" t="s">
        <v>16</v>
      </c>
      <c r="E130" s="25">
        <v>2</v>
      </c>
      <c r="G130" s="1">
        <f t="shared" si="1"/>
        <v>105.1</v>
      </c>
    </row>
    <row r="131" spans="1:7">
      <c r="B131" s="405"/>
      <c r="C131" s="405"/>
      <c r="D131" t="s">
        <v>17</v>
      </c>
      <c r="E131" s="25">
        <v>26</v>
      </c>
      <c r="G131" s="1">
        <f t="shared" si="1"/>
        <v>131.1</v>
      </c>
    </row>
    <row r="132" spans="1:7">
      <c r="A132" s="30">
        <v>43069</v>
      </c>
      <c r="B132" s="405" t="s">
        <v>10</v>
      </c>
      <c r="C132" s="405" t="s">
        <v>28</v>
      </c>
      <c r="D132" t="s">
        <v>15</v>
      </c>
      <c r="F132" s="1">
        <v>16</v>
      </c>
      <c r="G132" s="1">
        <f t="shared" si="1"/>
        <v>115.1</v>
      </c>
    </row>
    <row r="133" spans="1:7">
      <c r="A133" s="30">
        <v>43145</v>
      </c>
      <c r="B133" s="405">
        <v>14621</v>
      </c>
      <c r="C133" s="405" t="s">
        <v>28</v>
      </c>
      <c r="D133" t="s">
        <v>13</v>
      </c>
      <c r="F133" s="1">
        <v>41.1</v>
      </c>
      <c r="G133" s="1">
        <f t="shared" si="1"/>
        <v>74</v>
      </c>
    </row>
    <row r="134" spans="1:7">
      <c r="A134" s="30">
        <v>43145</v>
      </c>
      <c r="B134" s="405">
        <v>14621</v>
      </c>
      <c r="C134" s="405" t="s">
        <v>28</v>
      </c>
      <c r="D134" t="s">
        <v>14</v>
      </c>
      <c r="F134" s="1">
        <v>2</v>
      </c>
      <c r="G134" s="1">
        <f t="shared" si="1"/>
        <v>72</v>
      </c>
    </row>
    <row r="135" spans="1:7">
      <c r="A135" s="30">
        <v>43287</v>
      </c>
      <c r="B135" s="405">
        <v>15667</v>
      </c>
      <c r="C135" s="405" t="s">
        <v>28</v>
      </c>
      <c r="D135" t="s">
        <v>15</v>
      </c>
      <c r="F135" s="1">
        <v>44</v>
      </c>
      <c r="G135" s="1">
        <f t="shared" si="1"/>
        <v>28</v>
      </c>
    </row>
    <row r="136" spans="1:7">
      <c r="A136" s="30">
        <v>43287</v>
      </c>
      <c r="B136" s="405">
        <v>15667</v>
      </c>
      <c r="C136" s="405" t="s">
        <v>28</v>
      </c>
      <c r="D136" t="s">
        <v>16</v>
      </c>
      <c r="F136" s="1">
        <v>2</v>
      </c>
      <c r="G136" s="1">
        <f t="shared" si="1"/>
        <v>26</v>
      </c>
    </row>
    <row r="137" spans="1:7">
      <c r="A137" s="30">
        <v>43480</v>
      </c>
      <c r="B137" s="405">
        <v>16942</v>
      </c>
      <c r="C137" s="405" t="s">
        <v>28</v>
      </c>
      <c r="D137" t="s">
        <v>17</v>
      </c>
      <c r="F137" s="1">
        <v>26</v>
      </c>
      <c r="G137" s="1">
        <f t="shared" si="1"/>
        <v>0</v>
      </c>
    </row>
    <row r="138" spans="1:7">
      <c r="A138" s="32">
        <v>43100</v>
      </c>
      <c r="B138" s="404" t="s">
        <v>11</v>
      </c>
      <c r="C138" s="404" t="s">
        <v>29</v>
      </c>
      <c r="D138" t="s">
        <v>13</v>
      </c>
      <c r="E138" s="25">
        <v>44.7</v>
      </c>
      <c r="G138" s="1">
        <f t="shared" si="1"/>
        <v>44.7</v>
      </c>
    </row>
    <row r="139" spans="1:7">
      <c r="B139" s="405"/>
      <c r="C139" s="405"/>
      <c r="D139" t="s">
        <v>14</v>
      </c>
      <c r="E139" s="25">
        <v>2</v>
      </c>
      <c r="G139" s="1">
        <f t="shared" si="1"/>
        <v>46.7</v>
      </c>
    </row>
    <row r="140" spans="1:7">
      <c r="B140" s="405"/>
      <c r="C140" s="405"/>
      <c r="D140" t="s">
        <v>15</v>
      </c>
      <c r="E140" s="25">
        <v>60</v>
      </c>
      <c r="G140" s="1">
        <f t="shared" ref="G140:G203" si="2">+G139+E140-F140</f>
        <v>106.7</v>
      </c>
    </row>
    <row r="141" spans="1:7">
      <c r="B141" s="405"/>
      <c r="C141" s="405"/>
      <c r="D141" t="s">
        <v>16</v>
      </c>
      <c r="E141" s="25">
        <v>2</v>
      </c>
      <c r="G141" s="1">
        <f t="shared" si="2"/>
        <v>108.7</v>
      </c>
    </row>
    <row r="142" spans="1:7">
      <c r="B142" s="405"/>
      <c r="C142" s="405"/>
      <c r="D142" t="s">
        <v>17</v>
      </c>
      <c r="E142" s="25">
        <v>26</v>
      </c>
      <c r="G142" s="1">
        <f t="shared" si="2"/>
        <v>134.69999999999999</v>
      </c>
    </row>
    <row r="143" spans="1:7">
      <c r="A143" s="30">
        <v>43344</v>
      </c>
      <c r="B143" s="405"/>
      <c r="C143" s="405"/>
      <c r="D143" t="s">
        <v>214</v>
      </c>
      <c r="E143" s="25">
        <v>25</v>
      </c>
      <c r="G143" s="1">
        <f t="shared" si="2"/>
        <v>159.69999999999999</v>
      </c>
    </row>
    <row r="144" spans="1:7">
      <c r="A144" s="30">
        <v>43099</v>
      </c>
      <c r="B144" s="405" t="s">
        <v>10</v>
      </c>
      <c r="C144" s="405" t="s">
        <v>29</v>
      </c>
      <c r="D144" t="s">
        <v>15</v>
      </c>
      <c r="F144" s="1">
        <v>20</v>
      </c>
      <c r="G144" s="1">
        <f t="shared" si="2"/>
        <v>139.69999999999999</v>
      </c>
    </row>
    <row r="145" spans="1:7">
      <c r="A145" s="30">
        <v>43145</v>
      </c>
      <c r="B145" s="405">
        <v>14621</v>
      </c>
      <c r="C145" s="405" t="s">
        <v>29</v>
      </c>
      <c r="D145" t="s">
        <v>13</v>
      </c>
      <c r="F145" s="1">
        <v>44.7</v>
      </c>
      <c r="G145" s="1">
        <f t="shared" si="2"/>
        <v>94.999999999999986</v>
      </c>
    </row>
    <row r="146" spans="1:7">
      <c r="A146" s="30">
        <v>43145</v>
      </c>
      <c r="B146" s="405">
        <v>14621</v>
      </c>
      <c r="C146" s="405" t="s">
        <v>29</v>
      </c>
      <c r="D146" t="s">
        <v>14</v>
      </c>
      <c r="F146" s="1">
        <v>2</v>
      </c>
      <c r="G146" s="1">
        <f t="shared" si="2"/>
        <v>92.999999999999986</v>
      </c>
    </row>
    <row r="147" spans="1:7">
      <c r="A147" s="30">
        <v>43287</v>
      </c>
      <c r="B147" s="405">
        <v>15667</v>
      </c>
      <c r="C147" s="405" t="s">
        <v>29</v>
      </c>
      <c r="D147" t="s">
        <v>15</v>
      </c>
      <c r="F147" s="1">
        <v>40</v>
      </c>
      <c r="G147" s="1">
        <f t="shared" si="2"/>
        <v>52.999999999999986</v>
      </c>
    </row>
    <row r="148" spans="1:7">
      <c r="A148" s="30">
        <v>43287</v>
      </c>
      <c r="B148" s="405">
        <v>15667</v>
      </c>
      <c r="C148" s="405" t="s">
        <v>29</v>
      </c>
      <c r="D148" t="s">
        <v>16</v>
      </c>
      <c r="F148" s="1">
        <v>2</v>
      </c>
      <c r="G148" s="1">
        <f t="shared" si="2"/>
        <v>50.999999999999986</v>
      </c>
    </row>
    <row r="149" spans="1:7">
      <c r="A149" s="30">
        <v>43480</v>
      </c>
      <c r="B149" s="405">
        <v>16942</v>
      </c>
      <c r="C149" s="405" t="s">
        <v>29</v>
      </c>
      <c r="D149" t="s">
        <v>17</v>
      </c>
      <c r="F149" s="1">
        <v>26</v>
      </c>
      <c r="G149" s="1">
        <f t="shared" si="2"/>
        <v>24.999999999999986</v>
      </c>
    </row>
    <row r="150" spans="1:7">
      <c r="A150" s="30">
        <v>43480</v>
      </c>
      <c r="B150" s="405">
        <v>16942</v>
      </c>
      <c r="C150" s="16">
        <v>43709</v>
      </c>
      <c r="D150" t="s">
        <v>46</v>
      </c>
      <c r="F150" s="1">
        <v>25</v>
      </c>
      <c r="G150" s="1">
        <f t="shared" si="2"/>
        <v>0</v>
      </c>
    </row>
    <row r="151" spans="1:7">
      <c r="A151" s="32">
        <v>43131</v>
      </c>
      <c r="B151" s="404" t="s">
        <v>11</v>
      </c>
      <c r="C151" s="404" t="s">
        <v>12</v>
      </c>
      <c r="D151" t="s">
        <v>13</v>
      </c>
      <c r="E151" s="25">
        <v>39.799999999999997</v>
      </c>
      <c r="G151" s="1">
        <f t="shared" si="2"/>
        <v>39.799999999999997</v>
      </c>
    </row>
    <row r="152" spans="1:7">
      <c r="B152" s="405"/>
      <c r="C152" s="405"/>
      <c r="D152" t="s">
        <v>14</v>
      </c>
      <c r="E152" s="25">
        <v>2</v>
      </c>
      <c r="G152" s="1">
        <f t="shared" si="2"/>
        <v>41.8</v>
      </c>
    </row>
    <row r="153" spans="1:7">
      <c r="B153" s="405"/>
      <c r="C153" s="405"/>
      <c r="D153" t="s">
        <v>15</v>
      </c>
      <c r="E153" s="25">
        <v>60</v>
      </c>
      <c r="G153" s="1">
        <f t="shared" si="2"/>
        <v>101.8</v>
      </c>
    </row>
    <row r="154" spans="1:7">
      <c r="B154" s="405"/>
      <c r="C154" s="405"/>
      <c r="D154" t="s">
        <v>16</v>
      </c>
      <c r="E154" s="25">
        <v>2</v>
      </c>
      <c r="G154" s="1">
        <f t="shared" si="2"/>
        <v>103.8</v>
      </c>
    </row>
    <row r="155" spans="1:7">
      <c r="B155" s="405"/>
      <c r="C155" s="405"/>
      <c r="D155" t="s">
        <v>17</v>
      </c>
      <c r="E155" s="25">
        <v>50</v>
      </c>
      <c r="G155" s="1">
        <f t="shared" si="2"/>
        <v>153.80000000000001</v>
      </c>
    </row>
    <row r="156" spans="1:7">
      <c r="A156" s="30">
        <v>43278</v>
      </c>
      <c r="B156" s="405">
        <v>15613</v>
      </c>
      <c r="C156" s="405" t="s">
        <v>12</v>
      </c>
      <c r="D156" t="s">
        <v>13</v>
      </c>
      <c r="F156" s="1">
        <v>39.799999999999997</v>
      </c>
      <c r="G156" s="1">
        <f t="shared" si="2"/>
        <v>114.00000000000001</v>
      </c>
    </row>
    <row r="157" spans="1:7">
      <c r="A157" s="30">
        <v>43278</v>
      </c>
      <c r="B157" s="405">
        <v>15613</v>
      </c>
      <c r="C157" s="405" t="s">
        <v>12</v>
      </c>
      <c r="D157" t="s">
        <v>14</v>
      </c>
      <c r="F157" s="1">
        <v>2</v>
      </c>
      <c r="G157" s="1">
        <f t="shared" si="2"/>
        <v>112.00000000000001</v>
      </c>
    </row>
    <row r="158" spans="1:7">
      <c r="A158" s="30">
        <v>43287</v>
      </c>
      <c r="B158" s="405">
        <v>15667</v>
      </c>
      <c r="C158" s="405" t="s">
        <v>12</v>
      </c>
      <c r="D158" t="s">
        <v>15</v>
      </c>
      <c r="F158" s="1">
        <v>60</v>
      </c>
      <c r="G158" s="1">
        <f t="shared" si="2"/>
        <v>52.000000000000014</v>
      </c>
    </row>
    <row r="159" spans="1:7">
      <c r="A159" s="30">
        <v>43287</v>
      </c>
      <c r="B159" s="405">
        <v>15667</v>
      </c>
      <c r="C159" s="405" t="s">
        <v>12</v>
      </c>
      <c r="D159" t="s">
        <v>16</v>
      </c>
      <c r="F159" s="1">
        <v>2</v>
      </c>
      <c r="G159" s="1">
        <f t="shared" si="2"/>
        <v>50.000000000000014</v>
      </c>
    </row>
    <row r="160" spans="1:7">
      <c r="A160" s="30">
        <v>43480</v>
      </c>
      <c r="B160" s="405">
        <v>16942</v>
      </c>
      <c r="C160" s="405" t="s">
        <v>12</v>
      </c>
      <c r="D160" t="s">
        <v>17</v>
      </c>
      <c r="F160" s="1">
        <v>50</v>
      </c>
      <c r="G160" s="1">
        <f t="shared" si="2"/>
        <v>0</v>
      </c>
    </row>
    <row r="161" spans="1:7">
      <c r="A161" s="32">
        <v>43159</v>
      </c>
      <c r="B161" s="404" t="s">
        <v>11</v>
      </c>
      <c r="C161" s="404" t="s">
        <v>19</v>
      </c>
      <c r="D161" t="s">
        <v>13</v>
      </c>
      <c r="E161" s="25">
        <v>27.1</v>
      </c>
      <c r="G161" s="1">
        <f t="shared" si="2"/>
        <v>27.1</v>
      </c>
    </row>
    <row r="162" spans="1:7">
      <c r="B162" s="405"/>
      <c r="C162" s="405"/>
      <c r="D162" t="s">
        <v>14</v>
      </c>
      <c r="E162" s="25">
        <v>2</v>
      </c>
      <c r="G162" s="1">
        <f t="shared" si="2"/>
        <v>29.1</v>
      </c>
    </row>
    <row r="163" spans="1:7">
      <c r="B163" s="405"/>
      <c r="C163" s="405"/>
      <c r="D163" t="s">
        <v>15</v>
      </c>
      <c r="E163" s="25">
        <v>56</v>
      </c>
      <c r="G163" s="1">
        <f t="shared" si="2"/>
        <v>85.1</v>
      </c>
    </row>
    <row r="164" spans="1:7">
      <c r="B164" s="405"/>
      <c r="C164" s="405"/>
      <c r="D164" t="s">
        <v>16</v>
      </c>
      <c r="E164" s="25">
        <v>5</v>
      </c>
      <c r="G164" s="1">
        <f t="shared" si="2"/>
        <v>90.1</v>
      </c>
    </row>
    <row r="165" spans="1:7">
      <c r="B165" s="405"/>
      <c r="C165" s="405"/>
      <c r="D165" t="s">
        <v>17</v>
      </c>
      <c r="E165" s="25">
        <v>50</v>
      </c>
      <c r="G165" s="1">
        <f t="shared" si="2"/>
        <v>140.1</v>
      </c>
    </row>
    <row r="166" spans="1:7">
      <c r="B166" s="405"/>
      <c r="C166" s="405"/>
      <c r="D166" t="s">
        <v>107</v>
      </c>
      <c r="E166" s="25">
        <v>6</v>
      </c>
      <c r="G166" s="1">
        <f t="shared" si="2"/>
        <v>146.1</v>
      </c>
    </row>
    <row r="167" spans="1:7">
      <c r="A167" s="30">
        <v>43278</v>
      </c>
      <c r="B167" s="405">
        <v>15613</v>
      </c>
      <c r="C167" s="405" t="s">
        <v>19</v>
      </c>
      <c r="D167" t="s">
        <v>13</v>
      </c>
      <c r="F167" s="1">
        <v>27.1</v>
      </c>
      <c r="G167" s="1">
        <f t="shared" si="2"/>
        <v>119</v>
      </c>
    </row>
    <row r="168" spans="1:7">
      <c r="A168" s="30">
        <v>43278</v>
      </c>
      <c r="B168" s="405">
        <v>15613</v>
      </c>
      <c r="C168" s="405" t="s">
        <v>19</v>
      </c>
      <c r="D168" t="s">
        <v>14</v>
      </c>
      <c r="F168" s="1">
        <v>2</v>
      </c>
      <c r="G168" s="1">
        <f t="shared" si="2"/>
        <v>117</v>
      </c>
    </row>
    <row r="169" spans="1:7">
      <c r="A169" s="30">
        <v>43287</v>
      </c>
      <c r="B169" s="405">
        <v>15667</v>
      </c>
      <c r="C169" s="405" t="s">
        <v>19</v>
      </c>
      <c r="D169" t="s">
        <v>15</v>
      </c>
      <c r="F169" s="1">
        <v>16</v>
      </c>
      <c r="G169" s="1">
        <f t="shared" si="2"/>
        <v>101</v>
      </c>
    </row>
    <row r="170" spans="1:7">
      <c r="A170" s="30">
        <v>43318</v>
      </c>
      <c r="B170" s="405">
        <v>15958</v>
      </c>
      <c r="C170" s="405" t="s">
        <v>19</v>
      </c>
      <c r="D170" t="s">
        <v>15</v>
      </c>
      <c r="F170" s="1">
        <v>40</v>
      </c>
      <c r="G170" s="1">
        <f t="shared" si="2"/>
        <v>61</v>
      </c>
    </row>
    <row r="171" spans="1:7">
      <c r="A171" s="30">
        <v>43318</v>
      </c>
      <c r="B171" s="405">
        <v>15958</v>
      </c>
      <c r="C171" s="405" t="s">
        <v>19</v>
      </c>
      <c r="D171" t="s">
        <v>16</v>
      </c>
      <c r="F171" s="1">
        <v>5</v>
      </c>
      <c r="G171" s="1">
        <f t="shared" si="2"/>
        <v>56</v>
      </c>
    </row>
    <row r="172" spans="1:7">
      <c r="A172" s="30">
        <v>43480</v>
      </c>
      <c r="B172" s="405">
        <v>16942</v>
      </c>
      <c r="C172" s="405" t="s">
        <v>19</v>
      </c>
      <c r="D172" t="s">
        <v>17</v>
      </c>
      <c r="F172" s="1">
        <v>50</v>
      </c>
      <c r="G172" s="1">
        <f t="shared" si="2"/>
        <v>6</v>
      </c>
    </row>
    <row r="173" spans="1:7">
      <c r="A173" s="30">
        <v>43480</v>
      </c>
      <c r="B173" s="405">
        <v>16944</v>
      </c>
      <c r="C173" s="405" t="s">
        <v>19</v>
      </c>
      <c r="D173" t="s">
        <v>107</v>
      </c>
      <c r="F173" s="1">
        <v>6</v>
      </c>
      <c r="G173" s="1">
        <f t="shared" si="2"/>
        <v>0</v>
      </c>
    </row>
    <row r="174" spans="1:7">
      <c r="A174" s="32">
        <v>43189</v>
      </c>
      <c r="B174" s="404" t="s">
        <v>11</v>
      </c>
      <c r="C174" s="404" t="s">
        <v>20</v>
      </c>
      <c r="D174" t="s">
        <v>13</v>
      </c>
      <c r="E174" s="25">
        <v>26.3</v>
      </c>
      <c r="G174" s="1">
        <f t="shared" si="2"/>
        <v>26.3</v>
      </c>
    </row>
    <row r="175" spans="1:7">
      <c r="B175" s="405"/>
      <c r="C175" s="405"/>
      <c r="D175" t="s">
        <v>14</v>
      </c>
      <c r="E175" s="25">
        <v>2</v>
      </c>
      <c r="G175" s="1">
        <f t="shared" si="2"/>
        <v>28.3</v>
      </c>
    </row>
    <row r="176" spans="1:7">
      <c r="B176" s="405"/>
      <c r="C176" s="405"/>
      <c r="D176" t="s">
        <v>15</v>
      </c>
      <c r="E176" s="25">
        <v>60</v>
      </c>
      <c r="G176" s="1">
        <f t="shared" si="2"/>
        <v>88.3</v>
      </c>
    </row>
    <row r="177" spans="1:7">
      <c r="B177" s="405"/>
      <c r="C177" s="405"/>
      <c r="D177" t="s">
        <v>16</v>
      </c>
      <c r="E177" s="25">
        <v>5</v>
      </c>
      <c r="G177" s="1">
        <f t="shared" si="2"/>
        <v>93.3</v>
      </c>
    </row>
    <row r="178" spans="1:7" ht="17.25" customHeight="1">
      <c r="B178" s="405"/>
      <c r="C178" s="405"/>
      <c r="D178" t="s">
        <v>17</v>
      </c>
      <c r="E178" s="25">
        <v>50</v>
      </c>
      <c r="G178" s="1">
        <f t="shared" si="2"/>
        <v>143.30000000000001</v>
      </c>
    </row>
    <row r="179" spans="1:7" ht="17.25" customHeight="1">
      <c r="A179" s="30">
        <v>43278</v>
      </c>
      <c r="B179" s="405">
        <v>15613</v>
      </c>
      <c r="C179" s="405" t="s">
        <v>20</v>
      </c>
      <c r="D179" t="s">
        <v>13</v>
      </c>
      <c r="F179" s="1">
        <v>26.3</v>
      </c>
      <c r="G179" s="1">
        <f t="shared" si="2"/>
        <v>117.00000000000001</v>
      </c>
    </row>
    <row r="180" spans="1:7" ht="17.25" customHeight="1">
      <c r="A180" s="30">
        <v>43278</v>
      </c>
      <c r="B180" s="405">
        <v>15613</v>
      </c>
      <c r="C180" s="405" t="s">
        <v>20</v>
      </c>
      <c r="D180" t="s">
        <v>14</v>
      </c>
      <c r="F180" s="1">
        <v>2</v>
      </c>
      <c r="G180" s="1">
        <f t="shared" si="2"/>
        <v>115.00000000000001</v>
      </c>
    </row>
    <row r="181" spans="1:7" ht="17.25" customHeight="1">
      <c r="A181" s="30">
        <v>43318</v>
      </c>
      <c r="B181" s="405">
        <v>15958</v>
      </c>
      <c r="C181" s="405" t="s">
        <v>20</v>
      </c>
      <c r="D181" t="s">
        <v>15</v>
      </c>
      <c r="F181" s="1">
        <v>60</v>
      </c>
      <c r="G181" s="1">
        <f t="shared" si="2"/>
        <v>55.000000000000014</v>
      </c>
    </row>
    <row r="182" spans="1:7" ht="17.25" customHeight="1">
      <c r="A182" s="30">
        <v>43318</v>
      </c>
      <c r="B182" s="405">
        <v>15958</v>
      </c>
      <c r="C182" s="405" t="s">
        <v>20</v>
      </c>
      <c r="D182" t="s">
        <v>16</v>
      </c>
      <c r="F182" s="1">
        <v>5</v>
      </c>
      <c r="G182" s="1">
        <f t="shared" si="2"/>
        <v>50.000000000000014</v>
      </c>
    </row>
    <row r="183" spans="1:7" ht="17.25" customHeight="1">
      <c r="A183" s="30">
        <v>43480</v>
      </c>
      <c r="B183" s="405">
        <v>16942</v>
      </c>
      <c r="C183" s="405" t="s">
        <v>20</v>
      </c>
      <c r="D183" t="s">
        <v>17</v>
      </c>
      <c r="F183" s="1">
        <v>50</v>
      </c>
      <c r="G183" s="1">
        <f t="shared" si="2"/>
        <v>0</v>
      </c>
    </row>
    <row r="184" spans="1:7">
      <c r="A184" s="32">
        <v>43220</v>
      </c>
      <c r="B184" s="404" t="s">
        <v>11</v>
      </c>
      <c r="C184" s="404" t="s">
        <v>21</v>
      </c>
      <c r="D184" t="s">
        <v>13</v>
      </c>
      <c r="E184" s="25">
        <v>27</v>
      </c>
      <c r="G184" s="1">
        <f t="shared" si="2"/>
        <v>27</v>
      </c>
    </row>
    <row r="185" spans="1:7">
      <c r="B185" s="405"/>
      <c r="C185" s="405"/>
      <c r="D185" t="s">
        <v>14</v>
      </c>
      <c r="E185" s="25">
        <v>2</v>
      </c>
      <c r="G185" s="1">
        <f t="shared" si="2"/>
        <v>29</v>
      </c>
    </row>
    <row r="186" spans="1:7">
      <c r="B186" s="405"/>
      <c r="C186" s="405"/>
      <c r="D186" t="s">
        <v>15</v>
      </c>
      <c r="E186" s="25">
        <v>60</v>
      </c>
      <c r="G186" s="1">
        <f t="shared" si="2"/>
        <v>89</v>
      </c>
    </row>
    <row r="187" spans="1:7">
      <c r="B187" s="405"/>
      <c r="C187" s="405"/>
      <c r="D187" t="s">
        <v>16</v>
      </c>
      <c r="E187" s="25">
        <v>5</v>
      </c>
      <c r="G187" s="1">
        <f t="shared" si="2"/>
        <v>94</v>
      </c>
    </row>
    <row r="188" spans="1:7">
      <c r="B188" s="405"/>
      <c r="C188" s="405"/>
      <c r="D188" t="s">
        <v>17</v>
      </c>
      <c r="E188" s="25">
        <v>50</v>
      </c>
      <c r="G188" s="1">
        <f t="shared" si="2"/>
        <v>144</v>
      </c>
    </row>
    <row r="189" spans="1:7">
      <c r="A189" s="30">
        <v>43294</v>
      </c>
      <c r="B189" s="405">
        <v>15708</v>
      </c>
      <c r="C189" s="405" t="s">
        <v>21</v>
      </c>
      <c r="D189" t="s">
        <v>13</v>
      </c>
      <c r="F189" s="1">
        <v>27</v>
      </c>
      <c r="G189" s="1">
        <f t="shared" si="2"/>
        <v>117</v>
      </c>
    </row>
    <row r="190" spans="1:7">
      <c r="A190" s="30">
        <v>43294</v>
      </c>
      <c r="B190" s="405">
        <v>15708</v>
      </c>
      <c r="C190" s="405" t="s">
        <v>21</v>
      </c>
      <c r="D190" t="s">
        <v>14</v>
      </c>
      <c r="F190" s="1">
        <v>2</v>
      </c>
      <c r="G190" s="1">
        <f t="shared" si="2"/>
        <v>115</v>
      </c>
    </row>
    <row r="191" spans="1:7">
      <c r="A191" s="30">
        <v>43318</v>
      </c>
      <c r="B191" s="405">
        <v>15958</v>
      </c>
      <c r="C191" s="405" t="s">
        <v>21</v>
      </c>
      <c r="D191" t="s">
        <v>15</v>
      </c>
      <c r="F191" s="1">
        <v>60</v>
      </c>
      <c r="G191" s="1">
        <f t="shared" si="2"/>
        <v>55</v>
      </c>
    </row>
    <row r="192" spans="1:7">
      <c r="A192" s="30">
        <v>43318</v>
      </c>
      <c r="B192" s="405">
        <v>15958</v>
      </c>
      <c r="C192" s="405" t="s">
        <v>21</v>
      </c>
      <c r="D192" t="s">
        <v>16</v>
      </c>
      <c r="F192" s="1">
        <v>5</v>
      </c>
      <c r="G192" s="1">
        <f t="shared" si="2"/>
        <v>50</v>
      </c>
    </row>
    <row r="193" spans="1:7">
      <c r="A193" s="30">
        <v>43480</v>
      </c>
      <c r="B193" s="405">
        <v>16942</v>
      </c>
      <c r="C193" s="405" t="s">
        <v>21</v>
      </c>
      <c r="D193" t="s">
        <v>17</v>
      </c>
      <c r="F193" s="1">
        <v>50</v>
      </c>
      <c r="G193" s="1">
        <f t="shared" si="2"/>
        <v>0</v>
      </c>
    </row>
    <row r="194" spans="1:7">
      <c r="A194" s="32">
        <v>43251</v>
      </c>
      <c r="B194" s="404" t="s">
        <v>11</v>
      </c>
      <c r="C194" s="404" t="s">
        <v>22</v>
      </c>
      <c r="D194" t="s">
        <v>13</v>
      </c>
      <c r="E194" s="25">
        <v>25.1</v>
      </c>
      <c r="G194" s="1">
        <f t="shared" si="2"/>
        <v>25.1</v>
      </c>
    </row>
    <row r="195" spans="1:7">
      <c r="B195" s="405"/>
      <c r="C195" s="405"/>
      <c r="D195" t="s">
        <v>14</v>
      </c>
      <c r="E195" s="25">
        <v>2</v>
      </c>
      <c r="G195" s="1">
        <f t="shared" si="2"/>
        <v>27.1</v>
      </c>
    </row>
    <row r="196" spans="1:7">
      <c r="B196" s="405"/>
      <c r="C196" s="405"/>
      <c r="D196" t="s">
        <v>15</v>
      </c>
      <c r="E196" s="25">
        <v>60</v>
      </c>
      <c r="G196" s="1">
        <f t="shared" si="2"/>
        <v>87.1</v>
      </c>
    </row>
    <row r="197" spans="1:7">
      <c r="B197" s="405"/>
      <c r="C197" s="405"/>
      <c r="D197" t="s">
        <v>16</v>
      </c>
      <c r="E197" s="25">
        <v>5</v>
      </c>
      <c r="G197" s="1">
        <f t="shared" si="2"/>
        <v>92.1</v>
      </c>
    </row>
    <row r="198" spans="1:7">
      <c r="B198" s="405"/>
      <c r="C198" s="405"/>
      <c r="D198" t="s">
        <v>17</v>
      </c>
      <c r="E198" s="25">
        <v>50</v>
      </c>
      <c r="G198" s="1">
        <f t="shared" si="2"/>
        <v>142.1</v>
      </c>
    </row>
    <row r="199" spans="1:7">
      <c r="A199" s="30">
        <v>43294</v>
      </c>
      <c r="B199" s="405">
        <v>15708</v>
      </c>
      <c r="C199" s="405" t="s">
        <v>22</v>
      </c>
      <c r="D199" t="s">
        <v>14</v>
      </c>
      <c r="F199" s="1">
        <v>2</v>
      </c>
      <c r="G199" s="1">
        <f t="shared" si="2"/>
        <v>140.1</v>
      </c>
    </row>
    <row r="200" spans="1:7">
      <c r="A200" s="30">
        <v>43294</v>
      </c>
      <c r="B200" s="405">
        <v>15708</v>
      </c>
      <c r="C200" s="405" t="s">
        <v>22</v>
      </c>
      <c r="D200" t="s">
        <v>13</v>
      </c>
      <c r="F200" s="1">
        <v>25.1</v>
      </c>
      <c r="G200" s="1">
        <f t="shared" si="2"/>
        <v>115</v>
      </c>
    </row>
    <row r="201" spans="1:7">
      <c r="A201" s="30">
        <v>43318</v>
      </c>
      <c r="B201" s="405">
        <v>15958</v>
      </c>
      <c r="C201" s="405" t="s">
        <v>22</v>
      </c>
      <c r="D201" t="s">
        <v>15</v>
      </c>
      <c r="F201" s="1">
        <v>60</v>
      </c>
      <c r="G201" s="1">
        <f t="shared" si="2"/>
        <v>55</v>
      </c>
    </row>
    <row r="202" spans="1:7">
      <c r="A202" s="30">
        <v>43318</v>
      </c>
      <c r="B202" s="405">
        <v>15958</v>
      </c>
      <c r="C202" s="405" t="s">
        <v>22</v>
      </c>
      <c r="D202" t="s">
        <v>16</v>
      </c>
      <c r="F202" s="1">
        <v>5</v>
      </c>
      <c r="G202" s="1">
        <f t="shared" si="2"/>
        <v>50</v>
      </c>
    </row>
    <row r="203" spans="1:7">
      <c r="A203" s="30">
        <v>43480</v>
      </c>
      <c r="B203" s="405">
        <v>16942</v>
      </c>
      <c r="C203" s="405" t="s">
        <v>22</v>
      </c>
      <c r="D203" t="s">
        <v>17</v>
      </c>
      <c r="F203" s="1">
        <v>50</v>
      </c>
      <c r="G203" s="1">
        <f t="shared" si="2"/>
        <v>0</v>
      </c>
    </row>
    <row r="204" spans="1:7">
      <c r="A204" s="32">
        <v>43281</v>
      </c>
      <c r="B204" s="404" t="s">
        <v>11</v>
      </c>
      <c r="C204" s="404" t="s">
        <v>23</v>
      </c>
      <c r="D204" t="s">
        <v>13</v>
      </c>
      <c r="E204" s="25">
        <v>23.1</v>
      </c>
      <c r="G204" s="1">
        <f t="shared" ref="G204:G267" si="3">+G203+E204-F204</f>
        <v>23.1</v>
      </c>
    </row>
    <row r="205" spans="1:7">
      <c r="B205" s="405"/>
      <c r="C205" s="405"/>
      <c r="D205" t="s">
        <v>14</v>
      </c>
      <c r="E205" s="25">
        <v>4</v>
      </c>
      <c r="G205" s="1">
        <f t="shared" si="3"/>
        <v>27.1</v>
      </c>
    </row>
    <row r="206" spans="1:7">
      <c r="B206" s="405"/>
      <c r="C206" s="405"/>
      <c r="D206" t="s">
        <v>15</v>
      </c>
      <c r="E206" s="25">
        <v>60</v>
      </c>
      <c r="G206" s="1">
        <f t="shared" si="3"/>
        <v>87.1</v>
      </c>
    </row>
    <row r="207" spans="1:7">
      <c r="B207" s="405"/>
      <c r="C207" s="405"/>
      <c r="D207" t="s">
        <v>16</v>
      </c>
      <c r="E207" s="25">
        <v>5</v>
      </c>
      <c r="G207" s="1">
        <f t="shared" si="3"/>
        <v>92.1</v>
      </c>
    </row>
    <row r="208" spans="1:7">
      <c r="B208" s="405"/>
      <c r="C208" s="405"/>
      <c r="D208" t="s">
        <v>17</v>
      </c>
      <c r="E208" s="25">
        <v>50</v>
      </c>
      <c r="G208" s="1">
        <f t="shared" si="3"/>
        <v>142.1</v>
      </c>
    </row>
    <row r="209" spans="1:7">
      <c r="A209" s="30">
        <v>43311</v>
      </c>
      <c r="B209" s="405">
        <v>15846</v>
      </c>
      <c r="C209" s="405" t="s">
        <v>23</v>
      </c>
      <c r="D209" t="s">
        <v>13</v>
      </c>
      <c r="F209" s="1">
        <v>23.1</v>
      </c>
      <c r="G209" s="1">
        <f t="shared" si="3"/>
        <v>119</v>
      </c>
    </row>
    <row r="210" spans="1:7">
      <c r="A210" s="30">
        <v>43311</v>
      </c>
      <c r="B210" s="405">
        <v>15846</v>
      </c>
      <c r="C210" s="405" t="s">
        <v>23</v>
      </c>
      <c r="D210" t="s">
        <v>14</v>
      </c>
      <c r="F210" s="1">
        <v>4</v>
      </c>
      <c r="G210" s="1">
        <f t="shared" si="3"/>
        <v>115</v>
      </c>
    </row>
    <row r="211" spans="1:7">
      <c r="A211" s="30">
        <v>43438</v>
      </c>
      <c r="B211" s="405">
        <v>16696</v>
      </c>
      <c r="C211" s="405" t="s">
        <v>23</v>
      </c>
      <c r="D211" t="s">
        <v>15</v>
      </c>
      <c r="F211" s="1">
        <v>50</v>
      </c>
      <c r="G211" s="1">
        <f t="shared" si="3"/>
        <v>65</v>
      </c>
    </row>
    <row r="212" spans="1:7">
      <c r="A212" s="30">
        <v>43480</v>
      </c>
      <c r="B212" s="405">
        <v>16942</v>
      </c>
      <c r="C212" s="405" t="s">
        <v>23</v>
      </c>
      <c r="D212" t="s">
        <v>17</v>
      </c>
      <c r="F212" s="1">
        <v>50</v>
      </c>
      <c r="G212" s="1">
        <f t="shared" si="3"/>
        <v>15</v>
      </c>
    </row>
    <row r="213" spans="1:7">
      <c r="A213" s="30">
        <v>43480</v>
      </c>
      <c r="B213" s="405">
        <v>16942</v>
      </c>
      <c r="C213" s="405" t="s">
        <v>23</v>
      </c>
      <c r="D213" t="s">
        <v>15</v>
      </c>
      <c r="F213" s="1">
        <v>10</v>
      </c>
      <c r="G213" s="1">
        <f t="shared" si="3"/>
        <v>5</v>
      </c>
    </row>
    <row r="214" spans="1:7">
      <c r="A214" s="30">
        <v>43480</v>
      </c>
      <c r="B214" s="405">
        <v>16942</v>
      </c>
      <c r="C214" s="405" t="s">
        <v>23</v>
      </c>
      <c r="D214" t="s">
        <v>16</v>
      </c>
      <c r="F214" s="1">
        <v>5</v>
      </c>
      <c r="G214" s="1">
        <f t="shared" si="3"/>
        <v>0</v>
      </c>
    </row>
    <row r="215" spans="1:7">
      <c r="A215" s="32">
        <v>43312</v>
      </c>
      <c r="B215" s="404" t="s">
        <v>11</v>
      </c>
      <c r="C215" s="404" t="s">
        <v>24</v>
      </c>
      <c r="D215" t="s">
        <v>13</v>
      </c>
      <c r="E215" s="25">
        <v>22.7</v>
      </c>
      <c r="G215" s="1">
        <f t="shared" si="3"/>
        <v>22.7</v>
      </c>
    </row>
    <row r="216" spans="1:7">
      <c r="B216" s="405"/>
      <c r="C216" s="405"/>
      <c r="D216" t="s">
        <v>14</v>
      </c>
      <c r="E216" s="25">
        <v>2</v>
      </c>
      <c r="G216" s="1">
        <f t="shared" si="3"/>
        <v>24.7</v>
      </c>
    </row>
    <row r="217" spans="1:7">
      <c r="B217" s="405"/>
      <c r="C217" s="405"/>
      <c r="D217" t="s">
        <v>15</v>
      </c>
      <c r="E217" s="25">
        <v>60</v>
      </c>
      <c r="G217" s="1">
        <f t="shared" si="3"/>
        <v>84.7</v>
      </c>
    </row>
    <row r="218" spans="1:7">
      <c r="B218" s="405"/>
      <c r="C218" s="405"/>
      <c r="D218" t="s">
        <v>16</v>
      </c>
      <c r="E218" s="25">
        <v>5</v>
      </c>
      <c r="G218" s="1">
        <f t="shared" si="3"/>
        <v>89.7</v>
      </c>
    </row>
    <row r="219" spans="1:7">
      <c r="B219" s="405"/>
      <c r="C219" s="405"/>
      <c r="D219" t="s">
        <v>17</v>
      </c>
      <c r="E219" s="25">
        <v>50</v>
      </c>
      <c r="G219" s="1">
        <f t="shared" si="3"/>
        <v>139.69999999999999</v>
      </c>
    </row>
    <row r="220" spans="1:7">
      <c r="A220" s="30">
        <v>43312</v>
      </c>
      <c r="B220" s="405" t="s">
        <v>10</v>
      </c>
      <c r="C220" s="405" t="s">
        <v>24</v>
      </c>
      <c r="D220" t="s">
        <v>15</v>
      </c>
      <c r="F220" s="1">
        <v>26</v>
      </c>
      <c r="G220" s="1">
        <f t="shared" si="3"/>
        <v>113.69999999999999</v>
      </c>
    </row>
    <row r="221" spans="1:7">
      <c r="A221" s="30">
        <v>43348</v>
      </c>
      <c r="B221" s="405">
        <v>16090</v>
      </c>
      <c r="C221" s="405" t="s">
        <v>24</v>
      </c>
      <c r="D221" t="s">
        <v>13</v>
      </c>
      <c r="F221" s="1">
        <v>22.7</v>
      </c>
      <c r="G221" s="1">
        <f t="shared" si="3"/>
        <v>90.999999999999986</v>
      </c>
    </row>
    <row r="222" spans="1:7">
      <c r="A222" s="30">
        <v>43348</v>
      </c>
      <c r="B222" s="405">
        <v>16090</v>
      </c>
      <c r="C222" s="405" t="s">
        <v>24</v>
      </c>
      <c r="D222" t="s">
        <v>14</v>
      </c>
      <c r="F222" s="1">
        <v>2</v>
      </c>
      <c r="G222" s="1">
        <f t="shared" si="3"/>
        <v>88.999999999999986</v>
      </c>
    </row>
    <row r="223" spans="1:7">
      <c r="A223" s="30">
        <v>43480</v>
      </c>
      <c r="B223" s="405">
        <v>16942</v>
      </c>
      <c r="C223" s="405" t="s">
        <v>24</v>
      </c>
      <c r="D223" t="s">
        <v>17</v>
      </c>
      <c r="F223" s="1">
        <v>50</v>
      </c>
      <c r="G223" s="1">
        <f t="shared" si="3"/>
        <v>38.999999999999986</v>
      </c>
    </row>
    <row r="224" spans="1:7">
      <c r="A224" s="30">
        <v>43480</v>
      </c>
      <c r="B224" s="405">
        <v>16943</v>
      </c>
      <c r="C224" s="405" t="s">
        <v>24</v>
      </c>
      <c r="D224" t="s">
        <v>15</v>
      </c>
      <c r="F224" s="1">
        <v>34</v>
      </c>
      <c r="G224" s="1">
        <f t="shared" si="3"/>
        <v>4.9999999999999858</v>
      </c>
    </row>
    <row r="225" spans="1:7">
      <c r="A225" s="30">
        <v>43480</v>
      </c>
      <c r="B225" s="405">
        <v>16943</v>
      </c>
      <c r="C225" s="405" t="s">
        <v>24</v>
      </c>
      <c r="D225" t="s">
        <v>16</v>
      </c>
      <c r="F225" s="1">
        <v>5</v>
      </c>
      <c r="G225" s="1">
        <f t="shared" si="3"/>
        <v>-1.4210854715202004E-14</v>
      </c>
    </row>
    <row r="226" spans="1:7">
      <c r="A226" s="32">
        <v>43343</v>
      </c>
      <c r="B226" s="404" t="s">
        <v>11</v>
      </c>
      <c r="C226" s="404" t="s">
        <v>25</v>
      </c>
      <c r="D226" t="s">
        <v>13</v>
      </c>
      <c r="E226" s="25">
        <v>22.5</v>
      </c>
      <c r="G226" s="1">
        <f t="shared" si="3"/>
        <v>22.499999999999986</v>
      </c>
    </row>
    <row r="227" spans="1:7">
      <c r="B227" s="405"/>
      <c r="C227" s="405"/>
      <c r="D227" t="s">
        <v>14</v>
      </c>
      <c r="E227" s="25">
        <v>2</v>
      </c>
      <c r="G227" s="1">
        <f t="shared" si="3"/>
        <v>24.499999999999986</v>
      </c>
    </row>
    <row r="228" spans="1:7">
      <c r="B228" s="405"/>
      <c r="C228" s="405"/>
      <c r="D228" t="s">
        <v>15</v>
      </c>
      <c r="E228" s="25">
        <v>60</v>
      </c>
      <c r="G228" s="1">
        <f t="shared" si="3"/>
        <v>84.499999999999986</v>
      </c>
    </row>
    <row r="229" spans="1:7">
      <c r="B229" s="405"/>
      <c r="C229" s="405"/>
      <c r="D229" t="s">
        <v>16</v>
      </c>
      <c r="E229" s="25">
        <v>5</v>
      </c>
      <c r="G229" s="1">
        <f t="shared" si="3"/>
        <v>89.499999999999986</v>
      </c>
    </row>
    <row r="230" spans="1:7">
      <c r="B230" s="405"/>
      <c r="C230" s="405"/>
      <c r="D230" t="s">
        <v>17</v>
      </c>
      <c r="E230" s="25">
        <v>50</v>
      </c>
      <c r="G230" s="1">
        <f t="shared" si="3"/>
        <v>139.5</v>
      </c>
    </row>
    <row r="231" spans="1:7">
      <c r="A231" s="30">
        <v>43343</v>
      </c>
      <c r="B231" s="405" t="s">
        <v>10</v>
      </c>
      <c r="C231" s="405" t="s">
        <v>25</v>
      </c>
      <c r="D231" t="s">
        <v>15</v>
      </c>
      <c r="F231" s="1">
        <v>47</v>
      </c>
      <c r="G231" s="1">
        <f t="shared" si="3"/>
        <v>92.5</v>
      </c>
    </row>
    <row r="232" spans="1:7">
      <c r="A232" s="30">
        <v>43390</v>
      </c>
      <c r="B232" s="405">
        <v>16340</v>
      </c>
      <c r="C232" s="405" t="s">
        <v>25</v>
      </c>
      <c r="D232" t="s">
        <v>13</v>
      </c>
      <c r="F232" s="1">
        <v>22.5</v>
      </c>
      <c r="G232" s="1">
        <f t="shared" si="3"/>
        <v>70</v>
      </c>
    </row>
    <row r="233" spans="1:7">
      <c r="A233" s="30">
        <v>43390</v>
      </c>
      <c r="B233" s="405">
        <v>16340</v>
      </c>
      <c r="C233" s="405" t="s">
        <v>25</v>
      </c>
      <c r="D233" t="s">
        <v>14</v>
      </c>
      <c r="F233" s="1">
        <v>2</v>
      </c>
      <c r="G233" s="1">
        <f t="shared" si="3"/>
        <v>68</v>
      </c>
    </row>
    <row r="234" spans="1:7">
      <c r="A234" s="30">
        <v>43480</v>
      </c>
      <c r="B234" s="405">
        <v>16942</v>
      </c>
      <c r="C234" s="405" t="s">
        <v>25</v>
      </c>
      <c r="D234" t="s">
        <v>17</v>
      </c>
      <c r="F234" s="1">
        <v>50</v>
      </c>
      <c r="G234" s="1">
        <f t="shared" si="3"/>
        <v>18</v>
      </c>
    </row>
    <row r="235" spans="1:7">
      <c r="A235" s="30">
        <v>43480</v>
      </c>
      <c r="B235" s="405">
        <v>16943</v>
      </c>
      <c r="C235" s="405" t="s">
        <v>25</v>
      </c>
      <c r="D235" t="s">
        <v>15</v>
      </c>
      <c r="F235" s="1">
        <v>13</v>
      </c>
      <c r="G235" s="1">
        <f t="shared" si="3"/>
        <v>5</v>
      </c>
    </row>
    <row r="236" spans="1:7">
      <c r="A236" s="30">
        <v>43480</v>
      </c>
      <c r="B236" s="405">
        <v>16943</v>
      </c>
      <c r="C236" s="405" t="s">
        <v>25</v>
      </c>
      <c r="D236" t="s">
        <v>16</v>
      </c>
      <c r="F236" s="1">
        <v>5</v>
      </c>
      <c r="G236" s="1">
        <f t="shared" si="3"/>
        <v>0</v>
      </c>
    </row>
    <row r="237" spans="1:7">
      <c r="A237" s="32">
        <v>43373</v>
      </c>
      <c r="B237" s="404" t="s">
        <v>11</v>
      </c>
      <c r="C237" s="404" t="s">
        <v>26</v>
      </c>
      <c r="D237" t="s">
        <v>13</v>
      </c>
      <c r="E237" s="25">
        <v>23.1</v>
      </c>
      <c r="G237" s="1">
        <f t="shared" si="3"/>
        <v>23.1</v>
      </c>
    </row>
    <row r="238" spans="1:7">
      <c r="B238" s="405"/>
      <c r="C238" s="405"/>
      <c r="D238" t="s">
        <v>14</v>
      </c>
      <c r="E238" s="25">
        <v>3</v>
      </c>
      <c r="G238" s="1">
        <f t="shared" si="3"/>
        <v>26.1</v>
      </c>
    </row>
    <row r="239" spans="1:7">
      <c r="B239" s="405"/>
      <c r="C239" s="405"/>
      <c r="D239" t="s">
        <v>15</v>
      </c>
      <c r="E239" s="25">
        <v>60</v>
      </c>
      <c r="G239" s="1">
        <f t="shared" si="3"/>
        <v>86.1</v>
      </c>
    </row>
    <row r="240" spans="1:7">
      <c r="B240" s="405"/>
      <c r="C240" s="405"/>
      <c r="D240" t="s">
        <v>16</v>
      </c>
      <c r="E240" s="25">
        <v>5</v>
      </c>
      <c r="G240" s="1">
        <f t="shared" si="3"/>
        <v>91.1</v>
      </c>
    </row>
    <row r="241" spans="1:7">
      <c r="B241" s="405"/>
      <c r="C241" s="405"/>
      <c r="D241" t="s">
        <v>17</v>
      </c>
      <c r="E241" s="25">
        <v>50</v>
      </c>
      <c r="G241" s="1">
        <f t="shared" si="3"/>
        <v>141.1</v>
      </c>
    </row>
    <row r="242" spans="1:7">
      <c r="A242" s="30">
        <v>43373</v>
      </c>
      <c r="B242" s="405" t="s">
        <v>10</v>
      </c>
      <c r="C242" s="405" t="s">
        <v>26</v>
      </c>
      <c r="D242" t="s">
        <v>15</v>
      </c>
      <c r="F242" s="1">
        <v>30</v>
      </c>
      <c r="G242" s="1">
        <f t="shared" si="3"/>
        <v>111.1</v>
      </c>
    </row>
    <row r="243" spans="1:7">
      <c r="A243" s="30">
        <v>43427</v>
      </c>
      <c r="B243" s="405">
        <v>16589</v>
      </c>
      <c r="C243" s="405" t="s">
        <v>26</v>
      </c>
      <c r="D243" t="s">
        <v>13</v>
      </c>
      <c r="F243" s="1">
        <v>23.1</v>
      </c>
      <c r="G243" s="1">
        <f t="shared" si="3"/>
        <v>88</v>
      </c>
    </row>
    <row r="244" spans="1:7">
      <c r="A244" s="30">
        <v>43427</v>
      </c>
      <c r="B244" s="405">
        <v>16589</v>
      </c>
      <c r="C244" s="405" t="s">
        <v>26</v>
      </c>
      <c r="D244" t="s">
        <v>14</v>
      </c>
      <c r="F244" s="1">
        <v>3</v>
      </c>
      <c r="G244" s="1">
        <f t="shared" si="3"/>
        <v>85</v>
      </c>
    </row>
    <row r="245" spans="1:7">
      <c r="A245" s="30">
        <v>43480</v>
      </c>
      <c r="B245" s="405">
        <v>16942</v>
      </c>
      <c r="C245" s="405" t="s">
        <v>26</v>
      </c>
      <c r="D245" t="s">
        <v>17</v>
      </c>
      <c r="F245" s="1">
        <v>50</v>
      </c>
      <c r="G245" s="1">
        <f t="shared" si="3"/>
        <v>35</v>
      </c>
    </row>
    <row r="246" spans="1:7">
      <c r="A246" s="30">
        <v>43480</v>
      </c>
      <c r="B246" s="405">
        <v>16943</v>
      </c>
      <c r="C246" s="405" t="s">
        <v>26</v>
      </c>
      <c r="D246" t="s">
        <v>15</v>
      </c>
      <c r="F246" s="1">
        <v>30</v>
      </c>
      <c r="G246" s="1">
        <f t="shared" si="3"/>
        <v>5</v>
      </c>
    </row>
    <row r="247" spans="1:7">
      <c r="A247" s="30">
        <v>43480</v>
      </c>
      <c r="B247" s="405">
        <v>16943</v>
      </c>
      <c r="C247" s="405" t="s">
        <v>26</v>
      </c>
      <c r="D247" t="s">
        <v>16</v>
      </c>
      <c r="F247" s="1">
        <v>5</v>
      </c>
      <c r="G247" s="1">
        <f t="shared" si="3"/>
        <v>0</v>
      </c>
    </row>
    <row r="248" spans="1:7">
      <c r="A248" s="32">
        <v>43404</v>
      </c>
      <c r="B248" s="404" t="s">
        <v>11</v>
      </c>
      <c r="C248" s="404" t="s">
        <v>27</v>
      </c>
      <c r="D248" t="s">
        <v>13</v>
      </c>
      <c r="E248" s="25">
        <v>23.3</v>
      </c>
      <c r="G248" s="1">
        <f t="shared" si="3"/>
        <v>23.3</v>
      </c>
    </row>
    <row r="249" spans="1:7">
      <c r="B249" s="405"/>
      <c r="C249" s="405"/>
      <c r="D249" t="s">
        <v>14</v>
      </c>
      <c r="E249" s="25">
        <v>4</v>
      </c>
      <c r="G249" s="1">
        <f t="shared" si="3"/>
        <v>27.3</v>
      </c>
    </row>
    <row r="250" spans="1:7">
      <c r="B250" s="405"/>
      <c r="C250" s="405"/>
      <c r="D250" t="s">
        <v>15</v>
      </c>
      <c r="E250" s="25">
        <v>60</v>
      </c>
      <c r="G250" s="1">
        <f t="shared" si="3"/>
        <v>87.3</v>
      </c>
    </row>
    <row r="251" spans="1:7">
      <c r="B251" s="405"/>
      <c r="C251" s="405"/>
      <c r="D251" t="s">
        <v>16</v>
      </c>
      <c r="E251" s="25">
        <v>5</v>
      </c>
      <c r="G251" s="1">
        <f t="shared" si="3"/>
        <v>92.3</v>
      </c>
    </row>
    <row r="252" spans="1:7">
      <c r="B252" s="405"/>
      <c r="C252" s="405"/>
      <c r="D252" t="s">
        <v>17</v>
      </c>
      <c r="E252" s="25">
        <v>50</v>
      </c>
      <c r="G252" s="1">
        <f t="shared" si="3"/>
        <v>142.30000000000001</v>
      </c>
    </row>
    <row r="253" spans="1:7">
      <c r="A253" s="30">
        <v>43404</v>
      </c>
      <c r="B253" s="405" t="s">
        <v>10</v>
      </c>
      <c r="C253" s="405" t="s">
        <v>27</v>
      </c>
      <c r="D253" t="s">
        <v>15</v>
      </c>
      <c r="F253" s="1">
        <v>48</v>
      </c>
      <c r="G253" s="1">
        <f t="shared" si="3"/>
        <v>94.300000000000011</v>
      </c>
    </row>
    <row r="254" spans="1:7">
      <c r="A254" s="30">
        <v>43433</v>
      </c>
      <c r="B254" s="405">
        <v>16653</v>
      </c>
      <c r="C254" s="405" t="s">
        <v>27</v>
      </c>
      <c r="D254" t="s">
        <v>13</v>
      </c>
      <c r="F254" s="1">
        <v>23.3</v>
      </c>
      <c r="G254" s="1">
        <f t="shared" si="3"/>
        <v>71.000000000000014</v>
      </c>
    </row>
    <row r="255" spans="1:7">
      <c r="A255" s="30">
        <v>43433</v>
      </c>
      <c r="B255" s="405">
        <v>16653</v>
      </c>
      <c r="C255" s="405" t="s">
        <v>27</v>
      </c>
      <c r="D255" t="s">
        <v>14</v>
      </c>
      <c r="F255" s="1">
        <v>4</v>
      </c>
      <c r="G255" s="1">
        <f t="shared" si="3"/>
        <v>67.000000000000014</v>
      </c>
    </row>
    <row r="256" spans="1:7">
      <c r="A256" s="30">
        <v>43480</v>
      </c>
      <c r="B256" s="405">
        <v>16942</v>
      </c>
      <c r="C256" s="405" t="s">
        <v>27</v>
      </c>
      <c r="D256" t="s">
        <v>17</v>
      </c>
      <c r="F256" s="1">
        <v>50</v>
      </c>
      <c r="G256" s="1">
        <f t="shared" si="3"/>
        <v>17.000000000000014</v>
      </c>
    </row>
    <row r="257" spans="1:7">
      <c r="A257" s="30">
        <v>43480</v>
      </c>
      <c r="B257" s="405">
        <v>16943</v>
      </c>
      <c r="C257" s="405" t="s">
        <v>27</v>
      </c>
      <c r="D257" t="s">
        <v>15</v>
      </c>
      <c r="F257" s="1">
        <v>12</v>
      </c>
      <c r="G257" s="1">
        <f t="shared" si="3"/>
        <v>5.0000000000000142</v>
      </c>
    </row>
    <row r="258" spans="1:7">
      <c r="A258" s="30">
        <v>43480</v>
      </c>
      <c r="B258" s="405">
        <v>16943</v>
      </c>
      <c r="C258" s="405" t="s">
        <v>27</v>
      </c>
      <c r="D258" t="s">
        <v>16</v>
      </c>
      <c r="F258" s="1">
        <v>5</v>
      </c>
      <c r="G258" s="1">
        <f t="shared" si="3"/>
        <v>1.4210854715202004E-14</v>
      </c>
    </row>
    <row r="259" spans="1:7">
      <c r="A259" s="32">
        <v>43434</v>
      </c>
      <c r="B259" s="404" t="s">
        <v>11</v>
      </c>
      <c r="C259" s="404" t="s">
        <v>28</v>
      </c>
      <c r="D259" t="s">
        <v>13</v>
      </c>
      <c r="E259" s="25">
        <v>23.9</v>
      </c>
      <c r="G259" s="1">
        <f t="shared" si="3"/>
        <v>23.900000000000013</v>
      </c>
    </row>
    <row r="260" spans="1:7">
      <c r="B260" s="405"/>
      <c r="C260" s="405"/>
      <c r="D260" t="s">
        <v>14</v>
      </c>
      <c r="E260" s="25">
        <v>4</v>
      </c>
      <c r="G260" s="1">
        <f t="shared" si="3"/>
        <v>27.900000000000013</v>
      </c>
    </row>
    <row r="261" spans="1:7">
      <c r="B261" s="405"/>
      <c r="C261" s="405"/>
      <c r="D261" t="s">
        <v>15</v>
      </c>
      <c r="E261" s="25">
        <v>60</v>
      </c>
      <c r="G261" s="1">
        <f t="shared" si="3"/>
        <v>87.9</v>
      </c>
    </row>
    <row r="262" spans="1:7">
      <c r="B262" s="405"/>
      <c r="C262" s="405"/>
      <c r="D262" t="s">
        <v>16</v>
      </c>
      <c r="E262" s="25">
        <v>5</v>
      </c>
      <c r="G262" s="1">
        <f t="shared" si="3"/>
        <v>92.9</v>
      </c>
    </row>
    <row r="263" spans="1:7">
      <c r="B263" s="405"/>
      <c r="C263" s="405"/>
      <c r="D263" t="s">
        <v>17</v>
      </c>
      <c r="E263" s="25">
        <v>50</v>
      </c>
      <c r="G263" s="1">
        <f t="shared" si="3"/>
        <v>142.9</v>
      </c>
    </row>
    <row r="264" spans="1:7">
      <c r="A264" s="30">
        <v>43434</v>
      </c>
      <c r="B264" s="405" t="s">
        <v>10</v>
      </c>
      <c r="C264" s="405" t="s">
        <v>28</v>
      </c>
      <c r="D264" t="s">
        <v>15</v>
      </c>
      <c r="F264" s="1">
        <v>42</v>
      </c>
      <c r="G264" s="1">
        <f t="shared" si="3"/>
        <v>100.9</v>
      </c>
    </row>
    <row r="265" spans="1:7">
      <c r="A265" s="30">
        <v>43474</v>
      </c>
      <c r="B265" s="405">
        <v>16909</v>
      </c>
      <c r="C265" s="405" t="s">
        <v>28</v>
      </c>
      <c r="D265" t="s">
        <v>13</v>
      </c>
      <c r="F265" s="1">
        <v>23.9</v>
      </c>
      <c r="G265" s="1">
        <f t="shared" si="3"/>
        <v>77</v>
      </c>
    </row>
    <row r="266" spans="1:7">
      <c r="A266" s="30">
        <v>43474</v>
      </c>
      <c r="B266" s="405">
        <v>16909</v>
      </c>
      <c r="C266" s="405" t="s">
        <v>28</v>
      </c>
      <c r="D266" t="s">
        <v>14</v>
      </c>
      <c r="F266" s="1">
        <v>4</v>
      </c>
      <c r="G266" s="1">
        <f t="shared" si="3"/>
        <v>73</v>
      </c>
    </row>
    <row r="267" spans="1:7">
      <c r="A267" s="30">
        <v>43480</v>
      </c>
      <c r="B267" s="405">
        <v>16944</v>
      </c>
      <c r="C267" s="405" t="s">
        <v>28</v>
      </c>
      <c r="D267" t="s">
        <v>15</v>
      </c>
      <c r="F267" s="1">
        <v>18</v>
      </c>
      <c r="G267" s="1">
        <f t="shared" si="3"/>
        <v>55</v>
      </c>
    </row>
    <row r="268" spans="1:7">
      <c r="A268" s="30">
        <v>43480</v>
      </c>
      <c r="B268" s="405">
        <v>16944</v>
      </c>
      <c r="C268" s="405" t="s">
        <v>28</v>
      </c>
      <c r="D268" t="s">
        <v>16</v>
      </c>
      <c r="F268" s="1">
        <v>5</v>
      </c>
      <c r="G268" s="1">
        <f t="shared" ref="G268:G287" si="4">+G267+E268-F268</f>
        <v>50</v>
      </c>
    </row>
    <row r="269" spans="1:7">
      <c r="A269" s="30">
        <v>43543</v>
      </c>
      <c r="B269" s="405">
        <v>17356</v>
      </c>
      <c r="C269" s="405" t="s">
        <v>28</v>
      </c>
      <c r="D269" t="s">
        <v>17</v>
      </c>
      <c r="F269" s="1">
        <v>50</v>
      </c>
      <c r="G269" s="1">
        <f t="shared" si="4"/>
        <v>0</v>
      </c>
    </row>
    <row r="270" spans="1:7">
      <c r="A270" s="32">
        <v>43465</v>
      </c>
      <c r="B270" s="404" t="s">
        <v>11</v>
      </c>
      <c r="C270" s="404" t="s">
        <v>29</v>
      </c>
      <c r="D270" t="s">
        <v>13</v>
      </c>
      <c r="E270" s="25">
        <v>25.5</v>
      </c>
      <c r="G270" s="1">
        <f t="shared" si="4"/>
        <v>25.5</v>
      </c>
    </row>
    <row r="271" spans="1:7">
      <c r="B271" s="405"/>
      <c r="C271" s="405"/>
      <c r="D271" t="s">
        <v>14</v>
      </c>
      <c r="E271" s="25">
        <v>4</v>
      </c>
      <c r="G271" s="1">
        <f t="shared" si="4"/>
        <v>29.5</v>
      </c>
    </row>
    <row r="272" spans="1:7">
      <c r="B272" s="405"/>
      <c r="C272" s="405"/>
      <c r="D272" t="s">
        <v>15</v>
      </c>
      <c r="E272" s="25">
        <v>60</v>
      </c>
      <c r="G272" s="1">
        <f t="shared" si="4"/>
        <v>89.5</v>
      </c>
    </row>
    <row r="273" spans="1:7">
      <c r="B273" s="405"/>
      <c r="C273" s="405"/>
      <c r="D273" t="s">
        <v>16</v>
      </c>
      <c r="E273" s="25">
        <v>5</v>
      </c>
      <c r="G273" s="1">
        <f t="shared" si="4"/>
        <v>94.5</v>
      </c>
    </row>
    <row r="274" spans="1:7">
      <c r="B274" s="405"/>
      <c r="C274" s="405"/>
      <c r="D274" t="s">
        <v>17</v>
      </c>
      <c r="E274" s="25">
        <v>50</v>
      </c>
      <c r="G274" s="1">
        <f t="shared" si="4"/>
        <v>144.5</v>
      </c>
    </row>
    <row r="275" spans="1:7">
      <c r="A275" s="30">
        <v>43465</v>
      </c>
      <c r="B275" s="405" t="s">
        <v>10</v>
      </c>
      <c r="C275" s="405" t="s">
        <v>29</v>
      </c>
      <c r="D275" t="s">
        <v>15</v>
      </c>
      <c r="F275" s="1">
        <v>60</v>
      </c>
      <c r="G275" s="1">
        <f t="shared" si="4"/>
        <v>84.5</v>
      </c>
    </row>
    <row r="276" spans="1:7">
      <c r="A276" s="30">
        <v>43465</v>
      </c>
      <c r="B276" s="405" t="s">
        <v>10</v>
      </c>
      <c r="C276" s="405" t="s">
        <v>29</v>
      </c>
      <c r="D276" t="s">
        <v>16</v>
      </c>
      <c r="F276" s="1">
        <v>5</v>
      </c>
      <c r="G276" s="1">
        <f t="shared" si="4"/>
        <v>79.5</v>
      </c>
    </row>
    <row r="277" spans="1:7">
      <c r="A277" s="30">
        <v>43500</v>
      </c>
      <c r="B277" s="405">
        <v>17091</v>
      </c>
      <c r="C277" s="405" t="s">
        <v>29</v>
      </c>
      <c r="D277" t="s">
        <v>13</v>
      </c>
      <c r="F277" s="1">
        <v>25.5</v>
      </c>
      <c r="G277" s="1">
        <f t="shared" si="4"/>
        <v>54</v>
      </c>
    </row>
    <row r="278" spans="1:7">
      <c r="A278" s="30">
        <v>43500</v>
      </c>
      <c r="B278" s="405">
        <v>17091</v>
      </c>
      <c r="C278" s="405" t="s">
        <v>29</v>
      </c>
      <c r="D278" t="s">
        <v>14</v>
      </c>
      <c r="F278" s="1">
        <v>4</v>
      </c>
      <c r="G278" s="1">
        <f t="shared" si="4"/>
        <v>50</v>
      </c>
    </row>
    <row r="279" spans="1:7">
      <c r="A279" s="30">
        <v>43790</v>
      </c>
      <c r="B279" s="405">
        <v>19152</v>
      </c>
      <c r="C279" s="405" t="s">
        <v>29</v>
      </c>
      <c r="D279" t="s">
        <v>17</v>
      </c>
      <c r="F279" s="1">
        <v>50</v>
      </c>
      <c r="G279" s="1">
        <f t="shared" si="4"/>
        <v>0</v>
      </c>
    </row>
    <row r="280" spans="1:7">
      <c r="A280" s="32">
        <v>43496</v>
      </c>
      <c r="B280" s="404" t="s">
        <v>11</v>
      </c>
      <c r="C280" s="404" t="s">
        <v>12</v>
      </c>
      <c r="D280" t="s">
        <v>13</v>
      </c>
      <c r="E280" s="25">
        <v>26.6</v>
      </c>
      <c r="G280" s="1">
        <f t="shared" si="4"/>
        <v>26.6</v>
      </c>
    </row>
    <row r="281" spans="1:7">
      <c r="B281" s="405"/>
      <c r="C281" s="405"/>
      <c r="D281" t="s">
        <v>14</v>
      </c>
      <c r="E281" s="25">
        <v>4</v>
      </c>
      <c r="G281" s="1">
        <f t="shared" si="4"/>
        <v>30.6</v>
      </c>
    </row>
    <row r="282" spans="1:7">
      <c r="B282" s="405"/>
      <c r="C282" s="405"/>
      <c r="D282" t="s">
        <v>15</v>
      </c>
      <c r="E282" s="25">
        <v>60</v>
      </c>
      <c r="G282" s="1">
        <f t="shared" si="4"/>
        <v>90.6</v>
      </c>
    </row>
    <row r="283" spans="1:7">
      <c r="B283" s="405"/>
      <c r="C283" s="405"/>
      <c r="D283" t="s">
        <v>16</v>
      </c>
      <c r="E283" s="25">
        <v>5</v>
      </c>
      <c r="G283" s="1">
        <f t="shared" si="4"/>
        <v>95.6</v>
      </c>
    </row>
    <row r="284" spans="1:7">
      <c r="B284" s="405"/>
      <c r="C284" s="405"/>
      <c r="D284" t="s">
        <v>17</v>
      </c>
      <c r="G284" s="1">
        <f t="shared" si="4"/>
        <v>95.6</v>
      </c>
    </row>
    <row r="285" spans="1:7">
      <c r="A285" s="30">
        <v>43496</v>
      </c>
      <c r="B285" s="405" t="s">
        <v>10</v>
      </c>
      <c r="C285" s="405" t="s">
        <v>12</v>
      </c>
      <c r="D285" t="s">
        <v>15</v>
      </c>
      <c r="F285" s="1">
        <v>60</v>
      </c>
      <c r="G285" s="1">
        <f t="shared" si="4"/>
        <v>35.599999999999994</v>
      </c>
    </row>
    <row r="286" spans="1:7">
      <c r="A286" s="30">
        <v>43496</v>
      </c>
      <c r="B286" s="405" t="s">
        <v>10</v>
      </c>
      <c r="C286" s="405" t="s">
        <v>12</v>
      </c>
      <c r="D286" t="s">
        <v>16</v>
      </c>
      <c r="F286" s="1">
        <v>5</v>
      </c>
      <c r="G286" s="1">
        <f t="shared" si="4"/>
        <v>30.599999999999994</v>
      </c>
    </row>
    <row r="287" spans="1:7">
      <c r="A287" s="30">
        <v>43539</v>
      </c>
      <c r="B287" s="405">
        <v>17343</v>
      </c>
      <c r="C287" s="405" t="s">
        <v>12</v>
      </c>
      <c r="D287" t="s">
        <v>13</v>
      </c>
      <c r="F287" s="1">
        <v>26.6</v>
      </c>
      <c r="G287" s="1">
        <f t="shared" si="4"/>
        <v>3.9999999999999929</v>
      </c>
    </row>
    <row r="288" spans="1:7">
      <c r="A288" s="30">
        <v>43539</v>
      </c>
      <c r="B288" s="405">
        <v>17343</v>
      </c>
      <c r="C288" s="405" t="s">
        <v>12</v>
      </c>
      <c r="D288" t="s">
        <v>14</v>
      </c>
      <c r="F288" s="1">
        <v>4</v>
      </c>
      <c r="G288" s="1">
        <f t="shared" ref="G288:G355" si="5">+G287+E288-F288</f>
        <v>-7.1054273576010019E-15</v>
      </c>
    </row>
    <row r="289" spans="1:7">
      <c r="A289" s="32">
        <v>43524</v>
      </c>
      <c r="B289" s="404" t="s">
        <v>11</v>
      </c>
      <c r="C289" s="404" t="s">
        <v>19</v>
      </c>
      <c r="D289" t="s">
        <v>13</v>
      </c>
      <c r="E289" s="25">
        <v>28.1</v>
      </c>
      <c r="G289" s="1">
        <f t="shared" si="5"/>
        <v>28.099999999999994</v>
      </c>
    </row>
    <row r="290" spans="1:7">
      <c r="B290" s="405"/>
      <c r="C290" s="405"/>
      <c r="D290" t="s">
        <v>14</v>
      </c>
      <c r="E290" s="25">
        <v>4.9000000000000004</v>
      </c>
      <c r="G290" s="1">
        <f t="shared" si="5"/>
        <v>32.999999999999993</v>
      </c>
    </row>
    <row r="291" spans="1:7">
      <c r="B291" s="405"/>
      <c r="C291" s="405"/>
      <c r="D291" t="s">
        <v>15</v>
      </c>
      <c r="E291" s="25">
        <v>56</v>
      </c>
      <c r="G291" s="1">
        <f t="shared" si="5"/>
        <v>89</v>
      </c>
    </row>
    <row r="292" spans="1:7">
      <c r="B292" s="405"/>
      <c r="C292" s="405"/>
      <c r="D292" t="s">
        <v>16</v>
      </c>
      <c r="E292" s="25">
        <v>5</v>
      </c>
      <c r="G292" s="1">
        <f t="shared" si="5"/>
        <v>94</v>
      </c>
    </row>
    <row r="293" spans="1:7">
      <c r="B293" s="405"/>
      <c r="C293" s="405"/>
      <c r="D293" t="s">
        <v>17</v>
      </c>
      <c r="G293" s="1">
        <f t="shared" si="5"/>
        <v>94</v>
      </c>
    </row>
    <row r="294" spans="1:7">
      <c r="A294" s="30">
        <v>43524</v>
      </c>
      <c r="B294" s="405" t="s">
        <v>10</v>
      </c>
      <c r="C294" s="405" t="s">
        <v>19</v>
      </c>
      <c r="D294" t="s">
        <v>15</v>
      </c>
      <c r="F294" s="1">
        <v>46</v>
      </c>
      <c r="G294" s="1">
        <f t="shared" si="5"/>
        <v>48</v>
      </c>
    </row>
    <row r="295" spans="1:7">
      <c r="A295" s="30">
        <v>43551</v>
      </c>
      <c r="B295" s="405">
        <v>17490</v>
      </c>
      <c r="C295" s="405" t="s">
        <v>19</v>
      </c>
      <c r="D295" t="s">
        <v>13</v>
      </c>
      <c r="F295" s="1">
        <v>28.1</v>
      </c>
      <c r="G295" s="1">
        <f t="shared" si="5"/>
        <v>19.899999999999999</v>
      </c>
    </row>
    <row r="296" spans="1:7">
      <c r="A296" s="30">
        <v>43551</v>
      </c>
      <c r="B296" s="405">
        <v>17490</v>
      </c>
      <c r="C296" s="405" t="s">
        <v>19</v>
      </c>
      <c r="D296" t="s">
        <v>15</v>
      </c>
      <c r="F296" s="1">
        <v>10</v>
      </c>
      <c r="G296" s="1">
        <f t="shared" si="5"/>
        <v>9.8999999999999986</v>
      </c>
    </row>
    <row r="297" spans="1:7">
      <c r="A297" s="30">
        <v>43551</v>
      </c>
      <c r="B297" s="405">
        <v>17490</v>
      </c>
      <c r="C297" s="405" t="s">
        <v>19</v>
      </c>
      <c r="D297" t="s">
        <v>16</v>
      </c>
      <c r="F297" s="1">
        <v>5</v>
      </c>
      <c r="G297" s="1">
        <f t="shared" si="5"/>
        <v>4.8999999999999986</v>
      </c>
    </row>
    <row r="298" spans="1:7">
      <c r="A298" s="30">
        <v>43580</v>
      </c>
      <c r="B298" s="405">
        <v>17705</v>
      </c>
      <c r="C298" s="405" t="s">
        <v>19</v>
      </c>
      <c r="D298" t="s">
        <v>14</v>
      </c>
      <c r="F298" s="1">
        <v>4.9000000000000004</v>
      </c>
      <c r="G298" s="1">
        <f t="shared" si="5"/>
        <v>0</v>
      </c>
    </row>
    <row r="299" spans="1:7">
      <c r="A299" s="32">
        <v>43555</v>
      </c>
      <c r="B299" s="404" t="s">
        <v>11</v>
      </c>
      <c r="C299" s="404" t="s">
        <v>20</v>
      </c>
      <c r="D299" t="s">
        <v>13</v>
      </c>
      <c r="E299" s="25">
        <v>26.1</v>
      </c>
      <c r="G299" s="1">
        <f t="shared" si="5"/>
        <v>26.1</v>
      </c>
    </row>
    <row r="300" spans="1:7">
      <c r="B300" s="405"/>
      <c r="C300" s="405"/>
      <c r="D300" t="s">
        <v>14</v>
      </c>
      <c r="E300" s="25">
        <v>3.9</v>
      </c>
      <c r="G300" s="1">
        <f t="shared" si="5"/>
        <v>30</v>
      </c>
    </row>
    <row r="301" spans="1:7">
      <c r="B301" s="405"/>
      <c r="C301" s="405"/>
      <c r="D301" t="s">
        <v>15</v>
      </c>
      <c r="E301" s="25">
        <v>60</v>
      </c>
      <c r="G301" s="1">
        <f t="shared" si="5"/>
        <v>90</v>
      </c>
    </row>
    <row r="302" spans="1:7">
      <c r="B302" s="405"/>
      <c r="C302" s="405"/>
      <c r="D302" t="s">
        <v>16</v>
      </c>
      <c r="E302" s="25">
        <v>5</v>
      </c>
      <c r="G302" s="1">
        <f t="shared" si="5"/>
        <v>95</v>
      </c>
    </row>
    <row r="303" spans="1:7">
      <c r="B303" s="405"/>
      <c r="C303" s="405"/>
      <c r="D303" t="s">
        <v>17</v>
      </c>
      <c r="G303" s="1">
        <f t="shared" si="5"/>
        <v>95</v>
      </c>
    </row>
    <row r="304" spans="1:7">
      <c r="A304" s="30">
        <v>43555</v>
      </c>
      <c r="B304" s="405" t="s">
        <v>10</v>
      </c>
      <c r="C304" s="405" t="s">
        <v>20</v>
      </c>
      <c r="D304" t="s">
        <v>15</v>
      </c>
      <c r="F304" s="1">
        <v>50</v>
      </c>
      <c r="G304" s="1">
        <f t="shared" si="5"/>
        <v>45</v>
      </c>
    </row>
    <row r="305" spans="1:7">
      <c r="A305" s="30">
        <v>43589</v>
      </c>
      <c r="B305" s="405">
        <v>17781</v>
      </c>
      <c r="C305" s="405" t="s">
        <v>20</v>
      </c>
      <c r="D305" t="s">
        <v>13</v>
      </c>
      <c r="F305" s="1">
        <v>26.1</v>
      </c>
      <c r="G305" s="1">
        <f t="shared" si="5"/>
        <v>18.899999999999999</v>
      </c>
    </row>
    <row r="306" spans="1:7">
      <c r="A306" s="30">
        <v>43589</v>
      </c>
      <c r="B306" s="405">
        <v>17781</v>
      </c>
      <c r="C306" s="405" t="s">
        <v>20</v>
      </c>
      <c r="D306" t="s">
        <v>14</v>
      </c>
      <c r="F306" s="1">
        <v>3.9</v>
      </c>
      <c r="G306" s="1">
        <f t="shared" si="5"/>
        <v>14.999999999999998</v>
      </c>
    </row>
    <row r="307" spans="1:7">
      <c r="A307" s="30">
        <v>43788</v>
      </c>
      <c r="B307" s="405">
        <v>19148</v>
      </c>
      <c r="C307" s="405" t="s">
        <v>20</v>
      </c>
      <c r="D307" t="s">
        <v>15</v>
      </c>
      <c r="F307" s="1">
        <v>10</v>
      </c>
      <c r="G307" s="1">
        <f t="shared" si="5"/>
        <v>4.9999999999999982</v>
      </c>
    </row>
    <row r="308" spans="1:7">
      <c r="A308" s="30">
        <v>43788</v>
      </c>
      <c r="B308" s="405">
        <v>19148</v>
      </c>
      <c r="C308" s="405" t="s">
        <v>20</v>
      </c>
      <c r="D308" t="s">
        <v>16</v>
      </c>
      <c r="F308" s="1">
        <v>5</v>
      </c>
      <c r="G308" s="1">
        <f t="shared" si="5"/>
        <v>0</v>
      </c>
    </row>
    <row r="309" spans="1:7">
      <c r="A309" s="32">
        <v>43585</v>
      </c>
      <c r="B309" s="404" t="s">
        <v>11</v>
      </c>
      <c r="C309" s="404" t="s">
        <v>21</v>
      </c>
      <c r="D309" t="s">
        <v>13</v>
      </c>
      <c r="E309" s="25">
        <v>26.4</v>
      </c>
      <c r="G309" s="1">
        <f t="shared" si="5"/>
        <v>26.4</v>
      </c>
    </row>
    <row r="310" spans="1:7">
      <c r="B310" s="405"/>
      <c r="C310" s="405"/>
      <c r="D310" t="s">
        <v>14</v>
      </c>
      <c r="E310" s="25">
        <v>3.6</v>
      </c>
      <c r="G310" s="1">
        <f t="shared" si="5"/>
        <v>30</v>
      </c>
    </row>
    <row r="311" spans="1:7">
      <c r="B311" s="405"/>
      <c r="C311" s="405"/>
      <c r="D311" t="s">
        <v>15</v>
      </c>
      <c r="E311" s="25">
        <v>60</v>
      </c>
      <c r="G311" s="1">
        <f t="shared" si="5"/>
        <v>90</v>
      </c>
    </row>
    <row r="312" spans="1:7">
      <c r="B312" s="405"/>
      <c r="C312" s="405"/>
      <c r="D312" t="s">
        <v>16</v>
      </c>
      <c r="E312" s="25">
        <v>5</v>
      </c>
      <c r="G312" s="1">
        <f t="shared" si="5"/>
        <v>95</v>
      </c>
    </row>
    <row r="313" spans="1:7">
      <c r="B313" s="405"/>
      <c r="C313" s="405"/>
      <c r="D313" t="s">
        <v>17</v>
      </c>
      <c r="G313" s="1">
        <f t="shared" si="5"/>
        <v>95</v>
      </c>
    </row>
    <row r="314" spans="1:7">
      <c r="A314" s="30">
        <v>43585</v>
      </c>
      <c r="B314" s="405" t="s">
        <v>660</v>
      </c>
      <c r="C314" s="405" t="s">
        <v>21</v>
      </c>
      <c r="D314" t="s">
        <v>15</v>
      </c>
      <c r="F314" s="1">
        <v>60</v>
      </c>
      <c r="G314" s="1">
        <f t="shared" si="5"/>
        <v>35</v>
      </c>
    </row>
    <row r="315" spans="1:7" ht="15.75" customHeight="1">
      <c r="A315" s="30">
        <v>43585</v>
      </c>
      <c r="B315" s="405" t="s">
        <v>660</v>
      </c>
      <c r="C315" s="405" t="s">
        <v>21</v>
      </c>
      <c r="D315" t="s">
        <v>16</v>
      </c>
      <c r="F315" s="1">
        <v>5</v>
      </c>
      <c r="G315" s="1">
        <f t="shared" si="5"/>
        <v>30</v>
      </c>
    </row>
    <row r="316" spans="1:7" ht="15.75" customHeight="1">
      <c r="A316" s="30">
        <v>43635</v>
      </c>
      <c r="B316" s="405">
        <v>18069</v>
      </c>
      <c r="C316" s="405" t="s">
        <v>21</v>
      </c>
      <c r="D316" t="s">
        <v>13</v>
      </c>
      <c r="F316" s="1">
        <v>26.4</v>
      </c>
      <c r="G316" s="1">
        <f t="shared" si="5"/>
        <v>3.6000000000000014</v>
      </c>
    </row>
    <row r="317" spans="1:7" ht="15.75" customHeight="1">
      <c r="A317" s="30">
        <v>43635</v>
      </c>
      <c r="B317" s="405">
        <v>18069</v>
      </c>
      <c r="C317" s="405" t="s">
        <v>21</v>
      </c>
      <c r="D317" t="s">
        <v>14</v>
      </c>
      <c r="F317" s="1">
        <v>3.6</v>
      </c>
      <c r="G317" s="1">
        <f t="shared" si="5"/>
        <v>0</v>
      </c>
    </row>
    <row r="318" spans="1:7" ht="15.75" customHeight="1">
      <c r="A318" s="32">
        <v>43616</v>
      </c>
      <c r="B318" s="404" t="s">
        <v>11</v>
      </c>
      <c r="C318" s="404" t="s">
        <v>22</v>
      </c>
      <c r="D318" t="s">
        <v>13</v>
      </c>
      <c r="E318" s="25">
        <v>24.3</v>
      </c>
      <c r="G318" s="1">
        <f t="shared" si="5"/>
        <v>24.3</v>
      </c>
    </row>
    <row r="319" spans="1:7" ht="15.75" customHeight="1">
      <c r="B319" s="405"/>
      <c r="C319" s="405"/>
      <c r="D319" t="s">
        <v>14</v>
      </c>
      <c r="E319" s="25">
        <v>4.0999999999999996</v>
      </c>
      <c r="G319" s="1">
        <f t="shared" si="5"/>
        <v>28.4</v>
      </c>
    </row>
    <row r="320" spans="1:7" ht="15.75" customHeight="1">
      <c r="B320" s="405"/>
      <c r="C320" s="405"/>
      <c r="D320" t="s">
        <v>15</v>
      </c>
      <c r="E320" s="25">
        <v>60</v>
      </c>
      <c r="G320" s="1">
        <f t="shared" si="5"/>
        <v>88.4</v>
      </c>
    </row>
    <row r="321" spans="1:7" ht="15.75" customHeight="1">
      <c r="B321" s="405"/>
      <c r="C321" s="405"/>
      <c r="D321" t="s">
        <v>16</v>
      </c>
      <c r="E321" s="25">
        <v>5</v>
      </c>
      <c r="G321" s="1">
        <f t="shared" si="5"/>
        <v>93.4</v>
      </c>
    </row>
    <row r="322" spans="1:7" ht="15.75" customHeight="1">
      <c r="B322" s="405"/>
      <c r="C322" s="405"/>
      <c r="D322" t="s">
        <v>17</v>
      </c>
      <c r="G322" s="1">
        <f t="shared" si="5"/>
        <v>93.4</v>
      </c>
    </row>
    <row r="323" spans="1:7" ht="15.75" customHeight="1">
      <c r="A323" s="30">
        <v>43616</v>
      </c>
      <c r="B323" s="405" t="s">
        <v>10</v>
      </c>
      <c r="C323" s="405" t="s">
        <v>22</v>
      </c>
      <c r="D323" t="s">
        <v>15</v>
      </c>
      <c r="F323" s="1">
        <v>50</v>
      </c>
      <c r="G323" s="1">
        <f t="shared" si="5"/>
        <v>43.400000000000006</v>
      </c>
    </row>
    <row r="324" spans="1:7" ht="15.75" customHeight="1">
      <c r="A324" s="30">
        <v>43672</v>
      </c>
      <c r="B324" s="405">
        <v>18342</v>
      </c>
      <c r="C324" s="405" t="s">
        <v>22</v>
      </c>
      <c r="D324" t="s">
        <v>13</v>
      </c>
      <c r="F324" s="1">
        <v>24.3</v>
      </c>
      <c r="G324" s="1">
        <f t="shared" si="5"/>
        <v>19.100000000000005</v>
      </c>
    </row>
    <row r="325" spans="1:7" ht="15.75" customHeight="1">
      <c r="A325" s="30">
        <v>43672</v>
      </c>
      <c r="B325" s="405">
        <v>18342</v>
      </c>
      <c r="C325" s="405" t="s">
        <v>22</v>
      </c>
      <c r="D325" t="s">
        <v>14</v>
      </c>
      <c r="F325" s="1">
        <v>4.0999999999999996</v>
      </c>
      <c r="G325" s="1">
        <f t="shared" si="5"/>
        <v>15.000000000000005</v>
      </c>
    </row>
    <row r="326" spans="1:7" ht="15.75" customHeight="1">
      <c r="A326" s="30">
        <v>43788</v>
      </c>
      <c r="B326" s="405">
        <v>19148</v>
      </c>
      <c r="C326" s="405" t="s">
        <v>20</v>
      </c>
      <c r="D326" t="s">
        <v>15</v>
      </c>
      <c r="F326" s="1">
        <v>10</v>
      </c>
      <c r="G326" s="1">
        <f t="shared" si="5"/>
        <v>5.0000000000000053</v>
      </c>
    </row>
    <row r="327" spans="1:7" ht="15.75" customHeight="1">
      <c r="A327" s="30">
        <v>43788</v>
      </c>
      <c r="B327" s="405">
        <v>19148</v>
      </c>
      <c r="C327" s="405" t="s">
        <v>20</v>
      </c>
      <c r="D327" t="s">
        <v>16</v>
      </c>
      <c r="F327" s="1">
        <v>5</v>
      </c>
      <c r="G327" s="1">
        <f t="shared" si="5"/>
        <v>0</v>
      </c>
    </row>
    <row r="328" spans="1:7" ht="15.75" customHeight="1">
      <c r="A328" s="32">
        <v>43646</v>
      </c>
      <c r="B328" s="404" t="s">
        <v>11</v>
      </c>
      <c r="C328" s="404" t="s">
        <v>23</v>
      </c>
      <c r="D328" t="s">
        <v>13</v>
      </c>
      <c r="E328" s="25">
        <v>21.7</v>
      </c>
      <c r="G328" s="1">
        <f>+G327+E328-F328</f>
        <v>21.7</v>
      </c>
    </row>
    <row r="329" spans="1:7" ht="15.75" customHeight="1">
      <c r="B329" s="405"/>
      <c r="C329" s="405"/>
      <c r="D329" t="s">
        <v>14</v>
      </c>
      <c r="E329" s="25">
        <v>4</v>
      </c>
      <c r="G329" s="1">
        <f t="shared" si="5"/>
        <v>25.7</v>
      </c>
    </row>
    <row r="330" spans="1:7" ht="15.75" customHeight="1">
      <c r="B330" s="405"/>
      <c r="C330" s="405"/>
      <c r="D330" t="s">
        <v>15</v>
      </c>
      <c r="E330" s="25">
        <v>60</v>
      </c>
      <c r="G330" s="1">
        <f t="shared" si="5"/>
        <v>85.7</v>
      </c>
    </row>
    <row r="331" spans="1:7" ht="15.75" customHeight="1">
      <c r="B331" s="405"/>
      <c r="C331" s="405"/>
      <c r="D331" t="s">
        <v>16</v>
      </c>
      <c r="E331" s="25">
        <v>5</v>
      </c>
      <c r="G331" s="1">
        <f t="shared" si="5"/>
        <v>90.7</v>
      </c>
    </row>
    <row r="332" spans="1:7" ht="15.75" customHeight="1">
      <c r="B332" s="405"/>
      <c r="C332" s="405"/>
      <c r="D332" t="s">
        <v>17</v>
      </c>
      <c r="G332" s="1">
        <f t="shared" si="5"/>
        <v>90.7</v>
      </c>
    </row>
    <row r="333" spans="1:7" ht="15.75" customHeight="1">
      <c r="A333" s="30">
        <v>43646</v>
      </c>
      <c r="B333" s="405" t="s">
        <v>10</v>
      </c>
      <c r="C333" s="405" t="s">
        <v>23</v>
      </c>
      <c r="D333" t="s">
        <v>15</v>
      </c>
      <c r="F333" s="1">
        <v>50</v>
      </c>
      <c r="G333" s="1">
        <f t="shared" si="5"/>
        <v>40.700000000000003</v>
      </c>
    </row>
    <row r="334" spans="1:7" ht="15.75" customHeight="1">
      <c r="A334" s="30">
        <v>43714</v>
      </c>
      <c r="B334" s="405">
        <v>18644</v>
      </c>
      <c r="C334" s="405" t="s">
        <v>23</v>
      </c>
      <c r="D334" t="s">
        <v>13</v>
      </c>
      <c r="F334" s="1">
        <v>21.7</v>
      </c>
      <c r="G334" s="1">
        <f t="shared" si="5"/>
        <v>19.000000000000004</v>
      </c>
    </row>
    <row r="335" spans="1:7" ht="15.75" customHeight="1">
      <c r="A335" s="30">
        <v>43714</v>
      </c>
      <c r="B335" s="405">
        <v>18644</v>
      </c>
      <c r="C335" s="405" t="s">
        <v>23</v>
      </c>
      <c r="D335" t="s">
        <v>14</v>
      </c>
      <c r="F335" s="1">
        <v>4</v>
      </c>
      <c r="G335" s="1">
        <f t="shared" si="5"/>
        <v>15.000000000000004</v>
      </c>
    </row>
    <row r="336" spans="1:7" ht="15.75" customHeight="1">
      <c r="A336" s="30">
        <v>43788</v>
      </c>
      <c r="B336" s="405">
        <v>19148</v>
      </c>
      <c r="C336" s="405" t="s">
        <v>23</v>
      </c>
      <c r="D336" t="s">
        <v>15</v>
      </c>
      <c r="F336" s="1">
        <v>10</v>
      </c>
      <c r="G336" s="1">
        <f t="shared" si="5"/>
        <v>5.0000000000000036</v>
      </c>
    </row>
    <row r="337" spans="1:7" ht="15.75" customHeight="1">
      <c r="A337" s="30">
        <v>43788</v>
      </c>
      <c r="B337" s="405">
        <v>19148</v>
      </c>
      <c r="C337" s="405" t="s">
        <v>23</v>
      </c>
      <c r="D337" t="s">
        <v>16</v>
      </c>
      <c r="F337" s="1">
        <v>5</v>
      </c>
      <c r="G337" s="1">
        <f t="shared" si="5"/>
        <v>0</v>
      </c>
    </row>
    <row r="338" spans="1:7" ht="15.75" customHeight="1">
      <c r="A338" s="32">
        <v>43677</v>
      </c>
      <c r="B338" s="404" t="s">
        <v>11</v>
      </c>
      <c r="C338" s="404" t="s">
        <v>24</v>
      </c>
      <c r="D338" t="s">
        <v>13</v>
      </c>
      <c r="E338" s="25">
        <v>21.8</v>
      </c>
      <c r="G338" s="1">
        <f t="shared" si="5"/>
        <v>21.8</v>
      </c>
    </row>
    <row r="339" spans="1:7" ht="15.75" customHeight="1">
      <c r="B339" s="405"/>
      <c r="C339" s="405"/>
      <c r="D339" t="s">
        <v>14</v>
      </c>
      <c r="E339" s="25">
        <v>3.8</v>
      </c>
      <c r="G339" s="1">
        <f t="shared" si="5"/>
        <v>25.6</v>
      </c>
    </row>
    <row r="340" spans="1:7" ht="15.75" customHeight="1">
      <c r="B340" s="405"/>
      <c r="C340" s="405"/>
      <c r="D340" t="s">
        <v>15</v>
      </c>
      <c r="E340" s="25">
        <v>60</v>
      </c>
      <c r="G340" s="1">
        <f t="shared" si="5"/>
        <v>85.6</v>
      </c>
    </row>
    <row r="341" spans="1:7" ht="15.75" customHeight="1">
      <c r="B341" s="405"/>
      <c r="C341" s="405"/>
      <c r="D341" t="s">
        <v>16</v>
      </c>
      <c r="E341" s="25">
        <v>5</v>
      </c>
      <c r="G341" s="1">
        <f t="shared" si="5"/>
        <v>90.6</v>
      </c>
    </row>
    <row r="342" spans="1:7" ht="15.75" customHeight="1">
      <c r="B342" s="405"/>
      <c r="C342" s="405"/>
      <c r="D342" t="s">
        <v>17</v>
      </c>
      <c r="G342" s="1">
        <f t="shared" si="5"/>
        <v>90.6</v>
      </c>
    </row>
    <row r="343" spans="1:7" ht="15.75" customHeight="1">
      <c r="A343" s="30">
        <v>43677</v>
      </c>
      <c r="B343" s="405" t="s">
        <v>10</v>
      </c>
      <c r="C343" s="405" t="s">
        <v>24</v>
      </c>
      <c r="D343" t="s">
        <v>15</v>
      </c>
      <c r="F343" s="1">
        <v>28</v>
      </c>
      <c r="G343" s="1">
        <f t="shared" si="5"/>
        <v>62.599999999999994</v>
      </c>
    </row>
    <row r="344" spans="1:7" ht="15.75" customHeight="1">
      <c r="A344" s="30">
        <v>43714</v>
      </c>
      <c r="B344" s="405">
        <v>18644</v>
      </c>
      <c r="C344" s="405" t="s">
        <v>24</v>
      </c>
      <c r="D344" t="s">
        <v>13</v>
      </c>
      <c r="F344" s="1">
        <v>21.8</v>
      </c>
      <c r="G344" s="1">
        <f t="shared" si="5"/>
        <v>40.799999999999997</v>
      </c>
    </row>
    <row r="345" spans="1:7" ht="15.75" customHeight="1">
      <c r="A345" s="30">
        <v>43714</v>
      </c>
      <c r="B345" s="405">
        <v>18644</v>
      </c>
      <c r="C345" s="405" t="s">
        <v>24</v>
      </c>
      <c r="D345" t="s">
        <v>14</v>
      </c>
      <c r="F345" s="1">
        <v>3.8</v>
      </c>
      <c r="G345" s="1">
        <f t="shared" si="5"/>
        <v>37</v>
      </c>
    </row>
    <row r="346" spans="1:7" ht="15.75" customHeight="1">
      <c r="A346" s="30">
        <v>43788</v>
      </c>
      <c r="B346" s="405">
        <v>19148</v>
      </c>
      <c r="C346" s="405" t="s">
        <v>24</v>
      </c>
      <c r="D346" t="s">
        <v>15</v>
      </c>
      <c r="F346" s="1">
        <v>32</v>
      </c>
      <c r="G346" s="1">
        <f t="shared" si="5"/>
        <v>5</v>
      </c>
    </row>
    <row r="347" spans="1:7" ht="15.75" customHeight="1">
      <c r="A347" s="30">
        <v>43788</v>
      </c>
      <c r="B347" s="405">
        <v>19148</v>
      </c>
      <c r="C347" s="405" t="s">
        <v>24</v>
      </c>
      <c r="D347" t="s">
        <v>16</v>
      </c>
      <c r="F347" s="1">
        <v>5</v>
      </c>
      <c r="G347" s="1">
        <f t="shared" si="5"/>
        <v>0</v>
      </c>
    </row>
    <row r="348" spans="1:7" ht="15.75" customHeight="1">
      <c r="A348" s="32">
        <v>43708</v>
      </c>
      <c r="B348" s="404" t="s">
        <v>11</v>
      </c>
      <c r="C348" s="404" t="s">
        <v>25</v>
      </c>
      <c r="D348" t="s">
        <v>13</v>
      </c>
      <c r="E348" s="25">
        <v>16.600000000000001</v>
      </c>
      <c r="G348" s="1">
        <f t="shared" si="5"/>
        <v>16.600000000000001</v>
      </c>
    </row>
    <row r="349" spans="1:7" ht="15.75" customHeight="1">
      <c r="B349" s="405"/>
      <c r="C349" s="405"/>
      <c r="D349" t="s">
        <v>14</v>
      </c>
      <c r="E349" s="25">
        <v>3.7</v>
      </c>
      <c r="G349" s="1">
        <f t="shared" si="5"/>
        <v>20.3</v>
      </c>
    </row>
    <row r="350" spans="1:7" ht="15.75" customHeight="1">
      <c r="B350" s="405"/>
      <c r="C350" s="405"/>
      <c r="D350" t="s">
        <v>15</v>
      </c>
      <c r="E350" s="25">
        <v>60</v>
      </c>
      <c r="G350" s="1">
        <f t="shared" si="5"/>
        <v>80.3</v>
      </c>
    </row>
    <row r="351" spans="1:7" ht="15.75" customHeight="1">
      <c r="B351" s="405"/>
      <c r="C351" s="405"/>
      <c r="D351" t="s">
        <v>16</v>
      </c>
      <c r="E351" s="25">
        <v>5</v>
      </c>
      <c r="G351" s="1">
        <f t="shared" si="5"/>
        <v>85.3</v>
      </c>
    </row>
    <row r="352" spans="1:7" ht="15.75" customHeight="1">
      <c r="B352" s="405"/>
      <c r="C352" s="405"/>
      <c r="D352" t="s">
        <v>17</v>
      </c>
      <c r="G352" s="1">
        <f t="shared" si="5"/>
        <v>85.3</v>
      </c>
    </row>
    <row r="353" spans="1:7" ht="15.75" customHeight="1">
      <c r="B353" s="405"/>
      <c r="C353" s="405"/>
      <c r="D353" t="s">
        <v>104</v>
      </c>
      <c r="E353" s="25">
        <v>25</v>
      </c>
      <c r="G353" s="1">
        <f t="shared" si="5"/>
        <v>110.3</v>
      </c>
    </row>
    <row r="354" spans="1:7" ht="15.75" customHeight="1">
      <c r="A354" s="30">
        <v>43732</v>
      </c>
      <c r="B354" s="405">
        <v>18759</v>
      </c>
      <c r="C354" s="405" t="s">
        <v>25</v>
      </c>
      <c r="D354" t="s">
        <v>13</v>
      </c>
      <c r="F354" s="1">
        <v>16.600000000000001</v>
      </c>
      <c r="G354" s="1">
        <f t="shared" si="5"/>
        <v>93.699999999999989</v>
      </c>
    </row>
    <row r="355" spans="1:7" ht="15.75" customHeight="1">
      <c r="A355" s="30">
        <v>43732</v>
      </c>
      <c r="B355" s="405">
        <v>18759</v>
      </c>
      <c r="C355" s="405" t="s">
        <v>25</v>
      </c>
      <c r="D355" t="s">
        <v>14</v>
      </c>
      <c r="F355" s="1">
        <v>3.7</v>
      </c>
      <c r="G355" s="1">
        <f t="shared" si="5"/>
        <v>89.999999999999986</v>
      </c>
    </row>
    <row r="356" spans="1:7" ht="15.75" customHeight="1">
      <c r="A356" s="30">
        <v>43788</v>
      </c>
      <c r="B356" s="405">
        <v>19148</v>
      </c>
      <c r="C356" s="405" t="s">
        <v>25</v>
      </c>
      <c r="D356" t="s">
        <v>15</v>
      </c>
      <c r="F356" s="1">
        <v>39</v>
      </c>
      <c r="G356" s="1">
        <f t="shared" ref="G356:G420" si="6">+G355+E356-F356</f>
        <v>50.999999999999986</v>
      </c>
    </row>
    <row r="357" spans="1:7" ht="15.75" customHeight="1">
      <c r="A357" s="30">
        <v>43833</v>
      </c>
      <c r="B357" s="405">
        <v>19484</v>
      </c>
      <c r="C357" s="405" t="s">
        <v>25</v>
      </c>
      <c r="D357" t="s">
        <v>15</v>
      </c>
      <c r="F357" s="1">
        <v>21</v>
      </c>
      <c r="G357" s="1">
        <f t="shared" si="6"/>
        <v>29.999999999999986</v>
      </c>
    </row>
    <row r="358" spans="1:7" ht="15.75" customHeight="1">
      <c r="A358" s="30">
        <v>43844</v>
      </c>
      <c r="B358" s="405">
        <v>19521</v>
      </c>
      <c r="C358" s="405" t="s">
        <v>25</v>
      </c>
      <c r="D358" t="s">
        <v>16</v>
      </c>
      <c r="F358" s="1">
        <v>5</v>
      </c>
      <c r="G358" s="1">
        <f t="shared" si="6"/>
        <v>24.999999999999986</v>
      </c>
    </row>
    <row r="359" spans="1:7" ht="15.75" customHeight="1">
      <c r="A359" s="30">
        <v>43844</v>
      </c>
      <c r="B359" s="405">
        <v>9587</v>
      </c>
      <c r="C359" s="405" t="s">
        <v>25</v>
      </c>
      <c r="D359" t="s">
        <v>104</v>
      </c>
      <c r="F359" s="1">
        <v>25</v>
      </c>
      <c r="G359" s="1">
        <f t="shared" si="6"/>
        <v>0</v>
      </c>
    </row>
    <row r="360" spans="1:7" ht="15.75" customHeight="1">
      <c r="A360" s="32">
        <v>43738</v>
      </c>
      <c r="B360" s="404" t="s">
        <v>11</v>
      </c>
      <c r="C360" s="404" t="s">
        <v>26</v>
      </c>
      <c r="D360" t="s">
        <v>13</v>
      </c>
      <c r="E360" s="25">
        <v>19.3</v>
      </c>
      <c r="G360" s="1">
        <f t="shared" si="6"/>
        <v>19.3</v>
      </c>
    </row>
    <row r="361" spans="1:7" ht="15.75" customHeight="1">
      <c r="B361" s="405"/>
      <c r="C361" s="405"/>
      <c r="D361" t="s">
        <v>14</v>
      </c>
      <c r="E361" s="25">
        <v>6.6</v>
      </c>
      <c r="G361" s="1">
        <f t="shared" si="6"/>
        <v>25.9</v>
      </c>
    </row>
    <row r="362" spans="1:7" ht="15.75" customHeight="1">
      <c r="B362" s="405"/>
      <c r="C362" s="405"/>
      <c r="D362" t="s">
        <v>15</v>
      </c>
      <c r="E362" s="25">
        <v>60</v>
      </c>
      <c r="G362" s="1">
        <f t="shared" si="6"/>
        <v>85.9</v>
      </c>
    </row>
    <row r="363" spans="1:7" ht="15.75" customHeight="1">
      <c r="B363" s="405"/>
      <c r="C363" s="405"/>
      <c r="D363" t="s">
        <v>16</v>
      </c>
      <c r="E363" s="25">
        <v>5</v>
      </c>
      <c r="G363" s="1">
        <f t="shared" si="6"/>
        <v>90.9</v>
      </c>
    </row>
    <row r="364" spans="1:7" ht="15.75" customHeight="1">
      <c r="B364" s="405"/>
      <c r="C364" s="405"/>
      <c r="D364" t="s">
        <v>17</v>
      </c>
      <c r="G364" s="1">
        <f t="shared" si="6"/>
        <v>90.9</v>
      </c>
    </row>
    <row r="365" spans="1:7" ht="15.75" customHeight="1">
      <c r="A365" s="30">
        <v>43761</v>
      </c>
      <c r="B365" s="405">
        <v>18973</v>
      </c>
      <c r="C365" s="405" t="s">
        <v>26</v>
      </c>
      <c r="D365" t="s">
        <v>13</v>
      </c>
      <c r="F365" s="1">
        <v>19.3</v>
      </c>
      <c r="G365" s="1">
        <f t="shared" si="6"/>
        <v>71.600000000000009</v>
      </c>
    </row>
    <row r="366" spans="1:7" ht="15.75" customHeight="1">
      <c r="A366" s="30">
        <v>43761</v>
      </c>
      <c r="B366" s="405">
        <v>18973</v>
      </c>
      <c r="C366" s="405" t="s">
        <v>26</v>
      </c>
      <c r="D366" t="s">
        <v>14</v>
      </c>
      <c r="F366" s="1">
        <v>6.6</v>
      </c>
      <c r="G366" s="1">
        <f t="shared" si="6"/>
        <v>65.000000000000014</v>
      </c>
    </row>
    <row r="367" spans="1:7" ht="15.75" customHeight="1">
      <c r="A367" s="30">
        <v>43844</v>
      </c>
      <c r="B367" s="405">
        <v>19521</v>
      </c>
      <c r="C367" s="405" t="s">
        <v>26</v>
      </c>
      <c r="D367" t="s">
        <v>15</v>
      </c>
      <c r="F367" s="1">
        <v>60</v>
      </c>
      <c r="G367" s="1">
        <f t="shared" si="6"/>
        <v>5.0000000000000142</v>
      </c>
    </row>
    <row r="368" spans="1:7" ht="15.75" customHeight="1">
      <c r="A368" s="30">
        <v>43844</v>
      </c>
      <c r="B368" s="405">
        <v>19521</v>
      </c>
      <c r="C368" s="405" t="s">
        <v>26</v>
      </c>
      <c r="D368" t="s">
        <v>16</v>
      </c>
      <c r="F368" s="1">
        <v>5</v>
      </c>
      <c r="G368" s="1">
        <f t="shared" si="6"/>
        <v>1.4210854715202004E-14</v>
      </c>
    </row>
    <row r="369" spans="1:7" ht="15.75" customHeight="1">
      <c r="A369" s="32">
        <v>43769</v>
      </c>
      <c r="B369" s="404" t="s">
        <v>11</v>
      </c>
      <c r="C369" s="404" t="s">
        <v>27</v>
      </c>
      <c r="D369" t="s">
        <v>13</v>
      </c>
      <c r="E369" s="25">
        <v>50.5</v>
      </c>
      <c r="G369" s="1">
        <f t="shared" si="6"/>
        <v>50.500000000000014</v>
      </c>
    </row>
    <row r="370" spans="1:7" ht="15.75" customHeight="1">
      <c r="B370" s="405"/>
      <c r="C370" s="405"/>
      <c r="D370" t="s">
        <v>14</v>
      </c>
      <c r="E370" s="25">
        <v>6.3</v>
      </c>
      <c r="G370" s="1">
        <f t="shared" si="6"/>
        <v>56.800000000000011</v>
      </c>
    </row>
    <row r="371" spans="1:7" ht="15.75" customHeight="1">
      <c r="B371" s="405"/>
      <c r="C371" s="405"/>
      <c r="D371" t="s">
        <v>15</v>
      </c>
      <c r="E371" s="25">
        <v>60</v>
      </c>
      <c r="G371" s="1">
        <f t="shared" si="6"/>
        <v>116.80000000000001</v>
      </c>
    </row>
    <row r="372" spans="1:7" ht="15.75" customHeight="1">
      <c r="B372" s="405"/>
      <c r="C372" s="405"/>
      <c r="D372" t="s">
        <v>16</v>
      </c>
      <c r="E372" s="25">
        <v>5</v>
      </c>
      <c r="G372" s="1">
        <f t="shared" si="6"/>
        <v>121.80000000000001</v>
      </c>
    </row>
    <row r="373" spans="1:7" ht="15.75" customHeight="1">
      <c r="A373" s="30">
        <v>43796</v>
      </c>
      <c r="B373" s="405">
        <v>19204</v>
      </c>
      <c r="C373" s="405" t="s">
        <v>27</v>
      </c>
      <c r="D373" t="s">
        <v>13</v>
      </c>
      <c r="F373" s="1">
        <v>50.5</v>
      </c>
      <c r="G373" s="1">
        <f t="shared" si="6"/>
        <v>71.300000000000011</v>
      </c>
    </row>
    <row r="374" spans="1:7" ht="15.75" customHeight="1">
      <c r="A374" s="30">
        <v>43796</v>
      </c>
      <c r="B374" s="405">
        <v>19204</v>
      </c>
      <c r="C374" s="405" t="s">
        <v>27</v>
      </c>
      <c r="D374" t="s">
        <v>14</v>
      </c>
      <c r="F374" s="1">
        <v>6.3</v>
      </c>
      <c r="G374" s="1">
        <f t="shared" si="6"/>
        <v>65.000000000000014</v>
      </c>
    </row>
    <row r="375" spans="1:7" ht="15.75" customHeight="1">
      <c r="A375" s="30">
        <v>43844</v>
      </c>
      <c r="B375" s="405">
        <v>19521</v>
      </c>
      <c r="C375" s="405" t="s">
        <v>27</v>
      </c>
      <c r="D375" t="s">
        <v>15</v>
      </c>
      <c r="F375" s="1">
        <v>60</v>
      </c>
      <c r="G375" s="1">
        <f t="shared" si="6"/>
        <v>5.0000000000000142</v>
      </c>
    </row>
    <row r="376" spans="1:7" ht="15.75" customHeight="1">
      <c r="A376" s="30">
        <v>43844</v>
      </c>
      <c r="B376" s="405">
        <v>19521</v>
      </c>
      <c r="C376" s="405" t="s">
        <v>27</v>
      </c>
      <c r="D376" t="s">
        <v>16</v>
      </c>
      <c r="F376" s="1">
        <v>5</v>
      </c>
      <c r="G376" s="1">
        <f t="shared" si="6"/>
        <v>1.4210854715202004E-14</v>
      </c>
    </row>
    <row r="377" spans="1:7" ht="15.75" customHeight="1">
      <c r="A377" s="32">
        <v>43799</v>
      </c>
      <c r="B377" s="404" t="s">
        <v>11</v>
      </c>
      <c r="C377" s="404" t="s">
        <v>28</v>
      </c>
      <c r="D377" t="s">
        <v>13</v>
      </c>
      <c r="E377" s="25">
        <v>56.6</v>
      </c>
      <c r="G377" s="1">
        <f t="shared" si="6"/>
        <v>56.600000000000016</v>
      </c>
    </row>
    <row r="378" spans="1:7" ht="15.75" customHeight="1">
      <c r="B378" s="405"/>
      <c r="C378" s="405"/>
      <c r="D378" t="s">
        <v>14</v>
      </c>
      <c r="E378" s="25">
        <v>6.6</v>
      </c>
      <c r="G378" s="1">
        <f t="shared" si="6"/>
        <v>63.200000000000017</v>
      </c>
    </row>
    <row r="379" spans="1:7" ht="15.75" customHeight="1">
      <c r="B379" s="405"/>
      <c r="C379" s="405"/>
      <c r="D379" t="s">
        <v>15</v>
      </c>
      <c r="E379" s="25">
        <v>60</v>
      </c>
      <c r="G379" s="1">
        <f t="shared" si="6"/>
        <v>123.20000000000002</v>
      </c>
    </row>
    <row r="380" spans="1:7" ht="15.75" customHeight="1">
      <c r="B380" s="405"/>
      <c r="C380" s="405"/>
      <c r="D380" t="s">
        <v>16</v>
      </c>
      <c r="E380" s="25">
        <v>5</v>
      </c>
      <c r="G380" s="1">
        <f t="shared" si="6"/>
        <v>128.20000000000002</v>
      </c>
    </row>
    <row r="381" spans="1:7" ht="15.75" customHeight="1">
      <c r="A381" s="30">
        <v>43799</v>
      </c>
      <c r="B381" s="405" t="s">
        <v>10</v>
      </c>
      <c r="C381" s="405" t="s">
        <v>28</v>
      </c>
      <c r="D381" t="s">
        <v>15</v>
      </c>
      <c r="F381" s="1">
        <v>60</v>
      </c>
      <c r="G381" s="1">
        <f t="shared" si="6"/>
        <v>68.200000000000017</v>
      </c>
    </row>
    <row r="382" spans="1:7" ht="15.75" customHeight="1">
      <c r="A382" s="30">
        <v>43844</v>
      </c>
      <c r="B382" s="405">
        <v>19521</v>
      </c>
      <c r="C382" s="405" t="s">
        <v>28</v>
      </c>
      <c r="D382" t="s">
        <v>13</v>
      </c>
      <c r="F382" s="1">
        <v>56.6</v>
      </c>
      <c r="G382" s="1">
        <f t="shared" si="6"/>
        <v>11.600000000000016</v>
      </c>
    </row>
    <row r="383" spans="1:7" ht="15.75" customHeight="1">
      <c r="A383" s="30">
        <v>43844</v>
      </c>
      <c r="B383" s="405">
        <v>19521</v>
      </c>
      <c r="C383" s="405" t="s">
        <v>28</v>
      </c>
      <c r="D383" t="s">
        <v>14</v>
      </c>
      <c r="F383" s="1">
        <v>6.6</v>
      </c>
      <c r="G383" s="1">
        <f t="shared" si="6"/>
        <v>5.000000000000016</v>
      </c>
    </row>
    <row r="384" spans="1:7" ht="15.75" customHeight="1">
      <c r="A384" s="30">
        <v>43844</v>
      </c>
      <c r="B384" s="405">
        <v>19522</v>
      </c>
      <c r="C384" s="405" t="s">
        <v>28</v>
      </c>
      <c r="D384" t="s">
        <v>16</v>
      </c>
      <c r="F384" s="1">
        <v>5</v>
      </c>
      <c r="G384" s="1">
        <f t="shared" si="6"/>
        <v>1.5987211554602254E-14</v>
      </c>
    </row>
    <row r="385" spans="1:7" ht="15.75" customHeight="1">
      <c r="A385" s="32">
        <v>43830</v>
      </c>
      <c r="B385" s="404" t="s">
        <v>11</v>
      </c>
      <c r="C385" s="404" t="s">
        <v>29</v>
      </c>
      <c r="D385" t="s">
        <v>13</v>
      </c>
      <c r="E385" s="25">
        <v>59.2</v>
      </c>
      <c r="G385" s="1">
        <f t="shared" si="6"/>
        <v>59.200000000000017</v>
      </c>
    </row>
    <row r="386" spans="1:7" ht="15.75" customHeight="1">
      <c r="B386" s="405"/>
      <c r="C386" s="405"/>
      <c r="D386" t="s">
        <v>14</v>
      </c>
      <c r="E386" s="25">
        <v>6.6</v>
      </c>
      <c r="G386" s="1">
        <f t="shared" si="6"/>
        <v>65.800000000000011</v>
      </c>
    </row>
    <row r="387" spans="1:7" ht="15.75" customHeight="1">
      <c r="B387" s="405"/>
      <c r="C387" s="405"/>
      <c r="D387" t="s">
        <v>15</v>
      </c>
      <c r="E387" s="25">
        <v>60</v>
      </c>
      <c r="G387" s="1">
        <f t="shared" si="6"/>
        <v>125.80000000000001</v>
      </c>
    </row>
    <row r="388" spans="1:7" ht="15.75" customHeight="1">
      <c r="B388" s="405"/>
      <c r="C388" s="405"/>
      <c r="D388" t="s">
        <v>16</v>
      </c>
      <c r="E388" s="25">
        <v>5</v>
      </c>
      <c r="G388" s="1">
        <f t="shared" si="6"/>
        <v>130.80000000000001</v>
      </c>
    </row>
    <row r="389" spans="1:7" ht="15.75" customHeight="1">
      <c r="A389" s="30">
        <v>43830</v>
      </c>
      <c r="B389" s="405" t="s">
        <v>10</v>
      </c>
      <c r="C389" s="405" t="s">
        <v>29</v>
      </c>
      <c r="D389" t="s">
        <v>15</v>
      </c>
      <c r="F389" s="1">
        <v>60</v>
      </c>
      <c r="G389" s="1">
        <f t="shared" si="6"/>
        <v>70.800000000000011</v>
      </c>
    </row>
    <row r="390" spans="1:7" ht="15.75" customHeight="1">
      <c r="A390" s="30">
        <v>43844</v>
      </c>
      <c r="B390" s="405">
        <v>19522</v>
      </c>
      <c r="C390" s="405" t="s">
        <v>29</v>
      </c>
      <c r="D390" t="s">
        <v>16</v>
      </c>
      <c r="F390" s="1">
        <v>5</v>
      </c>
      <c r="G390" s="1">
        <f t="shared" si="6"/>
        <v>65.800000000000011</v>
      </c>
    </row>
    <row r="391" spans="1:7" ht="15.75" customHeight="1">
      <c r="A391" s="30">
        <v>43901</v>
      </c>
      <c r="B391" s="405">
        <v>19893</v>
      </c>
      <c r="C391" s="405" t="s">
        <v>29</v>
      </c>
      <c r="D391" t="s">
        <v>13</v>
      </c>
      <c r="F391" s="1">
        <v>59.2</v>
      </c>
      <c r="G391" s="1">
        <f t="shared" si="6"/>
        <v>6.6000000000000085</v>
      </c>
    </row>
    <row r="392" spans="1:7" ht="15.75" customHeight="1">
      <c r="A392" s="30">
        <v>43901</v>
      </c>
      <c r="B392" s="405">
        <v>19893</v>
      </c>
      <c r="C392" s="405" t="s">
        <v>29</v>
      </c>
      <c r="D392" t="s">
        <v>14</v>
      </c>
      <c r="F392" s="1">
        <v>6.6</v>
      </c>
      <c r="G392" s="1">
        <f t="shared" si="6"/>
        <v>8.8817841970012523E-15</v>
      </c>
    </row>
    <row r="393" spans="1:7" ht="15.75" customHeight="1">
      <c r="A393" s="32">
        <v>43861</v>
      </c>
      <c r="B393" s="404" t="s">
        <v>11</v>
      </c>
      <c r="C393" s="404" t="s">
        <v>12</v>
      </c>
      <c r="D393" t="s">
        <v>13</v>
      </c>
      <c r="E393" s="25">
        <v>62.7</v>
      </c>
      <c r="G393" s="1">
        <f t="shared" si="6"/>
        <v>62.70000000000001</v>
      </c>
    </row>
    <row r="394" spans="1:7" ht="15.75" customHeight="1">
      <c r="B394" s="405"/>
      <c r="C394" s="405"/>
      <c r="D394" t="s">
        <v>14</v>
      </c>
      <c r="E394" s="25">
        <v>6.3</v>
      </c>
      <c r="G394" s="1">
        <f t="shared" si="6"/>
        <v>69.000000000000014</v>
      </c>
    </row>
    <row r="395" spans="1:7" ht="15.75" customHeight="1">
      <c r="B395" s="405"/>
      <c r="C395" s="405"/>
      <c r="D395" t="s">
        <v>15</v>
      </c>
      <c r="E395" s="25">
        <v>60</v>
      </c>
      <c r="G395" s="1">
        <f t="shared" si="6"/>
        <v>129</v>
      </c>
    </row>
    <row r="396" spans="1:7" ht="15.75" customHeight="1">
      <c r="B396" s="405"/>
      <c r="C396" s="405"/>
      <c r="D396" t="s">
        <v>16</v>
      </c>
      <c r="E396" s="25">
        <v>5</v>
      </c>
      <c r="G396" s="1">
        <f t="shared" si="6"/>
        <v>134</v>
      </c>
    </row>
    <row r="397" spans="1:7" ht="15.75" customHeight="1">
      <c r="A397" s="30">
        <v>43901</v>
      </c>
      <c r="B397" s="405">
        <v>19893</v>
      </c>
      <c r="C397" s="405" t="s">
        <v>12</v>
      </c>
      <c r="D397" t="s">
        <v>13</v>
      </c>
      <c r="F397" s="1">
        <v>62.7</v>
      </c>
      <c r="G397" s="1">
        <f t="shared" si="6"/>
        <v>71.3</v>
      </c>
    </row>
    <row r="398" spans="1:7" ht="15.75" customHeight="1">
      <c r="A398" s="30">
        <v>43901</v>
      </c>
      <c r="B398" s="405">
        <v>19893</v>
      </c>
      <c r="C398" s="405" t="s">
        <v>12</v>
      </c>
      <c r="D398" t="s">
        <v>14</v>
      </c>
      <c r="F398" s="1">
        <v>6.3</v>
      </c>
      <c r="G398" s="1">
        <f t="shared" si="6"/>
        <v>65</v>
      </c>
    </row>
    <row r="399" spans="1:7" ht="15.75" customHeight="1">
      <c r="A399" s="30">
        <v>43901</v>
      </c>
      <c r="B399" s="405">
        <v>19893</v>
      </c>
      <c r="C399" s="405" t="s">
        <v>12</v>
      </c>
      <c r="D399" t="s">
        <v>15</v>
      </c>
      <c r="F399" s="1">
        <v>60</v>
      </c>
      <c r="G399" s="1">
        <f t="shared" si="6"/>
        <v>5</v>
      </c>
    </row>
    <row r="400" spans="1:7" ht="15.75" customHeight="1">
      <c r="A400" s="30">
        <v>43901</v>
      </c>
      <c r="B400" s="405">
        <v>19893</v>
      </c>
      <c r="C400" s="405" t="s">
        <v>12</v>
      </c>
      <c r="D400" t="s">
        <v>16</v>
      </c>
      <c r="F400" s="1">
        <v>5</v>
      </c>
      <c r="G400" s="1">
        <f t="shared" si="6"/>
        <v>0</v>
      </c>
    </row>
    <row r="401" spans="1:7" ht="15.75" customHeight="1">
      <c r="A401" s="32">
        <v>43890</v>
      </c>
      <c r="B401" s="404" t="s">
        <v>11</v>
      </c>
      <c r="C401" s="404" t="s">
        <v>19</v>
      </c>
      <c r="D401" t="s">
        <v>13</v>
      </c>
      <c r="E401" s="25">
        <v>65.099999999999994</v>
      </c>
      <c r="G401" s="1">
        <f t="shared" si="6"/>
        <v>65.099999999999994</v>
      </c>
    </row>
    <row r="402" spans="1:7" ht="15.75" customHeight="1">
      <c r="B402" s="405"/>
      <c r="C402" s="405"/>
      <c r="D402" t="s">
        <v>14</v>
      </c>
      <c r="E402" s="25">
        <v>6.8</v>
      </c>
      <c r="G402" s="1">
        <f t="shared" si="6"/>
        <v>71.899999999999991</v>
      </c>
    </row>
    <row r="403" spans="1:7" ht="15.75" customHeight="1">
      <c r="B403" s="405"/>
      <c r="C403" s="405"/>
      <c r="D403" t="s">
        <v>15</v>
      </c>
      <c r="E403" s="25">
        <v>58</v>
      </c>
      <c r="G403" s="1">
        <f t="shared" si="6"/>
        <v>129.89999999999998</v>
      </c>
    </row>
    <row r="404" spans="1:7" ht="15.75" customHeight="1">
      <c r="B404" s="405"/>
      <c r="C404" s="405"/>
      <c r="D404" t="s">
        <v>31</v>
      </c>
      <c r="E404" s="25">
        <v>5</v>
      </c>
      <c r="G404" s="1">
        <f t="shared" si="6"/>
        <v>134.89999999999998</v>
      </c>
    </row>
    <row r="405" spans="1:7" ht="15.75" customHeight="1">
      <c r="A405" s="30">
        <v>43901</v>
      </c>
      <c r="B405" s="405">
        <v>19893</v>
      </c>
      <c r="C405" s="405" t="s">
        <v>19</v>
      </c>
      <c r="D405" t="s">
        <v>15</v>
      </c>
      <c r="F405" s="1">
        <v>58</v>
      </c>
      <c r="G405" s="1">
        <f t="shared" si="6"/>
        <v>76.899999999999977</v>
      </c>
    </row>
    <row r="406" spans="1:7" ht="15.75" customHeight="1">
      <c r="A406" s="30">
        <v>43901</v>
      </c>
      <c r="B406" s="405">
        <v>19893</v>
      </c>
      <c r="C406" s="405" t="s">
        <v>19</v>
      </c>
      <c r="D406" t="s">
        <v>16</v>
      </c>
      <c r="F406" s="1">
        <v>5</v>
      </c>
      <c r="G406" s="1">
        <f t="shared" si="6"/>
        <v>71.899999999999977</v>
      </c>
    </row>
    <row r="407" spans="1:7" ht="15.75" customHeight="1">
      <c r="A407" s="30">
        <v>44058</v>
      </c>
      <c r="B407" s="405">
        <v>20184</v>
      </c>
      <c r="C407" s="405" t="s">
        <v>19</v>
      </c>
      <c r="D407" t="s">
        <v>13</v>
      </c>
      <c r="F407" s="1">
        <v>65.099999999999994</v>
      </c>
      <c r="G407" s="1">
        <f t="shared" si="6"/>
        <v>6.7999999999999829</v>
      </c>
    </row>
    <row r="408" spans="1:7" ht="15.75" customHeight="1">
      <c r="A408" s="30">
        <v>44058</v>
      </c>
      <c r="B408" s="405">
        <v>20184</v>
      </c>
      <c r="C408" s="405" t="s">
        <v>19</v>
      </c>
      <c r="D408" t="s">
        <v>14</v>
      </c>
      <c r="F408" s="1">
        <v>6.8</v>
      </c>
      <c r="G408" s="1">
        <f t="shared" si="6"/>
        <v>-1.6875389974302379E-14</v>
      </c>
    </row>
    <row r="409" spans="1:7" ht="15.75" customHeight="1">
      <c r="A409" s="32">
        <v>43921</v>
      </c>
      <c r="B409" s="404" t="s">
        <v>11</v>
      </c>
      <c r="C409" s="404" t="s">
        <v>20</v>
      </c>
      <c r="D409" t="s">
        <v>13</v>
      </c>
      <c r="E409" s="25">
        <v>51.4</v>
      </c>
      <c r="G409" s="1">
        <f t="shared" si="6"/>
        <v>51.399999999999984</v>
      </c>
    </row>
    <row r="410" spans="1:7" ht="15.75" customHeight="1">
      <c r="B410" s="405"/>
      <c r="C410" s="405"/>
      <c r="D410" t="s">
        <v>14</v>
      </c>
      <c r="E410" s="25">
        <v>6.5</v>
      </c>
      <c r="G410" s="1">
        <f t="shared" si="6"/>
        <v>57.899999999999984</v>
      </c>
    </row>
    <row r="411" spans="1:7" ht="15.75" customHeight="1">
      <c r="B411" s="405"/>
      <c r="C411" s="405"/>
      <c r="D411" t="s">
        <v>15</v>
      </c>
      <c r="E411" s="25">
        <v>60</v>
      </c>
      <c r="G411" s="1">
        <f t="shared" si="6"/>
        <v>117.89999999999998</v>
      </c>
    </row>
    <row r="412" spans="1:7" ht="15.75" customHeight="1">
      <c r="B412" s="405"/>
      <c r="C412" s="405"/>
      <c r="D412" t="s">
        <v>31</v>
      </c>
      <c r="E412" s="25">
        <v>5</v>
      </c>
      <c r="G412" s="1">
        <f t="shared" si="6"/>
        <v>122.89999999999998</v>
      </c>
    </row>
    <row r="413" spans="1:7" ht="15.75" customHeight="1">
      <c r="A413" s="30">
        <v>44058</v>
      </c>
      <c r="B413" s="405">
        <v>20184</v>
      </c>
      <c r="C413" s="405" t="s">
        <v>20</v>
      </c>
      <c r="D413" t="s">
        <v>13</v>
      </c>
      <c r="F413" s="1">
        <v>51.4</v>
      </c>
      <c r="G413" s="1">
        <f t="shared" si="6"/>
        <v>71.499999999999972</v>
      </c>
    </row>
    <row r="414" spans="1:7" ht="15.75" customHeight="1">
      <c r="A414" s="30">
        <v>44058</v>
      </c>
      <c r="B414" s="405">
        <v>20184</v>
      </c>
      <c r="C414" s="405" t="s">
        <v>20</v>
      </c>
      <c r="D414" t="s">
        <v>14</v>
      </c>
      <c r="F414" s="1">
        <v>6.5</v>
      </c>
      <c r="G414" s="1">
        <f t="shared" si="6"/>
        <v>64.999999999999972</v>
      </c>
    </row>
    <row r="415" spans="1:7" ht="15.75" customHeight="1">
      <c r="A415" s="30">
        <v>44058</v>
      </c>
      <c r="B415" s="405">
        <v>20184</v>
      </c>
      <c r="C415" s="405" t="s">
        <v>20</v>
      </c>
      <c r="D415" t="s">
        <v>15</v>
      </c>
      <c r="F415" s="1">
        <v>60</v>
      </c>
      <c r="G415" s="1">
        <f t="shared" si="6"/>
        <v>4.9999999999999716</v>
      </c>
    </row>
    <row r="416" spans="1:7" ht="15.75" customHeight="1">
      <c r="A416" s="30">
        <v>44058</v>
      </c>
      <c r="B416" s="405">
        <v>20184</v>
      </c>
      <c r="C416" s="405" t="s">
        <v>20</v>
      </c>
      <c r="D416" t="s">
        <v>31</v>
      </c>
      <c r="F416" s="1">
        <v>5</v>
      </c>
      <c r="G416" s="1">
        <f t="shared" si="6"/>
        <v>-2.8421709430404007E-14</v>
      </c>
    </row>
    <row r="417" spans="1:7" ht="15.75" customHeight="1">
      <c r="A417" s="32">
        <v>43951</v>
      </c>
      <c r="B417" s="404" t="s">
        <v>11</v>
      </c>
      <c r="C417" s="404" t="s">
        <v>21</v>
      </c>
      <c r="D417" t="s">
        <v>13</v>
      </c>
      <c r="E417" s="237">
        <v>12.2</v>
      </c>
      <c r="G417" s="1">
        <f t="shared" si="6"/>
        <v>12.199999999999971</v>
      </c>
    </row>
    <row r="418" spans="1:7" ht="15.75" customHeight="1">
      <c r="B418" s="405"/>
      <c r="C418" s="405"/>
      <c r="D418" t="s">
        <v>14</v>
      </c>
      <c r="E418" s="237">
        <v>6.7</v>
      </c>
      <c r="G418" s="1">
        <f t="shared" si="6"/>
        <v>18.89999999999997</v>
      </c>
    </row>
    <row r="419" spans="1:7" ht="15.75" customHeight="1">
      <c r="B419" s="405"/>
      <c r="C419" s="405"/>
      <c r="D419" t="s">
        <v>15</v>
      </c>
      <c r="E419" s="25">
        <v>60</v>
      </c>
      <c r="G419" s="1">
        <f t="shared" si="6"/>
        <v>78.899999999999977</v>
      </c>
    </row>
    <row r="420" spans="1:7" ht="15.75" customHeight="1">
      <c r="B420" s="405"/>
      <c r="C420" s="405"/>
      <c r="D420" t="s">
        <v>31</v>
      </c>
      <c r="E420" s="25">
        <v>5</v>
      </c>
      <c r="G420" s="1">
        <f t="shared" si="6"/>
        <v>83.899999999999977</v>
      </c>
    </row>
    <row r="421" spans="1:7" ht="15.75" customHeight="1">
      <c r="A421" s="30">
        <v>44058</v>
      </c>
      <c r="B421" s="405">
        <v>20184</v>
      </c>
      <c r="C421" s="405" t="s">
        <v>21</v>
      </c>
      <c r="D421" t="s">
        <v>13</v>
      </c>
      <c r="F421" s="51">
        <v>12.2</v>
      </c>
      <c r="G421" s="1">
        <f t="shared" ref="G421:G496" si="7">+G420+E421-F421</f>
        <v>71.699999999999974</v>
      </c>
    </row>
    <row r="422" spans="1:7" ht="15.75" customHeight="1">
      <c r="A422" s="30">
        <v>44058</v>
      </c>
      <c r="B422" s="405">
        <v>20184</v>
      </c>
      <c r="C422" s="405" t="s">
        <v>21</v>
      </c>
      <c r="D422" t="s">
        <v>14</v>
      </c>
      <c r="F422" s="51">
        <v>6.7</v>
      </c>
      <c r="G422" s="1">
        <f t="shared" si="7"/>
        <v>64.999999999999972</v>
      </c>
    </row>
    <row r="423" spans="1:7" ht="15.75" customHeight="1">
      <c r="A423" s="30">
        <v>44058</v>
      </c>
      <c r="B423" s="405">
        <v>20184</v>
      </c>
      <c r="C423" s="405" t="s">
        <v>21</v>
      </c>
      <c r="D423" t="s">
        <v>15</v>
      </c>
      <c r="F423" s="1">
        <v>60</v>
      </c>
      <c r="G423" s="1">
        <f t="shared" si="7"/>
        <v>4.9999999999999716</v>
      </c>
    </row>
    <row r="424" spans="1:7" ht="15.75" customHeight="1">
      <c r="A424" s="30">
        <v>44058</v>
      </c>
      <c r="B424" s="405">
        <v>20184</v>
      </c>
      <c r="C424" s="405" t="s">
        <v>21</v>
      </c>
      <c r="D424" t="s">
        <v>31</v>
      </c>
      <c r="F424" s="1">
        <v>5</v>
      </c>
      <c r="G424" s="1">
        <f t="shared" si="7"/>
        <v>-2.8421709430404007E-14</v>
      </c>
    </row>
    <row r="425" spans="1:7" ht="15.75" customHeight="1">
      <c r="A425" s="32">
        <v>43981</v>
      </c>
      <c r="B425" s="404" t="s">
        <v>11</v>
      </c>
      <c r="C425" s="404" t="s">
        <v>22</v>
      </c>
      <c r="D425" t="s">
        <v>13</v>
      </c>
      <c r="E425" s="25">
        <v>12</v>
      </c>
      <c r="G425" s="1">
        <f t="shared" si="7"/>
        <v>11.999999999999972</v>
      </c>
    </row>
    <row r="426" spans="1:7" ht="15.75" customHeight="1">
      <c r="B426" s="405"/>
      <c r="C426" s="405"/>
      <c r="D426" t="s">
        <v>14</v>
      </c>
      <c r="E426" s="25">
        <v>2.5</v>
      </c>
      <c r="G426" s="1">
        <f t="shared" si="7"/>
        <v>14.499999999999972</v>
      </c>
    </row>
    <row r="427" spans="1:7" ht="15.75" customHeight="1">
      <c r="B427" s="405"/>
      <c r="C427" s="405"/>
      <c r="D427" t="s">
        <v>15</v>
      </c>
      <c r="E427" s="25">
        <v>60</v>
      </c>
      <c r="G427" s="1">
        <f t="shared" si="7"/>
        <v>74.499999999999972</v>
      </c>
    </row>
    <row r="428" spans="1:7" ht="15.75" customHeight="1">
      <c r="B428" s="405"/>
      <c r="C428" s="405"/>
      <c r="D428" t="s">
        <v>31</v>
      </c>
      <c r="E428" s="25">
        <v>5</v>
      </c>
      <c r="G428" s="1">
        <f t="shared" si="7"/>
        <v>79.499999999999972</v>
      </c>
    </row>
    <row r="429" spans="1:7" ht="15.75" customHeight="1">
      <c r="A429" s="30">
        <v>44058</v>
      </c>
      <c r="B429" s="405">
        <v>20185</v>
      </c>
      <c r="C429" s="405" t="s">
        <v>22</v>
      </c>
      <c r="D429" t="s">
        <v>13</v>
      </c>
      <c r="F429" s="1">
        <v>12</v>
      </c>
      <c r="G429" s="1">
        <f t="shared" si="7"/>
        <v>67.499999999999972</v>
      </c>
    </row>
    <row r="430" spans="1:7" ht="15.75" customHeight="1">
      <c r="A430" s="30">
        <v>44058</v>
      </c>
      <c r="B430" s="405">
        <v>20185</v>
      </c>
      <c r="C430" s="405" t="s">
        <v>22</v>
      </c>
      <c r="D430" t="s">
        <v>14</v>
      </c>
      <c r="F430" s="1">
        <v>2.5</v>
      </c>
      <c r="G430" s="1">
        <f t="shared" si="7"/>
        <v>64.999999999999972</v>
      </c>
    </row>
    <row r="431" spans="1:7" ht="15.75" customHeight="1">
      <c r="A431" s="30">
        <v>44058</v>
      </c>
      <c r="B431" s="405">
        <v>20185</v>
      </c>
      <c r="C431" s="405" t="s">
        <v>22</v>
      </c>
      <c r="D431" t="s">
        <v>15</v>
      </c>
      <c r="F431" s="1">
        <v>60</v>
      </c>
      <c r="G431" s="1">
        <f t="shared" si="7"/>
        <v>4.9999999999999716</v>
      </c>
    </row>
    <row r="432" spans="1:7" ht="15.75" customHeight="1">
      <c r="A432" s="30">
        <v>44058</v>
      </c>
      <c r="B432" s="405">
        <v>20185</v>
      </c>
      <c r="C432" s="405" t="s">
        <v>22</v>
      </c>
      <c r="D432" t="s">
        <v>31</v>
      </c>
      <c r="F432" s="1">
        <v>5</v>
      </c>
      <c r="G432" s="1">
        <f t="shared" si="7"/>
        <v>-2.8421709430404007E-14</v>
      </c>
    </row>
    <row r="433" spans="1:7" ht="15.75" customHeight="1">
      <c r="A433" s="32">
        <v>44012</v>
      </c>
      <c r="B433" s="404" t="s">
        <v>11</v>
      </c>
      <c r="C433" s="404" t="s">
        <v>23</v>
      </c>
      <c r="D433" t="s">
        <v>13</v>
      </c>
      <c r="E433" s="25">
        <v>10.6</v>
      </c>
      <c r="G433" s="1">
        <f t="shared" si="7"/>
        <v>10.599999999999971</v>
      </c>
    </row>
    <row r="434" spans="1:7" ht="15.75" customHeight="1">
      <c r="B434" s="405"/>
      <c r="C434" s="405"/>
      <c r="D434" t="s">
        <v>14</v>
      </c>
      <c r="E434" s="25">
        <v>1.2</v>
      </c>
      <c r="G434" s="1">
        <f t="shared" si="7"/>
        <v>11.799999999999971</v>
      </c>
    </row>
    <row r="435" spans="1:7" ht="15.75" customHeight="1">
      <c r="B435" s="405"/>
      <c r="C435" s="405"/>
      <c r="D435" t="s">
        <v>15</v>
      </c>
      <c r="E435" s="25">
        <v>60</v>
      </c>
      <c r="G435" s="1">
        <f t="shared" si="7"/>
        <v>71.799999999999969</v>
      </c>
    </row>
    <row r="436" spans="1:7" ht="15.75" customHeight="1">
      <c r="B436" s="405"/>
      <c r="C436" s="405"/>
      <c r="D436" t="s">
        <v>31</v>
      </c>
      <c r="E436" s="25">
        <v>5</v>
      </c>
      <c r="G436" s="1">
        <f t="shared" si="7"/>
        <v>76.799999999999969</v>
      </c>
    </row>
    <row r="437" spans="1:7" ht="15.75" customHeight="1">
      <c r="A437" s="30">
        <v>44058</v>
      </c>
      <c r="B437" s="405">
        <v>20185</v>
      </c>
      <c r="C437" s="405" t="s">
        <v>23</v>
      </c>
      <c r="D437" t="s">
        <v>13</v>
      </c>
      <c r="F437" s="1">
        <v>10.6</v>
      </c>
      <c r="G437" s="1">
        <f t="shared" si="7"/>
        <v>66.199999999999974</v>
      </c>
    </row>
    <row r="438" spans="1:7">
      <c r="A438" s="30">
        <v>44058</v>
      </c>
      <c r="B438" s="405">
        <v>20185</v>
      </c>
      <c r="C438" s="405" t="s">
        <v>23</v>
      </c>
      <c r="D438" t="s">
        <v>14</v>
      </c>
      <c r="F438" s="1">
        <v>1.2</v>
      </c>
      <c r="G438" s="1">
        <f t="shared" si="7"/>
        <v>64.999999999999972</v>
      </c>
    </row>
    <row r="439" spans="1:7" ht="15" customHeight="1">
      <c r="A439" s="30">
        <v>44058</v>
      </c>
      <c r="B439" s="405">
        <v>20185</v>
      </c>
      <c r="C439" s="405" t="s">
        <v>23</v>
      </c>
      <c r="D439" t="s">
        <v>15</v>
      </c>
      <c r="F439" s="1">
        <v>60</v>
      </c>
      <c r="G439" s="1">
        <f t="shared" si="7"/>
        <v>4.9999999999999716</v>
      </c>
    </row>
    <row r="440" spans="1:7">
      <c r="A440" s="30">
        <v>44058</v>
      </c>
      <c r="B440" s="405">
        <v>20185</v>
      </c>
      <c r="C440" s="405" t="s">
        <v>23</v>
      </c>
      <c r="D440" t="s">
        <v>31</v>
      </c>
      <c r="F440" s="1">
        <v>5</v>
      </c>
      <c r="G440" s="1">
        <f t="shared" si="7"/>
        <v>-2.8421709430404007E-14</v>
      </c>
    </row>
    <row r="441" spans="1:7">
      <c r="A441" s="32">
        <v>44043</v>
      </c>
      <c r="B441" s="404" t="s">
        <v>11</v>
      </c>
      <c r="C441" s="404" t="s">
        <v>24</v>
      </c>
      <c r="D441" t="s">
        <v>13</v>
      </c>
      <c r="E441" s="25">
        <v>22.5</v>
      </c>
      <c r="G441" s="1">
        <f t="shared" si="7"/>
        <v>22.499999999999972</v>
      </c>
    </row>
    <row r="442" spans="1:7">
      <c r="B442" s="405"/>
      <c r="C442" s="405"/>
      <c r="D442" t="s">
        <v>14</v>
      </c>
      <c r="E442" s="25">
        <v>5</v>
      </c>
      <c r="G442" s="1">
        <f t="shared" si="7"/>
        <v>27.499999999999972</v>
      </c>
    </row>
    <row r="443" spans="1:7">
      <c r="B443" s="405"/>
      <c r="C443" s="405"/>
      <c r="D443" t="s">
        <v>15</v>
      </c>
      <c r="E443" s="25">
        <v>60</v>
      </c>
      <c r="G443" s="1">
        <f t="shared" si="7"/>
        <v>87.499999999999972</v>
      </c>
    </row>
    <row r="444" spans="1:7">
      <c r="B444" s="405"/>
      <c r="C444" s="405"/>
      <c r="D444" t="s">
        <v>31</v>
      </c>
      <c r="E444" s="25">
        <v>5</v>
      </c>
      <c r="G444" s="1">
        <f t="shared" si="7"/>
        <v>92.499999999999972</v>
      </c>
    </row>
    <row r="445" spans="1:7">
      <c r="B445" s="405"/>
      <c r="C445" s="405"/>
      <c r="D445" s="56" t="s">
        <v>35</v>
      </c>
      <c r="E445" s="25">
        <v>10</v>
      </c>
      <c r="G445" s="1">
        <f t="shared" si="7"/>
        <v>102.49999999999997</v>
      </c>
    </row>
    <row r="446" spans="1:7">
      <c r="B446" s="405"/>
      <c r="C446" s="405"/>
      <c r="D446" s="56" t="s">
        <v>36</v>
      </c>
      <c r="E446" s="25">
        <v>10</v>
      </c>
      <c r="G446" s="1">
        <f t="shared" si="7"/>
        <v>112.49999999999997</v>
      </c>
    </row>
    <row r="447" spans="1:7">
      <c r="A447" s="30">
        <v>44077</v>
      </c>
      <c r="B447" s="405">
        <v>20257</v>
      </c>
      <c r="C447" s="405" t="s">
        <v>24</v>
      </c>
      <c r="D447" t="s">
        <v>15</v>
      </c>
      <c r="F447" s="1">
        <v>60</v>
      </c>
      <c r="G447" s="1">
        <f t="shared" si="7"/>
        <v>52.499999999999972</v>
      </c>
    </row>
    <row r="448" spans="1:7">
      <c r="A448" s="30">
        <v>44077</v>
      </c>
      <c r="B448" s="405">
        <v>20257</v>
      </c>
      <c r="C448" s="405" t="s">
        <v>24</v>
      </c>
      <c r="D448" t="s">
        <v>31</v>
      </c>
      <c r="F448" s="1">
        <v>5</v>
      </c>
      <c r="G448" s="1">
        <f t="shared" si="7"/>
        <v>47.499999999999972</v>
      </c>
    </row>
    <row r="449" spans="1:8">
      <c r="A449" s="30">
        <v>44107</v>
      </c>
      <c r="B449" s="405">
        <v>20383</v>
      </c>
      <c r="C449" s="405" t="s">
        <v>24</v>
      </c>
      <c r="D449" t="s">
        <v>13</v>
      </c>
      <c r="F449" s="1">
        <v>22.5</v>
      </c>
      <c r="G449" s="1">
        <f t="shared" si="7"/>
        <v>24.999999999999972</v>
      </c>
    </row>
    <row r="450" spans="1:8">
      <c r="A450" s="30">
        <v>44107</v>
      </c>
      <c r="B450" s="405">
        <v>20383</v>
      </c>
      <c r="C450" s="405" t="s">
        <v>24</v>
      </c>
      <c r="D450" t="s">
        <v>14</v>
      </c>
      <c r="F450" s="1">
        <v>5</v>
      </c>
      <c r="G450" s="1">
        <f t="shared" si="7"/>
        <v>19.999999999999972</v>
      </c>
    </row>
    <row r="451" spans="1:8">
      <c r="A451" s="30">
        <v>44266</v>
      </c>
      <c r="B451" s="405">
        <v>21891</v>
      </c>
      <c r="C451" s="405" t="s">
        <v>24</v>
      </c>
      <c r="D451" s="56" t="s">
        <v>35</v>
      </c>
      <c r="F451" s="1">
        <v>10</v>
      </c>
      <c r="G451" s="1">
        <f t="shared" si="7"/>
        <v>9.9999999999999716</v>
      </c>
    </row>
    <row r="452" spans="1:8">
      <c r="A452" s="30">
        <v>44266</v>
      </c>
      <c r="B452" s="405">
        <v>21891</v>
      </c>
      <c r="C452" s="405" t="s">
        <v>24</v>
      </c>
      <c r="D452" s="56" t="s">
        <v>36</v>
      </c>
      <c r="F452" s="1">
        <v>10</v>
      </c>
      <c r="G452" s="1">
        <f t="shared" si="7"/>
        <v>-2.8421709430404007E-14</v>
      </c>
    </row>
    <row r="453" spans="1:8">
      <c r="A453" s="32">
        <v>44074</v>
      </c>
      <c r="B453" s="404" t="s">
        <v>11</v>
      </c>
      <c r="C453" s="404" t="s">
        <v>25</v>
      </c>
      <c r="D453" t="s">
        <v>13</v>
      </c>
      <c r="E453" s="25">
        <v>34.5</v>
      </c>
      <c r="G453" s="1">
        <f t="shared" si="7"/>
        <v>34.499999999999972</v>
      </c>
      <c r="H453" s="52"/>
    </row>
    <row r="454" spans="1:8">
      <c r="B454" s="405"/>
      <c r="C454" s="405"/>
      <c r="D454" t="s">
        <v>14</v>
      </c>
      <c r="E454" s="25">
        <v>3.5</v>
      </c>
      <c r="G454" s="1">
        <f t="shared" si="7"/>
        <v>37.999999999999972</v>
      </c>
    </row>
    <row r="455" spans="1:8">
      <c r="B455" s="405"/>
      <c r="C455" s="405"/>
      <c r="D455" t="s">
        <v>15</v>
      </c>
      <c r="E455" s="25">
        <v>60</v>
      </c>
      <c r="G455" s="1">
        <f t="shared" si="7"/>
        <v>97.999999999999972</v>
      </c>
    </row>
    <row r="456" spans="1:8">
      <c r="B456" s="405"/>
      <c r="C456" s="405"/>
      <c r="D456" t="s">
        <v>31</v>
      </c>
      <c r="E456" s="25">
        <v>5</v>
      </c>
      <c r="G456" s="1">
        <f t="shared" si="7"/>
        <v>102.99999999999997</v>
      </c>
    </row>
    <row r="457" spans="1:8">
      <c r="B457" s="405"/>
      <c r="C457" s="405"/>
      <c r="D457" t="s">
        <v>37</v>
      </c>
      <c r="E457" s="25">
        <v>15</v>
      </c>
      <c r="G457" s="1">
        <f t="shared" si="7"/>
        <v>117.99999999999997</v>
      </c>
    </row>
    <row r="458" spans="1:8">
      <c r="A458" s="30">
        <v>44077</v>
      </c>
      <c r="B458" s="405">
        <v>20257</v>
      </c>
      <c r="C458" s="405" t="s">
        <v>25</v>
      </c>
      <c r="D458" t="s">
        <v>15</v>
      </c>
      <c r="F458" s="1">
        <v>60</v>
      </c>
      <c r="G458" s="1">
        <f t="shared" si="7"/>
        <v>57.999999999999972</v>
      </c>
    </row>
    <row r="459" spans="1:8">
      <c r="A459" s="30">
        <v>44077</v>
      </c>
      <c r="B459" s="405">
        <v>20257</v>
      </c>
      <c r="C459" s="405" t="s">
        <v>25</v>
      </c>
      <c r="D459" t="s">
        <v>31</v>
      </c>
      <c r="F459" s="1">
        <v>5</v>
      </c>
      <c r="G459" s="1">
        <f t="shared" si="7"/>
        <v>52.999999999999972</v>
      </c>
    </row>
    <row r="460" spans="1:8">
      <c r="A460" s="30">
        <v>44158</v>
      </c>
      <c r="B460" s="405">
        <v>20864</v>
      </c>
      <c r="C460" s="405" t="s">
        <v>25</v>
      </c>
      <c r="D460" t="s">
        <v>13</v>
      </c>
      <c r="F460" s="1">
        <v>34.5</v>
      </c>
      <c r="G460" s="1">
        <f t="shared" si="7"/>
        <v>18.499999999999972</v>
      </c>
    </row>
    <row r="461" spans="1:8">
      <c r="A461" s="30">
        <v>44158</v>
      </c>
      <c r="B461" s="405">
        <v>20864</v>
      </c>
      <c r="C461" s="405" t="s">
        <v>25</v>
      </c>
      <c r="D461" t="s">
        <v>14</v>
      </c>
      <c r="F461" s="1">
        <v>3.5</v>
      </c>
      <c r="G461" s="1">
        <f t="shared" si="7"/>
        <v>14.999999999999972</v>
      </c>
    </row>
    <row r="462" spans="1:8">
      <c r="A462" s="30">
        <v>44266</v>
      </c>
      <c r="B462" s="405">
        <v>21891</v>
      </c>
      <c r="C462" s="405" t="s">
        <v>25</v>
      </c>
      <c r="D462" t="s">
        <v>37</v>
      </c>
      <c r="F462" s="1">
        <v>15</v>
      </c>
      <c r="G462" s="1">
        <f t="shared" si="7"/>
        <v>-2.8421709430404007E-14</v>
      </c>
    </row>
    <row r="463" spans="1:8">
      <c r="A463" s="32">
        <v>44104</v>
      </c>
      <c r="B463" s="404" t="s">
        <v>11</v>
      </c>
      <c r="C463" s="404" t="s">
        <v>26</v>
      </c>
      <c r="D463" t="s">
        <v>13</v>
      </c>
      <c r="E463" s="25">
        <v>35.4</v>
      </c>
      <c r="G463" s="1">
        <f t="shared" si="7"/>
        <v>35.39999999999997</v>
      </c>
    </row>
    <row r="464" spans="1:8">
      <c r="B464" s="405"/>
      <c r="C464" s="405"/>
      <c r="D464" t="s">
        <v>14</v>
      </c>
      <c r="E464" s="25">
        <v>4.0999999999999996</v>
      </c>
      <c r="G464" s="1">
        <f t="shared" si="7"/>
        <v>39.499999999999972</v>
      </c>
    </row>
    <row r="465" spans="1:7">
      <c r="B465" s="405"/>
      <c r="C465" s="405"/>
      <c r="D465" t="s">
        <v>15</v>
      </c>
      <c r="E465" s="25">
        <v>60</v>
      </c>
      <c r="G465" s="1">
        <f t="shared" si="7"/>
        <v>99.499999999999972</v>
      </c>
    </row>
    <row r="466" spans="1:7">
      <c r="B466" s="405"/>
      <c r="C466" s="405"/>
      <c r="D466" t="s">
        <v>31</v>
      </c>
      <c r="E466" s="25">
        <v>5</v>
      </c>
      <c r="G466" s="1">
        <f t="shared" si="7"/>
        <v>104.49999999999997</v>
      </c>
    </row>
    <row r="467" spans="1:7">
      <c r="B467" s="405"/>
      <c r="C467" s="405"/>
      <c r="D467" t="s">
        <v>37</v>
      </c>
      <c r="E467" s="25">
        <v>8.5</v>
      </c>
      <c r="G467" s="1">
        <f t="shared" si="7"/>
        <v>112.99999999999997</v>
      </c>
    </row>
    <row r="468" spans="1:7">
      <c r="A468" s="30">
        <v>44131</v>
      </c>
      <c r="B468" s="405">
        <v>20554</v>
      </c>
      <c r="C468" s="405" t="s">
        <v>26</v>
      </c>
      <c r="D468" t="s">
        <v>15</v>
      </c>
      <c r="F468" s="1">
        <v>60</v>
      </c>
      <c r="G468" s="1">
        <f t="shared" si="7"/>
        <v>52.999999999999972</v>
      </c>
    </row>
    <row r="469" spans="1:7">
      <c r="A469" s="30">
        <v>44131</v>
      </c>
      <c r="B469" s="405">
        <v>20554</v>
      </c>
      <c r="C469" s="405" t="s">
        <v>26</v>
      </c>
      <c r="D469" t="s">
        <v>31</v>
      </c>
      <c r="F469" s="1">
        <v>5</v>
      </c>
      <c r="G469" s="1">
        <f t="shared" si="7"/>
        <v>47.999999999999972</v>
      </c>
    </row>
    <row r="470" spans="1:7">
      <c r="A470" s="30">
        <v>44187</v>
      </c>
      <c r="B470" s="405">
        <v>21178</v>
      </c>
      <c r="C470" s="405" t="s">
        <v>26</v>
      </c>
      <c r="D470" t="s">
        <v>13</v>
      </c>
      <c r="F470" s="1">
        <v>35.4</v>
      </c>
      <c r="G470" s="1">
        <f t="shared" si="7"/>
        <v>12.599999999999973</v>
      </c>
    </row>
    <row r="471" spans="1:7">
      <c r="A471" s="30">
        <v>44187</v>
      </c>
      <c r="B471" s="405">
        <v>21178</v>
      </c>
      <c r="C471" s="405" t="s">
        <v>26</v>
      </c>
      <c r="D471" t="s">
        <v>14</v>
      </c>
      <c r="F471" s="1">
        <v>4.0999999999999996</v>
      </c>
      <c r="G471" s="1">
        <f t="shared" si="7"/>
        <v>8.4999999999999734</v>
      </c>
    </row>
    <row r="472" spans="1:7">
      <c r="A472" s="30">
        <v>44266</v>
      </c>
      <c r="B472" s="405">
        <v>21891</v>
      </c>
      <c r="C472" s="405" t="s">
        <v>26</v>
      </c>
      <c r="D472" t="s">
        <v>37</v>
      </c>
      <c r="F472" s="1">
        <v>8.5</v>
      </c>
      <c r="G472" s="1">
        <f t="shared" si="7"/>
        <v>-2.6645352591003757E-14</v>
      </c>
    </row>
    <row r="473" spans="1:7">
      <c r="A473" s="32">
        <v>44135</v>
      </c>
      <c r="B473" s="404" t="s">
        <v>11</v>
      </c>
      <c r="C473" s="404" t="s">
        <v>27</v>
      </c>
      <c r="D473" t="s">
        <v>13</v>
      </c>
      <c r="E473" s="25">
        <v>41.5</v>
      </c>
      <c r="G473" s="1">
        <f t="shared" si="7"/>
        <v>41.499999999999972</v>
      </c>
    </row>
    <row r="474" spans="1:7">
      <c r="B474" s="405"/>
      <c r="C474" s="405"/>
      <c r="D474" t="s">
        <v>14</v>
      </c>
      <c r="E474" s="25">
        <v>4.3</v>
      </c>
      <c r="G474" s="1">
        <f t="shared" si="7"/>
        <v>45.799999999999969</v>
      </c>
    </row>
    <row r="475" spans="1:7">
      <c r="B475" s="405"/>
      <c r="C475" s="405"/>
      <c r="D475" t="s">
        <v>15</v>
      </c>
      <c r="E475" s="25">
        <v>60</v>
      </c>
      <c r="G475" s="1">
        <f t="shared" si="7"/>
        <v>105.79999999999997</v>
      </c>
    </row>
    <row r="476" spans="1:7">
      <c r="B476" s="405"/>
      <c r="C476" s="405"/>
      <c r="D476" t="s">
        <v>31</v>
      </c>
      <c r="E476" s="25">
        <v>5</v>
      </c>
      <c r="G476" s="1">
        <f t="shared" si="7"/>
        <v>110.79999999999997</v>
      </c>
    </row>
    <row r="477" spans="1:7">
      <c r="B477" s="405"/>
      <c r="C477" s="405"/>
      <c r="D477" s="56" t="s">
        <v>177</v>
      </c>
      <c r="E477" s="25">
        <v>10</v>
      </c>
      <c r="G477" s="1">
        <f t="shared" si="7"/>
        <v>120.79999999999997</v>
      </c>
    </row>
    <row r="478" spans="1:7">
      <c r="B478" s="405"/>
      <c r="C478" s="405"/>
      <c r="D478" s="56" t="s">
        <v>178</v>
      </c>
      <c r="E478" s="25">
        <v>10</v>
      </c>
      <c r="G478" s="1">
        <f t="shared" si="7"/>
        <v>130.79999999999995</v>
      </c>
    </row>
    <row r="479" spans="1:7">
      <c r="A479" s="30">
        <v>44195</v>
      </c>
      <c r="B479" s="405">
        <v>21266</v>
      </c>
      <c r="C479" s="405" t="s">
        <v>27</v>
      </c>
      <c r="D479" s="56" t="s">
        <v>13</v>
      </c>
      <c r="F479" s="1">
        <v>41.5</v>
      </c>
      <c r="G479" s="1">
        <f t="shared" si="7"/>
        <v>89.299999999999955</v>
      </c>
    </row>
    <row r="480" spans="1:7">
      <c r="A480" s="30">
        <v>44195</v>
      </c>
      <c r="B480" s="405">
        <v>21266</v>
      </c>
      <c r="C480" s="405" t="s">
        <v>27</v>
      </c>
      <c r="D480" s="56" t="s">
        <v>14</v>
      </c>
      <c r="F480" s="1">
        <v>4.3</v>
      </c>
      <c r="G480" s="1">
        <f t="shared" si="7"/>
        <v>84.999999999999957</v>
      </c>
    </row>
    <row r="481" spans="1:7">
      <c r="A481" s="30">
        <v>44195</v>
      </c>
      <c r="B481" s="405">
        <v>21267</v>
      </c>
      <c r="C481" s="405" t="s">
        <v>27</v>
      </c>
      <c r="D481" s="56" t="s">
        <v>33</v>
      </c>
      <c r="F481" s="1">
        <v>60</v>
      </c>
      <c r="G481" s="1">
        <f t="shared" si="7"/>
        <v>24.999999999999957</v>
      </c>
    </row>
    <row r="482" spans="1:7">
      <c r="A482" s="30">
        <v>44195</v>
      </c>
      <c r="B482" s="405">
        <v>21267</v>
      </c>
      <c r="C482" s="405" t="s">
        <v>27</v>
      </c>
      <c r="D482" s="56" t="s">
        <v>31</v>
      </c>
      <c r="F482" s="1">
        <v>5</v>
      </c>
      <c r="G482" s="1">
        <f t="shared" si="7"/>
        <v>19.999999999999957</v>
      </c>
    </row>
    <row r="483" spans="1:7">
      <c r="A483" s="30">
        <v>44266</v>
      </c>
      <c r="B483" s="405">
        <v>21891</v>
      </c>
      <c r="C483" s="405" t="s">
        <v>27</v>
      </c>
      <c r="D483" s="56" t="s">
        <v>177</v>
      </c>
      <c r="F483" s="1">
        <v>10</v>
      </c>
      <c r="G483" s="1">
        <f t="shared" si="7"/>
        <v>9.9999999999999574</v>
      </c>
    </row>
    <row r="484" spans="1:7">
      <c r="A484" s="30">
        <v>44266</v>
      </c>
      <c r="B484" s="405">
        <v>21891</v>
      </c>
      <c r="C484" s="405" t="s">
        <v>27</v>
      </c>
      <c r="D484" s="56" t="s">
        <v>178</v>
      </c>
      <c r="F484" s="1">
        <v>10</v>
      </c>
      <c r="G484" s="1">
        <f t="shared" si="7"/>
        <v>-4.2632564145606011E-14</v>
      </c>
    </row>
    <row r="485" spans="1:7">
      <c r="A485" s="32">
        <v>44165</v>
      </c>
      <c r="B485" s="404" t="s">
        <v>11</v>
      </c>
      <c r="C485" s="404" t="s">
        <v>28</v>
      </c>
      <c r="D485" s="56" t="s">
        <v>13</v>
      </c>
      <c r="E485" s="25">
        <v>39.4</v>
      </c>
      <c r="G485" s="1">
        <f t="shared" si="7"/>
        <v>39.399999999999956</v>
      </c>
    </row>
    <row r="486" spans="1:7">
      <c r="B486" s="405"/>
      <c r="C486" s="405"/>
      <c r="D486" s="56" t="s">
        <v>14</v>
      </c>
      <c r="E486" s="25">
        <v>4.5</v>
      </c>
      <c r="G486" s="1">
        <f t="shared" si="7"/>
        <v>43.899999999999956</v>
      </c>
    </row>
    <row r="487" spans="1:7">
      <c r="B487" s="405"/>
      <c r="C487" s="405"/>
      <c r="D487" s="56" t="s">
        <v>33</v>
      </c>
      <c r="E487" s="25">
        <v>60</v>
      </c>
      <c r="G487" s="1">
        <f t="shared" si="7"/>
        <v>103.89999999999995</v>
      </c>
    </row>
    <row r="488" spans="1:7">
      <c r="B488" s="405"/>
      <c r="C488" s="405"/>
      <c r="D488" s="56" t="s">
        <v>31</v>
      </c>
      <c r="E488" s="25">
        <v>5</v>
      </c>
      <c r="G488" s="1">
        <f t="shared" si="7"/>
        <v>108.89999999999995</v>
      </c>
    </row>
    <row r="489" spans="1:7">
      <c r="A489" s="30">
        <v>44195</v>
      </c>
      <c r="B489" s="405">
        <v>21267</v>
      </c>
      <c r="C489" s="405" t="s">
        <v>28</v>
      </c>
      <c r="D489" s="56" t="s">
        <v>33</v>
      </c>
      <c r="F489" s="1">
        <v>60</v>
      </c>
      <c r="G489" s="1">
        <f t="shared" si="7"/>
        <v>48.899999999999949</v>
      </c>
    </row>
    <row r="490" spans="1:7">
      <c r="A490" s="30">
        <v>44195</v>
      </c>
      <c r="B490" s="405">
        <v>21267</v>
      </c>
      <c r="C490" s="405" t="s">
        <v>28</v>
      </c>
      <c r="D490" s="56" t="s">
        <v>31</v>
      </c>
      <c r="F490" s="1">
        <v>5</v>
      </c>
      <c r="G490" s="1">
        <f t="shared" si="7"/>
        <v>43.899999999999949</v>
      </c>
    </row>
    <row r="491" spans="1:7">
      <c r="A491" s="30">
        <v>44229</v>
      </c>
      <c r="B491" s="405">
        <v>21497</v>
      </c>
      <c r="C491" s="405" t="s">
        <v>28</v>
      </c>
      <c r="D491" s="56" t="s">
        <v>13</v>
      </c>
      <c r="F491" s="1">
        <v>39.4</v>
      </c>
      <c r="G491" s="1">
        <f t="shared" si="7"/>
        <v>4.4999999999999503</v>
      </c>
    </row>
    <row r="492" spans="1:7">
      <c r="A492" s="30">
        <v>44229</v>
      </c>
      <c r="B492" s="405">
        <v>21497</v>
      </c>
      <c r="C492" s="405" t="s">
        <v>28</v>
      </c>
      <c r="D492" s="56" t="s">
        <v>14</v>
      </c>
      <c r="F492" s="1">
        <v>4.5</v>
      </c>
      <c r="G492" s="1">
        <f t="shared" si="7"/>
        <v>-4.9737991503207013E-14</v>
      </c>
    </row>
    <row r="493" spans="1:7">
      <c r="A493" s="32">
        <v>44196</v>
      </c>
      <c r="B493" s="404" t="s">
        <v>11</v>
      </c>
      <c r="C493" s="404" t="s">
        <v>29</v>
      </c>
      <c r="D493" s="56" t="s">
        <v>13</v>
      </c>
      <c r="E493" s="25">
        <v>45.1</v>
      </c>
      <c r="G493" s="1">
        <f t="shared" si="7"/>
        <v>45.099999999999952</v>
      </c>
    </row>
    <row r="494" spans="1:7">
      <c r="B494" s="405"/>
      <c r="C494" s="405"/>
      <c r="D494" s="56" t="s">
        <v>14</v>
      </c>
      <c r="E494" s="25">
        <v>4</v>
      </c>
      <c r="G494" s="1">
        <f t="shared" si="7"/>
        <v>49.099999999999952</v>
      </c>
    </row>
    <row r="495" spans="1:7">
      <c r="B495" s="405"/>
      <c r="C495" s="405"/>
      <c r="D495" s="56" t="s">
        <v>33</v>
      </c>
      <c r="E495" s="25">
        <v>60</v>
      </c>
      <c r="G495" s="1">
        <f t="shared" si="7"/>
        <v>109.09999999999995</v>
      </c>
    </row>
    <row r="496" spans="1:7">
      <c r="B496" s="405"/>
      <c r="C496" s="405"/>
      <c r="D496" s="56" t="s">
        <v>31</v>
      </c>
      <c r="E496" s="25">
        <v>5</v>
      </c>
      <c r="G496" s="1">
        <f t="shared" si="7"/>
        <v>114.09999999999995</v>
      </c>
    </row>
    <row r="497" spans="1:7">
      <c r="A497" s="30">
        <v>44229</v>
      </c>
      <c r="B497" s="405">
        <v>21497</v>
      </c>
      <c r="C497" s="405" t="s">
        <v>29</v>
      </c>
      <c r="D497" s="56" t="s">
        <v>13</v>
      </c>
      <c r="F497" s="1">
        <v>45.1</v>
      </c>
      <c r="G497" s="1">
        <f t="shared" ref="G497:G518" si="8">+G496+E497-F497</f>
        <v>68.999999999999943</v>
      </c>
    </row>
    <row r="498" spans="1:7">
      <c r="A498" s="30">
        <v>44229</v>
      </c>
      <c r="B498" s="405">
        <v>21497</v>
      </c>
      <c r="C498" s="405" t="s">
        <v>29</v>
      </c>
      <c r="D498" s="56" t="s">
        <v>14</v>
      </c>
      <c r="F498" s="1">
        <v>4</v>
      </c>
      <c r="G498" s="1">
        <f t="shared" si="8"/>
        <v>64.999999999999943</v>
      </c>
    </row>
    <row r="499" spans="1:7">
      <c r="A499" s="30">
        <v>44229</v>
      </c>
      <c r="B499" s="405">
        <v>21497</v>
      </c>
      <c r="C499" s="405" t="s">
        <v>29</v>
      </c>
      <c r="D499" s="56" t="s">
        <v>33</v>
      </c>
      <c r="F499" s="1">
        <v>60</v>
      </c>
      <c r="G499" s="1">
        <f t="shared" si="8"/>
        <v>4.9999999999999432</v>
      </c>
    </row>
    <row r="500" spans="1:7">
      <c r="A500" s="30">
        <v>44229</v>
      </c>
      <c r="B500" s="405">
        <v>21497</v>
      </c>
      <c r="C500" s="405" t="s">
        <v>29</v>
      </c>
      <c r="D500" s="56" t="s">
        <v>31</v>
      </c>
      <c r="F500" s="1">
        <v>5</v>
      </c>
      <c r="G500" s="1">
        <f t="shared" si="8"/>
        <v>-5.6843418860808015E-14</v>
      </c>
    </row>
    <row r="501" spans="1:7">
      <c r="A501" s="32">
        <v>44227</v>
      </c>
      <c r="B501" s="404" t="s">
        <v>11</v>
      </c>
      <c r="C501" s="404" t="s">
        <v>12</v>
      </c>
      <c r="D501" s="56" t="s">
        <v>13</v>
      </c>
      <c r="E501" s="25">
        <v>48.1</v>
      </c>
      <c r="G501" s="1">
        <f t="shared" si="8"/>
        <v>48.099999999999945</v>
      </c>
    </row>
    <row r="502" spans="1:7">
      <c r="B502" s="405"/>
      <c r="C502" s="405"/>
      <c r="D502" s="56" t="s">
        <v>14</v>
      </c>
      <c r="E502" s="25">
        <v>5</v>
      </c>
      <c r="G502" s="1">
        <f t="shared" si="8"/>
        <v>53.099999999999945</v>
      </c>
    </row>
    <row r="503" spans="1:7">
      <c r="B503" s="405"/>
      <c r="C503" s="405"/>
      <c r="D503" s="56" t="s">
        <v>33</v>
      </c>
      <c r="E503" s="25">
        <v>60</v>
      </c>
      <c r="G503" s="1">
        <f t="shared" si="8"/>
        <v>113.09999999999994</v>
      </c>
    </row>
    <row r="504" spans="1:7">
      <c r="B504" s="405"/>
      <c r="C504" s="405"/>
      <c r="D504" s="56" t="s">
        <v>31</v>
      </c>
      <c r="E504" s="25">
        <v>5</v>
      </c>
      <c r="G504" s="1">
        <f t="shared" si="8"/>
        <v>118.09999999999994</v>
      </c>
    </row>
    <row r="505" spans="1:7">
      <c r="A505" s="30">
        <v>44266</v>
      </c>
      <c r="B505" s="405">
        <v>21892</v>
      </c>
      <c r="C505" s="405" t="s">
        <v>12</v>
      </c>
      <c r="D505" s="56" t="s">
        <v>13</v>
      </c>
      <c r="F505" s="1">
        <v>48.1</v>
      </c>
      <c r="G505" s="1">
        <f t="shared" si="8"/>
        <v>69.999999999999943</v>
      </c>
    </row>
    <row r="506" spans="1:7">
      <c r="A506" s="30">
        <v>44266</v>
      </c>
      <c r="B506" s="405">
        <v>21892</v>
      </c>
      <c r="C506" s="405" t="s">
        <v>12</v>
      </c>
      <c r="D506" s="56" t="s">
        <v>14</v>
      </c>
      <c r="F506" s="1">
        <v>5</v>
      </c>
      <c r="G506" s="1">
        <f t="shared" si="8"/>
        <v>64.999999999999943</v>
      </c>
    </row>
    <row r="507" spans="1:7">
      <c r="A507" s="30">
        <v>44266</v>
      </c>
      <c r="B507" s="405">
        <v>21892</v>
      </c>
      <c r="C507" s="405" t="s">
        <v>12</v>
      </c>
      <c r="D507" s="56" t="s">
        <v>15</v>
      </c>
      <c r="F507" s="1">
        <v>60</v>
      </c>
      <c r="G507" s="1">
        <f t="shared" si="8"/>
        <v>4.9999999999999432</v>
      </c>
    </row>
    <row r="508" spans="1:7">
      <c r="A508" s="30">
        <v>44266</v>
      </c>
      <c r="B508" s="405">
        <v>21892</v>
      </c>
      <c r="C508" s="405" t="s">
        <v>12</v>
      </c>
      <c r="D508" s="56" t="s">
        <v>16</v>
      </c>
      <c r="F508" s="1">
        <v>5</v>
      </c>
      <c r="G508" s="1">
        <f t="shared" si="8"/>
        <v>-5.6843418860808015E-14</v>
      </c>
    </row>
    <row r="509" spans="1:7">
      <c r="A509" s="32">
        <v>44255</v>
      </c>
      <c r="B509" s="404" t="s">
        <v>11</v>
      </c>
      <c r="C509" s="404" t="s">
        <v>19</v>
      </c>
      <c r="D509" s="56" t="s">
        <v>13</v>
      </c>
      <c r="E509" s="25">
        <v>10.9</v>
      </c>
      <c r="G509" s="1">
        <f t="shared" si="8"/>
        <v>10.899999999999944</v>
      </c>
    </row>
    <row r="510" spans="1:7">
      <c r="B510" s="405"/>
      <c r="C510" s="405"/>
      <c r="D510" s="56" t="s">
        <v>14</v>
      </c>
      <c r="E510" s="25">
        <v>4.7</v>
      </c>
      <c r="G510" s="1">
        <f t="shared" si="8"/>
        <v>15.599999999999945</v>
      </c>
    </row>
    <row r="511" spans="1:7">
      <c r="B511" s="405"/>
      <c r="C511" s="405"/>
      <c r="D511" s="56" t="s">
        <v>33</v>
      </c>
      <c r="E511" s="25">
        <v>56</v>
      </c>
      <c r="G511" s="1">
        <f t="shared" si="8"/>
        <v>71.599999999999937</v>
      </c>
    </row>
    <row r="512" spans="1:7">
      <c r="B512" s="405"/>
      <c r="C512" s="405"/>
      <c r="D512" s="56" t="s">
        <v>31</v>
      </c>
      <c r="E512" s="25">
        <v>5</v>
      </c>
      <c r="G512" s="1">
        <f t="shared" si="8"/>
        <v>76.599999999999937</v>
      </c>
    </row>
    <row r="513" spans="1:7">
      <c r="B513" s="405"/>
      <c r="C513" s="405"/>
      <c r="D513" s="56" t="s">
        <v>83</v>
      </c>
      <c r="E513" s="25">
        <v>10</v>
      </c>
      <c r="G513" s="1">
        <f t="shared" si="8"/>
        <v>86.599999999999937</v>
      </c>
    </row>
    <row r="514" spans="1:7">
      <c r="A514" s="30">
        <v>44266</v>
      </c>
      <c r="B514" s="405">
        <v>21891</v>
      </c>
      <c r="C514" s="405" t="s">
        <v>19</v>
      </c>
      <c r="D514" s="56" t="s">
        <v>83</v>
      </c>
      <c r="F514" s="1">
        <v>10</v>
      </c>
      <c r="G514" s="1">
        <f t="shared" si="8"/>
        <v>76.599999999999937</v>
      </c>
    </row>
    <row r="515" spans="1:7">
      <c r="A515" s="30">
        <v>44266</v>
      </c>
      <c r="B515" s="405">
        <v>21892</v>
      </c>
      <c r="C515" s="405" t="s">
        <v>19</v>
      </c>
      <c r="D515" s="56" t="s">
        <v>15</v>
      </c>
      <c r="F515" s="1">
        <v>56</v>
      </c>
      <c r="G515" s="1">
        <f t="shared" si="8"/>
        <v>20.599999999999937</v>
      </c>
    </row>
    <row r="516" spans="1:7">
      <c r="A516" s="30">
        <v>44266</v>
      </c>
      <c r="B516" s="405">
        <v>21892</v>
      </c>
      <c r="C516" s="405" t="s">
        <v>19</v>
      </c>
      <c r="D516" s="56" t="s">
        <v>16</v>
      </c>
      <c r="F516" s="1">
        <v>5</v>
      </c>
      <c r="G516" s="1">
        <f t="shared" si="8"/>
        <v>15.599999999999937</v>
      </c>
    </row>
    <row r="517" spans="1:7">
      <c r="A517" s="30">
        <v>44357</v>
      </c>
      <c r="B517" s="405">
        <v>22786</v>
      </c>
      <c r="C517" s="405" t="s">
        <v>19</v>
      </c>
      <c r="D517" s="56" t="s">
        <v>13</v>
      </c>
      <c r="F517" s="1">
        <v>10.9</v>
      </c>
      <c r="G517" s="1">
        <f t="shared" si="8"/>
        <v>4.6999999999999371</v>
      </c>
    </row>
    <row r="518" spans="1:7">
      <c r="A518" s="30">
        <v>44357</v>
      </c>
      <c r="B518" s="405">
        <v>22786</v>
      </c>
      <c r="C518" s="405" t="s">
        <v>19</v>
      </c>
      <c r="D518" s="56" t="s">
        <v>14</v>
      </c>
      <c r="F518" s="1">
        <v>4.7</v>
      </c>
      <c r="G518" s="83">
        <f t="shared" si="8"/>
        <v>-6.3060667798708891E-14</v>
      </c>
    </row>
    <row r="519" spans="1:7">
      <c r="A519" s="32">
        <v>44286</v>
      </c>
      <c r="B519" s="404" t="s">
        <v>11</v>
      </c>
      <c r="C519" s="404" t="s">
        <v>20</v>
      </c>
      <c r="D519" s="56" t="s">
        <v>13</v>
      </c>
      <c r="E519" s="25">
        <v>12</v>
      </c>
      <c r="G519" s="1">
        <f>+G518+E519-F519</f>
        <v>11.999999999999936</v>
      </c>
    </row>
    <row r="520" spans="1:7">
      <c r="B520" s="405"/>
      <c r="C520" s="405"/>
      <c r="D520" s="56" t="s">
        <v>14</v>
      </c>
      <c r="E520" s="25">
        <v>2.8</v>
      </c>
      <c r="G520" s="1">
        <f t="shared" ref="G520:G552" si="9">+G519+E520-F520</f>
        <v>14.799999999999937</v>
      </c>
    </row>
    <row r="521" spans="1:7">
      <c r="B521" s="405"/>
      <c r="C521" s="405"/>
      <c r="D521" s="56" t="s">
        <v>33</v>
      </c>
      <c r="E521" s="25">
        <v>60</v>
      </c>
      <c r="G521" s="1">
        <f t="shared" si="9"/>
        <v>74.79999999999994</v>
      </c>
    </row>
    <row r="522" spans="1:7">
      <c r="B522" s="405"/>
      <c r="C522" s="405"/>
      <c r="D522" s="56" t="s">
        <v>31</v>
      </c>
      <c r="E522" s="25">
        <v>5</v>
      </c>
      <c r="G522" s="1">
        <f t="shared" si="9"/>
        <v>79.79999999999994</v>
      </c>
    </row>
    <row r="523" spans="1:7">
      <c r="B523" s="405"/>
      <c r="C523" s="405"/>
      <c r="D523" s="56" t="s">
        <v>40</v>
      </c>
      <c r="E523" s="25">
        <v>10</v>
      </c>
      <c r="G523" s="1">
        <f t="shared" si="9"/>
        <v>89.79999999999994</v>
      </c>
    </row>
    <row r="524" spans="1:7">
      <c r="A524" s="30">
        <v>44515</v>
      </c>
      <c r="B524" s="405">
        <v>23852</v>
      </c>
      <c r="C524" s="405" t="s">
        <v>20</v>
      </c>
      <c r="D524" s="56" t="s">
        <v>40</v>
      </c>
      <c r="F524" s="1">
        <v>10</v>
      </c>
      <c r="G524" s="1">
        <f t="shared" si="9"/>
        <v>79.79999999999994</v>
      </c>
    </row>
    <row r="525" spans="1:7">
      <c r="A525" s="30">
        <v>44357</v>
      </c>
      <c r="B525" s="405">
        <v>22786</v>
      </c>
      <c r="C525" s="405" t="s">
        <v>20</v>
      </c>
      <c r="D525" s="56" t="s">
        <v>13</v>
      </c>
      <c r="F525" s="1">
        <v>12</v>
      </c>
      <c r="G525" s="1">
        <f t="shared" si="9"/>
        <v>67.79999999999994</v>
      </c>
    </row>
    <row r="526" spans="1:7">
      <c r="A526" s="30">
        <v>44357</v>
      </c>
      <c r="B526" s="405">
        <v>22786</v>
      </c>
      <c r="C526" s="405" t="s">
        <v>20</v>
      </c>
      <c r="D526" s="56" t="s">
        <v>14</v>
      </c>
      <c r="F526" s="1">
        <v>2.8</v>
      </c>
      <c r="G526" s="1">
        <f t="shared" si="9"/>
        <v>64.999999999999943</v>
      </c>
    </row>
    <row r="527" spans="1:7">
      <c r="A527" s="30">
        <v>44515</v>
      </c>
      <c r="B527" s="405">
        <v>23852</v>
      </c>
      <c r="C527" s="405" t="s">
        <v>20</v>
      </c>
      <c r="D527" s="56" t="s">
        <v>33</v>
      </c>
      <c r="F527" s="1">
        <v>60</v>
      </c>
      <c r="G527" s="1">
        <f t="shared" si="9"/>
        <v>4.9999999999999432</v>
      </c>
    </row>
    <row r="528" spans="1:7">
      <c r="A528" s="30">
        <v>44515</v>
      </c>
      <c r="B528" s="405">
        <v>23852</v>
      </c>
      <c r="C528" s="405" t="s">
        <v>20</v>
      </c>
      <c r="D528" s="56" t="s">
        <v>31</v>
      </c>
      <c r="F528" s="1">
        <v>5</v>
      </c>
      <c r="G528" s="1">
        <f t="shared" si="9"/>
        <v>-5.6843418860808015E-14</v>
      </c>
    </row>
    <row r="529" spans="1:7">
      <c r="A529" s="32">
        <v>44316</v>
      </c>
      <c r="B529" s="404" t="s">
        <v>11</v>
      </c>
      <c r="C529" s="404" t="s">
        <v>21</v>
      </c>
      <c r="D529" s="56" t="s">
        <v>13</v>
      </c>
      <c r="E529" s="25">
        <v>11.5</v>
      </c>
      <c r="G529" s="1">
        <f t="shared" si="9"/>
        <v>11.499999999999943</v>
      </c>
    </row>
    <row r="530" spans="1:7">
      <c r="B530" s="405"/>
      <c r="C530" s="405"/>
      <c r="D530" s="56" t="s">
        <v>14</v>
      </c>
      <c r="E530" s="25">
        <v>3.8</v>
      </c>
      <c r="G530" s="1">
        <f t="shared" si="9"/>
        <v>15.299999999999944</v>
      </c>
    </row>
    <row r="531" spans="1:7">
      <c r="B531" s="405"/>
      <c r="C531" s="405"/>
      <c r="D531" s="56" t="s">
        <v>33</v>
      </c>
      <c r="E531" s="25">
        <v>60</v>
      </c>
      <c r="G531" s="1">
        <f t="shared" si="9"/>
        <v>75.29999999999994</v>
      </c>
    </row>
    <row r="532" spans="1:7">
      <c r="B532" s="405"/>
      <c r="C532" s="405"/>
      <c r="D532" s="56" t="s">
        <v>31</v>
      </c>
      <c r="E532" s="25">
        <v>5</v>
      </c>
      <c r="G532" s="1">
        <f t="shared" si="9"/>
        <v>80.29999999999994</v>
      </c>
    </row>
    <row r="533" spans="1:7">
      <c r="A533" s="30">
        <v>44357</v>
      </c>
      <c r="B533" s="405">
        <v>22786</v>
      </c>
      <c r="C533" s="405" t="s">
        <v>21</v>
      </c>
      <c r="D533" s="56" t="s">
        <v>13</v>
      </c>
      <c r="F533" s="1">
        <v>11.5</v>
      </c>
      <c r="G533" s="1">
        <f t="shared" si="9"/>
        <v>68.79999999999994</v>
      </c>
    </row>
    <row r="534" spans="1:7">
      <c r="A534" s="30">
        <v>44357</v>
      </c>
      <c r="B534" s="405">
        <v>22786</v>
      </c>
      <c r="C534" s="405" t="s">
        <v>21</v>
      </c>
      <c r="D534" s="56" t="s">
        <v>14</v>
      </c>
      <c r="F534" s="1">
        <v>3.8</v>
      </c>
      <c r="G534" s="1">
        <f t="shared" si="9"/>
        <v>64.999999999999943</v>
      </c>
    </row>
    <row r="535" spans="1:7">
      <c r="A535" s="30">
        <v>44515</v>
      </c>
      <c r="B535" s="405">
        <v>23852</v>
      </c>
      <c r="C535" s="405" t="s">
        <v>21</v>
      </c>
      <c r="D535" s="56" t="s">
        <v>33</v>
      </c>
      <c r="F535" s="1">
        <v>60</v>
      </c>
      <c r="G535" s="1">
        <f t="shared" si="9"/>
        <v>4.9999999999999432</v>
      </c>
    </row>
    <row r="536" spans="1:7">
      <c r="A536" s="30">
        <v>44515</v>
      </c>
      <c r="B536" s="405">
        <v>23852</v>
      </c>
      <c r="C536" s="405" t="s">
        <v>21</v>
      </c>
      <c r="D536" s="56" t="s">
        <v>31</v>
      </c>
      <c r="F536" s="1">
        <v>5</v>
      </c>
      <c r="G536" s="1">
        <f t="shared" si="9"/>
        <v>-5.6843418860808015E-14</v>
      </c>
    </row>
    <row r="537" spans="1:7">
      <c r="A537" s="32">
        <v>44347</v>
      </c>
      <c r="B537" s="404" t="s">
        <v>11</v>
      </c>
      <c r="C537" s="404" t="s">
        <v>22</v>
      </c>
      <c r="D537" s="56" t="s">
        <v>13</v>
      </c>
      <c r="E537" s="25">
        <v>12.8</v>
      </c>
      <c r="G537" s="1">
        <f t="shared" si="9"/>
        <v>12.799999999999944</v>
      </c>
    </row>
    <row r="538" spans="1:7">
      <c r="B538" s="405"/>
      <c r="C538" s="405"/>
      <c r="D538" s="56" t="s">
        <v>14</v>
      </c>
      <c r="E538" s="25">
        <v>3.5</v>
      </c>
      <c r="G538" s="1">
        <f t="shared" si="9"/>
        <v>16.299999999999944</v>
      </c>
    </row>
    <row r="539" spans="1:7">
      <c r="B539" s="405"/>
      <c r="C539" s="405"/>
      <c r="D539" s="56" t="s">
        <v>33</v>
      </c>
      <c r="E539" s="25">
        <v>60</v>
      </c>
      <c r="G539" s="1">
        <f t="shared" si="9"/>
        <v>76.29999999999994</v>
      </c>
    </row>
    <row r="540" spans="1:7">
      <c r="B540" s="405"/>
      <c r="C540" s="405"/>
      <c r="D540" s="56" t="s">
        <v>31</v>
      </c>
      <c r="E540" s="25">
        <v>5</v>
      </c>
      <c r="G540" s="1">
        <f t="shared" si="9"/>
        <v>81.29999999999994</v>
      </c>
    </row>
    <row r="541" spans="1:7">
      <c r="B541" s="405"/>
      <c r="C541" s="405"/>
      <c r="D541" s="56" t="s">
        <v>201</v>
      </c>
      <c r="E541" s="25">
        <v>8.5</v>
      </c>
      <c r="G541" s="1">
        <f t="shared" si="9"/>
        <v>89.79999999999994</v>
      </c>
    </row>
    <row r="542" spans="1:7">
      <c r="A542" s="30">
        <v>44391</v>
      </c>
      <c r="B542" s="405">
        <v>23032</v>
      </c>
      <c r="C542" s="405" t="s">
        <v>22</v>
      </c>
      <c r="D542" s="56" t="s">
        <v>201</v>
      </c>
      <c r="F542" s="1">
        <v>8.5</v>
      </c>
      <c r="G542" s="1">
        <f t="shared" si="9"/>
        <v>81.29999999999994</v>
      </c>
    </row>
    <row r="543" spans="1:7">
      <c r="A543" s="30">
        <v>44515</v>
      </c>
      <c r="B543" s="405">
        <v>23852</v>
      </c>
      <c r="C543" s="405" t="s">
        <v>22</v>
      </c>
      <c r="D543" s="56" t="s">
        <v>33</v>
      </c>
      <c r="F543" s="1">
        <v>60</v>
      </c>
      <c r="G543" s="1">
        <f t="shared" si="9"/>
        <v>21.29999999999994</v>
      </c>
    </row>
    <row r="544" spans="1:7">
      <c r="A544" s="30">
        <v>44515</v>
      </c>
      <c r="B544" s="405">
        <v>23852</v>
      </c>
      <c r="C544" s="405" t="s">
        <v>22</v>
      </c>
      <c r="D544" s="56" t="s">
        <v>31</v>
      </c>
      <c r="F544" s="1">
        <v>5</v>
      </c>
      <c r="G544" s="1">
        <f t="shared" si="9"/>
        <v>16.29999999999994</v>
      </c>
    </row>
    <row r="545" spans="1:8">
      <c r="A545" s="30">
        <v>44515</v>
      </c>
      <c r="B545" s="405">
        <v>23852</v>
      </c>
      <c r="C545" s="405" t="s">
        <v>22</v>
      </c>
      <c r="D545" s="56" t="s">
        <v>13</v>
      </c>
      <c r="F545" s="1">
        <v>12.8</v>
      </c>
      <c r="G545" s="1">
        <f t="shared" si="9"/>
        <v>3.4999999999999396</v>
      </c>
    </row>
    <row r="546" spans="1:8">
      <c r="A546" s="30">
        <v>44515</v>
      </c>
      <c r="B546" s="405">
        <v>23852</v>
      </c>
      <c r="C546" s="405" t="s">
        <v>22</v>
      </c>
      <c r="D546" s="56" t="s">
        <v>14</v>
      </c>
      <c r="F546" s="1">
        <v>3.5</v>
      </c>
      <c r="G546" s="1">
        <f t="shared" si="9"/>
        <v>-6.0396132539608516E-14</v>
      </c>
    </row>
    <row r="547" spans="1:8">
      <c r="A547" s="32">
        <v>44377</v>
      </c>
      <c r="B547" s="404" t="s">
        <v>11</v>
      </c>
      <c r="C547" s="404" t="s">
        <v>23</v>
      </c>
      <c r="D547" s="56" t="s">
        <v>13</v>
      </c>
      <c r="E547" s="25">
        <v>18.5</v>
      </c>
      <c r="G547" s="1">
        <f t="shared" si="9"/>
        <v>18.49999999999994</v>
      </c>
    </row>
    <row r="548" spans="1:8">
      <c r="B548" s="405"/>
      <c r="C548" s="405"/>
      <c r="D548" s="56" t="s">
        <v>14</v>
      </c>
      <c r="E548" s="154">
        <v>5.4</v>
      </c>
      <c r="G548" s="1">
        <f t="shared" si="9"/>
        <v>23.899999999999942</v>
      </c>
    </row>
    <row r="549" spans="1:8">
      <c r="B549" s="405"/>
      <c r="C549" s="405"/>
      <c r="D549" s="56" t="s">
        <v>33</v>
      </c>
      <c r="E549" s="25">
        <v>60</v>
      </c>
      <c r="G549" s="1">
        <f t="shared" si="9"/>
        <v>83.899999999999949</v>
      </c>
    </row>
    <row r="550" spans="1:8">
      <c r="B550" s="405"/>
      <c r="C550" s="405"/>
      <c r="D550" s="56" t="s">
        <v>31</v>
      </c>
      <c r="E550" s="25">
        <v>5</v>
      </c>
      <c r="G550" s="1">
        <f t="shared" si="9"/>
        <v>88.899999999999949</v>
      </c>
    </row>
    <row r="551" spans="1:8">
      <c r="A551" s="30">
        <v>44515</v>
      </c>
      <c r="B551" s="405">
        <v>23852</v>
      </c>
      <c r="C551" s="405" t="s">
        <v>23</v>
      </c>
      <c r="D551" s="56" t="s">
        <v>33</v>
      </c>
      <c r="F551" s="1">
        <v>60</v>
      </c>
      <c r="G551" s="1">
        <f t="shared" si="9"/>
        <v>28.899999999999949</v>
      </c>
    </row>
    <row r="552" spans="1:8">
      <c r="A552" s="30">
        <v>44515</v>
      </c>
      <c r="B552" s="405">
        <v>23852</v>
      </c>
      <c r="C552" s="405" t="s">
        <v>23</v>
      </c>
      <c r="D552" s="56" t="s">
        <v>31</v>
      </c>
      <c r="F552" s="1">
        <v>5</v>
      </c>
      <c r="G552" s="1">
        <f t="shared" si="9"/>
        <v>23.899999999999949</v>
      </c>
    </row>
    <row r="553" spans="1:8">
      <c r="A553" s="30">
        <v>44515</v>
      </c>
      <c r="B553" s="405">
        <v>23852</v>
      </c>
      <c r="C553" s="405" t="s">
        <v>23</v>
      </c>
      <c r="D553" s="56" t="s">
        <v>13</v>
      </c>
      <c r="F553" s="1">
        <v>18.5</v>
      </c>
      <c r="G553" s="1">
        <f t="shared" ref="G553:G623" si="10">+G552+E553-F553</f>
        <v>5.3999999999999488</v>
      </c>
    </row>
    <row r="554" spans="1:8">
      <c r="A554" s="30">
        <v>44515</v>
      </c>
      <c r="B554" s="405">
        <v>23852</v>
      </c>
      <c r="C554" s="405" t="s">
        <v>23</v>
      </c>
      <c r="D554" s="56" t="s">
        <v>14</v>
      </c>
      <c r="F554" s="1">
        <v>5.4</v>
      </c>
      <c r="G554" s="1">
        <f t="shared" si="10"/>
        <v>-5.1514348342607263E-14</v>
      </c>
    </row>
    <row r="555" spans="1:8">
      <c r="A555" s="68">
        <v>44408</v>
      </c>
      <c r="B555" s="404" t="s">
        <v>11</v>
      </c>
      <c r="C555" s="404" t="s">
        <v>24</v>
      </c>
      <c r="D555" t="s">
        <v>13</v>
      </c>
      <c r="E555" s="25">
        <v>16.2</v>
      </c>
      <c r="G555" s="1">
        <f t="shared" si="10"/>
        <v>16.199999999999946</v>
      </c>
      <c r="H555" s="13"/>
    </row>
    <row r="556" spans="1:8">
      <c r="A556" s="46"/>
      <c r="B556" s="405"/>
      <c r="C556" s="405"/>
      <c r="D556" t="s">
        <v>14</v>
      </c>
      <c r="E556" s="25">
        <v>2.8</v>
      </c>
      <c r="G556" s="1">
        <f t="shared" si="10"/>
        <v>18.999999999999947</v>
      </c>
    </row>
    <row r="557" spans="1:8">
      <c r="A557" s="46"/>
      <c r="B557" s="405"/>
      <c r="C557" s="405"/>
      <c r="D557" t="s">
        <v>15</v>
      </c>
      <c r="E557" s="25">
        <v>60</v>
      </c>
      <c r="G557" s="1">
        <f t="shared" si="10"/>
        <v>78.999999999999943</v>
      </c>
    </row>
    <row r="558" spans="1:8">
      <c r="A558" s="46"/>
      <c r="B558" s="405"/>
      <c r="C558" s="405"/>
      <c r="D558" t="s">
        <v>16</v>
      </c>
      <c r="E558" s="25">
        <v>5</v>
      </c>
      <c r="G558" s="1">
        <f t="shared" si="10"/>
        <v>83.999999999999943</v>
      </c>
    </row>
    <row r="559" spans="1:8">
      <c r="A559" s="46">
        <v>44408</v>
      </c>
      <c r="B559" s="405" t="s">
        <v>32</v>
      </c>
      <c r="C559" s="405" t="s">
        <v>24</v>
      </c>
      <c r="D559" t="s">
        <v>33</v>
      </c>
      <c r="F559" s="1">
        <v>34</v>
      </c>
      <c r="G559" s="1">
        <f t="shared" si="10"/>
        <v>49.999999999999943</v>
      </c>
    </row>
    <row r="560" spans="1:8">
      <c r="A560" s="46">
        <v>44428</v>
      </c>
      <c r="B560" s="405">
        <v>23269</v>
      </c>
      <c r="C560" s="405" t="s">
        <v>24</v>
      </c>
      <c r="D560" t="s">
        <v>15</v>
      </c>
      <c r="F560" s="1">
        <v>26</v>
      </c>
      <c r="G560" s="1">
        <f t="shared" si="10"/>
        <v>23.999999999999943</v>
      </c>
    </row>
    <row r="561" spans="1:12">
      <c r="A561" s="46">
        <v>44428</v>
      </c>
      <c r="B561" s="405">
        <v>23269</v>
      </c>
      <c r="C561" s="405" t="s">
        <v>24</v>
      </c>
      <c r="D561" t="s">
        <v>16</v>
      </c>
      <c r="F561" s="1">
        <v>5</v>
      </c>
      <c r="G561" s="1">
        <f t="shared" si="10"/>
        <v>18.999999999999943</v>
      </c>
    </row>
    <row r="562" spans="1:12">
      <c r="A562" s="30">
        <v>44515</v>
      </c>
      <c r="B562" s="405">
        <v>23852</v>
      </c>
      <c r="C562" s="405" t="s">
        <v>24</v>
      </c>
      <c r="D562" s="56" t="s">
        <v>13</v>
      </c>
      <c r="F562" s="1">
        <v>16.2</v>
      </c>
      <c r="G562" s="1">
        <f t="shared" si="10"/>
        <v>2.7999999999999439</v>
      </c>
    </row>
    <row r="563" spans="1:12">
      <c r="A563" s="30">
        <v>44515</v>
      </c>
      <c r="B563" s="405">
        <v>23852</v>
      </c>
      <c r="C563" s="405" t="s">
        <v>24</v>
      </c>
      <c r="D563" s="56" t="s">
        <v>14</v>
      </c>
      <c r="F563" s="1">
        <v>2.8</v>
      </c>
      <c r="G563" s="1">
        <f t="shared" si="10"/>
        <v>-5.595524044110789E-14</v>
      </c>
    </row>
    <row r="564" spans="1:12">
      <c r="A564" s="32">
        <v>44439</v>
      </c>
      <c r="B564" s="404" t="s">
        <v>11</v>
      </c>
      <c r="C564" s="404" t="s">
        <v>25</v>
      </c>
      <c r="D564" t="s">
        <v>13</v>
      </c>
      <c r="E564" s="25">
        <v>2.8</v>
      </c>
      <c r="G564" s="1">
        <f t="shared" si="10"/>
        <v>2.7999999999999439</v>
      </c>
    </row>
    <row r="565" spans="1:12">
      <c r="B565" s="405"/>
      <c r="C565" s="405"/>
      <c r="D565" t="s">
        <v>14</v>
      </c>
      <c r="E565" s="25">
        <v>18.3</v>
      </c>
      <c r="G565" s="1">
        <f t="shared" si="10"/>
        <v>21.099999999999945</v>
      </c>
    </row>
    <row r="566" spans="1:12">
      <c r="B566" s="405"/>
      <c r="C566" s="405"/>
      <c r="D566" t="s">
        <v>15</v>
      </c>
      <c r="E566" s="25">
        <v>60</v>
      </c>
      <c r="G566" s="1">
        <f t="shared" si="10"/>
        <v>81.099999999999937</v>
      </c>
    </row>
    <row r="567" spans="1:12">
      <c r="B567" s="405"/>
      <c r="C567" s="405"/>
      <c r="D567" t="s">
        <v>16</v>
      </c>
      <c r="E567" s="25">
        <v>5</v>
      </c>
      <c r="G567" s="1">
        <f t="shared" si="10"/>
        <v>86.099999999999937</v>
      </c>
    </row>
    <row r="568" spans="1:12">
      <c r="A568" s="46">
        <v>44439</v>
      </c>
      <c r="B568" s="405" t="s">
        <v>57</v>
      </c>
      <c r="C568" s="405" t="s">
        <v>25</v>
      </c>
      <c r="D568" t="s">
        <v>15</v>
      </c>
      <c r="F568" s="1">
        <v>42</v>
      </c>
      <c r="G568" s="1">
        <f t="shared" si="10"/>
        <v>44.099999999999937</v>
      </c>
    </row>
    <row r="569" spans="1:12">
      <c r="A569" s="30">
        <v>44515</v>
      </c>
      <c r="B569" s="405">
        <v>23853</v>
      </c>
      <c r="C569" s="405" t="s">
        <v>25</v>
      </c>
      <c r="D569" s="56" t="s">
        <v>13</v>
      </c>
      <c r="F569" s="1">
        <v>2.8</v>
      </c>
      <c r="G569" s="1">
        <f t="shared" si="10"/>
        <v>41.29999999999994</v>
      </c>
    </row>
    <row r="570" spans="1:12">
      <c r="A570" s="30">
        <v>44515</v>
      </c>
      <c r="B570" s="405">
        <v>23853</v>
      </c>
      <c r="C570" s="405" t="s">
        <v>25</v>
      </c>
      <c r="D570" s="56" t="s">
        <v>14</v>
      </c>
      <c r="F570" s="1">
        <v>18.3</v>
      </c>
      <c r="G570" s="1">
        <f t="shared" si="10"/>
        <v>22.99999999999994</v>
      </c>
    </row>
    <row r="571" spans="1:12">
      <c r="A571" s="30">
        <v>44515</v>
      </c>
      <c r="B571" s="405">
        <v>23853</v>
      </c>
      <c r="C571" s="405" t="s">
        <v>25</v>
      </c>
      <c r="D571" t="s">
        <v>15</v>
      </c>
      <c r="F571" s="1">
        <v>18</v>
      </c>
      <c r="G571" s="1">
        <f t="shared" si="10"/>
        <v>4.9999999999999396</v>
      </c>
    </row>
    <row r="572" spans="1:12">
      <c r="A572" s="30">
        <v>44515</v>
      </c>
      <c r="B572" s="405">
        <v>23853</v>
      </c>
      <c r="C572" s="405" t="s">
        <v>25</v>
      </c>
      <c r="D572" t="s">
        <v>16</v>
      </c>
      <c r="F572" s="1">
        <v>5</v>
      </c>
      <c r="G572" s="1">
        <f t="shared" si="10"/>
        <v>-6.0396132539608516E-14</v>
      </c>
    </row>
    <row r="573" spans="1:12">
      <c r="A573" s="32">
        <v>44469</v>
      </c>
      <c r="B573" s="404" t="s">
        <v>11</v>
      </c>
      <c r="C573" s="404" t="s">
        <v>41</v>
      </c>
      <c r="D573" t="s">
        <v>13</v>
      </c>
      <c r="E573" s="25">
        <v>19</v>
      </c>
      <c r="G573" s="1">
        <f t="shared" si="10"/>
        <v>18.99999999999994</v>
      </c>
    </row>
    <row r="574" spans="1:12">
      <c r="B574" s="405"/>
      <c r="C574" s="405"/>
      <c r="D574" t="s">
        <v>14</v>
      </c>
      <c r="E574" s="25">
        <v>4.7</v>
      </c>
      <c r="G574" s="1">
        <f t="shared" si="10"/>
        <v>23.699999999999939</v>
      </c>
    </row>
    <row r="575" spans="1:12">
      <c r="B575" s="405"/>
      <c r="C575" s="405"/>
      <c r="D575" t="s">
        <v>15</v>
      </c>
      <c r="E575" s="25">
        <v>60</v>
      </c>
      <c r="G575" s="1">
        <f t="shared" si="10"/>
        <v>83.699999999999932</v>
      </c>
    </row>
    <row r="576" spans="1:12">
      <c r="B576" s="405"/>
      <c r="C576" s="405"/>
      <c r="D576" t="s">
        <v>16</v>
      </c>
      <c r="E576" s="25">
        <v>5</v>
      </c>
      <c r="G576" s="1">
        <f t="shared" si="10"/>
        <v>88.699999999999932</v>
      </c>
      <c r="J576" s="404" t="s">
        <v>41</v>
      </c>
      <c r="K576" s="44" t="s">
        <v>15</v>
      </c>
      <c r="L576" s="1">
        <v>34</v>
      </c>
    </row>
    <row r="577" spans="1:12">
      <c r="A577" s="46">
        <v>44469</v>
      </c>
      <c r="B577" s="405" t="s">
        <v>61</v>
      </c>
      <c r="C577" s="405" t="s">
        <v>41</v>
      </c>
      <c r="D577" t="s">
        <v>15</v>
      </c>
      <c r="F577" s="1">
        <v>26</v>
      </c>
      <c r="G577" s="1">
        <f t="shared" si="10"/>
        <v>62.699999999999932</v>
      </c>
      <c r="K577" s="44" t="s">
        <v>16</v>
      </c>
      <c r="L577" s="1">
        <v>5</v>
      </c>
    </row>
    <row r="578" spans="1:12">
      <c r="A578" s="30">
        <v>44515</v>
      </c>
      <c r="B578" s="405">
        <v>23854</v>
      </c>
      <c r="C578" s="405" t="s">
        <v>41</v>
      </c>
      <c r="D578" t="s">
        <v>13</v>
      </c>
      <c r="F578" s="1">
        <v>19</v>
      </c>
      <c r="G578" s="1">
        <f t="shared" si="10"/>
        <v>43.699999999999932</v>
      </c>
      <c r="J578" s="404" t="s">
        <v>27</v>
      </c>
      <c r="K578" s="44" t="s">
        <v>13</v>
      </c>
      <c r="L578" s="1">
        <v>19.600000000000001</v>
      </c>
    </row>
    <row r="579" spans="1:12">
      <c r="A579" s="30">
        <v>44515</v>
      </c>
      <c r="B579" s="405">
        <v>23854</v>
      </c>
      <c r="C579" s="405" t="s">
        <v>41</v>
      </c>
      <c r="D579" t="s">
        <v>14</v>
      </c>
      <c r="F579" s="1">
        <v>4.7</v>
      </c>
      <c r="G579" s="1">
        <f t="shared" si="10"/>
        <v>38.999999999999929</v>
      </c>
      <c r="K579" s="44" t="s">
        <v>14</v>
      </c>
      <c r="L579" s="1">
        <v>2.6</v>
      </c>
    </row>
    <row r="580" spans="1:12">
      <c r="A580" s="30">
        <v>44621</v>
      </c>
      <c r="B580" s="405">
        <v>24475</v>
      </c>
      <c r="C580" s="405" t="s">
        <v>41</v>
      </c>
      <c r="D580" t="s">
        <v>13</v>
      </c>
      <c r="F580" s="1">
        <v>34</v>
      </c>
      <c r="G580" s="1">
        <f t="shared" si="10"/>
        <v>4.9999999999999289</v>
      </c>
      <c r="L580" s="1"/>
    </row>
    <row r="581" spans="1:12">
      <c r="A581" s="30">
        <v>44621</v>
      </c>
      <c r="B581" s="405">
        <v>24475</v>
      </c>
      <c r="C581" s="405" t="s">
        <v>41</v>
      </c>
      <c r="D581" t="s">
        <v>14</v>
      </c>
      <c r="F581" s="1">
        <v>5</v>
      </c>
      <c r="G581" s="1">
        <f t="shared" si="10"/>
        <v>-7.1054273576010019E-14</v>
      </c>
      <c r="L581" s="1"/>
    </row>
    <row r="582" spans="1:12">
      <c r="A582" s="68">
        <v>44500</v>
      </c>
      <c r="B582" s="404" t="s">
        <v>11</v>
      </c>
      <c r="C582" s="404" t="s">
        <v>27</v>
      </c>
      <c r="D582" t="s">
        <v>13</v>
      </c>
      <c r="E582" s="25">
        <v>19.600000000000001</v>
      </c>
      <c r="G582" s="1">
        <f t="shared" si="10"/>
        <v>19.59999999999993</v>
      </c>
      <c r="K582" s="44" t="s">
        <v>15</v>
      </c>
      <c r="L582" s="1">
        <v>34</v>
      </c>
    </row>
    <row r="583" spans="1:12">
      <c r="A583" s="46"/>
      <c r="B583" s="405"/>
      <c r="C583" s="405"/>
      <c r="D583" t="s">
        <v>14</v>
      </c>
      <c r="E583" s="25">
        <v>2.6</v>
      </c>
      <c r="G583" s="1">
        <f>+G582+E583-F583</f>
        <v>22.199999999999932</v>
      </c>
      <c r="K583" s="44" t="s">
        <v>16</v>
      </c>
      <c r="L583" s="1">
        <v>5</v>
      </c>
    </row>
    <row r="584" spans="1:12">
      <c r="A584" s="46"/>
      <c r="B584" s="405"/>
      <c r="C584" s="405"/>
      <c r="D584" t="s">
        <v>15</v>
      </c>
      <c r="E584" s="25">
        <v>60</v>
      </c>
      <c r="G584" s="1">
        <f>+G583+E584-F584</f>
        <v>82.199999999999932</v>
      </c>
      <c r="J584" s="404" t="s">
        <v>28</v>
      </c>
      <c r="K584" s="44" t="s">
        <v>13</v>
      </c>
      <c r="L584" s="1">
        <v>21</v>
      </c>
    </row>
    <row r="585" spans="1:12">
      <c r="A585" s="46"/>
      <c r="B585" s="405"/>
      <c r="C585" s="405"/>
      <c r="D585" t="s">
        <v>16</v>
      </c>
      <c r="E585" s="25">
        <v>5</v>
      </c>
      <c r="G585" s="1">
        <f>+G584+E585-F585</f>
        <v>87.199999999999932</v>
      </c>
      <c r="J585" s="405"/>
      <c r="K585" s="44" t="s">
        <v>14</v>
      </c>
      <c r="L585" s="1">
        <v>4</v>
      </c>
    </row>
    <row r="586" spans="1:12">
      <c r="A586" s="68">
        <v>44500</v>
      </c>
      <c r="B586" s="405" t="s">
        <v>62</v>
      </c>
      <c r="C586" s="405" t="s">
        <v>27</v>
      </c>
      <c r="D586" t="s">
        <v>15</v>
      </c>
      <c r="F586" s="1">
        <v>26</v>
      </c>
      <c r="G586" s="1">
        <f>+G585+E586-F586</f>
        <v>61.199999999999932</v>
      </c>
      <c r="J586" s="405"/>
      <c r="K586" s="44" t="s">
        <v>15</v>
      </c>
      <c r="L586" s="1">
        <v>20</v>
      </c>
    </row>
    <row r="587" spans="1:12">
      <c r="A587" s="30">
        <v>44621</v>
      </c>
      <c r="B587" s="405">
        <v>24475</v>
      </c>
      <c r="C587" s="405" t="s">
        <v>27</v>
      </c>
      <c r="D587" t="s">
        <v>13</v>
      </c>
      <c r="F587" s="1">
        <v>19.600000000000001</v>
      </c>
      <c r="G587" s="1">
        <f t="shared" ref="G587:G604" si="11">+G586+E587-F587</f>
        <v>41.59999999999993</v>
      </c>
      <c r="J587" s="405"/>
      <c r="L587" s="1"/>
    </row>
    <row r="588" spans="1:12">
      <c r="A588" s="30">
        <v>44621</v>
      </c>
      <c r="B588" s="405">
        <v>24475</v>
      </c>
      <c r="C588" s="405" t="s">
        <v>27</v>
      </c>
      <c r="D588" t="s">
        <v>14</v>
      </c>
      <c r="F588" s="1">
        <v>2.6</v>
      </c>
      <c r="G588" s="1">
        <f t="shared" si="11"/>
        <v>38.999999999999929</v>
      </c>
      <c r="J588" s="405"/>
      <c r="L588" s="1"/>
    </row>
    <row r="589" spans="1:12">
      <c r="A589" s="30">
        <v>44621</v>
      </c>
      <c r="B589" s="405">
        <v>24475</v>
      </c>
      <c r="C589" s="405" t="s">
        <v>27</v>
      </c>
      <c r="D589" t="s">
        <v>15</v>
      </c>
      <c r="F589" s="1">
        <v>34</v>
      </c>
      <c r="G589" s="1">
        <f t="shared" si="11"/>
        <v>4.9999999999999289</v>
      </c>
      <c r="J589" s="405"/>
      <c r="L589" s="1"/>
    </row>
    <row r="590" spans="1:12">
      <c r="A590" s="30">
        <v>44621</v>
      </c>
      <c r="B590" s="405">
        <v>24475</v>
      </c>
      <c r="C590" s="405" t="s">
        <v>27</v>
      </c>
      <c r="D590" t="s">
        <v>16</v>
      </c>
      <c r="F590" s="1">
        <v>5</v>
      </c>
      <c r="G590" s="1">
        <f t="shared" si="11"/>
        <v>-7.1054273576010019E-14</v>
      </c>
      <c r="J590" s="405"/>
      <c r="L590" s="1"/>
    </row>
    <row r="591" spans="1:12" ht="14.25" customHeight="1">
      <c r="A591" s="68">
        <v>44530</v>
      </c>
      <c r="B591" s="404" t="s">
        <v>11</v>
      </c>
      <c r="C591" s="404" t="s">
        <v>28</v>
      </c>
      <c r="D591" t="s">
        <v>13</v>
      </c>
      <c r="E591" s="25">
        <v>21</v>
      </c>
      <c r="G591" s="1">
        <f t="shared" si="11"/>
        <v>20.999999999999929</v>
      </c>
      <c r="J591" s="405"/>
      <c r="K591" s="44" t="s">
        <v>16</v>
      </c>
      <c r="L591" s="1">
        <v>5</v>
      </c>
    </row>
    <row r="592" spans="1:12">
      <c r="A592" s="46"/>
      <c r="B592" s="405"/>
      <c r="C592" s="405"/>
      <c r="D592" t="s">
        <v>14</v>
      </c>
      <c r="E592" s="25">
        <v>4</v>
      </c>
      <c r="G592" s="1">
        <f t="shared" si="11"/>
        <v>24.999999999999929</v>
      </c>
      <c r="J592" s="404" t="s">
        <v>29</v>
      </c>
      <c r="K592" s="44" t="s">
        <v>13</v>
      </c>
      <c r="L592" s="1">
        <v>22</v>
      </c>
    </row>
    <row r="593" spans="1:12">
      <c r="A593" s="46"/>
      <c r="B593" s="405"/>
      <c r="C593" s="405"/>
      <c r="D593" t="s">
        <v>15</v>
      </c>
      <c r="E593" s="25">
        <v>60</v>
      </c>
      <c r="G593" s="1">
        <f t="shared" si="11"/>
        <v>84.999999999999929</v>
      </c>
      <c r="J593" s="405"/>
      <c r="K593" s="44" t="s">
        <v>14</v>
      </c>
      <c r="L593" s="1">
        <v>4.4000000000000004</v>
      </c>
    </row>
    <row r="594" spans="1:12">
      <c r="A594" s="46"/>
      <c r="B594" s="405"/>
      <c r="C594" s="405"/>
      <c r="D594" t="s">
        <v>16</v>
      </c>
      <c r="E594" s="25">
        <v>5</v>
      </c>
      <c r="G594" s="1">
        <f t="shared" si="11"/>
        <v>89.999999999999929</v>
      </c>
      <c r="J594" s="404" t="s">
        <v>12</v>
      </c>
      <c r="K594" s="44" t="s">
        <v>15</v>
      </c>
      <c r="L594" s="1">
        <v>60</v>
      </c>
    </row>
    <row r="595" spans="1:12">
      <c r="A595" s="46"/>
      <c r="B595" s="405"/>
      <c r="C595" s="405"/>
      <c r="D595" t="s">
        <v>161</v>
      </c>
      <c r="E595" s="25">
        <v>10</v>
      </c>
      <c r="G595" s="1">
        <f t="shared" si="11"/>
        <v>99.999999999999929</v>
      </c>
      <c r="J595" s="404"/>
      <c r="L595" s="1"/>
    </row>
    <row r="596" spans="1:12">
      <c r="A596" s="46">
        <v>44530</v>
      </c>
      <c r="B596" s="405" t="s">
        <v>10</v>
      </c>
      <c r="C596" s="405" t="s">
        <v>28</v>
      </c>
      <c r="D596" t="s">
        <v>15</v>
      </c>
      <c r="F596" s="1">
        <v>40</v>
      </c>
      <c r="G596" s="1">
        <f t="shared" si="11"/>
        <v>59.999999999999929</v>
      </c>
      <c r="K596" s="44" t="s">
        <v>16</v>
      </c>
      <c r="L596" s="1">
        <v>5</v>
      </c>
    </row>
    <row r="597" spans="1:12">
      <c r="A597" s="30">
        <v>44621</v>
      </c>
      <c r="B597" s="405">
        <v>24475</v>
      </c>
      <c r="C597" s="416" t="s">
        <v>28</v>
      </c>
      <c r="D597" t="s">
        <v>13</v>
      </c>
      <c r="F597" s="1">
        <v>21</v>
      </c>
      <c r="G597" s="1">
        <f t="shared" si="11"/>
        <v>38.999999999999929</v>
      </c>
    </row>
    <row r="598" spans="1:12">
      <c r="A598" s="30">
        <v>44621</v>
      </c>
      <c r="B598" s="405">
        <v>24475</v>
      </c>
      <c r="C598" s="416" t="s">
        <v>28</v>
      </c>
      <c r="D598" t="s">
        <v>14</v>
      </c>
      <c r="F598" s="1">
        <v>4</v>
      </c>
      <c r="G598" s="1">
        <f t="shared" si="11"/>
        <v>34.999999999999929</v>
      </c>
    </row>
    <row r="599" spans="1:12">
      <c r="A599" s="30">
        <v>44621</v>
      </c>
      <c r="B599" s="405">
        <v>24475</v>
      </c>
      <c r="C599" s="416" t="s">
        <v>28</v>
      </c>
      <c r="D599" t="s">
        <v>15</v>
      </c>
      <c r="F599" s="1">
        <v>20</v>
      </c>
      <c r="G599" s="1">
        <f t="shared" si="11"/>
        <v>14.999999999999929</v>
      </c>
    </row>
    <row r="600" spans="1:12">
      <c r="A600" s="30">
        <v>44621</v>
      </c>
      <c r="B600" s="405">
        <v>24475</v>
      </c>
      <c r="C600" s="416" t="s">
        <v>28</v>
      </c>
      <c r="D600" t="s">
        <v>16</v>
      </c>
      <c r="F600" s="1">
        <v>5</v>
      </c>
      <c r="G600" s="1">
        <f t="shared" si="11"/>
        <v>9.9999999999999289</v>
      </c>
    </row>
    <row r="601" spans="1:12">
      <c r="A601" s="30">
        <v>44621</v>
      </c>
      <c r="B601" s="405">
        <v>24482</v>
      </c>
      <c r="C601" s="416" t="s">
        <v>28</v>
      </c>
      <c r="D601" t="s">
        <v>161</v>
      </c>
      <c r="F601" s="1">
        <v>10</v>
      </c>
      <c r="G601" s="1">
        <f t="shared" si="11"/>
        <v>-7.1054273576010019E-14</v>
      </c>
    </row>
    <row r="602" spans="1:12">
      <c r="A602" s="68">
        <v>44561</v>
      </c>
      <c r="B602" s="404" t="s">
        <v>11</v>
      </c>
      <c r="C602" s="404" t="s">
        <v>29</v>
      </c>
      <c r="D602" t="s">
        <v>13</v>
      </c>
      <c r="E602" s="25">
        <v>22</v>
      </c>
      <c r="G602" s="1">
        <f t="shared" si="11"/>
        <v>21.999999999999929</v>
      </c>
    </row>
    <row r="603" spans="1:12">
      <c r="A603" s="46"/>
      <c r="B603" s="405"/>
      <c r="C603" s="405"/>
      <c r="D603" t="s">
        <v>14</v>
      </c>
      <c r="E603" s="25">
        <v>4.4000000000000004</v>
      </c>
      <c r="G603" s="1">
        <f t="shared" si="11"/>
        <v>26.399999999999928</v>
      </c>
    </row>
    <row r="604" spans="1:12">
      <c r="A604" s="46"/>
      <c r="B604" s="405"/>
      <c r="C604" s="405"/>
      <c r="D604" t="s">
        <v>15</v>
      </c>
      <c r="E604" s="25">
        <v>60</v>
      </c>
      <c r="G604" s="1">
        <f t="shared" si="11"/>
        <v>86.39999999999992</v>
      </c>
    </row>
    <row r="605" spans="1:12">
      <c r="A605" s="46"/>
      <c r="B605" s="405"/>
      <c r="C605" s="405"/>
      <c r="D605" t="s">
        <v>16</v>
      </c>
      <c r="E605" s="25">
        <v>5</v>
      </c>
      <c r="G605" s="1">
        <f t="shared" si="10"/>
        <v>91.39999999999992</v>
      </c>
      <c r="L605" s="13">
        <f>SUM(L576:L604)</f>
        <v>241.6</v>
      </c>
    </row>
    <row r="606" spans="1:12">
      <c r="A606" s="30">
        <v>44561</v>
      </c>
      <c r="B606" s="405" t="s">
        <v>48</v>
      </c>
      <c r="C606" s="405" t="s">
        <v>29</v>
      </c>
      <c r="D606" t="s">
        <v>15</v>
      </c>
      <c r="F606" s="1">
        <v>60</v>
      </c>
      <c r="G606" s="1">
        <f t="shared" si="10"/>
        <v>31.39999999999992</v>
      </c>
    </row>
    <row r="607" spans="1:12">
      <c r="A607" s="30">
        <v>44561</v>
      </c>
      <c r="B607" s="405" t="s">
        <v>48</v>
      </c>
      <c r="C607" s="405" t="s">
        <v>29</v>
      </c>
      <c r="D607" t="s">
        <v>16</v>
      </c>
      <c r="F607" s="1">
        <v>5</v>
      </c>
      <c r="G607" s="1">
        <f t="shared" si="10"/>
        <v>26.39999999999992</v>
      </c>
    </row>
    <row r="608" spans="1:12">
      <c r="A608" s="30">
        <v>44621</v>
      </c>
      <c r="B608" s="405">
        <v>24482</v>
      </c>
      <c r="C608" s="405" t="s">
        <v>29</v>
      </c>
      <c r="D608" t="s">
        <v>13</v>
      </c>
      <c r="F608" s="1">
        <v>22</v>
      </c>
      <c r="G608" s="1">
        <f t="shared" si="10"/>
        <v>4.3999999999999204</v>
      </c>
    </row>
    <row r="609" spans="1:7">
      <c r="A609" s="30">
        <v>44621</v>
      </c>
      <c r="B609" s="405">
        <v>24482</v>
      </c>
      <c r="C609" s="405" t="s">
        <v>29</v>
      </c>
      <c r="D609" t="s">
        <v>14</v>
      </c>
      <c r="F609" s="1">
        <v>4.4000000000000004</v>
      </c>
      <c r="G609" s="1">
        <f t="shared" si="10"/>
        <v>-7.9936057773011271E-14</v>
      </c>
    </row>
    <row r="610" spans="1:7">
      <c r="A610" s="68">
        <v>44592</v>
      </c>
      <c r="B610" s="404" t="s">
        <v>11</v>
      </c>
      <c r="C610" s="404" t="s">
        <v>12</v>
      </c>
      <c r="D610" t="s">
        <v>13</v>
      </c>
      <c r="E610" s="25">
        <v>23.3</v>
      </c>
      <c r="G610" s="1">
        <f t="shared" si="10"/>
        <v>23.299999999999919</v>
      </c>
    </row>
    <row r="611" spans="1:7">
      <c r="A611" s="46"/>
      <c r="B611" s="405"/>
      <c r="C611" s="405"/>
      <c r="D611" t="s">
        <v>14</v>
      </c>
      <c r="E611" s="25">
        <v>1.3</v>
      </c>
      <c r="G611" s="1">
        <f t="shared" si="10"/>
        <v>24.59999999999992</v>
      </c>
    </row>
    <row r="612" spans="1:7">
      <c r="A612" s="46"/>
      <c r="B612" s="405"/>
      <c r="C612" s="405"/>
      <c r="D612" t="s">
        <v>15</v>
      </c>
      <c r="E612" s="25">
        <v>60</v>
      </c>
      <c r="G612" s="1">
        <f t="shared" si="10"/>
        <v>84.599999999999923</v>
      </c>
    </row>
    <row r="613" spans="1:7">
      <c r="A613" s="46"/>
      <c r="B613" s="405"/>
      <c r="C613" s="405"/>
      <c r="D613" t="s">
        <v>16</v>
      </c>
      <c r="E613" s="25">
        <v>5</v>
      </c>
      <c r="G613" s="1">
        <f t="shared" si="10"/>
        <v>89.599999999999923</v>
      </c>
    </row>
    <row r="614" spans="1:7">
      <c r="B614" s="405"/>
      <c r="C614" s="405"/>
      <c r="D614" t="s">
        <v>385</v>
      </c>
      <c r="E614" s="25">
        <v>10</v>
      </c>
      <c r="G614" s="1">
        <f t="shared" si="10"/>
        <v>99.599999999999923</v>
      </c>
    </row>
    <row r="615" spans="1:7">
      <c r="A615" s="30">
        <v>44621</v>
      </c>
      <c r="B615" s="405">
        <v>24482</v>
      </c>
      <c r="C615" s="405" t="s">
        <v>12</v>
      </c>
      <c r="D615" t="s">
        <v>13</v>
      </c>
      <c r="F615" s="1">
        <v>23.3</v>
      </c>
      <c r="G615" s="1">
        <f t="shared" si="10"/>
        <v>76.299999999999926</v>
      </c>
    </row>
    <row r="616" spans="1:7">
      <c r="A616" s="30">
        <v>44621</v>
      </c>
      <c r="B616" s="405">
        <v>24482</v>
      </c>
      <c r="C616" s="405" t="s">
        <v>12</v>
      </c>
      <c r="D616" t="s">
        <v>14</v>
      </c>
      <c r="F616" s="1">
        <v>1.3</v>
      </c>
      <c r="G616" s="1">
        <f t="shared" si="10"/>
        <v>74.999999999999929</v>
      </c>
    </row>
    <row r="617" spans="1:7">
      <c r="A617" s="30">
        <v>44621</v>
      </c>
      <c r="B617" s="405">
        <v>24482</v>
      </c>
      <c r="C617" s="405" t="s">
        <v>12</v>
      </c>
      <c r="D617" t="s">
        <v>15</v>
      </c>
      <c r="F617" s="1">
        <v>60</v>
      </c>
      <c r="G617" s="1">
        <f t="shared" si="10"/>
        <v>14.999999999999929</v>
      </c>
    </row>
    <row r="618" spans="1:7">
      <c r="A618" s="30">
        <v>44621</v>
      </c>
      <c r="B618" s="405">
        <v>24482</v>
      </c>
      <c r="C618" s="405" t="s">
        <v>12</v>
      </c>
      <c r="D618" t="s">
        <v>16</v>
      </c>
      <c r="F618" s="1">
        <v>5</v>
      </c>
      <c r="G618" s="1">
        <f t="shared" si="10"/>
        <v>9.9999999999999289</v>
      </c>
    </row>
    <row r="619" spans="1:7">
      <c r="A619" s="30">
        <v>44621</v>
      </c>
      <c r="B619" s="405">
        <v>24482</v>
      </c>
      <c r="C619" s="405" t="s">
        <v>12</v>
      </c>
      <c r="D619" t="s">
        <v>385</v>
      </c>
      <c r="F619" s="1">
        <v>10</v>
      </c>
      <c r="G619" s="83">
        <f t="shared" si="10"/>
        <v>-7.1054273576010019E-14</v>
      </c>
    </row>
    <row r="620" spans="1:7">
      <c r="A620" s="32">
        <v>44620</v>
      </c>
      <c r="B620" s="404" t="s">
        <v>11</v>
      </c>
      <c r="C620" s="404" t="s">
        <v>19</v>
      </c>
      <c r="D620" t="s">
        <v>13</v>
      </c>
      <c r="E620" s="25">
        <v>12.7</v>
      </c>
      <c r="G620" s="1">
        <f t="shared" si="10"/>
        <v>12.699999999999928</v>
      </c>
    </row>
    <row r="621" spans="1:7">
      <c r="B621" s="405"/>
      <c r="C621" s="405"/>
      <c r="D621" t="s">
        <v>14</v>
      </c>
      <c r="E621" s="25">
        <v>4.3</v>
      </c>
      <c r="G621" s="1">
        <f t="shared" si="10"/>
        <v>16.999999999999929</v>
      </c>
    </row>
    <row r="622" spans="1:7">
      <c r="B622" s="405"/>
      <c r="C622" s="405"/>
      <c r="D622" t="s">
        <v>15</v>
      </c>
      <c r="E622" s="25">
        <v>56</v>
      </c>
      <c r="G622" s="1">
        <f t="shared" si="10"/>
        <v>72.999999999999929</v>
      </c>
    </row>
    <row r="623" spans="1:7">
      <c r="B623" s="405"/>
      <c r="C623" s="405"/>
      <c r="D623" t="s">
        <v>16</v>
      </c>
      <c r="E623" s="25">
        <v>5</v>
      </c>
      <c r="G623" s="1">
        <f t="shared" si="10"/>
        <v>77.999999999999929</v>
      </c>
    </row>
    <row r="624" spans="1:7">
      <c r="A624" s="30">
        <v>44648</v>
      </c>
      <c r="B624" s="405">
        <v>24664</v>
      </c>
      <c r="C624" s="405" t="s">
        <v>19</v>
      </c>
      <c r="D624" t="s">
        <v>13</v>
      </c>
      <c r="F624" s="1">
        <v>12.7</v>
      </c>
      <c r="G624" s="1">
        <f t="shared" ref="G624:G705" si="12">+G623+E624-F624</f>
        <v>65.299999999999926</v>
      </c>
    </row>
    <row r="625" spans="1:13">
      <c r="A625" s="30">
        <v>44648</v>
      </c>
      <c r="B625" s="405">
        <v>24664</v>
      </c>
      <c r="C625" s="405" t="s">
        <v>19</v>
      </c>
      <c r="D625" t="s">
        <v>14</v>
      </c>
      <c r="F625" s="1">
        <v>4.3</v>
      </c>
      <c r="G625" s="1">
        <f t="shared" si="12"/>
        <v>60.999999999999929</v>
      </c>
    </row>
    <row r="626" spans="1:13">
      <c r="A626" s="30">
        <v>44648</v>
      </c>
      <c r="B626" s="405">
        <v>24664</v>
      </c>
      <c r="C626" s="405" t="s">
        <v>19</v>
      </c>
      <c r="D626" t="s">
        <v>15</v>
      </c>
      <c r="F626" s="1">
        <v>56</v>
      </c>
      <c r="G626" s="1">
        <f t="shared" si="12"/>
        <v>4.9999999999999289</v>
      </c>
    </row>
    <row r="627" spans="1:13">
      <c r="A627" s="30">
        <v>44648</v>
      </c>
      <c r="B627" s="405">
        <v>24664</v>
      </c>
      <c r="C627" s="405" t="s">
        <v>19</v>
      </c>
      <c r="D627" t="s">
        <v>16</v>
      </c>
      <c r="F627" s="1">
        <v>5</v>
      </c>
      <c r="G627" s="88">
        <f t="shared" si="12"/>
        <v>-7.1054273576010019E-14</v>
      </c>
    </row>
    <row r="628" spans="1:13">
      <c r="A628" s="32">
        <v>44651</v>
      </c>
      <c r="B628" s="404" t="s">
        <v>11</v>
      </c>
      <c r="C628" s="404" t="s">
        <v>20</v>
      </c>
      <c r="D628" t="s">
        <v>13</v>
      </c>
      <c r="E628" s="44">
        <v>13.1</v>
      </c>
      <c r="G628" s="1">
        <f t="shared" si="12"/>
        <v>13.099999999999929</v>
      </c>
    </row>
    <row r="629" spans="1:13">
      <c r="B629" s="405"/>
      <c r="C629" s="405"/>
      <c r="D629" t="s">
        <v>14</v>
      </c>
      <c r="E629" s="44">
        <v>5.2</v>
      </c>
      <c r="G629" s="1">
        <f t="shared" si="12"/>
        <v>18.29999999999993</v>
      </c>
    </row>
    <row r="630" spans="1:13">
      <c r="B630" s="405"/>
      <c r="C630" s="405"/>
      <c r="D630" t="s">
        <v>15</v>
      </c>
      <c r="E630" s="44">
        <v>60</v>
      </c>
      <c r="G630" s="1">
        <f t="shared" si="12"/>
        <v>78.299999999999926</v>
      </c>
    </row>
    <row r="631" spans="1:13">
      <c r="B631" s="405"/>
      <c r="C631" s="405"/>
      <c r="D631" t="s">
        <v>16</v>
      </c>
      <c r="E631" s="44">
        <v>5</v>
      </c>
      <c r="G631" s="1">
        <f t="shared" si="12"/>
        <v>83.299999999999926</v>
      </c>
    </row>
    <row r="632" spans="1:13">
      <c r="A632" s="30">
        <v>44742</v>
      </c>
      <c r="B632" s="405" t="s">
        <v>56</v>
      </c>
      <c r="C632" s="405" t="s">
        <v>20</v>
      </c>
      <c r="D632" t="s">
        <v>13</v>
      </c>
      <c r="E632" s="158"/>
      <c r="F632" s="13">
        <v>13.1</v>
      </c>
      <c r="G632" s="1">
        <f t="shared" si="12"/>
        <v>70.199999999999932</v>
      </c>
    </row>
    <row r="633" spans="1:13">
      <c r="A633" s="30">
        <v>44742</v>
      </c>
      <c r="B633" s="405" t="s">
        <v>56</v>
      </c>
      <c r="C633" s="405" t="s">
        <v>20</v>
      </c>
      <c r="D633" t="s">
        <v>14</v>
      </c>
      <c r="E633" s="158"/>
      <c r="F633" s="13">
        <v>5.2</v>
      </c>
      <c r="G633" s="1">
        <f t="shared" si="12"/>
        <v>64.999999999999929</v>
      </c>
    </row>
    <row r="634" spans="1:13">
      <c r="A634" s="30">
        <v>44742</v>
      </c>
      <c r="B634" s="405" t="s">
        <v>56</v>
      </c>
      <c r="C634" s="405" t="s">
        <v>20</v>
      </c>
      <c r="D634" t="s">
        <v>15</v>
      </c>
      <c r="E634" s="158"/>
      <c r="F634" s="13">
        <v>60</v>
      </c>
      <c r="G634" s="1">
        <f t="shared" si="12"/>
        <v>4.9999999999999289</v>
      </c>
    </row>
    <row r="635" spans="1:13">
      <c r="A635" s="30">
        <v>44742</v>
      </c>
      <c r="B635" s="405" t="s">
        <v>56</v>
      </c>
      <c r="C635" s="405" t="s">
        <v>20</v>
      </c>
      <c r="D635" t="s">
        <v>16</v>
      </c>
      <c r="E635" s="158"/>
      <c r="F635" s="13">
        <v>5</v>
      </c>
      <c r="G635" s="88">
        <f t="shared" si="12"/>
        <v>-7.1054273576010019E-14</v>
      </c>
      <c r="J635" s="404"/>
      <c r="M635" s="140"/>
    </row>
    <row r="636" spans="1:13">
      <c r="A636" s="32">
        <v>44681</v>
      </c>
      <c r="B636" s="404" t="s">
        <v>11</v>
      </c>
      <c r="C636" s="404" t="s">
        <v>21</v>
      </c>
      <c r="D636" t="s">
        <v>13</v>
      </c>
      <c r="E636" s="25">
        <v>12.9</v>
      </c>
      <c r="G636" s="1">
        <f t="shared" si="12"/>
        <v>12.899999999999929</v>
      </c>
      <c r="M636" s="140"/>
    </row>
    <row r="637" spans="1:13">
      <c r="B637" s="405"/>
      <c r="C637" s="405"/>
      <c r="D637" t="s">
        <v>14</v>
      </c>
      <c r="E637" s="25">
        <v>2.8</v>
      </c>
      <c r="G637" s="1">
        <f t="shared" si="12"/>
        <v>15.699999999999928</v>
      </c>
      <c r="J637" s="404"/>
      <c r="L637" s="13"/>
    </row>
    <row r="638" spans="1:13">
      <c r="B638" s="405"/>
      <c r="C638" s="405"/>
      <c r="D638" t="s">
        <v>15</v>
      </c>
      <c r="E638" s="44">
        <v>60</v>
      </c>
      <c r="G638" s="1">
        <f t="shared" si="12"/>
        <v>75.699999999999932</v>
      </c>
      <c r="L638" s="13"/>
    </row>
    <row r="639" spans="1:13">
      <c r="B639" s="405"/>
      <c r="C639" s="405"/>
      <c r="D639" t="s">
        <v>16</v>
      </c>
      <c r="E639" s="44">
        <v>5</v>
      </c>
      <c r="G639" s="1">
        <f t="shared" si="12"/>
        <v>80.699999999999932</v>
      </c>
      <c r="J639" s="404"/>
      <c r="L639" s="13"/>
    </row>
    <row r="640" spans="1:13">
      <c r="A640" s="30">
        <v>44742</v>
      </c>
      <c r="B640" s="405" t="s">
        <v>56</v>
      </c>
      <c r="C640" s="405" t="s">
        <v>21</v>
      </c>
      <c r="D640" t="s">
        <v>15</v>
      </c>
      <c r="E640" s="44"/>
      <c r="F640" s="13">
        <v>60</v>
      </c>
      <c r="G640" s="1">
        <f t="shared" si="12"/>
        <v>20.699999999999932</v>
      </c>
      <c r="J640" s="405"/>
      <c r="L640" s="13"/>
    </row>
    <row r="641" spans="1:12">
      <c r="A641" s="30">
        <v>44742</v>
      </c>
      <c r="B641" s="405" t="s">
        <v>56</v>
      </c>
      <c r="C641" s="405" t="s">
        <v>21</v>
      </c>
      <c r="D641" t="s">
        <v>16</v>
      </c>
      <c r="E641" s="44"/>
      <c r="F641" s="13">
        <v>5</v>
      </c>
      <c r="G641" s="1">
        <f t="shared" si="12"/>
        <v>15.699999999999932</v>
      </c>
      <c r="J641" s="405"/>
      <c r="L641" s="13"/>
    </row>
    <row r="642" spans="1:12">
      <c r="A642" s="30">
        <v>44742</v>
      </c>
      <c r="B642" s="405" t="s">
        <v>56</v>
      </c>
      <c r="C642" s="405" t="s">
        <v>21</v>
      </c>
      <c r="D642" t="s">
        <v>13</v>
      </c>
      <c r="E642" s="44"/>
      <c r="F642" s="1">
        <v>1.7</v>
      </c>
      <c r="G642" s="1">
        <f t="shared" si="12"/>
        <v>13.999999999999932</v>
      </c>
      <c r="J642" s="405"/>
      <c r="L642" s="13"/>
    </row>
    <row r="643" spans="1:12">
      <c r="A643" s="30">
        <v>44804</v>
      </c>
      <c r="B643" s="405" t="s">
        <v>57</v>
      </c>
      <c r="C643" s="405" t="s">
        <v>21</v>
      </c>
      <c r="D643" t="s">
        <v>13</v>
      </c>
      <c r="E643" s="44"/>
      <c r="F643" s="1">
        <v>13.5</v>
      </c>
      <c r="G643" s="1">
        <f t="shared" si="12"/>
        <v>0.4999999999999325</v>
      </c>
      <c r="J643" s="405"/>
      <c r="L643" s="13"/>
    </row>
    <row r="644" spans="1:12">
      <c r="A644" s="30">
        <v>44804</v>
      </c>
      <c r="B644" s="405" t="s">
        <v>57</v>
      </c>
      <c r="C644" s="405" t="s">
        <v>21</v>
      </c>
      <c r="D644" t="s">
        <v>14</v>
      </c>
      <c r="E644" s="44"/>
      <c r="F644" s="1">
        <v>0.5</v>
      </c>
      <c r="G644" s="1">
        <f t="shared" si="12"/>
        <v>-6.7501559897209518E-14</v>
      </c>
      <c r="J644" s="405"/>
      <c r="L644" s="13"/>
    </row>
    <row r="645" spans="1:12">
      <c r="A645" s="32">
        <v>44712</v>
      </c>
      <c r="B645" s="404" t="s">
        <v>11</v>
      </c>
      <c r="C645" s="404" t="s">
        <v>22</v>
      </c>
      <c r="D645" t="s">
        <v>13</v>
      </c>
      <c r="E645" s="44">
        <v>11.9</v>
      </c>
      <c r="G645" s="1">
        <f t="shared" si="12"/>
        <v>11.899999999999933</v>
      </c>
      <c r="I645" s="404"/>
      <c r="L645" s="13"/>
    </row>
    <row r="646" spans="1:12">
      <c r="B646" s="405"/>
      <c r="C646" s="405"/>
      <c r="D646" t="s">
        <v>14</v>
      </c>
      <c r="E646" s="44">
        <v>9.1</v>
      </c>
      <c r="G646" s="1">
        <f t="shared" si="12"/>
        <v>20.999999999999932</v>
      </c>
      <c r="L646" s="13"/>
    </row>
    <row r="647" spans="1:12">
      <c r="B647" s="405"/>
      <c r="C647" s="405"/>
      <c r="D647" t="s">
        <v>15</v>
      </c>
      <c r="E647" s="44">
        <v>60</v>
      </c>
      <c r="G647" s="1">
        <f t="shared" si="12"/>
        <v>80.999999999999929</v>
      </c>
      <c r="I647" s="404"/>
      <c r="L647" s="1"/>
    </row>
    <row r="648" spans="1:12">
      <c r="B648" s="405"/>
      <c r="C648" s="405"/>
      <c r="D648" t="s">
        <v>16</v>
      </c>
      <c r="E648" s="44">
        <v>5</v>
      </c>
      <c r="G648" s="1">
        <f t="shared" si="12"/>
        <v>85.999999999999929</v>
      </c>
      <c r="I648" s="405"/>
      <c r="L648" s="1"/>
    </row>
    <row r="649" spans="1:12">
      <c r="B649" s="405"/>
      <c r="C649" s="405"/>
      <c r="D649" t="s">
        <v>107</v>
      </c>
      <c r="E649" s="44">
        <v>6</v>
      </c>
      <c r="G649" s="1">
        <f t="shared" si="12"/>
        <v>91.999999999999929</v>
      </c>
      <c r="I649" s="405"/>
      <c r="L649" s="1"/>
    </row>
    <row r="650" spans="1:12">
      <c r="A650" s="30">
        <v>44796</v>
      </c>
      <c r="B650" s="405">
        <v>25392</v>
      </c>
      <c r="C650" s="405" t="s">
        <v>22</v>
      </c>
      <c r="D650" t="s">
        <v>107</v>
      </c>
      <c r="E650" s="44"/>
      <c r="F650" s="13">
        <v>6</v>
      </c>
      <c r="G650" s="1">
        <f t="shared" si="12"/>
        <v>85.999999999999929</v>
      </c>
      <c r="I650" s="405"/>
      <c r="L650" s="1"/>
    </row>
    <row r="651" spans="1:12">
      <c r="A651" s="30">
        <v>44804</v>
      </c>
      <c r="B651" s="405" t="s">
        <v>57</v>
      </c>
      <c r="C651" s="405" t="s">
        <v>22</v>
      </c>
      <c r="D651" t="s">
        <v>13</v>
      </c>
      <c r="E651" s="44"/>
      <c r="F651" s="13">
        <v>11.9</v>
      </c>
      <c r="G651" s="1">
        <f t="shared" si="12"/>
        <v>74.099999999999923</v>
      </c>
      <c r="I651" s="405"/>
      <c r="L651" s="1"/>
    </row>
    <row r="652" spans="1:12">
      <c r="A652" s="30">
        <v>44804</v>
      </c>
      <c r="B652" s="405" t="s">
        <v>57</v>
      </c>
      <c r="C652" s="405" t="s">
        <v>22</v>
      </c>
      <c r="D652" t="s">
        <v>14</v>
      </c>
      <c r="E652" s="44"/>
      <c r="F652" s="13">
        <v>9.1</v>
      </c>
      <c r="G652" s="1">
        <f t="shared" si="12"/>
        <v>64.999999999999929</v>
      </c>
      <c r="I652" s="405"/>
      <c r="L652" s="1"/>
    </row>
    <row r="653" spans="1:12">
      <c r="A653" s="30">
        <v>44804</v>
      </c>
      <c r="B653" s="405" t="s">
        <v>57</v>
      </c>
      <c r="C653" s="405" t="s">
        <v>22</v>
      </c>
      <c r="D653" t="s">
        <v>15</v>
      </c>
      <c r="E653" s="44"/>
      <c r="F653" s="13">
        <v>60</v>
      </c>
      <c r="G653" s="1">
        <f t="shared" si="12"/>
        <v>4.9999999999999289</v>
      </c>
      <c r="I653" s="405"/>
      <c r="L653" s="1"/>
    </row>
    <row r="654" spans="1:12">
      <c r="A654" s="30">
        <v>44804</v>
      </c>
      <c r="B654" s="405" t="s">
        <v>57</v>
      </c>
      <c r="C654" s="405" t="s">
        <v>22</v>
      </c>
      <c r="D654" t="s">
        <v>16</v>
      </c>
      <c r="E654" s="44"/>
      <c r="F654" s="13">
        <v>5</v>
      </c>
      <c r="G654" s="1">
        <f t="shared" si="12"/>
        <v>-7.1054273576010019E-14</v>
      </c>
      <c r="I654" s="405"/>
      <c r="L654" s="1"/>
    </row>
    <row r="655" spans="1:12">
      <c r="A655" s="32">
        <v>44742</v>
      </c>
      <c r="B655" s="404" t="s">
        <v>11</v>
      </c>
      <c r="C655" s="404" t="s">
        <v>23</v>
      </c>
      <c r="D655" t="s">
        <v>13</v>
      </c>
      <c r="E655" s="44">
        <v>12</v>
      </c>
      <c r="G655" s="1">
        <f t="shared" si="12"/>
        <v>11.999999999999929</v>
      </c>
      <c r="I655" s="405"/>
      <c r="L655" s="1"/>
    </row>
    <row r="656" spans="1:12">
      <c r="B656" s="405"/>
      <c r="C656" s="405"/>
      <c r="D656" t="s">
        <v>14</v>
      </c>
      <c r="E656" s="44">
        <v>6.9</v>
      </c>
      <c r="G656" s="1">
        <f t="shared" si="12"/>
        <v>18.899999999999928</v>
      </c>
      <c r="I656" s="405"/>
      <c r="L656" s="13"/>
    </row>
    <row r="657" spans="1:14">
      <c r="B657" s="405"/>
      <c r="C657" s="405"/>
      <c r="D657" t="s">
        <v>15</v>
      </c>
      <c r="E657" s="44">
        <v>60</v>
      </c>
      <c r="G657" s="1">
        <f t="shared" si="12"/>
        <v>78.89999999999992</v>
      </c>
      <c r="I657" s="404"/>
    </row>
    <row r="658" spans="1:14">
      <c r="B658" s="405"/>
      <c r="C658" s="405"/>
      <c r="D658" t="s">
        <v>16</v>
      </c>
      <c r="E658" s="44">
        <v>5</v>
      </c>
      <c r="G658" s="1">
        <f t="shared" si="12"/>
        <v>83.89999999999992</v>
      </c>
      <c r="I658" s="405"/>
    </row>
    <row r="659" spans="1:14">
      <c r="A659" s="30">
        <v>44796</v>
      </c>
      <c r="B659" s="405">
        <v>25392</v>
      </c>
      <c r="C659" s="405" t="s">
        <v>23</v>
      </c>
      <c r="D659" t="s">
        <v>13</v>
      </c>
      <c r="E659" s="44"/>
      <c r="F659" s="13">
        <v>12</v>
      </c>
      <c r="G659" s="1">
        <f t="shared" si="12"/>
        <v>71.89999999999992</v>
      </c>
      <c r="I659" s="405"/>
    </row>
    <row r="660" spans="1:14">
      <c r="A660" s="30">
        <v>44796</v>
      </c>
      <c r="B660" s="405">
        <v>25392</v>
      </c>
      <c r="C660" s="405" t="s">
        <v>23</v>
      </c>
      <c r="D660" t="s">
        <v>14</v>
      </c>
      <c r="E660" s="44"/>
      <c r="F660" s="13">
        <v>6.9</v>
      </c>
      <c r="G660" s="1">
        <f t="shared" si="12"/>
        <v>64.999999999999915</v>
      </c>
      <c r="I660" s="405"/>
    </row>
    <row r="661" spans="1:14">
      <c r="A661" s="30">
        <v>44796</v>
      </c>
      <c r="B661" s="405">
        <v>25392</v>
      </c>
      <c r="C661" s="405" t="s">
        <v>23</v>
      </c>
      <c r="D661" t="s">
        <v>15</v>
      </c>
      <c r="E661" s="44"/>
      <c r="F661" s="13">
        <v>60</v>
      </c>
      <c r="G661" s="1">
        <f t="shared" si="12"/>
        <v>4.9999999999999147</v>
      </c>
      <c r="I661" s="405"/>
    </row>
    <row r="662" spans="1:14">
      <c r="A662" s="30">
        <v>44796</v>
      </c>
      <c r="B662" s="405">
        <v>25392</v>
      </c>
      <c r="C662" s="405" t="s">
        <v>23</v>
      </c>
      <c r="D662" t="s">
        <v>16</v>
      </c>
      <c r="E662" s="44"/>
      <c r="F662" s="13">
        <v>5</v>
      </c>
      <c r="G662" s="1">
        <f t="shared" si="12"/>
        <v>-8.5265128291212022E-14</v>
      </c>
      <c r="I662" s="405"/>
    </row>
    <row r="663" spans="1:14">
      <c r="A663" s="32">
        <v>44773</v>
      </c>
      <c r="B663" s="404" t="s">
        <v>11</v>
      </c>
      <c r="C663" s="404" t="s">
        <v>24</v>
      </c>
      <c r="D663" t="s">
        <v>13</v>
      </c>
      <c r="E663" s="25">
        <v>11.9</v>
      </c>
      <c r="G663" s="1">
        <f t="shared" si="12"/>
        <v>11.899999999999915</v>
      </c>
      <c r="I663" s="405"/>
      <c r="L663" s="44"/>
      <c r="M663" s="44"/>
    </row>
    <row r="664" spans="1:14">
      <c r="B664" s="405"/>
      <c r="C664" s="405"/>
      <c r="D664" t="s">
        <v>14</v>
      </c>
      <c r="E664" s="25">
        <v>9.6999999999999993</v>
      </c>
      <c r="G664" s="1">
        <f t="shared" si="12"/>
        <v>21.599999999999916</v>
      </c>
      <c r="I664" s="405"/>
    </row>
    <row r="665" spans="1:14">
      <c r="B665" s="405"/>
      <c r="C665" s="405"/>
      <c r="D665" t="s">
        <v>15</v>
      </c>
      <c r="E665" s="25">
        <v>60</v>
      </c>
      <c r="G665" s="1">
        <f t="shared" si="12"/>
        <v>81.599999999999909</v>
      </c>
      <c r="I665" s="404"/>
      <c r="J665" s="404"/>
      <c r="K665"/>
      <c r="L665" s="1"/>
      <c r="M665" s="1"/>
    </row>
    <row r="666" spans="1:14">
      <c r="B666" s="405"/>
      <c r="C666" s="405"/>
      <c r="D666" t="s">
        <v>16</v>
      </c>
      <c r="E666" s="25">
        <v>5</v>
      </c>
      <c r="G666" s="1">
        <f t="shared" si="12"/>
        <v>86.599999999999909</v>
      </c>
      <c r="I666" s="405"/>
      <c r="K666"/>
      <c r="L666" s="1"/>
      <c r="M666" s="1"/>
    </row>
    <row r="667" spans="1:14">
      <c r="A667" s="30">
        <v>44796</v>
      </c>
      <c r="B667" s="405">
        <v>25392</v>
      </c>
      <c r="C667" s="405" t="s">
        <v>24</v>
      </c>
      <c r="D667" t="s">
        <v>13</v>
      </c>
      <c r="E667" s="44"/>
      <c r="F667" s="1">
        <v>11.9</v>
      </c>
      <c r="G667" s="1">
        <f t="shared" si="12"/>
        <v>74.699999999999903</v>
      </c>
      <c r="I667" s="405"/>
      <c r="J667" s="404"/>
      <c r="K667"/>
      <c r="L667" s="1"/>
      <c r="N667" s="1"/>
    </row>
    <row r="668" spans="1:14">
      <c r="A668" s="30">
        <v>44796</v>
      </c>
      <c r="B668" s="405">
        <v>25392</v>
      </c>
      <c r="C668" s="405" t="s">
        <v>24</v>
      </c>
      <c r="D668" t="s">
        <v>14</v>
      </c>
      <c r="E668" s="44"/>
      <c r="F668" s="1">
        <v>9.6999999999999993</v>
      </c>
      <c r="G668" s="1">
        <f t="shared" si="12"/>
        <v>64.999999999999901</v>
      </c>
      <c r="I668" s="405"/>
      <c r="K668"/>
      <c r="L668" s="1"/>
      <c r="N668" s="1"/>
    </row>
    <row r="669" spans="1:14">
      <c r="A669" s="30">
        <v>44796</v>
      </c>
      <c r="B669" s="405">
        <v>25392</v>
      </c>
      <c r="C669" s="405" t="s">
        <v>24</v>
      </c>
      <c r="D669" t="s">
        <v>15</v>
      </c>
      <c r="E669" s="44"/>
      <c r="F669" s="1">
        <v>60</v>
      </c>
      <c r="G669" s="1">
        <f t="shared" si="12"/>
        <v>4.9999999999999005</v>
      </c>
      <c r="J669" s="404"/>
      <c r="K669"/>
      <c r="L669" s="1"/>
      <c r="M669" s="1"/>
    </row>
    <row r="670" spans="1:14">
      <c r="A670" s="30">
        <v>44796</v>
      </c>
      <c r="B670" s="405">
        <v>25392</v>
      </c>
      <c r="C670" s="405" t="s">
        <v>24</v>
      </c>
      <c r="D670" t="s">
        <v>16</v>
      </c>
      <c r="E670" s="44"/>
      <c r="F670" s="1">
        <v>5</v>
      </c>
      <c r="G670" s="1">
        <f t="shared" si="12"/>
        <v>-9.9475983006414026E-14</v>
      </c>
      <c r="K670"/>
      <c r="L670" s="1"/>
      <c r="M670" s="1"/>
    </row>
    <row r="671" spans="1:14">
      <c r="A671" s="32">
        <v>44804</v>
      </c>
      <c r="B671" s="404" t="s">
        <v>11</v>
      </c>
      <c r="C671" s="404" t="s">
        <v>25</v>
      </c>
      <c r="D671" t="s">
        <v>13</v>
      </c>
      <c r="E671" s="25">
        <v>12</v>
      </c>
      <c r="G671" s="1">
        <f t="shared" si="12"/>
        <v>11.999999999999901</v>
      </c>
      <c r="J671" s="404"/>
      <c r="K671"/>
      <c r="M671" s="1"/>
      <c r="N671" s="1"/>
    </row>
    <row r="672" spans="1:14">
      <c r="B672" s="405"/>
      <c r="C672" s="405"/>
      <c r="D672" t="s">
        <v>14</v>
      </c>
      <c r="E672" s="25">
        <v>7</v>
      </c>
      <c r="G672" s="1">
        <f t="shared" si="12"/>
        <v>18.999999999999901</v>
      </c>
      <c r="J672" s="405"/>
      <c r="K672"/>
      <c r="M672" s="1"/>
      <c r="N672" s="1"/>
    </row>
    <row r="673" spans="1:13">
      <c r="B673" s="405"/>
      <c r="C673" s="405"/>
      <c r="D673" t="s">
        <v>15</v>
      </c>
      <c r="E673" s="25">
        <v>60</v>
      </c>
      <c r="G673" s="1">
        <f t="shared" si="12"/>
        <v>78.999999999999901</v>
      </c>
      <c r="J673" s="404"/>
      <c r="K673"/>
      <c r="M673" s="1"/>
    </row>
    <row r="674" spans="1:13">
      <c r="B674" s="405"/>
      <c r="C674" s="405"/>
      <c r="D674" t="s">
        <v>16</v>
      </c>
      <c r="E674" s="25">
        <v>5</v>
      </c>
      <c r="G674" s="1">
        <f>+G673+E674-F674</f>
        <v>83.999999999999901</v>
      </c>
      <c r="J674" s="405"/>
      <c r="K674"/>
      <c r="M674" s="1"/>
    </row>
    <row r="675" spans="1:13">
      <c r="A675" s="30">
        <v>44897</v>
      </c>
      <c r="B675" s="405" t="s">
        <v>661</v>
      </c>
      <c r="C675" s="405" t="s">
        <v>25</v>
      </c>
      <c r="D675" t="s">
        <v>13</v>
      </c>
      <c r="F675" s="1">
        <v>12</v>
      </c>
      <c r="G675" s="1">
        <f>+G674+E675-F675</f>
        <v>71.999999999999901</v>
      </c>
      <c r="J675" s="405"/>
      <c r="K675"/>
      <c r="L675" s="1"/>
      <c r="M675" s="13"/>
    </row>
    <row r="676" spans="1:13">
      <c r="A676" s="30">
        <v>44897</v>
      </c>
      <c r="B676" s="405" t="s">
        <v>661</v>
      </c>
      <c r="C676" s="405" t="s">
        <v>25</v>
      </c>
      <c r="D676" t="s">
        <v>14</v>
      </c>
      <c r="F676" s="1">
        <v>7</v>
      </c>
      <c r="G676" s="1">
        <f t="shared" ref="G676:G697" si="13">+G675+E676-F676</f>
        <v>64.999999999999901</v>
      </c>
      <c r="J676" s="405"/>
      <c r="K676"/>
      <c r="L676" s="1"/>
      <c r="M676" s="13"/>
    </row>
    <row r="677" spans="1:13">
      <c r="A677" s="30">
        <v>44992</v>
      </c>
      <c r="B677" s="405">
        <v>26546</v>
      </c>
      <c r="C677" s="405" t="s">
        <v>25</v>
      </c>
      <c r="D677" t="s">
        <v>15</v>
      </c>
      <c r="F677" s="1">
        <v>60</v>
      </c>
      <c r="G677" s="1">
        <f t="shared" si="13"/>
        <v>4.9999999999999005</v>
      </c>
      <c r="J677" s="405"/>
      <c r="K677"/>
      <c r="L677" s="1"/>
      <c r="M677" s="13"/>
    </row>
    <row r="678" spans="1:13">
      <c r="A678" s="30">
        <v>44992</v>
      </c>
      <c r="B678" s="405">
        <v>26546</v>
      </c>
      <c r="C678" s="405" t="s">
        <v>25</v>
      </c>
      <c r="D678" t="s">
        <v>16</v>
      </c>
      <c r="F678" s="1">
        <v>5</v>
      </c>
      <c r="G678" s="1">
        <f t="shared" si="13"/>
        <v>-9.9475983006414026E-14</v>
      </c>
      <c r="J678" s="405"/>
      <c r="K678"/>
      <c r="L678" s="1"/>
      <c r="M678" s="13"/>
    </row>
    <row r="679" spans="1:13">
      <c r="A679" s="68">
        <v>44834</v>
      </c>
      <c r="B679" s="404" t="s">
        <v>11</v>
      </c>
      <c r="C679" s="404" t="s">
        <v>41</v>
      </c>
      <c r="D679" t="s">
        <v>13</v>
      </c>
      <c r="E679" s="25">
        <v>10.6</v>
      </c>
      <c r="G679" s="1">
        <f t="shared" si="13"/>
        <v>10.5999999999999</v>
      </c>
      <c r="K679"/>
      <c r="L679" s="1"/>
    </row>
    <row r="680" spans="1:13">
      <c r="A680" s="46"/>
      <c r="B680" s="405"/>
      <c r="C680" s="405"/>
      <c r="D680" t="s">
        <v>14</v>
      </c>
      <c r="E680" s="25">
        <v>8.1999999999999993</v>
      </c>
      <c r="G680" s="1">
        <f t="shared" si="13"/>
        <v>18.799999999999898</v>
      </c>
      <c r="K680"/>
      <c r="L680" s="1"/>
    </row>
    <row r="681" spans="1:13">
      <c r="A681" s="46"/>
      <c r="B681" s="405"/>
      <c r="C681" s="405"/>
      <c r="D681" t="s">
        <v>15</v>
      </c>
      <c r="E681" s="25">
        <v>60</v>
      </c>
      <c r="G681" s="1">
        <f t="shared" si="13"/>
        <v>78.799999999999898</v>
      </c>
    </row>
    <row r="682" spans="1:13">
      <c r="A682" s="46"/>
      <c r="B682" s="405"/>
      <c r="C682" s="405"/>
      <c r="D682" t="s">
        <v>16</v>
      </c>
      <c r="E682" s="25">
        <v>5</v>
      </c>
      <c r="G682" s="1">
        <f t="shared" si="13"/>
        <v>83.799999999999898</v>
      </c>
      <c r="L682" s="13"/>
    </row>
    <row r="683" spans="1:13">
      <c r="A683" s="30">
        <v>44897</v>
      </c>
      <c r="B683" s="405" t="s">
        <v>661</v>
      </c>
      <c r="C683" s="405" t="s">
        <v>41</v>
      </c>
      <c r="D683" t="s">
        <v>13</v>
      </c>
      <c r="F683" s="1">
        <v>10.6</v>
      </c>
      <c r="G683" s="1">
        <f t="shared" si="13"/>
        <v>73.199999999999903</v>
      </c>
    </row>
    <row r="684" spans="1:13">
      <c r="A684" s="30">
        <v>44897</v>
      </c>
      <c r="B684" s="405" t="s">
        <v>661</v>
      </c>
      <c r="C684" s="405" t="s">
        <v>41</v>
      </c>
      <c r="D684" t="s">
        <v>14</v>
      </c>
      <c r="F684" s="1">
        <v>8.1999999999999993</v>
      </c>
      <c r="G684" s="1">
        <f t="shared" si="13"/>
        <v>64.999999999999901</v>
      </c>
    </row>
    <row r="685" spans="1:13">
      <c r="A685" s="30">
        <v>44992</v>
      </c>
      <c r="B685" s="405">
        <v>26546</v>
      </c>
      <c r="C685" s="405" t="s">
        <v>41</v>
      </c>
      <c r="D685" t="s">
        <v>15</v>
      </c>
      <c r="F685" s="1">
        <v>60</v>
      </c>
      <c r="G685" s="1">
        <f t="shared" si="13"/>
        <v>4.9999999999999005</v>
      </c>
    </row>
    <row r="686" spans="1:13">
      <c r="A686" s="30">
        <v>44992</v>
      </c>
      <c r="B686" s="405">
        <v>26546</v>
      </c>
      <c r="C686" s="405" t="s">
        <v>41</v>
      </c>
      <c r="D686" t="s">
        <v>16</v>
      </c>
      <c r="F686" s="1">
        <v>5</v>
      </c>
      <c r="G686" s="1">
        <f t="shared" si="13"/>
        <v>-9.9475983006414026E-14</v>
      </c>
    </row>
    <row r="687" spans="1:13">
      <c r="A687" s="68">
        <v>44865</v>
      </c>
      <c r="B687" s="404" t="s">
        <v>11</v>
      </c>
      <c r="C687" s="404" t="s">
        <v>27</v>
      </c>
      <c r="D687" t="s">
        <v>13</v>
      </c>
      <c r="E687" s="25">
        <v>10.6</v>
      </c>
      <c r="G687" s="1">
        <f t="shared" si="13"/>
        <v>10.5999999999999</v>
      </c>
    </row>
    <row r="688" spans="1:13">
      <c r="A688" s="46"/>
      <c r="B688" s="405"/>
      <c r="C688" s="405"/>
      <c r="D688" t="s">
        <v>14</v>
      </c>
      <c r="E688" s="25">
        <v>4.9000000000000004</v>
      </c>
      <c r="G688" s="1">
        <f t="shared" si="13"/>
        <v>15.499999999999901</v>
      </c>
    </row>
    <row r="689" spans="1:10">
      <c r="A689" s="46"/>
      <c r="B689" s="405"/>
      <c r="C689" s="405"/>
      <c r="D689" t="s">
        <v>15</v>
      </c>
      <c r="E689" s="25">
        <v>60</v>
      </c>
      <c r="G689" s="1">
        <f t="shared" si="13"/>
        <v>75.499999999999901</v>
      </c>
    </row>
    <row r="690" spans="1:10">
      <c r="A690" s="46"/>
      <c r="B690" s="405"/>
      <c r="C690" s="405"/>
      <c r="D690" t="s">
        <v>16</v>
      </c>
      <c r="E690" s="25">
        <v>5</v>
      </c>
      <c r="G690" s="1">
        <f t="shared" si="13"/>
        <v>80.499999999999901</v>
      </c>
      <c r="H690" s="404"/>
      <c r="J690" s="1"/>
    </row>
    <row r="691" spans="1:10">
      <c r="A691" s="30">
        <v>44897</v>
      </c>
      <c r="B691" s="405" t="s">
        <v>661</v>
      </c>
      <c r="C691" s="405" t="s">
        <v>27</v>
      </c>
      <c r="D691" t="s">
        <v>13</v>
      </c>
      <c r="F691" s="1">
        <v>10.6</v>
      </c>
      <c r="G691" s="1">
        <f t="shared" si="13"/>
        <v>69.899999999999906</v>
      </c>
      <c r="H691" s="405"/>
      <c r="J691" s="1"/>
    </row>
    <row r="692" spans="1:10">
      <c r="A692" s="30">
        <v>44897</v>
      </c>
      <c r="B692" s="405" t="s">
        <v>661</v>
      </c>
      <c r="C692" s="405" t="s">
        <v>27</v>
      </c>
      <c r="D692" t="s">
        <v>14</v>
      </c>
      <c r="F692" s="1">
        <v>4.9000000000000004</v>
      </c>
      <c r="G692" s="1">
        <f t="shared" si="13"/>
        <v>64.999999999999901</v>
      </c>
      <c r="H692" s="404"/>
      <c r="J692" s="1"/>
    </row>
    <row r="693" spans="1:10">
      <c r="A693" s="30">
        <v>44992</v>
      </c>
      <c r="B693" s="405">
        <v>26546</v>
      </c>
      <c r="C693" s="405" t="s">
        <v>27</v>
      </c>
      <c r="D693" t="s">
        <v>15</v>
      </c>
      <c r="F693" s="1">
        <v>60</v>
      </c>
      <c r="G693" s="1">
        <f t="shared" si="13"/>
        <v>4.9999999999999005</v>
      </c>
      <c r="H693" s="404"/>
      <c r="J693" s="1"/>
    </row>
    <row r="694" spans="1:10">
      <c r="A694" s="30">
        <v>44992</v>
      </c>
      <c r="B694" s="405">
        <v>26546</v>
      </c>
      <c r="C694" s="405" t="s">
        <v>27</v>
      </c>
      <c r="D694" t="s">
        <v>16</v>
      </c>
      <c r="F694" s="1">
        <v>5</v>
      </c>
      <c r="G694" s="1">
        <f t="shared" si="13"/>
        <v>-9.9475983006414026E-14</v>
      </c>
      <c r="H694" s="404"/>
      <c r="J694" s="1"/>
    </row>
    <row r="695" spans="1:10">
      <c r="A695" s="68">
        <v>44895</v>
      </c>
      <c r="B695" s="404" t="s">
        <v>11</v>
      </c>
      <c r="C695" s="404" t="s">
        <v>28</v>
      </c>
      <c r="D695" t="s">
        <v>13</v>
      </c>
      <c r="E695" s="25">
        <v>11.8</v>
      </c>
      <c r="G695" s="1">
        <f t="shared" si="13"/>
        <v>11.799999999999901</v>
      </c>
      <c r="H695" s="405"/>
      <c r="J695" s="1"/>
    </row>
    <row r="696" spans="1:10">
      <c r="A696" s="46"/>
      <c r="B696" s="405"/>
      <c r="C696" s="405"/>
      <c r="D696" t="s">
        <v>14</v>
      </c>
      <c r="E696" s="25">
        <v>6.3</v>
      </c>
      <c r="G696" s="1">
        <f t="shared" si="13"/>
        <v>18.099999999999902</v>
      </c>
      <c r="H696" s="404"/>
      <c r="J696" s="1"/>
    </row>
    <row r="697" spans="1:10">
      <c r="A697" s="46"/>
      <c r="B697" s="405"/>
      <c r="C697" s="405"/>
      <c r="D697" t="s">
        <v>15</v>
      </c>
      <c r="E697" s="25">
        <v>60</v>
      </c>
      <c r="G697" s="1">
        <f t="shared" si="13"/>
        <v>78.099999999999909</v>
      </c>
      <c r="J697" s="1"/>
    </row>
    <row r="698" spans="1:10">
      <c r="A698" s="46"/>
      <c r="B698" s="405"/>
      <c r="C698" s="405"/>
      <c r="D698" t="s">
        <v>16</v>
      </c>
      <c r="E698" s="25">
        <v>5</v>
      </c>
      <c r="G698" s="1">
        <f t="shared" si="12"/>
        <v>83.099999999999909</v>
      </c>
      <c r="H698" s="404"/>
      <c r="J698" s="1"/>
    </row>
    <row r="699" spans="1:10">
      <c r="A699" s="30">
        <v>44895</v>
      </c>
      <c r="B699" s="405" t="s">
        <v>64</v>
      </c>
      <c r="C699" s="405" t="s">
        <v>28</v>
      </c>
      <c r="D699" t="s">
        <v>15</v>
      </c>
      <c r="F699" s="1">
        <v>60</v>
      </c>
      <c r="G699" s="1">
        <f t="shared" si="12"/>
        <v>23.099999999999909</v>
      </c>
      <c r="J699" s="1"/>
    </row>
    <row r="700" spans="1:10">
      <c r="A700" s="30">
        <v>44895</v>
      </c>
      <c r="B700" s="405" t="s">
        <v>64</v>
      </c>
      <c r="C700" s="405" t="s">
        <v>28</v>
      </c>
      <c r="D700" t="s">
        <v>16</v>
      </c>
      <c r="E700" s="44"/>
      <c r="F700" s="20">
        <v>5</v>
      </c>
      <c r="G700" s="1">
        <f t="shared" si="12"/>
        <v>18.099999999999909</v>
      </c>
      <c r="H700" s="404"/>
      <c r="J700" s="1"/>
    </row>
    <row r="701" spans="1:10">
      <c r="A701" s="30">
        <v>44971</v>
      </c>
      <c r="B701" s="405" t="s">
        <v>662</v>
      </c>
      <c r="C701" s="405" t="s">
        <v>28</v>
      </c>
      <c r="D701" t="s">
        <v>13</v>
      </c>
      <c r="E701" s="44"/>
      <c r="F701" s="1">
        <v>11.8</v>
      </c>
      <c r="G701" s="1">
        <f t="shared" si="12"/>
        <v>6.2999999999999083</v>
      </c>
      <c r="J701" s="1"/>
    </row>
    <row r="702" spans="1:10">
      <c r="A702" s="30">
        <v>44971</v>
      </c>
      <c r="B702" s="405" t="s">
        <v>662</v>
      </c>
      <c r="C702" s="405" t="s">
        <v>28</v>
      </c>
      <c r="D702" t="s">
        <v>14</v>
      </c>
      <c r="E702" s="44"/>
      <c r="F702" s="1">
        <v>6.3</v>
      </c>
      <c r="G702" s="1">
        <f t="shared" si="12"/>
        <v>-9.1482377229112899E-14</v>
      </c>
      <c r="H702" s="404"/>
      <c r="J702" s="1"/>
    </row>
    <row r="703" spans="1:10">
      <c r="A703" s="68">
        <v>44926</v>
      </c>
      <c r="B703" s="404" t="s">
        <v>11</v>
      </c>
      <c r="C703" s="404" t="s">
        <v>29</v>
      </c>
      <c r="D703" t="s">
        <v>13</v>
      </c>
      <c r="E703" s="25">
        <v>13.5</v>
      </c>
      <c r="G703" s="1">
        <f t="shared" si="12"/>
        <v>13.499999999999908</v>
      </c>
      <c r="H703" s="405"/>
      <c r="J703" s="1"/>
    </row>
    <row r="704" spans="1:10">
      <c r="A704" s="46"/>
      <c r="B704" s="405"/>
      <c r="C704" s="405"/>
      <c r="D704" t="s">
        <v>14</v>
      </c>
      <c r="E704" s="25">
        <v>5.7</v>
      </c>
      <c r="G704" s="1">
        <f t="shared" si="12"/>
        <v>19.199999999999907</v>
      </c>
      <c r="H704" s="405"/>
      <c r="J704" s="1"/>
    </row>
    <row r="705" spans="1:10">
      <c r="A705" s="46"/>
      <c r="B705" s="405"/>
      <c r="C705" s="405"/>
      <c r="D705" t="s">
        <v>15</v>
      </c>
      <c r="E705" s="25">
        <v>60</v>
      </c>
      <c r="G705" s="1">
        <f t="shared" si="12"/>
        <v>79.199999999999903</v>
      </c>
      <c r="H705" s="405"/>
      <c r="J705" s="1"/>
    </row>
    <row r="706" spans="1:10">
      <c r="A706" s="46"/>
      <c r="B706" s="405"/>
      <c r="C706" s="405"/>
      <c r="D706" t="s">
        <v>16</v>
      </c>
      <c r="E706" s="25">
        <v>5</v>
      </c>
      <c r="G706" s="1">
        <f t="shared" ref="G706:G782" si="14">+G705+E706-F706</f>
        <v>84.199999999999903</v>
      </c>
      <c r="H706" s="404"/>
      <c r="J706" s="1"/>
    </row>
    <row r="707" spans="1:10">
      <c r="A707" s="30">
        <v>44971</v>
      </c>
      <c r="B707" s="405" t="s">
        <v>662</v>
      </c>
      <c r="C707" s="405" t="s">
        <v>29</v>
      </c>
      <c r="D707" t="s">
        <v>13</v>
      </c>
      <c r="F707" s="1">
        <v>13.5</v>
      </c>
      <c r="G707" s="1">
        <f t="shared" si="14"/>
        <v>70.699999999999903</v>
      </c>
      <c r="J707" s="1"/>
    </row>
    <row r="708" spans="1:10">
      <c r="A708" s="30">
        <v>44971</v>
      </c>
      <c r="B708" s="405" t="s">
        <v>662</v>
      </c>
      <c r="C708" s="405" t="s">
        <v>29</v>
      </c>
      <c r="D708" t="s">
        <v>14</v>
      </c>
      <c r="F708" s="1">
        <v>5.7</v>
      </c>
      <c r="G708" s="1">
        <f t="shared" si="14"/>
        <v>64.999999999999901</v>
      </c>
    </row>
    <row r="709" spans="1:10">
      <c r="A709" s="30">
        <v>44992</v>
      </c>
      <c r="B709" s="405">
        <v>26546</v>
      </c>
      <c r="C709" s="405" t="s">
        <v>29</v>
      </c>
      <c r="D709" t="s">
        <v>15</v>
      </c>
      <c r="F709" s="1">
        <v>60</v>
      </c>
      <c r="G709" s="1">
        <f t="shared" si="14"/>
        <v>4.9999999999999005</v>
      </c>
    </row>
    <row r="710" spans="1:10">
      <c r="A710" s="30">
        <v>44992</v>
      </c>
      <c r="B710" s="405">
        <v>26546</v>
      </c>
      <c r="C710" s="405" t="s">
        <v>29</v>
      </c>
      <c r="D710" t="s">
        <v>16</v>
      </c>
      <c r="F710" s="1">
        <v>5</v>
      </c>
      <c r="G710" s="1">
        <f t="shared" si="14"/>
        <v>-9.9475983006414026E-14</v>
      </c>
    </row>
    <row r="711" spans="1:10">
      <c r="A711" s="68">
        <v>44926</v>
      </c>
      <c r="B711" s="404" t="s">
        <v>11</v>
      </c>
      <c r="C711" s="404" t="s">
        <v>12</v>
      </c>
      <c r="D711" t="s">
        <v>13</v>
      </c>
      <c r="E711" s="25">
        <v>15.9</v>
      </c>
      <c r="G711" s="1">
        <f t="shared" si="14"/>
        <v>15.899999999999901</v>
      </c>
      <c r="J711" s="13"/>
    </row>
    <row r="712" spans="1:10">
      <c r="A712" s="46"/>
      <c r="B712" s="405"/>
      <c r="C712" s="405"/>
      <c r="D712" t="s">
        <v>14</v>
      </c>
      <c r="E712" s="25">
        <v>4.8</v>
      </c>
      <c r="G712" s="1">
        <f t="shared" si="14"/>
        <v>20.6999999999999</v>
      </c>
    </row>
    <row r="713" spans="1:10">
      <c r="A713" s="46"/>
      <c r="B713" s="405"/>
      <c r="C713" s="405"/>
      <c r="D713" t="s">
        <v>15</v>
      </c>
      <c r="E713" s="25">
        <v>60</v>
      </c>
      <c r="G713" s="1">
        <f t="shared" si="14"/>
        <v>80.699999999999903</v>
      </c>
    </row>
    <row r="714" spans="1:10">
      <c r="A714" s="46"/>
      <c r="B714" s="405"/>
      <c r="C714" s="405"/>
      <c r="D714" t="s">
        <v>16</v>
      </c>
      <c r="E714" s="25">
        <v>5</v>
      </c>
      <c r="G714" s="1">
        <f t="shared" si="14"/>
        <v>85.699999999999903</v>
      </c>
    </row>
    <row r="715" spans="1:10">
      <c r="A715" s="30">
        <v>44992</v>
      </c>
      <c r="B715" s="405">
        <v>26546</v>
      </c>
      <c r="C715" s="405" t="s">
        <v>12</v>
      </c>
      <c r="D715" t="s">
        <v>13</v>
      </c>
      <c r="F715" s="1">
        <v>15.9</v>
      </c>
      <c r="G715" s="1">
        <f t="shared" si="14"/>
        <v>69.799999999999898</v>
      </c>
    </row>
    <row r="716" spans="1:10">
      <c r="A716" s="30">
        <v>44992</v>
      </c>
      <c r="B716" s="405">
        <v>26546</v>
      </c>
      <c r="C716" s="405" t="s">
        <v>12</v>
      </c>
      <c r="D716" t="s">
        <v>14</v>
      </c>
      <c r="F716" s="1">
        <v>4.8</v>
      </c>
      <c r="G716" s="1">
        <f t="shared" si="14"/>
        <v>64.999999999999901</v>
      </c>
    </row>
    <row r="717" spans="1:10">
      <c r="A717" s="30">
        <v>44992</v>
      </c>
      <c r="B717" s="405">
        <v>26546</v>
      </c>
      <c r="C717" s="405" t="s">
        <v>12</v>
      </c>
      <c r="D717" t="s">
        <v>15</v>
      </c>
      <c r="F717" s="1">
        <v>60</v>
      </c>
      <c r="G717" s="1">
        <f t="shared" si="14"/>
        <v>4.9999999999999005</v>
      </c>
    </row>
    <row r="718" spans="1:10">
      <c r="A718" s="30">
        <v>44992</v>
      </c>
      <c r="B718" s="405">
        <v>26546</v>
      </c>
      <c r="C718" s="405" t="s">
        <v>12</v>
      </c>
      <c r="D718" t="s">
        <v>16</v>
      </c>
      <c r="F718" s="1">
        <v>5</v>
      </c>
      <c r="G718" s="1">
        <f t="shared" si="14"/>
        <v>-9.9475983006414026E-14</v>
      </c>
    </row>
    <row r="719" spans="1:10">
      <c r="A719" s="68">
        <v>44926</v>
      </c>
      <c r="B719" s="404" t="s">
        <v>11</v>
      </c>
      <c r="C719" s="404" t="s">
        <v>19</v>
      </c>
      <c r="D719" t="s">
        <v>13</v>
      </c>
      <c r="E719" s="25">
        <v>38.700000000000003</v>
      </c>
      <c r="G719" s="1">
        <f t="shared" si="14"/>
        <v>38.699999999999903</v>
      </c>
    </row>
    <row r="720" spans="1:10">
      <c r="A720" s="46"/>
      <c r="B720" s="405"/>
      <c r="C720" s="405"/>
      <c r="D720" t="s">
        <v>14</v>
      </c>
      <c r="E720" s="25">
        <v>1.2</v>
      </c>
      <c r="G720" s="1">
        <f t="shared" si="14"/>
        <v>39.899999999999906</v>
      </c>
    </row>
    <row r="721" spans="1:11">
      <c r="A721" s="46"/>
      <c r="B721" s="405"/>
      <c r="C721" s="405"/>
      <c r="D721" t="s">
        <v>15</v>
      </c>
      <c r="E721" s="25">
        <v>56</v>
      </c>
      <c r="G721" s="1">
        <f t="shared" si="14"/>
        <v>95.899999999999906</v>
      </c>
    </row>
    <row r="722" spans="1:11">
      <c r="A722" s="46"/>
      <c r="B722" s="405"/>
      <c r="C722" s="405"/>
      <c r="D722" t="s">
        <v>16</v>
      </c>
      <c r="E722" s="25">
        <v>5</v>
      </c>
      <c r="G722" s="1">
        <f t="shared" si="14"/>
        <v>100.89999999999991</v>
      </c>
    </row>
    <row r="723" spans="1:11">
      <c r="A723" s="30">
        <v>44992</v>
      </c>
      <c r="B723" s="405">
        <v>26546</v>
      </c>
      <c r="C723" s="405" t="s">
        <v>19</v>
      </c>
      <c r="D723" t="s">
        <v>15</v>
      </c>
      <c r="F723" s="1">
        <v>56</v>
      </c>
      <c r="G723" s="1">
        <f t="shared" si="14"/>
        <v>44.899999999999906</v>
      </c>
    </row>
    <row r="724" spans="1:11">
      <c r="A724" s="30">
        <v>44992</v>
      </c>
      <c r="B724" s="405">
        <v>26546</v>
      </c>
      <c r="C724" s="405" t="s">
        <v>19</v>
      </c>
      <c r="D724" t="s">
        <v>16</v>
      </c>
      <c r="F724" s="1">
        <v>5</v>
      </c>
      <c r="G724" s="1">
        <f t="shared" si="14"/>
        <v>39.899999999999906</v>
      </c>
    </row>
    <row r="725" spans="1:11">
      <c r="A725" s="30">
        <v>45012</v>
      </c>
      <c r="B725" s="405">
        <v>26733</v>
      </c>
      <c r="C725" s="405" t="s">
        <v>19</v>
      </c>
      <c r="D725" t="s">
        <v>13</v>
      </c>
      <c r="F725" s="1">
        <v>38.700000000000003</v>
      </c>
      <c r="G725" s="1">
        <f t="shared" si="14"/>
        <v>1.1999999999999034</v>
      </c>
      <c r="I725" s="422"/>
      <c r="J725" s="422"/>
      <c r="K725" s="422"/>
    </row>
    <row r="726" spans="1:11">
      <c r="A726" s="30">
        <v>45012</v>
      </c>
      <c r="B726" s="405">
        <v>26733</v>
      </c>
      <c r="C726" s="405" t="s">
        <v>19</v>
      </c>
      <c r="D726" t="s">
        <v>14</v>
      </c>
      <c r="F726" s="1">
        <v>1.2</v>
      </c>
      <c r="G726" s="1">
        <f t="shared" si="14"/>
        <v>-9.6589403142388619E-14</v>
      </c>
    </row>
    <row r="727" spans="1:11">
      <c r="A727" s="68">
        <v>44926</v>
      </c>
      <c r="B727" s="404" t="s">
        <v>11</v>
      </c>
      <c r="C727" s="404" t="s">
        <v>20</v>
      </c>
      <c r="D727" t="s">
        <v>13</v>
      </c>
      <c r="E727" s="25">
        <v>38.1</v>
      </c>
      <c r="G727" s="1">
        <f t="shared" si="14"/>
        <v>38.099999999999902</v>
      </c>
      <c r="I727" s="404"/>
      <c r="K727" s="1"/>
    </row>
    <row r="728" spans="1:11">
      <c r="A728" s="46"/>
      <c r="B728" s="405"/>
      <c r="C728" s="405"/>
      <c r="D728" t="s">
        <v>14</v>
      </c>
      <c r="E728" s="25">
        <v>1.3</v>
      </c>
      <c r="G728" s="1">
        <f t="shared" si="14"/>
        <v>39.399999999999899</v>
      </c>
      <c r="I728" s="405"/>
      <c r="K728" s="1"/>
    </row>
    <row r="729" spans="1:11">
      <c r="A729" s="46"/>
      <c r="B729" s="405"/>
      <c r="C729" s="405"/>
      <c r="D729" t="s">
        <v>15</v>
      </c>
      <c r="E729" s="25">
        <v>60</v>
      </c>
      <c r="G729" s="1">
        <f t="shared" si="14"/>
        <v>99.399999999999892</v>
      </c>
      <c r="I729" s="405"/>
      <c r="K729" s="1"/>
    </row>
    <row r="730" spans="1:11">
      <c r="A730" s="46"/>
      <c r="B730" s="405"/>
      <c r="C730" s="405"/>
      <c r="D730" t="s">
        <v>16</v>
      </c>
      <c r="E730" s="25">
        <v>5</v>
      </c>
      <c r="G730" s="1">
        <f t="shared" si="14"/>
        <v>104.39999999999989</v>
      </c>
      <c r="I730" s="405"/>
      <c r="K730" s="1"/>
    </row>
    <row r="731" spans="1:11">
      <c r="A731" s="46">
        <v>45111</v>
      </c>
      <c r="B731" s="405">
        <v>27156</v>
      </c>
      <c r="C731" s="405" t="s">
        <v>20</v>
      </c>
      <c r="D731" t="s">
        <v>13</v>
      </c>
      <c r="F731" s="1">
        <v>38.1</v>
      </c>
      <c r="G731" s="1">
        <f t="shared" si="14"/>
        <v>66.299999999999898</v>
      </c>
      <c r="I731" s="405"/>
      <c r="K731" s="1"/>
    </row>
    <row r="732" spans="1:11">
      <c r="A732" s="46">
        <v>45111</v>
      </c>
      <c r="B732" s="405">
        <v>27156</v>
      </c>
      <c r="C732" s="405" t="s">
        <v>20</v>
      </c>
      <c r="D732" t="s">
        <v>14</v>
      </c>
      <c r="F732" s="1">
        <v>1.3</v>
      </c>
      <c r="G732" s="1">
        <f t="shared" si="14"/>
        <v>64.999999999999901</v>
      </c>
      <c r="I732" s="405"/>
      <c r="K732" s="1"/>
    </row>
    <row r="733" spans="1:11">
      <c r="A733" s="46">
        <v>45111</v>
      </c>
      <c r="B733" s="405">
        <v>27156</v>
      </c>
      <c r="C733" s="405" t="s">
        <v>20</v>
      </c>
      <c r="D733" t="s">
        <v>15</v>
      </c>
      <c r="F733" s="1">
        <v>60</v>
      </c>
      <c r="G733" s="1">
        <f t="shared" si="14"/>
        <v>4.9999999999999005</v>
      </c>
      <c r="I733" s="405"/>
      <c r="K733" s="1"/>
    </row>
    <row r="734" spans="1:11">
      <c r="A734" s="46">
        <v>45111</v>
      </c>
      <c r="B734" s="405">
        <v>27156</v>
      </c>
      <c r="C734" s="405" t="s">
        <v>20</v>
      </c>
      <c r="D734" t="s">
        <v>16</v>
      </c>
      <c r="F734" s="1">
        <v>5</v>
      </c>
      <c r="G734" s="1">
        <f t="shared" si="14"/>
        <v>-9.9475983006414026E-14</v>
      </c>
      <c r="I734" s="405"/>
      <c r="K734" s="1"/>
    </row>
    <row r="735" spans="1:11">
      <c r="A735" s="68">
        <v>44926</v>
      </c>
      <c r="B735" s="404" t="s">
        <v>11</v>
      </c>
      <c r="C735" s="404" t="s">
        <v>21</v>
      </c>
      <c r="D735" t="s">
        <v>13</v>
      </c>
      <c r="E735" s="25">
        <v>39.9</v>
      </c>
      <c r="G735" s="1">
        <f t="shared" si="14"/>
        <v>39.899999999999899</v>
      </c>
      <c r="I735" s="404"/>
      <c r="K735" s="1"/>
    </row>
    <row r="736" spans="1:11">
      <c r="A736" s="46"/>
      <c r="B736" s="405"/>
      <c r="C736" s="405"/>
      <c r="D736" t="s">
        <v>14</v>
      </c>
      <c r="E736" s="25">
        <v>1.5</v>
      </c>
      <c r="G736" s="1">
        <f t="shared" si="14"/>
        <v>41.399999999999899</v>
      </c>
      <c r="I736" s="405"/>
      <c r="K736" s="1"/>
    </row>
    <row r="737" spans="1:13">
      <c r="A737" s="46"/>
      <c r="B737" s="405"/>
      <c r="C737" s="405"/>
      <c r="D737" t="s">
        <v>15</v>
      </c>
      <c r="E737" s="25">
        <v>60</v>
      </c>
      <c r="G737" s="1">
        <f t="shared" si="14"/>
        <v>101.39999999999989</v>
      </c>
      <c r="I737" s="405"/>
      <c r="K737" s="1"/>
    </row>
    <row r="738" spans="1:13">
      <c r="A738" s="46"/>
      <c r="B738" s="405"/>
      <c r="C738" s="405"/>
      <c r="D738" t="s">
        <v>16</v>
      </c>
      <c r="E738" s="25">
        <v>5</v>
      </c>
      <c r="G738" s="1">
        <f t="shared" si="14"/>
        <v>106.39999999999989</v>
      </c>
      <c r="I738" s="405"/>
      <c r="K738" s="1"/>
    </row>
    <row r="739" spans="1:13">
      <c r="A739" s="46">
        <v>45111</v>
      </c>
      <c r="B739" s="405">
        <v>27156</v>
      </c>
      <c r="C739" s="405" t="s">
        <v>21</v>
      </c>
      <c r="D739" t="s">
        <v>13</v>
      </c>
      <c r="F739" s="1">
        <v>39.9</v>
      </c>
      <c r="G739" s="1">
        <f t="shared" si="14"/>
        <v>66.499999999999886</v>
      </c>
      <c r="I739" s="405"/>
      <c r="K739" s="1"/>
    </row>
    <row r="740" spans="1:13">
      <c r="A740" s="46">
        <v>45111</v>
      </c>
      <c r="B740" s="405">
        <v>27156</v>
      </c>
      <c r="C740" s="405" t="s">
        <v>21</v>
      </c>
      <c r="D740" t="s">
        <v>14</v>
      </c>
      <c r="F740" s="1">
        <v>1.5</v>
      </c>
      <c r="G740" s="1">
        <f t="shared" si="14"/>
        <v>64.999999999999886</v>
      </c>
      <c r="I740" s="405"/>
      <c r="K740" s="1"/>
    </row>
    <row r="741" spans="1:13">
      <c r="A741" s="46">
        <v>45111</v>
      </c>
      <c r="B741" s="405">
        <v>27156</v>
      </c>
      <c r="C741" s="405" t="s">
        <v>21</v>
      </c>
      <c r="D741" t="s">
        <v>15</v>
      </c>
      <c r="F741" s="1">
        <v>60</v>
      </c>
      <c r="G741" s="1">
        <f t="shared" si="14"/>
        <v>4.9999999999998863</v>
      </c>
      <c r="I741" s="405"/>
      <c r="K741" s="1"/>
    </row>
    <row r="742" spans="1:13">
      <c r="A742" s="46">
        <v>45111</v>
      </c>
      <c r="B742" s="405">
        <v>27156</v>
      </c>
      <c r="C742" s="405" t="s">
        <v>21</v>
      </c>
      <c r="D742" t="s">
        <v>16</v>
      </c>
      <c r="F742" s="1">
        <v>5</v>
      </c>
      <c r="G742" s="1">
        <f t="shared" si="14"/>
        <v>-1.1368683772161603E-13</v>
      </c>
      <c r="I742" s="405"/>
      <c r="K742" s="1"/>
    </row>
    <row r="743" spans="1:13">
      <c r="A743" s="68">
        <v>45077</v>
      </c>
      <c r="B743" s="404" t="s">
        <v>11</v>
      </c>
      <c r="C743" s="404" t="s">
        <v>22</v>
      </c>
      <c r="D743" t="s">
        <v>13</v>
      </c>
      <c r="E743" s="223">
        <v>36.799999999999997</v>
      </c>
      <c r="G743" s="1">
        <f t="shared" si="14"/>
        <v>36.799999999999883</v>
      </c>
      <c r="I743" s="404"/>
      <c r="K743" s="217"/>
    </row>
    <row r="744" spans="1:13">
      <c r="A744" s="46"/>
      <c r="B744" s="405"/>
      <c r="C744" s="405"/>
      <c r="D744" t="s">
        <v>14</v>
      </c>
      <c r="E744" s="223">
        <v>2.1</v>
      </c>
      <c r="G744" s="1">
        <f t="shared" si="14"/>
        <v>38.899999999999885</v>
      </c>
      <c r="I744" s="405"/>
      <c r="K744" s="217"/>
    </row>
    <row r="745" spans="1:13">
      <c r="A745" s="46"/>
      <c r="B745" s="405"/>
      <c r="C745" s="405"/>
      <c r="D745" t="s">
        <v>15</v>
      </c>
      <c r="E745" s="223">
        <v>60</v>
      </c>
      <c r="G745" s="1">
        <f t="shared" si="14"/>
        <v>98.899999999999892</v>
      </c>
      <c r="I745" s="405"/>
      <c r="K745" s="217"/>
    </row>
    <row r="746" spans="1:13">
      <c r="A746" s="46"/>
      <c r="B746" s="405"/>
      <c r="C746" s="405"/>
      <c r="D746" t="s">
        <v>16</v>
      </c>
      <c r="E746" s="223">
        <v>5</v>
      </c>
      <c r="G746" s="1">
        <f t="shared" si="14"/>
        <v>103.89999999999989</v>
      </c>
      <c r="I746" s="405"/>
      <c r="K746" s="217"/>
    </row>
    <row r="747" spans="1:13">
      <c r="A747" s="46"/>
      <c r="B747" s="405"/>
      <c r="C747" s="405"/>
      <c r="D747" s="217" t="s">
        <v>66</v>
      </c>
      <c r="E747" s="44">
        <v>10</v>
      </c>
      <c r="G747" s="1">
        <f t="shared" si="14"/>
        <v>113.89999999999989</v>
      </c>
      <c r="I747" s="405"/>
      <c r="J747" s="217"/>
      <c r="K747" s="13"/>
    </row>
    <row r="748" spans="1:13">
      <c r="A748" s="30">
        <v>45111</v>
      </c>
      <c r="B748" s="405">
        <v>27157</v>
      </c>
      <c r="C748" s="405" t="s">
        <v>22</v>
      </c>
      <c r="D748" t="s">
        <v>13</v>
      </c>
      <c r="F748" s="217">
        <v>36.799999999999997</v>
      </c>
      <c r="G748" s="1">
        <f t="shared" si="14"/>
        <v>77.099999999999895</v>
      </c>
      <c r="L748" s="44"/>
    </row>
    <row r="749" spans="1:13">
      <c r="A749" s="30">
        <v>45111</v>
      </c>
      <c r="B749" s="405">
        <v>27157</v>
      </c>
      <c r="C749" s="405" t="s">
        <v>22</v>
      </c>
      <c r="D749" t="s">
        <v>14</v>
      </c>
      <c r="F749" s="217">
        <v>2.1</v>
      </c>
      <c r="G749" s="1">
        <f t="shared" si="14"/>
        <v>74.999999999999901</v>
      </c>
    </row>
    <row r="750" spans="1:13">
      <c r="A750" s="30">
        <v>45111</v>
      </c>
      <c r="B750" s="405">
        <v>27157</v>
      </c>
      <c r="C750" s="405" t="s">
        <v>22</v>
      </c>
      <c r="D750" t="s">
        <v>15</v>
      </c>
      <c r="F750" s="217">
        <v>60</v>
      </c>
      <c r="G750" s="1">
        <f t="shared" si="14"/>
        <v>14.999999999999901</v>
      </c>
    </row>
    <row r="751" spans="1:13">
      <c r="A751" s="30">
        <v>45111</v>
      </c>
      <c r="B751" s="405">
        <v>27157</v>
      </c>
      <c r="C751" s="405" t="s">
        <v>22</v>
      </c>
      <c r="D751" t="s">
        <v>16</v>
      </c>
      <c r="F751" s="217">
        <v>5</v>
      </c>
      <c r="G751" s="1">
        <f t="shared" si="14"/>
        <v>9.9999999999999005</v>
      </c>
      <c r="K751" s="404"/>
      <c r="M751" s="44"/>
    </row>
    <row r="752" spans="1:13">
      <c r="A752" s="30">
        <v>45111</v>
      </c>
      <c r="B752" s="405">
        <v>27157</v>
      </c>
      <c r="C752" s="405" t="s">
        <v>22</v>
      </c>
      <c r="D752" s="217" t="s">
        <v>66</v>
      </c>
      <c r="F752" s="13">
        <v>10</v>
      </c>
      <c r="G752" s="1">
        <f t="shared" si="14"/>
        <v>-9.9475983006414026E-14</v>
      </c>
      <c r="K752" s="405"/>
      <c r="M752" s="44"/>
    </row>
    <row r="753" spans="1:13">
      <c r="A753" s="32">
        <v>45107</v>
      </c>
      <c r="B753" s="404" t="s">
        <v>11</v>
      </c>
      <c r="C753" s="404" t="s">
        <v>23</v>
      </c>
      <c r="D753" t="s">
        <v>13</v>
      </c>
      <c r="E753" s="44">
        <v>37.5</v>
      </c>
      <c r="G753" s="1">
        <f t="shared" si="14"/>
        <v>37.499999999999901</v>
      </c>
      <c r="I753" s="404"/>
      <c r="L753" s="44"/>
      <c r="M753" s="223"/>
    </row>
    <row r="754" spans="1:13">
      <c r="B754" s="405"/>
      <c r="C754" s="405"/>
      <c r="D754" t="s">
        <v>14</v>
      </c>
      <c r="E754" s="44">
        <v>2</v>
      </c>
      <c r="G754" s="1">
        <f t="shared" si="14"/>
        <v>39.499999999999901</v>
      </c>
      <c r="I754" s="405"/>
      <c r="L754" s="44"/>
      <c r="M754" s="223"/>
    </row>
    <row r="755" spans="1:13">
      <c r="B755" s="405"/>
      <c r="C755" s="405"/>
      <c r="D755" t="s">
        <v>15</v>
      </c>
      <c r="E755" s="223">
        <v>60</v>
      </c>
      <c r="G755" s="1">
        <f t="shared" si="14"/>
        <v>99.499999999999901</v>
      </c>
      <c r="I755" s="405"/>
      <c r="K755" s="223"/>
      <c r="M755" s="223"/>
    </row>
    <row r="756" spans="1:13">
      <c r="B756" s="405"/>
      <c r="C756" s="405"/>
      <c r="D756" t="s">
        <v>16</v>
      </c>
      <c r="E756" s="223">
        <v>5</v>
      </c>
      <c r="G756" s="1">
        <f t="shared" si="14"/>
        <v>104.4999999999999</v>
      </c>
      <c r="I756" s="405"/>
      <c r="K756" s="223"/>
      <c r="M756" s="223"/>
    </row>
    <row r="757" spans="1:13">
      <c r="A757" s="30">
        <v>45212</v>
      </c>
      <c r="B757" s="405">
        <v>27628</v>
      </c>
      <c r="C757" s="405" t="s">
        <v>23</v>
      </c>
      <c r="D757" t="s">
        <v>13</v>
      </c>
      <c r="E757" s="223"/>
      <c r="F757" s="44">
        <v>37.5</v>
      </c>
      <c r="G757" s="1">
        <f t="shared" si="14"/>
        <v>66.999999999999901</v>
      </c>
      <c r="I757" s="405"/>
      <c r="K757" s="223"/>
      <c r="M757" s="223"/>
    </row>
    <row r="758" spans="1:13">
      <c r="A758" s="30">
        <v>45212</v>
      </c>
      <c r="B758" s="405">
        <v>27628</v>
      </c>
      <c r="C758" s="405" t="s">
        <v>23</v>
      </c>
      <c r="D758" t="s">
        <v>14</v>
      </c>
      <c r="E758" s="223"/>
      <c r="F758" s="44">
        <v>2</v>
      </c>
      <c r="G758" s="1">
        <f t="shared" si="14"/>
        <v>64.999999999999901</v>
      </c>
      <c r="I758" s="405"/>
      <c r="K758" s="223"/>
      <c r="M758" s="223"/>
    </row>
    <row r="759" spans="1:13">
      <c r="A759" s="30">
        <v>45448</v>
      </c>
      <c r="B759" s="405">
        <v>28401</v>
      </c>
      <c r="C759" s="405" t="s">
        <v>23</v>
      </c>
      <c r="D759" t="s">
        <v>15</v>
      </c>
      <c r="E759" s="223"/>
      <c r="F759" s="223">
        <v>60</v>
      </c>
      <c r="G759" s="1">
        <f t="shared" si="14"/>
        <v>4.9999999999999005</v>
      </c>
      <c r="I759" s="405"/>
      <c r="K759" s="223"/>
      <c r="M759" s="223"/>
    </row>
    <row r="760" spans="1:13">
      <c r="A760" s="30">
        <v>45448</v>
      </c>
      <c r="B760" s="405">
        <v>28401</v>
      </c>
      <c r="C760" s="405" t="s">
        <v>23</v>
      </c>
      <c r="D760" t="s">
        <v>16</v>
      </c>
      <c r="E760" s="223"/>
      <c r="F760" s="223">
        <v>5</v>
      </c>
      <c r="G760" s="1">
        <f t="shared" si="14"/>
        <v>-9.9475983006414026E-14</v>
      </c>
      <c r="I760" s="405"/>
      <c r="K760" s="223"/>
      <c r="M760" s="223"/>
    </row>
    <row r="761" spans="1:13">
      <c r="A761" s="68">
        <v>45138</v>
      </c>
      <c r="B761" s="404" t="s">
        <v>11</v>
      </c>
      <c r="C761" s="404" t="s">
        <v>24</v>
      </c>
      <c r="D761" t="s">
        <v>13</v>
      </c>
      <c r="E761" s="223">
        <v>35.4</v>
      </c>
      <c r="G761" s="1">
        <f t="shared" si="14"/>
        <v>35.399999999999899</v>
      </c>
      <c r="I761" s="404"/>
      <c r="L761" s="223"/>
      <c r="M761" s="223"/>
    </row>
    <row r="762" spans="1:13">
      <c r="A762" s="46"/>
      <c r="B762" s="405"/>
      <c r="C762" s="405"/>
      <c r="D762" t="s">
        <v>14</v>
      </c>
      <c r="E762" s="223">
        <v>2</v>
      </c>
      <c r="G762" s="1">
        <f t="shared" si="14"/>
        <v>37.399999999999899</v>
      </c>
      <c r="I762" s="405"/>
      <c r="L762" s="223"/>
      <c r="M762" s="223"/>
    </row>
    <row r="763" spans="1:13">
      <c r="A763" s="46"/>
      <c r="B763" s="405"/>
      <c r="C763" s="405"/>
      <c r="D763" t="s">
        <v>15</v>
      </c>
      <c r="E763" s="223">
        <v>60</v>
      </c>
      <c r="G763" s="1">
        <f t="shared" si="14"/>
        <v>97.399999999999892</v>
      </c>
      <c r="I763" s="405"/>
      <c r="K763" s="223"/>
      <c r="M763" s="44"/>
    </row>
    <row r="764" spans="1:13">
      <c r="A764" s="46"/>
      <c r="B764" s="405"/>
      <c r="C764" s="405"/>
      <c r="D764" t="s">
        <v>16</v>
      </c>
      <c r="E764" s="223">
        <v>5</v>
      </c>
      <c r="G764" s="1">
        <f t="shared" si="14"/>
        <v>102.39999999999989</v>
      </c>
      <c r="I764" s="405"/>
      <c r="K764" s="223"/>
    </row>
    <row r="765" spans="1:13">
      <c r="A765" s="30">
        <v>45212</v>
      </c>
      <c r="B765" s="405">
        <v>27628</v>
      </c>
      <c r="C765" s="405" t="s">
        <v>24</v>
      </c>
      <c r="D765" t="s">
        <v>13</v>
      </c>
      <c r="E765" s="223"/>
      <c r="F765" s="223">
        <v>35.4</v>
      </c>
      <c r="G765" s="1">
        <f t="shared" si="14"/>
        <v>66.999999999999886</v>
      </c>
      <c r="I765" s="405"/>
      <c r="K765" s="223"/>
    </row>
    <row r="766" spans="1:13">
      <c r="A766" s="30">
        <v>45212</v>
      </c>
      <c r="B766" s="405">
        <v>27628</v>
      </c>
      <c r="C766" s="405" t="s">
        <v>24</v>
      </c>
      <c r="D766" t="s">
        <v>14</v>
      </c>
      <c r="E766" s="223"/>
      <c r="F766" s="223">
        <v>2</v>
      </c>
      <c r="G766" s="1">
        <f t="shared" si="14"/>
        <v>64.999999999999886</v>
      </c>
      <c r="I766" s="405"/>
      <c r="K766" s="223"/>
    </row>
    <row r="767" spans="1:13">
      <c r="A767" s="30">
        <v>45448</v>
      </c>
      <c r="B767" s="405">
        <v>28401</v>
      </c>
      <c r="C767" s="405" t="s">
        <v>24</v>
      </c>
      <c r="D767" t="s">
        <v>15</v>
      </c>
      <c r="E767" s="223"/>
      <c r="F767" s="223">
        <v>60</v>
      </c>
      <c r="G767" s="1">
        <f t="shared" si="14"/>
        <v>4.9999999999998863</v>
      </c>
      <c r="I767" s="405"/>
      <c r="K767" s="223"/>
    </row>
    <row r="768" spans="1:13">
      <c r="A768" s="30">
        <v>45448</v>
      </c>
      <c r="B768" s="405">
        <v>28401</v>
      </c>
      <c r="C768" s="405" t="s">
        <v>24</v>
      </c>
      <c r="D768" t="s">
        <v>16</v>
      </c>
      <c r="E768" s="223"/>
      <c r="F768" s="223">
        <v>5</v>
      </c>
      <c r="G768" s="1">
        <f t="shared" si="14"/>
        <v>-1.1368683772161603E-13</v>
      </c>
      <c r="I768" s="405"/>
      <c r="K768" s="223"/>
    </row>
    <row r="769" spans="1:13">
      <c r="A769" s="68">
        <v>45169</v>
      </c>
      <c r="B769" s="404" t="s">
        <v>11</v>
      </c>
      <c r="C769" s="404" t="s">
        <v>25</v>
      </c>
      <c r="D769" t="s">
        <v>13</v>
      </c>
      <c r="E769" s="223">
        <v>33.799999999999997</v>
      </c>
      <c r="G769" s="1">
        <f t="shared" si="14"/>
        <v>33.799999999999883</v>
      </c>
      <c r="I769" s="404"/>
      <c r="L769" s="223"/>
    </row>
    <row r="770" spans="1:13">
      <c r="A770" s="46"/>
      <c r="B770" s="405"/>
      <c r="C770" s="405"/>
      <c r="D770" t="s">
        <v>14</v>
      </c>
      <c r="E770" s="223">
        <v>2.2999999999999998</v>
      </c>
      <c r="G770" s="1">
        <f t="shared" si="14"/>
        <v>36.099999999999881</v>
      </c>
      <c r="L770" s="223"/>
    </row>
    <row r="771" spans="1:13">
      <c r="A771" s="46"/>
      <c r="B771" s="405"/>
      <c r="C771" s="405"/>
      <c r="D771" t="s">
        <v>15</v>
      </c>
      <c r="E771" s="223">
        <v>60</v>
      </c>
      <c r="G771" s="1">
        <f t="shared" si="14"/>
        <v>96.099999999999881</v>
      </c>
    </row>
    <row r="772" spans="1:13">
      <c r="A772" s="46"/>
      <c r="B772" s="405"/>
      <c r="C772" s="405"/>
      <c r="D772" t="s">
        <v>16</v>
      </c>
      <c r="E772" s="223">
        <v>5</v>
      </c>
      <c r="G772" s="1">
        <f t="shared" si="14"/>
        <v>101.09999999999988</v>
      </c>
      <c r="M772" s="44"/>
    </row>
    <row r="773" spans="1:13">
      <c r="B773" s="405"/>
      <c r="C773" s="405"/>
      <c r="D773" t="s">
        <v>68</v>
      </c>
      <c r="E773" s="25">
        <v>15</v>
      </c>
      <c r="G773" s="1">
        <f t="shared" si="14"/>
        <v>116.09999999999988</v>
      </c>
      <c r="M773" s="44"/>
    </row>
    <row r="774" spans="1:13">
      <c r="A774" s="30">
        <v>45212</v>
      </c>
      <c r="B774" s="405">
        <v>27628</v>
      </c>
      <c r="C774" s="405" t="s">
        <v>25</v>
      </c>
      <c r="D774" t="s">
        <v>13</v>
      </c>
      <c r="F774" s="223">
        <v>33.799999999999997</v>
      </c>
      <c r="G774" s="1">
        <f t="shared" si="14"/>
        <v>82.299999999999883</v>
      </c>
      <c r="M774" s="44"/>
    </row>
    <row r="775" spans="1:13">
      <c r="A775" s="30">
        <v>45212</v>
      </c>
      <c r="B775" s="405">
        <v>27628</v>
      </c>
      <c r="C775" s="405" t="s">
        <v>25</v>
      </c>
      <c r="D775" t="s">
        <v>14</v>
      </c>
      <c r="F775" s="223">
        <v>2.2999999999999998</v>
      </c>
      <c r="G775" s="1">
        <f t="shared" si="14"/>
        <v>79.999999999999886</v>
      </c>
      <c r="M775" s="44"/>
    </row>
    <row r="776" spans="1:13">
      <c r="A776" s="30">
        <v>45212</v>
      </c>
      <c r="B776" s="405">
        <v>27630</v>
      </c>
      <c r="C776" s="405" t="s">
        <v>25</v>
      </c>
      <c r="D776" t="s">
        <v>68</v>
      </c>
      <c r="F776" s="223">
        <v>15</v>
      </c>
      <c r="G776" s="1">
        <f t="shared" si="14"/>
        <v>64.999999999999886</v>
      </c>
      <c r="L776" s="217"/>
      <c r="M776" s="44"/>
    </row>
    <row r="777" spans="1:13">
      <c r="A777" s="30">
        <v>45448</v>
      </c>
      <c r="B777" s="405">
        <v>28401</v>
      </c>
      <c r="C777" s="405" t="s">
        <v>25</v>
      </c>
      <c r="D777" t="s">
        <v>15</v>
      </c>
      <c r="F777" s="223">
        <v>60</v>
      </c>
      <c r="G777" s="1">
        <f t="shared" si="14"/>
        <v>4.9999999999998863</v>
      </c>
      <c r="L777" s="217"/>
      <c r="M777" s="44"/>
    </row>
    <row r="778" spans="1:13">
      <c r="A778" s="30">
        <v>45448</v>
      </c>
      <c r="B778" s="405">
        <v>28401</v>
      </c>
      <c r="C778" s="405" t="s">
        <v>25</v>
      </c>
      <c r="D778" t="s">
        <v>16</v>
      </c>
      <c r="F778" s="223">
        <v>5</v>
      </c>
      <c r="G778" s="1">
        <f t="shared" si="14"/>
        <v>-1.1368683772161603E-13</v>
      </c>
      <c r="L778" s="217"/>
      <c r="M778" s="44"/>
    </row>
    <row r="779" spans="1:13">
      <c r="A779" s="32">
        <v>45199</v>
      </c>
      <c r="B779" s="404" t="s">
        <v>11</v>
      </c>
      <c r="C779" s="404" t="s">
        <v>41</v>
      </c>
      <c r="D779" t="s">
        <v>13</v>
      </c>
      <c r="E779" s="217">
        <v>33.700000000000003</v>
      </c>
      <c r="F779" s="217"/>
      <c r="G779" s="1">
        <f t="shared" si="14"/>
        <v>33.699999999999889</v>
      </c>
      <c r="M779" s="44"/>
    </row>
    <row r="780" spans="1:13">
      <c r="B780" s="405"/>
      <c r="C780" s="405"/>
      <c r="D780" t="s">
        <v>14</v>
      </c>
      <c r="E780" s="217">
        <v>2</v>
      </c>
      <c r="F780" s="217"/>
      <c r="G780" s="1">
        <f t="shared" si="14"/>
        <v>35.699999999999889</v>
      </c>
      <c r="M780" s="29"/>
    </row>
    <row r="781" spans="1:13">
      <c r="B781" s="405"/>
      <c r="C781" s="405"/>
      <c r="D781" t="s">
        <v>15</v>
      </c>
      <c r="E781" s="217">
        <v>60</v>
      </c>
      <c r="F781" s="217"/>
      <c r="G781" s="1">
        <f t="shared" si="14"/>
        <v>95.699999999999889</v>
      </c>
    </row>
    <row r="782" spans="1:13">
      <c r="B782" s="405"/>
      <c r="C782" s="405"/>
      <c r="D782" t="s">
        <v>16</v>
      </c>
      <c r="E782" s="217">
        <v>5</v>
      </c>
      <c r="F782" s="217"/>
      <c r="G782" s="1">
        <f t="shared" si="14"/>
        <v>100.69999999999989</v>
      </c>
    </row>
    <row r="783" spans="1:13">
      <c r="B783" s="405"/>
      <c r="C783" s="405"/>
      <c r="D783" t="s">
        <v>93</v>
      </c>
      <c r="E783" s="217">
        <v>10</v>
      </c>
      <c r="F783" s="217"/>
      <c r="G783" s="1">
        <f t="shared" ref="G783:G834" si="15">+G782+E783-F783</f>
        <v>110.69999999999989</v>
      </c>
    </row>
    <row r="784" spans="1:13">
      <c r="B784" s="405"/>
      <c r="C784" s="405"/>
      <c r="D784" t="s">
        <v>94</v>
      </c>
      <c r="E784" s="217">
        <v>10</v>
      </c>
      <c r="F784" s="217"/>
      <c r="G784" s="1">
        <f t="shared" si="15"/>
        <v>120.69999999999989</v>
      </c>
    </row>
    <row r="785" spans="1:11">
      <c r="A785" s="30">
        <v>45199</v>
      </c>
      <c r="B785" s="405" t="s">
        <v>61</v>
      </c>
      <c r="C785" s="405" t="s">
        <v>41</v>
      </c>
      <c r="D785" t="s">
        <v>15</v>
      </c>
      <c r="E785" s="217"/>
      <c r="F785" s="217">
        <v>60</v>
      </c>
      <c r="G785" s="1">
        <f t="shared" si="15"/>
        <v>60.699999999999889</v>
      </c>
    </row>
    <row r="786" spans="1:11">
      <c r="A786" s="30">
        <v>45199</v>
      </c>
      <c r="B786" s="405" t="s">
        <v>61</v>
      </c>
      <c r="C786" s="405" t="s">
        <v>41</v>
      </c>
      <c r="D786" t="s">
        <v>16</v>
      </c>
      <c r="E786" s="217"/>
      <c r="F786" s="217">
        <v>5</v>
      </c>
      <c r="G786" s="1">
        <f t="shared" si="15"/>
        <v>55.699999999999889</v>
      </c>
    </row>
    <row r="787" spans="1:11">
      <c r="A787" s="30">
        <v>45212</v>
      </c>
      <c r="B787" s="405">
        <v>27630</v>
      </c>
      <c r="C787" s="405" t="s">
        <v>41</v>
      </c>
      <c r="D787" t="s">
        <v>93</v>
      </c>
      <c r="E787" s="217"/>
      <c r="F787" s="217">
        <v>10</v>
      </c>
      <c r="G787" s="1">
        <f t="shared" si="15"/>
        <v>45.699999999999889</v>
      </c>
    </row>
    <row r="788" spans="1:11">
      <c r="A788" s="30">
        <v>45212</v>
      </c>
      <c r="B788" s="405">
        <v>27630</v>
      </c>
      <c r="C788" s="405" t="s">
        <v>41</v>
      </c>
      <c r="D788" t="s">
        <v>94</v>
      </c>
      <c r="E788" s="217"/>
      <c r="F788" s="217">
        <v>10</v>
      </c>
      <c r="G788" s="1">
        <f t="shared" si="15"/>
        <v>35.699999999999889</v>
      </c>
    </row>
    <row r="789" spans="1:11">
      <c r="A789" s="30">
        <v>45230</v>
      </c>
      <c r="B789" s="405">
        <v>27719</v>
      </c>
      <c r="C789" s="405" t="s">
        <v>41</v>
      </c>
      <c r="D789" t="s">
        <v>13</v>
      </c>
      <c r="F789" s="217">
        <v>33.700000000000003</v>
      </c>
      <c r="G789" s="1">
        <f t="shared" si="15"/>
        <v>1.9999999999998863</v>
      </c>
    </row>
    <row r="790" spans="1:11">
      <c r="A790" s="30">
        <v>45230</v>
      </c>
      <c r="B790" s="405">
        <v>27719</v>
      </c>
      <c r="C790" s="405" t="s">
        <v>41</v>
      </c>
      <c r="D790" t="s">
        <v>14</v>
      </c>
      <c r="F790" s="217">
        <v>2</v>
      </c>
      <c r="G790" s="1">
        <f t="shared" si="15"/>
        <v>-1.1368683772161603E-13</v>
      </c>
    </row>
    <row r="791" spans="1:11">
      <c r="A791" s="32">
        <v>45230</v>
      </c>
      <c r="B791" s="404" t="s">
        <v>11</v>
      </c>
      <c r="C791" s="404" t="s">
        <v>27</v>
      </c>
      <c r="D791" t="s">
        <v>13</v>
      </c>
      <c r="E791" s="44">
        <v>32.700000000000003</v>
      </c>
      <c r="F791" s="50"/>
      <c r="G791" s="1">
        <f t="shared" si="15"/>
        <v>32.699999999999889</v>
      </c>
    </row>
    <row r="792" spans="1:11">
      <c r="B792" s="405"/>
      <c r="C792" s="405"/>
      <c r="D792" t="s">
        <v>14</v>
      </c>
      <c r="E792" s="44">
        <v>2</v>
      </c>
      <c r="F792" s="50"/>
      <c r="G792" s="1">
        <f t="shared" si="15"/>
        <v>34.699999999999889</v>
      </c>
    </row>
    <row r="793" spans="1:11">
      <c r="B793" s="405"/>
      <c r="C793" s="405"/>
      <c r="D793" t="s">
        <v>15</v>
      </c>
      <c r="E793" s="217">
        <v>60</v>
      </c>
      <c r="F793" s="50"/>
      <c r="G793" s="1">
        <f t="shared" si="15"/>
        <v>94.699999999999889</v>
      </c>
    </row>
    <row r="794" spans="1:11">
      <c r="B794" s="405"/>
      <c r="C794" s="405"/>
      <c r="D794" t="s">
        <v>16</v>
      </c>
      <c r="E794" s="217">
        <v>5</v>
      </c>
      <c r="F794" s="50"/>
      <c r="G794" s="1">
        <f t="shared" si="15"/>
        <v>99.699999999999889</v>
      </c>
      <c r="I794" s="441" t="s">
        <v>663</v>
      </c>
      <c r="J794" s="441"/>
      <c r="K794" s="441"/>
    </row>
    <row r="795" spans="1:11">
      <c r="A795" s="46">
        <v>45230</v>
      </c>
      <c r="B795" s="405" t="s">
        <v>62</v>
      </c>
      <c r="C795" s="405" t="s">
        <v>27</v>
      </c>
      <c r="D795" t="s">
        <v>15</v>
      </c>
      <c r="E795" s="217"/>
      <c r="F795" s="217">
        <v>26</v>
      </c>
      <c r="G795" s="1">
        <f t="shared" si="15"/>
        <v>73.699999999999889</v>
      </c>
      <c r="I795" s="404"/>
      <c r="K795" s="223"/>
    </row>
    <row r="796" spans="1:11">
      <c r="A796" s="30">
        <v>45448</v>
      </c>
      <c r="B796" s="405">
        <v>28401</v>
      </c>
      <c r="C796" s="405" t="s">
        <v>27</v>
      </c>
      <c r="D796" t="s">
        <v>13</v>
      </c>
      <c r="E796" s="217"/>
      <c r="F796" s="44">
        <v>32.700000000000003</v>
      </c>
      <c r="G796" s="1">
        <f t="shared" si="15"/>
        <v>40.999999999999886</v>
      </c>
      <c r="I796" s="404"/>
      <c r="K796" s="223"/>
    </row>
    <row r="797" spans="1:11">
      <c r="A797" s="30">
        <v>45448</v>
      </c>
      <c r="B797" s="405">
        <v>28401</v>
      </c>
      <c r="C797" s="405" t="s">
        <v>27</v>
      </c>
      <c r="D797" t="s">
        <v>14</v>
      </c>
      <c r="E797" s="217"/>
      <c r="F797" s="44">
        <v>2</v>
      </c>
      <c r="G797" s="1">
        <f t="shared" si="15"/>
        <v>38.999999999999886</v>
      </c>
      <c r="I797" s="404"/>
      <c r="K797" s="223"/>
    </row>
    <row r="798" spans="1:11">
      <c r="A798" s="30">
        <v>45448</v>
      </c>
      <c r="B798" s="405">
        <v>28401</v>
      </c>
      <c r="C798" s="405" t="s">
        <v>27</v>
      </c>
      <c r="D798" t="s">
        <v>15</v>
      </c>
      <c r="E798" s="217"/>
      <c r="F798" s="217">
        <v>34</v>
      </c>
      <c r="G798" s="1">
        <f t="shared" si="15"/>
        <v>4.9999999999998863</v>
      </c>
      <c r="I798" s="404"/>
      <c r="K798" s="223"/>
    </row>
    <row r="799" spans="1:11">
      <c r="A799" s="30">
        <v>45448</v>
      </c>
      <c r="B799" s="405">
        <v>28401</v>
      </c>
      <c r="C799" s="405" t="s">
        <v>27</v>
      </c>
      <c r="D799" t="s">
        <v>16</v>
      </c>
      <c r="E799" s="217"/>
      <c r="F799" s="217">
        <v>5</v>
      </c>
      <c r="G799" s="1">
        <f t="shared" si="15"/>
        <v>-1.1368683772161603E-13</v>
      </c>
      <c r="I799" s="404"/>
      <c r="K799" s="223"/>
    </row>
    <row r="800" spans="1:11">
      <c r="A800" s="32">
        <v>45260</v>
      </c>
      <c r="B800" s="404" t="s">
        <v>11</v>
      </c>
      <c r="C800" s="404" t="s">
        <v>28</v>
      </c>
      <c r="D800" t="s">
        <v>13</v>
      </c>
      <c r="E800" s="44">
        <v>35.6</v>
      </c>
      <c r="F800" s="217"/>
      <c r="G800" s="1">
        <f t="shared" si="15"/>
        <v>35.599999999999888</v>
      </c>
      <c r="I800" s="405"/>
      <c r="K800" s="223"/>
    </row>
    <row r="801" spans="1:11">
      <c r="B801" s="405"/>
      <c r="C801" s="405"/>
      <c r="D801" t="s">
        <v>14</v>
      </c>
      <c r="E801" s="44">
        <v>10</v>
      </c>
      <c r="F801" s="217"/>
      <c r="G801" s="1">
        <f t="shared" si="15"/>
        <v>45.599999999999888</v>
      </c>
      <c r="I801" s="404"/>
      <c r="K801" s="223"/>
    </row>
    <row r="802" spans="1:11">
      <c r="B802" s="405"/>
      <c r="C802" s="405"/>
      <c r="D802" t="s">
        <v>15</v>
      </c>
      <c r="E802" s="217">
        <v>60</v>
      </c>
      <c r="F802" s="217"/>
      <c r="G802" s="1">
        <f t="shared" si="15"/>
        <v>105.59999999999988</v>
      </c>
      <c r="I802" s="405"/>
      <c r="K802" s="223"/>
    </row>
    <row r="803" spans="1:11">
      <c r="B803" s="405"/>
      <c r="C803" s="405"/>
      <c r="D803" t="s">
        <v>16</v>
      </c>
      <c r="E803" s="217">
        <v>5</v>
      </c>
      <c r="F803" s="217"/>
      <c r="G803" s="1">
        <f t="shared" si="15"/>
        <v>110.59999999999988</v>
      </c>
      <c r="I803" s="404"/>
      <c r="K803" s="223"/>
    </row>
    <row r="804" spans="1:11">
      <c r="A804" s="30">
        <v>45260</v>
      </c>
      <c r="B804" s="405" t="s">
        <v>64</v>
      </c>
      <c r="C804" s="405" t="s">
        <v>28</v>
      </c>
      <c r="D804" t="s">
        <v>15</v>
      </c>
      <c r="E804" s="217"/>
      <c r="F804" s="217">
        <v>60</v>
      </c>
      <c r="G804" s="1">
        <f t="shared" si="15"/>
        <v>50.599999999999881</v>
      </c>
      <c r="I804" s="405"/>
      <c r="K804" s="223"/>
    </row>
    <row r="805" spans="1:11">
      <c r="A805" s="30">
        <v>45260</v>
      </c>
      <c r="B805" s="405" t="s">
        <v>64</v>
      </c>
      <c r="C805" s="405" t="s">
        <v>28</v>
      </c>
      <c r="D805" t="s">
        <v>16</v>
      </c>
      <c r="E805" s="217"/>
      <c r="F805" s="217">
        <v>5</v>
      </c>
      <c r="G805" s="1">
        <f t="shared" si="15"/>
        <v>45.599999999999881</v>
      </c>
      <c r="I805" s="404"/>
    </row>
    <row r="806" spans="1:11">
      <c r="A806" s="30">
        <v>45448</v>
      </c>
      <c r="B806" s="405">
        <v>28401</v>
      </c>
      <c r="C806" s="405" t="s">
        <v>28</v>
      </c>
      <c r="D806" t="s">
        <v>13</v>
      </c>
      <c r="E806" s="217"/>
      <c r="F806" s="44">
        <v>35.6</v>
      </c>
      <c r="G806" s="1">
        <f t="shared" si="15"/>
        <v>9.9999999999998792</v>
      </c>
      <c r="I806" s="404"/>
    </row>
    <row r="807" spans="1:11">
      <c r="A807" s="30">
        <v>45448</v>
      </c>
      <c r="B807" s="405">
        <v>28401</v>
      </c>
      <c r="C807" s="405" t="s">
        <v>28</v>
      </c>
      <c r="D807" t="s">
        <v>14</v>
      </c>
      <c r="E807" s="217"/>
      <c r="F807" s="44">
        <v>10</v>
      </c>
      <c r="G807" s="1">
        <f t="shared" si="15"/>
        <v>-1.2079226507921703E-13</v>
      </c>
      <c r="I807" s="404"/>
    </row>
    <row r="808" spans="1:11">
      <c r="A808" s="32">
        <v>45291</v>
      </c>
      <c r="B808" s="404" t="s">
        <v>11</v>
      </c>
      <c r="C808" s="404" t="s">
        <v>29</v>
      </c>
      <c r="D808" t="s">
        <v>13</v>
      </c>
      <c r="E808" s="44">
        <v>38</v>
      </c>
      <c r="F808" s="217"/>
      <c r="G808" s="1">
        <f t="shared" si="15"/>
        <v>37.999999999999879</v>
      </c>
      <c r="I808" s="405"/>
    </row>
    <row r="809" spans="1:11">
      <c r="B809" s="405"/>
      <c r="C809" s="405"/>
      <c r="D809" t="s">
        <v>14</v>
      </c>
      <c r="E809" s="44">
        <v>5</v>
      </c>
      <c r="F809" s="217"/>
      <c r="G809" s="1">
        <f t="shared" si="15"/>
        <v>42.999999999999879</v>
      </c>
      <c r="K809" s="217"/>
    </row>
    <row r="810" spans="1:11">
      <c r="B810" s="405"/>
      <c r="C810" s="405"/>
      <c r="D810" t="s">
        <v>15</v>
      </c>
      <c r="E810" s="217">
        <v>60</v>
      </c>
      <c r="F810" s="217"/>
      <c r="G810" s="1">
        <f t="shared" si="15"/>
        <v>102.99999999999989</v>
      </c>
      <c r="K810" s="217"/>
    </row>
    <row r="811" spans="1:11">
      <c r="B811" s="405"/>
      <c r="C811" s="405"/>
      <c r="D811" t="s">
        <v>16</v>
      </c>
      <c r="E811" s="217">
        <v>5</v>
      </c>
      <c r="F811" s="217"/>
      <c r="G811" s="1">
        <f t="shared" si="15"/>
        <v>107.99999999999989</v>
      </c>
      <c r="I811" s="404"/>
    </row>
    <row r="812" spans="1:11">
      <c r="A812" s="30">
        <v>45291</v>
      </c>
      <c r="B812" s="405" t="s">
        <v>48</v>
      </c>
      <c r="C812" s="405" t="s">
        <v>29</v>
      </c>
      <c r="D812" t="s">
        <v>15</v>
      </c>
      <c r="F812" s="217">
        <v>60</v>
      </c>
      <c r="G812" s="1">
        <f t="shared" si="15"/>
        <v>47.999999999999886</v>
      </c>
      <c r="I812" s="405"/>
    </row>
    <row r="813" spans="1:11">
      <c r="A813" s="30">
        <v>45291</v>
      </c>
      <c r="B813" s="405" t="s">
        <v>48</v>
      </c>
      <c r="C813" s="405" t="s">
        <v>29</v>
      </c>
      <c r="D813" t="s">
        <v>16</v>
      </c>
      <c r="F813" s="217">
        <v>5</v>
      </c>
      <c r="G813" s="1">
        <f t="shared" si="15"/>
        <v>42.999999999999886</v>
      </c>
      <c r="I813" s="404"/>
    </row>
    <row r="814" spans="1:11">
      <c r="A814" s="46">
        <v>45448</v>
      </c>
      <c r="B814" s="405">
        <v>28402</v>
      </c>
      <c r="C814" s="405" t="s">
        <v>29</v>
      </c>
      <c r="D814" t="s">
        <v>13</v>
      </c>
      <c r="F814" s="217">
        <v>38</v>
      </c>
      <c r="G814" s="1">
        <f t="shared" si="15"/>
        <v>4.9999999999998863</v>
      </c>
      <c r="I814" s="404"/>
    </row>
    <row r="815" spans="1:11">
      <c r="A815" s="46">
        <v>45448</v>
      </c>
      <c r="B815" s="405">
        <v>28402</v>
      </c>
      <c r="C815" s="405" t="s">
        <v>29</v>
      </c>
      <c r="D815" t="s">
        <v>14</v>
      </c>
      <c r="F815" s="217">
        <v>5</v>
      </c>
      <c r="G815" s="1">
        <f t="shared" si="15"/>
        <v>-1.1368683772161603E-13</v>
      </c>
      <c r="I815" s="404"/>
    </row>
    <row r="816" spans="1:11">
      <c r="A816" s="68">
        <v>45322</v>
      </c>
      <c r="B816" s="404" t="s">
        <v>11</v>
      </c>
      <c r="C816" s="404" t="s">
        <v>12</v>
      </c>
      <c r="D816" t="s">
        <v>13</v>
      </c>
      <c r="E816" s="44">
        <v>42.4</v>
      </c>
      <c r="F816" s="217"/>
      <c r="G816" s="1">
        <f t="shared" si="15"/>
        <v>42.399999999999885</v>
      </c>
      <c r="I816" s="405"/>
    </row>
    <row r="817" spans="1:9">
      <c r="A817" s="46"/>
      <c r="B817" s="405"/>
      <c r="C817" s="405"/>
      <c r="D817" t="s">
        <v>14</v>
      </c>
      <c r="E817" s="44">
        <v>8.8000000000000007</v>
      </c>
      <c r="F817" s="217"/>
      <c r="G817" s="1">
        <f t="shared" si="15"/>
        <v>51.199999999999889</v>
      </c>
      <c r="I817" s="404"/>
    </row>
    <row r="818" spans="1:9">
      <c r="A818" s="46"/>
      <c r="B818" s="405"/>
      <c r="C818" s="405"/>
      <c r="D818" t="s">
        <v>15</v>
      </c>
      <c r="E818" s="217">
        <v>60</v>
      </c>
      <c r="F818" s="217"/>
      <c r="G818" s="1">
        <f t="shared" si="15"/>
        <v>111.19999999999989</v>
      </c>
      <c r="I818" s="405"/>
    </row>
    <row r="819" spans="1:9">
      <c r="A819" s="46"/>
      <c r="B819" s="405"/>
      <c r="C819" s="405"/>
      <c r="D819" t="s">
        <v>16</v>
      </c>
      <c r="E819" s="217">
        <v>5</v>
      </c>
      <c r="F819" s="217"/>
      <c r="G819" s="1">
        <f t="shared" si="15"/>
        <v>116.19999999999989</v>
      </c>
    </row>
    <row r="820" spans="1:9">
      <c r="A820" s="46">
        <v>45322</v>
      </c>
      <c r="B820" s="405" t="s">
        <v>49</v>
      </c>
      <c r="C820" s="405" t="s">
        <v>12</v>
      </c>
      <c r="D820" t="s">
        <v>15</v>
      </c>
      <c r="E820" s="217"/>
      <c r="F820" s="217">
        <v>60</v>
      </c>
      <c r="G820" s="1">
        <f t="shared" si="15"/>
        <v>56.199999999999889</v>
      </c>
    </row>
    <row r="821" spans="1:9">
      <c r="A821" s="46">
        <v>45322</v>
      </c>
      <c r="B821" s="405" t="s">
        <v>49</v>
      </c>
      <c r="C821" s="405" t="s">
        <v>12</v>
      </c>
      <c r="D821" t="s">
        <v>16</v>
      </c>
      <c r="E821" s="217"/>
      <c r="F821" s="217">
        <v>5</v>
      </c>
      <c r="G821" s="1">
        <f t="shared" si="15"/>
        <v>51.199999999999889</v>
      </c>
    </row>
    <row r="822" spans="1:9">
      <c r="A822" s="46">
        <v>45448</v>
      </c>
      <c r="B822" s="405">
        <v>28402</v>
      </c>
      <c r="C822" s="405" t="s">
        <v>12</v>
      </c>
      <c r="D822" t="s">
        <v>13</v>
      </c>
      <c r="E822" s="217"/>
      <c r="F822" s="217">
        <v>42.4</v>
      </c>
      <c r="G822" s="1">
        <f t="shared" si="15"/>
        <v>8.7999999999998906</v>
      </c>
    </row>
    <row r="823" spans="1:9">
      <c r="A823" s="46">
        <v>45448</v>
      </c>
      <c r="B823" s="405">
        <v>28402</v>
      </c>
      <c r="C823" s="405" t="s">
        <v>12</v>
      </c>
      <c r="D823" t="s">
        <v>14</v>
      </c>
      <c r="E823" s="217"/>
      <c r="F823" s="217">
        <v>8.8000000000000007</v>
      </c>
      <c r="G823" s="1">
        <f t="shared" si="15"/>
        <v>-1.1013412404281553E-13</v>
      </c>
    </row>
    <row r="824" spans="1:9">
      <c r="A824" s="68">
        <v>45351</v>
      </c>
      <c r="B824" s="404" t="s">
        <v>11</v>
      </c>
      <c r="C824" s="404" t="s">
        <v>19</v>
      </c>
      <c r="D824" t="s">
        <v>13</v>
      </c>
      <c r="E824" s="217">
        <v>44</v>
      </c>
      <c r="F824" s="217"/>
      <c r="G824" s="1">
        <f t="shared" si="15"/>
        <v>43.999999999999886</v>
      </c>
    </row>
    <row r="825" spans="1:9">
      <c r="A825" s="46"/>
      <c r="B825" s="405"/>
      <c r="C825" s="405"/>
      <c r="D825" t="s">
        <v>14</v>
      </c>
      <c r="E825" s="217">
        <v>5</v>
      </c>
      <c r="F825" s="217"/>
      <c r="G825" s="1">
        <f t="shared" si="15"/>
        <v>48.999999999999886</v>
      </c>
    </row>
    <row r="826" spans="1:9">
      <c r="A826" s="46"/>
      <c r="B826" s="405"/>
      <c r="C826" s="405"/>
      <c r="D826" t="s">
        <v>15</v>
      </c>
      <c r="E826" s="217">
        <v>58</v>
      </c>
      <c r="F826" s="217"/>
      <c r="G826" s="1">
        <f t="shared" si="15"/>
        <v>106.99999999999989</v>
      </c>
    </row>
    <row r="827" spans="1:9">
      <c r="A827" s="46"/>
      <c r="B827" s="405"/>
      <c r="C827" s="405"/>
      <c r="D827" t="s">
        <v>16</v>
      </c>
      <c r="E827" s="217">
        <v>5</v>
      </c>
      <c r="F827" s="217"/>
      <c r="G827" s="1">
        <f t="shared" si="15"/>
        <v>111.99999999999989</v>
      </c>
    </row>
    <row r="828" spans="1:9">
      <c r="A828" s="46">
        <v>45351</v>
      </c>
      <c r="B828" s="405" t="s">
        <v>50</v>
      </c>
      <c r="C828" s="405" t="s">
        <v>19</v>
      </c>
      <c r="D828" t="s">
        <v>15</v>
      </c>
      <c r="E828" s="217"/>
      <c r="F828" s="217">
        <v>58</v>
      </c>
      <c r="G828" s="1">
        <f t="shared" si="15"/>
        <v>53.999999999999886</v>
      </c>
    </row>
    <row r="829" spans="1:9">
      <c r="A829" s="46">
        <v>45351</v>
      </c>
      <c r="B829" s="405" t="s">
        <v>50</v>
      </c>
      <c r="C829" s="405" t="s">
        <v>19</v>
      </c>
      <c r="D829" t="s">
        <v>16</v>
      </c>
      <c r="E829" s="217"/>
      <c r="F829" s="217">
        <v>5</v>
      </c>
      <c r="G829" s="1">
        <f t="shared" si="15"/>
        <v>48.999999999999886</v>
      </c>
    </row>
    <row r="830" spans="1:9">
      <c r="A830" s="30">
        <v>45376</v>
      </c>
      <c r="B830" s="405">
        <v>28683</v>
      </c>
      <c r="C830" s="405" t="s">
        <v>19</v>
      </c>
      <c r="D830" t="s">
        <v>13</v>
      </c>
      <c r="E830" s="217"/>
      <c r="F830" s="1">
        <v>44</v>
      </c>
      <c r="G830" s="1">
        <f>+G829+E830-F830</f>
        <v>4.9999999999998863</v>
      </c>
    </row>
    <row r="831" spans="1:9">
      <c r="A831" s="30">
        <v>45376</v>
      </c>
      <c r="B831" s="405">
        <v>28683</v>
      </c>
      <c r="C831" s="405" t="s">
        <v>19</v>
      </c>
      <c r="D831" t="s">
        <v>14</v>
      </c>
      <c r="E831" s="217"/>
      <c r="F831" s="1">
        <v>5</v>
      </c>
      <c r="G831" s="1">
        <f t="shared" ref="G831:G901" si="16">+G830+E831-F831</f>
        <v>-1.1368683772161603E-13</v>
      </c>
    </row>
    <row r="832" spans="1:9">
      <c r="A832" s="32">
        <v>45382</v>
      </c>
      <c r="B832" s="404" t="s">
        <v>11</v>
      </c>
      <c r="C832" s="404" t="s">
        <v>20</v>
      </c>
      <c r="D832" t="s">
        <v>13</v>
      </c>
      <c r="E832" s="217">
        <v>42.6</v>
      </c>
      <c r="F832" s="217"/>
      <c r="G832" s="1">
        <f t="shared" si="16"/>
        <v>42.599999999999888</v>
      </c>
    </row>
    <row r="833" spans="1:11">
      <c r="B833" s="405"/>
      <c r="C833" s="405"/>
      <c r="D833" t="s">
        <v>14</v>
      </c>
      <c r="E833" s="217">
        <v>5</v>
      </c>
      <c r="F833" s="217"/>
      <c r="G833" s="1">
        <f t="shared" si="16"/>
        <v>47.599999999999888</v>
      </c>
    </row>
    <row r="834" spans="1:11">
      <c r="B834" s="405"/>
      <c r="C834" s="405"/>
      <c r="D834" t="s">
        <v>15</v>
      </c>
      <c r="E834" s="217">
        <v>60</v>
      </c>
      <c r="F834" s="217"/>
      <c r="G834" s="1">
        <f t="shared" si="16"/>
        <v>107.59999999999988</v>
      </c>
    </row>
    <row r="835" spans="1:11">
      <c r="B835" s="405"/>
      <c r="C835" s="405"/>
      <c r="D835" t="s">
        <v>16</v>
      </c>
      <c r="E835" s="217">
        <v>5</v>
      </c>
      <c r="F835" s="217"/>
      <c r="G835" s="1">
        <f t="shared" si="16"/>
        <v>112.59999999999988</v>
      </c>
    </row>
    <row r="836" spans="1:11">
      <c r="A836" s="30">
        <v>45382</v>
      </c>
      <c r="B836" s="405" t="s">
        <v>53</v>
      </c>
      <c r="C836" s="405" t="s">
        <v>20</v>
      </c>
      <c r="D836" t="s">
        <v>15</v>
      </c>
      <c r="E836" s="217"/>
      <c r="F836" s="217">
        <v>60</v>
      </c>
      <c r="G836" s="1">
        <f t="shared" si="16"/>
        <v>52.599999999999881</v>
      </c>
      <c r="I836" s="404"/>
      <c r="K836" s="217"/>
    </row>
    <row r="837" spans="1:11">
      <c r="A837" s="30">
        <v>45382</v>
      </c>
      <c r="B837" s="405" t="s">
        <v>53</v>
      </c>
      <c r="C837" s="405" t="s">
        <v>20</v>
      </c>
      <c r="D837" t="s">
        <v>16</v>
      </c>
      <c r="E837" s="217"/>
      <c r="F837" s="217">
        <v>5</v>
      </c>
      <c r="G837" s="1">
        <f t="shared" si="16"/>
        <v>47.599999999999881</v>
      </c>
      <c r="I837" s="405"/>
      <c r="K837" s="217"/>
    </row>
    <row r="838" spans="1:11">
      <c r="A838" s="30">
        <v>45469</v>
      </c>
      <c r="B838" s="405">
        <v>29102</v>
      </c>
      <c r="C838" s="405" t="s">
        <v>20</v>
      </c>
      <c r="D838" t="s">
        <v>13</v>
      </c>
      <c r="E838" s="217"/>
      <c r="F838" s="217">
        <v>42.6</v>
      </c>
      <c r="G838" s="1">
        <f t="shared" si="16"/>
        <v>4.9999999999998792</v>
      </c>
      <c r="I838" s="405"/>
      <c r="K838" s="217"/>
    </row>
    <row r="839" spans="1:11">
      <c r="A839" s="30">
        <v>45469</v>
      </c>
      <c r="B839" s="405">
        <v>29102</v>
      </c>
      <c r="C839" s="405" t="s">
        <v>20</v>
      </c>
      <c r="D839" t="s">
        <v>14</v>
      </c>
      <c r="E839" s="217"/>
      <c r="F839" s="217">
        <v>5</v>
      </c>
      <c r="G839" s="1">
        <f t="shared" si="16"/>
        <v>-1.2079226507921703E-13</v>
      </c>
      <c r="I839" s="405"/>
      <c r="K839" s="217"/>
    </row>
    <row r="840" spans="1:11">
      <c r="A840" s="32">
        <v>45412</v>
      </c>
      <c r="B840" s="404" t="s">
        <v>11</v>
      </c>
      <c r="C840" s="404" t="s">
        <v>21</v>
      </c>
      <c r="D840" t="s">
        <v>13</v>
      </c>
      <c r="E840" s="217">
        <v>42.3</v>
      </c>
      <c r="G840" s="1">
        <f t="shared" si="16"/>
        <v>42.299999999999876</v>
      </c>
      <c r="I840" s="404"/>
      <c r="K840" s="217"/>
    </row>
    <row r="841" spans="1:11">
      <c r="B841" s="405"/>
      <c r="C841" s="405"/>
      <c r="D841" t="s">
        <v>14</v>
      </c>
      <c r="E841" s="217">
        <v>5</v>
      </c>
      <c r="G841" s="1">
        <f t="shared" si="16"/>
        <v>47.299999999999876</v>
      </c>
      <c r="I841" s="405"/>
      <c r="K841" s="217"/>
    </row>
    <row r="842" spans="1:11">
      <c r="B842" s="405"/>
      <c r="C842" s="405"/>
      <c r="D842" t="s">
        <v>15</v>
      </c>
      <c r="E842" s="217">
        <v>60</v>
      </c>
      <c r="G842" s="1">
        <f t="shared" si="16"/>
        <v>107.29999999999987</v>
      </c>
    </row>
    <row r="843" spans="1:11">
      <c r="B843" s="405"/>
      <c r="C843" s="405"/>
      <c r="D843" t="s">
        <v>16</v>
      </c>
      <c r="E843" s="217">
        <v>5</v>
      </c>
      <c r="G843" s="1">
        <f t="shared" si="16"/>
        <v>112.29999999999987</v>
      </c>
    </row>
    <row r="844" spans="1:11">
      <c r="A844" s="30">
        <v>45412</v>
      </c>
      <c r="B844" s="405" t="s">
        <v>95</v>
      </c>
      <c r="C844" s="405" t="s">
        <v>21</v>
      </c>
      <c r="D844" t="s">
        <v>15</v>
      </c>
      <c r="E844" s="217"/>
      <c r="F844" s="217">
        <v>48</v>
      </c>
      <c r="G844" s="1">
        <f t="shared" si="16"/>
        <v>64.299999999999869</v>
      </c>
    </row>
    <row r="845" spans="1:11">
      <c r="A845" s="30">
        <v>45418</v>
      </c>
      <c r="B845" s="405">
        <v>28795</v>
      </c>
      <c r="C845" s="405" t="s">
        <v>21</v>
      </c>
      <c r="D845" t="s">
        <v>15</v>
      </c>
      <c r="F845" s="1">
        <v>12</v>
      </c>
      <c r="G845" s="1">
        <f t="shared" si="16"/>
        <v>52.299999999999869</v>
      </c>
    </row>
    <row r="846" spans="1:11">
      <c r="A846" s="30">
        <v>45418</v>
      </c>
      <c r="B846" s="405">
        <v>28795</v>
      </c>
      <c r="C846" s="405" t="s">
        <v>21</v>
      </c>
      <c r="D846" t="s">
        <v>16</v>
      </c>
      <c r="F846" s="1">
        <v>5</v>
      </c>
      <c r="G846" s="1">
        <f t="shared" si="16"/>
        <v>47.299999999999869</v>
      </c>
    </row>
    <row r="847" spans="1:11">
      <c r="A847" s="30">
        <v>45469</v>
      </c>
      <c r="B847" s="405">
        <v>29102</v>
      </c>
      <c r="C847" s="405" t="s">
        <v>21</v>
      </c>
      <c r="D847" t="s">
        <v>13</v>
      </c>
      <c r="F847" s="217">
        <v>42.3</v>
      </c>
      <c r="G847" s="1">
        <f t="shared" si="16"/>
        <v>4.9999999999998721</v>
      </c>
    </row>
    <row r="848" spans="1:11">
      <c r="A848" s="30">
        <v>45469</v>
      </c>
      <c r="B848" s="405">
        <v>29102</v>
      </c>
      <c r="C848" s="405" t="s">
        <v>21</v>
      </c>
      <c r="D848" t="s">
        <v>14</v>
      </c>
      <c r="F848" s="217">
        <v>5</v>
      </c>
      <c r="G848" s="1">
        <f t="shared" si="16"/>
        <v>-1.2789769243681803E-13</v>
      </c>
    </row>
    <row r="849" spans="1:11">
      <c r="A849" s="32">
        <v>45443</v>
      </c>
      <c r="B849" s="404" t="s">
        <v>11</v>
      </c>
      <c r="C849" s="404" t="s">
        <v>22</v>
      </c>
      <c r="D849" t="s">
        <v>13</v>
      </c>
      <c r="E849" s="217">
        <v>38.5</v>
      </c>
      <c r="F849" s="217"/>
      <c r="G849" s="1">
        <f t="shared" si="16"/>
        <v>38.499999999999872</v>
      </c>
    </row>
    <row r="850" spans="1:11">
      <c r="B850" s="405"/>
      <c r="C850" s="405"/>
      <c r="D850" t="s">
        <v>14</v>
      </c>
      <c r="E850" s="217">
        <v>5</v>
      </c>
      <c r="F850" s="217"/>
      <c r="G850" s="1">
        <f t="shared" si="16"/>
        <v>43.499999999999872</v>
      </c>
    </row>
    <row r="851" spans="1:11">
      <c r="B851" s="405"/>
      <c r="C851" s="405"/>
      <c r="D851" t="s">
        <v>15</v>
      </c>
      <c r="E851" s="217">
        <v>60</v>
      </c>
      <c r="F851" s="217"/>
      <c r="G851" s="1">
        <f t="shared" si="16"/>
        <v>103.49999999999987</v>
      </c>
    </row>
    <row r="852" spans="1:11">
      <c r="B852" s="405"/>
      <c r="C852" s="405"/>
      <c r="D852" t="s">
        <v>16</v>
      </c>
      <c r="E852" s="217">
        <v>5</v>
      </c>
      <c r="F852" s="217"/>
      <c r="G852" s="1">
        <f t="shared" si="16"/>
        <v>108.49999999999987</v>
      </c>
    </row>
    <row r="853" spans="1:11">
      <c r="A853" s="30">
        <v>45443</v>
      </c>
      <c r="B853" s="405" t="s">
        <v>664</v>
      </c>
      <c r="C853" s="405" t="s">
        <v>22</v>
      </c>
      <c r="D853" t="s">
        <v>15</v>
      </c>
      <c r="E853" s="217"/>
      <c r="F853" s="217">
        <v>60</v>
      </c>
      <c r="G853" s="1">
        <f t="shared" si="16"/>
        <v>48.499999999999872</v>
      </c>
      <c r="I853" s="263"/>
      <c r="J853" s="263"/>
      <c r="K853" s="263"/>
    </row>
    <row r="854" spans="1:11">
      <c r="A854" s="30">
        <v>45443</v>
      </c>
      <c r="B854" s="405" t="s">
        <v>664</v>
      </c>
      <c r="C854" s="405" t="s">
        <v>22</v>
      </c>
      <c r="D854" t="s">
        <v>16</v>
      </c>
      <c r="E854" s="217"/>
      <c r="F854" s="217">
        <v>5</v>
      </c>
      <c r="G854" s="1">
        <f t="shared" si="16"/>
        <v>43.499999999999872</v>
      </c>
      <c r="I854" s="404"/>
      <c r="K854" s="217"/>
    </row>
    <row r="855" spans="1:11">
      <c r="A855" s="30">
        <v>45484</v>
      </c>
      <c r="B855" s="405">
        <v>29320</v>
      </c>
      <c r="C855" s="405" t="s">
        <v>22</v>
      </c>
      <c r="D855" t="s">
        <v>13</v>
      </c>
      <c r="E855" s="217"/>
      <c r="F855" s="217">
        <v>38.5</v>
      </c>
      <c r="G855" s="1">
        <f t="shared" si="16"/>
        <v>4.9999999999998721</v>
      </c>
      <c r="I855" s="404"/>
      <c r="K855" s="217"/>
    </row>
    <row r="856" spans="1:11">
      <c r="A856" s="30">
        <v>45484</v>
      </c>
      <c r="B856" s="405">
        <v>29320</v>
      </c>
      <c r="C856" s="405" t="s">
        <v>22</v>
      </c>
      <c r="D856" t="s">
        <v>14</v>
      </c>
      <c r="E856" s="217"/>
      <c r="F856" s="217">
        <v>5</v>
      </c>
      <c r="G856" s="1">
        <f t="shared" si="16"/>
        <v>-1.2789769243681803E-13</v>
      </c>
      <c r="I856" s="404"/>
      <c r="K856" s="217"/>
    </row>
    <row r="857" spans="1:11">
      <c r="A857" s="68">
        <v>45473</v>
      </c>
      <c r="B857" s="404" t="s">
        <v>11</v>
      </c>
      <c r="C857" s="404" t="s">
        <v>23</v>
      </c>
      <c r="D857" t="s">
        <v>13</v>
      </c>
      <c r="E857" s="217">
        <v>37.4</v>
      </c>
      <c r="F857" s="217"/>
      <c r="G857" s="1">
        <f t="shared" si="16"/>
        <v>37.399999999999871</v>
      </c>
      <c r="I857" s="405"/>
      <c r="K857" s="217"/>
    </row>
    <row r="858" spans="1:11">
      <c r="A858" s="46"/>
      <c r="B858" s="405"/>
      <c r="C858" s="405"/>
      <c r="D858" t="s">
        <v>14</v>
      </c>
      <c r="E858" s="217">
        <v>7</v>
      </c>
      <c r="F858" s="217"/>
      <c r="G858" s="1">
        <f t="shared" si="16"/>
        <v>44.399999999999871</v>
      </c>
    </row>
    <row r="859" spans="1:11">
      <c r="A859" s="46"/>
      <c r="B859" s="405"/>
      <c r="C859" s="405"/>
      <c r="D859" t="s">
        <v>15</v>
      </c>
      <c r="E859" s="217">
        <v>60</v>
      </c>
      <c r="F859" s="217"/>
      <c r="G859" s="1">
        <f t="shared" si="16"/>
        <v>104.39999999999986</v>
      </c>
    </row>
    <row r="860" spans="1:11">
      <c r="A860" s="46"/>
      <c r="B860" s="405"/>
      <c r="C860" s="405"/>
      <c r="D860" t="s">
        <v>16</v>
      </c>
      <c r="E860" s="217">
        <v>5</v>
      </c>
      <c r="F860" s="217"/>
      <c r="G860" s="1">
        <f t="shared" si="16"/>
        <v>109.39999999999986</v>
      </c>
    </row>
    <row r="861" spans="1:11">
      <c r="A861" s="46">
        <v>45473</v>
      </c>
      <c r="B861" s="405" t="s">
        <v>56</v>
      </c>
      <c r="C861" s="405" t="s">
        <v>23</v>
      </c>
      <c r="D861" t="s">
        <v>15</v>
      </c>
      <c r="E861" s="217"/>
      <c r="F861" s="217">
        <v>60</v>
      </c>
      <c r="G861" s="1">
        <f t="shared" si="16"/>
        <v>49.399999999999864</v>
      </c>
    </row>
    <row r="862" spans="1:11">
      <c r="A862" s="46">
        <v>45473</v>
      </c>
      <c r="B862" s="405" t="s">
        <v>56</v>
      </c>
      <c r="C862" s="405" t="s">
        <v>23</v>
      </c>
      <c r="D862" t="s">
        <v>16</v>
      </c>
      <c r="E862" s="217"/>
      <c r="F862" s="217">
        <v>5</v>
      </c>
      <c r="G862" s="1">
        <f t="shared" si="16"/>
        <v>44.399999999999864</v>
      </c>
    </row>
    <row r="863" spans="1:11">
      <c r="A863" s="46">
        <v>45602</v>
      </c>
      <c r="B863" s="405">
        <v>29956</v>
      </c>
      <c r="C863" s="405" t="s">
        <v>23</v>
      </c>
      <c r="D863" t="s">
        <v>13</v>
      </c>
      <c r="E863" s="217"/>
      <c r="F863" s="217">
        <v>37.4</v>
      </c>
      <c r="G863" s="1">
        <f t="shared" si="16"/>
        <v>6.999999999999865</v>
      </c>
    </row>
    <row r="864" spans="1:11">
      <c r="A864" s="272">
        <v>45602</v>
      </c>
      <c r="B864" s="405">
        <v>29956</v>
      </c>
      <c r="C864" s="405" t="s">
        <v>23</v>
      </c>
      <c r="D864" t="s">
        <v>14</v>
      </c>
      <c r="E864" s="217"/>
      <c r="F864" s="217">
        <v>7</v>
      </c>
      <c r="G864" s="1">
        <f t="shared" si="16"/>
        <v>-1.3500311979441904E-13</v>
      </c>
    </row>
    <row r="865" spans="1:15">
      <c r="A865" s="68">
        <v>45504</v>
      </c>
      <c r="B865" s="404" t="s">
        <v>11</v>
      </c>
      <c r="C865" s="404" t="s">
        <v>24</v>
      </c>
      <c r="D865" t="s">
        <v>13</v>
      </c>
      <c r="E865" s="217">
        <v>36.700000000000003</v>
      </c>
      <c r="F865" s="217"/>
      <c r="G865" s="1">
        <f t="shared" si="16"/>
        <v>36.699999999999868</v>
      </c>
    </row>
    <row r="866" spans="1:15">
      <c r="A866" s="46"/>
      <c r="B866" s="405"/>
      <c r="C866" s="405"/>
      <c r="D866" t="s">
        <v>14</v>
      </c>
      <c r="E866" s="217">
        <v>7</v>
      </c>
      <c r="F866" s="217"/>
      <c r="G866" s="1">
        <f t="shared" si="16"/>
        <v>43.699999999999868</v>
      </c>
    </row>
    <row r="867" spans="1:15">
      <c r="A867" s="46"/>
      <c r="B867" s="405"/>
      <c r="C867" s="405"/>
      <c r="D867" t="s">
        <v>15</v>
      </c>
      <c r="E867" s="217">
        <v>60</v>
      </c>
      <c r="F867" s="217"/>
      <c r="G867" s="1">
        <f t="shared" si="16"/>
        <v>103.69999999999987</v>
      </c>
    </row>
    <row r="868" spans="1:15">
      <c r="A868" s="46"/>
      <c r="B868" s="405"/>
      <c r="C868" s="405"/>
      <c r="D868" t="s">
        <v>16</v>
      </c>
      <c r="E868" s="217">
        <v>5</v>
      </c>
      <c r="F868" s="217"/>
      <c r="G868" s="1">
        <f t="shared" si="16"/>
        <v>108.69999999999987</v>
      </c>
    </row>
    <row r="869" spans="1:15">
      <c r="A869" s="46"/>
      <c r="B869" s="405"/>
      <c r="C869" s="405"/>
      <c r="D869" t="s">
        <v>70</v>
      </c>
      <c r="E869" s="217">
        <v>250</v>
      </c>
      <c r="F869" s="217"/>
      <c r="G869" s="1">
        <f t="shared" si="16"/>
        <v>358.69999999999987</v>
      </c>
    </row>
    <row r="870" spans="1:15">
      <c r="A870" s="46">
        <v>45504</v>
      </c>
      <c r="B870" s="405" t="s">
        <v>32</v>
      </c>
      <c r="C870" s="405" t="s">
        <v>24</v>
      </c>
      <c r="D870" t="s">
        <v>15</v>
      </c>
      <c r="E870" s="217"/>
      <c r="F870" s="217">
        <v>60</v>
      </c>
      <c r="G870" s="1">
        <f t="shared" si="16"/>
        <v>298.69999999999987</v>
      </c>
    </row>
    <row r="871" spans="1:15">
      <c r="A871" s="46">
        <v>45504</v>
      </c>
      <c r="B871" s="405" t="s">
        <v>32</v>
      </c>
      <c r="C871" s="405" t="s">
        <v>24</v>
      </c>
      <c r="D871" t="s">
        <v>16</v>
      </c>
      <c r="E871" s="217"/>
      <c r="F871" s="217">
        <v>5</v>
      </c>
      <c r="G871" s="1">
        <f t="shared" si="16"/>
        <v>293.69999999999987</v>
      </c>
    </row>
    <row r="872" spans="1:15">
      <c r="A872" s="46">
        <v>45602</v>
      </c>
      <c r="B872" s="405">
        <v>29954</v>
      </c>
      <c r="C872" s="405" t="s">
        <v>24</v>
      </c>
      <c r="D872" t="s">
        <v>13</v>
      </c>
      <c r="E872" s="217"/>
      <c r="F872" s="217">
        <v>36.700000000000003</v>
      </c>
      <c r="G872" s="1">
        <f t="shared" si="16"/>
        <v>256.99999999999989</v>
      </c>
    </row>
    <row r="873" spans="1:15">
      <c r="A873" s="46">
        <v>45602</v>
      </c>
      <c r="B873" s="405">
        <v>29954</v>
      </c>
      <c r="C873" s="405" t="s">
        <v>24</v>
      </c>
      <c r="D873" t="s">
        <v>14</v>
      </c>
      <c r="E873" s="217"/>
      <c r="F873" s="217">
        <v>7</v>
      </c>
      <c r="G873" s="1">
        <f t="shared" si="16"/>
        <v>249.99999999999989</v>
      </c>
    </row>
    <row r="874" spans="1:15">
      <c r="A874" s="46">
        <v>45660</v>
      </c>
      <c r="B874" s="405">
        <v>30264</v>
      </c>
      <c r="C874" s="405" t="s">
        <v>24</v>
      </c>
      <c r="D874" t="s">
        <v>70</v>
      </c>
      <c r="E874" s="217"/>
      <c r="F874" s="217">
        <v>250</v>
      </c>
      <c r="G874" s="1">
        <f t="shared" si="16"/>
        <v>0</v>
      </c>
    </row>
    <row r="875" spans="1:15">
      <c r="A875" s="32">
        <v>45535</v>
      </c>
      <c r="B875" s="404" t="s">
        <v>11</v>
      </c>
      <c r="C875" s="404" t="s">
        <v>71</v>
      </c>
      <c r="D875" t="s">
        <v>13</v>
      </c>
      <c r="E875" s="217">
        <v>36.799999999999997</v>
      </c>
      <c r="F875" s="217"/>
      <c r="G875" s="1">
        <f t="shared" si="16"/>
        <v>36.799999999999997</v>
      </c>
    </row>
    <row r="876" spans="1:15">
      <c r="B876" s="405"/>
      <c r="C876" s="405"/>
      <c r="D876" t="s">
        <v>14</v>
      </c>
      <c r="E876" s="217">
        <v>7</v>
      </c>
      <c r="F876" s="217"/>
      <c r="G876" s="1">
        <f t="shared" si="16"/>
        <v>43.8</v>
      </c>
      <c r="N876" s="217"/>
    </row>
    <row r="877" spans="1:15">
      <c r="B877" s="405"/>
      <c r="C877" s="405"/>
      <c r="D877" t="s">
        <v>15</v>
      </c>
      <c r="E877" s="217">
        <v>60</v>
      </c>
      <c r="F877" s="217"/>
      <c r="G877" s="1">
        <f t="shared" si="16"/>
        <v>103.8</v>
      </c>
      <c r="N877" s="217"/>
    </row>
    <row r="878" spans="1:15">
      <c r="B878" s="405"/>
      <c r="C878" s="405"/>
      <c r="D878" t="s">
        <v>16</v>
      </c>
      <c r="E878" s="217">
        <v>5</v>
      </c>
      <c r="F878" s="217"/>
      <c r="G878" s="1">
        <f t="shared" si="16"/>
        <v>108.8</v>
      </c>
      <c r="J878" s="404"/>
      <c r="K878"/>
      <c r="M878" s="217"/>
    </row>
    <row r="879" spans="1:15">
      <c r="A879" s="30">
        <v>45535</v>
      </c>
      <c r="B879" s="405" t="s">
        <v>75</v>
      </c>
      <c r="C879" s="405" t="s">
        <v>71</v>
      </c>
      <c r="D879" t="s">
        <v>15</v>
      </c>
      <c r="E879" s="217"/>
      <c r="F879" s="217">
        <v>60</v>
      </c>
      <c r="G879" s="1">
        <f t="shared" si="16"/>
        <v>48.8</v>
      </c>
      <c r="J879" s="405"/>
      <c r="K879"/>
      <c r="M879" s="217"/>
    </row>
    <row r="880" spans="1:15">
      <c r="A880" s="30">
        <v>45535</v>
      </c>
      <c r="B880" s="405" t="s">
        <v>75</v>
      </c>
      <c r="C880" s="405" t="s">
        <v>71</v>
      </c>
      <c r="D880" t="s">
        <v>16</v>
      </c>
      <c r="E880" s="217"/>
      <c r="F880" s="217">
        <v>5</v>
      </c>
      <c r="G880" s="1">
        <f t="shared" si="16"/>
        <v>43.8</v>
      </c>
      <c r="L880" s="29"/>
      <c r="M880" s="29"/>
      <c r="N880" s="29"/>
      <c r="O880" s="29"/>
    </row>
    <row r="881" spans="1:15">
      <c r="A881" s="30">
        <v>45587</v>
      </c>
      <c r="B881" s="405">
        <v>29889</v>
      </c>
      <c r="C881" s="405" t="s">
        <v>71</v>
      </c>
      <c r="D881" t="s">
        <v>13</v>
      </c>
      <c r="E881" s="217"/>
      <c r="F881" s="217">
        <v>36.799999999999997</v>
      </c>
      <c r="G881" s="1">
        <f t="shared" si="16"/>
        <v>7</v>
      </c>
      <c r="L881" s="29"/>
      <c r="M881" s="29"/>
      <c r="N881" s="29"/>
      <c r="O881" s="29"/>
    </row>
    <row r="882" spans="1:15">
      <c r="A882" s="30">
        <v>45587</v>
      </c>
      <c r="B882" s="405">
        <v>29889</v>
      </c>
      <c r="C882" s="405" t="s">
        <v>71</v>
      </c>
      <c r="D882" t="s">
        <v>14</v>
      </c>
      <c r="E882" s="217"/>
      <c r="F882" s="217">
        <v>7</v>
      </c>
      <c r="G882" s="1">
        <f t="shared" si="16"/>
        <v>0</v>
      </c>
      <c r="L882" s="29"/>
      <c r="M882" s="29"/>
      <c r="N882" s="29"/>
      <c r="O882" s="29"/>
    </row>
    <row r="883" spans="1:15">
      <c r="A883" s="68">
        <v>45565</v>
      </c>
      <c r="B883" s="404" t="s">
        <v>11</v>
      </c>
      <c r="C883" s="404" t="s">
        <v>41</v>
      </c>
      <c r="D883" t="s">
        <v>13</v>
      </c>
      <c r="E883" s="217">
        <v>37</v>
      </c>
      <c r="F883" s="217"/>
      <c r="G883" s="1">
        <f t="shared" si="16"/>
        <v>37</v>
      </c>
      <c r="N883" s="29"/>
    </row>
    <row r="884" spans="1:15">
      <c r="A884" s="46"/>
      <c r="B884" s="405"/>
      <c r="C884" s="405"/>
      <c r="D884" t="s">
        <v>14</v>
      </c>
      <c r="E884" s="217">
        <v>5</v>
      </c>
      <c r="F884" s="217"/>
      <c r="G884" s="1">
        <f t="shared" si="16"/>
        <v>42</v>
      </c>
    </row>
    <row r="885" spans="1:15">
      <c r="A885" s="46"/>
      <c r="B885" s="405"/>
      <c r="C885" s="405"/>
      <c r="D885" t="s">
        <v>15</v>
      </c>
      <c r="E885" s="217">
        <v>60</v>
      </c>
      <c r="F885" s="217"/>
      <c r="G885" s="1">
        <f t="shared" si="16"/>
        <v>102</v>
      </c>
    </row>
    <row r="886" spans="1:15">
      <c r="A886" s="46"/>
      <c r="B886" s="405"/>
      <c r="C886" s="405"/>
      <c r="D886" t="s">
        <v>16</v>
      </c>
      <c r="E886" s="217">
        <v>5</v>
      </c>
      <c r="F886" s="217"/>
      <c r="G886" s="1">
        <f t="shared" si="16"/>
        <v>107</v>
      </c>
    </row>
    <row r="887" spans="1:15">
      <c r="A887" s="46">
        <v>45565</v>
      </c>
      <c r="B887" s="405" t="s">
        <v>61</v>
      </c>
      <c r="C887" s="405" t="s">
        <v>41</v>
      </c>
      <c r="D887" t="s">
        <v>15</v>
      </c>
      <c r="E887" s="217"/>
      <c r="F887" s="217">
        <v>60</v>
      </c>
      <c r="G887" s="1">
        <f t="shared" si="16"/>
        <v>47</v>
      </c>
    </row>
    <row r="888" spans="1:15">
      <c r="A888" s="46">
        <v>45565</v>
      </c>
      <c r="B888" s="405" t="s">
        <v>61</v>
      </c>
      <c r="C888" s="405" t="s">
        <v>41</v>
      </c>
      <c r="D888" t="s">
        <v>16</v>
      </c>
      <c r="E888" s="217"/>
      <c r="F888" s="217">
        <v>5</v>
      </c>
      <c r="G888" s="1">
        <f t="shared" si="16"/>
        <v>42</v>
      </c>
    </row>
    <row r="889" spans="1:15">
      <c r="A889" s="30">
        <v>45587</v>
      </c>
      <c r="B889" s="405">
        <v>29876</v>
      </c>
      <c r="C889" s="405" t="s">
        <v>41</v>
      </c>
      <c r="D889" t="s">
        <v>13</v>
      </c>
      <c r="F889" s="1">
        <v>37</v>
      </c>
      <c r="G889" s="1">
        <f t="shared" si="16"/>
        <v>5</v>
      </c>
    </row>
    <row r="890" spans="1:15">
      <c r="A890" s="30">
        <v>45587</v>
      </c>
      <c r="B890" s="405">
        <v>29876</v>
      </c>
      <c r="C890" s="405" t="s">
        <v>41</v>
      </c>
      <c r="D890" t="s">
        <v>14</v>
      </c>
      <c r="F890" s="1">
        <v>5</v>
      </c>
      <c r="G890" s="1">
        <f t="shared" si="16"/>
        <v>0</v>
      </c>
    </row>
    <row r="891" spans="1:15">
      <c r="A891" s="68">
        <v>45596</v>
      </c>
      <c r="B891" s="404" t="s">
        <v>11</v>
      </c>
      <c r="C891" s="404" t="s">
        <v>27</v>
      </c>
      <c r="D891" t="s">
        <v>13</v>
      </c>
      <c r="E891" s="217">
        <v>13.3</v>
      </c>
      <c r="F891" s="217"/>
      <c r="G891" s="1">
        <f t="shared" si="16"/>
        <v>13.3</v>
      </c>
      <c r="K891" s="44" t="s">
        <v>665</v>
      </c>
    </row>
    <row r="892" spans="1:15">
      <c r="A892" s="46"/>
      <c r="B892" s="405"/>
      <c r="C892" s="405"/>
      <c r="D892" t="s">
        <v>14</v>
      </c>
      <c r="E892" s="217">
        <v>7</v>
      </c>
      <c r="F892" s="217"/>
      <c r="G892" s="1">
        <f t="shared" si="16"/>
        <v>20.3</v>
      </c>
      <c r="I892">
        <v>2024</v>
      </c>
      <c r="J892" s="404" t="s">
        <v>24</v>
      </c>
      <c r="K892" t="s">
        <v>115</v>
      </c>
      <c r="L892" s="217">
        <v>250</v>
      </c>
      <c r="M892" s="217"/>
    </row>
    <row r="893" spans="1:15">
      <c r="A893" s="46"/>
      <c r="B893" s="405"/>
      <c r="C893" s="405"/>
      <c r="D893" t="s">
        <v>15</v>
      </c>
      <c r="E893" s="217">
        <v>60</v>
      </c>
      <c r="F893" s="217"/>
      <c r="G893" s="1">
        <f t="shared" si="16"/>
        <v>80.3</v>
      </c>
      <c r="J893" s="404" t="s">
        <v>27</v>
      </c>
      <c r="K893" t="s">
        <v>13</v>
      </c>
      <c r="L893" s="217"/>
      <c r="M893" s="217"/>
    </row>
    <row r="894" spans="1:15">
      <c r="A894" s="46"/>
      <c r="B894" s="405"/>
      <c r="C894" s="405"/>
      <c r="D894" t="s">
        <v>16</v>
      </c>
      <c r="E894" s="217">
        <v>5</v>
      </c>
      <c r="F894" s="217"/>
      <c r="G894" s="1">
        <f t="shared" si="16"/>
        <v>85.3</v>
      </c>
      <c r="J894" s="405"/>
      <c r="K894" t="s">
        <v>14</v>
      </c>
      <c r="L894" s="217"/>
      <c r="M894" s="29"/>
    </row>
    <row r="895" spans="1:15">
      <c r="A895" s="46">
        <v>45596</v>
      </c>
      <c r="B895" s="405" t="s">
        <v>62</v>
      </c>
      <c r="C895" s="405" t="s">
        <v>27</v>
      </c>
      <c r="D895" t="s">
        <v>15</v>
      </c>
      <c r="E895" s="217"/>
      <c r="F895" s="217">
        <v>60</v>
      </c>
      <c r="G895" s="1">
        <f t="shared" si="16"/>
        <v>25.299999999999997</v>
      </c>
      <c r="J895" s="404" t="s">
        <v>73</v>
      </c>
      <c r="K895" t="s">
        <v>13</v>
      </c>
      <c r="L895" s="217">
        <v>15</v>
      </c>
      <c r="M895" s="29"/>
    </row>
    <row r="896" spans="1:15">
      <c r="A896" s="46">
        <v>45596</v>
      </c>
      <c r="B896" s="405" t="s">
        <v>62</v>
      </c>
      <c r="C896" s="405" t="s">
        <v>27</v>
      </c>
      <c r="D896" t="s">
        <v>16</v>
      </c>
      <c r="E896" s="217"/>
      <c r="F896" s="217">
        <v>5</v>
      </c>
      <c r="G896" s="1">
        <f t="shared" si="16"/>
        <v>20.299999999999997</v>
      </c>
      <c r="J896" s="405"/>
      <c r="K896" t="s">
        <v>14</v>
      </c>
      <c r="L896" s="217">
        <v>7</v>
      </c>
    </row>
    <row r="897" spans="1:12">
      <c r="A897" s="46">
        <v>45644</v>
      </c>
      <c r="B897" s="405">
        <v>30169</v>
      </c>
      <c r="C897" s="405" t="s">
        <v>27</v>
      </c>
      <c r="D897" t="s">
        <v>13</v>
      </c>
      <c r="E897" s="217"/>
      <c r="F897" s="217">
        <v>13.3</v>
      </c>
      <c r="G897" s="1">
        <f t="shared" si="16"/>
        <v>6.9999999999999964</v>
      </c>
      <c r="J897" s="405"/>
      <c r="K897"/>
      <c r="L897" s="217"/>
    </row>
    <row r="898" spans="1:12">
      <c r="A898" s="46">
        <v>45644</v>
      </c>
      <c r="B898" s="405">
        <v>30169</v>
      </c>
      <c r="C898" s="405" t="s">
        <v>27</v>
      </c>
      <c r="D898" t="s">
        <v>14</v>
      </c>
      <c r="E898" s="217"/>
      <c r="F898" s="217">
        <v>7</v>
      </c>
      <c r="G898" s="1">
        <f t="shared" si="16"/>
        <v>0</v>
      </c>
      <c r="J898" s="405"/>
      <c r="K898"/>
      <c r="L898" s="217"/>
    </row>
    <row r="899" spans="1:12">
      <c r="A899" s="68">
        <v>45626</v>
      </c>
      <c r="B899" s="404" t="s">
        <v>11</v>
      </c>
      <c r="C899" s="404" t="s">
        <v>73</v>
      </c>
      <c r="D899" t="s">
        <v>13</v>
      </c>
      <c r="E899" s="217">
        <v>15</v>
      </c>
      <c r="F899" s="217"/>
      <c r="G899" s="1">
        <f t="shared" si="16"/>
        <v>15</v>
      </c>
      <c r="J899" s="405"/>
      <c r="K899"/>
      <c r="L899" s="217">
        <f>SUM(L892:L896)</f>
        <v>272</v>
      </c>
    </row>
    <row r="900" spans="1:12">
      <c r="A900" s="46"/>
      <c r="B900" s="405"/>
      <c r="C900" s="405"/>
      <c r="D900" t="s">
        <v>14</v>
      </c>
      <c r="E900" s="217">
        <v>7</v>
      </c>
      <c r="F900" s="217"/>
      <c r="G900" s="1">
        <f t="shared" si="16"/>
        <v>22</v>
      </c>
    </row>
    <row r="901" spans="1:12">
      <c r="A901" s="46"/>
      <c r="B901" s="405"/>
      <c r="C901" s="405"/>
      <c r="D901" t="s">
        <v>15</v>
      </c>
      <c r="E901" s="217">
        <v>60</v>
      </c>
      <c r="F901" s="217"/>
      <c r="G901" s="1">
        <f t="shared" si="16"/>
        <v>82</v>
      </c>
      <c r="J901" s="404"/>
      <c r="K901"/>
      <c r="L901" s="217"/>
    </row>
    <row r="902" spans="1:12">
      <c r="A902" s="46"/>
      <c r="B902" s="405"/>
      <c r="C902" s="405"/>
      <c r="D902" t="s">
        <v>16</v>
      </c>
      <c r="E902" s="217">
        <v>5</v>
      </c>
      <c r="F902" s="217"/>
      <c r="G902" s="1">
        <f t="shared" ref="G902:G915" si="17">+G901+E902-F902</f>
        <v>87</v>
      </c>
      <c r="J902" s="405"/>
      <c r="K902"/>
      <c r="L902" s="217"/>
    </row>
    <row r="903" spans="1:12">
      <c r="A903" s="46">
        <v>45626</v>
      </c>
      <c r="B903" s="405" t="s">
        <v>64</v>
      </c>
      <c r="C903" s="405" t="s">
        <v>73</v>
      </c>
      <c r="D903" t="s">
        <v>15</v>
      </c>
      <c r="E903" s="217"/>
      <c r="F903" s="217">
        <v>60</v>
      </c>
      <c r="G903" s="1">
        <f t="shared" si="17"/>
        <v>27</v>
      </c>
    </row>
    <row r="904" spans="1:12">
      <c r="A904" s="46">
        <v>45626</v>
      </c>
      <c r="B904" s="405" t="s">
        <v>64</v>
      </c>
      <c r="C904" s="405" t="s">
        <v>73</v>
      </c>
      <c r="D904" t="s">
        <v>16</v>
      </c>
      <c r="E904" s="217"/>
      <c r="F904" s="217">
        <v>5</v>
      </c>
      <c r="G904" s="1">
        <f t="shared" si="17"/>
        <v>22</v>
      </c>
      <c r="J904" s="404" t="s">
        <v>73</v>
      </c>
      <c r="K904" t="s">
        <v>13</v>
      </c>
      <c r="L904" s="217">
        <v>15</v>
      </c>
    </row>
    <row r="905" spans="1:12">
      <c r="A905" s="46">
        <v>45674</v>
      </c>
      <c r="B905" s="405">
        <v>30313</v>
      </c>
      <c r="C905" s="405" t="s">
        <v>73</v>
      </c>
      <c r="D905" t="s">
        <v>13</v>
      </c>
      <c r="E905" s="217"/>
      <c r="F905" s="217">
        <v>15</v>
      </c>
      <c r="G905" s="1">
        <f t="shared" si="17"/>
        <v>7</v>
      </c>
      <c r="J905" s="404"/>
      <c r="K905"/>
      <c r="L905" s="217"/>
    </row>
    <row r="906" spans="1:12">
      <c r="A906" s="46">
        <v>45674</v>
      </c>
      <c r="B906" s="405">
        <v>30313</v>
      </c>
      <c r="C906" s="405" t="s">
        <v>73</v>
      </c>
      <c r="D906" t="s">
        <v>14</v>
      </c>
      <c r="E906" s="217"/>
      <c r="F906" s="217">
        <v>7</v>
      </c>
      <c r="G906" s="1">
        <f t="shared" si="17"/>
        <v>0</v>
      </c>
      <c r="J906" s="404"/>
      <c r="K906"/>
      <c r="L906" s="217"/>
    </row>
    <row r="907" spans="1:12">
      <c r="A907" s="32">
        <v>45657</v>
      </c>
      <c r="B907" s="404" t="s">
        <v>11</v>
      </c>
      <c r="C907" s="404" t="s">
        <v>29</v>
      </c>
      <c r="D907" t="s">
        <v>13</v>
      </c>
      <c r="E907" s="217">
        <v>18.7</v>
      </c>
      <c r="F907" s="217"/>
      <c r="G907" s="1">
        <f t="shared" si="17"/>
        <v>18.7</v>
      </c>
      <c r="J907" s="405"/>
      <c r="K907" t="s">
        <v>14</v>
      </c>
      <c r="L907" s="217">
        <v>7</v>
      </c>
    </row>
    <row r="908" spans="1:12">
      <c r="B908" s="405"/>
      <c r="C908" s="405"/>
      <c r="D908" t="s">
        <v>14</v>
      </c>
      <c r="E908" s="217">
        <v>3</v>
      </c>
      <c r="F908" s="217"/>
      <c r="G908" s="1">
        <f t="shared" si="17"/>
        <v>21.7</v>
      </c>
      <c r="J908" s="404" t="s">
        <v>29</v>
      </c>
      <c r="K908"/>
      <c r="L908" s="217"/>
    </row>
    <row r="909" spans="1:12">
      <c r="B909" s="405"/>
      <c r="C909" s="405"/>
      <c r="D909" t="s">
        <v>15</v>
      </c>
      <c r="E909" s="217">
        <v>60</v>
      </c>
      <c r="F909" s="217"/>
      <c r="G909" s="1">
        <f t="shared" si="17"/>
        <v>81.7</v>
      </c>
      <c r="J909" s="405"/>
      <c r="K909"/>
      <c r="L909" s="217"/>
    </row>
    <row r="910" spans="1:12">
      <c r="B910" s="405"/>
      <c r="C910" s="405"/>
      <c r="D910" t="s">
        <v>16</v>
      </c>
      <c r="E910" s="217">
        <v>5</v>
      </c>
      <c r="F910" s="217"/>
      <c r="G910" s="1">
        <f t="shared" si="17"/>
        <v>86.7</v>
      </c>
      <c r="L910" s="29">
        <f>SUM(L904:L909)</f>
        <v>22</v>
      </c>
    </row>
    <row r="911" spans="1:12">
      <c r="A911" s="30">
        <v>45657</v>
      </c>
      <c r="B911" s="405" t="s">
        <v>48</v>
      </c>
      <c r="C911" s="405" t="s">
        <v>29</v>
      </c>
      <c r="D911" t="s">
        <v>15</v>
      </c>
      <c r="E911" s="217"/>
      <c r="F911" s="217">
        <v>60</v>
      </c>
      <c r="G911" s="1">
        <f t="shared" si="17"/>
        <v>26.700000000000003</v>
      </c>
    </row>
    <row r="912" spans="1:12">
      <c r="A912" s="30">
        <v>45657</v>
      </c>
      <c r="B912" s="405" t="s">
        <v>48</v>
      </c>
      <c r="C912" s="405" t="s">
        <v>29</v>
      </c>
      <c r="D912" t="s">
        <v>16</v>
      </c>
      <c r="E912" s="217"/>
      <c r="F912" s="217">
        <v>5</v>
      </c>
      <c r="G912" s="1">
        <f t="shared" si="17"/>
        <v>21.700000000000003</v>
      </c>
    </row>
    <row r="913" spans="1:11">
      <c r="A913" s="30">
        <v>45696</v>
      </c>
      <c r="B913" s="405">
        <v>30440</v>
      </c>
      <c r="C913" s="405" t="s">
        <v>29</v>
      </c>
      <c r="D913" t="s">
        <v>13</v>
      </c>
      <c r="E913" s="217"/>
      <c r="F913" s="217">
        <v>18.7</v>
      </c>
      <c r="G913" s="1">
        <f t="shared" si="17"/>
        <v>3.0000000000000036</v>
      </c>
    </row>
    <row r="914" spans="1:11">
      <c r="A914" s="30">
        <v>45696</v>
      </c>
      <c r="B914" s="405">
        <v>30440</v>
      </c>
      <c r="C914" s="405" t="s">
        <v>29</v>
      </c>
      <c r="D914" t="s">
        <v>14</v>
      </c>
      <c r="E914" s="217"/>
      <c r="F914" s="217">
        <v>3</v>
      </c>
      <c r="G914" s="1">
        <f t="shared" si="17"/>
        <v>3.5527136788005009E-15</v>
      </c>
    </row>
    <row r="915" spans="1:11">
      <c r="A915" s="68">
        <v>45688</v>
      </c>
      <c r="B915" s="404" t="s">
        <v>11</v>
      </c>
      <c r="C915" s="404" t="s">
        <v>12</v>
      </c>
      <c r="D915" t="s">
        <v>13</v>
      </c>
      <c r="E915" s="217">
        <v>15.1</v>
      </c>
      <c r="F915" s="217"/>
      <c r="G915" s="1">
        <f t="shared" si="17"/>
        <v>15.100000000000003</v>
      </c>
    </row>
    <row r="916" spans="1:11">
      <c r="A916" s="46"/>
      <c r="B916" s="405"/>
      <c r="C916" s="405"/>
      <c r="D916" t="s">
        <v>14</v>
      </c>
      <c r="E916" s="217">
        <v>3</v>
      </c>
      <c r="F916" s="217"/>
      <c r="G916" s="1">
        <f t="shared" ref="G916:G985" si="18">+G915+E916-F916</f>
        <v>18.100000000000001</v>
      </c>
    </row>
    <row r="917" spans="1:11">
      <c r="A917" s="46"/>
      <c r="B917" s="405"/>
      <c r="C917" s="405"/>
      <c r="D917" t="s">
        <v>15</v>
      </c>
      <c r="E917" s="217">
        <v>60</v>
      </c>
      <c r="F917" s="217"/>
      <c r="G917" s="1">
        <f t="shared" si="18"/>
        <v>78.099999999999994</v>
      </c>
    </row>
    <row r="918" spans="1:11">
      <c r="A918" s="46"/>
      <c r="B918" s="405"/>
      <c r="C918" s="405"/>
      <c r="D918" t="s">
        <v>16</v>
      </c>
      <c r="E918" s="217">
        <v>5</v>
      </c>
      <c r="F918" s="217"/>
      <c r="G918" s="1">
        <f t="shared" si="18"/>
        <v>83.1</v>
      </c>
      <c r="I918" s="423"/>
      <c r="J918" s="423"/>
      <c r="K918" s="423"/>
    </row>
    <row r="919" spans="1:11">
      <c r="A919" s="46">
        <v>45688</v>
      </c>
      <c r="B919" s="405" t="s">
        <v>49</v>
      </c>
      <c r="C919" s="405" t="s">
        <v>12</v>
      </c>
      <c r="D919" t="s">
        <v>15</v>
      </c>
      <c r="E919" s="217"/>
      <c r="F919" s="217">
        <v>60</v>
      </c>
      <c r="G919" s="1">
        <f t="shared" si="18"/>
        <v>23.099999999999994</v>
      </c>
      <c r="I919" s="404"/>
      <c r="K919" s="217"/>
    </row>
    <row r="920" spans="1:11">
      <c r="A920" s="46">
        <v>45688</v>
      </c>
      <c r="B920" s="405" t="s">
        <v>49</v>
      </c>
      <c r="C920" s="405" t="s">
        <v>12</v>
      </c>
      <c r="D920" t="s">
        <v>16</v>
      </c>
      <c r="E920" s="217"/>
      <c r="F920" s="217">
        <v>5</v>
      </c>
      <c r="G920" s="1">
        <f t="shared" si="18"/>
        <v>18.099999999999994</v>
      </c>
      <c r="I920" s="405"/>
      <c r="K920" s="217"/>
    </row>
    <row r="921" spans="1:11">
      <c r="A921" s="46">
        <v>45742</v>
      </c>
      <c r="B921" s="405">
        <v>30831</v>
      </c>
      <c r="C921" s="405" t="s">
        <v>12</v>
      </c>
      <c r="D921" t="s">
        <v>13</v>
      </c>
      <c r="E921" s="217"/>
      <c r="F921" s="217">
        <v>15.1</v>
      </c>
      <c r="G921" s="1">
        <f t="shared" si="18"/>
        <v>2.9999999999999947</v>
      </c>
      <c r="I921" s="405"/>
      <c r="K921" s="217"/>
    </row>
    <row r="922" spans="1:11">
      <c r="A922" s="46">
        <v>45742</v>
      </c>
      <c r="B922" s="405">
        <v>30831</v>
      </c>
      <c r="C922" s="405" t="s">
        <v>12</v>
      </c>
      <c r="D922" t="s">
        <v>14</v>
      </c>
      <c r="E922" s="217"/>
      <c r="F922" s="217">
        <v>3</v>
      </c>
      <c r="G922" s="1">
        <f t="shared" si="18"/>
        <v>-5.3290705182007514E-15</v>
      </c>
      <c r="I922" s="405"/>
      <c r="K922" s="217"/>
    </row>
    <row r="923" spans="1:11">
      <c r="A923" s="32">
        <v>45716</v>
      </c>
      <c r="B923" s="404" t="s">
        <v>11</v>
      </c>
      <c r="C923" s="404" t="s">
        <v>19</v>
      </c>
      <c r="D923" t="s">
        <v>13</v>
      </c>
      <c r="E923" s="217">
        <v>23.8</v>
      </c>
      <c r="F923" s="217"/>
      <c r="G923" s="1">
        <f t="shared" si="18"/>
        <v>23.799999999999997</v>
      </c>
      <c r="I923" s="404"/>
      <c r="K923" s="217"/>
    </row>
    <row r="924" spans="1:11">
      <c r="B924" s="405"/>
      <c r="C924" s="405"/>
      <c r="D924" t="s">
        <v>14</v>
      </c>
      <c r="E924" s="217">
        <v>3</v>
      </c>
      <c r="F924" s="217"/>
      <c r="G924" s="1">
        <f t="shared" si="18"/>
        <v>26.799999999999997</v>
      </c>
      <c r="I924" s="405"/>
      <c r="K924" s="217"/>
    </row>
    <row r="925" spans="1:11">
      <c r="B925" s="405"/>
      <c r="C925" s="405"/>
      <c r="D925" t="s">
        <v>15</v>
      </c>
      <c r="E925" s="217">
        <v>56</v>
      </c>
      <c r="F925" s="217"/>
      <c r="G925" s="1">
        <f t="shared" si="18"/>
        <v>82.8</v>
      </c>
      <c r="K925" s="159"/>
    </row>
    <row r="926" spans="1:11">
      <c r="B926" s="405"/>
      <c r="C926" s="405"/>
      <c r="D926" t="s">
        <v>16</v>
      </c>
      <c r="E926" s="217">
        <v>5</v>
      </c>
      <c r="F926" s="217"/>
      <c r="G926" s="1">
        <f t="shared" si="18"/>
        <v>87.8</v>
      </c>
    </row>
    <row r="927" spans="1:11">
      <c r="A927" s="30">
        <v>45716</v>
      </c>
      <c r="B927" s="405" t="s">
        <v>50</v>
      </c>
      <c r="C927" s="405" t="s">
        <v>19</v>
      </c>
      <c r="D927" t="s">
        <v>15</v>
      </c>
      <c r="E927" s="217"/>
      <c r="F927" s="217">
        <v>56</v>
      </c>
      <c r="G927" s="1">
        <f t="shared" si="18"/>
        <v>31.799999999999997</v>
      </c>
    </row>
    <row r="928" spans="1:11">
      <c r="A928" s="30">
        <v>45716</v>
      </c>
      <c r="B928" s="405" t="s">
        <v>50</v>
      </c>
      <c r="C928" s="405" t="s">
        <v>19</v>
      </c>
      <c r="D928" t="s">
        <v>16</v>
      </c>
      <c r="E928" s="217"/>
      <c r="F928" s="217">
        <v>5</v>
      </c>
      <c r="G928" s="1">
        <f t="shared" si="18"/>
        <v>26.799999999999997</v>
      </c>
    </row>
    <row r="929" spans="1:11">
      <c r="A929" s="46">
        <v>45742</v>
      </c>
      <c r="B929" s="405">
        <v>30831</v>
      </c>
      <c r="C929" s="405" t="s">
        <v>19</v>
      </c>
      <c r="D929" t="s">
        <v>13</v>
      </c>
      <c r="F929" s="1">
        <v>23.8</v>
      </c>
      <c r="G929" s="1">
        <f t="shared" si="18"/>
        <v>2.9999999999999964</v>
      </c>
    </row>
    <row r="930" spans="1:11">
      <c r="A930" s="46">
        <v>45742</v>
      </c>
      <c r="B930" s="405">
        <v>30831</v>
      </c>
      <c r="C930" s="405" t="s">
        <v>19</v>
      </c>
      <c r="D930" t="s">
        <v>14</v>
      </c>
      <c r="F930" s="1">
        <v>3</v>
      </c>
      <c r="G930" s="1">
        <f t="shared" si="18"/>
        <v>-3.5527136788005009E-15</v>
      </c>
    </row>
    <row r="931" spans="1:11">
      <c r="A931" s="32">
        <v>45747</v>
      </c>
      <c r="B931" s="404" t="s">
        <v>11</v>
      </c>
      <c r="C931" s="404" t="s">
        <v>20</v>
      </c>
      <c r="D931" t="s">
        <v>13</v>
      </c>
      <c r="E931" s="217">
        <v>23.7</v>
      </c>
      <c r="F931" s="217"/>
      <c r="G931" s="1">
        <f t="shared" si="18"/>
        <v>23.699999999999996</v>
      </c>
    </row>
    <row r="932" spans="1:11">
      <c r="B932" s="405"/>
      <c r="C932" s="405"/>
      <c r="D932" t="s">
        <v>14</v>
      </c>
      <c r="E932" s="217">
        <v>3</v>
      </c>
      <c r="F932" s="217"/>
      <c r="G932" s="1">
        <f t="shared" si="18"/>
        <v>26.699999999999996</v>
      </c>
    </row>
    <row r="933" spans="1:11">
      <c r="B933" s="405"/>
      <c r="C933" s="405"/>
      <c r="D933" t="s">
        <v>15</v>
      </c>
      <c r="E933" s="217">
        <v>60</v>
      </c>
      <c r="F933" s="217"/>
      <c r="G933" s="1">
        <f t="shared" si="18"/>
        <v>86.699999999999989</v>
      </c>
    </row>
    <row r="934" spans="1:11">
      <c r="B934" s="405"/>
      <c r="C934" s="405"/>
      <c r="D934" t="s">
        <v>16</v>
      </c>
      <c r="E934" s="217">
        <v>5</v>
      </c>
      <c r="F934" s="217"/>
      <c r="G934" s="1">
        <f t="shared" si="18"/>
        <v>91.699999999999989</v>
      </c>
    </row>
    <row r="935" spans="1:11">
      <c r="A935" s="30">
        <v>45747</v>
      </c>
      <c r="B935" s="405" t="s">
        <v>53</v>
      </c>
      <c r="C935" s="405" t="s">
        <v>20</v>
      </c>
      <c r="D935" t="s">
        <v>15</v>
      </c>
      <c r="E935" s="217"/>
      <c r="F935" s="217">
        <v>60</v>
      </c>
      <c r="G935" s="1">
        <f t="shared" si="18"/>
        <v>31.699999999999989</v>
      </c>
    </row>
    <row r="936" spans="1:11">
      <c r="A936" s="30">
        <v>45747</v>
      </c>
      <c r="B936" s="405" t="s">
        <v>53</v>
      </c>
      <c r="C936" s="405" t="s">
        <v>20</v>
      </c>
      <c r="D936" t="s">
        <v>16</v>
      </c>
      <c r="E936" s="217"/>
      <c r="F936" s="217">
        <v>5</v>
      </c>
      <c r="G936" s="1">
        <f t="shared" si="18"/>
        <v>26.699999999999989</v>
      </c>
    </row>
    <row r="937" spans="1:11">
      <c r="A937" s="30">
        <v>45826</v>
      </c>
      <c r="B937" s="405">
        <v>31154</v>
      </c>
      <c r="C937" s="405" t="s">
        <v>20</v>
      </c>
      <c r="D937" t="s">
        <v>13</v>
      </c>
      <c r="E937" s="217"/>
      <c r="F937" s="217">
        <v>23.7</v>
      </c>
      <c r="G937" s="1">
        <f t="shared" si="18"/>
        <v>2.9999999999999893</v>
      </c>
    </row>
    <row r="938" spans="1:11">
      <c r="A938" s="30">
        <v>45826</v>
      </c>
      <c r="B938" s="405">
        <v>31154</v>
      </c>
      <c r="C938" s="405" t="s">
        <v>20</v>
      </c>
      <c r="D938" t="s">
        <v>14</v>
      </c>
      <c r="E938" s="217"/>
      <c r="F938" s="217">
        <v>3</v>
      </c>
      <c r="G938" s="1">
        <f t="shared" si="18"/>
        <v>-1.0658141036401503E-14</v>
      </c>
    </row>
    <row r="939" spans="1:11">
      <c r="A939" s="68">
        <v>45777</v>
      </c>
      <c r="B939" s="404" t="s">
        <v>11</v>
      </c>
      <c r="C939" s="404" t="s">
        <v>21</v>
      </c>
      <c r="D939" t="s">
        <v>13</v>
      </c>
      <c r="E939" s="217">
        <v>23.9</v>
      </c>
      <c r="F939" s="217"/>
      <c r="G939" s="1">
        <f t="shared" si="18"/>
        <v>23.899999999999988</v>
      </c>
    </row>
    <row r="940" spans="1:11">
      <c r="A940" s="46"/>
      <c r="B940" s="405"/>
      <c r="C940" s="405"/>
      <c r="D940" t="s">
        <v>14</v>
      </c>
      <c r="E940" s="217">
        <v>3</v>
      </c>
      <c r="F940" s="217"/>
      <c r="G940" s="1">
        <f t="shared" si="18"/>
        <v>26.899999999999988</v>
      </c>
    </row>
    <row r="941" spans="1:11">
      <c r="A941" s="46"/>
      <c r="B941" s="405"/>
      <c r="C941" s="405"/>
      <c r="D941" t="s">
        <v>15</v>
      </c>
      <c r="E941" s="217">
        <v>60</v>
      </c>
      <c r="F941" s="217"/>
      <c r="G941" s="1">
        <f t="shared" si="18"/>
        <v>86.899999999999991</v>
      </c>
      <c r="I941" s="422" t="s">
        <v>666</v>
      </c>
      <c r="J941" s="422"/>
      <c r="K941" s="422"/>
    </row>
    <row r="942" spans="1:11">
      <c r="A942" s="46"/>
      <c r="B942" s="405"/>
      <c r="C942" s="405"/>
      <c r="D942" t="s">
        <v>16</v>
      </c>
      <c r="E942" s="217">
        <v>5</v>
      </c>
      <c r="F942" s="217"/>
      <c r="G942" s="1">
        <f t="shared" si="18"/>
        <v>91.899999999999991</v>
      </c>
      <c r="H942">
        <v>2025</v>
      </c>
      <c r="I942" s="404" t="s">
        <v>20</v>
      </c>
      <c r="J942" t="s">
        <v>13</v>
      </c>
      <c r="K942" s="217">
        <v>23.7</v>
      </c>
    </row>
    <row r="943" spans="1:11">
      <c r="A943" s="46">
        <v>45777</v>
      </c>
      <c r="B943" s="405" t="s">
        <v>65</v>
      </c>
      <c r="C943" s="405" t="s">
        <v>21</v>
      </c>
      <c r="D943" t="s">
        <v>15</v>
      </c>
      <c r="E943" s="217"/>
      <c r="F943" s="217">
        <v>6</v>
      </c>
      <c r="G943" s="1">
        <f t="shared" si="18"/>
        <v>85.899999999999991</v>
      </c>
      <c r="I943" s="405"/>
      <c r="J943" t="s">
        <v>14</v>
      </c>
      <c r="K943" s="217">
        <v>3</v>
      </c>
    </row>
    <row r="944" spans="1:11">
      <c r="A944" s="30">
        <v>45797</v>
      </c>
      <c r="B944" s="405">
        <v>31007</v>
      </c>
      <c r="C944" s="405" t="s">
        <v>21</v>
      </c>
      <c r="D944" t="s">
        <v>15</v>
      </c>
      <c r="F944" s="1">
        <v>54</v>
      </c>
      <c r="G944" s="1">
        <f t="shared" si="18"/>
        <v>31.899999999999991</v>
      </c>
      <c r="I944" s="404" t="s">
        <v>21</v>
      </c>
      <c r="J944" t="s">
        <v>13</v>
      </c>
      <c r="K944" s="217">
        <v>23.9</v>
      </c>
    </row>
    <row r="945" spans="1:14">
      <c r="A945" s="30">
        <v>45797</v>
      </c>
      <c r="B945" s="405">
        <v>31007</v>
      </c>
      <c r="C945" s="405" t="s">
        <v>21</v>
      </c>
      <c r="D945" t="s">
        <v>16</v>
      </c>
      <c r="F945" s="1">
        <v>5</v>
      </c>
      <c r="G945" s="1">
        <f t="shared" si="18"/>
        <v>26.899999999999991</v>
      </c>
      <c r="I945" s="405"/>
      <c r="J945" t="s">
        <v>14</v>
      </c>
      <c r="K945" s="217">
        <v>3</v>
      </c>
    </row>
    <row r="946" spans="1:14">
      <c r="A946" s="30">
        <v>45826</v>
      </c>
      <c r="B946" s="405">
        <v>31154</v>
      </c>
      <c r="C946" s="405" t="s">
        <v>21</v>
      </c>
      <c r="D946" t="s">
        <v>13</v>
      </c>
      <c r="F946" s="217">
        <v>23.9</v>
      </c>
      <c r="G946" s="1">
        <f t="shared" si="18"/>
        <v>2.9999999999999929</v>
      </c>
      <c r="I946" s="405"/>
      <c r="K946" s="217"/>
    </row>
    <row r="947" spans="1:14">
      <c r="A947" s="30">
        <v>45826</v>
      </c>
      <c r="B947" s="405">
        <v>31154</v>
      </c>
      <c r="C947" s="405" t="s">
        <v>21</v>
      </c>
      <c r="D947" t="s">
        <v>14</v>
      </c>
      <c r="F947" s="217">
        <v>3</v>
      </c>
      <c r="G947" s="1">
        <f t="shared" si="18"/>
        <v>-7.1054273576010019E-15</v>
      </c>
      <c r="I947" s="405"/>
      <c r="K947" s="217"/>
    </row>
    <row r="948" spans="1:14" ht="18.75" customHeight="1">
      <c r="A948" s="32">
        <v>45808</v>
      </c>
      <c r="B948" s="404" t="s">
        <v>11</v>
      </c>
      <c r="C948" s="404" t="s">
        <v>22</v>
      </c>
      <c r="D948" t="s">
        <v>13</v>
      </c>
      <c r="E948" s="217">
        <v>29.4</v>
      </c>
      <c r="G948" s="1">
        <f t="shared" si="18"/>
        <v>29.399999999999991</v>
      </c>
      <c r="I948" s="404" t="s">
        <v>22</v>
      </c>
      <c r="J948" t="s">
        <v>13</v>
      </c>
      <c r="K948" s="217">
        <v>29.4</v>
      </c>
    </row>
    <row r="949" spans="1:14">
      <c r="A949"/>
      <c r="B949" s="405"/>
      <c r="C949" s="405"/>
      <c r="D949" t="s">
        <v>14</v>
      </c>
      <c r="E949" s="217">
        <v>5</v>
      </c>
      <c r="G949" s="1">
        <f t="shared" si="18"/>
        <v>34.399999999999991</v>
      </c>
      <c r="I949" s="405"/>
      <c r="J949" t="s">
        <v>14</v>
      </c>
      <c r="K949" s="217">
        <v>5</v>
      </c>
    </row>
    <row r="950" spans="1:14">
      <c r="A950"/>
      <c r="B950" s="405"/>
      <c r="C950" s="405"/>
      <c r="D950" t="s">
        <v>15</v>
      </c>
      <c r="E950" s="217">
        <v>60</v>
      </c>
      <c r="G950" s="1">
        <f t="shared" si="18"/>
        <v>94.399999999999991</v>
      </c>
      <c r="I950" s="405"/>
      <c r="J950" t="s">
        <v>15</v>
      </c>
      <c r="K950" s="217">
        <v>60</v>
      </c>
    </row>
    <row r="951" spans="1:14">
      <c r="A951"/>
      <c r="B951" s="405"/>
      <c r="C951" s="405"/>
      <c r="D951" t="s">
        <v>16</v>
      </c>
      <c r="E951" s="217">
        <v>5</v>
      </c>
      <c r="G951" s="1">
        <f t="shared" si="18"/>
        <v>99.399999999999991</v>
      </c>
      <c r="I951" s="405"/>
      <c r="J951" t="s">
        <v>16</v>
      </c>
      <c r="K951" s="217">
        <v>5</v>
      </c>
    </row>
    <row r="952" spans="1:14">
      <c r="A952" s="30">
        <v>45826</v>
      </c>
      <c r="B952" s="405">
        <v>31154</v>
      </c>
      <c r="C952" s="405" t="s">
        <v>22</v>
      </c>
      <c r="D952" t="s">
        <v>13</v>
      </c>
      <c r="F952" s="217">
        <v>29.4</v>
      </c>
      <c r="G952" s="1">
        <f t="shared" si="18"/>
        <v>70</v>
      </c>
      <c r="K952" s="159">
        <f>SUM(K942:K951)</f>
        <v>153</v>
      </c>
      <c r="N952">
        <v>35</v>
      </c>
    </row>
    <row r="953" spans="1:14">
      <c r="A953" s="30">
        <v>45826</v>
      </c>
      <c r="B953" s="405">
        <v>31154</v>
      </c>
      <c r="C953" s="405" t="s">
        <v>22</v>
      </c>
      <c r="D953" t="s">
        <v>14</v>
      </c>
      <c r="F953" s="217">
        <v>5</v>
      </c>
      <c r="G953" s="1">
        <f t="shared" si="18"/>
        <v>65</v>
      </c>
      <c r="N953">
        <v>35</v>
      </c>
    </row>
    <row r="954" spans="1:14">
      <c r="A954" s="30">
        <v>45826</v>
      </c>
      <c r="B954" s="405">
        <v>31154</v>
      </c>
      <c r="C954" s="405" t="s">
        <v>22</v>
      </c>
      <c r="D954" t="s">
        <v>15</v>
      </c>
      <c r="F954" s="217">
        <v>60</v>
      </c>
      <c r="G954" s="1">
        <f t="shared" si="18"/>
        <v>5</v>
      </c>
      <c r="N954">
        <v>35</v>
      </c>
    </row>
    <row r="955" spans="1:14">
      <c r="A955" s="30">
        <v>45826</v>
      </c>
      <c r="B955" s="405">
        <v>31154</v>
      </c>
      <c r="C955" s="405" t="s">
        <v>22</v>
      </c>
      <c r="D955" t="s">
        <v>16</v>
      </c>
      <c r="F955" s="217">
        <v>5</v>
      </c>
      <c r="G955" s="1">
        <f t="shared" si="18"/>
        <v>0</v>
      </c>
      <c r="N955">
        <f>SUM(N952:N954)</f>
        <v>105</v>
      </c>
    </row>
    <row r="956" spans="1:14">
      <c r="A956" s="68">
        <v>45838</v>
      </c>
      <c r="B956" s="404" t="s">
        <v>11</v>
      </c>
      <c r="C956" s="404" t="s">
        <v>23</v>
      </c>
      <c r="D956" t="s">
        <v>13</v>
      </c>
      <c r="E956" s="217">
        <v>43.5</v>
      </c>
      <c r="F956" s="217"/>
      <c r="G956" s="1">
        <f t="shared" si="18"/>
        <v>43.5</v>
      </c>
      <c r="N956" s="44">
        <f>K952-N955</f>
        <v>48</v>
      </c>
    </row>
    <row r="957" spans="1:14">
      <c r="A957" s="46"/>
      <c r="B957" s="405"/>
      <c r="C957" s="405"/>
      <c r="D957" t="s">
        <v>14</v>
      </c>
      <c r="E957" s="217">
        <v>4</v>
      </c>
      <c r="F957" s="217"/>
      <c r="G957" s="1">
        <f t="shared" si="18"/>
        <v>47.5</v>
      </c>
      <c r="I957" s="422" t="s">
        <v>666</v>
      </c>
      <c r="J957" s="422"/>
      <c r="K957" s="422"/>
    </row>
    <row r="958" spans="1:14">
      <c r="A958" s="46"/>
      <c r="B958" s="405"/>
      <c r="C958" s="405"/>
      <c r="D958" t="s">
        <v>15</v>
      </c>
      <c r="E958" s="217">
        <v>60</v>
      </c>
      <c r="F958" s="217"/>
      <c r="G958" s="1">
        <f t="shared" si="18"/>
        <v>107.5</v>
      </c>
      <c r="I958" s="404" t="s">
        <v>23</v>
      </c>
      <c r="J958" t="s">
        <v>13</v>
      </c>
      <c r="K958" s="217">
        <v>43.5</v>
      </c>
    </row>
    <row r="959" spans="1:14">
      <c r="A959" s="46"/>
      <c r="B959" s="405"/>
      <c r="C959" s="405"/>
      <c r="D959" t="s">
        <v>16</v>
      </c>
      <c r="E959" s="217">
        <v>5</v>
      </c>
      <c r="F959" s="217"/>
      <c r="G959" s="1">
        <f t="shared" si="18"/>
        <v>112.5</v>
      </c>
      <c r="I959" s="405"/>
      <c r="J959" t="s">
        <v>14</v>
      </c>
      <c r="K959" s="217">
        <v>4</v>
      </c>
    </row>
    <row r="960" spans="1:14">
      <c r="A960" s="46">
        <v>45838</v>
      </c>
      <c r="B960" s="405" t="s">
        <v>56</v>
      </c>
      <c r="C960" s="405" t="s">
        <v>23</v>
      </c>
      <c r="D960" t="s">
        <v>15</v>
      </c>
      <c r="E960" s="217"/>
      <c r="F960" s="217">
        <v>60</v>
      </c>
      <c r="G960" s="1">
        <f t="shared" si="18"/>
        <v>52.5</v>
      </c>
      <c r="K960" s="159">
        <f>SUM(K958:K959)</f>
        <v>47.5</v>
      </c>
    </row>
    <row r="961" spans="1:13">
      <c r="A961" s="46">
        <v>45838</v>
      </c>
      <c r="B961" s="405" t="s">
        <v>56</v>
      </c>
      <c r="C961" s="405" t="s">
        <v>23</v>
      </c>
      <c r="D961" t="s">
        <v>16</v>
      </c>
      <c r="E961" s="217"/>
      <c r="F961" s="217">
        <v>5</v>
      </c>
      <c r="G961" s="1">
        <f t="shared" si="18"/>
        <v>47.5</v>
      </c>
    </row>
    <row r="962" spans="1:13">
      <c r="A962" s="30">
        <v>45855</v>
      </c>
      <c r="B962" s="405">
        <v>31488</v>
      </c>
      <c r="C962" s="405" t="s">
        <v>23</v>
      </c>
      <c r="D962" t="s">
        <v>13</v>
      </c>
      <c r="F962" s="217">
        <v>43.5</v>
      </c>
      <c r="G962" s="1">
        <f t="shared" si="18"/>
        <v>4</v>
      </c>
    </row>
    <row r="963" spans="1:13">
      <c r="A963" s="30">
        <v>45855</v>
      </c>
      <c r="B963" s="405">
        <v>31488</v>
      </c>
      <c r="C963" s="405" t="s">
        <v>23</v>
      </c>
      <c r="D963" t="s">
        <v>14</v>
      </c>
      <c r="F963" s="217">
        <v>4</v>
      </c>
      <c r="G963" s="1">
        <f t="shared" si="18"/>
        <v>0</v>
      </c>
    </row>
    <row r="964" spans="1:13">
      <c r="A964" s="68">
        <v>45869</v>
      </c>
      <c r="B964" s="404" t="s">
        <v>11</v>
      </c>
      <c r="C964" s="404" t="s">
        <v>24</v>
      </c>
      <c r="D964" t="s">
        <v>13</v>
      </c>
      <c r="E964" s="217">
        <v>50.5</v>
      </c>
      <c r="F964" s="217"/>
      <c r="G964" s="1">
        <f t="shared" si="18"/>
        <v>50.5</v>
      </c>
      <c r="J964" s="421" t="s">
        <v>666</v>
      </c>
      <c r="K964" s="421"/>
      <c r="L964" s="421"/>
    </row>
    <row r="965" spans="1:13">
      <c r="A965" s="46"/>
      <c r="B965" s="405"/>
      <c r="C965" s="405"/>
      <c r="D965" t="s">
        <v>14</v>
      </c>
      <c r="E965" s="217">
        <v>4</v>
      </c>
      <c r="F965" s="217"/>
      <c r="G965" s="1">
        <f t="shared" si="18"/>
        <v>54.5</v>
      </c>
      <c r="I965" s="11">
        <v>2025</v>
      </c>
      <c r="J965" s="404" t="s">
        <v>24</v>
      </c>
      <c r="K965" t="s">
        <v>13</v>
      </c>
      <c r="L965" s="223">
        <v>50.5</v>
      </c>
    </row>
    <row r="966" spans="1:13">
      <c r="A966" s="46"/>
      <c r="B966" s="405"/>
      <c r="C966" s="405"/>
      <c r="D966" t="s">
        <v>15</v>
      </c>
      <c r="E966" s="217">
        <v>60</v>
      </c>
      <c r="F966" s="217"/>
      <c r="G966" s="1">
        <f t="shared" si="18"/>
        <v>114.5</v>
      </c>
      <c r="J966" s="405"/>
      <c r="K966" t="s">
        <v>14</v>
      </c>
      <c r="L966" s="223">
        <v>4</v>
      </c>
    </row>
    <row r="967" spans="1:13">
      <c r="A967" s="46"/>
      <c r="B967" s="405"/>
      <c r="C967" s="405"/>
      <c r="D967" t="s">
        <v>16</v>
      </c>
      <c r="E967" s="217">
        <v>5</v>
      </c>
      <c r="F967" s="217"/>
      <c r="G967" s="1">
        <f t="shared" si="18"/>
        <v>119.5</v>
      </c>
      <c r="J967" s="404" t="s">
        <v>25</v>
      </c>
      <c r="K967" s="334" t="s">
        <v>68</v>
      </c>
      <c r="L967" s="335">
        <v>15</v>
      </c>
      <c r="M967" s="288"/>
    </row>
    <row r="968" spans="1:13">
      <c r="A968" s="46">
        <v>45869</v>
      </c>
      <c r="B968" s="405" t="s">
        <v>32</v>
      </c>
      <c r="C968" s="405" t="s">
        <v>24</v>
      </c>
      <c r="D968" t="s">
        <v>15</v>
      </c>
      <c r="E968" s="217"/>
      <c r="F968" s="217">
        <v>60</v>
      </c>
      <c r="G968" s="1">
        <f t="shared" si="18"/>
        <v>59.5</v>
      </c>
      <c r="J968" s="404" t="s">
        <v>41</v>
      </c>
      <c r="K968" t="s">
        <v>13</v>
      </c>
      <c r="L968" s="217">
        <v>62.3</v>
      </c>
      <c r="M968" s="288"/>
    </row>
    <row r="969" spans="1:13">
      <c r="A969" s="46">
        <v>45869</v>
      </c>
      <c r="B969" s="405" t="s">
        <v>32</v>
      </c>
      <c r="C969" s="405" t="s">
        <v>24</v>
      </c>
      <c r="D969" t="s">
        <v>16</v>
      </c>
      <c r="E969" s="217"/>
      <c r="F969" s="217">
        <v>5</v>
      </c>
      <c r="G969" s="1">
        <f t="shared" si="18"/>
        <v>54.5</v>
      </c>
      <c r="J969" s="419"/>
      <c r="K969" t="s">
        <v>14</v>
      </c>
      <c r="L969" s="217">
        <v>4</v>
      </c>
      <c r="M969" s="288"/>
    </row>
    <row r="970" spans="1:13">
      <c r="A970" s="46">
        <v>45982</v>
      </c>
      <c r="B970" s="405">
        <v>31989</v>
      </c>
      <c r="C970" s="405" t="s">
        <v>24</v>
      </c>
      <c r="D970" t="s">
        <v>13</v>
      </c>
      <c r="E970" s="217"/>
      <c r="F970" s="217">
        <v>50.5</v>
      </c>
      <c r="G970" s="1">
        <f t="shared" si="18"/>
        <v>4</v>
      </c>
      <c r="J970" s="419"/>
      <c r="K970"/>
      <c r="L970" s="217"/>
      <c r="M970" s="288"/>
    </row>
    <row r="971" spans="1:13">
      <c r="A971" s="46">
        <v>45982</v>
      </c>
      <c r="B971" s="405">
        <v>31989</v>
      </c>
      <c r="C971" s="405" t="s">
        <v>24</v>
      </c>
      <c r="D971" t="s">
        <v>14</v>
      </c>
      <c r="E971" s="217"/>
      <c r="F971" s="217">
        <v>4</v>
      </c>
      <c r="G971" s="1">
        <f t="shared" si="18"/>
        <v>0</v>
      </c>
      <c r="J971" s="419"/>
      <c r="K971"/>
      <c r="L971" s="217"/>
      <c r="M971" s="288"/>
    </row>
    <row r="972" spans="1:13">
      <c r="A972" s="32">
        <v>45900</v>
      </c>
      <c r="B972" s="404" t="s">
        <v>11</v>
      </c>
      <c r="C972" s="404" t="s">
        <v>25</v>
      </c>
      <c r="D972" t="s">
        <v>13</v>
      </c>
      <c r="E972" s="217">
        <v>61.7</v>
      </c>
      <c r="F972" s="217"/>
      <c r="G972" s="1">
        <f t="shared" si="18"/>
        <v>61.7</v>
      </c>
      <c r="J972" s="404" t="s">
        <v>27</v>
      </c>
      <c r="K972" t="s">
        <v>13</v>
      </c>
      <c r="L972" s="25">
        <v>53.8</v>
      </c>
      <c r="M972" s="288"/>
    </row>
    <row r="973" spans="1:13">
      <c r="B973" s="405"/>
      <c r="C973" s="405"/>
      <c r="D973" t="s">
        <v>14</v>
      </c>
      <c r="E973" s="217">
        <v>8</v>
      </c>
      <c r="F973" s="217"/>
      <c r="G973" s="1">
        <f t="shared" si="18"/>
        <v>69.7</v>
      </c>
      <c r="J973" s="288"/>
      <c r="K973" t="s">
        <v>14</v>
      </c>
      <c r="L973" s="25">
        <v>7</v>
      </c>
      <c r="M973" s="288"/>
    </row>
    <row r="974" spans="1:13">
      <c r="B974" s="405"/>
      <c r="C974" s="405"/>
      <c r="D974" t="s">
        <v>15</v>
      </c>
      <c r="E974" s="217">
        <v>60</v>
      </c>
      <c r="F974" s="217"/>
      <c r="G974" s="1">
        <f t="shared" si="18"/>
        <v>129.69999999999999</v>
      </c>
      <c r="J974" s="288"/>
      <c r="K974" t="s">
        <v>15</v>
      </c>
      <c r="L974" s="288">
        <v>50</v>
      </c>
      <c r="M974" s="288"/>
    </row>
    <row r="975" spans="1:13">
      <c r="B975" s="405"/>
      <c r="C975" s="405"/>
      <c r="D975" t="s">
        <v>16</v>
      </c>
      <c r="E975" s="217">
        <v>5</v>
      </c>
      <c r="F975" s="217"/>
      <c r="G975" s="1">
        <f t="shared" si="18"/>
        <v>134.69999999999999</v>
      </c>
      <c r="J975" s="404"/>
      <c r="K975" t="s">
        <v>16</v>
      </c>
      <c r="L975" s="217">
        <v>5</v>
      </c>
    </row>
    <row r="976" spans="1:13">
      <c r="B976" s="405"/>
      <c r="C976" s="405"/>
      <c r="D976" s="334" t="s">
        <v>68</v>
      </c>
      <c r="E976" s="335">
        <v>15</v>
      </c>
      <c r="F976" s="217"/>
      <c r="G976" s="1">
        <f t="shared" si="18"/>
        <v>149.69999999999999</v>
      </c>
      <c r="J976" s="404"/>
      <c r="K976"/>
      <c r="L976" s="242">
        <f>SUM(L965:L975)</f>
        <v>251.60000000000002</v>
      </c>
    </row>
    <row r="977" spans="1:13">
      <c r="A977" s="30">
        <v>45900</v>
      </c>
      <c r="B977" s="405" t="s">
        <v>75</v>
      </c>
      <c r="C977" s="405" t="s">
        <v>25</v>
      </c>
      <c r="D977" t="s">
        <v>15</v>
      </c>
      <c r="E977" s="217"/>
      <c r="F977" s="217">
        <v>60</v>
      </c>
      <c r="G977" s="1">
        <f t="shared" si="18"/>
        <v>89.699999999999989</v>
      </c>
      <c r="J977" s="405"/>
      <c r="K977"/>
      <c r="L977" s="217"/>
    </row>
    <row r="978" spans="1:13">
      <c r="A978" s="30">
        <v>45900</v>
      </c>
      <c r="B978" s="405" t="s">
        <v>75</v>
      </c>
      <c r="C978" s="405" t="s">
        <v>25</v>
      </c>
      <c r="D978" t="s">
        <v>16</v>
      </c>
      <c r="E978" s="217"/>
      <c r="F978" s="217">
        <v>5</v>
      </c>
      <c r="G978" s="1">
        <f t="shared" si="18"/>
        <v>84.699999999999989</v>
      </c>
      <c r="L978" s="29"/>
      <c r="M978" s="29"/>
    </row>
    <row r="979" spans="1:13">
      <c r="A979" s="30">
        <v>45933</v>
      </c>
      <c r="B979" s="405">
        <v>31692</v>
      </c>
      <c r="C979" s="405" t="s">
        <v>25</v>
      </c>
      <c r="D979" t="s">
        <v>13</v>
      </c>
      <c r="E979" s="217"/>
      <c r="F979" s="217">
        <v>61.7</v>
      </c>
      <c r="G979" s="1">
        <f t="shared" si="18"/>
        <v>22.999999999999986</v>
      </c>
      <c r="L979" s="29"/>
      <c r="M979" s="29"/>
    </row>
    <row r="980" spans="1:13">
      <c r="A980" s="30">
        <v>45933</v>
      </c>
      <c r="B980" s="405">
        <v>31692</v>
      </c>
      <c r="C980" s="405" t="s">
        <v>25</v>
      </c>
      <c r="D980" t="s">
        <v>14</v>
      </c>
      <c r="E980" s="217"/>
      <c r="F980" s="217">
        <v>8</v>
      </c>
      <c r="G980" s="1">
        <f t="shared" si="18"/>
        <v>14.999999999999986</v>
      </c>
      <c r="L980" s="29"/>
      <c r="M980" s="29"/>
    </row>
    <row r="981" spans="1:13">
      <c r="A981" s="30">
        <v>45982</v>
      </c>
      <c r="B981" s="405">
        <v>31989</v>
      </c>
      <c r="C981" s="405" t="s">
        <v>25</v>
      </c>
      <c r="D981" s="334" t="s">
        <v>68</v>
      </c>
      <c r="E981" s="217"/>
      <c r="F981" s="335">
        <v>15</v>
      </c>
      <c r="G981" s="1">
        <f t="shared" si="18"/>
        <v>-1.4210854715202004E-14</v>
      </c>
      <c r="L981" s="29"/>
      <c r="M981" s="29"/>
    </row>
    <row r="982" spans="1:13">
      <c r="A982" s="68">
        <v>45930</v>
      </c>
      <c r="B982" s="404" t="s">
        <v>11</v>
      </c>
      <c r="C982" s="404" t="s">
        <v>41</v>
      </c>
      <c r="D982" t="s">
        <v>13</v>
      </c>
      <c r="E982" s="217">
        <v>62.3</v>
      </c>
      <c r="G982" s="1">
        <f t="shared" si="18"/>
        <v>62.299999999999983</v>
      </c>
    </row>
    <row r="983" spans="1:13">
      <c r="A983" s="46"/>
      <c r="B983" s="405"/>
      <c r="C983" s="405"/>
      <c r="D983" t="s">
        <v>14</v>
      </c>
      <c r="E983" s="217">
        <v>4</v>
      </c>
      <c r="G983" s="1">
        <f t="shared" si="18"/>
        <v>66.299999999999983</v>
      </c>
    </row>
    <row r="984" spans="1:13">
      <c r="A984" s="46"/>
      <c r="B984" s="405"/>
      <c r="C984" s="405"/>
      <c r="D984" t="s">
        <v>15</v>
      </c>
      <c r="E984" s="217">
        <v>60</v>
      </c>
      <c r="G984" s="1">
        <f t="shared" si="18"/>
        <v>126.29999999999998</v>
      </c>
    </row>
    <row r="985" spans="1:13">
      <c r="A985" s="46"/>
      <c r="B985" s="405"/>
      <c r="C985" s="405"/>
      <c r="D985" t="s">
        <v>16</v>
      </c>
      <c r="E985" s="217">
        <v>5</v>
      </c>
      <c r="G985" s="1">
        <f t="shared" si="18"/>
        <v>131.29999999999998</v>
      </c>
    </row>
    <row r="986" spans="1:13">
      <c r="B986" s="405"/>
      <c r="C986" s="405"/>
      <c r="D986" t="s">
        <v>76</v>
      </c>
      <c r="E986" s="217">
        <v>10</v>
      </c>
      <c r="F986" s="44"/>
      <c r="G986" s="1">
        <f t="shared" ref="G986:G1002" si="19">+G985+E986-F986</f>
        <v>141.29999999999998</v>
      </c>
    </row>
    <row r="987" spans="1:13">
      <c r="A987" s="30">
        <v>45905</v>
      </c>
      <c r="B987" s="405"/>
      <c r="C987" s="405" t="s">
        <v>41</v>
      </c>
      <c r="D987" t="s">
        <v>76</v>
      </c>
      <c r="E987" s="13"/>
      <c r="F987" s="44">
        <v>10</v>
      </c>
      <c r="G987" s="1">
        <f t="shared" si="19"/>
        <v>131.29999999999998</v>
      </c>
    </row>
    <row r="988" spans="1:13">
      <c r="A988" s="30">
        <v>45930</v>
      </c>
      <c r="B988" s="405" t="s">
        <v>150</v>
      </c>
      <c r="C988" s="405" t="s">
        <v>41</v>
      </c>
      <c r="D988" t="s">
        <v>15</v>
      </c>
      <c r="E988" s="13"/>
      <c r="F988" s="217">
        <v>60</v>
      </c>
      <c r="G988" s="1">
        <f t="shared" si="19"/>
        <v>71.299999999999983</v>
      </c>
    </row>
    <row r="989" spans="1:13">
      <c r="A989" s="30">
        <v>45930</v>
      </c>
      <c r="B989" s="405" t="s">
        <v>150</v>
      </c>
      <c r="C989" s="405" t="s">
        <v>41</v>
      </c>
      <c r="D989" t="s">
        <v>16</v>
      </c>
      <c r="E989" s="13"/>
      <c r="F989" s="217">
        <v>5</v>
      </c>
      <c r="G989" s="1">
        <f t="shared" si="19"/>
        <v>66.299999999999983</v>
      </c>
    </row>
    <row r="990" spans="1:13">
      <c r="A990" s="46">
        <v>45982</v>
      </c>
      <c r="B990" s="405">
        <v>31989</v>
      </c>
      <c r="C990" s="405" t="s">
        <v>41</v>
      </c>
      <c r="D990" t="s">
        <v>13</v>
      </c>
      <c r="E990" s="13"/>
      <c r="F990" s="217">
        <v>62.3</v>
      </c>
      <c r="G990" s="1">
        <f t="shared" si="19"/>
        <v>3.9999999999999858</v>
      </c>
    </row>
    <row r="991" spans="1:13">
      <c r="A991" s="46">
        <v>45982</v>
      </c>
      <c r="B991" s="405">
        <v>31989</v>
      </c>
      <c r="C991" s="405" t="s">
        <v>41</v>
      </c>
      <c r="D991" t="s">
        <v>14</v>
      </c>
      <c r="E991" s="13"/>
      <c r="F991" s="217">
        <v>4</v>
      </c>
      <c r="G991" s="1">
        <f t="shared" si="19"/>
        <v>-1.4210854715202004E-14</v>
      </c>
    </row>
    <row r="992" spans="1:13">
      <c r="A992" s="68">
        <v>45961</v>
      </c>
      <c r="B992" s="404" t="s">
        <v>11</v>
      </c>
      <c r="C992" s="404" t="s">
        <v>27</v>
      </c>
      <c r="D992" t="s">
        <v>13</v>
      </c>
      <c r="E992" s="25">
        <v>53.8</v>
      </c>
      <c r="G992" s="1">
        <f t="shared" si="19"/>
        <v>53.799999999999983</v>
      </c>
    </row>
    <row r="993" spans="1:12">
      <c r="A993" s="46"/>
      <c r="B993" s="405"/>
      <c r="C993" s="405"/>
      <c r="D993" t="s">
        <v>14</v>
      </c>
      <c r="E993" s="25">
        <v>7</v>
      </c>
      <c r="G993" s="1">
        <f t="shared" si="19"/>
        <v>60.799999999999983</v>
      </c>
    </row>
    <row r="994" spans="1:12">
      <c r="A994" s="46"/>
      <c r="B994" s="405"/>
      <c r="C994" s="405"/>
      <c r="D994" t="s">
        <v>15</v>
      </c>
      <c r="E994" s="217">
        <v>60</v>
      </c>
      <c r="G994" s="1">
        <f t="shared" si="19"/>
        <v>120.79999999999998</v>
      </c>
    </row>
    <row r="995" spans="1:12">
      <c r="A995" s="46"/>
      <c r="B995" s="405"/>
      <c r="C995" s="405"/>
      <c r="D995" t="s">
        <v>16</v>
      </c>
      <c r="E995" s="217">
        <v>5</v>
      </c>
      <c r="G995" s="1">
        <f t="shared" si="19"/>
        <v>125.79999999999998</v>
      </c>
    </row>
    <row r="996" spans="1:12">
      <c r="A996" s="30">
        <v>45961</v>
      </c>
      <c r="B996" s="405" t="s">
        <v>62</v>
      </c>
      <c r="C996" s="405" t="s">
        <v>27</v>
      </c>
      <c r="D996" t="s">
        <v>15</v>
      </c>
      <c r="F996" s="1">
        <v>10</v>
      </c>
      <c r="G996" s="1">
        <f t="shared" si="19"/>
        <v>115.79999999999998</v>
      </c>
    </row>
    <row r="997" spans="1:12">
      <c r="A997" s="46">
        <v>45982</v>
      </c>
      <c r="B997" s="405">
        <v>31989</v>
      </c>
      <c r="C997" s="405" t="s">
        <v>27</v>
      </c>
      <c r="D997" t="s">
        <v>13</v>
      </c>
      <c r="F997" s="25">
        <v>53.8</v>
      </c>
      <c r="G997" s="1">
        <f t="shared" si="19"/>
        <v>61.999999999999986</v>
      </c>
      <c r="J997" s="421" t="s">
        <v>666</v>
      </c>
      <c r="K997" s="421"/>
      <c r="L997" s="421"/>
    </row>
    <row r="998" spans="1:12">
      <c r="A998" s="46">
        <v>45982</v>
      </c>
      <c r="B998" s="405">
        <v>31989</v>
      </c>
      <c r="C998" s="405" t="s">
        <v>27</v>
      </c>
      <c r="D998" t="s">
        <v>14</v>
      </c>
      <c r="F998" s="25">
        <v>7</v>
      </c>
      <c r="G998" s="1">
        <f t="shared" si="19"/>
        <v>54.999999999999986</v>
      </c>
      <c r="I998" s="11">
        <v>2025</v>
      </c>
      <c r="J998" s="404" t="s">
        <v>28</v>
      </c>
      <c r="K998" t="s">
        <v>13</v>
      </c>
      <c r="L998" s="44">
        <v>56.4</v>
      </c>
    </row>
    <row r="999" spans="1:12">
      <c r="A999" s="46">
        <v>45982</v>
      </c>
      <c r="B999" s="405">
        <v>31989</v>
      </c>
      <c r="C999" s="405" t="s">
        <v>27</v>
      </c>
      <c r="D999" t="s">
        <v>15</v>
      </c>
      <c r="F999" s="217">
        <v>50</v>
      </c>
      <c r="G999" s="1">
        <f t="shared" si="19"/>
        <v>4.9999999999999858</v>
      </c>
      <c r="J999" s="405"/>
      <c r="K999" t="s">
        <v>14</v>
      </c>
      <c r="L999" s="44">
        <v>6</v>
      </c>
    </row>
    <row r="1000" spans="1:12">
      <c r="A1000" s="46">
        <v>45982</v>
      </c>
      <c r="B1000" s="405">
        <v>31989</v>
      </c>
      <c r="C1000" s="405" t="s">
        <v>27</v>
      </c>
      <c r="D1000" t="s">
        <v>16</v>
      </c>
      <c r="F1000" s="217">
        <v>5</v>
      </c>
      <c r="G1000" s="1">
        <f t="shared" si="19"/>
        <v>-1.4210854715202004E-14</v>
      </c>
      <c r="J1000" s="405"/>
      <c r="K1000" t="s">
        <v>15</v>
      </c>
      <c r="L1000" s="217">
        <v>60</v>
      </c>
    </row>
    <row r="1001" spans="1:12">
      <c r="A1001" s="68">
        <v>45991</v>
      </c>
      <c r="B1001" s="404" t="s">
        <v>11</v>
      </c>
      <c r="C1001" s="404" t="s">
        <v>28</v>
      </c>
      <c r="D1001" t="s">
        <v>13</v>
      </c>
      <c r="E1001" s="44">
        <v>56.4</v>
      </c>
      <c r="G1001" s="1">
        <f t="shared" si="19"/>
        <v>56.399999999999984</v>
      </c>
      <c r="J1001" s="405"/>
      <c r="K1001" t="s">
        <v>16</v>
      </c>
      <c r="L1001" s="217">
        <v>5</v>
      </c>
    </row>
    <row r="1002" spans="1:12">
      <c r="A1002" s="46"/>
      <c r="B1002" s="405"/>
      <c r="C1002" s="405"/>
      <c r="D1002" t="s">
        <v>14</v>
      </c>
      <c r="E1002" s="44">
        <v>6</v>
      </c>
      <c r="G1002" s="1">
        <f t="shared" si="19"/>
        <v>62.399999999999984</v>
      </c>
      <c r="J1002" s="404" t="s">
        <v>29</v>
      </c>
      <c r="K1002" t="s">
        <v>15</v>
      </c>
      <c r="L1002" s="217">
        <v>60</v>
      </c>
    </row>
    <row r="1003" spans="1:12">
      <c r="A1003" s="46"/>
      <c r="B1003" s="405"/>
      <c r="C1003" s="405"/>
      <c r="D1003" t="s">
        <v>15</v>
      </c>
      <c r="E1003" s="217">
        <v>60</v>
      </c>
      <c r="G1003" s="1">
        <f t="shared" ref="G1003:G1011" si="20">+G1002+E1003-F1003</f>
        <v>122.39999999999998</v>
      </c>
      <c r="K1003" t="s">
        <v>16</v>
      </c>
      <c r="L1003" s="217">
        <v>5</v>
      </c>
    </row>
    <row r="1004" spans="1:12">
      <c r="A1004" s="46"/>
      <c r="B1004" s="405"/>
      <c r="C1004" s="405"/>
      <c r="D1004" t="s">
        <v>16</v>
      </c>
      <c r="E1004" s="217">
        <v>5</v>
      </c>
      <c r="G1004" s="1">
        <f t="shared" si="20"/>
        <v>127.39999999999998</v>
      </c>
      <c r="K1004"/>
      <c r="L1004" s="242">
        <f>SUM(L998:L1003)</f>
        <v>192.4</v>
      </c>
    </row>
    <row r="1005" spans="1:12">
      <c r="A1005" s="46">
        <v>46030</v>
      </c>
      <c r="B1005" s="405">
        <v>32304</v>
      </c>
      <c r="C1005" s="405" t="s">
        <v>28</v>
      </c>
      <c r="D1005" t="s">
        <v>13</v>
      </c>
      <c r="E1005" s="217"/>
      <c r="F1005" s="1">
        <v>56.4</v>
      </c>
      <c r="G1005" s="1">
        <f t="shared" si="20"/>
        <v>70.999999999999972</v>
      </c>
      <c r="K1005"/>
      <c r="L1005" s="242"/>
    </row>
    <row r="1006" spans="1:12">
      <c r="A1006" s="46">
        <v>46030</v>
      </c>
      <c r="B1006" s="405">
        <v>32304</v>
      </c>
      <c r="C1006" s="405" t="s">
        <v>28</v>
      </c>
      <c r="D1006" t="s">
        <v>14</v>
      </c>
      <c r="E1006" s="217"/>
      <c r="F1006" s="1">
        <v>6</v>
      </c>
      <c r="G1006" s="1">
        <f t="shared" si="20"/>
        <v>64.999999999999972</v>
      </c>
      <c r="K1006"/>
      <c r="L1006" s="242"/>
    </row>
    <row r="1007" spans="1:12">
      <c r="A1007" s="46">
        <v>46030</v>
      </c>
      <c r="B1007" s="405">
        <v>32304</v>
      </c>
      <c r="C1007" s="405" t="s">
        <v>28</v>
      </c>
      <c r="D1007" t="s">
        <v>15</v>
      </c>
      <c r="E1007" s="217"/>
      <c r="F1007" s="1">
        <v>60</v>
      </c>
      <c r="G1007" s="1">
        <f t="shared" si="20"/>
        <v>4.9999999999999716</v>
      </c>
      <c r="K1007"/>
      <c r="L1007" s="242"/>
    </row>
    <row r="1008" spans="1:12">
      <c r="A1008" s="46">
        <v>46030</v>
      </c>
      <c r="B1008" s="405">
        <v>32304</v>
      </c>
      <c r="C1008" s="405" t="s">
        <v>28</v>
      </c>
      <c r="D1008" t="s">
        <v>16</v>
      </c>
      <c r="E1008" s="217"/>
      <c r="F1008" s="1">
        <v>5</v>
      </c>
      <c r="G1008" s="1">
        <f t="shared" si="20"/>
        <v>-2.8421709430404007E-14</v>
      </c>
      <c r="K1008"/>
      <c r="L1008" s="242"/>
    </row>
    <row r="1009" spans="1:13">
      <c r="A1009" s="68">
        <v>46022</v>
      </c>
      <c r="B1009" s="404" t="s">
        <v>11</v>
      </c>
      <c r="C1009" s="404" t="s">
        <v>29</v>
      </c>
      <c r="D1009" t="s">
        <v>13</v>
      </c>
      <c r="E1009" s="44">
        <v>49.9</v>
      </c>
      <c r="G1009" s="1">
        <f t="shared" si="20"/>
        <v>49.89999999999997</v>
      </c>
    </row>
    <row r="1010" spans="1:13">
      <c r="A1010" s="46"/>
      <c r="B1010" s="405"/>
      <c r="C1010" s="405"/>
      <c r="D1010" t="s">
        <v>14</v>
      </c>
      <c r="E1010" s="44">
        <v>6</v>
      </c>
      <c r="G1010" s="1">
        <f t="shared" si="20"/>
        <v>55.89999999999997</v>
      </c>
      <c r="J1010" s="421" t="s">
        <v>666</v>
      </c>
      <c r="K1010" s="421"/>
      <c r="L1010" s="421"/>
    </row>
    <row r="1011" spans="1:13">
      <c r="A1011" s="46"/>
      <c r="B1011" s="405"/>
      <c r="C1011" s="405"/>
      <c r="D1011" t="s">
        <v>15</v>
      </c>
      <c r="E1011" s="217">
        <v>60</v>
      </c>
      <c r="G1011" s="1">
        <f t="shared" si="20"/>
        <v>115.89999999999998</v>
      </c>
      <c r="I1011" s="404">
        <v>2026</v>
      </c>
      <c r="J1011" s="404" t="s">
        <v>12</v>
      </c>
      <c r="K1011" t="s">
        <v>13</v>
      </c>
      <c r="L1011" s="44">
        <v>48.6</v>
      </c>
      <c r="M1011" s="288"/>
    </row>
    <row r="1012" spans="1:13">
      <c r="A1012" s="46"/>
      <c r="B1012" s="405"/>
      <c r="C1012" s="405"/>
      <c r="D1012" t="s">
        <v>16</v>
      </c>
      <c r="E1012" s="217">
        <v>5</v>
      </c>
      <c r="G1012" s="1">
        <f t="shared" ref="G1012:G1029" si="21">+G1011+E1012-F1012</f>
        <v>120.89999999999998</v>
      </c>
      <c r="I1012" s="288"/>
      <c r="J1012" s="405"/>
      <c r="K1012" t="s">
        <v>14</v>
      </c>
      <c r="L1012" s="44">
        <v>5</v>
      </c>
      <c r="M1012" s="288"/>
    </row>
    <row r="1013" spans="1:13">
      <c r="A1013" s="46">
        <v>46064</v>
      </c>
      <c r="B1013" s="405">
        <v>32495</v>
      </c>
      <c r="C1013" s="405" t="s">
        <v>29</v>
      </c>
      <c r="D1013" t="s">
        <v>13</v>
      </c>
      <c r="E1013" s="217"/>
      <c r="F1013" s="44">
        <v>49.9</v>
      </c>
      <c r="G1013" s="1">
        <f>+G1012+E1013-F1013</f>
        <v>70.999999999999972</v>
      </c>
      <c r="I1013" s="288"/>
      <c r="J1013" s="405"/>
      <c r="K1013" t="s">
        <v>15</v>
      </c>
      <c r="L1013" s="217">
        <v>60</v>
      </c>
      <c r="M1013" s="288"/>
    </row>
    <row r="1014" spans="1:13">
      <c r="A1014" s="46">
        <v>46064</v>
      </c>
      <c r="B1014" s="405">
        <v>32495</v>
      </c>
      <c r="C1014" s="405" t="s">
        <v>29</v>
      </c>
      <c r="D1014" t="s">
        <v>14</v>
      </c>
      <c r="E1014" s="217"/>
      <c r="F1014" s="44">
        <v>6</v>
      </c>
      <c r="G1014" s="1">
        <f>+G1013+E1014-F1014</f>
        <v>64.999999999999972</v>
      </c>
      <c r="I1014" s="288"/>
      <c r="J1014" s="405"/>
      <c r="K1014" t="s">
        <v>16</v>
      </c>
      <c r="L1014" s="217">
        <v>5</v>
      </c>
      <c r="M1014" s="288"/>
    </row>
    <row r="1015" spans="1:13">
      <c r="A1015" s="46">
        <v>46064</v>
      </c>
      <c r="B1015" s="405">
        <v>32495</v>
      </c>
      <c r="C1015" s="405" t="s">
        <v>29</v>
      </c>
      <c r="D1015" t="s">
        <v>15</v>
      </c>
      <c r="E1015" s="217"/>
      <c r="F1015" s="217">
        <v>60</v>
      </c>
      <c r="G1015" s="1">
        <f>+G1014+E1015-F1015</f>
        <v>4.9999999999999716</v>
      </c>
      <c r="I1015" s="288"/>
      <c r="J1015" s="404" t="s">
        <v>19</v>
      </c>
      <c r="K1015" t="s">
        <v>15</v>
      </c>
      <c r="L1015" s="217">
        <v>56</v>
      </c>
      <c r="M1015" s="288"/>
    </row>
    <row r="1016" spans="1:13">
      <c r="A1016" s="46">
        <v>46064</v>
      </c>
      <c r="B1016" s="405">
        <v>32495</v>
      </c>
      <c r="C1016" s="405" t="s">
        <v>29</v>
      </c>
      <c r="D1016" t="s">
        <v>16</v>
      </c>
      <c r="E1016" s="217"/>
      <c r="F1016" s="217">
        <v>5</v>
      </c>
      <c r="G1016" s="1">
        <f>+G1015+E1016-F1016</f>
        <v>-2.8421709430404007E-14</v>
      </c>
      <c r="I1016" s="288"/>
      <c r="J1016" s="409"/>
      <c r="K1016" t="s">
        <v>16</v>
      </c>
      <c r="L1016" s="217">
        <v>5</v>
      </c>
      <c r="M1016" s="288"/>
    </row>
    <row r="1017" spans="1:13">
      <c r="A1017" s="68">
        <v>46053</v>
      </c>
      <c r="B1017" s="404" t="s">
        <v>11</v>
      </c>
      <c r="C1017" s="404" t="s">
        <v>12</v>
      </c>
      <c r="D1017" t="s">
        <v>13</v>
      </c>
      <c r="E1017" s="44">
        <v>48.6</v>
      </c>
      <c r="G1017" s="1">
        <f>+G1016+E1017-F1017</f>
        <v>48.599999999999973</v>
      </c>
      <c r="I1017" s="288"/>
      <c r="J1017" s="409"/>
      <c r="K1017" s="288"/>
      <c r="L1017" s="242">
        <f>SUM(L1011:L1016)</f>
        <v>179.6</v>
      </c>
      <c r="M1017" s="288"/>
    </row>
    <row r="1018" spans="1:13">
      <c r="A1018" s="46"/>
      <c r="B1018" s="405"/>
      <c r="C1018" s="405"/>
      <c r="D1018" t="s">
        <v>14</v>
      </c>
      <c r="E1018" s="44">
        <v>5</v>
      </c>
      <c r="G1018" s="1">
        <f>+G1017+E1018-F1018</f>
        <v>53.599999999999973</v>
      </c>
      <c r="I1018" s="288"/>
      <c r="J1018" s="409"/>
      <c r="K1018" s="288"/>
      <c r="L1018" s="256"/>
      <c r="M1018" s="288"/>
    </row>
    <row r="1019" spans="1:13">
      <c r="A1019" s="46"/>
      <c r="B1019" s="405"/>
      <c r="C1019" s="405"/>
      <c r="D1019" t="s">
        <v>15</v>
      </c>
      <c r="E1019" s="217">
        <v>60</v>
      </c>
      <c r="G1019" s="1">
        <f>+G1018+E1019-F1019</f>
        <v>113.59999999999997</v>
      </c>
      <c r="I1019" s="355"/>
      <c r="J1019" s="419"/>
      <c r="K1019" s="288"/>
      <c r="L1019" s="256"/>
      <c r="M1019" s="288"/>
    </row>
    <row r="1020" spans="1:13">
      <c r="A1020" s="46"/>
      <c r="B1020" s="405"/>
      <c r="C1020" s="405"/>
      <c r="D1020" t="s">
        <v>16</v>
      </c>
      <c r="E1020" s="217">
        <v>5</v>
      </c>
      <c r="G1020" s="1">
        <f>+G1019+E1020-F1020</f>
        <v>118.59999999999997</v>
      </c>
      <c r="I1020" s="288"/>
      <c r="J1020" s="288"/>
      <c r="K1020" s="288"/>
      <c r="L1020" s="256"/>
      <c r="M1020" s="288"/>
    </row>
    <row r="1021" spans="1:13">
      <c r="A1021" s="46">
        <v>46099</v>
      </c>
      <c r="B1021" s="405">
        <v>32691</v>
      </c>
      <c r="C1021" s="405" t="s">
        <v>12</v>
      </c>
      <c r="D1021" t="s">
        <v>13</v>
      </c>
      <c r="E1021" s="217"/>
      <c r="F1021" s="44">
        <v>48.6</v>
      </c>
      <c r="G1021" s="1">
        <f>+G1020+E1021-F1021</f>
        <v>69.999999999999972</v>
      </c>
      <c r="I1021" s="288"/>
      <c r="J1021" s="288"/>
      <c r="K1021" s="288"/>
      <c r="L1021" s="256"/>
      <c r="M1021" s="288"/>
    </row>
    <row r="1022" spans="1:13">
      <c r="A1022" s="46">
        <v>46099</v>
      </c>
      <c r="B1022" s="405">
        <v>32691</v>
      </c>
      <c r="C1022" s="405" t="s">
        <v>12</v>
      </c>
      <c r="D1022" t="s">
        <v>14</v>
      </c>
      <c r="E1022" s="217"/>
      <c r="F1022" s="44">
        <v>5</v>
      </c>
      <c r="G1022" s="1">
        <f>+G1021+E1022-F1022</f>
        <v>64.999999999999972</v>
      </c>
      <c r="I1022" s="288"/>
      <c r="J1022" s="288"/>
      <c r="K1022" s="288"/>
      <c r="L1022" s="256"/>
      <c r="M1022" s="288"/>
    </row>
    <row r="1023" spans="1:13">
      <c r="A1023" s="46">
        <v>46099</v>
      </c>
      <c r="B1023" s="405">
        <v>32691</v>
      </c>
      <c r="C1023" s="405" t="s">
        <v>12</v>
      </c>
      <c r="D1023" t="s">
        <v>15</v>
      </c>
      <c r="E1023" s="217"/>
      <c r="F1023" s="217">
        <v>60</v>
      </c>
      <c r="G1023" s="1">
        <f>+G1022+E1023-F1023</f>
        <v>4.9999999999999716</v>
      </c>
      <c r="I1023" s="288"/>
      <c r="J1023" s="288"/>
      <c r="K1023" s="288"/>
      <c r="L1023" s="256"/>
      <c r="M1023" s="288"/>
    </row>
    <row r="1024" spans="1:13">
      <c r="A1024" s="46">
        <v>46099</v>
      </c>
      <c r="B1024" s="405">
        <v>32691</v>
      </c>
      <c r="C1024" s="405" t="s">
        <v>12</v>
      </c>
      <c r="D1024" t="s">
        <v>16</v>
      </c>
      <c r="E1024" s="217"/>
      <c r="F1024" s="217">
        <v>5</v>
      </c>
      <c r="G1024" s="1">
        <f>+G1023+E1024-F1024</f>
        <v>-2.8421709430404007E-14</v>
      </c>
      <c r="I1024" s="288"/>
      <c r="J1024" s="288"/>
      <c r="K1024" s="288"/>
      <c r="L1024" s="256"/>
      <c r="M1024" s="288"/>
    </row>
    <row r="1025" spans="1:13">
      <c r="A1025" s="32">
        <v>46081</v>
      </c>
      <c r="B1025" s="404" t="s">
        <v>11</v>
      </c>
      <c r="C1025" s="404" t="s">
        <v>19</v>
      </c>
      <c r="D1025" t="s">
        <v>13</v>
      </c>
      <c r="E1025" s="44">
        <v>47.6</v>
      </c>
      <c r="G1025" s="1">
        <f>+G1024+E1025-F1025</f>
        <v>47.599999999999973</v>
      </c>
      <c r="I1025" s="288"/>
      <c r="J1025" s="288"/>
      <c r="K1025" s="318"/>
      <c r="L1025" s="318"/>
      <c r="M1025" s="288"/>
    </row>
    <row r="1026" spans="1:13">
      <c r="B1026" s="405"/>
      <c r="C1026" s="405"/>
      <c r="D1026" t="s">
        <v>14</v>
      </c>
      <c r="E1026" s="44">
        <v>10</v>
      </c>
      <c r="G1026" s="1">
        <f t="shared" si="21"/>
        <v>57.599999999999973</v>
      </c>
      <c r="I1026" s="288"/>
      <c r="J1026" s="421" t="s">
        <v>666</v>
      </c>
      <c r="K1026" s="421"/>
      <c r="L1026" s="421"/>
      <c r="M1026" s="288"/>
    </row>
    <row r="1027" spans="1:13">
      <c r="B1027" s="405"/>
      <c r="C1027" s="405"/>
      <c r="D1027" t="s">
        <v>15</v>
      </c>
      <c r="E1027" s="217">
        <v>56</v>
      </c>
      <c r="G1027" s="1">
        <f t="shared" si="21"/>
        <v>113.59999999999997</v>
      </c>
      <c r="I1027" s="404">
        <v>2026</v>
      </c>
      <c r="J1027" s="404" t="s">
        <v>19</v>
      </c>
      <c r="K1027" t="s">
        <v>13</v>
      </c>
      <c r="L1027" s="44">
        <v>47.6</v>
      </c>
      <c r="M1027" s="288"/>
    </row>
    <row r="1028" spans="1:13">
      <c r="B1028" s="405"/>
      <c r="C1028" s="405"/>
      <c r="D1028" t="s">
        <v>16</v>
      </c>
      <c r="E1028" s="217">
        <v>5</v>
      </c>
      <c r="G1028" s="1">
        <f t="shared" si="21"/>
        <v>118.59999999999997</v>
      </c>
      <c r="I1028" s="355"/>
      <c r="J1028" s="405"/>
      <c r="K1028" t="s">
        <v>14</v>
      </c>
      <c r="L1028" s="44">
        <v>10</v>
      </c>
      <c r="M1028" s="288"/>
    </row>
    <row r="1029" spans="1:13">
      <c r="A1029" s="30">
        <v>46099</v>
      </c>
      <c r="B1029" s="405">
        <v>32691</v>
      </c>
      <c r="C1029" s="405" t="s">
        <v>19</v>
      </c>
      <c r="D1029" t="s">
        <v>15</v>
      </c>
      <c r="F1029" s="1">
        <v>56</v>
      </c>
      <c r="G1029" s="1">
        <f t="shared" si="21"/>
        <v>62.599999999999966</v>
      </c>
      <c r="I1029" s="288"/>
      <c r="J1029" s="409"/>
      <c r="K1029" s="288">
        <v>178</v>
      </c>
      <c r="L1029" s="159">
        <f>SUM(L1027:L1028)</f>
        <v>57.6</v>
      </c>
      <c r="M1029" s="318">
        <f>K1029-L1029</f>
        <v>120.4</v>
      </c>
    </row>
    <row r="1030" spans="1:13">
      <c r="A1030" s="30">
        <v>46099</v>
      </c>
      <c r="B1030" s="405">
        <v>32691</v>
      </c>
      <c r="C1030" s="405" t="s">
        <v>19</v>
      </c>
      <c r="D1030" t="s">
        <v>16</v>
      </c>
      <c r="F1030" s="1">
        <v>5</v>
      </c>
      <c r="G1030" s="1">
        <f>+G1029+E1030-F1030</f>
        <v>57.599999999999966</v>
      </c>
      <c r="I1030" s="288"/>
      <c r="J1030" s="409"/>
      <c r="K1030" s="288"/>
      <c r="L1030" s="256"/>
      <c r="M1030" s="288"/>
    </row>
    <row r="1031" spans="1:13">
      <c r="A1031" s="30">
        <v>46102</v>
      </c>
      <c r="B1031" s="405">
        <v>32739</v>
      </c>
      <c r="C1031" s="405" t="s">
        <v>19</v>
      </c>
      <c r="D1031" t="s">
        <v>13</v>
      </c>
      <c r="F1031" s="1">
        <v>47.6</v>
      </c>
      <c r="G1031" s="1">
        <f t="shared" ref="G1031:G1038" si="22">+G1030+E1031-F1031</f>
        <v>9.9999999999999645</v>
      </c>
      <c r="I1031" s="288"/>
      <c r="J1031" s="409"/>
      <c r="K1031" s="288"/>
      <c r="L1031" s="256"/>
      <c r="M1031" s="288"/>
    </row>
    <row r="1032" spans="1:13">
      <c r="A1032" s="30">
        <v>46102</v>
      </c>
      <c r="B1032" s="405">
        <v>32739</v>
      </c>
      <c r="C1032" s="405" t="s">
        <v>19</v>
      </c>
      <c r="D1032" t="s">
        <v>14</v>
      </c>
      <c r="F1032" s="1">
        <v>10</v>
      </c>
      <c r="G1032" s="1">
        <f t="shared" si="22"/>
        <v>-3.5527136788005009E-14</v>
      </c>
      <c r="I1032" s="288"/>
      <c r="J1032" s="288"/>
      <c r="K1032" s="318"/>
      <c r="L1032" s="318"/>
      <c r="M1032" s="288"/>
    </row>
    <row r="1033" spans="1:13">
      <c r="A1033" s="32">
        <v>46112</v>
      </c>
      <c r="B1033" s="404" t="s">
        <v>11</v>
      </c>
      <c r="C1033" s="404" t="s">
        <v>20</v>
      </c>
      <c r="D1033" t="s">
        <v>13</v>
      </c>
      <c r="E1033" s="1">
        <v>46.1</v>
      </c>
      <c r="G1033" s="1">
        <f t="shared" si="22"/>
        <v>46.099999999999966</v>
      </c>
      <c r="I1033" s="288"/>
      <c r="J1033" s="421" t="s">
        <v>666</v>
      </c>
      <c r="K1033" s="421"/>
      <c r="L1033" s="421"/>
      <c r="M1033" s="288"/>
    </row>
    <row r="1034" spans="1:13">
      <c r="A1034" s="32"/>
      <c r="B1034" s="405"/>
      <c r="C1034" s="405"/>
      <c r="D1034" t="s">
        <v>14</v>
      </c>
      <c r="E1034" s="1">
        <v>6</v>
      </c>
      <c r="G1034" s="1">
        <f t="shared" si="22"/>
        <v>52.099999999999966</v>
      </c>
      <c r="I1034" s="404">
        <v>2026</v>
      </c>
      <c r="J1034" s="404" t="s">
        <v>20</v>
      </c>
      <c r="K1034" t="s">
        <v>13</v>
      </c>
      <c r="L1034" s="1">
        <v>46.1</v>
      </c>
      <c r="M1034" s="288"/>
    </row>
    <row r="1035" spans="1:13">
      <c r="B1035" s="405"/>
      <c r="C1035" s="405"/>
      <c r="D1035" t="s">
        <v>15</v>
      </c>
      <c r="E1035" s="1">
        <v>60</v>
      </c>
      <c r="G1035" s="1">
        <f t="shared" si="22"/>
        <v>112.09999999999997</v>
      </c>
      <c r="J1035" s="405"/>
      <c r="K1035" t="s">
        <v>14</v>
      </c>
      <c r="L1035" s="1">
        <v>6</v>
      </c>
    </row>
    <row r="1036" spans="1:13">
      <c r="B1036" s="405"/>
      <c r="C1036" s="405"/>
      <c r="D1036" t="s">
        <v>16</v>
      </c>
      <c r="E1036" s="1">
        <v>5</v>
      </c>
      <c r="G1036" s="1">
        <f t="shared" si="22"/>
        <v>117.09999999999997</v>
      </c>
      <c r="J1036" s="405"/>
      <c r="K1036" t="s">
        <v>15</v>
      </c>
      <c r="L1036" s="1">
        <v>60</v>
      </c>
    </row>
    <row r="1037" spans="1:13">
      <c r="B1037" s="405"/>
      <c r="C1037" s="405"/>
      <c r="G1037" s="1">
        <f t="shared" si="22"/>
        <v>117.09999999999997</v>
      </c>
      <c r="J1037" s="405"/>
      <c r="K1037" t="s">
        <v>16</v>
      </c>
      <c r="L1037" s="1">
        <v>5</v>
      </c>
    </row>
    <row r="1038" spans="1:13">
      <c r="B1038" s="405"/>
      <c r="C1038" s="405"/>
      <c r="G1038" s="1">
        <f t="shared" si="22"/>
        <v>117.09999999999997</v>
      </c>
      <c r="L1038" s="106">
        <f>SUM(L1034:L1037)</f>
        <v>117.1</v>
      </c>
    </row>
    <row r="1039" spans="1:13">
      <c r="B1039" s="405"/>
      <c r="C1039" s="405"/>
      <c r="G1039" s="1">
        <f>+G1038+E1039-F1039</f>
        <v>117.09999999999997</v>
      </c>
    </row>
    <row r="1040" spans="1:13">
      <c r="B1040" s="405"/>
      <c r="C1040" s="405"/>
      <c r="G1040" s="1">
        <f>+G1039+E1040-F1040</f>
        <v>117.09999999999997</v>
      </c>
    </row>
    <row r="1041" spans="2:7">
      <c r="B1041" s="405"/>
      <c r="C1041" s="405"/>
      <c r="G1041" s="1">
        <f>+G1040+E1041-F1041</f>
        <v>117.09999999999997</v>
      </c>
    </row>
    <row r="1042" spans="2:7">
      <c r="B1042" s="405"/>
      <c r="C1042" s="405"/>
      <c r="G1042" s="1">
        <f>+G1041+E1042-F1042</f>
        <v>117.09999999999997</v>
      </c>
    </row>
    <row r="1043" spans="2:7">
      <c r="B1043" s="405"/>
      <c r="C1043" s="405"/>
      <c r="G1043" s="1">
        <f>+G1042+E1043-F1043</f>
        <v>117.09999999999997</v>
      </c>
    </row>
    <row r="1044" spans="2:7">
      <c r="B1044" s="405"/>
      <c r="C1044" s="405"/>
      <c r="G1044" s="1">
        <f>+G1043+E1044-F1044</f>
        <v>117.09999999999997</v>
      </c>
    </row>
    <row r="1045" spans="2:7">
      <c r="B1045" s="405"/>
      <c r="C1045" s="405"/>
      <c r="G1045" s="1">
        <f>+G1044+E1045-F1045</f>
        <v>117.09999999999997</v>
      </c>
    </row>
    <row r="1046" spans="2:7">
      <c r="B1046" s="405"/>
      <c r="C1046" s="405"/>
      <c r="G1046" s="1">
        <f>+G1045+E1046-F1046</f>
        <v>117.09999999999997</v>
      </c>
    </row>
    <row r="1047" spans="2:7">
      <c r="B1047" s="405"/>
      <c r="C1047" s="405"/>
      <c r="G1047" s="1">
        <f>+G1046+E1047-F1047</f>
        <v>117.09999999999997</v>
      </c>
    </row>
    <row r="1048" spans="2:7">
      <c r="B1048" s="405"/>
      <c r="C1048" s="405"/>
      <c r="G1048" s="1">
        <f>+G1047+E1048-F1048</f>
        <v>117.09999999999997</v>
      </c>
    </row>
    <row r="1049" spans="2:7">
      <c r="B1049" s="405"/>
      <c r="C1049" s="405"/>
      <c r="G1049" s="1">
        <f>+G1048+E1049-F1049</f>
        <v>117.09999999999997</v>
      </c>
    </row>
    <row r="1050" spans="2:7">
      <c r="B1050" s="405"/>
      <c r="C1050" s="405"/>
      <c r="G1050" s="1">
        <f>+G1049+E1050-F1050</f>
        <v>117.09999999999997</v>
      </c>
    </row>
    <row r="1051" spans="2:7">
      <c r="B1051" s="405"/>
      <c r="C1051" s="405"/>
      <c r="G1051" s="1">
        <f>+G1050+E1051-F1051</f>
        <v>117.09999999999997</v>
      </c>
    </row>
    <row r="1052" spans="2:7">
      <c r="B1052" s="405"/>
      <c r="C1052" s="405"/>
      <c r="G1052" s="1">
        <f>+G1051+E1052-F1052</f>
        <v>117.09999999999997</v>
      </c>
    </row>
    <row r="1053" spans="2:7">
      <c r="B1053" s="405"/>
      <c r="C1053" s="405"/>
      <c r="G1053" s="1">
        <f>+G1052+E1053-F1053</f>
        <v>117.09999999999997</v>
      </c>
    </row>
    <row r="1054" spans="2:7">
      <c r="B1054" s="405"/>
      <c r="C1054" s="405"/>
      <c r="G1054" s="1">
        <f>+G1053+E1054-F1054</f>
        <v>117.09999999999997</v>
      </c>
    </row>
    <row r="1055" spans="2:7">
      <c r="B1055" s="405"/>
      <c r="C1055" s="405"/>
      <c r="G1055" s="1">
        <f>+G1054+E1055-F1055</f>
        <v>117.09999999999997</v>
      </c>
    </row>
    <row r="1056" spans="2:7">
      <c r="B1056" s="405"/>
      <c r="C1056" s="405"/>
      <c r="G1056" s="1">
        <f>+G1055+E1056-F1056</f>
        <v>117.09999999999997</v>
      </c>
    </row>
    <row r="1057" spans="2:7">
      <c r="B1057" s="405"/>
      <c r="C1057" s="405"/>
      <c r="G1057" s="1">
        <f>+G1056+E1057-F1057</f>
        <v>117.09999999999997</v>
      </c>
    </row>
    <row r="1058" spans="2:7">
      <c r="B1058" s="405"/>
      <c r="C1058" s="405"/>
      <c r="G1058" s="1">
        <f>+G1057+E1058-F1058</f>
        <v>117.09999999999997</v>
      </c>
    </row>
    <row r="1059" spans="2:7">
      <c r="B1059" s="405"/>
      <c r="C1059" s="405"/>
      <c r="G1059" s="1">
        <f>+G1058+E1059-F1059</f>
        <v>117.09999999999997</v>
      </c>
    </row>
    <row r="1060" spans="2:7">
      <c r="B1060" s="405"/>
      <c r="C1060" s="405"/>
      <c r="G1060" s="1">
        <f>+G1059+E1060-F1060</f>
        <v>117.09999999999997</v>
      </c>
    </row>
    <row r="1061" spans="2:7">
      <c r="B1061" s="405"/>
      <c r="C1061" s="405"/>
      <c r="G1061" s="1">
        <f>+G1060+E1061-F1061</f>
        <v>117.09999999999997</v>
      </c>
    </row>
    <row r="1062" spans="2:7">
      <c r="B1062" s="405"/>
      <c r="C1062" s="405"/>
      <c r="G1062" s="1">
        <f>+G1061+E1062-F1062</f>
        <v>117.09999999999997</v>
      </c>
    </row>
    <row r="1063" spans="2:7">
      <c r="B1063" s="405"/>
      <c r="C1063" s="405"/>
      <c r="G1063" s="1">
        <f>+G1062+E1063-F1063</f>
        <v>117.09999999999997</v>
      </c>
    </row>
    <row r="1064" spans="2:7">
      <c r="B1064" s="405"/>
      <c r="C1064" s="405"/>
      <c r="G1064" s="1">
        <f>+G1063+E1064-F1064</f>
        <v>117.09999999999997</v>
      </c>
    </row>
    <row r="1065" spans="2:7">
      <c r="B1065" s="405"/>
      <c r="C1065" s="405"/>
      <c r="G1065" s="1">
        <f>+G1064+E1065-F1065</f>
        <v>117.09999999999997</v>
      </c>
    </row>
    <row r="1066" spans="2:7">
      <c r="B1066" s="405"/>
      <c r="C1066" s="405"/>
      <c r="G1066" s="1">
        <f>+G1065+E1066-F1066</f>
        <v>117.09999999999997</v>
      </c>
    </row>
    <row r="1067" spans="2:7">
      <c r="B1067" s="405"/>
      <c r="C1067" s="405"/>
      <c r="G1067" s="1">
        <f>+G1066+E1067-F1067</f>
        <v>117.09999999999997</v>
      </c>
    </row>
    <row r="1068" spans="2:7">
      <c r="B1068" s="405"/>
      <c r="C1068" s="405"/>
      <c r="G1068" s="1">
        <f>+G1067+E1068-F1068</f>
        <v>117.09999999999997</v>
      </c>
    </row>
    <row r="1069" spans="2:7">
      <c r="B1069" s="405"/>
      <c r="C1069" s="405"/>
      <c r="G1069" s="1">
        <f>+G1068+E1069-F1069</f>
        <v>117.09999999999997</v>
      </c>
    </row>
    <row r="1070" spans="2:7">
      <c r="B1070" s="405"/>
      <c r="C1070" s="405"/>
      <c r="G1070" s="1">
        <f>+G1069+E1070-F1070</f>
        <v>117.09999999999997</v>
      </c>
    </row>
    <row r="1071" spans="2:7">
      <c r="B1071" s="405"/>
      <c r="C1071" s="405"/>
      <c r="G1071" s="1">
        <f>+G1070+E1071-F1071</f>
        <v>117.09999999999997</v>
      </c>
    </row>
    <row r="1072" spans="2:7">
      <c r="B1072" s="405"/>
      <c r="C1072" s="405"/>
      <c r="G1072" s="1">
        <f>+G1071+E1072-F1072</f>
        <v>117.09999999999997</v>
      </c>
    </row>
    <row r="1073" spans="2:7">
      <c r="B1073" s="405"/>
      <c r="C1073" s="405"/>
      <c r="G1073" s="1">
        <f>+G1072+E1073-F1073</f>
        <v>117.09999999999997</v>
      </c>
    </row>
    <row r="1074" spans="2:7">
      <c r="B1074" s="405"/>
      <c r="C1074" s="405"/>
      <c r="G1074" s="1">
        <f>+G1073+E1074-F1074</f>
        <v>117.09999999999997</v>
      </c>
    </row>
    <row r="1075" spans="2:7">
      <c r="B1075" s="405"/>
      <c r="C1075" s="405"/>
      <c r="G1075" s="1">
        <f>+G1074+E1075-F1075</f>
        <v>117.09999999999997</v>
      </c>
    </row>
    <row r="1076" spans="2:7">
      <c r="B1076" s="405"/>
      <c r="C1076" s="405"/>
      <c r="G1076" s="1">
        <f>+G1075+E1076-F1076</f>
        <v>117.09999999999997</v>
      </c>
    </row>
    <row r="1077" spans="2:7">
      <c r="B1077" s="405"/>
      <c r="C1077" s="405"/>
      <c r="G1077" s="1">
        <f>+G1076+E1077-F1077</f>
        <v>117.09999999999997</v>
      </c>
    </row>
    <row r="1078" spans="2:7">
      <c r="B1078" s="405"/>
      <c r="C1078" s="405"/>
      <c r="G1078" s="1">
        <f>+G1077+E1078-F1078</f>
        <v>117.09999999999997</v>
      </c>
    </row>
    <row r="1079" spans="2:7">
      <c r="B1079" s="405"/>
      <c r="C1079" s="405"/>
      <c r="G1079" s="1">
        <f>+G1078+E1079-F1079</f>
        <v>117.09999999999997</v>
      </c>
    </row>
    <row r="1080" spans="2:7">
      <c r="B1080" s="405"/>
      <c r="C1080" s="405"/>
      <c r="G1080" s="1">
        <f>+G1079+E1080-F1080</f>
        <v>117.09999999999997</v>
      </c>
    </row>
    <row r="1081" spans="2:7">
      <c r="B1081" s="405"/>
      <c r="C1081" s="405"/>
      <c r="G1081" s="1">
        <f>+G1080+E1081-F1081</f>
        <v>117.09999999999997</v>
      </c>
    </row>
    <row r="1082" spans="2:7">
      <c r="B1082" s="405"/>
      <c r="C1082" s="405"/>
      <c r="G1082" s="1">
        <f>+G1081+E1082-F1082</f>
        <v>117.09999999999997</v>
      </c>
    </row>
    <row r="1083" spans="2:7">
      <c r="B1083" s="405"/>
      <c r="C1083" s="405"/>
      <c r="G1083" s="1">
        <f>+G1082+E1083-F1083</f>
        <v>117.09999999999997</v>
      </c>
    </row>
    <row r="1084" spans="2:7">
      <c r="B1084" s="405"/>
      <c r="C1084" s="405"/>
      <c r="G1084" s="1">
        <f>+G1083+E1084-F1084</f>
        <v>117.09999999999997</v>
      </c>
    </row>
    <row r="1085" spans="2:7">
      <c r="B1085" s="405"/>
      <c r="C1085" s="405"/>
      <c r="G1085" s="1">
        <f>+G1084+E1085-F1085</f>
        <v>117.09999999999997</v>
      </c>
    </row>
    <row r="1086" spans="2:7">
      <c r="B1086" s="405"/>
      <c r="C1086" s="405"/>
      <c r="G1086" s="1">
        <f>+G1085+E1086-F1086</f>
        <v>117.09999999999997</v>
      </c>
    </row>
    <row r="1087" spans="2:7">
      <c r="B1087" s="405"/>
      <c r="C1087" s="405"/>
      <c r="G1087" s="1">
        <f>+G1086+E1087-F1087</f>
        <v>117.09999999999997</v>
      </c>
    </row>
    <row r="1088" spans="2:7">
      <c r="B1088" s="405"/>
      <c r="C1088" s="405"/>
      <c r="G1088" s="1">
        <f>+G1087+E1088-F1088</f>
        <v>117.09999999999997</v>
      </c>
    </row>
    <row r="1089" spans="2:7">
      <c r="B1089" s="405"/>
      <c r="C1089" s="405"/>
      <c r="G1089" s="1">
        <f>+G1088+E1089-F1089</f>
        <v>117.09999999999997</v>
      </c>
    </row>
    <row r="1090" spans="2:7">
      <c r="B1090" s="405"/>
      <c r="C1090" s="405"/>
      <c r="G1090" s="1">
        <f>+G1089+E1090-F1090</f>
        <v>117.09999999999997</v>
      </c>
    </row>
    <row r="1091" spans="2:7">
      <c r="B1091" s="405"/>
      <c r="C1091" s="405"/>
      <c r="G1091" s="1">
        <f>+G1090+E1091-F1091</f>
        <v>117.09999999999997</v>
      </c>
    </row>
    <row r="1092" spans="2:7">
      <c r="B1092" s="405"/>
      <c r="C1092" s="405"/>
      <c r="G1092" s="1">
        <f>+G1091+E1092-F1092</f>
        <v>117.09999999999997</v>
      </c>
    </row>
    <row r="1093" spans="2:7">
      <c r="B1093" s="405"/>
      <c r="C1093" s="405"/>
      <c r="G1093" s="1">
        <f>+G1092+E1093-F1093</f>
        <v>117.09999999999997</v>
      </c>
    </row>
    <row r="1094" spans="2:7">
      <c r="B1094" s="405"/>
      <c r="C1094" s="405"/>
      <c r="G1094" s="1">
        <f>+G1093+E1094-F1094</f>
        <v>117.09999999999997</v>
      </c>
    </row>
    <row r="1095" spans="2:7">
      <c r="B1095" s="405"/>
      <c r="C1095" s="405"/>
      <c r="G1095" s="1">
        <f>+G1094+E1095-F1095</f>
        <v>117.09999999999997</v>
      </c>
    </row>
    <row r="1096" spans="2:7">
      <c r="B1096" s="405"/>
      <c r="C1096" s="405"/>
      <c r="G1096" s="1">
        <f>+G1095+E1096-F1096</f>
        <v>117.09999999999997</v>
      </c>
    </row>
    <row r="1097" spans="2:7">
      <c r="B1097" s="405"/>
      <c r="C1097" s="405"/>
      <c r="G1097" s="1">
        <f>+G1096+E1097-F1097</f>
        <v>117.09999999999997</v>
      </c>
    </row>
    <row r="1098" spans="2:7">
      <c r="B1098" s="405"/>
      <c r="C1098" s="405"/>
      <c r="G1098" s="1">
        <f>+G1097+E1098-F1098</f>
        <v>117.09999999999997</v>
      </c>
    </row>
    <row r="1099" spans="2:7">
      <c r="B1099" s="405"/>
      <c r="C1099" s="405"/>
      <c r="G1099" s="1">
        <f>+G1098+E1099-F1099</f>
        <v>117.09999999999997</v>
      </c>
    </row>
    <row r="1100" spans="2:7">
      <c r="B1100" s="405"/>
      <c r="C1100" s="405"/>
      <c r="G1100" s="1">
        <f>+G1099+E1100-F1100</f>
        <v>117.09999999999997</v>
      </c>
    </row>
    <row r="1101" spans="2:7">
      <c r="B1101" s="405"/>
      <c r="C1101" s="405"/>
      <c r="G1101" s="1">
        <f>+G1100+E1101-F1101</f>
        <v>117.09999999999997</v>
      </c>
    </row>
    <row r="1102" spans="2:7">
      <c r="B1102" s="405"/>
      <c r="C1102" s="405"/>
      <c r="G1102" s="1">
        <f>+G1101+E1102-F1102</f>
        <v>117.09999999999997</v>
      </c>
    </row>
    <row r="1103" spans="2:7">
      <c r="B1103" s="405"/>
      <c r="C1103" s="405"/>
      <c r="G1103" s="1">
        <f>+G1102+E1103-F1103</f>
        <v>117.09999999999997</v>
      </c>
    </row>
    <row r="1104" spans="2:7">
      <c r="B1104" s="405"/>
      <c r="C1104" s="405"/>
      <c r="G1104" s="1">
        <f>+G1103+E1104-F1104</f>
        <v>117.09999999999997</v>
      </c>
    </row>
    <row r="1105" spans="2:7">
      <c r="B1105" s="405"/>
      <c r="C1105" s="405"/>
      <c r="G1105" s="1">
        <f>+G1104+E1105-F1105</f>
        <v>117.09999999999997</v>
      </c>
    </row>
    <row r="1106" spans="2:7">
      <c r="B1106" s="405"/>
      <c r="C1106" s="405"/>
      <c r="G1106" s="1">
        <f>+G1105+E1106-F1106</f>
        <v>117.09999999999997</v>
      </c>
    </row>
    <row r="1107" spans="2:7">
      <c r="B1107" s="405"/>
      <c r="C1107" s="405"/>
      <c r="G1107" s="1">
        <f>+G1106+E1107-F1107</f>
        <v>117.09999999999997</v>
      </c>
    </row>
    <row r="1108" spans="2:7">
      <c r="B1108" s="405"/>
      <c r="C1108" s="405"/>
      <c r="G1108" s="1">
        <f>+G1107+E1108-F1108</f>
        <v>117.09999999999997</v>
      </c>
    </row>
    <row r="1109" spans="2:7">
      <c r="B1109" s="405"/>
      <c r="C1109" s="405"/>
      <c r="G1109" s="1">
        <f>+G1108+E1109-F1109</f>
        <v>117.09999999999997</v>
      </c>
    </row>
    <row r="1110" spans="2:7">
      <c r="B1110" s="405"/>
      <c r="C1110" s="405"/>
      <c r="G1110" s="1">
        <f>+G1109+E1110-F1110</f>
        <v>117.09999999999997</v>
      </c>
    </row>
    <row r="1111" spans="2:7">
      <c r="B1111" s="405"/>
      <c r="C1111" s="405"/>
      <c r="G1111" s="1">
        <f>+G1110+E1111-F1111</f>
        <v>117.09999999999997</v>
      </c>
    </row>
    <row r="1112" spans="2:7">
      <c r="B1112" s="405"/>
      <c r="C1112" s="405"/>
      <c r="G1112" s="1">
        <f>+G1111+E1112-F1112</f>
        <v>117.09999999999997</v>
      </c>
    </row>
    <row r="1113" spans="2:7">
      <c r="B1113" s="405"/>
      <c r="C1113" s="405"/>
      <c r="G1113" s="1">
        <f>+G1112+E1113-F1113</f>
        <v>117.09999999999997</v>
      </c>
    </row>
    <row r="1114" spans="2:7">
      <c r="B1114" s="405"/>
      <c r="C1114" s="405"/>
      <c r="G1114" s="1">
        <f>+G1113+E1114-F1114</f>
        <v>117.09999999999997</v>
      </c>
    </row>
    <row r="1115" spans="2:7">
      <c r="B1115" s="405"/>
      <c r="C1115" s="405"/>
      <c r="G1115" s="1">
        <f>+G1114+E1115-F1115</f>
        <v>117.09999999999997</v>
      </c>
    </row>
    <row r="1116" spans="2:7">
      <c r="B1116" s="405"/>
      <c r="C1116" s="405"/>
      <c r="G1116" s="1">
        <f>+G1115+E1116-F1116</f>
        <v>117.09999999999997</v>
      </c>
    </row>
    <row r="1117" spans="2:7">
      <c r="B1117" s="405"/>
      <c r="C1117" s="405"/>
      <c r="G1117" s="1">
        <f>+G1116+E1117-F1117</f>
        <v>117.09999999999997</v>
      </c>
    </row>
    <row r="1118" spans="2:7">
      <c r="B1118" s="405"/>
      <c r="C1118" s="405"/>
      <c r="G1118" s="1">
        <f>+G1117+E1118-F1118</f>
        <v>117.09999999999997</v>
      </c>
    </row>
    <row r="1119" spans="2:7">
      <c r="B1119" s="405"/>
      <c r="C1119" s="405"/>
      <c r="G1119" s="1">
        <f>+G1118+E1119-F1119</f>
        <v>117.09999999999997</v>
      </c>
    </row>
    <row r="1120" spans="2:7">
      <c r="B1120" s="405"/>
      <c r="C1120" s="405"/>
      <c r="G1120" s="1">
        <f>+G1119+E1120-F1120</f>
        <v>117.09999999999997</v>
      </c>
    </row>
    <row r="1121" spans="2:7">
      <c r="B1121" s="405"/>
      <c r="C1121" s="405"/>
      <c r="G1121" s="1">
        <f>+G1120+E1121-F1121</f>
        <v>117.09999999999997</v>
      </c>
    </row>
    <row r="1122" spans="2:7">
      <c r="B1122" s="405"/>
      <c r="C1122" s="405"/>
      <c r="G1122" s="1">
        <f>+G1121+E1122-F1122</f>
        <v>117.09999999999997</v>
      </c>
    </row>
    <row r="1123" spans="2:7">
      <c r="B1123" s="405"/>
      <c r="C1123" s="405"/>
      <c r="G1123" s="1">
        <f>+G1122+E1123-F1123</f>
        <v>117.09999999999997</v>
      </c>
    </row>
    <row r="1124" spans="2:7">
      <c r="B1124" s="405"/>
      <c r="C1124" s="405"/>
      <c r="G1124" s="1">
        <f>+G1123+E1124-F1124</f>
        <v>117.09999999999997</v>
      </c>
    </row>
    <row r="1125" spans="2:7">
      <c r="B1125" s="405"/>
      <c r="C1125" s="405"/>
      <c r="G1125" s="1">
        <f>+G1124+E1125-F1125</f>
        <v>117.09999999999997</v>
      </c>
    </row>
    <row r="1126" spans="2:7">
      <c r="B1126" s="405"/>
      <c r="C1126" s="405"/>
      <c r="G1126" s="1">
        <f>+G1125+E1126-F1126</f>
        <v>117.09999999999997</v>
      </c>
    </row>
    <row r="1127" spans="2:7">
      <c r="B1127" s="405"/>
      <c r="C1127" s="405"/>
      <c r="G1127" s="1">
        <f>+G1126+E1127-F1127</f>
        <v>117.09999999999997</v>
      </c>
    </row>
    <row r="1128" spans="2:7">
      <c r="B1128" s="405"/>
      <c r="C1128" s="405"/>
      <c r="G1128" s="1">
        <f>+G1127+E1128-F1128</f>
        <v>117.09999999999997</v>
      </c>
    </row>
    <row r="1129" spans="2:7">
      <c r="B1129" s="405"/>
      <c r="C1129" s="405"/>
      <c r="G1129" s="1">
        <f>+G1128+E1129-F1129</f>
        <v>117.09999999999997</v>
      </c>
    </row>
    <row r="1130" spans="2:7">
      <c r="B1130" s="405"/>
      <c r="C1130" s="405"/>
      <c r="G1130" s="1">
        <f>+G1129+E1130-F1130</f>
        <v>117.09999999999997</v>
      </c>
    </row>
    <row r="1131" spans="2:7">
      <c r="B1131" s="405"/>
      <c r="C1131" s="405"/>
      <c r="G1131" s="1">
        <f>+G1130+E1131-F1131</f>
        <v>117.09999999999997</v>
      </c>
    </row>
    <row r="1132" spans="2:7">
      <c r="B1132" s="405"/>
      <c r="C1132" s="405"/>
      <c r="G1132" s="1">
        <f>+G1131+E1132-F1132</f>
        <v>117.09999999999997</v>
      </c>
    </row>
    <row r="1133" spans="2:7">
      <c r="B1133" s="405"/>
      <c r="C1133" s="405"/>
      <c r="G1133" s="1">
        <f>+G1132+E1133-F1133</f>
        <v>117.09999999999997</v>
      </c>
    </row>
    <row r="1134" spans="2:7">
      <c r="B1134" s="405"/>
      <c r="C1134" s="405"/>
      <c r="G1134" s="1">
        <f>+G1133+E1134-F1134</f>
        <v>117.09999999999997</v>
      </c>
    </row>
    <row r="1135" spans="2:7">
      <c r="B1135" s="405"/>
      <c r="C1135" s="405"/>
      <c r="G1135" s="1">
        <f>+G1134+E1135-F1135</f>
        <v>117.09999999999997</v>
      </c>
    </row>
    <row r="1136" spans="2:7">
      <c r="B1136" s="405"/>
      <c r="C1136" s="405"/>
      <c r="G1136" s="1">
        <f>+G1135+E1136-F1136</f>
        <v>117.09999999999997</v>
      </c>
    </row>
    <row r="1137" spans="2:7">
      <c r="B1137" s="405"/>
      <c r="C1137" s="405"/>
      <c r="G1137" s="1">
        <f>+G1136+E1137-F1137</f>
        <v>117.09999999999997</v>
      </c>
    </row>
    <row r="1138" spans="2:7">
      <c r="B1138" s="405"/>
      <c r="C1138" s="405"/>
      <c r="G1138" s="1">
        <f>+G1137+E1138-F1138</f>
        <v>117.09999999999997</v>
      </c>
    </row>
    <row r="1139" spans="2:7">
      <c r="B1139" s="405"/>
      <c r="C1139" s="405"/>
      <c r="G1139" s="1">
        <f>+G1138+E1139-F1139</f>
        <v>117.09999999999997</v>
      </c>
    </row>
    <row r="1140" spans="2:7">
      <c r="B1140" s="405"/>
      <c r="C1140" s="405"/>
      <c r="G1140" s="1">
        <f>+G1139+E1140-F1140</f>
        <v>117.09999999999997</v>
      </c>
    </row>
    <row r="1141" spans="2:7">
      <c r="B1141" s="405"/>
      <c r="C1141" s="405"/>
      <c r="G1141" s="1">
        <f>+G1140+E1141-F1141</f>
        <v>117.09999999999997</v>
      </c>
    </row>
    <row r="1142" spans="2:7">
      <c r="B1142" s="405"/>
      <c r="C1142" s="405"/>
      <c r="G1142" s="1">
        <f>+G1141+E1142-F1142</f>
        <v>117.09999999999997</v>
      </c>
    </row>
    <row r="1143" spans="2:7">
      <c r="B1143" s="405"/>
      <c r="C1143" s="405"/>
      <c r="G1143" s="1">
        <f>+G1142+E1143-F1143</f>
        <v>117.09999999999997</v>
      </c>
    </row>
    <row r="1144" spans="2:7">
      <c r="B1144" s="405"/>
      <c r="C1144" s="405"/>
      <c r="G1144" s="1">
        <f>+G1143+E1144-F1144</f>
        <v>117.09999999999997</v>
      </c>
    </row>
    <row r="1145" spans="2:7">
      <c r="B1145" s="405"/>
      <c r="C1145" s="405"/>
      <c r="G1145" s="1">
        <f>+G1144+E1145-F1145</f>
        <v>117.09999999999997</v>
      </c>
    </row>
    <row r="1146" spans="2:7">
      <c r="B1146" s="405"/>
      <c r="C1146" s="405"/>
      <c r="G1146" s="1">
        <f>+G1145+E1146-F1146</f>
        <v>117.09999999999997</v>
      </c>
    </row>
    <row r="1147" spans="2:7">
      <c r="B1147" s="405"/>
      <c r="C1147" s="405"/>
      <c r="G1147" s="1">
        <f>+G1146+E1147-F1147</f>
        <v>117.09999999999997</v>
      </c>
    </row>
    <row r="1148" spans="2:7">
      <c r="B1148" s="405"/>
      <c r="C1148" s="405"/>
      <c r="G1148" s="1">
        <f>+G1147+E1148-F1148</f>
        <v>117.09999999999997</v>
      </c>
    </row>
    <row r="1149" spans="2:7">
      <c r="B1149" s="405"/>
      <c r="C1149" s="405"/>
      <c r="G1149" s="1">
        <f>+G1148+E1149-F1149</f>
        <v>117.09999999999997</v>
      </c>
    </row>
    <row r="1150" spans="2:7">
      <c r="B1150" s="405"/>
      <c r="C1150" s="405"/>
      <c r="G1150" s="1">
        <f>+G1149+E1150-F1150</f>
        <v>117.09999999999997</v>
      </c>
    </row>
    <row r="1151" spans="2:7">
      <c r="B1151" s="405"/>
      <c r="C1151" s="405"/>
      <c r="G1151" s="1">
        <f>+G1150+E1151-F1151</f>
        <v>117.09999999999997</v>
      </c>
    </row>
    <row r="1152" spans="2:7">
      <c r="B1152" s="405"/>
      <c r="C1152" s="405"/>
      <c r="G1152" s="1">
        <f>+G1151+E1152-F1152</f>
        <v>117.09999999999997</v>
      </c>
    </row>
    <row r="1153" spans="2:7">
      <c r="B1153" s="405"/>
      <c r="C1153" s="405"/>
      <c r="G1153" s="1">
        <f>+G1152+E1153-F1153</f>
        <v>117.09999999999997</v>
      </c>
    </row>
    <row r="1154" spans="2:7">
      <c r="B1154" s="405"/>
      <c r="C1154" s="405"/>
      <c r="G1154" s="1">
        <f>+G1153+E1154-F1154</f>
        <v>117.09999999999997</v>
      </c>
    </row>
    <row r="1155" spans="2:7">
      <c r="B1155" s="405"/>
      <c r="C1155" s="405"/>
      <c r="G1155" s="1">
        <f>+G1154+E1155-F1155</f>
        <v>117.09999999999997</v>
      </c>
    </row>
    <row r="1156" spans="2:7">
      <c r="B1156" s="405"/>
      <c r="C1156" s="405"/>
      <c r="G1156" s="1">
        <f>+G1155+E1156-F1156</f>
        <v>117.09999999999997</v>
      </c>
    </row>
    <row r="1157" spans="2:7">
      <c r="B1157" s="405"/>
      <c r="C1157" s="405"/>
      <c r="G1157" s="1">
        <f>+G1156+E1157-F1157</f>
        <v>117.09999999999997</v>
      </c>
    </row>
    <row r="1158" spans="2:7">
      <c r="B1158" s="405"/>
      <c r="C1158" s="405"/>
      <c r="G1158" s="1">
        <f>+G1157+E1158-F1158</f>
        <v>117.09999999999997</v>
      </c>
    </row>
    <row r="1159" spans="2:7">
      <c r="B1159" s="405"/>
      <c r="C1159" s="405"/>
      <c r="G1159" s="1">
        <f>+G1158+E1159-F1159</f>
        <v>117.09999999999997</v>
      </c>
    </row>
    <row r="1160" spans="2:7">
      <c r="B1160" s="405"/>
      <c r="C1160" s="405"/>
      <c r="G1160" s="1">
        <f>+G1159+E1160-F1160</f>
        <v>117.09999999999997</v>
      </c>
    </row>
    <row r="1161" spans="2:7">
      <c r="B1161" s="405"/>
      <c r="C1161" s="405"/>
      <c r="G1161" s="1">
        <f>+G1160+E1161-F1161</f>
        <v>117.09999999999997</v>
      </c>
    </row>
    <row r="1162" spans="2:7">
      <c r="B1162" s="405"/>
      <c r="C1162" s="405"/>
      <c r="G1162" s="1">
        <f>+G1161+E1162-F1162</f>
        <v>117.09999999999997</v>
      </c>
    </row>
    <row r="1163" spans="2:7">
      <c r="B1163" s="405"/>
      <c r="C1163" s="405"/>
      <c r="G1163" s="1">
        <f>+G1162+E1163-F1163</f>
        <v>117.09999999999997</v>
      </c>
    </row>
    <row r="1164" spans="2:7">
      <c r="B1164" s="405"/>
      <c r="C1164" s="405"/>
      <c r="G1164" s="1">
        <f>+G1163+E1164-F1164</f>
        <v>117.09999999999997</v>
      </c>
    </row>
    <row r="1165" spans="2:7">
      <c r="B1165" s="405"/>
      <c r="C1165" s="405"/>
      <c r="G1165" s="1">
        <f>+G1164+E1165-F1165</f>
        <v>117.09999999999997</v>
      </c>
    </row>
    <row r="1166" spans="2:7">
      <c r="B1166" s="405"/>
      <c r="C1166" s="405"/>
      <c r="G1166" s="1">
        <f>+G1165+E1166-F1166</f>
        <v>117.09999999999997</v>
      </c>
    </row>
    <row r="1167" spans="2:7">
      <c r="B1167" s="405"/>
      <c r="C1167" s="405"/>
      <c r="G1167" s="1">
        <f>+G1166+E1167-F1167</f>
        <v>117.09999999999997</v>
      </c>
    </row>
    <row r="1168" spans="2:7">
      <c r="B1168" s="405"/>
      <c r="C1168" s="405"/>
      <c r="G1168" s="1">
        <f>+G1167+E1168-F1168</f>
        <v>117.09999999999997</v>
      </c>
    </row>
    <row r="1169" spans="2:7">
      <c r="B1169" s="405"/>
      <c r="C1169" s="405"/>
      <c r="G1169" s="1">
        <f>+G1168+E1169-F1169</f>
        <v>117.09999999999997</v>
      </c>
    </row>
    <row r="1170" spans="2:7">
      <c r="B1170" s="405"/>
      <c r="C1170" s="405"/>
      <c r="G1170" s="1">
        <f>+G1169+E1170-F1170</f>
        <v>117.09999999999997</v>
      </c>
    </row>
    <row r="1171" spans="2:7">
      <c r="B1171" s="405"/>
      <c r="C1171" s="405"/>
      <c r="G1171" s="1">
        <f>+G1170+E1171-F1171</f>
        <v>117.09999999999997</v>
      </c>
    </row>
    <row r="1172" spans="2:7">
      <c r="B1172" s="405"/>
      <c r="C1172" s="405"/>
      <c r="G1172" s="1">
        <f>+G1171+E1172-F1172</f>
        <v>117.09999999999997</v>
      </c>
    </row>
    <row r="1173" spans="2:7">
      <c r="B1173" s="405"/>
      <c r="C1173" s="405"/>
      <c r="G1173" s="1">
        <f>+G1172+E1173-F1173</f>
        <v>117.09999999999997</v>
      </c>
    </row>
    <row r="1174" spans="2:7">
      <c r="B1174" s="405"/>
      <c r="C1174" s="405"/>
      <c r="G1174" s="1">
        <f>+G1173+E1174-F1174</f>
        <v>117.09999999999997</v>
      </c>
    </row>
    <row r="1175" spans="2:7">
      <c r="B1175" s="405"/>
      <c r="C1175" s="405"/>
      <c r="G1175" s="1">
        <f>+G1174+E1175-F1175</f>
        <v>117.09999999999997</v>
      </c>
    </row>
    <row r="1176" spans="2:7">
      <c r="B1176" s="405"/>
      <c r="C1176" s="405"/>
      <c r="G1176" s="1">
        <f>+G1175+E1176-F1176</f>
        <v>117.09999999999997</v>
      </c>
    </row>
    <row r="1177" spans="2:7">
      <c r="B1177" s="405"/>
      <c r="C1177" s="405"/>
      <c r="G1177" s="1">
        <f>+G1176+E1177-F1177</f>
        <v>117.09999999999997</v>
      </c>
    </row>
    <row r="1178" spans="2:7">
      <c r="B1178" s="405"/>
      <c r="C1178" s="405"/>
      <c r="G1178" s="1">
        <f>+G1177+E1178-F1178</f>
        <v>117.09999999999997</v>
      </c>
    </row>
    <row r="1179" spans="2:7">
      <c r="B1179" s="405"/>
      <c r="C1179" s="405"/>
      <c r="G1179" s="1">
        <f>+G1178+E1179-F1179</f>
        <v>117.09999999999997</v>
      </c>
    </row>
    <row r="1180" spans="2:7">
      <c r="B1180" s="405"/>
      <c r="C1180" s="405"/>
      <c r="G1180" s="1">
        <f>+G1179+E1180-F1180</f>
        <v>117.09999999999997</v>
      </c>
    </row>
    <row r="1181" spans="2:7">
      <c r="B1181" s="405"/>
      <c r="C1181" s="405"/>
      <c r="G1181" s="1">
        <f>+G1180+E1181-F1181</f>
        <v>117.09999999999997</v>
      </c>
    </row>
    <row r="1182" spans="2:7">
      <c r="B1182" s="405"/>
      <c r="C1182" s="405"/>
      <c r="G1182" s="1">
        <f>+G1181+E1182-F1182</f>
        <v>117.09999999999997</v>
      </c>
    </row>
    <row r="1183" spans="2:7">
      <c r="B1183" s="405"/>
      <c r="C1183" s="405"/>
      <c r="G1183" s="1">
        <f>+G1182+E1183-F1183</f>
        <v>117.09999999999997</v>
      </c>
    </row>
    <row r="1184" spans="2:7">
      <c r="B1184" s="405"/>
      <c r="C1184" s="405"/>
      <c r="G1184" s="1">
        <f>+G1183+E1184-F1184</f>
        <v>117.09999999999997</v>
      </c>
    </row>
    <row r="1185" spans="2:7">
      <c r="B1185" s="405"/>
      <c r="C1185" s="405"/>
      <c r="G1185" s="1">
        <f>+G1184+E1185-F1185</f>
        <v>117.09999999999997</v>
      </c>
    </row>
    <row r="1186" spans="2:7">
      <c r="B1186" s="405"/>
      <c r="C1186" s="405"/>
      <c r="G1186" s="1">
        <f>+G1185+E1186-F1186</f>
        <v>117.09999999999997</v>
      </c>
    </row>
    <row r="1187" spans="2:7">
      <c r="B1187" s="405"/>
      <c r="C1187" s="405"/>
      <c r="G1187" s="1">
        <f>+G1186+E1187-F1187</f>
        <v>117.09999999999997</v>
      </c>
    </row>
    <row r="1188" spans="2:7">
      <c r="B1188" s="405"/>
      <c r="C1188" s="405"/>
      <c r="G1188" s="1">
        <f>+G1187+E1188-F1188</f>
        <v>117.09999999999997</v>
      </c>
    </row>
    <row r="1189" spans="2:7">
      <c r="B1189" s="405"/>
      <c r="C1189" s="405"/>
      <c r="G1189" s="1">
        <f>+G1188+E1189-F1189</f>
        <v>117.09999999999997</v>
      </c>
    </row>
    <row r="1190" spans="2:7">
      <c r="B1190" s="405"/>
      <c r="C1190" s="405"/>
      <c r="G1190" s="1">
        <f>+G1189+E1190-F1190</f>
        <v>117.09999999999997</v>
      </c>
    </row>
    <row r="1191" spans="2:7">
      <c r="B1191" s="405"/>
      <c r="C1191" s="405"/>
      <c r="G1191" s="1">
        <f>+G1190+E1191-F1191</f>
        <v>117.09999999999997</v>
      </c>
    </row>
    <row r="1192" spans="2:7">
      <c r="B1192" s="405"/>
      <c r="C1192" s="405"/>
      <c r="G1192" s="1">
        <f>+G1191+E1192-F1192</f>
        <v>117.09999999999997</v>
      </c>
    </row>
    <row r="1193" spans="2:7">
      <c r="B1193" s="405"/>
      <c r="C1193" s="405"/>
      <c r="G1193" s="1">
        <f>+G1192+E1193-F1193</f>
        <v>117.09999999999997</v>
      </c>
    </row>
    <row r="1194" spans="2:7">
      <c r="B1194" s="405"/>
      <c r="C1194" s="405"/>
      <c r="G1194" s="1">
        <f>+G1193+E1194-F1194</f>
        <v>117.09999999999997</v>
      </c>
    </row>
    <row r="1195" spans="2:7">
      <c r="B1195" s="405"/>
      <c r="C1195" s="405"/>
      <c r="G1195" s="1">
        <f>+G1194+E1195-F1195</f>
        <v>117.09999999999997</v>
      </c>
    </row>
    <row r="1196" spans="2:7">
      <c r="B1196" s="405"/>
      <c r="C1196" s="405"/>
      <c r="G1196" s="1">
        <f>+G1195+E1196-F1196</f>
        <v>117.09999999999997</v>
      </c>
    </row>
    <row r="1197" spans="2:7">
      <c r="B1197" s="405"/>
      <c r="C1197" s="405"/>
      <c r="G1197" s="1">
        <f>+G1196+E1197-F1197</f>
        <v>117.09999999999997</v>
      </c>
    </row>
    <row r="1198" spans="2:7">
      <c r="B1198" s="405"/>
      <c r="C1198" s="405"/>
      <c r="G1198" s="1">
        <f>+G1197+E1198-F1198</f>
        <v>117.09999999999997</v>
      </c>
    </row>
    <row r="1199" spans="2:7">
      <c r="B1199" s="405"/>
      <c r="C1199" s="405"/>
      <c r="G1199" s="1">
        <f>+G1198+E1199-F1199</f>
        <v>117.09999999999997</v>
      </c>
    </row>
    <row r="1200" spans="2:7">
      <c r="B1200" s="405"/>
      <c r="C1200" s="405"/>
      <c r="G1200" s="1">
        <f>+G1199+E1200-F1200</f>
        <v>117.09999999999997</v>
      </c>
    </row>
    <row r="1201" spans="2:7">
      <c r="B1201" s="405"/>
      <c r="C1201" s="405"/>
      <c r="G1201" s="1">
        <f>+G1200+E1201-F1201</f>
        <v>117.09999999999997</v>
      </c>
    </row>
    <row r="1202" spans="2:7">
      <c r="B1202" s="405"/>
      <c r="C1202" s="405"/>
      <c r="G1202" s="1">
        <f>+G1201+E1202-F1202</f>
        <v>117.09999999999997</v>
      </c>
    </row>
    <row r="1203" spans="2:7">
      <c r="B1203" s="405"/>
      <c r="C1203" s="405"/>
      <c r="G1203" s="1">
        <f>+G1202+E1203-F1203</f>
        <v>117.09999999999997</v>
      </c>
    </row>
    <row r="1204" spans="2:7">
      <c r="B1204" s="405"/>
      <c r="C1204" s="405"/>
      <c r="G1204" s="1">
        <f>+G1203+E1204-F1204</f>
        <v>117.09999999999997</v>
      </c>
    </row>
    <row r="1205" spans="2:7">
      <c r="B1205" s="405"/>
      <c r="C1205" s="405"/>
      <c r="G1205" s="1">
        <f>+G1204+E1205-F1205</f>
        <v>117.09999999999997</v>
      </c>
    </row>
    <row r="1206" spans="2:7">
      <c r="B1206" s="405"/>
      <c r="C1206" s="405"/>
      <c r="G1206" s="1">
        <f>+G1205+E1206-F1206</f>
        <v>117.09999999999997</v>
      </c>
    </row>
    <row r="1207" spans="2:7">
      <c r="B1207" s="405"/>
      <c r="C1207" s="405"/>
      <c r="G1207" s="1">
        <f>+G1206+E1207-F1207</f>
        <v>117.09999999999997</v>
      </c>
    </row>
    <row r="1208" spans="2:7">
      <c r="B1208" s="405"/>
      <c r="C1208" s="405"/>
      <c r="G1208" s="1">
        <f>+G1207+E1208-F1208</f>
        <v>117.09999999999997</v>
      </c>
    </row>
    <row r="1209" spans="2:7">
      <c r="B1209" s="405"/>
      <c r="C1209" s="405"/>
      <c r="G1209" s="1">
        <f>+G1208+E1209-F1209</f>
        <v>117.09999999999997</v>
      </c>
    </row>
    <row r="1210" spans="2:7">
      <c r="B1210" s="405"/>
      <c r="C1210" s="405"/>
      <c r="G1210" s="1">
        <f>+G1209+E1210-F1210</f>
        <v>117.09999999999997</v>
      </c>
    </row>
    <row r="1211" spans="2:7">
      <c r="B1211" s="405"/>
      <c r="C1211" s="405"/>
      <c r="G1211" s="1">
        <f>+G1210+E1211-F1211</f>
        <v>117.09999999999997</v>
      </c>
    </row>
    <row r="1212" spans="2:7">
      <c r="B1212" s="405"/>
      <c r="C1212" s="405"/>
      <c r="G1212" s="1">
        <f>+G1211+E1212-F1212</f>
        <v>117.09999999999997</v>
      </c>
    </row>
    <row r="1213" spans="2:7">
      <c r="B1213" s="405"/>
      <c r="C1213" s="405"/>
      <c r="G1213" s="1">
        <f>+G1212+E1213-F1213</f>
        <v>117.09999999999997</v>
      </c>
    </row>
    <row r="1214" spans="2:7">
      <c r="B1214" s="405"/>
      <c r="C1214" s="405"/>
      <c r="G1214" s="1">
        <f>+G1213+E1214-F1214</f>
        <v>117.09999999999997</v>
      </c>
    </row>
    <row r="1215" spans="2:7">
      <c r="B1215" s="405"/>
      <c r="C1215" s="405"/>
      <c r="G1215" s="1">
        <f>+G1214+E1215-F1215</f>
        <v>117.09999999999997</v>
      </c>
    </row>
    <row r="1216" spans="2:7">
      <c r="B1216" s="405"/>
      <c r="C1216" s="405"/>
      <c r="G1216" s="1">
        <f>+G1215+E1216-F1216</f>
        <v>117.09999999999997</v>
      </c>
    </row>
    <row r="1217" spans="2:7">
      <c r="B1217" s="405"/>
      <c r="C1217" s="405"/>
      <c r="G1217" s="1">
        <f>+G1216+E1217-F1217</f>
        <v>117.09999999999997</v>
      </c>
    </row>
    <row r="1218" spans="2:7">
      <c r="B1218" s="405"/>
      <c r="C1218" s="405"/>
      <c r="G1218" s="1">
        <f>+G1217+E1218-F1218</f>
        <v>117.09999999999997</v>
      </c>
    </row>
    <row r="1219" spans="2:7">
      <c r="B1219" s="405"/>
      <c r="C1219" s="405"/>
      <c r="G1219" s="1">
        <f>+G1218+E1219-F1219</f>
        <v>117.09999999999997</v>
      </c>
    </row>
    <row r="1220" spans="2:7">
      <c r="B1220" s="405"/>
      <c r="C1220" s="405"/>
      <c r="G1220" s="1">
        <f>+G1219+E1220-F1220</f>
        <v>117.09999999999997</v>
      </c>
    </row>
    <row r="1221" spans="2:7">
      <c r="B1221" s="405"/>
      <c r="C1221" s="405"/>
      <c r="G1221" s="1">
        <f>+G1220+E1221-F1221</f>
        <v>117.09999999999997</v>
      </c>
    </row>
    <row r="1222" spans="2:7">
      <c r="B1222" s="405"/>
      <c r="C1222" s="405"/>
      <c r="G1222" s="1">
        <f>+G1221+E1222-F1222</f>
        <v>117.09999999999997</v>
      </c>
    </row>
    <row r="1223" spans="2:7">
      <c r="B1223" s="405"/>
      <c r="C1223" s="405"/>
      <c r="G1223" s="1">
        <f>+G1222+E1223-F1223</f>
        <v>117.09999999999997</v>
      </c>
    </row>
    <row r="1224" spans="2:7">
      <c r="B1224" s="405"/>
      <c r="C1224" s="405"/>
      <c r="G1224" s="1">
        <f>+G1223+E1224-F1224</f>
        <v>117.09999999999997</v>
      </c>
    </row>
    <row r="1225" spans="2:7">
      <c r="B1225" s="405"/>
      <c r="C1225" s="405"/>
      <c r="G1225" s="1">
        <f>+G1224+E1225-F1225</f>
        <v>117.09999999999997</v>
      </c>
    </row>
    <row r="1226" spans="2:7">
      <c r="B1226" s="405"/>
      <c r="C1226" s="405"/>
      <c r="G1226" s="1">
        <f>+G1225+E1226-F1226</f>
        <v>117.09999999999997</v>
      </c>
    </row>
    <row r="1227" spans="2:7">
      <c r="B1227" s="405"/>
      <c r="C1227" s="405"/>
      <c r="G1227" s="1">
        <f>+G1226+E1227-F1227</f>
        <v>117.09999999999997</v>
      </c>
    </row>
    <row r="1228" spans="2:7">
      <c r="B1228" s="405"/>
      <c r="C1228" s="405"/>
      <c r="G1228" s="1">
        <f>+G1227+E1228-F1228</f>
        <v>117.09999999999997</v>
      </c>
    </row>
    <row r="1229" spans="2:7">
      <c r="B1229" s="405"/>
      <c r="C1229" s="405"/>
      <c r="G1229" s="1">
        <f>+G1228+E1229-F1229</f>
        <v>117.09999999999997</v>
      </c>
    </row>
    <row r="1230" spans="2:7">
      <c r="B1230" s="405"/>
      <c r="C1230" s="405"/>
      <c r="G1230" s="1">
        <f>+G1229+E1230-F1230</f>
        <v>117.09999999999997</v>
      </c>
    </row>
    <row r="1231" spans="2:7">
      <c r="B1231" s="405"/>
      <c r="C1231" s="405"/>
      <c r="G1231" s="1">
        <f>+G1230+E1231-F1231</f>
        <v>117.09999999999997</v>
      </c>
    </row>
    <row r="1232" spans="2:7">
      <c r="B1232" s="405"/>
      <c r="C1232" s="405"/>
      <c r="G1232" s="1">
        <f>+G1231+E1232-F1232</f>
        <v>117.09999999999997</v>
      </c>
    </row>
    <row r="1233" spans="2:7">
      <c r="B1233" s="405"/>
      <c r="C1233" s="405"/>
      <c r="G1233" s="1">
        <f>+G1232+E1233-F1233</f>
        <v>117.09999999999997</v>
      </c>
    </row>
    <row r="1234" spans="2:7">
      <c r="B1234" s="405"/>
      <c r="C1234" s="405"/>
      <c r="G1234" s="1">
        <f>+G1233+E1234-F1234</f>
        <v>117.09999999999997</v>
      </c>
    </row>
    <row r="1235" spans="2:7">
      <c r="B1235" s="405"/>
      <c r="C1235" s="405"/>
      <c r="G1235" s="1">
        <f>+G1234+E1235-F1235</f>
        <v>117.09999999999997</v>
      </c>
    </row>
    <row r="1236" spans="2:7">
      <c r="B1236" s="405"/>
      <c r="C1236" s="405"/>
      <c r="G1236" s="1">
        <f>+G1235+E1236-F1236</f>
        <v>117.09999999999997</v>
      </c>
    </row>
    <row r="1237" spans="2:7">
      <c r="B1237" s="405"/>
      <c r="C1237" s="405"/>
      <c r="G1237" s="1">
        <f>+G1236+E1237-F1237</f>
        <v>117.09999999999997</v>
      </c>
    </row>
    <row r="1238" spans="2:7">
      <c r="B1238" s="405"/>
      <c r="C1238" s="405"/>
      <c r="G1238" s="1">
        <f>+G1237+E1238-F1238</f>
        <v>117.09999999999997</v>
      </c>
    </row>
    <row r="1239" spans="2:7">
      <c r="B1239" s="405"/>
      <c r="C1239" s="405"/>
      <c r="G1239" s="1">
        <f>+G1238+E1239-F1239</f>
        <v>117.09999999999997</v>
      </c>
    </row>
    <row r="1240" spans="2:7">
      <c r="B1240" s="405"/>
      <c r="C1240" s="405"/>
      <c r="G1240" s="1">
        <f>+G1239+E1240-F1240</f>
        <v>117.09999999999997</v>
      </c>
    </row>
    <row r="1241" spans="2:7">
      <c r="B1241" s="405"/>
      <c r="C1241" s="405"/>
      <c r="G1241" s="1">
        <f>+G1240+E1241-F1241</f>
        <v>117.09999999999997</v>
      </c>
    </row>
    <row r="1242" spans="2:7">
      <c r="B1242" s="405"/>
      <c r="C1242" s="405"/>
      <c r="G1242" s="1">
        <f>+G1241+E1242-F1242</f>
        <v>117.09999999999997</v>
      </c>
    </row>
    <row r="1243" spans="2:7">
      <c r="B1243" s="405"/>
      <c r="C1243" s="405"/>
      <c r="G1243" s="1">
        <f>+G1242+E1243-F1243</f>
        <v>117.09999999999997</v>
      </c>
    </row>
    <row r="1244" spans="2:7">
      <c r="B1244" s="405"/>
      <c r="C1244" s="405"/>
      <c r="G1244" s="1">
        <f>+G1243+E1244-F1244</f>
        <v>117.09999999999997</v>
      </c>
    </row>
    <row r="1245" spans="2:7">
      <c r="B1245" s="405"/>
      <c r="C1245" s="405"/>
      <c r="G1245" s="1">
        <f>+G1244+E1245-F1245</f>
        <v>117.09999999999997</v>
      </c>
    </row>
    <row r="1246" spans="2:7">
      <c r="B1246" s="405"/>
      <c r="C1246" s="405"/>
      <c r="G1246" s="1">
        <f>+G1245+E1246-F1246</f>
        <v>117.09999999999997</v>
      </c>
    </row>
    <row r="1247" spans="2:7">
      <c r="B1247" s="405"/>
      <c r="C1247" s="405"/>
      <c r="G1247" s="1">
        <f>+G1246+E1247-F1247</f>
        <v>117.09999999999997</v>
      </c>
    </row>
    <row r="1248" spans="2:7">
      <c r="B1248" s="405"/>
      <c r="C1248" s="405"/>
      <c r="G1248" s="1">
        <f>+G1247+E1248-F1248</f>
        <v>117.09999999999997</v>
      </c>
    </row>
    <row r="1249" spans="2:7">
      <c r="B1249" s="405"/>
      <c r="C1249" s="405"/>
      <c r="G1249" s="1">
        <f>+G1248+E1249-F1249</f>
        <v>117.09999999999997</v>
      </c>
    </row>
    <row r="1250" spans="2:7">
      <c r="B1250" s="405"/>
      <c r="C1250" s="405"/>
      <c r="G1250" s="1">
        <f>+G1249+E1250-F1250</f>
        <v>117.09999999999997</v>
      </c>
    </row>
    <row r="1251" spans="2:7">
      <c r="B1251" s="405"/>
      <c r="C1251" s="405"/>
      <c r="G1251" s="1">
        <f>+G1250+E1251-F1251</f>
        <v>117.09999999999997</v>
      </c>
    </row>
    <row r="1252" spans="2:7">
      <c r="B1252" s="405"/>
      <c r="C1252" s="405"/>
      <c r="G1252" s="1">
        <f>+G1251+E1252-F1252</f>
        <v>117.09999999999997</v>
      </c>
    </row>
    <row r="1253" spans="2:7">
      <c r="B1253" s="405"/>
      <c r="C1253" s="405"/>
      <c r="G1253" s="1">
        <f>+G1252+E1253-F1253</f>
        <v>117.09999999999997</v>
      </c>
    </row>
    <row r="1254" spans="2:7">
      <c r="B1254" s="405"/>
      <c r="C1254" s="405"/>
      <c r="G1254" s="1">
        <f>+G1253+E1254-F1254</f>
        <v>117.09999999999997</v>
      </c>
    </row>
    <row r="1255" spans="2:7">
      <c r="B1255" s="405"/>
      <c r="C1255" s="405"/>
      <c r="G1255" s="1">
        <f>+G1254+E1255-F1255</f>
        <v>117.09999999999997</v>
      </c>
    </row>
    <row r="1256" spans="2:7">
      <c r="B1256" s="405"/>
      <c r="C1256" s="405"/>
      <c r="G1256" s="1">
        <f>+G1255+E1256-F1256</f>
        <v>117.09999999999997</v>
      </c>
    </row>
    <row r="1257" spans="2:7">
      <c r="B1257" s="405"/>
      <c r="C1257" s="405"/>
      <c r="G1257" s="1">
        <f>+G1256+E1257-F1257</f>
        <v>117.09999999999997</v>
      </c>
    </row>
    <row r="1258" spans="2:7">
      <c r="B1258" s="405"/>
      <c r="C1258" s="405"/>
      <c r="G1258" s="1">
        <f>+G1257+E1258-F1258</f>
        <v>117.09999999999997</v>
      </c>
    </row>
    <row r="1259" spans="2:7">
      <c r="B1259" s="405"/>
      <c r="C1259" s="405"/>
      <c r="G1259" s="1">
        <f>+G1258+E1259-F1259</f>
        <v>117.09999999999997</v>
      </c>
    </row>
    <row r="1260" spans="2:7">
      <c r="B1260" s="405"/>
      <c r="C1260" s="405"/>
      <c r="G1260" s="1">
        <f>+G1259+E1260-F1260</f>
        <v>117.09999999999997</v>
      </c>
    </row>
    <row r="1261" spans="2:7">
      <c r="B1261" s="405"/>
      <c r="C1261" s="405"/>
      <c r="G1261" s="1">
        <f>+G1260+E1261-F1261</f>
        <v>117.09999999999997</v>
      </c>
    </row>
    <row r="1262" spans="2:7">
      <c r="B1262" s="405"/>
      <c r="C1262" s="405"/>
      <c r="G1262" s="1">
        <f>+G1261+E1262-F1262</f>
        <v>117.09999999999997</v>
      </c>
    </row>
    <row r="1263" spans="2:7">
      <c r="B1263" s="405"/>
      <c r="C1263" s="405"/>
      <c r="G1263" s="1">
        <f>+G1262+E1263-F1263</f>
        <v>117.09999999999997</v>
      </c>
    </row>
    <row r="1264" spans="2:7">
      <c r="B1264" s="405"/>
      <c r="C1264" s="405"/>
      <c r="G1264" s="1">
        <f>+G1263+E1264-F1264</f>
        <v>117.09999999999997</v>
      </c>
    </row>
    <row r="1265" spans="2:7">
      <c r="B1265" s="405"/>
      <c r="C1265" s="405"/>
      <c r="G1265" s="1">
        <f>+G1264+E1265-F1265</f>
        <v>117.09999999999997</v>
      </c>
    </row>
    <row r="1266" spans="2:7">
      <c r="B1266" s="405"/>
      <c r="C1266" s="405"/>
      <c r="G1266" s="1">
        <f>+G1265+E1266-F1266</f>
        <v>117.09999999999997</v>
      </c>
    </row>
    <row r="1267" spans="2:7">
      <c r="B1267" s="405"/>
      <c r="C1267" s="405"/>
      <c r="G1267" s="1">
        <f>+G1266+E1267-F1267</f>
        <v>117.09999999999997</v>
      </c>
    </row>
    <row r="1268" spans="2:7">
      <c r="B1268" s="405"/>
      <c r="C1268" s="405"/>
      <c r="G1268" s="1">
        <f>+G1267+E1268-F1268</f>
        <v>117.09999999999997</v>
      </c>
    </row>
    <row r="1269" spans="2:7">
      <c r="B1269" s="405"/>
      <c r="C1269" s="405"/>
      <c r="G1269" s="1">
        <f>+G1268+E1269-F1269</f>
        <v>117.09999999999997</v>
      </c>
    </row>
    <row r="1270" spans="2:7">
      <c r="B1270" s="405"/>
      <c r="C1270" s="405"/>
      <c r="G1270" s="1">
        <f>+G1269+E1270-F1270</f>
        <v>117.09999999999997</v>
      </c>
    </row>
    <row r="1271" spans="2:7">
      <c r="B1271" s="405"/>
      <c r="C1271" s="405"/>
      <c r="G1271" s="1">
        <f>+G1270+E1271-F1271</f>
        <v>117.09999999999997</v>
      </c>
    </row>
    <row r="1272" spans="2:7">
      <c r="B1272" s="405"/>
      <c r="C1272" s="405"/>
      <c r="G1272" s="1">
        <f>+G1271+E1272-F1272</f>
        <v>117.09999999999997</v>
      </c>
    </row>
    <row r="1273" spans="2:7">
      <c r="B1273" s="405"/>
      <c r="C1273" s="405"/>
      <c r="G1273" s="1">
        <f>+G1272+E1273-F1273</f>
        <v>117.09999999999997</v>
      </c>
    </row>
    <row r="1274" spans="2:7">
      <c r="B1274" s="405"/>
      <c r="C1274" s="405"/>
      <c r="G1274" s="1">
        <f>+G1273+E1274-F1274</f>
        <v>117.09999999999997</v>
      </c>
    </row>
    <row r="1275" spans="2:7">
      <c r="B1275" s="405"/>
      <c r="C1275" s="405"/>
      <c r="G1275" s="1">
        <f>+G1274+E1275-F1275</f>
        <v>117.09999999999997</v>
      </c>
    </row>
    <row r="1276" spans="2:7">
      <c r="B1276" s="405"/>
      <c r="C1276" s="405"/>
      <c r="G1276" s="1">
        <f>+G1275+E1276-F1276</f>
        <v>117.09999999999997</v>
      </c>
    </row>
    <row r="1277" spans="2:7">
      <c r="B1277" s="405"/>
      <c r="C1277" s="405"/>
      <c r="G1277" s="1">
        <f>+G1276+E1277-F1277</f>
        <v>117.09999999999997</v>
      </c>
    </row>
    <row r="1278" spans="2:7">
      <c r="B1278" s="405"/>
      <c r="C1278" s="405"/>
      <c r="G1278" s="1">
        <f>+G1277+E1278-F1278</f>
        <v>117.09999999999997</v>
      </c>
    </row>
    <row r="1279" spans="2:7">
      <c r="B1279" s="405"/>
      <c r="C1279" s="405"/>
      <c r="G1279" s="1">
        <f>+G1278+E1279-F1279</f>
        <v>117.09999999999997</v>
      </c>
    </row>
    <row r="1280" spans="2:7">
      <c r="B1280" s="405"/>
      <c r="C1280" s="405"/>
      <c r="G1280" s="1">
        <f>+G1279+E1280-F1280</f>
        <v>117.09999999999997</v>
      </c>
    </row>
    <row r="1281" spans="2:7">
      <c r="B1281" s="405"/>
      <c r="C1281" s="405"/>
      <c r="G1281" s="1">
        <f>+G1280+E1281-F1281</f>
        <v>117.09999999999997</v>
      </c>
    </row>
    <row r="1282" spans="2:7">
      <c r="B1282" s="405"/>
      <c r="C1282" s="405"/>
      <c r="G1282" s="1">
        <f>+G1281+E1282-F1282</f>
        <v>117.09999999999997</v>
      </c>
    </row>
    <row r="1283" spans="2:7">
      <c r="B1283" s="405"/>
      <c r="C1283" s="405"/>
      <c r="G1283" s="1">
        <f>+G1282+E1283-F1283</f>
        <v>117.09999999999997</v>
      </c>
    </row>
    <row r="1284" spans="2:7">
      <c r="B1284" s="405"/>
      <c r="C1284" s="405"/>
      <c r="G1284" s="1">
        <f>+G1283+E1284-F1284</f>
        <v>117.09999999999997</v>
      </c>
    </row>
    <row r="1285" spans="2:7">
      <c r="B1285" s="405"/>
      <c r="C1285" s="405"/>
      <c r="G1285" s="1">
        <f>+G1284+E1285-F1285</f>
        <v>117.09999999999997</v>
      </c>
    </row>
    <row r="1286" spans="2:7">
      <c r="B1286" s="405"/>
      <c r="C1286" s="405"/>
      <c r="G1286" s="1">
        <f>+G1285+E1286-F1286</f>
        <v>117.09999999999997</v>
      </c>
    </row>
    <row r="1287" spans="2:7">
      <c r="B1287" s="405"/>
      <c r="C1287" s="405"/>
      <c r="G1287" s="1">
        <f>+G1286+E1287-F1287</f>
        <v>117.09999999999997</v>
      </c>
    </row>
    <row r="1288" spans="2:7">
      <c r="B1288" s="405"/>
      <c r="C1288" s="405"/>
      <c r="G1288" s="1">
        <f>+G1287+E1288-F1288</f>
        <v>117.09999999999997</v>
      </c>
    </row>
    <row r="1289" spans="2:7">
      <c r="B1289" s="405"/>
      <c r="C1289" s="405"/>
      <c r="G1289" s="1">
        <f>+G1288+E1289-F1289</f>
        <v>117.09999999999997</v>
      </c>
    </row>
    <row r="1290" spans="2:7">
      <c r="B1290" s="405"/>
      <c r="C1290" s="405"/>
      <c r="G1290" s="1">
        <f>+G1289+E1290-F1290</f>
        <v>117.09999999999997</v>
      </c>
    </row>
    <row r="1291" spans="2:7">
      <c r="B1291" s="405"/>
      <c r="C1291" s="405"/>
      <c r="G1291" s="1">
        <f>+G1290+E1291-F1291</f>
        <v>117.09999999999997</v>
      </c>
    </row>
    <row r="1292" spans="2:7">
      <c r="B1292" s="405"/>
      <c r="C1292" s="405"/>
      <c r="G1292" s="1">
        <f>+G1291+E1292-F1292</f>
        <v>117.09999999999997</v>
      </c>
    </row>
    <row r="1293" spans="2:7">
      <c r="B1293" s="405"/>
      <c r="C1293" s="405"/>
      <c r="G1293" s="1">
        <f>+G1292+E1293-F1293</f>
        <v>117.09999999999997</v>
      </c>
    </row>
    <row r="1294" spans="2:7">
      <c r="B1294" s="405"/>
      <c r="C1294" s="405"/>
      <c r="G1294" s="1">
        <f>+G1293+E1294-F1294</f>
        <v>117.09999999999997</v>
      </c>
    </row>
    <row r="1295" spans="2:7">
      <c r="B1295" s="405"/>
      <c r="C1295" s="405"/>
      <c r="G1295" s="1">
        <f>+G1294+E1295-F1295</f>
        <v>117.09999999999997</v>
      </c>
    </row>
    <row r="1296" spans="2:7">
      <c r="B1296" s="405"/>
      <c r="C1296" s="405"/>
      <c r="G1296" s="1">
        <f>+G1295+E1296-F1296</f>
        <v>117.09999999999997</v>
      </c>
    </row>
    <row r="1297" spans="2:7">
      <c r="B1297" s="405"/>
      <c r="C1297" s="405"/>
      <c r="G1297" s="1">
        <f>+G1296+E1297-F1297</f>
        <v>117.09999999999997</v>
      </c>
    </row>
    <row r="1298" spans="2:7">
      <c r="B1298" s="405"/>
      <c r="C1298" s="405"/>
      <c r="G1298" s="1">
        <f>+G1297+E1298-F1298</f>
        <v>117.09999999999997</v>
      </c>
    </row>
    <row r="1299" spans="2:7">
      <c r="B1299" s="405"/>
      <c r="C1299" s="405"/>
      <c r="G1299" s="1">
        <f>+G1298+E1299-F1299</f>
        <v>117.09999999999997</v>
      </c>
    </row>
    <row r="1300" spans="2:7">
      <c r="B1300" s="405"/>
      <c r="C1300" s="405"/>
      <c r="G1300" s="1">
        <f>+G1299+E1300-F1300</f>
        <v>117.09999999999997</v>
      </c>
    </row>
    <row r="1301" spans="2:7">
      <c r="B1301" s="405"/>
      <c r="C1301" s="405"/>
      <c r="G1301" s="1">
        <f>+G1300+E1301-F1301</f>
        <v>117.09999999999997</v>
      </c>
    </row>
    <row r="1302" spans="2:7">
      <c r="B1302" s="405"/>
      <c r="C1302" s="405"/>
      <c r="G1302" s="1">
        <f>+G1301+E1302-F1302</f>
        <v>117.09999999999997</v>
      </c>
    </row>
    <row r="1303" spans="2:7">
      <c r="B1303" s="405"/>
      <c r="C1303" s="405"/>
      <c r="G1303" s="1">
        <f>+G1302+E1303-F1303</f>
        <v>117.09999999999997</v>
      </c>
    </row>
    <row r="1304" spans="2:7">
      <c r="B1304" s="405"/>
      <c r="C1304" s="405"/>
      <c r="G1304" s="1">
        <f>+G1303+E1304-F1304</f>
        <v>117.09999999999997</v>
      </c>
    </row>
    <row r="1305" spans="2:7">
      <c r="B1305" s="405"/>
      <c r="C1305" s="405"/>
      <c r="G1305" s="1">
        <f>+G1304+E1305-F1305</f>
        <v>117.09999999999997</v>
      </c>
    </row>
    <row r="1306" spans="2:7">
      <c r="B1306" s="405"/>
      <c r="C1306" s="405"/>
      <c r="G1306" s="1">
        <f>+G1305+E1306-F1306</f>
        <v>117.09999999999997</v>
      </c>
    </row>
    <row r="1307" spans="2:7">
      <c r="B1307" s="405"/>
      <c r="C1307" s="405"/>
      <c r="G1307" s="1">
        <f>+G1306+E1307-F1307</f>
        <v>117.09999999999997</v>
      </c>
    </row>
    <row r="1308" spans="2:7">
      <c r="B1308" s="405"/>
      <c r="C1308" s="405"/>
      <c r="G1308" s="1">
        <f>+G1307+E1308-F1308</f>
        <v>117.09999999999997</v>
      </c>
    </row>
    <row r="1309" spans="2:7">
      <c r="B1309" s="405"/>
      <c r="C1309" s="405"/>
      <c r="G1309" s="1">
        <f>+G1308+E1309-F1309</f>
        <v>117.09999999999997</v>
      </c>
    </row>
    <row r="1310" spans="2:7">
      <c r="B1310" s="405"/>
      <c r="C1310" s="405"/>
      <c r="G1310" s="1">
        <f>+G1309+E1310-F1310</f>
        <v>117.09999999999997</v>
      </c>
    </row>
    <row r="1311" spans="2:7">
      <c r="B1311" s="405"/>
      <c r="C1311" s="405"/>
      <c r="G1311" s="1">
        <f>+G1310+E1311-F1311</f>
        <v>117.09999999999997</v>
      </c>
    </row>
    <row r="1312" spans="2:7">
      <c r="B1312" s="405"/>
      <c r="C1312" s="405"/>
      <c r="G1312" s="1">
        <f>+G1311+E1312-F1312</f>
        <v>117.09999999999997</v>
      </c>
    </row>
    <row r="1313" spans="2:7">
      <c r="B1313" s="405"/>
      <c r="C1313" s="405"/>
      <c r="G1313" s="1">
        <f>+G1312+E1313-F1313</f>
        <v>117.09999999999997</v>
      </c>
    </row>
    <row r="1314" spans="2:7">
      <c r="B1314" s="405"/>
      <c r="C1314" s="405"/>
      <c r="G1314" s="1">
        <f>+G1313+E1314-F1314</f>
        <v>117.09999999999997</v>
      </c>
    </row>
    <row r="1315" spans="2:7">
      <c r="B1315" s="405"/>
      <c r="C1315" s="405"/>
      <c r="G1315" s="1">
        <f>+G1314+E1315-F1315</f>
        <v>117.09999999999997</v>
      </c>
    </row>
    <row r="1316" spans="2:7">
      <c r="B1316" s="405"/>
      <c r="C1316" s="405"/>
      <c r="G1316" s="1">
        <f>+G1315+E1316-F1316</f>
        <v>117.09999999999997</v>
      </c>
    </row>
    <row r="1317" spans="2:7">
      <c r="B1317" s="405"/>
      <c r="C1317" s="405"/>
      <c r="G1317" s="1">
        <f>+G1316+E1317-F1317</f>
        <v>117.09999999999997</v>
      </c>
    </row>
    <row r="1318" spans="2:7">
      <c r="B1318" s="405"/>
      <c r="C1318" s="405"/>
      <c r="G1318" s="1">
        <f>+G1317+E1318-F1318</f>
        <v>117.09999999999997</v>
      </c>
    </row>
    <row r="1319" spans="2:7">
      <c r="B1319" s="405"/>
      <c r="C1319" s="405"/>
      <c r="G1319" s="1">
        <f>+G1318+E1319-F1319</f>
        <v>117.09999999999997</v>
      </c>
    </row>
    <row r="1320" spans="2:7">
      <c r="B1320" s="405"/>
      <c r="C1320" s="405"/>
      <c r="G1320" s="1">
        <f>+G1319+E1320-F1320</f>
        <v>117.09999999999997</v>
      </c>
    </row>
    <row r="1321" spans="2:7">
      <c r="B1321" s="405"/>
      <c r="C1321" s="405"/>
      <c r="G1321" s="1">
        <f>+G1320+E1321-F1321</f>
        <v>117.09999999999997</v>
      </c>
    </row>
    <row r="1322" spans="2:7">
      <c r="B1322" s="405"/>
      <c r="C1322" s="405"/>
      <c r="G1322" s="1">
        <f>+G1321+E1322-F1322</f>
        <v>117.09999999999997</v>
      </c>
    </row>
    <row r="1323" spans="2:7">
      <c r="B1323" s="405"/>
      <c r="C1323" s="405"/>
      <c r="G1323" s="1">
        <f>+G1322+E1323-F1323</f>
        <v>117.09999999999997</v>
      </c>
    </row>
    <row r="1324" spans="2:7">
      <c r="B1324" s="405"/>
      <c r="C1324" s="405"/>
      <c r="G1324" s="1">
        <f>+G1323+E1324-F1324</f>
        <v>117.09999999999997</v>
      </c>
    </row>
    <row r="1325" spans="2:7">
      <c r="B1325" s="405"/>
      <c r="C1325" s="405"/>
      <c r="G1325" s="1">
        <f>+G1324+E1325-F1325</f>
        <v>117.09999999999997</v>
      </c>
    </row>
    <row r="1326" spans="2:7">
      <c r="B1326" s="405"/>
      <c r="C1326" s="405"/>
      <c r="G1326" s="1">
        <f>+G1325+E1326-F1326</f>
        <v>117.09999999999997</v>
      </c>
    </row>
    <row r="1327" spans="2:7">
      <c r="B1327" s="405"/>
      <c r="C1327" s="405"/>
      <c r="G1327" s="1">
        <f>+G1326+E1327-F1327</f>
        <v>117.09999999999997</v>
      </c>
    </row>
  </sheetData>
  <mergeCells count="11">
    <mergeCell ref="J1033:L1033"/>
    <mergeCell ref="J1026:L1026"/>
    <mergeCell ref="J1010:L1010"/>
    <mergeCell ref="J997:L997"/>
    <mergeCell ref="A2:G2"/>
    <mergeCell ref="I941:K941"/>
    <mergeCell ref="J964:L964"/>
    <mergeCell ref="I957:K957"/>
    <mergeCell ref="I725:K725"/>
    <mergeCell ref="I794:K794"/>
    <mergeCell ref="I918:K918"/>
  </mergeCells>
  <pageMargins left="0.761811024" right="0.31496062992126" top="0.55118110236220497" bottom="0.55118110236220497" header="0.31496062992126" footer="0.31496062992126"/>
  <pageSetup paperSize="9" scale="90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M1315"/>
  <sheetViews>
    <sheetView topLeftCell="A940" zoomScaleNormal="100" workbookViewId="0">
      <selection activeCell="F957" sqref="F957"/>
    </sheetView>
  </sheetViews>
  <sheetFormatPr defaultColWidth="11.42578125" defaultRowHeight="15"/>
  <cols>
    <col min="1" max="1" width="11.42578125" style="46"/>
    <col min="2" max="2" width="15.42578125" style="3" customWidth="1"/>
    <col min="3" max="3" width="15.5703125" style="3" customWidth="1"/>
    <col min="4" max="4" width="47.28515625" bestFit="1" customWidth="1"/>
    <col min="5" max="5" width="12.85546875" style="44" bestFit="1" customWidth="1"/>
    <col min="6" max="6" width="11.42578125" style="1"/>
    <col min="7" max="7" width="12.42578125" bestFit="1" customWidth="1"/>
    <col min="10" max="10" width="22.42578125" bestFit="1" customWidth="1"/>
    <col min="11" max="11" width="11.85546875" bestFit="1" customWidth="1"/>
    <col min="12" max="12" width="11" customWidth="1"/>
    <col min="13" max="13" width="12.140625" customWidth="1"/>
  </cols>
  <sheetData>
    <row r="2" spans="1:7">
      <c r="B2" s="422" t="s">
        <v>667</v>
      </c>
      <c r="C2" s="422"/>
      <c r="D2" s="422"/>
      <c r="E2" s="422"/>
      <c r="F2" s="422"/>
      <c r="G2" s="422"/>
    </row>
    <row r="4" spans="1:7" s="3" customFormat="1" ht="30.75">
      <c r="A4" s="46" t="s">
        <v>1</v>
      </c>
      <c r="B4" s="12" t="s">
        <v>2</v>
      </c>
      <c r="C4" s="12" t="s">
        <v>3</v>
      </c>
      <c r="D4" s="12" t="s">
        <v>4</v>
      </c>
      <c r="E4" s="234" t="s">
        <v>5</v>
      </c>
      <c r="F4" s="8" t="s">
        <v>6</v>
      </c>
      <c r="G4" s="7" t="s">
        <v>7</v>
      </c>
    </row>
    <row r="5" spans="1:7" hidden="1">
      <c r="A5" s="46">
        <v>42736</v>
      </c>
      <c r="B5" s="405" t="s">
        <v>8</v>
      </c>
      <c r="C5" s="405"/>
      <c r="G5" s="1">
        <v>178.6</v>
      </c>
    </row>
    <row r="6" spans="1:7" hidden="1">
      <c r="A6" s="46">
        <v>42780</v>
      </c>
      <c r="B6" s="405">
        <v>12946</v>
      </c>
      <c r="C6" s="405" t="s">
        <v>9</v>
      </c>
      <c r="F6" s="1">
        <v>178.6</v>
      </c>
      <c r="G6" s="1">
        <f>+G5+E6-F6</f>
        <v>0</v>
      </c>
    </row>
    <row r="7" spans="1:7" hidden="1">
      <c r="A7" s="46">
        <v>42766</v>
      </c>
      <c r="B7" s="405" t="s">
        <v>11</v>
      </c>
      <c r="C7" s="405" t="s">
        <v>12</v>
      </c>
      <c r="D7" t="s">
        <v>13</v>
      </c>
      <c r="E7" s="25">
        <v>152.5</v>
      </c>
      <c r="G7" s="1">
        <f t="shared" ref="G7:G70" si="0">+G6+E7-F7</f>
        <v>152.5</v>
      </c>
    </row>
    <row r="8" spans="1:7" hidden="1">
      <c r="B8" s="405"/>
      <c r="C8" s="405"/>
      <c r="D8" t="s">
        <v>14</v>
      </c>
      <c r="E8" s="25">
        <v>22.8</v>
      </c>
      <c r="G8" s="1">
        <f t="shared" si="0"/>
        <v>175.3</v>
      </c>
    </row>
    <row r="9" spans="1:7" hidden="1">
      <c r="B9" s="405"/>
      <c r="C9" s="405"/>
      <c r="D9" t="s">
        <v>15</v>
      </c>
      <c r="E9" s="25">
        <v>60</v>
      </c>
      <c r="G9" s="1">
        <f t="shared" si="0"/>
        <v>235.3</v>
      </c>
    </row>
    <row r="10" spans="1:7" hidden="1">
      <c r="B10" s="405"/>
      <c r="C10" s="405"/>
      <c r="D10" t="s">
        <v>16</v>
      </c>
      <c r="E10" s="25">
        <v>2</v>
      </c>
      <c r="G10" s="1">
        <f t="shared" si="0"/>
        <v>237.3</v>
      </c>
    </row>
    <row r="11" spans="1:7" hidden="1">
      <c r="A11" s="46">
        <v>42765</v>
      </c>
      <c r="B11" s="405" t="s">
        <v>10</v>
      </c>
      <c r="C11" s="405" t="s">
        <v>12</v>
      </c>
      <c r="D11" t="s">
        <v>15</v>
      </c>
      <c r="E11" s="25"/>
      <c r="F11" s="1">
        <v>60</v>
      </c>
      <c r="G11" s="1">
        <f t="shared" si="0"/>
        <v>177.3</v>
      </c>
    </row>
    <row r="12" spans="1:7" hidden="1">
      <c r="A12" s="46">
        <v>42765</v>
      </c>
      <c r="B12" s="405" t="s">
        <v>10</v>
      </c>
      <c r="C12" s="405" t="s">
        <v>12</v>
      </c>
      <c r="D12" t="s">
        <v>16</v>
      </c>
      <c r="E12" s="25"/>
      <c r="F12" s="1">
        <v>2</v>
      </c>
      <c r="G12" s="1">
        <f t="shared" si="0"/>
        <v>175.3</v>
      </c>
    </row>
    <row r="13" spans="1:7" hidden="1">
      <c r="A13" s="46">
        <v>42786</v>
      </c>
      <c r="B13" s="405">
        <v>12302</v>
      </c>
      <c r="C13" s="405" t="s">
        <v>12</v>
      </c>
      <c r="D13" t="s">
        <v>13</v>
      </c>
      <c r="E13" s="25"/>
      <c r="F13" s="1">
        <v>152.5</v>
      </c>
      <c r="G13" s="1">
        <f t="shared" si="0"/>
        <v>22.800000000000011</v>
      </c>
    </row>
    <row r="14" spans="1:7" hidden="1">
      <c r="A14" s="46">
        <v>42786</v>
      </c>
      <c r="B14" s="405">
        <v>12302</v>
      </c>
      <c r="C14" s="405" t="s">
        <v>12</v>
      </c>
      <c r="D14" t="s">
        <v>14</v>
      </c>
      <c r="E14" s="25"/>
      <c r="F14" s="1">
        <v>22.8</v>
      </c>
      <c r="G14" s="1">
        <f t="shared" si="0"/>
        <v>0</v>
      </c>
    </row>
    <row r="15" spans="1:7" hidden="1">
      <c r="A15" s="46">
        <v>42794</v>
      </c>
      <c r="B15" s="404" t="s">
        <v>11</v>
      </c>
      <c r="C15" s="404" t="s">
        <v>19</v>
      </c>
      <c r="D15" t="s">
        <v>13</v>
      </c>
      <c r="E15" s="25">
        <v>186.2</v>
      </c>
      <c r="G15" s="1">
        <f t="shared" si="0"/>
        <v>186.2</v>
      </c>
    </row>
    <row r="16" spans="1:7" hidden="1">
      <c r="B16" s="405"/>
      <c r="C16" s="405"/>
      <c r="D16" t="s">
        <v>14</v>
      </c>
      <c r="E16" s="25">
        <v>16</v>
      </c>
      <c r="G16" s="1">
        <f t="shared" si="0"/>
        <v>202.2</v>
      </c>
    </row>
    <row r="17" spans="1:7" hidden="1">
      <c r="B17" s="405"/>
      <c r="C17" s="405"/>
      <c r="D17" t="s">
        <v>15</v>
      </c>
      <c r="E17" s="25">
        <v>56</v>
      </c>
      <c r="G17" s="1">
        <f t="shared" si="0"/>
        <v>258.2</v>
      </c>
    </row>
    <row r="18" spans="1:7" hidden="1">
      <c r="B18" s="405"/>
      <c r="C18" s="405"/>
      <c r="D18" t="s">
        <v>16</v>
      </c>
      <c r="E18" s="25">
        <v>2</v>
      </c>
      <c r="G18" s="1">
        <f t="shared" si="0"/>
        <v>260.2</v>
      </c>
    </row>
    <row r="19" spans="1:7" hidden="1">
      <c r="B19" s="405"/>
      <c r="C19" s="405"/>
      <c r="D19" t="s">
        <v>668</v>
      </c>
      <c r="E19" s="25">
        <v>5</v>
      </c>
      <c r="G19" s="1">
        <f t="shared" si="0"/>
        <v>265.2</v>
      </c>
    </row>
    <row r="20" spans="1:7" hidden="1">
      <c r="B20" s="405"/>
      <c r="C20" s="405"/>
      <c r="D20" t="s">
        <v>46</v>
      </c>
      <c r="E20" s="25">
        <v>100</v>
      </c>
      <c r="G20" s="1">
        <f t="shared" si="0"/>
        <v>365.2</v>
      </c>
    </row>
    <row r="21" spans="1:7" hidden="1">
      <c r="A21" s="46">
        <v>42794</v>
      </c>
      <c r="B21" s="405" t="s">
        <v>10</v>
      </c>
      <c r="C21" s="405" t="s">
        <v>12</v>
      </c>
      <c r="D21" t="s">
        <v>15</v>
      </c>
      <c r="E21" s="25"/>
      <c r="F21" s="1">
        <v>56</v>
      </c>
      <c r="G21" s="1">
        <f t="shared" si="0"/>
        <v>309.2</v>
      </c>
    </row>
    <row r="22" spans="1:7" hidden="1">
      <c r="A22" s="46">
        <v>42794</v>
      </c>
      <c r="B22" s="405" t="s">
        <v>10</v>
      </c>
      <c r="C22" s="405" t="s">
        <v>12</v>
      </c>
      <c r="D22" t="s">
        <v>16</v>
      </c>
      <c r="E22" s="25"/>
      <c r="F22" s="1">
        <v>2</v>
      </c>
      <c r="G22" s="1">
        <f t="shared" si="0"/>
        <v>307.2</v>
      </c>
    </row>
    <row r="23" spans="1:7" hidden="1">
      <c r="A23" s="46">
        <v>42793</v>
      </c>
      <c r="B23" s="405">
        <v>12376</v>
      </c>
      <c r="C23" s="405" t="s">
        <v>19</v>
      </c>
      <c r="D23" t="s">
        <v>668</v>
      </c>
      <c r="E23" s="25"/>
      <c r="F23" s="1">
        <v>5</v>
      </c>
      <c r="G23" s="1">
        <f t="shared" si="0"/>
        <v>302.2</v>
      </c>
    </row>
    <row r="24" spans="1:7" hidden="1">
      <c r="A24" s="46">
        <v>42821</v>
      </c>
      <c r="B24" s="405">
        <v>12554</v>
      </c>
      <c r="C24" s="405" t="s">
        <v>19</v>
      </c>
      <c r="D24" t="s">
        <v>46</v>
      </c>
      <c r="E24" s="25"/>
      <c r="F24" s="1">
        <v>100</v>
      </c>
      <c r="G24" s="1">
        <f t="shared" si="0"/>
        <v>202.2</v>
      </c>
    </row>
    <row r="25" spans="1:7" hidden="1">
      <c r="A25" s="46">
        <v>42821</v>
      </c>
      <c r="B25" s="405">
        <v>12554</v>
      </c>
      <c r="C25" s="405" t="s">
        <v>19</v>
      </c>
      <c r="D25" t="s">
        <v>13</v>
      </c>
      <c r="E25" s="25"/>
      <c r="F25" s="1">
        <v>186.2</v>
      </c>
      <c r="G25" s="1">
        <f t="shared" si="0"/>
        <v>16</v>
      </c>
    </row>
    <row r="26" spans="1:7" hidden="1">
      <c r="A26" s="46">
        <v>42821</v>
      </c>
      <c r="B26" s="405">
        <v>12554</v>
      </c>
      <c r="C26" s="405" t="s">
        <v>19</v>
      </c>
      <c r="D26" t="s">
        <v>14</v>
      </c>
      <c r="E26" s="25"/>
      <c r="F26" s="1">
        <v>16</v>
      </c>
      <c r="G26" s="1">
        <f t="shared" si="0"/>
        <v>0</v>
      </c>
    </row>
    <row r="27" spans="1:7" hidden="1">
      <c r="A27" s="46">
        <v>42825</v>
      </c>
      <c r="B27" s="404" t="s">
        <v>11</v>
      </c>
      <c r="C27" s="404" t="s">
        <v>20</v>
      </c>
      <c r="D27" t="s">
        <v>13</v>
      </c>
      <c r="E27" s="25">
        <v>178.4</v>
      </c>
      <c r="G27" s="1">
        <f t="shared" si="0"/>
        <v>178.4</v>
      </c>
    </row>
    <row r="28" spans="1:7" hidden="1">
      <c r="B28" s="405"/>
      <c r="C28" s="405"/>
      <c r="D28" t="s">
        <v>14</v>
      </c>
      <c r="E28" s="25">
        <v>16</v>
      </c>
      <c r="G28" s="1">
        <f t="shared" si="0"/>
        <v>194.4</v>
      </c>
    </row>
    <row r="29" spans="1:7" hidden="1">
      <c r="B29" s="405"/>
      <c r="C29" s="405"/>
      <c r="D29" t="s">
        <v>15</v>
      </c>
      <c r="E29" s="25">
        <v>60</v>
      </c>
      <c r="G29" s="1">
        <f t="shared" si="0"/>
        <v>254.4</v>
      </c>
    </row>
    <row r="30" spans="1:7" hidden="1">
      <c r="B30" s="405"/>
      <c r="C30" s="405"/>
      <c r="D30" t="s">
        <v>16</v>
      </c>
      <c r="E30" s="25">
        <v>2</v>
      </c>
      <c r="G30" s="1">
        <f t="shared" si="0"/>
        <v>256.39999999999998</v>
      </c>
    </row>
    <row r="31" spans="1:7" hidden="1">
      <c r="A31" s="46">
        <v>42824</v>
      </c>
      <c r="B31" s="405" t="s">
        <v>10</v>
      </c>
      <c r="C31" s="405" t="s">
        <v>20</v>
      </c>
      <c r="D31" t="s">
        <v>15</v>
      </c>
      <c r="E31" s="25"/>
      <c r="F31" s="1">
        <v>60</v>
      </c>
      <c r="G31" s="1">
        <f t="shared" si="0"/>
        <v>196.39999999999998</v>
      </c>
    </row>
    <row r="32" spans="1:7" hidden="1">
      <c r="A32" s="46">
        <v>42824</v>
      </c>
      <c r="B32" s="405" t="s">
        <v>10</v>
      </c>
      <c r="C32" s="405" t="s">
        <v>20</v>
      </c>
      <c r="D32" t="s">
        <v>16</v>
      </c>
      <c r="E32" s="25"/>
      <c r="F32" s="1">
        <v>2</v>
      </c>
      <c r="G32" s="1">
        <f t="shared" si="0"/>
        <v>194.39999999999998</v>
      </c>
    </row>
    <row r="33" spans="1:7" hidden="1">
      <c r="A33" s="46">
        <v>42844</v>
      </c>
      <c r="B33" s="405">
        <v>12660</v>
      </c>
      <c r="C33" s="405" t="s">
        <v>20</v>
      </c>
      <c r="D33" t="s">
        <v>13</v>
      </c>
      <c r="E33" s="25"/>
      <c r="F33" s="1">
        <v>16</v>
      </c>
      <c r="G33" s="1">
        <f t="shared" si="0"/>
        <v>178.39999999999998</v>
      </c>
    </row>
    <row r="34" spans="1:7" hidden="1">
      <c r="A34" s="46">
        <v>42844</v>
      </c>
      <c r="B34" s="405">
        <v>12660</v>
      </c>
      <c r="C34" s="405" t="s">
        <v>20</v>
      </c>
      <c r="D34" t="s">
        <v>14</v>
      </c>
      <c r="E34" s="25"/>
      <c r="F34" s="1">
        <v>178.4</v>
      </c>
      <c r="G34" s="1">
        <f t="shared" si="0"/>
        <v>0</v>
      </c>
    </row>
    <row r="35" spans="1:7" hidden="1">
      <c r="A35" s="46">
        <v>42855</v>
      </c>
      <c r="B35" s="404" t="s">
        <v>11</v>
      </c>
      <c r="C35" s="404" t="s">
        <v>21</v>
      </c>
      <c r="D35" t="s">
        <v>13</v>
      </c>
      <c r="E35" s="25">
        <v>181.9</v>
      </c>
      <c r="G35" s="1">
        <f t="shared" si="0"/>
        <v>181.9</v>
      </c>
    </row>
    <row r="36" spans="1:7" hidden="1">
      <c r="B36" s="405"/>
      <c r="C36" s="405"/>
      <c r="D36" t="s">
        <v>14</v>
      </c>
      <c r="E36" s="25">
        <v>16.3</v>
      </c>
      <c r="G36" s="1">
        <f t="shared" si="0"/>
        <v>198.20000000000002</v>
      </c>
    </row>
    <row r="37" spans="1:7" hidden="1">
      <c r="B37" s="405"/>
      <c r="C37" s="405"/>
      <c r="D37" t="s">
        <v>15</v>
      </c>
      <c r="E37" s="25">
        <v>60</v>
      </c>
      <c r="G37" s="1">
        <f t="shared" si="0"/>
        <v>258.20000000000005</v>
      </c>
    </row>
    <row r="38" spans="1:7" hidden="1">
      <c r="B38" s="405"/>
      <c r="C38" s="405"/>
      <c r="D38" t="s">
        <v>16</v>
      </c>
      <c r="E38" s="25">
        <v>2</v>
      </c>
      <c r="G38" s="1">
        <f t="shared" si="0"/>
        <v>260.20000000000005</v>
      </c>
    </row>
    <row r="39" spans="1:7" hidden="1">
      <c r="A39" s="46">
        <v>42846</v>
      </c>
      <c r="B39" s="405" t="s">
        <v>10</v>
      </c>
      <c r="C39" s="405" t="s">
        <v>21</v>
      </c>
      <c r="D39" t="s">
        <v>15</v>
      </c>
      <c r="E39" s="25"/>
      <c r="F39" s="1">
        <v>40</v>
      </c>
      <c r="G39" s="1">
        <f t="shared" si="0"/>
        <v>220.20000000000005</v>
      </c>
    </row>
    <row r="40" spans="1:7" hidden="1">
      <c r="A40" s="46">
        <v>42884</v>
      </c>
      <c r="B40" s="405">
        <v>12848</v>
      </c>
      <c r="C40" s="405" t="s">
        <v>21</v>
      </c>
      <c r="D40" t="s">
        <v>13</v>
      </c>
      <c r="E40" s="25"/>
      <c r="F40" s="1">
        <v>181.9</v>
      </c>
      <c r="G40" s="1">
        <f t="shared" si="0"/>
        <v>38.30000000000004</v>
      </c>
    </row>
    <row r="41" spans="1:7" hidden="1">
      <c r="A41" s="46">
        <v>42884</v>
      </c>
      <c r="B41" s="405">
        <v>12848</v>
      </c>
      <c r="C41" s="405" t="s">
        <v>21</v>
      </c>
      <c r="D41" t="s">
        <v>14</v>
      </c>
      <c r="E41" s="25"/>
      <c r="F41" s="1">
        <v>16.3</v>
      </c>
      <c r="G41" s="1">
        <f t="shared" si="0"/>
        <v>22.000000000000039</v>
      </c>
    </row>
    <row r="42" spans="1:7" hidden="1">
      <c r="A42" s="46">
        <v>42912</v>
      </c>
      <c r="B42" s="405">
        <v>13154</v>
      </c>
      <c r="C42" s="405" t="s">
        <v>21</v>
      </c>
      <c r="D42" t="s">
        <v>15</v>
      </c>
      <c r="E42" s="25"/>
      <c r="F42" s="1">
        <v>20</v>
      </c>
      <c r="G42" s="1">
        <f t="shared" si="0"/>
        <v>2.0000000000000391</v>
      </c>
    </row>
    <row r="43" spans="1:7" hidden="1">
      <c r="A43" s="46">
        <v>42912</v>
      </c>
      <c r="B43" s="405">
        <v>13154</v>
      </c>
      <c r="C43" s="405" t="s">
        <v>21</v>
      </c>
      <c r="D43" t="s">
        <v>16</v>
      </c>
      <c r="E43" s="25"/>
      <c r="F43" s="1">
        <v>2</v>
      </c>
      <c r="G43" s="1">
        <f t="shared" si="0"/>
        <v>3.907985046680551E-14</v>
      </c>
    </row>
    <row r="44" spans="1:7" hidden="1">
      <c r="A44" s="46">
        <v>42886</v>
      </c>
      <c r="B44" s="404" t="s">
        <v>11</v>
      </c>
      <c r="C44" s="404" t="s">
        <v>22</v>
      </c>
      <c r="D44" t="s">
        <v>13</v>
      </c>
      <c r="E44" s="25">
        <v>96.3</v>
      </c>
      <c r="G44" s="1">
        <f t="shared" si="0"/>
        <v>96.30000000000004</v>
      </c>
    </row>
    <row r="45" spans="1:7" hidden="1">
      <c r="B45" s="405"/>
      <c r="C45" s="405"/>
      <c r="D45" t="s">
        <v>14</v>
      </c>
      <c r="E45" s="25">
        <v>16</v>
      </c>
      <c r="G45" s="1">
        <f t="shared" si="0"/>
        <v>112.30000000000004</v>
      </c>
    </row>
    <row r="46" spans="1:7" hidden="1">
      <c r="B46" s="405"/>
      <c r="C46" s="405"/>
      <c r="D46" t="s">
        <v>15</v>
      </c>
      <c r="E46" s="25">
        <v>60</v>
      </c>
      <c r="G46" s="1">
        <f t="shared" si="0"/>
        <v>172.30000000000004</v>
      </c>
    </row>
    <row r="47" spans="1:7" hidden="1">
      <c r="B47" s="405"/>
      <c r="C47" s="405"/>
      <c r="D47" t="s">
        <v>16</v>
      </c>
      <c r="E47" s="25">
        <v>2</v>
      </c>
      <c r="G47" s="1">
        <f t="shared" si="0"/>
        <v>174.30000000000004</v>
      </c>
    </row>
    <row r="48" spans="1:7" hidden="1">
      <c r="A48" s="46">
        <v>42886</v>
      </c>
      <c r="B48" s="405" t="s">
        <v>10</v>
      </c>
      <c r="C48" s="405" t="s">
        <v>22</v>
      </c>
      <c r="D48" t="s">
        <v>15</v>
      </c>
      <c r="E48" s="25"/>
      <c r="F48" s="1">
        <v>60</v>
      </c>
      <c r="G48" s="1">
        <f t="shared" si="0"/>
        <v>114.30000000000004</v>
      </c>
    </row>
    <row r="49" spans="1:7" hidden="1">
      <c r="A49" s="46">
        <v>42886</v>
      </c>
      <c r="B49" s="405" t="s">
        <v>10</v>
      </c>
      <c r="C49" s="405" t="s">
        <v>22</v>
      </c>
      <c r="D49" t="s">
        <v>16</v>
      </c>
      <c r="E49" s="25"/>
      <c r="F49" s="1">
        <v>2</v>
      </c>
      <c r="G49" s="1">
        <f t="shared" si="0"/>
        <v>112.30000000000004</v>
      </c>
    </row>
    <row r="50" spans="1:7" hidden="1">
      <c r="A50" s="46">
        <v>42912</v>
      </c>
      <c r="B50" s="405">
        <v>13152</v>
      </c>
      <c r="C50" s="405" t="s">
        <v>22</v>
      </c>
      <c r="D50" t="s">
        <v>13</v>
      </c>
      <c r="E50" s="25"/>
      <c r="F50" s="1">
        <v>96.3</v>
      </c>
      <c r="G50" s="1">
        <f t="shared" si="0"/>
        <v>16.000000000000043</v>
      </c>
    </row>
    <row r="51" spans="1:7" hidden="1">
      <c r="A51" s="46">
        <v>42912</v>
      </c>
      <c r="B51" s="405">
        <v>13152</v>
      </c>
      <c r="C51" s="405" t="s">
        <v>22</v>
      </c>
      <c r="D51" t="s">
        <v>14</v>
      </c>
      <c r="E51" s="25"/>
      <c r="F51" s="1">
        <v>16</v>
      </c>
      <c r="G51" s="1">
        <f t="shared" si="0"/>
        <v>4.2632564145606011E-14</v>
      </c>
    </row>
    <row r="52" spans="1:7" hidden="1">
      <c r="A52" s="46">
        <v>42916</v>
      </c>
      <c r="B52" s="404" t="s">
        <v>11</v>
      </c>
      <c r="C52" s="404" t="s">
        <v>23</v>
      </c>
      <c r="D52" t="s">
        <v>13</v>
      </c>
      <c r="E52" s="25">
        <v>93.9</v>
      </c>
      <c r="G52" s="1">
        <f t="shared" si="0"/>
        <v>93.900000000000048</v>
      </c>
    </row>
    <row r="53" spans="1:7" hidden="1">
      <c r="B53" s="405"/>
      <c r="C53" s="405"/>
      <c r="D53" t="s">
        <v>14</v>
      </c>
      <c r="E53" s="25">
        <v>16.2</v>
      </c>
      <c r="G53" s="1">
        <f t="shared" si="0"/>
        <v>110.10000000000005</v>
      </c>
    </row>
    <row r="54" spans="1:7" hidden="1">
      <c r="B54" s="405"/>
      <c r="C54" s="405"/>
      <c r="D54" t="s">
        <v>15</v>
      </c>
      <c r="E54" s="25">
        <v>60</v>
      </c>
      <c r="G54" s="1">
        <f t="shared" si="0"/>
        <v>170.10000000000005</v>
      </c>
    </row>
    <row r="55" spans="1:7" hidden="1">
      <c r="B55" s="405"/>
      <c r="C55" s="405"/>
      <c r="D55" t="s">
        <v>16</v>
      </c>
      <c r="E55" s="25">
        <v>2</v>
      </c>
      <c r="G55" s="1">
        <f t="shared" si="0"/>
        <v>172.10000000000005</v>
      </c>
    </row>
    <row r="56" spans="1:7" hidden="1">
      <c r="A56" s="46">
        <v>42916</v>
      </c>
      <c r="B56" s="405" t="s">
        <v>10</v>
      </c>
      <c r="C56" s="405" t="s">
        <v>23</v>
      </c>
      <c r="D56" t="s">
        <v>15</v>
      </c>
      <c r="E56" s="25"/>
      <c r="F56" s="1">
        <v>60</v>
      </c>
      <c r="G56" s="1">
        <f t="shared" si="0"/>
        <v>112.10000000000005</v>
      </c>
    </row>
    <row r="57" spans="1:7" hidden="1">
      <c r="A57" s="46">
        <v>42916</v>
      </c>
      <c r="B57" s="405" t="s">
        <v>10</v>
      </c>
      <c r="C57" s="405" t="s">
        <v>23</v>
      </c>
      <c r="D57" t="s">
        <v>16</v>
      </c>
      <c r="E57" s="25"/>
      <c r="F57" s="1">
        <v>2</v>
      </c>
      <c r="G57" s="1">
        <f t="shared" si="0"/>
        <v>110.10000000000005</v>
      </c>
    </row>
    <row r="58" spans="1:7" hidden="1">
      <c r="A58" s="46">
        <v>42947</v>
      </c>
      <c r="B58" s="405">
        <v>13310</v>
      </c>
      <c r="C58" s="405" t="s">
        <v>23</v>
      </c>
      <c r="D58" t="s">
        <v>13</v>
      </c>
      <c r="E58" s="25"/>
      <c r="F58" s="1">
        <v>93.9</v>
      </c>
      <c r="G58" s="1">
        <f t="shared" si="0"/>
        <v>16.200000000000045</v>
      </c>
    </row>
    <row r="59" spans="1:7" hidden="1">
      <c r="A59" s="46">
        <v>42947</v>
      </c>
      <c r="B59" s="405">
        <v>13310</v>
      </c>
      <c r="C59" s="405" t="s">
        <v>23</v>
      </c>
      <c r="D59" t="s">
        <v>14</v>
      </c>
      <c r="E59" s="25"/>
      <c r="F59" s="1">
        <v>16.2</v>
      </c>
      <c r="G59" s="1">
        <f t="shared" si="0"/>
        <v>4.6185277824406512E-14</v>
      </c>
    </row>
    <row r="60" spans="1:7" hidden="1">
      <c r="A60" s="46">
        <v>42947</v>
      </c>
      <c r="B60" s="404" t="s">
        <v>11</v>
      </c>
      <c r="C60" s="405" t="s">
        <v>24</v>
      </c>
      <c r="D60" t="s">
        <v>13</v>
      </c>
      <c r="E60" s="25">
        <v>86.4</v>
      </c>
      <c r="G60" s="1">
        <f t="shared" si="0"/>
        <v>86.400000000000048</v>
      </c>
    </row>
    <row r="61" spans="1:7" hidden="1">
      <c r="B61" s="405"/>
      <c r="C61" s="405"/>
      <c r="D61" t="s">
        <v>14</v>
      </c>
      <c r="E61" s="25">
        <v>16</v>
      </c>
      <c r="G61" s="1">
        <f t="shared" si="0"/>
        <v>102.40000000000005</v>
      </c>
    </row>
    <row r="62" spans="1:7" hidden="1">
      <c r="B62" s="405"/>
      <c r="C62" s="405"/>
      <c r="D62" t="s">
        <v>15</v>
      </c>
      <c r="E62" s="25">
        <v>60</v>
      </c>
      <c r="G62" s="1">
        <f t="shared" si="0"/>
        <v>162.40000000000003</v>
      </c>
    </row>
    <row r="63" spans="1:7" hidden="1">
      <c r="B63" s="405"/>
      <c r="C63" s="405"/>
      <c r="D63" t="s">
        <v>16</v>
      </c>
      <c r="E63" s="25">
        <v>2</v>
      </c>
      <c r="G63" s="1">
        <f t="shared" si="0"/>
        <v>164.40000000000003</v>
      </c>
    </row>
    <row r="64" spans="1:7" hidden="1">
      <c r="A64" s="46">
        <v>42945</v>
      </c>
      <c r="B64" s="405" t="s">
        <v>10</v>
      </c>
      <c r="C64" s="405" t="s">
        <v>24</v>
      </c>
      <c r="D64" t="s">
        <v>15</v>
      </c>
      <c r="E64" s="25"/>
      <c r="F64" s="1">
        <v>58</v>
      </c>
      <c r="G64" s="1">
        <f t="shared" si="0"/>
        <v>106.40000000000003</v>
      </c>
    </row>
    <row r="65" spans="1:7" hidden="1">
      <c r="A65" s="46">
        <v>42950</v>
      </c>
      <c r="B65" s="405">
        <v>13396</v>
      </c>
      <c r="C65" s="405" t="s">
        <v>24</v>
      </c>
      <c r="D65" t="s">
        <v>15</v>
      </c>
      <c r="E65" s="25"/>
      <c r="F65" s="1">
        <v>2</v>
      </c>
      <c r="G65" s="1">
        <f t="shared" si="0"/>
        <v>104.40000000000003</v>
      </c>
    </row>
    <row r="66" spans="1:7" hidden="1">
      <c r="A66" s="46">
        <v>42950</v>
      </c>
      <c r="B66" s="405">
        <v>13396</v>
      </c>
      <c r="C66" s="405" t="s">
        <v>24</v>
      </c>
      <c r="D66" t="s">
        <v>16</v>
      </c>
      <c r="E66" s="25"/>
      <c r="F66" s="1">
        <v>2</v>
      </c>
      <c r="G66" s="1">
        <f t="shared" si="0"/>
        <v>102.40000000000003</v>
      </c>
    </row>
    <row r="67" spans="1:7" hidden="1">
      <c r="A67" s="46">
        <v>43000</v>
      </c>
      <c r="B67" s="405">
        <v>13652</v>
      </c>
      <c r="C67" s="405" t="s">
        <v>24</v>
      </c>
      <c r="D67" t="s">
        <v>13</v>
      </c>
      <c r="E67" s="25"/>
      <c r="F67" s="1">
        <v>86.4</v>
      </c>
      <c r="G67" s="1">
        <f t="shared" si="0"/>
        <v>16.000000000000028</v>
      </c>
    </row>
    <row r="68" spans="1:7" hidden="1">
      <c r="A68" s="46">
        <v>43000</v>
      </c>
      <c r="B68" s="405">
        <v>13652</v>
      </c>
      <c r="C68" s="405" t="s">
        <v>24</v>
      </c>
      <c r="D68" t="s">
        <v>14</v>
      </c>
      <c r="E68" s="25"/>
      <c r="F68" s="1">
        <v>16</v>
      </c>
      <c r="G68" s="1">
        <f t="shared" si="0"/>
        <v>2.8421709430404007E-14</v>
      </c>
    </row>
    <row r="69" spans="1:7" hidden="1">
      <c r="A69" s="46">
        <v>42978</v>
      </c>
      <c r="B69" s="404" t="s">
        <v>11</v>
      </c>
      <c r="C69" s="405" t="s">
        <v>25</v>
      </c>
      <c r="D69" t="s">
        <v>13</v>
      </c>
      <c r="E69" s="25">
        <v>86.4</v>
      </c>
      <c r="G69" s="1">
        <f t="shared" si="0"/>
        <v>86.400000000000034</v>
      </c>
    </row>
    <row r="70" spans="1:7" hidden="1">
      <c r="B70" s="405"/>
      <c r="C70" s="405"/>
      <c r="D70" t="s">
        <v>14</v>
      </c>
      <c r="E70" s="25">
        <v>16</v>
      </c>
      <c r="G70" s="1">
        <f t="shared" si="0"/>
        <v>102.40000000000003</v>
      </c>
    </row>
    <row r="71" spans="1:7" hidden="1">
      <c r="B71" s="405"/>
      <c r="C71" s="405"/>
      <c r="D71" t="s">
        <v>15</v>
      </c>
      <c r="E71" s="25">
        <v>60</v>
      </c>
      <c r="G71" s="1">
        <f t="shared" ref="G71:G134" si="1">+G70+E71-F71</f>
        <v>162.40000000000003</v>
      </c>
    </row>
    <row r="72" spans="1:7" hidden="1">
      <c r="B72" s="405"/>
      <c r="C72" s="405"/>
      <c r="D72" t="s">
        <v>16</v>
      </c>
      <c r="E72" s="25">
        <v>2</v>
      </c>
      <c r="G72" s="1">
        <f t="shared" si="1"/>
        <v>164.40000000000003</v>
      </c>
    </row>
    <row r="73" spans="1:7" hidden="1">
      <c r="B73" s="405"/>
      <c r="C73" s="405"/>
      <c r="D73" t="s">
        <v>46</v>
      </c>
      <c r="E73" s="25">
        <v>85</v>
      </c>
      <c r="G73" s="1">
        <f t="shared" si="1"/>
        <v>249.40000000000003</v>
      </c>
    </row>
    <row r="74" spans="1:7" hidden="1">
      <c r="A74" s="46">
        <v>42978</v>
      </c>
      <c r="B74" s="405" t="s">
        <v>10</v>
      </c>
      <c r="C74" s="405" t="s">
        <v>25</v>
      </c>
      <c r="D74" t="s">
        <v>15</v>
      </c>
      <c r="E74" s="25"/>
      <c r="F74" s="1">
        <v>60</v>
      </c>
      <c r="G74" s="1">
        <f t="shared" si="1"/>
        <v>189.40000000000003</v>
      </c>
    </row>
    <row r="75" spans="1:7" hidden="1">
      <c r="A75" s="46">
        <v>42978</v>
      </c>
      <c r="B75" s="405" t="s">
        <v>10</v>
      </c>
      <c r="C75" s="405" t="s">
        <v>25</v>
      </c>
      <c r="D75" t="s">
        <v>16</v>
      </c>
      <c r="E75" s="25"/>
      <c r="F75" s="1">
        <v>2</v>
      </c>
      <c r="G75" s="1">
        <f t="shared" si="1"/>
        <v>187.40000000000003</v>
      </c>
    </row>
    <row r="76" spans="1:7" hidden="1">
      <c r="A76" s="46">
        <v>43000</v>
      </c>
      <c r="B76" s="405">
        <v>13652</v>
      </c>
      <c r="C76" s="405" t="s">
        <v>25</v>
      </c>
      <c r="D76" t="s">
        <v>13</v>
      </c>
      <c r="E76" s="25"/>
      <c r="F76" s="1">
        <v>86.4</v>
      </c>
      <c r="G76" s="1">
        <f t="shared" si="1"/>
        <v>101.00000000000003</v>
      </c>
    </row>
    <row r="77" spans="1:7" hidden="1">
      <c r="A77" s="46">
        <v>43000</v>
      </c>
      <c r="B77" s="405">
        <v>13652</v>
      </c>
      <c r="C77" s="405" t="s">
        <v>25</v>
      </c>
      <c r="D77" t="s">
        <v>14</v>
      </c>
      <c r="E77" s="25"/>
      <c r="F77" s="1">
        <v>16</v>
      </c>
      <c r="G77" s="1">
        <f t="shared" si="1"/>
        <v>85.000000000000028</v>
      </c>
    </row>
    <row r="78" spans="1:7" hidden="1">
      <c r="A78" s="46">
        <v>43067</v>
      </c>
      <c r="B78" s="405" t="s">
        <v>129</v>
      </c>
      <c r="C78" s="405" t="s">
        <v>25</v>
      </c>
      <c r="D78" t="s">
        <v>46</v>
      </c>
      <c r="E78" s="25"/>
      <c r="F78" s="1">
        <v>85</v>
      </c>
      <c r="G78" s="1">
        <f t="shared" si="1"/>
        <v>0</v>
      </c>
    </row>
    <row r="79" spans="1:7" hidden="1">
      <c r="A79" s="46">
        <v>43008</v>
      </c>
      <c r="B79" s="404" t="s">
        <v>11</v>
      </c>
      <c r="C79" s="405" t="s">
        <v>41</v>
      </c>
      <c r="D79" t="s">
        <v>13</v>
      </c>
      <c r="E79" s="25">
        <v>99.6</v>
      </c>
      <c r="G79" s="1">
        <f t="shared" si="1"/>
        <v>99.6</v>
      </c>
    </row>
    <row r="80" spans="1:7" hidden="1">
      <c r="B80" s="405"/>
      <c r="C80" s="405"/>
      <c r="D80" t="s">
        <v>14</v>
      </c>
      <c r="E80" s="25">
        <v>10.5</v>
      </c>
      <c r="G80" s="1">
        <f t="shared" si="1"/>
        <v>110.1</v>
      </c>
    </row>
    <row r="81" spans="1:7" hidden="1">
      <c r="B81" s="405"/>
      <c r="C81" s="405"/>
      <c r="D81" t="s">
        <v>15</v>
      </c>
      <c r="E81" s="25">
        <v>60</v>
      </c>
      <c r="G81" s="1">
        <f t="shared" si="1"/>
        <v>170.1</v>
      </c>
    </row>
    <row r="82" spans="1:7" hidden="1">
      <c r="B82" s="405"/>
      <c r="C82" s="405"/>
      <c r="D82" t="s">
        <v>16</v>
      </c>
      <c r="E82" s="25">
        <v>2</v>
      </c>
      <c r="G82" s="1">
        <f t="shared" si="1"/>
        <v>172.1</v>
      </c>
    </row>
    <row r="83" spans="1:7" hidden="1">
      <c r="A83" s="46">
        <v>43008</v>
      </c>
      <c r="B83" s="405" t="s">
        <v>10</v>
      </c>
      <c r="C83" s="405" t="s">
        <v>41</v>
      </c>
      <c r="D83" t="s">
        <v>15</v>
      </c>
      <c r="E83" s="25"/>
      <c r="F83" s="1">
        <v>60</v>
      </c>
      <c r="G83" s="1">
        <f t="shared" si="1"/>
        <v>112.1</v>
      </c>
    </row>
    <row r="84" spans="1:7" hidden="1">
      <c r="A84" s="46">
        <v>43008</v>
      </c>
      <c r="B84" s="405" t="s">
        <v>10</v>
      </c>
      <c r="C84" s="405" t="s">
        <v>41</v>
      </c>
      <c r="D84" t="s">
        <v>16</v>
      </c>
      <c r="E84" s="25"/>
      <c r="F84" s="1">
        <v>2</v>
      </c>
      <c r="G84" s="1">
        <f t="shared" si="1"/>
        <v>110.1</v>
      </c>
    </row>
    <row r="85" spans="1:7" hidden="1">
      <c r="A85" s="46">
        <v>43033</v>
      </c>
      <c r="B85" s="405">
        <v>13890</v>
      </c>
      <c r="C85" s="405" t="s">
        <v>41</v>
      </c>
      <c r="D85" t="s">
        <v>13</v>
      </c>
      <c r="E85" s="25"/>
      <c r="F85" s="1">
        <v>99.6</v>
      </c>
      <c r="G85" s="1">
        <f t="shared" si="1"/>
        <v>10.5</v>
      </c>
    </row>
    <row r="86" spans="1:7" hidden="1">
      <c r="A86" s="46">
        <v>43033</v>
      </c>
      <c r="B86" s="405">
        <v>13890</v>
      </c>
      <c r="C86" s="405" t="s">
        <v>41</v>
      </c>
      <c r="D86" t="s">
        <v>14</v>
      </c>
      <c r="E86" s="25"/>
      <c r="F86" s="1">
        <v>10.5</v>
      </c>
      <c r="G86" s="1">
        <f t="shared" si="1"/>
        <v>0</v>
      </c>
    </row>
    <row r="87" spans="1:7" hidden="1">
      <c r="A87" s="46">
        <v>43039</v>
      </c>
      <c r="B87" s="404" t="s">
        <v>11</v>
      </c>
      <c r="C87" s="405" t="s">
        <v>27</v>
      </c>
      <c r="D87" t="s">
        <v>13</v>
      </c>
      <c r="E87" s="25">
        <v>99.1</v>
      </c>
      <c r="G87" s="1">
        <f t="shared" si="1"/>
        <v>99.1</v>
      </c>
    </row>
    <row r="88" spans="1:7" hidden="1">
      <c r="B88" s="405"/>
      <c r="C88" s="405"/>
      <c r="D88" t="s">
        <v>14</v>
      </c>
      <c r="E88" s="25">
        <v>16</v>
      </c>
      <c r="G88" s="1">
        <f t="shared" si="1"/>
        <v>115.1</v>
      </c>
    </row>
    <row r="89" spans="1:7" hidden="1">
      <c r="B89" s="405"/>
      <c r="C89" s="405"/>
      <c r="D89" t="s">
        <v>15</v>
      </c>
      <c r="E89" s="25">
        <v>60</v>
      </c>
      <c r="G89" s="1">
        <f t="shared" si="1"/>
        <v>175.1</v>
      </c>
    </row>
    <row r="90" spans="1:7" hidden="1">
      <c r="B90" s="405"/>
      <c r="C90" s="405"/>
      <c r="D90" t="s">
        <v>16</v>
      </c>
      <c r="E90" s="25">
        <v>2</v>
      </c>
      <c r="G90" s="1">
        <f t="shared" si="1"/>
        <v>177.1</v>
      </c>
    </row>
    <row r="91" spans="1:7" hidden="1">
      <c r="A91" s="46">
        <v>43039</v>
      </c>
      <c r="B91" s="405" t="s">
        <v>10</v>
      </c>
      <c r="C91" s="405" t="s">
        <v>27</v>
      </c>
      <c r="D91" t="s">
        <v>15</v>
      </c>
      <c r="E91" s="25"/>
      <c r="F91" s="1">
        <v>60</v>
      </c>
      <c r="G91" s="1">
        <f t="shared" si="1"/>
        <v>117.1</v>
      </c>
    </row>
    <row r="92" spans="1:7" hidden="1">
      <c r="A92" s="46">
        <v>43039</v>
      </c>
      <c r="B92" s="405" t="s">
        <v>10</v>
      </c>
      <c r="C92" s="405" t="s">
        <v>27</v>
      </c>
      <c r="D92" t="s">
        <v>16</v>
      </c>
      <c r="E92" s="25"/>
      <c r="F92" s="1">
        <v>2</v>
      </c>
      <c r="G92" s="1">
        <f t="shared" si="1"/>
        <v>115.1</v>
      </c>
    </row>
    <row r="93" spans="1:7" hidden="1">
      <c r="A93" s="46">
        <v>43063</v>
      </c>
      <c r="B93" s="405">
        <v>14035</v>
      </c>
      <c r="C93" s="405" t="s">
        <v>27</v>
      </c>
      <c r="D93" t="s">
        <v>13</v>
      </c>
      <c r="E93" s="25"/>
      <c r="F93" s="1">
        <v>99.1</v>
      </c>
      <c r="G93" s="1">
        <f t="shared" si="1"/>
        <v>16</v>
      </c>
    </row>
    <row r="94" spans="1:7" hidden="1">
      <c r="A94" s="46">
        <v>43063</v>
      </c>
      <c r="B94" s="405">
        <v>14035</v>
      </c>
      <c r="C94" s="405" t="s">
        <v>27</v>
      </c>
      <c r="D94" t="s">
        <v>14</v>
      </c>
      <c r="E94" s="25"/>
      <c r="F94" s="1">
        <v>16</v>
      </c>
      <c r="G94" s="1">
        <f t="shared" si="1"/>
        <v>0</v>
      </c>
    </row>
    <row r="95" spans="1:7" hidden="1">
      <c r="A95" s="46">
        <v>43069</v>
      </c>
      <c r="B95" s="404" t="s">
        <v>11</v>
      </c>
      <c r="C95" s="405" t="s">
        <v>28</v>
      </c>
      <c r="D95" t="s">
        <v>13</v>
      </c>
      <c r="E95" s="25">
        <v>105.7</v>
      </c>
      <c r="G95" s="1">
        <f t="shared" si="1"/>
        <v>105.7</v>
      </c>
    </row>
    <row r="96" spans="1:7" hidden="1">
      <c r="B96" s="405"/>
      <c r="C96" s="405"/>
      <c r="D96" t="s">
        <v>14</v>
      </c>
      <c r="E96" s="25">
        <v>15.9</v>
      </c>
      <c r="G96" s="1">
        <f t="shared" si="1"/>
        <v>121.60000000000001</v>
      </c>
    </row>
    <row r="97" spans="1:7" hidden="1">
      <c r="B97" s="405"/>
      <c r="C97" s="405"/>
      <c r="D97" t="s">
        <v>15</v>
      </c>
      <c r="E97" s="25">
        <v>60</v>
      </c>
      <c r="G97" s="1">
        <f t="shared" si="1"/>
        <v>181.60000000000002</v>
      </c>
    </row>
    <row r="98" spans="1:7" hidden="1">
      <c r="B98" s="405"/>
      <c r="C98" s="405"/>
      <c r="D98" t="s">
        <v>16</v>
      </c>
      <c r="E98" s="25">
        <v>2</v>
      </c>
      <c r="G98" s="1">
        <f t="shared" si="1"/>
        <v>183.60000000000002</v>
      </c>
    </row>
    <row r="99" spans="1:7" hidden="1">
      <c r="B99" s="405"/>
      <c r="C99" s="405"/>
      <c r="D99" t="s">
        <v>107</v>
      </c>
      <c r="E99" s="25">
        <v>10</v>
      </c>
      <c r="G99" s="1">
        <f t="shared" si="1"/>
        <v>193.60000000000002</v>
      </c>
    </row>
    <row r="100" spans="1:7" hidden="1">
      <c r="B100" s="405"/>
      <c r="C100" s="405"/>
      <c r="D100" t="s">
        <v>198</v>
      </c>
      <c r="E100" s="25">
        <v>10</v>
      </c>
      <c r="G100" s="1">
        <f t="shared" si="1"/>
        <v>203.60000000000002</v>
      </c>
    </row>
    <row r="101" spans="1:7" hidden="1">
      <c r="A101" s="46">
        <v>43063</v>
      </c>
      <c r="B101" s="405">
        <v>14035</v>
      </c>
      <c r="C101" s="405" t="s">
        <v>28</v>
      </c>
      <c r="D101" t="s">
        <v>198</v>
      </c>
      <c r="E101" s="25"/>
      <c r="F101" s="1">
        <v>10</v>
      </c>
      <c r="G101" s="1">
        <f t="shared" si="1"/>
        <v>193.60000000000002</v>
      </c>
    </row>
    <row r="102" spans="1:7" hidden="1">
      <c r="A102" s="46">
        <v>43087</v>
      </c>
      <c r="B102" s="405">
        <v>14265</v>
      </c>
      <c r="C102" s="405" t="s">
        <v>28</v>
      </c>
      <c r="D102" t="s">
        <v>13</v>
      </c>
      <c r="E102" s="25"/>
      <c r="F102" s="1">
        <v>105.7</v>
      </c>
      <c r="G102" s="1">
        <f t="shared" si="1"/>
        <v>87.90000000000002</v>
      </c>
    </row>
    <row r="103" spans="1:7" hidden="1">
      <c r="A103" s="46">
        <v>43087</v>
      </c>
      <c r="B103" s="405">
        <v>14265</v>
      </c>
      <c r="C103" s="405" t="s">
        <v>28</v>
      </c>
      <c r="D103" t="s">
        <v>14</v>
      </c>
      <c r="E103" s="25"/>
      <c r="F103" s="1">
        <v>15.9</v>
      </c>
      <c r="G103" s="1">
        <f t="shared" si="1"/>
        <v>72.000000000000014</v>
      </c>
    </row>
    <row r="104" spans="1:7" hidden="1">
      <c r="A104" s="46">
        <v>43069</v>
      </c>
      <c r="B104" s="405" t="s">
        <v>10</v>
      </c>
      <c r="C104" s="405" t="s">
        <v>28</v>
      </c>
      <c r="D104" t="s">
        <v>15</v>
      </c>
      <c r="E104" s="25"/>
      <c r="F104" s="1">
        <v>60</v>
      </c>
      <c r="G104" s="1">
        <f t="shared" si="1"/>
        <v>12.000000000000014</v>
      </c>
    </row>
    <row r="105" spans="1:7" ht="15.75" hidden="1" customHeight="1">
      <c r="A105" s="46">
        <v>43069</v>
      </c>
      <c r="B105" s="405" t="s">
        <v>10</v>
      </c>
      <c r="C105" s="405" t="s">
        <v>28</v>
      </c>
      <c r="D105" t="s">
        <v>16</v>
      </c>
      <c r="E105" s="25"/>
      <c r="F105" s="1">
        <v>2</v>
      </c>
      <c r="G105" s="1">
        <f t="shared" si="1"/>
        <v>10.000000000000014</v>
      </c>
    </row>
    <row r="106" spans="1:7" ht="15.75" hidden="1" customHeight="1">
      <c r="A106" s="46">
        <v>42920</v>
      </c>
      <c r="B106" s="405">
        <v>5526</v>
      </c>
      <c r="C106" s="405" t="s">
        <v>28</v>
      </c>
      <c r="D106" t="s">
        <v>107</v>
      </c>
      <c r="E106" s="25"/>
      <c r="F106" s="1">
        <v>10</v>
      </c>
      <c r="G106" s="1">
        <f t="shared" si="1"/>
        <v>1.4210854715202004E-14</v>
      </c>
    </row>
    <row r="107" spans="1:7" hidden="1">
      <c r="A107" s="46">
        <v>43100</v>
      </c>
      <c r="B107" s="404" t="s">
        <v>11</v>
      </c>
      <c r="C107" s="405" t="s">
        <v>29</v>
      </c>
      <c r="D107" t="s">
        <v>13</v>
      </c>
      <c r="E107" s="25">
        <v>115.1</v>
      </c>
      <c r="G107" s="1">
        <f t="shared" si="1"/>
        <v>115.10000000000001</v>
      </c>
    </row>
    <row r="108" spans="1:7" hidden="1">
      <c r="B108" s="405"/>
      <c r="C108" s="405"/>
      <c r="D108" t="s">
        <v>14</v>
      </c>
      <c r="E108" s="25">
        <v>16</v>
      </c>
      <c r="G108" s="1">
        <f t="shared" si="1"/>
        <v>131.10000000000002</v>
      </c>
    </row>
    <row r="109" spans="1:7" hidden="1">
      <c r="B109" s="405"/>
      <c r="C109" s="405"/>
      <c r="D109" t="s">
        <v>15</v>
      </c>
      <c r="E109" s="25">
        <v>60</v>
      </c>
      <c r="G109" s="1">
        <f t="shared" si="1"/>
        <v>191.10000000000002</v>
      </c>
    </row>
    <row r="110" spans="1:7" hidden="1">
      <c r="B110" s="405"/>
      <c r="C110" s="405"/>
      <c r="D110" t="s">
        <v>16</v>
      </c>
      <c r="E110" s="25">
        <v>2</v>
      </c>
      <c r="G110" s="1">
        <f t="shared" si="1"/>
        <v>193.10000000000002</v>
      </c>
    </row>
    <row r="111" spans="1:7" hidden="1">
      <c r="A111" s="46">
        <v>43180</v>
      </c>
      <c r="B111" s="405">
        <v>14881</v>
      </c>
      <c r="C111" s="405" t="s">
        <v>29</v>
      </c>
      <c r="D111" t="s">
        <v>33</v>
      </c>
      <c r="E111" s="25"/>
      <c r="F111" s="1">
        <v>4</v>
      </c>
      <c r="G111" s="1">
        <f t="shared" si="1"/>
        <v>189.10000000000002</v>
      </c>
    </row>
    <row r="112" spans="1:7" hidden="1">
      <c r="A112" s="46">
        <v>21</v>
      </c>
      <c r="B112" s="405">
        <v>14881</v>
      </c>
      <c r="C112" s="405" t="s">
        <v>29</v>
      </c>
      <c r="D112" t="s">
        <v>31</v>
      </c>
      <c r="E112" s="25"/>
      <c r="F112" s="1">
        <v>2</v>
      </c>
      <c r="G112" s="1">
        <f t="shared" si="1"/>
        <v>187.10000000000002</v>
      </c>
    </row>
    <row r="113" spans="1:7" hidden="1">
      <c r="A113" s="46">
        <v>43099</v>
      </c>
      <c r="B113" s="405" t="s">
        <v>10</v>
      </c>
      <c r="C113" s="405" t="s">
        <v>29</v>
      </c>
      <c r="D113" t="s">
        <v>15</v>
      </c>
      <c r="E113" s="25"/>
      <c r="F113" s="1">
        <v>56</v>
      </c>
      <c r="G113" s="1">
        <f t="shared" si="1"/>
        <v>131.10000000000002</v>
      </c>
    </row>
    <row r="114" spans="1:7" hidden="1">
      <c r="A114" s="46">
        <v>43125</v>
      </c>
      <c r="B114" s="405">
        <v>14578</v>
      </c>
      <c r="C114" s="405" t="s">
        <v>29</v>
      </c>
      <c r="D114" t="s">
        <v>13</v>
      </c>
      <c r="E114" s="25"/>
      <c r="F114" s="1">
        <v>115.1</v>
      </c>
      <c r="G114" s="1">
        <f t="shared" si="1"/>
        <v>16.000000000000028</v>
      </c>
    </row>
    <row r="115" spans="1:7" hidden="1">
      <c r="A115" s="46">
        <v>43125</v>
      </c>
      <c r="B115" s="405">
        <v>14578</v>
      </c>
      <c r="C115" s="405" t="s">
        <v>29</v>
      </c>
      <c r="D115" t="s">
        <v>14</v>
      </c>
      <c r="E115" s="25"/>
      <c r="F115" s="1">
        <v>16</v>
      </c>
      <c r="G115" s="1">
        <f t="shared" si="1"/>
        <v>2.8421709430404007E-14</v>
      </c>
    </row>
    <row r="116" spans="1:7" hidden="1">
      <c r="A116" s="46">
        <v>43131</v>
      </c>
      <c r="B116" s="404" t="s">
        <v>11</v>
      </c>
      <c r="C116" s="405" t="s">
        <v>12</v>
      </c>
      <c r="D116" t="s">
        <v>13</v>
      </c>
      <c r="E116" s="25">
        <v>102.4</v>
      </c>
      <c r="G116" s="1">
        <f t="shared" si="1"/>
        <v>102.40000000000003</v>
      </c>
    </row>
    <row r="117" spans="1:7" hidden="1">
      <c r="B117" s="405"/>
      <c r="C117" s="405"/>
      <c r="D117" t="s">
        <v>14</v>
      </c>
      <c r="E117" s="25">
        <v>16</v>
      </c>
      <c r="G117" s="1">
        <f t="shared" si="1"/>
        <v>118.40000000000003</v>
      </c>
    </row>
    <row r="118" spans="1:7" hidden="1">
      <c r="B118" s="405"/>
      <c r="C118" s="405"/>
      <c r="D118" t="s">
        <v>15</v>
      </c>
      <c r="E118" s="25">
        <v>60</v>
      </c>
      <c r="G118" s="1">
        <f t="shared" si="1"/>
        <v>178.40000000000003</v>
      </c>
    </row>
    <row r="119" spans="1:7" hidden="1">
      <c r="B119" s="405"/>
      <c r="C119" s="405"/>
      <c r="D119" t="s">
        <v>16</v>
      </c>
      <c r="E119" s="25">
        <v>2</v>
      </c>
      <c r="G119" s="1">
        <f t="shared" si="1"/>
        <v>180.40000000000003</v>
      </c>
    </row>
    <row r="120" spans="1:7" hidden="1">
      <c r="A120" s="46">
        <v>43131</v>
      </c>
      <c r="B120" s="405" t="s">
        <v>10</v>
      </c>
      <c r="C120" s="405" t="s">
        <v>12</v>
      </c>
      <c r="D120" t="s">
        <v>15</v>
      </c>
      <c r="E120" s="25"/>
      <c r="F120" s="1">
        <v>60</v>
      </c>
      <c r="G120" s="1">
        <f t="shared" si="1"/>
        <v>120.40000000000003</v>
      </c>
    </row>
    <row r="121" spans="1:7" hidden="1">
      <c r="A121" s="46">
        <v>43131</v>
      </c>
      <c r="B121" s="405" t="s">
        <v>10</v>
      </c>
      <c r="C121" s="405" t="s">
        <v>12</v>
      </c>
      <c r="D121" t="s">
        <v>16</v>
      </c>
      <c r="E121" s="25"/>
      <c r="F121" s="1">
        <v>2</v>
      </c>
      <c r="G121" s="1">
        <f t="shared" si="1"/>
        <v>118.40000000000003</v>
      </c>
    </row>
    <row r="122" spans="1:7" hidden="1">
      <c r="A122" s="46">
        <v>43151</v>
      </c>
      <c r="B122" s="405">
        <v>14686</v>
      </c>
      <c r="C122" s="405" t="s">
        <v>12</v>
      </c>
      <c r="D122" t="s">
        <v>13</v>
      </c>
      <c r="E122" s="25"/>
      <c r="F122" s="1">
        <v>102.4</v>
      </c>
      <c r="G122" s="1">
        <f t="shared" si="1"/>
        <v>16.000000000000028</v>
      </c>
    </row>
    <row r="123" spans="1:7" hidden="1">
      <c r="A123" s="46">
        <v>43151</v>
      </c>
      <c r="B123" s="405">
        <v>14686</v>
      </c>
      <c r="C123" s="405" t="s">
        <v>12</v>
      </c>
      <c r="D123" t="s">
        <v>14</v>
      </c>
      <c r="E123" s="25"/>
      <c r="F123" s="1">
        <v>16</v>
      </c>
      <c r="G123" s="1">
        <f t="shared" si="1"/>
        <v>2.8421709430404007E-14</v>
      </c>
    </row>
    <row r="124" spans="1:7" hidden="1">
      <c r="A124" s="46">
        <v>43159</v>
      </c>
      <c r="B124" s="404" t="s">
        <v>11</v>
      </c>
      <c r="C124" s="405" t="s">
        <v>19</v>
      </c>
      <c r="D124" t="s">
        <v>13</v>
      </c>
      <c r="E124" s="25">
        <v>117</v>
      </c>
      <c r="G124" s="1">
        <f t="shared" si="1"/>
        <v>117.00000000000003</v>
      </c>
    </row>
    <row r="125" spans="1:7" hidden="1">
      <c r="B125" s="405"/>
      <c r="C125" s="405"/>
      <c r="D125" t="s">
        <v>14</v>
      </c>
      <c r="E125" s="25">
        <v>16</v>
      </c>
      <c r="G125" s="1">
        <f t="shared" si="1"/>
        <v>133.00000000000003</v>
      </c>
    </row>
    <row r="126" spans="1:7" hidden="1">
      <c r="B126" s="405"/>
      <c r="C126" s="405"/>
      <c r="D126" t="s">
        <v>15</v>
      </c>
      <c r="E126" s="25">
        <v>56</v>
      </c>
      <c r="G126" s="1">
        <f t="shared" si="1"/>
        <v>189.00000000000003</v>
      </c>
    </row>
    <row r="127" spans="1:7" hidden="1">
      <c r="B127" s="405"/>
      <c r="C127" s="405"/>
      <c r="D127" t="s">
        <v>16</v>
      </c>
      <c r="E127" s="25">
        <v>5</v>
      </c>
      <c r="G127" s="1">
        <f t="shared" si="1"/>
        <v>194.00000000000003</v>
      </c>
    </row>
    <row r="128" spans="1:7" hidden="1">
      <c r="B128" s="405"/>
      <c r="C128" s="405"/>
      <c r="D128" t="s">
        <v>46</v>
      </c>
      <c r="E128" s="25">
        <v>50</v>
      </c>
      <c r="G128" s="1">
        <f t="shared" si="1"/>
        <v>244.00000000000003</v>
      </c>
    </row>
    <row r="129" spans="1:7" hidden="1">
      <c r="A129" s="46">
        <v>43180</v>
      </c>
      <c r="B129" s="405">
        <v>14881</v>
      </c>
      <c r="C129" s="405" t="s">
        <v>19</v>
      </c>
      <c r="D129" t="s">
        <v>13</v>
      </c>
      <c r="E129" s="25"/>
      <c r="F129" s="1">
        <v>117</v>
      </c>
      <c r="G129" s="1">
        <f t="shared" si="1"/>
        <v>127.00000000000003</v>
      </c>
    </row>
    <row r="130" spans="1:7" hidden="1">
      <c r="A130" s="46">
        <v>43180</v>
      </c>
      <c r="B130" s="405">
        <v>14881</v>
      </c>
      <c r="C130" s="405" t="s">
        <v>19</v>
      </c>
      <c r="D130" t="s">
        <v>14</v>
      </c>
      <c r="E130" s="25"/>
      <c r="F130" s="1">
        <v>16</v>
      </c>
      <c r="G130" s="1">
        <f t="shared" si="1"/>
        <v>111.00000000000003</v>
      </c>
    </row>
    <row r="131" spans="1:7" hidden="1">
      <c r="A131" s="46">
        <v>43159</v>
      </c>
      <c r="B131" s="405" t="s">
        <v>10</v>
      </c>
      <c r="C131" s="405" t="s">
        <v>19</v>
      </c>
      <c r="D131" t="s">
        <v>15</v>
      </c>
      <c r="E131" s="25"/>
      <c r="F131" s="1">
        <v>56</v>
      </c>
      <c r="G131" s="1">
        <f t="shared" si="1"/>
        <v>55.000000000000028</v>
      </c>
    </row>
    <row r="132" spans="1:7" hidden="1">
      <c r="A132" s="46">
        <v>43159</v>
      </c>
      <c r="B132" s="405" t="s">
        <v>10</v>
      </c>
      <c r="C132" s="405" t="s">
        <v>19</v>
      </c>
      <c r="D132" t="s">
        <v>16</v>
      </c>
      <c r="E132" s="25"/>
      <c r="F132" s="1">
        <v>5</v>
      </c>
      <c r="G132" s="1">
        <f t="shared" si="1"/>
        <v>50.000000000000028</v>
      </c>
    </row>
    <row r="133" spans="1:7" hidden="1">
      <c r="A133" s="46">
        <v>43180</v>
      </c>
      <c r="B133" s="405">
        <v>7438</v>
      </c>
      <c r="C133" s="405" t="s">
        <v>19</v>
      </c>
      <c r="D133" t="s">
        <v>46</v>
      </c>
      <c r="E133" s="25"/>
      <c r="F133" s="1">
        <v>50</v>
      </c>
      <c r="G133" s="1">
        <f t="shared" si="1"/>
        <v>0</v>
      </c>
    </row>
    <row r="134" spans="1:7" hidden="1">
      <c r="A134" s="46">
        <v>43189</v>
      </c>
      <c r="B134" s="404" t="s">
        <v>11</v>
      </c>
      <c r="C134" s="405" t="s">
        <v>20</v>
      </c>
      <c r="D134" t="s">
        <v>13</v>
      </c>
      <c r="E134" s="25">
        <v>113.3</v>
      </c>
      <c r="G134" s="1">
        <f t="shared" si="1"/>
        <v>113.3</v>
      </c>
    </row>
    <row r="135" spans="1:7" hidden="1">
      <c r="B135" s="405"/>
      <c r="C135" s="405"/>
      <c r="D135" t="s">
        <v>14</v>
      </c>
      <c r="E135" s="25">
        <v>16</v>
      </c>
      <c r="G135" s="1">
        <f t="shared" ref="G135:G201" si="2">+G134+E135-F135</f>
        <v>129.30000000000001</v>
      </c>
    </row>
    <row r="136" spans="1:7" hidden="1">
      <c r="B136" s="405"/>
      <c r="C136" s="405"/>
      <c r="D136" t="s">
        <v>15</v>
      </c>
      <c r="E136" s="25">
        <v>60</v>
      </c>
      <c r="G136" s="1">
        <f t="shared" si="2"/>
        <v>189.3</v>
      </c>
    </row>
    <row r="137" spans="1:7" hidden="1">
      <c r="B137" s="405"/>
      <c r="C137" s="405"/>
      <c r="D137" t="s">
        <v>16</v>
      </c>
      <c r="E137" s="25">
        <v>5</v>
      </c>
      <c r="G137" s="1">
        <f t="shared" si="2"/>
        <v>194.3</v>
      </c>
    </row>
    <row r="138" spans="1:7" hidden="1">
      <c r="B138" s="405"/>
      <c r="C138" s="405"/>
      <c r="D138" t="s">
        <v>284</v>
      </c>
      <c r="E138" s="25">
        <v>300</v>
      </c>
      <c r="G138" s="1">
        <f t="shared" si="2"/>
        <v>494.3</v>
      </c>
    </row>
    <row r="139" spans="1:7" hidden="1">
      <c r="A139" s="46">
        <v>43196</v>
      </c>
      <c r="B139" s="405">
        <v>15088</v>
      </c>
      <c r="C139" s="405" t="s">
        <v>20</v>
      </c>
      <c r="D139" t="s">
        <v>284</v>
      </c>
      <c r="E139" s="25"/>
      <c r="F139" s="1">
        <v>300</v>
      </c>
      <c r="G139" s="1">
        <f t="shared" si="2"/>
        <v>194.3</v>
      </c>
    </row>
    <row r="140" spans="1:7" hidden="1">
      <c r="A140" s="46">
        <v>43190</v>
      </c>
      <c r="B140" s="405" t="s">
        <v>10</v>
      </c>
      <c r="C140" s="405" t="s">
        <v>20</v>
      </c>
      <c r="D140" t="s">
        <v>15</v>
      </c>
      <c r="E140" s="25"/>
      <c r="F140" s="1">
        <v>60</v>
      </c>
      <c r="G140" s="1">
        <f t="shared" si="2"/>
        <v>134.30000000000001</v>
      </c>
    </row>
    <row r="141" spans="1:7" hidden="1">
      <c r="A141" s="46">
        <v>43190</v>
      </c>
      <c r="B141" s="405" t="s">
        <v>10</v>
      </c>
      <c r="C141" s="405" t="s">
        <v>20</v>
      </c>
      <c r="D141" t="s">
        <v>16</v>
      </c>
      <c r="E141" s="25"/>
      <c r="F141" s="1">
        <v>5</v>
      </c>
      <c r="G141" s="1">
        <f t="shared" si="2"/>
        <v>129.30000000000001</v>
      </c>
    </row>
    <row r="142" spans="1:7" hidden="1">
      <c r="A142" s="46">
        <v>43216</v>
      </c>
      <c r="B142" s="405">
        <v>15219</v>
      </c>
      <c r="C142" s="405" t="s">
        <v>20</v>
      </c>
      <c r="D142" t="s">
        <v>13</v>
      </c>
      <c r="E142" s="25"/>
      <c r="F142" s="1">
        <v>113.3</v>
      </c>
      <c r="G142" s="1">
        <f t="shared" si="2"/>
        <v>16.000000000000014</v>
      </c>
    </row>
    <row r="143" spans="1:7" hidden="1">
      <c r="A143" s="46">
        <v>43216</v>
      </c>
      <c r="B143" s="405">
        <v>15219</v>
      </c>
      <c r="C143" s="405" t="s">
        <v>20</v>
      </c>
      <c r="D143" t="s">
        <v>14</v>
      </c>
      <c r="E143" s="25"/>
      <c r="F143" s="1">
        <v>16</v>
      </c>
      <c r="G143" s="1">
        <f t="shared" si="2"/>
        <v>0</v>
      </c>
    </row>
    <row r="144" spans="1:7" hidden="1">
      <c r="A144" s="46">
        <v>43220</v>
      </c>
      <c r="B144" s="405" t="s">
        <v>11</v>
      </c>
      <c r="C144" s="405" t="s">
        <v>21</v>
      </c>
      <c r="D144" t="s">
        <v>13</v>
      </c>
      <c r="E144" s="25">
        <v>116.5</v>
      </c>
      <c r="G144" s="1">
        <f t="shared" si="2"/>
        <v>116.5</v>
      </c>
    </row>
    <row r="145" spans="1:7" hidden="1">
      <c r="B145" s="405"/>
      <c r="C145" s="405"/>
      <c r="D145" t="s">
        <v>14</v>
      </c>
      <c r="E145" s="25">
        <v>16</v>
      </c>
      <c r="G145" s="1">
        <f t="shared" si="2"/>
        <v>132.5</v>
      </c>
    </row>
    <row r="146" spans="1:7" hidden="1">
      <c r="B146" s="405"/>
      <c r="C146" s="405"/>
      <c r="D146" t="s">
        <v>15</v>
      </c>
      <c r="E146" s="25">
        <v>60</v>
      </c>
      <c r="G146" s="1">
        <f t="shared" si="2"/>
        <v>192.5</v>
      </c>
    </row>
    <row r="147" spans="1:7" hidden="1">
      <c r="B147" s="405"/>
      <c r="C147" s="405"/>
      <c r="D147" t="s">
        <v>16</v>
      </c>
      <c r="E147" s="25">
        <v>5</v>
      </c>
      <c r="G147" s="1">
        <f t="shared" si="2"/>
        <v>197.5</v>
      </c>
    </row>
    <row r="148" spans="1:7" hidden="1">
      <c r="A148" s="46">
        <v>43220</v>
      </c>
      <c r="B148" s="405" t="s">
        <v>10</v>
      </c>
      <c r="C148" s="405" t="s">
        <v>21</v>
      </c>
      <c r="D148" t="s">
        <v>33</v>
      </c>
      <c r="E148" s="25"/>
      <c r="F148" s="1">
        <v>60</v>
      </c>
      <c r="G148" s="1">
        <f t="shared" si="2"/>
        <v>137.5</v>
      </c>
    </row>
    <row r="149" spans="1:7" hidden="1">
      <c r="A149" s="46">
        <v>43220</v>
      </c>
      <c r="B149" s="405" t="s">
        <v>10</v>
      </c>
      <c r="C149" s="405" t="s">
        <v>21</v>
      </c>
      <c r="D149" t="s">
        <v>31</v>
      </c>
      <c r="E149" s="25"/>
      <c r="F149" s="1">
        <v>5</v>
      </c>
      <c r="G149" s="1">
        <f t="shared" si="2"/>
        <v>132.5</v>
      </c>
    </row>
    <row r="150" spans="1:7" hidden="1">
      <c r="A150" s="46">
        <v>43272</v>
      </c>
      <c r="B150" s="405">
        <v>15547</v>
      </c>
      <c r="C150" s="405" t="s">
        <v>21</v>
      </c>
      <c r="D150" t="s">
        <v>13</v>
      </c>
      <c r="E150" s="25"/>
      <c r="F150" s="1">
        <v>116.5</v>
      </c>
      <c r="G150" s="1">
        <f t="shared" si="2"/>
        <v>16</v>
      </c>
    </row>
    <row r="151" spans="1:7" hidden="1">
      <c r="A151" s="46">
        <v>43272</v>
      </c>
      <c r="B151" s="405">
        <v>15547</v>
      </c>
      <c r="C151" s="405" t="s">
        <v>21</v>
      </c>
      <c r="D151" t="s">
        <v>14</v>
      </c>
      <c r="E151" s="25"/>
      <c r="F151" s="1">
        <v>16</v>
      </c>
      <c r="G151" s="1">
        <f t="shared" si="2"/>
        <v>0</v>
      </c>
    </row>
    <row r="152" spans="1:7" hidden="1">
      <c r="A152" s="46">
        <v>43251</v>
      </c>
      <c r="B152" s="405" t="s">
        <v>11</v>
      </c>
      <c r="C152" s="405" t="s">
        <v>22</v>
      </c>
      <c r="D152" t="s">
        <v>13</v>
      </c>
      <c r="E152" s="25">
        <v>108.2</v>
      </c>
      <c r="G152" s="1">
        <f t="shared" si="2"/>
        <v>108.2</v>
      </c>
    </row>
    <row r="153" spans="1:7" hidden="1">
      <c r="B153" s="405"/>
      <c r="C153" s="405"/>
      <c r="D153" t="s">
        <v>14</v>
      </c>
      <c r="E153" s="25">
        <v>16</v>
      </c>
      <c r="G153" s="1">
        <f t="shared" si="2"/>
        <v>124.2</v>
      </c>
    </row>
    <row r="154" spans="1:7" hidden="1">
      <c r="B154" s="405"/>
      <c r="C154" s="405"/>
      <c r="D154" t="s">
        <v>15</v>
      </c>
      <c r="E154" s="25">
        <v>60</v>
      </c>
      <c r="G154" s="1">
        <f t="shared" si="2"/>
        <v>184.2</v>
      </c>
    </row>
    <row r="155" spans="1:7" hidden="1">
      <c r="B155" s="405"/>
      <c r="C155" s="405"/>
      <c r="D155" t="s">
        <v>16</v>
      </c>
      <c r="E155" s="25">
        <v>5</v>
      </c>
      <c r="G155" s="1">
        <f t="shared" si="2"/>
        <v>189.2</v>
      </c>
    </row>
    <row r="156" spans="1:7" hidden="1">
      <c r="A156" s="46">
        <v>43251</v>
      </c>
      <c r="B156" s="405" t="s">
        <v>10</v>
      </c>
      <c r="C156" s="405" t="s">
        <v>22</v>
      </c>
      <c r="D156" t="s">
        <v>15</v>
      </c>
      <c r="E156" s="25"/>
      <c r="F156" s="1">
        <v>60</v>
      </c>
      <c r="G156" s="1">
        <f t="shared" si="2"/>
        <v>129.19999999999999</v>
      </c>
    </row>
    <row r="157" spans="1:7" hidden="1">
      <c r="A157" s="46">
        <v>43251</v>
      </c>
      <c r="B157" s="405" t="s">
        <v>10</v>
      </c>
      <c r="C157" s="405" t="s">
        <v>22</v>
      </c>
      <c r="D157" t="s">
        <v>16</v>
      </c>
      <c r="E157" s="25"/>
      <c r="F157" s="1">
        <v>5</v>
      </c>
      <c r="G157" s="1">
        <f t="shared" si="2"/>
        <v>124.19999999999999</v>
      </c>
    </row>
    <row r="158" spans="1:7" hidden="1">
      <c r="A158" s="46">
        <v>43284</v>
      </c>
      <c r="B158" s="405">
        <v>15643</v>
      </c>
      <c r="C158" s="405" t="s">
        <v>22</v>
      </c>
      <c r="D158" t="s">
        <v>13</v>
      </c>
      <c r="E158" s="25"/>
      <c r="F158" s="1">
        <v>108.2</v>
      </c>
      <c r="G158" s="1">
        <f t="shared" si="2"/>
        <v>15.999999999999986</v>
      </c>
    </row>
    <row r="159" spans="1:7" hidden="1">
      <c r="A159" s="46">
        <v>43284</v>
      </c>
      <c r="B159" s="405">
        <v>15643</v>
      </c>
      <c r="C159" s="405" t="s">
        <v>22</v>
      </c>
      <c r="D159" t="s">
        <v>14</v>
      </c>
      <c r="E159" s="25"/>
      <c r="F159" s="1">
        <v>16</v>
      </c>
      <c r="G159" s="1">
        <f t="shared" si="2"/>
        <v>-1.4210854715202004E-14</v>
      </c>
    </row>
    <row r="160" spans="1:7" hidden="1">
      <c r="A160" s="46">
        <v>43281</v>
      </c>
      <c r="B160" s="405" t="s">
        <v>11</v>
      </c>
      <c r="C160" s="405" t="s">
        <v>23</v>
      </c>
      <c r="D160" t="s">
        <v>13</v>
      </c>
      <c r="E160" s="25">
        <v>99.9</v>
      </c>
      <c r="G160" s="1">
        <f t="shared" si="2"/>
        <v>99.899999999999991</v>
      </c>
    </row>
    <row r="161" spans="1:7" hidden="1">
      <c r="B161" s="405"/>
      <c r="C161" s="405"/>
      <c r="D161" t="s">
        <v>14</v>
      </c>
      <c r="E161" s="25">
        <v>16</v>
      </c>
      <c r="G161" s="1">
        <f t="shared" si="2"/>
        <v>115.89999999999999</v>
      </c>
    </row>
    <row r="162" spans="1:7" hidden="1">
      <c r="B162" s="405"/>
      <c r="C162" s="405"/>
      <c r="D162" t="s">
        <v>15</v>
      </c>
      <c r="E162" s="25">
        <v>60</v>
      </c>
      <c r="G162" s="1">
        <f t="shared" si="2"/>
        <v>175.89999999999998</v>
      </c>
    </row>
    <row r="163" spans="1:7" hidden="1">
      <c r="B163" s="405"/>
      <c r="C163" s="405"/>
      <c r="D163" t="s">
        <v>16</v>
      </c>
      <c r="E163" s="25">
        <v>5</v>
      </c>
      <c r="G163" s="1">
        <f t="shared" si="2"/>
        <v>180.89999999999998</v>
      </c>
    </row>
    <row r="164" spans="1:7" hidden="1">
      <c r="A164" s="46">
        <v>43281</v>
      </c>
      <c r="B164" s="405" t="s">
        <v>10</v>
      </c>
      <c r="C164" s="405" t="s">
        <v>23</v>
      </c>
      <c r="D164" t="s">
        <v>15</v>
      </c>
      <c r="E164" s="25"/>
      <c r="F164" s="1">
        <v>52</v>
      </c>
      <c r="G164" s="1">
        <f t="shared" si="2"/>
        <v>128.89999999999998</v>
      </c>
    </row>
    <row r="165" spans="1:7" hidden="1">
      <c r="A165" s="46">
        <v>43306</v>
      </c>
      <c r="B165" s="405">
        <v>15824</v>
      </c>
      <c r="C165" s="405" t="s">
        <v>23</v>
      </c>
      <c r="D165" t="s">
        <v>13</v>
      </c>
      <c r="E165" s="25"/>
      <c r="F165" s="1">
        <v>99.9</v>
      </c>
      <c r="G165" s="1">
        <f t="shared" si="2"/>
        <v>28.999999999999972</v>
      </c>
    </row>
    <row r="166" spans="1:7" hidden="1">
      <c r="A166" s="46">
        <v>43306</v>
      </c>
      <c r="B166" s="405">
        <v>15824</v>
      </c>
      <c r="C166" s="405" t="s">
        <v>23</v>
      </c>
      <c r="D166" t="s">
        <v>14</v>
      </c>
      <c r="E166" s="25"/>
      <c r="F166" s="1">
        <v>16</v>
      </c>
      <c r="G166" s="1">
        <f t="shared" si="2"/>
        <v>12.999999999999972</v>
      </c>
    </row>
    <row r="167" spans="1:7" hidden="1">
      <c r="A167" s="46">
        <v>43306</v>
      </c>
      <c r="B167" s="405">
        <v>15824</v>
      </c>
      <c r="C167" s="405" t="s">
        <v>23</v>
      </c>
      <c r="D167" t="s">
        <v>15</v>
      </c>
      <c r="E167" s="25"/>
      <c r="F167" s="1">
        <v>8</v>
      </c>
      <c r="G167" s="1">
        <f t="shared" si="2"/>
        <v>4.9999999999999716</v>
      </c>
    </row>
    <row r="168" spans="1:7" hidden="1">
      <c r="A168" s="46">
        <v>43306</v>
      </c>
      <c r="B168" s="405">
        <v>15824</v>
      </c>
      <c r="C168" s="405" t="s">
        <v>23</v>
      </c>
      <c r="D168" t="s">
        <v>16</v>
      </c>
      <c r="E168" s="25"/>
      <c r="F168" s="1">
        <v>5</v>
      </c>
      <c r="G168" s="1">
        <f t="shared" si="2"/>
        <v>-2.8421709430404007E-14</v>
      </c>
    </row>
    <row r="169" spans="1:7" hidden="1">
      <c r="A169" s="46">
        <v>43312</v>
      </c>
      <c r="B169" s="405" t="s">
        <v>11</v>
      </c>
      <c r="C169" s="405" t="s">
        <v>24</v>
      </c>
      <c r="D169" t="s">
        <v>13</v>
      </c>
      <c r="E169" s="25">
        <v>98</v>
      </c>
      <c r="G169" s="1">
        <f t="shared" si="2"/>
        <v>97.999999999999972</v>
      </c>
    </row>
    <row r="170" spans="1:7" hidden="1">
      <c r="B170" s="405"/>
      <c r="C170" s="405"/>
      <c r="D170" t="s">
        <v>14</v>
      </c>
      <c r="E170" s="25">
        <v>16</v>
      </c>
      <c r="G170" s="1">
        <f t="shared" si="2"/>
        <v>113.99999999999997</v>
      </c>
    </row>
    <row r="171" spans="1:7" hidden="1">
      <c r="B171" s="405"/>
      <c r="C171" s="405"/>
      <c r="D171" t="s">
        <v>15</v>
      </c>
      <c r="E171" s="25">
        <v>60</v>
      </c>
      <c r="G171" s="1">
        <f t="shared" si="2"/>
        <v>173.99999999999997</v>
      </c>
    </row>
    <row r="172" spans="1:7" hidden="1">
      <c r="B172" s="405"/>
      <c r="C172" s="405"/>
      <c r="D172" t="s">
        <v>16</v>
      </c>
      <c r="E172" s="25">
        <v>5</v>
      </c>
      <c r="G172" s="1">
        <f t="shared" si="2"/>
        <v>178.99999999999997</v>
      </c>
    </row>
    <row r="173" spans="1:7" hidden="1">
      <c r="A173" s="46">
        <v>43312</v>
      </c>
      <c r="B173" s="405" t="s">
        <v>10</v>
      </c>
      <c r="C173" s="405" t="s">
        <v>24</v>
      </c>
      <c r="D173" t="s">
        <v>15</v>
      </c>
      <c r="E173" s="25"/>
      <c r="F173" s="1">
        <v>60</v>
      </c>
      <c r="G173" s="1">
        <f t="shared" si="2"/>
        <v>118.99999999999997</v>
      </c>
    </row>
    <row r="174" spans="1:7" hidden="1">
      <c r="A174" s="46">
        <v>43312</v>
      </c>
      <c r="B174" s="405" t="s">
        <v>10</v>
      </c>
      <c r="C174" s="405" t="s">
        <v>24</v>
      </c>
      <c r="D174" t="s">
        <v>16</v>
      </c>
      <c r="E174" s="25"/>
      <c r="F174" s="1">
        <v>5</v>
      </c>
      <c r="G174" s="1">
        <f t="shared" si="2"/>
        <v>113.99999999999997</v>
      </c>
    </row>
    <row r="175" spans="1:7" hidden="1">
      <c r="A175" s="46">
        <v>43360</v>
      </c>
      <c r="B175" s="405">
        <v>16146</v>
      </c>
      <c r="C175" s="405" t="s">
        <v>24</v>
      </c>
      <c r="D175" t="s">
        <v>13</v>
      </c>
      <c r="E175" s="25"/>
      <c r="F175" s="1">
        <v>98</v>
      </c>
      <c r="G175" s="1">
        <f t="shared" si="2"/>
        <v>15.999999999999972</v>
      </c>
    </row>
    <row r="176" spans="1:7" hidden="1">
      <c r="A176" s="46">
        <v>43360</v>
      </c>
      <c r="B176" s="405">
        <v>16146</v>
      </c>
      <c r="C176" s="405" t="s">
        <v>24</v>
      </c>
      <c r="D176" t="s">
        <v>14</v>
      </c>
      <c r="E176" s="25"/>
      <c r="F176" s="1">
        <v>16</v>
      </c>
      <c r="G176" s="1">
        <f t="shared" si="2"/>
        <v>-2.8421709430404007E-14</v>
      </c>
    </row>
    <row r="177" spans="1:7" hidden="1">
      <c r="A177" s="46">
        <v>43343</v>
      </c>
      <c r="B177" s="405" t="s">
        <v>11</v>
      </c>
      <c r="C177" s="405" t="s">
        <v>25</v>
      </c>
      <c r="D177" t="s">
        <v>13</v>
      </c>
      <c r="E177" s="25">
        <v>97.2</v>
      </c>
      <c r="G177" s="1">
        <f t="shared" si="2"/>
        <v>97.199999999999974</v>
      </c>
    </row>
    <row r="178" spans="1:7" hidden="1">
      <c r="B178" s="405"/>
      <c r="C178" s="405"/>
      <c r="D178" t="s">
        <v>14</v>
      </c>
      <c r="E178" s="25">
        <v>16</v>
      </c>
      <c r="G178" s="1">
        <f t="shared" si="2"/>
        <v>113.19999999999997</v>
      </c>
    </row>
    <row r="179" spans="1:7" hidden="1">
      <c r="B179" s="405"/>
      <c r="C179" s="405"/>
      <c r="D179" t="s">
        <v>15</v>
      </c>
      <c r="E179" s="25">
        <v>60</v>
      </c>
      <c r="G179" s="1">
        <f t="shared" si="2"/>
        <v>173.2</v>
      </c>
    </row>
    <row r="180" spans="1:7" hidden="1">
      <c r="B180" s="405"/>
      <c r="C180" s="405"/>
      <c r="D180" t="s">
        <v>16</v>
      </c>
      <c r="E180" s="25">
        <v>5</v>
      </c>
      <c r="G180" s="1">
        <f t="shared" si="2"/>
        <v>178.2</v>
      </c>
    </row>
    <row r="181" spans="1:7" hidden="1">
      <c r="B181" s="405"/>
      <c r="C181" s="405"/>
      <c r="D181" t="s">
        <v>104</v>
      </c>
      <c r="E181" s="25">
        <v>25</v>
      </c>
      <c r="G181" s="1">
        <f t="shared" si="2"/>
        <v>203.2</v>
      </c>
    </row>
    <row r="182" spans="1:7" hidden="1">
      <c r="A182" s="46">
        <v>43343</v>
      </c>
      <c r="B182" s="405" t="s">
        <v>10</v>
      </c>
      <c r="C182" s="405" t="s">
        <v>25</v>
      </c>
      <c r="D182" t="s">
        <v>15</v>
      </c>
      <c r="E182" s="25"/>
      <c r="F182" s="1">
        <v>60</v>
      </c>
      <c r="G182" s="1">
        <f t="shared" si="2"/>
        <v>143.19999999999999</v>
      </c>
    </row>
    <row r="183" spans="1:7" hidden="1">
      <c r="A183" s="46">
        <v>43343</v>
      </c>
      <c r="B183" s="405" t="s">
        <v>10</v>
      </c>
      <c r="C183" s="405" t="s">
        <v>25</v>
      </c>
      <c r="D183" t="s">
        <v>16</v>
      </c>
      <c r="E183" s="25"/>
      <c r="F183" s="1">
        <v>5</v>
      </c>
      <c r="G183" s="1">
        <f t="shared" si="2"/>
        <v>138.19999999999999</v>
      </c>
    </row>
    <row r="184" spans="1:7" hidden="1">
      <c r="A184" s="46">
        <v>43391</v>
      </c>
      <c r="B184" s="405">
        <v>16369</v>
      </c>
      <c r="C184" s="405" t="s">
        <v>25</v>
      </c>
      <c r="D184" t="s">
        <v>13</v>
      </c>
      <c r="E184" s="25"/>
      <c r="F184" s="1">
        <v>97.2</v>
      </c>
      <c r="G184" s="1">
        <f t="shared" si="2"/>
        <v>40.999999999999986</v>
      </c>
    </row>
    <row r="185" spans="1:7" hidden="1">
      <c r="A185" s="46">
        <v>43391</v>
      </c>
      <c r="B185" s="405">
        <v>16369</v>
      </c>
      <c r="C185" s="405" t="s">
        <v>25</v>
      </c>
      <c r="D185" t="s">
        <v>14</v>
      </c>
      <c r="E185" s="25"/>
      <c r="F185" s="1">
        <v>16</v>
      </c>
      <c r="G185" s="1">
        <f t="shared" si="2"/>
        <v>24.999999999999986</v>
      </c>
    </row>
    <row r="186" spans="1:7" hidden="1">
      <c r="A186" s="46">
        <v>43391</v>
      </c>
      <c r="B186" s="405">
        <v>9015</v>
      </c>
      <c r="C186" s="405" t="s">
        <v>25</v>
      </c>
      <c r="D186" t="s">
        <v>104</v>
      </c>
      <c r="E186" s="25"/>
      <c r="F186" s="1">
        <v>25</v>
      </c>
      <c r="G186" s="1">
        <f t="shared" si="2"/>
        <v>0</v>
      </c>
    </row>
    <row r="187" spans="1:7" hidden="1">
      <c r="A187" s="46">
        <v>43373</v>
      </c>
      <c r="B187" s="405" t="s">
        <v>11</v>
      </c>
      <c r="C187" s="405" t="s">
        <v>41</v>
      </c>
      <c r="D187" t="s">
        <v>13</v>
      </c>
      <c r="E187" s="25">
        <v>99.7</v>
      </c>
      <c r="G187" s="1">
        <f t="shared" si="2"/>
        <v>99.7</v>
      </c>
    </row>
    <row r="188" spans="1:7" hidden="1">
      <c r="B188" s="405"/>
      <c r="C188" s="405"/>
      <c r="D188" t="s">
        <v>14</v>
      </c>
      <c r="E188" s="25">
        <v>16</v>
      </c>
      <c r="G188" s="1">
        <f t="shared" si="2"/>
        <v>115.7</v>
      </c>
    </row>
    <row r="189" spans="1:7" hidden="1">
      <c r="B189" s="405"/>
      <c r="C189" s="405"/>
      <c r="D189" t="s">
        <v>15</v>
      </c>
      <c r="E189" s="25">
        <v>60</v>
      </c>
      <c r="G189" s="1">
        <f t="shared" si="2"/>
        <v>175.7</v>
      </c>
    </row>
    <row r="190" spans="1:7" hidden="1">
      <c r="B190" s="405"/>
      <c r="C190" s="405"/>
      <c r="D190" t="s">
        <v>16</v>
      </c>
      <c r="E190" s="25">
        <v>5</v>
      </c>
      <c r="G190" s="1">
        <f t="shared" si="2"/>
        <v>180.7</v>
      </c>
    </row>
    <row r="191" spans="1:7" hidden="1">
      <c r="B191" s="405"/>
      <c r="C191" s="405"/>
      <c r="D191" t="s">
        <v>80</v>
      </c>
      <c r="E191" s="25">
        <v>10</v>
      </c>
      <c r="G191" s="1">
        <f t="shared" si="2"/>
        <v>190.7</v>
      </c>
    </row>
    <row r="192" spans="1:7" hidden="1">
      <c r="A192" s="46">
        <v>43373</v>
      </c>
      <c r="B192" s="405" t="s">
        <v>10</v>
      </c>
      <c r="C192" s="405" t="s">
        <v>41</v>
      </c>
      <c r="D192" t="s">
        <v>15</v>
      </c>
      <c r="E192" s="25"/>
      <c r="F192" s="1">
        <v>60</v>
      </c>
      <c r="G192" s="1">
        <f t="shared" si="2"/>
        <v>130.69999999999999</v>
      </c>
    </row>
    <row r="193" spans="1:7" hidden="1">
      <c r="A193" s="46">
        <v>43373</v>
      </c>
      <c r="B193" s="405" t="s">
        <v>10</v>
      </c>
      <c r="C193" s="405" t="s">
        <v>41</v>
      </c>
      <c r="D193" t="s">
        <v>16</v>
      </c>
      <c r="E193" s="25"/>
      <c r="F193" s="1">
        <v>5</v>
      </c>
      <c r="G193" s="1">
        <f t="shared" si="2"/>
        <v>125.69999999999999</v>
      </c>
    </row>
    <row r="194" spans="1:7" hidden="1">
      <c r="A194" s="46">
        <v>43391</v>
      </c>
      <c r="B194" s="405">
        <v>16369</v>
      </c>
      <c r="C194" s="405" t="s">
        <v>41</v>
      </c>
      <c r="D194" t="s">
        <v>669</v>
      </c>
      <c r="E194" s="25"/>
      <c r="F194" s="1">
        <v>10</v>
      </c>
      <c r="G194" s="1">
        <f t="shared" si="2"/>
        <v>115.69999999999999</v>
      </c>
    </row>
    <row r="195" spans="1:7" hidden="1">
      <c r="A195" s="46">
        <v>43444</v>
      </c>
      <c r="B195" s="405">
        <v>16745</v>
      </c>
      <c r="C195" s="405" t="s">
        <v>41</v>
      </c>
      <c r="D195" t="s">
        <v>13</v>
      </c>
      <c r="E195" s="25"/>
      <c r="F195" s="1">
        <v>99.7</v>
      </c>
      <c r="G195" s="1">
        <f t="shared" si="2"/>
        <v>15.999999999999986</v>
      </c>
    </row>
    <row r="196" spans="1:7" hidden="1">
      <c r="A196" s="46">
        <v>43444</v>
      </c>
      <c r="B196" s="405">
        <v>16745</v>
      </c>
      <c r="C196" s="405" t="s">
        <v>41</v>
      </c>
      <c r="D196" t="s">
        <v>14</v>
      </c>
      <c r="E196" s="25"/>
      <c r="F196" s="1">
        <v>16</v>
      </c>
      <c r="G196" s="1">
        <f t="shared" si="2"/>
        <v>-1.4210854715202004E-14</v>
      </c>
    </row>
    <row r="197" spans="1:7" hidden="1">
      <c r="A197" s="46">
        <v>43404</v>
      </c>
      <c r="B197" s="405" t="s">
        <v>11</v>
      </c>
      <c r="C197" s="405" t="s">
        <v>27</v>
      </c>
      <c r="D197" t="s">
        <v>13</v>
      </c>
      <c r="E197" s="25">
        <v>100.4</v>
      </c>
      <c r="G197" s="1">
        <f t="shared" si="2"/>
        <v>100.39999999999999</v>
      </c>
    </row>
    <row r="198" spans="1:7" hidden="1">
      <c r="B198" s="405"/>
      <c r="C198" s="405"/>
      <c r="D198" t="s">
        <v>14</v>
      </c>
      <c r="E198" s="25">
        <v>19</v>
      </c>
      <c r="G198" s="1">
        <f t="shared" si="2"/>
        <v>119.39999999999999</v>
      </c>
    </row>
    <row r="199" spans="1:7" hidden="1">
      <c r="B199" s="405"/>
      <c r="C199" s="405"/>
      <c r="D199" t="s">
        <v>15</v>
      </c>
      <c r="E199" s="25">
        <v>60</v>
      </c>
      <c r="G199" s="1">
        <f t="shared" si="2"/>
        <v>179.39999999999998</v>
      </c>
    </row>
    <row r="200" spans="1:7" hidden="1">
      <c r="B200" s="405"/>
      <c r="C200" s="405"/>
      <c r="D200" t="s">
        <v>16</v>
      </c>
      <c r="E200" s="25">
        <v>5</v>
      </c>
      <c r="G200" s="1">
        <f t="shared" si="2"/>
        <v>184.39999999999998</v>
      </c>
    </row>
    <row r="201" spans="1:7" hidden="1">
      <c r="B201" s="405"/>
      <c r="C201" s="405"/>
      <c r="D201" t="s">
        <v>107</v>
      </c>
      <c r="E201" s="25">
        <v>6</v>
      </c>
      <c r="G201" s="1">
        <f t="shared" si="2"/>
        <v>190.39999999999998</v>
      </c>
    </row>
    <row r="202" spans="1:7" hidden="1">
      <c r="A202" s="46">
        <v>43391</v>
      </c>
      <c r="B202" s="405">
        <v>16369</v>
      </c>
      <c r="C202" s="405" t="s">
        <v>27</v>
      </c>
      <c r="D202" t="s">
        <v>107</v>
      </c>
      <c r="E202" s="25"/>
      <c r="F202" s="1">
        <v>6</v>
      </c>
      <c r="G202" s="1">
        <f t="shared" ref="G202:G268" si="3">+G201+E202-F202</f>
        <v>184.39999999999998</v>
      </c>
    </row>
    <row r="203" spans="1:7" hidden="1">
      <c r="A203" s="46">
        <v>43404</v>
      </c>
      <c r="B203" s="405" t="s">
        <v>10</v>
      </c>
      <c r="C203" s="405" t="s">
        <v>27</v>
      </c>
      <c r="D203" t="s">
        <v>15</v>
      </c>
      <c r="E203" s="25"/>
      <c r="F203" s="1">
        <v>60</v>
      </c>
      <c r="G203" s="1">
        <f t="shared" si="3"/>
        <v>124.39999999999998</v>
      </c>
    </row>
    <row r="204" spans="1:7" ht="16.5" hidden="1" customHeight="1">
      <c r="A204" s="46">
        <v>43404</v>
      </c>
      <c r="B204" s="405" t="s">
        <v>10</v>
      </c>
      <c r="C204" s="405" t="s">
        <v>27</v>
      </c>
      <c r="D204" t="s">
        <v>16</v>
      </c>
      <c r="E204" s="25"/>
      <c r="F204" s="1">
        <v>5</v>
      </c>
      <c r="G204" s="1">
        <f t="shared" si="3"/>
        <v>119.39999999999998</v>
      </c>
    </row>
    <row r="205" spans="1:7" ht="16.5" hidden="1" customHeight="1">
      <c r="A205" s="46">
        <v>43444</v>
      </c>
      <c r="B205" s="405">
        <v>16745</v>
      </c>
      <c r="C205" s="405" t="s">
        <v>27</v>
      </c>
      <c r="D205" t="s">
        <v>13</v>
      </c>
      <c r="E205" s="25"/>
      <c r="F205" s="1">
        <v>100.4</v>
      </c>
      <c r="G205" s="1">
        <f t="shared" si="3"/>
        <v>18.999999999999972</v>
      </c>
    </row>
    <row r="206" spans="1:7" ht="16.5" hidden="1" customHeight="1">
      <c r="A206" s="46">
        <v>43444</v>
      </c>
      <c r="B206" s="405">
        <v>16745</v>
      </c>
      <c r="C206" s="405" t="s">
        <v>27</v>
      </c>
      <c r="D206" t="s">
        <v>14</v>
      </c>
      <c r="E206" s="25"/>
      <c r="F206" s="1">
        <v>19</v>
      </c>
      <c r="G206" s="1">
        <f t="shared" si="3"/>
        <v>-2.8421709430404007E-14</v>
      </c>
    </row>
    <row r="207" spans="1:7" hidden="1">
      <c r="A207" s="46">
        <v>43434</v>
      </c>
      <c r="B207" s="405" t="s">
        <v>11</v>
      </c>
      <c r="C207" s="405" t="s">
        <v>28</v>
      </c>
      <c r="D207" t="s">
        <v>13</v>
      </c>
      <c r="E207" s="25">
        <v>103.1</v>
      </c>
      <c r="G207" s="1">
        <f t="shared" si="3"/>
        <v>103.09999999999997</v>
      </c>
    </row>
    <row r="208" spans="1:7" hidden="1">
      <c r="B208" s="405"/>
      <c r="C208" s="405"/>
      <c r="D208" t="s">
        <v>14</v>
      </c>
      <c r="E208" s="25">
        <v>20</v>
      </c>
      <c r="G208" s="1">
        <f t="shared" si="3"/>
        <v>123.09999999999997</v>
      </c>
    </row>
    <row r="209" spans="1:7" hidden="1">
      <c r="B209" s="405"/>
      <c r="C209" s="405"/>
      <c r="D209" t="s">
        <v>15</v>
      </c>
      <c r="E209" s="25">
        <v>60</v>
      </c>
      <c r="G209" s="1">
        <f t="shared" si="3"/>
        <v>183.09999999999997</v>
      </c>
    </row>
    <row r="210" spans="1:7" hidden="1">
      <c r="B210" s="405"/>
      <c r="C210" s="405"/>
      <c r="D210" t="s">
        <v>16</v>
      </c>
      <c r="E210" s="25">
        <v>5</v>
      </c>
      <c r="G210" s="1">
        <f t="shared" si="3"/>
        <v>188.09999999999997</v>
      </c>
    </row>
    <row r="211" spans="1:7" hidden="1">
      <c r="A211" s="46">
        <v>43434</v>
      </c>
      <c r="B211" s="405" t="s">
        <v>10</v>
      </c>
      <c r="C211" s="405" t="s">
        <v>28</v>
      </c>
      <c r="D211" t="s">
        <v>15</v>
      </c>
      <c r="E211" s="25"/>
      <c r="F211" s="1">
        <v>60</v>
      </c>
      <c r="G211" s="1">
        <f t="shared" si="3"/>
        <v>128.09999999999997</v>
      </c>
    </row>
    <row r="212" spans="1:7" hidden="1">
      <c r="A212" s="46">
        <v>43434</v>
      </c>
      <c r="B212" s="405" t="s">
        <v>10</v>
      </c>
      <c r="C212" s="405" t="s">
        <v>28</v>
      </c>
      <c r="D212" t="s">
        <v>16</v>
      </c>
      <c r="E212" s="25"/>
      <c r="F212" s="1">
        <v>5</v>
      </c>
      <c r="G212" s="1">
        <f t="shared" si="3"/>
        <v>123.09999999999997</v>
      </c>
    </row>
    <row r="213" spans="1:7" hidden="1">
      <c r="A213" s="46">
        <v>43495</v>
      </c>
      <c r="B213" s="405">
        <v>17025</v>
      </c>
      <c r="C213" s="405" t="s">
        <v>28</v>
      </c>
      <c r="D213" t="s">
        <v>13</v>
      </c>
      <c r="E213" s="25"/>
      <c r="F213" s="1">
        <v>103.1</v>
      </c>
      <c r="G213" s="1">
        <f t="shared" si="3"/>
        <v>19.999999999999972</v>
      </c>
    </row>
    <row r="214" spans="1:7" hidden="1">
      <c r="A214" s="46">
        <v>43495</v>
      </c>
      <c r="B214" s="405">
        <v>17025</v>
      </c>
      <c r="C214" s="405" t="s">
        <v>28</v>
      </c>
      <c r="D214" t="s">
        <v>14</v>
      </c>
      <c r="E214" s="25"/>
      <c r="F214" s="1">
        <v>20</v>
      </c>
      <c r="G214" s="1">
        <f t="shared" si="3"/>
        <v>-2.8421709430404007E-14</v>
      </c>
    </row>
    <row r="215" spans="1:7" hidden="1">
      <c r="A215" s="46">
        <v>43465</v>
      </c>
      <c r="B215" s="405" t="s">
        <v>11</v>
      </c>
      <c r="C215" s="405" t="s">
        <v>29</v>
      </c>
      <c r="D215" t="s">
        <v>13</v>
      </c>
      <c r="E215" s="25">
        <v>110.2</v>
      </c>
      <c r="G215" s="1">
        <f t="shared" si="3"/>
        <v>110.19999999999997</v>
      </c>
    </row>
    <row r="216" spans="1:7" hidden="1">
      <c r="B216" s="405"/>
      <c r="C216" s="405"/>
      <c r="D216" t="s">
        <v>14</v>
      </c>
      <c r="E216" s="25">
        <v>20</v>
      </c>
      <c r="G216" s="1">
        <f t="shared" si="3"/>
        <v>130.19999999999999</v>
      </c>
    </row>
    <row r="217" spans="1:7" hidden="1">
      <c r="B217" s="405"/>
      <c r="C217" s="405"/>
      <c r="D217" t="s">
        <v>15</v>
      </c>
      <c r="E217" s="25">
        <v>60</v>
      </c>
      <c r="G217" s="1">
        <f t="shared" si="3"/>
        <v>190.2</v>
      </c>
    </row>
    <row r="218" spans="1:7" hidden="1">
      <c r="B218" s="405"/>
      <c r="C218" s="405"/>
      <c r="D218" t="s">
        <v>16</v>
      </c>
      <c r="E218" s="25">
        <v>5</v>
      </c>
      <c r="G218" s="1">
        <f t="shared" si="3"/>
        <v>195.2</v>
      </c>
    </row>
    <row r="219" spans="1:7" hidden="1">
      <c r="A219" s="46">
        <v>43465</v>
      </c>
      <c r="B219" s="405" t="s">
        <v>10</v>
      </c>
      <c r="C219" s="405" t="s">
        <v>29</v>
      </c>
      <c r="D219" t="s">
        <v>15</v>
      </c>
      <c r="E219" s="25"/>
      <c r="F219" s="1">
        <v>60</v>
      </c>
      <c r="G219" s="1">
        <f t="shared" si="3"/>
        <v>135.19999999999999</v>
      </c>
    </row>
    <row r="220" spans="1:7" hidden="1">
      <c r="A220" s="46">
        <v>43465</v>
      </c>
      <c r="B220" s="405" t="s">
        <v>10</v>
      </c>
      <c r="C220" s="405" t="s">
        <v>29</v>
      </c>
      <c r="D220" t="s">
        <v>16</v>
      </c>
      <c r="E220" s="25"/>
      <c r="F220" s="1">
        <v>5</v>
      </c>
      <c r="G220" s="1">
        <f t="shared" si="3"/>
        <v>130.19999999999999</v>
      </c>
    </row>
    <row r="221" spans="1:7" hidden="1">
      <c r="A221" s="46">
        <v>43523</v>
      </c>
      <c r="B221" s="405">
        <v>17208</v>
      </c>
      <c r="C221" s="405" t="s">
        <v>29</v>
      </c>
      <c r="D221" t="s">
        <v>13</v>
      </c>
      <c r="E221" s="25"/>
      <c r="F221" s="1">
        <v>110.2</v>
      </c>
      <c r="G221" s="1">
        <f t="shared" si="3"/>
        <v>19.999999999999986</v>
      </c>
    </row>
    <row r="222" spans="1:7" hidden="1">
      <c r="A222" s="46">
        <v>43523</v>
      </c>
      <c r="B222" s="405">
        <v>17208</v>
      </c>
      <c r="C222" s="405" t="s">
        <v>29</v>
      </c>
      <c r="D222" t="s">
        <v>14</v>
      </c>
      <c r="E222" s="25"/>
      <c r="F222" s="1">
        <v>20</v>
      </c>
      <c r="G222" s="1">
        <f t="shared" si="3"/>
        <v>0</v>
      </c>
    </row>
    <row r="223" spans="1:7" hidden="1">
      <c r="A223" s="46">
        <v>43496</v>
      </c>
      <c r="B223" s="405" t="s">
        <v>11</v>
      </c>
      <c r="C223" s="405" t="s">
        <v>12</v>
      </c>
      <c r="D223" t="s">
        <v>13</v>
      </c>
      <c r="E223" s="25">
        <v>120.8</v>
      </c>
      <c r="G223" s="1">
        <f t="shared" si="3"/>
        <v>120.8</v>
      </c>
    </row>
    <row r="224" spans="1:7" hidden="1">
      <c r="B224" s="405"/>
      <c r="C224" s="405"/>
      <c r="D224" t="s">
        <v>14</v>
      </c>
      <c r="E224" s="25">
        <v>20</v>
      </c>
      <c r="G224" s="1">
        <f t="shared" si="3"/>
        <v>140.80000000000001</v>
      </c>
    </row>
    <row r="225" spans="1:7" hidden="1">
      <c r="B225" s="405"/>
      <c r="C225" s="405"/>
      <c r="D225" t="s">
        <v>15</v>
      </c>
      <c r="E225" s="25">
        <v>60</v>
      </c>
      <c r="G225" s="1">
        <f t="shared" si="3"/>
        <v>200.8</v>
      </c>
    </row>
    <row r="226" spans="1:7" hidden="1">
      <c r="B226" s="405"/>
      <c r="C226" s="405"/>
      <c r="D226" t="s">
        <v>16</v>
      </c>
      <c r="E226" s="25">
        <v>5</v>
      </c>
      <c r="G226" s="1">
        <f t="shared" si="3"/>
        <v>205.8</v>
      </c>
    </row>
    <row r="227" spans="1:7" hidden="1">
      <c r="A227" s="46">
        <v>43496</v>
      </c>
      <c r="B227" s="405" t="s">
        <v>10</v>
      </c>
      <c r="C227" s="405" t="s">
        <v>12</v>
      </c>
      <c r="D227" t="s">
        <v>33</v>
      </c>
      <c r="E227" s="25"/>
      <c r="F227" s="1">
        <v>60</v>
      </c>
      <c r="G227" s="1">
        <f t="shared" si="3"/>
        <v>145.80000000000001</v>
      </c>
    </row>
    <row r="228" spans="1:7" hidden="1">
      <c r="A228" s="46">
        <v>43496</v>
      </c>
      <c r="B228" s="405" t="s">
        <v>10</v>
      </c>
      <c r="C228" s="405" t="s">
        <v>12</v>
      </c>
      <c r="D228" t="s">
        <v>31</v>
      </c>
      <c r="E228" s="25"/>
      <c r="F228" s="1">
        <v>5</v>
      </c>
      <c r="G228" s="1">
        <f t="shared" si="3"/>
        <v>140.80000000000001</v>
      </c>
    </row>
    <row r="229" spans="1:7" hidden="1">
      <c r="A229" s="46">
        <v>43545</v>
      </c>
      <c r="B229" s="405">
        <v>17367</v>
      </c>
      <c r="C229" s="405" t="s">
        <v>12</v>
      </c>
      <c r="D229" t="s">
        <v>13</v>
      </c>
      <c r="E229" s="25"/>
      <c r="F229" s="1">
        <v>120.8</v>
      </c>
      <c r="G229" s="1">
        <f t="shared" si="3"/>
        <v>20.000000000000014</v>
      </c>
    </row>
    <row r="230" spans="1:7" hidden="1">
      <c r="A230" s="46">
        <v>43545</v>
      </c>
      <c r="B230" s="405">
        <v>17367</v>
      </c>
      <c r="C230" s="405" t="s">
        <v>12</v>
      </c>
      <c r="D230" t="s">
        <v>14</v>
      </c>
      <c r="E230" s="25"/>
      <c r="F230" s="1">
        <v>20</v>
      </c>
      <c r="G230" s="1">
        <f t="shared" si="3"/>
        <v>0</v>
      </c>
    </row>
    <row r="231" spans="1:7" hidden="1">
      <c r="A231" s="46">
        <v>43524</v>
      </c>
      <c r="B231" s="405" t="s">
        <v>11</v>
      </c>
      <c r="C231" s="405" t="s">
        <v>19</v>
      </c>
      <c r="D231" t="s">
        <v>13</v>
      </c>
      <c r="E231" s="25">
        <v>127.7</v>
      </c>
      <c r="G231" s="1">
        <f t="shared" si="3"/>
        <v>127.7</v>
      </c>
    </row>
    <row r="232" spans="1:7" hidden="1">
      <c r="B232" s="405"/>
      <c r="C232" s="405"/>
      <c r="D232" t="s">
        <v>14</v>
      </c>
      <c r="E232" s="25">
        <v>24.5</v>
      </c>
      <c r="G232" s="1">
        <f t="shared" si="3"/>
        <v>152.19999999999999</v>
      </c>
    </row>
    <row r="233" spans="1:7" hidden="1">
      <c r="B233" s="405"/>
      <c r="C233" s="405"/>
      <c r="D233" t="s">
        <v>15</v>
      </c>
      <c r="E233" s="25">
        <v>56</v>
      </c>
      <c r="G233" s="1">
        <f t="shared" si="3"/>
        <v>208.2</v>
      </c>
    </row>
    <row r="234" spans="1:7" hidden="1">
      <c r="B234" s="405"/>
      <c r="C234" s="405"/>
      <c r="D234" t="s">
        <v>16</v>
      </c>
      <c r="E234" s="25">
        <v>5</v>
      </c>
      <c r="G234" s="1">
        <f t="shared" si="3"/>
        <v>213.2</v>
      </c>
    </row>
    <row r="235" spans="1:7" hidden="1">
      <c r="A235" s="46">
        <v>43524</v>
      </c>
      <c r="B235" s="405" t="s">
        <v>10</v>
      </c>
      <c r="C235" s="405" t="s">
        <v>19</v>
      </c>
      <c r="D235" t="s">
        <v>15</v>
      </c>
      <c r="E235" s="25"/>
      <c r="F235" s="1">
        <v>56</v>
      </c>
      <c r="G235" s="1">
        <f t="shared" si="3"/>
        <v>157.19999999999999</v>
      </c>
    </row>
    <row r="236" spans="1:7" hidden="1">
      <c r="A236" s="46">
        <v>43524</v>
      </c>
      <c r="B236" s="405" t="s">
        <v>10</v>
      </c>
      <c r="C236" s="405" t="s">
        <v>19</v>
      </c>
      <c r="D236" t="s">
        <v>16</v>
      </c>
      <c r="E236" s="25"/>
      <c r="F236" s="1">
        <v>5</v>
      </c>
      <c r="G236" s="1">
        <f t="shared" si="3"/>
        <v>152.19999999999999</v>
      </c>
    </row>
    <row r="237" spans="1:7" hidden="1">
      <c r="A237" s="46">
        <v>43552</v>
      </c>
      <c r="B237" s="405">
        <v>17538</v>
      </c>
      <c r="C237" s="405" t="s">
        <v>19</v>
      </c>
      <c r="D237" t="s">
        <v>13</v>
      </c>
      <c r="E237" s="25"/>
      <c r="F237" s="1">
        <v>127.7</v>
      </c>
      <c r="G237" s="1">
        <f t="shared" si="3"/>
        <v>24.499999999999986</v>
      </c>
    </row>
    <row r="238" spans="1:7" hidden="1">
      <c r="A238" s="46">
        <v>43578</v>
      </c>
      <c r="B238" s="405">
        <v>17637</v>
      </c>
      <c r="C238" s="405" t="s">
        <v>19</v>
      </c>
      <c r="D238" t="s">
        <v>14</v>
      </c>
      <c r="E238" s="25"/>
      <c r="F238" s="1">
        <v>24.5</v>
      </c>
      <c r="G238" s="1">
        <f t="shared" si="3"/>
        <v>0</v>
      </c>
    </row>
    <row r="239" spans="1:7" hidden="1">
      <c r="A239" s="46">
        <v>43555</v>
      </c>
      <c r="B239" s="404" t="s">
        <v>11</v>
      </c>
      <c r="C239" s="404" t="s">
        <v>20</v>
      </c>
      <c r="D239" t="s">
        <v>13</v>
      </c>
      <c r="E239" s="25">
        <v>118.6</v>
      </c>
      <c r="G239" s="1">
        <f t="shared" si="3"/>
        <v>118.6</v>
      </c>
    </row>
    <row r="240" spans="1:7" hidden="1">
      <c r="B240" s="405"/>
      <c r="C240" s="405"/>
      <c r="D240" t="s">
        <v>14</v>
      </c>
      <c r="E240" s="25">
        <v>19.5</v>
      </c>
      <c r="G240" s="1">
        <f t="shared" si="3"/>
        <v>138.1</v>
      </c>
    </row>
    <row r="241" spans="1:7" hidden="1">
      <c r="B241" s="405"/>
      <c r="C241" s="405"/>
      <c r="D241" t="s">
        <v>15</v>
      </c>
      <c r="E241" s="25">
        <v>60</v>
      </c>
      <c r="G241" s="1">
        <f t="shared" si="3"/>
        <v>198.1</v>
      </c>
    </row>
    <row r="242" spans="1:7" hidden="1">
      <c r="B242" s="405"/>
      <c r="C242" s="405"/>
      <c r="D242" t="s">
        <v>16</v>
      </c>
      <c r="E242" s="25">
        <v>5</v>
      </c>
      <c r="G242" s="1">
        <f t="shared" si="3"/>
        <v>203.1</v>
      </c>
    </row>
    <row r="243" spans="1:7" hidden="1">
      <c r="A243" s="46">
        <v>43555</v>
      </c>
      <c r="B243" s="405" t="s">
        <v>10</v>
      </c>
      <c r="C243" s="405" t="s">
        <v>20</v>
      </c>
      <c r="D243" t="s">
        <v>15</v>
      </c>
      <c r="E243" s="25"/>
      <c r="F243" s="1">
        <v>54</v>
      </c>
      <c r="G243" s="1">
        <f t="shared" si="3"/>
        <v>149.1</v>
      </c>
    </row>
    <row r="244" spans="1:7" hidden="1">
      <c r="A244" s="46">
        <v>43607</v>
      </c>
      <c r="B244" s="405">
        <v>17875</v>
      </c>
      <c r="C244" s="405" t="s">
        <v>20</v>
      </c>
      <c r="D244" t="s">
        <v>13</v>
      </c>
      <c r="E244" s="25"/>
      <c r="F244" s="1">
        <v>118.6</v>
      </c>
      <c r="G244" s="1">
        <f t="shared" si="3"/>
        <v>30.5</v>
      </c>
    </row>
    <row r="245" spans="1:7" hidden="1">
      <c r="A245" s="46">
        <v>43607</v>
      </c>
      <c r="B245" s="405">
        <v>17875</v>
      </c>
      <c r="C245" s="405" t="s">
        <v>20</v>
      </c>
      <c r="D245" t="s">
        <v>14</v>
      </c>
      <c r="E245" s="25"/>
      <c r="F245" s="1">
        <v>19.5</v>
      </c>
      <c r="G245" s="1">
        <f t="shared" si="3"/>
        <v>11</v>
      </c>
    </row>
    <row r="246" spans="1:7" hidden="1">
      <c r="A246" s="46">
        <v>43679</v>
      </c>
      <c r="B246" s="405">
        <v>18379</v>
      </c>
      <c r="C246" s="405" t="s">
        <v>20</v>
      </c>
      <c r="D246" t="s">
        <v>33</v>
      </c>
      <c r="E246" s="25"/>
      <c r="F246" s="1">
        <v>6</v>
      </c>
      <c r="G246" s="1">
        <f t="shared" si="3"/>
        <v>5</v>
      </c>
    </row>
    <row r="247" spans="1:7" hidden="1">
      <c r="A247" s="46">
        <v>43679</v>
      </c>
      <c r="B247" s="405">
        <v>18379</v>
      </c>
      <c r="C247" s="405" t="s">
        <v>20</v>
      </c>
      <c r="D247" t="s">
        <v>31</v>
      </c>
      <c r="E247" s="25"/>
      <c r="F247" s="1">
        <v>5</v>
      </c>
      <c r="G247" s="1">
        <f t="shared" si="3"/>
        <v>0</v>
      </c>
    </row>
    <row r="248" spans="1:7" hidden="1">
      <c r="A248" s="46">
        <v>43585</v>
      </c>
      <c r="B248" s="404" t="s">
        <v>11</v>
      </c>
      <c r="C248" s="404" t="s">
        <v>21</v>
      </c>
      <c r="D248" t="s">
        <v>13</v>
      </c>
      <c r="E248" s="25">
        <v>120</v>
      </c>
      <c r="G248" s="1">
        <f t="shared" si="3"/>
        <v>120</v>
      </c>
    </row>
    <row r="249" spans="1:7" hidden="1">
      <c r="B249" s="405"/>
      <c r="C249" s="405"/>
      <c r="D249" t="s">
        <v>14</v>
      </c>
      <c r="E249" s="25">
        <v>17.7</v>
      </c>
      <c r="G249" s="1">
        <f t="shared" si="3"/>
        <v>137.69999999999999</v>
      </c>
    </row>
    <row r="250" spans="1:7" hidden="1">
      <c r="B250" s="405"/>
      <c r="C250" s="405"/>
      <c r="D250" t="s">
        <v>15</v>
      </c>
      <c r="E250" s="25">
        <v>60</v>
      </c>
      <c r="G250" s="1">
        <f t="shared" si="3"/>
        <v>197.7</v>
      </c>
    </row>
    <row r="251" spans="1:7" hidden="1">
      <c r="B251" s="405"/>
      <c r="C251" s="405"/>
      <c r="D251" t="s">
        <v>16</v>
      </c>
      <c r="E251" s="25">
        <v>5</v>
      </c>
      <c r="G251" s="1">
        <f t="shared" si="3"/>
        <v>202.7</v>
      </c>
    </row>
    <row r="252" spans="1:7" hidden="1">
      <c r="A252" s="46">
        <v>43585</v>
      </c>
      <c r="B252" s="405" t="s">
        <v>10</v>
      </c>
      <c r="C252" s="405" t="s">
        <v>21</v>
      </c>
      <c r="D252" t="s">
        <v>15</v>
      </c>
      <c r="E252" s="25"/>
      <c r="F252" s="1">
        <v>60</v>
      </c>
      <c r="G252" s="1">
        <f t="shared" si="3"/>
        <v>142.69999999999999</v>
      </c>
    </row>
    <row r="253" spans="1:7" hidden="1">
      <c r="A253" s="46">
        <v>43585</v>
      </c>
      <c r="B253" s="405" t="s">
        <v>10</v>
      </c>
      <c r="C253" s="405" t="s">
        <v>21</v>
      </c>
      <c r="D253" t="s">
        <v>16</v>
      </c>
      <c r="E253" s="25"/>
      <c r="F253" s="1">
        <v>5</v>
      </c>
      <c r="G253" s="1">
        <f t="shared" si="3"/>
        <v>137.69999999999999</v>
      </c>
    </row>
    <row r="254" spans="1:7" hidden="1">
      <c r="A254" s="46">
        <v>43642</v>
      </c>
      <c r="B254" s="405">
        <v>18137</v>
      </c>
      <c r="C254" s="405" t="s">
        <v>21</v>
      </c>
      <c r="D254" t="s">
        <v>13</v>
      </c>
      <c r="E254" s="25"/>
      <c r="F254" s="1">
        <v>120</v>
      </c>
      <c r="G254" s="1">
        <f t="shared" si="3"/>
        <v>17.699999999999989</v>
      </c>
    </row>
    <row r="255" spans="1:7" hidden="1">
      <c r="A255" s="46">
        <v>43642</v>
      </c>
      <c r="B255" s="405">
        <v>18137</v>
      </c>
      <c r="C255" s="405" t="s">
        <v>21</v>
      </c>
      <c r="D255" t="s">
        <v>14</v>
      </c>
      <c r="E255" s="25"/>
      <c r="F255" s="1">
        <v>17.7</v>
      </c>
      <c r="G255" s="1">
        <f t="shared" si="3"/>
        <v>0</v>
      </c>
    </row>
    <row r="256" spans="1:7" hidden="1">
      <c r="A256" s="46">
        <v>43616</v>
      </c>
      <c r="B256" s="404" t="s">
        <v>11</v>
      </c>
      <c r="C256" s="404" t="s">
        <v>22</v>
      </c>
      <c r="D256" t="s">
        <v>13</v>
      </c>
      <c r="E256" s="25">
        <v>110.6</v>
      </c>
      <c r="G256" s="1">
        <f t="shared" si="3"/>
        <v>110.6</v>
      </c>
    </row>
    <row r="257" spans="1:7" hidden="1">
      <c r="B257" s="405"/>
      <c r="C257" s="405"/>
      <c r="D257" t="s">
        <v>14</v>
      </c>
      <c r="E257" s="25">
        <v>20.6</v>
      </c>
      <c r="G257" s="1">
        <f t="shared" si="3"/>
        <v>131.19999999999999</v>
      </c>
    </row>
    <row r="258" spans="1:7" hidden="1">
      <c r="B258" s="405"/>
      <c r="C258" s="405"/>
      <c r="D258" t="s">
        <v>15</v>
      </c>
      <c r="E258" s="25">
        <v>60</v>
      </c>
      <c r="G258" s="1">
        <f t="shared" si="3"/>
        <v>191.2</v>
      </c>
    </row>
    <row r="259" spans="1:7" hidden="1">
      <c r="B259" s="405"/>
      <c r="C259" s="405"/>
      <c r="D259" t="s">
        <v>16</v>
      </c>
      <c r="E259" s="25">
        <v>5</v>
      </c>
      <c r="G259" s="1">
        <f t="shared" si="3"/>
        <v>196.2</v>
      </c>
    </row>
    <row r="260" spans="1:7" hidden="1">
      <c r="A260" s="46">
        <v>43616</v>
      </c>
      <c r="B260" s="405" t="s">
        <v>10</v>
      </c>
      <c r="C260" s="405" t="s">
        <v>22</v>
      </c>
      <c r="D260" t="s">
        <v>15</v>
      </c>
      <c r="E260" s="25"/>
      <c r="F260" s="1">
        <v>60</v>
      </c>
      <c r="G260" s="1">
        <f t="shared" si="3"/>
        <v>136.19999999999999</v>
      </c>
    </row>
    <row r="261" spans="1:7" hidden="1">
      <c r="A261" s="46">
        <v>43616</v>
      </c>
      <c r="B261" s="405" t="s">
        <v>10</v>
      </c>
      <c r="C261" s="405" t="s">
        <v>22</v>
      </c>
      <c r="D261" t="s">
        <v>16</v>
      </c>
      <c r="E261" s="25"/>
      <c r="F261" s="1">
        <v>5</v>
      </c>
      <c r="G261" s="1">
        <f t="shared" si="3"/>
        <v>131.19999999999999</v>
      </c>
    </row>
    <row r="262" spans="1:7" hidden="1">
      <c r="A262" s="46">
        <v>43642</v>
      </c>
      <c r="B262" s="405">
        <v>18137</v>
      </c>
      <c r="C262" s="405" t="s">
        <v>22</v>
      </c>
      <c r="D262" t="s">
        <v>13</v>
      </c>
      <c r="E262" s="25"/>
      <c r="F262" s="1">
        <v>110.6</v>
      </c>
      <c r="G262" s="1">
        <f t="shared" si="3"/>
        <v>20.599999999999994</v>
      </c>
    </row>
    <row r="263" spans="1:7" hidden="1">
      <c r="A263" s="46">
        <v>43642</v>
      </c>
      <c r="B263" s="405">
        <v>18137</v>
      </c>
      <c r="C263" s="405" t="s">
        <v>22</v>
      </c>
      <c r="D263" t="s">
        <v>14</v>
      </c>
      <c r="E263" s="25"/>
      <c r="F263" s="1">
        <v>20.6</v>
      </c>
      <c r="G263" s="1">
        <f t="shared" si="3"/>
        <v>0</v>
      </c>
    </row>
    <row r="264" spans="1:7" hidden="1">
      <c r="A264" s="46">
        <v>43646</v>
      </c>
      <c r="B264" s="404" t="s">
        <v>11</v>
      </c>
      <c r="C264" s="404" t="s">
        <v>23</v>
      </c>
      <c r="D264" t="s">
        <v>13</v>
      </c>
      <c r="E264" s="25">
        <v>98.8</v>
      </c>
      <c r="G264" s="1">
        <f t="shared" si="3"/>
        <v>98.8</v>
      </c>
    </row>
    <row r="265" spans="1:7" hidden="1">
      <c r="B265" s="405"/>
      <c r="C265" s="405"/>
      <c r="D265" t="s">
        <v>14</v>
      </c>
      <c r="E265" s="25">
        <v>19.7</v>
      </c>
      <c r="G265" s="1">
        <f t="shared" si="3"/>
        <v>118.5</v>
      </c>
    </row>
    <row r="266" spans="1:7" hidden="1">
      <c r="B266" s="405"/>
      <c r="C266" s="405"/>
      <c r="D266" t="s">
        <v>15</v>
      </c>
      <c r="E266" s="25">
        <v>60</v>
      </c>
      <c r="G266" s="1">
        <f t="shared" si="3"/>
        <v>178.5</v>
      </c>
    </row>
    <row r="267" spans="1:7" hidden="1">
      <c r="B267" s="405"/>
      <c r="C267" s="405"/>
      <c r="D267" t="s">
        <v>16</v>
      </c>
      <c r="E267" s="25">
        <v>5</v>
      </c>
      <c r="G267" s="1">
        <f t="shared" si="3"/>
        <v>183.5</v>
      </c>
    </row>
    <row r="268" spans="1:7" hidden="1">
      <c r="A268" s="46">
        <v>43670</v>
      </c>
      <c r="B268" s="405">
        <v>18260</v>
      </c>
      <c r="C268" s="405" t="s">
        <v>23</v>
      </c>
      <c r="D268" t="s">
        <v>13</v>
      </c>
      <c r="E268" s="25"/>
      <c r="F268" s="1">
        <v>98.8</v>
      </c>
      <c r="G268" s="1">
        <f t="shared" si="3"/>
        <v>84.7</v>
      </c>
    </row>
    <row r="269" spans="1:7" hidden="1">
      <c r="A269" s="46">
        <v>43670</v>
      </c>
      <c r="B269" s="405">
        <v>18260</v>
      </c>
      <c r="C269" s="405" t="s">
        <v>23</v>
      </c>
      <c r="D269" t="s">
        <v>14</v>
      </c>
      <c r="E269" s="25"/>
      <c r="F269" s="1">
        <v>19.7</v>
      </c>
      <c r="G269" s="1">
        <f t="shared" ref="G269:G334" si="4">+G268+E269-F269</f>
        <v>65</v>
      </c>
    </row>
    <row r="270" spans="1:7" hidden="1">
      <c r="A270" s="46">
        <v>43646</v>
      </c>
      <c r="B270" s="405" t="s">
        <v>10</v>
      </c>
      <c r="C270" s="405" t="s">
        <v>23</v>
      </c>
      <c r="D270" t="s">
        <v>15</v>
      </c>
      <c r="E270" s="25"/>
      <c r="F270" s="1">
        <v>60</v>
      </c>
      <c r="G270" s="1">
        <f t="shared" si="4"/>
        <v>5</v>
      </c>
    </row>
    <row r="271" spans="1:7" hidden="1">
      <c r="A271" s="46">
        <v>43646</v>
      </c>
      <c r="B271" s="405" t="s">
        <v>10</v>
      </c>
      <c r="C271" s="405" t="s">
        <v>23</v>
      </c>
      <c r="D271" t="s">
        <v>16</v>
      </c>
      <c r="E271" s="25"/>
      <c r="F271" s="1">
        <v>5</v>
      </c>
      <c r="G271" s="1">
        <f t="shared" si="4"/>
        <v>0</v>
      </c>
    </row>
    <row r="272" spans="1:7" hidden="1">
      <c r="A272" s="46">
        <v>43677</v>
      </c>
      <c r="B272" s="404" t="s">
        <v>11</v>
      </c>
      <c r="C272" s="404" t="s">
        <v>24</v>
      </c>
      <c r="D272" t="s">
        <v>13</v>
      </c>
      <c r="E272" s="25">
        <v>98.8</v>
      </c>
      <c r="G272" s="1">
        <f t="shared" si="4"/>
        <v>98.8</v>
      </c>
    </row>
    <row r="273" spans="1:7" hidden="1">
      <c r="B273" s="405"/>
      <c r="C273" s="405"/>
      <c r="D273" t="s">
        <v>14</v>
      </c>
      <c r="E273" s="25">
        <v>19.100000000000001</v>
      </c>
      <c r="G273" s="1">
        <f t="shared" si="4"/>
        <v>117.9</v>
      </c>
    </row>
    <row r="274" spans="1:7" hidden="1">
      <c r="B274" s="405"/>
      <c r="C274" s="405"/>
      <c r="D274" t="s">
        <v>15</v>
      </c>
      <c r="E274" s="25">
        <v>60</v>
      </c>
      <c r="G274" s="1">
        <f t="shared" si="4"/>
        <v>177.9</v>
      </c>
    </row>
    <row r="275" spans="1:7" hidden="1">
      <c r="B275" s="405"/>
      <c r="C275" s="405"/>
      <c r="D275" t="s">
        <v>16</v>
      </c>
      <c r="E275" s="25">
        <v>5</v>
      </c>
      <c r="G275" s="1">
        <f t="shared" si="4"/>
        <v>182.9</v>
      </c>
    </row>
    <row r="276" spans="1:7" hidden="1">
      <c r="A276" s="46">
        <v>43677</v>
      </c>
      <c r="B276" s="405" t="s">
        <v>10</v>
      </c>
      <c r="C276" s="405" t="s">
        <v>24</v>
      </c>
      <c r="D276" t="s">
        <v>33</v>
      </c>
      <c r="E276" s="25"/>
      <c r="F276" s="1">
        <v>60</v>
      </c>
      <c r="G276" s="1">
        <f t="shared" si="4"/>
        <v>122.9</v>
      </c>
    </row>
    <row r="277" spans="1:7" hidden="1">
      <c r="A277" s="46">
        <v>43677</v>
      </c>
      <c r="B277" s="405" t="s">
        <v>10</v>
      </c>
      <c r="C277" s="405" t="s">
        <v>24</v>
      </c>
      <c r="D277" t="s">
        <v>31</v>
      </c>
      <c r="E277" s="25"/>
      <c r="F277" s="1">
        <v>5</v>
      </c>
      <c r="G277" s="1">
        <f t="shared" si="4"/>
        <v>117.9</v>
      </c>
    </row>
    <row r="278" spans="1:7" hidden="1">
      <c r="A278" s="46">
        <v>43733</v>
      </c>
      <c r="B278" s="405">
        <v>18786</v>
      </c>
      <c r="C278" s="405" t="s">
        <v>24</v>
      </c>
      <c r="D278" t="s">
        <v>13</v>
      </c>
      <c r="E278" s="25"/>
      <c r="F278" s="1">
        <v>98.8</v>
      </c>
      <c r="G278" s="1">
        <f t="shared" si="4"/>
        <v>19.100000000000009</v>
      </c>
    </row>
    <row r="279" spans="1:7" hidden="1">
      <c r="A279" s="46">
        <v>43733</v>
      </c>
      <c r="B279" s="405">
        <v>18786</v>
      </c>
      <c r="C279" s="405" t="s">
        <v>24</v>
      </c>
      <c r="D279" t="s">
        <v>14</v>
      </c>
      <c r="E279" s="25"/>
      <c r="F279" s="1">
        <v>19.100000000000001</v>
      </c>
      <c r="G279" s="1">
        <f t="shared" si="4"/>
        <v>0</v>
      </c>
    </row>
    <row r="280" spans="1:7" hidden="1">
      <c r="A280" s="46">
        <v>43708</v>
      </c>
      <c r="B280" s="404" t="s">
        <v>11</v>
      </c>
      <c r="C280" s="404" t="s">
        <v>25</v>
      </c>
      <c r="D280" t="s">
        <v>13</v>
      </c>
      <c r="E280" s="25">
        <v>96.1</v>
      </c>
      <c r="G280" s="1">
        <f t="shared" si="4"/>
        <v>96.1</v>
      </c>
    </row>
    <row r="281" spans="1:7" hidden="1">
      <c r="B281" s="405"/>
      <c r="C281" s="405"/>
      <c r="D281" t="s">
        <v>14</v>
      </c>
      <c r="E281" s="25">
        <v>18.399999999999999</v>
      </c>
      <c r="G281" s="1">
        <f t="shared" si="4"/>
        <v>114.5</v>
      </c>
    </row>
    <row r="282" spans="1:7" hidden="1">
      <c r="B282" s="405"/>
      <c r="C282" s="405"/>
      <c r="D282" t="s">
        <v>15</v>
      </c>
      <c r="E282" s="25">
        <v>60</v>
      </c>
      <c r="G282" s="1">
        <f t="shared" si="4"/>
        <v>174.5</v>
      </c>
    </row>
    <row r="283" spans="1:7" hidden="1">
      <c r="B283" s="405"/>
      <c r="C283" s="405"/>
      <c r="D283" t="s">
        <v>16</v>
      </c>
      <c r="E283" s="25">
        <v>5</v>
      </c>
      <c r="G283" s="1">
        <f t="shared" si="4"/>
        <v>179.5</v>
      </c>
    </row>
    <row r="284" spans="1:7" hidden="1">
      <c r="A284" s="46">
        <v>43708</v>
      </c>
      <c r="B284" s="405" t="s">
        <v>10</v>
      </c>
      <c r="C284" s="405" t="s">
        <v>25</v>
      </c>
      <c r="D284" t="s">
        <v>15</v>
      </c>
      <c r="E284" s="25"/>
      <c r="F284" s="1">
        <v>60</v>
      </c>
      <c r="G284" s="1">
        <f t="shared" si="4"/>
        <v>119.5</v>
      </c>
    </row>
    <row r="285" spans="1:7" hidden="1">
      <c r="A285" s="46">
        <v>43708</v>
      </c>
      <c r="B285" s="405" t="s">
        <v>10</v>
      </c>
      <c r="C285" s="405" t="s">
        <v>25</v>
      </c>
      <c r="D285" t="s">
        <v>16</v>
      </c>
      <c r="E285" s="25"/>
      <c r="F285" s="1">
        <v>5</v>
      </c>
      <c r="G285" s="1">
        <f t="shared" si="4"/>
        <v>114.5</v>
      </c>
    </row>
    <row r="286" spans="1:7" hidden="1">
      <c r="A286" s="46">
        <v>43733</v>
      </c>
      <c r="B286" s="405">
        <v>18786</v>
      </c>
      <c r="C286" s="405" t="s">
        <v>25</v>
      </c>
      <c r="D286" t="s">
        <v>13</v>
      </c>
      <c r="E286" s="25"/>
      <c r="F286" s="1">
        <v>96.1</v>
      </c>
      <c r="G286" s="1">
        <f t="shared" si="4"/>
        <v>18.400000000000006</v>
      </c>
    </row>
    <row r="287" spans="1:7" hidden="1">
      <c r="A287" s="46">
        <v>43733</v>
      </c>
      <c r="B287" s="405">
        <v>18786</v>
      </c>
      <c r="C287" s="405" t="s">
        <v>25</v>
      </c>
      <c r="D287" t="s">
        <v>14</v>
      </c>
      <c r="E287" s="25"/>
      <c r="F287" s="1">
        <v>18.399999999999999</v>
      </c>
      <c r="G287" s="1">
        <f t="shared" si="4"/>
        <v>0</v>
      </c>
    </row>
    <row r="288" spans="1:7" hidden="1">
      <c r="A288" s="46">
        <v>43738</v>
      </c>
      <c r="B288" s="404" t="s">
        <v>11</v>
      </c>
      <c r="C288" s="404" t="s">
        <v>26</v>
      </c>
      <c r="D288" t="s">
        <v>13</v>
      </c>
      <c r="E288" s="25">
        <v>96.5</v>
      </c>
      <c r="G288" s="1">
        <f>+G287+E288-F288</f>
        <v>96.5</v>
      </c>
    </row>
    <row r="289" spans="1:10" hidden="1">
      <c r="B289" s="405"/>
      <c r="C289" s="405"/>
      <c r="D289" t="s">
        <v>14</v>
      </c>
      <c r="E289" s="25">
        <v>18.7</v>
      </c>
      <c r="G289" s="1">
        <f t="shared" si="4"/>
        <v>115.2</v>
      </c>
    </row>
    <row r="290" spans="1:10" hidden="1">
      <c r="B290" s="405"/>
      <c r="C290" s="405"/>
      <c r="D290" t="s">
        <v>15</v>
      </c>
      <c r="E290" s="25">
        <v>60</v>
      </c>
      <c r="G290" s="1">
        <f t="shared" si="4"/>
        <v>175.2</v>
      </c>
    </row>
    <row r="291" spans="1:10" hidden="1">
      <c r="B291" s="405"/>
      <c r="C291" s="405"/>
      <c r="D291" t="s">
        <v>16</v>
      </c>
      <c r="E291" s="25">
        <v>5</v>
      </c>
      <c r="G291" s="1">
        <f t="shared" si="4"/>
        <v>180.2</v>
      </c>
    </row>
    <row r="292" spans="1:10" hidden="1">
      <c r="A292" s="46">
        <v>43738</v>
      </c>
      <c r="B292" s="405" t="s">
        <v>10</v>
      </c>
      <c r="C292" s="405" t="s">
        <v>26</v>
      </c>
      <c r="D292" t="s">
        <v>15</v>
      </c>
      <c r="E292" s="25"/>
      <c r="F292" s="1">
        <v>46</v>
      </c>
      <c r="G292" s="1">
        <f t="shared" si="4"/>
        <v>134.19999999999999</v>
      </c>
    </row>
    <row r="293" spans="1:10" hidden="1">
      <c r="A293" s="46">
        <v>43763</v>
      </c>
      <c r="B293" s="405">
        <v>18997</v>
      </c>
      <c r="C293" s="405" t="s">
        <v>26</v>
      </c>
      <c r="D293" t="s">
        <v>13</v>
      </c>
      <c r="E293" s="25"/>
      <c r="F293" s="1">
        <v>96.5</v>
      </c>
      <c r="G293" s="1">
        <f t="shared" si="4"/>
        <v>37.699999999999989</v>
      </c>
    </row>
    <row r="294" spans="1:10" hidden="1">
      <c r="A294" s="46">
        <v>43763</v>
      </c>
      <c r="B294" s="405">
        <v>18997</v>
      </c>
      <c r="C294" s="405" t="s">
        <v>26</v>
      </c>
      <c r="D294" t="s">
        <v>14</v>
      </c>
      <c r="E294" s="25"/>
      <c r="F294" s="1">
        <v>18.7</v>
      </c>
      <c r="G294" s="1">
        <f t="shared" si="4"/>
        <v>18.999999999999989</v>
      </c>
      <c r="J294" s="13"/>
    </row>
    <row r="295" spans="1:10" hidden="1">
      <c r="A295" s="46">
        <v>43763</v>
      </c>
      <c r="B295" s="405">
        <v>18998</v>
      </c>
      <c r="C295" s="405" t="s">
        <v>26</v>
      </c>
      <c r="D295" t="s">
        <v>33</v>
      </c>
      <c r="E295" s="25"/>
      <c r="F295" s="1">
        <v>14</v>
      </c>
      <c r="G295" s="1">
        <f t="shared" si="4"/>
        <v>4.9999999999999893</v>
      </c>
      <c r="J295" s="13"/>
    </row>
    <row r="296" spans="1:10" hidden="1">
      <c r="A296" s="46">
        <v>43763</v>
      </c>
      <c r="B296" s="405">
        <v>18998</v>
      </c>
      <c r="C296" s="405" t="s">
        <v>26</v>
      </c>
      <c r="D296" t="s">
        <v>31</v>
      </c>
      <c r="E296" s="25"/>
      <c r="F296" s="1">
        <v>5</v>
      </c>
      <c r="G296" s="1">
        <f t="shared" si="4"/>
        <v>-1.0658141036401503E-14</v>
      </c>
      <c r="J296" s="13"/>
    </row>
    <row r="297" spans="1:10" hidden="1">
      <c r="A297" s="46">
        <v>43769</v>
      </c>
      <c r="B297" s="404" t="s">
        <v>11</v>
      </c>
      <c r="C297" s="404" t="s">
        <v>27</v>
      </c>
      <c r="D297" t="s">
        <v>13</v>
      </c>
      <c r="E297" s="25">
        <v>97.2</v>
      </c>
      <c r="G297" s="1">
        <f t="shared" si="4"/>
        <v>97.199999999999989</v>
      </c>
      <c r="J297" s="13"/>
    </row>
    <row r="298" spans="1:10" hidden="1">
      <c r="B298" s="405"/>
      <c r="C298" s="405"/>
      <c r="D298" t="s">
        <v>14</v>
      </c>
      <c r="E298" s="25">
        <v>18</v>
      </c>
      <c r="G298" s="1">
        <f t="shared" si="4"/>
        <v>115.19999999999999</v>
      </c>
      <c r="J298" s="13"/>
    </row>
    <row r="299" spans="1:10" hidden="1">
      <c r="B299" s="405"/>
      <c r="C299" s="405"/>
      <c r="D299" t="s">
        <v>15</v>
      </c>
      <c r="E299" s="25">
        <v>60</v>
      </c>
      <c r="G299" s="1">
        <f t="shared" si="4"/>
        <v>175.2</v>
      </c>
      <c r="J299" s="13"/>
    </row>
    <row r="300" spans="1:10" hidden="1">
      <c r="B300" s="405"/>
      <c r="C300" s="405"/>
      <c r="D300" t="s">
        <v>16</v>
      </c>
      <c r="E300" s="25">
        <v>5</v>
      </c>
      <c r="G300" s="1">
        <f t="shared" si="4"/>
        <v>180.2</v>
      </c>
      <c r="J300" s="13"/>
    </row>
    <row r="301" spans="1:10" hidden="1">
      <c r="A301" s="46">
        <v>43769</v>
      </c>
      <c r="B301" s="405" t="s">
        <v>10</v>
      </c>
      <c r="C301" s="405" t="s">
        <v>27</v>
      </c>
      <c r="D301" t="s">
        <v>33</v>
      </c>
      <c r="E301" s="25"/>
      <c r="F301" s="1">
        <v>60</v>
      </c>
      <c r="G301" s="1">
        <f t="shared" si="4"/>
        <v>120.19999999999999</v>
      </c>
      <c r="J301" s="13"/>
    </row>
    <row r="302" spans="1:10" hidden="1">
      <c r="A302" s="46">
        <v>43769</v>
      </c>
      <c r="B302" s="405" t="s">
        <v>10</v>
      </c>
      <c r="C302" s="405" t="s">
        <v>27</v>
      </c>
      <c r="D302" t="s">
        <v>31</v>
      </c>
      <c r="E302" s="25"/>
      <c r="F302" s="1">
        <v>5</v>
      </c>
      <c r="G302" s="1">
        <f t="shared" si="4"/>
        <v>115.19999999999999</v>
      </c>
      <c r="J302" s="13"/>
    </row>
    <row r="303" spans="1:10" hidden="1">
      <c r="A303" s="46">
        <v>43795</v>
      </c>
      <c r="B303" s="405">
        <v>109171</v>
      </c>
      <c r="C303" s="405" t="s">
        <v>27</v>
      </c>
      <c r="D303" t="s">
        <v>13</v>
      </c>
      <c r="E303" s="25"/>
      <c r="F303" s="1">
        <v>97.2</v>
      </c>
      <c r="G303" s="1">
        <f t="shared" si="4"/>
        <v>17.999999999999986</v>
      </c>
      <c r="J303" s="13"/>
    </row>
    <row r="304" spans="1:10" hidden="1">
      <c r="A304" s="46">
        <v>43795</v>
      </c>
      <c r="B304" s="405">
        <v>109171</v>
      </c>
      <c r="C304" s="405" t="s">
        <v>27</v>
      </c>
      <c r="D304" t="s">
        <v>14</v>
      </c>
      <c r="E304" s="25"/>
      <c r="F304" s="1">
        <v>18</v>
      </c>
      <c r="G304" s="1">
        <f t="shared" si="4"/>
        <v>0</v>
      </c>
      <c r="J304" s="13"/>
    </row>
    <row r="305" spans="1:10" hidden="1">
      <c r="A305" s="46">
        <v>43799</v>
      </c>
      <c r="B305" s="404" t="s">
        <v>11</v>
      </c>
      <c r="C305" s="404" t="s">
        <v>28</v>
      </c>
      <c r="D305" t="s">
        <v>13</v>
      </c>
      <c r="E305" s="25">
        <v>108.8</v>
      </c>
      <c r="G305" s="1">
        <f t="shared" si="4"/>
        <v>108.8</v>
      </c>
      <c r="J305" s="13"/>
    </row>
    <row r="306" spans="1:10" hidden="1">
      <c r="B306" s="405"/>
      <c r="C306" s="405"/>
      <c r="D306" t="s">
        <v>14</v>
      </c>
      <c r="E306" s="25">
        <v>18.7</v>
      </c>
      <c r="G306" s="1">
        <f t="shared" si="4"/>
        <v>127.5</v>
      </c>
      <c r="J306" s="13"/>
    </row>
    <row r="307" spans="1:10" hidden="1">
      <c r="B307" s="405"/>
      <c r="C307" s="405"/>
      <c r="D307" t="s">
        <v>15</v>
      </c>
      <c r="E307" s="25">
        <v>60</v>
      </c>
      <c r="G307" s="1">
        <f t="shared" si="4"/>
        <v>187.5</v>
      </c>
      <c r="J307" s="13"/>
    </row>
    <row r="308" spans="1:10" hidden="1">
      <c r="B308" s="405"/>
      <c r="C308" s="405"/>
      <c r="D308" t="s">
        <v>16</v>
      </c>
      <c r="E308" s="25">
        <v>5</v>
      </c>
      <c r="G308" s="1">
        <f t="shared" si="4"/>
        <v>192.5</v>
      </c>
      <c r="J308" s="13"/>
    </row>
    <row r="309" spans="1:10" hidden="1">
      <c r="A309" s="46">
        <v>43799</v>
      </c>
      <c r="B309" s="405" t="s">
        <v>10</v>
      </c>
      <c r="C309" s="405" t="s">
        <v>28</v>
      </c>
      <c r="D309" t="s">
        <v>15</v>
      </c>
      <c r="E309" s="25"/>
      <c r="F309" s="1">
        <v>42</v>
      </c>
      <c r="G309" s="1">
        <f t="shared" si="4"/>
        <v>150.5</v>
      </c>
      <c r="J309" s="13"/>
    </row>
    <row r="310" spans="1:10" hidden="1">
      <c r="A310" s="46">
        <v>43815</v>
      </c>
      <c r="B310" s="405">
        <v>19311</v>
      </c>
      <c r="C310" s="405" t="s">
        <v>28</v>
      </c>
      <c r="D310" t="s">
        <v>15</v>
      </c>
      <c r="E310" s="25"/>
      <c r="F310" s="1">
        <v>18</v>
      </c>
      <c r="G310" s="1">
        <f t="shared" si="4"/>
        <v>132.5</v>
      </c>
      <c r="J310" s="13"/>
    </row>
    <row r="311" spans="1:10" hidden="1">
      <c r="A311" s="46">
        <v>43815</v>
      </c>
      <c r="B311" s="405">
        <v>19311</v>
      </c>
      <c r="C311" s="405" t="s">
        <v>28</v>
      </c>
      <c r="D311" t="s">
        <v>16</v>
      </c>
      <c r="E311" s="25"/>
      <c r="F311" s="1">
        <v>5</v>
      </c>
      <c r="G311" s="1">
        <f t="shared" si="4"/>
        <v>127.5</v>
      </c>
      <c r="J311" s="13"/>
    </row>
    <row r="312" spans="1:10" hidden="1">
      <c r="A312" s="46">
        <v>43825</v>
      </c>
      <c r="B312" s="405">
        <v>19357</v>
      </c>
      <c r="C312" s="405" t="s">
        <v>28</v>
      </c>
      <c r="D312" t="s">
        <v>13</v>
      </c>
      <c r="E312" s="25"/>
      <c r="F312" s="1">
        <v>108.8</v>
      </c>
      <c r="G312" s="1">
        <f t="shared" si="4"/>
        <v>18.700000000000003</v>
      </c>
      <c r="J312" s="13"/>
    </row>
    <row r="313" spans="1:10" hidden="1">
      <c r="A313" s="46">
        <v>43825</v>
      </c>
      <c r="B313" s="405">
        <v>19357</v>
      </c>
      <c r="C313" s="405" t="s">
        <v>28</v>
      </c>
      <c r="D313" t="s">
        <v>14</v>
      </c>
      <c r="E313" s="25"/>
      <c r="F313" s="1">
        <v>18.7</v>
      </c>
      <c r="G313" s="1">
        <f t="shared" si="4"/>
        <v>0</v>
      </c>
      <c r="J313" s="13"/>
    </row>
    <row r="314" spans="1:10" hidden="1">
      <c r="A314" s="46">
        <v>43830</v>
      </c>
      <c r="B314" s="404" t="s">
        <v>11</v>
      </c>
      <c r="C314" s="404" t="s">
        <v>29</v>
      </c>
      <c r="D314" t="s">
        <v>13</v>
      </c>
      <c r="E314" s="25">
        <v>113.8</v>
      </c>
      <c r="G314" s="1">
        <f t="shared" si="4"/>
        <v>113.8</v>
      </c>
      <c r="J314" s="13"/>
    </row>
    <row r="315" spans="1:10" hidden="1">
      <c r="B315" s="405"/>
      <c r="C315" s="405"/>
      <c r="D315" t="s">
        <v>14</v>
      </c>
      <c r="E315" s="25">
        <v>18.8</v>
      </c>
      <c r="G315" s="1">
        <f t="shared" si="4"/>
        <v>132.6</v>
      </c>
      <c r="J315" s="13"/>
    </row>
    <row r="316" spans="1:10" hidden="1">
      <c r="B316" s="405"/>
      <c r="C316" s="405"/>
      <c r="D316" t="s">
        <v>15</v>
      </c>
      <c r="E316" s="25">
        <v>60</v>
      </c>
      <c r="G316" s="1">
        <f t="shared" si="4"/>
        <v>192.6</v>
      </c>
      <c r="J316" s="13"/>
    </row>
    <row r="317" spans="1:10" hidden="1">
      <c r="B317" s="405"/>
      <c r="C317" s="405"/>
      <c r="D317" t="s">
        <v>16</v>
      </c>
      <c r="E317" s="25">
        <v>5</v>
      </c>
      <c r="G317" s="1">
        <f t="shared" si="4"/>
        <v>197.6</v>
      </c>
      <c r="J317" s="13"/>
    </row>
    <row r="318" spans="1:10" hidden="1">
      <c r="A318" s="46">
        <v>43830</v>
      </c>
      <c r="B318" s="405" t="s">
        <v>10</v>
      </c>
      <c r="C318" s="405" t="s">
        <v>29</v>
      </c>
      <c r="D318" t="s">
        <v>15</v>
      </c>
      <c r="E318" s="25"/>
      <c r="F318" s="1">
        <v>60</v>
      </c>
      <c r="G318" s="1">
        <f t="shared" si="4"/>
        <v>137.6</v>
      </c>
      <c r="J318" s="13"/>
    </row>
    <row r="319" spans="1:10" hidden="1">
      <c r="A319" s="46">
        <v>43830</v>
      </c>
      <c r="B319" s="405" t="s">
        <v>10</v>
      </c>
      <c r="C319" s="405" t="s">
        <v>29</v>
      </c>
      <c r="D319" t="s">
        <v>16</v>
      </c>
      <c r="E319" s="25"/>
      <c r="F319" s="1">
        <v>5</v>
      </c>
      <c r="G319" s="1">
        <f t="shared" si="4"/>
        <v>132.6</v>
      </c>
      <c r="J319" s="13"/>
    </row>
    <row r="320" spans="1:10" hidden="1">
      <c r="A320" s="46">
        <v>43852</v>
      </c>
      <c r="B320" s="405">
        <v>19560</v>
      </c>
      <c r="C320" s="405" t="s">
        <v>29</v>
      </c>
      <c r="D320" t="s">
        <v>13</v>
      </c>
      <c r="E320" s="25"/>
      <c r="F320" s="1">
        <v>113.8</v>
      </c>
      <c r="G320" s="1">
        <f t="shared" si="4"/>
        <v>18.799999999999997</v>
      </c>
      <c r="J320" s="13"/>
    </row>
    <row r="321" spans="1:10" hidden="1">
      <c r="A321" s="46">
        <v>43852</v>
      </c>
      <c r="B321" s="405">
        <v>19560</v>
      </c>
      <c r="C321" s="405" t="s">
        <v>29</v>
      </c>
      <c r="D321" t="s">
        <v>14</v>
      </c>
      <c r="E321" s="25"/>
      <c r="F321" s="1">
        <v>18.8</v>
      </c>
      <c r="G321" s="1">
        <f t="shared" si="4"/>
        <v>0</v>
      </c>
      <c r="J321" s="13"/>
    </row>
    <row r="322" spans="1:10" hidden="1">
      <c r="A322" s="46">
        <v>43861</v>
      </c>
      <c r="B322" s="404" t="s">
        <v>11</v>
      </c>
      <c r="C322" s="404" t="s">
        <v>12</v>
      </c>
      <c r="D322" t="s">
        <v>13</v>
      </c>
      <c r="E322" s="25">
        <v>118.4</v>
      </c>
      <c r="G322" s="1">
        <f t="shared" si="4"/>
        <v>118.4</v>
      </c>
      <c r="J322" s="13"/>
    </row>
    <row r="323" spans="1:10" hidden="1">
      <c r="B323" s="405"/>
      <c r="C323" s="405"/>
      <c r="D323" t="s">
        <v>14</v>
      </c>
      <c r="E323" s="25">
        <v>17.899999999999999</v>
      </c>
      <c r="G323" s="1">
        <f t="shared" si="4"/>
        <v>136.30000000000001</v>
      </c>
      <c r="J323" s="13"/>
    </row>
    <row r="324" spans="1:10" hidden="1">
      <c r="B324" s="405"/>
      <c r="C324" s="405"/>
      <c r="D324" t="s">
        <v>15</v>
      </c>
      <c r="E324" s="25">
        <v>60</v>
      </c>
      <c r="G324" s="1">
        <f t="shared" si="4"/>
        <v>196.3</v>
      </c>
      <c r="J324" s="13"/>
    </row>
    <row r="325" spans="1:10" hidden="1">
      <c r="B325" s="405"/>
      <c r="C325" s="405"/>
      <c r="D325" t="s">
        <v>16</v>
      </c>
      <c r="E325" s="25">
        <v>5</v>
      </c>
      <c r="G325" s="1">
        <f t="shared" si="4"/>
        <v>201.3</v>
      </c>
      <c r="J325" s="13"/>
    </row>
    <row r="326" spans="1:10" hidden="1">
      <c r="A326" s="46">
        <v>43861</v>
      </c>
      <c r="B326" s="405" t="s">
        <v>10</v>
      </c>
      <c r="C326" s="405" t="s">
        <v>12</v>
      </c>
      <c r="D326" t="s">
        <v>15</v>
      </c>
      <c r="E326" s="25"/>
      <c r="F326" s="1">
        <v>60</v>
      </c>
      <c r="G326" s="1">
        <f t="shared" si="4"/>
        <v>141.30000000000001</v>
      </c>
      <c r="J326" s="13"/>
    </row>
    <row r="327" spans="1:10" hidden="1">
      <c r="A327" s="46">
        <v>43861</v>
      </c>
      <c r="B327" s="405" t="s">
        <v>10</v>
      </c>
      <c r="C327" s="405" t="s">
        <v>12</v>
      </c>
      <c r="D327" t="s">
        <v>16</v>
      </c>
      <c r="E327" s="25"/>
      <c r="F327" s="1">
        <v>5</v>
      </c>
      <c r="G327" s="1">
        <f t="shared" si="4"/>
        <v>136.30000000000001</v>
      </c>
      <c r="J327" s="13"/>
    </row>
    <row r="328" spans="1:10" hidden="1">
      <c r="A328" s="46">
        <v>44154</v>
      </c>
      <c r="B328" s="405">
        <v>20766</v>
      </c>
      <c r="C328" s="405" t="s">
        <v>12</v>
      </c>
      <c r="D328" t="s">
        <v>13</v>
      </c>
      <c r="E328" s="25"/>
      <c r="F328" s="1">
        <v>118.4</v>
      </c>
      <c r="G328" s="1">
        <f t="shared" si="4"/>
        <v>17.900000000000006</v>
      </c>
      <c r="J328" s="13"/>
    </row>
    <row r="329" spans="1:10" hidden="1">
      <c r="A329" s="46">
        <v>44154</v>
      </c>
      <c r="B329" s="405">
        <v>20766</v>
      </c>
      <c r="C329" s="405" t="s">
        <v>12</v>
      </c>
      <c r="D329" t="s">
        <v>14</v>
      </c>
      <c r="E329" s="25"/>
      <c r="F329" s="1">
        <v>17.899999999999999</v>
      </c>
      <c r="G329" s="1">
        <f t="shared" si="4"/>
        <v>0</v>
      </c>
      <c r="J329" s="13"/>
    </row>
    <row r="330" spans="1:10" hidden="1">
      <c r="A330" s="46">
        <v>43890</v>
      </c>
      <c r="B330" s="404" t="s">
        <v>11</v>
      </c>
      <c r="C330" s="404" t="s">
        <v>19</v>
      </c>
      <c r="D330" t="s">
        <v>13</v>
      </c>
      <c r="E330" s="25">
        <v>122.9</v>
      </c>
      <c r="G330" s="1">
        <f t="shared" si="4"/>
        <v>122.9</v>
      </c>
      <c r="J330" s="13"/>
    </row>
    <row r="331" spans="1:10" hidden="1">
      <c r="B331" s="405"/>
      <c r="C331" s="405"/>
      <c r="D331" t="s">
        <v>14</v>
      </c>
      <c r="E331" s="25">
        <v>19.100000000000001</v>
      </c>
      <c r="G331" s="1">
        <f t="shared" si="4"/>
        <v>142</v>
      </c>
      <c r="J331" s="13"/>
    </row>
    <row r="332" spans="1:10" hidden="1">
      <c r="B332" s="405"/>
      <c r="C332" s="405"/>
      <c r="D332" t="s">
        <v>33</v>
      </c>
      <c r="E332" s="25">
        <v>58</v>
      </c>
      <c r="G332" s="1">
        <f t="shared" si="4"/>
        <v>200</v>
      </c>
      <c r="J332" s="13"/>
    </row>
    <row r="333" spans="1:10" hidden="1">
      <c r="B333" s="405"/>
      <c r="C333" s="405"/>
      <c r="D333" t="s">
        <v>31</v>
      </c>
      <c r="E333" s="25">
        <v>5</v>
      </c>
      <c r="G333" s="1">
        <f t="shared" si="4"/>
        <v>205</v>
      </c>
      <c r="J333" s="13"/>
    </row>
    <row r="334" spans="1:10" hidden="1">
      <c r="A334" s="46">
        <v>43890</v>
      </c>
      <c r="B334" s="405" t="s">
        <v>10</v>
      </c>
      <c r="C334" s="405" t="s">
        <v>19</v>
      </c>
      <c r="D334" t="s">
        <v>33</v>
      </c>
      <c r="E334" s="25"/>
      <c r="F334" s="1">
        <v>58</v>
      </c>
      <c r="G334" s="1">
        <f t="shared" si="4"/>
        <v>147</v>
      </c>
      <c r="J334" s="13"/>
    </row>
    <row r="335" spans="1:10" hidden="1">
      <c r="A335" s="46">
        <v>43890</v>
      </c>
      <c r="B335" s="405" t="s">
        <v>10</v>
      </c>
      <c r="C335" s="405" t="s">
        <v>19</v>
      </c>
      <c r="D335" t="s">
        <v>31</v>
      </c>
      <c r="E335" s="25"/>
      <c r="F335" s="1">
        <v>5</v>
      </c>
      <c r="G335" s="1">
        <f t="shared" ref="G335:G405" si="5">+G334+E335-F335</f>
        <v>142</v>
      </c>
      <c r="J335" s="13"/>
    </row>
    <row r="336" spans="1:10" hidden="1">
      <c r="A336" s="46">
        <v>44154</v>
      </c>
      <c r="B336" s="405">
        <v>20766</v>
      </c>
      <c r="C336" s="405" t="s">
        <v>19</v>
      </c>
      <c r="D336" t="s">
        <v>13</v>
      </c>
      <c r="E336" s="25"/>
      <c r="F336" s="1">
        <v>122.9</v>
      </c>
      <c r="G336" s="1">
        <f t="shared" si="5"/>
        <v>19.099999999999994</v>
      </c>
      <c r="J336" s="13"/>
    </row>
    <row r="337" spans="1:10" hidden="1">
      <c r="A337" s="46">
        <v>44154</v>
      </c>
      <c r="B337" s="405">
        <v>20766</v>
      </c>
      <c r="C337" s="405" t="s">
        <v>19</v>
      </c>
      <c r="D337" t="s">
        <v>14</v>
      </c>
      <c r="E337" s="25"/>
      <c r="F337" s="1">
        <v>19.100000000000001</v>
      </c>
      <c r="G337" s="1">
        <f t="shared" si="5"/>
        <v>0</v>
      </c>
      <c r="J337" s="13"/>
    </row>
    <row r="338" spans="1:10" hidden="1">
      <c r="A338" s="46">
        <v>43921</v>
      </c>
      <c r="B338" s="404" t="s">
        <v>11</v>
      </c>
      <c r="C338" s="404" t="s">
        <v>20</v>
      </c>
      <c r="D338" t="s">
        <v>13</v>
      </c>
      <c r="E338" s="25">
        <v>93.7</v>
      </c>
      <c r="G338" s="1">
        <f t="shared" si="5"/>
        <v>93.7</v>
      </c>
      <c r="J338" s="13"/>
    </row>
    <row r="339" spans="1:10" hidden="1">
      <c r="B339" s="405"/>
      <c r="C339" s="405"/>
      <c r="D339" t="s">
        <v>14</v>
      </c>
      <c r="E339" s="25">
        <v>19.399999999999999</v>
      </c>
      <c r="G339" s="1">
        <f t="shared" si="5"/>
        <v>113.1</v>
      </c>
      <c r="J339" s="13"/>
    </row>
    <row r="340" spans="1:10" hidden="1">
      <c r="B340" s="405"/>
      <c r="C340" s="405"/>
      <c r="D340" t="s">
        <v>33</v>
      </c>
      <c r="E340" s="25">
        <v>60</v>
      </c>
      <c r="G340" s="1">
        <f t="shared" si="5"/>
        <v>173.1</v>
      </c>
      <c r="J340" s="13"/>
    </row>
    <row r="341" spans="1:10" hidden="1">
      <c r="B341" s="405"/>
      <c r="C341" s="405"/>
      <c r="D341" t="s">
        <v>31</v>
      </c>
      <c r="E341" s="25">
        <v>5</v>
      </c>
      <c r="G341" s="1">
        <f t="shared" si="5"/>
        <v>178.1</v>
      </c>
      <c r="J341" s="13"/>
    </row>
    <row r="342" spans="1:10" hidden="1">
      <c r="A342" s="46">
        <v>43921</v>
      </c>
      <c r="B342" s="405" t="s">
        <v>10</v>
      </c>
      <c r="C342" s="405" t="s">
        <v>20</v>
      </c>
      <c r="D342" t="s">
        <v>15</v>
      </c>
      <c r="E342" s="25"/>
      <c r="F342" s="1">
        <v>26</v>
      </c>
      <c r="G342" s="1">
        <f t="shared" si="5"/>
        <v>152.1</v>
      </c>
      <c r="J342" s="13"/>
    </row>
    <row r="343" spans="1:10" hidden="1">
      <c r="A343" s="46">
        <v>44042</v>
      </c>
      <c r="B343" s="405">
        <v>20117</v>
      </c>
      <c r="C343" s="405" t="s">
        <v>20</v>
      </c>
      <c r="D343" t="s">
        <v>31</v>
      </c>
      <c r="E343" s="25"/>
      <c r="F343" s="1">
        <v>5</v>
      </c>
      <c r="G343" s="1">
        <f t="shared" si="5"/>
        <v>147.1</v>
      </c>
      <c r="J343" s="13"/>
    </row>
    <row r="344" spans="1:10" hidden="1">
      <c r="A344" s="46">
        <v>44154</v>
      </c>
      <c r="B344" s="405">
        <v>20766</v>
      </c>
      <c r="C344" s="405" t="s">
        <v>20</v>
      </c>
      <c r="D344" t="s">
        <v>13</v>
      </c>
      <c r="E344" s="25"/>
      <c r="F344" s="1">
        <v>93.7</v>
      </c>
      <c r="G344" s="1">
        <f t="shared" si="5"/>
        <v>53.399999999999991</v>
      </c>
      <c r="J344" s="13"/>
    </row>
    <row r="345" spans="1:10" hidden="1">
      <c r="A345" s="46">
        <v>44154</v>
      </c>
      <c r="B345" s="405">
        <v>20766</v>
      </c>
      <c r="C345" s="405" t="s">
        <v>20</v>
      </c>
      <c r="D345" t="s">
        <v>14</v>
      </c>
      <c r="E345" s="25"/>
      <c r="F345" s="1">
        <v>19.399999999999999</v>
      </c>
      <c r="G345" s="1">
        <f t="shared" si="5"/>
        <v>33.999999999999993</v>
      </c>
      <c r="J345" s="13"/>
    </row>
    <row r="346" spans="1:10" hidden="1">
      <c r="A346" s="46">
        <v>44195</v>
      </c>
      <c r="B346" s="405">
        <v>21269</v>
      </c>
      <c r="C346" s="405" t="s">
        <v>20</v>
      </c>
      <c r="D346" t="s">
        <v>33</v>
      </c>
      <c r="E346" s="25"/>
      <c r="F346" s="1">
        <v>34</v>
      </c>
      <c r="G346" s="1">
        <f t="shared" si="5"/>
        <v>0</v>
      </c>
      <c r="J346" s="13"/>
    </row>
    <row r="347" spans="1:10" hidden="1">
      <c r="A347" s="46">
        <v>43951</v>
      </c>
      <c r="B347" s="404" t="s">
        <v>11</v>
      </c>
      <c r="C347" s="404" t="s">
        <v>21</v>
      </c>
      <c r="D347" t="s">
        <v>13</v>
      </c>
      <c r="E347" s="25">
        <v>12.2</v>
      </c>
      <c r="G347" s="1">
        <f t="shared" si="5"/>
        <v>12.2</v>
      </c>
      <c r="J347" s="13"/>
    </row>
    <row r="348" spans="1:10" hidden="1">
      <c r="B348" s="405"/>
      <c r="C348" s="405"/>
      <c r="D348" t="s">
        <v>14</v>
      </c>
      <c r="E348" s="25">
        <v>5</v>
      </c>
      <c r="G348" s="1">
        <f t="shared" si="5"/>
        <v>17.2</v>
      </c>
      <c r="J348" s="13"/>
    </row>
    <row r="349" spans="1:10" hidden="1">
      <c r="B349" s="405"/>
      <c r="C349" s="405"/>
      <c r="D349" t="s">
        <v>33</v>
      </c>
      <c r="E349" s="25">
        <v>60</v>
      </c>
      <c r="G349" s="1">
        <f t="shared" si="5"/>
        <v>77.2</v>
      </c>
      <c r="J349" s="13"/>
    </row>
    <row r="350" spans="1:10" hidden="1">
      <c r="B350" s="405"/>
      <c r="C350" s="405"/>
      <c r="D350" t="s">
        <v>31</v>
      </c>
      <c r="E350" s="25">
        <v>5</v>
      </c>
      <c r="G350" s="1">
        <f t="shared" si="5"/>
        <v>82.2</v>
      </c>
      <c r="J350" s="13"/>
    </row>
    <row r="351" spans="1:10" hidden="1">
      <c r="A351" s="46">
        <v>44042</v>
      </c>
      <c r="B351" s="405">
        <v>20117</v>
      </c>
      <c r="C351" s="405" t="s">
        <v>21</v>
      </c>
      <c r="D351" t="s">
        <v>13</v>
      </c>
      <c r="E351" s="25"/>
      <c r="F351" s="1">
        <v>12.2</v>
      </c>
      <c r="G351" s="1">
        <f t="shared" si="5"/>
        <v>70</v>
      </c>
      <c r="J351" s="13"/>
    </row>
    <row r="352" spans="1:10" hidden="1">
      <c r="A352" s="46">
        <v>44042</v>
      </c>
      <c r="B352" s="405">
        <v>20117</v>
      </c>
      <c r="C352" s="405" t="s">
        <v>21</v>
      </c>
      <c r="D352" t="s">
        <v>14</v>
      </c>
      <c r="E352" s="25"/>
      <c r="F352" s="1">
        <v>5</v>
      </c>
      <c r="G352" s="1">
        <f t="shared" si="5"/>
        <v>65</v>
      </c>
      <c r="J352" s="13"/>
    </row>
    <row r="353" spans="1:10" hidden="1">
      <c r="A353" s="46">
        <v>44042</v>
      </c>
      <c r="B353" s="405">
        <v>20117</v>
      </c>
      <c r="C353" s="405" t="s">
        <v>21</v>
      </c>
      <c r="D353" t="s">
        <v>33</v>
      </c>
      <c r="E353" s="25"/>
      <c r="F353" s="1">
        <v>60</v>
      </c>
      <c r="G353" s="1">
        <f t="shared" si="5"/>
        <v>5</v>
      </c>
      <c r="J353" s="13"/>
    </row>
    <row r="354" spans="1:10" hidden="1">
      <c r="A354" s="46">
        <v>44042</v>
      </c>
      <c r="B354" s="405">
        <v>20117</v>
      </c>
      <c r="C354" s="405" t="s">
        <v>21</v>
      </c>
      <c r="D354" t="s">
        <v>31</v>
      </c>
      <c r="E354" s="25"/>
      <c r="F354" s="1">
        <v>5</v>
      </c>
      <c r="G354" s="1">
        <f t="shared" si="5"/>
        <v>0</v>
      </c>
      <c r="J354" s="13"/>
    </row>
    <row r="355" spans="1:10" hidden="1">
      <c r="A355" s="46">
        <v>43982</v>
      </c>
      <c r="B355" s="404" t="s">
        <v>11</v>
      </c>
      <c r="C355" s="404" t="s">
        <v>22</v>
      </c>
      <c r="D355" t="s">
        <v>13</v>
      </c>
      <c r="E355" s="44">
        <v>12.1</v>
      </c>
      <c r="G355" s="1">
        <f t="shared" si="5"/>
        <v>12.1</v>
      </c>
      <c r="J355" s="13"/>
    </row>
    <row r="356" spans="1:10" hidden="1">
      <c r="B356" s="405"/>
      <c r="C356" s="405"/>
      <c r="D356" t="s">
        <v>14</v>
      </c>
      <c r="E356" s="44">
        <v>2.5</v>
      </c>
      <c r="G356" s="1">
        <f t="shared" si="5"/>
        <v>14.6</v>
      </c>
      <c r="J356" s="13"/>
    </row>
    <row r="357" spans="1:10" hidden="1">
      <c r="B357" s="405"/>
      <c r="C357" s="405"/>
      <c r="D357" t="s">
        <v>33</v>
      </c>
      <c r="E357" s="44">
        <v>60</v>
      </c>
      <c r="G357" s="1">
        <f t="shared" si="5"/>
        <v>74.599999999999994</v>
      </c>
    </row>
    <row r="358" spans="1:10" hidden="1">
      <c r="B358" s="405"/>
      <c r="C358" s="405"/>
      <c r="D358" t="s">
        <v>31</v>
      </c>
      <c r="E358" s="44">
        <v>5</v>
      </c>
      <c r="G358" s="1">
        <f t="shared" si="5"/>
        <v>79.599999999999994</v>
      </c>
    </row>
    <row r="359" spans="1:10" hidden="1">
      <c r="A359" s="46">
        <v>44119</v>
      </c>
      <c r="B359" s="405" t="s">
        <v>670</v>
      </c>
      <c r="C359" s="405" t="s">
        <v>22</v>
      </c>
      <c r="D359" t="s">
        <v>33</v>
      </c>
      <c r="F359" s="1">
        <v>60</v>
      </c>
      <c r="G359" s="1">
        <f t="shared" si="5"/>
        <v>19.599999999999994</v>
      </c>
    </row>
    <row r="360" spans="1:10" hidden="1">
      <c r="A360" s="46">
        <v>44119</v>
      </c>
      <c r="B360" s="405" t="s">
        <v>670</v>
      </c>
      <c r="C360" s="405" t="s">
        <v>22</v>
      </c>
      <c r="D360" t="s">
        <v>31</v>
      </c>
      <c r="F360" s="1">
        <v>5</v>
      </c>
      <c r="G360" s="1">
        <f t="shared" si="5"/>
        <v>14.599999999999994</v>
      </c>
    </row>
    <row r="361" spans="1:10" hidden="1">
      <c r="A361" s="46">
        <v>44131</v>
      </c>
      <c r="B361" s="405">
        <v>20555</v>
      </c>
      <c r="C361" s="405" t="s">
        <v>22</v>
      </c>
      <c r="D361" t="s">
        <v>13</v>
      </c>
      <c r="F361" s="1">
        <v>12.1</v>
      </c>
      <c r="G361" s="1">
        <f t="shared" si="5"/>
        <v>2.4999999999999947</v>
      </c>
    </row>
    <row r="362" spans="1:10" hidden="1">
      <c r="A362" s="46">
        <v>44131</v>
      </c>
      <c r="B362" s="405">
        <v>20555</v>
      </c>
      <c r="C362" s="405" t="s">
        <v>22</v>
      </c>
      <c r="D362" t="s">
        <v>14</v>
      </c>
      <c r="F362" s="1">
        <v>2.5</v>
      </c>
      <c r="G362" s="1">
        <f t="shared" si="5"/>
        <v>-5.3290705182007514E-15</v>
      </c>
    </row>
    <row r="363" spans="1:10" hidden="1">
      <c r="A363" s="46">
        <v>44012</v>
      </c>
      <c r="B363" s="404" t="s">
        <v>11</v>
      </c>
      <c r="C363" s="404" t="s">
        <v>23</v>
      </c>
      <c r="D363" t="s">
        <v>13</v>
      </c>
      <c r="E363" s="44">
        <v>10.7</v>
      </c>
      <c r="G363" s="1">
        <f t="shared" si="5"/>
        <v>10.699999999999994</v>
      </c>
    </row>
    <row r="364" spans="1:10" hidden="1">
      <c r="B364" s="405"/>
      <c r="C364" s="405"/>
      <c r="D364" t="s">
        <v>14</v>
      </c>
      <c r="E364" s="44">
        <v>1.2</v>
      </c>
      <c r="G364" s="1">
        <f t="shared" si="5"/>
        <v>11.899999999999993</v>
      </c>
    </row>
    <row r="365" spans="1:10" hidden="1">
      <c r="B365" s="405"/>
      <c r="C365" s="405"/>
      <c r="D365" t="s">
        <v>33</v>
      </c>
      <c r="E365" s="44">
        <v>60</v>
      </c>
      <c r="G365" s="1">
        <f t="shared" si="5"/>
        <v>71.899999999999991</v>
      </c>
    </row>
    <row r="366" spans="1:10" hidden="1">
      <c r="B366" s="405"/>
      <c r="C366" s="405"/>
      <c r="D366" t="s">
        <v>31</v>
      </c>
      <c r="E366" s="44">
        <v>5</v>
      </c>
      <c r="G366" s="1">
        <f t="shared" si="5"/>
        <v>76.899999999999991</v>
      </c>
    </row>
    <row r="367" spans="1:10" hidden="1">
      <c r="A367" s="46">
        <v>44119</v>
      </c>
      <c r="B367" s="405" t="s">
        <v>670</v>
      </c>
      <c r="C367" s="405" t="s">
        <v>23</v>
      </c>
      <c r="D367" t="s">
        <v>33</v>
      </c>
      <c r="F367" s="1">
        <v>60</v>
      </c>
      <c r="G367" s="1">
        <f t="shared" si="5"/>
        <v>16.899999999999991</v>
      </c>
    </row>
    <row r="368" spans="1:10" hidden="1">
      <c r="A368" s="46">
        <v>44119</v>
      </c>
      <c r="B368" s="405" t="s">
        <v>670</v>
      </c>
      <c r="C368" s="405" t="s">
        <v>23</v>
      </c>
      <c r="D368" t="s">
        <v>31</v>
      </c>
      <c r="F368" s="1">
        <v>5</v>
      </c>
      <c r="G368" s="1">
        <f t="shared" si="5"/>
        <v>11.899999999999991</v>
      </c>
    </row>
    <row r="369" spans="1:8" hidden="1">
      <c r="A369" s="46">
        <v>44131</v>
      </c>
      <c r="B369" s="405">
        <v>20555</v>
      </c>
      <c r="C369" s="405" t="s">
        <v>23</v>
      </c>
      <c r="D369" t="s">
        <v>13</v>
      </c>
      <c r="F369" s="1">
        <v>10.7</v>
      </c>
      <c r="G369" s="1">
        <f t="shared" si="5"/>
        <v>1.1999999999999922</v>
      </c>
    </row>
    <row r="370" spans="1:8" hidden="1">
      <c r="A370" s="46">
        <v>44131</v>
      </c>
      <c r="B370" s="405">
        <v>20555</v>
      </c>
      <c r="C370" s="405" t="s">
        <v>23</v>
      </c>
      <c r="D370" t="s">
        <v>14</v>
      </c>
      <c r="F370" s="1">
        <v>1.2</v>
      </c>
      <c r="G370" s="1">
        <f t="shared" si="5"/>
        <v>-7.7715611723760958E-15</v>
      </c>
    </row>
    <row r="371" spans="1:8" hidden="1">
      <c r="A371" s="46">
        <v>44043</v>
      </c>
      <c r="B371" s="404" t="s">
        <v>11</v>
      </c>
      <c r="C371" s="404" t="s">
        <v>24</v>
      </c>
      <c r="D371" t="s">
        <v>13</v>
      </c>
      <c r="E371" s="44">
        <v>9</v>
      </c>
      <c r="G371" s="1">
        <f t="shared" si="5"/>
        <v>8.9999999999999929</v>
      </c>
    </row>
    <row r="372" spans="1:8" hidden="1">
      <c r="B372" s="405"/>
      <c r="C372" s="405"/>
      <c r="D372" t="s">
        <v>14</v>
      </c>
      <c r="E372" s="44">
        <v>3.7</v>
      </c>
      <c r="G372" s="1">
        <f t="shared" si="5"/>
        <v>12.699999999999992</v>
      </c>
    </row>
    <row r="373" spans="1:8" hidden="1">
      <c r="B373" s="405"/>
      <c r="C373" s="405"/>
      <c r="D373" t="s">
        <v>33</v>
      </c>
      <c r="E373" s="44">
        <v>60</v>
      </c>
      <c r="G373" s="1">
        <f t="shared" si="5"/>
        <v>72.699999999999989</v>
      </c>
    </row>
    <row r="374" spans="1:8" hidden="1">
      <c r="B374" s="405"/>
      <c r="C374" s="405"/>
      <c r="D374" t="s">
        <v>31</v>
      </c>
      <c r="E374" s="44">
        <v>5</v>
      </c>
      <c r="G374" s="1">
        <f t="shared" si="5"/>
        <v>77.699999999999989</v>
      </c>
    </row>
    <row r="375" spans="1:8" hidden="1">
      <c r="B375" s="405"/>
      <c r="C375" s="405"/>
      <c r="D375" s="56" t="s">
        <v>35</v>
      </c>
      <c r="E375" s="44">
        <v>10</v>
      </c>
      <c r="G375" s="1">
        <f t="shared" si="5"/>
        <v>87.699999999999989</v>
      </c>
    </row>
    <row r="376" spans="1:8" hidden="1">
      <c r="B376" s="405"/>
      <c r="C376" s="405"/>
      <c r="D376" s="56" t="s">
        <v>36</v>
      </c>
      <c r="E376" s="44">
        <v>10</v>
      </c>
      <c r="G376" s="1">
        <f t="shared" si="5"/>
        <v>97.699999999999989</v>
      </c>
    </row>
    <row r="377" spans="1:8" hidden="1">
      <c r="A377" s="46">
        <v>44119</v>
      </c>
      <c r="B377" s="405" t="s">
        <v>670</v>
      </c>
      <c r="C377" s="405" t="s">
        <v>24</v>
      </c>
      <c r="D377" t="s">
        <v>33</v>
      </c>
      <c r="F377" s="1">
        <v>60</v>
      </c>
      <c r="G377" s="1">
        <f t="shared" si="5"/>
        <v>37.699999999999989</v>
      </c>
    </row>
    <row r="378" spans="1:8" hidden="1">
      <c r="A378" s="46">
        <v>44119</v>
      </c>
      <c r="B378" s="405" t="s">
        <v>670</v>
      </c>
      <c r="C378" s="405" t="s">
        <v>24</v>
      </c>
      <c r="D378" t="s">
        <v>31</v>
      </c>
      <c r="F378" s="1">
        <v>5</v>
      </c>
      <c r="G378" s="1">
        <f t="shared" si="5"/>
        <v>32.699999999999989</v>
      </c>
      <c r="H378" s="52"/>
    </row>
    <row r="379" spans="1:8" hidden="1">
      <c r="A379" s="46">
        <v>44131</v>
      </c>
      <c r="B379" s="405">
        <v>20555</v>
      </c>
      <c r="C379" s="405" t="s">
        <v>24</v>
      </c>
      <c r="D379" t="s">
        <v>13</v>
      </c>
      <c r="F379" s="1">
        <v>9</v>
      </c>
      <c r="G379" s="1">
        <f t="shared" si="5"/>
        <v>23.699999999999989</v>
      </c>
      <c r="H379" s="52"/>
    </row>
    <row r="380" spans="1:8" hidden="1">
      <c r="A380" s="46">
        <v>44131</v>
      </c>
      <c r="B380" s="405">
        <v>20555</v>
      </c>
      <c r="C380" s="405" t="s">
        <v>24</v>
      </c>
      <c r="D380" t="s">
        <v>14</v>
      </c>
      <c r="F380" s="1">
        <v>3.7</v>
      </c>
      <c r="G380" s="1">
        <f t="shared" si="5"/>
        <v>19.999999999999989</v>
      </c>
      <c r="H380" s="52"/>
    </row>
    <row r="381" spans="1:8" hidden="1">
      <c r="A381" s="46">
        <v>44195</v>
      </c>
      <c r="B381" s="405">
        <v>21271</v>
      </c>
      <c r="C381" s="405" t="s">
        <v>24</v>
      </c>
      <c r="D381" s="56" t="s">
        <v>35</v>
      </c>
      <c r="F381" s="13">
        <v>10</v>
      </c>
      <c r="G381" s="1">
        <f t="shared" si="5"/>
        <v>9.9999999999999893</v>
      </c>
      <c r="H381" s="52"/>
    </row>
    <row r="382" spans="1:8" hidden="1">
      <c r="A382" s="46">
        <v>44195</v>
      </c>
      <c r="B382" s="405">
        <v>21271</v>
      </c>
      <c r="C382" s="405" t="s">
        <v>24</v>
      </c>
      <c r="D382" s="56" t="s">
        <v>36</v>
      </c>
      <c r="F382" s="13">
        <v>10</v>
      </c>
      <c r="G382" s="1">
        <f t="shared" si="5"/>
        <v>0</v>
      </c>
      <c r="H382" s="52"/>
    </row>
    <row r="383" spans="1:8" hidden="1">
      <c r="A383" s="46">
        <v>44074</v>
      </c>
      <c r="B383" s="404" t="s">
        <v>11</v>
      </c>
      <c r="C383" s="404" t="s">
        <v>25</v>
      </c>
      <c r="D383" t="s">
        <v>13</v>
      </c>
      <c r="E383" s="44">
        <v>8.6</v>
      </c>
      <c r="G383" s="1">
        <f t="shared" si="5"/>
        <v>8.6</v>
      </c>
    </row>
    <row r="384" spans="1:8" hidden="1">
      <c r="B384" s="405"/>
      <c r="C384" s="405"/>
      <c r="D384" t="s">
        <v>14</v>
      </c>
      <c r="E384" s="44">
        <v>2.7</v>
      </c>
      <c r="G384" s="1">
        <f t="shared" si="5"/>
        <v>11.3</v>
      </c>
    </row>
    <row r="385" spans="1:7" hidden="1">
      <c r="B385" s="405"/>
      <c r="C385" s="405"/>
      <c r="D385" t="s">
        <v>33</v>
      </c>
      <c r="E385" s="44">
        <v>60</v>
      </c>
      <c r="G385" s="1">
        <f t="shared" si="5"/>
        <v>71.3</v>
      </c>
    </row>
    <row r="386" spans="1:7" hidden="1">
      <c r="B386" s="405"/>
      <c r="C386" s="405"/>
      <c r="D386" t="s">
        <v>31</v>
      </c>
      <c r="E386" s="44">
        <v>5</v>
      </c>
      <c r="G386" s="1">
        <f t="shared" si="5"/>
        <v>76.3</v>
      </c>
    </row>
    <row r="387" spans="1:7" hidden="1">
      <c r="B387" s="405"/>
      <c r="C387" s="405"/>
      <c r="D387" t="s">
        <v>37</v>
      </c>
      <c r="E387" s="44">
        <v>15</v>
      </c>
      <c r="G387" s="1">
        <f t="shared" si="5"/>
        <v>91.3</v>
      </c>
    </row>
    <row r="388" spans="1:7" hidden="1">
      <c r="A388" s="46">
        <v>44119</v>
      </c>
      <c r="B388" s="405" t="s">
        <v>670</v>
      </c>
      <c r="C388" s="405" t="s">
        <v>25</v>
      </c>
      <c r="D388" t="s">
        <v>33</v>
      </c>
      <c r="F388" s="1">
        <v>60</v>
      </c>
      <c r="G388" s="1">
        <f t="shared" si="5"/>
        <v>31.299999999999997</v>
      </c>
    </row>
    <row r="389" spans="1:7" hidden="1">
      <c r="A389" s="46">
        <v>44119</v>
      </c>
      <c r="B389" s="405" t="s">
        <v>670</v>
      </c>
      <c r="C389" s="405" t="s">
        <v>25</v>
      </c>
      <c r="D389" t="s">
        <v>31</v>
      </c>
      <c r="F389" s="1">
        <v>5</v>
      </c>
      <c r="G389" s="1">
        <f t="shared" si="5"/>
        <v>26.299999999999997</v>
      </c>
    </row>
    <row r="390" spans="1:7" hidden="1">
      <c r="A390" s="46">
        <v>44131</v>
      </c>
      <c r="B390" s="405">
        <v>20555</v>
      </c>
      <c r="C390" s="405" t="s">
        <v>25</v>
      </c>
      <c r="D390" t="s">
        <v>13</v>
      </c>
      <c r="F390" s="1">
        <v>8.6</v>
      </c>
      <c r="G390" s="1">
        <f t="shared" si="5"/>
        <v>17.699999999999996</v>
      </c>
    </row>
    <row r="391" spans="1:7" hidden="1">
      <c r="A391" s="46">
        <v>44131</v>
      </c>
      <c r="B391" s="405">
        <v>20555</v>
      </c>
      <c r="C391" s="405" t="s">
        <v>25</v>
      </c>
      <c r="D391" t="s">
        <v>14</v>
      </c>
      <c r="F391" s="1">
        <v>2.7</v>
      </c>
      <c r="G391" s="1">
        <f t="shared" si="5"/>
        <v>14.999999999999996</v>
      </c>
    </row>
    <row r="392" spans="1:7" hidden="1">
      <c r="A392" s="46">
        <v>44195</v>
      </c>
      <c r="B392" s="405">
        <v>21271</v>
      </c>
      <c r="C392" s="405" t="s">
        <v>25</v>
      </c>
      <c r="D392" t="s">
        <v>37</v>
      </c>
      <c r="F392" s="1">
        <v>15</v>
      </c>
      <c r="G392" s="1">
        <f t="shared" si="5"/>
        <v>0</v>
      </c>
    </row>
    <row r="393" spans="1:7" hidden="1">
      <c r="A393" s="46">
        <v>44104</v>
      </c>
      <c r="B393" s="404" t="s">
        <v>11</v>
      </c>
      <c r="C393" s="404" t="s">
        <v>26</v>
      </c>
      <c r="D393" t="s">
        <v>13</v>
      </c>
      <c r="E393" s="44">
        <v>8.9</v>
      </c>
      <c r="G393" s="1">
        <f t="shared" si="5"/>
        <v>8.9</v>
      </c>
    </row>
    <row r="394" spans="1:7" hidden="1">
      <c r="B394" s="405"/>
      <c r="C394" s="405"/>
      <c r="D394" t="s">
        <v>14</v>
      </c>
      <c r="E394" s="44">
        <v>3.1</v>
      </c>
      <c r="G394" s="1">
        <f t="shared" si="5"/>
        <v>12</v>
      </c>
    </row>
    <row r="395" spans="1:7" hidden="1">
      <c r="B395" s="405"/>
      <c r="C395" s="405"/>
      <c r="D395" t="s">
        <v>15</v>
      </c>
      <c r="E395" s="44">
        <v>60</v>
      </c>
      <c r="G395" s="1">
        <f t="shared" si="5"/>
        <v>72</v>
      </c>
    </row>
    <row r="396" spans="1:7" hidden="1">
      <c r="B396" s="405"/>
      <c r="C396" s="405"/>
      <c r="D396" t="s">
        <v>31</v>
      </c>
      <c r="E396" s="44">
        <v>5</v>
      </c>
      <c r="G396" s="1">
        <f t="shared" si="5"/>
        <v>77</v>
      </c>
    </row>
    <row r="397" spans="1:7" hidden="1">
      <c r="B397" s="405"/>
      <c r="C397" s="405"/>
      <c r="D397" t="s">
        <v>37</v>
      </c>
      <c r="E397" s="44">
        <v>8.5</v>
      </c>
      <c r="G397" s="1">
        <f t="shared" si="5"/>
        <v>85.5</v>
      </c>
    </row>
    <row r="398" spans="1:7" hidden="1">
      <c r="A398" s="46">
        <v>44131</v>
      </c>
      <c r="B398" s="405">
        <v>20555</v>
      </c>
      <c r="C398" s="405" t="s">
        <v>26</v>
      </c>
      <c r="D398" t="s">
        <v>33</v>
      </c>
      <c r="F398" s="1">
        <v>60</v>
      </c>
      <c r="G398" s="1">
        <f t="shared" si="5"/>
        <v>25.5</v>
      </c>
    </row>
    <row r="399" spans="1:7" hidden="1">
      <c r="A399" s="46">
        <v>44131</v>
      </c>
      <c r="B399" s="405">
        <v>20555</v>
      </c>
      <c r="C399" s="405" t="s">
        <v>26</v>
      </c>
      <c r="D399" t="s">
        <v>31</v>
      </c>
      <c r="F399" s="1">
        <v>5</v>
      </c>
      <c r="G399" s="1">
        <f t="shared" si="5"/>
        <v>20.5</v>
      </c>
    </row>
    <row r="400" spans="1:7" hidden="1">
      <c r="A400" s="46">
        <v>44195</v>
      </c>
      <c r="B400" s="405">
        <v>21270</v>
      </c>
      <c r="C400" s="405" t="s">
        <v>26</v>
      </c>
      <c r="D400" t="s">
        <v>13</v>
      </c>
      <c r="F400" s="1">
        <v>8.9</v>
      </c>
      <c r="G400" s="1">
        <f t="shared" si="5"/>
        <v>11.6</v>
      </c>
    </row>
    <row r="401" spans="1:7" hidden="1">
      <c r="A401" s="46">
        <v>44195</v>
      </c>
      <c r="B401" s="405">
        <v>21270</v>
      </c>
      <c r="C401" s="405" t="s">
        <v>26</v>
      </c>
      <c r="D401" t="s">
        <v>14</v>
      </c>
      <c r="F401" s="1">
        <v>3.1</v>
      </c>
      <c r="G401" s="1">
        <f t="shared" si="5"/>
        <v>8.5</v>
      </c>
    </row>
    <row r="402" spans="1:7" hidden="1">
      <c r="A402" s="46">
        <v>44195</v>
      </c>
      <c r="B402" s="405">
        <v>21271</v>
      </c>
      <c r="C402" s="405" t="s">
        <v>26</v>
      </c>
      <c r="D402" t="s">
        <v>37</v>
      </c>
      <c r="F402" s="1">
        <v>8.5</v>
      </c>
      <c r="G402" s="1">
        <f t="shared" si="5"/>
        <v>0</v>
      </c>
    </row>
    <row r="403" spans="1:7" hidden="1">
      <c r="A403" s="46">
        <v>44135</v>
      </c>
      <c r="B403" s="404" t="s">
        <v>11</v>
      </c>
      <c r="C403" s="404" t="s">
        <v>27</v>
      </c>
      <c r="D403" t="s">
        <v>13</v>
      </c>
      <c r="E403" s="44">
        <v>10.4</v>
      </c>
      <c r="G403" s="1">
        <f t="shared" si="5"/>
        <v>10.4</v>
      </c>
    </row>
    <row r="404" spans="1:7" hidden="1">
      <c r="B404" s="405"/>
      <c r="C404" s="405"/>
      <c r="D404" t="s">
        <v>14</v>
      </c>
      <c r="E404" s="44">
        <v>3.3</v>
      </c>
      <c r="G404" s="1">
        <f t="shared" si="5"/>
        <v>13.7</v>
      </c>
    </row>
    <row r="405" spans="1:7" hidden="1">
      <c r="B405" s="405"/>
      <c r="C405" s="405"/>
      <c r="D405" t="s">
        <v>15</v>
      </c>
      <c r="E405" s="44">
        <v>60</v>
      </c>
      <c r="G405" s="1">
        <f t="shared" si="5"/>
        <v>73.7</v>
      </c>
    </row>
    <row r="406" spans="1:7" hidden="1">
      <c r="B406" s="405"/>
      <c r="C406" s="405"/>
      <c r="D406" t="s">
        <v>31</v>
      </c>
      <c r="E406" s="44">
        <v>5</v>
      </c>
      <c r="G406" s="1">
        <f t="shared" ref="G406:G469" si="6">+G405+E406-F406</f>
        <v>78.7</v>
      </c>
    </row>
    <row r="407" spans="1:7" hidden="1">
      <c r="B407" s="405"/>
      <c r="C407" s="405"/>
      <c r="D407" s="56" t="s">
        <v>177</v>
      </c>
      <c r="E407" s="44">
        <v>10</v>
      </c>
      <c r="G407" s="1">
        <f t="shared" si="6"/>
        <v>88.7</v>
      </c>
    </row>
    <row r="408" spans="1:7" hidden="1">
      <c r="B408" s="405"/>
      <c r="C408" s="405"/>
      <c r="D408" s="56" t="s">
        <v>178</v>
      </c>
      <c r="E408" s="44">
        <v>10</v>
      </c>
      <c r="G408" s="1">
        <f t="shared" si="6"/>
        <v>98.7</v>
      </c>
    </row>
    <row r="409" spans="1:7" hidden="1">
      <c r="A409" s="46">
        <v>44195</v>
      </c>
      <c r="B409" s="405">
        <v>21269</v>
      </c>
      <c r="C409" s="405" t="s">
        <v>27</v>
      </c>
      <c r="D409" s="56" t="s">
        <v>33</v>
      </c>
      <c r="F409" s="1">
        <v>60</v>
      </c>
      <c r="G409" s="1">
        <f t="shared" si="6"/>
        <v>38.700000000000003</v>
      </c>
    </row>
    <row r="410" spans="1:7" hidden="1">
      <c r="A410" s="46">
        <v>44195</v>
      </c>
      <c r="B410" s="405">
        <v>21269</v>
      </c>
      <c r="C410" s="405" t="s">
        <v>27</v>
      </c>
      <c r="D410" s="56" t="s">
        <v>31</v>
      </c>
      <c r="F410" s="1">
        <v>5</v>
      </c>
      <c r="G410" s="1">
        <f t="shared" si="6"/>
        <v>33.700000000000003</v>
      </c>
    </row>
    <row r="411" spans="1:7" hidden="1">
      <c r="A411" s="46">
        <v>44195</v>
      </c>
      <c r="B411" s="405">
        <v>21270</v>
      </c>
      <c r="C411" s="405" t="s">
        <v>27</v>
      </c>
      <c r="D411" s="56" t="s">
        <v>13</v>
      </c>
      <c r="F411" s="1">
        <v>10.4</v>
      </c>
      <c r="G411" s="1">
        <f t="shared" si="6"/>
        <v>23.300000000000004</v>
      </c>
    </row>
    <row r="412" spans="1:7" hidden="1">
      <c r="A412" s="46">
        <v>44195</v>
      </c>
      <c r="B412" s="405">
        <v>21270</v>
      </c>
      <c r="C412" s="405" t="s">
        <v>27</v>
      </c>
      <c r="D412" s="56" t="s">
        <v>14</v>
      </c>
      <c r="F412" s="1">
        <v>3.3</v>
      </c>
      <c r="G412" s="1">
        <f t="shared" si="6"/>
        <v>20.000000000000004</v>
      </c>
    </row>
    <row r="413" spans="1:7" hidden="1">
      <c r="A413" s="46">
        <v>44195</v>
      </c>
      <c r="B413" s="405">
        <v>21271</v>
      </c>
      <c r="C413" s="405" t="s">
        <v>27</v>
      </c>
      <c r="D413" s="56" t="s">
        <v>177</v>
      </c>
      <c r="F413" s="13">
        <v>10</v>
      </c>
      <c r="G413" s="1">
        <f t="shared" si="6"/>
        <v>10.000000000000004</v>
      </c>
    </row>
    <row r="414" spans="1:7" hidden="1">
      <c r="A414" s="46">
        <v>44195</v>
      </c>
      <c r="B414" s="405">
        <v>21271</v>
      </c>
      <c r="C414" s="405" t="s">
        <v>27</v>
      </c>
      <c r="D414" s="56" t="s">
        <v>178</v>
      </c>
      <c r="F414" s="13">
        <v>10</v>
      </c>
      <c r="G414" s="1">
        <f t="shared" si="6"/>
        <v>0</v>
      </c>
    </row>
    <row r="415" spans="1:7" hidden="1">
      <c r="A415" s="46">
        <v>44165</v>
      </c>
      <c r="B415" s="404" t="s">
        <v>11</v>
      </c>
      <c r="C415" s="404" t="s">
        <v>28</v>
      </c>
      <c r="D415" s="56" t="s">
        <v>13</v>
      </c>
      <c r="E415" s="44">
        <v>9.9</v>
      </c>
      <c r="G415" s="1">
        <f t="shared" si="6"/>
        <v>9.9</v>
      </c>
    </row>
    <row r="416" spans="1:7" hidden="1">
      <c r="B416" s="405"/>
      <c r="C416" s="405"/>
      <c r="D416" s="56" t="s">
        <v>14</v>
      </c>
      <c r="E416" s="44">
        <v>3.3</v>
      </c>
      <c r="G416" s="1">
        <f t="shared" si="6"/>
        <v>13.2</v>
      </c>
    </row>
    <row r="417" spans="1:7" hidden="1">
      <c r="B417" s="405"/>
      <c r="C417" s="405"/>
      <c r="D417" s="56" t="s">
        <v>33</v>
      </c>
      <c r="E417" s="44">
        <v>60</v>
      </c>
      <c r="G417" s="1">
        <f t="shared" si="6"/>
        <v>73.2</v>
      </c>
    </row>
    <row r="418" spans="1:7" hidden="1">
      <c r="B418" s="405"/>
      <c r="C418" s="405"/>
      <c r="D418" s="56" t="s">
        <v>31</v>
      </c>
      <c r="E418" s="44">
        <v>5</v>
      </c>
      <c r="G418" s="1">
        <f t="shared" si="6"/>
        <v>78.2</v>
      </c>
    </row>
    <row r="419" spans="1:7" hidden="1">
      <c r="A419" s="46">
        <v>44195</v>
      </c>
      <c r="B419" s="405">
        <v>21269</v>
      </c>
      <c r="C419" s="405" t="s">
        <v>28</v>
      </c>
      <c r="D419" s="56" t="s">
        <v>33</v>
      </c>
      <c r="F419" s="1">
        <v>60</v>
      </c>
      <c r="G419" s="1">
        <f t="shared" si="6"/>
        <v>18.200000000000003</v>
      </c>
    </row>
    <row r="420" spans="1:7" hidden="1">
      <c r="A420" s="46">
        <v>44195</v>
      </c>
      <c r="B420" s="405">
        <v>21269</v>
      </c>
      <c r="C420" s="405" t="s">
        <v>28</v>
      </c>
      <c r="D420" s="56" t="s">
        <v>31</v>
      </c>
      <c r="F420" s="1">
        <v>5</v>
      </c>
      <c r="G420" s="1">
        <f t="shared" si="6"/>
        <v>13.200000000000003</v>
      </c>
    </row>
    <row r="421" spans="1:7" hidden="1">
      <c r="A421" s="46">
        <v>44195</v>
      </c>
      <c r="B421" s="405">
        <v>21270</v>
      </c>
      <c r="C421" s="405" t="s">
        <v>28</v>
      </c>
      <c r="D421" s="56" t="s">
        <v>13</v>
      </c>
      <c r="F421" s="1">
        <v>9.9</v>
      </c>
      <c r="G421" s="1">
        <f t="shared" si="6"/>
        <v>3.3000000000000025</v>
      </c>
    </row>
    <row r="422" spans="1:7" hidden="1">
      <c r="A422" s="46">
        <v>44195</v>
      </c>
      <c r="B422" s="405">
        <v>21270</v>
      </c>
      <c r="C422" s="405" t="s">
        <v>28</v>
      </c>
      <c r="D422" s="56" t="s">
        <v>14</v>
      </c>
      <c r="F422" s="1">
        <v>3.3</v>
      </c>
      <c r="G422" s="1">
        <f t="shared" si="6"/>
        <v>0</v>
      </c>
    </row>
    <row r="423" spans="1:7" hidden="1">
      <c r="A423" s="46">
        <v>44196</v>
      </c>
      <c r="B423" s="404" t="s">
        <v>11</v>
      </c>
      <c r="C423" s="404" t="s">
        <v>29</v>
      </c>
      <c r="D423" s="56" t="s">
        <v>13</v>
      </c>
      <c r="E423" s="44">
        <v>11.3</v>
      </c>
      <c r="G423" s="1">
        <f t="shared" si="6"/>
        <v>11.3</v>
      </c>
    </row>
    <row r="424" spans="1:7" hidden="1">
      <c r="B424" s="405"/>
      <c r="C424" s="405"/>
      <c r="D424" s="56" t="s">
        <v>14</v>
      </c>
      <c r="E424" s="44">
        <v>3</v>
      </c>
      <c r="G424" s="1">
        <f t="shared" si="6"/>
        <v>14.3</v>
      </c>
    </row>
    <row r="425" spans="1:7" hidden="1">
      <c r="B425" s="405"/>
      <c r="C425" s="405"/>
      <c r="D425" s="56" t="s">
        <v>33</v>
      </c>
      <c r="E425" s="44">
        <v>60</v>
      </c>
      <c r="G425" s="1">
        <f t="shared" si="6"/>
        <v>74.3</v>
      </c>
    </row>
    <row r="426" spans="1:7" hidden="1">
      <c r="B426" s="405"/>
      <c r="C426" s="405"/>
      <c r="D426" s="56" t="s">
        <v>31</v>
      </c>
      <c r="E426" s="44">
        <v>5</v>
      </c>
      <c r="G426" s="1">
        <f t="shared" si="6"/>
        <v>79.3</v>
      </c>
    </row>
    <row r="427" spans="1:7" hidden="1">
      <c r="A427" s="46">
        <v>44195</v>
      </c>
      <c r="B427" s="405">
        <v>21269</v>
      </c>
      <c r="C427" s="405" t="s">
        <v>29</v>
      </c>
      <c r="D427" s="56" t="s">
        <v>33</v>
      </c>
      <c r="F427" s="1">
        <v>60</v>
      </c>
      <c r="G427" s="1">
        <f t="shared" si="6"/>
        <v>19.299999999999997</v>
      </c>
    </row>
    <row r="428" spans="1:7" hidden="1">
      <c r="A428" s="46">
        <v>44195</v>
      </c>
      <c r="B428" s="405">
        <v>21269</v>
      </c>
      <c r="C428" s="405" t="s">
        <v>29</v>
      </c>
      <c r="D428" s="56" t="s">
        <v>31</v>
      </c>
      <c r="F428" s="1">
        <v>5</v>
      </c>
      <c r="G428" s="1">
        <f t="shared" si="6"/>
        <v>14.299999999999997</v>
      </c>
    </row>
    <row r="429" spans="1:7" hidden="1">
      <c r="A429" s="46">
        <v>44285</v>
      </c>
      <c r="B429" s="405">
        <v>22072</v>
      </c>
      <c r="C429" s="405" t="s">
        <v>29</v>
      </c>
      <c r="D429" s="56" t="s">
        <v>13</v>
      </c>
      <c r="F429" s="1">
        <v>11.3</v>
      </c>
      <c r="G429" s="1">
        <f t="shared" si="6"/>
        <v>2.9999999999999964</v>
      </c>
    </row>
    <row r="430" spans="1:7" hidden="1">
      <c r="A430" s="46">
        <v>44285</v>
      </c>
      <c r="B430" s="405">
        <v>22072</v>
      </c>
      <c r="C430" s="405" t="s">
        <v>29</v>
      </c>
      <c r="D430" s="56" t="s">
        <v>14</v>
      </c>
      <c r="F430" s="1">
        <v>3</v>
      </c>
      <c r="G430" s="1">
        <f t="shared" si="6"/>
        <v>-3.5527136788005009E-15</v>
      </c>
    </row>
    <row r="431" spans="1:7" hidden="1">
      <c r="A431" s="46">
        <v>44227</v>
      </c>
      <c r="B431" s="404" t="s">
        <v>11</v>
      </c>
      <c r="C431" s="404" t="s">
        <v>12</v>
      </c>
      <c r="D431" s="56" t="s">
        <v>13</v>
      </c>
      <c r="E431" s="44">
        <v>12</v>
      </c>
      <c r="G431" s="1">
        <f t="shared" si="6"/>
        <v>11.999999999999996</v>
      </c>
    </row>
    <row r="432" spans="1:7" hidden="1">
      <c r="B432" s="405"/>
      <c r="C432" s="405"/>
      <c r="D432" s="56" t="s">
        <v>14</v>
      </c>
      <c r="E432" s="44">
        <v>3.8</v>
      </c>
      <c r="G432" s="1">
        <f t="shared" si="6"/>
        <v>15.799999999999997</v>
      </c>
    </row>
    <row r="433" spans="1:7" hidden="1">
      <c r="B433" s="405"/>
      <c r="C433" s="405"/>
      <c r="D433" s="56" t="s">
        <v>33</v>
      </c>
      <c r="E433" s="44">
        <v>60</v>
      </c>
      <c r="G433" s="1">
        <f t="shared" si="6"/>
        <v>75.8</v>
      </c>
    </row>
    <row r="434" spans="1:7" hidden="1">
      <c r="B434" s="405"/>
      <c r="C434" s="405"/>
      <c r="D434" s="56" t="s">
        <v>31</v>
      </c>
      <c r="E434" s="44">
        <v>5</v>
      </c>
      <c r="G434" s="1">
        <f t="shared" si="6"/>
        <v>80.8</v>
      </c>
    </row>
    <row r="435" spans="1:7" hidden="1">
      <c r="A435" s="46">
        <v>44285</v>
      </c>
      <c r="B435" s="405">
        <v>22072</v>
      </c>
      <c r="C435" s="405" t="s">
        <v>12</v>
      </c>
      <c r="D435" s="56" t="s">
        <v>13</v>
      </c>
      <c r="F435" s="1">
        <v>12</v>
      </c>
      <c r="G435" s="1">
        <f t="shared" si="6"/>
        <v>68.8</v>
      </c>
    </row>
    <row r="436" spans="1:7" hidden="1">
      <c r="A436" s="46">
        <v>44285</v>
      </c>
      <c r="B436" s="405">
        <v>22072</v>
      </c>
      <c r="C436" s="405" t="s">
        <v>12</v>
      </c>
      <c r="D436" s="56" t="s">
        <v>14</v>
      </c>
      <c r="F436" s="1">
        <v>3.8</v>
      </c>
      <c r="G436" s="1">
        <f t="shared" si="6"/>
        <v>65</v>
      </c>
    </row>
    <row r="437" spans="1:7" hidden="1">
      <c r="A437" s="46">
        <v>44285</v>
      </c>
      <c r="B437" s="405">
        <v>22072</v>
      </c>
      <c r="C437" s="405" t="s">
        <v>12</v>
      </c>
      <c r="D437" s="56" t="s">
        <v>15</v>
      </c>
      <c r="F437" s="1">
        <v>60</v>
      </c>
      <c r="G437" s="1">
        <f t="shared" si="6"/>
        <v>5</v>
      </c>
    </row>
    <row r="438" spans="1:7" hidden="1">
      <c r="A438" s="46">
        <v>44285</v>
      </c>
      <c r="B438" s="405">
        <v>22072</v>
      </c>
      <c r="C438" s="405" t="s">
        <v>12</v>
      </c>
      <c r="D438" s="56" t="s">
        <v>16</v>
      </c>
      <c r="F438" s="1">
        <v>5</v>
      </c>
      <c r="G438" s="1">
        <f t="shared" si="6"/>
        <v>0</v>
      </c>
    </row>
    <row r="439" spans="1:7" hidden="1">
      <c r="A439" s="46">
        <v>44255</v>
      </c>
      <c r="B439" s="404" t="s">
        <v>11</v>
      </c>
      <c r="C439" s="404" t="s">
        <v>19</v>
      </c>
      <c r="D439" s="56" t="s">
        <v>13</v>
      </c>
      <c r="E439" s="44">
        <v>10.9</v>
      </c>
      <c r="G439" s="1">
        <f t="shared" si="6"/>
        <v>10.9</v>
      </c>
    </row>
    <row r="440" spans="1:7" hidden="1">
      <c r="B440" s="405"/>
      <c r="C440" s="405"/>
      <c r="D440" s="56" t="s">
        <v>14</v>
      </c>
      <c r="E440" s="44">
        <v>4.7</v>
      </c>
      <c r="G440" s="1">
        <f t="shared" si="6"/>
        <v>15.600000000000001</v>
      </c>
    </row>
    <row r="441" spans="1:7" hidden="1">
      <c r="B441" s="405"/>
      <c r="C441" s="405"/>
      <c r="D441" s="56" t="s">
        <v>33</v>
      </c>
      <c r="E441" s="44">
        <v>56</v>
      </c>
      <c r="G441" s="1">
        <f t="shared" si="6"/>
        <v>71.599999999999994</v>
      </c>
    </row>
    <row r="442" spans="1:7" hidden="1">
      <c r="B442" s="405"/>
      <c r="C442" s="405"/>
      <c r="D442" s="56" t="s">
        <v>31</v>
      </c>
      <c r="E442" s="44">
        <v>5</v>
      </c>
      <c r="G442" s="1">
        <f t="shared" si="6"/>
        <v>76.599999999999994</v>
      </c>
    </row>
    <row r="443" spans="1:7" hidden="1">
      <c r="A443" s="46">
        <v>44347</v>
      </c>
      <c r="B443" s="405">
        <v>22696</v>
      </c>
      <c r="C443" s="405" t="s">
        <v>19</v>
      </c>
      <c r="D443" s="56" t="s">
        <v>13</v>
      </c>
      <c r="F443" s="1">
        <v>10.9</v>
      </c>
      <c r="G443" s="1">
        <f t="shared" si="6"/>
        <v>65.699999999999989</v>
      </c>
    </row>
    <row r="444" spans="1:7" hidden="1">
      <c r="A444" s="46">
        <v>44347</v>
      </c>
      <c r="B444" s="405">
        <v>22696</v>
      </c>
      <c r="C444" s="405" t="s">
        <v>19</v>
      </c>
      <c r="D444" s="56" t="s">
        <v>14</v>
      </c>
      <c r="F444" s="1">
        <v>4.7</v>
      </c>
      <c r="G444" s="1">
        <f t="shared" si="6"/>
        <v>60.999999999999986</v>
      </c>
    </row>
    <row r="445" spans="1:7" hidden="1">
      <c r="A445" s="46">
        <v>44347</v>
      </c>
      <c r="B445" s="405">
        <v>22696</v>
      </c>
      <c r="C445" s="405" t="s">
        <v>19</v>
      </c>
      <c r="D445" s="56" t="s">
        <v>15</v>
      </c>
      <c r="F445" s="1">
        <v>56</v>
      </c>
      <c r="G445" s="1">
        <f t="shared" si="6"/>
        <v>4.9999999999999858</v>
      </c>
    </row>
    <row r="446" spans="1:7" hidden="1">
      <c r="A446" s="46">
        <v>44347</v>
      </c>
      <c r="B446" s="405">
        <v>22696</v>
      </c>
      <c r="C446" s="405" t="s">
        <v>19</v>
      </c>
      <c r="D446" s="56" t="s">
        <v>16</v>
      </c>
      <c r="F446" s="1">
        <v>5</v>
      </c>
      <c r="G446" s="1">
        <f t="shared" si="6"/>
        <v>-1.4210854715202004E-14</v>
      </c>
    </row>
    <row r="447" spans="1:7" hidden="1">
      <c r="A447" s="46">
        <v>44286</v>
      </c>
      <c r="B447" s="404" t="s">
        <v>11</v>
      </c>
      <c r="C447" s="404" t="s">
        <v>20</v>
      </c>
      <c r="D447" s="56" t="s">
        <v>13</v>
      </c>
      <c r="E447" s="44">
        <v>52.6</v>
      </c>
      <c r="G447" s="1">
        <f t="shared" si="6"/>
        <v>52.599999999999987</v>
      </c>
    </row>
    <row r="448" spans="1:7" hidden="1">
      <c r="B448" s="405"/>
      <c r="C448" s="405"/>
      <c r="D448" s="56" t="s">
        <v>14</v>
      </c>
      <c r="E448" s="44">
        <v>3.7</v>
      </c>
      <c r="G448" s="1">
        <f t="shared" si="6"/>
        <v>56.29999999999999</v>
      </c>
    </row>
    <row r="449" spans="1:7" hidden="1">
      <c r="B449" s="405"/>
      <c r="C449" s="405"/>
      <c r="D449" s="56" t="s">
        <v>33</v>
      </c>
      <c r="E449" s="44">
        <v>60</v>
      </c>
      <c r="G449" s="1">
        <f t="shared" si="6"/>
        <v>116.29999999999998</v>
      </c>
    </row>
    <row r="450" spans="1:7" hidden="1">
      <c r="B450" s="405"/>
      <c r="C450" s="405"/>
      <c r="D450" s="56" t="s">
        <v>31</v>
      </c>
      <c r="E450" s="44">
        <v>5</v>
      </c>
      <c r="G450" s="1">
        <f t="shared" si="6"/>
        <v>121.29999999999998</v>
      </c>
    </row>
    <row r="451" spans="1:7" hidden="1">
      <c r="B451" s="405"/>
      <c r="C451" s="405"/>
      <c r="D451" s="56" t="s">
        <v>40</v>
      </c>
      <c r="E451" s="44">
        <v>10</v>
      </c>
      <c r="G451" s="1">
        <f t="shared" si="6"/>
        <v>131.29999999999998</v>
      </c>
    </row>
    <row r="452" spans="1:7" hidden="1">
      <c r="B452" s="405"/>
      <c r="C452" s="405"/>
      <c r="D452" s="56" t="s">
        <v>83</v>
      </c>
      <c r="E452" s="44">
        <v>10</v>
      </c>
      <c r="G452" s="1">
        <f t="shared" si="6"/>
        <v>141.29999999999998</v>
      </c>
    </row>
    <row r="453" spans="1:7" hidden="1">
      <c r="A453" s="46">
        <v>44277</v>
      </c>
      <c r="B453" s="405">
        <v>21997</v>
      </c>
      <c r="C453" s="405" t="s">
        <v>20</v>
      </c>
      <c r="D453" s="56" t="s">
        <v>40</v>
      </c>
      <c r="F453" s="1">
        <v>10</v>
      </c>
      <c r="G453" s="1">
        <f t="shared" si="6"/>
        <v>131.29999999999998</v>
      </c>
    </row>
    <row r="454" spans="1:7" hidden="1">
      <c r="A454" s="46">
        <v>44313</v>
      </c>
      <c r="B454" s="405">
        <v>22255</v>
      </c>
      <c r="C454" s="405" t="s">
        <v>20</v>
      </c>
      <c r="D454" s="56" t="s">
        <v>13</v>
      </c>
      <c r="F454" s="1">
        <v>52.6</v>
      </c>
      <c r="G454" s="1">
        <f t="shared" si="6"/>
        <v>78.699999999999989</v>
      </c>
    </row>
    <row r="455" spans="1:7" hidden="1">
      <c r="A455" s="46">
        <v>44313</v>
      </c>
      <c r="B455" s="405">
        <v>22255</v>
      </c>
      <c r="C455" s="405" t="s">
        <v>20</v>
      </c>
      <c r="D455" s="56" t="s">
        <v>14</v>
      </c>
      <c r="F455" s="1">
        <v>3.7</v>
      </c>
      <c r="G455" s="1">
        <f t="shared" si="6"/>
        <v>74.999999999999986</v>
      </c>
    </row>
    <row r="456" spans="1:7" hidden="1">
      <c r="A456" s="46">
        <v>44347</v>
      </c>
      <c r="B456" s="405">
        <v>22697</v>
      </c>
      <c r="C456" s="405" t="s">
        <v>20</v>
      </c>
      <c r="D456" s="56" t="s">
        <v>15</v>
      </c>
      <c r="F456" s="1">
        <v>60</v>
      </c>
      <c r="G456" s="1">
        <f t="shared" si="6"/>
        <v>14.999999999999986</v>
      </c>
    </row>
    <row r="457" spans="1:7" hidden="1">
      <c r="A457" s="46">
        <v>44347</v>
      </c>
      <c r="B457" s="405">
        <v>22697</v>
      </c>
      <c r="C457" s="405" t="s">
        <v>20</v>
      </c>
      <c r="D457" s="56" t="s">
        <v>16</v>
      </c>
      <c r="F457" s="1">
        <v>5</v>
      </c>
      <c r="G457" s="1">
        <f t="shared" si="6"/>
        <v>9.9999999999999858</v>
      </c>
    </row>
    <row r="458" spans="1:7" hidden="1">
      <c r="A458" s="46">
        <v>44347</v>
      </c>
      <c r="B458" s="405">
        <v>22697</v>
      </c>
      <c r="C458" s="405" t="s">
        <v>20</v>
      </c>
      <c r="D458" s="56" t="s">
        <v>83</v>
      </c>
      <c r="F458" s="1">
        <v>10</v>
      </c>
      <c r="G458" s="1">
        <f t="shared" si="6"/>
        <v>-1.4210854715202004E-14</v>
      </c>
    </row>
    <row r="459" spans="1:7" hidden="1">
      <c r="A459" s="46">
        <v>44316</v>
      </c>
      <c r="B459" s="404" t="s">
        <v>11</v>
      </c>
      <c r="C459" s="404" t="s">
        <v>21</v>
      </c>
      <c r="D459" s="56" t="s">
        <v>13</v>
      </c>
      <c r="E459" s="44">
        <v>66.099999999999994</v>
      </c>
      <c r="G459" s="1">
        <f t="shared" si="6"/>
        <v>66.09999999999998</v>
      </c>
    </row>
    <row r="460" spans="1:7" hidden="1">
      <c r="B460" s="405"/>
      <c r="C460" s="405"/>
      <c r="D460" s="56" t="s">
        <v>14</v>
      </c>
      <c r="E460" s="44">
        <v>4.8</v>
      </c>
      <c r="G460" s="1">
        <f t="shared" si="6"/>
        <v>70.899999999999977</v>
      </c>
    </row>
    <row r="461" spans="1:7" hidden="1">
      <c r="B461" s="405"/>
      <c r="C461" s="405"/>
      <c r="D461" s="56" t="s">
        <v>33</v>
      </c>
      <c r="E461" s="44">
        <v>60</v>
      </c>
      <c r="G461" s="1">
        <f t="shared" si="6"/>
        <v>130.89999999999998</v>
      </c>
    </row>
    <row r="462" spans="1:7" hidden="1">
      <c r="B462" s="405"/>
      <c r="C462" s="405"/>
      <c r="D462" s="56" t="s">
        <v>31</v>
      </c>
      <c r="E462" s="44">
        <v>5</v>
      </c>
      <c r="G462" s="1">
        <f t="shared" si="6"/>
        <v>135.89999999999998</v>
      </c>
    </row>
    <row r="463" spans="1:7" hidden="1">
      <c r="A463" s="46">
        <v>44340</v>
      </c>
      <c r="B463" s="405">
        <v>22556</v>
      </c>
      <c r="C463" s="405" t="s">
        <v>21</v>
      </c>
      <c r="D463" s="56" t="s">
        <v>13</v>
      </c>
      <c r="F463" s="1">
        <v>66.099999999999994</v>
      </c>
      <c r="G463" s="1">
        <f t="shared" si="6"/>
        <v>69.799999999999983</v>
      </c>
    </row>
    <row r="464" spans="1:7" hidden="1">
      <c r="A464" s="46">
        <v>44340</v>
      </c>
      <c r="B464" s="405">
        <v>22556</v>
      </c>
      <c r="C464" s="405" t="s">
        <v>21</v>
      </c>
      <c r="D464" s="56" t="s">
        <v>14</v>
      </c>
      <c r="F464" s="1">
        <v>4.8</v>
      </c>
      <c r="G464" s="1">
        <f t="shared" si="6"/>
        <v>64.999999999999986</v>
      </c>
    </row>
    <row r="465" spans="1:7" hidden="1">
      <c r="A465" s="46">
        <v>44347</v>
      </c>
      <c r="B465" s="405">
        <v>22697</v>
      </c>
      <c r="C465" s="405" t="s">
        <v>21</v>
      </c>
      <c r="D465" s="56" t="s">
        <v>15</v>
      </c>
      <c r="F465" s="1">
        <v>60</v>
      </c>
      <c r="G465" s="1">
        <f t="shared" si="6"/>
        <v>4.9999999999999858</v>
      </c>
    </row>
    <row r="466" spans="1:7" hidden="1">
      <c r="A466" s="46">
        <v>44347</v>
      </c>
      <c r="B466" s="405">
        <v>22697</v>
      </c>
      <c r="C466" s="405" t="s">
        <v>21</v>
      </c>
      <c r="D466" s="56" t="s">
        <v>16</v>
      </c>
      <c r="F466" s="1">
        <v>5</v>
      </c>
      <c r="G466" s="1">
        <f t="shared" si="6"/>
        <v>-1.4210854715202004E-14</v>
      </c>
    </row>
    <row r="467" spans="1:7" hidden="1">
      <c r="A467" s="46">
        <v>44347</v>
      </c>
      <c r="B467" s="404" t="s">
        <v>11</v>
      </c>
      <c r="C467" s="404" t="s">
        <v>22</v>
      </c>
      <c r="D467" s="56" t="s">
        <v>13</v>
      </c>
      <c r="E467" s="44">
        <v>75.8</v>
      </c>
      <c r="G467" s="1">
        <f t="shared" si="6"/>
        <v>75.799999999999983</v>
      </c>
    </row>
    <row r="468" spans="1:7" hidden="1">
      <c r="B468" s="405"/>
      <c r="C468" s="405"/>
      <c r="D468" s="56" t="s">
        <v>14</v>
      </c>
      <c r="E468" s="44">
        <v>3.5</v>
      </c>
      <c r="G468" s="1">
        <f t="shared" si="6"/>
        <v>79.299999999999983</v>
      </c>
    </row>
    <row r="469" spans="1:7" hidden="1">
      <c r="B469" s="405"/>
      <c r="C469" s="405"/>
      <c r="D469" s="56" t="s">
        <v>33</v>
      </c>
      <c r="E469" s="44">
        <v>60</v>
      </c>
      <c r="G469" s="1">
        <f t="shared" si="6"/>
        <v>139.29999999999998</v>
      </c>
    </row>
    <row r="470" spans="1:7" hidden="1">
      <c r="B470" s="405"/>
      <c r="C470" s="405"/>
      <c r="D470" s="56" t="s">
        <v>31</v>
      </c>
      <c r="E470" s="44">
        <v>5</v>
      </c>
      <c r="G470" s="1">
        <f t="shared" ref="G470:G490" si="7">+G469+E470-F470</f>
        <v>144.29999999999998</v>
      </c>
    </row>
    <row r="471" spans="1:7" hidden="1">
      <c r="A471" s="46">
        <v>44347</v>
      </c>
      <c r="B471" s="405">
        <v>22697</v>
      </c>
      <c r="C471" s="405" t="s">
        <v>22</v>
      </c>
      <c r="D471" s="56" t="s">
        <v>15</v>
      </c>
      <c r="F471" s="1">
        <v>60</v>
      </c>
      <c r="G471" s="1">
        <f t="shared" si="7"/>
        <v>84.299999999999983</v>
      </c>
    </row>
    <row r="472" spans="1:7" hidden="1">
      <c r="A472" s="46">
        <v>44347</v>
      </c>
      <c r="B472" s="405">
        <v>22697</v>
      </c>
      <c r="C472" s="405" t="s">
        <v>22</v>
      </c>
      <c r="D472" s="56" t="s">
        <v>16</v>
      </c>
      <c r="F472" s="1">
        <v>5</v>
      </c>
      <c r="G472" s="1">
        <f t="shared" si="7"/>
        <v>79.299999999999983</v>
      </c>
    </row>
    <row r="473" spans="1:7" hidden="1">
      <c r="A473" s="46">
        <v>44382</v>
      </c>
      <c r="B473" s="405">
        <v>22926</v>
      </c>
      <c r="C473" s="405" t="s">
        <v>22</v>
      </c>
      <c r="D473" s="56" t="s">
        <v>13</v>
      </c>
      <c r="F473" s="1">
        <v>75.8</v>
      </c>
      <c r="G473" s="1">
        <f t="shared" si="7"/>
        <v>3.4999999999999858</v>
      </c>
    </row>
    <row r="474" spans="1:7" hidden="1">
      <c r="A474" s="46">
        <v>44382</v>
      </c>
      <c r="B474" s="405">
        <v>22926</v>
      </c>
      <c r="C474" s="405" t="s">
        <v>22</v>
      </c>
      <c r="D474" s="56" t="s">
        <v>14</v>
      </c>
      <c r="F474" s="1">
        <v>3.5</v>
      </c>
      <c r="G474" s="1">
        <f t="shared" si="7"/>
        <v>-1.4210854715202004E-14</v>
      </c>
    </row>
    <row r="475" spans="1:7" hidden="1">
      <c r="A475" s="46">
        <v>44377</v>
      </c>
      <c r="B475" s="404" t="s">
        <v>11</v>
      </c>
      <c r="C475" s="404" t="s">
        <v>23</v>
      </c>
      <c r="D475" s="56" t="s">
        <v>13</v>
      </c>
      <c r="E475" s="44">
        <v>83.1</v>
      </c>
      <c r="G475" s="1">
        <f t="shared" si="7"/>
        <v>83.09999999999998</v>
      </c>
    </row>
    <row r="476" spans="1:7" hidden="1">
      <c r="B476" s="405"/>
      <c r="C476" s="405"/>
      <c r="D476" s="56" t="s">
        <v>14</v>
      </c>
      <c r="E476" s="154">
        <v>5.4</v>
      </c>
      <c r="G476" s="1">
        <f t="shared" si="7"/>
        <v>88.499999999999986</v>
      </c>
    </row>
    <row r="477" spans="1:7" hidden="1">
      <c r="B477" s="405"/>
      <c r="C477" s="405"/>
      <c r="D477" s="56" t="s">
        <v>33</v>
      </c>
      <c r="E477" s="44">
        <v>60</v>
      </c>
      <c r="G477" s="1">
        <f t="shared" si="7"/>
        <v>148.5</v>
      </c>
    </row>
    <row r="478" spans="1:7" hidden="1">
      <c r="B478" s="405"/>
      <c r="C478" s="405"/>
      <c r="D478" s="56" t="s">
        <v>31</v>
      </c>
      <c r="E478" s="44">
        <v>5</v>
      </c>
      <c r="G478" s="1">
        <f t="shared" si="7"/>
        <v>153.5</v>
      </c>
    </row>
    <row r="479" spans="1:7" hidden="1">
      <c r="A479" s="46">
        <v>44363</v>
      </c>
      <c r="B479" s="405">
        <v>22820</v>
      </c>
      <c r="C479" s="405" t="s">
        <v>23</v>
      </c>
      <c r="D479" s="56" t="s">
        <v>15</v>
      </c>
      <c r="F479" s="1">
        <v>60</v>
      </c>
      <c r="G479" s="1">
        <f t="shared" si="7"/>
        <v>93.5</v>
      </c>
    </row>
    <row r="480" spans="1:7" hidden="1">
      <c r="A480" s="46">
        <v>44363</v>
      </c>
      <c r="B480" s="405">
        <v>22820</v>
      </c>
      <c r="C480" s="405" t="s">
        <v>23</v>
      </c>
      <c r="D480" s="56" t="s">
        <v>16</v>
      </c>
      <c r="F480" s="1">
        <v>5</v>
      </c>
      <c r="G480" s="1">
        <f t="shared" si="7"/>
        <v>88.5</v>
      </c>
    </row>
    <row r="481" spans="1:7" hidden="1">
      <c r="A481" s="46">
        <v>44399</v>
      </c>
      <c r="B481" s="405">
        <v>23075</v>
      </c>
      <c r="C481" s="405" t="s">
        <v>23</v>
      </c>
      <c r="D481" s="56" t="s">
        <v>13</v>
      </c>
      <c r="F481" s="13">
        <v>83.1</v>
      </c>
      <c r="G481" s="1">
        <f t="shared" si="7"/>
        <v>5.4000000000000057</v>
      </c>
    </row>
    <row r="482" spans="1:7" hidden="1">
      <c r="A482" s="46">
        <v>44399</v>
      </c>
      <c r="B482" s="405">
        <v>23075</v>
      </c>
      <c r="C482" s="405" t="s">
        <v>23</v>
      </c>
      <c r="D482" s="56" t="s">
        <v>14</v>
      </c>
      <c r="F482" s="73">
        <v>5.4</v>
      </c>
      <c r="G482" s="1">
        <f t="shared" si="7"/>
        <v>0</v>
      </c>
    </row>
    <row r="483" spans="1:7" hidden="1">
      <c r="A483" s="46">
        <v>44408</v>
      </c>
      <c r="B483" s="404" t="s">
        <v>11</v>
      </c>
      <c r="C483" s="404" t="s">
        <v>24</v>
      </c>
      <c r="D483" t="s">
        <v>13</v>
      </c>
      <c r="E483" s="25">
        <v>72.8</v>
      </c>
      <c r="G483" s="1">
        <f t="shared" si="7"/>
        <v>72.8</v>
      </c>
    </row>
    <row r="484" spans="1:7" hidden="1">
      <c r="B484" s="405"/>
      <c r="C484" s="405"/>
      <c r="D484" t="s">
        <v>14</v>
      </c>
      <c r="E484" s="25">
        <v>2.8</v>
      </c>
      <c r="G484" s="1">
        <f t="shared" si="7"/>
        <v>75.599999999999994</v>
      </c>
    </row>
    <row r="485" spans="1:7" hidden="1">
      <c r="B485" s="405"/>
      <c r="C485" s="405"/>
      <c r="D485" t="s">
        <v>15</v>
      </c>
      <c r="E485" s="25">
        <v>60</v>
      </c>
      <c r="G485" s="1">
        <f t="shared" si="7"/>
        <v>135.6</v>
      </c>
    </row>
    <row r="486" spans="1:7" hidden="1">
      <c r="B486" s="405"/>
      <c r="C486" s="405"/>
      <c r="D486" t="s">
        <v>16</v>
      </c>
      <c r="E486" s="25">
        <v>5</v>
      </c>
      <c r="G486" s="1">
        <f t="shared" si="7"/>
        <v>140.6</v>
      </c>
    </row>
    <row r="487" spans="1:7" hidden="1">
      <c r="A487" s="46">
        <v>44417</v>
      </c>
      <c r="B487" s="405">
        <v>23191</v>
      </c>
      <c r="C487" s="405" t="s">
        <v>24</v>
      </c>
      <c r="D487" t="s">
        <v>33</v>
      </c>
      <c r="E487" s="25"/>
      <c r="F487" s="1">
        <v>60</v>
      </c>
      <c r="G487" s="1">
        <f t="shared" si="7"/>
        <v>80.599999999999994</v>
      </c>
    </row>
    <row r="488" spans="1:7" hidden="1">
      <c r="A488" s="46">
        <v>44417</v>
      </c>
      <c r="B488" s="405">
        <v>23191</v>
      </c>
      <c r="C488" s="405" t="s">
        <v>24</v>
      </c>
      <c r="D488" t="s">
        <v>31</v>
      </c>
      <c r="E488" s="25"/>
      <c r="F488" s="1">
        <v>5</v>
      </c>
      <c r="G488" s="1">
        <f t="shared" si="7"/>
        <v>75.599999999999994</v>
      </c>
    </row>
    <row r="489" spans="1:7" hidden="1">
      <c r="A489" s="46">
        <v>44435</v>
      </c>
      <c r="B489" s="405">
        <v>23289</v>
      </c>
      <c r="C489" s="405" t="s">
        <v>24</v>
      </c>
      <c r="D489" t="s">
        <v>13</v>
      </c>
      <c r="E489" s="25"/>
      <c r="F489" s="1">
        <v>72.8</v>
      </c>
      <c r="G489" s="1">
        <f t="shared" si="7"/>
        <v>2.7999999999999972</v>
      </c>
    </row>
    <row r="490" spans="1:7" hidden="1">
      <c r="A490" s="46">
        <v>44435</v>
      </c>
      <c r="B490" s="405">
        <v>23289</v>
      </c>
      <c r="C490" s="405" t="s">
        <v>24</v>
      </c>
      <c r="D490" t="s">
        <v>14</v>
      </c>
      <c r="E490" s="25"/>
      <c r="F490" s="1">
        <v>2.8</v>
      </c>
      <c r="G490" s="83">
        <f t="shared" si="7"/>
        <v>0</v>
      </c>
    </row>
    <row r="491" spans="1:7">
      <c r="A491" s="46">
        <v>44439</v>
      </c>
      <c r="B491" s="404" t="s">
        <v>11</v>
      </c>
      <c r="C491" s="404" t="s">
        <v>25</v>
      </c>
      <c r="D491" t="s">
        <v>13</v>
      </c>
      <c r="E491" s="25">
        <v>72.3</v>
      </c>
      <c r="G491" s="1">
        <f>+G490+E491-F491</f>
        <v>72.3</v>
      </c>
    </row>
    <row r="492" spans="1:7">
      <c r="B492" s="405"/>
      <c r="C492" s="405"/>
      <c r="D492" t="s">
        <v>14</v>
      </c>
      <c r="E492" s="25">
        <v>3.1</v>
      </c>
      <c r="G492" s="1">
        <f t="shared" ref="G492:G596" si="8">+G491+E492-F492</f>
        <v>75.399999999999991</v>
      </c>
    </row>
    <row r="493" spans="1:7">
      <c r="B493" s="405"/>
      <c r="C493" s="405"/>
      <c r="D493" t="s">
        <v>15</v>
      </c>
      <c r="E493" s="235">
        <v>60</v>
      </c>
      <c r="G493" s="1">
        <f t="shared" si="8"/>
        <v>135.39999999999998</v>
      </c>
    </row>
    <row r="494" spans="1:7">
      <c r="B494" s="405"/>
      <c r="C494" s="405"/>
      <c r="D494" t="s">
        <v>16</v>
      </c>
      <c r="E494" s="235">
        <v>5</v>
      </c>
      <c r="G494" s="1">
        <f t="shared" si="8"/>
        <v>140.39999999999998</v>
      </c>
    </row>
    <row r="495" spans="1:7">
      <c r="A495" s="46">
        <v>44466</v>
      </c>
      <c r="B495" s="405">
        <v>23507</v>
      </c>
      <c r="C495" s="405" t="s">
        <v>25</v>
      </c>
      <c r="D495" t="s">
        <v>13</v>
      </c>
      <c r="E495" s="25"/>
      <c r="F495" s="1">
        <v>72.3</v>
      </c>
      <c r="G495" s="1">
        <f t="shared" si="8"/>
        <v>68.09999999999998</v>
      </c>
    </row>
    <row r="496" spans="1:7">
      <c r="A496" s="46">
        <v>44466</v>
      </c>
      <c r="B496" s="405">
        <v>23507</v>
      </c>
      <c r="C496" s="405" t="s">
        <v>25</v>
      </c>
      <c r="D496" t="s">
        <v>14</v>
      </c>
      <c r="E496" s="25"/>
      <c r="F496" s="1">
        <v>3.1</v>
      </c>
      <c r="G496" s="1">
        <f t="shared" si="8"/>
        <v>64.999999999999986</v>
      </c>
    </row>
    <row r="497" spans="1:12">
      <c r="A497" s="46">
        <v>44490</v>
      </c>
      <c r="B497" s="405">
        <v>23637</v>
      </c>
      <c r="C497" s="405" t="s">
        <v>25</v>
      </c>
      <c r="D497" t="s">
        <v>15</v>
      </c>
      <c r="E497" s="25"/>
      <c r="F497" s="1">
        <v>60</v>
      </c>
      <c r="G497" s="1">
        <f t="shared" si="8"/>
        <v>4.9999999999999858</v>
      </c>
    </row>
    <row r="498" spans="1:12">
      <c r="A498" s="46">
        <v>44490</v>
      </c>
      <c r="B498" s="405">
        <v>23637</v>
      </c>
      <c r="C498" s="405" t="s">
        <v>25</v>
      </c>
      <c r="D498" t="s">
        <v>16</v>
      </c>
      <c r="E498" s="25"/>
      <c r="F498" s="1">
        <v>5</v>
      </c>
      <c r="G498" s="1">
        <f t="shared" si="8"/>
        <v>-1.4210854715202004E-14</v>
      </c>
    </row>
    <row r="499" spans="1:12">
      <c r="A499" s="46">
        <v>44469</v>
      </c>
      <c r="B499" s="404" t="s">
        <v>11</v>
      </c>
      <c r="C499" s="404" t="s">
        <v>241</v>
      </c>
      <c r="D499" t="s">
        <v>13</v>
      </c>
      <c r="E499" s="25">
        <v>74.900000000000006</v>
      </c>
      <c r="G499" s="1">
        <f t="shared" si="8"/>
        <v>74.899999999999991</v>
      </c>
    </row>
    <row r="500" spans="1:12">
      <c r="B500" s="405"/>
      <c r="C500" s="405"/>
      <c r="D500" t="s">
        <v>14</v>
      </c>
      <c r="E500" s="25">
        <v>4.7</v>
      </c>
      <c r="G500" s="1">
        <f t="shared" si="8"/>
        <v>79.599999999999994</v>
      </c>
    </row>
    <row r="501" spans="1:12">
      <c r="B501" s="405"/>
      <c r="C501" s="405"/>
      <c r="D501" t="s">
        <v>15</v>
      </c>
      <c r="E501" s="25">
        <v>60</v>
      </c>
      <c r="G501" s="1">
        <f t="shared" si="8"/>
        <v>139.6</v>
      </c>
    </row>
    <row r="502" spans="1:12">
      <c r="B502" s="405"/>
      <c r="C502" s="405"/>
      <c r="D502" t="s">
        <v>16</v>
      </c>
      <c r="E502" s="25">
        <v>5</v>
      </c>
      <c r="G502" s="1">
        <f t="shared" si="8"/>
        <v>144.6</v>
      </c>
    </row>
    <row r="503" spans="1:12">
      <c r="A503" s="46">
        <v>44470</v>
      </c>
      <c r="B503" s="405">
        <v>23546</v>
      </c>
      <c r="C503" s="405" t="s">
        <v>41</v>
      </c>
      <c r="D503" t="s">
        <v>15</v>
      </c>
      <c r="E503" s="25"/>
      <c r="F503" s="1">
        <v>5</v>
      </c>
      <c r="G503" s="1">
        <f t="shared" si="8"/>
        <v>139.6</v>
      </c>
    </row>
    <row r="504" spans="1:12">
      <c r="A504" s="46">
        <v>44470</v>
      </c>
      <c r="B504" s="405">
        <v>23546</v>
      </c>
      <c r="C504" s="405" t="s">
        <v>41</v>
      </c>
      <c r="D504" t="s">
        <v>16</v>
      </c>
      <c r="E504" s="25"/>
      <c r="F504" s="1">
        <v>60</v>
      </c>
      <c r="G504" s="1">
        <f t="shared" si="8"/>
        <v>79.599999999999994</v>
      </c>
    </row>
    <row r="505" spans="1:12">
      <c r="A505" s="46">
        <v>44532</v>
      </c>
      <c r="B505" s="405">
        <v>23988</v>
      </c>
      <c r="C505" s="405" t="s">
        <v>41</v>
      </c>
      <c r="D505" t="s">
        <v>13</v>
      </c>
      <c r="E505" s="25"/>
      <c r="F505" s="1">
        <v>74.900000000000006</v>
      </c>
      <c r="G505" s="1">
        <f t="shared" si="8"/>
        <v>4.6999999999999886</v>
      </c>
    </row>
    <row r="506" spans="1:12">
      <c r="A506" s="46">
        <v>44532</v>
      </c>
      <c r="B506" s="405">
        <v>23988</v>
      </c>
      <c r="C506" s="405" t="s">
        <v>41</v>
      </c>
      <c r="D506" t="s">
        <v>14</v>
      </c>
      <c r="E506" s="25"/>
      <c r="F506" s="1">
        <v>4.7</v>
      </c>
      <c r="G506" s="1">
        <f t="shared" si="8"/>
        <v>-1.1546319456101628E-14</v>
      </c>
    </row>
    <row r="507" spans="1:12">
      <c r="A507" s="46">
        <v>44500</v>
      </c>
      <c r="B507" s="404" t="s">
        <v>11</v>
      </c>
      <c r="C507" s="404" t="s">
        <v>27</v>
      </c>
      <c r="D507" t="s">
        <v>13</v>
      </c>
      <c r="E507" s="25">
        <v>77.599999999999994</v>
      </c>
      <c r="G507" s="1">
        <f t="shared" si="8"/>
        <v>77.59999999999998</v>
      </c>
    </row>
    <row r="508" spans="1:12">
      <c r="B508" s="405"/>
      <c r="C508" s="405"/>
      <c r="D508" t="s">
        <v>14</v>
      </c>
      <c r="E508" s="25">
        <v>2.6</v>
      </c>
      <c r="G508" s="1">
        <f t="shared" si="8"/>
        <v>80.199999999999974</v>
      </c>
    </row>
    <row r="509" spans="1:12">
      <c r="B509" s="405"/>
      <c r="C509" s="405"/>
      <c r="D509" t="s">
        <v>15</v>
      </c>
      <c r="E509" s="25">
        <v>60</v>
      </c>
      <c r="G509" s="1">
        <f t="shared" si="8"/>
        <v>140.19999999999999</v>
      </c>
    </row>
    <row r="510" spans="1:12">
      <c r="B510" s="405"/>
      <c r="C510" s="405"/>
      <c r="D510" t="s">
        <v>16</v>
      </c>
      <c r="E510" s="25">
        <v>5</v>
      </c>
      <c r="G510" s="1">
        <f t="shared" si="8"/>
        <v>145.19999999999999</v>
      </c>
      <c r="J510" s="404" t="s">
        <v>241</v>
      </c>
      <c r="K510" t="s">
        <v>13</v>
      </c>
      <c r="L510" s="1">
        <v>74.900000000000006</v>
      </c>
    </row>
    <row r="511" spans="1:12">
      <c r="A511" s="46">
        <v>44505</v>
      </c>
      <c r="B511" s="405">
        <v>23698</v>
      </c>
      <c r="C511" s="405" t="s">
        <v>27</v>
      </c>
      <c r="D511" t="s">
        <v>15</v>
      </c>
      <c r="E511" s="25"/>
      <c r="F511" s="1">
        <v>60</v>
      </c>
      <c r="G511" s="1">
        <f t="shared" si="8"/>
        <v>85.199999999999989</v>
      </c>
      <c r="J511" s="405"/>
      <c r="K511" t="s">
        <v>14</v>
      </c>
      <c r="L511" s="1">
        <v>4.7</v>
      </c>
    </row>
    <row r="512" spans="1:12">
      <c r="A512" s="46">
        <v>44505</v>
      </c>
      <c r="B512" s="405">
        <v>23698</v>
      </c>
      <c r="C512" s="405" t="s">
        <v>27</v>
      </c>
      <c r="D512" t="s">
        <v>16</v>
      </c>
      <c r="E512" s="25"/>
      <c r="F512" s="1">
        <v>5</v>
      </c>
      <c r="G512" s="1">
        <f t="shared" si="8"/>
        <v>80.199999999999989</v>
      </c>
      <c r="J512" s="404" t="s">
        <v>27</v>
      </c>
      <c r="K512" t="s">
        <v>13</v>
      </c>
      <c r="L512" s="1">
        <v>77.599999999999994</v>
      </c>
    </row>
    <row r="513" spans="1:12">
      <c r="A513" s="46">
        <v>44532</v>
      </c>
      <c r="B513" s="405">
        <v>23988</v>
      </c>
      <c r="C513" s="405" t="s">
        <v>27</v>
      </c>
      <c r="D513" t="s">
        <v>13</v>
      </c>
      <c r="E513" s="25"/>
      <c r="F513" s="1">
        <v>77.599999999999994</v>
      </c>
      <c r="G513" s="1">
        <f t="shared" si="8"/>
        <v>2.5999999999999943</v>
      </c>
      <c r="J513" s="405"/>
      <c r="K513" t="s">
        <v>14</v>
      </c>
      <c r="L513" s="1">
        <v>2.6</v>
      </c>
    </row>
    <row r="514" spans="1:12">
      <c r="A514" s="46">
        <v>44532</v>
      </c>
      <c r="B514" s="405">
        <v>23988</v>
      </c>
      <c r="C514" s="405" t="s">
        <v>27</v>
      </c>
      <c r="D514" t="s">
        <v>14</v>
      </c>
      <c r="E514" s="25"/>
      <c r="F514" s="1">
        <v>2.6</v>
      </c>
      <c r="G514" s="1">
        <f t="shared" si="8"/>
        <v>-5.773159728050814E-15</v>
      </c>
      <c r="J514" s="404" t="s">
        <v>28</v>
      </c>
      <c r="K514" t="s">
        <v>15</v>
      </c>
      <c r="L514" s="1">
        <v>60</v>
      </c>
    </row>
    <row r="515" spans="1:12">
      <c r="A515" s="46">
        <v>44530</v>
      </c>
      <c r="B515" s="404" t="s">
        <v>11</v>
      </c>
      <c r="C515" s="404" t="s">
        <v>28</v>
      </c>
      <c r="D515" t="s">
        <v>13</v>
      </c>
      <c r="E515" s="25">
        <v>82.8</v>
      </c>
      <c r="G515" s="1">
        <f t="shared" si="8"/>
        <v>82.8</v>
      </c>
      <c r="K515" t="s">
        <v>16</v>
      </c>
      <c r="L515" s="1">
        <v>5</v>
      </c>
    </row>
    <row r="516" spans="1:12">
      <c r="B516" s="405"/>
      <c r="C516" s="405"/>
      <c r="D516" t="s">
        <v>14</v>
      </c>
      <c r="E516" s="25">
        <v>4</v>
      </c>
      <c r="G516" s="1">
        <f t="shared" si="8"/>
        <v>86.8</v>
      </c>
    </row>
    <row r="517" spans="1:12">
      <c r="B517" s="405"/>
      <c r="C517" s="405"/>
      <c r="D517" t="s">
        <v>15</v>
      </c>
      <c r="E517" s="25">
        <v>60</v>
      </c>
      <c r="G517" s="1">
        <f t="shared" si="8"/>
        <v>146.80000000000001</v>
      </c>
    </row>
    <row r="518" spans="1:12">
      <c r="B518" s="405"/>
      <c r="C518" s="405"/>
      <c r="D518" t="s">
        <v>16</v>
      </c>
      <c r="E518" s="25">
        <v>5</v>
      </c>
      <c r="G518" s="1">
        <f t="shared" si="8"/>
        <v>151.80000000000001</v>
      </c>
    </row>
    <row r="519" spans="1:12">
      <c r="B519" s="405"/>
      <c r="C519" s="405"/>
      <c r="D519" t="s">
        <v>161</v>
      </c>
      <c r="E519" s="25">
        <v>10</v>
      </c>
      <c r="G519" s="1">
        <f t="shared" si="8"/>
        <v>161.80000000000001</v>
      </c>
    </row>
    <row r="520" spans="1:12">
      <c r="A520" s="46">
        <v>44568</v>
      </c>
      <c r="B520" s="405">
        <v>24102</v>
      </c>
      <c r="C520" s="405" t="s">
        <v>28</v>
      </c>
      <c r="D520" t="s">
        <v>13</v>
      </c>
      <c r="E520" s="25"/>
      <c r="F520" s="1">
        <v>82.8</v>
      </c>
      <c r="G520" s="1">
        <f t="shared" si="8"/>
        <v>79.000000000000014</v>
      </c>
    </row>
    <row r="521" spans="1:12">
      <c r="A521" s="46">
        <v>44568</v>
      </c>
      <c r="B521" s="405">
        <v>24102</v>
      </c>
      <c r="C521" s="405" t="s">
        <v>28</v>
      </c>
      <c r="D521" t="s">
        <v>14</v>
      </c>
      <c r="E521" s="25"/>
      <c r="F521" s="1">
        <v>4</v>
      </c>
      <c r="G521" s="1">
        <f t="shared" si="8"/>
        <v>75.000000000000014</v>
      </c>
    </row>
    <row r="522" spans="1:12">
      <c r="A522" s="46">
        <v>44568</v>
      </c>
      <c r="B522" s="405">
        <v>24102</v>
      </c>
      <c r="C522" s="405" t="s">
        <v>28</v>
      </c>
      <c r="D522" t="s">
        <v>15</v>
      </c>
      <c r="E522" s="25"/>
      <c r="F522" s="1">
        <v>60</v>
      </c>
      <c r="G522" s="1">
        <f t="shared" si="8"/>
        <v>15.000000000000014</v>
      </c>
    </row>
    <row r="523" spans="1:12">
      <c r="A523" s="46">
        <v>44568</v>
      </c>
      <c r="B523" s="405">
        <v>24102</v>
      </c>
      <c r="C523" s="405" t="s">
        <v>28</v>
      </c>
      <c r="D523" t="s">
        <v>16</v>
      </c>
      <c r="E523" s="25"/>
      <c r="F523" s="1">
        <v>5</v>
      </c>
      <c r="G523" s="1">
        <f t="shared" si="8"/>
        <v>10.000000000000014</v>
      </c>
    </row>
    <row r="524" spans="1:12">
      <c r="A524" s="46">
        <v>44620</v>
      </c>
      <c r="B524" s="405">
        <v>24423</v>
      </c>
      <c r="C524" s="405" t="s">
        <v>28</v>
      </c>
      <c r="D524" t="s">
        <v>161</v>
      </c>
      <c r="E524" s="25"/>
      <c r="F524" s="1">
        <v>10</v>
      </c>
      <c r="G524" s="1">
        <f t="shared" si="8"/>
        <v>1.4210854715202004E-14</v>
      </c>
    </row>
    <row r="525" spans="1:12">
      <c r="A525" s="46">
        <v>44561</v>
      </c>
      <c r="B525" s="404" t="s">
        <v>11</v>
      </c>
      <c r="C525" s="404" t="s">
        <v>29</v>
      </c>
      <c r="D525" t="s">
        <v>13</v>
      </c>
      <c r="E525" s="25">
        <v>86.9</v>
      </c>
      <c r="G525" s="1">
        <f t="shared" si="8"/>
        <v>86.90000000000002</v>
      </c>
      <c r="J525" s="404" t="s">
        <v>29</v>
      </c>
      <c r="K525" t="s">
        <v>13</v>
      </c>
      <c r="L525" s="1">
        <v>86.9</v>
      </c>
    </row>
    <row r="526" spans="1:12">
      <c r="B526" s="405"/>
      <c r="C526" s="405"/>
      <c r="D526" t="s">
        <v>14</v>
      </c>
      <c r="E526" s="25">
        <v>4.4000000000000004</v>
      </c>
      <c r="G526" s="1">
        <f t="shared" si="8"/>
        <v>91.300000000000026</v>
      </c>
      <c r="J526" s="405"/>
      <c r="K526" t="s">
        <v>14</v>
      </c>
      <c r="L526" s="1">
        <v>4.4000000000000004</v>
      </c>
    </row>
    <row r="527" spans="1:12">
      <c r="B527" s="405"/>
      <c r="C527" s="405"/>
      <c r="D527" t="s">
        <v>15</v>
      </c>
      <c r="E527" s="25">
        <v>60</v>
      </c>
      <c r="G527" s="1">
        <f t="shared" si="8"/>
        <v>151.30000000000001</v>
      </c>
    </row>
    <row r="528" spans="1:12">
      <c r="B528" s="405"/>
      <c r="C528" s="405"/>
      <c r="D528" t="s">
        <v>16</v>
      </c>
      <c r="E528" s="25">
        <v>5</v>
      </c>
      <c r="G528" s="1">
        <f t="shared" si="8"/>
        <v>156.30000000000001</v>
      </c>
    </row>
    <row r="529" spans="1:7">
      <c r="A529" s="46">
        <v>44568</v>
      </c>
      <c r="B529" s="405">
        <v>24102</v>
      </c>
      <c r="C529" s="405" t="s">
        <v>29</v>
      </c>
      <c r="D529" t="s">
        <v>15</v>
      </c>
      <c r="E529" s="25"/>
      <c r="F529" s="1">
        <v>60</v>
      </c>
      <c r="G529" s="1">
        <f t="shared" si="8"/>
        <v>96.300000000000011</v>
      </c>
    </row>
    <row r="530" spans="1:7">
      <c r="A530" s="46">
        <v>44568</v>
      </c>
      <c r="B530" s="405">
        <v>24102</v>
      </c>
      <c r="C530" s="405" t="s">
        <v>29</v>
      </c>
      <c r="D530" t="s">
        <v>16</v>
      </c>
      <c r="E530" s="25"/>
      <c r="F530" s="1">
        <v>5</v>
      </c>
      <c r="G530" s="1">
        <f t="shared" si="8"/>
        <v>91.300000000000011</v>
      </c>
    </row>
    <row r="531" spans="1:7">
      <c r="A531" s="46">
        <v>44609</v>
      </c>
      <c r="B531" s="405">
        <v>24236</v>
      </c>
      <c r="C531" s="405" t="s">
        <v>29</v>
      </c>
      <c r="D531" t="s">
        <v>13</v>
      </c>
      <c r="E531" s="25"/>
      <c r="F531" s="1">
        <v>86.9</v>
      </c>
      <c r="G531" s="1">
        <f t="shared" si="8"/>
        <v>4.4000000000000057</v>
      </c>
    </row>
    <row r="532" spans="1:7">
      <c r="A532" s="46">
        <v>44609</v>
      </c>
      <c r="B532" s="405">
        <v>24236</v>
      </c>
      <c r="C532" s="405" t="s">
        <v>29</v>
      </c>
      <c r="D532" t="s">
        <v>14</v>
      </c>
      <c r="E532" s="25"/>
      <c r="F532" s="1">
        <v>4.4000000000000004</v>
      </c>
      <c r="G532" s="1">
        <f t="shared" si="8"/>
        <v>0</v>
      </c>
    </row>
    <row r="533" spans="1:7">
      <c r="A533" s="46">
        <v>44592</v>
      </c>
      <c r="B533" s="404" t="s">
        <v>11</v>
      </c>
      <c r="C533" s="404" t="s">
        <v>12</v>
      </c>
      <c r="D533" t="s">
        <v>13</v>
      </c>
      <c r="E533" s="25">
        <v>91.9</v>
      </c>
      <c r="G533" s="1">
        <f t="shared" si="8"/>
        <v>91.9</v>
      </c>
    </row>
    <row r="534" spans="1:7">
      <c r="B534" s="405"/>
      <c r="C534" s="405"/>
      <c r="D534" t="s">
        <v>14</v>
      </c>
      <c r="E534" s="44">
        <v>1.3</v>
      </c>
      <c r="G534" s="1">
        <f t="shared" si="8"/>
        <v>93.2</v>
      </c>
    </row>
    <row r="535" spans="1:7">
      <c r="B535" s="405"/>
      <c r="C535" s="405"/>
      <c r="D535" t="s">
        <v>15</v>
      </c>
      <c r="E535" s="25">
        <v>60</v>
      </c>
      <c r="G535" s="1">
        <f t="shared" si="8"/>
        <v>153.19999999999999</v>
      </c>
    </row>
    <row r="536" spans="1:7">
      <c r="B536" s="405"/>
      <c r="C536" s="405"/>
      <c r="D536" t="s">
        <v>16</v>
      </c>
      <c r="E536" s="25">
        <v>5</v>
      </c>
      <c r="G536" s="1">
        <f t="shared" si="8"/>
        <v>158.19999999999999</v>
      </c>
    </row>
    <row r="537" spans="1:7">
      <c r="B537" s="405"/>
      <c r="C537" s="405"/>
      <c r="D537" t="s">
        <v>385</v>
      </c>
      <c r="E537" s="25">
        <v>10</v>
      </c>
      <c r="G537" s="1">
        <f t="shared" si="8"/>
        <v>168.2</v>
      </c>
    </row>
    <row r="538" spans="1:7">
      <c r="A538" s="46">
        <v>44609</v>
      </c>
      <c r="B538" s="405">
        <v>24236</v>
      </c>
      <c r="C538" s="405" t="s">
        <v>12</v>
      </c>
      <c r="D538" t="s">
        <v>15</v>
      </c>
      <c r="E538" s="25"/>
      <c r="F538" s="1">
        <v>60</v>
      </c>
      <c r="G538" s="1">
        <f t="shared" si="8"/>
        <v>108.19999999999999</v>
      </c>
    </row>
    <row r="539" spans="1:7">
      <c r="A539" s="46">
        <v>44609</v>
      </c>
      <c r="B539" s="405">
        <v>24236</v>
      </c>
      <c r="C539" s="405" t="s">
        <v>12</v>
      </c>
      <c r="D539" t="s">
        <v>16</v>
      </c>
      <c r="E539" s="25"/>
      <c r="F539" s="1">
        <v>5</v>
      </c>
      <c r="G539" s="1">
        <f t="shared" si="8"/>
        <v>103.19999999999999</v>
      </c>
    </row>
    <row r="540" spans="1:7">
      <c r="A540" s="46">
        <v>44620</v>
      </c>
      <c r="B540" s="405">
        <v>24423</v>
      </c>
      <c r="C540" s="405" t="s">
        <v>12</v>
      </c>
      <c r="D540" t="s">
        <v>13</v>
      </c>
      <c r="F540" s="1">
        <v>91.9</v>
      </c>
      <c r="G540" s="1">
        <f t="shared" si="8"/>
        <v>11.299999999999983</v>
      </c>
    </row>
    <row r="541" spans="1:7">
      <c r="A541" s="46">
        <v>44620</v>
      </c>
      <c r="B541" s="405">
        <v>24423</v>
      </c>
      <c r="C541" s="405" t="s">
        <v>12</v>
      </c>
      <c r="D541" t="s">
        <v>14</v>
      </c>
      <c r="E541" s="25"/>
      <c r="F541" s="13">
        <v>1.3</v>
      </c>
      <c r="G541" s="1">
        <f t="shared" si="8"/>
        <v>9.9999999999999822</v>
      </c>
    </row>
    <row r="542" spans="1:7">
      <c r="A542" s="46">
        <v>44620</v>
      </c>
      <c r="B542" s="405">
        <v>24423</v>
      </c>
      <c r="C542" s="405" t="s">
        <v>12</v>
      </c>
      <c r="D542" t="s">
        <v>385</v>
      </c>
      <c r="E542" s="25"/>
      <c r="F542" s="1">
        <v>10</v>
      </c>
      <c r="G542" s="83">
        <f t="shared" si="8"/>
        <v>-1.7763568394002505E-14</v>
      </c>
    </row>
    <row r="543" spans="1:7">
      <c r="A543" s="46">
        <v>44620</v>
      </c>
      <c r="B543" s="404" t="s">
        <v>11</v>
      </c>
      <c r="C543" s="404" t="s">
        <v>19</v>
      </c>
      <c r="D543" t="s">
        <v>13</v>
      </c>
      <c r="E543" s="25">
        <v>109.6</v>
      </c>
      <c r="G543" s="1">
        <f t="shared" si="8"/>
        <v>109.59999999999998</v>
      </c>
    </row>
    <row r="544" spans="1:7">
      <c r="B544" s="405"/>
      <c r="C544" s="405"/>
      <c r="D544" t="s">
        <v>14</v>
      </c>
      <c r="E544" s="25">
        <v>4.3</v>
      </c>
      <c r="G544" s="1">
        <f t="shared" si="8"/>
        <v>113.89999999999998</v>
      </c>
    </row>
    <row r="545" spans="1:7">
      <c r="B545" s="405"/>
      <c r="C545" s="405"/>
      <c r="D545" t="s">
        <v>15</v>
      </c>
      <c r="E545" s="25">
        <v>56</v>
      </c>
      <c r="G545" s="1">
        <f t="shared" si="8"/>
        <v>169.89999999999998</v>
      </c>
    </row>
    <row r="546" spans="1:7">
      <c r="B546" s="405"/>
      <c r="C546" s="405"/>
      <c r="D546" t="s">
        <v>16</v>
      </c>
      <c r="E546" s="25">
        <v>5</v>
      </c>
      <c r="G546" s="1">
        <f t="shared" si="8"/>
        <v>174.89999999999998</v>
      </c>
    </row>
    <row r="547" spans="1:7">
      <c r="A547" s="46">
        <v>44646</v>
      </c>
      <c r="B547" s="405">
        <v>24632</v>
      </c>
      <c r="C547" s="405" t="s">
        <v>19</v>
      </c>
      <c r="D547" t="s">
        <v>13</v>
      </c>
      <c r="E547" s="25"/>
      <c r="F547" s="1">
        <v>109.6</v>
      </c>
      <c r="G547" s="1">
        <f t="shared" si="8"/>
        <v>65.299999999999983</v>
      </c>
    </row>
    <row r="548" spans="1:7">
      <c r="A548" s="46">
        <v>44646</v>
      </c>
      <c r="B548" s="405">
        <v>24632</v>
      </c>
      <c r="C548" s="405" t="s">
        <v>19</v>
      </c>
      <c r="D548" t="s">
        <v>14</v>
      </c>
      <c r="E548" s="25"/>
      <c r="F548" s="1">
        <v>4.3</v>
      </c>
      <c r="G548" s="1">
        <f t="shared" si="8"/>
        <v>60.999999999999986</v>
      </c>
    </row>
    <row r="549" spans="1:7">
      <c r="A549" s="46">
        <v>44646</v>
      </c>
      <c r="B549" s="405">
        <v>24632</v>
      </c>
      <c r="C549" s="405" t="s">
        <v>19</v>
      </c>
      <c r="D549" t="s">
        <v>15</v>
      </c>
      <c r="E549" s="25"/>
      <c r="F549" s="1">
        <v>56</v>
      </c>
      <c r="G549" s="1">
        <f t="shared" si="8"/>
        <v>4.9999999999999858</v>
      </c>
    </row>
    <row r="550" spans="1:7">
      <c r="A550" s="46">
        <v>44646</v>
      </c>
      <c r="B550" s="405">
        <v>24632</v>
      </c>
      <c r="C550" s="405" t="s">
        <v>19</v>
      </c>
      <c r="D550" t="s">
        <v>16</v>
      </c>
      <c r="E550" s="25"/>
      <c r="F550" s="1">
        <v>5</v>
      </c>
      <c r="G550" s="1">
        <f t="shared" si="8"/>
        <v>-1.4210854715202004E-14</v>
      </c>
    </row>
    <row r="551" spans="1:7">
      <c r="A551" s="46">
        <v>44651</v>
      </c>
      <c r="B551" s="404" t="s">
        <v>11</v>
      </c>
      <c r="C551" s="404" t="s">
        <v>20</v>
      </c>
      <c r="D551" t="s">
        <v>13</v>
      </c>
      <c r="E551" s="25">
        <v>108.8</v>
      </c>
      <c r="G551" s="1">
        <f t="shared" si="8"/>
        <v>108.79999999999998</v>
      </c>
    </row>
    <row r="552" spans="1:7">
      <c r="B552" s="405"/>
      <c r="C552" s="405"/>
      <c r="D552" t="s">
        <v>14</v>
      </c>
      <c r="E552" s="25">
        <v>5.2</v>
      </c>
      <c r="G552" s="1">
        <f t="shared" si="8"/>
        <v>113.99999999999999</v>
      </c>
    </row>
    <row r="553" spans="1:7">
      <c r="B553" s="405"/>
      <c r="C553" s="405"/>
      <c r="D553" t="s">
        <v>15</v>
      </c>
      <c r="E553" s="25">
        <v>60</v>
      </c>
      <c r="G553" s="1">
        <f t="shared" si="8"/>
        <v>174</v>
      </c>
    </row>
    <row r="554" spans="1:7">
      <c r="B554" s="405"/>
      <c r="C554" s="405"/>
      <c r="D554" t="s">
        <v>16</v>
      </c>
      <c r="E554" s="25">
        <v>5</v>
      </c>
      <c r="G554" s="1">
        <f t="shared" si="8"/>
        <v>179</v>
      </c>
    </row>
    <row r="555" spans="1:7">
      <c r="A555" s="46">
        <v>44658</v>
      </c>
      <c r="B555" s="405">
        <v>24768</v>
      </c>
      <c r="C555" s="405" t="s">
        <v>20</v>
      </c>
      <c r="D555" t="s">
        <v>15</v>
      </c>
      <c r="E555" s="25"/>
      <c r="F555" s="1">
        <v>60</v>
      </c>
      <c r="G555" s="1">
        <f t="shared" si="8"/>
        <v>119</v>
      </c>
    </row>
    <row r="556" spans="1:7">
      <c r="A556" s="46">
        <v>44658</v>
      </c>
      <c r="B556" s="405">
        <v>24768</v>
      </c>
      <c r="C556" s="405" t="s">
        <v>20</v>
      </c>
      <c r="D556" t="s">
        <v>16</v>
      </c>
      <c r="E556" s="25"/>
      <c r="F556" s="1">
        <v>5</v>
      </c>
      <c r="G556" s="1">
        <f t="shared" si="8"/>
        <v>114</v>
      </c>
    </row>
    <row r="557" spans="1:7">
      <c r="A557" s="46">
        <v>44699</v>
      </c>
      <c r="B557" s="405" t="s">
        <v>671</v>
      </c>
      <c r="C557" s="405" t="s">
        <v>20</v>
      </c>
      <c r="D557" t="s">
        <v>13</v>
      </c>
      <c r="E557" s="25"/>
      <c r="F557" s="1">
        <v>108.8</v>
      </c>
      <c r="G557" s="1">
        <f t="shared" si="8"/>
        <v>5.2000000000000028</v>
      </c>
    </row>
    <row r="558" spans="1:7">
      <c r="A558" s="46">
        <v>44699</v>
      </c>
      <c r="B558" s="405" t="s">
        <v>671</v>
      </c>
      <c r="C558" s="405" t="s">
        <v>20</v>
      </c>
      <c r="D558" t="s">
        <v>14</v>
      </c>
      <c r="E558" s="25"/>
      <c r="F558" s="1">
        <v>5.2</v>
      </c>
      <c r="G558" s="1">
        <f t="shared" si="8"/>
        <v>0</v>
      </c>
    </row>
    <row r="559" spans="1:7">
      <c r="A559" s="46">
        <v>44681</v>
      </c>
      <c r="B559" s="404" t="s">
        <v>11</v>
      </c>
      <c r="C559" s="404" t="s">
        <v>21</v>
      </c>
      <c r="D559" t="s">
        <v>13</v>
      </c>
      <c r="E559" s="25">
        <v>124.1</v>
      </c>
      <c r="G559" s="1">
        <f t="shared" si="8"/>
        <v>124.1</v>
      </c>
    </row>
    <row r="560" spans="1:7">
      <c r="B560" s="405"/>
      <c r="C560" s="405"/>
      <c r="D560" t="s">
        <v>14</v>
      </c>
      <c r="E560" s="25">
        <v>2.8</v>
      </c>
      <c r="G560" s="1">
        <f t="shared" si="8"/>
        <v>126.89999999999999</v>
      </c>
    </row>
    <row r="561" spans="1:11">
      <c r="B561" s="405"/>
      <c r="C561" s="405"/>
      <c r="D561" t="s">
        <v>15</v>
      </c>
      <c r="E561" s="25">
        <v>60</v>
      </c>
      <c r="G561" s="1">
        <f t="shared" si="8"/>
        <v>186.89999999999998</v>
      </c>
    </row>
    <row r="562" spans="1:11">
      <c r="B562" s="405"/>
      <c r="C562" s="405"/>
      <c r="D562" t="s">
        <v>16</v>
      </c>
      <c r="E562" s="25">
        <v>5</v>
      </c>
      <c r="G562" s="1">
        <f t="shared" si="8"/>
        <v>191.89999999999998</v>
      </c>
    </row>
    <row r="563" spans="1:11">
      <c r="B563" s="405"/>
      <c r="C563" s="405"/>
      <c r="D563" s="35" t="s">
        <v>54</v>
      </c>
      <c r="E563" s="236">
        <v>10</v>
      </c>
      <c r="G563" s="1">
        <f t="shared" si="8"/>
        <v>201.89999999999998</v>
      </c>
    </row>
    <row r="564" spans="1:11">
      <c r="A564" s="46">
        <v>44699</v>
      </c>
      <c r="B564" s="405" t="s">
        <v>671</v>
      </c>
      <c r="C564" s="405" t="s">
        <v>21</v>
      </c>
      <c r="D564" t="s">
        <v>15</v>
      </c>
      <c r="E564" s="25"/>
      <c r="F564" s="1">
        <v>60</v>
      </c>
      <c r="G564" s="1">
        <f t="shared" si="8"/>
        <v>141.89999999999998</v>
      </c>
      <c r="J564" s="35" t="s">
        <v>54</v>
      </c>
      <c r="K564" s="141">
        <v>10</v>
      </c>
    </row>
    <row r="565" spans="1:11">
      <c r="A565" s="46">
        <v>44699</v>
      </c>
      <c r="B565" s="405" t="s">
        <v>671</v>
      </c>
      <c r="C565" s="405" t="s">
        <v>21</v>
      </c>
      <c r="D565" t="s">
        <v>16</v>
      </c>
      <c r="E565" s="25"/>
      <c r="F565" s="1">
        <v>5</v>
      </c>
      <c r="G565" s="1">
        <f t="shared" si="8"/>
        <v>136.89999999999998</v>
      </c>
      <c r="I565" s="404" t="s">
        <v>22</v>
      </c>
      <c r="J565" t="s">
        <v>13</v>
      </c>
      <c r="K565" s="1">
        <v>118.6</v>
      </c>
    </row>
    <row r="566" spans="1:11">
      <c r="A566" s="46">
        <v>44726</v>
      </c>
      <c r="B566" s="405">
        <v>24978</v>
      </c>
      <c r="C566" s="405" t="s">
        <v>21</v>
      </c>
      <c r="D566" t="s">
        <v>13</v>
      </c>
      <c r="E566" s="25"/>
      <c r="F566" s="1">
        <v>124.1</v>
      </c>
      <c r="G566" s="1">
        <f t="shared" si="8"/>
        <v>12.799999999999983</v>
      </c>
      <c r="I566" s="405"/>
      <c r="J566" t="s">
        <v>14</v>
      </c>
      <c r="K566" s="1">
        <v>9.1</v>
      </c>
    </row>
    <row r="567" spans="1:11">
      <c r="A567" s="46">
        <v>44726</v>
      </c>
      <c r="B567" s="405">
        <v>24978</v>
      </c>
      <c r="C567" s="405" t="s">
        <v>21</v>
      </c>
      <c r="D567" t="s">
        <v>14</v>
      </c>
      <c r="E567" s="25"/>
      <c r="F567" s="1">
        <v>2.8</v>
      </c>
      <c r="G567" s="1">
        <f t="shared" si="8"/>
        <v>9.9999999999999822</v>
      </c>
      <c r="J567" t="s">
        <v>107</v>
      </c>
      <c r="K567" s="1">
        <v>6</v>
      </c>
    </row>
    <row r="568" spans="1:11">
      <c r="A568" s="46">
        <v>44761</v>
      </c>
      <c r="B568" s="405" t="s">
        <v>672</v>
      </c>
      <c r="C568" s="405" t="s">
        <v>21</v>
      </c>
      <c r="D568" s="35" t="s">
        <v>54</v>
      </c>
      <c r="E568" s="25"/>
      <c r="F568" s="141">
        <v>10</v>
      </c>
      <c r="G568" s="1">
        <f t="shared" si="8"/>
        <v>-1.7763568394002505E-14</v>
      </c>
      <c r="K568" s="1"/>
    </row>
    <row r="569" spans="1:11">
      <c r="A569" s="46">
        <v>44712</v>
      </c>
      <c r="B569" s="404" t="s">
        <v>11</v>
      </c>
      <c r="C569" s="404" t="s">
        <v>22</v>
      </c>
      <c r="D569" t="s">
        <v>13</v>
      </c>
      <c r="E569" s="25">
        <v>118.6</v>
      </c>
      <c r="G569" s="1">
        <f t="shared" si="8"/>
        <v>118.59999999999998</v>
      </c>
      <c r="I569" s="404" t="s">
        <v>23</v>
      </c>
      <c r="J569" t="s">
        <v>15</v>
      </c>
      <c r="K569" s="1">
        <v>60</v>
      </c>
    </row>
    <row r="570" spans="1:11">
      <c r="B570" s="405"/>
      <c r="C570" s="405"/>
      <c r="D570" t="s">
        <v>14</v>
      </c>
      <c r="E570" s="25">
        <v>9.1</v>
      </c>
      <c r="G570" s="1">
        <f t="shared" si="8"/>
        <v>127.69999999999997</v>
      </c>
      <c r="J570" t="s">
        <v>16</v>
      </c>
      <c r="K570" s="1">
        <v>5</v>
      </c>
    </row>
    <row r="571" spans="1:11">
      <c r="B571" s="405"/>
      <c r="C571" s="405"/>
      <c r="D571" t="s">
        <v>15</v>
      </c>
      <c r="E571" s="25">
        <v>60</v>
      </c>
      <c r="G571" s="1">
        <f t="shared" si="8"/>
        <v>187.7</v>
      </c>
    </row>
    <row r="572" spans="1:11">
      <c r="B572" s="405"/>
      <c r="C572" s="405"/>
      <c r="D572" t="s">
        <v>16</v>
      </c>
      <c r="E572" s="25">
        <v>5</v>
      </c>
      <c r="G572" s="1">
        <f t="shared" si="8"/>
        <v>192.7</v>
      </c>
    </row>
    <row r="573" spans="1:11">
      <c r="B573" s="405"/>
      <c r="C573" s="405"/>
      <c r="D573" t="s">
        <v>107</v>
      </c>
      <c r="E573" s="25">
        <v>6</v>
      </c>
      <c r="G573" s="1">
        <f t="shared" si="8"/>
        <v>198.7</v>
      </c>
      <c r="K573" s="13">
        <f>SUM(K564:K572)</f>
        <v>208.7</v>
      </c>
    </row>
    <row r="574" spans="1:11">
      <c r="A574" s="46">
        <v>44726</v>
      </c>
      <c r="B574" s="405">
        <v>24979</v>
      </c>
      <c r="C574" s="405" t="s">
        <v>22</v>
      </c>
      <c r="D574" t="s">
        <v>15</v>
      </c>
      <c r="E574" s="25"/>
      <c r="F574" s="1">
        <v>60</v>
      </c>
      <c r="G574" s="1">
        <f t="shared" si="8"/>
        <v>138.69999999999999</v>
      </c>
    </row>
    <row r="575" spans="1:11">
      <c r="A575" s="46">
        <v>44726</v>
      </c>
      <c r="B575" s="405">
        <v>24979</v>
      </c>
      <c r="C575" s="405" t="s">
        <v>22</v>
      </c>
      <c r="D575" t="s">
        <v>16</v>
      </c>
      <c r="E575" s="25"/>
      <c r="F575" s="1">
        <v>5</v>
      </c>
      <c r="G575" s="1">
        <f t="shared" si="8"/>
        <v>133.69999999999999</v>
      </c>
    </row>
    <row r="576" spans="1:11">
      <c r="A576" s="46">
        <v>44761</v>
      </c>
      <c r="B576" s="405" t="s">
        <v>672</v>
      </c>
      <c r="C576" s="405" t="s">
        <v>22</v>
      </c>
      <c r="D576" t="s">
        <v>13</v>
      </c>
      <c r="E576" s="25"/>
      <c r="F576" s="1">
        <v>118.6</v>
      </c>
      <c r="G576" s="1">
        <f t="shared" si="8"/>
        <v>15.099999999999994</v>
      </c>
    </row>
    <row r="577" spans="1:7">
      <c r="A577" s="46">
        <v>44761</v>
      </c>
      <c r="B577" s="405" t="s">
        <v>672</v>
      </c>
      <c r="C577" s="405" t="s">
        <v>22</v>
      </c>
      <c r="D577" t="s">
        <v>14</v>
      </c>
      <c r="E577" s="25"/>
      <c r="F577" s="1">
        <v>9.1</v>
      </c>
      <c r="G577" s="1">
        <f t="shared" si="8"/>
        <v>5.9999999999999947</v>
      </c>
    </row>
    <row r="578" spans="1:7">
      <c r="A578" s="46">
        <v>44761</v>
      </c>
      <c r="B578" s="405" t="s">
        <v>672</v>
      </c>
      <c r="C578" s="405" t="s">
        <v>22</v>
      </c>
      <c r="D578" t="s">
        <v>107</v>
      </c>
      <c r="E578" s="25"/>
      <c r="F578" s="1">
        <v>6</v>
      </c>
      <c r="G578" s="1">
        <f t="shared" si="8"/>
        <v>0</v>
      </c>
    </row>
    <row r="579" spans="1:7">
      <c r="A579" s="46">
        <v>44711</v>
      </c>
      <c r="B579" s="404" t="s">
        <v>11</v>
      </c>
      <c r="C579" s="404" t="s">
        <v>23</v>
      </c>
      <c r="D579" t="s">
        <v>13</v>
      </c>
      <c r="E579" s="25">
        <v>114.8</v>
      </c>
      <c r="G579" s="1">
        <f t="shared" si="8"/>
        <v>114.8</v>
      </c>
    </row>
    <row r="580" spans="1:7">
      <c r="B580" s="405"/>
      <c r="C580" s="405"/>
      <c r="D580" t="s">
        <v>14</v>
      </c>
      <c r="E580" s="25">
        <v>69</v>
      </c>
      <c r="G580" s="1">
        <f t="shared" si="8"/>
        <v>183.8</v>
      </c>
    </row>
    <row r="581" spans="1:7">
      <c r="B581" s="405"/>
      <c r="C581" s="405"/>
      <c r="D581" t="s">
        <v>15</v>
      </c>
      <c r="E581" s="25">
        <v>60</v>
      </c>
      <c r="G581" s="1">
        <f t="shared" si="8"/>
        <v>243.8</v>
      </c>
    </row>
    <row r="582" spans="1:7">
      <c r="B582" s="405"/>
      <c r="C582" s="405"/>
      <c r="D582" t="s">
        <v>16</v>
      </c>
      <c r="E582" s="25">
        <v>5</v>
      </c>
      <c r="G582" s="1">
        <f t="shared" si="8"/>
        <v>248.8</v>
      </c>
    </row>
    <row r="583" spans="1:7">
      <c r="A583" s="46">
        <v>44761</v>
      </c>
      <c r="B583" s="405" t="s">
        <v>672</v>
      </c>
      <c r="C583" s="405" t="s">
        <v>23</v>
      </c>
      <c r="D583" t="s">
        <v>15</v>
      </c>
      <c r="E583" s="25"/>
      <c r="F583" s="1">
        <v>60</v>
      </c>
      <c r="G583" s="1">
        <f t="shared" si="8"/>
        <v>188.8</v>
      </c>
    </row>
    <row r="584" spans="1:7" ht="16.5" customHeight="1">
      <c r="A584" s="46">
        <v>44761</v>
      </c>
      <c r="B584" s="405" t="s">
        <v>672</v>
      </c>
      <c r="C584" s="405" t="s">
        <v>23</v>
      </c>
      <c r="D584" t="s">
        <v>16</v>
      </c>
      <c r="E584" s="25"/>
      <c r="F584" s="1">
        <v>5</v>
      </c>
      <c r="G584" s="1">
        <f t="shared" si="8"/>
        <v>183.8</v>
      </c>
    </row>
    <row r="585" spans="1:7" ht="16.5" customHeight="1">
      <c r="A585" s="46">
        <v>44796</v>
      </c>
      <c r="B585" s="405">
        <v>25358</v>
      </c>
      <c r="C585" s="405" t="s">
        <v>23</v>
      </c>
      <c r="D585" t="s">
        <v>13</v>
      </c>
      <c r="E585" s="25"/>
      <c r="F585" s="1">
        <v>114.8</v>
      </c>
      <c r="G585" s="1">
        <f t="shared" si="8"/>
        <v>69.000000000000014</v>
      </c>
    </row>
    <row r="586" spans="1:7" ht="16.5" customHeight="1">
      <c r="A586" s="46">
        <v>44796</v>
      </c>
      <c r="B586" s="405">
        <v>25358</v>
      </c>
      <c r="C586" s="405" t="s">
        <v>23</v>
      </c>
      <c r="D586" t="s">
        <v>14</v>
      </c>
      <c r="E586" s="25"/>
      <c r="F586" s="1">
        <v>69</v>
      </c>
      <c r="G586" s="1">
        <f t="shared" si="8"/>
        <v>0</v>
      </c>
    </row>
    <row r="587" spans="1:7">
      <c r="A587" s="46">
        <v>44773</v>
      </c>
      <c r="B587" s="404" t="s">
        <v>11</v>
      </c>
      <c r="C587" s="404" t="s">
        <v>24</v>
      </c>
      <c r="D587" t="s">
        <v>13</v>
      </c>
      <c r="E587" s="25">
        <v>114.3</v>
      </c>
      <c r="G587" s="1">
        <f t="shared" si="8"/>
        <v>114.3</v>
      </c>
    </row>
    <row r="588" spans="1:7">
      <c r="B588" s="405"/>
      <c r="C588" s="405"/>
      <c r="D588" t="s">
        <v>14</v>
      </c>
      <c r="E588" s="25">
        <v>9.6999999999999993</v>
      </c>
      <c r="G588" s="1">
        <f t="shared" si="8"/>
        <v>124</v>
      </c>
    </row>
    <row r="589" spans="1:7">
      <c r="B589" s="405"/>
      <c r="C589" s="405"/>
      <c r="D589" t="s">
        <v>15</v>
      </c>
      <c r="E589" s="25">
        <v>60</v>
      </c>
      <c r="G589" s="1">
        <f t="shared" si="8"/>
        <v>184</v>
      </c>
    </row>
    <row r="590" spans="1:7">
      <c r="B590" s="405"/>
      <c r="C590" s="405"/>
      <c r="D590" t="s">
        <v>16</v>
      </c>
      <c r="E590" s="25">
        <v>5</v>
      </c>
      <c r="G590" s="1">
        <f t="shared" si="8"/>
        <v>189</v>
      </c>
    </row>
    <row r="591" spans="1:7">
      <c r="A591" s="46">
        <v>44796</v>
      </c>
      <c r="B591" s="405">
        <v>25358</v>
      </c>
      <c r="C591" s="405" t="s">
        <v>24</v>
      </c>
      <c r="D591" t="s">
        <v>13</v>
      </c>
      <c r="E591" s="25"/>
      <c r="F591" s="1">
        <v>114.3</v>
      </c>
      <c r="G591" s="1">
        <f t="shared" si="8"/>
        <v>74.7</v>
      </c>
    </row>
    <row r="592" spans="1:7">
      <c r="A592" s="46">
        <v>44796</v>
      </c>
      <c r="B592" s="405">
        <v>25358</v>
      </c>
      <c r="C592" s="405" t="s">
        <v>24</v>
      </c>
      <c r="D592" t="s">
        <v>14</v>
      </c>
      <c r="E592" s="25"/>
      <c r="F592" s="1">
        <v>9.6999999999999993</v>
      </c>
      <c r="G592" s="1">
        <f t="shared" si="8"/>
        <v>65</v>
      </c>
    </row>
    <row r="593" spans="1:7">
      <c r="A593" s="46">
        <v>44796</v>
      </c>
      <c r="B593" s="405">
        <v>25358</v>
      </c>
      <c r="C593" s="405" t="s">
        <v>24</v>
      </c>
      <c r="D593" t="s">
        <v>15</v>
      </c>
      <c r="E593" s="25"/>
      <c r="F593" s="1">
        <v>60</v>
      </c>
      <c r="G593" s="1">
        <f t="shared" si="8"/>
        <v>5</v>
      </c>
    </row>
    <row r="594" spans="1:7">
      <c r="A594" s="46">
        <v>44796</v>
      </c>
      <c r="B594" s="405">
        <v>25358</v>
      </c>
      <c r="C594" s="405" t="s">
        <v>24</v>
      </c>
      <c r="D594" t="s">
        <v>16</v>
      </c>
      <c r="E594" s="25"/>
      <c r="F594" s="1">
        <v>5</v>
      </c>
      <c r="G594" s="1">
        <f t="shared" si="8"/>
        <v>0</v>
      </c>
    </row>
    <row r="595" spans="1:7">
      <c r="A595" s="46">
        <v>44804</v>
      </c>
      <c r="B595" s="404" t="s">
        <v>11</v>
      </c>
      <c r="C595" s="404" t="s">
        <v>25</v>
      </c>
      <c r="D595" t="s">
        <v>13</v>
      </c>
      <c r="E595" s="25">
        <v>115</v>
      </c>
      <c r="G595" s="1">
        <f t="shared" si="8"/>
        <v>115</v>
      </c>
    </row>
    <row r="596" spans="1:7">
      <c r="B596" s="405"/>
      <c r="C596" s="405"/>
      <c r="D596" t="s">
        <v>14</v>
      </c>
      <c r="E596" s="25">
        <v>7</v>
      </c>
      <c r="G596" s="1">
        <f t="shared" si="8"/>
        <v>122</v>
      </c>
    </row>
    <row r="597" spans="1:7">
      <c r="B597" s="405"/>
      <c r="C597" s="405"/>
      <c r="D597" t="s">
        <v>15</v>
      </c>
      <c r="E597" s="25">
        <v>60</v>
      </c>
      <c r="G597" s="1">
        <f>+G596+E597-F597</f>
        <v>182</v>
      </c>
    </row>
    <row r="598" spans="1:7">
      <c r="B598" s="405"/>
      <c r="C598" s="405"/>
      <c r="D598" t="s">
        <v>16</v>
      </c>
      <c r="E598" s="25">
        <v>5</v>
      </c>
      <c r="G598" s="1">
        <f>+G597+E598-F598</f>
        <v>187</v>
      </c>
    </row>
    <row r="599" spans="1:7">
      <c r="A599" s="46">
        <v>44832</v>
      </c>
      <c r="B599" s="405">
        <v>25557</v>
      </c>
      <c r="C599" s="405" t="s">
        <v>25</v>
      </c>
      <c r="D599" t="s">
        <v>13</v>
      </c>
      <c r="E599" s="25"/>
      <c r="F599" s="1">
        <v>115</v>
      </c>
      <c r="G599" s="1">
        <f t="shared" ref="G599:G669" si="9">+G598+E599-F599</f>
        <v>72</v>
      </c>
    </row>
    <row r="600" spans="1:7">
      <c r="A600" s="46">
        <v>44832</v>
      </c>
      <c r="B600" s="405">
        <v>25557</v>
      </c>
      <c r="C600" s="405" t="s">
        <v>25</v>
      </c>
      <c r="D600" t="s">
        <v>14</v>
      </c>
      <c r="E600" s="25"/>
      <c r="F600" s="1">
        <v>7</v>
      </c>
      <c r="G600" s="1">
        <f t="shared" si="9"/>
        <v>65</v>
      </c>
    </row>
    <row r="601" spans="1:7">
      <c r="A601" s="46">
        <v>44832</v>
      </c>
      <c r="B601" s="405">
        <v>25557</v>
      </c>
      <c r="C601" s="405" t="s">
        <v>25</v>
      </c>
      <c r="D601" t="s">
        <v>15</v>
      </c>
      <c r="E601" s="25"/>
      <c r="F601" s="1">
        <v>60</v>
      </c>
      <c r="G601" s="1">
        <f t="shared" si="9"/>
        <v>5</v>
      </c>
    </row>
    <row r="602" spans="1:7">
      <c r="A602" s="46">
        <v>44832</v>
      </c>
      <c r="B602" s="405">
        <v>25557</v>
      </c>
      <c r="C602" s="405" t="s">
        <v>25</v>
      </c>
      <c r="D602" t="s">
        <v>16</v>
      </c>
      <c r="E602" s="25"/>
      <c r="F602" s="1">
        <v>5</v>
      </c>
      <c r="G602" s="1">
        <f t="shared" si="9"/>
        <v>0</v>
      </c>
    </row>
    <row r="603" spans="1:7">
      <c r="A603" s="46">
        <v>44834</v>
      </c>
      <c r="B603" s="404" t="s">
        <v>11</v>
      </c>
      <c r="C603" s="404" t="s">
        <v>60</v>
      </c>
      <c r="D603" t="s">
        <v>13</v>
      </c>
      <c r="E603" s="25">
        <v>102</v>
      </c>
      <c r="G603" s="1">
        <f t="shared" si="9"/>
        <v>102</v>
      </c>
    </row>
    <row r="604" spans="1:7">
      <c r="B604" s="405"/>
      <c r="C604" s="405"/>
      <c r="D604" t="s">
        <v>14</v>
      </c>
      <c r="E604" s="25">
        <v>8.1999999999999993</v>
      </c>
      <c r="G604" s="1">
        <f t="shared" si="9"/>
        <v>110.2</v>
      </c>
    </row>
    <row r="605" spans="1:7">
      <c r="B605" s="405"/>
      <c r="C605" s="405"/>
      <c r="D605" t="s">
        <v>15</v>
      </c>
      <c r="E605" s="25">
        <v>60</v>
      </c>
      <c r="G605" s="1">
        <f t="shared" si="9"/>
        <v>170.2</v>
      </c>
    </row>
    <row r="606" spans="1:7">
      <c r="B606" s="405"/>
      <c r="C606" s="405"/>
      <c r="D606" t="s">
        <v>16</v>
      </c>
      <c r="E606" s="25">
        <v>5</v>
      </c>
      <c r="G606" s="1">
        <f t="shared" si="9"/>
        <v>175.2</v>
      </c>
    </row>
    <row r="607" spans="1:7">
      <c r="A607" s="46">
        <v>44869</v>
      </c>
      <c r="B607" s="405">
        <v>25741</v>
      </c>
      <c r="C607" s="405" t="s">
        <v>60</v>
      </c>
      <c r="D607" t="s">
        <v>13</v>
      </c>
      <c r="E607" s="25"/>
      <c r="F607" s="1">
        <v>102</v>
      </c>
      <c r="G607" s="1">
        <f t="shared" si="9"/>
        <v>73.199999999999989</v>
      </c>
    </row>
    <row r="608" spans="1:7">
      <c r="A608" s="46">
        <v>44869</v>
      </c>
      <c r="B608" s="405">
        <v>25741</v>
      </c>
      <c r="C608" s="405" t="s">
        <v>60</v>
      </c>
      <c r="D608" t="s">
        <v>14</v>
      </c>
      <c r="E608" s="25"/>
      <c r="F608" s="1">
        <v>8.1999999999999993</v>
      </c>
      <c r="G608" s="1">
        <f t="shared" si="9"/>
        <v>64.999999999999986</v>
      </c>
    </row>
    <row r="609" spans="1:12">
      <c r="A609" s="46">
        <v>44869</v>
      </c>
      <c r="B609" s="405">
        <v>25741</v>
      </c>
      <c r="C609" s="405" t="s">
        <v>60</v>
      </c>
      <c r="D609" t="s">
        <v>15</v>
      </c>
      <c r="E609" s="25"/>
      <c r="F609" s="1">
        <v>60</v>
      </c>
      <c r="G609" s="1">
        <f t="shared" si="9"/>
        <v>4.9999999999999858</v>
      </c>
    </row>
    <row r="610" spans="1:12">
      <c r="A610" s="46">
        <v>44869</v>
      </c>
      <c r="B610" s="405">
        <v>25741</v>
      </c>
      <c r="C610" s="405" t="s">
        <v>60</v>
      </c>
      <c r="D610" t="s">
        <v>16</v>
      </c>
      <c r="E610" s="25"/>
      <c r="F610" s="1">
        <v>5</v>
      </c>
      <c r="G610" s="1">
        <f t="shared" si="9"/>
        <v>-1.4210854715202004E-14</v>
      </c>
    </row>
    <row r="611" spans="1:12">
      <c r="A611" s="46">
        <v>44865</v>
      </c>
      <c r="B611" s="404" t="s">
        <v>11</v>
      </c>
      <c r="C611" s="404" t="s">
        <v>27</v>
      </c>
      <c r="D611" t="s">
        <v>13</v>
      </c>
      <c r="E611" s="25">
        <v>101.7</v>
      </c>
      <c r="G611" s="1">
        <f t="shared" si="9"/>
        <v>101.69999999999999</v>
      </c>
    </row>
    <row r="612" spans="1:12">
      <c r="B612" s="405"/>
      <c r="C612" s="405"/>
      <c r="D612" t="s">
        <v>14</v>
      </c>
      <c r="E612" s="25">
        <v>4.9000000000000004</v>
      </c>
      <c r="G612" s="1">
        <f t="shared" si="9"/>
        <v>106.6</v>
      </c>
      <c r="J612" s="404"/>
      <c r="L612" s="1"/>
    </row>
    <row r="613" spans="1:12">
      <c r="B613" s="405"/>
      <c r="C613" s="405"/>
      <c r="D613" t="s">
        <v>15</v>
      </c>
      <c r="E613" s="25">
        <v>60</v>
      </c>
      <c r="G613" s="1">
        <f t="shared" si="9"/>
        <v>166.6</v>
      </c>
      <c r="J613" s="405"/>
      <c r="L613" s="1"/>
    </row>
    <row r="614" spans="1:12">
      <c r="B614" s="405"/>
      <c r="C614" s="405"/>
      <c r="D614" t="s">
        <v>16</v>
      </c>
      <c r="E614" s="25">
        <v>5</v>
      </c>
      <c r="G614" s="1">
        <f t="shared" si="9"/>
        <v>171.6</v>
      </c>
      <c r="J614" s="405"/>
      <c r="L614" s="1"/>
    </row>
    <row r="615" spans="1:12">
      <c r="A615" s="46">
        <v>44907</v>
      </c>
      <c r="B615" s="405" t="s">
        <v>673</v>
      </c>
      <c r="C615" s="405" t="s">
        <v>27</v>
      </c>
      <c r="D615" t="s">
        <v>13</v>
      </c>
      <c r="E615" s="25"/>
      <c r="F615" s="1">
        <v>101.7</v>
      </c>
      <c r="G615" s="1">
        <f t="shared" si="9"/>
        <v>69.899999999999991</v>
      </c>
      <c r="J615" s="405"/>
      <c r="L615" s="1"/>
    </row>
    <row r="616" spans="1:12">
      <c r="A616" s="46">
        <v>44907</v>
      </c>
      <c r="B616" s="405" t="s">
        <v>673</v>
      </c>
      <c r="C616" s="405" t="s">
        <v>27</v>
      </c>
      <c r="D616" t="s">
        <v>14</v>
      </c>
      <c r="E616" s="25"/>
      <c r="F616" s="1">
        <v>4.9000000000000004</v>
      </c>
      <c r="G616" s="1">
        <f t="shared" si="9"/>
        <v>64.999999999999986</v>
      </c>
      <c r="J616" s="405"/>
      <c r="L616" s="1"/>
    </row>
    <row r="617" spans="1:12">
      <c r="A617" s="46">
        <v>44907</v>
      </c>
      <c r="B617" s="405" t="s">
        <v>673</v>
      </c>
      <c r="C617" s="405" t="s">
        <v>27</v>
      </c>
      <c r="D617" t="s">
        <v>15</v>
      </c>
      <c r="E617" s="25"/>
      <c r="F617" s="1">
        <v>60</v>
      </c>
      <c r="G617" s="1">
        <f t="shared" si="9"/>
        <v>4.9999999999999858</v>
      </c>
      <c r="J617" s="405"/>
      <c r="L617" s="1"/>
    </row>
    <row r="618" spans="1:12">
      <c r="A618" s="46">
        <v>44907</v>
      </c>
      <c r="B618" s="405" t="s">
        <v>673</v>
      </c>
      <c r="C618" s="405" t="s">
        <v>27</v>
      </c>
      <c r="D618" t="s">
        <v>16</v>
      </c>
      <c r="E618" s="25"/>
      <c r="F618" s="1">
        <v>5</v>
      </c>
      <c r="G618" s="1">
        <f t="shared" si="9"/>
        <v>-1.4210854715202004E-14</v>
      </c>
      <c r="J618" s="405"/>
      <c r="L618" s="1"/>
    </row>
    <row r="619" spans="1:12">
      <c r="A619" s="46">
        <v>44895</v>
      </c>
      <c r="B619" s="404" t="s">
        <v>11</v>
      </c>
      <c r="C619" s="404" t="s">
        <v>28</v>
      </c>
      <c r="D619" t="s">
        <v>13</v>
      </c>
      <c r="E619" s="25">
        <v>113.5</v>
      </c>
      <c r="G619" s="1">
        <f t="shared" si="9"/>
        <v>113.49999999999999</v>
      </c>
      <c r="J619" s="405"/>
      <c r="L619" s="1"/>
    </row>
    <row r="620" spans="1:12">
      <c r="B620" s="405"/>
      <c r="C620" s="405"/>
      <c r="D620" t="s">
        <v>14</v>
      </c>
      <c r="E620" s="25">
        <v>6.3</v>
      </c>
      <c r="G620" s="1">
        <f t="shared" si="9"/>
        <v>119.79999999999998</v>
      </c>
    </row>
    <row r="621" spans="1:12">
      <c r="B621" s="405"/>
      <c r="C621" s="405"/>
      <c r="D621" t="s">
        <v>15</v>
      </c>
      <c r="E621" s="25">
        <v>60</v>
      </c>
      <c r="G621" s="1">
        <f t="shared" si="9"/>
        <v>179.79999999999998</v>
      </c>
      <c r="L621" s="13"/>
    </row>
    <row r="622" spans="1:12">
      <c r="B622" s="405"/>
      <c r="C622" s="405"/>
      <c r="D622" t="s">
        <v>16</v>
      </c>
      <c r="E622" s="25">
        <v>5</v>
      </c>
      <c r="G622" s="1">
        <f t="shared" si="9"/>
        <v>184.79999999999998</v>
      </c>
    </row>
    <row r="623" spans="1:12">
      <c r="A623" s="46">
        <v>44571</v>
      </c>
      <c r="B623" s="405" t="s">
        <v>674</v>
      </c>
      <c r="C623" s="405" t="s">
        <v>28</v>
      </c>
      <c r="D623" t="s">
        <v>13</v>
      </c>
      <c r="E623" s="25"/>
      <c r="F623" s="1">
        <v>113.5</v>
      </c>
      <c r="G623" s="1">
        <f t="shared" si="9"/>
        <v>71.299999999999983</v>
      </c>
    </row>
    <row r="624" spans="1:12">
      <c r="A624" s="46">
        <v>44571</v>
      </c>
      <c r="B624" s="405" t="s">
        <v>674</v>
      </c>
      <c r="C624" s="405" t="s">
        <v>28</v>
      </c>
      <c r="D624" t="s">
        <v>14</v>
      </c>
      <c r="E624" s="25"/>
      <c r="F624" s="1">
        <v>6.3</v>
      </c>
      <c r="G624" s="1">
        <f t="shared" si="9"/>
        <v>64.999999999999986</v>
      </c>
    </row>
    <row r="625" spans="1:13">
      <c r="A625" s="46">
        <v>44571</v>
      </c>
      <c r="B625" s="405" t="s">
        <v>674</v>
      </c>
      <c r="C625" s="405" t="s">
        <v>28</v>
      </c>
      <c r="D625" t="s">
        <v>15</v>
      </c>
      <c r="E625" s="25"/>
      <c r="F625" s="1">
        <v>60</v>
      </c>
      <c r="G625" s="1">
        <f t="shared" si="9"/>
        <v>4.9999999999999858</v>
      </c>
    </row>
    <row r="626" spans="1:13">
      <c r="A626" s="46">
        <v>44571</v>
      </c>
      <c r="B626" s="405" t="s">
        <v>674</v>
      </c>
      <c r="C626" s="405" t="s">
        <v>28</v>
      </c>
      <c r="D626" t="s">
        <v>16</v>
      </c>
      <c r="E626" s="25"/>
      <c r="F626" s="1">
        <v>5</v>
      </c>
      <c r="G626" s="1">
        <f t="shared" si="9"/>
        <v>-1.4210854715202004E-14</v>
      </c>
    </row>
    <row r="627" spans="1:13">
      <c r="A627" s="46">
        <v>44926</v>
      </c>
      <c r="B627" s="404" t="s">
        <v>11</v>
      </c>
      <c r="C627" s="404" t="s">
        <v>29</v>
      </c>
      <c r="D627" t="s">
        <v>13</v>
      </c>
      <c r="E627" s="25">
        <v>129.80000000000001</v>
      </c>
      <c r="G627" s="1">
        <f t="shared" si="9"/>
        <v>129.80000000000001</v>
      </c>
      <c r="K627" s="404"/>
      <c r="M627" s="1"/>
    </row>
    <row r="628" spans="1:13">
      <c r="B628" s="405"/>
      <c r="C628" s="405"/>
      <c r="D628" t="s">
        <v>14</v>
      </c>
      <c r="E628" s="25">
        <v>5.7</v>
      </c>
      <c r="G628" s="1">
        <f t="shared" si="9"/>
        <v>135.5</v>
      </c>
      <c r="K628" s="405"/>
      <c r="M628" s="1"/>
    </row>
    <row r="629" spans="1:13">
      <c r="B629" s="405"/>
      <c r="C629" s="405"/>
      <c r="D629" t="s">
        <v>15</v>
      </c>
      <c r="E629" s="25">
        <v>60</v>
      </c>
      <c r="G629" s="1">
        <f t="shared" si="9"/>
        <v>195.5</v>
      </c>
      <c r="K629" s="405"/>
      <c r="M629" s="1"/>
    </row>
    <row r="630" spans="1:13">
      <c r="B630" s="405"/>
      <c r="C630" s="405"/>
      <c r="D630" t="s">
        <v>16</v>
      </c>
      <c r="E630" s="25">
        <v>5</v>
      </c>
      <c r="G630" s="1">
        <f t="shared" si="9"/>
        <v>200.5</v>
      </c>
      <c r="K630" s="405"/>
      <c r="M630" s="1"/>
    </row>
    <row r="631" spans="1:13">
      <c r="A631" s="46">
        <v>44963</v>
      </c>
      <c r="B631" s="405" t="s">
        <v>675</v>
      </c>
      <c r="C631" s="405" t="s">
        <v>29</v>
      </c>
      <c r="D631" t="s">
        <v>13</v>
      </c>
      <c r="E631" s="25"/>
      <c r="F631" s="1">
        <v>129.80000000000001</v>
      </c>
      <c r="G631" s="1">
        <f t="shared" si="9"/>
        <v>70.699999999999989</v>
      </c>
      <c r="K631" s="405"/>
      <c r="M631" s="1"/>
    </row>
    <row r="632" spans="1:13">
      <c r="A632" s="46">
        <v>44963</v>
      </c>
      <c r="B632" s="405" t="s">
        <v>675</v>
      </c>
      <c r="C632" s="405" t="s">
        <v>29</v>
      </c>
      <c r="D632" t="s">
        <v>14</v>
      </c>
      <c r="E632" s="25"/>
      <c r="F632" s="1">
        <v>5.7</v>
      </c>
      <c r="G632" s="1">
        <f t="shared" si="9"/>
        <v>64.999999999999986</v>
      </c>
      <c r="I632" s="204"/>
      <c r="K632" s="405"/>
      <c r="M632" s="1"/>
    </row>
    <row r="633" spans="1:13">
      <c r="A633" s="46">
        <v>44963</v>
      </c>
      <c r="B633" s="405" t="s">
        <v>675</v>
      </c>
      <c r="C633" s="405" t="s">
        <v>29</v>
      </c>
      <c r="D633" t="s">
        <v>15</v>
      </c>
      <c r="E633" s="25"/>
      <c r="F633" s="1">
        <v>60</v>
      </c>
      <c r="G633" s="1">
        <f t="shared" si="9"/>
        <v>4.9999999999999858</v>
      </c>
      <c r="H633" s="404" t="s">
        <v>12</v>
      </c>
      <c r="I633" t="s">
        <v>13</v>
      </c>
      <c r="J633" s="13">
        <v>117.6</v>
      </c>
      <c r="K633" s="405"/>
      <c r="M633" s="1"/>
    </row>
    <row r="634" spans="1:13">
      <c r="A634" s="46">
        <v>44963</v>
      </c>
      <c r="B634" s="405" t="s">
        <v>675</v>
      </c>
      <c r="C634" s="405" t="s">
        <v>29</v>
      </c>
      <c r="D634" t="s">
        <v>16</v>
      </c>
      <c r="F634" s="1">
        <v>5</v>
      </c>
      <c r="G634" s="1">
        <f t="shared" si="9"/>
        <v>-1.4210854715202004E-14</v>
      </c>
      <c r="H634" s="405"/>
      <c r="I634" t="s">
        <v>14</v>
      </c>
      <c r="J634" s="13">
        <v>5</v>
      </c>
    </row>
    <row r="635" spans="1:13">
      <c r="A635" s="46">
        <v>44957</v>
      </c>
      <c r="B635" s="404" t="s">
        <v>11</v>
      </c>
      <c r="C635" s="404" t="s">
        <v>12</v>
      </c>
      <c r="D635" t="s">
        <v>13</v>
      </c>
      <c r="E635" s="44">
        <v>117.6</v>
      </c>
      <c r="G635" s="1">
        <f t="shared" si="9"/>
        <v>117.59999999999998</v>
      </c>
      <c r="H635" s="405"/>
      <c r="I635" t="s">
        <v>15</v>
      </c>
      <c r="J635" s="13">
        <v>60</v>
      </c>
    </row>
    <row r="636" spans="1:13">
      <c r="B636" s="405"/>
      <c r="C636" s="405"/>
      <c r="D636" t="s">
        <v>14</v>
      </c>
      <c r="E636" s="44">
        <v>5</v>
      </c>
      <c r="G636" s="1">
        <f t="shared" si="9"/>
        <v>122.59999999999998</v>
      </c>
      <c r="H636" s="405"/>
      <c r="I636" t="s">
        <v>16</v>
      </c>
      <c r="J636" s="13">
        <v>5</v>
      </c>
    </row>
    <row r="637" spans="1:13">
      <c r="B637" s="405"/>
      <c r="C637" s="405"/>
      <c r="D637" t="s">
        <v>15</v>
      </c>
      <c r="E637" s="44">
        <v>60</v>
      </c>
      <c r="G637" s="1">
        <f t="shared" si="9"/>
        <v>182.59999999999997</v>
      </c>
      <c r="H637" s="404" t="s">
        <v>19</v>
      </c>
      <c r="I637" t="s">
        <v>15</v>
      </c>
      <c r="J637" s="13">
        <v>56</v>
      </c>
    </row>
    <row r="638" spans="1:13">
      <c r="B638" s="405"/>
      <c r="C638" s="405"/>
      <c r="D638" t="s">
        <v>16</v>
      </c>
      <c r="E638" s="44">
        <v>5</v>
      </c>
      <c r="G638" s="1">
        <f t="shared" si="9"/>
        <v>187.59999999999997</v>
      </c>
      <c r="I638" t="s">
        <v>16</v>
      </c>
      <c r="J638" s="13">
        <v>5</v>
      </c>
    </row>
    <row r="639" spans="1:13">
      <c r="A639" s="46">
        <v>44991</v>
      </c>
      <c r="B639" s="405">
        <v>26406</v>
      </c>
      <c r="C639" s="405" t="s">
        <v>12</v>
      </c>
      <c r="D639" t="s">
        <v>13</v>
      </c>
      <c r="F639" s="13">
        <v>117.6</v>
      </c>
      <c r="G639" s="1">
        <f t="shared" si="9"/>
        <v>69.999999999999972</v>
      </c>
      <c r="J639" s="13"/>
    </row>
    <row r="640" spans="1:13">
      <c r="A640" s="46">
        <v>44991</v>
      </c>
      <c r="B640" s="405">
        <v>26406</v>
      </c>
      <c r="C640" s="405" t="s">
        <v>12</v>
      </c>
      <c r="D640" t="s">
        <v>14</v>
      </c>
      <c r="F640" s="13">
        <v>5</v>
      </c>
      <c r="G640" s="1">
        <f t="shared" si="9"/>
        <v>64.999999999999972</v>
      </c>
      <c r="J640" s="13"/>
    </row>
    <row r="641" spans="1:13">
      <c r="A641" s="46">
        <v>44991</v>
      </c>
      <c r="B641" s="405">
        <v>26406</v>
      </c>
      <c r="C641" s="405" t="s">
        <v>12</v>
      </c>
      <c r="D641" t="s">
        <v>15</v>
      </c>
      <c r="F641" s="13">
        <v>60</v>
      </c>
      <c r="G641" s="1">
        <f t="shared" si="9"/>
        <v>4.9999999999999716</v>
      </c>
      <c r="J641" s="13"/>
    </row>
    <row r="642" spans="1:13">
      <c r="A642" s="46">
        <v>44991</v>
      </c>
      <c r="B642" s="405">
        <v>26406</v>
      </c>
      <c r="C642" s="405" t="s">
        <v>12</v>
      </c>
      <c r="D642" t="s">
        <v>16</v>
      </c>
      <c r="F642" s="13">
        <v>5</v>
      </c>
      <c r="G642" s="1">
        <f t="shared" si="9"/>
        <v>-2.8421709430404007E-14</v>
      </c>
      <c r="J642" s="13"/>
    </row>
    <row r="643" spans="1:13">
      <c r="A643" s="46">
        <v>44985</v>
      </c>
      <c r="B643" s="404" t="s">
        <v>11</v>
      </c>
      <c r="C643" s="404" t="s">
        <v>19</v>
      </c>
      <c r="D643" t="s">
        <v>13</v>
      </c>
      <c r="E643" s="44">
        <v>128.19999999999999</v>
      </c>
      <c r="G643" s="1">
        <f t="shared" si="9"/>
        <v>128.19999999999996</v>
      </c>
    </row>
    <row r="644" spans="1:13">
      <c r="B644" s="405"/>
      <c r="C644" s="405"/>
      <c r="D644" t="s">
        <v>14</v>
      </c>
      <c r="E644" s="44">
        <v>2</v>
      </c>
      <c r="G644" s="1">
        <f t="shared" si="9"/>
        <v>130.19999999999996</v>
      </c>
      <c r="J644" s="13">
        <f>SUM(J633:J643)</f>
        <v>248.6</v>
      </c>
    </row>
    <row r="645" spans="1:13">
      <c r="B645" s="405"/>
      <c r="C645" s="405"/>
      <c r="D645" t="s">
        <v>15</v>
      </c>
      <c r="E645" s="44">
        <v>56</v>
      </c>
      <c r="G645" s="1">
        <f t="shared" si="9"/>
        <v>186.19999999999996</v>
      </c>
    </row>
    <row r="646" spans="1:13">
      <c r="B646" s="405"/>
      <c r="C646" s="405"/>
      <c r="D646" t="s">
        <v>16</v>
      </c>
      <c r="E646" s="44">
        <v>5</v>
      </c>
      <c r="G646" s="1">
        <f t="shared" si="9"/>
        <v>191.19999999999996</v>
      </c>
      <c r="M646" s="13">
        <f>SUM(M627:M634)</f>
        <v>0</v>
      </c>
    </row>
    <row r="647" spans="1:13">
      <c r="A647" s="46">
        <v>44991</v>
      </c>
      <c r="B647" s="405">
        <v>26406</v>
      </c>
      <c r="C647" s="405" t="s">
        <v>19</v>
      </c>
      <c r="D647" t="s">
        <v>15</v>
      </c>
      <c r="F647" s="13">
        <v>56</v>
      </c>
      <c r="G647" s="1">
        <f t="shared" si="9"/>
        <v>135.19999999999996</v>
      </c>
      <c r="M647" s="13"/>
    </row>
    <row r="648" spans="1:13">
      <c r="A648" s="46">
        <v>44991</v>
      </c>
      <c r="B648" s="405">
        <v>26406</v>
      </c>
      <c r="C648" s="405" t="s">
        <v>19</v>
      </c>
      <c r="D648" t="s">
        <v>16</v>
      </c>
      <c r="F648" s="13">
        <v>5</v>
      </c>
      <c r="G648" s="1">
        <f t="shared" si="9"/>
        <v>130.19999999999996</v>
      </c>
      <c r="M648" s="13"/>
    </row>
    <row r="649" spans="1:13">
      <c r="A649" s="46">
        <v>45010</v>
      </c>
      <c r="B649" s="405">
        <v>26713</v>
      </c>
      <c r="C649" s="405" t="s">
        <v>19</v>
      </c>
      <c r="D649" t="s">
        <v>13</v>
      </c>
      <c r="F649" s="1">
        <v>128.19999999999999</v>
      </c>
      <c r="G649" s="1">
        <f t="shared" si="9"/>
        <v>1.9999999999999716</v>
      </c>
      <c r="M649" s="13"/>
    </row>
    <row r="650" spans="1:13">
      <c r="A650" s="46">
        <v>45010</v>
      </c>
      <c r="B650" s="405">
        <v>26713</v>
      </c>
      <c r="C650" s="405" t="s">
        <v>19</v>
      </c>
      <c r="D650" t="s">
        <v>14</v>
      </c>
      <c r="F650" s="1">
        <v>2</v>
      </c>
      <c r="G650" s="1">
        <f t="shared" si="9"/>
        <v>-2.8421709430404007E-14</v>
      </c>
      <c r="M650" s="13"/>
    </row>
    <row r="651" spans="1:13">
      <c r="A651" s="68">
        <v>44985</v>
      </c>
      <c r="B651" s="404" t="s">
        <v>11</v>
      </c>
      <c r="C651" s="404" t="s">
        <v>20</v>
      </c>
      <c r="D651" t="s">
        <v>13</v>
      </c>
      <c r="E651" s="44">
        <v>124.1</v>
      </c>
      <c r="G651" s="1">
        <f t="shared" si="9"/>
        <v>124.09999999999997</v>
      </c>
      <c r="I651" s="215"/>
      <c r="J651" s="216"/>
      <c r="M651" s="13"/>
    </row>
    <row r="652" spans="1:13">
      <c r="B652" s="405"/>
      <c r="C652" s="405"/>
      <c r="D652" t="s">
        <v>14</v>
      </c>
      <c r="E652" s="44">
        <v>2</v>
      </c>
      <c r="G652" s="1">
        <f t="shared" si="9"/>
        <v>126.09999999999997</v>
      </c>
      <c r="M652" s="13"/>
    </row>
    <row r="653" spans="1:13">
      <c r="B653" s="405"/>
      <c r="C653" s="405"/>
      <c r="D653" t="s">
        <v>15</v>
      </c>
      <c r="E653" s="44">
        <v>60</v>
      </c>
      <c r="G653" s="1">
        <f t="shared" si="9"/>
        <v>186.09999999999997</v>
      </c>
      <c r="M653" s="13"/>
    </row>
    <row r="654" spans="1:13">
      <c r="B654" s="405"/>
      <c r="C654" s="405"/>
      <c r="D654" t="s">
        <v>16</v>
      </c>
      <c r="E654" s="44">
        <v>5</v>
      </c>
      <c r="G654" s="1">
        <f t="shared" si="9"/>
        <v>191.09999999999997</v>
      </c>
      <c r="M654" s="13"/>
    </row>
    <row r="655" spans="1:13">
      <c r="A655" s="46">
        <v>45050</v>
      </c>
      <c r="B655" s="405">
        <v>26830</v>
      </c>
      <c r="C655" s="405" t="s">
        <v>20</v>
      </c>
      <c r="D655" t="s">
        <v>13</v>
      </c>
      <c r="F655" s="13">
        <v>124.1</v>
      </c>
      <c r="G655" s="1">
        <f t="shared" si="9"/>
        <v>66.999999999999972</v>
      </c>
      <c r="M655" s="13"/>
    </row>
    <row r="656" spans="1:13">
      <c r="A656" s="46">
        <v>45050</v>
      </c>
      <c r="B656" s="405">
        <v>26830</v>
      </c>
      <c r="C656" s="405" t="s">
        <v>20</v>
      </c>
      <c r="D656" t="s">
        <v>14</v>
      </c>
      <c r="F656" s="13">
        <v>2</v>
      </c>
      <c r="G656" s="1">
        <f t="shared" si="9"/>
        <v>64.999999999999972</v>
      </c>
      <c r="M656" s="13"/>
    </row>
    <row r="657" spans="1:13">
      <c r="A657" s="46">
        <v>45050</v>
      </c>
      <c r="B657" s="405">
        <v>26830</v>
      </c>
      <c r="C657" s="405" t="s">
        <v>20</v>
      </c>
      <c r="D657" t="s">
        <v>15</v>
      </c>
      <c r="F657" s="13">
        <v>60</v>
      </c>
      <c r="G657" s="1">
        <f t="shared" si="9"/>
        <v>4.9999999999999716</v>
      </c>
      <c r="M657" s="13"/>
    </row>
    <row r="658" spans="1:13">
      <c r="A658" s="46">
        <v>45050</v>
      </c>
      <c r="B658" s="405">
        <v>26830</v>
      </c>
      <c r="C658" s="405" t="s">
        <v>20</v>
      </c>
      <c r="D658" t="s">
        <v>16</v>
      </c>
      <c r="F658" s="13">
        <v>5</v>
      </c>
      <c r="G658" s="1">
        <f t="shared" si="9"/>
        <v>-2.8421709430404007E-14</v>
      </c>
      <c r="M658" s="13"/>
    </row>
    <row r="659" spans="1:13">
      <c r="A659" s="68">
        <v>45076</v>
      </c>
      <c r="B659" s="404" t="s">
        <v>11</v>
      </c>
      <c r="C659" s="404" t="s">
        <v>21</v>
      </c>
      <c r="D659" t="s">
        <v>13</v>
      </c>
      <c r="E659" s="44">
        <v>129.80000000000001</v>
      </c>
      <c r="G659" s="1">
        <f t="shared" si="9"/>
        <v>129.79999999999998</v>
      </c>
      <c r="M659" s="13"/>
    </row>
    <row r="660" spans="1:13">
      <c r="B660" s="405"/>
      <c r="C660" s="405"/>
      <c r="D660" t="s">
        <v>14</v>
      </c>
      <c r="E660" s="44">
        <v>2</v>
      </c>
      <c r="G660" s="1">
        <f t="shared" si="9"/>
        <v>131.79999999999998</v>
      </c>
      <c r="M660" s="13"/>
    </row>
    <row r="661" spans="1:13">
      <c r="B661" s="405"/>
      <c r="C661" s="405"/>
      <c r="D661" t="s">
        <v>15</v>
      </c>
      <c r="E661" s="44">
        <v>60</v>
      </c>
      <c r="G661" s="1">
        <f t="shared" si="9"/>
        <v>191.79999999999998</v>
      </c>
      <c r="M661" s="13"/>
    </row>
    <row r="662" spans="1:13">
      <c r="B662" s="405"/>
      <c r="C662" s="405"/>
      <c r="D662" t="s">
        <v>16</v>
      </c>
      <c r="E662" s="44">
        <v>5</v>
      </c>
      <c r="G662" s="1">
        <f t="shared" si="9"/>
        <v>196.79999999999998</v>
      </c>
      <c r="M662" s="13"/>
    </row>
    <row r="663" spans="1:13">
      <c r="A663" s="46">
        <v>45050</v>
      </c>
      <c r="B663" s="405">
        <v>26830</v>
      </c>
      <c r="C663" s="405" t="s">
        <v>21</v>
      </c>
      <c r="D663" t="s">
        <v>15</v>
      </c>
      <c r="F663" s="1">
        <v>60</v>
      </c>
      <c r="G663" s="1">
        <f t="shared" si="9"/>
        <v>136.79999999999998</v>
      </c>
      <c r="J663" s="404" t="s">
        <v>21</v>
      </c>
      <c r="K663" t="s">
        <v>13</v>
      </c>
      <c r="L663" s="13">
        <v>129.80000000000001</v>
      </c>
      <c r="M663" s="13"/>
    </row>
    <row r="664" spans="1:13">
      <c r="A664" s="46">
        <v>45050</v>
      </c>
      <c r="B664" s="405">
        <v>26830</v>
      </c>
      <c r="C664" s="405" t="s">
        <v>21</v>
      </c>
      <c r="D664" t="s">
        <v>16</v>
      </c>
      <c r="F664" s="1">
        <v>5</v>
      </c>
      <c r="G664" s="1">
        <f t="shared" si="9"/>
        <v>131.79999999999998</v>
      </c>
      <c r="J664" s="405"/>
      <c r="K664" t="s">
        <v>14</v>
      </c>
      <c r="L664" s="13">
        <v>2</v>
      </c>
      <c r="M664" s="13"/>
    </row>
    <row r="665" spans="1:13">
      <c r="A665" s="46">
        <v>45110</v>
      </c>
      <c r="B665" s="405">
        <v>27025</v>
      </c>
      <c r="C665" s="405" t="s">
        <v>21</v>
      </c>
      <c r="D665" t="s">
        <v>13</v>
      </c>
      <c r="F665" s="1">
        <v>129.80000000000001</v>
      </c>
      <c r="G665" s="1">
        <f t="shared" si="9"/>
        <v>1.9999999999999716</v>
      </c>
      <c r="J665" s="405"/>
      <c r="L665" s="13"/>
      <c r="M665" s="13"/>
    </row>
    <row r="666" spans="1:13">
      <c r="A666" s="46">
        <v>45110</v>
      </c>
      <c r="B666" s="405">
        <v>27025</v>
      </c>
      <c r="C666" s="405" t="s">
        <v>21</v>
      </c>
      <c r="D666" t="s">
        <v>14</v>
      </c>
      <c r="F666" s="1">
        <v>2</v>
      </c>
      <c r="G666" s="1">
        <f t="shared" si="9"/>
        <v>-2.8421709430404007E-14</v>
      </c>
      <c r="J666" s="405"/>
      <c r="L666" s="13"/>
      <c r="M666" s="13"/>
    </row>
    <row r="667" spans="1:13">
      <c r="A667" s="68">
        <v>45077</v>
      </c>
      <c r="B667" s="404" t="s">
        <v>11</v>
      </c>
      <c r="C667" s="404" t="s">
        <v>22</v>
      </c>
      <c r="D667" t="s">
        <v>13</v>
      </c>
      <c r="E667" s="44">
        <v>120</v>
      </c>
      <c r="G667" s="1">
        <f t="shared" si="9"/>
        <v>119.99999999999997</v>
      </c>
      <c r="J667" s="404" t="s">
        <v>22</v>
      </c>
      <c r="K667" t="s">
        <v>13</v>
      </c>
      <c r="L667" s="13">
        <v>120</v>
      </c>
      <c r="M667" s="13"/>
    </row>
    <row r="668" spans="1:13">
      <c r="B668" s="405"/>
      <c r="C668" s="405"/>
      <c r="D668" t="s">
        <v>14</v>
      </c>
      <c r="E668" s="44">
        <v>2</v>
      </c>
      <c r="G668" s="1">
        <f t="shared" si="9"/>
        <v>121.99999999999997</v>
      </c>
      <c r="J668" s="405"/>
      <c r="K668" t="s">
        <v>14</v>
      </c>
      <c r="L668" s="13">
        <v>2</v>
      </c>
      <c r="M668" s="13"/>
    </row>
    <row r="669" spans="1:13">
      <c r="B669" s="405"/>
      <c r="C669" s="405"/>
      <c r="D669" t="s">
        <v>15</v>
      </c>
      <c r="E669" s="44">
        <v>60</v>
      </c>
      <c r="G669" s="1">
        <f t="shared" si="9"/>
        <v>181.99999999999997</v>
      </c>
      <c r="J669" s="405"/>
      <c r="K669" t="s">
        <v>15</v>
      </c>
      <c r="L669" s="13">
        <v>60</v>
      </c>
    </row>
    <row r="670" spans="1:13">
      <c r="B670" s="405"/>
      <c r="C670" s="405"/>
      <c r="D670" t="s">
        <v>16</v>
      </c>
      <c r="E670" s="44">
        <v>5</v>
      </c>
      <c r="G670" s="1">
        <f t="shared" ref="G670:G737" si="10">+G669+E670-F670</f>
        <v>186.99999999999997</v>
      </c>
      <c r="J670" s="405"/>
      <c r="K670" t="s">
        <v>16</v>
      </c>
      <c r="L670" s="13">
        <v>5</v>
      </c>
    </row>
    <row r="671" spans="1:13">
      <c r="A671" s="46">
        <v>45110</v>
      </c>
      <c r="B671" s="405">
        <v>27025</v>
      </c>
      <c r="C671" s="405" t="s">
        <v>22</v>
      </c>
      <c r="D671" t="s">
        <v>13</v>
      </c>
      <c r="F671" s="1">
        <v>120</v>
      </c>
      <c r="G671" s="1">
        <f t="shared" si="10"/>
        <v>66.999999999999972</v>
      </c>
    </row>
    <row r="672" spans="1:13">
      <c r="A672" s="46">
        <v>45110</v>
      </c>
      <c r="B672" s="405">
        <v>27025</v>
      </c>
      <c r="C672" s="405" t="s">
        <v>22</v>
      </c>
      <c r="D672" t="s">
        <v>14</v>
      </c>
      <c r="F672" s="1">
        <v>2</v>
      </c>
      <c r="G672" s="1">
        <f t="shared" si="10"/>
        <v>64.999999999999972</v>
      </c>
    </row>
    <row r="673" spans="1:13">
      <c r="A673" s="46">
        <v>45110</v>
      </c>
      <c r="B673" s="405">
        <v>27025</v>
      </c>
      <c r="C673" s="405" t="s">
        <v>22</v>
      </c>
      <c r="D673" t="s">
        <v>15</v>
      </c>
      <c r="F673" s="1">
        <v>60</v>
      </c>
      <c r="G673" s="1">
        <f t="shared" si="10"/>
        <v>4.9999999999999716</v>
      </c>
    </row>
    <row r="674" spans="1:13">
      <c r="A674" s="46">
        <v>45110</v>
      </c>
      <c r="B674" s="405">
        <v>27025</v>
      </c>
      <c r="C674" s="405" t="s">
        <v>22</v>
      </c>
      <c r="D674" t="s">
        <v>16</v>
      </c>
      <c r="F674" s="1">
        <v>5</v>
      </c>
      <c r="G674" s="1">
        <f t="shared" si="10"/>
        <v>-2.8421709430404007E-14</v>
      </c>
    </row>
    <row r="675" spans="1:13">
      <c r="A675" s="32">
        <v>45107</v>
      </c>
      <c r="B675" s="404" t="s">
        <v>11</v>
      </c>
      <c r="C675" s="404" t="s">
        <v>23</v>
      </c>
      <c r="D675" t="s">
        <v>13</v>
      </c>
      <c r="E675" s="44">
        <v>122.3</v>
      </c>
      <c r="F675" s="217"/>
      <c r="G675" s="1">
        <f t="shared" si="10"/>
        <v>122.29999999999997</v>
      </c>
    </row>
    <row r="676" spans="1:13">
      <c r="A676" s="30"/>
      <c r="B676" s="405"/>
      <c r="C676" s="405"/>
      <c r="D676" t="s">
        <v>14</v>
      </c>
      <c r="E676" s="44">
        <v>2</v>
      </c>
      <c r="F676" s="217"/>
      <c r="G676" s="1">
        <f t="shared" si="10"/>
        <v>124.29999999999997</v>
      </c>
    </row>
    <row r="677" spans="1:13">
      <c r="A677" s="30"/>
      <c r="B677" s="405"/>
      <c r="C677" s="405"/>
      <c r="D677" t="s">
        <v>15</v>
      </c>
      <c r="E677" s="223">
        <v>60</v>
      </c>
      <c r="F677" s="217"/>
      <c r="G677" s="1">
        <f t="shared" si="10"/>
        <v>184.29999999999995</v>
      </c>
    </row>
    <row r="678" spans="1:13">
      <c r="A678" s="30"/>
      <c r="B678" s="405"/>
      <c r="C678" s="405"/>
      <c r="D678" t="s">
        <v>16</v>
      </c>
      <c r="E678" s="223">
        <v>5</v>
      </c>
      <c r="F678" s="217"/>
      <c r="G678" s="1">
        <f t="shared" si="10"/>
        <v>189.29999999999995</v>
      </c>
    </row>
    <row r="679" spans="1:13">
      <c r="A679" s="30">
        <v>45147</v>
      </c>
      <c r="B679" s="405">
        <v>27316</v>
      </c>
      <c r="C679" s="405" t="s">
        <v>23</v>
      </c>
      <c r="D679" t="s">
        <v>13</v>
      </c>
      <c r="E679" s="223"/>
      <c r="F679" s="44">
        <v>122.3</v>
      </c>
      <c r="G679" s="1">
        <f t="shared" si="10"/>
        <v>66.999999999999957</v>
      </c>
    </row>
    <row r="680" spans="1:13">
      <c r="A680" s="30">
        <v>45147</v>
      </c>
      <c r="B680" s="405">
        <v>27316</v>
      </c>
      <c r="C680" s="405" t="s">
        <v>23</v>
      </c>
      <c r="D680" t="s">
        <v>14</v>
      </c>
      <c r="E680" s="223"/>
      <c r="F680" s="44">
        <v>2</v>
      </c>
      <c r="G680" s="1">
        <f t="shared" si="10"/>
        <v>64.999999999999957</v>
      </c>
    </row>
    <row r="681" spans="1:13">
      <c r="A681" s="30">
        <v>45147</v>
      </c>
      <c r="B681" s="405">
        <v>27316</v>
      </c>
      <c r="C681" s="405" t="s">
        <v>23</v>
      </c>
      <c r="D681" t="s">
        <v>15</v>
      </c>
      <c r="E681" s="223"/>
      <c r="F681" s="223">
        <v>60</v>
      </c>
      <c r="G681" s="1">
        <f t="shared" si="10"/>
        <v>4.9999999999999574</v>
      </c>
    </row>
    <row r="682" spans="1:13">
      <c r="A682" s="30">
        <v>45147</v>
      </c>
      <c r="B682" s="405">
        <v>27316</v>
      </c>
      <c r="C682" s="405" t="s">
        <v>23</v>
      </c>
      <c r="D682" t="s">
        <v>16</v>
      </c>
      <c r="E682" s="223"/>
      <c r="F682" s="223">
        <v>5</v>
      </c>
      <c r="G682" s="1">
        <f t="shared" si="10"/>
        <v>-4.2632564145606011E-14</v>
      </c>
      <c r="I682" s="404"/>
      <c r="K682" s="223"/>
    </row>
    <row r="683" spans="1:13">
      <c r="A683" s="68">
        <v>45138</v>
      </c>
      <c r="B683" s="404" t="s">
        <v>11</v>
      </c>
      <c r="C683" s="404" t="s">
        <v>24</v>
      </c>
      <c r="D683" t="s">
        <v>13</v>
      </c>
      <c r="E683" s="223">
        <v>115.2</v>
      </c>
      <c r="F683"/>
      <c r="G683" s="1">
        <f t="shared" si="10"/>
        <v>115.19999999999996</v>
      </c>
      <c r="I683" s="405"/>
      <c r="K683" s="223"/>
    </row>
    <row r="684" spans="1:13">
      <c r="B684" s="405"/>
      <c r="C684" s="405"/>
      <c r="D684" t="s">
        <v>14</v>
      </c>
      <c r="E684" s="223">
        <v>2</v>
      </c>
      <c r="F684"/>
      <c r="G684" s="1">
        <f t="shared" si="10"/>
        <v>117.19999999999996</v>
      </c>
      <c r="K684" s="223"/>
    </row>
    <row r="685" spans="1:13">
      <c r="B685" s="405"/>
      <c r="C685" s="405"/>
      <c r="D685" t="s">
        <v>15</v>
      </c>
      <c r="E685" s="223">
        <v>60</v>
      </c>
      <c r="F685"/>
      <c r="G685" s="1">
        <f t="shared" si="10"/>
        <v>177.19999999999996</v>
      </c>
      <c r="K685" s="223"/>
    </row>
    <row r="686" spans="1:13">
      <c r="B686" s="405"/>
      <c r="C686" s="405"/>
      <c r="D686" t="s">
        <v>16</v>
      </c>
      <c r="E686" s="223">
        <v>5</v>
      </c>
      <c r="F686"/>
      <c r="G686" s="1">
        <f t="shared" si="10"/>
        <v>182.19999999999996</v>
      </c>
      <c r="K686" s="44"/>
      <c r="M686" s="44"/>
    </row>
    <row r="687" spans="1:13">
      <c r="A687" s="30">
        <v>45147</v>
      </c>
      <c r="B687" s="405">
        <v>27316</v>
      </c>
      <c r="C687" s="405" t="s">
        <v>24</v>
      </c>
      <c r="D687" t="s">
        <v>15</v>
      </c>
      <c r="F687" s="223">
        <v>60</v>
      </c>
      <c r="G687" s="1">
        <f t="shared" si="10"/>
        <v>122.19999999999996</v>
      </c>
    </row>
    <row r="688" spans="1:13">
      <c r="A688" s="30">
        <v>45147</v>
      </c>
      <c r="B688" s="405">
        <v>27316</v>
      </c>
      <c r="C688" s="405" t="s">
        <v>24</v>
      </c>
      <c r="D688" t="s">
        <v>16</v>
      </c>
      <c r="F688" s="223">
        <v>5</v>
      </c>
      <c r="G688" s="1">
        <f t="shared" si="10"/>
        <v>117.19999999999996</v>
      </c>
    </row>
    <row r="689" spans="1:13">
      <c r="A689" s="30">
        <v>45182</v>
      </c>
      <c r="B689" s="405">
        <v>27444</v>
      </c>
      <c r="C689" s="405" t="s">
        <v>24</v>
      </c>
      <c r="D689" t="s">
        <v>13</v>
      </c>
      <c r="F689" s="223">
        <v>115.2</v>
      </c>
      <c r="G689" s="1">
        <f t="shared" si="10"/>
        <v>1.9999999999999574</v>
      </c>
    </row>
    <row r="690" spans="1:13">
      <c r="A690" s="30">
        <v>45182</v>
      </c>
      <c r="B690" s="405">
        <v>27444</v>
      </c>
      <c r="C690" s="405" t="s">
        <v>24</v>
      </c>
      <c r="D690" t="s">
        <v>14</v>
      </c>
      <c r="F690" s="223">
        <v>2</v>
      </c>
      <c r="G690" s="1">
        <f t="shared" si="10"/>
        <v>-4.2632564145606011E-14</v>
      </c>
    </row>
    <row r="691" spans="1:13">
      <c r="A691" s="68">
        <v>45169</v>
      </c>
      <c r="B691" s="404" t="s">
        <v>11</v>
      </c>
      <c r="C691" s="404" t="s">
        <v>71</v>
      </c>
      <c r="D691" t="s">
        <v>13</v>
      </c>
      <c r="E691" s="223">
        <v>110.2</v>
      </c>
      <c r="G691" s="1">
        <f t="shared" si="10"/>
        <v>110.19999999999996</v>
      </c>
    </row>
    <row r="692" spans="1:13">
      <c r="B692" s="405"/>
      <c r="C692" s="405"/>
      <c r="D692" t="s">
        <v>14</v>
      </c>
      <c r="E692" s="223">
        <v>2</v>
      </c>
      <c r="G692" s="1">
        <f t="shared" si="10"/>
        <v>112.19999999999996</v>
      </c>
    </row>
    <row r="693" spans="1:13">
      <c r="B693" s="405"/>
      <c r="C693" s="405"/>
      <c r="D693" t="s">
        <v>15</v>
      </c>
      <c r="E693" s="223">
        <v>60</v>
      </c>
      <c r="G693" s="1">
        <f t="shared" si="10"/>
        <v>172.19999999999996</v>
      </c>
    </row>
    <row r="694" spans="1:13">
      <c r="B694" s="405"/>
      <c r="C694" s="405"/>
      <c r="D694" t="s">
        <v>16</v>
      </c>
      <c r="E694" s="223">
        <v>5</v>
      </c>
      <c r="G694" s="1">
        <f t="shared" si="10"/>
        <v>177.19999999999996</v>
      </c>
    </row>
    <row r="695" spans="1:13">
      <c r="A695" s="30">
        <v>45182</v>
      </c>
      <c r="B695" s="405">
        <v>27444</v>
      </c>
      <c r="C695" s="405" t="s">
        <v>71</v>
      </c>
      <c r="D695" t="s">
        <v>15</v>
      </c>
      <c r="F695" s="223">
        <v>60</v>
      </c>
      <c r="G695" s="1">
        <f t="shared" si="10"/>
        <v>117.19999999999996</v>
      </c>
      <c r="J695" s="404"/>
      <c r="L695" s="223"/>
    </row>
    <row r="696" spans="1:13">
      <c r="A696" s="30">
        <v>45182</v>
      </c>
      <c r="B696" s="405">
        <v>27444</v>
      </c>
      <c r="C696" s="405" t="s">
        <v>71</v>
      </c>
      <c r="D696" t="s">
        <v>16</v>
      </c>
      <c r="F696" s="223">
        <v>5</v>
      </c>
      <c r="G696" s="1">
        <f t="shared" si="10"/>
        <v>112.19999999999996</v>
      </c>
      <c r="J696" s="405"/>
      <c r="L696" s="223"/>
    </row>
    <row r="697" spans="1:13">
      <c r="A697" s="30">
        <v>45216</v>
      </c>
      <c r="B697" s="405">
        <v>27645</v>
      </c>
      <c r="C697" s="405" t="s">
        <v>71</v>
      </c>
      <c r="D697" t="s">
        <v>13</v>
      </c>
      <c r="F697" s="223">
        <v>110.2</v>
      </c>
      <c r="G697" s="1">
        <f t="shared" si="10"/>
        <v>1.9999999999999574</v>
      </c>
      <c r="J697" s="405"/>
      <c r="L697" s="223"/>
    </row>
    <row r="698" spans="1:13">
      <c r="A698" s="30">
        <v>45216</v>
      </c>
      <c r="B698" s="405">
        <v>27645</v>
      </c>
      <c r="C698" s="405" t="s">
        <v>71</v>
      </c>
      <c r="D698" t="s">
        <v>14</v>
      </c>
      <c r="F698" s="223">
        <v>2</v>
      </c>
      <c r="G698" s="1">
        <f t="shared" si="10"/>
        <v>-4.2632564145606011E-14</v>
      </c>
      <c r="J698" s="405"/>
      <c r="L698" s="223"/>
    </row>
    <row r="699" spans="1:13">
      <c r="A699" s="32">
        <v>45199</v>
      </c>
      <c r="B699" s="404" t="s">
        <v>11</v>
      </c>
      <c r="C699" s="404" t="s">
        <v>41</v>
      </c>
      <c r="D699" t="s">
        <v>13</v>
      </c>
      <c r="E699" s="217">
        <v>109.6</v>
      </c>
      <c r="F699" s="217"/>
      <c r="G699" s="1">
        <f t="shared" si="10"/>
        <v>109.59999999999995</v>
      </c>
      <c r="J699" s="404"/>
      <c r="L699" s="217"/>
    </row>
    <row r="700" spans="1:13">
      <c r="A700" s="30"/>
      <c r="B700" s="405"/>
      <c r="C700" s="405"/>
      <c r="D700" t="s">
        <v>14</v>
      </c>
      <c r="E700" s="217">
        <v>2</v>
      </c>
      <c r="F700" s="217"/>
      <c r="G700" s="1">
        <f t="shared" si="10"/>
        <v>111.59999999999995</v>
      </c>
      <c r="I700" s="404"/>
      <c r="K700" s="217"/>
      <c r="L700" s="217"/>
    </row>
    <row r="701" spans="1:13">
      <c r="A701" s="30"/>
      <c r="B701" s="405"/>
      <c r="C701" s="405"/>
      <c r="D701" t="s">
        <v>15</v>
      </c>
      <c r="E701" s="217">
        <v>60</v>
      </c>
      <c r="F701" s="217"/>
      <c r="G701" s="1">
        <f t="shared" si="10"/>
        <v>171.59999999999997</v>
      </c>
      <c r="I701" s="405"/>
      <c r="K701" s="217"/>
      <c r="L701" s="217"/>
    </row>
    <row r="702" spans="1:13">
      <c r="A702" s="30"/>
      <c r="B702" s="405"/>
      <c r="C702" s="405"/>
      <c r="D702" t="s">
        <v>16</v>
      </c>
      <c r="E702" s="217">
        <v>5</v>
      </c>
      <c r="F702" s="217"/>
      <c r="G702" s="1">
        <f t="shared" si="10"/>
        <v>176.59999999999997</v>
      </c>
      <c r="I702" s="404"/>
      <c r="K702" s="44"/>
      <c r="L702" s="44"/>
    </row>
    <row r="703" spans="1:13">
      <c r="A703" s="30"/>
      <c r="B703" s="405"/>
      <c r="C703" s="405"/>
      <c r="D703" t="s">
        <v>93</v>
      </c>
      <c r="E703" s="217">
        <v>10</v>
      </c>
      <c r="F703" s="217"/>
      <c r="G703" s="1">
        <f t="shared" si="10"/>
        <v>186.59999999999997</v>
      </c>
      <c r="I703" s="405"/>
      <c r="K703" s="44"/>
      <c r="M703" s="44"/>
    </row>
    <row r="704" spans="1:13">
      <c r="A704" s="30">
        <v>45216</v>
      </c>
      <c r="B704" s="405">
        <v>27645</v>
      </c>
      <c r="C704" s="405" t="s">
        <v>41</v>
      </c>
      <c r="D704" t="s">
        <v>15</v>
      </c>
      <c r="F704" s="223">
        <v>60</v>
      </c>
      <c r="G704" s="1">
        <f t="shared" si="10"/>
        <v>126.59999999999997</v>
      </c>
      <c r="I704" s="405"/>
      <c r="K704" s="217"/>
    </row>
    <row r="705" spans="1:13">
      <c r="A705" s="30">
        <v>45216</v>
      </c>
      <c r="B705" s="405">
        <v>27645</v>
      </c>
      <c r="C705" s="405" t="s">
        <v>41</v>
      </c>
      <c r="D705" t="s">
        <v>16</v>
      </c>
      <c r="F705" s="223">
        <v>5</v>
      </c>
      <c r="G705" s="1">
        <f t="shared" si="10"/>
        <v>121.59999999999997</v>
      </c>
      <c r="I705" s="405"/>
      <c r="K705" s="217"/>
    </row>
    <row r="706" spans="1:13">
      <c r="A706" s="30">
        <v>45216</v>
      </c>
      <c r="B706" s="405">
        <v>27645</v>
      </c>
      <c r="C706" s="405" t="s">
        <v>41</v>
      </c>
      <c r="D706" t="s">
        <v>93</v>
      </c>
      <c r="F706" s="217">
        <v>10</v>
      </c>
      <c r="G706" s="1">
        <f t="shared" si="10"/>
        <v>111.59999999999997</v>
      </c>
      <c r="I706" s="405"/>
      <c r="K706" s="44"/>
    </row>
    <row r="707" spans="1:13">
      <c r="A707" s="46">
        <v>45261</v>
      </c>
      <c r="B707" s="405">
        <v>27884</v>
      </c>
      <c r="C707" s="405" t="s">
        <v>41</v>
      </c>
      <c r="D707" t="s">
        <v>13</v>
      </c>
      <c r="F707" s="217">
        <v>109.6</v>
      </c>
      <c r="G707" s="1">
        <f t="shared" si="10"/>
        <v>1.9999999999999716</v>
      </c>
      <c r="I707" s="405"/>
      <c r="K707" s="44"/>
    </row>
    <row r="708" spans="1:13">
      <c r="A708" s="46">
        <v>45261</v>
      </c>
      <c r="B708" s="405">
        <v>27884</v>
      </c>
      <c r="C708" s="405" t="s">
        <v>41</v>
      </c>
      <c r="D708" t="s">
        <v>14</v>
      </c>
      <c r="F708" s="217">
        <v>2</v>
      </c>
      <c r="G708" s="1">
        <f t="shared" si="10"/>
        <v>-2.8421709430404007E-14</v>
      </c>
      <c r="I708" s="405"/>
      <c r="K708" s="44"/>
    </row>
    <row r="709" spans="1:13">
      <c r="A709" s="32">
        <v>45230</v>
      </c>
      <c r="B709" s="404" t="s">
        <v>11</v>
      </c>
      <c r="C709" s="404" t="s">
        <v>27</v>
      </c>
      <c r="D709" t="s">
        <v>13</v>
      </c>
      <c r="E709" s="44">
        <v>106.6</v>
      </c>
      <c r="G709" s="1">
        <f t="shared" si="10"/>
        <v>106.59999999999997</v>
      </c>
      <c r="M709" s="44"/>
    </row>
    <row r="710" spans="1:13">
      <c r="A710" s="30"/>
      <c r="B710" s="405"/>
      <c r="C710" s="405"/>
      <c r="D710" t="s">
        <v>14</v>
      </c>
      <c r="E710" s="44">
        <v>2</v>
      </c>
      <c r="G710" s="1">
        <f t="shared" si="10"/>
        <v>108.59999999999997</v>
      </c>
    </row>
    <row r="711" spans="1:13">
      <c r="A711" s="30"/>
      <c r="B711" s="405"/>
      <c r="C711" s="405"/>
      <c r="D711" t="s">
        <v>15</v>
      </c>
      <c r="E711" s="217">
        <v>60</v>
      </c>
      <c r="G711" s="1">
        <f t="shared" si="10"/>
        <v>168.59999999999997</v>
      </c>
    </row>
    <row r="712" spans="1:13">
      <c r="A712" s="30"/>
      <c r="B712" s="405"/>
      <c r="C712" s="405"/>
      <c r="D712" t="s">
        <v>16</v>
      </c>
      <c r="E712" s="217">
        <v>5</v>
      </c>
      <c r="G712" s="1">
        <f t="shared" si="10"/>
        <v>173.59999999999997</v>
      </c>
    </row>
    <row r="713" spans="1:13">
      <c r="A713" s="46">
        <v>45261</v>
      </c>
      <c r="B713" s="405">
        <v>27884</v>
      </c>
      <c r="C713" s="405" t="s">
        <v>27</v>
      </c>
      <c r="D713" t="s">
        <v>13</v>
      </c>
      <c r="F713" s="44">
        <v>106.6</v>
      </c>
      <c r="G713" s="1">
        <f t="shared" si="10"/>
        <v>66.999999999999972</v>
      </c>
    </row>
    <row r="714" spans="1:13">
      <c r="A714" s="46">
        <v>45261</v>
      </c>
      <c r="B714" s="405">
        <v>27884</v>
      </c>
      <c r="C714" s="405" t="s">
        <v>27</v>
      </c>
      <c r="D714" t="s">
        <v>14</v>
      </c>
      <c r="F714" s="44">
        <v>2</v>
      </c>
      <c r="G714" s="1">
        <f t="shared" si="10"/>
        <v>64.999999999999972</v>
      </c>
    </row>
    <row r="715" spans="1:13">
      <c r="A715" s="46">
        <v>45261</v>
      </c>
      <c r="B715" s="405">
        <v>27884</v>
      </c>
      <c r="C715" s="405" t="s">
        <v>27</v>
      </c>
      <c r="D715" t="s">
        <v>15</v>
      </c>
      <c r="F715" s="217">
        <v>60</v>
      </c>
      <c r="G715" s="1">
        <f t="shared" si="10"/>
        <v>4.9999999999999716</v>
      </c>
    </row>
    <row r="716" spans="1:13">
      <c r="A716" s="46">
        <v>45261</v>
      </c>
      <c r="B716" s="405">
        <v>27884</v>
      </c>
      <c r="C716" s="405" t="s">
        <v>27</v>
      </c>
      <c r="D716" t="s">
        <v>16</v>
      </c>
      <c r="F716" s="217">
        <v>5</v>
      </c>
      <c r="G716" s="1">
        <f t="shared" si="10"/>
        <v>-2.8421709430404007E-14</v>
      </c>
    </row>
    <row r="717" spans="1:13">
      <c r="A717" s="32">
        <v>45260</v>
      </c>
      <c r="B717" s="404" t="s">
        <v>11</v>
      </c>
      <c r="C717" s="404" t="s">
        <v>28</v>
      </c>
      <c r="D717" t="s">
        <v>13</v>
      </c>
      <c r="E717" s="44">
        <v>115.9</v>
      </c>
      <c r="G717" s="1">
        <f t="shared" si="10"/>
        <v>115.89999999999998</v>
      </c>
    </row>
    <row r="718" spans="1:13">
      <c r="A718" s="30"/>
      <c r="B718" s="405"/>
      <c r="C718" s="405"/>
      <c r="D718" t="s">
        <v>14</v>
      </c>
      <c r="E718" s="44">
        <v>10</v>
      </c>
      <c r="G718" s="1">
        <f t="shared" si="10"/>
        <v>125.89999999999998</v>
      </c>
    </row>
    <row r="719" spans="1:13">
      <c r="A719" s="30"/>
      <c r="B719" s="405"/>
      <c r="C719" s="405"/>
      <c r="D719" t="s">
        <v>15</v>
      </c>
      <c r="E719" s="217">
        <v>60</v>
      </c>
      <c r="G719" s="1">
        <f t="shared" si="10"/>
        <v>185.89999999999998</v>
      </c>
    </row>
    <row r="720" spans="1:13">
      <c r="A720" s="30"/>
      <c r="B720" s="405"/>
      <c r="C720" s="405"/>
      <c r="D720" t="s">
        <v>16</v>
      </c>
      <c r="E720" s="217">
        <v>5</v>
      </c>
      <c r="G720" s="1">
        <f t="shared" si="10"/>
        <v>190.89999999999998</v>
      </c>
    </row>
    <row r="721" spans="1:13">
      <c r="A721" s="46">
        <v>45306</v>
      </c>
      <c r="B721" s="405">
        <v>28147</v>
      </c>
      <c r="C721" s="405" t="s">
        <v>28</v>
      </c>
      <c r="D721" t="s">
        <v>13</v>
      </c>
      <c r="F721" s="44">
        <v>115.9</v>
      </c>
      <c r="G721" s="1">
        <f t="shared" si="10"/>
        <v>74.999999999999972</v>
      </c>
    </row>
    <row r="722" spans="1:13">
      <c r="A722" s="46">
        <v>45306</v>
      </c>
      <c r="B722" s="405">
        <v>28147</v>
      </c>
      <c r="C722" s="405" t="s">
        <v>28</v>
      </c>
      <c r="D722" t="s">
        <v>14</v>
      </c>
      <c r="F722" s="44">
        <v>10</v>
      </c>
      <c r="G722" s="1">
        <f t="shared" si="10"/>
        <v>64.999999999999972</v>
      </c>
    </row>
    <row r="723" spans="1:13">
      <c r="A723" s="46">
        <v>45306</v>
      </c>
      <c r="B723" s="405">
        <v>28147</v>
      </c>
      <c r="C723" s="405" t="s">
        <v>28</v>
      </c>
      <c r="D723" t="s">
        <v>15</v>
      </c>
      <c r="F723" s="217">
        <v>60</v>
      </c>
      <c r="G723" s="1">
        <f t="shared" si="10"/>
        <v>4.9999999999999716</v>
      </c>
    </row>
    <row r="724" spans="1:13">
      <c r="A724" s="46">
        <v>45306</v>
      </c>
      <c r="B724" s="405">
        <v>28147</v>
      </c>
      <c r="C724" s="405" t="s">
        <v>28</v>
      </c>
      <c r="D724" t="s">
        <v>16</v>
      </c>
      <c r="F724" s="217">
        <v>5</v>
      </c>
      <c r="G724" s="1">
        <f t="shared" si="10"/>
        <v>-2.8421709430404007E-14</v>
      </c>
      <c r="I724" s="29"/>
    </row>
    <row r="725" spans="1:13">
      <c r="A725" s="32">
        <v>45291</v>
      </c>
      <c r="B725" s="404" t="s">
        <v>11</v>
      </c>
      <c r="C725" s="404" t="s">
        <v>29</v>
      </c>
      <c r="D725" t="s">
        <v>13</v>
      </c>
      <c r="E725" s="44">
        <v>123.8</v>
      </c>
      <c r="G725" s="1">
        <f t="shared" si="10"/>
        <v>123.79999999999997</v>
      </c>
      <c r="K725" s="404"/>
      <c r="M725" s="44"/>
    </row>
    <row r="726" spans="1:13">
      <c r="A726" s="30"/>
      <c r="B726" s="405"/>
      <c r="C726" s="405"/>
      <c r="D726" t="s">
        <v>14</v>
      </c>
      <c r="E726" s="44">
        <v>5</v>
      </c>
      <c r="G726" s="1">
        <f t="shared" si="10"/>
        <v>128.79999999999995</v>
      </c>
      <c r="K726" s="405"/>
      <c r="M726" s="44"/>
    </row>
    <row r="727" spans="1:13">
      <c r="A727" s="30"/>
      <c r="B727" s="405"/>
      <c r="C727" s="405"/>
      <c r="D727" t="s">
        <v>15</v>
      </c>
      <c r="E727" s="217">
        <v>60</v>
      </c>
      <c r="G727" s="1">
        <f t="shared" si="10"/>
        <v>188.79999999999995</v>
      </c>
      <c r="K727" s="405"/>
      <c r="M727" s="217"/>
    </row>
    <row r="728" spans="1:13">
      <c r="A728" s="30"/>
      <c r="B728" s="405"/>
      <c r="C728" s="405"/>
      <c r="D728" t="s">
        <v>16</v>
      </c>
      <c r="E728" s="217">
        <v>5</v>
      </c>
      <c r="G728" s="1">
        <f t="shared" si="10"/>
        <v>193.79999999999995</v>
      </c>
      <c r="K728" s="405"/>
      <c r="M728" s="217"/>
    </row>
    <row r="729" spans="1:13">
      <c r="A729" s="30">
        <v>45335</v>
      </c>
      <c r="B729" s="405">
        <v>28244</v>
      </c>
      <c r="C729" s="405" t="s">
        <v>29</v>
      </c>
      <c r="D729" t="s">
        <v>13</v>
      </c>
      <c r="E729" s="217"/>
      <c r="F729" s="44">
        <v>123.8</v>
      </c>
      <c r="G729" s="1">
        <f t="shared" si="10"/>
        <v>69.999999999999957</v>
      </c>
      <c r="K729" s="405"/>
      <c r="M729" s="217"/>
    </row>
    <row r="730" spans="1:13">
      <c r="A730" s="30">
        <v>45335</v>
      </c>
      <c r="B730" s="405">
        <v>28244</v>
      </c>
      <c r="C730" s="405" t="s">
        <v>29</v>
      </c>
      <c r="D730" t="s">
        <v>14</v>
      </c>
      <c r="E730" s="217"/>
      <c r="F730" s="44">
        <v>5</v>
      </c>
      <c r="G730" s="1">
        <f t="shared" si="10"/>
        <v>64.999999999999957</v>
      </c>
      <c r="K730" s="405"/>
      <c r="M730" s="217"/>
    </row>
    <row r="731" spans="1:13">
      <c r="A731" s="30">
        <v>45335</v>
      </c>
      <c r="B731" s="405">
        <v>28244</v>
      </c>
      <c r="C731" s="405" t="s">
        <v>29</v>
      </c>
      <c r="D731" t="s">
        <v>15</v>
      </c>
      <c r="E731" s="217"/>
      <c r="F731" s="217">
        <v>60</v>
      </c>
      <c r="G731" s="1">
        <f t="shared" si="10"/>
        <v>4.9999999999999574</v>
      </c>
      <c r="K731" s="405"/>
      <c r="M731" s="217"/>
    </row>
    <row r="732" spans="1:13">
      <c r="A732" s="30">
        <v>45335</v>
      </c>
      <c r="B732" s="405">
        <v>28244</v>
      </c>
      <c r="C732" s="405" t="s">
        <v>29</v>
      </c>
      <c r="D732" t="s">
        <v>16</v>
      </c>
      <c r="E732" s="217"/>
      <c r="F732" s="217">
        <v>5</v>
      </c>
      <c r="G732" s="1">
        <f t="shared" si="10"/>
        <v>-4.2632564145606011E-14</v>
      </c>
      <c r="K732" s="405"/>
      <c r="M732" s="217"/>
    </row>
    <row r="733" spans="1:13">
      <c r="A733" s="68">
        <v>45322</v>
      </c>
      <c r="B733" s="404" t="s">
        <v>11</v>
      </c>
      <c r="C733" s="404" t="s">
        <v>12</v>
      </c>
      <c r="D733" t="s">
        <v>13</v>
      </c>
      <c r="E733" s="44">
        <v>138.30000000000001</v>
      </c>
      <c r="F733" s="217"/>
      <c r="G733" s="1">
        <f t="shared" si="10"/>
        <v>138.29999999999995</v>
      </c>
      <c r="M733" s="44"/>
    </row>
    <row r="734" spans="1:13">
      <c r="B734" s="405"/>
      <c r="C734" s="405"/>
      <c r="D734" t="s">
        <v>14</v>
      </c>
      <c r="E734" s="44">
        <v>8</v>
      </c>
      <c r="G734" s="1">
        <f t="shared" si="10"/>
        <v>146.29999999999995</v>
      </c>
      <c r="M734" s="44"/>
    </row>
    <row r="735" spans="1:13">
      <c r="B735" s="405"/>
      <c r="C735" s="405"/>
      <c r="D735" t="s">
        <v>15</v>
      </c>
      <c r="E735" s="217">
        <v>60</v>
      </c>
      <c r="G735" s="1">
        <f t="shared" si="10"/>
        <v>206.29999999999995</v>
      </c>
      <c r="J735" s="404"/>
      <c r="L735" s="44"/>
    </row>
    <row r="736" spans="1:13">
      <c r="B736" s="405"/>
      <c r="C736" s="405"/>
      <c r="D736" t="s">
        <v>16</v>
      </c>
      <c r="E736" s="217">
        <v>5</v>
      </c>
      <c r="G736" s="1">
        <f t="shared" si="10"/>
        <v>211.29999999999995</v>
      </c>
      <c r="J736" s="405"/>
      <c r="L736" s="44"/>
    </row>
    <row r="737" spans="1:12">
      <c r="B737" s="405"/>
      <c r="C737" s="405"/>
      <c r="D737" t="s">
        <v>146</v>
      </c>
      <c r="E737" s="44">
        <v>24.2</v>
      </c>
      <c r="G737" s="1">
        <f t="shared" si="10"/>
        <v>235.49999999999994</v>
      </c>
      <c r="J737" s="405"/>
      <c r="L737" s="217"/>
    </row>
    <row r="738" spans="1:12">
      <c r="B738" s="405"/>
      <c r="C738" s="44">
        <v>470.5</v>
      </c>
      <c r="D738" t="s">
        <v>112</v>
      </c>
      <c r="G738" s="1">
        <f t="shared" ref="G738:G744" si="11">+G737+E738-F738</f>
        <v>235.49999999999994</v>
      </c>
      <c r="J738" s="405"/>
      <c r="L738" s="217"/>
    </row>
    <row r="739" spans="1:12">
      <c r="A739" s="46">
        <v>45357</v>
      </c>
      <c r="B739" s="405">
        <v>28461</v>
      </c>
      <c r="C739" s="405" t="s">
        <v>12</v>
      </c>
      <c r="D739" t="s">
        <v>13</v>
      </c>
      <c r="F739" s="44">
        <v>138.30000000000001</v>
      </c>
      <c r="G739" s="1">
        <f t="shared" si="11"/>
        <v>97.199999999999932</v>
      </c>
      <c r="J739" s="405"/>
      <c r="L739" s="217"/>
    </row>
    <row r="740" spans="1:12">
      <c r="A740" s="46">
        <v>45357</v>
      </c>
      <c r="B740" s="405">
        <v>28461</v>
      </c>
      <c r="C740" s="405" t="s">
        <v>12</v>
      </c>
      <c r="D740" t="s">
        <v>14</v>
      </c>
      <c r="F740" s="44">
        <v>8</v>
      </c>
      <c r="G740" s="1">
        <f t="shared" si="11"/>
        <v>89.199999999999932</v>
      </c>
      <c r="J740" s="405"/>
      <c r="L740" s="217"/>
    </row>
    <row r="741" spans="1:12">
      <c r="A741" s="46">
        <v>45357</v>
      </c>
      <c r="B741" s="405">
        <v>28461</v>
      </c>
      <c r="C741" s="405" t="s">
        <v>12</v>
      </c>
      <c r="D741" t="s">
        <v>15</v>
      </c>
      <c r="F741" s="217">
        <v>60</v>
      </c>
      <c r="G741" s="1">
        <f t="shared" si="11"/>
        <v>29.199999999999932</v>
      </c>
      <c r="I741" s="217"/>
      <c r="J741" s="405"/>
      <c r="L741" s="217"/>
    </row>
    <row r="742" spans="1:12">
      <c r="A742" s="46">
        <v>45357</v>
      </c>
      <c r="B742" s="405">
        <v>28461</v>
      </c>
      <c r="C742" s="405" t="s">
        <v>12</v>
      </c>
      <c r="D742" t="s">
        <v>16</v>
      </c>
      <c r="F742" s="217">
        <v>5</v>
      </c>
      <c r="G742" s="1">
        <f t="shared" si="11"/>
        <v>24.199999999999932</v>
      </c>
      <c r="I742" s="217"/>
      <c r="J742" s="405"/>
      <c r="L742" s="217"/>
    </row>
    <row r="743" spans="1:12">
      <c r="A743" s="46">
        <v>45357</v>
      </c>
      <c r="B743" s="405">
        <v>28461</v>
      </c>
      <c r="C743" s="405" t="s">
        <v>12</v>
      </c>
      <c r="D743" t="s">
        <v>146</v>
      </c>
      <c r="F743" s="44">
        <v>24.2</v>
      </c>
      <c r="G743" s="1">
        <f t="shared" si="11"/>
        <v>-6.7501559897209518E-14</v>
      </c>
      <c r="I743" s="44"/>
      <c r="J743" s="405"/>
      <c r="L743" s="217"/>
    </row>
    <row r="744" spans="1:12">
      <c r="A744" s="32">
        <v>45351</v>
      </c>
      <c r="B744" s="404" t="s">
        <v>11</v>
      </c>
      <c r="C744" s="404" t="s">
        <v>19</v>
      </c>
      <c r="D744" t="s">
        <v>13</v>
      </c>
      <c r="E744" s="44">
        <v>143.19999999999999</v>
      </c>
      <c r="G744" s="1">
        <f t="shared" si="11"/>
        <v>143.19999999999993</v>
      </c>
      <c r="I744" s="44"/>
      <c r="J744" s="405"/>
      <c r="L744" s="217"/>
    </row>
    <row r="745" spans="1:12">
      <c r="A745" s="30"/>
      <c r="B745" s="405"/>
      <c r="C745" s="405"/>
      <c r="D745" t="s">
        <v>14</v>
      </c>
      <c r="E745" s="44">
        <v>5</v>
      </c>
      <c r="G745" s="1">
        <f t="shared" ref="G745:G818" si="12">+G744+E745-F745</f>
        <v>148.19999999999993</v>
      </c>
      <c r="I745" s="29"/>
      <c r="J745" s="405"/>
      <c r="L745" s="217"/>
    </row>
    <row r="746" spans="1:12">
      <c r="A746" s="30"/>
      <c r="B746" s="405"/>
      <c r="C746" s="405"/>
      <c r="D746" t="s">
        <v>15</v>
      </c>
      <c r="E746" s="217">
        <v>58</v>
      </c>
      <c r="G746" s="1">
        <f t="shared" si="12"/>
        <v>206.19999999999993</v>
      </c>
      <c r="I746" s="29"/>
      <c r="J746" s="405"/>
      <c r="L746" s="217"/>
    </row>
    <row r="747" spans="1:12">
      <c r="A747" s="30"/>
      <c r="B747" s="405"/>
      <c r="C747" s="405"/>
      <c r="D747" t="s">
        <v>16</v>
      </c>
      <c r="E747" s="217">
        <v>5</v>
      </c>
      <c r="G747" s="1">
        <f t="shared" si="12"/>
        <v>211.19999999999993</v>
      </c>
      <c r="J747" s="405"/>
      <c r="L747" s="217"/>
    </row>
    <row r="748" spans="1:12">
      <c r="A748" s="46">
        <v>45357</v>
      </c>
      <c r="B748" s="405">
        <v>28461</v>
      </c>
      <c r="C748" s="405" t="s">
        <v>19</v>
      </c>
      <c r="D748" t="s">
        <v>15</v>
      </c>
      <c r="F748" s="1">
        <v>58</v>
      </c>
      <c r="G748" s="1">
        <f t="shared" si="12"/>
        <v>153.19999999999993</v>
      </c>
      <c r="J748" s="405"/>
      <c r="L748" s="44"/>
    </row>
    <row r="749" spans="1:12">
      <c r="A749" s="46">
        <v>45357</v>
      </c>
      <c r="B749" s="405">
        <v>28461</v>
      </c>
      <c r="C749" s="405" t="s">
        <v>19</v>
      </c>
      <c r="D749" t="s">
        <v>16</v>
      </c>
      <c r="F749" s="1">
        <v>5</v>
      </c>
      <c r="G749" s="1">
        <f t="shared" si="12"/>
        <v>148.19999999999993</v>
      </c>
      <c r="J749" s="404"/>
      <c r="L749" s="217"/>
    </row>
    <row r="750" spans="1:12">
      <c r="A750" s="46">
        <v>45374</v>
      </c>
      <c r="B750" s="405">
        <v>28591</v>
      </c>
      <c r="C750" s="405" t="s">
        <v>19</v>
      </c>
      <c r="D750" t="s">
        <v>13</v>
      </c>
      <c r="F750" s="1">
        <v>143.19999999999999</v>
      </c>
      <c r="G750" s="1">
        <f t="shared" si="12"/>
        <v>4.9999999999999432</v>
      </c>
      <c r="L750" s="217"/>
    </row>
    <row r="751" spans="1:12">
      <c r="A751" s="46">
        <v>45374</v>
      </c>
      <c r="B751" s="405">
        <v>28591</v>
      </c>
      <c r="C751" s="405" t="s">
        <v>19</v>
      </c>
      <c r="D751" t="s">
        <v>14</v>
      </c>
      <c r="F751" s="1">
        <v>5</v>
      </c>
      <c r="G751" s="1">
        <f t="shared" si="12"/>
        <v>-5.6843418860808015E-14</v>
      </c>
      <c r="K751" s="44"/>
      <c r="L751" s="44"/>
    </row>
    <row r="752" spans="1:12">
      <c r="A752" s="68">
        <v>45382</v>
      </c>
      <c r="B752" s="404" t="s">
        <v>11</v>
      </c>
      <c r="C752" s="404" t="s">
        <v>20</v>
      </c>
      <c r="D752" t="s">
        <v>13</v>
      </c>
      <c r="E752" s="44">
        <v>138.69999999999999</v>
      </c>
      <c r="G752" s="1">
        <f t="shared" si="12"/>
        <v>138.69999999999993</v>
      </c>
    </row>
    <row r="753" spans="1:8">
      <c r="B753" s="405"/>
      <c r="C753" s="405"/>
      <c r="D753" t="s">
        <v>14</v>
      </c>
      <c r="E753" s="44">
        <v>5</v>
      </c>
      <c r="G753" s="1">
        <f t="shared" si="12"/>
        <v>143.69999999999993</v>
      </c>
    </row>
    <row r="754" spans="1:8">
      <c r="B754" s="405"/>
      <c r="C754" s="405"/>
      <c r="D754" t="s">
        <v>15</v>
      </c>
      <c r="E754" s="217">
        <v>60</v>
      </c>
      <c r="G754" s="1">
        <f t="shared" si="12"/>
        <v>203.69999999999993</v>
      </c>
    </row>
    <row r="755" spans="1:8">
      <c r="B755" s="405"/>
      <c r="C755" s="405"/>
      <c r="D755" t="s">
        <v>16</v>
      </c>
      <c r="E755" s="217">
        <v>5</v>
      </c>
      <c r="G755" s="1">
        <f t="shared" si="12"/>
        <v>208.69999999999993</v>
      </c>
    </row>
    <row r="756" spans="1:8">
      <c r="A756" s="46">
        <v>45374</v>
      </c>
      <c r="B756" s="405">
        <v>28592</v>
      </c>
      <c r="C756" s="405" t="s">
        <v>20</v>
      </c>
      <c r="D756" t="s">
        <v>15</v>
      </c>
      <c r="F756" s="1">
        <v>60</v>
      </c>
      <c r="G756" s="1">
        <f t="shared" si="12"/>
        <v>148.69999999999993</v>
      </c>
    </row>
    <row r="757" spans="1:8">
      <c r="A757" s="46">
        <v>45374</v>
      </c>
      <c r="B757" s="405">
        <v>28592</v>
      </c>
      <c r="C757" s="405" t="s">
        <v>20</v>
      </c>
      <c r="D757" t="s">
        <v>16</v>
      </c>
      <c r="F757" s="1">
        <v>5</v>
      </c>
      <c r="G757" s="1">
        <f t="shared" si="12"/>
        <v>143.69999999999993</v>
      </c>
    </row>
    <row r="758" spans="1:8">
      <c r="A758" s="46">
        <v>45411</v>
      </c>
      <c r="B758" s="405">
        <v>28766</v>
      </c>
      <c r="C758" s="405" t="s">
        <v>20</v>
      </c>
      <c r="D758" t="s">
        <v>13</v>
      </c>
      <c r="F758" s="44">
        <v>138.69999999999999</v>
      </c>
      <c r="G758" s="1">
        <f t="shared" si="12"/>
        <v>4.9999999999999432</v>
      </c>
      <c r="H758" s="29"/>
    </row>
    <row r="759" spans="1:8">
      <c r="A759" s="46">
        <v>45411</v>
      </c>
      <c r="B759" s="405">
        <v>28766</v>
      </c>
      <c r="C759" s="405" t="s">
        <v>20</v>
      </c>
      <c r="D759" t="s">
        <v>14</v>
      </c>
      <c r="F759" s="44">
        <v>5</v>
      </c>
      <c r="G759" s="1">
        <f t="shared" si="12"/>
        <v>-5.6843418860808015E-14</v>
      </c>
    </row>
    <row r="760" spans="1:8">
      <c r="A760" s="32">
        <v>45412</v>
      </c>
      <c r="B760" s="404" t="s">
        <v>11</v>
      </c>
      <c r="C760" s="404" t="s">
        <v>21</v>
      </c>
      <c r="D760" t="s">
        <v>13</v>
      </c>
      <c r="E760" s="217">
        <v>137.9</v>
      </c>
      <c r="G760" s="1">
        <f t="shared" si="12"/>
        <v>137.89999999999995</v>
      </c>
    </row>
    <row r="761" spans="1:8">
      <c r="A761" s="30"/>
      <c r="B761" s="405"/>
      <c r="C761" s="405"/>
      <c r="D761" t="s">
        <v>14</v>
      </c>
      <c r="E761" s="217">
        <v>5</v>
      </c>
      <c r="G761" s="1">
        <f t="shared" si="12"/>
        <v>142.89999999999995</v>
      </c>
    </row>
    <row r="762" spans="1:8">
      <c r="A762" s="30"/>
      <c r="B762" s="405"/>
      <c r="C762" s="405"/>
      <c r="D762" t="s">
        <v>15</v>
      </c>
      <c r="E762" s="217">
        <v>60</v>
      </c>
      <c r="G762" s="1">
        <f t="shared" si="12"/>
        <v>202.89999999999995</v>
      </c>
    </row>
    <row r="763" spans="1:8">
      <c r="A763" s="30"/>
      <c r="B763" s="405"/>
      <c r="C763" s="405"/>
      <c r="D763" t="s">
        <v>16</v>
      </c>
      <c r="E763" s="217">
        <v>5</v>
      </c>
      <c r="G763" s="1">
        <f t="shared" si="12"/>
        <v>207.89999999999995</v>
      </c>
    </row>
    <row r="764" spans="1:8">
      <c r="A764" s="46">
        <v>45449</v>
      </c>
      <c r="B764" s="405">
        <v>28986</v>
      </c>
      <c r="C764" s="405" t="s">
        <v>21</v>
      </c>
      <c r="D764" t="s">
        <v>13</v>
      </c>
      <c r="F764" s="217">
        <v>137.9</v>
      </c>
      <c r="G764" s="1">
        <f t="shared" si="12"/>
        <v>69.999999999999943</v>
      </c>
    </row>
    <row r="765" spans="1:8">
      <c r="A765" s="46">
        <v>45449</v>
      </c>
      <c r="B765" s="405">
        <v>28986</v>
      </c>
      <c r="C765" s="405" t="s">
        <v>21</v>
      </c>
      <c r="D765" t="s">
        <v>14</v>
      </c>
      <c r="F765" s="217">
        <v>5</v>
      </c>
      <c r="G765" s="1">
        <f t="shared" si="12"/>
        <v>64.999999999999943</v>
      </c>
    </row>
    <row r="766" spans="1:8">
      <c r="A766" s="46">
        <v>45449</v>
      </c>
      <c r="B766" s="405">
        <v>28986</v>
      </c>
      <c r="C766" s="405" t="s">
        <v>21</v>
      </c>
      <c r="D766" t="s">
        <v>15</v>
      </c>
      <c r="F766" s="217">
        <v>60</v>
      </c>
      <c r="G766" s="1">
        <f t="shared" si="12"/>
        <v>4.9999999999999432</v>
      </c>
      <c r="H766" s="29">
        <f>220-G766</f>
        <v>215.00000000000006</v>
      </c>
    </row>
    <row r="767" spans="1:8">
      <c r="A767" s="46">
        <v>45449</v>
      </c>
      <c r="B767" s="405">
        <v>28986</v>
      </c>
      <c r="C767" s="405" t="s">
        <v>21</v>
      </c>
      <c r="D767" t="s">
        <v>16</v>
      </c>
      <c r="F767" s="217">
        <v>5</v>
      </c>
      <c r="G767" s="1">
        <f t="shared" si="12"/>
        <v>-5.6843418860808015E-14</v>
      </c>
      <c r="H767" t="s">
        <v>380</v>
      </c>
    </row>
    <row r="768" spans="1:8">
      <c r="A768" s="32">
        <v>45443</v>
      </c>
      <c r="B768" s="404" t="s">
        <v>11</v>
      </c>
      <c r="C768" s="404" t="s">
        <v>22</v>
      </c>
      <c r="D768" t="s">
        <v>13</v>
      </c>
      <c r="E768" s="217">
        <v>125.4</v>
      </c>
      <c r="G768" s="1">
        <f t="shared" si="12"/>
        <v>125.39999999999995</v>
      </c>
    </row>
    <row r="769" spans="1:12">
      <c r="A769" s="30"/>
      <c r="B769" s="405"/>
      <c r="C769" s="405"/>
      <c r="D769" t="s">
        <v>14</v>
      </c>
      <c r="E769" s="217">
        <v>5</v>
      </c>
      <c r="G769" s="1">
        <f t="shared" si="12"/>
        <v>130.39999999999995</v>
      </c>
    </row>
    <row r="770" spans="1:12">
      <c r="A770" s="30"/>
      <c r="B770" s="405"/>
      <c r="C770" s="405"/>
      <c r="D770" t="s">
        <v>15</v>
      </c>
      <c r="E770" s="217">
        <v>60</v>
      </c>
      <c r="G770" s="1">
        <f t="shared" si="12"/>
        <v>190.39999999999995</v>
      </c>
    </row>
    <row r="771" spans="1:12">
      <c r="A771" s="30"/>
      <c r="B771" s="405"/>
      <c r="C771" s="405"/>
      <c r="D771" t="s">
        <v>16</v>
      </c>
      <c r="E771" s="217">
        <v>5</v>
      </c>
      <c r="G771" s="1">
        <f t="shared" si="12"/>
        <v>195.39999999999995</v>
      </c>
    </row>
    <row r="772" spans="1:12">
      <c r="A772" s="46">
        <v>45482</v>
      </c>
      <c r="B772" s="405">
        <v>29255</v>
      </c>
      <c r="C772" s="405" t="s">
        <v>22</v>
      </c>
      <c r="D772" t="s">
        <v>13</v>
      </c>
      <c r="E772" s="217"/>
      <c r="F772" s="1">
        <v>125.4</v>
      </c>
      <c r="G772" s="1">
        <f t="shared" si="12"/>
        <v>69.999999999999943</v>
      </c>
    </row>
    <row r="773" spans="1:12">
      <c r="A773" s="46">
        <v>45482</v>
      </c>
      <c r="B773" s="405">
        <v>29255</v>
      </c>
      <c r="C773" s="405" t="s">
        <v>22</v>
      </c>
      <c r="D773" t="s">
        <v>14</v>
      </c>
      <c r="E773" s="217"/>
      <c r="F773" s="1">
        <v>5</v>
      </c>
      <c r="G773" s="1">
        <f t="shared" si="12"/>
        <v>64.999999999999943</v>
      </c>
    </row>
    <row r="774" spans="1:12">
      <c r="A774" s="46">
        <v>45482</v>
      </c>
      <c r="B774" s="405">
        <v>29255</v>
      </c>
      <c r="C774" s="405" t="s">
        <v>22</v>
      </c>
      <c r="D774" t="s">
        <v>15</v>
      </c>
      <c r="E774" s="217"/>
      <c r="F774" s="1">
        <v>60</v>
      </c>
      <c r="G774" s="1">
        <f t="shared" si="12"/>
        <v>4.9999999999999432</v>
      </c>
    </row>
    <row r="775" spans="1:12">
      <c r="A775" s="46">
        <v>45482</v>
      </c>
      <c r="B775" s="405">
        <v>29255</v>
      </c>
      <c r="C775" s="405" t="s">
        <v>22</v>
      </c>
      <c r="D775" t="s">
        <v>16</v>
      </c>
      <c r="E775" s="217"/>
      <c r="F775" s="1">
        <v>5</v>
      </c>
      <c r="G775" s="1">
        <f t="shared" si="12"/>
        <v>-5.6843418860808015E-14</v>
      </c>
    </row>
    <row r="776" spans="1:12">
      <c r="A776" s="32">
        <v>45473</v>
      </c>
      <c r="B776" s="404" t="s">
        <v>11</v>
      </c>
      <c r="C776" s="404" t="s">
        <v>23</v>
      </c>
      <c r="D776" t="s">
        <v>13</v>
      </c>
      <c r="E776" s="38">
        <v>121.8</v>
      </c>
      <c r="G776" s="1">
        <f t="shared" si="12"/>
        <v>121.79999999999994</v>
      </c>
    </row>
    <row r="777" spans="1:12">
      <c r="A777" s="30"/>
      <c r="B777" s="405"/>
      <c r="C777" s="405"/>
      <c r="D777" t="s">
        <v>14</v>
      </c>
      <c r="E777" s="38">
        <v>7</v>
      </c>
      <c r="G777" s="1">
        <f t="shared" si="12"/>
        <v>128.79999999999995</v>
      </c>
      <c r="I777" s="404"/>
      <c r="L777" s="38"/>
    </row>
    <row r="778" spans="1:12">
      <c r="A778" s="30"/>
      <c r="B778" s="405"/>
      <c r="C778" s="405"/>
      <c r="D778" t="s">
        <v>15</v>
      </c>
      <c r="E778" s="217">
        <v>60</v>
      </c>
      <c r="G778" s="1">
        <f t="shared" si="12"/>
        <v>188.79999999999995</v>
      </c>
      <c r="I778" s="405"/>
      <c r="L778" s="38"/>
    </row>
    <row r="779" spans="1:12">
      <c r="A779" s="30"/>
      <c r="B779" s="405"/>
      <c r="C779" s="405"/>
      <c r="D779" t="s">
        <v>16</v>
      </c>
      <c r="E779" s="217">
        <v>5</v>
      </c>
      <c r="G779" s="1">
        <f t="shared" si="12"/>
        <v>193.79999999999995</v>
      </c>
      <c r="I779" s="404"/>
      <c r="L779" s="217"/>
    </row>
    <row r="780" spans="1:12">
      <c r="A780" s="46">
        <v>45482</v>
      </c>
      <c r="B780" s="405">
        <v>29255</v>
      </c>
      <c r="C780" s="405" t="s">
        <v>23</v>
      </c>
      <c r="D780" t="s">
        <v>15</v>
      </c>
      <c r="F780" s="1">
        <v>60</v>
      </c>
      <c r="G780" s="1">
        <f t="shared" si="12"/>
        <v>133.79999999999995</v>
      </c>
      <c r="I780" s="405"/>
      <c r="L780" s="217"/>
    </row>
    <row r="781" spans="1:12">
      <c r="A781" s="46">
        <v>45482</v>
      </c>
      <c r="B781" s="405">
        <v>29255</v>
      </c>
      <c r="C781" s="405" t="s">
        <v>23</v>
      </c>
      <c r="D781" t="s">
        <v>16</v>
      </c>
      <c r="F781" s="1">
        <v>5</v>
      </c>
      <c r="G781" s="1">
        <f t="shared" si="12"/>
        <v>128.79999999999995</v>
      </c>
      <c r="I781" s="405"/>
      <c r="L781" s="217"/>
    </row>
    <row r="782" spans="1:12">
      <c r="A782" s="46">
        <v>45558</v>
      </c>
      <c r="B782" s="405">
        <v>29706</v>
      </c>
      <c r="C782" s="405" t="s">
        <v>23</v>
      </c>
      <c r="D782" t="s">
        <v>13</v>
      </c>
      <c r="F782" s="38">
        <v>121.8</v>
      </c>
      <c r="G782" s="1">
        <f t="shared" si="12"/>
        <v>6.9999999999999574</v>
      </c>
      <c r="I782" s="405"/>
      <c r="L782" s="217"/>
    </row>
    <row r="783" spans="1:12">
      <c r="A783" s="46">
        <v>45558</v>
      </c>
      <c r="B783" s="405">
        <v>29706</v>
      </c>
      <c r="C783" s="405" t="s">
        <v>23</v>
      </c>
      <c r="D783" t="s">
        <v>14</v>
      </c>
      <c r="F783" s="38">
        <v>7</v>
      </c>
      <c r="G783" s="1">
        <f t="shared" si="12"/>
        <v>-4.2632564145606011E-14</v>
      </c>
      <c r="I783" s="405"/>
      <c r="L783" s="217"/>
    </row>
    <row r="784" spans="1:12">
      <c r="A784" s="68">
        <v>45504</v>
      </c>
      <c r="B784" s="404" t="s">
        <v>11</v>
      </c>
      <c r="C784" s="404" t="s">
        <v>24</v>
      </c>
      <c r="D784" t="s">
        <v>13</v>
      </c>
      <c r="E784" s="217">
        <v>119.6</v>
      </c>
      <c r="G784" s="1">
        <f t="shared" si="12"/>
        <v>119.59999999999995</v>
      </c>
      <c r="I784" s="405"/>
      <c r="L784" s="217"/>
    </row>
    <row r="785" spans="1:12">
      <c r="B785" s="405"/>
      <c r="C785" s="405"/>
      <c r="D785" t="s">
        <v>14</v>
      </c>
      <c r="E785" s="217">
        <v>7</v>
      </c>
      <c r="G785" s="1">
        <f t="shared" si="12"/>
        <v>126.59999999999995</v>
      </c>
      <c r="I785" s="404"/>
      <c r="K785" s="217"/>
    </row>
    <row r="786" spans="1:12">
      <c r="B786" s="405"/>
      <c r="C786" s="405"/>
      <c r="D786" t="s">
        <v>15</v>
      </c>
      <c r="E786" s="217">
        <v>60</v>
      </c>
      <c r="G786" s="1">
        <f t="shared" si="12"/>
        <v>186.59999999999997</v>
      </c>
      <c r="I786" s="405"/>
      <c r="K786" s="217"/>
    </row>
    <row r="787" spans="1:12">
      <c r="B787" s="405"/>
      <c r="C787" s="405"/>
      <c r="D787" t="s">
        <v>16</v>
      </c>
      <c r="E787" s="217">
        <v>5</v>
      </c>
      <c r="G787" s="1">
        <f t="shared" si="12"/>
        <v>191.59999999999997</v>
      </c>
      <c r="I787" s="405"/>
      <c r="K787" s="217"/>
    </row>
    <row r="788" spans="1:12">
      <c r="B788" s="405"/>
      <c r="C788" s="405"/>
      <c r="D788" s="56" t="s">
        <v>97</v>
      </c>
      <c r="E788" s="56">
        <v>250</v>
      </c>
      <c r="G788" s="1">
        <f t="shared" si="12"/>
        <v>441.59999999999997</v>
      </c>
      <c r="I788" s="405"/>
      <c r="K788" s="217"/>
    </row>
    <row r="789" spans="1:12">
      <c r="A789" s="46">
        <v>45558</v>
      </c>
      <c r="B789" s="405">
        <v>29706</v>
      </c>
      <c r="C789" s="405" t="s">
        <v>24</v>
      </c>
      <c r="D789" t="s">
        <v>13</v>
      </c>
      <c r="E789" s="217"/>
      <c r="F789" s="217">
        <v>119.6</v>
      </c>
      <c r="G789" s="1">
        <f t="shared" si="12"/>
        <v>322</v>
      </c>
      <c r="I789" s="405"/>
      <c r="K789" s="217"/>
    </row>
    <row r="790" spans="1:12">
      <c r="A790" s="46">
        <v>45558</v>
      </c>
      <c r="B790" s="405">
        <v>29706</v>
      </c>
      <c r="C790" s="405" t="s">
        <v>24</v>
      </c>
      <c r="D790" t="s">
        <v>14</v>
      </c>
      <c r="E790" s="217"/>
      <c r="F790" s="217">
        <v>7</v>
      </c>
      <c r="G790" s="1">
        <f t="shared" si="12"/>
        <v>315</v>
      </c>
      <c r="I790" s="405"/>
      <c r="K790" s="217"/>
    </row>
    <row r="791" spans="1:12">
      <c r="A791" s="46">
        <v>45558</v>
      </c>
      <c r="B791" s="405">
        <v>29706</v>
      </c>
      <c r="C791" s="405" t="s">
        <v>24</v>
      </c>
      <c r="D791" t="s">
        <v>15</v>
      </c>
      <c r="E791" s="217"/>
      <c r="F791" s="217">
        <v>60</v>
      </c>
      <c r="G791" s="1">
        <f t="shared" si="12"/>
        <v>255</v>
      </c>
      <c r="I791" s="405"/>
      <c r="K791" s="217"/>
    </row>
    <row r="792" spans="1:12">
      <c r="A792" s="46">
        <v>45558</v>
      </c>
      <c r="B792" s="405">
        <v>29706</v>
      </c>
      <c r="C792" s="405" t="s">
        <v>24</v>
      </c>
      <c r="D792" t="s">
        <v>16</v>
      </c>
      <c r="E792" s="217"/>
      <c r="F792" s="217">
        <v>5</v>
      </c>
      <c r="G792" s="1">
        <f t="shared" si="12"/>
        <v>250</v>
      </c>
      <c r="I792" s="405"/>
      <c r="K792" s="217"/>
    </row>
    <row r="793" spans="1:12">
      <c r="A793" s="46">
        <v>45503</v>
      </c>
      <c r="B793" s="405">
        <v>29463</v>
      </c>
      <c r="C793" s="405" t="s">
        <v>24</v>
      </c>
      <c r="D793" t="s">
        <v>97</v>
      </c>
      <c r="E793" s="217"/>
      <c r="F793" s="217">
        <v>250</v>
      </c>
      <c r="G793" s="1">
        <f t="shared" si="12"/>
        <v>0</v>
      </c>
      <c r="H793" s="263"/>
      <c r="I793" s="263"/>
      <c r="J793" s="263"/>
      <c r="K793" s="217"/>
    </row>
    <row r="794" spans="1:12">
      <c r="A794" s="32">
        <v>45535</v>
      </c>
      <c r="B794" s="404" t="s">
        <v>11</v>
      </c>
      <c r="C794" s="404" t="s">
        <v>71</v>
      </c>
      <c r="D794" t="s">
        <v>13</v>
      </c>
      <c r="E794" s="217">
        <v>119.9</v>
      </c>
      <c r="G794" s="1">
        <f t="shared" si="12"/>
        <v>119.9</v>
      </c>
      <c r="H794" s="404"/>
      <c r="K794" s="217"/>
    </row>
    <row r="795" spans="1:12">
      <c r="A795" s="30"/>
      <c r="B795" s="405"/>
      <c r="C795" s="405"/>
      <c r="D795" t="s">
        <v>14</v>
      </c>
      <c r="E795" s="217">
        <v>7</v>
      </c>
      <c r="G795" s="1">
        <f t="shared" si="12"/>
        <v>126.9</v>
      </c>
      <c r="H795" s="405"/>
      <c r="K795" s="217"/>
      <c r="L795" s="13"/>
    </row>
    <row r="796" spans="1:12">
      <c r="A796" s="30"/>
      <c r="B796" s="405"/>
      <c r="C796" s="405"/>
      <c r="D796" t="s">
        <v>15</v>
      </c>
      <c r="E796" s="217">
        <v>60</v>
      </c>
      <c r="G796" s="1">
        <f t="shared" si="12"/>
        <v>186.9</v>
      </c>
      <c r="H796" s="405"/>
      <c r="K796" s="217"/>
      <c r="L796" s="29"/>
    </row>
    <row r="797" spans="1:12">
      <c r="A797" s="30"/>
      <c r="B797" s="405"/>
      <c r="C797" s="405"/>
      <c r="D797" t="s">
        <v>16</v>
      </c>
      <c r="E797" s="217">
        <v>5</v>
      </c>
      <c r="G797" s="1">
        <f t="shared" si="12"/>
        <v>191.9</v>
      </c>
      <c r="H797" s="405"/>
      <c r="K797" s="217"/>
    </row>
    <row r="798" spans="1:12">
      <c r="A798" s="30"/>
      <c r="B798" s="405"/>
      <c r="C798" s="405"/>
      <c r="D798" t="s">
        <v>130</v>
      </c>
      <c r="E798" s="217">
        <v>100</v>
      </c>
      <c r="G798" s="1">
        <f t="shared" si="12"/>
        <v>291.89999999999998</v>
      </c>
      <c r="H798" s="405"/>
      <c r="J798" s="217"/>
    </row>
    <row r="799" spans="1:12">
      <c r="A799" s="30">
        <v>45587</v>
      </c>
      <c r="B799" s="405">
        <v>29878</v>
      </c>
      <c r="C799" s="405" t="s">
        <v>71</v>
      </c>
      <c r="D799" t="s">
        <v>13</v>
      </c>
      <c r="E799" s="217"/>
      <c r="F799" s="217">
        <v>119.9</v>
      </c>
      <c r="G799" s="1">
        <f t="shared" si="12"/>
        <v>171.99999999999997</v>
      </c>
      <c r="H799" s="405"/>
      <c r="J799" s="217"/>
    </row>
    <row r="800" spans="1:12">
      <c r="A800" s="30">
        <v>45587</v>
      </c>
      <c r="B800" s="405">
        <v>29878</v>
      </c>
      <c r="C800" s="405" t="s">
        <v>71</v>
      </c>
      <c r="D800" t="s">
        <v>14</v>
      </c>
      <c r="E800" s="217"/>
      <c r="F800" s="217">
        <v>7</v>
      </c>
      <c r="G800" s="1">
        <f t="shared" si="12"/>
        <v>164.99999999999997</v>
      </c>
      <c r="H800" s="405"/>
      <c r="J800" s="217"/>
    </row>
    <row r="801" spans="1:12">
      <c r="A801" s="30">
        <v>45587</v>
      </c>
      <c r="B801" s="405">
        <v>29878</v>
      </c>
      <c r="C801" s="405" t="s">
        <v>71</v>
      </c>
      <c r="D801" t="s">
        <v>15</v>
      </c>
      <c r="E801" s="217"/>
      <c r="F801" s="217">
        <v>60</v>
      </c>
      <c r="G801" s="1">
        <f t="shared" si="12"/>
        <v>104.99999999999997</v>
      </c>
      <c r="H801" s="405"/>
      <c r="J801" s="217"/>
    </row>
    <row r="802" spans="1:12">
      <c r="A802" s="30">
        <v>45587</v>
      </c>
      <c r="B802" s="405">
        <v>29878</v>
      </c>
      <c r="C802" s="405" t="s">
        <v>71</v>
      </c>
      <c r="D802" t="s">
        <v>16</v>
      </c>
      <c r="E802" s="217"/>
      <c r="F802" s="217">
        <v>5</v>
      </c>
      <c r="G802" s="1">
        <f t="shared" si="12"/>
        <v>99.999999999999972</v>
      </c>
      <c r="H802" s="405"/>
      <c r="J802" s="217"/>
    </row>
    <row r="803" spans="1:12">
      <c r="A803" s="46">
        <v>45625</v>
      </c>
      <c r="B803" s="405">
        <v>30051</v>
      </c>
      <c r="C803" s="405" t="s">
        <v>71</v>
      </c>
      <c r="D803" t="s">
        <v>130</v>
      </c>
      <c r="E803" s="217"/>
      <c r="F803" s="217">
        <v>100</v>
      </c>
      <c r="G803" s="1">
        <f t="shared" si="12"/>
        <v>0</v>
      </c>
      <c r="H803" s="405"/>
      <c r="J803" s="217"/>
    </row>
    <row r="804" spans="1:12">
      <c r="A804" s="68">
        <v>45565</v>
      </c>
      <c r="B804" s="404" t="s">
        <v>11</v>
      </c>
      <c r="C804" s="404" t="s">
        <v>41</v>
      </c>
      <c r="D804" t="s">
        <v>13</v>
      </c>
      <c r="E804" s="217">
        <v>120.7</v>
      </c>
      <c r="G804" s="1">
        <f t="shared" si="12"/>
        <v>120.7</v>
      </c>
      <c r="H804" s="404"/>
      <c r="K804" s="217"/>
    </row>
    <row r="805" spans="1:12">
      <c r="B805" s="405"/>
      <c r="C805" s="405"/>
      <c r="D805" t="s">
        <v>14</v>
      </c>
      <c r="E805" s="217">
        <v>7</v>
      </c>
      <c r="G805" s="1">
        <f t="shared" si="12"/>
        <v>127.7</v>
      </c>
      <c r="H805" s="405"/>
      <c r="K805" s="217"/>
    </row>
    <row r="806" spans="1:12">
      <c r="B806" s="405"/>
      <c r="C806" s="405"/>
      <c r="D806" t="s">
        <v>15</v>
      </c>
      <c r="E806" s="217">
        <v>60</v>
      </c>
      <c r="G806" s="1">
        <f t="shared" si="12"/>
        <v>187.7</v>
      </c>
      <c r="H806" s="405"/>
      <c r="J806" s="217"/>
    </row>
    <row r="807" spans="1:12">
      <c r="B807" s="405"/>
      <c r="C807" s="405"/>
      <c r="D807" t="s">
        <v>16</v>
      </c>
      <c r="E807" s="217">
        <v>5</v>
      </c>
      <c r="G807" s="1">
        <f t="shared" si="12"/>
        <v>192.7</v>
      </c>
      <c r="H807" s="405"/>
      <c r="J807" s="217"/>
    </row>
    <row r="808" spans="1:12">
      <c r="B808" s="405"/>
      <c r="C808" s="405"/>
      <c r="D808" t="s">
        <v>284</v>
      </c>
      <c r="E808" s="44">
        <v>600</v>
      </c>
      <c r="G808" s="1">
        <f t="shared" si="12"/>
        <v>792.7</v>
      </c>
      <c r="J808" s="29"/>
      <c r="K808" s="29"/>
    </row>
    <row r="809" spans="1:12">
      <c r="A809" s="46">
        <v>45615</v>
      </c>
      <c r="B809" s="405">
        <v>29851</v>
      </c>
      <c r="C809" s="405" t="s">
        <v>41</v>
      </c>
      <c r="D809" t="s">
        <v>284</v>
      </c>
      <c r="F809" s="1">
        <v>600</v>
      </c>
      <c r="G809" s="1">
        <f t="shared" si="12"/>
        <v>192.70000000000005</v>
      </c>
    </row>
    <row r="810" spans="1:12">
      <c r="A810" s="30">
        <v>45587</v>
      </c>
      <c r="B810" s="405">
        <v>29878</v>
      </c>
      <c r="C810" s="405" t="s">
        <v>41</v>
      </c>
      <c r="D810" t="s">
        <v>13</v>
      </c>
      <c r="F810" s="1">
        <v>120.7</v>
      </c>
      <c r="G810" s="1">
        <f t="shared" si="12"/>
        <v>72.000000000000043</v>
      </c>
    </row>
    <row r="811" spans="1:12">
      <c r="A811" s="30">
        <v>45587</v>
      </c>
      <c r="B811" s="405">
        <v>29878</v>
      </c>
      <c r="C811" s="405" t="s">
        <v>41</v>
      </c>
      <c r="D811" t="s">
        <v>14</v>
      </c>
      <c r="F811" s="1">
        <v>7</v>
      </c>
      <c r="G811" s="1">
        <f t="shared" si="12"/>
        <v>65.000000000000043</v>
      </c>
    </row>
    <row r="812" spans="1:12">
      <c r="A812" s="46">
        <v>45625</v>
      </c>
      <c r="B812" s="405">
        <v>30051</v>
      </c>
      <c r="C812" s="405" t="s">
        <v>41</v>
      </c>
      <c r="D812" t="s">
        <v>15</v>
      </c>
      <c r="E812" s="217"/>
      <c r="F812" s="217">
        <v>60</v>
      </c>
      <c r="G812" s="1">
        <f t="shared" si="12"/>
        <v>5.0000000000000426</v>
      </c>
    </row>
    <row r="813" spans="1:12">
      <c r="A813" s="46">
        <v>45625</v>
      </c>
      <c r="B813" s="405">
        <v>30051</v>
      </c>
      <c r="C813" s="405" t="s">
        <v>41</v>
      </c>
      <c r="D813" t="s">
        <v>16</v>
      </c>
      <c r="E813" s="217"/>
      <c r="F813" s="217">
        <v>5</v>
      </c>
      <c r="G813" s="1">
        <f t="shared" si="12"/>
        <v>4.2632564145606011E-14</v>
      </c>
    </row>
    <row r="814" spans="1:12">
      <c r="A814" s="68">
        <v>45596</v>
      </c>
      <c r="B814" s="404" t="s">
        <v>11</v>
      </c>
      <c r="C814" s="404" t="s">
        <v>27</v>
      </c>
      <c r="D814" t="s">
        <v>13</v>
      </c>
      <c r="E814" s="217">
        <v>101.2</v>
      </c>
      <c r="G814" s="1">
        <f t="shared" si="12"/>
        <v>101.20000000000005</v>
      </c>
    </row>
    <row r="815" spans="1:12">
      <c r="B815" s="405"/>
      <c r="C815" s="405"/>
      <c r="D815" t="s">
        <v>14</v>
      </c>
      <c r="E815" s="217">
        <v>7</v>
      </c>
      <c r="G815" s="1">
        <f t="shared" si="12"/>
        <v>108.20000000000005</v>
      </c>
    </row>
    <row r="816" spans="1:12">
      <c r="B816" s="405"/>
      <c r="C816" s="405"/>
      <c r="D816" t="s">
        <v>15</v>
      </c>
      <c r="E816" s="217">
        <v>60</v>
      </c>
      <c r="G816" s="1">
        <f t="shared" si="12"/>
        <v>168.20000000000005</v>
      </c>
      <c r="J816" s="404"/>
      <c r="L816" s="217"/>
    </row>
    <row r="817" spans="1:12">
      <c r="B817" s="405"/>
      <c r="C817" s="405"/>
      <c r="D817" t="s">
        <v>16</v>
      </c>
      <c r="E817" s="217">
        <v>5</v>
      </c>
      <c r="G817" s="1">
        <f t="shared" si="12"/>
        <v>173.20000000000005</v>
      </c>
      <c r="J817" s="405"/>
      <c r="L817" s="217"/>
    </row>
    <row r="818" spans="1:12">
      <c r="A818" s="46">
        <v>45625</v>
      </c>
      <c r="B818" s="405">
        <v>30051</v>
      </c>
      <c r="C818" s="405" t="s">
        <v>27</v>
      </c>
      <c r="D818" t="s">
        <v>15</v>
      </c>
      <c r="E818" s="217"/>
      <c r="F818" s="217">
        <v>60</v>
      </c>
      <c r="G818" s="1">
        <f t="shared" si="12"/>
        <v>113.20000000000005</v>
      </c>
      <c r="J818" s="404"/>
    </row>
    <row r="819" spans="1:12">
      <c r="A819" s="46">
        <v>45625</v>
      </c>
      <c r="B819" s="405">
        <v>30051</v>
      </c>
      <c r="C819" s="405" t="s">
        <v>27</v>
      </c>
      <c r="D819" t="s">
        <v>16</v>
      </c>
      <c r="E819" s="217"/>
      <c r="F819" s="217">
        <v>5</v>
      </c>
      <c r="G819" s="1">
        <f t="shared" ref="G819:G835" si="13">+G818+E819-F819</f>
        <v>108.20000000000005</v>
      </c>
      <c r="J819" s="405"/>
    </row>
    <row r="820" spans="1:12">
      <c r="A820" s="46">
        <v>45672</v>
      </c>
      <c r="B820" s="405">
        <v>30300</v>
      </c>
      <c r="C820" s="405" t="s">
        <v>27</v>
      </c>
      <c r="D820" t="s">
        <v>13</v>
      </c>
      <c r="E820" s="217"/>
      <c r="F820" s="217">
        <v>101.2</v>
      </c>
      <c r="G820" s="1">
        <f t="shared" si="13"/>
        <v>7.0000000000000426</v>
      </c>
      <c r="J820" s="405"/>
    </row>
    <row r="821" spans="1:12">
      <c r="A821" s="46">
        <v>45672</v>
      </c>
      <c r="B821" s="405">
        <v>30300</v>
      </c>
      <c r="C821" s="405" t="s">
        <v>27</v>
      </c>
      <c r="D821" t="s">
        <v>14</v>
      </c>
      <c r="E821" s="217"/>
      <c r="F821" s="217">
        <v>7</v>
      </c>
      <c r="G821" s="1">
        <f t="shared" si="13"/>
        <v>4.2632564145606011E-14</v>
      </c>
      <c r="J821" s="405"/>
    </row>
    <row r="822" spans="1:12">
      <c r="A822" s="68">
        <v>45626</v>
      </c>
      <c r="B822" s="404" t="s">
        <v>11</v>
      </c>
      <c r="C822" s="404" t="s">
        <v>73</v>
      </c>
      <c r="D822" t="s">
        <v>13</v>
      </c>
      <c r="E822">
        <v>100.1</v>
      </c>
      <c r="G822" s="1">
        <f t="shared" si="13"/>
        <v>100.10000000000004</v>
      </c>
      <c r="J822" s="405"/>
      <c r="L822" s="217"/>
    </row>
    <row r="823" spans="1:12">
      <c r="A823" s="249"/>
      <c r="B823" s="46"/>
      <c r="C823" s="405"/>
      <c r="D823" t="s">
        <v>14</v>
      </c>
      <c r="E823">
        <v>7</v>
      </c>
      <c r="G823" s="1">
        <f t="shared" si="13"/>
        <v>107.10000000000004</v>
      </c>
      <c r="J823" s="405"/>
      <c r="L823" s="217"/>
    </row>
    <row r="824" spans="1:12">
      <c r="A824" s="249"/>
      <c r="B824" s="46"/>
      <c r="C824" s="405"/>
      <c r="D824" t="s">
        <v>15</v>
      </c>
      <c r="E824" s="217">
        <v>60</v>
      </c>
      <c r="G824" s="1">
        <f t="shared" si="13"/>
        <v>167.10000000000002</v>
      </c>
      <c r="J824" s="404"/>
      <c r="L824" s="217"/>
    </row>
    <row r="825" spans="1:12">
      <c r="A825" s="249"/>
      <c r="B825" s="46"/>
      <c r="C825" s="405"/>
      <c r="D825" t="s">
        <v>16</v>
      </c>
      <c r="E825" s="217">
        <v>5</v>
      </c>
      <c r="G825" s="1">
        <f t="shared" si="13"/>
        <v>172.10000000000002</v>
      </c>
      <c r="L825" s="217"/>
    </row>
    <row r="826" spans="1:12">
      <c r="A826" s="46">
        <v>45672</v>
      </c>
      <c r="B826" s="405">
        <v>30300</v>
      </c>
      <c r="C826" s="405" t="s">
        <v>73</v>
      </c>
      <c r="D826" t="s">
        <v>13</v>
      </c>
      <c r="E826" s="217"/>
      <c r="F826">
        <v>100.1</v>
      </c>
      <c r="G826" s="1">
        <f t="shared" si="13"/>
        <v>72.000000000000028</v>
      </c>
      <c r="L826" s="217"/>
    </row>
    <row r="827" spans="1:12">
      <c r="A827" s="46">
        <v>45672</v>
      </c>
      <c r="B827" s="405">
        <v>30300</v>
      </c>
      <c r="C827" s="405" t="s">
        <v>73</v>
      </c>
      <c r="D827" t="s">
        <v>14</v>
      </c>
      <c r="E827" s="217"/>
      <c r="F827">
        <v>7</v>
      </c>
      <c r="G827" s="1">
        <f t="shared" si="13"/>
        <v>65.000000000000028</v>
      </c>
      <c r="L827" s="217"/>
    </row>
    <row r="828" spans="1:12">
      <c r="A828" s="46">
        <v>45672</v>
      </c>
      <c r="B828" s="405">
        <v>30300</v>
      </c>
      <c r="C828" s="405" t="s">
        <v>73</v>
      </c>
      <c r="D828" t="s">
        <v>15</v>
      </c>
      <c r="E828" s="217"/>
      <c r="F828" s="217">
        <v>60</v>
      </c>
      <c r="G828" s="1">
        <f t="shared" si="13"/>
        <v>5.0000000000000284</v>
      </c>
      <c r="L828" s="217"/>
    </row>
    <row r="829" spans="1:12">
      <c r="A829" s="46">
        <v>45672</v>
      </c>
      <c r="B829" s="405">
        <v>30300</v>
      </c>
      <c r="C829" s="405" t="s">
        <v>73</v>
      </c>
      <c r="D829" t="s">
        <v>16</v>
      </c>
      <c r="E829" s="217"/>
      <c r="F829" s="217">
        <v>5</v>
      </c>
      <c r="G829" s="1">
        <f t="shared" si="13"/>
        <v>2.8421709430404007E-14</v>
      </c>
      <c r="L829" s="217"/>
    </row>
    <row r="830" spans="1:12">
      <c r="A830" s="32">
        <v>45657</v>
      </c>
      <c r="B830" s="404" t="s">
        <v>11</v>
      </c>
      <c r="C830" s="404" t="s">
        <v>29</v>
      </c>
      <c r="D830" t="s">
        <v>13</v>
      </c>
      <c r="E830" s="217">
        <v>84.4</v>
      </c>
      <c r="G830" s="1">
        <f t="shared" si="13"/>
        <v>84.400000000000034</v>
      </c>
      <c r="I830" s="404" t="s">
        <v>29</v>
      </c>
      <c r="J830" t="s">
        <v>13</v>
      </c>
      <c r="K830" s="217">
        <v>84.4</v>
      </c>
      <c r="L830" s="29"/>
    </row>
    <row r="831" spans="1:12">
      <c r="A831" s="30"/>
      <c r="B831" s="405"/>
      <c r="C831" s="405"/>
      <c r="D831" t="s">
        <v>14</v>
      </c>
      <c r="E831" s="217">
        <v>3</v>
      </c>
      <c r="G831" s="1">
        <f t="shared" si="13"/>
        <v>87.400000000000034</v>
      </c>
      <c r="I831" s="405"/>
      <c r="J831" t="s">
        <v>14</v>
      </c>
      <c r="K831" s="217">
        <v>3</v>
      </c>
      <c r="L831" s="29"/>
    </row>
    <row r="832" spans="1:12">
      <c r="A832" s="30"/>
      <c r="B832" s="405"/>
      <c r="C832" s="405"/>
      <c r="D832" t="s">
        <v>15</v>
      </c>
      <c r="E832" s="217">
        <v>60</v>
      </c>
      <c r="G832" s="1">
        <f t="shared" si="13"/>
        <v>147.40000000000003</v>
      </c>
      <c r="I832" s="405"/>
      <c r="J832" t="s">
        <v>15</v>
      </c>
      <c r="K832" s="217">
        <v>60</v>
      </c>
    </row>
    <row r="833" spans="1:11">
      <c r="A833" s="30"/>
      <c r="B833" s="405"/>
      <c r="C833" s="405"/>
      <c r="D833" t="s">
        <v>16</v>
      </c>
      <c r="E833" s="217">
        <v>5</v>
      </c>
      <c r="G833" s="1">
        <f t="shared" si="13"/>
        <v>152.40000000000003</v>
      </c>
      <c r="I833" s="405"/>
      <c r="J833" t="s">
        <v>16</v>
      </c>
      <c r="K833" s="217">
        <v>5</v>
      </c>
    </row>
    <row r="834" spans="1:11">
      <c r="A834" s="46">
        <v>45672</v>
      </c>
      <c r="B834" s="405">
        <v>30300</v>
      </c>
      <c r="C834" s="405" t="s">
        <v>29</v>
      </c>
      <c r="D834" t="s">
        <v>15</v>
      </c>
      <c r="F834" s="217">
        <v>60</v>
      </c>
      <c r="G834" s="1">
        <f t="shared" si="13"/>
        <v>92.400000000000034</v>
      </c>
      <c r="K834" s="29">
        <f>SUM(K830:K833)</f>
        <v>152.4</v>
      </c>
    </row>
    <row r="835" spans="1:11">
      <c r="A835" s="46">
        <v>45672</v>
      </c>
      <c r="B835" s="405">
        <v>30300</v>
      </c>
      <c r="C835" s="405" t="s">
        <v>29</v>
      </c>
      <c r="D835" t="s">
        <v>16</v>
      </c>
      <c r="F835" s="217">
        <v>5</v>
      </c>
      <c r="G835" s="1">
        <f t="shared" si="13"/>
        <v>87.400000000000034</v>
      </c>
    </row>
    <row r="836" spans="1:11">
      <c r="A836" s="46">
        <v>45691</v>
      </c>
      <c r="B836" s="405">
        <v>30407</v>
      </c>
      <c r="C836" s="405" t="s">
        <v>29</v>
      </c>
      <c r="D836" t="s">
        <v>13</v>
      </c>
      <c r="F836" s="1">
        <v>84.4</v>
      </c>
      <c r="G836" s="1">
        <f t="shared" ref="G836:G903" si="14">+G835+E836-F836</f>
        <v>3.0000000000000284</v>
      </c>
    </row>
    <row r="837" spans="1:11">
      <c r="A837" s="46">
        <v>45691</v>
      </c>
      <c r="B837" s="405">
        <v>30407</v>
      </c>
      <c r="C837" s="405" t="s">
        <v>29</v>
      </c>
      <c r="D837" t="s">
        <v>14</v>
      </c>
      <c r="F837" s="1">
        <v>3</v>
      </c>
      <c r="G837" s="1">
        <f t="shared" si="14"/>
        <v>2.8421709430404007E-14</v>
      </c>
    </row>
    <row r="838" spans="1:11">
      <c r="A838" s="68">
        <v>45688</v>
      </c>
      <c r="B838" s="404" t="s">
        <v>11</v>
      </c>
      <c r="C838" s="404" t="s">
        <v>12</v>
      </c>
      <c r="D838" t="s">
        <v>13</v>
      </c>
      <c r="E838" s="217">
        <v>95.6</v>
      </c>
      <c r="G838" s="1">
        <f t="shared" si="14"/>
        <v>95.600000000000023</v>
      </c>
    </row>
    <row r="839" spans="1:11">
      <c r="B839" s="405"/>
      <c r="C839" s="405"/>
      <c r="D839" t="s">
        <v>14</v>
      </c>
      <c r="E839" s="217">
        <v>3</v>
      </c>
      <c r="G839" s="1">
        <f t="shared" si="14"/>
        <v>98.600000000000023</v>
      </c>
      <c r="I839" s="404" t="s">
        <v>12</v>
      </c>
      <c r="J839" t="s">
        <v>13</v>
      </c>
      <c r="K839" s="217">
        <v>95.6</v>
      </c>
    </row>
    <row r="840" spans="1:11">
      <c r="B840" s="405"/>
      <c r="C840" s="405"/>
      <c r="D840" t="s">
        <v>15</v>
      </c>
      <c r="E840" s="217">
        <v>60</v>
      </c>
      <c r="G840" s="1">
        <f t="shared" si="14"/>
        <v>158.60000000000002</v>
      </c>
      <c r="I840" s="405"/>
      <c r="J840" t="s">
        <v>14</v>
      </c>
      <c r="K840" s="217">
        <v>3</v>
      </c>
    </row>
    <row r="841" spans="1:11">
      <c r="B841" s="405"/>
      <c r="C841" s="405"/>
      <c r="D841" t="s">
        <v>16</v>
      </c>
      <c r="E841" s="217">
        <v>5</v>
      </c>
      <c r="G841" s="1">
        <f t="shared" si="14"/>
        <v>163.60000000000002</v>
      </c>
      <c r="I841" s="404" t="s">
        <v>19</v>
      </c>
      <c r="J841" t="s">
        <v>13</v>
      </c>
      <c r="K841" s="217">
        <v>108.2</v>
      </c>
    </row>
    <row r="842" spans="1:11">
      <c r="A842" s="46">
        <v>45691</v>
      </c>
      <c r="B842" s="405">
        <v>30407</v>
      </c>
      <c r="C842" s="405" t="s">
        <v>12</v>
      </c>
      <c r="D842" t="s">
        <v>15</v>
      </c>
      <c r="F842" s="217">
        <v>60</v>
      </c>
      <c r="G842" s="1">
        <f t="shared" si="14"/>
        <v>103.60000000000002</v>
      </c>
      <c r="I842" s="405"/>
      <c r="J842" t="s">
        <v>14</v>
      </c>
      <c r="K842" s="217">
        <v>3</v>
      </c>
    </row>
    <row r="843" spans="1:11">
      <c r="A843" s="46">
        <v>45691</v>
      </c>
      <c r="B843" s="405">
        <v>30407</v>
      </c>
      <c r="C843" s="405" t="s">
        <v>12</v>
      </c>
      <c r="D843" t="s">
        <v>16</v>
      </c>
      <c r="F843" s="217">
        <v>5</v>
      </c>
      <c r="G843" s="1">
        <f t="shared" si="14"/>
        <v>98.600000000000023</v>
      </c>
      <c r="I843" s="405"/>
      <c r="J843" t="s">
        <v>15</v>
      </c>
      <c r="K843" s="217">
        <v>56</v>
      </c>
    </row>
    <row r="844" spans="1:11">
      <c r="A844" s="46">
        <v>45737</v>
      </c>
      <c r="B844" s="405">
        <v>30683</v>
      </c>
      <c r="C844" s="405" t="s">
        <v>12</v>
      </c>
      <c r="D844" t="s">
        <v>13</v>
      </c>
      <c r="F844" s="217">
        <v>95.6</v>
      </c>
      <c r="G844" s="1">
        <f t="shared" si="14"/>
        <v>3.0000000000000284</v>
      </c>
      <c r="I844" s="405"/>
      <c r="K844" s="217"/>
    </row>
    <row r="845" spans="1:11">
      <c r="A845" s="46">
        <v>45737</v>
      </c>
      <c r="B845" s="405">
        <v>30683</v>
      </c>
      <c r="C845" s="405" t="s">
        <v>12</v>
      </c>
      <c r="D845" t="s">
        <v>14</v>
      </c>
      <c r="F845" s="217">
        <v>3</v>
      </c>
      <c r="G845" s="1">
        <f t="shared" si="14"/>
        <v>2.8421709430404007E-14</v>
      </c>
      <c r="I845" s="405"/>
      <c r="K845" s="217"/>
    </row>
    <row r="846" spans="1:11">
      <c r="A846" s="32">
        <v>45716</v>
      </c>
      <c r="B846" s="404" t="s">
        <v>11</v>
      </c>
      <c r="C846" s="404" t="s">
        <v>19</v>
      </c>
      <c r="D846" t="s">
        <v>13</v>
      </c>
      <c r="E846" s="217">
        <v>108.2</v>
      </c>
      <c r="G846" s="1">
        <f t="shared" si="14"/>
        <v>108.20000000000003</v>
      </c>
      <c r="I846" s="405"/>
      <c r="J846" t="s">
        <v>16</v>
      </c>
      <c r="K846" s="217">
        <v>5</v>
      </c>
    </row>
    <row r="847" spans="1:11">
      <c r="A847" s="30"/>
      <c r="B847" s="405"/>
      <c r="C847" s="405"/>
      <c r="D847" t="s">
        <v>14</v>
      </c>
      <c r="E847" s="217">
        <v>3</v>
      </c>
      <c r="G847" s="1">
        <f t="shared" si="14"/>
        <v>111.20000000000003</v>
      </c>
      <c r="K847" s="29">
        <f>SUM(K839:K846)</f>
        <v>270.8</v>
      </c>
    </row>
    <row r="848" spans="1:11">
      <c r="A848" s="30"/>
      <c r="B848" s="405"/>
      <c r="C848" s="405"/>
      <c r="D848" t="s">
        <v>15</v>
      </c>
      <c r="E848" s="217">
        <v>56</v>
      </c>
      <c r="G848" s="1">
        <f t="shared" si="14"/>
        <v>167.20000000000005</v>
      </c>
      <c r="K848" s="29">
        <f>300-K847</f>
        <v>29.199999999999989</v>
      </c>
    </row>
    <row r="849" spans="1:11">
      <c r="A849" s="30"/>
      <c r="B849" s="405"/>
      <c r="C849" s="405"/>
      <c r="D849" t="s">
        <v>16</v>
      </c>
      <c r="E849" s="217">
        <v>5</v>
      </c>
      <c r="G849" s="1">
        <f t="shared" si="14"/>
        <v>172.20000000000005</v>
      </c>
    </row>
    <row r="850" spans="1:11">
      <c r="A850" s="46">
        <v>45737</v>
      </c>
      <c r="B850" s="405">
        <v>30683</v>
      </c>
      <c r="C850" s="405" t="s">
        <v>19</v>
      </c>
      <c r="D850" t="s">
        <v>13</v>
      </c>
      <c r="F850" s="217">
        <v>108.2</v>
      </c>
      <c r="G850" s="1">
        <f t="shared" si="14"/>
        <v>64.000000000000043</v>
      </c>
    </row>
    <row r="851" spans="1:11">
      <c r="A851" s="46">
        <v>45737</v>
      </c>
      <c r="B851" s="405">
        <v>30683</v>
      </c>
      <c r="C851" s="405" t="s">
        <v>19</v>
      </c>
      <c r="D851" t="s">
        <v>14</v>
      </c>
      <c r="F851" s="217">
        <v>3</v>
      </c>
      <c r="G851" s="1">
        <f t="shared" si="14"/>
        <v>61.000000000000043</v>
      </c>
    </row>
    <row r="852" spans="1:11">
      <c r="A852" s="46">
        <v>45737</v>
      </c>
      <c r="B852" s="405">
        <v>30683</v>
      </c>
      <c r="C852" s="405" t="s">
        <v>19</v>
      </c>
      <c r="D852" t="s">
        <v>15</v>
      </c>
      <c r="F852" s="217">
        <v>56</v>
      </c>
      <c r="G852" s="1">
        <f t="shared" si="14"/>
        <v>5.0000000000000426</v>
      </c>
      <c r="I852" s="404"/>
      <c r="K852" s="217"/>
    </row>
    <row r="853" spans="1:11">
      <c r="A853" s="46">
        <v>45737</v>
      </c>
      <c r="B853" s="405">
        <v>30683</v>
      </c>
      <c r="C853" s="405" t="s">
        <v>19</v>
      </c>
      <c r="D853" t="s">
        <v>16</v>
      </c>
      <c r="F853" s="217">
        <v>5</v>
      </c>
      <c r="G853" s="1">
        <f t="shared" si="14"/>
        <v>4.2632564145606011E-14</v>
      </c>
      <c r="I853" s="405"/>
      <c r="K853" s="217"/>
    </row>
    <row r="854" spans="1:11">
      <c r="A854" s="32">
        <v>45747</v>
      </c>
      <c r="B854" s="404" t="s">
        <v>11</v>
      </c>
      <c r="C854" s="404" t="s">
        <v>20</v>
      </c>
      <c r="D854" t="s">
        <v>13</v>
      </c>
      <c r="E854" s="217">
        <v>87.3</v>
      </c>
      <c r="F854" s="44"/>
      <c r="G854" s="1">
        <f t="shared" si="14"/>
        <v>87.30000000000004</v>
      </c>
      <c r="I854" s="405"/>
      <c r="K854" s="217"/>
    </row>
    <row r="855" spans="1:11">
      <c r="A855" s="30"/>
      <c r="B855" s="405"/>
      <c r="C855" s="405"/>
      <c r="D855" t="s">
        <v>14</v>
      </c>
      <c r="E855" s="217">
        <v>3</v>
      </c>
      <c r="G855" s="1">
        <f t="shared" si="14"/>
        <v>90.30000000000004</v>
      </c>
      <c r="I855" s="405"/>
      <c r="K855" s="217"/>
    </row>
    <row r="856" spans="1:11">
      <c r="A856" s="30"/>
      <c r="B856" s="405"/>
      <c r="C856" s="405"/>
      <c r="D856" t="s">
        <v>15</v>
      </c>
      <c r="E856" s="217">
        <v>60</v>
      </c>
      <c r="G856" s="1">
        <f t="shared" si="14"/>
        <v>150.30000000000004</v>
      </c>
      <c r="K856" s="29"/>
    </row>
    <row r="857" spans="1:11">
      <c r="A857" s="30"/>
      <c r="B857" s="405"/>
      <c r="C857" s="405"/>
      <c r="D857" t="s">
        <v>16</v>
      </c>
      <c r="E857" s="217">
        <v>5</v>
      </c>
      <c r="G857" s="1">
        <f t="shared" si="14"/>
        <v>155.30000000000004</v>
      </c>
    </row>
    <row r="858" spans="1:11">
      <c r="A858" s="46">
        <v>45777</v>
      </c>
      <c r="B858" s="405">
        <v>30923</v>
      </c>
      <c r="C858" s="405" t="s">
        <v>20</v>
      </c>
      <c r="D858" t="s">
        <v>13</v>
      </c>
      <c r="F858" s="217">
        <v>87.3</v>
      </c>
      <c r="G858" s="1">
        <f t="shared" si="14"/>
        <v>68.000000000000043</v>
      </c>
    </row>
    <row r="859" spans="1:11">
      <c r="A859" s="46">
        <v>45777</v>
      </c>
      <c r="B859" s="405">
        <v>30923</v>
      </c>
      <c r="C859" s="405" t="s">
        <v>20</v>
      </c>
      <c r="D859" t="s">
        <v>14</v>
      </c>
      <c r="F859" s="217">
        <v>3</v>
      </c>
      <c r="G859" s="1">
        <f t="shared" si="14"/>
        <v>65.000000000000043</v>
      </c>
    </row>
    <row r="860" spans="1:11">
      <c r="A860" s="46">
        <v>45777</v>
      </c>
      <c r="B860" s="405">
        <v>30923</v>
      </c>
      <c r="C860" s="405" t="s">
        <v>20</v>
      </c>
      <c r="D860" t="s">
        <v>15</v>
      </c>
      <c r="F860" s="217">
        <v>60</v>
      </c>
      <c r="G860" s="1">
        <f t="shared" si="14"/>
        <v>5.0000000000000426</v>
      </c>
    </row>
    <row r="861" spans="1:11">
      <c r="A861" s="46">
        <v>45777</v>
      </c>
      <c r="B861" s="405">
        <v>30923</v>
      </c>
      <c r="C861" s="405" t="s">
        <v>20</v>
      </c>
      <c r="D861" t="s">
        <v>16</v>
      </c>
      <c r="F861" s="217">
        <v>5</v>
      </c>
      <c r="G861" s="1">
        <f t="shared" si="14"/>
        <v>4.2632564145606011E-14</v>
      </c>
      <c r="I861" s="404" t="s">
        <v>21</v>
      </c>
      <c r="J861" t="s">
        <v>13</v>
      </c>
      <c r="K861" s="217">
        <v>86.2</v>
      </c>
    </row>
    <row r="862" spans="1:11">
      <c r="A862" s="32">
        <v>45777</v>
      </c>
      <c r="B862" s="404" t="s">
        <v>11</v>
      </c>
      <c r="C862" s="404" t="s">
        <v>21</v>
      </c>
      <c r="D862" t="s">
        <v>13</v>
      </c>
      <c r="E862" s="217">
        <v>86.2</v>
      </c>
      <c r="G862" s="1">
        <f t="shared" si="14"/>
        <v>86.200000000000045</v>
      </c>
      <c r="I862" s="405"/>
      <c r="J862" t="s">
        <v>14</v>
      </c>
      <c r="K862" s="217">
        <v>3</v>
      </c>
    </row>
    <row r="863" spans="1:11">
      <c r="A863" s="30"/>
      <c r="B863" s="405"/>
      <c r="C863" s="405"/>
      <c r="D863" t="s">
        <v>14</v>
      </c>
      <c r="E863" s="217">
        <v>3</v>
      </c>
      <c r="G863" s="1">
        <f t="shared" si="14"/>
        <v>89.200000000000045</v>
      </c>
      <c r="I863" s="405"/>
      <c r="J863" t="s">
        <v>15</v>
      </c>
      <c r="K863" s="217">
        <v>60</v>
      </c>
    </row>
    <row r="864" spans="1:11">
      <c r="A864" s="30"/>
      <c r="B864" s="405"/>
      <c r="C864" s="405"/>
      <c r="D864" t="s">
        <v>15</v>
      </c>
      <c r="E864" s="217">
        <v>60</v>
      </c>
      <c r="G864" s="1">
        <f t="shared" si="14"/>
        <v>149.20000000000005</v>
      </c>
      <c r="I864" s="405"/>
      <c r="J864" t="s">
        <v>16</v>
      </c>
      <c r="K864" s="217">
        <v>5</v>
      </c>
    </row>
    <row r="865" spans="1:12">
      <c r="A865" s="30"/>
      <c r="B865" s="405"/>
      <c r="C865" s="405"/>
      <c r="D865" t="s">
        <v>16</v>
      </c>
      <c r="E865" s="217">
        <v>5</v>
      </c>
      <c r="G865" s="1">
        <f t="shared" si="14"/>
        <v>154.20000000000005</v>
      </c>
      <c r="H865" s="29"/>
      <c r="J865" t="s">
        <v>15</v>
      </c>
      <c r="K865" s="217">
        <v>60</v>
      </c>
    </row>
    <row r="866" spans="1:12">
      <c r="A866" s="46">
        <v>45810</v>
      </c>
      <c r="B866" s="405">
        <v>31080</v>
      </c>
      <c r="C866" s="405" t="s">
        <v>21</v>
      </c>
      <c r="D866" t="s">
        <v>13</v>
      </c>
      <c r="F866" s="217">
        <v>86.2</v>
      </c>
      <c r="G866" s="1">
        <f t="shared" si="14"/>
        <v>68.000000000000043</v>
      </c>
      <c r="J866" t="s">
        <v>16</v>
      </c>
      <c r="K866" s="217">
        <v>5</v>
      </c>
    </row>
    <row r="867" spans="1:12">
      <c r="A867" s="46">
        <v>45810</v>
      </c>
      <c r="B867" s="405">
        <v>31080</v>
      </c>
      <c r="C867" s="405" t="s">
        <v>21</v>
      </c>
      <c r="D867" t="s">
        <v>14</v>
      </c>
      <c r="F867" s="217">
        <v>3</v>
      </c>
      <c r="G867" s="1">
        <f t="shared" si="14"/>
        <v>65.000000000000043</v>
      </c>
      <c r="K867" s="29">
        <f>SUM(K861:K866)</f>
        <v>219.2</v>
      </c>
      <c r="L867" s="29">
        <f>300-K867</f>
        <v>80.800000000000011</v>
      </c>
    </row>
    <row r="868" spans="1:12">
      <c r="A868" s="46">
        <v>45810</v>
      </c>
      <c r="B868" s="405">
        <v>31080</v>
      </c>
      <c r="C868" s="405" t="s">
        <v>21</v>
      </c>
      <c r="D868" t="s">
        <v>15</v>
      </c>
      <c r="F868" s="217">
        <v>60</v>
      </c>
      <c r="G868" s="1">
        <f t="shared" si="14"/>
        <v>5.0000000000000426</v>
      </c>
    </row>
    <row r="869" spans="1:12">
      <c r="A869" s="46">
        <v>45810</v>
      </c>
      <c r="B869" s="405">
        <v>31080</v>
      </c>
      <c r="C869" s="405" t="s">
        <v>21</v>
      </c>
      <c r="D869" t="s">
        <v>16</v>
      </c>
      <c r="F869" s="217">
        <v>5</v>
      </c>
      <c r="G869" s="1">
        <f t="shared" si="14"/>
        <v>4.2632564145606011E-14</v>
      </c>
    </row>
    <row r="870" spans="1:12">
      <c r="A870" s="32">
        <v>45808</v>
      </c>
      <c r="B870" s="404" t="s">
        <v>11</v>
      </c>
      <c r="C870" s="404" t="s">
        <v>22</v>
      </c>
      <c r="D870" t="s">
        <v>13</v>
      </c>
      <c r="E870" s="217">
        <v>86.2</v>
      </c>
      <c r="G870" s="1">
        <f t="shared" si="14"/>
        <v>86.200000000000045</v>
      </c>
    </row>
    <row r="871" spans="1:12">
      <c r="A871"/>
      <c r="B871" s="405"/>
      <c r="C871" s="405"/>
      <c r="D871" t="s">
        <v>14</v>
      </c>
      <c r="E871" s="217">
        <v>5</v>
      </c>
      <c r="G871" s="1">
        <f t="shared" si="14"/>
        <v>91.200000000000045</v>
      </c>
    </row>
    <row r="872" spans="1:12">
      <c r="A872"/>
      <c r="B872" s="405"/>
      <c r="C872" s="405"/>
      <c r="D872" t="s">
        <v>15</v>
      </c>
      <c r="E872" s="217">
        <v>60</v>
      </c>
      <c r="G872" s="1">
        <f t="shared" si="14"/>
        <v>151.20000000000005</v>
      </c>
      <c r="I872" s="404" t="s">
        <v>22</v>
      </c>
      <c r="J872" t="s">
        <v>13</v>
      </c>
      <c r="K872" s="217">
        <v>86.2</v>
      </c>
    </row>
    <row r="873" spans="1:12">
      <c r="A873"/>
      <c r="B873" s="405"/>
      <c r="C873" s="405"/>
      <c r="D873" t="s">
        <v>16</v>
      </c>
      <c r="E873" s="217">
        <v>5</v>
      </c>
      <c r="G873" s="1">
        <f t="shared" si="14"/>
        <v>156.20000000000005</v>
      </c>
      <c r="J873" t="s">
        <v>14</v>
      </c>
      <c r="K873" s="217">
        <v>5</v>
      </c>
    </row>
    <row r="874" spans="1:12">
      <c r="A874" s="46">
        <v>45845</v>
      </c>
      <c r="B874" s="405">
        <v>31280</v>
      </c>
      <c r="C874" s="405" t="s">
        <v>22</v>
      </c>
      <c r="D874" t="s">
        <v>13</v>
      </c>
      <c r="E874" s="217"/>
      <c r="F874" s="217">
        <v>86.2</v>
      </c>
      <c r="G874" s="1">
        <f t="shared" si="14"/>
        <v>70.000000000000043</v>
      </c>
      <c r="K874" s="217"/>
    </row>
    <row r="875" spans="1:12">
      <c r="A875" s="46">
        <v>45845</v>
      </c>
      <c r="B875" s="405">
        <v>31280</v>
      </c>
      <c r="C875" s="405" t="s">
        <v>22</v>
      </c>
      <c r="D875" t="s">
        <v>14</v>
      </c>
      <c r="E875" s="217"/>
      <c r="F875" s="217">
        <v>5</v>
      </c>
      <c r="G875" s="1">
        <f t="shared" si="14"/>
        <v>65.000000000000043</v>
      </c>
      <c r="K875" s="217"/>
    </row>
    <row r="876" spans="1:12">
      <c r="A876" s="46">
        <v>45845</v>
      </c>
      <c r="B876" s="405">
        <v>31280</v>
      </c>
      <c r="C876" s="405" t="s">
        <v>22</v>
      </c>
      <c r="D876" t="s">
        <v>15</v>
      </c>
      <c r="E876" s="217"/>
      <c r="F876" s="217">
        <v>60</v>
      </c>
      <c r="G876" s="1">
        <f t="shared" si="14"/>
        <v>5.0000000000000426</v>
      </c>
      <c r="K876" s="217"/>
    </row>
    <row r="877" spans="1:12">
      <c r="A877" s="46">
        <v>45845</v>
      </c>
      <c r="B877" s="405">
        <v>31280</v>
      </c>
      <c r="C877" s="405" t="s">
        <v>22</v>
      </c>
      <c r="D877" t="s">
        <v>16</v>
      </c>
      <c r="E877" s="217"/>
      <c r="F877" s="217">
        <v>5</v>
      </c>
      <c r="G877" s="1">
        <f t="shared" si="14"/>
        <v>4.2632564145606011E-14</v>
      </c>
      <c r="K877" s="217"/>
    </row>
    <row r="878" spans="1:12">
      <c r="A878" s="68">
        <v>45838</v>
      </c>
      <c r="B878" s="404" t="s">
        <v>11</v>
      </c>
      <c r="C878" s="404" t="s">
        <v>23</v>
      </c>
      <c r="D878" t="s">
        <v>13</v>
      </c>
      <c r="E878" s="217">
        <v>80.3</v>
      </c>
      <c r="G878" s="1">
        <f t="shared" si="14"/>
        <v>80.30000000000004</v>
      </c>
      <c r="J878" t="s">
        <v>15</v>
      </c>
      <c r="K878" s="217">
        <v>60</v>
      </c>
    </row>
    <row r="879" spans="1:12">
      <c r="B879" s="405"/>
      <c r="C879" s="405"/>
      <c r="D879" t="s">
        <v>14</v>
      </c>
      <c r="E879" s="217">
        <v>4</v>
      </c>
      <c r="G879" s="1">
        <f t="shared" si="14"/>
        <v>84.30000000000004</v>
      </c>
      <c r="J879" t="s">
        <v>16</v>
      </c>
      <c r="K879" s="217">
        <v>5</v>
      </c>
    </row>
    <row r="880" spans="1:12">
      <c r="B880" s="405"/>
      <c r="C880" s="405"/>
      <c r="D880" t="s">
        <v>15</v>
      </c>
      <c r="E880" s="217">
        <v>60</v>
      </c>
      <c r="G880" s="1">
        <f t="shared" si="14"/>
        <v>144.30000000000004</v>
      </c>
      <c r="I880" s="164" t="s">
        <v>23</v>
      </c>
      <c r="J880" t="s">
        <v>15</v>
      </c>
      <c r="K880" s="217">
        <v>60</v>
      </c>
    </row>
    <row r="881" spans="1:11">
      <c r="B881" s="405"/>
      <c r="C881" s="405"/>
      <c r="D881" t="s">
        <v>16</v>
      </c>
      <c r="E881" s="217">
        <v>5</v>
      </c>
      <c r="G881" s="1">
        <f t="shared" si="14"/>
        <v>149.30000000000004</v>
      </c>
      <c r="J881" t="s">
        <v>16</v>
      </c>
      <c r="K881" s="217">
        <v>5</v>
      </c>
    </row>
    <row r="882" spans="1:11">
      <c r="A882" s="46">
        <v>45845</v>
      </c>
      <c r="B882" s="405">
        <v>31280</v>
      </c>
      <c r="C882" s="405" t="s">
        <v>23</v>
      </c>
      <c r="D882" t="s">
        <v>15</v>
      </c>
      <c r="E882" s="217"/>
      <c r="F882" s="217">
        <v>60</v>
      </c>
      <c r="G882" s="1">
        <f t="shared" si="14"/>
        <v>89.30000000000004</v>
      </c>
      <c r="K882" s="217"/>
    </row>
    <row r="883" spans="1:11">
      <c r="A883" s="46">
        <v>45845</v>
      </c>
      <c r="B883" s="405">
        <v>31280</v>
      </c>
      <c r="C883" s="405" t="s">
        <v>23</v>
      </c>
      <c r="D883" t="s">
        <v>16</v>
      </c>
      <c r="E883" s="217"/>
      <c r="F883" s="217">
        <v>5</v>
      </c>
      <c r="G883" s="1">
        <f t="shared" si="14"/>
        <v>84.30000000000004</v>
      </c>
      <c r="K883" s="217"/>
    </row>
    <row r="884" spans="1:11">
      <c r="A884" s="46">
        <v>45855</v>
      </c>
      <c r="B884" s="405">
        <v>31516</v>
      </c>
      <c r="C884" s="405" t="s">
        <v>23</v>
      </c>
      <c r="D884" t="s">
        <v>13</v>
      </c>
      <c r="E884" s="217"/>
      <c r="F884" s="1">
        <v>80.3</v>
      </c>
      <c r="G884" s="1">
        <f t="shared" si="14"/>
        <v>4.0000000000000426</v>
      </c>
      <c r="K884" s="217"/>
    </row>
    <row r="885" spans="1:11">
      <c r="A885" s="46">
        <v>45855</v>
      </c>
      <c r="B885" s="405">
        <v>31516</v>
      </c>
      <c r="C885" s="405" t="s">
        <v>23</v>
      </c>
      <c r="D885" t="s">
        <v>14</v>
      </c>
      <c r="E885" s="217"/>
      <c r="F885" s="1">
        <v>4</v>
      </c>
      <c r="G885" s="1">
        <f t="shared" si="14"/>
        <v>4.2632564145606011E-14</v>
      </c>
      <c r="K885" s="217"/>
    </row>
    <row r="886" spans="1:11">
      <c r="A886" s="32">
        <v>45869</v>
      </c>
      <c r="B886" s="404" t="s">
        <v>11</v>
      </c>
      <c r="C886" s="404" t="s">
        <v>24</v>
      </c>
      <c r="D886" t="s">
        <v>13</v>
      </c>
      <c r="E886" s="13">
        <v>80.3</v>
      </c>
      <c r="G886" s="1">
        <f t="shared" si="14"/>
        <v>80.30000000000004</v>
      </c>
      <c r="H886" s="29">
        <f>100-G886</f>
        <v>19.69999999999996</v>
      </c>
      <c r="K886" s="29">
        <f>SUM(K872:K881)</f>
        <v>221.2</v>
      </c>
    </row>
    <row r="887" spans="1:11">
      <c r="A887" s="30"/>
      <c r="B887" s="405"/>
      <c r="C887" s="405"/>
      <c r="D887" t="s">
        <v>14</v>
      </c>
      <c r="E887" s="13">
        <v>4</v>
      </c>
      <c r="G887" s="1">
        <f t="shared" si="14"/>
        <v>84.30000000000004</v>
      </c>
    </row>
    <row r="888" spans="1:11">
      <c r="A888" s="30"/>
      <c r="B888" s="405"/>
      <c r="C888" s="405"/>
      <c r="D888" t="s">
        <v>15</v>
      </c>
      <c r="E888" s="13">
        <v>60</v>
      </c>
      <c r="G888" s="1">
        <f t="shared" si="14"/>
        <v>144.30000000000004</v>
      </c>
    </row>
    <row r="889" spans="1:11">
      <c r="A889" s="30"/>
      <c r="B889" s="405"/>
      <c r="C889" s="405"/>
      <c r="D889" t="s">
        <v>16</v>
      </c>
      <c r="E889" s="13">
        <v>5</v>
      </c>
      <c r="G889" s="1">
        <f t="shared" si="14"/>
        <v>149.30000000000004</v>
      </c>
    </row>
    <row r="890" spans="1:11">
      <c r="A890" s="30">
        <v>45925</v>
      </c>
      <c r="B890" s="405">
        <v>31662</v>
      </c>
      <c r="C890" s="405" t="s">
        <v>24</v>
      </c>
      <c r="D890" t="s">
        <v>13</v>
      </c>
      <c r="E890" s="13"/>
      <c r="F890" s="13">
        <v>80.3</v>
      </c>
      <c r="G890" s="1">
        <f t="shared" si="14"/>
        <v>69.000000000000043</v>
      </c>
    </row>
    <row r="891" spans="1:11">
      <c r="A891" s="30">
        <v>45925</v>
      </c>
      <c r="B891" s="405">
        <v>31662</v>
      </c>
      <c r="C891" s="405" t="s">
        <v>24</v>
      </c>
      <c r="D891" t="s">
        <v>14</v>
      </c>
      <c r="E891" s="13"/>
      <c r="F891" s="13">
        <v>4</v>
      </c>
      <c r="G891" s="1">
        <f t="shared" si="14"/>
        <v>65.000000000000043</v>
      </c>
    </row>
    <row r="892" spans="1:11">
      <c r="A892" s="30">
        <v>45925</v>
      </c>
      <c r="B892" s="405">
        <v>31662</v>
      </c>
      <c r="C892" s="405" t="s">
        <v>24</v>
      </c>
      <c r="D892" t="s">
        <v>15</v>
      </c>
      <c r="E892" s="13"/>
      <c r="F892" s="13">
        <v>60</v>
      </c>
      <c r="G892" s="1">
        <f t="shared" si="14"/>
        <v>5.0000000000000426</v>
      </c>
    </row>
    <row r="893" spans="1:11">
      <c r="A893" s="30">
        <v>45925</v>
      </c>
      <c r="B893" s="405">
        <v>31662</v>
      </c>
      <c r="C893" s="405" t="s">
        <v>24</v>
      </c>
      <c r="D893" t="s">
        <v>16</v>
      </c>
      <c r="E893" s="13"/>
      <c r="F893" s="13">
        <v>5</v>
      </c>
      <c r="G893" s="1">
        <f t="shared" si="14"/>
        <v>4.2632564145606011E-14</v>
      </c>
    </row>
    <row r="894" spans="1:11">
      <c r="A894" s="32">
        <v>45900</v>
      </c>
      <c r="B894" s="404" t="s">
        <v>11</v>
      </c>
      <c r="C894" s="404" t="s">
        <v>25</v>
      </c>
      <c r="D894" t="s">
        <v>13</v>
      </c>
      <c r="E894" s="217">
        <v>80.3</v>
      </c>
      <c r="G894" s="1">
        <f t="shared" si="14"/>
        <v>80.30000000000004</v>
      </c>
      <c r="I894" s="404" t="s">
        <v>24</v>
      </c>
      <c r="J894" t="s">
        <v>13</v>
      </c>
      <c r="K894" s="13">
        <v>80.3</v>
      </c>
    </row>
    <row r="895" spans="1:11">
      <c r="A895" s="30"/>
      <c r="B895" s="405"/>
      <c r="C895" s="405"/>
      <c r="D895" t="s">
        <v>14</v>
      </c>
      <c r="E895" s="217">
        <v>8</v>
      </c>
      <c r="G895" s="1">
        <f t="shared" si="14"/>
        <v>88.30000000000004</v>
      </c>
      <c r="I895" s="405"/>
      <c r="J895" t="s">
        <v>14</v>
      </c>
      <c r="K895" s="13">
        <v>4</v>
      </c>
    </row>
    <row r="896" spans="1:11">
      <c r="A896" s="30"/>
      <c r="B896" s="405"/>
      <c r="C896" s="405"/>
      <c r="D896" t="s">
        <v>15</v>
      </c>
      <c r="E896" s="217">
        <v>60</v>
      </c>
      <c r="G896" s="1">
        <f t="shared" si="14"/>
        <v>148.30000000000004</v>
      </c>
      <c r="I896" s="405"/>
      <c r="J896" t="s">
        <v>15</v>
      </c>
      <c r="K896" s="13">
        <v>60</v>
      </c>
    </row>
    <row r="897" spans="1:12">
      <c r="A897" s="30"/>
      <c r="B897" s="405"/>
      <c r="C897" s="405"/>
      <c r="D897" t="s">
        <v>16</v>
      </c>
      <c r="E897" s="217">
        <v>5</v>
      </c>
      <c r="G897" s="1">
        <f t="shared" si="14"/>
        <v>153.30000000000004</v>
      </c>
      <c r="I897" s="405"/>
      <c r="J897" t="s">
        <v>16</v>
      </c>
      <c r="K897" s="13">
        <v>5</v>
      </c>
    </row>
    <row r="898" spans="1:12">
      <c r="A898" s="46">
        <v>45925</v>
      </c>
      <c r="B898" s="405">
        <v>31662</v>
      </c>
      <c r="C898" s="405" t="s">
        <v>25</v>
      </c>
      <c r="D898" t="s">
        <v>13</v>
      </c>
      <c r="F898" s="217">
        <v>80.3</v>
      </c>
      <c r="G898" s="1">
        <f t="shared" si="14"/>
        <v>73.000000000000043</v>
      </c>
      <c r="I898" s="404" t="s">
        <v>25</v>
      </c>
      <c r="J898" t="s">
        <v>13</v>
      </c>
      <c r="K898" s="217">
        <v>80.3</v>
      </c>
    </row>
    <row r="899" spans="1:12">
      <c r="A899" s="46">
        <v>45925</v>
      </c>
      <c r="B899" s="405">
        <v>31662</v>
      </c>
      <c r="C899" s="405" t="s">
        <v>25</v>
      </c>
      <c r="D899" t="s">
        <v>14</v>
      </c>
      <c r="F899" s="217">
        <v>8</v>
      </c>
      <c r="G899" s="1">
        <f t="shared" si="14"/>
        <v>65.000000000000043</v>
      </c>
      <c r="I899" s="405"/>
      <c r="J899" t="s">
        <v>14</v>
      </c>
      <c r="K899" s="217">
        <v>8</v>
      </c>
    </row>
    <row r="900" spans="1:12">
      <c r="A900" s="46">
        <v>45925</v>
      </c>
      <c r="B900" s="405">
        <v>31662</v>
      </c>
      <c r="C900" s="405" t="s">
        <v>25</v>
      </c>
      <c r="D900" t="s">
        <v>15</v>
      </c>
      <c r="F900" s="217">
        <v>60</v>
      </c>
      <c r="G900" s="1">
        <f t="shared" si="14"/>
        <v>5.0000000000000426</v>
      </c>
      <c r="I900" s="405"/>
      <c r="J900" t="s">
        <v>15</v>
      </c>
      <c r="K900" s="217">
        <v>60</v>
      </c>
    </row>
    <row r="901" spans="1:12">
      <c r="A901" s="46">
        <v>45925</v>
      </c>
      <c r="B901" s="405">
        <v>31662</v>
      </c>
      <c r="C901" s="405" t="s">
        <v>25</v>
      </c>
      <c r="D901" t="s">
        <v>16</v>
      </c>
      <c r="F901" s="217">
        <v>5</v>
      </c>
      <c r="G901" s="1">
        <f t="shared" si="14"/>
        <v>4.2632564145606011E-14</v>
      </c>
      <c r="I901" s="405"/>
      <c r="J901" t="s">
        <v>16</v>
      </c>
      <c r="K901" s="217">
        <v>5</v>
      </c>
    </row>
    <row r="902" spans="1:12">
      <c r="A902" s="68">
        <v>45930</v>
      </c>
      <c r="B902" s="404" t="s">
        <v>11</v>
      </c>
      <c r="C902" s="404" t="s">
        <v>41</v>
      </c>
      <c r="D902" t="s">
        <v>13</v>
      </c>
      <c r="E902" s="217">
        <v>77.2</v>
      </c>
      <c r="G902" s="1">
        <f t="shared" si="14"/>
        <v>77.200000000000045</v>
      </c>
      <c r="J902">
        <v>350</v>
      </c>
      <c r="K902" s="13">
        <f>SUM(K894:K901)</f>
        <v>302.60000000000002</v>
      </c>
      <c r="L902" s="29">
        <f>J902-K902</f>
        <v>47.399999999999977</v>
      </c>
    </row>
    <row r="903" spans="1:12">
      <c r="B903" s="405"/>
      <c r="C903" s="405"/>
      <c r="D903" t="s">
        <v>14</v>
      </c>
      <c r="E903" s="217">
        <v>4</v>
      </c>
      <c r="G903" s="1">
        <f t="shared" si="14"/>
        <v>81.200000000000045</v>
      </c>
    </row>
    <row r="904" spans="1:12">
      <c r="B904" s="405"/>
      <c r="C904" s="405"/>
      <c r="D904" t="s">
        <v>15</v>
      </c>
      <c r="E904" s="217">
        <v>60</v>
      </c>
      <c r="G904" s="1">
        <f t="shared" ref="G904:G944" si="15">+G903+E904-F904</f>
        <v>141.20000000000005</v>
      </c>
    </row>
    <row r="905" spans="1:12">
      <c r="B905" s="405"/>
      <c r="C905" s="405"/>
      <c r="D905" t="s">
        <v>16</v>
      </c>
      <c r="E905" s="217">
        <v>5</v>
      </c>
      <c r="G905" s="1">
        <f t="shared" si="15"/>
        <v>146.20000000000005</v>
      </c>
    </row>
    <row r="906" spans="1:12">
      <c r="A906" s="30"/>
      <c r="B906" s="405"/>
      <c r="C906" s="405"/>
      <c r="D906" t="s">
        <v>76</v>
      </c>
      <c r="E906" s="217">
        <v>10</v>
      </c>
      <c r="F906" s="44"/>
      <c r="G906" s="1">
        <f t="shared" si="15"/>
        <v>156.20000000000005</v>
      </c>
      <c r="I906" s="404" t="s">
        <v>41</v>
      </c>
      <c r="J906" t="s">
        <v>13</v>
      </c>
      <c r="K906" s="217">
        <v>77.2</v>
      </c>
    </row>
    <row r="907" spans="1:12">
      <c r="A907" s="30">
        <v>45905</v>
      </c>
      <c r="B907" s="405"/>
      <c r="C907" s="405" t="s">
        <v>41</v>
      </c>
      <c r="D907" t="s">
        <v>76</v>
      </c>
      <c r="E907" s="13"/>
      <c r="F907" s="44">
        <v>10</v>
      </c>
      <c r="G907" s="1">
        <f t="shared" si="15"/>
        <v>146.20000000000005</v>
      </c>
      <c r="I907" s="405"/>
      <c r="J907" t="s">
        <v>14</v>
      </c>
      <c r="K907" s="217">
        <v>4</v>
      </c>
    </row>
    <row r="908" spans="1:12">
      <c r="A908" s="30">
        <v>45985</v>
      </c>
      <c r="B908" s="405">
        <v>32009</v>
      </c>
      <c r="C908" s="405" t="s">
        <v>41</v>
      </c>
      <c r="D908" t="s">
        <v>13</v>
      </c>
      <c r="E908" s="13"/>
      <c r="F908" s="217">
        <v>77.2</v>
      </c>
      <c r="G908" s="1">
        <f t="shared" si="15"/>
        <v>69.000000000000043</v>
      </c>
      <c r="I908" s="405"/>
      <c r="K908" s="217"/>
    </row>
    <row r="909" spans="1:12">
      <c r="A909" s="30">
        <v>45985</v>
      </c>
      <c r="B909" s="405">
        <v>32009</v>
      </c>
      <c r="C909" s="405" t="s">
        <v>41</v>
      </c>
      <c r="D909" t="s">
        <v>14</v>
      </c>
      <c r="E909" s="13"/>
      <c r="F909" s="217">
        <v>4</v>
      </c>
      <c r="G909" s="1">
        <f t="shared" si="15"/>
        <v>65.000000000000043</v>
      </c>
      <c r="I909" s="405"/>
      <c r="K909" s="217"/>
    </row>
    <row r="910" spans="1:12">
      <c r="A910" s="30">
        <v>45985</v>
      </c>
      <c r="B910" s="405">
        <v>32009</v>
      </c>
      <c r="C910" s="405" t="s">
        <v>41</v>
      </c>
      <c r="D910" t="s">
        <v>15</v>
      </c>
      <c r="E910" s="13"/>
      <c r="F910" s="217">
        <v>60</v>
      </c>
      <c r="G910" s="1">
        <f t="shared" si="15"/>
        <v>5.0000000000000426</v>
      </c>
      <c r="I910" s="405"/>
      <c r="K910" s="217"/>
    </row>
    <row r="911" spans="1:12">
      <c r="A911" s="30">
        <v>45985</v>
      </c>
      <c r="B911" s="405">
        <v>32009</v>
      </c>
      <c r="C911" s="405" t="s">
        <v>41</v>
      </c>
      <c r="D911" t="s">
        <v>16</v>
      </c>
      <c r="E911" s="13"/>
      <c r="F911" s="217">
        <v>5</v>
      </c>
      <c r="G911" s="1">
        <f t="shared" si="15"/>
        <v>4.2632564145606011E-14</v>
      </c>
      <c r="I911" s="405"/>
      <c r="K911" s="217"/>
    </row>
    <row r="912" spans="1:12">
      <c r="A912" s="68">
        <v>45961</v>
      </c>
      <c r="B912" s="404" t="s">
        <v>11</v>
      </c>
      <c r="C912" s="404" t="s">
        <v>27</v>
      </c>
      <c r="D912" t="s">
        <v>13</v>
      </c>
      <c r="E912" s="44">
        <v>76.2</v>
      </c>
      <c r="G912" s="1">
        <f t="shared" si="15"/>
        <v>76.200000000000045</v>
      </c>
      <c r="J912" t="s">
        <v>15</v>
      </c>
      <c r="K912" s="217">
        <v>60</v>
      </c>
    </row>
    <row r="913" spans="1:12">
      <c r="B913" s="405"/>
      <c r="C913" s="405"/>
      <c r="D913" t="s">
        <v>14</v>
      </c>
      <c r="E913" s="44">
        <v>7</v>
      </c>
      <c r="G913" s="1">
        <f t="shared" si="15"/>
        <v>83.200000000000045</v>
      </c>
      <c r="J913" t="s">
        <v>16</v>
      </c>
      <c r="K913" s="217">
        <v>5</v>
      </c>
    </row>
    <row r="914" spans="1:12">
      <c r="B914" s="405"/>
      <c r="C914" s="405"/>
      <c r="D914" t="s">
        <v>15</v>
      </c>
      <c r="E914" s="217">
        <v>60</v>
      </c>
      <c r="G914" s="1">
        <f t="shared" si="15"/>
        <v>143.20000000000005</v>
      </c>
      <c r="I914" s="404" t="s">
        <v>27</v>
      </c>
      <c r="J914" t="s">
        <v>13</v>
      </c>
      <c r="K914" s="44">
        <v>76.2</v>
      </c>
    </row>
    <row r="915" spans="1:12">
      <c r="B915" s="405"/>
      <c r="C915" s="405"/>
      <c r="D915" t="s">
        <v>16</v>
      </c>
      <c r="E915" s="217">
        <v>5</v>
      </c>
      <c r="G915" s="1">
        <f t="shared" si="15"/>
        <v>148.20000000000005</v>
      </c>
      <c r="I915" s="405"/>
      <c r="J915" t="s">
        <v>14</v>
      </c>
      <c r="K915" s="44">
        <v>7</v>
      </c>
    </row>
    <row r="916" spans="1:12">
      <c r="B916" s="405"/>
      <c r="C916" s="405"/>
      <c r="D916" s="336" t="s">
        <v>107</v>
      </c>
      <c r="E916" s="337">
        <v>5</v>
      </c>
      <c r="G916" s="1">
        <f t="shared" si="15"/>
        <v>153.20000000000005</v>
      </c>
      <c r="I916" s="405"/>
      <c r="J916" t="s">
        <v>15</v>
      </c>
      <c r="K916" s="217">
        <v>60</v>
      </c>
    </row>
    <row r="917" spans="1:12">
      <c r="A917" s="30">
        <v>45985</v>
      </c>
      <c r="B917" s="405">
        <v>32009</v>
      </c>
      <c r="C917" s="405" t="s">
        <v>27</v>
      </c>
      <c r="D917" t="s">
        <v>13</v>
      </c>
      <c r="F917" s="44">
        <v>76.2</v>
      </c>
      <c r="G917" s="1">
        <f t="shared" si="15"/>
        <v>77.000000000000043</v>
      </c>
      <c r="I917" s="405"/>
      <c r="J917" t="s">
        <v>16</v>
      </c>
      <c r="K917" s="217">
        <v>5</v>
      </c>
    </row>
    <row r="918" spans="1:12">
      <c r="A918" s="30">
        <v>45985</v>
      </c>
      <c r="B918" s="405">
        <v>32009</v>
      </c>
      <c r="C918" s="405" t="s">
        <v>27</v>
      </c>
      <c r="D918" t="s">
        <v>14</v>
      </c>
      <c r="F918" s="44">
        <v>7</v>
      </c>
      <c r="G918" s="1">
        <f t="shared" si="15"/>
        <v>70.000000000000043</v>
      </c>
      <c r="I918" s="405"/>
      <c r="J918" s="336" t="s">
        <v>107</v>
      </c>
      <c r="K918" s="337">
        <v>5</v>
      </c>
    </row>
    <row r="919" spans="1:12">
      <c r="A919" s="30">
        <v>45985</v>
      </c>
      <c r="B919" s="405">
        <v>32009</v>
      </c>
      <c r="C919" s="405" t="s">
        <v>27</v>
      </c>
      <c r="D919" t="s">
        <v>15</v>
      </c>
      <c r="F919" s="217">
        <v>60</v>
      </c>
      <c r="G919" s="1">
        <f t="shared" si="15"/>
        <v>10.000000000000043</v>
      </c>
      <c r="J919">
        <v>300</v>
      </c>
      <c r="K919" s="29">
        <f>SUM(K906:K918)</f>
        <v>299.39999999999998</v>
      </c>
      <c r="L919" s="29">
        <f>J919-K919</f>
        <v>0.60000000000002274</v>
      </c>
    </row>
    <row r="920" spans="1:12">
      <c r="A920" s="30">
        <v>45985</v>
      </c>
      <c r="B920" s="405">
        <v>32009</v>
      </c>
      <c r="C920" s="405" t="s">
        <v>27</v>
      </c>
      <c r="D920" t="s">
        <v>16</v>
      </c>
      <c r="F920" s="217">
        <v>5</v>
      </c>
      <c r="G920" s="1">
        <f t="shared" si="15"/>
        <v>5.0000000000000426</v>
      </c>
    </row>
    <row r="921" spans="1:12">
      <c r="A921" s="30">
        <v>45985</v>
      </c>
      <c r="B921" s="405">
        <v>32009</v>
      </c>
      <c r="C921" s="405" t="s">
        <v>27</v>
      </c>
      <c r="D921" s="336" t="s">
        <v>107</v>
      </c>
      <c r="F921" s="337">
        <v>5</v>
      </c>
      <c r="G921" s="1">
        <f t="shared" si="15"/>
        <v>4.2632564145606011E-14</v>
      </c>
    </row>
    <row r="922" spans="1:12">
      <c r="A922" s="68">
        <v>45991</v>
      </c>
      <c r="B922" s="404" t="s">
        <v>11</v>
      </c>
      <c r="C922" s="404" t="s">
        <v>28</v>
      </c>
      <c r="D922" t="s">
        <v>13</v>
      </c>
      <c r="E922" s="44">
        <v>72</v>
      </c>
      <c r="G922" s="1">
        <f t="shared" si="15"/>
        <v>72.000000000000043</v>
      </c>
    </row>
    <row r="923" spans="1:12">
      <c r="B923" s="405"/>
      <c r="C923" s="405"/>
      <c r="D923" t="s">
        <v>14</v>
      </c>
      <c r="E923" s="44">
        <v>6</v>
      </c>
      <c r="G923" s="1">
        <f t="shared" si="15"/>
        <v>78.000000000000043</v>
      </c>
      <c r="J923" s="421" t="s">
        <v>676</v>
      </c>
      <c r="K923" s="421"/>
      <c r="L923" s="421"/>
    </row>
    <row r="924" spans="1:12">
      <c r="B924" s="405"/>
      <c r="C924" s="405"/>
      <c r="D924" t="s">
        <v>15</v>
      </c>
      <c r="E924" s="217">
        <v>60</v>
      </c>
      <c r="G924" s="1">
        <f t="shared" si="15"/>
        <v>138.00000000000006</v>
      </c>
      <c r="I924" s="404">
        <v>2025</v>
      </c>
      <c r="J924" s="404" t="s">
        <v>28</v>
      </c>
      <c r="K924" t="s">
        <v>13</v>
      </c>
      <c r="L924" s="44">
        <v>72</v>
      </c>
    </row>
    <row r="925" spans="1:12">
      <c r="B925" s="405"/>
      <c r="C925" s="405"/>
      <c r="D925" t="s">
        <v>16</v>
      </c>
      <c r="E925" s="217">
        <v>5</v>
      </c>
      <c r="G925" s="1">
        <f t="shared" si="15"/>
        <v>143.00000000000006</v>
      </c>
      <c r="J925" s="405"/>
      <c r="K925" t="s">
        <v>14</v>
      </c>
      <c r="L925" s="44">
        <v>6</v>
      </c>
    </row>
    <row r="926" spans="1:12">
      <c r="A926" s="46">
        <v>46041</v>
      </c>
      <c r="B926" s="405">
        <v>32363</v>
      </c>
      <c r="C926" s="405" t="s">
        <v>28</v>
      </c>
      <c r="D926" t="s">
        <v>13</v>
      </c>
      <c r="E926" s="217"/>
      <c r="F926" s="44">
        <v>72</v>
      </c>
      <c r="G926" s="1">
        <f t="shared" si="15"/>
        <v>71.000000000000057</v>
      </c>
      <c r="J926" s="405"/>
      <c r="L926" s="44"/>
    </row>
    <row r="927" spans="1:12">
      <c r="A927" s="46">
        <v>46041</v>
      </c>
      <c r="B927" s="405">
        <v>32363</v>
      </c>
      <c r="C927" s="405" t="s">
        <v>28</v>
      </c>
      <c r="D927" t="s">
        <v>14</v>
      </c>
      <c r="E927" s="217"/>
      <c r="F927" s="44">
        <v>6</v>
      </c>
      <c r="G927" s="1">
        <f t="shared" si="15"/>
        <v>65.000000000000057</v>
      </c>
    </row>
    <row r="928" spans="1:12">
      <c r="A928" s="46">
        <v>46041</v>
      </c>
      <c r="B928" s="405">
        <v>32363</v>
      </c>
      <c r="C928" s="405" t="s">
        <v>28</v>
      </c>
      <c r="D928" t="s">
        <v>15</v>
      </c>
      <c r="E928" s="217"/>
      <c r="F928" s="217">
        <v>60</v>
      </c>
      <c r="G928" s="1">
        <f t="shared" si="15"/>
        <v>5.0000000000000568</v>
      </c>
    </row>
    <row r="929" spans="1:13">
      <c r="A929" s="46">
        <v>46041</v>
      </c>
      <c r="B929" s="405">
        <v>32363</v>
      </c>
      <c r="C929" s="405" t="s">
        <v>28</v>
      </c>
      <c r="D929" t="s">
        <v>16</v>
      </c>
      <c r="E929" s="217"/>
      <c r="F929" s="217">
        <v>5</v>
      </c>
      <c r="G929" s="1">
        <f t="shared" si="15"/>
        <v>5.6843418860808015E-14</v>
      </c>
    </row>
    <row r="930" spans="1:13">
      <c r="A930" s="68">
        <v>46022</v>
      </c>
      <c r="B930" s="404" t="s">
        <v>11</v>
      </c>
      <c r="C930" s="404" t="s">
        <v>29</v>
      </c>
      <c r="D930" t="s">
        <v>13</v>
      </c>
      <c r="E930" s="44">
        <v>73.099999999999994</v>
      </c>
      <c r="G930" s="1">
        <f t="shared" si="15"/>
        <v>73.100000000000051</v>
      </c>
    </row>
    <row r="931" spans="1:13">
      <c r="B931" s="405"/>
      <c r="C931" s="405"/>
      <c r="D931" t="s">
        <v>14</v>
      </c>
      <c r="E931" s="44">
        <v>6</v>
      </c>
      <c r="G931" s="1">
        <f t="shared" si="15"/>
        <v>79.100000000000051</v>
      </c>
    </row>
    <row r="932" spans="1:13">
      <c r="B932" s="405"/>
      <c r="C932" s="405"/>
      <c r="D932" t="s">
        <v>15</v>
      </c>
      <c r="E932" s="217">
        <v>60</v>
      </c>
      <c r="G932" s="1">
        <f t="shared" si="15"/>
        <v>139.10000000000005</v>
      </c>
    </row>
    <row r="933" spans="1:13">
      <c r="B933" s="405"/>
      <c r="C933" s="405"/>
      <c r="D933" t="s">
        <v>16</v>
      </c>
      <c r="E933" s="217">
        <v>5</v>
      </c>
      <c r="G933" s="1">
        <f t="shared" si="15"/>
        <v>144.10000000000005</v>
      </c>
    </row>
    <row r="934" spans="1:13">
      <c r="A934" s="46">
        <v>46041</v>
      </c>
      <c r="B934" s="405">
        <v>32363</v>
      </c>
      <c r="C934" s="405" t="s">
        <v>29</v>
      </c>
      <c r="D934" t="s">
        <v>13</v>
      </c>
      <c r="F934" s="44">
        <v>73.099999999999994</v>
      </c>
      <c r="G934" s="1">
        <f t="shared" si="15"/>
        <v>71.000000000000057</v>
      </c>
    </row>
    <row r="935" spans="1:13">
      <c r="A935" s="46">
        <v>46041</v>
      </c>
      <c r="B935" s="405">
        <v>32363</v>
      </c>
      <c r="C935" s="405" t="s">
        <v>29</v>
      </c>
      <c r="D935" t="s">
        <v>14</v>
      </c>
      <c r="F935" s="44">
        <v>6</v>
      </c>
      <c r="G935" s="1">
        <f t="shared" si="15"/>
        <v>65.000000000000057</v>
      </c>
    </row>
    <row r="936" spans="1:13">
      <c r="A936" s="46">
        <v>46041</v>
      </c>
      <c r="B936" s="405">
        <v>32363</v>
      </c>
      <c r="C936" s="405" t="s">
        <v>29</v>
      </c>
      <c r="D936" t="s">
        <v>15</v>
      </c>
      <c r="F936" s="217">
        <v>60</v>
      </c>
      <c r="G936" s="1">
        <f t="shared" si="15"/>
        <v>5.0000000000000568</v>
      </c>
    </row>
    <row r="937" spans="1:13">
      <c r="A937" s="46">
        <v>46041</v>
      </c>
      <c r="B937" s="405">
        <v>32363</v>
      </c>
      <c r="C937" s="405" t="s">
        <v>29</v>
      </c>
      <c r="D937" t="s">
        <v>16</v>
      </c>
      <c r="F937" s="217">
        <v>5</v>
      </c>
      <c r="G937" s="1">
        <f t="shared" si="15"/>
        <v>5.6843418860808015E-14</v>
      </c>
    </row>
    <row r="938" spans="1:13">
      <c r="A938" s="68">
        <v>46053</v>
      </c>
      <c r="B938" s="404" t="s">
        <v>11</v>
      </c>
      <c r="C938" s="404" t="s">
        <v>12</v>
      </c>
      <c r="D938" t="s">
        <v>13</v>
      </c>
      <c r="E938" s="44">
        <v>76.5</v>
      </c>
      <c r="G938" s="1">
        <f t="shared" si="15"/>
        <v>76.500000000000057</v>
      </c>
    </row>
    <row r="939" spans="1:13">
      <c r="B939" s="405"/>
      <c r="C939" s="405"/>
      <c r="D939" t="s">
        <v>14</v>
      </c>
      <c r="E939" s="44">
        <v>5</v>
      </c>
      <c r="G939" s="1">
        <f t="shared" si="15"/>
        <v>81.500000000000057</v>
      </c>
      <c r="J939" s="404" t="s">
        <v>12</v>
      </c>
      <c r="K939" t="s">
        <v>13</v>
      </c>
      <c r="L939" s="44">
        <v>76.5</v>
      </c>
    </row>
    <row r="940" spans="1:13">
      <c r="B940" s="405"/>
      <c r="C940" s="405"/>
      <c r="D940" t="s">
        <v>15</v>
      </c>
      <c r="E940" s="217">
        <v>60</v>
      </c>
      <c r="G940" s="1">
        <f t="shared" si="15"/>
        <v>141.50000000000006</v>
      </c>
      <c r="J940" s="405"/>
      <c r="K940" t="s">
        <v>14</v>
      </c>
      <c r="L940" s="44">
        <v>5</v>
      </c>
    </row>
    <row r="941" spans="1:13">
      <c r="B941" s="405"/>
      <c r="C941" s="405"/>
      <c r="D941" t="s">
        <v>16</v>
      </c>
      <c r="E941" s="217">
        <v>5</v>
      </c>
      <c r="G941" s="1">
        <f t="shared" si="15"/>
        <v>146.50000000000006</v>
      </c>
      <c r="J941" s="405"/>
      <c r="K941" t="s">
        <v>15</v>
      </c>
      <c r="L941" s="217">
        <v>60</v>
      </c>
    </row>
    <row r="942" spans="1:13">
      <c r="A942" s="46">
        <v>46080</v>
      </c>
      <c r="B942" s="405">
        <v>32580</v>
      </c>
      <c r="C942" s="405" t="s">
        <v>12</v>
      </c>
      <c r="D942" t="s">
        <v>13</v>
      </c>
      <c r="F942" s="44">
        <v>76.5</v>
      </c>
      <c r="G942" s="1">
        <f t="shared" si="15"/>
        <v>70.000000000000057</v>
      </c>
      <c r="J942" s="405"/>
      <c r="K942" t="s">
        <v>16</v>
      </c>
      <c r="L942" s="217">
        <v>5</v>
      </c>
    </row>
    <row r="943" spans="1:13">
      <c r="A943" s="46">
        <v>46080</v>
      </c>
      <c r="B943" s="405">
        <v>32580</v>
      </c>
      <c r="C943" s="405" t="s">
        <v>12</v>
      </c>
      <c r="D943" t="s">
        <v>14</v>
      </c>
      <c r="F943" s="44">
        <v>5</v>
      </c>
      <c r="G943" s="1">
        <f t="shared" si="15"/>
        <v>65.000000000000057</v>
      </c>
      <c r="K943">
        <v>150</v>
      </c>
      <c r="L943" s="44">
        <f>SUM(L939:L942)</f>
        <v>146.5</v>
      </c>
      <c r="M943" s="44">
        <f>K943-L943</f>
        <v>3.5</v>
      </c>
    </row>
    <row r="944" spans="1:13">
      <c r="A944" s="46">
        <v>46080</v>
      </c>
      <c r="B944" s="405">
        <v>32580</v>
      </c>
      <c r="C944" s="405" t="s">
        <v>12</v>
      </c>
      <c r="D944" t="s">
        <v>15</v>
      </c>
      <c r="F944" s="217">
        <v>60</v>
      </c>
      <c r="G944" s="1">
        <f t="shared" si="15"/>
        <v>5.0000000000000568</v>
      </c>
    </row>
    <row r="945" spans="1:12">
      <c r="A945" s="46">
        <v>46080</v>
      </c>
      <c r="B945" s="405">
        <v>32580</v>
      </c>
      <c r="C945" s="405" t="s">
        <v>12</v>
      </c>
      <c r="D945" t="s">
        <v>16</v>
      </c>
      <c r="F945" s="217">
        <v>5</v>
      </c>
      <c r="G945" s="1">
        <f>+G944+E945-F945</f>
        <v>5.6843418860808015E-14</v>
      </c>
    </row>
    <row r="946" spans="1:12">
      <c r="A946" s="32">
        <v>46081</v>
      </c>
      <c r="B946" s="404" t="s">
        <v>11</v>
      </c>
      <c r="C946" s="404" t="s">
        <v>19</v>
      </c>
      <c r="D946" t="s">
        <v>13</v>
      </c>
      <c r="E946" s="44">
        <v>75.400000000000006</v>
      </c>
      <c r="G946" s="1">
        <f>+G945+E946-F946</f>
        <v>75.400000000000063</v>
      </c>
    </row>
    <row r="947" spans="1:12">
      <c r="A947" s="30"/>
      <c r="B947" s="405"/>
      <c r="C947" s="405"/>
      <c r="D947" t="s">
        <v>14</v>
      </c>
      <c r="E947" s="44">
        <v>10</v>
      </c>
      <c r="G947" s="1">
        <f>+G946+E947-F947</f>
        <v>85.400000000000063</v>
      </c>
    </row>
    <row r="948" spans="1:12">
      <c r="A948" s="30"/>
      <c r="B948" s="405"/>
      <c r="C948" s="405"/>
      <c r="D948" t="s">
        <v>15</v>
      </c>
      <c r="E948" s="217">
        <v>56</v>
      </c>
      <c r="G948" s="1">
        <f>+G947+E948-F948</f>
        <v>141.40000000000006</v>
      </c>
      <c r="J948" s="404" t="s">
        <v>19</v>
      </c>
      <c r="K948" t="s">
        <v>13</v>
      </c>
      <c r="L948" s="44">
        <v>75.400000000000006</v>
      </c>
    </row>
    <row r="949" spans="1:12">
      <c r="A949" s="30"/>
      <c r="B949" s="405"/>
      <c r="C949" s="405"/>
      <c r="D949" t="s">
        <v>16</v>
      </c>
      <c r="E949" s="217">
        <v>5</v>
      </c>
      <c r="G949" s="1">
        <f>+G948+E949-F949</f>
        <v>146.40000000000006</v>
      </c>
      <c r="J949" s="405"/>
      <c r="K949" t="s">
        <v>14</v>
      </c>
      <c r="L949" s="44">
        <v>10</v>
      </c>
    </row>
    <row r="950" spans="1:12">
      <c r="A950" s="46">
        <v>46105</v>
      </c>
      <c r="B950" s="405">
        <v>32866</v>
      </c>
      <c r="C950" s="405" t="s">
        <v>19</v>
      </c>
      <c r="D950" t="s">
        <v>13</v>
      </c>
      <c r="F950" s="1">
        <v>75.400000000000006</v>
      </c>
      <c r="G950" s="1">
        <f>+G949+E950-F950</f>
        <v>71.000000000000057</v>
      </c>
      <c r="J950" s="405"/>
      <c r="K950" t="s">
        <v>15</v>
      </c>
      <c r="L950">
        <v>6</v>
      </c>
    </row>
    <row r="951" spans="1:12">
      <c r="A951" s="46">
        <v>46105</v>
      </c>
      <c r="B951" s="405">
        <v>32866</v>
      </c>
      <c r="C951" s="405" t="s">
        <v>19</v>
      </c>
      <c r="D951" t="s">
        <v>14</v>
      </c>
      <c r="F951" s="1">
        <v>10</v>
      </c>
      <c r="G951" s="1">
        <f>+G950+E951-F951</f>
        <v>61.000000000000057</v>
      </c>
      <c r="J951" s="405"/>
      <c r="K951" t="s">
        <v>16</v>
      </c>
      <c r="L951" s="217">
        <v>5</v>
      </c>
    </row>
    <row r="952" spans="1:12">
      <c r="A952" s="46">
        <v>46105</v>
      </c>
      <c r="B952" s="405">
        <v>32866</v>
      </c>
      <c r="C952" s="405" t="s">
        <v>19</v>
      </c>
      <c r="D952" t="s">
        <v>15</v>
      </c>
      <c r="F952" s="1">
        <v>6</v>
      </c>
      <c r="G952" s="1">
        <f>+G951+E952-F952</f>
        <v>55.000000000000057</v>
      </c>
      <c r="L952" s="44">
        <f>SUM(L948:L951)</f>
        <v>96.4</v>
      </c>
    </row>
    <row r="953" spans="1:12">
      <c r="A953" s="46">
        <v>46105</v>
      </c>
      <c r="B953" s="405">
        <v>32866</v>
      </c>
      <c r="C953" s="405" t="s">
        <v>19</v>
      </c>
      <c r="D953" t="s">
        <v>16</v>
      </c>
      <c r="F953" s="1">
        <v>5</v>
      </c>
      <c r="G953" s="1">
        <f>+G952+E953-F953</f>
        <v>50.000000000000057</v>
      </c>
    </row>
    <row r="954" spans="1:12">
      <c r="A954" s="46">
        <v>46105</v>
      </c>
      <c r="B954" s="405">
        <v>32867</v>
      </c>
      <c r="C954" s="405" t="s">
        <v>19</v>
      </c>
      <c r="D954" t="s">
        <v>15</v>
      </c>
      <c r="F954" s="1">
        <v>50</v>
      </c>
      <c r="G954" s="1">
        <f>+G953+E954-F954</f>
        <v>5.6843418860808015E-14</v>
      </c>
      <c r="K954" t="s">
        <v>15</v>
      </c>
      <c r="L954" s="217">
        <v>50</v>
      </c>
    </row>
    <row r="955" spans="1:12">
      <c r="A955" s="32">
        <v>46112</v>
      </c>
      <c r="B955" s="404" t="s">
        <v>11</v>
      </c>
      <c r="C955" s="404" t="s">
        <v>20</v>
      </c>
      <c r="D955" t="s">
        <v>13</v>
      </c>
      <c r="E955" s="1">
        <v>78.3</v>
      </c>
      <c r="G955" s="1">
        <f>+G954+E955-F955</f>
        <v>78.300000000000054</v>
      </c>
    </row>
    <row r="956" spans="1:12">
      <c r="A956" s="32"/>
      <c r="B956" s="405"/>
      <c r="C956" s="405"/>
      <c r="D956" t="s">
        <v>14</v>
      </c>
      <c r="E956" s="1">
        <v>6</v>
      </c>
      <c r="G956" s="1">
        <f>+G955+E956-F956</f>
        <v>84.300000000000054</v>
      </c>
    </row>
    <row r="957" spans="1:12">
      <c r="A957" s="30"/>
      <c r="B957" s="405"/>
      <c r="C957" s="405"/>
      <c r="D957" t="s">
        <v>15</v>
      </c>
      <c r="E957" s="1">
        <v>60</v>
      </c>
      <c r="G957" s="1">
        <f>+G956+E957-F957</f>
        <v>144.30000000000007</v>
      </c>
    </row>
    <row r="958" spans="1:12">
      <c r="A958" s="30"/>
      <c r="B958" s="405"/>
      <c r="C958" s="405"/>
      <c r="D958" t="s">
        <v>16</v>
      </c>
      <c r="E958" s="1">
        <v>5</v>
      </c>
      <c r="G958" s="1">
        <f>+G957+E958-F958</f>
        <v>149.30000000000007</v>
      </c>
    </row>
    <row r="959" spans="1:12">
      <c r="B959" s="405"/>
      <c r="C959" s="405"/>
      <c r="G959" s="1">
        <f>+G958+E959-F959</f>
        <v>149.30000000000007</v>
      </c>
    </row>
    <row r="960" spans="1:12">
      <c r="B960" s="405"/>
      <c r="C960" s="405"/>
      <c r="G960" s="1">
        <f>+G959+E960-F960</f>
        <v>149.30000000000007</v>
      </c>
    </row>
    <row r="961" spans="2:7">
      <c r="B961" s="405"/>
      <c r="C961" s="405"/>
      <c r="G961" s="1">
        <f>+G960+E961-F961</f>
        <v>149.30000000000007</v>
      </c>
    </row>
    <row r="962" spans="2:7">
      <c r="B962" s="405"/>
      <c r="C962" s="405"/>
      <c r="G962" s="1">
        <f>+G961+E962-F962</f>
        <v>149.30000000000007</v>
      </c>
    </row>
    <row r="963" spans="2:7">
      <c r="B963" s="405"/>
      <c r="C963" s="405"/>
      <c r="G963" s="1">
        <f>+G962+E963-F963</f>
        <v>149.30000000000007</v>
      </c>
    </row>
    <row r="964" spans="2:7">
      <c r="B964" s="405"/>
      <c r="C964" s="405"/>
      <c r="G964" s="1">
        <f>+G963+E964-F964</f>
        <v>149.30000000000007</v>
      </c>
    </row>
    <row r="965" spans="2:7">
      <c r="B965" s="405"/>
      <c r="C965" s="405"/>
      <c r="G965" s="1">
        <f>+G964+E965-F965</f>
        <v>149.30000000000007</v>
      </c>
    </row>
    <row r="966" spans="2:7">
      <c r="B966" s="405"/>
      <c r="C966" s="405"/>
      <c r="G966" s="1">
        <f>+G965+E966-F966</f>
        <v>149.30000000000007</v>
      </c>
    </row>
    <row r="967" spans="2:7">
      <c r="B967" s="405"/>
      <c r="C967" s="405"/>
      <c r="G967" s="1">
        <f>+G966+E967-F967</f>
        <v>149.30000000000007</v>
      </c>
    </row>
    <row r="968" spans="2:7">
      <c r="B968" s="405"/>
      <c r="C968" s="405"/>
      <c r="G968" s="1">
        <f>+G967+E968-F968</f>
        <v>149.30000000000007</v>
      </c>
    </row>
    <row r="969" spans="2:7">
      <c r="B969" s="405"/>
      <c r="C969" s="405"/>
      <c r="G969" s="1">
        <f>+G968+E969-F969</f>
        <v>149.30000000000007</v>
      </c>
    </row>
    <row r="970" spans="2:7">
      <c r="B970" s="405"/>
      <c r="C970" s="405"/>
      <c r="G970" s="1">
        <f>+G969+E970-F970</f>
        <v>149.30000000000007</v>
      </c>
    </row>
    <row r="971" spans="2:7">
      <c r="B971" s="405"/>
      <c r="C971" s="405"/>
      <c r="G971" s="1">
        <f>+G970+E971-F971</f>
        <v>149.30000000000007</v>
      </c>
    </row>
    <row r="972" spans="2:7">
      <c r="B972" s="405"/>
      <c r="C972" s="405"/>
      <c r="G972" s="1">
        <f>+G971+E972-F972</f>
        <v>149.30000000000007</v>
      </c>
    </row>
    <row r="973" spans="2:7">
      <c r="B973" s="405"/>
      <c r="C973" s="405"/>
      <c r="G973" s="1">
        <f>+G972+E973-F973</f>
        <v>149.30000000000007</v>
      </c>
    </row>
    <row r="974" spans="2:7">
      <c r="B974" s="405"/>
      <c r="C974" s="405"/>
      <c r="G974" s="1">
        <f>+G973+E974-F974</f>
        <v>149.30000000000007</v>
      </c>
    </row>
    <row r="975" spans="2:7">
      <c r="B975" s="405"/>
      <c r="C975" s="405"/>
      <c r="G975" s="1">
        <f>+G974+E975-F975</f>
        <v>149.30000000000007</v>
      </c>
    </row>
    <row r="976" spans="2:7">
      <c r="B976" s="405"/>
      <c r="C976" s="405"/>
      <c r="G976" s="1">
        <f>+G975+E976-F976</f>
        <v>149.30000000000007</v>
      </c>
    </row>
    <row r="977" spans="2:7">
      <c r="B977" s="405"/>
      <c r="C977" s="405"/>
      <c r="G977" s="1">
        <f>+G976+E977-F977</f>
        <v>149.30000000000007</v>
      </c>
    </row>
    <row r="978" spans="2:7">
      <c r="B978" s="405"/>
      <c r="C978" s="405"/>
      <c r="G978" s="1">
        <f>+G977+E978-F978</f>
        <v>149.30000000000007</v>
      </c>
    </row>
    <row r="979" spans="2:7">
      <c r="B979" s="405"/>
      <c r="C979" s="405"/>
      <c r="G979" s="1">
        <f>+G978+E979-F979</f>
        <v>149.30000000000007</v>
      </c>
    </row>
    <row r="980" spans="2:7">
      <c r="B980" s="405"/>
      <c r="C980" s="405"/>
      <c r="G980" s="1">
        <f>+G979+E980-F980</f>
        <v>149.30000000000007</v>
      </c>
    </row>
    <row r="981" spans="2:7">
      <c r="B981" s="405"/>
      <c r="C981" s="405"/>
      <c r="G981" s="1">
        <f>+G980+E981-F981</f>
        <v>149.30000000000007</v>
      </c>
    </row>
    <row r="982" spans="2:7">
      <c r="B982" s="405"/>
      <c r="C982" s="405"/>
      <c r="G982" s="1">
        <f>+G981+E982-F982</f>
        <v>149.30000000000007</v>
      </c>
    </row>
    <row r="983" spans="2:7">
      <c r="B983" s="405"/>
      <c r="C983" s="405"/>
      <c r="G983" s="1">
        <f>+G982+E983-F983</f>
        <v>149.30000000000007</v>
      </c>
    </row>
    <row r="984" spans="2:7">
      <c r="B984" s="405"/>
      <c r="C984" s="405"/>
      <c r="G984" s="1">
        <f>+G983+E984-F984</f>
        <v>149.30000000000007</v>
      </c>
    </row>
    <row r="985" spans="2:7">
      <c r="B985" s="405"/>
      <c r="C985" s="405"/>
      <c r="G985" s="1">
        <f>+G984+E985-F985</f>
        <v>149.30000000000007</v>
      </c>
    </row>
    <row r="986" spans="2:7">
      <c r="B986" s="405"/>
      <c r="C986" s="405"/>
      <c r="G986" s="1">
        <f>+G985+E986-F986</f>
        <v>149.30000000000007</v>
      </c>
    </row>
    <row r="987" spans="2:7">
      <c r="B987" s="405"/>
      <c r="C987" s="405"/>
      <c r="G987" s="1">
        <f>+G986+E987-F987</f>
        <v>149.30000000000007</v>
      </c>
    </row>
    <row r="988" spans="2:7">
      <c r="B988" s="405"/>
      <c r="C988" s="405"/>
      <c r="G988" s="1">
        <f>+G987+E988-F988</f>
        <v>149.30000000000007</v>
      </c>
    </row>
    <row r="989" spans="2:7">
      <c r="B989" s="405"/>
      <c r="C989" s="405"/>
      <c r="G989" s="1">
        <f>+G988+E989-F989</f>
        <v>149.30000000000007</v>
      </c>
    </row>
    <row r="990" spans="2:7">
      <c r="B990" s="405"/>
      <c r="C990" s="405"/>
      <c r="G990" s="1">
        <f>+G989+E990-F990</f>
        <v>149.30000000000007</v>
      </c>
    </row>
    <row r="991" spans="2:7">
      <c r="B991" s="405"/>
      <c r="C991" s="405"/>
      <c r="G991" s="1">
        <f>+G990+E991-F991</f>
        <v>149.30000000000007</v>
      </c>
    </row>
    <row r="992" spans="2:7">
      <c r="B992" s="405"/>
      <c r="C992" s="405"/>
      <c r="G992" s="1">
        <f>+G991+E992-F992</f>
        <v>149.30000000000007</v>
      </c>
    </row>
    <row r="993" spans="2:7">
      <c r="B993" s="405"/>
      <c r="C993" s="405"/>
      <c r="G993" s="1">
        <f>+G992+E993-F993</f>
        <v>149.30000000000007</v>
      </c>
    </row>
    <row r="994" spans="2:7">
      <c r="B994" s="405"/>
      <c r="C994" s="405"/>
      <c r="G994" s="1">
        <f>+G993+E994-F994</f>
        <v>149.30000000000007</v>
      </c>
    </row>
    <row r="995" spans="2:7">
      <c r="B995" s="405"/>
      <c r="C995" s="405"/>
      <c r="G995" s="1">
        <f>+G994+E995-F995</f>
        <v>149.30000000000007</v>
      </c>
    </row>
    <row r="996" spans="2:7">
      <c r="B996" s="405"/>
      <c r="C996" s="405"/>
      <c r="G996" s="1">
        <f>+G995+E996-F996</f>
        <v>149.30000000000007</v>
      </c>
    </row>
    <row r="997" spans="2:7">
      <c r="B997" s="405"/>
      <c r="C997" s="405"/>
      <c r="G997" s="1">
        <f>+G996+E997-F997</f>
        <v>149.30000000000007</v>
      </c>
    </row>
    <row r="998" spans="2:7">
      <c r="B998" s="405"/>
      <c r="C998" s="405"/>
      <c r="G998" s="1">
        <f>+G997+E998-F998</f>
        <v>149.30000000000007</v>
      </c>
    </row>
    <row r="999" spans="2:7">
      <c r="B999" s="405"/>
      <c r="C999" s="405"/>
      <c r="G999" s="1">
        <f>+G998+E999-F999</f>
        <v>149.30000000000007</v>
      </c>
    </row>
    <row r="1000" spans="2:7">
      <c r="B1000" s="405"/>
      <c r="C1000" s="405"/>
      <c r="G1000" s="1">
        <f>+G999+E1000-F1000</f>
        <v>149.30000000000007</v>
      </c>
    </row>
    <row r="1001" spans="2:7">
      <c r="B1001" s="405"/>
      <c r="C1001" s="405"/>
      <c r="G1001" s="1">
        <f>+G1000+E1001-F1001</f>
        <v>149.30000000000007</v>
      </c>
    </row>
    <row r="1002" spans="2:7">
      <c r="B1002" s="405"/>
      <c r="C1002" s="405"/>
      <c r="G1002" s="1">
        <f>+G1001+E1002-F1002</f>
        <v>149.30000000000007</v>
      </c>
    </row>
    <row r="1003" spans="2:7">
      <c r="B1003" s="405"/>
      <c r="C1003" s="405"/>
      <c r="G1003" s="1">
        <f>+G1002+E1003-F1003</f>
        <v>149.30000000000007</v>
      </c>
    </row>
    <row r="1004" spans="2:7">
      <c r="B1004" s="405"/>
      <c r="C1004" s="405"/>
      <c r="G1004" s="1">
        <f>+G1003+E1004-F1004</f>
        <v>149.30000000000007</v>
      </c>
    </row>
    <row r="1005" spans="2:7">
      <c r="B1005" s="405"/>
      <c r="C1005" s="405"/>
      <c r="G1005" s="1">
        <f>+G1004+E1005-F1005</f>
        <v>149.30000000000007</v>
      </c>
    </row>
    <row r="1006" spans="2:7">
      <c r="B1006" s="405"/>
      <c r="C1006" s="405"/>
      <c r="G1006" s="1">
        <f>+G1005+E1006-F1006</f>
        <v>149.30000000000007</v>
      </c>
    </row>
    <row r="1007" spans="2:7">
      <c r="B1007" s="405"/>
      <c r="C1007" s="405"/>
      <c r="G1007" s="1">
        <f>+G1006+E1007-F1007</f>
        <v>149.30000000000007</v>
      </c>
    </row>
    <row r="1008" spans="2:7">
      <c r="B1008" s="405"/>
      <c r="C1008" s="405"/>
      <c r="G1008" s="1">
        <f>+G1007+E1008-F1008</f>
        <v>149.30000000000007</v>
      </c>
    </row>
    <row r="1009" spans="2:7">
      <c r="B1009" s="405"/>
      <c r="C1009" s="405"/>
      <c r="G1009" s="1">
        <f>+G1008+E1009-F1009</f>
        <v>149.30000000000007</v>
      </c>
    </row>
    <row r="1010" spans="2:7">
      <c r="B1010" s="405"/>
      <c r="C1010" s="405"/>
      <c r="G1010" s="1">
        <f>+G1009+E1010-F1010</f>
        <v>149.30000000000007</v>
      </c>
    </row>
    <row r="1011" spans="2:7">
      <c r="B1011" s="405"/>
      <c r="C1011" s="405"/>
      <c r="G1011" s="1">
        <f>+G1010+E1011-F1011</f>
        <v>149.30000000000007</v>
      </c>
    </row>
    <row r="1012" spans="2:7">
      <c r="B1012" s="405"/>
      <c r="C1012" s="405"/>
      <c r="G1012" s="1">
        <f>+G1011+E1012-F1012</f>
        <v>149.30000000000007</v>
      </c>
    </row>
    <row r="1013" spans="2:7">
      <c r="B1013" s="405"/>
      <c r="C1013" s="405"/>
      <c r="G1013" s="1">
        <f>+G1012+E1013-F1013</f>
        <v>149.30000000000007</v>
      </c>
    </row>
    <row r="1014" spans="2:7">
      <c r="B1014" s="405"/>
      <c r="C1014" s="405"/>
      <c r="G1014" s="1">
        <f>+G1013+E1014-F1014</f>
        <v>149.30000000000007</v>
      </c>
    </row>
    <row r="1015" spans="2:7">
      <c r="B1015" s="405"/>
      <c r="C1015" s="405"/>
      <c r="G1015" s="1">
        <f>+G1014+E1015-F1015</f>
        <v>149.30000000000007</v>
      </c>
    </row>
    <row r="1016" spans="2:7">
      <c r="B1016" s="405"/>
      <c r="C1016" s="405"/>
      <c r="G1016" s="1">
        <f>+G1015+E1016-F1016</f>
        <v>149.30000000000007</v>
      </c>
    </row>
    <row r="1017" spans="2:7">
      <c r="B1017" s="405"/>
      <c r="C1017" s="405"/>
      <c r="G1017" s="1">
        <f>+G1016+E1017-F1017</f>
        <v>149.30000000000007</v>
      </c>
    </row>
    <row r="1018" spans="2:7">
      <c r="B1018" s="405"/>
      <c r="C1018" s="405"/>
      <c r="G1018" s="1">
        <f>+G1017+E1018-F1018</f>
        <v>149.30000000000007</v>
      </c>
    </row>
    <row r="1019" spans="2:7">
      <c r="B1019" s="405"/>
      <c r="C1019" s="405"/>
      <c r="G1019" s="1">
        <f>+G1018+E1019-F1019</f>
        <v>149.30000000000007</v>
      </c>
    </row>
    <row r="1020" spans="2:7">
      <c r="B1020" s="405"/>
      <c r="C1020" s="405"/>
      <c r="G1020" s="1">
        <f>+G1019+E1020-F1020</f>
        <v>149.30000000000007</v>
      </c>
    </row>
    <row r="1021" spans="2:7">
      <c r="B1021" s="405"/>
      <c r="C1021" s="405"/>
      <c r="G1021" s="1">
        <f>+G1020+E1021-F1021</f>
        <v>149.30000000000007</v>
      </c>
    </row>
    <row r="1022" spans="2:7">
      <c r="B1022" s="405"/>
      <c r="C1022" s="405"/>
      <c r="G1022" s="1">
        <f>+G1021+E1022-F1022</f>
        <v>149.30000000000007</v>
      </c>
    </row>
    <row r="1023" spans="2:7">
      <c r="B1023" s="405"/>
      <c r="C1023" s="405"/>
      <c r="G1023" s="1">
        <f>+G1022+E1023-F1023</f>
        <v>149.30000000000007</v>
      </c>
    </row>
    <row r="1024" spans="2:7">
      <c r="B1024" s="405"/>
      <c r="C1024" s="405"/>
      <c r="G1024" s="1">
        <f>+G1023+E1024-F1024</f>
        <v>149.30000000000007</v>
      </c>
    </row>
    <row r="1025" spans="2:7">
      <c r="B1025" s="405"/>
      <c r="C1025" s="405"/>
      <c r="G1025" s="1">
        <f>+G1024+E1025-F1025</f>
        <v>149.30000000000007</v>
      </c>
    </row>
    <row r="1026" spans="2:7">
      <c r="B1026" s="405"/>
      <c r="C1026" s="405"/>
      <c r="G1026" s="1">
        <f>+G1025+E1026-F1026</f>
        <v>149.30000000000007</v>
      </c>
    </row>
    <row r="1027" spans="2:7">
      <c r="B1027" s="405"/>
      <c r="C1027" s="405"/>
      <c r="G1027" s="1">
        <f>+G1026+E1027-F1027</f>
        <v>149.30000000000007</v>
      </c>
    </row>
    <row r="1028" spans="2:7">
      <c r="B1028" s="405"/>
      <c r="C1028" s="405"/>
      <c r="G1028" s="1">
        <f>+G1027+E1028-F1028</f>
        <v>149.30000000000007</v>
      </c>
    </row>
    <row r="1029" spans="2:7">
      <c r="B1029" s="405"/>
      <c r="C1029" s="405"/>
      <c r="G1029" s="1">
        <f>+G1028+E1029-F1029</f>
        <v>149.30000000000007</v>
      </c>
    </row>
    <row r="1030" spans="2:7">
      <c r="B1030" s="405"/>
      <c r="C1030" s="405"/>
      <c r="G1030" s="1">
        <f>+G1029+E1030-F1030</f>
        <v>149.30000000000007</v>
      </c>
    </row>
    <row r="1031" spans="2:7">
      <c r="B1031" s="405"/>
      <c r="C1031" s="405"/>
      <c r="G1031" s="1">
        <f>+G1030+E1031-F1031</f>
        <v>149.30000000000007</v>
      </c>
    </row>
    <row r="1032" spans="2:7">
      <c r="B1032" s="405"/>
      <c r="C1032" s="405"/>
      <c r="G1032" s="1">
        <f>+G1031+E1032-F1032</f>
        <v>149.30000000000007</v>
      </c>
    </row>
    <row r="1033" spans="2:7">
      <c r="B1033" s="405"/>
      <c r="C1033" s="405"/>
      <c r="G1033" s="1">
        <f>+G1032+E1033-F1033</f>
        <v>149.30000000000007</v>
      </c>
    </row>
    <row r="1034" spans="2:7">
      <c r="B1034" s="405"/>
      <c r="C1034" s="405"/>
      <c r="G1034" s="1">
        <f>+G1033+E1034-F1034</f>
        <v>149.30000000000007</v>
      </c>
    </row>
    <row r="1035" spans="2:7">
      <c r="B1035" s="405"/>
      <c r="C1035" s="405"/>
      <c r="G1035" s="1">
        <f>+G1034+E1035-F1035</f>
        <v>149.30000000000007</v>
      </c>
    </row>
    <row r="1036" spans="2:7">
      <c r="B1036" s="405"/>
      <c r="C1036" s="405"/>
      <c r="G1036" s="1">
        <f>+G1035+E1036-F1036</f>
        <v>149.30000000000007</v>
      </c>
    </row>
    <row r="1037" spans="2:7">
      <c r="B1037" s="405"/>
      <c r="C1037" s="405"/>
      <c r="G1037" s="1">
        <f>+G1036+E1037-F1037</f>
        <v>149.30000000000007</v>
      </c>
    </row>
    <row r="1038" spans="2:7">
      <c r="B1038" s="405"/>
      <c r="C1038" s="405"/>
      <c r="G1038" s="1">
        <f>+G1037+E1038-F1038</f>
        <v>149.30000000000007</v>
      </c>
    </row>
    <row r="1039" spans="2:7">
      <c r="B1039" s="405"/>
      <c r="C1039" s="405"/>
      <c r="G1039" s="1">
        <f>+G1038+E1039-F1039</f>
        <v>149.30000000000007</v>
      </c>
    </row>
    <row r="1040" spans="2:7">
      <c r="B1040" s="405"/>
      <c r="C1040" s="405"/>
      <c r="G1040" s="1">
        <f>+G1039+E1040-F1040</f>
        <v>149.30000000000007</v>
      </c>
    </row>
    <row r="1041" spans="2:7">
      <c r="B1041" s="405"/>
      <c r="C1041" s="405"/>
      <c r="G1041" s="1">
        <f>+G1040+E1041-F1041</f>
        <v>149.30000000000007</v>
      </c>
    </row>
    <row r="1042" spans="2:7">
      <c r="B1042" s="405"/>
      <c r="C1042" s="405"/>
      <c r="G1042" s="1">
        <f>+G1041+E1042-F1042</f>
        <v>149.30000000000007</v>
      </c>
    </row>
    <row r="1043" spans="2:7">
      <c r="B1043" s="405"/>
      <c r="C1043" s="405"/>
      <c r="G1043" s="1">
        <f>+G1042+E1043-F1043</f>
        <v>149.30000000000007</v>
      </c>
    </row>
    <row r="1044" spans="2:7">
      <c r="B1044" s="405"/>
      <c r="C1044" s="405"/>
      <c r="G1044" s="1">
        <f>+G1043+E1044-F1044</f>
        <v>149.30000000000007</v>
      </c>
    </row>
    <row r="1045" spans="2:7">
      <c r="B1045" s="405"/>
      <c r="C1045" s="405"/>
      <c r="G1045" s="1">
        <f>+G1044+E1045-F1045</f>
        <v>149.30000000000007</v>
      </c>
    </row>
    <row r="1046" spans="2:7">
      <c r="B1046" s="405"/>
      <c r="C1046" s="405"/>
      <c r="G1046" s="1">
        <f>+G1045+E1046-F1046</f>
        <v>149.30000000000007</v>
      </c>
    </row>
    <row r="1047" spans="2:7">
      <c r="B1047" s="405"/>
      <c r="C1047" s="405"/>
      <c r="G1047" s="1">
        <f>+G1046+E1047-F1047</f>
        <v>149.30000000000007</v>
      </c>
    </row>
    <row r="1048" spans="2:7">
      <c r="B1048" s="405"/>
      <c r="C1048" s="405"/>
      <c r="G1048" s="1">
        <f>+G1047+E1048-F1048</f>
        <v>149.30000000000007</v>
      </c>
    </row>
    <row r="1049" spans="2:7">
      <c r="B1049" s="405"/>
      <c r="C1049" s="405"/>
      <c r="G1049" s="1">
        <f>+G1048+E1049-F1049</f>
        <v>149.30000000000007</v>
      </c>
    </row>
    <row r="1050" spans="2:7">
      <c r="B1050" s="405"/>
      <c r="C1050" s="405"/>
      <c r="G1050" s="1">
        <f>+G1049+E1050-F1050</f>
        <v>149.30000000000007</v>
      </c>
    </row>
    <row r="1051" spans="2:7">
      <c r="B1051" s="405"/>
      <c r="C1051" s="405"/>
      <c r="G1051" s="1">
        <f>+G1050+E1051-F1051</f>
        <v>149.30000000000007</v>
      </c>
    </row>
    <row r="1052" spans="2:7">
      <c r="B1052" s="405"/>
      <c r="C1052" s="405"/>
      <c r="G1052" s="1">
        <f>+G1051+E1052-F1052</f>
        <v>149.30000000000007</v>
      </c>
    </row>
    <row r="1053" spans="2:7">
      <c r="B1053" s="405"/>
      <c r="C1053" s="405"/>
      <c r="G1053" s="1">
        <f>+G1052+E1053-F1053</f>
        <v>149.30000000000007</v>
      </c>
    </row>
    <row r="1054" spans="2:7">
      <c r="B1054" s="405"/>
      <c r="C1054" s="405"/>
      <c r="G1054" s="1">
        <f>+G1053+E1054-F1054</f>
        <v>149.30000000000007</v>
      </c>
    </row>
    <row r="1055" spans="2:7">
      <c r="B1055" s="405"/>
      <c r="C1055" s="405"/>
      <c r="G1055" s="1">
        <f>+G1054+E1055-F1055</f>
        <v>149.30000000000007</v>
      </c>
    </row>
    <row r="1056" spans="2:7">
      <c r="B1056" s="405"/>
      <c r="C1056" s="405"/>
      <c r="G1056" s="1">
        <f>+G1055+E1056-F1056</f>
        <v>149.30000000000007</v>
      </c>
    </row>
    <row r="1057" spans="2:7">
      <c r="B1057" s="405"/>
      <c r="C1057" s="405"/>
      <c r="G1057" s="1">
        <f>+G1056+E1057-F1057</f>
        <v>149.30000000000007</v>
      </c>
    </row>
    <row r="1058" spans="2:7">
      <c r="B1058" s="405"/>
      <c r="C1058" s="405"/>
      <c r="G1058" s="1">
        <f>+G1057+E1058-F1058</f>
        <v>149.30000000000007</v>
      </c>
    </row>
    <row r="1059" spans="2:7">
      <c r="B1059" s="405"/>
      <c r="C1059" s="405"/>
      <c r="G1059" s="1">
        <f>+G1058+E1059-F1059</f>
        <v>149.30000000000007</v>
      </c>
    </row>
    <row r="1060" spans="2:7">
      <c r="B1060" s="405"/>
      <c r="C1060" s="405"/>
      <c r="G1060" s="1">
        <f>+G1059+E1060-F1060</f>
        <v>149.30000000000007</v>
      </c>
    </row>
    <row r="1061" spans="2:7">
      <c r="B1061" s="405"/>
      <c r="C1061" s="405"/>
      <c r="G1061" s="1">
        <f>+G1060+E1061-F1061</f>
        <v>149.30000000000007</v>
      </c>
    </row>
    <row r="1062" spans="2:7">
      <c r="B1062" s="405"/>
      <c r="C1062" s="405"/>
      <c r="G1062" s="1">
        <f>+G1061+E1062-F1062</f>
        <v>149.30000000000007</v>
      </c>
    </row>
    <row r="1063" spans="2:7">
      <c r="B1063" s="405"/>
      <c r="C1063" s="405"/>
      <c r="G1063" s="1">
        <f>+G1062+E1063-F1063</f>
        <v>149.30000000000007</v>
      </c>
    </row>
    <row r="1064" spans="2:7">
      <c r="B1064" s="405"/>
      <c r="C1064" s="405"/>
      <c r="G1064" s="1">
        <f>+G1063+E1064-F1064</f>
        <v>149.30000000000007</v>
      </c>
    </row>
    <row r="1065" spans="2:7">
      <c r="B1065" s="405"/>
      <c r="C1065" s="405"/>
      <c r="G1065" s="1">
        <f>+G1064+E1065-F1065</f>
        <v>149.30000000000007</v>
      </c>
    </row>
    <row r="1066" spans="2:7">
      <c r="B1066" s="405"/>
      <c r="C1066" s="405"/>
      <c r="G1066" s="1">
        <f>+G1065+E1066-F1066</f>
        <v>149.30000000000007</v>
      </c>
    </row>
    <row r="1067" spans="2:7">
      <c r="B1067" s="405"/>
      <c r="C1067" s="405"/>
      <c r="G1067" s="1">
        <f>+G1066+E1067-F1067</f>
        <v>149.30000000000007</v>
      </c>
    </row>
    <row r="1068" spans="2:7">
      <c r="B1068" s="405"/>
      <c r="C1068" s="405"/>
      <c r="G1068" s="1">
        <f>+G1067+E1068-F1068</f>
        <v>149.30000000000007</v>
      </c>
    </row>
    <row r="1069" spans="2:7">
      <c r="B1069" s="405"/>
      <c r="C1069" s="405"/>
      <c r="G1069" s="1">
        <f>+G1068+E1069-F1069</f>
        <v>149.30000000000007</v>
      </c>
    </row>
    <row r="1070" spans="2:7">
      <c r="B1070" s="405"/>
      <c r="C1070" s="405"/>
      <c r="G1070" s="1">
        <f>+G1069+E1070-F1070</f>
        <v>149.30000000000007</v>
      </c>
    </row>
    <row r="1071" spans="2:7">
      <c r="B1071" s="405"/>
      <c r="C1071" s="405"/>
      <c r="G1071" s="1">
        <f>+G1070+E1071-F1071</f>
        <v>149.30000000000007</v>
      </c>
    </row>
    <row r="1072" spans="2:7">
      <c r="B1072" s="405"/>
      <c r="C1072" s="405"/>
      <c r="G1072" s="1">
        <f>+G1071+E1072-F1072</f>
        <v>149.30000000000007</v>
      </c>
    </row>
    <row r="1073" spans="2:7">
      <c r="B1073" s="405"/>
      <c r="C1073" s="405"/>
      <c r="G1073" s="1">
        <f>+G1072+E1073-F1073</f>
        <v>149.30000000000007</v>
      </c>
    </row>
    <row r="1074" spans="2:7">
      <c r="B1074" s="405"/>
      <c r="C1074" s="405"/>
      <c r="G1074" s="1">
        <f>+G1073+E1074-F1074</f>
        <v>149.30000000000007</v>
      </c>
    </row>
    <row r="1075" spans="2:7">
      <c r="B1075" s="405"/>
      <c r="C1075" s="405"/>
      <c r="G1075" s="1">
        <f>+G1074+E1075-F1075</f>
        <v>149.30000000000007</v>
      </c>
    </row>
    <row r="1076" spans="2:7">
      <c r="B1076" s="405"/>
      <c r="C1076" s="405"/>
      <c r="G1076" s="1">
        <f>+G1075+E1076-F1076</f>
        <v>149.30000000000007</v>
      </c>
    </row>
    <row r="1077" spans="2:7">
      <c r="B1077" s="405"/>
      <c r="C1077" s="405"/>
      <c r="G1077" s="1">
        <f>+G1076+E1077-F1077</f>
        <v>149.30000000000007</v>
      </c>
    </row>
    <row r="1078" spans="2:7">
      <c r="B1078" s="405"/>
      <c r="C1078" s="405"/>
      <c r="G1078" s="1">
        <f>+G1077+E1078-F1078</f>
        <v>149.30000000000007</v>
      </c>
    </row>
    <row r="1079" spans="2:7">
      <c r="B1079" s="405"/>
      <c r="C1079" s="405"/>
      <c r="G1079" s="1">
        <f>+G1078+E1079-F1079</f>
        <v>149.30000000000007</v>
      </c>
    </row>
    <row r="1080" spans="2:7">
      <c r="B1080" s="405"/>
      <c r="C1080" s="405"/>
      <c r="G1080" s="1">
        <f>+G1079+E1080-F1080</f>
        <v>149.30000000000007</v>
      </c>
    </row>
    <row r="1081" spans="2:7">
      <c r="B1081" s="405"/>
      <c r="C1081" s="405"/>
      <c r="G1081" s="1">
        <f>+G1080+E1081-F1081</f>
        <v>149.30000000000007</v>
      </c>
    </row>
    <row r="1082" spans="2:7">
      <c r="B1082" s="405"/>
      <c r="C1082" s="405"/>
      <c r="G1082" s="1">
        <f>+G1081+E1082-F1082</f>
        <v>149.30000000000007</v>
      </c>
    </row>
    <row r="1083" spans="2:7">
      <c r="B1083" s="405"/>
      <c r="C1083" s="405"/>
      <c r="G1083" s="1">
        <f>+G1082+E1083-F1083</f>
        <v>149.30000000000007</v>
      </c>
    </row>
    <row r="1084" spans="2:7">
      <c r="B1084" s="405"/>
      <c r="C1084" s="405"/>
      <c r="G1084" s="1">
        <f>+G1083+E1084-F1084</f>
        <v>149.30000000000007</v>
      </c>
    </row>
    <row r="1085" spans="2:7">
      <c r="B1085" s="405"/>
      <c r="C1085" s="405"/>
      <c r="G1085" s="1">
        <f>+G1084+E1085-F1085</f>
        <v>149.30000000000007</v>
      </c>
    </row>
    <row r="1086" spans="2:7">
      <c r="B1086" s="405"/>
      <c r="C1086" s="405"/>
      <c r="G1086" s="1">
        <f>+G1085+E1086-F1086</f>
        <v>149.30000000000007</v>
      </c>
    </row>
    <row r="1087" spans="2:7">
      <c r="B1087" s="405"/>
      <c r="C1087" s="405"/>
      <c r="G1087" s="1">
        <f>+G1086+E1087-F1087</f>
        <v>149.30000000000007</v>
      </c>
    </row>
    <row r="1088" spans="2:7">
      <c r="B1088" s="405"/>
      <c r="C1088" s="405"/>
      <c r="G1088" s="1">
        <f>+G1087+E1088-F1088</f>
        <v>149.30000000000007</v>
      </c>
    </row>
    <row r="1089" spans="2:7">
      <c r="B1089" s="405"/>
      <c r="C1089" s="405"/>
      <c r="G1089" s="1">
        <f>+G1088+E1089-F1089</f>
        <v>149.30000000000007</v>
      </c>
    </row>
    <row r="1090" spans="2:7">
      <c r="B1090" s="405"/>
      <c r="C1090" s="405"/>
      <c r="G1090" s="1">
        <f>+G1089+E1090-F1090</f>
        <v>149.30000000000007</v>
      </c>
    </row>
    <row r="1091" spans="2:7">
      <c r="B1091" s="405"/>
      <c r="C1091" s="405"/>
      <c r="G1091" s="1">
        <f>+G1090+E1091-F1091</f>
        <v>149.30000000000007</v>
      </c>
    </row>
    <row r="1092" spans="2:7">
      <c r="B1092" s="405"/>
      <c r="C1092" s="405"/>
      <c r="G1092" s="1">
        <f>+G1091+E1092-F1092</f>
        <v>149.30000000000007</v>
      </c>
    </row>
    <row r="1093" spans="2:7">
      <c r="B1093" s="405"/>
      <c r="C1093" s="405"/>
      <c r="G1093" s="1">
        <f>+G1092+E1093-F1093</f>
        <v>149.30000000000007</v>
      </c>
    </row>
    <row r="1094" spans="2:7">
      <c r="B1094" s="405"/>
      <c r="C1094" s="405"/>
      <c r="G1094" s="1">
        <f>+G1093+E1094-F1094</f>
        <v>149.30000000000007</v>
      </c>
    </row>
    <row r="1095" spans="2:7">
      <c r="B1095" s="405"/>
      <c r="C1095" s="405"/>
      <c r="G1095" s="1">
        <f>+G1094+E1095-F1095</f>
        <v>149.30000000000007</v>
      </c>
    </row>
    <row r="1096" spans="2:7">
      <c r="B1096" s="405"/>
      <c r="C1096" s="405"/>
      <c r="G1096" s="1">
        <f>+G1095+E1096-F1096</f>
        <v>149.30000000000007</v>
      </c>
    </row>
    <row r="1097" spans="2:7">
      <c r="B1097" s="405"/>
      <c r="C1097" s="405"/>
      <c r="G1097" s="1">
        <f>+G1096+E1097-F1097</f>
        <v>149.30000000000007</v>
      </c>
    </row>
    <row r="1098" spans="2:7">
      <c r="B1098" s="405"/>
      <c r="C1098" s="405"/>
      <c r="G1098" s="1">
        <f>+G1097+E1098-F1098</f>
        <v>149.30000000000007</v>
      </c>
    </row>
    <row r="1099" spans="2:7">
      <c r="B1099" s="405"/>
      <c r="C1099" s="405"/>
      <c r="G1099" s="1">
        <f>+G1098+E1099-F1099</f>
        <v>149.30000000000007</v>
      </c>
    </row>
    <row r="1100" spans="2:7">
      <c r="B1100" s="405"/>
      <c r="C1100" s="405"/>
      <c r="G1100" s="1">
        <f>+G1099+E1100-F1100</f>
        <v>149.30000000000007</v>
      </c>
    </row>
    <row r="1101" spans="2:7">
      <c r="B1101" s="405"/>
      <c r="C1101" s="405"/>
      <c r="G1101" s="1">
        <f>+G1100+E1101-F1101</f>
        <v>149.30000000000007</v>
      </c>
    </row>
    <row r="1102" spans="2:7">
      <c r="B1102" s="405"/>
      <c r="C1102" s="405"/>
      <c r="G1102" s="1">
        <f>+G1101+E1102-F1102</f>
        <v>149.30000000000007</v>
      </c>
    </row>
    <row r="1103" spans="2:7">
      <c r="B1103" s="405"/>
      <c r="C1103" s="405"/>
      <c r="G1103" s="1">
        <f>+G1102+E1103-F1103</f>
        <v>149.30000000000007</v>
      </c>
    </row>
    <row r="1104" spans="2:7">
      <c r="B1104" s="405"/>
      <c r="C1104" s="405"/>
      <c r="G1104" s="1">
        <f>+G1103+E1104-F1104</f>
        <v>149.30000000000007</v>
      </c>
    </row>
    <row r="1105" spans="2:7">
      <c r="B1105" s="405"/>
      <c r="C1105" s="405"/>
      <c r="G1105" s="1">
        <f>+G1104+E1105-F1105</f>
        <v>149.30000000000007</v>
      </c>
    </row>
    <row r="1106" spans="2:7">
      <c r="B1106" s="405"/>
      <c r="C1106" s="405"/>
      <c r="G1106" s="1">
        <f>+G1105+E1106-F1106</f>
        <v>149.30000000000007</v>
      </c>
    </row>
    <row r="1107" spans="2:7">
      <c r="B1107" s="405"/>
      <c r="C1107" s="405"/>
      <c r="G1107" s="1">
        <f>+G1106+E1107-F1107</f>
        <v>149.30000000000007</v>
      </c>
    </row>
    <row r="1108" spans="2:7">
      <c r="B1108" s="405"/>
      <c r="C1108" s="405"/>
      <c r="G1108" s="1">
        <f>+G1107+E1108-F1108</f>
        <v>149.30000000000007</v>
      </c>
    </row>
    <row r="1109" spans="2:7">
      <c r="B1109" s="405"/>
      <c r="C1109" s="405"/>
      <c r="G1109" s="1">
        <f>+G1108+E1109-F1109</f>
        <v>149.30000000000007</v>
      </c>
    </row>
    <row r="1110" spans="2:7">
      <c r="B1110" s="405"/>
      <c r="C1110" s="405"/>
      <c r="G1110" s="1">
        <f>+G1109+E1110-F1110</f>
        <v>149.30000000000007</v>
      </c>
    </row>
    <row r="1111" spans="2:7">
      <c r="B1111" s="405"/>
      <c r="C1111" s="405"/>
      <c r="G1111" s="1">
        <f>+G1110+E1111-F1111</f>
        <v>149.30000000000007</v>
      </c>
    </row>
    <row r="1112" spans="2:7">
      <c r="B1112" s="405"/>
      <c r="C1112" s="405"/>
      <c r="G1112" s="1">
        <f>+G1111+E1112-F1112</f>
        <v>149.30000000000007</v>
      </c>
    </row>
    <row r="1113" spans="2:7">
      <c r="B1113" s="405"/>
      <c r="C1113" s="405"/>
      <c r="G1113" s="1">
        <f>+G1112+E1113-F1113</f>
        <v>149.30000000000007</v>
      </c>
    </row>
    <row r="1114" spans="2:7">
      <c r="B1114" s="405"/>
      <c r="C1114" s="405"/>
      <c r="G1114" s="1">
        <f>+G1113+E1114-F1114</f>
        <v>149.30000000000007</v>
      </c>
    </row>
    <row r="1115" spans="2:7">
      <c r="B1115" s="405"/>
      <c r="C1115" s="405"/>
      <c r="G1115" s="1">
        <f>+G1114+E1115-F1115</f>
        <v>149.30000000000007</v>
      </c>
    </row>
    <row r="1116" spans="2:7">
      <c r="B1116" s="405"/>
      <c r="C1116" s="405"/>
      <c r="G1116" s="1">
        <f>+G1115+E1116-F1116</f>
        <v>149.30000000000007</v>
      </c>
    </row>
    <row r="1117" spans="2:7">
      <c r="B1117" s="405"/>
      <c r="C1117" s="405"/>
      <c r="G1117" s="1">
        <f>+G1116+E1117-F1117</f>
        <v>149.30000000000007</v>
      </c>
    </row>
    <row r="1118" spans="2:7">
      <c r="B1118" s="405"/>
      <c r="C1118" s="405"/>
      <c r="G1118" s="1">
        <f>+G1117+E1118-F1118</f>
        <v>149.30000000000007</v>
      </c>
    </row>
    <row r="1119" spans="2:7">
      <c r="B1119" s="405"/>
      <c r="C1119" s="405"/>
      <c r="G1119" s="1">
        <f>+G1118+E1119-F1119</f>
        <v>149.30000000000007</v>
      </c>
    </row>
    <row r="1120" spans="2:7">
      <c r="B1120" s="405"/>
      <c r="C1120" s="405"/>
      <c r="G1120" s="1">
        <f>+G1119+E1120-F1120</f>
        <v>149.30000000000007</v>
      </c>
    </row>
    <row r="1121" spans="2:7">
      <c r="B1121" s="405"/>
      <c r="C1121" s="405"/>
      <c r="G1121" s="1">
        <f>+G1120+E1121-F1121</f>
        <v>149.30000000000007</v>
      </c>
    </row>
    <row r="1122" spans="2:7">
      <c r="B1122" s="405"/>
      <c r="C1122" s="405"/>
      <c r="G1122" s="1">
        <f>+G1121+E1122-F1122</f>
        <v>149.30000000000007</v>
      </c>
    </row>
    <row r="1123" spans="2:7">
      <c r="B1123" s="405"/>
      <c r="C1123" s="405"/>
      <c r="G1123" s="1">
        <f>+G1122+E1123-F1123</f>
        <v>149.30000000000007</v>
      </c>
    </row>
    <row r="1124" spans="2:7">
      <c r="B1124" s="405"/>
      <c r="C1124" s="405"/>
      <c r="G1124" s="1">
        <f>+G1123+E1124-F1124</f>
        <v>149.30000000000007</v>
      </c>
    </row>
    <row r="1125" spans="2:7">
      <c r="B1125" s="405"/>
      <c r="C1125" s="405"/>
      <c r="G1125" s="1">
        <f>+G1124+E1125-F1125</f>
        <v>149.30000000000007</v>
      </c>
    </row>
    <row r="1126" spans="2:7">
      <c r="B1126" s="405"/>
      <c r="C1126" s="405"/>
      <c r="G1126" s="1">
        <f>+G1125+E1126-F1126</f>
        <v>149.30000000000007</v>
      </c>
    </row>
    <row r="1127" spans="2:7">
      <c r="B1127" s="405"/>
      <c r="C1127" s="405"/>
      <c r="G1127" s="1">
        <f>+G1126+E1127-F1127</f>
        <v>149.30000000000007</v>
      </c>
    </row>
    <row r="1128" spans="2:7">
      <c r="B1128" s="405"/>
      <c r="C1128" s="405"/>
      <c r="G1128" s="1">
        <f>+G1127+E1128-F1128</f>
        <v>149.30000000000007</v>
      </c>
    </row>
    <row r="1129" spans="2:7">
      <c r="B1129" s="405"/>
      <c r="C1129" s="405"/>
      <c r="G1129" s="1">
        <f>+G1128+E1129-F1129</f>
        <v>149.30000000000007</v>
      </c>
    </row>
    <row r="1130" spans="2:7">
      <c r="B1130" s="405"/>
      <c r="C1130" s="405"/>
      <c r="G1130" s="1">
        <f>+G1129+E1130-F1130</f>
        <v>149.30000000000007</v>
      </c>
    </row>
    <row r="1131" spans="2:7">
      <c r="B1131" s="405"/>
      <c r="C1131" s="405"/>
      <c r="G1131" s="1">
        <f>+G1130+E1131-F1131</f>
        <v>149.30000000000007</v>
      </c>
    </row>
    <row r="1132" spans="2:7">
      <c r="B1132" s="405"/>
      <c r="C1132" s="405"/>
      <c r="G1132" s="1">
        <f>+G1131+E1132-F1132</f>
        <v>149.30000000000007</v>
      </c>
    </row>
    <row r="1133" spans="2:7">
      <c r="B1133" s="405"/>
      <c r="C1133" s="405"/>
      <c r="G1133" s="1">
        <f>+G1132+E1133-F1133</f>
        <v>149.30000000000007</v>
      </c>
    </row>
    <row r="1134" spans="2:7">
      <c r="B1134" s="405"/>
      <c r="C1134" s="405"/>
      <c r="G1134" s="1">
        <f>+G1133+E1134-F1134</f>
        <v>149.30000000000007</v>
      </c>
    </row>
    <row r="1135" spans="2:7">
      <c r="B1135" s="405"/>
      <c r="C1135" s="405"/>
      <c r="G1135" s="1">
        <f>+G1134+E1135-F1135</f>
        <v>149.30000000000007</v>
      </c>
    </row>
    <row r="1136" spans="2:7">
      <c r="B1136" s="405"/>
      <c r="C1136" s="405"/>
      <c r="G1136" s="1">
        <f>+G1135+E1136-F1136</f>
        <v>149.30000000000007</v>
      </c>
    </row>
    <row r="1137" spans="2:7">
      <c r="B1137" s="405"/>
      <c r="C1137" s="405"/>
      <c r="G1137" s="1">
        <f>+G1136+E1137-F1137</f>
        <v>149.30000000000007</v>
      </c>
    </row>
    <row r="1138" spans="2:7">
      <c r="B1138" s="405"/>
      <c r="C1138" s="405"/>
      <c r="G1138" s="1">
        <f>+G1137+E1138-F1138</f>
        <v>149.30000000000007</v>
      </c>
    </row>
    <row r="1139" spans="2:7">
      <c r="B1139" s="405"/>
      <c r="C1139" s="405"/>
      <c r="G1139" s="1">
        <f>+G1138+E1139-F1139</f>
        <v>149.30000000000007</v>
      </c>
    </row>
    <row r="1140" spans="2:7">
      <c r="B1140" s="405"/>
      <c r="C1140" s="405"/>
      <c r="G1140" s="1">
        <f>+G1139+E1140-F1140</f>
        <v>149.30000000000007</v>
      </c>
    </row>
    <row r="1141" spans="2:7">
      <c r="B1141" s="405"/>
      <c r="C1141" s="405"/>
      <c r="G1141" s="1">
        <f>+G1140+E1141-F1141</f>
        <v>149.30000000000007</v>
      </c>
    </row>
    <row r="1142" spans="2:7">
      <c r="B1142" s="405"/>
      <c r="C1142" s="405"/>
      <c r="G1142" s="1">
        <f>+G1141+E1142-F1142</f>
        <v>149.30000000000007</v>
      </c>
    </row>
    <row r="1143" spans="2:7">
      <c r="B1143" s="405"/>
      <c r="C1143" s="405"/>
      <c r="G1143" s="1">
        <f>+G1142+E1143-F1143</f>
        <v>149.30000000000007</v>
      </c>
    </row>
    <row r="1144" spans="2:7">
      <c r="B1144" s="405"/>
      <c r="C1144" s="405"/>
      <c r="G1144" s="1">
        <f>+G1143+E1144-F1144</f>
        <v>149.30000000000007</v>
      </c>
    </row>
    <row r="1145" spans="2:7">
      <c r="B1145" s="405"/>
      <c r="C1145" s="405"/>
      <c r="G1145" s="1">
        <f>+G1144+E1145-F1145</f>
        <v>149.30000000000007</v>
      </c>
    </row>
    <row r="1146" spans="2:7">
      <c r="B1146" s="405"/>
      <c r="C1146" s="405"/>
      <c r="G1146" s="1">
        <f>+G1145+E1146-F1146</f>
        <v>149.30000000000007</v>
      </c>
    </row>
    <row r="1147" spans="2:7">
      <c r="B1147" s="405"/>
      <c r="C1147" s="405"/>
      <c r="G1147" s="1">
        <f>+G1146+E1147-F1147</f>
        <v>149.30000000000007</v>
      </c>
    </row>
    <row r="1148" spans="2:7">
      <c r="B1148" s="405"/>
      <c r="C1148" s="405"/>
      <c r="G1148" s="1">
        <f>+G1147+E1148-F1148</f>
        <v>149.30000000000007</v>
      </c>
    </row>
    <row r="1149" spans="2:7">
      <c r="B1149" s="405"/>
      <c r="C1149" s="405"/>
      <c r="G1149" s="1">
        <f>+G1148+E1149-F1149</f>
        <v>149.30000000000007</v>
      </c>
    </row>
    <row r="1150" spans="2:7">
      <c r="B1150" s="405"/>
      <c r="C1150" s="405"/>
      <c r="G1150" s="1">
        <f>+G1149+E1150-F1150</f>
        <v>149.30000000000007</v>
      </c>
    </row>
    <row r="1151" spans="2:7">
      <c r="B1151" s="405"/>
      <c r="C1151" s="405"/>
      <c r="G1151" s="1">
        <f>+G1150+E1151-F1151</f>
        <v>149.30000000000007</v>
      </c>
    </row>
    <row r="1152" spans="2:7">
      <c r="B1152" s="405"/>
      <c r="C1152" s="405"/>
      <c r="G1152" s="1">
        <f>+G1151+E1152-F1152</f>
        <v>149.30000000000007</v>
      </c>
    </row>
    <row r="1153" spans="2:7">
      <c r="B1153" s="405"/>
      <c r="C1153" s="405"/>
      <c r="G1153" s="1">
        <f>+G1152+E1153-F1153</f>
        <v>149.30000000000007</v>
      </c>
    </row>
    <row r="1154" spans="2:7">
      <c r="B1154" s="405"/>
      <c r="C1154" s="405"/>
      <c r="G1154" s="1">
        <f>+G1153+E1154-F1154</f>
        <v>149.30000000000007</v>
      </c>
    </row>
    <row r="1155" spans="2:7">
      <c r="B1155" s="405"/>
      <c r="C1155" s="405"/>
      <c r="G1155" s="1">
        <f>+G1154+E1155-F1155</f>
        <v>149.30000000000007</v>
      </c>
    </row>
    <row r="1156" spans="2:7">
      <c r="B1156" s="405"/>
      <c r="C1156" s="405"/>
      <c r="G1156" s="1">
        <f>+G1155+E1156-F1156</f>
        <v>149.30000000000007</v>
      </c>
    </row>
    <row r="1157" spans="2:7">
      <c r="B1157" s="405"/>
      <c r="C1157" s="405"/>
      <c r="G1157" s="1">
        <f>+G1156+E1157-F1157</f>
        <v>149.30000000000007</v>
      </c>
    </row>
    <row r="1158" spans="2:7">
      <c r="B1158" s="405"/>
      <c r="C1158" s="405"/>
      <c r="G1158" s="1">
        <f>+G1157+E1158-F1158</f>
        <v>149.30000000000007</v>
      </c>
    </row>
    <row r="1159" spans="2:7">
      <c r="B1159" s="405"/>
      <c r="C1159" s="405"/>
      <c r="G1159" s="1">
        <f>+G1158+E1159-F1159</f>
        <v>149.30000000000007</v>
      </c>
    </row>
    <row r="1160" spans="2:7">
      <c r="B1160" s="405"/>
      <c r="C1160" s="405"/>
      <c r="G1160" s="1">
        <f>+G1159+E1160-F1160</f>
        <v>149.30000000000007</v>
      </c>
    </row>
    <row r="1161" spans="2:7">
      <c r="B1161" s="405"/>
      <c r="C1161" s="405"/>
      <c r="G1161" s="1">
        <f>+G1160+E1161-F1161</f>
        <v>149.30000000000007</v>
      </c>
    </row>
    <row r="1162" spans="2:7">
      <c r="B1162" s="405"/>
      <c r="C1162" s="405"/>
      <c r="G1162" s="1">
        <f>+G1161+E1162-F1162</f>
        <v>149.30000000000007</v>
      </c>
    </row>
    <row r="1163" spans="2:7">
      <c r="B1163" s="405"/>
      <c r="C1163" s="405"/>
      <c r="G1163" s="1">
        <f>+G1162+E1163-F1163</f>
        <v>149.30000000000007</v>
      </c>
    </row>
    <row r="1164" spans="2:7">
      <c r="B1164" s="405"/>
      <c r="C1164" s="405"/>
      <c r="G1164" s="1">
        <f>+G1163+E1164-F1164</f>
        <v>149.30000000000007</v>
      </c>
    </row>
    <row r="1165" spans="2:7">
      <c r="B1165" s="405"/>
      <c r="C1165" s="405"/>
      <c r="G1165" s="1">
        <f>+G1164+E1165-F1165</f>
        <v>149.30000000000007</v>
      </c>
    </row>
    <row r="1166" spans="2:7">
      <c r="B1166" s="405"/>
      <c r="C1166" s="405"/>
      <c r="G1166" s="1">
        <f>+G1165+E1166-F1166</f>
        <v>149.30000000000007</v>
      </c>
    </row>
    <row r="1167" spans="2:7">
      <c r="B1167" s="405"/>
      <c r="C1167" s="405"/>
      <c r="G1167" s="1">
        <f>+G1166+E1167-F1167</f>
        <v>149.30000000000007</v>
      </c>
    </row>
    <row r="1168" spans="2:7">
      <c r="B1168" s="405"/>
      <c r="C1168" s="405"/>
      <c r="G1168" s="1">
        <f>+G1167+E1168-F1168</f>
        <v>149.30000000000007</v>
      </c>
    </row>
    <row r="1169" spans="2:7">
      <c r="B1169" s="405"/>
      <c r="C1169" s="405"/>
      <c r="G1169" s="1">
        <f>+G1168+E1169-F1169</f>
        <v>149.30000000000007</v>
      </c>
    </row>
    <row r="1170" spans="2:7">
      <c r="B1170" s="405"/>
      <c r="C1170" s="405"/>
      <c r="G1170" s="1">
        <f>+G1169+E1170-F1170</f>
        <v>149.30000000000007</v>
      </c>
    </row>
    <row r="1171" spans="2:7">
      <c r="B1171" s="405"/>
      <c r="C1171" s="405"/>
      <c r="G1171" s="1">
        <f>+G1170+E1171-F1171</f>
        <v>149.30000000000007</v>
      </c>
    </row>
    <row r="1172" spans="2:7">
      <c r="B1172" s="405"/>
      <c r="C1172" s="405"/>
      <c r="G1172" s="1">
        <f>+G1171+E1172-F1172</f>
        <v>149.30000000000007</v>
      </c>
    </row>
    <row r="1173" spans="2:7">
      <c r="B1173" s="405"/>
      <c r="C1173" s="405"/>
      <c r="G1173" s="1">
        <f>+G1172+E1173-F1173</f>
        <v>149.30000000000007</v>
      </c>
    </row>
    <row r="1174" spans="2:7">
      <c r="B1174" s="405"/>
      <c r="C1174" s="405"/>
      <c r="G1174" s="1">
        <f>+G1173+E1174-F1174</f>
        <v>149.30000000000007</v>
      </c>
    </row>
    <row r="1175" spans="2:7">
      <c r="B1175" s="405"/>
      <c r="C1175" s="405"/>
      <c r="G1175" s="1">
        <f>+G1174+E1175-F1175</f>
        <v>149.30000000000007</v>
      </c>
    </row>
    <row r="1176" spans="2:7">
      <c r="B1176" s="405"/>
      <c r="C1176" s="405"/>
      <c r="G1176" s="1">
        <f>+G1175+E1176-F1176</f>
        <v>149.30000000000007</v>
      </c>
    </row>
    <row r="1177" spans="2:7">
      <c r="B1177" s="405"/>
      <c r="C1177" s="405"/>
      <c r="G1177" s="1">
        <f>+G1176+E1177-F1177</f>
        <v>149.30000000000007</v>
      </c>
    </row>
    <row r="1178" spans="2:7">
      <c r="B1178" s="405"/>
      <c r="C1178" s="405"/>
      <c r="G1178" s="1">
        <f>+G1177+E1178-F1178</f>
        <v>149.30000000000007</v>
      </c>
    </row>
    <row r="1179" spans="2:7">
      <c r="B1179" s="405"/>
      <c r="C1179" s="405"/>
      <c r="G1179" s="1">
        <f>+G1178+E1179-F1179</f>
        <v>149.30000000000007</v>
      </c>
    </row>
    <row r="1180" spans="2:7">
      <c r="B1180" s="405"/>
      <c r="C1180" s="405"/>
      <c r="G1180" s="1">
        <f>+G1179+E1180-F1180</f>
        <v>149.30000000000007</v>
      </c>
    </row>
    <row r="1181" spans="2:7">
      <c r="B1181" s="405"/>
      <c r="C1181" s="405"/>
      <c r="G1181" s="1">
        <f>+G1180+E1181-F1181</f>
        <v>149.30000000000007</v>
      </c>
    </row>
    <row r="1182" spans="2:7">
      <c r="B1182" s="405"/>
      <c r="C1182" s="405"/>
      <c r="G1182" s="1">
        <f>+G1181+E1182-F1182</f>
        <v>149.30000000000007</v>
      </c>
    </row>
    <row r="1183" spans="2:7">
      <c r="B1183" s="405"/>
      <c r="C1183" s="405"/>
      <c r="G1183" s="1">
        <f>+G1182+E1183-F1183</f>
        <v>149.30000000000007</v>
      </c>
    </row>
    <row r="1184" spans="2:7">
      <c r="B1184" s="405"/>
      <c r="C1184" s="405"/>
      <c r="G1184" s="1">
        <f>+G1183+E1184-F1184</f>
        <v>149.30000000000007</v>
      </c>
    </row>
    <row r="1185" spans="2:7">
      <c r="B1185" s="405"/>
      <c r="C1185" s="405"/>
      <c r="G1185" s="1">
        <f>+G1184+E1185-F1185</f>
        <v>149.30000000000007</v>
      </c>
    </row>
    <row r="1186" spans="2:7">
      <c r="B1186" s="405"/>
      <c r="C1186" s="405"/>
      <c r="G1186" s="1">
        <f>+G1185+E1186-F1186</f>
        <v>149.30000000000007</v>
      </c>
    </row>
    <row r="1187" spans="2:7">
      <c r="B1187" s="405"/>
      <c r="C1187" s="405"/>
      <c r="G1187" s="1">
        <f>+G1186+E1187-F1187</f>
        <v>149.30000000000007</v>
      </c>
    </row>
    <row r="1188" spans="2:7">
      <c r="B1188" s="405"/>
      <c r="C1188" s="405"/>
      <c r="G1188" s="1">
        <f>+G1187+E1188-F1188</f>
        <v>149.30000000000007</v>
      </c>
    </row>
    <row r="1189" spans="2:7">
      <c r="B1189" s="405"/>
      <c r="C1189" s="405"/>
      <c r="G1189" s="1">
        <f>+G1188+E1189-F1189</f>
        <v>149.30000000000007</v>
      </c>
    </row>
    <row r="1190" spans="2:7">
      <c r="B1190" s="405"/>
      <c r="C1190" s="405"/>
      <c r="G1190" s="1">
        <f>+G1189+E1190-F1190</f>
        <v>149.30000000000007</v>
      </c>
    </row>
    <row r="1191" spans="2:7">
      <c r="B1191" s="405"/>
      <c r="C1191" s="405"/>
      <c r="G1191" s="1">
        <f>+G1190+E1191-F1191</f>
        <v>149.30000000000007</v>
      </c>
    </row>
    <row r="1192" spans="2:7">
      <c r="B1192" s="405"/>
      <c r="C1192" s="405"/>
      <c r="G1192" s="1">
        <f>+G1191+E1192-F1192</f>
        <v>149.30000000000007</v>
      </c>
    </row>
    <row r="1193" spans="2:7">
      <c r="B1193" s="405"/>
      <c r="C1193" s="405"/>
      <c r="G1193" s="1">
        <f>+G1192+E1193-F1193</f>
        <v>149.30000000000007</v>
      </c>
    </row>
    <row r="1194" spans="2:7">
      <c r="B1194" s="405"/>
      <c r="C1194" s="405"/>
      <c r="G1194" s="1">
        <f>+G1193+E1194-F1194</f>
        <v>149.30000000000007</v>
      </c>
    </row>
    <row r="1195" spans="2:7">
      <c r="B1195" s="405"/>
      <c r="C1195" s="405"/>
      <c r="G1195" s="1">
        <f>+G1194+E1195-F1195</f>
        <v>149.30000000000007</v>
      </c>
    </row>
    <row r="1196" spans="2:7">
      <c r="B1196" s="405"/>
      <c r="C1196" s="405"/>
      <c r="G1196" s="1">
        <f>+G1195+E1196-F1196</f>
        <v>149.30000000000007</v>
      </c>
    </row>
    <row r="1197" spans="2:7">
      <c r="B1197" s="405"/>
      <c r="C1197" s="405"/>
      <c r="G1197" s="1">
        <f>+G1196+E1197-F1197</f>
        <v>149.30000000000007</v>
      </c>
    </row>
    <row r="1198" spans="2:7">
      <c r="B1198" s="405"/>
      <c r="C1198" s="405"/>
      <c r="G1198" s="1">
        <f>+G1197+E1198-F1198</f>
        <v>149.30000000000007</v>
      </c>
    </row>
    <row r="1199" spans="2:7">
      <c r="B1199" s="405"/>
      <c r="C1199" s="405"/>
      <c r="G1199" s="1">
        <f>+G1198+E1199-F1199</f>
        <v>149.30000000000007</v>
      </c>
    </row>
    <row r="1200" spans="2:7">
      <c r="B1200" s="405"/>
      <c r="C1200" s="405"/>
      <c r="G1200" s="1">
        <f>+G1199+E1200-F1200</f>
        <v>149.30000000000007</v>
      </c>
    </row>
    <row r="1201" spans="2:7">
      <c r="B1201" s="405"/>
      <c r="C1201" s="405"/>
      <c r="G1201" s="1">
        <f>+G1200+E1201-F1201</f>
        <v>149.30000000000007</v>
      </c>
    </row>
    <row r="1202" spans="2:7">
      <c r="B1202" s="405"/>
      <c r="C1202" s="405"/>
      <c r="G1202" s="1">
        <f>+G1201+E1202-F1202</f>
        <v>149.30000000000007</v>
      </c>
    </row>
    <row r="1203" spans="2:7">
      <c r="B1203" s="405"/>
      <c r="C1203" s="405"/>
      <c r="G1203" s="1">
        <f>+G1202+E1203-F1203</f>
        <v>149.30000000000007</v>
      </c>
    </row>
    <row r="1204" spans="2:7">
      <c r="B1204" s="405"/>
      <c r="C1204" s="405"/>
      <c r="G1204" s="1">
        <f>+G1203+E1204-F1204</f>
        <v>149.30000000000007</v>
      </c>
    </row>
    <row r="1205" spans="2:7">
      <c r="B1205" s="405"/>
      <c r="C1205" s="405"/>
      <c r="G1205" s="1">
        <f>+G1204+E1205-F1205</f>
        <v>149.30000000000007</v>
      </c>
    </row>
    <row r="1206" spans="2:7">
      <c r="B1206" s="405"/>
      <c r="C1206" s="405"/>
      <c r="G1206" s="1">
        <f>+G1205+E1206-F1206</f>
        <v>149.30000000000007</v>
      </c>
    </row>
    <row r="1207" spans="2:7">
      <c r="B1207" s="405"/>
      <c r="C1207" s="405"/>
      <c r="G1207" s="1">
        <f>+G1206+E1207-F1207</f>
        <v>149.30000000000007</v>
      </c>
    </row>
    <row r="1208" spans="2:7">
      <c r="B1208" s="405"/>
      <c r="C1208" s="405"/>
      <c r="G1208" s="1">
        <f>+G1207+E1208-F1208</f>
        <v>149.30000000000007</v>
      </c>
    </row>
    <row r="1209" spans="2:7">
      <c r="B1209" s="405"/>
      <c r="C1209" s="405"/>
      <c r="G1209" s="1">
        <f>+G1208+E1209-F1209</f>
        <v>149.30000000000007</v>
      </c>
    </row>
    <row r="1210" spans="2:7">
      <c r="B1210" s="405"/>
      <c r="C1210" s="405"/>
      <c r="G1210" s="1">
        <f>+G1209+E1210-F1210</f>
        <v>149.30000000000007</v>
      </c>
    </row>
    <row r="1211" spans="2:7">
      <c r="B1211" s="405"/>
      <c r="C1211" s="405"/>
      <c r="G1211" s="1">
        <f>+G1210+E1211-F1211</f>
        <v>149.30000000000007</v>
      </c>
    </row>
    <row r="1212" spans="2:7">
      <c r="B1212" s="405"/>
      <c r="C1212" s="405"/>
      <c r="G1212" s="1">
        <f>+G1211+E1212-F1212</f>
        <v>149.30000000000007</v>
      </c>
    </row>
    <row r="1213" spans="2:7">
      <c r="B1213" s="405"/>
      <c r="C1213" s="405"/>
      <c r="G1213" s="1">
        <f>+G1212+E1213-F1213</f>
        <v>149.30000000000007</v>
      </c>
    </row>
    <row r="1214" spans="2:7">
      <c r="B1214" s="405"/>
      <c r="C1214" s="405"/>
      <c r="G1214" s="1">
        <f>+G1213+E1214-F1214</f>
        <v>149.30000000000007</v>
      </c>
    </row>
    <row r="1215" spans="2:7">
      <c r="B1215" s="405"/>
      <c r="C1215" s="405"/>
      <c r="G1215" s="1">
        <f>+G1214+E1215-F1215</f>
        <v>149.30000000000007</v>
      </c>
    </row>
    <row r="1216" spans="2:7">
      <c r="B1216" s="405"/>
      <c r="C1216" s="405"/>
      <c r="G1216" s="1">
        <f>+G1215+E1216-F1216</f>
        <v>149.30000000000007</v>
      </c>
    </row>
    <row r="1217" spans="2:7">
      <c r="B1217" s="405"/>
      <c r="C1217" s="405"/>
      <c r="G1217" s="1">
        <f>+G1216+E1217-F1217</f>
        <v>149.30000000000007</v>
      </c>
    </row>
    <row r="1218" spans="2:7">
      <c r="B1218" s="405"/>
      <c r="C1218" s="405"/>
      <c r="G1218" s="1">
        <f>+G1217+E1218-F1218</f>
        <v>149.30000000000007</v>
      </c>
    </row>
    <row r="1219" spans="2:7">
      <c r="B1219" s="405"/>
      <c r="C1219" s="405"/>
      <c r="G1219" s="1">
        <f>+G1218+E1219-F1219</f>
        <v>149.30000000000007</v>
      </c>
    </row>
    <row r="1220" spans="2:7">
      <c r="B1220" s="405"/>
      <c r="C1220" s="405"/>
      <c r="G1220" s="1">
        <f>+G1219+E1220-F1220</f>
        <v>149.30000000000007</v>
      </c>
    </row>
    <row r="1221" spans="2:7">
      <c r="B1221" s="405"/>
      <c r="C1221" s="405"/>
      <c r="G1221" s="1">
        <f>+G1220+E1221-F1221</f>
        <v>149.30000000000007</v>
      </c>
    </row>
    <row r="1222" spans="2:7">
      <c r="B1222" s="405"/>
      <c r="C1222" s="405"/>
      <c r="G1222" s="1">
        <f>+G1221+E1222-F1222</f>
        <v>149.30000000000007</v>
      </c>
    </row>
    <row r="1223" spans="2:7">
      <c r="B1223" s="405"/>
      <c r="C1223" s="405"/>
      <c r="G1223" s="1">
        <f>+G1222+E1223-F1223</f>
        <v>149.30000000000007</v>
      </c>
    </row>
    <row r="1224" spans="2:7">
      <c r="B1224" s="405"/>
      <c r="C1224" s="405"/>
      <c r="G1224" s="1">
        <f>+G1223+E1224-F1224</f>
        <v>149.30000000000007</v>
      </c>
    </row>
    <row r="1225" spans="2:7">
      <c r="B1225" s="405"/>
      <c r="C1225" s="405"/>
      <c r="G1225" s="1">
        <f>+G1224+E1225-F1225</f>
        <v>149.30000000000007</v>
      </c>
    </row>
    <row r="1226" spans="2:7">
      <c r="B1226" s="405"/>
      <c r="C1226" s="405"/>
      <c r="G1226" s="1">
        <f>+G1225+E1226-F1226</f>
        <v>149.30000000000007</v>
      </c>
    </row>
    <row r="1227" spans="2:7">
      <c r="B1227" s="405"/>
      <c r="C1227" s="405"/>
      <c r="G1227" s="1">
        <f>+G1226+E1227-F1227</f>
        <v>149.30000000000007</v>
      </c>
    </row>
    <row r="1228" spans="2:7">
      <c r="B1228" s="405"/>
      <c r="C1228" s="405"/>
      <c r="G1228" s="1">
        <f>+G1227+E1228-F1228</f>
        <v>149.30000000000007</v>
      </c>
    </row>
    <row r="1229" spans="2:7">
      <c r="B1229" s="405"/>
      <c r="C1229" s="405"/>
      <c r="G1229" s="1">
        <f>+G1228+E1229-F1229</f>
        <v>149.30000000000007</v>
      </c>
    </row>
    <row r="1230" spans="2:7">
      <c r="B1230" s="405"/>
      <c r="C1230" s="405"/>
      <c r="G1230" s="1">
        <f>+G1229+E1230-F1230</f>
        <v>149.30000000000007</v>
      </c>
    </row>
    <row r="1231" spans="2:7">
      <c r="B1231" s="405"/>
      <c r="C1231" s="405"/>
      <c r="G1231" s="1">
        <f>+G1230+E1231-F1231</f>
        <v>149.30000000000007</v>
      </c>
    </row>
    <row r="1232" spans="2:7">
      <c r="B1232" s="405"/>
      <c r="C1232" s="405"/>
      <c r="G1232" s="1">
        <f>+G1231+E1232-F1232</f>
        <v>149.30000000000007</v>
      </c>
    </row>
    <row r="1233" spans="2:7">
      <c r="B1233" s="405"/>
      <c r="C1233" s="405"/>
      <c r="G1233" s="1">
        <f>+G1232+E1233-F1233</f>
        <v>149.30000000000007</v>
      </c>
    </row>
    <row r="1234" spans="2:7">
      <c r="B1234" s="405"/>
      <c r="C1234" s="405"/>
      <c r="G1234" s="1">
        <f>+G1233+E1234-F1234</f>
        <v>149.30000000000007</v>
      </c>
    </row>
    <row r="1235" spans="2:7">
      <c r="B1235" s="405"/>
      <c r="C1235" s="405"/>
      <c r="G1235" s="1">
        <f>+G1234+E1235-F1235</f>
        <v>149.30000000000007</v>
      </c>
    </row>
    <row r="1236" spans="2:7">
      <c r="B1236" s="405"/>
      <c r="C1236" s="405"/>
      <c r="G1236" s="1">
        <f>+G1235+E1236-F1236</f>
        <v>149.30000000000007</v>
      </c>
    </row>
    <row r="1237" spans="2:7">
      <c r="B1237" s="405"/>
      <c r="C1237" s="405"/>
      <c r="G1237" s="1">
        <f>+G1236+E1237-F1237</f>
        <v>149.30000000000007</v>
      </c>
    </row>
    <row r="1238" spans="2:7">
      <c r="B1238" s="405"/>
      <c r="C1238" s="405"/>
      <c r="G1238" s="1">
        <f>+G1237+E1238-F1238</f>
        <v>149.30000000000007</v>
      </c>
    </row>
    <row r="1239" spans="2:7">
      <c r="B1239" s="405"/>
      <c r="C1239" s="405"/>
      <c r="G1239" s="1">
        <f>+G1238+E1239-F1239</f>
        <v>149.30000000000007</v>
      </c>
    </row>
    <row r="1240" spans="2:7">
      <c r="B1240" s="405"/>
      <c r="C1240" s="405"/>
      <c r="G1240" s="1">
        <f>+G1239+E1240-F1240</f>
        <v>149.30000000000007</v>
      </c>
    </row>
    <row r="1241" spans="2:7">
      <c r="B1241" s="405"/>
      <c r="C1241" s="405"/>
      <c r="G1241" s="1">
        <f>+G1240+E1241-F1241</f>
        <v>149.30000000000007</v>
      </c>
    </row>
    <row r="1242" spans="2:7">
      <c r="B1242" s="405"/>
      <c r="C1242" s="405"/>
      <c r="G1242" s="1">
        <f>+G1241+E1242-F1242</f>
        <v>149.30000000000007</v>
      </c>
    </row>
    <row r="1243" spans="2:7">
      <c r="B1243" s="405"/>
      <c r="C1243" s="405"/>
      <c r="G1243" s="1">
        <f>+G1242+E1243-F1243</f>
        <v>149.30000000000007</v>
      </c>
    </row>
    <row r="1244" spans="2:7">
      <c r="B1244" s="405"/>
      <c r="C1244" s="405"/>
      <c r="G1244" s="1">
        <f>+G1243+E1244-F1244</f>
        <v>149.30000000000007</v>
      </c>
    </row>
    <row r="1245" spans="2:7">
      <c r="B1245" s="405"/>
      <c r="C1245" s="405"/>
      <c r="G1245" s="1">
        <f>+G1244+E1245-F1245</f>
        <v>149.30000000000007</v>
      </c>
    </row>
    <row r="1246" spans="2:7">
      <c r="B1246" s="405"/>
      <c r="C1246" s="405"/>
      <c r="G1246" s="1">
        <f>+G1245+E1246-F1246</f>
        <v>149.30000000000007</v>
      </c>
    </row>
    <row r="1247" spans="2:7">
      <c r="B1247" s="405"/>
      <c r="C1247" s="405"/>
      <c r="G1247" s="1">
        <f>+G1246+E1247-F1247</f>
        <v>149.30000000000007</v>
      </c>
    </row>
    <row r="1248" spans="2:7">
      <c r="B1248" s="405"/>
      <c r="C1248" s="405"/>
      <c r="G1248" s="1">
        <f>+G1247+E1248-F1248</f>
        <v>149.30000000000007</v>
      </c>
    </row>
    <row r="1249" spans="2:7">
      <c r="B1249" s="405"/>
      <c r="C1249" s="405"/>
      <c r="G1249" s="1">
        <f>+G1248+E1249-F1249</f>
        <v>149.30000000000007</v>
      </c>
    </row>
    <row r="1250" spans="2:7">
      <c r="B1250" s="405"/>
      <c r="C1250" s="405"/>
      <c r="G1250" s="1">
        <f>+G1249+E1250-F1250</f>
        <v>149.30000000000007</v>
      </c>
    </row>
    <row r="1251" spans="2:7">
      <c r="B1251" s="405"/>
      <c r="C1251" s="405"/>
      <c r="G1251" s="1">
        <f>+G1250+E1251-F1251</f>
        <v>149.30000000000007</v>
      </c>
    </row>
    <row r="1252" spans="2:7">
      <c r="B1252" s="405"/>
      <c r="C1252" s="405"/>
      <c r="G1252" s="1">
        <f>+G1251+E1252-F1252</f>
        <v>149.30000000000007</v>
      </c>
    </row>
    <row r="1253" spans="2:7">
      <c r="B1253" s="405"/>
      <c r="C1253" s="405"/>
      <c r="G1253" s="1">
        <f>+G1252+E1253-F1253</f>
        <v>149.30000000000007</v>
      </c>
    </row>
    <row r="1254" spans="2:7">
      <c r="B1254" s="405"/>
      <c r="C1254" s="405"/>
      <c r="G1254" s="1">
        <f>+G1253+E1254-F1254</f>
        <v>149.30000000000007</v>
      </c>
    </row>
    <row r="1255" spans="2:7">
      <c r="B1255" s="405"/>
      <c r="C1255" s="405"/>
      <c r="G1255" s="1">
        <f>+G1254+E1255-F1255</f>
        <v>149.30000000000007</v>
      </c>
    </row>
    <row r="1256" spans="2:7">
      <c r="B1256" s="405"/>
      <c r="C1256" s="405"/>
      <c r="G1256" s="1">
        <f>+G1255+E1256-F1256</f>
        <v>149.30000000000007</v>
      </c>
    </row>
    <row r="1257" spans="2:7">
      <c r="B1257" s="405"/>
      <c r="C1257" s="405"/>
      <c r="G1257" s="1">
        <f>+G1256+E1257-F1257</f>
        <v>149.30000000000007</v>
      </c>
    </row>
    <row r="1258" spans="2:7">
      <c r="B1258" s="405"/>
      <c r="C1258" s="405"/>
      <c r="G1258" s="1">
        <f>+G1257+E1258-F1258</f>
        <v>149.30000000000007</v>
      </c>
    </row>
    <row r="1259" spans="2:7">
      <c r="B1259" s="405"/>
      <c r="C1259" s="405"/>
      <c r="G1259" s="1">
        <f>+G1258+E1259-F1259</f>
        <v>149.30000000000007</v>
      </c>
    </row>
    <row r="1260" spans="2:7">
      <c r="B1260" s="405"/>
      <c r="C1260" s="405"/>
      <c r="G1260" s="1">
        <f>+G1259+E1260-F1260</f>
        <v>149.30000000000007</v>
      </c>
    </row>
    <row r="1261" spans="2:7">
      <c r="B1261" s="405"/>
      <c r="C1261" s="405"/>
      <c r="G1261" s="1">
        <f>+G1260+E1261-F1261</f>
        <v>149.30000000000007</v>
      </c>
    </row>
    <row r="1262" spans="2:7">
      <c r="B1262" s="405"/>
      <c r="C1262" s="405"/>
      <c r="G1262" s="1">
        <f>+G1261+E1262-F1262</f>
        <v>149.30000000000007</v>
      </c>
    </row>
    <row r="1263" spans="2:7">
      <c r="B1263" s="405"/>
      <c r="C1263" s="405"/>
      <c r="G1263" s="1">
        <f>+G1262+E1263-F1263</f>
        <v>149.30000000000007</v>
      </c>
    </row>
    <row r="1264" spans="2:7">
      <c r="B1264" s="405"/>
      <c r="C1264" s="405"/>
      <c r="G1264" s="1">
        <f>+G1263+E1264-F1264</f>
        <v>149.30000000000007</v>
      </c>
    </row>
    <row r="1265" spans="2:7">
      <c r="B1265" s="405"/>
      <c r="C1265" s="405"/>
      <c r="G1265" s="1">
        <f>+G1264+E1265-F1265</f>
        <v>149.30000000000007</v>
      </c>
    </row>
    <row r="1266" spans="2:7">
      <c r="B1266" s="405"/>
      <c r="C1266" s="405"/>
      <c r="G1266" s="1">
        <f>+G1265+E1266-F1266</f>
        <v>149.30000000000007</v>
      </c>
    </row>
    <row r="1267" spans="2:7">
      <c r="B1267" s="405"/>
      <c r="C1267" s="405"/>
      <c r="G1267" s="1">
        <f>+G1266+E1267-F1267</f>
        <v>149.30000000000007</v>
      </c>
    </row>
    <row r="1268" spans="2:7">
      <c r="B1268" s="405"/>
      <c r="C1268" s="405"/>
      <c r="G1268" s="1">
        <f>+G1267+E1268-F1268</f>
        <v>149.30000000000007</v>
      </c>
    </row>
    <row r="1269" spans="2:7">
      <c r="B1269" s="405"/>
      <c r="C1269" s="405"/>
      <c r="G1269" s="1">
        <f>+G1268+E1269-F1269</f>
        <v>149.30000000000007</v>
      </c>
    </row>
    <row r="1270" spans="2:7">
      <c r="B1270" s="405"/>
      <c r="C1270" s="405"/>
      <c r="G1270" s="1">
        <f>+G1269+E1270-F1270</f>
        <v>149.30000000000007</v>
      </c>
    </row>
    <row r="1271" spans="2:7">
      <c r="B1271" s="405"/>
      <c r="C1271" s="405"/>
      <c r="G1271" s="1">
        <f>+G1270+E1271-F1271</f>
        <v>149.30000000000007</v>
      </c>
    </row>
    <row r="1272" spans="2:7">
      <c r="B1272" s="405"/>
      <c r="C1272" s="405"/>
      <c r="G1272" s="1">
        <f>+G1271+E1272-F1272</f>
        <v>149.30000000000007</v>
      </c>
    </row>
    <row r="1273" spans="2:7">
      <c r="B1273" s="405"/>
      <c r="C1273" s="405"/>
      <c r="G1273" s="1">
        <f>+G1272+E1273-F1273</f>
        <v>149.30000000000007</v>
      </c>
    </row>
    <row r="1274" spans="2:7">
      <c r="B1274" s="405"/>
      <c r="C1274" s="405"/>
      <c r="G1274" s="1">
        <f>+G1273+E1274-F1274</f>
        <v>149.30000000000007</v>
      </c>
    </row>
    <row r="1275" spans="2:7">
      <c r="B1275" s="405"/>
      <c r="C1275" s="405"/>
      <c r="G1275" s="1">
        <f>+G1274+E1275-F1275</f>
        <v>149.30000000000007</v>
      </c>
    </row>
    <row r="1276" spans="2:7">
      <c r="B1276" s="405"/>
      <c r="C1276" s="405"/>
      <c r="G1276" s="1">
        <f>+G1275+E1276-F1276</f>
        <v>149.30000000000007</v>
      </c>
    </row>
    <row r="1277" spans="2:7">
      <c r="B1277" s="405"/>
      <c r="C1277" s="405"/>
      <c r="G1277" s="1">
        <f>+G1276+E1277-F1277</f>
        <v>149.30000000000007</v>
      </c>
    </row>
    <row r="1278" spans="2:7">
      <c r="B1278" s="405"/>
      <c r="C1278" s="405"/>
      <c r="G1278" s="1">
        <f>+G1277+E1278-F1278</f>
        <v>149.30000000000007</v>
      </c>
    </row>
    <row r="1279" spans="2:7">
      <c r="B1279" s="405"/>
      <c r="C1279" s="405"/>
      <c r="G1279" s="1">
        <f>+G1278+E1279-F1279</f>
        <v>149.30000000000007</v>
      </c>
    </row>
    <row r="1280" spans="2:7">
      <c r="B1280" s="405"/>
      <c r="C1280" s="405"/>
      <c r="G1280" s="1">
        <f>+G1279+E1280-F1280</f>
        <v>149.30000000000007</v>
      </c>
    </row>
    <row r="1281" spans="2:7">
      <c r="B1281" s="405"/>
      <c r="C1281" s="405"/>
      <c r="G1281" s="1">
        <f>+G1280+E1281-F1281</f>
        <v>149.30000000000007</v>
      </c>
    </row>
    <row r="1282" spans="2:7">
      <c r="B1282" s="405"/>
      <c r="C1282" s="405"/>
      <c r="G1282" s="1">
        <f>+G1281+E1282-F1282</f>
        <v>149.30000000000007</v>
      </c>
    </row>
    <row r="1283" spans="2:7">
      <c r="B1283" s="405"/>
      <c r="C1283" s="405"/>
      <c r="G1283" s="1">
        <f>+G1282+E1283-F1283</f>
        <v>149.30000000000007</v>
      </c>
    </row>
    <row r="1284" spans="2:7">
      <c r="B1284" s="405"/>
      <c r="C1284" s="405"/>
      <c r="G1284" s="1">
        <f>+G1283+E1284-F1284</f>
        <v>149.30000000000007</v>
      </c>
    </row>
    <row r="1285" spans="2:7">
      <c r="B1285" s="405"/>
      <c r="C1285" s="405"/>
      <c r="G1285" s="1">
        <f>+G1284+E1285-F1285</f>
        <v>149.30000000000007</v>
      </c>
    </row>
    <row r="1286" spans="2:7">
      <c r="B1286" s="405"/>
      <c r="C1286" s="405"/>
      <c r="G1286" s="1">
        <f>+G1285+E1286-F1286</f>
        <v>149.30000000000007</v>
      </c>
    </row>
    <row r="1287" spans="2:7">
      <c r="B1287" s="405"/>
      <c r="C1287" s="405"/>
      <c r="G1287" s="1">
        <f>+G1286+E1287-F1287</f>
        <v>149.30000000000007</v>
      </c>
    </row>
    <row r="1288" spans="2:7">
      <c r="B1288" s="405"/>
      <c r="C1288" s="405"/>
      <c r="G1288" s="1">
        <f>+G1287+E1288-F1288</f>
        <v>149.30000000000007</v>
      </c>
    </row>
    <row r="1289" spans="2:7">
      <c r="B1289" s="405"/>
      <c r="C1289" s="405"/>
      <c r="G1289" s="1">
        <f>+G1288+E1289-F1289</f>
        <v>149.30000000000007</v>
      </c>
    </row>
    <row r="1290" spans="2:7">
      <c r="B1290" s="405"/>
      <c r="C1290" s="405"/>
      <c r="G1290" s="1">
        <f>+G1289+E1290-F1290</f>
        <v>149.30000000000007</v>
      </c>
    </row>
    <row r="1291" spans="2:7">
      <c r="B1291" s="405"/>
      <c r="C1291" s="405"/>
      <c r="G1291" s="1">
        <f>+G1290+E1291-F1291</f>
        <v>149.30000000000007</v>
      </c>
    </row>
    <row r="1292" spans="2:7">
      <c r="B1292" s="405"/>
      <c r="C1292" s="405"/>
      <c r="G1292" s="1">
        <f>+G1291+E1292-F1292</f>
        <v>149.30000000000007</v>
      </c>
    </row>
    <row r="1293" spans="2:7">
      <c r="B1293" s="405"/>
      <c r="C1293" s="405"/>
      <c r="G1293" s="1">
        <f>+G1292+E1293-F1293</f>
        <v>149.30000000000007</v>
      </c>
    </row>
    <row r="1294" spans="2:7">
      <c r="B1294" s="405"/>
      <c r="C1294" s="405"/>
      <c r="G1294" s="1">
        <f>+G1293+E1294-F1294</f>
        <v>149.30000000000007</v>
      </c>
    </row>
    <row r="1295" spans="2:7">
      <c r="B1295" s="405"/>
      <c r="C1295" s="405"/>
      <c r="G1295" s="1">
        <f>+G1294+E1295-F1295</f>
        <v>149.30000000000007</v>
      </c>
    </row>
    <row r="1296" spans="2:7">
      <c r="B1296" s="405"/>
      <c r="C1296" s="405"/>
      <c r="G1296" s="1">
        <f>+G1295+E1296-F1296</f>
        <v>149.30000000000007</v>
      </c>
    </row>
    <row r="1297" spans="2:7">
      <c r="B1297" s="405"/>
      <c r="C1297" s="405"/>
      <c r="G1297" s="1">
        <f>+G1296+E1297-F1297</f>
        <v>149.30000000000007</v>
      </c>
    </row>
    <row r="1298" spans="2:7">
      <c r="B1298" s="405"/>
      <c r="C1298" s="405"/>
      <c r="G1298" s="1">
        <f>+G1297+E1298-F1298</f>
        <v>149.30000000000007</v>
      </c>
    </row>
    <row r="1299" spans="2:7">
      <c r="B1299" s="405"/>
      <c r="C1299" s="405"/>
      <c r="G1299" s="1">
        <f>+G1298+E1299-F1299</f>
        <v>149.30000000000007</v>
      </c>
    </row>
    <row r="1300" spans="2:7">
      <c r="B1300" s="405"/>
      <c r="C1300" s="405"/>
      <c r="G1300" s="1">
        <f>+G1299+E1300-F1300</f>
        <v>149.30000000000007</v>
      </c>
    </row>
    <row r="1301" spans="2:7">
      <c r="B1301" s="405"/>
      <c r="C1301" s="405"/>
      <c r="G1301" s="1">
        <f>+G1300+E1301-F1301</f>
        <v>149.30000000000007</v>
      </c>
    </row>
    <row r="1302" spans="2:7">
      <c r="B1302" s="405"/>
      <c r="C1302" s="405"/>
      <c r="G1302" s="1">
        <f>+G1301+E1302-F1302</f>
        <v>149.30000000000007</v>
      </c>
    </row>
    <row r="1303" spans="2:7">
      <c r="B1303" s="405"/>
      <c r="C1303" s="405"/>
      <c r="G1303" s="1">
        <f>+G1302+E1303-F1303</f>
        <v>149.30000000000007</v>
      </c>
    </row>
    <row r="1304" spans="2:7">
      <c r="B1304" s="405"/>
      <c r="C1304" s="405"/>
      <c r="G1304" s="1">
        <f>+G1303+E1304-F1304</f>
        <v>149.30000000000007</v>
      </c>
    </row>
    <row r="1305" spans="2:7">
      <c r="B1305" s="405"/>
      <c r="C1305" s="405"/>
      <c r="G1305" s="1">
        <f>+G1304+E1305-F1305</f>
        <v>149.30000000000007</v>
      </c>
    </row>
    <row r="1306" spans="2:7">
      <c r="B1306" s="405"/>
      <c r="C1306" s="405"/>
      <c r="G1306" s="1">
        <f>+G1305+E1306-F1306</f>
        <v>149.30000000000007</v>
      </c>
    </row>
    <row r="1307" spans="2:7">
      <c r="B1307" s="405"/>
      <c r="C1307" s="405"/>
      <c r="G1307" s="1">
        <f>+G1306+E1307-F1307</f>
        <v>149.30000000000007</v>
      </c>
    </row>
    <row r="1308" spans="2:7">
      <c r="B1308" s="405"/>
      <c r="C1308" s="405"/>
      <c r="G1308" s="1">
        <f>+G1307+E1308-F1308</f>
        <v>149.30000000000007</v>
      </c>
    </row>
    <row r="1309" spans="2:7">
      <c r="B1309" s="405"/>
      <c r="C1309" s="405"/>
      <c r="G1309" s="1">
        <f>+G1308+E1309-F1309</f>
        <v>149.30000000000007</v>
      </c>
    </row>
    <row r="1310" spans="2:7">
      <c r="B1310" s="405"/>
      <c r="C1310" s="405"/>
      <c r="G1310" s="1">
        <f>+G1309+E1310-F1310</f>
        <v>149.30000000000007</v>
      </c>
    </row>
    <row r="1311" spans="2:7">
      <c r="B1311" s="405"/>
      <c r="C1311" s="405"/>
      <c r="G1311" s="1">
        <f>+G1310+E1311-F1311</f>
        <v>149.30000000000007</v>
      </c>
    </row>
    <row r="1312" spans="2:7">
      <c r="B1312" s="405"/>
      <c r="C1312" s="405"/>
      <c r="G1312" s="1">
        <f>+G1311+E1312-F1312</f>
        <v>149.30000000000007</v>
      </c>
    </row>
    <row r="1313" spans="2:7">
      <c r="B1313" s="405"/>
      <c r="C1313" s="405"/>
      <c r="G1313" s="1">
        <f>+G1312+E1313-F1313</f>
        <v>149.30000000000007</v>
      </c>
    </row>
    <row r="1314" spans="2:7">
      <c r="B1314" s="405"/>
      <c r="C1314" s="405"/>
      <c r="G1314" s="1">
        <f>+G1313+E1314-F1314</f>
        <v>149.30000000000007</v>
      </c>
    </row>
    <row r="1315" spans="2:7">
      <c r="B1315" s="405"/>
      <c r="C1315" s="405"/>
      <c r="G1315" s="1">
        <f>+G1314+E1315-F1315</f>
        <v>149.30000000000007</v>
      </c>
    </row>
  </sheetData>
  <autoFilter ref="A4:G355" xr:uid="{00000000-0009-0000-0000-000026000000}"/>
  <mergeCells count="2">
    <mergeCell ref="B2:G2"/>
    <mergeCell ref="J923:L923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N1324"/>
  <sheetViews>
    <sheetView topLeftCell="A937" workbookViewId="0">
      <selection activeCell="E948" sqref="E948"/>
    </sheetView>
  </sheetViews>
  <sheetFormatPr defaultColWidth="11.42578125" defaultRowHeight="15"/>
  <cols>
    <col min="1" max="1" width="11.42578125" style="46"/>
    <col min="2" max="2" width="16.85546875" style="3" bestFit="1" customWidth="1"/>
    <col min="3" max="3" width="14.28515625" style="3" bestFit="1" customWidth="1"/>
    <col min="4" max="4" width="47.28515625" bestFit="1" customWidth="1"/>
    <col min="5" max="6" width="11.42578125" style="1"/>
    <col min="10" max="10" width="13.85546875" customWidth="1"/>
    <col min="11" max="11" width="35.140625" customWidth="1"/>
  </cols>
  <sheetData>
    <row r="2" spans="1:7">
      <c r="B2" s="422" t="s">
        <v>677</v>
      </c>
      <c r="C2" s="422"/>
      <c r="D2" s="422"/>
      <c r="E2" s="422"/>
      <c r="F2" s="422"/>
      <c r="G2" s="422"/>
    </row>
    <row r="4" spans="1:7" ht="45.75">
      <c r="A4" s="324" t="s">
        <v>1</v>
      </c>
      <c r="B4" s="12" t="s">
        <v>2</v>
      </c>
      <c r="C4" s="12" t="s">
        <v>3</v>
      </c>
      <c r="D4" s="12" t="s">
        <v>4</v>
      </c>
      <c r="E4" s="8" t="s">
        <v>5</v>
      </c>
      <c r="F4" s="8" t="s">
        <v>6</v>
      </c>
      <c r="G4" s="7" t="s">
        <v>7</v>
      </c>
    </row>
    <row r="5" spans="1:7" hidden="1">
      <c r="A5" s="46">
        <v>42736</v>
      </c>
      <c r="B5" s="405" t="s">
        <v>8</v>
      </c>
      <c r="C5" s="405"/>
      <c r="G5" s="1">
        <v>85.5</v>
      </c>
    </row>
    <row r="6" spans="1:7" hidden="1">
      <c r="A6" s="46">
        <v>42786</v>
      </c>
      <c r="B6" s="405">
        <v>12299</v>
      </c>
      <c r="C6" s="405" t="s">
        <v>9</v>
      </c>
      <c r="F6" s="1">
        <v>85.5</v>
      </c>
      <c r="G6" s="1">
        <f>+G5+E6-F6</f>
        <v>0</v>
      </c>
    </row>
    <row r="7" spans="1:7" hidden="1">
      <c r="A7" s="68">
        <v>42766</v>
      </c>
      <c r="B7" s="404" t="s">
        <v>11</v>
      </c>
      <c r="C7" s="404" t="s">
        <v>12</v>
      </c>
      <c r="D7" t="s">
        <v>13</v>
      </c>
      <c r="E7" s="1">
        <v>94.3</v>
      </c>
      <c r="G7" s="1">
        <f t="shared" ref="G7:G70" si="0">+G6+E7-F7</f>
        <v>94.3</v>
      </c>
    </row>
    <row r="8" spans="1:7" hidden="1">
      <c r="B8" s="405"/>
      <c r="C8" s="405"/>
      <c r="D8" t="s">
        <v>14</v>
      </c>
      <c r="E8" s="1">
        <v>2.8</v>
      </c>
      <c r="G8" s="1">
        <f t="shared" si="0"/>
        <v>97.1</v>
      </c>
    </row>
    <row r="9" spans="1:7" hidden="1">
      <c r="B9" s="405"/>
      <c r="C9" s="405"/>
      <c r="D9" t="s">
        <v>15</v>
      </c>
      <c r="E9" s="1">
        <v>60</v>
      </c>
      <c r="G9" s="1">
        <f t="shared" si="0"/>
        <v>157.1</v>
      </c>
    </row>
    <row r="10" spans="1:7" hidden="1">
      <c r="B10" s="405"/>
      <c r="C10" s="405"/>
      <c r="D10" t="s">
        <v>16</v>
      </c>
      <c r="E10" s="1">
        <v>2</v>
      </c>
      <c r="G10" s="1">
        <f t="shared" si="0"/>
        <v>159.1</v>
      </c>
    </row>
    <row r="11" spans="1:7" hidden="1">
      <c r="A11" s="46">
        <v>42762</v>
      </c>
      <c r="B11" s="405" t="s">
        <v>10</v>
      </c>
      <c r="C11" s="405" t="s">
        <v>12</v>
      </c>
      <c r="D11" t="s">
        <v>15</v>
      </c>
      <c r="F11" s="1">
        <v>60</v>
      </c>
      <c r="G11" s="1">
        <f t="shared" si="0"/>
        <v>99.1</v>
      </c>
    </row>
    <row r="12" spans="1:7" hidden="1">
      <c r="A12" s="46">
        <v>42762</v>
      </c>
      <c r="B12" s="405" t="s">
        <v>10</v>
      </c>
      <c r="C12" s="405" t="s">
        <v>12</v>
      </c>
      <c r="D12" t="s">
        <v>16</v>
      </c>
      <c r="F12" s="1">
        <v>2</v>
      </c>
      <c r="G12" s="1">
        <f t="shared" si="0"/>
        <v>97.1</v>
      </c>
    </row>
    <row r="13" spans="1:7" hidden="1">
      <c r="A13" s="46">
        <v>42786</v>
      </c>
      <c r="B13" s="405">
        <v>12299</v>
      </c>
      <c r="C13" s="405" t="s">
        <v>12</v>
      </c>
      <c r="D13" t="s">
        <v>13</v>
      </c>
      <c r="F13" s="1">
        <v>94.3</v>
      </c>
      <c r="G13" s="1">
        <f t="shared" si="0"/>
        <v>2.7999999999999972</v>
      </c>
    </row>
    <row r="14" spans="1:7" hidden="1">
      <c r="A14" s="46">
        <v>42786</v>
      </c>
      <c r="B14" s="405">
        <v>12299</v>
      </c>
      <c r="C14" s="405" t="s">
        <v>12</v>
      </c>
      <c r="D14" t="s">
        <v>14</v>
      </c>
      <c r="F14" s="1">
        <v>2.8</v>
      </c>
      <c r="G14" s="1">
        <f t="shared" si="0"/>
        <v>0</v>
      </c>
    </row>
    <row r="15" spans="1:7" hidden="1">
      <c r="A15" s="68">
        <v>42794</v>
      </c>
      <c r="B15" s="404" t="s">
        <v>11</v>
      </c>
      <c r="C15" s="404" t="s">
        <v>19</v>
      </c>
      <c r="D15" t="s">
        <v>13</v>
      </c>
      <c r="E15" s="1">
        <v>97</v>
      </c>
      <c r="G15" s="1">
        <f t="shared" si="0"/>
        <v>97</v>
      </c>
    </row>
    <row r="16" spans="1:7" hidden="1">
      <c r="B16" s="405"/>
      <c r="C16" s="405"/>
      <c r="D16" t="s">
        <v>14</v>
      </c>
      <c r="E16" s="1">
        <v>2</v>
      </c>
      <c r="G16" s="1">
        <f t="shared" si="0"/>
        <v>99</v>
      </c>
    </row>
    <row r="17" spans="1:7" hidden="1">
      <c r="B17" s="405"/>
      <c r="C17" s="405"/>
      <c r="D17" t="s">
        <v>15</v>
      </c>
      <c r="E17" s="1">
        <v>56</v>
      </c>
      <c r="G17" s="1">
        <f t="shared" si="0"/>
        <v>155</v>
      </c>
    </row>
    <row r="18" spans="1:7" hidden="1">
      <c r="B18" s="405"/>
      <c r="C18" s="405"/>
      <c r="D18" t="s">
        <v>16</v>
      </c>
      <c r="E18" s="1">
        <v>2</v>
      </c>
      <c r="G18" s="1">
        <f t="shared" si="0"/>
        <v>157</v>
      </c>
    </row>
    <row r="19" spans="1:7" hidden="1">
      <c r="A19" s="46">
        <v>42794</v>
      </c>
      <c r="B19" s="405" t="s">
        <v>10</v>
      </c>
      <c r="C19" s="405" t="s">
        <v>19</v>
      </c>
      <c r="D19" t="s">
        <v>15</v>
      </c>
      <c r="F19" s="1">
        <v>56</v>
      </c>
      <c r="G19" s="1">
        <f t="shared" si="0"/>
        <v>101</v>
      </c>
    </row>
    <row r="20" spans="1:7" hidden="1">
      <c r="A20" s="46">
        <v>42794</v>
      </c>
      <c r="B20" s="405" t="s">
        <v>10</v>
      </c>
      <c r="C20" s="405" t="s">
        <v>19</v>
      </c>
      <c r="D20" t="s">
        <v>16</v>
      </c>
      <c r="F20" s="1">
        <v>2</v>
      </c>
      <c r="G20" s="1">
        <f t="shared" si="0"/>
        <v>99</v>
      </c>
    </row>
    <row r="21" spans="1:7" hidden="1">
      <c r="A21" s="46">
        <v>42821</v>
      </c>
      <c r="B21" s="405">
        <v>12490</v>
      </c>
      <c r="C21" s="405" t="s">
        <v>19</v>
      </c>
      <c r="D21" t="s">
        <v>13</v>
      </c>
      <c r="F21" s="1">
        <v>97</v>
      </c>
      <c r="G21" s="1">
        <f t="shared" si="0"/>
        <v>2</v>
      </c>
    </row>
    <row r="22" spans="1:7" hidden="1">
      <c r="A22" s="46">
        <v>42821</v>
      </c>
      <c r="B22" s="405">
        <v>12490</v>
      </c>
      <c r="C22" s="405" t="s">
        <v>19</v>
      </c>
      <c r="D22" t="s">
        <v>14</v>
      </c>
      <c r="F22" s="1">
        <v>2</v>
      </c>
      <c r="G22" s="1">
        <f t="shared" si="0"/>
        <v>0</v>
      </c>
    </row>
    <row r="23" spans="1:7" hidden="1">
      <c r="A23" s="68">
        <v>42825</v>
      </c>
      <c r="B23" s="404" t="s">
        <v>11</v>
      </c>
      <c r="C23" s="404" t="s">
        <v>20</v>
      </c>
      <c r="D23" t="s">
        <v>13</v>
      </c>
      <c r="E23" s="1">
        <v>92.9</v>
      </c>
      <c r="G23" s="1">
        <f t="shared" si="0"/>
        <v>92.9</v>
      </c>
    </row>
    <row r="24" spans="1:7" hidden="1">
      <c r="B24" s="405"/>
      <c r="C24" s="405"/>
      <c r="D24" t="s">
        <v>14</v>
      </c>
      <c r="E24" s="1">
        <v>2</v>
      </c>
      <c r="G24" s="1">
        <f t="shared" si="0"/>
        <v>94.9</v>
      </c>
    </row>
    <row r="25" spans="1:7" hidden="1">
      <c r="B25" s="405"/>
      <c r="C25" s="405"/>
      <c r="D25" t="s">
        <v>15</v>
      </c>
      <c r="E25" s="1">
        <v>60</v>
      </c>
      <c r="G25" s="1">
        <f t="shared" si="0"/>
        <v>154.9</v>
      </c>
    </row>
    <row r="26" spans="1:7" hidden="1">
      <c r="B26" s="405"/>
      <c r="C26" s="405"/>
      <c r="D26" t="s">
        <v>16</v>
      </c>
      <c r="E26" s="1">
        <v>2</v>
      </c>
      <c r="G26" s="1">
        <f t="shared" si="0"/>
        <v>156.9</v>
      </c>
    </row>
    <row r="27" spans="1:7" hidden="1">
      <c r="A27" s="46">
        <v>42823</v>
      </c>
      <c r="B27" s="405" t="s">
        <v>10</v>
      </c>
      <c r="C27" s="405" t="s">
        <v>20</v>
      </c>
      <c r="D27" t="s">
        <v>15</v>
      </c>
      <c r="F27" s="1">
        <v>60</v>
      </c>
      <c r="G27" s="1">
        <f t="shared" si="0"/>
        <v>96.9</v>
      </c>
    </row>
    <row r="28" spans="1:7" hidden="1">
      <c r="A28" s="46">
        <v>42823</v>
      </c>
      <c r="B28" s="405" t="s">
        <v>10</v>
      </c>
      <c r="C28" s="405" t="s">
        <v>20</v>
      </c>
      <c r="D28" t="s">
        <v>16</v>
      </c>
      <c r="F28" s="1">
        <v>2</v>
      </c>
      <c r="G28" s="1">
        <f t="shared" si="0"/>
        <v>94.9</v>
      </c>
    </row>
    <row r="29" spans="1:7" hidden="1">
      <c r="A29" s="46">
        <v>42873</v>
      </c>
      <c r="B29" s="405">
        <v>12771</v>
      </c>
      <c r="C29" s="405" t="s">
        <v>20</v>
      </c>
      <c r="D29" t="s">
        <v>13</v>
      </c>
      <c r="F29" s="1">
        <v>92.9</v>
      </c>
      <c r="G29" s="1">
        <f t="shared" si="0"/>
        <v>2</v>
      </c>
    </row>
    <row r="30" spans="1:7" hidden="1">
      <c r="A30" s="46">
        <v>42873</v>
      </c>
      <c r="B30" s="405">
        <v>12771</v>
      </c>
      <c r="C30" s="405" t="s">
        <v>20</v>
      </c>
      <c r="D30" t="s">
        <v>14</v>
      </c>
      <c r="F30" s="1">
        <v>2</v>
      </c>
      <c r="G30" s="1">
        <f t="shared" si="0"/>
        <v>0</v>
      </c>
    </row>
    <row r="31" spans="1:7" hidden="1">
      <c r="A31" s="46">
        <v>42855</v>
      </c>
      <c r="B31" s="405" t="s">
        <v>11</v>
      </c>
      <c r="C31" s="405" t="s">
        <v>21</v>
      </c>
      <c r="D31" t="s">
        <v>13</v>
      </c>
      <c r="E31" s="1">
        <v>84</v>
      </c>
      <c r="G31" s="1">
        <f t="shared" si="0"/>
        <v>84</v>
      </c>
    </row>
    <row r="32" spans="1:7" hidden="1">
      <c r="B32" s="405"/>
      <c r="C32" s="405"/>
      <c r="D32" t="s">
        <v>14</v>
      </c>
      <c r="E32" s="1">
        <v>2</v>
      </c>
      <c r="G32" s="1">
        <f t="shared" si="0"/>
        <v>86</v>
      </c>
    </row>
    <row r="33" spans="1:7" hidden="1">
      <c r="B33" s="405"/>
      <c r="C33" s="405"/>
      <c r="D33" t="s">
        <v>15</v>
      </c>
      <c r="E33" s="1">
        <v>60</v>
      </c>
      <c r="G33" s="1">
        <f t="shared" si="0"/>
        <v>146</v>
      </c>
    </row>
    <row r="34" spans="1:7" hidden="1">
      <c r="B34" s="405"/>
      <c r="C34" s="405"/>
      <c r="D34" t="s">
        <v>16</v>
      </c>
      <c r="E34" s="1">
        <v>2</v>
      </c>
      <c r="G34" s="1">
        <f t="shared" si="0"/>
        <v>148</v>
      </c>
    </row>
    <row r="35" spans="1:7" hidden="1">
      <c r="A35" s="46">
        <v>42854</v>
      </c>
      <c r="B35" s="405" t="s">
        <v>10</v>
      </c>
      <c r="C35" s="405" t="s">
        <v>21</v>
      </c>
      <c r="D35" t="s">
        <v>15</v>
      </c>
      <c r="F35" s="1">
        <v>60</v>
      </c>
      <c r="G35" s="1">
        <f t="shared" si="0"/>
        <v>88</v>
      </c>
    </row>
    <row r="36" spans="1:7" hidden="1">
      <c r="A36" s="46">
        <v>42854</v>
      </c>
      <c r="B36" s="405" t="s">
        <v>10</v>
      </c>
      <c r="C36" s="405" t="s">
        <v>21</v>
      </c>
      <c r="D36" t="s">
        <v>16</v>
      </c>
      <c r="F36" s="1">
        <v>2</v>
      </c>
      <c r="G36" s="1">
        <f t="shared" si="0"/>
        <v>86</v>
      </c>
    </row>
    <row r="37" spans="1:7" hidden="1">
      <c r="A37" s="46">
        <v>42905</v>
      </c>
      <c r="B37" s="405">
        <v>12784</v>
      </c>
      <c r="C37" s="405" t="s">
        <v>21</v>
      </c>
      <c r="D37" t="s">
        <v>13</v>
      </c>
      <c r="F37" s="1">
        <v>84</v>
      </c>
      <c r="G37" s="1">
        <f t="shared" si="0"/>
        <v>2</v>
      </c>
    </row>
    <row r="38" spans="1:7" hidden="1">
      <c r="A38" s="46">
        <v>42905</v>
      </c>
      <c r="B38" s="405">
        <v>12784</v>
      </c>
      <c r="C38" s="405" t="s">
        <v>21</v>
      </c>
      <c r="D38" t="s">
        <v>14</v>
      </c>
      <c r="F38" s="1">
        <v>2</v>
      </c>
      <c r="G38" s="1">
        <f t="shared" si="0"/>
        <v>0</v>
      </c>
    </row>
    <row r="39" spans="1:7" hidden="1">
      <c r="A39" s="68">
        <v>42886</v>
      </c>
      <c r="B39" s="404" t="s">
        <v>11</v>
      </c>
      <c r="C39" s="404" t="s">
        <v>22</v>
      </c>
      <c r="D39" t="s">
        <v>13</v>
      </c>
      <c r="E39" s="1">
        <v>78.3</v>
      </c>
      <c r="G39" s="1">
        <f t="shared" si="0"/>
        <v>78.3</v>
      </c>
    </row>
    <row r="40" spans="1:7" hidden="1">
      <c r="B40" s="405"/>
      <c r="C40" s="405"/>
      <c r="D40" t="s">
        <v>14</v>
      </c>
      <c r="E40" s="1">
        <v>2</v>
      </c>
      <c r="G40" s="1">
        <f t="shared" si="0"/>
        <v>80.3</v>
      </c>
    </row>
    <row r="41" spans="1:7" hidden="1">
      <c r="B41" s="405"/>
      <c r="C41" s="405"/>
      <c r="D41" t="s">
        <v>15</v>
      </c>
      <c r="E41" s="1">
        <v>60</v>
      </c>
      <c r="G41" s="1">
        <f t="shared" si="0"/>
        <v>140.30000000000001</v>
      </c>
    </row>
    <row r="42" spans="1:7" hidden="1">
      <c r="B42" s="405"/>
      <c r="C42" s="405"/>
      <c r="D42" t="s">
        <v>16</v>
      </c>
      <c r="E42" s="1">
        <v>2</v>
      </c>
      <c r="G42" s="1">
        <f t="shared" si="0"/>
        <v>142.30000000000001</v>
      </c>
    </row>
    <row r="43" spans="1:7" hidden="1">
      <c r="A43" s="46">
        <v>42886</v>
      </c>
      <c r="B43" s="405" t="s">
        <v>10</v>
      </c>
      <c r="C43" s="405" t="s">
        <v>22</v>
      </c>
      <c r="D43" t="s">
        <v>15</v>
      </c>
      <c r="F43" s="1">
        <v>60</v>
      </c>
      <c r="G43" s="1">
        <f t="shared" si="0"/>
        <v>82.300000000000011</v>
      </c>
    </row>
    <row r="44" spans="1:7" hidden="1">
      <c r="A44" s="46">
        <v>42886</v>
      </c>
      <c r="B44" s="405" t="s">
        <v>10</v>
      </c>
      <c r="C44" s="405" t="s">
        <v>22</v>
      </c>
      <c r="D44" t="s">
        <v>16</v>
      </c>
      <c r="F44" s="1">
        <v>2</v>
      </c>
      <c r="G44" s="1">
        <f t="shared" si="0"/>
        <v>80.300000000000011</v>
      </c>
    </row>
    <row r="45" spans="1:7" hidden="1">
      <c r="A45" s="46">
        <v>42910</v>
      </c>
      <c r="B45" s="405">
        <v>13150</v>
      </c>
      <c r="C45" s="405" t="s">
        <v>22</v>
      </c>
      <c r="D45" t="s">
        <v>13</v>
      </c>
      <c r="F45" s="1">
        <v>78.3</v>
      </c>
      <c r="G45" s="1">
        <f t="shared" si="0"/>
        <v>2.0000000000000142</v>
      </c>
    </row>
    <row r="46" spans="1:7" hidden="1">
      <c r="A46" s="46">
        <v>42910</v>
      </c>
      <c r="B46" s="405">
        <v>13150</v>
      </c>
      <c r="C46" s="405" t="s">
        <v>22</v>
      </c>
      <c r="D46" t="s">
        <v>14</v>
      </c>
      <c r="F46" s="1">
        <v>2</v>
      </c>
      <c r="G46" s="1">
        <f t="shared" si="0"/>
        <v>1.4210854715202004E-14</v>
      </c>
    </row>
    <row r="47" spans="1:7" hidden="1">
      <c r="A47" s="68">
        <v>42916</v>
      </c>
      <c r="B47" s="404" t="s">
        <v>11</v>
      </c>
      <c r="C47" s="404" t="s">
        <v>23</v>
      </c>
      <c r="D47" t="s">
        <v>13</v>
      </c>
      <c r="E47" s="1">
        <v>76.599999999999994</v>
      </c>
      <c r="G47" s="1">
        <f t="shared" si="0"/>
        <v>76.600000000000009</v>
      </c>
    </row>
    <row r="48" spans="1:7" hidden="1">
      <c r="B48" s="405"/>
      <c r="C48" s="405"/>
      <c r="D48" t="s">
        <v>14</v>
      </c>
      <c r="E48" s="1">
        <v>2</v>
      </c>
      <c r="G48" s="1">
        <f t="shared" si="0"/>
        <v>78.600000000000009</v>
      </c>
    </row>
    <row r="49" spans="1:7" hidden="1">
      <c r="B49" s="405"/>
      <c r="C49" s="405"/>
      <c r="D49" t="s">
        <v>15</v>
      </c>
      <c r="E49" s="1">
        <v>60</v>
      </c>
      <c r="G49" s="1">
        <f t="shared" si="0"/>
        <v>138.60000000000002</v>
      </c>
    </row>
    <row r="50" spans="1:7" hidden="1">
      <c r="B50" s="405"/>
      <c r="C50" s="405"/>
      <c r="D50" t="s">
        <v>16</v>
      </c>
      <c r="E50" s="1">
        <v>2</v>
      </c>
      <c r="G50" s="1">
        <f t="shared" si="0"/>
        <v>140.60000000000002</v>
      </c>
    </row>
    <row r="51" spans="1:7" hidden="1">
      <c r="A51" s="46">
        <v>42916</v>
      </c>
      <c r="B51" s="405" t="s">
        <v>10</v>
      </c>
      <c r="C51" s="405" t="s">
        <v>23</v>
      </c>
      <c r="D51" t="s">
        <v>15</v>
      </c>
      <c r="F51" s="1">
        <v>60</v>
      </c>
      <c r="G51" s="1">
        <f t="shared" si="0"/>
        <v>80.600000000000023</v>
      </c>
    </row>
    <row r="52" spans="1:7" hidden="1">
      <c r="A52" s="46">
        <v>42916</v>
      </c>
      <c r="B52" s="405" t="s">
        <v>10</v>
      </c>
      <c r="C52" s="405" t="s">
        <v>23</v>
      </c>
      <c r="D52" t="s">
        <v>16</v>
      </c>
      <c r="F52" s="1">
        <v>2</v>
      </c>
      <c r="G52" s="1">
        <f t="shared" si="0"/>
        <v>78.600000000000023</v>
      </c>
    </row>
    <row r="53" spans="1:7" hidden="1">
      <c r="A53" s="46">
        <v>42947</v>
      </c>
      <c r="B53" s="405">
        <v>13277</v>
      </c>
      <c r="C53" s="405" t="s">
        <v>23</v>
      </c>
      <c r="D53" t="s">
        <v>13</v>
      </c>
      <c r="F53" s="1">
        <v>76.599999999999994</v>
      </c>
      <c r="G53" s="1">
        <f t="shared" si="0"/>
        <v>2.0000000000000284</v>
      </c>
    </row>
    <row r="54" spans="1:7" hidden="1">
      <c r="A54" s="46">
        <v>42947</v>
      </c>
      <c r="B54" s="405">
        <v>13277</v>
      </c>
      <c r="C54" s="405" t="s">
        <v>23</v>
      </c>
      <c r="D54" t="s">
        <v>14</v>
      </c>
      <c r="F54" s="1">
        <v>2</v>
      </c>
      <c r="G54" s="1">
        <f t="shared" si="0"/>
        <v>2.8421709430404007E-14</v>
      </c>
    </row>
    <row r="55" spans="1:7" hidden="1">
      <c r="A55" s="68">
        <v>42947</v>
      </c>
      <c r="B55" s="404" t="s">
        <v>11</v>
      </c>
      <c r="C55" s="404" t="s">
        <v>24</v>
      </c>
      <c r="D55" t="s">
        <v>13</v>
      </c>
      <c r="E55" s="1">
        <v>69.099999999999994</v>
      </c>
      <c r="G55" s="1">
        <f t="shared" si="0"/>
        <v>69.100000000000023</v>
      </c>
    </row>
    <row r="56" spans="1:7" hidden="1">
      <c r="B56" s="405"/>
      <c r="C56" s="405"/>
      <c r="D56" t="s">
        <v>14</v>
      </c>
      <c r="E56" s="1">
        <v>2</v>
      </c>
      <c r="G56" s="1">
        <f t="shared" si="0"/>
        <v>71.100000000000023</v>
      </c>
    </row>
    <row r="57" spans="1:7" hidden="1">
      <c r="B57" s="405"/>
      <c r="C57" s="405"/>
      <c r="D57" t="s">
        <v>15</v>
      </c>
      <c r="E57" s="1">
        <v>60</v>
      </c>
      <c r="G57" s="1">
        <f t="shared" si="0"/>
        <v>131.10000000000002</v>
      </c>
    </row>
    <row r="58" spans="1:7" hidden="1">
      <c r="B58" s="405"/>
      <c r="C58" s="405"/>
      <c r="D58" t="s">
        <v>16</v>
      </c>
      <c r="E58" s="1">
        <v>2</v>
      </c>
      <c r="G58" s="1">
        <f t="shared" si="0"/>
        <v>133.10000000000002</v>
      </c>
    </row>
    <row r="59" spans="1:7" hidden="1">
      <c r="A59" s="46">
        <v>42943</v>
      </c>
      <c r="B59" s="405" t="s">
        <v>10</v>
      </c>
      <c r="C59" s="405" t="s">
        <v>24</v>
      </c>
      <c r="D59" t="s">
        <v>15</v>
      </c>
      <c r="F59" s="1">
        <v>60</v>
      </c>
      <c r="G59" s="1">
        <f t="shared" si="0"/>
        <v>73.100000000000023</v>
      </c>
    </row>
    <row r="60" spans="1:7" hidden="1">
      <c r="A60" s="46">
        <v>42943</v>
      </c>
      <c r="B60" s="405" t="s">
        <v>10</v>
      </c>
      <c r="C60" s="405" t="s">
        <v>24</v>
      </c>
      <c r="D60" t="s">
        <v>16</v>
      </c>
      <c r="F60" s="1">
        <v>2</v>
      </c>
      <c r="G60" s="1">
        <f t="shared" si="0"/>
        <v>71.100000000000023</v>
      </c>
    </row>
    <row r="61" spans="1:7" hidden="1">
      <c r="A61" s="46">
        <v>42976</v>
      </c>
      <c r="B61" s="405">
        <v>13518</v>
      </c>
      <c r="C61" s="405" t="s">
        <v>24</v>
      </c>
      <c r="D61" t="s">
        <v>13</v>
      </c>
      <c r="F61" s="1">
        <v>69.099999999999994</v>
      </c>
      <c r="G61" s="1">
        <f t="shared" si="0"/>
        <v>2.0000000000000284</v>
      </c>
    </row>
    <row r="62" spans="1:7" hidden="1">
      <c r="A62" s="46">
        <v>42976</v>
      </c>
      <c r="B62" s="405">
        <v>13518</v>
      </c>
      <c r="C62" s="405" t="s">
        <v>24</v>
      </c>
      <c r="D62" t="s">
        <v>14</v>
      </c>
      <c r="F62" s="1">
        <v>2</v>
      </c>
      <c r="G62" s="1">
        <f t="shared" si="0"/>
        <v>2.8421709430404007E-14</v>
      </c>
    </row>
    <row r="63" spans="1:7" hidden="1">
      <c r="A63" s="68">
        <v>42978</v>
      </c>
      <c r="B63" s="404" t="s">
        <v>11</v>
      </c>
      <c r="C63" s="404" t="s">
        <v>25</v>
      </c>
      <c r="D63" t="s">
        <v>13</v>
      </c>
      <c r="E63" s="1">
        <v>69.099999999999994</v>
      </c>
      <c r="G63" s="1">
        <f t="shared" si="0"/>
        <v>69.100000000000023</v>
      </c>
    </row>
    <row r="64" spans="1:7" hidden="1">
      <c r="B64" s="405"/>
      <c r="C64" s="405"/>
      <c r="D64" t="s">
        <v>14</v>
      </c>
      <c r="E64" s="1">
        <v>2</v>
      </c>
      <c r="G64" s="1">
        <f t="shared" si="0"/>
        <v>71.100000000000023</v>
      </c>
    </row>
    <row r="65" spans="1:7" hidden="1">
      <c r="B65" s="405"/>
      <c r="C65" s="405"/>
      <c r="D65" t="s">
        <v>15</v>
      </c>
      <c r="E65" s="1">
        <v>60</v>
      </c>
      <c r="G65" s="1">
        <f t="shared" si="0"/>
        <v>131.10000000000002</v>
      </c>
    </row>
    <row r="66" spans="1:7" hidden="1">
      <c r="B66" s="405"/>
      <c r="C66" s="405"/>
      <c r="D66" t="s">
        <v>16</v>
      </c>
      <c r="E66" s="1">
        <v>2</v>
      </c>
      <c r="G66" s="1">
        <f t="shared" si="0"/>
        <v>133.10000000000002</v>
      </c>
    </row>
    <row r="67" spans="1:7" hidden="1">
      <c r="A67" s="46">
        <v>42978</v>
      </c>
      <c r="B67" s="405" t="s">
        <v>10</v>
      </c>
      <c r="C67" s="405" t="s">
        <v>25</v>
      </c>
      <c r="D67" t="s">
        <v>15</v>
      </c>
      <c r="F67" s="1">
        <v>60</v>
      </c>
      <c r="G67" s="1">
        <f t="shared" si="0"/>
        <v>73.100000000000023</v>
      </c>
    </row>
    <row r="68" spans="1:7" hidden="1">
      <c r="A68" s="46">
        <v>42978</v>
      </c>
      <c r="B68" s="405" t="s">
        <v>10</v>
      </c>
      <c r="C68" s="405" t="s">
        <v>25</v>
      </c>
      <c r="D68" t="s">
        <v>16</v>
      </c>
      <c r="F68" s="1">
        <v>2</v>
      </c>
      <c r="G68" s="1">
        <f t="shared" si="0"/>
        <v>71.100000000000023</v>
      </c>
    </row>
    <row r="69" spans="1:7" hidden="1">
      <c r="A69" s="46">
        <v>42996</v>
      </c>
      <c r="B69" s="405">
        <v>13592</v>
      </c>
      <c r="C69" s="405" t="s">
        <v>25</v>
      </c>
      <c r="D69" t="s">
        <v>13</v>
      </c>
      <c r="F69" s="1">
        <v>69.099999999999994</v>
      </c>
      <c r="G69" s="1">
        <f t="shared" si="0"/>
        <v>2.0000000000000284</v>
      </c>
    </row>
    <row r="70" spans="1:7" hidden="1">
      <c r="A70" s="46">
        <v>42996</v>
      </c>
      <c r="B70" s="405">
        <v>13592</v>
      </c>
      <c r="C70" s="405" t="s">
        <v>25</v>
      </c>
      <c r="D70" t="s">
        <v>14</v>
      </c>
      <c r="F70" s="1">
        <v>2</v>
      </c>
      <c r="G70" s="1">
        <f t="shared" si="0"/>
        <v>2.8421709430404007E-14</v>
      </c>
    </row>
    <row r="71" spans="1:7" hidden="1">
      <c r="A71" s="68">
        <v>43008</v>
      </c>
      <c r="B71" s="404" t="s">
        <v>11</v>
      </c>
      <c r="C71" s="404" t="s">
        <v>26</v>
      </c>
      <c r="D71" t="s">
        <v>13</v>
      </c>
      <c r="E71" s="1">
        <v>86.1</v>
      </c>
      <c r="G71" s="1">
        <f t="shared" ref="G71:G136" si="1">+G70+E71-F71</f>
        <v>86.100000000000023</v>
      </c>
    </row>
    <row r="72" spans="1:7" hidden="1">
      <c r="B72" s="405"/>
      <c r="C72" s="405"/>
      <c r="D72" t="s">
        <v>14</v>
      </c>
      <c r="E72" s="1">
        <v>1.3</v>
      </c>
      <c r="G72" s="1">
        <f t="shared" si="1"/>
        <v>87.40000000000002</v>
      </c>
    </row>
    <row r="73" spans="1:7" hidden="1">
      <c r="B73" s="405"/>
      <c r="C73" s="405"/>
      <c r="D73" t="s">
        <v>15</v>
      </c>
      <c r="E73" s="1">
        <v>60</v>
      </c>
      <c r="G73" s="1">
        <f t="shared" si="1"/>
        <v>147.40000000000003</v>
      </c>
    </row>
    <row r="74" spans="1:7" hidden="1">
      <c r="B74" s="405"/>
      <c r="C74" s="405"/>
      <c r="D74" t="s">
        <v>16</v>
      </c>
      <c r="E74" s="1">
        <v>2</v>
      </c>
      <c r="G74" s="1">
        <f t="shared" si="1"/>
        <v>149.40000000000003</v>
      </c>
    </row>
    <row r="75" spans="1:7" hidden="1">
      <c r="A75" s="46">
        <v>43008</v>
      </c>
      <c r="B75" s="405" t="s">
        <v>10</v>
      </c>
      <c r="C75" s="405" t="s">
        <v>26</v>
      </c>
      <c r="D75" t="s">
        <v>15</v>
      </c>
      <c r="F75" s="1">
        <v>60</v>
      </c>
      <c r="G75" s="1">
        <f t="shared" si="1"/>
        <v>89.400000000000034</v>
      </c>
    </row>
    <row r="76" spans="1:7" hidden="1">
      <c r="A76" s="46">
        <v>43008</v>
      </c>
      <c r="B76" s="405" t="s">
        <v>10</v>
      </c>
      <c r="C76" s="405" t="s">
        <v>26</v>
      </c>
      <c r="D76" t="s">
        <v>16</v>
      </c>
      <c r="F76" s="1">
        <v>2</v>
      </c>
      <c r="G76" s="1">
        <f t="shared" si="1"/>
        <v>87.400000000000034</v>
      </c>
    </row>
    <row r="77" spans="1:7" hidden="1">
      <c r="A77" s="46">
        <v>43031</v>
      </c>
      <c r="B77" s="405">
        <v>13867</v>
      </c>
      <c r="C77" s="405" t="s">
        <v>26</v>
      </c>
      <c r="D77" t="s">
        <v>13</v>
      </c>
      <c r="F77" s="1">
        <v>86.1</v>
      </c>
      <c r="G77" s="1">
        <f t="shared" si="1"/>
        <v>1.3000000000000398</v>
      </c>
    </row>
    <row r="78" spans="1:7" hidden="1">
      <c r="A78" s="46">
        <v>43031</v>
      </c>
      <c r="B78" s="405">
        <v>13867</v>
      </c>
      <c r="C78" s="405" t="s">
        <v>26</v>
      </c>
      <c r="D78" t="s">
        <v>14</v>
      </c>
      <c r="F78" s="1">
        <v>1.3</v>
      </c>
      <c r="G78" s="1">
        <f t="shared" si="1"/>
        <v>3.9745984281580604E-14</v>
      </c>
    </row>
    <row r="79" spans="1:7" hidden="1">
      <c r="A79" s="68">
        <v>43039</v>
      </c>
      <c r="B79" s="404" t="s">
        <v>11</v>
      </c>
      <c r="C79" s="404" t="s">
        <v>27</v>
      </c>
      <c r="D79" t="s">
        <v>13</v>
      </c>
      <c r="E79" s="1">
        <v>85.6</v>
      </c>
      <c r="G79" s="1">
        <f t="shared" si="1"/>
        <v>85.600000000000037</v>
      </c>
    </row>
    <row r="80" spans="1:7" hidden="1">
      <c r="B80" s="405"/>
      <c r="C80" s="405"/>
      <c r="D80" t="s">
        <v>14</v>
      </c>
      <c r="E80" s="1">
        <v>2</v>
      </c>
      <c r="G80" s="1">
        <f t="shared" si="1"/>
        <v>87.600000000000037</v>
      </c>
    </row>
    <row r="81" spans="1:7" hidden="1">
      <c r="B81" s="405"/>
      <c r="C81" s="405"/>
      <c r="D81" t="s">
        <v>15</v>
      </c>
      <c r="E81" s="1">
        <v>60</v>
      </c>
      <c r="G81" s="1">
        <f t="shared" si="1"/>
        <v>147.60000000000002</v>
      </c>
    </row>
    <row r="82" spans="1:7" hidden="1">
      <c r="B82" s="405"/>
      <c r="C82" s="405"/>
      <c r="D82" t="s">
        <v>16</v>
      </c>
      <c r="E82" s="1">
        <v>2</v>
      </c>
      <c r="G82" s="1">
        <f t="shared" si="1"/>
        <v>149.60000000000002</v>
      </c>
    </row>
    <row r="83" spans="1:7" hidden="1">
      <c r="A83" s="46">
        <v>42977</v>
      </c>
      <c r="B83" s="405" t="s">
        <v>196</v>
      </c>
      <c r="C83" s="405"/>
      <c r="D83" t="s">
        <v>264</v>
      </c>
      <c r="E83" s="1">
        <v>25</v>
      </c>
      <c r="G83" s="1">
        <f t="shared" si="1"/>
        <v>174.60000000000002</v>
      </c>
    </row>
    <row r="84" spans="1:7" hidden="1">
      <c r="A84" s="46">
        <v>43039</v>
      </c>
      <c r="B84" s="405" t="s">
        <v>10</v>
      </c>
      <c r="C84" s="405" t="s">
        <v>27</v>
      </c>
      <c r="D84" t="s">
        <v>15</v>
      </c>
      <c r="F84" s="1">
        <v>60</v>
      </c>
      <c r="G84" s="1">
        <f t="shared" si="1"/>
        <v>114.60000000000002</v>
      </c>
    </row>
    <row r="85" spans="1:7" hidden="1">
      <c r="A85" s="46">
        <v>43039</v>
      </c>
      <c r="B85" s="405" t="s">
        <v>10</v>
      </c>
      <c r="C85" s="405" t="s">
        <v>27</v>
      </c>
      <c r="D85" t="s">
        <v>16</v>
      </c>
      <c r="F85" s="1">
        <v>2</v>
      </c>
      <c r="G85" s="1">
        <f t="shared" si="1"/>
        <v>112.60000000000002</v>
      </c>
    </row>
    <row r="86" spans="1:7" hidden="1">
      <c r="A86" s="46">
        <v>43063</v>
      </c>
      <c r="B86" s="405">
        <v>14031</v>
      </c>
      <c r="C86" s="405" t="s">
        <v>27</v>
      </c>
      <c r="D86" t="s">
        <v>13</v>
      </c>
      <c r="F86" s="1">
        <v>85.6</v>
      </c>
      <c r="G86" s="1">
        <f t="shared" si="1"/>
        <v>27.000000000000028</v>
      </c>
    </row>
    <row r="87" spans="1:7" hidden="1">
      <c r="A87" s="46">
        <v>43063</v>
      </c>
      <c r="B87" s="405">
        <v>14031</v>
      </c>
      <c r="C87" s="405" t="s">
        <v>27</v>
      </c>
      <c r="D87" t="s">
        <v>14</v>
      </c>
      <c r="F87" s="1">
        <v>2</v>
      </c>
      <c r="G87" s="1">
        <f t="shared" si="1"/>
        <v>25.000000000000028</v>
      </c>
    </row>
    <row r="88" spans="1:7" hidden="1">
      <c r="A88" s="46">
        <v>43186</v>
      </c>
      <c r="B88" s="405">
        <v>7447</v>
      </c>
      <c r="C88" s="405" t="s">
        <v>424</v>
      </c>
      <c r="D88" t="s">
        <v>264</v>
      </c>
      <c r="F88" s="1">
        <v>25</v>
      </c>
      <c r="G88" s="1">
        <f t="shared" si="1"/>
        <v>2.8421709430404007E-14</v>
      </c>
    </row>
    <row r="89" spans="1:7" hidden="1">
      <c r="A89" s="68">
        <v>43069</v>
      </c>
      <c r="B89" s="404" t="s">
        <v>11</v>
      </c>
      <c r="C89" s="404" t="s">
        <v>28</v>
      </c>
      <c r="D89" t="s">
        <v>13</v>
      </c>
      <c r="E89" s="1">
        <v>91.4</v>
      </c>
      <c r="G89" s="1">
        <f t="shared" si="1"/>
        <v>91.400000000000034</v>
      </c>
    </row>
    <row r="90" spans="1:7" hidden="1">
      <c r="A90" s="68"/>
      <c r="B90" s="404"/>
      <c r="C90" s="404"/>
      <c r="D90" t="s">
        <v>14</v>
      </c>
      <c r="E90" s="1">
        <v>2</v>
      </c>
      <c r="G90" s="1">
        <f t="shared" si="1"/>
        <v>93.400000000000034</v>
      </c>
    </row>
    <row r="91" spans="1:7" hidden="1">
      <c r="B91" s="405"/>
      <c r="C91" s="405"/>
      <c r="D91" t="s">
        <v>15</v>
      </c>
      <c r="E91" s="1">
        <v>60</v>
      </c>
      <c r="G91" s="1">
        <f t="shared" si="1"/>
        <v>153.40000000000003</v>
      </c>
    </row>
    <row r="92" spans="1:7" hidden="1">
      <c r="B92" s="405"/>
      <c r="C92" s="405"/>
      <c r="D92" t="s">
        <v>16</v>
      </c>
      <c r="E92" s="1">
        <v>2</v>
      </c>
      <c r="G92" s="1">
        <f t="shared" si="1"/>
        <v>155.40000000000003</v>
      </c>
    </row>
    <row r="93" spans="1:7" hidden="1">
      <c r="B93" s="405"/>
      <c r="C93" s="405"/>
      <c r="D93" t="s">
        <v>198</v>
      </c>
      <c r="E93" s="1">
        <v>10</v>
      </c>
      <c r="G93" s="1">
        <f t="shared" si="1"/>
        <v>165.40000000000003</v>
      </c>
    </row>
    <row r="94" spans="1:7" hidden="1">
      <c r="A94" s="46">
        <v>43092</v>
      </c>
      <c r="B94" s="405">
        <v>14345</v>
      </c>
      <c r="C94" s="405" t="s">
        <v>28</v>
      </c>
      <c r="D94" t="s">
        <v>13</v>
      </c>
      <c r="F94" s="1">
        <v>91.4</v>
      </c>
      <c r="G94" s="1">
        <f t="shared" si="1"/>
        <v>74.000000000000028</v>
      </c>
    </row>
    <row r="95" spans="1:7" hidden="1">
      <c r="A95" s="46">
        <v>43092</v>
      </c>
      <c r="B95" s="405">
        <v>14345</v>
      </c>
      <c r="C95" s="405" t="s">
        <v>28</v>
      </c>
      <c r="D95" t="s">
        <v>14</v>
      </c>
      <c r="F95" s="1">
        <v>2</v>
      </c>
      <c r="G95" s="1">
        <f t="shared" si="1"/>
        <v>72.000000000000028</v>
      </c>
    </row>
    <row r="96" spans="1:7" hidden="1">
      <c r="A96" s="46">
        <v>43069</v>
      </c>
      <c r="B96" s="405" t="s">
        <v>10</v>
      </c>
      <c r="C96" s="405" t="s">
        <v>28</v>
      </c>
      <c r="D96" t="s">
        <v>15</v>
      </c>
      <c r="F96" s="1">
        <v>60</v>
      </c>
      <c r="G96" s="1">
        <f t="shared" si="1"/>
        <v>12.000000000000028</v>
      </c>
    </row>
    <row r="97" spans="1:7" hidden="1">
      <c r="A97" s="46">
        <v>43069</v>
      </c>
      <c r="B97" s="405" t="s">
        <v>10</v>
      </c>
      <c r="C97" s="405" t="s">
        <v>28</v>
      </c>
      <c r="D97" t="s">
        <v>16</v>
      </c>
      <c r="F97" s="1">
        <v>2</v>
      </c>
      <c r="G97" s="1">
        <f t="shared" si="1"/>
        <v>10.000000000000028</v>
      </c>
    </row>
    <row r="98" spans="1:7" hidden="1">
      <c r="A98" s="46">
        <v>43046</v>
      </c>
      <c r="B98" s="405">
        <v>613</v>
      </c>
      <c r="C98" s="405" t="s">
        <v>28</v>
      </c>
      <c r="D98" t="s">
        <v>198</v>
      </c>
      <c r="F98" s="1">
        <v>10</v>
      </c>
      <c r="G98" s="1">
        <f t="shared" si="1"/>
        <v>2.8421709430404007E-14</v>
      </c>
    </row>
    <row r="99" spans="1:7" hidden="1">
      <c r="A99" s="68">
        <v>43100</v>
      </c>
      <c r="B99" s="404" t="s">
        <v>11</v>
      </c>
      <c r="C99" s="404" t="s">
        <v>29</v>
      </c>
      <c r="D99" t="s">
        <v>13</v>
      </c>
      <c r="E99" s="1">
        <v>99.4</v>
      </c>
      <c r="G99" s="1">
        <f t="shared" si="1"/>
        <v>99.400000000000034</v>
      </c>
    </row>
    <row r="100" spans="1:7" hidden="1">
      <c r="A100" s="68"/>
      <c r="B100" s="404"/>
      <c r="C100" s="404"/>
      <c r="D100" t="s">
        <v>14</v>
      </c>
      <c r="E100" s="1">
        <v>2</v>
      </c>
      <c r="G100" s="1">
        <f t="shared" si="1"/>
        <v>101.40000000000003</v>
      </c>
    </row>
    <row r="101" spans="1:7" hidden="1">
      <c r="B101" s="405"/>
      <c r="C101" s="405"/>
      <c r="D101" t="s">
        <v>15</v>
      </c>
      <c r="E101" s="1">
        <v>60</v>
      </c>
      <c r="G101" s="1">
        <f t="shared" si="1"/>
        <v>161.40000000000003</v>
      </c>
    </row>
    <row r="102" spans="1:7" hidden="1">
      <c r="B102" s="405"/>
      <c r="C102" s="405"/>
      <c r="D102" t="s">
        <v>16</v>
      </c>
      <c r="E102" s="1">
        <v>2</v>
      </c>
      <c r="G102" s="1">
        <f t="shared" si="1"/>
        <v>163.40000000000003</v>
      </c>
    </row>
    <row r="103" spans="1:7" hidden="1">
      <c r="A103" s="46">
        <v>43099</v>
      </c>
      <c r="B103" s="405" t="s">
        <v>10</v>
      </c>
      <c r="C103" s="405" t="s">
        <v>29</v>
      </c>
      <c r="D103" t="s">
        <v>15</v>
      </c>
      <c r="F103" s="1">
        <v>60</v>
      </c>
      <c r="G103" s="1">
        <f t="shared" si="1"/>
        <v>103.40000000000003</v>
      </c>
    </row>
    <row r="104" spans="1:7" hidden="1">
      <c r="A104" s="46">
        <v>43099</v>
      </c>
      <c r="B104" s="405" t="s">
        <v>10</v>
      </c>
      <c r="C104" s="405" t="s">
        <v>29</v>
      </c>
      <c r="D104" t="s">
        <v>16</v>
      </c>
      <c r="F104" s="1">
        <v>2</v>
      </c>
      <c r="G104" s="1">
        <f t="shared" si="1"/>
        <v>101.40000000000003</v>
      </c>
    </row>
    <row r="105" spans="1:7" hidden="1">
      <c r="A105" s="46">
        <v>43120</v>
      </c>
      <c r="B105" s="405">
        <v>14553</v>
      </c>
      <c r="C105" s="405" t="s">
        <v>29</v>
      </c>
      <c r="D105" t="s">
        <v>13</v>
      </c>
      <c r="F105" s="1">
        <v>99.4</v>
      </c>
      <c r="G105" s="1">
        <f t="shared" si="1"/>
        <v>2.0000000000000284</v>
      </c>
    </row>
    <row r="106" spans="1:7" hidden="1">
      <c r="A106" s="46">
        <v>43120</v>
      </c>
      <c r="B106" s="405">
        <v>14553</v>
      </c>
      <c r="C106" s="405" t="s">
        <v>29</v>
      </c>
      <c r="D106" t="s">
        <v>14</v>
      </c>
      <c r="F106" s="1">
        <v>2</v>
      </c>
      <c r="G106" s="1">
        <f t="shared" si="1"/>
        <v>2.8421709430404007E-14</v>
      </c>
    </row>
    <row r="107" spans="1:7" hidden="1">
      <c r="A107" s="68">
        <v>43131</v>
      </c>
      <c r="B107" s="404" t="s">
        <v>11</v>
      </c>
      <c r="C107" s="404" t="s">
        <v>12</v>
      </c>
      <c r="D107" t="s">
        <v>13</v>
      </c>
      <c r="E107" s="1">
        <v>88.5</v>
      </c>
      <c r="G107" s="1">
        <f t="shared" si="1"/>
        <v>88.500000000000028</v>
      </c>
    </row>
    <row r="108" spans="1:7" hidden="1">
      <c r="A108" s="68"/>
      <c r="B108" s="404"/>
      <c r="C108" s="404"/>
      <c r="D108" t="s">
        <v>14</v>
      </c>
      <c r="E108" s="1">
        <v>2</v>
      </c>
      <c r="G108" s="1">
        <f t="shared" si="1"/>
        <v>90.500000000000028</v>
      </c>
    </row>
    <row r="109" spans="1:7" hidden="1">
      <c r="B109" s="405"/>
      <c r="C109" s="405"/>
      <c r="D109" t="s">
        <v>15</v>
      </c>
      <c r="E109" s="1">
        <v>60</v>
      </c>
      <c r="G109" s="1">
        <f t="shared" si="1"/>
        <v>150.50000000000003</v>
      </c>
    </row>
    <row r="110" spans="1:7" hidden="1">
      <c r="B110" s="405"/>
      <c r="C110" s="405"/>
      <c r="D110" t="s">
        <v>16</v>
      </c>
      <c r="E110" s="1">
        <v>2</v>
      </c>
      <c r="G110" s="1">
        <f t="shared" si="1"/>
        <v>152.50000000000003</v>
      </c>
    </row>
    <row r="111" spans="1:7" hidden="1">
      <c r="A111" s="46">
        <v>43131</v>
      </c>
      <c r="B111" s="405" t="s">
        <v>10</v>
      </c>
      <c r="C111" s="405" t="s">
        <v>12</v>
      </c>
      <c r="D111" t="s">
        <v>15</v>
      </c>
      <c r="F111" s="1">
        <v>60</v>
      </c>
      <c r="G111" s="1">
        <f t="shared" si="1"/>
        <v>92.500000000000028</v>
      </c>
    </row>
    <row r="112" spans="1:7" hidden="1">
      <c r="A112" s="46">
        <v>43131</v>
      </c>
      <c r="B112" s="405" t="s">
        <v>10</v>
      </c>
      <c r="C112" s="405" t="s">
        <v>12</v>
      </c>
      <c r="D112" t="s">
        <v>16</v>
      </c>
      <c r="F112" s="1">
        <v>2</v>
      </c>
      <c r="G112" s="1">
        <f t="shared" si="1"/>
        <v>90.500000000000028</v>
      </c>
    </row>
    <row r="113" spans="1:7" hidden="1">
      <c r="A113" s="46">
        <v>43151</v>
      </c>
      <c r="B113" s="405">
        <v>14688</v>
      </c>
      <c r="C113" s="405" t="s">
        <v>12</v>
      </c>
      <c r="D113" t="s">
        <v>13</v>
      </c>
      <c r="F113" s="1">
        <v>88.5</v>
      </c>
      <c r="G113" s="1">
        <f t="shared" si="1"/>
        <v>2.0000000000000284</v>
      </c>
    </row>
    <row r="114" spans="1:7" hidden="1">
      <c r="A114" s="46">
        <v>43151</v>
      </c>
      <c r="B114" s="405">
        <v>14688</v>
      </c>
      <c r="C114" s="405" t="s">
        <v>12</v>
      </c>
      <c r="D114" t="s">
        <v>14</v>
      </c>
      <c r="F114" s="1">
        <v>2</v>
      </c>
      <c r="G114" s="1">
        <f t="shared" si="1"/>
        <v>2.8421709430404007E-14</v>
      </c>
    </row>
    <row r="115" spans="1:7" hidden="1">
      <c r="A115" s="68">
        <v>43159</v>
      </c>
      <c r="B115" s="404" t="s">
        <v>11</v>
      </c>
      <c r="C115" s="404" t="s">
        <v>19</v>
      </c>
      <c r="D115" t="s">
        <v>13</v>
      </c>
      <c r="E115" s="1">
        <v>109.7</v>
      </c>
      <c r="G115" s="1">
        <f t="shared" si="1"/>
        <v>109.70000000000003</v>
      </c>
    </row>
    <row r="116" spans="1:7" hidden="1">
      <c r="A116" s="68"/>
      <c r="B116" s="404"/>
      <c r="C116" s="404"/>
      <c r="D116" t="s">
        <v>14</v>
      </c>
      <c r="E116" s="1">
        <v>2</v>
      </c>
      <c r="G116" s="1">
        <f t="shared" si="1"/>
        <v>111.70000000000003</v>
      </c>
    </row>
    <row r="117" spans="1:7" hidden="1">
      <c r="B117" s="405"/>
      <c r="C117" s="405"/>
      <c r="D117" t="s">
        <v>15</v>
      </c>
      <c r="E117" s="1">
        <v>56</v>
      </c>
      <c r="G117" s="1">
        <f t="shared" si="1"/>
        <v>167.70000000000005</v>
      </c>
    </row>
    <row r="118" spans="1:7" hidden="1">
      <c r="B118" s="405"/>
      <c r="C118" s="405"/>
      <c r="D118" t="s">
        <v>16</v>
      </c>
      <c r="E118" s="1">
        <v>5</v>
      </c>
      <c r="G118" s="1">
        <f t="shared" si="1"/>
        <v>172.70000000000005</v>
      </c>
    </row>
    <row r="119" spans="1:7" hidden="1">
      <c r="A119" s="46">
        <v>43181</v>
      </c>
      <c r="B119" s="405">
        <v>14894</v>
      </c>
      <c r="C119" s="405" t="s">
        <v>19</v>
      </c>
      <c r="D119" t="s">
        <v>13</v>
      </c>
      <c r="F119" s="1">
        <v>109.7</v>
      </c>
      <c r="G119" s="1">
        <f t="shared" si="1"/>
        <v>63.000000000000043</v>
      </c>
    </row>
    <row r="120" spans="1:7" hidden="1">
      <c r="A120" s="46">
        <v>43181</v>
      </c>
      <c r="B120" s="405">
        <v>14894</v>
      </c>
      <c r="C120" s="405" t="s">
        <v>19</v>
      </c>
      <c r="D120" t="s">
        <v>14</v>
      </c>
      <c r="F120" s="1">
        <v>2</v>
      </c>
      <c r="G120" s="1">
        <f t="shared" si="1"/>
        <v>61.000000000000043</v>
      </c>
    </row>
    <row r="121" spans="1:7" hidden="1">
      <c r="A121" s="46">
        <v>43159</v>
      </c>
      <c r="B121" s="405" t="s">
        <v>10</v>
      </c>
      <c r="C121" s="405" t="s">
        <v>19</v>
      </c>
      <c r="D121" t="s">
        <v>15</v>
      </c>
      <c r="F121" s="1">
        <v>56</v>
      </c>
      <c r="G121" s="1">
        <f t="shared" si="1"/>
        <v>5.0000000000000426</v>
      </c>
    </row>
    <row r="122" spans="1:7" hidden="1">
      <c r="A122" s="46">
        <v>43159</v>
      </c>
      <c r="B122" s="405" t="s">
        <v>10</v>
      </c>
      <c r="C122" s="405" t="s">
        <v>19</v>
      </c>
      <c r="D122" t="s">
        <v>16</v>
      </c>
      <c r="F122" s="1">
        <v>5</v>
      </c>
      <c r="G122" s="1">
        <f t="shared" si="1"/>
        <v>4.2632564145606011E-14</v>
      </c>
    </row>
    <row r="123" spans="1:7" hidden="1">
      <c r="A123" s="68">
        <v>43189</v>
      </c>
      <c r="B123" s="404" t="s">
        <v>11</v>
      </c>
      <c r="C123" s="404" t="s">
        <v>20</v>
      </c>
      <c r="D123" t="s">
        <v>13</v>
      </c>
      <c r="E123" s="1">
        <v>106.1</v>
      </c>
      <c r="G123" s="1">
        <f t="shared" si="1"/>
        <v>106.10000000000004</v>
      </c>
    </row>
    <row r="124" spans="1:7" hidden="1">
      <c r="A124" s="68"/>
      <c r="B124" s="404"/>
      <c r="C124" s="404"/>
      <c r="D124" t="s">
        <v>14</v>
      </c>
      <c r="E124" s="1">
        <v>2</v>
      </c>
      <c r="G124" s="1">
        <f t="shared" si="1"/>
        <v>108.10000000000004</v>
      </c>
    </row>
    <row r="125" spans="1:7" hidden="1">
      <c r="B125" s="405"/>
      <c r="C125" s="405"/>
      <c r="D125" t="s">
        <v>15</v>
      </c>
      <c r="E125" s="1">
        <v>60</v>
      </c>
      <c r="G125" s="1">
        <f t="shared" si="1"/>
        <v>168.10000000000002</v>
      </c>
    </row>
    <row r="126" spans="1:7" hidden="1">
      <c r="B126" s="405"/>
      <c r="C126" s="405"/>
      <c r="D126" t="s">
        <v>16</v>
      </c>
      <c r="E126" s="1">
        <v>5</v>
      </c>
      <c r="G126" s="1">
        <f t="shared" si="1"/>
        <v>173.10000000000002</v>
      </c>
    </row>
    <row r="127" spans="1:7" hidden="1">
      <c r="A127" s="46">
        <v>43190</v>
      </c>
      <c r="B127" s="405" t="s">
        <v>10</v>
      </c>
      <c r="C127" s="405" t="s">
        <v>20</v>
      </c>
      <c r="D127" t="s">
        <v>15</v>
      </c>
      <c r="F127" s="1">
        <v>15</v>
      </c>
      <c r="G127" s="1">
        <f t="shared" si="1"/>
        <v>158.10000000000002</v>
      </c>
    </row>
    <row r="128" spans="1:7" hidden="1">
      <c r="A128" s="46">
        <v>43216</v>
      </c>
      <c r="B128" s="405">
        <v>15244</v>
      </c>
      <c r="C128" s="405" t="s">
        <v>20</v>
      </c>
      <c r="D128" t="s">
        <v>13</v>
      </c>
      <c r="F128" s="1">
        <v>106.1</v>
      </c>
      <c r="G128" s="1">
        <f t="shared" si="1"/>
        <v>52.000000000000028</v>
      </c>
    </row>
    <row r="129" spans="1:8" hidden="1">
      <c r="A129" s="46">
        <v>43216</v>
      </c>
      <c r="B129" s="405">
        <v>15244</v>
      </c>
      <c r="C129" s="405" t="s">
        <v>20</v>
      </c>
      <c r="D129" t="s">
        <v>14</v>
      </c>
      <c r="F129" s="1">
        <v>2</v>
      </c>
      <c r="G129" s="1">
        <f t="shared" si="1"/>
        <v>50.000000000000028</v>
      </c>
    </row>
    <row r="130" spans="1:8" hidden="1">
      <c r="A130" s="46">
        <v>43216</v>
      </c>
      <c r="B130" s="405">
        <v>15244</v>
      </c>
      <c r="C130" s="405" t="s">
        <v>20</v>
      </c>
      <c r="D130" t="s">
        <v>16</v>
      </c>
      <c r="F130" s="1">
        <v>5</v>
      </c>
      <c r="G130" s="1">
        <f t="shared" si="1"/>
        <v>45.000000000000028</v>
      </c>
    </row>
    <row r="131" spans="1:8" hidden="1">
      <c r="A131" s="46">
        <v>43216</v>
      </c>
      <c r="B131" s="405">
        <v>15244</v>
      </c>
      <c r="C131" s="405" t="s">
        <v>20</v>
      </c>
      <c r="D131" t="s">
        <v>15</v>
      </c>
      <c r="F131" s="1">
        <v>45</v>
      </c>
      <c r="G131" s="1">
        <f t="shared" si="1"/>
        <v>0</v>
      </c>
    </row>
    <row r="132" spans="1:8" hidden="1">
      <c r="A132" s="46">
        <v>43220</v>
      </c>
      <c r="B132" s="405" t="s">
        <v>11</v>
      </c>
      <c r="C132" s="405" t="s">
        <v>21</v>
      </c>
      <c r="D132" t="s">
        <v>13</v>
      </c>
      <c r="E132" s="1">
        <v>108.9</v>
      </c>
      <c r="G132" s="1">
        <f t="shared" si="1"/>
        <v>108.9</v>
      </c>
    </row>
    <row r="133" spans="1:8" hidden="1">
      <c r="B133" s="405"/>
      <c r="C133" s="405"/>
      <c r="D133" t="s">
        <v>14</v>
      </c>
      <c r="E133" s="1">
        <v>2</v>
      </c>
      <c r="G133" s="1">
        <f t="shared" si="1"/>
        <v>110.9</v>
      </c>
    </row>
    <row r="134" spans="1:8" hidden="1">
      <c r="B134" s="405"/>
      <c r="C134" s="405"/>
      <c r="D134" t="s">
        <v>15</v>
      </c>
      <c r="E134" s="1">
        <v>60</v>
      </c>
      <c r="G134" s="1">
        <f t="shared" si="1"/>
        <v>170.9</v>
      </c>
    </row>
    <row r="135" spans="1:8" hidden="1">
      <c r="B135" s="405"/>
      <c r="C135" s="405"/>
      <c r="D135" t="s">
        <v>16</v>
      </c>
      <c r="E135" s="1">
        <v>5</v>
      </c>
      <c r="G135" s="1">
        <f t="shared" si="1"/>
        <v>175.9</v>
      </c>
    </row>
    <row r="136" spans="1:8" hidden="1">
      <c r="A136" s="46">
        <v>43220</v>
      </c>
      <c r="B136" s="405" t="s">
        <v>10</v>
      </c>
      <c r="C136" s="405" t="s">
        <v>21</v>
      </c>
      <c r="D136" t="s">
        <v>15</v>
      </c>
      <c r="F136" s="1">
        <v>44</v>
      </c>
      <c r="G136" s="1">
        <f t="shared" si="1"/>
        <v>131.9</v>
      </c>
    </row>
    <row r="137" spans="1:8" hidden="1">
      <c r="A137" s="46">
        <v>43244</v>
      </c>
      <c r="B137" s="405">
        <v>15418</v>
      </c>
      <c r="C137" s="405" t="s">
        <v>21</v>
      </c>
      <c r="D137" t="s">
        <v>13</v>
      </c>
      <c r="F137" s="1">
        <v>108.9</v>
      </c>
      <c r="G137" s="1">
        <f t="shared" ref="G137:G202" si="2">+G136+E137-F137</f>
        <v>23</v>
      </c>
    </row>
    <row r="138" spans="1:8" hidden="1">
      <c r="A138" s="46">
        <v>43244</v>
      </c>
      <c r="B138" s="405">
        <v>15418</v>
      </c>
      <c r="C138" s="405" t="s">
        <v>21</v>
      </c>
      <c r="D138" t="s">
        <v>14</v>
      </c>
      <c r="F138" s="1">
        <v>2</v>
      </c>
      <c r="G138" s="1">
        <f t="shared" si="2"/>
        <v>21</v>
      </c>
      <c r="H138" s="13"/>
    </row>
    <row r="139" spans="1:8" hidden="1">
      <c r="A139" s="46">
        <v>43314</v>
      </c>
      <c r="B139" s="405">
        <v>15854</v>
      </c>
      <c r="C139" s="405" t="s">
        <v>21</v>
      </c>
      <c r="D139" t="s">
        <v>15</v>
      </c>
      <c r="F139" s="1">
        <v>16</v>
      </c>
      <c r="G139" s="1">
        <f t="shared" si="2"/>
        <v>5</v>
      </c>
      <c r="H139" s="13"/>
    </row>
    <row r="140" spans="1:8" hidden="1">
      <c r="A140" s="46">
        <v>43314</v>
      </c>
      <c r="B140" s="405">
        <v>15854</v>
      </c>
      <c r="C140" s="405" t="s">
        <v>21</v>
      </c>
      <c r="D140" t="s">
        <v>16</v>
      </c>
      <c r="F140" s="1">
        <v>5</v>
      </c>
      <c r="G140" s="1">
        <f t="shared" si="2"/>
        <v>0</v>
      </c>
      <c r="H140" s="13"/>
    </row>
    <row r="141" spans="1:8" hidden="1">
      <c r="A141" s="46">
        <v>43251</v>
      </c>
      <c r="B141" s="405" t="s">
        <v>11</v>
      </c>
      <c r="C141" s="405" t="s">
        <v>22</v>
      </c>
      <c r="D141" t="s">
        <v>13</v>
      </c>
      <c r="E141" s="1">
        <v>101.4</v>
      </c>
      <c r="G141" s="1">
        <f t="shared" si="2"/>
        <v>101.4</v>
      </c>
    </row>
    <row r="142" spans="1:8" hidden="1">
      <c r="B142" s="405"/>
      <c r="C142" s="405"/>
      <c r="D142" t="s">
        <v>14</v>
      </c>
      <c r="E142" s="1">
        <v>2</v>
      </c>
      <c r="G142" s="1">
        <f t="shared" si="2"/>
        <v>103.4</v>
      </c>
    </row>
    <row r="143" spans="1:8" hidden="1">
      <c r="B143" s="405"/>
      <c r="C143" s="405"/>
      <c r="D143" t="s">
        <v>15</v>
      </c>
      <c r="E143" s="1">
        <v>60</v>
      </c>
      <c r="G143" s="1">
        <f t="shared" si="2"/>
        <v>163.4</v>
      </c>
    </row>
    <row r="144" spans="1:8" hidden="1">
      <c r="B144" s="405"/>
      <c r="C144" s="405"/>
      <c r="D144" t="s">
        <v>16</v>
      </c>
      <c r="E144" s="1">
        <v>5</v>
      </c>
      <c r="G144" s="1">
        <f t="shared" si="2"/>
        <v>168.4</v>
      </c>
    </row>
    <row r="145" spans="1:7" hidden="1">
      <c r="A145" s="46">
        <v>43251</v>
      </c>
      <c r="B145" s="405" t="s">
        <v>10</v>
      </c>
      <c r="C145" s="405" t="s">
        <v>22</v>
      </c>
      <c r="D145" t="s">
        <v>15</v>
      </c>
      <c r="F145" s="1">
        <v>60</v>
      </c>
      <c r="G145" s="1">
        <f t="shared" si="2"/>
        <v>108.4</v>
      </c>
    </row>
    <row r="146" spans="1:7" hidden="1">
      <c r="A146" s="46">
        <v>43251</v>
      </c>
      <c r="B146" s="405" t="s">
        <v>10</v>
      </c>
      <c r="C146" s="405" t="s">
        <v>22</v>
      </c>
      <c r="D146" t="s">
        <v>16</v>
      </c>
      <c r="F146" s="1">
        <v>5</v>
      </c>
      <c r="G146" s="1">
        <f t="shared" si="2"/>
        <v>103.4</v>
      </c>
    </row>
    <row r="147" spans="1:7" hidden="1">
      <c r="A147" s="46">
        <v>43276</v>
      </c>
      <c r="B147" s="405">
        <v>15602</v>
      </c>
      <c r="C147" s="405" t="s">
        <v>22</v>
      </c>
      <c r="D147" t="s">
        <v>13</v>
      </c>
      <c r="F147" s="1">
        <v>101.4</v>
      </c>
      <c r="G147" s="1">
        <f t="shared" si="2"/>
        <v>2</v>
      </c>
    </row>
    <row r="148" spans="1:7" hidden="1">
      <c r="A148" s="46">
        <v>43276</v>
      </c>
      <c r="B148" s="405">
        <v>15602</v>
      </c>
      <c r="C148" s="405" t="s">
        <v>22</v>
      </c>
      <c r="D148" t="s">
        <v>14</v>
      </c>
      <c r="F148" s="1">
        <v>2</v>
      </c>
      <c r="G148" s="1">
        <f t="shared" si="2"/>
        <v>0</v>
      </c>
    </row>
    <row r="149" spans="1:7" hidden="1">
      <c r="A149" s="46">
        <v>43281</v>
      </c>
      <c r="B149" s="405" t="s">
        <v>11</v>
      </c>
      <c r="C149" s="405" t="s">
        <v>23</v>
      </c>
      <c r="D149" t="s">
        <v>13</v>
      </c>
      <c r="E149" s="1">
        <v>93.6</v>
      </c>
      <c r="G149" s="1">
        <f t="shared" si="2"/>
        <v>93.6</v>
      </c>
    </row>
    <row r="150" spans="1:7" hidden="1">
      <c r="B150" s="405"/>
      <c r="C150" s="405"/>
      <c r="D150" t="s">
        <v>14</v>
      </c>
      <c r="E150" s="1">
        <v>4</v>
      </c>
      <c r="G150" s="1">
        <f t="shared" si="2"/>
        <v>97.6</v>
      </c>
    </row>
    <row r="151" spans="1:7" hidden="1">
      <c r="B151" s="405"/>
      <c r="C151" s="405"/>
      <c r="D151" t="s">
        <v>15</v>
      </c>
      <c r="E151" s="1">
        <v>60</v>
      </c>
      <c r="G151" s="1">
        <f t="shared" si="2"/>
        <v>157.6</v>
      </c>
    </row>
    <row r="152" spans="1:7" hidden="1">
      <c r="B152" s="405"/>
      <c r="C152" s="405"/>
      <c r="D152" t="s">
        <v>16</v>
      </c>
      <c r="E152" s="1">
        <v>5</v>
      </c>
      <c r="G152" s="1">
        <f t="shared" si="2"/>
        <v>162.6</v>
      </c>
    </row>
    <row r="153" spans="1:7" hidden="1">
      <c r="A153" s="46">
        <v>43281</v>
      </c>
      <c r="B153" s="405" t="s">
        <v>10</v>
      </c>
      <c r="C153" s="405" t="s">
        <v>23</v>
      </c>
      <c r="D153" t="s">
        <v>15</v>
      </c>
      <c r="F153" s="1">
        <v>60</v>
      </c>
      <c r="G153" s="1">
        <f t="shared" si="2"/>
        <v>102.6</v>
      </c>
    </row>
    <row r="154" spans="1:7" hidden="1">
      <c r="A154" s="46">
        <v>43281</v>
      </c>
      <c r="B154" s="405" t="s">
        <v>10</v>
      </c>
      <c r="C154" s="405" t="s">
        <v>23</v>
      </c>
      <c r="D154" t="s">
        <v>16</v>
      </c>
      <c r="F154" s="1">
        <v>5</v>
      </c>
      <c r="G154" s="1">
        <f t="shared" si="2"/>
        <v>97.6</v>
      </c>
    </row>
    <row r="155" spans="1:7" hidden="1">
      <c r="A155" s="46">
        <v>43305</v>
      </c>
      <c r="B155" s="405">
        <v>15818</v>
      </c>
      <c r="C155" s="405" t="s">
        <v>23</v>
      </c>
      <c r="D155" t="s">
        <v>13</v>
      </c>
      <c r="F155" s="1">
        <v>93.6</v>
      </c>
      <c r="G155" s="1">
        <f t="shared" si="2"/>
        <v>4</v>
      </c>
    </row>
    <row r="156" spans="1:7" hidden="1">
      <c r="A156" s="46">
        <v>43305</v>
      </c>
      <c r="B156" s="405">
        <v>15818</v>
      </c>
      <c r="C156" s="405" t="s">
        <v>23</v>
      </c>
      <c r="D156" t="s">
        <v>14</v>
      </c>
      <c r="F156" s="1">
        <v>4</v>
      </c>
      <c r="G156" s="1">
        <f t="shared" si="2"/>
        <v>0</v>
      </c>
    </row>
    <row r="157" spans="1:7" hidden="1">
      <c r="A157" s="46">
        <v>43312</v>
      </c>
      <c r="B157" s="405" t="s">
        <v>11</v>
      </c>
      <c r="C157" s="405" t="s">
        <v>24</v>
      </c>
      <c r="D157" t="s">
        <v>13</v>
      </c>
      <c r="E157" s="1">
        <v>91.8</v>
      </c>
      <c r="G157" s="1">
        <f t="shared" si="2"/>
        <v>91.8</v>
      </c>
    </row>
    <row r="158" spans="1:7" hidden="1">
      <c r="B158" s="405"/>
      <c r="C158" s="405"/>
      <c r="D158" t="s">
        <v>14</v>
      </c>
      <c r="E158" s="1">
        <v>2</v>
      </c>
      <c r="G158" s="1">
        <f t="shared" si="2"/>
        <v>93.8</v>
      </c>
    </row>
    <row r="159" spans="1:7" hidden="1">
      <c r="B159" s="405"/>
      <c r="C159" s="405"/>
      <c r="D159" t="s">
        <v>15</v>
      </c>
      <c r="E159" s="1">
        <v>60</v>
      </c>
      <c r="G159" s="1">
        <f t="shared" si="2"/>
        <v>153.80000000000001</v>
      </c>
    </row>
    <row r="160" spans="1:7" hidden="1">
      <c r="B160" s="405"/>
      <c r="C160" s="405"/>
      <c r="D160" t="s">
        <v>16</v>
      </c>
      <c r="E160" s="1">
        <v>5</v>
      </c>
      <c r="G160" s="1">
        <f t="shared" si="2"/>
        <v>158.80000000000001</v>
      </c>
    </row>
    <row r="161" spans="1:7" hidden="1">
      <c r="A161" s="46">
        <v>43312</v>
      </c>
      <c r="B161" s="405" t="s">
        <v>10</v>
      </c>
      <c r="C161" s="405" t="s">
        <v>24</v>
      </c>
      <c r="D161" t="s">
        <v>15</v>
      </c>
      <c r="F161" s="1">
        <v>60</v>
      </c>
      <c r="G161" s="1">
        <f t="shared" si="2"/>
        <v>98.800000000000011</v>
      </c>
    </row>
    <row r="162" spans="1:7" hidden="1">
      <c r="A162" s="46">
        <v>43312</v>
      </c>
      <c r="B162" s="405" t="s">
        <v>10</v>
      </c>
      <c r="C162" s="405" t="s">
        <v>24</v>
      </c>
      <c r="D162" t="s">
        <v>16</v>
      </c>
      <c r="F162" s="1">
        <v>5</v>
      </c>
      <c r="G162" s="1">
        <f t="shared" si="2"/>
        <v>93.800000000000011</v>
      </c>
    </row>
    <row r="163" spans="1:7" hidden="1">
      <c r="A163" s="46">
        <v>43390</v>
      </c>
      <c r="B163" s="405">
        <v>16350</v>
      </c>
      <c r="C163" s="405" t="s">
        <v>24</v>
      </c>
      <c r="D163" t="s">
        <v>13</v>
      </c>
      <c r="F163" s="1">
        <v>91.8</v>
      </c>
      <c r="G163" s="1">
        <f t="shared" si="2"/>
        <v>2.0000000000000142</v>
      </c>
    </row>
    <row r="164" spans="1:7" hidden="1">
      <c r="A164" s="46">
        <v>43390</v>
      </c>
      <c r="B164" s="405">
        <v>16350</v>
      </c>
      <c r="C164" s="405" t="s">
        <v>24</v>
      </c>
      <c r="D164" t="s">
        <v>14</v>
      </c>
      <c r="F164" s="1">
        <v>2</v>
      </c>
      <c r="G164" s="1">
        <f t="shared" si="2"/>
        <v>1.4210854715202004E-14</v>
      </c>
    </row>
    <row r="165" spans="1:7" hidden="1">
      <c r="A165" s="46">
        <v>43343</v>
      </c>
      <c r="B165" s="405" t="s">
        <v>11</v>
      </c>
      <c r="C165" s="405" t="s">
        <v>25</v>
      </c>
      <c r="D165" t="s">
        <v>13</v>
      </c>
      <c r="E165" s="1">
        <v>91.1</v>
      </c>
      <c r="G165" s="1">
        <f t="shared" si="2"/>
        <v>91.100000000000009</v>
      </c>
    </row>
    <row r="166" spans="1:7" hidden="1">
      <c r="B166" s="405"/>
      <c r="C166" s="405"/>
      <c r="D166" t="s">
        <v>14</v>
      </c>
      <c r="E166" s="1">
        <v>2</v>
      </c>
      <c r="G166" s="1">
        <f t="shared" si="2"/>
        <v>93.100000000000009</v>
      </c>
    </row>
    <row r="167" spans="1:7" hidden="1">
      <c r="B167" s="405"/>
      <c r="C167" s="405"/>
      <c r="D167" t="s">
        <v>15</v>
      </c>
      <c r="E167" s="1">
        <v>60</v>
      </c>
      <c r="G167" s="1">
        <f t="shared" si="2"/>
        <v>153.10000000000002</v>
      </c>
    </row>
    <row r="168" spans="1:7" hidden="1">
      <c r="B168" s="405"/>
      <c r="C168" s="405"/>
      <c r="D168" t="s">
        <v>16</v>
      </c>
      <c r="E168" s="1">
        <v>5</v>
      </c>
      <c r="G168" s="1">
        <f t="shared" si="2"/>
        <v>158.10000000000002</v>
      </c>
    </row>
    <row r="169" spans="1:7" hidden="1">
      <c r="A169" s="46">
        <v>43343</v>
      </c>
      <c r="B169" s="405" t="s">
        <v>10</v>
      </c>
      <c r="C169" s="405" t="s">
        <v>25</v>
      </c>
      <c r="D169" t="s">
        <v>15</v>
      </c>
      <c r="F169" s="1">
        <v>60</v>
      </c>
      <c r="G169" s="1">
        <f t="shared" si="2"/>
        <v>98.100000000000023</v>
      </c>
    </row>
    <row r="170" spans="1:7" hidden="1">
      <c r="A170" s="46">
        <v>43343</v>
      </c>
      <c r="B170" s="405" t="s">
        <v>10</v>
      </c>
      <c r="C170" s="405" t="s">
        <v>25</v>
      </c>
      <c r="D170" t="s">
        <v>16</v>
      </c>
      <c r="F170" s="1">
        <v>5</v>
      </c>
      <c r="G170" s="1">
        <f t="shared" si="2"/>
        <v>93.100000000000023</v>
      </c>
    </row>
    <row r="171" spans="1:7" hidden="1">
      <c r="A171" s="46">
        <v>43368</v>
      </c>
      <c r="B171" s="405">
        <v>16216</v>
      </c>
      <c r="C171" s="405" t="s">
        <v>25</v>
      </c>
      <c r="D171" t="s">
        <v>13</v>
      </c>
      <c r="F171" s="1">
        <v>91.1</v>
      </c>
      <c r="G171" s="1">
        <f t="shared" si="2"/>
        <v>2.0000000000000284</v>
      </c>
    </row>
    <row r="172" spans="1:7" hidden="1">
      <c r="A172" s="46">
        <v>43368</v>
      </c>
      <c r="B172" s="405">
        <v>16216</v>
      </c>
      <c r="C172" s="405" t="s">
        <v>25</v>
      </c>
      <c r="D172" t="s">
        <v>14</v>
      </c>
      <c r="F172" s="1">
        <v>2</v>
      </c>
      <c r="G172" s="1">
        <f t="shared" si="2"/>
        <v>2.8421709430404007E-14</v>
      </c>
    </row>
    <row r="173" spans="1:7" hidden="1">
      <c r="A173" s="46">
        <v>43373</v>
      </c>
      <c r="B173" s="405" t="s">
        <v>11</v>
      </c>
      <c r="C173" s="405" t="s">
        <v>26</v>
      </c>
      <c r="D173" t="s">
        <v>13</v>
      </c>
      <c r="E173" s="1">
        <v>93.4</v>
      </c>
      <c r="G173" s="1">
        <f t="shared" si="2"/>
        <v>93.400000000000034</v>
      </c>
    </row>
    <row r="174" spans="1:7" hidden="1">
      <c r="B174" s="405"/>
      <c r="C174" s="405"/>
      <c r="D174" t="s">
        <v>14</v>
      </c>
      <c r="E174" s="1">
        <v>4</v>
      </c>
      <c r="G174" s="1">
        <f t="shared" si="2"/>
        <v>97.400000000000034</v>
      </c>
    </row>
    <row r="175" spans="1:7" hidden="1">
      <c r="B175" s="405"/>
      <c r="C175" s="405"/>
      <c r="D175" t="s">
        <v>15</v>
      </c>
      <c r="E175" s="1">
        <v>60</v>
      </c>
      <c r="G175" s="1">
        <f t="shared" si="2"/>
        <v>157.40000000000003</v>
      </c>
    </row>
    <row r="176" spans="1:7" hidden="1">
      <c r="B176" s="405"/>
      <c r="C176" s="405"/>
      <c r="D176" t="s">
        <v>16</v>
      </c>
      <c r="E176" s="1">
        <v>5</v>
      </c>
      <c r="G176" s="1">
        <f t="shared" si="2"/>
        <v>162.40000000000003</v>
      </c>
    </row>
    <row r="177" spans="1:7" hidden="1">
      <c r="A177" s="46">
        <v>43373</v>
      </c>
      <c r="B177" s="405" t="s">
        <v>10</v>
      </c>
      <c r="C177" s="405" t="s">
        <v>26</v>
      </c>
      <c r="D177" t="s">
        <v>15</v>
      </c>
      <c r="F177" s="1">
        <v>60</v>
      </c>
      <c r="G177" s="1">
        <f t="shared" si="2"/>
        <v>102.40000000000003</v>
      </c>
    </row>
    <row r="178" spans="1:7" hidden="1">
      <c r="A178" s="46">
        <v>43373</v>
      </c>
      <c r="B178" s="405" t="s">
        <v>10</v>
      </c>
      <c r="C178" s="405" t="s">
        <v>26</v>
      </c>
      <c r="D178" t="s">
        <v>16</v>
      </c>
      <c r="F178" s="1">
        <v>5</v>
      </c>
      <c r="G178" s="1">
        <f t="shared" si="2"/>
        <v>97.400000000000034</v>
      </c>
    </row>
    <row r="179" spans="1:7" hidden="1">
      <c r="A179" s="46">
        <v>43432</v>
      </c>
      <c r="B179" s="405">
        <v>16610</v>
      </c>
      <c r="C179" s="405" t="s">
        <v>26</v>
      </c>
      <c r="D179" t="s">
        <v>13</v>
      </c>
      <c r="F179" s="1">
        <v>93.4</v>
      </c>
      <c r="G179" s="1">
        <f t="shared" si="2"/>
        <v>4.0000000000000284</v>
      </c>
    </row>
    <row r="180" spans="1:7" hidden="1">
      <c r="A180" s="46">
        <v>43432</v>
      </c>
      <c r="B180" s="405">
        <v>16610</v>
      </c>
      <c r="C180" s="405" t="s">
        <v>26</v>
      </c>
      <c r="D180" t="s">
        <v>14</v>
      </c>
      <c r="F180" s="1">
        <v>4</v>
      </c>
      <c r="G180" s="1">
        <f t="shared" si="2"/>
        <v>2.8421709430404007E-14</v>
      </c>
    </row>
    <row r="181" spans="1:7" hidden="1">
      <c r="A181" s="46">
        <v>43404</v>
      </c>
      <c r="B181" s="405" t="s">
        <v>11</v>
      </c>
      <c r="C181" s="405" t="s">
        <v>27</v>
      </c>
      <c r="D181" t="s">
        <v>13</v>
      </c>
      <c r="E181" s="1">
        <v>94</v>
      </c>
      <c r="G181" s="1">
        <f t="shared" si="2"/>
        <v>94.000000000000028</v>
      </c>
    </row>
    <row r="182" spans="1:7" hidden="1">
      <c r="B182" s="405"/>
      <c r="C182" s="405"/>
      <c r="D182" t="s">
        <v>14</v>
      </c>
      <c r="E182" s="1">
        <v>5</v>
      </c>
      <c r="G182" s="1">
        <f t="shared" si="2"/>
        <v>99.000000000000028</v>
      </c>
    </row>
    <row r="183" spans="1:7" hidden="1">
      <c r="B183" s="405"/>
      <c r="C183" s="405"/>
      <c r="D183" t="s">
        <v>15</v>
      </c>
      <c r="E183" s="1">
        <v>60</v>
      </c>
      <c r="G183" s="1">
        <f t="shared" si="2"/>
        <v>159.00000000000003</v>
      </c>
    </row>
    <row r="184" spans="1:7" hidden="1">
      <c r="B184" s="405"/>
      <c r="C184" s="405"/>
      <c r="D184" t="s">
        <v>16</v>
      </c>
      <c r="E184" s="1">
        <v>5</v>
      </c>
      <c r="G184" s="1">
        <f t="shared" si="2"/>
        <v>164.00000000000003</v>
      </c>
    </row>
    <row r="185" spans="1:7" hidden="1">
      <c r="A185" s="46">
        <v>43404</v>
      </c>
      <c r="B185" s="405" t="s">
        <v>10</v>
      </c>
      <c r="C185" s="405" t="s">
        <v>27</v>
      </c>
      <c r="D185" t="s">
        <v>15</v>
      </c>
      <c r="F185" s="1">
        <v>60</v>
      </c>
      <c r="G185" s="1">
        <f t="shared" si="2"/>
        <v>104.00000000000003</v>
      </c>
    </row>
    <row r="186" spans="1:7" hidden="1">
      <c r="A186" s="46">
        <v>43404</v>
      </c>
      <c r="B186" s="405" t="s">
        <v>10</v>
      </c>
      <c r="C186" s="405" t="s">
        <v>27</v>
      </c>
      <c r="D186" t="s">
        <v>16</v>
      </c>
      <c r="F186" s="1">
        <v>5</v>
      </c>
      <c r="G186" s="1">
        <f t="shared" si="2"/>
        <v>99.000000000000028</v>
      </c>
    </row>
    <row r="187" spans="1:7" hidden="1">
      <c r="A187" s="46">
        <v>43432</v>
      </c>
      <c r="B187" s="405">
        <v>16610</v>
      </c>
      <c r="C187" s="405" t="s">
        <v>27</v>
      </c>
      <c r="D187" t="s">
        <v>13</v>
      </c>
      <c r="F187" s="1">
        <v>94</v>
      </c>
      <c r="G187" s="1">
        <f t="shared" si="2"/>
        <v>5.0000000000000284</v>
      </c>
    </row>
    <row r="188" spans="1:7" hidden="1">
      <c r="A188" s="46">
        <v>43432</v>
      </c>
      <c r="B188" s="405">
        <v>16610</v>
      </c>
      <c r="C188" s="405" t="s">
        <v>27</v>
      </c>
      <c r="D188" t="s">
        <v>14</v>
      </c>
      <c r="F188" s="1">
        <v>5</v>
      </c>
      <c r="G188" s="1">
        <f t="shared" si="2"/>
        <v>2.8421709430404007E-14</v>
      </c>
    </row>
    <row r="189" spans="1:7" hidden="1">
      <c r="A189" s="46">
        <v>43434</v>
      </c>
      <c r="B189" s="405" t="s">
        <v>11</v>
      </c>
      <c r="C189" s="405" t="s">
        <v>28</v>
      </c>
      <c r="D189" t="s">
        <v>13</v>
      </c>
      <c r="E189" s="1">
        <v>96.6</v>
      </c>
      <c r="G189" s="1">
        <f t="shared" si="2"/>
        <v>96.600000000000023</v>
      </c>
    </row>
    <row r="190" spans="1:7" hidden="1">
      <c r="B190" s="405"/>
      <c r="C190" s="405"/>
      <c r="D190" t="s">
        <v>14</v>
      </c>
      <c r="E190" s="1">
        <v>5</v>
      </c>
      <c r="G190" s="1">
        <f t="shared" si="2"/>
        <v>101.60000000000002</v>
      </c>
    </row>
    <row r="191" spans="1:7" hidden="1">
      <c r="B191" s="405"/>
      <c r="C191" s="405"/>
      <c r="D191" t="s">
        <v>15</v>
      </c>
      <c r="E191" s="1">
        <v>60</v>
      </c>
      <c r="G191" s="1">
        <f t="shared" si="2"/>
        <v>161.60000000000002</v>
      </c>
    </row>
    <row r="192" spans="1:7" hidden="1">
      <c r="B192" s="405"/>
      <c r="C192" s="405"/>
      <c r="D192" t="s">
        <v>16</v>
      </c>
      <c r="E192" s="1">
        <v>5</v>
      </c>
      <c r="G192" s="1">
        <f t="shared" si="2"/>
        <v>166.60000000000002</v>
      </c>
    </row>
    <row r="193" spans="1:7" hidden="1">
      <c r="A193" s="46">
        <v>43434</v>
      </c>
      <c r="B193" s="405" t="s">
        <v>10</v>
      </c>
      <c r="C193" s="405" t="s">
        <v>28</v>
      </c>
      <c r="D193" t="s">
        <v>15</v>
      </c>
      <c r="F193" s="1">
        <v>60</v>
      </c>
      <c r="G193" s="1">
        <f t="shared" si="2"/>
        <v>106.60000000000002</v>
      </c>
    </row>
    <row r="194" spans="1:7" hidden="1">
      <c r="A194" s="46">
        <v>43434</v>
      </c>
      <c r="B194" s="405" t="s">
        <v>10</v>
      </c>
      <c r="C194" s="405" t="s">
        <v>28</v>
      </c>
      <c r="D194" t="s">
        <v>16</v>
      </c>
      <c r="F194" s="1">
        <v>5</v>
      </c>
      <c r="G194" s="1">
        <f t="shared" si="2"/>
        <v>101.60000000000002</v>
      </c>
    </row>
    <row r="195" spans="1:7" hidden="1">
      <c r="A195" s="46">
        <v>43490</v>
      </c>
      <c r="B195" s="405">
        <v>16984</v>
      </c>
      <c r="C195" s="405" t="s">
        <v>28</v>
      </c>
      <c r="D195" t="s">
        <v>13</v>
      </c>
      <c r="F195" s="1">
        <v>96.6</v>
      </c>
      <c r="G195" s="1">
        <f t="shared" si="2"/>
        <v>5.0000000000000284</v>
      </c>
    </row>
    <row r="196" spans="1:7" hidden="1">
      <c r="A196" s="46">
        <v>43490</v>
      </c>
      <c r="B196" s="405">
        <v>16984</v>
      </c>
      <c r="C196" s="405" t="s">
        <v>28</v>
      </c>
      <c r="D196" t="s">
        <v>14</v>
      </c>
      <c r="F196" s="1">
        <v>5</v>
      </c>
      <c r="G196" s="1">
        <f t="shared" si="2"/>
        <v>2.8421709430404007E-14</v>
      </c>
    </row>
    <row r="197" spans="1:7" hidden="1">
      <c r="A197" s="46">
        <v>43465</v>
      </c>
      <c r="B197" s="405" t="s">
        <v>11</v>
      </c>
      <c r="C197" s="405" t="s">
        <v>29</v>
      </c>
      <c r="D197" t="s">
        <v>13</v>
      </c>
      <c r="E197" s="1">
        <v>103.2</v>
      </c>
      <c r="G197" s="1">
        <f t="shared" si="2"/>
        <v>103.20000000000003</v>
      </c>
    </row>
    <row r="198" spans="1:7" hidden="1">
      <c r="B198" s="405"/>
      <c r="C198" s="405"/>
      <c r="D198" t="s">
        <v>14</v>
      </c>
      <c r="E198" s="1">
        <v>5</v>
      </c>
      <c r="G198" s="1">
        <f t="shared" si="2"/>
        <v>108.20000000000003</v>
      </c>
    </row>
    <row r="199" spans="1:7" hidden="1">
      <c r="B199" s="405"/>
      <c r="C199" s="405"/>
      <c r="D199" t="s">
        <v>15</v>
      </c>
      <c r="E199" s="1">
        <v>60</v>
      </c>
      <c r="G199" s="1">
        <f t="shared" si="2"/>
        <v>168.20000000000005</v>
      </c>
    </row>
    <row r="200" spans="1:7" ht="14.25" hidden="1" customHeight="1">
      <c r="B200" s="405"/>
      <c r="C200" s="405"/>
      <c r="D200" t="s">
        <v>16</v>
      </c>
      <c r="E200" s="1">
        <v>5</v>
      </c>
      <c r="G200" s="1">
        <f t="shared" si="2"/>
        <v>173.20000000000005</v>
      </c>
    </row>
    <row r="201" spans="1:7" ht="14.25" hidden="1" customHeight="1">
      <c r="A201" s="46">
        <v>43465</v>
      </c>
      <c r="B201" s="405" t="s">
        <v>10</v>
      </c>
      <c r="C201" s="405" t="s">
        <v>29</v>
      </c>
      <c r="D201" t="s">
        <v>15</v>
      </c>
      <c r="F201" s="1">
        <v>60</v>
      </c>
      <c r="G201" s="1">
        <f t="shared" si="2"/>
        <v>113.20000000000005</v>
      </c>
    </row>
    <row r="202" spans="1:7" ht="14.25" hidden="1" customHeight="1">
      <c r="A202" s="46">
        <v>43465</v>
      </c>
      <c r="B202" s="405" t="s">
        <v>10</v>
      </c>
      <c r="C202" s="405" t="s">
        <v>29</v>
      </c>
      <c r="D202" t="s">
        <v>16</v>
      </c>
      <c r="F202" s="1">
        <v>5</v>
      </c>
      <c r="G202" s="1">
        <f t="shared" si="2"/>
        <v>108.20000000000005</v>
      </c>
    </row>
    <row r="203" spans="1:7" ht="14.25" hidden="1" customHeight="1">
      <c r="A203" s="46">
        <v>43496</v>
      </c>
      <c r="B203" s="405">
        <v>17053</v>
      </c>
      <c r="C203" s="405" t="s">
        <v>29</v>
      </c>
      <c r="D203" t="s">
        <v>13</v>
      </c>
      <c r="F203" s="1">
        <v>103.2</v>
      </c>
      <c r="G203" s="1">
        <f t="shared" ref="G203:G266" si="3">+G202+E203-F203</f>
        <v>5.0000000000000426</v>
      </c>
    </row>
    <row r="204" spans="1:7" ht="14.25" hidden="1" customHeight="1">
      <c r="A204" s="46">
        <v>43496</v>
      </c>
      <c r="B204" s="405">
        <v>17053</v>
      </c>
      <c r="C204" s="405" t="s">
        <v>29</v>
      </c>
      <c r="D204" t="s">
        <v>14</v>
      </c>
      <c r="F204" s="1">
        <v>5</v>
      </c>
      <c r="G204" s="1">
        <f t="shared" si="3"/>
        <v>4.2632564145606011E-14</v>
      </c>
    </row>
    <row r="205" spans="1:7" ht="14.25" hidden="1" customHeight="1">
      <c r="A205" s="46">
        <v>43496</v>
      </c>
      <c r="B205" s="405" t="s">
        <v>11</v>
      </c>
      <c r="C205" s="405" t="s">
        <v>12</v>
      </c>
      <c r="D205" t="s">
        <v>13</v>
      </c>
      <c r="E205" s="1">
        <v>107.5</v>
      </c>
      <c r="G205" s="1">
        <f t="shared" si="3"/>
        <v>107.50000000000004</v>
      </c>
    </row>
    <row r="206" spans="1:7" ht="14.25" hidden="1" customHeight="1">
      <c r="B206" s="405"/>
      <c r="C206" s="405"/>
      <c r="D206" t="s">
        <v>14</v>
      </c>
      <c r="E206" s="1">
        <v>5</v>
      </c>
      <c r="G206" s="1">
        <f t="shared" si="3"/>
        <v>112.50000000000004</v>
      </c>
    </row>
    <row r="207" spans="1:7" ht="14.25" hidden="1" customHeight="1">
      <c r="B207" s="405"/>
      <c r="C207" s="405"/>
      <c r="D207" t="s">
        <v>15</v>
      </c>
      <c r="E207" s="1">
        <v>60</v>
      </c>
      <c r="G207" s="1">
        <f t="shared" si="3"/>
        <v>172.50000000000006</v>
      </c>
    </row>
    <row r="208" spans="1:7" ht="14.25" hidden="1" customHeight="1">
      <c r="B208" s="405"/>
      <c r="C208" s="405"/>
      <c r="D208" t="s">
        <v>16</v>
      </c>
      <c r="E208" s="1">
        <v>5</v>
      </c>
      <c r="G208" s="1">
        <f t="shared" si="3"/>
        <v>177.50000000000006</v>
      </c>
    </row>
    <row r="209" spans="1:7" ht="14.25" hidden="1" customHeight="1">
      <c r="A209" s="46">
        <v>43496</v>
      </c>
      <c r="B209" s="405" t="s">
        <v>10</v>
      </c>
      <c r="C209" s="405" t="s">
        <v>12</v>
      </c>
      <c r="D209" t="s">
        <v>15</v>
      </c>
      <c r="F209" s="1">
        <v>60</v>
      </c>
      <c r="G209" s="1">
        <f t="shared" si="3"/>
        <v>117.50000000000006</v>
      </c>
    </row>
    <row r="210" spans="1:7" ht="14.25" hidden="1" customHeight="1">
      <c r="A210" s="46">
        <v>43496</v>
      </c>
      <c r="B210" s="405" t="s">
        <v>10</v>
      </c>
      <c r="C210" s="405" t="s">
        <v>12</v>
      </c>
      <c r="D210" t="s">
        <v>16</v>
      </c>
      <c r="F210" s="1">
        <v>5</v>
      </c>
      <c r="G210" s="1">
        <f t="shared" si="3"/>
        <v>112.50000000000006</v>
      </c>
    </row>
    <row r="211" spans="1:7" ht="14.25" hidden="1" customHeight="1">
      <c r="A211" s="46">
        <v>43544</v>
      </c>
      <c r="B211" s="405">
        <v>17361</v>
      </c>
      <c r="C211" s="405" t="s">
        <v>12</v>
      </c>
      <c r="D211" t="s">
        <v>13</v>
      </c>
      <c r="F211" s="1">
        <v>107.5</v>
      </c>
      <c r="G211" s="1">
        <f t="shared" si="3"/>
        <v>5.0000000000000568</v>
      </c>
    </row>
    <row r="212" spans="1:7" ht="14.25" hidden="1" customHeight="1">
      <c r="A212" s="46">
        <v>43544</v>
      </c>
      <c r="B212" s="405">
        <v>17361</v>
      </c>
      <c r="C212" s="405" t="s">
        <v>12</v>
      </c>
      <c r="D212" t="s">
        <v>14</v>
      </c>
      <c r="F212" s="1">
        <v>5</v>
      </c>
      <c r="G212" s="1">
        <f t="shared" si="3"/>
        <v>5.6843418860808015E-14</v>
      </c>
    </row>
    <row r="213" spans="1:7" ht="14.25" hidden="1" customHeight="1">
      <c r="A213" s="46">
        <v>43524</v>
      </c>
      <c r="B213" s="405" t="s">
        <v>11</v>
      </c>
      <c r="C213" s="405" t="s">
        <v>19</v>
      </c>
      <c r="D213" t="s">
        <v>13</v>
      </c>
      <c r="E213" s="1">
        <v>113.7</v>
      </c>
      <c r="G213" s="1">
        <f t="shared" si="3"/>
        <v>113.70000000000006</v>
      </c>
    </row>
    <row r="214" spans="1:7" ht="14.25" hidden="1" customHeight="1">
      <c r="B214" s="405"/>
      <c r="C214" s="405"/>
      <c r="D214" t="s">
        <v>14</v>
      </c>
      <c r="E214" s="1">
        <v>6.1</v>
      </c>
      <c r="G214" s="1">
        <f t="shared" si="3"/>
        <v>119.80000000000005</v>
      </c>
    </row>
    <row r="215" spans="1:7" ht="14.25" hidden="1" customHeight="1">
      <c r="B215" s="405"/>
      <c r="C215" s="405"/>
      <c r="D215" t="s">
        <v>15</v>
      </c>
      <c r="E215" s="1">
        <v>56</v>
      </c>
      <c r="G215" s="1">
        <f t="shared" si="3"/>
        <v>175.80000000000007</v>
      </c>
    </row>
    <row r="216" spans="1:7" ht="14.25" hidden="1" customHeight="1">
      <c r="B216" s="405"/>
      <c r="C216" s="405"/>
      <c r="D216" t="s">
        <v>16</v>
      </c>
      <c r="E216" s="1">
        <v>5</v>
      </c>
      <c r="G216" s="1">
        <f t="shared" si="3"/>
        <v>180.80000000000007</v>
      </c>
    </row>
    <row r="217" spans="1:7" ht="14.25" hidden="1" customHeight="1">
      <c r="A217" s="46">
        <v>43524</v>
      </c>
      <c r="B217" s="405" t="s">
        <v>10</v>
      </c>
      <c r="C217" s="405" t="s">
        <v>19</v>
      </c>
      <c r="D217" t="s">
        <v>15</v>
      </c>
      <c r="F217" s="1">
        <v>56</v>
      </c>
      <c r="G217" s="1">
        <f t="shared" si="3"/>
        <v>124.80000000000007</v>
      </c>
    </row>
    <row r="218" spans="1:7" ht="14.25" hidden="1" customHeight="1">
      <c r="A218" s="46">
        <v>43524</v>
      </c>
      <c r="B218" s="405" t="s">
        <v>10</v>
      </c>
      <c r="C218" s="405" t="s">
        <v>19</v>
      </c>
      <c r="D218" t="s">
        <v>16</v>
      </c>
      <c r="F218" s="1">
        <v>5</v>
      </c>
      <c r="G218" s="1">
        <f t="shared" si="3"/>
        <v>119.80000000000007</v>
      </c>
    </row>
    <row r="219" spans="1:7" ht="14.25" hidden="1" customHeight="1">
      <c r="A219" s="46">
        <v>43551</v>
      </c>
      <c r="B219" s="405">
        <v>17443</v>
      </c>
      <c r="C219" s="405" t="s">
        <v>19</v>
      </c>
      <c r="D219" t="s">
        <v>13</v>
      </c>
      <c r="F219" s="1">
        <v>113.7</v>
      </c>
      <c r="G219" s="1">
        <f t="shared" si="3"/>
        <v>6.1000000000000654</v>
      </c>
    </row>
    <row r="220" spans="1:7" ht="14.25" hidden="1" customHeight="1">
      <c r="A220" s="46">
        <v>43616</v>
      </c>
      <c r="B220" s="405">
        <v>17998</v>
      </c>
      <c r="C220" s="405" t="s">
        <v>19</v>
      </c>
      <c r="D220" t="s">
        <v>14</v>
      </c>
      <c r="F220" s="1">
        <v>6.1</v>
      </c>
      <c r="G220" s="1">
        <f t="shared" si="3"/>
        <v>6.5725203057809267E-14</v>
      </c>
    </row>
    <row r="221" spans="1:7" ht="14.25" hidden="1" customHeight="1">
      <c r="A221" s="68">
        <v>43555</v>
      </c>
      <c r="B221" s="404" t="s">
        <v>11</v>
      </c>
      <c r="C221" s="404" t="s">
        <v>20</v>
      </c>
      <c r="D221" t="s">
        <v>13</v>
      </c>
      <c r="E221" s="1">
        <v>105.6</v>
      </c>
      <c r="G221" s="1">
        <f t="shared" si="3"/>
        <v>105.60000000000007</v>
      </c>
    </row>
    <row r="222" spans="1:7" ht="14.25" hidden="1" customHeight="1">
      <c r="B222" s="405"/>
      <c r="C222" s="405"/>
      <c r="D222" t="s">
        <v>14</v>
      </c>
      <c r="E222" s="1">
        <v>4.9000000000000004</v>
      </c>
      <c r="G222" s="1">
        <f t="shared" si="3"/>
        <v>110.50000000000007</v>
      </c>
    </row>
    <row r="223" spans="1:7" ht="14.25" hidden="1" customHeight="1">
      <c r="B223" s="405"/>
      <c r="C223" s="405"/>
      <c r="D223" t="s">
        <v>15</v>
      </c>
      <c r="E223" s="1">
        <v>60</v>
      </c>
      <c r="G223" s="1">
        <f t="shared" si="3"/>
        <v>170.50000000000006</v>
      </c>
    </row>
    <row r="224" spans="1:7" ht="14.25" hidden="1" customHeight="1">
      <c r="B224" s="405"/>
      <c r="C224" s="405"/>
      <c r="D224" t="s">
        <v>16</v>
      </c>
      <c r="E224" s="1">
        <v>5</v>
      </c>
      <c r="G224" s="1">
        <f t="shared" si="3"/>
        <v>175.50000000000006</v>
      </c>
    </row>
    <row r="225" spans="1:7" ht="14.25" hidden="1" customHeight="1">
      <c r="A225" s="46">
        <v>43555</v>
      </c>
      <c r="B225" s="405" t="s">
        <v>10</v>
      </c>
      <c r="C225" s="405" t="s">
        <v>20</v>
      </c>
      <c r="D225" t="s">
        <v>15</v>
      </c>
      <c r="F225" s="1">
        <v>60</v>
      </c>
      <c r="G225" s="1">
        <f t="shared" si="3"/>
        <v>115.50000000000006</v>
      </c>
    </row>
    <row r="226" spans="1:7" ht="14.25" hidden="1" customHeight="1">
      <c r="A226" s="46">
        <v>43555</v>
      </c>
      <c r="B226" s="405" t="s">
        <v>10</v>
      </c>
      <c r="C226" s="405" t="s">
        <v>20</v>
      </c>
      <c r="D226" t="s">
        <v>16</v>
      </c>
      <c r="F226" s="1">
        <v>5</v>
      </c>
      <c r="G226" s="1">
        <f t="shared" si="3"/>
        <v>110.50000000000006</v>
      </c>
    </row>
    <row r="227" spans="1:7" ht="14.25" hidden="1" customHeight="1">
      <c r="A227" s="46">
        <v>43616</v>
      </c>
      <c r="B227" s="405">
        <v>17998</v>
      </c>
      <c r="C227" s="405" t="s">
        <v>20</v>
      </c>
      <c r="D227" t="s">
        <v>13</v>
      </c>
      <c r="F227" s="1">
        <v>105.6</v>
      </c>
      <c r="G227" s="1">
        <f t="shared" si="3"/>
        <v>4.9000000000000625</v>
      </c>
    </row>
    <row r="228" spans="1:7" ht="14.25" hidden="1" customHeight="1">
      <c r="A228" s="46">
        <v>43616</v>
      </c>
      <c r="B228" s="405">
        <v>17998</v>
      </c>
      <c r="C228" s="405" t="s">
        <v>20</v>
      </c>
      <c r="D228" t="s">
        <v>14</v>
      </c>
      <c r="F228" s="1">
        <v>4.9000000000000004</v>
      </c>
      <c r="G228" s="1">
        <f t="shared" si="3"/>
        <v>6.2172489379008766E-14</v>
      </c>
    </row>
    <row r="229" spans="1:7" ht="14.25" hidden="1" customHeight="1">
      <c r="A229" s="68">
        <v>43585</v>
      </c>
      <c r="B229" s="404" t="s">
        <v>11</v>
      </c>
      <c r="C229" s="404" t="s">
        <v>21</v>
      </c>
      <c r="D229" t="s">
        <v>13</v>
      </c>
      <c r="E229" s="1">
        <v>106.8</v>
      </c>
      <c r="G229" s="1">
        <f t="shared" si="3"/>
        <v>106.80000000000005</v>
      </c>
    </row>
    <row r="230" spans="1:7" ht="14.25" hidden="1" customHeight="1">
      <c r="B230" s="405"/>
      <c r="C230" s="405"/>
      <c r="D230" t="s">
        <v>14</v>
      </c>
      <c r="E230" s="1">
        <v>4.5</v>
      </c>
      <c r="G230" s="1">
        <f t="shared" si="3"/>
        <v>111.30000000000005</v>
      </c>
    </row>
    <row r="231" spans="1:7" ht="14.25" hidden="1" customHeight="1">
      <c r="B231" s="405"/>
      <c r="C231" s="405"/>
      <c r="D231" t="s">
        <v>15</v>
      </c>
      <c r="E231" s="1">
        <v>60</v>
      </c>
      <c r="G231" s="1">
        <f t="shared" si="3"/>
        <v>171.30000000000007</v>
      </c>
    </row>
    <row r="232" spans="1:7" ht="14.25" hidden="1" customHeight="1">
      <c r="B232" s="405"/>
      <c r="C232" s="405"/>
      <c r="D232" t="s">
        <v>16</v>
      </c>
      <c r="E232" s="1">
        <v>5</v>
      </c>
      <c r="G232" s="1">
        <f t="shared" si="3"/>
        <v>176.30000000000007</v>
      </c>
    </row>
    <row r="233" spans="1:7" ht="14.25" hidden="1" customHeight="1">
      <c r="A233" s="46">
        <v>43585</v>
      </c>
      <c r="B233" s="405" t="s">
        <v>10</v>
      </c>
      <c r="C233" s="405" t="s">
        <v>21</v>
      </c>
      <c r="D233" t="s">
        <v>15</v>
      </c>
      <c r="F233" s="1">
        <v>60</v>
      </c>
      <c r="G233" s="1">
        <f t="shared" si="3"/>
        <v>116.30000000000007</v>
      </c>
    </row>
    <row r="234" spans="1:7" ht="14.25" hidden="1" customHeight="1">
      <c r="A234" s="46">
        <v>43585</v>
      </c>
      <c r="B234" s="405" t="s">
        <v>10</v>
      </c>
      <c r="C234" s="405" t="s">
        <v>21</v>
      </c>
      <c r="D234" t="s">
        <v>16</v>
      </c>
      <c r="F234" s="1">
        <v>5</v>
      </c>
      <c r="G234" s="1">
        <f t="shared" si="3"/>
        <v>111.30000000000007</v>
      </c>
    </row>
    <row r="235" spans="1:7" ht="14.25" hidden="1" customHeight="1">
      <c r="A235" s="46">
        <v>43623</v>
      </c>
      <c r="B235" s="405">
        <v>18032</v>
      </c>
      <c r="C235" s="405" t="s">
        <v>21</v>
      </c>
      <c r="D235" t="s">
        <v>13</v>
      </c>
      <c r="F235" s="1">
        <v>106.8</v>
      </c>
      <c r="G235" s="1">
        <f t="shared" si="3"/>
        <v>4.5000000000000711</v>
      </c>
    </row>
    <row r="236" spans="1:7" ht="14.25" hidden="1" customHeight="1">
      <c r="A236" s="46">
        <v>43623</v>
      </c>
      <c r="B236" s="405">
        <v>18032</v>
      </c>
      <c r="C236" s="405" t="s">
        <v>21</v>
      </c>
      <c r="D236" t="s">
        <v>14</v>
      </c>
      <c r="F236" s="1">
        <v>4.5</v>
      </c>
      <c r="G236" s="1">
        <f t="shared" si="3"/>
        <v>7.1054273576010019E-14</v>
      </c>
    </row>
    <row r="237" spans="1:7" ht="14.25" hidden="1" customHeight="1">
      <c r="A237" s="68">
        <v>43616</v>
      </c>
      <c r="B237" s="404" t="s">
        <v>11</v>
      </c>
      <c r="C237" s="404" t="s">
        <v>22</v>
      </c>
      <c r="D237" t="s">
        <v>13</v>
      </c>
      <c r="E237" s="1">
        <v>98.4</v>
      </c>
      <c r="G237" s="1">
        <f t="shared" si="3"/>
        <v>98.400000000000077</v>
      </c>
    </row>
    <row r="238" spans="1:7" ht="14.25" hidden="1" customHeight="1">
      <c r="B238" s="405"/>
      <c r="C238" s="405"/>
      <c r="D238" t="s">
        <v>14</v>
      </c>
      <c r="E238" s="1">
        <v>5.2</v>
      </c>
      <c r="G238" s="1">
        <f t="shared" si="3"/>
        <v>103.60000000000008</v>
      </c>
    </row>
    <row r="239" spans="1:7" ht="14.25" hidden="1" customHeight="1">
      <c r="B239" s="405"/>
      <c r="C239" s="405"/>
      <c r="D239" t="s">
        <v>15</v>
      </c>
      <c r="E239" s="1">
        <v>60</v>
      </c>
      <c r="G239" s="1">
        <f t="shared" si="3"/>
        <v>163.60000000000008</v>
      </c>
    </row>
    <row r="240" spans="1:7" ht="14.25" hidden="1" customHeight="1">
      <c r="B240" s="405"/>
      <c r="C240" s="405"/>
      <c r="D240" t="s">
        <v>16</v>
      </c>
      <c r="E240" s="1">
        <v>5</v>
      </c>
      <c r="G240" s="1">
        <f t="shared" si="3"/>
        <v>168.60000000000008</v>
      </c>
    </row>
    <row r="241" spans="1:7" ht="14.25" hidden="1" customHeight="1">
      <c r="A241" s="46">
        <v>43616</v>
      </c>
      <c r="B241" s="405" t="s">
        <v>10</v>
      </c>
      <c r="C241" s="405" t="s">
        <v>22</v>
      </c>
      <c r="D241" t="s">
        <v>15</v>
      </c>
      <c r="F241" s="1">
        <v>60</v>
      </c>
      <c r="G241" s="1">
        <f t="shared" si="3"/>
        <v>108.60000000000008</v>
      </c>
    </row>
    <row r="242" spans="1:7" ht="14.25" hidden="1" customHeight="1">
      <c r="A242" s="46">
        <v>43616</v>
      </c>
      <c r="B242" s="405" t="s">
        <v>10</v>
      </c>
      <c r="C242" s="405" t="s">
        <v>22</v>
      </c>
      <c r="D242" t="s">
        <v>16</v>
      </c>
      <c r="F242" s="1">
        <v>5</v>
      </c>
      <c r="G242" s="1">
        <f t="shared" si="3"/>
        <v>103.60000000000008</v>
      </c>
    </row>
    <row r="243" spans="1:7" ht="14.25" hidden="1" customHeight="1">
      <c r="A243" s="46">
        <v>43650</v>
      </c>
      <c r="B243" s="405">
        <v>18168</v>
      </c>
      <c r="C243" s="405" t="s">
        <v>22</v>
      </c>
      <c r="D243" t="s">
        <v>13</v>
      </c>
      <c r="F243" s="1">
        <v>98.4</v>
      </c>
      <c r="G243" s="1">
        <f t="shared" si="3"/>
        <v>5.2000000000000739</v>
      </c>
    </row>
    <row r="244" spans="1:7" ht="14.25" hidden="1" customHeight="1">
      <c r="A244" s="46">
        <v>43650</v>
      </c>
      <c r="B244" s="405">
        <v>18168</v>
      </c>
      <c r="C244" s="405" t="s">
        <v>22</v>
      </c>
      <c r="D244" t="s">
        <v>14</v>
      </c>
      <c r="F244" s="1">
        <v>5.2</v>
      </c>
      <c r="G244" s="1">
        <f t="shared" si="3"/>
        <v>7.3718808835110394E-14</v>
      </c>
    </row>
    <row r="245" spans="1:7" ht="14.25" hidden="1" customHeight="1">
      <c r="A245" s="68">
        <v>43646</v>
      </c>
      <c r="B245" s="404" t="s">
        <v>11</v>
      </c>
      <c r="C245" s="404" t="s">
        <v>23</v>
      </c>
      <c r="D245" t="s">
        <v>13</v>
      </c>
      <c r="E245" s="1">
        <v>87.9</v>
      </c>
      <c r="G245" s="1">
        <f t="shared" si="3"/>
        <v>87.900000000000077</v>
      </c>
    </row>
    <row r="246" spans="1:7" ht="14.25" hidden="1" customHeight="1">
      <c r="B246" s="405"/>
      <c r="C246" s="405"/>
      <c r="D246" t="s">
        <v>14</v>
      </c>
      <c r="E246" s="1">
        <v>4.9000000000000004</v>
      </c>
      <c r="G246" s="1">
        <f t="shared" si="3"/>
        <v>92.800000000000082</v>
      </c>
    </row>
    <row r="247" spans="1:7" ht="14.25" hidden="1" customHeight="1">
      <c r="B247" s="405"/>
      <c r="C247" s="405"/>
      <c r="D247" t="s">
        <v>15</v>
      </c>
      <c r="E247" s="1">
        <v>60</v>
      </c>
      <c r="G247" s="1">
        <f t="shared" si="3"/>
        <v>152.80000000000007</v>
      </c>
    </row>
    <row r="248" spans="1:7" ht="14.25" hidden="1" customHeight="1">
      <c r="B248" s="405"/>
      <c r="C248" s="405"/>
      <c r="D248" t="s">
        <v>16</v>
      </c>
      <c r="E248" s="1">
        <v>5</v>
      </c>
      <c r="G248" s="1">
        <f t="shared" si="3"/>
        <v>157.80000000000007</v>
      </c>
    </row>
    <row r="249" spans="1:7" ht="14.25" hidden="1" customHeight="1">
      <c r="A249" s="46">
        <v>43646</v>
      </c>
      <c r="B249" s="405" t="s">
        <v>10</v>
      </c>
      <c r="C249" s="405" t="s">
        <v>23</v>
      </c>
      <c r="D249" t="s">
        <v>15</v>
      </c>
      <c r="F249" s="1">
        <v>60</v>
      </c>
      <c r="G249" s="1">
        <f t="shared" si="3"/>
        <v>97.800000000000068</v>
      </c>
    </row>
    <row r="250" spans="1:7" ht="14.25" hidden="1" customHeight="1">
      <c r="A250" s="46">
        <v>43646</v>
      </c>
      <c r="B250" s="405" t="s">
        <v>10</v>
      </c>
      <c r="C250" s="405" t="s">
        <v>23</v>
      </c>
      <c r="D250" t="s">
        <v>16</v>
      </c>
      <c r="F250" s="1">
        <v>5</v>
      </c>
      <c r="G250" s="1">
        <f t="shared" si="3"/>
        <v>92.800000000000068</v>
      </c>
    </row>
    <row r="251" spans="1:7" ht="14.25" hidden="1" customHeight="1">
      <c r="A251" s="46">
        <v>43682</v>
      </c>
      <c r="B251" s="405">
        <v>18433</v>
      </c>
      <c r="C251" s="405" t="s">
        <v>23</v>
      </c>
      <c r="D251" t="s">
        <v>13</v>
      </c>
      <c r="F251" s="1">
        <v>50</v>
      </c>
      <c r="G251" s="1">
        <f t="shared" si="3"/>
        <v>42.800000000000068</v>
      </c>
    </row>
    <row r="252" spans="1:7" ht="14.25" hidden="1" customHeight="1">
      <c r="A252" s="46">
        <v>43683</v>
      </c>
      <c r="B252" s="405">
        <v>18456</v>
      </c>
      <c r="C252" s="405" t="s">
        <v>23</v>
      </c>
      <c r="D252" t="s">
        <v>13</v>
      </c>
      <c r="F252" s="1">
        <v>37.9</v>
      </c>
      <c r="G252" s="1">
        <f t="shared" si="3"/>
        <v>4.9000000000000696</v>
      </c>
    </row>
    <row r="253" spans="1:7" ht="14.25" hidden="1" customHeight="1">
      <c r="A253" s="46">
        <v>43683</v>
      </c>
      <c r="B253" s="405">
        <v>18456</v>
      </c>
      <c r="C253" s="405" t="s">
        <v>23</v>
      </c>
      <c r="D253" t="s">
        <v>14</v>
      </c>
      <c r="F253" s="1">
        <v>4.9000000000000004</v>
      </c>
      <c r="G253" s="1">
        <f t="shared" si="3"/>
        <v>6.9277916736609768E-14</v>
      </c>
    </row>
    <row r="254" spans="1:7" ht="14.25" hidden="1" customHeight="1">
      <c r="A254" s="68">
        <v>43677</v>
      </c>
      <c r="B254" s="404" t="s">
        <v>11</v>
      </c>
      <c r="C254" s="404" t="s">
        <v>24</v>
      </c>
      <c r="D254" t="s">
        <v>13</v>
      </c>
      <c r="E254" s="1">
        <v>88</v>
      </c>
      <c r="G254" s="1">
        <f t="shared" si="3"/>
        <v>88.000000000000071</v>
      </c>
    </row>
    <row r="255" spans="1:7" ht="14.25" hidden="1" customHeight="1">
      <c r="B255" s="405"/>
      <c r="C255" s="405"/>
      <c r="D255" t="s">
        <v>14</v>
      </c>
      <c r="E255" s="1">
        <v>4.8</v>
      </c>
      <c r="G255" s="1">
        <f t="shared" si="3"/>
        <v>92.800000000000068</v>
      </c>
    </row>
    <row r="256" spans="1:7" ht="14.25" hidden="1" customHeight="1">
      <c r="B256" s="405"/>
      <c r="C256" s="405"/>
      <c r="D256" t="s">
        <v>15</v>
      </c>
      <c r="E256" s="1">
        <v>60</v>
      </c>
      <c r="G256" s="1">
        <f t="shared" si="3"/>
        <v>152.80000000000007</v>
      </c>
    </row>
    <row r="257" spans="1:7" ht="14.25" hidden="1" customHeight="1">
      <c r="B257" s="405"/>
      <c r="C257" s="405"/>
      <c r="D257" t="s">
        <v>16</v>
      </c>
      <c r="E257" s="1">
        <v>5</v>
      </c>
      <c r="G257" s="1">
        <f t="shared" si="3"/>
        <v>157.80000000000007</v>
      </c>
    </row>
    <row r="258" spans="1:7" ht="14.25" hidden="1" customHeight="1">
      <c r="A258" s="46">
        <v>43677</v>
      </c>
      <c r="B258" s="405" t="s">
        <v>10</v>
      </c>
      <c r="C258" s="405" t="s">
        <v>24</v>
      </c>
      <c r="D258" t="s">
        <v>15</v>
      </c>
      <c r="F258" s="1">
        <v>60</v>
      </c>
      <c r="G258" s="1">
        <f t="shared" si="3"/>
        <v>97.800000000000068</v>
      </c>
    </row>
    <row r="259" spans="1:7" ht="14.25" hidden="1" customHeight="1">
      <c r="A259" s="46">
        <v>43677</v>
      </c>
      <c r="B259" s="405" t="s">
        <v>10</v>
      </c>
      <c r="C259" s="405" t="s">
        <v>24</v>
      </c>
      <c r="D259" t="s">
        <v>16</v>
      </c>
      <c r="F259" s="1">
        <v>5</v>
      </c>
      <c r="G259" s="1">
        <f t="shared" si="3"/>
        <v>92.800000000000068</v>
      </c>
    </row>
    <row r="260" spans="1:7" ht="14.25" hidden="1" customHeight="1">
      <c r="A260" s="46">
        <v>43706</v>
      </c>
      <c r="B260" s="405">
        <v>18618</v>
      </c>
      <c r="C260" s="405" t="s">
        <v>24</v>
      </c>
      <c r="D260" t="s">
        <v>13</v>
      </c>
      <c r="F260" s="1">
        <v>88</v>
      </c>
      <c r="G260" s="1">
        <f t="shared" si="3"/>
        <v>4.8000000000000682</v>
      </c>
    </row>
    <row r="261" spans="1:7" ht="14.25" hidden="1" customHeight="1">
      <c r="A261" s="46">
        <v>43706</v>
      </c>
      <c r="B261" s="405">
        <v>18618</v>
      </c>
      <c r="C261" s="405" t="s">
        <v>24</v>
      </c>
      <c r="D261" t="s">
        <v>14</v>
      </c>
      <c r="F261" s="1">
        <v>4.8</v>
      </c>
      <c r="G261" s="1">
        <f t="shared" si="3"/>
        <v>6.8389738316909643E-14</v>
      </c>
    </row>
    <row r="262" spans="1:7" ht="14.25" hidden="1" customHeight="1">
      <c r="A262" s="68">
        <v>43708</v>
      </c>
      <c r="B262" s="404" t="s">
        <v>11</v>
      </c>
      <c r="C262" s="404" t="s">
        <v>25</v>
      </c>
      <c r="D262" t="s">
        <v>13</v>
      </c>
      <c r="E262" s="1">
        <v>85.5</v>
      </c>
      <c r="G262" s="1">
        <f t="shared" si="3"/>
        <v>85.500000000000071</v>
      </c>
    </row>
    <row r="263" spans="1:7" ht="14.25" hidden="1" customHeight="1">
      <c r="B263" s="405"/>
      <c r="C263" s="405"/>
      <c r="D263" t="s">
        <v>14</v>
      </c>
      <c r="E263" s="1">
        <v>4.5999999999999996</v>
      </c>
      <c r="G263" s="1">
        <f t="shared" si="3"/>
        <v>90.100000000000065</v>
      </c>
    </row>
    <row r="264" spans="1:7" ht="14.25" hidden="1" customHeight="1">
      <c r="B264" s="405"/>
      <c r="C264" s="405"/>
      <c r="D264" t="s">
        <v>15</v>
      </c>
      <c r="E264" s="1">
        <v>60</v>
      </c>
      <c r="G264" s="1">
        <f t="shared" si="3"/>
        <v>150.10000000000008</v>
      </c>
    </row>
    <row r="265" spans="1:7" ht="14.25" hidden="1" customHeight="1">
      <c r="B265" s="405"/>
      <c r="C265" s="405"/>
      <c r="D265" t="s">
        <v>16</v>
      </c>
      <c r="E265" s="1">
        <v>5</v>
      </c>
      <c r="G265" s="1">
        <f t="shared" si="3"/>
        <v>155.10000000000008</v>
      </c>
    </row>
    <row r="266" spans="1:7" ht="14.25" hidden="1" customHeight="1">
      <c r="B266" s="405"/>
      <c r="C266" s="405"/>
      <c r="D266" t="s">
        <v>104</v>
      </c>
      <c r="E266" s="1">
        <v>25</v>
      </c>
      <c r="G266" s="1">
        <f t="shared" si="3"/>
        <v>180.10000000000008</v>
      </c>
    </row>
    <row r="267" spans="1:7" ht="14.25" hidden="1" customHeight="1">
      <c r="A267" s="46">
        <v>43708</v>
      </c>
      <c r="B267" s="405" t="s">
        <v>10</v>
      </c>
      <c r="C267" s="405" t="s">
        <v>25</v>
      </c>
      <c r="D267" t="s">
        <v>15</v>
      </c>
      <c r="F267" s="1">
        <v>60</v>
      </c>
      <c r="G267" s="1">
        <f t="shared" ref="G267:G339" si="4">+G266+E267-F267</f>
        <v>120.10000000000008</v>
      </c>
    </row>
    <row r="268" spans="1:7" ht="14.25" hidden="1" customHeight="1">
      <c r="A268" s="46">
        <v>43708</v>
      </c>
      <c r="B268" s="405" t="s">
        <v>10</v>
      </c>
      <c r="C268" s="405" t="s">
        <v>25</v>
      </c>
      <c r="D268" t="s">
        <v>16</v>
      </c>
      <c r="F268" s="1">
        <v>5</v>
      </c>
      <c r="G268" s="1">
        <f t="shared" si="4"/>
        <v>115.10000000000008</v>
      </c>
    </row>
    <row r="269" spans="1:7" ht="14.25" hidden="1" customHeight="1">
      <c r="A269" s="46">
        <v>43732</v>
      </c>
      <c r="B269" s="405">
        <v>18741</v>
      </c>
      <c r="C269" s="405" t="s">
        <v>25</v>
      </c>
      <c r="D269" t="s">
        <v>13</v>
      </c>
      <c r="F269" s="1">
        <v>85.5</v>
      </c>
      <c r="G269" s="1">
        <f t="shared" si="4"/>
        <v>29.60000000000008</v>
      </c>
    </row>
    <row r="270" spans="1:7" ht="14.25" hidden="1" customHeight="1">
      <c r="A270" s="46">
        <v>43732</v>
      </c>
      <c r="B270" s="405">
        <v>18741</v>
      </c>
      <c r="C270" s="405" t="s">
        <v>25</v>
      </c>
      <c r="D270" t="s">
        <v>14</v>
      </c>
      <c r="F270" s="1">
        <v>4.5999999999999996</v>
      </c>
      <c r="G270" s="1">
        <f t="shared" si="4"/>
        <v>25.000000000000078</v>
      </c>
    </row>
    <row r="271" spans="1:7" ht="14.25" hidden="1" customHeight="1">
      <c r="A271" s="46">
        <v>43766</v>
      </c>
      <c r="B271" s="405">
        <v>9570</v>
      </c>
      <c r="C271" s="405" t="s">
        <v>25</v>
      </c>
      <c r="D271" t="s">
        <v>104</v>
      </c>
      <c r="F271" s="1">
        <v>25</v>
      </c>
      <c r="G271" s="1">
        <f t="shared" si="4"/>
        <v>7.815970093361102E-14</v>
      </c>
    </row>
    <row r="272" spans="1:7" ht="14.25" hidden="1" customHeight="1">
      <c r="A272" s="68">
        <v>43738</v>
      </c>
      <c r="B272" s="404" t="s">
        <v>11</v>
      </c>
      <c r="C272" s="404" t="s">
        <v>26</v>
      </c>
      <c r="D272" t="s">
        <v>13</v>
      </c>
      <c r="E272" s="1">
        <v>85.9</v>
      </c>
      <c r="G272" s="1">
        <f t="shared" si="4"/>
        <v>85.900000000000091</v>
      </c>
    </row>
    <row r="273" spans="1:7" ht="14.25" hidden="1" customHeight="1">
      <c r="B273" s="405"/>
      <c r="C273" s="405"/>
      <c r="D273" t="s">
        <v>14</v>
      </c>
      <c r="E273" s="1">
        <v>4.7</v>
      </c>
      <c r="G273" s="1">
        <f t="shared" si="4"/>
        <v>90.600000000000094</v>
      </c>
    </row>
    <row r="274" spans="1:7" ht="14.25" hidden="1" customHeight="1">
      <c r="B274" s="405"/>
      <c r="C274" s="405"/>
      <c r="D274" t="s">
        <v>15</v>
      </c>
      <c r="E274" s="1">
        <v>60</v>
      </c>
      <c r="G274" s="1">
        <f t="shared" si="4"/>
        <v>150.60000000000008</v>
      </c>
    </row>
    <row r="275" spans="1:7" ht="14.25" hidden="1" customHeight="1">
      <c r="B275" s="405"/>
      <c r="C275" s="405"/>
      <c r="D275" t="s">
        <v>16</v>
      </c>
      <c r="E275" s="1">
        <v>5</v>
      </c>
      <c r="G275" s="1">
        <f t="shared" si="4"/>
        <v>155.60000000000008</v>
      </c>
    </row>
    <row r="276" spans="1:7" ht="14.25" hidden="1" customHeight="1">
      <c r="A276" s="46">
        <v>43738</v>
      </c>
      <c r="B276" s="405" t="s">
        <v>10</v>
      </c>
      <c r="C276" s="405" t="s">
        <v>26</v>
      </c>
      <c r="D276" t="s">
        <v>15</v>
      </c>
      <c r="F276" s="1">
        <v>60</v>
      </c>
      <c r="G276" s="1">
        <f t="shared" si="4"/>
        <v>95.60000000000008</v>
      </c>
    </row>
    <row r="277" spans="1:7" ht="14.25" hidden="1" customHeight="1">
      <c r="A277" s="46">
        <v>43738</v>
      </c>
      <c r="B277" s="405" t="s">
        <v>10</v>
      </c>
      <c r="C277" s="405" t="s">
        <v>26</v>
      </c>
      <c r="D277" t="s">
        <v>16</v>
      </c>
      <c r="F277" s="1">
        <v>5</v>
      </c>
      <c r="G277" s="1">
        <f t="shared" si="4"/>
        <v>90.60000000000008</v>
      </c>
    </row>
    <row r="278" spans="1:7" ht="14.25" hidden="1" customHeight="1">
      <c r="A278" s="46">
        <v>43766</v>
      </c>
      <c r="B278" s="405">
        <v>19082</v>
      </c>
      <c r="C278" s="405" t="s">
        <v>26</v>
      </c>
      <c r="D278" t="s">
        <v>13</v>
      </c>
      <c r="F278" s="1">
        <v>85.9</v>
      </c>
      <c r="G278" s="1">
        <f t="shared" si="4"/>
        <v>4.7000000000000739</v>
      </c>
    </row>
    <row r="279" spans="1:7" ht="14.25" hidden="1" customHeight="1">
      <c r="A279" s="46">
        <v>43766</v>
      </c>
      <c r="B279" s="405">
        <v>19082</v>
      </c>
      <c r="C279" s="405" t="s">
        <v>26</v>
      </c>
      <c r="D279" t="s">
        <v>14</v>
      </c>
      <c r="F279" s="1">
        <v>4.7</v>
      </c>
      <c r="G279" s="1">
        <f t="shared" si="4"/>
        <v>7.3718808835110394E-14</v>
      </c>
    </row>
    <row r="280" spans="1:7" ht="14.25" hidden="1" customHeight="1">
      <c r="A280" s="68">
        <v>43769</v>
      </c>
      <c r="B280" s="404" t="s">
        <v>11</v>
      </c>
      <c r="C280" s="404" t="s">
        <v>27</v>
      </c>
      <c r="D280" t="s">
        <v>13</v>
      </c>
      <c r="E280" s="1">
        <v>78.599999999999994</v>
      </c>
      <c r="G280" s="1">
        <f t="shared" si="4"/>
        <v>78.600000000000065</v>
      </c>
    </row>
    <row r="281" spans="1:7" ht="14.25" hidden="1" customHeight="1">
      <c r="B281" s="405"/>
      <c r="C281" s="405"/>
      <c r="D281" t="s">
        <v>14</v>
      </c>
      <c r="E281" s="1">
        <v>4.5</v>
      </c>
      <c r="G281" s="1">
        <f t="shared" si="4"/>
        <v>83.100000000000065</v>
      </c>
    </row>
    <row r="282" spans="1:7" ht="14.25" hidden="1" customHeight="1">
      <c r="B282" s="405"/>
      <c r="C282" s="405"/>
      <c r="D282" t="s">
        <v>15</v>
      </c>
      <c r="E282" s="1">
        <v>60</v>
      </c>
      <c r="G282" s="1">
        <f t="shared" si="4"/>
        <v>143.10000000000008</v>
      </c>
    </row>
    <row r="283" spans="1:7" ht="14.25" hidden="1" customHeight="1">
      <c r="B283" s="405"/>
      <c r="C283" s="405"/>
      <c r="D283" t="s">
        <v>16</v>
      </c>
      <c r="E283" s="1">
        <v>5</v>
      </c>
      <c r="G283" s="1">
        <f t="shared" si="4"/>
        <v>148.10000000000008</v>
      </c>
    </row>
    <row r="284" spans="1:7" ht="14.25" hidden="1" customHeight="1">
      <c r="A284" s="46">
        <v>43802</v>
      </c>
      <c r="B284" s="405">
        <v>19280</v>
      </c>
      <c r="C284" s="405" t="s">
        <v>27</v>
      </c>
      <c r="D284" t="s">
        <v>15</v>
      </c>
      <c r="F284" s="1">
        <v>60</v>
      </c>
      <c r="G284" s="1">
        <f t="shared" si="4"/>
        <v>88.10000000000008</v>
      </c>
    </row>
    <row r="285" spans="1:7" ht="14.25" hidden="1" customHeight="1">
      <c r="A285" s="46">
        <v>43802</v>
      </c>
      <c r="B285" s="405">
        <v>19280</v>
      </c>
      <c r="C285" s="405" t="s">
        <v>27</v>
      </c>
      <c r="D285" t="s">
        <v>16</v>
      </c>
      <c r="F285" s="1">
        <v>5</v>
      </c>
      <c r="G285" s="1">
        <f t="shared" si="4"/>
        <v>83.10000000000008</v>
      </c>
    </row>
    <row r="286" spans="1:7" ht="14.25" hidden="1" customHeight="1">
      <c r="A286" s="46">
        <v>43817</v>
      </c>
      <c r="B286" s="405">
        <v>19325</v>
      </c>
      <c r="C286" s="405" t="s">
        <v>27</v>
      </c>
      <c r="D286" t="s">
        <v>13</v>
      </c>
      <c r="F286" s="1">
        <v>78.599999999999994</v>
      </c>
      <c r="G286" s="1">
        <f t="shared" si="4"/>
        <v>4.5000000000000853</v>
      </c>
    </row>
    <row r="287" spans="1:7" ht="14.25" hidden="1" customHeight="1">
      <c r="A287" s="46">
        <v>43817</v>
      </c>
      <c r="B287" s="405">
        <v>19325</v>
      </c>
      <c r="C287" s="405" t="s">
        <v>27</v>
      </c>
      <c r="D287" t="s">
        <v>14</v>
      </c>
      <c r="F287" s="1">
        <v>4.5</v>
      </c>
      <c r="G287" s="1">
        <f t="shared" si="4"/>
        <v>8.5265128291212022E-14</v>
      </c>
    </row>
    <row r="288" spans="1:7" ht="14.25" hidden="1" customHeight="1">
      <c r="A288" s="68">
        <v>43799</v>
      </c>
      <c r="B288" s="404" t="s">
        <v>11</v>
      </c>
      <c r="C288" s="404" t="s">
        <v>28</v>
      </c>
      <c r="D288" t="s">
        <v>13</v>
      </c>
      <c r="E288" s="1">
        <v>8.6999999999999993</v>
      </c>
      <c r="G288" s="1">
        <f t="shared" si="4"/>
        <v>8.7000000000000846</v>
      </c>
    </row>
    <row r="289" spans="1:7" ht="14.25" hidden="1" customHeight="1">
      <c r="B289" s="405"/>
      <c r="C289" s="405"/>
      <c r="D289" t="s">
        <v>14</v>
      </c>
      <c r="E289" s="1">
        <v>2.8</v>
      </c>
      <c r="G289" s="1">
        <f t="shared" si="4"/>
        <v>11.500000000000085</v>
      </c>
    </row>
    <row r="290" spans="1:7" ht="14.25" hidden="1" customHeight="1">
      <c r="B290" s="405"/>
      <c r="C290" s="405"/>
      <c r="D290" t="s">
        <v>15</v>
      </c>
      <c r="E290" s="1">
        <v>60</v>
      </c>
      <c r="G290" s="1">
        <f t="shared" si="4"/>
        <v>71.500000000000085</v>
      </c>
    </row>
    <row r="291" spans="1:7" ht="14.25" hidden="1" customHeight="1">
      <c r="B291" s="405"/>
      <c r="C291" s="405"/>
      <c r="D291" t="s">
        <v>16</v>
      </c>
      <c r="E291" s="1">
        <v>5</v>
      </c>
      <c r="G291" s="1">
        <f t="shared" si="4"/>
        <v>76.500000000000085</v>
      </c>
    </row>
    <row r="292" spans="1:7" ht="14.25" hidden="1" customHeight="1">
      <c r="A292" s="46">
        <v>43803</v>
      </c>
      <c r="B292" s="405">
        <v>19289</v>
      </c>
      <c r="C292" s="405" t="s">
        <v>28</v>
      </c>
      <c r="D292" t="s">
        <v>15</v>
      </c>
      <c r="F292" s="1">
        <v>60</v>
      </c>
      <c r="G292" s="1">
        <f t="shared" si="4"/>
        <v>16.500000000000085</v>
      </c>
    </row>
    <row r="293" spans="1:7" ht="14.25" hidden="1" customHeight="1">
      <c r="A293" s="46">
        <v>43803</v>
      </c>
      <c r="B293" s="405">
        <v>19289</v>
      </c>
      <c r="C293" s="405" t="s">
        <v>28</v>
      </c>
      <c r="D293" t="s">
        <v>16</v>
      </c>
      <c r="F293" s="1">
        <v>5</v>
      </c>
      <c r="G293" s="1">
        <f t="shared" si="4"/>
        <v>11.500000000000085</v>
      </c>
    </row>
    <row r="294" spans="1:7" ht="14.25" hidden="1" customHeight="1">
      <c r="A294" s="46">
        <v>43854</v>
      </c>
      <c r="B294" s="405">
        <v>19637</v>
      </c>
      <c r="C294" s="405" t="s">
        <v>28</v>
      </c>
      <c r="D294" t="s">
        <v>13</v>
      </c>
      <c r="F294" s="1">
        <v>8.6999999999999993</v>
      </c>
      <c r="G294" s="1">
        <f t="shared" si="4"/>
        <v>2.800000000000086</v>
      </c>
    </row>
    <row r="295" spans="1:7" ht="14.25" hidden="1" customHeight="1">
      <c r="A295" s="46">
        <v>43854</v>
      </c>
      <c r="B295" s="405">
        <v>19637</v>
      </c>
      <c r="C295" s="405" t="s">
        <v>28</v>
      </c>
      <c r="D295" t="s">
        <v>14</v>
      </c>
      <c r="F295" s="1">
        <v>2.8</v>
      </c>
      <c r="G295" s="1">
        <f t="shared" si="4"/>
        <v>8.6153306710912148E-14</v>
      </c>
    </row>
    <row r="296" spans="1:7" ht="14.25" hidden="1" customHeight="1">
      <c r="A296" s="68">
        <v>43830</v>
      </c>
      <c r="B296" s="404" t="s">
        <v>11</v>
      </c>
      <c r="C296" s="404" t="s">
        <v>29</v>
      </c>
      <c r="D296" t="s">
        <v>13</v>
      </c>
      <c r="E296" s="1">
        <v>9.1</v>
      </c>
      <c r="G296" s="1">
        <f t="shared" si="4"/>
        <v>9.1000000000000867</v>
      </c>
    </row>
    <row r="297" spans="1:7" ht="14.25" hidden="1" customHeight="1">
      <c r="B297" s="405"/>
      <c r="C297" s="405"/>
      <c r="D297" t="s">
        <v>14</v>
      </c>
      <c r="E297" s="1">
        <v>2.8</v>
      </c>
      <c r="G297" s="1">
        <f t="shared" si="4"/>
        <v>11.900000000000087</v>
      </c>
    </row>
    <row r="298" spans="1:7" ht="14.25" hidden="1" customHeight="1">
      <c r="B298" s="405"/>
      <c r="C298" s="405"/>
      <c r="D298" t="s">
        <v>15</v>
      </c>
      <c r="E298" s="1">
        <v>60</v>
      </c>
      <c r="G298" s="1">
        <f t="shared" si="4"/>
        <v>71.900000000000091</v>
      </c>
    </row>
    <row r="299" spans="1:7" ht="14.25" hidden="1" customHeight="1">
      <c r="B299" s="405"/>
      <c r="C299" s="405"/>
      <c r="D299" t="s">
        <v>16</v>
      </c>
      <c r="E299" s="1">
        <v>5</v>
      </c>
      <c r="G299" s="1">
        <f t="shared" si="4"/>
        <v>76.900000000000091</v>
      </c>
    </row>
    <row r="300" spans="1:7" ht="14.25" hidden="1" customHeight="1">
      <c r="A300" s="46">
        <v>43803</v>
      </c>
      <c r="B300" s="405">
        <v>19289</v>
      </c>
      <c r="C300" s="405" t="s">
        <v>29</v>
      </c>
      <c r="D300" t="s">
        <v>15</v>
      </c>
      <c r="F300" s="1">
        <v>60</v>
      </c>
      <c r="G300" s="1">
        <f t="shared" si="4"/>
        <v>16.900000000000091</v>
      </c>
    </row>
    <row r="301" spans="1:7" ht="14.25" hidden="1" customHeight="1">
      <c r="A301" s="46">
        <v>43803</v>
      </c>
      <c r="B301" s="405">
        <v>19289</v>
      </c>
      <c r="C301" s="405" t="s">
        <v>29</v>
      </c>
      <c r="D301" t="s">
        <v>16</v>
      </c>
      <c r="F301" s="1">
        <v>5</v>
      </c>
      <c r="G301" s="1">
        <f t="shared" si="4"/>
        <v>11.900000000000091</v>
      </c>
    </row>
    <row r="302" spans="1:7" ht="14.25" hidden="1" customHeight="1">
      <c r="A302" s="46">
        <v>43854</v>
      </c>
      <c r="B302" s="405">
        <v>19637</v>
      </c>
      <c r="C302" s="405" t="s">
        <v>29</v>
      </c>
      <c r="D302" t="s">
        <v>13</v>
      </c>
      <c r="F302" s="1">
        <v>9.1</v>
      </c>
      <c r="G302" s="1">
        <f t="shared" si="4"/>
        <v>2.8000000000000913</v>
      </c>
    </row>
    <row r="303" spans="1:7" ht="14.25" hidden="1" customHeight="1">
      <c r="A303" s="46">
        <v>43854</v>
      </c>
      <c r="B303" s="405">
        <v>19637</v>
      </c>
      <c r="C303" s="405" t="s">
        <v>29</v>
      </c>
      <c r="D303" t="s">
        <v>14</v>
      </c>
      <c r="F303" s="1">
        <v>2.8</v>
      </c>
      <c r="G303" s="1">
        <f t="shared" si="4"/>
        <v>9.1482377229112899E-14</v>
      </c>
    </row>
    <row r="304" spans="1:7" ht="14.25" hidden="1" customHeight="1">
      <c r="A304" s="68">
        <v>43861</v>
      </c>
      <c r="B304" s="404" t="s">
        <v>11</v>
      </c>
      <c r="C304" s="404" t="s">
        <v>12</v>
      </c>
      <c r="D304" t="s">
        <v>13</v>
      </c>
      <c r="E304" s="1">
        <v>11.6</v>
      </c>
      <c r="G304" s="1">
        <f t="shared" si="4"/>
        <v>11.60000000000009</v>
      </c>
    </row>
    <row r="305" spans="1:7" ht="14.25" hidden="1" customHeight="1">
      <c r="B305" s="405"/>
      <c r="C305" s="405"/>
      <c r="D305" t="s">
        <v>14</v>
      </c>
      <c r="E305" s="1">
        <v>2.7</v>
      </c>
      <c r="G305" s="1">
        <f t="shared" si="4"/>
        <v>14.30000000000009</v>
      </c>
    </row>
    <row r="306" spans="1:7" ht="14.25" hidden="1" customHeight="1">
      <c r="B306" s="405"/>
      <c r="C306" s="405"/>
      <c r="D306" t="s">
        <v>15</v>
      </c>
      <c r="E306" s="1">
        <v>60</v>
      </c>
      <c r="G306" s="1">
        <f t="shared" si="4"/>
        <v>74.300000000000097</v>
      </c>
    </row>
    <row r="307" spans="1:7" ht="14.25" hidden="1" customHeight="1">
      <c r="B307" s="405"/>
      <c r="C307" s="405"/>
      <c r="D307" t="s">
        <v>16</v>
      </c>
      <c r="E307" s="1">
        <v>5</v>
      </c>
      <c r="G307" s="1">
        <f t="shared" si="4"/>
        <v>79.300000000000097</v>
      </c>
    </row>
    <row r="308" spans="1:7" ht="14.25" hidden="1" customHeight="1">
      <c r="A308" s="46">
        <v>44043</v>
      </c>
      <c r="B308" s="405">
        <v>20129</v>
      </c>
      <c r="C308" s="405" t="s">
        <v>12</v>
      </c>
      <c r="D308" t="s">
        <v>13</v>
      </c>
      <c r="F308" s="1">
        <v>11.6</v>
      </c>
      <c r="G308" s="1">
        <f t="shared" si="4"/>
        <v>67.700000000000102</v>
      </c>
    </row>
    <row r="309" spans="1:7" ht="14.25" hidden="1" customHeight="1">
      <c r="A309" s="46">
        <v>44043</v>
      </c>
      <c r="B309" s="405">
        <v>20129</v>
      </c>
      <c r="C309" s="405" t="s">
        <v>12</v>
      </c>
      <c r="D309" t="s">
        <v>14</v>
      </c>
      <c r="F309" s="1">
        <v>2.7</v>
      </c>
      <c r="G309" s="1">
        <f t="shared" si="4"/>
        <v>65.000000000000099</v>
      </c>
    </row>
    <row r="310" spans="1:7" ht="14.25" hidden="1" customHeight="1">
      <c r="A310" s="46">
        <v>44043</v>
      </c>
      <c r="B310" s="405">
        <v>20129</v>
      </c>
      <c r="C310" s="405" t="s">
        <v>12</v>
      </c>
      <c r="D310" t="s">
        <v>15</v>
      </c>
      <c r="F310" s="1">
        <v>60</v>
      </c>
      <c r="G310" s="1">
        <f t="shared" si="4"/>
        <v>5.0000000000000995</v>
      </c>
    </row>
    <row r="311" spans="1:7" ht="14.25" hidden="1" customHeight="1">
      <c r="A311" s="46">
        <v>44043</v>
      </c>
      <c r="B311" s="405">
        <v>20129</v>
      </c>
      <c r="C311" s="405" t="s">
        <v>12</v>
      </c>
      <c r="D311" t="s">
        <v>16</v>
      </c>
      <c r="F311" s="1">
        <v>5</v>
      </c>
      <c r="G311" s="1">
        <f t="shared" si="4"/>
        <v>9.9475983006414026E-14</v>
      </c>
    </row>
    <row r="312" spans="1:7" ht="14.25" hidden="1" customHeight="1">
      <c r="A312" s="68">
        <v>43890</v>
      </c>
      <c r="B312" s="404" t="s">
        <v>11</v>
      </c>
      <c r="C312" s="404" t="s">
        <v>19</v>
      </c>
      <c r="D312" t="s">
        <v>13</v>
      </c>
      <c r="E312" s="1">
        <v>12</v>
      </c>
      <c r="G312" s="1">
        <f t="shared" si="4"/>
        <v>12.000000000000099</v>
      </c>
    </row>
    <row r="313" spans="1:7" ht="14.25" hidden="1" customHeight="1">
      <c r="B313" s="405"/>
      <c r="C313" s="405"/>
      <c r="D313" t="s">
        <v>14</v>
      </c>
      <c r="E313" s="1">
        <v>2.9</v>
      </c>
      <c r="G313" s="1">
        <f t="shared" si="4"/>
        <v>14.9000000000001</v>
      </c>
    </row>
    <row r="314" spans="1:7" ht="14.25" hidden="1" customHeight="1">
      <c r="B314" s="405"/>
      <c r="C314" s="405"/>
      <c r="D314" t="s">
        <v>15</v>
      </c>
      <c r="E314" s="1">
        <v>58</v>
      </c>
      <c r="G314" s="1">
        <f t="shared" si="4"/>
        <v>72.900000000000105</v>
      </c>
    </row>
    <row r="315" spans="1:7" ht="14.25" hidden="1" customHeight="1">
      <c r="B315" s="405"/>
      <c r="C315" s="405"/>
      <c r="D315" t="s">
        <v>31</v>
      </c>
      <c r="E315" s="1">
        <v>5</v>
      </c>
      <c r="G315" s="1">
        <f t="shared" si="4"/>
        <v>77.900000000000105</v>
      </c>
    </row>
    <row r="316" spans="1:7" ht="14.25" hidden="1" customHeight="1">
      <c r="A316" s="46">
        <v>44043</v>
      </c>
      <c r="B316" s="405">
        <v>20129</v>
      </c>
      <c r="C316" s="405" t="s">
        <v>19</v>
      </c>
      <c r="D316" t="s">
        <v>13</v>
      </c>
      <c r="F316" s="1">
        <v>12</v>
      </c>
      <c r="G316" s="1">
        <f t="shared" si="4"/>
        <v>65.900000000000105</v>
      </c>
    </row>
    <row r="317" spans="1:7" ht="14.25" hidden="1" customHeight="1">
      <c r="A317" s="46">
        <v>44043</v>
      </c>
      <c r="B317" s="405">
        <v>20129</v>
      </c>
      <c r="C317" s="405" t="s">
        <v>19</v>
      </c>
      <c r="D317" t="s">
        <v>14</v>
      </c>
      <c r="F317" s="1">
        <v>2.9</v>
      </c>
      <c r="G317" s="1">
        <f t="shared" si="4"/>
        <v>63.000000000000107</v>
      </c>
    </row>
    <row r="318" spans="1:7" ht="14.25" hidden="1" customHeight="1">
      <c r="A318" s="46">
        <v>44043</v>
      </c>
      <c r="B318" s="405">
        <v>20129</v>
      </c>
      <c r="C318" s="405" t="s">
        <v>19</v>
      </c>
      <c r="D318" t="s">
        <v>15</v>
      </c>
      <c r="F318" s="1">
        <v>58</v>
      </c>
      <c r="G318" s="1">
        <f t="shared" si="4"/>
        <v>5.0000000000001066</v>
      </c>
    </row>
    <row r="319" spans="1:7" ht="14.25" hidden="1" customHeight="1">
      <c r="A319" s="46">
        <v>44043</v>
      </c>
      <c r="B319" s="405">
        <v>20129</v>
      </c>
      <c r="C319" s="405" t="s">
        <v>19</v>
      </c>
      <c r="D319" t="s">
        <v>16</v>
      </c>
      <c r="F319" s="1">
        <v>5</v>
      </c>
      <c r="G319" s="1">
        <f t="shared" si="4"/>
        <v>1.0658141036401503E-13</v>
      </c>
    </row>
    <row r="320" spans="1:7" ht="14.25" hidden="1" customHeight="1">
      <c r="A320" s="68">
        <v>43921</v>
      </c>
      <c r="B320" s="404" t="s">
        <v>11</v>
      </c>
      <c r="C320" s="404" t="s">
        <v>20</v>
      </c>
      <c r="D320" t="s">
        <v>13</v>
      </c>
      <c r="E320" s="1">
        <v>12.6</v>
      </c>
      <c r="G320" s="1">
        <f t="shared" si="4"/>
        <v>12.600000000000106</v>
      </c>
    </row>
    <row r="321" spans="1:8" ht="14.25" hidden="1" customHeight="1">
      <c r="B321" s="405"/>
      <c r="C321" s="405"/>
      <c r="D321" t="s">
        <v>14</v>
      </c>
      <c r="E321" s="1">
        <v>2.9</v>
      </c>
      <c r="G321" s="1">
        <f t="shared" si="4"/>
        <v>15.500000000000107</v>
      </c>
    </row>
    <row r="322" spans="1:8" ht="14.25" hidden="1" customHeight="1">
      <c r="B322" s="405"/>
      <c r="C322" s="405"/>
      <c r="D322" t="s">
        <v>15</v>
      </c>
      <c r="E322" s="1">
        <v>60</v>
      </c>
      <c r="G322" s="1">
        <f t="shared" si="4"/>
        <v>75.500000000000114</v>
      </c>
    </row>
    <row r="323" spans="1:8" ht="14.25" hidden="1" customHeight="1">
      <c r="B323" s="405"/>
      <c r="C323" s="405"/>
      <c r="D323" t="s">
        <v>31</v>
      </c>
      <c r="E323" s="1">
        <v>5</v>
      </c>
      <c r="G323" s="1">
        <f t="shared" si="4"/>
        <v>80.500000000000114</v>
      </c>
    </row>
    <row r="324" spans="1:8" ht="14.25" hidden="1" customHeight="1">
      <c r="A324" s="46">
        <v>44043</v>
      </c>
      <c r="B324" s="405">
        <v>20130</v>
      </c>
      <c r="C324" s="405" t="s">
        <v>20</v>
      </c>
      <c r="D324" t="s">
        <v>13</v>
      </c>
      <c r="F324" s="1">
        <v>12.6</v>
      </c>
      <c r="G324" s="1">
        <f t="shared" si="4"/>
        <v>67.900000000000119</v>
      </c>
    </row>
    <row r="325" spans="1:8" ht="14.25" hidden="1" customHeight="1">
      <c r="A325" s="46">
        <v>44043</v>
      </c>
      <c r="B325" s="405">
        <v>20130</v>
      </c>
      <c r="C325" s="405" t="s">
        <v>20</v>
      </c>
      <c r="D325" t="s">
        <v>14</v>
      </c>
      <c r="F325" s="1">
        <v>2.9</v>
      </c>
      <c r="G325" s="1">
        <f t="shared" si="4"/>
        <v>65.000000000000114</v>
      </c>
    </row>
    <row r="326" spans="1:8" ht="14.25" hidden="1" customHeight="1">
      <c r="A326" s="46">
        <v>44043</v>
      </c>
      <c r="B326" s="405">
        <v>20130</v>
      </c>
      <c r="C326" s="405" t="s">
        <v>20</v>
      </c>
      <c r="D326" t="s">
        <v>15</v>
      </c>
      <c r="F326" s="1">
        <v>60</v>
      </c>
      <c r="G326" s="1">
        <f t="shared" si="4"/>
        <v>5.0000000000001137</v>
      </c>
    </row>
    <row r="327" spans="1:8" ht="14.25" hidden="1" customHeight="1">
      <c r="A327" s="46">
        <v>44043</v>
      </c>
      <c r="B327" s="405">
        <v>20130</v>
      </c>
      <c r="C327" s="405" t="s">
        <v>20</v>
      </c>
      <c r="D327" t="s">
        <v>31</v>
      </c>
      <c r="F327" s="1">
        <v>5</v>
      </c>
      <c r="G327" s="1">
        <f t="shared" si="4"/>
        <v>1.1368683772161603E-13</v>
      </c>
    </row>
    <row r="328" spans="1:8" ht="14.25" customHeight="1">
      <c r="A328" s="68">
        <v>43951</v>
      </c>
      <c r="B328" s="404" t="s">
        <v>11</v>
      </c>
      <c r="C328" s="404" t="s">
        <v>21</v>
      </c>
      <c r="D328" t="s">
        <v>13</v>
      </c>
      <c r="E328" s="1">
        <v>13.1</v>
      </c>
      <c r="G328" s="1">
        <f t="shared" si="4"/>
        <v>13.100000000000113</v>
      </c>
    </row>
    <row r="329" spans="1:8" ht="14.25" customHeight="1">
      <c r="B329" s="405"/>
      <c r="C329" s="405"/>
      <c r="D329" t="s">
        <v>14</v>
      </c>
      <c r="E329" s="1">
        <v>4.5999999999999996</v>
      </c>
      <c r="G329" s="1">
        <f t="shared" si="4"/>
        <v>17.700000000000113</v>
      </c>
    </row>
    <row r="330" spans="1:8" ht="14.25" customHeight="1">
      <c r="B330" s="405"/>
      <c r="C330" s="405"/>
      <c r="D330" t="s">
        <v>15</v>
      </c>
      <c r="E330" s="1">
        <v>60</v>
      </c>
      <c r="G330" s="1">
        <f t="shared" si="4"/>
        <v>77.700000000000117</v>
      </c>
    </row>
    <row r="331" spans="1:8" ht="14.25" customHeight="1">
      <c r="B331" s="405"/>
      <c r="C331" s="405"/>
      <c r="D331" t="s">
        <v>31</v>
      </c>
      <c r="E331" s="1">
        <v>5</v>
      </c>
      <c r="G331" s="1">
        <f t="shared" si="4"/>
        <v>82.700000000000117</v>
      </c>
    </row>
    <row r="332" spans="1:8" ht="14.25" customHeight="1">
      <c r="A332" s="46">
        <v>44043</v>
      </c>
      <c r="B332" s="405">
        <v>20130</v>
      </c>
      <c r="C332" s="405" t="s">
        <v>21</v>
      </c>
      <c r="D332" t="s">
        <v>13</v>
      </c>
      <c r="F332" s="1">
        <v>12.2</v>
      </c>
      <c r="G332" s="1">
        <f t="shared" si="4"/>
        <v>70.500000000000114</v>
      </c>
      <c r="H332" s="29"/>
    </row>
    <row r="333" spans="1:8" ht="14.25" customHeight="1">
      <c r="A333" s="46">
        <v>44043</v>
      </c>
      <c r="B333" s="405">
        <v>20130</v>
      </c>
      <c r="C333" s="405" t="s">
        <v>21</v>
      </c>
      <c r="D333" t="s">
        <v>14</v>
      </c>
      <c r="F333" s="1">
        <v>2.9</v>
      </c>
      <c r="G333" s="1">
        <f t="shared" si="4"/>
        <v>67.600000000000108</v>
      </c>
      <c r="H333" s="29"/>
    </row>
    <row r="334" spans="1:8" ht="14.25" customHeight="1">
      <c r="A334" s="46">
        <v>44043</v>
      </c>
      <c r="B334" s="405">
        <v>20130</v>
      </c>
      <c r="C334" s="405" t="s">
        <v>21</v>
      </c>
      <c r="D334" t="s">
        <v>15</v>
      </c>
      <c r="F334" s="1">
        <v>60</v>
      </c>
      <c r="G334" s="1">
        <f t="shared" si="4"/>
        <v>7.600000000000108</v>
      </c>
    </row>
    <row r="335" spans="1:8" ht="14.25" customHeight="1">
      <c r="A335" s="46">
        <v>44043</v>
      </c>
      <c r="B335" s="405">
        <v>20130</v>
      </c>
      <c r="C335" s="405" t="s">
        <v>21</v>
      </c>
      <c r="D335" t="s">
        <v>31</v>
      </c>
      <c r="F335" s="1">
        <v>5</v>
      </c>
      <c r="G335" s="1">
        <f t="shared" si="4"/>
        <v>2.600000000000108</v>
      </c>
    </row>
    <row r="336" spans="1:8" ht="14.25" customHeight="1">
      <c r="A336" s="46">
        <v>44151</v>
      </c>
      <c r="B336" s="405">
        <v>20690</v>
      </c>
      <c r="C336" s="405" t="s">
        <v>21</v>
      </c>
      <c r="D336" t="s">
        <v>13</v>
      </c>
      <c r="F336" s="1">
        <v>0.9</v>
      </c>
      <c r="G336" s="1">
        <f t="shared" si="4"/>
        <v>1.7000000000001081</v>
      </c>
    </row>
    <row r="337" spans="1:7" ht="14.25" customHeight="1">
      <c r="A337" s="46">
        <v>44151</v>
      </c>
      <c r="B337" s="405">
        <v>20690</v>
      </c>
      <c r="C337" s="405" t="s">
        <v>21</v>
      </c>
      <c r="D337" t="s">
        <v>14</v>
      </c>
      <c r="F337" s="1">
        <v>1.7</v>
      </c>
      <c r="G337" s="1">
        <f t="shared" si="4"/>
        <v>1.0813572259849025E-13</v>
      </c>
    </row>
    <row r="338" spans="1:7" ht="14.25" customHeight="1">
      <c r="A338" s="68">
        <v>43982</v>
      </c>
      <c r="B338" s="404" t="s">
        <v>11</v>
      </c>
      <c r="C338" s="404" t="s">
        <v>22</v>
      </c>
      <c r="D338" t="s">
        <v>13</v>
      </c>
      <c r="E338" s="1">
        <v>12.1</v>
      </c>
      <c r="G338" s="1">
        <f t="shared" si="4"/>
        <v>12.100000000000108</v>
      </c>
    </row>
    <row r="339" spans="1:7" ht="15.75" customHeight="1">
      <c r="B339" s="405"/>
      <c r="C339" s="405"/>
      <c r="D339" t="s">
        <v>14</v>
      </c>
      <c r="E339" s="1">
        <v>2.5</v>
      </c>
      <c r="G339" s="1">
        <f t="shared" si="4"/>
        <v>14.600000000000108</v>
      </c>
    </row>
    <row r="340" spans="1:7">
      <c r="B340" s="405"/>
      <c r="C340" s="405"/>
      <c r="D340" t="s">
        <v>15</v>
      </c>
      <c r="E340" s="1">
        <v>60</v>
      </c>
      <c r="G340" s="1">
        <f t="shared" ref="G340:G403" si="5">+G339+E340-F340</f>
        <v>74.600000000000108</v>
      </c>
    </row>
    <row r="341" spans="1:7">
      <c r="B341" s="405"/>
      <c r="C341" s="405"/>
      <c r="D341" t="s">
        <v>31</v>
      </c>
      <c r="E341" s="1">
        <v>5</v>
      </c>
      <c r="G341" s="1">
        <f t="shared" si="5"/>
        <v>79.600000000000108</v>
      </c>
    </row>
    <row r="342" spans="1:7">
      <c r="A342" s="46">
        <v>44151</v>
      </c>
      <c r="B342" s="405">
        <v>20690</v>
      </c>
      <c r="C342" s="405" t="s">
        <v>22</v>
      </c>
      <c r="D342" t="s">
        <v>13</v>
      </c>
      <c r="F342" s="1">
        <v>12.1</v>
      </c>
      <c r="G342" s="1">
        <f t="shared" si="5"/>
        <v>67.500000000000114</v>
      </c>
    </row>
    <row r="343" spans="1:7">
      <c r="A343" s="46">
        <v>44151</v>
      </c>
      <c r="B343" s="405">
        <v>20690</v>
      </c>
      <c r="C343" s="405" t="s">
        <v>22</v>
      </c>
      <c r="D343" t="s">
        <v>14</v>
      </c>
      <c r="F343" s="1">
        <v>2.5</v>
      </c>
      <c r="G343" s="1">
        <f t="shared" si="5"/>
        <v>65.000000000000114</v>
      </c>
    </row>
    <row r="344" spans="1:7">
      <c r="A344" s="46">
        <v>44194</v>
      </c>
      <c r="B344" s="405">
        <v>21237</v>
      </c>
      <c r="C344" s="405" t="s">
        <v>22</v>
      </c>
      <c r="D344" t="s">
        <v>15</v>
      </c>
      <c r="F344" s="1">
        <v>60</v>
      </c>
      <c r="G344" s="1">
        <f t="shared" si="5"/>
        <v>5.0000000000001137</v>
      </c>
    </row>
    <row r="345" spans="1:7">
      <c r="A345" s="46">
        <v>44194</v>
      </c>
      <c r="B345" s="405">
        <v>21237</v>
      </c>
      <c r="C345" s="405" t="s">
        <v>22</v>
      </c>
      <c r="D345" t="s">
        <v>31</v>
      </c>
      <c r="F345" s="1">
        <v>5</v>
      </c>
      <c r="G345" s="1">
        <f t="shared" si="5"/>
        <v>1.1368683772161603E-13</v>
      </c>
    </row>
    <row r="346" spans="1:7">
      <c r="A346" s="68">
        <v>44012</v>
      </c>
      <c r="B346" s="404" t="s">
        <v>11</v>
      </c>
      <c r="C346" s="404" t="s">
        <v>23</v>
      </c>
      <c r="D346" t="s">
        <v>13</v>
      </c>
      <c r="E346" s="1">
        <v>10.7</v>
      </c>
      <c r="G346" s="1">
        <f t="shared" si="5"/>
        <v>10.700000000000113</v>
      </c>
    </row>
    <row r="347" spans="1:7">
      <c r="B347" s="405"/>
      <c r="C347" s="405"/>
      <c r="D347" t="s">
        <v>14</v>
      </c>
      <c r="E347" s="1">
        <v>1.2</v>
      </c>
      <c r="G347" s="1">
        <f t="shared" si="5"/>
        <v>11.900000000000112</v>
      </c>
    </row>
    <row r="348" spans="1:7">
      <c r="B348" s="405"/>
      <c r="C348" s="405"/>
      <c r="D348" t="s">
        <v>15</v>
      </c>
      <c r="E348" s="1">
        <v>60</v>
      </c>
      <c r="G348" s="1">
        <f t="shared" si="5"/>
        <v>71.900000000000119</v>
      </c>
    </row>
    <row r="349" spans="1:7">
      <c r="B349" s="405"/>
      <c r="C349" s="405"/>
      <c r="D349" t="s">
        <v>31</v>
      </c>
      <c r="E349" s="1">
        <v>5</v>
      </c>
      <c r="G349" s="1">
        <f t="shared" si="5"/>
        <v>76.900000000000119</v>
      </c>
    </row>
    <row r="350" spans="1:7">
      <c r="A350" s="46">
        <v>44151</v>
      </c>
      <c r="B350" s="405">
        <v>20690</v>
      </c>
      <c r="C350" s="405" t="s">
        <v>23</v>
      </c>
      <c r="D350" t="s">
        <v>13</v>
      </c>
      <c r="F350" s="1">
        <v>10.7</v>
      </c>
      <c r="G350" s="1">
        <f t="shared" si="5"/>
        <v>66.200000000000117</v>
      </c>
    </row>
    <row r="351" spans="1:7">
      <c r="A351" s="46">
        <v>44151</v>
      </c>
      <c r="B351" s="405">
        <v>20690</v>
      </c>
      <c r="C351" s="405" t="s">
        <v>23</v>
      </c>
      <c r="D351" t="s">
        <v>14</v>
      </c>
      <c r="F351" s="1">
        <v>1.2</v>
      </c>
      <c r="G351" s="1">
        <f t="shared" si="5"/>
        <v>65.000000000000114</v>
      </c>
    </row>
    <row r="352" spans="1:7">
      <c r="A352" s="46">
        <v>44194</v>
      </c>
      <c r="B352" s="405">
        <v>21237</v>
      </c>
      <c r="C352" s="405" t="s">
        <v>23</v>
      </c>
      <c r="D352" t="s">
        <v>15</v>
      </c>
      <c r="F352" s="1">
        <v>60</v>
      </c>
      <c r="G352" s="1">
        <f t="shared" si="5"/>
        <v>5.0000000000001137</v>
      </c>
    </row>
    <row r="353" spans="1:8">
      <c r="A353" s="46">
        <v>44194</v>
      </c>
      <c r="B353" s="405">
        <v>21237</v>
      </c>
      <c r="C353" s="405" t="s">
        <v>23</v>
      </c>
      <c r="D353" t="s">
        <v>31</v>
      </c>
      <c r="F353" s="1">
        <v>5</v>
      </c>
      <c r="G353" s="1">
        <f t="shared" si="5"/>
        <v>1.1368683772161603E-13</v>
      </c>
    </row>
    <row r="354" spans="1:8">
      <c r="A354" s="68">
        <v>44043</v>
      </c>
      <c r="B354" s="404" t="s">
        <v>11</v>
      </c>
      <c r="C354" s="404" t="s">
        <v>24</v>
      </c>
      <c r="D354" t="s">
        <v>13</v>
      </c>
      <c r="E354" s="1">
        <v>34.200000000000003</v>
      </c>
      <c r="G354" s="1">
        <f t="shared" si="5"/>
        <v>34.200000000000117</v>
      </c>
    </row>
    <row r="355" spans="1:8">
      <c r="B355" s="405"/>
      <c r="C355" s="405"/>
      <c r="D355" t="s">
        <v>14</v>
      </c>
      <c r="E355" s="1">
        <v>3.7</v>
      </c>
      <c r="G355" s="1">
        <f t="shared" si="5"/>
        <v>37.900000000000119</v>
      </c>
    </row>
    <row r="356" spans="1:8">
      <c r="B356" s="405"/>
      <c r="C356" s="405"/>
      <c r="D356" t="s">
        <v>15</v>
      </c>
      <c r="E356" s="1">
        <v>60</v>
      </c>
      <c r="G356" s="1">
        <f t="shared" si="5"/>
        <v>97.900000000000119</v>
      </c>
    </row>
    <row r="357" spans="1:8">
      <c r="B357" s="405"/>
      <c r="C357" s="405"/>
      <c r="D357" t="s">
        <v>31</v>
      </c>
      <c r="E357" s="1">
        <v>5</v>
      </c>
      <c r="G357" s="1">
        <f t="shared" si="5"/>
        <v>102.90000000000012</v>
      </c>
    </row>
    <row r="358" spans="1:8">
      <c r="B358" s="405"/>
      <c r="C358" s="405"/>
      <c r="D358" s="56" t="s">
        <v>35</v>
      </c>
      <c r="E358" s="1">
        <v>10</v>
      </c>
      <c r="G358" s="1">
        <f t="shared" si="5"/>
        <v>112.90000000000012</v>
      </c>
    </row>
    <row r="359" spans="1:8">
      <c r="B359" s="405"/>
      <c r="C359" s="405"/>
      <c r="D359" s="56" t="s">
        <v>36</v>
      </c>
      <c r="E359" s="1">
        <v>10</v>
      </c>
      <c r="G359" s="1">
        <f t="shared" si="5"/>
        <v>122.90000000000012</v>
      </c>
    </row>
    <row r="360" spans="1:8">
      <c r="A360" s="46">
        <v>44043</v>
      </c>
      <c r="B360" s="405" t="s">
        <v>10</v>
      </c>
      <c r="C360" s="405" t="s">
        <v>24</v>
      </c>
      <c r="D360" t="s">
        <v>15</v>
      </c>
      <c r="F360" s="1">
        <v>60</v>
      </c>
      <c r="G360" s="1">
        <f t="shared" si="5"/>
        <v>62.900000000000119</v>
      </c>
    </row>
    <row r="361" spans="1:8">
      <c r="A361" s="46">
        <v>44043</v>
      </c>
      <c r="B361" s="405" t="s">
        <v>10</v>
      </c>
      <c r="C361" s="405" t="s">
        <v>24</v>
      </c>
      <c r="D361" t="s">
        <v>16</v>
      </c>
      <c r="F361" s="1">
        <v>5</v>
      </c>
      <c r="G361" s="1">
        <f t="shared" si="5"/>
        <v>57.900000000000119</v>
      </c>
    </row>
    <row r="362" spans="1:8">
      <c r="A362" s="46">
        <v>44151</v>
      </c>
      <c r="B362" s="405">
        <v>20690</v>
      </c>
      <c r="C362" s="405" t="s">
        <v>24</v>
      </c>
      <c r="D362" t="s">
        <v>13</v>
      </c>
      <c r="F362" s="1">
        <v>34.200000000000003</v>
      </c>
      <c r="G362" s="1">
        <f t="shared" si="5"/>
        <v>23.700000000000117</v>
      </c>
    </row>
    <row r="363" spans="1:8">
      <c r="A363" s="46">
        <v>44151</v>
      </c>
      <c r="B363" s="405">
        <v>20690</v>
      </c>
      <c r="C363" s="405" t="s">
        <v>24</v>
      </c>
      <c r="D363" t="s">
        <v>14</v>
      </c>
      <c r="F363" s="1">
        <v>3.7</v>
      </c>
      <c r="G363" s="1">
        <f t="shared" si="5"/>
        <v>20.000000000000117</v>
      </c>
    </row>
    <row r="364" spans="1:8">
      <c r="A364" s="46">
        <v>44194</v>
      </c>
      <c r="B364" s="405">
        <v>21235</v>
      </c>
      <c r="C364" s="405" t="s">
        <v>24</v>
      </c>
      <c r="D364" s="56" t="s">
        <v>35</v>
      </c>
      <c r="F364" s="1">
        <v>10</v>
      </c>
      <c r="G364" s="1">
        <f t="shared" si="5"/>
        <v>10.000000000000117</v>
      </c>
    </row>
    <row r="365" spans="1:8">
      <c r="A365" s="46">
        <v>44194</v>
      </c>
      <c r="B365" s="405">
        <v>21235</v>
      </c>
      <c r="C365" s="405" t="s">
        <v>24</v>
      </c>
      <c r="D365" s="56" t="s">
        <v>36</v>
      </c>
      <c r="F365" s="1">
        <v>10</v>
      </c>
      <c r="G365" s="1">
        <f t="shared" si="5"/>
        <v>1.1723955140041653E-13</v>
      </c>
    </row>
    <row r="366" spans="1:8">
      <c r="A366" s="68">
        <v>44074</v>
      </c>
      <c r="B366" s="404" t="s">
        <v>11</v>
      </c>
      <c r="C366" s="404" t="s">
        <v>25</v>
      </c>
      <c r="D366" t="s">
        <v>13</v>
      </c>
      <c r="E366" s="1">
        <v>32.799999999999997</v>
      </c>
      <c r="G366" s="1">
        <f t="shared" si="5"/>
        <v>32.800000000000111</v>
      </c>
      <c r="H366" s="52"/>
    </row>
    <row r="367" spans="1:8">
      <c r="B367" s="405"/>
      <c r="C367" s="405"/>
      <c r="D367" t="s">
        <v>14</v>
      </c>
      <c r="E367" s="1">
        <v>4.4000000000000004</v>
      </c>
      <c r="G367" s="1">
        <f t="shared" si="5"/>
        <v>37.200000000000109</v>
      </c>
    </row>
    <row r="368" spans="1:8">
      <c r="B368" s="405"/>
      <c r="C368" s="405"/>
      <c r="D368" t="s">
        <v>15</v>
      </c>
      <c r="E368" s="1">
        <v>60</v>
      </c>
      <c r="G368" s="1">
        <f t="shared" si="5"/>
        <v>97.200000000000102</v>
      </c>
    </row>
    <row r="369" spans="1:7">
      <c r="B369" s="405"/>
      <c r="C369" s="405"/>
      <c r="D369" t="s">
        <v>31</v>
      </c>
      <c r="E369" s="1">
        <v>5</v>
      </c>
      <c r="G369" s="1">
        <f t="shared" si="5"/>
        <v>102.2000000000001</v>
      </c>
    </row>
    <row r="370" spans="1:7">
      <c r="B370" s="405"/>
      <c r="C370" s="405"/>
      <c r="D370" t="s">
        <v>37</v>
      </c>
      <c r="E370" s="1">
        <v>15</v>
      </c>
      <c r="G370" s="1">
        <f t="shared" si="5"/>
        <v>117.2000000000001</v>
      </c>
    </row>
    <row r="371" spans="1:7">
      <c r="A371" s="46">
        <v>44074</v>
      </c>
      <c r="B371" s="405" t="s">
        <v>10</v>
      </c>
      <c r="C371" s="405" t="s">
        <v>25</v>
      </c>
      <c r="D371" t="s">
        <v>15</v>
      </c>
      <c r="F371" s="1">
        <v>60</v>
      </c>
      <c r="G371" s="1">
        <f t="shared" si="5"/>
        <v>57.200000000000102</v>
      </c>
    </row>
    <row r="372" spans="1:7">
      <c r="A372" s="46">
        <v>44074</v>
      </c>
      <c r="B372" s="405" t="s">
        <v>10</v>
      </c>
      <c r="C372" s="405" t="s">
        <v>25</v>
      </c>
      <c r="D372" t="s">
        <v>16</v>
      </c>
      <c r="F372" s="1">
        <v>5</v>
      </c>
      <c r="G372" s="1">
        <f t="shared" si="5"/>
        <v>52.200000000000102</v>
      </c>
    </row>
    <row r="373" spans="1:7">
      <c r="A373" s="46">
        <v>44151</v>
      </c>
      <c r="B373" s="405">
        <v>20690</v>
      </c>
      <c r="C373" s="405" t="s">
        <v>25</v>
      </c>
      <c r="D373" t="s">
        <v>13</v>
      </c>
      <c r="F373" s="1">
        <v>32.799999999999997</v>
      </c>
      <c r="G373" s="1">
        <f t="shared" si="5"/>
        <v>19.400000000000105</v>
      </c>
    </row>
    <row r="374" spans="1:7">
      <c r="A374" s="46">
        <v>44151</v>
      </c>
      <c r="B374" s="405">
        <v>20690</v>
      </c>
      <c r="C374" s="405" t="s">
        <v>25</v>
      </c>
      <c r="D374" t="s">
        <v>14</v>
      </c>
      <c r="F374" s="1">
        <v>4.4000000000000004</v>
      </c>
      <c r="G374" s="1">
        <f t="shared" si="5"/>
        <v>15.000000000000105</v>
      </c>
    </row>
    <row r="375" spans="1:7">
      <c r="A375" s="46">
        <v>44194</v>
      </c>
      <c r="B375" s="405">
        <v>21237</v>
      </c>
      <c r="C375" s="405" t="s">
        <v>25</v>
      </c>
      <c r="D375" t="s">
        <v>37</v>
      </c>
      <c r="F375" s="1">
        <v>15</v>
      </c>
      <c r="G375" s="1">
        <f t="shared" si="5"/>
        <v>1.0480505352461478E-13</v>
      </c>
    </row>
    <row r="376" spans="1:7">
      <c r="A376" s="68">
        <v>44104</v>
      </c>
      <c r="B376" s="404" t="s">
        <v>11</v>
      </c>
      <c r="C376" s="404" t="s">
        <v>26</v>
      </c>
      <c r="D376" t="s">
        <v>13</v>
      </c>
      <c r="E376" s="1">
        <v>33.6</v>
      </c>
      <c r="G376" s="1">
        <f t="shared" si="5"/>
        <v>33.600000000000108</v>
      </c>
    </row>
    <row r="377" spans="1:7">
      <c r="B377" s="405"/>
      <c r="C377" s="405"/>
      <c r="D377" t="s">
        <v>14</v>
      </c>
      <c r="E377" s="1">
        <v>5.0999999999999996</v>
      </c>
      <c r="G377" s="1">
        <f t="shared" si="5"/>
        <v>38.700000000000109</v>
      </c>
    </row>
    <row r="378" spans="1:7">
      <c r="B378" s="405"/>
      <c r="C378" s="405"/>
      <c r="D378" t="s">
        <v>15</v>
      </c>
      <c r="E378" s="1">
        <v>60</v>
      </c>
      <c r="G378" s="1">
        <f t="shared" si="5"/>
        <v>98.700000000000102</v>
      </c>
    </row>
    <row r="379" spans="1:7">
      <c r="B379" s="405"/>
      <c r="C379" s="405"/>
      <c r="D379" t="s">
        <v>31</v>
      </c>
      <c r="E379" s="1">
        <v>5</v>
      </c>
      <c r="G379" s="1">
        <f t="shared" si="5"/>
        <v>103.7000000000001</v>
      </c>
    </row>
    <row r="380" spans="1:7">
      <c r="B380" s="405"/>
      <c r="C380" s="405"/>
      <c r="D380" t="s">
        <v>37</v>
      </c>
      <c r="E380" s="1">
        <v>8.5</v>
      </c>
      <c r="G380" s="1">
        <f t="shared" si="5"/>
        <v>112.2000000000001</v>
      </c>
    </row>
    <row r="381" spans="1:7">
      <c r="A381" s="46">
        <v>44104</v>
      </c>
      <c r="B381" s="405" t="s">
        <v>10</v>
      </c>
      <c r="C381" s="405" t="s">
        <v>26</v>
      </c>
      <c r="D381" t="s">
        <v>15</v>
      </c>
      <c r="F381" s="1">
        <v>60</v>
      </c>
      <c r="G381" s="1">
        <f t="shared" si="5"/>
        <v>52.200000000000102</v>
      </c>
    </row>
    <row r="382" spans="1:7">
      <c r="A382" s="46">
        <v>44104</v>
      </c>
      <c r="B382" s="405" t="s">
        <v>10</v>
      </c>
      <c r="C382" s="405" t="s">
        <v>26</v>
      </c>
      <c r="D382" t="s">
        <v>16</v>
      </c>
      <c r="F382" s="1">
        <v>5</v>
      </c>
      <c r="G382" s="1">
        <f t="shared" si="5"/>
        <v>47.200000000000102</v>
      </c>
    </row>
    <row r="383" spans="1:7">
      <c r="A383" s="46">
        <v>44177</v>
      </c>
      <c r="B383" s="405">
        <v>21063</v>
      </c>
      <c r="C383" s="405" t="s">
        <v>26</v>
      </c>
      <c r="D383" t="s">
        <v>13</v>
      </c>
      <c r="F383" s="1">
        <v>33.6</v>
      </c>
      <c r="G383" s="1">
        <f t="shared" si="5"/>
        <v>13.600000000000101</v>
      </c>
    </row>
    <row r="384" spans="1:7">
      <c r="A384" s="46">
        <v>44177</v>
      </c>
      <c r="B384" s="405">
        <v>21063</v>
      </c>
      <c r="C384" s="405" t="s">
        <v>26</v>
      </c>
      <c r="D384" t="s">
        <v>14</v>
      </c>
      <c r="F384" s="1">
        <v>5.0999999999999996</v>
      </c>
      <c r="G384" s="1">
        <f t="shared" si="5"/>
        <v>8.5000000000001013</v>
      </c>
    </row>
    <row r="385" spans="1:7">
      <c r="A385" s="46">
        <v>44194</v>
      </c>
      <c r="B385" s="405">
        <v>21237</v>
      </c>
      <c r="C385" s="405" t="s">
        <v>26</v>
      </c>
      <c r="F385" s="1">
        <v>8.5</v>
      </c>
      <c r="G385" s="1">
        <f t="shared" si="5"/>
        <v>1.0125233984581428E-13</v>
      </c>
    </row>
    <row r="386" spans="1:7">
      <c r="A386" s="68">
        <v>44135</v>
      </c>
      <c r="B386" s="404" t="s">
        <v>11</v>
      </c>
      <c r="C386" s="404" t="s">
        <v>27</v>
      </c>
      <c r="D386" t="s">
        <v>13</v>
      </c>
      <c r="E386" s="1">
        <v>39.5</v>
      </c>
      <c r="G386" s="1">
        <f t="shared" si="5"/>
        <v>39.500000000000099</v>
      </c>
    </row>
    <row r="387" spans="1:7">
      <c r="B387" s="405"/>
      <c r="C387" s="405"/>
      <c r="D387" t="s">
        <v>14</v>
      </c>
      <c r="E387" s="1">
        <v>5.4</v>
      </c>
      <c r="G387" s="1">
        <f t="shared" si="5"/>
        <v>44.900000000000098</v>
      </c>
    </row>
    <row r="388" spans="1:7">
      <c r="B388" s="405"/>
      <c r="C388" s="405"/>
      <c r="D388" t="s">
        <v>15</v>
      </c>
      <c r="E388" s="1">
        <v>60</v>
      </c>
      <c r="G388" s="1">
        <f t="shared" si="5"/>
        <v>104.90000000000009</v>
      </c>
    </row>
    <row r="389" spans="1:7">
      <c r="B389" s="405"/>
      <c r="C389" s="405"/>
      <c r="D389" t="s">
        <v>31</v>
      </c>
      <c r="E389" s="1">
        <v>5</v>
      </c>
      <c r="G389" s="1">
        <f t="shared" si="5"/>
        <v>109.90000000000009</v>
      </c>
    </row>
    <row r="390" spans="1:7">
      <c r="B390" s="405"/>
      <c r="C390" s="405"/>
      <c r="D390" s="56" t="s">
        <v>177</v>
      </c>
      <c r="E390" s="1">
        <v>10</v>
      </c>
      <c r="G390" s="1">
        <f t="shared" si="5"/>
        <v>119.90000000000009</v>
      </c>
    </row>
    <row r="391" spans="1:7">
      <c r="B391" s="405"/>
      <c r="C391" s="405"/>
      <c r="D391" s="56" t="s">
        <v>178</v>
      </c>
      <c r="E391" s="1">
        <v>10</v>
      </c>
      <c r="G391" s="1">
        <f t="shared" si="5"/>
        <v>129.90000000000009</v>
      </c>
    </row>
    <row r="392" spans="1:7">
      <c r="A392" s="46">
        <v>44135</v>
      </c>
      <c r="B392" s="405" t="s">
        <v>10</v>
      </c>
      <c r="C392" s="405" t="s">
        <v>27</v>
      </c>
      <c r="D392" t="s">
        <v>15</v>
      </c>
      <c r="F392" s="1">
        <v>60</v>
      </c>
      <c r="G392" s="1">
        <f t="shared" si="5"/>
        <v>69.900000000000091</v>
      </c>
    </row>
    <row r="393" spans="1:7">
      <c r="A393" s="46">
        <v>44135</v>
      </c>
      <c r="B393" s="405" t="s">
        <v>10</v>
      </c>
      <c r="C393" s="405" t="s">
        <v>27</v>
      </c>
      <c r="D393" t="s">
        <v>16</v>
      </c>
      <c r="F393" s="1">
        <v>5</v>
      </c>
      <c r="G393" s="1">
        <f t="shared" si="5"/>
        <v>64.900000000000091</v>
      </c>
    </row>
    <row r="394" spans="1:7">
      <c r="A394" s="46">
        <v>44177</v>
      </c>
      <c r="B394" s="405">
        <v>21063</v>
      </c>
      <c r="C394" s="405" t="s">
        <v>27</v>
      </c>
      <c r="D394" t="s">
        <v>13</v>
      </c>
      <c r="F394" s="1">
        <v>39.5</v>
      </c>
      <c r="G394" s="1">
        <f t="shared" si="5"/>
        <v>25.400000000000091</v>
      </c>
    </row>
    <row r="395" spans="1:7">
      <c r="A395" s="46">
        <v>44177</v>
      </c>
      <c r="B395" s="405">
        <v>21063</v>
      </c>
      <c r="C395" s="405" t="s">
        <v>27</v>
      </c>
      <c r="D395" t="s">
        <v>14</v>
      </c>
      <c r="F395" s="1">
        <v>5.4</v>
      </c>
      <c r="G395" s="1">
        <f t="shared" si="5"/>
        <v>20.000000000000092</v>
      </c>
    </row>
    <row r="396" spans="1:7">
      <c r="A396" s="46">
        <v>44194</v>
      </c>
      <c r="B396" s="405">
        <v>21235</v>
      </c>
      <c r="C396" s="405" t="s">
        <v>27</v>
      </c>
      <c r="D396" s="56" t="s">
        <v>177</v>
      </c>
      <c r="F396" s="1">
        <v>10</v>
      </c>
      <c r="G396" s="1">
        <f t="shared" si="5"/>
        <v>10.000000000000092</v>
      </c>
    </row>
    <row r="397" spans="1:7">
      <c r="A397" s="46">
        <v>44194</v>
      </c>
      <c r="B397" s="405">
        <v>21235</v>
      </c>
      <c r="C397" s="405" t="s">
        <v>27</v>
      </c>
      <c r="D397" s="56" t="s">
        <v>178</v>
      </c>
      <c r="F397" s="1">
        <v>10</v>
      </c>
      <c r="G397" s="1">
        <f t="shared" si="5"/>
        <v>9.2370555648813024E-14</v>
      </c>
    </row>
    <row r="398" spans="1:7">
      <c r="A398" s="68">
        <v>44165</v>
      </c>
      <c r="B398" s="404" t="s">
        <v>11</v>
      </c>
      <c r="C398" s="404" t="s">
        <v>28</v>
      </c>
      <c r="D398" t="s">
        <v>13</v>
      </c>
      <c r="E398" s="1">
        <v>37.4</v>
      </c>
      <c r="G398" s="1">
        <f t="shared" si="5"/>
        <v>37.400000000000091</v>
      </c>
    </row>
    <row r="399" spans="1:7">
      <c r="B399" s="405"/>
      <c r="C399" s="405"/>
      <c r="D399" t="s">
        <v>14</v>
      </c>
      <c r="E399" s="1">
        <v>5.6</v>
      </c>
      <c r="G399" s="1">
        <f t="shared" si="5"/>
        <v>43.000000000000092</v>
      </c>
    </row>
    <row r="400" spans="1:7">
      <c r="B400" s="405"/>
      <c r="C400" s="405"/>
      <c r="D400" t="s">
        <v>15</v>
      </c>
      <c r="E400" s="1">
        <v>60</v>
      </c>
      <c r="G400" s="1">
        <f t="shared" si="5"/>
        <v>103.00000000000009</v>
      </c>
    </row>
    <row r="401" spans="1:7">
      <c r="B401" s="405"/>
      <c r="C401" s="405"/>
      <c r="D401" t="s">
        <v>31</v>
      </c>
      <c r="E401" s="1">
        <v>5</v>
      </c>
      <c r="G401" s="1">
        <f t="shared" si="5"/>
        <v>108.00000000000009</v>
      </c>
    </row>
    <row r="402" spans="1:7">
      <c r="A402" s="46">
        <v>44165</v>
      </c>
      <c r="B402" s="405" t="s">
        <v>10</v>
      </c>
      <c r="C402" s="405" t="s">
        <v>28</v>
      </c>
      <c r="D402" t="s">
        <v>33</v>
      </c>
      <c r="E402" s="61"/>
      <c r="F402" s="1">
        <v>60</v>
      </c>
      <c r="G402" s="1">
        <f t="shared" si="5"/>
        <v>48.000000000000085</v>
      </c>
    </row>
    <row r="403" spans="1:7">
      <c r="A403" s="46">
        <v>44165</v>
      </c>
      <c r="B403" s="405" t="s">
        <v>10</v>
      </c>
      <c r="C403" s="405" t="s">
        <v>28</v>
      </c>
      <c r="D403" t="s">
        <v>31</v>
      </c>
      <c r="E403" s="61"/>
      <c r="F403" s="1">
        <v>5</v>
      </c>
      <c r="G403" s="1">
        <f t="shared" si="5"/>
        <v>43.000000000000085</v>
      </c>
    </row>
    <row r="404" spans="1:7">
      <c r="A404" s="46">
        <v>44194</v>
      </c>
      <c r="B404" s="405">
        <v>21236</v>
      </c>
      <c r="C404" s="405" t="s">
        <v>28</v>
      </c>
      <c r="D404" t="s">
        <v>13</v>
      </c>
      <c r="E404" s="61"/>
      <c r="F404" s="1">
        <v>37.4</v>
      </c>
      <c r="G404" s="1">
        <f t="shared" ref="G404:G483" si="6">+G403+E404-F404</f>
        <v>5.6000000000000867</v>
      </c>
    </row>
    <row r="405" spans="1:7">
      <c r="A405" s="46">
        <v>44194</v>
      </c>
      <c r="B405" s="405">
        <v>21236</v>
      </c>
      <c r="C405" s="405" t="s">
        <v>28</v>
      </c>
      <c r="D405" t="s">
        <v>14</v>
      </c>
      <c r="E405" s="61"/>
      <c r="F405" s="1">
        <v>5.6</v>
      </c>
      <c r="G405" s="1">
        <f t="shared" si="6"/>
        <v>8.7041485130612273E-14</v>
      </c>
    </row>
    <row r="406" spans="1:7">
      <c r="A406" s="68">
        <v>44196</v>
      </c>
      <c r="B406" s="404" t="s">
        <v>11</v>
      </c>
      <c r="C406" s="404" t="s">
        <v>29</v>
      </c>
      <c r="D406" t="s">
        <v>13</v>
      </c>
      <c r="E406" s="1">
        <v>42.8</v>
      </c>
      <c r="G406" s="1">
        <f t="shared" si="6"/>
        <v>42.800000000000082</v>
      </c>
    </row>
    <row r="407" spans="1:7">
      <c r="B407" s="405"/>
      <c r="C407" s="405"/>
      <c r="D407" t="s">
        <v>14</v>
      </c>
      <c r="E407" s="1">
        <v>4.9000000000000004</v>
      </c>
      <c r="G407" s="1">
        <f t="shared" si="6"/>
        <v>47.700000000000081</v>
      </c>
    </row>
    <row r="408" spans="1:7">
      <c r="B408" s="405"/>
      <c r="C408" s="405"/>
      <c r="D408" t="s">
        <v>15</v>
      </c>
      <c r="E408" s="1">
        <v>60</v>
      </c>
      <c r="G408" s="1">
        <f t="shared" si="6"/>
        <v>107.70000000000007</v>
      </c>
    </row>
    <row r="409" spans="1:7">
      <c r="B409" s="405"/>
      <c r="C409" s="405"/>
      <c r="D409" t="s">
        <v>31</v>
      </c>
      <c r="E409" s="1">
        <v>5</v>
      </c>
      <c r="G409" s="1">
        <f t="shared" si="6"/>
        <v>112.70000000000007</v>
      </c>
    </row>
    <row r="410" spans="1:7">
      <c r="A410" s="46">
        <v>44196</v>
      </c>
      <c r="B410" s="405" t="s">
        <v>10</v>
      </c>
      <c r="C410" s="405" t="s">
        <v>29</v>
      </c>
      <c r="D410" t="s">
        <v>33</v>
      </c>
      <c r="F410" s="1">
        <v>60</v>
      </c>
      <c r="G410" s="1">
        <f t="shared" si="6"/>
        <v>52.700000000000074</v>
      </c>
    </row>
    <row r="411" spans="1:7">
      <c r="A411" s="46">
        <v>44196</v>
      </c>
      <c r="B411" s="405" t="s">
        <v>10</v>
      </c>
      <c r="C411" s="405" t="s">
        <v>29</v>
      </c>
      <c r="D411" t="s">
        <v>31</v>
      </c>
      <c r="F411" s="1">
        <v>5</v>
      </c>
      <c r="G411" s="1">
        <f t="shared" si="6"/>
        <v>47.700000000000074</v>
      </c>
    </row>
    <row r="412" spans="1:7">
      <c r="A412" s="46">
        <v>44275</v>
      </c>
      <c r="B412" s="405">
        <v>21950</v>
      </c>
      <c r="C412" s="405" t="s">
        <v>29</v>
      </c>
      <c r="D412" t="s">
        <v>13</v>
      </c>
      <c r="F412" s="1">
        <v>42.8</v>
      </c>
      <c r="G412" s="1">
        <f t="shared" si="6"/>
        <v>4.9000000000000767</v>
      </c>
    </row>
    <row r="413" spans="1:7">
      <c r="A413" s="46">
        <v>44275</v>
      </c>
      <c r="B413" s="405">
        <v>21950</v>
      </c>
      <c r="C413" s="405" t="s">
        <v>29</v>
      </c>
      <c r="D413" t="s">
        <v>14</v>
      </c>
      <c r="F413" s="1">
        <v>4.9000000000000004</v>
      </c>
      <c r="G413" s="1">
        <f t="shared" si="6"/>
        <v>7.638334409421077E-14</v>
      </c>
    </row>
    <row r="414" spans="1:7">
      <c r="A414" s="68">
        <v>44227</v>
      </c>
      <c r="B414" s="404" t="s">
        <v>11</v>
      </c>
      <c r="C414" s="404" t="s">
        <v>12</v>
      </c>
      <c r="D414" t="s">
        <v>13</v>
      </c>
      <c r="E414" s="1">
        <v>45.7</v>
      </c>
      <c r="G414" s="1">
        <f t="shared" si="6"/>
        <v>45.700000000000081</v>
      </c>
    </row>
    <row r="415" spans="1:7">
      <c r="B415" s="405"/>
      <c r="C415" s="405"/>
      <c r="D415" t="s">
        <v>14</v>
      </c>
      <c r="E415" s="1">
        <v>5</v>
      </c>
      <c r="G415" s="1">
        <f t="shared" si="6"/>
        <v>50.700000000000081</v>
      </c>
    </row>
    <row r="416" spans="1:7">
      <c r="B416" s="405"/>
      <c r="C416" s="405"/>
      <c r="D416" t="s">
        <v>15</v>
      </c>
      <c r="E416" s="1">
        <v>60</v>
      </c>
      <c r="G416" s="1">
        <f t="shared" si="6"/>
        <v>110.70000000000007</v>
      </c>
    </row>
    <row r="417" spans="1:7">
      <c r="B417" s="405"/>
      <c r="C417" s="405"/>
      <c r="D417" t="s">
        <v>31</v>
      </c>
      <c r="E417" s="1">
        <v>5</v>
      </c>
      <c r="G417" s="1">
        <f t="shared" si="6"/>
        <v>115.70000000000007</v>
      </c>
    </row>
    <row r="418" spans="1:7">
      <c r="A418" s="46">
        <v>44227</v>
      </c>
      <c r="B418" s="405" t="s">
        <v>10</v>
      </c>
      <c r="C418" s="405" t="s">
        <v>12</v>
      </c>
      <c r="D418" t="s">
        <v>33</v>
      </c>
      <c r="F418" s="1">
        <v>36</v>
      </c>
      <c r="G418" s="1">
        <f t="shared" si="6"/>
        <v>79.700000000000074</v>
      </c>
    </row>
    <row r="419" spans="1:7">
      <c r="A419" s="46">
        <v>44319</v>
      </c>
      <c r="B419" s="405">
        <v>22316</v>
      </c>
      <c r="C419" s="405" t="s">
        <v>12</v>
      </c>
      <c r="D419" t="s">
        <v>13</v>
      </c>
      <c r="F419" s="1">
        <v>45.7</v>
      </c>
      <c r="G419" s="1">
        <f t="shared" si="6"/>
        <v>34.000000000000071</v>
      </c>
    </row>
    <row r="420" spans="1:7">
      <c r="A420" s="46">
        <v>44319</v>
      </c>
      <c r="B420" s="405">
        <v>22316</v>
      </c>
      <c r="C420" s="405" t="s">
        <v>12</v>
      </c>
      <c r="D420" t="s">
        <v>14</v>
      </c>
      <c r="F420" s="1">
        <v>5</v>
      </c>
      <c r="G420" s="1">
        <f t="shared" si="6"/>
        <v>29.000000000000071</v>
      </c>
    </row>
    <row r="421" spans="1:7">
      <c r="A421" s="46">
        <v>44499</v>
      </c>
      <c r="B421" s="405">
        <v>23662</v>
      </c>
      <c r="C421" s="405" t="s">
        <v>12</v>
      </c>
      <c r="D421" t="s">
        <v>15</v>
      </c>
      <c r="F421" s="1">
        <v>24</v>
      </c>
      <c r="G421" s="1">
        <f t="shared" si="6"/>
        <v>5.0000000000000711</v>
      </c>
    </row>
    <row r="422" spans="1:7">
      <c r="A422" s="46">
        <v>44499</v>
      </c>
      <c r="B422" s="405">
        <v>23662</v>
      </c>
      <c r="C422" s="405" t="s">
        <v>12</v>
      </c>
      <c r="D422" t="s">
        <v>31</v>
      </c>
      <c r="F422" s="1">
        <v>5</v>
      </c>
      <c r="G422" s="1">
        <f t="shared" si="6"/>
        <v>7.1054273576010019E-14</v>
      </c>
    </row>
    <row r="423" spans="1:7">
      <c r="A423" s="68">
        <v>44255</v>
      </c>
      <c r="B423" s="404" t="s">
        <v>11</v>
      </c>
      <c r="C423" s="404" t="s">
        <v>19</v>
      </c>
      <c r="D423" t="s">
        <v>13</v>
      </c>
      <c r="E423" s="1">
        <v>10.9</v>
      </c>
      <c r="G423" s="1">
        <f t="shared" si="6"/>
        <v>10.900000000000071</v>
      </c>
    </row>
    <row r="424" spans="1:7">
      <c r="B424" s="405"/>
      <c r="C424" s="405"/>
      <c r="D424" t="s">
        <v>14</v>
      </c>
      <c r="E424" s="1">
        <v>4.7</v>
      </c>
      <c r="G424" s="1">
        <f t="shared" si="6"/>
        <v>15.600000000000072</v>
      </c>
    </row>
    <row r="425" spans="1:7">
      <c r="B425" s="405"/>
      <c r="C425" s="405"/>
      <c r="D425" t="s">
        <v>15</v>
      </c>
      <c r="E425" s="1">
        <v>56</v>
      </c>
      <c r="G425" s="1">
        <f t="shared" si="6"/>
        <v>71.60000000000008</v>
      </c>
    </row>
    <row r="426" spans="1:7">
      <c r="B426" s="405"/>
      <c r="C426" s="405"/>
      <c r="D426" t="s">
        <v>31</v>
      </c>
      <c r="E426" s="1">
        <v>5</v>
      </c>
      <c r="G426" s="1">
        <f t="shared" si="6"/>
        <v>76.60000000000008</v>
      </c>
    </row>
    <row r="427" spans="1:7">
      <c r="B427" s="405"/>
      <c r="C427" s="405"/>
      <c r="D427" t="s">
        <v>83</v>
      </c>
      <c r="E427" s="1">
        <v>10</v>
      </c>
      <c r="G427" s="1">
        <f t="shared" si="6"/>
        <v>86.60000000000008</v>
      </c>
    </row>
    <row r="428" spans="1:7">
      <c r="A428" s="46">
        <v>44319</v>
      </c>
      <c r="B428" s="405">
        <v>22316</v>
      </c>
      <c r="C428" s="405" t="s">
        <v>19</v>
      </c>
      <c r="D428" t="s">
        <v>13</v>
      </c>
      <c r="F428" s="1">
        <v>10.9</v>
      </c>
      <c r="G428" s="1">
        <f t="shared" si="6"/>
        <v>75.700000000000074</v>
      </c>
    </row>
    <row r="429" spans="1:7">
      <c r="A429" s="46">
        <v>44319</v>
      </c>
      <c r="B429" s="405">
        <v>22316</v>
      </c>
      <c r="C429" s="405" t="s">
        <v>19</v>
      </c>
      <c r="D429" t="s">
        <v>14</v>
      </c>
      <c r="F429" s="1">
        <v>4.7</v>
      </c>
      <c r="G429" s="1">
        <f t="shared" si="6"/>
        <v>71.000000000000071</v>
      </c>
    </row>
    <row r="430" spans="1:7">
      <c r="A430" s="46">
        <v>44499</v>
      </c>
      <c r="B430" s="405">
        <v>23662</v>
      </c>
      <c r="C430" s="405" t="s">
        <v>19</v>
      </c>
      <c r="D430" t="s">
        <v>15</v>
      </c>
      <c r="F430" s="1">
        <v>56</v>
      </c>
      <c r="G430" s="1">
        <f t="shared" si="6"/>
        <v>15.000000000000071</v>
      </c>
    </row>
    <row r="431" spans="1:7">
      <c r="A431" s="46">
        <v>44499</v>
      </c>
      <c r="B431" s="405">
        <v>23662</v>
      </c>
      <c r="C431" s="405" t="s">
        <v>19</v>
      </c>
      <c r="D431" t="s">
        <v>31</v>
      </c>
      <c r="F431" s="1">
        <v>5</v>
      </c>
      <c r="G431" s="1">
        <f t="shared" si="6"/>
        <v>10.000000000000071</v>
      </c>
    </row>
    <row r="432" spans="1:7">
      <c r="A432" s="46">
        <v>44499</v>
      </c>
      <c r="B432" s="405">
        <v>23662</v>
      </c>
      <c r="C432" s="405" t="s">
        <v>19</v>
      </c>
      <c r="D432" t="s">
        <v>83</v>
      </c>
      <c r="F432" s="1">
        <v>10</v>
      </c>
      <c r="G432" s="1">
        <f t="shared" si="6"/>
        <v>7.1054273576010019E-14</v>
      </c>
    </row>
    <row r="433" spans="1:7">
      <c r="A433" s="68">
        <v>44286</v>
      </c>
      <c r="B433" s="404" t="s">
        <v>11</v>
      </c>
      <c r="C433" s="404" t="s">
        <v>20</v>
      </c>
      <c r="D433" t="s">
        <v>13</v>
      </c>
      <c r="E433" s="1">
        <v>24.9</v>
      </c>
      <c r="G433" s="1">
        <f t="shared" si="6"/>
        <v>24.90000000000007</v>
      </c>
    </row>
    <row r="434" spans="1:7">
      <c r="B434" s="405"/>
      <c r="C434" s="405"/>
      <c r="D434" t="s">
        <v>14</v>
      </c>
      <c r="E434" s="1">
        <v>2.8</v>
      </c>
      <c r="G434" s="1">
        <f t="shared" si="6"/>
        <v>27.70000000000007</v>
      </c>
    </row>
    <row r="435" spans="1:7">
      <c r="B435" s="405"/>
      <c r="C435" s="405"/>
      <c r="D435" t="s">
        <v>15</v>
      </c>
      <c r="E435" s="1">
        <v>60</v>
      </c>
      <c r="G435" s="1">
        <f t="shared" si="6"/>
        <v>87.700000000000074</v>
      </c>
    </row>
    <row r="436" spans="1:7">
      <c r="B436" s="405"/>
      <c r="C436" s="405"/>
      <c r="D436" t="s">
        <v>31</v>
      </c>
      <c r="E436" s="1">
        <v>5</v>
      </c>
      <c r="G436" s="1">
        <f t="shared" si="6"/>
        <v>92.700000000000074</v>
      </c>
    </row>
    <row r="437" spans="1:7">
      <c r="B437" s="405"/>
      <c r="C437" s="405"/>
      <c r="D437" t="s">
        <v>40</v>
      </c>
      <c r="E437" s="1">
        <v>10</v>
      </c>
      <c r="G437" s="1">
        <f t="shared" si="6"/>
        <v>102.70000000000007</v>
      </c>
    </row>
    <row r="438" spans="1:7">
      <c r="A438" s="46">
        <v>44319</v>
      </c>
      <c r="B438" s="405">
        <v>22316</v>
      </c>
      <c r="C438" s="405" t="s">
        <v>20</v>
      </c>
      <c r="D438" t="s">
        <v>13</v>
      </c>
      <c r="F438" s="1">
        <v>24.9</v>
      </c>
      <c r="G438" s="1">
        <f t="shared" si="6"/>
        <v>77.800000000000068</v>
      </c>
    </row>
    <row r="439" spans="1:7">
      <c r="A439" s="46">
        <v>44319</v>
      </c>
      <c r="B439" s="405">
        <v>22316</v>
      </c>
      <c r="C439" s="405" t="s">
        <v>20</v>
      </c>
      <c r="D439" t="s">
        <v>14</v>
      </c>
      <c r="F439" s="1">
        <v>2.8</v>
      </c>
      <c r="G439" s="1">
        <f t="shared" si="6"/>
        <v>75.000000000000071</v>
      </c>
    </row>
    <row r="440" spans="1:7">
      <c r="A440" s="46">
        <v>44499</v>
      </c>
      <c r="B440" s="405">
        <v>23662</v>
      </c>
      <c r="C440" s="405" t="s">
        <v>20</v>
      </c>
      <c r="D440" t="s">
        <v>15</v>
      </c>
      <c r="F440" s="1">
        <v>60</v>
      </c>
      <c r="G440" s="1">
        <f t="shared" si="6"/>
        <v>15.000000000000071</v>
      </c>
    </row>
    <row r="441" spans="1:7">
      <c r="A441" s="46">
        <v>44499</v>
      </c>
      <c r="B441" s="405">
        <v>23662</v>
      </c>
      <c r="C441" s="405" t="s">
        <v>20</v>
      </c>
      <c r="D441" t="s">
        <v>31</v>
      </c>
      <c r="F441" s="1">
        <v>5</v>
      </c>
      <c r="G441" s="1">
        <f t="shared" si="6"/>
        <v>10.000000000000071</v>
      </c>
    </row>
    <row r="442" spans="1:7">
      <c r="A442" s="46">
        <v>44499</v>
      </c>
      <c r="B442" s="405">
        <v>23662</v>
      </c>
      <c r="C442" s="405" t="s">
        <v>20</v>
      </c>
      <c r="D442" t="s">
        <v>40</v>
      </c>
      <c r="F442" s="1">
        <v>10</v>
      </c>
      <c r="G442" s="1">
        <f t="shared" si="6"/>
        <v>7.1054273576010019E-14</v>
      </c>
    </row>
    <row r="443" spans="1:7">
      <c r="A443" s="68">
        <v>44316</v>
      </c>
      <c r="B443" s="404" t="s">
        <v>11</v>
      </c>
      <c r="C443" s="404" t="s">
        <v>21</v>
      </c>
      <c r="D443" t="s">
        <v>13</v>
      </c>
      <c r="E443" s="1">
        <v>43.8</v>
      </c>
      <c r="G443" s="1">
        <f t="shared" si="6"/>
        <v>43.800000000000068</v>
      </c>
    </row>
    <row r="444" spans="1:7">
      <c r="B444" s="405"/>
      <c r="C444" s="405"/>
      <c r="D444" t="s">
        <v>14</v>
      </c>
      <c r="E444" s="1">
        <v>3.8</v>
      </c>
      <c r="G444" s="1">
        <f t="shared" si="6"/>
        <v>47.600000000000065</v>
      </c>
    </row>
    <row r="445" spans="1:7">
      <c r="B445" s="405"/>
      <c r="C445" s="405"/>
      <c r="D445" t="s">
        <v>15</v>
      </c>
      <c r="E445" s="1">
        <v>60</v>
      </c>
      <c r="G445" s="1">
        <f t="shared" si="6"/>
        <v>107.60000000000007</v>
      </c>
    </row>
    <row r="446" spans="1:7">
      <c r="B446" s="405"/>
      <c r="C446" s="405"/>
      <c r="D446" t="s">
        <v>31</v>
      </c>
      <c r="E446" s="1">
        <v>5</v>
      </c>
      <c r="G446" s="1">
        <f t="shared" si="6"/>
        <v>112.60000000000007</v>
      </c>
    </row>
    <row r="447" spans="1:7">
      <c r="A447" s="46">
        <v>44316</v>
      </c>
      <c r="B447" s="405" t="s">
        <v>10</v>
      </c>
      <c r="C447" s="405" t="s">
        <v>21</v>
      </c>
      <c r="D447" t="s">
        <v>15</v>
      </c>
      <c r="F447" s="1">
        <v>20</v>
      </c>
      <c r="G447" s="1">
        <f t="shared" si="6"/>
        <v>92.600000000000065</v>
      </c>
    </row>
    <row r="448" spans="1:7">
      <c r="A448" s="46">
        <v>44389</v>
      </c>
      <c r="B448" s="405">
        <v>22998</v>
      </c>
      <c r="C448" s="405" t="s">
        <v>21</v>
      </c>
      <c r="D448" t="s">
        <v>13</v>
      </c>
      <c r="F448" s="1">
        <v>43.8</v>
      </c>
      <c r="G448" s="1">
        <f t="shared" si="6"/>
        <v>48.800000000000068</v>
      </c>
    </row>
    <row r="449" spans="1:7">
      <c r="A449" s="46">
        <v>44389</v>
      </c>
      <c r="B449" s="405">
        <v>22998</v>
      </c>
      <c r="C449" s="405" t="s">
        <v>21</v>
      </c>
      <c r="D449" t="s">
        <v>14</v>
      </c>
      <c r="F449" s="1">
        <v>3.8</v>
      </c>
      <c r="G449" s="1">
        <f t="shared" si="6"/>
        <v>45.000000000000071</v>
      </c>
    </row>
    <row r="450" spans="1:7">
      <c r="A450" s="46">
        <v>44499</v>
      </c>
      <c r="B450" s="405">
        <v>23663</v>
      </c>
      <c r="C450" s="405" t="s">
        <v>21</v>
      </c>
      <c r="D450" t="s">
        <v>15</v>
      </c>
      <c r="F450" s="1">
        <v>40</v>
      </c>
      <c r="G450" s="1">
        <f t="shared" si="6"/>
        <v>5.0000000000000711</v>
      </c>
    </row>
    <row r="451" spans="1:7">
      <c r="A451" s="46">
        <v>44499</v>
      </c>
      <c r="B451" s="405">
        <v>23663</v>
      </c>
      <c r="C451" s="405" t="s">
        <v>21</v>
      </c>
      <c r="D451" t="s">
        <v>31</v>
      </c>
      <c r="F451" s="1">
        <v>5</v>
      </c>
      <c r="G451" s="1">
        <f t="shared" si="6"/>
        <v>7.1054273576010019E-14</v>
      </c>
    </row>
    <row r="452" spans="1:7">
      <c r="A452" s="68">
        <v>44347</v>
      </c>
      <c r="B452" s="404" t="s">
        <v>11</v>
      </c>
      <c r="C452" s="404" t="s">
        <v>22</v>
      </c>
      <c r="D452" t="s">
        <v>13</v>
      </c>
      <c r="E452" s="1">
        <v>35.6</v>
      </c>
      <c r="G452" s="1">
        <f t="shared" si="6"/>
        <v>35.600000000000072</v>
      </c>
    </row>
    <row r="453" spans="1:7">
      <c r="B453" s="405"/>
      <c r="C453" s="405"/>
      <c r="D453" t="s">
        <v>14</v>
      </c>
      <c r="E453" s="1">
        <v>3.5</v>
      </c>
      <c r="G453" s="1">
        <f t="shared" si="6"/>
        <v>39.100000000000072</v>
      </c>
    </row>
    <row r="454" spans="1:7">
      <c r="B454" s="405"/>
      <c r="C454" s="405"/>
      <c r="D454" t="s">
        <v>15</v>
      </c>
      <c r="E454" s="1">
        <v>60</v>
      </c>
      <c r="G454" s="1">
        <f t="shared" si="6"/>
        <v>99.10000000000008</v>
      </c>
    </row>
    <row r="455" spans="1:7">
      <c r="B455" s="405"/>
      <c r="C455" s="405"/>
      <c r="D455" t="s">
        <v>31</v>
      </c>
      <c r="E455" s="1">
        <v>5</v>
      </c>
      <c r="G455" s="1">
        <f t="shared" si="6"/>
        <v>104.10000000000008</v>
      </c>
    </row>
    <row r="456" spans="1:7">
      <c r="B456" s="405"/>
      <c r="C456" s="405"/>
      <c r="D456" t="s">
        <v>201</v>
      </c>
      <c r="E456" s="1">
        <v>8.5</v>
      </c>
      <c r="G456" s="1">
        <f t="shared" si="6"/>
        <v>112.60000000000008</v>
      </c>
    </row>
    <row r="457" spans="1:7">
      <c r="A457" s="46">
        <v>44429</v>
      </c>
      <c r="B457" s="405">
        <v>23272</v>
      </c>
      <c r="C457" s="405" t="s">
        <v>22</v>
      </c>
      <c r="D457" t="s">
        <v>13</v>
      </c>
      <c r="F457" s="1">
        <v>35.6</v>
      </c>
      <c r="G457" s="1">
        <f t="shared" si="6"/>
        <v>77.000000000000085</v>
      </c>
    </row>
    <row r="458" spans="1:7">
      <c r="A458" s="46">
        <v>44429</v>
      </c>
      <c r="B458" s="405">
        <v>23272</v>
      </c>
      <c r="C458" s="405" t="s">
        <v>22</v>
      </c>
      <c r="D458" t="s">
        <v>14</v>
      </c>
      <c r="F458" s="1">
        <v>3.5</v>
      </c>
      <c r="G458" s="1">
        <f t="shared" si="6"/>
        <v>73.500000000000085</v>
      </c>
    </row>
    <row r="459" spans="1:7">
      <c r="A459" s="46">
        <v>44499</v>
      </c>
      <c r="B459" s="405">
        <v>23663</v>
      </c>
      <c r="C459" s="405" t="s">
        <v>22</v>
      </c>
      <c r="D459" t="s">
        <v>15</v>
      </c>
      <c r="F459" s="1">
        <v>60</v>
      </c>
      <c r="G459" s="1">
        <f t="shared" si="6"/>
        <v>13.500000000000085</v>
      </c>
    </row>
    <row r="460" spans="1:7">
      <c r="A460" s="46">
        <v>44499</v>
      </c>
      <c r="B460" s="405">
        <v>23663</v>
      </c>
      <c r="C460" s="405" t="s">
        <v>22</v>
      </c>
      <c r="D460" t="s">
        <v>31</v>
      </c>
      <c r="F460" s="1">
        <v>5</v>
      </c>
      <c r="G460" s="1">
        <f t="shared" si="6"/>
        <v>8.5000000000000853</v>
      </c>
    </row>
    <row r="461" spans="1:7">
      <c r="A461" s="46">
        <v>44499</v>
      </c>
      <c r="B461" s="405">
        <v>23663</v>
      </c>
      <c r="C461" s="405" t="s">
        <v>22</v>
      </c>
      <c r="D461" t="s">
        <v>201</v>
      </c>
      <c r="F461" s="1">
        <v>8.5</v>
      </c>
      <c r="G461" s="1">
        <f t="shared" si="6"/>
        <v>8.5265128291212022E-14</v>
      </c>
    </row>
    <row r="462" spans="1:7">
      <c r="A462" s="68">
        <v>44377</v>
      </c>
      <c r="B462" s="404" t="s">
        <v>11</v>
      </c>
      <c r="C462" s="404" t="s">
        <v>23</v>
      </c>
      <c r="D462" t="s">
        <v>13</v>
      </c>
      <c r="E462" s="1">
        <v>39</v>
      </c>
      <c r="G462" s="1">
        <f t="shared" si="6"/>
        <v>39.000000000000085</v>
      </c>
    </row>
    <row r="463" spans="1:7">
      <c r="B463" s="405"/>
      <c r="C463" s="405"/>
      <c r="D463" t="s">
        <v>14</v>
      </c>
      <c r="E463" s="73">
        <v>5.4</v>
      </c>
      <c r="G463" s="1">
        <f t="shared" si="6"/>
        <v>44.400000000000084</v>
      </c>
    </row>
    <row r="464" spans="1:7">
      <c r="B464" s="405"/>
      <c r="C464" s="405"/>
      <c r="D464" t="s">
        <v>15</v>
      </c>
      <c r="E464" s="1">
        <v>60</v>
      </c>
      <c r="G464" s="1">
        <f t="shared" si="6"/>
        <v>104.40000000000009</v>
      </c>
    </row>
    <row r="465" spans="1:7">
      <c r="B465" s="405"/>
      <c r="C465" s="405"/>
      <c r="D465" t="s">
        <v>31</v>
      </c>
      <c r="E465" s="1">
        <v>5</v>
      </c>
      <c r="G465" s="1">
        <f t="shared" si="6"/>
        <v>109.40000000000009</v>
      </c>
    </row>
    <row r="466" spans="1:7">
      <c r="A466" s="46">
        <v>44429</v>
      </c>
      <c r="B466" s="405">
        <v>23272</v>
      </c>
      <c r="C466" s="405" t="str">
        <f t="shared" ref="C466:C467" si="7">$C$468</f>
        <v>JUNIO</v>
      </c>
      <c r="D466" t="s">
        <v>13</v>
      </c>
      <c r="F466" s="1">
        <v>39</v>
      </c>
      <c r="G466" s="1">
        <f t="shared" si="6"/>
        <v>70.400000000000091</v>
      </c>
    </row>
    <row r="467" spans="1:7" ht="15.75" customHeight="1">
      <c r="A467" s="46">
        <v>44429</v>
      </c>
      <c r="B467" s="405">
        <v>23272</v>
      </c>
      <c r="C467" s="405" t="str">
        <f t="shared" si="7"/>
        <v>JUNIO</v>
      </c>
      <c r="D467" t="s">
        <v>14</v>
      </c>
      <c r="F467" s="73">
        <v>5.4</v>
      </c>
      <c r="G467" s="1">
        <f t="shared" si="6"/>
        <v>65.000000000000085</v>
      </c>
    </row>
    <row r="468" spans="1:7" ht="15.75" customHeight="1">
      <c r="A468" s="46">
        <v>44499</v>
      </c>
      <c r="B468" s="405">
        <v>23663</v>
      </c>
      <c r="C468" s="405" t="s">
        <v>23</v>
      </c>
      <c r="F468" s="1">
        <v>60</v>
      </c>
      <c r="G468" s="1">
        <f t="shared" si="6"/>
        <v>5.0000000000000853</v>
      </c>
    </row>
    <row r="469" spans="1:7" ht="15.75" customHeight="1">
      <c r="A469" s="46">
        <v>44499</v>
      </c>
      <c r="B469" s="405">
        <v>23663</v>
      </c>
      <c r="C469" s="405" t="str">
        <f>$C$468</f>
        <v>JUNIO</v>
      </c>
      <c r="F469" s="1">
        <v>5</v>
      </c>
      <c r="G469" s="1">
        <f t="shared" si="6"/>
        <v>8.5265128291212022E-14</v>
      </c>
    </row>
    <row r="470" spans="1:7">
      <c r="A470" s="68">
        <v>44408</v>
      </c>
      <c r="B470" s="404" t="s">
        <v>11</v>
      </c>
      <c r="C470" s="404" t="s">
        <v>24</v>
      </c>
      <c r="D470" t="s">
        <v>13</v>
      </c>
      <c r="E470" s="1">
        <v>34.1</v>
      </c>
      <c r="G470" s="1">
        <f t="shared" si="6"/>
        <v>34.100000000000087</v>
      </c>
    </row>
    <row r="471" spans="1:7">
      <c r="B471" s="405"/>
      <c r="C471" s="405"/>
      <c r="D471" t="s">
        <v>14</v>
      </c>
      <c r="E471" s="1">
        <v>2.8</v>
      </c>
      <c r="G471" s="1">
        <f t="shared" si="6"/>
        <v>36.900000000000084</v>
      </c>
    </row>
    <row r="472" spans="1:7">
      <c r="B472" s="405"/>
      <c r="C472" s="405"/>
      <c r="D472" t="s">
        <v>15</v>
      </c>
      <c r="E472" s="1">
        <v>60</v>
      </c>
      <c r="G472" s="1">
        <f t="shared" si="6"/>
        <v>96.900000000000091</v>
      </c>
    </row>
    <row r="473" spans="1:7">
      <c r="B473" s="405"/>
      <c r="C473" s="405"/>
      <c r="D473" t="s">
        <v>16</v>
      </c>
      <c r="E473" s="1">
        <v>5</v>
      </c>
      <c r="G473" s="1">
        <f t="shared" si="6"/>
        <v>101.90000000000009</v>
      </c>
    </row>
    <row r="474" spans="1:7">
      <c r="A474" s="46">
        <v>44408</v>
      </c>
      <c r="B474" s="405" t="s">
        <v>32</v>
      </c>
      <c r="C474" s="405" t="s">
        <v>24</v>
      </c>
      <c r="D474" t="s">
        <v>33</v>
      </c>
      <c r="F474" s="1">
        <v>60</v>
      </c>
      <c r="G474" s="1">
        <f t="shared" si="6"/>
        <v>41.900000000000091</v>
      </c>
    </row>
    <row r="475" spans="1:7">
      <c r="A475" s="46">
        <v>44408</v>
      </c>
      <c r="B475" s="405" t="s">
        <v>32</v>
      </c>
      <c r="C475" s="405" t="s">
        <v>24</v>
      </c>
      <c r="D475" t="s">
        <v>31</v>
      </c>
      <c r="F475" s="1">
        <v>5</v>
      </c>
      <c r="G475" s="1">
        <f t="shared" si="6"/>
        <v>36.900000000000091</v>
      </c>
    </row>
    <row r="476" spans="1:7">
      <c r="A476" s="46">
        <v>44467</v>
      </c>
      <c r="B476" s="405">
        <v>23530</v>
      </c>
      <c r="C476" s="405" t="s">
        <v>24</v>
      </c>
      <c r="D476" t="s">
        <v>13</v>
      </c>
      <c r="F476" s="1">
        <v>34.1</v>
      </c>
      <c r="G476" s="1">
        <f t="shared" si="6"/>
        <v>2.8000000000000895</v>
      </c>
    </row>
    <row r="477" spans="1:7">
      <c r="A477" s="46">
        <v>44467</v>
      </c>
      <c r="B477" s="405">
        <v>23530</v>
      </c>
      <c r="C477" s="405" t="s">
        <v>24</v>
      </c>
      <c r="D477" t="s">
        <v>14</v>
      </c>
      <c r="F477" s="1">
        <v>2.8</v>
      </c>
      <c r="G477" s="1">
        <f t="shared" si="6"/>
        <v>8.9706020389712648E-14</v>
      </c>
    </row>
    <row r="478" spans="1:7">
      <c r="A478" s="32">
        <v>44439</v>
      </c>
      <c r="B478" s="404" t="s">
        <v>11</v>
      </c>
      <c r="C478" s="404" t="s">
        <v>25</v>
      </c>
      <c r="D478" t="s">
        <v>13</v>
      </c>
      <c r="E478" s="1">
        <v>38.700000000000003</v>
      </c>
      <c r="G478" s="1">
        <f t="shared" si="6"/>
        <v>38.700000000000095</v>
      </c>
    </row>
    <row r="479" spans="1:7">
      <c r="B479" s="405"/>
      <c r="C479" s="405"/>
      <c r="D479" t="s">
        <v>14</v>
      </c>
      <c r="E479" s="1">
        <v>3.1</v>
      </c>
      <c r="G479" s="1">
        <f t="shared" si="6"/>
        <v>41.800000000000097</v>
      </c>
    </row>
    <row r="480" spans="1:7">
      <c r="B480" s="405"/>
      <c r="C480" s="405"/>
      <c r="D480" t="s">
        <v>15</v>
      </c>
      <c r="E480" s="1">
        <v>60</v>
      </c>
      <c r="G480" s="1">
        <f t="shared" si="6"/>
        <v>101.8000000000001</v>
      </c>
    </row>
    <row r="481" spans="1:7">
      <c r="B481" s="405"/>
      <c r="C481" s="405"/>
      <c r="D481" t="s">
        <v>16</v>
      </c>
      <c r="E481" s="1">
        <v>5</v>
      </c>
      <c r="G481" s="1">
        <f t="shared" si="6"/>
        <v>106.8000000000001</v>
      </c>
    </row>
    <row r="482" spans="1:7">
      <c r="A482" s="46">
        <v>44439</v>
      </c>
      <c r="B482" s="405" t="s">
        <v>57</v>
      </c>
      <c r="C482" s="405" t="s">
        <v>25</v>
      </c>
      <c r="D482" t="s">
        <v>15</v>
      </c>
      <c r="F482" s="1">
        <v>19</v>
      </c>
      <c r="G482" s="1">
        <f t="shared" si="6"/>
        <v>87.800000000000097</v>
      </c>
    </row>
    <row r="483" spans="1:7">
      <c r="A483" s="46">
        <v>44467</v>
      </c>
      <c r="B483" s="405">
        <v>23530</v>
      </c>
      <c r="C483" s="405" t="s">
        <v>25</v>
      </c>
      <c r="D483" t="s">
        <v>13</v>
      </c>
      <c r="F483" s="1">
        <v>38.700000000000003</v>
      </c>
      <c r="G483" s="1">
        <f t="shared" si="6"/>
        <v>49.100000000000094</v>
      </c>
    </row>
    <row r="484" spans="1:7">
      <c r="A484" s="46">
        <v>44467</v>
      </c>
      <c r="B484" s="405">
        <v>23530</v>
      </c>
      <c r="C484" s="405" t="s">
        <v>25</v>
      </c>
      <c r="D484" t="s">
        <v>14</v>
      </c>
      <c r="F484" s="1">
        <v>3.1</v>
      </c>
      <c r="G484" s="1">
        <f t="shared" ref="G484:G485" si="8">+G483+E484-F484</f>
        <v>46.000000000000092</v>
      </c>
    </row>
    <row r="485" spans="1:7">
      <c r="A485" s="46">
        <v>44499</v>
      </c>
      <c r="B485" s="405">
        <v>23664</v>
      </c>
      <c r="C485" s="405" t="s">
        <v>25</v>
      </c>
      <c r="D485" t="s">
        <v>15</v>
      </c>
      <c r="F485" s="1">
        <v>41</v>
      </c>
      <c r="G485" s="1">
        <f t="shared" si="8"/>
        <v>5.0000000000000924</v>
      </c>
    </row>
    <row r="486" spans="1:7">
      <c r="A486" s="46">
        <v>44499</v>
      </c>
      <c r="B486" s="405">
        <v>23664</v>
      </c>
      <c r="C486" s="405" t="s">
        <v>25</v>
      </c>
      <c r="D486" t="s">
        <v>16</v>
      </c>
      <c r="F486" s="1">
        <v>5</v>
      </c>
      <c r="G486" s="1">
        <f>+G485+E486-F486</f>
        <v>9.2370555648813024E-14</v>
      </c>
    </row>
    <row r="487" spans="1:7">
      <c r="A487" s="32">
        <v>44469</v>
      </c>
      <c r="B487" s="404" t="s">
        <v>11</v>
      </c>
      <c r="C487" s="404" t="s">
        <v>41</v>
      </c>
      <c r="D487" s="35" t="s">
        <v>13</v>
      </c>
      <c r="E487" s="88">
        <v>40</v>
      </c>
      <c r="G487" s="1">
        <f t="shared" ref="G487:G599" si="9">+G486+E487-F487</f>
        <v>40.000000000000092</v>
      </c>
    </row>
    <row r="488" spans="1:7">
      <c r="B488" s="405"/>
      <c r="C488" s="405"/>
      <c r="D488" s="35" t="s">
        <v>14</v>
      </c>
      <c r="E488" s="88">
        <v>4.7</v>
      </c>
      <c r="G488" s="1">
        <f t="shared" si="9"/>
        <v>44.700000000000095</v>
      </c>
    </row>
    <row r="489" spans="1:7">
      <c r="B489" s="405"/>
      <c r="C489" s="405"/>
      <c r="D489" t="s">
        <v>15</v>
      </c>
      <c r="E489" s="38">
        <v>60</v>
      </c>
      <c r="F489" s="38"/>
      <c r="G489" s="1">
        <f t="shared" si="9"/>
        <v>104.7000000000001</v>
      </c>
    </row>
    <row r="490" spans="1:7">
      <c r="B490" s="405"/>
      <c r="C490" s="405"/>
      <c r="D490" t="s">
        <v>16</v>
      </c>
      <c r="E490" s="38">
        <v>5</v>
      </c>
      <c r="F490" s="38"/>
      <c r="G490" s="1">
        <f t="shared" si="9"/>
        <v>109.7000000000001</v>
      </c>
    </row>
    <row r="491" spans="1:7">
      <c r="A491" s="46">
        <v>44469</v>
      </c>
      <c r="B491" s="405" t="s">
        <v>61</v>
      </c>
      <c r="C491" s="405" t="s">
        <v>41</v>
      </c>
      <c r="D491" t="s">
        <v>15</v>
      </c>
      <c r="E491" s="38"/>
      <c r="F491" s="38">
        <v>23</v>
      </c>
      <c r="G491" s="1">
        <f t="shared" si="9"/>
        <v>86.700000000000102</v>
      </c>
    </row>
    <row r="492" spans="1:7">
      <c r="A492" s="46">
        <v>44499</v>
      </c>
      <c r="B492" s="405">
        <v>23664</v>
      </c>
      <c r="C492" s="405" t="s">
        <v>41</v>
      </c>
      <c r="D492" t="s">
        <v>15</v>
      </c>
      <c r="E492" s="38"/>
      <c r="F492" s="38">
        <v>37</v>
      </c>
      <c r="G492" s="1">
        <f t="shared" si="9"/>
        <v>49.700000000000102</v>
      </c>
    </row>
    <row r="493" spans="1:7">
      <c r="A493" s="46">
        <v>44499</v>
      </c>
      <c r="B493" s="405">
        <v>23664</v>
      </c>
      <c r="C493" s="405" t="s">
        <v>41</v>
      </c>
      <c r="D493" t="s">
        <v>16</v>
      </c>
      <c r="E493" s="38"/>
      <c r="F493" s="38">
        <v>5</v>
      </c>
      <c r="G493" s="1">
        <f t="shared" si="9"/>
        <v>44.700000000000102</v>
      </c>
    </row>
    <row r="494" spans="1:7">
      <c r="A494" s="46">
        <v>44646</v>
      </c>
      <c r="B494" s="405">
        <v>24626</v>
      </c>
      <c r="C494" s="405" t="s">
        <v>41</v>
      </c>
      <c r="D494" s="35" t="s">
        <v>13</v>
      </c>
      <c r="E494" s="38"/>
      <c r="F494" s="38">
        <v>40</v>
      </c>
      <c r="G494" s="1">
        <f t="shared" si="9"/>
        <v>4.7000000000001023</v>
      </c>
    </row>
    <row r="495" spans="1:7">
      <c r="A495" s="46">
        <v>44646</v>
      </c>
      <c r="B495" s="405">
        <v>24626</v>
      </c>
      <c r="C495" s="405" t="s">
        <v>41</v>
      </c>
      <c r="D495" s="35" t="s">
        <v>14</v>
      </c>
      <c r="E495" s="38"/>
      <c r="F495" s="38">
        <v>4.7</v>
      </c>
      <c r="G495" s="1">
        <f t="shared" si="9"/>
        <v>1.021405182655144E-13</v>
      </c>
    </row>
    <row r="496" spans="1:7">
      <c r="A496" s="68">
        <v>44500</v>
      </c>
      <c r="B496" s="404" t="s">
        <v>11</v>
      </c>
      <c r="C496" s="404" t="s">
        <v>27</v>
      </c>
      <c r="D496" s="35" t="s">
        <v>13</v>
      </c>
      <c r="E496" s="88">
        <v>41.5</v>
      </c>
      <c r="G496" s="1">
        <f t="shared" si="9"/>
        <v>41.500000000000099</v>
      </c>
    </row>
    <row r="497" spans="1:12">
      <c r="B497" s="405"/>
      <c r="C497" s="405"/>
      <c r="D497" s="35" t="s">
        <v>14</v>
      </c>
      <c r="E497" s="88">
        <v>2.6</v>
      </c>
      <c r="G497" s="1">
        <f t="shared" si="9"/>
        <v>44.100000000000101</v>
      </c>
      <c r="J497" s="404" t="s">
        <v>41</v>
      </c>
      <c r="K497" t="s">
        <v>13</v>
      </c>
      <c r="L497" s="88">
        <v>40</v>
      </c>
    </row>
    <row r="498" spans="1:12">
      <c r="B498" s="405"/>
      <c r="C498" s="405"/>
      <c r="D498" t="s">
        <v>15</v>
      </c>
      <c r="E498" s="1">
        <v>60</v>
      </c>
      <c r="G498" s="1">
        <f t="shared" si="9"/>
        <v>104.10000000000011</v>
      </c>
      <c r="J498" s="405"/>
      <c r="K498" t="s">
        <v>14</v>
      </c>
      <c r="L498" s="88">
        <v>4.7</v>
      </c>
    </row>
    <row r="499" spans="1:12">
      <c r="B499" s="405"/>
      <c r="C499" s="405"/>
      <c r="D499" t="s">
        <v>16</v>
      </c>
      <c r="E499" s="1">
        <v>5</v>
      </c>
      <c r="G499" s="1">
        <f t="shared" si="9"/>
        <v>109.10000000000011</v>
      </c>
      <c r="J499" s="404" t="s">
        <v>27</v>
      </c>
      <c r="K499" t="s">
        <v>13</v>
      </c>
      <c r="L499" s="1">
        <v>41.5</v>
      </c>
    </row>
    <row r="500" spans="1:12">
      <c r="A500" s="46">
        <v>44500</v>
      </c>
      <c r="B500" s="405" t="s">
        <v>62</v>
      </c>
      <c r="C500" s="405" t="s">
        <v>27</v>
      </c>
      <c r="D500" t="s">
        <v>15</v>
      </c>
      <c r="E500" s="45"/>
      <c r="F500" s="45">
        <v>60</v>
      </c>
      <c r="G500" s="1">
        <f t="shared" si="9"/>
        <v>49.100000000000108</v>
      </c>
      <c r="J500" s="405"/>
      <c r="K500" t="s">
        <v>14</v>
      </c>
      <c r="L500" s="1">
        <v>2.6</v>
      </c>
    </row>
    <row r="501" spans="1:12">
      <c r="A501" s="46">
        <v>44500</v>
      </c>
      <c r="B501" s="405" t="s">
        <v>62</v>
      </c>
      <c r="C501" s="405" t="s">
        <v>27</v>
      </c>
      <c r="D501" t="s">
        <v>16</v>
      </c>
      <c r="E501" s="45"/>
      <c r="F501" s="45">
        <v>5</v>
      </c>
      <c r="G501" s="1">
        <f t="shared" si="9"/>
        <v>44.100000000000108</v>
      </c>
    </row>
    <row r="502" spans="1:12">
      <c r="A502" s="46">
        <v>44646</v>
      </c>
      <c r="B502" s="405">
        <v>24626</v>
      </c>
      <c r="C502" s="405" t="s">
        <v>27</v>
      </c>
      <c r="D502" s="35" t="s">
        <v>13</v>
      </c>
      <c r="E502" s="45"/>
      <c r="F502" s="88">
        <v>41.5</v>
      </c>
      <c r="G502" s="1">
        <f t="shared" si="9"/>
        <v>2.600000000000108</v>
      </c>
    </row>
    <row r="503" spans="1:12">
      <c r="A503" s="46">
        <v>44646</v>
      </c>
      <c r="B503" s="405">
        <v>24626</v>
      </c>
      <c r="C503" s="405" t="s">
        <v>27</v>
      </c>
      <c r="D503" s="35" t="s">
        <v>14</v>
      </c>
      <c r="E503" s="45"/>
      <c r="F503" s="88">
        <v>2.6</v>
      </c>
      <c r="G503" s="1">
        <f t="shared" si="9"/>
        <v>1.0791367799356522E-13</v>
      </c>
    </row>
    <row r="504" spans="1:12">
      <c r="A504" s="68">
        <v>44530</v>
      </c>
      <c r="B504" s="404" t="s">
        <v>11</v>
      </c>
      <c r="C504" s="404" t="s">
        <v>28</v>
      </c>
      <c r="D504" t="s">
        <v>13</v>
      </c>
      <c r="E504" s="1">
        <v>44.2</v>
      </c>
      <c r="G504" s="1">
        <f t="shared" si="9"/>
        <v>44.200000000000109</v>
      </c>
      <c r="H504" s="457"/>
      <c r="I504" s="457"/>
      <c r="J504" s="457"/>
      <c r="K504" s="457"/>
    </row>
    <row r="505" spans="1:12">
      <c r="B505" s="405"/>
      <c r="C505" s="405"/>
      <c r="D505" t="s">
        <v>14</v>
      </c>
      <c r="E505" s="1">
        <v>4</v>
      </c>
      <c r="G505" s="1">
        <f t="shared" si="9"/>
        <v>48.200000000000109</v>
      </c>
    </row>
    <row r="506" spans="1:12">
      <c r="B506" s="405"/>
      <c r="C506" s="405"/>
      <c r="D506" t="s">
        <v>15</v>
      </c>
      <c r="E506" s="1">
        <v>60</v>
      </c>
      <c r="G506" s="1">
        <f t="shared" si="9"/>
        <v>108.2000000000001</v>
      </c>
    </row>
    <row r="507" spans="1:12">
      <c r="B507" s="405"/>
      <c r="C507" s="405"/>
      <c r="D507" t="s">
        <v>16</v>
      </c>
      <c r="E507" s="1">
        <v>5</v>
      </c>
      <c r="G507" s="1">
        <f t="shared" si="9"/>
        <v>113.2000000000001</v>
      </c>
    </row>
    <row r="508" spans="1:12">
      <c r="B508" s="405"/>
      <c r="C508" s="405"/>
      <c r="D508" t="s">
        <v>161</v>
      </c>
      <c r="E508" s="1">
        <v>10</v>
      </c>
      <c r="G508" s="1">
        <f t="shared" si="9"/>
        <v>123.2000000000001</v>
      </c>
    </row>
    <row r="509" spans="1:12">
      <c r="A509" s="46">
        <v>44530</v>
      </c>
      <c r="B509" s="405" t="s">
        <v>10</v>
      </c>
      <c r="C509" s="405" t="s">
        <v>28</v>
      </c>
      <c r="D509" t="s">
        <v>15</v>
      </c>
      <c r="F509" s="1">
        <v>25</v>
      </c>
      <c r="G509" s="1">
        <f t="shared" si="9"/>
        <v>98.200000000000102</v>
      </c>
      <c r="I509" s="405"/>
    </row>
    <row r="510" spans="1:12">
      <c r="A510" s="46">
        <v>44595</v>
      </c>
      <c r="B510" s="405">
        <v>24200</v>
      </c>
      <c r="C510" s="405" t="s">
        <v>28</v>
      </c>
      <c r="D510" t="s">
        <v>16</v>
      </c>
      <c r="F510" s="1">
        <v>5</v>
      </c>
      <c r="G510" s="1">
        <f t="shared" si="9"/>
        <v>93.200000000000102</v>
      </c>
    </row>
    <row r="511" spans="1:12">
      <c r="A511" s="46">
        <v>44595</v>
      </c>
      <c r="B511" s="405">
        <v>24200</v>
      </c>
      <c r="C511" s="405" t="s">
        <v>28</v>
      </c>
      <c r="D511" t="s">
        <v>15</v>
      </c>
      <c r="F511" s="1">
        <v>35</v>
      </c>
      <c r="G511" s="1">
        <f t="shared" si="9"/>
        <v>58.200000000000102</v>
      </c>
    </row>
    <row r="512" spans="1:12">
      <c r="A512" s="46">
        <v>44620</v>
      </c>
      <c r="B512" s="405">
        <v>24422</v>
      </c>
      <c r="C512" s="405" t="s">
        <v>28</v>
      </c>
      <c r="D512" t="s">
        <v>161</v>
      </c>
      <c r="F512" s="1">
        <v>10</v>
      </c>
      <c r="G512" s="1">
        <f t="shared" si="9"/>
        <v>48.200000000000102</v>
      </c>
    </row>
    <row r="513" spans="1:12">
      <c r="A513" s="46">
        <v>44646</v>
      </c>
      <c r="B513" s="405">
        <v>24626</v>
      </c>
      <c r="C513" s="405" t="s">
        <v>28</v>
      </c>
      <c r="D513" t="s">
        <v>13</v>
      </c>
      <c r="F513" s="1">
        <v>44.2</v>
      </c>
      <c r="G513" s="1">
        <f t="shared" si="9"/>
        <v>4.0000000000000995</v>
      </c>
    </row>
    <row r="514" spans="1:12">
      <c r="A514" s="46">
        <v>44646</v>
      </c>
      <c r="B514" s="405">
        <v>24626</v>
      </c>
      <c r="C514" s="405" t="s">
        <v>28</v>
      </c>
      <c r="D514" t="s">
        <v>14</v>
      </c>
      <c r="F514" s="1">
        <v>4</v>
      </c>
      <c r="G514" s="1">
        <f t="shared" si="9"/>
        <v>9.9475983006414026E-14</v>
      </c>
    </row>
    <row r="515" spans="1:12">
      <c r="A515" s="68">
        <v>44561</v>
      </c>
      <c r="B515" s="404" t="s">
        <v>11</v>
      </c>
      <c r="C515" s="404" t="s">
        <v>29</v>
      </c>
      <c r="D515" t="s">
        <v>13</v>
      </c>
      <c r="E515" s="1">
        <v>12.2</v>
      </c>
      <c r="G515" s="1">
        <f t="shared" si="9"/>
        <v>12.200000000000099</v>
      </c>
      <c r="L515">
        <v>35</v>
      </c>
    </row>
    <row r="516" spans="1:12">
      <c r="B516" s="405"/>
      <c r="C516" s="405"/>
      <c r="D516" t="s">
        <v>14</v>
      </c>
      <c r="E516" s="1">
        <v>4.4000000000000004</v>
      </c>
      <c r="G516" s="1">
        <f t="shared" si="9"/>
        <v>16.600000000000101</v>
      </c>
      <c r="L516">
        <v>5</v>
      </c>
    </row>
    <row r="517" spans="1:12">
      <c r="B517" s="405"/>
      <c r="C517" s="405"/>
      <c r="D517" t="s">
        <v>15</v>
      </c>
      <c r="E517" s="1">
        <v>60</v>
      </c>
      <c r="G517" s="1">
        <f t="shared" si="9"/>
        <v>76.600000000000108</v>
      </c>
      <c r="L517">
        <v>60</v>
      </c>
    </row>
    <row r="518" spans="1:12">
      <c r="B518" s="405"/>
      <c r="C518" s="405"/>
      <c r="D518" t="s">
        <v>16</v>
      </c>
      <c r="E518" s="1">
        <v>5</v>
      </c>
      <c r="G518" s="1">
        <f t="shared" si="9"/>
        <v>81.600000000000108</v>
      </c>
      <c r="L518">
        <v>5</v>
      </c>
    </row>
    <row r="519" spans="1:12">
      <c r="A519" s="46">
        <v>44595</v>
      </c>
      <c r="B519" s="405">
        <v>24201</v>
      </c>
      <c r="C519" s="405" t="s">
        <v>29</v>
      </c>
      <c r="D519" t="s">
        <v>13</v>
      </c>
      <c r="F519" s="1">
        <v>12.2</v>
      </c>
      <c r="G519" s="1">
        <f t="shared" si="9"/>
        <v>69.400000000000105</v>
      </c>
      <c r="L519">
        <v>60</v>
      </c>
    </row>
    <row r="520" spans="1:12">
      <c r="A520" s="46">
        <v>44595</v>
      </c>
      <c r="B520" s="405">
        <v>24201</v>
      </c>
      <c r="C520" s="405" t="s">
        <v>29</v>
      </c>
      <c r="D520" t="s">
        <v>14</v>
      </c>
      <c r="F520" s="1">
        <v>4.4000000000000004</v>
      </c>
      <c r="G520" s="1">
        <f t="shared" si="9"/>
        <v>65.000000000000099</v>
      </c>
      <c r="L520">
        <v>5</v>
      </c>
    </row>
    <row r="521" spans="1:12">
      <c r="A521" s="46">
        <v>44595</v>
      </c>
      <c r="B521" s="405">
        <v>24200</v>
      </c>
      <c r="C521" s="405" t="s">
        <v>29</v>
      </c>
      <c r="D521" t="s">
        <v>15</v>
      </c>
      <c r="F521" s="1">
        <v>60</v>
      </c>
      <c r="G521" s="1">
        <f t="shared" si="9"/>
        <v>5.0000000000000995</v>
      </c>
    </row>
    <row r="522" spans="1:12">
      <c r="A522" s="46">
        <v>44595</v>
      </c>
      <c r="B522" s="405">
        <v>24200</v>
      </c>
      <c r="C522" s="405" t="s">
        <v>29</v>
      </c>
      <c r="D522" t="s">
        <v>16</v>
      </c>
      <c r="F522" s="1">
        <v>5</v>
      </c>
      <c r="G522" s="1">
        <f t="shared" si="9"/>
        <v>9.9475983006414026E-14</v>
      </c>
    </row>
    <row r="523" spans="1:12">
      <c r="A523" s="68">
        <v>44592</v>
      </c>
      <c r="B523" s="404" t="s">
        <v>11</v>
      </c>
      <c r="C523" s="404" t="s">
        <v>12</v>
      </c>
      <c r="D523" t="s">
        <v>13</v>
      </c>
      <c r="E523" s="1">
        <v>12.9</v>
      </c>
      <c r="G523" s="1">
        <f t="shared" si="9"/>
        <v>12.9000000000001</v>
      </c>
    </row>
    <row r="524" spans="1:12">
      <c r="B524" s="405"/>
      <c r="C524" s="405"/>
      <c r="D524" t="s">
        <v>14</v>
      </c>
      <c r="E524" s="1">
        <v>1.3</v>
      </c>
      <c r="G524" s="1">
        <f t="shared" si="9"/>
        <v>14.200000000000101</v>
      </c>
    </row>
    <row r="525" spans="1:12">
      <c r="B525" s="405"/>
      <c r="C525" s="405"/>
      <c r="D525" t="s">
        <v>15</v>
      </c>
      <c r="E525" s="1">
        <v>60</v>
      </c>
      <c r="G525" s="1">
        <f t="shared" si="9"/>
        <v>74.200000000000102</v>
      </c>
    </row>
    <row r="526" spans="1:12">
      <c r="B526" s="405"/>
      <c r="C526" s="405"/>
      <c r="D526" t="s">
        <v>16</v>
      </c>
      <c r="E526" s="1">
        <v>5</v>
      </c>
      <c r="G526" s="1">
        <f t="shared" si="9"/>
        <v>79.200000000000102</v>
      </c>
    </row>
    <row r="527" spans="1:12">
      <c r="B527" s="405"/>
      <c r="C527" s="405"/>
      <c r="D527" t="s">
        <v>385</v>
      </c>
      <c r="E527" s="1">
        <v>10</v>
      </c>
      <c r="G527" s="1">
        <f t="shared" si="9"/>
        <v>89.200000000000102</v>
      </c>
    </row>
    <row r="528" spans="1:12">
      <c r="A528" s="46">
        <v>44595</v>
      </c>
      <c r="B528" s="405">
        <v>24200</v>
      </c>
      <c r="C528" s="405" t="s">
        <v>12</v>
      </c>
      <c r="D528" t="s">
        <v>15</v>
      </c>
      <c r="F528" s="1">
        <v>60</v>
      </c>
      <c r="G528" s="1">
        <f t="shared" si="9"/>
        <v>29.200000000000102</v>
      </c>
    </row>
    <row r="529" spans="1:7">
      <c r="A529" s="46">
        <v>44595</v>
      </c>
      <c r="B529" s="405">
        <v>24200</v>
      </c>
      <c r="C529" s="405" t="s">
        <v>12</v>
      </c>
      <c r="D529" t="s">
        <v>16</v>
      </c>
      <c r="F529" s="1">
        <v>5</v>
      </c>
      <c r="G529" s="1">
        <f t="shared" si="9"/>
        <v>24.200000000000102</v>
      </c>
    </row>
    <row r="530" spans="1:7">
      <c r="A530" s="46">
        <v>44620</v>
      </c>
      <c r="B530" s="405">
        <v>24422</v>
      </c>
      <c r="C530" s="405" t="s">
        <v>12</v>
      </c>
      <c r="D530" t="s">
        <v>13</v>
      </c>
      <c r="F530" s="1">
        <v>12.9</v>
      </c>
      <c r="G530" s="1">
        <f t="shared" si="9"/>
        <v>11.300000000000102</v>
      </c>
    </row>
    <row r="531" spans="1:7">
      <c r="A531" s="46">
        <v>44620</v>
      </c>
      <c r="B531" s="405">
        <v>24422</v>
      </c>
      <c r="C531" s="405" t="s">
        <v>12</v>
      </c>
      <c r="D531" t="s">
        <v>14</v>
      </c>
      <c r="F531" s="1">
        <v>1.3</v>
      </c>
      <c r="G531" s="1">
        <f t="shared" si="9"/>
        <v>10.000000000000101</v>
      </c>
    </row>
    <row r="532" spans="1:7">
      <c r="A532" s="46">
        <v>44620</v>
      </c>
      <c r="B532" s="405">
        <v>24422</v>
      </c>
      <c r="C532" s="405" t="s">
        <v>12</v>
      </c>
      <c r="D532" t="s">
        <v>385</v>
      </c>
      <c r="F532" s="1">
        <v>10</v>
      </c>
      <c r="G532" s="83">
        <f t="shared" si="9"/>
        <v>1.0125233984581428E-13</v>
      </c>
    </row>
    <row r="533" spans="1:7">
      <c r="A533" s="32">
        <v>44620</v>
      </c>
      <c r="B533" s="404" t="s">
        <v>11</v>
      </c>
      <c r="C533" s="404" t="s">
        <v>19</v>
      </c>
      <c r="D533" t="s">
        <v>13</v>
      </c>
      <c r="E533" s="1">
        <v>12.7</v>
      </c>
      <c r="G533" s="1">
        <f t="shared" si="9"/>
        <v>12.700000000000101</v>
      </c>
    </row>
    <row r="534" spans="1:7">
      <c r="B534" s="405"/>
      <c r="C534" s="405"/>
      <c r="D534" t="s">
        <v>14</v>
      </c>
      <c r="E534" s="1">
        <v>4.3</v>
      </c>
      <c r="G534" s="1">
        <f t="shared" si="9"/>
        <v>17.000000000000099</v>
      </c>
    </row>
    <row r="535" spans="1:7">
      <c r="B535" s="405"/>
      <c r="C535" s="405"/>
      <c r="D535" t="s">
        <v>15</v>
      </c>
      <c r="E535" s="1">
        <v>56</v>
      </c>
      <c r="G535" s="1">
        <f t="shared" si="9"/>
        <v>73.000000000000099</v>
      </c>
    </row>
    <row r="536" spans="1:7">
      <c r="B536" s="405"/>
      <c r="C536" s="405"/>
      <c r="D536" t="s">
        <v>16</v>
      </c>
      <c r="E536" s="1">
        <v>5</v>
      </c>
      <c r="G536" s="1">
        <f t="shared" si="9"/>
        <v>78.000000000000099</v>
      </c>
    </row>
    <row r="537" spans="1:7">
      <c r="A537" s="46">
        <v>44646</v>
      </c>
      <c r="B537" s="405">
        <v>24627</v>
      </c>
      <c r="C537" s="405" t="s">
        <v>19</v>
      </c>
      <c r="D537" t="s">
        <v>13</v>
      </c>
      <c r="F537" s="1">
        <v>12.7</v>
      </c>
      <c r="G537" s="1">
        <f t="shared" si="9"/>
        <v>65.300000000000097</v>
      </c>
    </row>
    <row r="538" spans="1:7">
      <c r="A538" s="46">
        <v>44646</v>
      </c>
      <c r="B538" s="405">
        <v>24627</v>
      </c>
      <c r="C538" s="405" t="s">
        <v>19</v>
      </c>
      <c r="D538" t="s">
        <v>14</v>
      </c>
      <c r="F538" s="1">
        <v>4.3</v>
      </c>
      <c r="G538" s="1">
        <f t="shared" si="9"/>
        <v>61.000000000000099</v>
      </c>
    </row>
    <row r="539" spans="1:7">
      <c r="A539" s="46">
        <v>44646</v>
      </c>
      <c r="B539" s="405">
        <v>24627</v>
      </c>
      <c r="C539" s="405" t="s">
        <v>19</v>
      </c>
      <c r="D539" t="s">
        <v>15</v>
      </c>
      <c r="F539" s="1">
        <v>56</v>
      </c>
      <c r="G539" s="1">
        <f t="shared" si="9"/>
        <v>5.0000000000000995</v>
      </c>
    </row>
    <row r="540" spans="1:7">
      <c r="A540" s="46">
        <v>44646</v>
      </c>
      <c r="B540" s="405">
        <v>24627</v>
      </c>
      <c r="C540" s="405" t="s">
        <v>19</v>
      </c>
      <c r="D540" t="s">
        <v>16</v>
      </c>
      <c r="F540" s="1">
        <v>5</v>
      </c>
      <c r="G540" s="1">
        <f t="shared" si="9"/>
        <v>9.9475983006414026E-14</v>
      </c>
    </row>
    <row r="541" spans="1:7">
      <c r="A541" s="32">
        <v>44651</v>
      </c>
      <c r="B541" s="404" t="s">
        <v>11</v>
      </c>
      <c r="C541" s="404" t="s">
        <v>20</v>
      </c>
      <c r="D541" t="s">
        <v>13</v>
      </c>
      <c r="E541" s="1">
        <v>13.1</v>
      </c>
      <c r="G541" s="1">
        <f t="shared" si="9"/>
        <v>13.100000000000099</v>
      </c>
    </row>
    <row r="542" spans="1:7">
      <c r="B542" s="405"/>
      <c r="C542" s="405"/>
      <c r="D542" t="s">
        <v>14</v>
      </c>
      <c r="E542" s="1">
        <v>5.2</v>
      </c>
      <c r="G542" s="1">
        <f t="shared" si="9"/>
        <v>18.3000000000001</v>
      </c>
    </row>
    <row r="543" spans="1:7">
      <c r="B543" s="405"/>
      <c r="C543" s="405"/>
      <c r="D543" t="s">
        <v>15</v>
      </c>
      <c r="E543" s="1">
        <v>60</v>
      </c>
      <c r="G543" s="1">
        <f t="shared" si="9"/>
        <v>78.300000000000097</v>
      </c>
    </row>
    <row r="544" spans="1:7">
      <c r="B544" s="405"/>
      <c r="C544" s="405"/>
      <c r="D544" t="s">
        <v>16</v>
      </c>
      <c r="E544" s="1">
        <v>5</v>
      </c>
      <c r="G544" s="1">
        <f t="shared" si="9"/>
        <v>83.300000000000097</v>
      </c>
    </row>
    <row r="545" spans="1:7">
      <c r="A545" s="46">
        <v>44765</v>
      </c>
      <c r="B545" s="405" t="s">
        <v>678</v>
      </c>
      <c r="C545" s="405" t="s">
        <v>20</v>
      </c>
      <c r="D545" t="s">
        <v>13</v>
      </c>
      <c r="F545" s="1">
        <v>13.1</v>
      </c>
      <c r="G545" s="1">
        <f t="shared" si="9"/>
        <v>70.200000000000102</v>
      </c>
    </row>
    <row r="546" spans="1:7">
      <c r="A546" s="46">
        <v>44765</v>
      </c>
      <c r="B546" s="405" t="s">
        <v>678</v>
      </c>
      <c r="C546" s="405" t="s">
        <v>20</v>
      </c>
      <c r="D546" t="s">
        <v>14</v>
      </c>
      <c r="F546" s="1">
        <v>5.2</v>
      </c>
      <c r="G546" s="1">
        <f t="shared" si="9"/>
        <v>65.000000000000099</v>
      </c>
    </row>
    <row r="547" spans="1:7">
      <c r="A547" s="46">
        <v>44765</v>
      </c>
      <c r="B547" s="405" t="s">
        <v>678</v>
      </c>
      <c r="C547" s="405" t="s">
        <v>20</v>
      </c>
      <c r="D547" t="s">
        <v>15</v>
      </c>
      <c r="F547" s="1">
        <v>60</v>
      </c>
      <c r="G547" s="1">
        <f t="shared" si="9"/>
        <v>5.0000000000000995</v>
      </c>
    </row>
    <row r="548" spans="1:7">
      <c r="A548" s="46">
        <v>44765</v>
      </c>
      <c r="B548" s="405" t="s">
        <v>678</v>
      </c>
      <c r="C548" s="405" t="s">
        <v>20</v>
      </c>
      <c r="D548" t="s">
        <v>16</v>
      </c>
      <c r="F548" s="1">
        <v>5</v>
      </c>
      <c r="G548" s="1">
        <f t="shared" si="9"/>
        <v>9.9475983006414026E-14</v>
      </c>
    </row>
    <row r="549" spans="1:7">
      <c r="A549" s="32">
        <v>44681</v>
      </c>
      <c r="B549" s="404" t="s">
        <v>11</v>
      </c>
      <c r="C549" s="404" t="s">
        <v>21</v>
      </c>
      <c r="D549" t="s">
        <v>13</v>
      </c>
      <c r="E549" s="1">
        <v>12.9</v>
      </c>
      <c r="G549" s="1">
        <f t="shared" si="9"/>
        <v>12.9000000000001</v>
      </c>
    </row>
    <row r="550" spans="1:7">
      <c r="B550" s="405"/>
      <c r="C550" s="405"/>
      <c r="D550" t="s">
        <v>14</v>
      </c>
      <c r="E550" s="1">
        <v>2.8</v>
      </c>
      <c r="G550" s="1">
        <f t="shared" si="9"/>
        <v>15.700000000000099</v>
      </c>
    </row>
    <row r="551" spans="1:7">
      <c r="B551" s="405"/>
      <c r="C551" s="405"/>
      <c r="D551" t="s">
        <v>15</v>
      </c>
      <c r="E551" s="1">
        <v>60</v>
      </c>
      <c r="G551" s="1">
        <f t="shared" si="9"/>
        <v>75.700000000000102</v>
      </c>
    </row>
    <row r="552" spans="1:7">
      <c r="B552" s="405"/>
      <c r="C552" s="405"/>
      <c r="D552" t="s">
        <v>16</v>
      </c>
      <c r="E552" s="1">
        <v>5</v>
      </c>
      <c r="G552" s="1">
        <f t="shared" si="9"/>
        <v>80.700000000000102</v>
      </c>
    </row>
    <row r="553" spans="1:7">
      <c r="B553" s="405"/>
      <c r="C553" s="405"/>
      <c r="D553" t="s">
        <v>54</v>
      </c>
      <c r="E553" s="140">
        <v>10</v>
      </c>
      <c r="G553" s="1">
        <f t="shared" si="9"/>
        <v>90.700000000000102</v>
      </c>
    </row>
    <row r="554" spans="1:7">
      <c r="A554" s="46">
        <v>44765</v>
      </c>
      <c r="B554" s="405" t="s">
        <v>678</v>
      </c>
      <c r="C554" s="405" t="s">
        <v>21</v>
      </c>
      <c r="D554" t="s">
        <v>13</v>
      </c>
      <c r="E554" s="140"/>
      <c r="F554" s="1">
        <v>12.9</v>
      </c>
      <c r="G554" s="1">
        <f t="shared" si="9"/>
        <v>77.800000000000097</v>
      </c>
    </row>
    <row r="555" spans="1:7">
      <c r="A555" s="46">
        <v>44765</v>
      </c>
      <c r="B555" s="405" t="s">
        <v>678</v>
      </c>
      <c r="C555" s="405" t="s">
        <v>21</v>
      </c>
      <c r="D555" t="s">
        <v>14</v>
      </c>
      <c r="E555" s="140"/>
      <c r="F555" s="1">
        <v>2.8</v>
      </c>
      <c r="G555" s="1">
        <f t="shared" si="9"/>
        <v>75.000000000000099</v>
      </c>
    </row>
    <row r="556" spans="1:7">
      <c r="A556" s="46">
        <v>44765</v>
      </c>
      <c r="B556" s="405" t="s">
        <v>678</v>
      </c>
      <c r="C556" s="405" t="s">
        <v>21</v>
      </c>
      <c r="D556" t="s">
        <v>15</v>
      </c>
      <c r="E556" s="140"/>
      <c r="F556" s="1">
        <v>60</v>
      </c>
      <c r="G556" s="1">
        <f t="shared" si="9"/>
        <v>15.000000000000099</v>
      </c>
    </row>
    <row r="557" spans="1:7">
      <c r="A557" s="46">
        <v>44765</v>
      </c>
      <c r="B557" s="405" t="s">
        <v>678</v>
      </c>
      <c r="C557" s="405" t="s">
        <v>21</v>
      </c>
      <c r="D557" t="s">
        <v>16</v>
      </c>
      <c r="E557" s="140"/>
      <c r="F557" s="1">
        <v>5</v>
      </c>
      <c r="G557" s="1">
        <f t="shared" si="9"/>
        <v>10.000000000000099</v>
      </c>
    </row>
    <row r="558" spans="1:7">
      <c r="A558" s="46">
        <v>44765</v>
      </c>
      <c r="B558" s="405" t="s">
        <v>678</v>
      </c>
      <c r="C558" s="405" t="s">
        <v>21</v>
      </c>
      <c r="D558" t="s">
        <v>54</v>
      </c>
      <c r="E558" s="140"/>
      <c r="F558" s="140">
        <v>10</v>
      </c>
      <c r="G558" s="1">
        <f t="shared" si="9"/>
        <v>9.9475983006414026E-14</v>
      </c>
    </row>
    <row r="559" spans="1:7">
      <c r="A559" s="32">
        <v>44712</v>
      </c>
      <c r="B559" s="404" t="s">
        <v>11</v>
      </c>
      <c r="C559" s="404" t="s">
        <v>22</v>
      </c>
      <c r="D559" t="s">
        <v>13</v>
      </c>
      <c r="E559" s="1">
        <v>12.4</v>
      </c>
      <c r="G559" s="1">
        <f t="shared" si="9"/>
        <v>12.4000000000001</v>
      </c>
    </row>
    <row r="560" spans="1:7">
      <c r="B560" s="405"/>
      <c r="C560" s="405"/>
      <c r="D560" t="s">
        <v>14</v>
      </c>
      <c r="E560" s="1">
        <v>9.1</v>
      </c>
      <c r="G560" s="1">
        <f t="shared" si="9"/>
        <v>21.500000000000099</v>
      </c>
    </row>
    <row r="561" spans="1:7">
      <c r="B561" s="405"/>
      <c r="C561" s="405"/>
      <c r="D561" t="s">
        <v>15</v>
      </c>
      <c r="E561" s="1">
        <v>60</v>
      </c>
      <c r="G561" s="1">
        <f t="shared" si="9"/>
        <v>81.500000000000099</v>
      </c>
    </row>
    <row r="562" spans="1:7">
      <c r="B562" s="405"/>
      <c r="C562" s="405"/>
      <c r="D562" t="s">
        <v>16</v>
      </c>
      <c r="E562" s="1">
        <v>5</v>
      </c>
      <c r="G562" s="1">
        <f t="shared" si="9"/>
        <v>86.500000000000099</v>
      </c>
    </row>
    <row r="563" spans="1:7">
      <c r="B563" s="405"/>
      <c r="C563" s="405"/>
      <c r="D563" t="s">
        <v>107</v>
      </c>
      <c r="E563" s="1">
        <v>6</v>
      </c>
      <c r="G563" s="1">
        <f t="shared" si="9"/>
        <v>92.500000000000099</v>
      </c>
    </row>
    <row r="564" spans="1:7">
      <c r="A564" s="46">
        <v>44765</v>
      </c>
      <c r="B564" s="405" t="s">
        <v>679</v>
      </c>
      <c r="C564" s="405" t="s">
        <v>22</v>
      </c>
      <c r="D564" t="s">
        <v>13</v>
      </c>
      <c r="F564" s="1">
        <v>12.4</v>
      </c>
      <c r="G564" s="1">
        <f t="shared" si="9"/>
        <v>80.100000000000094</v>
      </c>
    </row>
    <row r="565" spans="1:7">
      <c r="A565" s="46">
        <v>44765</v>
      </c>
      <c r="B565" s="405" t="s">
        <v>679</v>
      </c>
      <c r="C565" s="405" t="s">
        <v>22</v>
      </c>
      <c r="D565" t="s">
        <v>14</v>
      </c>
      <c r="F565" s="1">
        <v>9.1</v>
      </c>
      <c r="G565" s="1">
        <f t="shared" si="9"/>
        <v>71.000000000000099</v>
      </c>
    </row>
    <row r="566" spans="1:7">
      <c r="A566" s="46">
        <v>44765</v>
      </c>
      <c r="B566" s="405" t="s">
        <v>679</v>
      </c>
      <c r="C566" s="405" t="s">
        <v>22</v>
      </c>
      <c r="D566" t="s">
        <v>15</v>
      </c>
      <c r="F566" s="1">
        <v>60</v>
      </c>
      <c r="G566" s="1">
        <f t="shared" si="9"/>
        <v>11.000000000000099</v>
      </c>
    </row>
    <row r="567" spans="1:7">
      <c r="A567" s="46">
        <v>44765</v>
      </c>
      <c r="B567" s="405" t="s">
        <v>679</v>
      </c>
      <c r="C567" s="405" t="s">
        <v>22</v>
      </c>
      <c r="D567" t="s">
        <v>16</v>
      </c>
      <c r="F567" s="1">
        <v>5</v>
      </c>
      <c r="G567" s="1">
        <f t="shared" si="9"/>
        <v>6.0000000000000995</v>
      </c>
    </row>
    <row r="568" spans="1:7">
      <c r="A568" s="46">
        <v>44765</v>
      </c>
      <c r="B568" s="405" t="s">
        <v>679</v>
      </c>
      <c r="C568" s="405" t="s">
        <v>22</v>
      </c>
      <c r="D568" t="s">
        <v>107</v>
      </c>
      <c r="F568" s="1">
        <v>6</v>
      </c>
      <c r="G568" s="1">
        <f t="shared" si="9"/>
        <v>9.9475983006414026E-14</v>
      </c>
    </row>
    <row r="569" spans="1:7">
      <c r="A569" s="32">
        <v>44742</v>
      </c>
      <c r="B569" s="404" t="s">
        <v>11</v>
      </c>
      <c r="C569" s="404" t="s">
        <v>23</v>
      </c>
      <c r="D569" t="s">
        <v>13</v>
      </c>
      <c r="E569" s="1">
        <v>12</v>
      </c>
      <c r="G569" s="1">
        <f t="shared" si="9"/>
        <v>12.000000000000099</v>
      </c>
    </row>
    <row r="570" spans="1:7">
      <c r="A570" s="30"/>
      <c r="B570" s="405"/>
      <c r="C570" s="405"/>
      <c r="D570" t="s">
        <v>14</v>
      </c>
      <c r="E570" s="1">
        <v>6.9</v>
      </c>
      <c r="G570" s="1">
        <f t="shared" si="9"/>
        <v>18.900000000000098</v>
      </c>
    </row>
    <row r="571" spans="1:7">
      <c r="A571" s="30"/>
      <c r="B571" s="405"/>
      <c r="C571" s="405"/>
      <c r="D571" t="s">
        <v>15</v>
      </c>
      <c r="E571" s="1">
        <v>60</v>
      </c>
      <c r="G571" s="1">
        <f t="shared" si="9"/>
        <v>78.900000000000091</v>
      </c>
    </row>
    <row r="572" spans="1:7">
      <c r="A572" s="30"/>
      <c r="B572" s="405"/>
      <c r="C572" s="405"/>
      <c r="D572" t="s">
        <v>16</v>
      </c>
      <c r="E572" s="1">
        <v>5</v>
      </c>
      <c r="G572" s="1">
        <f t="shared" si="9"/>
        <v>83.900000000000091</v>
      </c>
    </row>
    <row r="573" spans="1:7">
      <c r="A573" s="46">
        <v>44834</v>
      </c>
      <c r="B573" s="405">
        <v>25565</v>
      </c>
      <c r="C573" s="405" t="s">
        <v>23</v>
      </c>
      <c r="D573" t="s">
        <v>13</v>
      </c>
      <c r="F573" s="1">
        <v>12</v>
      </c>
      <c r="G573" s="1">
        <f t="shared" si="9"/>
        <v>71.900000000000091</v>
      </c>
    </row>
    <row r="574" spans="1:7">
      <c r="A574" s="46">
        <v>44834</v>
      </c>
      <c r="B574" s="405">
        <v>25565</v>
      </c>
      <c r="C574" s="405" t="s">
        <v>23</v>
      </c>
      <c r="D574" t="s">
        <v>14</v>
      </c>
      <c r="F574" s="1">
        <v>6.9</v>
      </c>
      <c r="G574" s="1">
        <f t="shared" si="9"/>
        <v>65.000000000000085</v>
      </c>
    </row>
    <row r="575" spans="1:7">
      <c r="A575" s="46">
        <v>44834</v>
      </c>
      <c r="B575" s="405">
        <v>25565</v>
      </c>
      <c r="C575" s="405" t="s">
        <v>23</v>
      </c>
      <c r="D575" t="s">
        <v>15</v>
      </c>
      <c r="F575" s="1">
        <v>60</v>
      </c>
      <c r="G575" s="1">
        <f t="shared" si="9"/>
        <v>5.0000000000000853</v>
      </c>
    </row>
    <row r="576" spans="1:7">
      <c r="A576" s="46">
        <v>44834</v>
      </c>
      <c r="B576" s="405">
        <v>25565</v>
      </c>
      <c r="C576" s="405" t="s">
        <v>23</v>
      </c>
      <c r="D576" t="s">
        <v>16</v>
      </c>
      <c r="F576" s="1">
        <v>5</v>
      </c>
      <c r="G576" s="1">
        <f t="shared" si="9"/>
        <v>8.5265128291212022E-14</v>
      </c>
    </row>
    <row r="577" spans="1:7">
      <c r="A577" s="32">
        <v>44773</v>
      </c>
      <c r="B577" s="404" t="s">
        <v>11</v>
      </c>
      <c r="C577" s="404" t="s">
        <v>24</v>
      </c>
      <c r="D577" t="s">
        <v>13</v>
      </c>
      <c r="E577" s="1">
        <v>11.9</v>
      </c>
      <c r="G577" s="1">
        <f t="shared" si="9"/>
        <v>11.900000000000086</v>
      </c>
    </row>
    <row r="578" spans="1:7">
      <c r="A578" s="30"/>
      <c r="B578" s="405"/>
      <c r="C578" s="405"/>
      <c r="D578" t="s">
        <v>14</v>
      </c>
      <c r="E578" s="1">
        <v>9.6999999999999993</v>
      </c>
      <c r="G578" s="1">
        <f t="shared" si="9"/>
        <v>21.600000000000087</v>
      </c>
    </row>
    <row r="579" spans="1:7">
      <c r="A579" s="30"/>
      <c r="B579" s="405"/>
      <c r="C579" s="405"/>
      <c r="D579" t="s">
        <v>15</v>
      </c>
      <c r="E579" s="1">
        <v>60</v>
      </c>
      <c r="G579" s="1">
        <f t="shared" si="9"/>
        <v>81.60000000000008</v>
      </c>
    </row>
    <row r="580" spans="1:7">
      <c r="A580" s="30"/>
      <c r="B580" s="405"/>
      <c r="C580" s="405"/>
      <c r="D580" t="s">
        <v>16</v>
      </c>
      <c r="E580" s="1">
        <v>5</v>
      </c>
      <c r="G580" s="1">
        <f t="shared" si="9"/>
        <v>86.60000000000008</v>
      </c>
    </row>
    <row r="581" spans="1:7">
      <c r="A581" s="46">
        <v>44834</v>
      </c>
      <c r="B581" s="405">
        <v>25565</v>
      </c>
      <c r="C581" s="405" t="s">
        <v>24</v>
      </c>
      <c r="D581" t="s">
        <v>13</v>
      </c>
      <c r="F581" s="1">
        <v>11.9</v>
      </c>
      <c r="G581" s="1">
        <f t="shared" si="9"/>
        <v>74.700000000000074</v>
      </c>
    </row>
    <row r="582" spans="1:7">
      <c r="A582" s="46">
        <v>44834</v>
      </c>
      <c r="B582" s="405">
        <v>25565</v>
      </c>
      <c r="C582" s="405" t="s">
        <v>24</v>
      </c>
      <c r="D582" t="s">
        <v>14</v>
      </c>
      <c r="F582" s="1">
        <v>9.6999999999999993</v>
      </c>
      <c r="G582" s="1">
        <f t="shared" si="9"/>
        <v>65.000000000000071</v>
      </c>
    </row>
    <row r="583" spans="1:7">
      <c r="A583" s="46">
        <v>44834</v>
      </c>
      <c r="B583" s="405">
        <v>25565</v>
      </c>
      <c r="C583" s="405" t="s">
        <v>24</v>
      </c>
      <c r="D583" t="s">
        <v>15</v>
      </c>
      <c r="F583" s="1">
        <v>60</v>
      </c>
      <c r="G583" s="1">
        <f t="shared" si="9"/>
        <v>5.0000000000000711</v>
      </c>
    </row>
    <row r="584" spans="1:7">
      <c r="A584" s="46">
        <v>44834</v>
      </c>
      <c r="B584" s="405">
        <v>25565</v>
      </c>
      <c r="C584" s="405" t="s">
        <v>24</v>
      </c>
      <c r="D584" t="s">
        <v>16</v>
      </c>
      <c r="F584" s="1">
        <v>5</v>
      </c>
      <c r="G584" s="1">
        <f t="shared" si="9"/>
        <v>7.1054273576010019E-14</v>
      </c>
    </row>
    <row r="585" spans="1:7">
      <c r="A585" s="32">
        <v>44804</v>
      </c>
      <c r="B585" s="404" t="s">
        <v>11</v>
      </c>
      <c r="C585" s="404" t="s">
        <v>25</v>
      </c>
      <c r="D585" t="s">
        <v>13</v>
      </c>
      <c r="E585" s="1">
        <v>12</v>
      </c>
      <c r="G585" s="1">
        <f t="shared" si="9"/>
        <v>12.000000000000071</v>
      </c>
    </row>
    <row r="586" spans="1:7">
      <c r="A586" s="30"/>
      <c r="B586" s="405"/>
      <c r="C586" s="405"/>
      <c r="D586" t="s">
        <v>14</v>
      </c>
      <c r="E586" s="1">
        <v>7</v>
      </c>
      <c r="G586" s="1">
        <f t="shared" si="9"/>
        <v>19.000000000000071</v>
      </c>
    </row>
    <row r="587" spans="1:7">
      <c r="A587" s="30"/>
      <c r="B587" s="405"/>
      <c r="C587" s="405"/>
      <c r="D587" t="s">
        <v>15</v>
      </c>
      <c r="E587" s="1">
        <v>60</v>
      </c>
      <c r="G587" s="1">
        <f t="shared" si="9"/>
        <v>79.000000000000071</v>
      </c>
    </row>
    <row r="588" spans="1:7">
      <c r="A588" s="30"/>
      <c r="B588" s="405"/>
      <c r="C588" s="405"/>
      <c r="D588" t="s">
        <v>16</v>
      </c>
      <c r="E588" s="1">
        <v>5</v>
      </c>
      <c r="G588" s="1">
        <f t="shared" si="9"/>
        <v>84.000000000000071</v>
      </c>
    </row>
    <row r="589" spans="1:7">
      <c r="B589" s="405"/>
      <c r="C589" s="404"/>
      <c r="D589" t="s">
        <v>68</v>
      </c>
      <c r="E589" s="1">
        <v>10</v>
      </c>
      <c r="G589" s="1">
        <f t="shared" si="9"/>
        <v>94.000000000000071</v>
      </c>
    </row>
    <row r="590" spans="1:7">
      <c r="A590" s="46">
        <v>44834</v>
      </c>
      <c r="B590" s="405">
        <v>25565</v>
      </c>
      <c r="C590" s="405" t="s">
        <v>25</v>
      </c>
      <c r="D590" t="s">
        <v>13</v>
      </c>
      <c r="F590" s="1">
        <v>12</v>
      </c>
      <c r="G590" s="1">
        <f t="shared" si="9"/>
        <v>82.000000000000071</v>
      </c>
    </row>
    <row r="591" spans="1:7">
      <c r="A591" s="46">
        <v>44834</v>
      </c>
      <c r="B591" s="405">
        <v>25565</v>
      </c>
      <c r="C591" s="405" t="s">
        <v>25</v>
      </c>
      <c r="D591" t="s">
        <v>14</v>
      </c>
      <c r="F591" s="1">
        <v>7</v>
      </c>
      <c r="G591" s="1">
        <f t="shared" si="9"/>
        <v>75.000000000000071</v>
      </c>
    </row>
    <row r="592" spans="1:7">
      <c r="A592" s="46">
        <v>44834</v>
      </c>
      <c r="B592" s="405">
        <v>25565</v>
      </c>
      <c r="C592" s="405" t="s">
        <v>25</v>
      </c>
      <c r="D592" t="s">
        <v>15</v>
      </c>
      <c r="F592" s="1">
        <v>60</v>
      </c>
      <c r="G592" s="1">
        <f t="shared" si="9"/>
        <v>15.000000000000071</v>
      </c>
    </row>
    <row r="593" spans="1:11">
      <c r="A593" s="46">
        <v>44834</v>
      </c>
      <c r="B593" s="405">
        <v>25565</v>
      </c>
      <c r="C593" s="405" t="s">
        <v>25</v>
      </c>
      <c r="D593" t="s">
        <v>16</v>
      </c>
      <c r="F593" s="1">
        <v>5</v>
      </c>
      <c r="G593" s="1">
        <f t="shared" si="9"/>
        <v>10.000000000000071</v>
      </c>
    </row>
    <row r="594" spans="1:11">
      <c r="A594" s="46">
        <v>44834</v>
      </c>
      <c r="B594" s="405">
        <v>25565</v>
      </c>
      <c r="C594" s="405" t="s">
        <v>25</v>
      </c>
      <c r="D594" t="s">
        <v>68</v>
      </c>
      <c r="F594" s="1">
        <v>10</v>
      </c>
      <c r="G594" s="88">
        <f t="shared" si="9"/>
        <v>7.1054273576010019E-14</v>
      </c>
      <c r="I594" s="404"/>
      <c r="K594" s="1"/>
    </row>
    <row r="595" spans="1:11">
      <c r="A595" s="68">
        <v>44834</v>
      </c>
      <c r="B595" s="404" t="s">
        <v>11</v>
      </c>
      <c r="C595" s="404" t="s">
        <v>41</v>
      </c>
      <c r="D595" t="s">
        <v>13</v>
      </c>
      <c r="E595" s="1">
        <v>10.6</v>
      </c>
      <c r="G595" s="1">
        <f t="shared" si="9"/>
        <v>10.600000000000071</v>
      </c>
      <c r="I595" s="405"/>
      <c r="K595" s="1"/>
    </row>
    <row r="596" spans="1:11">
      <c r="B596" s="405"/>
      <c r="C596" s="405"/>
      <c r="D596" t="s">
        <v>14</v>
      </c>
      <c r="E596" s="1">
        <v>8.1999999999999993</v>
      </c>
      <c r="G596" s="1">
        <f t="shared" si="9"/>
        <v>18.800000000000068</v>
      </c>
      <c r="I596" s="405"/>
      <c r="K596" s="1"/>
    </row>
    <row r="597" spans="1:11">
      <c r="B597" s="405"/>
      <c r="C597" s="405"/>
      <c r="D597" t="s">
        <v>15</v>
      </c>
      <c r="E597" s="1">
        <v>60</v>
      </c>
      <c r="G597" s="1">
        <f t="shared" si="9"/>
        <v>78.800000000000068</v>
      </c>
      <c r="I597" s="405"/>
      <c r="K597" s="1"/>
    </row>
    <row r="598" spans="1:11">
      <c r="B598" s="405"/>
      <c r="C598" s="405"/>
      <c r="D598" t="s">
        <v>16</v>
      </c>
      <c r="E598" s="1">
        <v>5</v>
      </c>
      <c r="G598" s="1">
        <f t="shared" si="9"/>
        <v>83.800000000000068</v>
      </c>
      <c r="I598" s="404"/>
      <c r="K598" s="1"/>
    </row>
    <row r="599" spans="1:11">
      <c r="A599" s="46">
        <v>44912</v>
      </c>
      <c r="B599" s="405" t="s">
        <v>680</v>
      </c>
      <c r="C599" s="405" t="s">
        <v>41</v>
      </c>
      <c r="D599" t="s">
        <v>13</v>
      </c>
      <c r="F599" s="1">
        <v>10.6</v>
      </c>
      <c r="G599" s="1">
        <f t="shared" si="9"/>
        <v>73.200000000000074</v>
      </c>
      <c r="I599" s="404"/>
      <c r="K599" s="1"/>
    </row>
    <row r="600" spans="1:11">
      <c r="A600" s="46">
        <v>44912</v>
      </c>
      <c r="B600" s="405" t="s">
        <v>680</v>
      </c>
      <c r="C600" s="405" t="s">
        <v>41</v>
      </c>
      <c r="D600" t="s">
        <v>14</v>
      </c>
      <c r="F600" s="1">
        <v>8.1999999999999993</v>
      </c>
      <c r="G600" s="1">
        <f t="shared" ref="G600:G621" si="10">+G599+E600-F600</f>
        <v>65.000000000000071</v>
      </c>
      <c r="I600" s="404"/>
      <c r="K600" s="1"/>
    </row>
    <row r="601" spans="1:11">
      <c r="A601" s="46">
        <v>44912</v>
      </c>
      <c r="B601" s="405" t="s">
        <v>680</v>
      </c>
      <c r="C601" s="405" t="s">
        <v>41</v>
      </c>
      <c r="D601" t="s">
        <v>15</v>
      </c>
      <c r="F601" s="1">
        <v>60</v>
      </c>
      <c r="G601" s="1">
        <f t="shared" si="10"/>
        <v>5.0000000000000711</v>
      </c>
      <c r="I601" s="404"/>
      <c r="K601" s="1"/>
    </row>
    <row r="602" spans="1:11">
      <c r="A602" s="46">
        <v>44912</v>
      </c>
      <c r="B602" s="405" t="s">
        <v>680</v>
      </c>
      <c r="C602" s="405" t="s">
        <v>41</v>
      </c>
      <c r="D602" t="s">
        <v>16</v>
      </c>
      <c r="F602" s="1">
        <v>5</v>
      </c>
      <c r="G602" s="1">
        <f t="shared" si="10"/>
        <v>7.1054273576010019E-14</v>
      </c>
      <c r="I602" s="404"/>
      <c r="K602" s="1"/>
    </row>
    <row r="603" spans="1:11">
      <c r="A603" s="68">
        <v>44865</v>
      </c>
      <c r="B603" s="404" t="s">
        <v>11</v>
      </c>
      <c r="C603" s="404" t="s">
        <v>27</v>
      </c>
      <c r="D603" t="s">
        <v>13</v>
      </c>
      <c r="E603" s="1">
        <v>10.6</v>
      </c>
      <c r="G603" s="1">
        <f t="shared" si="10"/>
        <v>10.600000000000071</v>
      </c>
      <c r="I603" s="405"/>
      <c r="K603" s="1"/>
    </row>
    <row r="604" spans="1:11">
      <c r="B604" s="405"/>
      <c r="C604" s="405"/>
      <c r="D604" t="s">
        <v>14</v>
      </c>
      <c r="E604" s="1">
        <v>4.9000000000000004</v>
      </c>
      <c r="G604" s="1">
        <f t="shared" si="10"/>
        <v>15.500000000000071</v>
      </c>
      <c r="I604" s="405"/>
      <c r="K604" s="1"/>
    </row>
    <row r="605" spans="1:11">
      <c r="B605" s="405"/>
      <c r="C605" s="405"/>
      <c r="D605" t="s">
        <v>15</v>
      </c>
      <c r="E605" s="1">
        <v>60</v>
      </c>
      <c r="G605" s="1">
        <f t="shared" si="10"/>
        <v>75.500000000000071</v>
      </c>
      <c r="I605" s="405"/>
      <c r="K605" s="1"/>
    </row>
    <row r="606" spans="1:11">
      <c r="B606" s="405"/>
      <c r="C606" s="405"/>
      <c r="D606" t="s">
        <v>16</v>
      </c>
      <c r="E606" s="1">
        <v>5</v>
      </c>
      <c r="G606" s="1">
        <f t="shared" si="10"/>
        <v>80.500000000000071</v>
      </c>
      <c r="I606" s="404"/>
      <c r="K606" s="1"/>
    </row>
    <row r="607" spans="1:11">
      <c r="A607" s="46">
        <v>44912</v>
      </c>
      <c r="B607" s="405" t="s">
        <v>680</v>
      </c>
      <c r="C607" s="405" t="s">
        <v>27</v>
      </c>
      <c r="D607" t="s">
        <v>13</v>
      </c>
      <c r="F607" s="1">
        <v>10.6</v>
      </c>
      <c r="G607" s="1">
        <f t="shared" si="10"/>
        <v>69.900000000000077</v>
      </c>
      <c r="I607" s="404"/>
      <c r="K607" s="1"/>
    </row>
    <row r="608" spans="1:11">
      <c r="A608" s="46">
        <v>44912</v>
      </c>
      <c r="B608" s="405" t="s">
        <v>680</v>
      </c>
      <c r="C608" s="405" t="s">
        <v>27</v>
      </c>
      <c r="D608" t="s">
        <v>14</v>
      </c>
      <c r="F608" s="1">
        <v>4.9000000000000004</v>
      </c>
      <c r="G608" s="1">
        <f t="shared" si="10"/>
        <v>65.000000000000071</v>
      </c>
      <c r="I608" s="404"/>
      <c r="K608" s="1"/>
    </row>
    <row r="609" spans="1:11">
      <c r="A609" s="46">
        <v>44912</v>
      </c>
      <c r="B609" s="405" t="s">
        <v>680</v>
      </c>
      <c r="C609" s="405" t="s">
        <v>27</v>
      </c>
      <c r="D609" t="s">
        <v>15</v>
      </c>
      <c r="F609" s="1">
        <v>60</v>
      </c>
      <c r="G609" s="1">
        <f t="shared" si="10"/>
        <v>5.0000000000000711</v>
      </c>
      <c r="I609" s="405"/>
      <c r="K609" s="1"/>
    </row>
    <row r="610" spans="1:11">
      <c r="A610" s="46">
        <v>44912</v>
      </c>
      <c r="B610" s="405" t="s">
        <v>680</v>
      </c>
      <c r="C610" s="405" t="s">
        <v>27</v>
      </c>
      <c r="D610" t="s">
        <v>16</v>
      </c>
      <c r="F610" s="1">
        <v>5</v>
      </c>
      <c r="G610" s="1">
        <f t="shared" si="10"/>
        <v>7.1054273576010019E-14</v>
      </c>
      <c r="I610" s="404"/>
      <c r="K610" s="1"/>
    </row>
    <row r="611" spans="1:11">
      <c r="A611" s="68">
        <v>44895</v>
      </c>
      <c r="B611" s="404" t="s">
        <v>11</v>
      </c>
      <c r="C611" s="404" t="s">
        <v>28</v>
      </c>
      <c r="D611" t="s">
        <v>13</v>
      </c>
      <c r="E611" s="1">
        <v>11.8</v>
      </c>
      <c r="G611" s="1">
        <f t="shared" si="10"/>
        <v>11.800000000000072</v>
      </c>
      <c r="I611" s="405"/>
      <c r="K611" s="1"/>
    </row>
    <row r="612" spans="1:11">
      <c r="B612" s="405"/>
      <c r="C612" s="405"/>
      <c r="D612" t="s">
        <v>14</v>
      </c>
      <c r="E612" s="1">
        <v>6.3</v>
      </c>
      <c r="G612" s="1">
        <f t="shared" si="10"/>
        <v>18.100000000000072</v>
      </c>
      <c r="I612" s="405"/>
      <c r="K612" s="1"/>
    </row>
    <row r="613" spans="1:11">
      <c r="B613" s="405"/>
      <c r="C613" s="405"/>
      <c r="D613" t="s">
        <v>15</v>
      </c>
      <c r="E613" s="1">
        <v>60</v>
      </c>
      <c r="G613" s="1">
        <f t="shared" si="10"/>
        <v>78.10000000000008</v>
      </c>
      <c r="I613" s="405"/>
      <c r="K613" s="1"/>
    </row>
    <row r="614" spans="1:11">
      <c r="B614" s="405"/>
      <c r="C614" s="405"/>
      <c r="D614" t="s">
        <v>16</v>
      </c>
      <c r="E614" s="1">
        <v>5</v>
      </c>
      <c r="G614" s="1">
        <f t="shared" si="10"/>
        <v>83.10000000000008</v>
      </c>
      <c r="H614" s="404"/>
      <c r="J614" s="1"/>
      <c r="K614" s="1"/>
    </row>
    <row r="615" spans="1:11">
      <c r="A615" s="46">
        <v>44912</v>
      </c>
      <c r="B615" s="405" t="s">
        <v>680</v>
      </c>
      <c r="C615" s="405" t="s">
        <v>28</v>
      </c>
      <c r="D615" t="s">
        <v>15</v>
      </c>
      <c r="F615" s="1">
        <v>60</v>
      </c>
      <c r="G615" s="1">
        <f t="shared" si="10"/>
        <v>23.10000000000008</v>
      </c>
      <c r="H615" s="405"/>
      <c r="J615" s="1"/>
      <c r="K615" s="1"/>
    </row>
    <row r="616" spans="1:11">
      <c r="A616" s="46">
        <v>44912</v>
      </c>
      <c r="B616" s="405" t="s">
        <v>680</v>
      </c>
      <c r="C616" s="405" t="s">
        <v>28</v>
      </c>
      <c r="D616" t="s">
        <v>16</v>
      </c>
      <c r="F616" s="1">
        <v>5</v>
      </c>
      <c r="G616" s="1">
        <f t="shared" si="10"/>
        <v>18.10000000000008</v>
      </c>
      <c r="H616" s="404"/>
      <c r="J616" s="1"/>
    </row>
    <row r="617" spans="1:11">
      <c r="A617" s="46">
        <v>44998</v>
      </c>
      <c r="B617" s="405" t="s">
        <v>681</v>
      </c>
      <c r="C617" s="405" t="s">
        <v>28</v>
      </c>
      <c r="D617" t="s">
        <v>13</v>
      </c>
      <c r="F617" s="1">
        <v>11.8</v>
      </c>
      <c r="G617" s="1">
        <f t="shared" si="10"/>
        <v>6.3000000000000789</v>
      </c>
      <c r="H617" s="404"/>
      <c r="J617" s="1"/>
    </row>
    <row r="618" spans="1:11">
      <c r="A618" s="46">
        <v>44998</v>
      </c>
      <c r="B618" s="405" t="s">
        <v>681</v>
      </c>
      <c r="C618" s="405" t="s">
        <v>28</v>
      </c>
      <c r="D618" t="s">
        <v>14</v>
      </c>
      <c r="F618" s="1">
        <v>6.3</v>
      </c>
      <c r="G618" s="1">
        <f t="shared" si="10"/>
        <v>7.9047879353311146E-14</v>
      </c>
      <c r="H618" s="404"/>
      <c r="J618" s="1"/>
    </row>
    <row r="619" spans="1:11">
      <c r="A619" s="68">
        <v>44926</v>
      </c>
      <c r="B619" s="404" t="s">
        <v>11</v>
      </c>
      <c r="C619" s="404" t="s">
        <v>29</v>
      </c>
      <c r="D619" t="s">
        <v>13</v>
      </c>
      <c r="E619" s="1">
        <v>13.5</v>
      </c>
      <c r="G619" s="1">
        <f t="shared" si="10"/>
        <v>13.500000000000078</v>
      </c>
      <c r="H619" s="405"/>
      <c r="J619" s="1"/>
      <c r="K619" s="13"/>
    </row>
    <row r="620" spans="1:11">
      <c r="B620" s="405"/>
      <c r="C620" s="405"/>
      <c r="D620" t="s">
        <v>14</v>
      </c>
      <c r="E620" s="1">
        <v>5.7</v>
      </c>
      <c r="G620" s="1">
        <f t="shared" si="10"/>
        <v>19.200000000000077</v>
      </c>
      <c r="H620" s="405"/>
      <c r="J620" s="1"/>
    </row>
    <row r="621" spans="1:11">
      <c r="B621" s="405"/>
      <c r="C621" s="405"/>
      <c r="D621" t="s">
        <v>15</v>
      </c>
      <c r="E621" s="1">
        <v>60</v>
      </c>
      <c r="G621" s="1">
        <f t="shared" si="10"/>
        <v>79.200000000000074</v>
      </c>
      <c r="H621" s="405"/>
      <c r="J621" s="1"/>
    </row>
    <row r="622" spans="1:11">
      <c r="B622" s="405"/>
      <c r="C622" s="405"/>
      <c r="D622" t="s">
        <v>16</v>
      </c>
      <c r="E622" s="1">
        <v>5</v>
      </c>
      <c r="G622" s="1">
        <f t="shared" ref="G622:G689" si="11">+G621+E622-F622</f>
        <v>84.200000000000074</v>
      </c>
      <c r="H622" s="404"/>
    </row>
    <row r="623" spans="1:11">
      <c r="A623" s="46">
        <v>44960</v>
      </c>
      <c r="B623" s="405" t="s">
        <v>682</v>
      </c>
      <c r="C623" s="405" t="s">
        <v>29</v>
      </c>
      <c r="D623" t="s">
        <v>13</v>
      </c>
      <c r="F623" s="1">
        <v>13.5</v>
      </c>
      <c r="G623" s="1">
        <f t="shared" si="11"/>
        <v>70.700000000000074</v>
      </c>
    </row>
    <row r="624" spans="1:11">
      <c r="A624" s="46">
        <v>44960</v>
      </c>
      <c r="B624" s="405" t="s">
        <v>682</v>
      </c>
      <c r="C624" s="405" t="s">
        <v>29</v>
      </c>
      <c r="D624" t="s">
        <v>14</v>
      </c>
      <c r="F624" s="1">
        <v>5.7</v>
      </c>
      <c r="G624" s="1">
        <f t="shared" si="11"/>
        <v>65.000000000000071</v>
      </c>
    </row>
    <row r="625" spans="1:12">
      <c r="A625" s="46">
        <v>44960</v>
      </c>
      <c r="B625" s="405" t="s">
        <v>682</v>
      </c>
      <c r="C625" s="405" t="s">
        <v>29</v>
      </c>
      <c r="D625" t="s">
        <v>15</v>
      </c>
      <c r="F625" s="1">
        <v>60</v>
      </c>
      <c r="G625" s="1">
        <f t="shared" si="11"/>
        <v>5.0000000000000711</v>
      </c>
      <c r="J625" s="13"/>
    </row>
    <row r="626" spans="1:12">
      <c r="A626" s="46">
        <v>44960</v>
      </c>
      <c r="B626" s="405" t="s">
        <v>682</v>
      </c>
      <c r="C626" s="405" t="s">
        <v>29</v>
      </c>
      <c r="D626" t="s">
        <v>16</v>
      </c>
      <c r="F626" s="1">
        <v>5</v>
      </c>
      <c r="G626" s="1">
        <f t="shared" si="11"/>
        <v>7.1054273576010019E-14</v>
      </c>
    </row>
    <row r="627" spans="1:12">
      <c r="A627" s="68">
        <v>44957</v>
      </c>
      <c r="B627" s="404" t="s">
        <v>11</v>
      </c>
      <c r="C627" s="404" t="s">
        <v>12</v>
      </c>
      <c r="D627" t="s">
        <v>13</v>
      </c>
      <c r="E627" s="1">
        <v>15.9</v>
      </c>
      <c r="G627" s="1">
        <f t="shared" si="11"/>
        <v>15.900000000000071</v>
      </c>
    </row>
    <row r="628" spans="1:12">
      <c r="B628" s="405"/>
      <c r="C628" s="405"/>
      <c r="D628" t="s">
        <v>14</v>
      </c>
      <c r="E628" s="1">
        <v>4.8</v>
      </c>
      <c r="G628" s="1">
        <f t="shared" si="11"/>
        <v>20.70000000000007</v>
      </c>
    </row>
    <row r="629" spans="1:12">
      <c r="B629" s="405"/>
      <c r="C629" s="405"/>
      <c r="D629" t="s">
        <v>15</v>
      </c>
      <c r="E629" s="1">
        <v>60</v>
      </c>
      <c r="G629" s="1">
        <f t="shared" si="11"/>
        <v>80.700000000000074</v>
      </c>
    </row>
    <row r="630" spans="1:12">
      <c r="B630" s="405"/>
      <c r="C630" s="405"/>
      <c r="D630" t="s">
        <v>16</v>
      </c>
      <c r="E630" s="1">
        <v>5</v>
      </c>
      <c r="G630" s="1">
        <f t="shared" si="11"/>
        <v>85.700000000000074</v>
      </c>
    </row>
    <row r="631" spans="1:12">
      <c r="A631" s="46">
        <v>44998</v>
      </c>
      <c r="B631" s="405" t="s">
        <v>681</v>
      </c>
      <c r="C631" s="405" t="s">
        <v>12</v>
      </c>
      <c r="D631" t="s">
        <v>13</v>
      </c>
      <c r="F631" s="1">
        <v>15.9</v>
      </c>
      <c r="G631" s="1">
        <f t="shared" si="11"/>
        <v>69.800000000000068</v>
      </c>
    </row>
    <row r="632" spans="1:12">
      <c r="A632" s="46">
        <v>44998</v>
      </c>
      <c r="B632" s="405" t="s">
        <v>681</v>
      </c>
      <c r="C632" s="405" t="s">
        <v>12</v>
      </c>
      <c r="D632" t="s">
        <v>14</v>
      </c>
      <c r="F632" s="1">
        <v>4.8</v>
      </c>
      <c r="G632" s="1">
        <f t="shared" si="11"/>
        <v>65.000000000000071</v>
      </c>
    </row>
    <row r="633" spans="1:12">
      <c r="A633" s="46">
        <v>44998</v>
      </c>
      <c r="B633" s="405" t="s">
        <v>681</v>
      </c>
      <c r="C633" s="405" t="s">
        <v>12</v>
      </c>
      <c r="D633" t="s">
        <v>15</v>
      </c>
      <c r="F633" s="1">
        <v>60</v>
      </c>
      <c r="G633" s="1">
        <f t="shared" si="11"/>
        <v>5.0000000000000711</v>
      </c>
    </row>
    <row r="634" spans="1:12">
      <c r="A634" s="46">
        <v>44998</v>
      </c>
      <c r="B634" s="405" t="s">
        <v>681</v>
      </c>
      <c r="C634" s="405" t="s">
        <v>12</v>
      </c>
      <c r="D634" t="s">
        <v>16</v>
      </c>
      <c r="F634" s="1">
        <v>5</v>
      </c>
      <c r="G634" s="1">
        <f t="shared" si="11"/>
        <v>7.1054273576010019E-14</v>
      </c>
    </row>
    <row r="635" spans="1:12">
      <c r="A635" s="68">
        <v>44985</v>
      </c>
      <c r="B635" s="404" t="s">
        <v>11</v>
      </c>
      <c r="C635" s="404" t="s">
        <v>19</v>
      </c>
      <c r="D635" t="s">
        <v>13</v>
      </c>
      <c r="E635" s="1">
        <v>17.399999999999999</v>
      </c>
      <c r="G635" s="1">
        <f t="shared" si="11"/>
        <v>17.40000000000007</v>
      </c>
      <c r="K635" s="215" t="s">
        <v>683</v>
      </c>
      <c r="L635" s="216" t="s">
        <v>684</v>
      </c>
    </row>
    <row r="636" spans="1:12">
      <c r="B636" s="405"/>
      <c r="C636" s="405"/>
      <c r="D636" t="s">
        <v>14</v>
      </c>
      <c r="E636" s="1">
        <v>1.2</v>
      </c>
      <c r="G636" s="1">
        <f t="shared" si="11"/>
        <v>18.600000000000069</v>
      </c>
    </row>
    <row r="637" spans="1:12">
      <c r="B637" s="405"/>
      <c r="C637" s="405"/>
      <c r="D637" t="s">
        <v>15</v>
      </c>
      <c r="E637" s="1">
        <v>56</v>
      </c>
      <c r="G637" s="1">
        <f t="shared" si="11"/>
        <v>74.600000000000065</v>
      </c>
    </row>
    <row r="638" spans="1:12">
      <c r="B638" s="405"/>
      <c r="C638" s="405"/>
      <c r="D638" t="s">
        <v>16</v>
      </c>
      <c r="E638" s="1">
        <v>5</v>
      </c>
      <c r="G638" s="1">
        <f t="shared" si="11"/>
        <v>79.600000000000065</v>
      </c>
    </row>
    <row r="639" spans="1:12">
      <c r="A639" s="46">
        <v>44998</v>
      </c>
      <c r="B639" s="405" t="s">
        <v>681</v>
      </c>
      <c r="C639" s="405" t="s">
        <v>19</v>
      </c>
      <c r="D639" t="s">
        <v>15</v>
      </c>
      <c r="F639" s="1">
        <v>56</v>
      </c>
      <c r="G639" s="1">
        <f t="shared" si="11"/>
        <v>23.600000000000065</v>
      </c>
    </row>
    <row r="640" spans="1:12">
      <c r="A640" s="46">
        <v>44998</v>
      </c>
      <c r="B640" s="405" t="s">
        <v>681</v>
      </c>
      <c r="C640" s="405" t="s">
        <v>19</v>
      </c>
      <c r="D640" t="s">
        <v>16</v>
      </c>
      <c r="F640" s="1">
        <v>5</v>
      </c>
      <c r="G640" s="1">
        <f t="shared" si="11"/>
        <v>18.600000000000065</v>
      </c>
    </row>
    <row r="641" spans="1:13">
      <c r="A641" s="46">
        <v>45012</v>
      </c>
      <c r="B641" s="405">
        <v>26751</v>
      </c>
      <c r="C641" s="405" t="s">
        <v>19</v>
      </c>
      <c r="D641" t="s">
        <v>13</v>
      </c>
      <c r="F641" s="1">
        <v>17.399999999999999</v>
      </c>
      <c r="G641" s="1">
        <f t="shared" si="11"/>
        <v>1.2000000000000668</v>
      </c>
      <c r="K641" s="404"/>
      <c r="M641" s="1"/>
    </row>
    <row r="642" spans="1:13">
      <c r="A642" s="46">
        <v>45012</v>
      </c>
      <c r="B642" s="405">
        <v>26751</v>
      </c>
      <c r="C642" s="405" t="s">
        <v>19</v>
      </c>
      <c r="D642" t="s">
        <v>14</v>
      </c>
      <c r="F642" s="1">
        <v>1.2</v>
      </c>
      <c r="G642" s="1">
        <f t="shared" si="11"/>
        <v>6.6835426082434424E-14</v>
      </c>
      <c r="K642" s="405"/>
      <c r="M642" s="1"/>
    </row>
    <row r="643" spans="1:13">
      <c r="A643" s="68">
        <v>44985</v>
      </c>
      <c r="B643" s="404" t="s">
        <v>11</v>
      </c>
      <c r="C643" s="404" t="s">
        <v>20</v>
      </c>
      <c r="D643" t="s">
        <v>13</v>
      </c>
      <c r="E643" s="1">
        <v>18.399999999999999</v>
      </c>
      <c r="G643" s="1">
        <f t="shared" si="11"/>
        <v>18.400000000000066</v>
      </c>
      <c r="K643" s="405"/>
      <c r="M643" s="1"/>
    </row>
    <row r="644" spans="1:13">
      <c r="B644" s="405"/>
      <c r="C644" s="405"/>
      <c r="D644" t="s">
        <v>14</v>
      </c>
      <c r="E644" s="1">
        <v>1.3</v>
      </c>
      <c r="G644" s="1">
        <f t="shared" si="11"/>
        <v>19.700000000000067</v>
      </c>
      <c r="K644" s="405"/>
      <c r="M644" s="1"/>
    </row>
    <row r="645" spans="1:13">
      <c r="B645" s="405"/>
      <c r="C645" s="405"/>
      <c r="D645" t="s">
        <v>15</v>
      </c>
      <c r="E645" s="1">
        <v>60</v>
      </c>
      <c r="G645" s="1">
        <f t="shared" si="11"/>
        <v>79.700000000000074</v>
      </c>
      <c r="K645" s="405"/>
      <c r="M645" s="217"/>
    </row>
    <row r="646" spans="1:13">
      <c r="B646" s="405"/>
      <c r="C646" s="405"/>
      <c r="D646" t="s">
        <v>16</v>
      </c>
      <c r="E646" s="1">
        <v>5</v>
      </c>
      <c r="G646" s="1">
        <f t="shared" si="11"/>
        <v>84.700000000000074</v>
      </c>
      <c r="K646" s="404"/>
      <c r="M646" s="1"/>
    </row>
    <row r="647" spans="1:13">
      <c r="B647" s="405"/>
      <c r="C647" s="405"/>
      <c r="D647" t="s">
        <v>142</v>
      </c>
      <c r="E647" s="217">
        <v>102.5</v>
      </c>
      <c r="G647" s="1">
        <f t="shared" si="11"/>
        <v>187.20000000000007</v>
      </c>
      <c r="K647" s="405"/>
      <c r="M647" s="1"/>
    </row>
    <row r="648" spans="1:13">
      <c r="A648" s="46">
        <v>45110</v>
      </c>
      <c r="B648" s="405">
        <v>27082</v>
      </c>
      <c r="C648" s="405" t="s">
        <v>20</v>
      </c>
      <c r="D648" t="s">
        <v>13</v>
      </c>
      <c r="E648" s="217"/>
      <c r="F648" s="1">
        <v>18.399999999999999</v>
      </c>
      <c r="G648" s="1">
        <f t="shared" si="11"/>
        <v>168.80000000000007</v>
      </c>
      <c r="K648" s="405"/>
      <c r="M648" s="1"/>
    </row>
    <row r="649" spans="1:13">
      <c r="A649" s="46">
        <v>45110</v>
      </c>
      <c r="B649" s="405">
        <v>27082</v>
      </c>
      <c r="C649" s="405" t="s">
        <v>20</v>
      </c>
      <c r="D649" t="s">
        <v>14</v>
      </c>
      <c r="E649" s="217"/>
      <c r="F649" s="1">
        <v>1.3</v>
      </c>
      <c r="G649" s="1">
        <f t="shared" si="11"/>
        <v>167.50000000000006</v>
      </c>
      <c r="K649" s="405"/>
      <c r="M649" s="1"/>
    </row>
    <row r="650" spans="1:13">
      <c r="A650" s="46">
        <v>45110</v>
      </c>
      <c r="B650" s="405">
        <v>27082</v>
      </c>
      <c r="C650" s="405" t="s">
        <v>20</v>
      </c>
      <c r="D650" t="s">
        <v>15</v>
      </c>
      <c r="E650" s="217"/>
      <c r="F650" s="1">
        <v>60</v>
      </c>
      <c r="G650" s="1">
        <f t="shared" si="11"/>
        <v>107.50000000000006</v>
      </c>
      <c r="K650" s="405"/>
      <c r="M650" s="1"/>
    </row>
    <row r="651" spans="1:13">
      <c r="A651" s="46">
        <v>45110</v>
      </c>
      <c r="B651" s="405">
        <v>27082</v>
      </c>
      <c r="C651" s="405" t="s">
        <v>20</v>
      </c>
      <c r="D651" t="s">
        <v>16</v>
      </c>
      <c r="E651" s="217"/>
      <c r="F651" s="1">
        <v>5</v>
      </c>
      <c r="G651" s="1">
        <f t="shared" si="11"/>
        <v>102.50000000000006</v>
      </c>
      <c r="K651" s="405"/>
      <c r="M651" s="1"/>
    </row>
    <row r="652" spans="1:13">
      <c r="A652" s="46">
        <v>45110</v>
      </c>
      <c r="B652" s="405">
        <v>27082</v>
      </c>
      <c r="C652" s="405" t="s">
        <v>20</v>
      </c>
      <c r="D652" t="s">
        <v>142</v>
      </c>
      <c r="E652" s="217"/>
      <c r="F652" s="217">
        <v>102.5</v>
      </c>
      <c r="G652" s="1">
        <f t="shared" si="11"/>
        <v>0</v>
      </c>
      <c r="K652" s="405"/>
      <c r="M652" s="1"/>
    </row>
    <row r="653" spans="1:13">
      <c r="A653" s="68">
        <v>44985</v>
      </c>
      <c r="B653" s="404" t="s">
        <v>11</v>
      </c>
      <c r="C653" s="404" t="s">
        <v>21</v>
      </c>
      <c r="D653" t="s">
        <v>13</v>
      </c>
      <c r="E653" s="1">
        <v>19.3</v>
      </c>
      <c r="G653" s="1">
        <f t="shared" si="11"/>
        <v>19.3</v>
      </c>
      <c r="K653" s="405"/>
      <c r="M653" s="1"/>
    </row>
    <row r="654" spans="1:13">
      <c r="B654" s="405"/>
      <c r="C654" s="405"/>
      <c r="D654" t="s">
        <v>14</v>
      </c>
      <c r="E654" s="1">
        <v>1.5</v>
      </c>
      <c r="G654" s="1">
        <f t="shared" si="11"/>
        <v>20.8</v>
      </c>
      <c r="K654" s="405"/>
      <c r="M654" s="1"/>
    </row>
    <row r="655" spans="1:13">
      <c r="B655" s="405"/>
      <c r="C655" s="405"/>
      <c r="D655" t="s">
        <v>15</v>
      </c>
      <c r="E655" s="1">
        <v>60</v>
      </c>
      <c r="G655" s="1">
        <f t="shared" si="11"/>
        <v>80.8</v>
      </c>
      <c r="K655" s="404"/>
      <c r="M655" s="217"/>
    </row>
    <row r="656" spans="1:13">
      <c r="B656" s="405"/>
      <c r="C656" s="405"/>
      <c r="D656" t="s">
        <v>16</v>
      </c>
      <c r="E656" s="1">
        <v>5</v>
      </c>
      <c r="G656" s="1">
        <f t="shared" si="11"/>
        <v>85.8</v>
      </c>
      <c r="K656" s="405"/>
      <c r="M656" s="217"/>
    </row>
    <row r="657" spans="1:13">
      <c r="A657" s="46">
        <v>45110</v>
      </c>
      <c r="B657" s="405">
        <v>27082</v>
      </c>
      <c r="C657" s="405" t="s">
        <v>20</v>
      </c>
      <c r="D657" t="s">
        <v>13</v>
      </c>
      <c r="F657" s="1">
        <v>19.3</v>
      </c>
      <c r="G657" s="1">
        <f t="shared" si="11"/>
        <v>66.5</v>
      </c>
      <c r="K657" s="405"/>
      <c r="M657" s="217"/>
    </row>
    <row r="658" spans="1:13">
      <c r="A658" s="46">
        <v>45110</v>
      </c>
      <c r="B658" s="405">
        <v>27082</v>
      </c>
      <c r="C658" s="405" t="s">
        <v>20</v>
      </c>
      <c r="D658" t="s">
        <v>14</v>
      </c>
      <c r="F658" s="1">
        <v>1.5</v>
      </c>
      <c r="G658" s="1">
        <f t="shared" si="11"/>
        <v>65</v>
      </c>
      <c r="K658" s="405"/>
      <c r="M658" s="217"/>
    </row>
    <row r="659" spans="1:13">
      <c r="A659" s="46">
        <v>45110</v>
      </c>
      <c r="B659" s="405">
        <v>27082</v>
      </c>
      <c r="C659" s="405" t="s">
        <v>20</v>
      </c>
      <c r="D659" t="s">
        <v>15</v>
      </c>
      <c r="F659" s="1">
        <v>60</v>
      </c>
      <c r="G659" s="1">
        <f t="shared" si="11"/>
        <v>5</v>
      </c>
      <c r="K659" s="405"/>
      <c r="M659" s="217"/>
    </row>
    <row r="660" spans="1:13">
      <c r="A660" s="46">
        <v>45110</v>
      </c>
      <c r="B660" s="405">
        <v>27082</v>
      </c>
      <c r="C660" s="405" t="s">
        <v>20</v>
      </c>
      <c r="D660" t="s">
        <v>16</v>
      </c>
      <c r="F660" s="1">
        <v>5</v>
      </c>
      <c r="G660" s="1">
        <f t="shared" si="11"/>
        <v>0</v>
      </c>
      <c r="K660" s="405"/>
      <c r="M660" s="217"/>
    </row>
    <row r="661" spans="1:13">
      <c r="A661" s="68">
        <v>45077</v>
      </c>
      <c r="B661" s="404" t="s">
        <v>11</v>
      </c>
      <c r="C661" s="404" t="s">
        <v>22</v>
      </c>
      <c r="D661" t="s">
        <v>13</v>
      </c>
      <c r="E661" s="217">
        <v>17.8</v>
      </c>
      <c r="G661" s="1">
        <f t="shared" si="11"/>
        <v>17.8</v>
      </c>
      <c r="K661" s="405"/>
      <c r="M661" s="217"/>
    </row>
    <row r="662" spans="1:13">
      <c r="B662" s="405"/>
      <c r="C662" s="405"/>
      <c r="D662" t="s">
        <v>14</v>
      </c>
      <c r="E662" s="217">
        <v>2.1</v>
      </c>
      <c r="G662" s="1">
        <f t="shared" si="11"/>
        <v>19.900000000000002</v>
      </c>
      <c r="K662" s="405"/>
      <c r="M662" s="217"/>
    </row>
    <row r="663" spans="1:13">
      <c r="B663" s="405"/>
      <c r="C663" s="405"/>
      <c r="D663" t="s">
        <v>15</v>
      </c>
      <c r="E663" s="217">
        <v>60</v>
      </c>
      <c r="G663" s="1">
        <f t="shared" si="11"/>
        <v>79.900000000000006</v>
      </c>
      <c r="K663" s="405"/>
      <c r="L663" s="217"/>
      <c r="M663" s="13"/>
    </row>
    <row r="664" spans="1:13">
      <c r="B664" s="405"/>
      <c r="C664" s="405"/>
      <c r="D664" t="s">
        <v>16</v>
      </c>
      <c r="E664" s="217">
        <v>5</v>
      </c>
      <c r="G664" s="1">
        <f t="shared" si="11"/>
        <v>84.9</v>
      </c>
      <c r="M664" s="13"/>
    </row>
    <row r="665" spans="1:13">
      <c r="B665" s="405"/>
      <c r="C665" s="405"/>
      <c r="D665" s="217" t="s">
        <v>66</v>
      </c>
      <c r="E665" s="13">
        <v>10</v>
      </c>
      <c r="G665" s="1">
        <f t="shared" si="11"/>
        <v>94.9</v>
      </c>
    </row>
    <row r="666" spans="1:13">
      <c r="A666" s="46">
        <v>45110</v>
      </c>
      <c r="B666" s="405">
        <v>27083</v>
      </c>
      <c r="C666" s="405" t="s">
        <v>22</v>
      </c>
      <c r="D666" t="s">
        <v>13</v>
      </c>
      <c r="F666" s="1">
        <v>17.8</v>
      </c>
      <c r="G666" s="1">
        <f t="shared" si="11"/>
        <v>77.100000000000009</v>
      </c>
    </row>
    <row r="667" spans="1:13">
      <c r="A667" s="46">
        <v>45110</v>
      </c>
      <c r="B667" s="405">
        <v>27083</v>
      </c>
      <c r="C667" s="405" t="s">
        <v>22</v>
      </c>
      <c r="D667" t="s">
        <v>14</v>
      </c>
      <c r="F667" s="1">
        <v>2.1</v>
      </c>
      <c r="G667" s="1">
        <f t="shared" si="11"/>
        <v>75.000000000000014</v>
      </c>
    </row>
    <row r="668" spans="1:13">
      <c r="A668" s="46">
        <v>45110</v>
      </c>
      <c r="B668" s="405">
        <v>27083</v>
      </c>
      <c r="C668" s="405" t="s">
        <v>22</v>
      </c>
      <c r="D668" t="s">
        <v>15</v>
      </c>
      <c r="F668" s="1">
        <v>60</v>
      </c>
      <c r="G668" s="1">
        <f t="shared" si="11"/>
        <v>15.000000000000014</v>
      </c>
    </row>
    <row r="669" spans="1:13">
      <c r="A669" s="46">
        <v>45110</v>
      </c>
      <c r="B669" s="405">
        <v>27083</v>
      </c>
      <c r="C669" s="405" t="s">
        <v>22</v>
      </c>
      <c r="D669" t="s">
        <v>16</v>
      </c>
      <c r="F669" s="1">
        <v>5</v>
      </c>
      <c r="G669" s="1">
        <f t="shared" si="11"/>
        <v>10.000000000000014</v>
      </c>
    </row>
    <row r="670" spans="1:13">
      <c r="A670" s="46">
        <v>45110</v>
      </c>
      <c r="B670" s="405">
        <v>27083</v>
      </c>
      <c r="C670" s="405" t="s">
        <v>22</v>
      </c>
      <c r="D670" t="s">
        <v>113</v>
      </c>
      <c r="F670" s="1">
        <v>10</v>
      </c>
      <c r="G670" s="1">
        <f t="shared" si="11"/>
        <v>1.4210854715202004E-14</v>
      </c>
    </row>
    <row r="671" spans="1:13">
      <c r="A671" s="68">
        <v>45107</v>
      </c>
      <c r="B671" s="404" t="s">
        <v>11</v>
      </c>
      <c r="C671" s="404" t="s">
        <v>23</v>
      </c>
      <c r="D671" t="s">
        <v>13</v>
      </c>
      <c r="E671" s="217">
        <v>18.2</v>
      </c>
      <c r="G671" s="1">
        <f t="shared" si="11"/>
        <v>18.200000000000014</v>
      </c>
    </row>
    <row r="672" spans="1:13">
      <c r="B672" s="405"/>
      <c r="C672" s="405"/>
      <c r="D672" t="s">
        <v>14</v>
      </c>
      <c r="E672" s="217">
        <v>2</v>
      </c>
      <c r="G672" s="1">
        <f t="shared" si="11"/>
        <v>20.200000000000014</v>
      </c>
    </row>
    <row r="673" spans="1:7">
      <c r="B673" s="405"/>
      <c r="C673" s="405"/>
      <c r="D673" t="s">
        <v>15</v>
      </c>
      <c r="E673" s="217">
        <v>60</v>
      </c>
      <c r="G673" s="1">
        <f t="shared" si="11"/>
        <v>80.200000000000017</v>
      </c>
    </row>
    <row r="674" spans="1:7">
      <c r="B674" s="405"/>
      <c r="C674" s="405"/>
      <c r="D674" t="s">
        <v>16</v>
      </c>
      <c r="E674" s="217">
        <v>5</v>
      </c>
      <c r="G674" s="1">
        <f t="shared" si="11"/>
        <v>85.200000000000017</v>
      </c>
    </row>
    <row r="675" spans="1:7">
      <c r="A675" s="46">
        <v>45166</v>
      </c>
      <c r="B675" s="405">
        <v>27383</v>
      </c>
      <c r="C675" s="405" t="s">
        <v>23</v>
      </c>
      <c r="D675" t="s">
        <v>13</v>
      </c>
      <c r="E675" s="217"/>
      <c r="F675" s="217">
        <v>18.2</v>
      </c>
      <c r="G675" s="1">
        <f t="shared" si="11"/>
        <v>67.000000000000014</v>
      </c>
    </row>
    <row r="676" spans="1:7">
      <c r="A676" s="46">
        <v>45166</v>
      </c>
      <c r="B676" s="405">
        <v>27383</v>
      </c>
      <c r="C676" s="405" t="s">
        <v>23</v>
      </c>
      <c r="D676" t="s">
        <v>14</v>
      </c>
      <c r="E676" s="217"/>
      <c r="F676" s="217">
        <v>2</v>
      </c>
      <c r="G676" s="1">
        <f t="shared" si="11"/>
        <v>65.000000000000014</v>
      </c>
    </row>
    <row r="677" spans="1:7">
      <c r="A677" s="46">
        <v>45166</v>
      </c>
      <c r="B677" s="405">
        <v>27383</v>
      </c>
      <c r="C677" s="405" t="s">
        <v>23</v>
      </c>
      <c r="D677" t="s">
        <v>15</v>
      </c>
      <c r="E677" s="217"/>
      <c r="F677" s="217">
        <v>60</v>
      </c>
      <c r="G677" s="1">
        <f t="shared" si="11"/>
        <v>5.0000000000000142</v>
      </c>
    </row>
    <row r="678" spans="1:7">
      <c r="A678" s="46">
        <v>45166</v>
      </c>
      <c r="B678" s="405">
        <v>27383</v>
      </c>
      <c r="C678" s="405" t="s">
        <v>23</v>
      </c>
      <c r="D678" t="s">
        <v>16</v>
      </c>
      <c r="E678" s="217"/>
      <c r="F678" s="217">
        <v>5</v>
      </c>
      <c r="G678" s="1">
        <f t="shared" si="11"/>
        <v>1.4210854715202004E-14</v>
      </c>
    </row>
    <row r="679" spans="1:7">
      <c r="A679" s="68">
        <v>45138</v>
      </c>
      <c r="B679" s="404" t="s">
        <v>11</v>
      </c>
      <c r="C679" s="404" t="s">
        <v>24</v>
      </c>
      <c r="D679" t="s">
        <v>13</v>
      </c>
      <c r="E679" s="217">
        <v>17.100000000000001</v>
      </c>
      <c r="G679" s="1">
        <f t="shared" si="11"/>
        <v>17.100000000000016</v>
      </c>
    </row>
    <row r="680" spans="1:7">
      <c r="B680" s="405"/>
      <c r="C680" s="405"/>
      <c r="D680" t="s">
        <v>14</v>
      </c>
      <c r="E680" s="217">
        <v>2</v>
      </c>
      <c r="G680" s="1">
        <f t="shared" si="11"/>
        <v>19.100000000000016</v>
      </c>
    </row>
    <row r="681" spans="1:7">
      <c r="B681" s="405"/>
      <c r="C681" s="405"/>
      <c r="D681" t="s">
        <v>15</v>
      </c>
      <c r="E681" s="217">
        <v>60</v>
      </c>
      <c r="G681" s="1">
        <f t="shared" si="11"/>
        <v>79.100000000000023</v>
      </c>
    </row>
    <row r="682" spans="1:7">
      <c r="B682" s="405"/>
      <c r="C682" s="405"/>
      <c r="D682" t="s">
        <v>16</v>
      </c>
      <c r="E682" s="217">
        <v>5</v>
      </c>
      <c r="G682" s="1">
        <f t="shared" si="11"/>
        <v>84.100000000000023</v>
      </c>
    </row>
    <row r="683" spans="1:7">
      <c r="A683" s="46">
        <v>45166</v>
      </c>
      <c r="B683" s="405">
        <v>27383</v>
      </c>
      <c r="C683" s="405" t="s">
        <v>24</v>
      </c>
      <c r="D683" t="s">
        <v>13</v>
      </c>
      <c r="F683" s="217">
        <v>17.100000000000001</v>
      </c>
      <c r="G683" s="1">
        <f t="shared" si="11"/>
        <v>67.000000000000028</v>
      </c>
    </row>
    <row r="684" spans="1:7">
      <c r="A684" s="46">
        <v>45166</v>
      </c>
      <c r="B684" s="405">
        <v>27383</v>
      </c>
      <c r="C684" s="405" t="s">
        <v>24</v>
      </c>
      <c r="D684" t="s">
        <v>14</v>
      </c>
      <c r="F684" s="217">
        <v>2</v>
      </c>
      <c r="G684" s="1">
        <f t="shared" si="11"/>
        <v>65.000000000000028</v>
      </c>
    </row>
    <row r="685" spans="1:7">
      <c r="A685" s="46">
        <v>45166</v>
      </c>
      <c r="B685" s="405">
        <v>27383</v>
      </c>
      <c r="C685" s="405" t="s">
        <v>24</v>
      </c>
      <c r="D685" t="s">
        <v>15</v>
      </c>
      <c r="F685" s="217">
        <v>60</v>
      </c>
      <c r="G685" s="1">
        <f t="shared" si="11"/>
        <v>5.0000000000000284</v>
      </c>
    </row>
    <row r="686" spans="1:7">
      <c r="A686" s="46">
        <v>45166</v>
      </c>
      <c r="B686" s="405">
        <v>27383</v>
      </c>
      <c r="C686" s="405" t="s">
        <v>24</v>
      </c>
      <c r="D686" t="s">
        <v>16</v>
      </c>
      <c r="F686" s="217">
        <v>5</v>
      </c>
      <c r="G686" s="1">
        <f t="shared" si="11"/>
        <v>2.8421709430404007E-14</v>
      </c>
    </row>
    <row r="687" spans="1:7">
      <c r="A687" s="68">
        <v>45169</v>
      </c>
      <c r="B687" s="404" t="s">
        <v>11</v>
      </c>
      <c r="C687" s="404" t="s">
        <v>25</v>
      </c>
      <c r="D687" t="s">
        <v>13</v>
      </c>
      <c r="E687" s="217">
        <v>16.399999999999999</v>
      </c>
      <c r="G687" s="1">
        <f t="shared" si="11"/>
        <v>16.400000000000027</v>
      </c>
    </row>
    <row r="688" spans="1:7">
      <c r="B688" s="405"/>
      <c r="C688" s="405"/>
      <c r="D688" t="s">
        <v>14</v>
      </c>
      <c r="E688" s="217">
        <v>2.2999999999999998</v>
      </c>
      <c r="G688" s="1">
        <f t="shared" si="11"/>
        <v>18.700000000000028</v>
      </c>
    </row>
    <row r="689" spans="1:12">
      <c r="B689" s="405"/>
      <c r="C689" s="405"/>
      <c r="D689" t="s">
        <v>15</v>
      </c>
      <c r="E689" s="217">
        <v>60</v>
      </c>
      <c r="G689" s="1">
        <f t="shared" si="11"/>
        <v>78.700000000000031</v>
      </c>
    </row>
    <row r="690" spans="1:12">
      <c r="B690" s="405"/>
      <c r="C690" s="405"/>
      <c r="D690" t="s">
        <v>16</v>
      </c>
      <c r="E690" s="217">
        <v>5</v>
      </c>
      <c r="G690" s="1">
        <f t="shared" ref="G690:G756" si="12">+G689+E690-F690</f>
        <v>83.700000000000031</v>
      </c>
    </row>
    <row r="691" spans="1:12">
      <c r="A691" s="30">
        <v>45238</v>
      </c>
      <c r="B691" s="405">
        <v>27751</v>
      </c>
      <c r="C691" s="405" t="s">
        <v>25</v>
      </c>
      <c r="D691" t="s">
        <v>13</v>
      </c>
      <c r="E691" s="217"/>
      <c r="F691" s="217">
        <v>16.399999999999999</v>
      </c>
      <c r="G691" s="1">
        <f t="shared" si="12"/>
        <v>67.30000000000004</v>
      </c>
    </row>
    <row r="692" spans="1:12">
      <c r="A692" s="30">
        <v>45238</v>
      </c>
      <c r="B692" s="405">
        <v>27751</v>
      </c>
      <c r="C692" s="405" t="s">
        <v>25</v>
      </c>
      <c r="D692" t="s">
        <v>14</v>
      </c>
      <c r="E692" s="217"/>
      <c r="F692" s="217">
        <v>2.2999999999999998</v>
      </c>
      <c r="G692" s="1">
        <f t="shared" si="12"/>
        <v>65.000000000000043</v>
      </c>
    </row>
    <row r="693" spans="1:12">
      <c r="A693" s="30">
        <v>45238</v>
      </c>
      <c r="B693" s="405">
        <v>27751</v>
      </c>
      <c r="C693" s="405" t="s">
        <v>25</v>
      </c>
      <c r="D693" t="s">
        <v>15</v>
      </c>
      <c r="E693" s="217"/>
      <c r="F693" s="217">
        <v>60</v>
      </c>
      <c r="G693" s="1">
        <f t="shared" si="12"/>
        <v>5.0000000000000426</v>
      </c>
    </row>
    <row r="694" spans="1:12">
      <c r="A694" s="30">
        <v>45238</v>
      </c>
      <c r="B694" s="405">
        <v>27751</v>
      </c>
      <c r="C694" s="405" t="s">
        <v>25</v>
      </c>
      <c r="D694" t="s">
        <v>16</v>
      </c>
      <c r="E694" s="217"/>
      <c r="F694" s="217">
        <v>5</v>
      </c>
      <c r="G694" s="1">
        <f t="shared" si="12"/>
        <v>4.2632564145606011E-14</v>
      </c>
    </row>
    <row r="695" spans="1:12">
      <c r="A695" s="32">
        <v>45199</v>
      </c>
      <c r="B695" s="404" t="s">
        <v>11</v>
      </c>
      <c r="C695" s="404" t="s">
        <v>41</v>
      </c>
      <c r="D695" t="s">
        <v>13</v>
      </c>
      <c r="E695" s="217">
        <v>16.3</v>
      </c>
      <c r="F695" s="217"/>
      <c r="G695" s="1">
        <f t="shared" si="12"/>
        <v>16.300000000000043</v>
      </c>
    </row>
    <row r="696" spans="1:12">
      <c r="A696" s="30"/>
      <c r="B696" s="405"/>
      <c r="C696" s="405"/>
      <c r="D696" t="s">
        <v>14</v>
      </c>
      <c r="E696" s="217">
        <v>2</v>
      </c>
      <c r="F696" s="217"/>
      <c r="G696" s="1">
        <f t="shared" si="12"/>
        <v>18.300000000000043</v>
      </c>
    </row>
    <row r="697" spans="1:12">
      <c r="A697" s="30"/>
      <c r="B697" s="405"/>
      <c r="C697" s="405"/>
      <c r="D697" t="s">
        <v>15</v>
      </c>
      <c r="E697" s="217">
        <v>60</v>
      </c>
      <c r="F697" s="217"/>
      <c r="G697" s="1">
        <f t="shared" si="12"/>
        <v>78.30000000000004</v>
      </c>
    </row>
    <row r="698" spans="1:12">
      <c r="A698" s="30"/>
      <c r="B698" s="405"/>
      <c r="C698" s="405"/>
      <c r="D698" t="s">
        <v>16</v>
      </c>
      <c r="E698" s="217">
        <v>5</v>
      </c>
      <c r="F698" s="217"/>
      <c r="G698" s="1">
        <f t="shared" si="12"/>
        <v>83.30000000000004</v>
      </c>
    </row>
    <row r="699" spans="1:12">
      <c r="A699" s="30"/>
      <c r="B699" s="405"/>
      <c r="C699" s="405"/>
      <c r="D699" t="s">
        <v>94</v>
      </c>
      <c r="E699" s="217">
        <v>10</v>
      </c>
      <c r="F699" s="217"/>
      <c r="G699" s="1">
        <f t="shared" si="12"/>
        <v>93.30000000000004</v>
      </c>
    </row>
    <row r="700" spans="1:12">
      <c r="A700" s="30">
        <v>45238</v>
      </c>
      <c r="B700" s="405">
        <v>27751</v>
      </c>
      <c r="C700" s="405" t="s">
        <v>41</v>
      </c>
      <c r="D700" t="s">
        <v>13</v>
      </c>
      <c r="E700" s="217"/>
      <c r="F700" s="217">
        <v>16.3</v>
      </c>
      <c r="G700" s="1">
        <f t="shared" si="12"/>
        <v>77.000000000000043</v>
      </c>
    </row>
    <row r="701" spans="1:12">
      <c r="A701" s="30">
        <v>45238</v>
      </c>
      <c r="B701" s="405">
        <v>27751</v>
      </c>
      <c r="C701" s="405" t="s">
        <v>41</v>
      </c>
      <c r="D701" t="s">
        <v>14</v>
      </c>
      <c r="E701" s="217"/>
      <c r="F701" s="217">
        <v>2</v>
      </c>
      <c r="G701" s="1">
        <f t="shared" si="12"/>
        <v>75.000000000000043</v>
      </c>
    </row>
    <row r="702" spans="1:12">
      <c r="A702" s="30">
        <v>45238</v>
      </c>
      <c r="B702" s="405">
        <v>27751</v>
      </c>
      <c r="C702" s="405" t="s">
        <v>41</v>
      </c>
      <c r="D702" t="s">
        <v>15</v>
      </c>
      <c r="E702" s="217"/>
      <c r="F702" s="217">
        <v>60</v>
      </c>
      <c r="G702" s="1">
        <f t="shared" si="12"/>
        <v>15.000000000000043</v>
      </c>
      <c r="L702" s="217"/>
    </row>
    <row r="703" spans="1:12">
      <c r="A703" s="30">
        <v>45238</v>
      </c>
      <c r="B703" s="405">
        <v>27751</v>
      </c>
      <c r="C703" s="405" t="s">
        <v>41</v>
      </c>
      <c r="D703" t="s">
        <v>16</v>
      </c>
      <c r="E703" s="217"/>
      <c r="F703" s="217">
        <v>5</v>
      </c>
      <c r="G703" s="1">
        <f t="shared" si="12"/>
        <v>10.000000000000043</v>
      </c>
      <c r="L703" s="217"/>
    </row>
    <row r="704" spans="1:12">
      <c r="A704" s="30">
        <v>45238</v>
      </c>
      <c r="B704" s="405">
        <v>27751</v>
      </c>
      <c r="C704" s="405" t="s">
        <v>41</v>
      </c>
      <c r="D704" t="s">
        <v>94</v>
      </c>
      <c r="E704" s="217"/>
      <c r="F704" s="217">
        <v>10</v>
      </c>
      <c r="G704" s="1">
        <f t="shared" si="12"/>
        <v>4.2632564145606011E-14</v>
      </c>
      <c r="L704" s="44"/>
    </row>
    <row r="705" spans="1:14">
      <c r="A705" s="32">
        <v>45230</v>
      </c>
      <c r="B705" s="404" t="s">
        <v>11</v>
      </c>
      <c r="C705" s="404" t="s">
        <v>304</v>
      </c>
      <c r="D705" t="s">
        <v>13</v>
      </c>
      <c r="E705" s="217">
        <v>15.8</v>
      </c>
      <c r="G705" s="1">
        <f t="shared" si="12"/>
        <v>15.800000000000043</v>
      </c>
      <c r="L705" s="217"/>
    </row>
    <row r="706" spans="1:14">
      <c r="B706" s="405"/>
      <c r="C706" s="405"/>
      <c r="D706" t="s">
        <v>14</v>
      </c>
      <c r="E706" s="217">
        <v>2</v>
      </c>
      <c r="G706" s="1">
        <f t="shared" si="12"/>
        <v>17.800000000000043</v>
      </c>
      <c r="L706" s="217"/>
    </row>
    <row r="707" spans="1:14">
      <c r="B707" s="405"/>
      <c r="C707" s="405"/>
      <c r="D707" t="s">
        <v>15</v>
      </c>
      <c r="E707" s="217">
        <v>60</v>
      </c>
      <c r="G707" s="1">
        <f t="shared" si="12"/>
        <v>77.80000000000004</v>
      </c>
      <c r="L707" s="29"/>
      <c r="N707" s="29"/>
    </row>
    <row r="708" spans="1:14">
      <c r="B708" s="405"/>
      <c r="C708" s="405"/>
      <c r="D708" t="s">
        <v>16</v>
      </c>
      <c r="E708" s="217">
        <v>5</v>
      </c>
      <c r="G708" s="1">
        <f t="shared" si="12"/>
        <v>82.80000000000004</v>
      </c>
    </row>
    <row r="709" spans="1:14">
      <c r="A709" s="30">
        <v>45238</v>
      </c>
      <c r="B709" s="405">
        <v>27751</v>
      </c>
      <c r="C709" s="405" t="s">
        <v>304</v>
      </c>
      <c r="D709" t="s">
        <v>15</v>
      </c>
      <c r="E709" s="217"/>
      <c r="F709" s="217">
        <v>60</v>
      </c>
      <c r="G709" s="1">
        <f t="shared" si="12"/>
        <v>22.80000000000004</v>
      </c>
    </row>
    <row r="710" spans="1:14">
      <c r="A710" s="30">
        <v>45238</v>
      </c>
      <c r="B710" s="405">
        <v>27751</v>
      </c>
      <c r="C710" s="405" t="s">
        <v>304</v>
      </c>
      <c r="D710" t="s">
        <v>16</v>
      </c>
      <c r="E710" s="217"/>
      <c r="F710" s="217">
        <v>5</v>
      </c>
      <c r="G710" s="1">
        <f t="shared" si="12"/>
        <v>17.80000000000004</v>
      </c>
    </row>
    <row r="711" spans="1:14">
      <c r="A711" s="46">
        <v>45275</v>
      </c>
      <c r="B711" s="405">
        <v>27970</v>
      </c>
      <c r="C711" s="405" t="s">
        <v>304</v>
      </c>
      <c r="D711" t="s">
        <v>13</v>
      </c>
      <c r="E711" s="217"/>
      <c r="F711" s="217">
        <v>15.8</v>
      </c>
      <c r="G711" s="1">
        <f t="shared" si="12"/>
        <v>2.0000000000000391</v>
      </c>
    </row>
    <row r="712" spans="1:14">
      <c r="A712" s="46">
        <v>45275</v>
      </c>
      <c r="B712" s="405">
        <v>27970</v>
      </c>
      <c r="C712" s="405" t="s">
        <v>304</v>
      </c>
      <c r="D712" t="s">
        <v>14</v>
      </c>
      <c r="E712" s="217"/>
      <c r="F712" s="217">
        <v>2</v>
      </c>
      <c r="G712" s="1">
        <f t="shared" si="12"/>
        <v>3.907985046680551E-14</v>
      </c>
    </row>
    <row r="713" spans="1:14">
      <c r="A713" s="32">
        <v>45260</v>
      </c>
      <c r="B713" s="404" t="s">
        <v>11</v>
      </c>
      <c r="C713" s="404" t="s">
        <v>28</v>
      </c>
      <c r="D713" t="s">
        <v>13</v>
      </c>
      <c r="E713" s="44">
        <v>18.399999999999999</v>
      </c>
      <c r="G713" s="1">
        <f t="shared" si="12"/>
        <v>18.400000000000038</v>
      </c>
      <c r="I713" s="422" t="s">
        <v>685</v>
      </c>
      <c r="J713" s="422"/>
      <c r="K713" s="422"/>
    </row>
    <row r="714" spans="1:14">
      <c r="A714" s="30"/>
      <c r="B714" s="405"/>
      <c r="C714" s="405"/>
      <c r="D714" t="s">
        <v>14</v>
      </c>
      <c r="E714" s="44">
        <v>5</v>
      </c>
      <c r="G714" s="1">
        <f t="shared" si="12"/>
        <v>23.400000000000038</v>
      </c>
      <c r="I714" s="404"/>
      <c r="K714" s="44"/>
    </row>
    <row r="715" spans="1:14">
      <c r="A715" s="30"/>
      <c r="B715" s="405"/>
      <c r="C715" s="405"/>
      <c r="D715" t="s">
        <v>15</v>
      </c>
      <c r="E715" s="217">
        <v>60</v>
      </c>
      <c r="G715" s="1">
        <f t="shared" si="12"/>
        <v>83.400000000000034</v>
      </c>
      <c r="I715" s="405"/>
      <c r="K715" s="44"/>
    </row>
    <row r="716" spans="1:14">
      <c r="A716" s="30"/>
      <c r="B716" s="405"/>
      <c r="C716" s="405"/>
      <c r="D716" t="s">
        <v>16</v>
      </c>
      <c r="E716" s="217">
        <v>5</v>
      </c>
      <c r="G716" s="1">
        <f t="shared" si="12"/>
        <v>88.400000000000034</v>
      </c>
      <c r="I716" s="404"/>
      <c r="K716" s="44"/>
    </row>
    <row r="717" spans="1:14">
      <c r="A717" s="46">
        <v>45275</v>
      </c>
      <c r="B717" s="405">
        <v>27970</v>
      </c>
      <c r="C717" s="405" t="s">
        <v>28</v>
      </c>
      <c r="D717" t="s">
        <v>15</v>
      </c>
      <c r="F717" s="217">
        <v>60</v>
      </c>
      <c r="G717" s="1">
        <f t="shared" si="12"/>
        <v>28.400000000000034</v>
      </c>
      <c r="I717" s="405"/>
      <c r="K717" s="44"/>
    </row>
    <row r="718" spans="1:14">
      <c r="A718" s="46">
        <v>45275</v>
      </c>
      <c r="B718" s="405">
        <v>27970</v>
      </c>
      <c r="C718" s="405" t="s">
        <v>28</v>
      </c>
      <c r="D718" t="s">
        <v>16</v>
      </c>
      <c r="F718" s="217">
        <v>5</v>
      </c>
      <c r="G718" s="1">
        <f t="shared" si="12"/>
        <v>23.400000000000034</v>
      </c>
      <c r="I718" s="405"/>
      <c r="K718" s="217"/>
    </row>
    <row r="719" spans="1:14">
      <c r="A719" s="46">
        <v>45356</v>
      </c>
      <c r="B719" s="405">
        <v>28435</v>
      </c>
      <c r="C719" s="405" t="s">
        <v>28</v>
      </c>
      <c r="D719" t="s">
        <v>13</v>
      </c>
      <c r="F719" s="44">
        <v>18.399999999999999</v>
      </c>
      <c r="G719" s="1">
        <f t="shared" si="12"/>
        <v>5.0000000000000355</v>
      </c>
      <c r="I719" s="405"/>
      <c r="K719" s="217"/>
    </row>
    <row r="720" spans="1:14">
      <c r="A720" s="46">
        <v>45356</v>
      </c>
      <c r="B720" s="405">
        <v>28435</v>
      </c>
      <c r="C720" s="405" t="s">
        <v>28</v>
      </c>
      <c r="D720" t="s">
        <v>14</v>
      </c>
      <c r="F720" s="44">
        <v>5</v>
      </c>
      <c r="G720" s="1">
        <f t="shared" si="12"/>
        <v>3.5527136788005009E-14</v>
      </c>
      <c r="I720" s="405"/>
      <c r="K720" s="217"/>
    </row>
    <row r="721" spans="1:11">
      <c r="A721" s="68">
        <v>45291</v>
      </c>
      <c r="B721" s="404" t="s">
        <v>11</v>
      </c>
      <c r="C721" s="404" t="s">
        <v>29</v>
      </c>
      <c r="D721" t="s">
        <v>13</v>
      </c>
      <c r="E721" s="44">
        <v>18.399999999999999</v>
      </c>
      <c r="G721" s="1">
        <f t="shared" si="12"/>
        <v>18.400000000000034</v>
      </c>
      <c r="I721" s="405"/>
      <c r="K721" s="217"/>
    </row>
    <row r="722" spans="1:11">
      <c r="B722" s="405"/>
      <c r="C722" s="405"/>
      <c r="D722" t="s">
        <v>14</v>
      </c>
      <c r="E722" s="44">
        <v>5</v>
      </c>
      <c r="G722" s="1">
        <f t="shared" si="12"/>
        <v>23.400000000000034</v>
      </c>
      <c r="I722" s="404"/>
      <c r="K722" s="44"/>
    </row>
    <row r="723" spans="1:11">
      <c r="B723" s="405"/>
      <c r="C723" s="405"/>
      <c r="D723" t="s">
        <v>15</v>
      </c>
      <c r="E723" s="217">
        <v>60</v>
      </c>
      <c r="G723" s="1">
        <f t="shared" si="12"/>
        <v>83.400000000000034</v>
      </c>
      <c r="I723" s="405"/>
      <c r="K723" s="44"/>
    </row>
    <row r="724" spans="1:11">
      <c r="B724" s="405"/>
      <c r="C724" s="405"/>
      <c r="D724" t="s">
        <v>16</v>
      </c>
      <c r="E724" s="217">
        <v>5</v>
      </c>
      <c r="G724" s="1">
        <f t="shared" si="12"/>
        <v>88.400000000000034</v>
      </c>
      <c r="I724" s="405"/>
      <c r="K724" s="217"/>
    </row>
    <row r="725" spans="1:11">
      <c r="A725" s="46">
        <v>45356</v>
      </c>
      <c r="B725" s="405">
        <v>28435</v>
      </c>
      <c r="C725" s="405" t="s">
        <v>29</v>
      </c>
      <c r="D725" t="s">
        <v>13</v>
      </c>
      <c r="E725" s="217"/>
      <c r="F725" s="44">
        <v>18.399999999999999</v>
      </c>
      <c r="G725" s="1">
        <f t="shared" si="12"/>
        <v>70.000000000000028</v>
      </c>
      <c r="I725" s="405"/>
      <c r="K725" s="217"/>
    </row>
    <row r="726" spans="1:11">
      <c r="A726" s="46">
        <v>45356</v>
      </c>
      <c r="B726" s="405">
        <v>28435</v>
      </c>
      <c r="C726" s="405" t="s">
        <v>29</v>
      </c>
      <c r="D726" t="s">
        <v>14</v>
      </c>
      <c r="E726" s="217"/>
      <c r="F726" s="44">
        <v>5</v>
      </c>
      <c r="G726" s="1">
        <f t="shared" si="12"/>
        <v>65.000000000000028</v>
      </c>
      <c r="I726" s="405"/>
      <c r="K726" s="217"/>
    </row>
    <row r="727" spans="1:11">
      <c r="A727" s="46">
        <v>45356</v>
      </c>
      <c r="B727" s="405">
        <v>28435</v>
      </c>
      <c r="C727" s="405" t="s">
        <v>29</v>
      </c>
      <c r="D727" t="s">
        <v>15</v>
      </c>
      <c r="E727" s="217"/>
      <c r="F727" s="217">
        <v>60</v>
      </c>
      <c r="G727" s="1">
        <f t="shared" si="12"/>
        <v>5.0000000000000284</v>
      </c>
      <c r="I727" s="405"/>
      <c r="K727" s="217"/>
    </row>
    <row r="728" spans="1:11">
      <c r="A728" s="46">
        <v>45356</v>
      </c>
      <c r="B728" s="405">
        <v>28435</v>
      </c>
      <c r="C728" s="405" t="s">
        <v>29</v>
      </c>
      <c r="D728" t="s">
        <v>16</v>
      </c>
      <c r="E728" s="217"/>
      <c r="F728" s="217">
        <v>5</v>
      </c>
      <c r="G728" s="1">
        <f t="shared" si="12"/>
        <v>2.8421709430404007E-14</v>
      </c>
      <c r="I728" s="405"/>
      <c r="K728" s="217"/>
    </row>
    <row r="729" spans="1:11">
      <c r="A729" s="68">
        <v>45322</v>
      </c>
      <c r="B729" s="404" t="s">
        <v>11</v>
      </c>
      <c r="C729" s="404" t="s">
        <v>12</v>
      </c>
      <c r="D729" t="s">
        <v>13</v>
      </c>
      <c r="E729" s="44">
        <v>20.5</v>
      </c>
      <c r="F729" s="217"/>
      <c r="G729" s="1">
        <f t="shared" si="12"/>
        <v>20.500000000000028</v>
      </c>
      <c r="I729" s="405"/>
      <c r="K729" s="217"/>
    </row>
    <row r="730" spans="1:11">
      <c r="B730" s="405"/>
      <c r="C730" s="405"/>
      <c r="D730" t="s">
        <v>14</v>
      </c>
      <c r="E730" s="44">
        <v>8.8000000000000007</v>
      </c>
      <c r="F730" s="217"/>
      <c r="G730" s="1">
        <f t="shared" si="12"/>
        <v>29.300000000000029</v>
      </c>
      <c r="I730" s="404"/>
      <c r="K730" s="1"/>
    </row>
    <row r="731" spans="1:11">
      <c r="B731" s="405"/>
      <c r="C731" s="405"/>
      <c r="D731" t="s">
        <v>15</v>
      </c>
      <c r="E731" s="217">
        <v>60</v>
      </c>
      <c r="G731" s="1">
        <f t="shared" si="12"/>
        <v>89.300000000000026</v>
      </c>
      <c r="K731" s="1"/>
    </row>
    <row r="732" spans="1:11">
      <c r="B732" s="405"/>
      <c r="C732" s="405"/>
      <c r="D732" t="s">
        <v>16</v>
      </c>
      <c r="E732" s="217">
        <v>5</v>
      </c>
      <c r="G732" s="1">
        <f t="shared" si="12"/>
        <v>94.300000000000026</v>
      </c>
      <c r="K732" s="44"/>
    </row>
    <row r="733" spans="1:11">
      <c r="A733" s="46">
        <v>45356</v>
      </c>
      <c r="B733" s="405">
        <v>28435</v>
      </c>
      <c r="C733" s="405" t="s">
        <v>12</v>
      </c>
      <c r="D733" t="s">
        <v>13</v>
      </c>
      <c r="E733" s="217"/>
      <c r="F733" s="44">
        <v>20.5</v>
      </c>
      <c r="G733" s="1">
        <f t="shared" si="12"/>
        <v>73.800000000000026</v>
      </c>
      <c r="K733" s="44"/>
    </row>
    <row r="734" spans="1:11">
      <c r="A734" s="46">
        <v>45356</v>
      </c>
      <c r="B734" s="405">
        <v>28435</v>
      </c>
      <c r="C734" s="405" t="s">
        <v>12</v>
      </c>
      <c r="D734" t="s">
        <v>14</v>
      </c>
      <c r="E734" s="217"/>
      <c r="F734" s="44">
        <v>8.8000000000000007</v>
      </c>
      <c r="G734" s="1">
        <f t="shared" si="12"/>
        <v>65.000000000000028</v>
      </c>
      <c r="K734" s="44"/>
    </row>
    <row r="735" spans="1:11">
      <c r="A735" s="46">
        <v>45356</v>
      </c>
      <c r="B735" s="405">
        <v>28435</v>
      </c>
      <c r="C735" s="405" t="s">
        <v>12</v>
      </c>
      <c r="D735" t="s">
        <v>15</v>
      </c>
      <c r="E735" s="217"/>
      <c r="F735" s="217">
        <v>60</v>
      </c>
      <c r="G735" s="1">
        <f t="shared" si="12"/>
        <v>5.0000000000000284</v>
      </c>
      <c r="K735" s="44"/>
    </row>
    <row r="736" spans="1:11">
      <c r="A736" s="46">
        <v>45356</v>
      </c>
      <c r="B736" s="405">
        <v>28435</v>
      </c>
      <c r="C736" s="405" t="s">
        <v>12</v>
      </c>
      <c r="D736" t="s">
        <v>16</v>
      </c>
      <c r="E736" s="217"/>
      <c r="F736" s="217">
        <v>5</v>
      </c>
      <c r="G736" s="1">
        <f t="shared" si="12"/>
        <v>2.8421709430404007E-14</v>
      </c>
      <c r="K736" s="44"/>
    </row>
    <row r="737" spans="1:12">
      <c r="A737" s="68">
        <v>45351</v>
      </c>
      <c r="B737" s="404" t="s">
        <v>11</v>
      </c>
      <c r="C737" s="404" t="s">
        <v>19</v>
      </c>
      <c r="D737" t="s">
        <v>13</v>
      </c>
      <c r="E737" s="1">
        <v>21.3</v>
      </c>
      <c r="G737" s="1">
        <f t="shared" si="12"/>
        <v>21.300000000000029</v>
      </c>
      <c r="L737" s="44"/>
    </row>
    <row r="738" spans="1:12">
      <c r="B738" s="405"/>
      <c r="C738" s="405"/>
      <c r="D738" t="s">
        <v>14</v>
      </c>
      <c r="E738" s="1">
        <v>5</v>
      </c>
      <c r="G738" s="1">
        <f t="shared" si="12"/>
        <v>26.300000000000029</v>
      </c>
    </row>
    <row r="739" spans="1:12">
      <c r="B739" s="405"/>
      <c r="C739" s="405"/>
      <c r="D739" t="s">
        <v>15</v>
      </c>
      <c r="E739" s="1">
        <v>58</v>
      </c>
      <c r="G739" s="1">
        <f t="shared" si="12"/>
        <v>84.300000000000026</v>
      </c>
    </row>
    <row r="740" spans="1:12">
      <c r="B740" s="405"/>
      <c r="C740" s="405"/>
      <c r="D740" t="s">
        <v>16</v>
      </c>
      <c r="E740" s="1">
        <v>5</v>
      </c>
      <c r="G740" s="1">
        <f t="shared" si="12"/>
        <v>89.300000000000026</v>
      </c>
    </row>
    <row r="741" spans="1:12">
      <c r="A741" s="46">
        <v>45356</v>
      </c>
      <c r="B741" s="405">
        <v>28436</v>
      </c>
      <c r="C741" s="405" t="s">
        <v>19</v>
      </c>
      <c r="D741" t="s">
        <v>15</v>
      </c>
      <c r="F741" s="1">
        <v>58</v>
      </c>
      <c r="G741" s="1">
        <f t="shared" si="12"/>
        <v>31.300000000000026</v>
      </c>
    </row>
    <row r="742" spans="1:12">
      <c r="A742" s="46">
        <v>45356</v>
      </c>
      <c r="B742" s="405">
        <v>28436</v>
      </c>
      <c r="C742" s="405" t="s">
        <v>19</v>
      </c>
      <c r="D742" t="s">
        <v>16</v>
      </c>
      <c r="F742" s="1">
        <v>5</v>
      </c>
      <c r="G742" s="1">
        <f t="shared" si="12"/>
        <v>26.300000000000026</v>
      </c>
    </row>
    <row r="743" spans="1:12">
      <c r="A743" s="46">
        <v>45376</v>
      </c>
      <c r="B743" s="405">
        <v>28674</v>
      </c>
      <c r="C743" s="405" t="s">
        <v>19</v>
      </c>
      <c r="D743" t="s">
        <v>13</v>
      </c>
      <c r="F743" s="1">
        <v>21.3</v>
      </c>
      <c r="G743" s="1">
        <f t="shared" si="12"/>
        <v>5.0000000000000249</v>
      </c>
    </row>
    <row r="744" spans="1:12">
      <c r="A744" s="46">
        <v>45376</v>
      </c>
      <c r="B744" s="405">
        <v>28674</v>
      </c>
      <c r="C744" s="405" t="s">
        <v>19</v>
      </c>
      <c r="D744" t="s">
        <v>14</v>
      </c>
      <c r="F744" s="1">
        <v>5</v>
      </c>
      <c r="G744" s="1">
        <f t="shared" si="12"/>
        <v>2.4868995751603507E-14</v>
      </c>
    </row>
    <row r="745" spans="1:12">
      <c r="A745" s="32">
        <v>45382</v>
      </c>
      <c r="B745" s="404" t="s">
        <v>11</v>
      </c>
      <c r="C745" s="404" t="s">
        <v>20</v>
      </c>
      <c r="D745" t="s">
        <v>13</v>
      </c>
      <c r="E745" s="217">
        <v>20.6</v>
      </c>
      <c r="G745" s="1">
        <f t="shared" si="12"/>
        <v>20.600000000000026</v>
      </c>
    </row>
    <row r="746" spans="1:12">
      <c r="A746" s="30"/>
      <c r="B746" s="405"/>
      <c r="C746" s="405"/>
      <c r="D746" t="s">
        <v>14</v>
      </c>
      <c r="E746" s="217">
        <v>5</v>
      </c>
      <c r="G746" s="1">
        <f t="shared" si="12"/>
        <v>25.600000000000026</v>
      </c>
      <c r="H746" s="29"/>
    </row>
    <row r="747" spans="1:12">
      <c r="A747" s="30"/>
      <c r="B747" s="405"/>
      <c r="C747" s="405"/>
      <c r="D747" t="s">
        <v>15</v>
      </c>
      <c r="E747" s="217">
        <v>60</v>
      </c>
      <c r="G747" s="1">
        <f t="shared" si="12"/>
        <v>85.600000000000023</v>
      </c>
    </row>
    <row r="748" spans="1:12">
      <c r="A748" s="30"/>
      <c r="B748" s="405"/>
      <c r="C748" s="405"/>
      <c r="D748" t="s">
        <v>16</v>
      </c>
      <c r="E748" s="217">
        <v>5</v>
      </c>
      <c r="G748" s="1">
        <f t="shared" si="12"/>
        <v>90.600000000000023</v>
      </c>
    </row>
    <row r="749" spans="1:12">
      <c r="A749" s="46">
        <v>45482</v>
      </c>
      <c r="B749" s="405">
        <v>29249</v>
      </c>
      <c r="C749" s="405" t="s">
        <v>20</v>
      </c>
      <c r="D749" t="s">
        <v>13</v>
      </c>
      <c r="E749" s="217"/>
      <c r="F749" s="217">
        <v>20.6</v>
      </c>
      <c r="G749" s="1">
        <f t="shared" si="12"/>
        <v>70.000000000000028</v>
      </c>
    </row>
    <row r="750" spans="1:12">
      <c r="A750" s="46">
        <v>45482</v>
      </c>
      <c r="B750" s="405">
        <v>29249</v>
      </c>
      <c r="C750" s="405" t="s">
        <v>20</v>
      </c>
      <c r="D750" t="s">
        <v>14</v>
      </c>
      <c r="E750" s="217"/>
      <c r="F750" s="217">
        <v>5</v>
      </c>
      <c r="G750" s="1">
        <f t="shared" si="12"/>
        <v>65.000000000000028</v>
      </c>
    </row>
    <row r="751" spans="1:12">
      <c r="A751" s="46">
        <v>45482</v>
      </c>
      <c r="B751" s="405">
        <v>29249</v>
      </c>
      <c r="C751" s="405" t="s">
        <v>20</v>
      </c>
      <c r="D751" t="s">
        <v>15</v>
      </c>
      <c r="E751" s="217"/>
      <c r="F751" s="217">
        <v>60</v>
      </c>
      <c r="G751" s="1">
        <f t="shared" si="12"/>
        <v>5.0000000000000284</v>
      </c>
    </row>
    <row r="752" spans="1:12">
      <c r="A752" s="46">
        <v>45482</v>
      </c>
      <c r="B752" s="405">
        <v>29249</v>
      </c>
      <c r="C752" s="405" t="s">
        <v>20</v>
      </c>
      <c r="D752" t="s">
        <v>16</v>
      </c>
      <c r="E752" s="217"/>
      <c r="F752" s="217">
        <v>5</v>
      </c>
      <c r="G752" s="1">
        <f t="shared" si="12"/>
        <v>2.8421709430404007E-14</v>
      </c>
    </row>
    <row r="753" spans="1:11">
      <c r="A753" s="32">
        <v>45412</v>
      </c>
      <c r="B753" s="404" t="s">
        <v>11</v>
      </c>
      <c r="C753" s="404" t="s">
        <v>21</v>
      </c>
      <c r="D753" t="s">
        <v>13</v>
      </c>
      <c r="E753" s="217">
        <v>20.5</v>
      </c>
      <c r="F753" s="217"/>
      <c r="G753" s="1">
        <f t="shared" si="12"/>
        <v>20.500000000000028</v>
      </c>
    </row>
    <row r="754" spans="1:11">
      <c r="A754" s="30"/>
      <c r="B754" s="405"/>
      <c r="C754" s="405"/>
      <c r="D754" t="s">
        <v>14</v>
      </c>
      <c r="E754" s="217">
        <v>5</v>
      </c>
      <c r="G754" s="1">
        <f t="shared" si="12"/>
        <v>25.500000000000028</v>
      </c>
    </row>
    <row r="755" spans="1:11">
      <c r="A755" s="30"/>
      <c r="B755" s="405"/>
      <c r="C755" s="405"/>
      <c r="D755" t="s">
        <v>15</v>
      </c>
      <c r="E755" s="217">
        <v>60</v>
      </c>
      <c r="G755" s="1">
        <f t="shared" si="12"/>
        <v>85.500000000000028</v>
      </c>
      <c r="I755" s="422"/>
      <c r="J755" s="422"/>
      <c r="K755" s="422"/>
    </row>
    <row r="756" spans="1:11">
      <c r="A756" s="30"/>
      <c r="B756" s="405"/>
      <c r="C756" s="405"/>
      <c r="D756" t="s">
        <v>16</v>
      </c>
      <c r="E756" s="217">
        <v>5</v>
      </c>
      <c r="G756" s="1">
        <f t="shared" si="12"/>
        <v>90.500000000000028</v>
      </c>
      <c r="I756" s="404"/>
      <c r="K756" s="217"/>
    </row>
    <row r="757" spans="1:11">
      <c r="A757" s="46">
        <v>45482</v>
      </c>
      <c r="B757" s="405">
        <v>29249</v>
      </c>
      <c r="C757" s="405" t="s">
        <v>21</v>
      </c>
      <c r="D757" t="s">
        <v>13</v>
      </c>
      <c r="E757" s="217"/>
      <c r="F757" s="217">
        <v>20.5</v>
      </c>
      <c r="G757" s="1">
        <f t="shared" ref="G757:G770" si="13">+G756+E757-F757</f>
        <v>70.000000000000028</v>
      </c>
      <c r="I757" s="404"/>
      <c r="K757" s="217"/>
    </row>
    <row r="758" spans="1:11">
      <c r="A758" s="46">
        <v>45482</v>
      </c>
      <c r="B758" s="405">
        <v>29249</v>
      </c>
      <c r="C758" s="405" t="s">
        <v>21</v>
      </c>
      <c r="D758" t="s">
        <v>14</v>
      </c>
      <c r="E758" s="217"/>
      <c r="F758" s="217">
        <v>5</v>
      </c>
      <c r="G758" s="1">
        <f t="shared" si="13"/>
        <v>65.000000000000028</v>
      </c>
      <c r="I758" s="404"/>
      <c r="K758" s="217"/>
    </row>
    <row r="759" spans="1:11">
      <c r="A759" s="46">
        <v>45482</v>
      </c>
      <c r="B759" s="405">
        <v>29249</v>
      </c>
      <c r="C759" s="405" t="s">
        <v>21</v>
      </c>
      <c r="D759" t="s">
        <v>15</v>
      </c>
      <c r="E759" s="217"/>
      <c r="F759" s="217">
        <v>60</v>
      </c>
      <c r="G759" s="1">
        <f t="shared" si="13"/>
        <v>5.0000000000000284</v>
      </c>
      <c r="I759" s="404"/>
      <c r="K759" s="217"/>
    </row>
    <row r="760" spans="1:11">
      <c r="A760" s="46">
        <v>45482</v>
      </c>
      <c r="B760" s="405">
        <v>29249</v>
      </c>
      <c r="C760" s="405" t="s">
        <v>21</v>
      </c>
      <c r="D760" t="s">
        <v>16</v>
      </c>
      <c r="E760" s="217"/>
      <c r="F760" s="217">
        <v>5</v>
      </c>
      <c r="G760" s="1">
        <f t="shared" si="13"/>
        <v>2.8421709430404007E-14</v>
      </c>
      <c r="I760" s="404"/>
      <c r="K760" s="217"/>
    </row>
    <row r="761" spans="1:11">
      <c r="A761" s="68">
        <v>45443</v>
      </c>
      <c r="B761" s="404" t="s">
        <v>11</v>
      </c>
      <c r="C761" s="404" t="s">
        <v>22</v>
      </c>
      <c r="D761" t="s">
        <v>13</v>
      </c>
      <c r="E761" s="217">
        <v>18.600000000000001</v>
      </c>
      <c r="G761" s="1">
        <f t="shared" si="13"/>
        <v>18.60000000000003</v>
      </c>
      <c r="I761" s="405"/>
      <c r="K761" s="217"/>
    </row>
    <row r="762" spans="1:11">
      <c r="B762" s="405"/>
      <c r="C762" s="405"/>
      <c r="D762" t="s">
        <v>14</v>
      </c>
      <c r="E762" s="217">
        <v>5</v>
      </c>
      <c r="G762" s="1">
        <f t="shared" si="13"/>
        <v>23.60000000000003</v>
      </c>
      <c r="I762" s="405"/>
      <c r="K762" s="217"/>
    </row>
    <row r="763" spans="1:11">
      <c r="B763" s="405"/>
      <c r="C763" s="405"/>
      <c r="D763" t="s">
        <v>15</v>
      </c>
      <c r="E763" s="217">
        <v>60</v>
      </c>
      <c r="G763" s="1">
        <f t="shared" si="13"/>
        <v>83.600000000000023</v>
      </c>
      <c r="I763" s="405"/>
      <c r="K763" s="217"/>
    </row>
    <row r="764" spans="1:11">
      <c r="B764" s="405"/>
      <c r="C764" s="405"/>
      <c r="D764" t="s">
        <v>16</v>
      </c>
      <c r="E764" s="217">
        <v>5</v>
      </c>
      <c r="G764" s="1">
        <f t="shared" si="13"/>
        <v>88.600000000000023</v>
      </c>
      <c r="I764" s="404"/>
      <c r="K764" s="217"/>
    </row>
    <row r="765" spans="1:11">
      <c r="A765" s="46">
        <v>45482</v>
      </c>
      <c r="B765" s="405">
        <v>29249</v>
      </c>
      <c r="C765" s="405" t="s">
        <v>22</v>
      </c>
      <c r="D765" t="s">
        <v>13</v>
      </c>
      <c r="E765" s="217"/>
      <c r="F765" s="217">
        <v>18.600000000000001</v>
      </c>
      <c r="G765" s="1">
        <f t="shared" si="13"/>
        <v>70.000000000000028</v>
      </c>
      <c r="I765" s="404"/>
      <c r="K765" s="217"/>
    </row>
    <row r="766" spans="1:11">
      <c r="A766" s="46">
        <v>45482</v>
      </c>
      <c r="B766" s="405">
        <v>29249</v>
      </c>
      <c r="C766" s="405" t="s">
        <v>22</v>
      </c>
      <c r="D766" t="s">
        <v>14</v>
      </c>
      <c r="E766" s="217"/>
      <c r="F766" s="217">
        <v>5</v>
      </c>
      <c r="G766" s="1">
        <f t="shared" si="13"/>
        <v>65.000000000000028</v>
      </c>
      <c r="I766" s="404"/>
      <c r="K766" s="217"/>
    </row>
    <row r="767" spans="1:11">
      <c r="A767" s="46">
        <v>45482</v>
      </c>
      <c r="B767" s="405">
        <v>29249</v>
      </c>
      <c r="C767" s="405" t="s">
        <v>22</v>
      </c>
      <c r="D767" t="s">
        <v>15</v>
      </c>
      <c r="E767" s="217"/>
      <c r="F767" s="217">
        <v>60</v>
      </c>
      <c r="G767" s="1">
        <f t="shared" si="13"/>
        <v>5.0000000000000284</v>
      </c>
      <c r="I767" s="404"/>
      <c r="K767" s="217"/>
    </row>
    <row r="768" spans="1:11">
      <c r="A768" s="46">
        <v>45482</v>
      </c>
      <c r="B768" s="405">
        <v>29249</v>
      </c>
      <c r="C768" s="405" t="s">
        <v>22</v>
      </c>
      <c r="D768" t="s">
        <v>16</v>
      </c>
      <c r="E768" s="217"/>
      <c r="F768" s="217">
        <v>5</v>
      </c>
      <c r="G768" s="1">
        <f t="shared" si="13"/>
        <v>2.8421709430404007E-14</v>
      </c>
      <c r="I768" s="404"/>
      <c r="K768" s="217"/>
    </row>
    <row r="769" spans="1:12">
      <c r="A769" s="32">
        <v>45473</v>
      </c>
      <c r="B769" s="404" t="s">
        <v>11</v>
      </c>
      <c r="C769" s="404" t="s">
        <v>23</v>
      </c>
      <c r="D769" t="s">
        <v>13</v>
      </c>
      <c r="E769" s="38">
        <v>18.100000000000001</v>
      </c>
      <c r="G769" s="1">
        <f t="shared" si="13"/>
        <v>18.10000000000003</v>
      </c>
      <c r="I769" s="405"/>
      <c r="K769" s="217"/>
    </row>
    <row r="770" spans="1:12">
      <c r="A770" s="30"/>
      <c r="B770" s="405"/>
      <c r="C770" s="405"/>
      <c r="D770" t="s">
        <v>14</v>
      </c>
      <c r="E770" s="38">
        <v>7</v>
      </c>
      <c r="G770" s="1">
        <f t="shared" si="13"/>
        <v>25.10000000000003</v>
      </c>
      <c r="I770" s="405"/>
      <c r="K770" s="217"/>
    </row>
    <row r="771" spans="1:12">
      <c r="A771" s="30"/>
      <c r="B771" s="405"/>
      <c r="C771" s="405"/>
      <c r="D771" t="s">
        <v>15</v>
      </c>
      <c r="E771" s="217">
        <v>60</v>
      </c>
      <c r="G771" s="1">
        <f t="shared" ref="G771:G838" si="14">+G770+E771-F771</f>
        <v>85.100000000000023</v>
      </c>
      <c r="I771" s="405"/>
      <c r="K771" s="217"/>
    </row>
    <row r="772" spans="1:12">
      <c r="A772" s="30"/>
      <c r="B772" s="405"/>
      <c r="C772" s="405"/>
      <c r="D772" t="s">
        <v>16</v>
      </c>
      <c r="E772" s="217">
        <v>5</v>
      </c>
      <c r="G772" s="1">
        <f t="shared" si="14"/>
        <v>90.100000000000023</v>
      </c>
      <c r="I772" s="404"/>
      <c r="K772" s="217"/>
    </row>
    <row r="773" spans="1:12">
      <c r="A773" s="46">
        <v>45482</v>
      </c>
      <c r="B773" s="405">
        <v>29249</v>
      </c>
      <c r="C773" s="405" t="s">
        <v>23</v>
      </c>
      <c r="D773" t="s">
        <v>15</v>
      </c>
      <c r="F773" s="217">
        <v>60</v>
      </c>
      <c r="G773" s="1">
        <f t="shared" si="14"/>
        <v>30.100000000000023</v>
      </c>
      <c r="I773" s="405"/>
      <c r="K773" s="217"/>
    </row>
    <row r="774" spans="1:12">
      <c r="A774" s="46">
        <v>45482</v>
      </c>
      <c r="B774" s="405">
        <v>29249</v>
      </c>
      <c r="C774" s="405" t="s">
        <v>23</v>
      </c>
      <c r="D774" t="s">
        <v>16</v>
      </c>
      <c r="F774" s="217">
        <v>5</v>
      </c>
      <c r="G774" s="1">
        <f t="shared" si="14"/>
        <v>25.100000000000023</v>
      </c>
      <c r="I774" s="405"/>
      <c r="K774" s="217"/>
    </row>
    <row r="775" spans="1:12">
      <c r="A775" s="46">
        <v>45594</v>
      </c>
      <c r="B775" s="405">
        <v>29913</v>
      </c>
      <c r="C775" s="405" t="s">
        <v>23</v>
      </c>
      <c r="D775" t="s">
        <v>13</v>
      </c>
      <c r="F775" s="38">
        <v>18.100000000000001</v>
      </c>
      <c r="G775" s="1">
        <f t="shared" si="14"/>
        <v>7.0000000000000213</v>
      </c>
      <c r="I775" s="405"/>
      <c r="K775" s="217"/>
    </row>
    <row r="776" spans="1:12">
      <c r="A776" s="46">
        <v>45594</v>
      </c>
      <c r="B776" s="405">
        <v>29913</v>
      </c>
      <c r="C776" s="405" t="s">
        <v>23</v>
      </c>
      <c r="D776" t="s">
        <v>14</v>
      </c>
      <c r="F776" s="38">
        <v>7</v>
      </c>
      <c r="G776" s="1">
        <f t="shared" si="14"/>
        <v>2.1316282072803006E-14</v>
      </c>
      <c r="I776" s="405"/>
      <c r="K776" s="217"/>
    </row>
    <row r="777" spans="1:12">
      <c r="A777" s="68">
        <v>45504</v>
      </c>
      <c r="B777" s="404" t="s">
        <v>11</v>
      </c>
      <c r="C777" s="404" t="s">
        <v>24</v>
      </c>
      <c r="D777" t="s">
        <v>13</v>
      </c>
      <c r="E777" s="217">
        <v>17.8</v>
      </c>
      <c r="G777" s="1">
        <f t="shared" si="14"/>
        <v>17.800000000000022</v>
      </c>
      <c r="I777" s="405"/>
      <c r="K777" s="217"/>
    </row>
    <row r="778" spans="1:12">
      <c r="B778" s="405"/>
      <c r="C778" s="405"/>
      <c r="D778" t="s">
        <v>14</v>
      </c>
      <c r="E778" s="217">
        <v>7</v>
      </c>
      <c r="G778" s="1">
        <f t="shared" si="14"/>
        <v>24.800000000000022</v>
      </c>
      <c r="I778" s="404"/>
      <c r="K778" s="217"/>
    </row>
    <row r="779" spans="1:12">
      <c r="B779" s="405"/>
      <c r="C779" s="405"/>
      <c r="D779" t="s">
        <v>15</v>
      </c>
      <c r="E779" s="217">
        <v>60</v>
      </c>
      <c r="G779" s="1">
        <f t="shared" si="14"/>
        <v>84.800000000000026</v>
      </c>
      <c r="J779" s="405"/>
      <c r="K779" s="405"/>
    </row>
    <row r="780" spans="1:12">
      <c r="B780" s="405"/>
      <c r="C780" s="405"/>
      <c r="D780" t="s">
        <v>16</v>
      </c>
      <c r="E780" s="217">
        <v>5</v>
      </c>
      <c r="G780" s="1">
        <f t="shared" si="14"/>
        <v>89.800000000000026</v>
      </c>
      <c r="I780" s="404"/>
      <c r="L780" s="217"/>
    </row>
    <row r="781" spans="1:12">
      <c r="B781" s="405"/>
      <c r="C781" s="405"/>
      <c r="D781" s="56" t="s">
        <v>97</v>
      </c>
      <c r="E781" s="56">
        <v>250</v>
      </c>
      <c r="F781" s="217"/>
      <c r="G781" s="1">
        <f t="shared" si="14"/>
        <v>339.8</v>
      </c>
      <c r="I781" s="405"/>
      <c r="L781" s="217"/>
    </row>
    <row r="782" spans="1:12">
      <c r="A782" s="46">
        <v>45503</v>
      </c>
      <c r="B782" s="405">
        <v>29464</v>
      </c>
      <c r="C782" s="405" t="s">
        <v>24</v>
      </c>
      <c r="D782" t="s">
        <v>97</v>
      </c>
      <c r="E782" s="217"/>
      <c r="F782" s="217">
        <v>250</v>
      </c>
      <c r="G782" s="1">
        <f t="shared" si="14"/>
        <v>89.800000000000011</v>
      </c>
      <c r="I782" s="404"/>
      <c r="L782" s="217"/>
    </row>
    <row r="783" spans="1:12">
      <c r="A783" s="46">
        <v>45594</v>
      </c>
      <c r="B783" s="405">
        <v>29913</v>
      </c>
      <c r="C783" s="405" t="s">
        <v>24</v>
      </c>
      <c r="D783" t="s">
        <v>13</v>
      </c>
      <c r="E783" s="217"/>
      <c r="F783" s="217">
        <v>17.8</v>
      </c>
      <c r="G783" s="1">
        <f t="shared" si="14"/>
        <v>72.000000000000014</v>
      </c>
      <c r="I783" s="404"/>
      <c r="L783" s="217"/>
    </row>
    <row r="784" spans="1:12">
      <c r="A784" s="46">
        <v>45594</v>
      </c>
      <c r="B784" s="405">
        <v>29913</v>
      </c>
      <c r="C784" s="405" t="s">
        <v>24</v>
      </c>
      <c r="D784" t="s">
        <v>14</v>
      </c>
      <c r="E784" s="217"/>
      <c r="F784" s="217">
        <v>7</v>
      </c>
      <c r="G784" s="1">
        <f t="shared" si="14"/>
        <v>65.000000000000014</v>
      </c>
      <c r="I784" s="404"/>
      <c r="L784" s="217"/>
    </row>
    <row r="785" spans="1:12">
      <c r="A785" s="46">
        <v>45623</v>
      </c>
      <c r="B785" s="405">
        <v>30044</v>
      </c>
      <c r="C785" s="405" t="s">
        <v>24</v>
      </c>
      <c r="D785" t="s">
        <v>13</v>
      </c>
      <c r="E785" s="217"/>
      <c r="F785" s="217">
        <v>60</v>
      </c>
      <c r="G785" s="1">
        <f t="shared" si="14"/>
        <v>5.0000000000000142</v>
      </c>
      <c r="I785" s="404"/>
      <c r="L785" s="217"/>
    </row>
    <row r="786" spans="1:12">
      <c r="A786" s="46">
        <v>45623</v>
      </c>
      <c r="B786" s="405">
        <v>30044</v>
      </c>
      <c r="C786" s="405" t="s">
        <v>24</v>
      </c>
      <c r="D786" t="s">
        <v>14</v>
      </c>
      <c r="E786" s="217"/>
      <c r="F786" s="217">
        <v>5</v>
      </c>
      <c r="G786" s="1">
        <f t="shared" si="14"/>
        <v>1.4210854715202004E-14</v>
      </c>
      <c r="I786" s="404"/>
      <c r="L786" s="217"/>
    </row>
    <row r="787" spans="1:12">
      <c r="A787" s="32">
        <v>45535</v>
      </c>
      <c r="B787" s="404" t="s">
        <v>11</v>
      </c>
      <c r="C787" s="404" t="s">
        <v>71</v>
      </c>
      <c r="D787" t="s">
        <v>13</v>
      </c>
      <c r="E787" s="217">
        <v>17.8</v>
      </c>
      <c r="G787" s="1">
        <f t="shared" si="14"/>
        <v>17.800000000000015</v>
      </c>
      <c r="I787" s="405"/>
      <c r="L787" s="217"/>
    </row>
    <row r="788" spans="1:12">
      <c r="A788" s="30"/>
      <c r="B788" s="405"/>
      <c r="C788" s="405"/>
      <c r="D788" t="s">
        <v>14</v>
      </c>
      <c r="E788" s="217">
        <v>7</v>
      </c>
      <c r="G788" s="1">
        <f t="shared" si="14"/>
        <v>24.800000000000015</v>
      </c>
      <c r="I788" s="404"/>
      <c r="K788" s="217"/>
    </row>
    <row r="789" spans="1:12">
      <c r="A789" s="30"/>
      <c r="B789" s="405"/>
      <c r="C789" s="405"/>
      <c r="D789" t="s">
        <v>15</v>
      </c>
      <c r="E789" s="217">
        <v>60</v>
      </c>
      <c r="G789" s="1">
        <f t="shared" si="14"/>
        <v>84.800000000000011</v>
      </c>
      <c r="I789" s="405"/>
      <c r="K789" s="217"/>
    </row>
    <row r="790" spans="1:12">
      <c r="A790" s="30"/>
      <c r="B790" s="405"/>
      <c r="C790" s="405"/>
      <c r="D790" t="s">
        <v>16</v>
      </c>
      <c r="E790" s="217">
        <v>5</v>
      </c>
      <c r="G790" s="1">
        <f t="shared" si="14"/>
        <v>89.800000000000011</v>
      </c>
      <c r="I790" s="404"/>
      <c r="K790" s="29"/>
      <c r="L790" s="29"/>
    </row>
    <row r="791" spans="1:12">
      <c r="A791" s="46">
        <v>45594</v>
      </c>
      <c r="B791" s="405">
        <v>29913</v>
      </c>
      <c r="C791" s="405" t="s">
        <v>71</v>
      </c>
      <c r="D791" t="s">
        <v>13</v>
      </c>
      <c r="E791" s="217"/>
      <c r="F791" s="217">
        <v>17.8</v>
      </c>
      <c r="G791" s="1">
        <f t="shared" si="14"/>
        <v>72.000000000000014</v>
      </c>
      <c r="I791" s="404"/>
      <c r="L791" s="217"/>
    </row>
    <row r="792" spans="1:12">
      <c r="A792" s="46">
        <v>45594</v>
      </c>
      <c r="B792" s="405">
        <v>29913</v>
      </c>
      <c r="C792" s="405" t="s">
        <v>71</v>
      </c>
      <c r="D792" t="s">
        <v>14</v>
      </c>
      <c r="E792" s="217"/>
      <c r="F792" s="217">
        <v>7</v>
      </c>
      <c r="G792" s="1">
        <f t="shared" si="14"/>
        <v>65.000000000000014</v>
      </c>
      <c r="I792" s="404"/>
      <c r="L792" s="217"/>
    </row>
    <row r="793" spans="1:12">
      <c r="A793" s="46">
        <v>45623</v>
      </c>
      <c r="B793" s="405">
        <v>30044</v>
      </c>
      <c r="C793" s="405" t="s">
        <v>71</v>
      </c>
      <c r="D793" t="s">
        <v>13</v>
      </c>
      <c r="E793" s="217"/>
      <c r="F793" s="217">
        <v>60</v>
      </c>
      <c r="G793" s="1">
        <f t="shared" si="14"/>
        <v>5.0000000000000142</v>
      </c>
      <c r="I793" s="404"/>
      <c r="L793" s="217"/>
    </row>
    <row r="794" spans="1:12">
      <c r="A794" s="46">
        <v>45623</v>
      </c>
      <c r="B794" s="405">
        <v>30044</v>
      </c>
      <c r="C794" s="405" t="s">
        <v>71</v>
      </c>
      <c r="D794" t="s">
        <v>14</v>
      </c>
      <c r="E794" s="217"/>
      <c r="F794" s="217">
        <v>5</v>
      </c>
      <c r="G794" s="1">
        <f t="shared" si="14"/>
        <v>1.4210854715202004E-14</v>
      </c>
      <c r="I794" s="404"/>
      <c r="L794" s="217"/>
    </row>
    <row r="795" spans="1:12">
      <c r="A795" s="68">
        <v>45565</v>
      </c>
      <c r="B795" s="404" t="s">
        <v>11</v>
      </c>
      <c r="C795" s="404" t="s">
        <v>41</v>
      </c>
      <c r="D795" t="s">
        <v>13</v>
      </c>
      <c r="E795" s="217">
        <v>29.9</v>
      </c>
      <c r="G795" s="1">
        <f t="shared" si="14"/>
        <v>29.900000000000013</v>
      </c>
      <c r="I795" s="405"/>
      <c r="L795" s="217"/>
    </row>
    <row r="796" spans="1:12">
      <c r="B796" s="405"/>
      <c r="C796" s="405"/>
      <c r="D796" t="s">
        <v>14</v>
      </c>
      <c r="E796" s="217">
        <v>5</v>
      </c>
      <c r="G796" s="1">
        <f t="shared" si="14"/>
        <v>34.900000000000013</v>
      </c>
      <c r="I796" s="405"/>
      <c r="K796" s="217"/>
    </row>
    <row r="797" spans="1:12">
      <c r="B797" s="405"/>
      <c r="C797" s="405"/>
      <c r="D797" t="s">
        <v>15</v>
      </c>
      <c r="E797" s="217">
        <v>60</v>
      </c>
      <c r="G797" s="1">
        <f t="shared" si="14"/>
        <v>94.9</v>
      </c>
      <c r="I797" s="405"/>
      <c r="K797" s="217"/>
    </row>
    <row r="798" spans="1:12">
      <c r="B798" s="405"/>
      <c r="C798" s="405"/>
      <c r="D798" t="s">
        <v>16</v>
      </c>
      <c r="E798" s="217">
        <v>5</v>
      </c>
      <c r="G798" s="1">
        <f t="shared" si="14"/>
        <v>99.9</v>
      </c>
      <c r="I798" s="404"/>
      <c r="L798" s="217"/>
    </row>
    <row r="799" spans="1:12">
      <c r="A799" s="46">
        <v>45594</v>
      </c>
      <c r="B799" s="405">
        <v>29913</v>
      </c>
      <c r="C799" s="405" t="s">
        <v>41</v>
      </c>
      <c r="D799" t="s">
        <v>13</v>
      </c>
      <c r="F799" s="217">
        <v>29.9</v>
      </c>
      <c r="G799" s="1">
        <f t="shared" si="14"/>
        <v>70</v>
      </c>
      <c r="I799" s="405"/>
      <c r="L799" s="217"/>
    </row>
    <row r="800" spans="1:12">
      <c r="A800" s="46">
        <v>45594</v>
      </c>
      <c r="B800" s="405">
        <v>29913</v>
      </c>
      <c r="C800" s="405" t="s">
        <v>41</v>
      </c>
      <c r="D800" t="s">
        <v>14</v>
      </c>
      <c r="F800" s="217">
        <v>5</v>
      </c>
      <c r="G800" s="1">
        <f t="shared" si="14"/>
        <v>65</v>
      </c>
      <c r="I800" s="405"/>
      <c r="K800" s="217"/>
    </row>
    <row r="801" spans="1:12">
      <c r="A801" s="46">
        <v>45623</v>
      </c>
      <c r="B801" s="405">
        <v>30044</v>
      </c>
      <c r="C801" s="405" t="s">
        <v>41</v>
      </c>
      <c r="D801" t="s">
        <v>13</v>
      </c>
      <c r="F801" s="217">
        <v>60</v>
      </c>
      <c r="G801" s="1">
        <f t="shared" si="14"/>
        <v>5</v>
      </c>
      <c r="I801" s="405"/>
      <c r="K801" s="217"/>
    </row>
    <row r="802" spans="1:12">
      <c r="A802" s="46">
        <v>45623</v>
      </c>
      <c r="B802" s="405">
        <v>30044</v>
      </c>
      <c r="C802" s="405" t="s">
        <v>41</v>
      </c>
      <c r="D802" t="s">
        <v>14</v>
      </c>
      <c r="F802" s="217">
        <v>5</v>
      </c>
      <c r="G802" s="1">
        <f t="shared" si="14"/>
        <v>0</v>
      </c>
      <c r="I802" s="405"/>
      <c r="K802" s="217"/>
    </row>
    <row r="803" spans="1:12">
      <c r="A803" s="68">
        <v>45596</v>
      </c>
      <c r="B803" s="404" t="s">
        <v>11</v>
      </c>
      <c r="C803" s="404" t="s">
        <v>27</v>
      </c>
      <c r="D803" t="s">
        <v>13</v>
      </c>
      <c r="E803" s="217">
        <v>36.200000000000003</v>
      </c>
      <c r="G803" s="1">
        <f t="shared" si="14"/>
        <v>36.200000000000003</v>
      </c>
      <c r="I803" s="405"/>
      <c r="K803" s="217"/>
    </row>
    <row r="804" spans="1:12">
      <c r="B804" s="405"/>
      <c r="C804" s="405"/>
      <c r="D804" t="s">
        <v>14</v>
      </c>
      <c r="E804" s="217">
        <v>7</v>
      </c>
      <c r="G804" s="1">
        <f t="shared" si="14"/>
        <v>43.2</v>
      </c>
      <c r="K804" s="13"/>
      <c r="L804" s="13"/>
    </row>
    <row r="805" spans="1:12">
      <c r="B805" s="405"/>
      <c r="C805" s="405"/>
      <c r="D805" t="s">
        <v>15</v>
      </c>
      <c r="E805" s="217">
        <v>60</v>
      </c>
      <c r="G805" s="1">
        <f t="shared" si="14"/>
        <v>103.2</v>
      </c>
    </row>
    <row r="806" spans="1:12">
      <c r="B806" s="405"/>
      <c r="C806" s="405"/>
      <c r="D806" t="s">
        <v>16</v>
      </c>
      <c r="E806" s="217">
        <v>5</v>
      </c>
      <c r="G806" s="1">
        <f t="shared" si="14"/>
        <v>108.2</v>
      </c>
      <c r="K806" s="217"/>
    </row>
    <row r="807" spans="1:12">
      <c r="A807" s="46">
        <v>45679</v>
      </c>
      <c r="B807" s="405">
        <v>30332</v>
      </c>
      <c r="C807" s="405" t="s">
        <v>27</v>
      </c>
      <c r="D807" t="s">
        <v>13</v>
      </c>
      <c r="E807" s="217"/>
      <c r="F807" s="217">
        <v>36.200000000000003</v>
      </c>
      <c r="G807" s="1">
        <f t="shared" si="14"/>
        <v>72</v>
      </c>
      <c r="K807" s="217"/>
    </row>
    <row r="808" spans="1:12">
      <c r="A808" s="46">
        <v>45679</v>
      </c>
      <c r="B808" s="405">
        <v>30332</v>
      </c>
      <c r="C808" s="405" t="s">
        <v>27</v>
      </c>
      <c r="D808" t="s">
        <v>14</v>
      </c>
      <c r="E808" s="217"/>
      <c r="F808" s="217">
        <v>7</v>
      </c>
      <c r="G808" s="1">
        <f t="shared" si="14"/>
        <v>65</v>
      </c>
      <c r="K808" s="217"/>
    </row>
    <row r="809" spans="1:12">
      <c r="A809" s="46">
        <v>45699</v>
      </c>
      <c r="B809" s="405">
        <v>30449</v>
      </c>
      <c r="C809" s="405" t="s">
        <v>27</v>
      </c>
      <c r="D809" t="s">
        <v>15</v>
      </c>
      <c r="E809" s="217"/>
      <c r="F809" s="217">
        <v>60</v>
      </c>
      <c r="G809" s="1">
        <f t="shared" si="14"/>
        <v>5</v>
      </c>
      <c r="K809" s="217"/>
    </row>
    <row r="810" spans="1:12">
      <c r="A810" s="46">
        <v>45699</v>
      </c>
      <c r="B810" s="405">
        <v>30449</v>
      </c>
      <c r="C810" s="405" t="s">
        <v>27</v>
      </c>
      <c r="D810" t="s">
        <v>16</v>
      </c>
      <c r="E810" s="217"/>
      <c r="F810" s="217">
        <v>5</v>
      </c>
      <c r="G810" s="1">
        <f t="shared" si="14"/>
        <v>0</v>
      </c>
      <c r="K810" s="217"/>
    </row>
    <row r="811" spans="1:12">
      <c r="A811" s="68">
        <v>45626</v>
      </c>
      <c r="B811" s="404" t="s">
        <v>11</v>
      </c>
      <c r="C811" s="404" t="s">
        <v>73</v>
      </c>
      <c r="D811" t="s">
        <v>13</v>
      </c>
      <c r="E811">
        <v>39.6</v>
      </c>
      <c r="G811" s="1">
        <f t="shared" si="14"/>
        <v>39.6</v>
      </c>
    </row>
    <row r="812" spans="1:12">
      <c r="A812" s="249"/>
      <c r="B812" s="46"/>
      <c r="C812" s="405"/>
      <c r="D812" t="s">
        <v>14</v>
      </c>
      <c r="E812">
        <v>7</v>
      </c>
      <c r="G812" s="1">
        <f t="shared" si="14"/>
        <v>46.6</v>
      </c>
      <c r="I812" s="404"/>
      <c r="K812" s="217"/>
    </row>
    <row r="813" spans="1:12">
      <c r="A813" s="249"/>
      <c r="B813" s="46"/>
      <c r="C813" s="405"/>
      <c r="D813" t="s">
        <v>15</v>
      </c>
      <c r="E813" s="217">
        <v>60</v>
      </c>
      <c r="G813" s="1">
        <f t="shared" si="14"/>
        <v>106.6</v>
      </c>
      <c r="I813" s="405"/>
      <c r="K813" s="217"/>
    </row>
    <row r="814" spans="1:12">
      <c r="A814" s="249"/>
      <c r="B814" s="46"/>
      <c r="C814" s="405"/>
      <c r="D814" t="s">
        <v>16</v>
      </c>
      <c r="E814" s="217">
        <v>5</v>
      </c>
      <c r="G814" s="1">
        <f t="shared" si="14"/>
        <v>111.6</v>
      </c>
      <c r="I814" s="404"/>
      <c r="K814" s="217"/>
    </row>
    <row r="815" spans="1:12">
      <c r="A815" s="46">
        <v>45679</v>
      </c>
      <c r="B815" s="405">
        <v>30332</v>
      </c>
      <c r="C815" s="405" t="s">
        <v>73</v>
      </c>
      <c r="D815" t="s">
        <v>13</v>
      </c>
      <c r="E815" s="217"/>
      <c r="F815">
        <v>39.6</v>
      </c>
      <c r="G815" s="1">
        <f t="shared" si="14"/>
        <v>72</v>
      </c>
      <c r="I815" s="405"/>
      <c r="K815" s="217"/>
    </row>
    <row r="816" spans="1:12">
      <c r="A816" s="46">
        <v>45679</v>
      </c>
      <c r="B816" s="405">
        <v>30332</v>
      </c>
      <c r="C816" s="405" t="s">
        <v>73</v>
      </c>
      <c r="D816" t="s">
        <v>14</v>
      </c>
      <c r="E816" s="217"/>
      <c r="F816">
        <v>7</v>
      </c>
      <c r="G816" s="1">
        <f t="shared" si="14"/>
        <v>65</v>
      </c>
      <c r="I816" s="404"/>
      <c r="K816" s="217"/>
    </row>
    <row r="817" spans="1:12">
      <c r="A817" s="46">
        <v>45699</v>
      </c>
      <c r="B817" s="405">
        <v>30449</v>
      </c>
      <c r="C817" s="405" t="s">
        <v>73</v>
      </c>
      <c r="D817" t="s">
        <v>15</v>
      </c>
      <c r="E817" s="217"/>
      <c r="F817" s="217">
        <v>60</v>
      </c>
      <c r="G817" s="1">
        <f t="shared" si="14"/>
        <v>5</v>
      </c>
      <c r="I817" s="404"/>
      <c r="K817" s="217"/>
    </row>
    <row r="818" spans="1:12">
      <c r="A818" s="46">
        <v>45699</v>
      </c>
      <c r="B818" s="405">
        <v>30449</v>
      </c>
      <c r="C818" s="405" t="s">
        <v>73</v>
      </c>
      <c r="D818" t="s">
        <v>16</v>
      </c>
      <c r="E818" s="217"/>
      <c r="F818" s="217">
        <v>5</v>
      </c>
      <c r="G818" s="1">
        <f t="shared" si="14"/>
        <v>0</v>
      </c>
      <c r="I818" s="404"/>
      <c r="K818" s="217"/>
    </row>
    <row r="819" spans="1:12">
      <c r="A819" s="32">
        <v>45657</v>
      </c>
      <c r="B819" s="404" t="s">
        <v>11</v>
      </c>
      <c r="C819" s="404" t="s">
        <v>29</v>
      </c>
      <c r="D819" t="s">
        <v>13</v>
      </c>
      <c r="E819" s="217">
        <v>42.7</v>
      </c>
      <c r="G819" s="1">
        <f t="shared" si="14"/>
        <v>42.7</v>
      </c>
      <c r="I819" s="405"/>
      <c r="K819" s="217"/>
    </row>
    <row r="820" spans="1:12">
      <c r="A820" s="30"/>
      <c r="B820" s="405"/>
      <c r="C820" s="405"/>
      <c r="D820" t="s">
        <v>14</v>
      </c>
      <c r="E820" s="217">
        <v>3</v>
      </c>
      <c r="G820" s="1">
        <f t="shared" si="14"/>
        <v>45.7</v>
      </c>
      <c r="I820" s="404"/>
      <c r="K820" s="217"/>
    </row>
    <row r="821" spans="1:12">
      <c r="A821" s="30"/>
      <c r="B821" s="405"/>
      <c r="C821" s="405"/>
      <c r="D821" t="s">
        <v>15</v>
      </c>
      <c r="E821" s="217">
        <v>60</v>
      </c>
      <c r="G821" s="1">
        <f t="shared" si="14"/>
        <v>105.7</v>
      </c>
      <c r="K821" s="217"/>
    </row>
    <row r="822" spans="1:12">
      <c r="A822" s="30"/>
      <c r="B822" s="405"/>
      <c r="C822" s="405"/>
      <c r="D822" t="s">
        <v>16</v>
      </c>
      <c r="E822" s="217">
        <v>5</v>
      </c>
      <c r="G822" s="1">
        <f t="shared" si="14"/>
        <v>110.7</v>
      </c>
      <c r="K822" s="29"/>
    </row>
    <row r="823" spans="1:12">
      <c r="A823" s="46">
        <v>45679</v>
      </c>
      <c r="B823" s="405">
        <v>30332</v>
      </c>
      <c r="C823" s="405" t="s">
        <v>29</v>
      </c>
      <c r="D823" t="s">
        <v>13</v>
      </c>
      <c r="F823" s="217">
        <v>42.7</v>
      </c>
      <c r="G823" s="1">
        <f t="shared" si="14"/>
        <v>68</v>
      </c>
      <c r="I823" s="405"/>
      <c r="K823" s="217"/>
    </row>
    <row r="824" spans="1:12">
      <c r="A824" s="46">
        <v>45679</v>
      </c>
      <c r="B824" s="405">
        <v>30332</v>
      </c>
      <c r="C824" s="405" t="s">
        <v>29</v>
      </c>
      <c r="D824" t="s">
        <v>14</v>
      </c>
      <c r="F824" s="217">
        <v>3</v>
      </c>
      <c r="G824" s="1">
        <f t="shared" si="14"/>
        <v>65</v>
      </c>
      <c r="I824" s="405"/>
    </row>
    <row r="825" spans="1:12">
      <c r="A825" s="46">
        <v>45699</v>
      </c>
      <c r="B825" s="405">
        <v>30449</v>
      </c>
      <c r="C825" s="405" t="s">
        <v>29</v>
      </c>
      <c r="D825" t="s">
        <v>15</v>
      </c>
      <c r="F825" s="217">
        <v>60</v>
      </c>
      <c r="G825" s="1">
        <f t="shared" si="14"/>
        <v>5</v>
      </c>
      <c r="I825" s="405"/>
    </row>
    <row r="826" spans="1:12">
      <c r="A826" s="46">
        <v>45699</v>
      </c>
      <c r="B826" s="405">
        <v>30449</v>
      </c>
      <c r="C826" s="405" t="s">
        <v>29</v>
      </c>
      <c r="D826" t="s">
        <v>16</v>
      </c>
      <c r="F826" s="217">
        <v>5</v>
      </c>
      <c r="G826" s="1">
        <f t="shared" si="14"/>
        <v>0</v>
      </c>
      <c r="I826" s="405"/>
    </row>
    <row r="827" spans="1:12">
      <c r="A827" s="68">
        <v>45688</v>
      </c>
      <c r="B827" s="404" t="s">
        <v>11</v>
      </c>
      <c r="C827" s="404" t="s">
        <v>12</v>
      </c>
      <c r="D827" t="s">
        <v>13</v>
      </c>
      <c r="E827" s="217">
        <v>26.9</v>
      </c>
      <c r="G827" s="1">
        <f t="shared" si="14"/>
        <v>26.9</v>
      </c>
      <c r="I827" s="405"/>
    </row>
    <row r="828" spans="1:12">
      <c r="B828" s="405"/>
      <c r="C828" s="405"/>
      <c r="D828" t="s">
        <v>14</v>
      </c>
      <c r="E828" s="217">
        <v>3</v>
      </c>
      <c r="G828" s="1">
        <f t="shared" si="14"/>
        <v>29.9</v>
      </c>
      <c r="K828" s="29"/>
      <c r="L828" s="29"/>
    </row>
    <row r="829" spans="1:12">
      <c r="B829" s="405"/>
      <c r="C829" s="405"/>
      <c r="D829" t="s">
        <v>15</v>
      </c>
      <c r="E829" s="217">
        <v>60</v>
      </c>
      <c r="G829" s="1">
        <f t="shared" si="14"/>
        <v>89.9</v>
      </c>
      <c r="I829" s="404"/>
      <c r="K829" s="217"/>
    </row>
    <row r="830" spans="1:12">
      <c r="B830" s="405"/>
      <c r="C830" s="405"/>
      <c r="D830" t="s">
        <v>16</v>
      </c>
      <c r="E830" s="217">
        <v>5</v>
      </c>
      <c r="G830" s="1">
        <f t="shared" si="14"/>
        <v>94.9</v>
      </c>
      <c r="K830" s="217"/>
    </row>
    <row r="831" spans="1:12">
      <c r="A831" s="46">
        <v>45699</v>
      </c>
      <c r="B831" s="405">
        <v>30449</v>
      </c>
      <c r="C831" s="405" t="s">
        <v>12</v>
      </c>
      <c r="D831" t="s">
        <v>15</v>
      </c>
      <c r="F831" s="217">
        <v>60</v>
      </c>
      <c r="G831" s="1">
        <f t="shared" si="14"/>
        <v>34.900000000000006</v>
      </c>
      <c r="I831" s="404"/>
      <c r="K831" s="217"/>
    </row>
    <row r="832" spans="1:12">
      <c r="A832" s="46">
        <v>45699</v>
      </c>
      <c r="B832" s="405">
        <v>30449</v>
      </c>
      <c r="C832" s="405" t="s">
        <v>12</v>
      </c>
      <c r="D832" t="s">
        <v>16</v>
      </c>
      <c r="F832" s="217">
        <v>5</v>
      </c>
      <c r="G832" s="1">
        <f t="shared" si="14"/>
        <v>29.900000000000006</v>
      </c>
      <c r="I832" s="405"/>
      <c r="K832" s="217"/>
    </row>
    <row r="833" spans="1:12">
      <c r="A833" s="46">
        <v>45742</v>
      </c>
      <c r="B833" s="405">
        <v>30825</v>
      </c>
      <c r="C833" s="405" t="s">
        <v>12</v>
      </c>
      <c r="D833" t="s">
        <v>13</v>
      </c>
      <c r="F833" s="217">
        <v>26.9</v>
      </c>
      <c r="G833" s="1">
        <f t="shared" si="14"/>
        <v>3.0000000000000071</v>
      </c>
      <c r="I833" s="405"/>
      <c r="K833" s="217"/>
    </row>
    <row r="834" spans="1:12">
      <c r="A834" s="46">
        <v>45742</v>
      </c>
      <c r="B834" s="405">
        <v>30825</v>
      </c>
      <c r="C834" s="405" t="s">
        <v>12</v>
      </c>
      <c r="D834" t="s">
        <v>14</v>
      </c>
      <c r="F834" s="217">
        <v>3</v>
      </c>
      <c r="G834" s="1">
        <f t="shared" si="14"/>
        <v>7.1054273576010019E-15</v>
      </c>
      <c r="I834" s="405"/>
      <c r="K834" s="217"/>
    </row>
    <row r="835" spans="1:12">
      <c r="A835" s="32">
        <v>45716</v>
      </c>
      <c r="B835" s="404" t="s">
        <v>11</v>
      </c>
      <c r="C835" s="404" t="s">
        <v>19</v>
      </c>
      <c r="D835" t="s">
        <v>13</v>
      </c>
      <c r="E835" s="217">
        <v>37.700000000000003</v>
      </c>
      <c r="G835" s="1">
        <f t="shared" si="14"/>
        <v>37.70000000000001</v>
      </c>
      <c r="I835" s="405"/>
      <c r="K835" s="217"/>
    </row>
    <row r="836" spans="1:12">
      <c r="A836" s="30"/>
      <c r="B836" s="405"/>
      <c r="C836" s="405"/>
      <c r="D836" t="s">
        <v>14</v>
      </c>
      <c r="E836" s="217">
        <v>3</v>
      </c>
      <c r="G836" s="1">
        <f t="shared" si="14"/>
        <v>40.70000000000001</v>
      </c>
      <c r="I836" s="405"/>
      <c r="K836" s="217"/>
    </row>
    <row r="837" spans="1:12">
      <c r="A837" s="30"/>
      <c r="B837" s="405"/>
      <c r="C837" s="405"/>
      <c r="D837" t="s">
        <v>15</v>
      </c>
      <c r="E837" s="217">
        <v>56</v>
      </c>
      <c r="G837" s="1">
        <f t="shared" si="14"/>
        <v>96.700000000000017</v>
      </c>
      <c r="K837" s="29"/>
    </row>
    <row r="838" spans="1:12">
      <c r="B838" s="405"/>
      <c r="C838" s="405"/>
      <c r="D838" t="s">
        <v>16</v>
      </c>
      <c r="E838" s="217">
        <v>5</v>
      </c>
      <c r="G838" s="1">
        <f t="shared" si="14"/>
        <v>101.70000000000002</v>
      </c>
      <c r="K838" s="29"/>
    </row>
    <row r="839" spans="1:12">
      <c r="A839" s="46">
        <v>45742</v>
      </c>
      <c r="B839" s="405">
        <v>30825</v>
      </c>
      <c r="C839" s="405" t="s">
        <v>19</v>
      </c>
      <c r="D839" t="s">
        <v>13</v>
      </c>
      <c r="F839" s="217">
        <v>37.700000000000003</v>
      </c>
      <c r="G839" s="1">
        <f t="shared" ref="G839:G923" si="15">+G838+E839-F839</f>
        <v>64.000000000000014</v>
      </c>
    </row>
    <row r="840" spans="1:12">
      <c r="A840" s="46">
        <v>45742</v>
      </c>
      <c r="B840" s="405">
        <v>30825</v>
      </c>
      <c r="C840" s="405" t="s">
        <v>19</v>
      </c>
      <c r="D840" t="s">
        <v>14</v>
      </c>
      <c r="F840" s="217">
        <v>3</v>
      </c>
      <c r="G840" s="1">
        <f t="shared" si="15"/>
        <v>61.000000000000014</v>
      </c>
    </row>
    <row r="841" spans="1:12">
      <c r="A841" s="46">
        <v>45742</v>
      </c>
      <c r="B841" s="405">
        <v>30825</v>
      </c>
      <c r="C841" s="405" t="s">
        <v>19</v>
      </c>
      <c r="D841" t="s">
        <v>15</v>
      </c>
      <c r="F841" s="217">
        <v>56</v>
      </c>
      <c r="G841" s="1">
        <f t="shared" si="15"/>
        <v>5.0000000000000142</v>
      </c>
    </row>
    <row r="842" spans="1:12">
      <c r="A842" s="46">
        <v>45742</v>
      </c>
      <c r="B842" s="405">
        <v>30825</v>
      </c>
      <c r="C842" s="405" t="s">
        <v>19</v>
      </c>
      <c r="D842" t="s">
        <v>16</v>
      </c>
      <c r="F842" s="217">
        <v>5</v>
      </c>
      <c r="G842" s="1">
        <f t="shared" si="15"/>
        <v>1.4210854715202004E-14</v>
      </c>
    </row>
    <row r="843" spans="1:12">
      <c r="A843" s="32">
        <v>45747</v>
      </c>
      <c r="B843" s="404" t="s">
        <v>11</v>
      </c>
      <c r="C843" s="404" t="s">
        <v>20</v>
      </c>
      <c r="D843" t="s">
        <v>13</v>
      </c>
      <c r="E843" s="217">
        <v>36.200000000000003</v>
      </c>
      <c r="G843" s="1">
        <f t="shared" si="15"/>
        <v>36.200000000000017</v>
      </c>
    </row>
    <row r="844" spans="1:12">
      <c r="A844" s="30"/>
      <c r="B844" s="405"/>
      <c r="C844" s="405"/>
      <c r="D844" t="s">
        <v>14</v>
      </c>
      <c r="E844" s="217">
        <v>3</v>
      </c>
      <c r="G844" s="1">
        <f t="shared" si="15"/>
        <v>39.200000000000017</v>
      </c>
    </row>
    <row r="845" spans="1:12">
      <c r="A845" s="30"/>
      <c r="B845" s="405"/>
      <c r="C845" s="405"/>
      <c r="D845" t="s">
        <v>15</v>
      </c>
      <c r="E845" s="217">
        <v>60</v>
      </c>
      <c r="G845" s="1">
        <f t="shared" si="15"/>
        <v>99.200000000000017</v>
      </c>
    </row>
    <row r="846" spans="1:12">
      <c r="A846" s="30"/>
      <c r="B846" s="405"/>
      <c r="C846" s="405"/>
      <c r="D846" t="s">
        <v>16</v>
      </c>
      <c r="E846" s="217">
        <v>5</v>
      </c>
      <c r="G846" s="1">
        <f t="shared" si="15"/>
        <v>104.20000000000002</v>
      </c>
      <c r="I846" s="422" t="s">
        <v>685</v>
      </c>
      <c r="J846" s="422"/>
      <c r="K846" s="422"/>
    </row>
    <row r="847" spans="1:12">
      <c r="A847" s="30">
        <v>45819</v>
      </c>
      <c r="B847" s="405">
        <v>31127</v>
      </c>
      <c r="C847" s="405" t="s">
        <v>20</v>
      </c>
      <c r="D847" t="s">
        <v>13</v>
      </c>
      <c r="E847" s="217"/>
      <c r="F847" s="217">
        <v>36.200000000000003</v>
      </c>
      <c r="G847" s="1">
        <f t="shared" si="15"/>
        <v>68.000000000000014</v>
      </c>
      <c r="H847">
        <v>2025</v>
      </c>
      <c r="I847" s="404" t="s">
        <v>23</v>
      </c>
      <c r="J847" t="s">
        <v>13</v>
      </c>
      <c r="K847" s="217">
        <v>27.8</v>
      </c>
      <c r="L847" s="217"/>
    </row>
    <row r="848" spans="1:12">
      <c r="A848" s="30">
        <v>45819</v>
      </c>
      <c r="B848" s="405">
        <v>31127</v>
      </c>
      <c r="C848" s="405" t="s">
        <v>20</v>
      </c>
      <c r="D848" t="s">
        <v>14</v>
      </c>
      <c r="E848" s="217"/>
      <c r="F848" s="217">
        <v>3</v>
      </c>
      <c r="G848" s="1">
        <f t="shared" si="15"/>
        <v>65.000000000000014</v>
      </c>
      <c r="I848" s="405"/>
      <c r="J848" t="s">
        <v>14</v>
      </c>
      <c r="K848" s="217">
        <v>4</v>
      </c>
      <c r="L848" s="217"/>
    </row>
    <row r="849" spans="1:12">
      <c r="A849" s="30">
        <v>45819</v>
      </c>
      <c r="B849" s="405">
        <v>31127</v>
      </c>
      <c r="C849" s="405" t="s">
        <v>20</v>
      </c>
      <c r="D849" t="s">
        <v>15</v>
      </c>
      <c r="E849" s="217"/>
      <c r="F849" s="217">
        <v>60</v>
      </c>
      <c r="G849" s="1">
        <f t="shared" si="15"/>
        <v>5.0000000000000142</v>
      </c>
      <c r="I849" s="405"/>
      <c r="K849" s="217">
        <f>SUM(K847:K848)</f>
        <v>31.8</v>
      </c>
      <c r="L849" s="217"/>
    </row>
    <row r="850" spans="1:12">
      <c r="A850" s="30">
        <v>45819</v>
      </c>
      <c r="B850" s="405">
        <v>31127</v>
      </c>
      <c r="C850" s="405" t="s">
        <v>20</v>
      </c>
      <c r="D850" t="s">
        <v>16</v>
      </c>
      <c r="E850" s="217"/>
      <c r="F850" s="217">
        <v>5</v>
      </c>
      <c r="G850" s="1">
        <f t="shared" si="15"/>
        <v>1.4210854715202004E-14</v>
      </c>
      <c r="I850" s="405"/>
      <c r="K850" s="217"/>
      <c r="L850" s="217"/>
    </row>
    <row r="851" spans="1:12">
      <c r="A851" s="32">
        <v>45777</v>
      </c>
      <c r="B851" s="404" t="s">
        <v>11</v>
      </c>
      <c r="C851" s="404" t="s">
        <v>21</v>
      </c>
      <c r="D851" t="s">
        <v>13</v>
      </c>
      <c r="E851" s="217">
        <v>31.1</v>
      </c>
      <c r="G851" s="1">
        <f t="shared" si="15"/>
        <v>31.100000000000016</v>
      </c>
      <c r="I851" s="404"/>
      <c r="K851" s="217"/>
    </row>
    <row r="852" spans="1:12">
      <c r="A852" s="30"/>
      <c r="B852" s="405"/>
      <c r="C852" s="405"/>
      <c r="D852" t="s">
        <v>14</v>
      </c>
      <c r="E852" s="217">
        <v>3</v>
      </c>
      <c r="G852" s="1">
        <f t="shared" si="15"/>
        <v>34.100000000000016</v>
      </c>
      <c r="I852" s="405"/>
      <c r="K852" s="217"/>
    </row>
    <row r="853" spans="1:12">
      <c r="A853" s="30"/>
      <c r="B853" s="405"/>
      <c r="C853" s="405"/>
      <c r="D853" t="s">
        <v>15</v>
      </c>
      <c r="E853" s="217">
        <v>60</v>
      </c>
      <c r="G853" s="1">
        <f t="shared" si="15"/>
        <v>94.100000000000023</v>
      </c>
      <c r="I853" s="405"/>
      <c r="K853" s="217"/>
    </row>
    <row r="854" spans="1:12">
      <c r="A854" s="30"/>
      <c r="B854" s="405"/>
      <c r="C854" s="405"/>
      <c r="D854" t="s">
        <v>16</v>
      </c>
      <c r="E854" s="217">
        <v>5</v>
      </c>
      <c r="G854" s="1">
        <f t="shared" si="15"/>
        <v>99.100000000000023</v>
      </c>
      <c r="I854" s="405"/>
      <c r="K854" s="217"/>
    </row>
    <row r="855" spans="1:12">
      <c r="A855" s="46">
        <v>45841</v>
      </c>
      <c r="B855" s="405">
        <v>31267</v>
      </c>
      <c r="C855" s="405" t="s">
        <v>21</v>
      </c>
      <c r="D855" t="s">
        <v>13</v>
      </c>
      <c r="E855" s="217"/>
      <c r="F855" s="217">
        <v>31.1</v>
      </c>
      <c r="G855" s="1">
        <f t="shared" si="15"/>
        <v>68.000000000000028</v>
      </c>
      <c r="I855" s="405"/>
      <c r="K855" s="217"/>
    </row>
    <row r="856" spans="1:12">
      <c r="A856" s="46">
        <v>45841</v>
      </c>
      <c r="B856" s="405">
        <v>31267</v>
      </c>
      <c r="C856" s="405" t="s">
        <v>21</v>
      </c>
      <c r="D856" t="s">
        <v>14</v>
      </c>
      <c r="E856" s="217"/>
      <c r="F856" s="217">
        <v>3</v>
      </c>
      <c r="G856" s="1">
        <f t="shared" si="15"/>
        <v>65.000000000000028</v>
      </c>
      <c r="I856" s="405"/>
      <c r="K856" s="217"/>
    </row>
    <row r="857" spans="1:12">
      <c r="A857" s="46">
        <v>45841</v>
      </c>
      <c r="B857" s="405">
        <v>31267</v>
      </c>
      <c r="C857" s="405" t="s">
        <v>21</v>
      </c>
      <c r="D857" t="s">
        <v>15</v>
      </c>
      <c r="E857" s="217"/>
      <c r="F857" s="217">
        <v>60</v>
      </c>
      <c r="G857" s="1">
        <f t="shared" si="15"/>
        <v>5.0000000000000284</v>
      </c>
      <c r="I857" s="405"/>
      <c r="K857" s="217"/>
    </row>
    <row r="858" spans="1:12">
      <c r="A858" s="46">
        <v>45841</v>
      </c>
      <c r="B858" s="405">
        <v>31267</v>
      </c>
      <c r="C858" s="405" t="s">
        <v>21</v>
      </c>
      <c r="D858" t="s">
        <v>16</v>
      </c>
      <c r="E858" s="217"/>
      <c r="F858" s="217">
        <v>5</v>
      </c>
      <c r="G858" s="1">
        <f t="shared" si="15"/>
        <v>2.8421709430404007E-14</v>
      </c>
      <c r="I858" s="405"/>
      <c r="K858" s="217"/>
    </row>
    <row r="859" spans="1:12">
      <c r="A859" s="32">
        <v>45808</v>
      </c>
      <c r="B859" s="404" t="s">
        <v>11</v>
      </c>
      <c r="C859" s="404" t="s">
        <v>22</v>
      </c>
      <c r="D859" t="s">
        <v>13</v>
      </c>
      <c r="E859" s="217">
        <v>32.5</v>
      </c>
      <c r="G859" s="1">
        <f t="shared" si="15"/>
        <v>32.500000000000028</v>
      </c>
      <c r="I859" s="404"/>
      <c r="K859" s="217"/>
    </row>
    <row r="860" spans="1:12">
      <c r="A860" s="30"/>
      <c r="B860" s="405"/>
      <c r="C860" s="405"/>
      <c r="D860" t="s">
        <v>14</v>
      </c>
      <c r="E860" s="217">
        <v>5</v>
      </c>
      <c r="G860" s="1">
        <f t="shared" si="15"/>
        <v>37.500000000000028</v>
      </c>
      <c r="K860" s="217"/>
    </row>
    <row r="861" spans="1:12">
      <c r="A861" s="30"/>
      <c r="B861" s="405"/>
      <c r="C861" s="405"/>
      <c r="D861" t="s">
        <v>15</v>
      </c>
      <c r="E861" s="217">
        <v>60</v>
      </c>
      <c r="G861" s="1">
        <f t="shared" si="15"/>
        <v>97.500000000000028</v>
      </c>
      <c r="K861" s="29"/>
      <c r="L861" s="29"/>
    </row>
    <row r="862" spans="1:12">
      <c r="A862" s="30"/>
      <c r="B862" s="405"/>
      <c r="C862" s="405"/>
      <c r="D862" t="s">
        <v>16</v>
      </c>
      <c r="E862" s="217">
        <v>5</v>
      </c>
      <c r="G862" s="1">
        <f t="shared" si="15"/>
        <v>102.50000000000003</v>
      </c>
    </row>
    <row r="863" spans="1:12">
      <c r="A863" s="46">
        <v>45841</v>
      </c>
      <c r="B863" s="405">
        <v>31267</v>
      </c>
      <c r="C863" s="405" t="s">
        <v>22</v>
      </c>
      <c r="D863" t="s">
        <v>13</v>
      </c>
      <c r="E863" s="217"/>
      <c r="F863" s="217">
        <v>32.5</v>
      </c>
      <c r="G863" s="1">
        <f t="shared" si="15"/>
        <v>70.000000000000028</v>
      </c>
    </row>
    <row r="864" spans="1:12">
      <c r="A864" s="46">
        <v>45841</v>
      </c>
      <c r="B864" s="405">
        <v>31267</v>
      </c>
      <c r="C864" s="405" t="s">
        <v>22</v>
      </c>
      <c r="D864" t="s">
        <v>14</v>
      </c>
      <c r="E864" s="217"/>
      <c r="F864" s="217">
        <v>5</v>
      </c>
      <c r="G864" s="1">
        <f t="shared" si="15"/>
        <v>65.000000000000028</v>
      </c>
    </row>
    <row r="865" spans="1:14">
      <c r="A865" s="46">
        <v>45841</v>
      </c>
      <c r="B865" s="405">
        <v>31267</v>
      </c>
      <c r="C865" s="405" t="s">
        <v>22</v>
      </c>
      <c r="D865" t="s">
        <v>15</v>
      </c>
      <c r="E865" s="217"/>
      <c r="F865" s="217">
        <v>60</v>
      </c>
      <c r="G865" s="1">
        <f t="shared" si="15"/>
        <v>5.0000000000000284</v>
      </c>
    </row>
    <row r="866" spans="1:14">
      <c r="A866" s="46">
        <v>45841</v>
      </c>
      <c r="B866" s="405">
        <v>31267</v>
      </c>
      <c r="C866" s="405" t="s">
        <v>22</v>
      </c>
      <c r="D866" t="s">
        <v>16</v>
      </c>
      <c r="E866" s="217"/>
      <c r="F866" s="217">
        <v>5</v>
      </c>
      <c r="G866" s="1">
        <f t="shared" si="15"/>
        <v>2.8421709430404007E-14</v>
      </c>
    </row>
    <row r="867" spans="1:14">
      <c r="A867" s="32">
        <v>45838</v>
      </c>
      <c r="B867" s="404" t="s">
        <v>11</v>
      </c>
      <c r="C867" s="404" t="s">
        <v>23</v>
      </c>
      <c r="D867" t="s">
        <v>13</v>
      </c>
      <c r="E867" s="217">
        <v>27.8</v>
      </c>
      <c r="G867" s="1">
        <f t="shared" si="15"/>
        <v>27.800000000000029</v>
      </c>
    </row>
    <row r="868" spans="1:14">
      <c r="B868" s="405"/>
      <c r="C868" s="405"/>
      <c r="D868" t="s">
        <v>14</v>
      </c>
      <c r="E868" s="217">
        <v>4</v>
      </c>
      <c r="G868" s="1">
        <f t="shared" si="15"/>
        <v>31.800000000000029</v>
      </c>
    </row>
    <row r="869" spans="1:14">
      <c r="B869" s="405"/>
      <c r="C869" s="405"/>
      <c r="D869" t="s">
        <v>15</v>
      </c>
      <c r="E869" s="217">
        <v>60</v>
      </c>
      <c r="G869" s="1">
        <f t="shared" si="15"/>
        <v>91.800000000000026</v>
      </c>
    </row>
    <row r="870" spans="1:14">
      <c r="B870" s="405"/>
      <c r="C870" s="405"/>
      <c r="D870" t="s">
        <v>16</v>
      </c>
      <c r="E870" s="217">
        <v>5</v>
      </c>
      <c r="G870" s="1">
        <f t="shared" si="15"/>
        <v>96.800000000000026</v>
      </c>
    </row>
    <row r="871" spans="1:14">
      <c r="A871" s="46">
        <v>45841</v>
      </c>
      <c r="B871" s="405">
        <v>31267</v>
      </c>
      <c r="C871" s="405" t="s">
        <v>23</v>
      </c>
      <c r="D871" t="s">
        <v>15</v>
      </c>
      <c r="F871" s="217">
        <v>60</v>
      </c>
      <c r="G871" s="1">
        <f t="shared" si="15"/>
        <v>36.800000000000026</v>
      </c>
    </row>
    <row r="872" spans="1:14">
      <c r="A872" s="46">
        <v>45841</v>
      </c>
      <c r="B872" s="405">
        <v>31267</v>
      </c>
      <c r="C872" s="405" t="s">
        <v>23</v>
      </c>
      <c r="D872" t="s">
        <v>16</v>
      </c>
      <c r="F872" s="217">
        <v>5</v>
      </c>
      <c r="G872" s="1">
        <f t="shared" si="15"/>
        <v>31.800000000000026</v>
      </c>
    </row>
    <row r="873" spans="1:14">
      <c r="A873" s="46">
        <v>45966</v>
      </c>
      <c r="B873" s="405">
        <v>31864</v>
      </c>
      <c r="C873" s="405" t="s">
        <v>23</v>
      </c>
      <c r="D873" t="s">
        <v>13</v>
      </c>
      <c r="F873" s="217">
        <v>27.8</v>
      </c>
      <c r="G873" s="1">
        <f t="shared" si="15"/>
        <v>4.0000000000000249</v>
      </c>
    </row>
    <row r="874" spans="1:14">
      <c r="A874" s="46">
        <v>45966</v>
      </c>
      <c r="B874" s="405">
        <v>31864</v>
      </c>
      <c r="C874" s="405" t="s">
        <v>23</v>
      </c>
      <c r="D874" t="s">
        <v>14</v>
      </c>
      <c r="F874" s="217">
        <v>4</v>
      </c>
      <c r="G874" s="1">
        <f t="shared" si="15"/>
        <v>2.4868995751603507E-14</v>
      </c>
    </row>
    <row r="875" spans="1:14">
      <c r="A875" s="32">
        <v>45869</v>
      </c>
      <c r="B875" s="404" t="s">
        <v>11</v>
      </c>
      <c r="C875" s="404" t="s">
        <v>24</v>
      </c>
      <c r="D875" t="s">
        <v>13</v>
      </c>
      <c r="E875" s="13">
        <v>32.5</v>
      </c>
      <c r="G875" s="1">
        <f t="shared" si="15"/>
        <v>32.500000000000028</v>
      </c>
      <c r="J875" s="421" t="s">
        <v>685</v>
      </c>
      <c r="K875" s="421"/>
      <c r="L875" s="421"/>
    </row>
    <row r="876" spans="1:14">
      <c r="A876" s="30"/>
      <c r="B876" s="405"/>
      <c r="C876" s="405"/>
      <c r="D876" t="s">
        <v>14</v>
      </c>
      <c r="E876" s="13">
        <v>4</v>
      </c>
      <c r="G876" s="1">
        <f t="shared" si="15"/>
        <v>36.500000000000028</v>
      </c>
      <c r="I876" s="11">
        <v>2025</v>
      </c>
      <c r="J876" s="404" t="s">
        <v>23</v>
      </c>
      <c r="K876" t="s">
        <v>13</v>
      </c>
      <c r="L876" s="217">
        <v>27.8</v>
      </c>
      <c r="N876" s="217">
        <v>27.8</v>
      </c>
    </row>
    <row r="877" spans="1:14">
      <c r="A877" s="30"/>
      <c r="B877" s="405"/>
      <c r="C877" s="405"/>
      <c r="D877" t="s">
        <v>15</v>
      </c>
      <c r="E877" s="13">
        <v>60</v>
      </c>
      <c r="G877" s="1">
        <f t="shared" si="15"/>
        <v>96.500000000000028</v>
      </c>
      <c r="J877" s="405"/>
      <c r="K877" t="s">
        <v>14</v>
      </c>
      <c r="L877" s="217">
        <v>4</v>
      </c>
      <c r="N877" s="217">
        <v>4</v>
      </c>
    </row>
    <row r="878" spans="1:14">
      <c r="A878" s="30"/>
      <c r="B878" s="405"/>
      <c r="C878" s="405"/>
      <c r="D878" t="s">
        <v>16</v>
      </c>
      <c r="E878" s="13">
        <v>5</v>
      </c>
      <c r="G878" s="1">
        <f t="shared" si="15"/>
        <v>101.50000000000003</v>
      </c>
      <c r="J878" s="404" t="s">
        <v>24</v>
      </c>
      <c r="K878" t="s">
        <v>13</v>
      </c>
      <c r="L878" s="13">
        <v>32.5</v>
      </c>
      <c r="N878" s="13">
        <v>32.5</v>
      </c>
    </row>
    <row r="879" spans="1:14">
      <c r="A879" s="46">
        <v>45966</v>
      </c>
      <c r="B879" s="405">
        <v>31864</v>
      </c>
      <c r="C879" s="405" t="s">
        <v>24</v>
      </c>
      <c r="D879" t="s">
        <v>13</v>
      </c>
      <c r="E879" s="13"/>
      <c r="F879" s="13">
        <v>32.5</v>
      </c>
      <c r="G879" s="1">
        <f>+G878+E879-F879</f>
        <v>69.000000000000028</v>
      </c>
      <c r="J879" s="404"/>
      <c r="L879" s="13"/>
      <c r="N879" s="13"/>
    </row>
    <row r="880" spans="1:14">
      <c r="A880" s="46">
        <v>45966</v>
      </c>
      <c r="B880" s="405">
        <v>31864</v>
      </c>
      <c r="C880" s="405" t="s">
        <v>24</v>
      </c>
      <c r="D880" t="s">
        <v>14</v>
      </c>
      <c r="E880" s="13"/>
      <c r="F880" s="13">
        <v>4</v>
      </c>
      <c r="G880" s="1">
        <f t="shared" si="15"/>
        <v>65.000000000000028</v>
      </c>
      <c r="J880" s="404"/>
      <c r="L880" s="13"/>
      <c r="N880" s="13"/>
    </row>
    <row r="881" spans="1:14">
      <c r="A881" s="46">
        <v>45966</v>
      </c>
      <c r="B881" s="405">
        <v>31864</v>
      </c>
      <c r="C881" s="405" t="s">
        <v>24</v>
      </c>
      <c r="D881" t="s">
        <v>15</v>
      </c>
      <c r="E881" s="13"/>
      <c r="F881" s="13">
        <v>60</v>
      </c>
      <c r="G881" s="1">
        <f t="shared" si="15"/>
        <v>5.0000000000000284</v>
      </c>
      <c r="J881" s="404"/>
      <c r="L881" s="13"/>
      <c r="N881" s="13"/>
    </row>
    <row r="882" spans="1:14">
      <c r="A882" s="46">
        <v>45966</v>
      </c>
      <c r="B882" s="405">
        <v>31864</v>
      </c>
      <c r="C882" s="405" t="s">
        <v>24</v>
      </c>
      <c r="D882" t="s">
        <v>16</v>
      </c>
      <c r="E882" s="13"/>
      <c r="F882" s="13">
        <v>5</v>
      </c>
      <c r="G882" s="1">
        <f t="shared" si="15"/>
        <v>2.8421709430404007E-14</v>
      </c>
      <c r="J882" s="404"/>
      <c r="L882" s="13"/>
      <c r="N882" s="13"/>
    </row>
    <row r="883" spans="1:14">
      <c r="A883" s="32">
        <v>45900</v>
      </c>
      <c r="B883" s="404" t="s">
        <v>11</v>
      </c>
      <c r="C883" s="404" t="s">
        <v>25</v>
      </c>
      <c r="D883" t="s">
        <v>13</v>
      </c>
      <c r="E883" s="217">
        <v>30.9</v>
      </c>
      <c r="G883" s="1">
        <f t="shared" si="15"/>
        <v>30.900000000000027</v>
      </c>
      <c r="J883" s="405"/>
      <c r="K883" t="s">
        <v>14</v>
      </c>
      <c r="L883" s="13">
        <v>4</v>
      </c>
      <c r="N883" s="13">
        <v>4</v>
      </c>
    </row>
    <row r="884" spans="1:14">
      <c r="A884" s="30"/>
      <c r="B884" s="405"/>
      <c r="C884" s="405"/>
      <c r="D884" t="s">
        <v>14</v>
      </c>
      <c r="E884" s="217">
        <v>8</v>
      </c>
      <c r="G884" s="1">
        <f t="shared" si="15"/>
        <v>38.900000000000027</v>
      </c>
      <c r="J884" s="405"/>
      <c r="K884" t="s">
        <v>15</v>
      </c>
      <c r="L884" s="13">
        <v>60</v>
      </c>
      <c r="N884" s="13">
        <v>60</v>
      </c>
    </row>
    <row r="885" spans="1:14">
      <c r="A885" s="30"/>
      <c r="B885" s="405"/>
      <c r="C885" s="405"/>
      <c r="D885" t="s">
        <v>15</v>
      </c>
      <c r="E885" s="217">
        <v>60</v>
      </c>
      <c r="G885" s="1">
        <f t="shared" si="15"/>
        <v>98.900000000000034</v>
      </c>
      <c r="J885" s="405"/>
      <c r="K885" t="s">
        <v>16</v>
      </c>
      <c r="L885" s="13">
        <v>5</v>
      </c>
      <c r="N885" s="13">
        <v>5</v>
      </c>
    </row>
    <row r="886" spans="1:14">
      <c r="A886" s="30"/>
      <c r="B886" s="405"/>
      <c r="C886" s="405"/>
      <c r="D886" t="s">
        <v>16</v>
      </c>
      <c r="E886" s="217">
        <v>5</v>
      </c>
      <c r="G886" s="1">
        <f t="shared" si="15"/>
        <v>103.90000000000003</v>
      </c>
      <c r="J886" s="404" t="s">
        <v>25</v>
      </c>
      <c r="K886" t="s">
        <v>13</v>
      </c>
      <c r="L886" s="217">
        <v>30.9</v>
      </c>
      <c r="N886" s="217">
        <v>30.9</v>
      </c>
    </row>
    <row r="887" spans="1:14">
      <c r="A887" s="46">
        <v>45966</v>
      </c>
      <c r="B887" s="405">
        <v>31864</v>
      </c>
      <c r="C887" s="405" t="s">
        <v>25</v>
      </c>
      <c r="D887" t="s">
        <v>13</v>
      </c>
      <c r="E887" s="217"/>
      <c r="F887" s="217">
        <v>30.9</v>
      </c>
      <c r="G887" s="1">
        <f t="shared" si="15"/>
        <v>73.000000000000028</v>
      </c>
      <c r="J887" s="404"/>
      <c r="L887" s="217"/>
      <c r="N887" s="217"/>
    </row>
    <row r="888" spans="1:14">
      <c r="A888" s="46">
        <v>45966</v>
      </c>
      <c r="B888" s="405">
        <v>31864</v>
      </c>
      <c r="C888" s="405" t="s">
        <v>25</v>
      </c>
      <c r="D888" t="s">
        <v>14</v>
      </c>
      <c r="E888" s="217"/>
      <c r="F888" s="217">
        <v>8</v>
      </c>
      <c r="G888" s="1">
        <f t="shared" si="15"/>
        <v>65.000000000000028</v>
      </c>
      <c r="J888" s="404"/>
      <c r="L888" s="217"/>
      <c r="N888" s="217"/>
    </row>
    <row r="889" spans="1:14">
      <c r="A889" s="46">
        <v>45966</v>
      </c>
      <c r="B889" s="405">
        <v>31864</v>
      </c>
      <c r="C889" s="405" t="s">
        <v>25</v>
      </c>
      <c r="D889" t="s">
        <v>15</v>
      </c>
      <c r="E889" s="217"/>
      <c r="F889" s="1">
        <v>27.8</v>
      </c>
      <c r="G889" s="1">
        <f t="shared" si="15"/>
        <v>37.200000000000031</v>
      </c>
      <c r="J889" s="404"/>
      <c r="L889" s="217"/>
      <c r="N889" s="217"/>
    </row>
    <row r="890" spans="1:14">
      <c r="A890" s="46">
        <v>45986</v>
      </c>
      <c r="B890" s="405">
        <v>32128</v>
      </c>
      <c r="C890" s="405" t="s">
        <v>25</v>
      </c>
      <c r="D890" t="s">
        <v>15</v>
      </c>
      <c r="E890" s="217"/>
      <c r="F890" s="217">
        <v>32.200000000000003</v>
      </c>
      <c r="G890" s="1">
        <f t="shared" si="15"/>
        <v>5.0000000000000284</v>
      </c>
      <c r="J890" s="404"/>
      <c r="L890" s="217"/>
      <c r="N890" s="217"/>
    </row>
    <row r="891" spans="1:14">
      <c r="A891" s="46">
        <v>45986</v>
      </c>
      <c r="B891" s="405">
        <v>32128</v>
      </c>
      <c r="C891" s="405" t="s">
        <v>25</v>
      </c>
      <c r="D891" t="s">
        <v>16</v>
      </c>
      <c r="E891" s="217"/>
      <c r="F891" s="217">
        <v>5</v>
      </c>
      <c r="G891" s="1">
        <f t="shared" si="15"/>
        <v>2.8421709430404007E-14</v>
      </c>
      <c r="J891" s="404"/>
      <c r="L891" s="217"/>
      <c r="N891" s="217"/>
    </row>
    <row r="892" spans="1:14">
      <c r="A892" s="68">
        <v>45930</v>
      </c>
      <c r="B892" s="404" t="s">
        <v>11</v>
      </c>
      <c r="C892" s="404" t="s">
        <v>41</v>
      </c>
      <c r="D892" t="s">
        <v>13</v>
      </c>
      <c r="E892" s="217">
        <v>29</v>
      </c>
      <c r="G892" s="1">
        <f t="shared" si="15"/>
        <v>29.000000000000028</v>
      </c>
      <c r="J892" s="405"/>
      <c r="K892" t="s">
        <v>14</v>
      </c>
      <c r="L892" s="217">
        <v>8</v>
      </c>
      <c r="N892" s="217">
        <v>8</v>
      </c>
    </row>
    <row r="893" spans="1:14">
      <c r="B893" s="405"/>
      <c r="C893" s="405"/>
      <c r="D893" t="s">
        <v>14</v>
      </c>
      <c r="E893" s="217">
        <v>4</v>
      </c>
      <c r="G893" s="1">
        <f t="shared" si="15"/>
        <v>33.000000000000028</v>
      </c>
      <c r="J893" s="405"/>
      <c r="K893" t="s">
        <v>15</v>
      </c>
      <c r="L893" s="217">
        <v>60</v>
      </c>
      <c r="N893" s="217">
        <v>27.8</v>
      </c>
    </row>
    <row r="894" spans="1:14">
      <c r="B894" s="405"/>
      <c r="C894" s="405"/>
      <c r="D894" t="s">
        <v>15</v>
      </c>
      <c r="E894" s="217">
        <v>60</v>
      </c>
      <c r="G894" s="1">
        <f t="shared" si="15"/>
        <v>93.000000000000028</v>
      </c>
      <c r="J894" s="405"/>
      <c r="K894" t="s">
        <v>16</v>
      </c>
      <c r="L894" s="217">
        <v>5</v>
      </c>
    </row>
    <row r="895" spans="1:14">
      <c r="B895" s="405"/>
      <c r="C895" s="405"/>
      <c r="D895" t="s">
        <v>16</v>
      </c>
      <c r="E895" s="217">
        <v>5</v>
      </c>
      <c r="G895" s="1">
        <f t="shared" si="15"/>
        <v>98.000000000000028</v>
      </c>
      <c r="J895" s="404" t="s">
        <v>41</v>
      </c>
      <c r="K895" t="s">
        <v>13</v>
      </c>
      <c r="L895" s="217">
        <v>29</v>
      </c>
    </row>
    <row r="896" spans="1:14">
      <c r="A896" s="30"/>
      <c r="B896" s="405"/>
      <c r="C896" s="405"/>
      <c r="D896" t="s">
        <v>76</v>
      </c>
      <c r="E896" s="217">
        <v>10</v>
      </c>
      <c r="G896" s="1">
        <f t="shared" si="15"/>
        <v>108.00000000000003</v>
      </c>
      <c r="J896" s="405"/>
      <c r="K896" t="s">
        <v>14</v>
      </c>
      <c r="L896" s="217">
        <v>4</v>
      </c>
    </row>
    <row r="897" spans="1:14">
      <c r="A897" s="30">
        <v>45905</v>
      </c>
      <c r="B897" s="405"/>
      <c r="C897" s="405" t="s">
        <v>41</v>
      </c>
      <c r="D897" t="s">
        <v>76</v>
      </c>
      <c r="F897" s="1">
        <v>10</v>
      </c>
      <c r="G897" s="1">
        <f t="shared" si="15"/>
        <v>98.000000000000028</v>
      </c>
      <c r="J897" s="405"/>
      <c r="K897" t="s">
        <v>15</v>
      </c>
      <c r="L897" s="217">
        <v>60</v>
      </c>
    </row>
    <row r="898" spans="1:14">
      <c r="A898" s="46">
        <v>45986</v>
      </c>
      <c r="B898" s="405">
        <v>32128</v>
      </c>
      <c r="C898" s="405" t="s">
        <v>41</v>
      </c>
      <c r="D898" t="s">
        <v>13</v>
      </c>
      <c r="F898" s="1">
        <v>29</v>
      </c>
      <c r="G898" s="1">
        <f t="shared" si="15"/>
        <v>69.000000000000028</v>
      </c>
      <c r="J898" s="405"/>
      <c r="L898" s="217"/>
    </row>
    <row r="899" spans="1:14">
      <c r="A899" s="46">
        <v>45986</v>
      </c>
      <c r="B899" s="405">
        <v>32128</v>
      </c>
      <c r="C899" s="405" t="s">
        <v>41</v>
      </c>
      <c r="D899" t="s">
        <v>14</v>
      </c>
      <c r="F899" s="1">
        <v>4</v>
      </c>
      <c r="G899" s="1">
        <f t="shared" si="15"/>
        <v>65.000000000000028</v>
      </c>
      <c r="J899" s="405"/>
      <c r="L899" s="217"/>
    </row>
    <row r="900" spans="1:14">
      <c r="A900" s="46">
        <v>45986</v>
      </c>
      <c r="B900" s="405">
        <v>32128</v>
      </c>
      <c r="C900" s="405" t="s">
        <v>41</v>
      </c>
      <c r="D900" t="s">
        <v>15</v>
      </c>
      <c r="F900" s="1">
        <v>60</v>
      </c>
      <c r="G900" s="1">
        <f t="shared" si="15"/>
        <v>5.0000000000000284</v>
      </c>
      <c r="J900" s="405"/>
      <c r="L900" s="217"/>
    </row>
    <row r="901" spans="1:14">
      <c r="A901" s="46">
        <v>45986</v>
      </c>
      <c r="B901" s="405">
        <v>32128</v>
      </c>
      <c r="C901" s="405" t="s">
        <v>41</v>
      </c>
      <c r="D901" t="s">
        <v>16</v>
      </c>
      <c r="F901" s="1">
        <v>5</v>
      </c>
      <c r="G901" s="1">
        <f t="shared" si="15"/>
        <v>2.8421709430404007E-14</v>
      </c>
      <c r="J901" s="405"/>
      <c r="L901" s="217"/>
    </row>
    <row r="902" spans="1:14">
      <c r="A902" s="68">
        <v>45961</v>
      </c>
      <c r="B902" s="404" t="s">
        <v>11</v>
      </c>
      <c r="C902" s="404" t="s">
        <v>27</v>
      </c>
      <c r="D902" t="s">
        <v>13</v>
      </c>
      <c r="E902" s="1">
        <v>29</v>
      </c>
      <c r="G902" s="1">
        <f t="shared" si="15"/>
        <v>29.000000000000028</v>
      </c>
      <c r="J902" s="405"/>
      <c r="K902" t="s">
        <v>16</v>
      </c>
      <c r="L902" s="217">
        <v>5</v>
      </c>
    </row>
    <row r="903" spans="1:14">
      <c r="B903" s="405"/>
      <c r="C903" s="405"/>
      <c r="D903" t="s">
        <v>14</v>
      </c>
      <c r="E903" s="1">
        <v>7</v>
      </c>
      <c r="G903" s="1">
        <f t="shared" si="15"/>
        <v>36.000000000000028</v>
      </c>
      <c r="J903" s="404" t="s">
        <v>27</v>
      </c>
      <c r="K903" t="s">
        <v>15</v>
      </c>
      <c r="L903" s="217">
        <v>60</v>
      </c>
    </row>
    <row r="904" spans="1:14">
      <c r="B904" s="405"/>
      <c r="C904" s="405"/>
      <c r="D904" t="s">
        <v>15</v>
      </c>
      <c r="E904" s="217">
        <v>60</v>
      </c>
      <c r="G904" s="1">
        <f t="shared" si="15"/>
        <v>96.000000000000028</v>
      </c>
      <c r="K904" t="s">
        <v>16</v>
      </c>
      <c r="L904" s="217">
        <v>5</v>
      </c>
    </row>
    <row r="905" spans="1:14">
      <c r="B905" s="405"/>
      <c r="C905" s="405"/>
      <c r="D905" t="s">
        <v>16</v>
      </c>
      <c r="E905" s="217">
        <v>5</v>
      </c>
      <c r="G905" s="1">
        <f t="shared" si="15"/>
        <v>101.00000000000003</v>
      </c>
      <c r="L905" s="276">
        <f>SUM(L876:L904)</f>
        <v>400.20000000000005</v>
      </c>
      <c r="N905" s="13">
        <f>SUM(N876:N904)</f>
        <v>200.00000000000003</v>
      </c>
    </row>
    <row r="906" spans="1:14">
      <c r="A906" s="46">
        <v>45986</v>
      </c>
      <c r="B906" s="405">
        <v>32128</v>
      </c>
      <c r="C906" s="405" t="s">
        <v>27</v>
      </c>
      <c r="D906" t="s">
        <v>13</v>
      </c>
      <c r="F906" s="1">
        <v>29</v>
      </c>
      <c r="G906" s="1">
        <f t="shared" si="15"/>
        <v>72.000000000000028</v>
      </c>
    </row>
    <row r="907" spans="1:14">
      <c r="A907" s="46">
        <v>45986</v>
      </c>
      <c r="B907" s="405">
        <v>32128</v>
      </c>
      <c r="C907" s="405" t="s">
        <v>27</v>
      </c>
      <c r="D907" t="s">
        <v>14</v>
      </c>
      <c r="F907" s="1">
        <v>7</v>
      </c>
      <c r="G907" s="1">
        <f t="shared" si="15"/>
        <v>65.000000000000028</v>
      </c>
    </row>
    <row r="908" spans="1:14">
      <c r="A908" s="46">
        <v>45986</v>
      </c>
      <c r="B908" s="405">
        <v>32128</v>
      </c>
      <c r="C908" s="405" t="s">
        <v>27</v>
      </c>
      <c r="D908" t="s">
        <v>15</v>
      </c>
      <c r="F908" s="217">
        <v>60</v>
      </c>
      <c r="G908" s="1">
        <f t="shared" si="15"/>
        <v>5.0000000000000284</v>
      </c>
      <c r="J908" s="404" t="s">
        <v>25</v>
      </c>
      <c r="K908" t="s">
        <v>15</v>
      </c>
      <c r="L908" s="44">
        <f>E885-F889</f>
        <v>32.200000000000003</v>
      </c>
    </row>
    <row r="909" spans="1:14">
      <c r="A909" s="46">
        <v>45986</v>
      </c>
      <c r="B909" s="405">
        <v>32128</v>
      </c>
      <c r="C909" s="405" t="s">
        <v>27</v>
      </c>
      <c r="D909" t="s">
        <v>16</v>
      </c>
      <c r="F909" s="217">
        <v>5</v>
      </c>
      <c r="G909" s="1">
        <f t="shared" si="15"/>
        <v>2.8421709430404007E-14</v>
      </c>
      <c r="K909" t="s">
        <v>16</v>
      </c>
      <c r="L909" s="44">
        <v>5</v>
      </c>
    </row>
    <row r="910" spans="1:14">
      <c r="A910" s="68">
        <v>45991</v>
      </c>
      <c r="B910" s="404" t="s">
        <v>11</v>
      </c>
      <c r="C910" s="404" t="s">
        <v>28</v>
      </c>
      <c r="D910" t="s">
        <v>13</v>
      </c>
      <c r="E910" s="44">
        <v>30.1</v>
      </c>
      <c r="G910" s="1">
        <f t="shared" si="15"/>
        <v>30.10000000000003</v>
      </c>
      <c r="J910" s="404" t="s">
        <v>41</v>
      </c>
      <c r="K910" t="s">
        <v>13</v>
      </c>
      <c r="L910" s="223">
        <v>29</v>
      </c>
    </row>
    <row r="911" spans="1:14">
      <c r="B911" s="405"/>
      <c r="C911" s="405"/>
      <c r="D911" t="s">
        <v>14</v>
      </c>
      <c r="E911" s="44">
        <v>6</v>
      </c>
      <c r="G911" s="1">
        <f t="shared" si="15"/>
        <v>36.10000000000003</v>
      </c>
      <c r="J911" s="405"/>
      <c r="K911" t="s">
        <v>14</v>
      </c>
      <c r="L911" s="223">
        <v>4</v>
      </c>
    </row>
    <row r="912" spans="1:14">
      <c r="B912" s="405"/>
      <c r="C912" s="405"/>
      <c r="D912" t="s">
        <v>15</v>
      </c>
      <c r="E912" s="217">
        <v>60</v>
      </c>
      <c r="G912" s="1">
        <f t="shared" si="15"/>
        <v>96.100000000000023</v>
      </c>
      <c r="J912" s="405"/>
      <c r="K912" t="s">
        <v>15</v>
      </c>
      <c r="L912" s="223">
        <v>60</v>
      </c>
    </row>
    <row r="913" spans="1:12">
      <c r="B913" s="405"/>
      <c r="C913" s="405"/>
      <c r="D913" t="s">
        <v>16</v>
      </c>
      <c r="E913" s="217">
        <v>5</v>
      </c>
      <c r="G913" s="1">
        <f t="shared" si="15"/>
        <v>101.10000000000002</v>
      </c>
      <c r="J913" s="405"/>
      <c r="K913" t="s">
        <v>16</v>
      </c>
      <c r="L913" s="223">
        <v>5</v>
      </c>
    </row>
    <row r="914" spans="1:12">
      <c r="A914" s="46">
        <v>46043</v>
      </c>
      <c r="B914" s="405">
        <v>32383</v>
      </c>
      <c r="C914" s="405" t="s">
        <v>28</v>
      </c>
      <c r="D914" t="s">
        <v>13</v>
      </c>
      <c r="E914" s="217"/>
      <c r="F914" s="44">
        <v>30.1</v>
      </c>
      <c r="G914" s="1">
        <f t="shared" si="15"/>
        <v>71.000000000000028</v>
      </c>
      <c r="J914" s="405"/>
      <c r="L914" s="223"/>
    </row>
    <row r="915" spans="1:12">
      <c r="A915" s="46">
        <v>46043</v>
      </c>
      <c r="B915" s="405">
        <v>32383</v>
      </c>
      <c r="C915" s="405" t="s">
        <v>28</v>
      </c>
      <c r="D915" t="s">
        <v>14</v>
      </c>
      <c r="E915" s="217"/>
      <c r="F915" s="44">
        <v>6</v>
      </c>
      <c r="G915" s="1">
        <f t="shared" si="15"/>
        <v>65.000000000000028</v>
      </c>
      <c r="J915" s="405"/>
      <c r="L915" s="223"/>
    </row>
    <row r="916" spans="1:12">
      <c r="A916" s="46">
        <v>46043</v>
      </c>
      <c r="B916" s="405">
        <v>32383</v>
      </c>
      <c r="C916" s="405" t="s">
        <v>28</v>
      </c>
      <c r="D916" t="s">
        <v>15</v>
      </c>
      <c r="E916" s="217"/>
      <c r="F916" s="217">
        <v>60</v>
      </c>
      <c r="G916" s="1">
        <f t="shared" si="15"/>
        <v>5.0000000000000284</v>
      </c>
      <c r="J916" s="405"/>
      <c r="L916" s="223"/>
    </row>
    <row r="917" spans="1:12">
      <c r="A917" s="46">
        <v>46043</v>
      </c>
      <c r="B917" s="405">
        <v>32383</v>
      </c>
      <c r="C917" s="405" t="s">
        <v>28</v>
      </c>
      <c r="D917" t="s">
        <v>16</v>
      </c>
      <c r="E917" s="217"/>
      <c r="F917" s="1">
        <v>3.9</v>
      </c>
      <c r="G917" s="1">
        <f t="shared" si="15"/>
        <v>1.1000000000000285</v>
      </c>
      <c r="J917" s="421" t="s">
        <v>685</v>
      </c>
      <c r="K917" s="421"/>
      <c r="L917" s="421"/>
    </row>
    <row r="918" spans="1:12">
      <c r="A918" s="46">
        <v>46092</v>
      </c>
      <c r="B918" s="405">
        <v>32662</v>
      </c>
      <c r="C918" s="405" t="s">
        <v>28</v>
      </c>
      <c r="D918" t="s">
        <v>16</v>
      </c>
      <c r="E918" s="217"/>
      <c r="F918" s="1">
        <v>1.1000000000000001</v>
      </c>
      <c r="G918" s="1">
        <f t="shared" si="15"/>
        <v>2.8421709430404007E-14</v>
      </c>
      <c r="I918" s="404">
        <v>2026</v>
      </c>
      <c r="J918" s="404" t="s">
        <v>12</v>
      </c>
      <c r="K918" t="s">
        <v>13</v>
      </c>
      <c r="L918" s="44">
        <f>E927-F933</f>
        <v>15.4</v>
      </c>
    </row>
    <row r="919" spans="1:12">
      <c r="A919" s="68">
        <v>46022</v>
      </c>
      <c r="B919" s="404" t="s">
        <v>11</v>
      </c>
      <c r="C919" s="404" t="s">
        <v>29</v>
      </c>
      <c r="D919" t="s">
        <v>13</v>
      </c>
      <c r="E919" s="44">
        <v>24.3</v>
      </c>
      <c r="G919" s="1">
        <f t="shared" si="15"/>
        <v>24.300000000000029</v>
      </c>
      <c r="J919" s="405"/>
      <c r="K919" t="s">
        <v>14</v>
      </c>
      <c r="L919" s="44">
        <v>5</v>
      </c>
    </row>
    <row r="920" spans="1:12">
      <c r="B920" s="405"/>
      <c r="C920" s="405"/>
      <c r="D920" t="s">
        <v>14</v>
      </c>
      <c r="E920" s="44">
        <v>6</v>
      </c>
      <c r="G920" s="1">
        <f t="shared" si="15"/>
        <v>30.300000000000029</v>
      </c>
      <c r="J920" s="405"/>
      <c r="K920" t="s">
        <v>15</v>
      </c>
      <c r="L920" s="217">
        <v>60</v>
      </c>
    </row>
    <row r="921" spans="1:12">
      <c r="B921" s="405"/>
      <c r="C921" s="405"/>
      <c r="D921" t="s">
        <v>15</v>
      </c>
      <c r="E921" s="217">
        <v>60</v>
      </c>
      <c r="G921" s="1">
        <f t="shared" si="15"/>
        <v>90.300000000000026</v>
      </c>
      <c r="J921" s="405"/>
      <c r="K921" t="s">
        <v>16</v>
      </c>
      <c r="L921" s="217">
        <v>5</v>
      </c>
    </row>
    <row r="922" spans="1:12">
      <c r="B922" s="405"/>
      <c r="C922" s="405"/>
      <c r="D922" t="s">
        <v>16</v>
      </c>
      <c r="E922" s="217">
        <v>5</v>
      </c>
      <c r="G922" s="1">
        <f t="shared" si="15"/>
        <v>95.300000000000026</v>
      </c>
      <c r="J922" s="405"/>
      <c r="K922" t="s">
        <v>100</v>
      </c>
      <c r="L922" s="217">
        <v>10</v>
      </c>
    </row>
    <row r="923" spans="1:12">
      <c r="A923" s="46">
        <v>46092</v>
      </c>
      <c r="B923" s="405">
        <v>32662</v>
      </c>
      <c r="C923" s="405" t="s">
        <v>29</v>
      </c>
      <c r="D923" t="s">
        <v>13</v>
      </c>
      <c r="E923" s="217"/>
      <c r="F923" s="1">
        <v>24.3</v>
      </c>
      <c r="G923" s="1">
        <f t="shared" si="15"/>
        <v>71.000000000000028</v>
      </c>
      <c r="J923" s="405"/>
      <c r="K923" s="381" t="s">
        <v>101</v>
      </c>
      <c r="L923" s="382">
        <v>28.3</v>
      </c>
    </row>
    <row r="924" spans="1:12">
      <c r="A924" s="46">
        <v>46092</v>
      </c>
      <c r="B924" s="405">
        <v>32662</v>
      </c>
      <c r="C924" s="405" t="s">
        <v>29</v>
      </c>
      <c r="D924" t="s">
        <v>14</v>
      </c>
      <c r="E924" s="217"/>
      <c r="F924" s="1">
        <v>6</v>
      </c>
      <c r="G924" s="1">
        <f t="shared" ref="G924:G944" si="16">+G923+E924-F924</f>
        <v>65.000000000000028</v>
      </c>
      <c r="J924" s="404" t="s">
        <v>19</v>
      </c>
      <c r="K924" t="s">
        <v>13</v>
      </c>
      <c r="L924" s="44">
        <v>20.7</v>
      </c>
    </row>
    <row r="925" spans="1:12">
      <c r="A925" s="46">
        <v>46092</v>
      </c>
      <c r="B925" s="405">
        <v>32662</v>
      </c>
      <c r="C925" s="405" t="s">
        <v>29</v>
      </c>
      <c r="D925" t="s">
        <v>15</v>
      </c>
      <c r="E925" s="217"/>
      <c r="F925" s="1">
        <v>60</v>
      </c>
      <c r="G925" s="1">
        <f t="shared" si="16"/>
        <v>5.0000000000000284</v>
      </c>
      <c r="J925" s="405"/>
      <c r="K925" t="s">
        <v>14</v>
      </c>
      <c r="L925" s="44">
        <v>10</v>
      </c>
    </row>
    <row r="926" spans="1:12">
      <c r="A926" s="46">
        <v>46092</v>
      </c>
      <c r="B926" s="405">
        <v>32662</v>
      </c>
      <c r="C926" s="405" t="s">
        <v>29</v>
      </c>
      <c r="D926" t="s">
        <v>16</v>
      </c>
      <c r="E926" s="217"/>
      <c r="F926" s="1">
        <v>5</v>
      </c>
      <c r="G926" s="1">
        <f t="shared" si="16"/>
        <v>2.8421709430404007E-14</v>
      </c>
      <c r="J926" s="405"/>
      <c r="K926" t="s">
        <v>15</v>
      </c>
      <c r="L926" s="217">
        <v>56</v>
      </c>
    </row>
    <row r="927" spans="1:12">
      <c r="A927" s="68">
        <v>46053</v>
      </c>
      <c r="B927" s="404" t="s">
        <v>11</v>
      </c>
      <c r="C927" s="404" t="s">
        <v>12</v>
      </c>
      <c r="D927" t="s">
        <v>13</v>
      </c>
      <c r="E927" s="44">
        <v>19</v>
      </c>
      <c r="G927" s="1">
        <f t="shared" si="16"/>
        <v>19.000000000000028</v>
      </c>
      <c r="J927" s="405"/>
      <c r="K927" t="s">
        <v>16</v>
      </c>
      <c r="L927" s="217">
        <v>5</v>
      </c>
    </row>
    <row r="928" spans="1:12">
      <c r="B928" s="405"/>
      <c r="C928" s="405"/>
      <c r="D928" t="s">
        <v>14</v>
      </c>
      <c r="E928" s="44">
        <v>5</v>
      </c>
      <c r="G928" s="1">
        <f t="shared" si="16"/>
        <v>24.000000000000028</v>
      </c>
      <c r="L928" s="159">
        <f>SUM(L918:L927)</f>
        <v>215.4</v>
      </c>
    </row>
    <row r="929" spans="1:12">
      <c r="B929" s="405"/>
      <c r="C929" s="405"/>
      <c r="D929" t="s">
        <v>15</v>
      </c>
      <c r="E929" s="217">
        <v>60</v>
      </c>
      <c r="G929" s="1">
        <f t="shared" si="16"/>
        <v>84.000000000000028</v>
      </c>
    </row>
    <row r="930" spans="1:12">
      <c r="B930" s="405"/>
      <c r="C930" s="405"/>
      <c r="D930" t="s">
        <v>16</v>
      </c>
      <c r="E930" s="217">
        <v>5</v>
      </c>
      <c r="G930" s="1">
        <f t="shared" si="16"/>
        <v>89.000000000000028</v>
      </c>
    </row>
    <row r="931" spans="1:12">
      <c r="B931" s="405"/>
      <c r="C931" s="405"/>
      <c r="D931" t="s">
        <v>100</v>
      </c>
      <c r="E931" s="217">
        <v>10</v>
      </c>
      <c r="G931" s="1">
        <f t="shared" si="16"/>
        <v>99.000000000000028</v>
      </c>
    </row>
    <row r="932" spans="1:12">
      <c r="B932" s="405"/>
      <c r="C932" s="405"/>
      <c r="D932" s="381" t="s">
        <v>101</v>
      </c>
      <c r="E932" s="382">
        <v>28.3</v>
      </c>
      <c r="G932" s="1">
        <f t="shared" si="16"/>
        <v>127.30000000000003</v>
      </c>
      <c r="J932" s="404" t="s">
        <v>12</v>
      </c>
      <c r="K932" t="s">
        <v>14</v>
      </c>
      <c r="L932" s="44">
        <v>5</v>
      </c>
    </row>
    <row r="933" spans="1:12">
      <c r="A933" s="46">
        <v>46092</v>
      </c>
      <c r="B933" s="405">
        <v>32662</v>
      </c>
      <c r="C933" s="405" t="s">
        <v>12</v>
      </c>
      <c r="D933" t="s">
        <v>13</v>
      </c>
      <c r="E933" s="44"/>
      <c r="F933" s="1">
        <v>3.6</v>
      </c>
      <c r="G933" s="1">
        <f t="shared" si="16"/>
        <v>123.70000000000003</v>
      </c>
      <c r="J933" s="405"/>
      <c r="K933" t="s">
        <v>15</v>
      </c>
      <c r="L933" s="217">
        <v>60</v>
      </c>
    </row>
    <row r="934" spans="1:12">
      <c r="A934" s="46">
        <v>46105</v>
      </c>
      <c r="B934" s="405">
        <v>32847</v>
      </c>
      <c r="C934" s="405" t="s">
        <v>12</v>
      </c>
      <c r="D934" t="s">
        <v>13</v>
      </c>
      <c r="E934" s="44"/>
      <c r="F934" s="1">
        <v>15.4</v>
      </c>
      <c r="G934" s="1">
        <f t="shared" si="16"/>
        <v>108.30000000000003</v>
      </c>
      <c r="J934" s="405"/>
      <c r="L934" s="217"/>
    </row>
    <row r="935" spans="1:12">
      <c r="A935" s="46">
        <v>46105</v>
      </c>
      <c r="B935" s="405">
        <v>32846</v>
      </c>
      <c r="C935" s="405" t="s">
        <v>12</v>
      </c>
      <c r="D935" t="s">
        <v>14</v>
      </c>
      <c r="E935" s="44"/>
      <c r="F935" s="1">
        <v>5</v>
      </c>
      <c r="G935" s="1">
        <f t="shared" si="16"/>
        <v>103.30000000000003</v>
      </c>
      <c r="J935" s="405"/>
      <c r="L935" s="217"/>
    </row>
    <row r="936" spans="1:12">
      <c r="A936" s="46">
        <v>46105</v>
      </c>
      <c r="B936" s="405">
        <v>32846</v>
      </c>
      <c r="C936" s="405" t="s">
        <v>12</v>
      </c>
      <c r="D936" t="s">
        <v>15</v>
      </c>
      <c r="E936" s="44"/>
      <c r="F936" s="1">
        <v>60</v>
      </c>
      <c r="G936" s="1">
        <f t="shared" si="16"/>
        <v>43.300000000000026</v>
      </c>
      <c r="J936" s="405"/>
      <c r="L936" s="217"/>
    </row>
    <row r="937" spans="1:12">
      <c r="A937" s="46">
        <v>46105</v>
      </c>
      <c r="B937" s="405">
        <v>32846</v>
      </c>
      <c r="C937" s="405" t="s">
        <v>12</v>
      </c>
      <c r="D937" t="s">
        <v>16</v>
      </c>
      <c r="E937" s="44"/>
      <c r="F937" s="1">
        <v>5</v>
      </c>
      <c r="G937" s="1">
        <f t="shared" si="16"/>
        <v>38.300000000000026</v>
      </c>
      <c r="J937" s="405"/>
      <c r="L937" s="217"/>
    </row>
    <row r="938" spans="1:12">
      <c r="A938" s="46">
        <v>46105</v>
      </c>
      <c r="B938" s="405">
        <v>32846</v>
      </c>
      <c r="C938" s="405" t="s">
        <v>12</v>
      </c>
      <c r="D938" t="s">
        <v>100</v>
      </c>
      <c r="E938" s="44"/>
      <c r="F938" s="1">
        <v>10</v>
      </c>
      <c r="G938" s="1">
        <f t="shared" si="16"/>
        <v>28.300000000000026</v>
      </c>
      <c r="J938" s="405"/>
      <c r="L938" s="217"/>
    </row>
    <row r="939" spans="1:12">
      <c r="A939" s="46">
        <v>46105</v>
      </c>
      <c r="B939" s="405">
        <v>32846</v>
      </c>
      <c r="C939" s="405" t="s">
        <v>12</v>
      </c>
      <c r="D939" t="s">
        <v>101</v>
      </c>
      <c r="E939" s="44"/>
      <c r="F939" s="1">
        <v>28.3</v>
      </c>
      <c r="G939" s="1">
        <f t="shared" si="16"/>
        <v>0</v>
      </c>
      <c r="J939" s="405"/>
      <c r="L939" s="217"/>
    </row>
    <row r="940" spans="1:12">
      <c r="A940" s="32">
        <v>46081</v>
      </c>
      <c r="B940" s="404" t="s">
        <v>11</v>
      </c>
      <c r="C940" s="404" t="s">
        <v>19</v>
      </c>
      <c r="D940" t="s">
        <v>13</v>
      </c>
      <c r="E940" s="44">
        <v>20.7</v>
      </c>
      <c r="G940" s="1">
        <f t="shared" si="16"/>
        <v>20.7</v>
      </c>
      <c r="J940" s="405"/>
      <c r="K940" t="s">
        <v>16</v>
      </c>
      <c r="L940" s="217">
        <v>5</v>
      </c>
    </row>
    <row r="941" spans="1:12">
      <c r="A941" s="30"/>
      <c r="B941" s="405"/>
      <c r="C941" s="405"/>
      <c r="D941" t="s">
        <v>14</v>
      </c>
      <c r="E941" s="44">
        <v>10</v>
      </c>
      <c r="G941" s="1">
        <f t="shared" si="16"/>
        <v>30.7</v>
      </c>
      <c r="J941" s="405"/>
      <c r="K941" t="s">
        <v>100</v>
      </c>
      <c r="L941" s="217">
        <v>10</v>
      </c>
    </row>
    <row r="942" spans="1:12">
      <c r="A942" s="30"/>
      <c r="B942" s="405"/>
      <c r="C942" s="405"/>
      <c r="D942" t="s">
        <v>15</v>
      </c>
      <c r="E942" s="217">
        <v>56</v>
      </c>
      <c r="G942" s="1">
        <f t="shared" si="16"/>
        <v>86.7</v>
      </c>
      <c r="J942" s="405"/>
      <c r="K942" s="381" t="s">
        <v>101</v>
      </c>
      <c r="L942" s="382">
        <v>28.3</v>
      </c>
    </row>
    <row r="943" spans="1:12">
      <c r="A943" s="30"/>
      <c r="B943" s="405"/>
      <c r="C943" s="405"/>
      <c r="D943" t="s">
        <v>16</v>
      </c>
      <c r="E943" s="217">
        <v>5</v>
      </c>
      <c r="G943" s="1">
        <f t="shared" si="16"/>
        <v>91.7</v>
      </c>
      <c r="J943" s="404" t="s">
        <v>19</v>
      </c>
      <c r="K943" t="s">
        <v>13</v>
      </c>
      <c r="L943" s="44">
        <v>20.7</v>
      </c>
    </row>
    <row r="944" spans="1:12">
      <c r="A944" s="46">
        <v>46105</v>
      </c>
      <c r="B944" s="405">
        <v>32846</v>
      </c>
      <c r="C944" s="405" t="s">
        <v>19</v>
      </c>
      <c r="D944" t="s">
        <v>13</v>
      </c>
      <c r="F944" s="1">
        <v>20.7</v>
      </c>
      <c r="G944" s="1">
        <f t="shared" si="16"/>
        <v>71</v>
      </c>
      <c r="J944" s="405"/>
      <c r="K944" t="s">
        <v>14</v>
      </c>
      <c r="L944" s="44">
        <v>10</v>
      </c>
    </row>
    <row r="945" spans="1:12">
      <c r="A945" s="46">
        <v>46105</v>
      </c>
      <c r="B945" s="405">
        <v>32846</v>
      </c>
      <c r="C945" s="405" t="s">
        <v>19</v>
      </c>
      <c r="D945" t="s">
        <v>14</v>
      </c>
      <c r="F945" s="1">
        <v>10</v>
      </c>
      <c r="G945" s="1">
        <f t="shared" ref="G941:G950" si="17">+G944+E945-F945</f>
        <v>61</v>
      </c>
      <c r="J945" s="405"/>
      <c r="K945" t="s">
        <v>15</v>
      </c>
      <c r="L945" s="217">
        <v>56</v>
      </c>
    </row>
    <row r="946" spans="1:12">
      <c r="A946" s="46">
        <v>46105</v>
      </c>
      <c r="B946" s="405">
        <v>32846</v>
      </c>
      <c r="C946" s="405" t="s">
        <v>19</v>
      </c>
      <c r="D946" t="s">
        <v>15</v>
      </c>
      <c r="F946" s="1">
        <v>56</v>
      </c>
      <c r="G946" s="1">
        <f t="shared" si="17"/>
        <v>5</v>
      </c>
      <c r="J946" s="405"/>
      <c r="K946" t="s">
        <v>16</v>
      </c>
      <c r="L946" s="217">
        <v>5</v>
      </c>
    </row>
    <row r="947" spans="1:12">
      <c r="A947" s="46">
        <v>46105</v>
      </c>
      <c r="B947" s="405">
        <v>32846</v>
      </c>
      <c r="C947" s="405" t="s">
        <v>19</v>
      </c>
      <c r="D947" t="s">
        <v>16</v>
      </c>
      <c r="F947" s="1">
        <v>5</v>
      </c>
      <c r="G947" s="1">
        <f t="shared" si="17"/>
        <v>0</v>
      </c>
      <c r="L947" s="44">
        <f>SUM(L932:L946)</f>
        <v>200</v>
      </c>
    </row>
    <row r="948" spans="1:12">
      <c r="A948" s="32">
        <v>46112</v>
      </c>
      <c r="B948" s="404" t="s">
        <v>11</v>
      </c>
      <c r="C948" s="404" t="s">
        <v>20</v>
      </c>
      <c r="D948" t="s">
        <v>13</v>
      </c>
      <c r="E948" s="1">
        <v>19</v>
      </c>
      <c r="G948" s="1">
        <f t="shared" si="17"/>
        <v>19</v>
      </c>
    </row>
    <row r="949" spans="1:12">
      <c r="A949" s="32"/>
      <c r="B949" s="405"/>
      <c r="C949" s="405"/>
      <c r="D949" t="s">
        <v>14</v>
      </c>
      <c r="E949" s="1">
        <v>6</v>
      </c>
      <c r="G949" s="1">
        <f t="shared" si="17"/>
        <v>25</v>
      </c>
    </row>
    <row r="950" spans="1:12">
      <c r="A950" s="30"/>
      <c r="B950" s="405"/>
      <c r="C950" s="405"/>
      <c r="D950" t="s">
        <v>15</v>
      </c>
      <c r="E950" s="1">
        <v>60</v>
      </c>
      <c r="G950" s="1">
        <f t="shared" si="17"/>
        <v>85</v>
      </c>
    </row>
    <row r="951" spans="1:12">
      <c r="A951" s="30"/>
      <c r="B951" s="405"/>
      <c r="C951" s="405"/>
      <c r="D951" t="s">
        <v>16</v>
      </c>
      <c r="E951" s="1">
        <v>5</v>
      </c>
      <c r="G951" s="1">
        <f>+G950+E951-F951</f>
        <v>90</v>
      </c>
    </row>
    <row r="952" spans="1:12">
      <c r="A952" s="46">
        <v>46126</v>
      </c>
      <c r="B952" s="405">
        <v>32943</v>
      </c>
      <c r="C952" s="405" t="s">
        <v>20</v>
      </c>
      <c r="D952" t="s">
        <v>15</v>
      </c>
      <c r="F952" s="1">
        <v>60</v>
      </c>
      <c r="G952" s="1">
        <f>+G951+E952-F952</f>
        <v>30</v>
      </c>
    </row>
    <row r="953" spans="1:12">
      <c r="A953" s="46">
        <v>46126</v>
      </c>
      <c r="B953" s="405">
        <v>32943</v>
      </c>
      <c r="C953" s="405" t="s">
        <v>20</v>
      </c>
      <c r="D953" t="s">
        <v>545</v>
      </c>
      <c r="F953" s="1">
        <v>5</v>
      </c>
      <c r="G953" s="1">
        <f>+G952+E953-F953</f>
        <v>25</v>
      </c>
    </row>
    <row r="954" spans="1:12">
      <c r="B954" s="405"/>
      <c r="C954" s="405"/>
      <c r="G954" s="1">
        <f>+G953+E954-F954</f>
        <v>25</v>
      </c>
    </row>
    <row r="955" spans="1:12">
      <c r="B955" s="405"/>
      <c r="C955" s="405"/>
      <c r="G955" s="1">
        <f>+G954+E955-F955</f>
        <v>25</v>
      </c>
    </row>
    <row r="956" spans="1:12">
      <c r="B956" s="405"/>
      <c r="C956" s="405"/>
      <c r="G956" s="1">
        <f>+G955+E956-F956</f>
        <v>25</v>
      </c>
    </row>
    <row r="957" spans="1:12">
      <c r="B957" s="405"/>
      <c r="C957" s="405"/>
      <c r="G957" s="1">
        <f>+G956+E957-F957</f>
        <v>25</v>
      </c>
    </row>
    <row r="958" spans="1:12">
      <c r="B958" s="405"/>
      <c r="C958" s="405"/>
      <c r="G958" s="1">
        <f>+G957+E958-F958</f>
        <v>25</v>
      </c>
    </row>
    <row r="959" spans="1:12">
      <c r="B959" s="405"/>
      <c r="C959" s="405"/>
      <c r="G959" s="1">
        <f>+G958+E959-F959</f>
        <v>25</v>
      </c>
    </row>
    <row r="960" spans="1:12">
      <c r="B960" s="405"/>
      <c r="C960" s="405"/>
      <c r="G960" s="1">
        <f>+G959+E960-F960</f>
        <v>25</v>
      </c>
    </row>
    <row r="961" spans="2:7">
      <c r="B961" s="405"/>
      <c r="C961" s="405"/>
      <c r="G961" s="1">
        <f>+G960+E961-F961</f>
        <v>25</v>
      </c>
    </row>
    <row r="962" spans="2:7">
      <c r="B962" s="405"/>
      <c r="C962" s="405"/>
      <c r="G962" s="1">
        <f>+G961+E962-F962</f>
        <v>25</v>
      </c>
    </row>
    <row r="963" spans="2:7">
      <c r="B963" s="405"/>
      <c r="C963" s="405"/>
      <c r="G963" s="1">
        <f>+G962+E963-F963</f>
        <v>25</v>
      </c>
    </row>
    <row r="964" spans="2:7">
      <c r="B964" s="405"/>
      <c r="C964" s="405"/>
      <c r="G964" s="1">
        <f>+G963+E964-F964</f>
        <v>25</v>
      </c>
    </row>
    <row r="965" spans="2:7">
      <c r="B965" s="405"/>
      <c r="C965" s="405"/>
      <c r="G965" s="1">
        <f>+G964+E965-F965</f>
        <v>25</v>
      </c>
    </row>
    <row r="966" spans="2:7">
      <c r="B966" s="405"/>
      <c r="C966" s="405"/>
      <c r="G966" s="1">
        <f>+G965+E966-F966</f>
        <v>25</v>
      </c>
    </row>
    <row r="967" spans="2:7">
      <c r="B967" s="405"/>
      <c r="C967" s="405"/>
      <c r="G967" s="1">
        <f>+G966+E967-F967</f>
        <v>25</v>
      </c>
    </row>
    <row r="968" spans="2:7">
      <c r="B968" s="405"/>
      <c r="C968" s="405"/>
      <c r="G968" s="1">
        <f>+G967+E968-F968</f>
        <v>25</v>
      </c>
    </row>
    <row r="969" spans="2:7">
      <c r="B969" s="405"/>
      <c r="C969" s="405"/>
      <c r="G969" s="1">
        <f>+G968+E969-F969</f>
        <v>25</v>
      </c>
    </row>
    <row r="970" spans="2:7">
      <c r="B970" s="405"/>
      <c r="C970" s="405"/>
      <c r="G970" s="1">
        <f>+G969+E970-F970</f>
        <v>25</v>
      </c>
    </row>
    <row r="971" spans="2:7">
      <c r="B971" s="405"/>
      <c r="C971" s="405"/>
      <c r="G971" s="1">
        <f>+G970+E971-F971</f>
        <v>25</v>
      </c>
    </row>
    <row r="972" spans="2:7">
      <c r="B972" s="405"/>
      <c r="C972" s="405"/>
      <c r="G972" s="1">
        <f>+G971+E972-F972</f>
        <v>25</v>
      </c>
    </row>
    <row r="973" spans="2:7">
      <c r="B973" s="405"/>
      <c r="C973" s="405"/>
      <c r="G973" s="1">
        <f>+G972+E973-F973</f>
        <v>25</v>
      </c>
    </row>
    <row r="974" spans="2:7">
      <c r="B974" s="405"/>
      <c r="C974" s="405"/>
      <c r="G974" s="1">
        <f>+G973+E974-F974</f>
        <v>25</v>
      </c>
    </row>
    <row r="975" spans="2:7">
      <c r="B975" s="405"/>
      <c r="C975" s="405"/>
      <c r="G975" s="1">
        <f>+G974+E975-F975</f>
        <v>25</v>
      </c>
    </row>
    <row r="976" spans="2:7">
      <c r="B976" s="405"/>
      <c r="C976" s="405"/>
      <c r="G976" s="1">
        <f>+G975+E976-F976</f>
        <v>25</v>
      </c>
    </row>
    <row r="977" spans="2:7">
      <c r="B977" s="405"/>
      <c r="C977" s="405"/>
      <c r="G977" s="1">
        <f>+G976+E977-F977</f>
        <v>25</v>
      </c>
    </row>
    <row r="978" spans="2:7">
      <c r="B978" s="405"/>
      <c r="C978" s="405"/>
      <c r="G978" s="1">
        <f>+G977+E978-F978</f>
        <v>25</v>
      </c>
    </row>
    <row r="979" spans="2:7">
      <c r="B979" s="405"/>
      <c r="C979" s="405"/>
      <c r="G979" s="1">
        <f>+G978+E979-F979</f>
        <v>25</v>
      </c>
    </row>
    <row r="980" spans="2:7">
      <c r="B980" s="405"/>
      <c r="C980" s="405"/>
      <c r="G980" s="1">
        <f>+G979+E980-F980</f>
        <v>25</v>
      </c>
    </row>
    <row r="981" spans="2:7">
      <c r="B981" s="405"/>
      <c r="C981" s="405"/>
      <c r="G981" s="1">
        <f>+G980+E981-F981</f>
        <v>25</v>
      </c>
    </row>
    <row r="982" spans="2:7">
      <c r="B982" s="405"/>
      <c r="C982" s="405"/>
      <c r="G982" s="1">
        <f>+G981+E982-F982</f>
        <v>25</v>
      </c>
    </row>
    <row r="983" spans="2:7">
      <c r="B983" s="405"/>
      <c r="C983" s="405"/>
      <c r="G983" s="1">
        <f>+G982+E983-F983</f>
        <v>25</v>
      </c>
    </row>
    <row r="984" spans="2:7">
      <c r="B984" s="405"/>
      <c r="C984" s="405"/>
      <c r="G984" s="1">
        <f>+G983+E984-F984</f>
        <v>25</v>
      </c>
    </row>
    <row r="985" spans="2:7">
      <c r="B985" s="405"/>
      <c r="C985" s="405"/>
      <c r="G985" s="1">
        <f>+G984+E985-F985</f>
        <v>25</v>
      </c>
    </row>
    <row r="986" spans="2:7">
      <c r="B986" s="405"/>
      <c r="C986" s="405"/>
      <c r="G986" s="1">
        <f>+G985+E986-F986</f>
        <v>25</v>
      </c>
    </row>
    <row r="987" spans="2:7">
      <c r="B987" s="405"/>
      <c r="C987" s="405"/>
      <c r="G987" s="1">
        <f>+G986+E987-F987</f>
        <v>25</v>
      </c>
    </row>
    <row r="988" spans="2:7">
      <c r="B988" s="405"/>
      <c r="C988" s="405"/>
      <c r="G988" s="1">
        <f>+G987+E988-F988</f>
        <v>25</v>
      </c>
    </row>
    <row r="989" spans="2:7">
      <c r="B989" s="405"/>
      <c r="C989" s="405"/>
      <c r="G989" s="1">
        <f>+G988+E989-F989</f>
        <v>25</v>
      </c>
    </row>
    <row r="990" spans="2:7">
      <c r="B990" s="405"/>
      <c r="C990" s="405"/>
      <c r="G990" s="1">
        <f>+G989+E990-F990</f>
        <v>25</v>
      </c>
    </row>
    <row r="991" spans="2:7">
      <c r="B991" s="405"/>
      <c r="C991" s="405"/>
      <c r="G991" s="1">
        <f>+G990+E991-F991</f>
        <v>25</v>
      </c>
    </row>
    <row r="992" spans="2:7">
      <c r="B992" s="405"/>
      <c r="C992" s="405"/>
      <c r="G992" s="1">
        <f>+G991+E992-F992</f>
        <v>25</v>
      </c>
    </row>
    <row r="993" spans="2:7">
      <c r="B993" s="405"/>
      <c r="C993" s="405"/>
      <c r="G993" s="1">
        <f>+G992+E993-F993</f>
        <v>25</v>
      </c>
    </row>
    <row r="994" spans="2:7">
      <c r="B994" s="405"/>
      <c r="C994" s="405"/>
      <c r="G994" s="1">
        <f>+G993+E994-F994</f>
        <v>25</v>
      </c>
    </row>
    <row r="995" spans="2:7">
      <c r="B995" s="405"/>
      <c r="C995" s="405"/>
      <c r="G995" s="1">
        <f>+G994+E995-F995</f>
        <v>25</v>
      </c>
    </row>
    <row r="996" spans="2:7">
      <c r="B996" s="405"/>
      <c r="C996" s="405"/>
      <c r="G996" s="1">
        <f>+G995+E996-F996</f>
        <v>25</v>
      </c>
    </row>
    <row r="997" spans="2:7">
      <c r="B997" s="405"/>
      <c r="C997" s="405"/>
      <c r="G997" s="1">
        <f>+G996+E997-F997</f>
        <v>25</v>
      </c>
    </row>
    <row r="998" spans="2:7">
      <c r="B998" s="405"/>
      <c r="C998" s="405"/>
      <c r="G998" s="1">
        <f>+G997+E998-F998</f>
        <v>25</v>
      </c>
    </row>
    <row r="999" spans="2:7">
      <c r="B999" s="405"/>
      <c r="C999" s="405"/>
      <c r="G999" s="1">
        <f>+G998+E999-F999</f>
        <v>25</v>
      </c>
    </row>
    <row r="1000" spans="2:7">
      <c r="B1000" s="405"/>
      <c r="C1000" s="405"/>
      <c r="G1000" s="1">
        <f>+G999+E1000-F1000</f>
        <v>25</v>
      </c>
    </row>
    <row r="1001" spans="2:7">
      <c r="B1001" s="405"/>
      <c r="C1001" s="405"/>
      <c r="G1001" s="1">
        <f>+G1000+E1001-F1001</f>
        <v>25</v>
      </c>
    </row>
    <row r="1002" spans="2:7">
      <c r="B1002" s="405"/>
      <c r="C1002" s="405"/>
      <c r="G1002" s="1">
        <f>+G1001+E1002-F1002</f>
        <v>25</v>
      </c>
    </row>
    <row r="1003" spans="2:7">
      <c r="B1003" s="405"/>
      <c r="C1003" s="405"/>
      <c r="G1003" s="1">
        <f>+G1002+E1003-F1003</f>
        <v>25</v>
      </c>
    </row>
    <row r="1004" spans="2:7">
      <c r="B1004" s="405"/>
      <c r="C1004" s="405"/>
      <c r="G1004" s="1">
        <f>+G1003+E1004-F1004</f>
        <v>25</v>
      </c>
    </row>
    <row r="1005" spans="2:7">
      <c r="B1005" s="405"/>
      <c r="C1005" s="405"/>
      <c r="G1005" s="1">
        <f>+G1004+E1005-F1005</f>
        <v>25</v>
      </c>
    </row>
    <row r="1006" spans="2:7">
      <c r="B1006" s="405"/>
      <c r="C1006" s="405"/>
      <c r="G1006" s="1">
        <f>+G1005+E1006-F1006</f>
        <v>25</v>
      </c>
    </row>
    <row r="1007" spans="2:7">
      <c r="B1007" s="405"/>
      <c r="C1007" s="405"/>
      <c r="G1007" s="1">
        <f>+G1006+E1007-F1007</f>
        <v>25</v>
      </c>
    </row>
    <row r="1008" spans="2:7">
      <c r="B1008" s="405"/>
      <c r="C1008" s="405"/>
      <c r="G1008" s="1">
        <f>+G1007+E1008-F1008</f>
        <v>25</v>
      </c>
    </row>
    <row r="1009" spans="2:7">
      <c r="B1009" s="405"/>
      <c r="C1009" s="405"/>
      <c r="G1009" s="1">
        <f>+G1008+E1009-F1009</f>
        <v>25</v>
      </c>
    </row>
    <row r="1010" spans="2:7">
      <c r="B1010" s="405"/>
      <c r="C1010" s="405"/>
      <c r="G1010" s="1">
        <f>+G1009+E1010-F1010</f>
        <v>25</v>
      </c>
    </row>
    <row r="1011" spans="2:7">
      <c r="B1011" s="405"/>
      <c r="C1011" s="405"/>
      <c r="G1011" s="1">
        <f>+G1010+E1011-F1011</f>
        <v>25</v>
      </c>
    </row>
    <row r="1012" spans="2:7">
      <c r="B1012" s="405"/>
      <c r="C1012" s="405"/>
      <c r="G1012" s="1">
        <f>+G1011+E1012-F1012</f>
        <v>25</v>
      </c>
    </row>
    <row r="1013" spans="2:7">
      <c r="B1013" s="405"/>
      <c r="C1013" s="405"/>
      <c r="G1013" s="1">
        <f>+G1012+E1013-F1013</f>
        <v>25</v>
      </c>
    </row>
    <row r="1014" spans="2:7">
      <c r="B1014" s="405"/>
      <c r="C1014" s="405"/>
      <c r="G1014" s="1">
        <f>+G1013+E1014-F1014</f>
        <v>25</v>
      </c>
    </row>
    <row r="1015" spans="2:7">
      <c r="B1015" s="405"/>
      <c r="C1015" s="405"/>
      <c r="G1015" s="1">
        <f>+G1014+E1015-F1015</f>
        <v>25</v>
      </c>
    </row>
    <row r="1016" spans="2:7">
      <c r="B1016" s="405"/>
      <c r="C1016" s="405"/>
      <c r="G1016" s="1">
        <f>+G1015+E1016-F1016</f>
        <v>25</v>
      </c>
    </row>
    <row r="1017" spans="2:7">
      <c r="B1017" s="405"/>
      <c r="C1017" s="405"/>
      <c r="G1017" s="1">
        <f>+G1016+E1017-F1017</f>
        <v>25</v>
      </c>
    </row>
    <row r="1018" spans="2:7">
      <c r="B1018" s="405"/>
      <c r="C1018" s="405"/>
      <c r="G1018" s="1">
        <f>+G1017+E1018-F1018</f>
        <v>25</v>
      </c>
    </row>
    <row r="1019" spans="2:7">
      <c r="B1019" s="405"/>
      <c r="C1019" s="405"/>
      <c r="G1019" s="1">
        <f>+G1018+E1019-F1019</f>
        <v>25</v>
      </c>
    </row>
    <row r="1020" spans="2:7">
      <c r="B1020" s="405"/>
      <c r="C1020" s="405"/>
      <c r="G1020" s="1">
        <f>+G1019+E1020-F1020</f>
        <v>25</v>
      </c>
    </row>
    <row r="1021" spans="2:7">
      <c r="B1021" s="405"/>
      <c r="C1021" s="405"/>
      <c r="G1021" s="1">
        <f>+G1020+E1021-F1021</f>
        <v>25</v>
      </c>
    </row>
    <row r="1022" spans="2:7">
      <c r="B1022" s="405"/>
      <c r="C1022" s="405"/>
      <c r="G1022" s="1">
        <f>+G1021+E1022-F1022</f>
        <v>25</v>
      </c>
    </row>
    <row r="1023" spans="2:7">
      <c r="B1023" s="405"/>
      <c r="C1023" s="405"/>
      <c r="G1023" s="1">
        <f>+G1022+E1023-F1023</f>
        <v>25</v>
      </c>
    </row>
    <row r="1024" spans="2:7">
      <c r="B1024" s="405"/>
      <c r="C1024" s="405"/>
      <c r="G1024" s="1">
        <f>+G1023+E1024-F1024</f>
        <v>25</v>
      </c>
    </row>
    <row r="1025" spans="2:7">
      <c r="B1025" s="405"/>
      <c r="C1025" s="405"/>
      <c r="G1025" s="1">
        <f>+G1024+E1025-F1025</f>
        <v>25</v>
      </c>
    </row>
    <row r="1026" spans="2:7">
      <c r="B1026" s="405"/>
      <c r="C1026" s="405"/>
      <c r="G1026" s="1">
        <f>+G1025+E1026-F1026</f>
        <v>25</v>
      </c>
    </row>
    <row r="1027" spans="2:7">
      <c r="B1027" s="405"/>
      <c r="C1027" s="405"/>
      <c r="G1027" s="1">
        <f>+G1026+E1027-F1027</f>
        <v>25</v>
      </c>
    </row>
    <row r="1028" spans="2:7">
      <c r="B1028" s="405"/>
      <c r="C1028" s="405"/>
      <c r="G1028" s="1">
        <f>+G1027+E1028-F1028</f>
        <v>25</v>
      </c>
    </row>
    <row r="1029" spans="2:7">
      <c r="B1029" s="405"/>
      <c r="C1029" s="405"/>
      <c r="G1029" s="1">
        <f>+G1028+E1029-F1029</f>
        <v>25</v>
      </c>
    </row>
    <row r="1030" spans="2:7">
      <c r="B1030" s="405"/>
      <c r="C1030" s="405"/>
      <c r="G1030" s="1">
        <f>+G1029+E1030-F1030</f>
        <v>25</v>
      </c>
    </row>
    <row r="1031" spans="2:7">
      <c r="B1031" s="405"/>
      <c r="C1031" s="405"/>
      <c r="G1031" s="1">
        <f>+G1030+E1031-F1031</f>
        <v>25</v>
      </c>
    </row>
    <row r="1032" spans="2:7">
      <c r="B1032" s="405"/>
      <c r="C1032" s="405"/>
      <c r="G1032" s="1">
        <f>+G1031+E1032-F1032</f>
        <v>25</v>
      </c>
    </row>
    <row r="1033" spans="2:7">
      <c r="B1033" s="405"/>
      <c r="C1033" s="405"/>
      <c r="G1033" s="1">
        <f>+G1032+E1033-F1033</f>
        <v>25</v>
      </c>
    </row>
    <row r="1034" spans="2:7">
      <c r="B1034" s="405"/>
      <c r="C1034" s="405"/>
      <c r="G1034" s="1">
        <f>+G1033+E1034-F1034</f>
        <v>25</v>
      </c>
    </row>
    <row r="1035" spans="2:7">
      <c r="B1035" s="405"/>
      <c r="C1035" s="405"/>
      <c r="G1035" s="1">
        <f>+G1034+E1035-F1035</f>
        <v>25</v>
      </c>
    </row>
    <row r="1036" spans="2:7">
      <c r="B1036" s="405"/>
      <c r="C1036" s="405"/>
      <c r="G1036" s="1">
        <f>+G1035+E1036-F1036</f>
        <v>25</v>
      </c>
    </row>
    <row r="1037" spans="2:7">
      <c r="B1037" s="405"/>
      <c r="C1037" s="405"/>
      <c r="G1037" s="1">
        <f>+G1036+E1037-F1037</f>
        <v>25</v>
      </c>
    </row>
    <row r="1038" spans="2:7">
      <c r="B1038" s="405"/>
      <c r="C1038" s="405"/>
      <c r="G1038" s="1">
        <f>+G1037+E1038-F1038</f>
        <v>25</v>
      </c>
    </row>
    <row r="1039" spans="2:7">
      <c r="B1039" s="405"/>
      <c r="C1039" s="405"/>
      <c r="G1039" s="1">
        <f>+G1038+E1039-F1039</f>
        <v>25</v>
      </c>
    </row>
    <row r="1040" spans="2:7">
      <c r="B1040" s="405"/>
      <c r="C1040" s="405"/>
      <c r="G1040" s="1">
        <f>+G1039+E1040-F1040</f>
        <v>25</v>
      </c>
    </row>
    <row r="1041" spans="2:7">
      <c r="B1041" s="405"/>
      <c r="C1041" s="405"/>
      <c r="G1041" s="1">
        <f>+G1040+E1041-F1041</f>
        <v>25</v>
      </c>
    </row>
    <row r="1042" spans="2:7">
      <c r="B1042" s="405"/>
      <c r="C1042" s="405"/>
      <c r="G1042" s="1">
        <f>+G1041+E1042-F1042</f>
        <v>25</v>
      </c>
    </row>
    <row r="1043" spans="2:7">
      <c r="B1043" s="405"/>
      <c r="C1043" s="405"/>
      <c r="G1043" s="1">
        <f>+G1042+E1043-F1043</f>
        <v>25</v>
      </c>
    </row>
    <row r="1044" spans="2:7">
      <c r="B1044" s="405"/>
      <c r="C1044" s="405"/>
      <c r="G1044" s="1">
        <f>+G1043+E1044-F1044</f>
        <v>25</v>
      </c>
    </row>
    <row r="1045" spans="2:7">
      <c r="B1045" s="405"/>
      <c r="C1045" s="405"/>
      <c r="G1045" s="1">
        <f>+G1044+E1045-F1045</f>
        <v>25</v>
      </c>
    </row>
    <row r="1046" spans="2:7">
      <c r="B1046" s="405"/>
      <c r="C1046" s="405"/>
      <c r="G1046" s="1">
        <f>+G1045+E1046-F1046</f>
        <v>25</v>
      </c>
    </row>
    <row r="1047" spans="2:7">
      <c r="B1047" s="405"/>
      <c r="C1047" s="405"/>
      <c r="G1047" s="1">
        <f>+G1046+E1047-F1047</f>
        <v>25</v>
      </c>
    </row>
    <row r="1048" spans="2:7">
      <c r="B1048" s="405"/>
      <c r="C1048" s="405"/>
      <c r="G1048" s="1">
        <f>+G1047+E1048-F1048</f>
        <v>25</v>
      </c>
    </row>
    <row r="1049" spans="2:7">
      <c r="B1049" s="405"/>
      <c r="C1049" s="405"/>
      <c r="G1049" s="1">
        <f>+G1048+E1049-F1049</f>
        <v>25</v>
      </c>
    </row>
    <row r="1050" spans="2:7">
      <c r="B1050" s="405"/>
      <c r="C1050" s="405"/>
      <c r="G1050" s="1">
        <f>+G1049+E1050-F1050</f>
        <v>25</v>
      </c>
    </row>
    <row r="1051" spans="2:7">
      <c r="B1051" s="405"/>
      <c r="C1051" s="405"/>
      <c r="G1051" s="1">
        <f>+G1050+E1051-F1051</f>
        <v>25</v>
      </c>
    </row>
    <row r="1052" spans="2:7">
      <c r="B1052" s="405"/>
      <c r="C1052" s="405"/>
      <c r="G1052" s="1">
        <f>+G1051+E1052-F1052</f>
        <v>25</v>
      </c>
    </row>
    <row r="1053" spans="2:7">
      <c r="B1053" s="405"/>
      <c r="C1053" s="405"/>
      <c r="G1053" s="1">
        <f>+G1052+E1053-F1053</f>
        <v>25</v>
      </c>
    </row>
    <row r="1054" spans="2:7">
      <c r="B1054" s="405"/>
      <c r="C1054" s="405"/>
      <c r="G1054" s="1">
        <f>+G1053+E1054-F1054</f>
        <v>25</v>
      </c>
    </row>
    <row r="1055" spans="2:7">
      <c r="B1055" s="405"/>
      <c r="C1055" s="405"/>
      <c r="G1055" s="1">
        <f>+G1054+E1055-F1055</f>
        <v>25</v>
      </c>
    </row>
    <row r="1056" spans="2:7">
      <c r="B1056" s="405"/>
      <c r="C1056" s="405"/>
      <c r="G1056" s="1">
        <f>+G1055+E1056-F1056</f>
        <v>25</v>
      </c>
    </row>
    <row r="1057" spans="2:7">
      <c r="B1057" s="405"/>
      <c r="C1057" s="405"/>
      <c r="G1057" s="1">
        <f>+G1056+E1057-F1057</f>
        <v>25</v>
      </c>
    </row>
    <row r="1058" spans="2:7">
      <c r="B1058" s="405"/>
      <c r="C1058" s="405"/>
      <c r="G1058" s="1">
        <f>+G1057+E1058-F1058</f>
        <v>25</v>
      </c>
    </row>
    <row r="1059" spans="2:7">
      <c r="B1059" s="405"/>
      <c r="C1059" s="405"/>
      <c r="G1059" s="1">
        <f>+G1058+E1059-F1059</f>
        <v>25</v>
      </c>
    </row>
    <row r="1060" spans="2:7">
      <c r="B1060" s="405"/>
      <c r="C1060" s="405"/>
      <c r="G1060" s="1">
        <f>+G1059+E1060-F1060</f>
        <v>25</v>
      </c>
    </row>
    <row r="1061" spans="2:7">
      <c r="B1061" s="405"/>
      <c r="C1061" s="405"/>
      <c r="G1061" s="1">
        <f>+G1060+E1061-F1061</f>
        <v>25</v>
      </c>
    </row>
    <row r="1062" spans="2:7">
      <c r="B1062" s="405"/>
      <c r="C1062" s="405"/>
      <c r="G1062" s="1">
        <f>+G1061+E1062-F1062</f>
        <v>25</v>
      </c>
    </row>
    <row r="1063" spans="2:7">
      <c r="B1063" s="405"/>
      <c r="C1063" s="405"/>
      <c r="G1063" s="1">
        <f>+G1062+E1063-F1063</f>
        <v>25</v>
      </c>
    </row>
    <row r="1064" spans="2:7">
      <c r="B1064" s="405"/>
      <c r="C1064" s="405"/>
      <c r="G1064" s="1">
        <f>+G1063+E1064-F1064</f>
        <v>25</v>
      </c>
    </row>
    <row r="1065" spans="2:7">
      <c r="B1065" s="405"/>
      <c r="C1065" s="405"/>
      <c r="G1065" s="1">
        <f>+G1064+E1065-F1065</f>
        <v>25</v>
      </c>
    </row>
    <row r="1066" spans="2:7">
      <c r="B1066" s="405"/>
      <c r="C1066" s="405"/>
      <c r="G1066" s="1">
        <f>+G1065+E1066-F1066</f>
        <v>25</v>
      </c>
    </row>
    <row r="1067" spans="2:7">
      <c r="B1067" s="405"/>
      <c r="C1067" s="405"/>
      <c r="G1067" s="1">
        <f>+G1066+E1067-F1067</f>
        <v>25</v>
      </c>
    </row>
    <row r="1068" spans="2:7">
      <c r="B1068" s="405"/>
      <c r="C1068" s="405"/>
      <c r="G1068" s="1">
        <f>+G1067+E1068-F1068</f>
        <v>25</v>
      </c>
    </row>
    <row r="1069" spans="2:7">
      <c r="B1069" s="405"/>
      <c r="C1069" s="405"/>
      <c r="G1069" s="1">
        <f>+G1068+E1069-F1069</f>
        <v>25</v>
      </c>
    </row>
    <row r="1070" spans="2:7">
      <c r="B1070" s="405"/>
      <c r="C1070" s="405"/>
      <c r="G1070" s="1">
        <f>+G1069+E1070-F1070</f>
        <v>25</v>
      </c>
    </row>
    <row r="1071" spans="2:7">
      <c r="B1071" s="405"/>
      <c r="C1071" s="405"/>
      <c r="G1071" s="1">
        <f>+G1070+E1071-F1071</f>
        <v>25</v>
      </c>
    </row>
    <row r="1072" spans="2:7">
      <c r="B1072" s="405"/>
      <c r="C1072" s="405"/>
      <c r="G1072" s="1">
        <f>+G1071+E1072-F1072</f>
        <v>25</v>
      </c>
    </row>
    <row r="1073" spans="2:7">
      <c r="B1073" s="405"/>
      <c r="C1073" s="405"/>
      <c r="G1073" s="1">
        <f>+G1072+E1073-F1073</f>
        <v>25</v>
      </c>
    </row>
    <row r="1074" spans="2:7">
      <c r="B1074" s="405"/>
      <c r="C1074" s="405"/>
      <c r="G1074" s="1">
        <f>+G1073+E1074-F1074</f>
        <v>25</v>
      </c>
    </row>
    <row r="1075" spans="2:7">
      <c r="B1075" s="405"/>
      <c r="C1075" s="405"/>
      <c r="G1075" s="1">
        <f>+G1074+E1075-F1075</f>
        <v>25</v>
      </c>
    </row>
    <row r="1076" spans="2:7">
      <c r="B1076" s="405"/>
      <c r="C1076" s="405"/>
      <c r="G1076" s="1">
        <f>+G1075+E1076-F1076</f>
        <v>25</v>
      </c>
    </row>
    <row r="1077" spans="2:7">
      <c r="B1077" s="405"/>
      <c r="C1077" s="405"/>
      <c r="G1077" s="1">
        <f>+G1076+E1077-F1077</f>
        <v>25</v>
      </c>
    </row>
    <row r="1078" spans="2:7">
      <c r="B1078" s="405"/>
      <c r="C1078" s="405"/>
      <c r="G1078" s="1">
        <f>+G1077+E1078-F1078</f>
        <v>25</v>
      </c>
    </row>
    <row r="1079" spans="2:7">
      <c r="B1079" s="405"/>
      <c r="C1079" s="405"/>
      <c r="G1079" s="1">
        <f>+G1078+E1079-F1079</f>
        <v>25</v>
      </c>
    </row>
    <row r="1080" spans="2:7">
      <c r="B1080" s="405"/>
      <c r="C1080" s="405"/>
      <c r="G1080" s="1">
        <f>+G1079+E1080-F1080</f>
        <v>25</v>
      </c>
    </row>
    <row r="1081" spans="2:7">
      <c r="B1081" s="405"/>
      <c r="C1081" s="405"/>
      <c r="G1081" s="1">
        <f>+G1080+E1081-F1081</f>
        <v>25</v>
      </c>
    </row>
    <row r="1082" spans="2:7">
      <c r="B1082" s="405"/>
      <c r="C1082" s="405"/>
      <c r="G1082" s="1">
        <f>+G1081+E1082-F1082</f>
        <v>25</v>
      </c>
    </row>
    <row r="1083" spans="2:7">
      <c r="B1083" s="405"/>
      <c r="C1083" s="405"/>
      <c r="G1083" s="1">
        <f>+G1082+E1083-F1083</f>
        <v>25</v>
      </c>
    </row>
    <row r="1084" spans="2:7">
      <c r="B1084" s="405"/>
      <c r="C1084" s="405"/>
      <c r="G1084" s="1">
        <f>+G1083+E1084-F1084</f>
        <v>25</v>
      </c>
    </row>
    <row r="1085" spans="2:7">
      <c r="B1085" s="405"/>
      <c r="C1085" s="405"/>
      <c r="G1085" s="1">
        <f>+G1084+E1085-F1085</f>
        <v>25</v>
      </c>
    </row>
    <row r="1086" spans="2:7">
      <c r="B1086" s="405"/>
      <c r="C1086" s="405"/>
      <c r="G1086" s="1">
        <f>+G1085+E1086-F1086</f>
        <v>25</v>
      </c>
    </row>
    <row r="1087" spans="2:7">
      <c r="B1087" s="405"/>
      <c r="C1087" s="405"/>
      <c r="G1087" s="1">
        <f>+G1086+E1087-F1087</f>
        <v>25</v>
      </c>
    </row>
    <row r="1088" spans="2:7">
      <c r="B1088" s="405"/>
      <c r="C1088" s="405"/>
      <c r="G1088" s="1">
        <f>+G1087+E1088-F1088</f>
        <v>25</v>
      </c>
    </row>
    <row r="1089" spans="2:7">
      <c r="B1089" s="405"/>
      <c r="C1089" s="405"/>
      <c r="G1089" s="1">
        <f>+G1088+E1089-F1089</f>
        <v>25</v>
      </c>
    </row>
    <row r="1090" spans="2:7">
      <c r="B1090" s="405"/>
      <c r="C1090" s="405"/>
      <c r="G1090" s="1">
        <f>+G1089+E1090-F1090</f>
        <v>25</v>
      </c>
    </row>
    <row r="1091" spans="2:7">
      <c r="B1091" s="405"/>
      <c r="C1091" s="405"/>
      <c r="G1091" s="1">
        <f>+G1090+E1091-F1091</f>
        <v>25</v>
      </c>
    </row>
    <row r="1092" spans="2:7">
      <c r="B1092" s="405"/>
      <c r="C1092" s="405"/>
      <c r="G1092" s="1">
        <f>+G1091+E1092-F1092</f>
        <v>25</v>
      </c>
    </row>
    <row r="1093" spans="2:7">
      <c r="B1093" s="405"/>
      <c r="C1093" s="405"/>
      <c r="G1093" s="1">
        <f>+G1092+E1093-F1093</f>
        <v>25</v>
      </c>
    </row>
    <row r="1094" spans="2:7">
      <c r="B1094" s="405"/>
      <c r="C1094" s="405"/>
      <c r="G1094" s="1">
        <f>+G1093+E1094-F1094</f>
        <v>25</v>
      </c>
    </row>
    <row r="1095" spans="2:7">
      <c r="B1095" s="405"/>
      <c r="C1095" s="405"/>
      <c r="G1095" s="1">
        <f>+G1094+E1095-F1095</f>
        <v>25</v>
      </c>
    </row>
    <row r="1096" spans="2:7">
      <c r="B1096" s="405"/>
      <c r="C1096" s="405"/>
      <c r="G1096" s="1">
        <f>+G1095+E1096-F1096</f>
        <v>25</v>
      </c>
    </row>
    <row r="1097" spans="2:7">
      <c r="B1097" s="405"/>
      <c r="C1097" s="405"/>
      <c r="G1097" s="1">
        <f>+G1096+E1097-F1097</f>
        <v>25</v>
      </c>
    </row>
    <row r="1098" spans="2:7">
      <c r="B1098" s="405"/>
      <c r="C1098" s="405"/>
      <c r="G1098" s="1">
        <f>+G1097+E1098-F1098</f>
        <v>25</v>
      </c>
    </row>
    <row r="1099" spans="2:7">
      <c r="B1099" s="405"/>
      <c r="C1099" s="405"/>
      <c r="G1099" s="1">
        <f>+G1098+E1099-F1099</f>
        <v>25</v>
      </c>
    </row>
    <row r="1100" spans="2:7">
      <c r="B1100" s="405"/>
      <c r="C1100" s="405"/>
      <c r="G1100" s="1">
        <f>+G1099+E1100-F1100</f>
        <v>25</v>
      </c>
    </row>
    <row r="1101" spans="2:7">
      <c r="B1101" s="405"/>
      <c r="C1101" s="405"/>
      <c r="G1101" s="1">
        <f>+G1100+E1101-F1101</f>
        <v>25</v>
      </c>
    </row>
    <row r="1102" spans="2:7">
      <c r="B1102" s="405"/>
      <c r="C1102" s="405"/>
      <c r="G1102" s="1">
        <f>+G1101+E1102-F1102</f>
        <v>25</v>
      </c>
    </row>
    <row r="1103" spans="2:7">
      <c r="B1103" s="405"/>
      <c r="C1103" s="405"/>
      <c r="G1103" s="1">
        <f>+G1102+E1103-F1103</f>
        <v>25</v>
      </c>
    </row>
    <row r="1104" spans="2:7">
      <c r="B1104" s="405"/>
      <c r="C1104" s="405"/>
      <c r="G1104" s="1">
        <f>+G1103+E1104-F1104</f>
        <v>25</v>
      </c>
    </row>
    <row r="1105" spans="2:7">
      <c r="B1105" s="405"/>
      <c r="C1105" s="405"/>
      <c r="G1105" s="1">
        <f>+G1104+E1105-F1105</f>
        <v>25</v>
      </c>
    </row>
    <row r="1106" spans="2:7">
      <c r="B1106" s="405"/>
      <c r="C1106" s="405"/>
      <c r="G1106" s="1">
        <f>+G1105+E1106-F1106</f>
        <v>25</v>
      </c>
    </row>
    <row r="1107" spans="2:7">
      <c r="B1107" s="405"/>
      <c r="C1107" s="405"/>
      <c r="G1107" s="1">
        <f>+G1106+E1107-F1107</f>
        <v>25</v>
      </c>
    </row>
    <row r="1108" spans="2:7">
      <c r="B1108" s="405"/>
      <c r="C1108" s="405"/>
      <c r="G1108" s="1">
        <f>+G1107+E1108-F1108</f>
        <v>25</v>
      </c>
    </row>
    <row r="1109" spans="2:7">
      <c r="B1109" s="405"/>
      <c r="C1109" s="405"/>
      <c r="G1109" s="1">
        <f>+G1108+E1109-F1109</f>
        <v>25</v>
      </c>
    </row>
    <row r="1110" spans="2:7">
      <c r="B1110" s="405"/>
      <c r="C1110" s="405"/>
      <c r="G1110" s="1">
        <f>+G1109+E1110-F1110</f>
        <v>25</v>
      </c>
    </row>
    <row r="1111" spans="2:7">
      <c r="B1111" s="405"/>
      <c r="C1111" s="405"/>
      <c r="G1111" s="1">
        <f>+G1110+E1111-F1111</f>
        <v>25</v>
      </c>
    </row>
    <row r="1112" spans="2:7">
      <c r="B1112" s="405"/>
      <c r="C1112" s="405"/>
      <c r="G1112" s="1">
        <f>+G1111+E1112-F1112</f>
        <v>25</v>
      </c>
    </row>
    <row r="1113" spans="2:7">
      <c r="B1113" s="405"/>
      <c r="C1113" s="405"/>
      <c r="G1113" s="1">
        <f>+G1112+E1113-F1113</f>
        <v>25</v>
      </c>
    </row>
    <row r="1114" spans="2:7">
      <c r="B1114" s="405"/>
      <c r="C1114" s="405"/>
      <c r="G1114" s="1">
        <f>+G1113+E1114-F1114</f>
        <v>25</v>
      </c>
    </row>
    <row r="1115" spans="2:7">
      <c r="B1115" s="405"/>
      <c r="C1115" s="405"/>
      <c r="G1115" s="1">
        <f>+G1114+E1115-F1115</f>
        <v>25</v>
      </c>
    </row>
    <row r="1116" spans="2:7">
      <c r="B1116" s="405"/>
      <c r="C1116" s="405"/>
      <c r="G1116" s="1">
        <f>+G1115+E1116-F1116</f>
        <v>25</v>
      </c>
    </row>
    <row r="1117" spans="2:7">
      <c r="B1117" s="405"/>
      <c r="C1117" s="405"/>
      <c r="G1117" s="1">
        <f>+G1116+E1117-F1117</f>
        <v>25</v>
      </c>
    </row>
    <row r="1118" spans="2:7">
      <c r="B1118" s="405"/>
      <c r="C1118" s="405"/>
      <c r="G1118" s="1">
        <f>+G1117+E1118-F1118</f>
        <v>25</v>
      </c>
    </row>
    <row r="1119" spans="2:7">
      <c r="B1119" s="405"/>
      <c r="C1119" s="405"/>
      <c r="G1119" s="1">
        <f>+G1118+E1119-F1119</f>
        <v>25</v>
      </c>
    </row>
    <row r="1120" spans="2:7">
      <c r="B1120" s="405"/>
      <c r="C1120" s="405"/>
      <c r="G1120" s="1">
        <f>+G1119+E1120-F1120</f>
        <v>25</v>
      </c>
    </row>
    <row r="1121" spans="2:7">
      <c r="B1121" s="405"/>
      <c r="C1121" s="405"/>
      <c r="G1121" s="1">
        <f>+G1120+E1121-F1121</f>
        <v>25</v>
      </c>
    </row>
    <row r="1122" spans="2:7">
      <c r="B1122" s="405"/>
      <c r="C1122" s="405"/>
      <c r="G1122" s="1">
        <f>+G1121+E1122-F1122</f>
        <v>25</v>
      </c>
    </row>
    <row r="1123" spans="2:7">
      <c r="B1123" s="405"/>
      <c r="C1123" s="405"/>
      <c r="G1123" s="1">
        <f>+G1122+E1123-F1123</f>
        <v>25</v>
      </c>
    </row>
    <row r="1124" spans="2:7">
      <c r="B1124" s="405"/>
      <c r="C1124" s="405"/>
      <c r="G1124" s="1">
        <f>+G1123+E1124-F1124</f>
        <v>25</v>
      </c>
    </row>
    <row r="1125" spans="2:7">
      <c r="B1125" s="405"/>
      <c r="C1125" s="405"/>
      <c r="G1125" s="1">
        <f>+G1124+E1125-F1125</f>
        <v>25</v>
      </c>
    </row>
    <row r="1126" spans="2:7">
      <c r="B1126" s="405"/>
      <c r="C1126" s="405"/>
      <c r="G1126" s="1">
        <f>+G1125+E1126-F1126</f>
        <v>25</v>
      </c>
    </row>
    <row r="1127" spans="2:7">
      <c r="B1127" s="405"/>
      <c r="C1127" s="405"/>
      <c r="G1127" s="1">
        <f>+G1126+E1127-F1127</f>
        <v>25</v>
      </c>
    </row>
    <row r="1128" spans="2:7">
      <c r="B1128" s="405"/>
      <c r="C1128" s="405"/>
      <c r="G1128" s="1">
        <f>+G1127+E1128-F1128</f>
        <v>25</v>
      </c>
    </row>
    <row r="1129" spans="2:7">
      <c r="B1129" s="405"/>
      <c r="C1129" s="405"/>
      <c r="G1129" s="1">
        <f>+G1128+E1129-F1129</f>
        <v>25</v>
      </c>
    </row>
    <row r="1130" spans="2:7">
      <c r="B1130" s="405"/>
      <c r="C1130" s="405"/>
      <c r="G1130" s="1">
        <f>+G1129+E1130-F1130</f>
        <v>25</v>
      </c>
    </row>
    <row r="1131" spans="2:7">
      <c r="B1131" s="405"/>
      <c r="C1131" s="405"/>
      <c r="G1131" s="1">
        <f>+G1130+E1131-F1131</f>
        <v>25</v>
      </c>
    </row>
    <row r="1132" spans="2:7">
      <c r="B1132" s="405"/>
      <c r="C1132" s="405"/>
      <c r="G1132" s="1">
        <f>+G1131+E1132-F1132</f>
        <v>25</v>
      </c>
    </row>
    <row r="1133" spans="2:7">
      <c r="B1133" s="405"/>
      <c r="C1133" s="405"/>
      <c r="G1133" s="1">
        <f>+G1132+E1133-F1133</f>
        <v>25</v>
      </c>
    </row>
    <row r="1134" spans="2:7">
      <c r="B1134" s="405"/>
      <c r="C1134" s="405"/>
      <c r="G1134" s="1">
        <f>+G1133+E1134-F1134</f>
        <v>25</v>
      </c>
    </row>
    <row r="1135" spans="2:7">
      <c r="B1135" s="405"/>
      <c r="C1135" s="405"/>
      <c r="G1135" s="1">
        <f>+G1134+E1135-F1135</f>
        <v>25</v>
      </c>
    </row>
    <row r="1136" spans="2:7">
      <c r="B1136" s="405"/>
      <c r="C1136" s="405"/>
      <c r="G1136" s="1">
        <f>+G1135+E1136-F1136</f>
        <v>25</v>
      </c>
    </row>
    <row r="1137" spans="2:7">
      <c r="B1137" s="405"/>
      <c r="C1137" s="405"/>
      <c r="G1137" s="1">
        <f>+G1136+E1137-F1137</f>
        <v>25</v>
      </c>
    </row>
    <row r="1138" spans="2:7">
      <c r="B1138" s="405"/>
      <c r="C1138" s="405"/>
      <c r="G1138" s="1">
        <f>+G1137+E1138-F1138</f>
        <v>25</v>
      </c>
    </row>
    <row r="1139" spans="2:7">
      <c r="B1139" s="405"/>
      <c r="C1139" s="405"/>
      <c r="G1139" s="1">
        <f>+G1138+E1139-F1139</f>
        <v>25</v>
      </c>
    </row>
    <row r="1140" spans="2:7">
      <c r="B1140" s="405"/>
      <c r="C1140" s="405"/>
      <c r="G1140" s="1">
        <f>+G1139+E1140-F1140</f>
        <v>25</v>
      </c>
    </row>
    <row r="1141" spans="2:7">
      <c r="B1141" s="405"/>
      <c r="C1141" s="405"/>
      <c r="G1141" s="1">
        <f>+G1140+E1141-F1141</f>
        <v>25</v>
      </c>
    </row>
    <row r="1142" spans="2:7">
      <c r="B1142" s="405"/>
      <c r="C1142" s="405"/>
      <c r="G1142" s="1">
        <f>+G1141+E1142-F1142</f>
        <v>25</v>
      </c>
    </row>
    <row r="1143" spans="2:7">
      <c r="B1143" s="405"/>
      <c r="C1143" s="405"/>
      <c r="G1143" s="1">
        <f>+G1142+E1143-F1143</f>
        <v>25</v>
      </c>
    </row>
    <row r="1144" spans="2:7">
      <c r="B1144" s="405"/>
      <c r="C1144" s="405"/>
      <c r="G1144" s="1">
        <f>+G1143+E1144-F1144</f>
        <v>25</v>
      </c>
    </row>
    <row r="1145" spans="2:7">
      <c r="B1145" s="405"/>
      <c r="C1145" s="405"/>
      <c r="G1145" s="1">
        <f>+G1144+E1145-F1145</f>
        <v>25</v>
      </c>
    </row>
    <row r="1146" spans="2:7">
      <c r="B1146" s="405"/>
      <c r="C1146" s="405"/>
      <c r="G1146" s="1">
        <f>+G1145+E1146-F1146</f>
        <v>25</v>
      </c>
    </row>
    <row r="1147" spans="2:7">
      <c r="B1147" s="405"/>
      <c r="C1147" s="405"/>
      <c r="G1147" s="1">
        <f>+G1146+E1147-F1147</f>
        <v>25</v>
      </c>
    </row>
    <row r="1148" spans="2:7">
      <c r="B1148" s="405"/>
      <c r="C1148" s="405"/>
      <c r="G1148" s="1">
        <f>+G1147+E1148-F1148</f>
        <v>25</v>
      </c>
    </row>
    <row r="1149" spans="2:7">
      <c r="B1149" s="405"/>
      <c r="C1149" s="405"/>
      <c r="G1149" s="1">
        <f>+G1148+E1149-F1149</f>
        <v>25</v>
      </c>
    </row>
    <row r="1150" spans="2:7">
      <c r="B1150" s="405"/>
      <c r="C1150" s="405"/>
      <c r="G1150" s="1">
        <f>+G1149+E1150-F1150</f>
        <v>25</v>
      </c>
    </row>
    <row r="1151" spans="2:7">
      <c r="B1151" s="405"/>
      <c r="C1151" s="405"/>
      <c r="G1151" s="1">
        <f>+G1150+E1151-F1151</f>
        <v>25</v>
      </c>
    </row>
    <row r="1152" spans="2:7">
      <c r="B1152" s="405"/>
      <c r="C1152" s="405"/>
      <c r="G1152" s="1">
        <f>+G1151+E1152-F1152</f>
        <v>25</v>
      </c>
    </row>
    <row r="1153" spans="2:7">
      <c r="B1153" s="405"/>
      <c r="C1153" s="405"/>
      <c r="G1153" s="1">
        <f>+G1152+E1153-F1153</f>
        <v>25</v>
      </c>
    </row>
    <row r="1154" spans="2:7">
      <c r="B1154" s="405"/>
      <c r="C1154" s="405"/>
      <c r="G1154" s="1">
        <f>+G1153+E1154-F1154</f>
        <v>25</v>
      </c>
    </row>
    <row r="1155" spans="2:7">
      <c r="B1155" s="405"/>
      <c r="C1155" s="405"/>
      <c r="G1155" s="1">
        <f>+G1154+E1155-F1155</f>
        <v>25</v>
      </c>
    </row>
    <row r="1156" spans="2:7">
      <c r="B1156" s="405"/>
      <c r="C1156" s="405"/>
      <c r="G1156" s="1">
        <f>+G1155+E1156-F1156</f>
        <v>25</v>
      </c>
    </row>
    <row r="1157" spans="2:7">
      <c r="B1157" s="405"/>
      <c r="C1157" s="405"/>
      <c r="G1157" s="1">
        <f>+G1156+E1157-F1157</f>
        <v>25</v>
      </c>
    </row>
    <row r="1158" spans="2:7">
      <c r="B1158" s="405"/>
      <c r="C1158" s="405"/>
      <c r="G1158" s="1">
        <f>+G1157+E1158-F1158</f>
        <v>25</v>
      </c>
    </row>
    <row r="1159" spans="2:7">
      <c r="B1159" s="405"/>
      <c r="C1159" s="405"/>
      <c r="G1159" s="1">
        <f>+G1158+E1159-F1159</f>
        <v>25</v>
      </c>
    </row>
    <row r="1160" spans="2:7">
      <c r="B1160" s="405"/>
      <c r="C1160" s="405"/>
      <c r="G1160" s="1">
        <f>+G1159+E1160-F1160</f>
        <v>25</v>
      </c>
    </row>
    <row r="1161" spans="2:7">
      <c r="B1161" s="405"/>
      <c r="C1161" s="405"/>
      <c r="G1161" s="1">
        <f>+G1160+E1161-F1161</f>
        <v>25</v>
      </c>
    </row>
    <row r="1162" spans="2:7">
      <c r="B1162" s="405"/>
      <c r="C1162" s="405"/>
      <c r="G1162" s="1">
        <f>+G1161+E1162-F1162</f>
        <v>25</v>
      </c>
    </row>
    <row r="1163" spans="2:7">
      <c r="B1163" s="405"/>
      <c r="C1163" s="405"/>
      <c r="G1163" s="1">
        <f>+G1162+E1163-F1163</f>
        <v>25</v>
      </c>
    </row>
    <row r="1164" spans="2:7">
      <c r="B1164" s="405"/>
      <c r="C1164" s="405"/>
      <c r="G1164" s="1">
        <f>+G1163+E1164-F1164</f>
        <v>25</v>
      </c>
    </row>
    <row r="1165" spans="2:7">
      <c r="B1165" s="405"/>
      <c r="C1165" s="405"/>
      <c r="G1165" s="1">
        <f>+G1164+E1165-F1165</f>
        <v>25</v>
      </c>
    </row>
    <row r="1166" spans="2:7">
      <c r="B1166" s="405"/>
      <c r="C1166" s="405"/>
      <c r="G1166" s="1">
        <f>+G1165+E1166-F1166</f>
        <v>25</v>
      </c>
    </row>
    <row r="1167" spans="2:7">
      <c r="B1167" s="405"/>
      <c r="C1167" s="405"/>
      <c r="G1167" s="1">
        <f>+G1166+E1167-F1167</f>
        <v>25</v>
      </c>
    </row>
    <row r="1168" spans="2:7">
      <c r="B1168" s="405"/>
      <c r="C1168" s="405"/>
      <c r="G1168" s="1">
        <f>+G1167+E1168-F1168</f>
        <v>25</v>
      </c>
    </row>
    <row r="1169" spans="2:7">
      <c r="B1169" s="405"/>
      <c r="C1169" s="405"/>
      <c r="G1169" s="1">
        <f>+G1168+E1169-F1169</f>
        <v>25</v>
      </c>
    </row>
    <row r="1170" spans="2:7">
      <c r="B1170" s="405"/>
      <c r="C1170" s="405"/>
      <c r="G1170" s="1">
        <f>+G1169+E1170-F1170</f>
        <v>25</v>
      </c>
    </row>
    <row r="1171" spans="2:7">
      <c r="B1171" s="405"/>
      <c r="C1171" s="405"/>
      <c r="G1171" s="1">
        <f>+G1170+E1171-F1171</f>
        <v>25</v>
      </c>
    </row>
    <row r="1172" spans="2:7">
      <c r="B1172" s="405"/>
      <c r="C1172" s="405"/>
      <c r="G1172" s="1">
        <f>+G1171+E1172-F1172</f>
        <v>25</v>
      </c>
    </row>
    <row r="1173" spans="2:7">
      <c r="B1173" s="405"/>
      <c r="C1173" s="405"/>
      <c r="G1173" s="1">
        <f>+G1172+E1173-F1173</f>
        <v>25</v>
      </c>
    </row>
    <row r="1174" spans="2:7">
      <c r="B1174" s="405"/>
      <c r="C1174" s="405"/>
      <c r="G1174" s="1">
        <f>+G1173+E1174-F1174</f>
        <v>25</v>
      </c>
    </row>
    <row r="1175" spans="2:7">
      <c r="B1175" s="405"/>
      <c r="C1175" s="405"/>
      <c r="G1175" s="1">
        <f>+G1174+E1175-F1175</f>
        <v>25</v>
      </c>
    </row>
    <row r="1176" spans="2:7">
      <c r="B1176" s="405"/>
      <c r="C1176" s="405"/>
      <c r="G1176" s="1">
        <f>+G1175+E1176-F1176</f>
        <v>25</v>
      </c>
    </row>
    <row r="1177" spans="2:7">
      <c r="B1177" s="405"/>
      <c r="C1177" s="405"/>
      <c r="G1177" s="1">
        <f>+G1176+E1177-F1177</f>
        <v>25</v>
      </c>
    </row>
    <row r="1178" spans="2:7">
      <c r="B1178" s="405"/>
      <c r="C1178" s="405"/>
      <c r="G1178" s="1">
        <f>+G1177+E1178-F1178</f>
        <v>25</v>
      </c>
    </row>
    <row r="1179" spans="2:7">
      <c r="B1179" s="405"/>
      <c r="C1179" s="405"/>
      <c r="G1179" s="1">
        <f>+G1178+E1179-F1179</f>
        <v>25</v>
      </c>
    </row>
    <row r="1180" spans="2:7">
      <c r="B1180" s="405"/>
      <c r="C1180" s="405"/>
      <c r="G1180" s="1">
        <f>+G1179+E1180-F1180</f>
        <v>25</v>
      </c>
    </row>
    <row r="1181" spans="2:7">
      <c r="B1181" s="405"/>
      <c r="C1181" s="405"/>
      <c r="G1181" s="1">
        <f>+G1180+E1181-F1181</f>
        <v>25</v>
      </c>
    </row>
    <row r="1182" spans="2:7">
      <c r="B1182" s="405"/>
      <c r="C1182" s="405"/>
      <c r="G1182" s="1">
        <f>+G1181+E1182-F1182</f>
        <v>25</v>
      </c>
    </row>
    <row r="1183" spans="2:7">
      <c r="B1183" s="405"/>
      <c r="C1183" s="405"/>
      <c r="G1183" s="1">
        <f>+G1182+E1183-F1183</f>
        <v>25</v>
      </c>
    </row>
    <row r="1184" spans="2:7">
      <c r="B1184" s="405"/>
      <c r="C1184" s="405"/>
      <c r="G1184" s="1">
        <f>+G1183+E1184-F1184</f>
        <v>25</v>
      </c>
    </row>
    <row r="1185" spans="2:7">
      <c r="B1185" s="405"/>
      <c r="C1185" s="405"/>
      <c r="G1185" s="1">
        <f>+G1184+E1185-F1185</f>
        <v>25</v>
      </c>
    </row>
    <row r="1186" spans="2:7">
      <c r="B1186" s="405"/>
      <c r="C1186" s="405"/>
      <c r="G1186" s="1">
        <f>+G1185+E1186-F1186</f>
        <v>25</v>
      </c>
    </row>
    <row r="1187" spans="2:7">
      <c r="B1187" s="405"/>
      <c r="C1187" s="405"/>
      <c r="G1187" s="1">
        <f>+G1186+E1187-F1187</f>
        <v>25</v>
      </c>
    </row>
    <row r="1188" spans="2:7">
      <c r="B1188" s="405"/>
      <c r="C1188" s="405"/>
      <c r="G1188" s="1">
        <f>+G1187+E1188-F1188</f>
        <v>25</v>
      </c>
    </row>
    <row r="1189" spans="2:7">
      <c r="B1189" s="405"/>
      <c r="C1189" s="405"/>
      <c r="G1189" s="1">
        <f>+G1188+E1189-F1189</f>
        <v>25</v>
      </c>
    </row>
    <row r="1190" spans="2:7">
      <c r="B1190" s="405"/>
      <c r="C1190" s="405"/>
      <c r="G1190" s="1">
        <f>+G1189+E1190-F1190</f>
        <v>25</v>
      </c>
    </row>
    <row r="1191" spans="2:7">
      <c r="B1191" s="405"/>
      <c r="C1191" s="405"/>
      <c r="G1191" s="1">
        <f>+G1190+E1191-F1191</f>
        <v>25</v>
      </c>
    </row>
    <row r="1192" spans="2:7">
      <c r="B1192" s="405"/>
      <c r="C1192" s="405"/>
      <c r="G1192" s="1">
        <f>+G1191+E1192-F1192</f>
        <v>25</v>
      </c>
    </row>
    <row r="1193" spans="2:7">
      <c r="B1193" s="405"/>
      <c r="C1193" s="405"/>
      <c r="G1193" s="1">
        <f>+G1192+E1193-F1193</f>
        <v>25</v>
      </c>
    </row>
    <row r="1194" spans="2:7">
      <c r="B1194" s="405"/>
      <c r="C1194" s="405"/>
      <c r="G1194" s="1">
        <f>+G1193+E1194-F1194</f>
        <v>25</v>
      </c>
    </row>
    <row r="1195" spans="2:7">
      <c r="B1195" s="405"/>
      <c r="C1195" s="405"/>
      <c r="G1195" s="1">
        <f>+G1194+E1195-F1195</f>
        <v>25</v>
      </c>
    </row>
    <row r="1196" spans="2:7">
      <c r="B1196" s="405"/>
      <c r="C1196" s="405"/>
      <c r="G1196" s="1">
        <f>+G1195+E1196-F1196</f>
        <v>25</v>
      </c>
    </row>
    <row r="1197" spans="2:7">
      <c r="B1197" s="405"/>
      <c r="C1197" s="405"/>
      <c r="G1197" s="1">
        <f>+G1196+E1197-F1197</f>
        <v>25</v>
      </c>
    </row>
    <row r="1198" spans="2:7">
      <c r="B1198" s="405"/>
      <c r="C1198" s="405"/>
      <c r="G1198" s="1">
        <f>+G1197+E1198-F1198</f>
        <v>25</v>
      </c>
    </row>
    <row r="1199" spans="2:7">
      <c r="B1199" s="405"/>
      <c r="C1199" s="405"/>
      <c r="G1199" s="1">
        <f>+G1198+E1199-F1199</f>
        <v>25</v>
      </c>
    </row>
    <row r="1200" spans="2:7">
      <c r="B1200" s="405"/>
      <c r="C1200" s="405"/>
      <c r="G1200" s="1">
        <f>+G1199+E1200-F1200</f>
        <v>25</v>
      </c>
    </row>
    <row r="1201" spans="2:7">
      <c r="B1201" s="405"/>
      <c r="C1201" s="405"/>
      <c r="G1201" s="1">
        <f>+G1200+E1201-F1201</f>
        <v>25</v>
      </c>
    </row>
    <row r="1202" spans="2:7">
      <c r="B1202" s="405"/>
      <c r="C1202" s="405"/>
      <c r="G1202" s="1">
        <f>+G1201+E1202-F1202</f>
        <v>25</v>
      </c>
    </row>
    <row r="1203" spans="2:7">
      <c r="B1203" s="405"/>
      <c r="C1203" s="405"/>
      <c r="G1203" s="1">
        <f>+G1202+E1203-F1203</f>
        <v>25</v>
      </c>
    </row>
    <row r="1204" spans="2:7">
      <c r="B1204" s="405"/>
      <c r="C1204" s="405"/>
      <c r="G1204" s="1">
        <f>+G1203+E1204-F1204</f>
        <v>25</v>
      </c>
    </row>
    <row r="1205" spans="2:7">
      <c r="B1205" s="405"/>
      <c r="C1205" s="405"/>
      <c r="G1205" s="1">
        <f>+G1204+E1205-F1205</f>
        <v>25</v>
      </c>
    </row>
    <row r="1206" spans="2:7">
      <c r="B1206" s="405"/>
      <c r="C1206" s="405"/>
      <c r="G1206" s="1">
        <f>+G1205+E1206-F1206</f>
        <v>25</v>
      </c>
    </row>
    <row r="1207" spans="2:7">
      <c r="B1207" s="405"/>
      <c r="C1207" s="405"/>
      <c r="G1207" s="1">
        <f>+G1206+E1207-F1207</f>
        <v>25</v>
      </c>
    </row>
    <row r="1208" spans="2:7">
      <c r="B1208" s="405"/>
      <c r="C1208" s="405"/>
      <c r="G1208" s="1">
        <f>+G1207+E1208-F1208</f>
        <v>25</v>
      </c>
    </row>
    <row r="1209" spans="2:7">
      <c r="B1209" s="405"/>
      <c r="C1209" s="405"/>
      <c r="G1209" s="1">
        <f>+G1208+E1209-F1209</f>
        <v>25</v>
      </c>
    </row>
    <row r="1210" spans="2:7">
      <c r="B1210" s="405"/>
      <c r="C1210" s="405"/>
      <c r="G1210" s="1">
        <f>+G1209+E1210-F1210</f>
        <v>25</v>
      </c>
    </row>
    <row r="1211" spans="2:7">
      <c r="B1211" s="405"/>
      <c r="C1211" s="405"/>
      <c r="G1211" s="1">
        <f>+G1210+E1211-F1211</f>
        <v>25</v>
      </c>
    </row>
    <row r="1212" spans="2:7">
      <c r="B1212" s="405"/>
      <c r="C1212" s="405"/>
      <c r="G1212" s="1">
        <f>+G1211+E1212-F1212</f>
        <v>25</v>
      </c>
    </row>
    <row r="1213" spans="2:7">
      <c r="B1213" s="405"/>
      <c r="C1213" s="405"/>
      <c r="G1213" s="1">
        <f>+G1212+E1213-F1213</f>
        <v>25</v>
      </c>
    </row>
    <row r="1214" spans="2:7">
      <c r="B1214" s="405"/>
      <c r="C1214" s="405"/>
      <c r="G1214" s="1">
        <f>+G1213+E1214-F1214</f>
        <v>25</v>
      </c>
    </row>
    <row r="1215" spans="2:7">
      <c r="B1215" s="405"/>
      <c r="C1215" s="405"/>
      <c r="G1215" s="1">
        <f>+G1214+E1215-F1215</f>
        <v>25</v>
      </c>
    </row>
    <row r="1216" spans="2:7">
      <c r="B1216" s="405"/>
      <c r="C1216" s="405"/>
      <c r="G1216" s="1">
        <f>+G1215+E1216-F1216</f>
        <v>25</v>
      </c>
    </row>
    <row r="1217" spans="2:7">
      <c r="B1217" s="405"/>
      <c r="C1217" s="405"/>
      <c r="G1217" s="1">
        <f>+G1216+E1217-F1217</f>
        <v>25</v>
      </c>
    </row>
    <row r="1218" spans="2:7">
      <c r="B1218" s="405"/>
      <c r="C1218" s="405"/>
      <c r="G1218" s="1">
        <f>+G1217+E1218-F1218</f>
        <v>25</v>
      </c>
    </row>
    <row r="1219" spans="2:7">
      <c r="B1219" s="405"/>
      <c r="C1219" s="405"/>
      <c r="G1219" s="1">
        <f>+G1218+E1219-F1219</f>
        <v>25</v>
      </c>
    </row>
    <row r="1220" spans="2:7">
      <c r="B1220" s="405"/>
      <c r="C1220" s="405"/>
      <c r="G1220" s="1">
        <f>+G1219+E1220-F1220</f>
        <v>25</v>
      </c>
    </row>
    <row r="1221" spans="2:7">
      <c r="B1221" s="405"/>
      <c r="C1221" s="405"/>
      <c r="G1221" s="1">
        <f>+G1220+E1221-F1221</f>
        <v>25</v>
      </c>
    </row>
    <row r="1222" spans="2:7">
      <c r="B1222" s="405"/>
      <c r="C1222" s="405"/>
      <c r="G1222" s="1">
        <f>+G1221+E1222-F1222</f>
        <v>25</v>
      </c>
    </row>
    <row r="1223" spans="2:7">
      <c r="B1223" s="405"/>
      <c r="C1223" s="405"/>
      <c r="G1223" s="1">
        <f>+G1222+E1223-F1223</f>
        <v>25</v>
      </c>
    </row>
    <row r="1224" spans="2:7">
      <c r="B1224" s="405"/>
      <c r="C1224" s="405"/>
      <c r="G1224" s="1">
        <f>+G1223+E1224-F1224</f>
        <v>25</v>
      </c>
    </row>
    <row r="1225" spans="2:7">
      <c r="B1225" s="405"/>
      <c r="C1225" s="405"/>
      <c r="G1225" s="1">
        <f>+G1224+E1225-F1225</f>
        <v>25</v>
      </c>
    </row>
    <row r="1226" spans="2:7">
      <c r="B1226" s="405"/>
      <c r="C1226" s="405"/>
      <c r="G1226" s="1">
        <f>+G1225+E1226-F1226</f>
        <v>25</v>
      </c>
    </row>
    <row r="1227" spans="2:7">
      <c r="B1227" s="405"/>
      <c r="C1227" s="405"/>
      <c r="G1227" s="1">
        <f>+G1226+E1227-F1227</f>
        <v>25</v>
      </c>
    </row>
    <row r="1228" spans="2:7">
      <c r="B1228" s="405"/>
      <c r="C1228" s="405"/>
      <c r="G1228" s="1">
        <f>+G1227+E1228-F1228</f>
        <v>25</v>
      </c>
    </row>
    <row r="1229" spans="2:7">
      <c r="B1229" s="405"/>
      <c r="C1229" s="405"/>
      <c r="G1229" s="1">
        <f>+G1228+E1229-F1229</f>
        <v>25</v>
      </c>
    </row>
    <row r="1230" spans="2:7">
      <c r="B1230" s="405"/>
      <c r="C1230" s="405"/>
      <c r="G1230" s="1">
        <f>+G1229+E1230-F1230</f>
        <v>25</v>
      </c>
    </row>
    <row r="1231" spans="2:7">
      <c r="B1231" s="405"/>
      <c r="C1231" s="405"/>
      <c r="G1231" s="1">
        <f>+G1230+E1231-F1231</f>
        <v>25</v>
      </c>
    </row>
    <row r="1232" spans="2:7">
      <c r="B1232" s="405"/>
      <c r="C1232" s="405"/>
      <c r="G1232" s="1">
        <f>+G1231+E1232-F1232</f>
        <v>25</v>
      </c>
    </row>
    <row r="1233" spans="2:7">
      <c r="B1233" s="405"/>
      <c r="C1233" s="405"/>
      <c r="G1233" s="1">
        <f>+G1232+E1233-F1233</f>
        <v>25</v>
      </c>
    </row>
    <row r="1234" spans="2:7">
      <c r="B1234" s="405"/>
      <c r="C1234" s="405"/>
      <c r="G1234" s="1">
        <f>+G1233+E1234-F1234</f>
        <v>25</v>
      </c>
    </row>
    <row r="1235" spans="2:7">
      <c r="B1235" s="405"/>
      <c r="C1235" s="405"/>
      <c r="G1235" s="1">
        <f>+G1234+E1235-F1235</f>
        <v>25</v>
      </c>
    </row>
    <row r="1236" spans="2:7">
      <c r="B1236" s="405"/>
      <c r="C1236" s="405"/>
      <c r="G1236" s="1">
        <f>+G1235+E1236-F1236</f>
        <v>25</v>
      </c>
    </row>
    <row r="1237" spans="2:7">
      <c r="B1237" s="405"/>
      <c r="C1237" s="405"/>
      <c r="G1237" s="1">
        <f>+G1236+E1237-F1237</f>
        <v>25</v>
      </c>
    </row>
    <row r="1238" spans="2:7">
      <c r="B1238" s="405"/>
      <c r="C1238" s="405"/>
      <c r="G1238" s="1">
        <f>+G1237+E1238-F1238</f>
        <v>25</v>
      </c>
    </row>
    <row r="1239" spans="2:7">
      <c r="B1239" s="405"/>
      <c r="C1239" s="405"/>
      <c r="G1239" s="1">
        <f>+G1238+E1239-F1239</f>
        <v>25</v>
      </c>
    </row>
    <row r="1240" spans="2:7">
      <c r="B1240" s="405"/>
      <c r="C1240" s="405"/>
      <c r="G1240" s="1">
        <f>+G1239+E1240-F1240</f>
        <v>25</v>
      </c>
    </row>
    <row r="1241" spans="2:7">
      <c r="B1241" s="405"/>
      <c r="C1241" s="405"/>
      <c r="G1241" s="1">
        <f>+G1240+E1241-F1241</f>
        <v>25</v>
      </c>
    </row>
    <row r="1242" spans="2:7">
      <c r="B1242" s="405"/>
      <c r="C1242" s="405"/>
      <c r="G1242" s="1">
        <f>+G1241+E1242-F1242</f>
        <v>25</v>
      </c>
    </row>
    <row r="1243" spans="2:7">
      <c r="B1243" s="405"/>
      <c r="C1243" s="405"/>
      <c r="G1243" s="1">
        <f>+G1242+E1243-F1243</f>
        <v>25</v>
      </c>
    </row>
    <row r="1244" spans="2:7">
      <c r="B1244" s="405"/>
      <c r="C1244" s="405"/>
      <c r="G1244" s="1">
        <f>+G1243+E1244-F1244</f>
        <v>25</v>
      </c>
    </row>
    <row r="1245" spans="2:7">
      <c r="B1245" s="405"/>
      <c r="C1245" s="405"/>
      <c r="G1245" s="1">
        <f>+G1244+E1245-F1245</f>
        <v>25</v>
      </c>
    </row>
    <row r="1246" spans="2:7">
      <c r="B1246" s="405"/>
      <c r="C1246" s="405"/>
      <c r="G1246" s="1">
        <f>+G1245+E1246-F1246</f>
        <v>25</v>
      </c>
    </row>
    <row r="1247" spans="2:7">
      <c r="B1247" s="405"/>
      <c r="C1247" s="405"/>
      <c r="G1247" s="1">
        <f>+G1246+E1247-F1247</f>
        <v>25</v>
      </c>
    </row>
    <row r="1248" spans="2:7">
      <c r="B1248" s="405"/>
      <c r="C1248" s="405"/>
      <c r="G1248" s="1">
        <f>+G1247+E1248-F1248</f>
        <v>25</v>
      </c>
    </row>
    <row r="1249" spans="2:7">
      <c r="B1249" s="405"/>
      <c r="C1249" s="405"/>
      <c r="G1249" s="1">
        <f>+G1248+E1249-F1249</f>
        <v>25</v>
      </c>
    </row>
    <row r="1250" spans="2:7">
      <c r="B1250" s="405"/>
      <c r="C1250" s="405"/>
      <c r="G1250" s="1">
        <f>+G1249+E1250-F1250</f>
        <v>25</v>
      </c>
    </row>
    <row r="1251" spans="2:7">
      <c r="B1251" s="405"/>
      <c r="C1251" s="405"/>
      <c r="G1251" s="1">
        <f>+G1250+E1251-F1251</f>
        <v>25</v>
      </c>
    </row>
    <row r="1252" spans="2:7">
      <c r="B1252" s="405"/>
      <c r="C1252" s="405"/>
      <c r="G1252" s="1">
        <f>+G1251+E1252-F1252</f>
        <v>25</v>
      </c>
    </row>
    <row r="1253" spans="2:7">
      <c r="B1253" s="405"/>
      <c r="C1253" s="405"/>
      <c r="G1253" s="1">
        <f>+G1252+E1253-F1253</f>
        <v>25</v>
      </c>
    </row>
    <row r="1254" spans="2:7">
      <c r="B1254" s="405"/>
      <c r="C1254" s="405"/>
      <c r="G1254" s="1">
        <f>+G1253+E1254-F1254</f>
        <v>25</v>
      </c>
    </row>
    <row r="1255" spans="2:7">
      <c r="B1255" s="405"/>
      <c r="C1255" s="405"/>
      <c r="G1255" s="1">
        <f>+G1254+E1255-F1255</f>
        <v>25</v>
      </c>
    </row>
    <row r="1256" spans="2:7">
      <c r="B1256" s="405"/>
      <c r="C1256" s="405"/>
      <c r="G1256" s="1">
        <f>+G1255+E1256-F1256</f>
        <v>25</v>
      </c>
    </row>
    <row r="1257" spans="2:7">
      <c r="B1257" s="405"/>
      <c r="C1257" s="405"/>
      <c r="G1257" s="1">
        <f>+G1256+E1257-F1257</f>
        <v>25</v>
      </c>
    </row>
    <row r="1258" spans="2:7">
      <c r="B1258" s="405"/>
      <c r="C1258" s="405"/>
      <c r="G1258" s="1">
        <f>+G1257+E1258-F1258</f>
        <v>25</v>
      </c>
    </row>
    <row r="1259" spans="2:7">
      <c r="B1259" s="405"/>
      <c r="C1259" s="405"/>
      <c r="G1259" s="1">
        <f>+G1258+E1259-F1259</f>
        <v>25</v>
      </c>
    </row>
    <row r="1260" spans="2:7">
      <c r="B1260" s="405"/>
      <c r="C1260" s="405"/>
      <c r="G1260" s="1">
        <f>+G1259+E1260-F1260</f>
        <v>25</v>
      </c>
    </row>
    <row r="1261" spans="2:7">
      <c r="B1261" s="405"/>
      <c r="C1261" s="405"/>
      <c r="G1261" s="1">
        <f>+G1260+E1261-F1261</f>
        <v>25</v>
      </c>
    </row>
    <row r="1262" spans="2:7">
      <c r="B1262" s="405"/>
      <c r="C1262" s="405"/>
      <c r="G1262" s="1">
        <f>+G1261+E1262-F1262</f>
        <v>25</v>
      </c>
    </row>
    <row r="1263" spans="2:7">
      <c r="B1263" s="405"/>
      <c r="C1263" s="405"/>
      <c r="G1263" s="1">
        <f>+G1262+E1263-F1263</f>
        <v>25</v>
      </c>
    </row>
    <row r="1264" spans="2:7">
      <c r="B1264" s="405"/>
      <c r="C1264" s="405"/>
      <c r="G1264" s="1">
        <f>+G1263+E1264-F1264</f>
        <v>25</v>
      </c>
    </row>
    <row r="1265" spans="2:7">
      <c r="B1265" s="405"/>
      <c r="C1265" s="405"/>
      <c r="G1265" s="1">
        <f>+G1264+E1265-F1265</f>
        <v>25</v>
      </c>
    </row>
    <row r="1266" spans="2:7">
      <c r="B1266" s="405"/>
      <c r="C1266" s="405"/>
      <c r="G1266" s="1">
        <f>+G1265+E1266-F1266</f>
        <v>25</v>
      </c>
    </row>
    <row r="1267" spans="2:7">
      <c r="B1267" s="405"/>
      <c r="C1267" s="405"/>
      <c r="G1267" s="1">
        <f>+G1266+E1267-F1267</f>
        <v>25</v>
      </c>
    </row>
    <row r="1268" spans="2:7">
      <c r="B1268" s="405"/>
      <c r="C1268" s="405"/>
      <c r="G1268" s="1">
        <f>+G1267+E1268-F1268</f>
        <v>25</v>
      </c>
    </row>
    <row r="1269" spans="2:7">
      <c r="B1269" s="405"/>
      <c r="C1269" s="405"/>
      <c r="G1269" s="1">
        <f>+G1268+E1269-F1269</f>
        <v>25</v>
      </c>
    </row>
    <row r="1270" spans="2:7">
      <c r="B1270" s="405"/>
      <c r="C1270" s="405"/>
      <c r="G1270" s="1">
        <f>+G1269+E1270-F1270</f>
        <v>25</v>
      </c>
    </row>
    <row r="1271" spans="2:7">
      <c r="B1271" s="405"/>
      <c r="C1271" s="405"/>
      <c r="G1271" s="1">
        <f>+G1270+E1271-F1271</f>
        <v>25</v>
      </c>
    </row>
    <row r="1272" spans="2:7">
      <c r="B1272" s="405"/>
      <c r="C1272" s="405"/>
      <c r="G1272" s="1">
        <f>+G1271+E1272-F1272</f>
        <v>25</v>
      </c>
    </row>
    <row r="1273" spans="2:7">
      <c r="B1273" s="405"/>
      <c r="C1273" s="405"/>
      <c r="G1273" s="1">
        <f>+G1272+E1273-F1273</f>
        <v>25</v>
      </c>
    </row>
    <row r="1274" spans="2:7">
      <c r="B1274" s="405"/>
      <c r="C1274" s="405"/>
      <c r="G1274" s="1">
        <f>+G1273+E1274-F1274</f>
        <v>25</v>
      </c>
    </row>
    <row r="1275" spans="2:7">
      <c r="B1275" s="405"/>
      <c r="C1275" s="405"/>
      <c r="G1275" s="1">
        <f>+G1274+E1275-F1275</f>
        <v>25</v>
      </c>
    </row>
    <row r="1276" spans="2:7">
      <c r="B1276" s="405"/>
      <c r="C1276" s="405"/>
      <c r="G1276" s="1">
        <f>+G1275+E1276-F1276</f>
        <v>25</v>
      </c>
    </row>
    <row r="1277" spans="2:7">
      <c r="B1277" s="405"/>
      <c r="C1277" s="405"/>
      <c r="G1277" s="1">
        <f>+G1276+E1277-F1277</f>
        <v>25</v>
      </c>
    </row>
    <row r="1278" spans="2:7">
      <c r="B1278" s="405"/>
      <c r="C1278" s="405"/>
      <c r="G1278" s="1">
        <f>+G1277+E1278-F1278</f>
        <v>25</v>
      </c>
    </row>
    <row r="1279" spans="2:7">
      <c r="B1279" s="405"/>
      <c r="C1279" s="405"/>
      <c r="G1279" s="1">
        <f>+G1278+E1279-F1279</f>
        <v>25</v>
      </c>
    </row>
    <row r="1280" spans="2:7">
      <c r="B1280" s="405"/>
      <c r="C1280" s="405"/>
      <c r="G1280" s="1">
        <f>+G1279+E1280-F1280</f>
        <v>25</v>
      </c>
    </row>
    <row r="1281" spans="2:7">
      <c r="B1281" s="405"/>
      <c r="C1281" s="405"/>
      <c r="G1281" s="1">
        <f>+G1280+E1281-F1281</f>
        <v>25</v>
      </c>
    </row>
    <row r="1282" spans="2:7">
      <c r="B1282" s="405"/>
      <c r="C1282" s="405"/>
      <c r="G1282" s="1">
        <f>+G1281+E1282-F1282</f>
        <v>25</v>
      </c>
    </row>
    <row r="1283" spans="2:7">
      <c r="B1283" s="405"/>
      <c r="C1283" s="405"/>
      <c r="G1283" s="1">
        <f>+G1282+E1283-F1283</f>
        <v>25</v>
      </c>
    </row>
    <row r="1284" spans="2:7">
      <c r="B1284" s="405"/>
      <c r="C1284" s="405"/>
      <c r="G1284" s="1">
        <f>+G1283+E1284-F1284</f>
        <v>25</v>
      </c>
    </row>
    <row r="1285" spans="2:7">
      <c r="B1285" s="405"/>
      <c r="C1285" s="405"/>
      <c r="G1285" s="1">
        <f>+G1284+E1285-F1285</f>
        <v>25</v>
      </c>
    </row>
    <row r="1286" spans="2:7">
      <c r="B1286" s="405"/>
      <c r="C1286" s="405"/>
      <c r="G1286" s="1">
        <f>+G1285+E1286-F1286</f>
        <v>25</v>
      </c>
    </row>
    <row r="1287" spans="2:7">
      <c r="B1287" s="405"/>
      <c r="C1287" s="405"/>
      <c r="G1287" s="1">
        <f>+G1286+E1287-F1287</f>
        <v>25</v>
      </c>
    </row>
    <row r="1288" spans="2:7">
      <c r="B1288" s="405"/>
      <c r="C1288" s="405"/>
      <c r="G1288" s="1">
        <f>+G1287+E1288-F1288</f>
        <v>25</v>
      </c>
    </row>
    <row r="1289" spans="2:7">
      <c r="B1289" s="405"/>
      <c r="C1289" s="405"/>
      <c r="G1289" s="1">
        <f>+G1288+E1289-F1289</f>
        <v>25</v>
      </c>
    </row>
    <row r="1290" spans="2:7">
      <c r="B1290" s="405"/>
      <c r="C1290" s="405"/>
      <c r="G1290" s="1">
        <f>+G1289+E1290-F1290</f>
        <v>25</v>
      </c>
    </row>
    <row r="1291" spans="2:7">
      <c r="B1291" s="405"/>
      <c r="C1291" s="405"/>
      <c r="G1291" s="1">
        <f>+G1290+E1291-F1291</f>
        <v>25</v>
      </c>
    </row>
    <row r="1292" spans="2:7">
      <c r="B1292" s="405"/>
      <c r="C1292" s="405"/>
      <c r="G1292" s="1">
        <f>+G1291+E1292-F1292</f>
        <v>25</v>
      </c>
    </row>
    <row r="1293" spans="2:7">
      <c r="B1293" s="405"/>
      <c r="C1293" s="405"/>
      <c r="G1293" s="1">
        <f>+G1292+E1293-F1293</f>
        <v>25</v>
      </c>
    </row>
    <row r="1294" spans="2:7">
      <c r="B1294" s="405"/>
      <c r="C1294" s="405"/>
      <c r="G1294" s="1">
        <f>+G1293+E1294-F1294</f>
        <v>25</v>
      </c>
    </row>
    <row r="1295" spans="2:7">
      <c r="B1295" s="405"/>
      <c r="C1295" s="405"/>
      <c r="G1295" s="1">
        <f>+G1294+E1295-F1295</f>
        <v>25</v>
      </c>
    </row>
    <row r="1296" spans="2:7">
      <c r="B1296" s="405"/>
      <c r="C1296" s="405"/>
      <c r="G1296" s="1">
        <f>+G1295+E1296-F1296</f>
        <v>25</v>
      </c>
    </row>
    <row r="1297" spans="2:7">
      <c r="B1297" s="405"/>
      <c r="C1297" s="405"/>
      <c r="G1297" s="1">
        <f>+G1296+E1297-F1297</f>
        <v>25</v>
      </c>
    </row>
    <row r="1298" spans="2:7">
      <c r="B1298" s="405"/>
      <c r="C1298" s="405"/>
      <c r="G1298" s="1">
        <f>+G1297+E1298-F1298</f>
        <v>25</v>
      </c>
    </row>
    <row r="1299" spans="2:7">
      <c r="B1299" s="405"/>
      <c r="C1299" s="405"/>
      <c r="G1299" s="1">
        <f>+G1298+E1299-F1299</f>
        <v>25</v>
      </c>
    </row>
    <row r="1300" spans="2:7">
      <c r="B1300" s="405"/>
      <c r="C1300" s="405"/>
      <c r="G1300" s="1">
        <f>+G1299+E1300-F1300</f>
        <v>25</v>
      </c>
    </row>
    <row r="1301" spans="2:7">
      <c r="B1301" s="405"/>
      <c r="C1301" s="405"/>
      <c r="G1301" s="1">
        <f>+G1300+E1301-F1301</f>
        <v>25</v>
      </c>
    </row>
    <row r="1302" spans="2:7">
      <c r="B1302" s="405"/>
      <c r="C1302" s="405"/>
      <c r="G1302" s="1">
        <f>+G1301+E1302-F1302</f>
        <v>25</v>
      </c>
    </row>
    <row r="1303" spans="2:7">
      <c r="B1303" s="405"/>
      <c r="C1303" s="405"/>
      <c r="G1303" s="1">
        <f>+G1302+E1303-F1303</f>
        <v>25</v>
      </c>
    </row>
    <row r="1304" spans="2:7">
      <c r="B1304" s="405"/>
      <c r="C1304" s="405"/>
      <c r="G1304" s="1">
        <f>+G1303+E1304-F1304</f>
        <v>25</v>
      </c>
    </row>
    <row r="1305" spans="2:7">
      <c r="B1305" s="405"/>
      <c r="C1305" s="405"/>
      <c r="G1305" s="1">
        <f>+G1304+E1305-F1305</f>
        <v>25</v>
      </c>
    </row>
    <row r="1306" spans="2:7">
      <c r="B1306" s="405"/>
      <c r="C1306" s="405"/>
      <c r="G1306" s="1">
        <f>+G1305+E1306-F1306</f>
        <v>25</v>
      </c>
    </row>
    <row r="1307" spans="2:7">
      <c r="B1307" s="405"/>
      <c r="C1307" s="405"/>
      <c r="G1307" s="1">
        <f>+G1306+E1307-F1307</f>
        <v>25</v>
      </c>
    </row>
    <row r="1308" spans="2:7">
      <c r="B1308" s="405"/>
      <c r="C1308" s="405"/>
      <c r="G1308" s="1">
        <f>+G1307+E1308-F1308</f>
        <v>25</v>
      </c>
    </row>
    <row r="1309" spans="2:7">
      <c r="B1309" s="405"/>
      <c r="C1309" s="405"/>
      <c r="G1309" s="1">
        <f>+G1308+E1309-F1309</f>
        <v>25</v>
      </c>
    </row>
    <row r="1310" spans="2:7">
      <c r="B1310" s="405"/>
      <c r="C1310" s="405"/>
      <c r="G1310" s="1">
        <f>+G1309+E1310-F1310</f>
        <v>25</v>
      </c>
    </row>
    <row r="1311" spans="2:7">
      <c r="B1311" s="405"/>
      <c r="C1311" s="405"/>
      <c r="G1311" s="1">
        <f>+G1310+E1311-F1311</f>
        <v>25</v>
      </c>
    </row>
    <row r="1312" spans="2:7">
      <c r="B1312" s="405"/>
      <c r="C1312" s="405"/>
      <c r="G1312" s="1">
        <f>+G1311+E1312-F1312</f>
        <v>25</v>
      </c>
    </row>
    <row r="1313" spans="2:7">
      <c r="B1313" s="405"/>
      <c r="C1313" s="405"/>
      <c r="G1313" s="1">
        <f>+G1312+E1313-F1313</f>
        <v>25</v>
      </c>
    </row>
    <row r="1314" spans="2:7">
      <c r="B1314" s="405"/>
      <c r="C1314" s="405"/>
      <c r="G1314" s="1">
        <f>+G1313+E1314-F1314</f>
        <v>25</v>
      </c>
    </row>
    <row r="1315" spans="2:7">
      <c r="B1315" s="405"/>
      <c r="C1315" s="405"/>
      <c r="G1315" s="1">
        <f>+G1314+E1315-F1315</f>
        <v>25</v>
      </c>
    </row>
    <row r="1316" spans="2:7">
      <c r="B1316" s="405"/>
      <c r="C1316" s="405"/>
      <c r="G1316" s="1">
        <f>+G1315+E1316-F1316</f>
        <v>25</v>
      </c>
    </row>
    <row r="1317" spans="2:7">
      <c r="B1317" s="405"/>
      <c r="C1317" s="405"/>
      <c r="G1317" s="1">
        <f>+G1316+E1317-F1317</f>
        <v>25</v>
      </c>
    </row>
    <row r="1318" spans="2:7">
      <c r="B1318" s="405"/>
      <c r="C1318" s="405"/>
      <c r="G1318" s="1">
        <f>+G1317+E1318-F1318</f>
        <v>25</v>
      </c>
    </row>
    <row r="1319" spans="2:7">
      <c r="B1319" s="405"/>
      <c r="C1319" s="405"/>
      <c r="G1319" s="1">
        <f>+G1318+E1319-F1319</f>
        <v>25</v>
      </c>
    </row>
    <row r="1320" spans="2:7">
      <c r="B1320" s="405"/>
      <c r="C1320" s="405"/>
      <c r="G1320" s="1">
        <f>+G1319+E1320-F1320</f>
        <v>25</v>
      </c>
    </row>
    <row r="1321" spans="2:7">
      <c r="B1321" s="405"/>
      <c r="C1321" s="405"/>
      <c r="G1321" s="1">
        <f>+G1320+E1321-F1321</f>
        <v>25</v>
      </c>
    </row>
    <row r="1322" spans="2:7">
      <c r="B1322" s="405"/>
      <c r="C1322" s="405"/>
      <c r="G1322" s="1">
        <f>+G1321+E1322-F1322</f>
        <v>25</v>
      </c>
    </row>
    <row r="1323" spans="2:7">
      <c r="B1323" s="405"/>
      <c r="C1323" s="405"/>
      <c r="G1323" s="1">
        <f>+G1322+E1323-F1323</f>
        <v>25</v>
      </c>
    </row>
    <row r="1324" spans="2:7">
      <c r="B1324" s="405"/>
      <c r="C1324" s="405"/>
      <c r="G1324" s="1">
        <f>+G1323+E1324-F1324</f>
        <v>25</v>
      </c>
    </row>
  </sheetData>
  <autoFilter ref="A4:G613" xr:uid="{00000000-0009-0000-0000-000027000000}"/>
  <mergeCells count="7">
    <mergeCell ref="J917:L917"/>
    <mergeCell ref="J875:L875"/>
    <mergeCell ref="B2:G2"/>
    <mergeCell ref="H504:K504"/>
    <mergeCell ref="I713:K713"/>
    <mergeCell ref="I755:K755"/>
    <mergeCell ref="I846:K846"/>
  </mergeCells>
  <pageMargins left="0.31496062992125984" right="0.31496062992125984" top="0.74803149606299213" bottom="0.74803149606299213" header="0.31496062992125984" footer="0.31496062992125984"/>
  <pageSetup paperSize="9" scale="120" fitToWidth="0" fitToHeight="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3" tint="0.39997558519241921"/>
  </sheetPr>
  <dimension ref="A2:O1323"/>
  <sheetViews>
    <sheetView topLeftCell="A914" zoomScaleNormal="100" workbookViewId="0">
      <selection activeCell="M930" sqref="M930"/>
    </sheetView>
  </sheetViews>
  <sheetFormatPr defaultColWidth="11.42578125" defaultRowHeight="15"/>
  <cols>
    <col min="1" max="1" width="11.42578125" style="30"/>
    <col min="2" max="2" width="15.28515625" style="167" customWidth="1"/>
    <col min="3" max="3" width="14.28515625" style="3" bestFit="1" customWidth="1"/>
    <col min="4" max="4" width="47.28515625" bestFit="1" customWidth="1"/>
    <col min="5" max="6" width="11.42578125" style="1"/>
    <col min="9" max="9" width="15.140625" bestFit="1" customWidth="1"/>
    <col min="10" max="10" width="11.85546875" bestFit="1" customWidth="1"/>
    <col min="11" max="11" width="34.140625" bestFit="1" customWidth="1"/>
  </cols>
  <sheetData>
    <row r="2" spans="1:10">
      <c r="A2" s="444" t="s">
        <v>686</v>
      </c>
      <c r="B2" s="444"/>
      <c r="C2" s="444"/>
      <c r="D2" s="444"/>
      <c r="E2" s="444"/>
      <c r="F2" s="444"/>
      <c r="G2" s="444"/>
      <c r="H2" s="30">
        <v>46020</v>
      </c>
      <c r="I2" s="422" t="s">
        <v>687</v>
      </c>
      <c r="J2" s="422"/>
    </row>
    <row r="3" spans="1:10" ht="45.75">
      <c r="A3" s="31" t="s">
        <v>1</v>
      </c>
      <c r="B3" s="12" t="s">
        <v>2</v>
      </c>
      <c r="C3" s="12" t="s">
        <v>3</v>
      </c>
      <c r="D3" s="12" t="s">
        <v>4</v>
      </c>
      <c r="E3" s="7" t="s">
        <v>5</v>
      </c>
      <c r="F3" s="7" t="s">
        <v>6</v>
      </c>
      <c r="G3" s="7" t="s">
        <v>7</v>
      </c>
    </row>
    <row r="4" spans="1:10">
      <c r="A4" s="30">
        <v>42736</v>
      </c>
      <c r="B4" s="167" t="s">
        <v>8</v>
      </c>
      <c r="C4" s="405"/>
      <c r="G4" s="1">
        <v>189.5</v>
      </c>
    </row>
    <row r="5" spans="1:10" hidden="1">
      <c r="A5" s="30">
        <v>42760</v>
      </c>
      <c r="B5" s="167">
        <v>12159</v>
      </c>
      <c r="C5" s="405" t="s">
        <v>9</v>
      </c>
      <c r="F5" s="1">
        <v>109.5</v>
      </c>
      <c r="G5" s="1">
        <f>+G4+E5-F5</f>
        <v>80</v>
      </c>
    </row>
    <row r="6" spans="1:10" hidden="1">
      <c r="A6" s="30">
        <v>42817</v>
      </c>
      <c r="B6" s="167">
        <v>12448</v>
      </c>
      <c r="C6" s="405" t="s">
        <v>9</v>
      </c>
      <c r="F6" s="1">
        <v>80</v>
      </c>
      <c r="G6" s="1">
        <f t="shared" ref="G6:G69" si="0">+G5+E6-F6</f>
        <v>0</v>
      </c>
    </row>
    <row r="7" spans="1:10" hidden="1">
      <c r="A7" s="32">
        <v>42766</v>
      </c>
      <c r="B7" s="164" t="s">
        <v>11</v>
      </c>
      <c r="C7" s="404" t="s">
        <v>12</v>
      </c>
      <c r="D7" t="s">
        <v>13</v>
      </c>
      <c r="E7" s="1">
        <v>59.2</v>
      </c>
      <c r="G7" s="1">
        <f t="shared" si="0"/>
        <v>59.2</v>
      </c>
    </row>
    <row r="8" spans="1:10" hidden="1">
      <c r="C8" s="405"/>
      <c r="D8" t="s">
        <v>14</v>
      </c>
      <c r="E8" s="1">
        <v>44.5</v>
      </c>
      <c r="G8" s="1">
        <f t="shared" si="0"/>
        <v>103.7</v>
      </c>
    </row>
    <row r="9" spans="1:10" hidden="1">
      <c r="C9" s="405"/>
      <c r="D9" t="s">
        <v>15</v>
      </c>
      <c r="E9" s="1">
        <v>60</v>
      </c>
      <c r="G9" s="1">
        <f t="shared" si="0"/>
        <v>163.69999999999999</v>
      </c>
    </row>
    <row r="10" spans="1:10" hidden="1">
      <c r="C10" s="405"/>
      <c r="D10" t="s">
        <v>16</v>
      </c>
      <c r="E10" s="1">
        <v>2</v>
      </c>
      <c r="G10" s="1">
        <f t="shared" si="0"/>
        <v>165.7</v>
      </c>
    </row>
    <row r="11" spans="1:10" hidden="1">
      <c r="A11" s="30">
        <v>42765</v>
      </c>
      <c r="B11" s="167" t="s">
        <v>10</v>
      </c>
      <c r="C11" s="405" t="s">
        <v>12</v>
      </c>
      <c r="D11" t="s">
        <v>15</v>
      </c>
      <c r="F11" s="1">
        <v>60</v>
      </c>
      <c r="G11" s="1">
        <f t="shared" si="0"/>
        <v>105.69999999999999</v>
      </c>
    </row>
    <row r="12" spans="1:10" hidden="1">
      <c r="A12" s="30">
        <v>42765</v>
      </c>
      <c r="B12" s="167" t="s">
        <v>10</v>
      </c>
      <c r="C12" s="405" t="s">
        <v>688</v>
      </c>
      <c r="D12" t="s">
        <v>16</v>
      </c>
      <c r="F12" s="1">
        <v>2</v>
      </c>
      <c r="G12" s="1">
        <f t="shared" si="0"/>
        <v>103.69999999999999</v>
      </c>
    </row>
    <row r="13" spans="1:10" hidden="1">
      <c r="A13" s="30">
        <v>42786</v>
      </c>
      <c r="B13" s="167">
        <v>12236</v>
      </c>
      <c r="C13" s="405" t="s">
        <v>12</v>
      </c>
      <c r="D13" t="s">
        <v>13</v>
      </c>
      <c r="F13" s="1">
        <v>59.2</v>
      </c>
      <c r="G13" s="1">
        <f t="shared" si="0"/>
        <v>44.499999999999986</v>
      </c>
    </row>
    <row r="14" spans="1:10" hidden="1">
      <c r="A14" s="30">
        <v>42786</v>
      </c>
      <c r="B14" s="167">
        <v>12236</v>
      </c>
      <c r="C14" s="405" t="s">
        <v>12</v>
      </c>
      <c r="D14" t="s">
        <v>14</v>
      </c>
      <c r="F14" s="1">
        <v>44.5</v>
      </c>
      <c r="G14" s="1">
        <f t="shared" si="0"/>
        <v>0</v>
      </c>
    </row>
    <row r="15" spans="1:10" hidden="1">
      <c r="A15" s="32">
        <v>42794</v>
      </c>
      <c r="B15" s="164" t="s">
        <v>11</v>
      </c>
      <c r="C15" s="404" t="s">
        <v>19</v>
      </c>
      <c r="D15" t="s">
        <v>13</v>
      </c>
      <c r="E15" s="1">
        <v>60.5</v>
      </c>
      <c r="G15" s="1">
        <f t="shared" si="0"/>
        <v>60.5</v>
      </c>
    </row>
    <row r="16" spans="1:10" hidden="1">
      <c r="C16" s="405"/>
      <c r="D16" t="s">
        <v>14</v>
      </c>
      <c r="E16" s="1">
        <v>31</v>
      </c>
      <c r="G16" s="1">
        <f t="shared" si="0"/>
        <v>91.5</v>
      </c>
    </row>
    <row r="17" spans="1:7" hidden="1">
      <c r="C17" s="405"/>
      <c r="D17" t="s">
        <v>15</v>
      </c>
      <c r="E17" s="1">
        <v>56</v>
      </c>
      <c r="G17" s="1">
        <f t="shared" si="0"/>
        <v>147.5</v>
      </c>
    </row>
    <row r="18" spans="1:7" hidden="1">
      <c r="C18" s="405"/>
      <c r="D18" t="s">
        <v>16</v>
      </c>
      <c r="E18" s="1">
        <v>2</v>
      </c>
      <c r="G18" s="1">
        <f t="shared" si="0"/>
        <v>149.5</v>
      </c>
    </row>
    <row r="19" spans="1:7" hidden="1">
      <c r="A19" s="30">
        <v>42794</v>
      </c>
      <c r="B19" s="167" t="s">
        <v>10</v>
      </c>
      <c r="C19" s="405" t="s">
        <v>19</v>
      </c>
      <c r="D19" t="s">
        <v>15</v>
      </c>
      <c r="F19" s="1">
        <v>56</v>
      </c>
      <c r="G19" s="1">
        <f t="shared" si="0"/>
        <v>93.5</v>
      </c>
    </row>
    <row r="20" spans="1:7" hidden="1">
      <c r="A20" s="30">
        <v>42794</v>
      </c>
      <c r="B20" s="167" t="s">
        <v>10</v>
      </c>
      <c r="C20" s="405" t="s">
        <v>19</v>
      </c>
      <c r="D20" t="s">
        <v>16</v>
      </c>
      <c r="F20" s="1">
        <v>2</v>
      </c>
      <c r="G20" s="1">
        <f t="shared" si="0"/>
        <v>91.5</v>
      </c>
    </row>
    <row r="21" spans="1:7" hidden="1">
      <c r="A21" s="30">
        <v>42817</v>
      </c>
      <c r="B21" s="167">
        <v>12448</v>
      </c>
      <c r="C21" s="405" t="s">
        <v>19</v>
      </c>
      <c r="D21" t="s">
        <v>13</v>
      </c>
      <c r="F21" s="1">
        <v>60.5</v>
      </c>
      <c r="G21" s="1">
        <f t="shared" si="0"/>
        <v>31</v>
      </c>
    </row>
    <row r="22" spans="1:7" hidden="1">
      <c r="A22" s="30">
        <v>42817</v>
      </c>
      <c r="B22" s="167">
        <v>12448</v>
      </c>
      <c r="C22" s="405" t="s">
        <v>19</v>
      </c>
      <c r="D22" t="s">
        <v>14</v>
      </c>
      <c r="F22" s="1">
        <v>31</v>
      </c>
      <c r="G22" s="1">
        <f t="shared" si="0"/>
        <v>0</v>
      </c>
    </row>
    <row r="23" spans="1:7" hidden="1">
      <c r="A23" s="32">
        <v>42825</v>
      </c>
      <c r="B23" s="164" t="s">
        <v>11</v>
      </c>
      <c r="C23" s="404" t="s">
        <v>20</v>
      </c>
      <c r="D23" t="s">
        <v>13</v>
      </c>
      <c r="E23" s="1">
        <v>57.8</v>
      </c>
      <c r="G23" s="1">
        <f t="shared" si="0"/>
        <v>57.8</v>
      </c>
    </row>
    <row r="24" spans="1:7" hidden="1">
      <c r="C24" s="405"/>
      <c r="D24" t="s">
        <v>14</v>
      </c>
      <c r="E24" s="1">
        <v>37.4</v>
      </c>
      <c r="G24" s="1">
        <f t="shared" si="0"/>
        <v>95.199999999999989</v>
      </c>
    </row>
    <row r="25" spans="1:7" hidden="1">
      <c r="C25" s="405"/>
      <c r="D25" t="s">
        <v>15</v>
      </c>
      <c r="E25" s="1">
        <v>60</v>
      </c>
      <c r="G25" s="1">
        <f t="shared" si="0"/>
        <v>155.19999999999999</v>
      </c>
    </row>
    <row r="26" spans="1:7" hidden="1">
      <c r="C26" s="405"/>
      <c r="D26" t="s">
        <v>16</v>
      </c>
      <c r="E26" s="1">
        <v>2</v>
      </c>
      <c r="G26" s="1">
        <f t="shared" si="0"/>
        <v>157.19999999999999</v>
      </c>
    </row>
    <row r="27" spans="1:7" hidden="1">
      <c r="A27" s="30">
        <v>42824</v>
      </c>
      <c r="B27" s="167" t="s">
        <v>10</v>
      </c>
      <c r="C27" s="405" t="s">
        <v>20</v>
      </c>
      <c r="D27" t="s">
        <v>15</v>
      </c>
      <c r="F27" s="1">
        <v>60</v>
      </c>
      <c r="G27" s="1">
        <f t="shared" si="0"/>
        <v>97.199999999999989</v>
      </c>
    </row>
    <row r="28" spans="1:7" hidden="1">
      <c r="A28" s="30">
        <v>42824</v>
      </c>
      <c r="B28" s="167" t="s">
        <v>10</v>
      </c>
      <c r="C28" s="405" t="s">
        <v>20</v>
      </c>
      <c r="D28" t="s">
        <v>16</v>
      </c>
      <c r="F28" s="1">
        <v>2</v>
      </c>
      <c r="G28" s="1">
        <f t="shared" si="0"/>
        <v>95.199999999999989</v>
      </c>
    </row>
    <row r="29" spans="1:7" hidden="1">
      <c r="A29" s="30">
        <v>42847</v>
      </c>
      <c r="B29" s="167">
        <v>12683</v>
      </c>
      <c r="C29" s="405" t="s">
        <v>20</v>
      </c>
      <c r="D29" t="s">
        <v>13</v>
      </c>
      <c r="F29" s="1">
        <v>57.8</v>
      </c>
      <c r="G29" s="1">
        <f t="shared" si="0"/>
        <v>37.399999999999991</v>
      </c>
    </row>
    <row r="30" spans="1:7" hidden="1">
      <c r="A30" s="30">
        <v>42847</v>
      </c>
      <c r="B30" s="167">
        <v>12683</v>
      </c>
      <c r="C30" s="405" t="s">
        <v>20</v>
      </c>
      <c r="D30" t="s">
        <v>14</v>
      </c>
      <c r="F30" s="1">
        <v>37.4</v>
      </c>
      <c r="G30" s="1">
        <f t="shared" si="0"/>
        <v>0</v>
      </c>
    </row>
    <row r="31" spans="1:7" hidden="1">
      <c r="A31" s="32">
        <v>42855</v>
      </c>
      <c r="B31" s="164" t="s">
        <v>11</v>
      </c>
      <c r="C31" s="404" t="s">
        <v>21</v>
      </c>
      <c r="D31" t="s">
        <v>13</v>
      </c>
      <c r="E31" s="1">
        <v>59.2</v>
      </c>
      <c r="G31" s="1">
        <f t="shared" si="0"/>
        <v>59.2</v>
      </c>
    </row>
    <row r="32" spans="1:7" hidden="1">
      <c r="C32" s="405"/>
      <c r="D32" t="s">
        <v>14</v>
      </c>
      <c r="E32" s="1">
        <v>36.700000000000003</v>
      </c>
      <c r="G32" s="1">
        <f t="shared" si="0"/>
        <v>95.9</v>
      </c>
    </row>
    <row r="33" spans="1:7" hidden="1">
      <c r="C33" s="405"/>
      <c r="D33" t="s">
        <v>15</v>
      </c>
      <c r="E33" s="1">
        <v>60</v>
      </c>
      <c r="G33" s="1">
        <f t="shared" si="0"/>
        <v>155.9</v>
      </c>
    </row>
    <row r="34" spans="1:7" hidden="1">
      <c r="C34" s="405"/>
      <c r="D34" t="s">
        <v>16</v>
      </c>
      <c r="E34" s="1">
        <v>2</v>
      </c>
      <c r="G34" s="1">
        <f t="shared" si="0"/>
        <v>157.9</v>
      </c>
    </row>
    <row r="35" spans="1:7" hidden="1">
      <c r="A35" s="30">
        <v>42853</v>
      </c>
      <c r="B35" s="167" t="s">
        <v>10</v>
      </c>
      <c r="C35" s="405" t="s">
        <v>21</v>
      </c>
      <c r="D35" t="s">
        <v>15</v>
      </c>
      <c r="F35" s="1">
        <v>60</v>
      </c>
      <c r="G35" s="1">
        <f t="shared" si="0"/>
        <v>97.9</v>
      </c>
    </row>
    <row r="36" spans="1:7" hidden="1">
      <c r="A36" s="30">
        <v>42853</v>
      </c>
      <c r="B36" s="167" t="s">
        <v>10</v>
      </c>
      <c r="C36" s="405" t="s">
        <v>21</v>
      </c>
      <c r="D36" t="s">
        <v>16</v>
      </c>
      <c r="F36" s="1">
        <v>2</v>
      </c>
      <c r="G36" s="1">
        <f t="shared" si="0"/>
        <v>95.9</v>
      </c>
    </row>
    <row r="37" spans="1:7" hidden="1">
      <c r="A37" s="30">
        <v>42874</v>
      </c>
      <c r="B37" s="167">
        <v>12784</v>
      </c>
      <c r="C37" s="405" t="s">
        <v>21</v>
      </c>
      <c r="D37" t="s">
        <v>13</v>
      </c>
      <c r="F37" s="1">
        <v>59.2</v>
      </c>
      <c r="G37" s="1">
        <f t="shared" si="0"/>
        <v>36.700000000000003</v>
      </c>
    </row>
    <row r="38" spans="1:7" hidden="1">
      <c r="A38" s="30">
        <v>42874</v>
      </c>
      <c r="B38" s="167">
        <v>12784</v>
      </c>
      <c r="C38" s="405" t="s">
        <v>21</v>
      </c>
      <c r="D38" t="s">
        <v>13</v>
      </c>
      <c r="F38" s="1">
        <v>36.700000000000003</v>
      </c>
      <c r="G38" s="1">
        <f t="shared" si="0"/>
        <v>0</v>
      </c>
    </row>
    <row r="39" spans="1:7" hidden="1">
      <c r="A39" s="32">
        <v>42886</v>
      </c>
      <c r="B39" s="164" t="s">
        <v>11</v>
      </c>
      <c r="C39" s="404" t="s">
        <v>22</v>
      </c>
      <c r="D39" t="s">
        <v>13</v>
      </c>
      <c r="E39" s="1">
        <v>55.6</v>
      </c>
      <c r="G39" s="1">
        <f t="shared" si="0"/>
        <v>55.6</v>
      </c>
    </row>
    <row r="40" spans="1:7" hidden="1">
      <c r="C40" s="405"/>
      <c r="D40" t="s">
        <v>14</v>
      </c>
      <c r="E40" s="1">
        <v>36</v>
      </c>
      <c r="G40" s="1">
        <f t="shared" si="0"/>
        <v>91.6</v>
      </c>
    </row>
    <row r="41" spans="1:7" hidden="1">
      <c r="C41" s="405"/>
      <c r="D41" t="s">
        <v>15</v>
      </c>
      <c r="E41" s="1">
        <v>60</v>
      </c>
      <c r="G41" s="1">
        <f t="shared" si="0"/>
        <v>151.6</v>
      </c>
    </row>
    <row r="42" spans="1:7" hidden="1">
      <c r="C42" s="405"/>
      <c r="D42" t="s">
        <v>16</v>
      </c>
      <c r="E42" s="1">
        <v>2</v>
      </c>
      <c r="G42" s="1">
        <f t="shared" si="0"/>
        <v>153.6</v>
      </c>
    </row>
    <row r="43" spans="1:7" hidden="1">
      <c r="A43" s="30">
        <v>42885</v>
      </c>
      <c r="B43" s="167" t="s">
        <v>10</v>
      </c>
      <c r="C43" s="405" t="s">
        <v>22</v>
      </c>
      <c r="D43" t="s">
        <v>15</v>
      </c>
      <c r="F43" s="1">
        <v>60</v>
      </c>
      <c r="G43" s="1">
        <f t="shared" si="0"/>
        <v>93.6</v>
      </c>
    </row>
    <row r="44" spans="1:7" hidden="1">
      <c r="A44" s="30">
        <v>42885</v>
      </c>
      <c r="B44" s="167" t="s">
        <v>10</v>
      </c>
      <c r="C44" s="405" t="s">
        <v>22</v>
      </c>
      <c r="D44" t="s">
        <v>16</v>
      </c>
      <c r="F44" s="1">
        <v>2</v>
      </c>
      <c r="G44" s="1">
        <f t="shared" si="0"/>
        <v>91.6</v>
      </c>
    </row>
    <row r="45" spans="1:7" hidden="1">
      <c r="A45" s="30">
        <v>42908</v>
      </c>
      <c r="B45" s="167">
        <v>13126</v>
      </c>
      <c r="C45" s="405" t="s">
        <v>22</v>
      </c>
      <c r="D45" t="s">
        <v>13</v>
      </c>
      <c r="F45" s="1">
        <v>55.6</v>
      </c>
      <c r="G45" s="1">
        <f t="shared" si="0"/>
        <v>35.999999999999993</v>
      </c>
    </row>
    <row r="46" spans="1:7" hidden="1">
      <c r="A46" s="30">
        <v>42908</v>
      </c>
      <c r="B46" s="167">
        <v>13126</v>
      </c>
      <c r="C46" s="405" t="s">
        <v>22</v>
      </c>
      <c r="D46" t="s">
        <v>14</v>
      </c>
      <c r="F46" s="1">
        <v>36</v>
      </c>
      <c r="G46" s="1">
        <f t="shared" si="0"/>
        <v>0</v>
      </c>
    </row>
    <row r="47" spans="1:7" hidden="1">
      <c r="A47" s="32">
        <v>42916</v>
      </c>
      <c r="B47" s="164" t="s">
        <v>11</v>
      </c>
      <c r="C47" s="404" t="s">
        <v>23</v>
      </c>
      <c r="D47" t="s">
        <v>13</v>
      </c>
      <c r="E47" s="1">
        <v>54.3</v>
      </c>
      <c r="G47" s="1">
        <f t="shared" si="0"/>
        <v>54.3</v>
      </c>
    </row>
    <row r="48" spans="1:7" hidden="1">
      <c r="C48" s="405"/>
      <c r="D48" t="s">
        <v>14</v>
      </c>
      <c r="E48" s="1">
        <v>36.700000000000003</v>
      </c>
      <c r="G48" s="1">
        <f t="shared" si="0"/>
        <v>91</v>
      </c>
    </row>
    <row r="49" spans="1:7" hidden="1">
      <c r="C49" s="405"/>
      <c r="D49" t="s">
        <v>15</v>
      </c>
      <c r="E49" s="1">
        <v>60</v>
      </c>
      <c r="G49" s="1">
        <f t="shared" si="0"/>
        <v>151</v>
      </c>
    </row>
    <row r="50" spans="1:7" hidden="1">
      <c r="C50" s="405"/>
      <c r="D50" t="s">
        <v>16</v>
      </c>
      <c r="E50" s="1">
        <v>2</v>
      </c>
      <c r="G50" s="1">
        <f t="shared" si="0"/>
        <v>153</v>
      </c>
    </row>
    <row r="51" spans="1:7" hidden="1">
      <c r="A51" s="30">
        <v>42914</v>
      </c>
      <c r="B51" s="167" t="s">
        <v>10</v>
      </c>
      <c r="C51" s="405" t="s">
        <v>23</v>
      </c>
      <c r="D51" t="s">
        <v>15</v>
      </c>
      <c r="F51" s="1">
        <v>60</v>
      </c>
      <c r="G51" s="1">
        <f t="shared" si="0"/>
        <v>93</v>
      </c>
    </row>
    <row r="52" spans="1:7" hidden="1">
      <c r="A52" s="30">
        <v>42914</v>
      </c>
      <c r="B52" s="167" t="s">
        <v>10</v>
      </c>
      <c r="C52" s="405" t="s">
        <v>23</v>
      </c>
      <c r="D52" t="s">
        <v>16</v>
      </c>
      <c r="F52" s="1">
        <v>2</v>
      </c>
      <c r="G52" s="1">
        <f t="shared" si="0"/>
        <v>91</v>
      </c>
    </row>
    <row r="53" spans="1:7" hidden="1">
      <c r="A53" s="30">
        <v>42936</v>
      </c>
      <c r="B53" s="167">
        <v>13225</v>
      </c>
      <c r="C53" s="405" t="s">
        <v>23</v>
      </c>
      <c r="D53" t="s">
        <v>13</v>
      </c>
      <c r="F53" s="1">
        <v>54.3</v>
      </c>
      <c r="G53" s="1">
        <f t="shared" si="0"/>
        <v>36.700000000000003</v>
      </c>
    </row>
    <row r="54" spans="1:7" hidden="1">
      <c r="A54" s="30">
        <v>42936</v>
      </c>
      <c r="B54" s="167">
        <v>13225</v>
      </c>
      <c r="C54" s="405" t="s">
        <v>23</v>
      </c>
      <c r="D54" t="s">
        <v>14</v>
      </c>
      <c r="F54" s="1">
        <v>36.700000000000003</v>
      </c>
      <c r="G54" s="1">
        <f t="shared" si="0"/>
        <v>0</v>
      </c>
    </row>
    <row r="55" spans="1:7" hidden="1">
      <c r="A55" s="30">
        <v>42947</v>
      </c>
      <c r="B55" s="164" t="s">
        <v>11</v>
      </c>
      <c r="C55" s="405" t="s">
        <v>24</v>
      </c>
      <c r="D55" t="s">
        <v>13</v>
      </c>
      <c r="E55" s="1">
        <v>49.6</v>
      </c>
      <c r="G55" s="1">
        <f t="shared" si="0"/>
        <v>49.6</v>
      </c>
    </row>
    <row r="56" spans="1:7" hidden="1">
      <c r="C56" s="405"/>
      <c r="D56" t="s">
        <v>14</v>
      </c>
      <c r="E56" s="1">
        <v>35.6</v>
      </c>
      <c r="G56" s="1">
        <f t="shared" si="0"/>
        <v>85.2</v>
      </c>
    </row>
    <row r="57" spans="1:7" hidden="1">
      <c r="C57" s="405"/>
      <c r="D57" t="s">
        <v>15</v>
      </c>
      <c r="E57" s="1">
        <v>60</v>
      </c>
      <c r="G57" s="1">
        <f t="shared" si="0"/>
        <v>145.19999999999999</v>
      </c>
    </row>
    <row r="58" spans="1:7" hidden="1">
      <c r="C58" s="405"/>
      <c r="D58" t="s">
        <v>16</v>
      </c>
      <c r="E58" s="1">
        <v>2</v>
      </c>
      <c r="G58" s="1">
        <f t="shared" si="0"/>
        <v>147.19999999999999</v>
      </c>
    </row>
    <row r="59" spans="1:7" hidden="1">
      <c r="A59" s="30">
        <v>42947</v>
      </c>
      <c r="B59" s="167" t="s">
        <v>10</v>
      </c>
      <c r="C59" s="405" t="s">
        <v>24</v>
      </c>
      <c r="D59" t="s">
        <v>15</v>
      </c>
      <c r="F59" s="1">
        <v>60</v>
      </c>
      <c r="G59" s="1">
        <f t="shared" si="0"/>
        <v>87.199999999999989</v>
      </c>
    </row>
    <row r="60" spans="1:7" hidden="1">
      <c r="A60" s="30">
        <v>42947</v>
      </c>
      <c r="B60" s="167" t="s">
        <v>10</v>
      </c>
      <c r="C60" s="405" t="s">
        <v>24</v>
      </c>
      <c r="D60" t="s">
        <v>16</v>
      </c>
      <c r="F60" s="1">
        <v>2</v>
      </c>
      <c r="G60" s="1">
        <f t="shared" si="0"/>
        <v>85.199999999999989</v>
      </c>
    </row>
    <row r="61" spans="1:7" hidden="1">
      <c r="A61" s="30">
        <v>42969</v>
      </c>
      <c r="B61" s="167">
        <v>13452</v>
      </c>
      <c r="C61" s="405" t="s">
        <v>24</v>
      </c>
      <c r="D61" t="s">
        <v>13</v>
      </c>
      <c r="F61" s="1">
        <v>49.6</v>
      </c>
      <c r="G61" s="1">
        <f t="shared" si="0"/>
        <v>35.599999999999987</v>
      </c>
    </row>
    <row r="62" spans="1:7" hidden="1">
      <c r="A62" s="30">
        <v>42969</v>
      </c>
      <c r="B62" s="167">
        <v>13452</v>
      </c>
      <c r="C62" s="405" t="s">
        <v>24</v>
      </c>
      <c r="D62" t="s">
        <v>14</v>
      </c>
      <c r="F62" s="1">
        <v>35.6</v>
      </c>
      <c r="G62" s="1">
        <f t="shared" si="0"/>
        <v>0</v>
      </c>
    </row>
    <row r="63" spans="1:7" hidden="1">
      <c r="A63" s="30">
        <v>42978</v>
      </c>
      <c r="B63" s="164" t="s">
        <v>11</v>
      </c>
      <c r="C63" s="405" t="s">
        <v>25</v>
      </c>
      <c r="D63" t="s">
        <v>13</v>
      </c>
      <c r="E63" s="1">
        <v>49.6</v>
      </c>
      <c r="G63" s="1">
        <f t="shared" si="0"/>
        <v>49.6</v>
      </c>
    </row>
    <row r="64" spans="1:7" hidden="1">
      <c r="C64" s="405"/>
      <c r="D64" t="s">
        <v>14</v>
      </c>
      <c r="E64" s="1">
        <v>35.6</v>
      </c>
      <c r="G64" s="1">
        <f t="shared" si="0"/>
        <v>85.2</v>
      </c>
    </row>
    <row r="65" spans="1:7" hidden="1">
      <c r="C65" s="405"/>
      <c r="D65" t="s">
        <v>15</v>
      </c>
      <c r="E65" s="1">
        <v>60</v>
      </c>
      <c r="G65" s="1">
        <f t="shared" si="0"/>
        <v>145.19999999999999</v>
      </c>
    </row>
    <row r="66" spans="1:7" hidden="1">
      <c r="C66" s="405"/>
      <c r="D66" t="s">
        <v>16</v>
      </c>
      <c r="E66" s="1">
        <v>2</v>
      </c>
      <c r="G66" s="1">
        <f t="shared" si="0"/>
        <v>147.19999999999999</v>
      </c>
    </row>
    <row r="67" spans="1:7" hidden="1">
      <c r="A67" s="30">
        <v>42978</v>
      </c>
      <c r="B67" s="167" t="s">
        <v>10</v>
      </c>
      <c r="C67" s="405" t="s">
        <v>25</v>
      </c>
      <c r="D67" t="s">
        <v>15</v>
      </c>
      <c r="F67" s="1">
        <v>60</v>
      </c>
      <c r="G67" s="1">
        <f t="shared" si="0"/>
        <v>87.199999999999989</v>
      </c>
    </row>
    <row r="68" spans="1:7" hidden="1">
      <c r="A68" s="30">
        <v>42978</v>
      </c>
      <c r="B68" s="167" t="s">
        <v>10</v>
      </c>
      <c r="C68" s="405" t="s">
        <v>25</v>
      </c>
      <c r="D68" t="s">
        <v>16</v>
      </c>
      <c r="F68" s="1">
        <v>2</v>
      </c>
      <c r="G68" s="1">
        <f t="shared" si="0"/>
        <v>85.199999999999989</v>
      </c>
    </row>
    <row r="69" spans="1:7" hidden="1">
      <c r="A69" s="30">
        <v>42997</v>
      </c>
      <c r="B69" s="167">
        <v>13609</v>
      </c>
      <c r="C69" s="405" t="s">
        <v>25</v>
      </c>
      <c r="D69" t="s">
        <v>13</v>
      </c>
      <c r="F69" s="1">
        <v>49.6</v>
      </c>
      <c r="G69" s="1">
        <f t="shared" si="0"/>
        <v>35.599999999999987</v>
      </c>
    </row>
    <row r="70" spans="1:7" hidden="1">
      <c r="A70" s="30">
        <v>42997</v>
      </c>
      <c r="B70" s="167">
        <v>13609</v>
      </c>
      <c r="C70" s="405" t="s">
        <v>25</v>
      </c>
      <c r="D70" t="s">
        <v>14</v>
      </c>
      <c r="F70" s="1">
        <v>35.6</v>
      </c>
      <c r="G70" s="1">
        <f t="shared" ref="G70:G133" si="1">+G69+E70-F70</f>
        <v>0</v>
      </c>
    </row>
    <row r="71" spans="1:7" hidden="1">
      <c r="A71" s="30">
        <v>43008</v>
      </c>
      <c r="B71" s="164" t="s">
        <v>11</v>
      </c>
      <c r="C71" s="405" t="s">
        <v>26</v>
      </c>
      <c r="D71" t="s">
        <v>13</v>
      </c>
      <c r="E71" s="1">
        <v>49.3</v>
      </c>
      <c r="G71" s="1">
        <f t="shared" si="1"/>
        <v>49.3</v>
      </c>
    </row>
    <row r="72" spans="1:7" hidden="1">
      <c r="C72" s="405"/>
      <c r="D72" t="s">
        <v>14</v>
      </c>
      <c r="E72" s="1">
        <v>23.7</v>
      </c>
      <c r="G72" s="1">
        <f t="shared" si="1"/>
        <v>73</v>
      </c>
    </row>
    <row r="73" spans="1:7" hidden="1">
      <c r="C73" s="405"/>
      <c r="D73" t="s">
        <v>15</v>
      </c>
      <c r="E73" s="1">
        <v>60</v>
      </c>
      <c r="G73" s="1">
        <f t="shared" si="1"/>
        <v>133</v>
      </c>
    </row>
    <row r="74" spans="1:7" hidden="1">
      <c r="C74" s="405"/>
      <c r="D74" t="s">
        <v>16</v>
      </c>
      <c r="E74" s="1">
        <v>2</v>
      </c>
      <c r="G74" s="1">
        <f t="shared" si="1"/>
        <v>135</v>
      </c>
    </row>
    <row r="75" spans="1:7" hidden="1">
      <c r="A75" s="30">
        <v>43008</v>
      </c>
      <c r="B75" s="167" t="s">
        <v>10</v>
      </c>
      <c r="C75" s="405" t="s">
        <v>26</v>
      </c>
      <c r="D75" t="s">
        <v>15</v>
      </c>
      <c r="F75" s="1">
        <v>60</v>
      </c>
      <c r="G75" s="1">
        <f t="shared" si="1"/>
        <v>75</v>
      </c>
    </row>
    <row r="76" spans="1:7" hidden="1">
      <c r="A76" s="30">
        <v>43008</v>
      </c>
      <c r="B76" s="167" t="s">
        <v>10</v>
      </c>
      <c r="C76" s="405" t="s">
        <v>26</v>
      </c>
      <c r="D76" t="s">
        <v>16</v>
      </c>
      <c r="F76" s="1">
        <v>2</v>
      </c>
      <c r="G76" s="1">
        <f t="shared" si="1"/>
        <v>73</v>
      </c>
    </row>
    <row r="77" spans="1:7" hidden="1">
      <c r="A77" s="30">
        <v>43031</v>
      </c>
      <c r="B77" s="167">
        <v>13868</v>
      </c>
      <c r="C77" s="405" t="s">
        <v>26</v>
      </c>
      <c r="D77" t="s">
        <v>13</v>
      </c>
      <c r="F77" s="1">
        <v>49.3</v>
      </c>
      <c r="G77" s="1">
        <f t="shared" si="1"/>
        <v>23.700000000000003</v>
      </c>
    </row>
    <row r="78" spans="1:7" hidden="1">
      <c r="A78" s="30">
        <v>43031</v>
      </c>
      <c r="B78" s="167">
        <v>13868</v>
      </c>
      <c r="C78" s="405" t="s">
        <v>26</v>
      </c>
      <c r="D78" t="s">
        <v>14</v>
      </c>
      <c r="F78" s="1">
        <v>23.7</v>
      </c>
      <c r="G78" s="1">
        <f t="shared" si="1"/>
        <v>0</v>
      </c>
    </row>
    <row r="79" spans="1:7" hidden="1">
      <c r="A79" s="30">
        <v>43039</v>
      </c>
      <c r="B79" s="164" t="s">
        <v>11</v>
      </c>
      <c r="C79" s="405" t="s">
        <v>27</v>
      </c>
      <c r="D79" t="s">
        <v>13</v>
      </c>
      <c r="E79" s="1">
        <v>49.5</v>
      </c>
      <c r="G79" s="1">
        <f t="shared" si="1"/>
        <v>49.5</v>
      </c>
    </row>
    <row r="80" spans="1:7" hidden="1">
      <c r="C80" s="405"/>
      <c r="D80" t="s">
        <v>14</v>
      </c>
      <c r="E80" s="1">
        <v>36</v>
      </c>
      <c r="G80" s="1">
        <f t="shared" si="1"/>
        <v>85.5</v>
      </c>
    </row>
    <row r="81" spans="1:7" hidden="1">
      <c r="C81" s="405"/>
      <c r="D81" t="s">
        <v>15</v>
      </c>
      <c r="E81" s="1">
        <v>60</v>
      </c>
      <c r="G81" s="1">
        <f t="shared" si="1"/>
        <v>145.5</v>
      </c>
    </row>
    <row r="82" spans="1:7" hidden="1">
      <c r="C82" s="405"/>
      <c r="D82" t="s">
        <v>16</v>
      </c>
      <c r="E82" s="1">
        <v>2</v>
      </c>
      <c r="G82" s="1">
        <f t="shared" si="1"/>
        <v>147.5</v>
      </c>
    </row>
    <row r="83" spans="1:7" hidden="1">
      <c r="A83" s="30">
        <v>43039</v>
      </c>
      <c r="B83" s="167" t="s">
        <v>10</v>
      </c>
      <c r="C83" s="405" t="s">
        <v>27</v>
      </c>
      <c r="D83" t="s">
        <v>15</v>
      </c>
      <c r="F83" s="1">
        <v>60</v>
      </c>
      <c r="G83" s="1">
        <f t="shared" si="1"/>
        <v>87.5</v>
      </c>
    </row>
    <row r="84" spans="1:7" hidden="1">
      <c r="A84" s="30">
        <v>43060</v>
      </c>
      <c r="B84" s="167">
        <v>10215</v>
      </c>
      <c r="C84" s="405" t="s">
        <v>27</v>
      </c>
      <c r="D84" t="s">
        <v>13</v>
      </c>
      <c r="F84" s="1">
        <v>49.5</v>
      </c>
      <c r="G84" s="1">
        <f t="shared" si="1"/>
        <v>38</v>
      </c>
    </row>
    <row r="85" spans="1:7" hidden="1">
      <c r="A85" s="30">
        <v>43060</v>
      </c>
      <c r="B85" s="167">
        <v>10215</v>
      </c>
      <c r="C85" s="405" t="s">
        <v>27</v>
      </c>
      <c r="D85" t="s">
        <v>14</v>
      </c>
      <c r="F85" s="1">
        <v>36</v>
      </c>
      <c r="G85" s="1">
        <f t="shared" si="1"/>
        <v>2</v>
      </c>
    </row>
    <row r="86" spans="1:7" hidden="1">
      <c r="A86" s="30">
        <v>43060</v>
      </c>
      <c r="B86" s="167">
        <v>10215</v>
      </c>
      <c r="C86" s="405" t="s">
        <v>27</v>
      </c>
      <c r="D86" t="s">
        <v>16</v>
      </c>
      <c r="F86" s="1">
        <v>2</v>
      </c>
      <c r="G86" s="1">
        <f t="shared" si="1"/>
        <v>0</v>
      </c>
    </row>
    <row r="87" spans="1:7" hidden="1">
      <c r="A87" s="30">
        <v>43069</v>
      </c>
      <c r="B87" s="164" t="s">
        <v>11</v>
      </c>
      <c r="C87" s="405" t="s">
        <v>28</v>
      </c>
      <c r="D87" t="s">
        <v>13</v>
      </c>
      <c r="E87" s="1">
        <v>52.4</v>
      </c>
      <c r="G87" s="1">
        <f t="shared" si="1"/>
        <v>52.4</v>
      </c>
    </row>
    <row r="88" spans="1:7" hidden="1">
      <c r="C88" s="405"/>
      <c r="D88" t="s">
        <v>14</v>
      </c>
      <c r="E88" s="1">
        <v>36</v>
      </c>
      <c r="G88" s="1">
        <f t="shared" si="1"/>
        <v>88.4</v>
      </c>
    </row>
    <row r="89" spans="1:7" hidden="1">
      <c r="C89" s="405"/>
      <c r="D89" t="s">
        <v>15</v>
      </c>
      <c r="E89" s="1">
        <v>60</v>
      </c>
      <c r="G89" s="1">
        <f t="shared" si="1"/>
        <v>148.4</v>
      </c>
    </row>
    <row r="90" spans="1:7" hidden="1">
      <c r="C90" s="405"/>
      <c r="D90" t="s">
        <v>16</v>
      </c>
      <c r="E90" s="1">
        <v>2</v>
      </c>
      <c r="G90" s="1">
        <f t="shared" si="1"/>
        <v>150.4</v>
      </c>
    </row>
    <row r="91" spans="1:7" hidden="1">
      <c r="A91" s="30">
        <v>43088</v>
      </c>
      <c r="B91" s="167">
        <v>14324</v>
      </c>
      <c r="C91" s="405" t="s">
        <v>28</v>
      </c>
      <c r="D91" t="s">
        <v>13</v>
      </c>
      <c r="F91" s="1">
        <v>52.4</v>
      </c>
      <c r="G91" s="1">
        <f t="shared" si="1"/>
        <v>98</v>
      </c>
    </row>
    <row r="92" spans="1:7" hidden="1">
      <c r="A92" s="30">
        <v>43088</v>
      </c>
      <c r="B92" s="167">
        <v>14324</v>
      </c>
      <c r="C92" s="405" t="s">
        <v>28</v>
      </c>
      <c r="D92" t="s">
        <v>14</v>
      </c>
      <c r="F92" s="1">
        <v>36</v>
      </c>
      <c r="G92" s="1">
        <f t="shared" si="1"/>
        <v>62</v>
      </c>
    </row>
    <row r="93" spans="1:7" hidden="1">
      <c r="A93" s="30">
        <v>43069</v>
      </c>
      <c r="B93" s="167" t="s">
        <v>10</v>
      </c>
      <c r="C93" s="405" t="s">
        <v>28</v>
      </c>
      <c r="D93" t="s">
        <v>15</v>
      </c>
      <c r="F93" s="1">
        <v>60</v>
      </c>
      <c r="G93" s="1">
        <f t="shared" si="1"/>
        <v>2</v>
      </c>
    </row>
    <row r="94" spans="1:7" hidden="1">
      <c r="A94" s="30">
        <v>43069</v>
      </c>
      <c r="B94" s="167" t="s">
        <v>10</v>
      </c>
      <c r="C94" s="405" t="s">
        <v>28</v>
      </c>
      <c r="D94" t="s">
        <v>16</v>
      </c>
      <c r="F94" s="1">
        <v>2</v>
      </c>
      <c r="G94" s="1">
        <f t="shared" si="1"/>
        <v>0</v>
      </c>
    </row>
    <row r="95" spans="1:7" hidden="1">
      <c r="A95" s="30">
        <v>43100</v>
      </c>
      <c r="B95" s="164" t="s">
        <v>11</v>
      </c>
      <c r="C95" s="405" t="s">
        <v>29</v>
      </c>
      <c r="D95" t="s">
        <v>13</v>
      </c>
      <c r="E95" s="1">
        <v>57</v>
      </c>
      <c r="G95" s="1">
        <f t="shared" si="1"/>
        <v>57</v>
      </c>
    </row>
    <row r="96" spans="1:7" hidden="1">
      <c r="C96" s="405"/>
      <c r="D96" t="s">
        <v>14</v>
      </c>
      <c r="E96" s="1">
        <v>36</v>
      </c>
      <c r="G96" s="1">
        <f t="shared" si="1"/>
        <v>93</v>
      </c>
    </row>
    <row r="97" spans="1:7" hidden="1">
      <c r="C97" s="405"/>
      <c r="D97" t="s">
        <v>15</v>
      </c>
      <c r="E97" s="1">
        <v>60</v>
      </c>
      <c r="G97" s="1">
        <f t="shared" si="1"/>
        <v>153</v>
      </c>
    </row>
    <row r="98" spans="1:7" hidden="1">
      <c r="C98" s="405"/>
      <c r="D98" t="s">
        <v>16</v>
      </c>
      <c r="E98" s="1">
        <v>2</v>
      </c>
      <c r="G98" s="1">
        <f t="shared" si="1"/>
        <v>155</v>
      </c>
    </row>
    <row r="99" spans="1:7" hidden="1">
      <c r="A99" s="30">
        <v>43099</v>
      </c>
      <c r="B99" s="167" t="s">
        <v>10</v>
      </c>
      <c r="C99" s="405" t="s">
        <v>29</v>
      </c>
      <c r="D99" t="s">
        <v>15</v>
      </c>
      <c r="F99" s="1">
        <v>60</v>
      </c>
      <c r="G99" s="1">
        <f t="shared" si="1"/>
        <v>95</v>
      </c>
    </row>
    <row r="100" spans="1:7" hidden="1">
      <c r="A100" s="30">
        <v>43099</v>
      </c>
      <c r="B100" s="167" t="s">
        <v>10</v>
      </c>
      <c r="C100" s="405" t="s">
        <v>29</v>
      </c>
      <c r="D100" t="s">
        <v>16</v>
      </c>
      <c r="F100" s="1">
        <v>2</v>
      </c>
      <c r="G100" s="1">
        <f t="shared" si="1"/>
        <v>93</v>
      </c>
    </row>
    <row r="101" spans="1:7" hidden="1">
      <c r="A101" s="30">
        <v>43119</v>
      </c>
      <c r="B101" s="167">
        <v>14515</v>
      </c>
      <c r="C101" s="405" t="s">
        <v>29</v>
      </c>
      <c r="D101" t="s">
        <v>13</v>
      </c>
      <c r="F101" s="1">
        <v>57</v>
      </c>
      <c r="G101" s="1">
        <f t="shared" si="1"/>
        <v>36</v>
      </c>
    </row>
    <row r="102" spans="1:7" hidden="1">
      <c r="A102" s="30">
        <v>43119</v>
      </c>
      <c r="B102" s="167">
        <v>14515</v>
      </c>
      <c r="C102" s="405" t="s">
        <v>29</v>
      </c>
      <c r="D102" t="s">
        <v>14</v>
      </c>
      <c r="F102" s="1">
        <v>36</v>
      </c>
      <c r="G102" s="1">
        <f t="shared" si="1"/>
        <v>0</v>
      </c>
    </row>
    <row r="103" spans="1:7" hidden="1">
      <c r="A103" s="30">
        <v>43131</v>
      </c>
      <c r="B103" s="164" t="s">
        <v>11</v>
      </c>
      <c r="C103" s="405" t="s">
        <v>12</v>
      </c>
      <c r="D103" t="s">
        <v>13</v>
      </c>
      <c r="E103" s="1">
        <v>50.7</v>
      </c>
      <c r="G103" s="1">
        <f t="shared" si="1"/>
        <v>50.7</v>
      </c>
    </row>
    <row r="104" spans="1:7" hidden="1">
      <c r="C104" s="405"/>
      <c r="D104" t="s">
        <v>14</v>
      </c>
      <c r="E104" s="1">
        <v>36</v>
      </c>
      <c r="G104" s="1">
        <f t="shared" si="1"/>
        <v>86.7</v>
      </c>
    </row>
    <row r="105" spans="1:7" hidden="1">
      <c r="C105" s="405"/>
      <c r="D105" t="s">
        <v>15</v>
      </c>
      <c r="E105" s="1">
        <v>60</v>
      </c>
      <c r="G105" s="1">
        <f t="shared" si="1"/>
        <v>146.69999999999999</v>
      </c>
    </row>
    <row r="106" spans="1:7" hidden="1">
      <c r="C106" s="405"/>
      <c r="D106" t="s">
        <v>16</v>
      </c>
      <c r="E106" s="1">
        <v>2</v>
      </c>
      <c r="G106" s="1">
        <f t="shared" si="1"/>
        <v>148.69999999999999</v>
      </c>
    </row>
    <row r="107" spans="1:7" hidden="1">
      <c r="A107" s="30">
        <v>43131</v>
      </c>
      <c r="B107" s="167" t="s">
        <v>10</v>
      </c>
      <c r="C107" s="405" t="s">
        <v>12</v>
      </c>
      <c r="D107" t="s">
        <v>15</v>
      </c>
      <c r="F107" s="1">
        <v>60</v>
      </c>
      <c r="G107" s="1">
        <f t="shared" si="1"/>
        <v>88.699999999999989</v>
      </c>
    </row>
    <row r="108" spans="1:7" hidden="1">
      <c r="A108" s="30">
        <v>43131</v>
      </c>
      <c r="B108" s="167" t="s">
        <v>10</v>
      </c>
      <c r="C108" s="405" t="s">
        <v>12</v>
      </c>
      <c r="D108" t="s">
        <v>16</v>
      </c>
      <c r="F108" s="1">
        <v>2</v>
      </c>
      <c r="G108" s="1">
        <f t="shared" si="1"/>
        <v>86.699999999999989</v>
      </c>
    </row>
    <row r="109" spans="1:7" hidden="1">
      <c r="A109" s="30">
        <v>43150</v>
      </c>
      <c r="B109" s="167">
        <v>14662</v>
      </c>
      <c r="C109" s="405" t="s">
        <v>12</v>
      </c>
      <c r="D109" t="s">
        <v>13</v>
      </c>
      <c r="F109" s="1">
        <v>50.7</v>
      </c>
      <c r="G109" s="1">
        <f t="shared" si="1"/>
        <v>35.999999999999986</v>
      </c>
    </row>
    <row r="110" spans="1:7" hidden="1">
      <c r="A110" s="30">
        <v>43150</v>
      </c>
      <c r="B110" s="167">
        <v>14662</v>
      </c>
      <c r="C110" s="405" t="s">
        <v>12</v>
      </c>
      <c r="D110" t="s">
        <v>14</v>
      </c>
      <c r="F110" s="1">
        <v>36</v>
      </c>
      <c r="G110" s="1">
        <f t="shared" si="1"/>
        <v>0</v>
      </c>
    </row>
    <row r="111" spans="1:7" hidden="1">
      <c r="A111" s="30">
        <v>43159</v>
      </c>
      <c r="B111" s="164" t="s">
        <v>11</v>
      </c>
      <c r="C111" s="405" t="s">
        <v>19</v>
      </c>
      <c r="D111" t="s">
        <v>13</v>
      </c>
      <c r="E111" s="1">
        <v>77.599999999999994</v>
      </c>
      <c r="G111" s="1">
        <f t="shared" si="1"/>
        <v>77.599999999999994</v>
      </c>
    </row>
    <row r="112" spans="1:7" hidden="1">
      <c r="C112" s="405"/>
      <c r="D112" t="s">
        <v>14</v>
      </c>
      <c r="E112" s="1">
        <v>36</v>
      </c>
      <c r="G112" s="1">
        <f t="shared" si="1"/>
        <v>113.6</v>
      </c>
    </row>
    <row r="113" spans="1:7" hidden="1">
      <c r="C113" s="405"/>
      <c r="D113" t="s">
        <v>15</v>
      </c>
      <c r="E113" s="1">
        <v>56</v>
      </c>
      <c r="G113" s="1">
        <f t="shared" si="1"/>
        <v>169.6</v>
      </c>
    </row>
    <row r="114" spans="1:7" hidden="1">
      <c r="C114" s="405"/>
      <c r="D114" t="s">
        <v>16</v>
      </c>
      <c r="E114" s="1">
        <v>5</v>
      </c>
      <c r="G114" s="1">
        <f t="shared" si="1"/>
        <v>174.6</v>
      </c>
    </row>
    <row r="115" spans="1:7" hidden="1">
      <c r="A115" s="30">
        <v>43159</v>
      </c>
      <c r="B115" s="167" t="s">
        <v>10</v>
      </c>
      <c r="C115" s="405" t="s">
        <v>19</v>
      </c>
      <c r="D115" t="s">
        <v>15</v>
      </c>
      <c r="F115" s="1">
        <v>56</v>
      </c>
      <c r="G115" s="1">
        <f t="shared" si="1"/>
        <v>118.6</v>
      </c>
    </row>
    <row r="116" spans="1:7" hidden="1">
      <c r="A116" s="30">
        <v>43159</v>
      </c>
      <c r="B116" s="167" t="s">
        <v>10</v>
      </c>
      <c r="C116" s="405" t="s">
        <v>19</v>
      </c>
      <c r="D116" t="s">
        <v>16</v>
      </c>
      <c r="F116" s="1">
        <v>5</v>
      </c>
      <c r="G116" s="1">
        <f t="shared" si="1"/>
        <v>113.6</v>
      </c>
    </row>
    <row r="117" spans="1:7" ht="16.5" hidden="1" customHeight="1">
      <c r="A117" s="30">
        <v>43179</v>
      </c>
      <c r="B117" s="167">
        <v>14585</v>
      </c>
      <c r="C117" s="405" t="s">
        <v>19</v>
      </c>
      <c r="D117" t="s">
        <v>13</v>
      </c>
      <c r="F117" s="1">
        <v>77.599999999999994</v>
      </c>
      <c r="G117" s="1">
        <f t="shared" si="1"/>
        <v>36</v>
      </c>
    </row>
    <row r="118" spans="1:7" ht="16.5" hidden="1" customHeight="1">
      <c r="A118" s="30">
        <v>43179</v>
      </c>
      <c r="B118" s="167">
        <v>14585</v>
      </c>
      <c r="C118" s="405" t="s">
        <v>19</v>
      </c>
      <c r="D118" t="s">
        <v>14</v>
      </c>
      <c r="F118" s="1">
        <v>36</v>
      </c>
      <c r="G118" s="1">
        <f t="shared" si="1"/>
        <v>0</v>
      </c>
    </row>
    <row r="119" spans="1:7" ht="16.5" hidden="1" customHeight="1">
      <c r="A119" s="30">
        <v>43189</v>
      </c>
      <c r="B119" s="164" t="s">
        <v>11</v>
      </c>
      <c r="C119" s="405" t="s">
        <v>20</v>
      </c>
      <c r="D119" t="s">
        <v>13</v>
      </c>
      <c r="E119" s="1">
        <v>78</v>
      </c>
      <c r="G119" s="1">
        <f t="shared" si="1"/>
        <v>78</v>
      </c>
    </row>
    <row r="120" spans="1:7" ht="16.5" hidden="1" customHeight="1">
      <c r="C120" s="405"/>
      <c r="D120" t="s">
        <v>14</v>
      </c>
      <c r="E120" s="1">
        <v>36</v>
      </c>
      <c r="G120" s="1">
        <f t="shared" si="1"/>
        <v>114</v>
      </c>
    </row>
    <row r="121" spans="1:7" ht="16.5" hidden="1" customHeight="1">
      <c r="C121" s="405"/>
      <c r="D121" t="s">
        <v>15</v>
      </c>
      <c r="E121" s="1">
        <v>60</v>
      </c>
      <c r="G121" s="1">
        <f t="shared" si="1"/>
        <v>174</v>
      </c>
    </row>
    <row r="122" spans="1:7" ht="16.5" hidden="1" customHeight="1">
      <c r="C122" s="405"/>
      <c r="D122" t="s">
        <v>16</v>
      </c>
      <c r="E122" s="1">
        <v>5</v>
      </c>
      <c r="G122" s="1">
        <f t="shared" si="1"/>
        <v>179</v>
      </c>
    </row>
    <row r="123" spans="1:7" ht="16.5" hidden="1" customHeight="1">
      <c r="A123" s="30">
        <v>43209</v>
      </c>
      <c r="B123" s="167">
        <v>15126</v>
      </c>
      <c r="C123" s="405" t="s">
        <v>20</v>
      </c>
      <c r="D123" t="s">
        <v>13</v>
      </c>
      <c r="F123" s="1">
        <v>78</v>
      </c>
      <c r="G123" s="1">
        <f t="shared" si="1"/>
        <v>101</v>
      </c>
    </row>
    <row r="124" spans="1:7" ht="16.5" hidden="1" customHeight="1">
      <c r="A124" s="30">
        <v>43209</v>
      </c>
      <c r="B124" s="167">
        <v>15126</v>
      </c>
      <c r="C124" s="405" t="s">
        <v>20</v>
      </c>
      <c r="D124" t="s">
        <v>14</v>
      </c>
      <c r="F124" s="1">
        <v>36</v>
      </c>
      <c r="G124" s="1">
        <f t="shared" si="1"/>
        <v>65</v>
      </c>
    </row>
    <row r="125" spans="1:7" ht="16.5" hidden="1" customHeight="1">
      <c r="A125" s="30">
        <v>43190</v>
      </c>
      <c r="B125" s="167" t="s">
        <v>10</v>
      </c>
      <c r="C125" s="405" t="s">
        <v>20</v>
      </c>
      <c r="D125" t="s">
        <v>15</v>
      </c>
      <c r="F125" s="1">
        <v>60</v>
      </c>
      <c r="G125" s="1">
        <f t="shared" si="1"/>
        <v>5</v>
      </c>
    </row>
    <row r="126" spans="1:7" ht="16.5" hidden="1" customHeight="1">
      <c r="A126" s="30">
        <v>43190</v>
      </c>
      <c r="B126" s="167" t="s">
        <v>10</v>
      </c>
      <c r="C126" s="405" t="s">
        <v>20</v>
      </c>
      <c r="D126" t="s">
        <v>16</v>
      </c>
      <c r="F126" s="1">
        <v>5</v>
      </c>
      <c r="G126" s="1">
        <f t="shared" si="1"/>
        <v>0</v>
      </c>
    </row>
    <row r="127" spans="1:7" ht="16.5" hidden="1" customHeight="1">
      <c r="A127" s="30">
        <v>43220</v>
      </c>
      <c r="B127" s="167" t="s">
        <v>11</v>
      </c>
      <c r="C127" s="405" t="s">
        <v>21</v>
      </c>
      <c r="D127" t="s">
        <v>13</v>
      </c>
      <c r="E127" s="1">
        <v>80.8</v>
      </c>
      <c r="G127" s="1">
        <f t="shared" si="1"/>
        <v>80.8</v>
      </c>
    </row>
    <row r="128" spans="1:7" ht="16.5" hidden="1" customHeight="1">
      <c r="C128" s="405"/>
      <c r="D128" t="s">
        <v>14</v>
      </c>
      <c r="E128" s="1">
        <v>36</v>
      </c>
      <c r="G128" s="1">
        <f t="shared" si="1"/>
        <v>116.8</v>
      </c>
    </row>
    <row r="129" spans="1:8" ht="16.5" hidden="1" customHeight="1">
      <c r="C129" s="405"/>
      <c r="D129" t="s">
        <v>15</v>
      </c>
      <c r="E129" s="1">
        <v>60</v>
      </c>
      <c r="G129" s="1">
        <f t="shared" si="1"/>
        <v>176.8</v>
      </c>
    </row>
    <row r="130" spans="1:8" ht="16.5" hidden="1" customHeight="1">
      <c r="C130" s="405"/>
      <c r="D130" t="s">
        <v>16</v>
      </c>
      <c r="E130" s="1">
        <v>5</v>
      </c>
      <c r="G130" s="1">
        <f t="shared" si="1"/>
        <v>181.8</v>
      </c>
    </row>
    <row r="131" spans="1:8" ht="16.5" hidden="1" customHeight="1">
      <c r="A131" s="30">
        <v>43220</v>
      </c>
      <c r="B131" s="167" t="s">
        <v>10</v>
      </c>
      <c r="C131" s="405" t="s">
        <v>21</v>
      </c>
      <c r="D131" t="s">
        <v>15</v>
      </c>
      <c r="F131" s="1">
        <v>60</v>
      </c>
      <c r="G131" s="1">
        <f t="shared" si="1"/>
        <v>121.80000000000001</v>
      </c>
    </row>
    <row r="132" spans="1:8" ht="16.5" hidden="1" customHeight="1">
      <c r="A132" s="30">
        <v>43220</v>
      </c>
      <c r="B132" s="167" t="s">
        <v>10</v>
      </c>
      <c r="C132" s="405" t="s">
        <v>21</v>
      </c>
      <c r="D132" t="s">
        <v>16</v>
      </c>
      <c r="F132" s="1">
        <v>5</v>
      </c>
      <c r="G132" s="1">
        <f t="shared" si="1"/>
        <v>116.80000000000001</v>
      </c>
    </row>
    <row r="133" spans="1:8" ht="16.5" hidden="1" customHeight="1">
      <c r="A133" s="30">
        <v>43239</v>
      </c>
      <c r="B133" s="167">
        <v>15351</v>
      </c>
      <c r="C133" s="405" t="s">
        <v>21</v>
      </c>
      <c r="D133" t="s">
        <v>13</v>
      </c>
      <c r="F133" s="1">
        <v>80.8</v>
      </c>
      <c r="G133" s="1">
        <f t="shared" si="1"/>
        <v>36.000000000000014</v>
      </c>
    </row>
    <row r="134" spans="1:8" ht="16.5" hidden="1" customHeight="1">
      <c r="A134" s="30">
        <v>43239</v>
      </c>
      <c r="B134" s="167">
        <v>15351</v>
      </c>
      <c r="C134" s="405" t="s">
        <v>21</v>
      </c>
      <c r="D134" t="s">
        <v>14</v>
      </c>
      <c r="F134" s="1">
        <v>36</v>
      </c>
      <c r="G134" s="1">
        <f t="shared" ref="G134:G198" si="2">+G133+E134-F134</f>
        <v>0</v>
      </c>
      <c r="H134" s="15" t="s">
        <v>689</v>
      </c>
    </row>
    <row r="135" spans="1:8" ht="16.5" hidden="1" customHeight="1">
      <c r="A135" s="30">
        <v>43251</v>
      </c>
      <c r="B135" s="167" t="s">
        <v>11</v>
      </c>
      <c r="C135" s="405" t="s">
        <v>22</v>
      </c>
      <c r="D135" t="s">
        <v>13</v>
      </c>
      <c r="E135" s="1">
        <v>75.2</v>
      </c>
      <c r="G135" s="1">
        <f t="shared" si="2"/>
        <v>75.2</v>
      </c>
    </row>
    <row r="136" spans="1:8" ht="16.5" hidden="1" customHeight="1">
      <c r="C136" s="405"/>
      <c r="D136" t="s">
        <v>14</v>
      </c>
      <c r="E136" s="1">
        <v>36</v>
      </c>
      <c r="G136" s="1">
        <f t="shared" si="2"/>
        <v>111.2</v>
      </c>
    </row>
    <row r="137" spans="1:8" ht="16.5" hidden="1" customHeight="1">
      <c r="C137" s="405"/>
      <c r="D137" t="s">
        <v>15</v>
      </c>
      <c r="E137" s="1">
        <v>60</v>
      </c>
      <c r="G137" s="1">
        <f t="shared" si="2"/>
        <v>171.2</v>
      </c>
    </row>
    <row r="138" spans="1:8" ht="16.5" hidden="1" customHeight="1">
      <c r="C138" s="405"/>
      <c r="D138" t="s">
        <v>16</v>
      </c>
      <c r="E138" s="1">
        <v>5</v>
      </c>
      <c r="G138" s="1">
        <f t="shared" si="2"/>
        <v>176.2</v>
      </c>
    </row>
    <row r="139" spans="1:8" ht="16.5" hidden="1" customHeight="1">
      <c r="A139" s="30">
        <v>43251</v>
      </c>
      <c r="B139" s="167" t="s">
        <v>10</v>
      </c>
      <c r="C139" s="405" t="s">
        <v>22</v>
      </c>
      <c r="D139" t="s">
        <v>15</v>
      </c>
      <c r="F139" s="1">
        <v>60</v>
      </c>
      <c r="G139" s="1">
        <f t="shared" si="2"/>
        <v>116.19999999999999</v>
      </c>
    </row>
    <row r="140" spans="1:8" ht="16.5" hidden="1" customHeight="1">
      <c r="A140" s="30">
        <v>43251</v>
      </c>
      <c r="B140" s="167" t="s">
        <v>10</v>
      </c>
      <c r="C140" s="405" t="s">
        <v>22</v>
      </c>
      <c r="D140" t="s">
        <v>16</v>
      </c>
      <c r="F140" s="1">
        <v>5</v>
      </c>
      <c r="G140" s="1">
        <f t="shared" si="2"/>
        <v>111.19999999999999</v>
      </c>
    </row>
    <row r="141" spans="1:8" ht="16.5" hidden="1" customHeight="1">
      <c r="A141" s="30">
        <v>43272</v>
      </c>
      <c r="B141" s="167">
        <v>15546</v>
      </c>
      <c r="C141" s="405" t="s">
        <v>22</v>
      </c>
      <c r="D141" t="s">
        <v>13</v>
      </c>
      <c r="F141" s="1">
        <v>75.2</v>
      </c>
      <c r="G141" s="1">
        <f t="shared" si="2"/>
        <v>35.999999999999986</v>
      </c>
    </row>
    <row r="142" spans="1:8" ht="16.5" hidden="1" customHeight="1">
      <c r="A142" s="30">
        <v>43272</v>
      </c>
      <c r="B142" s="167">
        <v>15546</v>
      </c>
      <c r="C142" s="405" t="s">
        <v>22</v>
      </c>
      <c r="D142" t="s">
        <v>14</v>
      </c>
      <c r="F142" s="1">
        <v>36</v>
      </c>
      <c r="G142" s="1">
        <f t="shared" si="2"/>
        <v>0</v>
      </c>
    </row>
    <row r="143" spans="1:8" ht="16.5" hidden="1" customHeight="1">
      <c r="A143" s="30">
        <v>43281</v>
      </c>
      <c r="B143" s="167" t="s">
        <v>11</v>
      </c>
      <c r="C143" s="405" t="s">
        <v>23</v>
      </c>
      <c r="D143" t="s">
        <v>13</v>
      </c>
      <c r="E143" s="1">
        <v>53.6</v>
      </c>
      <c r="G143" s="1">
        <f t="shared" si="2"/>
        <v>53.6</v>
      </c>
    </row>
    <row r="144" spans="1:8" ht="16.5" hidden="1" customHeight="1">
      <c r="C144" s="405"/>
      <c r="D144" t="s">
        <v>14</v>
      </c>
      <c r="E144" s="1">
        <v>36</v>
      </c>
      <c r="G144" s="1">
        <f t="shared" si="2"/>
        <v>89.6</v>
      </c>
    </row>
    <row r="145" spans="1:7" ht="16.5" hidden="1" customHeight="1">
      <c r="C145" s="405"/>
      <c r="D145" t="s">
        <v>15</v>
      </c>
      <c r="E145" s="1">
        <v>60</v>
      </c>
      <c r="G145" s="1">
        <f t="shared" si="2"/>
        <v>149.6</v>
      </c>
    </row>
    <row r="146" spans="1:7" ht="16.5" hidden="1" customHeight="1">
      <c r="C146" s="405"/>
      <c r="D146" t="s">
        <v>16</v>
      </c>
      <c r="E146" s="1">
        <v>5</v>
      </c>
      <c r="G146" s="1">
        <f t="shared" si="2"/>
        <v>154.6</v>
      </c>
    </row>
    <row r="147" spans="1:7" ht="16.5" hidden="1" customHeight="1">
      <c r="A147" s="30">
        <v>43281</v>
      </c>
      <c r="B147" s="167" t="s">
        <v>10</v>
      </c>
      <c r="C147" s="405" t="s">
        <v>23</v>
      </c>
      <c r="D147" t="s">
        <v>15</v>
      </c>
      <c r="F147" s="1">
        <v>58</v>
      </c>
      <c r="G147" s="1">
        <f t="shared" si="2"/>
        <v>96.6</v>
      </c>
    </row>
    <row r="148" spans="1:7" ht="16.5" hidden="1" customHeight="1">
      <c r="A148" s="30">
        <v>43304</v>
      </c>
      <c r="B148" s="167">
        <v>15794</v>
      </c>
      <c r="C148" s="405" t="s">
        <v>23</v>
      </c>
      <c r="D148" t="s">
        <v>13</v>
      </c>
      <c r="F148" s="1">
        <v>53.6</v>
      </c>
      <c r="G148" s="1">
        <f t="shared" si="2"/>
        <v>42.999999999999993</v>
      </c>
    </row>
    <row r="149" spans="1:7" ht="16.5" hidden="1" customHeight="1">
      <c r="A149" s="30">
        <v>43304</v>
      </c>
      <c r="B149" s="167">
        <v>15794</v>
      </c>
      <c r="C149" s="405" t="s">
        <v>23</v>
      </c>
      <c r="D149" t="s">
        <v>14</v>
      </c>
      <c r="F149" s="1">
        <v>36</v>
      </c>
      <c r="G149" s="1">
        <f t="shared" si="2"/>
        <v>6.9999999999999929</v>
      </c>
    </row>
    <row r="150" spans="1:7" ht="16.5" hidden="1" customHeight="1">
      <c r="A150" s="30">
        <v>43304</v>
      </c>
      <c r="B150" s="167">
        <v>15794</v>
      </c>
      <c r="C150" s="405" t="s">
        <v>23</v>
      </c>
      <c r="D150" t="s">
        <v>15</v>
      </c>
      <c r="F150" s="1">
        <v>2</v>
      </c>
      <c r="G150" s="1">
        <f t="shared" si="2"/>
        <v>4.9999999999999929</v>
      </c>
    </row>
    <row r="151" spans="1:7" ht="16.5" hidden="1" customHeight="1">
      <c r="A151" s="30">
        <v>43304</v>
      </c>
      <c r="B151" s="167">
        <v>15794</v>
      </c>
      <c r="C151" s="405" t="s">
        <v>23</v>
      </c>
      <c r="D151" t="s">
        <v>16</v>
      </c>
      <c r="F151" s="1">
        <v>5</v>
      </c>
      <c r="G151" s="1">
        <f t="shared" si="2"/>
        <v>-7.1054273576010019E-15</v>
      </c>
    </row>
    <row r="152" spans="1:7" ht="16.5" hidden="1" customHeight="1">
      <c r="A152" s="30">
        <v>43312</v>
      </c>
      <c r="B152" s="167" t="s">
        <v>11</v>
      </c>
      <c r="C152" s="405" t="s">
        <v>24</v>
      </c>
      <c r="D152" t="s">
        <v>13</v>
      </c>
      <c r="E152" s="1">
        <v>68.099999999999994</v>
      </c>
      <c r="G152" s="1">
        <f t="shared" si="2"/>
        <v>68.099999999999994</v>
      </c>
    </row>
    <row r="153" spans="1:7" ht="16.5" hidden="1" customHeight="1">
      <c r="C153" s="405"/>
      <c r="D153" t="s">
        <v>14</v>
      </c>
      <c r="E153" s="1">
        <v>36</v>
      </c>
      <c r="G153" s="1">
        <f t="shared" si="2"/>
        <v>104.1</v>
      </c>
    </row>
    <row r="154" spans="1:7" ht="16.5" hidden="1" customHeight="1">
      <c r="C154" s="405"/>
      <c r="D154" t="s">
        <v>15</v>
      </c>
      <c r="E154" s="1">
        <v>60</v>
      </c>
      <c r="G154" s="1">
        <f t="shared" si="2"/>
        <v>164.1</v>
      </c>
    </row>
    <row r="155" spans="1:7" ht="16.5" hidden="1" customHeight="1">
      <c r="C155" s="405"/>
      <c r="D155" t="s">
        <v>16</v>
      </c>
      <c r="E155" s="1">
        <v>5</v>
      </c>
      <c r="G155" s="1">
        <f t="shared" si="2"/>
        <v>169.1</v>
      </c>
    </row>
    <row r="156" spans="1:7" ht="16.5" hidden="1" customHeight="1">
      <c r="A156" s="30">
        <v>43312</v>
      </c>
      <c r="B156" s="167" t="s">
        <v>10</v>
      </c>
      <c r="C156" s="405" t="s">
        <v>24</v>
      </c>
      <c r="D156" t="s">
        <v>15</v>
      </c>
      <c r="F156" s="1">
        <v>60</v>
      </c>
      <c r="G156" s="1">
        <f t="shared" si="2"/>
        <v>109.1</v>
      </c>
    </row>
    <row r="157" spans="1:7" ht="16.5" hidden="1" customHeight="1">
      <c r="A157" s="30">
        <v>43312</v>
      </c>
      <c r="B157" s="167" t="s">
        <v>10</v>
      </c>
      <c r="C157" s="405" t="s">
        <v>24</v>
      </c>
      <c r="D157" t="s">
        <v>16</v>
      </c>
      <c r="F157" s="1">
        <v>5</v>
      </c>
      <c r="G157" s="1">
        <f t="shared" si="2"/>
        <v>104.1</v>
      </c>
    </row>
    <row r="158" spans="1:7" ht="16.5" hidden="1" customHeight="1">
      <c r="A158" s="30">
        <v>43334</v>
      </c>
      <c r="B158" s="167">
        <v>16049</v>
      </c>
      <c r="C158" s="405" t="s">
        <v>24</v>
      </c>
      <c r="D158" t="s">
        <v>13</v>
      </c>
      <c r="F158" s="1">
        <v>68.099999999999994</v>
      </c>
      <c r="G158" s="1">
        <f t="shared" si="2"/>
        <v>36</v>
      </c>
    </row>
    <row r="159" spans="1:7" ht="16.5" hidden="1" customHeight="1">
      <c r="A159" s="30">
        <v>43334</v>
      </c>
      <c r="B159" s="167">
        <v>16049</v>
      </c>
      <c r="C159" s="405" t="s">
        <v>24</v>
      </c>
      <c r="D159" t="s">
        <v>14</v>
      </c>
      <c r="F159" s="1">
        <v>36</v>
      </c>
      <c r="G159" s="1">
        <f t="shared" si="2"/>
        <v>0</v>
      </c>
    </row>
    <row r="160" spans="1:7" ht="16.5" hidden="1" customHeight="1">
      <c r="A160" s="30">
        <v>43343</v>
      </c>
      <c r="B160" s="167" t="s">
        <v>11</v>
      </c>
      <c r="C160" s="405" t="s">
        <v>25</v>
      </c>
      <c r="D160" t="s">
        <v>13</v>
      </c>
      <c r="E160" s="1">
        <v>67.5</v>
      </c>
      <c r="G160" s="1">
        <f t="shared" si="2"/>
        <v>67.5</v>
      </c>
    </row>
    <row r="161" spans="1:7" ht="16.5" hidden="1" customHeight="1">
      <c r="C161" s="405"/>
      <c r="D161" t="s">
        <v>14</v>
      </c>
      <c r="E161" s="1">
        <v>36</v>
      </c>
      <c r="G161" s="1">
        <f t="shared" si="2"/>
        <v>103.5</v>
      </c>
    </row>
    <row r="162" spans="1:7" ht="16.5" hidden="1" customHeight="1">
      <c r="C162" s="405"/>
      <c r="D162" t="s">
        <v>15</v>
      </c>
      <c r="E162" s="1">
        <v>60</v>
      </c>
      <c r="G162" s="1">
        <f t="shared" si="2"/>
        <v>163.5</v>
      </c>
    </row>
    <row r="163" spans="1:7" ht="16.5" hidden="1" customHeight="1">
      <c r="C163" s="405"/>
      <c r="D163" t="s">
        <v>16</v>
      </c>
      <c r="E163" s="1">
        <v>5</v>
      </c>
      <c r="G163" s="1">
        <f t="shared" si="2"/>
        <v>168.5</v>
      </c>
    </row>
    <row r="164" spans="1:7" ht="16.5" hidden="1" customHeight="1">
      <c r="A164" s="30">
        <v>43343</v>
      </c>
      <c r="B164" s="167" t="s">
        <v>10</v>
      </c>
      <c r="C164" s="405" t="s">
        <v>25</v>
      </c>
      <c r="D164" t="s">
        <v>15</v>
      </c>
      <c r="F164" s="1">
        <v>60</v>
      </c>
      <c r="G164" s="1">
        <f t="shared" si="2"/>
        <v>108.5</v>
      </c>
    </row>
    <row r="165" spans="1:7" ht="16.5" hidden="1" customHeight="1">
      <c r="A165" s="30">
        <v>43343</v>
      </c>
      <c r="B165" s="167" t="s">
        <v>10</v>
      </c>
      <c r="C165" s="405" t="s">
        <v>25</v>
      </c>
      <c r="D165" t="s">
        <v>16</v>
      </c>
      <c r="F165" s="1">
        <v>5</v>
      </c>
      <c r="G165" s="1">
        <f t="shared" si="2"/>
        <v>103.5</v>
      </c>
    </row>
    <row r="166" spans="1:7" ht="16.5" hidden="1" customHeight="1">
      <c r="A166" s="30">
        <v>43368</v>
      </c>
      <c r="B166" s="167">
        <v>16230</v>
      </c>
      <c r="C166" s="405" t="s">
        <v>25</v>
      </c>
      <c r="D166" t="s">
        <v>13</v>
      </c>
      <c r="F166" s="1">
        <v>67.5</v>
      </c>
      <c r="G166" s="1">
        <f t="shared" si="2"/>
        <v>36</v>
      </c>
    </row>
    <row r="167" spans="1:7" ht="16.5" hidden="1" customHeight="1">
      <c r="A167" s="30">
        <v>43368</v>
      </c>
      <c r="B167" s="167">
        <v>16230</v>
      </c>
      <c r="C167" s="405" t="s">
        <v>25</v>
      </c>
      <c r="D167" t="s">
        <v>14</v>
      </c>
      <c r="F167" s="1">
        <v>36</v>
      </c>
      <c r="G167" s="1">
        <f t="shared" si="2"/>
        <v>0</v>
      </c>
    </row>
    <row r="168" spans="1:7" ht="16.5" hidden="1" customHeight="1">
      <c r="A168" s="32">
        <v>43373</v>
      </c>
      <c r="B168" s="164" t="s">
        <v>11</v>
      </c>
      <c r="C168" s="404" t="s">
        <v>26</v>
      </c>
      <c r="D168" t="s">
        <v>13</v>
      </c>
      <c r="E168" s="1">
        <v>69.3</v>
      </c>
      <c r="G168" s="1">
        <f t="shared" si="2"/>
        <v>69.3</v>
      </c>
    </row>
    <row r="169" spans="1:7" ht="16.5" hidden="1" customHeight="1">
      <c r="C169" s="405"/>
      <c r="D169" t="s">
        <v>14</v>
      </c>
      <c r="E169" s="1">
        <v>36</v>
      </c>
      <c r="G169" s="1">
        <f t="shared" si="2"/>
        <v>105.3</v>
      </c>
    </row>
    <row r="170" spans="1:7" ht="16.5" hidden="1" customHeight="1">
      <c r="C170" s="405"/>
      <c r="D170" t="s">
        <v>15</v>
      </c>
      <c r="E170" s="1">
        <v>60</v>
      </c>
      <c r="G170" s="1">
        <f t="shared" si="2"/>
        <v>165.3</v>
      </c>
    </row>
    <row r="171" spans="1:7" ht="16.5" hidden="1" customHeight="1">
      <c r="C171" s="405"/>
      <c r="D171" t="s">
        <v>16</v>
      </c>
      <c r="E171" s="1">
        <v>5</v>
      </c>
      <c r="G171" s="1">
        <f t="shared" si="2"/>
        <v>170.3</v>
      </c>
    </row>
    <row r="172" spans="1:7" ht="16.5" hidden="1" customHeight="1">
      <c r="A172" s="30">
        <v>43373</v>
      </c>
      <c r="B172" s="167" t="s">
        <v>10</v>
      </c>
      <c r="C172" s="405" t="s">
        <v>26</v>
      </c>
      <c r="D172" t="s">
        <v>15</v>
      </c>
      <c r="F172" s="1">
        <v>60</v>
      </c>
      <c r="G172" s="1">
        <f t="shared" si="2"/>
        <v>110.30000000000001</v>
      </c>
    </row>
    <row r="173" spans="1:7" ht="16.5" hidden="1" customHeight="1">
      <c r="A173" s="30">
        <v>43373</v>
      </c>
      <c r="B173" s="167" t="s">
        <v>10</v>
      </c>
      <c r="C173" s="405" t="s">
        <v>26</v>
      </c>
      <c r="D173" t="s">
        <v>16</v>
      </c>
      <c r="F173" s="1">
        <v>5</v>
      </c>
      <c r="G173" s="1">
        <f t="shared" si="2"/>
        <v>105.30000000000001</v>
      </c>
    </row>
    <row r="174" spans="1:7" ht="16.5" hidden="1" customHeight="1">
      <c r="A174" s="30">
        <v>43368</v>
      </c>
      <c r="B174" s="167">
        <v>16230</v>
      </c>
      <c r="C174" s="405" t="s">
        <v>26</v>
      </c>
      <c r="D174" t="s">
        <v>13</v>
      </c>
      <c r="F174" s="1">
        <v>69.3</v>
      </c>
      <c r="G174" s="1">
        <f t="shared" si="2"/>
        <v>36.000000000000014</v>
      </c>
    </row>
    <row r="175" spans="1:7" ht="16.5" hidden="1" customHeight="1">
      <c r="A175" s="30">
        <v>43368</v>
      </c>
      <c r="B175" s="167">
        <v>16230</v>
      </c>
      <c r="C175" s="405" t="s">
        <v>26</v>
      </c>
      <c r="D175" t="s">
        <v>14</v>
      </c>
      <c r="F175" s="1">
        <v>36</v>
      </c>
      <c r="G175" s="1">
        <f t="shared" si="2"/>
        <v>0</v>
      </c>
    </row>
    <row r="176" spans="1:7" ht="16.5" hidden="1" customHeight="1">
      <c r="A176" s="32">
        <v>43404</v>
      </c>
      <c r="B176" s="164" t="s">
        <v>11</v>
      </c>
      <c r="C176" s="404" t="s">
        <v>27</v>
      </c>
      <c r="D176" t="s">
        <v>13</v>
      </c>
      <c r="E176" s="1">
        <v>69.7</v>
      </c>
      <c r="G176" s="1">
        <f t="shared" si="2"/>
        <v>69.7</v>
      </c>
    </row>
    <row r="177" spans="1:7" ht="16.5" hidden="1" customHeight="1">
      <c r="C177" s="405"/>
      <c r="D177" t="s">
        <v>14</v>
      </c>
      <c r="E177" s="1">
        <v>44</v>
      </c>
      <c r="G177" s="1">
        <f t="shared" si="2"/>
        <v>113.7</v>
      </c>
    </row>
    <row r="178" spans="1:7" ht="16.5" hidden="1" customHeight="1">
      <c r="C178" s="405"/>
      <c r="D178" t="s">
        <v>15</v>
      </c>
      <c r="E178" s="1">
        <v>60</v>
      </c>
      <c r="G178" s="1">
        <f t="shared" si="2"/>
        <v>173.7</v>
      </c>
    </row>
    <row r="179" spans="1:7" ht="16.5" hidden="1" customHeight="1">
      <c r="C179" s="405"/>
      <c r="D179" t="s">
        <v>16</v>
      </c>
      <c r="E179" s="1">
        <v>5</v>
      </c>
      <c r="G179" s="1">
        <f t="shared" si="2"/>
        <v>178.7</v>
      </c>
    </row>
    <row r="180" spans="1:7" ht="16.5" hidden="1" customHeight="1">
      <c r="A180" s="30">
        <v>43404</v>
      </c>
      <c r="B180" s="167" t="s">
        <v>10</v>
      </c>
      <c r="C180" s="405" t="s">
        <v>27</v>
      </c>
      <c r="D180" t="s">
        <v>15</v>
      </c>
      <c r="F180" s="1">
        <v>60</v>
      </c>
      <c r="G180" s="1">
        <f t="shared" si="2"/>
        <v>118.69999999999999</v>
      </c>
    </row>
    <row r="181" spans="1:7" ht="16.5" hidden="1" customHeight="1">
      <c r="A181" s="30">
        <v>43404</v>
      </c>
      <c r="B181" s="167" t="s">
        <v>10</v>
      </c>
      <c r="C181" s="405" t="s">
        <v>27</v>
      </c>
      <c r="D181" t="s">
        <v>16</v>
      </c>
      <c r="F181" s="1">
        <v>5</v>
      </c>
      <c r="G181" s="1">
        <f t="shared" si="2"/>
        <v>113.69999999999999</v>
      </c>
    </row>
    <row r="182" spans="1:7" ht="16.5" hidden="1" customHeight="1">
      <c r="A182" s="30">
        <v>43432</v>
      </c>
      <c r="B182" s="167">
        <v>16626</v>
      </c>
      <c r="C182" s="405" t="s">
        <v>27</v>
      </c>
      <c r="D182" t="s">
        <v>13</v>
      </c>
      <c r="F182" s="1">
        <v>69.7</v>
      </c>
      <c r="G182" s="1">
        <f t="shared" si="2"/>
        <v>43.999999999999986</v>
      </c>
    </row>
    <row r="183" spans="1:7" ht="16.5" hidden="1" customHeight="1">
      <c r="A183" s="30">
        <v>43432</v>
      </c>
      <c r="B183" s="167">
        <v>16626</v>
      </c>
      <c r="C183" s="405" t="s">
        <v>27</v>
      </c>
      <c r="D183" t="s">
        <v>14</v>
      </c>
      <c r="F183" s="1">
        <v>44</v>
      </c>
      <c r="G183" s="1">
        <f t="shared" si="2"/>
        <v>0</v>
      </c>
    </row>
    <row r="184" spans="1:7" ht="16.5" hidden="1" customHeight="1">
      <c r="A184" s="32">
        <v>43434</v>
      </c>
      <c r="B184" s="164" t="s">
        <v>11</v>
      </c>
      <c r="C184" s="404" t="s">
        <v>28</v>
      </c>
      <c r="D184" t="s">
        <v>13</v>
      </c>
      <c r="E184" s="1">
        <v>71.599999999999994</v>
      </c>
      <c r="G184" s="1">
        <f t="shared" si="2"/>
        <v>71.599999999999994</v>
      </c>
    </row>
    <row r="185" spans="1:7" ht="16.5" hidden="1" customHeight="1">
      <c r="C185" s="405"/>
      <c r="D185" t="s">
        <v>14</v>
      </c>
      <c r="E185" s="1">
        <v>44</v>
      </c>
      <c r="G185" s="1">
        <f t="shared" si="2"/>
        <v>115.6</v>
      </c>
    </row>
    <row r="186" spans="1:7" ht="16.5" hidden="1" customHeight="1">
      <c r="C186" s="405"/>
      <c r="D186" t="s">
        <v>15</v>
      </c>
      <c r="E186" s="1">
        <v>60</v>
      </c>
      <c r="G186" s="1">
        <f t="shared" si="2"/>
        <v>175.6</v>
      </c>
    </row>
    <row r="187" spans="1:7" ht="16.5" hidden="1" customHeight="1">
      <c r="C187" s="405"/>
      <c r="D187" t="s">
        <v>16</v>
      </c>
      <c r="E187" s="1">
        <v>5</v>
      </c>
      <c r="G187" s="1">
        <f t="shared" si="2"/>
        <v>180.6</v>
      </c>
    </row>
    <row r="188" spans="1:7" ht="16.5" hidden="1" customHeight="1">
      <c r="A188" s="30">
        <v>43434</v>
      </c>
      <c r="B188" s="167" t="s">
        <v>10</v>
      </c>
      <c r="C188" s="405" t="s">
        <v>28</v>
      </c>
      <c r="D188" t="s">
        <v>15</v>
      </c>
      <c r="F188" s="1">
        <v>60</v>
      </c>
      <c r="G188" s="1">
        <f t="shared" si="2"/>
        <v>120.6</v>
      </c>
    </row>
    <row r="189" spans="1:7" ht="16.5" hidden="1" customHeight="1">
      <c r="A189" s="30">
        <v>43434</v>
      </c>
      <c r="B189" s="167" t="s">
        <v>10</v>
      </c>
      <c r="C189" s="405" t="s">
        <v>28</v>
      </c>
      <c r="D189" t="s">
        <v>16</v>
      </c>
      <c r="F189" s="1">
        <v>5</v>
      </c>
      <c r="G189" s="1">
        <f t="shared" si="2"/>
        <v>115.6</v>
      </c>
    </row>
    <row r="190" spans="1:7" ht="16.5" hidden="1" customHeight="1">
      <c r="A190" s="30">
        <v>43474</v>
      </c>
      <c r="B190" s="167">
        <v>16891</v>
      </c>
      <c r="C190" s="405" t="s">
        <v>28</v>
      </c>
      <c r="D190" t="s">
        <v>13</v>
      </c>
      <c r="F190" s="1">
        <v>71.599999999999994</v>
      </c>
      <c r="G190" s="1">
        <f t="shared" si="2"/>
        <v>44</v>
      </c>
    </row>
    <row r="191" spans="1:7" ht="16.5" hidden="1" customHeight="1">
      <c r="A191" s="30">
        <v>43474</v>
      </c>
      <c r="B191" s="167">
        <v>16891</v>
      </c>
      <c r="C191" s="405" t="s">
        <v>28</v>
      </c>
      <c r="D191" t="s">
        <v>14</v>
      </c>
      <c r="F191" s="1">
        <v>44</v>
      </c>
      <c r="G191" s="1">
        <f t="shared" si="2"/>
        <v>0</v>
      </c>
    </row>
    <row r="192" spans="1:7" ht="16.5" hidden="1" customHeight="1">
      <c r="A192" s="32">
        <v>43465</v>
      </c>
      <c r="B192" s="164" t="s">
        <v>11</v>
      </c>
      <c r="C192" s="404" t="s">
        <v>29</v>
      </c>
      <c r="D192" t="s">
        <v>13</v>
      </c>
      <c r="E192" s="1">
        <v>86.1</v>
      </c>
      <c r="G192" s="1">
        <f t="shared" si="2"/>
        <v>86.1</v>
      </c>
    </row>
    <row r="193" spans="1:7" ht="16.5" hidden="1" customHeight="1">
      <c r="C193" s="405"/>
      <c r="D193" t="s">
        <v>14</v>
      </c>
      <c r="E193" s="1">
        <v>44</v>
      </c>
      <c r="G193" s="1">
        <f t="shared" si="2"/>
        <v>130.1</v>
      </c>
    </row>
    <row r="194" spans="1:7" ht="16.5" hidden="1" customHeight="1">
      <c r="C194" s="405"/>
      <c r="D194" t="s">
        <v>15</v>
      </c>
      <c r="E194" s="1">
        <v>60</v>
      </c>
      <c r="G194" s="1">
        <f t="shared" si="2"/>
        <v>190.1</v>
      </c>
    </row>
    <row r="195" spans="1:7" ht="16.5" hidden="1" customHeight="1">
      <c r="C195" s="405"/>
      <c r="D195" t="s">
        <v>16</v>
      </c>
      <c r="E195" s="1">
        <v>5</v>
      </c>
      <c r="G195" s="1">
        <f t="shared" si="2"/>
        <v>195.1</v>
      </c>
    </row>
    <row r="196" spans="1:7" ht="16.5" hidden="1" customHeight="1">
      <c r="A196" s="30">
        <v>43465</v>
      </c>
      <c r="B196" s="167" t="s">
        <v>10</v>
      </c>
      <c r="C196" s="405" t="s">
        <v>29</v>
      </c>
      <c r="D196" t="s">
        <v>15</v>
      </c>
      <c r="F196" s="1">
        <v>60</v>
      </c>
      <c r="G196" s="1">
        <f t="shared" si="2"/>
        <v>135.1</v>
      </c>
    </row>
    <row r="197" spans="1:7" ht="16.5" hidden="1" customHeight="1">
      <c r="A197" s="30">
        <v>43465</v>
      </c>
      <c r="B197" s="167" t="s">
        <v>10</v>
      </c>
      <c r="C197" s="405" t="s">
        <v>29</v>
      </c>
      <c r="D197" t="s">
        <v>16</v>
      </c>
      <c r="F197" s="1">
        <v>5</v>
      </c>
      <c r="G197" s="1">
        <f t="shared" si="2"/>
        <v>130.1</v>
      </c>
    </row>
    <row r="198" spans="1:7" ht="16.5" hidden="1" customHeight="1">
      <c r="A198" s="30">
        <v>43493</v>
      </c>
      <c r="B198" s="167">
        <v>17003</v>
      </c>
      <c r="C198" s="405" t="s">
        <v>29</v>
      </c>
      <c r="D198" t="s">
        <v>13</v>
      </c>
      <c r="F198" s="1">
        <v>86.1</v>
      </c>
      <c r="G198" s="1">
        <f t="shared" si="2"/>
        <v>44</v>
      </c>
    </row>
    <row r="199" spans="1:7" ht="16.5" hidden="1" customHeight="1">
      <c r="A199" s="30">
        <v>43493</v>
      </c>
      <c r="B199" s="167">
        <v>17003</v>
      </c>
      <c r="C199" s="405" t="s">
        <v>29</v>
      </c>
      <c r="D199" t="s">
        <v>14</v>
      </c>
      <c r="F199" s="1">
        <v>44</v>
      </c>
      <c r="G199" s="1">
        <f t="shared" ref="G199:G262" si="3">+G198+E199-F199</f>
        <v>0</v>
      </c>
    </row>
    <row r="200" spans="1:7" ht="16.5" hidden="1" customHeight="1">
      <c r="A200" s="32">
        <v>43496</v>
      </c>
      <c r="B200" s="164" t="s">
        <v>11</v>
      </c>
      <c r="C200" s="404" t="s">
        <v>12</v>
      </c>
      <c r="D200" t="s">
        <v>13</v>
      </c>
      <c r="E200" s="1">
        <v>98</v>
      </c>
      <c r="G200" s="1">
        <f t="shared" si="3"/>
        <v>98</v>
      </c>
    </row>
    <row r="201" spans="1:7" ht="16.5" hidden="1" customHeight="1">
      <c r="C201" s="405"/>
      <c r="D201" t="s">
        <v>14</v>
      </c>
      <c r="E201" s="1">
        <v>44</v>
      </c>
      <c r="G201" s="1">
        <f t="shared" si="3"/>
        <v>142</v>
      </c>
    </row>
    <row r="202" spans="1:7" ht="16.5" hidden="1" customHeight="1">
      <c r="C202" s="405"/>
      <c r="D202" t="s">
        <v>15</v>
      </c>
      <c r="E202" s="1">
        <v>60</v>
      </c>
      <c r="G202" s="1">
        <f t="shared" si="3"/>
        <v>202</v>
      </c>
    </row>
    <row r="203" spans="1:7" ht="16.5" hidden="1" customHeight="1">
      <c r="C203" s="405"/>
      <c r="D203" t="s">
        <v>16</v>
      </c>
      <c r="E203" s="1">
        <v>5</v>
      </c>
      <c r="G203" s="1">
        <f t="shared" si="3"/>
        <v>207</v>
      </c>
    </row>
    <row r="204" spans="1:7" ht="16.5" hidden="1" customHeight="1">
      <c r="A204" s="30">
        <v>43496</v>
      </c>
      <c r="B204" s="167" t="s">
        <v>10</v>
      </c>
      <c r="C204" s="405" t="s">
        <v>12</v>
      </c>
      <c r="D204" t="s">
        <v>15</v>
      </c>
      <c r="F204" s="1">
        <v>60</v>
      </c>
      <c r="G204" s="1">
        <f t="shared" si="3"/>
        <v>147</v>
      </c>
    </row>
    <row r="205" spans="1:7" ht="16.5" hidden="1" customHeight="1">
      <c r="A205" s="30">
        <v>43496</v>
      </c>
      <c r="B205" s="167" t="s">
        <v>10</v>
      </c>
      <c r="C205" s="405" t="s">
        <v>12</v>
      </c>
      <c r="D205" t="s">
        <v>16</v>
      </c>
      <c r="F205" s="1">
        <v>5</v>
      </c>
      <c r="G205" s="1">
        <f t="shared" si="3"/>
        <v>142</v>
      </c>
    </row>
    <row r="206" spans="1:7" ht="16.5" hidden="1" customHeight="1">
      <c r="A206" s="30">
        <v>43524</v>
      </c>
      <c r="B206" s="167">
        <v>17241</v>
      </c>
      <c r="C206" s="405" t="s">
        <v>12</v>
      </c>
      <c r="D206" t="s">
        <v>13</v>
      </c>
      <c r="F206" s="1">
        <v>98</v>
      </c>
      <c r="G206" s="1">
        <f t="shared" si="3"/>
        <v>44</v>
      </c>
    </row>
    <row r="207" spans="1:7" ht="16.5" hidden="1" customHeight="1">
      <c r="A207" s="30">
        <v>43524</v>
      </c>
      <c r="B207" s="167">
        <v>17241</v>
      </c>
      <c r="C207" s="405" t="s">
        <v>12</v>
      </c>
      <c r="D207" t="s">
        <v>14</v>
      </c>
      <c r="F207" s="1">
        <v>44</v>
      </c>
      <c r="G207" s="1">
        <f t="shared" si="3"/>
        <v>0</v>
      </c>
    </row>
    <row r="208" spans="1:7" ht="16.5" hidden="1" customHeight="1">
      <c r="A208" s="32">
        <v>43524</v>
      </c>
      <c r="B208" s="164" t="s">
        <v>11</v>
      </c>
      <c r="C208" s="404" t="s">
        <v>19</v>
      </c>
      <c r="D208" t="s">
        <v>13</v>
      </c>
      <c r="E208" s="1">
        <v>103.5</v>
      </c>
      <c r="G208" s="1">
        <f t="shared" si="3"/>
        <v>103.5</v>
      </c>
    </row>
    <row r="209" spans="1:7" ht="16.5" hidden="1" customHeight="1">
      <c r="C209" s="405"/>
      <c r="D209" t="s">
        <v>14</v>
      </c>
      <c r="E209" s="1">
        <v>53.8</v>
      </c>
      <c r="G209" s="1">
        <f t="shared" si="3"/>
        <v>157.30000000000001</v>
      </c>
    </row>
    <row r="210" spans="1:7" ht="16.5" hidden="1" customHeight="1">
      <c r="C210" s="405"/>
      <c r="D210" t="s">
        <v>15</v>
      </c>
      <c r="E210" s="1">
        <v>56</v>
      </c>
      <c r="G210" s="1">
        <f t="shared" si="3"/>
        <v>213.3</v>
      </c>
    </row>
    <row r="211" spans="1:7" ht="16.5" hidden="1" customHeight="1">
      <c r="C211" s="405"/>
      <c r="D211" t="s">
        <v>16</v>
      </c>
      <c r="E211" s="1">
        <v>5</v>
      </c>
      <c r="G211" s="1">
        <f t="shared" si="3"/>
        <v>218.3</v>
      </c>
    </row>
    <row r="212" spans="1:7" ht="16.5" hidden="1" customHeight="1">
      <c r="A212" s="30">
        <v>43524</v>
      </c>
      <c r="B212" s="167" t="s">
        <v>10</v>
      </c>
      <c r="C212" s="405" t="s">
        <v>19</v>
      </c>
      <c r="D212" t="s">
        <v>15</v>
      </c>
      <c r="F212" s="1">
        <v>56</v>
      </c>
      <c r="G212" s="1">
        <f t="shared" si="3"/>
        <v>162.30000000000001</v>
      </c>
    </row>
    <row r="213" spans="1:7" ht="16.5" hidden="1" customHeight="1">
      <c r="A213" s="30">
        <v>43524</v>
      </c>
      <c r="B213" s="167" t="s">
        <v>10</v>
      </c>
      <c r="C213" s="405" t="s">
        <v>19</v>
      </c>
      <c r="D213" t="s">
        <v>16</v>
      </c>
      <c r="F213" s="1">
        <v>5</v>
      </c>
      <c r="G213" s="1">
        <f t="shared" si="3"/>
        <v>157.30000000000001</v>
      </c>
    </row>
    <row r="214" spans="1:7" ht="16.5" hidden="1" customHeight="1">
      <c r="A214" s="30">
        <v>43551</v>
      </c>
      <c r="B214" s="167">
        <v>17466</v>
      </c>
      <c r="C214" s="405" t="s">
        <v>19</v>
      </c>
      <c r="D214" t="s">
        <v>13</v>
      </c>
      <c r="F214" s="1">
        <v>103.5</v>
      </c>
      <c r="G214" s="1">
        <f t="shared" si="3"/>
        <v>53.800000000000011</v>
      </c>
    </row>
    <row r="215" spans="1:7" ht="16.5" hidden="1" customHeight="1">
      <c r="A215" s="30">
        <v>43582</v>
      </c>
      <c r="B215" s="167">
        <v>17712</v>
      </c>
      <c r="C215" s="405" t="s">
        <v>19</v>
      </c>
      <c r="D215" t="s">
        <v>14</v>
      </c>
      <c r="F215" s="1">
        <v>53.8</v>
      </c>
      <c r="G215" s="1">
        <f t="shared" si="3"/>
        <v>0</v>
      </c>
    </row>
    <row r="216" spans="1:7" ht="16.5" hidden="1" customHeight="1">
      <c r="A216" s="32">
        <v>43555</v>
      </c>
      <c r="B216" s="164" t="s">
        <v>11</v>
      </c>
      <c r="C216" s="404" t="s">
        <v>20</v>
      </c>
      <c r="D216" t="s">
        <v>13</v>
      </c>
      <c r="E216" s="1">
        <v>96.1</v>
      </c>
      <c r="G216" s="1">
        <f t="shared" si="3"/>
        <v>96.1</v>
      </c>
    </row>
    <row r="217" spans="1:7" ht="16.5" hidden="1" customHeight="1">
      <c r="C217" s="405"/>
      <c r="D217" t="s">
        <v>14</v>
      </c>
      <c r="E217" s="1">
        <v>42.8</v>
      </c>
      <c r="G217" s="1">
        <f t="shared" si="3"/>
        <v>138.89999999999998</v>
      </c>
    </row>
    <row r="218" spans="1:7" ht="16.5" hidden="1" customHeight="1">
      <c r="C218" s="405"/>
      <c r="D218" t="s">
        <v>15</v>
      </c>
      <c r="E218" s="1">
        <v>60</v>
      </c>
      <c r="G218" s="1">
        <f t="shared" si="3"/>
        <v>198.89999999999998</v>
      </c>
    </row>
    <row r="219" spans="1:7" ht="16.5" hidden="1" customHeight="1">
      <c r="C219" s="405"/>
      <c r="D219" t="s">
        <v>16</v>
      </c>
      <c r="E219" s="1">
        <v>5</v>
      </c>
      <c r="G219" s="1">
        <f t="shared" si="3"/>
        <v>203.89999999999998</v>
      </c>
    </row>
    <row r="220" spans="1:7" ht="16.5" hidden="1" customHeight="1">
      <c r="A220" s="30">
        <v>43555</v>
      </c>
      <c r="B220" s="167" t="s">
        <v>10</v>
      </c>
      <c r="C220" s="405" t="s">
        <v>20</v>
      </c>
      <c r="D220" t="s">
        <v>15</v>
      </c>
      <c r="F220" s="1">
        <v>60</v>
      </c>
      <c r="G220" s="1">
        <f t="shared" si="3"/>
        <v>143.89999999999998</v>
      </c>
    </row>
    <row r="221" spans="1:7" ht="16.5" hidden="1" customHeight="1">
      <c r="A221" s="30">
        <v>43555</v>
      </c>
      <c r="B221" s="167" t="s">
        <v>10</v>
      </c>
      <c r="C221" s="405" t="s">
        <v>20</v>
      </c>
      <c r="D221" t="s">
        <v>16</v>
      </c>
      <c r="F221" s="1">
        <v>5</v>
      </c>
      <c r="G221" s="1">
        <f t="shared" si="3"/>
        <v>138.89999999999998</v>
      </c>
    </row>
    <row r="222" spans="1:7" ht="16.5" hidden="1" customHeight="1">
      <c r="A222" s="30">
        <v>43589</v>
      </c>
      <c r="B222" s="167">
        <v>17776</v>
      </c>
      <c r="C222" s="405" t="s">
        <v>20</v>
      </c>
      <c r="D222" t="s">
        <v>13</v>
      </c>
      <c r="F222" s="1">
        <v>96.1</v>
      </c>
      <c r="G222" s="1">
        <f t="shared" si="3"/>
        <v>42.799999999999983</v>
      </c>
    </row>
    <row r="223" spans="1:7" ht="16.5" hidden="1" customHeight="1">
      <c r="A223" s="30">
        <v>43589</v>
      </c>
      <c r="B223" s="167">
        <v>17776</v>
      </c>
      <c r="C223" s="405" t="s">
        <v>20</v>
      </c>
      <c r="D223" t="s">
        <v>14</v>
      </c>
      <c r="F223" s="1">
        <v>42.8</v>
      </c>
      <c r="G223" s="1">
        <f t="shared" si="3"/>
        <v>0</v>
      </c>
    </row>
    <row r="224" spans="1:7" ht="16.5" hidden="1" customHeight="1">
      <c r="A224" s="32">
        <v>43585</v>
      </c>
      <c r="B224" s="164" t="s">
        <v>11</v>
      </c>
      <c r="C224" s="404" t="s">
        <v>21</v>
      </c>
      <c r="D224" t="s">
        <v>13</v>
      </c>
      <c r="E224" s="1">
        <v>97.2</v>
      </c>
      <c r="G224" s="1">
        <f t="shared" si="3"/>
        <v>97.2</v>
      </c>
    </row>
    <row r="225" spans="1:7" ht="16.5" hidden="1" customHeight="1">
      <c r="C225" s="405"/>
      <c r="D225" t="s">
        <v>14</v>
      </c>
      <c r="E225" s="1">
        <v>39</v>
      </c>
      <c r="G225" s="1">
        <f t="shared" si="3"/>
        <v>136.19999999999999</v>
      </c>
    </row>
    <row r="226" spans="1:7" ht="16.5" hidden="1" customHeight="1">
      <c r="C226" s="405"/>
      <c r="D226" t="s">
        <v>15</v>
      </c>
      <c r="E226" s="1">
        <v>60</v>
      </c>
      <c r="G226" s="1">
        <f t="shared" si="3"/>
        <v>196.2</v>
      </c>
    </row>
    <row r="227" spans="1:7" ht="16.5" hidden="1" customHeight="1">
      <c r="C227" s="405"/>
      <c r="D227" t="s">
        <v>16</v>
      </c>
      <c r="E227" s="1">
        <v>5</v>
      </c>
      <c r="G227" s="1">
        <f t="shared" si="3"/>
        <v>201.2</v>
      </c>
    </row>
    <row r="228" spans="1:7" ht="16.5" hidden="1" customHeight="1">
      <c r="A228" s="30">
        <v>43585</v>
      </c>
      <c r="B228" s="167" t="s">
        <v>10</v>
      </c>
      <c r="C228" s="405" t="s">
        <v>21</v>
      </c>
      <c r="D228" t="s">
        <v>15</v>
      </c>
      <c r="F228" s="1">
        <v>60</v>
      </c>
      <c r="G228" s="1">
        <f t="shared" si="3"/>
        <v>141.19999999999999</v>
      </c>
    </row>
    <row r="229" spans="1:7" ht="16.5" hidden="1" customHeight="1">
      <c r="A229" s="30">
        <v>43585</v>
      </c>
      <c r="B229" s="167" t="s">
        <v>10</v>
      </c>
      <c r="C229" s="405" t="s">
        <v>21</v>
      </c>
      <c r="D229" t="s">
        <v>16</v>
      </c>
      <c r="F229" s="1">
        <v>5</v>
      </c>
      <c r="G229" s="1">
        <f t="shared" si="3"/>
        <v>136.19999999999999</v>
      </c>
    </row>
    <row r="230" spans="1:7" ht="16.5" hidden="1" customHeight="1">
      <c r="A230" s="30">
        <v>43607</v>
      </c>
      <c r="B230" s="167">
        <v>17880</v>
      </c>
      <c r="C230" s="405" t="s">
        <v>21</v>
      </c>
      <c r="D230" t="s">
        <v>13</v>
      </c>
      <c r="F230" s="1">
        <v>97.2</v>
      </c>
      <c r="G230" s="1">
        <f t="shared" si="3"/>
        <v>38.999999999999986</v>
      </c>
    </row>
    <row r="231" spans="1:7" ht="16.5" hidden="1" customHeight="1">
      <c r="A231" s="30">
        <v>43607</v>
      </c>
      <c r="B231" s="167">
        <v>17880</v>
      </c>
      <c r="C231" s="405" t="s">
        <v>21</v>
      </c>
      <c r="D231" t="s">
        <v>14</v>
      </c>
      <c r="F231" s="1">
        <v>39</v>
      </c>
      <c r="G231" s="1">
        <f t="shared" si="3"/>
        <v>0</v>
      </c>
    </row>
    <row r="232" spans="1:7" ht="16.5" hidden="1" customHeight="1">
      <c r="A232" s="32">
        <v>43616</v>
      </c>
      <c r="B232" s="164" t="s">
        <v>11</v>
      </c>
      <c r="C232" s="404" t="s">
        <v>22</v>
      </c>
      <c r="D232" t="s">
        <v>13</v>
      </c>
      <c r="E232" s="1">
        <v>89.6</v>
      </c>
      <c r="G232" s="1">
        <f t="shared" si="3"/>
        <v>89.6</v>
      </c>
    </row>
    <row r="233" spans="1:7" ht="16.5" hidden="1" customHeight="1">
      <c r="C233" s="405"/>
      <c r="D233" t="s">
        <v>14</v>
      </c>
      <c r="E233" s="1">
        <v>45.2</v>
      </c>
      <c r="G233" s="1">
        <f t="shared" si="3"/>
        <v>134.80000000000001</v>
      </c>
    </row>
    <row r="234" spans="1:7" ht="16.5" hidden="1" customHeight="1">
      <c r="C234" s="405"/>
      <c r="D234" t="s">
        <v>15</v>
      </c>
      <c r="E234" s="1">
        <v>60</v>
      </c>
      <c r="G234" s="1">
        <f t="shared" si="3"/>
        <v>194.8</v>
      </c>
    </row>
    <row r="235" spans="1:7" ht="16.5" hidden="1" customHeight="1">
      <c r="C235" s="405"/>
      <c r="D235" t="s">
        <v>16</v>
      </c>
      <c r="E235" s="1">
        <v>5</v>
      </c>
      <c r="G235" s="1">
        <f t="shared" si="3"/>
        <v>199.8</v>
      </c>
    </row>
    <row r="236" spans="1:7" ht="16.5" hidden="1" customHeight="1">
      <c r="A236" s="30">
        <v>43616</v>
      </c>
      <c r="B236" s="167" t="s">
        <v>10</v>
      </c>
      <c r="C236" s="405" t="s">
        <v>22</v>
      </c>
      <c r="D236" t="s">
        <v>15</v>
      </c>
      <c r="F236" s="1">
        <v>60</v>
      </c>
      <c r="G236" s="1">
        <f t="shared" si="3"/>
        <v>139.80000000000001</v>
      </c>
    </row>
    <row r="237" spans="1:7" ht="16.5" hidden="1" customHeight="1">
      <c r="A237" s="30">
        <v>43616</v>
      </c>
      <c r="B237" s="167" t="s">
        <v>10</v>
      </c>
      <c r="C237" s="405" t="s">
        <v>22</v>
      </c>
      <c r="D237" t="s">
        <v>16</v>
      </c>
      <c r="F237" s="1">
        <v>5</v>
      </c>
      <c r="G237" s="1">
        <f t="shared" si="3"/>
        <v>134.80000000000001</v>
      </c>
    </row>
    <row r="238" spans="1:7" ht="16.5" hidden="1" customHeight="1">
      <c r="A238" s="30">
        <v>43644</v>
      </c>
      <c r="B238" s="167">
        <v>18146</v>
      </c>
      <c r="C238" s="405" t="s">
        <v>22</v>
      </c>
      <c r="D238" t="s">
        <v>13</v>
      </c>
      <c r="F238" s="1">
        <v>89.6</v>
      </c>
      <c r="G238" s="1">
        <f t="shared" si="3"/>
        <v>45.200000000000017</v>
      </c>
    </row>
    <row r="239" spans="1:7" ht="16.5" hidden="1" customHeight="1">
      <c r="A239" s="30">
        <v>43644</v>
      </c>
      <c r="B239" s="167">
        <v>18146</v>
      </c>
      <c r="C239" s="405" t="s">
        <v>22</v>
      </c>
      <c r="D239" t="s">
        <v>14</v>
      </c>
      <c r="F239" s="1">
        <v>45.2</v>
      </c>
      <c r="G239" s="1">
        <f t="shared" si="3"/>
        <v>0</v>
      </c>
    </row>
    <row r="240" spans="1:7" ht="16.5" hidden="1" customHeight="1">
      <c r="A240" s="32">
        <v>43646</v>
      </c>
      <c r="B240" s="164" t="s">
        <v>11</v>
      </c>
      <c r="C240" s="404" t="s">
        <v>23</v>
      </c>
      <c r="D240" t="s">
        <v>13</v>
      </c>
      <c r="E240" s="1">
        <v>79</v>
      </c>
      <c r="G240" s="1">
        <f t="shared" si="3"/>
        <v>79</v>
      </c>
    </row>
    <row r="241" spans="1:7" ht="16.5" hidden="1" customHeight="1">
      <c r="C241" s="405"/>
      <c r="D241" t="s">
        <v>14</v>
      </c>
      <c r="E241" s="1">
        <v>43.3</v>
      </c>
      <c r="G241" s="1">
        <f t="shared" si="3"/>
        <v>122.3</v>
      </c>
    </row>
    <row r="242" spans="1:7" ht="16.5" hidden="1" customHeight="1">
      <c r="C242" s="405"/>
      <c r="D242" t="s">
        <v>15</v>
      </c>
      <c r="E242" s="1">
        <v>60</v>
      </c>
      <c r="G242" s="1">
        <f t="shared" si="3"/>
        <v>182.3</v>
      </c>
    </row>
    <row r="243" spans="1:7" ht="16.5" hidden="1" customHeight="1">
      <c r="C243" s="405"/>
      <c r="D243" t="s">
        <v>16</v>
      </c>
      <c r="E243" s="1">
        <v>5</v>
      </c>
      <c r="G243" s="1">
        <f t="shared" si="3"/>
        <v>187.3</v>
      </c>
    </row>
    <row r="244" spans="1:7" ht="16.5" hidden="1" customHeight="1">
      <c r="A244" s="30">
        <v>43646</v>
      </c>
      <c r="B244" s="167" t="s">
        <v>10</v>
      </c>
      <c r="C244" s="405" t="s">
        <v>23</v>
      </c>
      <c r="D244" t="s">
        <v>15</v>
      </c>
      <c r="F244" s="1">
        <v>60</v>
      </c>
      <c r="G244" s="1">
        <f t="shared" si="3"/>
        <v>127.30000000000001</v>
      </c>
    </row>
    <row r="245" spans="1:7" ht="16.5" hidden="1" customHeight="1">
      <c r="A245" s="30">
        <v>43646</v>
      </c>
      <c r="B245" s="167" t="s">
        <v>10</v>
      </c>
      <c r="C245" s="405" t="s">
        <v>23</v>
      </c>
      <c r="D245" t="s">
        <v>16</v>
      </c>
      <c r="F245" s="1">
        <v>5</v>
      </c>
      <c r="G245" s="1">
        <f t="shared" si="3"/>
        <v>122.30000000000001</v>
      </c>
    </row>
    <row r="246" spans="1:7" ht="16.5" hidden="1" customHeight="1">
      <c r="A246" s="30">
        <v>43671</v>
      </c>
      <c r="B246" s="167">
        <v>18315</v>
      </c>
      <c r="C246" s="405" t="s">
        <v>23</v>
      </c>
      <c r="D246" t="s">
        <v>13</v>
      </c>
      <c r="F246" s="1">
        <v>79</v>
      </c>
      <c r="G246" s="1">
        <f t="shared" si="3"/>
        <v>43.300000000000011</v>
      </c>
    </row>
    <row r="247" spans="1:7" ht="16.5" hidden="1" customHeight="1">
      <c r="A247" s="30">
        <v>43671</v>
      </c>
      <c r="B247" s="167">
        <v>18315</v>
      </c>
      <c r="C247" s="405" t="s">
        <v>23</v>
      </c>
      <c r="D247" t="s">
        <v>14</v>
      </c>
      <c r="F247" s="1">
        <v>43.3</v>
      </c>
      <c r="G247" s="1">
        <f t="shared" si="3"/>
        <v>0</v>
      </c>
    </row>
    <row r="248" spans="1:7" ht="16.5" hidden="1" customHeight="1">
      <c r="A248" s="32">
        <v>43677</v>
      </c>
      <c r="B248" s="164" t="s">
        <v>11</v>
      </c>
      <c r="C248" s="404" t="s">
        <v>24</v>
      </c>
      <c r="D248" t="s">
        <v>13</v>
      </c>
      <c r="E248" s="1">
        <v>65.2</v>
      </c>
      <c r="G248" s="1">
        <f t="shared" si="3"/>
        <v>65.2</v>
      </c>
    </row>
    <row r="249" spans="1:7" ht="16.5" hidden="1" customHeight="1">
      <c r="C249" s="405"/>
      <c r="D249" t="s">
        <v>14</v>
      </c>
      <c r="E249" s="1">
        <v>41.9</v>
      </c>
      <c r="G249" s="1">
        <f t="shared" si="3"/>
        <v>107.1</v>
      </c>
    </row>
    <row r="250" spans="1:7" ht="16.5" hidden="1" customHeight="1">
      <c r="C250" s="405"/>
      <c r="D250" t="s">
        <v>15</v>
      </c>
      <c r="E250" s="1">
        <v>60</v>
      </c>
      <c r="G250" s="1">
        <f t="shared" si="3"/>
        <v>167.1</v>
      </c>
    </row>
    <row r="251" spans="1:7" ht="16.5" hidden="1" customHeight="1">
      <c r="C251" s="405"/>
      <c r="D251" t="s">
        <v>16</v>
      </c>
      <c r="E251" s="1">
        <v>5</v>
      </c>
      <c r="G251" s="1">
        <f t="shared" si="3"/>
        <v>172.1</v>
      </c>
    </row>
    <row r="252" spans="1:7" ht="16.5" hidden="1" customHeight="1">
      <c r="A252" s="30">
        <v>43677</v>
      </c>
      <c r="B252" s="167" t="s">
        <v>10</v>
      </c>
      <c r="C252" s="405" t="s">
        <v>24</v>
      </c>
      <c r="D252" t="s">
        <v>15</v>
      </c>
      <c r="F252" s="1">
        <v>60</v>
      </c>
      <c r="G252" s="1">
        <f t="shared" si="3"/>
        <v>112.1</v>
      </c>
    </row>
    <row r="253" spans="1:7" ht="16.5" hidden="1" customHeight="1">
      <c r="A253" s="30">
        <v>43677</v>
      </c>
      <c r="B253" s="167" t="s">
        <v>10</v>
      </c>
      <c r="C253" s="405" t="s">
        <v>24</v>
      </c>
      <c r="D253" t="s">
        <v>16</v>
      </c>
      <c r="F253" s="1">
        <v>5</v>
      </c>
      <c r="G253" s="1">
        <f t="shared" si="3"/>
        <v>107.1</v>
      </c>
    </row>
    <row r="254" spans="1:7" ht="16.5" hidden="1" customHeight="1">
      <c r="A254" s="30">
        <v>43705</v>
      </c>
      <c r="B254" s="167">
        <v>18609</v>
      </c>
      <c r="C254" s="405" t="s">
        <v>24</v>
      </c>
      <c r="D254" t="s">
        <v>13</v>
      </c>
      <c r="F254" s="1">
        <v>65.2</v>
      </c>
      <c r="G254" s="1">
        <f t="shared" si="3"/>
        <v>41.899999999999991</v>
      </c>
    </row>
    <row r="255" spans="1:7" ht="16.5" hidden="1" customHeight="1">
      <c r="A255" s="30">
        <v>43705</v>
      </c>
      <c r="B255" s="167">
        <v>18609</v>
      </c>
      <c r="C255" s="405" t="s">
        <v>24</v>
      </c>
      <c r="D255" t="s">
        <v>14</v>
      </c>
      <c r="F255" s="1">
        <v>41.9</v>
      </c>
      <c r="G255" s="1">
        <f t="shared" si="3"/>
        <v>0</v>
      </c>
    </row>
    <row r="256" spans="1:7" ht="16.5" hidden="1" customHeight="1">
      <c r="A256" s="32">
        <v>43708</v>
      </c>
      <c r="B256" s="164" t="s">
        <v>11</v>
      </c>
      <c r="C256" s="404" t="s">
        <v>25</v>
      </c>
      <c r="D256" t="s">
        <v>13</v>
      </c>
      <c r="E256" s="1">
        <v>63.4</v>
      </c>
      <c r="G256" s="1">
        <f t="shared" si="3"/>
        <v>63.4</v>
      </c>
    </row>
    <row r="257" spans="1:7" ht="16.5" hidden="1" customHeight="1">
      <c r="C257" s="405"/>
      <c r="D257" t="s">
        <v>14</v>
      </c>
      <c r="E257" s="1">
        <v>40.6</v>
      </c>
      <c r="G257" s="1">
        <f t="shared" si="3"/>
        <v>104</v>
      </c>
    </row>
    <row r="258" spans="1:7" ht="16.5" hidden="1" customHeight="1">
      <c r="C258" s="405"/>
      <c r="D258" t="s">
        <v>15</v>
      </c>
      <c r="E258" s="1">
        <v>60</v>
      </c>
      <c r="G258" s="1">
        <f t="shared" si="3"/>
        <v>164</v>
      </c>
    </row>
    <row r="259" spans="1:7" ht="16.5" hidden="1" customHeight="1">
      <c r="C259" s="405"/>
      <c r="D259" t="s">
        <v>16</v>
      </c>
      <c r="E259" s="1">
        <v>5</v>
      </c>
      <c r="G259" s="1">
        <f t="shared" si="3"/>
        <v>169</v>
      </c>
    </row>
    <row r="260" spans="1:7" ht="16.5" hidden="1" customHeight="1">
      <c r="A260" s="30">
        <v>43708</v>
      </c>
      <c r="B260" s="167" t="s">
        <v>10</v>
      </c>
      <c r="C260" s="405" t="s">
        <v>25</v>
      </c>
      <c r="D260" t="s">
        <v>15</v>
      </c>
      <c r="F260" s="1">
        <v>58</v>
      </c>
      <c r="G260" s="1">
        <f t="shared" si="3"/>
        <v>111</v>
      </c>
    </row>
    <row r="261" spans="1:7" ht="16.5" hidden="1" customHeight="1">
      <c r="A261" s="30">
        <v>43712</v>
      </c>
      <c r="B261" s="167">
        <v>18628</v>
      </c>
      <c r="C261" s="405" t="s">
        <v>25</v>
      </c>
      <c r="D261" t="s">
        <v>15</v>
      </c>
      <c r="F261" s="1">
        <v>2</v>
      </c>
      <c r="G261" s="1">
        <f t="shared" si="3"/>
        <v>109</v>
      </c>
    </row>
    <row r="262" spans="1:7" ht="16.5" hidden="1" customHeight="1">
      <c r="A262" s="30">
        <v>43712</v>
      </c>
      <c r="B262" s="167">
        <v>18628</v>
      </c>
      <c r="C262" s="405" t="s">
        <v>25</v>
      </c>
      <c r="D262" t="s">
        <v>16</v>
      </c>
      <c r="F262" s="1">
        <v>5</v>
      </c>
      <c r="G262" s="1">
        <f t="shared" si="3"/>
        <v>104</v>
      </c>
    </row>
    <row r="263" spans="1:7" ht="16.5" hidden="1" customHeight="1">
      <c r="A263" s="30">
        <v>43732</v>
      </c>
      <c r="B263" s="167">
        <v>18747</v>
      </c>
      <c r="C263" s="405" t="s">
        <v>25</v>
      </c>
      <c r="D263" t="s">
        <v>13</v>
      </c>
      <c r="F263" s="1">
        <v>63.4</v>
      </c>
      <c r="G263" s="1">
        <f t="shared" ref="G263:G330" si="4">+G262+E263-F263</f>
        <v>40.6</v>
      </c>
    </row>
    <row r="264" spans="1:7" ht="16.5" hidden="1" customHeight="1">
      <c r="A264" s="30">
        <v>43732</v>
      </c>
      <c r="B264" s="167">
        <v>18747</v>
      </c>
      <c r="C264" s="405" t="s">
        <v>25</v>
      </c>
      <c r="D264" t="s">
        <v>14</v>
      </c>
      <c r="F264" s="1">
        <v>40.6</v>
      </c>
      <c r="G264" s="1">
        <f t="shared" si="4"/>
        <v>0</v>
      </c>
    </row>
    <row r="265" spans="1:7" ht="16.5" hidden="1" customHeight="1">
      <c r="A265" s="32">
        <v>43738</v>
      </c>
      <c r="B265" s="164" t="s">
        <v>11</v>
      </c>
      <c r="C265" s="404" t="s">
        <v>26</v>
      </c>
      <c r="D265" t="s">
        <v>13</v>
      </c>
      <c r="E265" s="1">
        <v>63.7</v>
      </c>
      <c r="G265" s="1">
        <f t="shared" si="4"/>
        <v>63.7</v>
      </c>
    </row>
    <row r="266" spans="1:7" ht="16.5" hidden="1" customHeight="1">
      <c r="C266" s="405"/>
      <c r="D266" t="s">
        <v>14</v>
      </c>
      <c r="E266" s="1">
        <v>41.1</v>
      </c>
      <c r="G266" s="1">
        <f t="shared" si="4"/>
        <v>104.80000000000001</v>
      </c>
    </row>
    <row r="267" spans="1:7" ht="16.5" hidden="1" customHeight="1">
      <c r="C267" s="405"/>
      <c r="D267" t="s">
        <v>15</v>
      </c>
      <c r="E267" s="1">
        <v>60</v>
      </c>
      <c r="G267" s="1">
        <f t="shared" si="4"/>
        <v>164.8</v>
      </c>
    </row>
    <row r="268" spans="1:7" ht="16.5" hidden="1" customHeight="1">
      <c r="C268" s="405"/>
      <c r="D268" t="s">
        <v>16</v>
      </c>
      <c r="E268" s="1">
        <v>5</v>
      </c>
      <c r="G268" s="1">
        <f t="shared" si="4"/>
        <v>169.8</v>
      </c>
    </row>
    <row r="269" spans="1:7" ht="16.5" hidden="1" customHeight="1">
      <c r="A269" s="30">
        <v>43761</v>
      </c>
      <c r="B269" s="167">
        <v>18950</v>
      </c>
      <c r="C269" s="405" t="s">
        <v>26</v>
      </c>
      <c r="D269" t="s">
        <v>13</v>
      </c>
      <c r="F269" s="1">
        <v>63.7</v>
      </c>
      <c r="G269" s="1">
        <f t="shared" si="4"/>
        <v>106.10000000000001</v>
      </c>
    </row>
    <row r="270" spans="1:7" ht="16.5" hidden="1" customHeight="1">
      <c r="A270" s="30">
        <v>43761</v>
      </c>
      <c r="B270" s="167">
        <v>18950</v>
      </c>
      <c r="C270" s="405" t="s">
        <v>26</v>
      </c>
      <c r="D270" t="s">
        <v>14</v>
      </c>
      <c r="F270" s="1">
        <v>41.1</v>
      </c>
      <c r="G270" s="1">
        <f t="shared" si="4"/>
        <v>65</v>
      </c>
    </row>
    <row r="271" spans="1:7" ht="16.5" hidden="1" customHeight="1">
      <c r="A271" s="30">
        <v>43738</v>
      </c>
      <c r="B271" s="167" t="s">
        <v>10</v>
      </c>
      <c r="C271" s="405" t="s">
        <v>26</v>
      </c>
      <c r="D271" t="s">
        <v>15</v>
      </c>
      <c r="F271" s="1">
        <v>60</v>
      </c>
      <c r="G271" s="1">
        <f t="shared" si="4"/>
        <v>5</v>
      </c>
    </row>
    <row r="272" spans="1:7" ht="16.5" hidden="1" customHeight="1">
      <c r="A272" s="30">
        <v>43738</v>
      </c>
      <c r="B272" s="167" t="s">
        <v>10</v>
      </c>
      <c r="C272" s="405" t="s">
        <v>26</v>
      </c>
      <c r="D272" t="s">
        <v>16</v>
      </c>
      <c r="F272" s="1">
        <v>5</v>
      </c>
      <c r="G272" s="1">
        <f t="shared" si="4"/>
        <v>0</v>
      </c>
    </row>
    <row r="273" spans="1:7" ht="16.5" hidden="1" customHeight="1">
      <c r="A273" s="32">
        <v>43769</v>
      </c>
      <c r="B273" s="164" t="s">
        <v>11</v>
      </c>
      <c r="C273" s="404" t="s">
        <v>27</v>
      </c>
      <c r="D273" t="s">
        <v>13</v>
      </c>
      <c r="E273" s="1">
        <v>64.099999999999994</v>
      </c>
      <c r="G273" s="1">
        <f t="shared" si="4"/>
        <v>64.099999999999994</v>
      </c>
    </row>
    <row r="274" spans="1:7" ht="16.5" hidden="1" customHeight="1">
      <c r="C274" s="405"/>
      <c r="D274" t="s">
        <v>14</v>
      </c>
      <c r="E274" s="1">
        <v>39.700000000000003</v>
      </c>
      <c r="G274" s="1">
        <f t="shared" si="4"/>
        <v>103.8</v>
      </c>
    </row>
    <row r="275" spans="1:7" ht="16.5" hidden="1" customHeight="1">
      <c r="C275" s="405"/>
      <c r="D275" t="s">
        <v>15</v>
      </c>
      <c r="E275" s="1">
        <v>60</v>
      </c>
      <c r="G275" s="1">
        <f t="shared" si="4"/>
        <v>163.80000000000001</v>
      </c>
    </row>
    <row r="276" spans="1:7" ht="16.5" hidden="1" customHeight="1">
      <c r="C276" s="405"/>
      <c r="D276" t="s">
        <v>16</v>
      </c>
      <c r="E276" s="1">
        <v>5</v>
      </c>
      <c r="G276" s="1">
        <f t="shared" si="4"/>
        <v>168.8</v>
      </c>
    </row>
    <row r="277" spans="1:7" ht="16.5" hidden="1" customHeight="1">
      <c r="A277" s="30">
        <v>43769</v>
      </c>
      <c r="B277" s="167" t="s">
        <v>10</v>
      </c>
      <c r="C277" s="405" t="s">
        <v>27</v>
      </c>
      <c r="D277" t="s">
        <v>33</v>
      </c>
      <c r="F277" s="1">
        <v>60</v>
      </c>
      <c r="G277" s="1">
        <f t="shared" si="4"/>
        <v>108.80000000000001</v>
      </c>
    </row>
    <row r="278" spans="1:7" ht="16.5" hidden="1" customHeight="1">
      <c r="A278" s="30">
        <v>43769</v>
      </c>
      <c r="B278" s="167" t="s">
        <v>10</v>
      </c>
      <c r="C278" s="405" t="s">
        <v>27</v>
      </c>
      <c r="D278" t="s">
        <v>31</v>
      </c>
      <c r="F278" s="1">
        <v>5</v>
      </c>
      <c r="G278" s="1">
        <f t="shared" si="4"/>
        <v>103.80000000000001</v>
      </c>
    </row>
    <row r="279" spans="1:7" ht="16.5" hidden="1" customHeight="1">
      <c r="A279" s="30">
        <v>43796</v>
      </c>
      <c r="B279" s="167">
        <v>19217</v>
      </c>
      <c r="C279" s="405" t="s">
        <v>27</v>
      </c>
      <c r="D279" t="s">
        <v>13</v>
      </c>
      <c r="F279" s="1">
        <v>64.099999999999994</v>
      </c>
      <c r="G279" s="1">
        <f t="shared" si="4"/>
        <v>39.700000000000017</v>
      </c>
    </row>
    <row r="280" spans="1:7" ht="16.5" hidden="1" customHeight="1">
      <c r="A280" s="30">
        <v>43796</v>
      </c>
      <c r="B280" s="167">
        <v>19217</v>
      </c>
      <c r="C280" s="405" t="s">
        <v>27</v>
      </c>
      <c r="D280" t="s">
        <v>14</v>
      </c>
      <c r="F280" s="1">
        <v>39.700000000000003</v>
      </c>
      <c r="G280" s="1">
        <f t="shared" si="4"/>
        <v>0</v>
      </c>
    </row>
    <row r="281" spans="1:7" ht="16.5" hidden="1" customHeight="1">
      <c r="A281" s="32">
        <v>43799</v>
      </c>
      <c r="B281" s="164" t="s">
        <v>11</v>
      </c>
      <c r="C281" s="404" t="s">
        <v>28</v>
      </c>
      <c r="D281" t="s">
        <v>13</v>
      </c>
      <c r="E281" s="1">
        <v>71.8</v>
      </c>
      <c r="G281" s="1">
        <f t="shared" si="4"/>
        <v>71.8</v>
      </c>
    </row>
    <row r="282" spans="1:7" ht="16.5" hidden="1" customHeight="1">
      <c r="C282" s="405"/>
      <c r="D282" t="s">
        <v>14</v>
      </c>
      <c r="E282" s="1">
        <v>41.2</v>
      </c>
      <c r="G282" s="1">
        <f t="shared" si="4"/>
        <v>113</v>
      </c>
    </row>
    <row r="283" spans="1:7" ht="16.5" hidden="1" customHeight="1">
      <c r="C283" s="405"/>
      <c r="D283" t="s">
        <v>15</v>
      </c>
      <c r="E283" s="1">
        <v>60</v>
      </c>
      <c r="G283" s="1">
        <f t="shared" si="4"/>
        <v>173</v>
      </c>
    </row>
    <row r="284" spans="1:7" ht="16.5" hidden="1" customHeight="1">
      <c r="C284" s="405"/>
      <c r="D284" t="s">
        <v>16</v>
      </c>
      <c r="E284" s="1">
        <v>5</v>
      </c>
      <c r="G284" s="1">
        <f t="shared" si="4"/>
        <v>178</v>
      </c>
    </row>
    <row r="285" spans="1:7" ht="16.5" hidden="1" customHeight="1">
      <c r="A285" s="30">
        <v>43799</v>
      </c>
      <c r="B285" s="167" t="s">
        <v>10</v>
      </c>
      <c r="C285" s="405" t="s">
        <v>28</v>
      </c>
      <c r="D285" t="s">
        <v>15</v>
      </c>
      <c r="F285" s="1">
        <v>60</v>
      </c>
      <c r="G285" s="1">
        <f t="shared" si="4"/>
        <v>118</v>
      </c>
    </row>
    <row r="286" spans="1:7" ht="16.5" hidden="1" customHeight="1">
      <c r="A286" s="30">
        <v>43799</v>
      </c>
      <c r="B286" s="167" t="s">
        <v>10</v>
      </c>
      <c r="C286" s="405" t="s">
        <v>28</v>
      </c>
      <c r="D286" t="s">
        <v>16</v>
      </c>
      <c r="F286" s="1">
        <v>5</v>
      </c>
      <c r="G286" s="1">
        <f t="shared" si="4"/>
        <v>113</v>
      </c>
    </row>
    <row r="287" spans="1:7" ht="16.5" hidden="1" customHeight="1">
      <c r="A287" s="30">
        <v>43826</v>
      </c>
      <c r="B287" s="167">
        <v>19411</v>
      </c>
      <c r="C287" s="405" t="s">
        <v>28</v>
      </c>
      <c r="D287" t="s">
        <v>13</v>
      </c>
      <c r="F287" s="1">
        <v>71.8</v>
      </c>
      <c r="G287" s="1">
        <f t="shared" si="4"/>
        <v>41.2</v>
      </c>
    </row>
    <row r="288" spans="1:7" ht="16.5" hidden="1" customHeight="1">
      <c r="A288" s="30">
        <v>43826</v>
      </c>
      <c r="B288" s="167">
        <v>19411</v>
      </c>
      <c r="C288" s="405" t="s">
        <v>28</v>
      </c>
      <c r="D288" t="s">
        <v>14</v>
      </c>
      <c r="F288" s="1">
        <v>41.2</v>
      </c>
      <c r="G288" s="1">
        <f t="shared" si="4"/>
        <v>0</v>
      </c>
    </row>
    <row r="289" spans="1:7" ht="16.5" hidden="1" customHeight="1">
      <c r="A289" s="32">
        <v>43830</v>
      </c>
      <c r="B289" s="164" t="s">
        <v>11</v>
      </c>
      <c r="C289" s="404" t="s">
        <v>29</v>
      </c>
      <c r="D289" t="s">
        <v>13</v>
      </c>
      <c r="E289" s="1">
        <v>92.2</v>
      </c>
      <c r="G289" s="1">
        <f t="shared" si="4"/>
        <v>92.2</v>
      </c>
    </row>
    <row r="290" spans="1:7" ht="16.5" hidden="1" customHeight="1">
      <c r="C290" s="405"/>
      <c r="D290" t="s">
        <v>14</v>
      </c>
      <c r="E290" s="1">
        <v>41.4</v>
      </c>
      <c r="G290" s="1">
        <f t="shared" si="4"/>
        <v>133.6</v>
      </c>
    </row>
    <row r="291" spans="1:7" ht="16.5" hidden="1" customHeight="1">
      <c r="C291" s="405"/>
      <c r="D291" t="s">
        <v>15</v>
      </c>
      <c r="E291" s="1">
        <v>60</v>
      </c>
      <c r="G291" s="1">
        <f t="shared" si="4"/>
        <v>193.6</v>
      </c>
    </row>
    <row r="292" spans="1:7" ht="16.5" hidden="1" customHeight="1">
      <c r="C292" s="405"/>
      <c r="D292" t="s">
        <v>16</v>
      </c>
      <c r="E292" s="1">
        <v>5</v>
      </c>
      <c r="G292" s="1">
        <f t="shared" si="4"/>
        <v>198.6</v>
      </c>
    </row>
    <row r="293" spans="1:7" ht="16.5" hidden="1" customHeight="1">
      <c r="A293" s="30">
        <v>43830</v>
      </c>
      <c r="B293" s="167" t="s">
        <v>10</v>
      </c>
      <c r="C293" s="405" t="s">
        <v>29</v>
      </c>
      <c r="D293" t="s">
        <v>15</v>
      </c>
      <c r="F293" s="1">
        <v>60</v>
      </c>
      <c r="G293" s="1">
        <f t="shared" si="4"/>
        <v>138.6</v>
      </c>
    </row>
    <row r="294" spans="1:7" ht="16.5" hidden="1" customHeight="1">
      <c r="A294" s="30">
        <v>43830</v>
      </c>
      <c r="B294" s="167" t="s">
        <v>10</v>
      </c>
      <c r="C294" s="405" t="s">
        <v>29</v>
      </c>
      <c r="D294" t="s">
        <v>16</v>
      </c>
      <c r="F294" s="1">
        <v>5</v>
      </c>
      <c r="G294" s="1">
        <f t="shared" si="4"/>
        <v>133.6</v>
      </c>
    </row>
    <row r="295" spans="1:7" ht="16.5" hidden="1" customHeight="1">
      <c r="A295" s="30">
        <v>43853</v>
      </c>
      <c r="B295" s="167">
        <v>19602</v>
      </c>
      <c r="C295" s="405" t="s">
        <v>29</v>
      </c>
      <c r="D295" t="s">
        <v>13</v>
      </c>
      <c r="F295" s="1">
        <v>92.2</v>
      </c>
      <c r="G295" s="1">
        <f t="shared" si="4"/>
        <v>41.399999999999991</v>
      </c>
    </row>
    <row r="296" spans="1:7" ht="16.5" hidden="1" customHeight="1">
      <c r="A296" s="30">
        <v>43853</v>
      </c>
      <c r="B296" s="167">
        <v>19602</v>
      </c>
      <c r="C296" s="405" t="s">
        <v>29</v>
      </c>
      <c r="D296" t="s">
        <v>14</v>
      </c>
      <c r="F296" s="1">
        <v>41.4</v>
      </c>
      <c r="G296" s="1">
        <f t="shared" si="4"/>
        <v>0</v>
      </c>
    </row>
    <row r="297" spans="1:7" ht="16.5" hidden="1" customHeight="1">
      <c r="A297" s="32">
        <v>43861</v>
      </c>
      <c r="B297" s="164" t="s">
        <v>11</v>
      </c>
      <c r="C297" s="404" t="s">
        <v>12</v>
      </c>
      <c r="D297" t="s">
        <v>13</v>
      </c>
      <c r="E297" s="1">
        <v>103.3</v>
      </c>
      <c r="G297" s="1">
        <f t="shared" si="4"/>
        <v>103.3</v>
      </c>
    </row>
    <row r="298" spans="1:7" ht="16.5" hidden="1" customHeight="1">
      <c r="C298" s="405"/>
      <c r="D298" t="s">
        <v>14</v>
      </c>
      <c r="E298" s="1">
        <v>39.299999999999997</v>
      </c>
      <c r="G298" s="1">
        <f t="shared" si="4"/>
        <v>142.6</v>
      </c>
    </row>
    <row r="299" spans="1:7" ht="16.5" hidden="1" customHeight="1">
      <c r="C299" s="405"/>
      <c r="D299" t="s">
        <v>15</v>
      </c>
      <c r="E299" s="1">
        <v>60</v>
      </c>
      <c r="G299" s="1">
        <f t="shared" si="4"/>
        <v>202.6</v>
      </c>
    </row>
    <row r="300" spans="1:7" ht="16.5" hidden="1" customHeight="1">
      <c r="C300" s="405"/>
      <c r="D300" t="s">
        <v>16</v>
      </c>
      <c r="E300" s="1">
        <v>5</v>
      </c>
      <c r="G300" s="1">
        <f t="shared" si="4"/>
        <v>207.6</v>
      </c>
    </row>
    <row r="301" spans="1:7" ht="16.5" hidden="1" customHeight="1">
      <c r="A301" s="30">
        <v>43861</v>
      </c>
      <c r="B301" s="167" t="s">
        <v>10</v>
      </c>
      <c r="C301" s="405" t="s">
        <v>12</v>
      </c>
      <c r="D301" t="s">
        <v>15</v>
      </c>
      <c r="F301" s="1">
        <v>60</v>
      </c>
      <c r="G301" s="1">
        <f t="shared" si="4"/>
        <v>147.6</v>
      </c>
    </row>
    <row r="302" spans="1:7" ht="16.5" hidden="1" customHeight="1">
      <c r="A302" s="30">
        <v>43861</v>
      </c>
      <c r="B302" s="167" t="s">
        <v>10</v>
      </c>
      <c r="C302" s="405" t="s">
        <v>12</v>
      </c>
      <c r="D302" t="s">
        <v>16</v>
      </c>
      <c r="F302" s="1">
        <v>5</v>
      </c>
      <c r="G302" s="1">
        <f t="shared" si="4"/>
        <v>142.6</v>
      </c>
    </row>
    <row r="303" spans="1:7" ht="16.5" hidden="1" customHeight="1">
      <c r="A303" s="30">
        <v>43888</v>
      </c>
      <c r="B303" s="167">
        <v>19826</v>
      </c>
      <c r="C303" s="405" t="s">
        <v>12</v>
      </c>
      <c r="D303" t="s">
        <v>13</v>
      </c>
      <c r="F303" s="1">
        <v>103.3</v>
      </c>
      <c r="G303" s="1">
        <f t="shared" si="4"/>
        <v>39.299999999999997</v>
      </c>
    </row>
    <row r="304" spans="1:7" ht="16.5" hidden="1" customHeight="1">
      <c r="A304" s="30">
        <v>43888</v>
      </c>
      <c r="B304" s="167">
        <v>19826</v>
      </c>
      <c r="C304" s="405" t="s">
        <v>12</v>
      </c>
      <c r="D304" t="s">
        <v>14</v>
      </c>
      <c r="F304" s="1">
        <v>39.299999999999997</v>
      </c>
      <c r="G304" s="1">
        <f t="shared" si="4"/>
        <v>0</v>
      </c>
    </row>
    <row r="305" spans="1:7" ht="16.5" hidden="1" customHeight="1">
      <c r="A305" s="32">
        <v>43890</v>
      </c>
      <c r="B305" s="164" t="s">
        <v>11</v>
      </c>
      <c r="C305" s="404" t="s">
        <v>19</v>
      </c>
      <c r="D305" t="s">
        <v>13</v>
      </c>
      <c r="E305" s="1">
        <v>107.2</v>
      </c>
      <c r="G305" s="1">
        <f t="shared" si="4"/>
        <v>107.2</v>
      </c>
    </row>
    <row r="306" spans="1:7" ht="16.5" hidden="1" customHeight="1">
      <c r="C306" s="405"/>
      <c r="D306" t="s">
        <v>14</v>
      </c>
      <c r="E306" s="1">
        <v>42.1</v>
      </c>
      <c r="G306" s="1">
        <f t="shared" si="4"/>
        <v>149.30000000000001</v>
      </c>
    </row>
    <row r="307" spans="1:7" ht="16.5" hidden="1" customHeight="1">
      <c r="C307" s="405"/>
      <c r="D307" t="s">
        <v>33</v>
      </c>
      <c r="E307" s="1">
        <v>58</v>
      </c>
      <c r="G307" s="1">
        <f t="shared" si="4"/>
        <v>207.3</v>
      </c>
    </row>
    <row r="308" spans="1:7" ht="16.5" hidden="1" customHeight="1">
      <c r="C308" s="405"/>
      <c r="D308" t="s">
        <v>31</v>
      </c>
      <c r="E308" s="1">
        <v>5</v>
      </c>
      <c r="G308" s="1">
        <f t="shared" si="4"/>
        <v>212.3</v>
      </c>
    </row>
    <row r="309" spans="1:7" ht="16.5" hidden="1" customHeight="1">
      <c r="A309" s="30">
        <v>43890</v>
      </c>
      <c r="B309" s="167" t="s">
        <v>10</v>
      </c>
      <c r="C309" s="405" t="s">
        <v>19</v>
      </c>
      <c r="D309" t="s">
        <v>33</v>
      </c>
      <c r="F309" s="1">
        <v>58</v>
      </c>
      <c r="G309" s="1">
        <f t="shared" si="4"/>
        <v>154.30000000000001</v>
      </c>
    </row>
    <row r="310" spans="1:7" ht="16.5" hidden="1" customHeight="1">
      <c r="A310" s="30">
        <v>43890</v>
      </c>
      <c r="B310" s="167" t="s">
        <v>10</v>
      </c>
      <c r="C310" s="405" t="s">
        <v>19</v>
      </c>
      <c r="D310" t="s">
        <v>31</v>
      </c>
      <c r="F310" s="1">
        <v>5</v>
      </c>
      <c r="G310" s="1">
        <f t="shared" si="4"/>
        <v>149.30000000000001</v>
      </c>
    </row>
    <row r="311" spans="1:7" ht="16.5" hidden="1" customHeight="1">
      <c r="A311" s="30">
        <v>43976</v>
      </c>
      <c r="B311" s="167">
        <v>19999</v>
      </c>
      <c r="C311" s="405" t="s">
        <v>19</v>
      </c>
      <c r="F311" s="1">
        <v>107.2</v>
      </c>
      <c r="G311" s="1">
        <f t="shared" si="4"/>
        <v>42.100000000000009</v>
      </c>
    </row>
    <row r="312" spans="1:7" ht="16.5" hidden="1" customHeight="1">
      <c r="A312" s="30">
        <v>43976</v>
      </c>
      <c r="B312" s="167">
        <v>19999</v>
      </c>
      <c r="C312" s="405" t="s">
        <v>19</v>
      </c>
      <c r="F312" s="1">
        <v>42.1</v>
      </c>
      <c r="G312" s="1">
        <f t="shared" si="4"/>
        <v>0</v>
      </c>
    </row>
    <row r="313" spans="1:7" ht="16.5" hidden="1" customHeight="1">
      <c r="A313" s="32">
        <v>43921</v>
      </c>
      <c r="B313" s="164" t="s">
        <v>11</v>
      </c>
      <c r="C313" s="404" t="s">
        <v>20</v>
      </c>
      <c r="D313" t="s">
        <v>13</v>
      </c>
      <c r="E313" s="1">
        <v>82.2</v>
      </c>
      <c r="G313" s="1">
        <f t="shared" si="4"/>
        <v>82.2</v>
      </c>
    </row>
    <row r="314" spans="1:7" ht="16.5" hidden="1" customHeight="1">
      <c r="C314" s="405"/>
      <c r="D314" t="s">
        <v>14</v>
      </c>
      <c r="E314" s="1">
        <v>42.8</v>
      </c>
      <c r="G314" s="1">
        <f t="shared" si="4"/>
        <v>125</v>
      </c>
    </row>
    <row r="315" spans="1:7" ht="16.5" hidden="1" customHeight="1">
      <c r="C315" s="405"/>
      <c r="D315" t="s">
        <v>33</v>
      </c>
      <c r="E315" s="1">
        <v>60</v>
      </c>
      <c r="G315" s="1">
        <f t="shared" si="4"/>
        <v>185</v>
      </c>
    </row>
    <row r="316" spans="1:7" ht="16.5" hidden="1" customHeight="1">
      <c r="C316" s="405"/>
      <c r="D316" t="s">
        <v>31</v>
      </c>
      <c r="E316" s="1">
        <v>5</v>
      </c>
      <c r="G316" s="1">
        <f t="shared" si="4"/>
        <v>190</v>
      </c>
    </row>
    <row r="317" spans="1:7" ht="16.5" hidden="1" customHeight="1">
      <c r="A317" s="30">
        <v>43921</v>
      </c>
      <c r="B317" s="167" t="s">
        <v>10</v>
      </c>
      <c r="C317" s="405" t="s">
        <v>20</v>
      </c>
      <c r="D317" t="s">
        <v>15</v>
      </c>
      <c r="F317" s="1">
        <v>30</v>
      </c>
      <c r="G317" s="1">
        <f t="shared" si="4"/>
        <v>160</v>
      </c>
    </row>
    <row r="318" spans="1:7" ht="16.5" hidden="1" customHeight="1">
      <c r="A318" s="30">
        <v>44188</v>
      </c>
      <c r="B318" s="167">
        <v>21188</v>
      </c>
      <c r="C318" s="405" t="s">
        <v>20</v>
      </c>
      <c r="D318" t="s">
        <v>33</v>
      </c>
      <c r="F318" s="1">
        <v>30</v>
      </c>
      <c r="G318" s="1">
        <f t="shared" si="4"/>
        <v>130</v>
      </c>
    </row>
    <row r="319" spans="1:7" ht="16.5" hidden="1" customHeight="1">
      <c r="A319" s="30">
        <v>44188</v>
      </c>
      <c r="B319" s="167">
        <v>21188</v>
      </c>
      <c r="C319" s="405" t="s">
        <v>20</v>
      </c>
      <c r="D319" t="s">
        <v>31</v>
      </c>
      <c r="F319" s="1">
        <v>5</v>
      </c>
      <c r="G319" s="1">
        <f t="shared" si="4"/>
        <v>125</v>
      </c>
    </row>
    <row r="320" spans="1:7" ht="16.5" hidden="1" customHeight="1">
      <c r="A320" s="30">
        <v>44188</v>
      </c>
      <c r="B320" s="167">
        <v>21189</v>
      </c>
      <c r="C320" s="405" t="s">
        <v>20</v>
      </c>
      <c r="D320" t="s">
        <v>13</v>
      </c>
      <c r="F320" s="1">
        <v>82.2</v>
      </c>
      <c r="G320" s="1">
        <f t="shared" si="4"/>
        <v>42.8</v>
      </c>
    </row>
    <row r="321" spans="1:8" ht="16.5" hidden="1" customHeight="1">
      <c r="A321" s="30">
        <v>44188</v>
      </c>
      <c r="B321" s="167">
        <v>21189</v>
      </c>
      <c r="C321" s="405" t="s">
        <v>20</v>
      </c>
      <c r="D321" t="s">
        <v>14</v>
      </c>
      <c r="F321" s="1">
        <v>42.8</v>
      </c>
      <c r="G321" s="1">
        <f t="shared" si="4"/>
        <v>0</v>
      </c>
    </row>
    <row r="322" spans="1:8" ht="16.5" hidden="1" customHeight="1">
      <c r="A322" s="32">
        <v>43951</v>
      </c>
      <c r="B322" s="164" t="s">
        <v>11</v>
      </c>
      <c r="C322" s="404" t="s">
        <v>21</v>
      </c>
      <c r="D322" t="s">
        <v>13</v>
      </c>
      <c r="E322" s="1">
        <v>13.1</v>
      </c>
      <c r="G322" s="1">
        <f t="shared" si="4"/>
        <v>13.1</v>
      </c>
    </row>
    <row r="323" spans="1:8" ht="16.5" hidden="1" customHeight="1">
      <c r="C323" s="405"/>
      <c r="D323" t="s">
        <v>14</v>
      </c>
      <c r="E323" s="1">
        <v>4.5999999999999996</v>
      </c>
      <c r="G323" s="1">
        <f t="shared" si="4"/>
        <v>17.7</v>
      </c>
    </row>
    <row r="324" spans="1:8" ht="16.5" hidden="1" customHeight="1">
      <c r="C324" s="405"/>
      <c r="D324" t="s">
        <v>33</v>
      </c>
      <c r="E324" s="1">
        <v>60</v>
      </c>
      <c r="G324" s="1">
        <f t="shared" si="4"/>
        <v>77.7</v>
      </c>
    </row>
    <row r="325" spans="1:8" ht="16.5" hidden="1" customHeight="1">
      <c r="C325" s="405"/>
      <c r="D325" t="s">
        <v>31</v>
      </c>
      <c r="E325" s="1">
        <v>5</v>
      </c>
      <c r="G325" s="1">
        <f t="shared" si="4"/>
        <v>82.7</v>
      </c>
    </row>
    <row r="326" spans="1:8" ht="16.5" hidden="1" customHeight="1">
      <c r="A326" s="30">
        <v>44082</v>
      </c>
      <c r="B326" s="167">
        <v>20276</v>
      </c>
      <c r="C326" s="405" t="s">
        <v>21</v>
      </c>
      <c r="D326" t="s">
        <v>13</v>
      </c>
      <c r="F326" s="1">
        <v>13.1</v>
      </c>
      <c r="G326" s="1">
        <f t="shared" si="4"/>
        <v>69.600000000000009</v>
      </c>
    </row>
    <row r="327" spans="1:8" hidden="1">
      <c r="A327" s="30">
        <v>44082</v>
      </c>
      <c r="B327" s="167">
        <v>20276</v>
      </c>
      <c r="C327" s="405" t="s">
        <v>21</v>
      </c>
      <c r="D327" t="s">
        <v>14</v>
      </c>
      <c r="F327" s="1">
        <v>4.5999999999999996</v>
      </c>
      <c r="G327" s="1">
        <f t="shared" si="4"/>
        <v>65.000000000000014</v>
      </c>
      <c r="H327" s="15"/>
    </row>
    <row r="328" spans="1:8" hidden="1">
      <c r="A328" s="30">
        <v>44082</v>
      </c>
      <c r="B328" s="167">
        <v>20276</v>
      </c>
      <c r="C328" s="405" t="s">
        <v>21</v>
      </c>
      <c r="D328" t="s">
        <v>33</v>
      </c>
      <c r="F328" s="1">
        <v>60</v>
      </c>
      <c r="G328" s="1">
        <f t="shared" si="4"/>
        <v>5.0000000000000142</v>
      </c>
    </row>
    <row r="329" spans="1:8" hidden="1">
      <c r="A329" s="30">
        <v>44082</v>
      </c>
      <c r="B329" s="167">
        <v>20276</v>
      </c>
      <c r="C329" s="405" t="s">
        <v>21</v>
      </c>
      <c r="D329" t="s">
        <v>31</v>
      </c>
      <c r="F329" s="1">
        <v>5</v>
      </c>
      <c r="G329" s="1">
        <f t="shared" si="4"/>
        <v>1.4210854715202004E-14</v>
      </c>
    </row>
    <row r="330" spans="1:8" hidden="1">
      <c r="A330" s="32">
        <v>43982</v>
      </c>
      <c r="B330" s="164" t="s">
        <v>11</v>
      </c>
      <c r="C330" s="404" t="s">
        <v>22</v>
      </c>
      <c r="D330" t="s">
        <v>13</v>
      </c>
      <c r="E330" s="1">
        <v>12.1</v>
      </c>
      <c r="G330" s="1">
        <f t="shared" si="4"/>
        <v>12.100000000000014</v>
      </c>
    </row>
    <row r="331" spans="1:8" hidden="1">
      <c r="C331" s="405"/>
      <c r="D331" t="s">
        <v>14</v>
      </c>
      <c r="E331" s="1">
        <v>2.5</v>
      </c>
      <c r="G331" s="1">
        <f t="shared" ref="G331:G394" si="5">+G330+E331-F331</f>
        <v>14.600000000000014</v>
      </c>
    </row>
    <row r="332" spans="1:8" hidden="1">
      <c r="C332" s="405"/>
      <c r="D332" t="s">
        <v>33</v>
      </c>
      <c r="E332" s="1">
        <v>60</v>
      </c>
      <c r="G332" s="1">
        <f t="shared" si="5"/>
        <v>74.600000000000009</v>
      </c>
    </row>
    <row r="333" spans="1:8" hidden="1">
      <c r="C333" s="405"/>
      <c r="D333" t="s">
        <v>31</v>
      </c>
      <c r="E333" s="1">
        <v>5</v>
      </c>
      <c r="G333" s="1">
        <f t="shared" si="5"/>
        <v>79.600000000000009</v>
      </c>
    </row>
    <row r="334" spans="1:8" hidden="1">
      <c r="A334" s="30">
        <v>44082</v>
      </c>
      <c r="B334" s="167">
        <v>20276</v>
      </c>
      <c r="C334" s="405" t="s">
        <v>22</v>
      </c>
      <c r="D334" t="s">
        <v>13</v>
      </c>
      <c r="F334" s="1">
        <v>12.1</v>
      </c>
      <c r="G334" s="1">
        <f t="shared" si="5"/>
        <v>67.500000000000014</v>
      </c>
    </row>
    <row r="335" spans="1:8" hidden="1">
      <c r="A335" s="30">
        <v>44082</v>
      </c>
      <c r="B335" s="167">
        <v>20276</v>
      </c>
      <c r="C335" s="405" t="s">
        <v>22</v>
      </c>
      <c r="D335" t="s">
        <v>14</v>
      </c>
      <c r="F335" s="1">
        <v>2.5</v>
      </c>
      <c r="G335" s="1">
        <f t="shared" si="5"/>
        <v>65.000000000000014</v>
      </c>
    </row>
    <row r="336" spans="1:8" hidden="1">
      <c r="A336" s="30">
        <v>44082</v>
      </c>
      <c r="B336" s="167">
        <v>20276</v>
      </c>
      <c r="C336" s="405" t="s">
        <v>22</v>
      </c>
      <c r="D336" t="s">
        <v>33</v>
      </c>
      <c r="F336" s="1">
        <v>60</v>
      </c>
      <c r="G336" s="1">
        <f t="shared" si="5"/>
        <v>5.0000000000000142</v>
      </c>
    </row>
    <row r="337" spans="1:7" hidden="1">
      <c r="A337" s="30">
        <v>44082</v>
      </c>
      <c r="B337" s="167">
        <v>20276</v>
      </c>
      <c r="C337" s="405" t="s">
        <v>22</v>
      </c>
      <c r="D337" t="s">
        <v>31</v>
      </c>
      <c r="F337" s="1">
        <v>5</v>
      </c>
      <c r="G337" s="1">
        <f t="shared" si="5"/>
        <v>1.4210854715202004E-14</v>
      </c>
    </row>
    <row r="338" spans="1:7" hidden="1">
      <c r="A338" s="32">
        <v>44012</v>
      </c>
      <c r="B338" s="164" t="s">
        <v>11</v>
      </c>
      <c r="C338" s="404" t="s">
        <v>23</v>
      </c>
      <c r="D338" t="s">
        <v>13</v>
      </c>
      <c r="E338" s="1">
        <v>10.7</v>
      </c>
      <c r="G338" s="1">
        <f t="shared" si="5"/>
        <v>10.700000000000014</v>
      </c>
    </row>
    <row r="339" spans="1:7" hidden="1">
      <c r="C339" s="405"/>
      <c r="D339" t="s">
        <v>14</v>
      </c>
      <c r="E339" s="1">
        <v>1.2</v>
      </c>
      <c r="G339" s="1">
        <f t="shared" si="5"/>
        <v>11.900000000000013</v>
      </c>
    </row>
    <row r="340" spans="1:7" hidden="1">
      <c r="C340" s="405"/>
      <c r="D340" t="s">
        <v>33</v>
      </c>
      <c r="E340" s="1">
        <v>60</v>
      </c>
      <c r="G340" s="1">
        <f t="shared" si="5"/>
        <v>71.900000000000006</v>
      </c>
    </row>
    <row r="341" spans="1:7" hidden="1">
      <c r="C341" s="405"/>
      <c r="D341" t="s">
        <v>31</v>
      </c>
      <c r="E341" s="1">
        <v>5</v>
      </c>
      <c r="G341" s="1">
        <f t="shared" si="5"/>
        <v>76.900000000000006</v>
      </c>
    </row>
    <row r="342" spans="1:7" hidden="1">
      <c r="A342" s="30">
        <v>44082</v>
      </c>
      <c r="B342" s="167">
        <v>20277</v>
      </c>
      <c r="C342" s="405" t="s">
        <v>23</v>
      </c>
      <c r="D342" t="s">
        <v>13</v>
      </c>
      <c r="F342" s="1">
        <v>10.7</v>
      </c>
      <c r="G342" s="1">
        <f t="shared" si="5"/>
        <v>66.2</v>
      </c>
    </row>
    <row r="343" spans="1:7" hidden="1">
      <c r="A343" s="30">
        <v>44082</v>
      </c>
      <c r="B343" s="167">
        <v>20277</v>
      </c>
      <c r="C343" s="405" t="s">
        <v>23</v>
      </c>
      <c r="D343" t="s">
        <v>14</v>
      </c>
      <c r="F343" s="1">
        <v>1.2</v>
      </c>
      <c r="G343" s="1">
        <f t="shared" si="5"/>
        <v>65</v>
      </c>
    </row>
    <row r="344" spans="1:7" hidden="1">
      <c r="A344" s="30">
        <v>44082</v>
      </c>
      <c r="B344" s="167">
        <v>20277</v>
      </c>
      <c r="C344" s="405" t="s">
        <v>23</v>
      </c>
      <c r="D344" t="s">
        <v>33</v>
      </c>
      <c r="F344" s="1">
        <v>60</v>
      </c>
      <c r="G344" s="1">
        <f t="shared" si="5"/>
        <v>5</v>
      </c>
    </row>
    <row r="345" spans="1:7" hidden="1">
      <c r="A345" s="30">
        <v>44082</v>
      </c>
      <c r="B345" s="167">
        <v>20277</v>
      </c>
      <c r="C345" s="405" t="s">
        <v>23</v>
      </c>
      <c r="D345" t="s">
        <v>31</v>
      </c>
      <c r="F345" s="1">
        <v>5</v>
      </c>
      <c r="G345" s="1">
        <f t="shared" si="5"/>
        <v>0</v>
      </c>
    </row>
    <row r="346" spans="1:7" hidden="1">
      <c r="A346" s="32">
        <v>44043</v>
      </c>
      <c r="B346" s="164" t="s">
        <v>11</v>
      </c>
      <c r="C346" s="404" t="s">
        <v>24</v>
      </c>
      <c r="D346" t="s">
        <v>13</v>
      </c>
      <c r="E346" s="1">
        <v>50.3</v>
      </c>
      <c r="G346" s="1">
        <f t="shared" si="5"/>
        <v>50.3</v>
      </c>
    </row>
    <row r="347" spans="1:7" hidden="1">
      <c r="C347" s="405"/>
      <c r="D347" t="s">
        <v>14</v>
      </c>
      <c r="E347" s="1">
        <v>54.8</v>
      </c>
      <c r="G347" s="1">
        <f t="shared" si="5"/>
        <v>105.1</v>
      </c>
    </row>
    <row r="348" spans="1:7" hidden="1">
      <c r="C348" s="405"/>
      <c r="D348" t="s">
        <v>15</v>
      </c>
      <c r="E348" s="1">
        <v>60</v>
      </c>
      <c r="G348" s="1">
        <f t="shared" si="5"/>
        <v>165.1</v>
      </c>
    </row>
    <row r="349" spans="1:7" hidden="1">
      <c r="C349" s="405"/>
      <c r="D349" t="s">
        <v>31</v>
      </c>
      <c r="E349" s="1">
        <v>5</v>
      </c>
      <c r="G349" s="1">
        <f t="shared" si="5"/>
        <v>170.1</v>
      </c>
    </row>
    <row r="350" spans="1:7" hidden="1">
      <c r="C350" s="405"/>
      <c r="D350" s="56" t="s">
        <v>35</v>
      </c>
      <c r="E350" s="1">
        <v>10</v>
      </c>
      <c r="G350" s="1">
        <f t="shared" si="5"/>
        <v>180.1</v>
      </c>
    </row>
    <row r="351" spans="1:7" hidden="1">
      <c r="C351" s="405"/>
      <c r="D351" s="56" t="s">
        <v>36</v>
      </c>
      <c r="E351" s="1">
        <v>10</v>
      </c>
      <c r="G351" s="1">
        <f t="shared" si="5"/>
        <v>190.1</v>
      </c>
    </row>
    <row r="352" spans="1:7" hidden="1">
      <c r="A352" s="30">
        <v>44043</v>
      </c>
      <c r="B352" s="167" t="s">
        <v>10</v>
      </c>
      <c r="C352" s="405" t="s">
        <v>24</v>
      </c>
      <c r="D352" t="s">
        <v>15</v>
      </c>
      <c r="F352" s="1">
        <v>60</v>
      </c>
      <c r="G352" s="1">
        <f t="shared" si="5"/>
        <v>130.1</v>
      </c>
    </row>
    <row r="353" spans="1:7" hidden="1">
      <c r="A353" s="30">
        <v>44043</v>
      </c>
      <c r="B353" s="167" t="s">
        <v>10</v>
      </c>
      <c r="C353" s="405" t="s">
        <v>24</v>
      </c>
      <c r="D353" t="s">
        <v>31</v>
      </c>
      <c r="F353" s="1">
        <v>5</v>
      </c>
      <c r="G353" s="1">
        <f t="shared" si="5"/>
        <v>125.1</v>
      </c>
    </row>
    <row r="354" spans="1:7" hidden="1">
      <c r="A354" s="30">
        <v>44154</v>
      </c>
      <c r="B354" s="167">
        <v>20776</v>
      </c>
      <c r="C354" s="405" t="s">
        <v>24</v>
      </c>
      <c r="D354" t="s">
        <v>13</v>
      </c>
      <c r="F354" s="1">
        <v>50.3</v>
      </c>
      <c r="G354" s="1">
        <f t="shared" si="5"/>
        <v>74.8</v>
      </c>
    </row>
    <row r="355" spans="1:7" hidden="1">
      <c r="A355" s="30">
        <v>44154</v>
      </c>
      <c r="B355" s="167">
        <v>20776</v>
      </c>
      <c r="C355" s="405" t="s">
        <v>24</v>
      </c>
      <c r="D355" t="s">
        <v>14</v>
      </c>
      <c r="F355" s="1">
        <v>54.8</v>
      </c>
      <c r="G355" s="1">
        <f t="shared" si="5"/>
        <v>20</v>
      </c>
    </row>
    <row r="356" spans="1:7" hidden="1">
      <c r="A356" s="30">
        <v>44188</v>
      </c>
      <c r="B356" s="167">
        <v>21190</v>
      </c>
      <c r="C356" s="405" t="s">
        <v>24</v>
      </c>
      <c r="D356" s="56" t="s">
        <v>35</v>
      </c>
      <c r="F356" s="1">
        <v>10</v>
      </c>
      <c r="G356" s="1">
        <f t="shared" si="5"/>
        <v>10</v>
      </c>
    </row>
    <row r="357" spans="1:7" hidden="1">
      <c r="A357" s="30">
        <v>44188</v>
      </c>
      <c r="B357" s="167">
        <v>21190</v>
      </c>
      <c r="C357" s="405" t="s">
        <v>24</v>
      </c>
      <c r="D357" s="56" t="s">
        <v>36</v>
      </c>
      <c r="F357" s="1">
        <v>10</v>
      </c>
      <c r="G357" s="1">
        <f t="shared" si="5"/>
        <v>0</v>
      </c>
    </row>
    <row r="358" spans="1:7" hidden="1">
      <c r="A358" s="32">
        <v>44074</v>
      </c>
      <c r="B358" s="164" t="s">
        <v>11</v>
      </c>
      <c r="C358" s="404" t="s">
        <v>25</v>
      </c>
      <c r="D358" t="s">
        <v>13</v>
      </c>
      <c r="E358" s="1">
        <v>48.4</v>
      </c>
      <c r="G358" s="1">
        <f t="shared" si="5"/>
        <v>48.4</v>
      </c>
    </row>
    <row r="359" spans="1:7" hidden="1">
      <c r="C359" s="405"/>
      <c r="D359" t="s">
        <v>14</v>
      </c>
      <c r="E359" s="1">
        <v>39</v>
      </c>
      <c r="G359" s="1">
        <f t="shared" si="5"/>
        <v>87.4</v>
      </c>
    </row>
    <row r="360" spans="1:7" hidden="1">
      <c r="C360" s="405"/>
      <c r="D360" t="s">
        <v>15</v>
      </c>
      <c r="E360" s="1">
        <v>60</v>
      </c>
      <c r="G360" s="1">
        <f t="shared" si="5"/>
        <v>147.4</v>
      </c>
    </row>
    <row r="361" spans="1:7" hidden="1">
      <c r="C361" s="405"/>
      <c r="D361" t="s">
        <v>31</v>
      </c>
      <c r="E361" s="1">
        <v>5</v>
      </c>
      <c r="G361" s="1">
        <f t="shared" si="5"/>
        <v>152.4</v>
      </c>
    </row>
    <row r="362" spans="1:7" hidden="1">
      <c r="C362" s="405"/>
      <c r="D362" t="s">
        <v>37</v>
      </c>
      <c r="E362" s="1">
        <v>15</v>
      </c>
      <c r="G362" s="1">
        <f t="shared" si="5"/>
        <v>167.4</v>
      </c>
    </row>
    <row r="363" spans="1:7" hidden="1">
      <c r="A363" s="30">
        <v>44074</v>
      </c>
      <c r="B363" s="167" t="s">
        <v>10</v>
      </c>
      <c r="C363" s="405" t="s">
        <v>25</v>
      </c>
      <c r="D363" t="s">
        <v>15</v>
      </c>
      <c r="F363" s="1">
        <v>60</v>
      </c>
      <c r="G363" s="1">
        <f t="shared" si="5"/>
        <v>107.4</v>
      </c>
    </row>
    <row r="364" spans="1:7" hidden="1">
      <c r="A364" s="30">
        <v>44074</v>
      </c>
      <c r="B364" s="167" t="s">
        <v>10</v>
      </c>
      <c r="C364" s="405" t="s">
        <v>25</v>
      </c>
      <c r="D364" t="s">
        <v>31</v>
      </c>
      <c r="F364" s="1">
        <v>5</v>
      </c>
      <c r="G364" s="1">
        <f t="shared" si="5"/>
        <v>102.4</v>
      </c>
    </row>
    <row r="365" spans="1:7" hidden="1">
      <c r="A365" s="30">
        <v>44074</v>
      </c>
      <c r="B365" s="167" t="s">
        <v>10</v>
      </c>
      <c r="C365" s="405" t="s">
        <v>25</v>
      </c>
      <c r="D365" t="s">
        <v>37</v>
      </c>
      <c r="F365" s="1">
        <v>4</v>
      </c>
      <c r="G365" s="1">
        <f t="shared" si="5"/>
        <v>98.4</v>
      </c>
    </row>
    <row r="366" spans="1:7" hidden="1">
      <c r="A366" s="30">
        <v>44130</v>
      </c>
      <c r="B366" s="167">
        <v>20548</v>
      </c>
      <c r="C366" s="405" t="s">
        <v>25</v>
      </c>
      <c r="D366" t="s">
        <v>13</v>
      </c>
      <c r="F366" s="1">
        <v>48.4</v>
      </c>
      <c r="G366" s="1">
        <f t="shared" si="5"/>
        <v>50.000000000000007</v>
      </c>
    </row>
    <row r="367" spans="1:7" hidden="1">
      <c r="A367" s="30">
        <v>44130</v>
      </c>
      <c r="B367" s="167">
        <v>20548</v>
      </c>
      <c r="C367" s="405" t="s">
        <v>25</v>
      </c>
      <c r="D367" t="s">
        <v>14</v>
      </c>
      <c r="F367" s="1">
        <v>39</v>
      </c>
      <c r="G367" s="1">
        <f t="shared" si="5"/>
        <v>11.000000000000007</v>
      </c>
    </row>
    <row r="368" spans="1:7" hidden="1">
      <c r="A368" s="30">
        <v>44188</v>
      </c>
      <c r="B368" s="167">
        <v>21191</v>
      </c>
      <c r="C368" s="405" t="s">
        <v>25</v>
      </c>
      <c r="D368" t="s">
        <v>37</v>
      </c>
      <c r="F368" s="1">
        <v>11</v>
      </c>
      <c r="G368" s="1">
        <f t="shared" si="5"/>
        <v>0</v>
      </c>
    </row>
    <row r="369" spans="1:7" hidden="1">
      <c r="A369" s="32">
        <v>44104</v>
      </c>
      <c r="B369" s="164" t="s">
        <v>11</v>
      </c>
      <c r="C369" s="404" t="s">
        <v>26</v>
      </c>
      <c r="D369" t="s">
        <v>13</v>
      </c>
      <c r="E369" s="1">
        <v>49.6</v>
      </c>
      <c r="G369" s="1">
        <f t="shared" si="5"/>
        <v>49.6</v>
      </c>
    </row>
    <row r="370" spans="1:7" hidden="1">
      <c r="C370" s="405"/>
      <c r="D370" t="s">
        <v>14</v>
      </c>
      <c r="E370" s="1">
        <v>0</v>
      </c>
      <c r="G370" s="1">
        <f t="shared" si="5"/>
        <v>49.6</v>
      </c>
    </row>
    <row r="371" spans="1:7" hidden="1">
      <c r="C371" s="405"/>
      <c r="D371" t="s">
        <v>15</v>
      </c>
      <c r="E371" s="1">
        <v>60</v>
      </c>
      <c r="G371" s="1">
        <f t="shared" si="5"/>
        <v>109.6</v>
      </c>
    </row>
    <row r="372" spans="1:7" hidden="1">
      <c r="C372" s="405"/>
      <c r="D372" t="s">
        <v>31</v>
      </c>
      <c r="E372" s="1">
        <v>5</v>
      </c>
      <c r="G372" s="1">
        <f t="shared" si="5"/>
        <v>114.6</v>
      </c>
    </row>
    <row r="373" spans="1:7" hidden="1">
      <c r="C373" s="405"/>
      <c r="D373" t="s">
        <v>37</v>
      </c>
      <c r="E373" s="1">
        <v>8.5</v>
      </c>
      <c r="G373" s="1">
        <f t="shared" si="5"/>
        <v>123.1</v>
      </c>
    </row>
    <row r="374" spans="1:7" hidden="1">
      <c r="A374" s="30">
        <v>44104</v>
      </c>
      <c r="B374" s="167" t="s">
        <v>10</v>
      </c>
      <c r="C374" s="405" t="s">
        <v>26</v>
      </c>
      <c r="D374" t="s">
        <v>15</v>
      </c>
      <c r="F374" s="1">
        <v>60</v>
      </c>
      <c r="G374" s="1">
        <f t="shared" si="5"/>
        <v>63.099999999999994</v>
      </c>
    </row>
    <row r="375" spans="1:7" hidden="1">
      <c r="A375" s="30">
        <v>44104</v>
      </c>
      <c r="B375" s="167" t="s">
        <v>10</v>
      </c>
      <c r="C375" s="405" t="s">
        <v>26</v>
      </c>
      <c r="D375" t="s">
        <v>31</v>
      </c>
      <c r="F375" s="1">
        <v>5</v>
      </c>
      <c r="G375" s="1">
        <f t="shared" si="5"/>
        <v>58.099999999999994</v>
      </c>
    </row>
    <row r="376" spans="1:7" hidden="1">
      <c r="A376" s="30">
        <v>44104</v>
      </c>
      <c r="B376" s="167" t="s">
        <v>10</v>
      </c>
      <c r="C376" s="405" t="s">
        <v>26</v>
      </c>
      <c r="D376" t="s">
        <v>37</v>
      </c>
      <c r="F376" s="1">
        <v>8.5</v>
      </c>
      <c r="G376" s="1">
        <f t="shared" si="5"/>
        <v>49.599999999999994</v>
      </c>
    </row>
    <row r="377" spans="1:7" hidden="1">
      <c r="A377" s="30">
        <v>44176</v>
      </c>
      <c r="B377" s="167">
        <v>21043</v>
      </c>
      <c r="C377" s="405" t="s">
        <v>26</v>
      </c>
      <c r="D377" t="s">
        <v>13</v>
      </c>
      <c r="F377" s="1">
        <v>49.6</v>
      </c>
      <c r="G377" s="1">
        <f t="shared" si="5"/>
        <v>0</v>
      </c>
    </row>
    <row r="378" spans="1:7" hidden="1">
      <c r="A378" s="32">
        <v>44135</v>
      </c>
      <c r="B378" s="164" t="s">
        <v>11</v>
      </c>
      <c r="C378" s="404" t="s">
        <v>27</v>
      </c>
      <c r="D378" t="s">
        <v>13</v>
      </c>
      <c r="E378" s="1">
        <v>58.2</v>
      </c>
      <c r="G378" s="1">
        <f t="shared" si="5"/>
        <v>58.2</v>
      </c>
    </row>
    <row r="379" spans="1:7" hidden="1">
      <c r="C379" s="405"/>
      <c r="D379" t="s">
        <v>14</v>
      </c>
      <c r="E379" s="1">
        <v>41.5</v>
      </c>
      <c r="G379" s="1">
        <f t="shared" si="5"/>
        <v>99.7</v>
      </c>
    </row>
    <row r="380" spans="1:7" hidden="1">
      <c r="C380" s="405"/>
      <c r="D380" t="s">
        <v>15</v>
      </c>
      <c r="E380" s="1">
        <v>60</v>
      </c>
      <c r="G380" s="1">
        <f t="shared" si="5"/>
        <v>159.69999999999999</v>
      </c>
    </row>
    <row r="381" spans="1:7" hidden="1">
      <c r="C381" s="405"/>
      <c r="D381" t="s">
        <v>31</v>
      </c>
      <c r="E381" s="1">
        <v>5</v>
      </c>
      <c r="G381" s="1">
        <f t="shared" si="5"/>
        <v>164.7</v>
      </c>
    </row>
    <row r="382" spans="1:7" hidden="1">
      <c r="C382" s="405"/>
      <c r="D382" s="56" t="s">
        <v>177</v>
      </c>
      <c r="E382" s="1">
        <v>10</v>
      </c>
      <c r="G382" s="1">
        <f t="shared" si="5"/>
        <v>174.7</v>
      </c>
    </row>
    <row r="383" spans="1:7" hidden="1">
      <c r="C383" s="405"/>
      <c r="D383" s="56" t="s">
        <v>178</v>
      </c>
      <c r="E383" s="1">
        <v>10</v>
      </c>
      <c r="G383" s="1">
        <f t="shared" si="5"/>
        <v>184.7</v>
      </c>
    </row>
    <row r="384" spans="1:7" hidden="1">
      <c r="A384" s="30">
        <v>44135</v>
      </c>
      <c r="B384" s="167" t="s">
        <v>10</v>
      </c>
      <c r="C384" s="405" t="s">
        <v>27</v>
      </c>
      <c r="D384" t="s">
        <v>15</v>
      </c>
      <c r="F384" s="1">
        <v>60</v>
      </c>
      <c r="G384" s="1">
        <f t="shared" si="5"/>
        <v>124.69999999999999</v>
      </c>
    </row>
    <row r="385" spans="1:7" hidden="1">
      <c r="A385" s="30">
        <v>44135</v>
      </c>
      <c r="B385" s="167" t="s">
        <v>10</v>
      </c>
      <c r="C385" s="405" t="s">
        <v>27</v>
      </c>
      <c r="D385" t="s">
        <v>31</v>
      </c>
      <c r="F385" s="1">
        <v>5</v>
      </c>
      <c r="G385" s="1">
        <f t="shared" si="5"/>
        <v>119.69999999999999</v>
      </c>
    </row>
    <row r="386" spans="1:7" hidden="1">
      <c r="A386" s="30">
        <v>44176</v>
      </c>
      <c r="B386" s="167">
        <v>21043</v>
      </c>
      <c r="C386" s="405" t="s">
        <v>27</v>
      </c>
      <c r="D386" t="s">
        <v>13</v>
      </c>
      <c r="F386" s="1">
        <v>58.2</v>
      </c>
      <c r="G386" s="1">
        <f t="shared" si="5"/>
        <v>61.499999999999986</v>
      </c>
    </row>
    <row r="387" spans="1:7" hidden="1">
      <c r="A387" s="30">
        <v>44176</v>
      </c>
      <c r="B387" s="167">
        <v>21043</v>
      </c>
      <c r="C387" s="405" t="s">
        <v>27</v>
      </c>
      <c r="D387" t="s">
        <v>14</v>
      </c>
      <c r="F387" s="1">
        <v>41.5</v>
      </c>
      <c r="G387" s="1">
        <f t="shared" si="5"/>
        <v>19.999999999999986</v>
      </c>
    </row>
    <row r="388" spans="1:7" hidden="1">
      <c r="A388" s="30">
        <v>44188</v>
      </c>
      <c r="B388" s="167">
        <v>21190</v>
      </c>
      <c r="C388" s="405" t="s">
        <v>27</v>
      </c>
      <c r="D388" s="56" t="s">
        <v>177</v>
      </c>
      <c r="F388" s="1">
        <v>10</v>
      </c>
      <c r="G388" s="1">
        <f t="shared" si="5"/>
        <v>9.9999999999999858</v>
      </c>
    </row>
    <row r="389" spans="1:7" hidden="1">
      <c r="A389" s="30">
        <v>44188</v>
      </c>
      <c r="B389" s="167">
        <v>21190</v>
      </c>
      <c r="C389" s="405" t="s">
        <v>27</v>
      </c>
      <c r="D389" s="56" t="s">
        <v>178</v>
      </c>
      <c r="F389" s="1">
        <v>10</v>
      </c>
      <c r="G389" s="1">
        <f t="shared" si="5"/>
        <v>-1.4210854715202004E-14</v>
      </c>
    </row>
    <row r="390" spans="1:7" hidden="1">
      <c r="A390" s="32">
        <v>44165</v>
      </c>
      <c r="B390" s="164" t="s">
        <v>11</v>
      </c>
      <c r="C390" s="404" t="s">
        <v>28</v>
      </c>
      <c r="D390" t="s">
        <v>13</v>
      </c>
      <c r="E390" s="1">
        <v>55.2</v>
      </c>
      <c r="G390" s="1">
        <f t="shared" si="5"/>
        <v>55.199999999999989</v>
      </c>
    </row>
    <row r="391" spans="1:7" hidden="1">
      <c r="C391" s="405"/>
      <c r="D391" t="s">
        <v>14</v>
      </c>
      <c r="E391" s="1">
        <v>49.1</v>
      </c>
      <c r="G391" s="1">
        <f t="shared" si="5"/>
        <v>104.29999999999998</v>
      </c>
    </row>
    <row r="392" spans="1:7" hidden="1">
      <c r="C392" s="405"/>
      <c r="D392" t="s">
        <v>33</v>
      </c>
      <c r="E392" s="1">
        <v>60</v>
      </c>
      <c r="G392" s="1">
        <f t="shared" si="5"/>
        <v>164.29999999999998</v>
      </c>
    </row>
    <row r="393" spans="1:7" hidden="1">
      <c r="C393" s="405"/>
      <c r="D393" t="s">
        <v>31</v>
      </c>
      <c r="E393" s="1">
        <v>5</v>
      </c>
      <c r="G393" s="1">
        <f t="shared" si="5"/>
        <v>169.29999999999998</v>
      </c>
    </row>
    <row r="394" spans="1:7" hidden="1">
      <c r="A394" s="30">
        <v>44165</v>
      </c>
      <c r="B394" s="167" t="s">
        <v>10</v>
      </c>
      <c r="C394" s="405" t="s">
        <v>28</v>
      </c>
      <c r="D394" t="s">
        <v>33</v>
      </c>
      <c r="E394" s="61"/>
      <c r="F394" s="1">
        <v>60</v>
      </c>
      <c r="G394" s="1">
        <f t="shared" si="5"/>
        <v>109.29999999999998</v>
      </c>
    </row>
    <row r="395" spans="1:7" hidden="1">
      <c r="A395" s="30">
        <v>44165</v>
      </c>
      <c r="B395" s="167" t="s">
        <v>10</v>
      </c>
      <c r="C395" s="405" t="s">
        <v>28</v>
      </c>
      <c r="D395" t="s">
        <v>31</v>
      </c>
      <c r="E395" s="61"/>
      <c r="F395" s="1">
        <v>5</v>
      </c>
      <c r="G395" s="1">
        <f t="shared" ref="G395:G443" si="6">+G394+E395-F395</f>
        <v>104.29999999999998</v>
      </c>
    </row>
    <row r="396" spans="1:7" hidden="1">
      <c r="A396" s="30">
        <v>44188</v>
      </c>
      <c r="B396" s="167">
        <v>21192</v>
      </c>
      <c r="C396" s="405" t="s">
        <v>28</v>
      </c>
      <c r="D396" t="s">
        <v>13</v>
      </c>
      <c r="E396" s="61"/>
      <c r="F396" s="1">
        <v>55.2</v>
      </c>
      <c r="G396" s="1">
        <f t="shared" si="6"/>
        <v>49.09999999999998</v>
      </c>
    </row>
    <row r="397" spans="1:7" hidden="1">
      <c r="A397" s="30">
        <v>44188</v>
      </c>
      <c r="B397" s="167">
        <v>21192</v>
      </c>
      <c r="C397" s="405" t="s">
        <v>28</v>
      </c>
      <c r="D397" t="s">
        <v>14</v>
      </c>
      <c r="E397" s="61"/>
      <c r="F397" s="1">
        <v>49.1</v>
      </c>
      <c r="G397" s="1">
        <f t="shared" si="6"/>
        <v>0</v>
      </c>
    </row>
    <row r="398" spans="1:7" hidden="1">
      <c r="A398" s="32">
        <v>44196</v>
      </c>
      <c r="B398" s="164" t="s">
        <v>11</v>
      </c>
      <c r="C398" s="404" t="s">
        <v>29</v>
      </c>
      <c r="D398" t="s">
        <v>13</v>
      </c>
      <c r="E398" s="1">
        <v>63.1</v>
      </c>
      <c r="G398" s="1">
        <f t="shared" si="6"/>
        <v>63.1</v>
      </c>
    </row>
    <row r="399" spans="1:7" hidden="1">
      <c r="C399" s="405"/>
      <c r="D399" t="s">
        <v>14</v>
      </c>
      <c r="E399" s="1">
        <v>25.9</v>
      </c>
      <c r="G399" s="1">
        <f t="shared" si="6"/>
        <v>89</v>
      </c>
    </row>
    <row r="400" spans="1:7" hidden="1">
      <c r="C400" s="405"/>
      <c r="D400" t="s">
        <v>33</v>
      </c>
      <c r="E400" s="1">
        <v>60</v>
      </c>
      <c r="G400" s="1">
        <f t="shared" si="6"/>
        <v>149</v>
      </c>
    </row>
    <row r="401" spans="1:7" hidden="1">
      <c r="C401" s="405"/>
      <c r="D401" t="s">
        <v>31</v>
      </c>
      <c r="E401" s="1">
        <v>5</v>
      </c>
      <c r="G401" s="1">
        <f t="shared" si="6"/>
        <v>154</v>
      </c>
    </row>
    <row r="402" spans="1:7" hidden="1">
      <c r="A402" s="46">
        <v>44196</v>
      </c>
      <c r="B402" s="167" t="s">
        <v>10</v>
      </c>
      <c r="C402" s="405" t="s">
        <v>29</v>
      </c>
      <c r="D402" t="s">
        <v>33</v>
      </c>
      <c r="F402" s="1">
        <v>60</v>
      </c>
      <c r="G402" s="1">
        <f t="shared" si="6"/>
        <v>94</v>
      </c>
    </row>
    <row r="403" spans="1:7" hidden="1">
      <c r="A403" s="46">
        <v>44196</v>
      </c>
      <c r="B403" s="167" t="s">
        <v>10</v>
      </c>
      <c r="C403" s="405" t="s">
        <v>29</v>
      </c>
      <c r="D403" t="s">
        <v>31</v>
      </c>
      <c r="F403" s="1">
        <v>5</v>
      </c>
      <c r="G403" s="1">
        <f t="shared" si="6"/>
        <v>89</v>
      </c>
    </row>
    <row r="404" spans="1:7" hidden="1">
      <c r="A404" s="46">
        <v>44231</v>
      </c>
      <c r="B404" s="167">
        <v>21505</v>
      </c>
      <c r="C404" s="405" t="s">
        <v>29</v>
      </c>
      <c r="D404" t="s">
        <v>13</v>
      </c>
      <c r="F404" s="1">
        <v>63.1</v>
      </c>
      <c r="G404" s="1">
        <f t="shared" si="6"/>
        <v>25.9</v>
      </c>
    </row>
    <row r="405" spans="1:7" hidden="1">
      <c r="A405" s="46">
        <v>44231</v>
      </c>
      <c r="B405" s="167">
        <v>21505</v>
      </c>
      <c r="C405" s="405" t="s">
        <v>29</v>
      </c>
      <c r="D405" t="s">
        <v>14</v>
      </c>
      <c r="F405" s="1">
        <v>25.9</v>
      </c>
      <c r="G405" s="1">
        <f t="shared" si="6"/>
        <v>0</v>
      </c>
    </row>
    <row r="406" spans="1:7" hidden="1">
      <c r="A406" s="32">
        <v>44227</v>
      </c>
      <c r="B406" s="164" t="s">
        <v>11</v>
      </c>
      <c r="C406" s="404" t="s">
        <v>12</v>
      </c>
      <c r="D406" t="s">
        <v>13</v>
      </c>
      <c r="E406" s="1">
        <v>67.400000000000006</v>
      </c>
      <c r="G406" s="1">
        <f t="shared" si="6"/>
        <v>67.400000000000006</v>
      </c>
    </row>
    <row r="407" spans="1:7" hidden="1">
      <c r="C407" s="405"/>
      <c r="D407" t="s">
        <v>14</v>
      </c>
      <c r="E407" s="1">
        <v>53.9</v>
      </c>
      <c r="G407" s="1">
        <f t="shared" si="6"/>
        <v>121.30000000000001</v>
      </c>
    </row>
    <row r="408" spans="1:7" hidden="1">
      <c r="C408" s="405"/>
      <c r="D408" t="s">
        <v>33</v>
      </c>
      <c r="E408" s="1">
        <v>60</v>
      </c>
      <c r="G408" s="1">
        <f t="shared" si="6"/>
        <v>181.3</v>
      </c>
    </row>
    <row r="409" spans="1:7" hidden="1">
      <c r="C409" s="405"/>
      <c r="D409" t="s">
        <v>31</v>
      </c>
      <c r="E409" s="1">
        <v>5</v>
      </c>
      <c r="G409" s="1">
        <f t="shared" si="6"/>
        <v>186.3</v>
      </c>
    </row>
    <row r="410" spans="1:7" hidden="1">
      <c r="A410" s="46">
        <v>44227</v>
      </c>
      <c r="B410" s="167" t="s">
        <v>10</v>
      </c>
      <c r="C410" s="405" t="s">
        <v>12</v>
      </c>
      <c r="D410" t="s">
        <v>33</v>
      </c>
      <c r="F410" s="1">
        <v>60</v>
      </c>
      <c r="G410" s="1">
        <f t="shared" si="6"/>
        <v>126.30000000000001</v>
      </c>
    </row>
    <row r="411" spans="1:7" hidden="1">
      <c r="A411" s="46">
        <v>44227</v>
      </c>
      <c r="B411" s="167" t="s">
        <v>10</v>
      </c>
      <c r="C411" s="405" t="s">
        <v>12</v>
      </c>
      <c r="D411" t="s">
        <v>31</v>
      </c>
      <c r="F411" s="1">
        <v>5</v>
      </c>
      <c r="G411" s="1">
        <f t="shared" si="6"/>
        <v>121.30000000000001</v>
      </c>
    </row>
    <row r="412" spans="1:7" hidden="1">
      <c r="A412" s="46">
        <v>44264</v>
      </c>
      <c r="B412" s="167">
        <v>21874</v>
      </c>
      <c r="C412" s="405" t="s">
        <v>12</v>
      </c>
      <c r="D412" t="s">
        <v>13</v>
      </c>
      <c r="F412" s="1">
        <v>67.400000000000006</v>
      </c>
      <c r="G412" s="1">
        <f t="shared" si="6"/>
        <v>53.900000000000006</v>
      </c>
    </row>
    <row r="413" spans="1:7" hidden="1">
      <c r="A413" s="46">
        <v>44264</v>
      </c>
      <c r="B413" s="167">
        <v>21874</v>
      </c>
      <c r="C413" s="405" t="s">
        <v>12</v>
      </c>
      <c r="D413" t="s">
        <v>14</v>
      </c>
      <c r="F413" s="1">
        <v>53.9</v>
      </c>
      <c r="G413" s="1">
        <f t="shared" si="6"/>
        <v>0</v>
      </c>
    </row>
    <row r="414" spans="1:7" hidden="1">
      <c r="A414" s="32">
        <v>44255</v>
      </c>
      <c r="B414" s="164" t="s">
        <v>11</v>
      </c>
      <c r="C414" s="404" t="s">
        <v>19</v>
      </c>
      <c r="D414" t="s">
        <v>13</v>
      </c>
      <c r="E414" s="1">
        <v>63.1</v>
      </c>
      <c r="G414" s="1">
        <f t="shared" si="6"/>
        <v>63.1</v>
      </c>
    </row>
    <row r="415" spans="1:7" hidden="1">
      <c r="C415" s="405"/>
      <c r="D415" t="s">
        <v>14</v>
      </c>
      <c r="E415" s="1">
        <v>50.4</v>
      </c>
      <c r="G415" s="1">
        <f t="shared" si="6"/>
        <v>113.5</v>
      </c>
    </row>
    <row r="416" spans="1:7" hidden="1">
      <c r="C416" s="405"/>
      <c r="D416" t="s">
        <v>33</v>
      </c>
      <c r="E416" s="1">
        <v>56</v>
      </c>
      <c r="G416" s="1">
        <f t="shared" si="6"/>
        <v>169.5</v>
      </c>
    </row>
    <row r="417" spans="1:7" hidden="1">
      <c r="C417" s="405"/>
      <c r="D417" t="s">
        <v>31</v>
      </c>
      <c r="E417" s="1">
        <v>5</v>
      </c>
      <c r="G417" s="1">
        <f t="shared" si="6"/>
        <v>174.5</v>
      </c>
    </row>
    <row r="418" spans="1:7" hidden="1">
      <c r="A418" s="30">
        <v>44255</v>
      </c>
      <c r="B418" s="167" t="s">
        <v>10</v>
      </c>
      <c r="C418" s="405" t="s">
        <v>19</v>
      </c>
      <c r="D418" t="s">
        <v>15</v>
      </c>
      <c r="F418" s="1">
        <v>56</v>
      </c>
      <c r="G418" s="1">
        <f t="shared" si="6"/>
        <v>118.5</v>
      </c>
    </row>
    <row r="419" spans="1:7" hidden="1">
      <c r="A419" s="30">
        <v>44255</v>
      </c>
      <c r="B419" s="167" t="s">
        <v>10</v>
      </c>
      <c r="C419" s="405" t="s">
        <v>19</v>
      </c>
      <c r="D419" t="s">
        <v>16</v>
      </c>
      <c r="F419" s="1">
        <v>5</v>
      </c>
      <c r="G419" s="1">
        <f t="shared" si="6"/>
        <v>113.5</v>
      </c>
    </row>
    <row r="420" spans="1:7" hidden="1">
      <c r="A420" s="30">
        <v>44422</v>
      </c>
      <c r="B420" s="167">
        <v>23232</v>
      </c>
      <c r="C420" s="405" t="s">
        <v>19</v>
      </c>
      <c r="D420" t="s">
        <v>13</v>
      </c>
      <c r="F420" s="1">
        <v>63.1</v>
      </c>
      <c r="G420" s="1">
        <f t="shared" si="6"/>
        <v>50.4</v>
      </c>
    </row>
    <row r="421" spans="1:7" hidden="1">
      <c r="A421" s="30">
        <v>44422</v>
      </c>
      <c r="B421" s="167">
        <v>23232</v>
      </c>
      <c r="C421" s="405" t="s">
        <v>19</v>
      </c>
      <c r="D421" t="s">
        <v>14</v>
      </c>
      <c r="F421" s="1">
        <v>50.4</v>
      </c>
      <c r="G421" s="1">
        <f t="shared" si="6"/>
        <v>0</v>
      </c>
    </row>
    <row r="422" spans="1:7" hidden="1">
      <c r="A422" s="32">
        <v>44286</v>
      </c>
      <c r="B422" s="164" t="s">
        <v>11</v>
      </c>
      <c r="C422" s="404" t="s">
        <v>20</v>
      </c>
      <c r="D422" t="s">
        <v>13</v>
      </c>
      <c r="E422" s="1">
        <v>69.3</v>
      </c>
      <c r="G422" s="1">
        <f t="shared" si="6"/>
        <v>69.3</v>
      </c>
    </row>
    <row r="423" spans="1:7" hidden="1">
      <c r="C423" s="405"/>
      <c r="D423" t="s">
        <v>14</v>
      </c>
      <c r="E423" s="1">
        <v>58.3</v>
      </c>
      <c r="G423" s="1">
        <f t="shared" si="6"/>
        <v>127.6</v>
      </c>
    </row>
    <row r="424" spans="1:7" hidden="1">
      <c r="C424" s="405"/>
      <c r="D424" t="s">
        <v>33</v>
      </c>
      <c r="E424" s="1">
        <v>60</v>
      </c>
      <c r="G424" s="1">
        <f t="shared" si="6"/>
        <v>187.6</v>
      </c>
    </row>
    <row r="425" spans="1:7" hidden="1">
      <c r="C425" s="405"/>
      <c r="D425" t="s">
        <v>31</v>
      </c>
      <c r="E425" s="1">
        <v>5</v>
      </c>
      <c r="G425" s="1">
        <f t="shared" si="6"/>
        <v>192.6</v>
      </c>
    </row>
    <row r="426" spans="1:7" hidden="1">
      <c r="C426" s="405"/>
      <c r="D426" t="s">
        <v>40</v>
      </c>
      <c r="E426" s="1">
        <v>10</v>
      </c>
      <c r="G426" s="1">
        <f t="shared" si="6"/>
        <v>202.6</v>
      </c>
    </row>
    <row r="427" spans="1:7" hidden="1">
      <c r="A427" s="30">
        <v>44277</v>
      </c>
      <c r="B427" s="167">
        <v>21998</v>
      </c>
      <c r="C427" s="405" t="s">
        <v>20</v>
      </c>
      <c r="D427" t="s">
        <v>40</v>
      </c>
      <c r="F427" s="1">
        <v>10</v>
      </c>
      <c r="G427" s="1">
        <f t="shared" si="6"/>
        <v>192.6</v>
      </c>
    </row>
    <row r="428" spans="1:7" hidden="1">
      <c r="A428" s="30">
        <v>44286</v>
      </c>
      <c r="B428" s="167" t="s">
        <v>10</v>
      </c>
      <c r="C428" s="405" t="s">
        <v>20</v>
      </c>
      <c r="D428" t="s">
        <v>15</v>
      </c>
      <c r="F428" s="1">
        <v>60</v>
      </c>
      <c r="G428" s="1">
        <f t="shared" si="6"/>
        <v>132.6</v>
      </c>
    </row>
    <row r="429" spans="1:7" hidden="1">
      <c r="A429" s="30">
        <v>44286</v>
      </c>
      <c r="B429" s="167" t="s">
        <v>10</v>
      </c>
      <c r="C429" s="405" t="s">
        <v>20</v>
      </c>
      <c r="D429" t="s">
        <v>16</v>
      </c>
      <c r="F429" s="1">
        <v>5</v>
      </c>
      <c r="G429" s="1">
        <f t="shared" si="6"/>
        <v>127.6</v>
      </c>
    </row>
    <row r="430" spans="1:7" hidden="1">
      <c r="A430" s="30">
        <v>44313</v>
      </c>
      <c r="B430" s="167">
        <v>22263</v>
      </c>
      <c r="C430" s="405" t="s">
        <v>20</v>
      </c>
      <c r="D430" t="s">
        <v>13</v>
      </c>
      <c r="F430" s="1">
        <v>69.3</v>
      </c>
      <c r="G430" s="1">
        <f t="shared" si="6"/>
        <v>58.3</v>
      </c>
    </row>
    <row r="431" spans="1:7" hidden="1">
      <c r="A431" s="30">
        <v>44313</v>
      </c>
      <c r="B431" s="167">
        <v>22263</v>
      </c>
      <c r="C431" s="405" t="s">
        <v>20</v>
      </c>
      <c r="D431" t="s">
        <v>14</v>
      </c>
      <c r="F431" s="1">
        <v>58.3</v>
      </c>
      <c r="G431" s="1">
        <f t="shared" si="6"/>
        <v>0</v>
      </c>
    </row>
    <row r="432" spans="1:7" hidden="1">
      <c r="A432" s="32">
        <v>44316</v>
      </c>
      <c r="B432" s="164" t="s">
        <v>11</v>
      </c>
      <c r="C432" s="404" t="s">
        <v>21</v>
      </c>
      <c r="D432" t="s">
        <v>13</v>
      </c>
      <c r="E432" s="1">
        <v>66.900000000000006</v>
      </c>
      <c r="G432" s="1">
        <f t="shared" si="6"/>
        <v>66.900000000000006</v>
      </c>
    </row>
    <row r="433" spans="1:7" hidden="1">
      <c r="C433" s="405"/>
      <c r="D433" t="s">
        <v>14</v>
      </c>
      <c r="E433" s="1">
        <v>60.1</v>
      </c>
      <c r="G433" s="1">
        <f t="shared" si="6"/>
        <v>127</v>
      </c>
    </row>
    <row r="434" spans="1:7" hidden="1">
      <c r="C434" s="405"/>
      <c r="D434" t="s">
        <v>33</v>
      </c>
      <c r="E434" s="1">
        <v>60</v>
      </c>
      <c r="G434" s="1">
        <f t="shared" si="6"/>
        <v>187</v>
      </c>
    </row>
    <row r="435" spans="1:7" hidden="1">
      <c r="C435" s="405"/>
      <c r="D435" t="s">
        <v>31</v>
      </c>
      <c r="E435" s="1">
        <v>5</v>
      </c>
      <c r="G435" s="1">
        <f t="shared" si="6"/>
        <v>192</v>
      </c>
    </row>
    <row r="436" spans="1:7" hidden="1">
      <c r="A436" s="30">
        <v>44316</v>
      </c>
      <c r="B436" s="167" t="s">
        <v>10</v>
      </c>
      <c r="C436" s="405" t="s">
        <v>21</v>
      </c>
      <c r="D436" t="s">
        <v>15</v>
      </c>
      <c r="F436" s="1">
        <v>60</v>
      </c>
      <c r="G436" s="1">
        <f t="shared" si="6"/>
        <v>132</v>
      </c>
    </row>
    <row r="437" spans="1:7" hidden="1">
      <c r="A437" s="30">
        <v>44316</v>
      </c>
      <c r="B437" s="167" t="s">
        <v>10</v>
      </c>
      <c r="C437" s="405" t="s">
        <v>21</v>
      </c>
      <c r="D437" t="s">
        <v>16</v>
      </c>
      <c r="F437" s="1">
        <v>5</v>
      </c>
      <c r="G437" s="1">
        <f t="shared" si="6"/>
        <v>127</v>
      </c>
    </row>
    <row r="438" spans="1:7" hidden="1">
      <c r="A438" s="30">
        <v>44344</v>
      </c>
      <c r="B438" s="167">
        <v>22685</v>
      </c>
      <c r="C438" s="405" t="s">
        <v>21</v>
      </c>
      <c r="D438" t="s">
        <v>13</v>
      </c>
      <c r="F438" s="1">
        <v>66.900000000000006</v>
      </c>
      <c r="G438" s="1">
        <f t="shared" si="6"/>
        <v>60.099999999999994</v>
      </c>
    </row>
    <row r="439" spans="1:7" hidden="1">
      <c r="A439" s="30">
        <v>44344</v>
      </c>
      <c r="B439" s="167">
        <v>22685</v>
      </c>
      <c r="C439" s="405" t="s">
        <v>21</v>
      </c>
      <c r="D439" t="s">
        <v>14</v>
      </c>
      <c r="F439" s="1">
        <v>60.1</v>
      </c>
      <c r="G439" s="1">
        <f t="shared" si="6"/>
        <v>0</v>
      </c>
    </row>
    <row r="440" spans="1:7" hidden="1">
      <c r="A440" s="32">
        <v>44347</v>
      </c>
      <c r="B440" s="164" t="s">
        <v>11</v>
      </c>
      <c r="C440" s="404" t="s">
        <v>22</v>
      </c>
      <c r="D440" t="s">
        <v>13</v>
      </c>
      <c r="E440" s="1">
        <v>54.3</v>
      </c>
      <c r="G440" s="1">
        <f t="shared" si="6"/>
        <v>54.3</v>
      </c>
    </row>
    <row r="441" spans="1:7" hidden="1">
      <c r="C441" s="405"/>
      <c r="D441" t="s">
        <v>14</v>
      </c>
      <c r="E441" s="1">
        <v>56.7</v>
      </c>
      <c r="G441" s="1">
        <f t="shared" si="6"/>
        <v>111</v>
      </c>
    </row>
    <row r="442" spans="1:7" hidden="1">
      <c r="C442" s="405"/>
      <c r="D442" t="s">
        <v>33</v>
      </c>
      <c r="E442" s="1">
        <v>60</v>
      </c>
      <c r="G442" s="1">
        <f t="shared" si="6"/>
        <v>171</v>
      </c>
    </row>
    <row r="443" spans="1:7" hidden="1">
      <c r="C443" s="405"/>
      <c r="D443" t="s">
        <v>31</v>
      </c>
      <c r="E443" s="1">
        <v>5</v>
      </c>
      <c r="G443" s="1">
        <f t="shared" si="6"/>
        <v>176</v>
      </c>
    </row>
    <row r="444" spans="1:7" hidden="1">
      <c r="C444" s="405"/>
      <c r="D444" t="s">
        <v>201</v>
      </c>
      <c r="E444" s="1">
        <v>8.5</v>
      </c>
      <c r="G444" s="1">
        <f>+G443+E444-F444</f>
        <v>184.5</v>
      </c>
    </row>
    <row r="445" spans="1:7" hidden="1">
      <c r="A445" s="30">
        <v>44383</v>
      </c>
      <c r="B445" s="167">
        <v>22946</v>
      </c>
      <c r="C445" s="405" t="s">
        <v>22</v>
      </c>
      <c r="D445" t="s">
        <v>13</v>
      </c>
      <c r="F445" s="1">
        <v>54.3</v>
      </c>
      <c r="G445" s="1">
        <f t="shared" ref="G445:G473" si="7">+G444+E445-F445</f>
        <v>130.19999999999999</v>
      </c>
    </row>
    <row r="446" spans="1:7" hidden="1">
      <c r="A446" s="30">
        <v>44383</v>
      </c>
      <c r="B446" s="167">
        <v>22946</v>
      </c>
      <c r="C446" s="405" t="s">
        <v>22</v>
      </c>
      <c r="D446" t="s">
        <v>14</v>
      </c>
      <c r="F446" s="1">
        <v>56.7</v>
      </c>
      <c r="G446" s="1">
        <f t="shared" si="7"/>
        <v>73.499999999999986</v>
      </c>
    </row>
    <row r="447" spans="1:7" hidden="1">
      <c r="A447" s="30">
        <v>44347</v>
      </c>
      <c r="B447" s="167" t="s">
        <v>10</v>
      </c>
      <c r="C447" s="405" t="s">
        <v>22</v>
      </c>
      <c r="D447" t="s">
        <v>15</v>
      </c>
      <c r="F447" s="1">
        <v>58</v>
      </c>
      <c r="G447" s="1">
        <f t="shared" si="7"/>
        <v>15.499999999999986</v>
      </c>
    </row>
    <row r="448" spans="1:7" hidden="1">
      <c r="A448" s="30">
        <v>44349</v>
      </c>
      <c r="B448" s="167">
        <v>22735</v>
      </c>
      <c r="C448" s="405" t="s">
        <v>22</v>
      </c>
      <c r="D448" t="s">
        <v>16</v>
      </c>
      <c r="F448" s="1">
        <v>2</v>
      </c>
      <c r="G448" s="1">
        <f t="shared" si="7"/>
        <v>13.499999999999986</v>
      </c>
    </row>
    <row r="449" spans="1:7" hidden="1">
      <c r="A449" s="30">
        <v>44349</v>
      </c>
      <c r="B449" s="167">
        <v>22735</v>
      </c>
      <c r="C449" s="405" t="s">
        <v>22</v>
      </c>
      <c r="D449" t="s">
        <v>16</v>
      </c>
      <c r="F449" s="1">
        <v>5</v>
      </c>
      <c r="G449" s="1">
        <f t="shared" si="7"/>
        <v>8.4999999999999858</v>
      </c>
    </row>
    <row r="450" spans="1:7" hidden="1">
      <c r="A450" s="30">
        <v>44391</v>
      </c>
      <c r="B450" s="167">
        <v>23033</v>
      </c>
      <c r="C450" s="405" t="s">
        <v>22</v>
      </c>
      <c r="D450" t="s">
        <v>201</v>
      </c>
      <c r="F450" s="1">
        <v>8.5</v>
      </c>
      <c r="G450" s="1">
        <f t="shared" si="7"/>
        <v>-1.4210854715202004E-14</v>
      </c>
    </row>
    <row r="451" spans="1:7" hidden="1">
      <c r="A451" s="32">
        <v>44377</v>
      </c>
      <c r="B451" s="164" t="s">
        <v>11</v>
      </c>
      <c r="C451" s="404" t="s">
        <v>23</v>
      </c>
      <c r="D451" t="s">
        <v>13</v>
      </c>
      <c r="E451" s="1">
        <v>59.5</v>
      </c>
      <c r="G451" s="1">
        <f t="shared" si="7"/>
        <v>59.499999999999986</v>
      </c>
    </row>
    <row r="452" spans="1:7" hidden="1">
      <c r="C452" s="405"/>
      <c r="D452" t="s">
        <v>14</v>
      </c>
      <c r="E452" s="73">
        <v>39.5</v>
      </c>
      <c r="G452" s="1">
        <f t="shared" si="7"/>
        <v>98.999999999999986</v>
      </c>
    </row>
    <row r="453" spans="1:7" hidden="1">
      <c r="C453" s="405"/>
      <c r="D453" t="s">
        <v>33</v>
      </c>
      <c r="E453" s="1">
        <v>60</v>
      </c>
      <c r="G453" s="1">
        <f t="shared" si="7"/>
        <v>159</v>
      </c>
    </row>
    <row r="454" spans="1:7" hidden="1">
      <c r="C454" s="405"/>
      <c r="D454" t="s">
        <v>31</v>
      </c>
      <c r="E454" s="1">
        <v>5</v>
      </c>
      <c r="G454" s="1">
        <f t="shared" si="7"/>
        <v>164</v>
      </c>
    </row>
    <row r="455" spans="1:7" hidden="1">
      <c r="A455" s="30">
        <v>44377</v>
      </c>
      <c r="B455" s="167" t="s">
        <v>10</v>
      </c>
      <c r="C455" s="405" t="s">
        <v>23</v>
      </c>
      <c r="D455" t="s">
        <v>15</v>
      </c>
      <c r="F455" s="1">
        <v>60</v>
      </c>
      <c r="G455" s="1">
        <f t="shared" si="7"/>
        <v>104</v>
      </c>
    </row>
    <row r="456" spans="1:7" hidden="1">
      <c r="A456" s="30">
        <v>44377</v>
      </c>
      <c r="B456" s="167" t="s">
        <v>10</v>
      </c>
      <c r="C456" s="405" t="s">
        <v>23</v>
      </c>
      <c r="D456" t="s">
        <v>16</v>
      </c>
      <c r="F456" s="1">
        <v>5</v>
      </c>
      <c r="G456" s="1">
        <f t="shared" si="7"/>
        <v>99</v>
      </c>
    </row>
    <row r="457" spans="1:7" hidden="1">
      <c r="A457" s="30">
        <v>44420</v>
      </c>
      <c r="B457" s="167">
        <v>23214</v>
      </c>
      <c r="C457" s="405" t="s">
        <v>23</v>
      </c>
      <c r="D457" t="s">
        <v>13</v>
      </c>
      <c r="F457" s="1">
        <v>59.5</v>
      </c>
      <c r="G457" s="1">
        <f t="shared" si="7"/>
        <v>39.5</v>
      </c>
    </row>
    <row r="458" spans="1:7" hidden="1">
      <c r="A458" s="30">
        <v>44420</v>
      </c>
      <c r="B458" s="167">
        <v>23214</v>
      </c>
      <c r="C458" s="405" t="s">
        <v>23</v>
      </c>
      <c r="D458" t="s">
        <v>14</v>
      </c>
      <c r="F458" s="73">
        <v>39.5</v>
      </c>
      <c r="G458" s="1">
        <f t="shared" si="7"/>
        <v>0</v>
      </c>
    </row>
    <row r="459" spans="1:7" hidden="1">
      <c r="A459" s="68">
        <v>44408</v>
      </c>
      <c r="B459" s="164" t="s">
        <v>11</v>
      </c>
      <c r="C459" s="404" t="s">
        <v>24</v>
      </c>
      <c r="D459" t="s">
        <v>13</v>
      </c>
      <c r="E459" s="1">
        <v>52.1</v>
      </c>
      <c r="G459" s="1">
        <f t="shared" si="7"/>
        <v>52.1</v>
      </c>
    </row>
    <row r="460" spans="1:7" hidden="1">
      <c r="A460" s="46"/>
      <c r="C460" s="405"/>
      <c r="D460" t="s">
        <v>14</v>
      </c>
      <c r="E460" s="1">
        <v>54.4</v>
      </c>
      <c r="G460" s="1">
        <f t="shared" si="7"/>
        <v>106.5</v>
      </c>
    </row>
    <row r="461" spans="1:7" hidden="1">
      <c r="A461" s="46"/>
      <c r="C461" s="405"/>
      <c r="D461" t="s">
        <v>15</v>
      </c>
      <c r="E461" s="1">
        <v>60</v>
      </c>
      <c r="G461" s="1">
        <f t="shared" si="7"/>
        <v>166.5</v>
      </c>
    </row>
    <row r="462" spans="1:7" hidden="1">
      <c r="A462" s="46"/>
      <c r="C462" s="405"/>
      <c r="D462" t="s">
        <v>16</v>
      </c>
      <c r="E462" s="1">
        <v>5</v>
      </c>
      <c r="G462" s="1">
        <f t="shared" si="7"/>
        <v>171.5</v>
      </c>
    </row>
    <row r="463" spans="1:7" hidden="1">
      <c r="A463" s="46">
        <v>44408</v>
      </c>
      <c r="B463" s="167" t="s">
        <v>10</v>
      </c>
      <c r="C463" s="405" t="s">
        <v>24</v>
      </c>
      <c r="D463" t="s">
        <v>33</v>
      </c>
      <c r="F463" s="1">
        <v>60</v>
      </c>
      <c r="G463" s="1">
        <f t="shared" si="7"/>
        <v>111.5</v>
      </c>
    </row>
    <row r="464" spans="1:7" hidden="1">
      <c r="A464" s="46">
        <v>44408</v>
      </c>
      <c r="B464" s="167" t="s">
        <v>10</v>
      </c>
      <c r="C464" s="405" t="s">
        <v>24</v>
      </c>
      <c r="D464" t="s">
        <v>31</v>
      </c>
      <c r="F464" s="1">
        <v>5</v>
      </c>
      <c r="G464" s="1">
        <f t="shared" si="7"/>
        <v>106.5</v>
      </c>
    </row>
    <row r="465" spans="1:7" hidden="1">
      <c r="A465" s="46">
        <v>44456</v>
      </c>
      <c r="B465" s="167">
        <v>23470</v>
      </c>
      <c r="C465" s="405" t="s">
        <v>24</v>
      </c>
      <c r="D465" t="s">
        <v>13</v>
      </c>
      <c r="F465" s="1">
        <v>52.1</v>
      </c>
      <c r="G465" s="1">
        <f t="shared" si="7"/>
        <v>54.4</v>
      </c>
    </row>
    <row r="466" spans="1:7" hidden="1">
      <c r="A466" s="46">
        <v>44456</v>
      </c>
      <c r="B466" s="167">
        <v>23470</v>
      </c>
      <c r="C466" s="405" t="s">
        <v>24</v>
      </c>
      <c r="D466" t="s">
        <v>14</v>
      </c>
      <c r="F466" s="1">
        <v>54.4</v>
      </c>
      <c r="G466" s="1">
        <f t="shared" si="7"/>
        <v>0</v>
      </c>
    </row>
    <row r="467" spans="1:7" hidden="1">
      <c r="A467" s="32">
        <v>44439</v>
      </c>
      <c r="B467" s="164" t="s">
        <v>11</v>
      </c>
      <c r="C467" s="404" t="s">
        <v>25</v>
      </c>
      <c r="D467" t="s">
        <v>13</v>
      </c>
      <c r="E467" s="1">
        <v>59</v>
      </c>
      <c r="G467" s="1">
        <f t="shared" si="7"/>
        <v>59</v>
      </c>
    </row>
    <row r="468" spans="1:7" hidden="1">
      <c r="C468" s="405"/>
      <c r="D468" t="s">
        <v>14</v>
      </c>
      <c r="E468" s="1">
        <v>56.9</v>
      </c>
      <c r="G468" s="1">
        <f t="shared" si="7"/>
        <v>115.9</v>
      </c>
    </row>
    <row r="469" spans="1:7" hidden="1">
      <c r="C469" s="405"/>
      <c r="D469" t="s">
        <v>15</v>
      </c>
      <c r="E469" s="1">
        <v>60</v>
      </c>
      <c r="G469" s="1">
        <f t="shared" si="7"/>
        <v>175.9</v>
      </c>
    </row>
    <row r="470" spans="1:7" hidden="1">
      <c r="C470" s="405"/>
      <c r="D470" t="s">
        <v>16</v>
      </c>
      <c r="E470" s="1">
        <v>5</v>
      </c>
      <c r="G470" s="1">
        <f t="shared" si="7"/>
        <v>180.9</v>
      </c>
    </row>
    <row r="471" spans="1:7" hidden="1">
      <c r="A471" s="46">
        <v>44439</v>
      </c>
      <c r="B471" s="167" t="s">
        <v>10</v>
      </c>
      <c r="C471" s="405" t="s">
        <v>25</v>
      </c>
      <c r="D471" t="s">
        <v>15</v>
      </c>
      <c r="F471" s="1">
        <v>60</v>
      </c>
      <c r="G471" s="1">
        <f t="shared" si="7"/>
        <v>120.9</v>
      </c>
    </row>
    <row r="472" spans="1:7" hidden="1">
      <c r="A472" s="46">
        <v>44439</v>
      </c>
      <c r="B472" s="167" t="s">
        <v>10</v>
      </c>
      <c r="C472" s="405" t="s">
        <v>25</v>
      </c>
      <c r="D472" t="s">
        <v>16</v>
      </c>
      <c r="F472" s="1">
        <v>5</v>
      </c>
      <c r="G472" s="1">
        <f t="shared" si="7"/>
        <v>115.9</v>
      </c>
    </row>
    <row r="473" spans="1:7" hidden="1">
      <c r="A473" s="46">
        <v>44475</v>
      </c>
      <c r="B473" s="167">
        <v>23587</v>
      </c>
      <c r="C473" s="405" t="s">
        <v>25</v>
      </c>
      <c r="D473" t="s">
        <v>13</v>
      </c>
      <c r="F473" s="1">
        <v>59</v>
      </c>
      <c r="G473" s="1">
        <f t="shared" si="7"/>
        <v>56.900000000000006</v>
      </c>
    </row>
    <row r="474" spans="1:7" hidden="1">
      <c r="A474" s="46">
        <v>44475</v>
      </c>
      <c r="B474" s="167">
        <v>23587</v>
      </c>
      <c r="C474" s="405" t="s">
        <v>25</v>
      </c>
      <c r="D474" t="s">
        <v>14</v>
      </c>
      <c r="E474" s="38"/>
      <c r="F474" s="38">
        <v>56.9</v>
      </c>
      <c r="G474" s="1">
        <f>+G473+E474-F474</f>
        <v>0</v>
      </c>
    </row>
    <row r="475" spans="1:7" hidden="1">
      <c r="A475" s="32">
        <v>44469</v>
      </c>
      <c r="B475" s="164" t="s">
        <v>11</v>
      </c>
      <c r="C475" s="404" t="s">
        <v>41</v>
      </c>
      <c r="D475" t="s">
        <v>13</v>
      </c>
      <c r="E475" s="38">
        <v>61.1</v>
      </c>
      <c r="F475" s="38"/>
      <c r="G475" s="1">
        <f t="shared" ref="G475:G541" si="8">+G474+E475-F475</f>
        <v>61.1</v>
      </c>
    </row>
    <row r="476" spans="1:7" hidden="1">
      <c r="C476" s="405"/>
      <c r="D476" t="s">
        <v>14</v>
      </c>
      <c r="E476" s="38">
        <v>55</v>
      </c>
      <c r="F476" s="38"/>
      <c r="G476" s="1">
        <f t="shared" si="8"/>
        <v>116.1</v>
      </c>
    </row>
    <row r="477" spans="1:7" hidden="1">
      <c r="C477" s="405"/>
      <c r="D477" t="s">
        <v>15</v>
      </c>
      <c r="E477" s="38">
        <v>60</v>
      </c>
      <c r="F477" s="38"/>
      <c r="G477" s="1">
        <f t="shared" si="8"/>
        <v>176.1</v>
      </c>
    </row>
    <row r="478" spans="1:7" hidden="1">
      <c r="C478" s="405"/>
      <c r="D478" t="s">
        <v>16</v>
      </c>
      <c r="E478" s="38">
        <v>5</v>
      </c>
      <c r="F478" s="38"/>
      <c r="G478" s="1">
        <f t="shared" si="8"/>
        <v>181.1</v>
      </c>
    </row>
    <row r="479" spans="1:7" hidden="1">
      <c r="A479" s="46">
        <v>44469</v>
      </c>
      <c r="B479" s="167" t="s">
        <v>10</v>
      </c>
      <c r="C479" s="405" t="s">
        <v>41</v>
      </c>
      <c r="D479" t="s">
        <v>15</v>
      </c>
      <c r="E479" s="38"/>
      <c r="F479" s="38">
        <v>60</v>
      </c>
      <c r="G479" s="1">
        <f t="shared" si="8"/>
        <v>121.1</v>
      </c>
    </row>
    <row r="480" spans="1:7" hidden="1">
      <c r="A480" s="46">
        <v>44469</v>
      </c>
      <c r="B480" s="167" t="s">
        <v>10</v>
      </c>
      <c r="C480" s="405" t="s">
        <v>41</v>
      </c>
      <c r="D480" t="s">
        <v>16</v>
      </c>
      <c r="F480" s="1">
        <v>5</v>
      </c>
      <c r="G480" s="1">
        <f t="shared" si="8"/>
        <v>116.1</v>
      </c>
    </row>
    <row r="481" spans="1:15" hidden="1">
      <c r="A481" s="46">
        <v>44510</v>
      </c>
      <c r="B481" s="167">
        <v>23724</v>
      </c>
      <c r="C481" s="405" t="s">
        <v>41</v>
      </c>
      <c r="D481" t="s">
        <v>13</v>
      </c>
      <c r="F481" s="38">
        <v>61.1</v>
      </c>
      <c r="G481" s="1">
        <f t="shared" si="8"/>
        <v>54.999999999999993</v>
      </c>
    </row>
    <row r="482" spans="1:15" hidden="1">
      <c r="A482" s="46">
        <v>44510</v>
      </c>
      <c r="B482" s="167">
        <v>23724</v>
      </c>
      <c r="C482" s="405" t="s">
        <v>41</v>
      </c>
      <c r="D482" t="s">
        <v>14</v>
      </c>
      <c r="F482" s="38">
        <v>55</v>
      </c>
      <c r="G482" s="1">
        <f t="shared" si="8"/>
        <v>0</v>
      </c>
    </row>
    <row r="483" spans="1:15" hidden="1">
      <c r="A483" s="68">
        <v>44500</v>
      </c>
      <c r="B483" s="164" t="s">
        <v>11</v>
      </c>
      <c r="C483" s="404" t="s">
        <v>27</v>
      </c>
      <c r="D483" t="s">
        <v>13</v>
      </c>
      <c r="E483" s="1">
        <v>63.3</v>
      </c>
      <c r="G483" s="1">
        <f t="shared" si="8"/>
        <v>63.3</v>
      </c>
    </row>
    <row r="484" spans="1:15">
      <c r="A484" s="46"/>
      <c r="C484" s="405"/>
      <c r="D484" t="s">
        <v>14</v>
      </c>
      <c r="E484" s="1">
        <v>71.400000000000006</v>
      </c>
      <c r="G484" s="1">
        <f t="shared" si="8"/>
        <v>134.69999999999999</v>
      </c>
    </row>
    <row r="485" spans="1:15">
      <c r="A485" s="46"/>
      <c r="C485" s="405"/>
      <c r="D485" t="s">
        <v>15</v>
      </c>
      <c r="E485" s="1">
        <v>60</v>
      </c>
      <c r="G485" s="1">
        <f t="shared" si="8"/>
        <v>194.7</v>
      </c>
    </row>
    <row r="486" spans="1:15">
      <c r="A486" s="46"/>
      <c r="C486" s="405"/>
      <c r="D486" t="s">
        <v>16</v>
      </c>
      <c r="E486" s="1">
        <v>5</v>
      </c>
      <c r="G486" s="1">
        <f t="shared" si="8"/>
        <v>199.7</v>
      </c>
    </row>
    <row r="487" spans="1:15">
      <c r="A487" s="46">
        <v>44500</v>
      </c>
      <c r="B487" s="167" t="s">
        <v>62</v>
      </c>
      <c r="C487" s="405" t="s">
        <v>27</v>
      </c>
      <c r="D487" t="s">
        <v>15</v>
      </c>
      <c r="F487" s="1">
        <v>60</v>
      </c>
      <c r="G487" s="1">
        <f t="shared" si="8"/>
        <v>139.69999999999999</v>
      </c>
    </row>
    <row r="488" spans="1:15">
      <c r="A488" s="46">
        <v>44500</v>
      </c>
      <c r="B488" s="167" t="s">
        <v>62</v>
      </c>
      <c r="C488" s="405" t="s">
        <v>27</v>
      </c>
      <c r="D488" t="s">
        <v>16</v>
      </c>
      <c r="F488" s="1">
        <v>5</v>
      </c>
      <c r="G488" s="1">
        <f t="shared" si="8"/>
        <v>134.69999999999999</v>
      </c>
      <c r="I488" s="458" t="s">
        <v>271</v>
      </c>
      <c r="J488" s="458"/>
      <c r="K488" s="458"/>
      <c r="L488" s="458"/>
    </row>
    <row r="489" spans="1:15">
      <c r="A489" s="46">
        <v>44565</v>
      </c>
      <c r="B489" s="167">
        <v>24092</v>
      </c>
      <c r="C489" s="405" t="s">
        <v>27</v>
      </c>
      <c r="D489" t="s">
        <v>13</v>
      </c>
      <c r="F489" s="1">
        <v>63.3</v>
      </c>
      <c r="G489" s="1">
        <f t="shared" si="8"/>
        <v>71.399999999999991</v>
      </c>
      <c r="I489" s="458"/>
      <c r="J489" s="458"/>
      <c r="K489" s="458"/>
      <c r="L489" s="458"/>
    </row>
    <row r="490" spans="1:15">
      <c r="A490" s="46">
        <v>44565</v>
      </c>
      <c r="B490" s="167">
        <v>24092</v>
      </c>
      <c r="C490" s="405" t="s">
        <v>27</v>
      </c>
      <c r="D490" t="s">
        <v>14</v>
      </c>
      <c r="F490" s="1">
        <v>71.400000000000006</v>
      </c>
      <c r="G490" s="1">
        <f t="shared" si="8"/>
        <v>0</v>
      </c>
      <c r="I490" s="458"/>
      <c r="J490" s="458"/>
      <c r="K490" s="458"/>
      <c r="L490" s="458"/>
    </row>
    <row r="491" spans="1:15">
      <c r="A491" s="68">
        <v>44530</v>
      </c>
      <c r="B491" s="164" t="s">
        <v>11</v>
      </c>
      <c r="C491" s="404" t="s">
        <v>28</v>
      </c>
      <c r="D491" t="s">
        <v>13</v>
      </c>
      <c r="E491" s="1">
        <v>67.5</v>
      </c>
      <c r="G491" s="1">
        <f t="shared" si="8"/>
        <v>67.5</v>
      </c>
      <c r="I491" s="458"/>
      <c r="J491" s="458"/>
      <c r="K491" s="458"/>
      <c r="L491" s="458"/>
    </row>
    <row r="492" spans="1:15">
      <c r="A492" s="46"/>
      <c r="C492" s="405"/>
      <c r="D492" t="s">
        <v>14</v>
      </c>
      <c r="E492" s="1">
        <v>64.8</v>
      </c>
      <c r="G492" s="1">
        <f t="shared" si="8"/>
        <v>132.30000000000001</v>
      </c>
    </row>
    <row r="493" spans="1:15">
      <c r="A493" s="46"/>
      <c r="C493" s="405"/>
      <c r="D493" t="s">
        <v>15</v>
      </c>
      <c r="E493" s="1">
        <v>60</v>
      </c>
      <c r="G493" s="1">
        <f t="shared" si="8"/>
        <v>192.3</v>
      </c>
    </row>
    <row r="494" spans="1:15">
      <c r="A494" s="46"/>
      <c r="C494" s="405"/>
      <c r="D494" t="s">
        <v>16</v>
      </c>
      <c r="E494" s="1">
        <v>5</v>
      </c>
      <c r="G494" s="1">
        <f t="shared" si="8"/>
        <v>197.3</v>
      </c>
    </row>
    <row r="495" spans="1:15">
      <c r="A495" s="46">
        <v>44530</v>
      </c>
      <c r="B495" s="167" t="s">
        <v>81</v>
      </c>
      <c r="C495" s="405" t="s">
        <v>28</v>
      </c>
      <c r="D495" t="s">
        <v>15</v>
      </c>
      <c r="F495" s="1">
        <v>60</v>
      </c>
      <c r="G495" s="1">
        <f t="shared" si="8"/>
        <v>137.30000000000001</v>
      </c>
    </row>
    <row r="496" spans="1:15">
      <c r="A496" s="46">
        <v>44530</v>
      </c>
      <c r="B496" s="167" t="s">
        <v>10</v>
      </c>
      <c r="C496" s="405" t="s">
        <v>28</v>
      </c>
      <c r="D496" t="s">
        <v>16</v>
      </c>
      <c r="F496" s="1">
        <v>5</v>
      </c>
      <c r="G496" s="1">
        <f t="shared" si="8"/>
        <v>132.30000000000001</v>
      </c>
      <c r="O496" s="1">
        <v>63.3</v>
      </c>
    </row>
    <row r="497" spans="1:15">
      <c r="A497" s="46">
        <v>44565</v>
      </c>
      <c r="B497" s="167">
        <v>24092</v>
      </c>
      <c r="C497" s="405" t="s">
        <v>28</v>
      </c>
      <c r="D497" t="s">
        <v>13</v>
      </c>
      <c r="F497" s="1">
        <v>67.5</v>
      </c>
      <c r="G497" s="1">
        <f t="shared" si="8"/>
        <v>64.800000000000011</v>
      </c>
      <c r="O497" s="1">
        <v>71.400000000000006</v>
      </c>
    </row>
    <row r="498" spans="1:15">
      <c r="A498" s="46">
        <v>44565</v>
      </c>
      <c r="B498" s="167">
        <v>24092</v>
      </c>
      <c r="C498" s="405" t="s">
        <v>28</v>
      </c>
      <c r="D498" t="s">
        <v>14</v>
      </c>
      <c r="F498" s="1">
        <v>64.8</v>
      </c>
      <c r="G498" s="1">
        <f t="shared" si="8"/>
        <v>0</v>
      </c>
      <c r="O498" s="1"/>
    </row>
    <row r="499" spans="1:15">
      <c r="A499" s="68">
        <v>44561</v>
      </c>
      <c r="B499" s="164" t="s">
        <v>11</v>
      </c>
      <c r="C499" s="404" t="s">
        <v>29</v>
      </c>
      <c r="D499" t="s">
        <v>13</v>
      </c>
      <c r="E499" s="1">
        <v>70.900000000000006</v>
      </c>
      <c r="G499" s="1">
        <f t="shared" si="8"/>
        <v>70.900000000000006</v>
      </c>
      <c r="O499" s="1"/>
    </row>
    <row r="500" spans="1:15">
      <c r="A500" s="46"/>
      <c r="C500" s="405"/>
      <c r="D500" t="s">
        <v>14</v>
      </c>
      <c r="E500" s="1">
        <v>68.8</v>
      </c>
      <c r="G500" s="1">
        <f t="shared" si="8"/>
        <v>139.69999999999999</v>
      </c>
      <c r="O500" s="1">
        <v>67.5</v>
      </c>
    </row>
    <row r="501" spans="1:15">
      <c r="A501" s="46"/>
      <c r="C501" s="405"/>
      <c r="D501" t="s">
        <v>15</v>
      </c>
      <c r="E501" s="1">
        <v>60</v>
      </c>
      <c r="G501" s="1">
        <f t="shared" si="8"/>
        <v>199.7</v>
      </c>
      <c r="O501" s="1">
        <v>64.8</v>
      </c>
    </row>
    <row r="502" spans="1:15">
      <c r="A502" s="46"/>
      <c r="C502" s="405"/>
      <c r="D502" t="s">
        <v>16</v>
      </c>
      <c r="E502" s="1">
        <v>5</v>
      </c>
      <c r="G502" s="1">
        <f t="shared" si="8"/>
        <v>204.7</v>
      </c>
    </row>
    <row r="503" spans="1:15">
      <c r="A503" s="30">
        <v>44561</v>
      </c>
      <c r="B503" s="167" t="s">
        <v>48</v>
      </c>
      <c r="C503" s="405" t="s">
        <v>29</v>
      </c>
      <c r="D503" t="s">
        <v>15</v>
      </c>
      <c r="F503" s="1">
        <v>60</v>
      </c>
      <c r="G503" s="1">
        <f t="shared" si="8"/>
        <v>144.69999999999999</v>
      </c>
    </row>
    <row r="504" spans="1:15">
      <c r="A504" s="30">
        <v>44561</v>
      </c>
      <c r="B504" s="167" t="s">
        <v>48</v>
      </c>
      <c r="C504" s="405" t="s">
        <v>29</v>
      </c>
      <c r="D504" t="s">
        <v>16</v>
      </c>
      <c r="F504" s="1">
        <v>5</v>
      </c>
      <c r="G504" s="1">
        <f t="shared" si="8"/>
        <v>139.69999999999999</v>
      </c>
    </row>
    <row r="505" spans="1:15">
      <c r="A505" s="30">
        <v>44603</v>
      </c>
      <c r="B505" s="167">
        <v>24217</v>
      </c>
      <c r="C505" s="405" t="s">
        <v>29</v>
      </c>
      <c r="D505" t="s">
        <v>13</v>
      </c>
      <c r="F505" s="1">
        <v>70.900000000000006</v>
      </c>
      <c r="G505" s="1">
        <f t="shared" si="8"/>
        <v>68.799999999999983</v>
      </c>
    </row>
    <row r="506" spans="1:15">
      <c r="A506" s="30">
        <v>44603</v>
      </c>
      <c r="B506" s="167">
        <v>24217</v>
      </c>
      <c r="C506" s="405" t="s">
        <v>29</v>
      </c>
      <c r="D506" t="s">
        <v>14</v>
      </c>
      <c r="F506" s="1">
        <v>68.8</v>
      </c>
      <c r="G506" s="1">
        <f t="shared" si="8"/>
        <v>0</v>
      </c>
    </row>
    <row r="507" spans="1:15">
      <c r="A507" s="32">
        <v>44592</v>
      </c>
      <c r="B507" s="164" t="s">
        <v>11</v>
      </c>
      <c r="C507" s="404" t="s">
        <v>12</v>
      </c>
      <c r="D507" t="s">
        <v>13</v>
      </c>
      <c r="E507" s="1">
        <v>75</v>
      </c>
      <c r="G507" s="1">
        <f t="shared" si="8"/>
        <v>75</v>
      </c>
    </row>
    <row r="508" spans="1:15">
      <c r="C508" s="405"/>
      <c r="D508" t="s">
        <v>14</v>
      </c>
      <c r="E508" s="1">
        <v>86.6</v>
      </c>
      <c r="G508" s="1">
        <f t="shared" si="8"/>
        <v>161.6</v>
      </c>
    </row>
    <row r="509" spans="1:15">
      <c r="C509" s="405"/>
      <c r="D509" t="s">
        <v>15</v>
      </c>
      <c r="E509" s="1">
        <v>60</v>
      </c>
      <c r="G509" s="1">
        <f t="shared" si="8"/>
        <v>221.6</v>
      </c>
    </row>
    <row r="510" spans="1:15">
      <c r="C510" s="405"/>
      <c r="D510" t="s">
        <v>16</v>
      </c>
      <c r="E510" s="1">
        <v>5</v>
      </c>
      <c r="G510" s="1">
        <f t="shared" si="8"/>
        <v>226.6</v>
      </c>
    </row>
    <row r="511" spans="1:15">
      <c r="A511" s="30">
        <v>44592</v>
      </c>
      <c r="B511" s="187" t="s">
        <v>49</v>
      </c>
      <c r="C511" s="405" t="s">
        <v>12</v>
      </c>
      <c r="D511" t="s">
        <v>15</v>
      </c>
      <c r="F511" s="1">
        <v>60</v>
      </c>
      <c r="G511" s="1">
        <f t="shared" si="8"/>
        <v>166.6</v>
      </c>
    </row>
    <row r="512" spans="1:15">
      <c r="A512" s="30">
        <v>44592</v>
      </c>
      <c r="B512" s="187" t="s">
        <v>49</v>
      </c>
      <c r="C512" s="405" t="s">
        <v>12</v>
      </c>
      <c r="D512" t="s">
        <v>16</v>
      </c>
      <c r="F512" s="1">
        <v>5</v>
      </c>
      <c r="G512" s="1">
        <f t="shared" si="8"/>
        <v>161.6</v>
      </c>
    </row>
    <row r="513" spans="1:7">
      <c r="A513" s="30">
        <v>44620</v>
      </c>
      <c r="B513" s="167">
        <v>24393</v>
      </c>
      <c r="C513" s="405" t="s">
        <v>12</v>
      </c>
      <c r="D513" t="s">
        <v>13</v>
      </c>
      <c r="F513" s="1">
        <v>75</v>
      </c>
      <c r="G513" s="1">
        <f t="shared" si="8"/>
        <v>86.6</v>
      </c>
    </row>
    <row r="514" spans="1:7">
      <c r="A514" s="30">
        <v>44620</v>
      </c>
      <c r="B514" s="167">
        <v>24393</v>
      </c>
      <c r="C514" s="405" t="s">
        <v>12</v>
      </c>
      <c r="D514" t="s">
        <v>14</v>
      </c>
      <c r="F514" s="1">
        <v>86.6</v>
      </c>
      <c r="G514" s="83">
        <f t="shared" si="8"/>
        <v>0</v>
      </c>
    </row>
    <row r="515" spans="1:7">
      <c r="A515" s="32">
        <v>44620</v>
      </c>
      <c r="B515" s="164" t="s">
        <v>11</v>
      </c>
      <c r="C515" s="404" t="s">
        <v>19</v>
      </c>
      <c r="D515" t="s">
        <v>13</v>
      </c>
      <c r="E515" s="1">
        <v>92.9</v>
      </c>
      <c r="G515" s="1">
        <f t="shared" si="8"/>
        <v>92.9</v>
      </c>
    </row>
    <row r="516" spans="1:7">
      <c r="A516" s="46"/>
      <c r="C516" s="405"/>
      <c r="D516" t="s">
        <v>14</v>
      </c>
      <c r="E516" s="1">
        <v>69.7</v>
      </c>
      <c r="G516" s="1">
        <f t="shared" si="8"/>
        <v>162.60000000000002</v>
      </c>
    </row>
    <row r="517" spans="1:7">
      <c r="C517" s="405"/>
      <c r="D517" t="s">
        <v>15</v>
      </c>
      <c r="E517" s="1">
        <v>56</v>
      </c>
      <c r="G517" s="1">
        <f t="shared" si="8"/>
        <v>218.60000000000002</v>
      </c>
    </row>
    <row r="518" spans="1:7">
      <c r="C518" s="405"/>
      <c r="D518" t="s">
        <v>16</v>
      </c>
      <c r="E518" s="1">
        <v>5</v>
      </c>
      <c r="G518" s="1">
        <f t="shared" si="8"/>
        <v>223.60000000000002</v>
      </c>
    </row>
    <row r="519" spans="1:7">
      <c r="A519" s="30">
        <v>44620</v>
      </c>
      <c r="B519" s="167" t="s">
        <v>50</v>
      </c>
      <c r="C519" s="405" t="s">
        <v>19</v>
      </c>
      <c r="D519" t="s">
        <v>15</v>
      </c>
      <c r="F519" s="1">
        <v>56</v>
      </c>
      <c r="G519" s="1">
        <f t="shared" si="8"/>
        <v>167.60000000000002</v>
      </c>
    </row>
    <row r="520" spans="1:7">
      <c r="A520" s="30">
        <v>44620</v>
      </c>
      <c r="B520" s="167" t="s">
        <v>50</v>
      </c>
      <c r="C520" s="405" t="s">
        <v>19</v>
      </c>
      <c r="D520" t="s">
        <v>16</v>
      </c>
      <c r="F520" s="1">
        <v>5</v>
      </c>
      <c r="G520" s="1">
        <f t="shared" si="8"/>
        <v>162.60000000000002</v>
      </c>
    </row>
    <row r="521" spans="1:7">
      <c r="A521" s="30">
        <v>44648</v>
      </c>
      <c r="B521" s="167">
        <v>24713</v>
      </c>
      <c r="C521" s="405" t="s">
        <v>19</v>
      </c>
      <c r="D521" t="s">
        <v>13</v>
      </c>
      <c r="F521" s="1">
        <v>92.9</v>
      </c>
      <c r="G521" s="1">
        <f t="shared" si="8"/>
        <v>69.700000000000017</v>
      </c>
    </row>
    <row r="522" spans="1:7">
      <c r="A522" s="30">
        <v>44648</v>
      </c>
      <c r="B522" s="167">
        <v>24713</v>
      </c>
      <c r="C522" s="405" t="s">
        <v>19</v>
      </c>
      <c r="D522" t="s">
        <v>14</v>
      </c>
      <c r="F522" s="1">
        <v>69.7</v>
      </c>
      <c r="G522" s="1">
        <f t="shared" si="8"/>
        <v>0</v>
      </c>
    </row>
    <row r="523" spans="1:7">
      <c r="A523" s="32">
        <v>44651</v>
      </c>
      <c r="B523" s="164" t="s">
        <v>11</v>
      </c>
      <c r="C523" s="404" t="s">
        <v>20</v>
      </c>
      <c r="D523" t="s">
        <v>13</v>
      </c>
      <c r="E523" s="1">
        <v>92.3</v>
      </c>
      <c r="G523" s="1">
        <f t="shared" si="8"/>
        <v>92.3</v>
      </c>
    </row>
    <row r="524" spans="1:7">
      <c r="A524" s="46"/>
      <c r="C524" s="405"/>
      <c r="D524" t="s">
        <v>14</v>
      </c>
      <c r="E524" s="88">
        <v>58.4</v>
      </c>
      <c r="G524" s="1">
        <f t="shared" si="8"/>
        <v>150.69999999999999</v>
      </c>
    </row>
    <row r="525" spans="1:7">
      <c r="A525" s="46"/>
      <c r="C525" s="405"/>
      <c r="D525" t="s">
        <v>15</v>
      </c>
      <c r="E525" s="1">
        <v>60</v>
      </c>
      <c r="G525" s="1">
        <f t="shared" si="8"/>
        <v>210.7</v>
      </c>
    </row>
    <row r="526" spans="1:7">
      <c r="A526" s="46"/>
      <c r="C526" s="405"/>
      <c r="D526" t="s">
        <v>16</v>
      </c>
      <c r="E526" s="1">
        <v>5</v>
      </c>
      <c r="G526" s="1">
        <f t="shared" si="8"/>
        <v>215.7</v>
      </c>
    </row>
    <row r="527" spans="1:7">
      <c r="A527" s="30">
        <v>44651</v>
      </c>
      <c r="B527" s="167" t="s">
        <v>53</v>
      </c>
      <c r="C527" s="405" t="s">
        <v>20</v>
      </c>
      <c r="D527" t="s">
        <v>15</v>
      </c>
      <c r="F527" s="1">
        <v>60</v>
      </c>
      <c r="G527" s="1">
        <f t="shared" si="8"/>
        <v>155.69999999999999</v>
      </c>
    </row>
    <row r="528" spans="1:7">
      <c r="A528" s="30">
        <v>44651</v>
      </c>
      <c r="B528" s="167" t="s">
        <v>53</v>
      </c>
      <c r="C528" s="405" t="s">
        <v>20</v>
      </c>
      <c r="D528" t="s">
        <v>16</v>
      </c>
      <c r="F528" s="1">
        <v>5</v>
      </c>
      <c r="G528" s="1">
        <f t="shared" si="8"/>
        <v>150.69999999999999</v>
      </c>
    </row>
    <row r="529" spans="1:7">
      <c r="A529" s="30">
        <v>44698</v>
      </c>
      <c r="B529" s="167" t="s">
        <v>690</v>
      </c>
      <c r="C529" s="405" t="s">
        <v>20</v>
      </c>
      <c r="D529" t="s">
        <v>13</v>
      </c>
      <c r="F529" s="1">
        <v>92.3</v>
      </c>
      <c r="G529" s="1">
        <f t="shared" si="8"/>
        <v>58.399999999999991</v>
      </c>
    </row>
    <row r="530" spans="1:7">
      <c r="A530" s="30">
        <v>44698</v>
      </c>
      <c r="B530" s="167" t="s">
        <v>690</v>
      </c>
      <c r="C530" s="405" t="s">
        <v>20</v>
      </c>
      <c r="D530" t="s">
        <v>14</v>
      </c>
      <c r="F530" s="1">
        <v>58.4</v>
      </c>
      <c r="G530" s="1">
        <f t="shared" si="8"/>
        <v>0</v>
      </c>
    </row>
    <row r="531" spans="1:7">
      <c r="A531" s="32">
        <v>44681</v>
      </c>
      <c r="B531" s="164" t="s">
        <v>11</v>
      </c>
      <c r="C531" s="404" t="s">
        <v>21</v>
      </c>
      <c r="D531" t="s">
        <v>13</v>
      </c>
      <c r="E531" s="1">
        <v>94.3</v>
      </c>
      <c r="G531" s="1">
        <f t="shared" si="8"/>
        <v>94.3</v>
      </c>
    </row>
    <row r="532" spans="1:7">
      <c r="A532" s="46"/>
      <c r="C532" s="405"/>
      <c r="D532" t="s">
        <v>14</v>
      </c>
      <c r="E532" s="88">
        <v>84</v>
      </c>
      <c r="G532" s="1">
        <f t="shared" si="8"/>
        <v>178.3</v>
      </c>
    </row>
    <row r="533" spans="1:7">
      <c r="A533" s="46"/>
      <c r="C533" s="405"/>
      <c r="D533" t="s">
        <v>15</v>
      </c>
      <c r="E533" s="1">
        <v>60</v>
      </c>
      <c r="G533" s="1">
        <f t="shared" si="8"/>
        <v>238.3</v>
      </c>
    </row>
    <row r="534" spans="1:7">
      <c r="A534" s="46"/>
      <c r="C534" s="405"/>
      <c r="D534" t="s">
        <v>16</v>
      </c>
      <c r="E534" s="1">
        <v>5</v>
      </c>
      <c r="G534" s="1">
        <f t="shared" si="8"/>
        <v>243.3</v>
      </c>
    </row>
    <row r="535" spans="1:7">
      <c r="A535" s="30">
        <v>44681</v>
      </c>
      <c r="B535" s="167" t="s">
        <v>65</v>
      </c>
      <c r="C535" s="405" t="s">
        <v>21</v>
      </c>
      <c r="D535" t="s">
        <v>15</v>
      </c>
      <c r="F535" s="1">
        <v>60</v>
      </c>
      <c r="G535" s="1">
        <f t="shared" si="8"/>
        <v>183.3</v>
      </c>
    </row>
    <row r="536" spans="1:7">
      <c r="A536" s="30">
        <v>44681</v>
      </c>
      <c r="B536" s="167" t="s">
        <v>65</v>
      </c>
      <c r="C536" s="405" t="s">
        <v>21</v>
      </c>
      <c r="D536" t="s">
        <v>16</v>
      </c>
      <c r="F536" s="1">
        <v>5</v>
      </c>
      <c r="G536" s="1">
        <f t="shared" si="8"/>
        <v>178.3</v>
      </c>
    </row>
    <row r="537" spans="1:7">
      <c r="A537" s="30">
        <v>44749</v>
      </c>
      <c r="B537" s="167" t="s">
        <v>691</v>
      </c>
      <c r="C537" s="405" t="s">
        <v>21</v>
      </c>
      <c r="D537" t="s">
        <v>13</v>
      </c>
      <c r="F537" s="1">
        <v>94.3</v>
      </c>
      <c r="G537" s="1">
        <f t="shared" si="8"/>
        <v>84.000000000000014</v>
      </c>
    </row>
    <row r="538" spans="1:7">
      <c r="A538" s="30">
        <v>44749</v>
      </c>
      <c r="B538" s="167" t="s">
        <v>691</v>
      </c>
      <c r="C538" s="405" t="s">
        <v>21</v>
      </c>
      <c r="D538" t="s">
        <v>14</v>
      </c>
      <c r="F538" s="88">
        <v>84</v>
      </c>
      <c r="G538" s="1">
        <f t="shared" si="8"/>
        <v>0</v>
      </c>
    </row>
    <row r="539" spans="1:7">
      <c r="A539" s="32">
        <v>44712</v>
      </c>
      <c r="B539" s="164" t="s">
        <v>11</v>
      </c>
      <c r="C539" s="404" t="s">
        <v>22</v>
      </c>
      <c r="D539" t="s">
        <v>13</v>
      </c>
      <c r="E539" s="1">
        <v>96.4</v>
      </c>
      <c r="G539" s="1">
        <f t="shared" si="8"/>
        <v>96.4</v>
      </c>
    </row>
    <row r="540" spans="1:7">
      <c r="C540" s="405"/>
      <c r="D540" t="s">
        <v>14</v>
      </c>
      <c r="E540" s="1">
        <v>78.2</v>
      </c>
      <c r="G540" s="1">
        <f t="shared" si="8"/>
        <v>174.60000000000002</v>
      </c>
    </row>
    <row r="541" spans="1:7">
      <c r="C541" s="405"/>
      <c r="D541" t="s">
        <v>15</v>
      </c>
      <c r="E541" s="1">
        <v>60</v>
      </c>
      <c r="G541" s="1">
        <f t="shared" si="8"/>
        <v>234.60000000000002</v>
      </c>
    </row>
    <row r="542" spans="1:7">
      <c r="C542" s="405"/>
      <c r="D542" t="s">
        <v>16</v>
      </c>
      <c r="E542" s="1">
        <v>5</v>
      </c>
      <c r="G542" s="1">
        <f t="shared" ref="G542:G562" si="9">+G541+E542-F542</f>
        <v>239.60000000000002</v>
      </c>
    </row>
    <row r="543" spans="1:7">
      <c r="C543" s="405"/>
      <c r="D543" t="s">
        <v>692</v>
      </c>
      <c r="E543" s="1">
        <v>6</v>
      </c>
      <c r="G543" s="1">
        <f t="shared" si="9"/>
        <v>245.60000000000002</v>
      </c>
    </row>
    <row r="544" spans="1:7">
      <c r="A544" s="30">
        <v>44712</v>
      </c>
      <c r="B544" s="167" t="s">
        <v>55</v>
      </c>
      <c r="C544" s="405" t="s">
        <v>22</v>
      </c>
      <c r="D544" t="s">
        <v>15</v>
      </c>
      <c r="F544" s="1">
        <v>60</v>
      </c>
      <c r="G544" s="1">
        <f t="shared" si="9"/>
        <v>185.60000000000002</v>
      </c>
    </row>
    <row r="545" spans="1:12">
      <c r="A545" s="30">
        <v>44712</v>
      </c>
      <c r="B545" s="167" t="s">
        <v>55</v>
      </c>
      <c r="C545" s="405" t="s">
        <v>22</v>
      </c>
      <c r="D545" t="s">
        <v>16</v>
      </c>
      <c r="F545" s="1">
        <v>5</v>
      </c>
      <c r="G545" s="1">
        <f t="shared" si="9"/>
        <v>180.60000000000002</v>
      </c>
    </row>
    <row r="546" spans="1:12">
      <c r="A546" s="30">
        <v>44791</v>
      </c>
      <c r="B546" s="167">
        <v>25218</v>
      </c>
      <c r="C546" s="405" t="s">
        <v>22</v>
      </c>
      <c r="D546" t="s">
        <v>13</v>
      </c>
      <c r="F546" s="1">
        <v>96.4</v>
      </c>
      <c r="G546" s="1">
        <f t="shared" si="9"/>
        <v>84.200000000000017</v>
      </c>
    </row>
    <row r="547" spans="1:12">
      <c r="A547" s="30">
        <v>44791</v>
      </c>
      <c r="B547" s="167">
        <v>25218</v>
      </c>
      <c r="C547" s="405" t="s">
        <v>22</v>
      </c>
      <c r="D547" t="s">
        <v>14</v>
      </c>
      <c r="F547" s="1">
        <v>78.2</v>
      </c>
      <c r="G547" s="1">
        <f t="shared" si="9"/>
        <v>6.0000000000000142</v>
      </c>
    </row>
    <row r="548" spans="1:12">
      <c r="A548" s="30">
        <v>44791</v>
      </c>
      <c r="B548" s="167">
        <v>25218</v>
      </c>
      <c r="C548" s="405" t="s">
        <v>22</v>
      </c>
      <c r="D548" t="s">
        <v>692</v>
      </c>
      <c r="F548" s="1">
        <v>6</v>
      </c>
      <c r="G548" s="1">
        <f t="shared" si="9"/>
        <v>1.4210854715202004E-14</v>
      </c>
    </row>
    <row r="549" spans="1:12">
      <c r="A549" s="68">
        <v>44742</v>
      </c>
      <c r="B549" s="164" t="s">
        <v>11</v>
      </c>
      <c r="C549" s="404" t="s">
        <v>23</v>
      </c>
      <c r="D549" t="s">
        <v>13</v>
      </c>
      <c r="E549" s="1">
        <v>111.3</v>
      </c>
      <c r="G549" s="1">
        <f t="shared" si="9"/>
        <v>111.30000000000001</v>
      </c>
    </row>
    <row r="550" spans="1:12">
      <c r="A550" s="46"/>
      <c r="C550" s="405"/>
      <c r="D550" t="s">
        <v>14</v>
      </c>
      <c r="E550" s="1">
        <v>94.4</v>
      </c>
      <c r="G550" s="1">
        <f t="shared" si="9"/>
        <v>205.70000000000002</v>
      </c>
    </row>
    <row r="551" spans="1:12">
      <c r="A551" s="46"/>
      <c r="C551" s="405"/>
      <c r="D551" t="s">
        <v>15</v>
      </c>
      <c r="E551" s="1">
        <v>60</v>
      </c>
      <c r="G551" s="1">
        <f t="shared" si="9"/>
        <v>265.70000000000005</v>
      </c>
    </row>
    <row r="552" spans="1:12">
      <c r="A552" s="46"/>
      <c r="C552" s="405"/>
      <c r="D552" t="s">
        <v>16</v>
      </c>
      <c r="E552" s="1">
        <v>5</v>
      </c>
      <c r="G552" s="1">
        <f t="shared" si="9"/>
        <v>270.70000000000005</v>
      </c>
    </row>
    <row r="553" spans="1:12">
      <c r="A553" s="46">
        <v>44742</v>
      </c>
      <c r="B553" s="167" t="s">
        <v>56</v>
      </c>
      <c r="C553" s="405" t="s">
        <v>23</v>
      </c>
      <c r="D553" t="s">
        <v>15</v>
      </c>
      <c r="F553" s="1">
        <v>60</v>
      </c>
      <c r="G553" s="1">
        <f t="shared" si="9"/>
        <v>210.70000000000005</v>
      </c>
    </row>
    <row r="554" spans="1:12">
      <c r="A554" s="46">
        <v>44742</v>
      </c>
      <c r="B554" s="167" t="s">
        <v>56</v>
      </c>
      <c r="C554" s="405" t="s">
        <v>23</v>
      </c>
      <c r="D554" t="s">
        <v>16</v>
      </c>
      <c r="F554" s="1">
        <v>5</v>
      </c>
      <c r="G554" s="1">
        <f t="shared" si="9"/>
        <v>205.70000000000005</v>
      </c>
      <c r="I554" s="404"/>
      <c r="K554" s="1"/>
      <c r="L554" s="1"/>
    </row>
    <row r="555" spans="1:12">
      <c r="A555" s="30">
        <v>44791</v>
      </c>
      <c r="B555" s="167">
        <v>25218</v>
      </c>
      <c r="C555" s="405" t="s">
        <v>23</v>
      </c>
      <c r="D555" t="s">
        <v>13</v>
      </c>
      <c r="F555" s="1">
        <v>111.3</v>
      </c>
      <c r="G555" s="1">
        <f t="shared" si="9"/>
        <v>94.400000000000048</v>
      </c>
      <c r="I555" s="405"/>
      <c r="K555" s="1"/>
      <c r="L555" s="1"/>
    </row>
    <row r="556" spans="1:12">
      <c r="A556" s="30">
        <v>44791</v>
      </c>
      <c r="B556" s="167">
        <v>25218</v>
      </c>
      <c r="C556" s="405" t="s">
        <v>23</v>
      </c>
      <c r="D556" t="s">
        <v>14</v>
      </c>
      <c r="F556" s="1">
        <v>94.4</v>
      </c>
      <c r="G556" s="1">
        <f t="shared" si="9"/>
        <v>0</v>
      </c>
      <c r="I556" s="405"/>
      <c r="K556" s="1"/>
      <c r="L556" s="1"/>
    </row>
    <row r="557" spans="1:12">
      <c r="A557" s="32">
        <v>44773</v>
      </c>
      <c r="B557" s="164" t="s">
        <v>11</v>
      </c>
      <c r="C557" s="404" t="s">
        <v>24</v>
      </c>
      <c r="D557" t="s">
        <v>13</v>
      </c>
      <c r="E557" s="1">
        <v>104.8</v>
      </c>
      <c r="G557" s="1">
        <f t="shared" si="9"/>
        <v>104.8</v>
      </c>
      <c r="I557" s="405"/>
      <c r="K557" s="1"/>
      <c r="L557" s="1"/>
    </row>
    <row r="558" spans="1:12">
      <c r="C558" s="405"/>
      <c r="D558" t="s">
        <v>14</v>
      </c>
      <c r="E558" s="1">
        <v>58.4</v>
      </c>
      <c r="G558" s="1">
        <f t="shared" si="9"/>
        <v>163.19999999999999</v>
      </c>
      <c r="K558" s="1"/>
    </row>
    <row r="559" spans="1:12">
      <c r="C559" s="405"/>
      <c r="D559" t="s">
        <v>15</v>
      </c>
      <c r="E559" s="1">
        <v>60</v>
      </c>
      <c r="G559" s="1">
        <f t="shared" si="9"/>
        <v>223.2</v>
      </c>
      <c r="I559" s="404"/>
      <c r="K559" s="1"/>
      <c r="L559" s="1"/>
    </row>
    <row r="560" spans="1:12">
      <c r="C560" s="405"/>
      <c r="D560" t="s">
        <v>16</v>
      </c>
      <c r="E560" s="1">
        <v>5</v>
      </c>
      <c r="G560" s="1">
        <f t="shared" si="9"/>
        <v>228.2</v>
      </c>
      <c r="I560" s="405"/>
      <c r="K560" s="1"/>
      <c r="L560" s="1"/>
    </row>
    <row r="561" spans="1:12">
      <c r="A561" s="46">
        <v>44773</v>
      </c>
      <c r="B561" s="167" t="s">
        <v>32</v>
      </c>
      <c r="C561" s="405" t="s">
        <v>24</v>
      </c>
      <c r="D561" t="s">
        <v>15</v>
      </c>
      <c r="F561" s="1">
        <v>60</v>
      </c>
      <c r="G561" s="1">
        <f t="shared" si="9"/>
        <v>168.2</v>
      </c>
      <c r="I561" s="404"/>
      <c r="K561" s="1"/>
    </row>
    <row r="562" spans="1:12">
      <c r="A562" s="46">
        <v>44773</v>
      </c>
      <c r="B562" s="167" t="s">
        <v>32</v>
      </c>
      <c r="C562" s="405" t="s">
        <v>24</v>
      </c>
      <c r="D562" t="s">
        <v>16</v>
      </c>
      <c r="F562" s="1">
        <v>5</v>
      </c>
      <c r="G562" s="1">
        <f t="shared" si="9"/>
        <v>163.19999999999999</v>
      </c>
      <c r="I562" s="405"/>
      <c r="K562" s="1"/>
    </row>
    <row r="563" spans="1:12">
      <c r="A563" s="30">
        <v>44791</v>
      </c>
      <c r="B563" s="167">
        <v>25218</v>
      </c>
      <c r="C563" s="405" t="s">
        <v>24</v>
      </c>
      <c r="D563" t="s">
        <v>13</v>
      </c>
      <c r="F563" s="1">
        <v>104.8</v>
      </c>
      <c r="G563" s="1">
        <f t="shared" ref="G563:G599" si="10">+G562+E563-F563</f>
        <v>58.399999999999991</v>
      </c>
    </row>
    <row r="564" spans="1:12">
      <c r="A564" s="30">
        <v>44791</v>
      </c>
      <c r="B564" s="167">
        <v>25218</v>
      </c>
      <c r="C564" s="405" t="s">
        <v>24</v>
      </c>
      <c r="D564" t="s">
        <v>14</v>
      </c>
      <c r="F564" s="1">
        <v>58.4</v>
      </c>
      <c r="G564" s="1">
        <f t="shared" si="10"/>
        <v>0</v>
      </c>
    </row>
    <row r="565" spans="1:12">
      <c r="A565" s="32">
        <v>44804</v>
      </c>
      <c r="B565" s="164" t="s">
        <v>11</v>
      </c>
      <c r="C565" s="404" t="s">
        <v>25</v>
      </c>
      <c r="D565" t="s">
        <v>13</v>
      </c>
      <c r="E565" s="1">
        <v>105.4</v>
      </c>
      <c r="G565" s="1">
        <f t="shared" si="10"/>
        <v>105.4</v>
      </c>
      <c r="K565" s="13"/>
    </row>
    <row r="566" spans="1:12">
      <c r="C566" s="405"/>
      <c r="D566" t="s">
        <v>14</v>
      </c>
      <c r="E566" s="1">
        <v>73.400000000000006</v>
      </c>
      <c r="G566" s="1">
        <f t="shared" si="10"/>
        <v>178.8</v>
      </c>
    </row>
    <row r="567" spans="1:12">
      <c r="C567" s="405"/>
      <c r="D567" t="s">
        <v>15</v>
      </c>
      <c r="E567" s="1">
        <v>60</v>
      </c>
      <c r="G567" s="1">
        <f t="shared" si="10"/>
        <v>238.8</v>
      </c>
    </row>
    <row r="568" spans="1:12">
      <c r="C568" s="405"/>
      <c r="D568" t="s">
        <v>16</v>
      </c>
      <c r="E568" s="1">
        <v>5</v>
      </c>
      <c r="G568" s="1">
        <f t="shared" si="10"/>
        <v>243.8</v>
      </c>
    </row>
    <row r="569" spans="1:12">
      <c r="A569" s="30">
        <v>44804</v>
      </c>
      <c r="B569" s="167" t="s">
        <v>57</v>
      </c>
      <c r="C569" s="405" t="s">
        <v>25</v>
      </c>
      <c r="D569" t="s">
        <v>15</v>
      </c>
      <c r="F569" s="1">
        <v>60</v>
      </c>
      <c r="G569" s="1">
        <f t="shared" si="10"/>
        <v>183.8</v>
      </c>
    </row>
    <row r="570" spans="1:12">
      <c r="A570" s="30">
        <v>44804</v>
      </c>
      <c r="B570" s="167" t="s">
        <v>57</v>
      </c>
      <c r="C570" s="405" t="s">
        <v>25</v>
      </c>
      <c r="D570" t="s">
        <v>16</v>
      </c>
      <c r="F570" s="1">
        <v>5</v>
      </c>
      <c r="G570" s="1">
        <f t="shared" si="10"/>
        <v>178.8</v>
      </c>
    </row>
    <row r="571" spans="1:12">
      <c r="A571" s="30">
        <v>44897</v>
      </c>
      <c r="B571" s="167" t="s">
        <v>693</v>
      </c>
      <c r="C571" s="405" t="s">
        <v>25</v>
      </c>
      <c r="D571" t="s">
        <v>13</v>
      </c>
      <c r="F571" s="1">
        <v>105.4</v>
      </c>
      <c r="G571" s="1">
        <f t="shared" si="10"/>
        <v>73.400000000000006</v>
      </c>
      <c r="J571" s="404"/>
      <c r="L571" s="1"/>
    </row>
    <row r="572" spans="1:12">
      <c r="A572" s="30">
        <v>44897</v>
      </c>
      <c r="B572" s="167" t="s">
        <v>693</v>
      </c>
      <c r="C572" s="405" t="s">
        <v>25</v>
      </c>
      <c r="D572" t="s">
        <v>14</v>
      </c>
      <c r="F572" s="1">
        <v>73.400000000000006</v>
      </c>
      <c r="G572" s="1">
        <f t="shared" si="10"/>
        <v>0</v>
      </c>
      <c r="J572" s="404"/>
      <c r="L572" s="1"/>
    </row>
    <row r="573" spans="1:12">
      <c r="A573" s="68">
        <v>44834</v>
      </c>
      <c r="B573" s="164" t="s">
        <v>11</v>
      </c>
      <c r="C573" s="404" t="s">
        <v>41</v>
      </c>
      <c r="D573" t="s">
        <v>13</v>
      </c>
      <c r="E573" s="1">
        <v>125.4</v>
      </c>
      <c r="G573" s="1">
        <f t="shared" si="10"/>
        <v>125.4</v>
      </c>
      <c r="J573" s="404"/>
      <c r="L573" s="1"/>
    </row>
    <row r="574" spans="1:12">
      <c r="A574" s="46"/>
      <c r="C574" s="405"/>
      <c r="D574" t="s">
        <v>14</v>
      </c>
      <c r="E574" s="1">
        <v>77.900000000000006</v>
      </c>
      <c r="G574" s="1">
        <f t="shared" si="10"/>
        <v>203.3</v>
      </c>
      <c r="J574" s="405"/>
      <c r="L574" s="1"/>
    </row>
    <row r="575" spans="1:12">
      <c r="A575" s="46"/>
      <c r="C575" s="405"/>
      <c r="D575" t="s">
        <v>15</v>
      </c>
      <c r="E575" s="1">
        <v>60</v>
      </c>
      <c r="G575" s="1">
        <f t="shared" si="10"/>
        <v>263.3</v>
      </c>
    </row>
    <row r="576" spans="1:12">
      <c r="A576" s="46"/>
      <c r="C576" s="405"/>
      <c r="D576" t="s">
        <v>16</v>
      </c>
      <c r="E576" s="1">
        <v>5</v>
      </c>
      <c r="G576" s="1">
        <f t="shared" si="10"/>
        <v>268.3</v>
      </c>
    </row>
    <row r="577" spans="1:7">
      <c r="A577" s="46">
        <v>44834</v>
      </c>
      <c r="B577" s="167" t="s">
        <v>61</v>
      </c>
      <c r="C577" s="405" t="s">
        <v>41</v>
      </c>
      <c r="D577" t="s">
        <v>15</v>
      </c>
      <c r="F577" s="1">
        <v>60</v>
      </c>
      <c r="G577" s="1">
        <f t="shared" si="10"/>
        <v>208.3</v>
      </c>
    </row>
    <row r="578" spans="1:7">
      <c r="A578" s="46">
        <v>44834</v>
      </c>
      <c r="B578" s="167" t="s">
        <v>61</v>
      </c>
      <c r="C578" s="405" t="s">
        <v>41</v>
      </c>
      <c r="D578" t="s">
        <v>16</v>
      </c>
      <c r="F578" s="1">
        <v>5</v>
      </c>
      <c r="G578" s="1">
        <f t="shared" si="10"/>
        <v>203.3</v>
      </c>
    </row>
    <row r="579" spans="1:7">
      <c r="A579" s="30">
        <v>44897</v>
      </c>
      <c r="B579" s="167" t="s">
        <v>693</v>
      </c>
      <c r="C579" s="405" t="s">
        <v>41</v>
      </c>
      <c r="D579" t="s">
        <v>13</v>
      </c>
      <c r="F579" s="1">
        <v>125.4</v>
      </c>
      <c r="G579" s="1">
        <f t="shared" si="10"/>
        <v>77.900000000000006</v>
      </c>
    </row>
    <row r="580" spans="1:7">
      <c r="A580" s="30">
        <v>44897</v>
      </c>
      <c r="B580" s="167" t="s">
        <v>693</v>
      </c>
      <c r="C580" s="405" t="s">
        <v>41</v>
      </c>
      <c r="D580" t="s">
        <v>14</v>
      </c>
      <c r="F580" s="1">
        <v>77.900000000000006</v>
      </c>
      <c r="G580" s="1">
        <f t="shared" si="10"/>
        <v>0</v>
      </c>
    </row>
    <row r="581" spans="1:7">
      <c r="A581" s="68">
        <v>44865</v>
      </c>
      <c r="B581" s="164" t="s">
        <v>11</v>
      </c>
      <c r="C581" s="404" t="s">
        <v>27</v>
      </c>
      <c r="D581" t="s">
        <v>13</v>
      </c>
      <c r="E581" s="1">
        <v>125</v>
      </c>
      <c r="G581" s="1">
        <f t="shared" si="10"/>
        <v>125</v>
      </c>
    </row>
    <row r="582" spans="1:7">
      <c r="A582" s="46"/>
      <c r="C582" s="405"/>
      <c r="D582" t="s">
        <v>14</v>
      </c>
      <c r="E582" s="1">
        <v>94</v>
      </c>
      <c r="G582" s="1">
        <f t="shared" si="10"/>
        <v>219</v>
      </c>
    </row>
    <row r="583" spans="1:7">
      <c r="A583" s="46"/>
      <c r="C583" s="405"/>
      <c r="D583" t="s">
        <v>15</v>
      </c>
      <c r="E583" s="1">
        <v>60</v>
      </c>
      <c r="G583" s="1">
        <f t="shared" si="10"/>
        <v>279</v>
      </c>
    </row>
    <row r="584" spans="1:7">
      <c r="A584" s="46"/>
      <c r="C584" s="405"/>
      <c r="D584" t="s">
        <v>16</v>
      </c>
      <c r="E584" s="1">
        <v>5</v>
      </c>
      <c r="G584" s="1">
        <f t="shared" si="10"/>
        <v>284</v>
      </c>
    </row>
    <row r="585" spans="1:7">
      <c r="A585" s="46">
        <v>44865</v>
      </c>
      <c r="B585" s="167" t="s">
        <v>62</v>
      </c>
      <c r="C585" s="405" t="s">
        <v>27</v>
      </c>
      <c r="D585" t="s">
        <v>15</v>
      </c>
      <c r="F585" s="1">
        <v>60</v>
      </c>
      <c r="G585" s="1">
        <f t="shared" si="10"/>
        <v>224</v>
      </c>
    </row>
    <row r="586" spans="1:7">
      <c r="A586" s="46">
        <v>44865</v>
      </c>
      <c r="B586" s="167" t="s">
        <v>62</v>
      </c>
      <c r="C586" s="405" t="s">
        <v>27</v>
      </c>
      <c r="D586" t="s">
        <v>16</v>
      </c>
      <c r="F586" s="1">
        <v>5</v>
      </c>
      <c r="G586" s="1">
        <f t="shared" si="10"/>
        <v>219</v>
      </c>
    </row>
    <row r="587" spans="1:7">
      <c r="A587" s="30">
        <v>44897</v>
      </c>
      <c r="B587" s="167" t="s">
        <v>693</v>
      </c>
      <c r="C587" s="405" t="s">
        <v>27</v>
      </c>
      <c r="D587" t="s">
        <v>13</v>
      </c>
      <c r="F587" s="1">
        <v>125</v>
      </c>
      <c r="G587" s="1">
        <f t="shared" si="10"/>
        <v>94</v>
      </c>
    </row>
    <row r="588" spans="1:7">
      <c r="A588" s="30">
        <v>44897</v>
      </c>
      <c r="B588" s="167" t="s">
        <v>693</v>
      </c>
      <c r="C588" s="405" t="s">
        <v>27</v>
      </c>
      <c r="D588" t="s">
        <v>14</v>
      </c>
      <c r="F588" s="1">
        <v>94</v>
      </c>
      <c r="G588" s="1">
        <f t="shared" si="10"/>
        <v>0</v>
      </c>
    </row>
    <row r="589" spans="1:7">
      <c r="A589" s="68">
        <v>44895</v>
      </c>
      <c r="B589" s="164" t="s">
        <v>11</v>
      </c>
      <c r="C589" s="404" t="s">
        <v>28</v>
      </c>
      <c r="D589" t="s">
        <v>277</v>
      </c>
      <c r="E589" s="1">
        <v>200</v>
      </c>
      <c r="G589" s="1">
        <f t="shared" si="10"/>
        <v>200</v>
      </c>
    </row>
    <row r="590" spans="1:7">
      <c r="A590" s="68"/>
      <c r="B590" s="164"/>
      <c r="C590" s="404"/>
      <c r="D590" t="s">
        <v>13</v>
      </c>
      <c r="E590" s="1">
        <v>139.6</v>
      </c>
      <c r="G590" s="1">
        <f t="shared" si="10"/>
        <v>339.6</v>
      </c>
    </row>
    <row r="591" spans="1:7">
      <c r="A591" s="46"/>
      <c r="C591" s="405"/>
      <c r="D591" t="s">
        <v>14</v>
      </c>
      <c r="E591" s="1">
        <v>87.6</v>
      </c>
      <c r="G591" s="1">
        <f t="shared" si="10"/>
        <v>427.20000000000005</v>
      </c>
    </row>
    <row r="592" spans="1:7">
      <c r="A592" s="46"/>
      <c r="C592" s="405"/>
      <c r="D592" t="s">
        <v>15</v>
      </c>
      <c r="E592" s="1">
        <v>60</v>
      </c>
      <c r="G592" s="1">
        <f t="shared" si="10"/>
        <v>487.20000000000005</v>
      </c>
    </row>
    <row r="593" spans="1:7">
      <c r="A593" s="46"/>
      <c r="C593" s="405"/>
      <c r="D593" t="s">
        <v>16</v>
      </c>
      <c r="E593" s="1">
        <v>5</v>
      </c>
      <c r="G593" s="1">
        <f t="shared" si="10"/>
        <v>492.20000000000005</v>
      </c>
    </row>
    <row r="594" spans="1:7">
      <c r="A594" s="30">
        <v>44895</v>
      </c>
      <c r="B594" s="167" t="s">
        <v>64</v>
      </c>
      <c r="C594" s="405" t="s">
        <v>28</v>
      </c>
      <c r="D594" t="s">
        <v>15</v>
      </c>
      <c r="F594" s="1">
        <v>60</v>
      </c>
      <c r="G594" s="1">
        <f t="shared" si="10"/>
        <v>432.20000000000005</v>
      </c>
    </row>
    <row r="595" spans="1:7">
      <c r="A595" s="30">
        <v>44895</v>
      </c>
      <c r="B595" s="167" t="s">
        <v>64</v>
      </c>
      <c r="C595" s="405" t="s">
        <v>28</v>
      </c>
      <c r="D595" t="s">
        <v>16</v>
      </c>
      <c r="E595" s="13"/>
      <c r="F595" s="20">
        <v>5</v>
      </c>
      <c r="G595" s="1">
        <f t="shared" si="10"/>
        <v>427.20000000000005</v>
      </c>
    </row>
    <row r="596" spans="1:7">
      <c r="A596" s="46"/>
      <c r="B596" s="188" t="s">
        <v>129</v>
      </c>
      <c r="C596" s="416">
        <v>44944</v>
      </c>
      <c r="D596" t="s">
        <v>277</v>
      </c>
      <c r="F596" s="1">
        <v>200</v>
      </c>
      <c r="G596" s="1">
        <f t="shared" si="10"/>
        <v>227.20000000000005</v>
      </c>
    </row>
    <row r="597" spans="1:7">
      <c r="A597" s="46">
        <v>44960</v>
      </c>
      <c r="B597" s="188" t="s">
        <v>694</v>
      </c>
      <c r="C597" s="405" t="s">
        <v>28</v>
      </c>
      <c r="D597" t="s">
        <v>13</v>
      </c>
      <c r="F597" s="1">
        <v>139.6</v>
      </c>
      <c r="G597" s="1">
        <f t="shared" si="10"/>
        <v>87.600000000000051</v>
      </c>
    </row>
    <row r="598" spans="1:7">
      <c r="A598" s="46">
        <v>44960</v>
      </c>
      <c r="B598" s="188" t="s">
        <v>694</v>
      </c>
      <c r="C598" s="405" t="s">
        <v>28</v>
      </c>
      <c r="D598" t="s">
        <v>14</v>
      </c>
      <c r="F598" s="1">
        <v>87.6</v>
      </c>
      <c r="G598" s="1">
        <f t="shared" si="10"/>
        <v>0</v>
      </c>
    </row>
    <row r="599" spans="1:7">
      <c r="A599" s="68">
        <v>44926</v>
      </c>
      <c r="B599" s="164" t="s">
        <v>11</v>
      </c>
      <c r="C599" s="404" t="s">
        <v>29</v>
      </c>
      <c r="D599" t="s">
        <v>13</v>
      </c>
      <c r="E599" s="1">
        <v>159.5</v>
      </c>
      <c r="G599" s="1">
        <f t="shared" si="10"/>
        <v>159.5</v>
      </c>
    </row>
    <row r="600" spans="1:7">
      <c r="A600" s="46"/>
      <c r="C600" s="405"/>
      <c r="D600" t="s">
        <v>14</v>
      </c>
      <c r="E600" s="1">
        <v>88.9</v>
      </c>
      <c r="G600" s="1">
        <f>+G599+E600-F600</f>
        <v>248.4</v>
      </c>
    </row>
    <row r="601" spans="1:7">
      <c r="A601" s="46"/>
      <c r="C601" s="405"/>
      <c r="D601" t="s">
        <v>15</v>
      </c>
      <c r="E601" s="1">
        <v>60</v>
      </c>
      <c r="G601" s="1">
        <f>+G600+E601-F601</f>
        <v>308.39999999999998</v>
      </c>
    </row>
    <row r="602" spans="1:7">
      <c r="A602" s="46"/>
      <c r="C602" s="405"/>
      <c r="D602" t="s">
        <v>16</v>
      </c>
      <c r="E602" s="1">
        <v>5</v>
      </c>
      <c r="G602" s="1">
        <f t="shared" ref="G602:G607" si="11">+G601+E602-F602</f>
        <v>313.39999999999998</v>
      </c>
    </row>
    <row r="603" spans="1:7">
      <c r="A603" s="46">
        <v>44926</v>
      </c>
      <c r="B603" s="167" t="s">
        <v>48</v>
      </c>
      <c r="C603" s="405" t="s">
        <v>29</v>
      </c>
      <c r="D603" t="s">
        <v>15</v>
      </c>
      <c r="F603" s="1">
        <v>60</v>
      </c>
      <c r="G603" s="1">
        <f t="shared" si="11"/>
        <v>253.39999999999998</v>
      </c>
    </row>
    <row r="604" spans="1:7">
      <c r="A604" s="46">
        <v>44926</v>
      </c>
      <c r="B604" s="167" t="s">
        <v>48</v>
      </c>
      <c r="C604" s="405" t="s">
        <v>29</v>
      </c>
      <c r="D604" t="s">
        <v>16</v>
      </c>
      <c r="F604" s="1">
        <v>5</v>
      </c>
      <c r="G604" s="1">
        <f t="shared" si="11"/>
        <v>248.39999999999998</v>
      </c>
    </row>
    <row r="605" spans="1:7">
      <c r="A605" s="46">
        <v>44987</v>
      </c>
      <c r="B605" s="167" t="s">
        <v>695</v>
      </c>
      <c r="C605" s="405" t="s">
        <v>29</v>
      </c>
      <c r="D605" t="s">
        <v>13</v>
      </c>
      <c r="F605" s="1">
        <v>159.5</v>
      </c>
      <c r="G605" s="1">
        <f t="shared" si="11"/>
        <v>88.899999999999977</v>
      </c>
    </row>
    <row r="606" spans="1:7">
      <c r="A606" s="46">
        <v>44987</v>
      </c>
      <c r="B606" s="167" t="s">
        <v>695</v>
      </c>
      <c r="C606" s="405" t="s">
        <v>29</v>
      </c>
      <c r="D606" t="s">
        <v>14</v>
      </c>
      <c r="F606" s="1">
        <v>88.9</v>
      </c>
      <c r="G606" s="1">
        <f t="shared" si="11"/>
        <v>0</v>
      </c>
    </row>
    <row r="607" spans="1:7">
      <c r="A607" s="32">
        <v>44957</v>
      </c>
      <c r="B607" s="404" t="s">
        <v>11</v>
      </c>
      <c r="C607" s="404" t="s">
        <v>12</v>
      </c>
      <c r="D607" t="s">
        <v>13</v>
      </c>
      <c r="E607" s="189">
        <v>144.5</v>
      </c>
      <c r="F607" s="189"/>
      <c r="G607" s="1">
        <f t="shared" si="11"/>
        <v>144.5</v>
      </c>
    </row>
    <row r="608" spans="1:7">
      <c r="B608" s="405"/>
      <c r="C608" s="405"/>
      <c r="D608" t="s">
        <v>14</v>
      </c>
      <c r="E608" s="189">
        <v>43.6</v>
      </c>
      <c r="F608" s="189"/>
      <c r="G608" s="1">
        <f>+G607+E608-F608</f>
        <v>188.1</v>
      </c>
    </row>
    <row r="609" spans="1:7">
      <c r="B609" s="405"/>
      <c r="C609" s="405"/>
      <c r="D609" t="s">
        <v>15</v>
      </c>
      <c r="E609" s="189">
        <v>60</v>
      </c>
      <c r="F609" s="189"/>
      <c r="G609" s="1">
        <f>+G608+E609-F609</f>
        <v>248.1</v>
      </c>
    </row>
    <row r="610" spans="1:7">
      <c r="B610" s="405"/>
      <c r="C610" s="405"/>
      <c r="D610" t="s">
        <v>16</v>
      </c>
      <c r="E610" s="189">
        <v>5</v>
      </c>
      <c r="F610" s="189"/>
      <c r="G610" s="1">
        <f t="shared" ref="G610:G621" si="12">+G609+E610-F610</f>
        <v>253.1</v>
      </c>
    </row>
    <row r="611" spans="1:7">
      <c r="A611" s="30">
        <v>44957</v>
      </c>
      <c r="B611" s="405" t="s">
        <v>49</v>
      </c>
      <c r="C611" s="405" t="s">
        <v>12</v>
      </c>
      <c r="D611" t="s">
        <v>15</v>
      </c>
      <c r="E611" s="189"/>
      <c r="F611" s="189">
        <v>60</v>
      </c>
      <c r="G611" s="1">
        <f t="shared" si="12"/>
        <v>193.1</v>
      </c>
    </row>
    <row r="612" spans="1:7">
      <c r="A612" s="30">
        <v>44957</v>
      </c>
      <c r="B612" s="405" t="s">
        <v>49</v>
      </c>
      <c r="C612" s="405" t="s">
        <v>12</v>
      </c>
      <c r="D612" t="s">
        <v>16</v>
      </c>
      <c r="E612" s="189"/>
      <c r="F612" s="189">
        <v>5</v>
      </c>
      <c r="G612" s="1">
        <f t="shared" si="12"/>
        <v>188.1</v>
      </c>
    </row>
    <row r="613" spans="1:7">
      <c r="A613" s="46">
        <v>44987</v>
      </c>
      <c r="B613" s="405">
        <v>26378</v>
      </c>
      <c r="C613" s="405" t="s">
        <v>12</v>
      </c>
      <c r="D613" t="s">
        <v>13</v>
      </c>
      <c r="E613" s="189"/>
      <c r="F613" s="189">
        <v>144.5</v>
      </c>
      <c r="G613" s="1">
        <f t="shared" si="12"/>
        <v>43.599999999999994</v>
      </c>
    </row>
    <row r="614" spans="1:7">
      <c r="A614" s="46">
        <v>44987</v>
      </c>
      <c r="B614" s="405">
        <v>26378</v>
      </c>
      <c r="C614" s="405" t="s">
        <v>12</v>
      </c>
      <c r="D614" t="s">
        <v>14</v>
      </c>
      <c r="E614" s="189"/>
      <c r="F614" s="189">
        <v>43.6</v>
      </c>
      <c r="G614" s="1">
        <f t="shared" si="12"/>
        <v>0</v>
      </c>
    </row>
    <row r="615" spans="1:7">
      <c r="A615" s="68">
        <v>44985</v>
      </c>
      <c r="B615" s="404" t="s">
        <v>11</v>
      </c>
      <c r="C615" s="404" t="s">
        <v>19</v>
      </c>
      <c r="D615" t="s">
        <v>13</v>
      </c>
      <c r="E615" s="189">
        <v>157.6</v>
      </c>
      <c r="F615" s="189"/>
      <c r="G615" s="1">
        <f t="shared" si="12"/>
        <v>157.6</v>
      </c>
    </row>
    <row r="616" spans="1:7">
      <c r="A616" s="46"/>
      <c r="B616" s="405"/>
      <c r="C616" s="405"/>
      <c r="D616" t="s">
        <v>14</v>
      </c>
      <c r="E616" s="189">
        <v>84.4</v>
      </c>
      <c r="F616" s="189"/>
      <c r="G616" s="1">
        <f t="shared" si="12"/>
        <v>242</v>
      </c>
    </row>
    <row r="617" spans="1:7">
      <c r="A617" s="46"/>
      <c r="B617" s="405"/>
      <c r="C617" s="405"/>
      <c r="D617" t="s">
        <v>15</v>
      </c>
      <c r="E617" s="189">
        <v>56</v>
      </c>
      <c r="F617" s="189"/>
      <c r="G617" s="1">
        <f t="shared" si="12"/>
        <v>298</v>
      </c>
    </row>
    <row r="618" spans="1:7">
      <c r="A618" s="46"/>
      <c r="B618" s="405"/>
      <c r="C618" s="405"/>
      <c r="D618" t="s">
        <v>16</v>
      </c>
      <c r="E618" s="189">
        <v>5</v>
      </c>
      <c r="F618" s="189"/>
      <c r="G618" s="1">
        <f t="shared" si="12"/>
        <v>303</v>
      </c>
    </row>
    <row r="619" spans="1:7">
      <c r="A619" s="46">
        <v>44985</v>
      </c>
      <c r="B619" s="405" t="s">
        <v>50</v>
      </c>
      <c r="C619" s="405" t="s">
        <v>19</v>
      </c>
      <c r="D619" t="s">
        <v>15</v>
      </c>
      <c r="E619" s="189"/>
      <c r="F619" s="189">
        <v>56</v>
      </c>
      <c r="G619" s="1">
        <f t="shared" si="12"/>
        <v>247</v>
      </c>
    </row>
    <row r="620" spans="1:7">
      <c r="A620" s="46">
        <v>44985</v>
      </c>
      <c r="B620" s="405" t="s">
        <v>50</v>
      </c>
      <c r="C620" s="405" t="s">
        <v>19</v>
      </c>
      <c r="D620" t="s">
        <v>16</v>
      </c>
      <c r="E620" s="189"/>
      <c r="F620" s="189">
        <v>5</v>
      </c>
      <c r="G620" s="1">
        <f t="shared" si="12"/>
        <v>242</v>
      </c>
    </row>
    <row r="621" spans="1:7">
      <c r="A621" s="30">
        <v>45009</v>
      </c>
      <c r="B621" s="167">
        <v>26650</v>
      </c>
      <c r="C621" s="405" t="s">
        <v>19</v>
      </c>
      <c r="D621" t="s">
        <v>13</v>
      </c>
      <c r="F621" s="1">
        <v>157.6</v>
      </c>
      <c r="G621" s="1">
        <f t="shared" si="12"/>
        <v>84.4</v>
      </c>
    </row>
    <row r="622" spans="1:7">
      <c r="A622" s="30">
        <v>45009</v>
      </c>
      <c r="B622" s="167">
        <v>26650</v>
      </c>
      <c r="C622" s="405" t="s">
        <v>19</v>
      </c>
      <c r="D622" t="s">
        <v>14</v>
      </c>
      <c r="F622" s="1">
        <v>84.4</v>
      </c>
      <c r="G622" s="1">
        <f t="shared" ref="G622:G687" si="13">+G621+E622-F622</f>
        <v>0</v>
      </c>
    </row>
    <row r="623" spans="1:7">
      <c r="A623" s="68">
        <v>45016</v>
      </c>
      <c r="B623" s="404" t="s">
        <v>11</v>
      </c>
      <c r="C623" s="404" t="s">
        <v>20</v>
      </c>
      <c r="D623" t="s">
        <v>13</v>
      </c>
      <c r="E623" s="189">
        <v>151.1</v>
      </c>
      <c r="F623" s="189"/>
      <c r="G623" s="1">
        <f t="shared" si="13"/>
        <v>151.1</v>
      </c>
    </row>
    <row r="624" spans="1:7">
      <c r="A624" s="46"/>
      <c r="B624" s="405"/>
      <c r="C624" s="405"/>
      <c r="D624" t="s">
        <v>14</v>
      </c>
      <c r="E624" s="189">
        <v>68.8</v>
      </c>
      <c r="F624" s="189"/>
      <c r="G624" s="1">
        <f t="shared" si="13"/>
        <v>219.89999999999998</v>
      </c>
    </row>
    <row r="625" spans="1:10">
      <c r="A625" s="46"/>
      <c r="B625" s="405"/>
      <c r="C625" s="405"/>
      <c r="D625" t="s">
        <v>15</v>
      </c>
      <c r="E625" s="189">
        <v>60</v>
      </c>
      <c r="F625" s="189"/>
      <c r="G625" s="1">
        <f t="shared" si="13"/>
        <v>279.89999999999998</v>
      </c>
    </row>
    <row r="626" spans="1:10">
      <c r="A626" s="46"/>
      <c r="B626" s="405"/>
      <c r="C626" s="405"/>
      <c r="D626" t="s">
        <v>16</v>
      </c>
      <c r="E626" s="189">
        <v>5</v>
      </c>
      <c r="F626" s="189"/>
      <c r="G626" s="1">
        <f t="shared" si="13"/>
        <v>284.89999999999998</v>
      </c>
    </row>
    <row r="627" spans="1:10">
      <c r="A627" s="46">
        <v>45016</v>
      </c>
      <c r="B627" s="405" t="s">
        <v>53</v>
      </c>
      <c r="C627" s="405" t="s">
        <v>20</v>
      </c>
      <c r="D627" t="s">
        <v>15</v>
      </c>
      <c r="E627" s="189"/>
      <c r="F627" s="189">
        <v>60</v>
      </c>
      <c r="G627" s="1">
        <f t="shared" si="13"/>
        <v>224.89999999999998</v>
      </c>
    </row>
    <row r="628" spans="1:10">
      <c r="A628" s="46">
        <v>45016</v>
      </c>
      <c r="B628" s="405" t="s">
        <v>53</v>
      </c>
      <c r="C628" s="405" t="s">
        <v>20</v>
      </c>
      <c r="D628" t="s">
        <v>16</v>
      </c>
      <c r="E628" s="189"/>
      <c r="F628" s="189">
        <v>5</v>
      </c>
      <c r="G628" s="1">
        <f t="shared" si="13"/>
        <v>219.89999999999998</v>
      </c>
    </row>
    <row r="629" spans="1:10">
      <c r="A629" s="46">
        <v>45065</v>
      </c>
      <c r="B629" s="405">
        <v>26867</v>
      </c>
      <c r="C629" s="405" t="s">
        <v>20</v>
      </c>
      <c r="D629" t="s">
        <v>13</v>
      </c>
      <c r="E629" s="189"/>
      <c r="F629" s="189">
        <v>151.1</v>
      </c>
      <c r="G629" s="1">
        <f t="shared" si="13"/>
        <v>68.799999999999983</v>
      </c>
    </row>
    <row r="630" spans="1:10">
      <c r="A630" s="46">
        <v>45065</v>
      </c>
      <c r="B630" s="405">
        <v>26867</v>
      </c>
      <c r="C630" s="405" t="s">
        <v>20</v>
      </c>
      <c r="D630" t="s">
        <v>14</v>
      </c>
      <c r="E630" s="189"/>
      <c r="F630" s="189">
        <v>68.8</v>
      </c>
      <c r="G630" s="1">
        <f t="shared" si="13"/>
        <v>0</v>
      </c>
    </row>
    <row r="631" spans="1:10">
      <c r="A631" s="68">
        <v>45046</v>
      </c>
      <c r="B631" s="404" t="s">
        <v>11</v>
      </c>
      <c r="C631" s="404" t="s">
        <v>21</v>
      </c>
      <c r="D631" t="s">
        <v>13</v>
      </c>
      <c r="E631" s="217">
        <v>196.7</v>
      </c>
      <c r="F631" s="217"/>
      <c r="G631" s="1">
        <f t="shared" si="13"/>
        <v>196.7</v>
      </c>
    </row>
    <row r="632" spans="1:10">
      <c r="A632" s="46"/>
      <c r="B632" s="405"/>
      <c r="C632" s="405"/>
      <c r="D632" t="s">
        <v>14</v>
      </c>
      <c r="E632" s="217">
        <v>64.8</v>
      </c>
      <c r="F632" s="217"/>
      <c r="G632" s="1">
        <f t="shared" si="13"/>
        <v>261.5</v>
      </c>
    </row>
    <row r="633" spans="1:10">
      <c r="A633" s="46"/>
      <c r="B633" s="405"/>
      <c r="C633" s="405"/>
      <c r="D633" t="s">
        <v>15</v>
      </c>
      <c r="E633" s="217">
        <v>60</v>
      </c>
      <c r="F633" s="217"/>
      <c r="G633" s="1">
        <f t="shared" si="13"/>
        <v>321.5</v>
      </c>
    </row>
    <row r="634" spans="1:10">
      <c r="A634" s="46"/>
      <c r="B634" s="405"/>
      <c r="C634" s="405"/>
      <c r="D634" t="s">
        <v>16</v>
      </c>
      <c r="E634" s="217">
        <v>5</v>
      </c>
      <c r="F634" s="217"/>
      <c r="G634" s="1">
        <f t="shared" si="13"/>
        <v>326.5</v>
      </c>
      <c r="I634" s="215" t="s">
        <v>696</v>
      </c>
      <c r="J634" s="216" t="s">
        <v>697</v>
      </c>
    </row>
    <row r="635" spans="1:10">
      <c r="A635" s="46">
        <v>45046</v>
      </c>
      <c r="B635" s="405" t="s">
        <v>65</v>
      </c>
      <c r="C635" s="405" t="s">
        <v>21</v>
      </c>
      <c r="D635" t="s">
        <v>15</v>
      </c>
      <c r="E635" s="217"/>
      <c r="F635" s="217">
        <v>60</v>
      </c>
      <c r="G635" s="1">
        <f t="shared" si="13"/>
        <v>266.5</v>
      </c>
    </row>
    <row r="636" spans="1:10">
      <c r="A636" s="46">
        <v>45046</v>
      </c>
      <c r="B636" s="405" t="s">
        <v>65</v>
      </c>
      <c r="C636" s="405" t="s">
        <v>21</v>
      </c>
      <c r="D636" t="s">
        <v>16</v>
      </c>
      <c r="E636" s="217"/>
      <c r="F636" s="217">
        <v>5</v>
      </c>
      <c r="G636" s="1">
        <f t="shared" si="13"/>
        <v>261.5</v>
      </c>
    </row>
    <row r="637" spans="1:10">
      <c r="A637" s="46">
        <v>45087</v>
      </c>
      <c r="B637" s="405">
        <v>26941</v>
      </c>
      <c r="C637" s="405" t="s">
        <v>21</v>
      </c>
      <c r="D637" t="s">
        <v>13</v>
      </c>
      <c r="E637" s="217"/>
      <c r="F637" s="217">
        <v>196.7</v>
      </c>
      <c r="G637" s="1">
        <f t="shared" si="13"/>
        <v>64.800000000000011</v>
      </c>
    </row>
    <row r="638" spans="1:10">
      <c r="A638" s="46">
        <v>45087</v>
      </c>
      <c r="B638" s="405">
        <v>26941</v>
      </c>
      <c r="C638" s="405" t="s">
        <v>21</v>
      </c>
      <c r="D638" t="s">
        <v>14</v>
      </c>
      <c r="E638" s="217"/>
      <c r="F638" s="217">
        <v>64.8</v>
      </c>
      <c r="G638" s="1">
        <f t="shared" si="13"/>
        <v>0</v>
      </c>
    </row>
    <row r="639" spans="1:10">
      <c r="A639" s="68">
        <v>45077</v>
      </c>
      <c r="B639" s="404" t="s">
        <v>11</v>
      </c>
      <c r="C639" s="404" t="s">
        <v>22</v>
      </c>
      <c r="D639" t="s">
        <v>13</v>
      </c>
      <c r="E639" s="217">
        <v>146.19999999999999</v>
      </c>
      <c r="F639" s="217"/>
      <c r="G639" s="1">
        <f t="shared" si="13"/>
        <v>146.19999999999999</v>
      </c>
    </row>
    <row r="640" spans="1:10">
      <c r="A640" s="46"/>
      <c r="B640" s="405"/>
      <c r="C640" s="405"/>
      <c r="D640" t="s">
        <v>14</v>
      </c>
      <c r="E640" s="217">
        <v>52.2</v>
      </c>
      <c r="F640" s="217"/>
      <c r="G640" s="1">
        <f t="shared" si="13"/>
        <v>198.39999999999998</v>
      </c>
    </row>
    <row r="641" spans="1:7">
      <c r="A641" s="46"/>
      <c r="B641" s="405"/>
      <c r="C641" s="405"/>
      <c r="D641" t="s">
        <v>15</v>
      </c>
      <c r="E641" s="217">
        <v>60</v>
      </c>
      <c r="F641" s="217"/>
      <c r="G641" s="1">
        <f t="shared" si="13"/>
        <v>258.39999999999998</v>
      </c>
    </row>
    <row r="642" spans="1:7">
      <c r="A642" s="46"/>
      <c r="B642" s="405"/>
      <c r="C642" s="405"/>
      <c r="D642" t="s">
        <v>16</v>
      </c>
      <c r="E642" s="217">
        <v>5</v>
      </c>
      <c r="F642" s="217"/>
      <c r="G642" s="1">
        <f t="shared" si="13"/>
        <v>263.39999999999998</v>
      </c>
    </row>
    <row r="643" spans="1:7">
      <c r="A643" s="46">
        <v>45077</v>
      </c>
      <c r="B643" s="405" t="s">
        <v>55</v>
      </c>
      <c r="C643" s="405" t="s">
        <v>22</v>
      </c>
      <c r="D643" t="s">
        <v>15</v>
      </c>
      <c r="E643" s="217"/>
      <c r="F643" s="217">
        <v>60</v>
      </c>
      <c r="G643" s="1">
        <f t="shared" si="13"/>
        <v>203.39999999999998</v>
      </c>
    </row>
    <row r="644" spans="1:7">
      <c r="A644" s="46">
        <v>45077</v>
      </c>
      <c r="B644" s="405" t="s">
        <v>55</v>
      </c>
      <c r="C644" s="405" t="s">
        <v>22</v>
      </c>
      <c r="D644" t="s">
        <v>16</v>
      </c>
      <c r="E644" s="217"/>
      <c r="F644" s="217">
        <v>5</v>
      </c>
      <c r="G644" s="1">
        <f t="shared" si="13"/>
        <v>198.39999999999998</v>
      </c>
    </row>
    <row r="645" spans="1:7">
      <c r="A645" s="30">
        <v>45110</v>
      </c>
      <c r="B645" s="167">
        <v>27070</v>
      </c>
      <c r="C645" s="405" t="s">
        <v>22</v>
      </c>
      <c r="D645" t="s">
        <v>13</v>
      </c>
      <c r="F645" s="1">
        <v>146.19999999999999</v>
      </c>
      <c r="G645" s="1">
        <f t="shared" si="13"/>
        <v>52.199999999999989</v>
      </c>
    </row>
    <row r="646" spans="1:7">
      <c r="A646" s="30">
        <v>45110</v>
      </c>
      <c r="B646" s="167">
        <v>27070</v>
      </c>
      <c r="C646" s="405" t="s">
        <v>22</v>
      </c>
      <c r="D646" t="s">
        <v>14</v>
      </c>
      <c r="F646" s="1">
        <v>52.2</v>
      </c>
      <c r="G646" s="1">
        <f t="shared" si="13"/>
        <v>0</v>
      </c>
    </row>
    <row r="647" spans="1:7">
      <c r="A647" s="68">
        <v>45107</v>
      </c>
      <c r="B647" s="404" t="s">
        <v>11</v>
      </c>
      <c r="C647" s="404" t="s">
        <v>23</v>
      </c>
      <c r="D647" t="s">
        <v>13</v>
      </c>
      <c r="E647" s="217">
        <v>148.9</v>
      </c>
      <c r="F647" s="217"/>
      <c r="G647" s="1">
        <f t="shared" si="13"/>
        <v>148.9</v>
      </c>
    </row>
    <row r="648" spans="1:7">
      <c r="A648" s="46"/>
      <c r="B648" s="405"/>
      <c r="C648" s="405"/>
      <c r="D648" t="s">
        <v>14</v>
      </c>
      <c r="E648" s="217">
        <v>48.3</v>
      </c>
      <c r="F648" s="217"/>
      <c r="G648" s="1">
        <f t="shared" si="13"/>
        <v>197.2</v>
      </c>
    </row>
    <row r="649" spans="1:7">
      <c r="A649" s="46"/>
      <c r="B649" s="405"/>
      <c r="C649" s="405"/>
      <c r="D649" t="s">
        <v>15</v>
      </c>
      <c r="E649" s="217">
        <v>60</v>
      </c>
      <c r="F649" s="217"/>
      <c r="G649" s="1">
        <f t="shared" si="13"/>
        <v>257.2</v>
      </c>
    </row>
    <row r="650" spans="1:7">
      <c r="A650" s="46"/>
      <c r="B650" s="405"/>
      <c r="C650" s="405"/>
      <c r="D650" t="s">
        <v>16</v>
      </c>
      <c r="E650" s="217">
        <v>5</v>
      </c>
      <c r="F650" s="217"/>
      <c r="G650" s="1">
        <f t="shared" si="13"/>
        <v>262.2</v>
      </c>
    </row>
    <row r="651" spans="1:7">
      <c r="A651" s="46">
        <v>45107</v>
      </c>
      <c r="B651" s="405" t="s">
        <v>56</v>
      </c>
      <c r="C651" s="405" t="s">
        <v>23</v>
      </c>
      <c r="D651" t="s">
        <v>15</v>
      </c>
      <c r="E651" s="217"/>
      <c r="F651" s="217">
        <v>60</v>
      </c>
      <c r="G651" s="1">
        <f t="shared" si="13"/>
        <v>202.2</v>
      </c>
    </row>
    <row r="652" spans="1:7">
      <c r="A652" s="46">
        <v>45107</v>
      </c>
      <c r="B652" s="405" t="s">
        <v>56</v>
      </c>
      <c r="C652" s="405" t="s">
        <v>23</v>
      </c>
      <c r="D652" t="s">
        <v>16</v>
      </c>
      <c r="E652" s="217"/>
      <c r="F652" s="217">
        <v>5</v>
      </c>
      <c r="G652" s="1">
        <f t="shared" si="13"/>
        <v>197.2</v>
      </c>
    </row>
    <row r="653" spans="1:7">
      <c r="A653" s="46">
        <v>45173</v>
      </c>
      <c r="B653" s="405">
        <v>27401</v>
      </c>
      <c r="C653" s="405" t="s">
        <v>23</v>
      </c>
      <c r="D653" t="s">
        <v>13</v>
      </c>
      <c r="E653" s="217"/>
      <c r="F653" s="217">
        <v>148.9</v>
      </c>
      <c r="G653" s="1">
        <f t="shared" si="13"/>
        <v>48.299999999999983</v>
      </c>
    </row>
    <row r="654" spans="1:7">
      <c r="A654" s="46">
        <v>45173</v>
      </c>
      <c r="B654" s="405">
        <v>27401</v>
      </c>
      <c r="C654" s="405" t="s">
        <v>23</v>
      </c>
      <c r="D654" t="s">
        <v>14</v>
      </c>
      <c r="E654" s="217"/>
      <c r="F654" s="217">
        <v>48.3</v>
      </c>
      <c r="G654" s="1">
        <f t="shared" si="13"/>
        <v>0</v>
      </c>
    </row>
    <row r="655" spans="1:7">
      <c r="A655" s="68">
        <v>45138</v>
      </c>
      <c r="B655" s="404" t="s">
        <v>11</v>
      </c>
      <c r="C655" s="404" t="s">
        <v>24</v>
      </c>
      <c r="D655" t="s">
        <v>13</v>
      </c>
      <c r="E655" s="217">
        <v>140.30000000000001</v>
      </c>
      <c r="F655" s="217"/>
      <c r="G655" s="1">
        <f t="shared" si="13"/>
        <v>140.30000000000001</v>
      </c>
    </row>
    <row r="656" spans="1:7">
      <c r="A656" s="46"/>
      <c r="B656" s="405"/>
      <c r="C656" s="405"/>
      <c r="D656" t="s">
        <v>14</v>
      </c>
      <c r="E656" s="217">
        <v>42.5</v>
      </c>
      <c r="F656" s="217"/>
      <c r="G656" s="1">
        <f t="shared" si="13"/>
        <v>182.8</v>
      </c>
    </row>
    <row r="657" spans="1:11">
      <c r="A657" s="46"/>
      <c r="B657" s="405"/>
      <c r="C657" s="405"/>
      <c r="D657" t="s">
        <v>15</v>
      </c>
      <c r="E657" s="217">
        <v>60</v>
      </c>
      <c r="F657" s="217"/>
      <c r="G657" s="1">
        <f t="shared" si="13"/>
        <v>242.8</v>
      </c>
    </row>
    <row r="658" spans="1:11">
      <c r="A658" s="46"/>
      <c r="B658" s="405"/>
      <c r="C658" s="405"/>
      <c r="D658" t="s">
        <v>16</v>
      </c>
      <c r="E658" s="217">
        <v>5</v>
      </c>
      <c r="F658" s="217"/>
      <c r="G658" s="1">
        <f t="shared" si="13"/>
        <v>247.8</v>
      </c>
    </row>
    <row r="659" spans="1:11">
      <c r="A659" s="46">
        <v>45138</v>
      </c>
      <c r="B659" s="405" t="s">
        <v>32</v>
      </c>
      <c r="C659" s="405" t="s">
        <v>24</v>
      </c>
      <c r="D659" t="s">
        <v>15</v>
      </c>
      <c r="E659" s="217"/>
      <c r="F659" s="217">
        <v>60</v>
      </c>
      <c r="G659" s="1">
        <f t="shared" si="13"/>
        <v>187.8</v>
      </c>
    </row>
    <row r="660" spans="1:11">
      <c r="A660" s="46">
        <v>45138</v>
      </c>
      <c r="B660" s="405" t="s">
        <v>32</v>
      </c>
      <c r="C660" s="405" t="s">
        <v>24</v>
      </c>
      <c r="D660" t="s">
        <v>16</v>
      </c>
      <c r="E660" s="217"/>
      <c r="F660" s="217">
        <v>5</v>
      </c>
      <c r="G660" s="1">
        <f t="shared" si="13"/>
        <v>182.8</v>
      </c>
    </row>
    <row r="661" spans="1:11">
      <c r="A661" s="46">
        <v>45173</v>
      </c>
      <c r="B661" s="405">
        <v>27401</v>
      </c>
      <c r="C661" s="405" t="s">
        <v>24</v>
      </c>
      <c r="D661" t="s">
        <v>13</v>
      </c>
      <c r="F661" s="217">
        <v>140.30000000000001</v>
      </c>
      <c r="G661" s="1">
        <f t="shared" si="13"/>
        <v>42.5</v>
      </c>
    </row>
    <row r="662" spans="1:11">
      <c r="A662" s="46">
        <v>45173</v>
      </c>
      <c r="B662" s="405">
        <v>27401</v>
      </c>
      <c r="C662" s="405" t="s">
        <v>24</v>
      </c>
      <c r="D662" t="s">
        <v>14</v>
      </c>
      <c r="F662" s="217">
        <v>42.5</v>
      </c>
      <c r="G662" s="1">
        <f t="shared" si="13"/>
        <v>0</v>
      </c>
    </row>
    <row r="663" spans="1:11">
      <c r="A663" s="32">
        <v>45169</v>
      </c>
      <c r="B663" s="404" t="s">
        <v>11</v>
      </c>
      <c r="C663" s="404" t="s">
        <v>25</v>
      </c>
      <c r="D663" t="s">
        <v>13</v>
      </c>
      <c r="E663" s="217">
        <v>134.19999999999999</v>
      </c>
      <c r="F663" s="217"/>
      <c r="G663" s="1">
        <f t="shared" si="13"/>
        <v>134.19999999999999</v>
      </c>
    </row>
    <row r="664" spans="1:11">
      <c r="B664" s="405"/>
      <c r="C664" s="405"/>
      <c r="D664" t="s">
        <v>14</v>
      </c>
      <c r="E664" s="217">
        <v>77.400000000000006</v>
      </c>
      <c r="F664" s="217"/>
      <c r="G664" s="1">
        <f t="shared" si="13"/>
        <v>211.6</v>
      </c>
    </row>
    <row r="665" spans="1:11">
      <c r="B665" s="405"/>
      <c r="C665" s="405"/>
      <c r="D665" t="s">
        <v>15</v>
      </c>
      <c r="E665" s="217">
        <v>60</v>
      </c>
      <c r="F665" s="217"/>
      <c r="G665" s="1">
        <f t="shared" si="13"/>
        <v>271.60000000000002</v>
      </c>
    </row>
    <row r="666" spans="1:11">
      <c r="B666" s="405"/>
      <c r="C666" s="405"/>
      <c r="D666" t="s">
        <v>16</v>
      </c>
      <c r="E666" s="217">
        <v>5</v>
      </c>
      <c r="F666" s="217"/>
      <c r="G666" s="1">
        <f t="shared" si="13"/>
        <v>276.60000000000002</v>
      </c>
      <c r="I666" s="404"/>
      <c r="K666" s="217"/>
    </row>
    <row r="667" spans="1:11">
      <c r="B667" s="405"/>
      <c r="C667" s="405"/>
      <c r="D667" t="s">
        <v>68</v>
      </c>
      <c r="E667" s="217">
        <v>15</v>
      </c>
      <c r="F667" s="217"/>
      <c r="G667" s="1">
        <f t="shared" si="13"/>
        <v>291.60000000000002</v>
      </c>
      <c r="I667" s="405"/>
      <c r="K667" s="217"/>
    </row>
    <row r="668" spans="1:11">
      <c r="A668" s="30">
        <v>45169</v>
      </c>
      <c r="B668" s="405" t="s">
        <v>57</v>
      </c>
      <c r="C668" s="405" t="s">
        <v>25</v>
      </c>
      <c r="D668" t="s">
        <v>15</v>
      </c>
      <c r="E668" s="217"/>
      <c r="F668" s="217">
        <v>60</v>
      </c>
      <c r="G668" s="1">
        <f t="shared" si="13"/>
        <v>231.60000000000002</v>
      </c>
      <c r="K668" s="217"/>
    </row>
    <row r="669" spans="1:11">
      <c r="A669" s="30">
        <v>45169</v>
      </c>
      <c r="B669" s="405" t="s">
        <v>57</v>
      </c>
      <c r="C669" s="405" t="s">
        <v>25</v>
      </c>
      <c r="D669" t="s">
        <v>16</v>
      </c>
      <c r="E669" s="217"/>
      <c r="F669" s="217">
        <v>5</v>
      </c>
      <c r="G669" s="1">
        <f t="shared" si="13"/>
        <v>226.60000000000002</v>
      </c>
      <c r="I669" s="404"/>
      <c r="K669" s="217"/>
    </row>
    <row r="670" spans="1:11">
      <c r="A670" s="30">
        <v>45226</v>
      </c>
      <c r="B670" s="167">
        <v>27707</v>
      </c>
      <c r="C670" s="405" t="s">
        <v>25</v>
      </c>
      <c r="D670" t="s">
        <v>13</v>
      </c>
      <c r="E670" s="217"/>
      <c r="F670" s="217">
        <v>134.19999999999999</v>
      </c>
      <c r="G670" s="1">
        <f t="shared" si="13"/>
        <v>92.400000000000034</v>
      </c>
      <c r="I670" s="405"/>
      <c r="K670" s="217"/>
    </row>
    <row r="671" spans="1:11">
      <c r="A671" s="30">
        <v>45226</v>
      </c>
      <c r="B671" s="167">
        <v>27707</v>
      </c>
      <c r="C671" s="405" t="s">
        <v>25</v>
      </c>
      <c r="D671" t="s">
        <v>14</v>
      </c>
      <c r="E671" s="217"/>
      <c r="F671" s="217">
        <v>77.400000000000006</v>
      </c>
      <c r="G671" s="1">
        <f t="shared" si="13"/>
        <v>15.000000000000028</v>
      </c>
      <c r="I671" s="405"/>
      <c r="K671" s="217"/>
    </row>
    <row r="672" spans="1:11">
      <c r="A672" s="30">
        <v>45226</v>
      </c>
      <c r="B672" s="167">
        <v>27707</v>
      </c>
      <c r="C672" s="405" t="s">
        <v>25</v>
      </c>
      <c r="D672" t="s">
        <v>68</v>
      </c>
      <c r="E672" s="217"/>
      <c r="F672" s="217">
        <v>15</v>
      </c>
      <c r="G672" s="1">
        <f t="shared" si="13"/>
        <v>2.8421709430404007E-14</v>
      </c>
      <c r="I672" s="405"/>
      <c r="K672" s="217"/>
    </row>
    <row r="673" spans="1:11">
      <c r="A673" s="32">
        <v>45199</v>
      </c>
      <c r="B673" s="404" t="s">
        <v>11</v>
      </c>
      <c r="C673" s="404" t="s">
        <v>41</v>
      </c>
      <c r="D673" t="s">
        <v>13</v>
      </c>
      <c r="E673" s="217">
        <v>133.5</v>
      </c>
      <c r="F673" s="217"/>
      <c r="G673" s="1">
        <f t="shared" si="13"/>
        <v>133.50000000000003</v>
      </c>
      <c r="I673" s="405"/>
      <c r="K673" s="217"/>
    </row>
    <row r="674" spans="1:11">
      <c r="B674" s="405"/>
      <c r="C674" s="405"/>
      <c r="D674" t="s">
        <v>14</v>
      </c>
      <c r="E674" s="217">
        <v>52.2</v>
      </c>
      <c r="F674" s="217"/>
      <c r="G674" s="1">
        <f t="shared" si="13"/>
        <v>185.70000000000005</v>
      </c>
      <c r="K674" s="217"/>
    </row>
    <row r="675" spans="1:11">
      <c r="B675" s="405"/>
      <c r="C675" s="405"/>
      <c r="D675" t="s">
        <v>15</v>
      </c>
      <c r="E675" s="217">
        <v>60</v>
      </c>
      <c r="F675" s="217"/>
      <c r="G675" s="1">
        <f t="shared" si="13"/>
        <v>245.70000000000005</v>
      </c>
      <c r="K675" s="29"/>
    </row>
    <row r="676" spans="1:11">
      <c r="B676" s="405"/>
      <c r="C676" s="405"/>
      <c r="D676" t="s">
        <v>16</v>
      </c>
      <c r="E676" s="217">
        <v>5</v>
      </c>
      <c r="F676" s="217"/>
      <c r="G676" s="1">
        <f t="shared" si="13"/>
        <v>250.70000000000005</v>
      </c>
    </row>
    <row r="677" spans="1:11">
      <c r="B677" s="405"/>
      <c r="C677" s="405"/>
      <c r="D677" t="s">
        <v>94</v>
      </c>
      <c r="E677" s="217">
        <v>10</v>
      </c>
      <c r="F677" s="217"/>
      <c r="G677" s="1">
        <f t="shared" si="13"/>
        <v>260.70000000000005</v>
      </c>
    </row>
    <row r="678" spans="1:11">
      <c r="A678" s="30">
        <v>45199</v>
      </c>
      <c r="B678" s="405" t="s">
        <v>61</v>
      </c>
      <c r="C678" s="405" t="s">
        <v>41</v>
      </c>
      <c r="D678" t="s">
        <v>15</v>
      </c>
      <c r="E678" s="217"/>
      <c r="F678" s="217">
        <v>60</v>
      </c>
      <c r="G678" s="1">
        <f t="shared" si="13"/>
        <v>200.70000000000005</v>
      </c>
    </row>
    <row r="679" spans="1:11">
      <c r="A679" s="30">
        <v>45199</v>
      </c>
      <c r="B679" s="405" t="s">
        <v>61</v>
      </c>
      <c r="C679" s="405" t="s">
        <v>41</v>
      </c>
      <c r="D679" t="s">
        <v>16</v>
      </c>
      <c r="E679" s="217"/>
      <c r="F679" s="217">
        <v>5</v>
      </c>
      <c r="G679" s="1">
        <f t="shared" si="13"/>
        <v>195.70000000000005</v>
      </c>
    </row>
    <row r="680" spans="1:11">
      <c r="A680" s="30">
        <v>45226</v>
      </c>
      <c r="B680" s="167">
        <v>27707</v>
      </c>
      <c r="C680" s="405" t="s">
        <v>41</v>
      </c>
      <c r="D680" t="s">
        <v>13</v>
      </c>
      <c r="F680" s="217">
        <v>133.5</v>
      </c>
      <c r="G680" s="1">
        <f t="shared" si="13"/>
        <v>62.200000000000045</v>
      </c>
    </row>
    <row r="681" spans="1:11">
      <c r="A681" s="30">
        <v>45226</v>
      </c>
      <c r="B681" s="167">
        <v>27707</v>
      </c>
      <c r="C681" s="405" t="s">
        <v>41</v>
      </c>
      <c r="D681" t="s">
        <v>14</v>
      </c>
      <c r="F681" s="217">
        <v>52.2</v>
      </c>
      <c r="G681" s="1">
        <f t="shared" si="13"/>
        <v>10.000000000000043</v>
      </c>
    </row>
    <row r="682" spans="1:11">
      <c r="A682" s="30">
        <v>45226</v>
      </c>
      <c r="B682" s="167">
        <v>27707</v>
      </c>
      <c r="C682" s="405" t="s">
        <v>41</v>
      </c>
      <c r="D682" t="s">
        <v>94</v>
      </c>
      <c r="F682" s="217">
        <v>10</v>
      </c>
      <c r="G682" s="1">
        <f t="shared" si="13"/>
        <v>4.2632564145606011E-14</v>
      </c>
    </row>
    <row r="683" spans="1:11">
      <c r="A683" s="32">
        <v>45230</v>
      </c>
      <c r="B683" s="404" t="s">
        <v>11</v>
      </c>
      <c r="C683" s="404" t="s">
        <v>27</v>
      </c>
      <c r="D683" t="s">
        <v>13</v>
      </c>
      <c r="E683" s="44">
        <v>129.9</v>
      </c>
      <c r="F683" s="50"/>
      <c r="G683" s="1">
        <f t="shared" si="13"/>
        <v>129.90000000000003</v>
      </c>
    </row>
    <row r="684" spans="1:11">
      <c r="B684" s="405"/>
      <c r="C684" s="405"/>
      <c r="D684" t="s">
        <v>14</v>
      </c>
      <c r="E684" s="44">
        <v>69.7</v>
      </c>
      <c r="F684" s="50"/>
      <c r="G684" s="1">
        <f t="shared" si="13"/>
        <v>199.60000000000002</v>
      </c>
    </row>
    <row r="685" spans="1:11">
      <c r="B685" s="405"/>
      <c r="C685" s="405"/>
      <c r="D685" t="s">
        <v>15</v>
      </c>
      <c r="E685" s="217">
        <v>60</v>
      </c>
      <c r="F685" s="50"/>
      <c r="G685" s="1">
        <f t="shared" si="13"/>
        <v>259.60000000000002</v>
      </c>
    </row>
    <row r="686" spans="1:11">
      <c r="B686" s="405"/>
      <c r="C686" s="405"/>
      <c r="D686" t="s">
        <v>16</v>
      </c>
      <c r="E686" s="217">
        <v>5</v>
      </c>
      <c r="F686" s="50"/>
      <c r="G686" s="1">
        <f t="shared" si="13"/>
        <v>264.60000000000002</v>
      </c>
    </row>
    <row r="687" spans="1:11">
      <c r="A687" s="46">
        <v>45230</v>
      </c>
      <c r="B687" s="405" t="s">
        <v>62</v>
      </c>
      <c r="C687" s="405" t="s">
        <v>27</v>
      </c>
      <c r="D687" t="s">
        <v>15</v>
      </c>
      <c r="E687" s="217"/>
      <c r="F687" s="217">
        <v>60</v>
      </c>
      <c r="G687" s="1">
        <f t="shared" si="13"/>
        <v>204.60000000000002</v>
      </c>
    </row>
    <row r="688" spans="1:11">
      <c r="A688" s="46">
        <v>45230</v>
      </c>
      <c r="B688" s="405" t="s">
        <v>62</v>
      </c>
      <c r="C688" s="405" t="s">
        <v>27</v>
      </c>
      <c r="D688" t="s">
        <v>16</v>
      </c>
      <c r="E688" s="217"/>
      <c r="F688" s="217">
        <v>5</v>
      </c>
      <c r="G688" s="1">
        <f t="shared" ref="G688:G713" si="14">+G687+E688-F688</f>
        <v>199.60000000000002</v>
      </c>
    </row>
    <row r="689" spans="1:7">
      <c r="A689" s="46">
        <v>45279</v>
      </c>
      <c r="B689" s="405">
        <v>27999</v>
      </c>
      <c r="C689" s="405" t="s">
        <v>27</v>
      </c>
      <c r="D689" t="s">
        <v>13</v>
      </c>
      <c r="E689" s="217"/>
      <c r="F689" s="217">
        <v>129.9</v>
      </c>
      <c r="G689" s="1">
        <f t="shared" si="14"/>
        <v>69.700000000000017</v>
      </c>
    </row>
    <row r="690" spans="1:7">
      <c r="A690" s="46">
        <v>45279</v>
      </c>
      <c r="B690" s="405">
        <v>27999</v>
      </c>
      <c r="C690" s="405" t="s">
        <v>27</v>
      </c>
      <c r="D690" t="s">
        <v>14</v>
      </c>
      <c r="E690" s="217"/>
      <c r="F690" s="217">
        <v>69.7</v>
      </c>
      <c r="G690" s="1">
        <f t="shared" si="14"/>
        <v>0</v>
      </c>
    </row>
    <row r="691" spans="1:7">
      <c r="A691" s="32">
        <v>45260</v>
      </c>
      <c r="B691" s="404" t="s">
        <v>11</v>
      </c>
      <c r="C691" s="404" t="s">
        <v>28</v>
      </c>
      <c r="D691" t="s">
        <v>13</v>
      </c>
      <c r="E691" s="44">
        <v>141.1</v>
      </c>
      <c r="F691" s="217"/>
      <c r="G691" s="1">
        <f t="shared" si="14"/>
        <v>141.1</v>
      </c>
    </row>
    <row r="692" spans="1:7">
      <c r="B692" s="405"/>
      <c r="C692" s="405"/>
      <c r="D692" t="s">
        <v>14</v>
      </c>
      <c r="E692" s="44">
        <v>91.7</v>
      </c>
      <c r="F692" s="217"/>
      <c r="G692" s="1">
        <f t="shared" si="14"/>
        <v>232.8</v>
      </c>
    </row>
    <row r="693" spans="1:7">
      <c r="B693" s="405"/>
      <c r="C693" s="405"/>
      <c r="D693" t="s">
        <v>15</v>
      </c>
      <c r="E693" s="217">
        <v>60</v>
      </c>
      <c r="F693" s="217"/>
      <c r="G693" s="1">
        <f t="shared" si="14"/>
        <v>292.8</v>
      </c>
    </row>
    <row r="694" spans="1:7">
      <c r="B694" s="405"/>
      <c r="C694" s="405"/>
      <c r="D694" t="s">
        <v>16</v>
      </c>
      <c r="E694" s="217">
        <v>5</v>
      </c>
      <c r="F694" s="217"/>
      <c r="G694" s="1">
        <f t="shared" si="14"/>
        <v>297.8</v>
      </c>
    </row>
    <row r="695" spans="1:7">
      <c r="A695" s="30">
        <v>45260</v>
      </c>
      <c r="B695" s="405" t="s">
        <v>64</v>
      </c>
      <c r="C695" s="405" t="s">
        <v>28</v>
      </c>
      <c r="D695" t="s">
        <v>15</v>
      </c>
      <c r="E695" s="217"/>
      <c r="F695" s="217">
        <v>60</v>
      </c>
      <c r="G695" s="1">
        <f t="shared" si="14"/>
        <v>237.8</v>
      </c>
    </row>
    <row r="696" spans="1:7">
      <c r="A696" s="30">
        <v>45260</v>
      </c>
      <c r="B696" s="405" t="s">
        <v>64</v>
      </c>
      <c r="C696" s="405" t="s">
        <v>28</v>
      </c>
      <c r="D696" t="s">
        <v>16</v>
      </c>
      <c r="E696" s="217"/>
      <c r="F696" s="217">
        <v>5</v>
      </c>
      <c r="G696" s="1">
        <f t="shared" si="14"/>
        <v>232.8</v>
      </c>
    </row>
    <row r="697" spans="1:7">
      <c r="A697" s="30">
        <v>45328</v>
      </c>
      <c r="B697" s="405">
        <v>28226</v>
      </c>
      <c r="C697" s="405" t="s">
        <v>28</v>
      </c>
      <c r="D697" t="s">
        <v>13</v>
      </c>
      <c r="E697" s="217"/>
      <c r="F697" s="44">
        <v>141.1</v>
      </c>
      <c r="G697" s="1">
        <f t="shared" si="14"/>
        <v>91.700000000000017</v>
      </c>
    </row>
    <row r="698" spans="1:7">
      <c r="A698" s="30">
        <v>45328</v>
      </c>
      <c r="B698" s="405">
        <v>28226</v>
      </c>
      <c r="C698" s="405" t="s">
        <v>28</v>
      </c>
      <c r="D698" t="s">
        <v>14</v>
      </c>
      <c r="E698" s="217"/>
      <c r="F698" s="44">
        <v>91.7</v>
      </c>
      <c r="G698" s="1">
        <f t="shared" si="14"/>
        <v>0</v>
      </c>
    </row>
    <row r="699" spans="1:7">
      <c r="A699" s="32">
        <v>45291</v>
      </c>
      <c r="B699" s="404" t="s">
        <v>11</v>
      </c>
      <c r="C699" s="404" t="s">
        <v>29</v>
      </c>
      <c r="D699" t="s">
        <v>13</v>
      </c>
      <c r="E699" s="44">
        <v>150.80000000000001</v>
      </c>
      <c r="F699" s="217"/>
      <c r="G699" s="1">
        <f t="shared" si="14"/>
        <v>150.80000000000001</v>
      </c>
    </row>
    <row r="700" spans="1:7">
      <c r="B700" s="405"/>
      <c r="C700" s="405"/>
      <c r="D700" t="s">
        <v>14</v>
      </c>
      <c r="E700" s="44">
        <v>96.7</v>
      </c>
      <c r="F700" s="217"/>
      <c r="G700" s="1">
        <f t="shared" si="14"/>
        <v>247.5</v>
      </c>
    </row>
    <row r="701" spans="1:7">
      <c r="B701" s="405"/>
      <c r="C701" s="405"/>
      <c r="D701" t="s">
        <v>15</v>
      </c>
      <c r="E701" s="217">
        <v>60</v>
      </c>
      <c r="F701" s="217"/>
      <c r="G701" s="1">
        <f t="shared" si="14"/>
        <v>307.5</v>
      </c>
    </row>
    <row r="702" spans="1:7">
      <c r="B702" s="405"/>
      <c r="C702" s="405"/>
      <c r="D702" t="s">
        <v>16</v>
      </c>
      <c r="E702" s="217">
        <v>5</v>
      </c>
      <c r="F702" s="217"/>
      <c r="G702" s="1">
        <f t="shared" si="14"/>
        <v>312.5</v>
      </c>
    </row>
    <row r="703" spans="1:7">
      <c r="A703" s="30">
        <v>45291</v>
      </c>
      <c r="B703" s="405" t="s">
        <v>48</v>
      </c>
      <c r="C703" s="405" t="s">
        <v>29</v>
      </c>
      <c r="D703" t="s">
        <v>15</v>
      </c>
      <c r="E703" s="25"/>
      <c r="F703" s="217">
        <v>60</v>
      </c>
      <c r="G703" s="1">
        <f t="shared" si="14"/>
        <v>252.5</v>
      </c>
    </row>
    <row r="704" spans="1:7">
      <c r="A704" s="30">
        <v>45291</v>
      </c>
      <c r="B704" s="405" t="s">
        <v>48</v>
      </c>
      <c r="C704" s="405" t="s">
        <v>29</v>
      </c>
      <c r="D704" t="s">
        <v>16</v>
      </c>
      <c r="E704" s="25"/>
      <c r="F704" s="217">
        <v>5</v>
      </c>
      <c r="G704" s="1">
        <f t="shared" si="14"/>
        <v>247.5</v>
      </c>
    </row>
    <row r="705" spans="1:7">
      <c r="A705" s="30">
        <v>45328</v>
      </c>
      <c r="B705" s="405">
        <v>28226</v>
      </c>
      <c r="C705" s="405" t="s">
        <v>29</v>
      </c>
      <c r="D705" t="s">
        <v>13</v>
      </c>
      <c r="E705" s="25"/>
      <c r="F705" s="44">
        <v>150.80000000000001</v>
      </c>
      <c r="G705" s="1">
        <f t="shared" si="14"/>
        <v>96.699999999999989</v>
      </c>
    </row>
    <row r="706" spans="1:7">
      <c r="A706" s="30">
        <v>45328</v>
      </c>
      <c r="B706" s="405">
        <v>28226</v>
      </c>
      <c r="C706" s="405" t="s">
        <v>29</v>
      </c>
      <c r="D706" t="s">
        <v>14</v>
      </c>
      <c r="E706" s="25"/>
      <c r="F706" s="44">
        <v>96.7</v>
      </c>
      <c r="G706" s="1">
        <f t="shared" si="14"/>
        <v>0</v>
      </c>
    </row>
    <row r="707" spans="1:7">
      <c r="A707" s="68">
        <v>45322</v>
      </c>
      <c r="B707" s="404" t="s">
        <v>11</v>
      </c>
      <c r="C707" s="404" t="s">
        <v>12</v>
      </c>
      <c r="D707" t="s">
        <v>13</v>
      </c>
      <c r="E707" s="44">
        <v>168.4</v>
      </c>
      <c r="F707" s="217"/>
      <c r="G707" s="1">
        <f t="shared" si="14"/>
        <v>168.4</v>
      </c>
    </row>
    <row r="708" spans="1:7">
      <c r="A708" s="46"/>
      <c r="B708" s="405"/>
      <c r="C708" s="405"/>
      <c r="D708" t="s">
        <v>14</v>
      </c>
      <c r="E708" s="44">
        <v>56.4</v>
      </c>
      <c r="F708" s="217"/>
      <c r="G708" s="1">
        <f t="shared" si="14"/>
        <v>224.8</v>
      </c>
    </row>
    <row r="709" spans="1:7">
      <c r="A709" s="46"/>
      <c r="B709" s="405"/>
      <c r="C709" s="405"/>
      <c r="D709" t="s">
        <v>15</v>
      </c>
      <c r="E709" s="217">
        <v>60</v>
      </c>
      <c r="F709" s="217"/>
      <c r="G709" s="1">
        <f t="shared" si="14"/>
        <v>284.8</v>
      </c>
    </row>
    <row r="710" spans="1:7">
      <c r="A710" s="46"/>
      <c r="B710" s="405"/>
      <c r="C710" s="405"/>
      <c r="D710" t="s">
        <v>16</v>
      </c>
      <c r="E710" s="217">
        <v>5</v>
      </c>
      <c r="F710" s="217"/>
      <c r="G710" s="1">
        <f t="shared" si="14"/>
        <v>289.8</v>
      </c>
    </row>
    <row r="711" spans="1:7">
      <c r="A711" s="46"/>
      <c r="B711" s="405"/>
      <c r="C711" s="405"/>
      <c r="D711" t="s">
        <v>146</v>
      </c>
      <c r="E711" s="217">
        <v>24.2</v>
      </c>
      <c r="F711" s="217"/>
      <c r="G711" s="1">
        <f t="shared" si="14"/>
        <v>314</v>
      </c>
    </row>
    <row r="712" spans="1:7">
      <c r="A712" s="46">
        <v>45322</v>
      </c>
      <c r="B712" s="405" t="s">
        <v>49</v>
      </c>
      <c r="C712" s="405" t="s">
        <v>12</v>
      </c>
      <c r="D712" t="s">
        <v>15</v>
      </c>
      <c r="E712" s="217"/>
      <c r="F712" s="217">
        <v>60</v>
      </c>
      <c r="G712" s="1">
        <f t="shared" si="14"/>
        <v>254</v>
      </c>
    </row>
    <row r="713" spans="1:7">
      <c r="A713" s="46">
        <v>45322</v>
      </c>
      <c r="B713" s="405" t="s">
        <v>49</v>
      </c>
      <c r="C713" s="405" t="s">
        <v>12</v>
      </c>
      <c r="D713" t="s">
        <v>16</v>
      </c>
      <c r="E713" s="217"/>
      <c r="F713" s="217">
        <v>5</v>
      </c>
      <c r="G713" s="1">
        <f t="shared" si="14"/>
        <v>249</v>
      </c>
    </row>
    <row r="714" spans="1:7">
      <c r="A714" s="46">
        <v>45357</v>
      </c>
      <c r="B714" s="405">
        <v>28509</v>
      </c>
      <c r="C714" s="405" t="s">
        <v>12</v>
      </c>
      <c r="D714" t="s">
        <v>13</v>
      </c>
      <c r="E714" s="217"/>
      <c r="F714" s="44">
        <v>168.4</v>
      </c>
      <c r="G714" s="1">
        <f>+G713+E714-F714</f>
        <v>80.599999999999994</v>
      </c>
    </row>
    <row r="715" spans="1:7">
      <c r="A715" s="46">
        <v>45357</v>
      </c>
      <c r="B715" s="405">
        <v>28509</v>
      </c>
      <c r="C715" s="405" t="s">
        <v>12</v>
      </c>
      <c r="D715" t="s">
        <v>14</v>
      </c>
      <c r="E715" s="217"/>
      <c r="F715" s="44">
        <v>56.4</v>
      </c>
      <c r="G715" s="1">
        <f>+G714+E715-F715</f>
        <v>24.199999999999996</v>
      </c>
    </row>
    <row r="716" spans="1:7">
      <c r="A716" s="46">
        <v>45357</v>
      </c>
      <c r="B716" s="405">
        <v>28509</v>
      </c>
      <c r="C716" s="405" t="s">
        <v>12</v>
      </c>
      <c r="D716" t="s">
        <v>146</v>
      </c>
      <c r="E716" s="217"/>
      <c r="F716" s="217">
        <v>24.2</v>
      </c>
      <c r="G716" s="1">
        <f>+G715+E716-F716</f>
        <v>0</v>
      </c>
    </row>
    <row r="717" spans="1:7">
      <c r="A717" s="68">
        <v>45351</v>
      </c>
      <c r="B717" s="404" t="s">
        <v>11</v>
      </c>
      <c r="C717" s="404" t="s">
        <v>19</v>
      </c>
      <c r="D717" t="s">
        <v>13</v>
      </c>
      <c r="E717" s="217">
        <v>174.4</v>
      </c>
      <c r="F717" s="217"/>
      <c r="G717" s="1">
        <f>+G716+E717-F717</f>
        <v>174.4</v>
      </c>
    </row>
    <row r="718" spans="1:7">
      <c r="A718" s="46"/>
      <c r="B718" s="405"/>
      <c r="C718" s="405"/>
      <c r="D718" t="s">
        <v>14</v>
      </c>
      <c r="E718" s="217">
        <v>99.5</v>
      </c>
      <c r="F718" s="217"/>
      <c r="G718" s="1">
        <f>+G717+E718-F718</f>
        <v>273.89999999999998</v>
      </c>
    </row>
    <row r="719" spans="1:7">
      <c r="A719" s="46"/>
      <c r="B719" s="405"/>
      <c r="C719" s="405"/>
      <c r="D719" t="s">
        <v>15</v>
      </c>
      <c r="E719" s="217">
        <v>58</v>
      </c>
      <c r="F719" s="217"/>
      <c r="G719" s="1">
        <f>+G718+E719-F719</f>
        <v>331.9</v>
      </c>
    </row>
    <row r="720" spans="1:7">
      <c r="A720" s="46"/>
      <c r="B720" s="405"/>
      <c r="C720" s="405"/>
      <c r="D720" t="s">
        <v>16</v>
      </c>
      <c r="E720" s="217">
        <v>5</v>
      </c>
      <c r="F720" s="217"/>
      <c r="G720" s="1">
        <f>+G719+E720-F720</f>
        <v>336.9</v>
      </c>
    </row>
    <row r="721" spans="1:11">
      <c r="A721" s="46">
        <v>45351</v>
      </c>
      <c r="B721" s="405" t="s">
        <v>50</v>
      </c>
      <c r="C721" s="405" t="s">
        <v>19</v>
      </c>
      <c r="D721" t="s">
        <v>15</v>
      </c>
      <c r="E721" s="217"/>
      <c r="F721" s="217">
        <v>58</v>
      </c>
      <c r="G721" s="1">
        <f>+G720+E721-F721</f>
        <v>278.89999999999998</v>
      </c>
    </row>
    <row r="722" spans="1:11">
      <c r="A722" s="46">
        <v>45351</v>
      </c>
      <c r="B722" s="405" t="s">
        <v>50</v>
      </c>
      <c r="C722" s="405" t="s">
        <v>19</v>
      </c>
      <c r="D722" t="s">
        <v>16</v>
      </c>
      <c r="E722" s="217"/>
      <c r="F722" s="217">
        <v>5</v>
      </c>
      <c r="G722" s="1">
        <f>+G721+E722-F722</f>
        <v>273.89999999999998</v>
      </c>
    </row>
    <row r="723" spans="1:11">
      <c r="A723" s="30">
        <v>45372</v>
      </c>
      <c r="B723" s="167">
        <v>28561</v>
      </c>
      <c r="C723" s="405" t="s">
        <v>19</v>
      </c>
      <c r="D723" t="s">
        <v>13</v>
      </c>
      <c r="F723" s="217">
        <v>174.4</v>
      </c>
      <c r="G723" s="1">
        <f>+G722+E723-F723</f>
        <v>99.499999999999972</v>
      </c>
    </row>
    <row r="724" spans="1:11">
      <c r="A724" s="30">
        <v>45372</v>
      </c>
      <c r="B724" s="167">
        <v>28561</v>
      </c>
      <c r="C724" s="405" t="s">
        <v>19</v>
      </c>
      <c r="D724" t="s">
        <v>14</v>
      </c>
      <c r="F724" s="217">
        <v>99.5</v>
      </c>
      <c r="G724" s="1">
        <f>+G723+E724-F724</f>
        <v>0</v>
      </c>
    </row>
    <row r="725" spans="1:11">
      <c r="A725" s="32">
        <v>45382</v>
      </c>
      <c r="B725" s="404" t="s">
        <v>11</v>
      </c>
      <c r="C725" s="404" t="s">
        <v>20</v>
      </c>
      <c r="D725" t="s">
        <v>13</v>
      </c>
      <c r="E725" s="217">
        <v>168.9</v>
      </c>
      <c r="F725" s="217"/>
      <c r="G725" s="1">
        <f t="shared" ref="G725:G788" si="15">+G724+E725-F725</f>
        <v>168.9</v>
      </c>
    </row>
    <row r="726" spans="1:11">
      <c r="B726" s="405"/>
      <c r="C726" s="405"/>
      <c r="D726" t="s">
        <v>14</v>
      </c>
      <c r="E726" s="217">
        <v>82.8</v>
      </c>
      <c r="F726" s="217"/>
      <c r="G726" s="1">
        <f t="shared" si="15"/>
        <v>251.7</v>
      </c>
    </row>
    <row r="727" spans="1:11">
      <c r="B727" s="405"/>
      <c r="C727" s="405"/>
      <c r="D727" t="s">
        <v>15</v>
      </c>
      <c r="E727" s="217">
        <v>60</v>
      </c>
      <c r="F727" s="217"/>
      <c r="G727" s="1">
        <f t="shared" si="15"/>
        <v>311.7</v>
      </c>
    </row>
    <row r="728" spans="1:11">
      <c r="B728" s="405"/>
      <c r="C728" s="405"/>
      <c r="D728" t="s">
        <v>16</v>
      </c>
      <c r="E728" s="217">
        <v>5</v>
      </c>
      <c r="F728" s="217"/>
      <c r="G728" s="1">
        <f t="shared" si="15"/>
        <v>316.7</v>
      </c>
    </row>
    <row r="729" spans="1:11">
      <c r="A729" s="30">
        <v>45382</v>
      </c>
      <c r="B729" s="405" t="s">
        <v>53</v>
      </c>
      <c r="C729" s="405" t="s">
        <v>20</v>
      </c>
      <c r="D729" t="s">
        <v>15</v>
      </c>
      <c r="E729" s="217"/>
      <c r="F729" s="217">
        <v>60</v>
      </c>
      <c r="G729" s="1">
        <f t="shared" si="15"/>
        <v>256.7</v>
      </c>
    </row>
    <row r="730" spans="1:11">
      <c r="A730" s="30">
        <v>45382</v>
      </c>
      <c r="B730" s="405" t="s">
        <v>53</v>
      </c>
      <c r="C730" s="405" t="s">
        <v>20</v>
      </c>
      <c r="D730" t="s">
        <v>16</v>
      </c>
      <c r="E730" s="217"/>
      <c r="F730" s="217">
        <v>5</v>
      </c>
      <c r="G730" s="1">
        <f t="shared" si="15"/>
        <v>251.7</v>
      </c>
    </row>
    <row r="731" spans="1:11">
      <c r="A731" s="30">
        <v>45440</v>
      </c>
      <c r="B731" s="167">
        <v>28944</v>
      </c>
      <c r="C731" s="405" t="s">
        <v>20</v>
      </c>
      <c r="D731" t="s">
        <v>13</v>
      </c>
      <c r="E731" s="217"/>
      <c r="F731" s="217">
        <v>168.9</v>
      </c>
      <c r="G731" s="1">
        <f t="shared" si="15"/>
        <v>82.799999999999983</v>
      </c>
    </row>
    <row r="732" spans="1:11">
      <c r="A732" s="30">
        <v>45440</v>
      </c>
      <c r="B732" s="167">
        <v>28944</v>
      </c>
      <c r="C732" s="405" t="s">
        <v>20</v>
      </c>
      <c r="D732" t="s">
        <v>14</v>
      </c>
      <c r="E732" s="217"/>
      <c r="F732" s="217">
        <v>82.8</v>
      </c>
      <c r="G732" s="1">
        <f t="shared" si="15"/>
        <v>0</v>
      </c>
    </row>
    <row r="733" spans="1:11">
      <c r="A733" s="32">
        <v>45412</v>
      </c>
      <c r="B733" s="164" t="s">
        <v>11</v>
      </c>
      <c r="C733" s="404" t="s">
        <v>21</v>
      </c>
      <c r="D733" t="s">
        <v>13</v>
      </c>
      <c r="E733" s="217">
        <v>167.9</v>
      </c>
      <c r="F733" s="217"/>
      <c r="G733" s="1">
        <f t="shared" si="15"/>
        <v>167.9</v>
      </c>
    </row>
    <row r="734" spans="1:11">
      <c r="C734" s="405"/>
      <c r="D734" t="s">
        <v>14</v>
      </c>
      <c r="E734" s="217">
        <v>82.9</v>
      </c>
      <c r="F734" s="217"/>
      <c r="G734" s="1">
        <f t="shared" si="15"/>
        <v>250.8</v>
      </c>
      <c r="I734" s="422"/>
      <c r="J734" s="422"/>
      <c r="K734" s="422"/>
    </row>
    <row r="735" spans="1:11">
      <c r="C735" s="405"/>
      <c r="D735" t="s">
        <v>15</v>
      </c>
      <c r="E735" s="217">
        <v>60</v>
      </c>
      <c r="F735" s="217"/>
      <c r="G735" s="1">
        <f t="shared" si="15"/>
        <v>310.8</v>
      </c>
      <c r="I735" s="404"/>
      <c r="K735" s="217"/>
    </row>
    <row r="736" spans="1:11">
      <c r="C736" s="405"/>
      <c r="D736" t="s">
        <v>16</v>
      </c>
      <c r="E736" s="217">
        <v>5</v>
      </c>
      <c r="F736" s="217"/>
      <c r="G736" s="1">
        <f t="shared" si="15"/>
        <v>315.8</v>
      </c>
      <c r="I736" s="405"/>
      <c r="K736" s="217"/>
    </row>
    <row r="737" spans="1:11">
      <c r="A737" s="30">
        <v>45412</v>
      </c>
      <c r="B737" s="405" t="s">
        <v>95</v>
      </c>
      <c r="C737" s="405" t="s">
        <v>21</v>
      </c>
      <c r="D737" t="s">
        <v>15</v>
      </c>
      <c r="E737" s="217"/>
      <c r="F737" s="217">
        <v>60</v>
      </c>
      <c r="G737" s="1">
        <f t="shared" si="15"/>
        <v>255.8</v>
      </c>
      <c r="I737" s="404"/>
      <c r="K737" s="217"/>
    </row>
    <row r="738" spans="1:11">
      <c r="A738" s="30">
        <v>45412</v>
      </c>
      <c r="B738" s="405" t="s">
        <v>95</v>
      </c>
      <c r="C738" s="405" t="s">
        <v>21</v>
      </c>
      <c r="D738" t="s">
        <v>16</v>
      </c>
      <c r="F738" s="1">
        <v>5</v>
      </c>
      <c r="G738" s="1">
        <f t="shared" si="15"/>
        <v>250.8</v>
      </c>
      <c r="I738" s="405"/>
      <c r="K738" s="217"/>
    </row>
    <row r="739" spans="1:11">
      <c r="A739" s="30">
        <v>45440</v>
      </c>
      <c r="B739" s="167">
        <v>28944</v>
      </c>
      <c r="C739" s="405" t="s">
        <v>21</v>
      </c>
      <c r="D739" t="s">
        <v>13</v>
      </c>
      <c r="F739" s="217">
        <v>167.9</v>
      </c>
      <c r="G739" s="1">
        <f t="shared" si="15"/>
        <v>82.9</v>
      </c>
      <c r="K739" s="29"/>
    </row>
    <row r="740" spans="1:11">
      <c r="A740" s="30">
        <v>45440</v>
      </c>
      <c r="B740" s="167">
        <v>28944</v>
      </c>
      <c r="C740" s="405" t="s">
        <v>21</v>
      </c>
      <c r="D740" t="s">
        <v>14</v>
      </c>
      <c r="F740" s="217">
        <v>82.9</v>
      </c>
      <c r="G740" s="1">
        <f t="shared" si="15"/>
        <v>0</v>
      </c>
    </row>
    <row r="741" spans="1:11">
      <c r="A741" s="32">
        <v>45443</v>
      </c>
      <c r="B741" s="404" t="s">
        <v>11</v>
      </c>
      <c r="C741" s="404" t="s">
        <v>22</v>
      </c>
      <c r="D741" t="s">
        <v>13</v>
      </c>
      <c r="E741" s="217">
        <v>152.80000000000001</v>
      </c>
      <c r="F741" s="217"/>
      <c r="G741" s="1">
        <f t="shared" si="15"/>
        <v>152.80000000000001</v>
      </c>
    </row>
    <row r="742" spans="1:11">
      <c r="B742" s="405"/>
      <c r="C742" s="405"/>
      <c r="D742" t="s">
        <v>14</v>
      </c>
      <c r="E742" s="217">
        <v>96.7</v>
      </c>
      <c r="F742" s="217"/>
      <c r="G742" s="1">
        <f t="shared" si="15"/>
        <v>249.5</v>
      </c>
    </row>
    <row r="743" spans="1:11">
      <c r="B743" s="405"/>
      <c r="C743" s="405"/>
      <c r="D743" t="s">
        <v>15</v>
      </c>
      <c r="E743" s="217">
        <v>60</v>
      </c>
      <c r="F743" s="217"/>
      <c r="G743" s="1">
        <f t="shared" si="15"/>
        <v>309.5</v>
      </c>
    </row>
    <row r="744" spans="1:11">
      <c r="B744" s="405"/>
      <c r="C744" s="405"/>
      <c r="D744" t="s">
        <v>16</v>
      </c>
      <c r="E744" s="217">
        <v>5</v>
      </c>
      <c r="F744" s="217"/>
      <c r="G744" s="1">
        <f t="shared" si="15"/>
        <v>314.5</v>
      </c>
    </row>
    <row r="745" spans="1:11">
      <c r="A745" s="30">
        <v>45443</v>
      </c>
      <c r="B745" s="405" t="s">
        <v>664</v>
      </c>
      <c r="C745" s="405" t="s">
        <v>22</v>
      </c>
      <c r="D745" t="s">
        <v>15</v>
      </c>
      <c r="E745" s="217"/>
      <c r="F745" s="217">
        <v>60</v>
      </c>
      <c r="G745" s="1">
        <f t="shared" si="15"/>
        <v>254.5</v>
      </c>
    </row>
    <row r="746" spans="1:11">
      <c r="A746" s="30">
        <v>45443</v>
      </c>
      <c r="B746" s="405" t="s">
        <v>664</v>
      </c>
      <c r="C746" s="405" t="s">
        <v>22</v>
      </c>
      <c r="D746" t="s">
        <v>16</v>
      </c>
      <c r="E746" s="217"/>
      <c r="F746" s="217">
        <v>5</v>
      </c>
      <c r="G746" s="1">
        <f t="shared" si="15"/>
        <v>249.5</v>
      </c>
    </row>
    <row r="747" spans="1:11">
      <c r="A747" s="30">
        <v>45481</v>
      </c>
      <c r="B747" s="405">
        <v>29204</v>
      </c>
      <c r="C747" s="405" t="s">
        <v>22</v>
      </c>
      <c r="D747" t="s">
        <v>13</v>
      </c>
      <c r="E747" s="217"/>
      <c r="F747" s="217">
        <v>152.80000000000001</v>
      </c>
      <c r="G747" s="1">
        <f t="shared" si="15"/>
        <v>96.699999999999989</v>
      </c>
    </row>
    <row r="748" spans="1:11">
      <c r="A748" s="30">
        <v>45481</v>
      </c>
      <c r="B748" s="405">
        <v>29204</v>
      </c>
      <c r="C748" s="405" t="s">
        <v>22</v>
      </c>
      <c r="D748" t="s">
        <v>14</v>
      </c>
      <c r="E748" s="217"/>
      <c r="F748" s="217">
        <v>96.7</v>
      </c>
      <c r="G748" s="1">
        <f t="shared" si="15"/>
        <v>0</v>
      </c>
    </row>
    <row r="749" spans="1:11">
      <c r="A749" s="68">
        <v>45473</v>
      </c>
      <c r="B749" s="404" t="s">
        <v>11</v>
      </c>
      <c r="C749" s="404" t="s">
        <v>23</v>
      </c>
      <c r="D749" t="s">
        <v>13</v>
      </c>
      <c r="E749" s="217">
        <v>148.30000000000001</v>
      </c>
      <c r="F749" s="217"/>
      <c r="G749" s="1">
        <f t="shared" si="15"/>
        <v>148.30000000000001</v>
      </c>
    </row>
    <row r="750" spans="1:11">
      <c r="A750" s="46"/>
      <c r="B750" s="405"/>
      <c r="C750" s="405"/>
      <c r="D750" t="s">
        <v>14</v>
      </c>
      <c r="E750" s="217">
        <v>99.1</v>
      </c>
      <c r="F750" s="217"/>
      <c r="G750" s="1">
        <f t="shared" si="15"/>
        <v>247.4</v>
      </c>
    </row>
    <row r="751" spans="1:11">
      <c r="A751" s="46"/>
      <c r="B751" s="405"/>
      <c r="C751" s="405"/>
      <c r="D751" t="s">
        <v>15</v>
      </c>
      <c r="E751" s="217">
        <v>60</v>
      </c>
      <c r="F751" s="217"/>
      <c r="G751" s="1">
        <f t="shared" si="15"/>
        <v>307.39999999999998</v>
      </c>
    </row>
    <row r="752" spans="1:11">
      <c r="A752" s="46"/>
      <c r="B752" s="405"/>
      <c r="C752" s="405"/>
      <c r="D752" t="s">
        <v>16</v>
      </c>
      <c r="E752" s="217">
        <v>5</v>
      </c>
      <c r="F752" s="217"/>
      <c r="G752" s="1">
        <f t="shared" si="15"/>
        <v>312.39999999999998</v>
      </c>
      <c r="I752" s="217"/>
    </row>
    <row r="753" spans="1:10">
      <c r="A753" s="46">
        <v>45473</v>
      </c>
      <c r="B753" s="405" t="s">
        <v>56</v>
      </c>
      <c r="C753" s="405" t="s">
        <v>23</v>
      </c>
      <c r="D753" t="s">
        <v>15</v>
      </c>
      <c r="E753" s="217"/>
      <c r="F753" s="217">
        <v>60</v>
      </c>
      <c r="G753" s="1">
        <f t="shared" si="15"/>
        <v>252.39999999999998</v>
      </c>
      <c r="H753" s="404"/>
      <c r="J753" s="217"/>
    </row>
    <row r="754" spans="1:10">
      <c r="A754" s="46">
        <v>45473</v>
      </c>
      <c r="B754" s="405" t="s">
        <v>56</v>
      </c>
      <c r="C754" s="405" t="s">
        <v>23</v>
      </c>
      <c r="D754" t="s">
        <v>16</v>
      </c>
      <c r="E754" s="217"/>
      <c r="F754" s="217">
        <v>5</v>
      </c>
      <c r="G754" s="1">
        <f t="shared" si="15"/>
        <v>247.39999999999998</v>
      </c>
      <c r="H754" s="405"/>
      <c r="J754" s="217"/>
    </row>
    <row r="755" spans="1:10">
      <c r="A755" s="46">
        <v>45537</v>
      </c>
      <c r="B755" s="405">
        <v>29600</v>
      </c>
      <c r="C755" s="405" t="s">
        <v>23</v>
      </c>
      <c r="D755" t="s">
        <v>13</v>
      </c>
      <c r="E755" s="217"/>
      <c r="F755" s="217">
        <v>148.30000000000001</v>
      </c>
      <c r="G755" s="1">
        <f t="shared" si="15"/>
        <v>99.099999999999966</v>
      </c>
      <c r="H755" s="404"/>
      <c r="J755" s="217"/>
    </row>
    <row r="756" spans="1:10">
      <c r="A756" s="46">
        <v>45537</v>
      </c>
      <c r="B756" s="405">
        <v>29600</v>
      </c>
      <c r="C756" s="405" t="s">
        <v>23</v>
      </c>
      <c r="D756" t="s">
        <v>14</v>
      </c>
      <c r="E756" s="217"/>
      <c r="F756" s="217">
        <v>99.1</v>
      </c>
      <c r="G756" s="1">
        <f t="shared" si="15"/>
        <v>0</v>
      </c>
      <c r="H756" s="404"/>
      <c r="J756" s="217"/>
    </row>
    <row r="757" spans="1:10">
      <c r="A757" s="68">
        <v>45504</v>
      </c>
      <c r="B757" s="404" t="s">
        <v>11</v>
      </c>
      <c r="C757" s="404" t="s">
        <v>24</v>
      </c>
      <c r="D757" t="s">
        <v>13</v>
      </c>
      <c r="E757" s="217">
        <v>145.6</v>
      </c>
      <c r="F757" s="217"/>
      <c r="G757" s="1">
        <f t="shared" si="15"/>
        <v>145.6</v>
      </c>
      <c r="H757" s="404"/>
      <c r="J757" s="217"/>
    </row>
    <row r="758" spans="1:10">
      <c r="A758" s="46"/>
      <c r="B758" s="405"/>
      <c r="C758" s="405"/>
      <c r="D758" t="s">
        <v>14</v>
      </c>
      <c r="E758" s="217">
        <v>113.7</v>
      </c>
      <c r="F758" s="217"/>
      <c r="G758" s="1">
        <f t="shared" si="15"/>
        <v>259.3</v>
      </c>
      <c r="H758" s="405"/>
      <c r="J758" s="217"/>
    </row>
    <row r="759" spans="1:10">
      <c r="A759" s="46"/>
      <c r="B759" s="405"/>
      <c r="C759" s="405"/>
      <c r="D759" t="s">
        <v>15</v>
      </c>
      <c r="E759" s="217">
        <v>60</v>
      </c>
      <c r="F759" s="217"/>
      <c r="G759" s="1">
        <f t="shared" si="15"/>
        <v>319.3</v>
      </c>
      <c r="J759" s="271"/>
    </row>
    <row r="760" spans="1:10">
      <c r="A760" s="46"/>
      <c r="B760" s="405"/>
      <c r="C760" s="405"/>
      <c r="D760" t="s">
        <v>16</v>
      </c>
      <c r="E760" s="217">
        <v>5</v>
      </c>
      <c r="F760" s="217"/>
      <c r="G760" s="1">
        <f t="shared" si="15"/>
        <v>324.3</v>
      </c>
    </row>
    <row r="761" spans="1:10">
      <c r="A761" s="46"/>
      <c r="B761" s="405"/>
      <c r="C761" s="405"/>
      <c r="D761" t="s">
        <v>97</v>
      </c>
      <c r="E761" s="217">
        <v>250</v>
      </c>
      <c r="F761" s="217"/>
      <c r="G761" s="1">
        <f t="shared" si="15"/>
        <v>574.29999999999995</v>
      </c>
    </row>
    <row r="762" spans="1:10">
      <c r="A762" s="46">
        <v>45504</v>
      </c>
      <c r="B762" s="405" t="s">
        <v>32</v>
      </c>
      <c r="C762" s="405" t="s">
        <v>24</v>
      </c>
      <c r="D762" t="s">
        <v>15</v>
      </c>
      <c r="E762" s="217"/>
      <c r="F762" s="217">
        <v>60</v>
      </c>
      <c r="G762" s="1">
        <f t="shared" si="15"/>
        <v>514.29999999999995</v>
      </c>
    </row>
    <row r="763" spans="1:10">
      <c r="A763" s="46">
        <v>45504</v>
      </c>
      <c r="B763" s="405" t="s">
        <v>32</v>
      </c>
      <c r="C763" s="405" t="s">
        <v>24</v>
      </c>
      <c r="D763" t="s">
        <v>16</v>
      </c>
      <c r="E763" s="217"/>
      <c r="F763" s="217">
        <v>5</v>
      </c>
      <c r="G763" s="1">
        <f t="shared" si="15"/>
        <v>509.29999999999995</v>
      </c>
    </row>
    <row r="764" spans="1:10">
      <c r="A764" s="46">
        <v>45537</v>
      </c>
      <c r="B764" s="405">
        <v>29600</v>
      </c>
      <c r="C764" s="405" t="s">
        <v>24</v>
      </c>
      <c r="D764" t="s">
        <v>13</v>
      </c>
      <c r="E764" s="217"/>
      <c r="F764" s="217">
        <v>145.6</v>
      </c>
      <c r="G764" s="1">
        <f t="shared" si="15"/>
        <v>363.69999999999993</v>
      </c>
    </row>
    <row r="765" spans="1:10">
      <c r="A765" s="46">
        <v>45537</v>
      </c>
      <c r="B765" s="405">
        <v>29600</v>
      </c>
      <c r="C765" s="405" t="s">
        <v>24</v>
      </c>
      <c r="D765" t="s">
        <v>14</v>
      </c>
      <c r="E765" s="217"/>
      <c r="F765" s="217">
        <v>113.7</v>
      </c>
      <c r="G765" s="1">
        <f t="shared" si="15"/>
        <v>249.99999999999994</v>
      </c>
    </row>
    <row r="766" spans="1:10">
      <c r="A766" s="46" t="s">
        <v>698</v>
      </c>
      <c r="B766" s="405">
        <v>29348</v>
      </c>
      <c r="C766" s="405" t="s">
        <v>24</v>
      </c>
      <c r="D766" t="s">
        <v>97</v>
      </c>
      <c r="E766" s="217"/>
      <c r="F766" s="217">
        <v>250</v>
      </c>
      <c r="G766" s="1">
        <f t="shared" si="15"/>
        <v>0</v>
      </c>
    </row>
    <row r="767" spans="1:10">
      <c r="A767" s="32">
        <v>45535</v>
      </c>
      <c r="B767" s="404" t="s">
        <v>11</v>
      </c>
      <c r="C767" s="404" t="s">
        <v>71</v>
      </c>
      <c r="D767" t="s">
        <v>13</v>
      </c>
      <c r="E767" s="217">
        <v>146</v>
      </c>
      <c r="F767" s="217"/>
      <c r="G767" s="1">
        <f t="shared" si="15"/>
        <v>146</v>
      </c>
    </row>
    <row r="768" spans="1:10">
      <c r="B768" s="405"/>
      <c r="C768" s="405"/>
      <c r="D768" t="s">
        <v>14</v>
      </c>
      <c r="E768" s="217">
        <v>87.7</v>
      </c>
      <c r="F768" s="217"/>
      <c r="G768" s="1">
        <f t="shared" si="15"/>
        <v>233.7</v>
      </c>
    </row>
    <row r="769" spans="1:11">
      <c r="B769" s="405"/>
      <c r="C769" s="405"/>
      <c r="D769" t="s">
        <v>15</v>
      </c>
      <c r="E769" s="217">
        <v>60</v>
      </c>
      <c r="F769" s="217"/>
      <c r="G769" s="1">
        <f t="shared" si="15"/>
        <v>293.7</v>
      </c>
    </row>
    <row r="770" spans="1:11">
      <c r="B770" s="405"/>
      <c r="C770" s="405"/>
      <c r="D770" t="s">
        <v>16</v>
      </c>
      <c r="E770" s="217">
        <v>5</v>
      </c>
      <c r="F770" s="217"/>
      <c r="G770" s="1">
        <f t="shared" si="15"/>
        <v>298.7</v>
      </c>
    </row>
    <row r="771" spans="1:11">
      <c r="A771" s="30">
        <v>45535</v>
      </c>
      <c r="B771" s="405" t="s">
        <v>75</v>
      </c>
      <c r="C771" s="405" t="s">
        <v>71</v>
      </c>
      <c r="D771" t="s">
        <v>15</v>
      </c>
      <c r="E771" s="217"/>
      <c r="F771" s="217">
        <v>60</v>
      </c>
      <c r="G771" s="1">
        <f t="shared" si="15"/>
        <v>238.7</v>
      </c>
    </row>
    <row r="772" spans="1:11">
      <c r="A772" s="30">
        <v>45535</v>
      </c>
      <c r="B772" s="405" t="s">
        <v>75</v>
      </c>
      <c r="C772" s="405" t="s">
        <v>71</v>
      </c>
      <c r="D772" t="s">
        <v>16</v>
      </c>
      <c r="E772" s="217"/>
      <c r="F772" s="217">
        <v>5</v>
      </c>
      <c r="G772" s="1">
        <f t="shared" si="15"/>
        <v>233.7</v>
      </c>
    </row>
    <row r="773" spans="1:11">
      <c r="A773" s="30">
        <v>45593</v>
      </c>
      <c r="B773" s="167">
        <v>29900</v>
      </c>
      <c r="C773" s="405" t="s">
        <v>71</v>
      </c>
      <c r="D773" t="s">
        <v>13</v>
      </c>
      <c r="E773" s="217"/>
      <c r="F773" s="217">
        <v>146</v>
      </c>
      <c r="G773" s="1">
        <f t="shared" si="15"/>
        <v>87.699999999999989</v>
      </c>
    </row>
    <row r="774" spans="1:11">
      <c r="A774" s="30">
        <v>45593</v>
      </c>
      <c r="B774" s="167">
        <v>29900</v>
      </c>
      <c r="C774" s="405" t="s">
        <v>71</v>
      </c>
      <c r="D774" t="s">
        <v>14</v>
      </c>
      <c r="E774" s="217"/>
      <c r="F774" s="217">
        <v>87.7</v>
      </c>
      <c r="G774" s="1">
        <f t="shared" si="15"/>
        <v>0</v>
      </c>
    </row>
    <row r="775" spans="1:11">
      <c r="A775" s="68">
        <v>45565</v>
      </c>
      <c r="B775" s="404" t="s">
        <v>11</v>
      </c>
      <c r="C775" s="404" t="s">
        <v>41</v>
      </c>
      <c r="D775" t="s">
        <v>13</v>
      </c>
      <c r="E775" s="217">
        <v>146.9</v>
      </c>
      <c r="F775" s="217"/>
      <c r="G775" s="1">
        <f t="shared" si="15"/>
        <v>146.9</v>
      </c>
    </row>
    <row r="776" spans="1:11">
      <c r="A776" s="46"/>
      <c r="B776" s="405"/>
      <c r="C776" s="405"/>
      <c r="D776" t="s">
        <v>14</v>
      </c>
      <c r="E776" s="217">
        <v>108.2</v>
      </c>
      <c r="F776" s="217"/>
      <c r="G776" s="1">
        <f t="shared" si="15"/>
        <v>255.10000000000002</v>
      </c>
    </row>
    <row r="777" spans="1:11">
      <c r="A777" s="46"/>
      <c r="B777" s="405"/>
      <c r="C777" s="405"/>
      <c r="D777" t="s">
        <v>15</v>
      </c>
      <c r="E777" s="217">
        <v>60</v>
      </c>
      <c r="F777" s="217"/>
      <c r="G777" s="1">
        <f t="shared" si="15"/>
        <v>315.10000000000002</v>
      </c>
      <c r="I777" s="404"/>
      <c r="K777" s="217"/>
    </row>
    <row r="778" spans="1:11">
      <c r="A778" s="46"/>
      <c r="B778" s="405"/>
      <c r="C778" s="405"/>
      <c r="D778" t="s">
        <v>16</v>
      </c>
      <c r="E778" s="217">
        <v>5</v>
      </c>
      <c r="F778" s="217"/>
      <c r="G778" s="1">
        <f t="shared" si="15"/>
        <v>320.10000000000002</v>
      </c>
      <c r="I778" s="405"/>
      <c r="K778" s="217"/>
    </row>
    <row r="779" spans="1:11">
      <c r="A779" s="46">
        <v>45565</v>
      </c>
      <c r="B779" s="405" t="s">
        <v>61</v>
      </c>
      <c r="C779" s="405" t="s">
        <v>41</v>
      </c>
      <c r="D779" t="s">
        <v>15</v>
      </c>
      <c r="E779" s="217"/>
      <c r="F779" s="217">
        <v>60</v>
      </c>
      <c r="G779" s="1">
        <f t="shared" si="15"/>
        <v>260.10000000000002</v>
      </c>
      <c r="I779" s="404"/>
      <c r="K779" s="217"/>
    </row>
    <row r="780" spans="1:11">
      <c r="A780" s="46">
        <v>45565</v>
      </c>
      <c r="B780" s="405" t="s">
        <v>61</v>
      </c>
      <c r="C780" s="405" t="s">
        <v>41</v>
      </c>
      <c r="D780" t="s">
        <v>16</v>
      </c>
      <c r="E780" s="217"/>
      <c r="F780" s="217">
        <v>5</v>
      </c>
      <c r="G780" s="1">
        <f t="shared" si="15"/>
        <v>255.10000000000002</v>
      </c>
      <c r="I780" s="405"/>
      <c r="K780" s="217"/>
    </row>
    <row r="781" spans="1:11">
      <c r="A781" s="30">
        <v>45593</v>
      </c>
      <c r="B781" s="167">
        <v>29900</v>
      </c>
      <c r="C781" s="405" t="s">
        <v>41</v>
      </c>
      <c r="D781" t="s">
        <v>13</v>
      </c>
      <c r="F781" s="217">
        <v>146.9</v>
      </c>
      <c r="G781" s="1">
        <f t="shared" si="15"/>
        <v>108.20000000000002</v>
      </c>
      <c r="K781" s="29"/>
    </row>
    <row r="782" spans="1:11">
      <c r="A782" s="30">
        <v>45593</v>
      </c>
      <c r="B782" s="167">
        <v>29900</v>
      </c>
      <c r="C782" s="405" t="s">
        <v>41</v>
      </c>
      <c r="D782" t="s">
        <v>14</v>
      </c>
      <c r="F782" s="217">
        <v>108.2</v>
      </c>
      <c r="G782" s="1">
        <f t="shared" si="15"/>
        <v>0</v>
      </c>
      <c r="K782" s="29"/>
    </row>
    <row r="783" spans="1:11">
      <c r="A783" s="68">
        <v>45596</v>
      </c>
      <c r="B783" s="404" t="s">
        <v>11</v>
      </c>
      <c r="C783" s="404" t="s">
        <v>27</v>
      </c>
      <c r="D783" t="s">
        <v>13</v>
      </c>
      <c r="E783" s="217">
        <v>43.8</v>
      </c>
      <c r="F783" s="217"/>
      <c r="G783" s="1">
        <f t="shared" si="15"/>
        <v>43.8</v>
      </c>
    </row>
    <row r="784" spans="1:11">
      <c r="A784" s="46"/>
      <c r="B784" s="405"/>
      <c r="C784" s="405"/>
      <c r="D784" t="s">
        <v>14</v>
      </c>
      <c r="E784" s="217">
        <v>99.8</v>
      </c>
      <c r="F784" s="217"/>
      <c r="G784" s="1">
        <f t="shared" si="15"/>
        <v>143.6</v>
      </c>
    </row>
    <row r="785" spans="1:13">
      <c r="A785" s="46"/>
      <c r="B785" s="405"/>
      <c r="C785" s="405"/>
      <c r="D785" t="s">
        <v>15</v>
      </c>
      <c r="E785" s="217">
        <v>60</v>
      </c>
      <c r="F785" s="217"/>
      <c r="G785" s="1">
        <f t="shared" si="15"/>
        <v>203.6</v>
      </c>
    </row>
    <row r="786" spans="1:13">
      <c r="A786" s="46"/>
      <c r="B786" s="405"/>
      <c r="C786" s="405"/>
      <c r="D786" t="s">
        <v>16</v>
      </c>
      <c r="E786" s="217">
        <v>5</v>
      </c>
      <c r="F786" s="217"/>
      <c r="G786" s="1">
        <f t="shared" si="15"/>
        <v>208.6</v>
      </c>
    </row>
    <row r="787" spans="1:13">
      <c r="A787" s="46">
        <v>45596</v>
      </c>
      <c r="B787" s="405" t="s">
        <v>62</v>
      </c>
      <c r="C787" s="405" t="s">
        <v>27</v>
      </c>
      <c r="D787" t="s">
        <v>15</v>
      </c>
      <c r="E787" s="217"/>
      <c r="F787" s="217">
        <v>60</v>
      </c>
      <c r="G787" s="1">
        <f t="shared" si="15"/>
        <v>148.6</v>
      </c>
    </row>
    <row r="788" spans="1:13">
      <c r="A788" s="46">
        <v>45596</v>
      </c>
      <c r="B788" s="405" t="s">
        <v>62</v>
      </c>
      <c r="C788" s="405" t="s">
        <v>27</v>
      </c>
      <c r="D788" t="s">
        <v>16</v>
      </c>
      <c r="E788" s="217"/>
      <c r="F788" s="217">
        <v>5</v>
      </c>
      <c r="G788" s="1">
        <f t="shared" si="15"/>
        <v>143.6</v>
      </c>
    </row>
    <row r="789" spans="1:13">
      <c r="A789" s="46">
        <v>45646</v>
      </c>
      <c r="B789" s="405">
        <v>30198</v>
      </c>
      <c r="C789" s="405" t="s">
        <v>27</v>
      </c>
      <c r="D789" t="s">
        <v>13</v>
      </c>
      <c r="E789" s="217"/>
      <c r="F789" s="217">
        <v>43.8</v>
      </c>
      <c r="G789" s="1">
        <f t="shared" ref="G789:G852" si="16">+G788+E789-F789</f>
        <v>99.8</v>
      </c>
      <c r="I789" s="217">
        <v>43.8</v>
      </c>
    </row>
    <row r="790" spans="1:13">
      <c r="A790" s="46">
        <v>45646</v>
      </c>
      <c r="B790" s="405">
        <v>30198</v>
      </c>
      <c r="C790" s="405" t="s">
        <v>27</v>
      </c>
      <c r="D790" t="s">
        <v>14</v>
      </c>
      <c r="E790" s="217"/>
      <c r="F790" s="217">
        <v>99.8</v>
      </c>
      <c r="G790" s="1">
        <f t="shared" si="16"/>
        <v>0</v>
      </c>
      <c r="I790" s="217"/>
      <c r="K790" s="404" t="s">
        <v>73</v>
      </c>
      <c r="L790" t="s">
        <v>13</v>
      </c>
      <c r="M790" s="217">
        <v>51.5</v>
      </c>
    </row>
    <row r="791" spans="1:13">
      <c r="A791" s="68">
        <v>45626</v>
      </c>
      <c r="B791" s="404" t="s">
        <v>11</v>
      </c>
      <c r="C791" s="404" t="s">
        <v>73</v>
      </c>
      <c r="D791" t="s">
        <v>13</v>
      </c>
      <c r="E791" s="217">
        <v>51.5</v>
      </c>
      <c r="F791" s="217"/>
      <c r="G791" s="1">
        <f t="shared" si="16"/>
        <v>51.5</v>
      </c>
      <c r="I791" s="217"/>
      <c r="K791" s="405"/>
      <c r="L791" t="s">
        <v>14</v>
      </c>
      <c r="M791" s="217">
        <v>107.1</v>
      </c>
    </row>
    <row r="792" spans="1:13">
      <c r="A792" s="46"/>
      <c r="B792" s="405"/>
      <c r="C792" s="405"/>
      <c r="D792" t="s">
        <v>14</v>
      </c>
      <c r="E792" s="217">
        <v>107.1</v>
      </c>
      <c r="F792" s="217"/>
      <c r="G792" s="1">
        <f t="shared" si="16"/>
        <v>158.6</v>
      </c>
      <c r="I792" s="217">
        <v>99.8</v>
      </c>
      <c r="M792" s="29">
        <f>SUM(M790:M791)</f>
        <v>158.6</v>
      </c>
    </row>
    <row r="793" spans="1:13">
      <c r="A793" s="46"/>
      <c r="B793" s="405"/>
      <c r="C793" s="405"/>
      <c r="D793" t="s">
        <v>15</v>
      </c>
      <c r="E793" s="217">
        <v>60</v>
      </c>
      <c r="F793" s="217"/>
      <c r="G793" s="1">
        <f t="shared" si="16"/>
        <v>218.6</v>
      </c>
      <c r="I793" s="29">
        <f>SUM(I789:I792)</f>
        <v>143.6</v>
      </c>
    </row>
    <row r="794" spans="1:13">
      <c r="A794" s="46"/>
      <c r="B794" s="405"/>
      <c r="C794" s="405"/>
      <c r="D794" t="s">
        <v>16</v>
      </c>
      <c r="E794" s="217">
        <v>5</v>
      </c>
      <c r="F794" s="217"/>
      <c r="G794" s="1">
        <f t="shared" si="16"/>
        <v>223.6</v>
      </c>
      <c r="I794" s="29">
        <f>160-I793</f>
        <v>16.400000000000006</v>
      </c>
    </row>
    <row r="795" spans="1:13">
      <c r="A795" s="46">
        <v>45626</v>
      </c>
      <c r="B795" s="405" t="s">
        <v>64</v>
      </c>
      <c r="C795" s="405" t="s">
        <v>73</v>
      </c>
      <c r="D795" t="s">
        <v>15</v>
      </c>
      <c r="E795" s="217"/>
      <c r="F795" s="217">
        <v>60</v>
      </c>
      <c r="G795" s="1">
        <f t="shared" si="16"/>
        <v>163.6</v>
      </c>
    </row>
    <row r="796" spans="1:13">
      <c r="A796" s="46">
        <v>45626</v>
      </c>
      <c r="B796" s="405" t="s">
        <v>64</v>
      </c>
      <c r="C796" s="405" t="s">
        <v>73</v>
      </c>
      <c r="D796" t="s">
        <v>16</v>
      </c>
      <c r="E796" s="217"/>
      <c r="F796" s="217">
        <v>5</v>
      </c>
      <c r="G796" s="1">
        <f t="shared" si="16"/>
        <v>158.6</v>
      </c>
    </row>
    <row r="797" spans="1:13">
      <c r="A797" s="46">
        <v>45670</v>
      </c>
      <c r="B797" s="405">
        <v>30293</v>
      </c>
      <c r="C797" s="405" t="s">
        <v>73</v>
      </c>
      <c r="D797" t="s">
        <v>13</v>
      </c>
      <c r="E797" s="217"/>
      <c r="F797" s="217">
        <v>51.5</v>
      </c>
      <c r="G797" s="1">
        <f t="shared" si="16"/>
        <v>107.1</v>
      </c>
    </row>
    <row r="798" spans="1:13">
      <c r="A798" s="46">
        <v>45670</v>
      </c>
      <c r="B798" s="405">
        <v>30293</v>
      </c>
      <c r="C798" s="405" t="s">
        <v>73</v>
      </c>
      <c r="D798" t="s">
        <v>14</v>
      </c>
      <c r="E798" s="217"/>
      <c r="F798" s="217">
        <v>107.1</v>
      </c>
      <c r="G798" s="1">
        <f t="shared" si="16"/>
        <v>0</v>
      </c>
    </row>
    <row r="799" spans="1:13">
      <c r="A799" s="32">
        <v>45657</v>
      </c>
      <c r="B799" s="404" t="s">
        <v>11</v>
      </c>
      <c r="C799" s="404" t="s">
        <v>29</v>
      </c>
      <c r="D799" t="s">
        <v>13</v>
      </c>
      <c r="E799" s="217">
        <v>68.900000000000006</v>
      </c>
      <c r="F799" s="217"/>
      <c r="G799" s="1">
        <f t="shared" si="16"/>
        <v>68.900000000000006</v>
      </c>
    </row>
    <row r="800" spans="1:13">
      <c r="B800" s="405"/>
      <c r="C800" s="405"/>
      <c r="D800" t="s">
        <v>14</v>
      </c>
      <c r="E800" s="217">
        <v>71.599999999999994</v>
      </c>
      <c r="F800" s="217"/>
      <c r="G800" s="1">
        <f t="shared" si="16"/>
        <v>140.5</v>
      </c>
    </row>
    <row r="801" spans="1:12">
      <c r="B801" s="405"/>
      <c r="C801" s="405"/>
      <c r="D801" t="s">
        <v>15</v>
      </c>
      <c r="E801" s="217">
        <v>60</v>
      </c>
      <c r="F801" s="217"/>
      <c r="G801" s="1">
        <f t="shared" si="16"/>
        <v>200.5</v>
      </c>
    </row>
    <row r="802" spans="1:12">
      <c r="B802" s="405"/>
      <c r="C802" s="405"/>
      <c r="D802" t="s">
        <v>16</v>
      </c>
      <c r="E802" s="217">
        <v>5</v>
      </c>
      <c r="F802" s="217"/>
      <c r="G802" s="1">
        <f t="shared" si="16"/>
        <v>205.5</v>
      </c>
      <c r="I802">
        <v>2024</v>
      </c>
      <c r="J802" s="404" t="s">
        <v>29</v>
      </c>
      <c r="K802" t="s">
        <v>13</v>
      </c>
      <c r="L802" s="217">
        <v>68.900000000000006</v>
      </c>
    </row>
    <row r="803" spans="1:12">
      <c r="A803" s="30">
        <v>45657</v>
      </c>
      <c r="B803" s="405" t="s">
        <v>48</v>
      </c>
      <c r="C803" s="405" t="s">
        <v>29</v>
      </c>
      <c r="D803" t="s">
        <v>15</v>
      </c>
      <c r="E803" s="217"/>
      <c r="F803" s="217">
        <v>60</v>
      </c>
      <c r="G803" s="1">
        <f t="shared" si="16"/>
        <v>145.5</v>
      </c>
      <c r="J803" s="405"/>
      <c r="K803" t="s">
        <v>14</v>
      </c>
      <c r="L803" s="217">
        <v>71.599999999999994</v>
      </c>
    </row>
    <row r="804" spans="1:12">
      <c r="A804" s="30">
        <v>45657</v>
      </c>
      <c r="B804" s="405" t="s">
        <v>48</v>
      </c>
      <c r="C804" s="405" t="s">
        <v>29</v>
      </c>
      <c r="D804" t="s">
        <v>16</v>
      </c>
      <c r="E804" s="217"/>
      <c r="F804" s="217">
        <v>5</v>
      </c>
      <c r="G804" s="1">
        <f t="shared" si="16"/>
        <v>140.5</v>
      </c>
      <c r="I804">
        <v>2025</v>
      </c>
      <c r="J804" s="404" t="s">
        <v>12</v>
      </c>
      <c r="K804" t="s">
        <v>13</v>
      </c>
      <c r="L804" s="217">
        <v>37.799999999999997</v>
      </c>
    </row>
    <row r="805" spans="1:12">
      <c r="A805" s="46">
        <v>45726</v>
      </c>
      <c r="B805" s="405">
        <v>30620</v>
      </c>
      <c r="C805" s="405" t="s">
        <v>29</v>
      </c>
      <c r="D805" t="s">
        <v>13</v>
      </c>
      <c r="E805" s="217"/>
      <c r="F805" s="217">
        <v>68.900000000000006</v>
      </c>
      <c r="G805" s="1">
        <f t="shared" si="16"/>
        <v>71.599999999999994</v>
      </c>
      <c r="J805" s="405"/>
      <c r="K805" t="s">
        <v>14</v>
      </c>
      <c r="L805" s="217">
        <v>25</v>
      </c>
    </row>
    <row r="806" spans="1:12">
      <c r="A806" s="46">
        <v>45726</v>
      </c>
      <c r="B806" s="405">
        <v>30620</v>
      </c>
      <c r="C806" s="405" t="s">
        <v>29</v>
      </c>
      <c r="D806" t="s">
        <v>14</v>
      </c>
      <c r="E806" s="217"/>
      <c r="F806" s="217">
        <v>71.599999999999994</v>
      </c>
      <c r="G806" s="1">
        <f t="shared" si="16"/>
        <v>0</v>
      </c>
      <c r="J806" s="405"/>
      <c r="L806" s="217"/>
    </row>
    <row r="807" spans="1:12">
      <c r="A807" s="68">
        <v>45688</v>
      </c>
      <c r="B807" s="404" t="s">
        <v>11</v>
      </c>
      <c r="C807" s="404" t="s">
        <v>12</v>
      </c>
      <c r="D807" t="s">
        <v>13</v>
      </c>
      <c r="E807" s="217">
        <v>37.799999999999997</v>
      </c>
      <c r="F807" s="217"/>
      <c r="G807" s="1">
        <f t="shared" si="16"/>
        <v>37.799999999999997</v>
      </c>
      <c r="J807" s="405"/>
      <c r="L807" s="217"/>
    </row>
    <row r="808" spans="1:12">
      <c r="A808" s="46"/>
      <c r="B808" s="405"/>
      <c r="C808" s="405"/>
      <c r="D808" t="s">
        <v>14</v>
      </c>
      <c r="E808" s="217">
        <v>25</v>
      </c>
      <c r="F808" s="217"/>
      <c r="G808" s="1">
        <f t="shared" si="16"/>
        <v>62.8</v>
      </c>
      <c r="L808" s="29">
        <f>SUM(L802:L805)</f>
        <v>203.3</v>
      </c>
    </row>
    <row r="809" spans="1:12">
      <c r="A809" s="46"/>
      <c r="B809" s="405"/>
      <c r="C809" s="405"/>
      <c r="D809" t="s">
        <v>15</v>
      </c>
      <c r="E809" s="217">
        <v>60</v>
      </c>
      <c r="F809" s="217"/>
      <c r="G809" s="1">
        <f t="shared" si="16"/>
        <v>122.8</v>
      </c>
    </row>
    <row r="810" spans="1:12">
      <c r="A810" s="46"/>
      <c r="B810" s="405"/>
      <c r="C810" s="405"/>
      <c r="D810" t="s">
        <v>16</v>
      </c>
      <c r="E810" s="217">
        <v>5</v>
      </c>
      <c r="F810" s="217"/>
      <c r="G810" s="1">
        <f t="shared" si="16"/>
        <v>127.8</v>
      </c>
    </row>
    <row r="811" spans="1:12">
      <c r="A811" s="46">
        <v>45688</v>
      </c>
      <c r="B811" s="405" t="s">
        <v>49</v>
      </c>
      <c r="C811" s="405" t="s">
        <v>12</v>
      </c>
      <c r="D811" t="s">
        <v>15</v>
      </c>
      <c r="E811" s="217"/>
      <c r="F811" s="217">
        <v>60</v>
      </c>
      <c r="G811" s="1">
        <f t="shared" si="16"/>
        <v>67.8</v>
      </c>
    </row>
    <row r="812" spans="1:12">
      <c r="A812" s="46">
        <v>45688</v>
      </c>
      <c r="B812" s="405" t="s">
        <v>49</v>
      </c>
      <c r="C812" s="405" t="s">
        <v>12</v>
      </c>
      <c r="D812" t="s">
        <v>16</v>
      </c>
      <c r="E812" s="217"/>
      <c r="F812" s="217">
        <v>5</v>
      </c>
      <c r="G812" s="1">
        <f t="shared" si="16"/>
        <v>62.8</v>
      </c>
      <c r="H812" s="29">
        <f>160-G811</f>
        <v>92.2</v>
      </c>
    </row>
    <row r="813" spans="1:12">
      <c r="A813" s="46">
        <v>45726</v>
      </c>
      <c r="B813" s="405">
        <v>30620</v>
      </c>
      <c r="C813" s="405" t="s">
        <v>12</v>
      </c>
      <c r="D813" t="s">
        <v>13</v>
      </c>
      <c r="E813" s="217"/>
      <c r="F813" s="217">
        <v>37.799999999999997</v>
      </c>
      <c r="G813" s="1">
        <f t="shared" si="16"/>
        <v>25</v>
      </c>
    </row>
    <row r="814" spans="1:12">
      <c r="A814" s="46">
        <v>45726</v>
      </c>
      <c r="B814" s="405">
        <v>30620</v>
      </c>
      <c r="C814" s="405" t="s">
        <v>12</v>
      </c>
      <c r="D814" t="s">
        <v>14</v>
      </c>
      <c r="E814" s="217"/>
      <c r="F814" s="217">
        <v>25</v>
      </c>
      <c r="G814" s="1">
        <f t="shared" si="16"/>
        <v>0</v>
      </c>
    </row>
    <row r="815" spans="1:12">
      <c r="A815" s="32">
        <v>45716</v>
      </c>
      <c r="B815" s="404" t="s">
        <v>11</v>
      </c>
      <c r="C815" s="404" t="s">
        <v>19</v>
      </c>
      <c r="D815" t="s">
        <v>13</v>
      </c>
      <c r="E815" s="217">
        <v>66.099999999999994</v>
      </c>
      <c r="F815" s="217"/>
      <c r="G815" s="1">
        <f t="shared" si="16"/>
        <v>66.099999999999994</v>
      </c>
    </row>
    <row r="816" spans="1:12">
      <c r="B816" s="405"/>
      <c r="C816" s="405"/>
      <c r="D816" t="s">
        <v>14</v>
      </c>
      <c r="E816" s="217">
        <v>70.400000000000006</v>
      </c>
      <c r="F816" s="217"/>
      <c r="G816" s="1">
        <f t="shared" si="16"/>
        <v>136.5</v>
      </c>
    </row>
    <row r="817" spans="1:12">
      <c r="B817" s="405"/>
      <c r="C817" s="405"/>
      <c r="D817" t="s">
        <v>15</v>
      </c>
      <c r="E817" s="217">
        <v>56</v>
      </c>
      <c r="F817" s="217"/>
      <c r="G817" s="1">
        <f t="shared" si="16"/>
        <v>192.5</v>
      </c>
    </row>
    <row r="818" spans="1:12">
      <c r="B818" s="405"/>
      <c r="C818" s="405"/>
      <c r="D818" t="s">
        <v>16</v>
      </c>
      <c r="E818" s="217">
        <v>5</v>
      </c>
      <c r="F818" s="217"/>
      <c r="G818" s="1">
        <f t="shared" si="16"/>
        <v>197.5</v>
      </c>
      <c r="H818" s="29">
        <f>220-G817</f>
        <v>27.5</v>
      </c>
    </row>
    <row r="819" spans="1:12">
      <c r="A819" s="30">
        <v>45716</v>
      </c>
      <c r="B819" s="405" t="s">
        <v>50</v>
      </c>
      <c r="C819" s="405" t="s">
        <v>19</v>
      </c>
      <c r="D819" t="s">
        <v>15</v>
      </c>
      <c r="E819" s="217"/>
      <c r="F819" s="217">
        <v>56</v>
      </c>
      <c r="G819" s="1">
        <f t="shared" si="16"/>
        <v>141.5</v>
      </c>
    </row>
    <row r="820" spans="1:12">
      <c r="A820" s="30">
        <v>45716</v>
      </c>
      <c r="B820" s="405" t="s">
        <v>50</v>
      </c>
      <c r="C820" s="405" t="s">
        <v>19</v>
      </c>
      <c r="D820" t="s">
        <v>16</v>
      </c>
      <c r="E820" s="217"/>
      <c r="F820" s="217">
        <v>5</v>
      </c>
      <c r="G820" s="1">
        <f t="shared" si="16"/>
        <v>136.5</v>
      </c>
    </row>
    <row r="821" spans="1:12">
      <c r="A821" s="30">
        <v>45737</v>
      </c>
      <c r="B821" s="167">
        <v>30692</v>
      </c>
      <c r="C821" s="405" t="s">
        <v>19</v>
      </c>
      <c r="D821" t="s">
        <v>13</v>
      </c>
      <c r="F821" s="1">
        <v>66.099999999999994</v>
      </c>
      <c r="G821" s="1">
        <f t="shared" si="16"/>
        <v>70.400000000000006</v>
      </c>
    </row>
    <row r="822" spans="1:12">
      <c r="A822" s="30">
        <v>45737</v>
      </c>
      <c r="B822" s="167">
        <v>30692</v>
      </c>
      <c r="C822" s="405" t="s">
        <v>19</v>
      </c>
      <c r="D822" t="s">
        <v>14</v>
      </c>
      <c r="F822" s="1">
        <v>70.400000000000006</v>
      </c>
      <c r="G822" s="1">
        <f t="shared" si="16"/>
        <v>0</v>
      </c>
    </row>
    <row r="823" spans="1:12">
      <c r="A823" s="32">
        <v>45747</v>
      </c>
      <c r="B823" s="404" t="s">
        <v>11</v>
      </c>
      <c r="C823" s="404" t="s">
        <v>20</v>
      </c>
      <c r="D823" t="s">
        <v>13</v>
      </c>
      <c r="E823" s="217">
        <v>81</v>
      </c>
      <c r="F823" s="217"/>
      <c r="G823" s="1">
        <f t="shared" si="16"/>
        <v>81</v>
      </c>
    </row>
    <row r="824" spans="1:12">
      <c r="B824" s="405"/>
      <c r="C824" s="405"/>
      <c r="D824" t="s">
        <v>14</v>
      </c>
      <c r="E824" s="217">
        <v>55.8</v>
      </c>
      <c r="F824" s="217"/>
      <c r="G824" s="1">
        <f t="shared" si="16"/>
        <v>136.80000000000001</v>
      </c>
    </row>
    <row r="825" spans="1:12">
      <c r="B825" s="405"/>
      <c r="C825" s="405"/>
      <c r="D825" t="s">
        <v>15</v>
      </c>
      <c r="E825" s="217">
        <v>60</v>
      </c>
      <c r="F825" s="217"/>
      <c r="G825" s="1">
        <f t="shared" si="16"/>
        <v>196.8</v>
      </c>
    </row>
    <row r="826" spans="1:12">
      <c r="B826" s="405"/>
      <c r="C826" s="405"/>
      <c r="D826" t="s">
        <v>16</v>
      </c>
      <c r="E826" s="217">
        <v>5</v>
      </c>
      <c r="F826" s="217"/>
      <c r="G826" s="1">
        <f t="shared" si="16"/>
        <v>201.8</v>
      </c>
    </row>
    <row r="827" spans="1:12">
      <c r="A827" s="30">
        <v>45747</v>
      </c>
      <c r="B827" s="405" t="s">
        <v>53</v>
      </c>
      <c r="C827" s="405" t="s">
        <v>20</v>
      </c>
      <c r="D827" t="s">
        <v>15</v>
      </c>
      <c r="E827" s="217"/>
      <c r="F827" s="217">
        <v>60</v>
      </c>
      <c r="G827" s="1">
        <f t="shared" si="16"/>
        <v>141.80000000000001</v>
      </c>
    </row>
    <row r="828" spans="1:12">
      <c r="A828" s="30">
        <v>45747</v>
      </c>
      <c r="B828" s="405" t="s">
        <v>53</v>
      </c>
      <c r="C828" s="405" t="s">
        <v>20</v>
      </c>
      <c r="D828" t="s">
        <v>16</v>
      </c>
      <c r="E828" s="217"/>
      <c r="F828" s="217">
        <v>5</v>
      </c>
      <c r="G828" s="1">
        <f t="shared" si="16"/>
        <v>136.80000000000001</v>
      </c>
    </row>
    <row r="829" spans="1:12">
      <c r="A829" s="30">
        <v>45811</v>
      </c>
      <c r="B829" s="405">
        <v>31084</v>
      </c>
      <c r="C829" s="405" t="s">
        <v>20</v>
      </c>
      <c r="D829" t="s">
        <v>13</v>
      </c>
      <c r="E829" s="217"/>
      <c r="F829" s="217">
        <v>81</v>
      </c>
      <c r="G829" s="1">
        <f t="shared" si="16"/>
        <v>55.800000000000011</v>
      </c>
      <c r="H829" s="29">
        <f>140-G828</f>
        <v>3.1999999999999886</v>
      </c>
      <c r="J829" s="404" t="s">
        <v>20</v>
      </c>
      <c r="K829" t="s">
        <v>13</v>
      </c>
      <c r="L829" s="217">
        <v>81</v>
      </c>
    </row>
    <row r="830" spans="1:12">
      <c r="A830" s="30">
        <v>45811</v>
      </c>
      <c r="B830" s="405">
        <v>31084</v>
      </c>
      <c r="C830" s="405" t="s">
        <v>20</v>
      </c>
      <c r="D830" t="s">
        <v>14</v>
      </c>
      <c r="E830" s="217"/>
      <c r="F830" s="217">
        <v>55.8</v>
      </c>
      <c r="G830" s="1">
        <f t="shared" si="16"/>
        <v>0</v>
      </c>
      <c r="H830" s="29"/>
      <c r="J830" s="404"/>
      <c r="L830" s="217"/>
    </row>
    <row r="831" spans="1:12">
      <c r="A831" s="68">
        <v>45777</v>
      </c>
      <c r="B831" s="404" t="s">
        <v>11</v>
      </c>
      <c r="C831" s="404" t="s">
        <v>21</v>
      </c>
      <c r="D831" t="s">
        <v>13</v>
      </c>
      <c r="E831" s="217">
        <v>74.8</v>
      </c>
      <c r="F831" s="217"/>
      <c r="G831" s="1">
        <f t="shared" si="16"/>
        <v>74.8</v>
      </c>
      <c r="H831" s="29"/>
      <c r="J831" s="404"/>
      <c r="L831" s="217"/>
    </row>
    <row r="832" spans="1:12">
      <c r="A832" s="46"/>
      <c r="B832" s="405"/>
      <c r="C832" s="405"/>
      <c r="D832" t="s">
        <v>14</v>
      </c>
      <c r="E832" s="217">
        <v>55.6</v>
      </c>
      <c r="F832" s="217"/>
      <c r="G832" s="1">
        <f t="shared" si="16"/>
        <v>130.4</v>
      </c>
      <c r="J832" s="405"/>
      <c r="K832" t="s">
        <v>14</v>
      </c>
      <c r="L832" s="217">
        <v>55.8</v>
      </c>
    </row>
    <row r="833" spans="1:13">
      <c r="A833" s="46"/>
      <c r="B833" s="405"/>
      <c r="C833" s="405"/>
      <c r="D833" t="s">
        <v>15</v>
      </c>
      <c r="E833" s="217">
        <v>60</v>
      </c>
      <c r="F833" s="217"/>
      <c r="G833" s="1">
        <f t="shared" si="16"/>
        <v>190.4</v>
      </c>
      <c r="J833" s="404" t="s">
        <v>21</v>
      </c>
      <c r="K833" t="s">
        <v>13</v>
      </c>
      <c r="L833" s="217">
        <v>74.8</v>
      </c>
    </row>
    <row r="834" spans="1:13">
      <c r="A834" s="46"/>
      <c r="B834" s="405"/>
      <c r="C834" s="405"/>
      <c r="D834" t="s">
        <v>16</v>
      </c>
      <c r="E834" s="217">
        <v>5</v>
      </c>
      <c r="F834" s="217"/>
      <c r="G834" s="1">
        <f t="shared" si="16"/>
        <v>195.4</v>
      </c>
      <c r="J834" s="405"/>
      <c r="K834" t="s">
        <v>14</v>
      </c>
      <c r="L834" s="217">
        <v>55.6</v>
      </c>
    </row>
    <row r="835" spans="1:13">
      <c r="A835" s="46">
        <v>45777</v>
      </c>
      <c r="B835" s="405" t="s">
        <v>65</v>
      </c>
      <c r="C835" s="405" t="s">
        <v>21</v>
      </c>
      <c r="D835" t="s">
        <v>15</v>
      </c>
      <c r="E835" s="217"/>
      <c r="F835" s="217">
        <v>60</v>
      </c>
      <c r="G835" s="1">
        <f t="shared" si="16"/>
        <v>135.4</v>
      </c>
      <c r="L835" s="29">
        <f>SUM(L829:L834)</f>
        <v>267.20000000000005</v>
      </c>
    </row>
    <row r="836" spans="1:13">
      <c r="A836" s="46">
        <v>45777</v>
      </c>
      <c r="B836" s="405" t="s">
        <v>65</v>
      </c>
      <c r="C836" s="405" t="s">
        <v>21</v>
      </c>
      <c r="D836" t="s">
        <v>16</v>
      </c>
      <c r="E836" s="217"/>
      <c r="F836" s="217">
        <v>5</v>
      </c>
      <c r="G836" s="1">
        <f t="shared" si="16"/>
        <v>130.4</v>
      </c>
      <c r="M836" s="29">
        <f>280.2-L835</f>
        <v>12.999999999999943</v>
      </c>
    </row>
    <row r="837" spans="1:13">
      <c r="A837" s="30">
        <v>45811</v>
      </c>
      <c r="B837" s="405">
        <v>31084</v>
      </c>
      <c r="C837" s="405" t="s">
        <v>21</v>
      </c>
      <c r="D837" t="s">
        <v>13</v>
      </c>
      <c r="F837" s="1">
        <v>74.8</v>
      </c>
      <c r="G837" s="1">
        <f t="shared" si="16"/>
        <v>55.600000000000009</v>
      </c>
    </row>
    <row r="838" spans="1:13">
      <c r="A838" s="30">
        <v>45811</v>
      </c>
      <c r="B838" s="405">
        <v>31084</v>
      </c>
      <c r="C838" s="405" t="s">
        <v>21</v>
      </c>
      <c r="D838" t="s">
        <v>14</v>
      </c>
      <c r="F838" s="1">
        <v>55.6</v>
      </c>
      <c r="G838" s="1">
        <f t="shared" si="16"/>
        <v>0</v>
      </c>
    </row>
    <row r="839" spans="1:13">
      <c r="A839" s="32">
        <v>45808</v>
      </c>
      <c r="B839" s="404" t="s">
        <v>11</v>
      </c>
      <c r="C839" s="404" t="s">
        <v>22</v>
      </c>
      <c r="D839" t="s">
        <v>13</v>
      </c>
      <c r="E839" s="217">
        <v>79.7</v>
      </c>
      <c r="F839" s="217"/>
      <c r="G839" s="1">
        <f t="shared" si="16"/>
        <v>79.7</v>
      </c>
    </row>
    <row r="840" spans="1:13">
      <c r="B840" s="405"/>
      <c r="C840" s="405"/>
      <c r="D840" t="s">
        <v>14</v>
      </c>
      <c r="E840" s="217">
        <v>93.4</v>
      </c>
      <c r="F840" s="217"/>
      <c r="G840" s="1">
        <f t="shared" si="16"/>
        <v>173.10000000000002</v>
      </c>
    </row>
    <row r="841" spans="1:13">
      <c r="B841" s="405"/>
      <c r="C841" s="405"/>
      <c r="D841" t="s">
        <v>15</v>
      </c>
      <c r="E841" s="217">
        <v>60</v>
      </c>
      <c r="F841" s="217"/>
      <c r="G841" s="1">
        <f t="shared" si="16"/>
        <v>233.10000000000002</v>
      </c>
    </row>
    <row r="842" spans="1:13">
      <c r="B842" s="405"/>
      <c r="C842" s="405"/>
      <c r="D842" t="s">
        <v>16</v>
      </c>
      <c r="E842" s="217">
        <v>5</v>
      </c>
      <c r="F842" s="217"/>
      <c r="G842" s="1">
        <f t="shared" si="16"/>
        <v>238.10000000000002</v>
      </c>
    </row>
    <row r="843" spans="1:13">
      <c r="A843" s="30">
        <v>45808</v>
      </c>
      <c r="B843" s="405" t="s">
        <v>55</v>
      </c>
      <c r="C843" s="405" t="s">
        <v>22</v>
      </c>
      <c r="D843" t="s">
        <v>15</v>
      </c>
      <c r="E843" s="217"/>
      <c r="F843" s="217">
        <v>60</v>
      </c>
      <c r="G843" s="1">
        <f t="shared" si="16"/>
        <v>178.10000000000002</v>
      </c>
    </row>
    <row r="844" spans="1:13">
      <c r="A844" s="30">
        <v>45808</v>
      </c>
      <c r="B844" s="405" t="s">
        <v>55</v>
      </c>
      <c r="C844" s="405" t="s">
        <v>22</v>
      </c>
      <c r="D844" t="s">
        <v>16</v>
      </c>
      <c r="E844" s="217"/>
      <c r="F844" s="217">
        <v>5</v>
      </c>
      <c r="G844" s="1">
        <f t="shared" si="16"/>
        <v>173.10000000000002</v>
      </c>
      <c r="I844" s="404" t="s">
        <v>22</v>
      </c>
      <c r="J844" t="s">
        <v>13</v>
      </c>
      <c r="K844" s="217">
        <v>79.7</v>
      </c>
    </row>
    <row r="845" spans="1:13">
      <c r="A845" s="30">
        <v>45838</v>
      </c>
      <c r="B845" s="167">
        <v>31239</v>
      </c>
      <c r="C845" s="405" t="s">
        <v>22</v>
      </c>
      <c r="D845" t="s">
        <v>13</v>
      </c>
      <c r="F845" s="1">
        <v>79.7</v>
      </c>
      <c r="G845" s="1">
        <f t="shared" si="16"/>
        <v>93.40000000000002</v>
      </c>
      <c r="I845" s="405"/>
      <c r="J845" t="s">
        <v>14</v>
      </c>
      <c r="K845" s="217">
        <v>93.4</v>
      </c>
    </row>
    <row r="846" spans="1:13">
      <c r="A846" s="30">
        <v>45838</v>
      </c>
      <c r="B846" s="167">
        <v>31239</v>
      </c>
      <c r="C846" s="405" t="s">
        <v>22</v>
      </c>
      <c r="D846" t="s">
        <v>14</v>
      </c>
      <c r="F846" s="1">
        <v>93.4</v>
      </c>
      <c r="G846" s="1">
        <f t="shared" si="16"/>
        <v>0</v>
      </c>
      <c r="K846" s="29">
        <f>SUM(K844:K845)</f>
        <v>173.10000000000002</v>
      </c>
    </row>
    <row r="847" spans="1:13">
      <c r="A847" s="68">
        <v>45838</v>
      </c>
      <c r="B847" s="404" t="s">
        <v>11</v>
      </c>
      <c r="C847" s="404" t="s">
        <v>23</v>
      </c>
      <c r="D847" t="s">
        <v>13</v>
      </c>
      <c r="E847" s="217">
        <v>93.2</v>
      </c>
      <c r="F847" s="217"/>
      <c r="G847" s="1">
        <f t="shared" si="16"/>
        <v>93.2</v>
      </c>
      <c r="K847" s="29">
        <f>180-K846</f>
        <v>6.8999999999999773</v>
      </c>
    </row>
    <row r="848" spans="1:13">
      <c r="A848" s="46"/>
      <c r="B848" s="405"/>
      <c r="C848" s="405"/>
      <c r="D848" t="s">
        <v>14</v>
      </c>
      <c r="E848" s="217">
        <v>67.900000000000006</v>
      </c>
      <c r="F848" s="217"/>
      <c r="G848" s="1">
        <f t="shared" si="16"/>
        <v>161.10000000000002</v>
      </c>
    </row>
    <row r="849" spans="1:12">
      <c r="A849" s="46"/>
      <c r="B849" s="405"/>
      <c r="C849" s="405"/>
      <c r="D849" t="s">
        <v>15</v>
      </c>
      <c r="E849" s="217">
        <v>60</v>
      </c>
      <c r="F849" s="217"/>
      <c r="G849" s="1">
        <f t="shared" si="16"/>
        <v>221.10000000000002</v>
      </c>
    </row>
    <row r="850" spans="1:12">
      <c r="A850" s="46"/>
      <c r="B850" s="405"/>
      <c r="C850" s="405"/>
      <c r="D850" t="s">
        <v>16</v>
      </c>
      <c r="E850" s="217">
        <v>5</v>
      </c>
      <c r="F850" s="217"/>
      <c r="G850" s="1">
        <f t="shared" si="16"/>
        <v>226.10000000000002</v>
      </c>
    </row>
    <row r="851" spans="1:12">
      <c r="A851" s="46">
        <v>45838</v>
      </c>
      <c r="B851" s="405" t="s">
        <v>56</v>
      </c>
      <c r="C851" s="405" t="s">
        <v>23</v>
      </c>
      <c r="D851" t="s">
        <v>15</v>
      </c>
      <c r="E851" s="217"/>
      <c r="F851" s="217">
        <v>60</v>
      </c>
      <c r="G851" s="1">
        <f t="shared" si="16"/>
        <v>166.10000000000002</v>
      </c>
      <c r="I851" s="404" t="s">
        <v>23</v>
      </c>
      <c r="J851" t="s">
        <v>13</v>
      </c>
      <c r="K851" s="217">
        <v>93.2</v>
      </c>
    </row>
    <row r="852" spans="1:12">
      <c r="A852" s="46">
        <v>45838</v>
      </c>
      <c r="B852" s="405" t="s">
        <v>56</v>
      </c>
      <c r="C852" s="405" t="s">
        <v>23</v>
      </c>
      <c r="D852" t="s">
        <v>16</v>
      </c>
      <c r="E852" s="217"/>
      <c r="F852" s="217">
        <v>5</v>
      </c>
      <c r="G852" s="1">
        <f t="shared" si="16"/>
        <v>161.10000000000002</v>
      </c>
      <c r="I852" s="405"/>
      <c r="J852" t="s">
        <v>14</v>
      </c>
      <c r="K852" s="217">
        <v>67.900000000000006</v>
      </c>
    </row>
    <row r="853" spans="1:12">
      <c r="A853" s="30">
        <v>45854</v>
      </c>
      <c r="B853" s="167">
        <v>31446</v>
      </c>
      <c r="C853" s="405" t="s">
        <v>23</v>
      </c>
      <c r="D853" t="s">
        <v>13</v>
      </c>
      <c r="F853" s="1">
        <v>93.2</v>
      </c>
      <c r="G853" s="1">
        <f t="shared" ref="G853:G925" si="17">+G852+E853-F853</f>
        <v>67.90000000000002</v>
      </c>
      <c r="K853" s="29">
        <f>SUM(K851:K852)</f>
        <v>161.10000000000002</v>
      </c>
    </row>
    <row r="854" spans="1:12">
      <c r="A854" s="30">
        <v>45854</v>
      </c>
      <c r="B854" s="167">
        <v>31446</v>
      </c>
      <c r="C854" s="405" t="s">
        <v>23</v>
      </c>
      <c r="D854" t="s">
        <v>14</v>
      </c>
      <c r="F854" s="1">
        <v>67.900000000000006</v>
      </c>
      <c r="G854" s="1">
        <f t="shared" si="17"/>
        <v>0</v>
      </c>
      <c r="K854" s="29">
        <f>180-K853</f>
        <v>18.899999999999977</v>
      </c>
    </row>
    <row r="855" spans="1:12">
      <c r="A855" s="68">
        <v>45869</v>
      </c>
      <c r="B855" s="404" t="s">
        <v>11</v>
      </c>
      <c r="C855" s="404" t="s">
        <v>24</v>
      </c>
      <c r="D855" t="s">
        <v>13</v>
      </c>
      <c r="E855" s="217">
        <v>91</v>
      </c>
      <c r="F855" s="217"/>
      <c r="G855" s="1">
        <f t="shared" si="17"/>
        <v>91</v>
      </c>
    </row>
    <row r="856" spans="1:12">
      <c r="A856" s="46"/>
      <c r="B856" s="405"/>
      <c r="C856" s="405"/>
      <c r="D856" t="s">
        <v>14</v>
      </c>
      <c r="E856" s="217">
        <v>47.9</v>
      </c>
      <c r="F856" s="217"/>
      <c r="G856" s="1">
        <f t="shared" si="17"/>
        <v>138.9</v>
      </c>
    </row>
    <row r="857" spans="1:12">
      <c r="A857" s="46"/>
      <c r="B857" s="405"/>
      <c r="C857" s="405"/>
      <c r="D857" t="s">
        <v>15</v>
      </c>
      <c r="E857" s="217">
        <v>60</v>
      </c>
      <c r="F857" s="217"/>
      <c r="G857" s="1">
        <f t="shared" si="17"/>
        <v>198.9</v>
      </c>
      <c r="I857" s="404" t="s">
        <v>24</v>
      </c>
      <c r="J857" t="s">
        <v>13</v>
      </c>
      <c r="K857" s="217">
        <v>91</v>
      </c>
    </row>
    <row r="858" spans="1:12">
      <c r="A858" s="46"/>
      <c r="B858" s="405"/>
      <c r="C858" s="405"/>
      <c r="D858" t="s">
        <v>16</v>
      </c>
      <c r="E858" s="217">
        <v>5</v>
      </c>
      <c r="F858" s="217"/>
      <c r="G858" s="1">
        <f t="shared" si="17"/>
        <v>203.9</v>
      </c>
      <c r="I858" s="405"/>
      <c r="J858" t="s">
        <v>14</v>
      </c>
      <c r="K858" s="217">
        <v>47.9</v>
      </c>
    </row>
    <row r="859" spans="1:12">
      <c r="A859" s="46">
        <v>45869</v>
      </c>
      <c r="B859" s="405" t="s">
        <v>32</v>
      </c>
      <c r="C859" s="405" t="s">
        <v>24</v>
      </c>
      <c r="D859" t="s">
        <v>15</v>
      </c>
      <c r="E859" s="217"/>
      <c r="F859" s="217">
        <v>60</v>
      </c>
      <c r="G859" s="1">
        <f t="shared" si="17"/>
        <v>143.9</v>
      </c>
      <c r="J859">
        <v>140</v>
      </c>
      <c r="K859" s="29">
        <f>SUM(K857:K858)</f>
        <v>138.9</v>
      </c>
      <c r="L859" s="29">
        <f>J859-K859</f>
        <v>1.0999999999999943</v>
      </c>
    </row>
    <row r="860" spans="1:12">
      <c r="A860" s="46">
        <v>45869</v>
      </c>
      <c r="B860" s="405" t="s">
        <v>32</v>
      </c>
      <c r="C860" s="405" t="s">
        <v>24</v>
      </c>
      <c r="D860" t="s">
        <v>16</v>
      </c>
      <c r="E860" s="217"/>
      <c r="F860" s="217">
        <v>5</v>
      </c>
      <c r="G860" s="1">
        <f t="shared" si="17"/>
        <v>138.9</v>
      </c>
    </row>
    <row r="861" spans="1:12">
      <c r="A861" s="46">
        <v>45915</v>
      </c>
      <c r="B861" s="405">
        <v>31635</v>
      </c>
      <c r="C861" s="405" t="s">
        <v>24</v>
      </c>
      <c r="D861" t="s">
        <v>13</v>
      </c>
      <c r="E861" s="217"/>
      <c r="F861" s="217">
        <v>91</v>
      </c>
      <c r="G861" s="1">
        <f t="shared" si="17"/>
        <v>47.900000000000006</v>
      </c>
    </row>
    <row r="862" spans="1:12">
      <c r="A862" s="46">
        <v>45915</v>
      </c>
      <c r="B862" s="405">
        <v>31635</v>
      </c>
      <c r="C862" s="405" t="s">
        <v>24</v>
      </c>
      <c r="D862" t="s">
        <v>14</v>
      </c>
      <c r="E862" s="217"/>
      <c r="F862" s="217">
        <v>47.9</v>
      </c>
      <c r="G862" s="1">
        <f t="shared" si="17"/>
        <v>0</v>
      </c>
    </row>
    <row r="863" spans="1:12">
      <c r="A863" s="32">
        <v>45900</v>
      </c>
      <c r="B863" s="404" t="s">
        <v>11</v>
      </c>
      <c r="C863" s="404" t="s">
        <v>25</v>
      </c>
      <c r="D863" t="s">
        <v>13</v>
      </c>
      <c r="E863" s="217">
        <v>71.400000000000006</v>
      </c>
      <c r="F863" s="217"/>
      <c r="G863" s="1">
        <f t="shared" si="17"/>
        <v>71.400000000000006</v>
      </c>
    </row>
    <row r="864" spans="1:12">
      <c r="B864" s="405"/>
      <c r="C864" s="405"/>
      <c r="D864" t="s">
        <v>14</v>
      </c>
      <c r="E864" s="217">
        <v>143.19999999999999</v>
      </c>
      <c r="F864" s="217"/>
      <c r="G864" s="1">
        <f t="shared" si="17"/>
        <v>214.6</v>
      </c>
    </row>
    <row r="865" spans="1:12" ht="15.75">
      <c r="B865" s="405"/>
      <c r="C865" s="405"/>
      <c r="D865" t="s">
        <v>15</v>
      </c>
      <c r="E865" s="217">
        <v>60</v>
      </c>
      <c r="F865" s="217"/>
      <c r="G865" s="1">
        <f t="shared" si="17"/>
        <v>274.60000000000002</v>
      </c>
      <c r="H865" s="309"/>
      <c r="I865" s="436" t="s">
        <v>699</v>
      </c>
      <c r="J865" s="436"/>
      <c r="K865" s="436"/>
      <c r="L865" s="309"/>
    </row>
    <row r="866" spans="1:12" ht="15.75">
      <c r="B866" s="405"/>
      <c r="C866" s="405"/>
      <c r="D866" t="s">
        <v>16</v>
      </c>
      <c r="E866" s="217">
        <v>5</v>
      </c>
      <c r="F866" s="217"/>
      <c r="G866" s="1">
        <f t="shared" si="17"/>
        <v>279.60000000000002</v>
      </c>
      <c r="H866" s="332">
        <v>2025</v>
      </c>
      <c r="I866" s="413" t="s">
        <v>25</v>
      </c>
      <c r="J866" s="309" t="s">
        <v>13</v>
      </c>
      <c r="K866" s="310">
        <v>71.400000000000006</v>
      </c>
      <c r="L866" s="309"/>
    </row>
    <row r="867" spans="1:12" ht="15.75">
      <c r="B867" s="405"/>
      <c r="C867" s="405"/>
      <c r="D867" s="334" t="s">
        <v>700</v>
      </c>
      <c r="E867" s="335">
        <v>15</v>
      </c>
      <c r="F867" s="217"/>
      <c r="G867" s="1">
        <f t="shared" si="17"/>
        <v>294.60000000000002</v>
      </c>
      <c r="H867" s="309"/>
      <c r="I867" s="415"/>
      <c r="J867" s="309" t="s">
        <v>14</v>
      </c>
      <c r="K867" s="310">
        <v>143.19999999999999</v>
      </c>
      <c r="L867" s="309"/>
    </row>
    <row r="868" spans="1:12" ht="15.75">
      <c r="A868" s="30">
        <v>45900</v>
      </c>
      <c r="B868" s="405" t="s">
        <v>75</v>
      </c>
      <c r="C868" s="405" t="s">
        <v>25</v>
      </c>
      <c r="D868" t="s">
        <v>15</v>
      </c>
      <c r="E868" s="217"/>
      <c r="F868" s="217">
        <v>60</v>
      </c>
      <c r="G868" s="1">
        <f t="shared" si="17"/>
        <v>234.60000000000002</v>
      </c>
      <c r="H868" s="309"/>
      <c r="I868" s="415"/>
      <c r="J868" s="309"/>
      <c r="K868" s="310"/>
      <c r="L868" s="309"/>
    </row>
    <row r="869" spans="1:12" ht="15.75">
      <c r="A869" s="30">
        <v>45900</v>
      </c>
      <c r="B869" s="405" t="s">
        <v>75</v>
      </c>
      <c r="C869" s="405" t="s">
        <v>25</v>
      </c>
      <c r="D869" t="s">
        <v>16</v>
      </c>
      <c r="E869" s="217"/>
      <c r="F869" s="217">
        <v>5</v>
      </c>
      <c r="G869" s="1">
        <f t="shared" si="17"/>
        <v>229.60000000000002</v>
      </c>
      <c r="H869" s="309"/>
      <c r="I869" s="413" t="s">
        <v>41</v>
      </c>
      <c r="J869" s="309" t="s">
        <v>13</v>
      </c>
      <c r="K869" s="310">
        <v>92</v>
      </c>
      <c r="L869" s="309"/>
    </row>
    <row r="870" spans="1:12" ht="15.75">
      <c r="A870" s="30">
        <v>45959</v>
      </c>
      <c r="B870" s="405">
        <v>31832</v>
      </c>
      <c r="C870" s="405" t="s">
        <v>25</v>
      </c>
      <c r="D870" t="s">
        <v>13</v>
      </c>
      <c r="E870" s="217"/>
      <c r="F870" s="217">
        <v>71.400000000000006</v>
      </c>
      <c r="G870" s="1">
        <f t="shared" si="17"/>
        <v>158.20000000000002</v>
      </c>
      <c r="H870" s="309"/>
      <c r="I870" s="415"/>
      <c r="J870" s="309" t="s">
        <v>14</v>
      </c>
      <c r="K870" s="310">
        <v>79.2</v>
      </c>
      <c r="L870" s="309"/>
    </row>
    <row r="871" spans="1:12" ht="15.75">
      <c r="A871" s="30">
        <v>45959</v>
      </c>
      <c r="B871" s="405">
        <v>31832</v>
      </c>
      <c r="C871" s="405" t="s">
        <v>25</v>
      </c>
      <c r="D871" t="s">
        <v>14</v>
      </c>
      <c r="E871" s="217"/>
      <c r="F871" s="217">
        <v>143.19999999999999</v>
      </c>
      <c r="G871" s="1">
        <f t="shared" si="17"/>
        <v>15.000000000000028</v>
      </c>
      <c r="H871" s="309"/>
      <c r="I871" s="415"/>
      <c r="J871" s="309"/>
      <c r="K871" s="310"/>
      <c r="L871" s="309"/>
    </row>
    <row r="872" spans="1:12" ht="15.75">
      <c r="A872" s="30">
        <v>46029</v>
      </c>
      <c r="B872" s="405">
        <v>32230</v>
      </c>
      <c r="C872" s="405" t="s">
        <v>25</v>
      </c>
      <c r="D872" t="s">
        <v>700</v>
      </c>
      <c r="E872" s="217"/>
      <c r="F872" s="217">
        <v>15</v>
      </c>
      <c r="G872" s="1">
        <f t="shared" si="17"/>
        <v>2.8421709430404007E-14</v>
      </c>
      <c r="H872" s="309"/>
      <c r="I872" s="415"/>
      <c r="J872" s="309"/>
      <c r="K872" s="310"/>
      <c r="L872" s="309"/>
    </row>
    <row r="873" spans="1:12" ht="15.75">
      <c r="A873" s="68">
        <v>45930</v>
      </c>
      <c r="B873" s="404" t="s">
        <v>11</v>
      </c>
      <c r="C873" s="404" t="s">
        <v>41</v>
      </c>
      <c r="D873" t="s">
        <v>13</v>
      </c>
      <c r="E873" s="217">
        <v>92</v>
      </c>
      <c r="G873" s="1">
        <f t="shared" si="17"/>
        <v>92.000000000000028</v>
      </c>
      <c r="H873" s="309"/>
      <c r="I873" s="415"/>
      <c r="J873" s="309"/>
      <c r="K873" s="310"/>
      <c r="L873" s="309"/>
    </row>
    <row r="874" spans="1:12" ht="15.75">
      <c r="A874" s="46"/>
      <c r="B874" s="405"/>
      <c r="C874" s="405"/>
      <c r="D874" t="s">
        <v>14</v>
      </c>
      <c r="E874" s="217">
        <v>79.2</v>
      </c>
      <c r="G874" s="1">
        <f t="shared" si="17"/>
        <v>171.20000000000005</v>
      </c>
      <c r="H874" s="309"/>
      <c r="I874" s="309"/>
      <c r="J874" s="309">
        <v>400</v>
      </c>
      <c r="K874" s="311">
        <f>SUM(K866:K870)</f>
        <v>385.8</v>
      </c>
      <c r="L874" s="333">
        <f>J874-K874</f>
        <v>14.199999999999989</v>
      </c>
    </row>
    <row r="875" spans="1:12" ht="15.75">
      <c r="A875" s="46"/>
      <c r="B875" s="405"/>
      <c r="C875" s="405"/>
      <c r="D875" t="s">
        <v>15</v>
      </c>
      <c r="E875" s="217">
        <v>60</v>
      </c>
      <c r="G875" s="1">
        <f t="shared" si="17"/>
        <v>231.20000000000005</v>
      </c>
      <c r="H875" s="309"/>
      <c r="I875" s="309"/>
      <c r="J875" s="309"/>
      <c r="K875" s="309"/>
      <c r="L875" s="309"/>
    </row>
    <row r="876" spans="1:12" ht="15.75">
      <c r="A876" s="46"/>
      <c r="B876" s="405"/>
      <c r="C876" s="405"/>
      <c r="D876" t="s">
        <v>16</v>
      </c>
      <c r="E876" s="217">
        <v>5</v>
      </c>
      <c r="G876" s="1">
        <f t="shared" si="17"/>
        <v>236.20000000000005</v>
      </c>
      <c r="H876" s="309"/>
      <c r="I876" s="309"/>
      <c r="J876" s="309"/>
      <c r="K876" s="309"/>
      <c r="L876" s="309"/>
    </row>
    <row r="877" spans="1:12">
      <c r="B877" s="405"/>
      <c r="C877" s="405"/>
      <c r="D877" t="s">
        <v>76</v>
      </c>
      <c r="E877" s="217">
        <v>10</v>
      </c>
      <c r="F877" s="44"/>
      <c r="G877" s="1">
        <f t="shared" si="17"/>
        <v>246.20000000000005</v>
      </c>
    </row>
    <row r="878" spans="1:12">
      <c r="A878" s="30">
        <v>45905</v>
      </c>
      <c r="B878" s="405"/>
      <c r="C878" s="405" t="s">
        <v>41</v>
      </c>
      <c r="D878" t="s">
        <v>76</v>
      </c>
      <c r="E878" s="13"/>
      <c r="F878" s="44">
        <v>10</v>
      </c>
      <c r="G878" s="1">
        <f t="shared" si="17"/>
        <v>236.20000000000005</v>
      </c>
    </row>
    <row r="879" spans="1:12">
      <c r="A879" s="30">
        <v>45930</v>
      </c>
      <c r="B879" s="405" t="s">
        <v>150</v>
      </c>
      <c r="C879" s="405" t="s">
        <v>41</v>
      </c>
      <c r="D879" t="s">
        <v>15</v>
      </c>
      <c r="E879" s="217"/>
      <c r="F879" s="217">
        <v>60</v>
      </c>
      <c r="G879" s="1">
        <f t="shared" si="17"/>
        <v>176.20000000000005</v>
      </c>
    </row>
    <row r="880" spans="1:12">
      <c r="A880" s="30">
        <v>45930</v>
      </c>
      <c r="B880" s="405" t="s">
        <v>150</v>
      </c>
      <c r="C880" s="405" t="s">
        <v>41</v>
      </c>
      <c r="D880" t="s">
        <v>16</v>
      </c>
      <c r="E880" s="217"/>
      <c r="F880" s="217">
        <v>5</v>
      </c>
      <c r="G880" s="1">
        <f t="shared" si="17"/>
        <v>171.20000000000005</v>
      </c>
    </row>
    <row r="881" spans="1:12">
      <c r="A881" s="30">
        <v>45959</v>
      </c>
      <c r="B881" s="405">
        <v>31832</v>
      </c>
      <c r="C881" s="405" t="s">
        <v>41</v>
      </c>
      <c r="D881" t="s">
        <v>13</v>
      </c>
      <c r="E881" s="217"/>
      <c r="F881" s="217">
        <v>92</v>
      </c>
      <c r="G881" s="1">
        <f t="shared" si="17"/>
        <v>79.200000000000045</v>
      </c>
    </row>
    <row r="882" spans="1:12">
      <c r="A882" s="30">
        <v>45959</v>
      </c>
      <c r="B882" s="405">
        <v>31832</v>
      </c>
      <c r="C882" s="405" t="s">
        <v>41</v>
      </c>
      <c r="D882" t="s">
        <v>14</v>
      </c>
      <c r="E882" s="217"/>
      <c r="F882" s="217">
        <v>79.2</v>
      </c>
      <c r="G882" s="1">
        <f t="shared" si="17"/>
        <v>0</v>
      </c>
    </row>
    <row r="883" spans="1:12">
      <c r="A883" s="68">
        <v>45961</v>
      </c>
      <c r="B883" s="404" t="s">
        <v>11</v>
      </c>
      <c r="C883" s="404" t="s">
        <v>27</v>
      </c>
      <c r="D883" t="s">
        <v>13</v>
      </c>
      <c r="E883" s="1">
        <v>77.8</v>
      </c>
      <c r="G883" s="1">
        <f t="shared" si="17"/>
        <v>77.8</v>
      </c>
    </row>
    <row r="884" spans="1:12">
      <c r="A884" s="46"/>
      <c r="B884" s="405"/>
      <c r="C884" s="405"/>
      <c r="D884" t="s">
        <v>14</v>
      </c>
      <c r="E884" s="1">
        <v>114.7</v>
      </c>
      <c r="G884" s="1">
        <f t="shared" si="17"/>
        <v>192.5</v>
      </c>
    </row>
    <row r="885" spans="1:12">
      <c r="A885" s="46"/>
      <c r="B885" s="405"/>
      <c r="C885" s="405"/>
      <c r="D885" t="s">
        <v>15</v>
      </c>
      <c r="E885" s="217">
        <v>60</v>
      </c>
      <c r="G885" s="1">
        <f t="shared" si="17"/>
        <v>252.5</v>
      </c>
    </row>
    <row r="886" spans="1:12">
      <c r="A886" s="46"/>
      <c r="B886" s="405"/>
      <c r="C886" s="405"/>
      <c r="D886" t="s">
        <v>16</v>
      </c>
      <c r="E886" s="217">
        <v>5</v>
      </c>
      <c r="G886" s="1">
        <f t="shared" si="17"/>
        <v>257.5</v>
      </c>
    </row>
    <row r="887" spans="1:12">
      <c r="A887" s="30">
        <v>45961</v>
      </c>
      <c r="B887" s="405" t="s">
        <v>62</v>
      </c>
      <c r="C887" s="405" t="s">
        <v>27</v>
      </c>
      <c r="D887" t="s">
        <v>15</v>
      </c>
      <c r="E887" s="217"/>
      <c r="F887" s="217">
        <v>60</v>
      </c>
      <c r="G887" s="1">
        <f t="shared" si="17"/>
        <v>197.5</v>
      </c>
      <c r="I887" s="404" t="s">
        <v>27</v>
      </c>
      <c r="J887" t="s">
        <v>13</v>
      </c>
      <c r="K887" s="1">
        <v>77.8</v>
      </c>
    </row>
    <row r="888" spans="1:12">
      <c r="A888" s="30">
        <v>45961</v>
      </c>
      <c r="B888" s="405" t="s">
        <v>62</v>
      </c>
      <c r="C888" s="405" t="s">
        <v>27</v>
      </c>
      <c r="D888" t="s">
        <v>16</v>
      </c>
      <c r="E888"/>
      <c r="F888" s="217">
        <v>5</v>
      </c>
      <c r="G888" s="1">
        <f t="shared" si="17"/>
        <v>192.5</v>
      </c>
      <c r="I888" s="405"/>
      <c r="J888" t="s">
        <v>14</v>
      </c>
      <c r="K888" s="1">
        <v>114.7</v>
      </c>
    </row>
    <row r="889" spans="1:12">
      <c r="A889" s="30">
        <v>45982</v>
      </c>
      <c r="B889" s="167">
        <v>31994</v>
      </c>
      <c r="C889" s="405" t="s">
        <v>27</v>
      </c>
      <c r="D889" t="s">
        <v>13</v>
      </c>
      <c r="F889" s="1">
        <v>77.8</v>
      </c>
      <c r="G889" s="1">
        <f t="shared" si="17"/>
        <v>114.7</v>
      </c>
      <c r="J889">
        <v>200</v>
      </c>
      <c r="K889" s="13">
        <f>SUM(K887:K888)</f>
        <v>192.5</v>
      </c>
      <c r="L889" s="29">
        <f>J889-K889</f>
        <v>7.5</v>
      </c>
    </row>
    <row r="890" spans="1:12">
      <c r="A890" s="30">
        <v>45982</v>
      </c>
      <c r="B890" s="167">
        <v>31994</v>
      </c>
      <c r="C890" s="405" t="s">
        <v>27</v>
      </c>
      <c r="D890" t="s">
        <v>14</v>
      </c>
      <c r="F890" s="1">
        <v>114.7</v>
      </c>
      <c r="G890" s="1">
        <f t="shared" si="17"/>
        <v>0</v>
      </c>
    </row>
    <row r="891" spans="1:12">
      <c r="A891" s="68">
        <v>45991</v>
      </c>
      <c r="B891" s="404" t="s">
        <v>11</v>
      </c>
      <c r="C891" s="404" t="s">
        <v>28</v>
      </c>
      <c r="D891" t="s">
        <v>13</v>
      </c>
      <c r="E891" s="44">
        <v>74.099999999999994</v>
      </c>
      <c r="G891" s="1">
        <f t="shared" si="17"/>
        <v>74.099999999999994</v>
      </c>
    </row>
    <row r="892" spans="1:12">
      <c r="A892" s="46"/>
      <c r="B892" s="405"/>
      <c r="C892" s="405"/>
      <c r="D892" t="s">
        <v>14</v>
      </c>
      <c r="E892" s="44">
        <v>120.8</v>
      </c>
      <c r="G892" s="1">
        <f t="shared" si="17"/>
        <v>194.89999999999998</v>
      </c>
    </row>
    <row r="893" spans="1:12">
      <c r="A893" s="46"/>
      <c r="B893" s="405"/>
      <c r="C893" s="405"/>
      <c r="D893" t="s">
        <v>15</v>
      </c>
      <c r="E893" s="217">
        <v>60</v>
      </c>
      <c r="G893" s="1">
        <f t="shared" si="17"/>
        <v>254.89999999999998</v>
      </c>
    </row>
    <row r="894" spans="1:12" ht="15.75">
      <c r="A894" s="46"/>
      <c r="B894" s="405"/>
      <c r="C894" s="405"/>
      <c r="D894" t="s">
        <v>16</v>
      </c>
      <c r="E894" s="217">
        <v>5</v>
      </c>
      <c r="G894" s="1">
        <f t="shared" si="17"/>
        <v>259.89999999999998</v>
      </c>
      <c r="J894" s="436" t="s">
        <v>699</v>
      </c>
      <c r="K894" s="436"/>
      <c r="L894" s="436"/>
    </row>
    <row r="895" spans="1:12">
      <c r="A895" s="30">
        <v>45991</v>
      </c>
      <c r="B895" s="405" t="s">
        <v>64</v>
      </c>
      <c r="C895" s="405" t="s">
        <v>28</v>
      </c>
      <c r="D895" t="s">
        <v>15</v>
      </c>
      <c r="E895" s="13"/>
      <c r="F895" s="217">
        <v>60</v>
      </c>
      <c r="G895" s="1">
        <f t="shared" si="17"/>
        <v>199.89999999999998</v>
      </c>
      <c r="I895" s="404">
        <v>2025</v>
      </c>
      <c r="J895" s="404" t="s">
        <v>25</v>
      </c>
      <c r="K895" s="334" t="s">
        <v>700</v>
      </c>
      <c r="L895" s="335">
        <v>15</v>
      </c>
    </row>
    <row r="896" spans="1:12">
      <c r="A896" s="30">
        <v>45991</v>
      </c>
      <c r="B896" s="405" t="s">
        <v>64</v>
      </c>
      <c r="C896" s="405" t="s">
        <v>28</v>
      </c>
      <c r="D896" t="s">
        <v>16</v>
      </c>
      <c r="E896" s="13"/>
      <c r="F896" s="217">
        <v>5</v>
      </c>
      <c r="G896" s="1">
        <f t="shared" si="17"/>
        <v>194.89999999999998</v>
      </c>
      <c r="J896" s="404" t="s">
        <v>28</v>
      </c>
      <c r="K896" t="s">
        <v>13</v>
      </c>
      <c r="L896" s="44">
        <v>74.099999999999994</v>
      </c>
    </row>
    <row r="897" spans="1:13">
      <c r="A897" s="30">
        <v>46029</v>
      </c>
      <c r="B897" s="405">
        <v>32300</v>
      </c>
      <c r="C897" s="405" t="s">
        <v>28</v>
      </c>
      <c r="D897" t="s">
        <v>13</v>
      </c>
      <c r="E897" s="13"/>
      <c r="F897" s="217">
        <v>74.099999999999994</v>
      </c>
      <c r="G897" s="1">
        <f t="shared" si="17"/>
        <v>120.79999999999998</v>
      </c>
      <c r="J897" s="405"/>
      <c r="K897" t="s">
        <v>14</v>
      </c>
      <c r="L897" s="44">
        <v>120.8</v>
      </c>
    </row>
    <row r="898" spans="1:13">
      <c r="A898" s="30">
        <v>46029</v>
      </c>
      <c r="B898" s="405">
        <v>32300</v>
      </c>
      <c r="C898" s="405" t="s">
        <v>28</v>
      </c>
      <c r="D898" t="s">
        <v>14</v>
      </c>
      <c r="E898" s="13"/>
      <c r="F898" s="217">
        <v>120.8</v>
      </c>
      <c r="G898" s="1">
        <f t="shared" si="17"/>
        <v>0</v>
      </c>
      <c r="J898" s="405"/>
      <c r="L898" s="44"/>
    </row>
    <row r="899" spans="1:13">
      <c r="A899" s="68">
        <v>46022</v>
      </c>
      <c r="B899" s="404" t="s">
        <v>11</v>
      </c>
      <c r="C899" s="404" t="s">
        <v>29</v>
      </c>
      <c r="D899" t="s">
        <v>13</v>
      </c>
      <c r="E899" s="44">
        <v>65.2</v>
      </c>
      <c r="G899" s="1">
        <f t="shared" si="17"/>
        <v>65.2</v>
      </c>
      <c r="J899" s="405"/>
      <c r="L899" s="44"/>
    </row>
    <row r="900" spans="1:13">
      <c r="A900" s="46"/>
      <c r="B900" s="405"/>
      <c r="C900" s="405"/>
      <c r="D900" t="s">
        <v>14</v>
      </c>
      <c r="E900" s="44">
        <v>103.8</v>
      </c>
      <c r="G900" s="1">
        <f t="shared" si="17"/>
        <v>169</v>
      </c>
      <c r="K900">
        <v>220</v>
      </c>
      <c r="L900" s="276">
        <f>SUM(L895:L897)</f>
        <v>209.89999999999998</v>
      </c>
      <c r="M900" s="29">
        <f>K900-L900</f>
        <v>10.100000000000023</v>
      </c>
    </row>
    <row r="901" spans="1:13">
      <c r="A901" s="46"/>
      <c r="B901" s="405"/>
      <c r="C901" s="405"/>
      <c r="D901" t="s">
        <v>15</v>
      </c>
      <c r="E901" s="217">
        <v>60</v>
      </c>
      <c r="G901" s="1">
        <f t="shared" si="17"/>
        <v>229</v>
      </c>
    </row>
    <row r="902" spans="1:13">
      <c r="A902" s="46"/>
      <c r="B902" s="405"/>
      <c r="C902" s="405"/>
      <c r="D902" t="s">
        <v>16</v>
      </c>
      <c r="E902" s="217">
        <v>5</v>
      </c>
      <c r="G902" s="1">
        <f t="shared" si="17"/>
        <v>234</v>
      </c>
    </row>
    <row r="903" spans="1:13">
      <c r="A903" s="46"/>
      <c r="B903" s="405"/>
      <c r="C903" s="405"/>
      <c r="D903" s="35" t="s">
        <v>701</v>
      </c>
      <c r="E903" s="242">
        <v>107</v>
      </c>
      <c r="G903" s="1">
        <f t="shared" si="17"/>
        <v>341</v>
      </c>
    </row>
    <row r="904" spans="1:13" ht="15.75">
      <c r="A904" s="46">
        <v>46022</v>
      </c>
      <c r="B904" s="405" t="s">
        <v>48</v>
      </c>
      <c r="C904" s="167" t="s">
        <v>29</v>
      </c>
      <c r="D904" t="s">
        <v>15</v>
      </c>
      <c r="E904" s="38"/>
      <c r="F904" s="217">
        <v>60</v>
      </c>
      <c r="G904" s="1">
        <f t="shared" si="17"/>
        <v>281</v>
      </c>
      <c r="J904" s="436" t="s">
        <v>702</v>
      </c>
      <c r="K904" s="436"/>
      <c r="L904" s="436"/>
    </row>
    <row r="905" spans="1:13">
      <c r="A905" s="46">
        <v>46022</v>
      </c>
      <c r="B905" s="405" t="s">
        <v>48</v>
      </c>
      <c r="C905" s="167" t="s">
        <v>29</v>
      </c>
      <c r="D905" t="s">
        <v>16</v>
      </c>
      <c r="E905" s="38"/>
      <c r="F905" s="217">
        <v>5</v>
      </c>
      <c r="G905" s="1">
        <f t="shared" si="17"/>
        <v>276</v>
      </c>
      <c r="I905" s="404">
        <v>2025</v>
      </c>
      <c r="J905" s="404" t="s">
        <v>29</v>
      </c>
      <c r="K905" t="s">
        <v>13</v>
      </c>
      <c r="L905" s="44">
        <v>65.2</v>
      </c>
    </row>
    <row r="906" spans="1:13">
      <c r="A906" s="30">
        <v>46029</v>
      </c>
      <c r="B906" s="167">
        <v>32301</v>
      </c>
      <c r="C906" s="405" t="s">
        <v>29</v>
      </c>
      <c r="D906" t="s">
        <v>701</v>
      </c>
      <c r="F906" s="1">
        <v>107</v>
      </c>
      <c r="G906" s="1">
        <f t="shared" si="17"/>
        <v>169</v>
      </c>
      <c r="J906" s="405"/>
      <c r="K906" t="s">
        <v>14</v>
      </c>
      <c r="L906" s="44">
        <v>103.8</v>
      </c>
    </row>
    <row r="907" spans="1:13">
      <c r="A907" s="30">
        <v>46091</v>
      </c>
      <c r="B907" s="167">
        <v>32642</v>
      </c>
      <c r="C907" s="405" t="s">
        <v>29</v>
      </c>
      <c r="D907" t="s">
        <v>13</v>
      </c>
      <c r="F907" s="1">
        <v>65.2</v>
      </c>
      <c r="G907" s="1">
        <f t="shared" si="17"/>
        <v>103.8</v>
      </c>
      <c r="J907" s="405"/>
      <c r="L907" s="44"/>
    </row>
    <row r="908" spans="1:13">
      <c r="A908" s="30">
        <v>46091</v>
      </c>
      <c r="B908" s="167">
        <v>32642</v>
      </c>
      <c r="C908" s="405" t="s">
        <v>29</v>
      </c>
      <c r="D908" t="s">
        <v>14</v>
      </c>
      <c r="F908" s="1">
        <v>103.8</v>
      </c>
      <c r="G908" s="1">
        <f t="shared" si="17"/>
        <v>0</v>
      </c>
      <c r="J908" s="405"/>
      <c r="L908" s="44"/>
    </row>
    <row r="909" spans="1:13">
      <c r="A909" s="68">
        <v>46053</v>
      </c>
      <c r="B909" s="404" t="s">
        <v>11</v>
      </c>
      <c r="C909" s="404" t="s">
        <v>12</v>
      </c>
      <c r="D909" t="s">
        <v>13</v>
      </c>
      <c r="E909" s="44">
        <v>36.9</v>
      </c>
      <c r="G909" s="1">
        <f t="shared" si="17"/>
        <v>36.9</v>
      </c>
      <c r="I909" s="404">
        <v>2026</v>
      </c>
      <c r="J909" s="404" t="s">
        <v>12</v>
      </c>
      <c r="K909" t="s">
        <v>13</v>
      </c>
      <c r="L909" s="44">
        <v>36.9</v>
      </c>
    </row>
    <row r="910" spans="1:13">
      <c r="A910" s="46"/>
      <c r="B910" s="405"/>
      <c r="C910" s="405"/>
      <c r="D910" t="s">
        <v>14</v>
      </c>
      <c r="E910" s="44">
        <v>75</v>
      </c>
      <c r="G910" s="1">
        <f t="shared" si="17"/>
        <v>111.9</v>
      </c>
      <c r="J910" s="405"/>
      <c r="K910" t="s">
        <v>14</v>
      </c>
      <c r="L910" s="44">
        <v>75</v>
      </c>
    </row>
    <row r="911" spans="1:13">
      <c r="A911" s="46"/>
      <c r="B911" s="405"/>
      <c r="C911" s="405"/>
      <c r="D911" t="s">
        <v>15</v>
      </c>
      <c r="E911" s="217">
        <v>60</v>
      </c>
      <c r="G911" s="1">
        <f t="shared" si="17"/>
        <v>171.9</v>
      </c>
      <c r="K911" t="s">
        <v>100</v>
      </c>
      <c r="L911" s="217">
        <v>10</v>
      </c>
    </row>
    <row r="912" spans="1:13">
      <c r="A912" s="46"/>
      <c r="B912" s="405"/>
      <c r="C912" s="405"/>
      <c r="D912" t="s">
        <v>16</v>
      </c>
      <c r="E912" s="217">
        <v>5</v>
      </c>
      <c r="G912" s="1">
        <f t="shared" si="17"/>
        <v>176.9</v>
      </c>
      <c r="L912" s="159">
        <f>SUM(L905:L911)</f>
        <v>290.89999999999998</v>
      </c>
    </row>
    <row r="913" spans="1:13">
      <c r="A913" s="46"/>
      <c r="B913" s="405"/>
      <c r="C913" s="405"/>
      <c r="D913" t="s">
        <v>100</v>
      </c>
      <c r="E913" s="217">
        <v>10</v>
      </c>
      <c r="G913" s="1">
        <f t="shared" si="17"/>
        <v>186.9</v>
      </c>
    </row>
    <row r="914" spans="1:13">
      <c r="A914" s="46">
        <v>46053</v>
      </c>
      <c r="B914" s="405" t="s">
        <v>49</v>
      </c>
      <c r="C914" s="405" t="s">
        <v>12</v>
      </c>
      <c r="D914" t="s">
        <v>15</v>
      </c>
      <c r="E914" s="217"/>
      <c r="F914" s="217">
        <v>32</v>
      </c>
      <c r="G914" s="1">
        <f t="shared" si="17"/>
        <v>154.9</v>
      </c>
    </row>
    <row r="915" spans="1:13">
      <c r="A915" s="30">
        <v>46059</v>
      </c>
      <c r="B915" s="167">
        <v>32478</v>
      </c>
      <c r="C915" s="405" t="s">
        <v>12</v>
      </c>
      <c r="D915" t="s">
        <v>15</v>
      </c>
      <c r="F915" s="1">
        <v>28</v>
      </c>
      <c r="G915" s="1">
        <f t="shared" si="17"/>
        <v>126.9</v>
      </c>
    </row>
    <row r="916" spans="1:13">
      <c r="A916" s="30">
        <v>46059</v>
      </c>
      <c r="B916" s="167">
        <v>32478</v>
      </c>
      <c r="C916" s="405" t="s">
        <v>12</v>
      </c>
      <c r="D916" t="s">
        <v>16</v>
      </c>
      <c r="F916" s="1">
        <v>5</v>
      </c>
      <c r="G916" s="1">
        <f t="shared" si="17"/>
        <v>121.9</v>
      </c>
    </row>
    <row r="917" spans="1:13">
      <c r="A917" s="30">
        <v>46091</v>
      </c>
      <c r="B917" s="167">
        <v>32642</v>
      </c>
      <c r="C917" s="405" t="s">
        <v>12</v>
      </c>
      <c r="D917" t="s">
        <v>13</v>
      </c>
      <c r="F917" s="1">
        <v>36.9</v>
      </c>
      <c r="G917" s="1">
        <f t="shared" si="17"/>
        <v>85</v>
      </c>
    </row>
    <row r="918" spans="1:13">
      <c r="A918" s="30">
        <v>46091</v>
      </c>
      <c r="B918" s="167">
        <v>32642</v>
      </c>
      <c r="C918" s="405" t="s">
        <v>12</v>
      </c>
      <c r="D918" t="s">
        <v>14</v>
      </c>
      <c r="F918" s="1">
        <v>75</v>
      </c>
      <c r="G918" s="1">
        <f t="shared" si="17"/>
        <v>10</v>
      </c>
    </row>
    <row r="919" spans="1:13">
      <c r="A919" s="30">
        <v>46091</v>
      </c>
      <c r="B919" s="167">
        <v>32642</v>
      </c>
      <c r="C919" s="405" t="s">
        <v>12</v>
      </c>
      <c r="D919" t="s">
        <v>100</v>
      </c>
      <c r="F919" s="1">
        <v>10</v>
      </c>
      <c r="G919" s="1">
        <f t="shared" si="17"/>
        <v>0</v>
      </c>
    </row>
    <row r="920" spans="1:13">
      <c r="A920" s="32">
        <v>46081</v>
      </c>
      <c r="B920" s="404" t="s">
        <v>11</v>
      </c>
      <c r="C920" s="404" t="s">
        <v>19</v>
      </c>
      <c r="D920" t="s">
        <v>13</v>
      </c>
      <c r="E920" s="44">
        <v>46.2</v>
      </c>
      <c r="G920" s="1">
        <f t="shared" si="17"/>
        <v>46.2</v>
      </c>
      <c r="J920" s="421" t="s">
        <v>702</v>
      </c>
      <c r="K920" s="421"/>
      <c r="L920" s="421"/>
    </row>
    <row r="921" spans="1:13">
      <c r="B921" s="405"/>
      <c r="C921" s="405"/>
      <c r="D921" t="s">
        <v>14</v>
      </c>
      <c r="E921" s="44">
        <v>151.4</v>
      </c>
      <c r="G921" s="1">
        <f t="shared" si="17"/>
        <v>197.60000000000002</v>
      </c>
      <c r="I921" s="404">
        <v>2026</v>
      </c>
      <c r="J921" s="404" t="s">
        <v>19</v>
      </c>
      <c r="K921" t="s">
        <v>13</v>
      </c>
      <c r="L921" s="44">
        <v>46.2</v>
      </c>
    </row>
    <row r="922" spans="1:13">
      <c r="B922" s="405"/>
      <c r="C922" s="405"/>
      <c r="D922" t="s">
        <v>15</v>
      </c>
      <c r="E922" s="217">
        <v>56</v>
      </c>
      <c r="G922" s="1">
        <f t="shared" si="17"/>
        <v>253.60000000000002</v>
      </c>
      <c r="J922" s="405"/>
      <c r="K922" t="s">
        <v>14</v>
      </c>
      <c r="L922" s="44">
        <v>151.4</v>
      </c>
    </row>
    <row r="923" spans="1:13">
      <c r="B923" s="405"/>
      <c r="C923" s="405"/>
      <c r="D923" t="s">
        <v>16</v>
      </c>
      <c r="E923" s="217">
        <v>5</v>
      </c>
      <c r="G923" s="1">
        <f t="shared" si="17"/>
        <v>258.60000000000002</v>
      </c>
      <c r="K923">
        <v>200</v>
      </c>
      <c r="L923" s="159">
        <f>SUM(L921:L922)</f>
        <v>197.60000000000002</v>
      </c>
      <c r="M923" s="44">
        <f>K923-L923</f>
        <v>2.3999999999999773</v>
      </c>
    </row>
    <row r="924" spans="1:13">
      <c r="A924" s="46">
        <v>46081</v>
      </c>
      <c r="B924" s="405" t="s">
        <v>50</v>
      </c>
      <c r="C924" s="405" t="s">
        <v>19</v>
      </c>
      <c r="D924" t="s">
        <v>15</v>
      </c>
      <c r="F924" s="217">
        <v>56</v>
      </c>
      <c r="G924" s="1">
        <f t="shared" si="17"/>
        <v>202.60000000000002</v>
      </c>
    </row>
    <row r="925" spans="1:13">
      <c r="A925" s="46">
        <v>46081</v>
      </c>
      <c r="B925" s="405" t="s">
        <v>50</v>
      </c>
      <c r="C925" s="405" t="s">
        <v>19</v>
      </c>
      <c r="D925" t="s">
        <v>16</v>
      </c>
      <c r="F925" s="217">
        <v>5</v>
      </c>
      <c r="G925" s="1">
        <f t="shared" si="17"/>
        <v>197.60000000000002</v>
      </c>
    </row>
    <row r="926" spans="1:13">
      <c r="A926" s="30">
        <v>46101</v>
      </c>
      <c r="B926" s="167">
        <v>32728</v>
      </c>
      <c r="C926" s="405" t="s">
        <v>19</v>
      </c>
      <c r="D926" t="s">
        <v>13</v>
      </c>
      <c r="F926" s="1">
        <v>46.2</v>
      </c>
      <c r="G926" s="1">
        <f>+G925+E926-F926</f>
        <v>151.40000000000003</v>
      </c>
    </row>
    <row r="927" spans="1:13">
      <c r="A927" s="30">
        <v>46101</v>
      </c>
      <c r="B927" s="167">
        <v>32728</v>
      </c>
      <c r="C927" s="405" t="s">
        <v>19</v>
      </c>
      <c r="D927" t="s">
        <v>14</v>
      </c>
      <c r="F927" s="1">
        <v>151.4</v>
      </c>
      <c r="G927" s="1">
        <f>+G926+E927-F927</f>
        <v>0</v>
      </c>
    </row>
    <row r="928" spans="1:13">
      <c r="A928" s="32">
        <v>46112</v>
      </c>
      <c r="B928" s="404" t="s">
        <v>11</v>
      </c>
      <c r="C928" s="404" t="s">
        <v>20</v>
      </c>
      <c r="D928" t="s">
        <v>13</v>
      </c>
      <c r="E928" s="1">
        <v>53.3</v>
      </c>
      <c r="G928" s="1">
        <f>+G927+E928-F928</f>
        <v>53.3</v>
      </c>
      <c r="J928" s="421" t="s">
        <v>702</v>
      </c>
      <c r="K928" s="421"/>
      <c r="L928" s="421"/>
    </row>
    <row r="929" spans="1:12">
      <c r="A929" s="32"/>
      <c r="B929" s="405"/>
      <c r="C929" s="405"/>
      <c r="D929" t="s">
        <v>14</v>
      </c>
      <c r="E929" s="1">
        <v>151.69999999999999</v>
      </c>
      <c r="G929" s="1">
        <f>+G928+E929-F929</f>
        <v>205</v>
      </c>
      <c r="I929" s="404">
        <v>2026</v>
      </c>
      <c r="J929" s="404" t="s">
        <v>20</v>
      </c>
      <c r="K929" t="s">
        <v>13</v>
      </c>
      <c r="L929" s="1">
        <v>53.3</v>
      </c>
    </row>
    <row r="930" spans="1:12">
      <c r="B930" s="405"/>
      <c r="C930" s="405"/>
      <c r="D930" t="s">
        <v>15</v>
      </c>
      <c r="E930" s="1">
        <v>60</v>
      </c>
      <c r="G930" s="1">
        <f>+G929+E930-F930</f>
        <v>265</v>
      </c>
      <c r="J930" s="405"/>
      <c r="K930" t="s">
        <v>14</v>
      </c>
      <c r="L930" s="1">
        <v>151.69999999999999</v>
      </c>
    </row>
    <row r="931" spans="1:12">
      <c r="B931" s="405"/>
      <c r="C931" s="405"/>
      <c r="D931" t="s">
        <v>16</v>
      </c>
      <c r="E931" s="1">
        <v>5</v>
      </c>
      <c r="G931" s="1">
        <f>+G930+E931-F931</f>
        <v>270</v>
      </c>
      <c r="L931" s="106">
        <f>SUM(L929:L930)</f>
        <v>205</v>
      </c>
    </row>
    <row r="932" spans="1:12">
      <c r="A932" s="46">
        <v>46112</v>
      </c>
      <c r="B932" s="405" t="s">
        <v>53</v>
      </c>
      <c r="C932" s="405" t="s">
        <v>20</v>
      </c>
      <c r="D932" t="s">
        <v>15</v>
      </c>
      <c r="E932" s="217"/>
      <c r="F932" s="217">
        <v>60</v>
      </c>
      <c r="G932" s="1">
        <f>+G931+E932-F932</f>
        <v>210</v>
      </c>
    </row>
    <row r="933" spans="1:12">
      <c r="A933" s="46">
        <v>46112</v>
      </c>
      <c r="B933" s="405" t="s">
        <v>53</v>
      </c>
      <c r="C933" s="405" t="s">
        <v>20</v>
      </c>
      <c r="D933" t="s">
        <v>16</v>
      </c>
      <c r="E933" s="217"/>
      <c r="F933" s="217">
        <v>5</v>
      </c>
      <c r="G933" s="1">
        <f>+G932+E933-F933</f>
        <v>205</v>
      </c>
    </row>
    <row r="934" spans="1:12">
      <c r="C934" s="405"/>
      <c r="G934" s="1">
        <f>+G933+E934-F934</f>
        <v>205</v>
      </c>
    </row>
    <row r="935" spans="1:12">
      <c r="C935" s="405"/>
      <c r="G935" s="1">
        <f>+G934+E935-F935</f>
        <v>205</v>
      </c>
    </row>
    <row r="936" spans="1:12">
      <c r="C936" s="405"/>
      <c r="G936" s="1">
        <f>+G935+E936-F936</f>
        <v>205</v>
      </c>
    </row>
    <row r="937" spans="1:12">
      <c r="C937" s="405"/>
      <c r="G937" s="1">
        <f>+G936+E937-F937</f>
        <v>205</v>
      </c>
    </row>
    <row r="938" spans="1:12">
      <c r="C938" s="405"/>
      <c r="G938" s="1">
        <f>+G937+E938-F938</f>
        <v>205</v>
      </c>
    </row>
    <row r="939" spans="1:12">
      <c r="C939" s="405"/>
      <c r="G939" s="1">
        <f>+G938+E939-F939</f>
        <v>205</v>
      </c>
    </row>
    <row r="940" spans="1:12">
      <c r="C940" s="405"/>
      <c r="G940" s="1">
        <f>+G939+E940-F940</f>
        <v>205</v>
      </c>
    </row>
    <row r="941" spans="1:12">
      <c r="C941" s="405"/>
      <c r="G941" s="1">
        <f>+G940+E941-F941</f>
        <v>205</v>
      </c>
    </row>
    <row r="942" spans="1:12">
      <c r="C942" s="405"/>
      <c r="G942" s="1">
        <f>+G941+E942-F942</f>
        <v>205</v>
      </c>
    </row>
    <row r="943" spans="1:12">
      <c r="C943" s="405"/>
      <c r="G943" s="1">
        <f>+G942+E943-F943</f>
        <v>205</v>
      </c>
    </row>
    <row r="944" spans="1:12">
      <c r="C944" s="405"/>
      <c r="G944" s="1">
        <f>+G943+E944-F944</f>
        <v>205</v>
      </c>
    </row>
    <row r="945" spans="3:7">
      <c r="C945" s="405"/>
      <c r="G945" s="1">
        <f>+G944+E945-F945</f>
        <v>205</v>
      </c>
    </row>
    <row r="946" spans="3:7">
      <c r="C946" s="405"/>
      <c r="G946" s="1">
        <f>+G945+E946-F946</f>
        <v>205</v>
      </c>
    </row>
    <row r="947" spans="3:7">
      <c r="C947" s="405"/>
      <c r="G947" s="1">
        <f>+G946+E947-F947</f>
        <v>205</v>
      </c>
    </row>
    <row r="948" spans="3:7">
      <c r="C948" s="405"/>
      <c r="G948" s="1">
        <f>+G947+E948-F948</f>
        <v>205</v>
      </c>
    </row>
    <row r="949" spans="3:7">
      <c r="C949" s="405"/>
      <c r="G949" s="1">
        <f>+G948+E949-F949</f>
        <v>205</v>
      </c>
    </row>
    <row r="950" spans="3:7">
      <c r="C950" s="405"/>
      <c r="G950" s="1">
        <f>+G949+E950-F950</f>
        <v>205</v>
      </c>
    </row>
    <row r="951" spans="3:7">
      <c r="C951" s="405"/>
      <c r="G951" s="1">
        <f>+G950+E951-F951</f>
        <v>205</v>
      </c>
    </row>
    <row r="952" spans="3:7">
      <c r="C952" s="405"/>
      <c r="G952" s="1">
        <f>+G951+E952-F952</f>
        <v>205</v>
      </c>
    </row>
    <row r="953" spans="3:7">
      <c r="C953" s="405"/>
      <c r="G953" s="1">
        <f>+G952+E953-F953</f>
        <v>205</v>
      </c>
    </row>
    <row r="954" spans="3:7">
      <c r="C954" s="405"/>
      <c r="G954" s="1">
        <f>+G953+E954-F954</f>
        <v>205</v>
      </c>
    </row>
    <row r="955" spans="3:7">
      <c r="C955" s="405"/>
      <c r="G955" s="1">
        <f>+G954+E955-F955</f>
        <v>205</v>
      </c>
    </row>
    <row r="956" spans="3:7">
      <c r="C956" s="405"/>
      <c r="G956" s="1">
        <f>+G955+E956-F956</f>
        <v>205</v>
      </c>
    </row>
    <row r="957" spans="3:7">
      <c r="C957" s="405"/>
      <c r="G957" s="1">
        <f>+G956+E957-F957</f>
        <v>205</v>
      </c>
    </row>
    <row r="958" spans="3:7">
      <c r="C958" s="405"/>
      <c r="G958" s="1">
        <f>+G957+E958-F958</f>
        <v>205</v>
      </c>
    </row>
    <row r="959" spans="3:7">
      <c r="C959" s="405"/>
      <c r="G959" s="1">
        <f>+G958+E959-F959</f>
        <v>205</v>
      </c>
    </row>
    <row r="960" spans="3:7">
      <c r="C960" s="405"/>
      <c r="G960" s="1">
        <f>+G959+E960-F960</f>
        <v>205</v>
      </c>
    </row>
    <row r="961" spans="3:7">
      <c r="C961" s="405"/>
      <c r="G961" s="1">
        <f>+G960+E961-F961</f>
        <v>205</v>
      </c>
    </row>
    <row r="962" spans="3:7">
      <c r="C962" s="405"/>
      <c r="G962" s="1">
        <f>+G961+E962-F962</f>
        <v>205</v>
      </c>
    </row>
    <row r="963" spans="3:7">
      <c r="C963" s="405"/>
      <c r="G963" s="1">
        <f>+G962+E963-F963</f>
        <v>205</v>
      </c>
    </row>
    <row r="964" spans="3:7">
      <c r="C964" s="405"/>
      <c r="G964" s="1">
        <f>+G963+E964-F964</f>
        <v>205</v>
      </c>
    </row>
    <row r="965" spans="3:7">
      <c r="C965" s="405"/>
      <c r="G965" s="1">
        <f>+G964+E965-F965</f>
        <v>205</v>
      </c>
    </row>
    <row r="966" spans="3:7">
      <c r="C966" s="405"/>
      <c r="G966" s="1">
        <f>+G965+E966-F966</f>
        <v>205</v>
      </c>
    </row>
    <row r="967" spans="3:7">
      <c r="C967" s="405"/>
      <c r="G967" s="1">
        <f>+G966+E967-F967</f>
        <v>205</v>
      </c>
    </row>
    <row r="968" spans="3:7">
      <c r="C968" s="405"/>
      <c r="G968" s="1">
        <f>+G967+E968-F968</f>
        <v>205</v>
      </c>
    </row>
    <row r="969" spans="3:7">
      <c r="C969" s="405"/>
      <c r="G969" s="1">
        <f>+G968+E969-F969</f>
        <v>205</v>
      </c>
    </row>
    <row r="970" spans="3:7">
      <c r="C970" s="405"/>
      <c r="G970" s="1">
        <f>+G969+E970-F970</f>
        <v>205</v>
      </c>
    </row>
    <row r="971" spans="3:7">
      <c r="C971" s="405"/>
      <c r="G971" s="1">
        <f>+G970+E971-F971</f>
        <v>205</v>
      </c>
    </row>
    <row r="972" spans="3:7">
      <c r="C972" s="405"/>
      <c r="G972" s="1">
        <f>+G971+E972-F972</f>
        <v>205</v>
      </c>
    </row>
    <row r="973" spans="3:7">
      <c r="C973" s="405"/>
      <c r="G973" s="1">
        <f>+G972+E973-F973</f>
        <v>205</v>
      </c>
    </row>
    <row r="974" spans="3:7">
      <c r="C974" s="405"/>
      <c r="G974" s="1">
        <f>+G973+E974-F974</f>
        <v>205</v>
      </c>
    </row>
    <row r="975" spans="3:7">
      <c r="C975" s="405"/>
      <c r="G975" s="1">
        <f>+G974+E975-F975</f>
        <v>205</v>
      </c>
    </row>
    <row r="976" spans="3:7">
      <c r="C976" s="405"/>
      <c r="G976" s="1">
        <f>+G975+E976-F976</f>
        <v>205</v>
      </c>
    </row>
    <row r="977" spans="3:7">
      <c r="C977" s="405"/>
      <c r="G977" s="1">
        <f>+G976+E977-F977</f>
        <v>205</v>
      </c>
    </row>
    <row r="978" spans="3:7">
      <c r="C978" s="405"/>
      <c r="G978" s="1">
        <f>+G977+E978-F978</f>
        <v>205</v>
      </c>
    </row>
    <row r="979" spans="3:7">
      <c r="C979" s="405"/>
      <c r="G979" s="1">
        <f>+G978+E979-F979</f>
        <v>205</v>
      </c>
    </row>
    <row r="980" spans="3:7">
      <c r="C980" s="405"/>
      <c r="G980" s="1">
        <f>+G979+E980-F980</f>
        <v>205</v>
      </c>
    </row>
    <row r="981" spans="3:7">
      <c r="C981" s="405"/>
      <c r="G981" s="1">
        <f>+G980+E981-F981</f>
        <v>205</v>
      </c>
    </row>
    <row r="982" spans="3:7">
      <c r="C982" s="405"/>
      <c r="G982" s="1">
        <f>+G981+E982-F982</f>
        <v>205</v>
      </c>
    </row>
    <row r="983" spans="3:7">
      <c r="C983" s="405"/>
      <c r="G983" s="1">
        <f>+G982+E983-F983</f>
        <v>205</v>
      </c>
    </row>
    <row r="984" spans="3:7">
      <c r="C984" s="405"/>
      <c r="G984" s="1">
        <f>+G983+E984-F984</f>
        <v>205</v>
      </c>
    </row>
    <row r="985" spans="3:7">
      <c r="C985" s="405"/>
      <c r="G985" s="1">
        <f>+G984+E985-F985</f>
        <v>205</v>
      </c>
    </row>
    <row r="986" spans="3:7">
      <c r="C986" s="405"/>
      <c r="G986" s="1">
        <f>+G985+E986-F986</f>
        <v>205</v>
      </c>
    </row>
    <row r="987" spans="3:7">
      <c r="C987" s="405"/>
      <c r="G987" s="1">
        <f>+G986+E987-F987</f>
        <v>205</v>
      </c>
    </row>
    <row r="988" spans="3:7">
      <c r="C988" s="405"/>
      <c r="G988" s="1">
        <f>+G987+E988-F988</f>
        <v>205</v>
      </c>
    </row>
    <row r="989" spans="3:7">
      <c r="C989" s="405"/>
      <c r="G989" s="1">
        <f>+G988+E989-F989</f>
        <v>205</v>
      </c>
    </row>
    <row r="990" spans="3:7">
      <c r="C990" s="405"/>
      <c r="G990" s="1">
        <f>+G989+E990-F990</f>
        <v>205</v>
      </c>
    </row>
    <row r="991" spans="3:7">
      <c r="C991" s="405"/>
      <c r="G991" s="1">
        <f>+G990+E991-F991</f>
        <v>205</v>
      </c>
    </row>
    <row r="992" spans="3:7">
      <c r="C992" s="405"/>
      <c r="G992" s="1">
        <f>+G991+E992-F992</f>
        <v>205</v>
      </c>
    </row>
    <row r="993" spans="3:7">
      <c r="C993" s="405"/>
      <c r="G993" s="1">
        <f>+G992+E993-F993</f>
        <v>205</v>
      </c>
    </row>
    <row r="994" spans="3:7">
      <c r="C994" s="405"/>
      <c r="G994" s="1">
        <f>+G993+E994-F994</f>
        <v>205</v>
      </c>
    </row>
    <row r="995" spans="3:7">
      <c r="C995" s="405"/>
      <c r="G995" s="1">
        <f>+G994+E995-F995</f>
        <v>205</v>
      </c>
    </row>
    <row r="996" spans="3:7">
      <c r="C996" s="405"/>
      <c r="G996" s="1">
        <f>+G995+E996-F996</f>
        <v>205</v>
      </c>
    </row>
    <row r="997" spans="3:7">
      <c r="C997" s="405"/>
      <c r="G997" s="1">
        <f>+G996+E997-F997</f>
        <v>205</v>
      </c>
    </row>
    <row r="998" spans="3:7">
      <c r="C998" s="405"/>
      <c r="G998" s="1">
        <f>+G997+E998-F998</f>
        <v>205</v>
      </c>
    </row>
    <row r="999" spans="3:7">
      <c r="C999" s="405"/>
      <c r="G999" s="1">
        <f>+G998+E999-F999</f>
        <v>205</v>
      </c>
    </row>
    <row r="1000" spans="3:7">
      <c r="C1000" s="405"/>
      <c r="G1000" s="1">
        <f>+G999+E1000-F1000</f>
        <v>205</v>
      </c>
    </row>
    <row r="1001" spans="3:7">
      <c r="C1001" s="405"/>
      <c r="G1001" s="1">
        <f>+G1000+E1001-F1001</f>
        <v>205</v>
      </c>
    </row>
    <row r="1002" spans="3:7">
      <c r="C1002" s="405"/>
      <c r="G1002" s="1">
        <f>+G1001+E1002-F1002</f>
        <v>205</v>
      </c>
    </row>
    <row r="1003" spans="3:7">
      <c r="C1003" s="405"/>
      <c r="G1003" s="1">
        <f>+G1002+E1003-F1003</f>
        <v>205</v>
      </c>
    </row>
    <row r="1004" spans="3:7">
      <c r="C1004" s="405"/>
      <c r="G1004" s="1">
        <f>+G1003+E1004-F1004</f>
        <v>205</v>
      </c>
    </row>
    <row r="1005" spans="3:7">
      <c r="C1005" s="405"/>
      <c r="G1005" s="1">
        <f>+G1004+E1005-F1005</f>
        <v>205</v>
      </c>
    </row>
    <row r="1006" spans="3:7">
      <c r="C1006" s="405"/>
      <c r="G1006" s="1">
        <f>+G1005+E1006-F1006</f>
        <v>205</v>
      </c>
    </row>
    <row r="1007" spans="3:7">
      <c r="C1007" s="405"/>
      <c r="G1007" s="1">
        <f>+G1006+E1007-F1007</f>
        <v>205</v>
      </c>
    </row>
    <row r="1008" spans="3:7">
      <c r="C1008" s="405"/>
      <c r="G1008" s="1">
        <f>+G1007+E1008-F1008</f>
        <v>205</v>
      </c>
    </row>
    <row r="1009" spans="3:7">
      <c r="C1009" s="405"/>
      <c r="G1009" s="1">
        <f>+G1008+E1009-F1009</f>
        <v>205</v>
      </c>
    </row>
    <row r="1010" spans="3:7">
      <c r="C1010" s="405"/>
      <c r="G1010" s="1">
        <f>+G1009+E1010-F1010</f>
        <v>205</v>
      </c>
    </row>
    <row r="1011" spans="3:7">
      <c r="C1011" s="405"/>
      <c r="G1011" s="1">
        <f>+G1010+E1011-F1011</f>
        <v>205</v>
      </c>
    </row>
    <row r="1012" spans="3:7">
      <c r="C1012" s="405"/>
      <c r="G1012" s="1">
        <f>+G1011+E1012-F1012</f>
        <v>205</v>
      </c>
    </row>
    <row r="1013" spans="3:7">
      <c r="C1013" s="405"/>
      <c r="G1013" s="1">
        <f>+G1012+E1013-F1013</f>
        <v>205</v>
      </c>
    </row>
    <row r="1014" spans="3:7">
      <c r="C1014" s="405"/>
      <c r="G1014" s="1">
        <f>+G1013+E1014-F1014</f>
        <v>205</v>
      </c>
    </row>
    <row r="1015" spans="3:7">
      <c r="C1015" s="405"/>
      <c r="G1015" s="1">
        <f>+G1014+E1015-F1015</f>
        <v>205</v>
      </c>
    </row>
    <row r="1016" spans="3:7">
      <c r="C1016" s="405"/>
      <c r="G1016" s="1">
        <f>+G1015+E1016-F1016</f>
        <v>205</v>
      </c>
    </row>
    <row r="1017" spans="3:7">
      <c r="C1017" s="405"/>
      <c r="G1017" s="1">
        <f>+G1016+E1017-F1017</f>
        <v>205</v>
      </c>
    </row>
    <row r="1018" spans="3:7">
      <c r="C1018" s="405"/>
      <c r="G1018" s="1">
        <f>+G1017+E1018-F1018</f>
        <v>205</v>
      </c>
    </row>
    <row r="1019" spans="3:7">
      <c r="C1019" s="405"/>
      <c r="G1019" s="1">
        <f>+G1018+E1019-F1019</f>
        <v>205</v>
      </c>
    </row>
    <row r="1020" spans="3:7">
      <c r="C1020" s="405"/>
      <c r="G1020" s="1">
        <f>+G1019+E1020-F1020</f>
        <v>205</v>
      </c>
    </row>
    <row r="1021" spans="3:7">
      <c r="C1021" s="405"/>
      <c r="G1021" s="1">
        <f>+G1020+E1021-F1021</f>
        <v>205</v>
      </c>
    </row>
    <row r="1022" spans="3:7">
      <c r="C1022" s="405"/>
      <c r="G1022" s="1">
        <f>+G1021+E1022-F1022</f>
        <v>205</v>
      </c>
    </row>
    <row r="1023" spans="3:7">
      <c r="C1023" s="405"/>
      <c r="G1023" s="1">
        <f>+G1022+E1023-F1023</f>
        <v>205</v>
      </c>
    </row>
    <row r="1024" spans="3:7">
      <c r="C1024" s="405"/>
      <c r="G1024" s="1">
        <f>+G1023+E1024-F1024</f>
        <v>205</v>
      </c>
    </row>
    <row r="1025" spans="3:7">
      <c r="C1025" s="405"/>
      <c r="G1025" s="1">
        <f>+G1024+E1025-F1025</f>
        <v>205</v>
      </c>
    </row>
    <row r="1026" spans="3:7">
      <c r="C1026" s="405"/>
      <c r="G1026" s="1">
        <f>+G1025+E1026-F1026</f>
        <v>205</v>
      </c>
    </row>
    <row r="1027" spans="3:7">
      <c r="C1027" s="405"/>
      <c r="G1027" s="1">
        <f>+G1026+E1027-F1027</f>
        <v>205</v>
      </c>
    </row>
    <row r="1028" spans="3:7">
      <c r="C1028" s="405"/>
      <c r="G1028" s="1">
        <f>+G1027+E1028-F1028</f>
        <v>205</v>
      </c>
    </row>
    <row r="1029" spans="3:7">
      <c r="C1029" s="405"/>
      <c r="G1029" s="1">
        <f>+G1028+E1029-F1029</f>
        <v>205</v>
      </c>
    </row>
    <row r="1030" spans="3:7">
      <c r="C1030" s="405"/>
      <c r="G1030" s="1">
        <f>+G1029+E1030-F1030</f>
        <v>205</v>
      </c>
    </row>
    <row r="1031" spans="3:7">
      <c r="C1031" s="405"/>
      <c r="G1031" s="1">
        <f>+G1030+E1031-F1031</f>
        <v>205</v>
      </c>
    </row>
    <row r="1032" spans="3:7">
      <c r="C1032" s="405"/>
      <c r="G1032" s="1">
        <f>+G1031+E1032-F1032</f>
        <v>205</v>
      </c>
    </row>
    <row r="1033" spans="3:7">
      <c r="C1033" s="405"/>
      <c r="G1033" s="1">
        <f>+G1032+E1033-F1033</f>
        <v>205</v>
      </c>
    </row>
    <row r="1034" spans="3:7">
      <c r="C1034" s="405"/>
      <c r="G1034" s="1">
        <f>+G1033+E1034-F1034</f>
        <v>205</v>
      </c>
    </row>
    <row r="1035" spans="3:7">
      <c r="C1035" s="405"/>
      <c r="G1035" s="1">
        <f>+G1034+E1035-F1035</f>
        <v>205</v>
      </c>
    </row>
    <row r="1036" spans="3:7">
      <c r="C1036" s="405"/>
      <c r="G1036" s="1">
        <f>+G1035+E1036-F1036</f>
        <v>205</v>
      </c>
    </row>
    <row r="1037" spans="3:7">
      <c r="C1037" s="405"/>
      <c r="G1037" s="1">
        <f>+G1036+E1037-F1037</f>
        <v>205</v>
      </c>
    </row>
    <row r="1038" spans="3:7">
      <c r="C1038" s="405"/>
      <c r="G1038" s="1">
        <f>+G1037+E1038-F1038</f>
        <v>205</v>
      </c>
    </row>
    <row r="1039" spans="3:7">
      <c r="C1039" s="405"/>
      <c r="G1039" s="1">
        <f>+G1038+E1039-F1039</f>
        <v>205</v>
      </c>
    </row>
    <row r="1040" spans="3:7">
      <c r="C1040" s="405"/>
      <c r="G1040" s="1">
        <f>+G1039+E1040-F1040</f>
        <v>205</v>
      </c>
    </row>
    <row r="1041" spans="3:7">
      <c r="C1041" s="405"/>
      <c r="G1041" s="1">
        <f>+G1040+E1041-F1041</f>
        <v>205</v>
      </c>
    </row>
    <row r="1042" spans="3:7">
      <c r="C1042" s="405"/>
      <c r="G1042" s="1">
        <f>+G1041+E1042-F1042</f>
        <v>205</v>
      </c>
    </row>
    <row r="1043" spans="3:7">
      <c r="C1043" s="405"/>
      <c r="G1043" s="1">
        <f>+G1042+E1043-F1043</f>
        <v>205</v>
      </c>
    </row>
    <row r="1044" spans="3:7">
      <c r="C1044" s="405"/>
      <c r="G1044" s="1">
        <f>+G1043+E1044-F1044</f>
        <v>205</v>
      </c>
    </row>
    <row r="1045" spans="3:7">
      <c r="C1045" s="405"/>
      <c r="G1045" s="1">
        <f>+G1044+E1045-F1045</f>
        <v>205</v>
      </c>
    </row>
    <row r="1046" spans="3:7">
      <c r="C1046" s="405"/>
      <c r="G1046" s="1">
        <f>+G1045+E1046-F1046</f>
        <v>205</v>
      </c>
    </row>
    <row r="1047" spans="3:7">
      <c r="C1047" s="405"/>
      <c r="G1047" s="1">
        <f>+G1046+E1047-F1047</f>
        <v>205</v>
      </c>
    </row>
    <row r="1048" spans="3:7">
      <c r="C1048" s="405"/>
      <c r="G1048" s="1">
        <f>+G1047+E1048-F1048</f>
        <v>205</v>
      </c>
    </row>
    <row r="1049" spans="3:7">
      <c r="C1049" s="405"/>
      <c r="G1049" s="1">
        <f>+G1048+E1049-F1049</f>
        <v>205</v>
      </c>
    </row>
    <row r="1050" spans="3:7">
      <c r="C1050" s="405"/>
      <c r="G1050" s="1">
        <f>+G1049+E1050-F1050</f>
        <v>205</v>
      </c>
    </row>
    <row r="1051" spans="3:7">
      <c r="C1051" s="405"/>
      <c r="G1051" s="1">
        <f>+G1050+E1051-F1051</f>
        <v>205</v>
      </c>
    </row>
    <row r="1052" spans="3:7">
      <c r="C1052" s="405"/>
      <c r="G1052" s="1">
        <f>+G1051+E1052-F1052</f>
        <v>205</v>
      </c>
    </row>
    <row r="1053" spans="3:7">
      <c r="C1053" s="405"/>
      <c r="G1053" s="1">
        <f>+G1052+E1053-F1053</f>
        <v>205</v>
      </c>
    </row>
    <row r="1054" spans="3:7">
      <c r="C1054" s="405"/>
      <c r="G1054" s="1">
        <f>+G1053+E1054-F1054</f>
        <v>205</v>
      </c>
    </row>
    <row r="1055" spans="3:7">
      <c r="C1055" s="405"/>
      <c r="G1055" s="1">
        <f>+G1054+E1055-F1055</f>
        <v>205</v>
      </c>
    </row>
    <row r="1056" spans="3:7">
      <c r="C1056" s="405"/>
      <c r="G1056" s="1">
        <f>+G1055+E1056-F1056</f>
        <v>205</v>
      </c>
    </row>
    <row r="1057" spans="3:7">
      <c r="C1057" s="405"/>
      <c r="G1057" s="1">
        <f>+G1056+E1057-F1057</f>
        <v>205</v>
      </c>
    </row>
    <row r="1058" spans="3:7">
      <c r="C1058" s="405"/>
      <c r="G1058" s="1">
        <f>+G1057+E1058-F1058</f>
        <v>205</v>
      </c>
    </row>
    <row r="1059" spans="3:7">
      <c r="C1059" s="405"/>
      <c r="G1059" s="1">
        <f>+G1058+E1059-F1059</f>
        <v>205</v>
      </c>
    </row>
    <row r="1060" spans="3:7">
      <c r="C1060" s="405"/>
      <c r="G1060" s="1">
        <f>+G1059+E1060-F1060</f>
        <v>205</v>
      </c>
    </row>
    <row r="1061" spans="3:7">
      <c r="C1061" s="405"/>
      <c r="G1061" s="1">
        <f>+G1060+E1061-F1061</f>
        <v>205</v>
      </c>
    </row>
    <row r="1062" spans="3:7">
      <c r="C1062" s="405"/>
      <c r="G1062" s="1">
        <f>+G1061+E1062-F1062</f>
        <v>205</v>
      </c>
    </row>
    <row r="1063" spans="3:7">
      <c r="C1063" s="405"/>
      <c r="G1063" s="1">
        <f>+G1062+E1063-F1063</f>
        <v>205</v>
      </c>
    </row>
    <row r="1064" spans="3:7">
      <c r="C1064" s="405"/>
      <c r="G1064" s="1">
        <f>+G1063+E1064-F1064</f>
        <v>205</v>
      </c>
    </row>
    <row r="1065" spans="3:7">
      <c r="C1065" s="405"/>
      <c r="G1065" s="1">
        <f>+G1064+E1065-F1065</f>
        <v>205</v>
      </c>
    </row>
    <row r="1066" spans="3:7">
      <c r="C1066" s="405"/>
      <c r="G1066" s="1">
        <f>+G1065+E1066-F1066</f>
        <v>205</v>
      </c>
    </row>
    <row r="1067" spans="3:7">
      <c r="C1067" s="405"/>
      <c r="G1067" s="1">
        <f>+G1066+E1067-F1067</f>
        <v>205</v>
      </c>
    </row>
    <row r="1068" spans="3:7">
      <c r="C1068" s="405"/>
      <c r="G1068" s="1">
        <f>+G1067+E1068-F1068</f>
        <v>205</v>
      </c>
    </row>
    <row r="1069" spans="3:7">
      <c r="C1069" s="405"/>
      <c r="G1069" s="1">
        <f>+G1068+E1069-F1069</f>
        <v>205</v>
      </c>
    </row>
    <row r="1070" spans="3:7">
      <c r="C1070" s="405"/>
      <c r="G1070" s="1">
        <f>+G1069+E1070-F1070</f>
        <v>205</v>
      </c>
    </row>
    <row r="1071" spans="3:7">
      <c r="C1071" s="405"/>
      <c r="G1071" s="1">
        <f>+G1070+E1071-F1071</f>
        <v>205</v>
      </c>
    </row>
    <row r="1072" spans="3:7">
      <c r="C1072" s="405"/>
      <c r="G1072" s="1">
        <f>+G1071+E1072-F1072</f>
        <v>205</v>
      </c>
    </row>
    <row r="1073" spans="3:7">
      <c r="C1073" s="405"/>
      <c r="G1073" s="1">
        <f>+G1072+E1073-F1073</f>
        <v>205</v>
      </c>
    </row>
    <row r="1074" spans="3:7">
      <c r="C1074" s="405"/>
      <c r="G1074" s="1">
        <f>+G1073+E1074-F1074</f>
        <v>205</v>
      </c>
    </row>
    <row r="1075" spans="3:7">
      <c r="C1075" s="405"/>
      <c r="G1075" s="1">
        <f>+G1074+E1075-F1075</f>
        <v>205</v>
      </c>
    </row>
    <row r="1076" spans="3:7">
      <c r="C1076" s="405"/>
      <c r="G1076" s="1">
        <f>+G1075+E1076-F1076</f>
        <v>205</v>
      </c>
    </row>
    <row r="1077" spans="3:7">
      <c r="C1077" s="405"/>
      <c r="G1077" s="1">
        <f>+G1076+E1077-F1077</f>
        <v>205</v>
      </c>
    </row>
    <row r="1078" spans="3:7">
      <c r="C1078" s="405"/>
      <c r="G1078" s="1">
        <f>+G1077+E1078-F1078</f>
        <v>205</v>
      </c>
    </row>
    <row r="1079" spans="3:7">
      <c r="C1079" s="405"/>
      <c r="G1079" s="1">
        <f>+G1078+E1079-F1079</f>
        <v>205</v>
      </c>
    </row>
    <row r="1080" spans="3:7">
      <c r="C1080" s="405"/>
      <c r="G1080" s="1">
        <f>+G1079+E1080-F1080</f>
        <v>205</v>
      </c>
    </row>
    <row r="1081" spans="3:7">
      <c r="C1081" s="405"/>
      <c r="G1081" s="1">
        <f>+G1080+E1081-F1081</f>
        <v>205</v>
      </c>
    </row>
    <row r="1082" spans="3:7">
      <c r="C1082" s="405"/>
      <c r="G1082" s="1">
        <f>+G1081+E1082-F1082</f>
        <v>205</v>
      </c>
    </row>
    <row r="1083" spans="3:7">
      <c r="C1083" s="405"/>
      <c r="G1083" s="1">
        <f>+G1082+E1083-F1083</f>
        <v>205</v>
      </c>
    </row>
    <row r="1084" spans="3:7">
      <c r="C1084" s="405"/>
      <c r="G1084" s="1">
        <f>+G1083+E1084-F1084</f>
        <v>205</v>
      </c>
    </row>
    <row r="1085" spans="3:7">
      <c r="C1085" s="405"/>
      <c r="G1085" s="1">
        <f>+G1084+E1085-F1085</f>
        <v>205</v>
      </c>
    </row>
    <row r="1086" spans="3:7">
      <c r="C1086" s="405"/>
      <c r="G1086" s="1">
        <f>+G1085+E1086-F1086</f>
        <v>205</v>
      </c>
    </row>
    <row r="1087" spans="3:7">
      <c r="C1087" s="405"/>
      <c r="G1087" s="1">
        <f>+G1086+E1087-F1087</f>
        <v>205</v>
      </c>
    </row>
    <row r="1088" spans="3:7">
      <c r="C1088" s="405"/>
      <c r="G1088" s="1">
        <f>+G1087+E1088-F1088</f>
        <v>205</v>
      </c>
    </row>
    <row r="1089" spans="3:7">
      <c r="C1089" s="405"/>
      <c r="G1089" s="1">
        <f>+G1088+E1089-F1089</f>
        <v>205</v>
      </c>
    </row>
    <row r="1090" spans="3:7">
      <c r="C1090" s="405"/>
      <c r="G1090" s="1">
        <f>+G1089+E1090-F1090</f>
        <v>205</v>
      </c>
    </row>
    <row r="1091" spans="3:7">
      <c r="C1091" s="405"/>
      <c r="G1091" s="1">
        <f>+G1090+E1091-F1091</f>
        <v>205</v>
      </c>
    </row>
    <row r="1092" spans="3:7">
      <c r="C1092" s="405"/>
      <c r="G1092" s="1">
        <f>+G1091+E1092-F1092</f>
        <v>205</v>
      </c>
    </row>
    <row r="1093" spans="3:7">
      <c r="C1093" s="405"/>
      <c r="G1093" s="1">
        <f>+G1092+E1093-F1093</f>
        <v>205</v>
      </c>
    </row>
    <row r="1094" spans="3:7">
      <c r="C1094" s="405"/>
      <c r="G1094" s="1">
        <f>+G1093+E1094-F1094</f>
        <v>205</v>
      </c>
    </row>
    <row r="1095" spans="3:7">
      <c r="C1095" s="405"/>
      <c r="G1095" s="1">
        <f>+G1094+E1095-F1095</f>
        <v>205</v>
      </c>
    </row>
    <row r="1096" spans="3:7">
      <c r="C1096" s="405"/>
      <c r="G1096" s="1">
        <f>+G1095+E1096-F1096</f>
        <v>205</v>
      </c>
    </row>
    <row r="1097" spans="3:7">
      <c r="C1097" s="405"/>
      <c r="G1097" s="1">
        <f>+G1096+E1097-F1097</f>
        <v>205</v>
      </c>
    </row>
    <row r="1098" spans="3:7">
      <c r="C1098" s="405"/>
      <c r="G1098" s="1">
        <f>+G1097+E1098-F1098</f>
        <v>205</v>
      </c>
    </row>
    <row r="1099" spans="3:7">
      <c r="C1099" s="405"/>
      <c r="G1099" s="1">
        <f>+G1098+E1099-F1099</f>
        <v>205</v>
      </c>
    </row>
    <row r="1100" spans="3:7">
      <c r="C1100" s="405"/>
      <c r="G1100" s="1">
        <f>+G1099+E1100-F1100</f>
        <v>205</v>
      </c>
    </row>
    <row r="1101" spans="3:7">
      <c r="C1101" s="405"/>
      <c r="G1101" s="1">
        <f>+G1100+E1101-F1101</f>
        <v>205</v>
      </c>
    </row>
    <row r="1102" spans="3:7">
      <c r="C1102" s="405"/>
      <c r="G1102" s="1">
        <f>+G1101+E1102-F1102</f>
        <v>205</v>
      </c>
    </row>
    <row r="1103" spans="3:7">
      <c r="C1103" s="405"/>
      <c r="G1103" s="1">
        <f>+G1102+E1103-F1103</f>
        <v>205</v>
      </c>
    </row>
    <row r="1104" spans="3:7">
      <c r="C1104" s="405"/>
      <c r="G1104" s="1">
        <f>+G1103+E1104-F1104</f>
        <v>205</v>
      </c>
    </row>
    <row r="1105" spans="3:7">
      <c r="C1105" s="405"/>
      <c r="G1105" s="1">
        <f>+G1104+E1105-F1105</f>
        <v>205</v>
      </c>
    </row>
    <row r="1106" spans="3:7">
      <c r="C1106" s="405"/>
      <c r="G1106" s="1">
        <f>+G1105+E1106-F1106</f>
        <v>205</v>
      </c>
    </row>
    <row r="1107" spans="3:7">
      <c r="C1107" s="405"/>
      <c r="G1107" s="1">
        <f>+G1106+E1107-F1107</f>
        <v>205</v>
      </c>
    </row>
    <row r="1108" spans="3:7">
      <c r="C1108" s="405"/>
      <c r="G1108" s="1">
        <f>+G1107+E1108-F1108</f>
        <v>205</v>
      </c>
    </row>
    <row r="1109" spans="3:7">
      <c r="C1109" s="405"/>
      <c r="G1109" s="1">
        <f>+G1108+E1109-F1109</f>
        <v>205</v>
      </c>
    </row>
    <row r="1110" spans="3:7">
      <c r="C1110" s="405"/>
      <c r="G1110" s="1">
        <f>+G1109+E1110-F1110</f>
        <v>205</v>
      </c>
    </row>
    <row r="1111" spans="3:7">
      <c r="C1111" s="405"/>
      <c r="G1111" s="1">
        <f>+G1110+E1111-F1111</f>
        <v>205</v>
      </c>
    </row>
    <row r="1112" spans="3:7">
      <c r="C1112" s="405"/>
      <c r="G1112" s="1">
        <f>+G1111+E1112-F1112</f>
        <v>205</v>
      </c>
    </row>
    <row r="1113" spans="3:7">
      <c r="C1113" s="405"/>
      <c r="G1113" s="1">
        <f>+G1112+E1113-F1113</f>
        <v>205</v>
      </c>
    </row>
    <row r="1114" spans="3:7">
      <c r="C1114" s="405"/>
      <c r="G1114" s="1">
        <f>+G1113+E1114-F1114</f>
        <v>205</v>
      </c>
    </row>
    <row r="1115" spans="3:7">
      <c r="C1115" s="405"/>
      <c r="G1115" s="1">
        <f>+G1114+E1115-F1115</f>
        <v>205</v>
      </c>
    </row>
    <row r="1116" spans="3:7">
      <c r="C1116" s="405"/>
      <c r="G1116" s="1">
        <f>+G1115+E1116-F1116</f>
        <v>205</v>
      </c>
    </row>
    <row r="1117" spans="3:7">
      <c r="C1117" s="405"/>
      <c r="G1117" s="1">
        <f>+G1116+E1117-F1117</f>
        <v>205</v>
      </c>
    </row>
    <row r="1118" spans="3:7">
      <c r="C1118" s="405"/>
      <c r="G1118" s="1">
        <f>+G1117+E1118-F1118</f>
        <v>205</v>
      </c>
    </row>
    <row r="1119" spans="3:7">
      <c r="C1119" s="405"/>
      <c r="G1119" s="1">
        <f>+G1118+E1119-F1119</f>
        <v>205</v>
      </c>
    </row>
    <row r="1120" spans="3:7">
      <c r="C1120" s="405"/>
      <c r="G1120" s="1">
        <f>+G1119+E1120-F1120</f>
        <v>205</v>
      </c>
    </row>
    <row r="1121" spans="3:7">
      <c r="C1121" s="405"/>
      <c r="G1121" s="1">
        <f>+G1120+E1121-F1121</f>
        <v>205</v>
      </c>
    </row>
    <row r="1122" spans="3:7">
      <c r="C1122" s="405"/>
      <c r="G1122" s="1">
        <f>+G1121+E1122-F1122</f>
        <v>205</v>
      </c>
    </row>
    <row r="1123" spans="3:7">
      <c r="C1123" s="405"/>
      <c r="G1123" s="1">
        <f>+G1122+E1123-F1123</f>
        <v>205</v>
      </c>
    </row>
    <row r="1124" spans="3:7">
      <c r="C1124" s="405"/>
      <c r="G1124" s="1">
        <f>+G1123+E1124-F1124</f>
        <v>205</v>
      </c>
    </row>
    <row r="1125" spans="3:7">
      <c r="C1125" s="405"/>
      <c r="G1125" s="1">
        <f>+G1124+E1125-F1125</f>
        <v>205</v>
      </c>
    </row>
    <row r="1126" spans="3:7">
      <c r="C1126" s="405"/>
      <c r="G1126" s="1">
        <f>+G1125+E1126-F1126</f>
        <v>205</v>
      </c>
    </row>
    <row r="1127" spans="3:7">
      <c r="C1127" s="405"/>
      <c r="G1127" s="1">
        <f>+G1126+E1127-F1127</f>
        <v>205</v>
      </c>
    </row>
    <row r="1128" spans="3:7">
      <c r="C1128" s="405"/>
      <c r="G1128" s="1">
        <f>+G1127+E1128-F1128</f>
        <v>205</v>
      </c>
    </row>
    <row r="1129" spans="3:7">
      <c r="C1129" s="405"/>
      <c r="G1129" s="1">
        <f>+G1128+E1129-F1129</f>
        <v>205</v>
      </c>
    </row>
    <row r="1130" spans="3:7">
      <c r="C1130" s="405"/>
      <c r="G1130" s="1">
        <f>+G1129+E1130-F1130</f>
        <v>205</v>
      </c>
    </row>
    <row r="1131" spans="3:7">
      <c r="C1131" s="405"/>
      <c r="G1131" s="1">
        <f>+G1130+E1131-F1131</f>
        <v>205</v>
      </c>
    </row>
    <row r="1132" spans="3:7">
      <c r="C1132" s="405"/>
      <c r="G1132" s="1">
        <f>+G1131+E1132-F1132</f>
        <v>205</v>
      </c>
    </row>
    <row r="1133" spans="3:7">
      <c r="C1133" s="405"/>
      <c r="G1133" s="1">
        <f>+G1132+E1133-F1133</f>
        <v>205</v>
      </c>
    </row>
    <row r="1134" spans="3:7">
      <c r="C1134" s="405"/>
      <c r="G1134" s="1">
        <f>+G1133+E1134-F1134</f>
        <v>205</v>
      </c>
    </row>
    <row r="1135" spans="3:7">
      <c r="C1135" s="405"/>
      <c r="G1135" s="1">
        <f>+G1134+E1135-F1135</f>
        <v>205</v>
      </c>
    </row>
    <row r="1136" spans="3:7">
      <c r="C1136" s="405"/>
      <c r="G1136" s="1">
        <f>+G1135+E1136-F1136</f>
        <v>205</v>
      </c>
    </row>
    <row r="1137" spans="3:7">
      <c r="C1137" s="405"/>
      <c r="G1137" s="1">
        <f>+G1136+E1137-F1137</f>
        <v>205</v>
      </c>
    </row>
    <row r="1138" spans="3:7">
      <c r="C1138" s="405"/>
      <c r="G1138" s="1">
        <f>+G1137+E1138-F1138</f>
        <v>205</v>
      </c>
    </row>
    <row r="1139" spans="3:7">
      <c r="C1139" s="405"/>
      <c r="G1139" s="1">
        <f>+G1138+E1139-F1139</f>
        <v>205</v>
      </c>
    </row>
    <row r="1140" spans="3:7">
      <c r="C1140" s="405"/>
      <c r="G1140" s="1">
        <f>+G1139+E1140-F1140</f>
        <v>205</v>
      </c>
    </row>
    <row r="1141" spans="3:7">
      <c r="C1141" s="405"/>
      <c r="G1141" s="1">
        <f>+G1140+E1141-F1141</f>
        <v>205</v>
      </c>
    </row>
    <row r="1142" spans="3:7">
      <c r="C1142" s="405"/>
      <c r="G1142" s="1">
        <f>+G1141+E1142-F1142</f>
        <v>205</v>
      </c>
    </row>
    <row r="1143" spans="3:7">
      <c r="C1143" s="405"/>
      <c r="G1143" s="1">
        <f>+G1142+E1143-F1143</f>
        <v>205</v>
      </c>
    </row>
    <row r="1144" spans="3:7">
      <c r="C1144" s="405"/>
      <c r="G1144" s="1">
        <f>+G1143+E1144-F1144</f>
        <v>205</v>
      </c>
    </row>
    <row r="1145" spans="3:7">
      <c r="C1145" s="405"/>
      <c r="G1145" s="1">
        <f>+G1144+E1145-F1145</f>
        <v>205</v>
      </c>
    </row>
    <row r="1146" spans="3:7">
      <c r="C1146" s="405"/>
      <c r="G1146" s="1">
        <f>+G1145+E1146-F1146</f>
        <v>205</v>
      </c>
    </row>
    <row r="1147" spans="3:7">
      <c r="C1147" s="405"/>
      <c r="G1147" s="1">
        <f>+G1146+E1147-F1147</f>
        <v>205</v>
      </c>
    </row>
    <row r="1148" spans="3:7">
      <c r="C1148" s="405"/>
      <c r="G1148" s="1">
        <f>+G1147+E1148-F1148</f>
        <v>205</v>
      </c>
    </row>
    <row r="1149" spans="3:7">
      <c r="C1149" s="405"/>
      <c r="G1149" s="1">
        <f>+G1148+E1149-F1149</f>
        <v>205</v>
      </c>
    </row>
    <row r="1150" spans="3:7">
      <c r="C1150" s="405"/>
      <c r="G1150" s="1">
        <f>+G1149+E1150-F1150</f>
        <v>205</v>
      </c>
    </row>
    <row r="1151" spans="3:7">
      <c r="C1151" s="405"/>
      <c r="G1151" s="1">
        <f>+G1150+E1151-F1151</f>
        <v>205</v>
      </c>
    </row>
    <row r="1152" spans="3:7">
      <c r="C1152" s="405"/>
      <c r="G1152" s="1">
        <f>+G1151+E1152-F1152</f>
        <v>205</v>
      </c>
    </row>
    <row r="1153" spans="3:7">
      <c r="C1153" s="405"/>
      <c r="G1153" s="1">
        <f>+G1152+E1153-F1153</f>
        <v>205</v>
      </c>
    </row>
    <row r="1154" spans="3:7">
      <c r="C1154" s="405"/>
      <c r="G1154" s="1">
        <f>+G1153+E1154-F1154</f>
        <v>205</v>
      </c>
    </row>
    <row r="1155" spans="3:7">
      <c r="C1155" s="405"/>
      <c r="G1155" s="1">
        <f>+G1154+E1155-F1155</f>
        <v>205</v>
      </c>
    </row>
    <row r="1156" spans="3:7">
      <c r="C1156" s="405"/>
      <c r="G1156" s="1">
        <f>+G1155+E1156-F1156</f>
        <v>205</v>
      </c>
    </row>
    <row r="1157" spans="3:7">
      <c r="C1157" s="405"/>
      <c r="G1157" s="1">
        <f>+G1156+E1157-F1157</f>
        <v>205</v>
      </c>
    </row>
    <row r="1158" spans="3:7">
      <c r="C1158" s="405"/>
      <c r="G1158" s="1">
        <f>+G1157+E1158-F1158</f>
        <v>205</v>
      </c>
    </row>
    <row r="1159" spans="3:7">
      <c r="C1159" s="405"/>
      <c r="G1159" s="1">
        <f>+G1158+E1159-F1159</f>
        <v>205</v>
      </c>
    </row>
    <row r="1160" spans="3:7">
      <c r="C1160" s="405"/>
      <c r="G1160" s="1">
        <f>+G1159+E1160-F1160</f>
        <v>205</v>
      </c>
    </row>
    <row r="1161" spans="3:7">
      <c r="C1161" s="405"/>
      <c r="G1161" s="1">
        <f>+G1160+E1161-F1161</f>
        <v>205</v>
      </c>
    </row>
    <row r="1162" spans="3:7">
      <c r="C1162" s="405"/>
      <c r="G1162" s="1">
        <f>+G1161+E1162-F1162</f>
        <v>205</v>
      </c>
    </row>
    <row r="1163" spans="3:7">
      <c r="C1163" s="405"/>
      <c r="G1163" s="1">
        <f>+G1162+E1163-F1163</f>
        <v>205</v>
      </c>
    </row>
    <row r="1164" spans="3:7">
      <c r="C1164" s="405"/>
      <c r="G1164" s="1">
        <f>+G1163+E1164-F1164</f>
        <v>205</v>
      </c>
    </row>
    <row r="1165" spans="3:7">
      <c r="C1165" s="405"/>
      <c r="G1165" s="1">
        <f>+G1164+E1165-F1165</f>
        <v>205</v>
      </c>
    </row>
    <row r="1166" spans="3:7">
      <c r="C1166" s="405"/>
      <c r="G1166" s="1">
        <f>+G1165+E1166-F1166</f>
        <v>205</v>
      </c>
    </row>
    <row r="1167" spans="3:7">
      <c r="C1167" s="405"/>
      <c r="G1167" s="1">
        <f>+G1166+E1167-F1167</f>
        <v>205</v>
      </c>
    </row>
    <row r="1168" spans="3:7">
      <c r="C1168" s="405"/>
      <c r="G1168" s="1">
        <f>+G1167+E1168-F1168</f>
        <v>205</v>
      </c>
    </row>
    <row r="1169" spans="3:7">
      <c r="C1169" s="405"/>
      <c r="G1169" s="1">
        <f>+G1168+E1169-F1169</f>
        <v>205</v>
      </c>
    </row>
    <row r="1170" spans="3:7">
      <c r="C1170" s="405"/>
      <c r="G1170" s="1">
        <f>+G1169+E1170-F1170</f>
        <v>205</v>
      </c>
    </row>
    <row r="1171" spans="3:7">
      <c r="C1171" s="405"/>
      <c r="G1171" s="1">
        <f>+G1170+E1171-F1171</f>
        <v>205</v>
      </c>
    </row>
    <row r="1172" spans="3:7">
      <c r="C1172" s="405"/>
      <c r="G1172" s="1">
        <f>+G1171+E1172-F1172</f>
        <v>205</v>
      </c>
    </row>
    <row r="1173" spans="3:7">
      <c r="C1173" s="405"/>
      <c r="G1173" s="1">
        <f>+G1172+E1173-F1173</f>
        <v>205</v>
      </c>
    </row>
    <row r="1174" spans="3:7">
      <c r="C1174" s="405"/>
      <c r="G1174" s="1">
        <f>+G1173+E1174-F1174</f>
        <v>205</v>
      </c>
    </row>
    <row r="1175" spans="3:7">
      <c r="C1175" s="405"/>
      <c r="G1175" s="1">
        <f>+G1174+E1175-F1175</f>
        <v>205</v>
      </c>
    </row>
    <row r="1176" spans="3:7">
      <c r="C1176" s="405"/>
      <c r="G1176" s="1">
        <f>+G1175+E1176-F1176</f>
        <v>205</v>
      </c>
    </row>
    <row r="1177" spans="3:7">
      <c r="C1177" s="405"/>
      <c r="G1177" s="1">
        <f>+G1176+E1177-F1177</f>
        <v>205</v>
      </c>
    </row>
    <row r="1178" spans="3:7">
      <c r="C1178" s="405"/>
      <c r="G1178" s="1">
        <f>+G1177+E1178-F1178</f>
        <v>205</v>
      </c>
    </row>
    <row r="1179" spans="3:7">
      <c r="C1179" s="405"/>
      <c r="G1179" s="1">
        <f>+G1178+E1179-F1179</f>
        <v>205</v>
      </c>
    </row>
    <row r="1180" spans="3:7">
      <c r="C1180" s="405"/>
      <c r="G1180" s="1">
        <f>+G1179+E1180-F1180</f>
        <v>205</v>
      </c>
    </row>
    <row r="1181" spans="3:7">
      <c r="C1181" s="405"/>
      <c r="G1181" s="1">
        <f>+G1180+E1181-F1181</f>
        <v>205</v>
      </c>
    </row>
    <row r="1182" spans="3:7">
      <c r="C1182" s="405"/>
      <c r="G1182" s="1">
        <f>+G1181+E1182-F1182</f>
        <v>205</v>
      </c>
    </row>
    <row r="1183" spans="3:7">
      <c r="C1183" s="405"/>
      <c r="G1183" s="1">
        <f>+G1182+E1183-F1183</f>
        <v>205</v>
      </c>
    </row>
    <row r="1184" spans="3:7">
      <c r="C1184" s="405"/>
      <c r="G1184" s="1">
        <f>+G1183+E1184-F1184</f>
        <v>205</v>
      </c>
    </row>
    <row r="1185" spans="3:7">
      <c r="C1185" s="405"/>
      <c r="G1185" s="1">
        <f>+G1184+E1185-F1185</f>
        <v>205</v>
      </c>
    </row>
    <row r="1186" spans="3:7">
      <c r="C1186" s="405"/>
      <c r="G1186" s="1">
        <f>+G1185+E1186-F1186</f>
        <v>205</v>
      </c>
    </row>
    <row r="1187" spans="3:7">
      <c r="C1187" s="405"/>
      <c r="G1187" s="1">
        <f>+G1186+E1187-F1187</f>
        <v>205</v>
      </c>
    </row>
    <row r="1188" spans="3:7">
      <c r="C1188" s="405"/>
      <c r="G1188" s="1">
        <f>+G1187+E1188-F1188</f>
        <v>205</v>
      </c>
    </row>
    <row r="1189" spans="3:7">
      <c r="C1189" s="405"/>
      <c r="G1189" s="1">
        <f>+G1188+E1189-F1189</f>
        <v>205</v>
      </c>
    </row>
    <row r="1190" spans="3:7">
      <c r="C1190" s="405"/>
      <c r="G1190" s="1">
        <f>+G1189+E1190-F1190</f>
        <v>205</v>
      </c>
    </row>
    <row r="1191" spans="3:7">
      <c r="C1191" s="405"/>
      <c r="G1191" s="1">
        <f>+G1190+E1191-F1191</f>
        <v>205</v>
      </c>
    </row>
    <row r="1192" spans="3:7">
      <c r="C1192" s="405"/>
      <c r="G1192" s="1">
        <f>+G1191+E1192-F1192</f>
        <v>205</v>
      </c>
    </row>
    <row r="1193" spans="3:7">
      <c r="C1193" s="405"/>
      <c r="G1193" s="1">
        <f>+G1192+E1193-F1193</f>
        <v>205</v>
      </c>
    </row>
    <row r="1194" spans="3:7">
      <c r="C1194" s="405"/>
      <c r="G1194" s="1">
        <f>+G1193+E1194-F1194</f>
        <v>205</v>
      </c>
    </row>
    <row r="1195" spans="3:7">
      <c r="C1195" s="405"/>
      <c r="G1195" s="1">
        <f>+G1194+E1195-F1195</f>
        <v>205</v>
      </c>
    </row>
    <row r="1196" spans="3:7">
      <c r="C1196" s="405"/>
      <c r="G1196" s="1">
        <f>+G1195+E1196-F1196</f>
        <v>205</v>
      </c>
    </row>
    <row r="1197" spans="3:7">
      <c r="C1197" s="405"/>
      <c r="G1197" s="1">
        <f>+G1196+E1197-F1197</f>
        <v>205</v>
      </c>
    </row>
    <row r="1198" spans="3:7">
      <c r="C1198" s="405"/>
      <c r="G1198" s="1">
        <f>+G1197+E1198-F1198</f>
        <v>205</v>
      </c>
    </row>
    <row r="1199" spans="3:7">
      <c r="C1199" s="405"/>
      <c r="G1199" s="1">
        <f>+G1198+E1199-F1199</f>
        <v>205</v>
      </c>
    </row>
    <row r="1200" spans="3:7">
      <c r="C1200" s="405"/>
      <c r="G1200" s="1">
        <f>+G1199+E1200-F1200</f>
        <v>205</v>
      </c>
    </row>
    <row r="1201" spans="3:7">
      <c r="C1201" s="405"/>
      <c r="G1201" s="1">
        <f>+G1200+E1201-F1201</f>
        <v>205</v>
      </c>
    </row>
    <row r="1202" spans="3:7">
      <c r="C1202" s="405"/>
      <c r="G1202" s="1">
        <f>+G1201+E1202-F1202</f>
        <v>205</v>
      </c>
    </row>
    <row r="1203" spans="3:7">
      <c r="C1203" s="405"/>
      <c r="G1203" s="1">
        <f>+G1202+E1203-F1203</f>
        <v>205</v>
      </c>
    </row>
    <row r="1204" spans="3:7">
      <c r="C1204" s="405"/>
      <c r="G1204" s="1">
        <f>+G1203+E1204-F1204</f>
        <v>205</v>
      </c>
    </row>
    <row r="1205" spans="3:7">
      <c r="C1205" s="405"/>
      <c r="G1205" s="1">
        <f>+G1204+E1205-F1205</f>
        <v>205</v>
      </c>
    </row>
    <row r="1206" spans="3:7">
      <c r="C1206" s="405"/>
      <c r="G1206" s="1">
        <f>+G1205+E1206-F1206</f>
        <v>205</v>
      </c>
    </row>
    <row r="1207" spans="3:7">
      <c r="C1207" s="405"/>
      <c r="G1207" s="1">
        <f>+G1206+E1207-F1207</f>
        <v>205</v>
      </c>
    </row>
    <row r="1208" spans="3:7">
      <c r="C1208" s="405"/>
      <c r="G1208" s="1">
        <f>+G1207+E1208-F1208</f>
        <v>205</v>
      </c>
    </row>
    <row r="1209" spans="3:7">
      <c r="C1209" s="405"/>
      <c r="G1209" s="1">
        <f>+G1208+E1209-F1209</f>
        <v>205</v>
      </c>
    </row>
    <row r="1210" spans="3:7">
      <c r="C1210" s="405"/>
      <c r="G1210" s="1">
        <f>+G1209+E1210-F1210</f>
        <v>205</v>
      </c>
    </row>
    <row r="1211" spans="3:7">
      <c r="C1211" s="405"/>
      <c r="G1211" s="1">
        <f>+G1210+E1211-F1211</f>
        <v>205</v>
      </c>
    </row>
    <row r="1212" spans="3:7">
      <c r="C1212" s="405"/>
      <c r="G1212" s="1">
        <f>+G1211+E1212-F1212</f>
        <v>205</v>
      </c>
    </row>
    <row r="1213" spans="3:7">
      <c r="C1213" s="405"/>
      <c r="G1213" s="1">
        <f>+G1212+E1213-F1213</f>
        <v>205</v>
      </c>
    </row>
    <row r="1214" spans="3:7">
      <c r="C1214" s="405"/>
      <c r="G1214" s="1">
        <f>+G1213+E1214-F1214</f>
        <v>205</v>
      </c>
    </row>
    <row r="1215" spans="3:7">
      <c r="C1215" s="405"/>
      <c r="G1215" s="1">
        <f>+G1214+E1215-F1215</f>
        <v>205</v>
      </c>
    </row>
    <row r="1216" spans="3:7">
      <c r="C1216" s="405"/>
      <c r="G1216" s="1">
        <f>+G1215+E1216-F1216</f>
        <v>205</v>
      </c>
    </row>
    <row r="1217" spans="3:7">
      <c r="C1217" s="405"/>
      <c r="G1217" s="1">
        <f>+G1216+E1217-F1217</f>
        <v>205</v>
      </c>
    </row>
    <row r="1218" spans="3:7">
      <c r="C1218" s="405"/>
      <c r="G1218" s="1">
        <f>+G1217+E1218-F1218</f>
        <v>205</v>
      </c>
    </row>
    <row r="1219" spans="3:7">
      <c r="C1219" s="405"/>
      <c r="G1219" s="1">
        <f>+G1218+E1219-F1219</f>
        <v>205</v>
      </c>
    </row>
    <row r="1220" spans="3:7">
      <c r="C1220" s="405"/>
      <c r="G1220" s="1">
        <f>+G1219+E1220-F1220</f>
        <v>205</v>
      </c>
    </row>
    <row r="1221" spans="3:7">
      <c r="C1221" s="405"/>
      <c r="G1221" s="1">
        <f>+G1220+E1221-F1221</f>
        <v>205</v>
      </c>
    </row>
    <row r="1222" spans="3:7">
      <c r="C1222" s="405"/>
      <c r="G1222" s="1">
        <f>+G1221+E1222-F1222</f>
        <v>205</v>
      </c>
    </row>
    <row r="1223" spans="3:7">
      <c r="C1223" s="405"/>
      <c r="G1223" s="1">
        <f>+G1222+E1223-F1223</f>
        <v>205</v>
      </c>
    </row>
    <row r="1224" spans="3:7">
      <c r="C1224" s="405"/>
      <c r="G1224" s="1">
        <f>+G1223+E1224-F1224</f>
        <v>205</v>
      </c>
    </row>
    <row r="1225" spans="3:7">
      <c r="C1225" s="405"/>
      <c r="G1225" s="1">
        <f>+G1224+E1225-F1225</f>
        <v>205</v>
      </c>
    </row>
    <row r="1226" spans="3:7">
      <c r="C1226" s="405"/>
      <c r="G1226" s="1">
        <f>+G1225+E1226-F1226</f>
        <v>205</v>
      </c>
    </row>
    <row r="1227" spans="3:7">
      <c r="C1227" s="405"/>
      <c r="G1227" s="1">
        <f>+G1226+E1227-F1227</f>
        <v>205</v>
      </c>
    </row>
    <row r="1228" spans="3:7">
      <c r="C1228" s="405"/>
      <c r="G1228" s="1">
        <f>+G1227+E1228-F1228</f>
        <v>205</v>
      </c>
    </row>
    <row r="1229" spans="3:7">
      <c r="C1229" s="405"/>
      <c r="G1229" s="1">
        <f>+G1228+E1229-F1229</f>
        <v>205</v>
      </c>
    </row>
    <row r="1230" spans="3:7">
      <c r="C1230" s="405"/>
      <c r="G1230" s="1">
        <f>+G1229+E1230-F1230</f>
        <v>205</v>
      </c>
    </row>
    <row r="1231" spans="3:7">
      <c r="C1231" s="405"/>
      <c r="G1231" s="1">
        <f>+G1230+E1231-F1231</f>
        <v>205</v>
      </c>
    </row>
    <row r="1232" spans="3:7">
      <c r="C1232" s="405"/>
      <c r="G1232" s="1">
        <f>+G1231+E1232-F1232</f>
        <v>205</v>
      </c>
    </row>
    <row r="1233" spans="3:7">
      <c r="C1233" s="405"/>
      <c r="G1233" s="1">
        <f>+G1232+E1233-F1233</f>
        <v>205</v>
      </c>
    </row>
    <row r="1234" spans="3:7">
      <c r="C1234" s="405"/>
      <c r="G1234" s="1">
        <f>+G1233+E1234-F1234</f>
        <v>205</v>
      </c>
    </row>
    <row r="1235" spans="3:7">
      <c r="C1235" s="405"/>
      <c r="G1235" s="1">
        <f>+G1234+E1235-F1235</f>
        <v>205</v>
      </c>
    </row>
    <row r="1236" spans="3:7">
      <c r="C1236" s="405"/>
      <c r="G1236" s="1">
        <f>+G1235+E1236-F1236</f>
        <v>205</v>
      </c>
    </row>
    <row r="1237" spans="3:7">
      <c r="C1237" s="405"/>
      <c r="G1237" s="1">
        <f>+G1236+E1237-F1237</f>
        <v>205</v>
      </c>
    </row>
    <row r="1238" spans="3:7">
      <c r="C1238" s="405"/>
      <c r="G1238" s="1">
        <f>+G1237+E1238-F1238</f>
        <v>205</v>
      </c>
    </row>
    <row r="1239" spans="3:7">
      <c r="C1239" s="405"/>
      <c r="G1239" s="1">
        <f>+G1238+E1239-F1239</f>
        <v>205</v>
      </c>
    </row>
    <row r="1240" spans="3:7">
      <c r="C1240" s="405"/>
      <c r="G1240" s="1">
        <f>+G1239+E1240-F1240</f>
        <v>205</v>
      </c>
    </row>
    <row r="1241" spans="3:7">
      <c r="C1241" s="405"/>
      <c r="G1241" s="1">
        <f>+G1240+E1241-F1241</f>
        <v>205</v>
      </c>
    </row>
    <row r="1242" spans="3:7">
      <c r="C1242" s="405"/>
      <c r="G1242" s="1">
        <f>+G1241+E1242-F1242</f>
        <v>205</v>
      </c>
    </row>
    <row r="1243" spans="3:7">
      <c r="C1243" s="405"/>
      <c r="G1243" s="1">
        <f>+G1242+E1243-F1243</f>
        <v>205</v>
      </c>
    </row>
    <row r="1244" spans="3:7">
      <c r="C1244" s="405"/>
      <c r="G1244" s="1">
        <f>+G1243+E1244-F1244</f>
        <v>205</v>
      </c>
    </row>
    <row r="1245" spans="3:7">
      <c r="C1245" s="405"/>
      <c r="G1245" s="1">
        <f>+G1244+E1245-F1245</f>
        <v>205</v>
      </c>
    </row>
    <row r="1246" spans="3:7">
      <c r="C1246" s="405"/>
      <c r="G1246" s="1">
        <f>+G1245+E1246-F1246</f>
        <v>205</v>
      </c>
    </row>
    <row r="1247" spans="3:7">
      <c r="C1247" s="405"/>
      <c r="G1247" s="1">
        <f>+G1246+E1247-F1247</f>
        <v>205</v>
      </c>
    </row>
    <row r="1248" spans="3:7">
      <c r="C1248" s="405"/>
      <c r="G1248" s="1">
        <f>+G1247+E1248-F1248</f>
        <v>205</v>
      </c>
    </row>
    <row r="1249" spans="3:7">
      <c r="C1249" s="405"/>
      <c r="G1249" s="1">
        <f>+G1248+E1249-F1249</f>
        <v>205</v>
      </c>
    </row>
    <row r="1250" spans="3:7">
      <c r="C1250" s="405"/>
      <c r="G1250" s="1">
        <f>+G1249+E1250-F1250</f>
        <v>205</v>
      </c>
    </row>
    <row r="1251" spans="3:7">
      <c r="C1251" s="405"/>
      <c r="G1251" s="1">
        <f>+G1250+E1251-F1251</f>
        <v>205</v>
      </c>
    </row>
    <row r="1252" spans="3:7">
      <c r="C1252" s="405"/>
      <c r="G1252" s="1">
        <f>+G1251+E1252-F1252</f>
        <v>205</v>
      </c>
    </row>
    <row r="1253" spans="3:7">
      <c r="C1253" s="405"/>
      <c r="G1253" s="1">
        <f>+G1252+E1253-F1253</f>
        <v>205</v>
      </c>
    </row>
    <row r="1254" spans="3:7">
      <c r="C1254" s="405"/>
      <c r="G1254" s="1">
        <f>+G1253+E1254-F1254</f>
        <v>205</v>
      </c>
    </row>
    <row r="1255" spans="3:7">
      <c r="C1255" s="405"/>
      <c r="G1255" s="1">
        <f>+G1254+E1255-F1255</f>
        <v>205</v>
      </c>
    </row>
    <row r="1256" spans="3:7">
      <c r="C1256" s="405"/>
      <c r="G1256" s="1">
        <f>+G1255+E1256-F1256</f>
        <v>205</v>
      </c>
    </row>
    <row r="1257" spans="3:7">
      <c r="C1257" s="405"/>
      <c r="G1257" s="1">
        <f>+G1256+E1257-F1257</f>
        <v>205</v>
      </c>
    </row>
    <row r="1258" spans="3:7">
      <c r="C1258" s="405"/>
      <c r="G1258" s="1">
        <f>+G1257+E1258-F1258</f>
        <v>205</v>
      </c>
    </row>
    <row r="1259" spans="3:7">
      <c r="C1259" s="405"/>
      <c r="G1259" s="1">
        <f>+G1258+E1259-F1259</f>
        <v>205</v>
      </c>
    </row>
    <row r="1260" spans="3:7">
      <c r="C1260" s="405"/>
      <c r="G1260" s="1">
        <f>+G1259+E1260-F1260</f>
        <v>205</v>
      </c>
    </row>
    <row r="1261" spans="3:7">
      <c r="C1261" s="405"/>
      <c r="G1261" s="1">
        <f>+G1260+E1261-F1261</f>
        <v>205</v>
      </c>
    </row>
    <row r="1262" spans="3:7">
      <c r="C1262" s="405"/>
      <c r="G1262" s="1">
        <f>+G1261+E1262-F1262</f>
        <v>205</v>
      </c>
    </row>
    <row r="1263" spans="3:7">
      <c r="C1263" s="405"/>
      <c r="G1263" s="1">
        <f>+G1262+E1263-F1263</f>
        <v>205</v>
      </c>
    </row>
    <row r="1264" spans="3:7">
      <c r="C1264" s="405"/>
      <c r="G1264" s="1">
        <f>+G1263+E1264-F1264</f>
        <v>205</v>
      </c>
    </row>
    <row r="1265" spans="3:7">
      <c r="C1265" s="405"/>
      <c r="G1265" s="1">
        <f>+G1264+E1265-F1265</f>
        <v>205</v>
      </c>
    </row>
    <row r="1266" spans="3:7">
      <c r="C1266" s="405"/>
      <c r="G1266" s="1">
        <f>+G1265+E1266-F1266</f>
        <v>205</v>
      </c>
    </row>
    <row r="1267" spans="3:7">
      <c r="C1267" s="405"/>
      <c r="G1267" s="1">
        <f>+G1266+E1267-F1267</f>
        <v>205</v>
      </c>
    </row>
    <row r="1268" spans="3:7">
      <c r="C1268" s="405"/>
      <c r="G1268" s="1">
        <f>+G1267+E1268-F1268</f>
        <v>205</v>
      </c>
    </row>
    <row r="1269" spans="3:7">
      <c r="C1269" s="405"/>
      <c r="G1269" s="1">
        <f>+G1268+E1269-F1269</f>
        <v>205</v>
      </c>
    </row>
    <row r="1270" spans="3:7">
      <c r="C1270" s="405"/>
      <c r="G1270" s="1">
        <f>+G1269+E1270-F1270</f>
        <v>205</v>
      </c>
    </row>
    <row r="1271" spans="3:7">
      <c r="C1271" s="405"/>
      <c r="G1271" s="1">
        <f>+G1270+E1271-F1271</f>
        <v>205</v>
      </c>
    </row>
    <row r="1272" spans="3:7">
      <c r="C1272" s="405"/>
      <c r="G1272" s="1">
        <f>+G1271+E1272-F1272</f>
        <v>205</v>
      </c>
    </row>
    <row r="1273" spans="3:7">
      <c r="C1273" s="405"/>
      <c r="G1273" s="1">
        <f>+G1272+E1273-F1273</f>
        <v>205</v>
      </c>
    </row>
    <row r="1274" spans="3:7">
      <c r="C1274" s="405"/>
      <c r="G1274" s="1">
        <f>+G1273+E1274-F1274</f>
        <v>205</v>
      </c>
    </row>
    <row r="1275" spans="3:7">
      <c r="C1275" s="405"/>
      <c r="G1275" s="1">
        <f>+G1274+E1275-F1275</f>
        <v>205</v>
      </c>
    </row>
    <row r="1276" spans="3:7">
      <c r="C1276" s="405"/>
      <c r="G1276" s="1">
        <f>+G1275+E1276-F1276</f>
        <v>205</v>
      </c>
    </row>
    <row r="1277" spans="3:7">
      <c r="C1277" s="405"/>
      <c r="G1277" s="1">
        <f>+G1276+E1277-F1277</f>
        <v>205</v>
      </c>
    </row>
    <row r="1278" spans="3:7">
      <c r="C1278" s="405"/>
      <c r="G1278" s="1">
        <f>+G1277+E1278-F1278</f>
        <v>205</v>
      </c>
    </row>
    <row r="1279" spans="3:7">
      <c r="C1279" s="405"/>
      <c r="G1279" s="1">
        <f>+G1278+E1279-F1279</f>
        <v>205</v>
      </c>
    </row>
    <row r="1280" spans="3:7">
      <c r="C1280" s="405"/>
      <c r="G1280" s="1">
        <f>+G1279+E1280-F1280</f>
        <v>205</v>
      </c>
    </row>
    <row r="1281" spans="3:7">
      <c r="C1281" s="405"/>
      <c r="G1281" s="1">
        <f>+G1280+E1281-F1281</f>
        <v>205</v>
      </c>
    </row>
    <row r="1282" spans="3:7">
      <c r="C1282" s="405"/>
      <c r="G1282" s="1">
        <f>+G1281+E1282-F1282</f>
        <v>205</v>
      </c>
    </row>
    <row r="1283" spans="3:7">
      <c r="C1283" s="405"/>
      <c r="G1283" s="1">
        <f>+G1282+E1283-F1283</f>
        <v>205</v>
      </c>
    </row>
    <row r="1284" spans="3:7">
      <c r="C1284" s="405"/>
      <c r="G1284" s="1">
        <f>+G1283+E1284-F1284</f>
        <v>205</v>
      </c>
    </row>
    <row r="1285" spans="3:7">
      <c r="C1285" s="405"/>
      <c r="G1285" s="1">
        <f>+G1284+E1285-F1285</f>
        <v>205</v>
      </c>
    </row>
    <row r="1286" spans="3:7">
      <c r="C1286" s="405"/>
      <c r="G1286" s="1">
        <f>+G1285+E1286-F1286</f>
        <v>205</v>
      </c>
    </row>
    <row r="1287" spans="3:7">
      <c r="C1287" s="405"/>
      <c r="G1287" s="1">
        <f>+G1286+E1287-F1287</f>
        <v>205</v>
      </c>
    </row>
    <row r="1288" spans="3:7">
      <c r="C1288" s="405"/>
      <c r="G1288" s="1">
        <f>+G1287+E1288-F1288</f>
        <v>205</v>
      </c>
    </row>
    <row r="1289" spans="3:7">
      <c r="C1289" s="405"/>
      <c r="G1289" s="1">
        <f>+G1288+E1289-F1289</f>
        <v>205</v>
      </c>
    </row>
    <row r="1290" spans="3:7">
      <c r="C1290" s="405"/>
      <c r="G1290" s="1">
        <f>+G1289+E1290-F1290</f>
        <v>205</v>
      </c>
    </row>
    <row r="1291" spans="3:7">
      <c r="C1291" s="405"/>
      <c r="G1291" s="1">
        <f>+G1290+E1291-F1291</f>
        <v>205</v>
      </c>
    </row>
    <row r="1292" spans="3:7">
      <c r="C1292" s="405"/>
      <c r="G1292" s="1">
        <f>+G1291+E1292-F1292</f>
        <v>205</v>
      </c>
    </row>
    <row r="1293" spans="3:7">
      <c r="C1293" s="405"/>
      <c r="G1293" s="1">
        <f>+G1292+E1293-F1293</f>
        <v>205</v>
      </c>
    </row>
    <row r="1294" spans="3:7">
      <c r="C1294" s="405"/>
      <c r="G1294" s="1">
        <f>+G1293+E1294-F1294</f>
        <v>205</v>
      </c>
    </row>
    <row r="1295" spans="3:7">
      <c r="C1295" s="405"/>
      <c r="G1295" s="1">
        <f>+G1294+E1295-F1295</f>
        <v>205</v>
      </c>
    </row>
    <row r="1296" spans="3:7">
      <c r="C1296" s="405"/>
      <c r="G1296" s="1">
        <f>+G1295+E1296-F1296</f>
        <v>205</v>
      </c>
    </row>
    <row r="1297" spans="3:7">
      <c r="C1297" s="405"/>
      <c r="G1297" s="1">
        <f>+G1296+E1297-F1297</f>
        <v>205</v>
      </c>
    </row>
    <row r="1298" spans="3:7">
      <c r="C1298" s="405"/>
      <c r="G1298" s="1">
        <f>+G1297+E1298-F1298</f>
        <v>205</v>
      </c>
    </row>
    <row r="1299" spans="3:7">
      <c r="C1299" s="405"/>
      <c r="G1299" s="1">
        <f>+G1298+E1299-F1299</f>
        <v>205</v>
      </c>
    </row>
    <row r="1300" spans="3:7">
      <c r="C1300" s="405"/>
      <c r="G1300" s="1">
        <f>+G1299+E1300-F1300</f>
        <v>205</v>
      </c>
    </row>
    <row r="1301" spans="3:7">
      <c r="C1301" s="405"/>
      <c r="G1301" s="1">
        <f>+G1300+E1301-F1301</f>
        <v>205</v>
      </c>
    </row>
    <row r="1302" spans="3:7">
      <c r="C1302" s="405"/>
      <c r="G1302" s="1">
        <f>+G1301+E1302-F1302</f>
        <v>205</v>
      </c>
    </row>
    <row r="1303" spans="3:7">
      <c r="C1303" s="405"/>
      <c r="G1303" s="1">
        <f>+G1302+E1303-F1303</f>
        <v>205</v>
      </c>
    </row>
    <row r="1304" spans="3:7">
      <c r="C1304" s="405"/>
      <c r="G1304" s="1">
        <f>+G1303+E1304-F1304</f>
        <v>205</v>
      </c>
    </row>
    <row r="1305" spans="3:7">
      <c r="C1305" s="405"/>
      <c r="G1305" s="1">
        <f>+G1304+E1305-F1305</f>
        <v>205</v>
      </c>
    </row>
    <row r="1306" spans="3:7">
      <c r="C1306" s="405"/>
      <c r="G1306" s="1">
        <f>+G1305+E1306-F1306</f>
        <v>205</v>
      </c>
    </row>
    <row r="1307" spans="3:7">
      <c r="C1307" s="405"/>
      <c r="G1307" s="1">
        <f>+G1306+E1307-F1307</f>
        <v>205</v>
      </c>
    </row>
    <row r="1308" spans="3:7">
      <c r="C1308" s="405"/>
      <c r="G1308" s="1">
        <f>+G1307+E1308-F1308</f>
        <v>205</v>
      </c>
    </row>
    <row r="1309" spans="3:7">
      <c r="C1309" s="405"/>
      <c r="G1309" s="1">
        <f>+G1308+E1309-F1309</f>
        <v>205</v>
      </c>
    </row>
    <row r="1310" spans="3:7">
      <c r="C1310" s="405"/>
      <c r="G1310" s="1">
        <f>+G1309+E1310-F1310</f>
        <v>205</v>
      </c>
    </row>
    <row r="1311" spans="3:7">
      <c r="C1311" s="405"/>
      <c r="G1311" s="1">
        <f>+G1310+E1311-F1311</f>
        <v>205</v>
      </c>
    </row>
    <row r="1312" spans="3:7">
      <c r="C1312" s="405"/>
      <c r="G1312" s="1">
        <f>+G1311+E1312-F1312</f>
        <v>205</v>
      </c>
    </row>
    <row r="1313" spans="3:7">
      <c r="C1313" s="405"/>
      <c r="G1313" s="1">
        <f>+G1312+E1313-F1313</f>
        <v>205</v>
      </c>
    </row>
    <row r="1314" spans="3:7">
      <c r="C1314" s="405"/>
      <c r="G1314" s="1">
        <f>+G1313+E1314-F1314</f>
        <v>205</v>
      </c>
    </row>
    <row r="1315" spans="3:7">
      <c r="C1315" s="405"/>
      <c r="G1315" s="1">
        <f>+G1314+E1315-F1315</f>
        <v>205</v>
      </c>
    </row>
    <row r="1316" spans="3:7">
      <c r="C1316" s="405"/>
      <c r="G1316" s="1">
        <f>+G1315+E1316-F1316</f>
        <v>205</v>
      </c>
    </row>
    <row r="1317" spans="3:7">
      <c r="C1317" s="405"/>
      <c r="G1317" s="1">
        <f>+G1316+E1317-F1317</f>
        <v>205</v>
      </c>
    </row>
    <row r="1318" spans="3:7">
      <c r="C1318" s="405"/>
      <c r="G1318" s="1">
        <f>+G1317+E1318-F1318</f>
        <v>205</v>
      </c>
    </row>
    <row r="1319" spans="3:7">
      <c r="C1319" s="405"/>
      <c r="G1319" s="1">
        <f>+G1318+E1319-F1319</f>
        <v>205</v>
      </c>
    </row>
    <row r="1320" spans="3:7">
      <c r="C1320" s="405"/>
      <c r="G1320" s="1">
        <f>+G1319+E1320-F1320</f>
        <v>205</v>
      </c>
    </row>
    <row r="1321" spans="3:7">
      <c r="C1321" s="405"/>
      <c r="G1321" s="1">
        <f>+G1320+E1321-F1321</f>
        <v>205</v>
      </c>
    </row>
    <row r="1322" spans="3:7">
      <c r="C1322" s="405"/>
      <c r="G1322" s="1">
        <f>+G1321+E1322-F1322</f>
        <v>205</v>
      </c>
    </row>
    <row r="1323" spans="3:7">
      <c r="C1323" s="405"/>
    </row>
  </sheetData>
  <autoFilter ref="A3:G326" xr:uid="{00000000-0009-0000-0000-000028000000}"/>
  <mergeCells count="9">
    <mergeCell ref="J928:L928"/>
    <mergeCell ref="J920:L920"/>
    <mergeCell ref="A2:G2"/>
    <mergeCell ref="I2:J2"/>
    <mergeCell ref="J904:L904"/>
    <mergeCell ref="I488:L491"/>
    <mergeCell ref="I734:K734"/>
    <mergeCell ref="I865:K865"/>
    <mergeCell ref="J894:L894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fitToWidth="0" fitToHeight="0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M1317"/>
  <sheetViews>
    <sheetView topLeftCell="A926" workbookViewId="0">
      <selection activeCell="F942" sqref="F942"/>
    </sheetView>
  </sheetViews>
  <sheetFormatPr defaultColWidth="11.42578125" defaultRowHeight="15"/>
  <cols>
    <col min="1" max="1" width="12.85546875" style="375" bestFit="1" customWidth="1"/>
    <col min="2" max="2" width="13.5703125" style="373" customWidth="1"/>
    <col min="3" max="3" width="17.7109375" style="373" customWidth="1"/>
    <col min="4" max="4" width="51.5703125" bestFit="1" customWidth="1"/>
    <col min="5" max="5" width="11.42578125" style="13"/>
    <col min="6" max="6" width="11.42578125" style="1"/>
    <col min="7" max="7" width="11.28515625" customWidth="1"/>
    <col min="8" max="8" width="13" customWidth="1"/>
    <col min="9" max="9" width="14.140625" customWidth="1"/>
    <col min="10" max="10" width="34.140625" bestFit="1" customWidth="1"/>
    <col min="11" max="11" width="25.5703125" bestFit="1" customWidth="1"/>
    <col min="12" max="12" width="26.140625" bestFit="1" customWidth="1"/>
    <col min="13" max="13" width="14.140625" style="1" customWidth="1"/>
  </cols>
  <sheetData>
    <row r="2" spans="1:7">
      <c r="B2" s="422" t="s">
        <v>703</v>
      </c>
      <c r="C2" s="422"/>
      <c r="D2" s="422"/>
      <c r="E2" s="422"/>
      <c r="F2" s="422"/>
      <c r="G2" s="422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8" t="s">
        <v>5</v>
      </c>
      <c r="F4" s="8" t="s">
        <v>6</v>
      </c>
      <c r="G4" s="37" t="s">
        <v>7</v>
      </c>
    </row>
    <row r="5" spans="1:7" ht="30.75">
      <c r="A5" s="375">
        <v>42736</v>
      </c>
      <c r="B5" s="410" t="s">
        <v>8</v>
      </c>
      <c r="C5" s="410"/>
      <c r="G5" s="38">
        <v>154.80000000000001</v>
      </c>
    </row>
    <row r="6" spans="1:7">
      <c r="A6" s="375">
        <v>42736</v>
      </c>
      <c r="B6" s="410">
        <v>12067</v>
      </c>
      <c r="C6" s="410" t="s">
        <v>9</v>
      </c>
      <c r="F6" s="1">
        <v>46.5</v>
      </c>
      <c r="G6" s="38">
        <f>+G5+E6-F6</f>
        <v>108.30000000000001</v>
      </c>
    </row>
    <row r="7" spans="1:7">
      <c r="A7" s="375">
        <v>42772</v>
      </c>
      <c r="B7" s="410">
        <v>12916</v>
      </c>
      <c r="C7" s="410" t="s">
        <v>9</v>
      </c>
      <c r="F7" s="1">
        <v>59</v>
      </c>
      <c r="G7" s="38">
        <f t="shared" ref="G7:G70" si="0">+G6+E7-F7</f>
        <v>49.300000000000011</v>
      </c>
    </row>
    <row r="8" spans="1:7">
      <c r="A8" s="375">
        <v>42772</v>
      </c>
      <c r="B8" s="410">
        <v>12917</v>
      </c>
      <c r="C8" s="410" t="s">
        <v>644</v>
      </c>
      <c r="F8" s="1">
        <v>49.3</v>
      </c>
      <c r="G8" s="38">
        <f t="shared" si="0"/>
        <v>0</v>
      </c>
    </row>
    <row r="9" spans="1:7">
      <c r="A9" s="376">
        <v>42766</v>
      </c>
      <c r="B9" s="407" t="s">
        <v>11</v>
      </c>
      <c r="C9" s="407" t="s">
        <v>12</v>
      </c>
      <c r="D9" t="s">
        <v>13</v>
      </c>
      <c r="E9" s="1">
        <v>36.9</v>
      </c>
      <c r="G9" s="38">
        <f t="shared" si="0"/>
        <v>36.9</v>
      </c>
    </row>
    <row r="10" spans="1:7">
      <c r="B10" s="410"/>
      <c r="C10" s="410"/>
      <c r="D10" t="s">
        <v>14</v>
      </c>
      <c r="E10" s="1">
        <v>2.8</v>
      </c>
      <c r="G10" s="38">
        <f t="shared" si="0"/>
        <v>39.699999999999996</v>
      </c>
    </row>
    <row r="11" spans="1:7">
      <c r="B11" s="410"/>
      <c r="C11" s="410"/>
      <c r="D11" t="s">
        <v>15</v>
      </c>
      <c r="E11" s="1">
        <v>60</v>
      </c>
      <c r="G11" s="38">
        <f t="shared" si="0"/>
        <v>99.699999999999989</v>
      </c>
    </row>
    <row r="12" spans="1:7">
      <c r="B12" s="410"/>
      <c r="C12" s="410"/>
      <c r="D12" t="s">
        <v>16</v>
      </c>
      <c r="E12" s="1">
        <v>2</v>
      </c>
      <c r="G12" s="38">
        <f t="shared" si="0"/>
        <v>101.69999999999999</v>
      </c>
    </row>
    <row r="13" spans="1:7">
      <c r="A13" s="375">
        <v>42765</v>
      </c>
      <c r="B13" s="410" t="s">
        <v>10</v>
      </c>
      <c r="C13" s="410" t="s">
        <v>12</v>
      </c>
      <c r="D13" t="s">
        <v>15</v>
      </c>
      <c r="E13" s="1"/>
      <c r="F13" s="1">
        <v>60</v>
      </c>
      <c r="G13" s="38">
        <f t="shared" si="0"/>
        <v>41.699999999999989</v>
      </c>
    </row>
    <row r="14" spans="1:7">
      <c r="A14" s="375">
        <v>42765</v>
      </c>
      <c r="B14" s="410" t="s">
        <v>10</v>
      </c>
      <c r="C14" s="410" t="s">
        <v>12</v>
      </c>
      <c r="D14" t="s">
        <v>16</v>
      </c>
      <c r="E14" s="1"/>
      <c r="F14" s="1">
        <v>2</v>
      </c>
      <c r="G14" s="38">
        <f t="shared" si="0"/>
        <v>39.699999999999989</v>
      </c>
    </row>
    <row r="15" spans="1:7">
      <c r="A15" s="375">
        <v>42786</v>
      </c>
      <c r="B15" s="410">
        <v>12232</v>
      </c>
      <c r="C15" s="410" t="s">
        <v>12</v>
      </c>
      <c r="D15" t="s">
        <v>14</v>
      </c>
      <c r="E15" s="1"/>
      <c r="F15" s="1">
        <v>2.8</v>
      </c>
      <c r="G15" s="38">
        <f t="shared" si="0"/>
        <v>36.899999999999991</v>
      </c>
    </row>
    <row r="16" spans="1:7">
      <c r="A16" s="375">
        <v>42786</v>
      </c>
      <c r="B16" s="410">
        <v>12232</v>
      </c>
      <c r="C16" s="410" t="s">
        <v>12</v>
      </c>
      <c r="D16" t="s">
        <v>13</v>
      </c>
      <c r="E16" s="1"/>
      <c r="F16" s="1">
        <v>36.9</v>
      </c>
      <c r="G16" s="38">
        <f t="shared" si="0"/>
        <v>0</v>
      </c>
    </row>
    <row r="17" spans="1:7">
      <c r="A17" s="376">
        <v>42794</v>
      </c>
      <c r="B17" s="407" t="s">
        <v>11</v>
      </c>
      <c r="C17" s="407" t="s">
        <v>19</v>
      </c>
      <c r="D17" t="s">
        <v>13</v>
      </c>
      <c r="E17" s="1">
        <v>63.8</v>
      </c>
      <c r="G17" s="38">
        <f t="shared" si="0"/>
        <v>63.8</v>
      </c>
    </row>
    <row r="18" spans="1:7">
      <c r="B18" s="410"/>
      <c r="C18" s="410"/>
      <c r="D18" t="s">
        <v>14</v>
      </c>
      <c r="E18" s="1">
        <v>2</v>
      </c>
      <c r="G18" s="38">
        <f t="shared" si="0"/>
        <v>65.8</v>
      </c>
    </row>
    <row r="19" spans="1:7">
      <c r="B19" s="410"/>
      <c r="C19" s="410"/>
      <c r="D19" t="s">
        <v>15</v>
      </c>
      <c r="E19" s="1">
        <v>56</v>
      </c>
      <c r="G19" s="38">
        <f t="shared" si="0"/>
        <v>121.8</v>
      </c>
    </row>
    <row r="20" spans="1:7">
      <c r="B20" s="410"/>
      <c r="C20" s="410"/>
      <c r="D20" t="s">
        <v>16</v>
      </c>
      <c r="E20" s="1">
        <v>2</v>
      </c>
      <c r="G20" s="38">
        <f t="shared" si="0"/>
        <v>123.8</v>
      </c>
    </row>
    <row r="21" spans="1:7">
      <c r="A21" s="375">
        <v>42794</v>
      </c>
      <c r="B21" s="410" t="s">
        <v>10</v>
      </c>
      <c r="C21" s="410" t="s">
        <v>19</v>
      </c>
      <c r="D21" t="s">
        <v>15</v>
      </c>
      <c r="E21" s="1"/>
      <c r="F21" s="1">
        <v>56</v>
      </c>
      <c r="G21" s="38">
        <f t="shared" si="0"/>
        <v>67.8</v>
      </c>
    </row>
    <row r="22" spans="1:7">
      <c r="A22" s="375">
        <v>42794</v>
      </c>
      <c r="B22" s="410" t="s">
        <v>10</v>
      </c>
      <c r="C22" s="410" t="s">
        <v>19</v>
      </c>
      <c r="D22" t="s">
        <v>16</v>
      </c>
      <c r="E22" s="1"/>
      <c r="F22" s="1">
        <v>2</v>
      </c>
      <c r="G22" s="38">
        <f t="shared" si="0"/>
        <v>65.8</v>
      </c>
    </row>
    <row r="23" spans="1:7">
      <c r="A23" s="375">
        <v>42821</v>
      </c>
      <c r="B23" s="410">
        <v>12571</v>
      </c>
      <c r="C23" s="410" t="s">
        <v>19</v>
      </c>
      <c r="D23" t="s">
        <v>13</v>
      </c>
      <c r="E23" s="1"/>
      <c r="F23" s="1">
        <v>63.8</v>
      </c>
      <c r="G23" s="38">
        <f t="shared" si="0"/>
        <v>2</v>
      </c>
    </row>
    <row r="24" spans="1:7">
      <c r="A24" s="375">
        <v>42821</v>
      </c>
      <c r="B24" s="410">
        <v>12571</v>
      </c>
      <c r="C24" s="410" t="s">
        <v>19</v>
      </c>
      <c r="D24" t="s">
        <v>14</v>
      </c>
      <c r="E24" s="1"/>
      <c r="F24" s="1">
        <v>2</v>
      </c>
      <c r="G24" s="38">
        <f t="shared" si="0"/>
        <v>0</v>
      </c>
    </row>
    <row r="25" spans="1:7">
      <c r="A25" s="376">
        <v>42825</v>
      </c>
      <c r="B25" s="407" t="s">
        <v>11</v>
      </c>
      <c r="C25" s="407" t="s">
        <v>20</v>
      </c>
      <c r="D25" t="s">
        <v>13</v>
      </c>
      <c r="E25" s="1">
        <v>39.700000000000003</v>
      </c>
      <c r="G25" s="38">
        <f t="shared" si="0"/>
        <v>39.700000000000003</v>
      </c>
    </row>
    <row r="26" spans="1:7">
      <c r="B26" s="410"/>
      <c r="C26" s="410"/>
      <c r="D26" t="s">
        <v>14</v>
      </c>
      <c r="E26" s="1">
        <v>2</v>
      </c>
      <c r="G26" s="38">
        <f t="shared" si="0"/>
        <v>41.7</v>
      </c>
    </row>
    <row r="27" spans="1:7">
      <c r="B27" s="410"/>
      <c r="C27" s="410"/>
      <c r="D27" t="s">
        <v>15</v>
      </c>
      <c r="E27" s="1">
        <v>60</v>
      </c>
      <c r="G27" s="38">
        <f t="shared" si="0"/>
        <v>101.7</v>
      </c>
    </row>
    <row r="28" spans="1:7">
      <c r="B28" s="410"/>
      <c r="C28" s="410"/>
      <c r="D28" t="s">
        <v>16</v>
      </c>
      <c r="E28" s="1">
        <v>2</v>
      </c>
      <c r="G28" s="38">
        <f t="shared" si="0"/>
        <v>103.7</v>
      </c>
    </row>
    <row r="29" spans="1:7">
      <c r="A29" s="375">
        <v>42824</v>
      </c>
      <c r="B29" s="410" t="s">
        <v>30</v>
      </c>
      <c r="C29" s="410" t="s">
        <v>20</v>
      </c>
      <c r="D29" t="s">
        <v>15</v>
      </c>
      <c r="E29" s="1"/>
      <c r="F29" s="1">
        <v>60</v>
      </c>
      <c r="G29" s="38">
        <f t="shared" si="0"/>
        <v>43.7</v>
      </c>
    </row>
    <row r="30" spans="1:7">
      <c r="A30" s="375">
        <v>42824</v>
      </c>
      <c r="B30" s="410" t="s">
        <v>30</v>
      </c>
      <c r="C30" s="410" t="s">
        <v>20</v>
      </c>
      <c r="D30" t="s">
        <v>16</v>
      </c>
      <c r="E30" s="1"/>
      <c r="F30" s="1">
        <v>2</v>
      </c>
      <c r="G30" s="38">
        <f t="shared" si="0"/>
        <v>41.7</v>
      </c>
    </row>
    <row r="31" spans="1:7">
      <c r="A31" s="375">
        <v>42844</v>
      </c>
      <c r="B31" s="410">
        <v>12655</v>
      </c>
      <c r="C31" s="410" t="s">
        <v>20</v>
      </c>
      <c r="D31" t="s">
        <v>13</v>
      </c>
      <c r="E31" s="1"/>
      <c r="F31" s="1">
        <v>39.700000000000003</v>
      </c>
      <c r="G31" s="38">
        <f t="shared" si="0"/>
        <v>2</v>
      </c>
    </row>
    <row r="32" spans="1:7">
      <c r="A32" s="375">
        <v>42844</v>
      </c>
      <c r="B32" s="410">
        <v>12655</v>
      </c>
      <c r="C32" s="410" t="s">
        <v>20</v>
      </c>
      <c r="D32" t="s">
        <v>14</v>
      </c>
      <c r="E32" s="1"/>
      <c r="F32" s="1">
        <v>2</v>
      </c>
      <c r="G32" s="38">
        <f t="shared" si="0"/>
        <v>0</v>
      </c>
    </row>
    <row r="33" spans="1:7">
      <c r="A33" s="376">
        <v>42855</v>
      </c>
      <c r="B33" s="407" t="s">
        <v>11</v>
      </c>
      <c r="C33" s="407" t="s">
        <v>21</v>
      </c>
      <c r="D33" t="s">
        <v>13</v>
      </c>
      <c r="E33" s="1">
        <v>62.5</v>
      </c>
      <c r="G33" s="38">
        <f t="shared" si="0"/>
        <v>62.5</v>
      </c>
    </row>
    <row r="34" spans="1:7">
      <c r="B34" s="410"/>
      <c r="C34" s="410"/>
      <c r="D34" t="s">
        <v>14</v>
      </c>
      <c r="E34" s="1">
        <v>2</v>
      </c>
      <c r="G34" s="38">
        <f t="shared" si="0"/>
        <v>64.5</v>
      </c>
    </row>
    <row r="35" spans="1:7">
      <c r="B35" s="410"/>
      <c r="C35" s="410"/>
      <c r="D35" t="s">
        <v>15</v>
      </c>
      <c r="E35" s="1">
        <v>60</v>
      </c>
      <c r="G35" s="38">
        <f t="shared" si="0"/>
        <v>124.5</v>
      </c>
    </row>
    <row r="36" spans="1:7">
      <c r="B36" s="410"/>
      <c r="C36" s="410"/>
      <c r="D36" t="s">
        <v>16</v>
      </c>
      <c r="E36" s="1">
        <v>2</v>
      </c>
      <c r="G36" s="38">
        <f t="shared" si="0"/>
        <v>126.5</v>
      </c>
    </row>
    <row r="37" spans="1:7">
      <c r="A37" s="375">
        <v>42854</v>
      </c>
      <c r="B37" s="410" t="s">
        <v>10</v>
      </c>
      <c r="C37" s="410" t="s">
        <v>21</v>
      </c>
      <c r="D37" t="s">
        <v>15</v>
      </c>
      <c r="E37" s="1"/>
      <c r="F37" s="1">
        <v>60</v>
      </c>
      <c r="G37" s="38">
        <f t="shared" si="0"/>
        <v>66.5</v>
      </c>
    </row>
    <row r="38" spans="1:7">
      <c r="A38" s="375">
        <v>42854</v>
      </c>
      <c r="B38" s="410" t="s">
        <v>10</v>
      </c>
      <c r="C38" s="410" t="s">
        <v>21</v>
      </c>
      <c r="D38" t="s">
        <v>16</v>
      </c>
      <c r="E38" s="1"/>
      <c r="F38" s="1">
        <v>2</v>
      </c>
      <c r="G38" s="38">
        <f t="shared" si="0"/>
        <v>64.5</v>
      </c>
    </row>
    <row r="39" spans="1:7">
      <c r="A39" s="375">
        <v>42891</v>
      </c>
      <c r="B39" s="410">
        <v>13050</v>
      </c>
      <c r="C39" s="410" t="s">
        <v>21</v>
      </c>
      <c r="D39" t="s">
        <v>13</v>
      </c>
      <c r="E39" s="1"/>
      <c r="F39" s="1">
        <v>62.5</v>
      </c>
      <c r="G39" s="38">
        <f t="shared" si="0"/>
        <v>2</v>
      </c>
    </row>
    <row r="40" spans="1:7">
      <c r="A40" s="375">
        <v>42891</v>
      </c>
      <c r="B40" s="410">
        <v>13050</v>
      </c>
      <c r="C40" s="410" t="s">
        <v>21</v>
      </c>
      <c r="D40" t="s">
        <v>14</v>
      </c>
      <c r="E40" s="1"/>
      <c r="F40" s="1">
        <v>2</v>
      </c>
      <c r="G40" s="38">
        <f t="shared" si="0"/>
        <v>0</v>
      </c>
    </row>
    <row r="41" spans="1:7">
      <c r="A41" s="376">
        <v>42886</v>
      </c>
      <c r="B41" s="407" t="s">
        <v>11</v>
      </c>
      <c r="C41" s="407" t="s">
        <v>22</v>
      </c>
      <c r="D41" t="s">
        <v>13</v>
      </c>
      <c r="E41" s="1">
        <v>38.700000000000003</v>
      </c>
      <c r="G41" s="38">
        <f t="shared" si="0"/>
        <v>38.700000000000003</v>
      </c>
    </row>
    <row r="42" spans="1:7">
      <c r="B42" s="410"/>
      <c r="C42" s="410"/>
      <c r="D42" t="s">
        <v>14</v>
      </c>
      <c r="E42" s="1">
        <v>2</v>
      </c>
      <c r="G42" s="38">
        <f t="shared" si="0"/>
        <v>40.700000000000003</v>
      </c>
    </row>
    <row r="43" spans="1:7">
      <c r="B43" s="410"/>
      <c r="C43" s="410"/>
      <c r="D43" t="s">
        <v>15</v>
      </c>
      <c r="E43" s="1">
        <v>60</v>
      </c>
      <c r="G43" s="38">
        <f t="shared" si="0"/>
        <v>100.7</v>
      </c>
    </row>
    <row r="44" spans="1:7">
      <c r="B44" s="410"/>
      <c r="C44" s="410"/>
      <c r="D44" t="s">
        <v>16</v>
      </c>
      <c r="E44" s="1">
        <v>2</v>
      </c>
      <c r="G44" s="38">
        <f t="shared" si="0"/>
        <v>102.7</v>
      </c>
    </row>
    <row r="45" spans="1:7">
      <c r="A45" s="375">
        <v>42882</v>
      </c>
      <c r="B45" s="410" t="s">
        <v>10</v>
      </c>
      <c r="C45" s="410" t="s">
        <v>22</v>
      </c>
      <c r="D45" t="s">
        <v>15</v>
      </c>
      <c r="E45" s="1"/>
      <c r="F45" s="1">
        <v>60</v>
      </c>
      <c r="G45" s="38">
        <f t="shared" si="0"/>
        <v>42.7</v>
      </c>
    </row>
    <row r="46" spans="1:7">
      <c r="A46" s="375">
        <v>42882</v>
      </c>
      <c r="B46" s="410" t="s">
        <v>10</v>
      </c>
      <c r="C46" s="410" t="s">
        <v>22</v>
      </c>
      <c r="D46" t="s">
        <v>16</v>
      </c>
      <c r="E46" s="1"/>
      <c r="F46" s="1">
        <v>2</v>
      </c>
      <c r="G46" s="38">
        <f t="shared" si="0"/>
        <v>40.700000000000003</v>
      </c>
    </row>
    <row r="47" spans="1:7">
      <c r="A47" s="375">
        <v>42927</v>
      </c>
      <c r="B47" s="410">
        <v>13198</v>
      </c>
      <c r="C47" s="410" t="s">
        <v>22</v>
      </c>
      <c r="D47" t="s">
        <v>14</v>
      </c>
      <c r="E47" s="1"/>
      <c r="F47" s="1">
        <v>2</v>
      </c>
      <c r="G47" s="38">
        <f t="shared" si="0"/>
        <v>38.700000000000003</v>
      </c>
    </row>
    <row r="48" spans="1:7">
      <c r="A48" s="375">
        <v>42927</v>
      </c>
      <c r="B48" s="410">
        <v>13198</v>
      </c>
      <c r="C48" s="410" t="s">
        <v>22</v>
      </c>
      <c r="D48" t="s">
        <v>13</v>
      </c>
      <c r="E48" s="1"/>
      <c r="F48" s="1">
        <v>38.700000000000003</v>
      </c>
      <c r="G48" s="38">
        <f t="shared" si="0"/>
        <v>0</v>
      </c>
    </row>
    <row r="49" spans="1:7">
      <c r="A49" s="376">
        <v>42916</v>
      </c>
      <c r="B49" s="407" t="s">
        <v>11</v>
      </c>
      <c r="C49" s="407" t="s">
        <v>23</v>
      </c>
      <c r="D49" t="s">
        <v>13</v>
      </c>
      <c r="E49" s="1">
        <v>37.700000000000003</v>
      </c>
      <c r="G49" s="38">
        <f t="shared" si="0"/>
        <v>37.700000000000003</v>
      </c>
    </row>
    <row r="50" spans="1:7">
      <c r="B50" s="410"/>
      <c r="C50" s="410"/>
      <c r="D50" t="s">
        <v>14</v>
      </c>
      <c r="E50" s="1">
        <v>2</v>
      </c>
      <c r="G50" s="38">
        <f t="shared" si="0"/>
        <v>39.700000000000003</v>
      </c>
    </row>
    <row r="51" spans="1:7">
      <c r="B51" s="410"/>
      <c r="C51" s="410"/>
      <c r="D51" t="s">
        <v>15</v>
      </c>
      <c r="E51" s="1">
        <v>60</v>
      </c>
      <c r="G51" s="38">
        <f t="shared" si="0"/>
        <v>99.7</v>
      </c>
    </row>
    <row r="52" spans="1:7">
      <c r="B52" s="410"/>
      <c r="C52" s="410"/>
      <c r="D52" t="s">
        <v>16</v>
      </c>
      <c r="E52" s="1">
        <v>2</v>
      </c>
      <c r="G52" s="38">
        <f t="shared" si="0"/>
        <v>101.7</v>
      </c>
    </row>
    <row r="53" spans="1:7">
      <c r="A53" s="375">
        <v>42916</v>
      </c>
      <c r="B53" s="410" t="s">
        <v>10</v>
      </c>
      <c r="C53" s="410" t="s">
        <v>23</v>
      </c>
      <c r="D53" t="s">
        <v>15</v>
      </c>
      <c r="E53" s="1"/>
      <c r="F53" s="1">
        <v>60</v>
      </c>
      <c r="G53" s="38">
        <f t="shared" si="0"/>
        <v>41.7</v>
      </c>
    </row>
    <row r="54" spans="1:7">
      <c r="A54" s="375">
        <v>42916</v>
      </c>
      <c r="B54" s="410" t="s">
        <v>10</v>
      </c>
      <c r="C54" s="410" t="s">
        <v>23</v>
      </c>
      <c r="D54" t="s">
        <v>16</v>
      </c>
      <c r="E54" s="1"/>
      <c r="F54" s="1">
        <v>2</v>
      </c>
      <c r="G54" s="38">
        <f t="shared" si="0"/>
        <v>39.700000000000003</v>
      </c>
    </row>
    <row r="55" spans="1:7">
      <c r="A55" s="375">
        <v>42947</v>
      </c>
      <c r="B55" s="410">
        <v>13295</v>
      </c>
      <c r="C55" s="410" t="s">
        <v>23</v>
      </c>
      <c r="D55" t="s">
        <v>13</v>
      </c>
      <c r="E55" s="1"/>
      <c r="F55" s="1">
        <v>37.700000000000003</v>
      </c>
      <c r="G55" s="38">
        <f t="shared" si="0"/>
        <v>2</v>
      </c>
    </row>
    <row r="56" spans="1:7">
      <c r="A56" s="375">
        <v>42947</v>
      </c>
      <c r="B56" s="410">
        <v>13295</v>
      </c>
      <c r="C56" s="410" t="s">
        <v>23</v>
      </c>
      <c r="D56" t="s">
        <v>14</v>
      </c>
      <c r="E56" s="1"/>
      <c r="F56" s="1">
        <v>2</v>
      </c>
      <c r="G56" s="38">
        <f t="shared" si="0"/>
        <v>0</v>
      </c>
    </row>
    <row r="57" spans="1:7">
      <c r="A57" s="376">
        <v>42947</v>
      </c>
      <c r="B57" s="407" t="s">
        <v>11</v>
      </c>
      <c r="C57" s="407" t="s">
        <v>24</v>
      </c>
      <c r="D57" t="s">
        <v>13</v>
      </c>
      <c r="E57" s="1">
        <v>35.1</v>
      </c>
      <c r="G57" s="38">
        <f t="shared" si="0"/>
        <v>35.1</v>
      </c>
    </row>
    <row r="58" spans="1:7">
      <c r="B58" s="410"/>
      <c r="C58" s="410"/>
      <c r="D58" t="s">
        <v>14</v>
      </c>
      <c r="E58" s="1">
        <v>2</v>
      </c>
      <c r="G58" s="38">
        <f t="shared" si="0"/>
        <v>37.1</v>
      </c>
    </row>
    <row r="59" spans="1:7">
      <c r="B59" s="410"/>
      <c r="C59" s="410"/>
      <c r="D59" t="s">
        <v>15</v>
      </c>
      <c r="E59" s="1">
        <v>60</v>
      </c>
      <c r="G59" s="38">
        <f t="shared" si="0"/>
        <v>97.1</v>
      </c>
    </row>
    <row r="60" spans="1:7">
      <c r="B60" s="410"/>
      <c r="C60" s="410"/>
      <c r="D60" t="s">
        <v>16</v>
      </c>
      <c r="E60" s="1">
        <v>2</v>
      </c>
      <c r="G60" s="38">
        <f t="shared" si="0"/>
        <v>99.1</v>
      </c>
    </row>
    <row r="61" spans="1:7">
      <c r="B61" s="410"/>
      <c r="C61" s="410"/>
      <c r="D61" t="s">
        <v>286</v>
      </c>
      <c r="E61" s="1">
        <v>10</v>
      </c>
      <c r="G61" s="38">
        <f t="shared" si="0"/>
        <v>109.1</v>
      </c>
    </row>
    <row r="62" spans="1:7">
      <c r="A62" s="375">
        <v>42947</v>
      </c>
      <c r="B62" s="410" t="s">
        <v>10</v>
      </c>
      <c r="C62" s="410" t="s">
        <v>24</v>
      </c>
      <c r="D62" t="s">
        <v>15</v>
      </c>
      <c r="E62" s="1"/>
      <c r="F62" s="1">
        <v>60</v>
      </c>
      <c r="G62" s="38">
        <f t="shared" si="0"/>
        <v>49.099999999999994</v>
      </c>
    </row>
    <row r="63" spans="1:7">
      <c r="A63" s="375">
        <v>42947</v>
      </c>
      <c r="B63" s="410" t="s">
        <v>10</v>
      </c>
      <c r="C63" s="410" t="s">
        <v>24</v>
      </c>
      <c r="D63" t="s">
        <v>16</v>
      </c>
      <c r="E63" s="1"/>
      <c r="F63" s="1">
        <v>2</v>
      </c>
      <c r="G63" s="38">
        <f t="shared" si="0"/>
        <v>47.099999999999994</v>
      </c>
    </row>
    <row r="64" spans="1:7">
      <c r="A64" s="375">
        <v>42947</v>
      </c>
      <c r="B64" s="410">
        <v>13296</v>
      </c>
      <c r="C64" s="410" t="s">
        <v>24</v>
      </c>
      <c r="D64" t="s">
        <v>286</v>
      </c>
      <c r="E64" s="1"/>
      <c r="F64" s="1">
        <v>10</v>
      </c>
      <c r="G64" s="38">
        <f t="shared" si="0"/>
        <v>37.099999999999994</v>
      </c>
    </row>
    <row r="65" spans="1:7">
      <c r="A65" s="375">
        <v>42973</v>
      </c>
      <c r="B65" s="410">
        <v>13508</v>
      </c>
      <c r="C65" s="410" t="s">
        <v>24</v>
      </c>
      <c r="D65" t="s">
        <v>13</v>
      </c>
      <c r="E65" s="1"/>
      <c r="F65" s="1">
        <v>35.1</v>
      </c>
      <c r="G65" s="38">
        <f t="shared" si="0"/>
        <v>1.9999999999999929</v>
      </c>
    </row>
    <row r="66" spans="1:7">
      <c r="A66" s="375">
        <v>42973</v>
      </c>
      <c r="B66" s="410">
        <v>13508</v>
      </c>
      <c r="C66" s="410" t="s">
        <v>24</v>
      </c>
      <c r="D66" t="s">
        <v>14</v>
      </c>
      <c r="E66" s="1"/>
      <c r="F66" s="1">
        <v>2</v>
      </c>
      <c r="G66" s="38">
        <f t="shared" si="0"/>
        <v>-7.1054273576010019E-15</v>
      </c>
    </row>
    <row r="67" spans="1:7">
      <c r="A67" s="376">
        <v>42978</v>
      </c>
      <c r="B67" s="407" t="s">
        <v>11</v>
      </c>
      <c r="C67" s="407" t="s">
        <v>25</v>
      </c>
      <c r="D67" t="s">
        <v>13</v>
      </c>
      <c r="E67" s="1">
        <v>35.1</v>
      </c>
      <c r="G67" s="38">
        <f t="shared" si="0"/>
        <v>35.099999999999994</v>
      </c>
    </row>
    <row r="68" spans="1:7">
      <c r="B68" s="410"/>
      <c r="C68" s="410"/>
      <c r="D68" t="s">
        <v>14</v>
      </c>
      <c r="E68" s="1">
        <v>2</v>
      </c>
      <c r="G68" s="38">
        <f t="shared" si="0"/>
        <v>37.099999999999994</v>
      </c>
    </row>
    <row r="69" spans="1:7">
      <c r="B69" s="410"/>
      <c r="C69" s="410"/>
      <c r="D69" t="s">
        <v>15</v>
      </c>
      <c r="E69" s="1">
        <v>60</v>
      </c>
      <c r="G69" s="38">
        <f t="shared" si="0"/>
        <v>97.1</v>
      </c>
    </row>
    <row r="70" spans="1:7">
      <c r="B70" s="410"/>
      <c r="C70" s="410"/>
      <c r="D70" t="s">
        <v>16</v>
      </c>
      <c r="E70" s="1">
        <v>2</v>
      </c>
      <c r="G70" s="38">
        <f t="shared" si="0"/>
        <v>99.1</v>
      </c>
    </row>
    <row r="71" spans="1:7">
      <c r="A71" s="375">
        <v>42978</v>
      </c>
      <c r="B71" s="410" t="s">
        <v>10</v>
      </c>
      <c r="C71" s="410" t="s">
        <v>25</v>
      </c>
      <c r="D71" t="s">
        <v>15</v>
      </c>
      <c r="E71" s="1"/>
      <c r="F71" s="1">
        <v>60</v>
      </c>
      <c r="G71" s="38">
        <f t="shared" ref="G71:G134" si="1">+G70+E71-F71</f>
        <v>39.099999999999994</v>
      </c>
    </row>
    <row r="72" spans="1:7">
      <c r="A72" s="375">
        <v>42978</v>
      </c>
      <c r="B72" s="410" t="s">
        <v>10</v>
      </c>
      <c r="C72" s="410" t="s">
        <v>25</v>
      </c>
      <c r="D72" t="s">
        <v>16</v>
      </c>
      <c r="E72" s="1"/>
      <c r="F72" s="1">
        <v>2</v>
      </c>
      <c r="G72" s="38">
        <f t="shared" si="1"/>
        <v>37.099999999999994</v>
      </c>
    </row>
    <row r="73" spans="1:7">
      <c r="A73" s="375">
        <v>42998</v>
      </c>
      <c r="B73" s="410">
        <v>13638</v>
      </c>
      <c r="C73" s="410" t="s">
        <v>25</v>
      </c>
      <c r="D73" t="s">
        <v>14</v>
      </c>
      <c r="E73" s="1"/>
      <c r="F73" s="1">
        <v>2</v>
      </c>
      <c r="G73" s="38">
        <f t="shared" si="1"/>
        <v>35.099999999999994</v>
      </c>
    </row>
    <row r="74" spans="1:7">
      <c r="A74" s="375">
        <v>42998</v>
      </c>
      <c r="B74" s="410">
        <v>13638</v>
      </c>
      <c r="C74" s="410" t="s">
        <v>25</v>
      </c>
      <c r="D74" t="s">
        <v>13</v>
      </c>
      <c r="E74" s="1"/>
      <c r="F74" s="1">
        <v>35.1</v>
      </c>
      <c r="G74" s="38">
        <f t="shared" si="1"/>
        <v>0</v>
      </c>
    </row>
    <row r="75" spans="1:7">
      <c r="A75" s="376">
        <v>43008</v>
      </c>
      <c r="B75" s="407" t="s">
        <v>11</v>
      </c>
      <c r="C75" s="407" t="s">
        <v>26</v>
      </c>
      <c r="D75" t="s">
        <v>13</v>
      </c>
      <c r="E75" s="1">
        <v>36.700000000000003</v>
      </c>
      <c r="G75" s="38">
        <f t="shared" si="1"/>
        <v>36.700000000000003</v>
      </c>
    </row>
    <row r="76" spans="1:7">
      <c r="B76" s="410"/>
      <c r="C76" s="410"/>
      <c r="D76" t="s">
        <v>14</v>
      </c>
      <c r="E76" s="1">
        <v>1.3</v>
      </c>
      <c r="G76" s="38">
        <f t="shared" si="1"/>
        <v>38</v>
      </c>
    </row>
    <row r="77" spans="1:7">
      <c r="B77" s="410"/>
      <c r="C77" s="410"/>
      <c r="D77" t="s">
        <v>15</v>
      </c>
      <c r="E77" s="1">
        <v>60</v>
      </c>
      <c r="G77" s="38">
        <f t="shared" si="1"/>
        <v>98</v>
      </c>
    </row>
    <row r="78" spans="1:7">
      <c r="B78" s="410"/>
      <c r="C78" s="410"/>
      <c r="D78" t="s">
        <v>16</v>
      </c>
      <c r="E78" s="1">
        <v>2</v>
      </c>
      <c r="G78" s="38">
        <f t="shared" si="1"/>
        <v>100</v>
      </c>
    </row>
    <row r="79" spans="1:7">
      <c r="A79" s="375">
        <v>43008</v>
      </c>
      <c r="B79" s="410" t="s">
        <v>10</v>
      </c>
      <c r="C79" s="410" t="s">
        <v>26</v>
      </c>
      <c r="D79" t="s">
        <v>15</v>
      </c>
      <c r="E79" s="1"/>
      <c r="F79" s="1">
        <v>60</v>
      </c>
      <c r="G79" s="38">
        <f t="shared" si="1"/>
        <v>40</v>
      </c>
    </row>
    <row r="80" spans="1:7">
      <c r="A80" s="375">
        <v>43008</v>
      </c>
      <c r="B80" s="410" t="s">
        <v>10</v>
      </c>
      <c r="C80" s="410" t="s">
        <v>26</v>
      </c>
      <c r="D80" t="s">
        <v>16</v>
      </c>
      <c r="E80" s="1"/>
      <c r="F80" s="1">
        <v>2</v>
      </c>
      <c r="G80" s="38">
        <f t="shared" si="1"/>
        <v>38</v>
      </c>
    </row>
    <row r="81" spans="1:7">
      <c r="A81" s="375">
        <v>43032</v>
      </c>
      <c r="B81" s="410">
        <v>13883</v>
      </c>
      <c r="C81" s="410" t="s">
        <v>26</v>
      </c>
      <c r="D81" t="s">
        <v>14</v>
      </c>
      <c r="E81" s="1"/>
      <c r="F81" s="1">
        <v>1.3</v>
      </c>
      <c r="G81" s="38">
        <f t="shared" si="1"/>
        <v>36.700000000000003</v>
      </c>
    </row>
    <row r="82" spans="1:7">
      <c r="A82" s="375">
        <v>43032</v>
      </c>
      <c r="B82" s="410">
        <v>13883</v>
      </c>
      <c r="C82" s="410" t="s">
        <v>26</v>
      </c>
      <c r="D82" t="s">
        <v>13</v>
      </c>
      <c r="E82" s="1"/>
      <c r="F82" s="1">
        <v>36.700000000000003</v>
      </c>
      <c r="G82" s="38">
        <f t="shared" si="1"/>
        <v>0</v>
      </c>
    </row>
    <row r="83" spans="1:7">
      <c r="A83" s="376">
        <v>43039</v>
      </c>
      <c r="B83" s="407" t="s">
        <v>11</v>
      </c>
      <c r="C83" s="407" t="s">
        <v>27</v>
      </c>
      <c r="D83" t="s">
        <v>13</v>
      </c>
      <c r="E83" s="1">
        <v>36.6</v>
      </c>
      <c r="G83" s="38">
        <f t="shared" si="1"/>
        <v>36.6</v>
      </c>
    </row>
    <row r="84" spans="1:7">
      <c r="B84" s="410"/>
      <c r="C84" s="410"/>
      <c r="D84" t="s">
        <v>14</v>
      </c>
      <c r="E84" s="1">
        <v>2</v>
      </c>
      <c r="G84" s="38">
        <f t="shared" si="1"/>
        <v>38.6</v>
      </c>
    </row>
    <row r="85" spans="1:7">
      <c r="B85" s="410"/>
      <c r="C85" s="410"/>
      <c r="D85" t="s">
        <v>15</v>
      </c>
      <c r="E85" s="1">
        <v>60</v>
      </c>
      <c r="G85" s="38">
        <f t="shared" si="1"/>
        <v>98.6</v>
      </c>
    </row>
    <row r="86" spans="1:7">
      <c r="B86" s="410"/>
      <c r="C86" s="410"/>
      <c r="D86" t="s">
        <v>16</v>
      </c>
      <c r="E86" s="1">
        <v>2</v>
      </c>
      <c r="G86" s="38">
        <f t="shared" si="1"/>
        <v>100.6</v>
      </c>
    </row>
    <row r="87" spans="1:7">
      <c r="A87" s="375">
        <v>43039</v>
      </c>
      <c r="B87" s="410" t="s">
        <v>10</v>
      </c>
      <c r="C87" s="410" t="s">
        <v>27</v>
      </c>
      <c r="D87" t="s">
        <v>15</v>
      </c>
      <c r="E87" s="1"/>
      <c r="F87" s="1">
        <v>60</v>
      </c>
      <c r="G87" s="38">
        <f t="shared" si="1"/>
        <v>40.599999999999994</v>
      </c>
    </row>
    <row r="88" spans="1:7">
      <c r="A88" s="375">
        <v>43039</v>
      </c>
      <c r="B88" s="410" t="s">
        <v>10</v>
      </c>
      <c r="C88" s="410" t="s">
        <v>27</v>
      </c>
      <c r="D88" t="s">
        <v>16</v>
      </c>
      <c r="E88" s="1"/>
      <c r="F88" s="1">
        <v>2</v>
      </c>
      <c r="G88" s="38">
        <f t="shared" si="1"/>
        <v>38.599999999999994</v>
      </c>
    </row>
    <row r="89" spans="1:7">
      <c r="A89" s="375">
        <v>43063</v>
      </c>
      <c r="B89" s="410">
        <v>14038</v>
      </c>
      <c r="C89" s="410" t="s">
        <v>27</v>
      </c>
      <c r="D89" t="s">
        <v>14</v>
      </c>
      <c r="E89" s="1"/>
      <c r="F89" s="1">
        <v>2</v>
      </c>
      <c r="G89" s="38">
        <f t="shared" si="1"/>
        <v>36.599999999999994</v>
      </c>
    </row>
    <row r="90" spans="1:7">
      <c r="A90" s="375">
        <v>43063</v>
      </c>
      <c r="B90" s="410">
        <v>14038</v>
      </c>
      <c r="C90" s="410" t="s">
        <v>27</v>
      </c>
      <c r="D90" t="s">
        <v>13</v>
      </c>
      <c r="E90" s="1"/>
      <c r="F90" s="1">
        <v>36.6</v>
      </c>
      <c r="G90" s="38">
        <f t="shared" si="1"/>
        <v>0</v>
      </c>
    </row>
    <row r="91" spans="1:7">
      <c r="A91" s="376">
        <v>43069</v>
      </c>
      <c r="B91" s="407" t="s">
        <v>11</v>
      </c>
      <c r="C91" s="407" t="s">
        <v>28</v>
      </c>
      <c r="D91" t="s">
        <v>13</v>
      </c>
      <c r="E91" s="1">
        <v>39</v>
      </c>
      <c r="G91" s="38">
        <f t="shared" si="1"/>
        <v>39</v>
      </c>
    </row>
    <row r="92" spans="1:7">
      <c r="B92" s="410"/>
      <c r="C92" s="410"/>
      <c r="D92" t="s">
        <v>14</v>
      </c>
      <c r="E92" s="1">
        <v>2</v>
      </c>
      <c r="G92" s="38">
        <f t="shared" si="1"/>
        <v>41</v>
      </c>
    </row>
    <row r="93" spans="1:7">
      <c r="B93" s="410"/>
      <c r="C93" s="410"/>
      <c r="D93" t="s">
        <v>15</v>
      </c>
      <c r="E93" s="1">
        <v>60</v>
      </c>
      <c r="G93" s="38">
        <f t="shared" si="1"/>
        <v>101</v>
      </c>
    </row>
    <row r="94" spans="1:7">
      <c r="B94" s="410"/>
      <c r="C94" s="410"/>
      <c r="D94" t="s">
        <v>16</v>
      </c>
      <c r="E94" s="1">
        <v>2</v>
      </c>
      <c r="G94" s="38">
        <f t="shared" si="1"/>
        <v>103</v>
      </c>
    </row>
    <row r="95" spans="1:7">
      <c r="A95" s="375">
        <v>43087</v>
      </c>
      <c r="B95" s="410">
        <v>14289</v>
      </c>
      <c r="C95" s="410" t="s">
        <v>28</v>
      </c>
      <c r="D95" t="s">
        <v>13</v>
      </c>
      <c r="E95" s="1"/>
      <c r="F95" s="1">
        <v>39</v>
      </c>
      <c r="G95" s="38">
        <f t="shared" si="1"/>
        <v>64</v>
      </c>
    </row>
    <row r="96" spans="1:7">
      <c r="A96" s="375">
        <v>43087</v>
      </c>
      <c r="B96" s="410">
        <v>14289</v>
      </c>
      <c r="C96" s="410" t="s">
        <v>28</v>
      </c>
      <c r="D96" t="s">
        <v>14</v>
      </c>
      <c r="E96" s="1"/>
      <c r="F96" s="1">
        <v>2</v>
      </c>
      <c r="G96" s="38">
        <f t="shared" si="1"/>
        <v>62</v>
      </c>
    </row>
    <row r="97" spans="1:7">
      <c r="A97" s="375">
        <v>43069</v>
      </c>
      <c r="B97" s="410" t="s">
        <v>10</v>
      </c>
      <c r="C97" s="410" t="s">
        <v>28</v>
      </c>
      <c r="D97" t="s">
        <v>15</v>
      </c>
      <c r="E97" s="1"/>
      <c r="F97" s="1">
        <v>60</v>
      </c>
      <c r="G97" s="38">
        <f t="shared" si="1"/>
        <v>2</v>
      </c>
    </row>
    <row r="98" spans="1:7">
      <c r="A98" s="375">
        <v>43069</v>
      </c>
      <c r="B98" s="410" t="s">
        <v>10</v>
      </c>
      <c r="C98" s="410" t="s">
        <v>28</v>
      </c>
      <c r="D98" t="s">
        <v>16</v>
      </c>
      <c r="E98" s="1"/>
      <c r="F98" s="1">
        <v>2</v>
      </c>
      <c r="G98" s="38">
        <f t="shared" si="1"/>
        <v>0</v>
      </c>
    </row>
    <row r="99" spans="1:7">
      <c r="A99" s="376">
        <v>43100</v>
      </c>
      <c r="B99" s="407" t="s">
        <v>11</v>
      </c>
      <c r="C99" s="407" t="s">
        <v>29</v>
      </c>
      <c r="D99" t="s">
        <v>13</v>
      </c>
      <c r="E99" s="1">
        <v>60.3</v>
      </c>
      <c r="G99" s="38">
        <f t="shared" si="1"/>
        <v>60.3</v>
      </c>
    </row>
    <row r="100" spans="1:7">
      <c r="B100" s="410"/>
      <c r="C100" s="410"/>
      <c r="D100" t="s">
        <v>14</v>
      </c>
      <c r="E100" s="1">
        <v>2</v>
      </c>
      <c r="G100" s="38">
        <f t="shared" si="1"/>
        <v>62.3</v>
      </c>
    </row>
    <row r="101" spans="1:7">
      <c r="B101" s="410"/>
      <c r="C101" s="410"/>
      <c r="D101" t="s">
        <v>15</v>
      </c>
      <c r="E101" s="1">
        <v>60</v>
      </c>
      <c r="G101" s="38">
        <f t="shared" si="1"/>
        <v>122.3</v>
      </c>
    </row>
    <row r="102" spans="1:7">
      <c r="B102" s="410"/>
      <c r="C102" s="410"/>
      <c r="D102" t="s">
        <v>16</v>
      </c>
      <c r="E102" s="1">
        <v>2</v>
      </c>
      <c r="G102" s="38">
        <f t="shared" si="1"/>
        <v>124.3</v>
      </c>
    </row>
    <row r="103" spans="1:7">
      <c r="A103" s="375">
        <v>43099</v>
      </c>
      <c r="B103" s="410" t="s">
        <v>10</v>
      </c>
      <c r="C103" s="410" t="s">
        <v>29</v>
      </c>
      <c r="D103" t="s">
        <v>15</v>
      </c>
      <c r="E103" s="1"/>
      <c r="F103" s="1">
        <v>60</v>
      </c>
      <c r="G103" s="38">
        <f t="shared" si="1"/>
        <v>64.3</v>
      </c>
    </row>
    <row r="104" spans="1:7">
      <c r="A104" s="375">
        <v>43099</v>
      </c>
      <c r="B104" s="410" t="s">
        <v>10</v>
      </c>
      <c r="C104" s="410" t="s">
        <v>29</v>
      </c>
      <c r="D104" t="s">
        <v>16</v>
      </c>
      <c r="E104" s="1"/>
      <c r="F104" s="1">
        <v>2</v>
      </c>
      <c r="G104" s="38">
        <f t="shared" si="1"/>
        <v>62.3</v>
      </c>
    </row>
    <row r="105" spans="1:7">
      <c r="A105" s="375">
        <v>43120</v>
      </c>
      <c r="B105" s="410">
        <v>14548</v>
      </c>
      <c r="C105" s="410" t="s">
        <v>29</v>
      </c>
      <c r="D105" t="s">
        <v>13</v>
      </c>
      <c r="E105" s="1"/>
      <c r="F105" s="1">
        <v>60.3</v>
      </c>
      <c r="G105" s="38">
        <f t="shared" si="1"/>
        <v>2</v>
      </c>
    </row>
    <row r="106" spans="1:7">
      <c r="A106" s="375">
        <v>43120</v>
      </c>
      <c r="B106" s="410">
        <v>14548</v>
      </c>
      <c r="C106" s="410" t="s">
        <v>29</v>
      </c>
      <c r="D106" t="s">
        <v>14</v>
      </c>
      <c r="E106" s="1"/>
      <c r="F106" s="1">
        <v>2</v>
      </c>
      <c r="G106" s="38">
        <f t="shared" si="1"/>
        <v>0</v>
      </c>
    </row>
    <row r="107" spans="1:7">
      <c r="A107" s="376">
        <v>43131</v>
      </c>
      <c r="B107" s="407" t="s">
        <v>11</v>
      </c>
      <c r="C107" s="407" t="s">
        <v>12</v>
      </c>
      <c r="D107" t="s">
        <v>13</v>
      </c>
      <c r="E107" s="1">
        <v>53.7</v>
      </c>
      <c r="G107" s="38">
        <f t="shared" si="1"/>
        <v>53.7</v>
      </c>
    </row>
    <row r="108" spans="1:7">
      <c r="B108" s="410"/>
      <c r="C108" s="410"/>
      <c r="D108" t="s">
        <v>14</v>
      </c>
      <c r="E108" s="1">
        <v>2</v>
      </c>
      <c r="G108" s="38">
        <f t="shared" si="1"/>
        <v>55.7</v>
      </c>
    </row>
    <row r="109" spans="1:7">
      <c r="B109" s="410"/>
      <c r="C109" s="410"/>
      <c r="D109" t="s">
        <v>15</v>
      </c>
      <c r="E109" s="1">
        <v>60</v>
      </c>
      <c r="G109" s="38">
        <f t="shared" si="1"/>
        <v>115.7</v>
      </c>
    </row>
    <row r="110" spans="1:7">
      <c r="B110" s="410"/>
      <c r="C110" s="410"/>
      <c r="D110" t="s">
        <v>16</v>
      </c>
      <c r="E110" s="1">
        <v>2</v>
      </c>
      <c r="G110" s="38">
        <f t="shared" si="1"/>
        <v>117.7</v>
      </c>
    </row>
    <row r="111" spans="1:7">
      <c r="A111" s="375">
        <v>43131</v>
      </c>
      <c r="B111" s="410" t="s">
        <v>10</v>
      </c>
      <c r="C111" s="410" t="s">
        <v>12</v>
      </c>
      <c r="D111" t="s">
        <v>15</v>
      </c>
      <c r="E111" s="1"/>
      <c r="F111" s="1">
        <v>60</v>
      </c>
      <c r="G111" s="38">
        <f t="shared" si="1"/>
        <v>57.7</v>
      </c>
    </row>
    <row r="112" spans="1:7">
      <c r="A112" s="375">
        <v>43131</v>
      </c>
      <c r="B112" s="410" t="s">
        <v>10</v>
      </c>
      <c r="C112" s="410" t="s">
        <v>12</v>
      </c>
      <c r="D112" t="s">
        <v>16</v>
      </c>
      <c r="E112" s="1"/>
      <c r="F112" s="1">
        <v>2</v>
      </c>
      <c r="G112" s="38">
        <f t="shared" si="1"/>
        <v>55.7</v>
      </c>
    </row>
    <row r="113" spans="1:7">
      <c r="A113" s="375">
        <v>43152</v>
      </c>
      <c r="B113" s="410">
        <v>14692</v>
      </c>
      <c r="C113" s="410" t="s">
        <v>12</v>
      </c>
      <c r="D113" t="s">
        <v>13</v>
      </c>
      <c r="E113" s="1"/>
      <c r="F113" s="1">
        <v>53.7</v>
      </c>
      <c r="G113" s="38">
        <f t="shared" si="1"/>
        <v>2</v>
      </c>
    </row>
    <row r="114" spans="1:7">
      <c r="A114" s="375">
        <v>43152</v>
      </c>
      <c r="B114" s="410">
        <v>14692</v>
      </c>
      <c r="C114" s="410" t="s">
        <v>12</v>
      </c>
      <c r="D114" t="s">
        <v>14</v>
      </c>
      <c r="E114" s="1"/>
      <c r="F114" s="1">
        <v>2</v>
      </c>
      <c r="G114" s="38">
        <f t="shared" si="1"/>
        <v>0</v>
      </c>
    </row>
    <row r="115" spans="1:7">
      <c r="A115" s="376">
        <v>43159</v>
      </c>
      <c r="B115" s="407" t="s">
        <v>11</v>
      </c>
      <c r="C115" s="407" t="s">
        <v>19</v>
      </c>
      <c r="D115" t="s">
        <v>13</v>
      </c>
      <c r="E115" s="1">
        <v>66.5</v>
      </c>
      <c r="G115" s="38">
        <f t="shared" si="1"/>
        <v>66.5</v>
      </c>
    </row>
    <row r="116" spans="1:7">
      <c r="B116" s="410"/>
      <c r="C116" s="410"/>
      <c r="D116" t="s">
        <v>14</v>
      </c>
      <c r="E116" s="1">
        <v>2</v>
      </c>
      <c r="G116" s="38">
        <f t="shared" si="1"/>
        <v>68.5</v>
      </c>
    </row>
    <row r="117" spans="1:7">
      <c r="B117" s="410"/>
      <c r="C117" s="410"/>
      <c r="D117" t="s">
        <v>15</v>
      </c>
      <c r="E117" s="1">
        <v>56</v>
      </c>
      <c r="G117" s="38">
        <f t="shared" si="1"/>
        <v>124.5</v>
      </c>
    </row>
    <row r="118" spans="1:7">
      <c r="B118" s="410"/>
      <c r="C118" s="410"/>
      <c r="D118" t="s">
        <v>16</v>
      </c>
      <c r="E118" s="1">
        <v>5</v>
      </c>
      <c r="G118" s="38">
        <f t="shared" si="1"/>
        <v>129.5</v>
      </c>
    </row>
    <row r="119" spans="1:7">
      <c r="A119" s="375">
        <v>43159</v>
      </c>
      <c r="B119" s="410" t="s">
        <v>10</v>
      </c>
      <c r="C119" s="410" t="s">
        <v>19</v>
      </c>
      <c r="D119" t="s">
        <v>15</v>
      </c>
      <c r="E119" s="1"/>
      <c r="F119" s="1">
        <v>56</v>
      </c>
      <c r="G119" s="38">
        <f t="shared" si="1"/>
        <v>73.5</v>
      </c>
    </row>
    <row r="120" spans="1:7">
      <c r="A120" s="375">
        <v>43159</v>
      </c>
      <c r="B120" s="410" t="s">
        <v>10</v>
      </c>
      <c r="C120" s="410" t="s">
        <v>19</v>
      </c>
      <c r="D120" t="s">
        <v>16</v>
      </c>
      <c r="E120" s="1"/>
      <c r="F120" s="1">
        <v>5</v>
      </c>
      <c r="G120" s="38">
        <f t="shared" si="1"/>
        <v>68.5</v>
      </c>
    </row>
    <row r="121" spans="1:7">
      <c r="A121" s="375">
        <v>43179</v>
      </c>
      <c r="B121" s="410">
        <v>14859</v>
      </c>
      <c r="C121" s="410" t="s">
        <v>19</v>
      </c>
      <c r="D121" t="s">
        <v>13</v>
      </c>
      <c r="E121" s="1"/>
      <c r="F121" s="1">
        <v>66.5</v>
      </c>
      <c r="G121" s="38">
        <f t="shared" si="1"/>
        <v>2</v>
      </c>
    </row>
    <row r="122" spans="1:7">
      <c r="A122" s="375">
        <v>43179</v>
      </c>
      <c r="B122" s="410">
        <v>14859</v>
      </c>
      <c r="C122" s="410" t="s">
        <v>19</v>
      </c>
      <c r="D122" t="s">
        <v>14</v>
      </c>
      <c r="E122" s="1"/>
      <c r="F122" s="1">
        <v>2</v>
      </c>
      <c r="G122" s="38">
        <f t="shared" si="1"/>
        <v>0</v>
      </c>
    </row>
    <row r="123" spans="1:7">
      <c r="A123" s="376">
        <v>43189</v>
      </c>
      <c r="B123" s="407" t="s">
        <v>11</v>
      </c>
      <c r="C123" s="407" t="s">
        <v>20</v>
      </c>
      <c r="D123" t="s">
        <v>13</v>
      </c>
      <c r="E123" s="1">
        <v>64.400000000000006</v>
      </c>
      <c r="G123" s="38">
        <f t="shared" si="1"/>
        <v>64.400000000000006</v>
      </c>
    </row>
    <row r="124" spans="1:7">
      <c r="B124" s="410"/>
      <c r="C124" s="410"/>
      <c r="D124" t="s">
        <v>14</v>
      </c>
      <c r="E124" s="1">
        <v>2</v>
      </c>
      <c r="G124" s="38">
        <f t="shared" si="1"/>
        <v>66.400000000000006</v>
      </c>
    </row>
    <row r="125" spans="1:7">
      <c r="B125" s="410"/>
      <c r="C125" s="410"/>
      <c r="D125" t="s">
        <v>15</v>
      </c>
      <c r="E125" s="1">
        <v>60</v>
      </c>
      <c r="G125" s="38">
        <f t="shared" si="1"/>
        <v>126.4</v>
      </c>
    </row>
    <row r="126" spans="1:7">
      <c r="B126" s="410"/>
      <c r="C126" s="410"/>
      <c r="D126" t="s">
        <v>16</v>
      </c>
      <c r="E126" s="1">
        <v>5</v>
      </c>
      <c r="G126" s="38">
        <f t="shared" si="1"/>
        <v>131.4</v>
      </c>
    </row>
    <row r="127" spans="1:7">
      <c r="A127" s="375">
        <v>43190</v>
      </c>
      <c r="B127" s="410" t="s">
        <v>10</v>
      </c>
      <c r="C127" s="410" t="s">
        <v>20</v>
      </c>
      <c r="D127" t="s">
        <v>15</v>
      </c>
      <c r="E127" s="1"/>
      <c r="F127" s="1">
        <v>60</v>
      </c>
      <c r="G127" s="38">
        <f t="shared" si="1"/>
        <v>71.400000000000006</v>
      </c>
    </row>
    <row r="128" spans="1:7">
      <c r="A128" s="375">
        <v>43190</v>
      </c>
      <c r="B128" s="410" t="s">
        <v>10</v>
      </c>
      <c r="C128" s="410" t="s">
        <v>20</v>
      </c>
      <c r="D128" t="s">
        <v>16</v>
      </c>
      <c r="E128" s="1"/>
      <c r="F128" s="1">
        <v>5</v>
      </c>
      <c r="G128" s="38">
        <f t="shared" si="1"/>
        <v>66.400000000000006</v>
      </c>
    </row>
    <row r="129" spans="1:7">
      <c r="A129" s="375">
        <v>43215</v>
      </c>
      <c r="B129" s="410">
        <v>15183</v>
      </c>
      <c r="C129" s="410" t="s">
        <v>20</v>
      </c>
      <c r="D129" t="s">
        <v>13</v>
      </c>
      <c r="E129" s="1"/>
      <c r="F129" s="1">
        <v>64.400000000000006</v>
      </c>
      <c r="G129" s="38">
        <f t="shared" si="1"/>
        <v>2</v>
      </c>
    </row>
    <row r="130" spans="1:7">
      <c r="A130" s="375">
        <v>43215</v>
      </c>
      <c r="B130" s="410">
        <v>15183</v>
      </c>
      <c r="C130" s="410" t="s">
        <v>20</v>
      </c>
      <c r="D130" t="s">
        <v>14</v>
      </c>
      <c r="E130" s="1"/>
      <c r="F130" s="1">
        <v>2</v>
      </c>
      <c r="G130" s="38">
        <f t="shared" si="1"/>
        <v>0</v>
      </c>
    </row>
    <row r="131" spans="1:7">
      <c r="A131" s="375">
        <v>43220</v>
      </c>
      <c r="B131" s="410" t="s">
        <v>11</v>
      </c>
      <c r="C131" s="410" t="s">
        <v>21</v>
      </c>
      <c r="D131" t="s">
        <v>13</v>
      </c>
      <c r="E131" s="1">
        <v>66.099999999999994</v>
      </c>
      <c r="G131" s="38">
        <f t="shared" si="1"/>
        <v>66.099999999999994</v>
      </c>
    </row>
    <row r="132" spans="1:7">
      <c r="B132" s="410"/>
      <c r="C132" s="410"/>
      <c r="D132" t="s">
        <v>14</v>
      </c>
      <c r="E132" s="1">
        <v>2</v>
      </c>
      <c r="G132" s="38">
        <f t="shared" si="1"/>
        <v>68.099999999999994</v>
      </c>
    </row>
    <row r="133" spans="1:7">
      <c r="B133" s="410"/>
      <c r="C133" s="410"/>
      <c r="D133" t="s">
        <v>15</v>
      </c>
      <c r="E133" s="1">
        <v>60</v>
      </c>
      <c r="G133" s="38">
        <f t="shared" si="1"/>
        <v>128.1</v>
      </c>
    </row>
    <row r="134" spans="1:7">
      <c r="B134" s="410"/>
      <c r="C134" s="410"/>
      <c r="D134" t="s">
        <v>16</v>
      </c>
      <c r="E134" s="1">
        <v>5</v>
      </c>
      <c r="G134" s="38">
        <f t="shared" si="1"/>
        <v>133.1</v>
      </c>
    </row>
    <row r="135" spans="1:7">
      <c r="A135" s="375">
        <v>43220</v>
      </c>
      <c r="B135" s="410" t="s">
        <v>10</v>
      </c>
      <c r="C135" s="410" t="s">
        <v>21</v>
      </c>
      <c r="D135" t="s">
        <v>15</v>
      </c>
      <c r="E135" s="1"/>
      <c r="F135" s="1">
        <v>60</v>
      </c>
      <c r="G135" s="38">
        <f t="shared" ref="G135:G200" si="2">+G134+E135-F135</f>
        <v>73.099999999999994</v>
      </c>
    </row>
    <row r="136" spans="1:7">
      <c r="A136" s="375">
        <v>43220</v>
      </c>
      <c r="B136" s="410" t="s">
        <v>10</v>
      </c>
      <c r="C136" s="410" t="s">
        <v>21</v>
      </c>
      <c r="D136" t="s">
        <v>16</v>
      </c>
      <c r="E136" s="1"/>
      <c r="F136" s="1">
        <v>5</v>
      </c>
      <c r="G136" s="38">
        <f t="shared" si="2"/>
        <v>68.099999999999994</v>
      </c>
    </row>
    <row r="137" spans="1:7">
      <c r="A137" s="375">
        <v>43242</v>
      </c>
      <c r="B137" s="410">
        <v>15391</v>
      </c>
      <c r="C137" s="410" t="s">
        <v>21</v>
      </c>
      <c r="D137" t="s">
        <v>13</v>
      </c>
      <c r="E137" s="1"/>
      <c r="F137" s="1">
        <v>66.099999999999994</v>
      </c>
      <c r="G137" s="38">
        <f t="shared" si="2"/>
        <v>2</v>
      </c>
    </row>
    <row r="138" spans="1:7">
      <c r="A138" s="375">
        <v>43242</v>
      </c>
      <c r="B138" s="410">
        <v>15391</v>
      </c>
      <c r="C138" s="410" t="s">
        <v>21</v>
      </c>
      <c r="D138" t="s">
        <v>14</v>
      </c>
      <c r="E138" s="1"/>
      <c r="F138" s="1">
        <v>2</v>
      </c>
      <c r="G138" s="38">
        <f t="shared" si="2"/>
        <v>0</v>
      </c>
    </row>
    <row r="139" spans="1:7">
      <c r="A139" s="375">
        <v>43251</v>
      </c>
      <c r="B139" s="410" t="s">
        <v>11</v>
      </c>
      <c r="C139" s="410" t="s">
        <v>22</v>
      </c>
      <c r="D139" t="s">
        <v>13</v>
      </c>
      <c r="E139" s="1">
        <v>61.5</v>
      </c>
      <c r="G139" s="38">
        <f t="shared" si="2"/>
        <v>61.5</v>
      </c>
    </row>
    <row r="140" spans="1:7">
      <c r="B140" s="410"/>
      <c r="C140" s="410"/>
      <c r="D140" t="s">
        <v>14</v>
      </c>
      <c r="E140" s="1">
        <v>5</v>
      </c>
      <c r="G140" s="38">
        <f t="shared" si="2"/>
        <v>66.5</v>
      </c>
    </row>
    <row r="141" spans="1:7">
      <c r="B141" s="410"/>
      <c r="C141" s="410"/>
      <c r="D141" t="s">
        <v>15</v>
      </c>
      <c r="E141" s="1">
        <v>60</v>
      </c>
      <c r="G141" s="38">
        <f t="shared" si="2"/>
        <v>126.5</v>
      </c>
    </row>
    <row r="142" spans="1:7">
      <c r="B142" s="410"/>
      <c r="C142" s="410"/>
      <c r="D142" t="s">
        <v>16</v>
      </c>
      <c r="E142" s="1">
        <v>5</v>
      </c>
      <c r="G142" s="38">
        <f t="shared" si="2"/>
        <v>131.5</v>
      </c>
    </row>
    <row r="143" spans="1:7">
      <c r="A143" s="375">
        <v>43251</v>
      </c>
      <c r="B143" s="410" t="s">
        <v>10</v>
      </c>
      <c r="C143" s="410" t="s">
        <v>22</v>
      </c>
      <c r="D143" t="s">
        <v>15</v>
      </c>
      <c r="E143" s="1"/>
      <c r="F143" s="1">
        <v>60</v>
      </c>
      <c r="G143" s="38">
        <f t="shared" si="2"/>
        <v>71.5</v>
      </c>
    </row>
    <row r="144" spans="1:7">
      <c r="A144" s="375">
        <v>43251</v>
      </c>
      <c r="B144" s="410" t="s">
        <v>10</v>
      </c>
      <c r="C144" s="410" t="s">
        <v>22</v>
      </c>
      <c r="D144" t="s">
        <v>16</v>
      </c>
      <c r="E144" s="1"/>
      <c r="F144" s="1">
        <v>5</v>
      </c>
      <c r="G144" s="38">
        <f t="shared" si="2"/>
        <v>66.5</v>
      </c>
    </row>
    <row r="145" spans="1:7">
      <c r="A145" s="375">
        <v>43273</v>
      </c>
      <c r="B145" s="410">
        <v>15563</v>
      </c>
      <c r="C145" s="410" t="s">
        <v>22</v>
      </c>
      <c r="D145" t="s">
        <v>13</v>
      </c>
      <c r="E145" s="1"/>
      <c r="F145" s="1">
        <v>61.5</v>
      </c>
      <c r="G145" s="38">
        <f t="shared" si="2"/>
        <v>5</v>
      </c>
    </row>
    <row r="146" spans="1:7">
      <c r="A146" s="375">
        <v>43273</v>
      </c>
      <c r="B146" s="410">
        <v>15563</v>
      </c>
      <c r="C146" s="410" t="s">
        <v>22</v>
      </c>
      <c r="D146" t="s">
        <v>14</v>
      </c>
      <c r="E146" s="1"/>
      <c r="F146" s="1">
        <v>5</v>
      </c>
      <c r="G146" s="38">
        <f t="shared" si="2"/>
        <v>0</v>
      </c>
    </row>
    <row r="147" spans="1:7">
      <c r="A147" s="375">
        <v>43281</v>
      </c>
      <c r="B147" s="410" t="s">
        <v>11</v>
      </c>
      <c r="C147" s="410" t="s">
        <v>23</v>
      </c>
      <c r="D147" t="s">
        <v>13</v>
      </c>
      <c r="E147" s="1">
        <v>57.4</v>
      </c>
      <c r="G147" s="38">
        <f t="shared" si="2"/>
        <v>57.4</v>
      </c>
    </row>
    <row r="148" spans="1:7">
      <c r="B148" s="410"/>
      <c r="C148" s="410"/>
      <c r="D148" t="s">
        <v>14</v>
      </c>
      <c r="E148" s="1">
        <v>4</v>
      </c>
      <c r="G148" s="38">
        <f t="shared" si="2"/>
        <v>61.4</v>
      </c>
    </row>
    <row r="149" spans="1:7">
      <c r="B149" s="410"/>
      <c r="C149" s="410"/>
      <c r="D149" t="s">
        <v>15</v>
      </c>
      <c r="E149" s="1">
        <v>60</v>
      </c>
      <c r="G149" s="38">
        <f t="shared" si="2"/>
        <v>121.4</v>
      </c>
    </row>
    <row r="150" spans="1:7">
      <c r="B150" s="410"/>
      <c r="C150" s="410"/>
      <c r="D150" t="s">
        <v>16</v>
      </c>
      <c r="E150" s="1">
        <v>5</v>
      </c>
      <c r="G150" s="38">
        <f t="shared" si="2"/>
        <v>126.4</v>
      </c>
    </row>
    <row r="151" spans="1:7">
      <c r="A151" s="375">
        <v>43281</v>
      </c>
      <c r="B151" s="410" t="s">
        <v>10</v>
      </c>
      <c r="C151" s="410" t="s">
        <v>23</v>
      </c>
      <c r="D151" t="s">
        <v>15</v>
      </c>
      <c r="E151" s="1"/>
      <c r="F151" s="1">
        <v>60</v>
      </c>
      <c r="G151" s="38">
        <f t="shared" si="2"/>
        <v>66.400000000000006</v>
      </c>
    </row>
    <row r="152" spans="1:7">
      <c r="A152" s="375">
        <v>43281</v>
      </c>
      <c r="B152" s="410" t="s">
        <v>10</v>
      </c>
      <c r="C152" s="410" t="s">
        <v>23</v>
      </c>
      <c r="D152" t="s">
        <v>16</v>
      </c>
      <c r="E152" s="1"/>
      <c r="F152" s="1">
        <v>5</v>
      </c>
      <c r="G152" s="38">
        <f t="shared" si="2"/>
        <v>61.400000000000006</v>
      </c>
    </row>
    <row r="153" spans="1:7">
      <c r="A153" s="375">
        <v>43305</v>
      </c>
      <c r="B153" s="410">
        <v>15813</v>
      </c>
      <c r="C153" s="410" t="s">
        <v>23</v>
      </c>
      <c r="D153" t="s">
        <v>13</v>
      </c>
      <c r="E153" s="1"/>
      <c r="F153" s="1">
        <v>57.4</v>
      </c>
      <c r="G153" s="38">
        <f t="shared" si="2"/>
        <v>4.0000000000000071</v>
      </c>
    </row>
    <row r="154" spans="1:7">
      <c r="A154" s="375">
        <v>43305</v>
      </c>
      <c r="B154" s="410">
        <v>15813</v>
      </c>
      <c r="C154" s="410" t="s">
        <v>23</v>
      </c>
      <c r="D154" t="s">
        <v>14</v>
      </c>
      <c r="E154" s="1"/>
      <c r="F154" s="1">
        <v>4</v>
      </c>
      <c r="G154" s="38">
        <f t="shared" si="2"/>
        <v>7.1054273576010019E-15</v>
      </c>
    </row>
    <row r="155" spans="1:7">
      <c r="A155" s="375">
        <v>43312</v>
      </c>
      <c r="B155" s="410" t="s">
        <v>11</v>
      </c>
      <c r="C155" s="410" t="s">
        <v>24</v>
      </c>
      <c r="D155" t="s">
        <v>13</v>
      </c>
      <c r="E155" s="1">
        <v>86.6</v>
      </c>
      <c r="G155" s="38">
        <f t="shared" si="2"/>
        <v>86.6</v>
      </c>
    </row>
    <row r="156" spans="1:7">
      <c r="B156" s="410"/>
      <c r="C156" s="410"/>
      <c r="D156" t="s">
        <v>14</v>
      </c>
      <c r="E156" s="1">
        <v>4</v>
      </c>
      <c r="G156" s="38">
        <f t="shared" si="2"/>
        <v>90.6</v>
      </c>
    </row>
    <row r="157" spans="1:7">
      <c r="B157" s="410"/>
      <c r="C157" s="410"/>
      <c r="D157" t="s">
        <v>15</v>
      </c>
      <c r="E157" s="1">
        <v>60</v>
      </c>
      <c r="G157" s="38">
        <f t="shared" si="2"/>
        <v>150.6</v>
      </c>
    </row>
    <row r="158" spans="1:7">
      <c r="B158" s="410"/>
      <c r="C158" s="410"/>
      <c r="D158" t="s">
        <v>16</v>
      </c>
      <c r="E158" s="1">
        <v>5</v>
      </c>
      <c r="G158" s="38">
        <f t="shared" si="2"/>
        <v>155.6</v>
      </c>
    </row>
    <row r="159" spans="1:7">
      <c r="A159" s="375">
        <v>43312</v>
      </c>
      <c r="B159" s="410" t="s">
        <v>10</v>
      </c>
      <c r="C159" s="410" t="s">
        <v>24</v>
      </c>
      <c r="D159" t="s">
        <v>15</v>
      </c>
      <c r="E159" s="1"/>
      <c r="F159" s="1">
        <v>60</v>
      </c>
      <c r="G159" s="38">
        <f t="shared" si="2"/>
        <v>95.6</v>
      </c>
    </row>
    <row r="160" spans="1:7">
      <c r="A160" s="375">
        <v>43312</v>
      </c>
      <c r="B160" s="410" t="s">
        <v>10</v>
      </c>
      <c r="C160" s="410" t="s">
        <v>24</v>
      </c>
      <c r="D160" t="s">
        <v>16</v>
      </c>
      <c r="E160" s="1"/>
      <c r="F160" s="1">
        <v>5</v>
      </c>
      <c r="G160" s="38">
        <f t="shared" si="2"/>
        <v>90.6</v>
      </c>
    </row>
    <row r="161" spans="1:7">
      <c r="A161" s="375">
        <v>43333</v>
      </c>
      <c r="B161" s="410">
        <v>16011</v>
      </c>
      <c r="C161" s="410" t="s">
        <v>24</v>
      </c>
      <c r="D161" t="s">
        <v>13</v>
      </c>
      <c r="E161" s="1"/>
      <c r="F161" s="1">
        <v>86.6</v>
      </c>
      <c r="G161" s="38">
        <f t="shared" si="2"/>
        <v>4</v>
      </c>
    </row>
    <row r="162" spans="1:7">
      <c r="A162" s="375">
        <v>43333</v>
      </c>
      <c r="B162" s="410">
        <v>16011</v>
      </c>
      <c r="C162" s="410" t="s">
        <v>24</v>
      </c>
      <c r="D162" t="s">
        <v>14</v>
      </c>
      <c r="E162" s="1"/>
      <c r="F162" s="1">
        <v>4</v>
      </c>
      <c r="G162" s="38">
        <f t="shared" si="2"/>
        <v>0</v>
      </c>
    </row>
    <row r="163" spans="1:7">
      <c r="A163" s="375">
        <v>43343</v>
      </c>
      <c r="B163" s="410" t="s">
        <v>11</v>
      </c>
      <c r="C163" s="410" t="s">
        <v>25</v>
      </c>
      <c r="D163" t="s">
        <v>13</v>
      </c>
      <c r="E163" s="1">
        <v>85.9</v>
      </c>
      <c r="G163" s="38">
        <f t="shared" si="2"/>
        <v>85.9</v>
      </c>
    </row>
    <row r="164" spans="1:7">
      <c r="B164" s="410"/>
      <c r="C164" s="410"/>
      <c r="D164" t="s">
        <v>14</v>
      </c>
      <c r="E164" s="1">
        <v>4</v>
      </c>
      <c r="G164" s="38">
        <f t="shared" si="2"/>
        <v>89.9</v>
      </c>
    </row>
    <row r="165" spans="1:7">
      <c r="B165" s="410"/>
      <c r="C165" s="410"/>
      <c r="D165" t="s">
        <v>15</v>
      </c>
      <c r="E165" s="1">
        <v>60</v>
      </c>
      <c r="G165" s="38">
        <f t="shared" si="2"/>
        <v>149.9</v>
      </c>
    </row>
    <row r="166" spans="1:7">
      <c r="B166" s="410"/>
      <c r="C166" s="410"/>
      <c r="D166" t="s">
        <v>16</v>
      </c>
      <c r="E166" s="1">
        <v>5</v>
      </c>
      <c r="G166" s="38">
        <f t="shared" si="2"/>
        <v>154.9</v>
      </c>
    </row>
    <row r="167" spans="1:7">
      <c r="A167" s="375">
        <v>43343</v>
      </c>
      <c r="B167" s="410" t="s">
        <v>10</v>
      </c>
      <c r="C167" s="410" t="s">
        <v>25</v>
      </c>
      <c r="D167" t="s">
        <v>15</v>
      </c>
      <c r="E167" s="1"/>
      <c r="F167" s="1">
        <v>58</v>
      </c>
      <c r="G167" s="38">
        <f t="shared" si="2"/>
        <v>96.9</v>
      </c>
    </row>
    <row r="168" spans="1:7">
      <c r="A168" s="375">
        <v>43367</v>
      </c>
      <c r="B168" s="410">
        <v>16181</v>
      </c>
      <c r="C168" s="410" t="s">
        <v>25</v>
      </c>
      <c r="D168" t="s">
        <v>13</v>
      </c>
      <c r="E168" s="1"/>
      <c r="F168" s="1">
        <v>85.9</v>
      </c>
      <c r="G168" s="38">
        <f t="shared" si="2"/>
        <v>11</v>
      </c>
    </row>
    <row r="169" spans="1:7">
      <c r="A169" s="375">
        <v>43367</v>
      </c>
      <c r="B169" s="410">
        <v>16181</v>
      </c>
      <c r="C169" s="410" t="s">
        <v>25</v>
      </c>
      <c r="D169" t="s">
        <v>14</v>
      </c>
      <c r="E169" s="1"/>
      <c r="F169" s="1">
        <v>4</v>
      </c>
      <c r="G169" s="38">
        <f t="shared" si="2"/>
        <v>7</v>
      </c>
    </row>
    <row r="170" spans="1:7">
      <c r="A170" s="375">
        <v>43367</v>
      </c>
      <c r="B170" s="410">
        <v>16181</v>
      </c>
      <c r="C170" s="410" t="s">
        <v>25</v>
      </c>
      <c r="D170" t="s">
        <v>15</v>
      </c>
      <c r="E170" s="1"/>
      <c r="F170" s="1">
        <v>2</v>
      </c>
      <c r="G170" s="38">
        <f t="shared" si="2"/>
        <v>5</v>
      </c>
    </row>
    <row r="171" spans="1:7">
      <c r="A171" s="375">
        <v>43367</v>
      </c>
      <c r="B171" s="410">
        <v>16181</v>
      </c>
      <c r="C171" s="410" t="s">
        <v>25</v>
      </c>
      <c r="D171" t="s">
        <v>16</v>
      </c>
      <c r="E171" s="1"/>
      <c r="F171" s="1">
        <v>5</v>
      </c>
      <c r="G171" s="38">
        <f t="shared" si="2"/>
        <v>0</v>
      </c>
    </row>
    <row r="172" spans="1:7">
      <c r="A172" s="375">
        <v>43373</v>
      </c>
      <c r="B172" s="410" t="s">
        <v>11</v>
      </c>
      <c r="C172" s="410" t="s">
        <v>26</v>
      </c>
      <c r="D172" t="s">
        <v>13</v>
      </c>
      <c r="E172" s="1">
        <v>88.1</v>
      </c>
      <c r="G172" s="38">
        <f t="shared" si="2"/>
        <v>88.1</v>
      </c>
    </row>
    <row r="173" spans="1:7">
      <c r="B173" s="410"/>
      <c r="C173" s="410"/>
      <c r="D173" t="s">
        <v>14</v>
      </c>
      <c r="E173" s="1">
        <v>4</v>
      </c>
      <c r="G173" s="38">
        <f t="shared" si="2"/>
        <v>92.1</v>
      </c>
    </row>
    <row r="174" spans="1:7">
      <c r="B174" s="410"/>
      <c r="C174" s="410"/>
      <c r="D174" t="s">
        <v>15</v>
      </c>
      <c r="E174" s="1">
        <v>60</v>
      </c>
      <c r="G174" s="38">
        <f t="shared" si="2"/>
        <v>152.1</v>
      </c>
    </row>
    <row r="175" spans="1:7">
      <c r="B175" s="410"/>
      <c r="C175" s="410"/>
      <c r="D175" t="s">
        <v>16</v>
      </c>
      <c r="E175" s="1">
        <v>5</v>
      </c>
      <c r="G175" s="38">
        <f t="shared" si="2"/>
        <v>157.1</v>
      </c>
    </row>
    <row r="176" spans="1:7">
      <c r="A176" s="375">
        <v>43373</v>
      </c>
      <c r="B176" s="410" t="s">
        <v>10</v>
      </c>
      <c r="C176" s="410" t="s">
        <v>26</v>
      </c>
      <c r="D176" t="s">
        <v>15</v>
      </c>
      <c r="E176" s="1"/>
      <c r="F176" s="1">
        <v>60</v>
      </c>
      <c r="G176" s="38">
        <f t="shared" si="2"/>
        <v>97.1</v>
      </c>
    </row>
    <row r="177" spans="1:7">
      <c r="A177" s="375">
        <v>43373</v>
      </c>
      <c r="B177" s="410" t="s">
        <v>10</v>
      </c>
      <c r="C177" s="410" t="s">
        <v>26</v>
      </c>
      <c r="D177" t="s">
        <v>16</v>
      </c>
      <c r="E177" s="1"/>
      <c r="F177" s="1">
        <v>5</v>
      </c>
      <c r="G177" s="38">
        <f t="shared" si="2"/>
        <v>92.1</v>
      </c>
    </row>
    <row r="178" spans="1:7">
      <c r="A178" s="375">
        <v>43367</v>
      </c>
      <c r="B178" s="410">
        <v>16181</v>
      </c>
      <c r="C178" s="410" t="s">
        <v>25</v>
      </c>
      <c r="D178" t="s">
        <v>13</v>
      </c>
      <c r="E178" s="1"/>
      <c r="F178" s="1">
        <v>88.1</v>
      </c>
      <c r="G178" s="38">
        <f t="shared" si="2"/>
        <v>4</v>
      </c>
    </row>
    <row r="179" spans="1:7">
      <c r="A179" s="375">
        <v>43367</v>
      </c>
      <c r="B179" s="410">
        <v>16181</v>
      </c>
      <c r="C179" s="410" t="s">
        <v>25</v>
      </c>
      <c r="D179" t="s">
        <v>14</v>
      </c>
      <c r="E179" s="1"/>
      <c r="F179" s="1">
        <v>4</v>
      </c>
      <c r="G179" s="38">
        <f t="shared" si="2"/>
        <v>0</v>
      </c>
    </row>
    <row r="180" spans="1:7">
      <c r="A180" s="375">
        <v>43404</v>
      </c>
      <c r="B180" s="410" t="s">
        <v>11</v>
      </c>
      <c r="C180" s="410" t="s">
        <v>27</v>
      </c>
      <c r="D180" t="s">
        <v>13</v>
      </c>
      <c r="E180" s="1">
        <v>88.8</v>
      </c>
      <c r="G180" s="38">
        <f t="shared" si="2"/>
        <v>88.8</v>
      </c>
    </row>
    <row r="181" spans="1:7">
      <c r="B181" s="410"/>
      <c r="C181" s="410"/>
      <c r="D181" t="s">
        <v>14</v>
      </c>
      <c r="E181" s="1">
        <v>5</v>
      </c>
      <c r="G181" s="38">
        <f t="shared" si="2"/>
        <v>93.8</v>
      </c>
    </row>
    <row r="182" spans="1:7">
      <c r="B182" s="410"/>
      <c r="C182" s="410"/>
      <c r="D182" t="s">
        <v>15</v>
      </c>
      <c r="E182" s="1">
        <v>60</v>
      </c>
      <c r="G182" s="38">
        <f t="shared" si="2"/>
        <v>153.80000000000001</v>
      </c>
    </row>
    <row r="183" spans="1:7">
      <c r="B183" s="410"/>
      <c r="C183" s="410"/>
      <c r="D183" t="s">
        <v>16</v>
      </c>
      <c r="E183" s="1">
        <v>5</v>
      </c>
      <c r="G183" s="38">
        <f t="shared" si="2"/>
        <v>158.80000000000001</v>
      </c>
    </row>
    <row r="184" spans="1:7">
      <c r="A184" s="375">
        <v>43404</v>
      </c>
      <c r="B184" s="410" t="s">
        <v>10</v>
      </c>
      <c r="C184" s="410" t="s">
        <v>27</v>
      </c>
      <c r="D184" t="s">
        <v>15</v>
      </c>
      <c r="E184" s="1"/>
      <c r="F184" s="1">
        <v>60</v>
      </c>
      <c r="G184" s="38">
        <f t="shared" si="2"/>
        <v>98.800000000000011</v>
      </c>
    </row>
    <row r="185" spans="1:7">
      <c r="A185" s="375">
        <v>43404</v>
      </c>
      <c r="B185" s="410" t="s">
        <v>10</v>
      </c>
      <c r="C185" s="410" t="s">
        <v>27</v>
      </c>
      <c r="D185" t="s">
        <v>16</v>
      </c>
      <c r="E185" s="1"/>
      <c r="F185" s="1">
        <v>5</v>
      </c>
      <c r="G185" s="38">
        <f t="shared" si="2"/>
        <v>93.800000000000011</v>
      </c>
    </row>
    <row r="186" spans="1:7">
      <c r="A186" s="375">
        <v>43433</v>
      </c>
      <c r="B186" s="410">
        <v>16658</v>
      </c>
      <c r="C186" s="410" t="s">
        <v>27</v>
      </c>
      <c r="D186" t="s">
        <v>13</v>
      </c>
      <c r="E186" s="1"/>
      <c r="F186" s="1">
        <v>88.8</v>
      </c>
      <c r="G186" s="38">
        <f t="shared" si="2"/>
        <v>5.0000000000000142</v>
      </c>
    </row>
    <row r="187" spans="1:7">
      <c r="A187" s="375">
        <v>43433</v>
      </c>
      <c r="B187" s="410">
        <v>16658</v>
      </c>
      <c r="C187" s="410" t="s">
        <v>27</v>
      </c>
      <c r="D187" t="s">
        <v>14</v>
      </c>
      <c r="E187" s="1"/>
      <c r="F187" s="1">
        <v>5</v>
      </c>
      <c r="G187" s="38">
        <f t="shared" si="2"/>
        <v>1.4210854715202004E-14</v>
      </c>
    </row>
    <row r="188" spans="1:7">
      <c r="A188" s="375">
        <v>43434</v>
      </c>
      <c r="B188" s="410" t="s">
        <v>11</v>
      </c>
      <c r="C188" s="410" t="s">
        <v>28</v>
      </c>
      <c r="D188" t="s">
        <v>13</v>
      </c>
      <c r="E188" s="1">
        <v>91.2</v>
      </c>
      <c r="G188" s="38">
        <f t="shared" si="2"/>
        <v>91.200000000000017</v>
      </c>
    </row>
    <row r="189" spans="1:7">
      <c r="B189" s="410"/>
      <c r="C189" s="410"/>
      <c r="D189" t="s">
        <v>14</v>
      </c>
      <c r="E189" s="1">
        <v>5</v>
      </c>
      <c r="G189" s="38">
        <f t="shared" si="2"/>
        <v>96.200000000000017</v>
      </c>
    </row>
    <row r="190" spans="1:7">
      <c r="B190" s="410"/>
      <c r="C190" s="410"/>
      <c r="D190" t="s">
        <v>15</v>
      </c>
      <c r="E190" s="1">
        <v>60</v>
      </c>
      <c r="G190" s="38">
        <f t="shared" si="2"/>
        <v>156.20000000000002</v>
      </c>
    </row>
    <row r="191" spans="1:7">
      <c r="B191" s="410"/>
      <c r="C191" s="410"/>
      <c r="D191" t="s">
        <v>16</v>
      </c>
      <c r="E191" s="1">
        <v>5</v>
      </c>
      <c r="G191" s="38">
        <f t="shared" si="2"/>
        <v>161.20000000000002</v>
      </c>
    </row>
    <row r="192" spans="1:7">
      <c r="A192" s="375">
        <v>43434</v>
      </c>
      <c r="B192" s="410" t="s">
        <v>10</v>
      </c>
      <c r="C192" s="410" t="s">
        <v>28</v>
      </c>
      <c r="D192" t="s">
        <v>15</v>
      </c>
      <c r="E192" s="1"/>
      <c r="F192" s="1">
        <v>60</v>
      </c>
      <c r="G192" s="38">
        <f t="shared" si="2"/>
        <v>101.20000000000002</v>
      </c>
    </row>
    <row r="193" spans="1:7">
      <c r="A193" s="375">
        <v>43434</v>
      </c>
      <c r="B193" s="410" t="s">
        <v>10</v>
      </c>
      <c r="C193" s="410" t="s">
        <v>28</v>
      </c>
      <c r="D193" t="s">
        <v>16</v>
      </c>
      <c r="E193" s="1"/>
      <c r="F193" s="1">
        <v>5</v>
      </c>
      <c r="G193" s="38">
        <f t="shared" si="2"/>
        <v>96.200000000000017</v>
      </c>
    </row>
    <row r="194" spans="1:7">
      <c r="A194" s="375">
        <v>43474</v>
      </c>
      <c r="B194" s="410">
        <v>16915</v>
      </c>
      <c r="C194" s="410" t="s">
        <v>28</v>
      </c>
      <c r="D194" t="s">
        <v>13</v>
      </c>
      <c r="E194" s="1"/>
      <c r="F194" s="1">
        <v>91.2</v>
      </c>
      <c r="G194" s="38">
        <f t="shared" si="2"/>
        <v>5.0000000000000142</v>
      </c>
    </row>
    <row r="195" spans="1:7">
      <c r="A195" s="375">
        <v>43474</v>
      </c>
      <c r="B195" s="410">
        <v>16915</v>
      </c>
      <c r="C195" s="410" t="s">
        <v>28</v>
      </c>
      <c r="D195" t="s">
        <v>14</v>
      </c>
      <c r="E195" s="1"/>
      <c r="F195" s="1">
        <v>5</v>
      </c>
      <c r="G195" s="38">
        <f t="shared" si="2"/>
        <v>1.4210854715202004E-14</v>
      </c>
    </row>
    <row r="196" spans="1:7">
      <c r="A196" s="375">
        <v>43465</v>
      </c>
      <c r="B196" s="410" t="s">
        <v>11</v>
      </c>
      <c r="C196" s="410" t="s">
        <v>29</v>
      </c>
      <c r="D196" t="s">
        <v>13</v>
      </c>
      <c r="E196" s="1">
        <v>97.4</v>
      </c>
      <c r="G196" s="38">
        <f t="shared" si="2"/>
        <v>97.40000000000002</v>
      </c>
    </row>
    <row r="197" spans="1:7">
      <c r="B197" s="410"/>
      <c r="C197" s="410"/>
      <c r="D197" t="s">
        <v>14</v>
      </c>
      <c r="E197" s="1">
        <v>5</v>
      </c>
      <c r="G197" s="38">
        <f t="shared" si="2"/>
        <v>102.40000000000002</v>
      </c>
    </row>
    <row r="198" spans="1:7">
      <c r="B198" s="410"/>
      <c r="C198" s="410"/>
      <c r="D198" t="s">
        <v>15</v>
      </c>
      <c r="E198" s="1">
        <v>60</v>
      </c>
      <c r="G198" s="38">
        <f t="shared" si="2"/>
        <v>162.40000000000003</v>
      </c>
    </row>
    <row r="199" spans="1:7">
      <c r="B199" s="410"/>
      <c r="C199" s="410"/>
      <c r="D199" t="s">
        <v>16</v>
      </c>
      <c r="E199" s="1">
        <v>5</v>
      </c>
      <c r="G199" s="38">
        <f t="shared" si="2"/>
        <v>167.40000000000003</v>
      </c>
    </row>
    <row r="200" spans="1:7">
      <c r="A200" s="375">
        <v>43465</v>
      </c>
      <c r="B200" s="410" t="s">
        <v>10</v>
      </c>
      <c r="C200" s="410" t="s">
        <v>29</v>
      </c>
      <c r="D200" t="s">
        <v>15</v>
      </c>
      <c r="E200" s="1"/>
      <c r="F200" s="1">
        <v>60</v>
      </c>
      <c r="G200" s="38">
        <f t="shared" si="2"/>
        <v>107.40000000000003</v>
      </c>
    </row>
    <row r="201" spans="1:7">
      <c r="A201" s="375">
        <v>43465</v>
      </c>
      <c r="B201" s="410" t="s">
        <v>10</v>
      </c>
      <c r="C201" s="410" t="s">
        <v>29</v>
      </c>
      <c r="D201" t="s">
        <v>16</v>
      </c>
      <c r="E201" s="1"/>
      <c r="F201" s="1">
        <v>5</v>
      </c>
      <c r="G201" s="38">
        <f t="shared" ref="G201:G264" si="3">+G200+E201-F201</f>
        <v>102.40000000000003</v>
      </c>
    </row>
    <row r="202" spans="1:7">
      <c r="A202" s="375">
        <v>43496</v>
      </c>
      <c r="B202" s="410">
        <v>17065</v>
      </c>
      <c r="C202" s="410" t="s">
        <v>29</v>
      </c>
      <c r="D202" t="s">
        <v>13</v>
      </c>
      <c r="E202" s="1"/>
      <c r="F202" s="1">
        <v>97.4</v>
      </c>
      <c r="G202" s="38">
        <f t="shared" si="3"/>
        <v>5.0000000000000284</v>
      </c>
    </row>
    <row r="203" spans="1:7">
      <c r="A203" s="375">
        <v>43496</v>
      </c>
      <c r="B203" s="410">
        <v>17065</v>
      </c>
      <c r="C203" s="410" t="s">
        <v>29</v>
      </c>
      <c r="D203" t="s">
        <v>14</v>
      </c>
      <c r="E203" s="1"/>
      <c r="F203" s="1">
        <v>5</v>
      </c>
      <c r="G203" s="38">
        <f t="shared" si="3"/>
        <v>2.8421709430404007E-14</v>
      </c>
    </row>
    <row r="204" spans="1:7">
      <c r="A204" s="375">
        <v>43496</v>
      </c>
      <c r="B204" s="410" t="s">
        <v>11</v>
      </c>
      <c r="C204" s="410" t="s">
        <v>12</v>
      </c>
      <c r="D204" t="s">
        <v>13</v>
      </c>
      <c r="E204" s="1">
        <v>101.5</v>
      </c>
      <c r="G204" s="38">
        <f t="shared" si="3"/>
        <v>101.50000000000003</v>
      </c>
    </row>
    <row r="205" spans="1:7">
      <c r="B205" s="410"/>
      <c r="C205" s="410"/>
      <c r="D205" t="s">
        <v>14</v>
      </c>
      <c r="E205" s="1">
        <v>5</v>
      </c>
      <c r="G205" s="38">
        <f t="shared" si="3"/>
        <v>106.50000000000003</v>
      </c>
    </row>
    <row r="206" spans="1:7">
      <c r="B206" s="410"/>
      <c r="C206" s="410"/>
      <c r="D206" t="s">
        <v>15</v>
      </c>
      <c r="E206" s="1">
        <v>60</v>
      </c>
      <c r="G206" s="38">
        <f t="shared" si="3"/>
        <v>166.50000000000003</v>
      </c>
    </row>
    <row r="207" spans="1:7">
      <c r="B207" s="410"/>
      <c r="C207" s="410"/>
      <c r="D207" t="s">
        <v>16</v>
      </c>
      <c r="E207" s="1">
        <v>5</v>
      </c>
      <c r="G207" s="38">
        <f t="shared" si="3"/>
        <v>171.50000000000003</v>
      </c>
    </row>
    <row r="208" spans="1:7">
      <c r="A208" s="375">
        <v>43496</v>
      </c>
      <c r="B208" s="410" t="s">
        <v>10</v>
      </c>
      <c r="C208" s="410" t="s">
        <v>12</v>
      </c>
      <c r="D208" t="s">
        <v>15</v>
      </c>
      <c r="E208" s="1"/>
      <c r="F208" s="1">
        <v>60</v>
      </c>
      <c r="G208" s="38">
        <f t="shared" si="3"/>
        <v>111.50000000000003</v>
      </c>
    </row>
    <row r="209" spans="1:7">
      <c r="A209" s="375">
        <v>43496</v>
      </c>
      <c r="B209" s="410" t="s">
        <v>10</v>
      </c>
      <c r="C209" s="410" t="s">
        <v>12</v>
      </c>
      <c r="D209" t="s">
        <v>16</v>
      </c>
      <c r="E209" s="1"/>
      <c r="F209" s="1">
        <v>5</v>
      </c>
      <c r="G209" s="38">
        <f t="shared" si="3"/>
        <v>106.50000000000003</v>
      </c>
    </row>
    <row r="210" spans="1:7">
      <c r="A210" s="375">
        <v>43523</v>
      </c>
      <c r="B210" s="410">
        <v>17229</v>
      </c>
      <c r="C210" s="410" t="s">
        <v>12</v>
      </c>
      <c r="D210" t="s">
        <v>13</v>
      </c>
      <c r="E210" s="1"/>
      <c r="F210" s="1">
        <v>101.5</v>
      </c>
      <c r="G210" s="38">
        <f t="shared" si="3"/>
        <v>5.0000000000000284</v>
      </c>
    </row>
    <row r="211" spans="1:7">
      <c r="A211" s="375">
        <v>43523</v>
      </c>
      <c r="B211" s="410">
        <v>17229</v>
      </c>
      <c r="C211" s="410" t="s">
        <v>12</v>
      </c>
      <c r="D211" t="s">
        <v>14</v>
      </c>
      <c r="E211" s="1"/>
      <c r="F211" s="1">
        <v>5</v>
      </c>
      <c r="G211" s="38">
        <f t="shared" si="3"/>
        <v>2.8421709430404007E-14</v>
      </c>
    </row>
    <row r="212" spans="1:7">
      <c r="A212" s="375">
        <v>43524</v>
      </c>
      <c r="B212" s="410" t="s">
        <v>11</v>
      </c>
      <c r="C212" s="410" t="s">
        <v>19</v>
      </c>
      <c r="D212" t="s">
        <v>13</v>
      </c>
      <c r="E212" s="1">
        <v>107.3</v>
      </c>
      <c r="G212" s="38">
        <f t="shared" si="3"/>
        <v>107.30000000000003</v>
      </c>
    </row>
    <row r="213" spans="1:7">
      <c r="B213" s="410"/>
      <c r="C213" s="410"/>
      <c r="D213" t="s">
        <v>14</v>
      </c>
      <c r="E213" s="1">
        <v>6.1</v>
      </c>
      <c r="G213" s="38">
        <f t="shared" si="3"/>
        <v>113.40000000000002</v>
      </c>
    </row>
    <row r="214" spans="1:7">
      <c r="B214" s="410"/>
      <c r="C214" s="410"/>
      <c r="D214" t="s">
        <v>15</v>
      </c>
      <c r="E214" s="1">
        <v>56</v>
      </c>
      <c r="G214" s="38">
        <f t="shared" si="3"/>
        <v>169.40000000000003</v>
      </c>
    </row>
    <row r="215" spans="1:7">
      <c r="B215" s="410"/>
      <c r="C215" s="410"/>
      <c r="D215" t="s">
        <v>16</v>
      </c>
      <c r="E215" s="1">
        <v>5</v>
      </c>
      <c r="G215" s="38">
        <f t="shared" si="3"/>
        <v>174.40000000000003</v>
      </c>
    </row>
    <row r="216" spans="1:7">
      <c r="A216" s="375">
        <v>43524</v>
      </c>
      <c r="B216" s="410" t="s">
        <v>10</v>
      </c>
      <c r="C216" s="410" t="s">
        <v>19</v>
      </c>
      <c r="D216" t="s">
        <v>15</v>
      </c>
      <c r="E216" s="1"/>
      <c r="F216" s="1">
        <v>56</v>
      </c>
      <c r="G216" s="38">
        <f t="shared" si="3"/>
        <v>118.40000000000003</v>
      </c>
    </row>
    <row r="217" spans="1:7">
      <c r="A217" s="375">
        <v>43524</v>
      </c>
      <c r="B217" s="410" t="s">
        <v>10</v>
      </c>
      <c r="C217" s="410" t="s">
        <v>19</v>
      </c>
      <c r="D217" t="s">
        <v>16</v>
      </c>
      <c r="E217" s="1"/>
      <c r="F217" s="1">
        <v>5</v>
      </c>
      <c r="G217" s="38">
        <f t="shared" si="3"/>
        <v>113.40000000000003</v>
      </c>
    </row>
    <row r="218" spans="1:7">
      <c r="A218" s="375">
        <v>43551</v>
      </c>
      <c r="B218" s="410">
        <v>17497</v>
      </c>
      <c r="C218" s="410" t="s">
        <v>19</v>
      </c>
      <c r="D218" t="s">
        <v>13</v>
      </c>
      <c r="E218" s="1"/>
      <c r="F218" s="1">
        <v>107.3</v>
      </c>
      <c r="G218" s="38">
        <f t="shared" si="3"/>
        <v>6.1000000000000369</v>
      </c>
    </row>
    <row r="219" spans="1:7">
      <c r="A219" s="375">
        <v>43579</v>
      </c>
      <c r="B219" s="410">
        <v>17675</v>
      </c>
      <c r="C219" s="410" t="s">
        <v>19</v>
      </c>
      <c r="D219" t="s">
        <v>14</v>
      </c>
      <c r="E219" s="1"/>
      <c r="F219" s="1">
        <v>6.1</v>
      </c>
      <c r="G219" s="38">
        <f t="shared" si="3"/>
        <v>3.730349362740526E-14</v>
      </c>
    </row>
    <row r="220" spans="1:7">
      <c r="A220" s="376">
        <v>43555</v>
      </c>
      <c r="B220" s="407" t="s">
        <v>11</v>
      </c>
      <c r="C220" s="407" t="s">
        <v>20</v>
      </c>
      <c r="D220" t="s">
        <v>13</v>
      </c>
      <c r="E220" s="1">
        <v>99.6</v>
      </c>
      <c r="G220" s="38">
        <f t="shared" si="3"/>
        <v>99.600000000000037</v>
      </c>
    </row>
    <row r="221" spans="1:7">
      <c r="B221" s="410"/>
      <c r="C221" s="410"/>
      <c r="D221" t="s">
        <v>14</v>
      </c>
      <c r="E221" s="1">
        <v>4.9000000000000004</v>
      </c>
      <c r="G221" s="38">
        <f t="shared" si="3"/>
        <v>104.50000000000004</v>
      </c>
    </row>
    <row r="222" spans="1:7">
      <c r="B222" s="410"/>
      <c r="C222" s="410"/>
      <c r="D222" t="s">
        <v>15</v>
      </c>
      <c r="E222" s="1">
        <v>60</v>
      </c>
      <c r="G222" s="38">
        <f t="shared" si="3"/>
        <v>164.50000000000006</v>
      </c>
    </row>
    <row r="223" spans="1:7">
      <c r="B223" s="410"/>
      <c r="C223" s="410"/>
      <c r="D223" t="s">
        <v>16</v>
      </c>
      <c r="E223" s="1">
        <v>5</v>
      </c>
      <c r="G223" s="38">
        <f t="shared" si="3"/>
        <v>169.50000000000006</v>
      </c>
    </row>
    <row r="224" spans="1:7">
      <c r="A224" s="375">
        <v>43555</v>
      </c>
      <c r="B224" s="410" t="s">
        <v>10</v>
      </c>
      <c r="C224" s="410" t="s">
        <v>20</v>
      </c>
      <c r="D224" t="s">
        <v>15</v>
      </c>
      <c r="E224" s="1"/>
      <c r="F224" s="1">
        <v>60</v>
      </c>
      <c r="G224" s="38">
        <f t="shared" si="3"/>
        <v>109.50000000000006</v>
      </c>
    </row>
    <row r="225" spans="1:7">
      <c r="A225" s="375">
        <v>43555</v>
      </c>
      <c r="B225" s="410" t="s">
        <v>10</v>
      </c>
      <c r="C225" s="410" t="s">
        <v>20</v>
      </c>
      <c r="D225" t="s">
        <v>16</v>
      </c>
      <c r="E225" s="1"/>
      <c r="F225" s="1">
        <v>5</v>
      </c>
      <c r="G225" s="38">
        <f t="shared" si="3"/>
        <v>104.50000000000006</v>
      </c>
    </row>
    <row r="226" spans="1:7">
      <c r="A226" s="375">
        <v>43588</v>
      </c>
      <c r="B226" s="410">
        <v>17757</v>
      </c>
      <c r="C226" s="410" t="s">
        <v>20</v>
      </c>
      <c r="D226" t="s">
        <v>13</v>
      </c>
      <c r="E226" s="1"/>
      <c r="F226" s="1">
        <v>99.6</v>
      </c>
      <c r="G226" s="38">
        <f t="shared" si="3"/>
        <v>4.9000000000000625</v>
      </c>
    </row>
    <row r="227" spans="1:7">
      <c r="A227" s="375">
        <v>43588</v>
      </c>
      <c r="B227" s="410">
        <v>17757</v>
      </c>
      <c r="C227" s="410" t="s">
        <v>20</v>
      </c>
      <c r="D227" t="s">
        <v>14</v>
      </c>
      <c r="E227" s="1"/>
      <c r="F227" s="1">
        <v>4.9000000000000004</v>
      </c>
      <c r="G227" s="38">
        <f t="shared" si="3"/>
        <v>6.2172489379008766E-14</v>
      </c>
    </row>
    <row r="228" spans="1:7">
      <c r="A228" s="376">
        <v>43585</v>
      </c>
      <c r="B228" s="407" t="s">
        <v>11</v>
      </c>
      <c r="C228" s="407" t="s">
        <v>21</v>
      </c>
      <c r="D228" t="s">
        <v>13</v>
      </c>
      <c r="E228" s="1">
        <v>100.8</v>
      </c>
      <c r="G228" s="38">
        <f t="shared" si="3"/>
        <v>100.80000000000005</v>
      </c>
    </row>
    <row r="229" spans="1:7">
      <c r="B229" s="410"/>
      <c r="C229" s="410"/>
      <c r="D229" t="s">
        <v>14</v>
      </c>
      <c r="E229" s="1">
        <v>4.5</v>
      </c>
      <c r="G229" s="38">
        <f t="shared" si="3"/>
        <v>105.30000000000005</v>
      </c>
    </row>
    <row r="230" spans="1:7">
      <c r="B230" s="410"/>
      <c r="C230" s="410"/>
      <c r="D230" t="s">
        <v>15</v>
      </c>
      <c r="E230" s="1">
        <v>60</v>
      </c>
      <c r="G230" s="38">
        <f t="shared" si="3"/>
        <v>165.30000000000007</v>
      </c>
    </row>
    <row r="231" spans="1:7">
      <c r="B231" s="410"/>
      <c r="C231" s="410"/>
      <c r="D231" t="s">
        <v>16</v>
      </c>
      <c r="E231" s="1">
        <v>5</v>
      </c>
      <c r="G231" s="38">
        <f t="shared" si="3"/>
        <v>170.30000000000007</v>
      </c>
    </row>
    <row r="232" spans="1:7">
      <c r="A232" s="375">
        <v>43585</v>
      </c>
      <c r="B232" s="410" t="s">
        <v>10</v>
      </c>
      <c r="C232" s="410" t="s">
        <v>21</v>
      </c>
      <c r="D232" t="s">
        <v>15</v>
      </c>
      <c r="E232" s="1"/>
      <c r="F232" s="1">
        <v>60</v>
      </c>
      <c r="G232" s="38">
        <f t="shared" si="3"/>
        <v>110.30000000000007</v>
      </c>
    </row>
    <row r="233" spans="1:7">
      <c r="A233" s="375">
        <v>43585</v>
      </c>
      <c r="B233" s="410" t="s">
        <v>10</v>
      </c>
      <c r="C233" s="410" t="s">
        <v>21</v>
      </c>
      <c r="D233" t="s">
        <v>16</v>
      </c>
      <c r="E233" s="1"/>
      <c r="F233" s="1">
        <v>5</v>
      </c>
      <c r="G233" s="38">
        <f t="shared" si="3"/>
        <v>105.30000000000007</v>
      </c>
    </row>
    <row r="234" spans="1:7">
      <c r="A234" s="375">
        <v>43608</v>
      </c>
      <c r="B234" s="410">
        <v>17954</v>
      </c>
      <c r="C234" s="410" t="s">
        <v>21</v>
      </c>
      <c r="D234" t="s">
        <v>13</v>
      </c>
      <c r="E234" s="1"/>
      <c r="F234" s="1">
        <v>100.8</v>
      </c>
      <c r="G234" s="38">
        <f t="shared" si="3"/>
        <v>4.5000000000000711</v>
      </c>
    </row>
    <row r="235" spans="1:7">
      <c r="A235" s="375">
        <v>43608</v>
      </c>
      <c r="B235" s="410">
        <v>17954</v>
      </c>
      <c r="C235" s="410" t="s">
        <v>21</v>
      </c>
      <c r="D235" t="s">
        <v>14</v>
      </c>
      <c r="E235" s="1"/>
      <c r="F235" s="1">
        <v>4.5</v>
      </c>
      <c r="G235" s="38">
        <f t="shared" si="3"/>
        <v>7.1054273576010019E-14</v>
      </c>
    </row>
    <row r="236" spans="1:7">
      <c r="A236" s="376">
        <v>43616</v>
      </c>
      <c r="B236" s="407" t="s">
        <v>11</v>
      </c>
      <c r="C236" s="407" t="s">
        <v>22</v>
      </c>
      <c r="D236" t="s">
        <v>13</v>
      </c>
      <c r="E236" s="1">
        <v>92.9</v>
      </c>
      <c r="G236" s="38">
        <f t="shared" si="3"/>
        <v>92.900000000000077</v>
      </c>
    </row>
    <row r="237" spans="1:7">
      <c r="B237" s="410"/>
      <c r="C237" s="410"/>
      <c r="D237" t="s">
        <v>14</v>
      </c>
      <c r="E237" s="1">
        <v>5.2</v>
      </c>
      <c r="G237" s="38">
        <f t="shared" si="3"/>
        <v>98.10000000000008</v>
      </c>
    </row>
    <row r="238" spans="1:7">
      <c r="B238" s="410"/>
      <c r="C238" s="410"/>
      <c r="D238" t="s">
        <v>15</v>
      </c>
      <c r="E238" s="1">
        <v>60</v>
      </c>
      <c r="G238" s="38">
        <f t="shared" si="3"/>
        <v>158.10000000000008</v>
      </c>
    </row>
    <row r="239" spans="1:7">
      <c r="B239" s="410"/>
      <c r="C239" s="410"/>
      <c r="D239" t="s">
        <v>16</v>
      </c>
      <c r="E239" s="1">
        <v>5</v>
      </c>
      <c r="G239" s="38">
        <f t="shared" si="3"/>
        <v>163.10000000000008</v>
      </c>
    </row>
    <row r="240" spans="1:7">
      <c r="A240" s="375">
        <v>43616</v>
      </c>
      <c r="B240" s="410" t="s">
        <v>10</v>
      </c>
      <c r="C240" s="410" t="s">
        <v>22</v>
      </c>
      <c r="D240" t="s">
        <v>15</v>
      </c>
      <c r="E240" s="1"/>
      <c r="F240" s="1">
        <v>60</v>
      </c>
      <c r="G240" s="38">
        <f t="shared" si="3"/>
        <v>103.10000000000008</v>
      </c>
    </row>
    <row r="241" spans="1:7">
      <c r="A241" s="375">
        <v>43616</v>
      </c>
      <c r="B241" s="410" t="s">
        <v>10</v>
      </c>
      <c r="C241" s="410" t="s">
        <v>22</v>
      </c>
      <c r="D241" t="s">
        <v>16</v>
      </c>
      <c r="E241" s="1"/>
      <c r="F241" s="1">
        <v>5</v>
      </c>
      <c r="G241" s="38">
        <f t="shared" si="3"/>
        <v>98.10000000000008</v>
      </c>
    </row>
    <row r="242" spans="1:7">
      <c r="A242" s="375">
        <v>43642</v>
      </c>
      <c r="B242" s="410">
        <v>18132</v>
      </c>
      <c r="C242" s="410" t="s">
        <v>22</v>
      </c>
      <c r="D242" t="s">
        <v>13</v>
      </c>
      <c r="E242" s="1"/>
      <c r="F242" s="1">
        <v>92.9</v>
      </c>
      <c r="G242" s="38">
        <f t="shared" si="3"/>
        <v>5.2000000000000739</v>
      </c>
    </row>
    <row r="243" spans="1:7">
      <c r="A243" s="375">
        <v>43642</v>
      </c>
      <c r="B243" s="410">
        <v>18132</v>
      </c>
      <c r="C243" s="410" t="s">
        <v>22</v>
      </c>
      <c r="D243" t="s">
        <v>14</v>
      </c>
      <c r="E243" s="1"/>
      <c r="F243" s="1">
        <v>5.2</v>
      </c>
      <c r="G243" s="38">
        <f t="shared" si="3"/>
        <v>7.3718808835110394E-14</v>
      </c>
    </row>
    <row r="244" spans="1:7">
      <c r="A244" s="376">
        <v>43646</v>
      </c>
      <c r="B244" s="407" t="s">
        <v>11</v>
      </c>
      <c r="C244" s="407" t="s">
        <v>23</v>
      </c>
      <c r="D244" t="s">
        <v>13</v>
      </c>
      <c r="E244" s="1">
        <v>97.8</v>
      </c>
      <c r="G244" s="38">
        <f t="shared" si="3"/>
        <v>97.800000000000068</v>
      </c>
    </row>
    <row r="245" spans="1:7">
      <c r="B245" s="410"/>
      <c r="C245" s="410"/>
      <c r="D245" t="s">
        <v>14</v>
      </c>
      <c r="E245" s="1">
        <v>4.9000000000000004</v>
      </c>
      <c r="G245" s="38">
        <f t="shared" si="3"/>
        <v>102.70000000000007</v>
      </c>
    </row>
    <row r="246" spans="1:7">
      <c r="B246" s="410"/>
      <c r="C246" s="410"/>
      <c r="D246" t="s">
        <v>15</v>
      </c>
      <c r="E246" s="1">
        <v>60</v>
      </c>
      <c r="G246" s="38">
        <f t="shared" si="3"/>
        <v>162.70000000000007</v>
      </c>
    </row>
    <row r="247" spans="1:7">
      <c r="B247" s="410"/>
      <c r="C247" s="410"/>
      <c r="D247" t="s">
        <v>16</v>
      </c>
      <c r="E247" s="1">
        <v>5</v>
      </c>
      <c r="G247" s="38">
        <f t="shared" si="3"/>
        <v>167.70000000000007</v>
      </c>
    </row>
    <row r="248" spans="1:7">
      <c r="A248" s="375">
        <v>43646</v>
      </c>
      <c r="B248" s="410" t="s">
        <v>10</v>
      </c>
      <c r="C248" s="410" t="s">
        <v>23</v>
      </c>
      <c r="D248" t="s">
        <v>15</v>
      </c>
      <c r="E248" s="1"/>
      <c r="F248" s="1">
        <v>60</v>
      </c>
      <c r="G248" s="38">
        <f t="shared" si="3"/>
        <v>107.70000000000007</v>
      </c>
    </row>
    <row r="249" spans="1:7">
      <c r="A249" s="375">
        <v>43646</v>
      </c>
      <c r="B249" s="410" t="s">
        <v>10</v>
      </c>
      <c r="C249" s="410" t="s">
        <v>23</v>
      </c>
      <c r="D249" t="s">
        <v>16</v>
      </c>
      <c r="E249" s="1"/>
      <c r="F249" s="1">
        <v>5</v>
      </c>
      <c r="G249" s="38">
        <f t="shared" si="3"/>
        <v>102.70000000000007</v>
      </c>
    </row>
    <row r="250" spans="1:7">
      <c r="A250" s="375">
        <v>43671</v>
      </c>
      <c r="B250" s="410">
        <v>18322</v>
      </c>
      <c r="C250" s="410" t="s">
        <v>23</v>
      </c>
      <c r="D250" t="s">
        <v>13</v>
      </c>
      <c r="E250" s="1"/>
      <c r="F250" s="1">
        <v>97.8</v>
      </c>
      <c r="G250" s="38">
        <f t="shared" si="3"/>
        <v>4.9000000000000767</v>
      </c>
    </row>
    <row r="251" spans="1:7">
      <c r="A251" s="375">
        <v>43671</v>
      </c>
      <c r="B251" s="410">
        <v>18322</v>
      </c>
      <c r="C251" s="410" t="s">
        <v>23</v>
      </c>
      <c r="D251" t="s">
        <v>14</v>
      </c>
      <c r="E251" s="1"/>
      <c r="F251" s="1">
        <v>4.9000000000000004</v>
      </c>
      <c r="G251" s="38">
        <f t="shared" si="3"/>
        <v>7.638334409421077E-14</v>
      </c>
    </row>
    <row r="252" spans="1:7">
      <c r="A252" s="376">
        <v>43677</v>
      </c>
      <c r="B252" s="407" t="s">
        <v>11</v>
      </c>
      <c r="C252" s="407" t="s">
        <v>24</v>
      </c>
      <c r="D252" t="s">
        <v>13</v>
      </c>
      <c r="E252" s="1">
        <v>97.8</v>
      </c>
      <c r="G252" s="38">
        <f t="shared" si="3"/>
        <v>97.800000000000068</v>
      </c>
    </row>
    <row r="253" spans="1:7">
      <c r="B253" s="410"/>
      <c r="C253" s="410"/>
      <c r="D253" t="s">
        <v>14</v>
      </c>
      <c r="E253" s="1">
        <v>4.8</v>
      </c>
      <c r="G253" s="38">
        <f t="shared" si="3"/>
        <v>102.60000000000007</v>
      </c>
    </row>
    <row r="254" spans="1:7">
      <c r="B254" s="410"/>
      <c r="C254" s="410"/>
      <c r="D254" t="s">
        <v>15</v>
      </c>
      <c r="E254" s="1">
        <v>60</v>
      </c>
      <c r="G254" s="38">
        <f t="shared" si="3"/>
        <v>162.60000000000008</v>
      </c>
    </row>
    <row r="255" spans="1:7">
      <c r="B255" s="410"/>
      <c r="C255" s="410"/>
      <c r="D255" t="s">
        <v>16</v>
      </c>
      <c r="E255" s="1">
        <v>5</v>
      </c>
      <c r="G255" s="38">
        <f t="shared" si="3"/>
        <v>167.60000000000008</v>
      </c>
    </row>
    <row r="256" spans="1:7">
      <c r="A256" s="375">
        <v>43677</v>
      </c>
      <c r="B256" s="410" t="s">
        <v>10</v>
      </c>
      <c r="C256" s="410" t="s">
        <v>24</v>
      </c>
      <c r="D256" t="s">
        <v>15</v>
      </c>
      <c r="E256" s="1"/>
      <c r="F256" s="1">
        <v>60</v>
      </c>
      <c r="G256" s="38">
        <f t="shared" si="3"/>
        <v>107.60000000000008</v>
      </c>
    </row>
    <row r="257" spans="1:7">
      <c r="A257" s="375">
        <v>43677</v>
      </c>
      <c r="B257" s="410" t="s">
        <v>10</v>
      </c>
      <c r="C257" s="410" t="s">
        <v>24</v>
      </c>
      <c r="D257" t="s">
        <v>16</v>
      </c>
      <c r="E257" s="1"/>
      <c r="F257" s="1">
        <v>5</v>
      </c>
      <c r="G257" s="38">
        <f t="shared" si="3"/>
        <v>102.60000000000008</v>
      </c>
    </row>
    <row r="258" spans="1:7">
      <c r="A258" s="375">
        <v>43705</v>
      </c>
      <c r="B258" s="410">
        <v>18594</v>
      </c>
      <c r="C258" s="410" t="s">
        <v>24</v>
      </c>
      <c r="D258" t="s">
        <v>13</v>
      </c>
      <c r="E258" s="1"/>
      <c r="F258" s="1">
        <v>97.8</v>
      </c>
      <c r="G258" s="38">
        <f t="shared" si="3"/>
        <v>4.8000000000000824</v>
      </c>
    </row>
    <row r="259" spans="1:7">
      <c r="A259" s="375">
        <v>43705</v>
      </c>
      <c r="B259" s="410">
        <v>18594</v>
      </c>
      <c r="C259" s="410" t="s">
        <v>24</v>
      </c>
      <c r="D259" t="s">
        <v>14</v>
      </c>
      <c r="E259" s="1"/>
      <c r="F259" s="1">
        <v>4.8</v>
      </c>
      <c r="G259" s="38">
        <f t="shared" si="3"/>
        <v>8.2600593032111647E-14</v>
      </c>
    </row>
    <row r="260" spans="1:7">
      <c r="A260" s="376">
        <v>43708</v>
      </c>
      <c r="B260" s="407" t="s">
        <v>11</v>
      </c>
      <c r="C260" s="407" t="s">
        <v>25</v>
      </c>
      <c r="D260" t="s">
        <v>13</v>
      </c>
      <c r="E260" s="1">
        <v>95.1</v>
      </c>
      <c r="G260" s="38">
        <f t="shared" si="3"/>
        <v>95.10000000000008</v>
      </c>
    </row>
    <row r="261" spans="1:7">
      <c r="B261" s="410"/>
      <c r="C261" s="410"/>
      <c r="D261" t="s">
        <v>14</v>
      </c>
      <c r="E261" s="1">
        <v>4.5999999999999996</v>
      </c>
      <c r="G261" s="38">
        <f t="shared" si="3"/>
        <v>99.700000000000074</v>
      </c>
    </row>
    <row r="262" spans="1:7">
      <c r="B262" s="410"/>
      <c r="C262" s="410"/>
      <c r="D262" t="s">
        <v>15</v>
      </c>
      <c r="E262" s="1">
        <v>60</v>
      </c>
      <c r="G262" s="38">
        <f t="shared" si="3"/>
        <v>159.70000000000007</v>
      </c>
    </row>
    <row r="263" spans="1:7">
      <c r="B263" s="410"/>
      <c r="C263" s="410"/>
      <c r="D263" t="s">
        <v>16</v>
      </c>
      <c r="E263" s="1">
        <v>5</v>
      </c>
      <c r="G263" s="38">
        <f t="shared" si="3"/>
        <v>164.70000000000007</v>
      </c>
    </row>
    <row r="264" spans="1:7">
      <c r="B264" s="410"/>
      <c r="C264" s="410"/>
      <c r="D264" t="s">
        <v>104</v>
      </c>
      <c r="E264" s="1">
        <v>25</v>
      </c>
      <c r="G264" s="38">
        <f t="shared" si="3"/>
        <v>189.70000000000007</v>
      </c>
    </row>
    <row r="265" spans="1:7">
      <c r="A265" s="375">
        <v>43708</v>
      </c>
      <c r="B265" s="410" t="s">
        <v>10</v>
      </c>
      <c r="C265" s="410" t="s">
        <v>25</v>
      </c>
      <c r="D265" t="s">
        <v>15</v>
      </c>
      <c r="E265" s="1"/>
      <c r="F265" s="1">
        <v>60</v>
      </c>
      <c r="G265" s="38">
        <f t="shared" ref="G265:G331" si="4">+G264+E265-F265</f>
        <v>129.70000000000007</v>
      </c>
    </row>
    <row r="266" spans="1:7">
      <c r="A266" s="375">
        <v>43708</v>
      </c>
      <c r="B266" s="410" t="s">
        <v>10</v>
      </c>
      <c r="C266" s="410" t="s">
        <v>25</v>
      </c>
      <c r="D266" t="s">
        <v>16</v>
      </c>
      <c r="E266" s="1"/>
      <c r="F266" s="1">
        <v>5</v>
      </c>
      <c r="G266" s="38">
        <f t="shared" si="4"/>
        <v>124.70000000000007</v>
      </c>
    </row>
    <row r="267" spans="1:7">
      <c r="A267" s="375">
        <v>43732</v>
      </c>
      <c r="B267" s="410">
        <v>18770</v>
      </c>
      <c r="C267" s="410" t="s">
        <v>25</v>
      </c>
      <c r="D267" t="s">
        <v>13</v>
      </c>
      <c r="E267" s="1"/>
      <c r="F267" s="1">
        <v>95.1</v>
      </c>
      <c r="G267" s="38">
        <f t="shared" si="4"/>
        <v>29.60000000000008</v>
      </c>
    </row>
    <row r="268" spans="1:7">
      <c r="A268" s="375">
        <v>43732</v>
      </c>
      <c r="B268" s="410">
        <v>18770</v>
      </c>
      <c r="C268" s="410" t="s">
        <v>25</v>
      </c>
      <c r="D268" t="s">
        <v>14</v>
      </c>
      <c r="E268" s="1"/>
      <c r="F268" s="1">
        <v>4.5999999999999996</v>
      </c>
      <c r="G268" s="38">
        <f t="shared" si="4"/>
        <v>25.000000000000078</v>
      </c>
    </row>
    <row r="269" spans="1:7">
      <c r="A269" s="375">
        <v>43767</v>
      </c>
      <c r="B269" s="410">
        <v>9575</v>
      </c>
      <c r="C269" s="410" t="s">
        <v>25</v>
      </c>
      <c r="D269" t="s">
        <v>104</v>
      </c>
      <c r="E269" s="1"/>
      <c r="F269" s="1">
        <v>25</v>
      </c>
      <c r="G269" s="38">
        <f t="shared" si="4"/>
        <v>7.815970093361102E-14</v>
      </c>
    </row>
    <row r="270" spans="1:7">
      <c r="A270" s="376">
        <v>43738</v>
      </c>
      <c r="B270" s="407" t="s">
        <v>11</v>
      </c>
      <c r="C270" s="407" t="s">
        <v>26</v>
      </c>
      <c r="D270" t="s">
        <v>13</v>
      </c>
      <c r="E270" s="1">
        <v>95.6</v>
      </c>
      <c r="G270" s="38">
        <f t="shared" si="4"/>
        <v>95.60000000000008</v>
      </c>
    </row>
    <row r="271" spans="1:7">
      <c r="B271" s="410"/>
      <c r="C271" s="410"/>
      <c r="D271" t="s">
        <v>14</v>
      </c>
      <c r="E271" s="1">
        <v>4.7</v>
      </c>
      <c r="G271" s="38">
        <f t="shared" si="4"/>
        <v>100.30000000000008</v>
      </c>
    </row>
    <row r="272" spans="1:7">
      <c r="B272" s="410"/>
      <c r="C272" s="410"/>
      <c r="D272" t="s">
        <v>15</v>
      </c>
      <c r="E272" s="1">
        <v>60</v>
      </c>
      <c r="G272" s="38">
        <f t="shared" si="4"/>
        <v>160.30000000000007</v>
      </c>
    </row>
    <row r="273" spans="1:7">
      <c r="B273" s="410"/>
      <c r="C273" s="410"/>
      <c r="D273" t="s">
        <v>16</v>
      </c>
      <c r="E273" s="1">
        <v>5</v>
      </c>
      <c r="G273" s="38">
        <f t="shared" si="4"/>
        <v>165.30000000000007</v>
      </c>
    </row>
    <row r="274" spans="1:7">
      <c r="A274" s="375">
        <v>43738</v>
      </c>
      <c r="B274" s="410" t="s">
        <v>30</v>
      </c>
      <c r="C274" s="410" t="s">
        <v>26</v>
      </c>
      <c r="D274" t="s">
        <v>15</v>
      </c>
      <c r="E274" s="1"/>
      <c r="F274" s="1">
        <v>60</v>
      </c>
      <c r="G274" s="38">
        <f t="shared" si="4"/>
        <v>105.30000000000007</v>
      </c>
    </row>
    <row r="275" spans="1:7">
      <c r="A275" s="375">
        <v>43738</v>
      </c>
      <c r="B275" s="410" t="s">
        <v>30</v>
      </c>
      <c r="C275" s="410" t="s">
        <v>26</v>
      </c>
      <c r="D275" t="s">
        <v>16</v>
      </c>
      <c r="E275" s="1"/>
      <c r="F275" s="1">
        <v>5</v>
      </c>
      <c r="G275" s="38">
        <f t="shared" si="4"/>
        <v>100.30000000000007</v>
      </c>
    </row>
    <row r="276" spans="1:7">
      <c r="A276" s="375">
        <v>43761</v>
      </c>
      <c r="B276" s="410">
        <v>18968</v>
      </c>
      <c r="C276" s="410" t="s">
        <v>26</v>
      </c>
      <c r="D276" t="s">
        <v>13</v>
      </c>
      <c r="E276" s="1"/>
      <c r="F276" s="1">
        <v>95.6</v>
      </c>
      <c r="G276" s="38">
        <f t="shared" si="4"/>
        <v>4.7000000000000739</v>
      </c>
    </row>
    <row r="277" spans="1:7">
      <c r="A277" s="375">
        <v>43761</v>
      </c>
      <c r="B277" s="410">
        <v>18968</v>
      </c>
      <c r="C277" s="410" t="s">
        <v>26</v>
      </c>
      <c r="D277" t="s">
        <v>14</v>
      </c>
      <c r="E277" s="1"/>
      <c r="F277" s="1">
        <v>4.7</v>
      </c>
      <c r="G277" s="38">
        <f t="shared" si="4"/>
        <v>7.3718808835110394E-14</v>
      </c>
    </row>
    <row r="278" spans="1:7">
      <c r="A278" s="376">
        <v>43769</v>
      </c>
      <c r="B278" s="407" t="s">
        <v>11</v>
      </c>
      <c r="C278" s="407" t="s">
        <v>27</v>
      </c>
      <c r="D278" t="s">
        <v>13</v>
      </c>
      <c r="E278" s="1">
        <v>96.2</v>
      </c>
      <c r="G278" s="38">
        <f t="shared" si="4"/>
        <v>96.200000000000074</v>
      </c>
    </row>
    <row r="279" spans="1:7">
      <c r="B279" s="410"/>
      <c r="C279" s="410"/>
      <c r="D279" t="s">
        <v>14</v>
      </c>
      <c r="E279" s="1">
        <v>4.5</v>
      </c>
      <c r="G279" s="38">
        <f t="shared" si="4"/>
        <v>100.70000000000007</v>
      </c>
    </row>
    <row r="280" spans="1:7">
      <c r="B280" s="410"/>
      <c r="C280" s="410"/>
      <c r="D280" t="s">
        <v>15</v>
      </c>
      <c r="E280" s="1">
        <v>60</v>
      </c>
      <c r="G280" s="38">
        <f t="shared" si="4"/>
        <v>160.70000000000007</v>
      </c>
    </row>
    <row r="281" spans="1:7">
      <c r="B281" s="410"/>
      <c r="C281" s="410"/>
      <c r="D281" t="s">
        <v>16</v>
      </c>
      <c r="E281" s="1">
        <v>5</v>
      </c>
      <c r="G281" s="38">
        <f t="shared" si="4"/>
        <v>165.70000000000007</v>
      </c>
    </row>
    <row r="282" spans="1:7">
      <c r="A282" s="375">
        <v>43769</v>
      </c>
      <c r="B282" s="410" t="s">
        <v>10</v>
      </c>
      <c r="C282" s="410" t="s">
        <v>27</v>
      </c>
      <c r="D282" t="s">
        <v>33</v>
      </c>
      <c r="E282" s="1"/>
      <c r="F282" s="1">
        <v>60</v>
      </c>
      <c r="G282" s="38">
        <f t="shared" si="4"/>
        <v>105.70000000000007</v>
      </c>
    </row>
    <row r="283" spans="1:7">
      <c r="A283" s="375">
        <v>43769</v>
      </c>
      <c r="B283" s="410" t="s">
        <v>10</v>
      </c>
      <c r="C283" s="410" t="s">
        <v>27</v>
      </c>
      <c r="D283" t="s">
        <v>31</v>
      </c>
      <c r="E283" s="1"/>
      <c r="F283" s="1">
        <v>5</v>
      </c>
      <c r="G283" s="38">
        <f t="shared" si="4"/>
        <v>100.70000000000007</v>
      </c>
    </row>
    <row r="284" spans="1:7">
      <c r="A284" s="375">
        <v>43796</v>
      </c>
      <c r="B284" s="410">
        <v>19238</v>
      </c>
      <c r="C284" s="410" t="s">
        <v>27</v>
      </c>
      <c r="D284" t="s">
        <v>13</v>
      </c>
      <c r="E284" s="1"/>
      <c r="F284" s="1">
        <v>96.2</v>
      </c>
      <c r="G284" s="38">
        <f t="shared" si="4"/>
        <v>4.5000000000000711</v>
      </c>
    </row>
    <row r="285" spans="1:7">
      <c r="A285" s="375">
        <v>43796</v>
      </c>
      <c r="B285" s="410">
        <v>19238</v>
      </c>
      <c r="C285" s="410" t="s">
        <v>27</v>
      </c>
      <c r="D285" t="s">
        <v>14</v>
      </c>
      <c r="E285" s="1"/>
      <c r="F285" s="1">
        <v>4.5</v>
      </c>
      <c r="G285" s="38">
        <f t="shared" si="4"/>
        <v>7.1054273576010019E-14</v>
      </c>
    </row>
    <row r="286" spans="1:7">
      <c r="A286" s="376">
        <v>43799</v>
      </c>
      <c r="B286" s="407" t="s">
        <v>11</v>
      </c>
      <c r="C286" s="407" t="s">
        <v>28</v>
      </c>
      <c r="D286" t="s">
        <v>13</v>
      </c>
      <c r="E286" s="1">
        <v>107.7</v>
      </c>
      <c r="G286" s="38">
        <f t="shared" si="4"/>
        <v>107.70000000000007</v>
      </c>
    </row>
    <row r="287" spans="1:7">
      <c r="B287" s="410"/>
      <c r="C287" s="410"/>
      <c r="D287" t="s">
        <v>14</v>
      </c>
      <c r="E287" s="1">
        <v>4.7</v>
      </c>
      <c r="G287" s="38">
        <f t="shared" si="4"/>
        <v>112.40000000000008</v>
      </c>
    </row>
    <row r="288" spans="1:7">
      <c r="B288" s="410"/>
      <c r="C288" s="410"/>
      <c r="D288" t="s">
        <v>15</v>
      </c>
      <c r="E288" s="1">
        <v>60</v>
      </c>
      <c r="G288" s="38">
        <f t="shared" si="4"/>
        <v>172.40000000000009</v>
      </c>
    </row>
    <row r="289" spans="1:7">
      <c r="B289" s="410"/>
      <c r="C289" s="410"/>
      <c r="D289" t="s">
        <v>16</v>
      </c>
      <c r="E289" s="1">
        <v>5</v>
      </c>
      <c r="G289" s="38">
        <f t="shared" si="4"/>
        <v>177.40000000000009</v>
      </c>
    </row>
    <row r="290" spans="1:7">
      <c r="A290" s="375">
        <v>43799</v>
      </c>
      <c r="B290" s="410" t="s">
        <v>10</v>
      </c>
      <c r="C290" s="410" t="s">
        <v>28</v>
      </c>
      <c r="D290" t="s">
        <v>15</v>
      </c>
      <c r="E290" s="1"/>
      <c r="F290" s="1">
        <v>60</v>
      </c>
      <c r="G290" s="38">
        <f t="shared" si="4"/>
        <v>117.40000000000009</v>
      </c>
    </row>
    <row r="291" spans="1:7">
      <c r="A291" s="375">
        <v>43799</v>
      </c>
      <c r="B291" s="410" t="s">
        <v>10</v>
      </c>
      <c r="C291" s="410" t="s">
        <v>28</v>
      </c>
      <c r="D291" t="s">
        <v>16</v>
      </c>
      <c r="E291" s="1"/>
      <c r="F291" s="1">
        <v>5</v>
      </c>
      <c r="G291" s="38">
        <f t="shared" si="4"/>
        <v>112.40000000000009</v>
      </c>
    </row>
    <row r="292" spans="1:7">
      <c r="A292" s="375">
        <v>43826</v>
      </c>
      <c r="B292" s="410">
        <v>19405</v>
      </c>
      <c r="C292" s="410" t="s">
        <v>28</v>
      </c>
      <c r="D292" t="s">
        <v>13</v>
      </c>
      <c r="E292" s="1"/>
      <c r="F292" s="1">
        <v>107.7</v>
      </c>
      <c r="G292" s="38">
        <f t="shared" si="4"/>
        <v>4.7000000000000881</v>
      </c>
    </row>
    <row r="293" spans="1:7">
      <c r="A293" s="375">
        <v>43826</v>
      </c>
      <c r="B293" s="410">
        <v>19405</v>
      </c>
      <c r="C293" s="410" t="s">
        <v>28</v>
      </c>
      <c r="D293" t="s">
        <v>14</v>
      </c>
      <c r="E293" s="1"/>
      <c r="F293" s="1">
        <v>4.7</v>
      </c>
      <c r="G293" s="38">
        <f t="shared" si="4"/>
        <v>8.7929663550312398E-14</v>
      </c>
    </row>
    <row r="294" spans="1:7">
      <c r="A294" s="376">
        <v>43830</v>
      </c>
      <c r="B294" s="407" t="s">
        <v>11</v>
      </c>
      <c r="C294" s="407" t="s">
        <v>29</v>
      </c>
      <c r="D294" t="s">
        <v>13</v>
      </c>
      <c r="E294" s="1">
        <v>112.6</v>
      </c>
      <c r="G294" s="38">
        <f t="shared" si="4"/>
        <v>112.60000000000008</v>
      </c>
    </row>
    <row r="295" spans="1:7">
      <c r="B295" s="410"/>
      <c r="C295" s="410"/>
      <c r="D295" t="s">
        <v>14</v>
      </c>
      <c r="E295" s="1">
        <v>4.7</v>
      </c>
      <c r="G295" s="38">
        <f t="shared" si="4"/>
        <v>117.30000000000008</v>
      </c>
    </row>
    <row r="296" spans="1:7">
      <c r="B296" s="410"/>
      <c r="C296" s="410"/>
      <c r="D296" t="s">
        <v>15</v>
      </c>
      <c r="E296" s="1">
        <v>60</v>
      </c>
      <c r="G296" s="38">
        <f t="shared" si="4"/>
        <v>177.30000000000007</v>
      </c>
    </row>
    <row r="297" spans="1:7">
      <c r="B297" s="410"/>
      <c r="C297" s="410"/>
      <c r="D297" t="s">
        <v>16</v>
      </c>
      <c r="E297" s="1">
        <v>5</v>
      </c>
      <c r="G297" s="38">
        <f t="shared" si="4"/>
        <v>182.30000000000007</v>
      </c>
    </row>
    <row r="298" spans="1:7">
      <c r="A298" s="375">
        <v>43830</v>
      </c>
      <c r="B298" s="410" t="s">
        <v>10</v>
      </c>
      <c r="C298" s="410" t="s">
        <v>29</v>
      </c>
      <c r="D298" t="s">
        <v>15</v>
      </c>
      <c r="E298" s="1"/>
      <c r="F298" s="1">
        <v>60</v>
      </c>
      <c r="G298" s="38">
        <f t="shared" si="4"/>
        <v>122.30000000000007</v>
      </c>
    </row>
    <row r="299" spans="1:7">
      <c r="A299" s="375">
        <v>43830</v>
      </c>
      <c r="B299" s="410" t="s">
        <v>10</v>
      </c>
      <c r="C299" s="410" t="s">
        <v>29</v>
      </c>
      <c r="D299" t="s">
        <v>16</v>
      </c>
      <c r="E299" s="1"/>
      <c r="F299" s="1">
        <v>5</v>
      </c>
      <c r="G299" s="38">
        <f t="shared" si="4"/>
        <v>117.30000000000007</v>
      </c>
    </row>
    <row r="300" spans="1:7">
      <c r="A300" s="375">
        <v>43853</v>
      </c>
      <c r="B300" s="410">
        <v>19622</v>
      </c>
      <c r="C300" s="410" t="s">
        <v>29</v>
      </c>
      <c r="D300" t="s">
        <v>13</v>
      </c>
      <c r="E300" s="1"/>
      <c r="F300" s="1">
        <v>112.6</v>
      </c>
      <c r="G300" s="38">
        <f t="shared" si="4"/>
        <v>4.7000000000000739</v>
      </c>
    </row>
    <row r="301" spans="1:7">
      <c r="A301" s="375">
        <v>43853</v>
      </c>
      <c r="B301" s="410">
        <v>19622</v>
      </c>
      <c r="C301" s="410" t="s">
        <v>29</v>
      </c>
      <c r="D301" t="s">
        <v>14</v>
      </c>
      <c r="E301" s="1"/>
      <c r="F301" s="1">
        <v>4.7</v>
      </c>
      <c r="G301" s="38">
        <f t="shared" si="4"/>
        <v>7.3718808835110394E-14</v>
      </c>
    </row>
    <row r="302" spans="1:7">
      <c r="A302" s="376">
        <v>43861</v>
      </c>
      <c r="B302" s="407" t="s">
        <v>11</v>
      </c>
      <c r="C302" s="407" t="s">
        <v>12</v>
      </c>
      <c r="D302" t="s">
        <v>13</v>
      </c>
      <c r="E302" s="1">
        <v>117.2</v>
      </c>
      <c r="G302" s="38">
        <f t="shared" si="4"/>
        <v>117.20000000000007</v>
      </c>
    </row>
    <row r="303" spans="1:7">
      <c r="B303" s="410"/>
      <c r="C303" s="410"/>
      <c r="D303" t="s">
        <v>14</v>
      </c>
      <c r="E303" s="1">
        <v>4.5</v>
      </c>
      <c r="G303" s="38">
        <f t="shared" si="4"/>
        <v>121.70000000000007</v>
      </c>
    </row>
    <row r="304" spans="1:7">
      <c r="B304" s="410"/>
      <c r="C304" s="410"/>
      <c r="D304" t="s">
        <v>15</v>
      </c>
      <c r="E304" s="1">
        <v>60</v>
      </c>
      <c r="G304" s="38">
        <f t="shared" si="4"/>
        <v>181.70000000000007</v>
      </c>
    </row>
    <row r="305" spans="1:7">
      <c r="B305" s="410"/>
      <c r="C305" s="410"/>
      <c r="D305" t="s">
        <v>16</v>
      </c>
      <c r="E305" s="1">
        <v>5</v>
      </c>
      <c r="G305" s="38">
        <f t="shared" si="4"/>
        <v>186.70000000000007</v>
      </c>
    </row>
    <row r="306" spans="1:7">
      <c r="A306" s="375">
        <v>43861</v>
      </c>
      <c r="B306" s="410" t="s">
        <v>10</v>
      </c>
      <c r="C306" s="410" t="s">
        <v>12</v>
      </c>
      <c r="D306" t="s">
        <v>15</v>
      </c>
      <c r="E306" s="1"/>
      <c r="F306" s="1">
        <v>60</v>
      </c>
      <c r="G306" s="38">
        <f t="shared" si="4"/>
        <v>126.70000000000007</v>
      </c>
    </row>
    <row r="307" spans="1:7">
      <c r="A307" s="375">
        <v>43861</v>
      </c>
      <c r="B307" s="410" t="s">
        <v>10</v>
      </c>
      <c r="C307" s="410" t="s">
        <v>12</v>
      </c>
      <c r="D307" t="s">
        <v>16</v>
      </c>
      <c r="E307" s="1"/>
      <c r="F307" s="1">
        <v>5</v>
      </c>
      <c r="G307" s="38">
        <f t="shared" si="4"/>
        <v>121.70000000000007</v>
      </c>
    </row>
    <row r="308" spans="1:7">
      <c r="A308" s="375">
        <v>43950</v>
      </c>
      <c r="B308" s="410">
        <v>19920</v>
      </c>
      <c r="C308" s="410" t="s">
        <v>12</v>
      </c>
      <c r="D308" t="s">
        <v>13</v>
      </c>
      <c r="E308" s="1"/>
      <c r="F308" s="1">
        <v>117.2</v>
      </c>
      <c r="G308" s="38">
        <f t="shared" si="4"/>
        <v>4.5000000000000711</v>
      </c>
    </row>
    <row r="309" spans="1:7">
      <c r="A309" s="375">
        <v>43950</v>
      </c>
      <c r="B309" s="410">
        <v>19920</v>
      </c>
      <c r="C309" s="410" t="s">
        <v>12</v>
      </c>
      <c r="D309" t="s">
        <v>14</v>
      </c>
      <c r="E309" s="1"/>
      <c r="F309" s="1">
        <v>4.5</v>
      </c>
      <c r="G309" s="38">
        <f t="shared" si="4"/>
        <v>7.1054273576010019E-14</v>
      </c>
    </row>
    <row r="310" spans="1:7">
      <c r="A310" s="376">
        <v>43890</v>
      </c>
      <c r="B310" s="407" t="s">
        <v>11</v>
      </c>
      <c r="C310" s="407" t="s">
        <v>19</v>
      </c>
      <c r="D310" t="s">
        <v>13</v>
      </c>
      <c r="E310" s="1">
        <v>121.7</v>
      </c>
      <c r="G310" s="38">
        <f t="shared" si="4"/>
        <v>121.70000000000007</v>
      </c>
    </row>
    <row r="311" spans="1:7">
      <c r="B311" s="410"/>
      <c r="C311" s="410"/>
      <c r="D311" t="s">
        <v>14</v>
      </c>
      <c r="E311" s="1">
        <v>4.8</v>
      </c>
      <c r="G311" s="38">
        <f t="shared" si="4"/>
        <v>126.50000000000007</v>
      </c>
    </row>
    <row r="312" spans="1:7">
      <c r="B312" s="410"/>
      <c r="C312" s="410"/>
      <c r="D312" t="s">
        <v>33</v>
      </c>
      <c r="E312" s="1">
        <v>58</v>
      </c>
      <c r="G312" s="38">
        <f t="shared" si="4"/>
        <v>184.50000000000006</v>
      </c>
    </row>
    <row r="313" spans="1:7">
      <c r="B313" s="410"/>
      <c r="C313" s="410"/>
      <c r="D313" t="s">
        <v>31</v>
      </c>
      <c r="E313" s="1">
        <v>5</v>
      </c>
      <c r="G313" s="38">
        <f t="shared" si="4"/>
        <v>189.50000000000006</v>
      </c>
    </row>
    <row r="314" spans="1:7">
      <c r="A314" s="375">
        <v>43890</v>
      </c>
      <c r="B314" s="410" t="s">
        <v>10</v>
      </c>
      <c r="C314" s="410" t="s">
        <v>19</v>
      </c>
      <c r="D314" t="s">
        <v>33</v>
      </c>
      <c r="E314" s="1"/>
      <c r="F314" s="1">
        <v>48</v>
      </c>
      <c r="G314" s="38">
        <f t="shared" si="4"/>
        <v>141.50000000000006</v>
      </c>
    </row>
    <row r="315" spans="1:7">
      <c r="A315" s="375">
        <v>43950</v>
      </c>
      <c r="B315" s="410">
        <v>19920</v>
      </c>
      <c r="C315" s="410" t="s">
        <v>19</v>
      </c>
      <c r="D315" t="s">
        <v>15</v>
      </c>
      <c r="E315" s="1"/>
      <c r="F315" s="1">
        <v>10</v>
      </c>
      <c r="G315" s="38">
        <f t="shared" si="4"/>
        <v>131.50000000000006</v>
      </c>
    </row>
    <row r="316" spans="1:7">
      <c r="A316" s="375">
        <v>43950</v>
      </c>
      <c r="B316" s="410">
        <v>19920</v>
      </c>
      <c r="C316" s="410" t="s">
        <v>19</v>
      </c>
      <c r="D316" t="s">
        <v>16</v>
      </c>
      <c r="E316" s="1"/>
      <c r="F316" s="1">
        <v>5</v>
      </c>
      <c r="G316" s="38">
        <f t="shared" si="4"/>
        <v>126.50000000000006</v>
      </c>
    </row>
    <row r="317" spans="1:7">
      <c r="A317" s="375">
        <v>43958</v>
      </c>
      <c r="B317" s="410">
        <v>19952</v>
      </c>
      <c r="C317" s="410" t="s">
        <v>19</v>
      </c>
      <c r="D317" t="s">
        <v>13</v>
      </c>
      <c r="E317" s="1"/>
      <c r="F317" s="1">
        <v>121.7</v>
      </c>
      <c r="G317" s="38">
        <f t="shared" si="4"/>
        <v>4.800000000000054</v>
      </c>
    </row>
    <row r="318" spans="1:7">
      <c r="A318" s="375">
        <v>43958</v>
      </c>
      <c r="B318" s="410">
        <v>19952</v>
      </c>
      <c r="C318" s="410" t="s">
        <v>19</v>
      </c>
      <c r="D318" t="s">
        <v>14</v>
      </c>
      <c r="E318" s="1"/>
      <c r="F318" s="1">
        <v>4.8</v>
      </c>
      <c r="G318" s="38">
        <f t="shared" si="4"/>
        <v>5.4178883601707639E-14</v>
      </c>
    </row>
    <row r="319" spans="1:7">
      <c r="A319" s="376">
        <v>43921</v>
      </c>
      <c r="B319" s="407" t="s">
        <v>11</v>
      </c>
      <c r="C319" s="407" t="s">
        <v>20</v>
      </c>
      <c r="D319" t="s">
        <v>13</v>
      </c>
      <c r="E319" s="1">
        <v>127.2</v>
      </c>
      <c r="G319" s="38">
        <f t="shared" si="4"/>
        <v>127.20000000000006</v>
      </c>
    </row>
    <row r="320" spans="1:7">
      <c r="B320" s="410"/>
      <c r="C320" s="410"/>
      <c r="D320" t="s">
        <v>14</v>
      </c>
      <c r="E320" s="1">
        <v>4.9000000000000004</v>
      </c>
      <c r="G320" s="38">
        <f t="shared" si="4"/>
        <v>132.10000000000005</v>
      </c>
    </row>
    <row r="321" spans="1:7">
      <c r="B321" s="410"/>
      <c r="C321" s="410"/>
      <c r="D321" t="s">
        <v>33</v>
      </c>
      <c r="E321" s="1">
        <v>60</v>
      </c>
      <c r="G321" s="38">
        <f t="shared" si="4"/>
        <v>192.10000000000005</v>
      </c>
    </row>
    <row r="322" spans="1:7">
      <c r="B322" s="410"/>
      <c r="C322" s="410"/>
      <c r="D322" t="s">
        <v>31</v>
      </c>
      <c r="E322" s="1">
        <v>5</v>
      </c>
      <c r="G322" s="38">
        <f t="shared" si="4"/>
        <v>197.10000000000005</v>
      </c>
    </row>
    <row r="323" spans="1:7">
      <c r="A323" s="375">
        <v>43921</v>
      </c>
      <c r="B323" s="410" t="s">
        <v>10</v>
      </c>
      <c r="C323" s="410" t="s">
        <v>20</v>
      </c>
      <c r="D323" t="s">
        <v>15</v>
      </c>
      <c r="E323" s="1"/>
      <c r="F323" s="1">
        <v>26</v>
      </c>
      <c r="G323" s="38">
        <f t="shared" si="4"/>
        <v>171.10000000000005</v>
      </c>
    </row>
    <row r="324" spans="1:7">
      <c r="A324" s="375">
        <v>44152</v>
      </c>
      <c r="B324" s="410">
        <v>20705</v>
      </c>
      <c r="C324" s="410" t="s">
        <v>20</v>
      </c>
      <c r="D324" t="s">
        <v>13</v>
      </c>
      <c r="E324" s="1"/>
      <c r="F324" s="1">
        <v>127.2</v>
      </c>
      <c r="G324" s="38">
        <f t="shared" si="4"/>
        <v>43.900000000000048</v>
      </c>
    </row>
    <row r="325" spans="1:7">
      <c r="A325" s="375">
        <v>44152</v>
      </c>
      <c r="B325" s="410">
        <v>20705</v>
      </c>
      <c r="C325" s="410" t="s">
        <v>20</v>
      </c>
      <c r="D325" t="s">
        <v>14</v>
      </c>
      <c r="E325" s="1"/>
      <c r="F325" s="1">
        <v>4.9000000000000004</v>
      </c>
      <c r="G325" s="38">
        <f t="shared" si="4"/>
        <v>39.00000000000005</v>
      </c>
    </row>
    <row r="326" spans="1:7">
      <c r="A326" s="375">
        <v>44266</v>
      </c>
      <c r="B326" s="410">
        <v>21895</v>
      </c>
      <c r="C326" s="410" t="s">
        <v>20</v>
      </c>
      <c r="D326" t="s">
        <v>15</v>
      </c>
      <c r="E326" s="1"/>
      <c r="F326" s="1">
        <v>34</v>
      </c>
      <c r="G326" s="38">
        <f t="shared" si="4"/>
        <v>5.0000000000000497</v>
      </c>
    </row>
    <row r="327" spans="1:7">
      <c r="A327" s="375">
        <v>44266</v>
      </c>
      <c r="B327" s="410">
        <v>21895</v>
      </c>
      <c r="C327" s="410" t="s">
        <v>20</v>
      </c>
      <c r="D327" t="s">
        <v>16</v>
      </c>
      <c r="E327" s="1"/>
      <c r="F327" s="1">
        <v>5</v>
      </c>
      <c r="G327" s="38">
        <f t="shared" si="4"/>
        <v>4.9737991503207013E-14</v>
      </c>
    </row>
    <row r="328" spans="1:7">
      <c r="A328" s="376">
        <v>43951</v>
      </c>
      <c r="B328" s="407" t="s">
        <v>11</v>
      </c>
      <c r="C328" s="407" t="s">
        <v>21</v>
      </c>
      <c r="D328" t="s">
        <v>13</v>
      </c>
      <c r="E328" s="1">
        <v>131.80000000000001</v>
      </c>
      <c r="G328" s="38">
        <f t="shared" si="4"/>
        <v>131.80000000000007</v>
      </c>
    </row>
    <row r="329" spans="1:7">
      <c r="B329" s="410"/>
      <c r="C329" s="410"/>
      <c r="D329" t="s">
        <v>14</v>
      </c>
      <c r="E329" s="1">
        <v>7.7</v>
      </c>
      <c r="G329" s="38">
        <f t="shared" si="4"/>
        <v>139.50000000000006</v>
      </c>
    </row>
    <row r="330" spans="1:7">
      <c r="B330" s="410"/>
      <c r="C330" s="410"/>
      <c r="D330" t="s">
        <v>33</v>
      </c>
      <c r="E330" s="1">
        <v>60</v>
      </c>
      <c r="G330" s="38">
        <f t="shared" si="4"/>
        <v>199.50000000000006</v>
      </c>
    </row>
    <row r="331" spans="1:7">
      <c r="B331" s="410"/>
      <c r="C331" s="410"/>
      <c r="D331" t="s">
        <v>31</v>
      </c>
      <c r="E331" s="1">
        <v>5</v>
      </c>
      <c r="G331" s="38">
        <f t="shared" si="4"/>
        <v>204.50000000000006</v>
      </c>
    </row>
    <row r="332" spans="1:7">
      <c r="A332" s="375">
        <v>44152</v>
      </c>
      <c r="B332" s="410">
        <v>20705</v>
      </c>
      <c r="C332" s="410" t="s">
        <v>21</v>
      </c>
      <c r="D332" t="s">
        <v>13</v>
      </c>
      <c r="E332" s="1"/>
      <c r="F332" s="1">
        <v>131.80000000000001</v>
      </c>
      <c r="G332" s="38">
        <f t="shared" ref="G332:G395" si="5">+G331+E332-F332</f>
        <v>72.700000000000045</v>
      </c>
    </row>
    <row r="333" spans="1:7">
      <c r="A333" s="375">
        <v>44152</v>
      </c>
      <c r="B333" s="410">
        <v>20705</v>
      </c>
      <c r="C333" s="410" t="s">
        <v>21</v>
      </c>
      <c r="D333" t="s">
        <v>14</v>
      </c>
      <c r="E333" s="1"/>
      <c r="F333" s="1">
        <v>7.7</v>
      </c>
      <c r="G333" s="38">
        <f t="shared" si="5"/>
        <v>65.000000000000043</v>
      </c>
    </row>
    <row r="334" spans="1:7">
      <c r="A334" s="375">
        <v>44266</v>
      </c>
      <c r="B334" s="410">
        <v>21895</v>
      </c>
      <c r="C334" s="410" t="s">
        <v>21</v>
      </c>
      <c r="D334" t="s">
        <v>15</v>
      </c>
      <c r="E334" s="1"/>
      <c r="F334" s="1">
        <v>60</v>
      </c>
      <c r="G334" s="38">
        <f t="shared" si="5"/>
        <v>5.0000000000000426</v>
      </c>
    </row>
    <row r="335" spans="1:7">
      <c r="A335" s="375">
        <v>44266</v>
      </c>
      <c r="B335" s="410">
        <v>21895</v>
      </c>
      <c r="C335" s="410" t="s">
        <v>21</v>
      </c>
      <c r="D335" t="s">
        <v>16</v>
      </c>
      <c r="E335" s="1"/>
      <c r="F335" s="1">
        <v>5</v>
      </c>
      <c r="G335" s="38">
        <f t="shared" si="5"/>
        <v>4.2632564145606011E-14</v>
      </c>
    </row>
    <row r="336" spans="1:7">
      <c r="A336" s="376">
        <v>43982</v>
      </c>
      <c r="B336" s="407" t="s">
        <v>11</v>
      </c>
      <c r="C336" s="407" t="s">
        <v>22</v>
      </c>
      <c r="D336" t="s">
        <v>13</v>
      </c>
      <c r="E336" s="1">
        <v>122.5</v>
      </c>
      <c r="G336" s="38">
        <f t="shared" si="5"/>
        <v>122.50000000000004</v>
      </c>
    </row>
    <row r="337" spans="1:7">
      <c r="B337" s="410"/>
      <c r="C337" s="410"/>
      <c r="D337" t="s">
        <v>14</v>
      </c>
      <c r="E337" s="1">
        <v>4.2</v>
      </c>
      <c r="G337" s="38">
        <f t="shared" si="5"/>
        <v>126.70000000000005</v>
      </c>
    </row>
    <row r="338" spans="1:7">
      <c r="B338" s="410"/>
      <c r="C338" s="410"/>
      <c r="D338" t="s">
        <v>15</v>
      </c>
      <c r="E338" s="1">
        <v>60</v>
      </c>
      <c r="G338" s="38">
        <f t="shared" si="5"/>
        <v>186.70000000000005</v>
      </c>
    </row>
    <row r="339" spans="1:7">
      <c r="B339" s="410"/>
      <c r="C339" s="410"/>
      <c r="D339" t="s">
        <v>16</v>
      </c>
      <c r="E339" s="1">
        <v>5</v>
      </c>
      <c r="G339" s="38">
        <f t="shared" si="5"/>
        <v>191.70000000000005</v>
      </c>
    </row>
    <row r="340" spans="1:7" ht="14.25" customHeight="1">
      <c r="A340" s="375">
        <v>43982</v>
      </c>
      <c r="B340" s="410" t="s">
        <v>10</v>
      </c>
      <c r="C340" s="410" t="s">
        <v>22</v>
      </c>
      <c r="D340" t="s">
        <v>33</v>
      </c>
      <c r="E340" s="1"/>
      <c r="F340" s="1">
        <v>42</v>
      </c>
      <c r="G340" s="38">
        <f t="shared" si="5"/>
        <v>149.70000000000005</v>
      </c>
    </row>
    <row r="341" spans="1:7" ht="14.25" customHeight="1">
      <c r="A341" s="375">
        <v>44152</v>
      </c>
      <c r="B341" s="410">
        <v>20705</v>
      </c>
      <c r="C341" s="410" t="s">
        <v>22</v>
      </c>
      <c r="D341" t="s">
        <v>13</v>
      </c>
      <c r="E341" s="1"/>
      <c r="F341" s="1">
        <v>122.5</v>
      </c>
      <c r="G341" s="38">
        <f t="shared" si="5"/>
        <v>27.200000000000045</v>
      </c>
    </row>
    <row r="342" spans="1:7" ht="14.25" customHeight="1">
      <c r="A342" s="375">
        <v>44152</v>
      </c>
      <c r="B342" s="410">
        <v>20705</v>
      </c>
      <c r="C342" s="410" t="s">
        <v>22</v>
      </c>
      <c r="D342" t="s">
        <v>14</v>
      </c>
      <c r="E342" s="1"/>
      <c r="F342" s="1">
        <v>4.2</v>
      </c>
      <c r="G342" s="38">
        <f t="shared" si="5"/>
        <v>23.000000000000046</v>
      </c>
    </row>
    <row r="343" spans="1:7" ht="14.25" customHeight="1">
      <c r="A343" s="375">
        <v>44266</v>
      </c>
      <c r="B343" s="410">
        <v>21895</v>
      </c>
      <c r="C343" s="410" t="s">
        <v>22</v>
      </c>
      <c r="D343" t="s">
        <v>15</v>
      </c>
      <c r="E343" s="1"/>
      <c r="F343" s="1">
        <v>18</v>
      </c>
      <c r="G343" s="38">
        <f t="shared" si="5"/>
        <v>5.0000000000000462</v>
      </c>
    </row>
    <row r="344" spans="1:7" ht="14.25" customHeight="1">
      <c r="A344" s="375">
        <v>44266</v>
      </c>
      <c r="B344" s="410">
        <v>21895</v>
      </c>
      <c r="C344" s="410" t="s">
        <v>22</v>
      </c>
      <c r="D344" t="s">
        <v>16</v>
      </c>
      <c r="E344" s="1"/>
      <c r="F344" s="1">
        <v>5</v>
      </c>
      <c r="G344" s="38">
        <f t="shared" si="5"/>
        <v>4.6185277824406512E-14</v>
      </c>
    </row>
    <row r="345" spans="1:7">
      <c r="A345" s="376">
        <v>44012</v>
      </c>
      <c r="B345" s="407" t="s">
        <v>11</v>
      </c>
      <c r="C345" s="407" t="s">
        <v>23</v>
      </c>
      <c r="D345" t="s">
        <v>13</v>
      </c>
      <c r="E345" s="1">
        <v>108.3</v>
      </c>
      <c r="G345" s="38">
        <f t="shared" si="5"/>
        <v>108.30000000000004</v>
      </c>
    </row>
    <row r="346" spans="1:7">
      <c r="B346" s="410"/>
      <c r="C346" s="410"/>
      <c r="D346" t="s">
        <v>14</v>
      </c>
      <c r="E346" s="1">
        <v>2</v>
      </c>
      <c r="G346" s="38">
        <f t="shared" si="5"/>
        <v>110.30000000000004</v>
      </c>
    </row>
    <row r="347" spans="1:7">
      <c r="B347" s="410"/>
      <c r="C347" s="410"/>
      <c r="D347" t="s">
        <v>15</v>
      </c>
      <c r="E347" s="13">
        <v>60</v>
      </c>
      <c r="G347" s="38">
        <f t="shared" si="5"/>
        <v>170.30000000000004</v>
      </c>
    </row>
    <row r="348" spans="1:7">
      <c r="B348" s="410"/>
      <c r="C348" s="410"/>
      <c r="D348" t="s">
        <v>31</v>
      </c>
      <c r="E348" s="13">
        <v>5</v>
      </c>
      <c r="G348" s="38">
        <f t="shared" si="5"/>
        <v>175.30000000000004</v>
      </c>
    </row>
    <row r="349" spans="1:7">
      <c r="A349" s="375">
        <v>44152</v>
      </c>
      <c r="B349" s="410">
        <v>20705</v>
      </c>
      <c r="C349" s="410" t="s">
        <v>23</v>
      </c>
      <c r="D349" t="s">
        <v>13</v>
      </c>
      <c r="F349" s="1">
        <v>108.3</v>
      </c>
      <c r="G349" s="38">
        <f t="shared" si="5"/>
        <v>67.000000000000043</v>
      </c>
    </row>
    <row r="350" spans="1:7">
      <c r="A350" s="375">
        <v>44152</v>
      </c>
      <c r="B350" s="410">
        <v>20705</v>
      </c>
      <c r="C350" s="410" t="s">
        <v>23</v>
      </c>
      <c r="D350" t="s">
        <v>14</v>
      </c>
      <c r="F350" s="1">
        <v>2</v>
      </c>
      <c r="G350" s="38">
        <f t="shared" si="5"/>
        <v>65.000000000000043</v>
      </c>
    </row>
    <row r="351" spans="1:7">
      <c r="A351" s="375">
        <v>44266</v>
      </c>
      <c r="B351" s="410">
        <v>21895</v>
      </c>
      <c r="C351" s="410" t="s">
        <v>23</v>
      </c>
      <c r="D351" t="s">
        <v>15</v>
      </c>
      <c r="F351" s="1">
        <v>60</v>
      </c>
      <c r="G351" s="38">
        <f t="shared" si="5"/>
        <v>5.0000000000000426</v>
      </c>
    </row>
    <row r="352" spans="1:7">
      <c r="A352" s="375">
        <v>44266</v>
      </c>
      <c r="B352" s="410">
        <v>21895</v>
      </c>
      <c r="C352" s="410" t="s">
        <v>23</v>
      </c>
      <c r="D352" t="s">
        <v>16</v>
      </c>
      <c r="F352" s="1">
        <v>5</v>
      </c>
      <c r="G352" s="38">
        <f t="shared" si="5"/>
        <v>4.2632564145606011E-14</v>
      </c>
    </row>
    <row r="353" spans="1:13">
      <c r="A353" s="376">
        <v>44043</v>
      </c>
      <c r="B353" s="407" t="s">
        <v>11</v>
      </c>
      <c r="C353" s="407" t="s">
        <v>24</v>
      </c>
      <c r="D353" t="s">
        <v>13</v>
      </c>
      <c r="E353" s="13">
        <v>62</v>
      </c>
      <c r="G353" s="38">
        <f t="shared" si="5"/>
        <v>62.000000000000043</v>
      </c>
    </row>
    <row r="354" spans="1:13">
      <c r="B354" s="410"/>
      <c r="C354" s="410"/>
      <c r="D354" t="s">
        <v>14</v>
      </c>
      <c r="E354" s="13">
        <v>6.2</v>
      </c>
      <c r="G354" s="38">
        <f t="shared" si="5"/>
        <v>68.200000000000045</v>
      </c>
    </row>
    <row r="355" spans="1:13">
      <c r="B355" s="410"/>
      <c r="C355" s="410"/>
      <c r="D355" t="s">
        <v>15</v>
      </c>
      <c r="E355" s="13">
        <v>60</v>
      </c>
      <c r="G355" s="38">
        <f t="shared" si="5"/>
        <v>128.20000000000005</v>
      </c>
    </row>
    <row r="356" spans="1:13">
      <c r="B356" s="410"/>
      <c r="C356" s="410"/>
      <c r="D356" t="s">
        <v>31</v>
      </c>
      <c r="E356" s="13">
        <v>5</v>
      </c>
      <c r="G356" s="38">
        <f t="shared" si="5"/>
        <v>133.20000000000005</v>
      </c>
    </row>
    <row r="357" spans="1:13">
      <c r="B357" s="410"/>
      <c r="C357" s="410"/>
      <c r="D357" s="56" t="s">
        <v>35</v>
      </c>
      <c r="E357" s="13">
        <v>10</v>
      </c>
      <c r="G357" s="38">
        <f t="shared" si="5"/>
        <v>143.20000000000005</v>
      </c>
    </row>
    <row r="358" spans="1:13">
      <c r="B358" s="410"/>
      <c r="C358" s="410"/>
      <c r="D358" s="56" t="s">
        <v>36</v>
      </c>
      <c r="E358" s="13">
        <v>10</v>
      </c>
      <c r="G358" s="38">
        <f t="shared" si="5"/>
        <v>153.20000000000005</v>
      </c>
    </row>
    <row r="359" spans="1:13">
      <c r="A359" s="375">
        <v>44111</v>
      </c>
      <c r="B359" s="410">
        <v>20426</v>
      </c>
      <c r="C359" s="410" t="s">
        <v>24</v>
      </c>
      <c r="D359" t="s">
        <v>13</v>
      </c>
      <c r="F359" s="13">
        <v>62</v>
      </c>
      <c r="G359" s="38">
        <f t="shared" si="5"/>
        <v>91.200000000000045</v>
      </c>
    </row>
    <row r="360" spans="1:13">
      <c r="A360" s="375">
        <v>44111</v>
      </c>
      <c r="B360" s="410">
        <v>20426</v>
      </c>
      <c r="C360" s="410" t="s">
        <v>24</v>
      </c>
      <c r="D360" t="s">
        <v>14</v>
      </c>
      <c r="F360" s="13">
        <v>6.2</v>
      </c>
      <c r="G360" s="38">
        <f t="shared" si="5"/>
        <v>85.000000000000043</v>
      </c>
      <c r="I360" s="442" t="s">
        <v>704</v>
      </c>
      <c r="J360" s="442"/>
      <c r="K360" s="442"/>
      <c r="L360" s="442"/>
      <c r="M360" s="442"/>
    </row>
    <row r="361" spans="1:13">
      <c r="A361" s="375">
        <v>44266</v>
      </c>
      <c r="B361" s="410">
        <v>21893</v>
      </c>
      <c r="C361" s="410" t="s">
        <v>24</v>
      </c>
      <c r="D361" s="56" t="s">
        <v>35</v>
      </c>
      <c r="F361" s="13">
        <v>10</v>
      </c>
      <c r="G361" s="38">
        <f t="shared" si="5"/>
        <v>75.000000000000043</v>
      </c>
      <c r="I361" s="442"/>
      <c r="J361" s="442"/>
      <c r="K361" s="442"/>
      <c r="L361" s="442"/>
      <c r="M361" s="442"/>
    </row>
    <row r="362" spans="1:13">
      <c r="A362" s="375">
        <v>44266</v>
      </c>
      <c r="B362" s="410">
        <v>21893</v>
      </c>
      <c r="C362" s="410" t="s">
        <v>24</v>
      </c>
      <c r="D362" s="56" t="s">
        <v>36</v>
      </c>
      <c r="F362" s="13">
        <v>10</v>
      </c>
      <c r="G362" s="38">
        <f t="shared" si="5"/>
        <v>65.000000000000043</v>
      </c>
      <c r="I362" s="442"/>
      <c r="J362" s="442"/>
      <c r="K362" s="442"/>
      <c r="L362" s="442"/>
      <c r="M362" s="442"/>
    </row>
    <row r="363" spans="1:13">
      <c r="A363" s="375">
        <v>44266</v>
      </c>
      <c r="B363" s="410">
        <v>21895</v>
      </c>
      <c r="C363" s="410" t="s">
        <v>24</v>
      </c>
      <c r="D363" s="56" t="s">
        <v>15</v>
      </c>
      <c r="F363" s="13">
        <v>60</v>
      </c>
      <c r="G363" s="38">
        <f t="shared" si="5"/>
        <v>5.0000000000000426</v>
      </c>
      <c r="I363" s="442"/>
      <c r="J363" s="442"/>
      <c r="K363" s="442"/>
      <c r="L363" s="442"/>
      <c r="M363" s="442"/>
    </row>
    <row r="364" spans="1:13">
      <c r="A364" s="375">
        <v>44266</v>
      </c>
      <c r="B364" s="410">
        <v>21895</v>
      </c>
      <c r="C364" s="410" t="s">
        <v>24</v>
      </c>
      <c r="D364" s="56" t="s">
        <v>16</v>
      </c>
      <c r="F364" s="13">
        <v>5</v>
      </c>
      <c r="G364" s="38">
        <f t="shared" si="5"/>
        <v>4.2632564145606011E-14</v>
      </c>
      <c r="I364" s="442"/>
      <c r="J364" s="442"/>
      <c r="K364" s="442"/>
      <c r="L364" s="442"/>
      <c r="M364" s="442"/>
    </row>
    <row r="365" spans="1:13">
      <c r="A365" s="376">
        <v>44074</v>
      </c>
      <c r="B365" s="407" t="s">
        <v>11</v>
      </c>
      <c r="C365" s="407" t="s">
        <v>25</v>
      </c>
      <c r="D365" t="s">
        <v>13</v>
      </c>
      <c r="E365" s="13">
        <v>59.6</v>
      </c>
      <c r="G365" s="38">
        <f t="shared" si="5"/>
        <v>59.600000000000044</v>
      </c>
      <c r="I365" s="442"/>
      <c r="J365" s="442"/>
      <c r="K365" s="442"/>
      <c r="L365" s="442"/>
      <c r="M365" s="442"/>
    </row>
    <row r="366" spans="1:13">
      <c r="B366" s="410"/>
      <c r="C366" s="410"/>
      <c r="D366" t="s">
        <v>14</v>
      </c>
      <c r="E366" s="13">
        <v>4.4000000000000004</v>
      </c>
      <c r="G366" s="38">
        <f t="shared" si="5"/>
        <v>64.000000000000043</v>
      </c>
      <c r="I366" s="442"/>
      <c r="J366" s="442"/>
      <c r="K366" s="442"/>
      <c r="L366" s="442"/>
      <c r="M366" s="442"/>
    </row>
    <row r="367" spans="1:13">
      <c r="B367" s="410"/>
      <c r="C367" s="410"/>
      <c r="D367" t="s">
        <v>15</v>
      </c>
      <c r="E367" s="13">
        <v>60</v>
      </c>
      <c r="G367" s="38">
        <f t="shared" si="5"/>
        <v>124.00000000000004</v>
      </c>
    </row>
    <row r="368" spans="1:13">
      <c r="B368" s="410"/>
      <c r="C368" s="410"/>
      <c r="D368" t="s">
        <v>31</v>
      </c>
      <c r="E368" s="13">
        <v>5</v>
      </c>
      <c r="G368" s="38">
        <f t="shared" si="5"/>
        <v>129.00000000000006</v>
      </c>
      <c r="I368" s="10">
        <v>43921</v>
      </c>
      <c r="J368" s="404" t="s">
        <v>11</v>
      </c>
      <c r="K368" s="404" t="s">
        <v>20</v>
      </c>
    </row>
    <row r="369" spans="1:13">
      <c r="B369" s="410"/>
      <c r="C369" s="410"/>
      <c r="D369" t="s">
        <v>37</v>
      </c>
      <c r="E369" s="13">
        <v>15</v>
      </c>
      <c r="G369" s="38">
        <f t="shared" si="5"/>
        <v>144.00000000000006</v>
      </c>
      <c r="L369" t="s">
        <v>33</v>
      </c>
      <c r="M369" s="1">
        <v>34</v>
      </c>
    </row>
    <row r="370" spans="1:13">
      <c r="A370" s="375">
        <v>44074</v>
      </c>
      <c r="B370" s="410" t="s">
        <v>10</v>
      </c>
      <c r="C370" s="410" t="s">
        <v>25</v>
      </c>
      <c r="D370" t="s">
        <v>15</v>
      </c>
      <c r="F370" s="1">
        <v>60</v>
      </c>
      <c r="G370" s="38">
        <f t="shared" si="5"/>
        <v>84.000000000000057</v>
      </c>
      <c r="L370" t="s">
        <v>31</v>
      </c>
      <c r="M370" s="1">
        <v>5</v>
      </c>
    </row>
    <row r="371" spans="1:13">
      <c r="A371" s="375">
        <v>44074</v>
      </c>
      <c r="B371" s="410" t="s">
        <v>10</v>
      </c>
      <c r="C371" s="410" t="s">
        <v>25</v>
      </c>
      <c r="D371" t="s">
        <v>16</v>
      </c>
      <c r="F371" s="1">
        <v>5</v>
      </c>
      <c r="G371" s="38">
        <f t="shared" si="5"/>
        <v>79.000000000000057</v>
      </c>
    </row>
    <row r="372" spans="1:13">
      <c r="A372" s="375">
        <v>44131</v>
      </c>
      <c r="B372" s="410">
        <v>20568</v>
      </c>
      <c r="C372" s="410" t="s">
        <v>25</v>
      </c>
      <c r="D372" t="s">
        <v>13</v>
      </c>
      <c r="F372" s="1">
        <v>59.6</v>
      </c>
      <c r="G372" s="38">
        <f t="shared" si="5"/>
        <v>19.400000000000055</v>
      </c>
      <c r="I372" s="10">
        <v>43951</v>
      </c>
      <c r="J372" s="404" t="s">
        <v>11</v>
      </c>
      <c r="K372" s="404" t="s">
        <v>21</v>
      </c>
    </row>
    <row r="373" spans="1:13">
      <c r="A373" s="375">
        <v>44131</v>
      </c>
      <c r="B373" s="410">
        <v>20568</v>
      </c>
      <c r="C373" s="410" t="s">
        <v>25</v>
      </c>
      <c r="D373" t="s">
        <v>14</v>
      </c>
      <c r="F373" s="1">
        <v>4.4000000000000004</v>
      </c>
      <c r="G373" s="38">
        <f t="shared" si="5"/>
        <v>15.000000000000055</v>
      </c>
      <c r="L373" t="s">
        <v>33</v>
      </c>
      <c r="M373" s="1">
        <v>60</v>
      </c>
    </row>
    <row r="374" spans="1:13">
      <c r="A374" s="375">
        <v>44266</v>
      </c>
      <c r="B374" s="410">
        <v>21896</v>
      </c>
      <c r="C374" s="410" t="s">
        <v>25</v>
      </c>
      <c r="D374" t="s">
        <v>37</v>
      </c>
      <c r="F374" s="1">
        <v>15</v>
      </c>
      <c r="G374" s="38">
        <f t="shared" si="5"/>
        <v>5.5067062021407764E-14</v>
      </c>
    </row>
    <row r="375" spans="1:13">
      <c r="A375" s="376">
        <v>44104</v>
      </c>
      <c r="B375" s="407" t="s">
        <v>11</v>
      </c>
      <c r="C375" s="407" t="s">
        <v>26</v>
      </c>
      <c r="D375" t="s">
        <v>13</v>
      </c>
      <c r="E375" s="13">
        <v>61.1</v>
      </c>
      <c r="G375" s="38">
        <f t="shared" si="5"/>
        <v>61.100000000000058</v>
      </c>
      <c r="L375" t="s">
        <v>31</v>
      </c>
      <c r="M375" s="1">
        <v>5</v>
      </c>
    </row>
    <row r="376" spans="1:13">
      <c r="B376" s="410"/>
      <c r="C376" s="410"/>
      <c r="D376" t="s">
        <v>14</v>
      </c>
      <c r="E376" s="13">
        <v>5.0999999999999996</v>
      </c>
      <c r="G376" s="38">
        <f t="shared" si="5"/>
        <v>66.20000000000006</v>
      </c>
    </row>
    <row r="377" spans="1:13">
      <c r="B377" s="410"/>
      <c r="C377" s="410"/>
      <c r="D377" t="s">
        <v>15</v>
      </c>
      <c r="E377" s="13">
        <v>60</v>
      </c>
      <c r="G377" s="38">
        <f t="shared" si="5"/>
        <v>126.20000000000006</v>
      </c>
      <c r="I377" s="10">
        <v>43982</v>
      </c>
      <c r="J377" s="404" t="s">
        <v>11</v>
      </c>
      <c r="K377" s="404" t="s">
        <v>22</v>
      </c>
    </row>
    <row r="378" spans="1:13">
      <c r="B378" s="410"/>
      <c r="C378" s="410"/>
      <c r="D378" t="s">
        <v>31</v>
      </c>
      <c r="E378" s="13">
        <v>5</v>
      </c>
      <c r="G378" s="38">
        <f t="shared" si="5"/>
        <v>131.20000000000005</v>
      </c>
      <c r="L378" t="s">
        <v>15</v>
      </c>
      <c r="M378" s="1">
        <v>18</v>
      </c>
    </row>
    <row r="379" spans="1:13">
      <c r="B379" s="410"/>
      <c r="C379" s="410"/>
      <c r="D379" t="s">
        <v>37</v>
      </c>
      <c r="E379" s="13">
        <v>8.5</v>
      </c>
      <c r="G379" s="38">
        <f t="shared" si="5"/>
        <v>139.70000000000005</v>
      </c>
      <c r="L379" t="s">
        <v>16</v>
      </c>
      <c r="M379" s="1">
        <v>5</v>
      </c>
    </row>
    <row r="380" spans="1:13">
      <c r="A380" s="375">
        <v>44104</v>
      </c>
      <c r="B380" s="410" t="s">
        <v>10</v>
      </c>
      <c r="C380" s="410" t="s">
        <v>26</v>
      </c>
      <c r="D380" t="s">
        <v>15</v>
      </c>
      <c r="F380" s="1">
        <v>60</v>
      </c>
      <c r="G380" s="38">
        <f t="shared" si="5"/>
        <v>79.700000000000045</v>
      </c>
    </row>
    <row r="381" spans="1:13">
      <c r="A381" s="375">
        <v>44104</v>
      </c>
      <c r="B381" s="410" t="s">
        <v>10</v>
      </c>
      <c r="C381" s="410" t="s">
        <v>26</v>
      </c>
      <c r="D381" t="s">
        <v>16</v>
      </c>
      <c r="F381" s="1">
        <v>5</v>
      </c>
      <c r="G381" s="38">
        <f t="shared" si="5"/>
        <v>74.700000000000045</v>
      </c>
      <c r="I381" s="10">
        <v>44012</v>
      </c>
      <c r="J381" s="404" t="s">
        <v>11</v>
      </c>
      <c r="K381" s="404" t="s">
        <v>23</v>
      </c>
    </row>
    <row r="382" spans="1:13">
      <c r="A382" s="375">
        <v>44174</v>
      </c>
      <c r="B382" s="410">
        <v>20984</v>
      </c>
      <c r="C382" s="410" t="s">
        <v>26</v>
      </c>
      <c r="D382" t="s">
        <v>13</v>
      </c>
      <c r="F382" s="1">
        <v>61.1</v>
      </c>
      <c r="G382" s="38">
        <f t="shared" si="5"/>
        <v>13.600000000000044</v>
      </c>
      <c r="L382" t="s">
        <v>15</v>
      </c>
      <c r="M382" s="1">
        <v>60</v>
      </c>
    </row>
    <row r="383" spans="1:13">
      <c r="A383" s="375">
        <v>44174</v>
      </c>
      <c r="B383" s="410">
        <v>20984</v>
      </c>
      <c r="C383" s="410" t="s">
        <v>26</v>
      </c>
      <c r="D383" t="s">
        <v>14</v>
      </c>
      <c r="F383" s="1">
        <v>5.0999999999999996</v>
      </c>
      <c r="G383" s="38">
        <f t="shared" si="5"/>
        <v>8.5000000000000444</v>
      </c>
      <c r="L383" t="s">
        <v>31</v>
      </c>
      <c r="M383" s="1">
        <v>5</v>
      </c>
    </row>
    <row r="384" spans="1:13">
      <c r="A384" s="375">
        <v>44266</v>
      </c>
      <c r="B384" s="410">
        <v>21896</v>
      </c>
      <c r="C384" s="410" t="s">
        <v>26</v>
      </c>
      <c r="D384" t="s">
        <v>37</v>
      </c>
      <c r="F384" s="1">
        <v>8.5</v>
      </c>
      <c r="G384" s="38">
        <f t="shared" si="5"/>
        <v>4.4408920985006262E-14</v>
      </c>
    </row>
    <row r="385" spans="1:13">
      <c r="A385" s="376">
        <v>44135</v>
      </c>
      <c r="B385" s="407" t="s">
        <v>11</v>
      </c>
      <c r="C385" s="407" t="s">
        <v>27</v>
      </c>
      <c r="D385" t="s">
        <v>13</v>
      </c>
      <c r="E385" s="13">
        <v>71.7</v>
      </c>
      <c r="G385" s="38">
        <f t="shared" si="5"/>
        <v>71.700000000000045</v>
      </c>
    </row>
    <row r="386" spans="1:13">
      <c r="B386" s="410"/>
      <c r="C386" s="410"/>
      <c r="D386" t="s">
        <v>14</v>
      </c>
      <c r="E386" s="13">
        <v>5.4</v>
      </c>
      <c r="G386" s="38">
        <f t="shared" si="5"/>
        <v>77.100000000000051</v>
      </c>
      <c r="I386" s="10">
        <v>44043</v>
      </c>
      <c r="J386" s="404" t="s">
        <v>11</v>
      </c>
      <c r="K386" s="404" t="s">
        <v>24</v>
      </c>
    </row>
    <row r="387" spans="1:13">
      <c r="B387" s="410"/>
      <c r="C387" s="410"/>
      <c r="D387" t="s">
        <v>15</v>
      </c>
      <c r="E387" s="13">
        <v>60</v>
      </c>
      <c r="G387" s="38">
        <f t="shared" si="5"/>
        <v>137.10000000000005</v>
      </c>
      <c r="L387" t="s">
        <v>15</v>
      </c>
      <c r="M387" s="1">
        <v>60</v>
      </c>
    </row>
    <row r="388" spans="1:13">
      <c r="B388" s="410"/>
      <c r="C388" s="410"/>
      <c r="D388" t="s">
        <v>31</v>
      </c>
      <c r="E388" s="13">
        <v>5</v>
      </c>
      <c r="G388" s="38">
        <f t="shared" si="5"/>
        <v>142.10000000000005</v>
      </c>
      <c r="L388" t="s">
        <v>31</v>
      </c>
      <c r="M388" s="1">
        <v>5</v>
      </c>
    </row>
    <row r="389" spans="1:13">
      <c r="B389" s="410"/>
      <c r="C389" s="410"/>
      <c r="D389" s="56" t="s">
        <v>177</v>
      </c>
      <c r="E389" s="13">
        <v>10</v>
      </c>
      <c r="G389" s="38">
        <f t="shared" si="5"/>
        <v>152.10000000000005</v>
      </c>
      <c r="L389" s="56" t="s">
        <v>35</v>
      </c>
      <c r="M389" s="1">
        <v>10</v>
      </c>
    </row>
    <row r="390" spans="1:13">
      <c r="B390" s="410"/>
      <c r="C390" s="410"/>
      <c r="D390" s="56" t="s">
        <v>178</v>
      </c>
      <c r="E390" s="13">
        <v>10</v>
      </c>
      <c r="G390" s="38">
        <f t="shared" si="5"/>
        <v>162.10000000000005</v>
      </c>
      <c r="L390" s="56" t="s">
        <v>36</v>
      </c>
      <c r="M390" s="1">
        <v>10</v>
      </c>
    </row>
    <row r="391" spans="1:13">
      <c r="A391" s="375">
        <v>44135</v>
      </c>
      <c r="B391" s="410" t="s">
        <v>10</v>
      </c>
      <c r="C391" s="410" t="s">
        <v>27</v>
      </c>
      <c r="D391" t="s">
        <v>15</v>
      </c>
      <c r="F391" s="1">
        <v>60</v>
      </c>
      <c r="G391" s="38">
        <f t="shared" si="5"/>
        <v>102.10000000000005</v>
      </c>
    </row>
    <row r="392" spans="1:13">
      <c r="A392" s="375">
        <v>44135</v>
      </c>
      <c r="B392" s="410" t="s">
        <v>10</v>
      </c>
      <c r="C392" s="410" t="s">
        <v>27</v>
      </c>
      <c r="D392" t="s">
        <v>16</v>
      </c>
      <c r="F392" s="1">
        <v>5</v>
      </c>
      <c r="G392" s="38">
        <f t="shared" si="5"/>
        <v>97.100000000000051</v>
      </c>
      <c r="I392" s="10">
        <v>44074</v>
      </c>
      <c r="J392" s="404" t="s">
        <v>11</v>
      </c>
      <c r="K392" s="404" t="s">
        <v>25</v>
      </c>
    </row>
    <row r="393" spans="1:13">
      <c r="A393" s="375">
        <v>44174</v>
      </c>
      <c r="B393" s="410">
        <v>20984</v>
      </c>
      <c r="C393" s="410" t="s">
        <v>27</v>
      </c>
      <c r="D393" t="s">
        <v>13</v>
      </c>
      <c r="F393" s="1">
        <v>71.7</v>
      </c>
      <c r="G393" s="38">
        <f t="shared" si="5"/>
        <v>25.400000000000048</v>
      </c>
      <c r="L393" t="s">
        <v>37</v>
      </c>
      <c r="M393" s="1">
        <v>15</v>
      </c>
    </row>
    <row r="394" spans="1:13">
      <c r="A394" s="375">
        <v>44174</v>
      </c>
      <c r="B394" s="410">
        <v>20984</v>
      </c>
      <c r="C394" s="410" t="s">
        <v>27</v>
      </c>
      <c r="D394" t="s">
        <v>14</v>
      </c>
      <c r="F394" s="1">
        <v>5.4</v>
      </c>
      <c r="G394" s="38">
        <f t="shared" si="5"/>
        <v>20.00000000000005</v>
      </c>
    </row>
    <row r="395" spans="1:13">
      <c r="A395" s="375">
        <v>44266</v>
      </c>
      <c r="B395" s="410">
        <v>21893</v>
      </c>
      <c r="C395" s="410" t="s">
        <v>27</v>
      </c>
      <c r="D395" s="56" t="s">
        <v>177</v>
      </c>
      <c r="F395" s="1">
        <v>10</v>
      </c>
      <c r="G395" s="38">
        <f t="shared" si="5"/>
        <v>10.00000000000005</v>
      </c>
    </row>
    <row r="396" spans="1:13">
      <c r="A396" s="375">
        <v>44266</v>
      </c>
      <c r="B396" s="410">
        <v>21893</v>
      </c>
      <c r="C396" s="410" t="s">
        <v>27</v>
      </c>
      <c r="D396" s="56" t="s">
        <v>178</v>
      </c>
      <c r="F396" s="1">
        <v>10</v>
      </c>
      <c r="G396" s="38">
        <f t="shared" ref="G396:G431" si="6">+G395+E396-F396</f>
        <v>4.9737991503207013E-14</v>
      </c>
    </row>
    <row r="397" spans="1:13">
      <c r="A397" s="376">
        <v>44165</v>
      </c>
      <c r="B397" s="407" t="s">
        <v>11</v>
      </c>
      <c r="C397" s="407" t="s">
        <v>28</v>
      </c>
      <c r="D397" t="s">
        <v>13</v>
      </c>
      <c r="E397" s="13">
        <v>68</v>
      </c>
      <c r="G397" s="38">
        <f t="shared" si="6"/>
        <v>68.000000000000057</v>
      </c>
      <c r="I397" s="10">
        <v>44104</v>
      </c>
      <c r="J397" s="404" t="s">
        <v>11</v>
      </c>
      <c r="K397" s="404" t="s">
        <v>26</v>
      </c>
    </row>
    <row r="398" spans="1:13">
      <c r="B398" s="410"/>
      <c r="C398" s="410"/>
      <c r="D398" t="s">
        <v>14</v>
      </c>
      <c r="E398" s="13">
        <v>5.6</v>
      </c>
      <c r="G398" s="38">
        <f t="shared" si="6"/>
        <v>73.600000000000051</v>
      </c>
      <c r="L398" t="s">
        <v>37</v>
      </c>
      <c r="M398" s="1">
        <v>8.5</v>
      </c>
    </row>
    <row r="399" spans="1:13">
      <c r="B399" s="410"/>
      <c r="C399" s="410"/>
      <c r="D399" t="s">
        <v>33</v>
      </c>
      <c r="E399" s="13">
        <v>60</v>
      </c>
      <c r="G399" s="38">
        <f t="shared" si="6"/>
        <v>133.60000000000005</v>
      </c>
    </row>
    <row r="400" spans="1:13">
      <c r="B400" s="410"/>
      <c r="C400" s="410"/>
      <c r="D400" t="s">
        <v>31</v>
      </c>
      <c r="E400" s="13">
        <v>5</v>
      </c>
      <c r="G400" s="38">
        <f t="shared" si="6"/>
        <v>138.60000000000005</v>
      </c>
      <c r="I400" s="10">
        <v>44135</v>
      </c>
      <c r="J400" s="404" t="s">
        <v>11</v>
      </c>
      <c r="K400" s="404" t="s">
        <v>27</v>
      </c>
    </row>
    <row r="401" spans="1:13">
      <c r="A401" s="375">
        <v>44165</v>
      </c>
      <c r="B401" s="410" t="s">
        <v>10</v>
      </c>
      <c r="C401" s="410" t="s">
        <v>28</v>
      </c>
      <c r="D401" t="s">
        <v>33</v>
      </c>
      <c r="E401" s="61"/>
      <c r="F401" s="1">
        <v>60</v>
      </c>
      <c r="G401" s="38">
        <f t="shared" si="6"/>
        <v>78.600000000000051</v>
      </c>
      <c r="L401" s="56" t="s">
        <v>177</v>
      </c>
      <c r="M401" s="1">
        <v>10</v>
      </c>
    </row>
    <row r="402" spans="1:13">
      <c r="A402" s="375">
        <v>44165</v>
      </c>
      <c r="B402" s="410" t="s">
        <v>10</v>
      </c>
      <c r="C402" s="410" t="s">
        <v>28</v>
      </c>
      <c r="D402" t="s">
        <v>31</v>
      </c>
      <c r="E402" s="61"/>
      <c r="F402" s="1">
        <v>5</v>
      </c>
      <c r="G402" s="38">
        <f t="shared" si="6"/>
        <v>73.600000000000051</v>
      </c>
      <c r="L402" s="56" t="s">
        <v>178</v>
      </c>
      <c r="M402" s="1">
        <v>10</v>
      </c>
    </row>
    <row r="403" spans="1:13">
      <c r="A403" s="375">
        <v>44187</v>
      </c>
      <c r="B403" s="410">
        <v>21163</v>
      </c>
      <c r="C403" s="410" t="s">
        <v>28</v>
      </c>
      <c r="D403" t="s">
        <v>13</v>
      </c>
      <c r="E403" s="61"/>
      <c r="F403" s="1">
        <v>68</v>
      </c>
      <c r="G403" s="38">
        <f t="shared" si="6"/>
        <v>5.6000000000000512</v>
      </c>
    </row>
    <row r="404" spans="1:13">
      <c r="A404" s="375">
        <v>44187</v>
      </c>
      <c r="B404" s="410">
        <v>21163</v>
      </c>
      <c r="C404" s="410" t="s">
        <v>28</v>
      </c>
      <c r="D404" t="s">
        <v>14</v>
      </c>
      <c r="E404" s="61"/>
      <c r="F404" s="1">
        <v>5.6</v>
      </c>
      <c r="G404" s="38">
        <f t="shared" si="6"/>
        <v>5.1514348342607263E-14</v>
      </c>
      <c r="I404" s="10">
        <v>44255</v>
      </c>
      <c r="J404" s="404" t="s">
        <v>11</v>
      </c>
      <c r="K404" s="404" t="s">
        <v>19</v>
      </c>
    </row>
    <row r="405" spans="1:13">
      <c r="A405" s="376">
        <v>44196</v>
      </c>
      <c r="B405" s="407" t="s">
        <v>11</v>
      </c>
      <c r="C405" s="407" t="s">
        <v>29</v>
      </c>
      <c r="D405" t="s">
        <v>13</v>
      </c>
      <c r="E405" s="13">
        <v>77.7</v>
      </c>
      <c r="G405" s="38">
        <f t="shared" si="6"/>
        <v>77.70000000000006</v>
      </c>
      <c r="L405" t="s">
        <v>83</v>
      </c>
      <c r="M405" s="1">
        <v>10</v>
      </c>
    </row>
    <row r="406" spans="1:13">
      <c r="B406" s="410"/>
      <c r="C406" s="410"/>
      <c r="D406" t="s">
        <v>14</v>
      </c>
      <c r="E406" s="13">
        <v>4.9000000000000004</v>
      </c>
      <c r="G406" s="38">
        <f t="shared" si="6"/>
        <v>82.600000000000065</v>
      </c>
    </row>
    <row r="407" spans="1:13">
      <c r="B407" s="410"/>
      <c r="C407" s="410"/>
      <c r="D407" t="s">
        <v>33</v>
      </c>
      <c r="E407" s="13">
        <v>60</v>
      </c>
      <c r="G407" s="38">
        <f t="shared" si="6"/>
        <v>142.60000000000008</v>
      </c>
    </row>
    <row r="408" spans="1:13" ht="21">
      <c r="B408" s="410"/>
      <c r="C408" s="410"/>
      <c r="D408" t="s">
        <v>31</v>
      </c>
      <c r="E408" s="13">
        <v>5</v>
      </c>
      <c r="G408" s="38">
        <f t="shared" si="6"/>
        <v>147.60000000000008</v>
      </c>
      <c r="I408" s="459" t="s">
        <v>598</v>
      </c>
      <c r="J408" s="459"/>
      <c r="K408" s="459"/>
      <c r="L408" s="459"/>
      <c r="M408" s="67">
        <f>SUM(M368:M405)</f>
        <v>330.5</v>
      </c>
    </row>
    <row r="409" spans="1:13">
      <c r="A409" s="375">
        <v>44196</v>
      </c>
      <c r="B409" s="410" t="s">
        <v>10</v>
      </c>
      <c r="C409" s="410" t="s">
        <v>29</v>
      </c>
      <c r="D409" t="s">
        <v>33</v>
      </c>
      <c r="E409" s="1"/>
      <c r="F409" s="1">
        <v>60</v>
      </c>
      <c r="G409" s="38">
        <f t="shared" si="6"/>
        <v>87.60000000000008</v>
      </c>
    </row>
    <row r="410" spans="1:13">
      <c r="A410" s="375">
        <v>44196</v>
      </c>
      <c r="B410" s="410" t="s">
        <v>10</v>
      </c>
      <c r="C410" s="410" t="s">
        <v>29</v>
      </c>
      <c r="D410" t="s">
        <v>31</v>
      </c>
      <c r="E410" s="1"/>
      <c r="F410" s="1">
        <v>5</v>
      </c>
      <c r="G410" s="38">
        <f t="shared" si="6"/>
        <v>82.60000000000008</v>
      </c>
    </row>
    <row r="411" spans="1:13">
      <c r="A411" s="375">
        <v>44225</v>
      </c>
      <c r="B411" s="410">
        <v>21485</v>
      </c>
      <c r="C411" s="410" t="s">
        <v>29</v>
      </c>
      <c r="D411" t="s">
        <v>13</v>
      </c>
      <c r="E411" s="1"/>
      <c r="F411" s="1">
        <v>77.7</v>
      </c>
      <c r="G411" s="38">
        <f t="shared" si="6"/>
        <v>4.9000000000000767</v>
      </c>
    </row>
    <row r="412" spans="1:13">
      <c r="A412" s="375">
        <v>44225</v>
      </c>
      <c r="B412" s="410">
        <v>21485</v>
      </c>
      <c r="C412" s="410" t="s">
        <v>29</v>
      </c>
      <c r="D412" t="s">
        <v>14</v>
      </c>
      <c r="E412" s="1"/>
      <c r="F412" s="1">
        <v>4.9000000000000004</v>
      </c>
      <c r="G412" s="38">
        <f t="shared" si="6"/>
        <v>7.638334409421077E-14</v>
      </c>
    </row>
    <row r="413" spans="1:13">
      <c r="A413" s="376">
        <v>44227</v>
      </c>
      <c r="B413" s="407" t="s">
        <v>11</v>
      </c>
      <c r="C413" s="407" t="s">
        <v>12</v>
      </c>
      <c r="D413" t="s">
        <v>13</v>
      </c>
      <c r="E413" s="13">
        <v>83</v>
      </c>
      <c r="G413" s="38">
        <f t="shared" si="6"/>
        <v>83.000000000000071</v>
      </c>
    </row>
    <row r="414" spans="1:13">
      <c r="B414" s="410"/>
      <c r="C414" s="410"/>
      <c r="D414" t="s">
        <v>14</v>
      </c>
      <c r="E414" s="13">
        <v>6.3</v>
      </c>
      <c r="G414" s="38">
        <f t="shared" si="6"/>
        <v>89.300000000000068</v>
      </c>
    </row>
    <row r="415" spans="1:13">
      <c r="B415" s="410"/>
      <c r="C415" s="410"/>
      <c r="D415" t="s">
        <v>33</v>
      </c>
      <c r="E415" s="13">
        <v>60</v>
      </c>
      <c r="G415" s="38">
        <f t="shared" si="6"/>
        <v>149.30000000000007</v>
      </c>
    </row>
    <row r="416" spans="1:13">
      <c r="B416" s="410"/>
      <c r="C416" s="410"/>
      <c r="D416" t="s">
        <v>31</v>
      </c>
      <c r="E416" s="13">
        <v>5</v>
      </c>
      <c r="G416" s="38">
        <f t="shared" si="6"/>
        <v>154.30000000000007</v>
      </c>
    </row>
    <row r="417" spans="1:7">
      <c r="A417" s="375">
        <v>44227</v>
      </c>
      <c r="B417" s="410" t="s">
        <v>10</v>
      </c>
      <c r="C417" s="410" t="s">
        <v>12</v>
      </c>
      <c r="D417" t="s">
        <v>33</v>
      </c>
      <c r="E417" s="1"/>
      <c r="F417" s="1">
        <v>60</v>
      </c>
      <c r="G417" s="38">
        <f t="shared" si="6"/>
        <v>94.300000000000068</v>
      </c>
    </row>
    <row r="418" spans="1:7">
      <c r="A418" s="375">
        <v>44227</v>
      </c>
      <c r="B418" s="410" t="s">
        <v>10</v>
      </c>
      <c r="C418" s="410" t="s">
        <v>12</v>
      </c>
      <c r="D418" t="s">
        <v>31</v>
      </c>
      <c r="E418" s="1"/>
      <c r="F418" s="1">
        <v>5</v>
      </c>
      <c r="G418" s="38">
        <f t="shared" si="6"/>
        <v>89.300000000000068</v>
      </c>
    </row>
    <row r="419" spans="1:7">
      <c r="A419" s="375">
        <v>44261</v>
      </c>
      <c r="B419" s="410">
        <v>21767</v>
      </c>
      <c r="C419" s="410" t="s">
        <v>12</v>
      </c>
      <c r="D419" t="s">
        <v>13</v>
      </c>
      <c r="E419" s="1"/>
      <c r="F419" s="1">
        <v>83</v>
      </c>
      <c r="G419" s="38">
        <f t="shared" si="6"/>
        <v>6.3000000000000682</v>
      </c>
    </row>
    <row r="420" spans="1:7">
      <c r="A420" s="375">
        <v>44261</v>
      </c>
      <c r="B420" s="410">
        <v>21767</v>
      </c>
      <c r="C420" s="410" t="s">
        <v>12</v>
      </c>
      <c r="D420" t="s">
        <v>14</v>
      </c>
      <c r="E420" s="1"/>
      <c r="F420" s="1">
        <v>6.3</v>
      </c>
      <c r="G420" s="38">
        <f t="shared" si="6"/>
        <v>6.8389738316909643E-14</v>
      </c>
    </row>
    <row r="421" spans="1:7">
      <c r="A421" s="376">
        <v>44255</v>
      </c>
      <c r="B421" s="407" t="s">
        <v>11</v>
      </c>
      <c r="C421" s="407" t="s">
        <v>19</v>
      </c>
      <c r="D421" t="s">
        <v>13</v>
      </c>
      <c r="E421" s="13">
        <v>75.099999999999994</v>
      </c>
      <c r="G421" s="38">
        <f t="shared" si="6"/>
        <v>75.100000000000065</v>
      </c>
    </row>
    <row r="422" spans="1:7">
      <c r="B422" s="410"/>
      <c r="C422" s="410"/>
      <c r="D422" t="s">
        <v>14</v>
      </c>
      <c r="E422" s="13">
        <v>5.7</v>
      </c>
      <c r="G422" s="38">
        <f t="shared" si="6"/>
        <v>80.800000000000068</v>
      </c>
    </row>
    <row r="423" spans="1:7">
      <c r="B423" s="410"/>
      <c r="C423" s="410"/>
      <c r="D423" t="s">
        <v>33</v>
      </c>
      <c r="E423" s="13">
        <v>56</v>
      </c>
      <c r="G423" s="38">
        <f t="shared" si="6"/>
        <v>136.80000000000007</v>
      </c>
    </row>
    <row r="424" spans="1:7">
      <c r="B424" s="410"/>
      <c r="C424" s="410"/>
      <c r="D424" t="s">
        <v>31</v>
      </c>
      <c r="E424" s="13">
        <v>5</v>
      </c>
      <c r="G424" s="38">
        <f t="shared" si="6"/>
        <v>141.80000000000007</v>
      </c>
    </row>
    <row r="425" spans="1:7">
      <c r="B425" s="410"/>
      <c r="C425" s="410"/>
      <c r="D425" t="s">
        <v>83</v>
      </c>
      <c r="E425" s="13">
        <v>10</v>
      </c>
      <c r="G425" s="38">
        <f t="shared" si="6"/>
        <v>151.80000000000007</v>
      </c>
    </row>
    <row r="426" spans="1:7">
      <c r="A426" s="375">
        <v>44255</v>
      </c>
      <c r="B426" s="410" t="s">
        <v>10</v>
      </c>
      <c r="C426" s="410" t="s">
        <v>19</v>
      </c>
      <c r="D426" t="s">
        <v>15</v>
      </c>
      <c r="F426" s="1">
        <v>6</v>
      </c>
      <c r="G426" s="38">
        <f t="shared" si="6"/>
        <v>145.80000000000007</v>
      </c>
    </row>
    <row r="427" spans="1:7">
      <c r="A427" s="375">
        <v>44261</v>
      </c>
      <c r="B427" s="410">
        <v>21767</v>
      </c>
      <c r="C427" s="410" t="s">
        <v>19</v>
      </c>
      <c r="D427" t="s">
        <v>33</v>
      </c>
      <c r="F427" s="1">
        <v>50</v>
      </c>
      <c r="G427" s="38">
        <f t="shared" si="6"/>
        <v>95.800000000000068</v>
      </c>
    </row>
    <row r="428" spans="1:7">
      <c r="A428" s="375">
        <v>44261</v>
      </c>
      <c r="B428" s="410">
        <v>21767</v>
      </c>
      <c r="C428" s="410" t="s">
        <v>19</v>
      </c>
      <c r="D428" t="s">
        <v>31</v>
      </c>
      <c r="F428" s="1">
        <v>5</v>
      </c>
      <c r="G428" s="38">
        <f t="shared" si="6"/>
        <v>90.800000000000068</v>
      </c>
    </row>
    <row r="429" spans="1:7">
      <c r="A429" s="375">
        <v>44266</v>
      </c>
      <c r="B429" s="410">
        <v>21893</v>
      </c>
      <c r="C429" s="410" t="s">
        <v>19</v>
      </c>
      <c r="D429" t="s">
        <v>83</v>
      </c>
      <c r="F429" s="1">
        <v>10</v>
      </c>
      <c r="G429" s="38">
        <f t="shared" si="6"/>
        <v>80.800000000000068</v>
      </c>
    </row>
    <row r="430" spans="1:7">
      <c r="A430" s="375">
        <v>44322</v>
      </c>
      <c r="B430" s="410">
        <v>22382</v>
      </c>
      <c r="C430" s="410" t="s">
        <v>19</v>
      </c>
      <c r="D430" t="s">
        <v>13</v>
      </c>
      <c r="F430" s="1">
        <v>75.099999999999994</v>
      </c>
      <c r="G430" s="38">
        <f t="shared" si="6"/>
        <v>5.7000000000000739</v>
      </c>
    </row>
    <row r="431" spans="1:7">
      <c r="A431" s="375">
        <v>44322</v>
      </c>
      <c r="B431" s="410">
        <v>22382</v>
      </c>
      <c r="C431" s="410" t="s">
        <v>19</v>
      </c>
      <c r="D431" t="s">
        <v>14</v>
      </c>
      <c r="F431" s="1">
        <v>5.7</v>
      </c>
      <c r="G431" s="38">
        <f t="shared" si="6"/>
        <v>7.3718808835110394E-14</v>
      </c>
    </row>
    <row r="432" spans="1:7">
      <c r="A432" s="376">
        <v>44286</v>
      </c>
      <c r="B432" s="407" t="s">
        <v>11</v>
      </c>
      <c r="C432" s="407" t="s">
        <v>20</v>
      </c>
      <c r="D432" t="s">
        <v>13</v>
      </c>
      <c r="E432" s="13">
        <v>82.4</v>
      </c>
      <c r="G432" s="38">
        <f>+G431+E432-F432</f>
        <v>82.400000000000077</v>
      </c>
    </row>
    <row r="433" spans="1:13">
      <c r="B433" s="410"/>
      <c r="C433" s="410"/>
      <c r="D433" t="s">
        <v>14</v>
      </c>
      <c r="E433" s="13">
        <v>3.8</v>
      </c>
      <c r="G433" s="38">
        <f t="shared" ref="G433:G479" si="7">+G432+E433-F433</f>
        <v>86.200000000000074</v>
      </c>
    </row>
    <row r="434" spans="1:13">
      <c r="B434" s="410"/>
      <c r="C434" s="410"/>
      <c r="D434" t="s">
        <v>33</v>
      </c>
      <c r="E434" s="13">
        <v>60</v>
      </c>
      <c r="G434" s="38">
        <f t="shared" si="7"/>
        <v>146.20000000000007</v>
      </c>
    </row>
    <row r="435" spans="1:13">
      <c r="B435" s="410"/>
      <c r="C435" s="410"/>
      <c r="D435" t="s">
        <v>31</v>
      </c>
      <c r="E435" s="13">
        <v>5</v>
      </c>
      <c r="G435" s="38">
        <f t="shared" si="7"/>
        <v>151.20000000000007</v>
      </c>
    </row>
    <row r="436" spans="1:13">
      <c r="B436" s="410"/>
      <c r="C436" s="410"/>
      <c r="D436" t="s">
        <v>40</v>
      </c>
      <c r="E436" s="13">
        <v>10</v>
      </c>
      <c r="G436" s="38">
        <f t="shared" si="7"/>
        <v>161.20000000000007</v>
      </c>
    </row>
    <row r="437" spans="1:13" s="111" customFormat="1">
      <c r="A437" s="377">
        <v>44515</v>
      </c>
      <c r="B437" s="374">
        <v>23834</v>
      </c>
      <c r="C437" s="374" t="s">
        <v>20</v>
      </c>
      <c r="D437" s="111" t="s">
        <v>40</v>
      </c>
      <c r="E437" s="112"/>
      <c r="F437" s="113">
        <v>10</v>
      </c>
      <c r="G437" s="38">
        <f t="shared" si="7"/>
        <v>151.20000000000007</v>
      </c>
      <c r="M437" s="113"/>
    </row>
    <row r="438" spans="1:13">
      <c r="A438" s="375">
        <v>44286</v>
      </c>
      <c r="B438" s="410" t="s">
        <v>10</v>
      </c>
      <c r="C438" s="410" t="s">
        <v>20</v>
      </c>
      <c r="D438" t="s">
        <v>15</v>
      </c>
      <c r="F438" s="1">
        <v>60</v>
      </c>
      <c r="G438" s="38">
        <f t="shared" si="7"/>
        <v>91.200000000000074</v>
      </c>
    </row>
    <row r="439" spans="1:13">
      <c r="A439" s="375">
        <v>44286</v>
      </c>
      <c r="B439" s="410" t="s">
        <v>10</v>
      </c>
      <c r="C439" s="410" t="s">
        <v>20</v>
      </c>
      <c r="D439" t="s">
        <v>16</v>
      </c>
      <c r="F439" s="1">
        <v>5</v>
      </c>
      <c r="G439" s="38">
        <f t="shared" si="7"/>
        <v>86.200000000000074</v>
      </c>
    </row>
    <row r="440" spans="1:13">
      <c r="A440" s="375">
        <v>44322</v>
      </c>
      <c r="B440" s="410">
        <v>22382</v>
      </c>
      <c r="C440" s="410" t="s">
        <v>20</v>
      </c>
      <c r="D440" t="s">
        <v>13</v>
      </c>
      <c r="F440" s="1">
        <v>82.4</v>
      </c>
      <c r="G440" s="38">
        <f t="shared" si="7"/>
        <v>3.8000000000000682</v>
      </c>
    </row>
    <row r="441" spans="1:13">
      <c r="A441" s="375">
        <v>44322</v>
      </c>
      <c r="B441" s="410">
        <v>22382</v>
      </c>
      <c r="C441" s="410" t="s">
        <v>20</v>
      </c>
      <c r="D441" t="s">
        <v>14</v>
      </c>
      <c r="F441" s="1">
        <v>3.8</v>
      </c>
      <c r="G441" s="38">
        <f t="shared" si="7"/>
        <v>6.8389738316909643E-14</v>
      </c>
    </row>
    <row r="442" spans="1:13">
      <c r="A442" s="376">
        <v>44316</v>
      </c>
      <c r="B442" s="407" t="s">
        <v>11</v>
      </c>
      <c r="C442" s="407" t="s">
        <v>21</v>
      </c>
      <c r="D442" t="s">
        <v>13</v>
      </c>
      <c r="E442" s="13">
        <v>79.5</v>
      </c>
      <c r="G442" s="38">
        <f t="shared" si="7"/>
        <v>79.500000000000071</v>
      </c>
    </row>
    <row r="443" spans="1:13">
      <c r="B443" s="410"/>
      <c r="C443" s="410"/>
      <c r="D443" t="s">
        <v>14</v>
      </c>
      <c r="E443" s="13">
        <v>4.8</v>
      </c>
      <c r="G443" s="38">
        <f t="shared" si="7"/>
        <v>84.300000000000068</v>
      </c>
    </row>
    <row r="444" spans="1:13">
      <c r="B444" s="410"/>
      <c r="C444" s="410"/>
      <c r="D444" t="s">
        <v>33</v>
      </c>
      <c r="E444" s="13">
        <v>60</v>
      </c>
      <c r="G444" s="38">
        <f t="shared" si="7"/>
        <v>144.30000000000007</v>
      </c>
    </row>
    <row r="445" spans="1:13">
      <c r="B445" s="410"/>
      <c r="C445" s="410"/>
      <c r="D445" t="s">
        <v>31</v>
      </c>
      <c r="E445" s="13">
        <v>5</v>
      </c>
      <c r="G445" s="38">
        <f t="shared" si="7"/>
        <v>149.30000000000007</v>
      </c>
    </row>
    <row r="446" spans="1:13">
      <c r="A446" s="375">
        <v>44316</v>
      </c>
      <c r="B446" s="410" t="s">
        <v>10</v>
      </c>
      <c r="C446" s="410" t="s">
        <v>21</v>
      </c>
      <c r="D446" t="s">
        <v>15</v>
      </c>
      <c r="F446" s="1">
        <v>60</v>
      </c>
      <c r="G446" s="38">
        <f t="shared" si="7"/>
        <v>89.300000000000068</v>
      </c>
    </row>
    <row r="447" spans="1:13">
      <c r="A447" s="375">
        <v>44316</v>
      </c>
      <c r="B447" s="410" t="s">
        <v>10</v>
      </c>
      <c r="C447" s="410" t="s">
        <v>21</v>
      </c>
      <c r="D447" t="s">
        <v>16</v>
      </c>
      <c r="F447" s="1">
        <v>5</v>
      </c>
      <c r="G447" s="38">
        <f t="shared" si="7"/>
        <v>84.300000000000068</v>
      </c>
    </row>
    <row r="448" spans="1:13">
      <c r="A448" s="375">
        <v>44344</v>
      </c>
      <c r="B448" s="410">
        <v>22689</v>
      </c>
      <c r="C448" s="410" t="s">
        <v>21</v>
      </c>
      <c r="D448" t="s">
        <v>13</v>
      </c>
      <c r="F448" s="1">
        <v>79.5</v>
      </c>
      <c r="G448" s="38">
        <f t="shared" si="7"/>
        <v>4.8000000000000682</v>
      </c>
    </row>
    <row r="449" spans="1:7">
      <c r="A449" s="375">
        <v>44344</v>
      </c>
      <c r="B449" s="410">
        <v>22689</v>
      </c>
      <c r="C449" s="410" t="s">
        <v>21</v>
      </c>
      <c r="D449" t="s">
        <v>14</v>
      </c>
      <c r="F449" s="1">
        <v>4.8</v>
      </c>
      <c r="G449" s="38">
        <f t="shared" si="7"/>
        <v>6.8389738316909643E-14</v>
      </c>
    </row>
    <row r="450" spans="1:7">
      <c r="A450" s="376">
        <v>44347</v>
      </c>
      <c r="B450" s="407" t="s">
        <v>11</v>
      </c>
      <c r="C450" s="407" t="s">
        <v>22</v>
      </c>
      <c r="D450" t="s">
        <v>13</v>
      </c>
      <c r="E450" s="13">
        <v>64.599999999999994</v>
      </c>
      <c r="G450" s="38">
        <f t="shared" si="7"/>
        <v>64.600000000000065</v>
      </c>
    </row>
    <row r="451" spans="1:7">
      <c r="B451" s="410"/>
      <c r="C451" s="410"/>
      <c r="D451" t="s">
        <v>14</v>
      </c>
      <c r="E451" s="13">
        <v>3.5</v>
      </c>
      <c r="G451" s="38">
        <f t="shared" si="7"/>
        <v>68.100000000000065</v>
      </c>
    </row>
    <row r="452" spans="1:7">
      <c r="B452" s="410"/>
      <c r="C452" s="410"/>
      <c r="D452" t="s">
        <v>33</v>
      </c>
      <c r="E452" s="13">
        <v>60</v>
      </c>
      <c r="G452" s="38">
        <f t="shared" si="7"/>
        <v>128.10000000000008</v>
      </c>
    </row>
    <row r="453" spans="1:7">
      <c r="B453" s="410"/>
      <c r="C453" s="410"/>
      <c r="D453" t="s">
        <v>31</v>
      </c>
      <c r="E453" s="13">
        <v>5</v>
      </c>
      <c r="G453" s="38">
        <f t="shared" si="7"/>
        <v>133.10000000000008</v>
      </c>
    </row>
    <row r="454" spans="1:7">
      <c r="A454" s="375">
        <v>44347</v>
      </c>
      <c r="B454" s="410" t="s">
        <v>10</v>
      </c>
      <c r="C454" s="410" t="s">
        <v>22</v>
      </c>
      <c r="D454" t="s">
        <v>15</v>
      </c>
      <c r="F454" s="1">
        <v>60</v>
      </c>
      <c r="G454" s="38">
        <f t="shared" si="7"/>
        <v>73.10000000000008</v>
      </c>
    </row>
    <row r="455" spans="1:7">
      <c r="A455" s="375">
        <v>44347</v>
      </c>
      <c r="B455" s="410" t="s">
        <v>10</v>
      </c>
      <c r="C455" s="410" t="s">
        <v>22</v>
      </c>
      <c r="D455" t="s">
        <v>16</v>
      </c>
      <c r="F455" s="1">
        <v>5</v>
      </c>
      <c r="G455" s="38">
        <f t="shared" si="7"/>
        <v>68.10000000000008</v>
      </c>
    </row>
    <row r="456" spans="1:7">
      <c r="A456" s="375">
        <v>44383</v>
      </c>
      <c r="B456" s="410">
        <v>22941</v>
      </c>
      <c r="C456" s="410" t="s">
        <v>22</v>
      </c>
      <c r="D456" t="s">
        <v>13</v>
      </c>
      <c r="F456" s="1">
        <v>64.599999999999994</v>
      </c>
      <c r="G456" s="38">
        <f t="shared" si="7"/>
        <v>3.5000000000000853</v>
      </c>
    </row>
    <row r="457" spans="1:7">
      <c r="A457" s="375">
        <v>44383</v>
      </c>
      <c r="B457" s="410">
        <v>22941</v>
      </c>
      <c r="C457" s="410" t="s">
        <v>22</v>
      </c>
      <c r="D457" t="s">
        <v>14</v>
      </c>
      <c r="F457" s="1">
        <v>3.5</v>
      </c>
      <c r="G457" s="38">
        <f t="shared" si="7"/>
        <v>8.5265128291212022E-14</v>
      </c>
    </row>
    <row r="458" spans="1:7">
      <c r="A458" s="376">
        <v>44377</v>
      </c>
      <c r="B458" s="407" t="s">
        <v>11</v>
      </c>
      <c r="C458" s="407" t="s">
        <v>23</v>
      </c>
      <c r="D458" t="s">
        <v>13</v>
      </c>
      <c r="E458" s="13">
        <v>70.8</v>
      </c>
      <c r="G458" s="38">
        <f t="shared" si="7"/>
        <v>70.800000000000082</v>
      </c>
    </row>
    <row r="459" spans="1:7">
      <c r="B459" s="410"/>
      <c r="C459" s="410"/>
      <c r="D459" t="s">
        <v>14</v>
      </c>
      <c r="E459" s="73">
        <v>5.4</v>
      </c>
      <c r="G459" s="38">
        <f t="shared" si="7"/>
        <v>76.200000000000088</v>
      </c>
    </row>
    <row r="460" spans="1:7">
      <c r="B460" s="410"/>
      <c r="C460" s="410"/>
      <c r="D460" t="s">
        <v>33</v>
      </c>
      <c r="E460" s="13">
        <v>60</v>
      </c>
      <c r="G460" s="38">
        <f t="shared" si="7"/>
        <v>136.2000000000001</v>
      </c>
    </row>
    <row r="461" spans="1:7">
      <c r="B461" s="410"/>
      <c r="C461" s="410"/>
      <c r="D461" t="s">
        <v>31</v>
      </c>
      <c r="E461" s="13">
        <v>5</v>
      </c>
      <c r="G461" s="38">
        <f t="shared" si="7"/>
        <v>141.2000000000001</v>
      </c>
    </row>
    <row r="462" spans="1:7">
      <c r="A462" s="375">
        <v>44377</v>
      </c>
      <c r="B462" s="410" t="s">
        <v>10</v>
      </c>
      <c r="C462" s="410" t="s">
        <v>23</v>
      </c>
      <c r="D462" t="s">
        <v>15</v>
      </c>
      <c r="F462" s="1">
        <v>60</v>
      </c>
      <c r="G462" s="38">
        <f t="shared" si="7"/>
        <v>81.200000000000102</v>
      </c>
    </row>
    <row r="463" spans="1:7">
      <c r="A463" s="375">
        <v>44377</v>
      </c>
      <c r="B463" s="410" t="s">
        <v>10</v>
      </c>
      <c r="C463" s="410" t="s">
        <v>23</v>
      </c>
      <c r="D463" t="s">
        <v>16</v>
      </c>
      <c r="F463" s="1">
        <v>5</v>
      </c>
      <c r="G463" s="38">
        <f t="shared" si="7"/>
        <v>76.200000000000102</v>
      </c>
    </row>
    <row r="464" spans="1:7">
      <c r="A464" s="375">
        <v>44410</v>
      </c>
      <c r="B464" s="410">
        <v>23157</v>
      </c>
      <c r="C464" s="410" t="s">
        <v>23</v>
      </c>
      <c r="D464" t="s">
        <v>13</v>
      </c>
      <c r="F464" s="1">
        <v>70.8</v>
      </c>
      <c r="G464" s="38">
        <f t="shared" si="7"/>
        <v>5.4000000000001052</v>
      </c>
    </row>
    <row r="465" spans="1:13">
      <c r="A465" s="375">
        <v>44410</v>
      </c>
      <c r="B465" s="410">
        <v>23157</v>
      </c>
      <c r="C465" s="410" t="s">
        <v>23</v>
      </c>
      <c r="D465" t="s">
        <v>14</v>
      </c>
      <c r="F465" s="1">
        <v>5.4</v>
      </c>
      <c r="G465" s="38">
        <f t="shared" si="7"/>
        <v>1.0480505352461478E-13</v>
      </c>
    </row>
    <row r="466" spans="1:13">
      <c r="A466" s="376">
        <v>44408</v>
      </c>
      <c r="B466" s="407" t="s">
        <v>11</v>
      </c>
      <c r="C466" s="407" t="s">
        <v>24</v>
      </c>
      <c r="D466" t="s">
        <v>13</v>
      </c>
      <c r="E466" s="1">
        <v>62</v>
      </c>
      <c r="G466" s="38">
        <f t="shared" si="7"/>
        <v>62.000000000000107</v>
      </c>
    </row>
    <row r="467" spans="1:13">
      <c r="B467" s="410"/>
      <c r="C467" s="410"/>
      <c r="D467" t="s">
        <v>14</v>
      </c>
      <c r="E467" s="1">
        <v>2.8</v>
      </c>
      <c r="G467" s="38">
        <f t="shared" si="7"/>
        <v>64.800000000000111</v>
      </c>
    </row>
    <row r="468" spans="1:13">
      <c r="B468" s="410"/>
      <c r="C468" s="410"/>
      <c r="D468" t="s">
        <v>15</v>
      </c>
      <c r="E468" s="1">
        <v>60</v>
      </c>
      <c r="G468" s="38">
        <f t="shared" si="7"/>
        <v>124.80000000000011</v>
      </c>
    </row>
    <row r="469" spans="1:13">
      <c r="B469" s="410"/>
      <c r="C469" s="410"/>
      <c r="D469" t="s">
        <v>16</v>
      </c>
      <c r="E469" s="1">
        <v>5</v>
      </c>
      <c r="G469" s="38">
        <f t="shared" si="7"/>
        <v>129.80000000000013</v>
      </c>
    </row>
    <row r="470" spans="1:13">
      <c r="A470" s="375">
        <v>44408</v>
      </c>
      <c r="B470" s="410" t="s">
        <v>10</v>
      </c>
      <c r="C470" s="410" t="s">
        <v>24</v>
      </c>
      <c r="D470" t="s">
        <v>33</v>
      </c>
      <c r="E470" s="1"/>
      <c r="F470" s="1">
        <v>60</v>
      </c>
      <c r="G470" s="38">
        <f t="shared" si="7"/>
        <v>69.800000000000125</v>
      </c>
    </row>
    <row r="471" spans="1:13">
      <c r="A471" s="375">
        <v>44408</v>
      </c>
      <c r="B471" s="410" t="s">
        <v>10</v>
      </c>
      <c r="C471" s="410" t="s">
        <v>24</v>
      </c>
      <c r="D471" t="s">
        <v>31</v>
      </c>
      <c r="E471" s="1"/>
      <c r="F471" s="1">
        <v>5</v>
      </c>
      <c r="G471" s="38">
        <f t="shared" si="7"/>
        <v>64.800000000000125</v>
      </c>
    </row>
    <row r="472" spans="1:13">
      <c r="A472" s="375">
        <v>44447</v>
      </c>
      <c r="B472" s="410">
        <v>23386</v>
      </c>
      <c r="C472" s="410" t="s">
        <v>24</v>
      </c>
      <c r="D472" t="s">
        <v>13</v>
      </c>
      <c r="E472" s="1"/>
      <c r="F472" s="1">
        <v>62</v>
      </c>
      <c r="G472" s="38">
        <f t="shared" si="7"/>
        <v>2.8000000000001251</v>
      </c>
    </row>
    <row r="473" spans="1:13">
      <c r="A473" s="375">
        <v>44447</v>
      </c>
      <c r="B473" s="410">
        <v>23386</v>
      </c>
      <c r="C473" s="410" t="s">
        <v>24</v>
      </c>
      <c r="D473" t="s">
        <v>14</v>
      </c>
      <c r="E473" s="1"/>
      <c r="F473" s="1">
        <v>2.8</v>
      </c>
      <c r="G473" s="38">
        <f t="shared" si="7"/>
        <v>1.2523315717771766E-13</v>
      </c>
    </row>
    <row r="474" spans="1:13">
      <c r="A474" s="376">
        <v>44439</v>
      </c>
      <c r="B474" s="407" t="s">
        <v>11</v>
      </c>
      <c r="C474" s="407" t="s">
        <v>25</v>
      </c>
      <c r="D474" t="s">
        <v>13</v>
      </c>
      <c r="E474" s="1">
        <v>70.2</v>
      </c>
      <c r="G474" s="38">
        <f t="shared" si="7"/>
        <v>70.200000000000131</v>
      </c>
    </row>
    <row r="475" spans="1:13">
      <c r="B475" s="410"/>
      <c r="C475" s="410"/>
      <c r="D475" t="s">
        <v>14</v>
      </c>
      <c r="E475" s="1">
        <v>3.1</v>
      </c>
      <c r="G475" s="38">
        <f t="shared" si="7"/>
        <v>73.300000000000125</v>
      </c>
    </row>
    <row r="476" spans="1:13">
      <c r="B476" s="410"/>
      <c r="C476" s="410"/>
      <c r="D476" t="s">
        <v>15</v>
      </c>
      <c r="E476" s="1">
        <v>60</v>
      </c>
      <c r="G476" s="38">
        <f t="shared" si="7"/>
        <v>133.30000000000013</v>
      </c>
    </row>
    <row r="477" spans="1:13">
      <c r="B477" s="410"/>
      <c r="C477" s="410"/>
      <c r="D477" t="s">
        <v>16</v>
      </c>
      <c r="E477" s="1">
        <v>5</v>
      </c>
      <c r="G477" s="38">
        <f t="shared" si="7"/>
        <v>138.30000000000013</v>
      </c>
    </row>
    <row r="478" spans="1:13">
      <c r="A478" s="375">
        <v>44439</v>
      </c>
      <c r="B478" s="410" t="s">
        <v>10</v>
      </c>
      <c r="C478" s="410" t="s">
        <v>25</v>
      </c>
      <c r="D478" t="s">
        <v>15</v>
      </c>
      <c r="E478" s="1"/>
      <c r="F478" s="1">
        <v>60</v>
      </c>
      <c r="G478" s="38">
        <f t="shared" si="7"/>
        <v>78.300000000000125</v>
      </c>
    </row>
    <row r="479" spans="1:13">
      <c r="A479" s="375">
        <v>44439</v>
      </c>
      <c r="B479" s="410" t="s">
        <v>10</v>
      </c>
      <c r="C479" s="410" t="s">
        <v>25</v>
      </c>
      <c r="D479" t="s">
        <v>16</v>
      </c>
      <c r="E479" s="1"/>
      <c r="F479" s="1">
        <v>5</v>
      </c>
      <c r="G479" s="38">
        <f t="shared" si="7"/>
        <v>73.300000000000125</v>
      </c>
    </row>
    <row r="480" spans="1:13" s="111" customFormat="1">
      <c r="A480" s="377">
        <v>44515</v>
      </c>
      <c r="B480" s="374">
        <v>23834</v>
      </c>
      <c r="C480" s="374" t="s">
        <v>25</v>
      </c>
      <c r="D480" s="111" t="s">
        <v>13</v>
      </c>
      <c r="E480" s="112"/>
      <c r="F480" s="113">
        <v>70.2</v>
      </c>
      <c r="G480" s="38">
        <f t="shared" ref="G480" si="8">+G479+E480-F480</f>
        <v>3.1000000000001222</v>
      </c>
      <c r="M480" s="113"/>
    </row>
    <row r="481" spans="1:13" s="111" customFormat="1">
      <c r="A481" s="377">
        <v>44515</v>
      </c>
      <c r="B481" s="374">
        <v>23834</v>
      </c>
      <c r="C481" s="374" t="s">
        <v>25</v>
      </c>
      <c r="D481" s="111" t="s">
        <v>14</v>
      </c>
      <c r="E481" s="112"/>
      <c r="F481" s="113">
        <v>3.1</v>
      </c>
      <c r="G481" s="38">
        <f t="shared" ref="G481:G558" si="9">+G480+E481-F481</f>
        <v>1.2212453270876722E-13</v>
      </c>
      <c r="M481" s="113"/>
    </row>
    <row r="482" spans="1:13">
      <c r="A482" s="376">
        <v>44469</v>
      </c>
      <c r="B482" s="407" t="s">
        <v>11</v>
      </c>
      <c r="C482" s="407" t="s">
        <v>26</v>
      </c>
      <c r="D482" t="s">
        <v>13</v>
      </c>
      <c r="E482" s="1">
        <v>72.599999999999994</v>
      </c>
      <c r="G482" s="38">
        <f t="shared" si="9"/>
        <v>72.600000000000122</v>
      </c>
    </row>
    <row r="483" spans="1:13">
      <c r="B483" s="410"/>
      <c r="C483" s="410"/>
      <c r="D483" t="s">
        <v>14</v>
      </c>
      <c r="E483" s="1">
        <v>4.7</v>
      </c>
      <c r="G483" s="38">
        <f t="shared" si="9"/>
        <v>77.300000000000125</v>
      </c>
    </row>
    <row r="484" spans="1:13">
      <c r="B484" s="410"/>
      <c r="C484" s="410"/>
      <c r="D484" t="s">
        <v>15</v>
      </c>
      <c r="E484" s="1">
        <v>60</v>
      </c>
      <c r="G484" s="38">
        <f t="shared" si="9"/>
        <v>137.30000000000013</v>
      </c>
    </row>
    <row r="485" spans="1:13">
      <c r="B485" s="410"/>
      <c r="C485" s="410"/>
      <c r="D485" t="s">
        <v>16</v>
      </c>
      <c r="E485" s="1">
        <v>5</v>
      </c>
      <c r="G485" s="38">
        <f t="shared" si="9"/>
        <v>142.30000000000013</v>
      </c>
    </row>
    <row r="486" spans="1:13">
      <c r="A486" s="375">
        <v>44469</v>
      </c>
      <c r="B486" s="410" t="s">
        <v>10</v>
      </c>
      <c r="C486" s="410" t="s">
        <v>26</v>
      </c>
      <c r="D486" t="s">
        <v>15</v>
      </c>
      <c r="E486" s="1"/>
      <c r="F486" s="1">
        <v>60</v>
      </c>
      <c r="G486" s="38">
        <f t="shared" si="9"/>
        <v>82.300000000000125</v>
      </c>
    </row>
    <row r="487" spans="1:13">
      <c r="A487" s="375">
        <v>44469</v>
      </c>
      <c r="B487" s="410" t="s">
        <v>10</v>
      </c>
      <c r="C487" s="410" t="s">
        <v>26</v>
      </c>
      <c r="D487" t="s">
        <v>16</v>
      </c>
      <c r="E487" s="1"/>
      <c r="F487" s="1">
        <v>5</v>
      </c>
      <c r="G487" s="38">
        <f t="shared" si="9"/>
        <v>77.300000000000125</v>
      </c>
    </row>
    <row r="488" spans="1:13" s="111" customFormat="1">
      <c r="A488" s="377">
        <v>44515</v>
      </c>
      <c r="B488" s="374">
        <v>23834</v>
      </c>
      <c r="C488" s="374" t="s">
        <v>26</v>
      </c>
      <c r="D488" s="111" t="s">
        <v>13</v>
      </c>
      <c r="E488" s="112"/>
      <c r="F488" s="113">
        <v>72.599999999999994</v>
      </c>
      <c r="G488" s="38">
        <f t="shared" si="9"/>
        <v>4.7000000000001307</v>
      </c>
      <c r="M488" s="113"/>
    </row>
    <row r="489" spans="1:13" s="111" customFormat="1">
      <c r="A489" s="377">
        <v>44515</v>
      </c>
      <c r="B489" s="374">
        <v>23834</v>
      </c>
      <c r="C489" s="374" t="s">
        <v>26</v>
      </c>
      <c r="D489" s="111" t="s">
        <v>14</v>
      </c>
      <c r="E489" s="112"/>
      <c r="F489" s="113">
        <v>4.7</v>
      </c>
      <c r="G489" s="38">
        <f t="shared" si="9"/>
        <v>1.3056222769591841E-13</v>
      </c>
      <c r="M489" s="113"/>
    </row>
    <row r="490" spans="1:13">
      <c r="A490" s="376">
        <v>44500</v>
      </c>
      <c r="B490" s="407" t="s">
        <v>11</v>
      </c>
      <c r="C490" s="407" t="s">
        <v>27</v>
      </c>
      <c r="D490" t="s">
        <v>13</v>
      </c>
      <c r="E490" s="1">
        <v>75.3</v>
      </c>
      <c r="G490" s="38">
        <f t="shared" si="9"/>
        <v>75.300000000000125</v>
      </c>
      <c r="M490"/>
    </row>
    <row r="491" spans="1:13">
      <c r="B491" s="410"/>
      <c r="C491" s="410"/>
      <c r="D491" t="s">
        <v>14</v>
      </c>
      <c r="E491" s="1">
        <v>2.6</v>
      </c>
      <c r="G491" s="38">
        <f t="shared" si="9"/>
        <v>77.900000000000119</v>
      </c>
      <c r="M491"/>
    </row>
    <row r="492" spans="1:13">
      <c r="B492" s="410"/>
      <c r="C492" s="410"/>
      <c r="D492" t="s">
        <v>15</v>
      </c>
      <c r="E492" s="1">
        <v>60</v>
      </c>
      <c r="G492" s="38">
        <f t="shared" si="9"/>
        <v>137.90000000000012</v>
      </c>
      <c r="M492"/>
    </row>
    <row r="493" spans="1:13">
      <c r="B493" s="410"/>
      <c r="C493" s="410"/>
      <c r="D493" t="s">
        <v>16</v>
      </c>
      <c r="E493" s="1">
        <v>5</v>
      </c>
      <c r="G493" s="38">
        <f t="shared" si="9"/>
        <v>142.90000000000012</v>
      </c>
      <c r="M493"/>
    </row>
    <row r="494" spans="1:13">
      <c r="A494" s="375">
        <v>44500</v>
      </c>
      <c r="B494" s="410" t="s">
        <v>62</v>
      </c>
      <c r="C494" s="410" t="s">
        <v>27</v>
      </c>
      <c r="D494" t="s">
        <v>15</v>
      </c>
      <c r="E494" s="45"/>
      <c r="F494" s="45">
        <v>60</v>
      </c>
      <c r="G494" s="38">
        <f t="shared" si="9"/>
        <v>82.900000000000119</v>
      </c>
      <c r="M494" s="45"/>
    </row>
    <row r="495" spans="1:13">
      <c r="A495" s="375">
        <v>44500</v>
      </c>
      <c r="B495" s="410" t="s">
        <v>62</v>
      </c>
      <c r="C495" s="410" t="s">
        <v>27</v>
      </c>
      <c r="D495" t="s">
        <v>16</v>
      </c>
      <c r="E495" s="45"/>
      <c r="F495" s="45">
        <v>5</v>
      </c>
      <c r="G495" s="38">
        <f t="shared" si="9"/>
        <v>77.900000000000119</v>
      </c>
      <c r="M495" s="45"/>
    </row>
    <row r="496" spans="1:13">
      <c r="A496" s="375">
        <v>44650</v>
      </c>
      <c r="B496" s="410">
        <v>24755</v>
      </c>
      <c r="C496" s="410" t="s">
        <v>27</v>
      </c>
      <c r="D496" t="s">
        <v>13</v>
      </c>
      <c r="E496" s="45"/>
      <c r="F496" s="1">
        <v>75.3</v>
      </c>
      <c r="G496" s="38">
        <f t="shared" si="9"/>
        <v>2.6000000000001222</v>
      </c>
      <c r="M496" s="45"/>
    </row>
    <row r="497" spans="1:13">
      <c r="A497" s="375">
        <v>44650</v>
      </c>
      <c r="B497" s="410">
        <v>24755</v>
      </c>
      <c r="C497" s="410" t="s">
        <v>27</v>
      </c>
      <c r="D497" t="s">
        <v>14</v>
      </c>
      <c r="E497" s="45"/>
      <c r="F497" s="1">
        <v>2.6</v>
      </c>
      <c r="G497" s="38">
        <f t="shared" si="9"/>
        <v>1.2212453270876722E-13</v>
      </c>
      <c r="M497" s="45"/>
    </row>
    <row r="498" spans="1:13">
      <c r="A498" s="376">
        <v>44530</v>
      </c>
      <c r="B498" s="407" t="s">
        <v>11</v>
      </c>
      <c r="C498" s="407" t="s">
        <v>28</v>
      </c>
      <c r="D498" t="s">
        <v>13</v>
      </c>
      <c r="E498" s="1">
        <v>80.3</v>
      </c>
      <c r="G498" s="38">
        <f t="shared" si="9"/>
        <v>80.300000000000125</v>
      </c>
      <c r="M498"/>
    </row>
    <row r="499" spans="1:13">
      <c r="B499" s="410"/>
      <c r="C499" s="410"/>
      <c r="D499" t="s">
        <v>14</v>
      </c>
      <c r="E499" s="1">
        <v>4</v>
      </c>
      <c r="G499" s="38">
        <f t="shared" si="9"/>
        <v>84.300000000000125</v>
      </c>
      <c r="M499"/>
    </row>
    <row r="500" spans="1:13">
      <c r="B500" s="410"/>
      <c r="C500" s="410"/>
      <c r="D500" t="s">
        <v>15</v>
      </c>
      <c r="E500" s="1">
        <v>60</v>
      </c>
      <c r="G500" s="38">
        <f t="shared" si="9"/>
        <v>144.30000000000013</v>
      </c>
      <c r="M500"/>
    </row>
    <row r="501" spans="1:13">
      <c r="B501" s="410"/>
      <c r="C501" s="410"/>
      <c r="D501" t="s">
        <v>16</v>
      </c>
      <c r="E501" s="1">
        <v>5</v>
      </c>
      <c r="G501" s="38">
        <f t="shared" si="9"/>
        <v>149.30000000000013</v>
      </c>
      <c r="M501"/>
    </row>
    <row r="502" spans="1:13">
      <c r="B502" s="410"/>
      <c r="C502" s="410"/>
      <c r="D502" t="s">
        <v>161</v>
      </c>
      <c r="E502" s="1">
        <v>10</v>
      </c>
      <c r="G502" s="38">
        <f t="shared" si="9"/>
        <v>159.30000000000013</v>
      </c>
      <c r="M502"/>
    </row>
    <row r="503" spans="1:13">
      <c r="A503" s="375">
        <v>44530</v>
      </c>
      <c r="B503" s="410" t="s">
        <v>10</v>
      </c>
      <c r="C503" s="410" t="s">
        <v>28</v>
      </c>
      <c r="D503" t="s">
        <v>15</v>
      </c>
      <c r="E503" s="1"/>
      <c r="F503" s="1">
        <v>60</v>
      </c>
      <c r="G503" s="38">
        <f t="shared" si="9"/>
        <v>99.300000000000125</v>
      </c>
      <c r="M503"/>
    </row>
    <row r="504" spans="1:13">
      <c r="A504" s="375">
        <v>44530</v>
      </c>
      <c r="B504" s="410" t="s">
        <v>10</v>
      </c>
      <c r="C504" s="410" t="s">
        <v>28</v>
      </c>
      <c r="D504" t="s">
        <v>16</v>
      </c>
      <c r="E504" s="1"/>
      <c r="F504" s="1">
        <v>5</v>
      </c>
      <c r="G504" s="38">
        <f t="shared" si="9"/>
        <v>94.300000000000125</v>
      </c>
      <c r="M504"/>
    </row>
    <row r="505" spans="1:13">
      <c r="A505" s="375">
        <v>44650</v>
      </c>
      <c r="B505" s="410">
        <v>24755</v>
      </c>
      <c r="C505" s="410" t="s">
        <v>28</v>
      </c>
      <c r="D505" t="s">
        <v>13</v>
      </c>
      <c r="E505" s="1"/>
      <c r="F505" s="1">
        <v>80.3</v>
      </c>
      <c r="G505" s="38">
        <f t="shared" si="9"/>
        <v>14.000000000000128</v>
      </c>
      <c r="M505"/>
    </row>
    <row r="506" spans="1:13">
      <c r="A506" s="375">
        <v>44650</v>
      </c>
      <c r="B506" s="410">
        <v>24755</v>
      </c>
      <c r="C506" s="410" t="s">
        <v>28</v>
      </c>
      <c r="D506" t="s">
        <v>14</v>
      </c>
      <c r="E506" s="1"/>
      <c r="F506" s="1">
        <v>4</v>
      </c>
      <c r="G506" s="38">
        <f t="shared" si="9"/>
        <v>10.000000000000128</v>
      </c>
      <c r="M506"/>
    </row>
    <row r="507" spans="1:13">
      <c r="A507" s="375">
        <v>44650</v>
      </c>
      <c r="B507" s="410">
        <v>24755</v>
      </c>
      <c r="C507" s="410" t="s">
        <v>28</v>
      </c>
      <c r="D507" t="s">
        <v>161</v>
      </c>
      <c r="E507" s="1"/>
      <c r="F507" s="1">
        <v>10</v>
      </c>
      <c r="G507" s="38">
        <f t="shared" si="9"/>
        <v>1.2789769243681803E-13</v>
      </c>
      <c r="M507"/>
    </row>
    <row r="508" spans="1:13">
      <c r="A508" s="376">
        <v>44561</v>
      </c>
      <c r="B508" s="407" t="s">
        <v>11</v>
      </c>
      <c r="C508" s="407" t="s">
        <v>29</v>
      </c>
      <c r="D508" t="s">
        <v>13</v>
      </c>
      <c r="E508" s="1">
        <v>84.4</v>
      </c>
      <c r="G508" s="38">
        <f t="shared" si="9"/>
        <v>84.400000000000134</v>
      </c>
      <c r="M508"/>
    </row>
    <row r="509" spans="1:13">
      <c r="B509" s="410"/>
      <c r="C509" s="410"/>
      <c r="D509" t="s">
        <v>14</v>
      </c>
      <c r="E509" s="1">
        <v>4.4000000000000004</v>
      </c>
      <c r="G509" s="38">
        <f t="shared" si="9"/>
        <v>88.800000000000139</v>
      </c>
      <c r="M509"/>
    </row>
    <row r="510" spans="1:13">
      <c r="B510" s="410"/>
      <c r="C510" s="410"/>
      <c r="D510" t="s">
        <v>15</v>
      </c>
      <c r="E510" s="1">
        <v>60</v>
      </c>
      <c r="G510" s="38">
        <f t="shared" si="9"/>
        <v>148.80000000000013</v>
      </c>
      <c r="M510"/>
    </row>
    <row r="511" spans="1:13">
      <c r="B511" s="410"/>
      <c r="C511" s="410"/>
      <c r="D511" t="s">
        <v>16</v>
      </c>
      <c r="E511" s="1">
        <v>5</v>
      </c>
      <c r="G511" s="38">
        <f t="shared" si="9"/>
        <v>153.80000000000013</v>
      </c>
      <c r="M511"/>
    </row>
    <row r="512" spans="1:13">
      <c r="A512" s="375">
        <v>44561</v>
      </c>
      <c r="B512" s="410" t="s">
        <v>48</v>
      </c>
      <c r="C512" s="410" t="s">
        <v>29</v>
      </c>
      <c r="D512" t="s">
        <v>15</v>
      </c>
      <c r="F512" s="1">
        <v>60</v>
      </c>
      <c r="G512" s="38">
        <f t="shared" si="9"/>
        <v>93.800000000000125</v>
      </c>
    </row>
    <row r="513" spans="1:7">
      <c r="A513" s="375">
        <v>44561</v>
      </c>
      <c r="B513" s="410" t="s">
        <v>48</v>
      </c>
      <c r="C513" s="410" t="s">
        <v>29</v>
      </c>
      <c r="D513" t="s">
        <v>16</v>
      </c>
      <c r="F513" s="1">
        <v>5</v>
      </c>
      <c r="G513" s="38">
        <f t="shared" si="9"/>
        <v>88.800000000000125</v>
      </c>
    </row>
    <row r="514" spans="1:7">
      <c r="A514" s="375">
        <v>44650</v>
      </c>
      <c r="B514" s="410">
        <v>24755</v>
      </c>
      <c r="C514" s="410" t="s">
        <v>29</v>
      </c>
      <c r="D514" t="s">
        <v>13</v>
      </c>
      <c r="F514" s="1">
        <v>84.4</v>
      </c>
      <c r="G514" s="38">
        <f t="shared" si="9"/>
        <v>4.4000000000001194</v>
      </c>
    </row>
    <row r="515" spans="1:7">
      <c r="A515" s="375">
        <v>44650</v>
      </c>
      <c r="B515" s="410">
        <v>24755</v>
      </c>
      <c r="C515" s="410" t="s">
        <v>29</v>
      </c>
      <c r="D515" t="s">
        <v>14</v>
      </c>
      <c r="F515" s="1">
        <v>4.4000000000000004</v>
      </c>
      <c r="G515" s="38">
        <f t="shared" si="9"/>
        <v>1.1901590823981678E-13</v>
      </c>
    </row>
    <row r="516" spans="1:7">
      <c r="A516" s="376">
        <v>44592</v>
      </c>
      <c r="B516" s="407" t="s">
        <v>11</v>
      </c>
      <c r="C516" s="407" t="s">
        <v>12</v>
      </c>
      <c r="D516" t="s">
        <v>13</v>
      </c>
      <c r="E516" s="13">
        <v>89.2</v>
      </c>
      <c r="G516" s="38">
        <f t="shared" si="9"/>
        <v>89.200000000000117</v>
      </c>
    </row>
    <row r="517" spans="1:7">
      <c r="B517" s="410"/>
      <c r="C517" s="410"/>
      <c r="D517" t="s">
        <v>14</v>
      </c>
      <c r="E517" s="13">
        <v>1.3</v>
      </c>
      <c r="G517" s="38">
        <f t="shared" si="9"/>
        <v>90.500000000000114</v>
      </c>
    </row>
    <row r="518" spans="1:7">
      <c r="B518" s="410"/>
      <c r="C518" s="410"/>
      <c r="D518" t="s">
        <v>15</v>
      </c>
      <c r="E518" s="13">
        <v>60</v>
      </c>
      <c r="G518" s="38">
        <f t="shared" si="9"/>
        <v>150.50000000000011</v>
      </c>
    </row>
    <row r="519" spans="1:7">
      <c r="B519" s="410"/>
      <c r="C519" s="410"/>
      <c r="D519" t="s">
        <v>16</v>
      </c>
      <c r="E519" s="13">
        <v>5</v>
      </c>
      <c r="G519" s="38">
        <f t="shared" si="9"/>
        <v>155.50000000000011</v>
      </c>
    </row>
    <row r="520" spans="1:7">
      <c r="B520" s="410"/>
      <c r="C520" s="410"/>
      <c r="D520" t="s">
        <v>385</v>
      </c>
      <c r="E520" s="13">
        <v>10</v>
      </c>
      <c r="G520" s="38">
        <f t="shared" si="9"/>
        <v>165.50000000000011</v>
      </c>
    </row>
    <row r="521" spans="1:7">
      <c r="A521" s="375">
        <v>44592</v>
      </c>
      <c r="B521" s="410" t="s">
        <v>49</v>
      </c>
      <c r="C521" s="410" t="s">
        <v>12</v>
      </c>
      <c r="D521" t="s">
        <v>15</v>
      </c>
      <c r="F521" s="1">
        <v>60</v>
      </c>
      <c r="G521" s="38">
        <f t="shared" si="9"/>
        <v>105.50000000000011</v>
      </c>
    </row>
    <row r="522" spans="1:7">
      <c r="A522" s="375">
        <v>44592</v>
      </c>
      <c r="B522" s="410" t="s">
        <v>49</v>
      </c>
      <c r="C522" s="410" t="s">
        <v>12</v>
      </c>
      <c r="D522" t="s">
        <v>16</v>
      </c>
      <c r="F522" s="1">
        <v>5</v>
      </c>
      <c r="G522" s="38">
        <f t="shared" si="9"/>
        <v>100.50000000000011</v>
      </c>
    </row>
    <row r="523" spans="1:7">
      <c r="A523" s="375">
        <v>44650</v>
      </c>
      <c r="B523" s="410">
        <v>24755</v>
      </c>
      <c r="C523" s="410" t="s">
        <v>12</v>
      </c>
      <c r="D523" t="s">
        <v>13</v>
      </c>
      <c r="F523" s="13">
        <v>89.2</v>
      </c>
      <c r="G523" s="38">
        <f t="shared" si="9"/>
        <v>11.300000000000111</v>
      </c>
    </row>
    <row r="524" spans="1:7">
      <c r="A524" s="375">
        <v>44650</v>
      </c>
      <c r="B524" s="410">
        <v>24755</v>
      </c>
      <c r="C524" s="410" t="s">
        <v>12</v>
      </c>
      <c r="D524" t="s">
        <v>14</v>
      </c>
      <c r="F524" s="13">
        <v>1.3</v>
      </c>
      <c r="G524" s="38">
        <f t="shared" si="9"/>
        <v>10.00000000000011</v>
      </c>
    </row>
    <row r="525" spans="1:7">
      <c r="A525" s="375">
        <v>44650</v>
      </c>
      <c r="B525" s="410">
        <v>24756</v>
      </c>
      <c r="C525" s="410" t="s">
        <v>12</v>
      </c>
      <c r="D525" t="s">
        <v>385</v>
      </c>
      <c r="F525" s="13">
        <v>10</v>
      </c>
      <c r="G525" s="38">
        <f t="shared" si="9"/>
        <v>1.1013412404281553E-13</v>
      </c>
    </row>
    <row r="526" spans="1:7">
      <c r="A526" s="376">
        <v>44620</v>
      </c>
      <c r="B526" s="407" t="s">
        <v>11</v>
      </c>
      <c r="C526" s="407" t="s">
        <v>19</v>
      </c>
      <c r="D526" t="s">
        <v>13</v>
      </c>
      <c r="E526" s="13">
        <v>122.2</v>
      </c>
      <c r="G526" s="38">
        <f t="shared" si="9"/>
        <v>122.20000000000012</v>
      </c>
    </row>
    <row r="527" spans="1:7">
      <c r="B527" s="410"/>
      <c r="C527" s="410"/>
      <c r="D527" t="s">
        <v>14</v>
      </c>
      <c r="E527" s="13">
        <v>4.3</v>
      </c>
      <c r="G527" s="38">
        <f t="shared" si="9"/>
        <v>126.50000000000011</v>
      </c>
    </row>
    <row r="528" spans="1:7">
      <c r="B528" s="410"/>
      <c r="C528" s="410"/>
      <c r="D528" t="s">
        <v>15</v>
      </c>
      <c r="E528" s="13">
        <v>56</v>
      </c>
      <c r="G528" s="38">
        <f t="shared" si="9"/>
        <v>182.50000000000011</v>
      </c>
    </row>
    <row r="529" spans="1:7">
      <c r="B529" s="410"/>
      <c r="C529" s="410"/>
      <c r="D529" t="s">
        <v>16</v>
      </c>
      <c r="E529" s="13">
        <v>5</v>
      </c>
      <c r="G529" s="38">
        <f t="shared" si="9"/>
        <v>187.50000000000011</v>
      </c>
    </row>
    <row r="530" spans="1:7">
      <c r="A530" s="375">
        <v>44620</v>
      </c>
      <c r="B530" s="410" t="s">
        <v>50</v>
      </c>
      <c r="C530" s="410" t="s">
        <v>19</v>
      </c>
      <c r="D530" t="s">
        <v>15</v>
      </c>
      <c r="F530" s="1">
        <v>56</v>
      </c>
      <c r="G530" s="38">
        <f t="shared" si="9"/>
        <v>131.50000000000011</v>
      </c>
    </row>
    <row r="531" spans="1:7">
      <c r="A531" s="375">
        <v>44620</v>
      </c>
      <c r="B531" s="410" t="s">
        <v>50</v>
      </c>
      <c r="C531" s="410" t="s">
        <v>19</v>
      </c>
      <c r="D531" t="s">
        <v>16</v>
      </c>
      <c r="F531" s="1">
        <v>5</v>
      </c>
      <c r="G531" s="38">
        <f t="shared" si="9"/>
        <v>126.50000000000011</v>
      </c>
    </row>
    <row r="532" spans="1:7">
      <c r="A532" s="375">
        <v>44650</v>
      </c>
      <c r="B532" s="410">
        <v>24756</v>
      </c>
      <c r="C532" s="410" t="s">
        <v>19</v>
      </c>
      <c r="D532" t="s">
        <v>13</v>
      </c>
      <c r="F532" s="13">
        <v>122.2</v>
      </c>
      <c r="G532" s="38">
        <f t="shared" si="9"/>
        <v>4.3000000000001108</v>
      </c>
    </row>
    <row r="533" spans="1:7">
      <c r="A533" s="375">
        <v>44650</v>
      </c>
      <c r="B533" s="410">
        <v>24756</v>
      </c>
      <c r="C533" s="410" t="s">
        <v>19</v>
      </c>
      <c r="D533" t="s">
        <v>14</v>
      </c>
      <c r="F533" s="13">
        <v>4.3</v>
      </c>
      <c r="G533" s="38">
        <f t="shared" si="9"/>
        <v>1.1102230246251565E-13</v>
      </c>
    </row>
    <row r="534" spans="1:7">
      <c r="A534" s="376">
        <v>44651</v>
      </c>
      <c r="B534" s="407" t="s">
        <v>11</v>
      </c>
      <c r="C534" s="407" t="s">
        <v>20</v>
      </c>
      <c r="D534" t="s">
        <v>13</v>
      </c>
      <c r="E534" s="1">
        <v>121.3</v>
      </c>
      <c r="G534" s="38">
        <f t="shared" si="9"/>
        <v>121.30000000000011</v>
      </c>
    </row>
    <row r="535" spans="1:7">
      <c r="B535" s="410"/>
      <c r="C535" s="410"/>
      <c r="D535" t="s">
        <v>14</v>
      </c>
      <c r="E535" s="1">
        <v>5.2</v>
      </c>
      <c r="G535" s="38">
        <f t="shared" si="9"/>
        <v>126.50000000000011</v>
      </c>
    </row>
    <row r="536" spans="1:7">
      <c r="B536" s="410"/>
      <c r="C536" s="410"/>
      <c r="D536" t="s">
        <v>15</v>
      </c>
      <c r="E536" s="1">
        <v>60</v>
      </c>
      <c r="G536" s="38">
        <f t="shared" si="9"/>
        <v>186.50000000000011</v>
      </c>
    </row>
    <row r="537" spans="1:7">
      <c r="B537" s="410"/>
      <c r="C537" s="410"/>
      <c r="D537" t="s">
        <v>16</v>
      </c>
      <c r="E537" s="1">
        <v>5</v>
      </c>
      <c r="G537" s="38">
        <f t="shared" si="9"/>
        <v>191.50000000000011</v>
      </c>
    </row>
    <row r="538" spans="1:7">
      <c r="A538" s="375">
        <v>44651</v>
      </c>
      <c r="B538" s="410" t="s">
        <v>53</v>
      </c>
      <c r="C538" s="410" t="s">
        <v>20</v>
      </c>
      <c r="D538" t="s">
        <v>15</v>
      </c>
      <c r="E538" s="1"/>
      <c r="F538" s="1">
        <v>60</v>
      </c>
      <c r="G538" s="38">
        <f t="shared" si="9"/>
        <v>131.50000000000011</v>
      </c>
    </row>
    <row r="539" spans="1:7">
      <c r="A539" s="375">
        <v>44651</v>
      </c>
      <c r="B539" s="410" t="s">
        <v>53</v>
      </c>
      <c r="C539" s="410" t="s">
        <v>20</v>
      </c>
      <c r="D539" t="s">
        <v>16</v>
      </c>
      <c r="E539" s="1"/>
      <c r="F539" s="1">
        <v>5</v>
      </c>
      <c r="G539" s="38">
        <f t="shared" si="9"/>
        <v>126.50000000000011</v>
      </c>
    </row>
    <row r="540" spans="1:7">
      <c r="A540" s="375">
        <v>44705</v>
      </c>
      <c r="B540" s="410" t="s">
        <v>705</v>
      </c>
      <c r="C540" s="410" t="s">
        <v>20</v>
      </c>
      <c r="D540" t="s">
        <v>13</v>
      </c>
      <c r="E540" s="1"/>
      <c r="F540" s="1">
        <v>121.3</v>
      </c>
      <c r="G540" s="38">
        <f t="shared" si="9"/>
        <v>5.2000000000001165</v>
      </c>
    </row>
    <row r="541" spans="1:7">
      <c r="A541" s="375">
        <v>44705</v>
      </c>
      <c r="B541" s="410" t="s">
        <v>705</v>
      </c>
      <c r="C541" s="410" t="s">
        <v>20</v>
      </c>
      <c r="D541" t="s">
        <v>14</v>
      </c>
      <c r="E541" s="1"/>
      <c r="F541" s="1">
        <v>5.2</v>
      </c>
      <c r="G541" s="38">
        <f t="shared" si="9"/>
        <v>1.1635137298071641E-13</v>
      </c>
    </row>
    <row r="542" spans="1:7">
      <c r="A542" s="376">
        <v>44681</v>
      </c>
      <c r="B542" s="407" t="s">
        <v>11</v>
      </c>
      <c r="C542" s="407" t="s">
        <v>21</v>
      </c>
      <c r="D542" t="s">
        <v>13</v>
      </c>
      <c r="E542" s="1">
        <v>124.1</v>
      </c>
      <c r="G542" s="38">
        <f t="shared" si="9"/>
        <v>124.10000000000011</v>
      </c>
    </row>
    <row r="543" spans="1:7">
      <c r="B543" s="410"/>
      <c r="C543" s="410"/>
      <c r="D543" t="s">
        <v>14</v>
      </c>
      <c r="E543" s="1">
        <v>2.8</v>
      </c>
      <c r="G543" s="38">
        <f t="shared" si="9"/>
        <v>126.90000000000011</v>
      </c>
    </row>
    <row r="544" spans="1:7">
      <c r="B544" s="410"/>
      <c r="C544" s="410"/>
      <c r="D544" t="s">
        <v>15</v>
      </c>
      <c r="E544" s="1">
        <v>60</v>
      </c>
      <c r="G544" s="38">
        <f t="shared" si="9"/>
        <v>186.90000000000009</v>
      </c>
    </row>
    <row r="545" spans="1:11">
      <c r="B545" s="410"/>
      <c r="C545" s="410"/>
      <c r="D545" t="s">
        <v>16</v>
      </c>
      <c r="E545" s="1">
        <v>5</v>
      </c>
      <c r="G545" s="38">
        <f t="shared" si="9"/>
        <v>191.90000000000009</v>
      </c>
    </row>
    <row r="546" spans="1:11">
      <c r="B546" s="410"/>
      <c r="C546" s="410"/>
      <c r="D546" t="s">
        <v>54</v>
      </c>
      <c r="E546" s="140">
        <v>10</v>
      </c>
      <c r="G546" s="38">
        <f t="shared" si="9"/>
        <v>201.90000000000009</v>
      </c>
    </row>
    <row r="547" spans="1:11">
      <c r="A547" s="375">
        <v>44681</v>
      </c>
      <c r="B547" s="410" t="s">
        <v>65</v>
      </c>
      <c r="C547" s="410" t="s">
        <v>21</v>
      </c>
      <c r="D547" t="s">
        <v>15</v>
      </c>
      <c r="E547" s="1"/>
      <c r="F547" s="1">
        <v>60</v>
      </c>
      <c r="G547" s="38">
        <f t="shared" si="9"/>
        <v>141.90000000000009</v>
      </c>
    </row>
    <row r="548" spans="1:11">
      <c r="A548" s="375">
        <v>44681</v>
      </c>
      <c r="B548" s="410" t="s">
        <v>65</v>
      </c>
      <c r="C548" s="410" t="s">
        <v>21</v>
      </c>
      <c r="D548" t="s">
        <v>16</v>
      </c>
      <c r="E548" s="1"/>
      <c r="F548" s="1">
        <v>5</v>
      </c>
      <c r="G548" s="38">
        <f t="shared" si="9"/>
        <v>136.90000000000009</v>
      </c>
    </row>
    <row r="549" spans="1:11">
      <c r="A549" s="375">
        <v>44705</v>
      </c>
      <c r="B549" s="410" t="s">
        <v>705</v>
      </c>
      <c r="C549" s="410" t="s">
        <v>21</v>
      </c>
      <c r="D549" t="s">
        <v>13</v>
      </c>
      <c r="F549" s="1">
        <v>124.1</v>
      </c>
      <c r="G549" s="38">
        <f t="shared" si="9"/>
        <v>12.800000000000097</v>
      </c>
    </row>
    <row r="550" spans="1:11">
      <c r="A550" s="375">
        <v>44705</v>
      </c>
      <c r="B550" s="410" t="s">
        <v>705</v>
      </c>
      <c r="C550" s="410" t="s">
        <v>21</v>
      </c>
      <c r="D550" t="s">
        <v>14</v>
      </c>
      <c r="F550" s="1">
        <v>2.8</v>
      </c>
      <c r="G550" s="38">
        <f t="shared" si="9"/>
        <v>10.000000000000096</v>
      </c>
    </row>
    <row r="551" spans="1:11">
      <c r="A551" s="375">
        <v>44762</v>
      </c>
      <c r="B551" s="410">
        <v>25106</v>
      </c>
      <c r="C551" s="410" t="s">
        <v>21</v>
      </c>
      <c r="D551" t="s">
        <v>54</v>
      </c>
      <c r="F551" s="140">
        <v>10</v>
      </c>
      <c r="G551" s="38">
        <f t="shared" si="9"/>
        <v>9.5923269327613525E-14</v>
      </c>
    </row>
    <row r="552" spans="1:11">
      <c r="A552" s="376">
        <v>44712</v>
      </c>
      <c r="B552" s="407" t="s">
        <v>11</v>
      </c>
      <c r="C552" s="407" t="s">
        <v>22</v>
      </c>
      <c r="D552" t="s">
        <v>13</v>
      </c>
      <c r="E552" s="1">
        <v>118.6</v>
      </c>
      <c r="G552" s="38">
        <f t="shared" si="9"/>
        <v>118.60000000000009</v>
      </c>
    </row>
    <row r="553" spans="1:11">
      <c r="B553" s="410"/>
      <c r="C553" s="410"/>
      <c r="D553" t="s">
        <v>14</v>
      </c>
      <c r="E553" s="1">
        <v>9.1</v>
      </c>
      <c r="G553" s="38">
        <f t="shared" si="9"/>
        <v>127.70000000000009</v>
      </c>
    </row>
    <row r="554" spans="1:11">
      <c r="B554" s="410"/>
      <c r="C554" s="410"/>
      <c r="D554" t="s">
        <v>15</v>
      </c>
      <c r="E554" s="1">
        <v>60</v>
      </c>
      <c r="G554" s="38">
        <f t="shared" si="9"/>
        <v>187.7000000000001</v>
      </c>
    </row>
    <row r="555" spans="1:11">
      <c r="B555" s="410"/>
      <c r="C555" s="410"/>
      <c r="D555" t="s">
        <v>16</v>
      </c>
      <c r="E555" s="1">
        <v>5</v>
      </c>
      <c r="G555" s="38">
        <f t="shared" si="9"/>
        <v>192.7000000000001</v>
      </c>
    </row>
    <row r="556" spans="1:11">
      <c r="B556" s="410"/>
      <c r="C556" s="410"/>
      <c r="D556" t="s">
        <v>107</v>
      </c>
      <c r="E556" s="1">
        <v>6</v>
      </c>
      <c r="G556" s="38">
        <f t="shared" si="9"/>
        <v>198.7000000000001</v>
      </c>
    </row>
    <row r="557" spans="1:11">
      <c r="A557" s="375">
        <v>44712</v>
      </c>
      <c r="B557" s="410" t="s">
        <v>55</v>
      </c>
      <c r="C557" s="410" t="s">
        <v>22</v>
      </c>
      <c r="D557" t="s">
        <v>15</v>
      </c>
      <c r="E557" s="1"/>
      <c r="F557" s="1">
        <v>60</v>
      </c>
      <c r="G557" s="38">
        <f t="shared" si="9"/>
        <v>138.7000000000001</v>
      </c>
    </row>
    <row r="558" spans="1:11">
      <c r="A558" s="375">
        <v>44712</v>
      </c>
      <c r="B558" s="410" t="s">
        <v>55</v>
      </c>
      <c r="C558" s="410" t="s">
        <v>22</v>
      </c>
      <c r="D558" t="s">
        <v>16</v>
      </c>
      <c r="E558" s="1"/>
      <c r="F558" s="1">
        <v>5</v>
      </c>
      <c r="G558" s="38">
        <f t="shared" si="9"/>
        <v>133.7000000000001</v>
      </c>
    </row>
    <row r="559" spans="1:11">
      <c r="A559" s="375">
        <v>44762</v>
      </c>
      <c r="B559" s="410">
        <v>25106</v>
      </c>
      <c r="C559" s="410" t="s">
        <v>22</v>
      </c>
      <c r="D559" t="s">
        <v>13</v>
      </c>
      <c r="E559" s="1"/>
      <c r="F559" s="1">
        <v>118.6</v>
      </c>
      <c r="G559" s="38">
        <f t="shared" ref="G559:G565" si="10">+G558+E559-F559</f>
        <v>15.100000000000108</v>
      </c>
      <c r="K559" s="404"/>
    </row>
    <row r="560" spans="1:11">
      <c r="A560" s="375">
        <v>44762</v>
      </c>
      <c r="B560" s="410">
        <v>25106</v>
      </c>
      <c r="C560" s="410" t="s">
        <v>22</v>
      </c>
      <c r="D560" t="s">
        <v>14</v>
      </c>
      <c r="E560" s="1"/>
      <c r="F560" s="1">
        <v>9.1</v>
      </c>
      <c r="G560" s="38">
        <f t="shared" si="10"/>
        <v>6.0000000000001084</v>
      </c>
    </row>
    <row r="561" spans="1:11">
      <c r="A561" s="375">
        <v>44796</v>
      </c>
      <c r="B561" s="410">
        <v>25387</v>
      </c>
      <c r="C561" s="410" t="s">
        <v>22</v>
      </c>
      <c r="D561" t="s">
        <v>107</v>
      </c>
      <c r="E561" s="1"/>
      <c r="F561" s="1">
        <v>6</v>
      </c>
      <c r="G561" s="38">
        <f t="shared" si="10"/>
        <v>1.0835776720341528E-13</v>
      </c>
    </row>
    <row r="562" spans="1:11">
      <c r="A562" s="376">
        <v>44742</v>
      </c>
      <c r="B562" s="407" t="s">
        <v>11</v>
      </c>
      <c r="C562" s="407" t="s">
        <v>23</v>
      </c>
      <c r="D562" t="s">
        <v>13</v>
      </c>
      <c r="E562" s="1">
        <v>114.8</v>
      </c>
      <c r="G562" s="38">
        <f t="shared" si="10"/>
        <v>114.80000000000011</v>
      </c>
      <c r="I562" s="404" t="s">
        <v>22</v>
      </c>
      <c r="J562" t="s">
        <v>107</v>
      </c>
      <c r="K562" s="1">
        <v>6</v>
      </c>
    </row>
    <row r="563" spans="1:11">
      <c r="B563" s="410"/>
      <c r="C563" s="410"/>
      <c r="D563" t="s">
        <v>14</v>
      </c>
      <c r="E563" s="1">
        <v>6.9</v>
      </c>
      <c r="G563" s="38">
        <f t="shared" si="10"/>
        <v>121.70000000000012</v>
      </c>
      <c r="I563" s="404" t="s">
        <v>23</v>
      </c>
      <c r="J563" t="s">
        <v>13</v>
      </c>
      <c r="K563" s="1">
        <v>114.8</v>
      </c>
    </row>
    <row r="564" spans="1:11">
      <c r="B564" s="410"/>
      <c r="C564" s="410"/>
      <c r="D564" t="s">
        <v>15</v>
      </c>
      <c r="E564" s="1">
        <v>60</v>
      </c>
      <c r="G564" s="38">
        <f t="shared" si="10"/>
        <v>181.7000000000001</v>
      </c>
      <c r="I564" s="405"/>
      <c r="J564" t="s">
        <v>14</v>
      </c>
      <c r="K564" s="1">
        <v>6.9</v>
      </c>
    </row>
    <row r="565" spans="1:11">
      <c r="B565" s="410"/>
      <c r="C565" s="410"/>
      <c r="D565" t="s">
        <v>16</v>
      </c>
      <c r="E565" s="1">
        <v>5</v>
      </c>
      <c r="G565" s="38">
        <f t="shared" si="10"/>
        <v>186.7000000000001</v>
      </c>
      <c r="I565" s="404" t="s">
        <v>24</v>
      </c>
      <c r="J565" t="s">
        <v>13</v>
      </c>
      <c r="K565" s="1">
        <v>114.3</v>
      </c>
    </row>
    <row r="566" spans="1:11">
      <c r="A566" s="375">
        <v>44742</v>
      </c>
      <c r="B566" s="410" t="s">
        <v>56</v>
      </c>
      <c r="C566" s="410" t="s">
        <v>23</v>
      </c>
      <c r="D566" t="s">
        <v>15</v>
      </c>
      <c r="E566" s="1"/>
      <c r="F566" s="1">
        <v>60</v>
      </c>
      <c r="G566" s="38">
        <f t="shared" ref="G566:G572" si="11">+G565+E566-F566</f>
        <v>126.7000000000001</v>
      </c>
      <c r="I566" s="405"/>
      <c r="J566" t="s">
        <v>14</v>
      </c>
      <c r="K566" s="1">
        <v>9.6999999999999993</v>
      </c>
    </row>
    <row r="567" spans="1:11">
      <c r="A567" s="375">
        <v>44742</v>
      </c>
      <c r="B567" s="410" t="s">
        <v>56</v>
      </c>
      <c r="C567" s="410" t="s">
        <v>23</v>
      </c>
      <c r="D567" t="s">
        <v>16</v>
      </c>
      <c r="E567" s="1"/>
      <c r="F567" s="1">
        <v>5</v>
      </c>
      <c r="G567" s="38">
        <f t="shared" si="11"/>
        <v>121.7000000000001</v>
      </c>
      <c r="J567" t="s">
        <v>15</v>
      </c>
      <c r="K567" s="13">
        <v>6</v>
      </c>
    </row>
    <row r="568" spans="1:11">
      <c r="A568" s="375">
        <v>44796</v>
      </c>
      <c r="B568" s="410">
        <v>25387</v>
      </c>
      <c r="C568" s="410" t="s">
        <v>23</v>
      </c>
      <c r="D568" t="s">
        <v>13</v>
      </c>
      <c r="E568" s="1"/>
      <c r="F568" s="1">
        <v>114.8</v>
      </c>
      <c r="G568" s="38">
        <f t="shared" si="11"/>
        <v>6.9000000000001052</v>
      </c>
      <c r="K568" s="13"/>
    </row>
    <row r="569" spans="1:11">
      <c r="A569" s="375">
        <v>44796</v>
      </c>
      <c r="B569" s="410">
        <v>25387</v>
      </c>
      <c r="C569" s="410" t="s">
        <v>23</v>
      </c>
      <c r="D569" t="s">
        <v>14</v>
      </c>
      <c r="E569" s="1"/>
      <c r="F569" s="1">
        <v>6.9</v>
      </c>
      <c r="G569" s="38">
        <f t="shared" si="11"/>
        <v>1.0480505352461478E-13</v>
      </c>
      <c r="K569" s="13"/>
    </row>
    <row r="570" spans="1:11">
      <c r="A570" s="376">
        <v>44773</v>
      </c>
      <c r="B570" s="407" t="s">
        <v>11</v>
      </c>
      <c r="C570" s="407" t="s">
        <v>24</v>
      </c>
      <c r="D570" t="s">
        <v>13</v>
      </c>
      <c r="E570" s="1">
        <v>114.3</v>
      </c>
      <c r="G570" s="38">
        <f t="shared" si="11"/>
        <v>114.3000000000001</v>
      </c>
      <c r="J570" t="s">
        <v>16</v>
      </c>
      <c r="K570" s="13">
        <v>5</v>
      </c>
    </row>
    <row r="571" spans="1:11">
      <c r="B571" s="410"/>
      <c r="C571" s="410"/>
      <c r="D571" t="s">
        <v>14</v>
      </c>
      <c r="E571" s="1">
        <v>9.6999999999999993</v>
      </c>
      <c r="G571" s="38">
        <f t="shared" si="11"/>
        <v>124.0000000000001</v>
      </c>
      <c r="K571" s="13">
        <f>SUM(K562:K570)</f>
        <v>262.7</v>
      </c>
    </row>
    <row r="572" spans="1:11">
      <c r="B572" s="410"/>
      <c r="C572" s="410"/>
      <c r="D572" t="s">
        <v>15</v>
      </c>
      <c r="E572" s="1">
        <v>60</v>
      </c>
      <c r="G572" s="38">
        <f t="shared" si="11"/>
        <v>184.00000000000011</v>
      </c>
    </row>
    <row r="573" spans="1:11">
      <c r="B573" s="410"/>
      <c r="C573" s="410"/>
      <c r="D573" t="s">
        <v>16</v>
      </c>
      <c r="E573" s="1">
        <v>5</v>
      </c>
      <c r="G573" s="38">
        <f t="shared" ref="G573:G648" si="12">+G572+E573-F573</f>
        <v>189.00000000000011</v>
      </c>
    </row>
    <row r="574" spans="1:11">
      <c r="A574" s="375">
        <v>44773</v>
      </c>
      <c r="B574" s="410" t="s">
        <v>32</v>
      </c>
      <c r="C574" s="410" t="s">
        <v>24</v>
      </c>
      <c r="D574" t="s">
        <v>15</v>
      </c>
      <c r="E574" s="1"/>
      <c r="F574" s="1">
        <v>54</v>
      </c>
      <c r="G574" s="38">
        <f t="shared" si="12"/>
        <v>135.00000000000011</v>
      </c>
    </row>
    <row r="575" spans="1:11">
      <c r="A575" s="375">
        <v>44796</v>
      </c>
      <c r="B575" s="410">
        <v>25387</v>
      </c>
      <c r="C575" s="410" t="s">
        <v>24</v>
      </c>
      <c r="D575" t="s">
        <v>13</v>
      </c>
      <c r="F575" s="1">
        <v>114.3</v>
      </c>
      <c r="G575" s="38">
        <f t="shared" si="12"/>
        <v>20.700000000000117</v>
      </c>
    </row>
    <row r="576" spans="1:11">
      <c r="A576" s="375">
        <v>44796</v>
      </c>
      <c r="B576" s="410">
        <v>25387</v>
      </c>
      <c r="C576" s="410" t="s">
        <v>24</v>
      </c>
      <c r="D576" t="s">
        <v>14</v>
      </c>
      <c r="F576" s="1">
        <v>9.6999999999999993</v>
      </c>
      <c r="G576" s="38">
        <f t="shared" si="12"/>
        <v>11.000000000000117</v>
      </c>
    </row>
    <row r="577" spans="1:13">
      <c r="A577" s="375">
        <v>44796</v>
      </c>
      <c r="B577" s="410">
        <v>25387</v>
      </c>
      <c r="C577" s="410" t="s">
        <v>24</v>
      </c>
      <c r="D577" t="s">
        <v>15</v>
      </c>
      <c r="F577" s="1">
        <v>6</v>
      </c>
      <c r="G577" s="38">
        <f t="shared" si="12"/>
        <v>5.0000000000001172</v>
      </c>
    </row>
    <row r="578" spans="1:13">
      <c r="A578" s="375">
        <v>44796</v>
      </c>
      <c r="B578" s="410">
        <v>25387</v>
      </c>
      <c r="C578" s="410" t="s">
        <v>24</v>
      </c>
      <c r="D578" t="s">
        <v>16</v>
      </c>
      <c r="F578" s="1">
        <v>5</v>
      </c>
      <c r="G578" s="38">
        <f t="shared" si="12"/>
        <v>1.1723955140041653E-13</v>
      </c>
      <c r="K578" s="422" t="s">
        <v>706</v>
      </c>
      <c r="L578" s="422"/>
      <c r="M578" s="422"/>
    </row>
    <row r="579" spans="1:13">
      <c r="A579" s="376">
        <v>44804</v>
      </c>
      <c r="B579" s="407" t="s">
        <v>11</v>
      </c>
      <c r="C579" s="407" t="s">
        <v>25</v>
      </c>
      <c r="D579" t="s">
        <v>13</v>
      </c>
      <c r="E579" s="1">
        <v>115</v>
      </c>
      <c r="G579" s="38">
        <f t="shared" si="12"/>
        <v>115.00000000000011</v>
      </c>
    </row>
    <row r="580" spans="1:13">
      <c r="B580" s="410"/>
      <c r="C580" s="410"/>
      <c r="D580" t="s">
        <v>14</v>
      </c>
      <c r="E580" s="1">
        <v>7</v>
      </c>
      <c r="G580" s="38">
        <f t="shared" si="12"/>
        <v>122.00000000000011</v>
      </c>
      <c r="K580" s="404" t="s">
        <v>25</v>
      </c>
      <c r="L580" t="s">
        <v>13</v>
      </c>
      <c r="M580" s="1">
        <v>115</v>
      </c>
    </row>
    <row r="581" spans="1:13">
      <c r="B581" s="410"/>
      <c r="C581" s="410"/>
      <c r="D581" t="s">
        <v>15</v>
      </c>
      <c r="E581" s="1">
        <v>60</v>
      </c>
      <c r="G581" s="38">
        <f t="shared" si="12"/>
        <v>182.00000000000011</v>
      </c>
      <c r="K581" s="405"/>
      <c r="L581" t="s">
        <v>14</v>
      </c>
      <c r="M581" s="1">
        <v>7</v>
      </c>
    </row>
    <row r="582" spans="1:13">
      <c r="B582" s="410"/>
      <c r="C582" s="410"/>
      <c r="D582" t="s">
        <v>16</v>
      </c>
      <c r="E582" s="1">
        <v>5</v>
      </c>
      <c r="G582" s="38">
        <f t="shared" si="12"/>
        <v>187.00000000000011</v>
      </c>
      <c r="K582" s="404" t="s">
        <v>60</v>
      </c>
      <c r="L582" t="s">
        <v>13</v>
      </c>
      <c r="M582" s="1">
        <v>102</v>
      </c>
    </row>
    <row r="583" spans="1:13">
      <c r="A583" s="375">
        <v>44804</v>
      </c>
      <c r="B583" s="410" t="s">
        <v>57</v>
      </c>
      <c r="C583" s="410" t="s">
        <v>25</v>
      </c>
      <c r="D583" t="s">
        <v>15</v>
      </c>
      <c r="E583" s="1"/>
      <c r="F583" s="1">
        <v>60</v>
      </c>
      <c r="G583" s="38">
        <f t="shared" si="12"/>
        <v>127.00000000000011</v>
      </c>
      <c r="K583" s="405"/>
      <c r="L583" t="s">
        <v>14</v>
      </c>
      <c r="M583" s="1">
        <v>8.1999999999999993</v>
      </c>
    </row>
    <row r="584" spans="1:13">
      <c r="A584" s="375">
        <v>44804</v>
      </c>
      <c r="B584" s="410" t="s">
        <v>57</v>
      </c>
      <c r="C584" s="410" t="s">
        <v>25</v>
      </c>
      <c r="D584" t="s">
        <v>16</v>
      </c>
      <c r="E584" s="1"/>
      <c r="F584" s="1">
        <v>5</v>
      </c>
      <c r="G584" s="38">
        <f t="shared" si="12"/>
        <v>122.00000000000011</v>
      </c>
    </row>
    <row r="585" spans="1:13">
      <c r="A585" s="375">
        <v>44881</v>
      </c>
      <c r="B585" s="410" t="s">
        <v>707</v>
      </c>
      <c r="C585" s="410" t="s">
        <v>25</v>
      </c>
      <c r="D585" t="s">
        <v>13</v>
      </c>
      <c r="E585" s="1"/>
      <c r="F585" s="1">
        <v>115</v>
      </c>
      <c r="G585" s="38">
        <f t="shared" si="12"/>
        <v>7.0000000000001137</v>
      </c>
    </row>
    <row r="586" spans="1:13">
      <c r="A586" s="375">
        <v>44881</v>
      </c>
      <c r="B586" s="410" t="s">
        <v>707</v>
      </c>
      <c r="C586" s="410" t="s">
        <v>25</v>
      </c>
      <c r="D586" t="s">
        <v>14</v>
      </c>
      <c r="E586" s="1"/>
      <c r="F586" s="1">
        <v>7</v>
      </c>
      <c r="G586" s="38">
        <f t="shared" si="12"/>
        <v>1.1368683772161603E-13</v>
      </c>
    </row>
    <row r="587" spans="1:13">
      <c r="A587" s="376">
        <v>44834</v>
      </c>
      <c r="B587" s="407" t="s">
        <v>11</v>
      </c>
      <c r="C587" s="407" t="s">
        <v>41</v>
      </c>
      <c r="D587" t="s">
        <v>13</v>
      </c>
      <c r="E587" s="1">
        <v>102</v>
      </c>
      <c r="G587" s="38">
        <f t="shared" si="12"/>
        <v>102.00000000000011</v>
      </c>
      <c r="M587" s="1">
        <f>SUM(M580:M584)</f>
        <v>232.2</v>
      </c>
    </row>
    <row r="588" spans="1:13">
      <c r="B588" s="410"/>
      <c r="C588" s="410"/>
      <c r="D588" t="s">
        <v>14</v>
      </c>
      <c r="E588" s="1">
        <v>8.1999999999999993</v>
      </c>
      <c r="G588" s="38">
        <f t="shared" si="12"/>
        <v>110.20000000000012</v>
      </c>
    </row>
    <row r="589" spans="1:13">
      <c r="B589" s="410"/>
      <c r="C589" s="410"/>
      <c r="D589" t="s">
        <v>15</v>
      </c>
      <c r="E589" s="1">
        <v>60</v>
      </c>
      <c r="G589" s="38">
        <f t="shared" si="12"/>
        <v>170.2000000000001</v>
      </c>
    </row>
    <row r="590" spans="1:13">
      <c r="B590" s="410"/>
      <c r="C590" s="410"/>
      <c r="D590" t="s">
        <v>16</v>
      </c>
      <c r="E590" s="1">
        <v>5</v>
      </c>
      <c r="G590" s="38">
        <f t="shared" si="12"/>
        <v>175.2000000000001</v>
      </c>
    </row>
    <row r="591" spans="1:13">
      <c r="A591" s="375">
        <v>44834</v>
      </c>
      <c r="B591" s="410" t="s">
        <v>61</v>
      </c>
      <c r="C591" s="410" t="s">
        <v>41</v>
      </c>
      <c r="D591" t="s">
        <v>15</v>
      </c>
      <c r="E591" s="1"/>
      <c r="F591" s="1">
        <v>60</v>
      </c>
      <c r="G591" s="38">
        <f t="shared" si="12"/>
        <v>115.2000000000001</v>
      </c>
      <c r="I591" s="404" t="s">
        <v>27</v>
      </c>
      <c r="J591" t="s">
        <v>13</v>
      </c>
      <c r="K591" s="1">
        <v>101.7</v>
      </c>
    </row>
    <row r="592" spans="1:13">
      <c r="A592" s="375">
        <v>44834</v>
      </c>
      <c r="B592" s="410" t="s">
        <v>61</v>
      </c>
      <c r="C592" s="410" t="s">
        <v>41</v>
      </c>
      <c r="D592" t="s">
        <v>16</v>
      </c>
      <c r="E592" s="1"/>
      <c r="F592" s="1">
        <v>5</v>
      </c>
      <c r="G592" s="38">
        <f t="shared" si="12"/>
        <v>110.2000000000001</v>
      </c>
      <c r="I592" s="405"/>
      <c r="J592" t="s">
        <v>14</v>
      </c>
      <c r="K592" s="1">
        <v>4.9000000000000004</v>
      </c>
    </row>
    <row r="593" spans="1:11">
      <c r="A593" s="375">
        <v>44881</v>
      </c>
      <c r="B593" s="410" t="s">
        <v>707</v>
      </c>
      <c r="C593" s="410" t="s">
        <v>41</v>
      </c>
      <c r="D593" t="s">
        <v>13</v>
      </c>
      <c r="E593" s="1"/>
      <c r="F593" s="1">
        <v>102</v>
      </c>
      <c r="G593" s="38">
        <f t="shared" si="12"/>
        <v>8.2000000000001023</v>
      </c>
      <c r="I593" s="404" t="s">
        <v>28</v>
      </c>
      <c r="J593" t="s">
        <v>13</v>
      </c>
      <c r="K593" s="1">
        <v>113.5</v>
      </c>
    </row>
    <row r="594" spans="1:11">
      <c r="A594" s="375">
        <v>44881</v>
      </c>
      <c r="B594" s="410" t="s">
        <v>707</v>
      </c>
      <c r="C594" s="410" t="s">
        <v>41</v>
      </c>
      <c r="D594" t="s">
        <v>14</v>
      </c>
      <c r="E594" s="1"/>
      <c r="F594" s="1">
        <v>8.1999999999999993</v>
      </c>
      <c r="G594" s="38">
        <f t="shared" si="12"/>
        <v>1.0302869668521453E-13</v>
      </c>
      <c r="I594" s="405"/>
      <c r="J594" t="s">
        <v>14</v>
      </c>
      <c r="K594" s="1">
        <v>6.3</v>
      </c>
    </row>
    <row r="595" spans="1:11">
      <c r="A595" s="376">
        <v>44865</v>
      </c>
      <c r="B595" s="407" t="s">
        <v>11</v>
      </c>
      <c r="C595" s="407" t="s">
        <v>27</v>
      </c>
      <c r="D595" t="s">
        <v>13</v>
      </c>
      <c r="E595" s="1">
        <v>101.7</v>
      </c>
      <c r="G595" s="38">
        <f t="shared" si="12"/>
        <v>101.7000000000001</v>
      </c>
      <c r="I595" s="404" t="s">
        <v>29</v>
      </c>
      <c r="J595" t="s">
        <v>13</v>
      </c>
      <c r="K595" s="1">
        <v>129.80000000000001</v>
      </c>
    </row>
    <row r="596" spans="1:11">
      <c r="B596" s="410"/>
      <c r="C596" s="410"/>
      <c r="D596" t="s">
        <v>14</v>
      </c>
      <c r="E596" s="1">
        <v>4.9000000000000004</v>
      </c>
      <c r="G596" s="38">
        <f t="shared" si="12"/>
        <v>106.60000000000011</v>
      </c>
      <c r="I596" s="405"/>
      <c r="J596" t="s">
        <v>14</v>
      </c>
      <c r="K596" s="1">
        <v>5.7</v>
      </c>
    </row>
    <row r="597" spans="1:11">
      <c r="B597" s="410"/>
      <c r="C597" s="410"/>
      <c r="D597" t="s">
        <v>15</v>
      </c>
      <c r="E597" s="1">
        <v>60</v>
      </c>
      <c r="G597" s="38">
        <f t="shared" si="12"/>
        <v>166.60000000000011</v>
      </c>
    </row>
    <row r="598" spans="1:11">
      <c r="B598" s="410"/>
      <c r="C598" s="410"/>
      <c r="D598" t="s">
        <v>16</v>
      </c>
      <c r="E598" s="1">
        <v>5</v>
      </c>
      <c r="G598" s="38">
        <f t="shared" si="12"/>
        <v>171.60000000000011</v>
      </c>
      <c r="K598" s="13">
        <f>SUM(K591:K597)</f>
        <v>361.90000000000003</v>
      </c>
    </row>
    <row r="599" spans="1:11">
      <c r="A599" s="375">
        <v>44865</v>
      </c>
      <c r="B599" s="410" t="s">
        <v>62</v>
      </c>
      <c r="C599" s="410" t="s">
        <v>27</v>
      </c>
      <c r="D599" t="s">
        <v>15</v>
      </c>
      <c r="E599" s="1"/>
      <c r="F599" s="1">
        <v>60</v>
      </c>
      <c r="G599" s="38">
        <f t="shared" si="12"/>
        <v>111.60000000000011</v>
      </c>
    </row>
    <row r="600" spans="1:11">
      <c r="A600" s="375">
        <v>44865</v>
      </c>
      <c r="B600" s="410" t="s">
        <v>62</v>
      </c>
      <c r="C600" s="410" t="s">
        <v>27</v>
      </c>
      <c r="D600" t="s">
        <v>16</v>
      </c>
      <c r="E600" s="1"/>
      <c r="F600" s="1">
        <v>5</v>
      </c>
      <c r="G600" s="38">
        <f t="shared" si="12"/>
        <v>106.60000000000011</v>
      </c>
    </row>
    <row r="601" spans="1:11">
      <c r="A601" s="375">
        <v>44966</v>
      </c>
      <c r="B601" s="410" t="s">
        <v>708</v>
      </c>
      <c r="C601" s="410" t="s">
        <v>27</v>
      </c>
      <c r="D601" t="s">
        <v>14</v>
      </c>
      <c r="E601" s="1"/>
      <c r="F601" s="1">
        <v>101.7</v>
      </c>
      <c r="G601" s="38">
        <f t="shared" si="12"/>
        <v>4.9000000000001052</v>
      </c>
    </row>
    <row r="602" spans="1:11">
      <c r="A602" s="375">
        <v>44966</v>
      </c>
      <c r="B602" s="410" t="s">
        <v>708</v>
      </c>
      <c r="C602" s="410" t="s">
        <v>27</v>
      </c>
      <c r="D602" t="s">
        <v>15</v>
      </c>
      <c r="E602" s="1"/>
      <c r="F602" s="1">
        <v>4.9000000000000004</v>
      </c>
      <c r="G602" s="38">
        <f t="shared" si="12"/>
        <v>1.0480505352461478E-13</v>
      </c>
    </row>
    <row r="603" spans="1:11">
      <c r="A603" s="376">
        <v>44895</v>
      </c>
      <c r="B603" s="407" t="s">
        <v>11</v>
      </c>
      <c r="C603" s="407" t="s">
        <v>28</v>
      </c>
      <c r="D603" t="s">
        <v>13</v>
      </c>
      <c r="E603" s="1">
        <v>113.5</v>
      </c>
      <c r="G603" s="38">
        <f t="shared" si="12"/>
        <v>113.5000000000001</v>
      </c>
    </row>
    <row r="604" spans="1:11">
      <c r="B604" s="410"/>
      <c r="C604" s="410"/>
      <c r="D604" t="s">
        <v>14</v>
      </c>
      <c r="E604" s="1">
        <v>6.3</v>
      </c>
      <c r="G604" s="38">
        <f t="shared" si="12"/>
        <v>119.8000000000001</v>
      </c>
    </row>
    <row r="605" spans="1:11">
      <c r="B605" s="410"/>
      <c r="C605" s="410"/>
      <c r="D605" t="s">
        <v>15</v>
      </c>
      <c r="E605" s="1">
        <v>60</v>
      </c>
      <c r="G605" s="38">
        <f t="shared" si="12"/>
        <v>179.8000000000001</v>
      </c>
    </row>
    <row r="606" spans="1:11">
      <c r="B606" s="410"/>
      <c r="C606" s="410"/>
      <c r="D606" t="s">
        <v>16</v>
      </c>
      <c r="E606" s="1">
        <v>5</v>
      </c>
      <c r="G606" s="38">
        <f t="shared" si="12"/>
        <v>184.8000000000001</v>
      </c>
    </row>
    <row r="607" spans="1:11">
      <c r="A607" s="375">
        <v>44895</v>
      </c>
      <c r="B607" s="410" t="s">
        <v>64</v>
      </c>
      <c r="C607" s="410" t="s">
        <v>28</v>
      </c>
      <c r="D607" t="s">
        <v>15</v>
      </c>
      <c r="E607" s="1"/>
      <c r="F607" s="1">
        <v>60</v>
      </c>
      <c r="G607" s="38">
        <f t="shared" si="12"/>
        <v>124.8000000000001</v>
      </c>
    </row>
    <row r="608" spans="1:11">
      <c r="A608" s="375">
        <v>44895</v>
      </c>
      <c r="B608" s="410" t="s">
        <v>64</v>
      </c>
      <c r="C608" s="410" t="s">
        <v>28</v>
      </c>
      <c r="D608" t="s">
        <v>16</v>
      </c>
      <c r="F608" s="20">
        <v>5</v>
      </c>
      <c r="G608" s="38">
        <f t="shared" si="12"/>
        <v>119.8000000000001</v>
      </c>
    </row>
    <row r="609" spans="1:7">
      <c r="A609" s="375">
        <v>44966</v>
      </c>
      <c r="B609" s="410" t="s">
        <v>708</v>
      </c>
      <c r="C609" s="410" t="s">
        <v>28</v>
      </c>
      <c r="D609" t="s">
        <v>14</v>
      </c>
      <c r="F609" s="1">
        <v>113.5</v>
      </c>
      <c r="G609" s="38">
        <f t="shared" si="12"/>
        <v>6.3000000000000966</v>
      </c>
    </row>
    <row r="610" spans="1:7">
      <c r="A610" s="375">
        <v>44966</v>
      </c>
      <c r="B610" s="410" t="s">
        <v>708</v>
      </c>
      <c r="C610" s="410" t="s">
        <v>28</v>
      </c>
      <c r="D610" t="s">
        <v>15</v>
      </c>
      <c r="F610" s="1">
        <v>6.3</v>
      </c>
      <c r="G610" s="38">
        <f t="shared" si="12"/>
        <v>9.681144774731365E-14</v>
      </c>
    </row>
    <row r="611" spans="1:7">
      <c r="A611" s="376">
        <v>44926</v>
      </c>
      <c r="B611" s="407" t="s">
        <v>11</v>
      </c>
      <c r="C611" s="407" t="s">
        <v>29</v>
      </c>
      <c r="D611" t="s">
        <v>13</v>
      </c>
      <c r="E611" s="1">
        <v>129.80000000000001</v>
      </c>
      <c r="G611" s="38">
        <f t="shared" si="12"/>
        <v>129.8000000000001</v>
      </c>
    </row>
    <row r="612" spans="1:7">
      <c r="B612" s="410"/>
      <c r="C612" s="410"/>
      <c r="D612" t="s">
        <v>14</v>
      </c>
      <c r="E612" s="1">
        <v>5.7</v>
      </c>
      <c r="G612" s="38">
        <f t="shared" si="12"/>
        <v>135.50000000000009</v>
      </c>
    </row>
    <row r="613" spans="1:7">
      <c r="B613" s="410"/>
      <c r="C613" s="410"/>
      <c r="D613" t="s">
        <v>15</v>
      </c>
      <c r="E613" s="1">
        <v>60</v>
      </c>
      <c r="G613" s="38">
        <f t="shared" si="12"/>
        <v>195.50000000000009</v>
      </c>
    </row>
    <row r="614" spans="1:7">
      <c r="B614" s="410"/>
      <c r="C614" s="410"/>
      <c r="D614" t="s">
        <v>16</v>
      </c>
      <c r="E614" s="1">
        <v>5</v>
      </c>
      <c r="G614" s="38">
        <f t="shared" si="12"/>
        <v>200.50000000000009</v>
      </c>
    </row>
    <row r="615" spans="1:7">
      <c r="A615" s="375">
        <v>44926</v>
      </c>
      <c r="B615" s="410" t="s">
        <v>48</v>
      </c>
      <c r="C615" s="410" t="s">
        <v>29</v>
      </c>
      <c r="D615" t="s">
        <v>15</v>
      </c>
      <c r="E615" s="1"/>
      <c r="F615" s="1">
        <v>60</v>
      </c>
      <c r="G615" s="38">
        <f t="shared" si="12"/>
        <v>140.50000000000009</v>
      </c>
    </row>
    <row r="616" spans="1:7">
      <c r="A616" s="375">
        <v>44926</v>
      </c>
      <c r="B616" s="410" t="s">
        <v>48</v>
      </c>
      <c r="C616" s="410" t="s">
        <v>29</v>
      </c>
      <c r="D616" t="s">
        <v>16</v>
      </c>
      <c r="E616" s="1"/>
      <c r="F616" s="1">
        <v>5</v>
      </c>
      <c r="G616" s="38">
        <f t="shared" si="12"/>
        <v>135.50000000000009</v>
      </c>
    </row>
    <row r="617" spans="1:7">
      <c r="A617" s="375">
        <v>44966</v>
      </c>
      <c r="B617" s="410" t="s">
        <v>708</v>
      </c>
      <c r="C617" s="410" t="s">
        <v>29</v>
      </c>
      <c r="D617" t="s">
        <v>14</v>
      </c>
      <c r="F617" s="1">
        <v>129.80000000000001</v>
      </c>
      <c r="G617" s="38">
        <f t="shared" si="12"/>
        <v>5.7000000000000739</v>
      </c>
    </row>
    <row r="618" spans="1:7">
      <c r="A618" s="375">
        <v>44966</v>
      </c>
      <c r="B618" s="410" t="s">
        <v>708</v>
      </c>
      <c r="C618" s="410" t="s">
        <v>29</v>
      </c>
      <c r="D618" t="s">
        <v>15</v>
      </c>
      <c r="F618" s="1">
        <v>5.7</v>
      </c>
      <c r="G618" s="38">
        <f t="shared" si="12"/>
        <v>7.3718808835110394E-14</v>
      </c>
    </row>
    <row r="619" spans="1:7">
      <c r="A619" s="376">
        <v>44957</v>
      </c>
      <c r="B619" s="407" t="s">
        <v>11</v>
      </c>
      <c r="C619" s="407" t="s">
        <v>12</v>
      </c>
      <c r="D619" t="s">
        <v>13</v>
      </c>
      <c r="E619" s="189">
        <v>117.6</v>
      </c>
      <c r="F619" s="189"/>
      <c r="G619" s="38">
        <f t="shared" si="12"/>
        <v>117.60000000000007</v>
      </c>
    </row>
    <row r="620" spans="1:7">
      <c r="B620" s="410"/>
      <c r="C620" s="410"/>
      <c r="D620" t="s">
        <v>14</v>
      </c>
      <c r="E620" s="189">
        <v>4.8</v>
      </c>
      <c r="F620" s="189"/>
      <c r="G620" s="38">
        <f t="shared" si="12"/>
        <v>122.40000000000006</v>
      </c>
    </row>
    <row r="621" spans="1:7">
      <c r="B621" s="410"/>
      <c r="C621" s="410"/>
      <c r="D621" t="s">
        <v>15</v>
      </c>
      <c r="E621" s="189">
        <v>60</v>
      </c>
      <c r="F621" s="189"/>
      <c r="G621" s="38">
        <f t="shared" si="12"/>
        <v>182.40000000000006</v>
      </c>
    </row>
    <row r="622" spans="1:7">
      <c r="B622" s="410"/>
      <c r="C622" s="410"/>
      <c r="D622" t="s">
        <v>16</v>
      </c>
      <c r="E622" s="189">
        <v>5</v>
      </c>
      <c r="F622" s="189"/>
      <c r="G622" s="38">
        <f t="shared" si="12"/>
        <v>187.40000000000006</v>
      </c>
    </row>
    <row r="623" spans="1:7">
      <c r="A623" s="375">
        <v>44957</v>
      </c>
      <c r="B623" s="410" t="s">
        <v>49</v>
      </c>
      <c r="C623" s="410" t="s">
        <v>12</v>
      </c>
      <c r="D623" t="s">
        <v>15</v>
      </c>
      <c r="E623" s="189"/>
      <c r="F623" s="189">
        <v>60</v>
      </c>
      <c r="G623" s="38">
        <f t="shared" si="12"/>
        <v>127.40000000000006</v>
      </c>
    </row>
    <row r="624" spans="1:7">
      <c r="A624" s="375">
        <v>44957</v>
      </c>
      <c r="B624" s="410" t="s">
        <v>49</v>
      </c>
      <c r="C624" s="410" t="s">
        <v>12</v>
      </c>
      <c r="D624" t="s">
        <v>16</v>
      </c>
      <c r="E624" s="189"/>
      <c r="F624" s="189">
        <v>5</v>
      </c>
      <c r="G624" s="38">
        <f t="shared" si="12"/>
        <v>122.40000000000006</v>
      </c>
    </row>
    <row r="625" spans="1:7">
      <c r="A625" s="375">
        <v>44992</v>
      </c>
      <c r="B625" s="410">
        <v>26542</v>
      </c>
      <c r="C625" s="410" t="s">
        <v>12</v>
      </c>
      <c r="D625" t="s">
        <v>13</v>
      </c>
      <c r="E625" s="189"/>
      <c r="F625" s="189">
        <v>117.6</v>
      </c>
      <c r="G625" s="38">
        <f t="shared" si="12"/>
        <v>4.8000000000000682</v>
      </c>
    </row>
    <row r="626" spans="1:7">
      <c r="A626" s="375">
        <v>44992</v>
      </c>
      <c r="B626" s="410">
        <v>26542</v>
      </c>
      <c r="C626" s="410" t="s">
        <v>12</v>
      </c>
      <c r="D626" t="s">
        <v>14</v>
      </c>
      <c r="E626" s="189"/>
      <c r="F626" s="189">
        <v>4.8</v>
      </c>
      <c r="G626" s="38">
        <f t="shared" si="12"/>
        <v>6.8389738316909643E-14</v>
      </c>
    </row>
    <row r="627" spans="1:7">
      <c r="A627" s="376">
        <v>44985</v>
      </c>
      <c r="B627" s="407" t="s">
        <v>11</v>
      </c>
      <c r="C627" s="407" t="s">
        <v>19</v>
      </c>
      <c r="D627" t="s">
        <v>13</v>
      </c>
      <c r="E627" s="189">
        <v>128.19999999999999</v>
      </c>
      <c r="F627" s="189"/>
      <c r="G627" s="38">
        <f t="shared" si="12"/>
        <v>128.20000000000005</v>
      </c>
    </row>
    <row r="628" spans="1:7">
      <c r="B628" s="410"/>
      <c r="C628" s="410"/>
      <c r="D628" t="s">
        <v>14</v>
      </c>
      <c r="E628" s="189">
        <v>1.2</v>
      </c>
      <c r="F628" s="189"/>
      <c r="G628" s="38">
        <f t="shared" si="12"/>
        <v>129.40000000000003</v>
      </c>
    </row>
    <row r="629" spans="1:7">
      <c r="B629" s="410"/>
      <c r="C629" s="410"/>
      <c r="D629" t="s">
        <v>15</v>
      </c>
      <c r="E629" s="189">
        <v>56</v>
      </c>
      <c r="F629" s="189"/>
      <c r="G629" s="38">
        <f t="shared" si="12"/>
        <v>185.40000000000003</v>
      </c>
    </row>
    <row r="630" spans="1:7">
      <c r="B630" s="410"/>
      <c r="C630" s="410"/>
      <c r="D630" t="s">
        <v>16</v>
      </c>
      <c r="E630" s="189">
        <v>5</v>
      </c>
      <c r="F630" s="189"/>
      <c r="G630" s="38">
        <f t="shared" si="12"/>
        <v>190.40000000000003</v>
      </c>
    </row>
    <row r="631" spans="1:7">
      <c r="A631" s="375">
        <v>44985</v>
      </c>
      <c r="B631" s="410" t="s">
        <v>50</v>
      </c>
      <c r="C631" s="410" t="s">
        <v>19</v>
      </c>
      <c r="D631" t="s">
        <v>15</v>
      </c>
      <c r="E631" s="189"/>
      <c r="F631" s="189">
        <v>56</v>
      </c>
      <c r="G631" s="38">
        <f t="shared" si="12"/>
        <v>134.40000000000003</v>
      </c>
    </row>
    <row r="632" spans="1:7">
      <c r="A632" s="375">
        <v>44985</v>
      </c>
      <c r="B632" s="410" t="s">
        <v>50</v>
      </c>
      <c r="C632" s="410" t="s">
        <v>19</v>
      </c>
      <c r="D632" t="s">
        <v>16</v>
      </c>
      <c r="E632" s="189"/>
      <c r="F632" s="189">
        <v>5</v>
      </c>
      <c r="G632" s="38">
        <f t="shared" si="12"/>
        <v>129.40000000000003</v>
      </c>
    </row>
    <row r="633" spans="1:7">
      <c r="A633" s="375">
        <v>45010</v>
      </c>
      <c r="B633" s="410">
        <v>26676</v>
      </c>
      <c r="C633" s="410" t="s">
        <v>19</v>
      </c>
      <c r="D633" t="s">
        <v>13</v>
      </c>
      <c r="F633" s="1">
        <v>128.19999999999999</v>
      </c>
      <c r="G633" s="38">
        <f t="shared" si="12"/>
        <v>1.2000000000000455</v>
      </c>
    </row>
    <row r="634" spans="1:7">
      <c r="A634" s="375">
        <v>45010</v>
      </c>
      <c r="B634" s="410">
        <v>26676</v>
      </c>
      <c r="C634" s="410" t="s">
        <v>19</v>
      </c>
      <c r="D634" t="s">
        <v>14</v>
      </c>
      <c r="F634" s="1">
        <v>1.2</v>
      </c>
      <c r="G634" s="38">
        <f t="shared" si="12"/>
        <v>4.5519144009631418E-14</v>
      </c>
    </row>
    <row r="635" spans="1:7">
      <c r="A635" s="376">
        <v>45016</v>
      </c>
      <c r="B635" s="407" t="s">
        <v>11</v>
      </c>
      <c r="C635" s="407" t="s">
        <v>20</v>
      </c>
      <c r="D635" t="s">
        <v>13</v>
      </c>
      <c r="E635" s="189">
        <v>124.1</v>
      </c>
      <c r="F635" s="189"/>
      <c r="G635" s="38">
        <f t="shared" si="12"/>
        <v>124.10000000000004</v>
      </c>
    </row>
    <row r="636" spans="1:7">
      <c r="B636" s="410"/>
      <c r="C636" s="410"/>
      <c r="D636" t="s">
        <v>14</v>
      </c>
      <c r="E636" s="189">
        <v>1.3</v>
      </c>
      <c r="F636" s="189"/>
      <c r="G636" s="38">
        <f t="shared" si="12"/>
        <v>125.40000000000003</v>
      </c>
    </row>
    <row r="637" spans="1:7">
      <c r="B637" s="410"/>
      <c r="C637" s="410"/>
      <c r="D637" t="s">
        <v>15</v>
      </c>
      <c r="E637" s="189">
        <v>60</v>
      </c>
      <c r="F637" s="189"/>
      <c r="G637" s="38">
        <f t="shared" si="12"/>
        <v>185.40000000000003</v>
      </c>
    </row>
    <row r="638" spans="1:7">
      <c r="B638" s="410"/>
      <c r="C638" s="410"/>
      <c r="D638" t="s">
        <v>16</v>
      </c>
      <c r="E638" s="189">
        <v>5</v>
      </c>
      <c r="F638" s="189"/>
      <c r="G638" s="38">
        <f t="shared" si="12"/>
        <v>190.40000000000003</v>
      </c>
    </row>
    <row r="639" spans="1:7">
      <c r="A639" s="375">
        <v>45016</v>
      </c>
      <c r="B639" s="410" t="s">
        <v>53</v>
      </c>
      <c r="C639" s="410" t="s">
        <v>20</v>
      </c>
      <c r="D639" t="s">
        <v>15</v>
      </c>
      <c r="E639" s="189"/>
      <c r="F639" s="189">
        <v>60</v>
      </c>
      <c r="G639" s="38">
        <f t="shared" si="12"/>
        <v>130.40000000000003</v>
      </c>
    </row>
    <row r="640" spans="1:7">
      <c r="A640" s="375">
        <v>45016</v>
      </c>
      <c r="B640" s="410" t="s">
        <v>53</v>
      </c>
      <c r="C640" s="410" t="s">
        <v>20</v>
      </c>
      <c r="D640" t="s">
        <v>16</v>
      </c>
      <c r="E640" s="189"/>
      <c r="F640" s="189">
        <v>5</v>
      </c>
      <c r="G640" s="38">
        <f t="shared" si="12"/>
        <v>125.40000000000003</v>
      </c>
    </row>
    <row r="641" spans="1:13">
      <c r="A641" s="375">
        <v>45111</v>
      </c>
      <c r="B641" s="410">
        <v>27201</v>
      </c>
      <c r="C641" s="410" t="s">
        <v>20</v>
      </c>
      <c r="D641" t="s">
        <v>13</v>
      </c>
      <c r="E641" s="189"/>
      <c r="F641" s="189">
        <v>124.1</v>
      </c>
      <c r="G641" s="38">
        <f t="shared" si="12"/>
        <v>1.3000000000000398</v>
      </c>
    </row>
    <row r="642" spans="1:13">
      <c r="A642" s="375">
        <v>45111</v>
      </c>
      <c r="B642" s="410">
        <v>27201</v>
      </c>
      <c r="C642" s="410" t="s">
        <v>20</v>
      </c>
      <c r="D642" t="s">
        <v>14</v>
      </c>
      <c r="E642" s="189"/>
      <c r="F642" s="189">
        <v>1.3</v>
      </c>
      <c r="G642" s="38">
        <f t="shared" si="12"/>
        <v>3.9745984281580604E-14</v>
      </c>
    </row>
    <row r="643" spans="1:13">
      <c r="A643" s="376">
        <v>45046</v>
      </c>
      <c r="B643" s="407" t="s">
        <v>11</v>
      </c>
      <c r="C643" s="407" t="s">
        <v>21</v>
      </c>
      <c r="D643" t="s">
        <v>13</v>
      </c>
      <c r="E643" s="217">
        <v>129.80000000000001</v>
      </c>
      <c r="F643" s="217"/>
      <c r="G643" s="38">
        <f t="shared" si="12"/>
        <v>129.80000000000004</v>
      </c>
      <c r="K643" s="404"/>
      <c r="M643" s="189"/>
    </row>
    <row r="644" spans="1:13">
      <c r="B644" s="410"/>
      <c r="C644" s="410"/>
      <c r="D644" t="s">
        <v>14</v>
      </c>
      <c r="E644" s="217">
        <v>1.5</v>
      </c>
      <c r="F644" s="217"/>
      <c r="G644" s="38">
        <f t="shared" si="12"/>
        <v>131.30000000000004</v>
      </c>
      <c r="K644" s="405"/>
      <c r="M644" s="189"/>
    </row>
    <row r="645" spans="1:13">
      <c r="B645" s="410"/>
      <c r="C645" s="410"/>
      <c r="D645" t="s">
        <v>15</v>
      </c>
      <c r="E645" s="217">
        <v>60</v>
      </c>
      <c r="F645" s="217"/>
      <c r="G645" s="38">
        <f t="shared" si="12"/>
        <v>191.30000000000004</v>
      </c>
      <c r="K645" s="404"/>
      <c r="M645" s="217"/>
    </row>
    <row r="646" spans="1:13">
      <c r="B646" s="410"/>
      <c r="C646" s="410"/>
      <c r="D646" t="s">
        <v>16</v>
      </c>
      <c r="E646" s="217">
        <v>5</v>
      </c>
      <c r="F646" s="217"/>
      <c r="G646" s="38">
        <f t="shared" si="12"/>
        <v>196.30000000000004</v>
      </c>
      <c r="K646" s="405"/>
      <c r="M646" s="217"/>
    </row>
    <row r="647" spans="1:13">
      <c r="A647" s="375">
        <v>45046</v>
      </c>
      <c r="B647" s="410" t="s">
        <v>65</v>
      </c>
      <c r="C647" s="410" t="s">
        <v>21</v>
      </c>
      <c r="D647" t="s">
        <v>15</v>
      </c>
      <c r="E647" s="217"/>
      <c r="F647" s="217">
        <v>60</v>
      </c>
      <c r="G647" s="38">
        <f t="shared" si="12"/>
        <v>136.30000000000004</v>
      </c>
      <c r="K647" s="404"/>
      <c r="M647" s="217"/>
    </row>
    <row r="648" spans="1:13">
      <c r="A648" s="375">
        <v>45046</v>
      </c>
      <c r="B648" s="410" t="s">
        <v>65</v>
      </c>
      <c r="C648" s="410" t="s">
        <v>21</v>
      </c>
      <c r="D648" t="s">
        <v>16</v>
      </c>
      <c r="E648" s="217"/>
      <c r="F648" s="217">
        <v>5</v>
      </c>
      <c r="G648" s="38">
        <f t="shared" si="12"/>
        <v>131.30000000000004</v>
      </c>
      <c r="K648" s="405"/>
      <c r="M648" s="217"/>
    </row>
    <row r="649" spans="1:13">
      <c r="A649" s="375">
        <v>45111</v>
      </c>
      <c r="B649" s="410">
        <v>27201</v>
      </c>
      <c r="C649" s="410" t="s">
        <v>21</v>
      </c>
      <c r="D649" t="s">
        <v>13</v>
      </c>
      <c r="E649" s="217"/>
      <c r="F649" s="217">
        <v>129.80000000000001</v>
      </c>
      <c r="G649" s="38">
        <f t="shared" ref="G649:G716" si="13">+G648+E649-F649</f>
        <v>1.5000000000000284</v>
      </c>
      <c r="K649" s="405"/>
      <c r="M649" s="217"/>
    </row>
    <row r="650" spans="1:13">
      <c r="A650" s="375">
        <v>45111</v>
      </c>
      <c r="B650" s="410">
        <v>27201</v>
      </c>
      <c r="C650" s="410" t="s">
        <v>21</v>
      </c>
      <c r="D650" t="s">
        <v>14</v>
      </c>
      <c r="E650" s="217"/>
      <c r="F650" s="217">
        <v>1.5</v>
      </c>
      <c r="G650" s="38">
        <f t="shared" si="13"/>
        <v>2.8421709430404007E-14</v>
      </c>
      <c r="K650" s="405"/>
      <c r="M650" s="217"/>
    </row>
    <row r="651" spans="1:13">
      <c r="A651" s="376">
        <v>45077</v>
      </c>
      <c r="B651" s="407" t="s">
        <v>11</v>
      </c>
      <c r="C651" s="407" t="s">
        <v>22</v>
      </c>
      <c r="D651" t="s">
        <v>13</v>
      </c>
      <c r="E651" s="217">
        <v>120</v>
      </c>
      <c r="F651" s="217"/>
      <c r="G651" s="38">
        <f t="shared" si="13"/>
        <v>120.00000000000003</v>
      </c>
    </row>
    <row r="652" spans="1:13">
      <c r="B652" s="410"/>
      <c r="C652" s="410"/>
      <c r="D652" t="s">
        <v>14</v>
      </c>
      <c r="E652" s="217">
        <v>2.1</v>
      </c>
      <c r="F652" s="217"/>
      <c r="G652" s="38">
        <f t="shared" si="13"/>
        <v>122.10000000000002</v>
      </c>
    </row>
    <row r="653" spans="1:13">
      <c r="B653" s="410"/>
      <c r="C653" s="410"/>
      <c r="D653" t="s">
        <v>15</v>
      </c>
      <c r="E653" s="217">
        <v>60</v>
      </c>
      <c r="F653" s="217"/>
      <c r="G653" s="38">
        <f t="shared" si="13"/>
        <v>182.10000000000002</v>
      </c>
    </row>
    <row r="654" spans="1:13">
      <c r="B654" s="410"/>
      <c r="C654" s="410"/>
      <c r="D654" t="s">
        <v>16</v>
      </c>
      <c r="E654" s="217">
        <v>5</v>
      </c>
      <c r="F654" s="217"/>
      <c r="G654" s="38">
        <f t="shared" si="13"/>
        <v>187.10000000000002</v>
      </c>
    </row>
    <row r="655" spans="1:13">
      <c r="A655" s="375">
        <v>45077</v>
      </c>
      <c r="B655" s="410" t="s">
        <v>55</v>
      </c>
      <c r="C655" s="410" t="s">
        <v>22</v>
      </c>
      <c r="D655" t="s">
        <v>15</v>
      </c>
      <c r="E655" s="217"/>
      <c r="F655" s="217">
        <v>60</v>
      </c>
      <c r="G655" s="38">
        <f t="shared" si="13"/>
        <v>127.10000000000002</v>
      </c>
    </row>
    <row r="656" spans="1:13">
      <c r="A656" s="375">
        <v>45077</v>
      </c>
      <c r="B656" s="410" t="s">
        <v>55</v>
      </c>
      <c r="C656" s="410" t="s">
        <v>22</v>
      </c>
      <c r="D656" t="s">
        <v>16</v>
      </c>
      <c r="E656" s="217"/>
      <c r="F656" s="217">
        <v>5</v>
      </c>
      <c r="G656" s="38">
        <f t="shared" si="13"/>
        <v>122.10000000000002</v>
      </c>
    </row>
    <row r="657" spans="1:7">
      <c r="A657" s="375">
        <v>45111</v>
      </c>
      <c r="B657" s="410">
        <v>27201</v>
      </c>
      <c r="C657" s="410" t="s">
        <v>22</v>
      </c>
      <c r="D657" t="s">
        <v>13</v>
      </c>
      <c r="F657" s="217">
        <v>120</v>
      </c>
      <c r="G657" s="38">
        <f t="shared" si="13"/>
        <v>2.1000000000000227</v>
      </c>
    </row>
    <row r="658" spans="1:7">
      <c r="A658" s="375">
        <v>45111</v>
      </c>
      <c r="B658" s="410">
        <v>27201</v>
      </c>
      <c r="C658" s="410" t="s">
        <v>22</v>
      </c>
      <c r="D658" t="s">
        <v>14</v>
      </c>
      <c r="F658" s="217">
        <v>2.1</v>
      </c>
      <c r="G658" s="38">
        <f t="shared" si="13"/>
        <v>2.2648549702353193E-14</v>
      </c>
    </row>
    <row r="659" spans="1:7">
      <c r="A659" s="376">
        <v>45107</v>
      </c>
      <c r="B659" s="407" t="s">
        <v>11</v>
      </c>
      <c r="C659" s="407" t="s">
        <v>23</v>
      </c>
      <c r="D659" t="s">
        <v>13</v>
      </c>
      <c r="E659" s="217">
        <v>122.3</v>
      </c>
      <c r="F659" s="217"/>
      <c r="G659" s="38">
        <f t="shared" si="13"/>
        <v>122.30000000000003</v>
      </c>
    </row>
    <row r="660" spans="1:7">
      <c r="B660" s="410"/>
      <c r="C660" s="410"/>
      <c r="D660" t="s">
        <v>14</v>
      </c>
      <c r="E660" s="217">
        <v>2</v>
      </c>
      <c r="F660" s="217"/>
      <c r="G660" s="38">
        <f t="shared" si="13"/>
        <v>124.30000000000003</v>
      </c>
    </row>
    <row r="661" spans="1:7">
      <c r="B661" s="410"/>
      <c r="C661" s="410"/>
      <c r="D661" t="s">
        <v>15</v>
      </c>
      <c r="E661" s="217">
        <v>60</v>
      </c>
      <c r="F661" s="217"/>
      <c r="G661" s="38">
        <f t="shared" si="13"/>
        <v>184.3</v>
      </c>
    </row>
    <row r="662" spans="1:7">
      <c r="B662" s="410"/>
      <c r="C662" s="410"/>
      <c r="D662" t="s">
        <v>16</v>
      </c>
      <c r="E662" s="217">
        <v>5</v>
      </c>
      <c r="F662" s="217"/>
      <c r="G662" s="38">
        <f t="shared" si="13"/>
        <v>189.3</v>
      </c>
    </row>
    <row r="663" spans="1:7">
      <c r="A663" s="375">
        <v>45107</v>
      </c>
      <c r="B663" s="410" t="s">
        <v>56</v>
      </c>
      <c r="C663" s="410" t="s">
        <v>23</v>
      </c>
      <c r="D663" t="s">
        <v>15</v>
      </c>
      <c r="E663" s="217"/>
      <c r="F663" s="217">
        <v>60</v>
      </c>
      <c r="G663" s="38">
        <f t="shared" si="13"/>
        <v>129.30000000000001</v>
      </c>
    </row>
    <row r="664" spans="1:7">
      <c r="A664" s="375">
        <v>45107</v>
      </c>
      <c r="B664" s="410" t="s">
        <v>56</v>
      </c>
      <c r="C664" s="410" t="s">
        <v>23</v>
      </c>
      <c r="D664" t="s">
        <v>16</v>
      </c>
      <c r="E664" s="217"/>
      <c r="F664" s="217">
        <v>5</v>
      </c>
      <c r="G664" s="38">
        <f t="shared" si="13"/>
        <v>124.30000000000001</v>
      </c>
    </row>
    <row r="665" spans="1:7">
      <c r="A665" s="375">
        <v>45223</v>
      </c>
      <c r="B665" s="410">
        <v>27685</v>
      </c>
      <c r="C665" s="410" t="s">
        <v>23</v>
      </c>
      <c r="D665" t="s">
        <v>13</v>
      </c>
      <c r="E665" s="217"/>
      <c r="F665" s="217">
        <v>122.3</v>
      </c>
      <c r="G665" s="38">
        <f t="shared" si="13"/>
        <v>2.0000000000000142</v>
      </c>
    </row>
    <row r="666" spans="1:7">
      <c r="A666" s="375">
        <v>45223</v>
      </c>
      <c r="B666" s="410">
        <v>27685</v>
      </c>
      <c r="C666" s="410" t="s">
        <v>23</v>
      </c>
      <c r="D666" t="s">
        <v>14</v>
      </c>
      <c r="E666" s="217"/>
      <c r="F666" s="217">
        <v>2</v>
      </c>
      <c r="G666" s="38">
        <f t="shared" si="13"/>
        <v>1.4210854715202004E-14</v>
      </c>
    </row>
    <row r="667" spans="1:7">
      <c r="A667" s="376">
        <v>45138</v>
      </c>
      <c r="B667" s="407" t="s">
        <v>11</v>
      </c>
      <c r="C667" s="407" t="s">
        <v>24</v>
      </c>
      <c r="D667" t="s">
        <v>13</v>
      </c>
      <c r="E667" s="217">
        <v>115.2</v>
      </c>
      <c r="F667" s="217"/>
      <c r="G667" s="38">
        <f t="shared" si="13"/>
        <v>115.20000000000002</v>
      </c>
    </row>
    <row r="668" spans="1:7">
      <c r="B668" s="410"/>
      <c r="C668" s="410"/>
      <c r="D668" t="s">
        <v>14</v>
      </c>
      <c r="E668" s="217">
        <v>2</v>
      </c>
      <c r="F668" s="217"/>
      <c r="G668" s="38">
        <f t="shared" si="13"/>
        <v>117.20000000000002</v>
      </c>
    </row>
    <row r="669" spans="1:7">
      <c r="B669" s="410"/>
      <c r="C669" s="410"/>
      <c r="D669" t="s">
        <v>15</v>
      </c>
      <c r="E669" s="217">
        <v>60</v>
      </c>
      <c r="F669" s="217"/>
      <c r="G669" s="38">
        <f t="shared" si="13"/>
        <v>177.20000000000002</v>
      </c>
    </row>
    <row r="670" spans="1:7">
      <c r="B670" s="410"/>
      <c r="C670" s="410"/>
      <c r="D670" t="s">
        <v>16</v>
      </c>
      <c r="E670" s="217">
        <v>5</v>
      </c>
      <c r="F670" s="217"/>
      <c r="G670" s="38">
        <f t="shared" si="13"/>
        <v>182.20000000000002</v>
      </c>
    </row>
    <row r="671" spans="1:7">
      <c r="A671" s="375">
        <v>45138</v>
      </c>
      <c r="B671" s="410" t="s">
        <v>32</v>
      </c>
      <c r="C671" s="410" t="s">
        <v>24</v>
      </c>
      <c r="D671" t="s">
        <v>15</v>
      </c>
      <c r="E671" s="217"/>
      <c r="F671" s="217">
        <v>40</v>
      </c>
      <c r="G671" s="38">
        <f t="shared" si="13"/>
        <v>142.20000000000002</v>
      </c>
    </row>
    <row r="672" spans="1:7">
      <c r="A672" s="375">
        <v>45223</v>
      </c>
      <c r="B672" s="410">
        <v>27685</v>
      </c>
      <c r="C672" s="410" t="s">
        <v>24</v>
      </c>
      <c r="D672" t="s">
        <v>13</v>
      </c>
      <c r="E672" s="217"/>
      <c r="F672" s="217">
        <v>115.2</v>
      </c>
      <c r="G672" s="38">
        <f t="shared" si="13"/>
        <v>27.000000000000014</v>
      </c>
    </row>
    <row r="673" spans="1:13">
      <c r="A673" s="375">
        <v>45223</v>
      </c>
      <c r="B673" s="410">
        <v>27685</v>
      </c>
      <c r="C673" s="410" t="s">
        <v>24</v>
      </c>
      <c r="D673" t="s">
        <v>14</v>
      </c>
      <c r="E673" s="217"/>
      <c r="F673" s="217">
        <v>2</v>
      </c>
      <c r="G673" s="38">
        <f t="shared" si="13"/>
        <v>25.000000000000014</v>
      </c>
    </row>
    <row r="674" spans="1:13">
      <c r="A674" s="375">
        <v>45223</v>
      </c>
      <c r="B674" s="410">
        <v>27685</v>
      </c>
      <c r="C674" s="410" t="s">
        <v>24</v>
      </c>
      <c r="D674" t="s">
        <v>15</v>
      </c>
      <c r="E674" s="217"/>
      <c r="F674" s="217">
        <v>20</v>
      </c>
      <c r="G674" s="38">
        <f t="shared" si="13"/>
        <v>5.0000000000000142</v>
      </c>
    </row>
    <row r="675" spans="1:13">
      <c r="A675" s="375">
        <v>45223</v>
      </c>
      <c r="B675" s="410">
        <v>27685</v>
      </c>
      <c r="C675" s="410" t="s">
        <v>24</v>
      </c>
      <c r="D675" t="s">
        <v>16</v>
      </c>
      <c r="E675" s="217"/>
      <c r="F675" s="217">
        <v>5</v>
      </c>
      <c r="G675" s="38">
        <f t="shared" si="13"/>
        <v>1.4210854715202004E-14</v>
      </c>
    </row>
    <row r="676" spans="1:13">
      <c r="A676" s="376">
        <v>45169</v>
      </c>
      <c r="B676" s="407" t="s">
        <v>11</v>
      </c>
      <c r="C676" s="407" t="s">
        <v>25</v>
      </c>
      <c r="D676" t="s">
        <v>13</v>
      </c>
      <c r="E676" s="217">
        <v>110.2</v>
      </c>
      <c r="F676" s="217"/>
      <c r="G676" s="38">
        <f t="shared" si="13"/>
        <v>110.20000000000002</v>
      </c>
      <c r="J676" s="404"/>
      <c r="L676" s="217"/>
      <c r="M676" s="217"/>
    </row>
    <row r="677" spans="1:13">
      <c r="B677" s="410"/>
      <c r="C677" s="410"/>
      <c r="D677" t="s">
        <v>14</v>
      </c>
      <c r="E677" s="217">
        <v>2.2999999999999998</v>
      </c>
      <c r="F677" s="217"/>
      <c r="G677" s="38">
        <f t="shared" si="13"/>
        <v>112.50000000000001</v>
      </c>
      <c r="J677" s="405"/>
      <c r="L677" s="217"/>
      <c r="M677" s="217"/>
    </row>
    <row r="678" spans="1:13">
      <c r="B678" s="410"/>
      <c r="C678" s="410"/>
      <c r="D678" t="s">
        <v>15</v>
      </c>
      <c r="E678" s="217">
        <v>60</v>
      </c>
      <c r="F678" s="217"/>
      <c r="G678" s="38">
        <f t="shared" si="13"/>
        <v>172.5</v>
      </c>
      <c r="J678" s="404"/>
      <c r="L678" s="217"/>
      <c r="M678" s="217"/>
    </row>
    <row r="679" spans="1:13">
      <c r="B679" s="410"/>
      <c r="C679" s="410"/>
      <c r="D679" t="s">
        <v>16</v>
      </c>
      <c r="E679" s="217">
        <v>5</v>
      </c>
      <c r="F679" s="217"/>
      <c r="G679" s="38">
        <f t="shared" si="13"/>
        <v>177.5</v>
      </c>
      <c r="J679" s="405"/>
      <c r="L679" s="217"/>
      <c r="M679" s="217"/>
    </row>
    <row r="680" spans="1:13">
      <c r="A680" s="375">
        <v>45169</v>
      </c>
      <c r="B680" s="410" t="s">
        <v>57</v>
      </c>
      <c r="C680" s="410" t="s">
        <v>25</v>
      </c>
      <c r="D680" t="s">
        <v>15</v>
      </c>
      <c r="E680" s="217"/>
      <c r="F680" s="217">
        <v>60</v>
      </c>
      <c r="G680" s="38">
        <f t="shared" si="13"/>
        <v>117.5</v>
      </c>
      <c r="L680" s="248"/>
      <c r="M680" s="248"/>
    </row>
    <row r="681" spans="1:13">
      <c r="A681" s="375">
        <v>45169</v>
      </c>
      <c r="B681" s="410" t="s">
        <v>57</v>
      </c>
      <c r="C681" s="410" t="s">
        <v>25</v>
      </c>
      <c r="D681" t="s">
        <v>16</v>
      </c>
      <c r="E681" s="217"/>
      <c r="F681" s="217">
        <v>5</v>
      </c>
      <c r="G681" s="38">
        <f t="shared" si="13"/>
        <v>112.5</v>
      </c>
      <c r="L681" s="248"/>
      <c r="M681" s="248"/>
    </row>
    <row r="682" spans="1:13">
      <c r="A682" s="375">
        <v>45223</v>
      </c>
      <c r="B682" s="410">
        <v>27685</v>
      </c>
      <c r="C682" s="410" t="s">
        <v>25</v>
      </c>
      <c r="D682" t="s">
        <v>13</v>
      </c>
      <c r="E682" s="217"/>
      <c r="F682" s="217">
        <v>110.2</v>
      </c>
      <c r="G682" s="38">
        <f t="shared" si="13"/>
        <v>2.2999999999999972</v>
      </c>
      <c r="L682" s="248"/>
      <c r="M682" s="248"/>
    </row>
    <row r="683" spans="1:13">
      <c r="A683" s="375">
        <v>45223</v>
      </c>
      <c r="B683" s="410">
        <v>27685</v>
      </c>
      <c r="C683" s="410" t="s">
        <v>25</v>
      </c>
      <c r="D683" t="s">
        <v>14</v>
      </c>
      <c r="E683" s="217"/>
      <c r="F683" s="217">
        <v>2.2999999999999998</v>
      </c>
      <c r="G683" s="38">
        <f t="shared" si="13"/>
        <v>0</v>
      </c>
      <c r="L683" s="248"/>
      <c r="M683" s="248"/>
    </row>
    <row r="684" spans="1:13">
      <c r="A684" s="376">
        <v>45199</v>
      </c>
      <c r="B684" s="407" t="s">
        <v>11</v>
      </c>
      <c r="C684" s="407" t="s">
        <v>41</v>
      </c>
      <c r="D684" t="s">
        <v>13</v>
      </c>
      <c r="E684" s="217">
        <v>109.6</v>
      </c>
      <c r="F684" s="217"/>
      <c r="G684" s="38">
        <f t="shared" si="13"/>
        <v>109.6</v>
      </c>
      <c r="J684" s="404"/>
      <c r="L684" s="217"/>
      <c r="M684" s="217"/>
    </row>
    <row r="685" spans="1:13">
      <c r="B685" s="410"/>
      <c r="C685" s="410"/>
      <c r="D685" t="s">
        <v>14</v>
      </c>
      <c r="E685" s="217">
        <v>2</v>
      </c>
      <c r="F685" s="217"/>
      <c r="G685" s="38">
        <f t="shared" si="13"/>
        <v>111.6</v>
      </c>
      <c r="J685" s="405"/>
      <c r="L685" s="217"/>
      <c r="M685" s="217"/>
    </row>
    <row r="686" spans="1:13">
      <c r="B686" s="410"/>
      <c r="C686" s="410"/>
      <c r="D686" t="s">
        <v>15</v>
      </c>
      <c r="E686" s="217">
        <v>60</v>
      </c>
      <c r="F686" s="217"/>
      <c r="G686" s="38">
        <f t="shared" si="13"/>
        <v>171.6</v>
      </c>
      <c r="J686" s="404"/>
      <c r="L686" s="217"/>
      <c r="M686" s="217"/>
    </row>
    <row r="687" spans="1:13">
      <c r="B687" s="410"/>
      <c r="C687" s="410"/>
      <c r="D687" t="s">
        <v>16</v>
      </c>
      <c r="E687" s="217">
        <v>5</v>
      </c>
      <c r="F687" s="217"/>
      <c r="G687" s="38">
        <f t="shared" si="13"/>
        <v>176.6</v>
      </c>
      <c r="J687" s="405"/>
      <c r="L687" s="217"/>
      <c r="M687" s="217"/>
    </row>
    <row r="688" spans="1:13">
      <c r="B688" s="410"/>
      <c r="C688" s="410"/>
      <c r="D688" t="s">
        <v>93</v>
      </c>
      <c r="E688" s="217">
        <v>10</v>
      </c>
      <c r="F688" s="217"/>
      <c r="G688" s="38">
        <f t="shared" si="13"/>
        <v>186.6</v>
      </c>
      <c r="L688" s="217"/>
    </row>
    <row r="689" spans="1:12">
      <c r="B689" s="410"/>
      <c r="C689" s="410"/>
      <c r="D689" t="s">
        <v>94</v>
      </c>
      <c r="E689" s="217">
        <v>10</v>
      </c>
      <c r="F689" s="217"/>
      <c r="G689" s="38">
        <f t="shared" si="13"/>
        <v>196.6</v>
      </c>
      <c r="L689" s="217"/>
    </row>
    <row r="690" spans="1:12">
      <c r="A690" s="375">
        <v>45199</v>
      </c>
      <c r="B690" s="410" t="s">
        <v>61</v>
      </c>
      <c r="C690" s="410" t="s">
        <v>41</v>
      </c>
      <c r="D690" t="s">
        <v>15</v>
      </c>
      <c r="E690" s="217"/>
      <c r="F690" s="217">
        <v>60</v>
      </c>
      <c r="G690" s="38">
        <f t="shared" si="13"/>
        <v>136.6</v>
      </c>
      <c r="L690" s="29"/>
    </row>
    <row r="691" spans="1:12">
      <c r="A691" s="375">
        <v>45199</v>
      </c>
      <c r="B691" s="410" t="s">
        <v>61</v>
      </c>
      <c r="C691" s="410" t="s">
        <v>41</v>
      </c>
      <c r="D691" t="s">
        <v>16</v>
      </c>
      <c r="E691" s="217"/>
      <c r="F691" s="217">
        <v>5</v>
      </c>
      <c r="G691" s="38">
        <f t="shared" si="13"/>
        <v>131.6</v>
      </c>
    </row>
    <row r="692" spans="1:12">
      <c r="A692" s="375">
        <v>45223</v>
      </c>
      <c r="B692" s="410">
        <v>27685</v>
      </c>
      <c r="C692" s="410" t="s">
        <v>41</v>
      </c>
      <c r="D692" t="s">
        <v>13</v>
      </c>
      <c r="F692" s="217">
        <v>109.6</v>
      </c>
      <c r="G692" s="38">
        <f t="shared" si="13"/>
        <v>22</v>
      </c>
    </row>
    <row r="693" spans="1:12">
      <c r="A693" s="375">
        <v>45223</v>
      </c>
      <c r="B693" s="410">
        <v>27685</v>
      </c>
      <c r="C693" s="410" t="s">
        <v>41</v>
      </c>
      <c r="D693" t="s">
        <v>14</v>
      </c>
      <c r="F693" s="217">
        <v>2</v>
      </c>
      <c r="G693" s="38">
        <f t="shared" si="13"/>
        <v>20</v>
      </c>
    </row>
    <row r="694" spans="1:12">
      <c r="A694" s="375">
        <v>45223</v>
      </c>
      <c r="B694" s="410">
        <v>27685</v>
      </c>
      <c r="C694" s="410" t="s">
        <v>41</v>
      </c>
      <c r="D694" t="s">
        <v>93</v>
      </c>
      <c r="F694" s="217">
        <v>10</v>
      </c>
      <c r="G694" s="38">
        <f t="shared" si="13"/>
        <v>10</v>
      </c>
    </row>
    <row r="695" spans="1:12">
      <c r="A695" s="375">
        <v>45223</v>
      </c>
      <c r="B695" s="410">
        <v>27685</v>
      </c>
      <c r="C695" s="410" t="s">
        <v>41</v>
      </c>
      <c r="D695" t="s">
        <v>94</v>
      </c>
      <c r="F695" s="217">
        <v>10</v>
      </c>
      <c r="G695" s="38">
        <f t="shared" si="13"/>
        <v>0</v>
      </c>
    </row>
    <row r="696" spans="1:12">
      <c r="A696" s="376">
        <v>45230</v>
      </c>
      <c r="B696" s="407" t="s">
        <v>11</v>
      </c>
      <c r="C696" s="407" t="s">
        <v>27</v>
      </c>
      <c r="D696" t="s">
        <v>13</v>
      </c>
      <c r="E696" s="44">
        <v>106.6</v>
      </c>
      <c r="F696" s="50"/>
      <c r="G696" s="38">
        <f t="shared" si="13"/>
        <v>106.6</v>
      </c>
    </row>
    <row r="697" spans="1:12">
      <c r="B697" s="410"/>
      <c r="C697" s="410"/>
      <c r="D697" t="s">
        <v>14</v>
      </c>
      <c r="E697" s="44">
        <v>2</v>
      </c>
      <c r="F697" s="50"/>
      <c r="G697" s="38">
        <f t="shared" si="13"/>
        <v>108.6</v>
      </c>
      <c r="I697" s="404"/>
      <c r="K697" s="44"/>
    </row>
    <row r="698" spans="1:12">
      <c r="B698" s="410"/>
      <c r="C698" s="410"/>
      <c r="D698" t="s">
        <v>15</v>
      </c>
      <c r="E698" s="217">
        <v>60</v>
      </c>
      <c r="F698" s="50"/>
      <c r="G698" s="38">
        <f t="shared" si="13"/>
        <v>168.6</v>
      </c>
      <c r="I698" s="405"/>
      <c r="K698" s="44"/>
    </row>
    <row r="699" spans="1:12">
      <c r="B699" s="410"/>
      <c r="C699" s="410"/>
      <c r="D699" t="s">
        <v>16</v>
      </c>
      <c r="E699" s="217">
        <v>5</v>
      </c>
      <c r="F699" s="50"/>
      <c r="G699" s="38">
        <f t="shared" si="13"/>
        <v>173.6</v>
      </c>
      <c r="I699" s="404"/>
    </row>
    <row r="700" spans="1:12">
      <c r="A700" s="375">
        <v>45230</v>
      </c>
      <c r="B700" s="410" t="s">
        <v>62</v>
      </c>
      <c r="C700" s="410" t="s">
        <v>27</v>
      </c>
      <c r="D700" t="s">
        <v>15</v>
      </c>
      <c r="E700" s="217"/>
      <c r="F700" s="217">
        <v>60</v>
      </c>
      <c r="G700" s="38">
        <f t="shared" si="13"/>
        <v>113.6</v>
      </c>
      <c r="I700" s="405"/>
      <c r="J700" s="404"/>
      <c r="L700" s="44"/>
    </row>
    <row r="701" spans="1:12">
      <c r="A701" s="375">
        <v>45230</v>
      </c>
      <c r="B701" s="410" t="s">
        <v>62</v>
      </c>
      <c r="C701" s="410" t="s">
        <v>27</v>
      </c>
      <c r="D701" t="s">
        <v>16</v>
      </c>
      <c r="E701" s="217"/>
      <c r="F701" s="217">
        <v>5</v>
      </c>
      <c r="G701" s="38">
        <f t="shared" si="13"/>
        <v>108.6</v>
      </c>
      <c r="J701" s="405"/>
      <c r="L701" s="44"/>
    </row>
    <row r="702" spans="1:12">
      <c r="A702" s="375">
        <v>45344</v>
      </c>
      <c r="B702" s="410">
        <v>28291</v>
      </c>
      <c r="C702" s="410" t="s">
        <v>27</v>
      </c>
      <c r="D702" t="s">
        <v>13</v>
      </c>
      <c r="E702" s="217"/>
      <c r="F702" s="44">
        <v>106.6</v>
      </c>
      <c r="G702" s="38">
        <f t="shared" si="13"/>
        <v>2</v>
      </c>
      <c r="J702" s="405"/>
      <c r="L702" s="44"/>
    </row>
    <row r="703" spans="1:12">
      <c r="A703" s="375">
        <v>45344</v>
      </c>
      <c r="B703" s="410">
        <v>28291</v>
      </c>
      <c r="C703" s="410" t="s">
        <v>27</v>
      </c>
      <c r="D703" t="s">
        <v>14</v>
      </c>
      <c r="E703" s="217"/>
      <c r="F703" s="44">
        <v>2</v>
      </c>
      <c r="G703" s="38">
        <f t="shared" si="13"/>
        <v>0</v>
      </c>
      <c r="J703" s="405"/>
      <c r="L703" s="44"/>
    </row>
    <row r="704" spans="1:12">
      <c r="A704" s="376">
        <v>45260</v>
      </c>
      <c r="B704" s="407" t="s">
        <v>11</v>
      </c>
      <c r="C704" s="407" t="s">
        <v>28</v>
      </c>
      <c r="D704" t="s">
        <v>13</v>
      </c>
      <c r="E704" s="44">
        <v>115.9</v>
      </c>
      <c r="F704" s="217"/>
      <c r="G704" s="38">
        <f t="shared" si="13"/>
        <v>115.9</v>
      </c>
      <c r="J704" s="404"/>
      <c r="L704" s="44"/>
    </row>
    <row r="705" spans="1:12">
      <c r="B705" s="410"/>
      <c r="C705" s="410"/>
      <c r="D705" t="s">
        <v>14</v>
      </c>
      <c r="E705" s="44">
        <v>5</v>
      </c>
      <c r="F705" s="217"/>
      <c r="G705" s="38">
        <f t="shared" si="13"/>
        <v>120.9</v>
      </c>
      <c r="J705" s="405"/>
      <c r="L705" s="44"/>
    </row>
    <row r="706" spans="1:12">
      <c r="B706" s="410"/>
      <c r="C706" s="410"/>
      <c r="D706" t="s">
        <v>15</v>
      </c>
      <c r="E706" s="217">
        <v>60</v>
      </c>
      <c r="F706" s="217"/>
      <c r="G706" s="38">
        <f t="shared" si="13"/>
        <v>180.9</v>
      </c>
      <c r="J706" s="404"/>
      <c r="L706" s="44"/>
    </row>
    <row r="707" spans="1:12">
      <c r="B707" s="410"/>
      <c r="C707" s="410"/>
      <c r="D707" t="s">
        <v>16</v>
      </c>
      <c r="E707" s="217">
        <v>5</v>
      </c>
      <c r="F707" s="217"/>
      <c r="G707" s="38">
        <f t="shared" si="13"/>
        <v>185.9</v>
      </c>
      <c r="J707" s="405"/>
      <c r="L707" s="44"/>
    </row>
    <row r="708" spans="1:12">
      <c r="A708" s="375">
        <v>45260</v>
      </c>
      <c r="B708" s="410" t="s">
        <v>64</v>
      </c>
      <c r="C708" s="410" t="s">
        <v>28</v>
      </c>
      <c r="D708" t="s">
        <v>15</v>
      </c>
      <c r="E708" s="217"/>
      <c r="F708" s="217">
        <v>60</v>
      </c>
      <c r="G708" s="38">
        <f t="shared" si="13"/>
        <v>125.9</v>
      </c>
      <c r="J708" s="404"/>
      <c r="L708" s="44"/>
    </row>
    <row r="709" spans="1:12">
      <c r="A709" s="375">
        <v>45260</v>
      </c>
      <c r="B709" s="410" t="s">
        <v>64</v>
      </c>
      <c r="C709" s="410" t="s">
        <v>28</v>
      </c>
      <c r="D709" t="s">
        <v>16</v>
      </c>
      <c r="E709" s="217"/>
      <c r="F709" s="217">
        <v>5</v>
      </c>
      <c r="G709" s="38">
        <f t="shared" si="13"/>
        <v>120.9</v>
      </c>
      <c r="J709" s="405"/>
      <c r="L709" s="44"/>
    </row>
    <row r="710" spans="1:12">
      <c r="A710" s="375">
        <v>45344</v>
      </c>
      <c r="B710" s="410">
        <v>28291</v>
      </c>
      <c r="C710" s="410" t="s">
        <v>28</v>
      </c>
      <c r="D710" t="s">
        <v>13</v>
      </c>
      <c r="E710" s="217"/>
      <c r="F710" s="44">
        <v>115.9</v>
      </c>
      <c r="G710" s="38">
        <f t="shared" si="13"/>
        <v>5</v>
      </c>
      <c r="J710" s="405"/>
      <c r="L710" s="44"/>
    </row>
    <row r="711" spans="1:12">
      <c r="A711" s="375">
        <v>45344</v>
      </c>
      <c r="B711" s="410">
        <v>28291</v>
      </c>
      <c r="C711" s="410" t="s">
        <v>28</v>
      </c>
      <c r="D711" t="s">
        <v>14</v>
      </c>
      <c r="E711" s="217"/>
      <c r="F711" s="44">
        <v>5</v>
      </c>
      <c r="G711" s="38">
        <f t="shared" si="13"/>
        <v>0</v>
      </c>
      <c r="J711" s="405"/>
      <c r="L711" s="44"/>
    </row>
    <row r="712" spans="1:12">
      <c r="A712" s="376">
        <v>45291</v>
      </c>
      <c r="B712" s="407" t="s">
        <v>11</v>
      </c>
      <c r="C712" s="407" t="s">
        <v>29</v>
      </c>
      <c r="D712" t="s">
        <v>13</v>
      </c>
      <c r="E712" s="44">
        <v>123.8</v>
      </c>
      <c r="F712" s="217"/>
      <c r="G712" s="38">
        <f t="shared" si="13"/>
        <v>123.8</v>
      </c>
      <c r="L712" s="44"/>
    </row>
    <row r="713" spans="1:12">
      <c r="B713" s="410"/>
      <c r="C713" s="410"/>
      <c r="D713" t="s">
        <v>14</v>
      </c>
      <c r="E713" s="44">
        <v>5</v>
      </c>
      <c r="F713" s="217"/>
      <c r="G713" s="38">
        <f t="shared" si="13"/>
        <v>128.80000000000001</v>
      </c>
    </row>
    <row r="714" spans="1:12">
      <c r="B714" s="410"/>
      <c r="C714" s="410"/>
      <c r="D714" t="s">
        <v>15</v>
      </c>
      <c r="E714" s="217">
        <v>60</v>
      </c>
      <c r="F714" s="217"/>
      <c r="G714" s="38">
        <f t="shared" si="13"/>
        <v>188.8</v>
      </c>
    </row>
    <row r="715" spans="1:12">
      <c r="B715" s="410"/>
      <c r="C715" s="410"/>
      <c r="D715" t="s">
        <v>16</v>
      </c>
      <c r="E715" s="217">
        <v>5</v>
      </c>
      <c r="F715" s="217"/>
      <c r="G715" s="38">
        <f t="shared" si="13"/>
        <v>193.8</v>
      </c>
    </row>
    <row r="716" spans="1:12">
      <c r="A716" s="375">
        <v>45291</v>
      </c>
      <c r="B716" s="410" t="s">
        <v>48</v>
      </c>
      <c r="C716" s="410" t="s">
        <v>29</v>
      </c>
      <c r="D716" t="s">
        <v>15</v>
      </c>
      <c r="E716" s="25"/>
      <c r="F716" s="217">
        <v>60</v>
      </c>
      <c r="G716" s="38">
        <f t="shared" si="13"/>
        <v>133.80000000000001</v>
      </c>
    </row>
    <row r="717" spans="1:12">
      <c r="A717" s="375">
        <v>45291</v>
      </c>
      <c r="B717" s="410" t="s">
        <v>48</v>
      </c>
      <c r="C717" s="410" t="s">
        <v>29</v>
      </c>
      <c r="D717" t="s">
        <v>16</v>
      </c>
      <c r="E717" s="25"/>
      <c r="F717" s="217">
        <v>5</v>
      </c>
      <c r="G717" s="38">
        <f t="shared" ref="G717:G751" si="14">+G716+E717-F717</f>
        <v>128.80000000000001</v>
      </c>
    </row>
    <row r="718" spans="1:12">
      <c r="A718" s="375">
        <v>45344</v>
      </c>
      <c r="B718" s="410">
        <v>28291</v>
      </c>
      <c r="C718" s="410" t="s">
        <v>29</v>
      </c>
      <c r="D718" t="s">
        <v>13</v>
      </c>
      <c r="E718" s="25"/>
      <c r="F718" s="44">
        <v>123.8</v>
      </c>
      <c r="G718" s="38">
        <f t="shared" si="14"/>
        <v>5.0000000000000142</v>
      </c>
    </row>
    <row r="719" spans="1:12">
      <c r="A719" s="375">
        <v>45344</v>
      </c>
      <c r="B719" s="410">
        <v>28291</v>
      </c>
      <c r="C719" s="410" t="s">
        <v>29</v>
      </c>
      <c r="D719" t="s">
        <v>14</v>
      </c>
      <c r="E719" s="25"/>
      <c r="F719" s="44">
        <v>5</v>
      </c>
      <c r="G719" s="38">
        <f t="shared" si="14"/>
        <v>1.4210854715202004E-14</v>
      </c>
    </row>
    <row r="720" spans="1:12">
      <c r="A720" s="376">
        <v>45322</v>
      </c>
      <c r="B720" s="407" t="s">
        <v>11</v>
      </c>
      <c r="C720" s="407" t="s">
        <v>12</v>
      </c>
      <c r="D720" t="s">
        <v>13</v>
      </c>
      <c r="E720" s="44">
        <v>138.30000000000001</v>
      </c>
      <c r="F720" s="217"/>
      <c r="G720" s="38">
        <f t="shared" si="14"/>
        <v>138.30000000000001</v>
      </c>
    </row>
    <row r="721" spans="1:7">
      <c r="B721" s="410"/>
      <c r="C721" s="410"/>
      <c r="D721" t="s">
        <v>14</v>
      </c>
      <c r="E721" s="44">
        <v>8.8000000000000007</v>
      </c>
      <c r="F721" s="217"/>
      <c r="G721" s="38">
        <f t="shared" si="14"/>
        <v>147.10000000000002</v>
      </c>
    </row>
    <row r="722" spans="1:7">
      <c r="B722" s="410"/>
      <c r="C722" s="410"/>
      <c r="D722" t="s">
        <v>15</v>
      </c>
      <c r="E722" s="217">
        <v>60</v>
      </c>
      <c r="F722" s="217"/>
      <c r="G722" s="38">
        <f t="shared" si="14"/>
        <v>207.10000000000002</v>
      </c>
    </row>
    <row r="723" spans="1:7">
      <c r="B723" s="410"/>
      <c r="C723" s="410"/>
      <c r="D723" t="s">
        <v>16</v>
      </c>
      <c r="E723" s="217">
        <v>5</v>
      </c>
      <c r="F723" s="217"/>
      <c r="G723" s="38">
        <f t="shared" si="14"/>
        <v>212.10000000000002</v>
      </c>
    </row>
    <row r="724" spans="1:7">
      <c r="B724" s="410"/>
      <c r="C724" s="378">
        <v>933.5</v>
      </c>
      <c r="D724" t="s">
        <v>112</v>
      </c>
      <c r="F724" s="217"/>
      <c r="G724" s="38">
        <f t="shared" si="14"/>
        <v>212.10000000000002</v>
      </c>
    </row>
    <row r="725" spans="1:7">
      <c r="A725" s="375">
        <v>45322</v>
      </c>
      <c r="B725" s="410" t="s">
        <v>49</v>
      </c>
      <c r="C725" s="410" t="s">
        <v>12</v>
      </c>
      <c r="D725" t="s">
        <v>15</v>
      </c>
      <c r="E725" s="217"/>
      <c r="F725" s="217">
        <v>60</v>
      </c>
      <c r="G725" s="38">
        <f t="shared" si="14"/>
        <v>152.10000000000002</v>
      </c>
    </row>
    <row r="726" spans="1:7">
      <c r="A726" s="375">
        <v>45322</v>
      </c>
      <c r="B726" s="410" t="s">
        <v>49</v>
      </c>
      <c r="C726" s="410" t="s">
        <v>12</v>
      </c>
      <c r="D726" t="s">
        <v>16</v>
      </c>
      <c r="E726" s="217"/>
      <c r="F726" s="217">
        <v>5</v>
      </c>
      <c r="G726" s="38">
        <f t="shared" si="14"/>
        <v>147.10000000000002</v>
      </c>
    </row>
    <row r="727" spans="1:7">
      <c r="A727" s="375">
        <v>45344</v>
      </c>
      <c r="B727" s="410">
        <v>28291</v>
      </c>
      <c r="C727" s="410" t="s">
        <v>12</v>
      </c>
      <c r="D727" t="s">
        <v>13</v>
      </c>
      <c r="F727" s="44">
        <v>138.30000000000001</v>
      </c>
      <c r="G727" s="38">
        <f t="shared" si="14"/>
        <v>8.8000000000000114</v>
      </c>
    </row>
    <row r="728" spans="1:7">
      <c r="A728" s="375">
        <v>45344</v>
      </c>
      <c r="B728" s="410">
        <v>28291</v>
      </c>
      <c r="C728" s="410" t="s">
        <v>12</v>
      </c>
      <c r="D728" t="s">
        <v>14</v>
      </c>
      <c r="F728" s="44">
        <v>8.8000000000000007</v>
      </c>
      <c r="G728" s="38">
        <f t="shared" si="14"/>
        <v>0</v>
      </c>
    </row>
    <row r="729" spans="1:7">
      <c r="A729" s="376">
        <v>45351</v>
      </c>
      <c r="B729" s="407" t="s">
        <v>11</v>
      </c>
      <c r="C729" s="407" t="s">
        <v>19</v>
      </c>
      <c r="D729" t="s">
        <v>13</v>
      </c>
      <c r="E729" s="217">
        <v>143.19999999999999</v>
      </c>
      <c r="F729" s="217"/>
      <c r="G729" s="38">
        <f t="shared" si="14"/>
        <v>143.19999999999999</v>
      </c>
    </row>
    <row r="730" spans="1:7">
      <c r="B730" s="410"/>
      <c r="C730" s="410"/>
      <c r="D730" t="s">
        <v>14</v>
      </c>
      <c r="E730" s="217">
        <v>5</v>
      </c>
      <c r="F730" s="217"/>
      <c r="G730" s="38">
        <f t="shared" si="14"/>
        <v>148.19999999999999</v>
      </c>
    </row>
    <row r="731" spans="1:7">
      <c r="B731" s="410"/>
      <c r="C731" s="410"/>
      <c r="D731" t="s">
        <v>15</v>
      </c>
      <c r="E731" s="217">
        <v>58</v>
      </c>
      <c r="F731" s="217"/>
      <c r="G731" s="38">
        <f t="shared" si="14"/>
        <v>206.2</v>
      </c>
    </row>
    <row r="732" spans="1:7">
      <c r="B732" s="410"/>
      <c r="C732" s="410"/>
      <c r="D732" t="s">
        <v>16</v>
      </c>
      <c r="E732" s="217">
        <v>5</v>
      </c>
      <c r="F732" s="217"/>
      <c r="G732" s="38">
        <f t="shared" si="14"/>
        <v>211.2</v>
      </c>
    </row>
    <row r="733" spans="1:7">
      <c r="A733" s="375">
        <v>45351</v>
      </c>
      <c r="B733" s="410" t="s">
        <v>50</v>
      </c>
      <c r="C733" s="410" t="s">
        <v>19</v>
      </c>
      <c r="D733" t="s">
        <v>15</v>
      </c>
      <c r="E733" s="217"/>
      <c r="F733" s="217">
        <v>58</v>
      </c>
      <c r="G733" s="38">
        <f t="shared" si="14"/>
        <v>153.19999999999999</v>
      </c>
    </row>
    <row r="734" spans="1:7">
      <c r="A734" s="375">
        <v>45351</v>
      </c>
      <c r="B734" s="410" t="s">
        <v>50</v>
      </c>
      <c r="C734" s="410" t="s">
        <v>19</v>
      </c>
      <c r="D734" t="s">
        <v>16</v>
      </c>
      <c r="E734" s="217"/>
      <c r="F734" s="217">
        <v>5</v>
      </c>
      <c r="G734" s="38">
        <f t="shared" si="14"/>
        <v>148.19999999999999</v>
      </c>
    </row>
    <row r="735" spans="1:7">
      <c r="A735" s="375">
        <v>45376</v>
      </c>
      <c r="B735" s="410">
        <v>28688</v>
      </c>
      <c r="C735" s="410" t="s">
        <v>19</v>
      </c>
      <c r="D735" t="s">
        <v>13</v>
      </c>
      <c r="F735" s="217">
        <v>143.19999999999999</v>
      </c>
      <c r="G735" s="38">
        <f t="shared" si="14"/>
        <v>5</v>
      </c>
    </row>
    <row r="736" spans="1:7">
      <c r="A736" s="375">
        <v>45376</v>
      </c>
      <c r="B736" s="410">
        <v>28688</v>
      </c>
      <c r="C736" s="410" t="s">
        <v>19</v>
      </c>
      <c r="D736" t="s">
        <v>14</v>
      </c>
      <c r="F736" s="217">
        <v>5</v>
      </c>
      <c r="G736" s="38">
        <f t="shared" si="14"/>
        <v>0</v>
      </c>
    </row>
    <row r="737" spans="1:8">
      <c r="A737" s="376">
        <v>45382</v>
      </c>
      <c r="B737" s="407" t="s">
        <v>11</v>
      </c>
      <c r="C737" s="407" t="s">
        <v>20</v>
      </c>
      <c r="D737" t="s">
        <v>13</v>
      </c>
      <c r="E737" s="217">
        <v>138.69999999999999</v>
      </c>
      <c r="F737" s="217"/>
      <c r="G737" s="38">
        <f t="shared" si="14"/>
        <v>138.69999999999999</v>
      </c>
    </row>
    <row r="738" spans="1:8">
      <c r="B738" s="410"/>
      <c r="C738" s="410"/>
      <c r="D738" t="s">
        <v>14</v>
      </c>
      <c r="E738" s="217">
        <v>5</v>
      </c>
      <c r="F738" s="217"/>
      <c r="G738" s="38">
        <f t="shared" si="14"/>
        <v>143.69999999999999</v>
      </c>
    </row>
    <row r="739" spans="1:8">
      <c r="B739" s="410"/>
      <c r="C739" s="410"/>
      <c r="D739" t="s">
        <v>15</v>
      </c>
      <c r="E739" s="217">
        <v>60</v>
      </c>
      <c r="F739" s="217"/>
      <c r="G739" s="38">
        <f t="shared" si="14"/>
        <v>203.7</v>
      </c>
    </row>
    <row r="740" spans="1:8">
      <c r="B740" s="410"/>
      <c r="C740" s="410"/>
      <c r="D740" t="s">
        <v>16</v>
      </c>
      <c r="E740" s="217">
        <v>5</v>
      </c>
      <c r="F740" s="217"/>
      <c r="G740" s="38">
        <f t="shared" si="14"/>
        <v>208.7</v>
      </c>
    </row>
    <row r="741" spans="1:8">
      <c r="A741" s="375">
        <v>45382</v>
      </c>
      <c r="B741" s="410" t="s">
        <v>53</v>
      </c>
      <c r="C741" s="410" t="s">
        <v>20</v>
      </c>
      <c r="D741" t="s">
        <v>15</v>
      </c>
      <c r="E741" s="217"/>
      <c r="F741" s="217">
        <v>60</v>
      </c>
      <c r="G741" s="38">
        <f t="shared" si="14"/>
        <v>148.69999999999999</v>
      </c>
      <c r="H741" s="29">
        <f>150-G741</f>
        <v>1.3000000000000114</v>
      </c>
    </row>
    <row r="742" spans="1:8">
      <c r="A742" s="375">
        <v>45382</v>
      </c>
      <c r="B742" s="410" t="s">
        <v>53</v>
      </c>
      <c r="C742" s="410" t="s">
        <v>20</v>
      </c>
      <c r="D742" t="s">
        <v>16</v>
      </c>
      <c r="E742" s="217"/>
      <c r="F742" s="217">
        <v>5</v>
      </c>
      <c r="G742" s="38">
        <f t="shared" si="14"/>
        <v>143.69999999999999</v>
      </c>
    </row>
    <row r="743" spans="1:8">
      <c r="A743" s="375">
        <v>45427</v>
      </c>
      <c r="B743" s="410">
        <v>28874</v>
      </c>
      <c r="C743" s="410" t="s">
        <v>20</v>
      </c>
      <c r="D743" t="s">
        <v>13</v>
      </c>
      <c r="E743" s="217"/>
      <c r="F743" s="217">
        <v>138.69999999999999</v>
      </c>
      <c r="G743" s="38">
        <f t="shared" si="14"/>
        <v>5</v>
      </c>
    </row>
    <row r="744" spans="1:8">
      <c r="A744" s="375">
        <v>45427</v>
      </c>
      <c r="B744" s="410">
        <v>28874</v>
      </c>
      <c r="C744" s="410" t="s">
        <v>20</v>
      </c>
      <c r="D744" t="s">
        <v>14</v>
      </c>
      <c r="E744" s="217"/>
      <c r="F744" s="217">
        <v>5</v>
      </c>
      <c r="G744" s="38">
        <f t="shared" si="14"/>
        <v>0</v>
      </c>
    </row>
    <row r="745" spans="1:8">
      <c r="A745" s="376">
        <v>45412</v>
      </c>
      <c r="B745" s="407" t="s">
        <v>11</v>
      </c>
      <c r="C745" s="407" t="s">
        <v>21</v>
      </c>
      <c r="D745" t="s">
        <v>13</v>
      </c>
      <c r="E745" s="217">
        <v>137.9</v>
      </c>
      <c r="F745" s="217"/>
      <c r="G745" s="38">
        <f t="shared" si="14"/>
        <v>137.9</v>
      </c>
    </row>
    <row r="746" spans="1:8">
      <c r="B746" s="410"/>
      <c r="C746" s="410"/>
      <c r="D746" t="s">
        <v>14</v>
      </c>
      <c r="E746" s="217">
        <v>5</v>
      </c>
      <c r="F746" s="217"/>
      <c r="G746" s="38">
        <f t="shared" si="14"/>
        <v>142.9</v>
      </c>
    </row>
    <row r="747" spans="1:8">
      <c r="B747" s="410"/>
      <c r="C747" s="410"/>
      <c r="D747" t="s">
        <v>15</v>
      </c>
      <c r="E747" s="217">
        <v>60</v>
      </c>
      <c r="F747" s="217"/>
      <c r="G747" s="38">
        <f t="shared" si="14"/>
        <v>202.9</v>
      </c>
    </row>
    <row r="748" spans="1:8">
      <c r="B748" s="410"/>
      <c r="C748" s="410"/>
      <c r="D748" t="s">
        <v>16</v>
      </c>
      <c r="E748" s="217">
        <v>5</v>
      </c>
      <c r="F748" s="217"/>
      <c r="G748" s="38">
        <f t="shared" si="14"/>
        <v>207.9</v>
      </c>
    </row>
    <row r="749" spans="1:8">
      <c r="A749" s="375">
        <v>45412</v>
      </c>
      <c r="B749" s="410" t="s">
        <v>95</v>
      </c>
      <c r="C749" s="410" t="s">
        <v>21</v>
      </c>
      <c r="D749" t="s">
        <v>15</v>
      </c>
      <c r="E749" s="217"/>
      <c r="F749" s="217">
        <v>46</v>
      </c>
      <c r="G749" s="38">
        <f t="shared" si="14"/>
        <v>161.9</v>
      </c>
    </row>
    <row r="750" spans="1:8">
      <c r="A750" s="375">
        <v>45421</v>
      </c>
      <c r="B750" s="410">
        <v>28852</v>
      </c>
      <c r="C750" s="410" t="s">
        <v>21</v>
      </c>
      <c r="D750" t="s">
        <v>15</v>
      </c>
      <c r="E750" s="217"/>
      <c r="F750" s="217">
        <v>14</v>
      </c>
      <c r="G750" s="38">
        <f t="shared" si="14"/>
        <v>147.9</v>
      </c>
    </row>
    <row r="751" spans="1:8">
      <c r="A751" s="375">
        <v>45421</v>
      </c>
      <c r="B751" s="410">
        <v>28852</v>
      </c>
      <c r="C751" s="410" t="s">
        <v>21</v>
      </c>
      <c r="D751" t="s">
        <v>16</v>
      </c>
      <c r="E751" s="217"/>
      <c r="F751" s="217">
        <v>5</v>
      </c>
      <c r="G751" s="38">
        <f t="shared" si="14"/>
        <v>142.9</v>
      </c>
    </row>
    <row r="752" spans="1:8">
      <c r="A752" s="375">
        <v>45429</v>
      </c>
      <c r="B752" s="410">
        <v>28881</v>
      </c>
      <c r="C752" s="410" t="s">
        <v>21</v>
      </c>
      <c r="D752" t="s">
        <v>13</v>
      </c>
      <c r="F752" s="217">
        <v>137.9</v>
      </c>
      <c r="G752" s="38">
        <f>+G751+E752-F752</f>
        <v>5</v>
      </c>
    </row>
    <row r="753" spans="1:12">
      <c r="A753" s="375">
        <v>45429</v>
      </c>
      <c r="B753" s="410">
        <v>28881</v>
      </c>
      <c r="C753" s="410" t="s">
        <v>21</v>
      </c>
      <c r="D753" t="s">
        <v>14</v>
      </c>
      <c r="F753" s="217">
        <v>5</v>
      </c>
      <c r="G753" s="38">
        <f>+G752+E753-F753</f>
        <v>0</v>
      </c>
    </row>
    <row r="754" spans="1:12">
      <c r="A754" s="376">
        <v>45443</v>
      </c>
      <c r="B754" s="407" t="s">
        <v>11</v>
      </c>
      <c r="C754" s="407" t="s">
        <v>22</v>
      </c>
      <c r="D754" t="s">
        <v>13</v>
      </c>
      <c r="E754" s="217">
        <v>125.4</v>
      </c>
      <c r="F754" s="217"/>
      <c r="G754" s="38">
        <f>+G753+E754-F754</f>
        <v>125.4</v>
      </c>
    </row>
    <row r="755" spans="1:12">
      <c r="B755" s="410"/>
      <c r="C755" s="410"/>
      <c r="D755" t="s">
        <v>14</v>
      </c>
      <c r="E755" s="217">
        <v>5</v>
      </c>
      <c r="F755" s="217"/>
      <c r="G755" s="38">
        <f>+G754+E755-F755</f>
        <v>130.4</v>
      </c>
    </row>
    <row r="756" spans="1:12">
      <c r="B756" s="410"/>
      <c r="C756" s="410"/>
      <c r="D756" t="s">
        <v>15</v>
      </c>
      <c r="E756" s="217">
        <v>60</v>
      </c>
      <c r="F756" s="217"/>
      <c r="G756" s="38">
        <f t="shared" ref="G756:G822" si="15">+G755+E756-F756</f>
        <v>190.4</v>
      </c>
    </row>
    <row r="757" spans="1:12">
      <c r="B757" s="410"/>
      <c r="C757" s="410"/>
      <c r="D757" t="s">
        <v>16</v>
      </c>
      <c r="E757" s="217">
        <v>5</v>
      </c>
      <c r="F757" s="217"/>
      <c r="G757" s="38">
        <f t="shared" si="15"/>
        <v>195.4</v>
      </c>
      <c r="J757" s="404"/>
      <c r="L757" s="217"/>
    </row>
    <row r="758" spans="1:12">
      <c r="B758" s="410"/>
      <c r="C758" s="410"/>
      <c r="D758" t="s">
        <v>113</v>
      </c>
      <c r="E758" s="217">
        <v>10</v>
      </c>
      <c r="F758" s="217"/>
      <c r="G758" s="38">
        <f t="shared" si="15"/>
        <v>205.4</v>
      </c>
      <c r="J758" s="405"/>
      <c r="L758" s="217"/>
    </row>
    <row r="759" spans="1:12" ht="30.75">
      <c r="A759" s="375">
        <v>45443</v>
      </c>
      <c r="B759" s="410" t="s">
        <v>664</v>
      </c>
      <c r="C759" s="410" t="s">
        <v>22</v>
      </c>
      <c r="D759" t="s">
        <v>15</v>
      </c>
      <c r="E759" s="217"/>
      <c r="F759" s="217">
        <v>60</v>
      </c>
      <c r="G759" s="38">
        <f t="shared" si="15"/>
        <v>145.4</v>
      </c>
      <c r="L759" s="217"/>
    </row>
    <row r="760" spans="1:12" ht="30.75">
      <c r="A760" s="375">
        <v>45443</v>
      </c>
      <c r="B760" s="410" t="s">
        <v>664</v>
      </c>
      <c r="C760" s="410" t="s">
        <v>22</v>
      </c>
      <c r="D760" t="s">
        <v>16</v>
      </c>
      <c r="E760" s="217"/>
      <c r="F760" s="217">
        <v>5</v>
      </c>
      <c r="G760" s="38">
        <f t="shared" si="15"/>
        <v>140.4</v>
      </c>
    </row>
    <row r="761" spans="1:12">
      <c r="A761" s="375">
        <v>45482</v>
      </c>
      <c r="B761" s="410">
        <v>29260</v>
      </c>
      <c r="C761" s="410" t="s">
        <v>22</v>
      </c>
      <c r="D761" t="s">
        <v>13</v>
      </c>
      <c r="E761" s="217"/>
      <c r="F761" s="217">
        <v>125.4</v>
      </c>
      <c r="G761" s="38">
        <f t="shared" si="15"/>
        <v>15</v>
      </c>
    </row>
    <row r="762" spans="1:12">
      <c r="A762" s="375">
        <v>45482</v>
      </c>
      <c r="B762" s="410">
        <v>29260</v>
      </c>
      <c r="C762" s="410" t="s">
        <v>22</v>
      </c>
      <c r="D762" t="s">
        <v>14</v>
      </c>
      <c r="E762" s="217"/>
      <c r="F762" s="217">
        <v>5</v>
      </c>
      <c r="G762" s="38">
        <f t="shared" si="15"/>
        <v>10</v>
      </c>
    </row>
    <row r="763" spans="1:12">
      <c r="A763" s="375">
        <v>45482</v>
      </c>
      <c r="B763" s="410">
        <v>29260</v>
      </c>
      <c r="C763" s="410" t="s">
        <v>22</v>
      </c>
      <c r="D763" t="s">
        <v>113</v>
      </c>
      <c r="E763" s="217"/>
      <c r="F763" s="217">
        <v>10</v>
      </c>
      <c r="G763" s="38">
        <f t="shared" si="15"/>
        <v>0</v>
      </c>
    </row>
    <row r="764" spans="1:12">
      <c r="A764" s="376">
        <v>45473</v>
      </c>
      <c r="B764" s="407" t="s">
        <v>11</v>
      </c>
      <c r="C764" s="407" t="s">
        <v>23</v>
      </c>
      <c r="D764" t="s">
        <v>13</v>
      </c>
      <c r="E764" s="217">
        <v>121.8</v>
      </c>
      <c r="F764" s="217"/>
      <c r="G764" s="38">
        <f t="shared" si="15"/>
        <v>121.8</v>
      </c>
      <c r="L764" s="29"/>
    </row>
    <row r="765" spans="1:12">
      <c r="B765" s="410"/>
      <c r="C765" s="410"/>
      <c r="D765" t="s">
        <v>14</v>
      </c>
      <c r="E765" s="217">
        <v>7</v>
      </c>
      <c r="F765" s="217"/>
      <c r="G765" s="38">
        <f t="shared" si="15"/>
        <v>128.80000000000001</v>
      </c>
      <c r="I765" s="422"/>
      <c r="J765" s="422"/>
      <c r="K765" s="422"/>
      <c r="L765" s="29"/>
    </row>
    <row r="766" spans="1:12">
      <c r="B766" s="410"/>
      <c r="C766" s="410"/>
      <c r="D766" t="s">
        <v>15</v>
      </c>
      <c r="E766" s="217">
        <v>60</v>
      </c>
      <c r="F766" s="217"/>
      <c r="G766" s="38">
        <f t="shared" si="15"/>
        <v>188.8</v>
      </c>
      <c r="I766" s="404"/>
      <c r="K766" s="217"/>
    </row>
    <row r="767" spans="1:12">
      <c r="B767" s="410"/>
      <c r="C767" s="410"/>
      <c r="D767" t="s">
        <v>16</v>
      </c>
      <c r="E767" s="217">
        <v>5</v>
      </c>
      <c r="F767" s="217"/>
      <c r="G767" s="38">
        <f t="shared" si="15"/>
        <v>193.8</v>
      </c>
      <c r="I767" s="405"/>
      <c r="K767" s="217"/>
    </row>
    <row r="768" spans="1:12">
      <c r="A768" s="375">
        <v>45473</v>
      </c>
      <c r="B768" s="410" t="s">
        <v>56</v>
      </c>
      <c r="C768" s="410" t="s">
        <v>23</v>
      </c>
      <c r="D768" t="s">
        <v>15</v>
      </c>
      <c r="E768" s="217"/>
      <c r="F768" s="217">
        <v>60</v>
      </c>
      <c r="G768" s="38">
        <f t="shared" si="15"/>
        <v>133.80000000000001</v>
      </c>
      <c r="I768" s="404"/>
      <c r="K768" s="217"/>
    </row>
    <row r="769" spans="1:11">
      <c r="A769" s="375">
        <v>45473</v>
      </c>
      <c r="B769" s="410" t="s">
        <v>56</v>
      </c>
      <c r="C769" s="410" t="s">
        <v>23</v>
      </c>
      <c r="D769" t="s">
        <v>16</v>
      </c>
      <c r="E769" s="217"/>
      <c r="F769" s="217">
        <v>5</v>
      </c>
      <c r="G769" s="38">
        <f t="shared" si="15"/>
        <v>128.80000000000001</v>
      </c>
      <c r="I769" s="405"/>
      <c r="K769" s="217"/>
    </row>
    <row r="770" spans="1:11">
      <c r="A770" s="375">
        <v>45536</v>
      </c>
      <c r="B770" s="410">
        <v>29655</v>
      </c>
      <c r="C770" s="410" t="s">
        <v>23</v>
      </c>
      <c r="D770" t="s">
        <v>13</v>
      </c>
      <c r="E770" s="217"/>
      <c r="F770" s="217">
        <v>121.8</v>
      </c>
      <c r="G770" s="38">
        <f t="shared" si="15"/>
        <v>7.0000000000000142</v>
      </c>
      <c r="I770" s="405"/>
      <c r="K770" s="217"/>
    </row>
    <row r="771" spans="1:11">
      <c r="A771" s="375">
        <v>45536</v>
      </c>
      <c r="B771" s="410">
        <v>29655</v>
      </c>
      <c r="C771" s="410" t="s">
        <v>23</v>
      </c>
      <c r="D771" t="s">
        <v>14</v>
      </c>
      <c r="E771" s="217"/>
      <c r="F771" s="217">
        <v>7</v>
      </c>
      <c r="G771" s="38">
        <f t="shared" si="15"/>
        <v>1.4210854715202004E-14</v>
      </c>
      <c r="I771" s="405"/>
      <c r="K771" s="217"/>
    </row>
    <row r="772" spans="1:11">
      <c r="A772" s="376">
        <v>45504</v>
      </c>
      <c r="B772" s="407" t="s">
        <v>11</v>
      </c>
      <c r="C772" s="407" t="s">
        <v>24</v>
      </c>
      <c r="D772" t="s">
        <v>13</v>
      </c>
      <c r="E772" s="217">
        <v>119.6</v>
      </c>
      <c r="F772" s="217"/>
      <c r="G772" s="38">
        <f t="shared" si="15"/>
        <v>119.60000000000001</v>
      </c>
      <c r="K772" s="217"/>
    </row>
    <row r="773" spans="1:11">
      <c r="B773" s="410"/>
      <c r="C773" s="410"/>
      <c r="D773" t="s">
        <v>14</v>
      </c>
      <c r="E773" s="217">
        <v>7</v>
      </c>
      <c r="F773" s="217"/>
      <c r="G773" s="38">
        <f t="shared" si="15"/>
        <v>126.60000000000001</v>
      </c>
      <c r="K773" s="29"/>
    </row>
    <row r="774" spans="1:11">
      <c r="B774" s="410"/>
      <c r="C774" s="410"/>
      <c r="D774" t="s">
        <v>15</v>
      </c>
      <c r="E774" s="217">
        <v>60</v>
      </c>
      <c r="F774" s="217"/>
      <c r="G774" s="38">
        <f t="shared" si="15"/>
        <v>186.60000000000002</v>
      </c>
      <c r="I774" s="422" t="s">
        <v>706</v>
      </c>
      <c r="J774" s="422"/>
      <c r="K774" s="422"/>
    </row>
    <row r="775" spans="1:11">
      <c r="B775" s="410"/>
      <c r="C775" s="410"/>
      <c r="D775" t="s">
        <v>16</v>
      </c>
      <c r="E775" s="217">
        <v>5</v>
      </c>
      <c r="F775" s="217"/>
      <c r="G775" s="38">
        <f t="shared" si="15"/>
        <v>191.60000000000002</v>
      </c>
      <c r="H775" s="404">
        <v>2024</v>
      </c>
      <c r="I775" s="404" t="s">
        <v>71</v>
      </c>
      <c r="J775" t="s">
        <v>13</v>
      </c>
      <c r="K775" s="217">
        <v>119.9</v>
      </c>
    </row>
    <row r="776" spans="1:11">
      <c r="B776" s="410"/>
      <c r="C776" s="410"/>
      <c r="D776" s="56" t="s">
        <v>97</v>
      </c>
      <c r="E776" s="56">
        <v>250</v>
      </c>
      <c r="F776" s="217"/>
      <c r="G776" s="38">
        <f t="shared" si="15"/>
        <v>441.6</v>
      </c>
      <c r="H776" s="404"/>
      <c r="I776" s="405"/>
      <c r="J776" t="s">
        <v>14</v>
      </c>
      <c r="K776" s="217">
        <v>7</v>
      </c>
    </row>
    <row r="777" spans="1:11">
      <c r="A777" s="375">
        <v>45504</v>
      </c>
      <c r="B777" s="410" t="s">
        <v>32</v>
      </c>
      <c r="C777" s="410" t="s">
        <v>24</v>
      </c>
      <c r="D777" t="s">
        <v>15</v>
      </c>
      <c r="E777" s="217"/>
      <c r="F777" s="217">
        <v>60</v>
      </c>
      <c r="G777" s="38">
        <f t="shared" si="15"/>
        <v>381.6</v>
      </c>
      <c r="H777" s="404"/>
      <c r="I777" s="404" t="s">
        <v>41</v>
      </c>
      <c r="J777" t="s">
        <v>13</v>
      </c>
      <c r="K777" s="217">
        <v>120.7</v>
      </c>
    </row>
    <row r="778" spans="1:11">
      <c r="A778" s="375">
        <v>45504</v>
      </c>
      <c r="B778" s="410" t="s">
        <v>32</v>
      </c>
      <c r="C778" s="410" t="s">
        <v>24</v>
      </c>
      <c r="D778" t="s">
        <v>16</v>
      </c>
      <c r="E778" s="217"/>
      <c r="F778" s="217">
        <v>5</v>
      </c>
      <c r="G778" s="38">
        <f t="shared" si="15"/>
        <v>376.6</v>
      </c>
      <c r="H778" s="405"/>
      <c r="I778" s="405"/>
      <c r="J778" t="s">
        <v>14</v>
      </c>
      <c r="K778" s="217">
        <v>5</v>
      </c>
    </row>
    <row r="779" spans="1:11">
      <c r="A779" s="375">
        <v>45536</v>
      </c>
      <c r="B779" s="410">
        <v>29655</v>
      </c>
      <c r="C779" s="410" t="s">
        <v>24</v>
      </c>
      <c r="D779" t="s">
        <v>13</v>
      </c>
      <c r="E779" s="217"/>
      <c r="F779" s="217">
        <v>119.6</v>
      </c>
      <c r="G779" s="38">
        <f t="shared" si="15"/>
        <v>257</v>
      </c>
      <c r="H779" s="405"/>
      <c r="J779" t="s">
        <v>15</v>
      </c>
      <c r="K779" s="217">
        <v>4</v>
      </c>
    </row>
    <row r="780" spans="1:11">
      <c r="A780" s="375">
        <v>45536</v>
      </c>
      <c r="B780" s="410">
        <v>29655</v>
      </c>
      <c r="C780" s="410" t="s">
        <v>24</v>
      </c>
      <c r="D780" t="s">
        <v>14</v>
      </c>
      <c r="E780" s="217"/>
      <c r="F780" s="217">
        <v>7</v>
      </c>
      <c r="G780" s="38">
        <f t="shared" si="15"/>
        <v>250</v>
      </c>
      <c r="H780" s="405"/>
      <c r="J780" t="s">
        <v>16</v>
      </c>
      <c r="K780" s="217">
        <v>5</v>
      </c>
    </row>
    <row r="781" spans="1:11">
      <c r="A781" s="375">
        <v>45554</v>
      </c>
      <c r="B781" s="410">
        <v>29699</v>
      </c>
      <c r="C781" s="410" t="s">
        <v>24</v>
      </c>
      <c r="D781" t="s">
        <v>97</v>
      </c>
      <c r="E781" s="217"/>
      <c r="F781" s="217">
        <v>250</v>
      </c>
      <c r="G781" s="38">
        <f t="shared" si="15"/>
        <v>0</v>
      </c>
      <c r="H781" s="405"/>
      <c r="I781" s="404" t="s">
        <v>27</v>
      </c>
      <c r="J781" t="s">
        <v>13</v>
      </c>
      <c r="K781" s="217">
        <v>27.8</v>
      </c>
    </row>
    <row r="782" spans="1:11">
      <c r="A782" s="376">
        <v>45535</v>
      </c>
      <c r="B782" s="407" t="s">
        <v>11</v>
      </c>
      <c r="C782" s="407" t="s">
        <v>71</v>
      </c>
      <c r="D782" t="s">
        <v>13</v>
      </c>
      <c r="E782" s="217">
        <v>119.9</v>
      </c>
      <c r="F782" s="217"/>
      <c r="G782" s="38">
        <f t="shared" si="15"/>
        <v>119.9</v>
      </c>
      <c r="I782" s="405"/>
      <c r="J782" t="s">
        <v>14</v>
      </c>
      <c r="K782" s="217">
        <v>7</v>
      </c>
    </row>
    <row r="783" spans="1:11">
      <c r="B783" s="410"/>
      <c r="C783" s="410"/>
      <c r="D783" t="s">
        <v>14</v>
      </c>
      <c r="E783" s="217">
        <v>7</v>
      </c>
      <c r="F783" s="217"/>
      <c r="G783" s="38">
        <f t="shared" si="15"/>
        <v>126.9</v>
      </c>
      <c r="J783" s="29"/>
      <c r="K783" s="29">
        <f>SUM(K775:K782)</f>
        <v>296.40000000000003</v>
      </c>
    </row>
    <row r="784" spans="1:11">
      <c r="B784" s="410"/>
      <c r="C784" s="410"/>
      <c r="D784" t="s">
        <v>15</v>
      </c>
      <c r="E784" s="217">
        <v>60</v>
      </c>
      <c r="F784" s="217"/>
      <c r="G784" s="38">
        <f t="shared" si="15"/>
        <v>186.9</v>
      </c>
      <c r="J784" s="29"/>
      <c r="K784" s="29">
        <f>300-K783</f>
        <v>3.5999999999999659</v>
      </c>
    </row>
    <row r="785" spans="1:7">
      <c r="B785" s="410"/>
      <c r="C785" s="410"/>
      <c r="D785" t="s">
        <v>16</v>
      </c>
      <c r="E785" s="217">
        <v>5</v>
      </c>
      <c r="F785" s="217"/>
      <c r="G785" s="38">
        <f t="shared" si="15"/>
        <v>191.9</v>
      </c>
    </row>
    <row r="786" spans="1:7">
      <c r="A786" s="375">
        <v>45535</v>
      </c>
      <c r="B786" s="410" t="s">
        <v>75</v>
      </c>
      <c r="C786" s="410" t="s">
        <v>71</v>
      </c>
      <c r="D786" t="s">
        <v>15</v>
      </c>
      <c r="E786" s="217"/>
      <c r="F786" s="217">
        <v>60</v>
      </c>
      <c r="G786" s="38">
        <f t="shared" si="15"/>
        <v>131.9</v>
      </c>
    </row>
    <row r="787" spans="1:7">
      <c r="A787" s="375">
        <v>45535</v>
      </c>
      <c r="B787" s="410" t="s">
        <v>75</v>
      </c>
      <c r="C787" s="410" t="s">
        <v>71</v>
      </c>
      <c r="D787" t="s">
        <v>16</v>
      </c>
      <c r="E787" s="217"/>
      <c r="F787" s="217">
        <v>5</v>
      </c>
      <c r="G787" s="38">
        <f t="shared" si="15"/>
        <v>126.9</v>
      </c>
    </row>
    <row r="788" spans="1:7">
      <c r="A788" s="375">
        <v>45630</v>
      </c>
      <c r="B788" s="410">
        <v>30085</v>
      </c>
      <c r="C788" s="410" t="s">
        <v>71</v>
      </c>
      <c r="D788" t="s">
        <v>13</v>
      </c>
      <c r="E788" s="217"/>
      <c r="F788" s="217">
        <v>119.9</v>
      </c>
      <c r="G788" s="38">
        <f t="shared" si="15"/>
        <v>7</v>
      </c>
    </row>
    <row r="789" spans="1:7">
      <c r="A789" s="375">
        <v>45630</v>
      </c>
      <c r="B789" s="410">
        <v>30085</v>
      </c>
      <c r="C789" s="410" t="s">
        <v>71</v>
      </c>
      <c r="D789" t="s">
        <v>14</v>
      </c>
      <c r="E789" s="217"/>
      <c r="F789" s="217">
        <v>7</v>
      </c>
      <c r="G789" s="38">
        <f t="shared" si="15"/>
        <v>0</v>
      </c>
    </row>
    <row r="790" spans="1:7">
      <c r="A790" s="376">
        <v>45565</v>
      </c>
      <c r="B790" s="407" t="s">
        <v>11</v>
      </c>
      <c r="C790" s="407" t="s">
        <v>41</v>
      </c>
      <c r="D790" t="s">
        <v>13</v>
      </c>
      <c r="E790" s="217">
        <v>120.7</v>
      </c>
      <c r="F790" s="217"/>
      <c r="G790" s="38">
        <f t="shared" si="15"/>
        <v>120.7</v>
      </c>
    </row>
    <row r="791" spans="1:7">
      <c r="B791" s="410"/>
      <c r="C791" s="410"/>
      <c r="D791" t="s">
        <v>14</v>
      </c>
      <c r="E791" s="217">
        <v>5</v>
      </c>
      <c r="F791" s="217"/>
      <c r="G791" s="38">
        <f t="shared" si="15"/>
        <v>125.7</v>
      </c>
    </row>
    <row r="792" spans="1:7">
      <c r="B792" s="410"/>
      <c r="C792" s="410"/>
      <c r="D792" t="s">
        <v>15</v>
      </c>
      <c r="E792" s="217">
        <v>60</v>
      </c>
      <c r="F792" s="217"/>
      <c r="G792" s="38">
        <f t="shared" si="15"/>
        <v>185.7</v>
      </c>
    </row>
    <row r="793" spans="1:7">
      <c r="B793" s="410"/>
      <c r="C793" s="410"/>
      <c r="D793" t="s">
        <v>16</v>
      </c>
      <c r="E793" s="217">
        <v>5</v>
      </c>
      <c r="F793" s="217"/>
      <c r="G793" s="38">
        <f t="shared" si="15"/>
        <v>190.7</v>
      </c>
    </row>
    <row r="794" spans="1:7">
      <c r="A794" s="375">
        <v>45565</v>
      </c>
      <c r="B794" s="410" t="s">
        <v>61</v>
      </c>
      <c r="C794" s="410" t="s">
        <v>41</v>
      </c>
      <c r="D794" t="s">
        <v>15</v>
      </c>
      <c r="E794" s="217"/>
      <c r="F794" s="217">
        <v>56</v>
      </c>
      <c r="G794" s="38">
        <f t="shared" si="15"/>
        <v>134.69999999999999</v>
      </c>
    </row>
    <row r="795" spans="1:7">
      <c r="A795" s="375">
        <v>45630</v>
      </c>
      <c r="B795" s="410">
        <v>30085</v>
      </c>
      <c r="C795" s="410" t="s">
        <v>41</v>
      </c>
      <c r="D795" t="s">
        <v>13</v>
      </c>
      <c r="E795" s="217"/>
      <c r="F795" s="217">
        <v>120.7</v>
      </c>
      <c r="G795" s="38">
        <f t="shared" si="15"/>
        <v>13.999999999999986</v>
      </c>
    </row>
    <row r="796" spans="1:7">
      <c r="A796" s="375">
        <v>45630</v>
      </c>
      <c r="B796" s="410">
        <v>30085</v>
      </c>
      <c r="C796" s="410" t="s">
        <v>41</v>
      </c>
      <c r="D796" t="s">
        <v>14</v>
      </c>
      <c r="E796" s="217"/>
      <c r="F796" s="217">
        <v>5</v>
      </c>
      <c r="G796" s="38">
        <f t="shared" si="15"/>
        <v>8.9999999999999858</v>
      </c>
    </row>
    <row r="797" spans="1:7">
      <c r="A797" s="375">
        <v>45630</v>
      </c>
      <c r="B797" s="410">
        <v>30085</v>
      </c>
      <c r="C797" s="410" t="s">
        <v>41</v>
      </c>
      <c r="D797" t="s">
        <v>15</v>
      </c>
      <c r="E797" s="217"/>
      <c r="F797" s="217">
        <v>4</v>
      </c>
      <c r="G797" s="38">
        <f t="shared" si="15"/>
        <v>4.9999999999999858</v>
      </c>
    </row>
    <row r="798" spans="1:7">
      <c r="A798" s="375">
        <v>45630</v>
      </c>
      <c r="B798" s="410">
        <v>30085</v>
      </c>
      <c r="C798" s="410" t="s">
        <v>41</v>
      </c>
      <c r="D798" t="s">
        <v>16</v>
      </c>
      <c r="E798" s="217"/>
      <c r="F798" s="217">
        <v>5</v>
      </c>
      <c r="G798" s="38">
        <f t="shared" si="15"/>
        <v>-1.4210854715202004E-14</v>
      </c>
    </row>
    <row r="799" spans="1:7">
      <c r="A799" s="376">
        <v>45596</v>
      </c>
      <c r="B799" s="407" t="s">
        <v>11</v>
      </c>
      <c r="C799" s="407" t="s">
        <v>27</v>
      </c>
      <c r="D799" t="s">
        <v>13</v>
      </c>
      <c r="E799" s="217">
        <v>27.8</v>
      </c>
      <c r="F799" s="217"/>
      <c r="G799" s="38">
        <f t="shared" si="15"/>
        <v>27.799999999999986</v>
      </c>
    </row>
    <row r="800" spans="1:7">
      <c r="B800" s="410"/>
      <c r="C800" s="410"/>
      <c r="D800" t="s">
        <v>14</v>
      </c>
      <c r="E800" s="217">
        <v>7</v>
      </c>
      <c r="F800" s="217"/>
      <c r="G800" s="38">
        <f t="shared" si="15"/>
        <v>34.799999999999983</v>
      </c>
    </row>
    <row r="801" spans="1:7">
      <c r="B801" s="410"/>
      <c r="C801" s="410"/>
      <c r="D801" t="s">
        <v>15</v>
      </c>
      <c r="E801" s="217">
        <v>60</v>
      </c>
      <c r="F801" s="217"/>
      <c r="G801" s="38">
        <f t="shared" si="15"/>
        <v>94.799999999999983</v>
      </c>
    </row>
    <row r="802" spans="1:7">
      <c r="B802" s="410"/>
      <c r="C802" s="410"/>
      <c r="D802" t="s">
        <v>16</v>
      </c>
      <c r="E802" s="217">
        <v>5</v>
      </c>
      <c r="F802" s="217"/>
      <c r="G802" s="38">
        <f t="shared" si="15"/>
        <v>99.799999999999983</v>
      </c>
    </row>
    <row r="803" spans="1:7">
      <c r="A803" s="375">
        <v>45596</v>
      </c>
      <c r="B803" s="410" t="s">
        <v>62</v>
      </c>
      <c r="C803" s="410" t="s">
        <v>27</v>
      </c>
      <c r="D803" t="s">
        <v>15</v>
      </c>
      <c r="E803" s="217"/>
      <c r="F803" s="217">
        <v>60</v>
      </c>
      <c r="G803" s="38">
        <f t="shared" si="15"/>
        <v>39.799999999999983</v>
      </c>
    </row>
    <row r="804" spans="1:7">
      <c r="A804" s="375">
        <v>45596</v>
      </c>
      <c r="B804" s="410" t="s">
        <v>62</v>
      </c>
      <c r="C804" s="410" t="s">
        <v>27</v>
      </c>
      <c r="D804" t="s">
        <v>16</v>
      </c>
      <c r="E804" s="217"/>
      <c r="F804" s="217">
        <v>5</v>
      </c>
      <c r="G804" s="38">
        <f t="shared" si="15"/>
        <v>34.799999999999983</v>
      </c>
    </row>
    <row r="805" spans="1:7">
      <c r="A805" s="375">
        <v>45630</v>
      </c>
      <c r="B805" s="410">
        <v>30085</v>
      </c>
      <c r="C805" s="410" t="s">
        <v>27</v>
      </c>
      <c r="D805" t="s">
        <v>13</v>
      </c>
      <c r="E805" s="217"/>
      <c r="F805" s="217">
        <v>27.8</v>
      </c>
      <c r="G805" s="38">
        <f t="shared" si="15"/>
        <v>6.9999999999999822</v>
      </c>
    </row>
    <row r="806" spans="1:7">
      <c r="A806" s="375">
        <v>45630</v>
      </c>
      <c r="B806" s="410">
        <v>30085</v>
      </c>
      <c r="C806" s="410" t="s">
        <v>27</v>
      </c>
      <c r="D806" t="s">
        <v>14</v>
      </c>
      <c r="E806" s="217"/>
      <c r="F806" s="217">
        <v>7</v>
      </c>
      <c r="G806" s="38">
        <f t="shared" si="15"/>
        <v>-1.7763568394002505E-14</v>
      </c>
    </row>
    <row r="807" spans="1:7">
      <c r="A807" s="376">
        <v>45626</v>
      </c>
      <c r="B807" s="407" t="s">
        <v>11</v>
      </c>
      <c r="C807" s="407" t="s">
        <v>73</v>
      </c>
      <c r="D807" t="s">
        <v>13</v>
      </c>
      <c r="E807" s="217">
        <v>31.9</v>
      </c>
      <c r="F807" s="217"/>
      <c r="G807" s="38">
        <f t="shared" si="15"/>
        <v>31.899999999999981</v>
      </c>
    </row>
    <row r="808" spans="1:7">
      <c r="B808" s="410"/>
      <c r="C808" s="410"/>
      <c r="D808" t="s">
        <v>14</v>
      </c>
      <c r="E808" s="217">
        <v>7</v>
      </c>
      <c r="F808" s="217"/>
      <c r="G808" s="38">
        <f t="shared" si="15"/>
        <v>38.899999999999977</v>
      </c>
    </row>
    <row r="809" spans="1:7">
      <c r="B809" s="410"/>
      <c r="C809" s="410"/>
      <c r="D809" t="s">
        <v>15</v>
      </c>
      <c r="E809" s="217">
        <v>60</v>
      </c>
      <c r="F809" s="217"/>
      <c r="G809" s="38">
        <f t="shared" si="15"/>
        <v>98.899999999999977</v>
      </c>
    </row>
    <row r="810" spans="1:7">
      <c r="B810" s="410"/>
      <c r="C810" s="410"/>
      <c r="D810" t="s">
        <v>16</v>
      </c>
      <c r="E810" s="217">
        <v>5</v>
      </c>
      <c r="F810" s="217"/>
      <c r="G810" s="38">
        <f t="shared" si="15"/>
        <v>103.89999999999998</v>
      </c>
    </row>
    <row r="811" spans="1:7">
      <c r="A811" s="375">
        <v>45626</v>
      </c>
      <c r="B811" s="410" t="s">
        <v>64</v>
      </c>
      <c r="C811" s="410" t="s">
        <v>73</v>
      </c>
      <c r="D811" t="s">
        <v>15</v>
      </c>
      <c r="E811" s="217"/>
      <c r="F811" s="217">
        <v>60</v>
      </c>
      <c r="G811" s="38">
        <f t="shared" si="15"/>
        <v>43.899999999999977</v>
      </c>
    </row>
    <row r="812" spans="1:7">
      <c r="A812" s="375">
        <v>45626</v>
      </c>
      <c r="B812" s="410" t="s">
        <v>64</v>
      </c>
      <c r="C812" s="410" t="s">
        <v>73</v>
      </c>
      <c r="D812" t="s">
        <v>16</v>
      </c>
      <c r="E812" s="217"/>
      <c r="F812" s="217">
        <v>5</v>
      </c>
      <c r="G812" s="38">
        <f t="shared" si="15"/>
        <v>38.899999999999977</v>
      </c>
    </row>
    <row r="813" spans="1:7">
      <c r="A813" s="375">
        <v>45681</v>
      </c>
      <c r="B813" s="410">
        <v>30363</v>
      </c>
      <c r="C813" s="410" t="s">
        <v>73</v>
      </c>
      <c r="D813" t="s">
        <v>13</v>
      </c>
      <c r="E813" s="217"/>
      <c r="F813" s="217">
        <v>31.9</v>
      </c>
      <c r="G813" s="38">
        <f t="shared" si="15"/>
        <v>6.9999999999999787</v>
      </c>
    </row>
    <row r="814" spans="1:7">
      <c r="A814" s="375">
        <v>45681</v>
      </c>
      <c r="B814" s="410">
        <v>30363</v>
      </c>
      <c r="C814" s="410" t="s">
        <v>73</v>
      </c>
      <c r="D814" t="s">
        <v>14</v>
      </c>
      <c r="E814" s="217"/>
      <c r="F814" s="217">
        <v>7</v>
      </c>
      <c r="G814" s="38">
        <f t="shared" si="15"/>
        <v>-2.1316282072803006E-14</v>
      </c>
    </row>
    <row r="815" spans="1:7">
      <c r="A815" s="376">
        <v>45657</v>
      </c>
      <c r="B815" s="407" t="s">
        <v>11</v>
      </c>
      <c r="C815" s="407" t="s">
        <v>29</v>
      </c>
      <c r="D815" t="s">
        <v>13</v>
      </c>
      <c r="E815" s="217">
        <v>43.1</v>
      </c>
      <c r="F815" s="217"/>
      <c r="G815" s="38">
        <f t="shared" si="15"/>
        <v>43.09999999999998</v>
      </c>
    </row>
    <row r="816" spans="1:7">
      <c r="B816" s="410"/>
      <c r="C816" s="410"/>
      <c r="D816" t="s">
        <v>14</v>
      </c>
      <c r="E816" s="217">
        <v>3</v>
      </c>
      <c r="F816" s="217"/>
      <c r="G816" s="38">
        <f t="shared" si="15"/>
        <v>46.09999999999998</v>
      </c>
    </row>
    <row r="817" spans="1:11">
      <c r="B817" s="410"/>
      <c r="C817" s="410"/>
      <c r="D817" t="s">
        <v>15</v>
      </c>
      <c r="E817" s="217">
        <v>60</v>
      </c>
      <c r="F817" s="217"/>
      <c r="G817" s="38">
        <f t="shared" si="15"/>
        <v>106.09999999999998</v>
      </c>
    </row>
    <row r="818" spans="1:11">
      <c r="B818" s="410"/>
      <c r="C818" s="410"/>
      <c r="D818" t="s">
        <v>16</v>
      </c>
      <c r="E818" s="217">
        <v>5</v>
      </c>
      <c r="F818" s="217"/>
      <c r="G818" s="38">
        <f t="shared" si="15"/>
        <v>111.09999999999998</v>
      </c>
    </row>
    <row r="819" spans="1:11">
      <c r="A819" s="375">
        <v>45657</v>
      </c>
      <c r="B819" s="410" t="s">
        <v>48</v>
      </c>
      <c r="C819" s="410" t="s">
        <v>29</v>
      </c>
      <c r="D819" t="s">
        <v>15</v>
      </c>
      <c r="E819" s="217"/>
      <c r="F819" s="217">
        <v>60</v>
      </c>
      <c r="G819" s="38">
        <f t="shared" si="15"/>
        <v>51.09999999999998</v>
      </c>
    </row>
    <row r="820" spans="1:11">
      <c r="A820" s="375">
        <v>45657</v>
      </c>
      <c r="B820" s="410" t="s">
        <v>48</v>
      </c>
      <c r="C820" s="410" t="s">
        <v>29</v>
      </c>
      <c r="D820" t="s">
        <v>16</v>
      </c>
      <c r="E820" s="217"/>
      <c r="F820" s="217">
        <v>5</v>
      </c>
      <c r="G820" s="38">
        <f t="shared" si="15"/>
        <v>46.09999999999998</v>
      </c>
    </row>
    <row r="821" spans="1:11">
      <c r="A821" s="375">
        <v>45681</v>
      </c>
      <c r="B821" s="410">
        <v>30363</v>
      </c>
      <c r="C821" s="410" t="s">
        <v>29</v>
      </c>
      <c r="D821" t="s">
        <v>13</v>
      </c>
      <c r="F821" s="1">
        <v>43.1</v>
      </c>
      <c r="G821" s="38">
        <f t="shared" si="15"/>
        <v>2.9999999999999787</v>
      </c>
    </row>
    <row r="822" spans="1:11">
      <c r="A822" s="375">
        <v>45681</v>
      </c>
      <c r="B822" s="410">
        <v>30363</v>
      </c>
      <c r="C822" s="410" t="s">
        <v>29</v>
      </c>
      <c r="D822" t="s">
        <v>14</v>
      </c>
      <c r="F822" s="1">
        <v>3</v>
      </c>
      <c r="G822" s="38">
        <f t="shared" si="15"/>
        <v>-2.1316282072803006E-14</v>
      </c>
    </row>
    <row r="823" spans="1:11">
      <c r="A823" s="376">
        <v>45688</v>
      </c>
      <c r="B823" s="407" t="s">
        <v>11</v>
      </c>
      <c r="C823" s="407" t="s">
        <v>12</v>
      </c>
      <c r="D823" t="s">
        <v>13</v>
      </c>
      <c r="E823" s="217">
        <v>33.1</v>
      </c>
      <c r="F823" s="217"/>
      <c r="G823" s="38">
        <f t="shared" ref="G823:G837" si="16">+G822+E823-F823</f>
        <v>33.09999999999998</v>
      </c>
    </row>
    <row r="824" spans="1:11">
      <c r="B824" s="410"/>
      <c r="C824" s="410"/>
      <c r="D824" t="s">
        <v>14</v>
      </c>
      <c r="E824" s="217">
        <v>3</v>
      </c>
      <c r="F824" s="217"/>
      <c r="G824" s="38">
        <f t="shared" si="16"/>
        <v>36.09999999999998</v>
      </c>
      <c r="I824" s="404" t="s">
        <v>12</v>
      </c>
      <c r="J824" t="s">
        <v>13</v>
      </c>
      <c r="K824" s="217">
        <v>33.1</v>
      </c>
    </row>
    <row r="825" spans="1:11">
      <c r="B825" s="410"/>
      <c r="C825" s="410"/>
      <c r="D825" t="s">
        <v>15</v>
      </c>
      <c r="E825" s="217">
        <v>60</v>
      </c>
      <c r="F825" s="217"/>
      <c r="G825" s="38">
        <f t="shared" si="16"/>
        <v>96.09999999999998</v>
      </c>
      <c r="I825" s="405"/>
      <c r="J825" t="s">
        <v>14</v>
      </c>
      <c r="K825" s="217">
        <v>3</v>
      </c>
    </row>
    <row r="826" spans="1:11">
      <c r="B826" s="410"/>
      <c r="C826" s="410"/>
      <c r="D826" t="s">
        <v>16</v>
      </c>
      <c r="E826" s="217">
        <v>5</v>
      </c>
      <c r="F826" s="217"/>
      <c r="G826" s="38">
        <f t="shared" si="16"/>
        <v>101.09999999999998</v>
      </c>
      <c r="I826" s="404" t="s">
        <v>19</v>
      </c>
      <c r="J826" t="s">
        <v>13</v>
      </c>
      <c r="K826" s="217">
        <v>34.799999999999997</v>
      </c>
    </row>
    <row r="827" spans="1:11">
      <c r="A827" s="375">
        <v>45688</v>
      </c>
      <c r="B827" s="410" t="s">
        <v>49</v>
      </c>
      <c r="C827" s="410" t="s">
        <v>12</v>
      </c>
      <c r="D827" t="s">
        <v>15</v>
      </c>
      <c r="E827" s="217"/>
      <c r="F827" s="217">
        <v>60</v>
      </c>
      <c r="G827" s="38">
        <f t="shared" si="16"/>
        <v>41.09999999999998</v>
      </c>
      <c r="I827" s="405"/>
      <c r="J827" t="s">
        <v>14</v>
      </c>
      <c r="K827" s="217">
        <v>3</v>
      </c>
    </row>
    <row r="828" spans="1:11">
      <c r="A828" s="375">
        <v>45688</v>
      </c>
      <c r="B828" s="410" t="s">
        <v>49</v>
      </c>
      <c r="C828" s="410" t="s">
        <v>12</v>
      </c>
      <c r="D828" t="s">
        <v>16</v>
      </c>
      <c r="E828" s="217"/>
      <c r="F828" s="217">
        <v>5</v>
      </c>
      <c r="G828" s="38">
        <f t="shared" si="16"/>
        <v>36.09999999999998</v>
      </c>
      <c r="I828" s="405"/>
      <c r="J828" t="s">
        <v>15</v>
      </c>
      <c r="K828" s="217">
        <v>20</v>
      </c>
    </row>
    <row r="829" spans="1:11">
      <c r="A829" s="375">
        <v>45741</v>
      </c>
      <c r="B829" s="410">
        <v>30794</v>
      </c>
      <c r="C829" s="410" t="s">
        <v>12</v>
      </c>
      <c r="D829" t="s">
        <v>13</v>
      </c>
      <c r="E829" s="217"/>
      <c r="F829" s="217">
        <v>33.1</v>
      </c>
      <c r="G829" s="38">
        <f t="shared" si="16"/>
        <v>2.9999999999999787</v>
      </c>
      <c r="I829" s="405"/>
      <c r="K829" s="217"/>
    </row>
    <row r="830" spans="1:11">
      <c r="A830" s="375">
        <v>45741</v>
      </c>
      <c r="B830" s="410">
        <v>30794</v>
      </c>
      <c r="C830" s="410" t="s">
        <v>12</v>
      </c>
      <c r="D830" t="s">
        <v>14</v>
      </c>
      <c r="E830" s="217"/>
      <c r="F830" s="217">
        <v>3</v>
      </c>
      <c r="G830" s="38">
        <f t="shared" si="16"/>
        <v>-2.1316282072803006E-14</v>
      </c>
      <c r="I830" s="405"/>
      <c r="K830" s="217"/>
    </row>
    <row r="831" spans="1:11">
      <c r="A831" s="376">
        <v>45716</v>
      </c>
      <c r="B831" s="407" t="s">
        <v>11</v>
      </c>
      <c r="C831" s="407" t="s">
        <v>19</v>
      </c>
      <c r="D831" t="s">
        <v>13</v>
      </c>
      <c r="E831" s="217">
        <v>34.799999999999997</v>
      </c>
      <c r="F831" s="217"/>
      <c r="G831" s="38">
        <f t="shared" si="16"/>
        <v>34.799999999999976</v>
      </c>
      <c r="I831" s="405"/>
      <c r="J831" t="s">
        <v>16</v>
      </c>
      <c r="K831" s="217">
        <v>5</v>
      </c>
    </row>
    <row r="832" spans="1:11">
      <c r="B832" s="410"/>
      <c r="C832" s="410"/>
      <c r="D832" t="s">
        <v>14</v>
      </c>
      <c r="E832" s="217">
        <v>3</v>
      </c>
      <c r="F832" s="217"/>
      <c r="G832" s="38">
        <f t="shared" si="16"/>
        <v>37.799999999999976</v>
      </c>
      <c r="K832" s="29">
        <f>SUM(K824:K831)</f>
        <v>98.9</v>
      </c>
    </row>
    <row r="833" spans="1:11">
      <c r="B833" s="410"/>
      <c r="C833" s="410"/>
      <c r="D833" t="s">
        <v>15</v>
      </c>
      <c r="E833" s="217">
        <v>56</v>
      </c>
      <c r="F833" s="217"/>
      <c r="G833" s="38">
        <f t="shared" si="16"/>
        <v>93.799999999999983</v>
      </c>
      <c r="K833" s="29">
        <f>110-K832</f>
        <v>11.099999999999994</v>
      </c>
    </row>
    <row r="834" spans="1:11">
      <c r="B834" s="410"/>
      <c r="C834" s="410"/>
      <c r="D834" t="s">
        <v>16</v>
      </c>
      <c r="E834" s="217">
        <v>5</v>
      </c>
      <c r="F834" s="217"/>
      <c r="G834" s="38">
        <f t="shared" si="16"/>
        <v>98.799999999999983</v>
      </c>
      <c r="K834" s="29">
        <f>110-K832</f>
        <v>11.099999999999994</v>
      </c>
    </row>
    <row r="835" spans="1:11">
      <c r="A835" s="375">
        <v>45716</v>
      </c>
      <c r="B835" s="410" t="s">
        <v>50</v>
      </c>
      <c r="C835" s="410" t="s">
        <v>19</v>
      </c>
      <c r="D835" t="s">
        <v>15</v>
      </c>
      <c r="E835" s="217"/>
      <c r="F835" s="217">
        <v>36</v>
      </c>
      <c r="G835" s="38">
        <f t="shared" si="16"/>
        <v>62.799999999999983</v>
      </c>
    </row>
    <row r="836" spans="1:11">
      <c r="A836" s="375">
        <v>45741</v>
      </c>
      <c r="B836" s="410">
        <v>30794</v>
      </c>
      <c r="C836" s="410" t="s">
        <v>19</v>
      </c>
      <c r="D836" t="s">
        <v>13</v>
      </c>
      <c r="E836" s="217"/>
      <c r="F836" s="217">
        <v>34.799999999999997</v>
      </c>
      <c r="G836" s="38">
        <f t="shared" si="16"/>
        <v>27.999999999999986</v>
      </c>
    </row>
    <row r="837" spans="1:11">
      <c r="A837" s="375">
        <v>45741</v>
      </c>
      <c r="B837" s="410">
        <v>30794</v>
      </c>
      <c r="C837" s="410" t="s">
        <v>19</v>
      </c>
      <c r="D837" t="s">
        <v>14</v>
      </c>
      <c r="E837" s="217"/>
      <c r="F837" s="217">
        <v>3</v>
      </c>
      <c r="G837" s="38">
        <f t="shared" si="16"/>
        <v>24.999999999999986</v>
      </c>
    </row>
    <row r="838" spans="1:11">
      <c r="A838" s="375">
        <v>45741</v>
      </c>
      <c r="B838" s="410">
        <v>30794</v>
      </c>
      <c r="C838" s="410" t="s">
        <v>19</v>
      </c>
      <c r="D838" t="s">
        <v>15</v>
      </c>
      <c r="F838" s="217">
        <v>20</v>
      </c>
      <c r="G838" s="38">
        <f t="shared" ref="G838:G909" si="17">+G837+E838-F838</f>
        <v>4.9999999999999858</v>
      </c>
    </row>
    <row r="839" spans="1:11">
      <c r="A839" s="375">
        <v>45741</v>
      </c>
      <c r="B839" s="410">
        <v>30794</v>
      </c>
      <c r="C839" s="410" t="s">
        <v>19</v>
      </c>
      <c r="D839" t="s">
        <v>16</v>
      </c>
      <c r="F839" s="217">
        <v>5</v>
      </c>
      <c r="G839" s="38">
        <f t="shared" si="17"/>
        <v>-1.4210854715202004E-14</v>
      </c>
    </row>
    <row r="840" spans="1:11">
      <c r="A840" s="376">
        <v>45747</v>
      </c>
      <c r="B840" s="407" t="s">
        <v>11</v>
      </c>
      <c r="C840" s="407" t="s">
        <v>20</v>
      </c>
      <c r="D840" t="s">
        <v>13</v>
      </c>
      <c r="E840" s="217">
        <v>37.1</v>
      </c>
      <c r="F840" s="217"/>
      <c r="G840" s="38">
        <f t="shared" si="17"/>
        <v>37.099999999999987</v>
      </c>
    </row>
    <row r="841" spans="1:11">
      <c r="B841" s="410"/>
      <c r="C841" s="410"/>
      <c r="D841" t="s">
        <v>14</v>
      </c>
      <c r="E841" s="217">
        <v>3</v>
      </c>
      <c r="F841" s="217"/>
      <c r="G841" s="38">
        <f t="shared" si="17"/>
        <v>40.099999999999987</v>
      </c>
    </row>
    <row r="842" spans="1:11">
      <c r="B842" s="410"/>
      <c r="C842" s="410"/>
      <c r="D842" t="s">
        <v>15</v>
      </c>
      <c r="E842" s="217">
        <v>60</v>
      </c>
      <c r="F842" s="217"/>
      <c r="G842" s="38">
        <f t="shared" si="17"/>
        <v>100.1</v>
      </c>
    </row>
    <row r="843" spans="1:11">
      <c r="B843" s="410"/>
      <c r="C843" s="410"/>
      <c r="D843" t="s">
        <v>16</v>
      </c>
      <c r="E843" s="217">
        <v>5</v>
      </c>
      <c r="F843" s="217"/>
      <c r="G843" s="38">
        <f t="shared" si="17"/>
        <v>105.1</v>
      </c>
    </row>
    <row r="844" spans="1:11">
      <c r="A844" s="375">
        <v>45747</v>
      </c>
      <c r="B844" s="410" t="s">
        <v>53</v>
      </c>
      <c r="C844" s="410" t="s">
        <v>20</v>
      </c>
      <c r="D844" t="s">
        <v>15</v>
      </c>
      <c r="E844" s="217"/>
      <c r="F844" s="217">
        <v>60</v>
      </c>
      <c r="G844" s="38">
        <f t="shared" si="17"/>
        <v>45.099999999999994</v>
      </c>
    </row>
    <row r="845" spans="1:11">
      <c r="A845" s="375">
        <v>45747</v>
      </c>
      <c r="B845" s="410" t="s">
        <v>53</v>
      </c>
      <c r="C845" s="410" t="s">
        <v>20</v>
      </c>
      <c r="D845" t="s">
        <v>16</v>
      </c>
      <c r="E845" s="217"/>
      <c r="F845" s="217">
        <v>5</v>
      </c>
      <c r="G845" s="38">
        <f t="shared" si="17"/>
        <v>40.099999999999994</v>
      </c>
    </row>
    <row r="846" spans="1:11">
      <c r="A846" s="375">
        <v>45792</v>
      </c>
      <c r="B846" s="410">
        <v>30980</v>
      </c>
      <c r="C846" s="410" t="s">
        <v>20</v>
      </c>
      <c r="D846" t="s">
        <v>13</v>
      </c>
      <c r="E846" s="217"/>
      <c r="F846" s="217">
        <v>37.1</v>
      </c>
      <c r="G846" s="38">
        <f t="shared" si="17"/>
        <v>2.9999999999999929</v>
      </c>
    </row>
    <row r="847" spans="1:11">
      <c r="A847" s="375">
        <v>45792</v>
      </c>
      <c r="B847" s="410">
        <v>30980</v>
      </c>
      <c r="C847" s="410" t="s">
        <v>20</v>
      </c>
      <c r="D847" t="s">
        <v>14</v>
      </c>
      <c r="E847" s="217"/>
      <c r="F847" s="217">
        <v>3</v>
      </c>
      <c r="G847" s="38">
        <f t="shared" si="17"/>
        <v>-7.1054273576010019E-15</v>
      </c>
    </row>
    <row r="848" spans="1:11">
      <c r="A848" s="376">
        <v>45777</v>
      </c>
      <c r="B848" s="407" t="s">
        <v>11</v>
      </c>
      <c r="C848" s="407" t="s">
        <v>21</v>
      </c>
      <c r="D848" t="s">
        <v>13</v>
      </c>
      <c r="E848" s="217">
        <v>42.2</v>
      </c>
      <c r="F848" s="217"/>
      <c r="G848" s="38">
        <f t="shared" si="17"/>
        <v>42.199999999999996</v>
      </c>
    </row>
    <row r="849" spans="1:8">
      <c r="B849" s="410"/>
      <c r="C849" s="410"/>
      <c r="D849" t="s">
        <v>14</v>
      </c>
      <c r="E849" s="217">
        <v>3</v>
      </c>
      <c r="F849" s="217"/>
      <c r="G849" s="38">
        <f t="shared" si="17"/>
        <v>45.199999999999996</v>
      </c>
    </row>
    <row r="850" spans="1:8">
      <c r="B850" s="410"/>
      <c r="C850" s="410"/>
      <c r="D850" t="s">
        <v>15</v>
      </c>
      <c r="E850" s="217">
        <v>60</v>
      </c>
      <c r="F850" s="217"/>
      <c r="G850" s="38">
        <f t="shared" si="17"/>
        <v>105.19999999999999</v>
      </c>
    </row>
    <row r="851" spans="1:8">
      <c r="B851" s="410"/>
      <c r="C851" s="410"/>
      <c r="D851" t="s">
        <v>16</v>
      </c>
      <c r="E851" s="217">
        <v>5</v>
      </c>
      <c r="F851" s="217"/>
      <c r="G851" s="38">
        <f t="shared" si="17"/>
        <v>110.19999999999999</v>
      </c>
    </row>
    <row r="852" spans="1:8">
      <c r="A852" s="375">
        <v>45777</v>
      </c>
      <c r="B852" s="410" t="s">
        <v>65</v>
      </c>
      <c r="C852" s="410" t="s">
        <v>21</v>
      </c>
      <c r="D852" t="s">
        <v>15</v>
      </c>
      <c r="E852" s="217"/>
      <c r="F852" s="217">
        <v>60</v>
      </c>
      <c r="G852" s="38">
        <f t="shared" si="17"/>
        <v>50.199999999999989</v>
      </c>
    </row>
    <row r="853" spans="1:8">
      <c r="A853" s="375">
        <v>45777</v>
      </c>
      <c r="B853" s="410" t="s">
        <v>65</v>
      </c>
      <c r="C853" s="410" t="s">
        <v>21</v>
      </c>
      <c r="D853" t="s">
        <v>16</v>
      </c>
      <c r="E853" s="217"/>
      <c r="F853" s="217">
        <v>5</v>
      </c>
      <c r="G853" s="38">
        <f t="shared" si="17"/>
        <v>45.199999999999989</v>
      </c>
    </row>
    <row r="854" spans="1:8">
      <c r="A854" s="375">
        <v>45792</v>
      </c>
      <c r="B854" s="410">
        <v>30980</v>
      </c>
      <c r="C854" s="410" t="s">
        <v>21</v>
      </c>
      <c r="D854" t="s">
        <v>13</v>
      </c>
      <c r="F854" s="1">
        <v>42.2</v>
      </c>
      <c r="G854" s="38">
        <f t="shared" si="17"/>
        <v>2.9999999999999858</v>
      </c>
    </row>
    <row r="855" spans="1:8">
      <c r="A855" s="375">
        <v>45792</v>
      </c>
      <c r="B855" s="410">
        <v>30980</v>
      </c>
      <c r="C855" s="410" t="s">
        <v>21</v>
      </c>
      <c r="D855" t="s">
        <v>14</v>
      </c>
      <c r="F855" s="1">
        <v>3</v>
      </c>
      <c r="G855" s="38">
        <f t="shared" si="17"/>
        <v>-1.4210854715202004E-14</v>
      </c>
    </row>
    <row r="856" spans="1:8">
      <c r="A856" s="376">
        <v>45808</v>
      </c>
      <c r="B856" s="407" t="s">
        <v>11</v>
      </c>
      <c r="C856" s="407" t="s">
        <v>22</v>
      </c>
      <c r="D856" t="s">
        <v>13</v>
      </c>
      <c r="E856" s="217">
        <v>42.7</v>
      </c>
      <c r="F856" s="217"/>
      <c r="G856" s="38">
        <f t="shared" si="17"/>
        <v>42.699999999999989</v>
      </c>
      <c r="H856" s="29">
        <f>90-G856</f>
        <v>47.300000000000011</v>
      </c>
    </row>
    <row r="857" spans="1:8">
      <c r="B857" s="410"/>
      <c r="C857" s="410"/>
      <c r="D857" t="s">
        <v>14</v>
      </c>
      <c r="E857" s="217">
        <v>5</v>
      </c>
      <c r="F857" s="217"/>
      <c r="G857" s="38">
        <f t="shared" si="17"/>
        <v>47.699999999999989</v>
      </c>
    </row>
    <row r="858" spans="1:8">
      <c r="B858" s="410"/>
      <c r="C858" s="410"/>
      <c r="D858" t="s">
        <v>15</v>
      </c>
      <c r="E858" s="217">
        <v>60</v>
      </c>
      <c r="F858" s="217"/>
      <c r="G858" s="38">
        <f t="shared" si="17"/>
        <v>107.69999999999999</v>
      </c>
    </row>
    <row r="859" spans="1:8">
      <c r="B859" s="410"/>
      <c r="C859" s="410"/>
      <c r="D859" t="s">
        <v>16</v>
      </c>
      <c r="E859" s="217">
        <v>5</v>
      </c>
      <c r="F859" s="217"/>
      <c r="G859" s="38">
        <f t="shared" si="17"/>
        <v>112.69999999999999</v>
      </c>
    </row>
    <row r="860" spans="1:8">
      <c r="A860" s="375">
        <v>45808</v>
      </c>
      <c r="B860" s="410" t="s">
        <v>55</v>
      </c>
      <c r="C860" s="410" t="s">
        <v>22</v>
      </c>
      <c r="D860" t="s">
        <v>15</v>
      </c>
      <c r="E860" s="217"/>
      <c r="F860" s="217">
        <v>60</v>
      </c>
      <c r="G860" s="38">
        <f t="shared" si="17"/>
        <v>52.699999999999989</v>
      </c>
    </row>
    <row r="861" spans="1:8">
      <c r="A861" s="375">
        <v>45808</v>
      </c>
      <c r="B861" s="410" t="s">
        <v>55</v>
      </c>
      <c r="C861" s="410" t="s">
        <v>22</v>
      </c>
      <c r="D861" t="s">
        <v>16</v>
      </c>
      <c r="E861" s="217"/>
      <c r="F861" s="217">
        <v>5</v>
      </c>
      <c r="G861" s="38">
        <f t="shared" si="17"/>
        <v>47.699999999999989</v>
      </c>
    </row>
    <row r="862" spans="1:8">
      <c r="A862" s="375">
        <v>45847</v>
      </c>
      <c r="B862" s="410">
        <v>31301</v>
      </c>
      <c r="C862" s="410" t="s">
        <v>22</v>
      </c>
      <c r="D862" t="s">
        <v>13</v>
      </c>
      <c r="E862" s="217"/>
      <c r="F862" s="217">
        <v>42.7</v>
      </c>
      <c r="G862" s="38">
        <f t="shared" si="17"/>
        <v>4.9999999999999858</v>
      </c>
    </row>
    <row r="863" spans="1:8">
      <c r="A863" s="375">
        <v>45847</v>
      </c>
      <c r="B863" s="410">
        <v>31301</v>
      </c>
      <c r="C863" s="410" t="s">
        <v>22</v>
      </c>
      <c r="D863" t="s">
        <v>14</v>
      </c>
      <c r="E863" s="217"/>
      <c r="F863" s="217">
        <v>5</v>
      </c>
      <c r="G863" s="38">
        <f t="shared" si="17"/>
        <v>-1.4210854715202004E-14</v>
      </c>
    </row>
    <row r="864" spans="1:8">
      <c r="A864" s="376">
        <v>45838</v>
      </c>
      <c r="B864" s="407" t="s">
        <v>11</v>
      </c>
      <c r="C864" s="407" t="s">
        <v>23</v>
      </c>
      <c r="D864" t="s">
        <v>13</v>
      </c>
      <c r="E864" s="217">
        <v>41.4</v>
      </c>
      <c r="F864" s="217"/>
      <c r="G864" s="38">
        <f t="shared" si="17"/>
        <v>41.399999999999984</v>
      </c>
    </row>
    <row r="865" spans="1:8">
      <c r="B865" s="410"/>
      <c r="C865" s="410"/>
      <c r="D865" t="s">
        <v>14</v>
      </c>
      <c r="E865" s="217">
        <v>4</v>
      </c>
      <c r="F865" s="217"/>
      <c r="G865" s="38">
        <f t="shared" si="17"/>
        <v>45.399999999999984</v>
      </c>
    </row>
    <row r="866" spans="1:8">
      <c r="B866" s="410"/>
      <c r="C866" s="410"/>
      <c r="D866" t="s">
        <v>15</v>
      </c>
      <c r="E866" s="217">
        <v>60</v>
      </c>
      <c r="F866" s="217"/>
      <c r="G866" s="38">
        <f t="shared" si="17"/>
        <v>105.39999999999998</v>
      </c>
    </row>
    <row r="867" spans="1:8">
      <c r="B867" s="410"/>
      <c r="C867" s="410"/>
      <c r="D867" t="s">
        <v>16</v>
      </c>
      <c r="E867" s="217">
        <v>5</v>
      </c>
      <c r="F867" s="217"/>
      <c r="G867" s="38">
        <f t="shared" si="17"/>
        <v>110.39999999999998</v>
      </c>
    </row>
    <row r="868" spans="1:8">
      <c r="A868" s="375">
        <v>45838</v>
      </c>
      <c r="B868" s="410" t="s">
        <v>56</v>
      </c>
      <c r="C868" s="410" t="s">
        <v>23</v>
      </c>
      <c r="D868" t="s">
        <v>15</v>
      </c>
      <c r="E868" s="217"/>
      <c r="F868" s="217">
        <v>60</v>
      </c>
      <c r="G868" s="38">
        <f t="shared" si="17"/>
        <v>50.399999999999977</v>
      </c>
    </row>
    <row r="869" spans="1:8">
      <c r="A869" s="375">
        <v>45838</v>
      </c>
      <c r="B869" s="410" t="s">
        <v>56</v>
      </c>
      <c r="C869" s="410" t="s">
        <v>23</v>
      </c>
      <c r="D869" t="s">
        <v>16</v>
      </c>
      <c r="E869" s="217"/>
      <c r="F869" s="217">
        <v>5</v>
      </c>
      <c r="G869" s="38">
        <f t="shared" si="17"/>
        <v>45.399999999999977</v>
      </c>
    </row>
    <row r="870" spans="1:8">
      <c r="A870" s="375">
        <v>45854</v>
      </c>
      <c r="B870" s="410">
        <v>31466</v>
      </c>
      <c r="C870" s="410" t="s">
        <v>23</v>
      </c>
      <c r="D870" t="s">
        <v>13</v>
      </c>
      <c r="F870" s="1">
        <v>41.4</v>
      </c>
      <c r="G870" s="38">
        <f t="shared" si="17"/>
        <v>3.9999999999999787</v>
      </c>
      <c r="H870" s="29">
        <f>50-G870</f>
        <v>46.000000000000021</v>
      </c>
    </row>
    <row r="871" spans="1:8">
      <c r="A871" s="375">
        <v>45854</v>
      </c>
      <c r="B871" s="410">
        <v>31466</v>
      </c>
      <c r="C871" s="410" t="s">
        <v>23</v>
      </c>
      <c r="D871" t="s">
        <v>14</v>
      </c>
      <c r="F871" s="1">
        <v>4</v>
      </c>
      <c r="G871" s="38">
        <f t="shared" si="17"/>
        <v>-2.1316282072803006E-14</v>
      </c>
    </row>
    <row r="872" spans="1:8">
      <c r="A872" s="376">
        <v>45869</v>
      </c>
      <c r="B872" s="407" t="s">
        <v>11</v>
      </c>
      <c r="C872" s="407" t="s">
        <v>24</v>
      </c>
      <c r="D872" t="s">
        <v>13</v>
      </c>
      <c r="E872" s="217">
        <v>36.299999999999997</v>
      </c>
      <c r="F872" s="217"/>
      <c r="G872" s="38">
        <f t="shared" si="17"/>
        <v>36.299999999999976</v>
      </c>
    </row>
    <row r="873" spans="1:8">
      <c r="B873" s="410"/>
      <c r="C873" s="410"/>
      <c r="D873" t="s">
        <v>14</v>
      </c>
      <c r="E873" s="217">
        <v>4</v>
      </c>
      <c r="F873" s="217"/>
      <c r="G873" s="38">
        <f t="shared" si="17"/>
        <v>40.299999999999976</v>
      </c>
    </row>
    <row r="874" spans="1:8">
      <c r="B874" s="410"/>
      <c r="C874" s="410"/>
      <c r="D874" t="s">
        <v>15</v>
      </c>
      <c r="E874" s="217">
        <v>60</v>
      </c>
      <c r="F874" s="217"/>
      <c r="G874" s="38">
        <f t="shared" si="17"/>
        <v>100.29999999999998</v>
      </c>
      <c r="H874" s="29">
        <f>50-G874</f>
        <v>-50.299999999999983</v>
      </c>
    </row>
    <row r="875" spans="1:8">
      <c r="B875" s="410"/>
      <c r="C875" s="410"/>
      <c r="D875" t="s">
        <v>16</v>
      </c>
      <c r="E875" s="217">
        <v>5</v>
      </c>
      <c r="F875" s="217"/>
      <c r="G875" s="38">
        <f t="shared" si="17"/>
        <v>105.29999999999998</v>
      </c>
    </row>
    <row r="876" spans="1:8">
      <c r="A876" s="375">
        <v>45869</v>
      </c>
      <c r="B876" s="410" t="s">
        <v>32</v>
      </c>
      <c r="C876" s="410" t="s">
        <v>24</v>
      </c>
      <c r="D876" t="s">
        <v>15</v>
      </c>
      <c r="E876" s="217"/>
      <c r="F876" s="217">
        <v>60</v>
      </c>
      <c r="G876" s="38">
        <f t="shared" si="17"/>
        <v>45.299999999999983</v>
      </c>
    </row>
    <row r="877" spans="1:8">
      <c r="A877" s="375">
        <v>45869</v>
      </c>
      <c r="B877" s="410" t="s">
        <v>32</v>
      </c>
      <c r="C877" s="410" t="s">
        <v>24</v>
      </c>
      <c r="D877" t="s">
        <v>16</v>
      </c>
      <c r="E877" s="217"/>
      <c r="F877" s="217">
        <v>5</v>
      </c>
      <c r="G877" s="38">
        <f t="shared" si="17"/>
        <v>40.299999999999983</v>
      </c>
    </row>
    <row r="878" spans="1:8">
      <c r="A878" s="375">
        <v>45937</v>
      </c>
      <c r="B878" s="410">
        <v>31714</v>
      </c>
      <c r="C878" s="410" t="s">
        <v>24</v>
      </c>
      <c r="D878" t="s">
        <v>13</v>
      </c>
      <c r="E878" s="217"/>
      <c r="F878" s="217">
        <v>36.299999999999997</v>
      </c>
      <c r="G878" s="38">
        <f t="shared" si="17"/>
        <v>3.9999999999999858</v>
      </c>
    </row>
    <row r="879" spans="1:8">
      <c r="A879" s="375">
        <v>45937</v>
      </c>
      <c r="B879" s="410">
        <v>31714</v>
      </c>
      <c r="C879" s="410" t="s">
        <v>24</v>
      </c>
      <c r="D879" t="s">
        <v>14</v>
      </c>
      <c r="E879" s="217"/>
      <c r="F879" s="217">
        <v>4</v>
      </c>
      <c r="G879" s="38">
        <f t="shared" si="17"/>
        <v>-1.4210854715202004E-14</v>
      </c>
    </row>
    <row r="880" spans="1:8">
      <c r="A880" s="376">
        <v>45900</v>
      </c>
      <c r="B880" s="407" t="s">
        <v>11</v>
      </c>
      <c r="C880" s="407" t="s">
        <v>25</v>
      </c>
      <c r="D880" t="s">
        <v>13</v>
      </c>
      <c r="E880" s="217">
        <v>36.4</v>
      </c>
      <c r="F880" s="217"/>
      <c r="G880" s="38">
        <f t="shared" si="17"/>
        <v>36.399999999999984</v>
      </c>
    </row>
    <row r="881" spans="1:12">
      <c r="B881" s="410"/>
      <c r="C881" s="410"/>
      <c r="D881" t="s">
        <v>14</v>
      </c>
      <c r="E881" s="217">
        <v>8</v>
      </c>
      <c r="F881" s="217"/>
      <c r="G881" s="38">
        <f t="shared" si="17"/>
        <v>44.399999999999984</v>
      </c>
      <c r="I881" s="404" t="s">
        <v>24</v>
      </c>
      <c r="J881" t="s">
        <v>13</v>
      </c>
      <c r="K881" s="217">
        <v>36.299999999999997</v>
      </c>
    </row>
    <row r="882" spans="1:12">
      <c r="B882" s="410"/>
      <c r="C882" s="410"/>
      <c r="D882" t="s">
        <v>15</v>
      </c>
      <c r="E882" s="217">
        <v>60</v>
      </c>
      <c r="F882" s="217"/>
      <c r="G882" s="38">
        <f t="shared" si="17"/>
        <v>104.39999999999998</v>
      </c>
      <c r="I882" s="405"/>
      <c r="J882" t="s">
        <v>14</v>
      </c>
      <c r="K882" s="217">
        <v>4</v>
      </c>
    </row>
    <row r="883" spans="1:12">
      <c r="B883" s="410"/>
      <c r="C883" s="410"/>
      <c r="D883" t="s">
        <v>16</v>
      </c>
      <c r="E883" s="217">
        <v>5</v>
      </c>
      <c r="F883" s="217"/>
      <c r="G883" s="38">
        <f t="shared" si="17"/>
        <v>109.39999999999998</v>
      </c>
      <c r="I883" s="404" t="s">
        <v>25</v>
      </c>
      <c r="J883" t="s">
        <v>13</v>
      </c>
      <c r="K883" s="217">
        <v>36.4</v>
      </c>
    </row>
    <row r="884" spans="1:12">
      <c r="A884" s="375">
        <v>45900</v>
      </c>
      <c r="B884" s="410" t="s">
        <v>75</v>
      </c>
      <c r="C884" s="410" t="s">
        <v>25</v>
      </c>
      <c r="D884" t="s">
        <v>15</v>
      </c>
      <c r="E884" s="217"/>
      <c r="F884" s="217">
        <v>60</v>
      </c>
      <c r="G884" s="38">
        <f>+G883+E884-F884</f>
        <v>49.399999999999977</v>
      </c>
      <c r="I884" s="405"/>
      <c r="J884" t="s">
        <v>14</v>
      </c>
      <c r="K884" s="217">
        <v>8</v>
      </c>
    </row>
    <row r="885" spans="1:12">
      <c r="A885" s="375">
        <v>45900</v>
      </c>
      <c r="B885" s="410" t="s">
        <v>75</v>
      </c>
      <c r="C885" s="410" t="s">
        <v>25</v>
      </c>
      <c r="D885" t="s">
        <v>16</v>
      </c>
      <c r="E885" s="217"/>
      <c r="F885" s="217">
        <v>5</v>
      </c>
      <c r="G885" s="38">
        <f t="shared" si="17"/>
        <v>44.399999999999977</v>
      </c>
      <c r="J885">
        <v>100</v>
      </c>
      <c r="K885" s="29">
        <f>SUM(K881:K884)</f>
        <v>84.699999999999989</v>
      </c>
      <c r="L885" s="29">
        <f>J885-K885</f>
        <v>15.300000000000011</v>
      </c>
    </row>
    <row r="886" spans="1:12">
      <c r="A886" s="375">
        <v>45937</v>
      </c>
      <c r="B886" s="410">
        <v>31714</v>
      </c>
      <c r="C886" s="410" t="s">
        <v>25</v>
      </c>
      <c r="D886" t="s">
        <v>13</v>
      </c>
      <c r="E886" s="217"/>
      <c r="F886" s="217">
        <v>36.4</v>
      </c>
      <c r="G886" s="38">
        <f t="shared" si="17"/>
        <v>7.9999999999999787</v>
      </c>
      <c r="K886" s="29"/>
      <c r="L886" s="29"/>
    </row>
    <row r="887" spans="1:12">
      <c r="A887" s="375">
        <v>45937</v>
      </c>
      <c r="B887" s="410">
        <v>31714</v>
      </c>
      <c r="C887" s="410" t="s">
        <v>25</v>
      </c>
      <c r="D887" t="s">
        <v>14</v>
      </c>
      <c r="E887" s="217"/>
      <c r="F887" s="217">
        <v>8</v>
      </c>
      <c r="G887" s="38">
        <f t="shared" si="17"/>
        <v>-2.1316282072803006E-14</v>
      </c>
      <c r="K887" s="29"/>
      <c r="L887" s="29"/>
    </row>
    <row r="888" spans="1:12">
      <c r="A888" s="376">
        <v>45930</v>
      </c>
      <c r="B888" s="407" t="s">
        <v>11</v>
      </c>
      <c r="C888" s="407" t="s">
        <v>41</v>
      </c>
      <c r="D888" t="s">
        <v>13</v>
      </c>
      <c r="E888" s="217">
        <v>36.200000000000003</v>
      </c>
      <c r="G888" s="38">
        <f t="shared" si="17"/>
        <v>36.199999999999982</v>
      </c>
    </row>
    <row r="889" spans="1:12">
      <c r="B889" s="410"/>
      <c r="C889" s="410"/>
      <c r="D889" t="s">
        <v>14</v>
      </c>
      <c r="E889" s="217">
        <v>4</v>
      </c>
      <c r="G889" s="38">
        <f t="shared" si="17"/>
        <v>40.199999999999982</v>
      </c>
      <c r="I889" s="421" t="s">
        <v>704</v>
      </c>
      <c r="J889" s="421"/>
      <c r="K889" s="421"/>
    </row>
    <row r="890" spans="1:12">
      <c r="B890" s="410"/>
      <c r="C890" s="410"/>
      <c r="D890" t="s">
        <v>15</v>
      </c>
      <c r="E890" s="217">
        <v>60</v>
      </c>
      <c r="G890" s="38">
        <f t="shared" si="17"/>
        <v>100.19999999999999</v>
      </c>
      <c r="I890" s="404" t="s">
        <v>41</v>
      </c>
      <c r="J890" t="s">
        <v>13</v>
      </c>
      <c r="K890" s="217">
        <v>36.200000000000003</v>
      </c>
    </row>
    <row r="891" spans="1:12">
      <c r="B891" s="410"/>
      <c r="C891" s="410"/>
      <c r="D891" t="s">
        <v>16</v>
      </c>
      <c r="E891" s="217">
        <v>5</v>
      </c>
      <c r="G891" s="38">
        <f t="shared" si="17"/>
        <v>105.19999999999999</v>
      </c>
      <c r="J891" t="s">
        <v>14</v>
      </c>
      <c r="K891" s="217">
        <v>4</v>
      </c>
    </row>
    <row r="892" spans="1:12">
      <c r="B892" s="410"/>
      <c r="C892" s="410"/>
      <c r="D892" t="s">
        <v>76</v>
      </c>
      <c r="E892" s="217">
        <v>10</v>
      </c>
      <c r="F892" s="44"/>
      <c r="G892" s="38">
        <f t="shared" si="17"/>
        <v>115.19999999999999</v>
      </c>
      <c r="I892" s="404" t="s">
        <v>27</v>
      </c>
      <c r="J892" t="s">
        <v>13</v>
      </c>
      <c r="K892" s="13">
        <v>31.3</v>
      </c>
    </row>
    <row r="893" spans="1:12">
      <c r="A893" s="375">
        <v>45905</v>
      </c>
      <c r="B893" s="410"/>
      <c r="C893" s="410" t="s">
        <v>41</v>
      </c>
      <c r="D893" t="s">
        <v>76</v>
      </c>
      <c r="F893" s="44">
        <v>10</v>
      </c>
      <c r="G893" s="38">
        <f t="shared" si="17"/>
        <v>105.19999999999999</v>
      </c>
      <c r="I893" s="405"/>
      <c r="J893" t="s">
        <v>14</v>
      </c>
      <c r="K893" s="13">
        <v>7</v>
      </c>
    </row>
    <row r="894" spans="1:12">
      <c r="A894" s="375">
        <v>45930</v>
      </c>
      <c r="B894" s="410" t="s">
        <v>150</v>
      </c>
      <c r="C894" s="410" t="s">
        <v>41</v>
      </c>
      <c r="D894" t="s">
        <v>15</v>
      </c>
      <c r="F894" s="217">
        <v>60</v>
      </c>
      <c r="G894" s="38">
        <f t="shared" si="17"/>
        <v>45.199999999999989</v>
      </c>
      <c r="J894">
        <v>90</v>
      </c>
      <c r="K894" s="29">
        <f>SUM(K890:K893)</f>
        <v>78.5</v>
      </c>
      <c r="L894" s="29">
        <f>J894-K894</f>
        <v>11.5</v>
      </c>
    </row>
    <row r="895" spans="1:12">
      <c r="A895" s="375">
        <v>45930</v>
      </c>
      <c r="B895" s="410" t="s">
        <v>150</v>
      </c>
      <c r="C895" s="410" t="s">
        <v>41</v>
      </c>
      <c r="D895" t="s">
        <v>16</v>
      </c>
      <c r="F895" s="217">
        <v>5</v>
      </c>
      <c r="G895" s="38">
        <f t="shared" si="17"/>
        <v>40.199999999999989</v>
      </c>
    </row>
    <row r="896" spans="1:12">
      <c r="A896" s="375">
        <v>45985</v>
      </c>
      <c r="B896" s="410">
        <v>32050</v>
      </c>
      <c r="C896" s="410" t="s">
        <v>41</v>
      </c>
      <c r="D896" t="s">
        <v>13</v>
      </c>
      <c r="F896" s="217">
        <v>36.200000000000003</v>
      </c>
      <c r="G896" s="38">
        <f t="shared" si="17"/>
        <v>3.9999999999999858</v>
      </c>
    </row>
    <row r="897" spans="1:11">
      <c r="A897" s="375">
        <v>45985</v>
      </c>
      <c r="B897" s="410">
        <v>32050</v>
      </c>
      <c r="C897" s="410" t="s">
        <v>41</v>
      </c>
      <c r="D897" t="s">
        <v>14</v>
      </c>
      <c r="F897" s="217">
        <v>4</v>
      </c>
      <c r="G897" s="38">
        <f t="shared" si="17"/>
        <v>-1.4210854715202004E-14</v>
      </c>
    </row>
    <row r="898" spans="1:11">
      <c r="A898" s="376">
        <v>45961</v>
      </c>
      <c r="B898" s="407" t="s">
        <v>11</v>
      </c>
      <c r="C898" s="407" t="s">
        <v>27</v>
      </c>
      <c r="D898" t="s">
        <v>13</v>
      </c>
      <c r="E898" s="13">
        <v>31.3</v>
      </c>
      <c r="G898" s="38">
        <f t="shared" si="17"/>
        <v>31.299999999999986</v>
      </c>
    </row>
    <row r="899" spans="1:11">
      <c r="B899" s="410"/>
      <c r="C899" s="410"/>
      <c r="D899" t="s">
        <v>14</v>
      </c>
      <c r="E899" s="13">
        <v>7</v>
      </c>
      <c r="G899" s="38">
        <f t="shared" si="17"/>
        <v>38.299999999999983</v>
      </c>
    </row>
    <row r="900" spans="1:11">
      <c r="B900" s="410"/>
      <c r="C900" s="410"/>
      <c r="D900" t="s">
        <v>15</v>
      </c>
      <c r="E900" s="217">
        <v>60</v>
      </c>
      <c r="G900" s="38">
        <f t="shared" si="17"/>
        <v>98.299999999999983</v>
      </c>
    </row>
    <row r="901" spans="1:11">
      <c r="B901" s="410"/>
      <c r="C901" s="410"/>
      <c r="D901" t="s">
        <v>16</v>
      </c>
      <c r="E901" s="217">
        <v>5</v>
      </c>
      <c r="G901" s="38">
        <f t="shared" si="17"/>
        <v>103.29999999999998</v>
      </c>
    </row>
    <row r="902" spans="1:11">
      <c r="A902" s="375">
        <v>45961</v>
      </c>
      <c r="B902" s="410" t="s">
        <v>62</v>
      </c>
      <c r="C902" s="410" t="s">
        <v>27</v>
      </c>
      <c r="D902" t="s">
        <v>15</v>
      </c>
      <c r="E902" s="217"/>
      <c r="F902" s="217">
        <v>60</v>
      </c>
      <c r="G902" s="38">
        <f t="shared" si="17"/>
        <v>43.299999999999983</v>
      </c>
    </row>
    <row r="903" spans="1:11">
      <c r="A903" s="375">
        <v>45961</v>
      </c>
      <c r="B903" s="410" t="s">
        <v>62</v>
      </c>
      <c r="C903" s="410" t="s">
        <v>27</v>
      </c>
      <c r="D903" t="s">
        <v>16</v>
      </c>
      <c r="E903"/>
      <c r="F903" s="217">
        <v>5</v>
      </c>
      <c r="G903" s="38">
        <f t="shared" si="17"/>
        <v>38.299999999999983</v>
      </c>
    </row>
    <row r="904" spans="1:11">
      <c r="A904" s="375">
        <v>45985</v>
      </c>
      <c r="B904" s="410">
        <v>32050</v>
      </c>
      <c r="C904" s="410" t="s">
        <v>27</v>
      </c>
      <c r="D904" t="s">
        <v>13</v>
      </c>
      <c r="F904" s="13">
        <v>31.3</v>
      </c>
      <c r="G904" s="38">
        <f t="shared" si="17"/>
        <v>6.9999999999999822</v>
      </c>
    </row>
    <row r="905" spans="1:11">
      <c r="A905" s="375">
        <v>45985</v>
      </c>
      <c r="B905" s="410">
        <v>32050</v>
      </c>
      <c r="C905" s="410" t="s">
        <v>27</v>
      </c>
      <c r="D905" t="s">
        <v>14</v>
      </c>
      <c r="F905" s="13">
        <v>7</v>
      </c>
      <c r="G905" s="38">
        <f t="shared" si="17"/>
        <v>-1.7763568394002505E-14</v>
      </c>
    </row>
    <row r="906" spans="1:11">
      <c r="A906" s="376">
        <v>45991</v>
      </c>
      <c r="B906" s="407" t="s">
        <v>11</v>
      </c>
      <c r="C906" s="407" t="s">
        <v>28</v>
      </c>
      <c r="D906" t="s">
        <v>13</v>
      </c>
      <c r="E906" s="44">
        <v>34</v>
      </c>
      <c r="G906" s="38">
        <f t="shared" si="17"/>
        <v>33.999999999999986</v>
      </c>
      <c r="I906" s="421" t="s">
        <v>704</v>
      </c>
      <c r="J906" s="421"/>
      <c r="K906" s="421"/>
    </row>
    <row r="907" spans="1:11">
      <c r="B907" s="410"/>
      <c r="C907" s="410"/>
      <c r="D907" t="s">
        <v>14</v>
      </c>
      <c r="E907" s="44">
        <v>6</v>
      </c>
      <c r="G907" s="38">
        <f t="shared" si="17"/>
        <v>39.999999999999986</v>
      </c>
      <c r="H907" s="11">
        <v>2025</v>
      </c>
      <c r="I907" s="407" t="s">
        <v>28</v>
      </c>
      <c r="J907" t="s">
        <v>13</v>
      </c>
      <c r="K907" s="44">
        <v>34</v>
      </c>
    </row>
    <row r="908" spans="1:11">
      <c r="B908" s="410"/>
      <c r="C908" s="410"/>
      <c r="D908" t="s">
        <v>15</v>
      </c>
      <c r="E908" s="217">
        <v>60</v>
      </c>
      <c r="G908" s="38">
        <f t="shared" si="17"/>
        <v>99.999999999999986</v>
      </c>
      <c r="I908" s="410"/>
      <c r="J908" t="s">
        <v>14</v>
      </c>
      <c r="K908" s="44">
        <v>6</v>
      </c>
    </row>
    <row r="909" spans="1:11">
      <c r="B909" s="410"/>
      <c r="C909" s="410"/>
      <c r="D909" t="s">
        <v>16</v>
      </c>
      <c r="E909" s="217">
        <v>5</v>
      </c>
      <c r="G909" s="38">
        <f t="shared" si="17"/>
        <v>104.99999999999999</v>
      </c>
      <c r="I909" s="404" t="s">
        <v>29</v>
      </c>
      <c r="J909" t="s">
        <v>13</v>
      </c>
      <c r="K909" s="44">
        <v>38.799999999999997</v>
      </c>
    </row>
    <row r="910" spans="1:11">
      <c r="A910" s="375">
        <v>45991</v>
      </c>
      <c r="B910" s="410" t="s">
        <v>64</v>
      </c>
      <c r="C910" s="410" t="s">
        <v>28</v>
      </c>
      <c r="D910" t="s">
        <v>15</v>
      </c>
      <c r="F910" s="217">
        <v>60</v>
      </c>
      <c r="G910" s="38">
        <f t="shared" ref="G910:G932" si="18">+G909+E910-F910</f>
        <v>44.999999999999986</v>
      </c>
      <c r="I910" s="405"/>
      <c r="J910" t="s">
        <v>14</v>
      </c>
      <c r="K910" s="44">
        <v>6</v>
      </c>
    </row>
    <row r="911" spans="1:11">
      <c r="A911" s="375">
        <v>45991</v>
      </c>
      <c r="B911" s="410" t="s">
        <v>64</v>
      </c>
      <c r="C911" s="410" t="s">
        <v>28</v>
      </c>
      <c r="D911" t="s">
        <v>16</v>
      </c>
      <c r="F911" s="217">
        <v>5</v>
      </c>
      <c r="G911" s="38">
        <f t="shared" si="18"/>
        <v>39.999999999999986</v>
      </c>
      <c r="H911" s="11">
        <v>2026</v>
      </c>
      <c r="I911" s="404" t="s">
        <v>12</v>
      </c>
      <c r="J911" t="s">
        <v>13</v>
      </c>
      <c r="K911" s="44">
        <v>38.4</v>
      </c>
    </row>
    <row r="912" spans="1:11">
      <c r="A912" s="375">
        <v>46090</v>
      </c>
      <c r="B912" s="410">
        <v>32638</v>
      </c>
      <c r="C912" s="410" t="s">
        <v>28</v>
      </c>
      <c r="D912" t="s">
        <v>13</v>
      </c>
      <c r="F912" s="217">
        <v>34</v>
      </c>
      <c r="G912" s="38">
        <f t="shared" si="18"/>
        <v>5.9999999999999858</v>
      </c>
      <c r="H912" s="11"/>
      <c r="I912" s="404"/>
      <c r="K912" s="44"/>
    </row>
    <row r="913" spans="1:12">
      <c r="A913" s="375">
        <v>46090</v>
      </c>
      <c r="B913" s="410">
        <v>32638</v>
      </c>
      <c r="C913" s="410" t="s">
        <v>28</v>
      </c>
      <c r="D913" t="s">
        <v>14</v>
      </c>
      <c r="F913" s="217">
        <v>6</v>
      </c>
      <c r="G913" s="38">
        <f t="shared" si="18"/>
        <v>-1.4210854715202004E-14</v>
      </c>
      <c r="H913" s="11"/>
      <c r="I913" s="404"/>
      <c r="K913" s="44"/>
    </row>
    <row r="914" spans="1:12">
      <c r="A914" s="68">
        <v>46022</v>
      </c>
      <c r="B914" s="404" t="s">
        <v>11</v>
      </c>
      <c r="C914" s="404" t="s">
        <v>29</v>
      </c>
      <c r="D914" t="s">
        <v>13</v>
      </c>
      <c r="E914" s="44">
        <v>38.799999999999997</v>
      </c>
      <c r="G914" s="38">
        <f t="shared" si="18"/>
        <v>38.799999999999983</v>
      </c>
      <c r="I914" s="405"/>
      <c r="J914" t="s">
        <v>14</v>
      </c>
      <c r="K914" s="44">
        <v>5</v>
      </c>
    </row>
    <row r="915" spans="1:12">
      <c r="A915" s="46"/>
      <c r="B915" s="405"/>
      <c r="C915" s="405"/>
      <c r="D915" t="s">
        <v>14</v>
      </c>
      <c r="E915" s="44">
        <v>6</v>
      </c>
      <c r="G915" s="38">
        <f t="shared" si="18"/>
        <v>44.799999999999983</v>
      </c>
      <c r="K915" s="217">
        <v>10</v>
      </c>
    </row>
    <row r="916" spans="1:12">
      <c r="A916" s="46"/>
      <c r="B916" s="405"/>
      <c r="C916" s="405"/>
      <c r="D916" t="s">
        <v>15</v>
      </c>
      <c r="E916" s="217">
        <v>60</v>
      </c>
      <c r="G916" s="38">
        <f t="shared" si="18"/>
        <v>104.79999999999998</v>
      </c>
      <c r="J916">
        <v>200</v>
      </c>
      <c r="K916" s="159">
        <f>SUM(K907:K915)</f>
        <v>138.19999999999999</v>
      </c>
      <c r="L916" s="44">
        <f>J916-K916</f>
        <v>61.800000000000011</v>
      </c>
    </row>
    <row r="917" spans="1:12">
      <c r="A917" s="46"/>
      <c r="B917" s="405"/>
      <c r="C917" s="405"/>
      <c r="D917" t="s">
        <v>16</v>
      </c>
      <c r="E917" s="217">
        <v>5</v>
      </c>
      <c r="G917" s="38">
        <f t="shared" si="18"/>
        <v>109.79999999999998</v>
      </c>
    </row>
    <row r="918" spans="1:12">
      <c r="A918" s="46">
        <v>46022</v>
      </c>
      <c r="B918" s="405" t="s">
        <v>48</v>
      </c>
      <c r="C918" s="167" t="s">
        <v>29</v>
      </c>
      <c r="D918" t="s">
        <v>15</v>
      </c>
      <c r="E918" s="38"/>
      <c r="F918" s="217">
        <v>60</v>
      </c>
      <c r="G918" s="38">
        <f t="shared" si="18"/>
        <v>49.799999999999983</v>
      </c>
    </row>
    <row r="919" spans="1:12">
      <c r="A919" s="46">
        <v>46022</v>
      </c>
      <c r="B919" s="405" t="s">
        <v>48</v>
      </c>
      <c r="C919" s="167" t="s">
        <v>29</v>
      </c>
      <c r="D919" t="s">
        <v>16</v>
      </c>
      <c r="E919" s="38"/>
      <c r="F919" s="217">
        <v>5</v>
      </c>
      <c r="G919" s="38">
        <f t="shared" si="18"/>
        <v>44.799999999999983</v>
      </c>
    </row>
    <row r="920" spans="1:12">
      <c r="A920" s="46">
        <v>46090</v>
      </c>
      <c r="B920" s="405">
        <v>32638</v>
      </c>
      <c r="C920" s="167" t="s">
        <v>29</v>
      </c>
      <c r="D920" t="s">
        <v>13</v>
      </c>
      <c r="E920" s="38"/>
      <c r="F920" s="217">
        <v>38.799999999999997</v>
      </c>
      <c r="G920" s="38">
        <f t="shared" si="18"/>
        <v>5.9999999999999858</v>
      </c>
    </row>
    <row r="921" spans="1:12">
      <c r="A921" s="46">
        <v>46090</v>
      </c>
      <c r="B921" s="405">
        <v>32638</v>
      </c>
      <c r="C921" s="167" t="s">
        <v>29</v>
      </c>
      <c r="D921" t="s">
        <v>14</v>
      </c>
      <c r="E921" s="38"/>
      <c r="F921" s="217">
        <v>6</v>
      </c>
      <c r="G921" s="38">
        <f t="shared" si="18"/>
        <v>-1.4210854715202004E-14</v>
      </c>
    </row>
    <row r="922" spans="1:12">
      <c r="A922" s="68">
        <v>46053</v>
      </c>
      <c r="B922" s="404" t="s">
        <v>11</v>
      </c>
      <c r="C922" s="404" t="s">
        <v>12</v>
      </c>
      <c r="D922" t="s">
        <v>13</v>
      </c>
      <c r="E922" s="44">
        <v>38.4</v>
      </c>
      <c r="G922" s="38">
        <f t="shared" si="18"/>
        <v>38.399999999999984</v>
      </c>
    </row>
    <row r="923" spans="1:12">
      <c r="A923" s="46"/>
      <c r="B923" s="405"/>
      <c r="C923" s="405"/>
      <c r="D923" t="s">
        <v>14</v>
      </c>
      <c r="E923" s="44">
        <v>5</v>
      </c>
      <c r="G923" s="38">
        <f t="shared" si="18"/>
        <v>43.399999999999984</v>
      </c>
    </row>
    <row r="924" spans="1:12">
      <c r="A924" s="46"/>
      <c r="B924" s="405"/>
      <c r="C924" s="405"/>
      <c r="D924" t="s">
        <v>15</v>
      </c>
      <c r="E924" s="217">
        <v>60</v>
      </c>
      <c r="G924" s="38">
        <f t="shared" si="18"/>
        <v>103.39999999999998</v>
      </c>
    </row>
    <row r="925" spans="1:12">
      <c r="A925" s="46"/>
      <c r="B925" s="405"/>
      <c r="C925" s="405"/>
      <c r="D925" t="s">
        <v>16</v>
      </c>
      <c r="E925" s="217">
        <v>5</v>
      </c>
      <c r="G925" s="38">
        <f t="shared" si="18"/>
        <v>108.39999999999998</v>
      </c>
    </row>
    <row r="926" spans="1:12">
      <c r="A926" s="46"/>
      <c r="B926" s="405"/>
      <c r="C926" s="405"/>
      <c r="D926" t="s">
        <v>100</v>
      </c>
      <c r="E926" s="217">
        <v>10</v>
      </c>
      <c r="G926" s="38">
        <f t="shared" si="18"/>
        <v>118.39999999999998</v>
      </c>
    </row>
    <row r="927" spans="1:12">
      <c r="A927" s="46">
        <v>46053</v>
      </c>
      <c r="B927" s="405" t="s">
        <v>49</v>
      </c>
      <c r="C927" s="405" t="s">
        <v>12</v>
      </c>
      <c r="D927" t="s">
        <v>15</v>
      </c>
      <c r="E927" s="217"/>
      <c r="F927" s="217">
        <v>60</v>
      </c>
      <c r="G927" s="38">
        <f t="shared" si="18"/>
        <v>58.399999999999977</v>
      </c>
    </row>
    <row r="928" spans="1:12">
      <c r="A928" s="46">
        <v>46053</v>
      </c>
      <c r="B928" s="405" t="s">
        <v>49</v>
      </c>
      <c r="C928" s="405" t="s">
        <v>12</v>
      </c>
      <c r="D928" t="s">
        <v>16</v>
      </c>
      <c r="E928" s="217"/>
      <c r="F928" s="217">
        <v>5</v>
      </c>
      <c r="G928" s="38">
        <f t="shared" si="18"/>
        <v>53.399999999999977</v>
      </c>
    </row>
    <row r="929" spans="1:12">
      <c r="A929" s="46">
        <v>46090</v>
      </c>
      <c r="B929" s="405">
        <v>32638</v>
      </c>
      <c r="C929" s="405" t="s">
        <v>12</v>
      </c>
      <c r="D929" t="s">
        <v>13</v>
      </c>
      <c r="E929" s="217"/>
      <c r="F929" s="217">
        <v>38.4</v>
      </c>
      <c r="G929" s="38">
        <f t="shared" si="18"/>
        <v>14.999999999999979</v>
      </c>
    </row>
    <row r="930" spans="1:12">
      <c r="A930" s="46">
        <v>46090</v>
      </c>
      <c r="B930" s="405">
        <v>32638</v>
      </c>
      <c r="C930" s="405" t="s">
        <v>12</v>
      </c>
      <c r="D930" t="s">
        <v>14</v>
      </c>
      <c r="E930" s="217"/>
      <c r="F930" s="217">
        <v>5</v>
      </c>
      <c r="G930" s="38">
        <f t="shared" si="18"/>
        <v>9.9999999999999787</v>
      </c>
    </row>
    <row r="931" spans="1:12">
      <c r="A931" s="46">
        <v>46090</v>
      </c>
      <c r="B931" s="405">
        <v>32638</v>
      </c>
      <c r="C931" s="405" t="s">
        <v>12</v>
      </c>
      <c r="D931" t="s">
        <v>100</v>
      </c>
      <c r="E931" s="217"/>
      <c r="F931" s="217">
        <v>10</v>
      </c>
      <c r="G931" s="38">
        <f t="shared" si="18"/>
        <v>-2.1316282072803006E-14</v>
      </c>
    </row>
    <row r="932" spans="1:12">
      <c r="A932" s="32">
        <v>46081</v>
      </c>
      <c r="B932" s="404" t="s">
        <v>11</v>
      </c>
      <c r="C932" s="404" t="s">
        <v>19</v>
      </c>
      <c r="D932" t="s">
        <v>13</v>
      </c>
      <c r="E932" s="44">
        <v>25.4</v>
      </c>
      <c r="G932" s="38">
        <f t="shared" si="18"/>
        <v>25.399999999999977</v>
      </c>
      <c r="I932" s="404" t="s">
        <v>19</v>
      </c>
      <c r="J932" t="s">
        <v>13</v>
      </c>
      <c r="K932" s="44">
        <v>25.4</v>
      </c>
    </row>
    <row r="933" spans="1:12">
      <c r="A933" s="30"/>
      <c r="B933" s="405"/>
      <c r="C933" s="405"/>
      <c r="D933" t="s">
        <v>14</v>
      </c>
      <c r="E933" s="44">
        <v>10</v>
      </c>
      <c r="G933" s="1">
        <f>+G932+E933-F933</f>
        <v>35.399999999999977</v>
      </c>
      <c r="I933" s="405"/>
      <c r="J933" t="s">
        <v>14</v>
      </c>
      <c r="K933" s="44">
        <v>10</v>
      </c>
    </row>
    <row r="934" spans="1:12">
      <c r="A934" s="30"/>
      <c r="B934" s="405"/>
      <c r="C934" s="405"/>
      <c r="D934" t="s">
        <v>15</v>
      </c>
      <c r="E934" s="217">
        <v>56</v>
      </c>
      <c r="G934" s="1">
        <f>+G933+E934-F934</f>
        <v>91.399999999999977</v>
      </c>
      <c r="I934" s="204"/>
      <c r="J934">
        <v>50</v>
      </c>
      <c r="K934" s="44">
        <f>SUM(K932:K933)</f>
        <v>35.4</v>
      </c>
      <c r="L934" s="44">
        <f>J934-K934</f>
        <v>14.600000000000001</v>
      </c>
    </row>
    <row r="935" spans="1:12">
      <c r="A935" s="30"/>
      <c r="B935" s="405"/>
      <c r="C935" s="405"/>
      <c r="D935" t="s">
        <v>16</v>
      </c>
      <c r="E935" s="217">
        <v>5</v>
      </c>
      <c r="G935" s="1">
        <f>+G934+E935-F935</f>
        <v>96.399999999999977</v>
      </c>
    </row>
    <row r="936" spans="1:12">
      <c r="A936" s="46">
        <v>46081</v>
      </c>
      <c r="B936" s="405" t="s">
        <v>50</v>
      </c>
      <c r="C936" s="410" t="s">
        <v>19</v>
      </c>
      <c r="D936" t="s">
        <v>15</v>
      </c>
      <c r="F936" s="217">
        <v>56</v>
      </c>
      <c r="G936" s="1">
        <f>+G935+E936-F936</f>
        <v>40.399999999999977</v>
      </c>
    </row>
    <row r="937" spans="1:12">
      <c r="A937" s="46">
        <v>46081</v>
      </c>
      <c r="B937" s="405" t="s">
        <v>50</v>
      </c>
      <c r="C937" s="410" t="s">
        <v>19</v>
      </c>
      <c r="D937" t="s">
        <v>16</v>
      </c>
      <c r="F937" s="217">
        <v>5</v>
      </c>
      <c r="G937" s="1">
        <f>+G936+E937-F937</f>
        <v>35.399999999999977</v>
      </c>
    </row>
    <row r="938" spans="1:12">
      <c r="A938" s="375">
        <v>46106</v>
      </c>
      <c r="B938" s="410">
        <v>32915</v>
      </c>
      <c r="C938" s="410" t="s">
        <v>19</v>
      </c>
      <c r="D938" t="s">
        <v>13</v>
      </c>
      <c r="F938" s="1">
        <v>25.4</v>
      </c>
      <c r="G938" s="1">
        <f>+G937+E938-F938</f>
        <v>9.9999999999999787</v>
      </c>
    </row>
    <row r="939" spans="1:12">
      <c r="A939" s="375">
        <v>46106</v>
      </c>
      <c r="B939" s="410">
        <v>32915</v>
      </c>
      <c r="C939" s="410" t="s">
        <v>19</v>
      </c>
      <c r="D939" t="s">
        <v>14</v>
      </c>
      <c r="F939" s="1">
        <v>10</v>
      </c>
      <c r="G939" s="1">
        <f>+G938+E939-F939</f>
        <v>-2.1316282072803006E-14</v>
      </c>
    </row>
    <row r="940" spans="1:12">
      <c r="A940" s="32">
        <v>46112</v>
      </c>
      <c r="B940" s="404" t="s">
        <v>11</v>
      </c>
      <c r="C940" s="404" t="s">
        <v>20</v>
      </c>
      <c r="D940" t="s">
        <v>13</v>
      </c>
      <c r="E940" s="1">
        <v>37.5</v>
      </c>
      <c r="G940" s="1">
        <f>+G939+E940-F940</f>
        <v>37.499999999999979</v>
      </c>
    </row>
    <row r="941" spans="1:12">
      <c r="A941" s="32"/>
      <c r="B941" s="405"/>
      <c r="C941" s="405"/>
      <c r="D941" t="s">
        <v>14</v>
      </c>
      <c r="E941" s="1">
        <v>6</v>
      </c>
      <c r="G941" s="1">
        <f>+G940+E941-F941</f>
        <v>43.499999999999979</v>
      </c>
    </row>
    <row r="942" spans="1:12">
      <c r="A942" s="30"/>
      <c r="B942" s="405"/>
      <c r="C942" s="405"/>
      <c r="D942" t="s">
        <v>15</v>
      </c>
      <c r="E942" s="1">
        <v>60</v>
      </c>
      <c r="G942" s="1">
        <f>+G941+E942-F942</f>
        <v>103.49999999999997</v>
      </c>
    </row>
    <row r="943" spans="1:12">
      <c r="A943" s="30"/>
      <c r="B943" s="405"/>
      <c r="C943" s="405"/>
      <c r="D943" t="s">
        <v>16</v>
      </c>
      <c r="E943" s="1">
        <v>5</v>
      </c>
      <c r="G943" s="1">
        <f>+G942+E943-F943</f>
        <v>108.49999999999997</v>
      </c>
    </row>
    <row r="944" spans="1:12">
      <c r="A944" s="46">
        <v>46112</v>
      </c>
      <c r="B944" s="405" t="s">
        <v>53</v>
      </c>
      <c r="C944" s="405" t="s">
        <v>20</v>
      </c>
      <c r="D944" t="s">
        <v>15</v>
      </c>
      <c r="E944" s="217"/>
      <c r="F944" s="217">
        <v>60</v>
      </c>
      <c r="G944" s="1">
        <f>+G943+E944-F944</f>
        <v>48.499999999999972</v>
      </c>
    </row>
    <row r="945" spans="1:7">
      <c r="A945" s="46">
        <v>46112</v>
      </c>
      <c r="B945" s="405" t="s">
        <v>53</v>
      </c>
      <c r="C945" s="405" t="s">
        <v>20</v>
      </c>
      <c r="D945" t="s">
        <v>16</v>
      </c>
      <c r="E945" s="217"/>
      <c r="F945" s="217">
        <v>5</v>
      </c>
      <c r="G945" s="1">
        <f>+G944+E945-F945</f>
        <v>43.499999999999972</v>
      </c>
    </row>
    <row r="946" spans="1:7">
      <c r="B946" s="410"/>
      <c r="C946" s="410"/>
      <c r="G946" s="1">
        <f>+G945+E946-F946</f>
        <v>43.499999999999972</v>
      </c>
    </row>
    <row r="947" spans="1:7">
      <c r="B947" s="410"/>
      <c r="C947" s="410"/>
      <c r="G947" s="1">
        <f>+G946+E947-F947</f>
        <v>43.499999999999972</v>
      </c>
    </row>
    <row r="948" spans="1:7">
      <c r="B948" s="410"/>
      <c r="C948" s="410"/>
      <c r="G948" s="1">
        <f>+G947+E948-F948</f>
        <v>43.499999999999972</v>
      </c>
    </row>
    <row r="949" spans="1:7">
      <c r="B949" s="410"/>
      <c r="C949" s="410"/>
      <c r="G949" s="1">
        <f>+G948+E949-F949</f>
        <v>43.499999999999972</v>
      </c>
    </row>
    <row r="950" spans="1:7">
      <c r="B950" s="410"/>
      <c r="C950" s="410"/>
      <c r="G950" s="1">
        <f>+G949+E950-F950</f>
        <v>43.499999999999972</v>
      </c>
    </row>
    <row r="951" spans="1:7">
      <c r="B951" s="410"/>
      <c r="C951" s="410"/>
      <c r="G951" s="1">
        <f>+G950+E951-F951</f>
        <v>43.499999999999972</v>
      </c>
    </row>
    <row r="952" spans="1:7">
      <c r="B952" s="410"/>
      <c r="C952" s="410"/>
      <c r="G952" s="1">
        <f>+G951+E952-F952</f>
        <v>43.499999999999972</v>
      </c>
    </row>
    <row r="953" spans="1:7">
      <c r="B953" s="410"/>
      <c r="C953" s="410"/>
      <c r="G953" s="1">
        <f>+G952+E953-F953</f>
        <v>43.499999999999972</v>
      </c>
    </row>
    <row r="954" spans="1:7">
      <c r="B954" s="410"/>
      <c r="C954" s="410"/>
      <c r="G954" s="1">
        <f>+G953+E954-F954</f>
        <v>43.499999999999972</v>
      </c>
    </row>
    <row r="955" spans="1:7">
      <c r="B955" s="410"/>
      <c r="C955" s="410"/>
      <c r="G955" s="1">
        <f>+G954+E955-F955</f>
        <v>43.499999999999972</v>
      </c>
    </row>
    <row r="956" spans="1:7">
      <c r="B956" s="410"/>
      <c r="C956" s="410"/>
      <c r="G956" s="1">
        <f>+G955+E956-F956</f>
        <v>43.499999999999972</v>
      </c>
    </row>
    <row r="957" spans="1:7">
      <c r="B957" s="410"/>
      <c r="C957" s="410"/>
      <c r="G957" s="1">
        <f>+G956+E957-F957</f>
        <v>43.499999999999972</v>
      </c>
    </row>
    <row r="958" spans="1:7">
      <c r="B958" s="410"/>
      <c r="C958" s="410"/>
      <c r="G958" s="1">
        <f>+G957+E958-F958</f>
        <v>43.499999999999972</v>
      </c>
    </row>
    <row r="959" spans="1:7">
      <c r="B959" s="410"/>
      <c r="C959" s="410"/>
      <c r="G959" s="1">
        <f>+G958+E959-F959</f>
        <v>43.499999999999972</v>
      </c>
    </row>
    <row r="960" spans="1:7">
      <c r="B960" s="410"/>
      <c r="C960" s="410"/>
      <c r="G960" s="1">
        <f>+G959+E960-F960</f>
        <v>43.499999999999972</v>
      </c>
    </row>
    <row r="961" spans="2:7">
      <c r="B961" s="410"/>
      <c r="C961" s="410"/>
      <c r="G961" s="1">
        <f>+G960+E961-F961</f>
        <v>43.499999999999972</v>
      </c>
    </row>
    <row r="962" spans="2:7">
      <c r="B962" s="410"/>
      <c r="C962" s="410"/>
      <c r="G962" s="1">
        <f>+G961+E962-F962</f>
        <v>43.499999999999972</v>
      </c>
    </row>
    <row r="963" spans="2:7">
      <c r="B963" s="410"/>
      <c r="C963" s="410"/>
      <c r="G963" s="1">
        <f>+G962+E963-F963</f>
        <v>43.499999999999972</v>
      </c>
    </row>
    <row r="964" spans="2:7">
      <c r="B964" s="410"/>
      <c r="C964" s="410"/>
      <c r="G964" s="1">
        <f>+G963+E964-F964</f>
        <v>43.499999999999972</v>
      </c>
    </row>
    <row r="965" spans="2:7">
      <c r="B965" s="410"/>
      <c r="C965" s="410"/>
      <c r="G965" s="1">
        <f>+G964+E965-F965</f>
        <v>43.499999999999972</v>
      </c>
    </row>
    <row r="966" spans="2:7">
      <c r="B966" s="410"/>
      <c r="C966" s="410"/>
      <c r="G966" s="1">
        <f>+G965+E966-F966</f>
        <v>43.499999999999972</v>
      </c>
    </row>
    <row r="967" spans="2:7">
      <c r="B967" s="410"/>
      <c r="C967" s="410"/>
      <c r="G967" s="1">
        <f>+G966+E967-F967</f>
        <v>43.499999999999972</v>
      </c>
    </row>
    <row r="968" spans="2:7">
      <c r="B968" s="410"/>
      <c r="C968" s="410"/>
      <c r="G968" s="1">
        <f>+G967+E968-F968</f>
        <v>43.499999999999972</v>
      </c>
    </row>
    <row r="969" spans="2:7">
      <c r="B969" s="410"/>
      <c r="C969" s="410"/>
      <c r="G969" s="1">
        <f>+G968+E969-F969</f>
        <v>43.499999999999972</v>
      </c>
    </row>
    <row r="970" spans="2:7">
      <c r="B970" s="410"/>
      <c r="C970" s="410"/>
      <c r="G970" s="1">
        <f>+G969+E970-F970</f>
        <v>43.499999999999972</v>
      </c>
    </row>
    <row r="971" spans="2:7">
      <c r="B971" s="410"/>
      <c r="C971" s="410"/>
      <c r="G971" s="1">
        <f>+G970+E971-F971</f>
        <v>43.499999999999972</v>
      </c>
    </row>
    <row r="972" spans="2:7">
      <c r="B972" s="410"/>
      <c r="C972" s="410"/>
      <c r="G972" s="1">
        <f>+G971+E972-F972</f>
        <v>43.499999999999972</v>
      </c>
    </row>
    <row r="973" spans="2:7">
      <c r="B973" s="410"/>
      <c r="C973" s="410"/>
      <c r="G973" s="1">
        <f>+G972+E973-F973</f>
        <v>43.499999999999972</v>
      </c>
    </row>
    <row r="974" spans="2:7">
      <c r="B974" s="410"/>
      <c r="C974" s="410"/>
      <c r="G974" s="1">
        <f>+G973+E974-F974</f>
        <v>43.499999999999972</v>
      </c>
    </row>
    <row r="975" spans="2:7">
      <c r="B975" s="410"/>
      <c r="C975" s="410"/>
      <c r="G975" s="1">
        <f>+G974+E975-F975</f>
        <v>43.499999999999972</v>
      </c>
    </row>
    <row r="976" spans="2:7">
      <c r="B976" s="410"/>
      <c r="C976" s="410"/>
      <c r="G976" s="1">
        <f>+G975+E976-F976</f>
        <v>43.499999999999972</v>
      </c>
    </row>
    <row r="977" spans="2:7">
      <c r="B977" s="410"/>
      <c r="C977" s="410"/>
      <c r="G977" s="1">
        <f>+G976+E977-F977</f>
        <v>43.499999999999972</v>
      </c>
    </row>
    <row r="978" spans="2:7">
      <c r="B978" s="410"/>
      <c r="C978" s="410"/>
      <c r="G978" s="1">
        <f>+G977+E978-F978</f>
        <v>43.499999999999972</v>
      </c>
    </row>
    <row r="979" spans="2:7">
      <c r="B979" s="410"/>
      <c r="C979" s="410"/>
      <c r="G979" s="1">
        <f>+G978+E979-F979</f>
        <v>43.499999999999972</v>
      </c>
    </row>
    <row r="980" spans="2:7">
      <c r="B980" s="410"/>
      <c r="C980" s="410"/>
      <c r="G980" s="1">
        <f>+G979+E980-F980</f>
        <v>43.499999999999972</v>
      </c>
    </row>
    <row r="981" spans="2:7">
      <c r="B981" s="410"/>
      <c r="C981" s="410"/>
      <c r="G981" s="1">
        <f>+G980+E981-F981</f>
        <v>43.499999999999972</v>
      </c>
    </row>
    <row r="982" spans="2:7">
      <c r="B982" s="410"/>
      <c r="C982" s="410"/>
      <c r="G982" s="1">
        <f>+G981+E982-F982</f>
        <v>43.499999999999972</v>
      </c>
    </row>
    <row r="983" spans="2:7">
      <c r="B983" s="410"/>
      <c r="C983" s="410"/>
      <c r="G983" s="1">
        <f>+G982+E983-F983</f>
        <v>43.499999999999972</v>
      </c>
    </row>
    <row r="984" spans="2:7">
      <c r="B984" s="410"/>
      <c r="C984" s="410"/>
      <c r="G984" s="1">
        <f>+G983+E984-F984</f>
        <v>43.499999999999972</v>
      </c>
    </row>
    <row r="985" spans="2:7">
      <c r="B985" s="410"/>
      <c r="C985" s="410"/>
      <c r="G985" s="1">
        <f>+G984+E985-F985</f>
        <v>43.499999999999972</v>
      </c>
    </row>
    <row r="986" spans="2:7">
      <c r="B986" s="410"/>
      <c r="C986" s="410"/>
      <c r="G986" s="1">
        <f>+G985+E986-F986</f>
        <v>43.499999999999972</v>
      </c>
    </row>
    <row r="987" spans="2:7">
      <c r="B987" s="410"/>
      <c r="C987" s="410"/>
      <c r="G987" s="1">
        <f>+G986+E987-F987</f>
        <v>43.499999999999972</v>
      </c>
    </row>
    <row r="988" spans="2:7">
      <c r="B988" s="410"/>
      <c r="C988" s="410"/>
      <c r="G988" s="1">
        <f>+G987+E988-F988</f>
        <v>43.499999999999972</v>
      </c>
    </row>
    <row r="989" spans="2:7">
      <c r="B989" s="410"/>
      <c r="C989" s="410"/>
      <c r="G989" s="1">
        <f>+G988+E989-F989</f>
        <v>43.499999999999972</v>
      </c>
    </row>
    <row r="990" spans="2:7">
      <c r="B990" s="410"/>
      <c r="C990" s="410"/>
      <c r="G990" s="1">
        <f>+G989+E990-F990</f>
        <v>43.499999999999972</v>
      </c>
    </row>
    <row r="991" spans="2:7">
      <c r="B991" s="410"/>
      <c r="C991" s="410"/>
      <c r="G991" s="1">
        <f>+G990+E991-F991</f>
        <v>43.499999999999972</v>
      </c>
    </row>
    <row r="992" spans="2:7">
      <c r="B992" s="410"/>
      <c r="C992" s="410"/>
      <c r="G992" s="1">
        <f>+G991+E992-F992</f>
        <v>43.499999999999972</v>
      </c>
    </row>
    <row r="993" spans="2:7">
      <c r="B993" s="410"/>
      <c r="C993" s="410"/>
      <c r="G993" s="1">
        <f>+G992+E993-F993</f>
        <v>43.499999999999972</v>
      </c>
    </row>
    <row r="994" spans="2:7">
      <c r="B994" s="410"/>
      <c r="C994" s="410"/>
      <c r="G994" s="1">
        <f>+G993+E994-F994</f>
        <v>43.499999999999972</v>
      </c>
    </row>
    <row r="995" spans="2:7">
      <c r="B995" s="410"/>
      <c r="C995" s="410"/>
      <c r="G995" s="1">
        <f>+G994+E995-F995</f>
        <v>43.499999999999972</v>
      </c>
    </row>
    <row r="996" spans="2:7">
      <c r="B996" s="410"/>
      <c r="C996" s="410"/>
      <c r="G996" s="1">
        <f>+G995+E996-F996</f>
        <v>43.499999999999972</v>
      </c>
    </row>
    <row r="997" spans="2:7">
      <c r="B997" s="410"/>
      <c r="C997" s="410"/>
      <c r="G997" s="1">
        <f>+G996+E997-F997</f>
        <v>43.499999999999972</v>
      </c>
    </row>
    <row r="998" spans="2:7">
      <c r="B998" s="410"/>
      <c r="C998" s="410"/>
      <c r="G998" s="1">
        <f>+G997+E998-F998</f>
        <v>43.499999999999972</v>
      </c>
    </row>
    <row r="999" spans="2:7">
      <c r="B999" s="410"/>
      <c r="C999" s="410"/>
      <c r="G999" s="1">
        <f>+G998+E999-F999</f>
        <v>43.499999999999972</v>
      </c>
    </row>
    <row r="1000" spans="2:7">
      <c r="B1000" s="410"/>
      <c r="C1000" s="410"/>
      <c r="G1000" s="1">
        <f>+G999+E1000-F1000</f>
        <v>43.499999999999972</v>
      </c>
    </row>
    <row r="1001" spans="2:7">
      <c r="B1001" s="410"/>
      <c r="C1001" s="410"/>
      <c r="G1001" s="1">
        <f>+G1000+E1001-F1001</f>
        <v>43.499999999999972</v>
      </c>
    </row>
    <row r="1002" spans="2:7">
      <c r="B1002" s="410"/>
      <c r="C1002" s="410"/>
      <c r="G1002" s="1">
        <f>+G1001+E1002-F1002</f>
        <v>43.499999999999972</v>
      </c>
    </row>
    <row r="1003" spans="2:7">
      <c r="B1003" s="410"/>
      <c r="C1003" s="410"/>
      <c r="G1003" s="1">
        <f>+G1002+E1003-F1003</f>
        <v>43.499999999999972</v>
      </c>
    </row>
    <row r="1004" spans="2:7">
      <c r="B1004" s="410"/>
      <c r="C1004" s="410"/>
      <c r="G1004" s="1">
        <f>+G1003+E1004-F1004</f>
        <v>43.499999999999972</v>
      </c>
    </row>
    <row r="1005" spans="2:7">
      <c r="B1005" s="410"/>
      <c r="C1005" s="410"/>
      <c r="G1005" s="1">
        <f>+G1004+E1005-F1005</f>
        <v>43.499999999999972</v>
      </c>
    </row>
    <row r="1006" spans="2:7">
      <c r="B1006" s="410"/>
      <c r="C1006" s="410"/>
      <c r="G1006" s="1">
        <f>+G1005+E1006-F1006</f>
        <v>43.499999999999972</v>
      </c>
    </row>
    <row r="1007" spans="2:7">
      <c r="B1007" s="410"/>
      <c r="C1007" s="410"/>
      <c r="G1007" s="1">
        <f>+G1006+E1007-F1007</f>
        <v>43.499999999999972</v>
      </c>
    </row>
    <row r="1008" spans="2:7">
      <c r="B1008" s="410"/>
      <c r="C1008" s="410"/>
      <c r="G1008" s="1">
        <f>+G1007+E1008-F1008</f>
        <v>43.499999999999972</v>
      </c>
    </row>
    <row r="1009" spans="2:7">
      <c r="B1009" s="410"/>
      <c r="C1009" s="410"/>
      <c r="G1009" s="1">
        <f>+G1008+E1009-F1009</f>
        <v>43.499999999999972</v>
      </c>
    </row>
    <row r="1010" spans="2:7">
      <c r="B1010" s="410"/>
      <c r="C1010" s="410"/>
      <c r="G1010" s="1">
        <f>+G1009+E1010-F1010</f>
        <v>43.499999999999972</v>
      </c>
    </row>
    <row r="1011" spans="2:7">
      <c r="B1011" s="410"/>
      <c r="C1011" s="410"/>
      <c r="G1011" s="1">
        <f>+G1010+E1011-F1011</f>
        <v>43.499999999999972</v>
      </c>
    </row>
    <row r="1012" spans="2:7">
      <c r="B1012" s="410"/>
      <c r="C1012" s="410"/>
      <c r="G1012" s="1">
        <f>+G1011+E1012-F1012</f>
        <v>43.499999999999972</v>
      </c>
    </row>
    <row r="1013" spans="2:7">
      <c r="B1013" s="410"/>
      <c r="C1013" s="410"/>
      <c r="G1013" s="1">
        <f>+G1012+E1013-F1013</f>
        <v>43.499999999999972</v>
      </c>
    </row>
    <row r="1014" spans="2:7">
      <c r="B1014" s="410"/>
      <c r="C1014" s="410"/>
      <c r="G1014" s="1">
        <f>+G1013+E1014-F1014</f>
        <v>43.499999999999972</v>
      </c>
    </row>
    <row r="1015" spans="2:7">
      <c r="B1015" s="410"/>
      <c r="C1015" s="410"/>
      <c r="G1015" s="1">
        <f>+G1014+E1015-F1015</f>
        <v>43.499999999999972</v>
      </c>
    </row>
    <row r="1016" spans="2:7">
      <c r="B1016" s="410"/>
      <c r="C1016" s="410"/>
      <c r="G1016" s="1">
        <f>+G1015+E1016-F1016</f>
        <v>43.499999999999972</v>
      </c>
    </row>
    <row r="1017" spans="2:7">
      <c r="B1017" s="410"/>
      <c r="C1017" s="410"/>
      <c r="G1017" s="1">
        <f>+G1016+E1017-F1017</f>
        <v>43.499999999999972</v>
      </c>
    </row>
    <row r="1018" spans="2:7">
      <c r="B1018" s="410"/>
      <c r="C1018" s="410"/>
      <c r="G1018" s="1">
        <f>+G1017+E1018-F1018</f>
        <v>43.499999999999972</v>
      </c>
    </row>
    <row r="1019" spans="2:7">
      <c r="B1019" s="410"/>
      <c r="C1019" s="410"/>
      <c r="G1019" s="1">
        <f>+G1018+E1019-F1019</f>
        <v>43.499999999999972</v>
      </c>
    </row>
    <row r="1020" spans="2:7">
      <c r="B1020" s="410"/>
      <c r="C1020" s="410"/>
      <c r="G1020" s="1">
        <f>+G1019+E1020-F1020</f>
        <v>43.499999999999972</v>
      </c>
    </row>
    <row r="1021" spans="2:7">
      <c r="B1021" s="410"/>
      <c r="C1021" s="410"/>
      <c r="G1021" s="1">
        <f>+G1020+E1021-F1021</f>
        <v>43.499999999999972</v>
      </c>
    </row>
    <row r="1022" spans="2:7">
      <c r="B1022" s="410"/>
      <c r="C1022" s="410"/>
      <c r="G1022" s="1">
        <f>+G1021+E1022-F1022</f>
        <v>43.499999999999972</v>
      </c>
    </row>
    <row r="1023" spans="2:7">
      <c r="B1023" s="410"/>
      <c r="C1023" s="410"/>
      <c r="G1023" s="1">
        <f>+G1022+E1023-F1023</f>
        <v>43.499999999999972</v>
      </c>
    </row>
    <row r="1024" spans="2:7">
      <c r="B1024" s="410"/>
      <c r="C1024" s="410"/>
      <c r="G1024" s="1">
        <f>+G1023+E1024-F1024</f>
        <v>43.499999999999972</v>
      </c>
    </row>
    <row r="1025" spans="2:7">
      <c r="B1025" s="410"/>
      <c r="C1025" s="410"/>
      <c r="G1025" s="1">
        <f>+G1024+E1025-F1025</f>
        <v>43.499999999999972</v>
      </c>
    </row>
    <row r="1026" spans="2:7">
      <c r="B1026" s="410"/>
      <c r="C1026" s="410"/>
      <c r="G1026" s="1">
        <f>+G1025+E1026-F1026</f>
        <v>43.499999999999972</v>
      </c>
    </row>
    <row r="1027" spans="2:7">
      <c r="B1027" s="410"/>
      <c r="C1027" s="410"/>
      <c r="G1027" s="1">
        <f>+G1026+E1027-F1027</f>
        <v>43.499999999999972</v>
      </c>
    </row>
    <row r="1028" spans="2:7">
      <c r="B1028" s="410"/>
      <c r="C1028" s="410"/>
      <c r="G1028" s="1">
        <f>+G1027+E1028-F1028</f>
        <v>43.499999999999972</v>
      </c>
    </row>
    <row r="1029" spans="2:7">
      <c r="B1029" s="410"/>
      <c r="C1029" s="410"/>
      <c r="G1029" s="1">
        <f>+G1028+E1029-F1029</f>
        <v>43.499999999999972</v>
      </c>
    </row>
    <row r="1030" spans="2:7">
      <c r="B1030" s="410"/>
      <c r="C1030" s="410"/>
      <c r="G1030" s="1">
        <f>+G1029+E1030-F1030</f>
        <v>43.499999999999972</v>
      </c>
    </row>
    <row r="1031" spans="2:7">
      <c r="B1031" s="410"/>
      <c r="C1031" s="410"/>
      <c r="G1031" s="1">
        <f>+G1030+E1031-F1031</f>
        <v>43.499999999999972</v>
      </c>
    </row>
    <row r="1032" spans="2:7">
      <c r="B1032" s="410"/>
      <c r="C1032" s="410"/>
      <c r="G1032" s="1">
        <f>+G1031+E1032-F1032</f>
        <v>43.499999999999972</v>
      </c>
    </row>
    <row r="1033" spans="2:7">
      <c r="B1033" s="410"/>
      <c r="C1033" s="410"/>
      <c r="G1033" s="1">
        <f>+G1032+E1033-F1033</f>
        <v>43.499999999999972</v>
      </c>
    </row>
    <row r="1034" spans="2:7">
      <c r="B1034" s="410"/>
      <c r="C1034" s="410"/>
      <c r="G1034" s="1">
        <f>+G1033+E1034-F1034</f>
        <v>43.499999999999972</v>
      </c>
    </row>
    <row r="1035" spans="2:7">
      <c r="B1035" s="410"/>
      <c r="C1035" s="410"/>
      <c r="G1035" s="1">
        <f>+G1034+E1035-F1035</f>
        <v>43.499999999999972</v>
      </c>
    </row>
    <row r="1036" spans="2:7">
      <c r="B1036" s="410"/>
      <c r="C1036" s="410"/>
      <c r="G1036" s="1">
        <f>+G1035+E1036-F1036</f>
        <v>43.499999999999972</v>
      </c>
    </row>
    <row r="1037" spans="2:7">
      <c r="B1037" s="410"/>
      <c r="C1037" s="410"/>
      <c r="G1037" s="1">
        <f>+G1036+E1037-F1037</f>
        <v>43.499999999999972</v>
      </c>
    </row>
    <row r="1038" spans="2:7">
      <c r="B1038" s="410"/>
      <c r="C1038" s="410"/>
      <c r="G1038" s="1">
        <f>+G1037+E1038-F1038</f>
        <v>43.499999999999972</v>
      </c>
    </row>
    <row r="1039" spans="2:7">
      <c r="B1039" s="410"/>
      <c r="C1039" s="410"/>
      <c r="G1039" s="1">
        <f>+G1038+E1039-F1039</f>
        <v>43.499999999999972</v>
      </c>
    </row>
    <row r="1040" spans="2:7">
      <c r="B1040" s="410"/>
      <c r="C1040" s="410"/>
      <c r="G1040" s="1">
        <f>+G1039+E1040-F1040</f>
        <v>43.499999999999972</v>
      </c>
    </row>
    <row r="1041" spans="2:7">
      <c r="B1041" s="410"/>
      <c r="C1041" s="410"/>
      <c r="G1041" s="1">
        <f>+G1040+E1041-F1041</f>
        <v>43.499999999999972</v>
      </c>
    </row>
    <row r="1042" spans="2:7">
      <c r="B1042" s="410"/>
      <c r="C1042" s="410"/>
      <c r="G1042" s="1">
        <f>+G1041+E1042-F1042</f>
        <v>43.499999999999972</v>
      </c>
    </row>
    <row r="1043" spans="2:7">
      <c r="B1043" s="410"/>
      <c r="C1043" s="410"/>
      <c r="G1043" s="1">
        <f>+G1042+E1043-F1043</f>
        <v>43.499999999999972</v>
      </c>
    </row>
    <row r="1044" spans="2:7">
      <c r="B1044" s="410"/>
      <c r="C1044" s="410"/>
      <c r="G1044" s="1">
        <f>+G1043+E1044-F1044</f>
        <v>43.499999999999972</v>
      </c>
    </row>
    <row r="1045" spans="2:7">
      <c r="B1045" s="410"/>
      <c r="C1045" s="410"/>
      <c r="G1045" s="1">
        <f>+G1044+E1045-F1045</f>
        <v>43.499999999999972</v>
      </c>
    </row>
    <row r="1046" spans="2:7">
      <c r="B1046" s="410"/>
      <c r="C1046" s="410"/>
      <c r="G1046" s="1">
        <f>+G1045+E1046-F1046</f>
        <v>43.499999999999972</v>
      </c>
    </row>
    <row r="1047" spans="2:7">
      <c r="B1047" s="410"/>
      <c r="C1047" s="410"/>
      <c r="G1047" s="1">
        <f>+G1046+E1047-F1047</f>
        <v>43.499999999999972</v>
      </c>
    </row>
    <row r="1048" spans="2:7">
      <c r="B1048" s="410"/>
      <c r="C1048" s="410"/>
      <c r="G1048" s="1">
        <f>+G1047+E1048-F1048</f>
        <v>43.499999999999972</v>
      </c>
    </row>
    <row r="1049" spans="2:7">
      <c r="B1049" s="410"/>
      <c r="C1049" s="410"/>
      <c r="G1049" s="1">
        <f>+G1048+E1049-F1049</f>
        <v>43.499999999999972</v>
      </c>
    </row>
    <row r="1050" spans="2:7">
      <c r="B1050" s="410"/>
      <c r="C1050" s="410"/>
      <c r="G1050" s="1">
        <f>+G1049+E1050-F1050</f>
        <v>43.499999999999972</v>
      </c>
    </row>
    <row r="1051" spans="2:7">
      <c r="B1051" s="410"/>
      <c r="C1051" s="410"/>
      <c r="G1051" s="1">
        <f>+G1050+E1051-F1051</f>
        <v>43.499999999999972</v>
      </c>
    </row>
    <row r="1052" spans="2:7">
      <c r="B1052" s="410"/>
      <c r="C1052" s="410"/>
      <c r="G1052" s="1">
        <f>+G1051+E1052-F1052</f>
        <v>43.499999999999972</v>
      </c>
    </row>
    <row r="1053" spans="2:7">
      <c r="B1053" s="410"/>
      <c r="C1053" s="410"/>
      <c r="G1053" s="1">
        <f>+G1052+E1053-F1053</f>
        <v>43.499999999999972</v>
      </c>
    </row>
    <row r="1054" spans="2:7">
      <c r="B1054" s="410"/>
      <c r="C1054" s="410"/>
      <c r="G1054" s="1">
        <f>+G1053+E1054-F1054</f>
        <v>43.499999999999972</v>
      </c>
    </row>
    <row r="1055" spans="2:7">
      <c r="B1055" s="410"/>
      <c r="C1055" s="410"/>
      <c r="G1055" s="1">
        <f>+G1054+E1055-F1055</f>
        <v>43.499999999999972</v>
      </c>
    </row>
    <row r="1056" spans="2:7">
      <c r="B1056" s="410"/>
      <c r="C1056" s="410"/>
      <c r="G1056" s="1">
        <f>+G1055+E1056-F1056</f>
        <v>43.499999999999972</v>
      </c>
    </row>
    <row r="1057" spans="2:7">
      <c r="B1057" s="410"/>
      <c r="C1057" s="410"/>
      <c r="G1057" s="1">
        <f>+G1056+E1057-F1057</f>
        <v>43.499999999999972</v>
      </c>
    </row>
    <row r="1058" spans="2:7">
      <c r="B1058" s="410"/>
      <c r="C1058" s="410"/>
      <c r="G1058" s="1">
        <f>+G1057+E1058-F1058</f>
        <v>43.499999999999972</v>
      </c>
    </row>
    <row r="1059" spans="2:7">
      <c r="B1059" s="410"/>
      <c r="C1059" s="410"/>
      <c r="G1059" s="1">
        <f>+G1058+E1059-F1059</f>
        <v>43.499999999999972</v>
      </c>
    </row>
    <row r="1060" spans="2:7">
      <c r="B1060" s="410"/>
      <c r="C1060" s="410"/>
      <c r="G1060" s="1">
        <f>+G1059+E1060-F1060</f>
        <v>43.499999999999972</v>
      </c>
    </row>
    <row r="1061" spans="2:7">
      <c r="B1061" s="410"/>
      <c r="C1061" s="410"/>
      <c r="G1061" s="1">
        <f>+G1060+E1061-F1061</f>
        <v>43.499999999999972</v>
      </c>
    </row>
    <row r="1062" spans="2:7">
      <c r="B1062" s="410"/>
      <c r="C1062" s="410"/>
      <c r="G1062" s="1">
        <f>+G1061+E1062-F1062</f>
        <v>43.499999999999972</v>
      </c>
    </row>
    <row r="1063" spans="2:7">
      <c r="B1063" s="410"/>
      <c r="C1063" s="410"/>
      <c r="G1063" s="1">
        <f>+G1062+E1063-F1063</f>
        <v>43.499999999999972</v>
      </c>
    </row>
    <row r="1064" spans="2:7">
      <c r="B1064" s="410"/>
      <c r="C1064" s="410"/>
      <c r="G1064" s="1">
        <f>+G1063+E1064-F1064</f>
        <v>43.499999999999972</v>
      </c>
    </row>
    <row r="1065" spans="2:7">
      <c r="B1065" s="410"/>
      <c r="C1065" s="410"/>
      <c r="G1065" s="1">
        <f>+G1064+E1065-F1065</f>
        <v>43.499999999999972</v>
      </c>
    </row>
    <row r="1066" spans="2:7">
      <c r="B1066" s="410"/>
      <c r="C1066" s="410"/>
      <c r="G1066" s="1">
        <f>+G1065+E1066-F1066</f>
        <v>43.499999999999972</v>
      </c>
    </row>
    <row r="1067" spans="2:7">
      <c r="B1067" s="410"/>
      <c r="C1067" s="410"/>
      <c r="G1067" s="1">
        <f>+G1066+E1067-F1067</f>
        <v>43.499999999999972</v>
      </c>
    </row>
    <row r="1068" spans="2:7">
      <c r="B1068" s="410"/>
      <c r="C1068" s="410"/>
      <c r="G1068" s="1">
        <f>+G1067+E1068-F1068</f>
        <v>43.499999999999972</v>
      </c>
    </row>
    <row r="1069" spans="2:7">
      <c r="B1069" s="410"/>
      <c r="C1069" s="410"/>
      <c r="G1069" s="1">
        <f>+G1068+E1069-F1069</f>
        <v>43.499999999999972</v>
      </c>
    </row>
    <row r="1070" spans="2:7">
      <c r="B1070" s="410"/>
      <c r="C1070" s="410"/>
      <c r="G1070" s="1">
        <f>+G1069+E1070-F1070</f>
        <v>43.499999999999972</v>
      </c>
    </row>
    <row r="1071" spans="2:7">
      <c r="B1071" s="410"/>
      <c r="C1071" s="410"/>
      <c r="G1071" s="1">
        <f>+G1070+E1071-F1071</f>
        <v>43.499999999999972</v>
      </c>
    </row>
    <row r="1072" spans="2:7">
      <c r="B1072" s="410"/>
      <c r="C1072" s="410"/>
      <c r="G1072" s="1">
        <f>+G1071+E1072-F1072</f>
        <v>43.499999999999972</v>
      </c>
    </row>
    <row r="1073" spans="2:7">
      <c r="B1073" s="410"/>
      <c r="C1073" s="410"/>
      <c r="G1073" s="1">
        <f>+G1072+E1073-F1073</f>
        <v>43.499999999999972</v>
      </c>
    </row>
    <row r="1074" spans="2:7">
      <c r="B1074" s="410"/>
      <c r="C1074" s="410"/>
      <c r="G1074" s="1">
        <f>+G1073+E1074-F1074</f>
        <v>43.499999999999972</v>
      </c>
    </row>
    <row r="1075" spans="2:7">
      <c r="B1075" s="410"/>
      <c r="C1075" s="410"/>
      <c r="G1075" s="1">
        <f>+G1074+E1075-F1075</f>
        <v>43.499999999999972</v>
      </c>
    </row>
    <row r="1076" spans="2:7">
      <c r="B1076" s="410"/>
      <c r="C1076" s="410"/>
      <c r="G1076" s="1">
        <f>+G1075+E1076-F1076</f>
        <v>43.499999999999972</v>
      </c>
    </row>
    <row r="1077" spans="2:7">
      <c r="B1077" s="410"/>
      <c r="C1077" s="410"/>
      <c r="G1077" s="1">
        <f>+G1076+E1077-F1077</f>
        <v>43.499999999999972</v>
      </c>
    </row>
    <row r="1078" spans="2:7">
      <c r="B1078" s="410"/>
      <c r="C1078" s="410"/>
      <c r="G1078" s="1">
        <f>+G1077+E1078-F1078</f>
        <v>43.499999999999972</v>
      </c>
    </row>
    <row r="1079" spans="2:7">
      <c r="B1079" s="410"/>
      <c r="C1079" s="410"/>
      <c r="G1079" s="1">
        <f>+G1078+E1079-F1079</f>
        <v>43.499999999999972</v>
      </c>
    </row>
    <row r="1080" spans="2:7">
      <c r="B1080" s="410"/>
      <c r="C1080" s="410"/>
      <c r="G1080" s="1">
        <f>+G1079+E1080-F1080</f>
        <v>43.499999999999972</v>
      </c>
    </row>
    <row r="1081" spans="2:7">
      <c r="B1081" s="410"/>
      <c r="C1081" s="410"/>
      <c r="G1081" s="1">
        <f>+G1080+E1081-F1081</f>
        <v>43.499999999999972</v>
      </c>
    </row>
    <row r="1082" spans="2:7">
      <c r="B1082" s="410"/>
      <c r="C1082" s="410"/>
      <c r="G1082" s="1">
        <f>+G1081+E1082-F1082</f>
        <v>43.499999999999972</v>
      </c>
    </row>
    <row r="1083" spans="2:7">
      <c r="B1083" s="410"/>
      <c r="C1083" s="410"/>
      <c r="G1083" s="1">
        <f>+G1082+E1083-F1083</f>
        <v>43.499999999999972</v>
      </c>
    </row>
    <row r="1084" spans="2:7">
      <c r="B1084" s="410"/>
      <c r="C1084" s="410"/>
      <c r="G1084" s="1">
        <f>+G1083+E1084-F1084</f>
        <v>43.499999999999972</v>
      </c>
    </row>
    <row r="1085" spans="2:7">
      <c r="B1085" s="410"/>
      <c r="C1085" s="410"/>
      <c r="G1085" s="1">
        <f>+G1084+E1085-F1085</f>
        <v>43.499999999999972</v>
      </c>
    </row>
    <row r="1086" spans="2:7">
      <c r="B1086" s="410"/>
      <c r="C1086" s="410"/>
      <c r="G1086" s="1">
        <f>+G1085+E1086-F1086</f>
        <v>43.499999999999972</v>
      </c>
    </row>
    <row r="1087" spans="2:7">
      <c r="B1087" s="410"/>
      <c r="C1087" s="410"/>
      <c r="G1087" s="1">
        <f>+G1086+E1087-F1087</f>
        <v>43.499999999999972</v>
      </c>
    </row>
    <row r="1088" spans="2:7">
      <c r="B1088" s="410"/>
      <c r="C1088" s="410"/>
      <c r="G1088" s="1">
        <f>+G1087+E1088-F1088</f>
        <v>43.499999999999972</v>
      </c>
    </row>
    <row r="1089" spans="2:7">
      <c r="B1089" s="410"/>
      <c r="C1089" s="410"/>
      <c r="G1089" s="1">
        <f>+G1088+E1089-F1089</f>
        <v>43.499999999999972</v>
      </c>
    </row>
    <row r="1090" spans="2:7">
      <c r="B1090" s="410"/>
      <c r="C1090" s="410"/>
      <c r="G1090" s="1">
        <f>+G1089+E1090-F1090</f>
        <v>43.499999999999972</v>
      </c>
    </row>
    <row r="1091" spans="2:7">
      <c r="B1091" s="410"/>
      <c r="C1091" s="410"/>
      <c r="G1091" s="1">
        <f>+G1090+E1091-F1091</f>
        <v>43.499999999999972</v>
      </c>
    </row>
    <row r="1092" spans="2:7">
      <c r="B1092" s="410"/>
      <c r="C1092" s="410"/>
      <c r="G1092" s="1">
        <f>+G1091+E1092-F1092</f>
        <v>43.499999999999972</v>
      </c>
    </row>
    <row r="1093" spans="2:7">
      <c r="B1093" s="410"/>
      <c r="C1093" s="410"/>
      <c r="G1093" s="1">
        <f>+G1092+E1093-F1093</f>
        <v>43.499999999999972</v>
      </c>
    </row>
    <row r="1094" spans="2:7">
      <c r="B1094" s="410"/>
      <c r="C1094" s="410"/>
      <c r="G1094" s="1">
        <f>+G1093+E1094-F1094</f>
        <v>43.499999999999972</v>
      </c>
    </row>
    <row r="1095" spans="2:7">
      <c r="B1095" s="410"/>
      <c r="C1095" s="410"/>
      <c r="G1095" s="1">
        <f>+G1094+E1095-F1095</f>
        <v>43.499999999999972</v>
      </c>
    </row>
    <row r="1096" spans="2:7">
      <c r="B1096" s="410"/>
      <c r="C1096" s="410"/>
      <c r="G1096" s="1">
        <f>+G1095+E1096-F1096</f>
        <v>43.499999999999972</v>
      </c>
    </row>
    <row r="1097" spans="2:7">
      <c r="B1097" s="410"/>
      <c r="C1097" s="410"/>
      <c r="G1097" s="1">
        <f>+G1096+E1097-F1097</f>
        <v>43.499999999999972</v>
      </c>
    </row>
    <row r="1098" spans="2:7">
      <c r="B1098" s="410"/>
      <c r="C1098" s="410"/>
      <c r="G1098" s="1">
        <f>+G1097+E1098-F1098</f>
        <v>43.499999999999972</v>
      </c>
    </row>
    <row r="1099" spans="2:7">
      <c r="B1099" s="410"/>
      <c r="C1099" s="410"/>
      <c r="G1099" s="1">
        <f>+G1098+E1099-F1099</f>
        <v>43.499999999999972</v>
      </c>
    </row>
    <row r="1100" spans="2:7">
      <c r="B1100" s="410"/>
      <c r="C1100" s="410"/>
      <c r="G1100" s="1">
        <f>+G1099+E1100-F1100</f>
        <v>43.499999999999972</v>
      </c>
    </row>
    <row r="1101" spans="2:7">
      <c r="B1101" s="410"/>
      <c r="C1101" s="410"/>
      <c r="G1101" s="1">
        <f>+G1100+E1101-F1101</f>
        <v>43.499999999999972</v>
      </c>
    </row>
    <row r="1102" spans="2:7">
      <c r="B1102" s="410"/>
      <c r="C1102" s="410"/>
      <c r="G1102" s="1">
        <f>+G1101+E1102-F1102</f>
        <v>43.499999999999972</v>
      </c>
    </row>
    <row r="1103" spans="2:7">
      <c r="B1103" s="410"/>
      <c r="C1103" s="410"/>
      <c r="G1103" s="1">
        <f>+G1102+E1103-F1103</f>
        <v>43.499999999999972</v>
      </c>
    </row>
    <row r="1104" spans="2:7">
      <c r="B1104" s="410"/>
      <c r="C1104" s="410"/>
      <c r="G1104" s="1">
        <f>+G1103+E1104-F1104</f>
        <v>43.499999999999972</v>
      </c>
    </row>
    <row r="1105" spans="2:7">
      <c r="B1105" s="410"/>
      <c r="C1105" s="410"/>
      <c r="G1105" s="1">
        <f>+G1104+E1105-F1105</f>
        <v>43.499999999999972</v>
      </c>
    </row>
    <row r="1106" spans="2:7">
      <c r="B1106" s="410"/>
      <c r="C1106" s="410"/>
      <c r="G1106" s="1">
        <f>+G1105+E1106-F1106</f>
        <v>43.499999999999972</v>
      </c>
    </row>
    <row r="1107" spans="2:7">
      <c r="B1107" s="410"/>
      <c r="C1107" s="410"/>
      <c r="G1107" s="1">
        <f>+G1106+E1107-F1107</f>
        <v>43.499999999999972</v>
      </c>
    </row>
    <row r="1108" spans="2:7">
      <c r="B1108" s="410"/>
      <c r="C1108" s="410"/>
      <c r="G1108" s="1">
        <f>+G1107+E1108-F1108</f>
        <v>43.499999999999972</v>
      </c>
    </row>
    <row r="1109" spans="2:7">
      <c r="B1109" s="410"/>
      <c r="C1109" s="410"/>
      <c r="G1109" s="1">
        <f>+G1108+E1109-F1109</f>
        <v>43.499999999999972</v>
      </c>
    </row>
    <row r="1110" spans="2:7">
      <c r="B1110" s="410"/>
      <c r="C1110" s="410"/>
      <c r="G1110" s="1">
        <f>+G1109+E1110-F1110</f>
        <v>43.499999999999972</v>
      </c>
    </row>
    <row r="1111" spans="2:7">
      <c r="B1111" s="410"/>
      <c r="C1111" s="410"/>
      <c r="G1111" s="1">
        <f>+G1110+E1111-F1111</f>
        <v>43.499999999999972</v>
      </c>
    </row>
    <row r="1112" spans="2:7">
      <c r="B1112" s="410"/>
      <c r="C1112" s="410"/>
      <c r="G1112" s="1">
        <f>+G1111+E1112-F1112</f>
        <v>43.499999999999972</v>
      </c>
    </row>
    <row r="1113" spans="2:7">
      <c r="B1113" s="410"/>
      <c r="C1113" s="410"/>
      <c r="G1113" s="1">
        <f>+G1112+E1113-F1113</f>
        <v>43.499999999999972</v>
      </c>
    </row>
    <row r="1114" spans="2:7">
      <c r="B1114" s="410"/>
      <c r="C1114" s="410"/>
      <c r="G1114" s="1">
        <f>+G1113+E1114-F1114</f>
        <v>43.499999999999972</v>
      </c>
    </row>
    <row r="1115" spans="2:7">
      <c r="B1115" s="410"/>
      <c r="C1115" s="410"/>
      <c r="G1115" s="1">
        <f>+G1114+E1115-F1115</f>
        <v>43.499999999999972</v>
      </c>
    </row>
    <row r="1116" spans="2:7">
      <c r="B1116" s="410"/>
      <c r="C1116" s="410"/>
      <c r="G1116" s="1">
        <f>+G1115+E1116-F1116</f>
        <v>43.499999999999972</v>
      </c>
    </row>
    <row r="1117" spans="2:7">
      <c r="B1117" s="410"/>
      <c r="C1117" s="410"/>
      <c r="G1117" s="1">
        <f>+G1116+E1117-F1117</f>
        <v>43.499999999999972</v>
      </c>
    </row>
    <row r="1118" spans="2:7">
      <c r="B1118" s="410"/>
      <c r="C1118" s="410"/>
      <c r="G1118" s="1">
        <f>+G1117+E1118-F1118</f>
        <v>43.499999999999972</v>
      </c>
    </row>
    <row r="1119" spans="2:7">
      <c r="B1119" s="410"/>
      <c r="C1119" s="410"/>
      <c r="G1119" s="1">
        <f>+G1118+E1119-F1119</f>
        <v>43.499999999999972</v>
      </c>
    </row>
    <row r="1120" spans="2:7">
      <c r="B1120" s="410"/>
      <c r="C1120" s="410"/>
      <c r="G1120" s="1">
        <f>+G1119+E1120-F1120</f>
        <v>43.499999999999972</v>
      </c>
    </row>
    <row r="1121" spans="2:7">
      <c r="B1121" s="410"/>
      <c r="C1121" s="410"/>
      <c r="G1121" s="1">
        <f>+G1120+E1121-F1121</f>
        <v>43.499999999999972</v>
      </c>
    </row>
    <row r="1122" spans="2:7">
      <c r="B1122" s="410"/>
      <c r="C1122" s="410"/>
      <c r="G1122" s="1">
        <f>+G1121+E1122-F1122</f>
        <v>43.499999999999972</v>
      </c>
    </row>
    <row r="1123" spans="2:7">
      <c r="B1123" s="410"/>
      <c r="C1123" s="410"/>
      <c r="G1123" s="1">
        <f>+G1122+E1123-F1123</f>
        <v>43.499999999999972</v>
      </c>
    </row>
    <row r="1124" spans="2:7">
      <c r="B1124" s="410"/>
      <c r="C1124" s="410"/>
      <c r="G1124" s="1">
        <f>+G1123+E1124-F1124</f>
        <v>43.499999999999972</v>
      </c>
    </row>
    <row r="1125" spans="2:7">
      <c r="B1125" s="410"/>
      <c r="C1125" s="410"/>
      <c r="G1125" s="1">
        <f>+G1124+E1125-F1125</f>
        <v>43.499999999999972</v>
      </c>
    </row>
    <row r="1126" spans="2:7">
      <c r="B1126" s="410"/>
      <c r="C1126" s="410"/>
      <c r="G1126" s="1">
        <f>+G1125+E1126-F1126</f>
        <v>43.499999999999972</v>
      </c>
    </row>
    <row r="1127" spans="2:7">
      <c r="B1127" s="410"/>
      <c r="C1127" s="410"/>
      <c r="G1127" s="1">
        <f>+G1126+E1127-F1127</f>
        <v>43.499999999999972</v>
      </c>
    </row>
    <row r="1128" spans="2:7">
      <c r="B1128" s="410"/>
      <c r="C1128" s="410"/>
      <c r="G1128" s="1">
        <f>+G1127+E1128-F1128</f>
        <v>43.499999999999972</v>
      </c>
    </row>
    <row r="1129" spans="2:7">
      <c r="B1129" s="410"/>
      <c r="C1129" s="410"/>
      <c r="G1129" s="1">
        <f>+G1128+E1129-F1129</f>
        <v>43.499999999999972</v>
      </c>
    </row>
    <row r="1130" spans="2:7">
      <c r="B1130" s="410"/>
      <c r="C1130" s="410"/>
      <c r="G1130" s="1">
        <f>+G1129+E1130-F1130</f>
        <v>43.499999999999972</v>
      </c>
    </row>
    <row r="1131" spans="2:7">
      <c r="B1131" s="410"/>
      <c r="C1131" s="410"/>
      <c r="G1131" s="1">
        <f>+G1130+E1131-F1131</f>
        <v>43.499999999999972</v>
      </c>
    </row>
    <row r="1132" spans="2:7">
      <c r="B1132" s="410"/>
      <c r="C1132" s="410"/>
      <c r="G1132" s="1">
        <f>+G1131+E1132-F1132</f>
        <v>43.499999999999972</v>
      </c>
    </row>
    <row r="1133" spans="2:7">
      <c r="B1133" s="410"/>
      <c r="C1133" s="410"/>
      <c r="G1133" s="1">
        <f>+G1132+E1133-F1133</f>
        <v>43.499999999999972</v>
      </c>
    </row>
    <row r="1134" spans="2:7">
      <c r="B1134" s="410"/>
      <c r="C1134" s="410"/>
      <c r="G1134" s="1">
        <f>+G1133+E1134-F1134</f>
        <v>43.499999999999972</v>
      </c>
    </row>
    <row r="1135" spans="2:7">
      <c r="B1135" s="410"/>
      <c r="C1135" s="410"/>
      <c r="G1135" s="1">
        <f>+G1134+E1135-F1135</f>
        <v>43.499999999999972</v>
      </c>
    </row>
    <row r="1136" spans="2:7">
      <c r="B1136" s="410"/>
      <c r="C1136" s="410"/>
      <c r="G1136" s="1">
        <f>+G1135+E1136-F1136</f>
        <v>43.499999999999972</v>
      </c>
    </row>
    <row r="1137" spans="2:7">
      <c r="B1137" s="410"/>
      <c r="C1137" s="410"/>
      <c r="G1137" s="1">
        <f>+G1136+E1137-F1137</f>
        <v>43.499999999999972</v>
      </c>
    </row>
    <row r="1138" spans="2:7">
      <c r="B1138" s="410"/>
      <c r="C1138" s="410"/>
      <c r="G1138" s="1">
        <f>+G1137+E1138-F1138</f>
        <v>43.499999999999972</v>
      </c>
    </row>
    <row r="1139" spans="2:7">
      <c r="B1139" s="410"/>
      <c r="C1139" s="410"/>
      <c r="G1139" s="1">
        <f>+G1138+E1139-F1139</f>
        <v>43.499999999999972</v>
      </c>
    </row>
    <row r="1140" spans="2:7">
      <c r="B1140" s="410"/>
      <c r="C1140" s="410"/>
      <c r="G1140" s="1">
        <f>+G1139+E1140-F1140</f>
        <v>43.499999999999972</v>
      </c>
    </row>
    <row r="1141" spans="2:7">
      <c r="B1141" s="410"/>
      <c r="C1141" s="410"/>
      <c r="G1141" s="1">
        <f>+G1140+E1141-F1141</f>
        <v>43.499999999999972</v>
      </c>
    </row>
    <row r="1142" spans="2:7">
      <c r="B1142" s="410"/>
      <c r="C1142" s="410"/>
      <c r="G1142" s="1">
        <f>+G1141+E1142-F1142</f>
        <v>43.499999999999972</v>
      </c>
    </row>
    <row r="1143" spans="2:7">
      <c r="B1143" s="410"/>
      <c r="C1143" s="410"/>
      <c r="G1143" s="1">
        <f>+G1142+E1143-F1143</f>
        <v>43.499999999999972</v>
      </c>
    </row>
    <row r="1144" spans="2:7">
      <c r="B1144" s="410"/>
      <c r="C1144" s="410"/>
      <c r="G1144" s="1">
        <f>+G1143+E1144-F1144</f>
        <v>43.499999999999972</v>
      </c>
    </row>
    <row r="1145" spans="2:7">
      <c r="B1145" s="410"/>
      <c r="C1145" s="410"/>
      <c r="G1145" s="1">
        <f>+G1144+E1145-F1145</f>
        <v>43.499999999999972</v>
      </c>
    </row>
    <row r="1146" spans="2:7">
      <c r="B1146" s="410"/>
      <c r="C1146" s="410"/>
      <c r="G1146" s="1">
        <f>+G1145+E1146-F1146</f>
        <v>43.499999999999972</v>
      </c>
    </row>
    <row r="1147" spans="2:7">
      <c r="B1147" s="410"/>
      <c r="C1147" s="410"/>
      <c r="G1147" s="1">
        <f>+G1146+E1147-F1147</f>
        <v>43.499999999999972</v>
      </c>
    </row>
    <row r="1148" spans="2:7">
      <c r="B1148" s="410"/>
      <c r="C1148" s="410"/>
      <c r="G1148" s="1">
        <f>+G1147+E1148-F1148</f>
        <v>43.499999999999972</v>
      </c>
    </row>
    <row r="1149" spans="2:7">
      <c r="B1149" s="410"/>
      <c r="C1149" s="410"/>
      <c r="G1149" s="1">
        <f>+G1148+E1149-F1149</f>
        <v>43.499999999999972</v>
      </c>
    </row>
    <row r="1150" spans="2:7">
      <c r="B1150" s="410"/>
      <c r="C1150" s="410"/>
      <c r="G1150" s="1">
        <f>+G1149+E1150-F1150</f>
        <v>43.499999999999972</v>
      </c>
    </row>
    <row r="1151" spans="2:7">
      <c r="B1151" s="410"/>
      <c r="C1151" s="410"/>
      <c r="G1151" s="1">
        <f>+G1150+E1151-F1151</f>
        <v>43.499999999999972</v>
      </c>
    </row>
    <row r="1152" spans="2:7">
      <c r="B1152" s="410"/>
      <c r="C1152" s="410"/>
      <c r="G1152" s="1">
        <f>+G1151+E1152-F1152</f>
        <v>43.499999999999972</v>
      </c>
    </row>
    <row r="1153" spans="2:7">
      <c r="B1153" s="410"/>
      <c r="C1153" s="410"/>
      <c r="G1153" s="1">
        <f>+G1152+E1153-F1153</f>
        <v>43.499999999999972</v>
      </c>
    </row>
    <row r="1154" spans="2:7">
      <c r="B1154" s="410"/>
      <c r="C1154" s="410"/>
      <c r="G1154" s="1">
        <f>+G1153+E1154-F1154</f>
        <v>43.499999999999972</v>
      </c>
    </row>
    <row r="1155" spans="2:7">
      <c r="B1155" s="410"/>
      <c r="C1155" s="410"/>
      <c r="G1155" s="1">
        <f>+G1154+E1155-F1155</f>
        <v>43.499999999999972</v>
      </c>
    </row>
    <row r="1156" spans="2:7">
      <c r="B1156" s="410"/>
      <c r="C1156" s="410"/>
      <c r="G1156" s="1">
        <f>+G1155+E1156-F1156</f>
        <v>43.499999999999972</v>
      </c>
    </row>
    <row r="1157" spans="2:7">
      <c r="B1157" s="410"/>
      <c r="C1157" s="410"/>
      <c r="G1157" s="1">
        <f>+G1156+E1157-F1157</f>
        <v>43.499999999999972</v>
      </c>
    </row>
    <row r="1158" spans="2:7">
      <c r="B1158" s="410"/>
      <c r="C1158" s="410"/>
      <c r="G1158" s="1">
        <f>+G1157+E1158-F1158</f>
        <v>43.499999999999972</v>
      </c>
    </row>
    <row r="1159" spans="2:7">
      <c r="B1159" s="410"/>
      <c r="C1159" s="410"/>
      <c r="G1159" s="1">
        <f>+G1158+E1159-F1159</f>
        <v>43.499999999999972</v>
      </c>
    </row>
    <row r="1160" spans="2:7">
      <c r="B1160" s="410"/>
      <c r="C1160" s="410"/>
      <c r="G1160" s="1">
        <f>+G1159+E1160-F1160</f>
        <v>43.499999999999972</v>
      </c>
    </row>
    <row r="1161" spans="2:7">
      <c r="B1161" s="410"/>
      <c r="C1161" s="410"/>
      <c r="G1161" s="1">
        <f>+G1160+E1161-F1161</f>
        <v>43.499999999999972</v>
      </c>
    </row>
    <row r="1162" spans="2:7">
      <c r="B1162" s="410"/>
      <c r="C1162" s="410"/>
      <c r="G1162" s="1">
        <f>+G1161+E1162-F1162</f>
        <v>43.499999999999972</v>
      </c>
    </row>
    <row r="1163" spans="2:7">
      <c r="B1163" s="410"/>
      <c r="C1163" s="410"/>
      <c r="G1163" s="1">
        <f>+G1162+E1163-F1163</f>
        <v>43.499999999999972</v>
      </c>
    </row>
    <row r="1164" spans="2:7">
      <c r="B1164" s="410"/>
      <c r="C1164" s="410"/>
      <c r="G1164" s="1">
        <f>+G1163+E1164-F1164</f>
        <v>43.499999999999972</v>
      </c>
    </row>
    <row r="1165" spans="2:7">
      <c r="B1165" s="410"/>
      <c r="C1165" s="410"/>
      <c r="G1165" s="1">
        <f>+G1164+E1165-F1165</f>
        <v>43.499999999999972</v>
      </c>
    </row>
    <row r="1166" spans="2:7">
      <c r="B1166" s="410"/>
      <c r="C1166" s="410"/>
      <c r="G1166" s="1">
        <f>+G1165+E1166-F1166</f>
        <v>43.499999999999972</v>
      </c>
    </row>
    <row r="1167" spans="2:7">
      <c r="B1167" s="410"/>
      <c r="C1167" s="410"/>
      <c r="G1167" s="1">
        <f>+G1166+E1167-F1167</f>
        <v>43.499999999999972</v>
      </c>
    </row>
    <row r="1168" spans="2:7">
      <c r="B1168" s="410"/>
      <c r="C1168" s="410"/>
      <c r="G1168" s="1">
        <f>+G1167+E1168-F1168</f>
        <v>43.499999999999972</v>
      </c>
    </row>
    <row r="1169" spans="2:7">
      <c r="B1169" s="410"/>
      <c r="C1169" s="410"/>
      <c r="G1169" s="1">
        <f>+G1168+E1169-F1169</f>
        <v>43.499999999999972</v>
      </c>
    </row>
    <row r="1170" spans="2:7">
      <c r="B1170" s="410"/>
      <c r="C1170" s="410"/>
      <c r="G1170" s="1">
        <f>+G1169+E1170-F1170</f>
        <v>43.499999999999972</v>
      </c>
    </row>
    <row r="1171" spans="2:7">
      <c r="B1171" s="410"/>
      <c r="C1171" s="410"/>
      <c r="G1171" s="1">
        <f>+G1170+E1171-F1171</f>
        <v>43.499999999999972</v>
      </c>
    </row>
    <row r="1172" spans="2:7">
      <c r="B1172" s="410"/>
      <c r="C1172" s="410"/>
      <c r="G1172" s="1">
        <f>+G1171+E1172-F1172</f>
        <v>43.499999999999972</v>
      </c>
    </row>
    <row r="1173" spans="2:7">
      <c r="B1173" s="410"/>
      <c r="C1173" s="410"/>
      <c r="G1173" s="1">
        <f>+G1172+E1173-F1173</f>
        <v>43.499999999999972</v>
      </c>
    </row>
    <row r="1174" spans="2:7">
      <c r="B1174" s="410"/>
      <c r="C1174" s="410"/>
      <c r="G1174" s="1">
        <f>+G1173+E1174-F1174</f>
        <v>43.499999999999972</v>
      </c>
    </row>
    <row r="1175" spans="2:7">
      <c r="B1175" s="410"/>
      <c r="C1175" s="410"/>
      <c r="G1175" s="1">
        <f>+G1174+E1175-F1175</f>
        <v>43.499999999999972</v>
      </c>
    </row>
    <row r="1176" spans="2:7">
      <c r="B1176" s="410"/>
      <c r="C1176" s="410"/>
      <c r="G1176" s="1">
        <f>+G1175+E1176-F1176</f>
        <v>43.499999999999972</v>
      </c>
    </row>
    <row r="1177" spans="2:7">
      <c r="B1177" s="410"/>
      <c r="C1177" s="410"/>
      <c r="G1177" s="1">
        <f>+G1176+E1177-F1177</f>
        <v>43.499999999999972</v>
      </c>
    </row>
    <row r="1178" spans="2:7">
      <c r="B1178" s="410"/>
      <c r="C1178" s="410"/>
      <c r="G1178" s="1">
        <f>+G1177+E1178-F1178</f>
        <v>43.499999999999972</v>
      </c>
    </row>
    <row r="1179" spans="2:7">
      <c r="B1179" s="410"/>
      <c r="C1179" s="410"/>
      <c r="G1179" s="1">
        <f>+G1178+E1179-F1179</f>
        <v>43.499999999999972</v>
      </c>
    </row>
    <row r="1180" spans="2:7">
      <c r="B1180" s="410"/>
      <c r="C1180" s="410"/>
      <c r="G1180" s="1">
        <f>+G1179+E1180-F1180</f>
        <v>43.499999999999972</v>
      </c>
    </row>
    <row r="1181" spans="2:7">
      <c r="B1181" s="410"/>
      <c r="C1181" s="410"/>
      <c r="G1181" s="1">
        <f>+G1180+E1181-F1181</f>
        <v>43.499999999999972</v>
      </c>
    </row>
    <row r="1182" spans="2:7">
      <c r="B1182" s="410"/>
      <c r="C1182" s="410"/>
      <c r="G1182" s="1">
        <f>+G1181+E1182-F1182</f>
        <v>43.499999999999972</v>
      </c>
    </row>
    <row r="1183" spans="2:7">
      <c r="B1183" s="410"/>
      <c r="C1183" s="410"/>
      <c r="G1183" s="1">
        <f>+G1182+E1183-F1183</f>
        <v>43.499999999999972</v>
      </c>
    </row>
    <row r="1184" spans="2:7">
      <c r="B1184" s="410"/>
      <c r="C1184" s="410"/>
      <c r="G1184" s="1">
        <f>+G1183+E1184-F1184</f>
        <v>43.499999999999972</v>
      </c>
    </row>
    <row r="1185" spans="2:7">
      <c r="B1185" s="410"/>
      <c r="C1185" s="410"/>
      <c r="G1185" s="1">
        <f>+G1184+E1185-F1185</f>
        <v>43.499999999999972</v>
      </c>
    </row>
    <row r="1186" spans="2:7">
      <c r="B1186" s="410"/>
      <c r="C1186" s="410"/>
      <c r="G1186" s="1">
        <f>+G1185+E1186-F1186</f>
        <v>43.499999999999972</v>
      </c>
    </row>
    <row r="1187" spans="2:7">
      <c r="B1187" s="410"/>
      <c r="C1187" s="410"/>
      <c r="G1187" s="1">
        <f>+G1186+E1187-F1187</f>
        <v>43.499999999999972</v>
      </c>
    </row>
    <row r="1188" spans="2:7">
      <c r="B1188" s="410"/>
      <c r="C1188" s="410"/>
      <c r="G1188" s="1">
        <f>+G1187+E1188-F1188</f>
        <v>43.499999999999972</v>
      </c>
    </row>
    <row r="1189" spans="2:7">
      <c r="B1189" s="410"/>
      <c r="C1189" s="410"/>
      <c r="G1189" s="1">
        <f>+G1188+E1189-F1189</f>
        <v>43.499999999999972</v>
      </c>
    </row>
    <row r="1190" spans="2:7">
      <c r="B1190" s="410"/>
      <c r="C1190" s="410"/>
      <c r="G1190" s="1">
        <f>+G1189+E1190-F1190</f>
        <v>43.499999999999972</v>
      </c>
    </row>
    <row r="1191" spans="2:7">
      <c r="B1191" s="410"/>
      <c r="C1191" s="410"/>
      <c r="G1191" s="1">
        <f>+G1190+E1191-F1191</f>
        <v>43.499999999999972</v>
      </c>
    </row>
    <row r="1192" spans="2:7">
      <c r="B1192" s="410"/>
      <c r="C1192" s="410"/>
      <c r="G1192" s="1">
        <f>+G1191+E1192-F1192</f>
        <v>43.499999999999972</v>
      </c>
    </row>
    <row r="1193" spans="2:7">
      <c r="B1193" s="410"/>
      <c r="C1193" s="410"/>
      <c r="G1193" s="1">
        <f>+G1192+E1193-F1193</f>
        <v>43.499999999999972</v>
      </c>
    </row>
    <row r="1194" spans="2:7">
      <c r="B1194" s="410"/>
      <c r="C1194" s="410"/>
      <c r="G1194" s="1">
        <f>+G1193+E1194-F1194</f>
        <v>43.499999999999972</v>
      </c>
    </row>
    <row r="1195" spans="2:7">
      <c r="B1195" s="410"/>
      <c r="C1195" s="410"/>
      <c r="G1195" s="1">
        <f>+G1194+E1195-F1195</f>
        <v>43.499999999999972</v>
      </c>
    </row>
    <row r="1196" spans="2:7">
      <c r="B1196" s="410"/>
      <c r="C1196" s="410"/>
      <c r="G1196" s="1">
        <f>+G1195+E1196-F1196</f>
        <v>43.499999999999972</v>
      </c>
    </row>
    <row r="1197" spans="2:7">
      <c r="B1197" s="410"/>
      <c r="C1197" s="410"/>
      <c r="G1197" s="1">
        <f>+G1196+E1197-F1197</f>
        <v>43.499999999999972</v>
      </c>
    </row>
    <row r="1198" spans="2:7">
      <c r="B1198" s="410"/>
      <c r="C1198" s="410"/>
      <c r="G1198" s="1">
        <f>+G1197+E1198-F1198</f>
        <v>43.499999999999972</v>
      </c>
    </row>
    <row r="1199" spans="2:7">
      <c r="B1199" s="410"/>
      <c r="C1199" s="410"/>
      <c r="G1199" s="1">
        <f>+G1198+E1199-F1199</f>
        <v>43.499999999999972</v>
      </c>
    </row>
    <row r="1200" spans="2:7">
      <c r="B1200" s="410"/>
      <c r="C1200" s="410"/>
      <c r="G1200" s="1">
        <f>+G1199+E1200-F1200</f>
        <v>43.499999999999972</v>
      </c>
    </row>
    <row r="1201" spans="2:7">
      <c r="B1201" s="410"/>
      <c r="C1201" s="410"/>
      <c r="G1201" s="1">
        <f>+G1200+E1201-F1201</f>
        <v>43.499999999999972</v>
      </c>
    </row>
    <row r="1202" spans="2:7">
      <c r="B1202" s="410"/>
      <c r="C1202" s="410"/>
      <c r="G1202" s="1">
        <f>+G1201+E1202-F1202</f>
        <v>43.499999999999972</v>
      </c>
    </row>
    <row r="1203" spans="2:7">
      <c r="B1203" s="410"/>
      <c r="C1203" s="410"/>
      <c r="G1203" s="1">
        <f>+G1202+E1203-F1203</f>
        <v>43.499999999999972</v>
      </c>
    </row>
    <row r="1204" spans="2:7">
      <c r="B1204" s="410"/>
      <c r="C1204" s="410"/>
      <c r="G1204" s="1">
        <f>+G1203+E1204-F1204</f>
        <v>43.499999999999972</v>
      </c>
    </row>
    <row r="1205" spans="2:7">
      <c r="B1205" s="410"/>
      <c r="C1205" s="410"/>
      <c r="G1205" s="1">
        <f>+G1204+E1205-F1205</f>
        <v>43.499999999999972</v>
      </c>
    </row>
    <row r="1206" spans="2:7">
      <c r="B1206" s="410"/>
      <c r="C1206" s="410"/>
      <c r="G1206" s="1">
        <f>+G1205+E1206-F1206</f>
        <v>43.499999999999972</v>
      </c>
    </row>
    <row r="1207" spans="2:7">
      <c r="B1207" s="410"/>
      <c r="C1207" s="410"/>
      <c r="G1207" s="1">
        <f>+G1206+E1207-F1207</f>
        <v>43.499999999999972</v>
      </c>
    </row>
    <row r="1208" spans="2:7">
      <c r="B1208" s="410"/>
      <c r="C1208" s="410"/>
      <c r="G1208" s="1">
        <f>+G1207+E1208-F1208</f>
        <v>43.499999999999972</v>
      </c>
    </row>
    <row r="1209" spans="2:7">
      <c r="B1209" s="410"/>
      <c r="C1209" s="410"/>
      <c r="G1209" s="1">
        <f>+G1208+E1209-F1209</f>
        <v>43.499999999999972</v>
      </c>
    </row>
    <row r="1210" spans="2:7">
      <c r="B1210" s="410"/>
      <c r="C1210" s="410"/>
      <c r="G1210" s="1">
        <f>+G1209+E1210-F1210</f>
        <v>43.499999999999972</v>
      </c>
    </row>
    <row r="1211" spans="2:7">
      <c r="B1211" s="410"/>
      <c r="C1211" s="410"/>
      <c r="G1211" s="1">
        <f>+G1210+E1211-F1211</f>
        <v>43.499999999999972</v>
      </c>
    </row>
    <row r="1212" spans="2:7">
      <c r="B1212" s="410"/>
      <c r="C1212" s="410"/>
      <c r="G1212" s="1">
        <f>+G1211+E1212-F1212</f>
        <v>43.499999999999972</v>
      </c>
    </row>
    <row r="1213" spans="2:7">
      <c r="B1213" s="410"/>
      <c r="C1213" s="410"/>
      <c r="G1213" s="1">
        <f>+G1212+E1213-F1213</f>
        <v>43.499999999999972</v>
      </c>
    </row>
    <row r="1214" spans="2:7">
      <c r="B1214" s="410"/>
      <c r="C1214" s="410"/>
      <c r="G1214" s="1">
        <f>+G1213+E1214-F1214</f>
        <v>43.499999999999972</v>
      </c>
    </row>
    <row r="1215" spans="2:7">
      <c r="B1215" s="410"/>
      <c r="C1215" s="410"/>
      <c r="G1215" s="1">
        <f>+G1214+E1215-F1215</f>
        <v>43.499999999999972</v>
      </c>
    </row>
    <row r="1216" spans="2:7">
      <c r="B1216" s="410"/>
      <c r="C1216" s="410"/>
      <c r="G1216" s="1">
        <f>+G1215+E1216-F1216</f>
        <v>43.499999999999972</v>
      </c>
    </row>
    <row r="1217" spans="2:7">
      <c r="B1217" s="410"/>
      <c r="C1217" s="410"/>
      <c r="G1217" s="1">
        <f>+G1216+E1217-F1217</f>
        <v>43.499999999999972</v>
      </c>
    </row>
    <row r="1218" spans="2:7">
      <c r="B1218" s="410"/>
      <c r="C1218" s="410"/>
      <c r="G1218" s="1">
        <f>+G1217+E1218-F1218</f>
        <v>43.499999999999972</v>
      </c>
    </row>
    <row r="1219" spans="2:7">
      <c r="B1219" s="410"/>
      <c r="C1219" s="410"/>
      <c r="G1219" s="1">
        <f>+G1218+E1219-F1219</f>
        <v>43.499999999999972</v>
      </c>
    </row>
    <row r="1220" spans="2:7">
      <c r="B1220" s="410"/>
      <c r="C1220" s="410"/>
      <c r="G1220" s="1">
        <f>+G1219+E1220-F1220</f>
        <v>43.499999999999972</v>
      </c>
    </row>
    <row r="1221" spans="2:7">
      <c r="B1221" s="410"/>
      <c r="C1221" s="410"/>
      <c r="G1221" s="1">
        <f>+G1220+E1221-F1221</f>
        <v>43.499999999999972</v>
      </c>
    </row>
    <row r="1222" spans="2:7">
      <c r="B1222" s="410"/>
      <c r="C1222" s="410"/>
      <c r="G1222" s="1">
        <f>+G1221+E1222-F1222</f>
        <v>43.499999999999972</v>
      </c>
    </row>
    <row r="1223" spans="2:7">
      <c r="B1223" s="410"/>
      <c r="C1223" s="410"/>
      <c r="G1223" s="1">
        <f>+G1222+E1223-F1223</f>
        <v>43.499999999999972</v>
      </c>
    </row>
    <row r="1224" spans="2:7">
      <c r="B1224" s="410"/>
      <c r="C1224" s="410"/>
      <c r="G1224" s="1">
        <f>+G1223+E1224-F1224</f>
        <v>43.499999999999972</v>
      </c>
    </row>
    <row r="1225" spans="2:7">
      <c r="B1225" s="410"/>
      <c r="C1225" s="410"/>
      <c r="G1225" s="1">
        <f>+G1224+E1225-F1225</f>
        <v>43.499999999999972</v>
      </c>
    </row>
    <row r="1226" spans="2:7">
      <c r="B1226" s="410"/>
      <c r="C1226" s="410"/>
      <c r="G1226" s="1">
        <f>+G1225+E1226-F1226</f>
        <v>43.499999999999972</v>
      </c>
    </row>
    <row r="1227" spans="2:7">
      <c r="B1227" s="410"/>
      <c r="C1227" s="410"/>
      <c r="G1227" s="1">
        <f>+G1226+E1227-F1227</f>
        <v>43.499999999999972</v>
      </c>
    </row>
    <row r="1228" spans="2:7">
      <c r="B1228" s="410"/>
      <c r="C1228" s="410"/>
      <c r="G1228" s="1">
        <f>+G1227+E1228-F1228</f>
        <v>43.499999999999972</v>
      </c>
    </row>
    <row r="1229" spans="2:7">
      <c r="B1229" s="410"/>
      <c r="C1229" s="410"/>
      <c r="G1229" s="1">
        <f>+G1228+E1229-F1229</f>
        <v>43.499999999999972</v>
      </c>
    </row>
    <row r="1230" spans="2:7">
      <c r="B1230" s="410"/>
      <c r="C1230" s="410"/>
      <c r="G1230" s="1">
        <f>+G1229+E1230-F1230</f>
        <v>43.499999999999972</v>
      </c>
    </row>
    <row r="1231" spans="2:7">
      <c r="B1231" s="410"/>
      <c r="C1231" s="410"/>
      <c r="G1231" s="1">
        <f>+G1230+E1231-F1231</f>
        <v>43.499999999999972</v>
      </c>
    </row>
    <row r="1232" spans="2:7">
      <c r="B1232" s="410"/>
      <c r="C1232" s="410"/>
      <c r="G1232" s="1">
        <f>+G1231+E1232-F1232</f>
        <v>43.499999999999972</v>
      </c>
    </row>
    <row r="1233" spans="2:7">
      <c r="B1233" s="410"/>
      <c r="C1233" s="410"/>
      <c r="G1233" s="1">
        <f>+G1232+E1233-F1233</f>
        <v>43.499999999999972</v>
      </c>
    </row>
    <row r="1234" spans="2:7">
      <c r="B1234" s="410"/>
      <c r="C1234" s="410"/>
      <c r="G1234" s="1">
        <f>+G1233+E1234-F1234</f>
        <v>43.499999999999972</v>
      </c>
    </row>
    <row r="1235" spans="2:7">
      <c r="B1235" s="410"/>
      <c r="C1235" s="410"/>
      <c r="G1235" s="1">
        <f>+G1234+E1235-F1235</f>
        <v>43.499999999999972</v>
      </c>
    </row>
    <row r="1236" spans="2:7">
      <c r="B1236" s="410"/>
      <c r="C1236" s="410"/>
      <c r="G1236" s="1">
        <f>+G1235+E1236-F1236</f>
        <v>43.499999999999972</v>
      </c>
    </row>
    <row r="1237" spans="2:7">
      <c r="B1237" s="410"/>
      <c r="C1237" s="410"/>
      <c r="G1237" s="1">
        <f>+G1236+E1237-F1237</f>
        <v>43.499999999999972</v>
      </c>
    </row>
    <row r="1238" spans="2:7">
      <c r="B1238" s="410"/>
      <c r="C1238" s="410"/>
      <c r="G1238" s="1">
        <f>+G1237+E1238-F1238</f>
        <v>43.499999999999972</v>
      </c>
    </row>
    <row r="1239" spans="2:7">
      <c r="B1239" s="410"/>
      <c r="C1239" s="410"/>
      <c r="G1239" s="1">
        <f>+G1238+E1239-F1239</f>
        <v>43.499999999999972</v>
      </c>
    </row>
    <row r="1240" spans="2:7">
      <c r="B1240" s="410"/>
      <c r="C1240" s="410"/>
      <c r="G1240" s="1">
        <f>+G1239+E1240-F1240</f>
        <v>43.499999999999972</v>
      </c>
    </row>
    <row r="1241" spans="2:7">
      <c r="B1241" s="410"/>
      <c r="C1241" s="410"/>
      <c r="G1241" s="1">
        <f>+G1240+E1241-F1241</f>
        <v>43.499999999999972</v>
      </c>
    </row>
    <row r="1242" spans="2:7">
      <c r="B1242" s="410"/>
      <c r="C1242" s="410"/>
      <c r="G1242" s="1">
        <f>+G1241+E1242-F1242</f>
        <v>43.499999999999972</v>
      </c>
    </row>
    <row r="1243" spans="2:7">
      <c r="B1243" s="410"/>
      <c r="C1243" s="410"/>
      <c r="G1243" s="1">
        <f>+G1242+E1243-F1243</f>
        <v>43.499999999999972</v>
      </c>
    </row>
    <row r="1244" spans="2:7">
      <c r="B1244" s="410"/>
      <c r="C1244" s="410"/>
      <c r="G1244" s="1">
        <f>+G1243+E1244-F1244</f>
        <v>43.499999999999972</v>
      </c>
    </row>
    <row r="1245" spans="2:7">
      <c r="B1245" s="410"/>
      <c r="C1245" s="410"/>
      <c r="G1245" s="1">
        <f>+G1244+E1245-F1245</f>
        <v>43.499999999999972</v>
      </c>
    </row>
    <row r="1246" spans="2:7">
      <c r="B1246" s="410"/>
      <c r="C1246" s="410"/>
      <c r="G1246" s="1">
        <f>+G1245+E1246-F1246</f>
        <v>43.499999999999972</v>
      </c>
    </row>
    <row r="1247" spans="2:7">
      <c r="B1247" s="410"/>
      <c r="C1247" s="410"/>
      <c r="G1247" s="1">
        <f>+G1246+E1247-F1247</f>
        <v>43.499999999999972</v>
      </c>
    </row>
    <row r="1248" spans="2:7">
      <c r="B1248" s="410"/>
      <c r="C1248" s="410"/>
      <c r="G1248" s="1">
        <f>+G1247+E1248-F1248</f>
        <v>43.499999999999972</v>
      </c>
    </row>
    <row r="1249" spans="2:7">
      <c r="B1249" s="410"/>
      <c r="C1249" s="410"/>
      <c r="G1249" s="1">
        <f>+G1248+E1249-F1249</f>
        <v>43.499999999999972</v>
      </c>
    </row>
    <row r="1250" spans="2:7">
      <c r="B1250" s="410"/>
      <c r="C1250" s="410"/>
      <c r="G1250" s="1">
        <f>+G1249+E1250-F1250</f>
        <v>43.499999999999972</v>
      </c>
    </row>
    <row r="1251" spans="2:7">
      <c r="B1251" s="410"/>
      <c r="C1251" s="410"/>
      <c r="G1251" s="1">
        <f>+G1250+E1251-F1251</f>
        <v>43.499999999999972</v>
      </c>
    </row>
    <row r="1252" spans="2:7">
      <c r="B1252" s="410"/>
      <c r="C1252" s="410"/>
      <c r="G1252" s="1">
        <f>+G1251+E1252-F1252</f>
        <v>43.499999999999972</v>
      </c>
    </row>
    <row r="1253" spans="2:7">
      <c r="B1253" s="410"/>
      <c r="C1253" s="410"/>
      <c r="G1253" s="1">
        <f>+G1252+E1253-F1253</f>
        <v>43.499999999999972</v>
      </c>
    </row>
    <row r="1254" spans="2:7">
      <c r="B1254" s="410"/>
      <c r="C1254" s="410"/>
      <c r="G1254" s="1">
        <f>+G1253+E1254-F1254</f>
        <v>43.499999999999972</v>
      </c>
    </row>
    <row r="1255" spans="2:7">
      <c r="B1255" s="410"/>
      <c r="C1255" s="410"/>
      <c r="G1255" s="1">
        <f>+G1254+E1255-F1255</f>
        <v>43.499999999999972</v>
      </c>
    </row>
    <row r="1256" spans="2:7">
      <c r="B1256" s="410"/>
      <c r="C1256" s="410"/>
      <c r="G1256" s="1">
        <f>+G1255+E1256-F1256</f>
        <v>43.499999999999972</v>
      </c>
    </row>
    <row r="1257" spans="2:7">
      <c r="B1257" s="410"/>
      <c r="C1257" s="410"/>
      <c r="G1257" s="1">
        <f>+G1256+E1257-F1257</f>
        <v>43.499999999999972</v>
      </c>
    </row>
    <row r="1258" spans="2:7">
      <c r="B1258" s="410"/>
      <c r="C1258" s="410"/>
      <c r="G1258" s="1">
        <f>+G1257+E1258-F1258</f>
        <v>43.499999999999972</v>
      </c>
    </row>
    <row r="1259" spans="2:7">
      <c r="B1259" s="410"/>
      <c r="C1259" s="410"/>
      <c r="G1259" s="1">
        <f>+G1258+E1259-F1259</f>
        <v>43.499999999999972</v>
      </c>
    </row>
    <row r="1260" spans="2:7">
      <c r="B1260" s="410"/>
      <c r="C1260" s="410"/>
      <c r="G1260" s="1">
        <f>+G1259+E1260-F1260</f>
        <v>43.499999999999972</v>
      </c>
    </row>
    <row r="1261" spans="2:7">
      <c r="B1261" s="410"/>
      <c r="C1261" s="410"/>
      <c r="G1261" s="1">
        <f>+G1260+E1261-F1261</f>
        <v>43.499999999999972</v>
      </c>
    </row>
    <row r="1262" spans="2:7">
      <c r="B1262" s="410"/>
      <c r="C1262" s="410"/>
      <c r="G1262" s="1">
        <f>+G1261+E1262-F1262</f>
        <v>43.499999999999972</v>
      </c>
    </row>
    <row r="1263" spans="2:7">
      <c r="B1263" s="410"/>
      <c r="C1263" s="410"/>
      <c r="G1263" s="1">
        <f>+G1262+E1263-F1263</f>
        <v>43.499999999999972</v>
      </c>
    </row>
    <row r="1264" spans="2:7">
      <c r="B1264" s="410"/>
      <c r="C1264" s="410"/>
      <c r="G1264" s="1">
        <f>+G1263+E1264-F1264</f>
        <v>43.499999999999972</v>
      </c>
    </row>
    <row r="1265" spans="2:7">
      <c r="B1265" s="410"/>
      <c r="C1265" s="410"/>
      <c r="G1265" s="1">
        <f>+G1264+E1265-F1265</f>
        <v>43.499999999999972</v>
      </c>
    </row>
    <row r="1266" spans="2:7">
      <c r="B1266" s="410"/>
      <c r="C1266" s="410"/>
      <c r="G1266" s="1">
        <f>+G1265+E1266-F1266</f>
        <v>43.499999999999972</v>
      </c>
    </row>
    <row r="1267" spans="2:7">
      <c r="B1267" s="410"/>
      <c r="C1267" s="410"/>
      <c r="G1267" s="1">
        <f>+G1266+E1267-F1267</f>
        <v>43.499999999999972</v>
      </c>
    </row>
    <row r="1268" spans="2:7">
      <c r="B1268" s="410"/>
      <c r="C1268" s="410"/>
      <c r="G1268" s="1">
        <f>+G1267+E1268-F1268</f>
        <v>43.499999999999972</v>
      </c>
    </row>
    <row r="1269" spans="2:7">
      <c r="B1269" s="410"/>
      <c r="C1269" s="410"/>
      <c r="G1269" s="1">
        <f>+G1268+E1269-F1269</f>
        <v>43.499999999999972</v>
      </c>
    </row>
    <row r="1270" spans="2:7">
      <c r="B1270" s="410"/>
      <c r="C1270" s="410"/>
      <c r="G1270" s="1">
        <f>+G1269+E1270-F1270</f>
        <v>43.499999999999972</v>
      </c>
    </row>
    <row r="1271" spans="2:7">
      <c r="B1271" s="410"/>
      <c r="C1271" s="410"/>
      <c r="G1271" s="1">
        <f>+G1270+E1271-F1271</f>
        <v>43.499999999999972</v>
      </c>
    </row>
    <row r="1272" spans="2:7">
      <c r="B1272" s="410"/>
      <c r="C1272" s="410"/>
      <c r="G1272" s="1">
        <f>+G1271+E1272-F1272</f>
        <v>43.499999999999972</v>
      </c>
    </row>
    <row r="1273" spans="2:7">
      <c r="B1273" s="410"/>
      <c r="C1273" s="410"/>
      <c r="G1273" s="1">
        <f>+G1272+E1273-F1273</f>
        <v>43.499999999999972</v>
      </c>
    </row>
    <row r="1274" spans="2:7">
      <c r="B1274" s="410"/>
      <c r="C1274" s="410"/>
      <c r="G1274" s="1">
        <f>+G1273+E1274-F1274</f>
        <v>43.499999999999972</v>
      </c>
    </row>
    <row r="1275" spans="2:7">
      <c r="B1275" s="410"/>
      <c r="C1275" s="410"/>
      <c r="G1275" s="1">
        <f>+G1274+E1275-F1275</f>
        <v>43.499999999999972</v>
      </c>
    </row>
    <row r="1276" spans="2:7">
      <c r="B1276" s="410"/>
      <c r="C1276" s="410"/>
      <c r="G1276" s="1">
        <f>+G1275+E1276-F1276</f>
        <v>43.499999999999972</v>
      </c>
    </row>
    <row r="1277" spans="2:7">
      <c r="B1277" s="410"/>
      <c r="C1277" s="410"/>
      <c r="G1277" s="1">
        <f>+G1276+E1277-F1277</f>
        <v>43.499999999999972</v>
      </c>
    </row>
    <row r="1278" spans="2:7">
      <c r="B1278" s="410"/>
      <c r="C1278" s="410"/>
      <c r="G1278" s="1">
        <f>+G1277+E1278-F1278</f>
        <v>43.499999999999972</v>
      </c>
    </row>
    <row r="1279" spans="2:7">
      <c r="B1279" s="410"/>
      <c r="C1279" s="410"/>
      <c r="G1279" s="1">
        <f>+G1278+E1279-F1279</f>
        <v>43.499999999999972</v>
      </c>
    </row>
    <row r="1280" spans="2:7">
      <c r="B1280" s="410"/>
      <c r="C1280" s="410"/>
      <c r="G1280" s="1">
        <f>+G1279+E1280-F1280</f>
        <v>43.499999999999972</v>
      </c>
    </row>
    <row r="1281" spans="2:7">
      <c r="B1281" s="410"/>
      <c r="C1281" s="410"/>
      <c r="G1281" s="1">
        <f>+G1280+E1281-F1281</f>
        <v>43.499999999999972</v>
      </c>
    </row>
    <row r="1282" spans="2:7">
      <c r="B1282" s="410"/>
      <c r="C1282" s="410"/>
      <c r="G1282" s="1">
        <f>+G1281+E1282-F1282</f>
        <v>43.499999999999972</v>
      </c>
    </row>
    <row r="1283" spans="2:7">
      <c r="B1283" s="410"/>
      <c r="C1283" s="410"/>
      <c r="G1283" s="1">
        <f>+G1282+E1283-F1283</f>
        <v>43.499999999999972</v>
      </c>
    </row>
    <row r="1284" spans="2:7">
      <c r="B1284" s="410"/>
      <c r="C1284" s="410"/>
      <c r="G1284" s="1">
        <f>+G1283+E1284-F1284</f>
        <v>43.499999999999972</v>
      </c>
    </row>
    <row r="1285" spans="2:7">
      <c r="B1285" s="410"/>
      <c r="C1285" s="410"/>
      <c r="G1285" s="1">
        <f>+G1284+E1285-F1285</f>
        <v>43.499999999999972</v>
      </c>
    </row>
    <row r="1286" spans="2:7">
      <c r="B1286" s="410"/>
      <c r="C1286" s="410"/>
      <c r="G1286" s="1">
        <f>+G1285+E1286-F1286</f>
        <v>43.499999999999972</v>
      </c>
    </row>
    <row r="1287" spans="2:7">
      <c r="B1287" s="410"/>
      <c r="C1287" s="410"/>
      <c r="G1287" s="1">
        <f>+G1286+E1287-F1287</f>
        <v>43.499999999999972</v>
      </c>
    </row>
    <row r="1288" spans="2:7">
      <c r="B1288" s="410"/>
      <c r="C1288" s="410"/>
      <c r="G1288" s="1">
        <f>+G1287+E1288-F1288</f>
        <v>43.499999999999972</v>
      </c>
    </row>
    <row r="1289" spans="2:7">
      <c r="B1289" s="410"/>
      <c r="C1289" s="410"/>
      <c r="G1289" s="1">
        <f>+G1288+E1289-F1289</f>
        <v>43.499999999999972</v>
      </c>
    </row>
    <row r="1290" spans="2:7">
      <c r="B1290" s="410"/>
      <c r="C1290" s="410"/>
      <c r="G1290" s="1">
        <f>+G1289+E1290-F1290</f>
        <v>43.499999999999972</v>
      </c>
    </row>
    <row r="1291" spans="2:7">
      <c r="B1291" s="410"/>
      <c r="C1291" s="410"/>
      <c r="G1291" s="1">
        <f>+G1290+E1291-F1291</f>
        <v>43.499999999999972</v>
      </c>
    </row>
    <row r="1292" spans="2:7">
      <c r="B1292" s="410"/>
      <c r="C1292" s="410"/>
      <c r="G1292" s="1">
        <f>+G1291+E1292-F1292</f>
        <v>43.499999999999972</v>
      </c>
    </row>
    <row r="1293" spans="2:7">
      <c r="B1293" s="410"/>
      <c r="C1293" s="410"/>
      <c r="G1293" s="1">
        <f>+G1292+E1293-F1293</f>
        <v>43.499999999999972</v>
      </c>
    </row>
    <row r="1294" spans="2:7">
      <c r="B1294" s="410"/>
      <c r="C1294" s="410"/>
      <c r="G1294" s="1">
        <f>+G1293+E1294-F1294</f>
        <v>43.499999999999972</v>
      </c>
    </row>
    <row r="1295" spans="2:7">
      <c r="B1295" s="410"/>
      <c r="C1295" s="410"/>
      <c r="G1295" s="1">
        <f>+G1294+E1295-F1295</f>
        <v>43.499999999999972</v>
      </c>
    </row>
    <row r="1296" spans="2:7">
      <c r="B1296" s="410"/>
      <c r="C1296" s="410"/>
      <c r="G1296" s="1">
        <f>+G1295+E1296-F1296</f>
        <v>43.499999999999972</v>
      </c>
    </row>
    <row r="1297" spans="2:7">
      <c r="B1297" s="410"/>
      <c r="C1297" s="410"/>
      <c r="G1297" s="1">
        <f>+G1296+E1297-F1297</f>
        <v>43.499999999999972</v>
      </c>
    </row>
    <row r="1298" spans="2:7">
      <c r="B1298" s="410"/>
      <c r="C1298" s="410"/>
      <c r="G1298" s="1">
        <f>+G1297+E1298-F1298</f>
        <v>43.499999999999972</v>
      </c>
    </row>
    <row r="1299" spans="2:7">
      <c r="B1299" s="410"/>
      <c r="C1299" s="410"/>
      <c r="G1299" s="1">
        <f>+G1298+E1299-F1299</f>
        <v>43.499999999999972</v>
      </c>
    </row>
    <row r="1300" spans="2:7">
      <c r="B1300" s="410"/>
      <c r="C1300" s="410"/>
      <c r="G1300" s="1">
        <f>+G1299+E1300-F1300</f>
        <v>43.499999999999972</v>
      </c>
    </row>
    <row r="1301" spans="2:7">
      <c r="B1301" s="410"/>
      <c r="C1301" s="410"/>
      <c r="G1301" s="1">
        <f>+G1300+E1301-F1301</f>
        <v>43.499999999999972</v>
      </c>
    </row>
    <row r="1302" spans="2:7">
      <c r="B1302" s="410"/>
      <c r="C1302" s="410"/>
      <c r="G1302" s="1">
        <f>+G1301+E1302-F1302</f>
        <v>43.499999999999972</v>
      </c>
    </row>
    <row r="1303" spans="2:7">
      <c r="B1303" s="410"/>
      <c r="C1303" s="410"/>
      <c r="G1303" s="1">
        <f>+G1302+E1303-F1303</f>
        <v>43.499999999999972</v>
      </c>
    </row>
    <row r="1304" spans="2:7">
      <c r="B1304" s="410"/>
      <c r="C1304" s="410"/>
      <c r="G1304" s="1">
        <f>+G1303+E1304-F1304</f>
        <v>43.499999999999972</v>
      </c>
    </row>
    <row r="1305" spans="2:7">
      <c r="B1305" s="410"/>
      <c r="C1305" s="410"/>
      <c r="G1305" s="1">
        <f>+G1304+E1305-F1305</f>
        <v>43.499999999999972</v>
      </c>
    </row>
    <row r="1306" spans="2:7">
      <c r="B1306" s="410"/>
      <c r="C1306" s="410"/>
      <c r="G1306" s="1">
        <f>+G1305+E1306-F1306</f>
        <v>43.499999999999972</v>
      </c>
    </row>
    <row r="1307" spans="2:7">
      <c r="B1307" s="410"/>
      <c r="C1307" s="410"/>
      <c r="G1307" s="1">
        <f>+G1306+E1307-F1307</f>
        <v>43.499999999999972</v>
      </c>
    </row>
    <row r="1308" spans="2:7">
      <c r="B1308" s="410"/>
      <c r="C1308" s="410"/>
      <c r="G1308" s="1">
        <f>+G1307+E1308-F1308</f>
        <v>43.499999999999972</v>
      </c>
    </row>
    <row r="1309" spans="2:7">
      <c r="B1309" s="410"/>
      <c r="C1309" s="410"/>
      <c r="G1309" s="1">
        <f>+G1308+E1309-F1309</f>
        <v>43.499999999999972</v>
      </c>
    </row>
    <row r="1310" spans="2:7">
      <c r="B1310" s="410"/>
      <c r="C1310" s="410"/>
      <c r="G1310" s="1">
        <f>+G1309+E1310-F1310</f>
        <v>43.499999999999972</v>
      </c>
    </row>
    <row r="1311" spans="2:7">
      <c r="B1311" s="410"/>
      <c r="C1311" s="410"/>
      <c r="G1311" s="1">
        <f>+G1310+E1311-F1311</f>
        <v>43.499999999999972</v>
      </c>
    </row>
    <row r="1312" spans="2:7">
      <c r="B1312" s="410"/>
      <c r="C1312" s="410"/>
      <c r="G1312" s="1">
        <f>+G1311+E1312-F1312</f>
        <v>43.499999999999972</v>
      </c>
    </row>
    <row r="1313" spans="2:7">
      <c r="B1313" s="410"/>
      <c r="C1313" s="410"/>
      <c r="G1313" s="1">
        <f>+G1312+E1313-F1313</f>
        <v>43.499999999999972</v>
      </c>
    </row>
    <row r="1314" spans="2:7">
      <c r="B1314" s="410"/>
      <c r="C1314" s="410"/>
      <c r="G1314" s="1">
        <f>+G1313+E1314-F1314</f>
        <v>43.499999999999972</v>
      </c>
    </row>
    <row r="1315" spans="2:7">
      <c r="B1315" s="410"/>
      <c r="C1315" s="410"/>
      <c r="G1315" s="1">
        <f>+G1314+E1315-F1315</f>
        <v>43.499999999999972</v>
      </c>
    </row>
    <row r="1316" spans="2:7">
      <c r="B1316" s="410"/>
      <c r="C1316" s="410"/>
      <c r="G1316" s="1">
        <f>+G1315+E1316-F1316</f>
        <v>43.499999999999972</v>
      </c>
    </row>
    <row r="1317" spans="2:7">
      <c r="B1317" s="410"/>
      <c r="C1317" s="410"/>
      <c r="G1317" s="1">
        <f>+G1316+E1317-F1317</f>
        <v>43.499999999999972</v>
      </c>
    </row>
  </sheetData>
  <autoFilter ref="A4:G340" xr:uid="{00000000-0009-0000-0000-000029000000}"/>
  <mergeCells count="8">
    <mergeCell ref="I906:K906"/>
    <mergeCell ref="I889:K889"/>
    <mergeCell ref="I774:K774"/>
    <mergeCell ref="B2:G2"/>
    <mergeCell ref="I360:M366"/>
    <mergeCell ref="I408:L408"/>
    <mergeCell ref="K578:M578"/>
    <mergeCell ref="I765:K765"/>
  </mergeCells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0000"/>
  </sheetPr>
  <dimension ref="A2:O1338"/>
  <sheetViews>
    <sheetView workbookViewId="0">
      <selection activeCell="B2" sqref="B2:G2"/>
    </sheetView>
  </sheetViews>
  <sheetFormatPr defaultColWidth="11.42578125" defaultRowHeight="15"/>
  <cols>
    <col min="1" max="1" width="11.42578125" style="30"/>
    <col min="2" max="2" width="16" style="3" bestFit="1" customWidth="1"/>
    <col min="3" max="3" width="14.28515625" style="3" bestFit="1" customWidth="1"/>
    <col min="4" max="4" width="51.5703125" bestFit="1" customWidth="1"/>
    <col min="5" max="5" width="11.42578125" style="13"/>
    <col min="6" max="6" width="11.42578125" style="1"/>
    <col min="8" max="8" width="11.28515625" style="64" customWidth="1"/>
    <col min="9" max="9" width="12.5703125" customWidth="1"/>
    <col min="10" max="10" width="36.140625" customWidth="1"/>
    <col min="11" max="11" width="9.7109375" style="44" customWidth="1"/>
    <col min="12" max="12" width="12.42578125" bestFit="1" customWidth="1"/>
    <col min="14" max="14" width="26.140625" bestFit="1" customWidth="1"/>
    <col min="15" max="15" width="10.28515625" style="1" bestFit="1" customWidth="1"/>
  </cols>
  <sheetData>
    <row r="2" spans="1:7">
      <c r="B2" s="422" t="s">
        <v>709</v>
      </c>
      <c r="C2" s="422"/>
      <c r="D2" s="422"/>
      <c r="E2" s="422"/>
      <c r="F2" s="422"/>
      <c r="G2" s="422"/>
    </row>
    <row r="4" spans="1:7" ht="45.75">
      <c r="A4" s="31" t="s">
        <v>1</v>
      </c>
      <c r="B4" s="12" t="s">
        <v>2</v>
      </c>
      <c r="C4" s="12" t="s">
        <v>3</v>
      </c>
      <c r="D4" s="12" t="s">
        <v>4</v>
      </c>
      <c r="E4" s="7" t="s">
        <v>5</v>
      </c>
      <c r="F4" s="7" t="s">
        <v>6</v>
      </c>
      <c r="G4" s="7" t="s">
        <v>7</v>
      </c>
    </row>
    <row r="5" spans="1:7">
      <c r="A5" s="30">
        <v>42736</v>
      </c>
      <c r="B5" s="405" t="s">
        <v>8</v>
      </c>
      <c r="C5" s="405"/>
      <c r="G5" s="1">
        <v>222.3</v>
      </c>
    </row>
    <row r="6" spans="1:7">
      <c r="A6" s="30">
        <v>42736</v>
      </c>
      <c r="B6" s="405">
        <v>12155</v>
      </c>
      <c r="C6" s="405" t="s">
        <v>9</v>
      </c>
      <c r="F6" s="1">
        <v>59</v>
      </c>
      <c r="G6" s="1">
        <f>+G5+E6-F6</f>
        <v>163.30000000000001</v>
      </c>
    </row>
    <row r="7" spans="1:7">
      <c r="A7" s="30">
        <v>42760</v>
      </c>
      <c r="B7" s="405">
        <v>12157</v>
      </c>
      <c r="C7" s="405" t="s">
        <v>9</v>
      </c>
      <c r="F7" s="1">
        <v>40.5</v>
      </c>
      <c r="G7" s="1">
        <f t="shared" ref="G7:G70" si="0">+G6+E7-F7</f>
        <v>122.80000000000001</v>
      </c>
    </row>
    <row r="8" spans="1:7">
      <c r="A8" s="30">
        <v>42787</v>
      </c>
      <c r="B8" s="405">
        <v>12343</v>
      </c>
      <c r="C8" s="405" t="s">
        <v>9</v>
      </c>
      <c r="F8" s="1">
        <v>122.8</v>
      </c>
      <c r="G8" s="1">
        <f t="shared" si="0"/>
        <v>0</v>
      </c>
    </row>
    <row r="9" spans="1:7">
      <c r="A9" s="32">
        <v>42766</v>
      </c>
      <c r="B9" s="404" t="s">
        <v>11</v>
      </c>
      <c r="C9" s="404" t="s">
        <v>12</v>
      </c>
      <c r="D9" t="s">
        <v>13</v>
      </c>
      <c r="E9" s="1">
        <v>41.2</v>
      </c>
      <c r="G9" s="1">
        <f t="shared" si="0"/>
        <v>41.2</v>
      </c>
    </row>
    <row r="10" spans="1:7">
      <c r="B10" s="405"/>
      <c r="C10" s="405"/>
      <c r="D10" t="s">
        <v>14</v>
      </c>
      <c r="E10" s="1">
        <v>2.8</v>
      </c>
      <c r="G10" s="1">
        <f t="shared" si="0"/>
        <v>44</v>
      </c>
    </row>
    <row r="11" spans="1:7">
      <c r="B11" s="405"/>
      <c r="C11" s="405"/>
      <c r="D11" t="s">
        <v>15</v>
      </c>
      <c r="E11" s="1">
        <v>62</v>
      </c>
      <c r="G11" s="1">
        <f t="shared" si="0"/>
        <v>106</v>
      </c>
    </row>
    <row r="12" spans="1:7">
      <c r="B12" s="405"/>
      <c r="C12" s="405"/>
      <c r="D12" t="s">
        <v>16</v>
      </c>
      <c r="E12" s="1">
        <v>2</v>
      </c>
      <c r="G12" s="1">
        <f t="shared" si="0"/>
        <v>108</v>
      </c>
    </row>
    <row r="13" spans="1:7">
      <c r="B13" s="405"/>
      <c r="C13" s="405"/>
      <c r="D13" t="s">
        <v>286</v>
      </c>
      <c r="E13" s="1">
        <v>10</v>
      </c>
      <c r="G13" s="1">
        <f t="shared" si="0"/>
        <v>118</v>
      </c>
    </row>
    <row r="14" spans="1:7">
      <c r="B14" s="405"/>
      <c r="C14" s="405"/>
      <c r="D14" t="s">
        <v>17</v>
      </c>
      <c r="E14" s="1">
        <v>25</v>
      </c>
      <c r="G14" s="1">
        <f t="shared" si="0"/>
        <v>143</v>
      </c>
    </row>
    <row r="15" spans="1:7">
      <c r="A15" s="30">
        <v>42765</v>
      </c>
      <c r="B15" s="405" t="s">
        <v>10</v>
      </c>
      <c r="C15" s="405" t="s">
        <v>12</v>
      </c>
      <c r="D15" t="s">
        <v>15</v>
      </c>
      <c r="E15" s="1"/>
      <c r="F15" s="1">
        <v>62</v>
      </c>
      <c r="G15" s="1">
        <f t="shared" si="0"/>
        <v>81</v>
      </c>
    </row>
    <row r="16" spans="1:7">
      <c r="A16" s="30">
        <v>42765</v>
      </c>
      <c r="B16" s="405" t="s">
        <v>10</v>
      </c>
      <c r="C16" s="405" t="s">
        <v>12</v>
      </c>
      <c r="D16" t="s">
        <v>16</v>
      </c>
      <c r="E16" s="1"/>
      <c r="F16" s="1">
        <v>2</v>
      </c>
      <c r="G16" s="1">
        <f t="shared" si="0"/>
        <v>79</v>
      </c>
    </row>
    <row r="17" spans="1:7">
      <c r="A17" s="30">
        <v>42787</v>
      </c>
      <c r="B17" s="405">
        <v>12343</v>
      </c>
      <c r="C17" s="405" t="s">
        <v>12</v>
      </c>
      <c r="D17" t="s">
        <v>13</v>
      </c>
      <c r="E17" s="1"/>
      <c r="F17" s="1">
        <v>41.2</v>
      </c>
      <c r="G17" s="1">
        <f t="shared" si="0"/>
        <v>37.799999999999997</v>
      </c>
    </row>
    <row r="18" spans="1:7">
      <c r="A18" s="30">
        <v>42787</v>
      </c>
      <c r="B18" s="405">
        <v>12343</v>
      </c>
      <c r="C18" s="405" t="s">
        <v>12</v>
      </c>
      <c r="D18" t="s">
        <v>14</v>
      </c>
      <c r="E18" s="1"/>
      <c r="F18" s="1">
        <v>2.8</v>
      </c>
      <c r="G18" s="1">
        <f t="shared" si="0"/>
        <v>35</v>
      </c>
    </row>
    <row r="19" spans="1:7">
      <c r="A19" s="30">
        <v>42787</v>
      </c>
      <c r="B19" s="405">
        <v>12343</v>
      </c>
      <c r="C19" s="405" t="s">
        <v>12</v>
      </c>
      <c r="D19" t="s">
        <v>17</v>
      </c>
      <c r="E19" s="1"/>
      <c r="F19" s="1">
        <v>25</v>
      </c>
      <c r="G19" s="1">
        <f t="shared" si="0"/>
        <v>10</v>
      </c>
    </row>
    <row r="20" spans="1:7">
      <c r="A20" s="30">
        <v>42787</v>
      </c>
      <c r="B20" s="405">
        <v>12343</v>
      </c>
      <c r="C20" s="405" t="s">
        <v>12</v>
      </c>
      <c r="D20" t="s">
        <v>286</v>
      </c>
      <c r="E20" s="1"/>
      <c r="F20" s="1">
        <v>10</v>
      </c>
      <c r="G20" s="1">
        <f t="shared" si="0"/>
        <v>0</v>
      </c>
    </row>
    <row r="21" spans="1:7">
      <c r="A21" s="30">
        <v>42794</v>
      </c>
      <c r="B21" s="405" t="s">
        <v>11</v>
      </c>
      <c r="C21" s="405" t="s">
        <v>19</v>
      </c>
      <c r="D21" t="s">
        <v>13</v>
      </c>
      <c r="E21" s="1">
        <v>39.5</v>
      </c>
      <c r="G21" s="1">
        <f t="shared" si="0"/>
        <v>39.5</v>
      </c>
    </row>
    <row r="22" spans="1:7">
      <c r="B22" s="405"/>
      <c r="C22" s="405"/>
      <c r="D22" t="s">
        <v>14</v>
      </c>
      <c r="E22" s="1">
        <v>2</v>
      </c>
      <c r="G22" s="1">
        <f t="shared" si="0"/>
        <v>41.5</v>
      </c>
    </row>
    <row r="23" spans="1:7">
      <c r="B23" s="405"/>
      <c r="C23" s="405"/>
      <c r="D23" t="s">
        <v>15</v>
      </c>
      <c r="E23" s="1">
        <v>56</v>
      </c>
      <c r="G23" s="1">
        <f t="shared" si="0"/>
        <v>97.5</v>
      </c>
    </row>
    <row r="24" spans="1:7">
      <c r="B24" s="405"/>
      <c r="C24" s="405"/>
      <c r="D24" t="s">
        <v>16</v>
      </c>
      <c r="E24" s="1">
        <v>2</v>
      </c>
      <c r="G24" s="1">
        <f t="shared" si="0"/>
        <v>99.5</v>
      </c>
    </row>
    <row r="25" spans="1:7">
      <c r="B25" s="405"/>
      <c r="C25" s="405"/>
      <c r="D25" t="s">
        <v>17</v>
      </c>
      <c r="E25" s="1">
        <v>25</v>
      </c>
      <c r="G25" s="1">
        <f t="shared" si="0"/>
        <v>124.5</v>
      </c>
    </row>
    <row r="26" spans="1:7">
      <c r="A26" s="30">
        <v>42794</v>
      </c>
      <c r="B26" s="405" t="s">
        <v>10</v>
      </c>
      <c r="C26" s="405" t="s">
        <v>19</v>
      </c>
      <c r="D26" t="s">
        <v>15</v>
      </c>
      <c r="E26" s="1"/>
      <c r="F26" s="1">
        <v>56</v>
      </c>
      <c r="G26" s="1">
        <f t="shared" si="0"/>
        <v>68.5</v>
      </c>
    </row>
    <row r="27" spans="1:7">
      <c r="A27" s="30">
        <v>42794</v>
      </c>
      <c r="B27" s="405" t="s">
        <v>10</v>
      </c>
      <c r="C27" s="405" t="s">
        <v>19</v>
      </c>
      <c r="D27" t="s">
        <v>16</v>
      </c>
      <c r="E27" s="1"/>
      <c r="F27" s="1">
        <v>2</v>
      </c>
      <c r="G27" s="1">
        <f t="shared" si="0"/>
        <v>66.5</v>
      </c>
    </row>
    <row r="28" spans="1:7">
      <c r="A28" s="30">
        <v>42822</v>
      </c>
      <c r="B28" s="405">
        <v>12593</v>
      </c>
      <c r="C28" s="405" t="s">
        <v>19</v>
      </c>
      <c r="D28" t="s">
        <v>13</v>
      </c>
      <c r="E28" s="1"/>
      <c r="F28" s="1">
        <v>39.5</v>
      </c>
      <c r="G28" s="1">
        <f t="shared" si="0"/>
        <v>27</v>
      </c>
    </row>
    <row r="29" spans="1:7">
      <c r="A29" s="30">
        <v>42822</v>
      </c>
      <c r="B29" s="405">
        <v>12593</v>
      </c>
      <c r="C29" s="405" t="s">
        <v>19</v>
      </c>
      <c r="D29" t="s">
        <v>14</v>
      </c>
      <c r="E29" s="1"/>
      <c r="F29" s="1">
        <v>2</v>
      </c>
      <c r="G29" s="1">
        <f t="shared" si="0"/>
        <v>25</v>
      </c>
    </row>
    <row r="30" spans="1:7">
      <c r="A30" s="30">
        <v>42822</v>
      </c>
      <c r="B30" s="405">
        <v>12593</v>
      </c>
      <c r="C30" s="405" t="s">
        <v>19</v>
      </c>
      <c r="D30" t="s">
        <v>17</v>
      </c>
      <c r="E30" s="1"/>
      <c r="F30" s="1">
        <v>25</v>
      </c>
      <c r="G30" s="1">
        <f t="shared" si="0"/>
        <v>0</v>
      </c>
    </row>
    <row r="31" spans="1:7">
      <c r="A31" s="32">
        <v>42825</v>
      </c>
      <c r="B31" s="404" t="s">
        <v>11</v>
      </c>
      <c r="C31" s="404" t="s">
        <v>20</v>
      </c>
      <c r="D31" t="s">
        <v>13</v>
      </c>
      <c r="E31" s="1">
        <v>37.6</v>
      </c>
      <c r="G31" s="1">
        <f t="shared" si="0"/>
        <v>37.6</v>
      </c>
    </row>
    <row r="32" spans="1:7">
      <c r="B32" s="405"/>
      <c r="C32" s="405"/>
      <c r="D32" t="s">
        <v>14</v>
      </c>
      <c r="E32" s="1">
        <v>2</v>
      </c>
      <c r="G32" s="1">
        <f t="shared" si="0"/>
        <v>39.6</v>
      </c>
    </row>
    <row r="33" spans="1:7">
      <c r="B33" s="405"/>
      <c r="C33" s="405"/>
      <c r="D33" t="s">
        <v>15</v>
      </c>
      <c r="E33" s="1">
        <v>60</v>
      </c>
      <c r="G33" s="1">
        <f t="shared" si="0"/>
        <v>99.6</v>
      </c>
    </row>
    <row r="34" spans="1:7">
      <c r="B34" s="405"/>
      <c r="C34" s="405"/>
      <c r="D34" t="s">
        <v>16</v>
      </c>
      <c r="E34" s="1">
        <v>2</v>
      </c>
      <c r="G34" s="1">
        <f t="shared" si="0"/>
        <v>101.6</v>
      </c>
    </row>
    <row r="35" spans="1:7">
      <c r="B35" s="405"/>
      <c r="C35" s="405"/>
      <c r="D35" t="s">
        <v>17</v>
      </c>
      <c r="E35" s="1">
        <v>25</v>
      </c>
      <c r="G35" s="1">
        <f t="shared" si="0"/>
        <v>126.6</v>
      </c>
    </row>
    <row r="36" spans="1:7">
      <c r="A36" s="30">
        <v>42824</v>
      </c>
      <c r="B36" s="405" t="s">
        <v>10</v>
      </c>
      <c r="C36" s="405" t="s">
        <v>20</v>
      </c>
      <c r="D36" t="s">
        <v>15</v>
      </c>
      <c r="E36" s="1"/>
      <c r="F36" s="1">
        <v>60</v>
      </c>
      <c r="G36" s="1">
        <f t="shared" si="0"/>
        <v>66.599999999999994</v>
      </c>
    </row>
    <row r="37" spans="1:7">
      <c r="A37" s="30">
        <v>42824</v>
      </c>
      <c r="B37" s="405" t="s">
        <v>10</v>
      </c>
      <c r="C37" s="405" t="s">
        <v>20</v>
      </c>
      <c r="D37" t="s">
        <v>16</v>
      </c>
      <c r="E37" s="1"/>
      <c r="F37" s="1">
        <v>2</v>
      </c>
      <c r="G37" s="1">
        <f t="shared" si="0"/>
        <v>64.599999999999994</v>
      </c>
    </row>
    <row r="38" spans="1:7">
      <c r="A38" s="30">
        <v>42885</v>
      </c>
      <c r="B38" s="405">
        <v>12893</v>
      </c>
      <c r="C38" s="405" t="s">
        <v>20</v>
      </c>
      <c r="D38" t="s">
        <v>13</v>
      </c>
      <c r="E38" s="1"/>
      <c r="F38" s="1">
        <v>37.6</v>
      </c>
      <c r="G38" s="1">
        <f t="shared" si="0"/>
        <v>26.999999999999993</v>
      </c>
    </row>
    <row r="39" spans="1:7">
      <c r="A39" s="30">
        <v>42885</v>
      </c>
      <c r="B39" s="405">
        <v>12893</v>
      </c>
      <c r="C39" s="405" t="s">
        <v>20</v>
      </c>
      <c r="D39" t="s">
        <v>14</v>
      </c>
      <c r="E39" s="1"/>
      <c r="F39" s="1">
        <v>2</v>
      </c>
      <c r="G39" s="1">
        <f t="shared" si="0"/>
        <v>24.999999999999993</v>
      </c>
    </row>
    <row r="40" spans="1:7">
      <c r="A40" s="30">
        <v>42885</v>
      </c>
      <c r="B40" s="405">
        <v>12893</v>
      </c>
      <c r="C40" s="405" t="s">
        <v>20</v>
      </c>
      <c r="D40" t="s">
        <v>17</v>
      </c>
      <c r="E40" s="1"/>
      <c r="F40" s="1">
        <v>25</v>
      </c>
      <c r="G40" s="1">
        <f t="shared" si="0"/>
        <v>0</v>
      </c>
    </row>
    <row r="41" spans="1:7">
      <c r="A41" s="32">
        <v>42855</v>
      </c>
      <c r="B41" s="404" t="s">
        <v>11</v>
      </c>
      <c r="C41" s="404" t="s">
        <v>21</v>
      </c>
      <c r="D41" t="s">
        <v>13</v>
      </c>
      <c r="E41" s="1">
        <v>38.799999999999997</v>
      </c>
      <c r="G41" s="1">
        <f t="shared" si="0"/>
        <v>38.799999999999997</v>
      </c>
    </row>
    <row r="42" spans="1:7">
      <c r="B42" s="405"/>
      <c r="C42" s="405"/>
      <c r="D42" t="s">
        <v>14</v>
      </c>
      <c r="E42" s="1">
        <v>2</v>
      </c>
      <c r="G42" s="1">
        <f t="shared" si="0"/>
        <v>40.799999999999997</v>
      </c>
    </row>
    <row r="43" spans="1:7">
      <c r="B43" s="405"/>
      <c r="C43" s="405"/>
      <c r="D43" t="s">
        <v>15</v>
      </c>
      <c r="E43" s="1">
        <v>60</v>
      </c>
      <c r="G43" s="1">
        <f t="shared" si="0"/>
        <v>100.8</v>
      </c>
    </row>
    <row r="44" spans="1:7">
      <c r="B44" s="405"/>
      <c r="C44" s="405"/>
      <c r="D44" t="s">
        <v>16</v>
      </c>
      <c r="E44" s="1">
        <v>2</v>
      </c>
      <c r="G44" s="1">
        <f t="shared" si="0"/>
        <v>102.8</v>
      </c>
    </row>
    <row r="45" spans="1:7">
      <c r="B45" s="405"/>
      <c r="C45" s="405"/>
      <c r="D45" t="s">
        <v>17</v>
      </c>
      <c r="E45" s="1">
        <v>25</v>
      </c>
      <c r="G45" s="1">
        <f t="shared" si="0"/>
        <v>127.8</v>
      </c>
    </row>
    <row r="46" spans="1:7">
      <c r="A46" s="30">
        <v>42855</v>
      </c>
      <c r="B46" s="405" t="s">
        <v>10</v>
      </c>
      <c r="C46" s="405" t="s">
        <v>21</v>
      </c>
      <c r="D46" t="s">
        <v>15</v>
      </c>
      <c r="E46" s="1"/>
      <c r="F46" s="1">
        <v>60</v>
      </c>
      <c r="G46" s="1">
        <f t="shared" si="0"/>
        <v>67.8</v>
      </c>
    </row>
    <row r="47" spans="1:7">
      <c r="A47" s="30">
        <v>42855</v>
      </c>
      <c r="B47" s="405" t="s">
        <v>10</v>
      </c>
      <c r="C47" s="405" t="s">
        <v>21</v>
      </c>
      <c r="D47" t="s">
        <v>16</v>
      </c>
      <c r="E47" s="1"/>
      <c r="F47" s="1">
        <v>2</v>
      </c>
      <c r="G47" s="1">
        <f t="shared" si="0"/>
        <v>65.8</v>
      </c>
    </row>
    <row r="48" spans="1:7">
      <c r="A48" s="30">
        <v>42885</v>
      </c>
      <c r="B48" s="405">
        <v>12893</v>
      </c>
      <c r="C48" s="405" t="s">
        <v>21</v>
      </c>
      <c r="D48" t="s">
        <v>13</v>
      </c>
      <c r="E48" s="1"/>
      <c r="F48" s="1">
        <v>38.799999999999997</v>
      </c>
      <c r="G48" s="1">
        <f t="shared" si="0"/>
        <v>27</v>
      </c>
    </row>
    <row r="49" spans="1:7">
      <c r="A49" s="30">
        <v>42885</v>
      </c>
      <c r="B49" s="405">
        <v>12893</v>
      </c>
      <c r="C49" s="405" t="s">
        <v>21</v>
      </c>
      <c r="D49" t="s">
        <v>14</v>
      </c>
      <c r="E49" s="1"/>
      <c r="F49" s="1">
        <v>2</v>
      </c>
      <c r="G49" s="1">
        <f t="shared" si="0"/>
        <v>25</v>
      </c>
    </row>
    <row r="50" spans="1:7">
      <c r="A50" s="30">
        <v>42885</v>
      </c>
      <c r="B50" s="405">
        <v>12893</v>
      </c>
      <c r="C50" s="405" t="s">
        <v>21</v>
      </c>
      <c r="D50" t="s">
        <v>17</v>
      </c>
      <c r="E50" s="1"/>
      <c r="F50" s="1">
        <v>25</v>
      </c>
      <c r="G50" s="1">
        <f t="shared" si="0"/>
        <v>0</v>
      </c>
    </row>
    <row r="51" spans="1:7">
      <c r="A51" s="32">
        <v>42886</v>
      </c>
      <c r="B51" s="404" t="s">
        <v>11</v>
      </c>
      <c r="C51" s="404" t="s">
        <v>22</v>
      </c>
      <c r="D51" t="s">
        <v>13</v>
      </c>
      <c r="E51" s="1">
        <v>36.799999999999997</v>
      </c>
      <c r="G51" s="1">
        <f t="shared" si="0"/>
        <v>36.799999999999997</v>
      </c>
    </row>
    <row r="52" spans="1:7">
      <c r="B52" s="405"/>
      <c r="C52" s="405"/>
      <c r="D52" t="s">
        <v>14</v>
      </c>
      <c r="E52" s="1">
        <v>2</v>
      </c>
      <c r="G52" s="1">
        <f t="shared" si="0"/>
        <v>38.799999999999997</v>
      </c>
    </row>
    <row r="53" spans="1:7">
      <c r="B53" s="405"/>
      <c r="C53" s="405"/>
      <c r="D53" t="s">
        <v>15</v>
      </c>
      <c r="E53" s="1">
        <v>60</v>
      </c>
      <c r="G53" s="1">
        <f t="shared" si="0"/>
        <v>98.8</v>
      </c>
    </row>
    <row r="54" spans="1:7">
      <c r="B54" s="405"/>
      <c r="C54" s="405"/>
      <c r="D54" t="s">
        <v>16</v>
      </c>
      <c r="E54" s="1">
        <v>2</v>
      </c>
      <c r="G54" s="1">
        <f t="shared" si="0"/>
        <v>100.8</v>
      </c>
    </row>
    <row r="55" spans="1:7">
      <c r="B55" s="405"/>
      <c r="C55" s="405"/>
      <c r="D55" t="s">
        <v>17</v>
      </c>
      <c r="E55" s="1">
        <v>25</v>
      </c>
      <c r="G55" s="1">
        <f t="shared" si="0"/>
        <v>125.8</v>
      </c>
    </row>
    <row r="56" spans="1:7">
      <c r="A56" s="30">
        <v>42886</v>
      </c>
      <c r="B56" s="405" t="s">
        <v>10</v>
      </c>
      <c r="C56" s="405" t="s">
        <v>22</v>
      </c>
      <c r="D56" t="s">
        <v>15</v>
      </c>
      <c r="E56" s="1"/>
      <c r="F56" s="1">
        <v>60</v>
      </c>
      <c r="G56" s="1">
        <f t="shared" si="0"/>
        <v>65.8</v>
      </c>
    </row>
    <row r="57" spans="1:7">
      <c r="A57" s="30">
        <v>42886</v>
      </c>
      <c r="B57" s="405" t="s">
        <v>10</v>
      </c>
      <c r="C57" s="405" t="s">
        <v>22</v>
      </c>
      <c r="D57" t="s">
        <v>16</v>
      </c>
      <c r="E57" s="1"/>
      <c r="F57" s="1">
        <v>2</v>
      </c>
      <c r="G57" s="1">
        <f t="shared" si="0"/>
        <v>63.8</v>
      </c>
    </row>
    <row r="58" spans="1:7">
      <c r="A58" s="30">
        <v>42949</v>
      </c>
      <c r="B58" s="405">
        <v>13334</v>
      </c>
      <c r="C58" s="405" t="s">
        <v>22</v>
      </c>
      <c r="D58" t="s">
        <v>13</v>
      </c>
      <c r="E58" s="1"/>
      <c r="F58" s="1">
        <v>36.799999999999997</v>
      </c>
      <c r="G58" s="1">
        <f t="shared" si="0"/>
        <v>27</v>
      </c>
    </row>
    <row r="59" spans="1:7">
      <c r="A59" s="30">
        <v>42949</v>
      </c>
      <c r="B59" s="405">
        <v>13334</v>
      </c>
      <c r="C59" s="405" t="s">
        <v>22</v>
      </c>
      <c r="D59" t="s">
        <v>14</v>
      </c>
      <c r="E59" s="1"/>
      <c r="F59" s="1">
        <v>2</v>
      </c>
      <c r="G59" s="1">
        <f t="shared" si="0"/>
        <v>25</v>
      </c>
    </row>
    <row r="60" spans="1:7">
      <c r="A60" s="30">
        <v>42949</v>
      </c>
      <c r="B60" s="405">
        <v>13334</v>
      </c>
      <c r="C60" s="405" t="s">
        <v>22</v>
      </c>
      <c r="D60" t="s">
        <v>17</v>
      </c>
      <c r="E60" s="1"/>
      <c r="F60" s="1">
        <v>25</v>
      </c>
      <c r="G60" s="1">
        <f t="shared" si="0"/>
        <v>0</v>
      </c>
    </row>
    <row r="61" spans="1:7">
      <c r="A61" s="32">
        <v>42916</v>
      </c>
      <c r="B61" s="404" t="s">
        <v>11</v>
      </c>
      <c r="C61" s="404" t="s">
        <v>23</v>
      </c>
      <c r="D61" t="s">
        <v>13</v>
      </c>
      <c r="E61" s="1">
        <v>35.799999999999997</v>
      </c>
      <c r="G61" s="1">
        <f t="shared" si="0"/>
        <v>35.799999999999997</v>
      </c>
    </row>
    <row r="62" spans="1:7">
      <c r="B62" s="405"/>
      <c r="C62" s="405"/>
      <c r="D62" t="s">
        <v>14</v>
      </c>
      <c r="E62" s="1">
        <v>2</v>
      </c>
      <c r="G62" s="1">
        <f t="shared" si="0"/>
        <v>37.799999999999997</v>
      </c>
    </row>
    <row r="63" spans="1:7">
      <c r="B63" s="405"/>
      <c r="C63" s="405"/>
      <c r="D63" t="s">
        <v>15</v>
      </c>
      <c r="E63" s="1">
        <v>60</v>
      </c>
      <c r="G63" s="1">
        <f t="shared" si="0"/>
        <v>97.8</v>
      </c>
    </row>
    <row r="64" spans="1:7">
      <c r="B64" s="405"/>
      <c r="C64" s="405"/>
      <c r="D64" t="s">
        <v>16</v>
      </c>
      <c r="E64" s="1">
        <v>2</v>
      </c>
      <c r="G64" s="1">
        <f t="shared" si="0"/>
        <v>99.8</v>
      </c>
    </row>
    <row r="65" spans="1:7">
      <c r="B65" s="405"/>
      <c r="C65" s="405"/>
      <c r="D65" t="s">
        <v>17</v>
      </c>
      <c r="E65" s="1">
        <v>25</v>
      </c>
      <c r="G65" s="1">
        <f t="shared" si="0"/>
        <v>124.8</v>
      </c>
    </row>
    <row r="66" spans="1:7">
      <c r="A66" s="30">
        <v>42916</v>
      </c>
      <c r="B66" s="405" t="s">
        <v>10</v>
      </c>
      <c r="C66" s="405" t="s">
        <v>23</v>
      </c>
      <c r="D66" t="s">
        <v>15</v>
      </c>
      <c r="E66" s="1"/>
      <c r="F66" s="1">
        <v>60</v>
      </c>
      <c r="G66" s="1">
        <f t="shared" si="0"/>
        <v>64.8</v>
      </c>
    </row>
    <row r="67" spans="1:7">
      <c r="A67" s="30">
        <v>42916</v>
      </c>
      <c r="B67" s="405" t="s">
        <v>10</v>
      </c>
      <c r="C67" s="405" t="s">
        <v>23</v>
      </c>
      <c r="D67" t="s">
        <v>16</v>
      </c>
      <c r="E67" s="1"/>
      <c r="F67" s="1">
        <v>2</v>
      </c>
      <c r="G67" s="1">
        <f t="shared" si="0"/>
        <v>62.8</v>
      </c>
    </row>
    <row r="68" spans="1:7">
      <c r="A68" s="30">
        <v>42949</v>
      </c>
      <c r="B68" s="405">
        <v>13334</v>
      </c>
      <c r="C68" s="405" t="s">
        <v>23</v>
      </c>
      <c r="D68" t="s">
        <v>13</v>
      </c>
      <c r="E68" s="1"/>
      <c r="F68" s="1">
        <v>35.799999999999997</v>
      </c>
      <c r="G68" s="1">
        <f t="shared" si="0"/>
        <v>27</v>
      </c>
    </row>
    <row r="69" spans="1:7">
      <c r="A69" s="30">
        <v>42949</v>
      </c>
      <c r="B69" s="405">
        <v>13334</v>
      </c>
      <c r="C69" s="405" t="s">
        <v>23</v>
      </c>
      <c r="D69" t="s">
        <v>14</v>
      </c>
      <c r="E69" s="1"/>
      <c r="F69" s="1">
        <v>2</v>
      </c>
      <c r="G69" s="1">
        <f t="shared" si="0"/>
        <v>25</v>
      </c>
    </row>
    <row r="70" spans="1:7">
      <c r="A70" s="30">
        <v>42949</v>
      </c>
      <c r="B70" s="405">
        <v>13334</v>
      </c>
      <c r="C70" s="405" t="s">
        <v>23</v>
      </c>
      <c r="D70" t="s">
        <v>17</v>
      </c>
      <c r="E70" s="1"/>
      <c r="F70" s="1">
        <v>25</v>
      </c>
      <c r="G70" s="1">
        <f t="shared" si="0"/>
        <v>0</v>
      </c>
    </row>
    <row r="71" spans="1:7">
      <c r="A71" s="32">
        <v>42947</v>
      </c>
      <c r="B71" s="404" t="s">
        <v>11</v>
      </c>
      <c r="C71" s="404" t="s">
        <v>24</v>
      </c>
      <c r="D71" t="s">
        <v>13</v>
      </c>
      <c r="E71" s="1">
        <v>33.4</v>
      </c>
      <c r="G71" s="1">
        <f t="shared" ref="G71:G134" si="1">+G70+E71-F71</f>
        <v>33.4</v>
      </c>
    </row>
    <row r="72" spans="1:7">
      <c r="B72" s="405"/>
      <c r="C72" s="405"/>
      <c r="D72" t="s">
        <v>14</v>
      </c>
      <c r="E72" s="1">
        <v>2</v>
      </c>
      <c r="G72" s="1">
        <f t="shared" si="1"/>
        <v>35.4</v>
      </c>
    </row>
    <row r="73" spans="1:7">
      <c r="B73" s="405"/>
      <c r="C73" s="405"/>
      <c r="D73" t="s">
        <v>15</v>
      </c>
      <c r="E73" s="1">
        <v>60</v>
      </c>
      <c r="G73" s="1">
        <f t="shared" si="1"/>
        <v>95.4</v>
      </c>
    </row>
    <row r="74" spans="1:7">
      <c r="B74" s="405"/>
      <c r="C74" s="405"/>
      <c r="D74" t="s">
        <v>16</v>
      </c>
      <c r="E74" s="1">
        <v>2</v>
      </c>
      <c r="G74" s="1">
        <f t="shared" si="1"/>
        <v>97.4</v>
      </c>
    </row>
    <row r="75" spans="1:7">
      <c r="B75" s="405"/>
      <c r="C75" s="405"/>
      <c r="D75" t="s">
        <v>17</v>
      </c>
      <c r="E75" s="1">
        <v>25</v>
      </c>
      <c r="G75" s="1">
        <f t="shared" si="1"/>
        <v>122.4</v>
      </c>
    </row>
    <row r="76" spans="1:7">
      <c r="A76" s="30">
        <v>42947</v>
      </c>
      <c r="B76" s="405" t="s">
        <v>10</v>
      </c>
      <c r="C76" s="405" t="s">
        <v>24</v>
      </c>
      <c r="D76" t="s">
        <v>15</v>
      </c>
      <c r="E76" s="1"/>
      <c r="F76" s="1">
        <v>60</v>
      </c>
      <c r="G76" s="1">
        <f t="shared" si="1"/>
        <v>62.400000000000006</v>
      </c>
    </row>
    <row r="77" spans="1:7">
      <c r="A77" s="30">
        <v>42947</v>
      </c>
      <c r="B77" s="405" t="s">
        <v>10</v>
      </c>
      <c r="C77" s="405" t="s">
        <v>24</v>
      </c>
      <c r="D77" t="s">
        <v>16</v>
      </c>
      <c r="E77" s="1"/>
      <c r="F77" s="1">
        <v>2</v>
      </c>
      <c r="G77" s="1">
        <f t="shared" si="1"/>
        <v>60.400000000000006</v>
      </c>
    </row>
    <row r="78" spans="1:7">
      <c r="A78" s="30">
        <v>42949</v>
      </c>
      <c r="B78" s="405">
        <v>13334</v>
      </c>
      <c r="C78" s="405" t="s">
        <v>24</v>
      </c>
      <c r="D78" t="s">
        <v>17</v>
      </c>
      <c r="E78" s="1"/>
      <c r="F78" s="1">
        <v>25</v>
      </c>
      <c r="G78" s="1">
        <f t="shared" si="1"/>
        <v>35.400000000000006</v>
      </c>
    </row>
    <row r="79" spans="1:7">
      <c r="A79" s="30">
        <v>43046</v>
      </c>
      <c r="B79" s="405">
        <v>13942</v>
      </c>
      <c r="C79" s="405" t="s">
        <v>24</v>
      </c>
      <c r="D79" t="s">
        <v>13</v>
      </c>
      <c r="E79" s="1"/>
      <c r="F79" s="1">
        <v>33.4</v>
      </c>
      <c r="G79" s="1">
        <f t="shared" si="1"/>
        <v>2.0000000000000071</v>
      </c>
    </row>
    <row r="80" spans="1:7">
      <c r="A80" s="30">
        <v>43046</v>
      </c>
      <c r="B80" s="405">
        <v>13942</v>
      </c>
      <c r="C80" s="405" t="s">
        <v>24</v>
      </c>
      <c r="D80" t="s">
        <v>14</v>
      </c>
      <c r="E80" s="1"/>
      <c r="F80" s="1">
        <v>2</v>
      </c>
      <c r="G80" s="1">
        <f t="shared" si="1"/>
        <v>7.1054273576010019E-15</v>
      </c>
    </row>
    <row r="81" spans="1:7">
      <c r="A81" s="32">
        <v>42978</v>
      </c>
      <c r="B81" s="404" t="s">
        <v>11</v>
      </c>
      <c r="C81" s="404" t="s">
        <v>25</v>
      </c>
      <c r="D81" t="s">
        <v>13</v>
      </c>
      <c r="E81" s="1">
        <v>33.4</v>
      </c>
      <c r="G81" s="1">
        <f t="shared" si="1"/>
        <v>33.400000000000006</v>
      </c>
    </row>
    <row r="82" spans="1:7">
      <c r="B82" s="405"/>
      <c r="C82" s="405"/>
      <c r="D82" t="s">
        <v>14</v>
      </c>
      <c r="E82" s="1">
        <v>2</v>
      </c>
      <c r="G82" s="1">
        <f t="shared" si="1"/>
        <v>35.400000000000006</v>
      </c>
    </row>
    <row r="83" spans="1:7">
      <c r="B83" s="405"/>
      <c r="C83" s="405"/>
      <c r="D83" t="s">
        <v>15</v>
      </c>
      <c r="E83" s="1">
        <v>60</v>
      </c>
      <c r="G83" s="1">
        <f t="shared" si="1"/>
        <v>95.4</v>
      </c>
    </row>
    <row r="84" spans="1:7">
      <c r="B84" s="405"/>
      <c r="C84" s="405"/>
      <c r="D84" t="s">
        <v>16</v>
      </c>
      <c r="E84" s="1">
        <v>2</v>
      </c>
      <c r="G84" s="1">
        <f t="shared" si="1"/>
        <v>97.4</v>
      </c>
    </row>
    <row r="85" spans="1:7">
      <c r="B85" s="405"/>
      <c r="C85" s="405"/>
      <c r="D85" t="s">
        <v>17</v>
      </c>
      <c r="E85" s="1">
        <v>25</v>
      </c>
      <c r="G85" s="1">
        <f t="shared" si="1"/>
        <v>122.4</v>
      </c>
    </row>
    <row r="86" spans="1:7">
      <c r="A86" s="30">
        <v>42978</v>
      </c>
      <c r="B86" s="405" t="s">
        <v>10</v>
      </c>
      <c r="C86" s="405" t="s">
        <v>25</v>
      </c>
      <c r="D86" t="s">
        <v>15</v>
      </c>
      <c r="E86" s="1"/>
      <c r="F86" s="1">
        <v>60</v>
      </c>
      <c r="G86" s="1">
        <f t="shared" si="1"/>
        <v>62.400000000000006</v>
      </c>
    </row>
    <row r="87" spans="1:7">
      <c r="A87" s="30">
        <v>42978</v>
      </c>
      <c r="B87" s="405" t="s">
        <v>10</v>
      </c>
      <c r="C87" s="405" t="s">
        <v>25</v>
      </c>
      <c r="D87" t="s">
        <v>16</v>
      </c>
      <c r="E87" s="1"/>
      <c r="F87" s="1">
        <v>2</v>
      </c>
      <c r="G87" s="1">
        <f t="shared" si="1"/>
        <v>60.400000000000006</v>
      </c>
    </row>
    <row r="88" spans="1:7">
      <c r="A88" s="30">
        <v>43046</v>
      </c>
      <c r="B88" s="405">
        <v>13942</v>
      </c>
      <c r="C88" s="405" t="s">
        <v>25</v>
      </c>
      <c r="D88" t="s">
        <v>13</v>
      </c>
      <c r="E88" s="1"/>
      <c r="F88" s="1">
        <v>33.4</v>
      </c>
      <c r="G88" s="1">
        <f t="shared" si="1"/>
        <v>27.000000000000007</v>
      </c>
    </row>
    <row r="89" spans="1:7">
      <c r="A89" s="30">
        <v>43046</v>
      </c>
      <c r="B89" s="405">
        <v>13942</v>
      </c>
      <c r="C89" s="405" t="s">
        <v>25</v>
      </c>
      <c r="D89" t="s">
        <v>14</v>
      </c>
      <c r="E89" s="1"/>
      <c r="F89" s="1">
        <v>2</v>
      </c>
      <c r="G89" s="1">
        <f t="shared" si="1"/>
        <v>25.000000000000007</v>
      </c>
    </row>
    <row r="90" spans="1:7">
      <c r="A90" s="30">
        <v>43068</v>
      </c>
      <c r="B90" s="405">
        <v>14189</v>
      </c>
      <c r="C90" s="405" t="s">
        <v>25</v>
      </c>
      <c r="D90" t="s">
        <v>17</v>
      </c>
      <c r="E90" s="1"/>
      <c r="F90" s="1">
        <v>25</v>
      </c>
      <c r="G90" s="1">
        <f t="shared" si="1"/>
        <v>0</v>
      </c>
    </row>
    <row r="91" spans="1:7" ht="14.25" customHeight="1">
      <c r="A91" s="32">
        <v>43008</v>
      </c>
      <c r="B91" s="404" t="s">
        <v>11</v>
      </c>
      <c r="C91" s="404" t="s">
        <v>26</v>
      </c>
      <c r="D91" t="s">
        <v>13</v>
      </c>
      <c r="E91" s="1">
        <v>32.9</v>
      </c>
      <c r="G91" s="1">
        <f t="shared" si="1"/>
        <v>32.9</v>
      </c>
    </row>
    <row r="92" spans="1:7">
      <c r="B92" s="405"/>
      <c r="C92" s="405"/>
      <c r="D92" t="s">
        <v>14</v>
      </c>
      <c r="E92" s="1">
        <v>2</v>
      </c>
      <c r="G92" s="1">
        <f t="shared" si="1"/>
        <v>34.9</v>
      </c>
    </row>
    <row r="93" spans="1:7">
      <c r="B93" s="405"/>
      <c r="C93" s="405"/>
      <c r="D93" t="s">
        <v>15</v>
      </c>
      <c r="E93" s="1">
        <v>60</v>
      </c>
      <c r="G93" s="1">
        <f t="shared" si="1"/>
        <v>94.9</v>
      </c>
    </row>
    <row r="94" spans="1:7">
      <c r="B94" s="405"/>
      <c r="C94" s="405"/>
      <c r="D94" t="s">
        <v>16</v>
      </c>
      <c r="E94" s="1">
        <v>2</v>
      </c>
      <c r="G94" s="1">
        <f t="shared" si="1"/>
        <v>96.9</v>
      </c>
    </row>
    <row r="95" spans="1:7">
      <c r="B95" s="405"/>
      <c r="C95" s="405"/>
      <c r="D95" t="s">
        <v>17</v>
      </c>
      <c r="E95" s="1">
        <v>25</v>
      </c>
      <c r="G95" s="1">
        <f t="shared" si="1"/>
        <v>121.9</v>
      </c>
    </row>
    <row r="96" spans="1:7">
      <c r="A96" s="30">
        <v>43008</v>
      </c>
      <c r="B96" s="405" t="s">
        <v>10</v>
      </c>
      <c r="C96" s="405" t="s">
        <v>26</v>
      </c>
      <c r="D96" t="s">
        <v>15</v>
      </c>
      <c r="E96" s="1"/>
      <c r="F96" s="1">
        <v>60</v>
      </c>
      <c r="G96" s="1">
        <f t="shared" si="1"/>
        <v>61.900000000000006</v>
      </c>
    </row>
    <row r="97" spans="1:7">
      <c r="A97" s="30">
        <v>43008</v>
      </c>
      <c r="B97" s="405" t="s">
        <v>10</v>
      </c>
      <c r="C97" s="405" t="s">
        <v>26</v>
      </c>
      <c r="D97" t="s">
        <v>16</v>
      </c>
      <c r="E97" s="1"/>
      <c r="F97" s="1">
        <v>2</v>
      </c>
      <c r="G97" s="1">
        <f t="shared" si="1"/>
        <v>59.900000000000006</v>
      </c>
    </row>
    <row r="98" spans="1:7">
      <c r="A98" s="30">
        <v>43046</v>
      </c>
      <c r="B98" s="405">
        <v>13942</v>
      </c>
      <c r="C98" s="405" t="s">
        <v>26</v>
      </c>
      <c r="D98" t="s">
        <v>13</v>
      </c>
      <c r="E98" s="1"/>
      <c r="F98" s="1">
        <v>32.9</v>
      </c>
      <c r="G98" s="1">
        <f t="shared" si="1"/>
        <v>27.000000000000007</v>
      </c>
    </row>
    <row r="99" spans="1:7">
      <c r="A99" s="30">
        <v>43046</v>
      </c>
      <c r="B99" s="405">
        <v>13942</v>
      </c>
      <c r="C99" s="405" t="s">
        <v>26</v>
      </c>
      <c r="D99" t="s">
        <v>14</v>
      </c>
      <c r="E99" s="1"/>
      <c r="F99" s="1">
        <v>2</v>
      </c>
      <c r="G99" s="1">
        <f t="shared" si="1"/>
        <v>25.000000000000007</v>
      </c>
    </row>
    <row r="100" spans="1:7">
      <c r="A100" s="30">
        <v>43068</v>
      </c>
      <c r="B100" s="405">
        <v>14189</v>
      </c>
      <c r="C100" s="405" t="s">
        <v>26</v>
      </c>
      <c r="D100" t="s">
        <v>17</v>
      </c>
      <c r="E100" s="1"/>
      <c r="F100" s="1">
        <v>25</v>
      </c>
      <c r="G100" s="1">
        <f t="shared" si="1"/>
        <v>0</v>
      </c>
    </row>
    <row r="101" spans="1:7">
      <c r="A101" s="32">
        <v>43039</v>
      </c>
      <c r="B101" s="404" t="s">
        <v>11</v>
      </c>
      <c r="C101" s="404" t="s">
        <v>27</v>
      </c>
      <c r="D101" t="s">
        <v>13</v>
      </c>
      <c r="E101" s="1">
        <v>32.700000000000003</v>
      </c>
      <c r="G101" s="1">
        <f t="shared" si="1"/>
        <v>32.700000000000003</v>
      </c>
    </row>
    <row r="102" spans="1:7">
      <c r="B102" s="405"/>
      <c r="C102" s="405"/>
      <c r="D102" t="s">
        <v>14</v>
      </c>
      <c r="E102" s="1">
        <v>2</v>
      </c>
      <c r="G102" s="1">
        <f t="shared" si="1"/>
        <v>34.700000000000003</v>
      </c>
    </row>
    <row r="103" spans="1:7">
      <c r="B103" s="405"/>
      <c r="C103" s="405"/>
      <c r="D103" t="s">
        <v>15</v>
      </c>
      <c r="E103" s="1">
        <v>60</v>
      </c>
      <c r="G103" s="1">
        <f t="shared" si="1"/>
        <v>94.7</v>
      </c>
    </row>
    <row r="104" spans="1:7">
      <c r="B104" s="405"/>
      <c r="C104" s="405"/>
      <c r="D104" t="s">
        <v>16</v>
      </c>
      <c r="E104" s="1">
        <v>2</v>
      </c>
      <c r="G104" s="1">
        <f t="shared" si="1"/>
        <v>96.7</v>
      </c>
    </row>
    <row r="105" spans="1:7">
      <c r="B105" s="405"/>
      <c r="C105" s="405"/>
      <c r="D105" t="s">
        <v>17</v>
      </c>
      <c r="E105" s="1">
        <v>25</v>
      </c>
      <c r="G105" s="1">
        <f t="shared" si="1"/>
        <v>121.7</v>
      </c>
    </row>
    <row r="106" spans="1:7">
      <c r="B106" s="405"/>
      <c r="C106" s="405"/>
      <c r="D106" t="s">
        <v>710</v>
      </c>
      <c r="E106" s="1">
        <v>5</v>
      </c>
      <c r="G106" s="1">
        <f t="shared" si="1"/>
        <v>126.7</v>
      </c>
    </row>
    <row r="107" spans="1:7">
      <c r="A107" s="30">
        <v>43039</v>
      </c>
      <c r="B107" s="405" t="s">
        <v>10</v>
      </c>
      <c r="C107" s="405" t="s">
        <v>27</v>
      </c>
      <c r="D107" t="s">
        <v>15</v>
      </c>
      <c r="E107" s="1"/>
      <c r="F107" s="1">
        <v>60</v>
      </c>
      <c r="G107" s="1">
        <f t="shared" si="1"/>
        <v>66.7</v>
      </c>
    </row>
    <row r="108" spans="1:7">
      <c r="A108" s="30">
        <v>43039</v>
      </c>
      <c r="B108" s="405" t="s">
        <v>10</v>
      </c>
      <c r="C108" s="405" t="s">
        <v>27</v>
      </c>
      <c r="D108" t="s">
        <v>16</v>
      </c>
      <c r="E108" s="1"/>
      <c r="F108" s="1">
        <v>2</v>
      </c>
      <c r="G108" s="1">
        <f t="shared" si="1"/>
        <v>64.7</v>
      </c>
    </row>
    <row r="109" spans="1:7">
      <c r="A109" s="30">
        <v>43063</v>
      </c>
      <c r="B109" s="405">
        <v>14036</v>
      </c>
      <c r="C109" s="405" t="s">
        <v>27</v>
      </c>
      <c r="D109" t="s">
        <v>13</v>
      </c>
      <c r="E109" s="1"/>
      <c r="F109" s="1">
        <v>32.700000000000003</v>
      </c>
      <c r="G109" s="1">
        <f t="shared" si="1"/>
        <v>32</v>
      </c>
    </row>
    <row r="110" spans="1:7">
      <c r="A110" s="30">
        <v>43063</v>
      </c>
      <c r="B110" s="405">
        <v>14036</v>
      </c>
      <c r="C110" s="405" t="s">
        <v>27</v>
      </c>
      <c r="D110" t="s">
        <v>14</v>
      </c>
      <c r="E110" s="1"/>
      <c r="F110" s="1">
        <v>2</v>
      </c>
      <c r="G110" s="1">
        <f t="shared" si="1"/>
        <v>30</v>
      </c>
    </row>
    <row r="111" spans="1:7">
      <c r="A111" s="30">
        <v>43068</v>
      </c>
      <c r="B111" s="405">
        <v>14189</v>
      </c>
      <c r="C111" s="405" t="s">
        <v>27</v>
      </c>
      <c r="D111" t="s">
        <v>17</v>
      </c>
      <c r="E111" s="1"/>
      <c r="F111" s="1">
        <v>25</v>
      </c>
      <c r="G111" s="1">
        <f t="shared" si="1"/>
        <v>5</v>
      </c>
    </row>
    <row r="112" spans="1:7">
      <c r="A112" s="30">
        <v>43068</v>
      </c>
      <c r="B112" s="405">
        <v>14189</v>
      </c>
      <c r="C112" s="405" t="s">
        <v>27</v>
      </c>
      <c r="D112" t="s">
        <v>710</v>
      </c>
      <c r="E112" s="1"/>
      <c r="F112" s="1">
        <v>5</v>
      </c>
      <c r="G112" s="1">
        <f t="shared" si="1"/>
        <v>0</v>
      </c>
    </row>
    <row r="113" spans="1:7">
      <c r="A113" s="32">
        <v>43069</v>
      </c>
      <c r="B113" s="404" t="s">
        <v>11</v>
      </c>
      <c r="C113" s="404" t="s">
        <v>28</v>
      </c>
      <c r="D113" t="s">
        <v>13</v>
      </c>
      <c r="E113" s="1">
        <v>34.9</v>
      </c>
      <c r="G113" s="1">
        <f t="shared" si="1"/>
        <v>34.9</v>
      </c>
    </row>
    <row r="114" spans="1:7">
      <c r="B114" s="405"/>
      <c r="C114" s="405"/>
      <c r="D114" t="s">
        <v>14</v>
      </c>
      <c r="E114" s="1">
        <v>2</v>
      </c>
      <c r="G114" s="1">
        <f t="shared" si="1"/>
        <v>36.9</v>
      </c>
    </row>
    <row r="115" spans="1:7">
      <c r="B115" s="405"/>
      <c r="C115" s="405"/>
      <c r="D115" t="s">
        <v>15</v>
      </c>
      <c r="E115" s="1">
        <v>60</v>
      </c>
      <c r="G115" s="1">
        <f t="shared" si="1"/>
        <v>96.9</v>
      </c>
    </row>
    <row r="116" spans="1:7">
      <c r="B116" s="405"/>
      <c r="C116" s="405"/>
      <c r="D116" t="s">
        <v>16</v>
      </c>
      <c r="E116" s="1">
        <v>2</v>
      </c>
      <c r="G116" s="1">
        <f t="shared" si="1"/>
        <v>98.9</v>
      </c>
    </row>
    <row r="117" spans="1:7">
      <c r="B117" s="405"/>
      <c r="C117" s="405"/>
      <c r="D117" t="s">
        <v>17</v>
      </c>
      <c r="E117" s="1">
        <v>25</v>
      </c>
      <c r="G117" s="1">
        <f t="shared" si="1"/>
        <v>123.9</v>
      </c>
    </row>
    <row r="118" spans="1:7">
      <c r="B118" s="405"/>
      <c r="C118" s="405"/>
      <c r="D118" t="s">
        <v>710</v>
      </c>
      <c r="E118" s="1">
        <v>5</v>
      </c>
      <c r="G118" s="1">
        <f t="shared" si="1"/>
        <v>128.9</v>
      </c>
    </row>
    <row r="119" spans="1:7">
      <c r="A119" s="30">
        <v>43069</v>
      </c>
      <c r="B119" s="405" t="s">
        <v>10</v>
      </c>
      <c r="C119" s="405" t="s">
        <v>28</v>
      </c>
      <c r="D119" t="s">
        <v>15</v>
      </c>
      <c r="E119" s="1"/>
      <c r="F119" s="1">
        <v>58</v>
      </c>
      <c r="G119" s="1">
        <f t="shared" si="1"/>
        <v>70.900000000000006</v>
      </c>
    </row>
    <row r="120" spans="1:7">
      <c r="A120" s="30">
        <v>43087</v>
      </c>
      <c r="B120" s="405">
        <v>14295</v>
      </c>
      <c r="C120" s="405" t="s">
        <v>28</v>
      </c>
      <c r="D120" t="s">
        <v>13</v>
      </c>
      <c r="E120" s="1"/>
      <c r="F120" s="1">
        <v>34.9</v>
      </c>
      <c r="G120" s="1">
        <f t="shared" si="1"/>
        <v>36.000000000000007</v>
      </c>
    </row>
    <row r="121" spans="1:7">
      <c r="A121" s="30">
        <v>43087</v>
      </c>
      <c r="B121" s="405">
        <v>14295</v>
      </c>
      <c r="C121" s="405" t="s">
        <v>28</v>
      </c>
      <c r="D121" t="s">
        <v>14</v>
      </c>
      <c r="E121" s="1"/>
      <c r="F121" s="1">
        <v>2</v>
      </c>
      <c r="G121" s="1">
        <f t="shared" si="1"/>
        <v>34.000000000000007</v>
      </c>
    </row>
    <row r="122" spans="1:7">
      <c r="A122" s="30">
        <v>43123</v>
      </c>
      <c r="B122" s="405">
        <v>14573</v>
      </c>
      <c r="C122" s="405" t="s">
        <v>28</v>
      </c>
      <c r="D122" t="s">
        <v>15</v>
      </c>
      <c r="E122" s="1"/>
      <c r="F122" s="1">
        <v>2</v>
      </c>
      <c r="G122" s="1">
        <f t="shared" si="1"/>
        <v>32.000000000000007</v>
      </c>
    </row>
    <row r="123" spans="1:7">
      <c r="A123" s="30">
        <v>43123</v>
      </c>
      <c r="B123" s="405">
        <v>14573</v>
      </c>
      <c r="C123" s="405" t="s">
        <v>28</v>
      </c>
      <c r="D123" t="s">
        <v>16</v>
      </c>
      <c r="E123" s="1"/>
      <c r="F123" s="1">
        <v>2</v>
      </c>
      <c r="G123" s="1">
        <f t="shared" si="1"/>
        <v>30.000000000000007</v>
      </c>
    </row>
    <row r="124" spans="1:7">
      <c r="A124" s="30">
        <v>43123</v>
      </c>
      <c r="B124" s="405">
        <v>14573</v>
      </c>
      <c r="C124" s="405" t="s">
        <v>28</v>
      </c>
      <c r="D124" t="s">
        <v>17</v>
      </c>
      <c r="E124" s="1"/>
      <c r="F124" s="1">
        <v>25</v>
      </c>
      <c r="G124" s="1">
        <f t="shared" si="1"/>
        <v>5.0000000000000071</v>
      </c>
    </row>
    <row r="125" spans="1:7">
      <c r="A125" s="30">
        <v>43123</v>
      </c>
      <c r="B125" s="405">
        <v>14573</v>
      </c>
      <c r="C125" s="405" t="s">
        <v>28</v>
      </c>
      <c r="D125" t="s">
        <v>710</v>
      </c>
      <c r="E125" s="1"/>
      <c r="F125" s="1">
        <v>5</v>
      </c>
      <c r="G125" s="1">
        <f t="shared" si="1"/>
        <v>7.1054273576010019E-15</v>
      </c>
    </row>
    <row r="126" spans="1:7">
      <c r="A126" s="32">
        <v>43100</v>
      </c>
      <c r="B126" s="404" t="s">
        <v>11</v>
      </c>
      <c r="C126" s="404" t="s">
        <v>29</v>
      </c>
      <c r="D126" t="s">
        <v>13</v>
      </c>
      <c r="E126" s="1">
        <v>38</v>
      </c>
      <c r="G126" s="1">
        <f t="shared" si="1"/>
        <v>38.000000000000007</v>
      </c>
    </row>
    <row r="127" spans="1:7">
      <c r="B127" s="405"/>
      <c r="C127" s="405"/>
      <c r="D127" t="s">
        <v>14</v>
      </c>
      <c r="E127" s="1">
        <v>2</v>
      </c>
      <c r="G127" s="1">
        <f t="shared" si="1"/>
        <v>40.000000000000007</v>
      </c>
    </row>
    <row r="128" spans="1:7">
      <c r="B128" s="405"/>
      <c r="C128" s="405"/>
      <c r="D128" t="s">
        <v>15</v>
      </c>
      <c r="E128" s="1">
        <v>60</v>
      </c>
      <c r="G128" s="1">
        <f t="shared" si="1"/>
        <v>100</v>
      </c>
    </row>
    <row r="129" spans="1:7">
      <c r="B129" s="405"/>
      <c r="C129" s="405"/>
      <c r="D129" t="s">
        <v>16</v>
      </c>
      <c r="E129" s="1">
        <v>2</v>
      </c>
      <c r="G129" s="1">
        <f t="shared" si="1"/>
        <v>102</v>
      </c>
    </row>
    <row r="130" spans="1:7">
      <c r="B130" s="405"/>
      <c r="C130" s="405"/>
      <c r="D130" t="s">
        <v>17</v>
      </c>
      <c r="E130" s="1">
        <v>25</v>
      </c>
      <c r="G130" s="1">
        <f t="shared" si="1"/>
        <v>127</v>
      </c>
    </row>
    <row r="131" spans="1:7">
      <c r="B131" s="405"/>
      <c r="C131" s="405"/>
      <c r="D131" t="s">
        <v>710</v>
      </c>
      <c r="E131" s="1">
        <v>5</v>
      </c>
      <c r="G131" s="1">
        <f t="shared" si="1"/>
        <v>132</v>
      </c>
    </row>
    <row r="132" spans="1:7">
      <c r="A132" s="30">
        <v>43099</v>
      </c>
      <c r="B132" s="405" t="s">
        <v>10</v>
      </c>
      <c r="C132" s="405" t="s">
        <v>29</v>
      </c>
      <c r="D132" t="s">
        <v>15</v>
      </c>
      <c r="E132" s="1"/>
      <c r="F132" s="1">
        <v>60</v>
      </c>
      <c r="G132" s="1">
        <f t="shared" si="1"/>
        <v>72</v>
      </c>
    </row>
    <row r="133" spans="1:7">
      <c r="A133" s="30">
        <v>43099</v>
      </c>
      <c r="B133" s="405" t="s">
        <v>10</v>
      </c>
      <c r="C133" s="405" t="s">
        <v>29</v>
      </c>
      <c r="D133" t="s">
        <v>16</v>
      </c>
      <c r="E133" s="1"/>
      <c r="F133" s="1">
        <v>2</v>
      </c>
      <c r="G133" s="1">
        <f t="shared" si="1"/>
        <v>70</v>
      </c>
    </row>
    <row r="134" spans="1:7">
      <c r="A134" s="30">
        <v>43123</v>
      </c>
      <c r="B134" s="405">
        <v>14573</v>
      </c>
      <c r="C134" s="405" t="s">
        <v>29</v>
      </c>
      <c r="D134" t="s">
        <v>13</v>
      </c>
      <c r="E134" s="1"/>
      <c r="F134" s="1">
        <v>38</v>
      </c>
      <c r="G134" s="1">
        <f t="shared" si="1"/>
        <v>32</v>
      </c>
    </row>
    <row r="135" spans="1:7">
      <c r="A135" s="30">
        <v>43123</v>
      </c>
      <c r="B135" s="405">
        <v>14573</v>
      </c>
      <c r="C135" s="405" t="s">
        <v>29</v>
      </c>
      <c r="D135" t="s">
        <v>14</v>
      </c>
      <c r="E135" s="1"/>
      <c r="F135" s="1">
        <v>2</v>
      </c>
      <c r="G135" s="1">
        <f t="shared" ref="G135:G200" si="2">+G134+E135-F135</f>
        <v>30</v>
      </c>
    </row>
    <row r="136" spans="1:7">
      <c r="A136" s="30">
        <v>43123</v>
      </c>
      <c r="B136" s="405">
        <v>14573</v>
      </c>
      <c r="C136" s="405" t="s">
        <v>29</v>
      </c>
      <c r="D136" t="s">
        <v>17</v>
      </c>
      <c r="E136" s="1"/>
      <c r="F136" s="1">
        <v>25</v>
      </c>
      <c r="G136" s="1">
        <f t="shared" si="2"/>
        <v>5</v>
      </c>
    </row>
    <row r="137" spans="1:7">
      <c r="A137" s="30">
        <v>43123</v>
      </c>
      <c r="B137" s="405">
        <v>14573</v>
      </c>
      <c r="C137" s="405" t="s">
        <v>29</v>
      </c>
      <c r="D137" t="s">
        <v>710</v>
      </c>
      <c r="E137" s="1"/>
      <c r="F137" s="1">
        <v>5</v>
      </c>
      <c r="G137" s="1">
        <f t="shared" si="2"/>
        <v>0</v>
      </c>
    </row>
    <row r="138" spans="1:7">
      <c r="A138" s="32">
        <v>43131</v>
      </c>
      <c r="B138" s="404" t="s">
        <v>11</v>
      </c>
      <c r="C138" s="404" t="s">
        <v>12</v>
      </c>
      <c r="D138" t="s">
        <v>13</v>
      </c>
      <c r="E138" s="1">
        <v>33.799999999999997</v>
      </c>
      <c r="G138" s="1">
        <f t="shared" si="2"/>
        <v>33.799999999999997</v>
      </c>
    </row>
    <row r="139" spans="1:7">
      <c r="B139" s="405"/>
      <c r="C139" s="405"/>
      <c r="D139" t="s">
        <v>14</v>
      </c>
      <c r="E139" s="1">
        <v>2</v>
      </c>
      <c r="G139" s="1">
        <f t="shared" si="2"/>
        <v>35.799999999999997</v>
      </c>
    </row>
    <row r="140" spans="1:7">
      <c r="B140" s="405"/>
      <c r="C140" s="405"/>
      <c r="D140" t="s">
        <v>15</v>
      </c>
      <c r="E140" s="1">
        <v>60</v>
      </c>
      <c r="G140" s="1">
        <f t="shared" si="2"/>
        <v>95.8</v>
      </c>
    </row>
    <row r="141" spans="1:7">
      <c r="B141" s="405"/>
      <c r="C141" s="405"/>
      <c r="D141" t="s">
        <v>16</v>
      </c>
      <c r="E141" s="1">
        <v>2</v>
      </c>
      <c r="G141" s="1">
        <f t="shared" si="2"/>
        <v>97.8</v>
      </c>
    </row>
    <row r="142" spans="1:7">
      <c r="B142" s="405"/>
      <c r="C142" s="405"/>
      <c r="D142" t="s">
        <v>17</v>
      </c>
      <c r="E142" s="1">
        <v>50</v>
      </c>
      <c r="G142" s="1">
        <f t="shared" si="2"/>
        <v>147.80000000000001</v>
      </c>
    </row>
    <row r="143" spans="1:7">
      <c r="B143" s="405"/>
      <c r="C143" s="405"/>
      <c r="D143" t="s">
        <v>710</v>
      </c>
      <c r="E143" s="1">
        <v>5</v>
      </c>
      <c r="G143" s="1">
        <f t="shared" si="2"/>
        <v>152.80000000000001</v>
      </c>
    </row>
    <row r="144" spans="1:7">
      <c r="A144" s="30">
        <v>43131</v>
      </c>
      <c r="B144" s="405" t="s">
        <v>10</v>
      </c>
      <c r="C144" s="405" t="s">
        <v>12</v>
      </c>
      <c r="D144" t="s">
        <v>15</v>
      </c>
      <c r="E144" s="1"/>
      <c r="F144" s="1">
        <v>60</v>
      </c>
      <c r="G144" s="1">
        <f t="shared" si="2"/>
        <v>92.800000000000011</v>
      </c>
    </row>
    <row r="145" spans="1:7">
      <c r="A145" s="30">
        <v>43131</v>
      </c>
      <c r="B145" s="405" t="s">
        <v>10</v>
      </c>
      <c r="C145" s="405" t="s">
        <v>12</v>
      </c>
      <c r="D145" t="s">
        <v>16</v>
      </c>
      <c r="E145" s="1"/>
      <c r="F145" s="1">
        <v>2</v>
      </c>
      <c r="G145" s="1">
        <f t="shared" si="2"/>
        <v>90.800000000000011</v>
      </c>
    </row>
    <row r="146" spans="1:7">
      <c r="A146" s="30">
        <v>43164</v>
      </c>
      <c r="B146" s="405">
        <v>14799</v>
      </c>
      <c r="C146" s="405" t="s">
        <v>12</v>
      </c>
      <c r="D146" t="s">
        <v>13</v>
      </c>
      <c r="E146" s="1"/>
      <c r="F146" s="1">
        <v>33.799999999999997</v>
      </c>
      <c r="G146" s="1">
        <f t="shared" si="2"/>
        <v>57.000000000000014</v>
      </c>
    </row>
    <row r="147" spans="1:7">
      <c r="A147" s="30">
        <v>43164</v>
      </c>
      <c r="B147" s="405">
        <v>14799</v>
      </c>
      <c r="C147" s="405" t="s">
        <v>12</v>
      </c>
      <c r="D147" t="s">
        <v>14</v>
      </c>
      <c r="E147" s="1"/>
      <c r="F147" s="1">
        <v>2</v>
      </c>
      <c r="G147" s="1">
        <f t="shared" si="2"/>
        <v>55.000000000000014</v>
      </c>
    </row>
    <row r="148" spans="1:7">
      <c r="A148" s="30">
        <v>43180</v>
      </c>
      <c r="B148" s="405">
        <v>14884</v>
      </c>
      <c r="C148" s="405" t="s">
        <v>12</v>
      </c>
      <c r="D148" t="s">
        <v>17</v>
      </c>
      <c r="E148" s="1"/>
      <c r="F148" s="1">
        <v>50</v>
      </c>
      <c r="G148" s="1">
        <f t="shared" si="2"/>
        <v>5.0000000000000142</v>
      </c>
    </row>
    <row r="149" spans="1:7">
      <c r="A149" s="30">
        <v>43180</v>
      </c>
      <c r="B149" s="405">
        <v>14884</v>
      </c>
      <c r="C149" s="405" t="s">
        <v>12</v>
      </c>
      <c r="D149" t="s">
        <v>710</v>
      </c>
      <c r="E149" s="1"/>
      <c r="F149" s="1">
        <v>5</v>
      </c>
      <c r="G149" s="1">
        <f t="shared" si="2"/>
        <v>1.4210854715202004E-14</v>
      </c>
    </row>
    <row r="150" spans="1:7">
      <c r="A150" s="32">
        <v>43159</v>
      </c>
      <c r="B150" s="404" t="s">
        <v>11</v>
      </c>
      <c r="C150" s="404" t="s">
        <v>19</v>
      </c>
      <c r="D150" t="s">
        <v>13</v>
      </c>
      <c r="E150" s="1">
        <v>41.9</v>
      </c>
      <c r="G150" s="1">
        <f t="shared" si="2"/>
        <v>41.900000000000013</v>
      </c>
    </row>
    <row r="151" spans="1:7">
      <c r="B151" s="405"/>
      <c r="C151" s="405"/>
      <c r="D151" t="s">
        <v>14</v>
      </c>
      <c r="E151" s="1">
        <v>2</v>
      </c>
      <c r="G151" s="1">
        <f t="shared" si="2"/>
        <v>43.900000000000013</v>
      </c>
    </row>
    <row r="152" spans="1:7">
      <c r="B152" s="405"/>
      <c r="C152" s="405"/>
      <c r="D152" t="s">
        <v>15</v>
      </c>
      <c r="E152" s="1">
        <v>56</v>
      </c>
      <c r="G152" s="1">
        <f t="shared" si="2"/>
        <v>99.9</v>
      </c>
    </row>
    <row r="153" spans="1:7">
      <c r="B153" s="405"/>
      <c r="C153" s="405"/>
      <c r="D153" t="s">
        <v>16</v>
      </c>
      <c r="E153" s="1">
        <v>5</v>
      </c>
      <c r="G153" s="1">
        <f t="shared" si="2"/>
        <v>104.9</v>
      </c>
    </row>
    <row r="154" spans="1:7">
      <c r="B154" s="405"/>
      <c r="C154" s="405"/>
      <c r="D154" t="s">
        <v>17</v>
      </c>
      <c r="E154" s="1">
        <v>50</v>
      </c>
      <c r="G154" s="1">
        <f t="shared" si="2"/>
        <v>154.9</v>
      </c>
    </row>
    <row r="155" spans="1:7">
      <c r="B155" s="405"/>
      <c r="C155" s="405"/>
      <c r="D155" t="s">
        <v>710</v>
      </c>
      <c r="E155" s="1">
        <v>5</v>
      </c>
      <c r="G155" s="1">
        <f t="shared" si="2"/>
        <v>159.9</v>
      </c>
    </row>
    <row r="156" spans="1:7">
      <c r="A156" s="30">
        <v>43159</v>
      </c>
      <c r="B156" s="405" t="s">
        <v>10</v>
      </c>
      <c r="C156" s="405" t="s">
        <v>19</v>
      </c>
      <c r="D156" t="s">
        <v>15</v>
      </c>
      <c r="E156" s="1"/>
      <c r="F156" s="1">
        <v>56</v>
      </c>
      <c r="G156" s="1">
        <f t="shared" si="2"/>
        <v>103.9</v>
      </c>
    </row>
    <row r="157" spans="1:7">
      <c r="A157" s="30">
        <v>43159</v>
      </c>
      <c r="B157" s="405" t="s">
        <v>10</v>
      </c>
      <c r="C157" s="405" t="s">
        <v>19</v>
      </c>
      <c r="D157" t="s">
        <v>16</v>
      </c>
      <c r="E157" s="1"/>
      <c r="F157" s="1">
        <v>5</v>
      </c>
      <c r="G157" s="1">
        <f t="shared" si="2"/>
        <v>98.9</v>
      </c>
    </row>
    <row r="158" spans="1:7">
      <c r="A158" s="30">
        <v>43180</v>
      </c>
      <c r="B158" s="405">
        <v>14884</v>
      </c>
      <c r="C158" s="405" t="s">
        <v>19</v>
      </c>
      <c r="D158" t="s">
        <v>13</v>
      </c>
      <c r="E158" s="1"/>
      <c r="F158" s="1">
        <v>41.9</v>
      </c>
      <c r="G158" s="1">
        <f t="shared" si="2"/>
        <v>57.000000000000007</v>
      </c>
    </row>
    <row r="159" spans="1:7">
      <c r="A159" s="30">
        <v>43180</v>
      </c>
      <c r="B159" s="405">
        <v>14884</v>
      </c>
      <c r="C159" s="405" t="s">
        <v>19</v>
      </c>
      <c r="D159" t="s">
        <v>14</v>
      </c>
      <c r="E159" s="1"/>
      <c r="F159" s="1">
        <v>2</v>
      </c>
      <c r="G159" s="1">
        <f t="shared" si="2"/>
        <v>55.000000000000007</v>
      </c>
    </row>
    <row r="160" spans="1:7">
      <c r="A160" s="30">
        <v>43180</v>
      </c>
      <c r="B160" s="405">
        <v>14884</v>
      </c>
      <c r="C160" s="405" t="s">
        <v>19</v>
      </c>
      <c r="D160" t="s">
        <v>710</v>
      </c>
      <c r="E160" s="1"/>
      <c r="F160" s="1">
        <v>5</v>
      </c>
      <c r="G160" s="1">
        <f t="shared" si="2"/>
        <v>50.000000000000007</v>
      </c>
    </row>
    <row r="161" spans="1:7">
      <c r="A161" s="30">
        <v>43180</v>
      </c>
      <c r="B161" s="405">
        <v>14884</v>
      </c>
      <c r="C161" s="405" t="s">
        <v>19</v>
      </c>
      <c r="D161" t="s">
        <v>17</v>
      </c>
      <c r="E161" s="1"/>
      <c r="F161" s="1">
        <v>50</v>
      </c>
      <c r="G161" s="1">
        <f t="shared" si="2"/>
        <v>0</v>
      </c>
    </row>
    <row r="162" spans="1:7">
      <c r="A162" s="32">
        <v>43189</v>
      </c>
      <c r="B162" s="404" t="s">
        <v>11</v>
      </c>
      <c r="C162" s="404" t="s">
        <v>20</v>
      </c>
      <c r="D162" t="s">
        <v>13</v>
      </c>
      <c r="E162" s="1">
        <v>40.5</v>
      </c>
      <c r="G162" s="1">
        <f t="shared" si="2"/>
        <v>40.5</v>
      </c>
    </row>
    <row r="163" spans="1:7">
      <c r="B163" s="405"/>
      <c r="C163" s="405"/>
      <c r="D163" t="s">
        <v>14</v>
      </c>
      <c r="E163" s="1">
        <v>2</v>
      </c>
      <c r="G163" s="1">
        <f t="shared" si="2"/>
        <v>42.5</v>
      </c>
    </row>
    <row r="164" spans="1:7">
      <c r="B164" s="405"/>
      <c r="C164" s="405"/>
      <c r="D164" t="s">
        <v>15</v>
      </c>
      <c r="E164" s="1">
        <v>60</v>
      </c>
      <c r="G164" s="1">
        <f t="shared" si="2"/>
        <v>102.5</v>
      </c>
    </row>
    <row r="165" spans="1:7">
      <c r="B165" s="405"/>
      <c r="C165" s="405"/>
      <c r="D165" t="s">
        <v>16</v>
      </c>
      <c r="E165" s="1">
        <v>5</v>
      </c>
      <c r="G165" s="1">
        <f t="shared" si="2"/>
        <v>107.5</v>
      </c>
    </row>
    <row r="166" spans="1:7">
      <c r="B166" s="405"/>
      <c r="C166" s="405"/>
      <c r="D166" t="s">
        <v>710</v>
      </c>
      <c r="E166" s="1">
        <v>5</v>
      </c>
      <c r="G166" s="1">
        <f t="shared" si="2"/>
        <v>112.5</v>
      </c>
    </row>
    <row r="167" spans="1:7">
      <c r="B167" s="405"/>
      <c r="C167" s="405"/>
      <c r="D167" t="s">
        <v>17</v>
      </c>
      <c r="E167" s="1">
        <v>50</v>
      </c>
      <c r="G167" s="1">
        <f t="shared" si="2"/>
        <v>162.5</v>
      </c>
    </row>
    <row r="168" spans="1:7">
      <c r="A168" s="30">
        <v>43190</v>
      </c>
      <c r="B168" s="405" t="s">
        <v>10</v>
      </c>
      <c r="C168" s="405" t="s">
        <v>20</v>
      </c>
      <c r="D168" t="s">
        <v>15</v>
      </c>
      <c r="E168" s="1"/>
      <c r="F168" s="1">
        <v>60</v>
      </c>
      <c r="G168" s="1">
        <f t="shared" si="2"/>
        <v>102.5</v>
      </c>
    </row>
    <row r="169" spans="1:7">
      <c r="A169" s="30">
        <v>43190</v>
      </c>
      <c r="B169" s="405" t="s">
        <v>10</v>
      </c>
      <c r="C169" s="405" t="s">
        <v>20</v>
      </c>
      <c r="D169" t="s">
        <v>16</v>
      </c>
      <c r="E169" s="1"/>
      <c r="F169" s="1">
        <v>5</v>
      </c>
      <c r="G169" s="1">
        <f t="shared" si="2"/>
        <v>97.5</v>
      </c>
    </row>
    <row r="170" spans="1:7">
      <c r="A170" s="30">
        <v>43213</v>
      </c>
      <c r="B170" s="405">
        <v>15163</v>
      </c>
      <c r="C170" s="405" t="s">
        <v>20</v>
      </c>
      <c r="D170" t="s">
        <v>13</v>
      </c>
      <c r="E170" s="1"/>
      <c r="F170" s="1">
        <v>40.5</v>
      </c>
      <c r="G170" s="1">
        <f t="shared" si="2"/>
        <v>57</v>
      </c>
    </row>
    <row r="171" spans="1:7">
      <c r="A171" s="30">
        <v>43213</v>
      </c>
      <c r="B171" s="405">
        <v>15163</v>
      </c>
      <c r="C171" s="405" t="s">
        <v>20</v>
      </c>
      <c r="D171" t="s">
        <v>14</v>
      </c>
      <c r="E171" s="1"/>
      <c r="F171" s="1">
        <v>2</v>
      </c>
      <c r="G171" s="1">
        <f t="shared" si="2"/>
        <v>55</v>
      </c>
    </row>
    <row r="172" spans="1:7">
      <c r="A172" s="30">
        <v>43213</v>
      </c>
      <c r="B172" s="405">
        <v>15163</v>
      </c>
      <c r="C172" s="405" t="s">
        <v>20</v>
      </c>
      <c r="D172" t="s">
        <v>710</v>
      </c>
      <c r="E172" s="1"/>
      <c r="F172" s="1">
        <v>5</v>
      </c>
      <c r="G172" s="1">
        <f t="shared" si="2"/>
        <v>50</v>
      </c>
    </row>
    <row r="173" spans="1:7">
      <c r="A173" s="30">
        <v>43213</v>
      </c>
      <c r="B173" s="405">
        <v>15163</v>
      </c>
      <c r="C173" s="405" t="s">
        <v>20</v>
      </c>
      <c r="D173" t="s">
        <v>17</v>
      </c>
      <c r="E173" s="1"/>
      <c r="F173" s="1">
        <v>50</v>
      </c>
      <c r="G173" s="1">
        <f t="shared" si="2"/>
        <v>0</v>
      </c>
    </row>
    <row r="174" spans="1:7">
      <c r="A174" s="30">
        <v>43220</v>
      </c>
      <c r="B174" s="405" t="s">
        <v>11</v>
      </c>
      <c r="C174" s="405" t="s">
        <v>21</v>
      </c>
      <c r="D174" t="s">
        <v>13</v>
      </c>
      <c r="E174" s="1">
        <v>41.6</v>
      </c>
      <c r="G174" s="1">
        <f t="shared" si="2"/>
        <v>41.6</v>
      </c>
    </row>
    <row r="175" spans="1:7">
      <c r="B175" s="405"/>
      <c r="C175" s="405"/>
      <c r="D175" t="s">
        <v>14</v>
      </c>
      <c r="E175" s="1">
        <v>2</v>
      </c>
      <c r="G175" s="1">
        <f t="shared" si="2"/>
        <v>43.6</v>
      </c>
    </row>
    <row r="176" spans="1:7">
      <c r="B176" s="405"/>
      <c r="C176" s="405"/>
      <c r="D176" t="s">
        <v>15</v>
      </c>
      <c r="E176" s="1">
        <v>60</v>
      </c>
      <c r="G176" s="1">
        <f t="shared" si="2"/>
        <v>103.6</v>
      </c>
    </row>
    <row r="177" spans="1:7">
      <c r="B177" s="405"/>
      <c r="C177" s="405"/>
      <c r="D177" t="s">
        <v>16</v>
      </c>
      <c r="E177" s="1">
        <v>5</v>
      </c>
      <c r="G177" s="1">
        <f t="shared" si="2"/>
        <v>108.6</v>
      </c>
    </row>
    <row r="178" spans="1:7">
      <c r="B178" s="405"/>
      <c r="C178" s="405"/>
      <c r="D178" t="s">
        <v>710</v>
      </c>
      <c r="E178" s="1">
        <v>5</v>
      </c>
      <c r="G178" s="1">
        <f t="shared" si="2"/>
        <v>113.6</v>
      </c>
    </row>
    <row r="179" spans="1:7">
      <c r="B179" s="405"/>
      <c r="C179" s="405"/>
      <c r="D179" t="s">
        <v>17</v>
      </c>
      <c r="E179" s="1">
        <v>50</v>
      </c>
      <c r="G179" s="1">
        <f t="shared" si="2"/>
        <v>163.6</v>
      </c>
    </row>
    <row r="180" spans="1:7">
      <c r="A180" s="30">
        <v>43220</v>
      </c>
      <c r="B180" s="405" t="s">
        <v>10</v>
      </c>
      <c r="C180" s="405" t="s">
        <v>21</v>
      </c>
      <c r="D180" t="s">
        <v>15</v>
      </c>
      <c r="E180" s="1"/>
      <c r="F180" s="1">
        <v>60</v>
      </c>
      <c r="G180" s="1">
        <f t="shared" si="2"/>
        <v>103.6</v>
      </c>
    </row>
    <row r="181" spans="1:7">
      <c r="A181" s="30">
        <v>43220</v>
      </c>
      <c r="B181" s="405" t="s">
        <v>10</v>
      </c>
      <c r="C181" s="405" t="s">
        <v>21</v>
      </c>
      <c r="D181" t="s">
        <v>16</v>
      </c>
      <c r="E181" s="1"/>
      <c r="F181" s="1">
        <v>5</v>
      </c>
      <c r="G181" s="1">
        <f t="shared" si="2"/>
        <v>98.6</v>
      </c>
    </row>
    <row r="182" spans="1:7">
      <c r="A182" s="30">
        <v>43250</v>
      </c>
      <c r="B182" s="405">
        <v>15458</v>
      </c>
      <c r="C182" s="405" t="s">
        <v>21</v>
      </c>
      <c r="D182" t="s">
        <v>13</v>
      </c>
      <c r="E182" s="1"/>
      <c r="F182" s="1">
        <v>41.6</v>
      </c>
      <c r="G182" s="1">
        <f t="shared" si="2"/>
        <v>56.999999999999993</v>
      </c>
    </row>
    <row r="183" spans="1:7">
      <c r="A183" s="30">
        <v>43250</v>
      </c>
      <c r="B183" s="405">
        <v>15458</v>
      </c>
      <c r="C183" s="405" t="s">
        <v>21</v>
      </c>
      <c r="D183" t="s">
        <v>14</v>
      </c>
      <c r="E183" s="1"/>
      <c r="F183" s="1">
        <v>2</v>
      </c>
      <c r="G183" s="1">
        <f t="shared" si="2"/>
        <v>54.999999999999993</v>
      </c>
    </row>
    <row r="184" spans="1:7">
      <c r="A184" s="30">
        <v>43284</v>
      </c>
      <c r="B184" s="405">
        <v>15641</v>
      </c>
      <c r="C184" s="405" t="s">
        <v>21</v>
      </c>
      <c r="D184" t="s">
        <v>17</v>
      </c>
      <c r="E184" s="1"/>
      <c r="F184" s="1">
        <v>50</v>
      </c>
      <c r="G184" s="1">
        <f t="shared" si="2"/>
        <v>4.9999999999999929</v>
      </c>
    </row>
    <row r="185" spans="1:7">
      <c r="A185" s="30">
        <v>43284</v>
      </c>
      <c r="B185" s="405">
        <v>15641</v>
      </c>
      <c r="C185" s="405" t="s">
        <v>21</v>
      </c>
      <c r="D185" t="s">
        <v>710</v>
      </c>
      <c r="E185" s="1"/>
      <c r="F185" s="1">
        <v>5</v>
      </c>
      <c r="G185" s="1">
        <f t="shared" si="2"/>
        <v>-7.1054273576010019E-15</v>
      </c>
    </row>
    <row r="186" spans="1:7">
      <c r="A186" s="30">
        <v>43251</v>
      </c>
      <c r="B186" s="405" t="s">
        <v>11</v>
      </c>
      <c r="C186" s="405" t="s">
        <v>22</v>
      </c>
      <c r="D186" t="s">
        <v>13</v>
      </c>
      <c r="E186" s="1">
        <v>38.700000000000003</v>
      </c>
      <c r="G186" s="1">
        <f t="shared" si="2"/>
        <v>38.699999999999996</v>
      </c>
    </row>
    <row r="187" spans="1:7">
      <c r="B187" s="405"/>
      <c r="C187" s="405"/>
      <c r="D187" t="s">
        <v>14</v>
      </c>
      <c r="E187" s="1">
        <v>2</v>
      </c>
      <c r="G187" s="1">
        <f t="shared" si="2"/>
        <v>40.699999999999996</v>
      </c>
    </row>
    <row r="188" spans="1:7">
      <c r="B188" s="405"/>
      <c r="C188" s="405"/>
      <c r="D188" t="s">
        <v>15</v>
      </c>
      <c r="E188" s="1">
        <v>60</v>
      </c>
      <c r="G188" s="1">
        <f t="shared" si="2"/>
        <v>100.69999999999999</v>
      </c>
    </row>
    <row r="189" spans="1:7">
      <c r="B189" s="405"/>
      <c r="C189" s="405"/>
      <c r="D189" t="s">
        <v>16</v>
      </c>
      <c r="E189" s="1">
        <v>5</v>
      </c>
      <c r="G189" s="1">
        <f t="shared" si="2"/>
        <v>105.69999999999999</v>
      </c>
    </row>
    <row r="190" spans="1:7">
      <c r="B190" s="405"/>
      <c r="C190" s="405"/>
      <c r="D190" t="s">
        <v>710</v>
      </c>
      <c r="E190" s="1">
        <v>5</v>
      </c>
      <c r="G190" s="1">
        <f t="shared" si="2"/>
        <v>110.69999999999999</v>
      </c>
    </row>
    <row r="191" spans="1:7">
      <c r="B191" s="405"/>
      <c r="C191" s="405"/>
      <c r="D191" t="s">
        <v>17</v>
      </c>
      <c r="E191" s="1">
        <v>50</v>
      </c>
      <c r="G191" s="1">
        <f t="shared" si="2"/>
        <v>160.69999999999999</v>
      </c>
    </row>
    <row r="192" spans="1:7">
      <c r="A192" s="30">
        <v>43251</v>
      </c>
      <c r="B192" s="405" t="s">
        <v>10</v>
      </c>
      <c r="C192" s="405" t="s">
        <v>22</v>
      </c>
      <c r="D192" t="s">
        <v>15</v>
      </c>
      <c r="E192" s="1"/>
      <c r="F192" s="1">
        <v>60</v>
      </c>
      <c r="G192" s="1">
        <f t="shared" si="2"/>
        <v>100.69999999999999</v>
      </c>
    </row>
    <row r="193" spans="1:15">
      <c r="A193" s="30">
        <v>43251</v>
      </c>
      <c r="B193" s="405" t="s">
        <v>10</v>
      </c>
      <c r="C193" s="405" t="s">
        <v>22</v>
      </c>
      <c r="D193" t="s">
        <v>16</v>
      </c>
      <c r="F193" s="1">
        <v>5</v>
      </c>
      <c r="G193" s="1">
        <f t="shared" si="2"/>
        <v>95.699999999999989</v>
      </c>
    </row>
    <row r="194" spans="1:15">
      <c r="A194" s="30">
        <v>43284</v>
      </c>
      <c r="B194" s="405">
        <v>15641</v>
      </c>
      <c r="C194" s="405" t="s">
        <v>22</v>
      </c>
      <c r="D194" t="s">
        <v>13</v>
      </c>
      <c r="F194" s="1">
        <v>38.700000000000003</v>
      </c>
      <c r="G194" s="1">
        <f t="shared" si="2"/>
        <v>56.999999999999986</v>
      </c>
    </row>
    <row r="195" spans="1:15">
      <c r="A195" s="30">
        <v>43284</v>
      </c>
      <c r="B195" s="405">
        <v>15641</v>
      </c>
      <c r="C195" s="405" t="s">
        <v>22</v>
      </c>
      <c r="D195" t="s">
        <v>14</v>
      </c>
      <c r="F195" s="1">
        <v>2</v>
      </c>
      <c r="G195" s="1">
        <f t="shared" si="2"/>
        <v>54.999999999999986</v>
      </c>
    </row>
    <row r="196" spans="1:15" s="11" customFormat="1">
      <c r="A196" s="30">
        <v>43318</v>
      </c>
      <c r="B196" s="405">
        <v>15909</v>
      </c>
      <c r="C196" s="405" t="s">
        <v>22</v>
      </c>
      <c r="D196" t="s">
        <v>17</v>
      </c>
      <c r="E196" s="13"/>
      <c r="F196" s="20">
        <v>50</v>
      </c>
      <c r="G196" s="1">
        <f t="shared" si="2"/>
        <v>4.9999999999999858</v>
      </c>
      <c r="H196" s="65"/>
      <c r="K196" s="146"/>
      <c r="O196" s="23"/>
    </row>
    <row r="197" spans="1:15" s="11" customFormat="1">
      <c r="A197" s="30">
        <v>43318</v>
      </c>
      <c r="B197" s="405">
        <v>15909</v>
      </c>
      <c r="C197" s="405" t="s">
        <v>22</v>
      </c>
      <c r="D197" t="s">
        <v>710</v>
      </c>
      <c r="E197" s="13"/>
      <c r="F197" s="20">
        <v>5</v>
      </c>
      <c r="G197" s="1">
        <f t="shared" si="2"/>
        <v>-1.4210854715202004E-14</v>
      </c>
      <c r="H197" s="65"/>
      <c r="K197" s="146"/>
      <c r="O197" s="23"/>
    </row>
    <row r="198" spans="1:15">
      <c r="A198" s="30">
        <v>43281</v>
      </c>
      <c r="B198" s="405" t="s">
        <v>11</v>
      </c>
      <c r="C198" s="405" t="s">
        <v>23</v>
      </c>
      <c r="D198" t="s">
        <v>13</v>
      </c>
      <c r="E198" s="1">
        <v>35.799999999999997</v>
      </c>
      <c r="G198" s="1">
        <f t="shared" si="2"/>
        <v>35.799999999999983</v>
      </c>
    </row>
    <row r="199" spans="1:15">
      <c r="B199" s="405"/>
      <c r="C199" s="405"/>
      <c r="D199" t="s">
        <v>14</v>
      </c>
      <c r="E199" s="1">
        <v>4</v>
      </c>
      <c r="G199" s="1">
        <f t="shared" si="2"/>
        <v>39.799999999999983</v>
      </c>
    </row>
    <row r="200" spans="1:15">
      <c r="B200" s="405"/>
      <c r="C200" s="405"/>
      <c r="D200" t="s">
        <v>15</v>
      </c>
      <c r="E200" s="1">
        <v>60</v>
      </c>
      <c r="G200" s="1">
        <f t="shared" si="2"/>
        <v>99.799999999999983</v>
      </c>
    </row>
    <row r="201" spans="1:15">
      <c r="B201" s="405"/>
      <c r="C201" s="405"/>
      <c r="D201" t="s">
        <v>16</v>
      </c>
      <c r="E201" s="1">
        <v>5</v>
      </c>
      <c r="G201" s="1">
        <f t="shared" ref="G201:G274" si="3">+G200+E201-F201</f>
        <v>104.79999999999998</v>
      </c>
    </row>
    <row r="202" spans="1:15">
      <c r="B202" s="405"/>
      <c r="C202" s="405"/>
      <c r="D202" t="s">
        <v>710</v>
      </c>
      <c r="E202" s="1">
        <v>5</v>
      </c>
      <c r="G202" s="1">
        <f t="shared" si="3"/>
        <v>109.79999999999998</v>
      </c>
    </row>
    <row r="203" spans="1:15">
      <c r="B203" s="405"/>
      <c r="C203" s="405"/>
      <c r="D203" t="s">
        <v>17</v>
      </c>
      <c r="E203" s="1">
        <v>50</v>
      </c>
      <c r="G203" s="1">
        <f t="shared" si="3"/>
        <v>159.79999999999998</v>
      </c>
    </row>
    <row r="204" spans="1:15">
      <c r="A204" s="30">
        <v>43281</v>
      </c>
      <c r="B204" s="405" t="s">
        <v>10</v>
      </c>
      <c r="C204" s="405" t="s">
        <v>23</v>
      </c>
      <c r="D204" t="s">
        <v>15</v>
      </c>
      <c r="F204" s="1">
        <v>60</v>
      </c>
      <c r="G204" s="1">
        <f t="shared" si="3"/>
        <v>99.799999999999983</v>
      </c>
    </row>
    <row r="205" spans="1:15">
      <c r="A205" s="30">
        <v>43281</v>
      </c>
      <c r="B205" s="405" t="s">
        <v>10</v>
      </c>
      <c r="C205" s="405" t="s">
        <v>23</v>
      </c>
      <c r="D205" t="s">
        <v>16</v>
      </c>
      <c r="F205" s="1">
        <v>5</v>
      </c>
      <c r="G205" s="1">
        <f t="shared" si="3"/>
        <v>94.799999999999983</v>
      </c>
    </row>
    <row r="206" spans="1:15" s="11" customFormat="1">
      <c r="A206" s="30">
        <v>43318</v>
      </c>
      <c r="B206" s="405">
        <v>15909</v>
      </c>
      <c r="C206" s="405" t="s">
        <v>23</v>
      </c>
      <c r="D206" t="s">
        <v>13</v>
      </c>
      <c r="E206" s="13"/>
      <c r="F206" s="20">
        <v>35.799999999999997</v>
      </c>
      <c r="G206" s="1">
        <f t="shared" si="3"/>
        <v>58.999999999999986</v>
      </c>
      <c r="H206" s="65"/>
      <c r="K206" s="146"/>
      <c r="O206" s="23"/>
    </row>
    <row r="207" spans="1:15" s="11" customFormat="1">
      <c r="A207" s="30">
        <v>43318</v>
      </c>
      <c r="B207" s="405">
        <v>15909</v>
      </c>
      <c r="C207" s="405" t="s">
        <v>23</v>
      </c>
      <c r="D207" t="s">
        <v>14</v>
      </c>
      <c r="E207" s="13"/>
      <c r="F207" s="20">
        <v>4</v>
      </c>
      <c r="G207" s="1">
        <f t="shared" si="3"/>
        <v>54.999999999999986</v>
      </c>
      <c r="H207" s="65"/>
      <c r="K207" s="146"/>
      <c r="O207" s="23"/>
    </row>
    <row r="208" spans="1:15" s="11" customFormat="1">
      <c r="A208" s="30">
        <v>43318</v>
      </c>
      <c r="B208" s="405">
        <v>15909</v>
      </c>
      <c r="C208" s="405" t="s">
        <v>23</v>
      </c>
      <c r="D208" t="s">
        <v>17</v>
      </c>
      <c r="E208" s="13"/>
      <c r="F208" s="20">
        <v>50</v>
      </c>
      <c r="G208" s="1">
        <f t="shared" si="3"/>
        <v>4.9999999999999858</v>
      </c>
      <c r="H208" s="65"/>
      <c r="K208" s="146"/>
      <c r="O208" s="23"/>
    </row>
    <row r="209" spans="1:15" s="11" customFormat="1">
      <c r="A209" s="30">
        <v>43318</v>
      </c>
      <c r="B209" s="405">
        <v>15909</v>
      </c>
      <c r="C209" s="405" t="s">
        <v>23</v>
      </c>
      <c r="D209" t="s">
        <v>710</v>
      </c>
      <c r="E209" s="13"/>
      <c r="F209" s="20">
        <v>5</v>
      </c>
      <c r="G209" s="1">
        <f t="shared" si="3"/>
        <v>-1.4210854715202004E-14</v>
      </c>
      <c r="H209" s="65"/>
      <c r="K209" s="146"/>
      <c r="O209" s="23"/>
    </row>
    <row r="210" spans="1:15">
      <c r="A210" s="30">
        <v>43312</v>
      </c>
      <c r="B210" s="405" t="s">
        <v>11</v>
      </c>
      <c r="C210" s="405" t="s">
        <v>24</v>
      </c>
      <c r="D210" t="s">
        <v>13</v>
      </c>
      <c r="E210" s="1">
        <v>35.1</v>
      </c>
      <c r="G210" s="1">
        <f t="shared" si="3"/>
        <v>35.099999999999987</v>
      </c>
    </row>
    <row r="211" spans="1:15">
      <c r="B211" s="405"/>
      <c r="C211" s="405"/>
      <c r="D211" t="s">
        <v>14</v>
      </c>
      <c r="E211" s="1">
        <v>2</v>
      </c>
      <c r="G211" s="1">
        <f t="shared" si="3"/>
        <v>37.099999999999987</v>
      </c>
    </row>
    <row r="212" spans="1:15">
      <c r="B212" s="405"/>
      <c r="C212" s="405"/>
      <c r="D212" t="s">
        <v>15</v>
      </c>
      <c r="E212" s="1">
        <v>60</v>
      </c>
      <c r="G212" s="1">
        <f t="shared" si="3"/>
        <v>97.1</v>
      </c>
    </row>
    <row r="213" spans="1:15">
      <c r="B213" s="405"/>
      <c r="C213" s="405"/>
      <c r="D213" t="s">
        <v>16</v>
      </c>
      <c r="E213" s="1">
        <v>5</v>
      </c>
      <c r="G213" s="1">
        <f t="shared" si="3"/>
        <v>102.1</v>
      </c>
    </row>
    <row r="214" spans="1:15">
      <c r="B214" s="405"/>
      <c r="C214" s="405"/>
      <c r="D214" t="s">
        <v>710</v>
      </c>
      <c r="E214" s="1">
        <v>5</v>
      </c>
      <c r="G214" s="1">
        <f t="shared" si="3"/>
        <v>107.1</v>
      </c>
    </row>
    <row r="215" spans="1:15">
      <c r="B215" s="405"/>
      <c r="C215" s="405"/>
      <c r="D215" t="s">
        <v>17</v>
      </c>
      <c r="E215" s="1">
        <v>50</v>
      </c>
      <c r="G215" s="1">
        <f t="shared" si="3"/>
        <v>157.1</v>
      </c>
    </row>
    <row r="216" spans="1:15">
      <c r="A216" s="30">
        <v>43312</v>
      </c>
      <c r="B216" s="405" t="s">
        <v>10</v>
      </c>
      <c r="C216" s="405" t="s">
        <v>24</v>
      </c>
      <c r="D216" t="s">
        <v>15</v>
      </c>
      <c r="E216" s="1"/>
      <c r="F216" s="1">
        <v>60</v>
      </c>
      <c r="G216" s="1">
        <f t="shared" si="3"/>
        <v>97.1</v>
      </c>
    </row>
    <row r="217" spans="1:15">
      <c r="A217" s="30">
        <v>43312</v>
      </c>
      <c r="B217" s="405" t="s">
        <v>10</v>
      </c>
      <c r="C217" s="405" t="s">
        <v>24</v>
      </c>
      <c r="D217" t="s">
        <v>16</v>
      </c>
      <c r="E217" s="1"/>
      <c r="F217" s="1">
        <v>5</v>
      </c>
      <c r="G217" s="1">
        <f t="shared" si="3"/>
        <v>92.1</v>
      </c>
    </row>
    <row r="218" spans="1:15" s="11" customFormat="1">
      <c r="A218" s="30">
        <v>43318</v>
      </c>
      <c r="B218" s="405">
        <v>15909</v>
      </c>
      <c r="C218" s="405" t="s">
        <v>24</v>
      </c>
      <c r="D218" t="s">
        <v>17</v>
      </c>
      <c r="E218" s="20"/>
      <c r="F218" s="20">
        <v>50</v>
      </c>
      <c r="G218" s="1">
        <f t="shared" si="3"/>
        <v>42.099999999999994</v>
      </c>
      <c r="H218" s="65"/>
      <c r="K218" s="146"/>
      <c r="O218" s="23"/>
    </row>
    <row r="219" spans="1:15" s="11" customFormat="1">
      <c r="A219" s="30">
        <v>43318</v>
      </c>
      <c r="B219" s="405">
        <v>15909</v>
      </c>
      <c r="C219" s="405" t="s">
        <v>24</v>
      </c>
      <c r="D219" t="s">
        <v>710</v>
      </c>
      <c r="E219" s="20"/>
      <c r="F219" s="20">
        <v>5</v>
      </c>
      <c r="G219" s="1">
        <f t="shared" si="3"/>
        <v>37.099999999999994</v>
      </c>
      <c r="H219" s="65"/>
      <c r="K219" s="146"/>
      <c r="O219" s="23"/>
    </row>
    <row r="220" spans="1:15" s="11" customFormat="1">
      <c r="A220" s="30">
        <v>43389</v>
      </c>
      <c r="B220" s="405">
        <v>16334</v>
      </c>
      <c r="C220" s="405" t="s">
        <v>24</v>
      </c>
      <c r="D220" t="s">
        <v>13</v>
      </c>
      <c r="E220" s="20"/>
      <c r="F220" s="20">
        <v>35.1</v>
      </c>
      <c r="G220" s="1">
        <f t="shared" si="3"/>
        <v>1.9999999999999929</v>
      </c>
      <c r="H220" s="65"/>
      <c r="K220" s="146"/>
      <c r="O220" s="23"/>
    </row>
    <row r="221" spans="1:15" s="11" customFormat="1">
      <c r="A221" s="30">
        <v>43389</v>
      </c>
      <c r="B221" s="405">
        <v>16334</v>
      </c>
      <c r="C221" s="405" t="s">
        <v>24</v>
      </c>
      <c r="D221" t="s">
        <v>14</v>
      </c>
      <c r="E221" s="20"/>
      <c r="F221" s="20">
        <v>2</v>
      </c>
      <c r="G221" s="1">
        <f t="shared" si="3"/>
        <v>-7.1054273576010019E-15</v>
      </c>
      <c r="H221" s="65"/>
      <c r="K221" s="146"/>
      <c r="O221" s="23"/>
    </row>
    <row r="222" spans="1:15" s="11" customFormat="1">
      <c r="A222" s="32">
        <v>43343</v>
      </c>
      <c r="B222" s="404" t="s">
        <v>11</v>
      </c>
      <c r="C222" s="404" t="s">
        <v>25</v>
      </c>
      <c r="D222" t="s">
        <v>13</v>
      </c>
      <c r="E222" s="1">
        <v>34.799999999999997</v>
      </c>
      <c r="F222" s="20"/>
      <c r="G222" s="1">
        <f t="shared" si="3"/>
        <v>34.79999999999999</v>
      </c>
      <c r="H222" s="65"/>
      <c r="K222" s="146"/>
      <c r="O222" s="23"/>
    </row>
    <row r="223" spans="1:15" s="11" customFormat="1">
      <c r="A223" s="30"/>
      <c r="B223" s="405"/>
      <c r="C223" s="405"/>
      <c r="D223" t="s">
        <v>14</v>
      </c>
      <c r="E223" s="1">
        <v>2</v>
      </c>
      <c r="F223" s="20"/>
      <c r="G223" s="1">
        <f t="shared" si="3"/>
        <v>36.79999999999999</v>
      </c>
      <c r="H223" s="65"/>
      <c r="K223" s="146"/>
      <c r="O223" s="23"/>
    </row>
    <row r="224" spans="1:15" s="11" customFormat="1">
      <c r="A224" s="30"/>
      <c r="B224" s="405"/>
      <c r="C224" s="405"/>
      <c r="D224" t="s">
        <v>15</v>
      </c>
      <c r="E224" s="1">
        <v>60</v>
      </c>
      <c r="F224" s="20"/>
      <c r="G224" s="1">
        <f t="shared" si="3"/>
        <v>96.799999999999983</v>
      </c>
      <c r="H224" s="65"/>
      <c r="K224" s="146"/>
      <c r="O224" s="23"/>
    </row>
    <row r="225" spans="1:15" s="11" customFormat="1">
      <c r="A225" s="30"/>
      <c r="B225" s="405"/>
      <c r="C225" s="405"/>
      <c r="D225" t="s">
        <v>16</v>
      </c>
      <c r="E225" s="1">
        <v>5</v>
      </c>
      <c r="F225" s="20"/>
      <c r="G225" s="1">
        <f t="shared" si="3"/>
        <v>101.79999999999998</v>
      </c>
      <c r="H225" s="65"/>
      <c r="K225" s="146"/>
      <c r="O225" s="23"/>
    </row>
    <row r="226" spans="1:15" s="11" customFormat="1">
      <c r="A226" s="30"/>
      <c r="B226" s="405"/>
      <c r="C226" s="405"/>
      <c r="D226" t="s">
        <v>710</v>
      </c>
      <c r="E226" s="1">
        <v>5</v>
      </c>
      <c r="F226" s="20"/>
      <c r="G226" s="1">
        <f t="shared" si="3"/>
        <v>106.79999999999998</v>
      </c>
      <c r="H226" s="65"/>
      <c r="K226" s="146"/>
      <c r="O226" s="23"/>
    </row>
    <row r="227" spans="1:15" s="11" customFormat="1">
      <c r="A227" s="30"/>
      <c r="B227" s="405"/>
      <c r="C227" s="405"/>
      <c r="D227" t="s">
        <v>17</v>
      </c>
      <c r="E227" s="1">
        <v>50</v>
      </c>
      <c r="F227" s="20"/>
      <c r="G227" s="1">
        <f t="shared" si="3"/>
        <v>156.79999999999998</v>
      </c>
      <c r="H227" s="65"/>
      <c r="K227" s="146"/>
      <c r="O227" s="23"/>
    </row>
    <row r="228" spans="1:15" s="11" customFormat="1">
      <c r="A228" s="30">
        <v>43343</v>
      </c>
      <c r="B228" s="405" t="s">
        <v>10</v>
      </c>
      <c r="C228" s="405" t="s">
        <v>25</v>
      </c>
      <c r="D228" t="s">
        <v>15</v>
      </c>
      <c r="E228" s="20"/>
      <c r="F228" s="20">
        <v>60</v>
      </c>
      <c r="G228" s="1">
        <f t="shared" si="3"/>
        <v>96.799999999999983</v>
      </c>
      <c r="H228" s="65"/>
      <c r="K228" s="146"/>
      <c r="O228" s="23"/>
    </row>
    <row r="229" spans="1:15" s="11" customFormat="1">
      <c r="A229" s="30">
        <v>43343</v>
      </c>
      <c r="B229" s="405" t="s">
        <v>10</v>
      </c>
      <c r="C229" s="405" t="s">
        <v>25</v>
      </c>
      <c r="D229" t="s">
        <v>16</v>
      </c>
      <c r="E229" s="20"/>
      <c r="F229" s="20">
        <v>5</v>
      </c>
      <c r="G229" s="1">
        <f t="shared" si="3"/>
        <v>91.799999999999983</v>
      </c>
      <c r="H229" s="65"/>
      <c r="K229" s="146"/>
      <c r="O229" s="23"/>
    </row>
    <row r="230" spans="1:15" s="11" customFormat="1">
      <c r="A230" s="30">
        <v>43389</v>
      </c>
      <c r="B230" s="405">
        <v>16334</v>
      </c>
      <c r="C230" s="405" t="s">
        <v>25</v>
      </c>
      <c r="D230" t="s">
        <v>13</v>
      </c>
      <c r="E230" s="20"/>
      <c r="F230" s="20">
        <v>34.799999999999997</v>
      </c>
      <c r="G230" s="1">
        <f t="shared" si="3"/>
        <v>56.999999999999986</v>
      </c>
      <c r="H230" s="65"/>
      <c r="K230" s="146"/>
      <c r="O230" s="23"/>
    </row>
    <row r="231" spans="1:15" s="11" customFormat="1">
      <c r="A231" s="30">
        <v>43389</v>
      </c>
      <c r="B231" s="405">
        <v>16334</v>
      </c>
      <c r="C231" s="405" t="s">
        <v>25</v>
      </c>
      <c r="D231" t="s">
        <v>14</v>
      </c>
      <c r="E231" s="20"/>
      <c r="F231" s="20">
        <v>2</v>
      </c>
      <c r="G231" s="1">
        <f t="shared" si="3"/>
        <v>54.999999999999986</v>
      </c>
      <c r="H231" s="65"/>
      <c r="K231" s="146"/>
      <c r="O231" s="23"/>
    </row>
    <row r="232" spans="1:15" s="11" customFormat="1">
      <c r="A232" s="30">
        <v>43395</v>
      </c>
      <c r="B232" s="405">
        <v>16412</v>
      </c>
      <c r="C232" s="405" t="s">
        <v>25</v>
      </c>
      <c r="D232" t="s">
        <v>710</v>
      </c>
      <c r="E232" s="20"/>
      <c r="F232" s="20">
        <v>5</v>
      </c>
      <c r="G232" s="1">
        <f t="shared" si="3"/>
        <v>49.999999999999986</v>
      </c>
      <c r="H232" s="65"/>
      <c r="K232" s="146"/>
      <c r="O232" s="23"/>
    </row>
    <row r="233" spans="1:15" s="11" customFormat="1">
      <c r="A233" s="30">
        <v>43395</v>
      </c>
      <c r="B233" s="405">
        <v>16412</v>
      </c>
      <c r="C233" s="405" t="s">
        <v>25</v>
      </c>
      <c r="D233" t="s">
        <v>17</v>
      </c>
      <c r="E233" s="20"/>
      <c r="F233" s="20">
        <v>50</v>
      </c>
      <c r="G233" s="1">
        <f t="shared" si="3"/>
        <v>0</v>
      </c>
      <c r="H233" s="65"/>
      <c r="K233" s="146"/>
      <c r="O233" s="23"/>
    </row>
    <row r="234" spans="1:15" s="11" customFormat="1">
      <c r="A234" s="32">
        <v>43373</v>
      </c>
      <c r="B234" s="404" t="s">
        <v>11</v>
      </c>
      <c r="C234" s="404" t="s">
        <v>26</v>
      </c>
      <c r="D234" t="s">
        <v>13</v>
      </c>
      <c r="E234" s="1">
        <v>35.700000000000003</v>
      </c>
      <c r="F234" s="20"/>
      <c r="G234" s="1">
        <f t="shared" si="3"/>
        <v>35.700000000000003</v>
      </c>
      <c r="H234" s="65"/>
      <c r="K234" s="146"/>
      <c r="O234" s="23"/>
    </row>
    <row r="235" spans="1:15" s="11" customFormat="1">
      <c r="A235" s="30"/>
      <c r="B235" s="405"/>
      <c r="C235" s="405"/>
      <c r="D235" t="s">
        <v>14</v>
      </c>
      <c r="E235" s="1">
        <v>3</v>
      </c>
      <c r="F235" s="20"/>
      <c r="G235" s="1">
        <f t="shared" si="3"/>
        <v>38.700000000000003</v>
      </c>
      <c r="H235" s="65"/>
      <c r="K235" s="146"/>
      <c r="O235" s="23"/>
    </row>
    <row r="236" spans="1:15" s="11" customFormat="1">
      <c r="A236" s="30"/>
      <c r="B236" s="405"/>
      <c r="C236" s="405"/>
      <c r="D236" t="s">
        <v>15</v>
      </c>
      <c r="E236" s="1">
        <v>60</v>
      </c>
      <c r="F236" s="20"/>
      <c r="G236" s="1">
        <f t="shared" si="3"/>
        <v>98.7</v>
      </c>
      <c r="H236" s="65"/>
      <c r="K236" s="146"/>
      <c r="O236" s="23"/>
    </row>
    <row r="237" spans="1:15" s="11" customFormat="1">
      <c r="A237" s="30"/>
      <c r="B237" s="405"/>
      <c r="C237" s="405"/>
      <c r="D237" t="s">
        <v>16</v>
      </c>
      <c r="E237" s="1">
        <v>5</v>
      </c>
      <c r="F237" s="20"/>
      <c r="G237" s="1">
        <f t="shared" si="3"/>
        <v>103.7</v>
      </c>
      <c r="H237" s="65"/>
      <c r="K237" s="146"/>
      <c r="O237" s="23"/>
    </row>
    <row r="238" spans="1:15" s="11" customFormat="1">
      <c r="A238" s="30"/>
      <c r="B238" s="405"/>
      <c r="C238" s="405"/>
      <c r="D238" t="s">
        <v>710</v>
      </c>
      <c r="E238" s="1">
        <v>5</v>
      </c>
      <c r="F238" s="20"/>
      <c r="G238" s="1">
        <f t="shared" si="3"/>
        <v>108.7</v>
      </c>
      <c r="H238" s="65"/>
      <c r="K238" s="146"/>
      <c r="O238" s="23"/>
    </row>
    <row r="239" spans="1:15" s="11" customFormat="1">
      <c r="A239" s="30"/>
      <c r="B239" s="405"/>
      <c r="C239" s="405"/>
      <c r="D239" t="s">
        <v>17</v>
      </c>
      <c r="E239" s="1">
        <v>50</v>
      </c>
      <c r="F239" s="20"/>
      <c r="G239" s="1">
        <f t="shared" si="3"/>
        <v>158.69999999999999</v>
      </c>
      <c r="H239" s="65"/>
      <c r="K239" s="146"/>
      <c r="O239" s="23"/>
    </row>
    <row r="240" spans="1:15" s="11" customFormat="1">
      <c r="A240" s="30">
        <v>43373</v>
      </c>
      <c r="B240" s="405" t="s">
        <v>10</v>
      </c>
      <c r="C240" s="405" t="s">
        <v>26</v>
      </c>
      <c r="D240" t="s">
        <v>15</v>
      </c>
      <c r="E240" s="20"/>
      <c r="F240" s="20">
        <v>60</v>
      </c>
      <c r="G240" s="1">
        <f t="shared" si="3"/>
        <v>98.699999999999989</v>
      </c>
      <c r="H240" s="65"/>
      <c r="K240" s="146"/>
      <c r="O240" s="23"/>
    </row>
    <row r="241" spans="1:15" s="11" customFormat="1">
      <c r="A241" s="30">
        <v>43373</v>
      </c>
      <c r="B241" s="405" t="s">
        <v>10</v>
      </c>
      <c r="C241" s="405" t="s">
        <v>26</v>
      </c>
      <c r="D241" t="s">
        <v>16</v>
      </c>
      <c r="E241" s="20"/>
      <c r="F241" s="20">
        <v>5</v>
      </c>
      <c r="G241" s="1">
        <f t="shared" si="3"/>
        <v>93.699999999999989</v>
      </c>
      <c r="H241" s="65"/>
      <c r="K241" s="146"/>
      <c r="O241" s="23"/>
    </row>
    <row r="242" spans="1:15" s="11" customFormat="1">
      <c r="A242" s="30">
        <v>43395</v>
      </c>
      <c r="B242" s="405">
        <v>16412</v>
      </c>
      <c r="C242" s="405" t="s">
        <v>26</v>
      </c>
      <c r="D242" t="s">
        <v>710</v>
      </c>
      <c r="E242" s="20"/>
      <c r="F242" s="20">
        <v>5</v>
      </c>
      <c r="G242" s="1">
        <f t="shared" si="3"/>
        <v>88.699999999999989</v>
      </c>
      <c r="H242" s="65"/>
      <c r="K242" s="146"/>
      <c r="O242" s="23"/>
    </row>
    <row r="243" spans="1:15" s="11" customFormat="1">
      <c r="A243" s="30">
        <v>43395</v>
      </c>
      <c r="B243" s="405">
        <v>16412</v>
      </c>
      <c r="C243" s="405" t="s">
        <v>26</v>
      </c>
      <c r="D243" t="s">
        <v>17</v>
      </c>
      <c r="E243" s="20"/>
      <c r="F243" s="20">
        <v>50</v>
      </c>
      <c r="G243" s="1">
        <f t="shared" si="3"/>
        <v>38.699999999999989</v>
      </c>
      <c r="H243" s="65"/>
      <c r="K243" s="146"/>
      <c r="O243" s="23"/>
    </row>
    <row r="244" spans="1:15" s="11" customFormat="1">
      <c r="A244" s="30">
        <v>43399</v>
      </c>
      <c r="B244" s="405">
        <v>16484</v>
      </c>
      <c r="C244" s="405" t="s">
        <v>26</v>
      </c>
      <c r="D244" t="s">
        <v>13</v>
      </c>
      <c r="E244" s="20"/>
      <c r="F244" s="20">
        <v>35.700000000000003</v>
      </c>
      <c r="G244" s="1">
        <f t="shared" si="3"/>
        <v>2.9999999999999858</v>
      </c>
      <c r="H244" s="65"/>
      <c r="K244" s="146"/>
      <c r="O244" s="23"/>
    </row>
    <row r="245" spans="1:15" s="11" customFormat="1">
      <c r="A245" s="30">
        <v>43399</v>
      </c>
      <c r="B245" s="405">
        <v>16484</v>
      </c>
      <c r="C245" s="405" t="s">
        <v>26</v>
      </c>
      <c r="D245" t="s">
        <v>14</v>
      </c>
      <c r="E245" s="20"/>
      <c r="F245" s="20">
        <v>3</v>
      </c>
      <c r="G245" s="1">
        <f t="shared" si="3"/>
        <v>-1.4210854715202004E-14</v>
      </c>
      <c r="H245" s="65"/>
      <c r="K245" s="146"/>
      <c r="O245" s="23"/>
    </row>
    <row r="246" spans="1:15" s="11" customFormat="1">
      <c r="A246" s="32">
        <v>43404</v>
      </c>
      <c r="B246" s="404" t="s">
        <v>11</v>
      </c>
      <c r="C246" s="404" t="s">
        <v>27</v>
      </c>
      <c r="D246" t="s">
        <v>13</v>
      </c>
      <c r="E246" s="1">
        <v>35.9</v>
      </c>
      <c r="F246" s="20"/>
      <c r="G246" s="1">
        <f t="shared" si="3"/>
        <v>35.899999999999984</v>
      </c>
      <c r="H246" s="65"/>
      <c r="K246" s="146"/>
      <c r="O246" s="23"/>
    </row>
    <row r="247" spans="1:15" s="11" customFormat="1">
      <c r="A247" s="30"/>
      <c r="B247" s="405"/>
      <c r="C247" s="405"/>
      <c r="D247" t="s">
        <v>14</v>
      </c>
      <c r="E247" s="1">
        <v>4</v>
      </c>
      <c r="F247" s="20"/>
      <c r="G247" s="1">
        <f t="shared" si="3"/>
        <v>39.899999999999984</v>
      </c>
      <c r="H247" s="65"/>
      <c r="K247" s="146"/>
      <c r="O247" s="23"/>
    </row>
    <row r="248" spans="1:15" s="11" customFormat="1">
      <c r="A248" s="30"/>
      <c r="B248" s="405"/>
      <c r="C248" s="405"/>
      <c r="D248" t="s">
        <v>15</v>
      </c>
      <c r="E248" s="1">
        <v>60</v>
      </c>
      <c r="F248" s="20"/>
      <c r="G248" s="1">
        <f t="shared" si="3"/>
        <v>99.899999999999977</v>
      </c>
      <c r="H248" s="65"/>
      <c r="K248" s="146"/>
      <c r="O248" s="23"/>
    </row>
    <row r="249" spans="1:15" s="11" customFormat="1">
      <c r="A249" s="30"/>
      <c r="B249" s="405"/>
      <c r="C249" s="405"/>
      <c r="D249" t="s">
        <v>16</v>
      </c>
      <c r="E249" s="1">
        <v>5</v>
      </c>
      <c r="F249" s="20"/>
      <c r="G249" s="1">
        <f t="shared" si="3"/>
        <v>104.89999999999998</v>
      </c>
      <c r="H249" s="65"/>
      <c r="K249" s="146"/>
      <c r="O249" s="23"/>
    </row>
    <row r="250" spans="1:15" s="11" customFormat="1">
      <c r="A250" s="30"/>
      <c r="B250" s="405"/>
      <c r="C250" s="405"/>
      <c r="D250" t="s">
        <v>710</v>
      </c>
      <c r="E250" s="1">
        <v>5</v>
      </c>
      <c r="F250" s="20"/>
      <c r="G250" s="1">
        <f t="shared" si="3"/>
        <v>109.89999999999998</v>
      </c>
      <c r="H250" s="65"/>
      <c r="K250" s="146"/>
      <c r="O250" s="23"/>
    </row>
    <row r="251" spans="1:15" s="11" customFormat="1">
      <c r="A251" s="30"/>
      <c r="B251" s="405"/>
      <c r="C251" s="405"/>
      <c r="D251" t="s">
        <v>17</v>
      </c>
      <c r="E251" s="1">
        <v>50</v>
      </c>
      <c r="F251" s="20"/>
      <c r="G251" s="1">
        <f t="shared" si="3"/>
        <v>159.89999999999998</v>
      </c>
      <c r="H251" s="65"/>
      <c r="K251" s="146"/>
      <c r="O251" s="23"/>
    </row>
    <row r="252" spans="1:15" s="11" customFormat="1">
      <c r="A252" s="30">
        <v>43404</v>
      </c>
      <c r="B252" s="405" t="s">
        <v>10</v>
      </c>
      <c r="C252" s="405" t="s">
        <v>27</v>
      </c>
      <c r="D252" t="s">
        <v>15</v>
      </c>
      <c r="E252" s="20"/>
      <c r="F252" s="20">
        <v>60</v>
      </c>
      <c r="G252" s="1">
        <f t="shared" si="3"/>
        <v>99.899999999999977</v>
      </c>
      <c r="H252" s="65"/>
      <c r="K252" s="146"/>
      <c r="O252" s="23"/>
    </row>
    <row r="253" spans="1:15" s="11" customFormat="1">
      <c r="A253" s="30">
        <v>43404</v>
      </c>
      <c r="B253" s="405" t="s">
        <v>10</v>
      </c>
      <c r="C253" s="405" t="s">
        <v>27</v>
      </c>
      <c r="D253" t="s">
        <v>16</v>
      </c>
      <c r="E253" s="20"/>
      <c r="F253" s="20">
        <v>5</v>
      </c>
      <c r="G253" s="1">
        <f t="shared" si="3"/>
        <v>94.899999999999977</v>
      </c>
      <c r="H253" s="65"/>
      <c r="K253" s="146"/>
      <c r="O253" s="23"/>
    </row>
    <row r="254" spans="1:15" s="11" customFormat="1">
      <c r="A254" s="30">
        <v>43433</v>
      </c>
      <c r="B254" s="405">
        <v>16638</v>
      </c>
      <c r="C254" s="405" t="s">
        <v>27</v>
      </c>
      <c r="D254" t="s">
        <v>13</v>
      </c>
      <c r="E254" s="20"/>
      <c r="F254" s="20">
        <v>35.9</v>
      </c>
      <c r="G254" s="1">
        <f t="shared" si="3"/>
        <v>58.999999999999979</v>
      </c>
      <c r="H254" s="65"/>
      <c r="K254" s="146"/>
      <c r="O254" s="23"/>
    </row>
    <row r="255" spans="1:15" s="11" customFormat="1">
      <c r="A255" s="30">
        <v>43433</v>
      </c>
      <c r="B255" s="405">
        <v>16638</v>
      </c>
      <c r="C255" s="405" t="s">
        <v>27</v>
      </c>
      <c r="D255" t="s">
        <v>14</v>
      </c>
      <c r="E255" s="20"/>
      <c r="F255" s="20">
        <v>4</v>
      </c>
      <c r="G255" s="1">
        <f t="shared" si="3"/>
        <v>54.999999999999979</v>
      </c>
      <c r="H255" s="65"/>
      <c r="K255" s="146"/>
      <c r="O255" s="23"/>
    </row>
    <row r="256" spans="1:15" s="11" customFormat="1">
      <c r="A256" s="30">
        <v>43552</v>
      </c>
      <c r="B256" s="405">
        <v>17558</v>
      </c>
      <c r="C256" s="405" t="s">
        <v>27</v>
      </c>
      <c r="D256" t="s">
        <v>710</v>
      </c>
      <c r="E256" s="20"/>
      <c r="F256" s="20">
        <v>5</v>
      </c>
      <c r="G256" s="1">
        <f t="shared" si="3"/>
        <v>49.999999999999979</v>
      </c>
      <c r="H256" s="65"/>
      <c r="K256" s="146"/>
      <c r="O256" s="23"/>
    </row>
    <row r="257" spans="1:15" s="11" customFormat="1">
      <c r="A257" s="30">
        <v>43552</v>
      </c>
      <c r="B257" s="405">
        <v>17558</v>
      </c>
      <c r="C257" s="405" t="s">
        <v>27</v>
      </c>
      <c r="D257" t="s">
        <v>17</v>
      </c>
      <c r="E257" s="20"/>
      <c r="F257" s="20">
        <v>50</v>
      </c>
      <c r="G257" s="1">
        <f t="shared" si="3"/>
        <v>0</v>
      </c>
      <c r="H257" s="65"/>
      <c r="K257" s="146"/>
      <c r="O257" s="23"/>
    </row>
    <row r="258" spans="1:15" s="11" customFormat="1">
      <c r="A258" s="32">
        <v>43434</v>
      </c>
      <c r="B258" s="404" t="s">
        <v>11</v>
      </c>
      <c r="C258" s="404" t="s">
        <v>28</v>
      </c>
      <c r="D258" t="s">
        <v>13</v>
      </c>
      <c r="E258" s="1">
        <v>36.9</v>
      </c>
      <c r="F258" s="20"/>
      <c r="G258" s="1">
        <f t="shared" si="3"/>
        <v>36.9</v>
      </c>
      <c r="H258" s="65"/>
      <c r="K258" s="146"/>
      <c r="O258" s="23"/>
    </row>
    <row r="259" spans="1:15" s="11" customFormat="1">
      <c r="A259" s="30"/>
      <c r="B259" s="405"/>
      <c r="C259" s="405"/>
      <c r="D259" t="s">
        <v>14</v>
      </c>
      <c r="E259" s="1">
        <v>4</v>
      </c>
      <c r="F259" s="20"/>
      <c r="G259" s="1">
        <f t="shared" si="3"/>
        <v>40.9</v>
      </c>
      <c r="H259" s="65"/>
      <c r="K259" s="146"/>
      <c r="O259" s="23"/>
    </row>
    <row r="260" spans="1:15" s="11" customFormat="1">
      <c r="A260" s="30"/>
      <c r="B260" s="405"/>
      <c r="C260" s="405"/>
      <c r="D260" t="s">
        <v>15</v>
      </c>
      <c r="E260" s="1">
        <v>60</v>
      </c>
      <c r="F260" s="20"/>
      <c r="G260" s="1">
        <f t="shared" si="3"/>
        <v>100.9</v>
      </c>
      <c r="H260" s="65"/>
      <c r="K260" s="146"/>
      <c r="O260" s="23"/>
    </row>
    <row r="261" spans="1:15" s="11" customFormat="1">
      <c r="A261" s="30"/>
      <c r="B261" s="405"/>
      <c r="C261" s="405"/>
      <c r="D261" t="s">
        <v>16</v>
      </c>
      <c r="E261" s="1">
        <v>5</v>
      </c>
      <c r="F261" s="20"/>
      <c r="G261" s="1">
        <f t="shared" si="3"/>
        <v>105.9</v>
      </c>
      <c r="H261" s="65"/>
      <c r="K261" s="146"/>
      <c r="O261" s="23"/>
    </row>
    <row r="262" spans="1:15" s="11" customFormat="1">
      <c r="A262" s="30"/>
      <c r="B262" s="405"/>
      <c r="C262" s="405"/>
      <c r="D262" t="s">
        <v>710</v>
      </c>
      <c r="E262" s="1">
        <v>5</v>
      </c>
      <c r="F262" s="20"/>
      <c r="G262" s="1">
        <f t="shared" si="3"/>
        <v>110.9</v>
      </c>
      <c r="H262" s="65"/>
      <c r="K262" s="146"/>
      <c r="O262" s="23"/>
    </row>
    <row r="263" spans="1:15" s="11" customFormat="1">
      <c r="A263" s="30"/>
      <c r="B263" s="405"/>
      <c r="C263" s="405"/>
      <c r="D263" t="s">
        <v>17</v>
      </c>
      <c r="E263" s="1">
        <v>50</v>
      </c>
      <c r="F263" s="20"/>
      <c r="G263" s="1">
        <f t="shared" si="3"/>
        <v>160.9</v>
      </c>
      <c r="H263" s="65"/>
      <c r="K263" s="146"/>
      <c r="O263" s="23"/>
    </row>
    <row r="264" spans="1:15" s="11" customFormat="1">
      <c r="A264" s="30">
        <v>43434</v>
      </c>
      <c r="B264" s="405" t="s">
        <v>10</v>
      </c>
      <c r="C264" s="405" t="s">
        <v>28</v>
      </c>
      <c r="D264" t="s">
        <v>15</v>
      </c>
      <c r="E264" s="1"/>
      <c r="F264" s="20">
        <v>60</v>
      </c>
      <c r="G264" s="1">
        <f t="shared" si="3"/>
        <v>100.9</v>
      </c>
      <c r="H264" s="65"/>
      <c r="K264" s="146"/>
      <c r="O264" s="23"/>
    </row>
    <row r="265" spans="1:15" s="11" customFormat="1">
      <c r="A265" s="30">
        <v>43434</v>
      </c>
      <c r="B265" s="405" t="s">
        <v>10</v>
      </c>
      <c r="C265" s="405" t="s">
        <v>28</v>
      </c>
      <c r="D265" t="s">
        <v>16</v>
      </c>
      <c r="E265" s="1"/>
      <c r="F265" s="20">
        <v>5</v>
      </c>
      <c r="G265" s="1">
        <f t="shared" si="3"/>
        <v>95.9</v>
      </c>
      <c r="H265" s="65"/>
      <c r="K265" s="146"/>
      <c r="O265" s="23"/>
    </row>
    <row r="266" spans="1:15" s="11" customFormat="1">
      <c r="A266" s="30">
        <v>43474</v>
      </c>
      <c r="B266" s="405">
        <v>16888</v>
      </c>
      <c r="C266" s="405" t="s">
        <v>28</v>
      </c>
      <c r="D266" t="s">
        <v>13</v>
      </c>
      <c r="E266" s="1"/>
      <c r="F266" s="20">
        <v>36.9</v>
      </c>
      <c r="G266" s="1">
        <f t="shared" si="3"/>
        <v>59.000000000000007</v>
      </c>
      <c r="H266" s="65"/>
      <c r="K266" s="146"/>
      <c r="O266" s="23"/>
    </row>
    <row r="267" spans="1:15" s="11" customFormat="1">
      <c r="A267" s="30">
        <v>43474</v>
      </c>
      <c r="B267" s="405">
        <v>16888</v>
      </c>
      <c r="C267" s="405" t="s">
        <v>28</v>
      </c>
      <c r="D267" t="s">
        <v>14</v>
      </c>
      <c r="E267" s="1"/>
      <c r="F267" s="20">
        <v>4</v>
      </c>
      <c r="G267" s="1">
        <f t="shared" si="3"/>
        <v>55.000000000000007</v>
      </c>
      <c r="H267" s="65"/>
      <c r="K267" s="146"/>
      <c r="O267" s="23"/>
    </row>
    <row r="268" spans="1:15" s="11" customFormat="1">
      <c r="A268" s="30">
        <v>43552</v>
      </c>
      <c r="B268" s="405">
        <v>17558</v>
      </c>
      <c r="C268" s="405" t="s">
        <v>28</v>
      </c>
      <c r="D268" t="s">
        <v>710</v>
      </c>
      <c r="E268" s="1"/>
      <c r="F268" s="20">
        <v>50</v>
      </c>
      <c r="G268" s="1">
        <f t="shared" si="3"/>
        <v>5.0000000000000071</v>
      </c>
      <c r="H268" s="65"/>
      <c r="K268" s="146"/>
      <c r="O268" s="23"/>
    </row>
    <row r="269" spans="1:15" s="11" customFormat="1">
      <c r="A269" s="30">
        <v>43552</v>
      </c>
      <c r="B269" s="405">
        <v>17558</v>
      </c>
      <c r="C269" s="405" t="s">
        <v>28</v>
      </c>
      <c r="D269" t="s">
        <v>17</v>
      </c>
      <c r="E269" s="1"/>
      <c r="F269" s="20">
        <v>5</v>
      </c>
      <c r="G269" s="1">
        <f t="shared" si="3"/>
        <v>7.1054273576010019E-15</v>
      </c>
      <c r="H269" s="65"/>
      <c r="K269" s="146"/>
      <c r="O269" s="23"/>
    </row>
    <row r="270" spans="1:15" s="11" customFormat="1">
      <c r="A270" s="32">
        <v>43465</v>
      </c>
      <c r="B270" s="404" t="s">
        <v>11</v>
      </c>
      <c r="C270" s="404" t="s">
        <v>29</v>
      </c>
      <c r="D270" t="s">
        <v>13</v>
      </c>
      <c r="E270" s="1">
        <v>39.4</v>
      </c>
      <c r="F270" s="20"/>
      <c r="G270" s="1">
        <f t="shared" si="3"/>
        <v>39.400000000000006</v>
      </c>
      <c r="H270" s="65"/>
      <c r="K270" s="146"/>
      <c r="O270" s="23"/>
    </row>
    <row r="271" spans="1:15" s="11" customFormat="1">
      <c r="A271" s="30"/>
      <c r="B271" s="405"/>
      <c r="C271" s="405"/>
      <c r="D271" t="s">
        <v>14</v>
      </c>
      <c r="E271" s="1">
        <v>4</v>
      </c>
      <c r="F271" s="20"/>
      <c r="G271" s="1">
        <f t="shared" si="3"/>
        <v>43.400000000000006</v>
      </c>
      <c r="H271" s="65"/>
      <c r="K271" s="146"/>
      <c r="O271" s="23"/>
    </row>
    <row r="272" spans="1:15" s="11" customFormat="1">
      <c r="A272" s="30"/>
      <c r="B272" s="405"/>
      <c r="C272" s="405"/>
      <c r="D272" t="s">
        <v>15</v>
      </c>
      <c r="E272" s="1">
        <v>60</v>
      </c>
      <c r="F272" s="20"/>
      <c r="G272" s="1">
        <f t="shared" si="3"/>
        <v>103.4</v>
      </c>
      <c r="H272" s="65"/>
      <c r="K272" s="146"/>
      <c r="O272" s="23"/>
    </row>
    <row r="273" spans="1:15" s="11" customFormat="1">
      <c r="A273" s="30"/>
      <c r="B273" s="405"/>
      <c r="C273" s="405"/>
      <c r="D273" t="s">
        <v>16</v>
      </c>
      <c r="E273" s="1">
        <v>5</v>
      </c>
      <c r="F273" s="20"/>
      <c r="G273" s="1">
        <f t="shared" si="3"/>
        <v>108.4</v>
      </c>
      <c r="H273" s="65"/>
      <c r="K273" s="146"/>
      <c r="O273" s="23"/>
    </row>
    <row r="274" spans="1:15" s="11" customFormat="1">
      <c r="A274" s="30"/>
      <c r="B274" s="405"/>
      <c r="C274" s="405"/>
      <c r="D274" t="s">
        <v>710</v>
      </c>
      <c r="E274" s="1">
        <v>5</v>
      </c>
      <c r="F274" s="20"/>
      <c r="G274" s="1">
        <f t="shared" si="3"/>
        <v>113.4</v>
      </c>
      <c r="H274" s="65"/>
      <c r="K274" s="146"/>
      <c r="O274" s="23"/>
    </row>
    <row r="275" spans="1:15" s="11" customFormat="1">
      <c r="A275" s="30"/>
      <c r="B275" s="405"/>
      <c r="C275" s="405"/>
      <c r="D275" t="s">
        <v>17</v>
      </c>
      <c r="E275" s="1">
        <v>50</v>
      </c>
      <c r="F275" s="20"/>
      <c r="G275" s="1">
        <f t="shared" ref="G275:G346" si="4">+G274+E275-F275</f>
        <v>163.4</v>
      </c>
      <c r="H275" s="65"/>
      <c r="K275" s="146"/>
      <c r="O275" s="23"/>
    </row>
    <row r="276" spans="1:15" s="11" customFormat="1">
      <c r="A276" s="30">
        <v>43465</v>
      </c>
      <c r="B276" s="405" t="s">
        <v>10</v>
      </c>
      <c r="C276" s="405" t="s">
        <v>29</v>
      </c>
      <c r="D276" t="s">
        <v>15</v>
      </c>
      <c r="E276" s="1"/>
      <c r="F276" s="20">
        <v>60</v>
      </c>
      <c r="G276" s="1">
        <f t="shared" si="4"/>
        <v>103.4</v>
      </c>
      <c r="H276" s="65" t="s">
        <v>711</v>
      </c>
      <c r="K276" s="146"/>
      <c r="O276" s="23"/>
    </row>
    <row r="277" spans="1:15" s="11" customFormat="1">
      <c r="A277" s="30">
        <v>43465</v>
      </c>
      <c r="B277" s="405" t="s">
        <v>10</v>
      </c>
      <c r="C277" s="405" t="s">
        <v>29</v>
      </c>
      <c r="D277" t="s">
        <v>16</v>
      </c>
      <c r="E277" s="1"/>
      <c r="F277" s="20">
        <v>5</v>
      </c>
      <c r="G277" s="1">
        <f t="shared" si="4"/>
        <v>98.4</v>
      </c>
      <c r="H277" s="65"/>
      <c r="K277" s="146"/>
      <c r="O277" s="23"/>
    </row>
    <row r="278" spans="1:15" s="11" customFormat="1">
      <c r="A278" s="30">
        <v>43496</v>
      </c>
      <c r="B278" s="405">
        <v>17075</v>
      </c>
      <c r="C278" s="405" t="s">
        <v>29</v>
      </c>
      <c r="D278" t="s">
        <v>13</v>
      </c>
      <c r="E278" s="1"/>
      <c r="F278" s="20">
        <v>39.4</v>
      </c>
      <c r="G278" s="1">
        <f t="shared" si="4"/>
        <v>59.000000000000007</v>
      </c>
      <c r="H278" s="65"/>
      <c r="K278" s="146"/>
      <c r="O278" s="23"/>
    </row>
    <row r="279" spans="1:15" s="11" customFormat="1">
      <c r="A279" s="30">
        <v>43496</v>
      </c>
      <c r="B279" s="405">
        <v>17075</v>
      </c>
      <c r="C279" s="405" t="s">
        <v>29</v>
      </c>
      <c r="D279" t="s">
        <v>14</v>
      </c>
      <c r="E279" s="1"/>
      <c r="F279" s="20">
        <v>4</v>
      </c>
      <c r="G279" s="1">
        <f t="shared" si="4"/>
        <v>55.000000000000007</v>
      </c>
      <c r="H279" s="65"/>
      <c r="K279" s="146"/>
      <c r="O279" s="23"/>
    </row>
    <row r="280" spans="1:15" s="11" customFormat="1">
      <c r="A280" s="30">
        <v>43552</v>
      </c>
      <c r="B280" s="405">
        <v>17558</v>
      </c>
      <c r="C280" s="405" t="s">
        <v>29</v>
      </c>
      <c r="D280" t="s">
        <v>710</v>
      </c>
      <c r="E280" s="1"/>
      <c r="F280" s="20">
        <v>5</v>
      </c>
      <c r="G280" s="1">
        <f t="shared" si="4"/>
        <v>50.000000000000007</v>
      </c>
      <c r="H280" s="65"/>
      <c r="K280" s="146"/>
      <c r="O280" s="23"/>
    </row>
    <row r="281" spans="1:15" s="11" customFormat="1">
      <c r="A281" s="30">
        <v>43552</v>
      </c>
      <c r="B281" s="405">
        <v>17558</v>
      </c>
      <c r="C281" s="405" t="s">
        <v>29</v>
      </c>
      <c r="D281" t="s">
        <v>17</v>
      </c>
      <c r="E281" s="1"/>
      <c r="F281" s="20">
        <v>50</v>
      </c>
      <c r="G281" s="1">
        <f t="shared" si="4"/>
        <v>0</v>
      </c>
      <c r="H281" s="65"/>
      <c r="K281" s="146"/>
      <c r="O281" s="23"/>
    </row>
    <row r="282" spans="1:15" s="11" customFormat="1">
      <c r="A282" s="32">
        <v>43496</v>
      </c>
      <c r="B282" s="404" t="s">
        <v>11</v>
      </c>
      <c r="C282" s="404" t="s">
        <v>12</v>
      </c>
      <c r="D282" t="s">
        <v>13</v>
      </c>
      <c r="E282" s="1">
        <v>47.1</v>
      </c>
      <c r="F282" s="20"/>
      <c r="G282" s="1">
        <f t="shared" si="4"/>
        <v>47.1</v>
      </c>
      <c r="H282" s="65"/>
      <c r="K282" s="146"/>
      <c r="O282" s="23"/>
    </row>
    <row r="283" spans="1:15" s="11" customFormat="1">
      <c r="A283" s="30"/>
      <c r="B283" s="405"/>
      <c r="C283" s="405"/>
      <c r="D283" t="s">
        <v>14</v>
      </c>
      <c r="E283" s="1">
        <v>4</v>
      </c>
      <c r="F283" s="20"/>
      <c r="G283" s="1">
        <f t="shared" si="4"/>
        <v>51.1</v>
      </c>
      <c r="H283" s="65"/>
      <c r="K283" s="146"/>
      <c r="O283" s="23"/>
    </row>
    <row r="284" spans="1:15" s="11" customFormat="1">
      <c r="A284" s="30"/>
      <c r="B284" s="405"/>
      <c r="C284" s="405"/>
      <c r="D284" t="s">
        <v>15</v>
      </c>
      <c r="E284" s="1">
        <v>60</v>
      </c>
      <c r="F284" s="20"/>
      <c r="G284" s="1">
        <f t="shared" si="4"/>
        <v>111.1</v>
      </c>
      <c r="H284" s="65"/>
      <c r="K284" s="146"/>
      <c r="O284" s="23"/>
    </row>
    <row r="285" spans="1:15" s="11" customFormat="1">
      <c r="A285" s="30"/>
      <c r="B285" s="405"/>
      <c r="C285" s="405"/>
      <c r="D285" t="s">
        <v>16</v>
      </c>
      <c r="E285" s="1">
        <v>5</v>
      </c>
      <c r="F285" s="20"/>
      <c r="G285" s="1">
        <f t="shared" si="4"/>
        <v>116.1</v>
      </c>
      <c r="H285" s="65"/>
      <c r="K285" s="146"/>
      <c r="O285" s="23"/>
    </row>
    <row r="286" spans="1:15" s="11" customFormat="1">
      <c r="A286" s="30"/>
      <c r="B286" s="405"/>
      <c r="C286" s="405"/>
      <c r="D286" t="s">
        <v>710</v>
      </c>
      <c r="E286" s="1">
        <v>5</v>
      </c>
      <c r="F286" s="20"/>
      <c r="G286" s="1">
        <f t="shared" si="4"/>
        <v>121.1</v>
      </c>
      <c r="H286" s="65"/>
      <c r="K286" s="146"/>
      <c r="O286" s="23"/>
    </row>
    <row r="287" spans="1:15" s="11" customFormat="1">
      <c r="A287" s="30"/>
      <c r="B287" s="405"/>
      <c r="C287" s="405"/>
      <c r="D287" t="s">
        <v>17</v>
      </c>
      <c r="E287" s="1">
        <v>50</v>
      </c>
      <c r="F287" s="20"/>
      <c r="G287" s="1">
        <f t="shared" si="4"/>
        <v>171.1</v>
      </c>
      <c r="H287" s="65"/>
      <c r="K287" s="146"/>
      <c r="O287" s="23"/>
    </row>
    <row r="288" spans="1:15" s="11" customFormat="1">
      <c r="A288" s="30">
        <v>43496</v>
      </c>
      <c r="B288" s="405" t="s">
        <v>10</v>
      </c>
      <c r="C288" s="405" t="s">
        <v>12</v>
      </c>
      <c r="D288" t="s">
        <v>15</v>
      </c>
      <c r="E288" s="1"/>
      <c r="F288" s="20">
        <v>60</v>
      </c>
      <c r="G288" s="1">
        <f t="shared" si="4"/>
        <v>111.1</v>
      </c>
      <c r="H288" s="65"/>
      <c r="K288" s="146"/>
      <c r="O288" s="23"/>
    </row>
    <row r="289" spans="1:15" s="11" customFormat="1">
      <c r="A289" s="30">
        <v>43496</v>
      </c>
      <c r="B289" s="405" t="s">
        <v>10</v>
      </c>
      <c r="C289" s="405" t="s">
        <v>12</v>
      </c>
      <c r="D289" t="s">
        <v>16</v>
      </c>
      <c r="E289" s="1"/>
      <c r="F289" s="20">
        <v>5</v>
      </c>
      <c r="G289" s="1">
        <f t="shared" si="4"/>
        <v>106.1</v>
      </c>
      <c r="H289" s="65"/>
      <c r="K289" s="146"/>
      <c r="O289" s="23"/>
    </row>
    <row r="290" spans="1:15" s="11" customFormat="1">
      <c r="A290" s="30">
        <v>43525</v>
      </c>
      <c r="B290" s="405">
        <v>17252</v>
      </c>
      <c r="C290" s="405" t="s">
        <v>12</v>
      </c>
      <c r="D290" t="s">
        <v>13</v>
      </c>
      <c r="E290" s="1"/>
      <c r="F290" s="20">
        <v>47.1</v>
      </c>
      <c r="G290" s="1">
        <f t="shared" si="4"/>
        <v>58.999999999999993</v>
      </c>
      <c r="H290" s="65"/>
      <c r="K290" s="146"/>
      <c r="O290" s="23"/>
    </row>
    <row r="291" spans="1:15" s="11" customFormat="1">
      <c r="A291" s="30">
        <v>43525</v>
      </c>
      <c r="B291" s="405">
        <v>17252</v>
      </c>
      <c r="C291" s="405" t="s">
        <v>12</v>
      </c>
      <c r="D291" t="s">
        <v>14</v>
      </c>
      <c r="E291" s="1"/>
      <c r="F291" s="20">
        <v>4</v>
      </c>
      <c r="G291" s="1">
        <f t="shared" si="4"/>
        <v>54.999999999999993</v>
      </c>
      <c r="H291" s="65"/>
      <c r="K291" s="146"/>
      <c r="O291" s="23"/>
    </row>
    <row r="292" spans="1:15" s="11" customFormat="1">
      <c r="A292" s="30">
        <v>43552</v>
      </c>
      <c r="B292" s="405">
        <v>17558</v>
      </c>
      <c r="C292" s="405" t="s">
        <v>12</v>
      </c>
      <c r="D292" t="s">
        <v>710</v>
      </c>
      <c r="E292" s="1"/>
      <c r="F292" s="20">
        <v>5</v>
      </c>
      <c r="G292" s="1">
        <f t="shared" si="4"/>
        <v>49.999999999999993</v>
      </c>
      <c r="H292" s="65"/>
      <c r="K292" s="146"/>
      <c r="O292" s="23"/>
    </row>
    <row r="293" spans="1:15" s="11" customFormat="1">
      <c r="A293" s="30">
        <v>43552</v>
      </c>
      <c r="B293" s="405">
        <v>17558</v>
      </c>
      <c r="C293" s="405" t="s">
        <v>12</v>
      </c>
      <c r="D293" t="s">
        <v>17</v>
      </c>
      <c r="E293" s="1"/>
      <c r="F293" s="20">
        <v>50</v>
      </c>
      <c r="G293" s="1">
        <f t="shared" si="4"/>
        <v>0</v>
      </c>
      <c r="H293" s="65"/>
      <c r="K293" s="146"/>
      <c r="O293" s="23"/>
    </row>
    <row r="294" spans="1:15" s="11" customFormat="1">
      <c r="A294" s="32">
        <v>43524</v>
      </c>
      <c r="B294" s="404" t="s">
        <v>11</v>
      </c>
      <c r="C294" s="404" t="s">
        <v>19</v>
      </c>
      <c r="D294" t="s">
        <v>13</v>
      </c>
      <c r="E294" s="1">
        <v>49.8</v>
      </c>
      <c r="F294" s="20"/>
      <c r="G294" s="1">
        <f t="shared" si="4"/>
        <v>49.8</v>
      </c>
      <c r="H294" s="65"/>
      <c r="K294" s="146"/>
      <c r="O294" s="23"/>
    </row>
    <row r="295" spans="1:15" s="11" customFormat="1">
      <c r="A295" s="30"/>
      <c r="B295" s="405"/>
      <c r="C295" s="405"/>
      <c r="D295" t="s">
        <v>14</v>
      </c>
      <c r="E295" s="1">
        <v>4.9000000000000004</v>
      </c>
      <c r="F295" s="20"/>
      <c r="G295" s="1">
        <f t="shared" si="4"/>
        <v>54.699999999999996</v>
      </c>
      <c r="H295" s="65"/>
      <c r="K295" s="146"/>
      <c r="O295" s="23"/>
    </row>
    <row r="296" spans="1:15" s="11" customFormat="1">
      <c r="A296" s="30"/>
      <c r="B296" s="405"/>
      <c r="C296" s="405"/>
      <c r="D296" t="s">
        <v>15</v>
      </c>
      <c r="E296" s="1">
        <v>56</v>
      </c>
      <c r="F296" s="20"/>
      <c r="G296" s="1">
        <f t="shared" si="4"/>
        <v>110.69999999999999</v>
      </c>
      <c r="H296" s="65"/>
      <c r="K296" s="146"/>
      <c r="O296" s="23"/>
    </row>
    <row r="297" spans="1:15" s="11" customFormat="1">
      <c r="A297" s="30"/>
      <c r="B297" s="405"/>
      <c r="C297" s="405"/>
      <c r="D297" t="s">
        <v>16</v>
      </c>
      <c r="E297" s="1">
        <v>5</v>
      </c>
      <c r="F297" s="20"/>
      <c r="G297" s="1">
        <f t="shared" si="4"/>
        <v>115.69999999999999</v>
      </c>
      <c r="H297" s="65"/>
      <c r="K297" s="146"/>
      <c r="O297" s="23"/>
    </row>
    <row r="298" spans="1:15" s="11" customFormat="1">
      <c r="A298" s="30"/>
      <c r="B298" s="405"/>
      <c r="C298" s="405"/>
      <c r="D298" t="s">
        <v>710</v>
      </c>
      <c r="E298" s="1">
        <v>5</v>
      </c>
      <c r="F298" s="20"/>
      <c r="G298" s="1">
        <f t="shared" si="4"/>
        <v>120.69999999999999</v>
      </c>
      <c r="H298" s="65"/>
      <c r="K298" s="146"/>
      <c r="O298" s="23"/>
    </row>
    <row r="299" spans="1:15" s="11" customFormat="1">
      <c r="A299" s="30"/>
      <c r="B299" s="405"/>
      <c r="C299" s="405"/>
      <c r="D299" t="s">
        <v>17</v>
      </c>
      <c r="E299" s="1">
        <v>50</v>
      </c>
      <c r="F299" s="20"/>
      <c r="G299" s="1">
        <f t="shared" si="4"/>
        <v>170.7</v>
      </c>
      <c r="H299" s="65"/>
      <c r="K299" s="146"/>
      <c r="O299" s="23"/>
    </row>
    <row r="300" spans="1:15" s="11" customFormat="1">
      <c r="A300" s="30">
        <v>43524</v>
      </c>
      <c r="B300" s="405" t="s">
        <v>10</v>
      </c>
      <c r="C300" s="405" t="s">
        <v>19</v>
      </c>
      <c r="D300" t="s">
        <v>15</v>
      </c>
      <c r="E300" s="1"/>
      <c r="F300" s="20">
        <v>56</v>
      </c>
      <c r="G300" s="1">
        <f t="shared" si="4"/>
        <v>114.69999999999999</v>
      </c>
      <c r="H300" s="65"/>
      <c r="K300" s="146"/>
      <c r="O300" s="23"/>
    </row>
    <row r="301" spans="1:15" s="11" customFormat="1">
      <c r="A301" s="30">
        <v>43524</v>
      </c>
      <c r="B301" s="405" t="s">
        <v>10</v>
      </c>
      <c r="C301" s="405" t="s">
        <v>19</v>
      </c>
      <c r="D301" t="s">
        <v>16</v>
      </c>
      <c r="E301" s="1"/>
      <c r="F301" s="20">
        <v>5</v>
      </c>
      <c r="G301" s="1">
        <f t="shared" si="4"/>
        <v>109.69999999999999</v>
      </c>
      <c r="H301" s="65"/>
      <c r="K301" s="146"/>
      <c r="O301" s="23"/>
    </row>
    <row r="302" spans="1:15" s="11" customFormat="1">
      <c r="A302" s="30">
        <v>43552</v>
      </c>
      <c r="B302" s="405">
        <v>17559</v>
      </c>
      <c r="C302" s="405" t="s">
        <v>19</v>
      </c>
      <c r="D302" t="s">
        <v>13</v>
      </c>
      <c r="E302" s="1"/>
      <c r="F302" s="20">
        <v>49.8</v>
      </c>
      <c r="G302" s="1">
        <f t="shared" si="4"/>
        <v>59.899999999999991</v>
      </c>
      <c r="H302" s="65"/>
      <c r="K302" s="146"/>
      <c r="O302" s="23"/>
    </row>
    <row r="303" spans="1:15" s="11" customFormat="1">
      <c r="A303" s="30">
        <v>43552</v>
      </c>
      <c r="B303" s="405">
        <v>17559</v>
      </c>
      <c r="C303" s="405" t="s">
        <v>19</v>
      </c>
      <c r="D303" t="s">
        <v>710</v>
      </c>
      <c r="E303" s="1"/>
      <c r="F303" s="20">
        <v>5</v>
      </c>
      <c r="G303" s="1">
        <f t="shared" si="4"/>
        <v>54.899999999999991</v>
      </c>
      <c r="H303" s="65"/>
      <c r="K303" s="146"/>
      <c r="O303" s="23"/>
    </row>
    <row r="304" spans="1:15" s="11" customFormat="1" ht="14.25" customHeight="1">
      <c r="A304" s="30">
        <v>43552</v>
      </c>
      <c r="B304" s="405">
        <v>17559</v>
      </c>
      <c r="C304" s="405" t="s">
        <v>19</v>
      </c>
      <c r="D304" t="s">
        <v>17</v>
      </c>
      <c r="E304" s="1"/>
      <c r="F304" s="20">
        <v>50</v>
      </c>
      <c r="G304" s="1">
        <f t="shared" si="4"/>
        <v>4.8999999999999915</v>
      </c>
      <c r="H304" s="65"/>
      <c r="K304" s="146"/>
      <c r="O304" s="23"/>
    </row>
    <row r="305" spans="1:15" s="11" customFormat="1" ht="14.25" customHeight="1">
      <c r="A305" s="30">
        <v>43580</v>
      </c>
      <c r="B305" s="405">
        <v>17704</v>
      </c>
      <c r="C305" s="405" t="s">
        <v>19</v>
      </c>
      <c r="D305" t="s">
        <v>14</v>
      </c>
      <c r="E305" s="1"/>
      <c r="F305" s="20">
        <v>4.9000000000000004</v>
      </c>
      <c r="G305" s="1">
        <f t="shared" si="4"/>
        <v>-8.8817841970012523E-15</v>
      </c>
      <c r="H305" s="65"/>
      <c r="K305" s="146"/>
      <c r="O305" s="23"/>
    </row>
    <row r="306" spans="1:15" s="11" customFormat="1">
      <c r="A306" s="32">
        <v>43555</v>
      </c>
      <c r="B306" s="404" t="s">
        <v>11</v>
      </c>
      <c r="C306" s="404" t="s">
        <v>20</v>
      </c>
      <c r="D306" t="s">
        <v>13</v>
      </c>
      <c r="E306" s="1">
        <v>46.3</v>
      </c>
      <c r="F306" s="20"/>
      <c r="G306" s="1">
        <f t="shared" si="4"/>
        <v>46.29999999999999</v>
      </c>
      <c r="H306" s="65"/>
      <c r="K306" s="146"/>
      <c r="O306" s="23"/>
    </row>
    <row r="307" spans="1:15" s="11" customFormat="1">
      <c r="A307" s="30"/>
      <c r="B307" s="405"/>
      <c r="C307" s="405"/>
      <c r="D307" t="s">
        <v>14</v>
      </c>
      <c r="E307" s="1">
        <v>3.9</v>
      </c>
      <c r="F307" s="20"/>
      <c r="G307" s="1">
        <f t="shared" si="4"/>
        <v>50.199999999999989</v>
      </c>
      <c r="H307" s="65"/>
      <c r="K307" s="146"/>
      <c r="O307" s="23"/>
    </row>
    <row r="308" spans="1:15" s="11" customFormat="1">
      <c r="A308" s="30"/>
      <c r="B308" s="405"/>
      <c r="C308" s="405"/>
      <c r="D308" t="s">
        <v>15</v>
      </c>
      <c r="E308" s="1">
        <v>60</v>
      </c>
      <c r="F308" s="20"/>
      <c r="G308" s="1">
        <f t="shared" si="4"/>
        <v>110.19999999999999</v>
      </c>
      <c r="H308" s="65"/>
      <c r="K308" s="146"/>
      <c r="O308" s="23"/>
    </row>
    <row r="309" spans="1:15" s="11" customFormat="1">
      <c r="A309" s="30"/>
      <c r="B309" s="405"/>
      <c r="C309" s="405"/>
      <c r="D309" t="s">
        <v>16</v>
      </c>
      <c r="E309" s="1">
        <v>5</v>
      </c>
      <c r="F309" s="20"/>
      <c r="G309" s="1">
        <f t="shared" si="4"/>
        <v>115.19999999999999</v>
      </c>
      <c r="H309" s="65"/>
      <c r="K309" s="146"/>
      <c r="O309" s="23"/>
    </row>
    <row r="310" spans="1:15" s="11" customFormat="1">
      <c r="A310" s="30"/>
      <c r="B310" s="405"/>
      <c r="C310" s="405"/>
      <c r="D310" t="s">
        <v>710</v>
      </c>
      <c r="E310" s="1">
        <v>5</v>
      </c>
      <c r="F310" s="20"/>
      <c r="G310" s="1">
        <f t="shared" si="4"/>
        <v>120.19999999999999</v>
      </c>
      <c r="H310" s="65"/>
      <c r="K310" s="146"/>
      <c r="O310" s="23"/>
    </row>
    <row r="311" spans="1:15" s="11" customFormat="1">
      <c r="A311" s="30"/>
      <c r="B311" s="405"/>
      <c r="C311" s="405"/>
      <c r="D311" t="s">
        <v>17</v>
      </c>
      <c r="E311" s="1">
        <v>50</v>
      </c>
      <c r="F311" s="20"/>
      <c r="G311" s="1">
        <f t="shared" si="4"/>
        <v>170.2</v>
      </c>
      <c r="H311" s="65"/>
      <c r="K311" s="146"/>
      <c r="O311" s="23"/>
    </row>
    <row r="312" spans="1:15" s="11" customFormat="1">
      <c r="A312" s="30">
        <v>43555</v>
      </c>
      <c r="B312" s="405" t="s">
        <v>10</v>
      </c>
      <c r="C312" s="405" t="s">
        <v>20</v>
      </c>
      <c r="D312" t="s">
        <v>15</v>
      </c>
      <c r="E312" s="1"/>
      <c r="F312" s="20">
        <v>60</v>
      </c>
      <c r="G312" s="1">
        <f t="shared" si="4"/>
        <v>110.19999999999999</v>
      </c>
      <c r="H312" s="65"/>
      <c r="K312" s="146"/>
      <c r="O312" s="23"/>
    </row>
    <row r="313" spans="1:15" s="11" customFormat="1">
      <c r="A313" s="30">
        <v>43555</v>
      </c>
      <c r="B313" s="405" t="s">
        <v>10</v>
      </c>
      <c r="C313" s="405" t="s">
        <v>20</v>
      </c>
      <c r="D313" t="s">
        <v>16</v>
      </c>
      <c r="E313" s="1"/>
      <c r="F313" s="20">
        <v>5</v>
      </c>
      <c r="G313" s="1">
        <f t="shared" si="4"/>
        <v>105.19999999999999</v>
      </c>
      <c r="H313" s="65"/>
      <c r="K313" s="146"/>
      <c r="O313" s="23"/>
    </row>
    <row r="314" spans="1:15" s="11" customFormat="1">
      <c r="A314" s="30">
        <v>43589</v>
      </c>
      <c r="B314" s="405">
        <v>17779</v>
      </c>
      <c r="C314" s="405" t="s">
        <v>20</v>
      </c>
      <c r="D314" t="s">
        <v>13</v>
      </c>
      <c r="E314" s="1"/>
      <c r="F314" s="20">
        <v>46.3</v>
      </c>
      <c r="G314" s="1">
        <f t="shared" si="4"/>
        <v>58.899999999999991</v>
      </c>
      <c r="H314" s="65"/>
      <c r="K314" s="146"/>
      <c r="O314" s="23"/>
    </row>
    <row r="315" spans="1:15" s="11" customFormat="1">
      <c r="A315" s="30">
        <v>43589</v>
      </c>
      <c r="B315" s="405">
        <v>17779</v>
      </c>
      <c r="C315" s="405" t="s">
        <v>20</v>
      </c>
      <c r="D315" t="s">
        <v>14</v>
      </c>
      <c r="E315" s="1"/>
      <c r="F315" s="20">
        <v>3.9</v>
      </c>
      <c r="G315" s="1">
        <f t="shared" si="4"/>
        <v>54.999999999999993</v>
      </c>
      <c r="H315" s="65"/>
      <c r="K315" s="146"/>
      <c r="O315" s="23"/>
    </row>
    <row r="316" spans="1:15" s="11" customFormat="1">
      <c r="A316" s="30">
        <v>43683</v>
      </c>
      <c r="B316" s="405">
        <v>18489</v>
      </c>
      <c r="C316" s="405" t="s">
        <v>20</v>
      </c>
      <c r="D316" t="s">
        <v>17</v>
      </c>
      <c r="E316" s="1"/>
      <c r="F316" s="20">
        <v>50</v>
      </c>
      <c r="G316" s="1">
        <f t="shared" si="4"/>
        <v>4.9999999999999929</v>
      </c>
      <c r="H316" s="65"/>
      <c r="K316" s="146"/>
      <c r="O316" s="23"/>
    </row>
    <row r="317" spans="1:15" s="11" customFormat="1">
      <c r="A317" s="30">
        <v>43683</v>
      </c>
      <c r="B317" s="405">
        <v>18489</v>
      </c>
      <c r="C317" s="405" t="s">
        <v>20</v>
      </c>
      <c r="D317" t="s">
        <v>710</v>
      </c>
      <c r="E317" s="1"/>
      <c r="F317" s="20">
        <v>5</v>
      </c>
      <c r="G317" s="1">
        <f t="shared" si="4"/>
        <v>-7.1054273576010019E-15</v>
      </c>
      <c r="H317" s="65"/>
      <c r="K317" s="146"/>
      <c r="O317" s="23"/>
    </row>
    <row r="318" spans="1:15" s="11" customFormat="1">
      <c r="A318" s="32">
        <v>43585</v>
      </c>
      <c r="B318" s="404" t="s">
        <v>11</v>
      </c>
      <c r="C318" s="404" t="s">
        <v>21</v>
      </c>
      <c r="D318" t="s">
        <v>13</v>
      </c>
      <c r="E318" s="1">
        <v>46.8</v>
      </c>
      <c r="F318" s="20"/>
      <c r="G318" s="1">
        <f t="shared" si="4"/>
        <v>46.79999999999999</v>
      </c>
      <c r="H318" s="65"/>
      <c r="K318" s="146"/>
      <c r="O318" s="23"/>
    </row>
    <row r="319" spans="1:15" s="11" customFormat="1">
      <c r="A319" s="30"/>
      <c r="B319" s="405"/>
      <c r="C319" s="405"/>
      <c r="D319" t="s">
        <v>14</v>
      </c>
      <c r="E319" s="1">
        <v>3.6</v>
      </c>
      <c r="F319" s="20"/>
      <c r="G319" s="1">
        <f t="shared" si="4"/>
        <v>50.399999999999991</v>
      </c>
      <c r="H319" s="65"/>
      <c r="K319" s="146"/>
      <c r="O319" s="23"/>
    </row>
    <row r="320" spans="1:15" s="11" customFormat="1">
      <c r="A320" s="30"/>
      <c r="B320" s="405"/>
      <c r="C320" s="405"/>
      <c r="D320" t="s">
        <v>15</v>
      </c>
      <c r="E320" s="1">
        <v>60</v>
      </c>
      <c r="F320" s="20"/>
      <c r="G320" s="1">
        <f t="shared" si="4"/>
        <v>110.39999999999999</v>
      </c>
      <c r="H320" s="65"/>
      <c r="K320" s="146"/>
      <c r="O320" s="23"/>
    </row>
    <row r="321" spans="1:15" s="11" customFormat="1">
      <c r="A321" s="30"/>
      <c r="B321" s="405"/>
      <c r="C321" s="405"/>
      <c r="D321" t="s">
        <v>16</v>
      </c>
      <c r="E321" s="1">
        <v>5</v>
      </c>
      <c r="F321" s="20"/>
      <c r="G321" s="1">
        <f t="shared" si="4"/>
        <v>115.39999999999999</v>
      </c>
      <c r="H321" s="65"/>
      <c r="K321" s="146"/>
      <c r="O321" s="23"/>
    </row>
    <row r="322" spans="1:15" s="11" customFormat="1">
      <c r="A322" s="30"/>
      <c r="B322" s="405"/>
      <c r="C322" s="405"/>
      <c r="D322" t="s">
        <v>710</v>
      </c>
      <c r="E322" s="1">
        <v>5</v>
      </c>
      <c r="F322" s="20"/>
      <c r="G322" s="1">
        <f t="shared" si="4"/>
        <v>120.39999999999999</v>
      </c>
      <c r="H322" s="65"/>
      <c r="K322" s="146"/>
      <c r="O322" s="23"/>
    </row>
    <row r="323" spans="1:15" s="11" customFormat="1">
      <c r="A323" s="30"/>
      <c r="B323" s="405"/>
      <c r="C323" s="405"/>
      <c r="D323" t="s">
        <v>17</v>
      </c>
      <c r="E323" s="1">
        <v>50</v>
      </c>
      <c r="F323" s="20"/>
      <c r="G323" s="1">
        <f t="shared" si="4"/>
        <v>170.39999999999998</v>
      </c>
      <c r="H323" s="65"/>
      <c r="K323" s="146"/>
      <c r="O323" s="23"/>
    </row>
    <row r="324" spans="1:15" s="11" customFormat="1">
      <c r="A324" s="30">
        <v>43585</v>
      </c>
      <c r="B324" s="405" t="s">
        <v>10</v>
      </c>
      <c r="C324" s="405" t="s">
        <v>21</v>
      </c>
      <c r="D324" t="s">
        <v>15</v>
      </c>
      <c r="E324" s="1"/>
      <c r="F324" s="20">
        <v>60</v>
      </c>
      <c r="G324" s="1">
        <f t="shared" si="4"/>
        <v>110.39999999999998</v>
      </c>
      <c r="H324" s="65"/>
      <c r="K324" s="146"/>
      <c r="O324" s="23"/>
    </row>
    <row r="325" spans="1:15" s="11" customFormat="1">
      <c r="A325" s="30">
        <v>43585</v>
      </c>
      <c r="B325" s="405" t="s">
        <v>10</v>
      </c>
      <c r="C325" s="405" t="s">
        <v>21</v>
      </c>
      <c r="D325" t="s">
        <v>16</v>
      </c>
      <c r="E325" s="1"/>
      <c r="F325" s="20">
        <v>5</v>
      </c>
      <c r="G325" s="1">
        <f t="shared" si="4"/>
        <v>105.39999999999998</v>
      </c>
      <c r="H325" s="65"/>
      <c r="K325" s="146"/>
      <c r="O325" s="23"/>
    </row>
    <row r="326" spans="1:15" s="11" customFormat="1">
      <c r="A326" s="30">
        <v>43608</v>
      </c>
      <c r="B326" s="405">
        <v>17944</v>
      </c>
      <c r="C326" s="405" t="s">
        <v>21</v>
      </c>
      <c r="D326" t="s">
        <v>13</v>
      </c>
      <c r="E326" s="1"/>
      <c r="F326" s="20">
        <v>46.8</v>
      </c>
      <c r="G326" s="1">
        <f t="shared" si="4"/>
        <v>58.59999999999998</v>
      </c>
      <c r="H326" s="65"/>
      <c r="K326" s="146"/>
      <c r="O326" s="23"/>
    </row>
    <row r="327" spans="1:15" s="11" customFormat="1">
      <c r="A327" s="30">
        <v>43608</v>
      </c>
      <c r="B327" s="405">
        <v>17944</v>
      </c>
      <c r="C327" s="405" t="s">
        <v>21</v>
      </c>
      <c r="D327" t="s">
        <v>14</v>
      </c>
      <c r="E327" s="1"/>
      <c r="F327" s="20">
        <v>3.6</v>
      </c>
      <c r="G327" s="1">
        <f t="shared" si="4"/>
        <v>54.999999999999979</v>
      </c>
      <c r="H327" s="65"/>
      <c r="K327" s="146"/>
      <c r="O327" s="23"/>
    </row>
    <row r="328" spans="1:15" s="11" customFormat="1">
      <c r="A328" s="30">
        <v>43683</v>
      </c>
      <c r="B328" s="405">
        <v>18489</v>
      </c>
      <c r="C328" s="405" t="s">
        <v>21</v>
      </c>
      <c r="D328" t="s">
        <v>17</v>
      </c>
      <c r="E328" s="1"/>
      <c r="F328" s="20">
        <v>50</v>
      </c>
      <c r="G328" s="1">
        <f t="shared" si="4"/>
        <v>4.9999999999999787</v>
      </c>
      <c r="H328" s="65"/>
      <c r="K328" s="146"/>
      <c r="O328" s="23"/>
    </row>
    <row r="329" spans="1:15" s="11" customFormat="1">
      <c r="A329" s="30">
        <v>43683</v>
      </c>
      <c r="B329" s="405">
        <v>18489</v>
      </c>
      <c r="C329" s="405" t="s">
        <v>21</v>
      </c>
      <c r="D329" t="s">
        <v>710</v>
      </c>
      <c r="E329" s="1"/>
      <c r="F329" s="20">
        <v>5</v>
      </c>
      <c r="G329" s="1">
        <f t="shared" si="4"/>
        <v>-2.1316282072803006E-14</v>
      </c>
      <c r="H329" s="65"/>
      <c r="K329" s="146"/>
      <c r="O329" s="23"/>
    </row>
    <row r="330" spans="1:15" s="11" customFormat="1">
      <c r="A330" s="32">
        <v>43616</v>
      </c>
      <c r="B330" s="404" t="s">
        <v>11</v>
      </c>
      <c r="C330" s="404" t="s">
        <v>22</v>
      </c>
      <c r="D330" t="s">
        <v>13</v>
      </c>
      <c r="E330" s="1">
        <v>43.1</v>
      </c>
      <c r="F330" s="20"/>
      <c r="G330" s="1">
        <f t="shared" si="4"/>
        <v>43.09999999999998</v>
      </c>
      <c r="H330" s="65"/>
      <c r="K330" s="146"/>
      <c r="O330" s="23"/>
    </row>
    <row r="331" spans="1:15" s="11" customFormat="1">
      <c r="A331" s="30"/>
      <c r="B331" s="405"/>
      <c r="C331" s="405"/>
      <c r="D331" t="s">
        <v>14</v>
      </c>
      <c r="E331" s="1">
        <v>4.0999999999999996</v>
      </c>
      <c r="F331" s="20"/>
      <c r="G331" s="1">
        <f t="shared" si="4"/>
        <v>47.199999999999982</v>
      </c>
      <c r="H331" s="65"/>
      <c r="K331" s="146"/>
      <c r="O331" s="23"/>
    </row>
    <row r="332" spans="1:15" s="11" customFormat="1">
      <c r="A332" s="30"/>
      <c r="B332" s="405"/>
      <c r="C332" s="405"/>
      <c r="D332" t="s">
        <v>15</v>
      </c>
      <c r="E332" s="1">
        <v>60</v>
      </c>
      <c r="F332" s="20"/>
      <c r="G332" s="1">
        <f t="shared" si="4"/>
        <v>107.19999999999999</v>
      </c>
      <c r="H332" s="65"/>
      <c r="K332" s="146"/>
      <c r="O332" s="23"/>
    </row>
    <row r="333" spans="1:15" s="11" customFormat="1">
      <c r="A333" s="30"/>
      <c r="B333" s="405"/>
      <c r="C333" s="405"/>
      <c r="D333" t="s">
        <v>16</v>
      </c>
      <c r="E333" s="1">
        <v>5</v>
      </c>
      <c r="F333" s="20"/>
      <c r="G333" s="1">
        <f t="shared" si="4"/>
        <v>112.19999999999999</v>
      </c>
      <c r="H333" s="65"/>
      <c r="K333" s="146"/>
      <c r="O333" s="23"/>
    </row>
    <row r="334" spans="1:15" s="11" customFormat="1">
      <c r="A334" s="30"/>
      <c r="B334" s="405"/>
      <c r="C334" s="405"/>
      <c r="D334" t="s">
        <v>710</v>
      </c>
      <c r="E334" s="1">
        <v>5</v>
      </c>
      <c r="F334" s="20"/>
      <c r="G334" s="1">
        <f t="shared" si="4"/>
        <v>117.19999999999999</v>
      </c>
      <c r="H334" s="65"/>
      <c r="K334" s="146"/>
      <c r="O334" s="23"/>
    </row>
    <row r="335" spans="1:15" s="11" customFormat="1">
      <c r="A335" s="30"/>
      <c r="B335" s="405"/>
      <c r="C335" s="405"/>
      <c r="D335" t="s">
        <v>17</v>
      </c>
      <c r="E335" s="1">
        <v>50</v>
      </c>
      <c r="F335" s="20"/>
      <c r="G335" s="1">
        <f t="shared" si="4"/>
        <v>167.2</v>
      </c>
      <c r="H335" s="65"/>
      <c r="K335" s="146"/>
      <c r="O335" s="23"/>
    </row>
    <row r="336" spans="1:15" s="11" customFormat="1">
      <c r="A336" s="30">
        <v>43616</v>
      </c>
      <c r="B336" s="405" t="s">
        <v>10</v>
      </c>
      <c r="C336" s="405" t="s">
        <v>22</v>
      </c>
      <c r="D336" t="s">
        <v>15</v>
      </c>
      <c r="E336" s="1"/>
      <c r="F336" s="20">
        <v>60</v>
      </c>
      <c r="G336" s="1">
        <f t="shared" si="4"/>
        <v>107.19999999999999</v>
      </c>
      <c r="H336" s="65"/>
      <c r="K336" s="146"/>
      <c r="O336" s="23"/>
    </row>
    <row r="337" spans="1:15" s="11" customFormat="1" ht="14.25" customHeight="1">
      <c r="A337" s="30">
        <v>43616</v>
      </c>
      <c r="B337" s="405" t="s">
        <v>10</v>
      </c>
      <c r="C337" s="405" t="s">
        <v>22</v>
      </c>
      <c r="D337" t="s">
        <v>16</v>
      </c>
      <c r="E337" s="1"/>
      <c r="F337" s="20">
        <v>5</v>
      </c>
      <c r="G337" s="1">
        <f t="shared" si="4"/>
        <v>102.19999999999999</v>
      </c>
      <c r="H337" s="65"/>
      <c r="K337" s="146"/>
      <c r="O337" s="23"/>
    </row>
    <row r="338" spans="1:15" s="11" customFormat="1" ht="14.25" customHeight="1">
      <c r="A338" s="30">
        <v>43650</v>
      </c>
      <c r="B338" s="405">
        <v>18178</v>
      </c>
      <c r="C338" s="405" t="s">
        <v>22</v>
      </c>
      <c r="D338" t="s">
        <v>13</v>
      </c>
      <c r="E338" s="1"/>
      <c r="F338" s="20">
        <v>43.1</v>
      </c>
      <c r="G338" s="1">
        <f t="shared" si="4"/>
        <v>59.099999999999987</v>
      </c>
      <c r="H338" s="65"/>
      <c r="K338" s="146"/>
      <c r="O338" s="23"/>
    </row>
    <row r="339" spans="1:15" s="11" customFormat="1" ht="14.25" customHeight="1">
      <c r="A339" s="30">
        <v>43650</v>
      </c>
      <c r="B339" s="405">
        <v>18178</v>
      </c>
      <c r="C339" s="405" t="s">
        <v>22</v>
      </c>
      <c r="D339" t="s">
        <v>14</v>
      </c>
      <c r="E339" s="1"/>
      <c r="F339" s="20">
        <v>4.0999999999999996</v>
      </c>
      <c r="G339" s="1">
        <f t="shared" si="4"/>
        <v>54.999999999999986</v>
      </c>
      <c r="H339" s="65"/>
      <c r="K339" s="146"/>
      <c r="O339" s="23"/>
    </row>
    <row r="340" spans="1:15" s="11" customFormat="1" ht="14.25" customHeight="1">
      <c r="A340" s="30">
        <v>43683</v>
      </c>
      <c r="B340" s="405">
        <v>18489</v>
      </c>
      <c r="C340" s="405" t="s">
        <v>22</v>
      </c>
      <c r="D340" t="s">
        <v>17</v>
      </c>
      <c r="E340" s="1"/>
      <c r="F340" s="20">
        <v>50</v>
      </c>
      <c r="G340" s="1">
        <f t="shared" si="4"/>
        <v>4.9999999999999858</v>
      </c>
      <c r="H340" s="65"/>
      <c r="K340" s="146"/>
      <c r="O340" s="23"/>
    </row>
    <row r="341" spans="1:15" s="11" customFormat="1" ht="14.25" customHeight="1">
      <c r="A341" s="30">
        <v>43683</v>
      </c>
      <c r="B341" s="405">
        <v>18489</v>
      </c>
      <c r="C341" s="405" t="s">
        <v>22</v>
      </c>
      <c r="D341" t="s">
        <v>710</v>
      </c>
      <c r="E341" s="1"/>
      <c r="F341" s="20">
        <v>5</v>
      </c>
      <c r="G341" s="1">
        <f t="shared" si="4"/>
        <v>-1.4210854715202004E-14</v>
      </c>
      <c r="H341" s="65"/>
      <c r="K341" s="146"/>
      <c r="O341" s="23"/>
    </row>
    <row r="342" spans="1:15" s="11" customFormat="1" ht="14.25" customHeight="1">
      <c r="A342" s="32">
        <v>43646</v>
      </c>
      <c r="B342" s="404" t="s">
        <v>11</v>
      </c>
      <c r="C342" s="404" t="s">
        <v>23</v>
      </c>
      <c r="D342" t="s">
        <v>13</v>
      </c>
      <c r="E342" s="1">
        <v>38.5</v>
      </c>
      <c r="F342" s="20"/>
      <c r="G342" s="1">
        <f t="shared" si="4"/>
        <v>38.499999999999986</v>
      </c>
      <c r="H342" s="65"/>
      <c r="K342" s="146"/>
      <c r="O342" s="23"/>
    </row>
    <row r="343" spans="1:15" s="11" customFormat="1">
      <c r="A343" s="30"/>
      <c r="B343" s="405"/>
      <c r="C343" s="405"/>
      <c r="D343" t="s">
        <v>14</v>
      </c>
      <c r="E343" s="1">
        <v>4</v>
      </c>
      <c r="F343" s="20"/>
      <c r="G343" s="1">
        <f t="shared" si="4"/>
        <v>42.499999999999986</v>
      </c>
      <c r="H343" s="65"/>
      <c r="K343" s="146"/>
      <c r="O343" s="23"/>
    </row>
    <row r="344" spans="1:15" s="11" customFormat="1">
      <c r="A344" s="30"/>
      <c r="B344" s="405"/>
      <c r="C344" s="405"/>
      <c r="D344" t="s">
        <v>15</v>
      </c>
      <c r="E344" s="1">
        <v>60</v>
      </c>
      <c r="F344" s="20"/>
      <c r="G344" s="1">
        <f t="shared" si="4"/>
        <v>102.49999999999999</v>
      </c>
      <c r="H344" s="65"/>
      <c r="K344" s="146"/>
      <c r="O344" s="23"/>
    </row>
    <row r="345" spans="1:15" s="11" customFormat="1">
      <c r="A345" s="30"/>
      <c r="B345" s="405"/>
      <c r="C345" s="405"/>
      <c r="D345" t="s">
        <v>16</v>
      </c>
      <c r="E345" s="1">
        <v>5</v>
      </c>
      <c r="F345" s="20"/>
      <c r="G345" s="1">
        <f t="shared" si="4"/>
        <v>107.49999999999999</v>
      </c>
      <c r="H345" s="65"/>
      <c r="K345" s="146"/>
      <c r="O345" s="23"/>
    </row>
    <row r="346" spans="1:15" s="11" customFormat="1">
      <c r="A346" s="30"/>
      <c r="B346" s="405"/>
      <c r="C346" s="405"/>
      <c r="D346" t="s">
        <v>710</v>
      </c>
      <c r="E346" s="1">
        <v>5</v>
      </c>
      <c r="F346" s="20"/>
      <c r="G346" s="1">
        <f t="shared" si="4"/>
        <v>112.49999999999999</v>
      </c>
      <c r="H346" s="65"/>
      <c r="K346" s="146"/>
      <c r="O346" s="23"/>
    </row>
    <row r="347" spans="1:15" s="11" customFormat="1">
      <c r="A347" s="30"/>
      <c r="B347" s="405"/>
      <c r="C347" s="405"/>
      <c r="D347" t="s">
        <v>17</v>
      </c>
      <c r="E347" s="1">
        <v>50</v>
      </c>
      <c r="F347" s="20"/>
      <c r="G347" s="1">
        <f t="shared" ref="G347:G417" si="5">+G346+E347-F347</f>
        <v>162.5</v>
      </c>
      <c r="H347" s="65"/>
      <c r="K347" s="146"/>
      <c r="O347" s="23"/>
    </row>
    <row r="348" spans="1:15" s="11" customFormat="1">
      <c r="A348" s="30">
        <v>43646</v>
      </c>
      <c r="B348" s="405" t="s">
        <v>10</v>
      </c>
      <c r="C348" s="405" t="s">
        <v>23</v>
      </c>
      <c r="D348" t="s">
        <v>15</v>
      </c>
      <c r="E348" s="1"/>
      <c r="F348" s="20">
        <v>60</v>
      </c>
      <c r="G348" s="1">
        <f t="shared" si="5"/>
        <v>102.5</v>
      </c>
      <c r="H348" s="65"/>
      <c r="K348" s="146"/>
      <c r="O348" s="23"/>
    </row>
    <row r="349" spans="1:15" s="11" customFormat="1">
      <c r="A349" s="30">
        <v>43646</v>
      </c>
      <c r="B349" s="405" t="s">
        <v>10</v>
      </c>
      <c r="C349" s="405" t="s">
        <v>23</v>
      </c>
      <c r="D349" t="s">
        <v>16</v>
      </c>
      <c r="E349" s="1"/>
      <c r="F349" s="20">
        <v>5</v>
      </c>
      <c r="G349" s="1">
        <f t="shared" si="5"/>
        <v>97.5</v>
      </c>
      <c r="H349" s="65"/>
      <c r="K349" s="146"/>
      <c r="O349" s="23"/>
    </row>
    <row r="350" spans="1:15" s="11" customFormat="1">
      <c r="A350" s="30">
        <v>43670</v>
      </c>
      <c r="B350" s="405">
        <v>18291</v>
      </c>
      <c r="C350" s="405" t="s">
        <v>23</v>
      </c>
      <c r="D350" t="s">
        <v>13</v>
      </c>
      <c r="E350" s="1"/>
      <c r="F350" s="1">
        <v>38.5</v>
      </c>
      <c r="G350" s="1">
        <f t="shared" si="5"/>
        <v>59</v>
      </c>
      <c r="H350" s="65"/>
      <c r="K350" s="146"/>
      <c r="O350" s="23"/>
    </row>
    <row r="351" spans="1:15" s="11" customFormat="1">
      <c r="A351" s="30">
        <v>43670</v>
      </c>
      <c r="B351" s="405">
        <v>18291</v>
      </c>
      <c r="C351" s="405" t="s">
        <v>23</v>
      </c>
      <c r="D351" t="s">
        <v>14</v>
      </c>
      <c r="E351" s="1"/>
      <c r="F351" s="1">
        <v>4</v>
      </c>
      <c r="G351" s="1">
        <f t="shared" si="5"/>
        <v>55</v>
      </c>
      <c r="H351" s="65"/>
      <c r="K351" s="146"/>
      <c r="O351" s="23"/>
    </row>
    <row r="352" spans="1:15" s="11" customFormat="1">
      <c r="A352" s="30">
        <v>43683</v>
      </c>
      <c r="B352" s="405">
        <v>18489</v>
      </c>
      <c r="C352" s="405" t="s">
        <v>23</v>
      </c>
      <c r="D352" t="s">
        <v>17</v>
      </c>
      <c r="E352" s="1"/>
      <c r="F352" s="1">
        <v>50</v>
      </c>
      <c r="G352" s="1">
        <f t="shared" si="5"/>
        <v>5</v>
      </c>
      <c r="H352" s="65"/>
      <c r="K352" s="146"/>
      <c r="O352" s="23"/>
    </row>
    <row r="353" spans="1:15" s="11" customFormat="1">
      <c r="A353" s="30">
        <v>43683</v>
      </c>
      <c r="B353" s="405">
        <v>18489</v>
      </c>
      <c r="C353" s="405" t="s">
        <v>23</v>
      </c>
      <c r="D353" t="s">
        <v>710</v>
      </c>
      <c r="E353" s="1"/>
      <c r="F353" s="1">
        <v>5</v>
      </c>
      <c r="G353" s="1">
        <f t="shared" si="5"/>
        <v>0</v>
      </c>
      <c r="H353" s="65"/>
      <c r="K353" s="146"/>
      <c r="O353" s="23"/>
    </row>
    <row r="354" spans="1:15" s="11" customFormat="1">
      <c r="A354" s="32">
        <v>43677</v>
      </c>
      <c r="B354" s="404" t="s">
        <v>11</v>
      </c>
      <c r="C354" s="404" t="s">
        <v>24</v>
      </c>
      <c r="D354" t="s">
        <v>13</v>
      </c>
      <c r="E354" s="1">
        <v>38.6</v>
      </c>
      <c r="F354" s="20"/>
      <c r="G354" s="1">
        <f t="shared" si="5"/>
        <v>38.6</v>
      </c>
      <c r="H354" s="65"/>
      <c r="K354" s="146"/>
      <c r="O354" s="23"/>
    </row>
    <row r="355" spans="1:15" s="11" customFormat="1">
      <c r="A355" s="30"/>
      <c r="B355" s="405"/>
      <c r="C355" s="405"/>
      <c r="D355" t="s">
        <v>14</v>
      </c>
      <c r="E355" s="1">
        <v>3.8</v>
      </c>
      <c r="F355" s="20"/>
      <c r="G355" s="1">
        <f t="shared" si="5"/>
        <v>42.4</v>
      </c>
      <c r="H355" s="65"/>
      <c r="K355" s="146"/>
      <c r="O355" s="23"/>
    </row>
    <row r="356" spans="1:15" s="11" customFormat="1">
      <c r="A356" s="30"/>
      <c r="B356" s="405"/>
      <c r="C356" s="405"/>
      <c r="D356" t="s">
        <v>15</v>
      </c>
      <c r="E356" s="1">
        <v>60</v>
      </c>
      <c r="F356" s="20"/>
      <c r="G356" s="1">
        <f t="shared" si="5"/>
        <v>102.4</v>
      </c>
      <c r="H356" s="65"/>
      <c r="K356" s="146"/>
      <c r="O356" s="23"/>
    </row>
    <row r="357" spans="1:15" s="11" customFormat="1">
      <c r="A357" s="30"/>
      <c r="B357" s="405"/>
      <c r="C357" s="405"/>
      <c r="D357" t="s">
        <v>16</v>
      </c>
      <c r="E357" s="1">
        <v>5</v>
      </c>
      <c r="F357" s="20"/>
      <c r="G357" s="1">
        <f t="shared" si="5"/>
        <v>107.4</v>
      </c>
      <c r="H357" s="65"/>
      <c r="K357" s="146"/>
      <c r="O357" s="23"/>
    </row>
    <row r="358" spans="1:15" s="11" customFormat="1">
      <c r="A358" s="30"/>
      <c r="B358" s="405"/>
      <c r="C358" s="405"/>
      <c r="D358" t="s">
        <v>710</v>
      </c>
      <c r="E358" s="1">
        <v>5</v>
      </c>
      <c r="F358" s="20"/>
      <c r="G358" s="1">
        <f t="shared" si="5"/>
        <v>112.4</v>
      </c>
      <c r="H358" s="65"/>
      <c r="K358" s="146"/>
      <c r="O358" s="23"/>
    </row>
    <row r="359" spans="1:15">
      <c r="B359" s="405"/>
      <c r="C359" s="405"/>
      <c r="D359" t="s">
        <v>17</v>
      </c>
      <c r="E359" s="1">
        <v>50</v>
      </c>
      <c r="G359" s="1">
        <f t="shared" si="5"/>
        <v>162.4</v>
      </c>
    </row>
    <row r="360" spans="1:15">
      <c r="A360" s="30">
        <v>43677</v>
      </c>
      <c r="B360" s="405" t="s">
        <v>10</v>
      </c>
      <c r="C360" s="405" t="s">
        <v>24</v>
      </c>
      <c r="D360" t="s">
        <v>33</v>
      </c>
      <c r="E360" s="1"/>
      <c r="F360" s="1">
        <v>60</v>
      </c>
      <c r="G360" s="1">
        <f t="shared" si="5"/>
        <v>102.4</v>
      </c>
    </row>
    <row r="361" spans="1:15">
      <c r="A361" s="30">
        <v>43677</v>
      </c>
      <c r="B361" s="405" t="s">
        <v>10</v>
      </c>
      <c r="C361" s="405" t="s">
        <v>24</v>
      </c>
      <c r="D361" t="s">
        <v>16</v>
      </c>
      <c r="E361" s="1"/>
      <c r="F361" s="1">
        <v>5</v>
      </c>
      <c r="G361" s="1">
        <f t="shared" si="5"/>
        <v>97.4</v>
      </c>
    </row>
    <row r="362" spans="1:15">
      <c r="A362" s="30">
        <v>43683</v>
      </c>
      <c r="B362" s="405">
        <v>18491</v>
      </c>
      <c r="C362" s="405" t="s">
        <v>24</v>
      </c>
      <c r="D362" t="s">
        <v>17</v>
      </c>
      <c r="E362" s="1"/>
      <c r="F362" s="1">
        <v>50</v>
      </c>
      <c r="G362" s="1">
        <f t="shared" si="5"/>
        <v>47.400000000000006</v>
      </c>
    </row>
    <row r="363" spans="1:15">
      <c r="A363" s="30">
        <v>43683</v>
      </c>
      <c r="B363" s="405">
        <v>18491</v>
      </c>
      <c r="C363" s="405" t="s">
        <v>24</v>
      </c>
      <c r="D363" t="s">
        <v>710</v>
      </c>
      <c r="E363" s="1"/>
      <c r="F363" s="1">
        <v>5</v>
      </c>
      <c r="G363" s="1">
        <f t="shared" si="5"/>
        <v>42.400000000000006</v>
      </c>
    </row>
    <row r="364" spans="1:15">
      <c r="A364" s="30">
        <v>43705</v>
      </c>
      <c r="B364" s="405">
        <v>18605</v>
      </c>
      <c r="C364" s="405" t="s">
        <v>24</v>
      </c>
      <c r="D364" t="s">
        <v>13</v>
      </c>
      <c r="E364" s="1"/>
      <c r="F364" s="1">
        <v>38.6</v>
      </c>
      <c r="G364" s="1">
        <f t="shared" si="5"/>
        <v>3.8000000000000043</v>
      </c>
    </row>
    <row r="365" spans="1:15">
      <c r="A365" s="30">
        <v>43705</v>
      </c>
      <c r="B365" s="405">
        <v>18605</v>
      </c>
      <c r="C365" s="405" t="s">
        <v>24</v>
      </c>
      <c r="D365" t="s">
        <v>14</v>
      </c>
      <c r="E365" s="1"/>
      <c r="F365" s="1">
        <v>3.8</v>
      </c>
      <c r="G365" s="1">
        <f t="shared" si="5"/>
        <v>4.4408920985006262E-15</v>
      </c>
    </row>
    <row r="366" spans="1:15">
      <c r="A366" s="32">
        <v>43708</v>
      </c>
      <c r="B366" s="404" t="s">
        <v>11</v>
      </c>
      <c r="C366" s="404" t="s">
        <v>25</v>
      </c>
      <c r="D366" t="s">
        <v>13</v>
      </c>
      <c r="E366" s="1">
        <v>37.5</v>
      </c>
      <c r="G366" s="1">
        <f t="shared" si="5"/>
        <v>37.500000000000007</v>
      </c>
    </row>
    <row r="367" spans="1:15">
      <c r="B367" s="405"/>
      <c r="C367" s="405"/>
      <c r="D367" t="s">
        <v>14</v>
      </c>
      <c r="E367" s="1">
        <v>3.7</v>
      </c>
      <c r="G367" s="1">
        <f t="shared" si="5"/>
        <v>41.20000000000001</v>
      </c>
    </row>
    <row r="368" spans="1:15">
      <c r="B368" s="405"/>
      <c r="C368" s="405"/>
      <c r="D368" t="s">
        <v>15</v>
      </c>
      <c r="E368" s="1">
        <v>60</v>
      </c>
      <c r="G368" s="1">
        <f t="shared" si="5"/>
        <v>101.20000000000002</v>
      </c>
    </row>
    <row r="369" spans="1:7">
      <c r="B369" s="405"/>
      <c r="C369" s="405"/>
      <c r="D369" t="s">
        <v>16</v>
      </c>
      <c r="E369" s="1">
        <v>5</v>
      </c>
      <c r="G369" s="1">
        <f t="shared" si="5"/>
        <v>106.20000000000002</v>
      </c>
    </row>
    <row r="370" spans="1:7">
      <c r="B370" s="405"/>
      <c r="C370" s="405"/>
      <c r="D370" t="s">
        <v>710</v>
      </c>
      <c r="E370" s="1">
        <v>5</v>
      </c>
      <c r="G370" s="1">
        <f t="shared" si="5"/>
        <v>111.20000000000002</v>
      </c>
    </row>
    <row r="371" spans="1:7">
      <c r="B371" s="405"/>
      <c r="C371" s="405"/>
      <c r="D371" t="s">
        <v>17</v>
      </c>
      <c r="E371" s="1">
        <v>50</v>
      </c>
      <c r="G371" s="1">
        <f t="shared" si="5"/>
        <v>161.20000000000002</v>
      </c>
    </row>
    <row r="372" spans="1:7">
      <c r="A372" s="30">
        <v>43708</v>
      </c>
      <c r="B372" s="405" t="s">
        <v>10</v>
      </c>
      <c r="C372" s="405" t="s">
        <v>25</v>
      </c>
      <c r="D372" t="s">
        <v>15</v>
      </c>
      <c r="E372" s="1"/>
      <c r="F372" s="1">
        <v>60</v>
      </c>
      <c r="G372" s="1">
        <f t="shared" si="5"/>
        <v>101.20000000000002</v>
      </c>
    </row>
    <row r="373" spans="1:7">
      <c r="A373" s="30">
        <v>43708</v>
      </c>
      <c r="B373" s="405" t="s">
        <v>10</v>
      </c>
      <c r="C373" s="405" t="s">
        <v>25</v>
      </c>
      <c r="D373" t="s">
        <v>16</v>
      </c>
      <c r="E373" s="1"/>
      <c r="F373" s="1">
        <v>5</v>
      </c>
      <c r="G373" s="1">
        <f t="shared" si="5"/>
        <v>96.200000000000017</v>
      </c>
    </row>
    <row r="374" spans="1:7">
      <c r="A374" s="30">
        <v>43732</v>
      </c>
      <c r="B374" s="405">
        <v>18758</v>
      </c>
      <c r="C374" s="405" t="s">
        <v>25</v>
      </c>
      <c r="D374" t="s">
        <v>13</v>
      </c>
      <c r="E374" s="1"/>
      <c r="F374" s="1">
        <v>37.5</v>
      </c>
      <c r="G374" s="1">
        <f t="shared" si="5"/>
        <v>58.700000000000017</v>
      </c>
    </row>
    <row r="375" spans="1:7">
      <c r="A375" s="30">
        <v>43732</v>
      </c>
      <c r="B375" s="405">
        <v>18758</v>
      </c>
      <c r="C375" s="405" t="s">
        <v>25</v>
      </c>
      <c r="D375" t="s">
        <v>14</v>
      </c>
      <c r="E375" s="1"/>
      <c r="F375" s="1">
        <v>3.7</v>
      </c>
      <c r="G375" s="1">
        <f t="shared" si="5"/>
        <v>55.000000000000014</v>
      </c>
    </row>
    <row r="376" spans="1:7">
      <c r="A376" s="30">
        <v>43766</v>
      </c>
      <c r="B376" s="405">
        <v>19068</v>
      </c>
      <c r="C376" s="405" t="s">
        <v>25</v>
      </c>
      <c r="D376" t="s">
        <v>17</v>
      </c>
      <c r="E376" s="1"/>
      <c r="F376" s="1">
        <v>50</v>
      </c>
      <c r="G376" s="1">
        <f t="shared" si="5"/>
        <v>5.0000000000000142</v>
      </c>
    </row>
    <row r="377" spans="1:7">
      <c r="A377" s="30">
        <v>43766</v>
      </c>
      <c r="B377" s="405">
        <v>19068</v>
      </c>
      <c r="C377" s="405" t="s">
        <v>25</v>
      </c>
      <c r="D377" t="s">
        <v>710</v>
      </c>
      <c r="E377" s="1"/>
      <c r="F377" s="1">
        <v>5</v>
      </c>
      <c r="G377" s="1">
        <f t="shared" si="5"/>
        <v>1.4210854715202004E-14</v>
      </c>
    </row>
    <row r="378" spans="1:7">
      <c r="A378" s="32">
        <v>43738</v>
      </c>
      <c r="B378" s="404" t="s">
        <v>11</v>
      </c>
      <c r="C378" s="404" t="s">
        <v>26</v>
      </c>
      <c r="D378" t="s">
        <v>13</v>
      </c>
      <c r="E378" s="1">
        <v>37.700000000000003</v>
      </c>
      <c r="G378" s="1">
        <f t="shared" si="5"/>
        <v>37.700000000000017</v>
      </c>
    </row>
    <row r="379" spans="1:7">
      <c r="B379" s="405"/>
      <c r="C379" s="405"/>
      <c r="D379" t="s">
        <v>14</v>
      </c>
      <c r="E379" s="1">
        <v>3.7</v>
      </c>
      <c r="G379" s="1">
        <f t="shared" si="5"/>
        <v>41.40000000000002</v>
      </c>
    </row>
    <row r="380" spans="1:7">
      <c r="B380" s="405"/>
      <c r="C380" s="405"/>
      <c r="D380" t="s">
        <v>15</v>
      </c>
      <c r="E380" s="1">
        <v>60</v>
      </c>
      <c r="G380" s="1">
        <f t="shared" si="5"/>
        <v>101.40000000000002</v>
      </c>
    </row>
    <row r="381" spans="1:7">
      <c r="B381" s="405"/>
      <c r="C381" s="405"/>
      <c r="D381" t="s">
        <v>16</v>
      </c>
      <c r="E381" s="1">
        <v>5</v>
      </c>
      <c r="G381" s="1">
        <f t="shared" si="5"/>
        <v>106.40000000000002</v>
      </c>
    </row>
    <row r="382" spans="1:7">
      <c r="B382" s="405"/>
      <c r="C382" s="405"/>
      <c r="D382" t="s">
        <v>710</v>
      </c>
      <c r="E382" s="1">
        <v>5</v>
      </c>
      <c r="G382" s="1">
        <f t="shared" si="5"/>
        <v>111.40000000000002</v>
      </c>
    </row>
    <row r="383" spans="1:7">
      <c r="B383" s="405"/>
      <c r="C383" s="405"/>
      <c r="D383" t="s">
        <v>17</v>
      </c>
      <c r="E383" s="1">
        <v>50</v>
      </c>
      <c r="G383" s="1">
        <f t="shared" si="5"/>
        <v>161.40000000000003</v>
      </c>
    </row>
    <row r="384" spans="1:7">
      <c r="A384" s="30">
        <v>43738</v>
      </c>
      <c r="B384" s="405" t="s">
        <v>10</v>
      </c>
      <c r="C384" s="405" t="s">
        <v>26</v>
      </c>
      <c r="D384" t="s">
        <v>15</v>
      </c>
      <c r="E384" s="1"/>
      <c r="F384" s="1">
        <v>60</v>
      </c>
      <c r="G384" s="1">
        <f t="shared" si="5"/>
        <v>101.40000000000003</v>
      </c>
    </row>
    <row r="385" spans="1:7" ht="14.25" customHeight="1">
      <c r="A385" s="30">
        <v>43738</v>
      </c>
      <c r="B385" s="405" t="s">
        <v>10</v>
      </c>
      <c r="C385" s="405" t="s">
        <v>26</v>
      </c>
      <c r="D385" t="s">
        <v>16</v>
      </c>
      <c r="E385" s="1"/>
      <c r="F385" s="1">
        <v>5</v>
      </c>
      <c r="G385" s="1">
        <f t="shared" si="5"/>
        <v>96.400000000000034</v>
      </c>
    </row>
    <row r="386" spans="1:7" ht="14.25" customHeight="1">
      <c r="A386" s="30">
        <v>43760</v>
      </c>
      <c r="B386" s="405">
        <v>18938</v>
      </c>
      <c r="C386" s="405" t="s">
        <v>26</v>
      </c>
      <c r="D386" t="s">
        <v>13</v>
      </c>
      <c r="E386" s="1"/>
      <c r="F386" s="1">
        <v>37.700000000000003</v>
      </c>
      <c r="G386" s="1">
        <f t="shared" si="5"/>
        <v>58.700000000000031</v>
      </c>
    </row>
    <row r="387" spans="1:7" ht="14.25" customHeight="1">
      <c r="A387" s="30">
        <v>43760</v>
      </c>
      <c r="B387" s="405">
        <v>18938</v>
      </c>
      <c r="C387" s="405" t="s">
        <v>26</v>
      </c>
      <c r="D387" t="s">
        <v>14</v>
      </c>
      <c r="E387" s="1"/>
      <c r="F387" s="1">
        <v>3.7</v>
      </c>
      <c r="G387" s="1">
        <f t="shared" si="5"/>
        <v>55.000000000000028</v>
      </c>
    </row>
    <row r="388" spans="1:7" ht="14.25" customHeight="1">
      <c r="A388" s="30">
        <v>43766</v>
      </c>
      <c r="B388" s="405">
        <v>19068</v>
      </c>
      <c r="C388" s="405" t="s">
        <v>26</v>
      </c>
      <c r="D388" t="s">
        <v>17</v>
      </c>
      <c r="E388" s="1"/>
      <c r="F388" s="1">
        <v>50</v>
      </c>
      <c r="G388" s="1">
        <f t="shared" si="5"/>
        <v>5.0000000000000284</v>
      </c>
    </row>
    <row r="389" spans="1:7" ht="14.25" customHeight="1">
      <c r="A389" s="30">
        <v>43766</v>
      </c>
      <c r="B389" s="405">
        <v>19068</v>
      </c>
      <c r="C389" s="405" t="s">
        <v>26</v>
      </c>
      <c r="D389" t="s">
        <v>710</v>
      </c>
      <c r="E389" s="1"/>
      <c r="F389" s="1">
        <v>5</v>
      </c>
      <c r="G389" s="1">
        <f t="shared" si="5"/>
        <v>2.8421709430404007E-14</v>
      </c>
    </row>
    <row r="390" spans="1:7" ht="14.25" customHeight="1">
      <c r="A390" s="32">
        <v>43769</v>
      </c>
      <c r="B390" s="404" t="s">
        <v>11</v>
      </c>
      <c r="C390" s="404" t="s">
        <v>27</v>
      </c>
      <c r="D390" t="s">
        <v>13</v>
      </c>
      <c r="E390" s="1">
        <v>23.3</v>
      </c>
      <c r="G390" s="1">
        <f t="shared" si="5"/>
        <v>23.300000000000029</v>
      </c>
    </row>
    <row r="391" spans="1:7" ht="14.25" customHeight="1">
      <c r="B391" s="405"/>
      <c r="C391" s="405"/>
      <c r="D391" t="s">
        <v>14</v>
      </c>
      <c r="E391" s="1">
        <v>3.6</v>
      </c>
      <c r="G391" s="1">
        <f t="shared" si="5"/>
        <v>26.900000000000031</v>
      </c>
    </row>
    <row r="392" spans="1:7" ht="14.25" customHeight="1">
      <c r="B392" s="405"/>
      <c r="C392" s="405"/>
      <c r="D392" t="s">
        <v>15</v>
      </c>
      <c r="E392" s="1">
        <v>60</v>
      </c>
      <c r="G392" s="1">
        <f t="shared" si="5"/>
        <v>86.900000000000034</v>
      </c>
    </row>
    <row r="393" spans="1:7" ht="14.25" customHeight="1">
      <c r="B393" s="405"/>
      <c r="C393" s="405"/>
      <c r="D393" t="s">
        <v>16</v>
      </c>
      <c r="E393" s="1">
        <v>5</v>
      </c>
      <c r="G393" s="1">
        <f t="shared" si="5"/>
        <v>91.900000000000034</v>
      </c>
    </row>
    <row r="394" spans="1:7" ht="14.25" customHeight="1">
      <c r="B394" s="405"/>
      <c r="C394" s="405"/>
      <c r="D394" t="s">
        <v>17</v>
      </c>
      <c r="E394" s="1">
        <v>50</v>
      </c>
      <c r="G394" s="1">
        <f t="shared" si="5"/>
        <v>141.90000000000003</v>
      </c>
    </row>
    <row r="395" spans="1:7" ht="14.25" customHeight="1">
      <c r="B395" s="405"/>
      <c r="C395" s="405"/>
      <c r="D395" t="s">
        <v>710</v>
      </c>
      <c r="E395" s="1">
        <v>5</v>
      </c>
      <c r="G395" s="1">
        <f t="shared" si="5"/>
        <v>146.90000000000003</v>
      </c>
    </row>
    <row r="396" spans="1:7" ht="14.25" customHeight="1">
      <c r="A396" s="30">
        <v>43769</v>
      </c>
      <c r="B396" s="405" t="s">
        <v>10</v>
      </c>
      <c r="C396" s="405" t="s">
        <v>27</v>
      </c>
      <c r="D396" t="s">
        <v>33</v>
      </c>
      <c r="E396" s="1"/>
      <c r="F396" s="1">
        <v>60</v>
      </c>
      <c r="G396" s="1">
        <f t="shared" si="5"/>
        <v>86.900000000000034</v>
      </c>
    </row>
    <row r="397" spans="1:7" ht="14.25" customHeight="1">
      <c r="A397" s="30">
        <v>43769</v>
      </c>
      <c r="B397" s="405" t="s">
        <v>10</v>
      </c>
      <c r="C397" s="405" t="s">
        <v>27</v>
      </c>
      <c r="D397" t="s">
        <v>31</v>
      </c>
      <c r="E397" s="1"/>
      <c r="F397" s="1">
        <v>5</v>
      </c>
      <c r="G397" s="1">
        <f t="shared" si="5"/>
        <v>81.900000000000034</v>
      </c>
    </row>
    <row r="398" spans="1:7" ht="14.25" customHeight="1">
      <c r="A398" s="30">
        <v>43796</v>
      </c>
      <c r="B398" s="405">
        <v>19240</v>
      </c>
      <c r="C398" s="405" t="s">
        <v>27</v>
      </c>
      <c r="D398" t="s">
        <v>13</v>
      </c>
      <c r="E398" s="1"/>
      <c r="F398" s="1">
        <v>23.3</v>
      </c>
      <c r="G398" s="1">
        <f t="shared" si="5"/>
        <v>58.600000000000037</v>
      </c>
    </row>
    <row r="399" spans="1:7" ht="14.25" customHeight="1">
      <c r="A399" s="30">
        <v>43796</v>
      </c>
      <c r="B399" s="405">
        <v>19240</v>
      </c>
      <c r="C399" s="405" t="s">
        <v>27</v>
      </c>
      <c r="D399" t="s">
        <v>14</v>
      </c>
      <c r="E399" s="1"/>
      <c r="F399" s="1">
        <v>3.6</v>
      </c>
      <c r="G399" s="1">
        <f t="shared" si="5"/>
        <v>55.000000000000036</v>
      </c>
    </row>
    <row r="400" spans="1:7" ht="14.25" customHeight="1">
      <c r="A400" s="30">
        <v>43857</v>
      </c>
      <c r="B400" s="405">
        <v>19721</v>
      </c>
      <c r="C400" s="405" t="s">
        <v>27</v>
      </c>
      <c r="D400" t="s">
        <v>17</v>
      </c>
      <c r="E400" s="1"/>
      <c r="F400" s="1">
        <v>50</v>
      </c>
      <c r="G400" s="1">
        <f t="shared" si="5"/>
        <v>5.0000000000000355</v>
      </c>
    </row>
    <row r="401" spans="1:7" ht="14.25" customHeight="1">
      <c r="A401" s="30">
        <v>43857</v>
      </c>
      <c r="B401" s="405">
        <v>19721</v>
      </c>
      <c r="C401" s="405" t="s">
        <v>27</v>
      </c>
      <c r="D401" t="s">
        <v>710</v>
      </c>
      <c r="E401" s="1"/>
      <c r="F401" s="1">
        <v>5</v>
      </c>
      <c r="G401" s="1">
        <f t="shared" si="5"/>
        <v>3.5527136788005009E-14</v>
      </c>
    </row>
    <row r="402" spans="1:7" ht="14.25" customHeight="1">
      <c r="A402" s="32">
        <v>43799</v>
      </c>
      <c r="B402" s="404" t="s">
        <v>11</v>
      </c>
      <c r="C402" s="404" t="s">
        <v>28</v>
      </c>
      <c r="D402" t="s">
        <v>13</v>
      </c>
      <c r="E402" s="1">
        <v>26.1</v>
      </c>
      <c r="G402" s="1">
        <f t="shared" si="5"/>
        <v>26.100000000000037</v>
      </c>
    </row>
    <row r="403" spans="1:7" ht="14.25" customHeight="1">
      <c r="B403" s="405"/>
      <c r="C403" s="405"/>
      <c r="D403" t="s">
        <v>14</v>
      </c>
      <c r="E403" s="1">
        <v>3.7</v>
      </c>
      <c r="G403" s="1">
        <f t="shared" si="5"/>
        <v>29.800000000000036</v>
      </c>
    </row>
    <row r="404" spans="1:7" ht="14.25" customHeight="1">
      <c r="B404" s="405"/>
      <c r="C404" s="405"/>
      <c r="D404" t="s">
        <v>15</v>
      </c>
      <c r="E404" s="1">
        <v>60</v>
      </c>
      <c r="G404" s="1">
        <f t="shared" si="5"/>
        <v>89.80000000000004</v>
      </c>
    </row>
    <row r="405" spans="1:7" ht="14.25" customHeight="1">
      <c r="B405" s="405"/>
      <c r="C405" s="405"/>
      <c r="D405" t="s">
        <v>16</v>
      </c>
      <c r="E405" s="1">
        <v>5</v>
      </c>
      <c r="G405" s="1">
        <f t="shared" si="5"/>
        <v>94.80000000000004</v>
      </c>
    </row>
    <row r="406" spans="1:7" ht="14.25" customHeight="1">
      <c r="B406" s="405"/>
      <c r="C406" s="405"/>
      <c r="D406" t="s">
        <v>17</v>
      </c>
      <c r="E406" s="1">
        <v>50</v>
      </c>
      <c r="G406" s="1">
        <f t="shared" si="5"/>
        <v>144.80000000000004</v>
      </c>
    </row>
    <row r="407" spans="1:7" ht="14.25" customHeight="1">
      <c r="B407" s="405"/>
      <c r="C407" s="405"/>
      <c r="D407" t="s">
        <v>710</v>
      </c>
      <c r="E407" s="1">
        <v>5</v>
      </c>
      <c r="G407" s="1">
        <f t="shared" si="5"/>
        <v>149.80000000000004</v>
      </c>
    </row>
    <row r="408" spans="1:7" ht="14.25" customHeight="1">
      <c r="A408" s="30">
        <v>43799</v>
      </c>
      <c r="B408" s="405" t="s">
        <v>10</v>
      </c>
      <c r="C408" s="405" t="s">
        <v>28</v>
      </c>
      <c r="D408" t="s">
        <v>15</v>
      </c>
      <c r="E408" s="1"/>
      <c r="F408" s="1">
        <v>60</v>
      </c>
      <c r="G408" s="1">
        <f t="shared" si="5"/>
        <v>89.80000000000004</v>
      </c>
    </row>
    <row r="409" spans="1:7" ht="14.25" customHeight="1">
      <c r="A409" s="30">
        <v>43799</v>
      </c>
      <c r="B409" s="405" t="s">
        <v>10</v>
      </c>
      <c r="C409" s="405" t="s">
        <v>28</v>
      </c>
      <c r="D409" t="s">
        <v>16</v>
      </c>
      <c r="E409" s="1"/>
      <c r="F409" s="1">
        <v>5</v>
      </c>
      <c r="G409" s="1">
        <f t="shared" si="5"/>
        <v>84.80000000000004</v>
      </c>
    </row>
    <row r="410" spans="1:7" ht="14.25" customHeight="1">
      <c r="A410" s="30">
        <v>43826</v>
      </c>
      <c r="B410" s="405">
        <v>19390</v>
      </c>
      <c r="C410" s="405" t="s">
        <v>28</v>
      </c>
      <c r="D410" t="s">
        <v>13</v>
      </c>
      <c r="E410" s="1"/>
      <c r="F410" s="1">
        <v>26.1</v>
      </c>
      <c r="G410" s="1">
        <f t="shared" si="5"/>
        <v>58.700000000000038</v>
      </c>
    </row>
    <row r="411" spans="1:7" ht="14.25" customHeight="1">
      <c r="A411" s="30">
        <v>43826</v>
      </c>
      <c r="B411" s="405">
        <v>19390</v>
      </c>
      <c r="C411" s="405" t="s">
        <v>28</v>
      </c>
      <c r="D411" t="s">
        <v>14</v>
      </c>
      <c r="E411" s="1"/>
      <c r="F411" s="1">
        <v>3.7</v>
      </c>
      <c r="G411" s="1">
        <f t="shared" si="5"/>
        <v>55.000000000000036</v>
      </c>
    </row>
    <row r="412" spans="1:7" ht="14.25" customHeight="1">
      <c r="A412" s="30">
        <v>43857</v>
      </c>
      <c r="B412" s="405">
        <v>19721</v>
      </c>
      <c r="C412" s="405" t="s">
        <v>28</v>
      </c>
      <c r="D412" t="s">
        <v>17</v>
      </c>
      <c r="E412" s="1"/>
      <c r="F412" s="1">
        <v>50</v>
      </c>
      <c r="G412" s="1">
        <f t="shared" si="5"/>
        <v>5.0000000000000355</v>
      </c>
    </row>
    <row r="413" spans="1:7" ht="14.25" customHeight="1">
      <c r="A413" s="30">
        <v>43857</v>
      </c>
      <c r="B413" s="405">
        <v>19721</v>
      </c>
      <c r="C413" s="405" t="s">
        <v>28</v>
      </c>
      <c r="D413" t="s">
        <v>710</v>
      </c>
      <c r="E413" s="1"/>
      <c r="F413" s="1">
        <v>5</v>
      </c>
      <c r="G413" s="1">
        <f t="shared" si="5"/>
        <v>3.5527136788005009E-14</v>
      </c>
    </row>
    <row r="414" spans="1:7" ht="14.25" customHeight="1">
      <c r="A414" s="32">
        <v>43830</v>
      </c>
      <c r="B414" s="404" t="s">
        <v>11</v>
      </c>
      <c r="C414" s="404" t="s">
        <v>29</v>
      </c>
      <c r="D414" t="s">
        <v>13</v>
      </c>
      <c r="E414" s="1">
        <v>32.200000000000003</v>
      </c>
      <c r="G414" s="1">
        <f t="shared" si="5"/>
        <v>32.200000000000038</v>
      </c>
    </row>
    <row r="415" spans="1:7" ht="14.25" customHeight="1">
      <c r="B415" s="405"/>
      <c r="C415" s="405"/>
      <c r="D415" t="s">
        <v>14</v>
      </c>
      <c r="E415" s="1">
        <v>3.8</v>
      </c>
      <c r="G415" s="1">
        <f t="shared" si="5"/>
        <v>36.000000000000036</v>
      </c>
    </row>
    <row r="416" spans="1:7" ht="14.25" customHeight="1">
      <c r="B416" s="405"/>
      <c r="C416" s="405"/>
      <c r="D416" t="s">
        <v>15</v>
      </c>
      <c r="E416" s="1">
        <v>60</v>
      </c>
      <c r="G416" s="1">
        <f t="shared" si="5"/>
        <v>96.000000000000028</v>
      </c>
    </row>
    <row r="417" spans="1:7" ht="14.25" customHeight="1">
      <c r="B417" s="405"/>
      <c r="C417" s="405"/>
      <c r="D417" t="s">
        <v>16</v>
      </c>
      <c r="E417" s="1">
        <v>5</v>
      </c>
      <c r="G417" s="1">
        <f t="shared" si="5"/>
        <v>101.00000000000003</v>
      </c>
    </row>
    <row r="418" spans="1:7" ht="14.25" customHeight="1">
      <c r="B418" s="405"/>
      <c r="C418" s="405"/>
      <c r="D418" t="s">
        <v>17</v>
      </c>
      <c r="E418" s="1">
        <v>50</v>
      </c>
      <c r="G418" s="1">
        <f t="shared" ref="G418:G525" si="6">+G417+E418-F418</f>
        <v>151.00000000000003</v>
      </c>
    </row>
    <row r="419" spans="1:7" ht="14.25" customHeight="1">
      <c r="B419" s="405"/>
      <c r="C419" s="405"/>
      <c r="D419" t="s">
        <v>710</v>
      </c>
      <c r="E419" s="1">
        <v>5</v>
      </c>
      <c r="G419" s="1">
        <f t="shared" si="6"/>
        <v>156.00000000000003</v>
      </c>
    </row>
    <row r="420" spans="1:7" ht="14.25" customHeight="1">
      <c r="A420" s="30">
        <v>43830</v>
      </c>
      <c r="B420" s="405" t="s">
        <v>10</v>
      </c>
      <c r="C420" s="405" t="s">
        <v>29</v>
      </c>
      <c r="D420" t="s">
        <v>15</v>
      </c>
      <c r="E420" s="1"/>
      <c r="F420" s="1">
        <v>60</v>
      </c>
      <c r="G420" s="1">
        <f t="shared" si="6"/>
        <v>96.000000000000028</v>
      </c>
    </row>
    <row r="421" spans="1:7" ht="14.25" customHeight="1">
      <c r="A421" s="30">
        <v>43830</v>
      </c>
      <c r="B421" s="405" t="s">
        <v>10</v>
      </c>
      <c r="C421" s="405" t="s">
        <v>29</v>
      </c>
      <c r="D421" t="s">
        <v>16</v>
      </c>
      <c r="E421" s="1"/>
      <c r="F421" s="1">
        <v>5</v>
      </c>
      <c r="G421" s="1">
        <f t="shared" si="6"/>
        <v>91.000000000000028</v>
      </c>
    </row>
    <row r="422" spans="1:7" ht="14.25" customHeight="1">
      <c r="A422" s="30">
        <v>43853</v>
      </c>
      <c r="B422" s="405">
        <v>19601</v>
      </c>
      <c r="C422" s="405" t="s">
        <v>29</v>
      </c>
      <c r="D422" t="s">
        <v>13</v>
      </c>
      <c r="E422" s="1"/>
      <c r="F422" s="1">
        <v>32.200000000000003</v>
      </c>
      <c r="G422" s="1">
        <f t="shared" si="6"/>
        <v>58.800000000000026</v>
      </c>
    </row>
    <row r="423" spans="1:7" ht="14.25" customHeight="1">
      <c r="A423" s="30">
        <v>43853</v>
      </c>
      <c r="B423" s="405">
        <v>19601</v>
      </c>
      <c r="C423" s="405" t="s">
        <v>29</v>
      </c>
      <c r="D423" t="s">
        <v>14</v>
      </c>
      <c r="E423" s="1"/>
      <c r="F423" s="1">
        <v>3.8</v>
      </c>
      <c r="G423" s="1">
        <f t="shared" si="6"/>
        <v>55.000000000000028</v>
      </c>
    </row>
    <row r="424" spans="1:7" ht="14.25" customHeight="1">
      <c r="A424" s="30">
        <v>43857</v>
      </c>
      <c r="B424" s="405">
        <v>19721</v>
      </c>
      <c r="C424" s="405" t="s">
        <v>29</v>
      </c>
      <c r="D424" t="s">
        <v>17</v>
      </c>
      <c r="E424" s="1"/>
      <c r="F424" s="1">
        <v>50</v>
      </c>
      <c r="G424" s="1">
        <f t="shared" si="6"/>
        <v>5.0000000000000284</v>
      </c>
    </row>
    <row r="425" spans="1:7" ht="14.25" customHeight="1">
      <c r="A425" s="30">
        <v>43857</v>
      </c>
      <c r="B425" s="405">
        <v>19721</v>
      </c>
      <c r="C425" s="405" t="s">
        <v>29</v>
      </c>
      <c r="D425" t="s">
        <v>710</v>
      </c>
      <c r="E425" s="1"/>
      <c r="F425" s="1">
        <v>5</v>
      </c>
      <c r="G425" s="1">
        <f t="shared" si="6"/>
        <v>2.8421709430404007E-14</v>
      </c>
    </row>
    <row r="426" spans="1:7" ht="14.25" customHeight="1">
      <c r="A426" s="32">
        <v>43861</v>
      </c>
      <c r="B426" s="404" t="s">
        <v>11</v>
      </c>
      <c r="C426" s="404" t="s">
        <v>12</v>
      </c>
      <c r="D426" t="s">
        <v>13</v>
      </c>
      <c r="E426" s="1">
        <v>39.5</v>
      </c>
      <c r="G426" s="1">
        <f t="shared" si="6"/>
        <v>39.500000000000028</v>
      </c>
    </row>
    <row r="427" spans="1:7" ht="14.25" customHeight="1">
      <c r="B427" s="405"/>
      <c r="C427" s="405"/>
      <c r="D427" t="s">
        <v>14</v>
      </c>
      <c r="E427" s="1">
        <v>3.6</v>
      </c>
      <c r="G427" s="1">
        <f t="shared" si="6"/>
        <v>43.10000000000003</v>
      </c>
    </row>
    <row r="428" spans="1:7" ht="14.25" customHeight="1">
      <c r="B428" s="405"/>
      <c r="C428" s="405"/>
      <c r="D428" t="s">
        <v>15</v>
      </c>
      <c r="E428" s="1">
        <v>60</v>
      </c>
      <c r="G428" s="1">
        <f t="shared" si="6"/>
        <v>103.10000000000002</v>
      </c>
    </row>
    <row r="429" spans="1:7" ht="14.25" customHeight="1">
      <c r="B429" s="405"/>
      <c r="C429" s="405"/>
      <c r="D429" t="s">
        <v>16</v>
      </c>
      <c r="E429" s="1">
        <v>5</v>
      </c>
      <c r="G429" s="1">
        <f t="shared" si="6"/>
        <v>108.10000000000002</v>
      </c>
    </row>
    <row r="430" spans="1:7" ht="14.25" customHeight="1">
      <c r="B430" s="405"/>
      <c r="C430" s="405"/>
      <c r="D430" t="s">
        <v>17</v>
      </c>
      <c r="E430" s="1">
        <v>50</v>
      </c>
      <c r="G430" s="1">
        <f t="shared" si="6"/>
        <v>158.10000000000002</v>
      </c>
    </row>
    <row r="431" spans="1:7" ht="14.25" customHeight="1">
      <c r="B431" s="405"/>
      <c r="C431" s="405"/>
      <c r="D431" t="s">
        <v>710</v>
      </c>
      <c r="E431" s="1">
        <v>5</v>
      </c>
      <c r="G431" s="1">
        <f t="shared" si="6"/>
        <v>163.10000000000002</v>
      </c>
    </row>
    <row r="432" spans="1:7" ht="14.25" customHeight="1">
      <c r="A432" s="30">
        <v>43861</v>
      </c>
      <c r="B432" s="405" t="s">
        <v>10</v>
      </c>
      <c r="C432" s="405" t="s">
        <v>12</v>
      </c>
      <c r="D432" t="s">
        <v>15</v>
      </c>
      <c r="E432" s="1"/>
      <c r="F432" s="1">
        <v>60</v>
      </c>
      <c r="G432" s="1">
        <f t="shared" si="6"/>
        <v>103.10000000000002</v>
      </c>
    </row>
    <row r="433" spans="1:7" ht="14.25" customHeight="1">
      <c r="A433" s="30">
        <v>43861</v>
      </c>
      <c r="B433" s="405" t="s">
        <v>10</v>
      </c>
      <c r="C433" s="405" t="s">
        <v>12</v>
      </c>
      <c r="D433" t="s">
        <v>16</v>
      </c>
      <c r="E433" s="1"/>
      <c r="F433" s="1">
        <v>5</v>
      </c>
      <c r="G433" s="1">
        <f t="shared" si="6"/>
        <v>98.100000000000023</v>
      </c>
    </row>
    <row r="434" spans="1:7" ht="14.25" customHeight="1">
      <c r="A434" s="30">
        <v>43900</v>
      </c>
      <c r="B434" s="405">
        <v>19886</v>
      </c>
      <c r="C434" s="405" t="s">
        <v>12</v>
      </c>
      <c r="D434" t="s">
        <v>13</v>
      </c>
      <c r="E434" s="1"/>
      <c r="F434" s="1">
        <v>39.5</v>
      </c>
      <c r="G434" s="1">
        <f t="shared" si="6"/>
        <v>58.600000000000023</v>
      </c>
    </row>
    <row r="435" spans="1:7" ht="14.25" customHeight="1">
      <c r="A435" s="30">
        <v>43900</v>
      </c>
      <c r="B435" s="405">
        <v>19886</v>
      </c>
      <c r="C435" s="405" t="s">
        <v>12</v>
      </c>
      <c r="D435" t="s">
        <v>14</v>
      </c>
      <c r="E435" s="1"/>
      <c r="F435" s="1">
        <v>3.6</v>
      </c>
      <c r="G435" s="1">
        <f t="shared" si="6"/>
        <v>55.000000000000021</v>
      </c>
    </row>
    <row r="436" spans="1:7" ht="14.25" customHeight="1">
      <c r="A436" s="30">
        <v>44255</v>
      </c>
      <c r="B436" s="405" t="s">
        <v>10</v>
      </c>
      <c r="C436" s="405" t="s">
        <v>12</v>
      </c>
      <c r="D436" t="s">
        <v>17</v>
      </c>
      <c r="E436" s="1"/>
      <c r="F436" s="1">
        <v>25</v>
      </c>
      <c r="G436" s="1">
        <f t="shared" si="6"/>
        <v>30.000000000000021</v>
      </c>
    </row>
    <row r="437" spans="1:7" ht="14.25" customHeight="1">
      <c r="A437" s="30">
        <v>44286</v>
      </c>
      <c r="B437" s="405" t="s">
        <v>10</v>
      </c>
      <c r="C437" s="405" t="s">
        <v>12</v>
      </c>
      <c r="D437" t="s">
        <v>17</v>
      </c>
      <c r="E437" s="1"/>
      <c r="F437" s="1">
        <v>25</v>
      </c>
      <c r="G437" s="1">
        <f t="shared" si="6"/>
        <v>5.0000000000000213</v>
      </c>
    </row>
    <row r="438" spans="1:7" ht="14.25" customHeight="1">
      <c r="A438" s="30">
        <v>44286</v>
      </c>
      <c r="B438" s="405" t="s">
        <v>10</v>
      </c>
      <c r="C438" s="405" t="s">
        <v>12</v>
      </c>
      <c r="D438" t="s">
        <v>710</v>
      </c>
      <c r="E438" s="1"/>
      <c r="F438" s="1">
        <v>5</v>
      </c>
      <c r="G438" s="1">
        <f t="shared" si="6"/>
        <v>2.1316282072803006E-14</v>
      </c>
    </row>
    <row r="439" spans="1:7" ht="14.25" customHeight="1">
      <c r="A439" s="32">
        <v>43890</v>
      </c>
      <c r="B439" s="404" t="s">
        <v>11</v>
      </c>
      <c r="C439" s="404" t="s">
        <v>19</v>
      </c>
      <c r="D439" t="s">
        <v>13</v>
      </c>
      <c r="E439" s="1">
        <v>41</v>
      </c>
      <c r="G439" s="1">
        <f t="shared" si="6"/>
        <v>41.000000000000021</v>
      </c>
    </row>
    <row r="440" spans="1:7" ht="14.25" customHeight="1">
      <c r="B440" s="405"/>
      <c r="C440" s="405"/>
      <c r="D440" t="s">
        <v>14</v>
      </c>
      <c r="E440" s="1">
        <v>3.8</v>
      </c>
      <c r="G440" s="1">
        <f t="shared" si="6"/>
        <v>44.800000000000018</v>
      </c>
    </row>
    <row r="441" spans="1:7" ht="14.25" customHeight="1">
      <c r="B441" s="405"/>
      <c r="C441" s="405"/>
      <c r="D441" t="s">
        <v>33</v>
      </c>
      <c r="E441" s="1">
        <v>58</v>
      </c>
      <c r="G441" s="1">
        <f t="shared" si="6"/>
        <v>102.80000000000001</v>
      </c>
    </row>
    <row r="442" spans="1:7" ht="14.25" customHeight="1">
      <c r="B442" s="405"/>
      <c r="C442" s="405"/>
      <c r="D442" t="s">
        <v>31</v>
      </c>
      <c r="E442" s="1">
        <v>5</v>
      </c>
      <c r="G442" s="1">
        <f t="shared" si="6"/>
        <v>107.80000000000001</v>
      </c>
    </row>
    <row r="443" spans="1:7" ht="14.25" customHeight="1">
      <c r="B443" s="405"/>
      <c r="C443" s="405"/>
      <c r="D443" t="s">
        <v>17</v>
      </c>
      <c r="E443" s="1">
        <v>50</v>
      </c>
      <c r="G443" s="1">
        <f t="shared" si="6"/>
        <v>157.80000000000001</v>
      </c>
    </row>
    <row r="444" spans="1:7" ht="14.25" customHeight="1">
      <c r="B444" s="405"/>
      <c r="C444" s="405"/>
      <c r="D444" t="s">
        <v>710</v>
      </c>
      <c r="E444" s="1">
        <v>5</v>
      </c>
      <c r="G444" s="1">
        <f t="shared" si="6"/>
        <v>162.80000000000001</v>
      </c>
    </row>
    <row r="445" spans="1:7" ht="14.25" customHeight="1">
      <c r="A445" s="30">
        <v>43890</v>
      </c>
      <c r="B445" s="405" t="s">
        <v>10</v>
      </c>
      <c r="C445" s="405" t="s">
        <v>19</v>
      </c>
      <c r="D445" t="s">
        <v>33</v>
      </c>
      <c r="E445" s="1"/>
      <c r="F445" s="1">
        <v>58</v>
      </c>
      <c r="G445" s="1">
        <f t="shared" si="6"/>
        <v>104.80000000000001</v>
      </c>
    </row>
    <row r="446" spans="1:7" ht="14.25" customHeight="1">
      <c r="A446" s="30">
        <v>43890</v>
      </c>
      <c r="B446" s="405" t="s">
        <v>10</v>
      </c>
      <c r="C446" s="405" t="s">
        <v>19</v>
      </c>
      <c r="D446" t="s">
        <v>31</v>
      </c>
      <c r="E446" s="1"/>
      <c r="F446" s="1">
        <v>5</v>
      </c>
      <c r="G446" s="1">
        <f t="shared" si="6"/>
        <v>99.800000000000011</v>
      </c>
    </row>
    <row r="447" spans="1:7" ht="14.25" customHeight="1">
      <c r="A447" s="30">
        <v>44160</v>
      </c>
      <c r="B447" s="405">
        <v>20928</v>
      </c>
      <c r="C447" s="405" t="s">
        <v>19</v>
      </c>
      <c r="D447" t="s">
        <v>13</v>
      </c>
      <c r="E447" s="1"/>
      <c r="F447" s="1">
        <v>41</v>
      </c>
      <c r="G447" s="1">
        <f t="shared" si="6"/>
        <v>58.800000000000011</v>
      </c>
    </row>
    <row r="448" spans="1:7" ht="14.25" customHeight="1">
      <c r="A448" s="30">
        <v>44160</v>
      </c>
      <c r="B448" s="405">
        <v>20928</v>
      </c>
      <c r="C448" s="405" t="s">
        <v>19</v>
      </c>
      <c r="D448" t="s">
        <v>14</v>
      </c>
      <c r="E448" s="1"/>
      <c r="F448" s="1">
        <v>3.8</v>
      </c>
      <c r="G448" s="1">
        <f t="shared" si="6"/>
        <v>55.000000000000014</v>
      </c>
    </row>
    <row r="449" spans="1:8" ht="14.25" customHeight="1">
      <c r="A449" s="30">
        <v>44286</v>
      </c>
      <c r="B449" s="405" t="s">
        <v>10</v>
      </c>
      <c r="C449" s="405" t="s">
        <v>19</v>
      </c>
      <c r="D449" t="s">
        <v>17</v>
      </c>
      <c r="E449" s="1"/>
      <c r="F449" s="1">
        <v>50</v>
      </c>
      <c r="G449" s="1">
        <f t="shared" si="6"/>
        <v>5.0000000000000142</v>
      </c>
    </row>
    <row r="450" spans="1:8" ht="14.25" customHeight="1">
      <c r="A450" s="30">
        <v>44286</v>
      </c>
      <c r="B450" s="405" t="s">
        <v>10</v>
      </c>
      <c r="C450" s="405" t="s">
        <v>19</v>
      </c>
      <c r="D450" t="s">
        <v>710</v>
      </c>
      <c r="E450" s="1"/>
      <c r="F450" s="1">
        <v>5</v>
      </c>
      <c r="G450" s="1">
        <f t="shared" si="6"/>
        <v>1.4210854715202004E-14</v>
      </c>
    </row>
    <row r="451" spans="1:8" ht="14.25" customHeight="1">
      <c r="A451" s="32">
        <v>43921</v>
      </c>
      <c r="B451" s="404" t="s">
        <v>11</v>
      </c>
      <c r="C451" s="404" t="s">
        <v>20</v>
      </c>
      <c r="D451" t="s">
        <v>13</v>
      </c>
      <c r="E451" s="1">
        <v>33.700000000000003</v>
      </c>
      <c r="G451" s="1">
        <f t="shared" si="6"/>
        <v>33.700000000000017</v>
      </c>
    </row>
    <row r="452" spans="1:8" ht="14.25" customHeight="1">
      <c r="B452" s="405"/>
      <c r="C452" s="405"/>
      <c r="D452" t="s">
        <v>14</v>
      </c>
      <c r="E452" s="1">
        <v>3.9</v>
      </c>
      <c r="G452" s="1">
        <f t="shared" si="6"/>
        <v>37.600000000000016</v>
      </c>
    </row>
    <row r="453" spans="1:8" ht="14.25" customHeight="1">
      <c r="B453" s="405"/>
      <c r="C453" s="405"/>
      <c r="D453" t="s">
        <v>33</v>
      </c>
      <c r="E453" s="1">
        <v>60</v>
      </c>
      <c r="G453" s="1">
        <f t="shared" si="6"/>
        <v>97.600000000000023</v>
      </c>
    </row>
    <row r="454" spans="1:8" ht="14.25" customHeight="1">
      <c r="B454" s="405"/>
      <c r="C454" s="405"/>
      <c r="D454" t="s">
        <v>31</v>
      </c>
      <c r="E454" s="1">
        <v>5</v>
      </c>
      <c r="G454" s="1">
        <f t="shared" si="6"/>
        <v>102.60000000000002</v>
      </c>
    </row>
    <row r="455" spans="1:8" ht="14.25" customHeight="1">
      <c r="B455" s="405"/>
      <c r="C455" s="405"/>
      <c r="D455" t="s">
        <v>17</v>
      </c>
      <c r="E455" s="1">
        <v>50</v>
      </c>
      <c r="G455" s="1">
        <f t="shared" si="6"/>
        <v>152.60000000000002</v>
      </c>
    </row>
    <row r="456" spans="1:8" ht="14.25" customHeight="1">
      <c r="B456" s="405"/>
      <c r="C456" s="405"/>
      <c r="D456" t="s">
        <v>710</v>
      </c>
      <c r="E456" s="1">
        <v>5</v>
      </c>
      <c r="G456" s="1">
        <f t="shared" si="6"/>
        <v>157.60000000000002</v>
      </c>
    </row>
    <row r="457" spans="1:8" ht="14.25" customHeight="1">
      <c r="A457" s="30">
        <v>43921</v>
      </c>
      <c r="B457" s="405" t="s">
        <v>10</v>
      </c>
      <c r="C457" s="405" t="s">
        <v>20</v>
      </c>
      <c r="D457" t="s">
        <v>15</v>
      </c>
      <c r="E457" s="1"/>
      <c r="F457" s="1">
        <v>28</v>
      </c>
      <c r="G457" s="1">
        <f t="shared" si="6"/>
        <v>129.60000000000002</v>
      </c>
    </row>
    <row r="458" spans="1:8" ht="14.25" customHeight="1">
      <c r="A458" s="30">
        <v>44135</v>
      </c>
      <c r="B458" s="405" t="s">
        <v>10</v>
      </c>
      <c r="C458" s="405" t="s">
        <v>20</v>
      </c>
      <c r="D458" t="s">
        <v>33</v>
      </c>
      <c r="E458" s="1"/>
      <c r="F458" s="1">
        <v>32</v>
      </c>
      <c r="G458" s="1">
        <f t="shared" si="6"/>
        <v>97.600000000000023</v>
      </c>
      <c r="H458" s="229"/>
    </row>
    <row r="459" spans="1:8" ht="14.25" customHeight="1">
      <c r="A459" s="30">
        <v>44135</v>
      </c>
      <c r="B459" s="405" t="s">
        <v>10</v>
      </c>
      <c r="C459" s="405" t="s">
        <v>20</v>
      </c>
      <c r="D459" t="s">
        <v>31</v>
      </c>
      <c r="E459" s="1"/>
      <c r="F459" s="1">
        <v>5</v>
      </c>
      <c r="G459" s="1">
        <f t="shared" si="6"/>
        <v>92.600000000000023</v>
      </c>
    </row>
    <row r="460" spans="1:8" ht="14.25" customHeight="1">
      <c r="A460" s="30">
        <v>44160</v>
      </c>
      <c r="B460" s="405">
        <v>20928</v>
      </c>
      <c r="C460" s="405" t="s">
        <v>20</v>
      </c>
      <c r="D460" t="s">
        <v>13</v>
      </c>
      <c r="E460" s="1"/>
      <c r="F460" s="1">
        <v>33.700000000000003</v>
      </c>
      <c r="G460" s="1">
        <f t="shared" si="6"/>
        <v>58.90000000000002</v>
      </c>
    </row>
    <row r="461" spans="1:8" ht="14.25" customHeight="1">
      <c r="A461" s="30">
        <v>44160</v>
      </c>
      <c r="B461" s="405">
        <v>20928</v>
      </c>
      <c r="C461" s="405" t="s">
        <v>20</v>
      </c>
      <c r="D461" t="s">
        <v>14</v>
      </c>
      <c r="E461" s="1"/>
      <c r="F461" s="1">
        <v>3.9</v>
      </c>
      <c r="G461" s="1">
        <f t="shared" si="6"/>
        <v>55.000000000000021</v>
      </c>
    </row>
    <row r="462" spans="1:8" ht="14.25" customHeight="1">
      <c r="A462" s="30">
        <v>44253</v>
      </c>
      <c r="B462" s="405" t="s">
        <v>129</v>
      </c>
      <c r="C462" s="405" t="s">
        <v>20</v>
      </c>
      <c r="D462" t="s">
        <v>710</v>
      </c>
      <c r="E462" s="1"/>
      <c r="F462" s="1">
        <v>5</v>
      </c>
      <c r="G462" s="1">
        <f t="shared" si="6"/>
        <v>50.000000000000021</v>
      </c>
    </row>
    <row r="463" spans="1:8" ht="14.25" customHeight="1">
      <c r="A463" s="30">
        <v>44286</v>
      </c>
      <c r="B463" s="405" t="s">
        <v>10</v>
      </c>
      <c r="C463" s="405" t="s">
        <v>20</v>
      </c>
      <c r="D463" t="s">
        <v>17</v>
      </c>
      <c r="E463" s="1"/>
      <c r="F463" s="1">
        <v>50</v>
      </c>
      <c r="G463" s="1">
        <f t="shared" si="6"/>
        <v>0</v>
      </c>
    </row>
    <row r="464" spans="1:8" ht="14.25" customHeight="1">
      <c r="A464" s="32">
        <v>43951</v>
      </c>
      <c r="B464" s="404" t="s">
        <v>11</v>
      </c>
      <c r="C464" s="404" t="s">
        <v>21</v>
      </c>
      <c r="D464" t="s">
        <v>13</v>
      </c>
      <c r="E464" s="1">
        <v>13.1</v>
      </c>
      <c r="G464" s="1">
        <f t="shared" si="6"/>
        <v>13.1</v>
      </c>
    </row>
    <row r="465" spans="1:7" ht="14.25" customHeight="1">
      <c r="B465" s="405"/>
      <c r="C465" s="405"/>
      <c r="D465" t="s">
        <v>14</v>
      </c>
      <c r="E465" s="1">
        <v>4.5999999999999996</v>
      </c>
      <c r="G465" s="1">
        <f t="shared" si="6"/>
        <v>17.7</v>
      </c>
    </row>
    <row r="466" spans="1:7" ht="14.25" customHeight="1">
      <c r="B466" s="405"/>
      <c r="C466" s="405"/>
      <c r="D466" t="s">
        <v>33</v>
      </c>
      <c r="E466" s="1">
        <v>60</v>
      </c>
      <c r="G466" s="1">
        <f t="shared" si="6"/>
        <v>77.7</v>
      </c>
    </row>
    <row r="467" spans="1:7" ht="14.25" customHeight="1">
      <c r="B467" s="405"/>
      <c r="C467" s="405"/>
      <c r="D467" t="s">
        <v>31</v>
      </c>
      <c r="E467" s="1">
        <v>5</v>
      </c>
      <c r="G467" s="1">
        <f t="shared" si="6"/>
        <v>82.7</v>
      </c>
    </row>
    <row r="468" spans="1:7" ht="14.25" customHeight="1">
      <c r="B468" s="405"/>
      <c r="C468" s="405"/>
      <c r="D468" t="s">
        <v>17</v>
      </c>
      <c r="E468" s="1">
        <v>50</v>
      </c>
      <c r="G468" s="1">
        <f t="shared" si="6"/>
        <v>132.69999999999999</v>
      </c>
    </row>
    <row r="469" spans="1:7" ht="14.25" customHeight="1">
      <c r="B469" s="405"/>
      <c r="C469" s="405"/>
      <c r="D469" t="s">
        <v>710</v>
      </c>
      <c r="E469" s="1">
        <v>5</v>
      </c>
      <c r="G469" s="1">
        <f t="shared" si="6"/>
        <v>137.69999999999999</v>
      </c>
    </row>
    <row r="470" spans="1:7" ht="14.25" customHeight="1">
      <c r="A470" s="30">
        <v>44135</v>
      </c>
      <c r="B470" s="405" t="s">
        <v>10</v>
      </c>
      <c r="C470" s="405" t="s">
        <v>21</v>
      </c>
      <c r="D470" t="s">
        <v>33</v>
      </c>
      <c r="E470" s="1"/>
      <c r="F470" s="1">
        <v>33</v>
      </c>
      <c r="G470" s="1">
        <f t="shared" si="6"/>
        <v>104.69999999999999</v>
      </c>
    </row>
    <row r="471" spans="1:7" ht="14.25" customHeight="1">
      <c r="A471" s="30">
        <v>44160</v>
      </c>
      <c r="B471" s="405">
        <v>20928</v>
      </c>
      <c r="C471" s="405" t="s">
        <v>21</v>
      </c>
      <c r="D471" t="s">
        <v>13</v>
      </c>
      <c r="E471" s="1"/>
      <c r="F471" s="1">
        <v>13.1</v>
      </c>
      <c r="G471" s="1">
        <f t="shared" si="6"/>
        <v>91.6</v>
      </c>
    </row>
    <row r="472" spans="1:7" ht="14.25" customHeight="1">
      <c r="A472" s="30">
        <v>44160</v>
      </c>
      <c r="B472" s="405">
        <v>20928</v>
      </c>
      <c r="C472" s="405" t="s">
        <v>21</v>
      </c>
      <c r="D472" t="s">
        <v>14</v>
      </c>
      <c r="E472" s="1"/>
      <c r="F472" s="1">
        <v>4.5999999999999996</v>
      </c>
      <c r="G472" s="1">
        <f t="shared" si="6"/>
        <v>87</v>
      </c>
    </row>
    <row r="473" spans="1:7" ht="14.25" customHeight="1">
      <c r="A473" s="30">
        <v>44165</v>
      </c>
      <c r="B473" s="405" t="s">
        <v>10</v>
      </c>
      <c r="C473" s="405" t="s">
        <v>21</v>
      </c>
      <c r="D473" t="s">
        <v>33</v>
      </c>
      <c r="E473" s="1"/>
      <c r="F473" s="1">
        <v>27</v>
      </c>
      <c r="G473" s="1">
        <f t="shared" si="6"/>
        <v>60</v>
      </c>
    </row>
    <row r="474" spans="1:7" ht="14.25" customHeight="1">
      <c r="A474" s="30">
        <v>44165</v>
      </c>
      <c r="B474" s="405" t="s">
        <v>10</v>
      </c>
      <c r="C474" s="405" t="s">
        <v>21</v>
      </c>
      <c r="D474" t="s">
        <v>31</v>
      </c>
      <c r="E474" s="1"/>
      <c r="F474" s="1">
        <v>5</v>
      </c>
      <c r="G474" s="1">
        <f t="shared" si="6"/>
        <v>55</v>
      </c>
    </row>
    <row r="475" spans="1:7" ht="14.25" customHeight="1">
      <c r="A475" s="30">
        <v>44253</v>
      </c>
      <c r="B475" s="405" t="s">
        <v>129</v>
      </c>
      <c r="C475" s="405" t="s">
        <v>21</v>
      </c>
      <c r="D475" t="s">
        <v>710</v>
      </c>
      <c r="E475" s="1"/>
      <c r="F475" s="1">
        <v>5</v>
      </c>
      <c r="G475" s="1">
        <f t="shared" si="6"/>
        <v>50</v>
      </c>
    </row>
    <row r="476" spans="1:7" ht="14.25" customHeight="1">
      <c r="A476" s="30">
        <v>44286</v>
      </c>
      <c r="B476" s="405" t="s">
        <v>10</v>
      </c>
      <c r="C476" s="405" t="s">
        <v>21</v>
      </c>
      <c r="D476" t="s">
        <v>17</v>
      </c>
      <c r="E476" s="1"/>
      <c r="F476" s="1">
        <v>5</v>
      </c>
      <c r="G476" s="1">
        <f t="shared" si="6"/>
        <v>45</v>
      </c>
    </row>
    <row r="477" spans="1:7" ht="14.25" customHeight="1">
      <c r="A477" s="30">
        <v>44314</v>
      </c>
      <c r="B477" s="405">
        <v>22275</v>
      </c>
      <c r="C477" s="405" t="s">
        <v>21</v>
      </c>
      <c r="D477" t="s">
        <v>17</v>
      </c>
      <c r="E477" s="1"/>
      <c r="F477" s="1">
        <v>45</v>
      </c>
      <c r="G477" s="1">
        <f t="shared" si="6"/>
        <v>0</v>
      </c>
    </row>
    <row r="478" spans="1:7" ht="14.25" customHeight="1">
      <c r="A478" s="32">
        <v>43982</v>
      </c>
      <c r="B478" s="404" t="s">
        <v>11</v>
      </c>
      <c r="C478" s="404" t="s">
        <v>22</v>
      </c>
      <c r="D478" t="s">
        <v>13</v>
      </c>
      <c r="E478" s="1">
        <v>12.1</v>
      </c>
      <c r="G478" s="1">
        <f t="shared" si="6"/>
        <v>12.1</v>
      </c>
    </row>
    <row r="479" spans="1:7">
      <c r="B479" s="405"/>
      <c r="C479" s="405"/>
      <c r="D479" t="s">
        <v>14</v>
      </c>
      <c r="E479" s="1">
        <v>2.5</v>
      </c>
      <c r="G479" s="1">
        <f t="shared" si="6"/>
        <v>14.6</v>
      </c>
    </row>
    <row r="480" spans="1:7">
      <c r="B480" s="405"/>
      <c r="C480" s="405"/>
      <c r="D480" t="s">
        <v>15</v>
      </c>
      <c r="E480" s="1">
        <v>60</v>
      </c>
      <c r="G480" s="1">
        <f t="shared" si="6"/>
        <v>74.599999999999994</v>
      </c>
    </row>
    <row r="481" spans="1:15">
      <c r="B481" s="405"/>
      <c r="C481" s="405"/>
      <c r="D481" t="s">
        <v>31</v>
      </c>
      <c r="E481" s="1">
        <v>5</v>
      </c>
      <c r="G481" s="1">
        <f t="shared" si="6"/>
        <v>79.599999999999994</v>
      </c>
    </row>
    <row r="482" spans="1:15">
      <c r="B482" s="405"/>
      <c r="C482" s="405"/>
      <c r="D482" t="s">
        <v>17</v>
      </c>
      <c r="E482" s="1">
        <v>50</v>
      </c>
      <c r="G482" s="1">
        <f t="shared" si="6"/>
        <v>129.6</v>
      </c>
    </row>
    <row r="483" spans="1:15">
      <c r="B483" s="405"/>
      <c r="C483" s="405"/>
      <c r="D483" t="s">
        <v>710</v>
      </c>
      <c r="E483" s="1">
        <v>5</v>
      </c>
      <c r="G483" s="1">
        <f t="shared" si="6"/>
        <v>134.6</v>
      </c>
    </row>
    <row r="484" spans="1:15">
      <c r="A484" s="30">
        <v>44160</v>
      </c>
      <c r="B484" s="405">
        <v>20928</v>
      </c>
      <c r="C484" s="405" t="s">
        <v>22</v>
      </c>
      <c r="D484" t="s">
        <v>13</v>
      </c>
      <c r="E484" s="1"/>
      <c r="F484" s="1">
        <v>12.1</v>
      </c>
      <c r="G484" s="1">
        <f t="shared" si="6"/>
        <v>122.5</v>
      </c>
    </row>
    <row r="485" spans="1:15">
      <c r="A485" s="30">
        <v>44160</v>
      </c>
      <c r="B485" s="405">
        <v>20928</v>
      </c>
      <c r="C485" s="405" t="s">
        <v>22</v>
      </c>
      <c r="D485" t="s">
        <v>14</v>
      </c>
      <c r="E485" s="1"/>
      <c r="F485" s="1">
        <v>2.5</v>
      </c>
      <c r="G485" s="1">
        <f t="shared" si="6"/>
        <v>120</v>
      </c>
    </row>
    <row r="486" spans="1:15">
      <c r="A486" s="30">
        <v>44165</v>
      </c>
      <c r="B486" s="405" t="s">
        <v>10</v>
      </c>
      <c r="C486" s="405" t="s">
        <v>22</v>
      </c>
      <c r="D486" t="s">
        <v>33</v>
      </c>
      <c r="E486" s="1"/>
      <c r="F486" s="1">
        <v>28</v>
      </c>
      <c r="G486" s="1">
        <f t="shared" si="6"/>
        <v>92</v>
      </c>
    </row>
    <row r="487" spans="1:15">
      <c r="A487" s="30">
        <v>44196</v>
      </c>
      <c r="B487" s="405" t="s">
        <v>10</v>
      </c>
      <c r="C487" s="405" t="s">
        <v>22</v>
      </c>
      <c r="D487" t="s">
        <v>33</v>
      </c>
      <c r="E487" s="1"/>
      <c r="F487" s="1">
        <v>32</v>
      </c>
      <c r="G487" s="1">
        <f t="shared" si="6"/>
        <v>60</v>
      </c>
    </row>
    <row r="488" spans="1:15">
      <c r="A488" s="30">
        <v>44196</v>
      </c>
      <c r="B488" s="405" t="s">
        <v>10</v>
      </c>
      <c r="C488" s="405" t="s">
        <v>22</v>
      </c>
      <c r="D488" t="s">
        <v>31</v>
      </c>
      <c r="E488" s="1"/>
      <c r="F488" s="1">
        <v>5</v>
      </c>
      <c r="G488" s="1">
        <f t="shared" si="6"/>
        <v>55</v>
      </c>
    </row>
    <row r="489" spans="1:15" ht="14.25" customHeight="1">
      <c r="A489" s="30">
        <v>44253</v>
      </c>
      <c r="B489" s="405" t="s">
        <v>129</v>
      </c>
      <c r="C489" s="405" t="s">
        <v>22</v>
      </c>
      <c r="D489" t="s">
        <v>710</v>
      </c>
      <c r="E489" s="1"/>
      <c r="F489" s="1">
        <v>5</v>
      </c>
      <c r="G489" s="1">
        <f t="shared" si="6"/>
        <v>50</v>
      </c>
    </row>
    <row r="490" spans="1:15" ht="14.25" customHeight="1">
      <c r="A490" s="30">
        <v>44314</v>
      </c>
      <c r="B490" s="405">
        <v>22275</v>
      </c>
      <c r="C490" s="405" t="s">
        <v>22</v>
      </c>
      <c r="D490" t="s">
        <v>17</v>
      </c>
      <c r="E490" s="1"/>
      <c r="F490" s="1">
        <v>50</v>
      </c>
      <c r="G490" s="1">
        <f t="shared" si="6"/>
        <v>0</v>
      </c>
    </row>
    <row r="491" spans="1:15">
      <c r="A491" s="32">
        <v>44012</v>
      </c>
      <c r="B491" s="404" t="s">
        <v>11</v>
      </c>
      <c r="C491" s="404" t="s">
        <v>23</v>
      </c>
      <c r="D491" t="s">
        <v>13</v>
      </c>
      <c r="E491" s="1">
        <v>10.7</v>
      </c>
      <c r="G491" s="1">
        <f t="shared" si="6"/>
        <v>10.7</v>
      </c>
    </row>
    <row r="492" spans="1:15">
      <c r="B492" s="405"/>
      <c r="C492" s="405"/>
      <c r="D492" t="s">
        <v>14</v>
      </c>
      <c r="E492" s="1">
        <v>1.2</v>
      </c>
      <c r="G492" s="1">
        <f t="shared" si="6"/>
        <v>11.899999999999999</v>
      </c>
    </row>
    <row r="493" spans="1:15">
      <c r="B493" s="405"/>
      <c r="C493" s="405"/>
      <c r="D493" t="s">
        <v>15</v>
      </c>
      <c r="E493" s="1">
        <v>60</v>
      </c>
      <c r="G493" s="1">
        <f t="shared" si="6"/>
        <v>71.900000000000006</v>
      </c>
    </row>
    <row r="494" spans="1:15">
      <c r="B494" s="405"/>
      <c r="C494" s="405"/>
      <c r="D494" t="s">
        <v>31</v>
      </c>
      <c r="E494" s="1">
        <v>5</v>
      </c>
      <c r="G494" s="1">
        <f t="shared" si="6"/>
        <v>76.900000000000006</v>
      </c>
      <c r="K494" s="460" t="s">
        <v>709</v>
      </c>
      <c r="L494" s="460"/>
      <c r="M494" s="460"/>
      <c r="N494" s="460"/>
      <c r="O494" s="460"/>
    </row>
    <row r="495" spans="1:15">
      <c r="B495" s="405"/>
      <c r="C495" s="405"/>
      <c r="D495" t="s">
        <v>17</v>
      </c>
      <c r="E495" s="1">
        <v>50</v>
      </c>
      <c r="G495" s="1">
        <f t="shared" si="6"/>
        <v>126.9</v>
      </c>
      <c r="K495" s="460"/>
      <c r="L495" s="460"/>
      <c r="M495" s="460"/>
      <c r="N495" s="460"/>
      <c r="O495" s="460"/>
    </row>
    <row r="496" spans="1:15">
      <c r="B496" s="405"/>
      <c r="C496" s="405"/>
      <c r="D496" t="s">
        <v>710</v>
      </c>
      <c r="E496" s="1">
        <v>5</v>
      </c>
      <c r="G496" s="1">
        <f t="shared" si="6"/>
        <v>131.9</v>
      </c>
      <c r="K496" s="460"/>
      <c r="L496" s="460"/>
      <c r="M496" s="460"/>
      <c r="N496" s="460"/>
      <c r="O496" s="460"/>
    </row>
    <row r="497" spans="1:15">
      <c r="A497" s="30">
        <v>44160</v>
      </c>
      <c r="B497" s="405">
        <v>20928</v>
      </c>
      <c r="C497" s="405" t="s">
        <v>23</v>
      </c>
      <c r="D497" t="s">
        <v>13</v>
      </c>
      <c r="E497" s="1"/>
      <c r="F497" s="1">
        <v>10.7</v>
      </c>
      <c r="G497" s="1">
        <f t="shared" si="6"/>
        <v>121.2</v>
      </c>
    </row>
    <row r="498" spans="1:15">
      <c r="A498" s="30">
        <v>44160</v>
      </c>
      <c r="B498" s="405">
        <v>20928</v>
      </c>
      <c r="C498" s="405" t="s">
        <v>23</v>
      </c>
      <c r="D498" t="s">
        <v>14</v>
      </c>
      <c r="E498" s="1"/>
      <c r="F498" s="1">
        <v>1.2</v>
      </c>
      <c r="G498" s="1">
        <f t="shared" si="6"/>
        <v>120</v>
      </c>
      <c r="K498" s="146">
        <v>43951</v>
      </c>
      <c r="L498" s="404" t="s">
        <v>11</v>
      </c>
      <c r="M498" s="404" t="s">
        <v>21</v>
      </c>
    </row>
    <row r="499" spans="1:15">
      <c r="A499" s="30">
        <v>44196</v>
      </c>
      <c r="B499" s="405" t="s">
        <v>10</v>
      </c>
      <c r="C499" s="405" t="s">
        <v>23</v>
      </c>
      <c r="D499" t="s">
        <v>33</v>
      </c>
      <c r="E499" s="1"/>
      <c r="F499" s="1">
        <v>23</v>
      </c>
      <c r="G499" s="1">
        <f t="shared" si="6"/>
        <v>97</v>
      </c>
      <c r="N499" t="s">
        <v>17</v>
      </c>
      <c r="O499" s="1">
        <v>45</v>
      </c>
    </row>
    <row r="500" spans="1:15">
      <c r="A500" s="30">
        <v>44227</v>
      </c>
      <c r="B500" s="405" t="s">
        <v>10</v>
      </c>
      <c r="C500" s="405" t="s">
        <v>23</v>
      </c>
      <c r="D500" t="s">
        <v>33</v>
      </c>
      <c r="E500" s="1"/>
      <c r="F500" s="1">
        <v>37</v>
      </c>
      <c r="G500" s="1">
        <f t="shared" si="6"/>
        <v>60</v>
      </c>
    </row>
    <row r="501" spans="1:15">
      <c r="A501" s="30">
        <v>44227</v>
      </c>
      <c r="B501" s="405" t="s">
        <v>10</v>
      </c>
      <c r="C501" s="405" t="s">
        <v>23</v>
      </c>
      <c r="D501" t="s">
        <v>31</v>
      </c>
      <c r="E501" s="1"/>
      <c r="F501" s="1">
        <v>5</v>
      </c>
      <c r="G501" s="1">
        <f t="shared" si="6"/>
        <v>55</v>
      </c>
    </row>
    <row r="502" spans="1:15" ht="14.25" customHeight="1">
      <c r="A502" s="30">
        <v>44253</v>
      </c>
      <c r="B502" s="405" t="s">
        <v>129</v>
      </c>
      <c r="C502" s="405" t="s">
        <v>23</v>
      </c>
      <c r="D502" t="s">
        <v>710</v>
      </c>
      <c r="E502" s="1"/>
      <c r="F502" s="1">
        <v>5</v>
      </c>
      <c r="G502" s="1">
        <f t="shared" si="6"/>
        <v>50</v>
      </c>
      <c r="K502" s="146">
        <v>43982</v>
      </c>
      <c r="L502" s="404" t="s">
        <v>11</v>
      </c>
      <c r="M502" s="404" t="s">
        <v>22</v>
      </c>
    </row>
    <row r="503" spans="1:15" ht="14.25" customHeight="1">
      <c r="A503" s="30">
        <v>44314</v>
      </c>
      <c r="B503" s="405">
        <v>22275</v>
      </c>
      <c r="C503" s="405" t="s">
        <v>23</v>
      </c>
      <c r="D503" t="s">
        <v>17</v>
      </c>
      <c r="E503" s="1"/>
      <c r="F503" s="1">
        <v>50</v>
      </c>
      <c r="G503" s="1">
        <f t="shared" si="6"/>
        <v>0</v>
      </c>
      <c r="K503" s="146"/>
      <c r="L503" s="404"/>
      <c r="M503" s="404"/>
    </row>
    <row r="504" spans="1:15">
      <c r="A504" s="32">
        <v>44043</v>
      </c>
      <c r="B504" s="404" t="s">
        <v>11</v>
      </c>
      <c r="C504" s="404" t="s">
        <v>24</v>
      </c>
      <c r="D504" t="s">
        <v>13</v>
      </c>
      <c r="E504" s="1">
        <v>9</v>
      </c>
      <c r="G504" s="1">
        <f t="shared" si="6"/>
        <v>9</v>
      </c>
      <c r="N504" t="s">
        <v>17</v>
      </c>
      <c r="O504" s="1">
        <v>50</v>
      </c>
    </row>
    <row r="505" spans="1:15">
      <c r="B505" s="405"/>
      <c r="C505" s="405"/>
      <c r="D505" t="s">
        <v>14</v>
      </c>
      <c r="E505" s="1">
        <v>3.7</v>
      </c>
      <c r="G505" s="1">
        <f t="shared" si="6"/>
        <v>12.7</v>
      </c>
    </row>
    <row r="506" spans="1:15">
      <c r="B506" s="405"/>
      <c r="C506" s="405"/>
      <c r="D506" t="s">
        <v>15</v>
      </c>
      <c r="E506" s="1">
        <v>60</v>
      </c>
      <c r="G506" s="1">
        <f t="shared" si="6"/>
        <v>72.7</v>
      </c>
      <c r="K506" s="146">
        <v>44012</v>
      </c>
      <c r="L506" s="404" t="s">
        <v>11</v>
      </c>
      <c r="M506" s="404" t="s">
        <v>23</v>
      </c>
    </row>
    <row r="507" spans="1:15">
      <c r="B507" s="405"/>
      <c r="C507" s="405"/>
      <c r="D507" t="s">
        <v>31</v>
      </c>
      <c r="E507" s="1">
        <v>5</v>
      </c>
      <c r="G507" s="1">
        <f t="shared" si="6"/>
        <v>77.7</v>
      </c>
      <c r="N507" t="s">
        <v>17</v>
      </c>
      <c r="O507" s="1">
        <v>50</v>
      </c>
    </row>
    <row r="508" spans="1:15">
      <c r="B508" s="405"/>
      <c r="C508" s="405"/>
      <c r="D508" t="s">
        <v>17</v>
      </c>
      <c r="E508" s="1">
        <v>50</v>
      </c>
      <c r="G508" s="1">
        <f t="shared" si="6"/>
        <v>127.7</v>
      </c>
    </row>
    <row r="509" spans="1:15">
      <c r="B509" s="405"/>
      <c r="C509" s="405"/>
      <c r="D509" t="s">
        <v>710</v>
      </c>
      <c r="E509" s="1">
        <v>5</v>
      </c>
      <c r="G509" s="1">
        <f t="shared" si="6"/>
        <v>132.69999999999999</v>
      </c>
    </row>
    <row r="510" spans="1:15">
      <c r="B510" s="405"/>
      <c r="C510" s="405"/>
      <c r="D510" s="56" t="s">
        <v>35</v>
      </c>
      <c r="E510" s="1">
        <v>10</v>
      </c>
      <c r="G510" s="1">
        <f t="shared" si="6"/>
        <v>142.69999999999999</v>
      </c>
      <c r="K510" s="146">
        <v>44043</v>
      </c>
      <c r="L510" s="404" t="s">
        <v>11</v>
      </c>
      <c r="M510" s="404" t="s">
        <v>24</v>
      </c>
    </row>
    <row r="511" spans="1:15">
      <c r="B511" s="405"/>
      <c r="C511" s="405"/>
      <c r="D511" s="56" t="s">
        <v>36</v>
      </c>
      <c r="E511" s="1">
        <v>10</v>
      </c>
      <c r="G511" s="1">
        <f t="shared" si="6"/>
        <v>152.69999999999999</v>
      </c>
      <c r="N511" t="s">
        <v>17</v>
      </c>
      <c r="O511" s="1">
        <v>50</v>
      </c>
    </row>
    <row r="512" spans="1:15">
      <c r="A512" s="30">
        <v>44160</v>
      </c>
      <c r="B512" s="405">
        <v>20928</v>
      </c>
      <c r="C512" s="405" t="s">
        <v>24</v>
      </c>
      <c r="D512" s="56" t="s">
        <v>13</v>
      </c>
      <c r="E512" s="1"/>
      <c r="F512" s="1">
        <v>9</v>
      </c>
      <c r="G512" s="1">
        <f t="shared" si="6"/>
        <v>143.69999999999999</v>
      </c>
      <c r="N512" s="56" t="s">
        <v>35</v>
      </c>
      <c r="O512" s="1">
        <v>10</v>
      </c>
    </row>
    <row r="513" spans="1:15">
      <c r="A513" s="30">
        <v>44160</v>
      </c>
      <c r="B513" s="405">
        <v>20928</v>
      </c>
      <c r="C513" s="405" t="s">
        <v>24</v>
      </c>
      <c r="D513" s="56" t="s">
        <v>14</v>
      </c>
      <c r="E513" s="1"/>
      <c r="F513" s="1">
        <v>3.7</v>
      </c>
      <c r="G513" s="1">
        <f t="shared" si="6"/>
        <v>140</v>
      </c>
      <c r="N513" s="56" t="s">
        <v>36</v>
      </c>
      <c r="O513" s="1">
        <v>10</v>
      </c>
    </row>
    <row r="514" spans="1:15">
      <c r="A514" s="30">
        <v>44227</v>
      </c>
      <c r="B514" s="405" t="s">
        <v>10</v>
      </c>
      <c r="C514" s="405" t="s">
        <v>24</v>
      </c>
      <c r="D514" s="56" t="s">
        <v>33</v>
      </c>
      <c r="E514" s="1"/>
      <c r="F514" s="1">
        <v>38</v>
      </c>
      <c r="G514" s="1">
        <f t="shared" si="6"/>
        <v>102</v>
      </c>
    </row>
    <row r="515" spans="1:15" ht="14.25" customHeight="1">
      <c r="A515" s="30">
        <v>44253</v>
      </c>
      <c r="B515" s="405" t="s">
        <v>129</v>
      </c>
      <c r="C515" s="405" t="s">
        <v>24</v>
      </c>
      <c r="D515" t="s">
        <v>710</v>
      </c>
      <c r="E515" s="1"/>
      <c r="F515" s="1">
        <v>5</v>
      </c>
      <c r="G515" s="1">
        <f t="shared" si="6"/>
        <v>97</v>
      </c>
      <c r="K515" s="146">
        <v>44074</v>
      </c>
      <c r="L515" s="404" t="s">
        <v>11</v>
      </c>
      <c r="M515" s="404" t="s">
        <v>25</v>
      </c>
    </row>
    <row r="516" spans="1:15" ht="14.25" customHeight="1">
      <c r="A516" s="30">
        <v>44255</v>
      </c>
      <c r="B516" s="405" t="s">
        <v>10</v>
      </c>
      <c r="C516" s="405" t="s">
        <v>24</v>
      </c>
      <c r="D516" s="56" t="s">
        <v>15</v>
      </c>
      <c r="E516" s="1"/>
      <c r="F516" s="1">
        <v>22</v>
      </c>
      <c r="G516" s="1">
        <f t="shared" si="6"/>
        <v>75</v>
      </c>
      <c r="N516" t="s">
        <v>37</v>
      </c>
      <c r="O516" s="1">
        <v>15</v>
      </c>
    </row>
    <row r="517" spans="1:15" ht="14.25" customHeight="1">
      <c r="A517" s="30">
        <v>44255</v>
      </c>
      <c r="B517" s="405" t="s">
        <v>10</v>
      </c>
      <c r="C517" s="405" t="s">
        <v>24</v>
      </c>
      <c r="D517" s="56" t="s">
        <v>16</v>
      </c>
      <c r="E517" s="1"/>
      <c r="F517" s="1">
        <v>5</v>
      </c>
      <c r="G517" s="1">
        <f t="shared" si="6"/>
        <v>70</v>
      </c>
      <c r="N517" t="s">
        <v>17</v>
      </c>
      <c r="O517" s="1">
        <v>50</v>
      </c>
    </row>
    <row r="518" spans="1:15" ht="14.25" customHeight="1">
      <c r="A518" s="30">
        <v>44314</v>
      </c>
      <c r="B518" s="405">
        <v>22275</v>
      </c>
      <c r="C518" s="405" t="s">
        <v>24</v>
      </c>
      <c r="D518" s="56" t="s">
        <v>17</v>
      </c>
      <c r="E518" s="1"/>
      <c r="F518" s="1">
        <v>50</v>
      </c>
      <c r="G518" s="1">
        <f t="shared" si="6"/>
        <v>20</v>
      </c>
    </row>
    <row r="519" spans="1:15" ht="14.25" customHeight="1">
      <c r="A519" s="30">
        <v>44314</v>
      </c>
      <c r="B519" s="405">
        <v>22275</v>
      </c>
      <c r="C519" s="405" t="s">
        <v>24</v>
      </c>
      <c r="D519" s="56" t="s">
        <v>35</v>
      </c>
      <c r="E519" s="1"/>
      <c r="F519" s="1">
        <v>10</v>
      </c>
      <c r="G519" s="1">
        <f t="shared" si="6"/>
        <v>10</v>
      </c>
    </row>
    <row r="520" spans="1:15" ht="14.25" customHeight="1">
      <c r="A520" s="30">
        <v>44314</v>
      </c>
      <c r="B520" s="405">
        <v>22275</v>
      </c>
      <c r="C520" s="405" t="s">
        <v>24</v>
      </c>
      <c r="D520" s="56" t="s">
        <v>36</v>
      </c>
      <c r="E520" s="1"/>
      <c r="F520" s="1">
        <v>10</v>
      </c>
      <c r="G520" s="1">
        <f t="shared" si="6"/>
        <v>0</v>
      </c>
    </row>
    <row r="521" spans="1:15">
      <c r="A521" s="32">
        <v>44074</v>
      </c>
      <c r="B521" s="404" t="s">
        <v>11</v>
      </c>
      <c r="C521" s="404" t="s">
        <v>25</v>
      </c>
      <c r="D521" t="s">
        <v>13</v>
      </c>
      <c r="E521" s="1">
        <v>22.5</v>
      </c>
      <c r="G521" s="1">
        <f t="shared" si="6"/>
        <v>22.5</v>
      </c>
    </row>
    <row r="522" spans="1:15">
      <c r="B522" s="405"/>
      <c r="C522" s="405"/>
      <c r="D522" t="s">
        <v>14</v>
      </c>
      <c r="E522" s="1">
        <v>3.5</v>
      </c>
      <c r="G522" s="1">
        <f t="shared" si="6"/>
        <v>26</v>
      </c>
      <c r="K522" s="146">
        <v>44104</v>
      </c>
      <c r="L522" s="404" t="s">
        <v>11</v>
      </c>
      <c r="M522" s="404" t="s">
        <v>26</v>
      </c>
    </row>
    <row r="523" spans="1:15">
      <c r="B523" s="405"/>
      <c r="C523" s="405"/>
      <c r="D523" t="s">
        <v>15</v>
      </c>
      <c r="E523" s="1">
        <v>60</v>
      </c>
      <c r="G523" s="1">
        <f t="shared" si="6"/>
        <v>86</v>
      </c>
    </row>
    <row r="524" spans="1:15">
      <c r="B524" s="405"/>
      <c r="C524" s="405"/>
      <c r="D524" t="s">
        <v>31</v>
      </c>
      <c r="E524" s="1">
        <v>5</v>
      </c>
      <c r="G524" s="1">
        <f t="shared" si="6"/>
        <v>91</v>
      </c>
      <c r="N524" t="s">
        <v>17</v>
      </c>
      <c r="O524" s="1">
        <v>50</v>
      </c>
    </row>
    <row r="525" spans="1:15">
      <c r="B525" s="405"/>
      <c r="C525" s="405"/>
      <c r="D525" t="s">
        <v>37</v>
      </c>
      <c r="E525" s="1">
        <v>15</v>
      </c>
      <c r="G525" s="1">
        <f t="shared" si="6"/>
        <v>106</v>
      </c>
    </row>
    <row r="526" spans="1:15">
      <c r="B526" s="405"/>
      <c r="C526" s="405"/>
      <c r="D526" t="s">
        <v>17</v>
      </c>
      <c r="E526" s="1">
        <v>50</v>
      </c>
      <c r="G526" s="1">
        <f t="shared" ref="G526:G538" si="7">+G525+E526-F526</f>
        <v>156</v>
      </c>
      <c r="K526" s="146">
        <v>44135</v>
      </c>
      <c r="L526" s="404" t="s">
        <v>11</v>
      </c>
      <c r="M526" s="404" t="s">
        <v>27</v>
      </c>
    </row>
    <row r="527" spans="1:15">
      <c r="B527" s="405"/>
      <c r="C527" s="405"/>
      <c r="D527" t="s">
        <v>710</v>
      </c>
      <c r="E527" s="1">
        <v>5</v>
      </c>
      <c r="G527" s="1">
        <f t="shared" si="7"/>
        <v>161</v>
      </c>
      <c r="N527" t="s">
        <v>17</v>
      </c>
      <c r="O527" s="1">
        <v>50</v>
      </c>
    </row>
    <row r="528" spans="1:15">
      <c r="A528" s="30">
        <v>44074</v>
      </c>
      <c r="B528" s="405" t="s">
        <v>10</v>
      </c>
      <c r="C528" s="405" t="s">
        <v>25</v>
      </c>
      <c r="D528" t="s">
        <v>15</v>
      </c>
      <c r="E528" s="1"/>
      <c r="F528" s="1">
        <v>60</v>
      </c>
      <c r="G528" s="1">
        <f t="shared" si="7"/>
        <v>101</v>
      </c>
      <c r="N528" s="56" t="s">
        <v>177</v>
      </c>
      <c r="O528" s="1">
        <v>10</v>
      </c>
    </row>
    <row r="529" spans="1:15">
      <c r="A529" s="30">
        <v>44074</v>
      </c>
      <c r="B529" s="405" t="s">
        <v>10</v>
      </c>
      <c r="C529" s="405" t="s">
        <v>25</v>
      </c>
      <c r="D529" t="s">
        <v>31</v>
      </c>
      <c r="E529" s="1"/>
      <c r="F529" s="1">
        <v>5</v>
      </c>
      <c r="G529" s="1">
        <f t="shared" si="7"/>
        <v>96</v>
      </c>
    </row>
    <row r="530" spans="1:15">
      <c r="A530" s="30">
        <v>44131</v>
      </c>
      <c r="B530" s="405">
        <v>20575</v>
      </c>
      <c r="C530" s="405" t="s">
        <v>25</v>
      </c>
      <c r="D530" t="s">
        <v>13</v>
      </c>
      <c r="E530" s="1"/>
      <c r="F530" s="1">
        <v>22.5</v>
      </c>
      <c r="G530" s="1">
        <f t="shared" si="7"/>
        <v>73.5</v>
      </c>
      <c r="K530" s="146">
        <v>44165</v>
      </c>
      <c r="L530" s="404" t="s">
        <v>11</v>
      </c>
      <c r="M530" s="404" t="s">
        <v>28</v>
      </c>
    </row>
    <row r="531" spans="1:15">
      <c r="A531" s="30">
        <v>44131</v>
      </c>
      <c r="B531" s="405">
        <v>20575</v>
      </c>
      <c r="C531" s="405" t="s">
        <v>25</v>
      </c>
      <c r="D531" t="s">
        <v>14</v>
      </c>
      <c r="E531" s="1"/>
      <c r="F531" s="1">
        <v>3.5</v>
      </c>
      <c r="G531" s="1">
        <f t="shared" si="7"/>
        <v>70</v>
      </c>
      <c r="N531" t="s">
        <v>17</v>
      </c>
      <c r="O531" s="1">
        <v>50</v>
      </c>
    </row>
    <row r="532" spans="1:15" ht="14.25" customHeight="1">
      <c r="A532" s="30">
        <v>44253</v>
      </c>
      <c r="B532" s="405" t="s">
        <v>129</v>
      </c>
      <c r="C532" s="405" t="s">
        <v>25</v>
      </c>
      <c r="D532" t="s">
        <v>710</v>
      </c>
      <c r="E532" s="1"/>
      <c r="F532" s="1">
        <v>5</v>
      </c>
      <c r="G532" s="1">
        <f t="shared" si="7"/>
        <v>65</v>
      </c>
    </row>
    <row r="533" spans="1:15" ht="14.25" customHeight="1">
      <c r="A533" s="30">
        <v>44314</v>
      </c>
      <c r="B533" s="405">
        <v>22275</v>
      </c>
      <c r="C533" s="405" t="s">
        <v>25</v>
      </c>
      <c r="D533" t="s">
        <v>17</v>
      </c>
      <c r="E533" s="1"/>
      <c r="F533" s="1">
        <v>50</v>
      </c>
      <c r="G533" s="1">
        <f t="shared" si="7"/>
        <v>15</v>
      </c>
    </row>
    <row r="534" spans="1:15" ht="14.25" customHeight="1">
      <c r="A534" s="30">
        <v>44316</v>
      </c>
      <c r="B534" s="405" t="s">
        <v>10</v>
      </c>
      <c r="C534" s="405" t="s">
        <v>25</v>
      </c>
      <c r="D534" t="s">
        <v>37</v>
      </c>
      <c r="E534" s="1"/>
      <c r="F534" s="1">
        <v>15</v>
      </c>
      <c r="G534" s="1">
        <f t="shared" si="7"/>
        <v>0</v>
      </c>
    </row>
    <row r="535" spans="1:15">
      <c r="A535" s="32">
        <v>44104</v>
      </c>
      <c r="B535" s="404" t="s">
        <v>11</v>
      </c>
      <c r="C535" s="404" t="s">
        <v>26</v>
      </c>
      <c r="D535" t="s">
        <v>13</v>
      </c>
      <c r="E535" s="13">
        <v>23</v>
      </c>
      <c r="G535" s="1">
        <f t="shared" si="7"/>
        <v>23</v>
      </c>
      <c r="K535" s="146">
        <v>44196</v>
      </c>
      <c r="L535" s="404" t="s">
        <v>11</v>
      </c>
      <c r="M535" s="404" t="s">
        <v>29</v>
      </c>
    </row>
    <row r="536" spans="1:15">
      <c r="B536" s="405"/>
      <c r="C536" s="405"/>
      <c r="D536" t="s">
        <v>14</v>
      </c>
      <c r="E536" s="13">
        <v>4.0999999999999996</v>
      </c>
      <c r="G536" s="1">
        <f t="shared" si="7"/>
        <v>27.1</v>
      </c>
      <c r="N536" t="s">
        <v>17</v>
      </c>
      <c r="O536" s="1">
        <v>50</v>
      </c>
    </row>
    <row r="537" spans="1:15">
      <c r="B537" s="405"/>
      <c r="C537" s="405"/>
      <c r="D537" t="s">
        <v>15</v>
      </c>
      <c r="E537" s="1">
        <v>60</v>
      </c>
      <c r="G537" s="1">
        <f t="shared" si="7"/>
        <v>87.1</v>
      </c>
    </row>
    <row r="538" spans="1:15">
      <c r="B538" s="405"/>
      <c r="C538" s="405"/>
      <c r="D538" t="s">
        <v>31</v>
      </c>
      <c r="E538" s="1">
        <v>5</v>
      </c>
      <c r="G538" s="1">
        <f t="shared" si="7"/>
        <v>92.1</v>
      </c>
      <c r="K538" s="146">
        <v>44227</v>
      </c>
      <c r="L538" s="404" t="s">
        <v>11</v>
      </c>
      <c r="M538" s="404" t="s">
        <v>12</v>
      </c>
      <c r="N538" t="s">
        <v>13</v>
      </c>
    </row>
    <row r="539" spans="1:15">
      <c r="B539" s="405"/>
      <c r="C539" s="405"/>
      <c r="D539" t="s">
        <v>37</v>
      </c>
      <c r="E539" s="1">
        <v>8.5</v>
      </c>
      <c r="G539" s="1">
        <f t="shared" ref="G539:G548" si="8">+G538+E539-F539</f>
        <v>100.6</v>
      </c>
      <c r="L539" s="405"/>
      <c r="M539" s="405"/>
      <c r="N539" t="s">
        <v>14</v>
      </c>
    </row>
    <row r="540" spans="1:15">
      <c r="B540" s="405"/>
      <c r="C540" s="405"/>
      <c r="D540" t="s">
        <v>17</v>
      </c>
      <c r="E540" s="1">
        <v>50</v>
      </c>
      <c r="G540" s="1">
        <f t="shared" si="8"/>
        <v>150.6</v>
      </c>
      <c r="N540" t="s">
        <v>17</v>
      </c>
      <c r="O540" s="1">
        <v>50</v>
      </c>
    </row>
    <row r="541" spans="1:15">
      <c r="B541" s="405"/>
      <c r="C541" s="405"/>
      <c r="D541" t="s">
        <v>710</v>
      </c>
      <c r="E541" s="1">
        <v>5</v>
      </c>
      <c r="G541" s="1">
        <f t="shared" si="8"/>
        <v>155.6</v>
      </c>
    </row>
    <row r="542" spans="1:15">
      <c r="A542" s="30">
        <v>44104</v>
      </c>
      <c r="B542" s="405" t="s">
        <v>10</v>
      </c>
      <c r="C542" s="405" t="s">
        <v>26</v>
      </c>
      <c r="D542" t="s">
        <v>15</v>
      </c>
      <c r="E542" s="1"/>
      <c r="F542" s="1">
        <v>60</v>
      </c>
      <c r="G542" s="1">
        <f t="shared" si="8"/>
        <v>95.6</v>
      </c>
      <c r="K542" s="146">
        <v>44255</v>
      </c>
      <c r="L542" s="404" t="s">
        <v>11</v>
      </c>
      <c r="M542" s="404" t="s">
        <v>19</v>
      </c>
    </row>
    <row r="543" spans="1:15">
      <c r="A543" s="30">
        <v>44104</v>
      </c>
      <c r="B543" s="405" t="s">
        <v>10</v>
      </c>
      <c r="C543" s="405" t="s">
        <v>26</v>
      </c>
      <c r="D543" t="s">
        <v>31</v>
      </c>
      <c r="E543" s="1"/>
      <c r="F543" s="1">
        <v>5</v>
      </c>
      <c r="G543" s="1">
        <f t="shared" si="8"/>
        <v>90.6</v>
      </c>
      <c r="N543" t="s">
        <v>17</v>
      </c>
      <c r="O543" s="1">
        <v>50</v>
      </c>
    </row>
    <row r="544" spans="1:15">
      <c r="A544" s="30">
        <v>44104</v>
      </c>
      <c r="B544" s="405" t="s">
        <v>10</v>
      </c>
      <c r="C544" s="405" t="s">
        <v>26</v>
      </c>
      <c r="D544" t="s">
        <v>37</v>
      </c>
      <c r="E544" s="1"/>
      <c r="F544" s="1">
        <v>8.5</v>
      </c>
      <c r="G544" s="1">
        <f t="shared" si="8"/>
        <v>82.1</v>
      </c>
    </row>
    <row r="545" spans="1:15">
      <c r="A545" s="30">
        <v>44176</v>
      </c>
      <c r="B545" s="405">
        <v>21054</v>
      </c>
      <c r="C545" s="405" t="s">
        <v>26</v>
      </c>
      <c r="D545" t="s">
        <v>13</v>
      </c>
      <c r="E545" s="1"/>
      <c r="F545" s="1">
        <v>23</v>
      </c>
      <c r="G545" s="1">
        <f t="shared" si="8"/>
        <v>59.099999999999994</v>
      </c>
      <c r="K545" s="146">
        <v>44285</v>
      </c>
      <c r="L545" s="404" t="s">
        <v>11</v>
      </c>
      <c r="M545" s="404" t="s">
        <v>20</v>
      </c>
    </row>
    <row r="546" spans="1:15">
      <c r="A546" s="30">
        <v>44176</v>
      </c>
      <c r="B546" s="405">
        <v>21054</v>
      </c>
      <c r="C546" s="405" t="s">
        <v>26</v>
      </c>
      <c r="D546" t="s">
        <v>14</v>
      </c>
      <c r="E546" s="1"/>
      <c r="F546" s="1">
        <v>4.0999999999999996</v>
      </c>
      <c r="G546" s="1">
        <f t="shared" si="8"/>
        <v>54.999999999999993</v>
      </c>
      <c r="N546" t="s">
        <v>17</v>
      </c>
      <c r="O546" s="1">
        <v>50</v>
      </c>
    </row>
    <row r="547" spans="1:15" ht="14.25" customHeight="1">
      <c r="A547" s="30">
        <v>44253</v>
      </c>
      <c r="B547" s="405" t="s">
        <v>129</v>
      </c>
      <c r="C547" s="405" t="s">
        <v>26</v>
      </c>
      <c r="D547" t="s">
        <v>710</v>
      </c>
      <c r="E547" s="1"/>
      <c r="F547" s="1">
        <v>5</v>
      </c>
      <c r="G547" s="1">
        <f t="shared" si="8"/>
        <v>49.999999999999993</v>
      </c>
      <c r="N547" t="s">
        <v>13</v>
      </c>
      <c r="O547" s="1">
        <v>31.3</v>
      </c>
    </row>
    <row r="548" spans="1:15" ht="14.25" customHeight="1">
      <c r="A548" s="30">
        <v>44316</v>
      </c>
      <c r="B548" s="405" t="s">
        <v>10</v>
      </c>
      <c r="C548" s="405" t="s">
        <v>26</v>
      </c>
      <c r="D548" t="s">
        <v>17</v>
      </c>
      <c r="E548" s="1"/>
      <c r="F548" s="1">
        <v>50</v>
      </c>
      <c r="G548" s="83">
        <f t="shared" si="8"/>
        <v>0</v>
      </c>
    </row>
    <row r="549" spans="1:15">
      <c r="A549" s="32">
        <v>44135</v>
      </c>
      <c r="B549" s="404" t="s">
        <v>11</v>
      </c>
      <c r="C549" s="404" t="s">
        <v>27</v>
      </c>
      <c r="D549" t="s">
        <v>13</v>
      </c>
      <c r="E549" s="13">
        <v>27</v>
      </c>
      <c r="G549" s="1">
        <f>+G548+E549-F549</f>
        <v>27</v>
      </c>
      <c r="N549" t="s">
        <v>14</v>
      </c>
      <c r="O549" s="1">
        <v>3.8</v>
      </c>
    </row>
    <row r="550" spans="1:15">
      <c r="B550" s="405"/>
      <c r="C550" s="405"/>
      <c r="D550" t="s">
        <v>14</v>
      </c>
      <c r="E550" s="13">
        <v>4.3</v>
      </c>
      <c r="G550" s="1">
        <f t="shared" ref="G550:G614" si="9">+G549+E550-F550</f>
        <v>31.3</v>
      </c>
    </row>
    <row r="551" spans="1:15" ht="18.75">
      <c r="B551" s="405"/>
      <c r="C551" s="405"/>
      <c r="D551" t="s">
        <v>15</v>
      </c>
      <c r="E551" s="1">
        <v>60</v>
      </c>
      <c r="G551" s="1">
        <f t="shared" si="9"/>
        <v>91.3</v>
      </c>
      <c r="K551" s="429" t="s">
        <v>598</v>
      </c>
      <c r="L551" s="429"/>
      <c r="M551" s="429"/>
      <c r="N551" s="429"/>
      <c r="O551" s="63">
        <f>SUM(O498:O550)</f>
        <v>675.09999999999991</v>
      </c>
    </row>
    <row r="552" spans="1:15">
      <c r="B552" s="405"/>
      <c r="C552" s="405"/>
      <c r="D552" t="s">
        <v>31</v>
      </c>
      <c r="E552" s="1">
        <v>5</v>
      </c>
      <c r="G552" s="1">
        <f t="shared" si="9"/>
        <v>96.3</v>
      </c>
    </row>
    <row r="553" spans="1:15">
      <c r="B553" s="405"/>
      <c r="C553" s="405"/>
      <c r="D553" t="s">
        <v>17</v>
      </c>
      <c r="E553" s="1">
        <v>50</v>
      </c>
      <c r="G553" s="1">
        <f t="shared" si="9"/>
        <v>146.30000000000001</v>
      </c>
    </row>
    <row r="554" spans="1:15">
      <c r="B554" s="405"/>
      <c r="C554" s="405"/>
      <c r="D554" t="s">
        <v>710</v>
      </c>
      <c r="E554" s="1">
        <v>5</v>
      </c>
      <c r="G554" s="1">
        <f t="shared" si="9"/>
        <v>151.30000000000001</v>
      </c>
    </row>
    <row r="555" spans="1:15">
      <c r="B555" s="405"/>
      <c r="C555" s="405"/>
      <c r="D555" s="56" t="s">
        <v>177</v>
      </c>
      <c r="E555" s="1">
        <v>10</v>
      </c>
      <c r="G555" s="1">
        <f t="shared" si="9"/>
        <v>161.30000000000001</v>
      </c>
    </row>
    <row r="556" spans="1:15">
      <c r="A556" s="30">
        <v>44135</v>
      </c>
      <c r="B556" s="405" t="s">
        <v>10</v>
      </c>
      <c r="C556" s="405" t="s">
        <v>27</v>
      </c>
      <c r="D556" t="s">
        <v>15</v>
      </c>
      <c r="E556" s="1"/>
      <c r="F556" s="1">
        <v>60</v>
      </c>
      <c r="G556" s="1">
        <f t="shared" si="9"/>
        <v>101.30000000000001</v>
      </c>
    </row>
    <row r="557" spans="1:15">
      <c r="A557" s="30">
        <v>44135</v>
      </c>
      <c r="B557" s="405" t="s">
        <v>10</v>
      </c>
      <c r="C557" s="405" t="s">
        <v>27</v>
      </c>
      <c r="D557" t="s">
        <v>31</v>
      </c>
      <c r="E557" s="1"/>
      <c r="F557" s="1">
        <v>5</v>
      </c>
      <c r="G557" s="1">
        <f t="shared" si="9"/>
        <v>96.300000000000011</v>
      </c>
    </row>
    <row r="558" spans="1:15">
      <c r="A558" s="30">
        <v>44176</v>
      </c>
      <c r="B558" s="405">
        <v>21054</v>
      </c>
      <c r="C558" s="405" t="s">
        <v>27</v>
      </c>
      <c r="D558" t="s">
        <v>13</v>
      </c>
      <c r="E558" s="1"/>
      <c r="F558" s="1">
        <v>27</v>
      </c>
      <c r="G558" s="1">
        <f t="shared" si="9"/>
        <v>69.300000000000011</v>
      </c>
    </row>
    <row r="559" spans="1:15">
      <c r="A559" s="30">
        <v>44176</v>
      </c>
      <c r="B559" s="405">
        <v>21054</v>
      </c>
      <c r="C559" s="405" t="s">
        <v>27</v>
      </c>
      <c r="D559" t="s">
        <v>14</v>
      </c>
      <c r="E559" s="1"/>
      <c r="F559" s="1">
        <v>4.3</v>
      </c>
      <c r="G559" s="1">
        <f t="shared" si="9"/>
        <v>65.000000000000014</v>
      </c>
    </row>
    <row r="560" spans="1:15" ht="14.25" customHeight="1">
      <c r="A560" s="30">
        <v>44253</v>
      </c>
      <c r="B560" s="405" t="s">
        <v>129</v>
      </c>
      <c r="C560" s="405" t="s">
        <v>27</v>
      </c>
      <c r="D560" t="s">
        <v>710</v>
      </c>
      <c r="E560" s="1"/>
      <c r="F560" s="1">
        <v>5</v>
      </c>
      <c r="G560" s="1">
        <f t="shared" si="9"/>
        <v>60.000000000000014</v>
      </c>
    </row>
    <row r="561" spans="1:7" ht="14.25" customHeight="1">
      <c r="A561" s="30">
        <v>44316</v>
      </c>
      <c r="B561" s="405" t="s">
        <v>10</v>
      </c>
      <c r="C561" s="405" t="s">
        <v>27</v>
      </c>
      <c r="D561" t="s">
        <v>17</v>
      </c>
      <c r="E561" s="1"/>
      <c r="F561" s="1">
        <v>50</v>
      </c>
      <c r="G561" s="1">
        <f t="shared" si="9"/>
        <v>10.000000000000014</v>
      </c>
    </row>
    <row r="562" spans="1:7" ht="14.25" customHeight="1">
      <c r="A562" s="30">
        <v>44516</v>
      </c>
      <c r="B562" s="405">
        <v>2320</v>
      </c>
      <c r="C562" s="405">
        <v>23920</v>
      </c>
      <c r="D562" s="56" t="s">
        <v>177</v>
      </c>
      <c r="E562" s="1"/>
      <c r="F562" s="1">
        <v>10</v>
      </c>
      <c r="G562" s="1">
        <f t="shared" si="9"/>
        <v>1.4210854715202004E-14</v>
      </c>
    </row>
    <row r="563" spans="1:7">
      <c r="A563" s="32">
        <v>44165</v>
      </c>
      <c r="B563" s="404" t="s">
        <v>11</v>
      </c>
      <c r="C563" s="404" t="s">
        <v>28</v>
      </c>
      <c r="D563" t="s">
        <v>13</v>
      </c>
      <c r="E563" s="82">
        <v>25.6</v>
      </c>
      <c r="G563" s="1">
        <f t="shared" si="9"/>
        <v>25.600000000000016</v>
      </c>
    </row>
    <row r="564" spans="1:7">
      <c r="B564" s="405"/>
      <c r="C564" s="405"/>
      <c r="D564" t="s">
        <v>14</v>
      </c>
      <c r="E564" s="82">
        <v>4.5</v>
      </c>
      <c r="G564" s="1">
        <f t="shared" si="9"/>
        <v>30.100000000000016</v>
      </c>
    </row>
    <row r="565" spans="1:7" ht="15" customHeight="1">
      <c r="B565" s="405"/>
      <c r="C565" s="405"/>
      <c r="D565" t="s">
        <v>33</v>
      </c>
      <c r="E565" s="82">
        <v>60</v>
      </c>
      <c r="G565" s="1">
        <f t="shared" si="9"/>
        <v>90.100000000000023</v>
      </c>
    </row>
    <row r="566" spans="1:7" ht="15" customHeight="1">
      <c r="B566" s="405"/>
      <c r="C566" s="405"/>
      <c r="D566" t="s">
        <v>31</v>
      </c>
      <c r="E566" s="82">
        <v>5</v>
      </c>
      <c r="G566" s="1">
        <f t="shared" si="9"/>
        <v>95.100000000000023</v>
      </c>
    </row>
    <row r="567" spans="1:7" ht="15" customHeight="1">
      <c r="B567" s="405"/>
      <c r="C567" s="405"/>
      <c r="D567" t="s">
        <v>17</v>
      </c>
      <c r="E567" s="1">
        <v>50</v>
      </c>
      <c r="G567" s="1">
        <f t="shared" si="9"/>
        <v>145.10000000000002</v>
      </c>
    </row>
    <row r="568" spans="1:7">
      <c r="B568" s="405"/>
      <c r="C568" s="405"/>
      <c r="D568" t="s">
        <v>710</v>
      </c>
      <c r="E568" s="82">
        <v>5</v>
      </c>
      <c r="G568" s="1">
        <f t="shared" si="9"/>
        <v>150.10000000000002</v>
      </c>
    </row>
    <row r="569" spans="1:7">
      <c r="A569" s="30">
        <v>44165</v>
      </c>
      <c r="B569" s="405" t="s">
        <v>10</v>
      </c>
      <c r="C569" s="405" t="s">
        <v>28</v>
      </c>
      <c r="D569" t="s">
        <v>33</v>
      </c>
      <c r="E569" s="61"/>
      <c r="F569" s="82">
        <v>60</v>
      </c>
      <c r="G569" s="1">
        <f t="shared" si="9"/>
        <v>90.100000000000023</v>
      </c>
    </row>
    <row r="570" spans="1:7">
      <c r="A570" s="30">
        <v>44165</v>
      </c>
      <c r="B570" s="405" t="s">
        <v>10</v>
      </c>
      <c r="C570" s="405" t="s">
        <v>28</v>
      </c>
      <c r="D570" t="s">
        <v>31</v>
      </c>
      <c r="E570" s="61"/>
      <c r="F570" s="82">
        <v>5</v>
      </c>
      <c r="G570" s="1">
        <f t="shared" si="9"/>
        <v>85.100000000000023</v>
      </c>
    </row>
    <row r="571" spans="1:7">
      <c r="A571" s="30">
        <v>44223</v>
      </c>
      <c r="B571" s="405">
        <v>21438</v>
      </c>
      <c r="C571" s="405" t="s">
        <v>28</v>
      </c>
      <c r="D571" t="s">
        <v>13</v>
      </c>
      <c r="E571" s="61"/>
      <c r="F571" s="82">
        <v>25.6</v>
      </c>
      <c r="G571" s="1">
        <f t="shared" si="9"/>
        <v>59.500000000000021</v>
      </c>
    </row>
    <row r="572" spans="1:7">
      <c r="A572" s="30">
        <v>44223</v>
      </c>
      <c r="B572" s="405">
        <v>21438</v>
      </c>
      <c r="C572" s="405" t="s">
        <v>28</v>
      </c>
      <c r="D572" t="s">
        <v>14</v>
      </c>
      <c r="E572" s="61"/>
      <c r="F572" s="82">
        <v>4.5</v>
      </c>
      <c r="G572" s="1">
        <f t="shared" si="9"/>
        <v>55.000000000000021</v>
      </c>
    </row>
    <row r="573" spans="1:7" ht="14.25" customHeight="1">
      <c r="A573" s="30">
        <v>44253</v>
      </c>
      <c r="B573" s="405" t="s">
        <v>129</v>
      </c>
      <c r="C573" s="405" t="s">
        <v>28</v>
      </c>
      <c r="D573" t="s">
        <v>710</v>
      </c>
      <c r="E573" s="1"/>
      <c r="F573" s="82">
        <v>5</v>
      </c>
      <c r="G573" s="1">
        <f t="shared" si="9"/>
        <v>50.000000000000021</v>
      </c>
    </row>
    <row r="574" spans="1:7" ht="14.25" customHeight="1">
      <c r="A574" s="30">
        <v>44316</v>
      </c>
      <c r="B574" s="405" t="s">
        <v>10</v>
      </c>
      <c r="C574" s="405" t="s">
        <v>28</v>
      </c>
      <c r="D574" t="s">
        <v>17</v>
      </c>
      <c r="E574" s="1"/>
      <c r="F574" s="1">
        <v>25</v>
      </c>
      <c r="G574" s="1">
        <f t="shared" si="9"/>
        <v>25.000000000000021</v>
      </c>
    </row>
    <row r="575" spans="1:7" ht="14.25" customHeight="1">
      <c r="A575" s="30">
        <v>44347</v>
      </c>
      <c r="B575" s="405" t="s">
        <v>10</v>
      </c>
      <c r="C575" s="405" t="s">
        <v>28</v>
      </c>
      <c r="D575" t="s">
        <v>17</v>
      </c>
      <c r="E575" s="1"/>
      <c r="F575" s="1">
        <v>25</v>
      </c>
      <c r="G575" s="1">
        <f t="shared" si="9"/>
        <v>0</v>
      </c>
    </row>
    <row r="576" spans="1:7">
      <c r="A576" s="32">
        <v>44196</v>
      </c>
      <c r="B576" s="404" t="s">
        <v>11</v>
      </c>
      <c r="C576" s="404" t="s">
        <v>29</v>
      </c>
      <c r="D576" t="s">
        <v>13</v>
      </c>
      <c r="E576" s="1">
        <v>29.3</v>
      </c>
      <c r="G576" s="1">
        <f t="shared" si="9"/>
        <v>29.3</v>
      </c>
    </row>
    <row r="577" spans="1:7">
      <c r="B577" s="405"/>
      <c r="C577" s="405"/>
      <c r="D577" t="s">
        <v>14</v>
      </c>
      <c r="E577" s="1">
        <v>4</v>
      </c>
      <c r="G577" s="1">
        <f t="shared" si="9"/>
        <v>33.299999999999997</v>
      </c>
    </row>
    <row r="578" spans="1:7">
      <c r="B578" s="405"/>
      <c r="C578" s="405"/>
      <c r="D578" t="s">
        <v>33</v>
      </c>
      <c r="E578" s="1">
        <v>60</v>
      </c>
      <c r="G578" s="1">
        <f t="shared" si="9"/>
        <v>93.3</v>
      </c>
    </row>
    <row r="579" spans="1:7">
      <c r="B579" s="405"/>
      <c r="C579" s="405"/>
      <c r="D579" t="s">
        <v>31</v>
      </c>
      <c r="E579" s="1">
        <v>5</v>
      </c>
      <c r="G579" s="1">
        <f t="shared" si="9"/>
        <v>98.3</v>
      </c>
    </row>
    <row r="580" spans="1:7">
      <c r="B580" s="405"/>
      <c r="C580" s="405"/>
      <c r="D580" t="s">
        <v>17</v>
      </c>
      <c r="E580" s="1">
        <v>50</v>
      </c>
      <c r="G580" s="1">
        <f t="shared" si="9"/>
        <v>148.30000000000001</v>
      </c>
    </row>
    <row r="581" spans="1:7">
      <c r="B581" s="405"/>
      <c r="C581" s="405"/>
      <c r="D581" t="s">
        <v>710</v>
      </c>
      <c r="E581" s="1">
        <v>5</v>
      </c>
      <c r="G581" s="1">
        <f t="shared" si="9"/>
        <v>153.30000000000001</v>
      </c>
    </row>
    <row r="582" spans="1:7">
      <c r="A582" s="46">
        <v>44196</v>
      </c>
      <c r="B582" s="405" t="s">
        <v>10</v>
      </c>
      <c r="C582" s="405" t="s">
        <v>29</v>
      </c>
      <c r="D582" t="s">
        <v>33</v>
      </c>
      <c r="E582" s="1"/>
      <c r="F582" s="1">
        <v>60</v>
      </c>
      <c r="G582" s="1">
        <f t="shared" si="9"/>
        <v>93.300000000000011</v>
      </c>
    </row>
    <row r="583" spans="1:7">
      <c r="A583" s="46">
        <v>44196</v>
      </c>
      <c r="B583" s="405" t="s">
        <v>10</v>
      </c>
      <c r="C583" s="405" t="s">
        <v>29</v>
      </c>
      <c r="D583" t="s">
        <v>31</v>
      </c>
      <c r="E583" s="1"/>
      <c r="F583" s="1">
        <v>5</v>
      </c>
      <c r="G583" s="1">
        <f t="shared" si="9"/>
        <v>88.300000000000011</v>
      </c>
    </row>
    <row r="584" spans="1:7">
      <c r="A584" s="30">
        <v>44223</v>
      </c>
      <c r="B584" s="405">
        <v>21438</v>
      </c>
      <c r="C584" s="405" t="s">
        <v>29</v>
      </c>
      <c r="D584" t="s">
        <v>13</v>
      </c>
      <c r="E584" s="1"/>
      <c r="F584" s="1">
        <v>29.3</v>
      </c>
      <c r="G584" s="1">
        <f t="shared" si="9"/>
        <v>59.000000000000014</v>
      </c>
    </row>
    <row r="585" spans="1:7">
      <c r="A585" s="30">
        <v>44223</v>
      </c>
      <c r="B585" s="405">
        <v>21438</v>
      </c>
      <c r="C585" s="405" t="s">
        <v>29</v>
      </c>
      <c r="D585" t="s">
        <v>14</v>
      </c>
      <c r="E585" s="1"/>
      <c r="F585" s="1">
        <v>4</v>
      </c>
      <c r="G585" s="1">
        <f t="shared" si="9"/>
        <v>55.000000000000014</v>
      </c>
    </row>
    <row r="586" spans="1:7" ht="14.25" customHeight="1">
      <c r="A586" s="30">
        <v>44253</v>
      </c>
      <c r="B586" s="405" t="s">
        <v>129</v>
      </c>
      <c r="C586" s="405" t="s">
        <v>29</v>
      </c>
      <c r="D586" t="s">
        <v>710</v>
      </c>
      <c r="E586" s="1"/>
      <c r="F586" s="1">
        <v>5</v>
      </c>
      <c r="G586" s="1">
        <f t="shared" si="9"/>
        <v>50.000000000000014</v>
      </c>
    </row>
    <row r="587" spans="1:7" ht="14.25" customHeight="1">
      <c r="A587" s="30">
        <v>44347</v>
      </c>
      <c r="B587" s="405" t="s">
        <v>10</v>
      </c>
      <c r="C587" s="405" t="s">
        <v>29</v>
      </c>
      <c r="D587" t="s">
        <v>17</v>
      </c>
      <c r="E587" s="1"/>
      <c r="F587" s="1">
        <v>50</v>
      </c>
      <c r="G587" s="1">
        <f t="shared" si="9"/>
        <v>0</v>
      </c>
    </row>
    <row r="588" spans="1:7">
      <c r="A588" s="32">
        <v>44227</v>
      </c>
      <c r="B588" s="404" t="s">
        <v>11</v>
      </c>
      <c r="C588" s="404" t="s">
        <v>12</v>
      </c>
      <c r="D588" t="s">
        <v>13</v>
      </c>
      <c r="E588" s="1">
        <v>31.3</v>
      </c>
      <c r="G588" s="1">
        <f t="shared" si="9"/>
        <v>31.3</v>
      </c>
    </row>
    <row r="589" spans="1:7">
      <c r="B589" s="405"/>
      <c r="C589" s="405"/>
      <c r="D589" t="s">
        <v>14</v>
      </c>
      <c r="E589" s="1">
        <v>5</v>
      </c>
      <c r="G589" s="1">
        <f t="shared" si="9"/>
        <v>36.299999999999997</v>
      </c>
    </row>
    <row r="590" spans="1:7">
      <c r="B590" s="405"/>
      <c r="C590" s="405"/>
      <c r="D590" t="s">
        <v>33</v>
      </c>
      <c r="E590" s="1">
        <v>60</v>
      </c>
      <c r="G590" s="1">
        <f t="shared" si="9"/>
        <v>96.3</v>
      </c>
    </row>
    <row r="591" spans="1:7">
      <c r="B591" s="405"/>
      <c r="C591" s="405"/>
      <c r="D591" t="s">
        <v>31</v>
      </c>
      <c r="E591" s="1">
        <v>5</v>
      </c>
      <c r="G591" s="1">
        <f t="shared" si="9"/>
        <v>101.3</v>
      </c>
    </row>
    <row r="592" spans="1:7">
      <c r="B592" s="405"/>
      <c r="C592" s="405"/>
      <c r="D592" t="s">
        <v>17</v>
      </c>
      <c r="E592" s="1">
        <v>50</v>
      </c>
      <c r="G592" s="1">
        <f t="shared" si="9"/>
        <v>151.30000000000001</v>
      </c>
    </row>
    <row r="593" spans="1:7">
      <c r="B593" s="405"/>
      <c r="C593" s="405"/>
      <c r="D593" t="s">
        <v>710</v>
      </c>
      <c r="E593" s="1">
        <v>5</v>
      </c>
      <c r="G593" s="1">
        <f t="shared" si="9"/>
        <v>156.30000000000001</v>
      </c>
    </row>
    <row r="594" spans="1:7">
      <c r="A594" s="46">
        <v>44227</v>
      </c>
      <c r="B594" s="405" t="s">
        <v>10</v>
      </c>
      <c r="C594" s="405" t="s">
        <v>12</v>
      </c>
      <c r="D594" t="s">
        <v>33</v>
      </c>
      <c r="E594" s="1"/>
      <c r="F594" s="1">
        <v>60</v>
      </c>
      <c r="G594" s="1">
        <f t="shared" si="9"/>
        <v>96.300000000000011</v>
      </c>
    </row>
    <row r="595" spans="1:7">
      <c r="A595" s="46">
        <v>44227</v>
      </c>
      <c r="B595" s="405" t="s">
        <v>10</v>
      </c>
      <c r="C595" s="405" t="s">
        <v>12</v>
      </c>
      <c r="D595" t="s">
        <v>31</v>
      </c>
      <c r="E595" s="1"/>
      <c r="F595" s="1">
        <v>5</v>
      </c>
      <c r="G595" s="1">
        <f t="shared" si="9"/>
        <v>91.300000000000011</v>
      </c>
    </row>
    <row r="596" spans="1:7" ht="14.25" customHeight="1">
      <c r="A596" s="30">
        <v>44253</v>
      </c>
      <c r="B596" s="405" t="s">
        <v>129</v>
      </c>
      <c r="C596" s="405" t="s">
        <v>12</v>
      </c>
      <c r="D596" t="s">
        <v>710</v>
      </c>
      <c r="E596" s="1"/>
      <c r="F596" s="1">
        <v>5</v>
      </c>
      <c r="G596" s="1">
        <f t="shared" si="9"/>
        <v>86.300000000000011</v>
      </c>
    </row>
    <row r="597" spans="1:7" ht="14.25" customHeight="1">
      <c r="A597" s="30">
        <v>44301</v>
      </c>
      <c r="B597" s="405">
        <v>22176</v>
      </c>
      <c r="C597" s="405" t="s">
        <v>12</v>
      </c>
      <c r="D597" t="s">
        <v>13</v>
      </c>
      <c r="E597" s="1"/>
      <c r="F597" s="1">
        <v>31.3</v>
      </c>
      <c r="G597" s="1">
        <f t="shared" si="9"/>
        <v>55.000000000000014</v>
      </c>
    </row>
    <row r="598" spans="1:7" ht="14.25" customHeight="1">
      <c r="A598" s="30">
        <v>44301</v>
      </c>
      <c r="B598" s="405">
        <v>22176</v>
      </c>
      <c r="C598" s="405" t="s">
        <v>12</v>
      </c>
      <c r="D598" t="s">
        <v>14</v>
      </c>
      <c r="E598" s="1"/>
      <c r="F598" s="1">
        <v>5</v>
      </c>
      <c r="G598" s="1">
        <f t="shared" si="9"/>
        <v>50.000000000000014</v>
      </c>
    </row>
    <row r="599" spans="1:7" ht="14.25" customHeight="1">
      <c r="A599" s="30">
        <v>44347</v>
      </c>
      <c r="B599" s="405" t="s">
        <v>10</v>
      </c>
      <c r="C599" s="405" t="s">
        <v>12</v>
      </c>
      <c r="D599" t="s">
        <v>17</v>
      </c>
      <c r="E599" s="1"/>
      <c r="F599" s="1">
        <v>50</v>
      </c>
      <c r="G599" s="1">
        <f t="shared" si="9"/>
        <v>0</v>
      </c>
    </row>
    <row r="600" spans="1:7" ht="14.25" customHeight="1">
      <c r="A600" s="32">
        <v>44255</v>
      </c>
      <c r="B600" s="404" t="s">
        <v>11</v>
      </c>
      <c r="C600" s="404" t="s">
        <v>19</v>
      </c>
      <c r="D600" t="s">
        <v>13</v>
      </c>
      <c r="E600" s="82">
        <v>28.3</v>
      </c>
      <c r="G600" s="1">
        <f t="shared" si="9"/>
        <v>28.3</v>
      </c>
    </row>
    <row r="601" spans="1:7" ht="14.25" customHeight="1">
      <c r="B601" s="405"/>
      <c r="C601" s="405"/>
      <c r="D601" t="s">
        <v>14</v>
      </c>
      <c r="E601" s="82">
        <v>5.7</v>
      </c>
      <c r="G601" s="1">
        <f t="shared" si="9"/>
        <v>34</v>
      </c>
    </row>
    <row r="602" spans="1:7" ht="14.25" customHeight="1">
      <c r="B602" s="405"/>
      <c r="C602" s="405"/>
      <c r="D602" t="s">
        <v>33</v>
      </c>
      <c r="E602" s="82">
        <v>56</v>
      </c>
      <c r="G602" s="1">
        <f t="shared" si="9"/>
        <v>90</v>
      </c>
    </row>
    <row r="603" spans="1:7" ht="14.25" customHeight="1">
      <c r="B603" s="405"/>
      <c r="C603" s="405"/>
      <c r="D603" t="s">
        <v>31</v>
      </c>
      <c r="E603" s="82">
        <v>5</v>
      </c>
      <c r="G603" s="1">
        <f t="shared" si="9"/>
        <v>95</v>
      </c>
    </row>
    <row r="604" spans="1:7" ht="14.25" customHeight="1">
      <c r="B604" s="405"/>
      <c r="C604" s="405"/>
      <c r="D604" t="s">
        <v>17</v>
      </c>
      <c r="E604" s="1">
        <v>50</v>
      </c>
      <c r="G604" s="1">
        <f t="shared" si="9"/>
        <v>145</v>
      </c>
    </row>
    <row r="605" spans="1:7" ht="14.25" customHeight="1">
      <c r="A605" s="30">
        <v>44255</v>
      </c>
      <c r="B605" s="405" t="s">
        <v>10</v>
      </c>
      <c r="C605" s="405" t="s">
        <v>19</v>
      </c>
      <c r="D605" t="s">
        <v>15</v>
      </c>
      <c r="E605" s="1"/>
      <c r="F605" s="82">
        <v>56</v>
      </c>
      <c r="G605" s="1">
        <f t="shared" si="9"/>
        <v>89</v>
      </c>
    </row>
    <row r="606" spans="1:7" ht="14.25" customHeight="1">
      <c r="A606" s="30">
        <v>44255</v>
      </c>
      <c r="B606" s="405" t="s">
        <v>10</v>
      </c>
      <c r="C606" s="405" t="s">
        <v>19</v>
      </c>
      <c r="D606" t="s">
        <v>16</v>
      </c>
      <c r="E606" s="1"/>
      <c r="F606" s="82">
        <v>5</v>
      </c>
      <c r="G606" s="1">
        <f t="shared" si="9"/>
        <v>84</v>
      </c>
    </row>
    <row r="607" spans="1:7" ht="14.25" customHeight="1">
      <c r="A607" s="30">
        <v>44305</v>
      </c>
      <c r="B607" s="405">
        <v>22199</v>
      </c>
      <c r="C607" s="405" t="s">
        <v>19</v>
      </c>
      <c r="D607" t="s">
        <v>13</v>
      </c>
      <c r="E607" s="1"/>
      <c r="F607" s="82">
        <v>28.3</v>
      </c>
      <c r="G607" s="1">
        <f t="shared" si="9"/>
        <v>55.7</v>
      </c>
    </row>
    <row r="608" spans="1:7" ht="14.25" customHeight="1">
      <c r="A608" s="30">
        <v>44305</v>
      </c>
      <c r="B608" s="405">
        <v>22199</v>
      </c>
      <c r="C608" s="405" t="s">
        <v>19</v>
      </c>
      <c r="D608" t="s">
        <v>14</v>
      </c>
      <c r="E608" s="1"/>
      <c r="F608" s="82">
        <v>5.7</v>
      </c>
      <c r="G608" s="1">
        <f t="shared" si="9"/>
        <v>50</v>
      </c>
    </row>
    <row r="609" spans="1:7" ht="14.25" customHeight="1">
      <c r="A609" s="30">
        <v>44347</v>
      </c>
      <c r="B609" s="405" t="s">
        <v>10</v>
      </c>
      <c r="C609" s="405" t="s">
        <v>19</v>
      </c>
      <c r="D609" t="s">
        <v>17</v>
      </c>
      <c r="E609" s="1"/>
      <c r="F609" s="1">
        <v>5</v>
      </c>
      <c r="G609" s="1">
        <f t="shared" si="9"/>
        <v>45</v>
      </c>
    </row>
    <row r="610" spans="1:7" ht="14.25" customHeight="1">
      <c r="A610" s="30">
        <v>44377</v>
      </c>
      <c r="B610" s="405" t="s">
        <v>10</v>
      </c>
      <c r="C610" s="405" t="s">
        <v>19</v>
      </c>
      <c r="D610" t="s">
        <v>17</v>
      </c>
      <c r="E610" s="1"/>
      <c r="F610" s="1">
        <v>45</v>
      </c>
      <c r="G610" s="1">
        <f t="shared" si="9"/>
        <v>0</v>
      </c>
    </row>
    <row r="611" spans="1:7" ht="14.25" customHeight="1">
      <c r="A611" s="32">
        <v>44286</v>
      </c>
      <c r="B611" s="404" t="s">
        <v>11</v>
      </c>
      <c r="C611" s="404" t="s">
        <v>20</v>
      </c>
      <c r="D611" t="s">
        <v>13</v>
      </c>
      <c r="E611" s="1">
        <v>31.3</v>
      </c>
      <c r="G611" s="1">
        <f t="shared" si="9"/>
        <v>31.3</v>
      </c>
    </row>
    <row r="612" spans="1:7" ht="14.25" customHeight="1">
      <c r="B612" s="405"/>
      <c r="C612" s="405"/>
      <c r="D612" t="s">
        <v>14</v>
      </c>
      <c r="E612" s="1">
        <v>3.8</v>
      </c>
      <c r="G612" s="1">
        <f t="shared" si="9"/>
        <v>35.1</v>
      </c>
    </row>
    <row r="613" spans="1:7" ht="14.25" customHeight="1">
      <c r="B613" s="405"/>
      <c r="C613" s="405"/>
      <c r="D613" t="s">
        <v>33</v>
      </c>
      <c r="E613" s="1">
        <v>60</v>
      </c>
      <c r="G613" s="1">
        <f t="shared" si="9"/>
        <v>95.1</v>
      </c>
    </row>
    <row r="614" spans="1:7" ht="14.25" customHeight="1">
      <c r="B614" s="405"/>
      <c r="C614" s="405"/>
      <c r="D614" t="s">
        <v>31</v>
      </c>
      <c r="E614" s="1">
        <v>5</v>
      </c>
      <c r="G614" s="1">
        <f t="shared" si="9"/>
        <v>100.1</v>
      </c>
    </row>
    <row r="615" spans="1:7" ht="14.25" customHeight="1">
      <c r="B615" s="405"/>
      <c r="C615" s="405"/>
      <c r="D615" t="s">
        <v>17</v>
      </c>
      <c r="E615" s="1">
        <v>50</v>
      </c>
      <c r="G615" s="1">
        <f t="shared" ref="G615:G683" si="10">+G614+E615-F615</f>
        <v>150.1</v>
      </c>
    </row>
    <row r="616" spans="1:7" ht="14.25" customHeight="1">
      <c r="B616" s="405"/>
      <c r="C616" s="405"/>
      <c r="D616" t="s">
        <v>40</v>
      </c>
      <c r="E616" s="1">
        <v>10</v>
      </c>
      <c r="G616" s="1">
        <f t="shared" si="10"/>
        <v>160.1</v>
      </c>
    </row>
    <row r="617" spans="1:7" ht="14.25" customHeight="1">
      <c r="A617" s="30">
        <v>44277</v>
      </c>
      <c r="B617" s="405">
        <v>21999</v>
      </c>
      <c r="C617" s="405" t="s">
        <v>20</v>
      </c>
      <c r="D617" t="s">
        <v>40</v>
      </c>
      <c r="E617" s="1"/>
      <c r="F617" s="1">
        <v>10</v>
      </c>
      <c r="G617" s="1">
        <f t="shared" si="10"/>
        <v>150.1</v>
      </c>
    </row>
    <row r="618" spans="1:7" ht="14.25" customHeight="1">
      <c r="A618" s="30">
        <v>44286</v>
      </c>
      <c r="B618" s="405" t="s">
        <v>10</v>
      </c>
      <c r="C618" s="405" t="s">
        <v>20</v>
      </c>
      <c r="D618" t="s">
        <v>15</v>
      </c>
      <c r="E618" s="1"/>
      <c r="F618" s="1">
        <v>60</v>
      </c>
      <c r="G618" s="1">
        <f t="shared" si="10"/>
        <v>90.1</v>
      </c>
    </row>
    <row r="619" spans="1:7" ht="14.25" customHeight="1">
      <c r="A619" s="30">
        <v>44286</v>
      </c>
      <c r="B619" s="405" t="s">
        <v>10</v>
      </c>
      <c r="C619" s="405" t="s">
        <v>20</v>
      </c>
      <c r="D619" t="s">
        <v>16</v>
      </c>
      <c r="E619" s="1"/>
      <c r="F619" s="1">
        <v>5</v>
      </c>
      <c r="G619" s="1">
        <f t="shared" si="10"/>
        <v>85.1</v>
      </c>
    </row>
    <row r="620" spans="1:7" ht="14.25" customHeight="1">
      <c r="A620" s="30">
        <v>44320</v>
      </c>
      <c r="B620" s="405">
        <v>22349</v>
      </c>
      <c r="C620" s="405" t="s">
        <v>20</v>
      </c>
      <c r="D620" t="s">
        <v>13</v>
      </c>
      <c r="E620" s="1"/>
      <c r="F620" s="1">
        <v>31.3</v>
      </c>
      <c r="G620" s="1">
        <f t="shared" si="10"/>
        <v>53.8</v>
      </c>
    </row>
    <row r="621" spans="1:7" ht="14.25" customHeight="1">
      <c r="A621" s="30">
        <v>44320</v>
      </c>
      <c r="B621" s="405">
        <v>22349</v>
      </c>
      <c r="C621" s="405" t="s">
        <v>20</v>
      </c>
      <c r="D621" t="s">
        <v>14</v>
      </c>
      <c r="E621" s="1"/>
      <c r="F621" s="1">
        <v>3.8</v>
      </c>
      <c r="G621" s="1">
        <f t="shared" si="10"/>
        <v>50</v>
      </c>
    </row>
    <row r="622" spans="1:7" ht="14.25" customHeight="1">
      <c r="A622" s="30">
        <v>44377</v>
      </c>
      <c r="B622" s="405" t="s">
        <v>10</v>
      </c>
      <c r="C622" s="405" t="s">
        <v>20</v>
      </c>
      <c r="D622" t="s">
        <v>17</v>
      </c>
      <c r="E622" s="1"/>
      <c r="F622" s="1">
        <v>50</v>
      </c>
      <c r="G622" s="1">
        <f t="shared" si="10"/>
        <v>0</v>
      </c>
    </row>
    <row r="623" spans="1:7" ht="14.25" customHeight="1">
      <c r="A623" s="32">
        <v>44316</v>
      </c>
      <c r="B623" s="404" t="s">
        <v>11</v>
      </c>
      <c r="C623" s="404" t="s">
        <v>21</v>
      </c>
      <c r="D623" t="s">
        <v>13</v>
      </c>
      <c r="E623" s="1">
        <v>30</v>
      </c>
      <c r="G623" s="1">
        <f t="shared" si="10"/>
        <v>30</v>
      </c>
    </row>
    <row r="624" spans="1:7" ht="14.25" customHeight="1">
      <c r="B624" s="405"/>
      <c r="C624" s="405"/>
      <c r="D624" t="s">
        <v>14</v>
      </c>
      <c r="E624" s="1">
        <v>4.8</v>
      </c>
      <c r="G624" s="1">
        <f t="shared" si="10"/>
        <v>34.799999999999997</v>
      </c>
    </row>
    <row r="625" spans="1:7" ht="14.25" customHeight="1">
      <c r="B625" s="405"/>
      <c r="C625" s="405"/>
      <c r="D625" t="s">
        <v>33</v>
      </c>
      <c r="E625" s="1">
        <v>60</v>
      </c>
      <c r="G625" s="1">
        <f t="shared" si="10"/>
        <v>94.8</v>
      </c>
    </row>
    <row r="626" spans="1:7" ht="14.25" customHeight="1">
      <c r="B626" s="405"/>
      <c r="C626" s="405"/>
      <c r="D626" t="s">
        <v>31</v>
      </c>
      <c r="E626" s="1">
        <v>5</v>
      </c>
      <c r="G626" s="1">
        <f t="shared" si="10"/>
        <v>99.8</v>
      </c>
    </row>
    <row r="627" spans="1:7" ht="14.25" customHeight="1">
      <c r="B627" s="405"/>
      <c r="C627" s="405"/>
      <c r="D627" t="s">
        <v>17</v>
      </c>
      <c r="E627" s="1">
        <v>50</v>
      </c>
      <c r="G627" s="1">
        <f t="shared" si="10"/>
        <v>149.80000000000001</v>
      </c>
    </row>
    <row r="628" spans="1:7" ht="14.25" customHeight="1">
      <c r="A628" s="30">
        <v>44316</v>
      </c>
      <c r="B628" s="405" t="s">
        <v>10</v>
      </c>
      <c r="C628" s="405" t="s">
        <v>21</v>
      </c>
      <c r="D628" t="s">
        <v>15</v>
      </c>
      <c r="E628" s="1"/>
      <c r="F628" s="1">
        <v>60</v>
      </c>
      <c r="G628" s="1">
        <f t="shared" si="10"/>
        <v>89.800000000000011</v>
      </c>
    </row>
    <row r="629" spans="1:7" ht="14.25" customHeight="1">
      <c r="A629" s="30">
        <v>44316</v>
      </c>
      <c r="B629" s="405" t="s">
        <v>10</v>
      </c>
      <c r="C629" s="405" t="s">
        <v>21</v>
      </c>
      <c r="D629" t="s">
        <v>16</v>
      </c>
      <c r="E629" s="1"/>
      <c r="F629" s="1">
        <v>5</v>
      </c>
      <c r="G629" s="1">
        <f t="shared" si="10"/>
        <v>84.800000000000011</v>
      </c>
    </row>
    <row r="630" spans="1:7" ht="14.25" customHeight="1">
      <c r="A630" s="30">
        <v>44337</v>
      </c>
      <c r="B630" s="405">
        <v>22546</v>
      </c>
      <c r="C630" s="405" t="s">
        <v>21</v>
      </c>
      <c r="D630" t="s">
        <v>13</v>
      </c>
      <c r="E630" s="1"/>
      <c r="F630" s="1">
        <v>30</v>
      </c>
      <c r="G630" s="1">
        <f t="shared" si="10"/>
        <v>54.800000000000011</v>
      </c>
    </row>
    <row r="631" spans="1:7" ht="14.25" customHeight="1">
      <c r="A631" s="30">
        <v>44337</v>
      </c>
      <c r="B631" s="405">
        <v>22546</v>
      </c>
      <c r="C631" s="405" t="s">
        <v>21</v>
      </c>
      <c r="D631" t="s">
        <v>14</v>
      </c>
      <c r="E631" s="1"/>
      <c r="F631" s="1">
        <v>4.8</v>
      </c>
      <c r="G631" s="1">
        <f t="shared" si="10"/>
        <v>50.000000000000014</v>
      </c>
    </row>
    <row r="632" spans="1:7" ht="14.25" customHeight="1">
      <c r="A632" s="30">
        <v>44377</v>
      </c>
      <c r="B632" s="405" t="s">
        <v>10</v>
      </c>
      <c r="C632" s="405" t="s">
        <v>21</v>
      </c>
      <c r="D632" t="s">
        <v>17</v>
      </c>
      <c r="E632" s="1"/>
      <c r="F632" s="1">
        <v>15</v>
      </c>
      <c r="G632" s="1">
        <f t="shared" si="10"/>
        <v>35.000000000000014</v>
      </c>
    </row>
    <row r="633" spans="1:7" ht="14.25" customHeight="1">
      <c r="A633" s="97">
        <v>44408</v>
      </c>
      <c r="B633" s="405" t="s">
        <v>32</v>
      </c>
      <c r="C633" s="405" t="s">
        <v>21</v>
      </c>
      <c r="D633" t="s">
        <v>17</v>
      </c>
      <c r="E633" s="1"/>
      <c r="F633" s="75">
        <v>35</v>
      </c>
      <c r="G633" s="1">
        <f t="shared" si="10"/>
        <v>0</v>
      </c>
    </row>
    <row r="634" spans="1:7" ht="14.25" customHeight="1">
      <c r="A634" s="32">
        <v>44347</v>
      </c>
      <c r="B634" s="404" t="s">
        <v>11</v>
      </c>
      <c r="C634" s="404" t="s">
        <v>22</v>
      </c>
      <c r="D634" t="s">
        <v>13</v>
      </c>
      <c r="E634" s="1">
        <v>24.3</v>
      </c>
      <c r="G634" s="1">
        <f t="shared" si="10"/>
        <v>24.3</v>
      </c>
    </row>
    <row r="635" spans="1:7" ht="14.25" customHeight="1">
      <c r="B635" s="405"/>
      <c r="C635" s="405"/>
      <c r="D635" t="s">
        <v>14</v>
      </c>
      <c r="E635" s="1">
        <v>3.5</v>
      </c>
      <c r="G635" s="1">
        <f t="shared" si="10"/>
        <v>27.8</v>
      </c>
    </row>
    <row r="636" spans="1:7" ht="14.25" customHeight="1">
      <c r="B636" s="405"/>
      <c r="C636" s="405"/>
      <c r="D636" t="s">
        <v>33</v>
      </c>
      <c r="E636" s="1">
        <v>60</v>
      </c>
      <c r="G636" s="1">
        <f t="shared" si="10"/>
        <v>87.8</v>
      </c>
    </row>
    <row r="637" spans="1:7" ht="14.25" customHeight="1">
      <c r="B637" s="405"/>
      <c r="C637" s="405"/>
      <c r="D637" t="s">
        <v>31</v>
      </c>
      <c r="E637" s="1">
        <v>5</v>
      </c>
      <c r="G637" s="1">
        <f t="shared" si="10"/>
        <v>92.8</v>
      </c>
    </row>
    <row r="638" spans="1:7" ht="14.25" customHeight="1">
      <c r="B638" s="405"/>
      <c r="C638" s="405"/>
      <c r="D638" t="s">
        <v>17</v>
      </c>
      <c r="E638" s="1">
        <v>50</v>
      </c>
      <c r="G638" s="1">
        <f t="shared" si="10"/>
        <v>142.80000000000001</v>
      </c>
    </row>
    <row r="639" spans="1:7" ht="14.25" customHeight="1">
      <c r="A639" s="30">
        <v>44383</v>
      </c>
      <c r="B639" s="405">
        <v>22948</v>
      </c>
      <c r="C639" s="405" t="s">
        <v>22</v>
      </c>
      <c r="D639" t="s">
        <v>13</v>
      </c>
      <c r="E639" s="1"/>
      <c r="F639" s="1">
        <v>24.3</v>
      </c>
      <c r="G639" s="1">
        <f t="shared" si="10"/>
        <v>118.50000000000001</v>
      </c>
    </row>
    <row r="640" spans="1:7" ht="14.25" customHeight="1">
      <c r="A640" s="30">
        <v>44383</v>
      </c>
      <c r="B640" s="405">
        <v>22948</v>
      </c>
      <c r="C640" s="405" t="s">
        <v>22</v>
      </c>
      <c r="D640" t="s">
        <v>14</v>
      </c>
      <c r="E640" s="1"/>
      <c r="F640" s="1">
        <v>3.5</v>
      </c>
      <c r="G640" s="1">
        <f t="shared" si="10"/>
        <v>115.00000000000001</v>
      </c>
    </row>
    <row r="641" spans="1:7" ht="14.25" customHeight="1">
      <c r="A641" s="30">
        <v>44347</v>
      </c>
      <c r="B641" s="405" t="s">
        <v>10</v>
      </c>
      <c r="C641" s="405" t="s">
        <v>22</v>
      </c>
      <c r="D641" t="s">
        <v>15</v>
      </c>
      <c r="E641" s="1"/>
      <c r="F641" s="1">
        <v>60</v>
      </c>
      <c r="G641" s="1">
        <f t="shared" si="10"/>
        <v>55.000000000000014</v>
      </c>
    </row>
    <row r="642" spans="1:7" ht="14.25" customHeight="1">
      <c r="A642" s="30">
        <v>44347</v>
      </c>
      <c r="B642" s="405" t="s">
        <v>10</v>
      </c>
      <c r="C642" s="405" t="s">
        <v>22</v>
      </c>
      <c r="D642" t="s">
        <v>16</v>
      </c>
      <c r="E642" s="1"/>
      <c r="F642" s="1">
        <v>5</v>
      </c>
      <c r="G642" s="1">
        <f t="shared" si="10"/>
        <v>50.000000000000014</v>
      </c>
    </row>
    <row r="643" spans="1:7" ht="14.25" customHeight="1">
      <c r="A643" s="97">
        <v>44408</v>
      </c>
      <c r="B643" s="405" t="s">
        <v>32</v>
      </c>
      <c r="C643" s="405" t="s">
        <v>22</v>
      </c>
      <c r="D643" t="s">
        <v>17</v>
      </c>
      <c r="E643" s="1"/>
      <c r="F643" s="75">
        <v>50</v>
      </c>
      <c r="G643" s="1">
        <f t="shared" si="10"/>
        <v>0</v>
      </c>
    </row>
    <row r="644" spans="1:7" ht="14.25" customHeight="1">
      <c r="A644" s="32">
        <v>44377</v>
      </c>
      <c r="B644" s="404" t="s">
        <v>11</v>
      </c>
      <c r="C644" s="404" t="s">
        <v>23</v>
      </c>
      <c r="D644" t="s">
        <v>13</v>
      </c>
      <c r="E644" s="1">
        <v>26.7</v>
      </c>
      <c r="G644" s="1">
        <f t="shared" si="10"/>
        <v>26.7</v>
      </c>
    </row>
    <row r="645" spans="1:7" ht="14.25" customHeight="1">
      <c r="B645" s="405"/>
      <c r="C645" s="405"/>
      <c r="D645" t="s">
        <v>14</v>
      </c>
      <c r="E645" s="1">
        <v>5.4</v>
      </c>
      <c r="G645" s="1">
        <f t="shared" si="10"/>
        <v>32.1</v>
      </c>
    </row>
    <row r="646" spans="1:7" ht="14.25" customHeight="1">
      <c r="B646" s="405"/>
      <c r="C646" s="405"/>
      <c r="D646" t="s">
        <v>33</v>
      </c>
      <c r="E646" s="1">
        <v>60</v>
      </c>
      <c r="G646" s="1">
        <f t="shared" si="10"/>
        <v>92.1</v>
      </c>
    </row>
    <row r="647" spans="1:7" ht="14.25" customHeight="1">
      <c r="B647" s="405"/>
      <c r="C647" s="405"/>
      <c r="D647" t="s">
        <v>31</v>
      </c>
      <c r="E647" s="1">
        <v>5</v>
      </c>
      <c r="G647" s="1">
        <f t="shared" si="10"/>
        <v>97.1</v>
      </c>
    </row>
    <row r="648" spans="1:7" ht="14.25" customHeight="1">
      <c r="B648" s="405"/>
      <c r="C648" s="405"/>
      <c r="D648" t="s">
        <v>17</v>
      </c>
      <c r="E648" s="1">
        <v>50</v>
      </c>
      <c r="G648" s="1">
        <f t="shared" si="10"/>
        <v>147.1</v>
      </c>
    </row>
    <row r="649" spans="1:7" ht="14.25" customHeight="1">
      <c r="A649" s="30">
        <v>44377</v>
      </c>
      <c r="B649" s="405" t="s">
        <v>10</v>
      </c>
      <c r="C649" s="405" t="s">
        <v>23</v>
      </c>
      <c r="D649" t="s">
        <v>15</v>
      </c>
      <c r="E649" s="1"/>
      <c r="F649" s="1">
        <v>60</v>
      </c>
      <c r="G649" s="1">
        <f t="shared" si="10"/>
        <v>87.1</v>
      </c>
    </row>
    <row r="650" spans="1:7" ht="14.25" customHeight="1">
      <c r="A650" s="30">
        <v>44377</v>
      </c>
      <c r="B650" s="405" t="s">
        <v>10</v>
      </c>
      <c r="C650" s="405" t="s">
        <v>23</v>
      </c>
      <c r="D650" t="s">
        <v>16</v>
      </c>
      <c r="E650" s="1"/>
      <c r="F650" s="1">
        <v>5</v>
      </c>
      <c r="G650" s="1">
        <f t="shared" si="10"/>
        <v>82.1</v>
      </c>
    </row>
    <row r="651" spans="1:7" ht="14.25" customHeight="1">
      <c r="A651" s="30">
        <v>44401</v>
      </c>
      <c r="B651" s="405">
        <v>23118</v>
      </c>
      <c r="C651" s="405" t="s">
        <v>23</v>
      </c>
      <c r="D651" t="s">
        <v>13</v>
      </c>
      <c r="E651" s="1"/>
      <c r="F651" s="1">
        <v>26.7</v>
      </c>
      <c r="G651" s="1">
        <f t="shared" si="10"/>
        <v>55.399999999999991</v>
      </c>
    </row>
    <row r="652" spans="1:7" ht="14.25" customHeight="1">
      <c r="A652" s="30">
        <v>44401</v>
      </c>
      <c r="B652" s="405">
        <v>23118</v>
      </c>
      <c r="C652" s="405" t="s">
        <v>23</v>
      </c>
      <c r="D652" t="s">
        <v>14</v>
      </c>
      <c r="E652" s="1"/>
      <c r="F652" s="1">
        <v>5.4</v>
      </c>
      <c r="G652" s="1">
        <f t="shared" si="10"/>
        <v>49.999999999999993</v>
      </c>
    </row>
    <row r="653" spans="1:7" ht="14.25" customHeight="1">
      <c r="A653" s="97">
        <v>44408</v>
      </c>
      <c r="B653" s="405" t="s">
        <v>32</v>
      </c>
      <c r="C653" s="405" t="s">
        <v>23</v>
      </c>
      <c r="D653" t="s">
        <v>17</v>
      </c>
      <c r="E653" s="1"/>
      <c r="F653" s="75">
        <v>45</v>
      </c>
      <c r="G653" s="1">
        <f t="shared" si="10"/>
        <v>4.9999999999999929</v>
      </c>
    </row>
    <row r="654" spans="1:7" ht="14.25" customHeight="1">
      <c r="A654" s="98">
        <v>44439</v>
      </c>
      <c r="B654" s="405" t="s">
        <v>57</v>
      </c>
      <c r="C654" s="405" t="s">
        <v>23</v>
      </c>
      <c r="D654" t="s">
        <v>17</v>
      </c>
      <c r="E654" s="1"/>
      <c r="F654" s="95">
        <v>5</v>
      </c>
      <c r="G654" s="1">
        <f t="shared" si="10"/>
        <v>-7.1054273576010019E-15</v>
      </c>
    </row>
    <row r="655" spans="1:7">
      <c r="A655" s="68">
        <v>44408</v>
      </c>
      <c r="B655" s="404" t="s">
        <v>11</v>
      </c>
      <c r="C655" s="404" t="s">
        <v>24</v>
      </c>
      <c r="D655" t="s">
        <v>13</v>
      </c>
      <c r="E655" s="82">
        <v>23.4</v>
      </c>
      <c r="G655" s="1">
        <f t="shared" si="10"/>
        <v>23.399999999999991</v>
      </c>
    </row>
    <row r="656" spans="1:7">
      <c r="A656" s="46"/>
      <c r="B656" s="405"/>
      <c r="C656" s="405"/>
      <c r="D656" t="s">
        <v>14</v>
      </c>
      <c r="E656" s="82">
        <v>2.8</v>
      </c>
      <c r="G656" s="1">
        <f t="shared" si="10"/>
        <v>26.199999999999992</v>
      </c>
    </row>
    <row r="657" spans="1:7">
      <c r="A657" s="46"/>
      <c r="B657" s="405"/>
      <c r="C657" s="405"/>
      <c r="D657" t="s">
        <v>15</v>
      </c>
      <c r="E657" s="1">
        <v>60</v>
      </c>
      <c r="G657" s="1">
        <f t="shared" si="10"/>
        <v>86.199999999999989</v>
      </c>
    </row>
    <row r="658" spans="1:7">
      <c r="A658" s="46"/>
      <c r="B658" s="405"/>
      <c r="C658" s="405"/>
      <c r="D658" t="s">
        <v>16</v>
      </c>
      <c r="E658" s="1">
        <v>5</v>
      </c>
      <c r="G658" s="1">
        <f t="shared" si="10"/>
        <v>91.199999999999989</v>
      </c>
    </row>
    <row r="659" spans="1:7">
      <c r="A659" s="46"/>
      <c r="B659" s="405"/>
      <c r="C659" s="405"/>
      <c r="D659" t="s">
        <v>17</v>
      </c>
      <c r="E659" s="1">
        <v>50</v>
      </c>
      <c r="G659" s="1">
        <f t="shared" si="10"/>
        <v>141.19999999999999</v>
      </c>
    </row>
    <row r="660" spans="1:7">
      <c r="A660" s="46">
        <v>44408</v>
      </c>
      <c r="B660" s="405" t="s">
        <v>32</v>
      </c>
      <c r="C660" s="405" t="s">
        <v>24</v>
      </c>
      <c r="D660" t="s">
        <v>33</v>
      </c>
      <c r="E660" s="1"/>
      <c r="F660" s="1">
        <v>60</v>
      </c>
      <c r="G660" s="1">
        <f t="shared" si="10"/>
        <v>81.199999999999989</v>
      </c>
    </row>
    <row r="661" spans="1:7">
      <c r="A661" s="46">
        <v>44408</v>
      </c>
      <c r="B661" s="405" t="s">
        <v>32</v>
      </c>
      <c r="C661" s="405" t="s">
        <v>24</v>
      </c>
      <c r="D661" t="s">
        <v>31</v>
      </c>
      <c r="E661" s="1"/>
      <c r="F661" s="1">
        <v>5</v>
      </c>
      <c r="G661" s="1">
        <f t="shared" si="10"/>
        <v>76.199999999999989</v>
      </c>
    </row>
    <row r="662" spans="1:7">
      <c r="A662" s="96">
        <v>44439</v>
      </c>
      <c r="B662" s="405" t="s">
        <v>10</v>
      </c>
      <c r="C662" s="405" t="s">
        <v>24</v>
      </c>
      <c r="D662" t="s">
        <v>17</v>
      </c>
      <c r="E662" s="1"/>
      <c r="F662" s="95">
        <v>50</v>
      </c>
      <c r="G662" s="1">
        <f t="shared" si="10"/>
        <v>26.199999999999989</v>
      </c>
    </row>
    <row r="663" spans="1:7">
      <c r="A663" s="96">
        <v>44516</v>
      </c>
      <c r="B663" s="405">
        <v>23920</v>
      </c>
      <c r="C663" s="405" t="s">
        <v>24</v>
      </c>
      <c r="D663" t="s">
        <v>13</v>
      </c>
      <c r="E663" s="1"/>
      <c r="F663" s="82">
        <v>23.4</v>
      </c>
      <c r="G663" s="1">
        <f t="shared" si="10"/>
        <v>2.7999999999999901</v>
      </c>
    </row>
    <row r="664" spans="1:7">
      <c r="A664" s="96">
        <v>44516</v>
      </c>
      <c r="B664" s="405">
        <v>23920</v>
      </c>
      <c r="C664" s="405" t="s">
        <v>24</v>
      </c>
      <c r="D664" t="s">
        <v>14</v>
      </c>
      <c r="E664" s="1"/>
      <c r="F664" s="82">
        <v>2.8</v>
      </c>
      <c r="G664" s="1">
        <f t="shared" si="10"/>
        <v>-9.7699626167013776E-15</v>
      </c>
    </row>
    <row r="665" spans="1:7">
      <c r="A665" s="32">
        <v>44439</v>
      </c>
      <c r="B665" s="404" t="s">
        <v>11</v>
      </c>
      <c r="C665" s="404" t="s">
        <v>25</v>
      </c>
      <c r="D665" t="s">
        <v>13</v>
      </c>
      <c r="E665" s="82">
        <v>26.5</v>
      </c>
      <c r="G665" s="1">
        <f t="shared" si="10"/>
        <v>26.499999999999989</v>
      </c>
    </row>
    <row r="666" spans="1:7">
      <c r="B666" s="405"/>
      <c r="C666" s="405"/>
      <c r="D666" t="s">
        <v>14</v>
      </c>
      <c r="E666" s="82">
        <v>3.1</v>
      </c>
      <c r="G666" s="1">
        <f t="shared" si="10"/>
        <v>29.599999999999991</v>
      </c>
    </row>
    <row r="667" spans="1:7">
      <c r="B667" s="405"/>
      <c r="C667" s="405"/>
      <c r="D667" t="s">
        <v>15</v>
      </c>
      <c r="E667" s="1">
        <v>60</v>
      </c>
      <c r="G667" s="1">
        <f t="shared" si="10"/>
        <v>89.6</v>
      </c>
    </row>
    <row r="668" spans="1:7">
      <c r="B668" s="405"/>
      <c r="C668" s="405"/>
      <c r="D668" t="s">
        <v>16</v>
      </c>
      <c r="E668" s="1">
        <v>5</v>
      </c>
      <c r="G668" s="1">
        <f t="shared" si="10"/>
        <v>94.6</v>
      </c>
    </row>
    <row r="669" spans="1:7">
      <c r="B669" s="405"/>
      <c r="C669" s="405"/>
      <c r="D669" t="s">
        <v>17</v>
      </c>
      <c r="E669" s="1">
        <v>50</v>
      </c>
      <c r="G669" s="1">
        <f t="shared" si="10"/>
        <v>144.6</v>
      </c>
    </row>
    <row r="670" spans="1:7">
      <c r="A670" s="46">
        <v>44439</v>
      </c>
      <c r="B670" s="405" t="s">
        <v>57</v>
      </c>
      <c r="C670" s="405" t="s">
        <v>25</v>
      </c>
      <c r="D670" t="s">
        <v>15</v>
      </c>
      <c r="E670" s="1"/>
      <c r="F670" s="1">
        <v>60</v>
      </c>
      <c r="G670" s="1">
        <f t="shared" si="10"/>
        <v>84.6</v>
      </c>
    </row>
    <row r="671" spans="1:7">
      <c r="A671" s="46">
        <v>44439</v>
      </c>
      <c r="B671" s="405" t="s">
        <v>57</v>
      </c>
      <c r="C671" s="405" t="s">
        <v>25</v>
      </c>
      <c r="D671" t="s">
        <v>16</v>
      </c>
      <c r="E671" s="38"/>
      <c r="F671" s="1">
        <v>5</v>
      </c>
      <c r="G671" s="1">
        <f t="shared" si="10"/>
        <v>79.599999999999994</v>
      </c>
    </row>
    <row r="672" spans="1:7">
      <c r="A672" s="98">
        <v>44439</v>
      </c>
      <c r="B672" s="405" t="s">
        <v>57</v>
      </c>
      <c r="C672" s="405" t="s">
        <v>25</v>
      </c>
      <c r="D672" t="s">
        <v>17</v>
      </c>
      <c r="E672" s="38"/>
      <c r="F672" s="95">
        <v>50</v>
      </c>
      <c r="G672" s="1">
        <f t="shared" si="10"/>
        <v>29.599999999999994</v>
      </c>
    </row>
    <row r="673" spans="1:15">
      <c r="A673" s="96">
        <v>44516</v>
      </c>
      <c r="B673" s="405">
        <v>23920</v>
      </c>
      <c r="C673" s="405" t="s">
        <v>25</v>
      </c>
      <c r="D673" t="s">
        <v>13</v>
      </c>
      <c r="E673" s="38"/>
      <c r="F673" s="82">
        <v>26.5</v>
      </c>
      <c r="G673" s="1">
        <f t="shared" si="10"/>
        <v>3.0999999999999943</v>
      </c>
    </row>
    <row r="674" spans="1:15">
      <c r="A674" s="96">
        <v>44516</v>
      </c>
      <c r="B674" s="405">
        <v>23920</v>
      </c>
      <c r="C674" s="405" t="s">
        <v>25</v>
      </c>
      <c r="D674" t="s">
        <v>14</v>
      </c>
      <c r="E674" s="38"/>
      <c r="F674" s="82">
        <v>3.1</v>
      </c>
      <c r="G674" s="1">
        <f t="shared" si="10"/>
        <v>-5.773159728050814E-15</v>
      </c>
    </row>
    <row r="675" spans="1:15">
      <c r="A675" s="32">
        <v>44469</v>
      </c>
      <c r="B675" s="404" t="s">
        <v>11</v>
      </c>
      <c r="C675" s="404" t="s">
        <v>26</v>
      </c>
      <c r="D675" t="s">
        <v>13</v>
      </c>
      <c r="E675" s="38">
        <v>27.4</v>
      </c>
      <c r="G675" s="1">
        <f t="shared" si="10"/>
        <v>27.399999999999991</v>
      </c>
    </row>
    <row r="676" spans="1:15">
      <c r="B676" s="405"/>
      <c r="C676" s="405"/>
      <c r="D676" t="s">
        <v>14</v>
      </c>
      <c r="E676" s="38">
        <v>4.7</v>
      </c>
      <c r="G676" s="1">
        <f t="shared" si="10"/>
        <v>32.099999999999994</v>
      </c>
    </row>
    <row r="677" spans="1:15">
      <c r="B677" s="405"/>
      <c r="C677" s="405"/>
      <c r="D677" t="s">
        <v>15</v>
      </c>
      <c r="E677" s="38">
        <v>60</v>
      </c>
      <c r="G677" s="1">
        <f t="shared" si="10"/>
        <v>92.1</v>
      </c>
    </row>
    <row r="678" spans="1:15">
      <c r="B678" s="405"/>
      <c r="C678" s="405"/>
      <c r="D678" t="s">
        <v>16</v>
      </c>
      <c r="E678" s="1">
        <v>5</v>
      </c>
      <c r="G678" s="1">
        <f t="shared" si="10"/>
        <v>97.1</v>
      </c>
    </row>
    <row r="679" spans="1:15">
      <c r="B679" s="405"/>
      <c r="C679" s="405"/>
      <c r="D679" t="s">
        <v>17</v>
      </c>
      <c r="E679" s="1">
        <v>50</v>
      </c>
      <c r="G679" s="1">
        <f t="shared" si="10"/>
        <v>147.1</v>
      </c>
    </row>
    <row r="680" spans="1:15">
      <c r="A680" s="98">
        <v>44439</v>
      </c>
      <c r="B680" s="405" t="s">
        <v>57</v>
      </c>
      <c r="C680" s="405" t="s">
        <v>41</v>
      </c>
      <c r="D680" t="s">
        <v>17</v>
      </c>
      <c r="E680" s="1"/>
      <c r="F680" s="95">
        <v>35</v>
      </c>
      <c r="G680" s="1">
        <f t="shared" si="10"/>
        <v>112.1</v>
      </c>
    </row>
    <row r="681" spans="1:15">
      <c r="A681" s="99">
        <v>44469</v>
      </c>
      <c r="B681" s="100" t="s">
        <v>61</v>
      </c>
      <c r="C681" s="100" t="s">
        <v>41</v>
      </c>
      <c r="D681" t="s">
        <v>17</v>
      </c>
      <c r="E681" s="51"/>
      <c r="F681" s="51">
        <v>15</v>
      </c>
      <c r="G681" s="1">
        <f t="shared" si="10"/>
        <v>97.1</v>
      </c>
    </row>
    <row r="682" spans="1:15">
      <c r="A682" s="30">
        <v>44469</v>
      </c>
      <c r="B682" s="405" t="s">
        <v>61</v>
      </c>
      <c r="C682" s="405" t="s">
        <v>41</v>
      </c>
      <c r="D682" t="s">
        <v>15</v>
      </c>
      <c r="E682" s="1"/>
      <c r="F682" s="1">
        <v>60</v>
      </c>
      <c r="G682" s="1">
        <f t="shared" si="10"/>
        <v>37.099999999999994</v>
      </c>
    </row>
    <row r="683" spans="1:15">
      <c r="A683" s="30">
        <v>44469</v>
      </c>
      <c r="B683" s="405" t="s">
        <v>61</v>
      </c>
      <c r="C683" s="405" t="s">
        <v>41</v>
      </c>
      <c r="D683" t="s">
        <v>16</v>
      </c>
      <c r="E683" s="1"/>
      <c r="F683" s="1">
        <v>5</v>
      </c>
      <c r="G683" s="1">
        <f t="shared" si="10"/>
        <v>32.099999999999994</v>
      </c>
    </row>
    <row r="684" spans="1:15">
      <c r="A684" s="96">
        <v>44516</v>
      </c>
      <c r="B684" s="405">
        <v>23920</v>
      </c>
      <c r="C684" s="405" t="s">
        <v>41</v>
      </c>
      <c r="D684" t="s">
        <v>13</v>
      </c>
      <c r="E684" s="1"/>
      <c r="F684" s="38">
        <v>27.4</v>
      </c>
      <c r="G684" s="1">
        <f t="shared" ref="G684:G808" si="11">+G683+E684-F684</f>
        <v>4.6999999999999957</v>
      </c>
    </row>
    <row r="685" spans="1:15" ht="15.75" customHeight="1">
      <c r="A685" s="96">
        <v>44516</v>
      </c>
      <c r="B685" s="405">
        <v>23920</v>
      </c>
      <c r="C685" s="405" t="s">
        <v>41</v>
      </c>
      <c r="D685" t="s">
        <v>14</v>
      </c>
      <c r="E685" s="1"/>
      <c r="F685" s="38">
        <v>4.7</v>
      </c>
      <c r="G685" s="1">
        <f t="shared" si="11"/>
        <v>0</v>
      </c>
    </row>
    <row r="686" spans="1:15">
      <c r="A686" s="68">
        <v>44500</v>
      </c>
      <c r="B686" s="404" t="s">
        <v>11</v>
      </c>
      <c r="C686" s="404" t="s">
        <v>27</v>
      </c>
      <c r="D686" t="s">
        <v>13</v>
      </c>
      <c r="E686" s="1">
        <v>28.4</v>
      </c>
      <c r="G686" s="1">
        <f t="shared" si="11"/>
        <v>28.4</v>
      </c>
      <c r="H686" s="64" t="s">
        <v>712</v>
      </c>
      <c r="O686"/>
    </row>
    <row r="687" spans="1:15">
      <c r="A687" s="46"/>
      <c r="B687" s="405"/>
      <c r="C687" s="405"/>
      <c r="D687" t="s">
        <v>14</v>
      </c>
      <c r="E687" s="1">
        <v>2.6</v>
      </c>
      <c r="G687" s="1">
        <f t="shared" si="11"/>
        <v>31</v>
      </c>
      <c r="O687"/>
    </row>
    <row r="688" spans="1:15">
      <c r="A688" s="46"/>
      <c r="B688" s="405"/>
      <c r="C688" s="405"/>
      <c r="D688" t="s">
        <v>15</v>
      </c>
      <c r="E688" s="1">
        <v>60</v>
      </c>
      <c r="G688" s="1">
        <f t="shared" si="11"/>
        <v>91</v>
      </c>
      <c r="O688"/>
    </row>
    <row r="689" spans="1:15">
      <c r="A689" s="46"/>
      <c r="B689" s="405"/>
      <c r="C689" s="405"/>
      <c r="D689" t="s">
        <v>16</v>
      </c>
      <c r="E689" s="1">
        <v>5</v>
      </c>
      <c r="G689" s="1">
        <f t="shared" si="11"/>
        <v>96</v>
      </c>
      <c r="O689"/>
    </row>
    <row r="690" spans="1:15">
      <c r="A690" s="46"/>
      <c r="B690" s="405"/>
      <c r="C690" s="405"/>
      <c r="D690" t="s">
        <v>17</v>
      </c>
      <c r="E690" s="1">
        <v>50</v>
      </c>
      <c r="G690" s="1">
        <f t="shared" si="11"/>
        <v>146</v>
      </c>
      <c r="O690"/>
    </row>
    <row r="691" spans="1:15">
      <c r="A691" s="46">
        <v>44500</v>
      </c>
      <c r="B691" s="405" t="s">
        <v>62</v>
      </c>
      <c r="C691" s="405" t="s">
        <v>27</v>
      </c>
      <c r="D691" t="s">
        <v>15</v>
      </c>
      <c r="E691" s="45"/>
      <c r="F691" s="45">
        <v>60</v>
      </c>
      <c r="G691" s="1">
        <f t="shared" si="11"/>
        <v>86</v>
      </c>
      <c r="M691" s="45"/>
      <c r="O691"/>
    </row>
    <row r="692" spans="1:15">
      <c r="A692" s="46">
        <v>44500</v>
      </c>
      <c r="B692" s="405" t="s">
        <v>62</v>
      </c>
      <c r="C692" s="405" t="s">
        <v>27</v>
      </c>
      <c r="D692" t="s">
        <v>16</v>
      </c>
      <c r="E692" s="45"/>
      <c r="F692" s="45">
        <v>5</v>
      </c>
      <c r="G692" s="1">
        <f t="shared" si="11"/>
        <v>81</v>
      </c>
      <c r="M692" s="45"/>
      <c r="O692"/>
    </row>
    <row r="693" spans="1:15">
      <c r="A693" s="99">
        <v>44469</v>
      </c>
      <c r="B693" s="100" t="s">
        <v>61</v>
      </c>
      <c r="C693" s="100" t="s">
        <v>41</v>
      </c>
      <c r="D693" t="s">
        <v>17</v>
      </c>
      <c r="E693" s="51"/>
      <c r="F693" s="51">
        <v>45</v>
      </c>
      <c r="G693" s="1">
        <f t="shared" si="11"/>
        <v>36</v>
      </c>
      <c r="M693" s="45"/>
      <c r="O693"/>
    </row>
    <row r="694" spans="1:15">
      <c r="A694" s="99">
        <v>44540</v>
      </c>
      <c r="B694" s="100">
        <v>24009</v>
      </c>
      <c r="C694" s="100" t="s">
        <v>27</v>
      </c>
      <c r="D694" t="s">
        <v>17</v>
      </c>
      <c r="E694" s="51"/>
      <c r="F694" s="51">
        <v>5</v>
      </c>
      <c r="G694" s="1">
        <f t="shared" si="11"/>
        <v>31</v>
      </c>
      <c r="M694" s="45"/>
      <c r="O694"/>
    </row>
    <row r="695" spans="1:15">
      <c r="A695" s="99">
        <v>44541</v>
      </c>
      <c r="B695" s="100">
        <v>24015</v>
      </c>
      <c r="C695" s="100" t="s">
        <v>27</v>
      </c>
      <c r="D695" t="s">
        <v>13</v>
      </c>
      <c r="E695" s="51"/>
      <c r="F695" s="51">
        <v>28.4</v>
      </c>
      <c r="G695" s="1">
        <f t="shared" si="11"/>
        <v>2.6000000000000014</v>
      </c>
      <c r="M695" s="45"/>
      <c r="O695"/>
    </row>
    <row r="696" spans="1:15">
      <c r="A696" s="99">
        <v>44541</v>
      </c>
      <c r="B696" s="100">
        <v>24015</v>
      </c>
      <c r="C696" s="100" t="s">
        <v>27</v>
      </c>
      <c r="D696" t="s">
        <v>14</v>
      </c>
      <c r="E696" s="51"/>
      <c r="F696" s="51">
        <v>2.6</v>
      </c>
      <c r="G696" s="1">
        <f t="shared" si="11"/>
        <v>0</v>
      </c>
      <c r="M696" s="45"/>
      <c r="O696"/>
    </row>
    <row r="697" spans="1:15">
      <c r="A697" s="68">
        <v>44530</v>
      </c>
      <c r="B697" s="404" t="s">
        <v>11</v>
      </c>
      <c r="C697" s="404" t="s">
        <v>28</v>
      </c>
      <c r="D697" t="s">
        <v>13</v>
      </c>
      <c r="E697" s="1">
        <v>30.3</v>
      </c>
      <c r="G697" s="1">
        <f t="shared" si="11"/>
        <v>30.3</v>
      </c>
      <c r="O697"/>
    </row>
    <row r="698" spans="1:15">
      <c r="A698" s="46"/>
      <c r="B698" s="405"/>
      <c r="C698" s="405"/>
      <c r="D698" t="s">
        <v>14</v>
      </c>
      <c r="E698" s="1">
        <v>4</v>
      </c>
      <c r="G698" s="1">
        <f t="shared" si="11"/>
        <v>34.299999999999997</v>
      </c>
      <c r="O698"/>
    </row>
    <row r="699" spans="1:15">
      <c r="A699" s="46"/>
      <c r="B699" s="405"/>
      <c r="C699" s="405"/>
      <c r="D699" t="s">
        <v>15</v>
      </c>
      <c r="E699" s="1">
        <v>60</v>
      </c>
      <c r="G699" s="1">
        <f t="shared" si="11"/>
        <v>94.3</v>
      </c>
      <c r="O699"/>
    </row>
    <row r="700" spans="1:15">
      <c r="A700" s="46"/>
      <c r="B700" s="405"/>
      <c r="C700" s="405"/>
      <c r="D700" t="s">
        <v>16</v>
      </c>
      <c r="E700" s="1">
        <v>5</v>
      </c>
      <c r="G700" s="1">
        <f t="shared" si="11"/>
        <v>99.3</v>
      </c>
      <c r="O700"/>
    </row>
    <row r="701" spans="1:15">
      <c r="A701" s="46"/>
      <c r="B701" s="405"/>
      <c r="C701" s="405"/>
      <c r="D701" t="s">
        <v>17</v>
      </c>
      <c r="E701" s="1">
        <v>50</v>
      </c>
      <c r="G701" s="1">
        <f t="shared" si="11"/>
        <v>149.30000000000001</v>
      </c>
      <c r="J701" s="404" t="s">
        <v>28</v>
      </c>
      <c r="K701" s="44" t="s">
        <v>13</v>
      </c>
      <c r="L701" s="1">
        <v>30.3</v>
      </c>
      <c r="O701"/>
    </row>
    <row r="702" spans="1:15">
      <c r="A702" s="46"/>
      <c r="B702" s="405"/>
      <c r="C702" s="405"/>
      <c r="D702" t="s">
        <v>713</v>
      </c>
      <c r="E702" s="1">
        <v>10</v>
      </c>
      <c r="G702" s="1">
        <f t="shared" si="11"/>
        <v>159.30000000000001</v>
      </c>
      <c r="J702" s="404"/>
      <c r="L702" s="1"/>
      <c r="O702"/>
    </row>
    <row r="703" spans="1:15">
      <c r="A703" s="46">
        <v>44530</v>
      </c>
      <c r="B703" s="405" t="s">
        <v>10</v>
      </c>
      <c r="C703" s="405" t="s">
        <v>28</v>
      </c>
      <c r="D703" t="s">
        <v>15</v>
      </c>
      <c r="E703" s="1"/>
      <c r="F703" s="1">
        <v>60</v>
      </c>
      <c r="G703" s="1">
        <f t="shared" si="11"/>
        <v>99.300000000000011</v>
      </c>
      <c r="J703" s="405"/>
      <c r="K703" s="44" t="s">
        <v>14</v>
      </c>
      <c r="L703" s="1">
        <v>4</v>
      </c>
      <c r="O703"/>
    </row>
    <row r="704" spans="1:15">
      <c r="A704" s="46">
        <v>44530</v>
      </c>
      <c r="B704" s="405" t="s">
        <v>10</v>
      </c>
      <c r="C704" s="405" t="s">
        <v>28</v>
      </c>
      <c r="D704" t="s">
        <v>16</v>
      </c>
      <c r="E704" s="1"/>
      <c r="F704" s="1">
        <v>5</v>
      </c>
      <c r="G704" s="1">
        <f t="shared" si="11"/>
        <v>94.300000000000011</v>
      </c>
      <c r="J704" s="404" t="s">
        <v>29</v>
      </c>
      <c r="K704" s="44" t="s">
        <v>13</v>
      </c>
      <c r="L704" s="1">
        <v>31.8</v>
      </c>
      <c r="O704"/>
    </row>
    <row r="705" spans="1:15">
      <c r="A705" s="99">
        <v>44540</v>
      </c>
      <c r="B705" s="100">
        <v>24009</v>
      </c>
      <c r="C705" s="100" t="s">
        <v>28</v>
      </c>
      <c r="D705" t="s">
        <v>17</v>
      </c>
      <c r="E705" s="1"/>
      <c r="F705" s="1">
        <v>50</v>
      </c>
      <c r="G705" s="1">
        <f t="shared" si="11"/>
        <v>44.300000000000011</v>
      </c>
      <c r="J705" s="405"/>
      <c r="K705" s="44" t="s">
        <v>14</v>
      </c>
      <c r="L705" s="1">
        <v>4.4000000000000004</v>
      </c>
      <c r="O705"/>
    </row>
    <row r="706" spans="1:15">
      <c r="A706" s="99">
        <v>44620</v>
      </c>
      <c r="B706" s="100">
        <v>24444</v>
      </c>
      <c r="C706" s="100" t="s">
        <v>28</v>
      </c>
      <c r="D706" t="s">
        <v>13</v>
      </c>
      <c r="E706" s="1"/>
      <c r="F706" s="1">
        <v>30.3</v>
      </c>
      <c r="G706" s="1">
        <f t="shared" si="11"/>
        <v>14.000000000000011</v>
      </c>
      <c r="J706" s="405"/>
      <c r="L706" s="1"/>
      <c r="O706"/>
    </row>
    <row r="707" spans="1:15">
      <c r="A707" s="99">
        <v>44620</v>
      </c>
      <c r="B707" s="100">
        <v>24444</v>
      </c>
      <c r="C707" s="100" t="s">
        <v>28</v>
      </c>
      <c r="D707" t="s">
        <v>14</v>
      </c>
      <c r="E707" s="1"/>
      <c r="F707" s="1">
        <v>4</v>
      </c>
      <c r="G707" s="1">
        <f t="shared" si="11"/>
        <v>10.000000000000011</v>
      </c>
      <c r="J707" s="405"/>
      <c r="L707" s="1"/>
      <c r="O707"/>
    </row>
    <row r="708" spans="1:15">
      <c r="A708" s="99">
        <v>44620</v>
      </c>
      <c r="B708" s="100">
        <v>24444</v>
      </c>
      <c r="C708" s="100" t="s">
        <v>28</v>
      </c>
      <c r="D708" t="s">
        <v>17</v>
      </c>
      <c r="E708" s="1"/>
      <c r="F708" s="1">
        <v>10</v>
      </c>
      <c r="G708" s="1">
        <f t="shared" si="11"/>
        <v>0</v>
      </c>
      <c r="J708" s="405"/>
      <c r="L708" s="1"/>
      <c r="O708"/>
    </row>
    <row r="709" spans="1:15">
      <c r="A709" s="68">
        <v>44561</v>
      </c>
      <c r="B709" s="404" t="s">
        <v>11</v>
      </c>
      <c r="C709" s="404" t="s">
        <v>29</v>
      </c>
      <c r="D709" t="s">
        <v>13</v>
      </c>
      <c r="E709" s="1">
        <v>31.8</v>
      </c>
      <c r="G709" s="1">
        <f t="shared" si="11"/>
        <v>31.8</v>
      </c>
      <c r="K709" s="44" t="s">
        <v>17</v>
      </c>
      <c r="L709" s="1">
        <v>50</v>
      </c>
      <c r="O709"/>
    </row>
    <row r="710" spans="1:15">
      <c r="A710" s="46"/>
      <c r="B710" s="405"/>
      <c r="C710" s="405"/>
      <c r="D710" t="s">
        <v>14</v>
      </c>
      <c r="E710" s="1">
        <v>4.4000000000000004</v>
      </c>
      <c r="G710" s="1">
        <f t="shared" si="11"/>
        <v>36.200000000000003</v>
      </c>
      <c r="J710" s="404" t="s">
        <v>12</v>
      </c>
      <c r="K710" s="44" t="s">
        <v>13</v>
      </c>
      <c r="L710" s="1">
        <v>33.6</v>
      </c>
      <c r="O710"/>
    </row>
    <row r="711" spans="1:15">
      <c r="A711" s="46"/>
      <c r="B711" s="405"/>
      <c r="C711" s="405"/>
      <c r="D711" t="s">
        <v>15</v>
      </c>
      <c r="E711" s="1">
        <v>60</v>
      </c>
      <c r="G711" s="1">
        <f t="shared" si="11"/>
        <v>96.2</v>
      </c>
      <c r="K711" s="44" t="s">
        <v>14</v>
      </c>
      <c r="L711" s="1">
        <v>1.3</v>
      </c>
      <c r="O711"/>
    </row>
    <row r="712" spans="1:15">
      <c r="A712" s="46"/>
      <c r="B712" s="405"/>
      <c r="C712" s="405"/>
      <c r="D712" t="s">
        <v>16</v>
      </c>
      <c r="E712" s="1">
        <v>5</v>
      </c>
      <c r="G712" s="1">
        <f t="shared" si="11"/>
        <v>101.2</v>
      </c>
      <c r="K712" s="44" t="s">
        <v>17</v>
      </c>
      <c r="L712" s="13">
        <v>50</v>
      </c>
      <c r="O712"/>
    </row>
    <row r="713" spans="1:15">
      <c r="B713" s="405"/>
      <c r="C713" s="405"/>
      <c r="D713" t="s">
        <v>17</v>
      </c>
      <c r="E713" s="1">
        <v>50</v>
      </c>
      <c r="F713" s="38"/>
      <c r="G713" s="1">
        <f t="shared" si="11"/>
        <v>151.19999999999999</v>
      </c>
    </row>
    <row r="714" spans="1:15">
      <c r="A714" s="30">
        <v>44561</v>
      </c>
      <c r="B714" s="405" t="s">
        <v>48</v>
      </c>
      <c r="C714" s="405" t="s">
        <v>29</v>
      </c>
      <c r="D714" t="s">
        <v>15</v>
      </c>
      <c r="F714" s="1">
        <v>60</v>
      </c>
      <c r="G714" s="1">
        <f t="shared" si="11"/>
        <v>91.199999999999989</v>
      </c>
      <c r="L714" s="13">
        <f>SUM(L701:L713)</f>
        <v>205.4</v>
      </c>
    </row>
    <row r="715" spans="1:15">
      <c r="A715" s="30">
        <v>44561</v>
      </c>
      <c r="B715" s="405" t="s">
        <v>48</v>
      </c>
      <c r="C715" s="405" t="s">
        <v>29</v>
      </c>
      <c r="D715" t="s">
        <v>16</v>
      </c>
      <c r="F715" s="1">
        <v>5</v>
      </c>
      <c r="G715" s="1">
        <f t="shared" si="11"/>
        <v>86.199999999999989</v>
      </c>
    </row>
    <row r="716" spans="1:15">
      <c r="A716" s="99">
        <v>44620</v>
      </c>
      <c r="B716" s="100">
        <v>24444</v>
      </c>
      <c r="C716" s="405" t="s">
        <v>29</v>
      </c>
      <c r="D716" t="s">
        <v>13</v>
      </c>
      <c r="F716" s="1">
        <v>31.8</v>
      </c>
      <c r="G716" s="1">
        <f t="shared" si="11"/>
        <v>54.399999999999991</v>
      </c>
    </row>
    <row r="717" spans="1:15">
      <c r="A717" s="99">
        <v>44620</v>
      </c>
      <c r="B717" s="100">
        <v>24444</v>
      </c>
      <c r="C717" s="405" t="s">
        <v>29</v>
      </c>
      <c r="D717" t="s">
        <v>14</v>
      </c>
      <c r="F717" s="1">
        <v>4.4000000000000004</v>
      </c>
      <c r="G717" s="1">
        <f t="shared" si="11"/>
        <v>49.999999999999993</v>
      </c>
    </row>
    <row r="718" spans="1:15">
      <c r="A718" s="99">
        <v>44620</v>
      </c>
      <c r="B718" s="100">
        <v>24444</v>
      </c>
      <c r="C718" s="405" t="s">
        <v>29</v>
      </c>
      <c r="D718" t="s">
        <v>17</v>
      </c>
      <c r="F718" s="1">
        <v>50</v>
      </c>
      <c r="G718" s="1">
        <f t="shared" si="11"/>
        <v>0</v>
      </c>
    </row>
    <row r="719" spans="1:15" ht="14.25" customHeight="1">
      <c r="A719" s="32">
        <v>44592</v>
      </c>
      <c r="B719" s="404" t="s">
        <v>11</v>
      </c>
      <c r="C719" s="404" t="s">
        <v>12</v>
      </c>
      <c r="D719" t="s">
        <v>13</v>
      </c>
      <c r="E719" s="1">
        <v>33.6</v>
      </c>
      <c r="G719" s="1">
        <f t="shared" si="11"/>
        <v>33.6</v>
      </c>
    </row>
    <row r="720" spans="1:15">
      <c r="B720" s="405"/>
      <c r="C720" s="405"/>
      <c r="D720" t="s">
        <v>14</v>
      </c>
      <c r="E720" s="1">
        <v>1.3</v>
      </c>
      <c r="G720" s="1">
        <f t="shared" si="11"/>
        <v>34.9</v>
      </c>
    </row>
    <row r="721" spans="1:7">
      <c r="B721" s="405"/>
      <c r="C721" s="405"/>
      <c r="D721" t="s">
        <v>15</v>
      </c>
      <c r="E721" s="13">
        <v>60</v>
      </c>
      <c r="G721" s="1">
        <f t="shared" si="11"/>
        <v>94.9</v>
      </c>
    </row>
    <row r="722" spans="1:7">
      <c r="B722" s="405"/>
      <c r="C722" s="405"/>
      <c r="D722" t="s">
        <v>16</v>
      </c>
      <c r="E722" s="13">
        <v>5</v>
      </c>
      <c r="G722" s="1">
        <f t="shared" si="11"/>
        <v>99.9</v>
      </c>
    </row>
    <row r="723" spans="1:7">
      <c r="B723" s="405"/>
      <c r="C723" s="405"/>
      <c r="D723" t="s">
        <v>17</v>
      </c>
      <c r="E723" s="13">
        <v>50</v>
      </c>
      <c r="G723" s="1">
        <f t="shared" si="11"/>
        <v>149.9</v>
      </c>
    </row>
    <row r="724" spans="1:7">
      <c r="A724" s="30">
        <v>44592</v>
      </c>
      <c r="B724" s="405" t="s">
        <v>49</v>
      </c>
      <c r="C724" s="405" t="s">
        <v>12</v>
      </c>
      <c r="D724" t="s">
        <v>15</v>
      </c>
      <c r="F724" s="1">
        <v>60</v>
      </c>
      <c r="G724" s="1">
        <f t="shared" si="11"/>
        <v>89.9</v>
      </c>
    </row>
    <row r="725" spans="1:7">
      <c r="A725" s="30">
        <v>44592</v>
      </c>
      <c r="B725" s="405" t="s">
        <v>49</v>
      </c>
      <c r="C725" s="405" t="s">
        <v>12</v>
      </c>
      <c r="D725" t="s">
        <v>16</v>
      </c>
      <c r="F725" s="1">
        <v>5</v>
      </c>
      <c r="G725" s="1">
        <f t="shared" si="11"/>
        <v>84.9</v>
      </c>
    </row>
    <row r="726" spans="1:7">
      <c r="A726" s="99">
        <v>44620</v>
      </c>
      <c r="B726" s="100">
        <v>24444</v>
      </c>
      <c r="C726" s="405" t="s">
        <v>12</v>
      </c>
      <c r="D726" t="s">
        <v>13</v>
      </c>
      <c r="F726" s="1">
        <v>33.6</v>
      </c>
      <c r="G726" s="1">
        <f t="shared" si="11"/>
        <v>51.300000000000004</v>
      </c>
    </row>
    <row r="727" spans="1:7">
      <c r="A727" s="99">
        <v>44620</v>
      </c>
      <c r="B727" s="100">
        <v>24444</v>
      </c>
      <c r="C727" s="405" t="s">
        <v>12</v>
      </c>
      <c r="D727" t="s">
        <v>14</v>
      </c>
      <c r="F727" s="1">
        <v>1.3</v>
      </c>
      <c r="G727" s="1">
        <f t="shared" si="11"/>
        <v>50.000000000000007</v>
      </c>
    </row>
    <row r="728" spans="1:7">
      <c r="A728" s="99">
        <v>44620</v>
      </c>
      <c r="B728" s="100">
        <v>24444</v>
      </c>
      <c r="C728" s="405" t="s">
        <v>12</v>
      </c>
      <c r="D728" t="s">
        <v>17</v>
      </c>
      <c r="F728" s="13">
        <v>50</v>
      </c>
      <c r="G728" s="83">
        <f t="shared" si="11"/>
        <v>0</v>
      </c>
    </row>
    <row r="729" spans="1:7">
      <c r="A729" s="32">
        <v>44620</v>
      </c>
      <c r="B729" s="404" t="s">
        <v>11</v>
      </c>
      <c r="C729" s="404" t="s">
        <v>19</v>
      </c>
      <c r="D729" t="s">
        <v>13</v>
      </c>
      <c r="E729" s="13">
        <v>33.1</v>
      </c>
      <c r="G729" s="1">
        <f t="shared" si="11"/>
        <v>33.1</v>
      </c>
    </row>
    <row r="730" spans="1:7">
      <c r="B730" s="405"/>
      <c r="C730" s="405"/>
      <c r="D730" t="s">
        <v>14</v>
      </c>
      <c r="E730" s="13">
        <v>4.3</v>
      </c>
      <c r="G730" s="1">
        <f t="shared" si="11"/>
        <v>37.4</v>
      </c>
    </row>
    <row r="731" spans="1:7">
      <c r="B731" s="405"/>
      <c r="C731" s="405"/>
      <c r="D731" t="s">
        <v>15</v>
      </c>
      <c r="E731" s="13">
        <v>56</v>
      </c>
      <c r="G731" s="1">
        <f t="shared" si="11"/>
        <v>93.4</v>
      </c>
    </row>
    <row r="732" spans="1:7">
      <c r="B732" s="405"/>
      <c r="C732" s="405"/>
      <c r="D732" t="s">
        <v>16</v>
      </c>
      <c r="E732" s="13">
        <v>5</v>
      </c>
      <c r="G732" s="1">
        <f t="shared" si="11"/>
        <v>98.4</v>
      </c>
    </row>
    <row r="733" spans="1:7">
      <c r="B733" s="405"/>
      <c r="C733" s="405"/>
      <c r="D733" t="s">
        <v>17</v>
      </c>
      <c r="E733" s="13">
        <v>50</v>
      </c>
      <c r="G733" s="1">
        <f t="shared" si="11"/>
        <v>148.4</v>
      </c>
    </row>
    <row r="734" spans="1:7">
      <c r="A734" s="30">
        <v>44620</v>
      </c>
      <c r="B734" s="405" t="s">
        <v>50</v>
      </c>
      <c r="C734" s="405" t="s">
        <v>19</v>
      </c>
      <c r="D734" t="s">
        <v>15</v>
      </c>
      <c r="F734" s="1">
        <v>56</v>
      </c>
      <c r="G734" s="1">
        <f t="shared" si="11"/>
        <v>92.4</v>
      </c>
    </row>
    <row r="735" spans="1:7">
      <c r="A735" s="30">
        <v>44620</v>
      </c>
      <c r="B735" s="405" t="s">
        <v>50</v>
      </c>
      <c r="C735" s="405" t="s">
        <v>19</v>
      </c>
      <c r="D735" t="s">
        <v>16</v>
      </c>
      <c r="F735" s="1">
        <v>5</v>
      </c>
      <c r="G735" s="1">
        <f t="shared" si="11"/>
        <v>87.4</v>
      </c>
    </row>
    <row r="736" spans="1:7">
      <c r="A736" s="30">
        <v>44648</v>
      </c>
      <c r="B736" s="405">
        <v>24649</v>
      </c>
      <c r="C736" s="405" t="s">
        <v>19</v>
      </c>
      <c r="D736" t="s">
        <v>13</v>
      </c>
      <c r="F736" s="13">
        <v>33.1</v>
      </c>
      <c r="G736" s="1">
        <f t="shared" si="11"/>
        <v>54.300000000000004</v>
      </c>
    </row>
    <row r="737" spans="1:7">
      <c r="A737" s="30">
        <v>44648</v>
      </c>
      <c r="B737" s="405">
        <v>24649</v>
      </c>
      <c r="C737" s="405" t="s">
        <v>19</v>
      </c>
      <c r="D737" t="s">
        <v>14</v>
      </c>
      <c r="F737" s="13">
        <v>4.3</v>
      </c>
      <c r="G737" s="1">
        <f t="shared" si="11"/>
        <v>50.000000000000007</v>
      </c>
    </row>
    <row r="738" spans="1:7">
      <c r="A738" s="30">
        <v>44648</v>
      </c>
      <c r="B738" s="405">
        <v>24649</v>
      </c>
      <c r="C738" s="405" t="s">
        <v>19</v>
      </c>
      <c r="D738" t="s">
        <v>17</v>
      </c>
      <c r="F738" s="13">
        <v>50</v>
      </c>
      <c r="G738" s="1">
        <f t="shared" si="11"/>
        <v>0</v>
      </c>
    </row>
    <row r="739" spans="1:7">
      <c r="A739" s="32">
        <v>44651</v>
      </c>
      <c r="B739" s="404" t="s">
        <v>11</v>
      </c>
      <c r="C739" s="404" t="s">
        <v>20</v>
      </c>
      <c r="D739" t="s">
        <v>13</v>
      </c>
      <c r="E739" s="13">
        <v>33.200000000000003</v>
      </c>
      <c r="G739" s="1">
        <f t="shared" si="11"/>
        <v>33.200000000000003</v>
      </c>
    </row>
    <row r="740" spans="1:7">
      <c r="B740" s="405"/>
      <c r="C740" s="405"/>
      <c r="D740" t="s">
        <v>14</v>
      </c>
      <c r="E740" s="13">
        <v>5.2</v>
      </c>
      <c r="G740" s="1">
        <f t="shared" si="11"/>
        <v>38.400000000000006</v>
      </c>
    </row>
    <row r="741" spans="1:7">
      <c r="B741" s="405"/>
      <c r="C741" s="405"/>
      <c r="D741" t="s">
        <v>15</v>
      </c>
      <c r="E741" s="13">
        <v>60</v>
      </c>
      <c r="G741" s="1">
        <f t="shared" si="11"/>
        <v>98.4</v>
      </c>
    </row>
    <row r="742" spans="1:7">
      <c r="B742" s="405"/>
      <c r="C742" s="405"/>
      <c r="D742" t="s">
        <v>16</v>
      </c>
      <c r="E742" s="13">
        <v>5</v>
      </c>
      <c r="G742" s="1">
        <f t="shared" si="11"/>
        <v>103.4</v>
      </c>
    </row>
    <row r="743" spans="1:7">
      <c r="B743" s="405"/>
      <c r="C743" s="405"/>
      <c r="D743" t="s">
        <v>17</v>
      </c>
      <c r="E743" s="13">
        <v>50</v>
      </c>
      <c r="G743" s="1">
        <f t="shared" si="11"/>
        <v>153.4</v>
      </c>
    </row>
    <row r="744" spans="1:7">
      <c r="A744" s="30">
        <v>44651</v>
      </c>
      <c r="B744" s="405" t="s">
        <v>53</v>
      </c>
      <c r="C744" s="405" t="s">
        <v>20</v>
      </c>
      <c r="D744" t="s">
        <v>15</v>
      </c>
      <c r="F744" s="13">
        <v>60</v>
      </c>
      <c r="G744" s="1">
        <f t="shared" si="11"/>
        <v>93.4</v>
      </c>
    </row>
    <row r="745" spans="1:7">
      <c r="A745" s="30">
        <v>44651</v>
      </c>
      <c r="B745" s="405" t="s">
        <v>53</v>
      </c>
      <c r="C745" s="405" t="s">
        <v>20</v>
      </c>
      <c r="D745" t="s">
        <v>16</v>
      </c>
      <c r="F745" s="13">
        <v>5</v>
      </c>
      <c r="G745" s="1">
        <f t="shared" si="11"/>
        <v>88.4</v>
      </c>
    </row>
    <row r="746" spans="1:7">
      <c r="A746" s="46">
        <v>44742</v>
      </c>
      <c r="B746" s="405" t="s">
        <v>56</v>
      </c>
      <c r="C746" s="405" t="s">
        <v>20</v>
      </c>
      <c r="D746" t="s">
        <v>17</v>
      </c>
      <c r="F746" s="13">
        <v>30</v>
      </c>
      <c r="G746" s="1">
        <f t="shared" si="11"/>
        <v>58.400000000000006</v>
      </c>
    </row>
    <row r="747" spans="1:7">
      <c r="A747" s="46">
        <v>44773</v>
      </c>
      <c r="B747" s="405" t="s">
        <v>32</v>
      </c>
      <c r="C747" s="405" t="s">
        <v>20</v>
      </c>
      <c r="D747" t="s">
        <v>17</v>
      </c>
      <c r="F747" s="13">
        <v>20</v>
      </c>
      <c r="G747" s="1">
        <f t="shared" si="11"/>
        <v>38.400000000000006</v>
      </c>
    </row>
    <row r="748" spans="1:7">
      <c r="A748" s="30">
        <v>44804</v>
      </c>
      <c r="B748" s="405" t="s">
        <v>57</v>
      </c>
      <c r="C748" s="405" t="s">
        <v>20</v>
      </c>
      <c r="D748" t="s">
        <v>13</v>
      </c>
      <c r="F748" s="13">
        <v>33.200000000000003</v>
      </c>
      <c r="G748" s="1">
        <f t="shared" si="11"/>
        <v>5.2000000000000028</v>
      </c>
    </row>
    <row r="749" spans="1:7">
      <c r="A749" s="30">
        <v>44804</v>
      </c>
      <c r="B749" s="405" t="s">
        <v>57</v>
      </c>
      <c r="C749" s="405" t="s">
        <v>20</v>
      </c>
      <c r="D749" t="s">
        <v>14</v>
      </c>
      <c r="F749" s="13">
        <v>5.2</v>
      </c>
      <c r="G749" s="1">
        <f t="shared" si="11"/>
        <v>0</v>
      </c>
    </row>
    <row r="750" spans="1:7">
      <c r="A750" s="32">
        <v>44681</v>
      </c>
      <c r="B750" s="404" t="s">
        <v>11</v>
      </c>
      <c r="C750" s="404" t="s">
        <v>21</v>
      </c>
      <c r="D750" t="s">
        <v>13</v>
      </c>
      <c r="E750" s="1">
        <v>33.6</v>
      </c>
      <c r="F750" s="13"/>
      <c r="G750" s="1">
        <f t="shared" si="11"/>
        <v>33.6</v>
      </c>
    </row>
    <row r="751" spans="1:7">
      <c r="A751" s="46"/>
      <c r="B751" s="405"/>
      <c r="C751" s="405"/>
      <c r="D751" t="s">
        <v>14</v>
      </c>
      <c r="E751" s="1">
        <v>2.8</v>
      </c>
      <c r="F751" s="13"/>
      <c r="G751" s="1">
        <f t="shared" si="11"/>
        <v>36.4</v>
      </c>
    </row>
    <row r="752" spans="1:7">
      <c r="A752" s="46"/>
      <c r="B752" s="405"/>
      <c r="C752" s="405"/>
      <c r="D752" t="s">
        <v>15</v>
      </c>
      <c r="E752" s="1">
        <v>60</v>
      </c>
      <c r="F752" s="13"/>
      <c r="G752" s="1">
        <f t="shared" si="11"/>
        <v>96.4</v>
      </c>
    </row>
    <row r="753" spans="1:11">
      <c r="A753" s="46"/>
      <c r="B753" s="405"/>
      <c r="C753" s="405"/>
      <c r="D753" t="s">
        <v>16</v>
      </c>
      <c r="E753" s="1">
        <v>5</v>
      </c>
      <c r="F753" s="13"/>
      <c r="G753" s="1">
        <f t="shared" si="11"/>
        <v>101.4</v>
      </c>
    </row>
    <row r="754" spans="1:11">
      <c r="A754" s="46"/>
      <c r="B754" s="405"/>
      <c r="C754" s="405"/>
      <c r="D754" t="s">
        <v>714</v>
      </c>
      <c r="E754" s="13">
        <v>50</v>
      </c>
      <c r="F754" s="13"/>
      <c r="G754" s="1">
        <f t="shared" si="11"/>
        <v>151.4</v>
      </c>
    </row>
    <row r="755" spans="1:11">
      <c r="A755" s="30">
        <v>44681</v>
      </c>
      <c r="B755" s="405" t="s">
        <v>65</v>
      </c>
      <c r="C755" s="405" t="s">
        <v>21</v>
      </c>
      <c r="D755" t="s">
        <v>15</v>
      </c>
      <c r="F755" s="13">
        <v>60</v>
      </c>
      <c r="G755" s="1">
        <f t="shared" si="11"/>
        <v>91.4</v>
      </c>
    </row>
    <row r="756" spans="1:11">
      <c r="A756" s="30">
        <v>44681</v>
      </c>
      <c r="B756" s="405" t="s">
        <v>65</v>
      </c>
      <c r="C756" s="405" t="s">
        <v>21</v>
      </c>
      <c r="D756" t="s">
        <v>16</v>
      </c>
      <c r="F756" s="13">
        <v>5</v>
      </c>
      <c r="G756" s="1">
        <f t="shared" si="11"/>
        <v>86.4</v>
      </c>
      <c r="I756" s="422" t="s">
        <v>715</v>
      </c>
      <c r="J756" s="422"/>
      <c r="K756" s="422"/>
    </row>
    <row r="757" spans="1:11">
      <c r="A757" s="46">
        <v>44773</v>
      </c>
      <c r="B757" s="405" t="s">
        <v>32</v>
      </c>
      <c r="C757" s="405" t="s">
        <v>21</v>
      </c>
      <c r="D757" t="s">
        <v>714</v>
      </c>
      <c r="F757" s="13">
        <v>50</v>
      </c>
      <c r="G757" s="1">
        <f t="shared" si="11"/>
        <v>36.400000000000006</v>
      </c>
      <c r="I757" s="405"/>
      <c r="J757" s="405"/>
      <c r="K757" s="406"/>
    </row>
    <row r="758" spans="1:11">
      <c r="A758" s="30">
        <v>44804</v>
      </c>
      <c r="B758" s="405" t="s">
        <v>57</v>
      </c>
      <c r="C758" s="405" t="s">
        <v>21</v>
      </c>
      <c r="D758" t="s">
        <v>13</v>
      </c>
      <c r="F758" s="1">
        <v>33.6</v>
      </c>
      <c r="G758" s="1">
        <f t="shared" si="11"/>
        <v>2.8000000000000043</v>
      </c>
      <c r="I758" s="405"/>
      <c r="J758" s="405"/>
      <c r="K758" s="406"/>
    </row>
    <row r="759" spans="1:11">
      <c r="A759" s="30">
        <v>44804</v>
      </c>
      <c r="B759" s="405" t="s">
        <v>57</v>
      </c>
      <c r="C759" s="405" t="s">
        <v>21</v>
      </c>
      <c r="D759" t="s">
        <v>14</v>
      </c>
      <c r="F759" s="1">
        <v>2.8</v>
      </c>
      <c r="G759" s="1">
        <f t="shared" si="11"/>
        <v>4.4408920985006262E-15</v>
      </c>
      <c r="I759" s="405"/>
      <c r="J759" s="405"/>
      <c r="K759" s="406"/>
    </row>
    <row r="760" spans="1:11">
      <c r="A760" s="32">
        <v>44712</v>
      </c>
      <c r="B760" s="404" t="s">
        <v>11</v>
      </c>
      <c r="C760" s="404" t="s">
        <v>22</v>
      </c>
      <c r="D760" t="s">
        <v>13</v>
      </c>
      <c r="E760" s="1">
        <v>32.1</v>
      </c>
      <c r="G760" s="1">
        <f t="shared" si="11"/>
        <v>32.100000000000009</v>
      </c>
      <c r="J760" s="30"/>
    </row>
    <row r="761" spans="1:11">
      <c r="B761" s="405"/>
      <c r="C761" s="405"/>
      <c r="D761" t="s">
        <v>14</v>
      </c>
      <c r="E761" s="1">
        <v>9.1</v>
      </c>
      <c r="G761" s="1">
        <f t="shared" si="11"/>
        <v>41.20000000000001</v>
      </c>
      <c r="I761" s="404" t="s">
        <v>20</v>
      </c>
      <c r="J761" t="s">
        <v>13</v>
      </c>
      <c r="K761" s="44">
        <v>33.200000000000003</v>
      </c>
    </row>
    <row r="762" spans="1:11">
      <c r="B762" s="405"/>
      <c r="C762" s="405"/>
      <c r="D762" t="s">
        <v>15</v>
      </c>
      <c r="E762" s="1">
        <v>60</v>
      </c>
      <c r="G762" s="1">
        <f t="shared" si="11"/>
        <v>101.20000000000002</v>
      </c>
      <c r="I762" s="405"/>
      <c r="J762" t="s">
        <v>14</v>
      </c>
      <c r="K762" s="44">
        <v>5.2</v>
      </c>
    </row>
    <row r="763" spans="1:11">
      <c r="B763" s="405"/>
      <c r="C763" s="405"/>
      <c r="D763" t="s">
        <v>16</v>
      </c>
      <c r="E763" s="1">
        <v>5</v>
      </c>
      <c r="G763" s="1">
        <f t="shared" si="11"/>
        <v>106.20000000000002</v>
      </c>
      <c r="I763" s="404" t="s">
        <v>21</v>
      </c>
      <c r="J763" t="s">
        <v>13</v>
      </c>
      <c r="K763" s="25">
        <v>33.6</v>
      </c>
    </row>
    <row r="764" spans="1:11">
      <c r="B764" s="405"/>
      <c r="C764" s="405"/>
      <c r="D764" t="s">
        <v>714</v>
      </c>
      <c r="E764" s="13">
        <v>80</v>
      </c>
      <c r="G764" s="1">
        <f t="shared" si="11"/>
        <v>186.20000000000002</v>
      </c>
      <c r="I764" s="405"/>
      <c r="J764" t="s">
        <v>14</v>
      </c>
      <c r="K764" s="25">
        <v>2.8</v>
      </c>
    </row>
    <row r="765" spans="1:11">
      <c r="B765" s="405"/>
      <c r="C765" s="405"/>
      <c r="D765" t="s">
        <v>716</v>
      </c>
      <c r="E765" s="13">
        <v>100</v>
      </c>
      <c r="G765" s="1">
        <f t="shared" si="11"/>
        <v>286.20000000000005</v>
      </c>
      <c r="I765" s="404" t="s">
        <v>22</v>
      </c>
      <c r="J765" t="s">
        <v>13</v>
      </c>
      <c r="K765" s="25">
        <v>32.1</v>
      </c>
    </row>
    <row r="766" spans="1:11">
      <c r="B766" s="405"/>
      <c r="C766" s="405"/>
      <c r="D766" t="s">
        <v>107</v>
      </c>
      <c r="E766" s="13">
        <v>6</v>
      </c>
      <c r="G766" s="1">
        <f t="shared" si="11"/>
        <v>292.20000000000005</v>
      </c>
      <c r="I766" s="405"/>
      <c r="J766" t="s">
        <v>14</v>
      </c>
      <c r="K766" s="25">
        <v>9.1</v>
      </c>
    </row>
    <row r="767" spans="1:11">
      <c r="A767" s="30">
        <v>44712</v>
      </c>
      <c r="B767" s="405" t="s">
        <v>55</v>
      </c>
      <c r="C767" s="405" t="s">
        <v>22</v>
      </c>
      <c r="D767" t="s">
        <v>15</v>
      </c>
      <c r="E767" s="1"/>
      <c r="F767" s="1">
        <v>60</v>
      </c>
      <c r="G767" s="1">
        <f t="shared" si="11"/>
        <v>232.20000000000005</v>
      </c>
      <c r="I767" s="404" t="s">
        <v>23</v>
      </c>
      <c r="J767" t="s">
        <v>13</v>
      </c>
      <c r="K767" s="25">
        <v>31.1</v>
      </c>
    </row>
    <row r="768" spans="1:11">
      <c r="A768" s="30">
        <v>44712</v>
      </c>
      <c r="B768" s="405" t="s">
        <v>55</v>
      </c>
      <c r="C768" s="405" t="s">
        <v>22</v>
      </c>
      <c r="D768" t="s">
        <v>16</v>
      </c>
      <c r="E768" s="1"/>
      <c r="F768" s="1">
        <v>5</v>
      </c>
      <c r="G768" s="1">
        <f t="shared" si="11"/>
        <v>227.20000000000005</v>
      </c>
      <c r="I768" s="404"/>
      <c r="J768" t="s">
        <v>14</v>
      </c>
      <c r="K768" s="25">
        <v>6.9</v>
      </c>
    </row>
    <row r="769" spans="1:12">
      <c r="A769" s="46">
        <v>44773</v>
      </c>
      <c r="B769" s="405" t="s">
        <v>32</v>
      </c>
      <c r="C769" s="405" t="s">
        <v>22</v>
      </c>
      <c r="D769" t="s">
        <v>714</v>
      </c>
      <c r="E769" s="1"/>
      <c r="F769" s="1">
        <v>80</v>
      </c>
      <c r="G769" s="1">
        <f t="shared" si="11"/>
        <v>147.20000000000005</v>
      </c>
      <c r="I769" s="404"/>
      <c r="J769" t="s">
        <v>714</v>
      </c>
      <c r="K769" s="25">
        <v>70</v>
      </c>
    </row>
    <row r="770" spans="1:12">
      <c r="A770" s="46">
        <v>44791</v>
      </c>
      <c r="B770" s="405">
        <v>25204</v>
      </c>
      <c r="C770" s="405" t="s">
        <v>22</v>
      </c>
      <c r="D770" t="s">
        <v>716</v>
      </c>
      <c r="E770" s="1"/>
      <c r="F770" s="1">
        <v>100</v>
      </c>
      <c r="G770" s="1">
        <f t="shared" si="11"/>
        <v>47.200000000000045</v>
      </c>
      <c r="I770" s="404"/>
      <c r="K770" s="25"/>
    </row>
    <row r="771" spans="1:12">
      <c r="A771" s="30">
        <v>44804</v>
      </c>
      <c r="B771" s="405" t="s">
        <v>57</v>
      </c>
      <c r="C771" s="405" t="s">
        <v>22</v>
      </c>
      <c r="D771" t="s">
        <v>13</v>
      </c>
      <c r="E771" s="1"/>
      <c r="F771" s="1">
        <v>32.1</v>
      </c>
      <c r="G771" s="1">
        <f t="shared" si="11"/>
        <v>15.100000000000044</v>
      </c>
      <c r="I771" s="404"/>
      <c r="K771" s="25"/>
    </row>
    <row r="772" spans="1:12">
      <c r="A772" s="30">
        <v>44804</v>
      </c>
      <c r="B772" s="405" t="s">
        <v>57</v>
      </c>
      <c r="C772" s="405" t="s">
        <v>22</v>
      </c>
      <c r="D772" t="s">
        <v>14</v>
      </c>
      <c r="E772" s="1"/>
      <c r="F772" s="1">
        <v>9.1</v>
      </c>
      <c r="G772" s="1">
        <f t="shared" si="11"/>
        <v>6.0000000000000444</v>
      </c>
      <c r="I772" s="404"/>
      <c r="K772" s="25"/>
    </row>
    <row r="773" spans="1:12">
      <c r="A773" s="30">
        <v>44804</v>
      </c>
      <c r="B773" s="405" t="s">
        <v>57</v>
      </c>
      <c r="C773" s="405" t="s">
        <v>22</v>
      </c>
      <c r="D773" t="s">
        <v>107</v>
      </c>
      <c r="E773" s="1"/>
      <c r="F773" s="13">
        <v>6</v>
      </c>
      <c r="G773" s="1">
        <f t="shared" si="11"/>
        <v>4.4408920985006262E-14</v>
      </c>
      <c r="I773" s="404"/>
      <c r="K773" s="25"/>
    </row>
    <row r="774" spans="1:12">
      <c r="A774" s="68">
        <v>44742</v>
      </c>
      <c r="B774" s="404" t="s">
        <v>11</v>
      </c>
      <c r="C774" s="404" t="s">
        <v>23</v>
      </c>
      <c r="D774" t="s">
        <v>13</v>
      </c>
      <c r="E774" s="1">
        <v>31.1</v>
      </c>
      <c r="G774" s="1">
        <f t="shared" si="11"/>
        <v>31.100000000000044</v>
      </c>
      <c r="I774" s="404" t="s">
        <v>24</v>
      </c>
      <c r="J774" t="s">
        <v>714</v>
      </c>
      <c r="K774" s="44">
        <v>80</v>
      </c>
    </row>
    <row r="775" spans="1:12">
      <c r="A775" s="46"/>
      <c r="B775" s="405"/>
      <c r="C775" s="405"/>
      <c r="D775" t="s">
        <v>14</v>
      </c>
      <c r="E775" s="1">
        <v>6.9</v>
      </c>
      <c r="G775" s="1">
        <f t="shared" si="11"/>
        <v>38.000000000000043</v>
      </c>
      <c r="K775" s="25"/>
    </row>
    <row r="776" spans="1:12">
      <c r="A776" s="46"/>
      <c r="B776" s="405"/>
      <c r="C776" s="405"/>
      <c r="D776" t="s">
        <v>15</v>
      </c>
      <c r="E776" s="1">
        <v>60</v>
      </c>
      <c r="G776" s="1">
        <f t="shared" si="11"/>
        <v>98.000000000000043</v>
      </c>
      <c r="K776" s="44">
        <f>SUM(K761:K775)</f>
        <v>304</v>
      </c>
      <c r="L776" s="13"/>
    </row>
    <row r="777" spans="1:12">
      <c r="A777" s="46"/>
      <c r="B777" s="405"/>
      <c r="C777" s="405"/>
      <c r="D777" t="s">
        <v>16</v>
      </c>
      <c r="E777" s="1">
        <v>5</v>
      </c>
      <c r="G777" s="1">
        <f t="shared" si="11"/>
        <v>103.00000000000004</v>
      </c>
    </row>
    <row r="778" spans="1:12">
      <c r="A778" s="46"/>
      <c r="B778" s="405"/>
      <c r="C778" s="405"/>
      <c r="D778" t="s">
        <v>714</v>
      </c>
      <c r="E778" s="13">
        <v>80</v>
      </c>
      <c r="G778" s="1">
        <f t="shared" si="11"/>
        <v>183.00000000000006</v>
      </c>
    </row>
    <row r="779" spans="1:12">
      <c r="A779" s="46"/>
      <c r="B779" s="405"/>
      <c r="C779" s="405"/>
      <c r="D779" t="s">
        <v>716</v>
      </c>
      <c r="E779" s="13">
        <v>100</v>
      </c>
      <c r="G779" s="1">
        <f t="shared" si="11"/>
        <v>283.00000000000006</v>
      </c>
      <c r="I779" s="422"/>
      <c r="J779" s="422"/>
      <c r="K779" s="422"/>
    </row>
    <row r="780" spans="1:12">
      <c r="A780" s="46">
        <v>44742</v>
      </c>
      <c r="B780" s="405" t="s">
        <v>56</v>
      </c>
      <c r="C780" s="405" t="s">
        <v>23</v>
      </c>
      <c r="D780" t="s">
        <v>15</v>
      </c>
      <c r="E780" s="1"/>
      <c r="F780" s="1">
        <v>60</v>
      </c>
      <c r="G780" s="1">
        <f t="shared" si="11"/>
        <v>223.00000000000006</v>
      </c>
    </row>
    <row r="781" spans="1:12">
      <c r="A781" s="46">
        <v>44742</v>
      </c>
      <c r="B781" s="405" t="s">
        <v>56</v>
      </c>
      <c r="C781" s="405" t="s">
        <v>23</v>
      </c>
      <c r="D781" t="s">
        <v>16</v>
      </c>
      <c r="E781" s="1"/>
      <c r="F781" s="1">
        <v>5</v>
      </c>
      <c r="G781" s="1">
        <f t="shared" si="11"/>
        <v>218.00000000000006</v>
      </c>
      <c r="I781" s="404"/>
    </row>
    <row r="782" spans="1:12">
      <c r="A782" s="46">
        <v>44773</v>
      </c>
      <c r="B782" s="405" t="s">
        <v>32</v>
      </c>
      <c r="C782" s="405" t="s">
        <v>23</v>
      </c>
      <c r="D782" t="s">
        <v>714</v>
      </c>
      <c r="E782" s="1"/>
      <c r="F782" s="1">
        <v>10</v>
      </c>
      <c r="G782" s="1">
        <f t="shared" si="11"/>
        <v>208.00000000000006</v>
      </c>
      <c r="I782" s="404"/>
    </row>
    <row r="783" spans="1:12">
      <c r="A783" s="46">
        <v>44791</v>
      </c>
      <c r="B783" s="405">
        <v>25204</v>
      </c>
      <c r="C783" s="405" t="s">
        <v>23</v>
      </c>
      <c r="D783" t="s">
        <v>716</v>
      </c>
      <c r="E783" s="1"/>
      <c r="F783" s="1">
        <v>100</v>
      </c>
      <c r="G783" s="1">
        <f t="shared" si="11"/>
        <v>108.00000000000006</v>
      </c>
      <c r="I783" s="404"/>
    </row>
    <row r="784" spans="1:12">
      <c r="A784" s="30">
        <v>44804</v>
      </c>
      <c r="B784" s="405" t="s">
        <v>57</v>
      </c>
      <c r="C784" s="405" t="s">
        <v>23</v>
      </c>
      <c r="D784" t="s">
        <v>13</v>
      </c>
      <c r="E784" s="1"/>
      <c r="F784" s="1">
        <v>31.1</v>
      </c>
      <c r="G784" s="1">
        <f t="shared" si="11"/>
        <v>76.900000000000063</v>
      </c>
      <c r="I784" s="404"/>
    </row>
    <row r="785" spans="1:15">
      <c r="A785" s="30">
        <v>44804</v>
      </c>
      <c r="B785" s="405" t="s">
        <v>57</v>
      </c>
      <c r="C785" s="405" t="s">
        <v>23</v>
      </c>
      <c r="D785" t="s">
        <v>14</v>
      </c>
      <c r="E785" s="1"/>
      <c r="F785" s="1">
        <v>6.9</v>
      </c>
      <c r="G785" s="1">
        <f t="shared" si="11"/>
        <v>70.000000000000057</v>
      </c>
      <c r="I785" s="404"/>
    </row>
    <row r="786" spans="1:15">
      <c r="A786" s="30">
        <v>44804</v>
      </c>
      <c r="B786" s="405" t="s">
        <v>57</v>
      </c>
      <c r="C786" s="405" t="s">
        <v>23</v>
      </c>
      <c r="D786" t="s">
        <v>714</v>
      </c>
      <c r="E786" s="1"/>
      <c r="F786" s="1">
        <v>60</v>
      </c>
      <c r="G786" s="1">
        <f t="shared" si="11"/>
        <v>10.000000000000057</v>
      </c>
      <c r="I786" s="404"/>
    </row>
    <row r="787" spans="1:15">
      <c r="A787" s="46">
        <v>44791</v>
      </c>
      <c r="B787" s="405">
        <v>25213</v>
      </c>
      <c r="C787" s="405" t="s">
        <v>23</v>
      </c>
      <c r="D787" t="s">
        <v>714</v>
      </c>
      <c r="E787" s="1"/>
      <c r="F787" s="1">
        <v>10</v>
      </c>
      <c r="G787" s="1">
        <f t="shared" si="11"/>
        <v>5.6843418860808015E-14</v>
      </c>
      <c r="I787" s="404"/>
    </row>
    <row r="788" spans="1:15">
      <c r="A788" s="32">
        <v>44773</v>
      </c>
      <c r="B788" s="404" t="s">
        <v>11</v>
      </c>
      <c r="C788" s="404" t="s">
        <v>24</v>
      </c>
      <c r="D788" t="s">
        <v>13</v>
      </c>
      <c r="E788" s="1">
        <v>31</v>
      </c>
      <c r="G788" s="1">
        <f t="shared" si="11"/>
        <v>31.000000000000057</v>
      </c>
      <c r="I788" s="405"/>
    </row>
    <row r="789" spans="1:15">
      <c r="B789" s="405"/>
      <c r="C789" s="405"/>
      <c r="D789" t="s">
        <v>14</v>
      </c>
      <c r="E789" s="1">
        <v>9.6999999999999993</v>
      </c>
      <c r="G789" s="1">
        <f t="shared" si="11"/>
        <v>40.70000000000006</v>
      </c>
    </row>
    <row r="790" spans="1:15">
      <c r="B790" s="405"/>
      <c r="C790" s="405"/>
      <c r="D790" t="s">
        <v>15</v>
      </c>
      <c r="E790" s="1">
        <v>60</v>
      </c>
      <c r="G790" s="1">
        <f t="shared" si="11"/>
        <v>100.70000000000006</v>
      </c>
      <c r="I790" s="404"/>
      <c r="K790" s="25"/>
    </row>
    <row r="791" spans="1:15">
      <c r="B791" s="405"/>
      <c r="C791" s="405"/>
      <c r="D791" t="s">
        <v>16</v>
      </c>
      <c r="E791" s="1">
        <v>5</v>
      </c>
      <c r="G791" s="1">
        <f t="shared" si="11"/>
        <v>105.70000000000006</v>
      </c>
      <c r="K791" s="25"/>
      <c r="M791" s="148"/>
      <c r="N791" s="148"/>
      <c r="O791" s="148">
        <v>6</v>
      </c>
    </row>
    <row r="792" spans="1:15">
      <c r="B792" s="405"/>
      <c r="C792" s="405"/>
      <c r="D792" t="s">
        <v>714</v>
      </c>
      <c r="E792" s="13">
        <v>80</v>
      </c>
      <c r="G792" s="1">
        <f t="shared" si="11"/>
        <v>185.70000000000005</v>
      </c>
      <c r="K792" s="25"/>
      <c r="O792"/>
    </row>
    <row r="793" spans="1:15">
      <c r="B793" s="405"/>
      <c r="C793" s="405"/>
      <c r="D793" t="s">
        <v>716</v>
      </c>
      <c r="E793" s="13">
        <v>100</v>
      </c>
      <c r="G793" s="1">
        <f t="shared" si="11"/>
        <v>285.70000000000005</v>
      </c>
      <c r="K793" s="25"/>
      <c r="O793"/>
    </row>
    <row r="794" spans="1:15">
      <c r="A794" s="46">
        <v>44773</v>
      </c>
      <c r="B794" s="405" t="s">
        <v>32</v>
      </c>
      <c r="C794" s="405" t="s">
        <v>24</v>
      </c>
      <c r="D794" t="s">
        <v>15</v>
      </c>
      <c r="E794" s="1"/>
      <c r="F794" s="1">
        <v>60</v>
      </c>
      <c r="G794" s="1">
        <f t="shared" si="11"/>
        <v>225.70000000000005</v>
      </c>
    </row>
    <row r="795" spans="1:15">
      <c r="A795" s="46">
        <v>44773</v>
      </c>
      <c r="B795" s="405" t="s">
        <v>32</v>
      </c>
      <c r="C795" s="405" t="s">
        <v>24</v>
      </c>
      <c r="D795" t="s">
        <v>16</v>
      </c>
      <c r="E795" s="1"/>
      <c r="F795" s="1">
        <v>5</v>
      </c>
      <c r="G795" s="1">
        <f t="shared" si="11"/>
        <v>220.70000000000005</v>
      </c>
    </row>
    <row r="796" spans="1:15">
      <c r="A796" s="46">
        <v>44791</v>
      </c>
      <c r="B796" s="405">
        <v>25204</v>
      </c>
      <c r="C796" s="405" t="s">
        <v>24</v>
      </c>
      <c r="D796" t="s">
        <v>716</v>
      </c>
      <c r="E796" s="1"/>
      <c r="F796" s="1">
        <v>100</v>
      </c>
      <c r="G796" s="1">
        <f t="shared" si="11"/>
        <v>120.70000000000005</v>
      </c>
      <c r="I796" s="404"/>
      <c r="K796" s="25"/>
    </row>
    <row r="797" spans="1:15">
      <c r="A797" s="46">
        <v>44791</v>
      </c>
      <c r="B797" s="405">
        <v>25213</v>
      </c>
      <c r="C797" s="405" t="s">
        <v>24</v>
      </c>
      <c r="D797" t="s">
        <v>13</v>
      </c>
      <c r="E797" s="1"/>
      <c r="F797" s="1">
        <v>31</v>
      </c>
      <c r="G797" s="1">
        <f t="shared" si="11"/>
        <v>89.700000000000045</v>
      </c>
      <c r="I797" s="404"/>
      <c r="K797" s="25"/>
    </row>
    <row r="798" spans="1:15">
      <c r="A798" s="46">
        <v>44791</v>
      </c>
      <c r="B798" s="405">
        <v>25213</v>
      </c>
      <c r="C798" s="405" t="s">
        <v>24</v>
      </c>
      <c r="D798" t="s">
        <v>14</v>
      </c>
      <c r="E798" s="1"/>
      <c r="F798" s="1">
        <v>9.6999999999999993</v>
      </c>
      <c r="G798" s="1">
        <f t="shared" si="11"/>
        <v>80.000000000000043</v>
      </c>
      <c r="I798" s="404"/>
      <c r="K798" s="25"/>
    </row>
    <row r="799" spans="1:15">
      <c r="A799" s="46">
        <v>44791</v>
      </c>
      <c r="B799" s="405">
        <v>25213</v>
      </c>
      <c r="C799" s="405" t="s">
        <v>24</v>
      </c>
      <c r="D799" t="s">
        <v>714</v>
      </c>
      <c r="E799" s="1"/>
      <c r="F799" s="1">
        <v>80</v>
      </c>
      <c r="G799" s="1">
        <f t="shared" si="11"/>
        <v>0</v>
      </c>
      <c r="I799" s="404"/>
      <c r="K799" s="25"/>
    </row>
    <row r="800" spans="1:15">
      <c r="A800" s="32">
        <v>44804</v>
      </c>
      <c r="B800" s="404" t="s">
        <v>11</v>
      </c>
      <c r="C800" s="404" t="s">
        <v>25</v>
      </c>
      <c r="D800" t="s">
        <v>13</v>
      </c>
      <c r="E800" s="1">
        <v>31.2</v>
      </c>
      <c r="G800" s="1">
        <f t="shared" si="11"/>
        <v>31.2</v>
      </c>
      <c r="I800" s="404"/>
      <c r="K800" s="25"/>
    </row>
    <row r="801" spans="1:11">
      <c r="B801" s="405"/>
      <c r="C801" s="405"/>
      <c r="D801" t="s">
        <v>14</v>
      </c>
      <c r="E801" s="1">
        <v>7</v>
      </c>
      <c r="G801" s="1">
        <f t="shared" si="11"/>
        <v>38.200000000000003</v>
      </c>
      <c r="I801" s="404"/>
      <c r="K801" s="25"/>
    </row>
    <row r="802" spans="1:11">
      <c r="B802" s="405"/>
      <c r="C802" s="405"/>
      <c r="D802" t="s">
        <v>15</v>
      </c>
      <c r="E802" s="1">
        <v>60</v>
      </c>
      <c r="G802" s="1">
        <f t="shared" si="11"/>
        <v>98.2</v>
      </c>
      <c r="I802" s="404"/>
      <c r="K802" s="25"/>
    </row>
    <row r="803" spans="1:11">
      <c r="B803" s="405"/>
      <c r="C803" s="405"/>
      <c r="D803" t="s">
        <v>16</v>
      </c>
      <c r="E803" s="1">
        <v>5</v>
      </c>
      <c r="G803" s="1">
        <f t="shared" si="11"/>
        <v>103.2</v>
      </c>
      <c r="I803" s="404"/>
      <c r="K803" s="25"/>
    </row>
    <row r="804" spans="1:11">
      <c r="B804" s="405"/>
      <c r="C804" s="405"/>
      <c r="D804" t="s">
        <v>714</v>
      </c>
      <c r="E804" s="13">
        <v>80</v>
      </c>
      <c r="G804" s="1">
        <f t="shared" si="11"/>
        <v>183.2</v>
      </c>
      <c r="I804" s="404"/>
      <c r="K804" s="25"/>
    </row>
    <row r="805" spans="1:11">
      <c r="B805" s="405"/>
      <c r="C805" s="405"/>
      <c r="D805" t="s">
        <v>716</v>
      </c>
      <c r="E805" s="13">
        <v>100</v>
      </c>
      <c r="G805" s="1">
        <f t="shared" si="11"/>
        <v>283.2</v>
      </c>
      <c r="K805" s="25"/>
    </row>
    <row r="806" spans="1:11">
      <c r="A806" s="30">
        <v>44804</v>
      </c>
      <c r="B806" s="405" t="s">
        <v>57</v>
      </c>
      <c r="C806" s="405" t="s">
        <v>25</v>
      </c>
      <c r="D806" t="s">
        <v>15</v>
      </c>
      <c r="E806" s="1"/>
      <c r="F806" s="1">
        <v>58</v>
      </c>
      <c r="G806" s="1">
        <f t="shared" si="11"/>
        <v>225.2</v>
      </c>
    </row>
    <row r="807" spans="1:11">
      <c r="A807" s="30">
        <v>44804</v>
      </c>
      <c r="B807" s="405" t="s">
        <v>57</v>
      </c>
      <c r="C807" s="405" t="s">
        <v>25</v>
      </c>
      <c r="D807" t="s">
        <v>714</v>
      </c>
      <c r="F807" s="1">
        <v>25</v>
      </c>
      <c r="G807" s="1">
        <f t="shared" si="11"/>
        <v>200.2</v>
      </c>
    </row>
    <row r="808" spans="1:11">
      <c r="A808" s="46">
        <v>44834</v>
      </c>
      <c r="B808" s="405" t="s">
        <v>61</v>
      </c>
      <c r="C808" s="405" t="s">
        <v>25</v>
      </c>
      <c r="D808" t="s">
        <v>714</v>
      </c>
      <c r="F808" s="1">
        <v>35</v>
      </c>
      <c r="G808" s="1">
        <f t="shared" si="11"/>
        <v>165.2</v>
      </c>
    </row>
    <row r="809" spans="1:11">
      <c r="A809" s="46">
        <v>44841</v>
      </c>
      <c r="B809" s="405">
        <v>25598</v>
      </c>
      <c r="C809" s="405" t="s">
        <v>25</v>
      </c>
      <c r="D809" t="s">
        <v>15</v>
      </c>
      <c r="F809" s="1">
        <v>2</v>
      </c>
      <c r="G809" s="1">
        <f t="shared" ref="G809:G831" si="12">+G808+E809-F809</f>
        <v>163.19999999999999</v>
      </c>
    </row>
    <row r="810" spans="1:11">
      <c r="A810" s="46">
        <v>44841</v>
      </c>
      <c r="B810" s="405">
        <v>25598</v>
      </c>
      <c r="C810" s="405" t="s">
        <v>25</v>
      </c>
      <c r="D810" t="s">
        <v>16</v>
      </c>
      <c r="F810" s="1">
        <v>5</v>
      </c>
      <c r="G810" s="1">
        <f t="shared" si="12"/>
        <v>158.19999999999999</v>
      </c>
    </row>
    <row r="811" spans="1:11">
      <c r="A811" s="30">
        <v>44895</v>
      </c>
      <c r="B811" s="405" t="s">
        <v>64</v>
      </c>
      <c r="C811" s="405" t="s">
        <v>25</v>
      </c>
      <c r="D811" t="s">
        <v>714</v>
      </c>
      <c r="F811" s="1">
        <v>20</v>
      </c>
      <c r="G811" s="1">
        <f>+G810+E811-F811</f>
        <v>138.19999999999999</v>
      </c>
    </row>
    <row r="812" spans="1:11">
      <c r="A812" s="30">
        <v>44939</v>
      </c>
      <c r="B812" s="405" t="s">
        <v>717</v>
      </c>
      <c r="C812" s="405" t="s">
        <v>25</v>
      </c>
      <c r="D812" t="s">
        <v>716</v>
      </c>
      <c r="F812" s="13">
        <v>100</v>
      </c>
      <c r="G812" s="1">
        <f>+G811+E812-F812</f>
        <v>38.199999999999989</v>
      </c>
    </row>
    <row r="813" spans="1:11">
      <c r="A813" s="30">
        <v>44957</v>
      </c>
      <c r="B813" s="405" t="s">
        <v>49</v>
      </c>
      <c r="C813" s="405" t="s">
        <v>25</v>
      </c>
      <c r="D813" t="s">
        <v>13</v>
      </c>
      <c r="F813" s="1">
        <v>31.2</v>
      </c>
      <c r="G813" s="1">
        <f>+G812+E813-F813</f>
        <v>6.9999999999999893</v>
      </c>
    </row>
    <row r="814" spans="1:11">
      <c r="A814" s="30">
        <v>44957</v>
      </c>
      <c r="B814" s="405" t="s">
        <v>49</v>
      </c>
      <c r="C814" s="405" t="s">
        <v>25</v>
      </c>
      <c r="D814" t="s">
        <v>14</v>
      </c>
      <c r="F814" s="1">
        <v>7</v>
      </c>
      <c r="G814" s="1">
        <f>+G813+E814-F814</f>
        <v>-1.0658141036401503E-14</v>
      </c>
    </row>
    <row r="815" spans="1:11">
      <c r="A815" s="68">
        <v>44834</v>
      </c>
      <c r="B815" s="404" t="s">
        <v>11</v>
      </c>
      <c r="C815" s="404" t="s">
        <v>60</v>
      </c>
      <c r="D815" t="s">
        <v>13</v>
      </c>
      <c r="E815" s="1">
        <v>27.6</v>
      </c>
      <c r="G815" s="1">
        <f>+G814+E815-F815</f>
        <v>27.599999999999991</v>
      </c>
    </row>
    <row r="816" spans="1:11">
      <c r="A816" s="46"/>
      <c r="B816" s="405"/>
      <c r="C816" s="405"/>
      <c r="D816" t="s">
        <v>14</v>
      </c>
      <c r="E816" s="1">
        <v>8.1999999999999993</v>
      </c>
      <c r="G816" s="1">
        <f>+G815+E816-F816</f>
        <v>35.79999999999999</v>
      </c>
    </row>
    <row r="817" spans="1:11">
      <c r="A817" s="46"/>
      <c r="B817" s="405"/>
      <c r="C817" s="405"/>
      <c r="D817" t="s">
        <v>15</v>
      </c>
      <c r="E817" s="1">
        <v>60</v>
      </c>
      <c r="G817" s="1">
        <f>+G816+E817-F817</f>
        <v>95.799999999999983</v>
      </c>
    </row>
    <row r="818" spans="1:11">
      <c r="A818" s="46"/>
      <c r="B818" s="405"/>
      <c r="C818" s="405"/>
      <c r="D818" t="s">
        <v>16</v>
      </c>
      <c r="E818" s="1">
        <v>5</v>
      </c>
      <c r="G818" s="1">
        <f>+G817+E818-F818</f>
        <v>100.79999999999998</v>
      </c>
    </row>
    <row r="819" spans="1:11">
      <c r="A819" s="46"/>
      <c r="B819" s="405"/>
      <c r="C819" s="405"/>
      <c r="D819" t="s">
        <v>714</v>
      </c>
      <c r="E819" s="13">
        <v>80</v>
      </c>
      <c r="G819" s="1">
        <f>+G818+E819-F819</f>
        <v>180.79999999999998</v>
      </c>
      <c r="K819" s="25"/>
    </row>
    <row r="820" spans="1:11">
      <c r="A820" s="46"/>
      <c r="B820" s="405"/>
      <c r="C820" s="405"/>
      <c r="D820" t="s">
        <v>716</v>
      </c>
      <c r="E820" s="13">
        <v>100</v>
      </c>
      <c r="G820" s="1">
        <f>+G819+E820-F820</f>
        <v>280.79999999999995</v>
      </c>
      <c r="K820" s="25"/>
    </row>
    <row r="821" spans="1:11">
      <c r="A821" s="46">
        <v>44865</v>
      </c>
      <c r="B821" s="405" t="s">
        <v>62</v>
      </c>
      <c r="C821" s="405" t="s">
        <v>60</v>
      </c>
      <c r="D821" t="s">
        <v>714</v>
      </c>
      <c r="F821" s="1">
        <v>80</v>
      </c>
      <c r="G821" s="1">
        <f>+G820+E821-F821</f>
        <v>200.79999999999995</v>
      </c>
      <c r="K821" s="25"/>
    </row>
    <row r="822" spans="1:11">
      <c r="A822" s="46">
        <v>44834</v>
      </c>
      <c r="B822" s="405" t="s">
        <v>61</v>
      </c>
      <c r="C822" s="405" t="s">
        <v>60</v>
      </c>
      <c r="D822" t="s">
        <v>15</v>
      </c>
      <c r="E822" s="1"/>
      <c r="F822" s="1">
        <v>60</v>
      </c>
      <c r="G822" s="1">
        <f>+G821+E822-F822</f>
        <v>140.79999999999995</v>
      </c>
      <c r="H822" s="65"/>
      <c r="I822">
        <v>130</v>
      </c>
      <c r="J822" s="38"/>
      <c r="K822" s="25"/>
    </row>
    <row r="823" spans="1:11">
      <c r="A823" s="46">
        <v>44834</v>
      </c>
      <c r="B823" s="405" t="s">
        <v>61</v>
      </c>
      <c r="C823" s="405" t="s">
        <v>60</v>
      </c>
      <c r="D823" t="s">
        <v>16</v>
      </c>
      <c r="E823" s="1"/>
      <c r="F823" s="1">
        <v>5</v>
      </c>
      <c r="G823" s="1">
        <f>+G822+E823-F823</f>
        <v>135.79999999999995</v>
      </c>
      <c r="J823" s="38"/>
      <c r="K823" s="25"/>
    </row>
    <row r="824" spans="1:11">
      <c r="A824" s="30">
        <v>44939</v>
      </c>
      <c r="B824" s="405" t="s">
        <v>717</v>
      </c>
      <c r="C824" s="405" t="s">
        <v>60</v>
      </c>
      <c r="D824" t="s">
        <v>716</v>
      </c>
      <c r="E824" s="1"/>
      <c r="F824" s="13">
        <v>100</v>
      </c>
      <c r="G824" s="1">
        <f>+G823+E824-F824</f>
        <v>35.799999999999955</v>
      </c>
      <c r="J824" s="38"/>
      <c r="K824" s="25"/>
    </row>
    <row r="825" spans="1:11">
      <c r="A825" s="30">
        <v>44957</v>
      </c>
      <c r="B825" s="405" t="s">
        <v>49</v>
      </c>
      <c r="C825" s="405" t="s">
        <v>60</v>
      </c>
      <c r="D825" t="s">
        <v>13</v>
      </c>
      <c r="E825" s="1"/>
      <c r="F825" s="1">
        <v>27.6</v>
      </c>
      <c r="G825" s="1">
        <f>+G824+E825-F825</f>
        <v>8.1999999999999531</v>
      </c>
      <c r="J825" s="38"/>
      <c r="K825" s="25"/>
    </row>
    <row r="826" spans="1:11">
      <c r="A826" s="30">
        <v>44957</v>
      </c>
      <c r="B826" s="405" t="s">
        <v>49</v>
      </c>
      <c r="C826" s="405" t="s">
        <v>60</v>
      </c>
      <c r="D826" t="s">
        <v>14</v>
      </c>
      <c r="E826" s="1"/>
      <c r="F826" s="1">
        <v>8.1999999999999993</v>
      </c>
      <c r="G826" s="1">
        <f>+G825+E826-F826</f>
        <v>-4.6185277824406512E-14</v>
      </c>
      <c r="J826" s="38"/>
      <c r="K826" s="25"/>
    </row>
    <row r="827" spans="1:11">
      <c r="A827" s="68">
        <v>44865</v>
      </c>
      <c r="B827" s="404" t="s">
        <v>11</v>
      </c>
      <c r="C827" s="404" t="s">
        <v>27</v>
      </c>
      <c r="D827" t="s">
        <v>13</v>
      </c>
      <c r="E827" s="1">
        <v>27.6</v>
      </c>
      <c r="G827" s="1">
        <f>+G826+E827-F827</f>
        <v>27.599999999999955</v>
      </c>
      <c r="H827" s="65"/>
      <c r="J827" s="13"/>
      <c r="K827" s="25"/>
    </row>
    <row r="828" spans="1:11">
      <c r="A828" s="46"/>
      <c r="B828" s="405"/>
      <c r="C828" s="405"/>
      <c r="D828" t="s">
        <v>14</v>
      </c>
      <c r="E828" s="1">
        <v>4.9000000000000004</v>
      </c>
      <c r="G828" s="1">
        <f>+G827+E828-F828</f>
        <v>32.499999999999957</v>
      </c>
      <c r="H828" s="65"/>
      <c r="J828" s="38"/>
    </row>
    <row r="829" spans="1:11">
      <c r="A829" s="46"/>
      <c r="B829" s="405"/>
      <c r="C829" s="405"/>
      <c r="D829" t="s">
        <v>15</v>
      </c>
      <c r="E829" s="1">
        <v>60</v>
      </c>
      <c r="G829" s="1">
        <f t="shared" si="12"/>
        <v>92.499999999999957</v>
      </c>
      <c r="J829" s="38"/>
    </row>
    <row r="830" spans="1:11">
      <c r="A830" s="46"/>
      <c r="B830" s="405"/>
      <c r="C830" s="405"/>
      <c r="D830" t="s">
        <v>16</v>
      </c>
      <c r="E830" s="1">
        <v>5</v>
      </c>
      <c r="G830" s="1">
        <f t="shared" si="12"/>
        <v>97.499999999999957</v>
      </c>
      <c r="J830" s="13"/>
    </row>
    <row r="831" spans="1:11">
      <c r="A831" s="46"/>
      <c r="B831" s="405"/>
      <c r="C831" s="405"/>
      <c r="D831" t="s">
        <v>714</v>
      </c>
      <c r="E831" s="13">
        <v>80</v>
      </c>
      <c r="G831" s="1">
        <f t="shared" si="12"/>
        <v>177.49999999999994</v>
      </c>
      <c r="H831" s="65"/>
      <c r="I831" s="11"/>
      <c r="J831" s="11"/>
    </row>
    <row r="832" spans="1:11">
      <c r="A832" s="46"/>
      <c r="B832" s="405"/>
      <c r="C832" s="405"/>
      <c r="D832" t="s">
        <v>716</v>
      </c>
      <c r="E832" s="13">
        <v>100</v>
      </c>
      <c r="G832" s="1">
        <f>+G831+E832-F832</f>
        <v>277.49999999999994</v>
      </c>
      <c r="H832" s="65"/>
      <c r="I832" s="11"/>
      <c r="J832" s="11"/>
    </row>
    <row r="833" spans="1:12">
      <c r="A833" s="46">
        <v>44865</v>
      </c>
      <c r="B833" s="405" t="s">
        <v>62</v>
      </c>
      <c r="C833" s="405" t="s">
        <v>27</v>
      </c>
      <c r="D833" t="s">
        <v>15</v>
      </c>
      <c r="E833" s="1"/>
      <c r="F833" s="1">
        <v>60</v>
      </c>
      <c r="G833" s="1">
        <f>+G832+E833-F833</f>
        <v>217.49999999999994</v>
      </c>
      <c r="H833" s="65"/>
      <c r="I833" s="11"/>
      <c r="J833" s="11"/>
    </row>
    <row r="834" spans="1:12">
      <c r="A834" s="46">
        <v>44865</v>
      </c>
      <c r="B834" s="405" t="s">
        <v>62</v>
      </c>
      <c r="C834" s="405" t="s">
        <v>27</v>
      </c>
      <c r="D834" t="s">
        <v>16</v>
      </c>
      <c r="E834" s="1"/>
      <c r="F834" s="1">
        <v>5</v>
      </c>
      <c r="G834" s="1">
        <f>+G833+E834-F834</f>
        <v>212.49999999999994</v>
      </c>
      <c r="H834" s="65"/>
    </row>
    <row r="835" spans="1:12">
      <c r="A835" s="46">
        <v>44926</v>
      </c>
      <c r="B835" s="405" t="s">
        <v>48</v>
      </c>
      <c r="C835" s="405" t="s">
        <v>27</v>
      </c>
      <c r="D835" t="s">
        <v>714</v>
      </c>
      <c r="E835" s="1"/>
      <c r="F835" s="13">
        <v>80</v>
      </c>
      <c r="G835" s="1">
        <f>+G834+E835-F835</f>
        <v>132.49999999999994</v>
      </c>
      <c r="H835" s="65"/>
    </row>
    <row r="836" spans="1:12">
      <c r="A836" s="30">
        <v>44957</v>
      </c>
      <c r="B836" s="405" t="s">
        <v>49</v>
      </c>
      <c r="C836" s="405" t="s">
        <v>27</v>
      </c>
      <c r="D836" t="s">
        <v>13</v>
      </c>
      <c r="E836" s="1"/>
      <c r="F836" s="1">
        <v>27.6</v>
      </c>
      <c r="G836" s="1">
        <f>+G835+E836-F836</f>
        <v>104.89999999999995</v>
      </c>
      <c r="H836" s="65"/>
    </row>
    <row r="837" spans="1:12">
      <c r="A837" s="30">
        <v>44957</v>
      </c>
      <c r="B837" s="405" t="s">
        <v>49</v>
      </c>
      <c r="C837" s="405" t="s">
        <v>27</v>
      </c>
      <c r="D837" t="s">
        <v>14</v>
      </c>
      <c r="E837" s="1"/>
      <c r="F837" s="1">
        <v>4.9000000000000004</v>
      </c>
      <c r="G837" s="1">
        <f>+G836+E837-F837</f>
        <v>99.999999999999943</v>
      </c>
      <c r="H837" s="65"/>
    </row>
    <row r="838" spans="1:12">
      <c r="A838" s="30">
        <v>44992</v>
      </c>
      <c r="B838" s="405" t="s">
        <v>718</v>
      </c>
      <c r="C838" s="405" t="s">
        <v>27</v>
      </c>
      <c r="D838" t="s">
        <v>716</v>
      </c>
      <c r="E838" s="1"/>
      <c r="F838" s="13">
        <v>100</v>
      </c>
      <c r="G838" s="1">
        <f t="shared" ref="G838:G867" si="13">+G837+E838-F838</f>
        <v>0</v>
      </c>
      <c r="H838" s="65"/>
    </row>
    <row r="839" spans="1:12">
      <c r="A839" s="68">
        <v>44895</v>
      </c>
      <c r="B839" s="404" t="s">
        <v>11</v>
      </c>
      <c r="C839" s="404" t="s">
        <v>28</v>
      </c>
      <c r="D839" t="s">
        <v>13</v>
      </c>
      <c r="E839" s="1">
        <v>30.8</v>
      </c>
      <c r="G839" s="1">
        <f t="shared" si="13"/>
        <v>30.8</v>
      </c>
      <c r="H839" s="65"/>
    </row>
    <row r="840" spans="1:12">
      <c r="A840" s="46"/>
      <c r="B840" s="405"/>
      <c r="C840" s="405"/>
      <c r="D840" t="s">
        <v>14</v>
      </c>
      <c r="E840" s="1">
        <v>6.3</v>
      </c>
      <c r="G840" s="1">
        <f t="shared" si="13"/>
        <v>37.1</v>
      </c>
      <c r="H840" s="65"/>
      <c r="I840" s="11"/>
      <c r="J840" s="11"/>
      <c r="K840" s="25"/>
    </row>
    <row r="841" spans="1:12">
      <c r="A841" s="46"/>
      <c r="B841" s="405"/>
      <c r="C841" s="405"/>
      <c r="D841" t="s">
        <v>15</v>
      </c>
      <c r="E841" s="1">
        <v>60</v>
      </c>
      <c r="G841" s="1">
        <f t="shared" si="13"/>
        <v>97.1</v>
      </c>
    </row>
    <row r="842" spans="1:12">
      <c r="A842" s="46"/>
      <c r="B842" s="405"/>
      <c r="C842" s="405"/>
      <c r="D842" t="s">
        <v>16</v>
      </c>
      <c r="E842" s="1">
        <v>5</v>
      </c>
      <c r="G842" s="1">
        <f t="shared" si="13"/>
        <v>102.1</v>
      </c>
      <c r="H842" s="65"/>
      <c r="I842" s="180"/>
      <c r="J842" s="13"/>
    </row>
    <row r="843" spans="1:12">
      <c r="A843" s="46"/>
      <c r="B843" s="405"/>
      <c r="C843" s="405"/>
      <c r="D843" t="s">
        <v>714</v>
      </c>
      <c r="E843" s="13">
        <v>80</v>
      </c>
      <c r="G843" s="1">
        <f t="shared" si="13"/>
        <v>182.1</v>
      </c>
      <c r="H843" s="65"/>
      <c r="I843" s="180"/>
      <c r="J843" s="13"/>
    </row>
    <row r="844" spans="1:12">
      <c r="A844" s="46"/>
      <c r="B844" s="405"/>
      <c r="C844" s="405"/>
      <c r="D844" t="s">
        <v>716</v>
      </c>
      <c r="E844" s="13">
        <v>100</v>
      </c>
      <c r="G844" s="1">
        <f t="shared" si="13"/>
        <v>282.10000000000002</v>
      </c>
      <c r="I844" s="404"/>
      <c r="L844" s="13"/>
    </row>
    <row r="845" spans="1:12">
      <c r="A845" s="30">
        <v>44895</v>
      </c>
      <c r="B845" s="405" t="s">
        <v>64</v>
      </c>
      <c r="C845" s="405" t="s">
        <v>28</v>
      </c>
      <c r="D845" t="s">
        <v>15</v>
      </c>
      <c r="E845" s="1"/>
      <c r="F845" s="1">
        <v>60</v>
      </c>
      <c r="G845" s="1">
        <f t="shared" si="13"/>
        <v>222.10000000000002</v>
      </c>
      <c r="I845" s="404"/>
    </row>
    <row r="846" spans="1:12">
      <c r="A846" s="30">
        <v>44895</v>
      </c>
      <c r="B846" s="405" t="s">
        <v>64</v>
      </c>
      <c r="C846" s="405" t="s">
        <v>28</v>
      </c>
      <c r="D846" t="s">
        <v>16</v>
      </c>
      <c r="F846" s="20">
        <v>5</v>
      </c>
      <c r="G846" s="1">
        <f t="shared" si="13"/>
        <v>217.10000000000002</v>
      </c>
      <c r="I846" s="11"/>
      <c r="K846" s="25"/>
    </row>
    <row r="847" spans="1:12">
      <c r="A847" s="30">
        <v>44895</v>
      </c>
      <c r="B847" s="405" t="s">
        <v>64</v>
      </c>
      <c r="C847" s="405" t="s">
        <v>28</v>
      </c>
      <c r="D847" t="s">
        <v>714</v>
      </c>
      <c r="F847" s="1">
        <v>80</v>
      </c>
      <c r="G847" s="1">
        <f t="shared" si="13"/>
        <v>137.10000000000002</v>
      </c>
      <c r="I847" s="11"/>
      <c r="L847" s="13"/>
    </row>
    <row r="848" spans="1:12">
      <c r="A848" s="30">
        <v>44957</v>
      </c>
      <c r="B848" s="405" t="s">
        <v>49</v>
      </c>
      <c r="C848" s="405" t="s">
        <v>28</v>
      </c>
      <c r="D848" t="s">
        <v>13</v>
      </c>
      <c r="F848" s="1">
        <v>23.5</v>
      </c>
      <c r="G848" s="1">
        <f t="shared" si="13"/>
        <v>113.60000000000002</v>
      </c>
      <c r="I848" s="404"/>
      <c r="K848" s="25"/>
    </row>
    <row r="849" spans="1:12">
      <c r="A849" s="46">
        <v>44985</v>
      </c>
      <c r="B849" s="405" t="s">
        <v>50</v>
      </c>
      <c r="C849" s="405" t="s">
        <v>28</v>
      </c>
      <c r="D849" t="s">
        <v>13</v>
      </c>
      <c r="F849" s="1">
        <v>7.3</v>
      </c>
      <c r="G849" s="1">
        <f t="shared" si="13"/>
        <v>106.30000000000003</v>
      </c>
      <c r="K849" s="25"/>
    </row>
    <row r="850" spans="1:12">
      <c r="A850" s="46">
        <v>44985</v>
      </c>
      <c r="B850" s="405" t="s">
        <v>50</v>
      </c>
      <c r="C850" s="405" t="s">
        <v>28</v>
      </c>
      <c r="D850" t="s">
        <v>14</v>
      </c>
      <c r="F850" s="1">
        <v>6.3</v>
      </c>
      <c r="G850" s="1">
        <f t="shared" si="13"/>
        <v>100.00000000000003</v>
      </c>
      <c r="K850" s="25"/>
    </row>
    <row r="851" spans="1:12">
      <c r="A851" s="30">
        <v>44992</v>
      </c>
      <c r="B851" s="405" t="s">
        <v>718</v>
      </c>
      <c r="C851" s="405" t="s">
        <v>28</v>
      </c>
      <c r="D851" t="s">
        <v>716</v>
      </c>
      <c r="E851" s="1"/>
      <c r="F851" s="13">
        <v>100</v>
      </c>
      <c r="G851" s="1">
        <f t="shared" si="13"/>
        <v>0</v>
      </c>
      <c r="K851" s="25"/>
    </row>
    <row r="852" spans="1:12">
      <c r="A852" s="68">
        <v>44926</v>
      </c>
      <c r="B852" s="404" t="s">
        <v>11</v>
      </c>
      <c r="C852" s="404" t="s">
        <v>29</v>
      </c>
      <c r="D852" t="s">
        <v>13</v>
      </c>
      <c r="E852" s="1">
        <v>35.200000000000003</v>
      </c>
      <c r="G852" s="1">
        <f t="shared" si="13"/>
        <v>35.200000000000003</v>
      </c>
      <c r="K852" s="25"/>
    </row>
    <row r="853" spans="1:12">
      <c r="A853" s="46"/>
      <c r="B853" s="405"/>
      <c r="C853" s="405"/>
      <c r="D853" t="s">
        <v>14</v>
      </c>
      <c r="E853" s="1">
        <v>5.7</v>
      </c>
      <c r="G853" s="1">
        <f t="shared" si="13"/>
        <v>40.900000000000006</v>
      </c>
      <c r="L853" s="13"/>
    </row>
    <row r="854" spans="1:12">
      <c r="A854" s="46"/>
      <c r="B854" s="405"/>
      <c r="C854" s="405"/>
      <c r="D854" t="s">
        <v>15</v>
      </c>
      <c r="E854" s="1">
        <v>60</v>
      </c>
      <c r="G854" s="1">
        <f t="shared" si="13"/>
        <v>100.9</v>
      </c>
    </row>
    <row r="855" spans="1:12">
      <c r="A855" s="46"/>
      <c r="B855" s="405"/>
      <c r="C855" s="405"/>
      <c r="D855" t="s">
        <v>16</v>
      </c>
      <c r="E855" s="1">
        <v>5</v>
      </c>
      <c r="G855" s="1">
        <f t="shared" si="13"/>
        <v>105.9</v>
      </c>
      <c r="I855" s="404"/>
    </row>
    <row r="856" spans="1:12">
      <c r="A856" s="46"/>
      <c r="B856" s="405"/>
      <c r="C856" s="405"/>
      <c r="D856" t="s">
        <v>716</v>
      </c>
      <c r="E856" s="13">
        <v>100</v>
      </c>
      <c r="G856" s="1">
        <f t="shared" si="13"/>
        <v>205.9</v>
      </c>
    </row>
    <row r="857" spans="1:12">
      <c r="A857" s="46"/>
      <c r="B857" s="405"/>
      <c r="C857" s="405"/>
      <c r="D857" t="s">
        <v>714</v>
      </c>
      <c r="E857" s="13">
        <v>80</v>
      </c>
      <c r="G857" s="1">
        <f t="shared" si="13"/>
        <v>285.89999999999998</v>
      </c>
    </row>
    <row r="858" spans="1:12">
      <c r="A858" s="46">
        <v>44926</v>
      </c>
      <c r="B858" s="405" t="s">
        <v>48</v>
      </c>
      <c r="C858" s="405" t="s">
        <v>29</v>
      </c>
      <c r="D858" t="s">
        <v>15</v>
      </c>
      <c r="E858" s="1"/>
      <c r="F858" s="1">
        <v>60</v>
      </c>
      <c r="G858" s="1">
        <f t="shared" si="13"/>
        <v>225.89999999999998</v>
      </c>
    </row>
    <row r="859" spans="1:12">
      <c r="A859" s="46">
        <v>44926</v>
      </c>
      <c r="B859" s="405" t="s">
        <v>48</v>
      </c>
      <c r="C859" s="405" t="s">
        <v>29</v>
      </c>
      <c r="D859" t="s">
        <v>16</v>
      </c>
      <c r="E859" s="1"/>
      <c r="F859" s="1">
        <v>5</v>
      </c>
      <c r="G859" s="1">
        <f t="shared" si="13"/>
        <v>220.89999999999998</v>
      </c>
    </row>
    <row r="860" spans="1:12">
      <c r="A860" s="46">
        <v>44985</v>
      </c>
      <c r="B860" s="405" t="s">
        <v>50</v>
      </c>
      <c r="C860" s="405" t="s">
        <v>29</v>
      </c>
      <c r="D860" t="s">
        <v>13</v>
      </c>
      <c r="E860" s="1"/>
      <c r="F860" s="1">
        <v>35.200000000000003</v>
      </c>
      <c r="G860" s="1">
        <f t="shared" si="13"/>
        <v>185.7</v>
      </c>
    </row>
    <row r="861" spans="1:12">
      <c r="A861" s="46">
        <v>44985</v>
      </c>
      <c r="B861" s="405" t="s">
        <v>50</v>
      </c>
      <c r="C861" s="405" t="s">
        <v>29</v>
      </c>
      <c r="D861" t="s">
        <v>14</v>
      </c>
      <c r="E861" s="1"/>
      <c r="F861" s="1">
        <v>5.7</v>
      </c>
      <c r="G861" s="1">
        <f t="shared" si="13"/>
        <v>180</v>
      </c>
    </row>
    <row r="862" spans="1:12">
      <c r="A862" s="46">
        <v>44985</v>
      </c>
      <c r="B862" s="405" t="s">
        <v>50</v>
      </c>
      <c r="C862" s="405" t="s">
        <v>29</v>
      </c>
      <c r="D862" t="s">
        <v>714</v>
      </c>
      <c r="F862" s="13">
        <v>80</v>
      </c>
      <c r="G862" s="1">
        <f t="shared" si="13"/>
        <v>100</v>
      </c>
    </row>
    <row r="863" spans="1:12">
      <c r="A863" s="30">
        <v>44992</v>
      </c>
      <c r="B863" s="405" t="s">
        <v>718</v>
      </c>
      <c r="C863" s="405" t="s">
        <v>29</v>
      </c>
      <c r="D863" t="s">
        <v>716</v>
      </c>
      <c r="E863" s="1"/>
      <c r="F863" s="13">
        <v>100</v>
      </c>
      <c r="G863" s="1">
        <f t="shared" si="13"/>
        <v>0</v>
      </c>
    </row>
    <row r="864" spans="1:12">
      <c r="A864" s="32">
        <v>44957</v>
      </c>
      <c r="B864" s="404" t="s">
        <v>11</v>
      </c>
      <c r="C864" s="404" t="s">
        <v>12</v>
      </c>
      <c r="D864" t="s">
        <v>13</v>
      </c>
      <c r="E864" s="189">
        <v>31.8</v>
      </c>
      <c r="F864" s="189"/>
      <c r="G864" s="1">
        <f t="shared" si="13"/>
        <v>31.8</v>
      </c>
    </row>
    <row r="865" spans="1:10">
      <c r="B865" s="405"/>
      <c r="C865" s="405"/>
      <c r="D865" t="s">
        <v>14</v>
      </c>
      <c r="E865" s="189">
        <v>4.8</v>
      </c>
      <c r="F865" s="189"/>
      <c r="G865" s="1">
        <f t="shared" si="13"/>
        <v>36.6</v>
      </c>
    </row>
    <row r="866" spans="1:10">
      <c r="B866" s="405"/>
      <c r="C866" s="405"/>
      <c r="D866" t="s">
        <v>15</v>
      </c>
      <c r="E866" s="189">
        <v>60</v>
      </c>
      <c r="F866" s="189"/>
      <c r="G866" s="1">
        <f t="shared" si="13"/>
        <v>96.6</v>
      </c>
      <c r="H866" s="65"/>
      <c r="J866" s="13"/>
    </row>
    <row r="867" spans="1:10">
      <c r="B867" s="405"/>
      <c r="C867" s="405"/>
      <c r="D867" t="s">
        <v>16</v>
      </c>
      <c r="E867" s="189">
        <v>5</v>
      </c>
      <c r="F867" s="189"/>
      <c r="G867" s="1">
        <f t="shared" si="13"/>
        <v>101.6</v>
      </c>
      <c r="H867" s="65"/>
      <c r="J867" s="13"/>
    </row>
    <row r="868" spans="1:10">
      <c r="B868" s="405"/>
      <c r="C868" s="405"/>
      <c r="D868" t="s">
        <v>714</v>
      </c>
      <c r="E868" s="13">
        <v>80</v>
      </c>
      <c r="F868" s="189"/>
      <c r="G868" s="1">
        <f t="shared" ref="G868:G936" si="14">+G867+E868-F868</f>
        <v>181.6</v>
      </c>
      <c r="H868" s="65"/>
      <c r="J868" s="13"/>
    </row>
    <row r="869" spans="1:10">
      <c r="A869" s="30">
        <v>44957</v>
      </c>
      <c r="B869" s="405" t="s">
        <v>49</v>
      </c>
      <c r="C869" s="405" t="s">
        <v>12</v>
      </c>
      <c r="D869" t="s">
        <v>15</v>
      </c>
      <c r="E869" s="189"/>
      <c r="F869" s="189">
        <v>60</v>
      </c>
      <c r="G869" s="1">
        <f t="shared" si="14"/>
        <v>121.6</v>
      </c>
      <c r="H869" s="65"/>
    </row>
    <row r="870" spans="1:10">
      <c r="A870" s="30">
        <v>44957</v>
      </c>
      <c r="B870" s="405" t="s">
        <v>49</v>
      </c>
      <c r="C870" s="405" t="s">
        <v>12</v>
      </c>
      <c r="D870" t="s">
        <v>16</v>
      </c>
      <c r="E870" s="189"/>
      <c r="F870" s="189">
        <v>5</v>
      </c>
      <c r="G870" s="1">
        <f t="shared" si="14"/>
        <v>116.6</v>
      </c>
      <c r="H870" s="65"/>
    </row>
    <row r="871" spans="1:10">
      <c r="A871" s="46">
        <v>44985</v>
      </c>
      <c r="B871" s="405" t="s">
        <v>50</v>
      </c>
      <c r="C871" s="405" t="s">
        <v>12</v>
      </c>
      <c r="D871" t="s">
        <v>13</v>
      </c>
      <c r="E871" s="189"/>
      <c r="F871" s="189">
        <v>31.8</v>
      </c>
      <c r="G871" s="1">
        <f t="shared" si="14"/>
        <v>84.8</v>
      </c>
      <c r="J871" s="13"/>
    </row>
    <row r="872" spans="1:10">
      <c r="A872" s="46">
        <v>44985</v>
      </c>
      <c r="B872" s="405" t="s">
        <v>50</v>
      </c>
      <c r="C872" s="405" t="s">
        <v>12</v>
      </c>
      <c r="D872" t="s">
        <v>14</v>
      </c>
      <c r="E872" s="189"/>
      <c r="F872" s="189">
        <v>4.8</v>
      </c>
      <c r="G872" s="1">
        <f t="shared" si="14"/>
        <v>80</v>
      </c>
    </row>
    <row r="873" spans="1:10">
      <c r="A873" s="46">
        <v>44985</v>
      </c>
      <c r="B873" s="405" t="s">
        <v>50</v>
      </c>
      <c r="C873" s="405" t="s">
        <v>12</v>
      </c>
      <c r="D873" t="s">
        <v>714</v>
      </c>
      <c r="F873" s="189">
        <v>28.2</v>
      </c>
      <c r="G873" s="1">
        <f t="shared" si="14"/>
        <v>51.8</v>
      </c>
    </row>
    <row r="874" spans="1:10">
      <c r="A874" s="46">
        <v>44985</v>
      </c>
      <c r="B874" s="405" t="s">
        <v>465</v>
      </c>
      <c r="C874" s="405" t="s">
        <v>12</v>
      </c>
      <c r="D874" t="s">
        <v>714</v>
      </c>
      <c r="F874" s="189">
        <v>40</v>
      </c>
      <c r="G874" s="1">
        <f t="shared" si="14"/>
        <v>11.799999999999997</v>
      </c>
    </row>
    <row r="875" spans="1:10">
      <c r="A875" s="46">
        <v>44992</v>
      </c>
      <c r="B875" s="405">
        <v>26506</v>
      </c>
      <c r="C875" s="405" t="s">
        <v>12</v>
      </c>
      <c r="D875" t="s">
        <v>714</v>
      </c>
      <c r="F875" s="189">
        <v>11.8</v>
      </c>
      <c r="G875" s="1">
        <f t="shared" si="14"/>
        <v>0</v>
      </c>
    </row>
    <row r="876" spans="1:10">
      <c r="A876" s="68">
        <v>44985</v>
      </c>
      <c r="B876" s="404" t="s">
        <v>11</v>
      </c>
      <c r="C876" s="404" t="s">
        <v>19</v>
      </c>
      <c r="D876" t="s">
        <v>13</v>
      </c>
      <c r="E876" s="189">
        <v>34.700000000000003</v>
      </c>
      <c r="F876" s="189"/>
      <c r="G876" s="1">
        <f t="shared" si="14"/>
        <v>34.700000000000003</v>
      </c>
    </row>
    <row r="877" spans="1:10">
      <c r="A877" s="46"/>
      <c r="B877" s="405"/>
      <c r="C877" s="405"/>
      <c r="D877" t="s">
        <v>14</v>
      </c>
      <c r="E877" s="189">
        <v>1.2</v>
      </c>
      <c r="F877" s="189"/>
      <c r="G877" s="1">
        <f t="shared" si="14"/>
        <v>35.900000000000006</v>
      </c>
    </row>
    <row r="878" spans="1:10">
      <c r="A878" s="46"/>
      <c r="B878" s="405"/>
      <c r="C878" s="405"/>
      <c r="D878" t="s">
        <v>15</v>
      </c>
      <c r="E878" s="189">
        <v>56</v>
      </c>
      <c r="F878" s="189"/>
      <c r="G878" s="1">
        <f t="shared" si="14"/>
        <v>91.9</v>
      </c>
    </row>
    <row r="879" spans="1:10">
      <c r="A879" s="46"/>
      <c r="B879" s="405"/>
      <c r="C879" s="405"/>
      <c r="D879" t="s">
        <v>16</v>
      </c>
      <c r="E879" s="189">
        <v>5</v>
      </c>
      <c r="F879" s="189"/>
      <c r="G879" s="1">
        <f t="shared" si="14"/>
        <v>96.9</v>
      </c>
    </row>
    <row r="880" spans="1:10">
      <c r="A880" s="46"/>
      <c r="B880" s="405"/>
      <c r="C880" s="405"/>
      <c r="D880" t="s">
        <v>714</v>
      </c>
      <c r="E880" s="13">
        <v>80</v>
      </c>
      <c r="F880" s="189"/>
      <c r="G880" s="1">
        <f t="shared" si="14"/>
        <v>176.9</v>
      </c>
    </row>
    <row r="881" spans="1:9">
      <c r="A881" s="46">
        <v>44985</v>
      </c>
      <c r="B881" s="405" t="s">
        <v>50</v>
      </c>
      <c r="C881" s="405" t="s">
        <v>19</v>
      </c>
      <c r="D881" t="s">
        <v>15</v>
      </c>
      <c r="E881" s="189"/>
      <c r="F881" s="189">
        <v>56</v>
      </c>
      <c r="G881" s="1">
        <f t="shared" si="14"/>
        <v>120.9</v>
      </c>
    </row>
    <row r="882" spans="1:9">
      <c r="A882" s="46">
        <v>44985</v>
      </c>
      <c r="B882" s="405" t="s">
        <v>50</v>
      </c>
      <c r="C882" s="405" t="s">
        <v>19</v>
      </c>
      <c r="D882" t="s">
        <v>16</v>
      </c>
      <c r="E882" s="189"/>
      <c r="F882" s="189">
        <v>5</v>
      </c>
      <c r="G882" s="1">
        <f t="shared" si="14"/>
        <v>115.9</v>
      </c>
    </row>
    <row r="883" spans="1:9">
      <c r="A883" s="46">
        <v>44992</v>
      </c>
      <c r="B883" s="405">
        <v>26506</v>
      </c>
      <c r="C883" s="405" t="s">
        <v>19</v>
      </c>
      <c r="D883" t="s">
        <v>714</v>
      </c>
      <c r="F883" s="1">
        <v>80</v>
      </c>
      <c r="G883" s="1">
        <f t="shared" si="14"/>
        <v>35.900000000000006</v>
      </c>
    </row>
    <row r="884" spans="1:9">
      <c r="A884" s="46">
        <v>45016</v>
      </c>
      <c r="B884" s="405" t="s">
        <v>53</v>
      </c>
      <c r="C884" s="405" t="s">
        <v>19</v>
      </c>
      <c r="D884" t="s">
        <v>13</v>
      </c>
      <c r="F884" s="189">
        <v>34.700000000000003</v>
      </c>
      <c r="G884" s="1">
        <f t="shared" si="14"/>
        <v>1.2000000000000028</v>
      </c>
    </row>
    <row r="885" spans="1:9">
      <c r="A885" s="46">
        <v>45016</v>
      </c>
      <c r="B885" s="405" t="s">
        <v>53</v>
      </c>
      <c r="C885" s="405" t="s">
        <v>19</v>
      </c>
      <c r="D885" t="s">
        <v>14</v>
      </c>
      <c r="F885" s="189">
        <v>1.2</v>
      </c>
      <c r="G885" s="1">
        <f t="shared" si="14"/>
        <v>2.886579864025407E-15</v>
      </c>
    </row>
    <row r="886" spans="1:9">
      <c r="A886" s="68">
        <v>45016</v>
      </c>
      <c r="B886" s="404" t="s">
        <v>11</v>
      </c>
      <c r="C886" s="404" t="s">
        <v>20</v>
      </c>
      <c r="D886" t="s">
        <v>13</v>
      </c>
      <c r="E886" s="189">
        <v>38.1</v>
      </c>
      <c r="F886" s="189"/>
      <c r="G886" s="1">
        <f t="shared" si="14"/>
        <v>38.1</v>
      </c>
    </row>
    <row r="887" spans="1:9">
      <c r="A887" s="46"/>
      <c r="B887" s="405"/>
      <c r="C887" s="405"/>
      <c r="D887" t="s">
        <v>14</v>
      </c>
      <c r="E887" s="189">
        <v>1.3</v>
      </c>
      <c r="F887" s="189"/>
      <c r="G887" s="1">
        <f t="shared" si="14"/>
        <v>39.4</v>
      </c>
    </row>
    <row r="888" spans="1:9">
      <c r="A888" s="46"/>
      <c r="B888" s="405"/>
      <c r="C888" s="405"/>
      <c r="D888" t="s">
        <v>15</v>
      </c>
      <c r="E888" s="189">
        <v>60</v>
      </c>
      <c r="F888" s="189"/>
      <c r="G888" s="1">
        <f t="shared" si="14"/>
        <v>99.4</v>
      </c>
    </row>
    <row r="889" spans="1:9">
      <c r="A889" s="46"/>
      <c r="B889" s="405"/>
      <c r="C889" s="405"/>
      <c r="D889" t="s">
        <v>16</v>
      </c>
      <c r="E889" s="189">
        <v>5</v>
      </c>
      <c r="F889" s="189"/>
      <c r="G889" s="1">
        <f t="shared" si="14"/>
        <v>104.4</v>
      </c>
    </row>
    <row r="890" spans="1:9">
      <c r="A890" s="46"/>
      <c r="B890" s="405"/>
      <c r="C890" s="405"/>
      <c r="D890" t="s">
        <v>714</v>
      </c>
      <c r="E890" s="13">
        <v>80</v>
      </c>
      <c r="F890" s="189"/>
      <c r="G890" s="1">
        <f t="shared" si="14"/>
        <v>184.4</v>
      </c>
    </row>
    <row r="891" spans="1:9">
      <c r="A891" s="46">
        <v>45016</v>
      </c>
      <c r="B891" s="405" t="s">
        <v>53</v>
      </c>
      <c r="C891" s="405" t="s">
        <v>20</v>
      </c>
      <c r="D891" t="s">
        <v>15</v>
      </c>
      <c r="E891" s="189"/>
      <c r="F891" s="189">
        <v>60</v>
      </c>
      <c r="G891" s="1">
        <f t="shared" si="14"/>
        <v>124.4</v>
      </c>
    </row>
    <row r="892" spans="1:9">
      <c r="A892" s="46">
        <v>45016</v>
      </c>
      <c r="B892" s="405" t="s">
        <v>53</v>
      </c>
      <c r="C892" s="405" t="s">
        <v>20</v>
      </c>
      <c r="D892" t="s">
        <v>16</v>
      </c>
      <c r="E892" s="189"/>
      <c r="F892" s="189">
        <v>5</v>
      </c>
      <c r="G892" s="1">
        <f t="shared" si="14"/>
        <v>119.4</v>
      </c>
    </row>
    <row r="893" spans="1:9">
      <c r="A893" s="46">
        <v>45016</v>
      </c>
      <c r="B893" s="405" t="s">
        <v>53</v>
      </c>
      <c r="C893" s="405" t="s">
        <v>20</v>
      </c>
      <c r="D893" t="s">
        <v>714</v>
      </c>
      <c r="E893" s="189"/>
      <c r="F893" s="189">
        <v>80</v>
      </c>
      <c r="G893" s="1">
        <f t="shared" si="14"/>
        <v>39.400000000000006</v>
      </c>
      <c r="I893" s="29"/>
    </row>
    <row r="894" spans="1:9">
      <c r="A894" s="46">
        <v>45016</v>
      </c>
      <c r="B894" s="405" t="s">
        <v>53</v>
      </c>
      <c r="C894" s="405" t="s">
        <v>20</v>
      </c>
      <c r="D894" t="s">
        <v>13</v>
      </c>
      <c r="E894" s="189"/>
      <c r="F894" s="189">
        <v>38.1</v>
      </c>
      <c r="G894" s="1">
        <f t="shared" si="14"/>
        <v>1.3000000000000043</v>
      </c>
    </row>
    <row r="895" spans="1:9">
      <c r="A895" s="46">
        <v>45016</v>
      </c>
      <c r="B895" s="405" t="s">
        <v>53</v>
      </c>
      <c r="C895" s="405" t="s">
        <v>20</v>
      </c>
      <c r="D895" t="s">
        <v>14</v>
      </c>
      <c r="E895" s="189"/>
      <c r="F895" s="189">
        <v>1.3</v>
      </c>
      <c r="G895" s="1">
        <f t="shared" si="14"/>
        <v>4.2188474935755949E-15</v>
      </c>
    </row>
    <row r="896" spans="1:9">
      <c r="A896" s="68">
        <v>45046</v>
      </c>
      <c r="B896" s="404" t="s">
        <v>11</v>
      </c>
      <c r="C896" s="404" t="s">
        <v>21</v>
      </c>
      <c r="D896" t="s">
        <v>13</v>
      </c>
      <c r="E896" s="217">
        <v>39.9</v>
      </c>
      <c r="F896" s="217"/>
      <c r="G896" s="1">
        <f t="shared" si="14"/>
        <v>39.900000000000006</v>
      </c>
    </row>
    <row r="897" spans="1:11">
      <c r="A897" s="46"/>
      <c r="B897" s="405"/>
      <c r="C897" s="405"/>
      <c r="D897" t="s">
        <v>14</v>
      </c>
      <c r="E897" s="217">
        <v>1.5</v>
      </c>
      <c r="F897" s="217"/>
      <c r="G897" s="1">
        <f t="shared" si="14"/>
        <v>41.400000000000006</v>
      </c>
    </row>
    <row r="898" spans="1:11">
      <c r="A898" s="46"/>
      <c r="B898" s="405"/>
      <c r="C898" s="405"/>
      <c r="D898" t="s">
        <v>15</v>
      </c>
      <c r="E898" s="217">
        <v>60</v>
      </c>
      <c r="F898" s="217"/>
      <c r="G898" s="1">
        <f t="shared" si="14"/>
        <v>101.4</v>
      </c>
    </row>
    <row r="899" spans="1:11">
      <c r="A899" s="46"/>
      <c r="B899" s="405"/>
      <c r="C899" s="405"/>
      <c r="D899" t="s">
        <v>16</v>
      </c>
      <c r="E899" s="217">
        <v>5</v>
      </c>
      <c r="F899" s="217"/>
      <c r="G899" s="1">
        <f t="shared" si="14"/>
        <v>106.4</v>
      </c>
    </row>
    <row r="900" spans="1:11">
      <c r="A900" s="46"/>
      <c r="B900" s="405"/>
      <c r="C900" s="405"/>
      <c r="D900" t="s">
        <v>714</v>
      </c>
      <c r="E900" s="13">
        <v>80</v>
      </c>
      <c r="F900" s="217"/>
      <c r="G900" s="1">
        <f t="shared" si="14"/>
        <v>186.4</v>
      </c>
    </row>
    <row r="901" spans="1:11">
      <c r="A901" s="46">
        <v>45046</v>
      </c>
      <c r="B901" s="405" t="s">
        <v>65</v>
      </c>
      <c r="C901" s="405" t="s">
        <v>21</v>
      </c>
      <c r="D901" t="s">
        <v>15</v>
      </c>
      <c r="E901" s="217"/>
      <c r="F901" s="217">
        <v>60</v>
      </c>
      <c r="G901" s="1">
        <f t="shared" si="14"/>
        <v>126.4</v>
      </c>
    </row>
    <row r="902" spans="1:11">
      <c r="A902" s="46">
        <v>45046</v>
      </c>
      <c r="B902" s="405" t="s">
        <v>65</v>
      </c>
      <c r="C902" s="405" t="s">
        <v>21</v>
      </c>
      <c r="D902" t="s">
        <v>16</v>
      </c>
      <c r="E902" s="217"/>
      <c r="F902" s="217">
        <v>5</v>
      </c>
      <c r="G902" s="1">
        <f t="shared" si="14"/>
        <v>121.4</v>
      </c>
    </row>
    <row r="903" spans="1:11">
      <c r="A903" s="46">
        <v>45046</v>
      </c>
      <c r="B903" s="405" t="s">
        <v>65</v>
      </c>
      <c r="C903" s="405" t="s">
        <v>21</v>
      </c>
      <c r="D903" t="s">
        <v>714</v>
      </c>
      <c r="F903" s="1">
        <v>80</v>
      </c>
      <c r="G903" s="1">
        <f t="shared" si="14"/>
        <v>41.400000000000006</v>
      </c>
      <c r="I903" s="404"/>
      <c r="K903" s="224"/>
    </row>
    <row r="904" spans="1:11">
      <c r="A904" s="46">
        <v>45016</v>
      </c>
      <c r="B904" s="405" t="s">
        <v>53</v>
      </c>
      <c r="C904" s="405" t="s">
        <v>21</v>
      </c>
      <c r="D904" t="s">
        <v>13</v>
      </c>
      <c r="F904" s="1">
        <v>14.7</v>
      </c>
      <c r="G904" s="1">
        <f t="shared" si="14"/>
        <v>26.700000000000006</v>
      </c>
      <c r="I904" s="405"/>
      <c r="K904" s="224"/>
    </row>
    <row r="905" spans="1:11">
      <c r="A905" s="46">
        <v>45110</v>
      </c>
      <c r="B905" s="405">
        <v>27046</v>
      </c>
      <c r="C905" s="405" t="s">
        <v>21</v>
      </c>
      <c r="D905" t="s">
        <v>13</v>
      </c>
      <c r="F905" s="1">
        <v>25.2</v>
      </c>
      <c r="G905" s="1">
        <f t="shared" si="14"/>
        <v>1.5000000000000071</v>
      </c>
      <c r="I905" s="405"/>
      <c r="K905" s="224"/>
    </row>
    <row r="906" spans="1:11">
      <c r="A906" s="46">
        <v>45110</v>
      </c>
      <c r="B906" s="405">
        <v>27046</v>
      </c>
      <c r="C906" s="405" t="s">
        <v>21</v>
      </c>
      <c r="D906" t="s">
        <v>14</v>
      </c>
      <c r="F906" s="1">
        <v>1.5</v>
      </c>
      <c r="G906" s="1">
        <f t="shared" si="14"/>
        <v>7.1054273576010019E-15</v>
      </c>
      <c r="I906" s="405"/>
      <c r="K906" s="224"/>
    </row>
    <row r="907" spans="1:11">
      <c r="A907" s="68">
        <v>45077</v>
      </c>
      <c r="B907" s="404" t="s">
        <v>11</v>
      </c>
      <c r="C907" s="404" t="s">
        <v>22</v>
      </c>
      <c r="D907" t="s">
        <v>13</v>
      </c>
      <c r="E907" s="217">
        <v>36.799999999999997</v>
      </c>
      <c r="F907" s="217"/>
      <c r="G907" s="1">
        <f t="shared" si="14"/>
        <v>36.800000000000004</v>
      </c>
      <c r="I907" s="404"/>
    </row>
    <row r="908" spans="1:11">
      <c r="A908" s="46"/>
      <c r="B908" s="405"/>
      <c r="C908" s="405"/>
      <c r="D908" t="s">
        <v>14</v>
      </c>
      <c r="E908" s="217">
        <v>2.1</v>
      </c>
      <c r="F908" s="217"/>
      <c r="G908" s="1">
        <f t="shared" si="14"/>
        <v>38.900000000000006</v>
      </c>
    </row>
    <row r="909" spans="1:11">
      <c r="A909" s="46"/>
      <c r="B909" s="405"/>
      <c r="C909" s="405"/>
      <c r="D909" t="s">
        <v>15</v>
      </c>
      <c r="E909" s="217">
        <v>60</v>
      </c>
      <c r="F909" s="217"/>
      <c r="G909" s="1">
        <f t="shared" si="14"/>
        <v>98.9</v>
      </c>
    </row>
    <row r="910" spans="1:11">
      <c r="A910" s="46"/>
      <c r="B910" s="405"/>
      <c r="C910" s="405"/>
      <c r="D910" t="s">
        <v>16</v>
      </c>
      <c r="E910" s="217">
        <v>5</v>
      </c>
      <c r="F910" s="217"/>
      <c r="G910" s="1">
        <f t="shared" si="14"/>
        <v>103.9</v>
      </c>
    </row>
    <row r="911" spans="1:11">
      <c r="A911" s="46"/>
      <c r="B911" s="405"/>
      <c r="C911" s="405"/>
      <c r="D911" t="s">
        <v>714</v>
      </c>
      <c r="E911" s="13">
        <v>80</v>
      </c>
      <c r="F911" s="217"/>
      <c r="G911" s="1">
        <f t="shared" si="14"/>
        <v>183.9</v>
      </c>
    </row>
    <row r="912" spans="1:11">
      <c r="A912" s="46">
        <v>45077</v>
      </c>
      <c r="B912" s="405" t="s">
        <v>55</v>
      </c>
      <c r="C912" s="405" t="s">
        <v>22</v>
      </c>
      <c r="D912" t="s">
        <v>15</v>
      </c>
      <c r="E912" s="217"/>
      <c r="F912" s="217">
        <v>60</v>
      </c>
      <c r="G912" s="1">
        <f t="shared" si="14"/>
        <v>123.9</v>
      </c>
      <c r="I912" s="404"/>
      <c r="K912" s="217"/>
    </row>
    <row r="913" spans="1:11">
      <c r="A913" s="46">
        <v>45077</v>
      </c>
      <c r="B913" s="405" t="s">
        <v>55</v>
      </c>
      <c r="C913" s="405" t="s">
        <v>22</v>
      </c>
      <c r="D913" t="s">
        <v>16</v>
      </c>
      <c r="E913" s="217"/>
      <c r="F913" s="217">
        <v>5</v>
      </c>
      <c r="G913" s="1">
        <f t="shared" si="14"/>
        <v>118.9</v>
      </c>
      <c r="I913" s="405"/>
      <c r="K913" s="217"/>
    </row>
    <row r="914" spans="1:11">
      <c r="A914" s="46">
        <v>45077</v>
      </c>
      <c r="B914" s="405" t="s">
        <v>55</v>
      </c>
      <c r="C914" s="405" t="s">
        <v>22</v>
      </c>
      <c r="D914" t="s">
        <v>714</v>
      </c>
      <c r="F914" s="1">
        <v>40</v>
      </c>
      <c r="G914" s="1">
        <f t="shared" si="14"/>
        <v>78.900000000000006</v>
      </c>
      <c r="I914" s="404"/>
      <c r="K914" s="217"/>
    </row>
    <row r="915" spans="1:11">
      <c r="A915" s="30">
        <v>45107</v>
      </c>
      <c r="B915" s="405" t="s">
        <v>56</v>
      </c>
      <c r="C915" s="405" t="s">
        <v>22</v>
      </c>
      <c r="D915" t="s">
        <v>714</v>
      </c>
      <c r="F915" s="1">
        <v>20</v>
      </c>
      <c r="G915" s="1">
        <f t="shared" si="14"/>
        <v>58.900000000000006</v>
      </c>
      <c r="K915" s="217"/>
    </row>
    <row r="916" spans="1:11">
      <c r="A916" s="46">
        <v>45110</v>
      </c>
      <c r="B916" s="405">
        <v>27046</v>
      </c>
      <c r="C916" s="405" t="s">
        <v>22</v>
      </c>
      <c r="D916" t="s">
        <v>13</v>
      </c>
      <c r="F916" s="217">
        <v>36.799999999999997</v>
      </c>
      <c r="G916" s="1">
        <f t="shared" si="14"/>
        <v>22.100000000000009</v>
      </c>
    </row>
    <row r="917" spans="1:11">
      <c r="A917" s="46">
        <v>45110</v>
      </c>
      <c r="B917" s="405">
        <v>27046</v>
      </c>
      <c r="C917" s="405" t="s">
        <v>22</v>
      </c>
      <c r="D917" t="s">
        <v>14</v>
      </c>
      <c r="F917" s="217">
        <v>2.1</v>
      </c>
      <c r="G917" s="1">
        <f t="shared" si="14"/>
        <v>20.000000000000007</v>
      </c>
    </row>
    <row r="918" spans="1:11">
      <c r="A918" s="46">
        <v>45110</v>
      </c>
      <c r="B918" s="405">
        <v>27046</v>
      </c>
      <c r="C918" s="405" t="s">
        <v>22</v>
      </c>
      <c r="D918" t="s">
        <v>714</v>
      </c>
      <c r="F918" s="1">
        <v>20</v>
      </c>
      <c r="G918" s="1">
        <f t="shared" si="14"/>
        <v>0</v>
      </c>
    </row>
    <row r="919" spans="1:11">
      <c r="A919" s="68">
        <v>45107</v>
      </c>
      <c r="B919" s="404" t="s">
        <v>11</v>
      </c>
      <c r="C919" s="404" t="s">
        <v>23</v>
      </c>
      <c r="D919" t="s">
        <v>13</v>
      </c>
      <c r="E919" s="217">
        <v>37.5</v>
      </c>
      <c r="F919" s="217"/>
      <c r="G919" s="1">
        <f t="shared" si="14"/>
        <v>37.5</v>
      </c>
    </row>
    <row r="920" spans="1:11">
      <c r="A920" s="46"/>
      <c r="B920" s="405"/>
      <c r="C920" s="405"/>
      <c r="D920" t="s">
        <v>14</v>
      </c>
      <c r="E920" s="217">
        <v>2</v>
      </c>
      <c r="F920" s="217"/>
      <c r="G920" s="1">
        <f t="shared" si="14"/>
        <v>39.5</v>
      </c>
    </row>
    <row r="921" spans="1:11">
      <c r="A921" s="46"/>
      <c r="B921" s="405"/>
      <c r="C921" s="405"/>
      <c r="D921" t="s">
        <v>15</v>
      </c>
      <c r="E921" s="217">
        <v>60</v>
      </c>
      <c r="F921" s="217"/>
      <c r="G921" s="1">
        <f t="shared" si="14"/>
        <v>99.5</v>
      </c>
    </row>
    <row r="922" spans="1:11">
      <c r="A922" s="46"/>
      <c r="B922" s="405"/>
      <c r="C922" s="405"/>
      <c r="D922" t="s">
        <v>16</v>
      </c>
      <c r="E922" s="217">
        <v>5</v>
      </c>
      <c r="F922" s="217"/>
      <c r="G922" s="1">
        <f t="shared" si="14"/>
        <v>104.5</v>
      </c>
    </row>
    <row r="923" spans="1:11">
      <c r="A923" s="46"/>
      <c r="B923" s="405"/>
      <c r="C923" s="405"/>
      <c r="D923" t="s">
        <v>719</v>
      </c>
      <c r="E923" s="13">
        <v>80</v>
      </c>
      <c r="G923" s="1">
        <f t="shared" si="14"/>
        <v>184.5</v>
      </c>
    </row>
    <row r="924" spans="1:11">
      <c r="A924" s="46">
        <v>45107</v>
      </c>
      <c r="B924" s="405" t="s">
        <v>56</v>
      </c>
      <c r="C924" s="405" t="s">
        <v>23</v>
      </c>
      <c r="D924" t="s">
        <v>15</v>
      </c>
      <c r="E924" s="217"/>
      <c r="F924" s="217">
        <v>60</v>
      </c>
      <c r="G924" s="1">
        <f t="shared" si="14"/>
        <v>124.5</v>
      </c>
    </row>
    <row r="925" spans="1:11">
      <c r="A925" s="46">
        <v>45107</v>
      </c>
      <c r="B925" s="405" t="s">
        <v>56</v>
      </c>
      <c r="C925" s="405" t="s">
        <v>23</v>
      </c>
      <c r="D925" t="s">
        <v>16</v>
      </c>
      <c r="E925" s="217"/>
      <c r="F925" s="217">
        <v>5</v>
      </c>
      <c r="G925" s="1">
        <f t="shared" si="14"/>
        <v>119.5</v>
      </c>
    </row>
    <row r="926" spans="1:11">
      <c r="A926" s="46">
        <v>45107</v>
      </c>
      <c r="B926" s="405" t="s">
        <v>56</v>
      </c>
      <c r="C926" s="405" t="s">
        <v>23</v>
      </c>
      <c r="D926" t="s">
        <v>719</v>
      </c>
      <c r="F926" s="1">
        <v>20</v>
      </c>
      <c r="G926" s="1">
        <f t="shared" si="14"/>
        <v>99.5</v>
      </c>
    </row>
    <row r="927" spans="1:11">
      <c r="A927" s="46">
        <v>45138</v>
      </c>
      <c r="B927" s="405" t="s">
        <v>32</v>
      </c>
      <c r="C927" s="405" t="s">
        <v>23</v>
      </c>
      <c r="D927" t="s">
        <v>719</v>
      </c>
      <c r="F927" s="1">
        <v>60</v>
      </c>
      <c r="G927" s="1">
        <f t="shared" si="14"/>
        <v>39.5</v>
      </c>
    </row>
    <row r="928" spans="1:11">
      <c r="A928" s="46">
        <v>45322</v>
      </c>
      <c r="B928" s="405" t="s">
        <v>49</v>
      </c>
      <c r="C928" s="405" t="s">
        <v>23</v>
      </c>
      <c r="D928" t="s">
        <v>13</v>
      </c>
      <c r="F928" s="1">
        <v>37.5</v>
      </c>
      <c r="G928" s="1">
        <f t="shared" si="14"/>
        <v>2</v>
      </c>
    </row>
    <row r="929" spans="1:12">
      <c r="A929" s="46">
        <v>45322</v>
      </c>
      <c r="B929" s="405" t="s">
        <v>49</v>
      </c>
      <c r="C929" s="405" t="s">
        <v>23</v>
      </c>
      <c r="D929" t="s">
        <v>14</v>
      </c>
      <c r="F929" s="1">
        <v>2</v>
      </c>
      <c r="G929" s="1">
        <f t="shared" si="14"/>
        <v>0</v>
      </c>
    </row>
    <row r="930" spans="1:12">
      <c r="A930" s="68">
        <v>45138</v>
      </c>
      <c r="B930" s="404" t="s">
        <v>11</v>
      </c>
      <c r="C930" s="404" t="s">
        <v>24</v>
      </c>
      <c r="D930" t="s">
        <v>13</v>
      </c>
      <c r="E930" s="217">
        <v>35.4</v>
      </c>
      <c r="F930" s="217"/>
      <c r="G930" s="1">
        <f t="shared" si="14"/>
        <v>35.4</v>
      </c>
    </row>
    <row r="931" spans="1:12">
      <c r="A931" s="46"/>
      <c r="B931" s="405"/>
      <c r="C931" s="405"/>
      <c r="D931" t="s">
        <v>14</v>
      </c>
      <c r="E931" s="217">
        <v>2</v>
      </c>
      <c r="F931" s="217"/>
      <c r="G931" s="1">
        <f t="shared" si="14"/>
        <v>37.4</v>
      </c>
    </row>
    <row r="932" spans="1:12">
      <c r="A932" s="46"/>
      <c r="B932" s="405"/>
      <c r="C932" s="405"/>
      <c r="D932" t="s">
        <v>15</v>
      </c>
      <c r="E932" s="217">
        <v>60</v>
      </c>
      <c r="F932" s="217"/>
      <c r="G932" s="1">
        <f t="shared" si="14"/>
        <v>97.4</v>
      </c>
    </row>
    <row r="933" spans="1:12">
      <c r="A933" s="46"/>
      <c r="B933" s="405"/>
      <c r="C933" s="405"/>
      <c r="D933" t="s">
        <v>16</v>
      </c>
      <c r="E933" s="217">
        <v>5</v>
      </c>
      <c r="F933" s="217"/>
      <c r="G933" s="1">
        <f t="shared" si="14"/>
        <v>102.4</v>
      </c>
    </row>
    <row r="934" spans="1:12">
      <c r="A934" s="46"/>
      <c r="B934" s="405"/>
      <c r="C934" s="405"/>
      <c r="D934" t="s">
        <v>719</v>
      </c>
      <c r="E934" s="13">
        <v>80</v>
      </c>
      <c r="F934" s="217"/>
      <c r="G934" s="1">
        <f t="shared" si="14"/>
        <v>182.4</v>
      </c>
    </row>
    <row r="935" spans="1:12">
      <c r="A935" s="46">
        <v>45138</v>
      </c>
      <c r="B935" s="405" t="s">
        <v>32</v>
      </c>
      <c r="C935" s="405" t="s">
        <v>24</v>
      </c>
      <c r="D935" t="s">
        <v>15</v>
      </c>
      <c r="E935" s="217"/>
      <c r="F935" s="217">
        <v>60</v>
      </c>
      <c r="G935" s="1">
        <f t="shared" si="14"/>
        <v>122.4</v>
      </c>
    </row>
    <row r="936" spans="1:12">
      <c r="A936" s="46">
        <v>45138</v>
      </c>
      <c r="B936" s="405" t="s">
        <v>32</v>
      </c>
      <c r="C936" s="405" t="s">
        <v>24</v>
      </c>
      <c r="D936" t="s">
        <v>16</v>
      </c>
      <c r="E936" s="217"/>
      <c r="F936" s="217">
        <v>5</v>
      </c>
      <c r="G936" s="1">
        <f t="shared" si="14"/>
        <v>117.4</v>
      </c>
    </row>
    <row r="937" spans="1:12">
      <c r="A937" s="30">
        <v>45169</v>
      </c>
      <c r="B937" s="405" t="s">
        <v>57</v>
      </c>
      <c r="C937" s="405" t="s">
        <v>24</v>
      </c>
      <c r="D937" t="s">
        <v>719</v>
      </c>
      <c r="E937" s="217"/>
      <c r="F937" s="217">
        <v>60</v>
      </c>
      <c r="G937" s="1">
        <f t="shared" ref="G937:G942" si="15">+G936+E937-F937</f>
        <v>57.400000000000006</v>
      </c>
    </row>
    <row r="938" spans="1:12">
      <c r="A938" s="30">
        <v>45199</v>
      </c>
      <c r="B938" s="405" t="s">
        <v>61</v>
      </c>
      <c r="C938" s="405" t="s">
        <v>24</v>
      </c>
      <c r="D938" t="s">
        <v>719</v>
      </c>
      <c r="E938" s="217"/>
      <c r="F938" s="217">
        <v>20</v>
      </c>
      <c r="G938" s="1">
        <f t="shared" si="15"/>
        <v>37.400000000000006</v>
      </c>
    </row>
    <row r="939" spans="1:12">
      <c r="A939" s="46">
        <v>45322</v>
      </c>
      <c r="B939" s="405" t="s">
        <v>49</v>
      </c>
      <c r="C939" s="405" t="s">
        <v>23</v>
      </c>
      <c r="D939" t="s">
        <v>13</v>
      </c>
      <c r="E939" s="217"/>
      <c r="F939" s="217">
        <v>20.5</v>
      </c>
      <c r="G939" s="1">
        <f>+G938+E939-F939</f>
        <v>16.900000000000006</v>
      </c>
    </row>
    <row r="940" spans="1:12">
      <c r="A940" s="46">
        <v>45351</v>
      </c>
      <c r="B940" s="405" t="s">
        <v>50</v>
      </c>
      <c r="C940" s="405" t="s">
        <v>23</v>
      </c>
      <c r="D940" t="s">
        <v>13</v>
      </c>
      <c r="E940" s="217"/>
      <c r="F940" s="217">
        <v>16.899999999999999</v>
      </c>
      <c r="G940" s="1">
        <f>+G939+E940-F940</f>
        <v>0</v>
      </c>
    </row>
    <row r="941" spans="1:12">
      <c r="A941" s="32">
        <v>45169</v>
      </c>
      <c r="B941" s="404" t="s">
        <v>11</v>
      </c>
      <c r="C941" s="404" t="s">
        <v>25</v>
      </c>
      <c r="D941" t="s">
        <v>13</v>
      </c>
      <c r="E941" s="217">
        <v>33.799999999999997</v>
      </c>
      <c r="F941" s="217"/>
      <c r="G941" s="1">
        <f>+G940+E941-F941</f>
        <v>33.799999999999997</v>
      </c>
    </row>
    <row r="942" spans="1:12">
      <c r="B942" s="405"/>
      <c r="C942" s="405"/>
      <c r="D942" t="s">
        <v>14</v>
      </c>
      <c r="E942" s="217">
        <v>2.2999999999999998</v>
      </c>
      <c r="F942" s="217"/>
      <c r="G942" s="1">
        <f>+G941+E942-F942</f>
        <v>36.099999999999994</v>
      </c>
    </row>
    <row r="943" spans="1:12">
      <c r="B943" s="405"/>
      <c r="C943" s="405"/>
      <c r="D943" t="s">
        <v>15</v>
      </c>
      <c r="E943" s="256">
        <v>60</v>
      </c>
      <c r="F943" s="217"/>
      <c r="G943" s="1">
        <f t="shared" ref="G943:G1010" si="16">+G942+E943-F943</f>
        <v>96.1</v>
      </c>
    </row>
    <row r="944" spans="1:12">
      <c r="B944" s="405"/>
      <c r="C944" s="405"/>
      <c r="D944" t="s">
        <v>16</v>
      </c>
      <c r="E944" s="256">
        <v>5</v>
      </c>
      <c r="F944" s="217"/>
      <c r="G944" s="1">
        <f t="shared" si="16"/>
        <v>101.1</v>
      </c>
      <c r="J944" s="404"/>
      <c r="K944"/>
      <c r="L944" s="217"/>
    </row>
    <row r="945" spans="1:12">
      <c r="B945" s="405"/>
      <c r="C945" s="405"/>
      <c r="D945" t="s">
        <v>719</v>
      </c>
      <c r="E945" s="256">
        <v>80</v>
      </c>
      <c r="F945" s="217"/>
      <c r="G945" s="1">
        <f t="shared" si="16"/>
        <v>181.1</v>
      </c>
      <c r="J945" s="405"/>
      <c r="K945"/>
      <c r="L945" s="217"/>
    </row>
    <row r="946" spans="1:12">
      <c r="B946" s="405"/>
      <c r="C946" s="405"/>
      <c r="D946" t="s">
        <v>68</v>
      </c>
      <c r="E946" s="256">
        <v>15</v>
      </c>
      <c r="F946" s="217"/>
      <c r="G946" s="1">
        <f t="shared" si="16"/>
        <v>196.1</v>
      </c>
      <c r="J946" s="404"/>
      <c r="K946"/>
      <c r="L946" s="217"/>
    </row>
    <row r="947" spans="1:12">
      <c r="A947" s="30">
        <v>45169</v>
      </c>
      <c r="B947" s="405" t="s">
        <v>57</v>
      </c>
      <c r="C947" s="405" t="s">
        <v>25</v>
      </c>
      <c r="D947" t="s">
        <v>15</v>
      </c>
      <c r="E947" s="217"/>
      <c r="F947" s="217">
        <v>60</v>
      </c>
      <c r="G947" s="1">
        <f t="shared" si="16"/>
        <v>136.1</v>
      </c>
      <c r="J947" s="405"/>
      <c r="K947"/>
      <c r="L947" s="217"/>
    </row>
    <row r="948" spans="1:12">
      <c r="A948" s="30">
        <v>45169</v>
      </c>
      <c r="B948" s="405" t="s">
        <v>57</v>
      </c>
      <c r="C948" s="405" t="s">
        <v>25</v>
      </c>
      <c r="D948" t="s">
        <v>16</v>
      </c>
      <c r="E948" s="217"/>
      <c r="F948" s="217">
        <v>5</v>
      </c>
      <c r="G948" s="1">
        <f t="shared" si="16"/>
        <v>131.1</v>
      </c>
      <c r="K948"/>
      <c r="L948" s="217"/>
    </row>
    <row r="949" spans="1:12">
      <c r="A949" s="30">
        <v>45199</v>
      </c>
      <c r="B949" s="405" t="s">
        <v>61</v>
      </c>
      <c r="C949" s="405" t="s">
        <v>25</v>
      </c>
      <c r="D949" t="s">
        <v>719</v>
      </c>
      <c r="E949" s="217"/>
      <c r="F949" s="217">
        <v>60</v>
      </c>
      <c r="G949" s="1">
        <f>+G948+E949-F949</f>
        <v>71.099999999999994</v>
      </c>
      <c r="K949"/>
      <c r="L949" s="13"/>
    </row>
    <row r="950" spans="1:12">
      <c r="A950" s="46">
        <v>45230</v>
      </c>
      <c r="B950" s="405" t="s">
        <v>62</v>
      </c>
      <c r="C950" s="405" t="s">
        <v>25</v>
      </c>
      <c r="D950" t="s">
        <v>719</v>
      </c>
      <c r="E950" s="217"/>
      <c r="F950" s="217">
        <v>20</v>
      </c>
      <c r="G950" s="1">
        <f>+G949+E950-F950</f>
        <v>51.099999999999994</v>
      </c>
    </row>
    <row r="951" spans="1:12">
      <c r="A951" s="46">
        <v>45351</v>
      </c>
      <c r="B951" s="405" t="s">
        <v>50</v>
      </c>
      <c r="C951" s="405" t="s">
        <v>25</v>
      </c>
      <c r="D951" t="s">
        <v>13</v>
      </c>
      <c r="E951" s="217"/>
      <c r="F951" s="217">
        <v>33.799999999999997</v>
      </c>
      <c r="G951" s="1">
        <f>+G950+E951-F951</f>
        <v>17.299999999999997</v>
      </c>
    </row>
    <row r="952" spans="1:12">
      <c r="A952" s="46">
        <v>45351</v>
      </c>
      <c r="B952" s="405" t="s">
        <v>50</v>
      </c>
      <c r="C952" s="405" t="s">
        <v>25</v>
      </c>
      <c r="D952" t="s">
        <v>14</v>
      </c>
      <c r="E952" s="217"/>
      <c r="F952" s="217">
        <v>2.2999999999999998</v>
      </c>
      <c r="G952" s="1">
        <f>+G951+E952-F952</f>
        <v>14.999999999999996</v>
      </c>
    </row>
    <row r="953" spans="1:12">
      <c r="A953" s="46">
        <v>45351</v>
      </c>
      <c r="B953" s="405" t="s">
        <v>50</v>
      </c>
      <c r="C953" s="405" t="s">
        <v>25</v>
      </c>
      <c r="D953" t="s">
        <v>68</v>
      </c>
      <c r="E953" s="217"/>
      <c r="F953" s="217">
        <v>15</v>
      </c>
      <c r="G953" s="1">
        <f>+G952+E953-F953</f>
        <v>0</v>
      </c>
    </row>
    <row r="954" spans="1:12">
      <c r="A954" s="32">
        <v>45199</v>
      </c>
      <c r="B954" s="404" t="s">
        <v>11</v>
      </c>
      <c r="C954" s="404" t="s">
        <v>41</v>
      </c>
      <c r="D954" t="s">
        <v>13</v>
      </c>
      <c r="E954" s="13">
        <v>33.700000000000003</v>
      </c>
      <c r="G954" s="1">
        <f>+G953+E954-F954</f>
        <v>33.700000000000003</v>
      </c>
    </row>
    <row r="955" spans="1:12">
      <c r="B955" s="405"/>
      <c r="C955" s="405"/>
      <c r="D955" t="s">
        <v>14</v>
      </c>
      <c r="E955" s="13">
        <v>2</v>
      </c>
      <c r="G955" s="1">
        <f>+G954+E955-F955</f>
        <v>35.700000000000003</v>
      </c>
    </row>
    <row r="956" spans="1:12">
      <c r="B956" s="405"/>
      <c r="C956" s="405"/>
      <c r="D956" t="s">
        <v>15</v>
      </c>
      <c r="E956" s="13">
        <v>60</v>
      </c>
      <c r="G956" s="1">
        <f>+G955+E956-F956</f>
        <v>95.7</v>
      </c>
    </row>
    <row r="957" spans="1:12">
      <c r="B957" s="405"/>
      <c r="C957" s="405"/>
      <c r="D957" t="s">
        <v>16</v>
      </c>
      <c r="E957" s="13">
        <v>5</v>
      </c>
      <c r="G957" s="1">
        <f>+G956+E957-F957</f>
        <v>100.7</v>
      </c>
      <c r="H957" s="65"/>
    </row>
    <row r="958" spans="1:12">
      <c r="B958" s="405"/>
      <c r="C958" s="405"/>
      <c r="D958" t="s">
        <v>719</v>
      </c>
      <c r="E958" s="13">
        <v>80</v>
      </c>
      <c r="G958" s="1">
        <f>+G957+E958-F958</f>
        <v>180.7</v>
      </c>
    </row>
    <row r="959" spans="1:12">
      <c r="A959" s="30">
        <v>45199</v>
      </c>
      <c r="B959" s="405" t="s">
        <v>61</v>
      </c>
      <c r="C959" s="405" t="s">
        <v>41</v>
      </c>
      <c r="D959" t="s">
        <v>15</v>
      </c>
      <c r="F959" s="1">
        <v>60</v>
      </c>
      <c r="G959" s="1">
        <f>+G958+E959-F959</f>
        <v>120.69999999999999</v>
      </c>
      <c r="H959" s="65"/>
    </row>
    <row r="960" spans="1:12">
      <c r="A960" s="30">
        <v>45199</v>
      </c>
      <c r="B960" s="405" t="s">
        <v>61</v>
      </c>
      <c r="C960" s="405" t="s">
        <v>41</v>
      </c>
      <c r="D960" t="s">
        <v>16</v>
      </c>
      <c r="F960" s="1">
        <v>5</v>
      </c>
      <c r="G960" s="1">
        <f>+G959+E960-F960</f>
        <v>115.69999999999999</v>
      </c>
    </row>
    <row r="961" spans="1:15">
      <c r="A961" s="46">
        <v>45230</v>
      </c>
      <c r="B961" s="405" t="s">
        <v>62</v>
      </c>
      <c r="C961" s="405" t="s">
        <v>41</v>
      </c>
      <c r="D961" t="s">
        <v>719</v>
      </c>
      <c r="F961" s="1">
        <v>40</v>
      </c>
      <c r="G961" s="1">
        <f t="shared" si="16"/>
        <v>75.699999999999989</v>
      </c>
      <c r="H961" s="65"/>
    </row>
    <row r="962" spans="1:15">
      <c r="A962" s="30">
        <v>45260</v>
      </c>
      <c r="B962" s="405" t="s">
        <v>64</v>
      </c>
      <c r="C962" s="405" t="s">
        <v>41</v>
      </c>
      <c r="D962" t="s">
        <v>719</v>
      </c>
      <c r="F962" s="1">
        <v>40</v>
      </c>
      <c r="G962" s="1">
        <f t="shared" si="16"/>
        <v>35.699999999999989</v>
      </c>
    </row>
    <row r="963" spans="1:15">
      <c r="A963" s="46">
        <v>45351</v>
      </c>
      <c r="B963" s="405" t="s">
        <v>50</v>
      </c>
      <c r="C963" s="405" t="s">
        <v>41</v>
      </c>
      <c r="D963" t="s">
        <v>13</v>
      </c>
      <c r="E963"/>
      <c r="F963" s="1">
        <v>8</v>
      </c>
      <c r="G963" s="1">
        <f t="shared" si="16"/>
        <v>27.699999999999989</v>
      </c>
      <c r="O963"/>
    </row>
    <row r="964" spans="1:15">
      <c r="A964" s="46">
        <v>45357</v>
      </c>
      <c r="B964" s="405">
        <v>28487</v>
      </c>
      <c r="C964" s="405" t="s">
        <v>41</v>
      </c>
      <c r="D964" t="s">
        <v>13</v>
      </c>
      <c r="E964"/>
      <c r="F964" s="1">
        <v>25.7</v>
      </c>
      <c r="G964" s="1">
        <f t="shared" si="16"/>
        <v>1.9999999999999893</v>
      </c>
      <c r="O964"/>
    </row>
    <row r="965" spans="1:15">
      <c r="A965" s="46">
        <v>45357</v>
      </c>
      <c r="B965" s="405">
        <v>28487</v>
      </c>
      <c r="C965" s="405" t="s">
        <v>41</v>
      </c>
      <c r="D965" t="s">
        <v>14</v>
      </c>
      <c r="E965"/>
      <c r="F965" s="1">
        <v>2</v>
      </c>
      <c r="G965" s="1">
        <f t="shared" si="16"/>
        <v>-1.0658141036401503E-14</v>
      </c>
      <c r="O965"/>
    </row>
    <row r="966" spans="1:15">
      <c r="A966" s="32">
        <v>45230</v>
      </c>
      <c r="B966" s="404" t="s">
        <v>11</v>
      </c>
      <c r="C966" s="404" t="s">
        <v>27</v>
      </c>
      <c r="D966" t="s">
        <v>13</v>
      </c>
      <c r="E966" s="44">
        <v>32.700000000000003</v>
      </c>
      <c r="F966" s="50"/>
      <c r="G966" s="1">
        <f t="shared" si="16"/>
        <v>32.699999999999989</v>
      </c>
    </row>
    <row r="967" spans="1:15">
      <c r="B967" s="405"/>
      <c r="C967" s="405"/>
      <c r="D967" t="s">
        <v>14</v>
      </c>
      <c r="E967" s="44">
        <v>2</v>
      </c>
      <c r="F967" s="50"/>
      <c r="G967" s="1">
        <f t="shared" si="16"/>
        <v>34.699999999999989</v>
      </c>
      <c r="H967" s="65"/>
    </row>
    <row r="968" spans="1:15">
      <c r="B968" s="405"/>
      <c r="C968" s="405"/>
      <c r="D968" t="s">
        <v>15</v>
      </c>
      <c r="E968" s="217">
        <v>60</v>
      </c>
      <c r="F968" s="50"/>
      <c r="G968" s="1">
        <f t="shared" si="16"/>
        <v>94.699999999999989</v>
      </c>
    </row>
    <row r="969" spans="1:15">
      <c r="B969" s="405"/>
      <c r="C969" s="405"/>
      <c r="D969" t="s">
        <v>16</v>
      </c>
      <c r="E969" s="217">
        <v>5</v>
      </c>
      <c r="F969" s="50"/>
      <c r="G969" s="1">
        <f t="shared" si="16"/>
        <v>99.699999999999989</v>
      </c>
      <c r="H969" s="65"/>
    </row>
    <row r="970" spans="1:15">
      <c r="B970" s="405"/>
      <c r="C970" s="405"/>
      <c r="D970" t="s">
        <v>719</v>
      </c>
      <c r="E970" s="13">
        <v>80</v>
      </c>
      <c r="F970" s="50"/>
      <c r="G970" s="1">
        <f t="shared" si="16"/>
        <v>179.7</v>
      </c>
    </row>
    <row r="971" spans="1:15">
      <c r="A971" s="46">
        <v>45230</v>
      </c>
      <c r="B971" s="405" t="s">
        <v>62</v>
      </c>
      <c r="C971" s="405" t="s">
        <v>27</v>
      </c>
      <c r="D971" t="s">
        <v>15</v>
      </c>
      <c r="E971" s="217"/>
      <c r="F971" s="217">
        <v>60</v>
      </c>
      <c r="G971" s="1">
        <f t="shared" si="16"/>
        <v>119.69999999999999</v>
      </c>
      <c r="J971" s="422" t="s">
        <v>709</v>
      </c>
      <c r="K971" s="422"/>
      <c r="L971" s="422"/>
    </row>
    <row r="972" spans="1:15">
      <c r="A972" s="46">
        <v>45230</v>
      </c>
      <c r="B972" s="405" t="s">
        <v>62</v>
      </c>
      <c r="C972" s="405" t="s">
        <v>27</v>
      </c>
      <c r="D972" t="s">
        <v>16</v>
      </c>
      <c r="E972" s="217"/>
      <c r="F972" s="217">
        <v>5</v>
      </c>
      <c r="G972" s="1">
        <f t="shared" si="16"/>
        <v>114.69999999999999</v>
      </c>
      <c r="H972" s="65"/>
      <c r="K972"/>
      <c r="L972" s="13"/>
    </row>
    <row r="973" spans="1:15">
      <c r="A973" s="30">
        <v>45260</v>
      </c>
      <c r="B973" s="405" t="s">
        <v>64</v>
      </c>
      <c r="C973" s="405" t="s">
        <v>27</v>
      </c>
      <c r="D973" t="s">
        <v>719</v>
      </c>
      <c r="E973" s="217"/>
      <c r="F973" s="217">
        <v>4</v>
      </c>
      <c r="G973" s="1">
        <f t="shared" si="16"/>
        <v>110.69999999999999</v>
      </c>
      <c r="J973" s="404"/>
      <c r="K973"/>
      <c r="L973" s="13"/>
    </row>
    <row r="974" spans="1:15">
      <c r="A974" s="30">
        <v>45291</v>
      </c>
      <c r="B974" s="405" t="s">
        <v>48</v>
      </c>
      <c r="C974" s="405" t="s">
        <v>27</v>
      </c>
      <c r="D974" t="s">
        <v>719</v>
      </c>
      <c r="E974" s="217"/>
      <c r="F974" s="217">
        <v>20</v>
      </c>
      <c r="G974" s="1">
        <f t="shared" si="16"/>
        <v>90.699999999999989</v>
      </c>
      <c r="J974" s="405"/>
      <c r="K974"/>
      <c r="L974" s="13"/>
    </row>
    <row r="975" spans="1:15">
      <c r="A975" s="46">
        <v>45322</v>
      </c>
      <c r="B975" s="405" t="s">
        <v>49</v>
      </c>
      <c r="C975" s="405" t="s">
        <v>27</v>
      </c>
      <c r="D975" t="s">
        <v>719</v>
      </c>
      <c r="E975" s="217"/>
      <c r="F975" s="217">
        <v>56</v>
      </c>
      <c r="G975" s="1">
        <f t="shared" si="16"/>
        <v>34.699999999999989</v>
      </c>
      <c r="J975" s="404"/>
      <c r="K975"/>
      <c r="L975" s="44"/>
    </row>
    <row r="976" spans="1:15">
      <c r="A976" s="46">
        <v>45357</v>
      </c>
      <c r="B976" s="405">
        <v>28487</v>
      </c>
      <c r="C976" s="405" t="s">
        <v>27</v>
      </c>
      <c r="D976" t="s">
        <v>13</v>
      </c>
      <c r="E976" s="217"/>
      <c r="F976" s="217">
        <v>32.700000000000003</v>
      </c>
      <c r="G976" s="1">
        <f t="shared" si="16"/>
        <v>1.9999999999999858</v>
      </c>
      <c r="J976" s="404"/>
      <c r="K976"/>
      <c r="L976" s="44"/>
    </row>
    <row r="977" spans="1:13">
      <c r="A977" s="46">
        <v>45357</v>
      </c>
      <c r="B977" s="405">
        <v>28487</v>
      </c>
      <c r="C977" s="405" t="s">
        <v>27</v>
      </c>
      <c r="D977" t="s">
        <v>14</v>
      </c>
      <c r="E977" s="217"/>
      <c r="F977" s="217">
        <v>2</v>
      </c>
      <c r="G977" s="1">
        <f t="shared" si="16"/>
        <v>-1.4210854715202004E-14</v>
      </c>
      <c r="J977" s="404"/>
      <c r="K977"/>
      <c r="L977" s="44"/>
    </row>
    <row r="978" spans="1:13">
      <c r="A978" s="32">
        <v>45260</v>
      </c>
      <c r="B978" s="404" t="s">
        <v>11</v>
      </c>
      <c r="C978" s="404" t="s">
        <v>28</v>
      </c>
      <c r="D978" t="s">
        <v>13</v>
      </c>
      <c r="E978" s="44">
        <v>35.6</v>
      </c>
      <c r="F978" s="217"/>
      <c r="G978" s="1">
        <f t="shared" si="16"/>
        <v>35.599999999999987</v>
      </c>
      <c r="H978" s="65"/>
      <c r="J978" s="405"/>
      <c r="K978"/>
      <c r="L978" s="44"/>
    </row>
    <row r="979" spans="1:13">
      <c r="B979" s="405"/>
      <c r="C979" s="405"/>
      <c r="D979" t="s">
        <v>14</v>
      </c>
      <c r="E979" s="44">
        <v>5</v>
      </c>
      <c r="F979" s="217"/>
      <c r="G979" s="1">
        <f t="shared" si="16"/>
        <v>40.599999999999987</v>
      </c>
      <c r="J979" s="404"/>
      <c r="K979"/>
      <c r="L979" s="44"/>
    </row>
    <row r="980" spans="1:13">
      <c r="B980" s="405"/>
      <c r="C980" s="405"/>
      <c r="D980" t="s">
        <v>15</v>
      </c>
      <c r="E980" s="217">
        <v>60</v>
      </c>
      <c r="F980" s="217"/>
      <c r="G980" s="1">
        <f t="shared" si="16"/>
        <v>100.6</v>
      </c>
      <c r="J980" s="405"/>
      <c r="K980"/>
      <c r="L980" s="44"/>
    </row>
    <row r="981" spans="1:13">
      <c r="B981" s="405"/>
      <c r="C981" s="405"/>
      <c r="D981" t="s">
        <v>16</v>
      </c>
      <c r="E981" s="217">
        <v>5</v>
      </c>
      <c r="F981" s="217"/>
      <c r="G981" s="1">
        <f t="shared" si="16"/>
        <v>105.6</v>
      </c>
      <c r="K981"/>
      <c r="L981" s="13"/>
    </row>
    <row r="982" spans="1:13">
      <c r="B982" s="405"/>
      <c r="C982" s="405"/>
      <c r="D982" t="s">
        <v>719</v>
      </c>
      <c r="E982" s="13">
        <v>80</v>
      </c>
      <c r="F982" s="217"/>
      <c r="G982" s="1">
        <f t="shared" si="16"/>
        <v>185.6</v>
      </c>
      <c r="J982" s="404"/>
      <c r="K982"/>
      <c r="L982" s="44"/>
    </row>
    <row r="983" spans="1:13">
      <c r="A983" s="30">
        <v>45260</v>
      </c>
      <c r="B983" s="405" t="s">
        <v>64</v>
      </c>
      <c r="C983" s="405" t="s">
        <v>28</v>
      </c>
      <c r="D983" t="s">
        <v>15</v>
      </c>
      <c r="E983" s="217"/>
      <c r="F983" s="217">
        <v>60</v>
      </c>
      <c r="G983" s="1">
        <f t="shared" si="16"/>
        <v>125.6</v>
      </c>
      <c r="J983" s="405"/>
      <c r="K983"/>
      <c r="L983" s="44"/>
    </row>
    <row r="984" spans="1:13">
      <c r="A984" s="30">
        <v>45260</v>
      </c>
      <c r="B984" s="405" t="s">
        <v>64</v>
      </c>
      <c r="C984" s="405" t="s">
        <v>28</v>
      </c>
      <c r="D984" t="s">
        <v>16</v>
      </c>
      <c r="E984" s="217"/>
      <c r="F984" s="217">
        <v>5</v>
      </c>
      <c r="G984" s="1">
        <f t="shared" si="16"/>
        <v>120.6</v>
      </c>
      <c r="K984"/>
      <c r="L984" s="13"/>
    </row>
    <row r="985" spans="1:13">
      <c r="A985" s="46">
        <v>45322</v>
      </c>
      <c r="B985" s="405" t="s">
        <v>49</v>
      </c>
      <c r="C985" s="405" t="s">
        <v>28</v>
      </c>
      <c r="D985" t="s">
        <v>13</v>
      </c>
      <c r="E985" s="217"/>
      <c r="F985" s="217">
        <v>4</v>
      </c>
      <c r="G985" s="1">
        <f t="shared" si="16"/>
        <v>116.6</v>
      </c>
      <c r="J985" s="404"/>
      <c r="K985"/>
      <c r="L985" s="44"/>
    </row>
    <row r="986" spans="1:13">
      <c r="A986" s="46">
        <v>45357</v>
      </c>
      <c r="B986" s="405">
        <v>28487</v>
      </c>
      <c r="C986" s="405" t="s">
        <v>28</v>
      </c>
      <c r="D986" t="s">
        <v>13</v>
      </c>
      <c r="E986" s="217"/>
      <c r="F986" s="217">
        <v>31.6</v>
      </c>
      <c r="G986" s="1">
        <f t="shared" si="16"/>
        <v>85</v>
      </c>
      <c r="J986" s="404"/>
      <c r="K986"/>
      <c r="L986" s="44"/>
    </row>
    <row r="987" spans="1:13">
      <c r="A987" s="46">
        <v>45357</v>
      </c>
      <c r="B987" s="405">
        <v>28487</v>
      </c>
      <c r="C987" s="405" t="s">
        <v>28</v>
      </c>
      <c r="D987" t="s">
        <v>14</v>
      </c>
      <c r="E987" s="217"/>
      <c r="F987" s="217">
        <v>5</v>
      </c>
      <c r="G987" s="1">
        <f t="shared" si="16"/>
        <v>80</v>
      </c>
      <c r="J987" s="404"/>
      <c r="K987"/>
      <c r="L987" s="44"/>
    </row>
    <row r="988" spans="1:13">
      <c r="A988" s="46">
        <v>45357</v>
      </c>
      <c r="B988" s="405">
        <v>28487</v>
      </c>
      <c r="C988" s="405" t="s">
        <v>28</v>
      </c>
      <c r="D988" t="s">
        <v>719</v>
      </c>
      <c r="E988" s="217"/>
      <c r="F988" s="217">
        <v>80</v>
      </c>
      <c r="G988" s="1">
        <f t="shared" si="16"/>
        <v>0</v>
      </c>
      <c r="J988" s="404"/>
      <c r="K988"/>
      <c r="L988" s="44"/>
    </row>
    <row r="989" spans="1:13">
      <c r="A989" s="32">
        <v>45291</v>
      </c>
      <c r="B989" s="404" t="s">
        <v>11</v>
      </c>
      <c r="C989" s="404" t="s">
        <v>29</v>
      </c>
      <c r="D989" t="s">
        <v>13</v>
      </c>
      <c r="E989" s="44">
        <v>38</v>
      </c>
      <c r="F989" s="217"/>
      <c r="G989" s="1">
        <f t="shared" si="16"/>
        <v>38</v>
      </c>
      <c r="K989"/>
      <c r="L989" s="44"/>
    </row>
    <row r="990" spans="1:13">
      <c r="B990" s="405"/>
      <c r="C990" s="405"/>
      <c r="D990" t="s">
        <v>14</v>
      </c>
      <c r="E990" s="44">
        <v>5</v>
      </c>
      <c r="F990" s="217"/>
      <c r="G990" s="1">
        <f t="shared" si="16"/>
        <v>43</v>
      </c>
      <c r="K990"/>
      <c r="L990" s="13"/>
    </row>
    <row r="991" spans="1:13">
      <c r="B991" s="405"/>
      <c r="C991" s="405"/>
      <c r="D991" t="s">
        <v>15</v>
      </c>
      <c r="E991" s="217">
        <v>60</v>
      </c>
      <c r="F991" s="217"/>
      <c r="G991" s="1">
        <f t="shared" si="16"/>
        <v>103</v>
      </c>
      <c r="J991" s="404"/>
      <c r="K991"/>
      <c r="M991" s="13"/>
    </row>
    <row r="992" spans="1:13">
      <c r="B992" s="405"/>
      <c r="C992" s="405"/>
      <c r="D992" t="s">
        <v>16</v>
      </c>
      <c r="E992" s="217">
        <v>5</v>
      </c>
      <c r="F992" s="217"/>
      <c r="G992" s="1">
        <f t="shared" si="16"/>
        <v>108</v>
      </c>
      <c r="L992" s="13"/>
    </row>
    <row r="993" spans="1:13">
      <c r="B993" s="405"/>
      <c r="C993" s="405"/>
      <c r="D993" t="s">
        <v>719</v>
      </c>
      <c r="E993" s="13">
        <v>200</v>
      </c>
      <c r="F993" s="217"/>
      <c r="G993" s="1">
        <f t="shared" si="16"/>
        <v>308</v>
      </c>
      <c r="L993" s="29"/>
    </row>
    <row r="994" spans="1:13">
      <c r="A994" s="30">
        <v>45291</v>
      </c>
      <c r="B994" s="405" t="s">
        <v>48</v>
      </c>
      <c r="C994" s="405" t="s">
        <v>29</v>
      </c>
      <c r="D994" t="s">
        <v>15</v>
      </c>
      <c r="E994" s="25"/>
      <c r="F994" s="217">
        <v>60</v>
      </c>
      <c r="G994" s="1">
        <f t="shared" si="16"/>
        <v>248</v>
      </c>
      <c r="M994" s="29"/>
    </row>
    <row r="995" spans="1:13">
      <c r="A995" s="30">
        <v>45291</v>
      </c>
      <c r="B995" s="405" t="s">
        <v>48</v>
      </c>
      <c r="C995" s="405" t="s">
        <v>29</v>
      </c>
      <c r="D995" t="s">
        <v>16</v>
      </c>
      <c r="E995" s="25"/>
      <c r="F995" s="217">
        <v>5</v>
      </c>
      <c r="G995" s="1">
        <f t="shared" si="16"/>
        <v>243</v>
      </c>
    </row>
    <row r="996" spans="1:13">
      <c r="A996" s="46">
        <v>45357</v>
      </c>
      <c r="B996" s="405">
        <v>28487</v>
      </c>
      <c r="C996" s="405" t="s">
        <v>29</v>
      </c>
      <c r="D996" t="s">
        <v>13</v>
      </c>
      <c r="E996" s="25"/>
      <c r="F996" s="217">
        <v>38</v>
      </c>
      <c r="G996" s="1">
        <f t="shared" si="16"/>
        <v>205</v>
      </c>
    </row>
    <row r="997" spans="1:13">
      <c r="A997" s="46">
        <v>45357</v>
      </c>
      <c r="B997" s="405">
        <v>28487</v>
      </c>
      <c r="C997" s="405" t="s">
        <v>29</v>
      </c>
      <c r="D997" t="s">
        <v>14</v>
      </c>
      <c r="E997" s="25"/>
      <c r="F997" s="217">
        <v>5</v>
      </c>
      <c r="G997" s="1">
        <f t="shared" si="16"/>
        <v>200</v>
      </c>
    </row>
    <row r="998" spans="1:13">
      <c r="A998" s="46">
        <v>45357</v>
      </c>
      <c r="B998" s="405">
        <v>28487</v>
      </c>
      <c r="C998" s="405" t="s">
        <v>29</v>
      </c>
      <c r="D998" t="s">
        <v>719</v>
      </c>
      <c r="E998" s="25"/>
      <c r="F998" s="217">
        <v>200</v>
      </c>
      <c r="G998" s="1">
        <f t="shared" si="16"/>
        <v>0</v>
      </c>
    </row>
    <row r="999" spans="1:13">
      <c r="A999" s="68">
        <v>45322</v>
      </c>
      <c r="B999" s="404" t="s">
        <v>11</v>
      </c>
      <c r="C999" s="404" t="s">
        <v>12</v>
      </c>
      <c r="D999" t="s">
        <v>13</v>
      </c>
      <c r="E999" s="44">
        <v>42.4</v>
      </c>
      <c r="F999" s="217"/>
      <c r="G999" s="1">
        <f t="shared" si="16"/>
        <v>42.4</v>
      </c>
    </row>
    <row r="1000" spans="1:13">
      <c r="A1000" s="46"/>
      <c r="B1000" s="405"/>
      <c r="C1000" s="405"/>
      <c r="D1000" t="s">
        <v>14</v>
      </c>
      <c r="E1000" s="44">
        <v>8.8000000000000007</v>
      </c>
      <c r="F1000" s="217"/>
      <c r="G1000" s="1">
        <f t="shared" si="16"/>
        <v>51.2</v>
      </c>
    </row>
    <row r="1001" spans="1:13">
      <c r="A1001" s="46"/>
      <c r="B1001" s="405"/>
      <c r="C1001" s="405"/>
      <c r="D1001" t="s">
        <v>15</v>
      </c>
      <c r="E1001" s="217">
        <v>60</v>
      </c>
      <c r="F1001" s="217"/>
      <c r="G1001" s="1">
        <f t="shared" si="16"/>
        <v>111.2</v>
      </c>
    </row>
    <row r="1002" spans="1:13">
      <c r="A1002" s="46"/>
      <c r="B1002" s="405"/>
      <c r="C1002" s="405"/>
      <c r="D1002" t="s">
        <v>16</v>
      </c>
      <c r="E1002" s="217">
        <v>5</v>
      </c>
      <c r="F1002" s="217"/>
      <c r="G1002" s="1">
        <f t="shared" si="16"/>
        <v>116.2</v>
      </c>
    </row>
    <row r="1003" spans="1:13">
      <c r="A1003" s="46"/>
      <c r="B1003" s="405"/>
      <c r="C1003" s="405"/>
      <c r="D1003" t="s">
        <v>719</v>
      </c>
      <c r="E1003" s="13">
        <v>200</v>
      </c>
      <c r="F1003" s="217"/>
      <c r="G1003" s="1">
        <f t="shared" si="16"/>
        <v>316.2</v>
      </c>
    </row>
    <row r="1004" spans="1:13">
      <c r="A1004" s="46">
        <v>45322</v>
      </c>
      <c r="B1004" s="405" t="s">
        <v>49</v>
      </c>
      <c r="C1004" s="405" t="s">
        <v>12</v>
      </c>
      <c r="D1004" t="s">
        <v>15</v>
      </c>
      <c r="E1004" s="217"/>
      <c r="F1004" s="217">
        <v>60</v>
      </c>
      <c r="G1004" s="1">
        <f t="shared" si="16"/>
        <v>256.2</v>
      </c>
    </row>
    <row r="1005" spans="1:13">
      <c r="A1005" s="46">
        <v>45322</v>
      </c>
      <c r="B1005" s="405" t="s">
        <v>49</v>
      </c>
      <c r="C1005" s="405" t="s">
        <v>12</v>
      </c>
      <c r="D1005" t="s">
        <v>16</v>
      </c>
      <c r="E1005" s="217"/>
      <c r="F1005" s="217">
        <v>5</v>
      </c>
      <c r="G1005" s="1">
        <f t="shared" si="16"/>
        <v>251.2</v>
      </c>
    </row>
    <row r="1006" spans="1:13">
      <c r="A1006" s="46">
        <v>45357</v>
      </c>
      <c r="B1006" s="405">
        <v>28487</v>
      </c>
      <c r="C1006" s="405" t="s">
        <v>12</v>
      </c>
      <c r="D1006" t="s">
        <v>13</v>
      </c>
      <c r="E1006" s="217"/>
      <c r="F1006" s="217">
        <v>42.4</v>
      </c>
      <c r="G1006" s="1">
        <f t="shared" si="16"/>
        <v>208.79999999999998</v>
      </c>
    </row>
    <row r="1007" spans="1:13">
      <c r="A1007" s="46">
        <v>45357</v>
      </c>
      <c r="B1007" s="405">
        <v>28487</v>
      </c>
      <c r="C1007" s="405" t="s">
        <v>12</v>
      </c>
      <c r="D1007" t="s">
        <v>14</v>
      </c>
      <c r="E1007" s="217"/>
      <c r="F1007" s="217">
        <v>8.8000000000000007</v>
      </c>
      <c r="G1007" s="1">
        <f t="shared" si="16"/>
        <v>199.99999999999997</v>
      </c>
    </row>
    <row r="1008" spans="1:13">
      <c r="A1008" s="46">
        <v>45357</v>
      </c>
      <c r="B1008" s="405">
        <v>28487</v>
      </c>
      <c r="C1008" s="405" t="s">
        <v>12</v>
      </c>
      <c r="D1008" t="s">
        <v>719</v>
      </c>
      <c r="E1008" s="217"/>
      <c r="F1008" s="217">
        <v>200</v>
      </c>
      <c r="G1008" s="1">
        <f t="shared" si="16"/>
        <v>0</v>
      </c>
    </row>
    <row r="1009" spans="1:11">
      <c r="A1009" s="68">
        <v>45351</v>
      </c>
      <c r="B1009" s="404" t="s">
        <v>11</v>
      </c>
      <c r="C1009" s="404" t="s">
        <v>19</v>
      </c>
      <c r="D1009" t="s">
        <v>13</v>
      </c>
      <c r="E1009" s="217">
        <v>44</v>
      </c>
      <c r="F1009" s="217"/>
      <c r="G1009" s="1">
        <f t="shared" si="16"/>
        <v>44</v>
      </c>
    </row>
    <row r="1010" spans="1:11">
      <c r="A1010" s="46"/>
      <c r="B1010" s="405"/>
      <c r="C1010" s="405"/>
      <c r="D1010" t="s">
        <v>14</v>
      </c>
      <c r="E1010" s="217">
        <v>5</v>
      </c>
      <c r="F1010" s="217"/>
      <c r="G1010" s="1">
        <f t="shared" si="16"/>
        <v>49</v>
      </c>
      <c r="K1010" s="217"/>
    </row>
    <row r="1011" spans="1:11">
      <c r="A1011" s="46"/>
      <c r="B1011" s="405"/>
      <c r="C1011" s="405"/>
      <c r="D1011" t="s">
        <v>15</v>
      </c>
      <c r="E1011" s="217">
        <v>58</v>
      </c>
      <c r="F1011" s="217"/>
      <c r="G1011" s="1">
        <f t="shared" ref="G1011:G1084" si="17">+G1010+E1011-F1011</f>
        <v>107</v>
      </c>
      <c r="I1011" s="405"/>
      <c r="K1011" s="217"/>
    </row>
    <row r="1012" spans="1:11">
      <c r="A1012" s="46"/>
      <c r="B1012" s="405"/>
      <c r="C1012" s="405"/>
      <c r="D1012" t="s">
        <v>16</v>
      </c>
      <c r="E1012" s="217">
        <v>5</v>
      </c>
      <c r="F1012" s="217"/>
      <c r="G1012" s="1">
        <f t="shared" si="17"/>
        <v>112</v>
      </c>
      <c r="I1012" s="404"/>
      <c r="K1012" s="13"/>
    </row>
    <row r="1013" spans="1:11">
      <c r="A1013" s="46"/>
      <c r="B1013" s="405"/>
      <c r="C1013" s="405"/>
      <c r="D1013" t="s">
        <v>719</v>
      </c>
      <c r="E1013" s="13">
        <v>200</v>
      </c>
      <c r="F1013" s="217"/>
      <c r="G1013" s="1">
        <f t="shared" si="17"/>
        <v>312</v>
      </c>
    </row>
    <row r="1014" spans="1:11">
      <c r="A1014" s="46">
        <v>45351</v>
      </c>
      <c r="B1014" s="405" t="s">
        <v>50</v>
      </c>
      <c r="C1014" s="405" t="s">
        <v>19</v>
      </c>
      <c r="D1014" t="s">
        <v>15</v>
      </c>
      <c r="E1014" s="217"/>
      <c r="F1014" s="217">
        <v>58</v>
      </c>
      <c r="G1014" s="1">
        <f t="shared" si="17"/>
        <v>254</v>
      </c>
    </row>
    <row r="1015" spans="1:11">
      <c r="A1015" s="46">
        <v>45351</v>
      </c>
      <c r="B1015" s="405" t="s">
        <v>50</v>
      </c>
      <c r="C1015" s="405" t="s">
        <v>19</v>
      </c>
      <c r="D1015" t="s">
        <v>16</v>
      </c>
      <c r="E1015" s="217"/>
      <c r="F1015" s="217">
        <v>5</v>
      </c>
      <c r="G1015" s="1">
        <f t="shared" si="17"/>
        <v>249</v>
      </c>
    </row>
    <row r="1016" spans="1:11">
      <c r="A1016" s="30">
        <v>45382</v>
      </c>
      <c r="B1016" s="405" t="s">
        <v>53</v>
      </c>
      <c r="C1016" s="405" t="s">
        <v>19</v>
      </c>
      <c r="D1016" t="s">
        <v>13</v>
      </c>
      <c r="F1016" s="217">
        <v>44</v>
      </c>
      <c r="G1016" s="1">
        <f t="shared" si="17"/>
        <v>205</v>
      </c>
    </row>
    <row r="1017" spans="1:11">
      <c r="A1017" s="30">
        <v>45382</v>
      </c>
      <c r="B1017" s="405" t="s">
        <v>53</v>
      </c>
      <c r="C1017" s="405" t="s">
        <v>19</v>
      </c>
      <c r="D1017" t="s">
        <v>14</v>
      </c>
      <c r="F1017" s="217">
        <v>5</v>
      </c>
      <c r="G1017" s="1">
        <f t="shared" si="17"/>
        <v>200</v>
      </c>
    </row>
    <row r="1018" spans="1:11">
      <c r="A1018" s="30">
        <v>45382</v>
      </c>
      <c r="B1018" s="405" t="s">
        <v>53</v>
      </c>
      <c r="C1018" s="405" t="s">
        <v>19</v>
      </c>
      <c r="D1018" t="s">
        <v>719</v>
      </c>
      <c r="F1018" s="1">
        <v>13</v>
      </c>
      <c r="G1018" s="1">
        <f t="shared" si="17"/>
        <v>187</v>
      </c>
    </row>
    <row r="1019" spans="1:11">
      <c r="A1019" s="30">
        <v>45377</v>
      </c>
      <c r="B1019" s="405">
        <v>28709</v>
      </c>
      <c r="C1019" s="405" t="s">
        <v>19</v>
      </c>
      <c r="D1019" t="s">
        <v>719</v>
      </c>
      <c r="F1019" s="1">
        <v>187</v>
      </c>
      <c r="G1019" s="1">
        <f t="shared" si="17"/>
        <v>0</v>
      </c>
    </row>
    <row r="1020" spans="1:11">
      <c r="A1020" s="32">
        <v>45382</v>
      </c>
      <c r="B1020" s="404" t="s">
        <v>11</v>
      </c>
      <c r="C1020" s="404" t="s">
        <v>20</v>
      </c>
      <c r="D1020" t="s">
        <v>13</v>
      </c>
      <c r="E1020" s="217">
        <v>42.6</v>
      </c>
      <c r="F1020" s="217"/>
      <c r="G1020" s="1">
        <f t="shared" si="17"/>
        <v>42.6</v>
      </c>
    </row>
    <row r="1021" spans="1:11">
      <c r="B1021" s="405"/>
      <c r="C1021" s="405"/>
      <c r="D1021" t="s">
        <v>14</v>
      </c>
      <c r="E1021" s="217">
        <v>5</v>
      </c>
      <c r="F1021" s="217"/>
      <c r="G1021" s="1">
        <f t="shared" si="17"/>
        <v>47.6</v>
      </c>
    </row>
    <row r="1022" spans="1:11">
      <c r="B1022" s="405"/>
      <c r="C1022" s="405"/>
      <c r="D1022" t="s">
        <v>15</v>
      </c>
      <c r="E1022" s="217">
        <v>60</v>
      </c>
      <c r="F1022" s="217"/>
      <c r="G1022" s="1">
        <f t="shared" si="17"/>
        <v>107.6</v>
      </c>
    </row>
    <row r="1023" spans="1:11">
      <c r="B1023" s="405"/>
      <c r="C1023" s="405"/>
      <c r="D1023" t="s">
        <v>16</v>
      </c>
      <c r="E1023" s="217">
        <v>5</v>
      </c>
      <c r="F1023" s="217"/>
      <c r="G1023" s="1">
        <f t="shared" si="17"/>
        <v>112.6</v>
      </c>
    </row>
    <row r="1024" spans="1:11">
      <c r="B1024" s="405"/>
      <c r="C1024" s="405"/>
      <c r="D1024" t="s">
        <v>719</v>
      </c>
      <c r="E1024" s="13">
        <v>200</v>
      </c>
      <c r="F1024" s="217"/>
      <c r="G1024" s="1">
        <f t="shared" si="17"/>
        <v>312.60000000000002</v>
      </c>
    </row>
    <row r="1025" spans="1:12">
      <c r="A1025" s="30">
        <v>45382</v>
      </c>
      <c r="B1025" s="405" t="s">
        <v>53</v>
      </c>
      <c r="C1025" s="405" t="s">
        <v>20</v>
      </c>
      <c r="D1025" t="s">
        <v>15</v>
      </c>
      <c r="E1025" s="217"/>
      <c r="F1025" s="217">
        <v>60</v>
      </c>
      <c r="G1025" s="1">
        <f t="shared" si="17"/>
        <v>252.60000000000002</v>
      </c>
    </row>
    <row r="1026" spans="1:12">
      <c r="A1026" s="30">
        <v>45382</v>
      </c>
      <c r="B1026" s="405" t="s">
        <v>53</v>
      </c>
      <c r="C1026" s="405" t="s">
        <v>20</v>
      </c>
      <c r="D1026" t="s">
        <v>16</v>
      </c>
      <c r="E1026" s="217"/>
      <c r="F1026" s="217">
        <v>5</v>
      </c>
      <c r="G1026" s="1">
        <f t="shared" si="17"/>
        <v>247.60000000000002</v>
      </c>
    </row>
    <row r="1027" spans="1:12">
      <c r="A1027" s="30">
        <v>45382</v>
      </c>
      <c r="B1027" s="405" t="s">
        <v>53</v>
      </c>
      <c r="C1027" s="405" t="s">
        <v>20</v>
      </c>
      <c r="D1027" t="s">
        <v>13</v>
      </c>
      <c r="F1027" s="1">
        <v>7</v>
      </c>
      <c r="G1027" s="1">
        <f t="shared" si="17"/>
        <v>240.60000000000002</v>
      </c>
    </row>
    <row r="1028" spans="1:12">
      <c r="A1028" s="30">
        <v>45412</v>
      </c>
      <c r="B1028" s="405" t="s">
        <v>95</v>
      </c>
      <c r="C1028" s="405" t="s">
        <v>20</v>
      </c>
      <c r="D1028" t="s">
        <v>13</v>
      </c>
      <c r="F1028" s="1">
        <v>35.6</v>
      </c>
      <c r="G1028" s="1">
        <f t="shared" si="17"/>
        <v>205.00000000000003</v>
      </c>
    </row>
    <row r="1029" spans="1:12">
      <c r="A1029" s="30">
        <v>45412</v>
      </c>
      <c r="B1029" s="405" t="s">
        <v>95</v>
      </c>
      <c r="C1029" s="405" t="s">
        <v>20</v>
      </c>
      <c r="D1029" t="s">
        <v>14</v>
      </c>
      <c r="F1029" s="1">
        <v>5</v>
      </c>
      <c r="G1029" s="1">
        <f t="shared" si="17"/>
        <v>200.00000000000003</v>
      </c>
    </row>
    <row r="1030" spans="1:12">
      <c r="A1030" s="30">
        <v>45443</v>
      </c>
      <c r="B1030" s="405" t="s">
        <v>664</v>
      </c>
      <c r="C1030" s="405" t="s">
        <v>20</v>
      </c>
      <c r="D1030" t="s">
        <v>719</v>
      </c>
      <c r="F1030" s="1">
        <v>25</v>
      </c>
      <c r="G1030" s="1">
        <f t="shared" si="17"/>
        <v>175.00000000000003</v>
      </c>
    </row>
    <row r="1031" spans="1:12">
      <c r="A1031" s="30">
        <v>45469</v>
      </c>
      <c r="B1031" s="405">
        <v>29084</v>
      </c>
      <c r="C1031" s="405" t="s">
        <v>20</v>
      </c>
      <c r="D1031" t="s">
        <v>719</v>
      </c>
      <c r="F1031" s="1">
        <v>175</v>
      </c>
      <c r="G1031" s="1">
        <f t="shared" si="17"/>
        <v>0</v>
      </c>
    </row>
    <row r="1032" spans="1:12">
      <c r="A1032" s="32">
        <v>45412</v>
      </c>
      <c r="B1032" s="404" t="s">
        <v>11</v>
      </c>
      <c r="C1032" s="404" t="s">
        <v>21</v>
      </c>
      <c r="D1032" t="s">
        <v>13</v>
      </c>
      <c r="E1032" s="217">
        <v>42.3</v>
      </c>
      <c r="F1032" s="217"/>
      <c r="G1032" s="1">
        <f t="shared" si="17"/>
        <v>42.3</v>
      </c>
      <c r="I1032" s="263"/>
      <c r="J1032" s="263"/>
      <c r="K1032" s="263"/>
    </row>
    <row r="1033" spans="1:12">
      <c r="B1033" s="405"/>
      <c r="C1033" s="405"/>
      <c r="D1033" t="s">
        <v>14</v>
      </c>
      <c r="E1033" s="217">
        <v>5</v>
      </c>
      <c r="F1033" s="217"/>
      <c r="G1033" s="1">
        <f t="shared" si="17"/>
        <v>47.3</v>
      </c>
      <c r="I1033" s="264"/>
      <c r="J1033" s="263"/>
      <c r="K1033" s="265"/>
      <c r="L1033" s="13"/>
    </row>
    <row r="1034" spans="1:12">
      <c r="B1034" s="405"/>
      <c r="C1034" s="405"/>
      <c r="D1034" t="s">
        <v>15</v>
      </c>
      <c r="E1034" s="217">
        <v>60</v>
      </c>
      <c r="F1034" s="217"/>
      <c r="G1034" s="1">
        <f t="shared" si="17"/>
        <v>107.3</v>
      </c>
      <c r="I1034" s="404"/>
      <c r="K1034" s="217"/>
    </row>
    <row r="1035" spans="1:12">
      <c r="B1035" s="405"/>
      <c r="C1035" s="405"/>
      <c r="D1035" t="s">
        <v>16</v>
      </c>
      <c r="E1035" s="217">
        <v>5</v>
      </c>
      <c r="F1035" s="217"/>
      <c r="G1035" s="1">
        <f t="shared" si="17"/>
        <v>112.3</v>
      </c>
      <c r="I1035" s="405"/>
      <c r="K1035" s="217"/>
    </row>
    <row r="1036" spans="1:12">
      <c r="B1036" s="405"/>
      <c r="C1036" s="405"/>
      <c r="D1036" t="s">
        <v>719</v>
      </c>
      <c r="E1036" s="13">
        <v>200</v>
      </c>
      <c r="F1036" s="217"/>
      <c r="G1036" s="1">
        <f t="shared" si="17"/>
        <v>312.3</v>
      </c>
      <c r="K1036" s="13"/>
      <c r="L1036" s="29"/>
    </row>
    <row r="1037" spans="1:12">
      <c r="A1037" s="30">
        <v>45412</v>
      </c>
      <c r="B1037" s="405" t="s">
        <v>95</v>
      </c>
      <c r="C1037" s="405" t="s">
        <v>21</v>
      </c>
      <c r="D1037" t="s">
        <v>15</v>
      </c>
      <c r="E1037" s="217"/>
      <c r="F1037" s="217">
        <v>58</v>
      </c>
      <c r="G1037" s="1">
        <f t="shared" si="17"/>
        <v>254.3</v>
      </c>
      <c r="I1037" s="404"/>
      <c r="K1037" s="217"/>
    </row>
    <row r="1038" spans="1:12">
      <c r="A1038" s="30">
        <v>45412</v>
      </c>
      <c r="B1038" s="405" t="s">
        <v>95</v>
      </c>
      <c r="C1038" s="405" t="s">
        <v>21</v>
      </c>
      <c r="D1038" t="s">
        <v>13</v>
      </c>
      <c r="F1038" s="1">
        <v>32.4</v>
      </c>
      <c r="G1038" s="1">
        <f t="shared" si="17"/>
        <v>221.9</v>
      </c>
      <c r="I1038" s="405"/>
      <c r="K1038" s="217"/>
    </row>
    <row r="1039" spans="1:12">
      <c r="A1039" s="30">
        <v>45422</v>
      </c>
      <c r="B1039" s="167">
        <v>28863</v>
      </c>
      <c r="C1039" s="405" t="s">
        <v>21</v>
      </c>
      <c r="D1039" t="s">
        <v>15</v>
      </c>
      <c r="E1039" s="217"/>
      <c r="F1039" s="217">
        <v>2</v>
      </c>
      <c r="G1039" s="1">
        <f t="shared" si="17"/>
        <v>219.9</v>
      </c>
      <c r="K1039" s="13"/>
    </row>
    <row r="1040" spans="1:12">
      <c r="A1040" s="30">
        <v>45422</v>
      </c>
      <c r="B1040" s="167">
        <v>28863</v>
      </c>
      <c r="C1040" s="405" t="s">
        <v>21</v>
      </c>
      <c r="D1040" t="s">
        <v>16</v>
      </c>
      <c r="E1040" s="217"/>
      <c r="F1040" s="217">
        <v>5</v>
      </c>
      <c r="G1040" s="1">
        <f t="shared" si="17"/>
        <v>214.9</v>
      </c>
    </row>
    <row r="1041" spans="1:11">
      <c r="A1041" s="30">
        <v>45469</v>
      </c>
      <c r="B1041" s="405">
        <v>29084</v>
      </c>
      <c r="C1041" s="405" t="s">
        <v>21</v>
      </c>
      <c r="D1041" t="s">
        <v>719</v>
      </c>
      <c r="E1041" s="217"/>
      <c r="F1041" s="217">
        <v>25</v>
      </c>
      <c r="G1041" s="1">
        <f t="shared" si="17"/>
        <v>189.9</v>
      </c>
    </row>
    <row r="1042" spans="1:11">
      <c r="A1042" s="30">
        <v>45469</v>
      </c>
      <c r="B1042" s="405">
        <v>29087</v>
      </c>
      <c r="C1042" s="405" t="s">
        <v>21</v>
      </c>
      <c r="D1042" t="s">
        <v>719</v>
      </c>
      <c r="E1042" s="217"/>
      <c r="F1042" s="217">
        <v>100</v>
      </c>
      <c r="G1042" s="1">
        <f t="shared" si="17"/>
        <v>89.9</v>
      </c>
    </row>
    <row r="1043" spans="1:11">
      <c r="A1043" s="46">
        <v>45473</v>
      </c>
      <c r="B1043" s="405" t="s">
        <v>56</v>
      </c>
      <c r="C1043" s="405" t="s">
        <v>21</v>
      </c>
      <c r="D1043" t="s">
        <v>719</v>
      </c>
      <c r="E1043" s="217"/>
      <c r="F1043" s="217">
        <v>67</v>
      </c>
      <c r="G1043" s="1">
        <f t="shared" si="17"/>
        <v>22.900000000000006</v>
      </c>
    </row>
    <row r="1044" spans="1:11">
      <c r="A1044" s="46">
        <v>45483</v>
      </c>
      <c r="B1044" s="405">
        <v>29288</v>
      </c>
      <c r="C1044" s="405" t="s">
        <v>21</v>
      </c>
      <c r="D1044" t="s">
        <v>13</v>
      </c>
      <c r="E1044" s="217"/>
      <c r="F1044" s="217">
        <v>9.9</v>
      </c>
      <c r="G1044" s="1">
        <f t="shared" si="17"/>
        <v>13.000000000000005</v>
      </c>
    </row>
    <row r="1045" spans="1:11">
      <c r="A1045" s="46">
        <v>45483</v>
      </c>
      <c r="B1045" s="405">
        <v>29288</v>
      </c>
      <c r="C1045" s="405" t="s">
        <v>21</v>
      </c>
      <c r="D1045" t="s">
        <v>14</v>
      </c>
      <c r="E1045" s="217"/>
      <c r="F1045" s="217">
        <v>5</v>
      </c>
      <c r="G1045" s="1">
        <f t="shared" si="17"/>
        <v>8.0000000000000053</v>
      </c>
    </row>
    <row r="1046" spans="1:11">
      <c r="A1046" s="46">
        <v>45483</v>
      </c>
      <c r="B1046" s="405">
        <v>29288</v>
      </c>
      <c r="C1046" s="405" t="s">
        <v>21</v>
      </c>
      <c r="D1046" t="s">
        <v>719</v>
      </c>
      <c r="E1046" s="217"/>
      <c r="F1046" s="217">
        <v>8</v>
      </c>
      <c r="G1046" s="1">
        <f t="shared" si="17"/>
        <v>0</v>
      </c>
    </row>
    <row r="1047" spans="1:11">
      <c r="A1047" s="32">
        <v>45443</v>
      </c>
      <c r="B1047" s="404" t="s">
        <v>11</v>
      </c>
      <c r="C1047" s="404" t="s">
        <v>22</v>
      </c>
      <c r="D1047" t="s">
        <v>13</v>
      </c>
      <c r="E1047" s="217">
        <v>38.5</v>
      </c>
      <c r="F1047" s="217"/>
      <c r="G1047" s="1">
        <f t="shared" si="17"/>
        <v>38.5</v>
      </c>
    </row>
    <row r="1048" spans="1:11">
      <c r="B1048" s="405"/>
      <c r="C1048" s="405"/>
      <c r="D1048" t="s">
        <v>14</v>
      </c>
      <c r="E1048" s="217">
        <v>5</v>
      </c>
      <c r="F1048" s="217"/>
      <c r="G1048" s="1">
        <f t="shared" si="17"/>
        <v>43.5</v>
      </c>
      <c r="I1048" s="404"/>
      <c r="K1048" s="217"/>
    </row>
    <row r="1049" spans="1:11">
      <c r="B1049" s="405"/>
      <c r="C1049" s="405"/>
      <c r="D1049" t="s">
        <v>15</v>
      </c>
      <c r="E1049" s="217">
        <v>60</v>
      </c>
      <c r="F1049" s="217"/>
      <c r="G1049" s="1">
        <f t="shared" si="17"/>
        <v>103.5</v>
      </c>
      <c r="I1049" s="405"/>
      <c r="K1049" s="217"/>
    </row>
    <row r="1050" spans="1:11">
      <c r="B1050" s="405"/>
      <c r="C1050" s="405"/>
      <c r="D1050" t="s">
        <v>16</v>
      </c>
      <c r="E1050" s="217">
        <v>5</v>
      </c>
      <c r="F1050" s="217"/>
      <c r="G1050" s="1">
        <f t="shared" si="17"/>
        <v>108.5</v>
      </c>
    </row>
    <row r="1051" spans="1:11">
      <c r="B1051" s="405"/>
      <c r="C1051" s="405"/>
      <c r="D1051" t="s">
        <v>719</v>
      </c>
      <c r="E1051" s="13">
        <v>200</v>
      </c>
      <c r="F1051" s="217"/>
      <c r="G1051" s="1">
        <f t="shared" si="17"/>
        <v>308.5</v>
      </c>
      <c r="I1051" s="404"/>
      <c r="K1051" s="217"/>
    </row>
    <row r="1052" spans="1:11">
      <c r="A1052" s="30">
        <v>45443</v>
      </c>
      <c r="B1052" s="405" t="s">
        <v>664</v>
      </c>
      <c r="C1052" s="405" t="s">
        <v>22</v>
      </c>
      <c r="D1052" t="s">
        <v>15</v>
      </c>
      <c r="E1052" s="217"/>
      <c r="F1052" s="217">
        <v>60</v>
      </c>
      <c r="G1052" s="1">
        <f t="shared" si="17"/>
        <v>248.5</v>
      </c>
      <c r="I1052" s="405"/>
      <c r="K1052" s="217"/>
    </row>
    <row r="1053" spans="1:11">
      <c r="A1053" s="30">
        <v>45443</v>
      </c>
      <c r="B1053" s="405" t="s">
        <v>664</v>
      </c>
      <c r="C1053" s="405" t="s">
        <v>22</v>
      </c>
      <c r="D1053" t="s">
        <v>16</v>
      </c>
      <c r="E1053" s="217"/>
      <c r="F1053" s="217">
        <v>5</v>
      </c>
      <c r="G1053" s="1">
        <f t="shared" si="17"/>
        <v>243.5</v>
      </c>
      <c r="K1053" s="13"/>
    </row>
    <row r="1054" spans="1:11">
      <c r="A1054" s="46">
        <v>45483</v>
      </c>
      <c r="B1054" s="405">
        <v>29288</v>
      </c>
      <c r="C1054" s="405" t="s">
        <v>22</v>
      </c>
      <c r="D1054" t="s">
        <v>13</v>
      </c>
      <c r="E1054" s="217"/>
      <c r="F1054" s="217">
        <v>38.5</v>
      </c>
      <c r="G1054" s="1">
        <f t="shared" si="17"/>
        <v>205</v>
      </c>
      <c r="K1054" s="13"/>
    </row>
    <row r="1055" spans="1:11">
      <c r="A1055" s="46">
        <v>45483</v>
      </c>
      <c r="B1055" s="405">
        <v>29288</v>
      </c>
      <c r="C1055" s="405" t="s">
        <v>22</v>
      </c>
      <c r="D1055" t="s">
        <v>14</v>
      </c>
      <c r="E1055" s="217"/>
      <c r="F1055" s="217">
        <v>5</v>
      </c>
      <c r="G1055" s="1">
        <f t="shared" si="17"/>
        <v>200</v>
      </c>
      <c r="K1055" s="13"/>
    </row>
    <row r="1056" spans="1:11">
      <c r="A1056" s="46">
        <v>45483</v>
      </c>
      <c r="B1056" s="405">
        <v>29288</v>
      </c>
      <c r="C1056" s="405" t="s">
        <v>22</v>
      </c>
      <c r="D1056" t="s">
        <v>719</v>
      </c>
      <c r="E1056" s="217"/>
      <c r="F1056" s="217">
        <v>200</v>
      </c>
      <c r="G1056" s="1">
        <f t="shared" si="17"/>
        <v>0</v>
      </c>
      <c r="K1056" s="13"/>
    </row>
    <row r="1057" spans="1:11">
      <c r="A1057" s="68">
        <v>45473</v>
      </c>
      <c r="B1057" s="404" t="s">
        <v>11</v>
      </c>
      <c r="C1057" s="404" t="s">
        <v>23</v>
      </c>
      <c r="D1057" t="s">
        <v>13</v>
      </c>
      <c r="E1057" s="217">
        <v>37.4</v>
      </c>
      <c r="F1057" s="217"/>
      <c r="G1057" s="1">
        <f t="shared" si="17"/>
        <v>37.4</v>
      </c>
      <c r="I1057" s="404"/>
      <c r="K1057" s="13"/>
    </row>
    <row r="1058" spans="1:11">
      <c r="A1058" s="46"/>
      <c r="B1058" s="405"/>
      <c r="C1058" s="405"/>
      <c r="D1058" t="s">
        <v>14</v>
      </c>
      <c r="E1058" s="217">
        <v>7</v>
      </c>
      <c r="F1058" s="217"/>
      <c r="G1058" s="1">
        <f t="shared" si="17"/>
        <v>44.4</v>
      </c>
    </row>
    <row r="1059" spans="1:11">
      <c r="A1059" s="46"/>
      <c r="B1059" s="405"/>
      <c r="C1059" s="405"/>
      <c r="D1059" t="s">
        <v>15</v>
      </c>
      <c r="E1059" s="217">
        <v>60</v>
      </c>
      <c r="F1059" s="217"/>
      <c r="G1059" s="1">
        <f t="shared" si="17"/>
        <v>104.4</v>
      </c>
    </row>
    <row r="1060" spans="1:11">
      <c r="A1060" s="46"/>
      <c r="B1060" s="405"/>
      <c r="C1060" s="405"/>
      <c r="D1060" t="s">
        <v>16</v>
      </c>
      <c r="E1060" s="217">
        <v>5</v>
      </c>
      <c r="F1060" s="217"/>
      <c r="G1060" s="1">
        <f t="shared" si="17"/>
        <v>109.4</v>
      </c>
    </row>
    <row r="1061" spans="1:11">
      <c r="A1061" s="46"/>
      <c r="B1061" s="405"/>
      <c r="C1061" s="405"/>
      <c r="D1061" t="s">
        <v>719</v>
      </c>
      <c r="E1061" s="13">
        <v>200</v>
      </c>
      <c r="G1061" s="1">
        <f t="shared" si="17"/>
        <v>309.39999999999998</v>
      </c>
    </row>
    <row r="1062" spans="1:11">
      <c r="A1062" s="46">
        <v>45473</v>
      </c>
      <c r="B1062" s="405" t="s">
        <v>56</v>
      </c>
      <c r="C1062" s="405" t="s">
        <v>23</v>
      </c>
      <c r="D1062" t="s">
        <v>15</v>
      </c>
      <c r="E1062" s="217"/>
      <c r="F1062" s="217">
        <v>60</v>
      </c>
      <c r="G1062" s="1">
        <f t="shared" si="17"/>
        <v>249.39999999999998</v>
      </c>
    </row>
    <row r="1063" spans="1:11">
      <c r="A1063" s="46">
        <v>45473</v>
      </c>
      <c r="B1063" s="405" t="s">
        <v>56</v>
      </c>
      <c r="C1063" s="405" t="s">
        <v>23</v>
      </c>
      <c r="D1063" t="s">
        <v>16</v>
      </c>
      <c r="E1063" s="217"/>
      <c r="F1063" s="217">
        <v>5</v>
      </c>
      <c r="G1063" s="1">
        <f t="shared" si="17"/>
        <v>244.39999999999998</v>
      </c>
      <c r="I1063" s="404"/>
    </row>
    <row r="1064" spans="1:11">
      <c r="A1064" s="46">
        <v>45483</v>
      </c>
      <c r="B1064" s="405">
        <v>29288</v>
      </c>
      <c r="C1064" s="405" t="s">
        <v>23</v>
      </c>
      <c r="D1064" t="s">
        <v>719</v>
      </c>
      <c r="F1064" s="1">
        <v>200</v>
      </c>
      <c r="G1064" s="1">
        <f>+G1063+E1064-F1064</f>
        <v>44.399999999999977</v>
      </c>
      <c r="I1064" s="404"/>
    </row>
    <row r="1065" spans="1:11">
      <c r="A1065" s="46">
        <v>45504</v>
      </c>
      <c r="B1065" s="405" t="s">
        <v>32</v>
      </c>
      <c r="C1065" s="405" t="s">
        <v>23</v>
      </c>
      <c r="D1065" t="s">
        <v>13</v>
      </c>
      <c r="F1065" s="1">
        <v>37.4</v>
      </c>
      <c r="G1065" s="1">
        <f>+G1064+E1065-F1065</f>
        <v>6.9999999999999787</v>
      </c>
    </row>
    <row r="1066" spans="1:11">
      <c r="A1066" s="46">
        <v>45504</v>
      </c>
      <c r="B1066" s="405" t="s">
        <v>32</v>
      </c>
      <c r="C1066" s="405" t="s">
        <v>23</v>
      </c>
      <c r="D1066" t="s">
        <v>14</v>
      </c>
      <c r="F1066" s="1">
        <v>2.6</v>
      </c>
      <c r="G1066" s="1">
        <f>+G1065+E1066-F1066</f>
        <v>4.399999999999979</v>
      </c>
    </row>
    <row r="1067" spans="1:11">
      <c r="A1067" s="46">
        <v>45518</v>
      </c>
      <c r="B1067" s="405">
        <v>29542</v>
      </c>
      <c r="C1067" s="405" t="s">
        <v>23</v>
      </c>
      <c r="D1067" t="s">
        <v>14</v>
      </c>
      <c r="F1067" s="1">
        <v>4.4000000000000004</v>
      </c>
      <c r="G1067" s="1">
        <f>+G1066+E1067-F1067</f>
        <v>-2.1316282072803006E-14</v>
      </c>
    </row>
    <row r="1068" spans="1:11">
      <c r="A1068" s="68">
        <v>45504</v>
      </c>
      <c r="B1068" s="404" t="s">
        <v>11</v>
      </c>
      <c r="C1068" s="404" t="s">
        <v>24</v>
      </c>
      <c r="D1068" t="s">
        <v>13</v>
      </c>
      <c r="E1068" s="217">
        <v>36.700000000000003</v>
      </c>
      <c r="F1068" s="217"/>
      <c r="G1068" s="1">
        <f>+G1067+E1068-F1068</f>
        <v>36.699999999999982</v>
      </c>
    </row>
    <row r="1069" spans="1:11">
      <c r="A1069" s="46"/>
      <c r="B1069" s="405"/>
      <c r="C1069" s="405"/>
      <c r="D1069" t="s">
        <v>14</v>
      </c>
      <c r="E1069" s="217">
        <v>7</v>
      </c>
      <c r="F1069" s="217"/>
      <c r="G1069" s="1">
        <f>+G1068+E1069-F1069</f>
        <v>43.699999999999982</v>
      </c>
    </row>
    <row r="1070" spans="1:11">
      <c r="A1070" s="46"/>
      <c r="B1070" s="405"/>
      <c r="C1070" s="405"/>
      <c r="D1070" t="s">
        <v>15</v>
      </c>
      <c r="E1070" s="217">
        <v>60</v>
      </c>
      <c r="F1070" s="217"/>
      <c r="G1070" s="1">
        <f>+G1069+E1070-F1070</f>
        <v>103.69999999999999</v>
      </c>
    </row>
    <row r="1071" spans="1:11">
      <c r="A1071" s="46"/>
      <c r="B1071" s="405"/>
      <c r="C1071" s="405"/>
      <c r="D1071" t="s">
        <v>16</v>
      </c>
      <c r="E1071" s="217">
        <v>5</v>
      </c>
      <c r="F1071" s="217"/>
      <c r="G1071" s="1">
        <f>+G1070+E1071-F1071</f>
        <v>108.69999999999999</v>
      </c>
    </row>
    <row r="1072" spans="1:11">
      <c r="A1072" s="46"/>
      <c r="B1072" s="405"/>
      <c r="C1072" s="405"/>
      <c r="D1072" t="s">
        <v>719</v>
      </c>
      <c r="E1072" s="13">
        <v>200</v>
      </c>
      <c r="F1072" s="217"/>
      <c r="G1072" s="1">
        <f>+G1071+E1072-F1072</f>
        <v>308.7</v>
      </c>
    </row>
    <row r="1073" spans="1:11">
      <c r="A1073" s="46"/>
      <c r="B1073" s="405"/>
      <c r="C1073" s="405"/>
      <c r="D1073" t="s">
        <v>70</v>
      </c>
      <c r="E1073" s="217">
        <v>250</v>
      </c>
      <c r="F1073" s="217"/>
      <c r="G1073" s="1">
        <f t="shared" si="17"/>
        <v>558.70000000000005</v>
      </c>
      <c r="K1073" s="13"/>
    </row>
    <row r="1074" spans="1:11">
      <c r="A1074" s="46">
        <v>45504</v>
      </c>
      <c r="B1074" s="405" t="s">
        <v>32</v>
      </c>
      <c r="C1074" s="405" t="s">
        <v>24</v>
      </c>
      <c r="D1074" t="s">
        <v>15</v>
      </c>
      <c r="E1074" s="217"/>
      <c r="F1074" s="217">
        <v>60</v>
      </c>
      <c r="G1074" s="1">
        <f t="shared" si="17"/>
        <v>498.70000000000005</v>
      </c>
    </row>
    <row r="1075" spans="1:11">
      <c r="A1075" s="46">
        <v>45504</v>
      </c>
      <c r="B1075" s="405" t="s">
        <v>32</v>
      </c>
      <c r="C1075" s="405" t="s">
        <v>24</v>
      </c>
      <c r="D1075" t="s">
        <v>16</v>
      </c>
      <c r="E1075" s="217"/>
      <c r="F1075" s="217">
        <v>5</v>
      </c>
      <c r="G1075" s="1">
        <f t="shared" si="17"/>
        <v>493.70000000000005</v>
      </c>
    </row>
    <row r="1076" spans="1:11">
      <c r="A1076" s="46">
        <v>45504</v>
      </c>
      <c r="B1076" s="405" t="s">
        <v>32</v>
      </c>
      <c r="C1076" s="405" t="s">
        <v>24</v>
      </c>
      <c r="D1076" t="s">
        <v>719</v>
      </c>
      <c r="F1076" s="1">
        <v>24</v>
      </c>
      <c r="G1076" s="1">
        <f t="shared" si="17"/>
        <v>469.70000000000005</v>
      </c>
    </row>
    <row r="1077" spans="1:11">
      <c r="A1077" s="30">
        <v>45581</v>
      </c>
      <c r="B1077" s="405">
        <v>29812</v>
      </c>
      <c r="C1077" s="405" t="s">
        <v>24</v>
      </c>
      <c r="D1077" t="s">
        <v>13</v>
      </c>
      <c r="F1077" s="1">
        <v>36.700000000000003</v>
      </c>
      <c r="G1077" s="1">
        <f t="shared" si="17"/>
        <v>433.00000000000006</v>
      </c>
    </row>
    <row r="1078" spans="1:11">
      <c r="A1078" s="30">
        <v>45581</v>
      </c>
      <c r="B1078" s="405">
        <v>29812</v>
      </c>
      <c r="C1078" s="405" t="s">
        <v>24</v>
      </c>
      <c r="D1078" t="s">
        <v>14</v>
      </c>
      <c r="F1078" s="1">
        <v>7</v>
      </c>
      <c r="G1078" s="1">
        <f t="shared" si="17"/>
        <v>426.00000000000006</v>
      </c>
    </row>
    <row r="1079" spans="1:11">
      <c r="A1079" s="30">
        <v>45610</v>
      </c>
      <c r="B1079" s="405">
        <v>30008</v>
      </c>
      <c r="C1079" s="405" t="s">
        <v>24</v>
      </c>
      <c r="D1079" t="s">
        <v>719</v>
      </c>
      <c r="F1079" s="1">
        <v>176</v>
      </c>
      <c r="G1079" s="1">
        <f t="shared" si="17"/>
        <v>250.00000000000006</v>
      </c>
      <c r="K1079" s="217"/>
    </row>
    <row r="1080" spans="1:11">
      <c r="A1080" s="30">
        <v>45737</v>
      </c>
      <c r="B1080" s="405">
        <v>30693</v>
      </c>
      <c r="C1080" s="405" t="s">
        <v>24</v>
      </c>
      <c r="D1080" t="s">
        <v>70</v>
      </c>
      <c r="F1080" s="1">
        <v>100</v>
      </c>
      <c r="G1080" s="1">
        <f t="shared" si="17"/>
        <v>150.00000000000006</v>
      </c>
      <c r="K1080" s="217"/>
    </row>
    <row r="1081" spans="1:11">
      <c r="A1081" s="30">
        <v>45742</v>
      </c>
      <c r="B1081" s="405">
        <v>30852</v>
      </c>
      <c r="C1081" s="405" t="s">
        <v>24</v>
      </c>
      <c r="D1081" t="s">
        <v>70</v>
      </c>
      <c r="F1081" s="1">
        <v>150</v>
      </c>
      <c r="G1081" s="1">
        <f t="shared" si="17"/>
        <v>0</v>
      </c>
      <c r="K1081" s="217"/>
    </row>
    <row r="1082" spans="1:11">
      <c r="A1082" s="32">
        <v>45535</v>
      </c>
      <c r="B1082" s="404" t="s">
        <v>11</v>
      </c>
      <c r="C1082" s="404" t="s">
        <v>71</v>
      </c>
      <c r="D1082" t="s">
        <v>13</v>
      </c>
      <c r="E1082" s="217">
        <v>36.799999999999997</v>
      </c>
      <c r="F1082" s="217"/>
      <c r="G1082" s="1">
        <f t="shared" si="17"/>
        <v>36.799999999999997</v>
      </c>
    </row>
    <row r="1083" spans="1:11">
      <c r="B1083" s="405"/>
      <c r="C1083" s="405"/>
      <c r="D1083" t="s">
        <v>14</v>
      </c>
      <c r="E1083" s="217">
        <v>7</v>
      </c>
      <c r="F1083" s="217"/>
      <c r="G1083" s="1">
        <f t="shared" si="17"/>
        <v>43.8</v>
      </c>
    </row>
    <row r="1084" spans="1:11">
      <c r="B1084" s="405"/>
      <c r="C1084" s="405"/>
      <c r="D1084" t="s">
        <v>15</v>
      </c>
      <c r="E1084" s="217">
        <v>60</v>
      </c>
      <c r="F1084" s="217"/>
      <c r="G1084" s="1">
        <f t="shared" si="17"/>
        <v>103.8</v>
      </c>
    </row>
    <row r="1085" spans="1:11">
      <c r="B1085" s="405"/>
      <c r="C1085" s="405"/>
      <c r="D1085" t="s">
        <v>16</v>
      </c>
      <c r="E1085" s="217">
        <v>5</v>
      </c>
      <c r="F1085" s="217"/>
      <c r="G1085" s="1">
        <f t="shared" ref="G1085:G1088" si="18">+G1084+E1085-F1085</f>
        <v>108.8</v>
      </c>
    </row>
    <row r="1086" spans="1:11">
      <c r="B1086" s="405"/>
      <c r="C1086" s="405"/>
      <c r="D1086" t="s">
        <v>719</v>
      </c>
      <c r="E1086" s="13">
        <v>200</v>
      </c>
      <c r="F1086" s="217"/>
      <c r="G1086" s="1">
        <f t="shared" si="18"/>
        <v>308.8</v>
      </c>
    </row>
    <row r="1087" spans="1:11">
      <c r="A1087" s="30">
        <v>45535</v>
      </c>
      <c r="B1087" s="405" t="s">
        <v>75</v>
      </c>
      <c r="C1087" s="405" t="s">
        <v>71</v>
      </c>
      <c r="D1087" t="s">
        <v>15</v>
      </c>
      <c r="E1087" s="217"/>
      <c r="F1087" s="217">
        <v>54</v>
      </c>
      <c r="G1087" s="1">
        <f t="shared" si="18"/>
        <v>254.8</v>
      </c>
    </row>
    <row r="1088" spans="1:11">
      <c r="A1088" s="30">
        <v>45581</v>
      </c>
      <c r="B1088" s="405">
        <v>29812</v>
      </c>
      <c r="C1088" s="405" t="s">
        <v>71</v>
      </c>
      <c r="D1088" t="s">
        <v>13</v>
      </c>
      <c r="E1088" s="217"/>
      <c r="F1088" s="217">
        <v>36.799999999999997</v>
      </c>
      <c r="G1088" s="1">
        <f t="shared" si="18"/>
        <v>218</v>
      </c>
    </row>
    <row r="1089" spans="1:9">
      <c r="A1089" s="30">
        <v>45581</v>
      </c>
      <c r="B1089" s="405">
        <v>29812</v>
      </c>
      <c r="C1089" s="405" t="s">
        <v>71</v>
      </c>
      <c r="D1089" t="s">
        <v>14</v>
      </c>
      <c r="E1089" s="217"/>
      <c r="F1089" s="217">
        <v>7</v>
      </c>
      <c r="G1089" s="1">
        <f t="shared" ref="G1089:G1098" si="19">+G1088+E1089-F1089</f>
        <v>211</v>
      </c>
    </row>
    <row r="1090" spans="1:9">
      <c r="A1090" s="30">
        <v>45610</v>
      </c>
      <c r="B1090" s="405">
        <v>30008</v>
      </c>
      <c r="C1090" s="405" t="s">
        <v>71</v>
      </c>
      <c r="D1090" t="s">
        <v>15</v>
      </c>
      <c r="E1090" s="217"/>
      <c r="F1090" s="217">
        <v>6</v>
      </c>
      <c r="G1090" s="1">
        <f t="shared" si="19"/>
        <v>205</v>
      </c>
    </row>
    <row r="1091" spans="1:9">
      <c r="A1091" s="30">
        <v>45610</v>
      </c>
      <c r="B1091" s="405">
        <v>30008</v>
      </c>
      <c r="C1091" s="405" t="s">
        <v>71</v>
      </c>
      <c r="D1091" t="s">
        <v>16</v>
      </c>
      <c r="E1091" s="217"/>
      <c r="F1091" s="217">
        <v>5</v>
      </c>
      <c r="G1091" s="1">
        <f t="shared" si="19"/>
        <v>200</v>
      </c>
    </row>
    <row r="1092" spans="1:9">
      <c r="A1092" s="46">
        <v>45630</v>
      </c>
      <c r="B1092" s="405">
        <v>30081</v>
      </c>
      <c r="C1092" s="405" t="s">
        <v>71</v>
      </c>
      <c r="D1092" t="s">
        <v>719</v>
      </c>
      <c r="E1092" s="217"/>
      <c r="F1092" s="217">
        <v>200</v>
      </c>
      <c r="G1092" s="1">
        <f t="shared" si="19"/>
        <v>0</v>
      </c>
    </row>
    <row r="1093" spans="1:9">
      <c r="A1093" s="68">
        <v>45565</v>
      </c>
      <c r="B1093" s="404" t="s">
        <v>11</v>
      </c>
      <c r="C1093" s="404" t="s">
        <v>41</v>
      </c>
      <c r="D1093" t="s">
        <v>13</v>
      </c>
      <c r="E1093" s="217">
        <v>37</v>
      </c>
      <c r="F1093" s="217"/>
      <c r="G1093" s="1">
        <f t="shared" si="19"/>
        <v>37</v>
      </c>
    </row>
    <row r="1094" spans="1:9">
      <c r="A1094" s="46"/>
      <c r="B1094" s="405"/>
      <c r="C1094" s="405"/>
      <c r="D1094" t="s">
        <v>14</v>
      </c>
      <c r="E1094" s="217">
        <v>5</v>
      </c>
      <c r="F1094" s="217"/>
      <c r="G1094" s="1">
        <f t="shared" si="19"/>
        <v>42</v>
      </c>
    </row>
    <row r="1095" spans="1:9">
      <c r="A1095" s="46"/>
      <c r="B1095" s="405"/>
      <c r="C1095" s="405"/>
      <c r="D1095" t="s">
        <v>15</v>
      </c>
      <c r="E1095" s="217">
        <v>60</v>
      </c>
      <c r="F1095" s="217"/>
      <c r="G1095" s="1">
        <f t="shared" si="19"/>
        <v>102</v>
      </c>
      <c r="I1095" s="269"/>
    </row>
    <row r="1096" spans="1:9">
      <c r="A1096" s="46"/>
      <c r="B1096" s="405"/>
      <c r="C1096" s="405"/>
      <c r="D1096" t="s">
        <v>16</v>
      </c>
      <c r="E1096" s="217">
        <v>5</v>
      </c>
      <c r="F1096" s="217"/>
      <c r="G1096" s="1">
        <f t="shared" si="19"/>
        <v>107</v>
      </c>
    </row>
    <row r="1097" spans="1:9">
      <c r="A1097" s="46"/>
      <c r="B1097" s="405"/>
      <c r="C1097" s="405"/>
      <c r="D1097" t="s">
        <v>719</v>
      </c>
      <c r="E1097" s="13">
        <v>200</v>
      </c>
      <c r="F1097" s="217"/>
      <c r="G1097" s="1">
        <f t="shared" si="19"/>
        <v>307</v>
      </c>
    </row>
    <row r="1098" spans="1:9">
      <c r="A1098" s="46">
        <v>45565</v>
      </c>
      <c r="B1098" s="405" t="s">
        <v>61</v>
      </c>
      <c r="C1098" s="405" t="s">
        <v>41</v>
      </c>
      <c r="D1098" t="s">
        <v>15</v>
      </c>
      <c r="E1098" s="217"/>
      <c r="F1098" s="217">
        <v>36</v>
      </c>
      <c r="G1098" s="1">
        <f t="shared" si="19"/>
        <v>271</v>
      </c>
    </row>
    <row r="1099" spans="1:9">
      <c r="A1099" s="46">
        <v>45610</v>
      </c>
      <c r="B1099" s="405">
        <v>30008</v>
      </c>
      <c r="C1099" s="405" t="s">
        <v>41</v>
      </c>
      <c r="D1099" t="s">
        <v>13</v>
      </c>
      <c r="E1099" s="217"/>
      <c r="F1099" s="217">
        <v>37</v>
      </c>
      <c r="G1099" s="1">
        <f t="shared" ref="G1099:G1163" si="20">+G1098+E1099-F1099</f>
        <v>234</v>
      </c>
    </row>
    <row r="1100" spans="1:9">
      <c r="A1100" s="46">
        <v>45610</v>
      </c>
      <c r="B1100" s="405">
        <v>30008</v>
      </c>
      <c r="C1100" s="405" t="s">
        <v>41</v>
      </c>
      <c r="D1100" t="s">
        <v>14</v>
      </c>
      <c r="E1100" s="217"/>
      <c r="F1100" s="217">
        <v>5</v>
      </c>
      <c r="G1100" s="1">
        <f t="shared" si="20"/>
        <v>229</v>
      </c>
    </row>
    <row r="1101" spans="1:9">
      <c r="A1101" s="46">
        <v>45610</v>
      </c>
      <c r="B1101" s="405">
        <v>30008</v>
      </c>
      <c r="C1101" s="405" t="s">
        <v>41</v>
      </c>
      <c r="D1101" t="s">
        <v>15</v>
      </c>
      <c r="E1101" s="217"/>
      <c r="F1101" s="217">
        <v>24</v>
      </c>
      <c r="G1101" s="1">
        <f t="shared" si="20"/>
        <v>205</v>
      </c>
    </row>
    <row r="1102" spans="1:9">
      <c r="A1102" s="46">
        <v>45610</v>
      </c>
      <c r="B1102" s="405">
        <v>30008</v>
      </c>
      <c r="C1102" s="405" t="s">
        <v>41</v>
      </c>
      <c r="D1102" t="s">
        <v>16</v>
      </c>
      <c r="E1102" s="217"/>
      <c r="F1102" s="217">
        <v>5</v>
      </c>
      <c r="G1102" s="1">
        <f t="shared" si="20"/>
        <v>200</v>
      </c>
    </row>
    <row r="1103" spans="1:9">
      <c r="A1103" s="46">
        <v>45630</v>
      </c>
      <c r="B1103" s="405">
        <v>30081</v>
      </c>
      <c r="C1103" s="405" t="s">
        <v>41</v>
      </c>
      <c r="D1103" t="s">
        <v>719</v>
      </c>
      <c r="E1103" s="217"/>
      <c r="F1103" s="217">
        <v>100</v>
      </c>
      <c r="G1103" s="1">
        <f t="shared" si="20"/>
        <v>100</v>
      </c>
    </row>
    <row r="1104" spans="1:9">
      <c r="A1104" s="46">
        <v>45637</v>
      </c>
      <c r="B1104" s="405">
        <v>30128</v>
      </c>
      <c r="C1104" s="405" t="s">
        <v>41</v>
      </c>
      <c r="D1104" t="s">
        <v>719</v>
      </c>
      <c r="E1104" s="217"/>
      <c r="F1104" s="217">
        <v>100</v>
      </c>
      <c r="G1104" s="1">
        <f t="shared" si="20"/>
        <v>0</v>
      </c>
    </row>
    <row r="1105" spans="1:12">
      <c r="A1105" s="68">
        <v>45596</v>
      </c>
      <c r="B1105" s="404" t="s">
        <v>11</v>
      </c>
      <c r="C1105" s="404" t="s">
        <v>27</v>
      </c>
      <c r="D1105" t="s">
        <v>13</v>
      </c>
      <c r="E1105" s="217">
        <v>19.399999999999999</v>
      </c>
      <c r="G1105" s="1">
        <f t="shared" si="20"/>
        <v>19.399999999999999</v>
      </c>
    </row>
    <row r="1106" spans="1:12">
      <c r="A1106" s="46"/>
      <c r="B1106" s="405"/>
      <c r="C1106" s="405"/>
      <c r="D1106" t="s">
        <v>14</v>
      </c>
      <c r="E1106" s="217">
        <v>7</v>
      </c>
      <c r="G1106" s="1">
        <f t="shared" si="20"/>
        <v>26.4</v>
      </c>
    </row>
    <row r="1107" spans="1:12">
      <c r="A1107" s="46"/>
      <c r="B1107" s="405"/>
      <c r="C1107" s="405"/>
      <c r="D1107" t="s">
        <v>15</v>
      </c>
      <c r="E1107" s="217">
        <v>60</v>
      </c>
      <c r="G1107" s="1">
        <f t="shared" si="20"/>
        <v>86.4</v>
      </c>
      <c r="I1107" s="404"/>
      <c r="L1107" s="217"/>
    </row>
    <row r="1108" spans="1:12">
      <c r="A1108" s="46"/>
      <c r="B1108" s="405"/>
      <c r="C1108" s="405"/>
      <c r="D1108" t="s">
        <v>16</v>
      </c>
      <c r="E1108" s="217">
        <v>5</v>
      </c>
      <c r="G1108" s="1">
        <f t="shared" si="20"/>
        <v>91.4</v>
      </c>
      <c r="I1108" s="405"/>
      <c r="L1108" s="217"/>
    </row>
    <row r="1109" spans="1:12">
      <c r="B1109" s="405"/>
      <c r="C1109" s="405"/>
      <c r="D1109" t="s">
        <v>719</v>
      </c>
      <c r="E1109" s="13">
        <v>200</v>
      </c>
      <c r="G1109" s="1">
        <f t="shared" si="20"/>
        <v>291.39999999999998</v>
      </c>
      <c r="I1109" s="405"/>
      <c r="L1109" s="217"/>
    </row>
    <row r="1110" spans="1:12">
      <c r="A1110" s="46">
        <v>45596</v>
      </c>
      <c r="B1110" s="405" t="s">
        <v>62</v>
      </c>
      <c r="C1110" s="405" t="s">
        <v>27</v>
      </c>
      <c r="D1110" t="s">
        <v>15</v>
      </c>
      <c r="F1110" s="1">
        <v>58</v>
      </c>
      <c r="G1110" s="1">
        <f t="shared" si="20"/>
        <v>233.39999999999998</v>
      </c>
      <c r="I1110" s="405"/>
      <c r="L1110" s="217"/>
    </row>
    <row r="1111" spans="1:12">
      <c r="A1111" s="46">
        <v>45637</v>
      </c>
      <c r="B1111" s="405">
        <v>30128</v>
      </c>
      <c r="C1111" s="405" t="s">
        <v>27</v>
      </c>
      <c r="D1111" t="s">
        <v>719</v>
      </c>
      <c r="F1111" s="1">
        <v>200</v>
      </c>
      <c r="G1111" s="1">
        <f t="shared" si="20"/>
        <v>33.399999999999977</v>
      </c>
      <c r="I1111" s="404"/>
      <c r="L1111" s="217"/>
    </row>
    <row r="1112" spans="1:12">
      <c r="A1112" s="46">
        <v>45686</v>
      </c>
      <c r="B1112" s="405">
        <v>30386</v>
      </c>
      <c r="C1112" s="405" t="s">
        <v>27</v>
      </c>
      <c r="D1112" t="s">
        <v>13</v>
      </c>
      <c r="F1112" s="1">
        <v>19.399999999999999</v>
      </c>
      <c r="G1112" s="1">
        <f t="shared" si="20"/>
        <v>13.999999999999979</v>
      </c>
      <c r="I1112" s="404"/>
      <c r="L1112" s="217"/>
    </row>
    <row r="1113" spans="1:12">
      <c r="A1113" s="46">
        <v>45686</v>
      </c>
      <c r="B1113" s="405">
        <v>30386</v>
      </c>
      <c r="C1113" s="405" t="s">
        <v>27</v>
      </c>
      <c r="D1113" t="s">
        <v>14</v>
      </c>
      <c r="F1113" s="1">
        <v>7</v>
      </c>
      <c r="G1113" s="1">
        <f t="shared" si="20"/>
        <v>6.9999999999999787</v>
      </c>
      <c r="I1113" s="404"/>
      <c r="L1113" s="217"/>
    </row>
    <row r="1114" spans="1:12">
      <c r="A1114" s="46">
        <v>45686</v>
      </c>
      <c r="B1114" s="405">
        <v>30386</v>
      </c>
      <c r="C1114" s="405" t="s">
        <v>27</v>
      </c>
      <c r="D1114" t="s">
        <v>15</v>
      </c>
      <c r="F1114" s="1">
        <v>2</v>
      </c>
      <c r="G1114" s="1">
        <f t="shared" si="20"/>
        <v>4.9999999999999787</v>
      </c>
      <c r="I1114" s="404"/>
      <c r="L1114" s="217"/>
    </row>
    <row r="1115" spans="1:12">
      <c r="A1115" s="46">
        <v>45686</v>
      </c>
      <c r="B1115" s="405">
        <v>30386</v>
      </c>
      <c r="C1115" s="405" t="s">
        <v>27</v>
      </c>
      <c r="D1115" t="s">
        <v>16</v>
      </c>
      <c r="F1115" s="1">
        <v>5</v>
      </c>
      <c r="G1115" s="1">
        <f t="shared" si="20"/>
        <v>-2.1316282072803006E-14</v>
      </c>
      <c r="I1115" s="404"/>
      <c r="L1115" s="217"/>
    </row>
    <row r="1116" spans="1:12">
      <c r="A1116" s="68">
        <v>45626</v>
      </c>
      <c r="B1116" s="404" t="s">
        <v>11</v>
      </c>
      <c r="C1116" s="404" t="s">
        <v>73</v>
      </c>
      <c r="D1116" t="s">
        <v>13</v>
      </c>
      <c r="E1116" s="217">
        <v>21.6</v>
      </c>
      <c r="F1116" s="217"/>
      <c r="G1116" s="1">
        <f t="shared" si="20"/>
        <v>21.59999999999998</v>
      </c>
      <c r="I1116" s="405"/>
      <c r="L1116" s="217"/>
    </row>
    <row r="1117" spans="1:12">
      <c r="A1117" s="46"/>
      <c r="B1117" s="405"/>
      <c r="C1117" s="405"/>
      <c r="D1117" t="s">
        <v>14</v>
      </c>
      <c r="E1117" s="217">
        <v>7</v>
      </c>
      <c r="F1117" s="217"/>
      <c r="G1117" s="1">
        <f t="shared" si="20"/>
        <v>28.59999999999998</v>
      </c>
      <c r="I1117" s="405"/>
      <c r="L1117" s="217"/>
    </row>
    <row r="1118" spans="1:12">
      <c r="A1118" s="46"/>
      <c r="B1118" s="405"/>
      <c r="C1118" s="405"/>
      <c r="D1118" t="s">
        <v>15</v>
      </c>
      <c r="E1118" s="217">
        <v>60</v>
      </c>
      <c r="F1118" s="217"/>
      <c r="G1118" s="1">
        <f t="shared" si="20"/>
        <v>88.59999999999998</v>
      </c>
      <c r="L1118" s="217"/>
    </row>
    <row r="1119" spans="1:12">
      <c r="A1119" s="46"/>
      <c r="B1119" s="405"/>
      <c r="C1119" s="405"/>
      <c r="D1119" t="s">
        <v>16</v>
      </c>
      <c r="E1119" s="217">
        <v>5</v>
      </c>
      <c r="F1119" s="217"/>
      <c r="G1119" s="1">
        <f t="shared" si="20"/>
        <v>93.59999999999998</v>
      </c>
      <c r="L1119" s="13"/>
    </row>
    <row r="1120" spans="1:12">
      <c r="A1120" s="46"/>
      <c r="B1120" s="405"/>
      <c r="C1120" s="405"/>
      <c r="D1120" t="s">
        <v>719</v>
      </c>
      <c r="E1120" s="13">
        <v>200</v>
      </c>
      <c r="F1120" s="217"/>
      <c r="G1120" s="1">
        <f t="shared" si="20"/>
        <v>293.59999999999997</v>
      </c>
      <c r="L1120" s="29"/>
    </row>
    <row r="1121" spans="1:12">
      <c r="A1121" s="46">
        <v>45626</v>
      </c>
      <c r="B1121" s="405" t="s">
        <v>64</v>
      </c>
      <c r="C1121" s="405" t="s">
        <v>73</v>
      </c>
      <c r="D1121" t="s">
        <v>15</v>
      </c>
      <c r="E1121" s="217"/>
      <c r="F1121" s="217">
        <v>34</v>
      </c>
      <c r="G1121" s="1">
        <f t="shared" si="20"/>
        <v>259.59999999999997</v>
      </c>
    </row>
    <row r="1122" spans="1:12">
      <c r="A1122" s="46">
        <v>45686</v>
      </c>
      <c r="B1122" s="405">
        <v>30386</v>
      </c>
      <c r="C1122" s="405" t="s">
        <v>73</v>
      </c>
      <c r="D1122" t="s">
        <v>13</v>
      </c>
      <c r="E1122" s="217"/>
      <c r="F1122" s="217">
        <v>21.6</v>
      </c>
      <c r="G1122" s="1">
        <f t="shared" si="20"/>
        <v>237.99999999999997</v>
      </c>
    </row>
    <row r="1123" spans="1:12">
      <c r="A1123" s="46">
        <v>45686</v>
      </c>
      <c r="B1123" s="405">
        <v>30386</v>
      </c>
      <c r="C1123" s="405" t="s">
        <v>73</v>
      </c>
      <c r="D1123" t="s">
        <v>14</v>
      </c>
      <c r="E1123" s="217"/>
      <c r="F1123" s="217">
        <v>7</v>
      </c>
      <c r="G1123" s="1">
        <f t="shared" si="20"/>
        <v>230.99999999999997</v>
      </c>
    </row>
    <row r="1124" spans="1:12">
      <c r="A1124" s="46">
        <v>45686</v>
      </c>
      <c r="B1124" s="405">
        <v>30386</v>
      </c>
      <c r="C1124" s="405" t="s">
        <v>73</v>
      </c>
      <c r="D1124" t="s">
        <v>15</v>
      </c>
      <c r="E1124" s="217"/>
      <c r="F1124" s="217">
        <v>26</v>
      </c>
      <c r="G1124" s="1">
        <f t="shared" si="20"/>
        <v>204.99999999999997</v>
      </c>
    </row>
    <row r="1125" spans="1:12">
      <c r="A1125" s="46">
        <v>45686</v>
      </c>
      <c r="B1125" s="405">
        <v>30386</v>
      </c>
      <c r="C1125" s="405" t="s">
        <v>73</v>
      </c>
      <c r="D1125" t="s">
        <v>16</v>
      </c>
      <c r="E1125" s="217"/>
      <c r="F1125" s="217">
        <v>5</v>
      </c>
      <c r="G1125" s="1">
        <f t="shared" si="20"/>
        <v>199.99999999999997</v>
      </c>
    </row>
    <row r="1126" spans="1:12">
      <c r="A1126" s="46">
        <v>45686</v>
      </c>
      <c r="B1126" s="405">
        <v>30386</v>
      </c>
      <c r="C1126" s="405" t="s">
        <v>73</v>
      </c>
      <c r="D1126" t="s">
        <v>719</v>
      </c>
      <c r="E1126" s="217"/>
      <c r="F1126" s="217">
        <v>200</v>
      </c>
      <c r="G1126" s="1">
        <f t="shared" si="20"/>
        <v>0</v>
      </c>
    </row>
    <row r="1127" spans="1:12">
      <c r="A1127" s="32">
        <v>45657</v>
      </c>
      <c r="B1127" s="404" t="s">
        <v>11</v>
      </c>
      <c r="C1127" s="404" t="s">
        <v>29</v>
      </c>
      <c r="D1127" t="s">
        <v>13</v>
      </c>
      <c r="E1127" s="217">
        <v>24.9</v>
      </c>
      <c r="F1127" s="217"/>
      <c r="G1127" s="1">
        <f t="shared" si="20"/>
        <v>24.9</v>
      </c>
    </row>
    <row r="1128" spans="1:12">
      <c r="B1128" s="405"/>
      <c r="C1128" s="405"/>
      <c r="D1128" t="s">
        <v>14</v>
      </c>
      <c r="E1128" s="217">
        <v>3</v>
      </c>
      <c r="F1128" s="217"/>
      <c r="G1128" s="1">
        <f t="shared" si="20"/>
        <v>27.9</v>
      </c>
    </row>
    <row r="1129" spans="1:12">
      <c r="B1129" s="405"/>
      <c r="C1129" s="405"/>
      <c r="D1129" t="s">
        <v>15</v>
      </c>
      <c r="E1129" s="217">
        <v>60</v>
      </c>
      <c r="F1129" s="217"/>
      <c r="G1129" s="1">
        <f t="shared" si="20"/>
        <v>87.9</v>
      </c>
      <c r="L1129" s="44"/>
    </row>
    <row r="1130" spans="1:12">
      <c r="B1130" s="405"/>
      <c r="C1130" s="405"/>
      <c r="D1130" t="s">
        <v>16</v>
      </c>
      <c r="E1130" s="217">
        <v>5</v>
      </c>
      <c r="F1130" s="217"/>
      <c r="G1130" s="1">
        <f t="shared" si="20"/>
        <v>92.9</v>
      </c>
    </row>
    <row r="1131" spans="1:12">
      <c r="B1131" s="405"/>
      <c r="C1131" s="405"/>
      <c r="D1131" t="s">
        <v>719</v>
      </c>
      <c r="E1131" s="13">
        <v>200</v>
      </c>
      <c r="F1131" s="217"/>
      <c r="G1131" s="1">
        <f t="shared" si="20"/>
        <v>292.89999999999998</v>
      </c>
    </row>
    <row r="1132" spans="1:12">
      <c r="A1132" s="30">
        <v>45657</v>
      </c>
      <c r="B1132" s="405" t="s">
        <v>48</v>
      </c>
      <c r="C1132" s="405" t="s">
        <v>29</v>
      </c>
      <c r="D1132" t="s">
        <v>15</v>
      </c>
      <c r="E1132" s="217"/>
      <c r="F1132" s="217">
        <v>34</v>
      </c>
      <c r="G1132" s="1">
        <f t="shared" si="20"/>
        <v>258.89999999999998</v>
      </c>
    </row>
    <row r="1133" spans="1:12">
      <c r="A1133" s="46">
        <v>45686</v>
      </c>
      <c r="B1133" s="405">
        <v>30386</v>
      </c>
      <c r="C1133" s="405" t="s">
        <v>29</v>
      </c>
      <c r="D1133" t="s">
        <v>13</v>
      </c>
      <c r="E1133" s="217"/>
      <c r="F1133" s="217">
        <v>7</v>
      </c>
      <c r="G1133" s="1">
        <f t="shared" si="20"/>
        <v>251.89999999999998</v>
      </c>
    </row>
    <row r="1134" spans="1:12">
      <c r="A1134" s="46">
        <v>45721</v>
      </c>
      <c r="B1134" s="405">
        <v>30593</v>
      </c>
      <c r="C1134" s="405" t="s">
        <v>29</v>
      </c>
      <c r="D1134" t="s">
        <v>13</v>
      </c>
      <c r="E1134" s="217"/>
      <c r="F1134" s="217">
        <v>17.899999999999999</v>
      </c>
      <c r="G1134" s="1">
        <f t="shared" si="20"/>
        <v>233.99999999999997</v>
      </c>
    </row>
    <row r="1135" spans="1:12">
      <c r="A1135" s="46">
        <v>45721</v>
      </c>
      <c r="B1135" s="405">
        <v>30593</v>
      </c>
      <c r="C1135" s="405" t="s">
        <v>29</v>
      </c>
      <c r="D1135" t="s">
        <v>14</v>
      </c>
      <c r="E1135" s="217"/>
      <c r="F1135" s="217">
        <v>3</v>
      </c>
      <c r="G1135" s="1">
        <f t="shared" si="20"/>
        <v>230.99999999999997</v>
      </c>
    </row>
    <row r="1136" spans="1:12">
      <c r="A1136" s="46">
        <v>45721</v>
      </c>
      <c r="B1136" s="405">
        <v>30593</v>
      </c>
      <c r="C1136" s="405" t="s">
        <v>29</v>
      </c>
      <c r="D1136" t="s">
        <v>719</v>
      </c>
      <c r="E1136" s="217"/>
      <c r="F1136" s="217">
        <v>9.1</v>
      </c>
      <c r="G1136" s="1">
        <f t="shared" si="20"/>
        <v>221.89999999999998</v>
      </c>
      <c r="K1136" s="217"/>
    </row>
    <row r="1137" spans="1:12">
      <c r="A1137" s="46">
        <v>45742</v>
      </c>
      <c r="B1137" s="405">
        <v>30852</v>
      </c>
      <c r="C1137" s="405" t="s">
        <v>29</v>
      </c>
      <c r="D1137" t="s">
        <v>15</v>
      </c>
      <c r="E1137" s="217"/>
      <c r="F1137" s="217">
        <v>26</v>
      </c>
      <c r="G1137" s="1">
        <f t="shared" si="20"/>
        <v>195.89999999999998</v>
      </c>
      <c r="K1137" s="217"/>
    </row>
    <row r="1138" spans="1:12">
      <c r="A1138" s="46">
        <v>45742</v>
      </c>
      <c r="B1138" s="405">
        <v>30852</v>
      </c>
      <c r="C1138" s="405" t="s">
        <v>29</v>
      </c>
      <c r="D1138" t="s">
        <v>16</v>
      </c>
      <c r="E1138" s="217"/>
      <c r="F1138" s="217">
        <v>5</v>
      </c>
      <c r="G1138" s="1">
        <f t="shared" si="20"/>
        <v>190.89999999999998</v>
      </c>
      <c r="K1138" s="217"/>
    </row>
    <row r="1139" spans="1:12">
      <c r="A1139" s="46">
        <v>45742</v>
      </c>
      <c r="B1139" s="405">
        <v>30852</v>
      </c>
      <c r="C1139" s="405" t="s">
        <v>29</v>
      </c>
      <c r="D1139" t="s">
        <v>719</v>
      </c>
      <c r="E1139" s="217"/>
      <c r="F1139" s="217">
        <v>190.9</v>
      </c>
      <c r="G1139" s="1">
        <f t="shared" si="20"/>
        <v>0</v>
      </c>
      <c r="K1139" s="217"/>
    </row>
    <row r="1140" spans="1:12">
      <c r="A1140" s="68">
        <v>45688</v>
      </c>
      <c r="B1140" s="404" t="s">
        <v>11</v>
      </c>
      <c r="C1140" s="404" t="s">
        <v>12</v>
      </c>
      <c r="D1140" t="s">
        <v>13</v>
      </c>
      <c r="E1140" s="217">
        <v>19.600000000000001</v>
      </c>
      <c r="F1140" s="217"/>
      <c r="G1140" s="1">
        <f t="shared" si="20"/>
        <v>19.600000000000001</v>
      </c>
      <c r="I1140" s="404"/>
      <c r="L1140" s="217"/>
    </row>
    <row r="1141" spans="1:12">
      <c r="A1141" s="46"/>
      <c r="B1141" s="405"/>
      <c r="C1141" s="405"/>
      <c r="D1141" t="s">
        <v>14</v>
      </c>
      <c r="E1141" s="217">
        <v>3</v>
      </c>
      <c r="F1141" s="217"/>
      <c r="G1141" s="1">
        <f t="shared" si="20"/>
        <v>22.6</v>
      </c>
      <c r="I1141" s="404"/>
      <c r="L1141" s="217"/>
    </row>
    <row r="1142" spans="1:12">
      <c r="A1142" s="46"/>
      <c r="B1142" s="405"/>
      <c r="C1142" s="405"/>
      <c r="D1142" t="s">
        <v>15</v>
      </c>
      <c r="E1142" s="217">
        <v>60</v>
      </c>
      <c r="F1142" s="217"/>
      <c r="G1142" s="1">
        <f t="shared" si="20"/>
        <v>82.6</v>
      </c>
      <c r="I1142" s="405"/>
      <c r="L1142" s="217"/>
    </row>
    <row r="1143" spans="1:12">
      <c r="A1143" s="46"/>
      <c r="B1143" s="405"/>
      <c r="C1143" s="405"/>
      <c r="D1143" t="s">
        <v>16</v>
      </c>
      <c r="E1143" s="217">
        <v>5</v>
      </c>
      <c r="F1143" s="217"/>
      <c r="G1143" s="1">
        <f t="shared" si="20"/>
        <v>87.6</v>
      </c>
      <c r="I1143" s="405"/>
      <c r="L1143" s="13"/>
    </row>
    <row r="1144" spans="1:12">
      <c r="A1144" s="46"/>
      <c r="B1144" s="405"/>
      <c r="C1144" s="405"/>
      <c r="D1144" t="s">
        <v>719</v>
      </c>
      <c r="E1144" s="13">
        <v>200</v>
      </c>
      <c r="F1144" s="217"/>
      <c r="G1144" s="1">
        <f t="shared" si="20"/>
        <v>287.60000000000002</v>
      </c>
      <c r="I1144" s="404"/>
      <c r="L1144" s="217"/>
    </row>
    <row r="1145" spans="1:12">
      <c r="A1145" s="46">
        <v>45688</v>
      </c>
      <c r="B1145" s="405" t="s">
        <v>49</v>
      </c>
      <c r="C1145" s="405" t="s">
        <v>12</v>
      </c>
      <c r="D1145" t="s">
        <v>15</v>
      </c>
      <c r="E1145" s="217"/>
      <c r="F1145" s="217">
        <v>29</v>
      </c>
      <c r="G1145" s="1">
        <f t="shared" si="20"/>
        <v>258.60000000000002</v>
      </c>
      <c r="I1145" s="405"/>
      <c r="L1145" s="217"/>
    </row>
    <row r="1146" spans="1:12">
      <c r="A1146" s="46">
        <v>45742</v>
      </c>
      <c r="B1146" s="405">
        <v>30852</v>
      </c>
      <c r="C1146" s="405" t="s">
        <v>12</v>
      </c>
      <c r="D1146" t="s">
        <v>13</v>
      </c>
      <c r="E1146" s="217"/>
      <c r="F1146" s="217">
        <v>19.600000000000001</v>
      </c>
      <c r="G1146" s="1">
        <f t="shared" si="20"/>
        <v>239.00000000000003</v>
      </c>
      <c r="I1146" s="405"/>
      <c r="L1146" s="217"/>
    </row>
    <row r="1147" spans="1:12">
      <c r="A1147" s="46">
        <v>45742</v>
      </c>
      <c r="B1147" s="405">
        <v>30852</v>
      </c>
      <c r="C1147" s="405" t="s">
        <v>12</v>
      </c>
      <c r="D1147" t="s">
        <v>14</v>
      </c>
      <c r="E1147" s="217"/>
      <c r="F1147" s="217">
        <v>3</v>
      </c>
      <c r="G1147" s="1">
        <f t="shared" si="20"/>
        <v>236.00000000000003</v>
      </c>
      <c r="I1147" s="405"/>
      <c r="L1147" s="217"/>
    </row>
    <row r="1148" spans="1:12">
      <c r="A1148" s="46">
        <v>45742</v>
      </c>
      <c r="B1148" s="405">
        <v>30852</v>
      </c>
      <c r="C1148" s="405" t="s">
        <v>12</v>
      </c>
      <c r="D1148" t="s">
        <v>15</v>
      </c>
      <c r="E1148" s="217"/>
      <c r="F1148" s="217">
        <v>31</v>
      </c>
      <c r="G1148" s="1">
        <f t="shared" si="20"/>
        <v>205.00000000000003</v>
      </c>
      <c r="I1148" s="405"/>
      <c r="L1148" s="217"/>
    </row>
    <row r="1149" spans="1:12">
      <c r="A1149" s="46">
        <v>45742</v>
      </c>
      <c r="B1149" s="405">
        <v>30852</v>
      </c>
      <c r="C1149" s="405" t="s">
        <v>12</v>
      </c>
      <c r="D1149" t="s">
        <v>16</v>
      </c>
      <c r="E1149" s="217"/>
      <c r="F1149" s="217">
        <v>5</v>
      </c>
      <c r="G1149" s="1">
        <f t="shared" si="20"/>
        <v>200.00000000000003</v>
      </c>
      <c r="I1149" s="405"/>
      <c r="L1149" s="217"/>
    </row>
    <row r="1150" spans="1:12">
      <c r="A1150" s="30">
        <v>45743</v>
      </c>
      <c r="B1150" s="405">
        <v>30860</v>
      </c>
      <c r="C1150" s="405" t="s">
        <v>12</v>
      </c>
      <c r="D1150" t="s">
        <v>719</v>
      </c>
      <c r="E1150" s="217"/>
      <c r="F1150" s="217">
        <v>200</v>
      </c>
      <c r="G1150" s="1">
        <f t="shared" si="20"/>
        <v>0</v>
      </c>
      <c r="I1150" s="405"/>
      <c r="L1150" s="217"/>
    </row>
    <row r="1151" spans="1:12">
      <c r="A1151" s="32">
        <v>45716</v>
      </c>
      <c r="B1151" s="404" t="s">
        <v>11</v>
      </c>
      <c r="C1151" s="404" t="s">
        <v>19</v>
      </c>
      <c r="D1151" t="s">
        <v>13</v>
      </c>
      <c r="E1151" s="217">
        <v>29.5</v>
      </c>
      <c r="F1151" s="217"/>
      <c r="G1151" s="1">
        <f t="shared" si="20"/>
        <v>29.5</v>
      </c>
      <c r="I1151" s="405"/>
      <c r="L1151" s="217"/>
    </row>
    <row r="1152" spans="1:12">
      <c r="B1152" s="405"/>
      <c r="C1152" s="405"/>
      <c r="D1152" t="s">
        <v>14</v>
      </c>
      <c r="E1152" s="217">
        <v>3</v>
      </c>
      <c r="F1152" s="217"/>
      <c r="G1152" s="1">
        <f t="shared" si="20"/>
        <v>32.5</v>
      </c>
      <c r="I1152" s="405"/>
      <c r="L1152" s="217"/>
    </row>
    <row r="1153" spans="1:13">
      <c r="B1153" s="405"/>
      <c r="C1153" s="405"/>
      <c r="D1153" t="s">
        <v>15</v>
      </c>
      <c r="E1153" s="217">
        <v>56</v>
      </c>
      <c r="F1153" s="217"/>
      <c r="G1153" s="1">
        <f t="shared" si="20"/>
        <v>88.5</v>
      </c>
      <c r="K1153" s="13"/>
    </row>
    <row r="1154" spans="1:13">
      <c r="B1154" s="405"/>
      <c r="C1154" s="405"/>
      <c r="D1154" t="s">
        <v>16</v>
      </c>
      <c r="E1154" s="217">
        <v>5</v>
      </c>
      <c r="F1154" s="217"/>
      <c r="G1154" s="1">
        <f t="shared" si="20"/>
        <v>93.5</v>
      </c>
      <c r="I1154" s="404"/>
      <c r="L1154" s="217"/>
    </row>
    <row r="1155" spans="1:13">
      <c r="B1155" s="405"/>
      <c r="C1155" s="405"/>
      <c r="D1155" t="s">
        <v>719</v>
      </c>
      <c r="E1155" s="13">
        <v>200</v>
      </c>
      <c r="F1155" s="217"/>
      <c r="G1155" s="1">
        <f t="shared" si="20"/>
        <v>293.5</v>
      </c>
      <c r="I1155" s="405"/>
      <c r="L1155" s="217"/>
    </row>
    <row r="1156" spans="1:13">
      <c r="A1156" s="30">
        <v>45716</v>
      </c>
      <c r="B1156" s="405" t="s">
        <v>50</v>
      </c>
      <c r="C1156" s="405" t="s">
        <v>19</v>
      </c>
      <c r="D1156" t="s">
        <v>15</v>
      </c>
      <c r="E1156" s="217"/>
      <c r="F1156" s="217">
        <v>6.5</v>
      </c>
      <c r="G1156" s="1">
        <f t="shared" si="20"/>
        <v>287</v>
      </c>
      <c r="I1156" s="405"/>
      <c r="L1156" s="217"/>
    </row>
    <row r="1157" spans="1:13">
      <c r="A1157" s="30">
        <v>45742</v>
      </c>
      <c r="B1157" s="405">
        <v>30852</v>
      </c>
      <c r="C1157" s="405" t="s">
        <v>19</v>
      </c>
      <c r="D1157" t="s">
        <v>13</v>
      </c>
      <c r="E1157" s="217"/>
      <c r="F1157" s="217">
        <v>29.5</v>
      </c>
      <c r="G1157" s="1">
        <f t="shared" si="20"/>
        <v>257.5</v>
      </c>
      <c r="I1157" s="405"/>
      <c r="L1157" s="217"/>
    </row>
    <row r="1158" spans="1:13">
      <c r="A1158" s="30">
        <v>45742</v>
      </c>
      <c r="B1158" s="405">
        <v>30852</v>
      </c>
      <c r="C1158" s="405" t="s">
        <v>19</v>
      </c>
      <c r="D1158" t="s">
        <v>14</v>
      </c>
      <c r="E1158" s="217"/>
      <c r="F1158" s="291">
        <v>3</v>
      </c>
      <c r="G1158" s="1">
        <f t="shared" si="20"/>
        <v>254.5</v>
      </c>
      <c r="I1158" s="405"/>
      <c r="K1158" s="13"/>
    </row>
    <row r="1159" spans="1:13">
      <c r="A1159" s="30">
        <v>45742</v>
      </c>
      <c r="B1159" s="405">
        <v>30852</v>
      </c>
      <c r="C1159" s="405" t="s">
        <v>19</v>
      </c>
      <c r="D1159" t="s">
        <v>15</v>
      </c>
      <c r="F1159" s="1">
        <v>49.5</v>
      </c>
      <c r="G1159" s="1">
        <f t="shared" si="20"/>
        <v>205</v>
      </c>
      <c r="L1159" s="44"/>
    </row>
    <row r="1160" spans="1:13">
      <c r="A1160" s="30">
        <v>45742</v>
      </c>
      <c r="B1160" s="405">
        <v>30852</v>
      </c>
      <c r="C1160" s="405" t="s">
        <v>19</v>
      </c>
      <c r="D1160" t="s">
        <v>16</v>
      </c>
      <c r="F1160" s="1">
        <v>5</v>
      </c>
      <c r="G1160" s="1">
        <f t="shared" si="20"/>
        <v>200</v>
      </c>
      <c r="M1160" s="44"/>
    </row>
    <row r="1161" spans="1:13">
      <c r="A1161" s="30">
        <v>45743</v>
      </c>
      <c r="B1161" s="405">
        <v>30860</v>
      </c>
      <c r="C1161" s="405" t="s">
        <v>19</v>
      </c>
      <c r="D1161" t="s">
        <v>719</v>
      </c>
      <c r="F1161" s="1">
        <v>200</v>
      </c>
      <c r="G1161" s="1">
        <f t="shared" si="20"/>
        <v>0</v>
      </c>
    </row>
    <row r="1162" spans="1:13">
      <c r="A1162" s="32">
        <v>45747</v>
      </c>
      <c r="B1162" s="404" t="s">
        <v>11</v>
      </c>
      <c r="C1162" s="404" t="s">
        <v>20</v>
      </c>
      <c r="D1162" t="s">
        <v>13</v>
      </c>
      <c r="E1162" s="217">
        <v>29.1</v>
      </c>
      <c r="F1162" s="217"/>
      <c r="G1162" s="1">
        <f t="shared" si="20"/>
        <v>29.1</v>
      </c>
    </row>
    <row r="1163" spans="1:13">
      <c r="B1163" s="405"/>
      <c r="C1163" s="405"/>
      <c r="D1163" t="s">
        <v>14</v>
      </c>
      <c r="E1163" s="217">
        <v>3</v>
      </c>
      <c r="F1163" s="217"/>
      <c r="G1163" s="1">
        <f t="shared" si="20"/>
        <v>32.1</v>
      </c>
    </row>
    <row r="1164" spans="1:13">
      <c r="B1164" s="405"/>
      <c r="C1164" s="405"/>
      <c r="D1164" t="s">
        <v>15</v>
      </c>
      <c r="E1164" s="217">
        <v>60</v>
      </c>
      <c r="F1164" s="217"/>
      <c r="G1164" s="1">
        <f t="shared" ref="G1164:G1202" si="21">+G1163+E1164-F1164</f>
        <v>92.1</v>
      </c>
    </row>
    <row r="1165" spans="1:13">
      <c r="B1165" s="405"/>
      <c r="C1165" s="405"/>
      <c r="D1165" t="s">
        <v>16</v>
      </c>
      <c r="E1165" s="217">
        <v>5</v>
      </c>
      <c r="F1165" s="217"/>
      <c r="G1165" s="1">
        <f t="shared" si="21"/>
        <v>97.1</v>
      </c>
    </row>
    <row r="1166" spans="1:13">
      <c r="B1166" s="405"/>
      <c r="C1166" s="405"/>
      <c r="D1166" t="s">
        <v>719</v>
      </c>
      <c r="E1166" s="217">
        <v>160</v>
      </c>
      <c r="F1166" s="217"/>
      <c r="G1166" s="1">
        <f t="shared" si="21"/>
        <v>257.10000000000002</v>
      </c>
    </row>
    <row r="1167" spans="1:13">
      <c r="A1167" s="30">
        <v>45747</v>
      </c>
      <c r="B1167" s="405" t="s">
        <v>53</v>
      </c>
      <c r="C1167" s="405" t="s">
        <v>20</v>
      </c>
      <c r="D1167" t="s">
        <v>15</v>
      </c>
      <c r="E1167" s="217"/>
      <c r="F1167" s="217">
        <v>7</v>
      </c>
      <c r="G1167" s="1">
        <f t="shared" si="21"/>
        <v>250.10000000000002</v>
      </c>
    </row>
    <row r="1168" spans="1:13">
      <c r="A1168" s="30">
        <v>45806</v>
      </c>
      <c r="B1168" s="405">
        <v>31062</v>
      </c>
      <c r="C1168" s="405" t="s">
        <v>20</v>
      </c>
      <c r="D1168" t="s">
        <v>13</v>
      </c>
      <c r="E1168" s="217"/>
      <c r="F1168" s="217">
        <v>29.1</v>
      </c>
      <c r="G1168" s="1">
        <f t="shared" si="21"/>
        <v>221.00000000000003</v>
      </c>
    </row>
    <row r="1169" spans="1:14">
      <c r="A1169" s="30">
        <v>45806</v>
      </c>
      <c r="B1169" s="405">
        <v>31062</v>
      </c>
      <c r="C1169" s="405" t="s">
        <v>20</v>
      </c>
      <c r="D1169" t="s">
        <v>14</v>
      </c>
      <c r="E1169" s="217"/>
      <c r="F1169" s="217">
        <v>3</v>
      </c>
      <c r="G1169" s="1">
        <f t="shared" si="21"/>
        <v>218.00000000000003</v>
      </c>
    </row>
    <row r="1170" spans="1:14">
      <c r="A1170" s="30">
        <v>45806</v>
      </c>
      <c r="B1170" s="405">
        <v>31062</v>
      </c>
      <c r="C1170" s="405" t="s">
        <v>20</v>
      </c>
      <c r="D1170" t="s">
        <v>15</v>
      </c>
      <c r="E1170" s="217"/>
      <c r="F1170" s="217">
        <v>22</v>
      </c>
      <c r="G1170" s="1">
        <f t="shared" si="21"/>
        <v>196.00000000000003</v>
      </c>
      <c r="M1170" s="44"/>
    </row>
    <row r="1171" spans="1:14">
      <c r="A1171" s="30">
        <v>45826</v>
      </c>
      <c r="B1171" s="405">
        <v>31178</v>
      </c>
      <c r="C1171" s="405" t="s">
        <v>20</v>
      </c>
      <c r="D1171" t="s">
        <v>15</v>
      </c>
      <c r="E1171" s="217"/>
      <c r="F1171" s="217">
        <v>31</v>
      </c>
      <c r="G1171" s="1">
        <f t="shared" si="21"/>
        <v>165.00000000000003</v>
      </c>
      <c r="J1171" t="s">
        <v>720</v>
      </c>
      <c r="L1171" s="44"/>
    </row>
    <row r="1172" spans="1:14">
      <c r="A1172" s="30">
        <v>45826</v>
      </c>
      <c r="B1172" s="405">
        <v>31178</v>
      </c>
      <c r="C1172" s="405" t="s">
        <v>20</v>
      </c>
      <c r="D1172" t="s">
        <v>16</v>
      </c>
      <c r="E1172" s="217"/>
      <c r="F1172" s="217">
        <v>5</v>
      </c>
      <c r="G1172" s="1">
        <f t="shared" si="21"/>
        <v>160.00000000000003</v>
      </c>
      <c r="H1172" s="64">
        <v>2025</v>
      </c>
      <c r="I1172" s="404" t="s">
        <v>20</v>
      </c>
      <c r="J1172" t="s">
        <v>719</v>
      </c>
      <c r="K1172" s="44">
        <v>31</v>
      </c>
      <c r="L1172" s="44">
        <v>31</v>
      </c>
      <c r="M1172" s="13">
        <v>24.5</v>
      </c>
    </row>
    <row r="1173" spans="1:14">
      <c r="A1173" s="30">
        <v>45826</v>
      </c>
      <c r="B1173" s="405">
        <v>31178</v>
      </c>
      <c r="C1173" s="405" t="s">
        <v>20</v>
      </c>
      <c r="D1173" t="s">
        <v>719</v>
      </c>
      <c r="E1173" s="217"/>
      <c r="F1173" s="217">
        <v>64</v>
      </c>
      <c r="G1173" s="1">
        <f t="shared" si="21"/>
        <v>96.000000000000028</v>
      </c>
      <c r="I1173" s="404" t="s">
        <v>21</v>
      </c>
      <c r="J1173" t="s">
        <v>15</v>
      </c>
      <c r="K1173" s="217">
        <v>53</v>
      </c>
      <c r="L1173" s="217">
        <v>53</v>
      </c>
      <c r="M1173" s="13">
        <v>4</v>
      </c>
    </row>
    <row r="1174" spans="1:14">
      <c r="A1174" s="30">
        <v>45840</v>
      </c>
      <c r="B1174" s="405">
        <v>31259</v>
      </c>
      <c r="C1174" s="405" t="s">
        <v>20</v>
      </c>
      <c r="D1174" t="s">
        <v>719</v>
      </c>
      <c r="E1174" s="217"/>
      <c r="F1174" s="217">
        <v>65</v>
      </c>
      <c r="G1174" s="1">
        <f t="shared" si="21"/>
        <v>31.000000000000028</v>
      </c>
      <c r="I1174" s="404"/>
      <c r="J1174" t="s">
        <v>16</v>
      </c>
      <c r="K1174" s="217">
        <v>5</v>
      </c>
      <c r="L1174" s="217">
        <v>5</v>
      </c>
      <c r="M1174" s="13">
        <v>55</v>
      </c>
    </row>
    <row r="1175" spans="1:14">
      <c r="A1175" s="30">
        <v>45855</v>
      </c>
      <c r="B1175" s="405">
        <v>31494</v>
      </c>
      <c r="C1175" s="405" t="s">
        <v>20</v>
      </c>
      <c r="D1175" t="s">
        <v>719</v>
      </c>
      <c r="E1175" s="217"/>
      <c r="F1175">
        <v>31</v>
      </c>
      <c r="G1175" s="1">
        <f t="shared" si="21"/>
        <v>2.8421709430404007E-14</v>
      </c>
      <c r="I1175" s="404"/>
      <c r="K1175" s="217"/>
      <c r="L1175" s="217"/>
      <c r="M1175" s="13"/>
    </row>
    <row r="1176" spans="1:14">
      <c r="A1176" s="68">
        <v>45777</v>
      </c>
      <c r="B1176" s="404" t="s">
        <v>11</v>
      </c>
      <c r="C1176" s="404" t="s">
        <v>21</v>
      </c>
      <c r="D1176" t="s">
        <v>13</v>
      </c>
      <c r="E1176" s="217">
        <v>27.9</v>
      </c>
      <c r="F1176" s="217"/>
      <c r="G1176" s="1">
        <f t="shared" si="21"/>
        <v>27.900000000000027</v>
      </c>
      <c r="I1176" s="404"/>
      <c r="J1176" t="s">
        <v>719</v>
      </c>
      <c r="K1176" s="13">
        <v>200</v>
      </c>
      <c r="L1176" s="13">
        <v>200</v>
      </c>
      <c r="M1176" s="13">
        <v>5</v>
      </c>
    </row>
    <row r="1177" spans="1:14">
      <c r="A1177" s="46"/>
      <c r="B1177" s="405"/>
      <c r="C1177" s="405"/>
      <c r="D1177" t="s">
        <v>14</v>
      </c>
      <c r="E1177" s="217">
        <v>3</v>
      </c>
      <c r="F1177" s="217"/>
      <c r="G1177" s="1">
        <f t="shared" si="21"/>
        <v>30.900000000000027</v>
      </c>
      <c r="I1177" s="404" t="s">
        <v>22</v>
      </c>
      <c r="J1177" t="s">
        <v>13</v>
      </c>
      <c r="K1177" s="13">
        <v>29.2</v>
      </c>
      <c r="L1177" s="13">
        <v>29.2</v>
      </c>
      <c r="M1177" s="13">
        <v>200</v>
      </c>
    </row>
    <row r="1178" spans="1:14">
      <c r="A1178" s="46"/>
      <c r="B1178" s="405"/>
      <c r="C1178" s="405"/>
      <c r="D1178" t="s">
        <v>15</v>
      </c>
      <c r="E1178" s="217">
        <v>60</v>
      </c>
      <c r="F1178" s="217"/>
      <c r="G1178" s="1">
        <f t="shared" si="21"/>
        <v>90.900000000000034</v>
      </c>
      <c r="I1178" s="405"/>
      <c r="J1178" t="s">
        <v>14</v>
      </c>
      <c r="K1178" s="13">
        <v>5</v>
      </c>
      <c r="L1178" s="13">
        <v>5</v>
      </c>
    </row>
    <row r="1179" spans="1:14">
      <c r="A1179" s="46"/>
      <c r="B1179" s="405"/>
      <c r="C1179" s="405"/>
      <c r="D1179" t="s">
        <v>16</v>
      </c>
      <c r="E1179" s="217">
        <v>5</v>
      </c>
      <c r="F1179" s="217"/>
      <c r="G1179" s="1">
        <f t="shared" si="21"/>
        <v>95.900000000000034</v>
      </c>
      <c r="I1179" s="405"/>
      <c r="J1179" t="s">
        <v>15</v>
      </c>
      <c r="K1179" s="13">
        <v>42</v>
      </c>
      <c r="L1179" s="13">
        <v>42</v>
      </c>
    </row>
    <row r="1180" spans="1:14">
      <c r="A1180" s="46"/>
      <c r="B1180" s="405"/>
      <c r="C1180" s="405"/>
      <c r="D1180" t="s">
        <v>719</v>
      </c>
      <c r="E1180" s="13">
        <v>200</v>
      </c>
      <c r="F1180" s="217"/>
      <c r="G1180" s="1">
        <f t="shared" si="21"/>
        <v>295.90000000000003</v>
      </c>
      <c r="I1180" s="405"/>
      <c r="J1180" t="s">
        <v>16</v>
      </c>
      <c r="K1180" s="13">
        <v>5</v>
      </c>
      <c r="L1180" s="13">
        <v>5</v>
      </c>
    </row>
    <row r="1181" spans="1:14">
      <c r="A1181" s="46">
        <v>45777</v>
      </c>
      <c r="B1181" s="405" t="s">
        <v>65</v>
      </c>
      <c r="C1181" s="405" t="s">
        <v>21</v>
      </c>
      <c r="D1181" t="s">
        <v>15</v>
      </c>
      <c r="E1181" s="217"/>
      <c r="F1181" s="217">
        <v>7</v>
      </c>
      <c r="G1181" s="1">
        <f t="shared" si="21"/>
        <v>288.90000000000003</v>
      </c>
      <c r="I1181" s="405"/>
      <c r="J1181" t="s">
        <v>719</v>
      </c>
      <c r="K1181" s="13">
        <v>200</v>
      </c>
      <c r="L1181" s="13">
        <v>200</v>
      </c>
    </row>
    <row r="1182" spans="1:14">
      <c r="A1182" s="30">
        <v>45806</v>
      </c>
      <c r="B1182" s="405">
        <v>31062</v>
      </c>
      <c r="C1182" s="405" t="s">
        <v>21</v>
      </c>
      <c r="D1182" t="s">
        <v>13</v>
      </c>
      <c r="F1182" s="1">
        <v>27.9</v>
      </c>
      <c r="G1182" s="1">
        <f t="shared" si="21"/>
        <v>261.00000000000006</v>
      </c>
      <c r="I1182" s="404" t="s">
        <v>23</v>
      </c>
      <c r="J1182" t="s">
        <v>13</v>
      </c>
      <c r="K1182" s="13">
        <v>24.5</v>
      </c>
      <c r="L1182" s="44">
        <f>SUM(L1172:L1181)</f>
        <v>570.20000000000005</v>
      </c>
      <c r="M1182" s="13">
        <f>SUM(M1172:M1181)</f>
        <v>288.5</v>
      </c>
      <c r="N1182" s="29">
        <f>M1182+L1182</f>
        <v>858.7</v>
      </c>
    </row>
    <row r="1183" spans="1:14">
      <c r="A1183" s="30">
        <v>45806</v>
      </c>
      <c r="B1183" s="405">
        <v>31062</v>
      </c>
      <c r="C1183" s="405" t="s">
        <v>21</v>
      </c>
      <c r="D1183" t="s">
        <v>14</v>
      </c>
      <c r="F1183" s="1">
        <v>3</v>
      </c>
      <c r="G1183" s="1">
        <f t="shared" si="21"/>
        <v>258.00000000000006</v>
      </c>
      <c r="I1183" s="404"/>
      <c r="J1183" t="s">
        <v>14</v>
      </c>
      <c r="K1183" s="13">
        <v>4</v>
      </c>
    </row>
    <row r="1184" spans="1:14">
      <c r="A1184" s="30">
        <v>45855</v>
      </c>
      <c r="B1184" s="405">
        <v>31494</v>
      </c>
      <c r="C1184" s="405" t="s">
        <v>21</v>
      </c>
      <c r="D1184" t="s">
        <v>13</v>
      </c>
      <c r="F1184" s="1">
        <v>53</v>
      </c>
      <c r="G1184" s="1">
        <f t="shared" si="21"/>
        <v>205.00000000000006</v>
      </c>
      <c r="I1184" s="404"/>
      <c r="J1184" t="s">
        <v>15</v>
      </c>
      <c r="K1184" s="13">
        <v>55</v>
      </c>
    </row>
    <row r="1185" spans="1:13">
      <c r="A1185" s="30">
        <v>45855</v>
      </c>
      <c r="B1185" s="405">
        <v>31494</v>
      </c>
      <c r="C1185" s="405" t="s">
        <v>21</v>
      </c>
      <c r="D1185" t="s">
        <v>14</v>
      </c>
      <c r="F1185" s="1">
        <v>5</v>
      </c>
      <c r="G1185" s="1">
        <f t="shared" si="21"/>
        <v>200.00000000000006</v>
      </c>
      <c r="I1185" s="404"/>
      <c r="J1185" t="s">
        <v>16</v>
      </c>
      <c r="K1185" s="13">
        <v>5</v>
      </c>
    </row>
    <row r="1186" spans="1:13">
      <c r="A1186" s="30">
        <v>45855</v>
      </c>
      <c r="B1186" s="405">
        <v>31494</v>
      </c>
      <c r="C1186" s="405" t="s">
        <v>21</v>
      </c>
      <c r="D1186" t="s">
        <v>719</v>
      </c>
      <c r="F1186" s="1">
        <v>200</v>
      </c>
      <c r="G1186" s="1">
        <f t="shared" si="21"/>
        <v>0</v>
      </c>
      <c r="I1186" s="404"/>
      <c r="K1186" s="13"/>
    </row>
    <row r="1187" spans="1:13">
      <c r="A1187" s="32">
        <v>45808</v>
      </c>
      <c r="B1187" s="404" t="s">
        <v>11</v>
      </c>
      <c r="C1187" s="404" t="s">
        <v>22</v>
      </c>
      <c r="D1187" t="s">
        <v>13</v>
      </c>
      <c r="E1187" s="13">
        <v>29.2</v>
      </c>
      <c r="G1187" s="1">
        <f t="shared" si="21"/>
        <v>29.2</v>
      </c>
      <c r="I1187" s="404"/>
      <c r="J1187" t="s">
        <v>719</v>
      </c>
      <c r="K1187" s="13">
        <v>200</v>
      </c>
    </row>
    <row r="1188" spans="1:13">
      <c r="B1188" s="405"/>
      <c r="C1188" s="405"/>
      <c r="D1188" t="s">
        <v>14</v>
      </c>
      <c r="E1188" s="13">
        <v>5</v>
      </c>
      <c r="G1188" s="1">
        <f t="shared" si="21"/>
        <v>34.200000000000003</v>
      </c>
      <c r="I1188" s="405"/>
      <c r="K1188" s="13">
        <f>SUM(K1172:K1187)</f>
        <v>858.7</v>
      </c>
    </row>
    <row r="1189" spans="1:13">
      <c r="B1189" s="405"/>
      <c r="C1189" s="405"/>
      <c r="D1189" t="s">
        <v>15</v>
      </c>
      <c r="E1189" s="13">
        <v>60</v>
      </c>
      <c r="G1189" s="1">
        <f t="shared" si="21"/>
        <v>94.2</v>
      </c>
    </row>
    <row r="1190" spans="1:13">
      <c r="B1190" s="405"/>
      <c r="C1190" s="405"/>
      <c r="D1190" t="s">
        <v>16</v>
      </c>
      <c r="E1190" s="13">
        <v>5</v>
      </c>
      <c r="G1190" s="1">
        <f t="shared" si="21"/>
        <v>99.2</v>
      </c>
      <c r="L1190" s="217"/>
    </row>
    <row r="1191" spans="1:13">
      <c r="B1191" s="405"/>
      <c r="C1191" s="405"/>
      <c r="D1191" t="s">
        <v>719</v>
      </c>
      <c r="E1191" s="13">
        <v>200</v>
      </c>
      <c r="G1191" s="1">
        <f t="shared" si="21"/>
        <v>299.2</v>
      </c>
      <c r="L1191" s="217"/>
      <c r="M1191" s="29"/>
    </row>
    <row r="1192" spans="1:13">
      <c r="A1192" s="30">
        <v>45808</v>
      </c>
      <c r="B1192" s="405" t="s">
        <v>55</v>
      </c>
      <c r="C1192" s="405" t="s">
        <v>22</v>
      </c>
      <c r="D1192" t="s">
        <v>15</v>
      </c>
      <c r="F1192" s="1">
        <v>18</v>
      </c>
      <c r="G1192" s="1">
        <f t="shared" si="21"/>
        <v>281.2</v>
      </c>
      <c r="L1192" s="44"/>
      <c r="M1192" s="44"/>
    </row>
    <row r="1193" spans="1:13">
      <c r="A1193" s="30">
        <v>45855</v>
      </c>
      <c r="B1193" s="405">
        <v>31494</v>
      </c>
      <c r="C1193" s="405" t="s">
        <v>22</v>
      </c>
      <c r="D1193" t="s">
        <v>13</v>
      </c>
      <c r="F1193" s="1">
        <v>29.2</v>
      </c>
      <c r="G1193" s="1">
        <f t="shared" si="21"/>
        <v>252</v>
      </c>
      <c r="L1193" s="44"/>
      <c r="M1193" s="44"/>
    </row>
    <row r="1194" spans="1:13">
      <c r="A1194" s="30">
        <v>45855</v>
      </c>
      <c r="B1194" s="405">
        <v>31494</v>
      </c>
      <c r="C1194" s="405" t="s">
        <v>22</v>
      </c>
      <c r="D1194" t="s">
        <v>14</v>
      </c>
      <c r="F1194" s="1">
        <v>5</v>
      </c>
      <c r="G1194" s="1">
        <f t="shared" si="21"/>
        <v>247</v>
      </c>
      <c r="L1194" s="44"/>
      <c r="M1194" s="44"/>
    </row>
    <row r="1195" spans="1:13">
      <c r="A1195" s="30">
        <v>45855</v>
      </c>
      <c r="B1195" s="405">
        <v>31494</v>
      </c>
      <c r="C1195" s="405" t="s">
        <v>22</v>
      </c>
      <c r="D1195" t="s">
        <v>15</v>
      </c>
      <c r="F1195" s="1">
        <v>42</v>
      </c>
      <c r="G1195" s="1">
        <f t="shared" si="21"/>
        <v>205</v>
      </c>
      <c r="L1195" s="44"/>
      <c r="M1195" s="44"/>
    </row>
    <row r="1196" spans="1:13">
      <c r="A1196" s="30">
        <v>45855</v>
      </c>
      <c r="B1196" s="405">
        <v>31494</v>
      </c>
      <c r="C1196" s="405" t="s">
        <v>22</v>
      </c>
      <c r="D1196" t="s">
        <v>16</v>
      </c>
      <c r="F1196" s="1">
        <v>5</v>
      </c>
      <c r="G1196" s="1">
        <f t="shared" si="21"/>
        <v>200</v>
      </c>
      <c r="L1196" s="44"/>
      <c r="M1196" s="44"/>
    </row>
    <row r="1197" spans="1:13">
      <c r="A1197" s="30">
        <v>45855</v>
      </c>
      <c r="B1197" s="405">
        <v>31494</v>
      </c>
      <c r="C1197" s="405" t="s">
        <v>22</v>
      </c>
      <c r="D1197" t="s">
        <v>719</v>
      </c>
      <c r="F1197" s="1">
        <v>200</v>
      </c>
      <c r="G1197" s="1">
        <f t="shared" si="21"/>
        <v>0</v>
      </c>
      <c r="L1197" s="44"/>
      <c r="M1197" s="44"/>
    </row>
    <row r="1198" spans="1:13">
      <c r="A1198" s="32">
        <v>45838</v>
      </c>
      <c r="B1198" s="404" t="s">
        <v>11</v>
      </c>
      <c r="C1198" s="404" t="s">
        <v>23</v>
      </c>
      <c r="D1198" t="s">
        <v>13</v>
      </c>
      <c r="E1198" s="13">
        <v>24.5</v>
      </c>
      <c r="G1198" s="1">
        <f t="shared" si="21"/>
        <v>24.5</v>
      </c>
    </row>
    <row r="1199" spans="1:13">
      <c r="B1199" s="405"/>
      <c r="C1199" s="405"/>
      <c r="D1199" t="s">
        <v>14</v>
      </c>
      <c r="E1199" s="13">
        <v>4</v>
      </c>
      <c r="G1199" s="1">
        <f t="shared" si="21"/>
        <v>28.5</v>
      </c>
    </row>
    <row r="1200" spans="1:13">
      <c r="B1200" s="405"/>
      <c r="C1200" s="405"/>
      <c r="D1200" t="s">
        <v>15</v>
      </c>
      <c r="E1200" s="13">
        <v>60</v>
      </c>
      <c r="G1200" s="1">
        <f t="shared" si="21"/>
        <v>88.5</v>
      </c>
    </row>
    <row r="1201" spans="1:12">
      <c r="B1201" s="405"/>
      <c r="C1201" s="405"/>
      <c r="D1201" t="s">
        <v>16</v>
      </c>
      <c r="E1201" s="13">
        <v>5</v>
      </c>
      <c r="G1201" s="1">
        <f t="shared" si="21"/>
        <v>93.5</v>
      </c>
    </row>
    <row r="1202" spans="1:12">
      <c r="B1202" s="405"/>
      <c r="C1202" s="405"/>
      <c r="D1202" t="s">
        <v>719</v>
      </c>
      <c r="E1202" s="13">
        <v>200</v>
      </c>
      <c r="G1202" s="1">
        <f t="shared" si="21"/>
        <v>293.5</v>
      </c>
    </row>
    <row r="1203" spans="1:12">
      <c r="A1203" s="30">
        <v>45838</v>
      </c>
      <c r="B1203" s="405" t="s">
        <v>56</v>
      </c>
      <c r="C1203" s="405" t="s">
        <v>23</v>
      </c>
      <c r="D1203" t="s">
        <v>15</v>
      </c>
      <c r="F1203" s="1">
        <v>5</v>
      </c>
      <c r="G1203" s="1">
        <f t="shared" ref="G1203:G1300" si="22">+G1202+E1203-F1203</f>
        <v>288.5</v>
      </c>
    </row>
    <row r="1204" spans="1:12">
      <c r="A1204" s="30">
        <v>45855</v>
      </c>
      <c r="B1204" s="405">
        <v>31496</v>
      </c>
      <c r="C1204" s="405" t="s">
        <v>23</v>
      </c>
      <c r="D1204" t="s">
        <v>13</v>
      </c>
      <c r="F1204" s="1">
        <v>24.5</v>
      </c>
      <c r="G1204" s="1">
        <f t="shared" si="22"/>
        <v>264</v>
      </c>
    </row>
    <row r="1205" spans="1:12" ht="12" customHeight="1">
      <c r="A1205" s="30">
        <v>45855</v>
      </c>
      <c r="B1205" s="405">
        <v>31496</v>
      </c>
      <c r="C1205" s="405" t="s">
        <v>23</v>
      </c>
      <c r="D1205" t="s">
        <v>14</v>
      </c>
      <c r="F1205" s="1">
        <v>4</v>
      </c>
      <c r="G1205" s="1">
        <f t="shared" si="22"/>
        <v>260</v>
      </c>
    </row>
    <row r="1206" spans="1:12">
      <c r="A1206" s="30">
        <v>45855</v>
      </c>
      <c r="B1206" s="405">
        <v>31496</v>
      </c>
      <c r="C1206" s="405" t="s">
        <v>23</v>
      </c>
      <c r="D1206" t="s">
        <v>15</v>
      </c>
      <c r="F1206" s="1">
        <v>55</v>
      </c>
      <c r="G1206" s="1">
        <f t="shared" si="22"/>
        <v>205</v>
      </c>
    </row>
    <row r="1207" spans="1:12">
      <c r="A1207" s="30">
        <v>45855</v>
      </c>
      <c r="B1207" s="405">
        <v>31496</v>
      </c>
      <c r="C1207" s="405" t="s">
        <v>23</v>
      </c>
      <c r="D1207" t="s">
        <v>16</v>
      </c>
      <c r="F1207" s="1">
        <v>5</v>
      </c>
      <c r="G1207" s="1">
        <f t="shared" si="22"/>
        <v>200</v>
      </c>
    </row>
    <row r="1208" spans="1:12">
      <c r="A1208" s="30">
        <v>45855</v>
      </c>
      <c r="B1208" s="405">
        <v>31496</v>
      </c>
      <c r="C1208" s="405" t="s">
        <v>23</v>
      </c>
      <c r="D1208" t="s">
        <v>719</v>
      </c>
      <c r="F1208" s="1">
        <v>200</v>
      </c>
      <c r="G1208" s="1">
        <f t="shared" si="22"/>
        <v>0</v>
      </c>
      <c r="H1208" s="65"/>
      <c r="I1208" s="421" t="s">
        <v>720</v>
      </c>
      <c r="J1208" s="421"/>
      <c r="K1208" s="421"/>
    </row>
    <row r="1209" spans="1:12">
      <c r="A1209" s="68">
        <v>45869</v>
      </c>
      <c r="B1209" s="404" t="s">
        <v>11</v>
      </c>
      <c r="C1209" s="404" t="s">
        <v>24</v>
      </c>
      <c r="D1209" t="s">
        <v>13</v>
      </c>
      <c r="E1209" s="217">
        <v>23.4</v>
      </c>
      <c r="F1209" s="217"/>
      <c r="G1209" s="1">
        <f t="shared" si="22"/>
        <v>23.4</v>
      </c>
      <c r="H1209" s="65">
        <v>2025</v>
      </c>
      <c r="I1209" s="404" t="s">
        <v>24</v>
      </c>
      <c r="J1209" t="s">
        <v>719</v>
      </c>
      <c r="K1209" s="217">
        <f>E1213-F1219</f>
        <v>158.4</v>
      </c>
      <c r="L1209" s="217">
        <v>158.4</v>
      </c>
    </row>
    <row r="1210" spans="1:12">
      <c r="A1210" s="46"/>
      <c r="B1210" s="405"/>
      <c r="C1210" s="405"/>
      <c r="D1210" t="s">
        <v>14</v>
      </c>
      <c r="E1210" s="217">
        <v>4</v>
      </c>
      <c r="F1210" s="217"/>
      <c r="G1210" s="1">
        <f t="shared" si="22"/>
        <v>27.4</v>
      </c>
      <c r="I1210" s="404" t="s">
        <v>25</v>
      </c>
      <c r="J1210" t="s">
        <v>13</v>
      </c>
      <c r="K1210" s="217">
        <v>26</v>
      </c>
      <c r="L1210" s="217">
        <v>26</v>
      </c>
    </row>
    <row r="1211" spans="1:12">
      <c r="A1211" s="46"/>
      <c r="B1211" s="405"/>
      <c r="C1211" s="405"/>
      <c r="D1211" t="s">
        <v>15</v>
      </c>
      <c r="E1211" s="217">
        <v>60</v>
      </c>
      <c r="F1211" s="217"/>
      <c r="G1211" s="1">
        <f t="shared" si="22"/>
        <v>87.4</v>
      </c>
      <c r="I1211" s="405"/>
      <c r="J1211" t="s">
        <v>14</v>
      </c>
      <c r="K1211" s="13">
        <v>8</v>
      </c>
      <c r="L1211" s="13">
        <v>8</v>
      </c>
    </row>
    <row r="1212" spans="1:12">
      <c r="A1212" s="46"/>
      <c r="B1212" s="405"/>
      <c r="C1212" s="405"/>
      <c r="D1212" t="s">
        <v>16</v>
      </c>
      <c r="E1212" s="217">
        <v>5</v>
      </c>
      <c r="F1212" s="217"/>
      <c r="G1212" s="1">
        <f t="shared" si="22"/>
        <v>92.4</v>
      </c>
      <c r="I1212" s="405"/>
      <c r="J1212" t="s">
        <v>15</v>
      </c>
      <c r="K1212" s="217">
        <f>E1223-F1227</f>
        <v>38</v>
      </c>
    </row>
    <row r="1213" spans="1:12">
      <c r="A1213" s="46"/>
      <c r="B1213" s="405"/>
      <c r="C1213" s="405"/>
      <c r="D1213" t="s">
        <v>719</v>
      </c>
      <c r="E1213" s="13">
        <v>200</v>
      </c>
      <c r="F1213" s="217"/>
      <c r="G1213" s="1">
        <f t="shared" si="22"/>
        <v>292.39999999999998</v>
      </c>
      <c r="I1213" s="405"/>
      <c r="J1213" t="s">
        <v>16</v>
      </c>
      <c r="K1213" s="13">
        <v>5</v>
      </c>
    </row>
    <row r="1214" spans="1:12">
      <c r="A1214" s="46">
        <v>45869</v>
      </c>
      <c r="B1214" s="405" t="s">
        <v>32</v>
      </c>
      <c r="C1214" s="405" t="s">
        <v>24</v>
      </c>
      <c r="D1214" t="s">
        <v>15</v>
      </c>
      <c r="E1214" s="217"/>
      <c r="F1214" s="217">
        <v>34</v>
      </c>
      <c r="G1214" s="1">
        <f t="shared" si="22"/>
        <v>258.39999999999998</v>
      </c>
      <c r="I1214" s="404"/>
      <c r="J1214" t="s">
        <v>719</v>
      </c>
      <c r="K1214" s="217">
        <v>200</v>
      </c>
    </row>
    <row r="1215" spans="1:12">
      <c r="A1215" s="46">
        <v>45946</v>
      </c>
      <c r="B1215" s="405">
        <v>31762</v>
      </c>
      <c r="C1215" s="405" t="s">
        <v>24</v>
      </c>
      <c r="D1215" t="s">
        <v>13</v>
      </c>
      <c r="E1215" s="217"/>
      <c r="F1215" s="217">
        <v>23.4</v>
      </c>
      <c r="G1215" s="1">
        <f t="shared" si="22"/>
        <v>234.99999999999997</v>
      </c>
      <c r="I1215" s="404" t="s">
        <v>41</v>
      </c>
      <c r="J1215" t="s">
        <v>13</v>
      </c>
      <c r="K1215" s="217">
        <v>29.5</v>
      </c>
    </row>
    <row r="1216" spans="1:12">
      <c r="A1216" s="46">
        <v>45946</v>
      </c>
      <c r="B1216" s="405">
        <v>31762</v>
      </c>
      <c r="C1216" s="405" t="s">
        <v>24</v>
      </c>
      <c r="D1216" t="s">
        <v>14</v>
      </c>
      <c r="E1216" s="217"/>
      <c r="F1216" s="217">
        <v>4</v>
      </c>
      <c r="G1216" s="1">
        <f t="shared" si="22"/>
        <v>230.99999999999997</v>
      </c>
      <c r="I1216" s="404"/>
      <c r="J1216" t="s">
        <v>14</v>
      </c>
      <c r="K1216" s="217">
        <v>4</v>
      </c>
    </row>
    <row r="1217" spans="1:12">
      <c r="A1217" s="46">
        <v>45946</v>
      </c>
      <c r="B1217" s="405">
        <v>31762</v>
      </c>
      <c r="C1217" s="405" t="s">
        <v>24</v>
      </c>
      <c r="D1217" t="s">
        <v>15</v>
      </c>
      <c r="E1217" s="217"/>
      <c r="F1217" s="217">
        <f>E1211-F1214</f>
        <v>26</v>
      </c>
      <c r="G1217" s="1">
        <f t="shared" si="22"/>
        <v>204.99999999999997</v>
      </c>
      <c r="I1217" s="404"/>
      <c r="J1217" t="s">
        <v>15</v>
      </c>
      <c r="K1217" s="217">
        <v>44</v>
      </c>
    </row>
    <row r="1218" spans="1:12">
      <c r="A1218" s="46">
        <v>45946</v>
      </c>
      <c r="B1218" s="405">
        <v>31762</v>
      </c>
      <c r="C1218" s="405" t="s">
        <v>24</v>
      </c>
      <c r="D1218" t="s">
        <v>16</v>
      </c>
      <c r="E1218" s="217"/>
      <c r="F1218" s="217">
        <v>5</v>
      </c>
      <c r="G1218" s="1">
        <f t="shared" si="22"/>
        <v>199.99999999999997</v>
      </c>
      <c r="I1218" s="404"/>
      <c r="J1218" t="s">
        <v>16</v>
      </c>
      <c r="K1218" s="217">
        <v>5</v>
      </c>
    </row>
    <row r="1219" spans="1:12">
      <c r="A1219" s="46">
        <v>45946</v>
      </c>
      <c r="B1219" s="405">
        <v>31762</v>
      </c>
      <c r="C1219" s="405" t="s">
        <v>24</v>
      </c>
      <c r="D1219" t="s">
        <v>719</v>
      </c>
      <c r="E1219" s="217"/>
      <c r="F1219" s="217">
        <v>41.6</v>
      </c>
      <c r="G1219" s="1">
        <f t="shared" si="22"/>
        <v>158.39999999999998</v>
      </c>
      <c r="I1219" s="404"/>
      <c r="J1219" t="s">
        <v>719</v>
      </c>
      <c r="K1219" s="13">
        <v>200</v>
      </c>
    </row>
    <row r="1220" spans="1:12">
      <c r="A1220" s="46">
        <v>45966</v>
      </c>
      <c r="B1220" s="405">
        <v>31874</v>
      </c>
      <c r="C1220" s="405" t="s">
        <v>24</v>
      </c>
      <c r="D1220" t="s">
        <v>719</v>
      </c>
      <c r="E1220" s="217"/>
      <c r="F1220" s="217">
        <v>158.4</v>
      </c>
      <c r="G1220" s="1">
        <f t="shared" si="22"/>
        <v>0</v>
      </c>
      <c r="I1220" s="404"/>
      <c r="K1220" s="13"/>
    </row>
    <row r="1221" spans="1:12">
      <c r="A1221" s="68">
        <v>45900</v>
      </c>
      <c r="B1221" s="404" t="s">
        <v>11</v>
      </c>
      <c r="C1221" s="404" t="s">
        <v>25</v>
      </c>
      <c r="D1221" t="s">
        <v>13</v>
      </c>
      <c r="E1221" s="217">
        <v>26</v>
      </c>
      <c r="F1221" s="217"/>
      <c r="G1221" s="1">
        <f t="shared" si="22"/>
        <v>26</v>
      </c>
      <c r="J1221" t="s">
        <v>76</v>
      </c>
      <c r="K1221" s="217">
        <v>10</v>
      </c>
    </row>
    <row r="1222" spans="1:12">
      <c r="B1222" s="405"/>
      <c r="C1222" s="405"/>
      <c r="D1222" t="s">
        <v>14</v>
      </c>
      <c r="E1222" s="13">
        <v>8</v>
      </c>
      <c r="G1222" s="1">
        <f t="shared" si="22"/>
        <v>34</v>
      </c>
      <c r="I1222" s="404" t="s">
        <v>27</v>
      </c>
      <c r="J1222" t="s">
        <v>15</v>
      </c>
      <c r="K1222" s="326">
        <v>58</v>
      </c>
    </row>
    <row r="1223" spans="1:12">
      <c r="B1223" s="405"/>
      <c r="C1223" s="405"/>
      <c r="D1223" t="s">
        <v>15</v>
      </c>
      <c r="E1223" s="13">
        <v>60</v>
      </c>
      <c r="G1223" s="1">
        <f t="shared" si="22"/>
        <v>94</v>
      </c>
      <c r="J1223" t="s">
        <v>16</v>
      </c>
      <c r="K1223" s="13">
        <v>5</v>
      </c>
    </row>
    <row r="1224" spans="1:12">
      <c r="B1224" s="405"/>
      <c r="C1224" s="405"/>
      <c r="D1224" t="s">
        <v>16</v>
      </c>
      <c r="E1224" s="13">
        <v>5</v>
      </c>
      <c r="G1224" s="1">
        <f t="shared" si="22"/>
        <v>99</v>
      </c>
      <c r="J1224" t="s">
        <v>719</v>
      </c>
      <c r="K1224" s="13">
        <v>200</v>
      </c>
    </row>
    <row r="1225" spans="1:12">
      <c r="B1225" s="405"/>
      <c r="C1225" s="405"/>
      <c r="D1225" t="s">
        <v>719</v>
      </c>
      <c r="E1225" s="13">
        <v>200</v>
      </c>
      <c r="G1225" s="1">
        <f t="shared" si="22"/>
        <v>299</v>
      </c>
      <c r="I1225" s="404"/>
      <c r="K1225" s="44">
        <f>SUM(K1209:K1224)</f>
        <v>990.9</v>
      </c>
      <c r="L1225" s="29">
        <f>SUM(L1209:L1224)</f>
        <v>192.4</v>
      </c>
    </row>
    <row r="1226" spans="1:12">
      <c r="B1226" s="405"/>
      <c r="C1226" s="405"/>
      <c r="D1226" s="334" t="s">
        <v>68</v>
      </c>
      <c r="E1226" s="335">
        <v>15</v>
      </c>
      <c r="G1226" s="1">
        <f t="shared" si="22"/>
        <v>314</v>
      </c>
      <c r="I1226" s="404"/>
      <c r="L1226" s="29"/>
    </row>
    <row r="1227" spans="1:12">
      <c r="A1227" s="30">
        <v>45900</v>
      </c>
      <c r="B1227" s="405" t="s">
        <v>57</v>
      </c>
      <c r="C1227" s="405" t="s">
        <v>25</v>
      </c>
      <c r="D1227" t="s">
        <v>15</v>
      </c>
      <c r="F1227" s="1">
        <v>22</v>
      </c>
      <c r="G1227" s="1">
        <f t="shared" si="22"/>
        <v>292</v>
      </c>
    </row>
    <row r="1228" spans="1:12">
      <c r="A1228" s="46">
        <v>45966</v>
      </c>
      <c r="B1228" s="405">
        <v>31874</v>
      </c>
      <c r="C1228" s="405" t="s">
        <v>25</v>
      </c>
      <c r="D1228" t="s">
        <v>13</v>
      </c>
      <c r="F1228" s="217">
        <v>26</v>
      </c>
      <c r="G1228" s="1">
        <f t="shared" si="22"/>
        <v>266</v>
      </c>
    </row>
    <row r="1229" spans="1:12">
      <c r="A1229" s="46">
        <v>45966</v>
      </c>
      <c r="B1229" s="405">
        <v>31874</v>
      </c>
      <c r="C1229" s="405" t="s">
        <v>25</v>
      </c>
      <c r="D1229" t="s">
        <v>14</v>
      </c>
      <c r="F1229" s="13">
        <v>8</v>
      </c>
      <c r="G1229" s="1">
        <f t="shared" si="22"/>
        <v>258</v>
      </c>
    </row>
    <row r="1230" spans="1:12">
      <c r="A1230" s="46">
        <v>45966</v>
      </c>
      <c r="B1230" s="405">
        <v>31874</v>
      </c>
      <c r="C1230" s="405" t="s">
        <v>25</v>
      </c>
      <c r="D1230" t="s">
        <v>15</v>
      </c>
      <c r="F1230" s="1">
        <v>7.6</v>
      </c>
      <c r="G1230" s="1">
        <f t="shared" si="22"/>
        <v>250.4</v>
      </c>
    </row>
    <row r="1231" spans="1:12">
      <c r="A1231" s="46">
        <v>45979</v>
      </c>
      <c r="B1231" s="405">
        <v>31951</v>
      </c>
      <c r="C1231" s="405" t="s">
        <v>25</v>
      </c>
      <c r="D1231" t="s">
        <v>15</v>
      </c>
      <c r="F1231" s="1">
        <v>30.4</v>
      </c>
      <c r="G1231" s="1">
        <f t="shared" si="22"/>
        <v>220</v>
      </c>
    </row>
    <row r="1232" spans="1:12">
      <c r="A1232" s="46">
        <v>45979</v>
      </c>
      <c r="B1232" s="405">
        <v>31951</v>
      </c>
      <c r="C1232" s="405" t="s">
        <v>25</v>
      </c>
      <c r="D1232" t="s">
        <v>16</v>
      </c>
      <c r="F1232" s="1">
        <v>5</v>
      </c>
      <c r="G1232" s="1">
        <f t="shared" si="22"/>
        <v>215</v>
      </c>
    </row>
    <row r="1233" spans="1:11">
      <c r="A1233" s="46">
        <v>45979</v>
      </c>
      <c r="B1233" s="405">
        <v>31951</v>
      </c>
      <c r="C1233" s="405" t="s">
        <v>25</v>
      </c>
      <c r="D1233" t="s">
        <v>719</v>
      </c>
      <c r="F1233" s="1">
        <v>200</v>
      </c>
      <c r="G1233" s="1">
        <f t="shared" si="22"/>
        <v>15</v>
      </c>
    </row>
    <row r="1234" spans="1:11">
      <c r="A1234" s="46">
        <v>45979</v>
      </c>
      <c r="B1234" s="405">
        <v>31951</v>
      </c>
      <c r="C1234" s="405" t="s">
        <v>25</v>
      </c>
      <c r="D1234" t="s">
        <v>68</v>
      </c>
      <c r="F1234" s="1">
        <v>15</v>
      </c>
      <c r="G1234" s="1">
        <f t="shared" si="22"/>
        <v>0</v>
      </c>
    </row>
    <row r="1235" spans="1:11">
      <c r="A1235" s="68">
        <v>45930</v>
      </c>
      <c r="B1235" s="404" t="s">
        <v>11</v>
      </c>
      <c r="C1235" s="404" t="s">
        <v>41</v>
      </c>
      <c r="D1235" t="s">
        <v>13</v>
      </c>
      <c r="E1235" s="217">
        <v>29.5</v>
      </c>
      <c r="F1235" s="217"/>
      <c r="G1235" s="1">
        <f t="shared" si="22"/>
        <v>29.5</v>
      </c>
      <c r="I1235" s="421" t="s">
        <v>720</v>
      </c>
      <c r="J1235" s="421"/>
      <c r="K1235" s="421"/>
    </row>
    <row r="1236" spans="1:11">
      <c r="A1236" s="46"/>
      <c r="B1236" s="405"/>
      <c r="C1236" s="405"/>
      <c r="D1236" t="s">
        <v>14</v>
      </c>
      <c r="E1236" s="217">
        <v>4</v>
      </c>
      <c r="F1236" s="217"/>
      <c r="G1236" s="1">
        <f t="shared" si="22"/>
        <v>33.5</v>
      </c>
      <c r="H1236" s="65">
        <v>2025</v>
      </c>
      <c r="I1236" s="404" t="s">
        <v>41</v>
      </c>
      <c r="J1236" t="s">
        <v>15</v>
      </c>
      <c r="K1236" s="318">
        <f>E1237-F1244-F1241</f>
        <v>27.9</v>
      </c>
    </row>
    <row r="1237" spans="1:11">
      <c r="A1237" s="46"/>
      <c r="B1237" s="405"/>
      <c r="C1237" s="405"/>
      <c r="D1237" t="s">
        <v>15</v>
      </c>
      <c r="E1237" s="217">
        <v>60</v>
      </c>
      <c r="F1237" s="217"/>
      <c r="G1237" s="1">
        <f t="shared" si="22"/>
        <v>93.5</v>
      </c>
      <c r="I1237" s="288"/>
      <c r="J1237" t="s">
        <v>16</v>
      </c>
      <c r="K1237" s="318">
        <v>5</v>
      </c>
    </row>
    <row r="1238" spans="1:11">
      <c r="A1238" s="46"/>
      <c r="B1238" s="405"/>
      <c r="C1238" s="405"/>
      <c r="D1238" t="s">
        <v>16</v>
      </c>
      <c r="E1238" s="217">
        <v>5</v>
      </c>
      <c r="F1238" s="217"/>
      <c r="G1238" s="1">
        <f t="shared" si="22"/>
        <v>98.5</v>
      </c>
      <c r="I1238" s="288"/>
      <c r="J1238" t="s">
        <v>719</v>
      </c>
      <c r="K1238" s="13">
        <v>200</v>
      </c>
    </row>
    <row r="1239" spans="1:11">
      <c r="B1239" s="405"/>
      <c r="C1239" s="405"/>
      <c r="D1239" t="s">
        <v>719</v>
      </c>
      <c r="E1239" s="13">
        <v>200</v>
      </c>
      <c r="F1239" s="217"/>
      <c r="G1239" s="1">
        <f t="shared" si="22"/>
        <v>298.5</v>
      </c>
      <c r="I1239" s="288"/>
      <c r="J1239" t="s">
        <v>76</v>
      </c>
      <c r="K1239" s="217">
        <v>10</v>
      </c>
    </row>
    <row r="1240" spans="1:11">
      <c r="B1240" s="405"/>
      <c r="C1240" s="405"/>
      <c r="D1240" t="s">
        <v>76</v>
      </c>
      <c r="E1240" s="217">
        <v>10</v>
      </c>
      <c r="F1240" s="217"/>
      <c r="G1240" s="1">
        <f t="shared" si="22"/>
        <v>308.5</v>
      </c>
      <c r="I1240" s="404" t="s">
        <v>27</v>
      </c>
      <c r="J1240" t="s">
        <v>13</v>
      </c>
      <c r="K1240" s="217">
        <v>23.7</v>
      </c>
    </row>
    <row r="1241" spans="1:11">
      <c r="A1241" s="30">
        <v>45930</v>
      </c>
      <c r="B1241" s="405" t="s">
        <v>61</v>
      </c>
      <c r="C1241" s="405" t="s">
        <v>41</v>
      </c>
      <c r="D1241" t="s">
        <v>15</v>
      </c>
      <c r="E1241" s="217"/>
      <c r="F1241" s="217">
        <v>16</v>
      </c>
      <c r="G1241" s="1">
        <f t="shared" si="22"/>
        <v>292.5</v>
      </c>
      <c r="I1241" s="405"/>
      <c r="J1241" t="s">
        <v>14</v>
      </c>
      <c r="K1241" s="13">
        <v>7</v>
      </c>
    </row>
    <row r="1242" spans="1:11">
      <c r="A1242" s="46">
        <v>45979</v>
      </c>
      <c r="B1242" s="405">
        <v>31951</v>
      </c>
      <c r="C1242" s="405" t="s">
        <v>41</v>
      </c>
      <c r="D1242" t="s">
        <v>13</v>
      </c>
      <c r="E1242" s="217"/>
      <c r="F1242" s="217">
        <v>29.5</v>
      </c>
      <c r="G1242" s="1">
        <f t="shared" si="22"/>
        <v>263</v>
      </c>
      <c r="I1242" s="409"/>
      <c r="J1242" t="s">
        <v>15</v>
      </c>
      <c r="K1242" s="217">
        <v>58</v>
      </c>
    </row>
    <row r="1243" spans="1:11">
      <c r="A1243" s="46">
        <v>45979</v>
      </c>
      <c r="B1243" s="405">
        <v>31951</v>
      </c>
      <c r="C1243" s="405" t="s">
        <v>41</v>
      </c>
      <c r="D1243" t="s">
        <v>14</v>
      </c>
      <c r="E1243" s="217"/>
      <c r="F1243" s="217">
        <v>4</v>
      </c>
      <c r="G1243" s="1">
        <f t="shared" si="22"/>
        <v>259</v>
      </c>
      <c r="I1243" s="409"/>
      <c r="J1243" t="s">
        <v>16</v>
      </c>
      <c r="K1243" s="217">
        <v>5</v>
      </c>
    </row>
    <row r="1244" spans="1:11">
      <c r="A1244" s="46">
        <v>45979</v>
      </c>
      <c r="B1244" s="405">
        <v>31951</v>
      </c>
      <c r="C1244" s="405" t="s">
        <v>41</v>
      </c>
      <c r="D1244" t="s">
        <v>15</v>
      </c>
      <c r="E1244" s="217"/>
      <c r="F1244" s="217">
        <v>16.100000000000001</v>
      </c>
      <c r="G1244" s="1">
        <f t="shared" si="22"/>
        <v>242.9</v>
      </c>
      <c r="I1244" s="409"/>
      <c r="J1244" t="s">
        <v>719</v>
      </c>
      <c r="K1244" s="13">
        <v>200</v>
      </c>
    </row>
    <row r="1245" spans="1:11">
      <c r="A1245" s="46">
        <v>45986</v>
      </c>
      <c r="B1245" s="405">
        <v>32104</v>
      </c>
      <c r="C1245" s="405" t="s">
        <v>41</v>
      </c>
      <c r="D1245" t="s">
        <v>15</v>
      </c>
      <c r="E1245" s="217"/>
      <c r="F1245" s="217">
        <v>27.9</v>
      </c>
      <c r="G1245" s="1">
        <f t="shared" si="22"/>
        <v>215</v>
      </c>
      <c r="I1245" s="409"/>
      <c r="K1245" s="13"/>
    </row>
    <row r="1246" spans="1:11">
      <c r="A1246" s="46">
        <v>45986</v>
      </c>
      <c r="B1246" s="405">
        <v>32104</v>
      </c>
      <c r="C1246" s="405" t="s">
        <v>41</v>
      </c>
      <c r="D1246" t="s">
        <v>16</v>
      </c>
      <c r="E1246" s="217"/>
      <c r="F1246" s="217">
        <v>5</v>
      </c>
      <c r="G1246" s="1">
        <f t="shared" si="22"/>
        <v>210</v>
      </c>
      <c r="I1246" s="409"/>
      <c r="K1246" s="13"/>
    </row>
    <row r="1247" spans="1:11">
      <c r="A1247" s="46">
        <v>45986</v>
      </c>
      <c r="B1247" s="405">
        <v>32104</v>
      </c>
      <c r="C1247" s="405" t="s">
        <v>41</v>
      </c>
      <c r="D1247" t="s">
        <v>719</v>
      </c>
      <c r="E1247" s="217"/>
      <c r="F1247" s="13">
        <v>200</v>
      </c>
      <c r="G1247" s="1">
        <f t="shared" si="22"/>
        <v>10</v>
      </c>
      <c r="I1247" s="409"/>
      <c r="K1247" s="13"/>
    </row>
    <row r="1248" spans="1:11">
      <c r="A1248" s="46">
        <v>45986</v>
      </c>
      <c r="B1248" s="405">
        <v>32104</v>
      </c>
      <c r="C1248" s="405" t="s">
        <v>41</v>
      </c>
      <c r="D1248" t="s">
        <v>76</v>
      </c>
      <c r="E1248" s="217"/>
      <c r="F1248" s="217">
        <v>10</v>
      </c>
      <c r="G1248" s="1">
        <f t="shared" si="22"/>
        <v>0</v>
      </c>
      <c r="I1248" s="409"/>
      <c r="K1248" s="13"/>
    </row>
    <row r="1249" spans="1:12">
      <c r="A1249" s="68">
        <v>45961</v>
      </c>
      <c r="B1249" s="404" t="s">
        <v>11</v>
      </c>
      <c r="C1249" s="404" t="s">
        <v>27</v>
      </c>
      <c r="D1249" t="s">
        <v>13</v>
      </c>
      <c r="E1249" s="217">
        <v>23.7</v>
      </c>
      <c r="F1249" s="217"/>
      <c r="G1249" s="1">
        <f t="shared" si="22"/>
        <v>23.7</v>
      </c>
      <c r="I1249" s="409"/>
      <c r="J1249" s="288">
        <v>540</v>
      </c>
      <c r="K1249" s="256">
        <f>SUM(K1236:K1244)</f>
        <v>536.6</v>
      </c>
      <c r="L1249" s="29">
        <f>J1249-K1249</f>
        <v>3.3999999999999773</v>
      </c>
    </row>
    <row r="1250" spans="1:12">
      <c r="A1250" s="46"/>
      <c r="B1250" s="405"/>
      <c r="C1250" s="405"/>
      <c r="D1250" t="s">
        <v>14</v>
      </c>
      <c r="E1250" s="13">
        <v>7</v>
      </c>
      <c r="G1250" s="1">
        <f t="shared" si="22"/>
        <v>30.7</v>
      </c>
      <c r="I1250" s="409"/>
      <c r="J1250" s="288"/>
      <c r="K1250" s="256"/>
    </row>
    <row r="1251" spans="1:12">
      <c r="A1251" s="46"/>
      <c r="B1251" s="405"/>
      <c r="C1251" s="405"/>
      <c r="D1251" t="s">
        <v>15</v>
      </c>
      <c r="E1251" s="217">
        <v>60</v>
      </c>
      <c r="G1251" s="1">
        <f t="shared" si="22"/>
        <v>90.7</v>
      </c>
      <c r="I1251" s="288"/>
      <c r="J1251" s="288"/>
      <c r="K1251" s="326"/>
    </row>
    <row r="1252" spans="1:12">
      <c r="A1252" s="46"/>
      <c r="B1252" s="405"/>
      <c r="C1252" s="405"/>
      <c r="D1252" t="s">
        <v>16</v>
      </c>
      <c r="E1252" s="217">
        <v>5</v>
      </c>
      <c r="G1252" s="1">
        <f t="shared" si="22"/>
        <v>95.7</v>
      </c>
      <c r="I1252" s="288"/>
      <c r="J1252" s="288"/>
      <c r="K1252" s="256"/>
    </row>
    <row r="1253" spans="1:12">
      <c r="B1253" s="405"/>
      <c r="C1253" s="405"/>
      <c r="D1253" t="s">
        <v>719</v>
      </c>
      <c r="E1253" s="13">
        <v>200</v>
      </c>
      <c r="G1253" s="1">
        <f t="shared" si="22"/>
        <v>295.7</v>
      </c>
      <c r="I1253" s="419"/>
      <c r="J1253" s="288"/>
      <c r="K1253" s="256"/>
    </row>
    <row r="1254" spans="1:12">
      <c r="A1254" s="30">
        <v>45961</v>
      </c>
      <c r="B1254" s="405" t="s">
        <v>62</v>
      </c>
      <c r="C1254" s="405" t="s">
        <v>27</v>
      </c>
      <c r="D1254" t="s">
        <v>15</v>
      </c>
      <c r="F1254" s="1">
        <v>2</v>
      </c>
      <c r="G1254" s="1">
        <f t="shared" si="22"/>
        <v>293.7</v>
      </c>
      <c r="I1254" s="288"/>
      <c r="J1254" s="288"/>
      <c r="K1254" s="326"/>
    </row>
    <row r="1255" spans="1:12">
      <c r="A1255" s="46">
        <v>45986</v>
      </c>
      <c r="B1255" s="405">
        <v>32104</v>
      </c>
      <c r="C1255" s="405" t="s">
        <v>27</v>
      </c>
      <c r="D1255" t="s">
        <v>13</v>
      </c>
      <c r="F1255" s="217">
        <v>23.7</v>
      </c>
      <c r="G1255" s="1">
        <f t="shared" si="22"/>
        <v>270</v>
      </c>
      <c r="I1255" s="288"/>
      <c r="J1255" s="288"/>
      <c r="K1255" s="256"/>
    </row>
    <row r="1256" spans="1:12">
      <c r="A1256" s="46">
        <v>45986</v>
      </c>
      <c r="B1256" s="405">
        <v>32104</v>
      </c>
      <c r="C1256" s="405" t="s">
        <v>27</v>
      </c>
      <c r="D1256" t="s">
        <v>14</v>
      </c>
      <c r="F1256" s="13">
        <v>7</v>
      </c>
      <c r="G1256" s="1">
        <f t="shared" si="22"/>
        <v>263</v>
      </c>
      <c r="I1256" s="288"/>
      <c r="J1256" s="288"/>
      <c r="K1256" s="256"/>
    </row>
    <row r="1257" spans="1:12">
      <c r="A1257" s="46">
        <v>45986</v>
      </c>
      <c r="B1257" s="405">
        <v>32104</v>
      </c>
      <c r="C1257" s="405" t="s">
        <v>27</v>
      </c>
      <c r="D1257" t="s">
        <v>15</v>
      </c>
      <c r="F1257" s="217">
        <v>58</v>
      </c>
      <c r="G1257" s="1">
        <f t="shared" si="22"/>
        <v>205</v>
      </c>
      <c r="I1257" s="288"/>
      <c r="J1257" s="288"/>
      <c r="K1257" s="326"/>
    </row>
    <row r="1258" spans="1:12">
      <c r="A1258" s="46">
        <v>45986</v>
      </c>
      <c r="B1258" s="405">
        <v>32104</v>
      </c>
      <c r="C1258" s="405" t="s">
        <v>27</v>
      </c>
      <c r="D1258" t="s">
        <v>16</v>
      </c>
      <c r="F1258" s="217">
        <v>5</v>
      </c>
      <c r="G1258" s="1">
        <f t="shared" si="22"/>
        <v>200</v>
      </c>
      <c r="I1258" s="288"/>
      <c r="J1258" s="288"/>
      <c r="K1258" s="318"/>
    </row>
    <row r="1259" spans="1:12">
      <c r="A1259" s="46">
        <v>45986</v>
      </c>
      <c r="B1259" s="405">
        <v>32104</v>
      </c>
      <c r="C1259" s="405" t="s">
        <v>27</v>
      </c>
      <c r="D1259" t="s">
        <v>719</v>
      </c>
      <c r="F1259" s="13">
        <v>200</v>
      </c>
      <c r="G1259" s="1">
        <f t="shared" si="22"/>
        <v>0</v>
      </c>
    </row>
    <row r="1260" spans="1:12">
      <c r="A1260" s="68">
        <v>45991</v>
      </c>
      <c r="B1260" s="404" t="s">
        <v>11</v>
      </c>
      <c r="C1260" s="404" t="s">
        <v>28</v>
      </c>
      <c r="D1260" t="s">
        <v>13</v>
      </c>
      <c r="E1260" s="44">
        <v>26.5</v>
      </c>
      <c r="G1260" s="1">
        <f t="shared" si="22"/>
        <v>26.5</v>
      </c>
    </row>
    <row r="1261" spans="1:12">
      <c r="A1261" s="46"/>
      <c r="B1261" s="405"/>
      <c r="C1261" s="405"/>
      <c r="D1261" t="s">
        <v>14</v>
      </c>
      <c r="E1261" s="44">
        <v>6</v>
      </c>
      <c r="G1261" s="1">
        <f t="shared" si="22"/>
        <v>32.5</v>
      </c>
    </row>
    <row r="1262" spans="1:12">
      <c r="A1262" s="46"/>
      <c r="B1262" s="405"/>
      <c r="C1262" s="405"/>
      <c r="D1262" t="s">
        <v>15</v>
      </c>
      <c r="E1262" s="217">
        <v>60</v>
      </c>
      <c r="G1262" s="1">
        <f t="shared" si="22"/>
        <v>92.5</v>
      </c>
    </row>
    <row r="1263" spans="1:12">
      <c r="A1263" s="46"/>
      <c r="B1263" s="405"/>
      <c r="C1263" s="405"/>
      <c r="D1263" t="s">
        <v>16</v>
      </c>
      <c r="E1263" s="217">
        <v>5</v>
      </c>
      <c r="G1263" s="1">
        <f t="shared" si="22"/>
        <v>97.5</v>
      </c>
    </row>
    <row r="1264" spans="1:12">
      <c r="B1264" s="405"/>
      <c r="C1264" s="405"/>
      <c r="D1264" t="s">
        <v>719</v>
      </c>
      <c r="E1264" s="13">
        <v>200</v>
      </c>
      <c r="G1264" s="1">
        <f t="shared" si="22"/>
        <v>297.5</v>
      </c>
    </row>
    <row r="1265" spans="1:7">
      <c r="A1265" s="30">
        <v>46050</v>
      </c>
      <c r="B1265" s="405">
        <v>32429</v>
      </c>
      <c r="C1265" s="405" t="s">
        <v>28</v>
      </c>
      <c r="D1265" t="s">
        <v>719</v>
      </c>
      <c r="F1265" s="1">
        <v>100</v>
      </c>
      <c r="G1265" s="1">
        <f t="shared" si="22"/>
        <v>197.5</v>
      </c>
    </row>
    <row r="1266" spans="1:7">
      <c r="A1266" s="30">
        <v>46105</v>
      </c>
      <c r="B1266" s="405">
        <v>32861</v>
      </c>
      <c r="C1266" s="405" t="s">
        <v>28</v>
      </c>
      <c r="D1266" t="s">
        <v>13</v>
      </c>
      <c r="F1266" s="1">
        <v>26.5</v>
      </c>
      <c r="G1266" s="1">
        <f t="shared" si="22"/>
        <v>171</v>
      </c>
    </row>
    <row r="1267" spans="1:7">
      <c r="A1267" s="30">
        <v>46105</v>
      </c>
      <c r="B1267" s="405">
        <v>32861</v>
      </c>
      <c r="C1267" s="405" t="s">
        <v>28</v>
      </c>
      <c r="D1267" t="s">
        <v>14</v>
      </c>
      <c r="F1267" s="1">
        <v>6</v>
      </c>
      <c r="G1267" s="1">
        <f t="shared" si="22"/>
        <v>165</v>
      </c>
    </row>
    <row r="1268" spans="1:7">
      <c r="A1268" s="30">
        <v>46105</v>
      </c>
      <c r="B1268" s="405">
        <v>32861</v>
      </c>
      <c r="C1268" s="405" t="s">
        <v>28</v>
      </c>
      <c r="D1268" t="s">
        <v>15</v>
      </c>
      <c r="F1268" s="1">
        <v>41.7</v>
      </c>
      <c r="G1268" s="1">
        <f t="shared" si="22"/>
        <v>123.3</v>
      </c>
    </row>
    <row r="1269" spans="1:7">
      <c r="A1269" s="30">
        <v>46107</v>
      </c>
      <c r="B1269" s="405">
        <v>32923</v>
      </c>
      <c r="C1269" s="405" t="s">
        <v>28</v>
      </c>
      <c r="D1269" t="s">
        <v>13</v>
      </c>
      <c r="F1269" s="1">
        <v>18.3</v>
      </c>
      <c r="G1269" s="1">
        <f t="shared" si="22"/>
        <v>105</v>
      </c>
    </row>
    <row r="1270" spans="1:7">
      <c r="A1270" s="30">
        <v>46107</v>
      </c>
      <c r="B1270" s="405">
        <v>32923</v>
      </c>
      <c r="C1270" s="405" t="s">
        <v>28</v>
      </c>
      <c r="D1270" t="s">
        <v>14</v>
      </c>
      <c r="F1270" s="1">
        <v>5</v>
      </c>
      <c r="G1270" s="1">
        <f t="shared" si="22"/>
        <v>100</v>
      </c>
    </row>
    <row r="1271" spans="1:7">
      <c r="A1271" s="30">
        <v>46107</v>
      </c>
      <c r="B1271" s="405">
        <v>32923</v>
      </c>
      <c r="C1271" s="405" t="s">
        <v>28</v>
      </c>
      <c r="D1271" t="s">
        <v>719</v>
      </c>
      <c r="F1271" s="1">
        <v>100</v>
      </c>
      <c r="G1271" s="1">
        <f t="shared" si="22"/>
        <v>0</v>
      </c>
    </row>
    <row r="1272" spans="1:7">
      <c r="A1272" s="68">
        <v>46022</v>
      </c>
      <c r="B1272" s="404" t="s">
        <v>11</v>
      </c>
      <c r="C1272" s="404" t="s">
        <v>29</v>
      </c>
      <c r="D1272" t="s">
        <v>13</v>
      </c>
      <c r="E1272" s="44">
        <v>23.9</v>
      </c>
      <c r="G1272" s="1">
        <f t="shared" si="22"/>
        <v>23.9</v>
      </c>
    </row>
    <row r="1273" spans="1:7">
      <c r="A1273" s="46"/>
      <c r="B1273" s="405"/>
      <c r="C1273" s="405"/>
      <c r="D1273" t="s">
        <v>14</v>
      </c>
      <c r="E1273" s="44">
        <v>6</v>
      </c>
      <c r="G1273" s="1">
        <f t="shared" si="22"/>
        <v>29.9</v>
      </c>
    </row>
    <row r="1274" spans="1:7">
      <c r="A1274" s="46"/>
      <c r="B1274" s="405"/>
      <c r="C1274" s="405"/>
      <c r="D1274" t="s">
        <v>15</v>
      </c>
      <c r="E1274" s="217">
        <v>60</v>
      </c>
      <c r="G1274" s="1">
        <f t="shared" si="22"/>
        <v>89.9</v>
      </c>
    </row>
    <row r="1275" spans="1:7">
      <c r="A1275" s="46"/>
      <c r="B1275" s="405"/>
      <c r="C1275" s="405"/>
      <c r="D1275" t="s">
        <v>16</v>
      </c>
      <c r="E1275" s="217">
        <v>5</v>
      </c>
      <c r="G1275" s="1">
        <f t="shared" si="22"/>
        <v>94.9</v>
      </c>
    </row>
    <row r="1276" spans="1:7">
      <c r="B1276" s="405"/>
      <c r="C1276" s="405"/>
      <c r="D1276" t="s">
        <v>719</v>
      </c>
      <c r="E1276" s="13">
        <v>200</v>
      </c>
      <c r="G1276" s="1">
        <f t="shared" si="22"/>
        <v>294.89999999999998</v>
      </c>
    </row>
    <row r="1277" spans="1:7">
      <c r="A1277" s="46">
        <v>46022</v>
      </c>
      <c r="B1277" s="405" t="s">
        <v>48</v>
      </c>
      <c r="C1277" s="167" t="s">
        <v>29</v>
      </c>
      <c r="D1277" t="s">
        <v>15</v>
      </c>
      <c r="E1277" s="38"/>
      <c r="F1277" s="217">
        <v>20</v>
      </c>
      <c r="G1277" s="1">
        <f t="shared" si="22"/>
        <v>274.89999999999998</v>
      </c>
    </row>
    <row r="1278" spans="1:7">
      <c r="A1278" s="30">
        <v>46107</v>
      </c>
      <c r="B1278" s="405">
        <v>32923</v>
      </c>
      <c r="C1278" s="167" t="s">
        <v>29</v>
      </c>
      <c r="D1278" t="s">
        <v>13</v>
      </c>
      <c r="E1278" s="38"/>
      <c r="F1278" s="217">
        <v>23.9</v>
      </c>
      <c r="G1278" s="1">
        <f t="shared" si="22"/>
        <v>250.99999999999997</v>
      </c>
    </row>
    <row r="1279" spans="1:7">
      <c r="A1279" s="30">
        <v>46107</v>
      </c>
      <c r="B1279" s="405">
        <v>32923</v>
      </c>
      <c r="C1279" s="167" t="s">
        <v>29</v>
      </c>
      <c r="D1279" t="s">
        <v>14</v>
      </c>
      <c r="E1279" s="38"/>
      <c r="F1279" s="217">
        <v>6</v>
      </c>
      <c r="G1279" s="1">
        <f t="shared" si="22"/>
        <v>244.99999999999997</v>
      </c>
    </row>
    <row r="1280" spans="1:7">
      <c r="A1280" s="30">
        <v>46107</v>
      </c>
      <c r="B1280" s="405">
        <v>32923</v>
      </c>
      <c r="C1280" s="167" t="s">
        <v>29</v>
      </c>
      <c r="D1280" t="s">
        <v>15</v>
      </c>
      <c r="E1280" s="38"/>
      <c r="F1280" s="217">
        <v>40</v>
      </c>
      <c r="G1280" s="1">
        <f t="shared" si="22"/>
        <v>204.99999999999997</v>
      </c>
    </row>
    <row r="1281" spans="1:11">
      <c r="A1281" s="30">
        <v>46107</v>
      </c>
      <c r="B1281" s="405">
        <v>32923</v>
      </c>
      <c r="C1281" s="167" t="s">
        <v>29</v>
      </c>
      <c r="D1281" t="s">
        <v>16</v>
      </c>
      <c r="E1281" s="38"/>
      <c r="F1281" s="217">
        <v>5</v>
      </c>
      <c r="G1281" s="1">
        <f t="shared" si="22"/>
        <v>199.99999999999997</v>
      </c>
    </row>
    <row r="1282" spans="1:11">
      <c r="A1282" s="30">
        <v>46107</v>
      </c>
      <c r="B1282" s="405">
        <v>32923</v>
      </c>
      <c r="C1282" s="167" t="s">
        <v>29</v>
      </c>
      <c r="D1282" t="s">
        <v>719</v>
      </c>
      <c r="E1282" s="38"/>
      <c r="F1282" s="217">
        <v>101.8</v>
      </c>
      <c r="G1282" s="1">
        <f t="shared" si="22"/>
        <v>98.199999999999974</v>
      </c>
    </row>
    <row r="1283" spans="1:11">
      <c r="A1283" s="30">
        <v>46107</v>
      </c>
      <c r="B1283" s="405">
        <v>32924</v>
      </c>
      <c r="C1283" s="167" t="s">
        <v>29</v>
      </c>
      <c r="D1283" t="s">
        <v>719</v>
      </c>
      <c r="E1283" s="38"/>
      <c r="F1283" s="217">
        <v>98.2</v>
      </c>
      <c r="G1283" s="1">
        <f t="shared" si="22"/>
        <v>0</v>
      </c>
    </row>
    <row r="1284" spans="1:11">
      <c r="A1284" s="68">
        <v>46053</v>
      </c>
      <c r="B1284" s="404" t="s">
        <v>11</v>
      </c>
      <c r="C1284" s="404" t="s">
        <v>12</v>
      </c>
      <c r="D1284" t="s">
        <v>13</v>
      </c>
      <c r="E1284" s="44">
        <v>19</v>
      </c>
      <c r="F1284" s="217"/>
      <c r="G1284" s="1">
        <f t="shared" si="22"/>
        <v>19</v>
      </c>
      <c r="I1284" s="405"/>
      <c r="K1284" s="13"/>
    </row>
    <row r="1285" spans="1:11">
      <c r="A1285" s="46"/>
      <c r="B1285" s="405"/>
      <c r="C1285" s="405"/>
      <c r="D1285" t="s">
        <v>14</v>
      </c>
      <c r="E1285" s="44">
        <v>5</v>
      </c>
      <c r="G1285" s="1">
        <f t="shared" si="22"/>
        <v>24</v>
      </c>
      <c r="I1285" s="404"/>
    </row>
    <row r="1286" spans="1:11">
      <c r="A1286" s="46"/>
      <c r="B1286" s="405"/>
      <c r="C1286" s="405"/>
      <c r="D1286" t="s">
        <v>15</v>
      </c>
      <c r="E1286" s="217">
        <v>60</v>
      </c>
      <c r="G1286" s="1">
        <f t="shared" si="22"/>
        <v>84</v>
      </c>
      <c r="I1286" s="405"/>
    </row>
    <row r="1287" spans="1:11">
      <c r="A1287" s="46"/>
      <c r="B1287" s="405"/>
      <c r="C1287" s="405"/>
      <c r="D1287" t="s">
        <v>16</v>
      </c>
      <c r="E1287" s="217">
        <v>5</v>
      </c>
      <c r="G1287" s="1">
        <f t="shared" si="22"/>
        <v>89</v>
      </c>
      <c r="K1287" s="217"/>
    </row>
    <row r="1288" spans="1:11">
      <c r="B1288" s="405"/>
      <c r="C1288" s="405"/>
      <c r="D1288" t="s">
        <v>719</v>
      </c>
      <c r="E1288" s="13">
        <v>200</v>
      </c>
      <c r="G1288" s="1">
        <f t="shared" si="22"/>
        <v>289</v>
      </c>
      <c r="I1288" s="421" t="s">
        <v>720</v>
      </c>
      <c r="J1288" s="421"/>
      <c r="K1288" s="421"/>
    </row>
    <row r="1289" spans="1:11">
      <c r="B1289" s="405"/>
      <c r="C1289" s="405"/>
      <c r="D1289" t="s">
        <v>100</v>
      </c>
      <c r="E1289" s="217">
        <v>10</v>
      </c>
      <c r="G1289" s="1">
        <f t="shared" si="22"/>
        <v>299</v>
      </c>
      <c r="H1289" s="65">
        <v>2026</v>
      </c>
      <c r="I1289" s="404" t="s">
        <v>12</v>
      </c>
      <c r="J1289" t="s">
        <v>719</v>
      </c>
      <c r="K1289" s="13">
        <v>97.2</v>
      </c>
    </row>
    <row r="1290" spans="1:11">
      <c r="A1290" s="30">
        <v>46107</v>
      </c>
      <c r="B1290" s="405">
        <v>32924</v>
      </c>
      <c r="C1290" s="405" t="s">
        <v>12</v>
      </c>
      <c r="D1290" t="s">
        <v>13</v>
      </c>
      <c r="E1290" s="217"/>
      <c r="F1290" s="1">
        <v>19</v>
      </c>
      <c r="G1290" s="1">
        <f t="shared" si="22"/>
        <v>280</v>
      </c>
      <c r="I1290" s="404" t="s">
        <v>19</v>
      </c>
      <c r="J1290" t="s">
        <v>13</v>
      </c>
      <c r="K1290" s="44">
        <v>22</v>
      </c>
    </row>
    <row r="1291" spans="1:11">
      <c r="A1291" s="30">
        <v>46107</v>
      </c>
      <c r="B1291" s="405">
        <v>32924</v>
      </c>
      <c r="C1291" s="405" t="s">
        <v>12</v>
      </c>
      <c r="D1291" t="s">
        <v>14</v>
      </c>
      <c r="E1291" s="217"/>
      <c r="F1291" s="1">
        <v>5</v>
      </c>
      <c r="G1291" s="1">
        <f t="shared" si="22"/>
        <v>275</v>
      </c>
      <c r="I1291" s="405"/>
      <c r="J1291" t="s">
        <v>14</v>
      </c>
      <c r="K1291" s="44">
        <v>10</v>
      </c>
    </row>
    <row r="1292" spans="1:11">
      <c r="A1292" s="30">
        <v>46107</v>
      </c>
      <c r="B1292" s="405">
        <v>32924</v>
      </c>
      <c r="C1292" s="405" t="s">
        <v>12</v>
      </c>
      <c r="D1292" t="s">
        <v>15</v>
      </c>
      <c r="E1292" s="217"/>
      <c r="F1292" s="1">
        <v>60</v>
      </c>
      <c r="G1292" s="1">
        <f t="shared" si="22"/>
        <v>215</v>
      </c>
      <c r="I1292" s="405"/>
      <c r="J1292" t="s">
        <v>15</v>
      </c>
      <c r="K1292" s="217">
        <v>56</v>
      </c>
    </row>
    <row r="1293" spans="1:11">
      <c r="A1293" s="30">
        <v>46107</v>
      </c>
      <c r="B1293" s="405">
        <v>32924</v>
      </c>
      <c r="C1293" s="405" t="s">
        <v>12</v>
      </c>
      <c r="D1293" t="s">
        <v>16</v>
      </c>
      <c r="E1293" s="217"/>
      <c r="F1293" s="1">
        <v>5</v>
      </c>
      <c r="G1293" s="1">
        <f t="shared" si="22"/>
        <v>210</v>
      </c>
      <c r="I1293" s="405"/>
      <c r="J1293" t="s">
        <v>16</v>
      </c>
      <c r="K1293" s="217">
        <v>5</v>
      </c>
    </row>
    <row r="1294" spans="1:11">
      <c r="A1294" s="30">
        <v>46107</v>
      </c>
      <c r="B1294" s="405">
        <v>32924</v>
      </c>
      <c r="C1294" s="405" t="s">
        <v>12</v>
      </c>
      <c r="D1294" t="s">
        <v>719</v>
      </c>
      <c r="E1294" s="217"/>
      <c r="F1294" s="1">
        <v>112.8</v>
      </c>
      <c r="G1294" s="1">
        <f t="shared" si="22"/>
        <v>97.2</v>
      </c>
      <c r="I1294" s="405"/>
      <c r="J1294" t="s">
        <v>719</v>
      </c>
      <c r="K1294" s="13">
        <v>200</v>
      </c>
    </row>
    <row r="1295" spans="1:11">
      <c r="A1295" s="30">
        <v>46128</v>
      </c>
      <c r="B1295" s="405">
        <v>32944</v>
      </c>
      <c r="C1295" s="405" t="s">
        <v>12</v>
      </c>
      <c r="D1295" t="s">
        <v>719</v>
      </c>
      <c r="E1295" s="217"/>
      <c r="F1295" s="1">
        <v>97.2</v>
      </c>
      <c r="G1295" s="1">
        <f t="shared" si="22"/>
        <v>0</v>
      </c>
      <c r="I1295" s="405"/>
      <c r="K1295" s="13"/>
    </row>
    <row r="1296" spans="1:11">
      <c r="A1296" s="32">
        <v>46081</v>
      </c>
      <c r="B1296" s="404" t="s">
        <v>11</v>
      </c>
      <c r="C1296" s="404" t="s">
        <v>19</v>
      </c>
      <c r="D1296" t="s">
        <v>13</v>
      </c>
      <c r="E1296" s="44">
        <v>22</v>
      </c>
      <c r="G1296" s="1">
        <f t="shared" si="22"/>
        <v>22</v>
      </c>
      <c r="I1296" s="404" t="s">
        <v>20</v>
      </c>
      <c r="J1296" t="s">
        <v>15</v>
      </c>
      <c r="K1296" s="1"/>
    </row>
    <row r="1297" spans="1:13">
      <c r="B1297" s="405"/>
      <c r="C1297" s="405"/>
      <c r="D1297" t="s">
        <v>14</v>
      </c>
      <c r="E1297" s="44">
        <v>10</v>
      </c>
      <c r="G1297" s="1">
        <f t="shared" si="22"/>
        <v>32</v>
      </c>
      <c r="I1297" s="405"/>
      <c r="J1297" t="s">
        <v>16</v>
      </c>
      <c r="K1297" s="1"/>
    </row>
    <row r="1298" spans="1:13">
      <c r="B1298" s="405"/>
      <c r="C1298" s="405"/>
      <c r="D1298" t="s">
        <v>15</v>
      </c>
      <c r="E1298" s="217">
        <v>56</v>
      </c>
      <c r="G1298" s="1">
        <f t="shared" si="22"/>
        <v>88</v>
      </c>
      <c r="H1298" s="65"/>
      <c r="J1298" t="s">
        <v>719</v>
      </c>
      <c r="K1298" s="13"/>
    </row>
    <row r="1299" spans="1:13">
      <c r="B1299" s="405"/>
      <c r="C1299" s="405"/>
      <c r="D1299" t="s">
        <v>16</v>
      </c>
      <c r="E1299" s="217">
        <v>5</v>
      </c>
      <c r="G1299" s="1">
        <f t="shared" si="22"/>
        <v>93</v>
      </c>
      <c r="J1299" s="35" t="s">
        <v>307</v>
      </c>
      <c r="K1299" s="106"/>
    </row>
    <row r="1300" spans="1:13">
      <c r="B1300" s="405"/>
      <c r="C1300" s="405"/>
      <c r="D1300" t="s">
        <v>719</v>
      </c>
      <c r="E1300" s="13">
        <v>200</v>
      </c>
      <c r="G1300" s="1">
        <f t="shared" si="22"/>
        <v>293</v>
      </c>
      <c r="K1300" s="106">
        <f>SUM(K1289:K1299)</f>
        <v>390.2</v>
      </c>
    </row>
    <row r="1301" spans="1:13">
      <c r="A1301" s="30">
        <v>46128</v>
      </c>
      <c r="B1301" s="405">
        <v>32944</v>
      </c>
      <c r="C1301" s="405" t="s">
        <v>19</v>
      </c>
      <c r="D1301" t="s">
        <v>13</v>
      </c>
      <c r="F1301" s="1">
        <v>22</v>
      </c>
      <c r="G1301" s="1">
        <f t="shared" ref="G1301:G1327" si="23">+G1300+E1301-F1301</f>
        <v>271</v>
      </c>
      <c r="K1301" s="106"/>
    </row>
    <row r="1302" spans="1:13">
      <c r="A1302" s="30">
        <v>46128</v>
      </c>
      <c r="B1302" s="405">
        <v>32944</v>
      </c>
      <c r="C1302" s="405" t="s">
        <v>19</v>
      </c>
      <c r="D1302" t="s">
        <v>14</v>
      </c>
      <c r="F1302" s="1">
        <v>10</v>
      </c>
      <c r="G1302" s="1">
        <f t="shared" si="23"/>
        <v>261</v>
      </c>
      <c r="K1302" s="106"/>
    </row>
    <row r="1303" spans="1:13">
      <c r="A1303" s="30">
        <v>46128</v>
      </c>
      <c r="B1303" s="405">
        <v>32944</v>
      </c>
      <c r="C1303" s="405" t="s">
        <v>19</v>
      </c>
      <c r="D1303" t="s">
        <v>15</v>
      </c>
      <c r="F1303" s="1">
        <v>56</v>
      </c>
      <c r="G1303" s="1">
        <f t="shared" si="23"/>
        <v>205</v>
      </c>
      <c r="I1303" s="288"/>
      <c r="J1303" s="288"/>
      <c r="K1303" s="326"/>
      <c r="L1303" s="288"/>
      <c r="M1303" s="288"/>
    </row>
    <row r="1304" spans="1:13">
      <c r="A1304" s="30">
        <v>46128</v>
      </c>
      <c r="B1304" s="405">
        <v>32944</v>
      </c>
      <c r="C1304" s="405" t="s">
        <v>19</v>
      </c>
      <c r="D1304" t="s">
        <v>16</v>
      </c>
      <c r="F1304" s="1">
        <v>5</v>
      </c>
      <c r="G1304" s="1">
        <f t="shared" si="23"/>
        <v>200</v>
      </c>
      <c r="I1304" s="288"/>
      <c r="J1304" s="288"/>
      <c r="K1304" s="326"/>
      <c r="L1304" s="288"/>
      <c r="M1304" s="288"/>
    </row>
    <row r="1305" spans="1:13">
      <c r="A1305" s="30">
        <v>46128</v>
      </c>
      <c r="B1305" s="405">
        <v>32944</v>
      </c>
      <c r="C1305" s="405" t="s">
        <v>19</v>
      </c>
      <c r="D1305" t="s">
        <v>719</v>
      </c>
      <c r="F1305" s="1">
        <v>200</v>
      </c>
      <c r="G1305" s="1">
        <f t="shared" si="23"/>
        <v>0</v>
      </c>
      <c r="I1305" s="421" t="s">
        <v>720</v>
      </c>
      <c r="J1305" s="421"/>
      <c r="K1305" s="421"/>
      <c r="L1305" s="288"/>
      <c r="M1305" s="288"/>
    </row>
    <row r="1306" spans="1:13">
      <c r="A1306" s="32">
        <v>46112</v>
      </c>
      <c r="B1306" s="404" t="s">
        <v>11</v>
      </c>
      <c r="C1306" s="404" t="s">
        <v>20</v>
      </c>
      <c r="D1306" t="s">
        <v>13</v>
      </c>
      <c r="E1306" s="1">
        <v>22.2</v>
      </c>
      <c r="G1306" s="1">
        <f t="shared" si="23"/>
        <v>22.2</v>
      </c>
      <c r="H1306" s="65">
        <v>2026</v>
      </c>
      <c r="I1306" s="404" t="s">
        <v>20</v>
      </c>
      <c r="J1306" t="s">
        <v>13</v>
      </c>
      <c r="K1306" s="1">
        <v>22.2</v>
      </c>
    </row>
    <row r="1307" spans="1:13">
      <c r="A1307" s="32"/>
      <c r="B1307" s="405"/>
      <c r="C1307" s="405"/>
      <c r="D1307" t="s">
        <v>14</v>
      </c>
      <c r="E1307" s="1">
        <v>6</v>
      </c>
      <c r="G1307" s="1">
        <f t="shared" si="23"/>
        <v>28.2</v>
      </c>
      <c r="I1307" s="405"/>
      <c r="J1307" t="s">
        <v>14</v>
      </c>
      <c r="K1307" s="1">
        <v>6</v>
      </c>
    </row>
    <row r="1308" spans="1:13">
      <c r="B1308" s="405"/>
      <c r="C1308" s="405"/>
      <c r="D1308" t="s">
        <v>15</v>
      </c>
      <c r="E1308" s="1">
        <v>60</v>
      </c>
      <c r="G1308" s="1">
        <f t="shared" si="23"/>
        <v>88.2</v>
      </c>
      <c r="I1308" s="405"/>
      <c r="J1308" t="s">
        <v>15</v>
      </c>
      <c r="K1308" s="1">
        <v>60</v>
      </c>
    </row>
    <row r="1309" spans="1:13">
      <c r="B1309" s="405"/>
      <c r="C1309" s="405"/>
      <c r="D1309" t="s">
        <v>16</v>
      </c>
      <c r="E1309" s="1">
        <v>5</v>
      </c>
      <c r="G1309" s="1">
        <f t="shared" si="23"/>
        <v>93.2</v>
      </c>
      <c r="I1309" s="405"/>
      <c r="J1309" t="s">
        <v>16</v>
      </c>
      <c r="K1309" s="1">
        <v>5</v>
      </c>
    </row>
    <row r="1310" spans="1:13">
      <c r="B1310" s="405"/>
      <c r="C1310" s="405"/>
      <c r="D1310" t="s">
        <v>719</v>
      </c>
      <c r="E1310" s="13">
        <v>200</v>
      </c>
      <c r="G1310" s="1">
        <f t="shared" si="23"/>
        <v>293.2</v>
      </c>
      <c r="I1310" s="405"/>
      <c r="J1310" t="s">
        <v>719</v>
      </c>
      <c r="K1310" s="13">
        <v>200</v>
      </c>
    </row>
    <row r="1311" spans="1:13">
      <c r="B1311" s="405"/>
      <c r="C1311" s="405"/>
      <c r="G1311" s="1">
        <f t="shared" si="23"/>
        <v>293.2</v>
      </c>
      <c r="K1311" s="159">
        <f>SUM(K1306:K1310)</f>
        <v>293.2</v>
      </c>
    </row>
    <row r="1312" spans="1:13">
      <c r="B1312" s="405"/>
      <c r="C1312" s="405"/>
      <c r="G1312" s="1">
        <f t="shared" si="23"/>
        <v>293.2</v>
      </c>
    </row>
    <row r="1313" spans="2:11">
      <c r="B1313" s="405"/>
      <c r="C1313" s="405"/>
      <c r="G1313" s="1">
        <f t="shared" si="23"/>
        <v>293.2</v>
      </c>
    </row>
    <row r="1314" spans="2:11">
      <c r="B1314" s="405"/>
      <c r="C1314" s="405"/>
      <c r="G1314" s="1">
        <f t="shared" si="23"/>
        <v>293.2</v>
      </c>
    </row>
    <row r="1315" spans="2:11">
      <c r="B1315" s="405"/>
      <c r="C1315" s="405"/>
      <c r="G1315" s="1">
        <f t="shared" si="23"/>
        <v>293.2</v>
      </c>
    </row>
    <row r="1316" spans="2:11">
      <c r="B1316" s="405"/>
      <c r="C1316" s="405"/>
      <c r="G1316" s="1">
        <f t="shared" si="23"/>
        <v>293.2</v>
      </c>
    </row>
    <row r="1317" spans="2:11">
      <c r="B1317" s="405"/>
      <c r="C1317" s="405"/>
      <c r="G1317" s="1">
        <f t="shared" si="23"/>
        <v>293.2</v>
      </c>
      <c r="I1317" s="405"/>
      <c r="K1317" s="217"/>
    </row>
    <row r="1318" spans="2:11">
      <c r="B1318" s="405"/>
      <c r="C1318" s="405"/>
      <c r="G1318" s="1">
        <f t="shared" si="23"/>
        <v>293.2</v>
      </c>
      <c r="I1318" s="405"/>
      <c r="K1318" s="13"/>
    </row>
    <row r="1319" spans="2:11">
      <c r="B1319" s="405"/>
      <c r="C1319" s="405"/>
      <c r="G1319" s="1">
        <f t="shared" si="23"/>
        <v>293.2</v>
      </c>
      <c r="I1319" s="404"/>
    </row>
    <row r="1320" spans="2:11">
      <c r="B1320" s="405"/>
      <c r="C1320" s="405"/>
      <c r="G1320" s="1">
        <f t="shared" si="23"/>
        <v>293.2</v>
      </c>
      <c r="I1320" s="405"/>
    </row>
    <row r="1321" spans="2:11">
      <c r="B1321" s="405"/>
      <c r="C1321" s="405"/>
      <c r="G1321" s="1">
        <f t="shared" si="23"/>
        <v>293.2</v>
      </c>
      <c r="K1321" s="217"/>
    </row>
    <row r="1322" spans="2:11">
      <c r="B1322" s="405"/>
      <c r="C1322" s="405"/>
      <c r="G1322" s="1">
        <f t="shared" si="23"/>
        <v>293.2</v>
      </c>
      <c r="I1322" s="405"/>
      <c r="K1322" s="217"/>
    </row>
    <row r="1323" spans="2:11">
      <c r="B1323" s="405"/>
      <c r="C1323" s="405"/>
      <c r="G1323" s="1">
        <f t="shared" si="23"/>
        <v>293.2</v>
      </c>
      <c r="I1323" s="405"/>
      <c r="K1323" s="13"/>
    </row>
    <row r="1324" spans="2:11">
      <c r="B1324" s="405"/>
      <c r="C1324" s="405"/>
      <c r="G1324" s="1">
        <f t="shared" si="23"/>
        <v>293.2</v>
      </c>
    </row>
    <row r="1325" spans="2:11">
      <c r="B1325" s="405"/>
      <c r="C1325" s="405"/>
      <c r="G1325" s="1">
        <f t="shared" si="23"/>
        <v>293.2</v>
      </c>
    </row>
    <row r="1326" spans="2:11">
      <c r="B1326" s="405"/>
      <c r="C1326" s="405"/>
      <c r="G1326" s="1">
        <f t="shared" si="23"/>
        <v>293.2</v>
      </c>
      <c r="I1326" s="404"/>
    </row>
    <row r="1327" spans="2:11">
      <c r="B1327" s="405"/>
      <c r="C1327" s="405"/>
      <c r="G1327" s="1">
        <f t="shared" si="23"/>
        <v>293.2</v>
      </c>
      <c r="I1327" s="404"/>
    </row>
    <row r="1328" spans="2:11">
      <c r="B1328" s="405"/>
      <c r="C1328" s="405"/>
      <c r="G1328" s="1">
        <f>+G1327+E1326-F1328</f>
        <v>293.2</v>
      </c>
      <c r="I1328" s="405"/>
    </row>
    <row r="1329" spans="2:11">
      <c r="B1329" s="405"/>
      <c r="C1329" s="405"/>
      <c r="G1329" s="1">
        <f>+G1328+E1327-F1329</f>
        <v>293.2</v>
      </c>
      <c r="K1329" s="217"/>
    </row>
    <row r="1330" spans="2:11">
      <c r="B1330" s="405"/>
      <c r="C1330" s="405"/>
      <c r="G1330" s="1">
        <f>+G1329+E1328-F1330</f>
        <v>293.2</v>
      </c>
      <c r="K1330" s="217"/>
    </row>
    <row r="1331" spans="2:11">
      <c r="B1331" s="405"/>
      <c r="C1331" s="405"/>
      <c r="G1331" s="1">
        <f>+G1330+E1329-F1331</f>
        <v>293.2</v>
      </c>
      <c r="K1331" s="13"/>
    </row>
    <row r="1332" spans="2:11">
      <c r="B1332" s="405"/>
      <c r="C1332" s="405"/>
      <c r="G1332" s="1">
        <f>+G1331+E1330-F1332</f>
        <v>293.2</v>
      </c>
      <c r="K1332" s="217"/>
    </row>
    <row r="1333" spans="2:11">
      <c r="B1333" s="405"/>
      <c r="C1333" s="405"/>
      <c r="G1333" s="1">
        <f>+G1332+E1331-F1333</f>
        <v>293.2</v>
      </c>
    </row>
    <row r="1334" spans="2:11">
      <c r="B1334" s="405"/>
      <c r="C1334" s="405"/>
      <c r="G1334" s="1">
        <f>+G1333+E1332-F1334</f>
        <v>293.2</v>
      </c>
    </row>
    <row r="1335" spans="2:11">
      <c r="B1335" s="405"/>
      <c r="C1335" s="405"/>
      <c r="G1335" s="1">
        <f>+G1334+E1333-F1335</f>
        <v>293.2</v>
      </c>
    </row>
    <row r="1336" spans="2:11">
      <c r="B1336" s="405"/>
      <c r="C1336" s="405"/>
      <c r="G1336" s="1">
        <f>+G1335+E1334-F1336</f>
        <v>293.2</v>
      </c>
    </row>
    <row r="1337" spans="2:11">
      <c r="B1337" s="405"/>
      <c r="C1337" s="405"/>
      <c r="G1337" s="1">
        <f>+G1336+E1335-F1337</f>
        <v>293.2</v>
      </c>
    </row>
    <row r="1338" spans="2:11">
      <c r="B1338" s="405"/>
      <c r="C1338" s="405"/>
      <c r="G1338" s="1">
        <f>+G1337+E1336-F1338</f>
        <v>293.2</v>
      </c>
    </row>
  </sheetData>
  <autoFilter ref="A4:G193" xr:uid="{00000000-0009-0000-0000-00002A000000}"/>
  <mergeCells count="10">
    <mergeCell ref="B2:G2"/>
    <mergeCell ref="K551:N551"/>
    <mergeCell ref="K494:O496"/>
    <mergeCell ref="I756:K756"/>
    <mergeCell ref="I779:K779"/>
    <mergeCell ref="I1305:K1305"/>
    <mergeCell ref="I1288:K1288"/>
    <mergeCell ref="I1235:K1235"/>
    <mergeCell ref="I1208:K1208"/>
    <mergeCell ref="J971:L971"/>
  </mergeCells>
  <pageMargins left="0.70866141732283472" right="0.70866141732283472" top="0" bottom="0" header="0.31496062992125984" footer="0.31496062992125984"/>
  <pageSetup paperSize="9" scale="110" fitToWidth="0" fitToHeight="0"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E807-52AE-4282-B162-A4CAFCB38F4E}">
  <dimension ref="A2:Q1308"/>
  <sheetViews>
    <sheetView topLeftCell="A966" workbookViewId="0">
      <selection activeCell="F984" sqref="F984"/>
    </sheetView>
  </sheetViews>
  <sheetFormatPr defaultColWidth="11.42578125" defaultRowHeight="15"/>
  <cols>
    <col min="1" max="1" width="11.42578125" style="30"/>
    <col min="2" max="2" width="15.140625" style="3" customWidth="1"/>
    <col min="3" max="3" width="14.28515625" style="3" customWidth="1"/>
    <col min="4" max="4" width="44.5703125" customWidth="1"/>
    <col min="5" max="5" width="11.42578125" style="44"/>
    <col min="6" max="6" width="11.42578125" style="1"/>
    <col min="9" max="9" width="10.7109375" bestFit="1" customWidth="1"/>
    <col min="10" max="11" width="36.28515625" customWidth="1"/>
    <col min="12" max="12" width="11" customWidth="1"/>
  </cols>
  <sheetData>
    <row r="2" spans="1:7">
      <c r="B2" s="422" t="s">
        <v>721</v>
      </c>
      <c r="C2" s="422"/>
      <c r="D2" s="422"/>
      <c r="E2" s="422"/>
      <c r="F2" s="422"/>
      <c r="G2" s="422"/>
    </row>
    <row r="4" spans="1:7" ht="30">
      <c r="A4" s="31" t="s">
        <v>1</v>
      </c>
      <c r="B4" s="12" t="s">
        <v>2</v>
      </c>
      <c r="C4" s="12" t="s">
        <v>3</v>
      </c>
      <c r="D4" s="12" t="s">
        <v>4</v>
      </c>
      <c r="E4" s="150" t="s">
        <v>5</v>
      </c>
      <c r="F4" s="7" t="s">
        <v>6</v>
      </c>
      <c r="G4" s="7" t="s">
        <v>7</v>
      </c>
    </row>
    <row r="5" spans="1:7" ht="14.25" customHeight="1">
      <c r="A5" s="30">
        <v>42736</v>
      </c>
      <c r="B5" s="405" t="s">
        <v>8</v>
      </c>
      <c r="C5" s="405"/>
      <c r="G5" s="1">
        <v>4387.1000000000004</v>
      </c>
    </row>
    <row r="6" spans="1:7">
      <c r="A6" s="30">
        <v>43043</v>
      </c>
      <c r="B6" s="405">
        <v>13924</v>
      </c>
      <c r="C6" s="405" t="s">
        <v>9</v>
      </c>
      <c r="F6" s="1">
        <v>790</v>
      </c>
      <c r="G6" s="1">
        <f t="shared" ref="G6:G69" si="0">+G5+E6-F6</f>
        <v>3597.1000000000004</v>
      </c>
    </row>
    <row r="7" spans="1:7">
      <c r="A7" s="30">
        <v>43461</v>
      </c>
      <c r="B7" s="405">
        <v>16802</v>
      </c>
      <c r="C7" s="405" t="s">
        <v>9</v>
      </c>
      <c r="F7" s="1">
        <v>73</v>
      </c>
      <c r="G7" s="1">
        <f t="shared" si="0"/>
        <v>3524.1000000000004</v>
      </c>
    </row>
    <row r="8" spans="1:7">
      <c r="A8" s="30">
        <v>43461</v>
      </c>
      <c r="B8" s="405">
        <v>16803</v>
      </c>
      <c r="C8" s="405" t="s">
        <v>9</v>
      </c>
      <c r="F8" s="1">
        <v>792.6</v>
      </c>
      <c r="G8" s="1">
        <f t="shared" si="0"/>
        <v>2731.5000000000005</v>
      </c>
    </row>
    <row r="9" spans="1:7">
      <c r="A9" s="30">
        <v>43461</v>
      </c>
      <c r="B9" s="405">
        <v>16806</v>
      </c>
      <c r="C9" s="405" t="s">
        <v>9</v>
      </c>
      <c r="F9" s="1">
        <v>59</v>
      </c>
      <c r="G9" s="1">
        <f t="shared" si="0"/>
        <v>2672.5000000000005</v>
      </c>
    </row>
    <row r="10" spans="1:7">
      <c r="A10" s="30">
        <v>43461</v>
      </c>
      <c r="B10" s="405">
        <v>9055</v>
      </c>
      <c r="C10" s="405" t="s">
        <v>9</v>
      </c>
      <c r="F10" s="38">
        <v>25</v>
      </c>
      <c r="G10" s="1">
        <f t="shared" si="0"/>
        <v>2647.5000000000005</v>
      </c>
    </row>
    <row r="11" spans="1:7">
      <c r="A11" s="30">
        <v>43809</v>
      </c>
      <c r="B11" s="405" t="s">
        <v>722</v>
      </c>
      <c r="C11" s="405" t="s">
        <v>46</v>
      </c>
      <c r="F11" s="38">
        <v>1647</v>
      </c>
      <c r="G11" s="1">
        <f t="shared" si="0"/>
        <v>1000.5000000000005</v>
      </c>
    </row>
    <row r="12" spans="1:7">
      <c r="A12" s="30">
        <v>44648</v>
      </c>
      <c r="B12" s="405">
        <v>24666</v>
      </c>
      <c r="C12" s="405" t="s">
        <v>46</v>
      </c>
      <c r="F12" s="38">
        <v>1000.5</v>
      </c>
      <c r="G12" s="1">
        <f t="shared" si="0"/>
        <v>0</v>
      </c>
    </row>
    <row r="13" spans="1:7">
      <c r="A13" s="32">
        <v>42766</v>
      </c>
      <c r="B13" s="404" t="s">
        <v>11</v>
      </c>
      <c r="C13" s="404" t="s">
        <v>12</v>
      </c>
      <c r="D13" t="s">
        <v>13</v>
      </c>
      <c r="E13" s="25">
        <v>13.5</v>
      </c>
      <c r="G13" s="1">
        <f t="shared" si="0"/>
        <v>13.5</v>
      </c>
    </row>
    <row r="14" spans="1:7">
      <c r="B14" s="405"/>
      <c r="C14" s="405"/>
      <c r="D14" t="s">
        <v>14</v>
      </c>
      <c r="E14" s="25">
        <v>2.7</v>
      </c>
      <c r="G14" s="1">
        <f t="shared" si="0"/>
        <v>16.2</v>
      </c>
    </row>
    <row r="15" spans="1:7">
      <c r="B15" s="405"/>
      <c r="C15" s="405"/>
      <c r="D15" t="s">
        <v>15</v>
      </c>
      <c r="E15" s="25">
        <v>60</v>
      </c>
      <c r="G15" s="1">
        <f t="shared" si="0"/>
        <v>76.2</v>
      </c>
    </row>
    <row r="16" spans="1:7">
      <c r="B16" s="405"/>
      <c r="C16" s="405"/>
      <c r="D16" t="s">
        <v>16</v>
      </c>
      <c r="E16" s="25">
        <v>2</v>
      </c>
      <c r="G16" s="1">
        <f t="shared" si="0"/>
        <v>78.2</v>
      </c>
    </row>
    <row r="17" spans="1:10">
      <c r="A17" s="30">
        <v>43171</v>
      </c>
      <c r="B17" s="405">
        <v>14815</v>
      </c>
      <c r="C17" s="405" t="s">
        <v>12</v>
      </c>
      <c r="D17" t="s">
        <v>13</v>
      </c>
      <c r="E17" s="25"/>
      <c r="F17" s="1">
        <v>13.5</v>
      </c>
      <c r="G17" s="1">
        <f t="shared" si="0"/>
        <v>64.7</v>
      </c>
    </row>
    <row r="18" spans="1:10">
      <c r="A18" s="30">
        <v>43171</v>
      </c>
      <c r="B18" s="405">
        <v>14815</v>
      </c>
      <c r="C18" s="405" t="s">
        <v>12</v>
      </c>
      <c r="D18" t="s">
        <v>14</v>
      </c>
      <c r="E18" s="25"/>
      <c r="F18" s="1">
        <v>2.7</v>
      </c>
      <c r="G18" s="1">
        <f t="shared" si="0"/>
        <v>62</v>
      </c>
    </row>
    <row r="19" spans="1:10">
      <c r="A19" s="30">
        <v>43171</v>
      </c>
      <c r="B19" s="405">
        <v>14817</v>
      </c>
      <c r="C19" s="405" t="s">
        <v>12</v>
      </c>
      <c r="D19" t="s">
        <v>15</v>
      </c>
      <c r="E19" s="25"/>
      <c r="F19" s="1">
        <v>60</v>
      </c>
      <c r="G19" s="1">
        <f t="shared" si="0"/>
        <v>2</v>
      </c>
    </row>
    <row r="20" spans="1:10">
      <c r="A20" s="30">
        <v>43171</v>
      </c>
      <c r="B20" s="405">
        <v>14817</v>
      </c>
      <c r="C20" s="405" t="s">
        <v>12</v>
      </c>
      <c r="D20" t="s">
        <v>16</v>
      </c>
      <c r="E20" s="25"/>
      <c r="F20" s="1">
        <v>2</v>
      </c>
      <c r="G20" s="1">
        <f t="shared" si="0"/>
        <v>0</v>
      </c>
    </row>
    <row r="21" spans="1:10">
      <c r="A21" s="32">
        <v>42794</v>
      </c>
      <c r="B21" s="404" t="s">
        <v>11</v>
      </c>
      <c r="C21" s="404" t="s">
        <v>19</v>
      </c>
      <c r="D21" t="s">
        <v>13</v>
      </c>
      <c r="E21" s="25">
        <v>13</v>
      </c>
      <c r="G21" s="1">
        <f t="shared" si="0"/>
        <v>13</v>
      </c>
    </row>
    <row r="22" spans="1:10">
      <c r="B22" s="405"/>
      <c r="C22" s="405"/>
      <c r="D22" t="s">
        <v>14</v>
      </c>
      <c r="E22" s="25">
        <v>2</v>
      </c>
      <c r="G22" s="1">
        <f t="shared" si="0"/>
        <v>15</v>
      </c>
    </row>
    <row r="23" spans="1:10">
      <c r="B23" s="405"/>
      <c r="C23" s="405"/>
      <c r="D23" t="s">
        <v>15</v>
      </c>
      <c r="E23" s="25">
        <v>56</v>
      </c>
      <c r="G23" s="1">
        <f t="shared" si="0"/>
        <v>71</v>
      </c>
      <c r="H23" s="13"/>
      <c r="J23" s="405"/>
    </row>
    <row r="24" spans="1:10">
      <c r="B24" s="405"/>
      <c r="C24" s="405"/>
      <c r="D24" t="s">
        <v>16</v>
      </c>
      <c r="E24" s="25">
        <v>2</v>
      </c>
      <c r="G24" s="1">
        <f t="shared" si="0"/>
        <v>73</v>
      </c>
    </row>
    <row r="25" spans="1:10">
      <c r="B25" s="405"/>
      <c r="C25" s="405"/>
      <c r="D25" t="s">
        <v>46</v>
      </c>
      <c r="E25" s="25">
        <v>85</v>
      </c>
      <c r="G25" s="1">
        <f t="shared" si="0"/>
        <v>158</v>
      </c>
    </row>
    <row r="26" spans="1:10">
      <c r="B26" s="405"/>
      <c r="C26" s="405"/>
      <c r="D26" t="s">
        <v>13</v>
      </c>
      <c r="E26" s="25"/>
      <c r="G26" s="1">
        <f t="shared" si="0"/>
        <v>158</v>
      </c>
    </row>
    <row r="27" spans="1:10">
      <c r="B27" s="405"/>
      <c r="C27" s="405"/>
      <c r="D27" t="s">
        <v>14</v>
      </c>
      <c r="E27" s="25"/>
      <c r="G27" s="1">
        <f t="shared" si="0"/>
        <v>158</v>
      </c>
    </row>
    <row r="28" spans="1:10">
      <c r="A28" s="30">
        <v>43179</v>
      </c>
      <c r="B28" s="405">
        <v>14862</v>
      </c>
      <c r="C28" s="405" t="s">
        <v>19</v>
      </c>
      <c r="D28" t="s">
        <v>33</v>
      </c>
      <c r="E28" s="25"/>
      <c r="F28" s="1">
        <v>29.7</v>
      </c>
      <c r="G28" s="1">
        <f t="shared" si="0"/>
        <v>128.30000000000001</v>
      </c>
    </row>
    <row r="29" spans="1:10">
      <c r="A29" s="30">
        <v>43179</v>
      </c>
      <c r="B29" s="405">
        <v>14862</v>
      </c>
      <c r="C29" s="405" t="s">
        <v>19</v>
      </c>
      <c r="D29" t="s">
        <v>31</v>
      </c>
      <c r="E29" s="25"/>
      <c r="F29" s="1">
        <v>2</v>
      </c>
      <c r="G29" s="1">
        <f t="shared" si="0"/>
        <v>126.30000000000001</v>
      </c>
    </row>
    <row r="30" spans="1:10">
      <c r="A30" s="105">
        <v>43067</v>
      </c>
      <c r="B30" s="412" t="s">
        <v>129</v>
      </c>
      <c r="C30" s="412" t="s">
        <v>19</v>
      </c>
      <c r="D30" t="s">
        <v>46</v>
      </c>
      <c r="E30" s="25"/>
      <c r="F30" s="1">
        <v>85</v>
      </c>
      <c r="G30" s="1">
        <f t="shared" si="0"/>
        <v>41.300000000000011</v>
      </c>
    </row>
    <row r="31" spans="1:10">
      <c r="A31" s="30">
        <v>43171</v>
      </c>
      <c r="B31" s="405">
        <v>14815</v>
      </c>
      <c r="C31" s="405" t="s">
        <v>19</v>
      </c>
      <c r="D31" t="s">
        <v>13</v>
      </c>
      <c r="E31" s="25"/>
      <c r="F31" s="1">
        <v>13</v>
      </c>
      <c r="G31" s="1">
        <f t="shared" si="0"/>
        <v>28.300000000000011</v>
      </c>
    </row>
    <row r="32" spans="1:10">
      <c r="A32" s="30">
        <v>43171</v>
      </c>
      <c r="B32" s="405">
        <v>14815</v>
      </c>
      <c r="C32" s="405" t="s">
        <v>19</v>
      </c>
      <c r="D32" t="s">
        <v>14</v>
      </c>
      <c r="E32" s="25"/>
      <c r="F32" s="1">
        <v>2</v>
      </c>
      <c r="G32" s="1">
        <f t="shared" si="0"/>
        <v>26.300000000000011</v>
      </c>
      <c r="H32" s="13"/>
    </row>
    <row r="33" spans="1:9">
      <c r="A33" s="32">
        <v>43171</v>
      </c>
      <c r="B33" s="405">
        <v>14817</v>
      </c>
      <c r="C33" s="405" t="s">
        <v>19</v>
      </c>
      <c r="D33" t="s">
        <v>15</v>
      </c>
      <c r="E33" s="25"/>
      <c r="F33" s="1">
        <v>26.3</v>
      </c>
      <c r="G33" s="1">
        <f t="shared" si="0"/>
        <v>0</v>
      </c>
    </row>
    <row r="34" spans="1:9">
      <c r="A34" s="32">
        <v>42825</v>
      </c>
      <c r="B34" s="32" t="s">
        <v>11</v>
      </c>
      <c r="C34" s="32" t="s">
        <v>20</v>
      </c>
      <c r="D34" t="s">
        <v>13</v>
      </c>
      <c r="E34" s="25">
        <v>12</v>
      </c>
      <c r="G34" s="1">
        <f t="shared" si="0"/>
        <v>12</v>
      </c>
      <c r="I34" s="13"/>
    </row>
    <row r="35" spans="1:9">
      <c r="B35" s="405"/>
      <c r="C35" s="405"/>
      <c r="D35" t="s">
        <v>14</v>
      </c>
      <c r="E35" s="25">
        <v>2</v>
      </c>
      <c r="G35" s="1">
        <f t="shared" si="0"/>
        <v>14</v>
      </c>
    </row>
    <row r="36" spans="1:9">
      <c r="B36" s="405"/>
      <c r="C36" s="405"/>
      <c r="D36" t="s">
        <v>15</v>
      </c>
      <c r="E36" s="25">
        <v>60</v>
      </c>
      <c r="G36" s="1">
        <f t="shared" si="0"/>
        <v>74</v>
      </c>
    </row>
    <row r="37" spans="1:9">
      <c r="B37" s="405"/>
      <c r="C37" s="405"/>
      <c r="D37" t="s">
        <v>16</v>
      </c>
      <c r="E37" s="25">
        <v>2</v>
      </c>
      <c r="G37" s="1">
        <f t="shared" si="0"/>
        <v>76</v>
      </c>
    </row>
    <row r="38" spans="1:9">
      <c r="A38" s="30">
        <v>43179</v>
      </c>
      <c r="B38" s="405">
        <v>14862</v>
      </c>
      <c r="C38" s="405" t="s">
        <v>20</v>
      </c>
      <c r="D38" t="s">
        <v>33</v>
      </c>
      <c r="E38" s="25"/>
      <c r="F38" s="1">
        <v>60</v>
      </c>
      <c r="G38" s="1">
        <f t="shared" si="0"/>
        <v>16</v>
      </c>
    </row>
    <row r="39" spans="1:9">
      <c r="A39" s="30">
        <v>43179</v>
      </c>
      <c r="B39" s="405">
        <v>14862</v>
      </c>
      <c r="C39" s="405" t="s">
        <v>20</v>
      </c>
      <c r="D39" t="s">
        <v>31</v>
      </c>
      <c r="E39" s="25"/>
      <c r="F39" s="1">
        <v>2</v>
      </c>
      <c r="G39" s="1">
        <f t="shared" si="0"/>
        <v>14</v>
      </c>
    </row>
    <row r="40" spans="1:9">
      <c r="A40" s="30">
        <v>43171</v>
      </c>
      <c r="B40" s="405">
        <v>14815</v>
      </c>
      <c r="C40" s="405" t="s">
        <v>20</v>
      </c>
      <c r="D40" t="s">
        <v>13</v>
      </c>
      <c r="E40" s="25"/>
      <c r="F40" s="1">
        <v>12</v>
      </c>
      <c r="G40" s="1">
        <f t="shared" si="0"/>
        <v>2</v>
      </c>
    </row>
    <row r="41" spans="1:9">
      <c r="A41" s="30">
        <v>43171</v>
      </c>
      <c r="B41" s="405">
        <v>14815</v>
      </c>
      <c r="C41" s="405" t="s">
        <v>20</v>
      </c>
      <c r="D41" t="s">
        <v>14</v>
      </c>
      <c r="E41" s="25"/>
      <c r="F41" s="1">
        <v>2</v>
      </c>
      <c r="G41" s="1">
        <f t="shared" si="0"/>
        <v>0</v>
      </c>
    </row>
    <row r="42" spans="1:9">
      <c r="A42" s="32">
        <v>42855</v>
      </c>
      <c r="B42" s="32" t="s">
        <v>11</v>
      </c>
      <c r="C42" s="32" t="s">
        <v>21</v>
      </c>
      <c r="D42" t="s">
        <v>13</v>
      </c>
      <c r="E42" s="25">
        <v>13</v>
      </c>
      <c r="G42" s="1">
        <f t="shared" si="0"/>
        <v>13</v>
      </c>
    </row>
    <row r="43" spans="1:9">
      <c r="B43" s="405"/>
      <c r="C43" s="405"/>
      <c r="D43" t="s">
        <v>14</v>
      </c>
      <c r="E43" s="25">
        <v>2</v>
      </c>
      <c r="G43" s="1">
        <f t="shared" si="0"/>
        <v>15</v>
      </c>
    </row>
    <row r="44" spans="1:9">
      <c r="B44" s="405"/>
      <c r="C44" s="405"/>
      <c r="D44" t="s">
        <v>15</v>
      </c>
      <c r="E44" s="25">
        <v>60</v>
      </c>
      <c r="G44" s="1">
        <f t="shared" si="0"/>
        <v>75</v>
      </c>
    </row>
    <row r="45" spans="1:9">
      <c r="B45" s="405"/>
      <c r="C45" s="405"/>
      <c r="D45" t="s">
        <v>16</v>
      </c>
      <c r="E45" s="25">
        <v>2</v>
      </c>
      <c r="G45" s="1">
        <f t="shared" si="0"/>
        <v>77</v>
      </c>
    </row>
    <row r="46" spans="1:9">
      <c r="A46" s="30">
        <v>43179</v>
      </c>
      <c r="B46" s="405">
        <v>14862</v>
      </c>
      <c r="C46" s="405" t="s">
        <v>21</v>
      </c>
      <c r="D46" t="s">
        <v>33</v>
      </c>
      <c r="E46" s="25"/>
      <c r="F46" s="1">
        <v>60</v>
      </c>
      <c r="G46" s="1">
        <f t="shared" si="0"/>
        <v>17</v>
      </c>
    </row>
    <row r="47" spans="1:9">
      <c r="A47" s="30">
        <v>43179</v>
      </c>
      <c r="B47" s="405">
        <v>14862</v>
      </c>
      <c r="C47" s="405" t="s">
        <v>21</v>
      </c>
      <c r="D47" t="s">
        <v>31</v>
      </c>
      <c r="E47" s="25"/>
      <c r="F47" s="1">
        <v>2</v>
      </c>
      <c r="G47" s="1">
        <f t="shared" si="0"/>
        <v>15</v>
      </c>
    </row>
    <row r="48" spans="1:9">
      <c r="A48" s="30">
        <v>43171</v>
      </c>
      <c r="B48" s="405">
        <v>14815</v>
      </c>
      <c r="C48" s="405" t="s">
        <v>21</v>
      </c>
      <c r="D48" t="s">
        <v>13</v>
      </c>
      <c r="E48" s="25"/>
      <c r="F48" s="1">
        <v>13</v>
      </c>
      <c r="G48" s="1">
        <f t="shared" si="0"/>
        <v>2</v>
      </c>
    </row>
    <row r="49" spans="1:7">
      <c r="A49" s="30">
        <v>43171</v>
      </c>
      <c r="B49" s="405">
        <v>14815</v>
      </c>
      <c r="C49" s="405" t="s">
        <v>21</v>
      </c>
      <c r="D49" t="s">
        <v>14</v>
      </c>
      <c r="E49" s="25"/>
      <c r="F49" s="1">
        <v>2</v>
      </c>
      <c r="G49" s="1">
        <f t="shared" si="0"/>
        <v>0</v>
      </c>
    </row>
    <row r="50" spans="1:7">
      <c r="A50" s="32">
        <v>42886</v>
      </c>
      <c r="B50" s="404" t="s">
        <v>11</v>
      </c>
      <c r="C50" s="404" t="s">
        <v>22</v>
      </c>
      <c r="D50" t="s">
        <v>13</v>
      </c>
      <c r="E50" s="25">
        <v>13</v>
      </c>
      <c r="G50" s="1">
        <f t="shared" si="0"/>
        <v>13</v>
      </c>
    </row>
    <row r="51" spans="1:7">
      <c r="B51" s="405"/>
      <c r="C51" s="405"/>
      <c r="D51" t="s">
        <v>14</v>
      </c>
      <c r="E51" s="25">
        <v>2</v>
      </c>
      <c r="G51" s="1">
        <f t="shared" si="0"/>
        <v>15</v>
      </c>
    </row>
    <row r="52" spans="1:7">
      <c r="B52" s="405"/>
      <c r="C52" s="405"/>
      <c r="D52" t="s">
        <v>15</v>
      </c>
      <c r="E52" s="25">
        <v>60</v>
      </c>
      <c r="G52" s="1">
        <f t="shared" si="0"/>
        <v>75</v>
      </c>
    </row>
    <row r="53" spans="1:7">
      <c r="B53" s="405"/>
      <c r="C53" s="405"/>
      <c r="D53" t="s">
        <v>16</v>
      </c>
      <c r="E53" s="25">
        <v>2</v>
      </c>
      <c r="G53" s="1">
        <f t="shared" si="0"/>
        <v>77</v>
      </c>
    </row>
    <row r="54" spans="1:7">
      <c r="A54" s="30">
        <v>43179</v>
      </c>
      <c r="B54" s="405">
        <v>14862</v>
      </c>
      <c r="C54" s="405" t="s">
        <v>22</v>
      </c>
      <c r="D54" t="s">
        <v>15</v>
      </c>
      <c r="E54" s="25"/>
      <c r="F54" s="1">
        <v>60</v>
      </c>
      <c r="G54" s="1">
        <f t="shared" si="0"/>
        <v>17</v>
      </c>
    </row>
    <row r="55" spans="1:7">
      <c r="A55" s="30">
        <v>43179</v>
      </c>
      <c r="B55" s="405">
        <v>14862</v>
      </c>
      <c r="C55" s="405" t="s">
        <v>22</v>
      </c>
      <c r="D55" t="s">
        <v>16</v>
      </c>
      <c r="E55" s="25"/>
      <c r="F55" s="1">
        <v>2</v>
      </c>
      <c r="G55" s="1">
        <f t="shared" si="0"/>
        <v>15</v>
      </c>
    </row>
    <row r="56" spans="1:7">
      <c r="A56" s="30">
        <v>43171</v>
      </c>
      <c r="B56" s="405">
        <v>14816</v>
      </c>
      <c r="C56" s="405" t="s">
        <v>22</v>
      </c>
      <c r="D56" t="s">
        <v>13</v>
      </c>
      <c r="E56" s="25"/>
      <c r="F56" s="1">
        <v>13</v>
      </c>
      <c r="G56" s="1">
        <f t="shared" si="0"/>
        <v>2</v>
      </c>
    </row>
    <row r="57" spans="1:7">
      <c r="A57" s="30">
        <v>43171</v>
      </c>
      <c r="B57" s="405">
        <v>14816</v>
      </c>
      <c r="C57" s="405" t="s">
        <v>22</v>
      </c>
      <c r="D57" t="s">
        <v>14</v>
      </c>
      <c r="E57" s="25"/>
      <c r="F57" s="1">
        <v>2</v>
      </c>
      <c r="G57" s="1">
        <f t="shared" si="0"/>
        <v>0</v>
      </c>
    </row>
    <row r="58" spans="1:7">
      <c r="A58" s="32">
        <v>42916</v>
      </c>
      <c r="B58" s="404" t="s">
        <v>11</v>
      </c>
      <c r="C58" s="404" t="s">
        <v>23</v>
      </c>
      <c r="D58" t="s">
        <v>13</v>
      </c>
      <c r="E58" s="25">
        <v>12.5</v>
      </c>
      <c r="G58" s="1">
        <f t="shared" si="0"/>
        <v>12.5</v>
      </c>
    </row>
    <row r="59" spans="1:7">
      <c r="B59" s="405"/>
      <c r="C59" s="405"/>
      <c r="D59" t="s">
        <v>14</v>
      </c>
      <c r="E59" s="25">
        <v>2</v>
      </c>
      <c r="G59" s="1">
        <f t="shared" si="0"/>
        <v>14.5</v>
      </c>
    </row>
    <row r="60" spans="1:7">
      <c r="B60" s="405"/>
      <c r="C60" s="405"/>
      <c r="D60" t="s">
        <v>15</v>
      </c>
      <c r="E60" s="25">
        <v>60</v>
      </c>
      <c r="G60" s="1">
        <f t="shared" si="0"/>
        <v>74.5</v>
      </c>
    </row>
    <row r="61" spans="1:7">
      <c r="B61" s="405"/>
      <c r="C61" s="405"/>
      <c r="D61" t="s">
        <v>16</v>
      </c>
      <c r="E61" s="25">
        <v>2</v>
      </c>
      <c r="G61" s="1">
        <f t="shared" si="0"/>
        <v>76.5</v>
      </c>
    </row>
    <row r="62" spans="1:7">
      <c r="A62" s="30">
        <v>43171</v>
      </c>
      <c r="B62" s="405">
        <v>14816</v>
      </c>
      <c r="C62" s="405" t="s">
        <v>23</v>
      </c>
      <c r="D62" t="s">
        <v>13</v>
      </c>
      <c r="E62" s="25"/>
      <c r="F62" s="1">
        <v>12.5</v>
      </c>
      <c r="G62" s="1">
        <f t="shared" si="0"/>
        <v>64</v>
      </c>
    </row>
    <row r="63" spans="1:7">
      <c r="A63" s="30">
        <v>43171</v>
      </c>
      <c r="B63" s="405">
        <v>14816</v>
      </c>
      <c r="C63" s="405" t="s">
        <v>23</v>
      </c>
      <c r="D63" t="s">
        <v>14</v>
      </c>
      <c r="E63" s="25"/>
      <c r="F63" s="1">
        <v>2</v>
      </c>
      <c r="G63" s="1">
        <f t="shared" si="0"/>
        <v>62</v>
      </c>
    </row>
    <row r="64" spans="1:7">
      <c r="A64" s="30">
        <v>43179</v>
      </c>
      <c r="B64" s="405">
        <v>14863</v>
      </c>
      <c r="C64" s="405" t="s">
        <v>23</v>
      </c>
      <c r="D64" t="s">
        <v>15</v>
      </c>
      <c r="E64" s="25"/>
      <c r="F64" s="1">
        <v>60</v>
      </c>
      <c r="G64" s="1">
        <f t="shared" si="0"/>
        <v>2</v>
      </c>
    </row>
    <row r="65" spans="1:7">
      <c r="A65" s="30">
        <v>43179</v>
      </c>
      <c r="B65" s="405">
        <v>14863</v>
      </c>
      <c r="C65" s="405" t="s">
        <v>23</v>
      </c>
      <c r="D65" t="s">
        <v>16</v>
      </c>
      <c r="E65" s="25"/>
      <c r="F65" s="1">
        <v>2</v>
      </c>
      <c r="G65" s="1">
        <f t="shared" si="0"/>
        <v>0</v>
      </c>
    </row>
    <row r="66" spans="1:7">
      <c r="A66" s="32">
        <v>42947</v>
      </c>
      <c r="B66" s="404" t="s">
        <v>11</v>
      </c>
      <c r="C66" s="404" t="s">
        <v>24</v>
      </c>
      <c r="D66" t="s">
        <v>13</v>
      </c>
      <c r="E66" s="25">
        <v>13</v>
      </c>
      <c r="G66" s="1">
        <f t="shared" si="0"/>
        <v>13</v>
      </c>
    </row>
    <row r="67" spans="1:7">
      <c r="B67" s="405"/>
      <c r="C67" s="405"/>
      <c r="D67" t="s">
        <v>14</v>
      </c>
      <c r="E67" s="25">
        <v>2</v>
      </c>
      <c r="G67" s="1">
        <f t="shared" si="0"/>
        <v>15</v>
      </c>
    </row>
    <row r="68" spans="1:7">
      <c r="B68" s="405"/>
      <c r="C68" s="405"/>
      <c r="D68" t="s">
        <v>15</v>
      </c>
      <c r="E68" s="25">
        <v>60</v>
      </c>
      <c r="G68" s="1">
        <f t="shared" si="0"/>
        <v>75</v>
      </c>
    </row>
    <row r="69" spans="1:7">
      <c r="B69" s="405"/>
      <c r="C69" s="405"/>
      <c r="D69" t="s">
        <v>16</v>
      </c>
      <c r="E69" s="25">
        <v>2</v>
      </c>
      <c r="G69" s="1">
        <f t="shared" si="0"/>
        <v>77</v>
      </c>
    </row>
    <row r="70" spans="1:7">
      <c r="A70" s="30">
        <v>43171</v>
      </c>
      <c r="B70" s="405">
        <v>14816</v>
      </c>
      <c r="C70" s="405" t="s">
        <v>24</v>
      </c>
      <c r="D70" t="s">
        <v>13</v>
      </c>
      <c r="E70" s="25"/>
      <c r="F70" s="1">
        <v>13</v>
      </c>
      <c r="G70" s="1">
        <f t="shared" ref="G70:G133" si="1">+G69+E70-F70</f>
        <v>64</v>
      </c>
    </row>
    <row r="71" spans="1:7" ht="16.5" customHeight="1">
      <c r="A71" s="30">
        <v>43171</v>
      </c>
      <c r="B71" s="405">
        <v>14816</v>
      </c>
      <c r="C71" s="405" t="s">
        <v>24</v>
      </c>
      <c r="D71" t="s">
        <v>14</v>
      </c>
      <c r="E71" s="25"/>
      <c r="F71" s="1">
        <v>2</v>
      </c>
      <c r="G71" s="1">
        <f t="shared" si="1"/>
        <v>62</v>
      </c>
    </row>
    <row r="72" spans="1:7" ht="16.5" customHeight="1">
      <c r="A72" s="30">
        <v>43179</v>
      </c>
      <c r="B72" s="405">
        <v>14863</v>
      </c>
      <c r="C72" s="405" t="s">
        <v>24</v>
      </c>
      <c r="D72" t="s">
        <v>15</v>
      </c>
      <c r="E72" s="25"/>
      <c r="F72" s="1">
        <v>60</v>
      </c>
      <c r="G72" s="1">
        <f t="shared" si="1"/>
        <v>2</v>
      </c>
    </row>
    <row r="73" spans="1:7" ht="16.5" customHeight="1">
      <c r="A73" s="30">
        <v>43179</v>
      </c>
      <c r="B73" s="405">
        <v>14863</v>
      </c>
      <c r="C73" s="405" t="s">
        <v>24</v>
      </c>
      <c r="D73" t="s">
        <v>16</v>
      </c>
      <c r="E73" s="25"/>
      <c r="F73" s="1">
        <v>2</v>
      </c>
      <c r="G73" s="1">
        <f t="shared" si="1"/>
        <v>0</v>
      </c>
    </row>
    <row r="74" spans="1:7">
      <c r="A74" s="32">
        <v>42978</v>
      </c>
      <c r="B74" s="404" t="s">
        <v>11</v>
      </c>
      <c r="C74" s="404" t="s">
        <v>25</v>
      </c>
      <c r="D74" t="s">
        <v>13</v>
      </c>
      <c r="E74" s="25">
        <v>13</v>
      </c>
      <c r="G74" s="1">
        <f t="shared" si="1"/>
        <v>13</v>
      </c>
    </row>
    <row r="75" spans="1:7">
      <c r="B75" s="405"/>
      <c r="C75" s="405"/>
      <c r="D75" t="s">
        <v>14</v>
      </c>
      <c r="E75" s="25">
        <v>2</v>
      </c>
      <c r="G75" s="1">
        <f t="shared" si="1"/>
        <v>15</v>
      </c>
    </row>
    <row r="76" spans="1:7">
      <c r="B76" s="405"/>
      <c r="C76" s="405"/>
      <c r="D76" t="s">
        <v>15</v>
      </c>
      <c r="E76" s="25">
        <v>60</v>
      </c>
      <c r="G76" s="1">
        <f t="shared" si="1"/>
        <v>75</v>
      </c>
    </row>
    <row r="77" spans="1:7">
      <c r="B77" s="405"/>
      <c r="C77" s="405"/>
      <c r="D77" t="s">
        <v>16</v>
      </c>
      <c r="E77" s="25">
        <v>2</v>
      </c>
      <c r="G77" s="1">
        <f t="shared" si="1"/>
        <v>77</v>
      </c>
    </row>
    <row r="78" spans="1:7">
      <c r="B78" s="405"/>
      <c r="C78" s="405"/>
      <c r="D78" t="s">
        <v>46</v>
      </c>
      <c r="E78" s="155">
        <v>85</v>
      </c>
      <c r="G78" s="1">
        <f t="shared" si="1"/>
        <v>162</v>
      </c>
    </row>
    <row r="79" spans="1:7">
      <c r="A79" s="30">
        <v>43809</v>
      </c>
      <c r="B79" s="405" t="s">
        <v>722</v>
      </c>
      <c r="C79" s="405" t="s">
        <v>25</v>
      </c>
      <c r="D79" t="s">
        <v>46</v>
      </c>
      <c r="E79" s="155"/>
      <c r="F79" s="1">
        <v>42.5</v>
      </c>
      <c r="G79" s="1">
        <f t="shared" si="1"/>
        <v>119.5</v>
      </c>
    </row>
    <row r="80" spans="1:7">
      <c r="A80" s="30">
        <v>43179</v>
      </c>
      <c r="B80" s="405">
        <v>14863</v>
      </c>
      <c r="C80" s="405" t="s">
        <v>25</v>
      </c>
      <c r="D80" t="s">
        <v>15</v>
      </c>
      <c r="E80" s="25"/>
      <c r="F80" s="1">
        <v>60</v>
      </c>
      <c r="G80" s="1">
        <f t="shared" si="1"/>
        <v>59.5</v>
      </c>
    </row>
    <row r="81" spans="1:7">
      <c r="A81" s="30">
        <v>43179</v>
      </c>
      <c r="B81" s="405">
        <v>14863</v>
      </c>
      <c r="C81" s="405" t="s">
        <v>25</v>
      </c>
      <c r="D81" t="s">
        <v>16</v>
      </c>
      <c r="E81" s="25"/>
      <c r="F81" s="1">
        <v>2</v>
      </c>
      <c r="G81" s="1">
        <f t="shared" si="1"/>
        <v>57.5</v>
      </c>
    </row>
    <row r="82" spans="1:7">
      <c r="A82" s="30">
        <v>43171</v>
      </c>
      <c r="B82" s="405">
        <v>14816</v>
      </c>
      <c r="C82" s="405" t="s">
        <v>25</v>
      </c>
      <c r="D82" t="s">
        <v>13</v>
      </c>
      <c r="E82" s="25"/>
      <c r="F82" s="1">
        <v>13</v>
      </c>
      <c r="G82" s="1">
        <f t="shared" si="1"/>
        <v>44.5</v>
      </c>
    </row>
    <row r="83" spans="1:7">
      <c r="A83" s="30">
        <v>43171</v>
      </c>
      <c r="B83" s="405">
        <v>14816</v>
      </c>
      <c r="C83" s="405" t="s">
        <v>25</v>
      </c>
      <c r="D83" t="s">
        <v>14</v>
      </c>
      <c r="E83" s="25"/>
      <c r="F83" s="1">
        <v>2</v>
      </c>
      <c r="G83" s="1">
        <f t="shared" si="1"/>
        <v>42.5</v>
      </c>
    </row>
    <row r="84" spans="1:7">
      <c r="A84" s="30">
        <v>44648</v>
      </c>
      <c r="B84" s="405">
        <v>24666</v>
      </c>
      <c r="C84" s="405" t="s">
        <v>25</v>
      </c>
      <c r="D84" t="s">
        <v>46</v>
      </c>
      <c r="E84" s="25"/>
      <c r="F84" s="1">
        <v>42.5</v>
      </c>
      <c r="G84" s="1">
        <f t="shared" si="1"/>
        <v>0</v>
      </c>
    </row>
    <row r="85" spans="1:7">
      <c r="A85" s="32">
        <v>43008</v>
      </c>
      <c r="B85" s="404" t="s">
        <v>11</v>
      </c>
      <c r="C85" s="404" t="s">
        <v>26</v>
      </c>
      <c r="D85" t="s">
        <v>13</v>
      </c>
      <c r="E85" s="25">
        <v>15.5</v>
      </c>
      <c r="G85" s="1">
        <f t="shared" si="1"/>
        <v>15.5</v>
      </c>
    </row>
    <row r="86" spans="1:7">
      <c r="B86" s="405"/>
      <c r="C86" s="405"/>
      <c r="D86" t="s">
        <v>14</v>
      </c>
      <c r="E86" s="25">
        <v>2</v>
      </c>
      <c r="G86" s="1">
        <f t="shared" si="1"/>
        <v>17.5</v>
      </c>
    </row>
    <row r="87" spans="1:7">
      <c r="B87" s="405"/>
      <c r="C87" s="405"/>
      <c r="D87" t="s">
        <v>15</v>
      </c>
      <c r="E87" s="25">
        <v>60</v>
      </c>
      <c r="G87" s="1">
        <f t="shared" si="1"/>
        <v>77.5</v>
      </c>
    </row>
    <row r="88" spans="1:7">
      <c r="B88" s="405"/>
      <c r="C88" s="405"/>
      <c r="D88" t="s">
        <v>16</v>
      </c>
      <c r="E88" s="25">
        <v>2</v>
      </c>
      <c r="G88" s="1">
        <f t="shared" si="1"/>
        <v>79.5</v>
      </c>
    </row>
    <row r="89" spans="1:7">
      <c r="A89" s="30">
        <v>42823</v>
      </c>
      <c r="B89" s="405"/>
      <c r="C89" s="405"/>
      <c r="D89" t="s">
        <v>46</v>
      </c>
      <c r="E89" s="25">
        <v>85</v>
      </c>
      <c r="G89" s="1">
        <f t="shared" si="1"/>
        <v>164.5</v>
      </c>
    </row>
    <row r="90" spans="1:7">
      <c r="A90" s="30">
        <v>43179</v>
      </c>
      <c r="B90" s="405">
        <v>14863</v>
      </c>
      <c r="C90" s="405" t="s">
        <v>41</v>
      </c>
      <c r="D90" t="s">
        <v>15</v>
      </c>
      <c r="E90" s="25"/>
      <c r="F90" s="1">
        <v>60</v>
      </c>
      <c r="G90" s="1">
        <f t="shared" si="1"/>
        <v>104.5</v>
      </c>
    </row>
    <row r="91" spans="1:7">
      <c r="A91" s="30">
        <v>43179</v>
      </c>
      <c r="B91" s="405">
        <v>14863</v>
      </c>
      <c r="C91" s="405" t="s">
        <v>41</v>
      </c>
      <c r="D91" t="s">
        <v>16</v>
      </c>
      <c r="E91" s="25"/>
      <c r="F91" s="1">
        <v>2</v>
      </c>
      <c r="G91" s="1">
        <f t="shared" si="1"/>
        <v>102.5</v>
      </c>
    </row>
    <row r="92" spans="1:7">
      <c r="A92" s="105">
        <v>43067</v>
      </c>
      <c r="B92" s="412" t="s">
        <v>129</v>
      </c>
      <c r="C92" s="171">
        <v>42823</v>
      </c>
      <c r="D92" t="s">
        <v>46</v>
      </c>
      <c r="E92" s="25"/>
      <c r="F92" s="1">
        <v>85</v>
      </c>
      <c r="G92" s="1">
        <f t="shared" si="1"/>
        <v>17.5</v>
      </c>
    </row>
    <row r="93" spans="1:7">
      <c r="A93" s="30">
        <v>43171</v>
      </c>
      <c r="B93" s="405">
        <v>14816</v>
      </c>
      <c r="C93" s="16" t="s">
        <v>26</v>
      </c>
      <c r="D93" t="s">
        <v>13</v>
      </c>
      <c r="E93" s="25"/>
      <c r="F93" s="1">
        <v>15.5</v>
      </c>
      <c r="G93" s="1">
        <f t="shared" si="1"/>
        <v>2</v>
      </c>
    </row>
    <row r="94" spans="1:7">
      <c r="A94" s="30">
        <v>43171</v>
      </c>
      <c r="B94" s="405">
        <v>14816</v>
      </c>
      <c r="C94" s="16" t="s">
        <v>26</v>
      </c>
      <c r="D94" t="s">
        <v>14</v>
      </c>
      <c r="E94" s="25"/>
      <c r="F94" s="1">
        <v>2</v>
      </c>
      <c r="G94" s="1">
        <f t="shared" si="1"/>
        <v>0</v>
      </c>
    </row>
    <row r="95" spans="1:7">
      <c r="A95" s="32">
        <v>43039</v>
      </c>
      <c r="B95" s="404" t="s">
        <v>11</v>
      </c>
      <c r="C95" s="404" t="s">
        <v>27</v>
      </c>
      <c r="D95" t="s">
        <v>13</v>
      </c>
      <c r="E95" s="25">
        <v>15.4</v>
      </c>
      <c r="G95" s="1">
        <f t="shared" si="1"/>
        <v>15.4</v>
      </c>
    </row>
    <row r="96" spans="1:7">
      <c r="B96" s="405"/>
      <c r="C96" s="405"/>
      <c r="D96" t="s">
        <v>14</v>
      </c>
      <c r="E96" s="25">
        <v>2</v>
      </c>
      <c r="G96" s="1">
        <f t="shared" si="1"/>
        <v>17.399999999999999</v>
      </c>
    </row>
    <row r="97" spans="1:7">
      <c r="B97" s="405"/>
      <c r="C97" s="405"/>
      <c r="D97" t="s">
        <v>15</v>
      </c>
      <c r="E97" s="25">
        <v>60</v>
      </c>
      <c r="G97" s="1">
        <f t="shared" si="1"/>
        <v>77.400000000000006</v>
      </c>
    </row>
    <row r="98" spans="1:7">
      <c r="B98" s="405"/>
      <c r="C98" s="405"/>
      <c r="D98" t="s">
        <v>16</v>
      </c>
      <c r="E98" s="25">
        <v>2</v>
      </c>
      <c r="G98" s="1">
        <f t="shared" si="1"/>
        <v>79.400000000000006</v>
      </c>
    </row>
    <row r="99" spans="1:7">
      <c r="B99" s="405"/>
      <c r="C99" s="405"/>
      <c r="D99" t="s">
        <v>107</v>
      </c>
      <c r="E99" s="25">
        <v>10</v>
      </c>
      <c r="G99" s="1">
        <f t="shared" si="1"/>
        <v>89.4</v>
      </c>
    </row>
    <row r="100" spans="1:7">
      <c r="A100" s="30">
        <v>43179</v>
      </c>
      <c r="B100" s="405">
        <v>14864</v>
      </c>
      <c r="C100" s="405" t="s">
        <v>27</v>
      </c>
      <c r="D100" t="s">
        <v>33</v>
      </c>
      <c r="E100" s="25"/>
      <c r="F100" s="1">
        <v>60</v>
      </c>
      <c r="G100" s="1">
        <f t="shared" si="1"/>
        <v>29.400000000000006</v>
      </c>
    </row>
    <row r="101" spans="1:7">
      <c r="A101" s="30">
        <v>43179</v>
      </c>
      <c r="B101" s="405">
        <v>14864</v>
      </c>
      <c r="C101" s="405" t="s">
        <v>27</v>
      </c>
      <c r="D101" t="s">
        <v>31</v>
      </c>
      <c r="E101" s="25"/>
      <c r="F101" s="1">
        <v>2</v>
      </c>
      <c r="G101" s="1">
        <f t="shared" si="1"/>
        <v>27.400000000000006</v>
      </c>
    </row>
    <row r="102" spans="1:7">
      <c r="A102" s="30">
        <v>43063</v>
      </c>
      <c r="B102" s="405">
        <v>14067</v>
      </c>
      <c r="C102" s="405" t="s">
        <v>27</v>
      </c>
      <c r="D102" t="s">
        <v>13</v>
      </c>
      <c r="E102" s="25"/>
      <c r="F102" s="1">
        <v>15.4</v>
      </c>
      <c r="G102" s="1">
        <f t="shared" si="1"/>
        <v>12.000000000000005</v>
      </c>
    </row>
    <row r="103" spans="1:7">
      <c r="A103" s="30">
        <v>43063</v>
      </c>
      <c r="B103" s="405">
        <v>14067</v>
      </c>
      <c r="C103" s="405" t="s">
        <v>27</v>
      </c>
      <c r="D103" t="s">
        <v>14</v>
      </c>
      <c r="E103" s="25"/>
      <c r="F103" s="1">
        <v>2</v>
      </c>
      <c r="G103" s="1">
        <f t="shared" si="1"/>
        <v>10.000000000000005</v>
      </c>
    </row>
    <row r="104" spans="1:7">
      <c r="A104" s="30">
        <v>42928</v>
      </c>
      <c r="B104" s="405">
        <v>5745</v>
      </c>
      <c r="C104" s="405" t="s">
        <v>27</v>
      </c>
      <c r="D104" t="s">
        <v>107</v>
      </c>
      <c r="E104" s="25"/>
      <c r="F104" s="1">
        <v>10</v>
      </c>
      <c r="G104" s="1">
        <f t="shared" si="1"/>
        <v>0</v>
      </c>
    </row>
    <row r="105" spans="1:7">
      <c r="A105" s="32">
        <v>43069</v>
      </c>
      <c r="B105" s="404" t="s">
        <v>11</v>
      </c>
      <c r="C105" s="404" t="s">
        <v>28</v>
      </c>
      <c r="D105" t="s">
        <v>13</v>
      </c>
      <c r="E105" s="25">
        <v>16.399999999999999</v>
      </c>
      <c r="G105" s="1">
        <f t="shared" si="1"/>
        <v>16.399999999999999</v>
      </c>
    </row>
    <row r="106" spans="1:7">
      <c r="B106" s="405"/>
      <c r="C106" s="405"/>
      <c r="D106" t="s">
        <v>14</v>
      </c>
      <c r="E106" s="25">
        <v>2</v>
      </c>
      <c r="G106" s="1">
        <f t="shared" si="1"/>
        <v>18.399999999999999</v>
      </c>
    </row>
    <row r="107" spans="1:7">
      <c r="B107" s="405"/>
      <c r="C107" s="405"/>
      <c r="D107" t="s">
        <v>15</v>
      </c>
      <c r="E107" s="25">
        <v>60</v>
      </c>
      <c r="G107" s="1">
        <f t="shared" si="1"/>
        <v>78.400000000000006</v>
      </c>
    </row>
    <row r="108" spans="1:7">
      <c r="B108" s="405"/>
      <c r="C108" s="405"/>
      <c r="D108" t="s">
        <v>16</v>
      </c>
      <c r="E108" s="25">
        <v>2</v>
      </c>
      <c r="G108" s="1">
        <f t="shared" si="1"/>
        <v>80.400000000000006</v>
      </c>
    </row>
    <row r="109" spans="1:7">
      <c r="A109" s="30">
        <v>43087</v>
      </c>
      <c r="B109" s="405">
        <v>14291</v>
      </c>
      <c r="C109" s="405" t="s">
        <v>28</v>
      </c>
      <c r="D109" t="s">
        <v>13</v>
      </c>
      <c r="E109" s="25"/>
      <c r="F109" s="1">
        <v>16.399999999999999</v>
      </c>
      <c r="G109" s="1">
        <f t="shared" si="1"/>
        <v>64</v>
      </c>
    </row>
    <row r="110" spans="1:7">
      <c r="A110" s="30">
        <v>43087</v>
      </c>
      <c r="B110" s="405">
        <v>14291</v>
      </c>
      <c r="C110" s="405" t="s">
        <v>28</v>
      </c>
      <c r="D110" t="s">
        <v>14</v>
      </c>
      <c r="E110" s="25"/>
      <c r="F110" s="1">
        <v>2</v>
      </c>
      <c r="G110" s="1">
        <f t="shared" si="1"/>
        <v>62</v>
      </c>
    </row>
    <row r="111" spans="1:7">
      <c r="A111" s="30">
        <v>43179</v>
      </c>
      <c r="B111" s="405">
        <v>14864</v>
      </c>
      <c r="C111" s="405" t="s">
        <v>28</v>
      </c>
      <c r="D111" t="s">
        <v>33</v>
      </c>
      <c r="E111" s="25"/>
      <c r="F111" s="1">
        <v>60</v>
      </c>
      <c r="G111" s="1">
        <f t="shared" si="1"/>
        <v>2</v>
      </c>
    </row>
    <row r="112" spans="1:7">
      <c r="A112" s="30">
        <v>43179</v>
      </c>
      <c r="B112" s="405">
        <v>14864</v>
      </c>
      <c r="C112" s="405" t="s">
        <v>28</v>
      </c>
      <c r="D112" t="s">
        <v>31</v>
      </c>
      <c r="E112" s="25"/>
      <c r="F112" s="1">
        <v>2</v>
      </c>
      <c r="G112" s="1">
        <f t="shared" si="1"/>
        <v>0</v>
      </c>
    </row>
    <row r="113" spans="1:12">
      <c r="A113" s="32">
        <v>43100</v>
      </c>
      <c r="B113" s="404" t="s">
        <v>11</v>
      </c>
      <c r="C113" s="404" t="s">
        <v>29</v>
      </c>
      <c r="D113" t="s">
        <v>13</v>
      </c>
      <c r="E113" s="25">
        <v>17.899999999999999</v>
      </c>
      <c r="G113" s="1">
        <f t="shared" si="1"/>
        <v>17.899999999999999</v>
      </c>
      <c r="J113" s="405"/>
    </row>
    <row r="114" spans="1:12">
      <c r="B114" s="405"/>
      <c r="C114" s="405"/>
      <c r="D114" t="s">
        <v>14</v>
      </c>
      <c r="E114" s="25">
        <v>2</v>
      </c>
      <c r="G114" s="1">
        <f t="shared" si="1"/>
        <v>19.899999999999999</v>
      </c>
      <c r="J114" s="404"/>
      <c r="L114" s="1"/>
    </row>
    <row r="115" spans="1:12">
      <c r="B115" s="405"/>
      <c r="C115" s="405"/>
      <c r="D115" t="s">
        <v>15</v>
      </c>
      <c r="E115" s="25">
        <v>60</v>
      </c>
      <c r="G115" s="1">
        <f t="shared" si="1"/>
        <v>79.900000000000006</v>
      </c>
    </row>
    <row r="116" spans="1:12">
      <c r="B116" s="405"/>
      <c r="C116" s="405"/>
      <c r="D116" t="s">
        <v>16</v>
      </c>
      <c r="E116" s="25">
        <v>2</v>
      </c>
      <c r="G116" s="1">
        <f t="shared" si="1"/>
        <v>81.900000000000006</v>
      </c>
    </row>
    <row r="117" spans="1:12">
      <c r="A117" s="30">
        <v>43122</v>
      </c>
      <c r="B117" s="405">
        <v>14555</v>
      </c>
      <c r="C117" s="405" t="s">
        <v>29</v>
      </c>
      <c r="D117" t="s">
        <v>13</v>
      </c>
      <c r="E117" s="25"/>
      <c r="F117" s="1">
        <v>17.899999999999999</v>
      </c>
      <c r="G117" s="1">
        <f t="shared" si="1"/>
        <v>64</v>
      </c>
    </row>
    <row r="118" spans="1:12">
      <c r="A118" s="30">
        <v>43122</v>
      </c>
      <c r="B118" s="405">
        <v>14555</v>
      </c>
      <c r="C118" s="405" t="s">
        <v>29</v>
      </c>
      <c r="D118" t="s">
        <v>14</v>
      </c>
      <c r="E118" s="25"/>
      <c r="F118" s="1">
        <v>2</v>
      </c>
      <c r="G118" s="1">
        <f t="shared" si="1"/>
        <v>62</v>
      </c>
    </row>
    <row r="119" spans="1:12">
      <c r="A119" s="30">
        <v>43179</v>
      </c>
      <c r="B119" s="405">
        <v>14864</v>
      </c>
      <c r="C119" s="405" t="s">
        <v>29</v>
      </c>
      <c r="D119" t="s">
        <v>33</v>
      </c>
      <c r="E119" s="25"/>
      <c r="F119" s="1">
        <v>60</v>
      </c>
      <c r="G119" s="1">
        <f t="shared" si="1"/>
        <v>2</v>
      </c>
    </row>
    <row r="120" spans="1:12">
      <c r="A120" s="30">
        <v>43179</v>
      </c>
      <c r="B120" s="405">
        <v>14864</v>
      </c>
      <c r="C120" s="405" t="s">
        <v>29</v>
      </c>
      <c r="D120" t="s">
        <v>31</v>
      </c>
      <c r="E120" s="25"/>
      <c r="F120" s="1">
        <v>2</v>
      </c>
      <c r="G120" s="1">
        <f t="shared" si="1"/>
        <v>0</v>
      </c>
      <c r="H120" s="13"/>
    </row>
    <row r="121" spans="1:12">
      <c r="A121" s="32">
        <v>43131</v>
      </c>
      <c r="B121" s="404" t="s">
        <v>11</v>
      </c>
      <c r="C121" s="404" t="s">
        <v>12</v>
      </c>
      <c r="D121" t="s">
        <v>13</v>
      </c>
      <c r="E121" s="25">
        <v>15.9</v>
      </c>
      <c r="G121" s="1">
        <f t="shared" si="1"/>
        <v>15.9</v>
      </c>
    </row>
    <row r="122" spans="1:12">
      <c r="B122" s="405"/>
      <c r="C122" s="405"/>
      <c r="D122" t="s">
        <v>14</v>
      </c>
      <c r="E122" s="25">
        <v>2</v>
      </c>
      <c r="G122" s="1">
        <f t="shared" si="1"/>
        <v>17.899999999999999</v>
      </c>
    </row>
    <row r="123" spans="1:12">
      <c r="B123" s="405"/>
      <c r="C123" s="405"/>
      <c r="D123" t="s">
        <v>15</v>
      </c>
      <c r="E123" s="25">
        <v>60</v>
      </c>
      <c r="G123" s="1">
        <f t="shared" si="1"/>
        <v>77.900000000000006</v>
      </c>
    </row>
    <row r="124" spans="1:12">
      <c r="B124" s="405"/>
      <c r="C124" s="405"/>
      <c r="D124" t="s">
        <v>16</v>
      </c>
      <c r="E124" s="25">
        <v>2</v>
      </c>
      <c r="G124" s="1">
        <f t="shared" si="1"/>
        <v>79.900000000000006</v>
      </c>
    </row>
    <row r="125" spans="1:12">
      <c r="A125" s="30">
        <v>43161</v>
      </c>
      <c r="B125" s="405">
        <v>14769</v>
      </c>
      <c r="C125" s="405" t="s">
        <v>12</v>
      </c>
      <c r="D125" t="s">
        <v>13</v>
      </c>
      <c r="E125" s="25"/>
      <c r="F125" s="1">
        <v>15.9</v>
      </c>
      <c r="G125" s="1">
        <f t="shared" si="1"/>
        <v>64</v>
      </c>
    </row>
    <row r="126" spans="1:12">
      <c r="A126" s="30">
        <v>43161</v>
      </c>
      <c r="B126" s="405">
        <v>14769</v>
      </c>
      <c r="C126" s="405" t="s">
        <v>12</v>
      </c>
      <c r="D126" t="s">
        <v>14</v>
      </c>
      <c r="E126" s="25"/>
      <c r="F126" s="1">
        <v>2</v>
      </c>
      <c r="G126" s="1">
        <f t="shared" si="1"/>
        <v>62</v>
      </c>
    </row>
    <row r="127" spans="1:12">
      <c r="A127" s="30">
        <v>43461</v>
      </c>
      <c r="B127" s="405">
        <v>16806</v>
      </c>
      <c r="C127" s="405" t="s">
        <v>12</v>
      </c>
      <c r="D127" t="s">
        <v>15</v>
      </c>
      <c r="E127" s="25"/>
      <c r="F127" s="1">
        <v>60</v>
      </c>
      <c r="G127" s="1">
        <f t="shared" si="1"/>
        <v>2</v>
      </c>
    </row>
    <row r="128" spans="1:12">
      <c r="A128" s="30">
        <v>43461</v>
      </c>
      <c r="B128" s="405">
        <v>16806</v>
      </c>
      <c r="C128" s="405" t="s">
        <v>12</v>
      </c>
      <c r="D128" t="s">
        <v>16</v>
      </c>
      <c r="E128" s="25"/>
      <c r="F128" s="1">
        <v>2</v>
      </c>
      <c r="G128" s="1">
        <f t="shared" si="1"/>
        <v>0</v>
      </c>
    </row>
    <row r="129" spans="1:7">
      <c r="A129" s="32">
        <v>43159</v>
      </c>
      <c r="B129" s="404" t="s">
        <v>11</v>
      </c>
      <c r="C129" s="404" t="s">
        <v>19</v>
      </c>
      <c r="D129" t="s">
        <v>13</v>
      </c>
      <c r="E129" s="25">
        <v>9.9</v>
      </c>
      <c r="G129" s="1">
        <f t="shared" si="1"/>
        <v>9.9</v>
      </c>
    </row>
    <row r="130" spans="1:7">
      <c r="B130" s="405"/>
      <c r="C130" s="405"/>
      <c r="D130" t="s">
        <v>14</v>
      </c>
      <c r="E130" s="25">
        <v>2</v>
      </c>
      <c r="G130" s="1">
        <f t="shared" si="1"/>
        <v>11.9</v>
      </c>
    </row>
    <row r="131" spans="1:7">
      <c r="B131" s="405"/>
      <c r="C131" s="405"/>
      <c r="D131" t="s">
        <v>15</v>
      </c>
      <c r="E131" s="25">
        <v>56</v>
      </c>
      <c r="G131" s="1">
        <f t="shared" si="1"/>
        <v>67.900000000000006</v>
      </c>
    </row>
    <row r="132" spans="1:7">
      <c r="B132" s="405"/>
      <c r="C132" s="405"/>
      <c r="D132" t="s">
        <v>16</v>
      </c>
      <c r="E132" s="25">
        <v>5</v>
      </c>
      <c r="G132" s="1">
        <f t="shared" si="1"/>
        <v>72.900000000000006</v>
      </c>
    </row>
    <row r="133" spans="1:7">
      <c r="A133" s="30">
        <v>43069</v>
      </c>
      <c r="B133" s="405"/>
      <c r="C133" s="405"/>
      <c r="D133" s="35" t="s">
        <v>46</v>
      </c>
      <c r="E133" s="160">
        <v>85</v>
      </c>
      <c r="G133" s="1">
        <f t="shared" si="1"/>
        <v>157.9</v>
      </c>
    </row>
    <row r="134" spans="1:7">
      <c r="A134" s="30">
        <v>43809</v>
      </c>
      <c r="B134" s="405" t="s">
        <v>722</v>
      </c>
      <c r="C134" s="405" t="s">
        <v>19</v>
      </c>
      <c r="D134" s="35" t="s">
        <v>46</v>
      </c>
      <c r="E134" s="160"/>
      <c r="F134" s="1">
        <v>42.5</v>
      </c>
      <c r="G134" s="1">
        <f t="shared" ref="G134:G197" si="2">+G133+E134-F134</f>
        <v>115.4</v>
      </c>
    </row>
    <row r="135" spans="1:7">
      <c r="A135" s="30">
        <v>43250</v>
      </c>
      <c r="B135" s="405">
        <v>15457</v>
      </c>
      <c r="C135" s="405" t="s">
        <v>19</v>
      </c>
      <c r="D135" t="s">
        <v>13</v>
      </c>
      <c r="E135" s="25"/>
      <c r="F135" s="1">
        <v>9.9</v>
      </c>
      <c r="G135" s="1">
        <f t="shared" si="2"/>
        <v>105.5</v>
      </c>
    </row>
    <row r="136" spans="1:7">
      <c r="A136" s="30">
        <v>43250</v>
      </c>
      <c r="B136" s="405">
        <v>15457</v>
      </c>
      <c r="C136" s="405" t="s">
        <v>19</v>
      </c>
      <c r="D136" t="s">
        <v>14</v>
      </c>
      <c r="E136" s="25"/>
      <c r="F136" s="1">
        <v>2</v>
      </c>
      <c r="G136" s="1">
        <f t="shared" si="2"/>
        <v>103.5</v>
      </c>
    </row>
    <row r="137" spans="1:7">
      <c r="A137" s="30">
        <v>43461</v>
      </c>
      <c r="B137" s="405">
        <v>16806</v>
      </c>
      <c r="C137" s="405" t="s">
        <v>19</v>
      </c>
      <c r="D137" t="s">
        <v>15</v>
      </c>
      <c r="E137" s="25"/>
      <c r="F137" s="1">
        <v>56</v>
      </c>
      <c r="G137" s="1">
        <f t="shared" si="2"/>
        <v>47.5</v>
      </c>
    </row>
    <row r="138" spans="1:7">
      <c r="A138" s="30">
        <v>43461</v>
      </c>
      <c r="B138" s="405">
        <v>16806</v>
      </c>
      <c r="C138" s="405" t="s">
        <v>19</v>
      </c>
      <c r="D138" t="s">
        <v>16</v>
      </c>
      <c r="E138" s="25"/>
      <c r="F138" s="1">
        <v>5</v>
      </c>
      <c r="G138" s="1">
        <f t="shared" si="2"/>
        <v>42.5</v>
      </c>
    </row>
    <row r="139" spans="1:7">
      <c r="A139" s="30">
        <v>44648</v>
      </c>
      <c r="B139" s="405">
        <v>24666</v>
      </c>
      <c r="C139" s="405" t="s">
        <v>19</v>
      </c>
      <c r="D139" s="35" t="s">
        <v>46</v>
      </c>
      <c r="E139" s="25"/>
      <c r="F139" s="1">
        <v>42.5</v>
      </c>
      <c r="G139" s="1">
        <f t="shared" si="2"/>
        <v>0</v>
      </c>
    </row>
    <row r="140" spans="1:7">
      <c r="A140" s="32">
        <v>43189</v>
      </c>
      <c r="B140" s="404" t="s">
        <v>11</v>
      </c>
      <c r="C140" s="404" t="s">
        <v>20</v>
      </c>
      <c r="D140" t="s">
        <v>13</v>
      </c>
      <c r="E140" s="25">
        <v>9.6</v>
      </c>
      <c r="G140" s="1">
        <f t="shared" si="2"/>
        <v>9.6</v>
      </c>
    </row>
    <row r="141" spans="1:7">
      <c r="B141" s="405"/>
      <c r="C141" s="405"/>
      <c r="D141" t="s">
        <v>14</v>
      </c>
      <c r="E141" s="25">
        <v>2</v>
      </c>
      <c r="G141" s="1">
        <f t="shared" si="2"/>
        <v>11.6</v>
      </c>
    </row>
    <row r="142" spans="1:7">
      <c r="B142" s="405"/>
      <c r="C142" s="405"/>
      <c r="D142" t="s">
        <v>15</v>
      </c>
      <c r="E142" s="25">
        <v>60</v>
      </c>
      <c r="G142" s="1">
        <f t="shared" si="2"/>
        <v>71.599999999999994</v>
      </c>
    </row>
    <row r="143" spans="1:7">
      <c r="B143" s="405"/>
      <c r="C143" s="405"/>
      <c r="D143" t="s">
        <v>16</v>
      </c>
      <c r="E143" s="25">
        <v>5</v>
      </c>
      <c r="G143" s="1">
        <f t="shared" si="2"/>
        <v>76.599999999999994</v>
      </c>
    </row>
    <row r="144" spans="1:7">
      <c r="B144" s="405"/>
      <c r="C144" s="405"/>
      <c r="D144" s="35" t="s">
        <v>46</v>
      </c>
      <c r="E144" s="160">
        <v>85</v>
      </c>
      <c r="G144" s="1">
        <f t="shared" si="2"/>
        <v>161.6</v>
      </c>
    </row>
    <row r="145" spans="1:7">
      <c r="A145" s="30">
        <v>43250</v>
      </c>
      <c r="B145" s="405">
        <v>15457</v>
      </c>
      <c r="C145" s="405" t="s">
        <v>20</v>
      </c>
      <c r="D145" t="s">
        <v>13</v>
      </c>
      <c r="E145" s="25"/>
      <c r="F145" s="1">
        <v>9.6</v>
      </c>
      <c r="G145" s="1">
        <f t="shared" si="2"/>
        <v>152</v>
      </c>
    </row>
    <row r="146" spans="1:7">
      <c r="A146" s="30">
        <v>43250</v>
      </c>
      <c r="B146" s="405">
        <v>15457</v>
      </c>
      <c r="C146" s="405" t="s">
        <v>20</v>
      </c>
      <c r="D146" t="s">
        <v>14</v>
      </c>
      <c r="E146" s="25"/>
      <c r="F146" s="1">
        <v>2</v>
      </c>
      <c r="G146" s="1">
        <f t="shared" si="2"/>
        <v>150</v>
      </c>
    </row>
    <row r="147" spans="1:7">
      <c r="A147" s="30">
        <v>43461</v>
      </c>
      <c r="B147" s="405">
        <v>16806</v>
      </c>
      <c r="C147" s="405" t="s">
        <v>20</v>
      </c>
      <c r="D147" t="s">
        <v>15</v>
      </c>
      <c r="E147" s="25"/>
      <c r="F147" s="1">
        <v>60</v>
      </c>
      <c r="G147" s="1">
        <f t="shared" si="2"/>
        <v>90</v>
      </c>
    </row>
    <row r="148" spans="1:7">
      <c r="A148" s="30">
        <v>43461</v>
      </c>
      <c r="B148" s="405">
        <v>16806</v>
      </c>
      <c r="C148" s="405" t="s">
        <v>20</v>
      </c>
      <c r="D148" t="s">
        <v>16</v>
      </c>
      <c r="E148" s="25"/>
      <c r="F148" s="1">
        <v>5</v>
      </c>
      <c r="G148" s="1">
        <f t="shared" si="2"/>
        <v>85</v>
      </c>
    </row>
    <row r="149" spans="1:7">
      <c r="A149" s="30">
        <v>43809</v>
      </c>
      <c r="B149" s="405" t="s">
        <v>722</v>
      </c>
      <c r="C149" s="405" t="s">
        <v>20</v>
      </c>
      <c r="D149" t="s">
        <v>46</v>
      </c>
      <c r="E149" s="25"/>
      <c r="F149" s="1">
        <v>42.5</v>
      </c>
      <c r="G149" s="1">
        <f t="shared" si="2"/>
        <v>42.5</v>
      </c>
    </row>
    <row r="150" spans="1:7">
      <c r="A150" s="30">
        <v>44648</v>
      </c>
      <c r="B150" s="405">
        <v>24666</v>
      </c>
      <c r="C150" s="405" t="s">
        <v>20</v>
      </c>
      <c r="D150" t="s">
        <v>46</v>
      </c>
      <c r="E150" s="25"/>
      <c r="F150" s="1">
        <v>42.5</v>
      </c>
      <c r="G150" s="1">
        <f t="shared" si="2"/>
        <v>0</v>
      </c>
    </row>
    <row r="151" spans="1:7">
      <c r="A151" s="32">
        <v>43220</v>
      </c>
      <c r="B151" s="404" t="s">
        <v>11</v>
      </c>
      <c r="C151" s="404" t="s">
        <v>21</v>
      </c>
      <c r="D151" t="s">
        <v>13</v>
      </c>
      <c r="E151" s="25">
        <v>9.8000000000000007</v>
      </c>
      <c r="G151" s="1">
        <f t="shared" si="2"/>
        <v>9.8000000000000007</v>
      </c>
    </row>
    <row r="152" spans="1:7">
      <c r="B152" s="405"/>
      <c r="C152" s="405"/>
      <c r="D152" t="s">
        <v>14</v>
      </c>
      <c r="E152" s="25">
        <v>2</v>
      </c>
      <c r="G152" s="1">
        <f t="shared" si="2"/>
        <v>11.8</v>
      </c>
    </row>
    <row r="153" spans="1:7">
      <c r="B153" s="405"/>
      <c r="C153" s="405"/>
      <c r="D153" t="s">
        <v>15</v>
      </c>
      <c r="E153" s="25">
        <v>60</v>
      </c>
      <c r="G153" s="1">
        <f t="shared" si="2"/>
        <v>71.8</v>
      </c>
    </row>
    <row r="154" spans="1:7">
      <c r="B154" s="405"/>
      <c r="C154" s="405"/>
      <c r="D154" t="s">
        <v>16</v>
      </c>
      <c r="E154" s="25">
        <v>5</v>
      </c>
      <c r="G154" s="1">
        <f t="shared" si="2"/>
        <v>76.8</v>
      </c>
    </row>
    <row r="155" spans="1:7">
      <c r="B155" s="405"/>
      <c r="C155" s="405"/>
      <c r="D155" s="35" t="s">
        <v>46</v>
      </c>
      <c r="E155" s="160">
        <v>93</v>
      </c>
      <c r="G155" s="1">
        <f t="shared" si="2"/>
        <v>169.8</v>
      </c>
    </row>
    <row r="156" spans="1:7">
      <c r="A156" s="30">
        <v>43250</v>
      </c>
      <c r="B156" s="405">
        <v>15457</v>
      </c>
      <c r="C156" s="405" t="s">
        <v>21</v>
      </c>
      <c r="D156" t="s">
        <v>13</v>
      </c>
      <c r="E156" s="25"/>
      <c r="F156" s="1">
        <v>9.8000000000000007</v>
      </c>
      <c r="G156" s="1">
        <f t="shared" si="2"/>
        <v>160</v>
      </c>
    </row>
    <row r="157" spans="1:7">
      <c r="A157" s="30">
        <v>43250</v>
      </c>
      <c r="B157" s="405">
        <v>15457</v>
      </c>
      <c r="C157" s="405" t="s">
        <v>21</v>
      </c>
      <c r="D157" t="s">
        <v>14</v>
      </c>
      <c r="E157" s="25"/>
      <c r="F157" s="1">
        <v>2</v>
      </c>
      <c r="G157" s="1">
        <f t="shared" si="2"/>
        <v>158</v>
      </c>
    </row>
    <row r="158" spans="1:7">
      <c r="A158" s="30">
        <v>43461</v>
      </c>
      <c r="B158" s="405">
        <v>16806</v>
      </c>
      <c r="C158" s="405" t="s">
        <v>21</v>
      </c>
      <c r="D158" t="s">
        <v>15</v>
      </c>
      <c r="E158" s="25"/>
      <c r="F158" s="1">
        <v>60</v>
      </c>
      <c r="G158" s="1">
        <f t="shared" si="2"/>
        <v>98</v>
      </c>
    </row>
    <row r="159" spans="1:7">
      <c r="A159" s="30">
        <v>43461</v>
      </c>
      <c r="B159" s="405">
        <v>16806</v>
      </c>
      <c r="C159" s="405" t="s">
        <v>21</v>
      </c>
      <c r="D159" t="s">
        <v>16</v>
      </c>
      <c r="E159" s="25"/>
      <c r="F159" s="1">
        <v>5</v>
      </c>
      <c r="G159" s="1">
        <f t="shared" si="2"/>
        <v>93</v>
      </c>
    </row>
    <row r="160" spans="1:7">
      <c r="A160" s="30">
        <v>43809</v>
      </c>
      <c r="B160" s="405" t="s">
        <v>722</v>
      </c>
      <c r="C160" s="405" t="s">
        <v>21</v>
      </c>
      <c r="D160" t="s">
        <v>46</v>
      </c>
      <c r="E160" s="25"/>
      <c r="F160" s="1">
        <v>46.5</v>
      </c>
      <c r="G160" s="1">
        <f t="shared" si="2"/>
        <v>46.5</v>
      </c>
    </row>
    <row r="161" spans="1:11">
      <c r="A161" s="30">
        <v>44648</v>
      </c>
      <c r="B161" s="405">
        <v>24666</v>
      </c>
      <c r="C161" s="405" t="s">
        <v>21</v>
      </c>
      <c r="D161" t="s">
        <v>46</v>
      </c>
      <c r="E161" s="25"/>
      <c r="F161" s="1">
        <v>46.5</v>
      </c>
      <c r="G161" s="1">
        <f t="shared" si="2"/>
        <v>0</v>
      </c>
    </row>
    <row r="162" spans="1:11">
      <c r="A162" s="32">
        <v>43250</v>
      </c>
      <c r="B162" s="404" t="s">
        <v>11</v>
      </c>
      <c r="C162" s="404" t="s">
        <v>22</v>
      </c>
      <c r="D162" t="s">
        <v>13</v>
      </c>
      <c r="E162" s="25">
        <v>18.2</v>
      </c>
      <c r="G162" s="1">
        <f t="shared" si="2"/>
        <v>18.2</v>
      </c>
    </row>
    <row r="163" spans="1:11">
      <c r="B163" s="405"/>
      <c r="C163" s="405"/>
      <c r="D163" t="s">
        <v>14</v>
      </c>
      <c r="E163" s="25">
        <v>2</v>
      </c>
      <c r="G163" s="1">
        <f t="shared" si="2"/>
        <v>20.2</v>
      </c>
    </row>
    <row r="164" spans="1:11">
      <c r="B164" s="405"/>
      <c r="C164" s="405"/>
      <c r="D164" t="s">
        <v>15</v>
      </c>
      <c r="E164" s="25">
        <v>60</v>
      </c>
      <c r="G164" s="1">
        <f t="shared" si="2"/>
        <v>80.2</v>
      </c>
    </row>
    <row r="165" spans="1:11">
      <c r="B165" s="405"/>
      <c r="C165" s="405"/>
      <c r="D165" t="s">
        <v>16</v>
      </c>
      <c r="E165" s="25">
        <v>5</v>
      </c>
      <c r="G165" s="1">
        <f t="shared" si="2"/>
        <v>85.2</v>
      </c>
    </row>
    <row r="166" spans="1:11">
      <c r="A166" s="30">
        <v>43461</v>
      </c>
      <c r="B166" s="405">
        <v>16806</v>
      </c>
      <c r="C166" s="405" t="s">
        <v>22</v>
      </c>
      <c r="D166" t="s">
        <v>15</v>
      </c>
      <c r="E166" s="25"/>
      <c r="F166" s="1">
        <v>60</v>
      </c>
      <c r="G166" s="1">
        <f t="shared" si="2"/>
        <v>25.200000000000003</v>
      </c>
    </row>
    <row r="167" spans="1:11">
      <c r="A167" s="30">
        <v>43461</v>
      </c>
      <c r="B167" s="405">
        <v>16806</v>
      </c>
      <c r="C167" s="405" t="s">
        <v>22</v>
      </c>
      <c r="D167" t="s">
        <v>16</v>
      </c>
      <c r="E167" s="25"/>
      <c r="F167" s="1">
        <v>5</v>
      </c>
      <c r="G167" s="1">
        <f t="shared" si="2"/>
        <v>20.200000000000003</v>
      </c>
    </row>
    <row r="168" spans="1:11">
      <c r="A168" s="30">
        <v>43461</v>
      </c>
      <c r="B168" s="405">
        <v>16806</v>
      </c>
      <c r="C168" s="405" t="s">
        <v>22</v>
      </c>
      <c r="D168" t="s">
        <v>13</v>
      </c>
      <c r="E168" s="25"/>
      <c r="F168" s="1">
        <v>18.2</v>
      </c>
      <c r="G168" s="1">
        <f t="shared" si="2"/>
        <v>2.0000000000000036</v>
      </c>
    </row>
    <row r="169" spans="1:11">
      <c r="A169" s="30">
        <v>43461</v>
      </c>
      <c r="B169" s="405">
        <v>16806</v>
      </c>
      <c r="C169" s="405" t="s">
        <v>22</v>
      </c>
      <c r="D169" t="s">
        <v>14</v>
      </c>
      <c r="E169" s="25"/>
      <c r="F169" s="1">
        <v>2</v>
      </c>
      <c r="G169" s="1">
        <f t="shared" si="2"/>
        <v>3.5527136788005009E-15</v>
      </c>
      <c r="K169" s="405"/>
    </row>
    <row r="170" spans="1:11">
      <c r="A170" s="32">
        <v>43281</v>
      </c>
      <c r="B170" s="404" t="s">
        <v>11</v>
      </c>
      <c r="C170" s="404" t="s">
        <v>23</v>
      </c>
      <c r="D170" t="s">
        <v>13</v>
      </c>
      <c r="E170" s="25">
        <v>16.8</v>
      </c>
      <c r="G170" s="1">
        <f t="shared" si="2"/>
        <v>16.800000000000004</v>
      </c>
    </row>
    <row r="171" spans="1:11">
      <c r="B171" s="405"/>
      <c r="C171" s="405"/>
      <c r="D171" t="s">
        <v>14</v>
      </c>
      <c r="E171" s="25">
        <v>2</v>
      </c>
      <c r="G171" s="1">
        <f t="shared" si="2"/>
        <v>18.800000000000004</v>
      </c>
    </row>
    <row r="172" spans="1:11">
      <c r="B172" s="405"/>
      <c r="C172" s="405"/>
      <c r="D172" t="s">
        <v>15</v>
      </c>
      <c r="E172" s="25">
        <v>60</v>
      </c>
      <c r="G172" s="1">
        <f t="shared" si="2"/>
        <v>78.800000000000011</v>
      </c>
    </row>
    <row r="173" spans="1:11">
      <c r="B173" s="405"/>
      <c r="C173" s="405"/>
      <c r="D173" t="s">
        <v>16</v>
      </c>
      <c r="E173" s="25">
        <v>5</v>
      </c>
      <c r="G173" s="1">
        <f t="shared" si="2"/>
        <v>83.800000000000011</v>
      </c>
    </row>
    <row r="174" spans="1:11">
      <c r="A174" s="30">
        <v>43461</v>
      </c>
      <c r="B174" s="405">
        <v>16806</v>
      </c>
      <c r="C174" s="405" t="s">
        <v>23</v>
      </c>
      <c r="D174" t="s">
        <v>15</v>
      </c>
      <c r="E174" s="25"/>
      <c r="F174" s="1">
        <v>60</v>
      </c>
      <c r="G174" s="1">
        <f t="shared" si="2"/>
        <v>23.800000000000011</v>
      </c>
    </row>
    <row r="175" spans="1:11">
      <c r="A175" s="30">
        <v>43461</v>
      </c>
      <c r="B175" s="405">
        <v>16806</v>
      </c>
      <c r="C175" s="405" t="s">
        <v>23</v>
      </c>
      <c r="D175" t="s">
        <v>16</v>
      </c>
      <c r="E175" s="25"/>
      <c r="F175" s="1">
        <v>5</v>
      </c>
      <c r="G175" s="1">
        <f t="shared" si="2"/>
        <v>18.800000000000011</v>
      </c>
    </row>
    <row r="176" spans="1:11">
      <c r="A176" s="30">
        <v>43461</v>
      </c>
      <c r="B176" s="405">
        <v>16806</v>
      </c>
      <c r="C176" s="405" t="s">
        <v>23</v>
      </c>
      <c r="D176" t="s">
        <v>13</v>
      </c>
      <c r="E176" s="25"/>
      <c r="F176" s="1">
        <v>16.8</v>
      </c>
      <c r="G176" s="1">
        <f t="shared" si="2"/>
        <v>2.0000000000000107</v>
      </c>
    </row>
    <row r="177" spans="1:7">
      <c r="A177" s="30">
        <v>43461</v>
      </c>
      <c r="B177" s="405">
        <v>16806</v>
      </c>
      <c r="C177" s="405" t="s">
        <v>23</v>
      </c>
      <c r="D177" t="s">
        <v>14</v>
      </c>
      <c r="E177" s="25"/>
      <c r="F177" s="1">
        <v>2</v>
      </c>
      <c r="G177" s="1">
        <f t="shared" si="2"/>
        <v>1.0658141036401503E-14</v>
      </c>
    </row>
    <row r="178" spans="1:7">
      <c r="A178" s="32">
        <v>43312</v>
      </c>
      <c r="B178" s="404" t="s">
        <v>11</v>
      </c>
      <c r="C178" s="404" t="s">
        <v>24</v>
      </c>
      <c r="D178" t="s">
        <v>13</v>
      </c>
      <c r="E178" s="25">
        <v>16.5</v>
      </c>
      <c r="G178" s="1">
        <f t="shared" si="2"/>
        <v>16.500000000000011</v>
      </c>
    </row>
    <row r="179" spans="1:7">
      <c r="B179" s="405"/>
      <c r="C179" s="405"/>
      <c r="D179" t="s">
        <v>14</v>
      </c>
      <c r="E179" s="25">
        <v>2</v>
      </c>
      <c r="G179" s="1">
        <f t="shared" si="2"/>
        <v>18.500000000000011</v>
      </c>
    </row>
    <row r="180" spans="1:7">
      <c r="B180" s="405"/>
      <c r="C180" s="405"/>
      <c r="D180" t="s">
        <v>15</v>
      </c>
      <c r="E180" s="25">
        <v>60</v>
      </c>
      <c r="G180" s="1">
        <f t="shared" si="2"/>
        <v>78.500000000000014</v>
      </c>
    </row>
    <row r="181" spans="1:7">
      <c r="B181" s="405"/>
      <c r="C181" s="405"/>
      <c r="D181" t="s">
        <v>16</v>
      </c>
      <c r="E181" s="25">
        <v>5</v>
      </c>
      <c r="G181" s="1">
        <f t="shared" si="2"/>
        <v>83.500000000000014</v>
      </c>
    </row>
    <row r="182" spans="1:7">
      <c r="A182" s="30">
        <v>43461</v>
      </c>
      <c r="B182" s="405">
        <v>16806</v>
      </c>
      <c r="C182" s="405" t="s">
        <v>24</v>
      </c>
      <c r="D182" t="s">
        <v>15</v>
      </c>
      <c r="E182" s="25"/>
      <c r="F182" s="1">
        <v>60</v>
      </c>
      <c r="G182" s="1">
        <f t="shared" si="2"/>
        <v>23.500000000000014</v>
      </c>
    </row>
    <row r="183" spans="1:7">
      <c r="A183" s="30">
        <v>43461</v>
      </c>
      <c r="B183" s="405">
        <v>16806</v>
      </c>
      <c r="C183" s="405" t="s">
        <v>24</v>
      </c>
      <c r="D183" t="s">
        <v>16</v>
      </c>
      <c r="E183" s="25"/>
      <c r="F183" s="1">
        <v>5</v>
      </c>
      <c r="G183" s="1">
        <f t="shared" si="2"/>
        <v>18.500000000000014</v>
      </c>
    </row>
    <row r="184" spans="1:7">
      <c r="A184" s="30">
        <v>43461</v>
      </c>
      <c r="B184" s="405">
        <v>16806</v>
      </c>
      <c r="C184" s="405" t="s">
        <v>24</v>
      </c>
      <c r="D184" t="s">
        <v>13</v>
      </c>
      <c r="E184" s="25"/>
      <c r="F184" s="1">
        <v>16.5</v>
      </c>
      <c r="G184" s="1">
        <f t="shared" si="2"/>
        <v>2.0000000000000142</v>
      </c>
    </row>
    <row r="185" spans="1:7">
      <c r="A185" s="30">
        <v>43461</v>
      </c>
      <c r="B185" s="405">
        <v>16806</v>
      </c>
      <c r="C185" s="405" t="s">
        <v>24</v>
      </c>
      <c r="D185" t="s">
        <v>14</v>
      </c>
      <c r="E185" s="25"/>
      <c r="F185" s="1">
        <v>2</v>
      </c>
      <c r="G185" s="1">
        <f t="shared" si="2"/>
        <v>1.4210854715202004E-14</v>
      </c>
    </row>
    <row r="186" spans="1:7" ht="14.25" customHeight="1">
      <c r="A186" s="32">
        <v>43343</v>
      </c>
      <c r="B186" s="404" t="s">
        <v>11</v>
      </c>
      <c r="C186" s="404" t="s">
        <v>25</v>
      </c>
      <c r="D186" t="s">
        <v>13</v>
      </c>
      <c r="E186" s="25">
        <v>16.399999999999999</v>
      </c>
      <c r="G186" s="1">
        <f t="shared" si="2"/>
        <v>16.400000000000013</v>
      </c>
    </row>
    <row r="187" spans="1:7">
      <c r="B187" s="405"/>
      <c r="C187" s="405"/>
      <c r="D187" t="s">
        <v>14</v>
      </c>
      <c r="E187" s="25">
        <v>2</v>
      </c>
      <c r="G187" s="1">
        <f t="shared" si="2"/>
        <v>18.400000000000013</v>
      </c>
    </row>
    <row r="188" spans="1:7">
      <c r="B188" s="405"/>
      <c r="C188" s="405"/>
      <c r="D188" t="s">
        <v>15</v>
      </c>
      <c r="E188" s="25">
        <v>60</v>
      </c>
      <c r="G188" s="1">
        <f t="shared" si="2"/>
        <v>78.400000000000006</v>
      </c>
    </row>
    <row r="189" spans="1:7">
      <c r="B189" s="405"/>
      <c r="C189" s="405"/>
      <c r="D189" t="s">
        <v>16</v>
      </c>
      <c r="E189" s="25">
        <v>5</v>
      </c>
      <c r="G189" s="1">
        <f t="shared" si="2"/>
        <v>83.4</v>
      </c>
    </row>
    <row r="190" spans="1:7">
      <c r="B190" s="405"/>
      <c r="C190" s="405"/>
      <c r="D190" s="35" t="s">
        <v>46</v>
      </c>
      <c r="E190" s="160">
        <v>93</v>
      </c>
      <c r="G190" s="1">
        <f t="shared" si="2"/>
        <v>176.4</v>
      </c>
    </row>
    <row r="191" spans="1:7">
      <c r="A191" s="30">
        <v>43461</v>
      </c>
      <c r="B191" s="405">
        <v>16805</v>
      </c>
      <c r="C191" s="405" t="s">
        <v>25</v>
      </c>
      <c r="D191" t="s">
        <v>13</v>
      </c>
      <c r="E191" s="25"/>
      <c r="F191" s="1">
        <v>16.399999999999999</v>
      </c>
      <c r="G191" s="1">
        <f t="shared" si="2"/>
        <v>160</v>
      </c>
    </row>
    <row r="192" spans="1:7" ht="14.25" customHeight="1">
      <c r="A192" s="30">
        <v>43461</v>
      </c>
      <c r="B192" s="405">
        <v>16805</v>
      </c>
      <c r="C192" s="405" t="s">
        <v>25</v>
      </c>
      <c r="D192" t="s">
        <v>14</v>
      </c>
      <c r="E192" s="25"/>
      <c r="F192" s="1">
        <v>2</v>
      </c>
      <c r="G192" s="1">
        <f t="shared" si="2"/>
        <v>158</v>
      </c>
    </row>
    <row r="193" spans="1:7" ht="14.25" customHeight="1">
      <c r="A193" s="30">
        <v>43461</v>
      </c>
      <c r="B193" s="405">
        <v>16806</v>
      </c>
      <c r="C193" s="405" t="s">
        <v>25</v>
      </c>
      <c r="D193" t="s">
        <v>15</v>
      </c>
      <c r="E193" s="25"/>
      <c r="F193" s="1">
        <v>60</v>
      </c>
      <c r="G193" s="1">
        <f t="shared" si="2"/>
        <v>98</v>
      </c>
    </row>
    <row r="194" spans="1:7" ht="14.25" customHeight="1">
      <c r="A194" s="30">
        <v>43461</v>
      </c>
      <c r="B194" s="405">
        <v>16806</v>
      </c>
      <c r="C194" s="405" t="s">
        <v>25</v>
      </c>
      <c r="D194" t="s">
        <v>16</v>
      </c>
      <c r="E194" s="25"/>
      <c r="F194" s="1">
        <v>5</v>
      </c>
      <c r="G194" s="1">
        <f t="shared" si="2"/>
        <v>93</v>
      </c>
    </row>
    <row r="195" spans="1:7" ht="14.25" customHeight="1">
      <c r="A195" s="30">
        <v>43809</v>
      </c>
      <c r="B195" s="405" t="s">
        <v>722</v>
      </c>
      <c r="C195" s="405" t="s">
        <v>25</v>
      </c>
      <c r="D195" s="35" t="s">
        <v>46</v>
      </c>
      <c r="E195" s="25"/>
      <c r="F195" s="1">
        <v>46.5</v>
      </c>
      <c r="G195" s="1">
        <f t="shared" si="2"/>
        <v>46.5</v>
      </c>
    </row>
    <row r="196" spans="1:7" ht="14.25" customHeight="1">
      <c r="A196" s="30">
        <v>44648</v>
      </c>
      <c r="B196" s="405">
        <v>24666</v>
      </c>
      <c r="C196" s="405" t="s">
        <v>25</v>
      </c>
      <c r="D196" s="35" t="s">
        <v>46</v>
      </c>
      <c r="E196" s="25"/>
      <c r="F196" s="1">
        <v>46.5</v>
      </c>
      <c r="G196" s="1">
        <f t="shared" si="2"/>
        <v>0</v>
      </c>
    </row>
    <row r="197" spans="1:7">
      <c r="A197" s="32">
        <v>43373</v>
      </c>
      <c r="B197" s="404" t="s">
        <v>11</v>
      </c>
      <c r="C197" s="404" t="s">
        <v>41</v>
      </c>
      <c r="D197" t="s">
        <v>13</v>
      </c>
      <c r="E197" s="25">
        <v>8.4</v>
      </c>
      <c r="G197" s="1">
        <f t="shared" si="2"/>
        <v>8.4</v>
      </c>
    </row>
    <row r="198" spans="1:7">
      <c r="B198" s="405"/>
      <c r="C198" s="405"/>
      <c r="D198" t="s">
        <v>14</v>
      </c>
      <c r="E198" s="25">
        <v>2</v>
      </c>
      <c r="G198" s="1">
        <f t="shared" ref="G198:G261" si="3">+G197+E198-F198</f>
        <v>10.4</v>
      </c>
    </row>
    <row r="199" spans="1:7">
      <c r="B199" s="405"/>
      <c r="C199" s="405"/>
      <c r="D199" t="s">
        <v>15</v>
      </c>
      <c r="E199" s="25">
        <v>60</v>
      </c>
      <c r="G199" s="1">
        <f t="shared" si="3"/>
        <v>70.400000000000006</v>
      </c>
    </row>
    <row r="200" spans="1:7">
      <c r="B200" s="405"/>
      <c r="C200" s="405"/>
      <c r="D200" t="s">
        <v>16</v>
      </c>
      <c r="E200" s="25">
        <v>5</v>
      </c>
      <c r="G200" s="1">
        <f t="shared" si="3"/>
        <v>75.400000000000006</v>
      </c>
    </row>
    <row r="201" spans="1:7">
      <c r="A201" s="30">
        <v>43461</v>
      </c>
      <c r="B201" s="405">
        <v>16805</v>
      </c>
      <c r="C201" s="405" t="s">
        <v>41</v>
      </c>
      <c r="D201" t="s">
        <v>13</v>
      </c>
      <c r="E201" s="25"/>
      <c r="F201" s="1">
        <v>8.4</v>
      </c>
      <c r="G201" s="1">
        <f t="shared" si="3"/>
        <v>67</v>
      </c>
    </row>
    <row r="202" spans="1:7">
      <c r="A202" s="30">
        <v>43461</v>
      </c>
      <c r="B202" s="405">
        <v>16805</v>
      </c>
      <c r="C202" s="405" t="s">
        <v>41</v>
      </c>
      <c r="D202" t="s">
        <v>14</v>
      </c>
      <c r="E202" s="25"/>
      <c r="F202" s="1">
        <v>2</v>
      </c>
      <c r="G202" s="1">
        <f t="shared" si="3"/>
        <v>65</v>
      </c>
    </row>
    <row r="203" spans="1:7">
      <c r="A203" s="30">
        <v>43461</v>
      </c>
      <c r="B203" s="405">
        <v>16806</v>
      </c>
      <c r="C203" s="405" t="s">
        <v>41</v>
      </c>
      <c r="D203" t="s">
        <v>15</v>
      </c>
      <c r="E203" s="25"/>
      <c r="F203" s="1">
        <v>60</v>
      </c>
      <c r="G203" s="1">
        <f t="shared" si="3"/>
        <v>5</v>
      </c>
    </row>
    <row r="204" spans="1:7">
      <c r="A204" s="30">
        <v>43461</v>
      </c>
      <c r="B204" s="405">
        <v>16806</v>
      </c>
      <c r="C204" s="405" t="s">
        <v>41</v>
      </c>
      <c r="D204" t="s">
        <v>16</v>
      </c>
      <c r="E204" s="25"/>
      <c r="F204" s="1">
        <v>5</v>
      </c>
      <c r="G204" s="1">
        <f t="shared" si="3"/>
        <v>0</v>
      </c>
    </row>
    <row r="205" spans="1:7">
      <c r="A205" s="32">
        <v>43404</v>
      </c>
      <c r="B205" s="404" t="s">
        <v>11</v>
      </c>
      <c r="C205" s="404" t="s">
        <v>27</v>
      </c>
      <c r="D205" t="s">
        <v>13</v>
      </c>
      <c r="E205" s="25">
        <v>8.5</v>
      </c>
      <c r="G205" s="1">
        <f t="shared" si="3"/>
        <v>8.5</v>
      </c>
    </row>
    <row r="206" spans="1:7">
      <c r="B206" s="405"/>
      <c r="C206" s="405"/>
      <c r="D206" t="s">
        <v>14</v>
      </c>
      <c r="E206" s="25">
        <v>2.4</v>
      </c>
      <c r="G206" s="1">
        <f t="shared" si="3"/>
        <v>10.9</v>
      </c>
    </row>
    <row r="207" spans="1:7">
      <c r="B207" s="405"/>
      <c r="C207" s="405"/>
      <c r="D207" t="s">
        <v>15</v>
      </c>
      <c r="E207" s="25">
        <v>60</v>
      </c>
      <c r="G207" s="1">
        <f t="shared" si="3"/>
        <v>70.900000000000006</v>
      </c>
    </row>
    <row r="208" spans="1:7">
      <c r="B208" s="405"/>
      <c r="C208" s="405"/>
      <c r="D208" t="s">
        <v>16</v>
      </c>
      <c r="E208" s="25">
        <v>5</v>
      </c>
      <c r="G208" s="1">
        <f t="shared" si="3"/>
        <v>75.900000000000006</v>
      </c>
    </row>
    <row r="209" spans="1:9">
      <c r="B209" s="405"/>
      <c r="C209" s="405"/>
      <c r="D209" s="35" t="s">
        <v>46</v>
      </c>
      <c r="E209" s="160">
        <v>93</v>
      </c>
      <c r="G209" s="1">
        <f t="shared" si="3"/>
        <v>168.9</v>
      </c>
    </row>
    <row r="210" spans="1:9">
      <c r="A210" s="30">
        <v>43461</v>
      </c>
      <c r="B210" s="405">
        <v>16805</v>
      </c>
      <c r="C210" s="405" t="s">
        <v>27</v>
      </c>
      <c r="D210" t="s">
        <v>13</v>
      </c>
      <c r="E210" s="25"/>
      <c r="F210" s="1">
        <v>8.5</v>
      </c>
      <c r="G210" s="1">
        <f t="shared" si="3"/>
        <v>160.4</v>
      </c>
    </row>
    <row r="211" spans="1:9">
      <c r="A211" s="30">
        <v>43461</v>
      </c>
      <c r="B211" s="405">
        <v>16805</v>
      </c>
      <c r="C211" s="405" t="s">
        <v>27</v>
      </c>
      <c r="D211" t="s">
        <v>14</v>
      </c>
      <c r="E211" s="25"/>
      <c r="F211" s="1">
        <v>2.4</v>
      </c>
      <c r="G211" s="1">
        <f t="shared" si="3"/>
        <v>158</v>
      </c>
    </row>
    <row r="212" spans="1:9">
      <c r="A212" s="30">
        <v>43461</v>
      </c>
      <c r="B212" s="405">
        <v>16806</v>
      </c>
      <c r="C212" s="405" t="s">
        <v>27</v>
      </c>
      <c r="D212" t="s">
        <v>15</v>
      </c>
      <c r="E212" s="25"/>
      <c r="F212" s="1">
        <v>60</v>
      </c>
      <c r="G212" s="1">
        <f t="shared" si="3"/>
        <v>98</v>
      </c>
    </row>
    <row r="213" spans="1:9">
      <c r="A213" s="30">
        <v>43461</v>
      </c>
      <c r="B213" s="405">
        <v>16806</v>
      </c>
      <c r="C213" s="405" t="s">
        <v>27</v>
      </c>
      <c r="D213" t="s">
        <v>16</v>
      </c>
      <c r="E213" s="25"/>
      <c r="F213" s="1">
        <v>5</v>
      </c>
      <c r="G213" s="1">
        <f t="shared" si="3"/>
        <v>93</v>
      </c>
    </row>
    <row r="214" spans="1:9">
      <c r="A214" s="30">
        <v>43809</v>
      </c>
      <c r="B214" s="405" t="s">
        <v>722</v>
      </c>
      <c r="C214" s="405" t="s">
        <v>27</v>
      </c>
      <c r="D214" s="35" t="s">
        <v>46</v>
      </c>
      <c r="E214" s="25"/>
      <c r="F214" s="1">
        <v>46.5</v>
      </c>
      <c r="G214" s="1">
        <f t="shared" si="3"/>
        <v>46.5</v>
      </c>
    </row>
    <row r="215" spans="1:9">
      <c r="A215" s="30">
        <v>44648</v>
      </c>
      <c r="B215" s="405">
        <v>24666</v>
      </c>
      <c r="C215" s="405" t="s">
        <v>27</v>
      </c>
      <c r="D215" s="35" t="s">
        <v>46</v>
      </c>
      <c r="E215" s="25"/>
      <c r="F215" s="1">
        <v>46.5</v>
      </c>
      <c r="G215" s="1">
        <f t="shared" si="3"/>
        <v>0</v>
      </c>
      <c r="H215" s="30"/>
      <c r="I215" s="405"/>
    </row>
    <row r="216" spans="1:9" ht="14.25" customHeight="1">
      <c r="A216" s="32">
        <v>43434</v>
      </c>
      <c r="B216" s="404" t="s">
        <v>11</v>
      </c>
      <c r="C216" s="404" t="s">
        <v>28</v>
      </c>
      <c r="D216" t="s">
        <v>13</v>
      </c>
      <c r="E216" s="25">
        <v>8.6999999999999993</v>
      </c>
      <c r="G216" s="1">
        <f t="shared" si="3"/>
        <v>8.6999999999999993</v>
      </c>
    </row>
    <row r="217" spans="1:9">
      <c r="B217" s="405"/>
      <c r="C217" s="405"/>
      <c r="D217" t="s">
        <v>14</v>
      </c>
      <c r="E217" s="25">
        <v>2.4</v>
      </c>
      <c r="G217" s="1">
        <f t="shared" si="3"/>
        <v>11.1</v>
      </c>
    </row>
    <row r="218" spans="1:9">
      <c r="B218" s="405"/>
      <c r="C218" s="405"/>
      <c r="D218" t="s">
        <v>15</v>
      </c>
      <c r="E218" s="25">
        <v>60</v>
      </c>
      <c r="G218" s="1">
        <f t="shared" si="3"/>
        <v>71.099999999999994</v>
      </c>
    </row>
    <row r="219" spans="1:9">
      <c r="B219" s="405"/>
      <c r="C219" s="405"/>
      <c r="D219" t="s">
        <v>16</v>
      </c>
      <c r="E219" s="25">
        <v>5</v>
      </c>
      <c r="G219" s="1">
        <f t="shared" si="3"/>
        <v>76.099999999999994</v>
      </c>
    </row>
    <row r="220" spans="1:9">
      <c r="A220" s="30">
        <v>43461</v>
      </c>
      <c r="B220" s="405">
        <v>16806</v>
      </c>
      <c r="C220" s="405" t="s">
        <v>28</v>
      </c>
      <c r="D220" t="s">
        <v>15</v>
      </c>
      <c r="E220" s="25"/>
      <c r="F220" s="1">
        <v>60</v>
      </c>
      <c r="G220" s="1">
        <f t="shared" si="3"/>
        <v>16.099999999999994</v>
      </c>
    </row>
    <row r="221" spans="1:9">
      <c r="A221" s="30">
        <v>43461</v>
      </c>
      <c r="B221" s="405">
        <v>16806</v>
      </c>
      <c r="C221" s="405" t="s">
        <v>28</v>
      </c>
      <c r="D221" t="s">
        <v>16</v>
      </c>
      <c r="E221" s="25"/>
      <c r="F221" s="1">
        <v>5</v>
      </c>
      <c r="G221" s="1">
        <f t="shared" si="3"/>
        <v>11.099999999999994</v>
      </c>
    </row>
    <row r="222" spans="1:9">
      <c r="A222" s="30">
        <v>43473</v>
      </c>
      <c r="B222" s="405">
        <v>16864</v>
      </c>
      <c r="C222" s="405" t="s">
        <v>28</v>
      </c>
      <c r="D222" t="s">
        <v>13</v>
      </c>
      <c r="E222" s="25"/>
      <c r="F222" s="1">
        <v>8.6999999999999993</v>
      </c>
      <c r="G222" s="1">
        <f t="shared" si="3"/>
        <v>2.399999999999995</v>
      </c>
    </row>
    <row r="223" spans="1:9">
      <c r="A223" s="30">
        <v>43473</v>
      </c>
      <c r="B223" s="405">
        <v>16864</v>
      </c>
      <c r="C223" s="405" t="s">
        <v>28</v>
      </c>
      <c r="D223" t="s">
        <v>14</v>
      </c>
      <c r="E223" s="25"/>
      <c r="F223" s="1">
        <v>2.4</v>
      </c>
      <c r="G223" s="1">
        <f t="shared" si="3"/>
        <v>-4.8849813083506888E-15</v>
      </c>
      <c r="H223" s="13"/>
    </row>
    <row r="224" spans="1:9">
      <c r="A224" s="32">
        <v>43465</v>
      </c>
      <c r="B224" s="404" t="s">
        <v>11</v>
      </c>
      <c r="C224" s="404" t="s">
        <v>29</v>
      </c>
      <c r="D224" t="s">
        <v>13</v>
      </c>
      <c r="E224" s="25">
        <v>9.3000000000000007</v>
      </c>
      <c r="G224" s="1">
        <f t="shared" si="3"/>
        <v>9.2999999999999954</v>
      </c>
    </row>
    <row r="225" spans="1:8">
      <c r="B225" s="405"/>
      <c r="C225" s="405"/>
      <c r="D225" t="s">
        <v>14</v>
      </c>
      <c r="E225" s="25">
        <v>2.4</v>
      </c>
      <c r="G225" s="1">
        <f t="shared" si="3"/>
        <v>11.699999999999996</v>
      </c>
    </row>
    <row r="226" spans="1:8">
      <c r="B226" s="405"/>
      <c r="C226" s="405"/>
      <c r="D226" t="s">
        <v>15</v>
      </c>
      <c r="E226" s="25">
        <v>60</v>
      </c>
      <c r="G226" s="1">
        <f t="shared" si="3"/>
        <v>71.699999999999989</v>
      </c>
    </row>
    <row r="227" spans="1:8">
      <c r="B227" s="405"/>
      <c r="C227" s="405"/>
      <c r="D227" t="s">
        <v>16</v>
      </c>
      <c r="E227" s="25">
        <v>5</v>
      </c>
      <c r="G227" s="1">
        <f t="shared" si="3"/>
        <v>76.699999999999989</v>
      </c>
    </row>
    <row r="228" spans="1:8">
      <c r="A228" s="30">
        <v>43461</v>
      </c>
      <c r="B228" s="405">
        <v>16806</v>
      </c>
      <c r="C228" s="405" t="s">
        <v>29</v>
      </c>
      <c r="D228" t="s">
        <v>15</v>
      </c>
      <c r="E228" s="25"/>
      <c r="F228" s="1">
        <v>60</v>
      </c>
      <c r="G228" s="1">
        <f t="shared" si="3"/>
        <v>16.699999999999989</v>
      </c>
    </row>
    <row r="229" spans="1:8">
      <c r="A229" s="30">
        <v>43461</v>
      </c>
      <c r="B229" s="405">
        <v>16806</v>
      </c>
      <c r="C229" s="405" t="s">
        <v>29</v>
      </c>
      <c r="D229" t="s">
        <v>16</v>
      </c>
      <c r="E229" s="25"/>
      <c r="F229" s="1">
        <v>5</v>
      </c>
      <c r="G229" s="1">
        <f t="shared" si="3"/>
        <v>11.699999999999989</v>
      </c>
      <c r="H229" s="13"/>
    </row>
    <row r="230" spans="1:8">
      <c r="A230" s="30">
        <v>43578</v>
      </c>
      <c r="B230" s="405">
        <v>17646</v>
      </c>
      <c r="C230" s="405" t="s">
        <v>29</v>
      </c>
      <c r="D230" t="s">
        <v>13</v>
      </c>
      <c r="E230" s="25"/>
      <c r="F230" s="1">
        <v>9.3000000000000007</v>
      </c>
      <c r="G230" s="1">
        <f t="shared" si="3"/>
        <v>2.3999999999999879</v>
      </c>
      <c r="H230" s="13"/>
    </row>
    <row r="231" spans="1:8">
      <c r="A231" s="30">
        <v>43578</v>
      </c>
      <c r="B231" s="405">
        <v>17646</v>
      </c>
      <c r="C231" s="405" t="s">
        <v>29</v>
      </c>
      <c r="D231" t="s">
        <v>14</v>
      </c>
      <c r="E231" s="25"/>
      <c r="F231" s="1">
        <v>2.4</v>
      </c>
      <c r="G231" s="1">
        <f t="shared" si="3"/>
        <v>-1.1990408665951691E-14</v>
      </c>
      <c r="H231" s="13"/>
    </row>
    <row r="232" spans="1:8">
      <c r="A232" s="32">
        <v>43496</v>
      </c>
      <c r="B232" s="404" t="s">
        <v>11</v>
      </c>
      <c r="C232" s="404" t="s">
        <v>12</v>
      </c>
      <c r="D232" t="s">
        <v>13</v>
      </c>
      <c r="E232" s="25">
        <v>9.6999999999999993</v>
      </c>
      <c r="G232" s="1">
        <f t="shared" si="3"/>
        <v>9.6999999999999869</v>
      </c>
    </row>
    <row r="233" spans="1:8">
      <c r="B233" s="405"/>
      <c r="C233" s="405"/>
      <c r="D233" t="s">
        <v>14</v>
      </c>
      <c r="E233" s="25">
        <v>3</v>
      </c>
      <c r="G233" s="1">
        <f t="shared" si="3"/>
        <v>12.699999999999987</v>
      </c>
    </row>
    <row r="234" spans="1:8">
      <c r="B234" s="405"/>
      <c r="C234" s="405"/>
      <c r="D234" t="s">
        <v>15</v>
      </c>
      <c r="E234" s="25">
        <v>60</v>
      </c>
      <c r="G234" s="1">
        <f t="shared" si="3"/>
        <v>72.699999999999989</v>
      </c>
    </row>
    <row r="235" spans="1:8">
      <c r="B235" s="405"/>
      <c r="C235" s="405"/>
      <c r="D235" t="s">
        <v>16</v>
      </c>
      <c r="E235" s="25">
        <v>5</v>
      </c>
      <c r="G235" s="1">
        <f t="shared" si="3"/>
        <v>77.699999999999989</v>
      </c>
    </row>
    <row r="236" spans="1:8">
      <c r="A236" s="30">
        <v>43578</v>
      </c>
      <c r="B236" s="405">
        <v>17646</v>
      </c>
      <c r="C236" s="405" t="s">
        <v>12</v>
      </c>
      <c r="D236" t="s">
        <v>13</v>
      </c>
      <c r="E236" s="25"/>
      <c r="F236" s="1">
        <v>9.6999999999999993</v>
      </c>
      <c r="G236" s="1">
        <f t="shared" si="3"/>
        <v>67.999999999999986</v>
      </c>
    </row>
    <row r="237" spans="1:8">
      <c r="A237" s="30">
        <v>43578</v>
      </c>
      <c r="B237" s="405">
        <v>17646</v>
      </c>
      <c r="C237" s="405" t="s">
        <v>12</v>
      </c>
      <c r="D237" t="s">
        <v>14</v>
      </c>
      <c r="E237" s="25"/>
      <c r="F237" s="1">
        <v>3</v>
      </c>
      <c r="G237" s="1">
        <f t="shared" si="3"/>
        <v>64.999999999999986</v>
      </c>
    </row>
    <row r="238" spans="1:8">
      <c r="A238" s="30">
        <v>43805</v>
      </c>
      <c r="B238" s="405">
        <v>19296</v>
      </c>
      <c r="C238" s="405" t="s">
        <v>12</v>
      </c>
      <c r="D238" t="s">
        <v>15</v>
      </c>
      <c r="E238" s="25"/>
      <c r="F238" s="1">
        <v>60</v>
      </c>
      <c r="G238" s="1">
        <f t="shared" si="3"/>
        <v>4.9999999999999858</v>
      </c>
    </row>
    <row r="239" spans="1:8">
      <c r="A239" s="30">
        <v>43805</v>
      </c>
      <c r="B239" s="405">
        <v>19296</v>
      </c>
      <c r="C239" s="405" t="s">
        <v>12</v>
      </c>
      <c r="D239" t="s">
        <v>16</v>
      </c>
      <c r="E239" s="25"/>
      <c r="F239" s="1">
        <v>5</v>
      </c>
      <c r="G239" s="1">
        <f t="shared" si="3"/>
        <v>-1.4210854715202004E-14</v>
      </c>
    </row>
    <row r="240" spans="1:8">
      <c r="A240" s="32">
        <v>43524</v>
      </c>
      <c r="B240" s="404" t="s">
        <v>11</v>
      </c>
      <c r="C240" s="404" t="s">
        <v>19</v>
      </c>
      <c r="D240" t="s">
        <v>13</v>
      </c>
      <c r="E240" s="25">
        <v>10.199999999999999</v>
      </c>
      <c r="G240" s="1">
        <f t="shared" si="3"/>
        <v>10.199999999999985</v>
      </c>
    </row>
    <row r="241" spans="1:9">
      <c r="B241" s="405"/>
      <c r="C241" s="405"/>
      <c r="D241" t="s">
        <v>14</v>
      </c>
      <c r="E241" s="25">
        <v>3.7</v>
      </c>
      <c r="G241" s="1">
        <f t="shared" si="3"/>
        <v>13.899999999999984</v>
      </c>
    </row>
    <row r="242" spans="1:9">
      <c r="B242" s="405"/>
      <c r="C242" s="405"/>
      <c r="D242" t="s">
        <v>15</v>
      </c>
      <c r="E242" s="25">
        <v>56</v>
      </c>
      <c r="G242" s="1">
        <f t="shared" si="3"/>
        <v>69.899999999999977</v>
      </c>
    </row>
    <row r="243" spans="1:9">
      <c r="B243" s="405"/>
      <c r="C243" s="405"/>
      <c r="D243" t="s">
        <v>16</v>
      </c>
      <c r="E243" s="25">
        <v>5</v>
      </c>
      <c r="G243" s="1">
        <f t="shared" si="3"/>
        <v>74.899999999999977</v>
      </c>
    </row>
    <row r="244" spans="1:9">
      <c r="A244" s="30">
        <v>43578</v>
      </c>
      <c r="B244" s="405">
        <v>17646</v>
      </c>
      <c r="C244" s="405" t="s">
        <v>19</v>
      </c>
      <c r="D244" t="s">
        <v>13</v>
      </c>
      <c r="E244" s="25"/>
      <c r="F244" s="1">
        <v>10.199999999999999</v>
      </c>
      <c r="G244" s="1">
        <f t="shared" si="3"/>
        <v>64.699999999999974</v>
      </c>
    </row>
    <row r="245" spans="1:9">
      <c r="A245" s="30">
        <v>43578</v>
      </c>
      <c r="B245" s="405">
        <v>17646</v>
      </c>
      <c r="C245" s="405" t="s">
        <v>19</v>
      </c>
      <c r="D245" t="s">
        <v>14</v>
      </c>
      <c r="E245" s="25"/>
      <c r="F245" s="1">
        <v>3.7</v>
      </c>
      <c r="G245" s="1">
        <f t="shared" si="3"/>
        <v>60.999999999999972</v>
      </c>
    </row>
    <row r="246" spans="1:9">
      <c r="A246" s="30">
        <v>43805</v>
      </c>
      <c r="B246" s="405">
        <v>19296</v>
      </c>
      <c r="C246" s="405" t="s">
        <v>19</v>
      </c>
      <c r="D246" t="s">
        <v>15</v>
      </c>
      <c r="E246" s="25"/>
      <c r="F246" s="1">
        <v>56</v>
      </c>
      <c r="G246" s="1">
        <f t="shared" si="3"/>
        <v>4.9999999999999716</v>
      </c>
    </row>
    <row r="247" spans="1:9">
      <c r="A247" s="30">
        <v>43805</v>
      </c>
      <c r="B247" s="405">
        <v>19296</v>
      </c>
      <c r="C247" s="405" t="s">
        <v>19</v>
      </c>
      <c r="D247" t="s">
        <v>16</v>
      </c>
      <c r="E247" s="25"/>
      <c r="F247" s="1">
        <v>5</v>
      </c>
      <c r="G247" s="1">
        <f t="shared" si="3"/>
        <v>-2.8421709430404007E-14</v>
      </c>
    </row>
    <row r="248" spans="1:9">
      <c r="A248" s="32">
        <v>43555</v>
      </c>
      <c r="B248" s="404" t="s">
        <v>11</v>
      </c>
      <c r="C248" s="404" t="s">
        <v>20</v>
      </c>
      <c r="D248" t="s">
        <v>13</v>
      </c>
      <c r="E248" s="25">
        <v>9.5</v>
      </c>
      <c r="G248" s="1">
        <f t="shared" si="3"/>
        <v>9.4999999999999716</v>
      </c>
    </row>
    <row r="249" spans="1:9">
      <c r="B249" s="405"/>
      <c r="C249" s="405"/>
      <c r="D249" t="s">
        <v>14</v>
      </c>
      <c r="E249" s="25">
        <v>2.9</v>
      </c>
      <c r="G249" s="1">
        <f t="shared" si="3"/>
        <v>12.399999999999972</v>
      </c>
    </row>
    <row r="250" spans="1:9">
      <c r="B250" s="405"/>
      <c r="C250" s="405"/>
      <c r="D250" t="s">
        <v>15</v>
      </c>
      <c r="E250" s="25">
        <v>60</v>
      </c>
      <c r="G250" s="1">
        <f t="shared" si="3"/>
        <v>72.399999999999977</v>
      </c>
    </row>
    <row r="251" spans="1:9">
      <c r="B251" s="405"/>
      <c r="C251" s="405"/>
      <c r="D251" t="s">
        <v>16</v>
      </c>
      <c r="E251" s="25">
        <v>5</v>
      </c>
      <c r="G251" s="1">
        <f t="shared" si="3"/>
        <v>77.399999999999977</v>
      </c>
      <c r="H251" s="30"/>
      <c r="I251" s="405"/>
    </row>
    <row r="252" spans="1:9">
      <c r="B252" s="405"/>
      <c r="C252" s="405"/>
      <c r="D252" s="35" t="s">
        <v>46</v>
      </c>
      <c r="E252" s="160">
        <v>93</v>
      </c>
      <c r="G252" s="1">
        <f t="shared" si="3"/>
        <v>170.39999999999998</v>
      </c>
    </row>
    <row r="253" spans="1:9">
      <c r="A253" s="30">
        <v>43608</v>
      </c>
      <c r="B253" s="405">
        <v>17932</v>
      </c>
      <c r="C253" s="405" t="s">
        <v>20</v>
      </c>
      <c r="D253" t="s">
        <v>13</v>
      </c>
      <c r="E253" s="25"/>
      <c r="F253" s="1">
        <v>9.5</v>
      </c>
      <c r="G253" s="1">
        <f t="shared" si="3"/>
        <v>160.89999999999998</v>
      </c>
    </row>
    <row r="254" spans="1:9">
      <c r="A254" s="30">
        <v>43608</v>
      </c>
      <c r="B254" s="405">
        <v>17932</v>
      </c>
      <c r="C254" s="405" t="s">
        <v>20</v>
      </c>
      <c r="D254" t="s">
        <v>14</v>
      </c>
      <c r="E254" s="25"/>
      <c r="F254" s="1">
        <v>2.9</v>
      </c>
      <c r="G254" s="1">
        <f t="shared" si="3"/>
        <v>157.99999999999997</v>
      </c>
    </row>
    <row r="255" spans="1:9">
      <c r="A255" s="30">
        <v>43805</v>
      </c>
      <c r="B255" s="405">
        <v>19296</v>
      </c>
      <c r="C255" s="405" t="s">
        <v>20</v>
      </c>
      <c r="D255" t="s">
        <v>15</v>
      </c>
      <c r="E255" s="25"/>
      <c r="F255" s="1">
        <v>60</v>
      </c>
      <c r="G255" s="1">
        <f t="shared" si="3"/>
        <v>97.999999999999972</v>
      </c>
    </row>
    <row r="256" spans="1:9">
      <c r="A256" s="30">
        <v>43805</v>
      </c>
      <c r="B256" s="405">
        <v>19296</v>
      </c>
      <c r="C256" s="405" t="s">
        <v>20</v>
      </c>
      <c r="D256" t="s">
        <v>16</v>
      </c>
      <c r="E256" s="25"/>
      <c r="F256" s="1">
        <v>5</v>
      </c>
      <c r="G256" s="1">
        <f t="shared" si="3"/>
        <v>92.999999999999972</v>
      </c>
    </row>
    <row r="257" spans="1:14">
      <c r="A257" s="30">
        <v>43809</v>
      </c>
      <c r="B257" s="405" t="s">
        <v>722</v>
      </c>
      <c r="C257" s="405" t="s">
        <v>20</v>
      </c>
      <c r="D257" s="35" t="s">
        <v>46</v>
      </c>
      <c r="E257" s="25"/>
      <c r="F257" s="1">
        <v>46.5</v>
      </c>
      <c r="G257" s="1">
        <f t="shared" si="3"/>
        <v>46.499999999999972</v>
      </c>
    </row>
    <row r="258" spans="1:14">
      <c r="A258" s="30">
        <v>44648</v>
      </c>
      <c r="B258" s="405">
        <v>24666</v>
      </c>
      <c r="C258" s="405" t="s">
        <v>20</v>
      </c>
      <c r="D258" s="35" t="s">
        <v>46</v>
      </c>
      <c r="E258" s="25"/>
      <c r="F258" s="1">
        <v>46.5</v>
      </c>
      <c r="G258" s="1">
        <f t="shared" si="3"/>
        <v>0</v>
      </c>
    </row>
    <row r="259" spans="1:14">
      <c r="A259" s="32">
        <v>43585</v>
      </c>
      <c r="B259" s="404" t="s">
        <v>11</v>
      </c>
      <c r="C259" s="404" t="s">
        <v>21</v>
      </c>
      <c r="D259" t="s">
        <v>13</v>
      </c>
      <c r="E259" s="25">
        <v>9.6</v>
      </c>
      <c r="G259" s="1">
        <f t="shared" si="3"/>
        <v>9.6</v>
      </c>
    </row>
    <row r="260" spans="1:14">
      <c r="B260" s="405"/>
      <c r="C260" s="405"/>
      <c r="D260" t="s">
        <v>14</v>
      </c>
      <c r="E260" s="25">
        <v>2.7</v>
      </c>
      <c r="G260" s="1">
        <f t="shared" si="3"/>
        <v>12.3</v>
      </c>
    </row>
    <row r="261" spans="1:14">
      <c r="B261" s="405"/>
      <c r="C261" s="405"/>
      <c r="D261" t="s">
        <v>15</v>
      </c>
      <c r="E261" s="25">
        <v>60</v>
      </c>
      <c r="G261" s="1">
        <f t="shared" si="3"/>
        <v>72.3</v>
      </c>
    </row>
    <row r="262" spans="1:14">
      <c r="B262" s="405"/>
      <c r="C262" s="405"/>
      <c r="D262" t="s">
        <v>16</v>
      </c>
      <c r="E262" s="25">
        <v>5</v>
      </c>
      <c r="G262" s="1">
        <f t="shared" ref="G262:G325" si="4">+G261+E262-F262</f>
        <v>77.3</v>
      </c>
      <c r="N262" s="1"/>
    </row>
    <row r="263" spans="1:14">
      <c r="A263" s="30">
        <v>43608</v>
      </c>
      <c r="B263" s="405">
        <v>17932</v>
      </c>
      <c r="C263" s="405" t="s">
        <v>21</v>
      </c>
      <c r="D263" t="s">
        <v>13</v>
      </c>
      <c r="E263" s="25"/>
      <c r="F263" s="1">
        <v>9.6</v>
      </c>
      <c r="G263" s="1">
        <f t="shared" si="4"/>
        <v>67.7</v>
      </c>
      <c r="N263" s="1"/>
    </row>
    <row r="264" spans="1:14">
      <c r="A264" s="30">
        <v>43608</v>
      </c>
      <c r="B264" s="405">
        <v>17932</v>
      </c>
      <c r="C264" s="405" t="s">
        <v>21</v>
      </c>
      <c r="D264" t="s">
        <v>14</v>
      </c>
      <c r="E264" s="25"/>
      <c r="F264" s="1">
        <v>2.7</v>
      </c>
      <c r="G264" s="1">
        <f t="shared" si="4"/>
        <v>65</v>
      </c>
    </row>
    <row r="265" spans="1:14">
      <c r="A265" s="30">
        <v>43805</v>
      </c>
      <c r="B265" s="405">
        <v>19296</v>
      </c>
      <c r="C265" s="405" t="s">
        <v>21</v>
      </c>
      <c r="D265" t="s">
        <v>15</v>
      </c>
      <c r="E265" s="25"/>
      <c r="F265" s="1">
        <v>60</v>
      </c>
      <c r="G265" s="1">
        <f t="shared" si="4"/>
        <v>5</v>
      </c>
    </row>
    <row r="266" spans="1:14">
      <c r="A266" s="30">
        <v>43805</v>
      </c>
      <c r="B266" s="405">
        <v>19296</v>
      </c>
      <c r="C266" s="405" t="s">
        <v>21</v>
      </c>
      <c r="D266" t="s">
        <v>16</v>
      </c>
      <c r="E266" s="25"/>
      <c r="F266" s="1">
        <v>5</v>
      </c>
      <c r="G266" s="1">
        <f t="shared" si="4"/>
        <v>0</v>
      </c>
    </row>
    <row r="267" spans="1:14">
      <c r="A267" s="32">
        <v>43616</v>
      </c>
      <c r="B267" s="404" t="s">
        <v>11</v>
      </c>
      <c r="C267" s="404" t="s">
        <v>22</v>
      </c>
      <c r="D267" t="s">
        <v>13</v>
      </c>
      <c r="E267" s="25">
        <v>8.9</v>
      </c>
      <c r="G267" s="1">
        <f t="shared" si="4"/>
        <v>8.9</v>
      </c>
    </row>
    <row r="268" spans="1:14">
      <c r="B268" s="405"/>
      <c r="C268" s="405"/>
      <c r="D268" t="s">
        <v>14</v>
      </c>
      <c r="E268" s="25">
        <v>3.1</v>
      </c>
      <c r="G268" s="1">
        <f t="shared" si="4"/>
        <v>12</v>
      </c>
    </row>
    <row r="269" spans="1:14">
      <c r="B269" s="405"/>
      <c r="C269" s="405"/>
      <c r="D269" t="s">
        <v>15</v>
      </c>
      <c r="E269" s="25">
        <v>60</v>
      </c>
      <c r="G269" s="1">
        <f t="shared" si="4"/>
        <v>72</v>
      </c>
    </row>
    <row r="270" spans="1:14">
      <c r="B270" s="405"/>
      <c r="C270" s="405"/>
      <c r="D270" t="s">
        <v>16</v>
      </c>
      <c r="E270" s="25">
        <v>5</v>
      </c>
      <c r="G270" s="1">
        <f t="shared" si="4"/>
        <v>77</v>
      </c>
    </row>
    <row r="271" spans="1:14">
      <c r="A271" s="30">
        <v>43640</v>
      </c>
      <c r="B271" s="405">
        <v>18087</v>
      </c>
      <c r="C271" s="405" t="s">
        <v>22</v>
      </c>
      <c r="D271" t="s">
        <v>13</v>
      </c>
      <c r="E271" s="25"/>
      <c r="F271" s="1">
        <v>8.9</v>
      </c>
      <c r="G271" s="1">
        <f t="shared" si="4"/>
        <v>68.099999999999994</v>
      </c>
    </row>
    <row r="272" spans="1:14">
      <c r="A272" s="30">
        <v>43640</v>
      </c>
      <c r="B272" s="405">
        <v>18087</v>
      </c>
      <c r="C272" s="405" t="s">
        <v>22</v>
      </c>
      <c r="D272" t="s">
        <v>14</v>
      </c>
      <c r="E272" s="25"/>
      <c r="F272" s="1">
        <v>3.1</v>
      </c>
      <c r="G272" s="1">
        <f t="shared" si="4"/>
        <v>65</v>
      </c>
    </row>
    <row r="273" spans="1:7">
      <c r="A273" s="30">
        <v>43805</v>
      </c>
      <c r="B273" s="405">
        <v>19296</v>
      </c>
      <c r="C273" s="405" t="s">
        <v>22</v>
      </c>
      <c r="D273" t="s">
        <v>15</v>
      </c>
      <c r="E273" s="25"/>
      <c r="F273" s="1">
        <v>60</v>
      </c>
      <c r="G273" s="1">
        <f t="shared" si="4"/>
        <v>5</v>
      </c>
    </row>
    <row r="274" spans="1:7">
      <c r="A274" s="30">
        <v>43805</v>
      </c>
      <c r="B274" s="405">
        <v>19296</v>
      </c>
      <c r="C274" s="405" t="s">
        <v>22</v>
      </c>
      <c r="D274" t="s">
        <v>16</v>
      </c>
      <c r="E274" s="25"/>
      <c r="F274" s="1">
        <v>5</v>
      </c>
      <c r="G274" s="1">
        <f t="shared" si="4"/>
        <v>0</v>
      </c>
    </row>
    <row r="275" spans="1:7">
      <c r="A275" s="32">
        <v>43646</v>
      </c>
      <c r="B275" s="404" t="s">
        <v>11</v>
      </c>
      <c r="C275" s="404" t="s">
        <v>23</v>
      </c>
      <c r="D275" t="s">
        <v>13</v>
      </c>
      <c r="E275" s="25">
        <v>7.9</v>
      </c>
      <c r="G275" s="1">
        <f t="shared" si="4"/>
        <v>7.9</v>
      </c>
    </row>
    <row r="276" spans="1:7">
      <c r="B276" s="405"/>
      <c r="C276" s="405"/>
      <c r="D276" t="s">
        <v>14</v>
      </c>
      <c r="E276" s="25">
        <v>3</v>
      </c>
      <c r="G276" s="1">
        <f t="shared" si="4"/>
        <v>10.9</v>
      </c>
    </row>
    <row r="277" spans="1:7">
      <c r="B277" s="405"/>
      <c r="C277" s="405"/>
      <c r="D277" t="s">
        <v>15</v>
      </c>
      <c r="E277" s="25">
        <v>60</v>
      </c>
      <c r="G277" s="1">
        <f t="shared" si="4"/>
        <v>70.900000000000006</v>
      </c>
    </row>
    <row r="278" spans="1:7">
      <c r="B278" s="405"/>
      <c r="C278" s="405"/>
      <c r="D278" t="s">
        <v>16</v>
      </c>
      <c r="E278" s="25">
        <v>5</v>
      </c>
      <c r="G278" s="1">
        <f t="shared" si="4"/>
        <v>75.900000000000006</v>
      </c>
    </row>
    <row r="279" spans="1:7">
      <c r="A279" s="30">
        <v>43670</v>
      </c>
      <c r="B279" s="405">
        <v>18270</v>
      </c>
      <c r="C279" s="405" t="s">
        <v>23</v>
      </c>
      <c r="D279" t="s">
        <v>13</v>
      </c>
      <c r="E279" s="25"/>
      <c r="F279" s="1">
        <v>7.9</v>
      </c>
      <c r="G279" s="1">
        <f t="shared" si="4"/>
        <v>68</v>
      </c>
    </row>
    <row r="280" spans="1:7">
      <c r="A280" s="30">
        <v>43670</v>
      </c>
      <c r="B280" s="405">
        <v>18270</v>
      </c>
      <c r="C280" s="405" t="s">
        <v>23</v>
      </c>
      <c r="D280" t="s">
        <v>14</v>
      </c>
      <c r="E280" s="25"/>
      <c r="F280" s="1">
        <v>3</v>
      </c>
      <c r="G280" s="1">
        <f t="shared" si="4"/>
        <v>65</v>
      </c>
    </row>
    <row r="281" spans="1:7">
      <c r="A281" s="30">
        <v>43805</v>
      </c>
      <c r="B281" s="405">
        <v>19296</v>
      </c>
      <c r="C281" s="405" t="s">
        <v>23</v>
      </c>
      <c r="D281" t="s">
        <v>15</v>
      </c>
      <c r="E281" s="25"/>
      <c r="F281" s="1">
        <v>60</v>
      </c>
      <c r="G281" s="1">
        <f t="shared" si="4"/>
        <v>5</v>
      </c>
    </row>
    <row r="282" spans="1:7">
      <c r="A282" s="30">
        <v>43805</v>
      </c>
      <c r="B282" s="405">
        <v>19296</v>
      </c>
      <c r="C282" s="405" t="s">
        <v>23</v>
      </c>
      <c r="D282" t="s">
        <v>16</v>
      </c>
      <c r="E282" s="25"/>
      <c r="F282" s="1">
        <v>5</v>
      </c>
      <c r="G282" s="1">
        <f t="shared" si="4"/>
        <v>0</v>
      </c>
    </row>
    <row r="283" spans="1:7">
      <c r="A283" s="32">
        <v>43677</v>
      </c>
      <c r="B283" s="404" t="s">
        <v>11</v>
      </c>
      <c r="C283" s="404" t="s">
        <v>24</v>
      </c>
      <c r="D283" t="s">
        <v>13</v>
      </c>
      <c r="E283" s="25">
        <v>7.9</v>
      </c>
      <c r="G283" s="1">
        <f t="shared" si="4"/>
        <v>7.9</v>
      </c>
    </row>
    <row r="284" spans="1:7">
      <c r="B284" s="405"/>
      <c r="C284" s="405"/>
      <c r="D284" t="s">
        <v>14</v>
      </c>
      <c r="E284" s="25">
        <v>2.9</v>
      </c>
      <c r="G284" s="1">
        <f t="shared" si="4"/>
        <v>10.8</v>
      </c>
    </row>
    <row r="285" spans="1:7">
      <c r="B285" s="405"/>
      <c r="C285" s="405"/>
      <c r="D285" t="s">
        <v>15</v>
      </c>
      <c r="E285" s="25">
        <v>60</v>
      </c>
      <c r="G285" s="1">
        <f t="shared" si="4"/>
        <v>70.8</v>
      </c>
    </row>
    <row r="286" spans="1:7">
      <c r="B286" s="405"/>
      <c r="C286" s="405"/>
      <c r="D286" t="s">
        <v>16</v>
      </c>
      <c r="E286" s="25">
        <v>5</v>
      </c>
      <c r="G286" s="1">
        <f t="shared" si="4"/>
        <v>75.8</v>
      </c>
    </row>
    <row r="287" spans="1:7">
      <c r="A287" s="30">
        <v>43701</v>
      </c>
      <c r="B287" s="405">
        <v>18549</v>
      </c>
      <c r="C287" s="405" t="s">
        <v>24</v>
      </c>
      <c r="D287" t="s">
        <v>13</v>
      </c>
      <c r="E287" s="25"/>
      <c r="F287" s="1">
        <v>7.9</v>
      </c>
      <c r="G287" s="1">
        <f t="shared" si="4"/>
        <v>67.899999999999991</v>
      </c>
    </row>
    <row r="288" spans="1:7">
      <c r="A288" s="30">
        <v>43701</v>
      </c>
      <c r="B288" s="405">
        <v>18549</v>
      </c>
      <c r="C288" s="405" t="s">
        <v>24</v>
      </c>
      <c r="D288" t="s">
        <v>14</v>
      </c>
      <c r="E288" s="25"/>
      <c r="F288" s="1">
        <v>2.9</v>
      </c>
      <c r="G288" s="1">
        <f t="shared" si="4"/>
        <v>64.999999999999986</v>
      </c>
    </row>
    <row r="289" spans="1:7">
      <c r="A289" s="30">
        <v>43805</v>
      </c>
      <c r="B289" s="405">
        <v>19296</v>
      </c>
      <c r="C289" s="405" t="s">
        <v>24</v>
      </c>
      <c r="D289" t="s">
        <v>15</v>
      </c>
      <c r="E289" s="25"/>
      <c r="F289" s="1">
        <v>60</v>
      </c>
      <c r="G289" s="1">
        <f t="shared" si="4"/>
        <v>4.9999999999999858</v>
      </c>
    </row>
    <row r="290" spans="1:7">
      <c r="A290" s="30">
        <v>43805</v>
      </c>
      <c r="B290" s="405">
        <v>19296</v>
      </c>
      <c r="C290" s="405" t="s">
        <v>24</v>
      </c>
      <c r="D290" t="s">
        <v>16</v>
      </c>
      <c r="E290" s="25"/>
      <c r="F290" s="1">
        <v>5</v>
      </c>
      <c r="G290" s="1">
        <f t="shared" si="4"/>
        <v>-1.4210854715202004E-14</v>
      </c>
    </row>
    <row r="291" spans="1:7">
      <c r="A291" s="32">
        <v>43708</v>
      </c>
      <c r="B291" s="404" t="s">
        <v>11</v>
      </c>
      <c r="C291" s="404" t="s">
        <v>25</v>
      </c>
      <c r="D291" t="s">
        <v>13</v>
      </c>
      <c r="E291" s="25">
        <v>7.7</v>
      </c>
      <c r="G291" s="1">
        <f t="shared" si="4"/>
        <v>7.699999999999986</v>
      </c>
    </row>
    <row r="292" spans="1:7">
      <c r="B292" s="405"/>
      <c r="C292" s="405"/>
      <c r="D292" t="s">
        <v>14</v>
      </c>
      <c r="E292" s="25">
        <v>2.8</v>
      </c>
      <c r="G292" s="1">
        <f t="shared" si="4"/>
        <v>10.499999999999986</v>
      </c>
    </row>
    <row r="293" spans="1:7">
      <c r="B293" s="405"/>
      <c r="C293" s="405"/>
      <c r="D293" t="s">
        <v>15</v>
      </c>
      <c r="E293" s="25">
        <v>60</v>
      </c>
      <c r="G293" s="1">
        <f t="shared" si="4"/>
        <v>70.499999999999986</v>
      </c>
    </row>
    <row r="294" spans="1:7">
      <c r="B294" s="405"/>
      <c r="C294" s="405"/>
      <c r="D294" t="s">
        <v>16</v>
      </c>
      <c r="E294" s="25">
        <v>5</v>
      </c>
      <c r="G294" s="1">
        <f t="shared" si="4"/>
        <v>75.499999999999986</v>
      </c>
    </row>
    <row r="295" spans="1:7">
      <c r="B295" s="405"/>
      <c r="C295" s="405"/>
      <c r="D295" t="s">
        <v>46</v>
      </c>
      <c r="E295" s="25">
        <v>93</v>
      </c>
      <c r="G295" s="1">
        <f t="shared" si="4"/>
        <v>168.5</v>
      </c>
    </row>
    <row r="296" spans="1:7">
      <c r="A296" s="30">
        <v>43729</v>
      </c>
      <c r="B296" s="405">
        <v>18695</v>
      </c>
      <c r="C296" s="405" t="s">
        <v>25</v>
      </c>
      <c r="D296" t="s">
        <v>13</v>
      </c>
      <c r="E296" s="25"/>
      <c r="F296" s="1">
        <v>7.7</v>
      </c>
      <c r="G296" s="1">
        <f t="shared" si="4"/>
        <v>160.80000000000001</v>
      </c>
    </row>
    <row r="297" spans="1:7">
      <c r="A297" s="30">
        <v>43729</v>
      </c>
      <c r="B297" s="405">
        <v>18695</v>
      </c>
      <c r="C297" s="405" t="s">
        <v>25</v>
      </c>
      <c r="D297" t="s">
        <v>14</v>
      </c>
      <c r="E297" s="25"/>
      <c r="F297" s="1">
        <v>2.8</v>
      </c>
      <c r="G297" s="1">
        <f t="shared" si="4"/>
        <v>158</v>
      </c>
    </row>
    <row r="298" spans="1:7">
      <c r="A298" s="30">
        <v>43805</v>
      </c>
      <c r="B298" s="405">
        <v>19296</v>
      </c>
      <c r="C298" s="405" t="s">
        <v>25</v>
      </c>
      <c r="D298" t="s">
        <v>15</v>
      </c>
      <c r="E298" s="25"/>
      <c r="F298" s="1">
        <v>60</v>
      </c>
      <c r="G298" s="1">
        <f t="shared" si="4"/>
        <v>98</v>
      </c>
    </row>
    <row r="299" spans="1:7">
      <c r="A299" s="30">
        <v>43805</v>
      </c>
      <c r="B299" s="405">
        <v>19296</v>
      </c>
      <c r="C299" s="405" t="s">
        <v>25</v>
      </c>
      <c r="D299" t="s">
        <v>16</v>
      </c>
      <c r="E299" s="25"/>
      <c r="F299" s="1">
        <v>5</v>
      </c>
      <c r="G299" s="1">
        <f t="shared" si="4"/>
        <v>93</v>
      </c>
    </row>
    <row r="300" spans="1:7">
      <c r="A300" s="30">
        <v>43809</v>
      </c>
      <c r="B300" s="405" t="s">
        <v>722</v>
      </c>
      <c r="C300" s="405" t="s">
        <v>25</v>
      </c>
      <c r="D300" t="s">
        <v>46</v>
      </c>
      <c r="E300" s="25"/>
      <c r="F300" s="1">
        <v>46.5</v>
      </c>
      <c r="G300" s="1">
        <f t="shared" si="4"/>
        <v>46.5</v>
      </c>
    </row>
    <row r="301" spans="1:7">
      <c r="A301" s="30">
        <v>44648</v>
      </c>
      <c r="B301" s="405">
        <v>24666</v>
      </c>
      <c r="C301" s="405" t="s">
        <v>25</v>
      </c>
      <c r="D301" t="s">
        <v>46</v>
      </c>
      <c r="E301" s="25"/>
      <c r="F301" s="1">
        <v>46.5</v>
      </c>
      <c r="G301" s="1">
        <f t="shared" si="4"/>
        <v>0</v>
      </c>
    </row>
    <row r="302" spans="1:7">
      <c r="A302" s="32">
        <v>43738</v>
      </c>
      <c r="B302" s="404" t="s">
        <v>11</v>
      </c>
      <c r="C302" s="404" t="s">
        <v>41</v>
      </c>
      <c r="D302" t="s">
        <v>13</v>
      </c>
      <c r="E302" s="25">
        <v>7.7</v>
      </c>
      <c r="G302" s="1">
        <f t="shared" si="4"/>
        <v>7.7</v>
      </c>
    </row>
    <row r="303" spans="1:7">
      <c r="B303" s="405"/>
      <c r="C303" s="405"/>
      <c r="D303" t="s">
        <v>14</v>
      </c>
      <c r="E303" s="25">
        <v>2.8</v>
      </c>
      <c r="G303" s="1">
        <f t="shared" si="4"/>
        <v>10.5</v>
      </c>
    </row>
    <row r="304" spans="1:7">
      <c r="B304" s="405"/>
      <c r="C304" s="405"/>
      <c r="D304" t="s">
        <v>15</v>
      </c>
      <c r="E304" s="25">
        <v>60</v>
      </c>
      <c r="G304" s="1">
        <f t="shared" si="4"/>
        <v>70.5</v>
      </c>
    </row>
    <row r="305" spans="1:7">
      <c r="B305" s="405"/>
      <c r="C305" s="405"/>
      <c r="D305" t="s">
        <v>16</v>
      </c>
      <c r="E305" s="25">
        <v>5</v>
      </c>
      <c r="G305" s="1">
        <f t="shared" si="4"/>
        <v>75.5</v>
      </c>
    </row>
    <row r="306" spans="1:7">
      <c r="A306" s="30">
        <v>43760</v>
      </c>
      <c r="B306" s="405">
        <v>18911</v>
      </c>
      <c r="C306" s="405" t="s">
        <v>41</v>
      </c>
      <c r="D306" t="s">
        <v>13</v>
      </c>
      <c r="E306" s="25"/>
      <c r="F306" s="1">
        <v>7.7</v>
      </c>
      <c r="G306" s="1">
        <f t="shared" si="4"/>
        <v>67.8</v>
      </c>
    </row>
    <row r="307" spans="1:7">
      <c r="A307" s="30">
        <v>43760</v>
      </c>
      <c r="B307" s="405">
        <v>18911</v>
      </c>
      <c r="C307" s="405" t="s">
        <v>41</v>
      </c>
      <c r="D307" t="s">
        <v>14</v>
      </c>
      <c r="E307" s="25"/>
      <c r="F307" s="1">
        <v>2.8</v>
      </c>
      <c r="G307" s="1">
        <f t="shared" si="4"/>
        <v>65</v>
      </c>
    </row>
    <row r="308" spans="1:7">
      <c r="A308" s="30">
        <v>44250</v>
      </c>
      <c r="B308" s="405">
        <v>21618</v>
      </c>
      <c r="C308" s="405" t="s">
        <v>41</v>
      </c>
      <c r="D308" t="s">
        <v>15</v>
      </c>
      <c r="E308" s="25"/>
      <c r="F308" s="1">
        <v>60</v>
      </c>
      <c r="G308" s="1">
        <f t="shared" si="4"/>
        <v>5</v>
      </c>
    </row>
    <row r="309" spans="1:7">
      <c r="A309" s="30">
        <v>44250</v>
      </c>
      <c r="B309" s="405">
        <v>21618</v>
      </c>
      <c r="C309" s="405" t="s">
        <v>41</v>
      </c>
      <c r="D309" t="s">
        <v>16</v>
      </c>
      <c r="E309" s="25"/>
      <c r="F309" s="1">
        <v>5</v>
      </c>
      <c r="G309" s="1">
        <f t="shared" si="4"/>
        <v>0</v>
      </c>
    </row>
    <row r="310" spans="1:7">
      <c r="A310" s="32">
        <v>43769</v>
      </c>
      <c r="B310" s="404" t="s">
        <v>11</v>
      </c>
      <c r="C310" s="404" t="s">
        <v>27</v>
      </c>
      <c r="D310" t="s">
        <v>13</v>
      </c>
      <c r="E310" s="25">
        <v>7.8</v>
      </c>
      <c r="G310" s="1">
        <f t="shared" si="4"/>
        <v>7.8</v>
      </c>
    </row>
    <row r="311" spans="1:7">
      <c r="B311" s="405"/>
      <c r="C311" s="405"/>
      <c r="D311" t="s">
        <v>14</v>
      </c>
      <c r="E311" s="25">
        <v>2.7</v>
      </c>
      <c r="G311" s="1">
        <f t="shared" si="4"/>
        <v>10.5</v>
      </c>
    </row>
    <row r="312" spans="1:7">
      <c r="B312" s="405"/>
      <c r="C312" s="405"/>
      <c r="D312" t="s">
        <v>15</v>
      </c>
      <c r="E312" s="25">
        <v>60</v>
      </c>
      <c r="G312" s="1">
        <f t="shared" si="4"/>
        <v>70.5</v>
      </c>
    </row>
    <row r="313" spans="1:7">
      <c r="B313" s="405"/>
      <c r="C313" s="405"/>
      <c r="D313" t="s">
        <v>16</v>
      </c>
      <c r="E313" s="25">
        <v>5</v>
      </c>
      <c r="G313" s="1">
        <f t="shared" si="4"/>
        <v>75.5</v>
      </c>
    </row>
    <row r="314" spans="1:7">
      <c r="B314" s="405"/>
      <c r="C314" s="405"/>
      <c r="D314" s="35" t="s">
        <v>46</v>
      </c>
      <c r="E314" s="160">
        <v>93</v>
      </c>
      <c r="G314" s="1">
        <f t="shared" si="4"/>
        <v>168.5</v>
      </c>
    </row>
    <row r="315" spans="1:7">
      <c r="A315" s="30">
        <v>43795</v>
      </c>
      <c r="B315" s="405">
        <v>19177</v>
      </c>
      <c r="C315" s="405" t="s">
        <v>27</v>
      </c>
      <c r="D315" t="s">
        <v>13</v>
      </c>
      <c r="E315" s="25"/>
      <c r="F315" s="1">
        <v>7.8</v>
      </c>
      <c r="G315" s="1">
        <f t="shared" si="4"/>
        <v>160.69999999999999</v>
      </c>
    </row>
    <row r="316" spans="1:7">
      <c r="A316" s="30">
        <v>43795</v>
      </c>
      <c r="B316" s="405">
        <v>19177</v>
      </c>
      <c r="C316" s="405" t="s">
        <v>27</v>
      </c>
      <c r="D316" t="s">
        <v>14</v>
      </c>
      <c r="E316" s="25"/>
      <c r="F316" s="1">
        <v>2.7</v>
      </c>
      <c r="G316" s="1">
        <f t="shared" si="4"/>
        <v>158</v>
      </c>
    </row>
    <row r="317" spans="1:7">
      <c r="A317" s="30">
        <v>44250</v>
      </c>
      <c r="B317" s="405">
        <v>21618</v>
      </c>
      <c r="C317" s="405" t="s">
        <v>27</v>
      </c>
      <c r="D317" t="s">
        <v>15</v>
      </c>
      <c r="E317" s="25"/>
      <c r="F317" s="1">
        <v>60</v>
      </c>
      <c r="G317" s="1">
        <f t="shared" si="4"/>
        <v>98</v>
      </c>
    </row>
    <row r="318" spans="1:7">
      <c r="A318" s="30">
        <v>44250</v>
      </c>
      <c r="B318" s="405">
        <v>21618</v>
      </c>
      <c r="C318" s="405" t="s">
        <v>27</v>
      </c>
      <c r="D318" t="s">
        <v>16</v>
      </c>
      <c r="E318" s="25"/>
      <c r="F318" s="1">
        <v>5</v>
      </c>
      <c r="G318" s="1">
        <f t="shared" si="4"/>
        <v>93</v>
      </c>
    </row>
    <row r="319" spans="1:7">
      <c r="A319" s="30">
        <v>43809</v>
      </c>
      <c r="B319" s="405" t="s">
        <v>722</v>
      </c>
      <c r="C319" s="405" t="s">
        <v>27</v>
      </c>
      <c r="D319" s="35" t="s">
        <v>46</v>
      </c>
      <c r="E319" s="25"/>
      <c r="F319" s="1">
        <v>46.5</v>
      </c>
      <c r="G319" s="1">
        <f t="shared" si="4"/>
        <v>46.5</v>
      </c>
    </row>
    <row r="320" spans="1:7">
      <c r="A320" s="30">
        <v>44648</v>
      </c>
      <c r="B320" s="405">
        <v>24666</v>
      </c>
      <c r="C320" s="405" t="s">
        <v>27</v>
      </c>
      <c r="D320" s="35" t="s">
        <v>46</v>
      </c>
      <c r="E320" s="25"/>
      <c r="F320" s="1">
        <v>46.5</v>
      </c>
      <c r="G320" s="1">
        <f t="shared" si="4"/>
        <v>0</v>
      </c>
    </row>
    <row r="321" spans="1:7">
      <c r="A321" s="32">
        <v>43799</v>
      </c>
      <c r="B321" s="404" t="s">
        <v>11</v>
      </c>
      <c r="C321" s="404" t="s">
        <v>28</v>
      </c>
      <c r="D321" t="s">
        <v>13</v>
      </c>
      <c r="E321" s="25">
        <v>8.6999999999999993</v>
      </c>
      <c r="G321" s="1">
        <f t="shared" si="4"/>
        <v>8.6999999999999993</v>
      </c>
    </row>
    <row r="322" spans="1:7">
      <c r="B322" s="405"/>
      <c r="C322" s="405"/>
      <c r="D322" t="s">
        <v>14</v>
      </c>
      <c r="E322" s="25">
        <v>2.8</v>
      </c>
      <c r="G322" s="1">
        <f t="shared" si="4"/>
        <v>11.5</v>
      </c>
    </row>
    <row r="323" spans="1:7">
      <c r="B323" s="405"/>
      <c r="C323" s="405"/>
      <c r="D323" t="s">
        <v>15</v>
      </c>
      <c r="E323" s="25">
        <v>60</v>
      </c>
      <c r="G323" s="1">
        <f t="shared" si="4"/>
        <v>71.5</v>
      </c>
    </row>
    <row r="324" spans="1:7">
      <c r="B324" s="405"/>
      <c r="C324" s="405"/>
      <c r="D324" t="s">
        <v>16</v>
      </c>
      <c r="E324" s="25">
        <v>5</v>
      </c>
      <c r="G324" s="1">
        <f t="shared" si="4"/>
        <v>76.5</v>
      </c>
    </row>
    <row r="325" spans="1:7">
      <c r="A325" s="30">
        <v>43825</v>
      </c>
      <c r="B325" s="405">
        <v>19365</v>
      </c>
      <c r="C325" s="405" t="s">
        <v>28</v>
      </c>
      <c r="D325" t="s">
        <v>13</v>
      </c>
      <c r="E325" s="25"/>
      <c r="F325" s="1">
        <v>8.6999999999999993</v>
      </c>
      <c r="G325" s="1">
        <f t="shared" si="4"/>
        <v>67.8</v>
      </c>
    </row>
    <row r="326" spans="1:7">
      <c r="A326" s="30">
        <v>43825</v>
      </c>
      <c r="B326" s="405">
        <v>19365</v>
      </c>
      <c r="C326" s="405" t="s">
        <v>28</v>
      </c>
      <c r="D326" t="s">
        <v>14</v>
      </c>
      <c r="E326" s="25"/>
      <c r="F326" s="1">
        <v>2.8</v>
      </c>
      <c r="G326" s="1">
        <f t="shared" ref="G326:G389" si="5">+G325+E326-F326</f>
        <v>65</v>
      </c>
    </row>
    <row r="327" spans="1:7">
      <c r="A327" s="30">
        <v>44250</v>
      </c>
      <c r="B327" s="405">
        <v>21618</v>
      </c>
      <c r="C327" s="405" t="s">
        <v>28</v>
      </c>
      <c r="D327" t="s">
        <v>15</v>
      </c>
      <c r="E327" s="25"/>
      <c r="F327" s="1">
        <v>60</v>
      </c>
      <c r="G327" s="1">
        <f t="shared" si="5"/>
        <v>5</v>
      </c>
    </row>
    <row r="328" spans="1:7">
      <c r="A328" s="30">
        <v>44250</v>
      </c>
      <c r="B328" s="405">
        <v>21618</v>
      </c>
      <c r="C328" s="405" t="s">
        <v>28</v>
      </c>
      <c r="D328" t="s">
        <v>16</v>
      </c>
      <c r="E328" s="25"/>
      <c r="F328" s="1">
        <v>5</v>
      </c>
      <c r="G328" s="1">
        <f t="shared" si="5"/>
        <v>0</v>
      </c>
    </row>
    <row r="329" spans="1:7">
      <c r="A329" s="32">
        <v>43830</v>
      </c>
      <c r="B329" s="404" t="s">
        <v>11</v>
      </c>
      <c r="C329" s="404" t="s">
        <v>29</v>
      </c>
      <c r="D329" t="s">
        <v>13</v>
      </c>
      <c r="E329" s="25">
        <v>9.1</v>
      </c>
      <c r="G329" s="1">
        <f t="shared" si="5"/>
        <v>9.1</v>
      </c>
    </row>
    <row r="330" spans="1:7">
      <c r="B330" s="405"/>
      <c r="C330" s="405"/>
      <c r="D330" t="s">
        <v>14</v>
      </c>
      <c r="E330" s="25">
        <v>2.8</v>
      </c>
      <c r="G330" s="1">
        <f t="shared" si="5"/>
        <v>11.899999999999999</v>
      </c>
    </row>
    <row r="331" spans="1:7">
      <c r="B331" s="405"/>
      <c r="C331" s="405"/>
      <c r="D331" t="s">
        <v>15</v>
      </c>
      <c r="E331" s="25">
        <v>60</v>
      </c>
      <c r="G331" s="1">
        <f t="shared" si="5"/>
        <v>71.900000000000006</v>
      </c>
    </row>
    <row r="332" spans="1:7" ht="15.75" customHeight="1">
      <c r="B332" s="405"/>
      <c r="C332" s="405"/>
      <c r="D332" t="s">
        <v>16</v>
      </c>
      <c r="E332" s="25">
        <v>5</v>
      </c>
      <c r="G332" s="1">
        <f t="shared" si="5"/>
        <v>76.900000000000006</v>
      </c>
    </row>
    <row r="333" spans="1:7" ht="15.75" customHeight="1">
      <c r="A333" s="30">
        <v>43951</v>
      </c>
      <c r="B333" s="405">
        <v>19927</v>
      </c>
      <c r="C333" s="405" t="s">
        <v>29</v>
      </c>
      <c r="D333" t="s">
        <v>13</v>
      </c>
      <c r="E333" s="25"/>
      <c r="F333" s="1">
        <v>9.1</v>
      </c>
      <c r="G333" s="1">
        <f t="shared" si="5"/>
        <v>67.800000000000011</v>
      </c>
    </row>
    <row r="334" spans="1:7" ht="15.75" customHeight="1">
      <c r="A334" s="30">
        <v>43951</v>
      </c>
      <c r="B334" s="405">
        <v>19927</v>
      </c>
      <c r="C334" s="405" t="s">
        <v>29</v>
      </c>
      <c r="D334" t="s">
        <v>14</v>
      </c>
      <c r="E334" s="25"/>
      <c r="F334" s="1">
        <v>2.8</v>
      </c>
      <c r="G334" s="1">
        <f t="shared" si="5"/>
        <v>65.000000000000014</v>
      </c>
    </row>
    <row r="335" spans="1:7" ht="15.75" customHeight="1">
      <c r="A335" s="30">
        <v>44250</v>
      </c>
      <c r="B335" s="405">
        <v>21618</v>
      </c>
      <c r="C335" s="405" t="s">
        <v>29</v>
      </c>
      <c r="D335" t="s">
        <v>15</v>
      </c>
      <c r="E335" s="25"/>
      <c r="F335" s="1">
        <v>60</v>
      </c>
      <c r="G335" s="1">
        <f t="shared" si="5"/>
        <v>5.0000000000000142</v>
      </c>
    </row>
    <row r="336" spans="1:7" ht="15.75" customHeight="1">
      <c r="A336" s="30">
        <v>44250</v>
      </c>
      <c r="B336" s="405">
        <v>21618</v>
      </c>
      <c r="C336" s="405" t="s">
        <v>29</v>
      </c>
      <c r="D336" t="s">
        <v>16</v>
      </c>
      <c r="E336" s="25"/>
      <c r="F336" s="1">
        <v>5</v>
      </c>
      <c r="G336" s="1">
        <f t="shared" si="5"/>
        <v>1.4210854715202004E-14</v>
      </c>
    </row>
    <row r="337" spans="1:7" ht="15.75" customHeight="1">
      <c r="A337" s="32">
        <v>43861</v>
      </c>
      <c r="B337" s="404" t="s">
        <v>11</v>
      </c>
      <c r="C337" s="404" t="s">
        <v>12</v>
      </c>
      <c r="D337" t="s">
        <v>13</v>
      </c>
      <c r="E337" s="25">
        <v>11.6</v>
      </c>
      <c r="G337" s="1">
        <f t="shared" si="5"/>
        <v>11.600000000000014</v>
      </c>
    </row>
    <row r="338" spans="1:7" ht="15.75" customHeight="1">
      <c r="B338" s="405"/>
      <c r="C338" s="405"/>
      <c r="D338" t="s">
        <v>14</v>
      </c>
      <c r="E338" s="25">
        <v>2.7</v>
      </c>
      <c r="G338" s="1">
        <f t="shared" si="5"/>
        <v>14.300000000000015</v>
      </c>
    </row>
    <row r="339" spans="1:7" ht="15.75" customHeight="1">
      <c r="B339" s="405"/>
      <c r="C339" s="405"/>
      <c r="D339" t="s">
        <v>15</v>
      </c>
      <c r="E339" s="25">
        <v>60</v>
      </c>
      <c r="G339" s="1">
        <f t="shared" si="5"/>
        <v>74.300000000000011</v>
      </c>
    </row>
    <row r="340" spans="1:7" ht="15.75" customHeight="1">
      <c r="B340" s="405"/>
      <c r="C340" s="405"/>
      <c r="D340" t="s">
        <v>16</v>
      </c>
      <c r="E340" s="25">
        <v>5</v>
      </c>
      <c r="G340" s="1">
        <f t="shared" si="5"/>
        <v>79.300000000000011</v>
      </c>
    </row>
    <row r="341" spans="1:7" ht="15.75" customHeight="1">
      <c r="B341" s="405"/>
      <c r="C341" s="405"/>
      <c r="D341" s="35" t="s">
        <v>46</v>
      </c>
      <c r="E341" s="160">
        <v>93</v>
      </c>
      <c r="G341" s="1">
        <f t="shared" si="5"/>
        <v>172.3</v>
      </c>
    </row>
    <row r="342" spans="1:7" ht="15.75" customHeight="1">
      <c r="A342" s="30">
        <v>43951</v>
      </c>
      <c r="B342" s="405">
        <v>19927</v>
      </c>
      <c r="C342" s="405" t="s">
        <v>12</v>
      </c>
      <c r="D342" t="s">
        <v>13</v>
      </c>
      <c r="E342" s="25"/>
      <c r="F342" s="1">
        <v>11.6</v>
      </c>
      <c r="G342" s="1">
        <f t="shared" si="5"/>
        <v>160.70000000000002</v>
      </c>
    </row>
    <row r="343" spans="1:7" ht="15.75" customHeight="1">
      <c r="A343" s="30">
        <v>43951</v>
      </c>
      <c r="B343" s="405">
        <v>19927</v>
      </c>
      <c r="C343" s="405" t="s">
        <v>12</v>
      </c>
      <c r="D343" t="s">
        <v>14</v>
      </c>
      <c r="E343" s="25"/>
      <c r="F343" s="1">
        <v>2.7</v>
      </c>
      <c r="G343" s="1">
        <f t="shared" si="5"/>
        <v>158.00000000000003</v>
      </c>
    </row>
    <row r="344" spans="1:7" ht="15.75" customHeight="1">
      <c r="A344" s="30">
        <v>44250</v>
      </c>
      <c r="B344" s="405">
        <v>21619</v>
      </c>
      <c r="C344" s="405" t="s">
        <v>12</v>
      </c>
      <c r="D344" t="s">
        <v>15</v>
      </c>
      <c r="E344" s="25"/>
      <c r="F344" s="1">
        <v>60</v>
      </c>
      <c r="G344" s="1">
        <f t="shared" si="5"/>
        <v>98.000000000000028</v>
      </c>
    </row>
    <row r="345" spans="1:7" ht="15.75" customHeight="1">
      <c r="A345" s="30">
        <v>44250</v>
      </c>
      <c r="B345" s="405">
        <v>21619</v>
      </c>
      <c r="C345" s="405" t="s">
        <v>12</v>
      </c>
      <c r="D345" t="s">
        <v>16</v>
      </c>
      <c r="E345" s="25"/>
      <c r="F345" s="1">
        <v>5</v>
      </c>
      <c r="G345" s="1">
        <f t="shared" si="5"/>
        <v>93.000000000000028</v>
      </c>
    </row>
    <row r="346" spans="1:7" ht="15.75" customHeight="1">
      <c r="A346" s="30">
        <v>43809</v>
      </c>
      <c r="B346" s="405" t="s">
        <v>722</v>
      </c>
      <c r="C346" s="405" t="s">
        <v>12</v>
      </c>
      <c r="D346" s="35" t="s">
        <v>46</v>
      </c>
      <c r="E346" s="25"/>
      <c r="F346" s="1">
        <v>46.5</v>
      </c>
      <c r="G346" s="1">
        <f t="shared" si="5"/>
        <v>46.500000000000028</v>
      </c>
    </row>
    <row r="347" spans="1:7" ht="15.75" customHeight="1">
      <c r="A347" s="30">
        <v>44648</v>
      </c>
      <c r="B347" s="405">
        <v>24666</v>
      </c>
      <c r="C347" s="405" t="s">
        <v>12</v>
      </c>
      <c r="D347" s="35" t="s">
        <v>46</v>
      </c>
      <c r="E347" s="25"/>
      <c r="F347" s="1">
        <v>46.5</v>
      </c>
      <c r="G347" s="1">
        <f t="shared" si="5"/>
        <v>0</v>
      </c>
    </row>
    <row r="348" spans="1:7">
      <c r="A348" s="32">
        <v>43890</v>
      </c>
      <c r="B348" s="404" t="s">
        <v>11</v>
      </c>
      <c r="C348" s="404" t="s">
        <v>19</v>
      </c>
      <c r="D348" t="s">
        <v>13</v>
      </c>
      <c r="E348" s="25">
        <v>12</v>
      </c>
      <c r="G348" s="1">
        <f t="shared" si="5"/>
        <v>12</v>
      </c>
    </row>
    <row r="349" spans="1:7">
      <c r="B349" s="405"/>
      <c r="C349" s="405"/>
      <c r="D349" t="s">
        <v>14</v>
      </c>
      <c r="E349" s="25">
        <v>2.9</v>
      </c>
      <c r="G349" s="1">
        <f t="shared" si="5"/>
        <v>14.9</v>
      </c>
    </row>
    <row r="350" spans="1:7">
      <c r="B350" s="405"/>
      <c r="C350" s="405"/>
      <c r="D350" t="s">
        <v>15</v>
      </c>
      <c r="E350" s="25">
        <v>58</v>
      </c>
      <c r="G350" s="1">
        <f t="shared" si="5"/>
        <v>72.900000000000006</v>
      </c>
    </row>
    <row r="351" spans="1:7">
      <c r="B351" s="405"/>
      <c r="C351" s="405"/>
      <c r="D351" t="s">
        <v>31</v>
      </c>
      <c r="E351" s="25">
        <v>5</v>
      </c>
      <c r="G351" s="1">
        <f t="shared" si="5"/>
        <v>77.900000000000006</v>
      </c>
    </row>
    <row r="352" spans="1:7">
      <c r="A352" s="30">
        <v>44191</v>
      </c>
      <c r="B352" s="405">
        <v>21202</v>
      </c>
      <c r="C352" s="405" t="s">
        <v>19</v>
      </c>
      <c r="D352" t="s">
        <v>13</v>
      </c>
      <c r="E352" s="25"/>
      <c r="F352" s="1">
        <v>12</v>
      </c>
      <c r="G352" s="1">
        <f t="shared" si="5"/>
        <v>65.900000000000006</v>
      </c>
    </row>
    <row r="353" spans="1:7">
      <c r="A353" s="30">
        <v>44191</v>
      </c>
      <c r="B353" s="405">
        <v>21202</v>
      </c>
      <c r="C353" s="405" t="s">
        <v>19</v>
      </c>
      <c r="D353" t="s">
        <v>14</v>
      </c>
      <c r="E353" s="25"/>
      <c r="F353" s="1">
        <v>2.9</v>
      </c>
      <c r="G353" s="1">
        <f t="shared" si="5"/>
        <v>63.000000000000007</v>
      </c>
    </row>
    <row r="354" spans="1:7">
      <c r="A354" s="30">
        <v>44250</v>
      </c>
      <c r="B354" s="405">
        <v>21619</v>
      </c>
      <c r="C354" s="405" t="s">
        <v>19</v>
      </c>
      <c r="D354" t="s">
        <v>15</v>
      </c>
      <c r="E354" s="25"/>
      <c r="F354" s="1">
        <v>58</v>
      </c>
      <c r="G354" s="1">
        <f t="shared" si="5"/>
        <v>5.0000000000000071</v>
      </c>
    </row>
    <row r="355" spans="1:7">
      <c r="A355" s="30">
        <v>44250</v>
      </c>
      <c r="B355" s="405">
        <v>21619</v>
      </c>
      <c r="C355" s="405" t="s">
        <v>19</v>
      </c>
      <c r="D355" t="s">
        <v>16</v>
      </c>
      <c r="E355" s="25"/>
      <c r="F355" s="1">
        <v>5</v>
      </c>
      <c r="G355" s="1">
        <f t="shared" si="5"/>
        <v>7.1054273576010019E-15</v>
      </c>
    </row>
    <row r="356" spans="1:7">
      <c r="A356" s="32">
        <v>43921</v>
      </c>
      <c r="B356" s="404" t="s">
        <v>11</v>
      </c>
      <c r="C356" s="404" t="s">
        <v>20</v>
      </c>
      <c r="D356" t="s">
        <v>13</v>
      </c>
      <c r="E356" s="25">
        <v>12.6</v>
      </c>
      <c r="G356" s="1">
        <f t="shared" si="5"/>
        <v>12.600000000000007</v>
      </c>
    </row>
    <row r="357" spans="1:7">
      <c r="B357" s="405"/>
      <c r="C357" s="405"/>
      <c r="D357" t="s">
        <v>14</v>
      </c>
      <c r="E357" s="25">
        <v>2.8</v>
      </c>
      <c r="G357" s="1">
        <f t="shared" si="5"/>
        <v>15.400000000000006</v>
      </c>
    </row>
    <row r="358" spans="1:7">
      <c r="B358" s="405"/>
      <c r="C358" s="405"/>
      <c r="D358" t="s">
        <v>15</v>
      </c>
      <c r="E358" s="25">
        <v>60</v>
      </c>
      <c r="G358" s="1">
        <f t="shared" si="5"/>
        <v>75.400000000000006</v>
      </c>
    </row>
    <row r="359" spans="1:7">
      <c r="B359" s="405"/>
      <c r="C359" s="405"/>
      <c r="D359" t="s">
        <v>31</v>
      </c>
      <c r="E359" s="25">
        <v>5</v>
      </c>
      <c r="G359" s="1">
        <f t="shared" si="5"/>
        <v>80.400000000000006</v>
      </c>
    </row>
    <row r="360" spans="1:7">
      <c r="A360" s="30">
        <v>44191</v>
      </c>
      <c r="B360" s="405">
        <v>21202</v>
      </c>
      <c r="C360" s="405" t="s">
        <v>20</v>
      </c>
      <c r="D360" t="s">
        <v>13</v>
      </c>
      <c r="E360" s="25"/>
      <c r="F360" s="1">
        <v>12.6</v>
      </c>
      <c r="G360" s="1">
        <f t="shared" si="5"/>
        <v>67.800000000000011</v>
      </c>
    </row>
    <row r="361" spans="1:7">
      <c r="A361" s="30">
        <v>44191</v>
      </c>
      <c r="B361" s="405">
        <v>21202</v>
      </c>
      <c r="C361" s="405" t="s">
        <v>20</v>
      </c>
      <c r="D361" t="s">
        <v>14</v>
      </c>
      <c r="E361" s="25"/>
      <c r="F361" s="1">
        <v>2.8</v>
      </c>
      <c r="G361" s="1">
        <f t="shared" si="5"/>
        <v>65.000000000000014</v>
      </c>
    </row>
    <row r="362" spans="1:7">
      <c r="A362" s="30">
        <v>44250</v>
      </c>
      <c r="B362" s="405">
        <v>21619</v>
      </c>
      <c r="C362" s="405" t="s">
        <v>20</v>
      </c>
      <c r="D362" t="s">
        <v>15</v>
      </c>
      <c r="E362" s="25"/>
      <c r="F362" s="1">
        <v>60</v>
      </c>
      <c r="G362" s="1">
        <f t="shared" si="5"/>
        <v>5.0000000000000142</v>
      </c>
    </row>
    <row r="363" spans="1:7">
      <c r="A363" s="30">
        <v>44250</v>
      </c>
      <c r="B363" s="405">
        <v>21619</v>
      </c>
      <c r="C363" s="405" t="s">
        <v>20</v>
      </c>
      <c r="D363" t="s">
        <v>16</v>
      </c>
      <c r="E363" s="25"/>
      <c r="F363" s="1">
        <v>5</v>
      </c>
      <c r="G363" s="1">
        <f t="shared" si="5"/>
        <v>1.4210854715202004E-14</v>
      </c>
    </row>
    <row r="364" spans="1:7">
      <c r="A364" s="32">
        <v>43951</v>
      </c>
      <c r="B364" s="404" t="s">
        <v>11</v>
      </c>
      <c r="C364" s="404" t="s">
        <v>21</v>
      </c>
      <c r="D364" t="s">
        <v>13</v>
      </c>
      <c r="E364" s="25">
        <v>13.1</v>
      </c>
      <c r="G364" s="1">
        <f t="shared" si="5"/>
        <v>13.100000000000014</v>
      </c>
    </row>
    <row r="365" spans="1:7">
      <c r="B365" s="405"/>
      <c r="C365" s="405"/>
      <c r="D365" t="s">
        <v>14</v>
      </c>
      <c r="E365" s="25">
        <v>4.5999999999999996</v>
      </c>
      <c r="G365" s="1">
        <f t="shared" si="5"/>
        <v>17.700000000000014</v>
      </c>
    </row>
    <row r="366" spans="1:7">
      <c r="B366" s="405"/>
      <c r="C366" s="405"/>
      <c r="D366" t="s">
        <v>15</v>
      </c>
      <c r="E366" s="25">
        <v>60</v>
      </c>
      <c r="G366" s="1">
        <f t="shared" si="5"/>
        <v>77.700000000000017</v>
      </c>
    </row>
    <row r="367" spans="1:7">
      <c r="B367" s="405"/>
      <c r="C367" s="405"/>
      <c r="D367" t="s">
        <v>31</v>
      </c>
      <c r="E367" s="25">
        <v>5</v>
      </c>
      <c r="G367" s="1">
        <f t="shared" si="5"/>
        <v>82.700000000000017</v>
      </c>
    </row>
    <row r="368" spans="1:7">
      <c r="A368" s="30">
        <v>44191</v>
      </c>
      <c r="B368" s="405">
        <v>21202</v>
      </c>
      <c r="C368" s="405" t="s">
        <v>21</v>
      </c>
      <c r="D368" t="s">
        <v>13</v>
      </c>
      <c r="E368" s="25"/>
      <c r="F368" s="1">
        <v>13.1</v>
      </c>
      <c r="G368" s="1">
        <f t="shared" si="5"/>
        <v>69.600000000000023</v>
      </c>
    </row>
    <row r="369" spans="1:8">
      <c r="A369" s="30">
        <v>44191</v>
      </c>
      <c r="B369" s="405">
        <v>21202</v>
      </c>
      <c r="C369" s="405" t="s">
        <v>21</v>
      </c>
      <c r="D369" t="s">
        <v>14</v>
      </c>
      <c r="E369" s="25"/>
      <c r="F369" s="1">
        <v>4.5999999999999996</v>
      </c>
      <c r="G369" s="1">
        <f t="shared" si="5"/>
        <v>65.000000000000028</v>
      </c>
    </row>
    <row r="370" spans="1:8">
      <c r="A370" s="30">
        <v>44250</v>
      </c>
      <c r="B370" s="405">
        <v>21619</v>
      </c>
      <c r="C370" s="405" t="s">
        <v>21</v>
      </c>
      <c r="D370" t="s">
        <v>15</v>
      </c>
      <c r="E370" s="25"/>
      <c r="F370" s="1">
        <v>60</v>
      </c>
      <c r="G370" s="1">
        <f t="shared" si="5"/>
        <v>5.0000000000000284</v>
      </c>
    </row>
    <row r="371" spans="1:8">
      <c r="A371" s="30">
        <v>44250</v>
      </c>
      <c r="B371" s="405">
        <v>21619</v>
      </c>
      <c r="C371" s="405" t="s">
        <v>21</v>
      </c>
      <c r="D371" t="s">
        <v>16</v>
      </c>
      <c r="E371" s="25"/>
      <c r="F371" s="1">
        <v>5</v>
      </c>
      <c r="G371" s="1">
        <f t="shared" si="5"/>
        <v>2.8421709430404007E-14</v>
      </c>
    </row>
    <row r="372" spans="1:8">
      <c r="A372" s="68">
        <v>43982</v>
      </c>
      <c r="B372" s="404" t="s">
        <v>11</v>
      </c>
      <c r="C372" s="404" t="s">
        <v>22</v>
      </c>
      <c r="D372" t="s">
        <v>13</v>
      </c>
      <c r="E372" s="25">
        <v>12.1</v>
      </c>
      <c r="G372" s="1">
        <f t="shared" si="5"/>
        <v>12.100000000000028</v>
      </c>
      <c r="H372" s="13"/>
    </row>
    <row r="373" spans="1:8">
      <c r="A373" s="46"/>
      <c r="B373" s="405"/>
      <c r="C373" s="405"/>
      <c r="D373" t="s">
        <v>14</v>
      </c>
      <c r="E373" s="25">
        <v>2.5</v>
      </c>
      <c r="G373" s="1">
        <f t="shared" si="5"/>
        <v>14.600000000000028</v>
      </c>
    </row>
    <row r="374" spans="1:8">
      <c r="A374" s="46"/>
      <c r="B374" s="405"/>
      <c r="C374" s="405"/>
      <c r="D374" t="s">
        <v>15</v>
      </c>
      <c r="E374" s="25">
        <v>60</v>
      </c>
      <c r="G374" s="1">
        <f t="shared" si="5"/>
        <v>74.600000000000023</v>
      </c>
    </row>
    <row r="375" spans="1:8">
      <c r="A375" s="46"/>
      <c r="B375" s="405"/>
      <c r="C375" s="405"/>
      <c r="D375" t="s">
        <v>31</v>
      </c>
      <c r="E375" s="25">
        <v>5</v>
      </c>
      <c r="G375" s="1">
        <f t="shared" si="5"/>
        <v>79.600000000000023</v>
      </c>
    </row>
    <row r="376" spans="1:8">
      <c r="A376" s="30">
        <v>44191</v>
      </c>
      <c r="B376" s="405">
        <v>21202</v>
      </c>
      <c r="C376" s="405" t="s">
        <v>22</v>
      </c>
      <c r="D376" t="s">
        <v>13</v>
      </c>
      <c r="E376" s="25"/>
      <c r="F376" s="1">
        <v>2.2000000000000002</v>
      </c>
      <c r="G376" s="1">
        <f t="shared" si="5"/>
        <v>77.40000000000002</v>
      </c>
    </row>
    <row r="377" spans="1:8">
      <c r="A377" s="30">
        <v>44191</v>
      </c>
      <c r="B377" s="405">
        <v>21203</v>
      </c>
      <c r="C377" s="405" t="s">
        <v>22</v>
      </c>
      <c r="D377" t="s">
        <v>13</v>
      </c>
      <c r="E377" s="25"/>
      <c r="F377" s="1">
        <v>9.9</v>
      </c>
      <c r="G377" s="1">
        <f t="shared" si="5"/>
        <v>67.500000000000014</v>
      </c>
    </row>
    <row r="378" spans="1:8">
      <c r="A378" s="30">
        <v>44191</v>
      </c>
      <c r="B378" s="405">
        <v>21203</v>
      </c>
      <c r="C378" s="405" t="s">
        <v>22</v>
      </c>
      <c r="D378" t="s">
        <v>14</v>
      </c>
      <c r="E378" s="25"/>
      <c r="F378" s="1">
        <v>2.5</v>
      </c>
      <c r="G378" s="1">
        <f t="shared" si="5"/>
        <v>65.000000000000014</v>
      </c>
    </row>
    <row r="379" spans="1:8">
      <c r="A379" s="30">
        <v>44587</v>
      </c>
      <c r="B379" s="405">
        <v>24153</v>
      </c>
      <c r="C379" s="405" t="s">
        <v>22</v>
      </c>
      <c r="D379" t="s">
        <v>15</v>
      </c>
      <c r="E379" s="25"/>
      <c r="F379" s="1">
        <v>60</v>
      </c>
      <c r="G379" s="1">
        <f t="shared" si="5"/>
        <v>5.0000000000000142</v>
      </c>
    </row>
    <row r="380" spans="1:8">
      <c r="A380" s="30">
        <v>44587</v>
      </c>
      <c r="B380" s="405">
        <v>24153</v>
      </c>
      <c r="C380" s="405" t="s">
        <v>22</v>
      </c>
      <c r="D380" t="s">
        <v>31</v>
      </c>
      <c r="E380" s="25"/>
      <c r="F380" s="1">
        <v>5</v>
      </c>
      <c r="G380" s="1">
        <f t="shared" si="5"/>
        <v>1.4210854715202004E-14</v>
      </c>
    </row>
    <row r="381" spans="1:8">
      <c r="A381" s="68">
        <v>44012</v>
      </c>
      <c r="B381" s="404" t="s">
        <v>11</v>
      </c>
      <c r="C381" s="404" t="s">
        <v>23</v>
      </c>
      <c r="D381" t="s">
        <v>13</v>
      </c>
      <c r="E381" s="44">
        <v>10.7</v>
      </c>
      <c r="G381" s="1">
        <f t="shared" si="5"/>
        <v>10.700000000000014</v>
      </c>
    </row>
    <row r="382" spans="1:8">
      <c r="A382" s="46"/>
      <c r="B382" s="405"/>
      <c r="C382" s="405"/>
      <c r="D382" t="s">
        <v>14</v>
      </c>
      <c r="E382" s="25">
        <v>1.2</v>
      </c>
      <c r="G382" s="1">
        <f t="shared" si="5"/>
        <v>11.900000000000013</v>
      </c>
    </row>
    <row r="383" spans="1:8">
      <c r="A383" s="46"/>
      <c r="B383" s="405"/>
      <c r="C383" s="405"/>
      <c r="D383" t="s">
        <v>15</v>
      </c>
      <c r="E383" s="44">
        <v>60</v>
      </c>
      <c r="G383" s="1">
        <f t="shared" si="5"/>
        <v>71.900000000000006</v>
      </c>
    </row>
    <row r="384" spans="1:8">
      <c r="A384" s="46"/>
      <c r="B384" s="405"/>
      <c r="C384" s="405"/>
      <c r="D384" t="s">
        <v>31</v>
      </c>
      <c r="E384" s="44">
        <v>5</v>
      </c>
      <c r="G384" s="1">
        <f t="shared" si="5"/>
        <v>76.900000000000006</v>
      </c>
    </row>
    <row r="385" spans="1:7">
      <c r="A385" s="30">
        <v>44191</v>
      </c>
      <c r="B385" s="405">
        <v>21203</v>
      </c>
      <c r="C385" s="405" t="s">
        <v>23</v>
      </c>
      <c r="D385" t="s">
        <v>13</v>
      </c>
      <c r="F385" s="1">
        <v>10.7</v>
      </c>
      <c r="G385" s="1">
        <f t="shared" si="5"/>
        <v>66.2</v>
      </c>
    </row>
    <row r="386" spans="1:7">
      <c r="A386" s="30">
        <v>44191</v>
      </c>
      <c r="B386" s="405">
        <v>21203</v>
      </c>
      <c r="C386" s="405" t="s">
        <v>23</v>
      </c>
      <c r="D386" t="s">
        <v>14</v>
      </c>
      <c r="F386" s="1">
        <v>1.2</v>
      </c>
      <c r="G386" s="1">
        <f t="shared" si="5"/>
        <v>65</v>
      </c>
    </row>
    <row r="387" spans="1:7">
      <c r="A387" s="30">
        <v>44587</v>
      </c>
      <c r="B387" s="405">
        <v>24153</v>
      </c>
      <c r="C387" s="405" t="s">
        <v>23</v>
      </c>
      <c r="D387" t="s">
        <v>15</v>
      </c>
      <c r="F387" s="1">
        <v>60</v>
      </c>
      <c r="G387" s="1">
        <f t="shared" si="5"/>
        <v>5</v>
      </c>
    </row>
    <row r="388" spans="1:7">
      <c r="A388" s="30">
        <v>44587</v>
      </c>
      <c r="B388" s="405">
        <v>24153</v>
      </c>
      <c r="C388" s="405" t="s">
        <v>23</v>
      </c>
      <c r="D388" t="s">
        <v>31</v>
      </c>
      <c r="F388" s="1">
        <v>5</v>
      </c>
      <c r="G388" s="1">
        <f t="shared" si="5"/>
        <v>0</v>
      </c>
    </row>
    <row r="389" spans="1:7">
      <c r="A389" s="68">
        <v>44043</v>
      </c>
      <c r="B389" s="404" t="s">
        <v>11</v>
      </c>
      <c r="C389" s="404" t="s">
        <v>24</v>
      </c>
      <c r="D389" t="s">
        <v>13</v>
      </c>
      <c r="E389" s="44">
        <v>9</v>
      </c>
      <c r="G389" s="1">
        <f t="shared" si="5"/>
        <v>9</v>
      </c>
    </row>
    <row r="390" spans="1:7">
      <c r="A390" s="46"/>
      <c r="B390" s="405"/>
      <c r="C390" s="405"/>
      <c r="D390" t="s">
        <v>14</v>
      </c>
      <c r="E390" s="44">
        <v>3.7</v>
      </c>
      <c r="G390" s="1">
        <f t="shared" ref="G390:G453" si="6">+G389+E390-F390</f>
        <v>12.7</v>
      </c>
    </row>
    <row r="391" spans="1:7">
      <c r="A391" s="46"/>
      <c r="B391" s="405"/>
      <c r="C391" s="405"/>
      <c r="D391" t="s">
        <v>15</v>
      </c>
      <c r="E391" s="44">
        <v>60</v>
      </c>
      <c r="G391" s="1">
        <f t="shared" si="6"/>
        <v>72.7</v>
      </c>
    </row>
    <row r="392" spans="1:7">
      <c r="A392" s="46"/>
      <c r="B392" s="405"/>
      <c r="C392" s="405"/>
      <c r="D392" t="s">
        <v>31</v>
      </c>
      <c r="E392" s="44">
        <v>5</v>
      </c>
      <c r="G392" s="1">
        <f t="shared" si="6"/>
        <v>77.7</v>
      </c>
    </row>
    <row r="393" spans="1:7">
      <c r="A393" s="46"/>
      <c r="B393" s="405"/>
      <c r="C393" s="405"/>
      <c r="D393" s="56" t="s">
        <v>35</v>
      </c>
      <c r="E393" s="170">
        <v>10</v>
      </c>
      <c r="G393" s="1">
        <f t="shared" si="6"/>
        <v>87.7</v>
      </c>
    </row>
    <row r="394" spans="1:7">
      <c r="A394" s="46"/>
      <c r="B394" s="405"/>
      <c r="C394" s="405"/>
      <c r="D394" s="56" t="s">
        <v>36</v>
      </c>
      <c r="E394" s="170">
        <v>10</v>
      </c>
      <c r="G394" s="1">
        <f t="shared" si="6"/>
        <v>97.7</v>
      </c>
    </row>
    <row r="395" spans="1:7">
      <c r="A395" s="46" t="s">
        <v>723</v>
      </c>
      <c r="B395" s="405">
        <v>20444</v>
      </c>
      <c r="C395" s="405" t="s">
        <v>24</v>
      </c>
      <c r="D395" t="s">
        <v>13</v>
      </c>
      <c r="F395" s="44">
        <v>9</v>
      </c>
      <c r="G395" s="1">
        <f t="shared" si="6"/>
        <v>88.7</v>
      </c>
    </row>
    <row r="396" spans="1:7">
      <c r="A396" s="46" t="s">
        <v>723</v>
      </c>
      <c r="B396" s="405">
        <v>20444</v>
      </c>
      <c r="C396" s="405" t="s">
        <v>24</v>
      </c>
      <c r="D396" t="s">
        <v>14</v>
      </c>
      <c r="F396" s="44">
        <v>3.7</v>
      </c>
      <c r="G396" s="1">
        <f t="shared" si="6"/>
        <v>85</v>
      </c>
    </row>
    <row r="397" spans="1:7">
      <c r="A397" s="30">
        <v>44587</v>
      </c>
      <c r="B397" s="405">
        <v>24153</v>
      </c>
      <c r="C397" s="405" t="s">
        <v>24</v>
      </c>
      <c r="D397" t="s">
        <v>15</v>
      </c>
      <c r="F397" s="44">
        <v>60</v>
      </c>
      <c r="G397" s="1">
        <f t="shared" si="6"/>
        <v>25</v>
      </c>
    </row>
    <row r="398" spans="1:7">
      <c r="A398" s="30">
        <v>44587</v>
      </c>
      <c r="B398" s="405">
        <v>24153</v>
      </c>
      <c r="C398" s="405" t="s">
        <v>24</v>
      </c>
      <c r="D398" t="s">
        <v>31</v>
      </c>
      <c r="F398" s="44">
        <v>5</v>
      </c>
      <c r="G398" s="1">
        <f t="shared" si="6"/>
        <v>20</v>
      </c>
    </row>
    <row r="399" spans="1:7">
      <c r="A399" s="30">
        <v>44587</v>
      </c>
      <c r="B399" s="405">
        <v>24153</v>
      </c>
      <c r="C399" s="405" t="s">
        <v>24</v>
      </c>
      <c r="D399" s="56" t="s">
        <v>35</v>
      </c>
      <c r="F399" s="44">
        <v>10</v>
      </c>
      <c r="G399" s="1">
        <f t="shared" si="6"/>
        <v>10</v>
      </c>
    </row>
    <row r="400" spans="1:7">
      <c r="A400" s="30">
        <v>44587</v>
      </c>
      <c r="B400" s="405">
        <v>24153</v>
      </c>
      <c r="C400" s="405" t="s">
        <v>24</v>
      </c>
      <c r="D400" s="56" t="s">
        <v>36</v>
      </c>
      <c r="F400" s="44">
        <v>10</v>
      </c>
      <c r="G400" s="1">
        <f t="shared" si="6"/>
        <v>0</v>
      </c>
    </row>
    <row r="401" spans="1:7">
      <c r="A401" s="68">
        <v>44074</v>
      </c>
      <c r="B401" s="404" t="s">
        <v>11</v>
      </c>
      <c r="C401" s="404" t="s">
        <v>25</v>
      </c>
      <c r="D401" t="s">
        <v>13</v>
      </c>
      <c r="E401" s="44">
        <v>8.6</v>
      </c>
      <c r="G401" s="1">
        <f t="shared" si="6"/>
        <v>8.6</v>
      </c>
    </row>
    <row r="402" spans="1:7">
      <c r="A402" s="46"/>
      <c r="B402" s="405"/>
      <c r="C402" s="405"/>
      <c r="D402" t="s">
        <v>14</v>
      </c>
      <c r="E402" s="44">
        <v>2.7</v>
      </c>
      <c r="G402" s="1">
        <f t="shared" si="6"/>
        <v>11.3</v>
      </c>
    </row>
    <row r="403" spans="1:7">
      <c r="A403" s="46"/>
      <c r="B403" s="405"/>
      <c r="C403" s="405"/>
      <c r="D403" t="s">
        <v>15</v>
      </c>
      <c r="E403" s="44">
        <v>60</v>
      </c>
      <c r="G403" s="1">
        <f t="shared" si="6"/>
        <v>71.3</v>
      </c>
    </row>
    <row r="404" spans="1:7">
      <c r="A404" s="46"/>
      <c r="B404" s="405"/>
      <c r="C404" s="405"/>
      <c r="D404" t="s">
        <v>31</v>
      </c>
      <c r="E404" s="44">
        <v>5</v>
      </c>
      <c r="G404" s="1">
        <f t="shared" si="6"/>
        <v>76.3</v>
      </c>
    </row>
    <row r="405" spans="1:7">
      <c r="A405" s="46"/>
      <c r="B405" s="405"/>
      <c r="C405" s="405"/>
      <c r="D405" t="s">
        <v>37</v>
      </c>
      <c r="E405" s="44">
        <v>15</v>
      </c>
      <c r="G405" s="1">
        <f t="shared" si="6"/>
        <v>91.3</v>
      </c>
    </row>
    <row r="406" spans="1:7">
      <c r="A406" s="46">
        <v>44128</v>
      </c>
      <c r="B406" s="405">
        <v>20522</v>
      </c>
      <c r="C406" s="405" t="s">
        <v>25</v>
      </c>
      <c r="D406" t="s">
        <v>13</v>
      </c>
      <c r="F406" s="88">
        <v>8.6</v>
      </c>
      <c r="G406" s="1">
        <f t="shared" si="6"/>
        <v>82.7</v>
      </c>
    </row>
    <row r="407" spans="1:7">
      <c r="A407" s="46">
        <v>44128</v>
      </c>
      <c r="B407" s="405">
        <v>20522</v>
      </c>
      <c r="C407" s="405" t="s">
        <v>25</v>
      </c>
      <c r="D407" t="s">
        <v>14</v>
      </c>
      <c r="F407" s="88">
        <v>2.7</v>
      </c>
      <c r="G407" s="1">
        <f t="shared" si="6"/>
        <v>80</v>
      </c>
    </row>
    <row r="408" spans="1:7">
      <c r="A408" s="46">
        <v>44587</v>
      </c>
      <c r="B408" s="405">
        <v>24154</v>
      </c>
      <c r="C408" s="405" t="s">
        <v>25</v>
      </c>
      <c r="D408" t="s">
        <v>15</v>
      </c>
      <c r="F408" s="88">
        <v>60</v>
      </c>
      <c r="G408" s="1">
        <f t="shared" si="6"/>
        <v>20</v>
      </c>
    </row>
    <row r="409" spans="1:7">
      <c r="A409" s="46">
        <v>44587</v>
      </c>
      <c r="B409" s="405">
        <v>24154</v>
      </c>
      <c r="C409" s="405" t="s">
        <v>25</v>
      </c>
      <c r="D409" t="s">
        <v>31</v>
      </c>
      <c r="F409" s="88">
        <v>5</v>
      </c>
      <c r="G409" s="1">
        <f t="shared" si="6"/>
        <v>15</v>
      </c>
    </row>
    <row r="410" spans="1:7">
      <c r="A410" s="46">
        <v>44587</v>
      </c>
      <c r="B410" s="405">
        <v>24154</v>
      </c>
      <c r="C410" s="405" t="s">
        <v>25</v>
      </c>
      <c r="D410" t="s">
        <v>37</v>
      </c>
      <c r="F410" s="88">
        <v>15</v>
      </c>
      <c r="G410" s="1">
        <f t="shared" si="6"/>
        <v>0</v>
      </c>
    </row>
    <row r="411" spans="1:7">
      <c r="A411" s="68">
        <v>44104</v>
      </c>
      <c r="B411" s="404" t="s">
        <v>11</v>
      </c>
      <c r="C411" s="404" t="s">
        <v>41</v>
      </c>
      <c r="D411" t="s">
        <v>13</v>
      </c>
      <c r="E411" s="44">
        <v>8.9</v>
      </c>
      <c r="G411" s="1">
        <f t="shared" si="6"/>
        <v>8.9</v>
      </c>
    </row>
    <row r="412" spans="1:7">
      <c r="A412" s="46"/>
      <c r="B412" s="405"/>
      <c r="C412" s="405"/>
      <c r="D412" t="s">
        <v>14</v>
      </c>
      <c r="E412" s="44">
        <v>3.1</v>
      </c>
      <c r="G412" s="1">
        <f t="shared" si="6"/>
        <v>12</v>
      </c>
    </row>
    <row r="413" spans="1:7">
      <c r="B413" s="405"/>
      <c r="C413" s="405"/>
      <c r="D413" t="s">
        <v>15</v>
      </c>
      <c r="E413" s="44">
        <v>60</v>
      </c>
      <c r="G413" s="1">
        <f t="shared" si="6"/>
        <v>72</v>
      </c>
    </row>
    <row r="414" spans="1:7">
      <c r="B414" s="405"/>
      <c r="C414" s="405"/>
      <c r="D414" t="s">
        <v>31</v>
      </c>
      <c r="E414" s="44">
        <v>5</v>
      </c>
      <c r="G414" s="1">
        <f t="shared" si="6"/>
        <v>77</v>
      </c>
    </row>
    <row r="415" spans="1:7">
      <c r="B415" s="405"/>
      <c r="C415" s="405"/>
      <c r="D415" t="s">
        <v>37</v>
      </c>
      <c r="E415" s="44">
        <v>8.5</v>
      </c>
      <c r="G415" s="1">
        <f t="shared" si="6"/>
        <v>85.5</v>
      </c>
    </row>
    <row r="416" spans="1:7">
      <c r="A416" s="30">
        <v>44104</v>
      </c>
      <c r="B416" s="405" t="s">
        <v>10</v>
      </c>
      <c r="C416" s="405" t="s">
        <v>41</v>
      </c>
      <c r="D416" t="s">
        <v>15</v>
      </c>
      <c r="F416" s="1">
        <v>60</v>
      </c>
      <c r="G416" s="1">
        <f t="shared" si="6"/>
        <v>25.5</v>
      </c>
    </row>
    <row r="417" spans="1:7">
      <c r="A417" s="30">
        <v>44104</v>
      </c>
      <c r="B417" s="405" t="s">
        <v>10</v>
      </c>
      <c r="C417" s="405" t="s">
        <v>41</v>
      </c>
      <c r="D417" t="s">
        <v>16</v>
      </c>
      <c r="F417" s="1">
        <v>5</v>
      </c>
      <c r="G417" s="1">
        <f t="shared" si="6"/>
        <v>20.5</v>
      </c>
    </row>
    <row r="418" spans="1:7">
      <c r="A418" s="30">
        <v>44191</v>
      </c>
      <c r="B418" s="405">
        <v>21203</v>
      </c>
      <c r="C418" s="405" t="s">
        <v>41</v>
      </c>
      <c r="D418" t="s">
        <v>13</v>
      </c>
      <c r="F418" s="1">
        <v>8.9</v>
      </c>
      <c r="G418" s="1">
        <f t="shared" si="6"/>
        <v>11.6</v>
      </c>
    </row>
    <row r="419" spans="1:7">
      <c r="A419" s="30">
        <v>44191</v>
      </c>
      <c r="B419" s="405">
        <v>21203</v>
      </c>
      <c r="C419" s="405" t="s">
        <v>41</v>
      </c>
      <c r="D419" t="s">
        <v>14</v>
      </c>
      <c r="F419" s="1">
        <v>3.1</v>
      </c>
      <c r="G419" s="1">
        <f t="shared" si="6"/>
        <v>8.5</v>
      </c>
    </row>
    <row r="420" spans="1:7">
      <c r="A420" s="46">
        <v>44587</v>
      </c>
      <c r="B420" s="405">
        <v>24154</v>
      </c>
      <c r="C420" s="405" t="s">
        <v>41</v>
      </c>
      <c r="D420" t="s">
        <v>37</v>
      </c>
      <c r="F420" s="1">
        <v>8.5</v>
      </c>
      <c r="G420" s="1">
        <f t="shared" si="6"/>
        <v>0</v>
      </c>
    </row>
    <row r="421" spans="1:7">
      <c r="A421" s="32">
        <v>44135</v>
      </c>
      <c r="B421" s="404" t="s">
        <v>11</v>
      </c>
      <c r="C421" s="404" t="s">
        <v>27</v>
      </c>
      <c r="D421" t="s">
        <v>13</v>
      </c>
      <c r="E421" s="44">
        <v>10.4</v>
      </c>
      <c r="G421" s="1">
        <f t="shared" si="6"/>
        <v>10.4</v>
      </c>
    </row>
    <row r="422" spans="1:7">
      <c r="B422" s="405"/>
      <c r="C422" s="405"/>
      <c r="D422" t="s">
        <v>14</v>
      </c>
      <c r="E422" s="44">
        <v>3.3</v>
      </c>
      <c r="G422" s="1">
        <f t="shared" si="6"/>
        <v>13.7</v>
      </c>
    </row>
    <row r="423" spans="1:7">
      <c r="B423" s="405"/>
      <c r="C423" s="405"/>
      <c r="D423" t="s">
        <v>15</v>
      </c>
      <c r="E423" s="44">
        <v>60</v>
      </c>
      <c r="G423" s="1">
        <f t="shared" si="6"/>
        <v>73.7</v>
      </c>
    </row>
    <row r="424" spans="1:7">
      <c r="B424" s="405"/>
      <c r="C424" s="405"/>
      <c r="D424" t="s">
        <v>31</v>
      </c>
      <c r="E424" s="44">
        <v>5</v>
      </c>
      <c r="G424" s="1">
        <f t="shared" si="6"/>
        <v>78.7</v>
      </c>
    </row>
    <row r="425" spans="1:7">
      <c r="B425" s="405"/>
      <c r="C425" s="405"/>
      <c r="D425" s="56" t="s">
        <v>38</v>
      </c>
      <c r="E425" s="44">
        <v>10</v>
      </c>
      <c r="G425" s="1">
        <f t="shared" si="6"/>
        <v>88.7</v>
      </c>
    </row>
    <row r="426" spans="1:7">
      <c r="B426" s="405"/>
      <c r="C426" s="405"/>
      <c r="D426" s="56" t="s">
        <v>39</v>
      </c>
      <c r="E426" s="44">
        <v>10</v>
      </c>
      <c r="G426" s="1">
        <f t="shared" si="6"/>
        <v>98.7</v>
      </c>
    </row>
    <row r="427" spans="1:7">
      <c r="A427" s="30">
        <v>44191</v>
      </c>
      <c r="B427" s="405">
        <v>21203</v>
      </c>
      <c r="C427" s="405" t="s">
        <v>27</v>
      </c>
      <c r="D427" s="56" t="s">
        <v>13</v>
      </c>
      <c r="F427" s="1">
        <v>10.4</v>
      </c>
      <c r="G427" s="1">
        <f t="shared" si="6"/>
        <v>88.3</v>
      </c>
    </row>
    <row r="428" spans="1:7">
      <c r="A428" s="30">
        <v>44191</v>
      </c>
      <c r="B428" s="405">
        <v>21203</v>
      </c>
      <c r="C428" s="405" t="s">
        <v>27</v>
      </c>
      <c r="D428" s="56" t="s">
        <v>14</v>
      </c>
      <c r="F428" s="1">
        <v>3.3</v>
      </c>
      <c r="G428" s="1">
        <f t="shared" si="6"/>
        <v>85</v>
      </c>
    </row>
    <row r="429" spans="1:7">
      <c r="A429" s="46">
        <v>44587</v>
      </c>
      <c r="B429" s="405">
        <v>24154</v>
      </c>
      <c r="C429" s="405" t="s">
        <v>27</v>
      </c>
      <c r="D429" t="s">
        <v>15</v>
      </c>
      <c r="F429" s="44">
        <v>60</v>
      </c>
      <c r="G429" s="1">
        <f t="shared" si="6"/>
        <v>25</v>
      </c>
    </row>
    <row r="430" spans="1:7">
      <c r="A430" s="46">
        <v>44587</v>
      </c>
      <c r="B430" s="405">
        <v>24154</v>
      </c>
      <c r="C430" s="405" t="s">
        <v>27</v>
      </c>
      <c r="D430" t="s">
        <v>31</v>
      </c>
      <c r="F430" s="44">
        <v>5</v>
      </c>
      <c r="G430" s="1">
        <f t="shared" si="6"/>
        <v>20</v>
      </c>
    </row>
    <row r="431" spans="1:7">
      <c r="A431" s="46">
        <v>44587</v>
      </c>
      <c r="B431" s="405">
        <v>24154</v>
      </c>
      <c r="C431" s="405" t="s">
        <v>27</v>
      </c>
      <c r="D431" s="56" t="s">
        <v>38</v>
      </c>
      <c r="F431" s="44">
        <v>10</v>
      </c>
      <c r="G431" s="1">
        <f t="shared" si="6"/>
        <v>10</v>
      </c>
    </row>
    <row r="432" spans="1:7">
      <c r="A432" s="46">
        <v>44587</v>
      </c>
      <c r="B432" s="405">
        <v>24154</v>
      </c>
      <c r="C432" s="405" t="s">
        <v>27</v>
      </c>
      <c r="D432" s="56" t="s">
        <v>39</v>
      </c>
      <c r="F432" s="44">
        <v>10</v>
      </c>
      <c r="G432" s="1">
        <f t="shared" si="6"/>
        <v>0</v>
      </c>
    </row>
    <row r="433" spans="1:11">
      <c r="A433" s="32">
        <v>44165</v>
      </c>
      <c r="B433" s="404" t="s">
        <v>11</v>
      </c>
      <c r="C433" s="404" t="s">
        <v>28</v>
      </c>
      <c r="D433" t="s">
        <v>13</v>
      </c>
      <c r="E433" s="169">
        <v>9.9</v>
      </c>
      <c r="G433" s="1">
        <f t="shared" si="6"/>
        <v>9.9</v>
      </c>
    </row>
    <row r="434" spans="1:11">
      <c r="B434" s="405"/>
      <c r="C434" s="405"/>
      <c r="D434" t="s">
        <v>14</v>
      </c>
      <c r="E434" s="169">
        <v>3.3</v>
      </c>
      <c r="G434" s="1">
        <f t="shared" si="6"/>
        <v>13.2</v>
      </c>
    </row>
    <row r="435" spans="1:11">
      <c r="B435" s="405"/>
      <c r="C435" s="405"/>
      <c r="D435" t="s">
        <v>33</v>
      </c>
      <c r="E435" s="169">
        <v>60</v>
      </c>
      <c r="G435" s="1">
        <f t="shared" si="6"/>
        <v>73.2</v>
      </c>
    </row>
    <row r="436" spans="1:11">
      <c r="B436" s="405"/>
      <c r="C436" s="405"/>
      <c r="D436" t="s">
        <v>31</v>
      </c>
      <c r="E436" s="169">
        <v>5</v>
      </c>
      <c r="G436" s="1">
        <f t="shared" si="6"/>
        <v>78.2</v>
      </c>
    </row>
    <row r="437" spans="1:11">
      <c r="A437" s="30">
        <v>44165</v>
      </c>
      <c r="B437" s="405" t="s">
        <v>10</v>
      </c>
      <c r="C437" s="405" t="s">
        <v>28</v>
      </c>
      <c r="D437" t="s">
        <v>33</v>
      </c>
      <c r="E437" s="169"/>
      <c r="F437" s="1">
        <v>60</v>
      </c>
      <c r="G437" s="1">
        <f t="shared" si="6"/>
        <v>18.200000000000003</v>
      </c>
    </row>
    <row r="438" spans="1:11">
      <c r="A438" s="30">
        <v>44165</v>
      </c>
      <c r="B438" s="405" t="s">
        <v>10</v>
      </c>
      <c r="C438" s="405" t="s">
        <v>28</v>
      </c>
      <c r="D438" t="s">
        <v>31</v>
      </c>
      <c r="E438" s="169"/>
      <c r="F438" s="1">
        <v>5</v>
      </c>
      <c r="G438" s="1">
        <f t="shared" si="6"/>
        <v>13.200000000000003</v>
      </c>
    </row>
    <row r="439" spans="1:11">
      <c r="A439" s="30">
        <v>44191</v>
      </c>
      <c r="B439" s="405">
        <v>21203</v>
      </c>
      <c r="C439" s="405" t="s">
        <v>28</v>
      </c>
      <c r="D439" t="s">
        <v>13</v>
      </c>
      <c r="E439" s="169"/>
      <c r="F439" s="1">
        <v>9.9</v>
      </c>
      <c r="G439" s="1">
        <f t="shared" si="6"/>
        <v>3.3000000000000025</v>
      </c>
    </row>
    <row r="440" spans="1:11">
      <c r="A440" s="30">
        <v>44191</v>
      </c>
      <c r="B440" s="405">
        <v>21203</v>
      </c>
      <c r="C440" s="405" t="s">
        <v>28</v>
      </c>
      <c r="D440" t="s">
        <v>14</v>
      </c>
      <c r="E440" s="169"/>
      <c r="F440" s="1">
        <v>3.3</v>
      </c>
      <c r="G440" s="1">
        <f t="shared" si="6"/>
        <v>0</v>
      </c>
    </row>
    <row r="441" spans="1:11">
      <c r="A441" s="32">
        <v>44196</v>
      </c>
      <c r="B441" s="404" t="s">
        <v>11</v>
      </c>
      <c r="C441" s="404" t="s">
        <v>29</v>
      </c>
      <c r="D441" t="s">
        <v>13</v>
      </c>
      <c r="E441" s="169">
        <v>11.3</v>
      </c>
      <c r="G441" s="1">
        <f t="shared" si="6"/>
        <v>11.3</v>
      </c>
    </row>
    <row r="442" spans="1:11">
      <c r="B442" s="405"/>
      <c r="C442" s="405"/>
      <c r="D442" t="s">
        <v>14</v>
      </c>
      <c r="E442" s="169">
        <v>3</v>
      </c>
      <c r="G442" s="1">
        <f t="shared" si="6"/>
        <v>14.3</v>
      </c>
    </row>
    <row r="443" spans="1:11">
      <c r="B443" s="405"/>
      <c r="C443" s="405"/>
      <c r="D443" t="s">
        <v>33</v>
      </c>
      <c r="E443" s="169">
        <v>60</v>
      </c>
      <c r="G443" s="1">
        <f t="shared" si="6"/>
        <v>74.3</v>
      </c>
    </row>
    <row r="444" spans="1:11">
      <c r="B444" s="405"/>
      <c r="C444" s="405"/>
      <c r="D444" t="s">
        <v>31</v>
      </c>
      <c r="E444" s="169">
        <v>5</v>
      </c>
      <c r="G444" s="1">
        <f t="shared" si="6"/>
        <v>79.3</v>
      </c>
    </row>
    <row r="445" spans="1:11">
      <c r="A445" s="46">
        <v>44196</v>
      </c>
      <c r="B445" s="405" t="s">
        <v>10</v>
      </c>
      <c r="C445" s="405" t="s">
        <v>29</v>
      </c>
      <c r="D445" t="s">
        <v>33</v>
      </c>
      <c r="E445" s="25"/>
      <c r="F445" s="1">
        <v>60</v>
      </c>
      <c r="G445" s="1">
        <f t="shared" si="6"/>
        <v>19.299999999999997</v>
      </c>
    </row>
    <row r="446" spans="1:11">
      <c r="A446" s="46">
        <v>44196</v>
      </c>
      <c r="B446" s="405" t="s">
        <v>10</v>
      </c>
      <c r="C446" s="405" t="s">
        <v>29</v>
      </c>
      <c r="D446" t="s">
        <v>31</v>
      </c>
      <c r="E446" s="25"/>
      <c r="F446" s="1">
        <v>5</v>
      </c>
      <c r="G446" s="1">
        <f t="shared" si="6"/>
        <v>14.299999999999997</v>
      </c>
    </row>
    <row r="447" spans="1:11">
      <c r="A447" s="46">
        <v>44222</v>
      </c>
      <c r="B447" s="405">
        <v>21415</v>
      </c>
      <c r="C447" s="405" t="s">
        <v>29</v>
      </c>
      <c r="D447" t="s">
        <v>13</v>
      </c>
      <c r="E447" s="25"/>
      <c r="F447" s="1">
        <v>11.3</v>
      </c>
      <c r="G447" s="1">
        <f t="shared" si="6"/>
        <v>2.9999999999999964</v>
      </c>
    </row>
    <row r="448" spans="1:11">
      <c r="A448" s="46">
        <v>44222</v>
      </c>
      <c r="B448" s="405">
        <v>21415</v>
      </c>
      <c r="C448" s="405" t="s">
        <v>29</v>
      </c>
      <c r="D448" t="s">
        <v>14</v>
      </c>
      <c r="E448" s="25"/>
      <c r="F448" s="1">
        <v>3</v>
      </c>
      <c r="G448" s="1">
        <f t="shared" si="6"/>
        <v>-3.5527136788005009E-15</v>
      </c>
      <c r="K448" s="275"/>
    </row>
    <row r="449" spans="1:17">
      <c r="A449" s="68">
        <v>44227</v>
      </c>
      <c r="B449" s="404" t="s">
        <v>11</v>
      </c>
      <c r="C449" s="404" t="s">
        <v>12</v>
      </c>
      <c r="D449" t="s">
        <v>13</v>
      </c>
      <c r="E449" s="25">
        <v>12</v>
      </c>
      <c r="G449" s="1">
        <f t="shared" si="6"/>
        <v>11.999999999999996</v>
      </c>
      <c r="J449" s="404"/>
      <c r="M449" s="1"/>
    </row>
    <row r="450" spans="1:17">
      <c r="A450" s="46"/>
      <c r="B450" s="405"/>
      <c r="C450" s="405"/>
      <c r="D450" t="s">
        <v>14</v>
      </c>
      <c r="E450" s="25">
        <v>3.8</v>
      </c>
      <c r="G450" s="1">
        <f t="shared" si="6"/>
        <v>15.799999999999997</v>
      </c>
      <c r="J450" s="404"/>
      <c r="M450" s="1"/>
    </row>
    <row r="451" spans="1:17">
      <c r="A451" s="46"/>
      <c r="B451" s="405"/>
      <c r="C451" s="405"/>
      <c r="D451" t="s">
        <v>33</v>
      </c>
      <c r="E451" s="25">
        <v>60</v>
      </c>
      <c r="G451" s="1">
        <f t="shared" si="6"/>
        <v>75.8</v>
      </c>
      <c r="J451" s="404"/>
      <c r="M451" s="1"/>
      <c r="O451" s="404"/>
      <c r="Q451" s="1"/>
    </row>
    <row r="452" spans="1:17">
      <c r="A452" s="46"/>
      <c r="B452" s="405"/>
      <c r="C452" s="405"/>
      <c r="D452" t="s">
        <v>31</v>
      </c>
      <c r="E452" s="25">
        <v>5</v>
      </c>
      <c r="G452" s="1">
        <f t="shared" si="6"/>
        <v>80.8</v>
      </c>
      <c r="J452" s="404"/>
      <c r="M452" s="1"/>
      <c r="O452" s="404"/>
      <c r="Q452" s="1"/>
    </row>
    <row r="453" spans="1:17">
      <c r="A453" s="46">
        <v>44245</v>
      </c>
      <c r="B453" s="405">
        <v>21600</v>
      </c>
      <c r="C453" s="405" t="s">
        <v>12</v>
      </c>
      <c r="D453" t="s">
        <v>15</v>
      </c>
      <c r="E453" s="25"/>
      <c r="F453" s="1">
        <v>60</v>
      </c>
      <c r="G453" s="1">
        <f t="shared" si="6"/>
        <v>20.799999999999997</v>
      </c>
      <c r="J453" s="404"/>
      <c r="M453" s="1"/>
      <c r="O453" s="404"/>
      <c r="Q453" s="1"/>
    </row>
    <row r="454" spans="1:17">
      <c r="A454" s="46">
        <v>44245</v>
      </c>
      <c r="B454" s="405">
        <v>21600</v>
      </c>
      <c r="C454" s="405" t="s">
        <v>12</v>
      </c>
      <c r="D454" t="s">
        <v>16</v>
      </c>
      <c r="E454" s="25"/>
      <c r="F454" s="1">
        <v>5</v>
      </c>
      <c r="G454" s="1">
        <f t="shared" ref="G454:G517" si="7">+G453+E454-F454</f>
        <v>15.799999999999997</v>
      </c>
      <c r="J454" s="404"/>
      <c r="M454" s="1"/>
      <c r="O454" s="404"/>
      <c r="Q454" s="1"/>
    </row>
    <row r="455" spans="1:17">
      <c r="A455" s="46">
        <v>44295</v>
      </c>
      <c r="B455" s="405">
        <v>22112</v>
      </c>
      <c r="C455" s="405" t="s">
        <v>12</v>
      </c>
      <c r="D455" t="s">
        <v>13</v>
      </c>
      <c r="E455" s="25"/>
      <c r="F455" s="1">
        <v>12</v>
      </c>
      <c r="G455" s="1">
        <f t="shared" si="7"/>
        <v>3.7999999999999972</v>
      </c>
      <c r="J455" s="404"/>
      <c r="M455" s="1"/>
      <c r="O455" s="404"/>
      <c r="Q455" s="1"/>
    </row>
    <row r="456" spans="1:17">
      <c r="A456" s="46">
        <v>44295</v>
      </c>
      <c r="B456" s="405">
        <v>22112</v>
      </c>
      <c r="C456" s="405" t="s">
        <v>12</v>
      </c>
      <c r="D456" t="s">
        <v>14</v>
      </c>
      <c r="E456" s="25"/>
      <c r="F456" s="1">
        <v>3.8</v>
      </c>
      <c r="G456" s="1">
        <f t="shared" si="7"/>
        <v>0</v>
      </c>
      <c r="J456" s="404"/>
      <c r="M456" s="1"/>
      <c r="O456" s="404"/>
      <c r="Q456" s="1"/>
    </row>
    <row r="457" spans="1:17">
      <c r="A457" s="68">
        <v>44255</v>
      </c>
      <c r="B457" s="404" t="s">
        <v>11</v>
      </c>
      <c r="C457" s="404" t="s">
        <v>19</v>
      </c>
      <c r="D457" t="s">
        <v>13</v>
      </c>
      <c r="E457" s="25">
        <v>10.9</v>
      </c>
      <c r="G457" s="1">
        <f t="shared" si="7"/>
        <v>10.9</v>
      </c>
      <c r="J457" s="404"/>
      <c r="M457" s="1"/>
      <c r="O457" s="404"/>
      <c r="Q457" s="1"/>
    </row>
    <row r="458" spans="1:17">
      <c r="A458" s="46"/>
      <c r="B458" s="405"/>
      <c r="C458" s="405"/>
      <c r="D458" t="s">
        <v>14</v>
      </c>
      <c r="E458" s="25">
        <v>4.7</v>
      </c>
      <c r="G458" s="1">
        <f t="shared" si="7"/>
        <v>15.600000000000001</v>
      </c>
      <c r="J458" s="404"/>
      <c r="M458" s="1"/>
      <c r="O458" s="404"/>
      <c r="Q458" s="1"/>
    </row>
    <row r="459" spans="1:17">
      <c r="A459" s="46"/>
      <c r="B459" s="405"/>
      <c r="C459" s="405"/>
      <c r="D459" t="s">
        <v>33</v>
      </c>
      <c r="E459" s="25">
        <v>56</v>
      </c>
      <c r="G459" s="1">
        <f t="shared" si="7"/>
        <v>71.599999999999994</v>
      </c>
      <c r="J459" s="404"/>
      <c r="L459" s="1"/>
      <c r="O459" s="404"/>
      <c r="Q459" s="1"/>
    </row>
    <row r="460" spans="1:17">
      <c r="A460" s="46"/>
      <c r="B460" s="405"/>
      <c r="C460" s="405"/>
      <c r="D460" t="s">
        <v>31</v>
      </c>
      <c r="E460" s="25">
        <v>5</v>
      </c>
      <c r="G460" s="1">
        <f t="shared" si="7"/>
        <v>76.599999999999994</v>
      </c>
      <c r="L460" s="1"/>
      <c r="O460" s="404"/>
      <c r="Q460" s="1"/>
    </row>
    <row r="461" spans="1:17">
      <c r="A461" s="46"/>
      <c r="B461" s="405"/>
      <c r="C461" s="405"/>
      <c r="D461" t="s">
        <v>83</v>
      </c>
      <c r="E461" s="25">
        <v>10</v>
      </c>
      <c r="G461" s="1">
        <f t="shared" si="7"/>
        <v>86.6</v>
      </c>
      <c r="J461" s="404"/>
      <c r="L461" s="44"/>
      <c r="O461" s="404"/>
      <c r="Q461" s="1"/>
    </row>
    <row r="462" spans="1:17">
      <c r="A462" s="46">
        <v>44255</v>
      </c>
      <c r="B462" s="405" t="s">
        <v>10</v>
      </c>
      <c r="C462" s="405" t="s">
        <v>19</v>
      </c>
      <c r="D462" t="s">
        <v>15</v>
      </c>
      <c r="E462" s="25"/>
      <c r="F462" s="1">
        <v>56</v>
      </c>
      <c r="G462" s="1">
        <f t="shared" si="7"/>
        <v>30.599999999999994</v>
      </c>
      <c r="L462" s="44"/>
      <c r="Q462" s="1"/>
    </row>
    <row r="463" spans="1:17">
      <c r="A463" s="46">
        <v>44255</v>
      </c>
      <c r="B463" s="405" t="s">
        <v>10</v>
      </c>
      <c r="C463" s="405" t="s">
        <v>19</v>
      </c>
      <c r="D463" t="s">
        <v>16</v>
      </c>
      <c r="E463" s="25"/>
      <c r="F463" s="1">
        <v>5</v>
      </c>
      <c r="G463" s="1">
        <f t="shared" si="7"/>
        <v>25.599999999999994</v>
      </c>
      <c r="J463" s="404"/>
      <c r="L463" s="44"/>
      <c r="O463" s="404"/>
      <c r="Q463" s="44"/>
    </row>
    <row r="464" spans="1:17">
      <c r="A464" s="46">
        <v>44337</v>
      </c>
      <c r="B464" s="405">
        <v>22529</v>
      </c>
      <c r="C464" s="405" t="s">
        <v>19</v>
      </c>
      <c r="D464" t="s">
        <v>13</v>
      </c>
      <c r="E464" s="25"/>
      <c r="F464" s="1">
        <v>10.9</v>
      </c>
      <c r="G464" s="1">
        <f t="shared" si="7"/>
        <v>14.699999999999994</v>
      </c>
      <c r="L464" s="44"/>
      <c r="Q464" s="44"/>
    </row>
    <row r="465" spans="1:17">
      <c r="A465" s="46">
        <v>44337</v>
      </c>
      <c r="B465" s="405">
        <v>22529</v>
      </c>
      <c r="C465" s="405" t="s">
        <v>19</v>
      </c>
      <c r="D465" t="s">
        <v>14</v>
      </c>
      <c r="E465" s="25"/>
      <c r="F465" s="1">
        <v>4.7</v>
      </c>
      <c r="G465" s="1">
        <f t="shared" si="7"/>
        <v>9.9999999999999929</v>
      </c>
      <c r="K465" s="56"/>
      <c r="L465" s="168"/>
      <c r="O465" s="404"/>
      <c r="Q465" s="44"/>
    </row>
    <row r="466" spans="1:17">
      <c r="A466" s="46">
        <v>44587</v>
      </c>
      <c r="B466" s="405">
        <v>24155</v>
      </c>
      <c r="C466" s="405" t="s">
        <v>19</v>
      </c>
      <c r="D466" t="s">
        <v>83</v>
      </c>
      <c r="E466" s="25"/>
      <c r="F466" s="1">
        <v>10</v>
      </c>
      <c r="G466" s="1">
        <f t="shared" si="7"/>
        <v>0</v>
      </c>
      <c r="K466" s="56"/>
      <c r="L466" s="168"/>
      <c r="O466" s="404"/>
      <c r="Q466" s="44"/>
    </row>
    <row r="467" spans="1:17">
      <c r="A467" s="68">
        <v>44286</v>
      </c>
      <c r="B467" s="404" t="s">
        <v>11</v>
      </c>
      <c r="C467" s="404" t="s">
        <v>20</v>
      </c>
      <c r="D467" t="s">
        <v>13</v>
      </c>
      <c r="E467" s="25">
        <v>12</v>
      </c>
      <c r="G467" s="1">
        <f t="shared" si="7"/>
        <v>12</v>
      </c>
      <c r="K467" s="56"/>
      <c r="L467" s="168"/>
      <c r="Q467" s="44"/>
    </row>
    <row r="468" spans="1:17">
      <c r="A468" s="46"/>
      <c r="B468" s="405"/>
      <c r="C468" s="405"/>
      <c r="D468" t="s">
        <v>14</v>
      </c>
      <c r="E468" s="25">
        <v>2.8</v>
      </c>
      <c r="G468" s="1">
        <f t="shared" si="7"/>
        <v>14.8</v>
      </c>
      <c r="J468" s="404"/>
      <c r="L468" s="44"/>
      <c r="P468" s="56"/>
      <c r="Q468" s="168"/>
    </row>
    <row r="469" spans="1:17">
      <c r="A469" s="46"/>
      <c r="B469" s="405"/>
      <c r="C469" s="405"/>
      <c r="D469" t="s">
        <v>33</v>
      </c>
      <c r="E469" s="25">
        <v>60</v>
      </c>
      <c r="G469" s="1">
        <f t="shared" si="7"/>
        <v>74.8</v>
      </c>
      <c r="L469" s="44"/>
      <c r="P469" s="56"/>
      <c r="Q469" s="168"/>
    </row>
    <row r="470" spans="1:17">
      <c r="A470" s="46"/>
      <c r="B470" s="405"/>
      <c r="C470" s="405"/>
      <c r="D470" t="s">
        <v>31</v>
      </c>
      <c r="E470" s="25">
        <v>5</v>
      </c>
      <c r="G470" s="1">
        <f t="shared" si="7"/>
        <v>79.8</v>
      </c>
      <c r="L470" s="44"/>
      <c r="O470" s="404"/>
      <c r="Q470" s="44"/>
    </row>
    <row r="471" spans="1:17">
      <c r="A471" s="46"/>
      <c r="B471" s="405"/>
      <c r="C471" s="405"/>
      <c r="D471" t="s">
        <v>40</v>
      </c>
      <c r="E471" s="25">
        <v>10</v>
      </c>
      <c r="G471" s="1">
        <f t="shared" si="7"/>
        <v>89.8</v>
      </c>
      <c r="J471" s="404"/>
      <c r="L471" s="44"/>
      <c r="Q471" s="44"/>
    </row>
    <row r="472" spans="1:17">
      <c r="A472" s="46">
        <v>44286</v>
      </c>
      <c r="B472" s="405" t="s">
        <v>10</v>
      </c>
      <c r="C472" s="405" t="s">
        <v>20</v>
      </c>
      <c r="D472" t="s">
        <v>15</v>
      </c>
      <c r="E472" s="25"/>
      <c r="F472" s="1">
        <v>60</v>
      </c>
      <c r="G472" s="1">
        <f t="shared" si="7"/>
        <v>29.799999999999997</v>
      </c>
      <c r="J472" s="404"/>
      <c r="L472" s="44"/>
      <c r="Q472" s="44"/>
    </row>
    <row r="473" spans="1:17">
      <c r="A473" s="46">
        <v>44286</v>
      </c>
      <c r="B473" s="405" t="s">
        <v>10</v>
      </c>
      <c r="C473" s="405" t="s">
        <v>20</v>
      </c>
      <c r="D473" t="s">
        <v>16</v>
      </c>
      <c r="E473" s="25"/>
      <c r="F473" s="1">
        <v>5</v>
      </c>
      <c r="G473" s="1">
        <f t="shared" si="7"/>
        <v>24.799999999999997</v>
      </c>
      <c r="L473" s="44"/>
      <c r="O473" s="404"/>
      <c r="Q473" s="44"/>
    </row>
    <row r="474" spans="1:17">
      <c r="A474" s="46">
        <v>44337</v>
      </c>
      <c r="B474" s="405">
        <v>22529</v>
      </c>
      <c r="C474" s="405" t="s">
        <v>20</v>
      </c>
      <c r="D474" t="s">
        <v>13</v>
      </c>
      <c r="E474" s="25"/>
      <c r="F474" s="1">
        <v>12</v>
      </c>
      <c r="G474" s="1">
        <f t="shared" si="7"/>
        <v>12.799999999999997</v>
      </c>
      <c r="K474" s="56"/>
      <c r="L474" s="44"/>
      <c r="O474" s="404"/>
      <c r="Q474" s="44"/>
    </row>
    <row r="475" spans="1:17">
      <c r="A475" s="46">
        <v>44337</v>
      </c>
      <c r="B475" s="405">
        <v>22529</v>
      </c>
      <c r="C475" s="405" t="s">
        <v>20</v>
      </c>
      <c r="D475" t="s">
        <v>14</v>
      </c>
      <c r="E475" s="25"/>
      <c r="F475" s="1">
        <v>2.8</v>
      </c>
      <c r="G475" s="1">
        <f t="shared" si="7"/>
        <v>9.9999999999999964</v>
      </c>
      <c r="K475" s="56"/>
      <c r="L475" s="44"/>
      <c r="Q475" s="44"/>
    </row>
    <row r="476" spans="1:17">
      <c r="A476" s="46">
        <v>44587</v>
      </c>
      <c r="B476" s="405">
        <v>24155</v>
      </c>
      <c r="C476" s="405" t="s">
        <v>20</v>
      </c>
      <c r="D476" t="s">
        <v>40</v>
      </c>
      <c r="E476" s="25"/>
      <c r="F476" s="1">
        <v>10</v>
      </c>
      <c r="G476" s="1">
        <f t="shared" si="7"/>
        <v>0</v>
      </c>
      <c r="K476" s="56"/>
      <c r="L476" s="44"/>
      <c r="Q476" s="44"/>
    </row>
    <row r="477" spans="1:17">
      <c r="A477" s="68">
        <v>44316</v>
      </c>
      <c r="B477" s="404" t="s">
        <v>11</v>
      </c>
      <c r="C477" s="404" t="s">
        <v>21</v>
      </c>
      <c r="D477" t="s">
        <v>13</v>
      </c>
      <c r="E477" s="25">
        <v>11.5</v>
      </c>
      <c r="G477" s="1">
        <f t="shared" si="7"/>
        <v>11.5</v>
      </c>
      <c r="J477" s="404"/>
      <c r="L477" s="1"/>
      <c r="P477" s="56"/>
      <c r="Q477" s="44"/>
    </row>
    <row r="478" spans="1:17">
      <c r="A478" s="46"/>
      <c r="B478" s="405"/>
      <c r="C478" s="405"/>
      <c r="D478" t="s">
        <v>14</v>
      </c>
      <c r="E478" s="25">
        <v>3.8</v>
      </c>
      <c r="G478" s="1">
        <f t="shared" si="7"/>
        <v>15.3</v>
      </c>
      <c r="J478" s="404"/>
      <c r="L478" s="1"/>
      <c r="P478" s="56"/>
      <c r="Q478" s="44"/>
    </row>
    <row r="479" spans="1:17">
      <c r="A479" s="46"/>
      <c r="B479" s="405"/>
      <c r="C479" s="405"/>
      <c r="D479" t="s">
        <v>33</v>
      </c>
      <c r="E479" s="25">
        <v>60</v>
      </c>
      <c r="G479" s="1">
        <f t="shared" si="7"/>
        <v>75.3</v>
      </c>
      <c r="J479" s="404"/>
      <c r="L479" s="1"/>
      <c r="O479" s="404"/>
      <c r="Q479" s="1"/>
    </row>
    <row r="480" spans="1:17">
      <c r="A480" s="46"/>
      <c r="B480" s="405"/>
      <c r="C480" s="405"/>
      <c r="D480" t="s">
        <v>31</v>
      </c>
      <c r="E480" s="25">
        <v>5</v>
      </c>
      <c r="G480" s="1">
        <f t="shared" si="7"/>
        <v>80.3</v>
      </c>
      <c r="L480" s="1"/>
      <c r="O480" s="404"/>
      <c r="Q480" s="1"/>
    </row>
    <row r="481" spans="1:17">
      <c r="A481" s="46">
        <v>44337</v>
      </c>
      <c r="B481" s="405">
        <v>22529</v>
      </c>
      <c r="C481" s="405" t="s">
        <v>21</v>
      </c>
      <c r="D481" t="s">
        <v>13</v>
      </c>
      <c r="E481" s="25"/>
      <c r="F481" s="1">
        <v>11.5</v>
      </c>
      <c r="G481" s="1">
        <f t="shared" si="7"/>
        <v>68.8</v>
      </c>
      <c r="J481" s="404"/>
      <c r="L481" s="1"/>
      <c r="O481" s="404"/>
      <c r="Q481" s="1"/>
    </row>
    <row r="482" spans="1:17">
      <c r="A482" s="46">
        <v>44337</v>
      </c>
      <c r="B482" s="405">
        <v>22529</v>
      </c>
      <c r="C482" s="405" t="s">
        <v>21</v>
      </c>
      <c r="D482" t="s">
        <v>14</v>
      </c>
      <c r="E482" s="25"/>
      <c r="F482" s="1">
        <v>3.8</v>
      </c>
      <c r="G482" s="1">
        <f t="shared" si="7"/>
        <v>65</v>
      </c>
      <c r="L482" s="1"/>
      <c r="Q482" s="1"/>
    </row>
    <row r="483" spans="1:17">
      <c r="A483" s="46">
        <v>44587</v>
      </c>
      <c r="B483" s="405">
        <v>24155</v>
      </c>
      <c r="C483" s="405" t="s">
        <v>21</v>
      </c>
      <c r="D483" t="s">
        <v>33</v>
      </c>
      <c r="E483" s="25"/>
      <c r="F483" s="1">
        <v>60</v>
      </c>
      <c r="G483" s="1">
        <f t="shared" si="7"/>
        <v>5</v>
      </c>
      <c r="L483" s="1"/>
      <c r="Q483" s="1"/>
    </row>
    <row r="484" spans="1:17">
      <c r="A484" s="46">
        <v>44587</v>
      </c>
      <c r="B484" s="405">
        <v>24155</v>
      </c>
      <c r="C484" s="405" t="s">
        <v>21</v>
      </c>
      <c r="D484" t="s">
        <v>31</v>
      </c>
      <c r="E484" s="25"/>
      <c r="F484" s="1">
        <v>5</v>
      </c>
      <c r="G484" s="1">
        <f t="shared" si="7"/>
        <v>0</v>
      </c>
      <c r="L484" s="1"/>
      <c r="Q484" s="1"/>
    </row>
    <row r="485" spans="1:17">
      <c r="A485" s="68">
        <v>44347</v>
      </c>
      <c r="B485" s="404" t="s">
        <v>11</v>
      </c>
      <c r="C485" s="404" t="s">
        <v>22</v>
      </c>
      <c r="D485" t="s">
        <v>13</v>
      </c>
      <c r="E485" s="25">
        <v>9.4</v>
      </c>
      <c r="G485" s="1">
        <f t="shared" si="7"/>
        <v>9.4</v>
      </c>
      <c r="L485" s="1"/>
      <c r="O485" s="404"/>
      <c r="Q485" s="1"/>
    </row>
    <row r="486" spans="1:17">
      <c r="A486" s="46"/>
      <c r="B486" s="405"/>
      <c r="C486" s="405"/>
      <c r="D486" t="s">
        <v>14</v>
      </c>
      <c r="E486" s="25">
        <v>2.5</v>
      </c>
      <c r="G486" s="1">
        <f t="shared" si="7"/>
        <v>11.9</v>
      </c>
      <c r="J486" s="404"/>
      <c r="L486" s="1"/>
      <c r="Q486" s="1"/>
    </row>
    <row r="487" spans="1:17">
      <c r="A487" s="46"/>
      <c r="B487" s="405"/>
      <c r="C487" s="405"/>
      <c r="D487" t="s">
        <v>33</v>
      </c>
      <c r="E487" s="25">
        <v>60</v>
      </c>
      <c r="G487" s="1">
        <f t="shared" si="7"/>
        <v>71.900000000000006</v>
      </c>
      <c r="L487" s="1"/>
      <c r="Q487" s="1"/>
    </row>
    <row r="488" spans="1:17">
      <c r="A488" s="46"/>
      <c r="B488" s="405"/>
      <c r="C488" s="405"/>
      <c r="D488" t="s">
        <v>31</v>
      </c>
      <c r="E488" s="25">
        <v>5</v>
      </c>
      <c r="G488" s="1">
        <f t="shared" si="7"/>
        <v>76.900000000000006</v>
      </c>
      <c r="J488" s="404"/>
      <c r="L488" s="1"/>
    </row>
    <row r="489" spans="1:17">
      <c r="A489" s="46"/>
      <c r="B489" s="405"/>
      <c r="C489" s="405"/>
      <c r="D489" t="s">
        <v>724</v>
      </c>
      <c r="E489" s="25">
        <v>8.5</v>
      </c>
      <c r="G489" s="1">
        <f t="shared" si="7"/>
        <v>85.4</v>
      </c>
      <c r="J489" s="405"/>
      <c r="L489" s="1"/>
      <c r="Q489" s="13"/>
    </row>
    <row r="490" spans="1:17">
      <c r="A490" s="46">
        <v>44386</v>
      </c>
      <c r="B490" s="405">
        <v>22975</v>
      </c>
      <c r="C490" s="405" t="s">
        <v>22</v>
      </c>
      <c r="D490" t="s">
        <v>13</v>
      </c>
      <c r="E490" s="25"/>
      <c r="F490" s="1">
        <v>9.4</v>
      </c>
      <c r="G490" s="1">
        <f t="shared" si="7"/>
        <v>76</v>
      </c>
      <c r="M490" s="13"/>
    </row>
    <row r="491" spans="1:17">
      <c r="A491" s="46">
        <v>44386</v>
      </c>
      <c r="B491" s="405">
        <v>22975</v>
      </c>
      <c r="C491" s="405" t="s">
        <v>22</v>
      </c>
      <c r="D491" t="s">
        <v>14</v>
      </c>
      <c r="E491" s="25"/>
      <c r="F491" s="1">
        <v>2.5</v>
      </c>
      <c r="G491" s="1">
        <f t="shared" si="7"/>
        <v>73.5</v>
      </c>
    </row>
    <row r="492" spans="1:17">
      <c r="A492" s="46">
        <v>44587</v>
      </c>
      <c r="B492" s="405">
        <v>24155</v>
      </c>
      <c r="C492" s="405" t="s">
        <v>22</v>
      </c>
      <c r="D492" t="s">
        <v>33</v>
      </c>
      <c r="E492" s="25"/>
      <c r="F492" s="1">
        <v>60</v>
      </c>
      <c r="G492" s="1">
        <f t="shared" si="7"/>
        <v>13.5</v>
      </c>
    </row>
    <row r="493" spans="1:17">
      <c r="A493" s="46">
        <v>44587</v>
      </c>
      <c r="B493" s="405">
        <v>24155</v>
      </c>
      <c r="C493" s="405" t="s">
        <v>22</v>
      </c>
      <c r="D493" t="s">
        <v>31</v>
      </c>
      <c r="E493" s="25"/>
      <c r="F493" s="1">
        <v>5</v>
      </c>
      <c r="G493" s="1">
        <f t="shared" si="7"/>
        <v>8.5</v>
      </c>
    </row>
    <row r="494" spans="1:17">
      <c r="A494" s="46">
        <v>44587</v>
      </c>
      <c r="B494" s="405">
        <v>24155</v>
      </c>
      <c r="C494" s="405" t="s">
        <v>22</v>
      </c>
      <c r="D494" t="s">
        <v>724</v>
      </c>
      <c r="E494" s="25"/>
      <c r="F494" s="1">
        <v>8.5</v>
      </c>
      <c r="G494" s="1">
        <f t="shared" si="7"/>
        <v>0</v>
      </c>
    </row>
    <row r="495" spans="1:17">
      <c r="A495" s="68">
        <v>44377</v>
      </c>
      <c r="B495" s="404" t="s">
        <v>11</v>
      </c>
      <c r="C495" s="404" t="s">
        <v>23</v>
      </c>
      <c r="D495" t="s">
        <v>13</v>
      </c>
      <c r="E495" s="25">
        <v>10.3</v>
      </c>
      <c r="G495" s="1">
        <f t="shared" si="7"/>
        <v>10.3</v>
      </c>
    </row>
    <row r="496" spans="1:17">
      <c r="A496" s="46"/>
      <c r="B496" s="405"/>
      <c r="C496" s="405"/>
      <c r="D496" t="s">
        <v>14</v>
      </c>
      <c r="E496" s="154">
        <v>4.4000000000000004</v>
      </c>
      <c r="G496" s="1">
        <f t="shared" si="7"/>
        <v>14.700000000000001</v>
      </c>
    </row>
    <row r="497" spans="1:7">
      <c r="A497" s="46"/>
      <c r="B497" s="405"/>
      <c r="C497" s="405"/>
      <c r="D497" t="s">
        <v>33</v>
      </c>
      <c r="E497" s="25">
        <v>60</v>
      </c>
      <c r="G497" s="1">
        <f t="shared" si="7"/>
        <v>74.7</v>
      </c>
    </row>
    <row r="498" spans="1:7">
      <c r="A498" s="46"/>
      <c r="B498" s="405"/>
      <c r="C498" s="405"/>
      <c r="D498" t="s">
        <v>31</v>
      </c>
      <c r="E498" s="25">
        <v>5</v>
      </c>
      <c r="G498" s="1">
        <f t="shared" si="7"/>
        <v>79.7</v>
      </c>
    </row>
    <row r="499" spans="1:7">
      <c r="A499" s="46">
        <v>44377</v>
      </c>
      <c r="B499" s="405" t="s">
        <v>10</v>
      </c>
      <c r="C499" s="405" t="s">
        <v>23</v>
      </c>
      <c r="D499" t="s">
        <v>15</v>
      </c>
      <c r="E499" s="25"/>
      <c r="F499" s="1">
        <v>60</v>
      </c>
      <c r="G499" s="1">
        <f t="shared" si="7"/>
        <v>19.700000000000003</v>
      </c>
    </row>
    <row r="500" spans="1:7">
      <c r="A500" s="46">
        <v>44377</v>
      </c>
      <c r="B500" s="405" t="s">
        <v>10</v>
      </c>
      <c r="C500" s="405" t="s">
        <v>23</v>
      </c>
      <c r="D500" t="s">
        <v>16</v>
      </c>
      <c r="E500" s="25"/>
      <c r="F500" s="1">
        <v>5</v>
      </c>
      <c r="G500" s="1">
        <f t="shared" si="7"/>
        <v>14.700000000000003</v>
      </c>
    </row>
    <row r="501" spans="1:7">
      <c r="A501" s="46">
        <v>44401</v>
      </c>
      <c r="B501" s="405">
        <v>23121</v>
      </c>
      <c r="C501" s="405" t="s">
        <v>23</v>
      </c>
      <c r="D501" t="s">
        <v>13</v>
      </c>
      <c r="E501" s="25"/>
      <c r="F501" s="1">
        <v>10.3</v>
      </c>
      <c r="G501" s="1">
        <f t="shared" si="7"/>
        <v>4.4000000000000021</v>
      </c>
    </row>
    <row r="502" spans="1:7">
      <c r="A502" s="46">
        <v>44401</v>
      </c>
      <c r="B502" s="405">
        <v>23121</v>
      </c>
      <c r="C502" s="405" t="s">
        <v>23</v>
      </c>
      <c r="D502" t="s">
        <v>14</v>
      </c>
      <c r="E502" s="25"/>
      <c r="F502" s="73">
        <v>4.4000000000000004</v>
      </c>
      <c r="G502" s="1">
        <f t="shared" si="7"/>
        <v>0</v>
      </c>
    </row>
    <row r="503" spans="1:7">
      <c r="A503" s="68">
        <v>44408</v>
      </c>
      <c r="B503" s="404" t="s">
        <v>11</v>
      </c>
      <c r="C503" s="404" t="s">
        <v>24</v>
      </c>
      <c r="D503" t="s">
        <v>13</v>
      </c>
      <c r="E503" s="25">
        <v>9</v>
      </c>
      <c r="G503" s="1">
        <f t="shared" si="7"/>
        <v>9</v>
      </c>
    </row>
    <row r="504" spans="1:7">
      <c r="A504" s="46"/>
      <c r="B504" s="405"/>
      <c r="C504" s="405"/>
      <c r="D504" t="s">
        <v>14</v>
      </c>
      <c r="E504" s="25">
        <v>1.8</v>
      </c>
      <c r="G504" s="1">
        <f t="shared" si="7"/>
        <v>10.8</v>
      </c>
    </row>
    <row r="505" spans="1:7">
      <c r="A505" s="46"/>
      <c r="B505" s="405"/>
      <c r="C505" s="405"/>
      <c r="D505" t="s">
        <v>15</v>
      </c>
      <c r="E505" s="25">
        <v>60</v>
      </c>
      <c r="G505" s="1">
        <f t="shared" si="7"/>
        <v>70.8</v>
      </c>
    </row>
    <row r="506" spans="1:7">
      <c r="A506" s="46"/>
      <c r="B506" s="405"/>
      <c r="C506" s="405"/>
      <c r="D506" t="s">
        <v>16</v>
      </c>
      <c r="E506" s="25">
        <v>5</v>
      </c>
      <c r="G506" s="1">
        <f t="shared" si="7"/>
        <v>75.8</v>
      </c>
    </row>
    <row r="507" spans="1:7">
      <c r="A507" s="46">
        <v>44408</v>
      </c>
      <c r="B507" s="405" t="s">
        <v>10</v>
      </c>
      <c r="C507" s="405" t="s">
        <v>24</v>
      </c>
      <c r="D507" t="s">
        <v>33</v>
      </c>
      <c r="E507" s="25"/>
      <c r="F507" s="1">
        <v>60</v>
      </c>
      <c r="G507" s="1">
        <f t="shared" si="7"/>
        <v>15.799999999999997</v>
      </c>
    </row>
    <row r="508" spans="1:7">
      <c r="A508" s="46">
        <v>44408</v>
      </c>
      <c r="B508" s="405" t="s">
        <v>10</v>
      </c>
      <c r="C508" s="405" t="s">
        <v>24</v>
      </c>
      <c r="D508" t="s">
        <v>31</v>
      </c>
      <c r="E508" s="25"/>
      <c r="F508" s="1">
        <v>5</v>
      </c>
      <c r="G508" s="1">
        <f t="shared" si="7"/>
        <v>10.799999999999997</v>
      </c>
    </row>
    <row r="509" spans="1:7">
      <c r="A509" s="46">
        <v>44456</v>
      </c>
      <c r="B509" s="405">
        <v>23467</v>
      </c>
      <c r="C509" s="405" t="s">
        <v>24</v>
      </c>
      <c r="D509" t="s">
        <v>13</v>
      </c>
      <c r="E509" s="25"/>
      <c r="F509" s="1">
        <v>9</v>
      </c>
      <c r="G509" s="1">
        <f t="shared" si="7"/>
        <v>1.7999999999999972</v>
      </c>
    </row>
    <row r="510" spans="1:7">
      <c r="A510" s="46">
        <v>44456</v>
      </c>
      <c r="B510" s="405">
        <v>23467</v>
      </c>
      <c r="C510" s="405" t="s">
        <v>24</v>
      </c>
      <c r="D510" t="s">
        <v>14</v>
      </c>
      <c r="E510" s="25"/>
      <c r="F510" s="1">
        <v>1.8</v>
      </c>
      <c r="G510" s="1">
        <f t="shared" si="7"/>
        <v>-2.886579864025407E-15</v>
      </c>
    </row>
    <row r="511" spans="1:7">
      <c r="A511" s="32">
        <v>44439</v>
      </c>
      <c r="B511" s="404" t="s">
        <v>11</v>
      </c>
      <c r="C511" s="404" t="s">
        <v>25</v>
      </c>
      <c r="D511" t="s">
        <v>13</v>
      </c>
      <c r="E511" s="44">
        <v>10.199999999999999</v>
      </c>
      <c r="G511" s="1">
        <f t="shared" si="7"/>
        <v>10.199999999999996</v>
      </c>
    </row>
    <row r="512" spans="1:7">
      <c r="B512" s="405"/>
      <c r="C512" s="405"/>
      <c r="D512" t="s">
        <v>14</v>
      </c>
      <c r="E512" s="44">
        <v>2.1</v>
      </c>
      <c r="G512" s="1">
        <f t="shared" si="7"/>
        <v>12.299999999999995</v>
      </c>
    </row>
    <row r="513" spans="1:13">
      <c r="B513" s="405"/>
      <c r="C513" s="405"/>
      <c r="D513" t="s">
        <v>15</v>
      </c>
      <c r="E513" s="25">
        <v>60</v>
      </c>
      <c r="G513" s="1">
        <f t="shared" si="7"/>
        <v>72.3</v>
      </c>
    </row>
    <row r="514" spans="1:13">
      <c r="B514" s="405"/>
      <c r="C514" s="405"/>
      <c r="D514" t="s">
        <v>16</v>
      </c>
      <c r="E514" s="25">
        <v>5</v>
      </c>
      <c r="G514" s="1">
        <f t="shared" si="7"/>
        <v>77.3</v>
      </c>
    </row>
    <row r="515" spans="1:13">
      <c r="A515" s="46">
        <v>44439</v>
      </c>
      <c r="B515" s="405" t="s">
        <v>10</v>
      </c>
      <c r="C515" s="405" t="s">
        <v>25</v>
      </c>
      <c r="D515" t="s">
        <v>15</v>
      </c>
      <c r="E515" s="25"/>
      <c r="F515" s="1">
        <v>60</v>
      </c>
      <c r="G515" s="1">
        <f t="shared" si="7"/>
        <v>17.299999999999997</v>
      </c>
    </row>
    <row r="516" spans="1:13">
      <c r="A516" s="46">
        <v>44439</v>
      </c>
      <c r="B516" s="405" t="s">
        <v>10</v>
      </c>
      <c r="C516" s="405" t="s">
        <v>25</v>
      </c>
      <c r="D516" t="s">
        <v>16</v>
      </c>
      <c r="E516" s="25"/>
      <c r="F516" s="1">
        <v>5</v>
      </c>
      <c r="G516" s="1">
        <f t="shared" si="7"/>
        <v>12.299999999999997</v>
      </c>
    </row>
    <row r="517" spans="1:13">
      <c r="A517" s="46">
        <v>44541</v>
      </c>
      <c r="B517" s="405">
        <v>24017</v>
      </c>
      <c r="C517" s="405" t="s">
        <v>25</v>
      </c>
      <c r="D517" t="s">
        <v>13</v>
      </c>
      <c r="E517" s="25"/>
      <c r="F517" s="1">
        <v>10.199999999999999</v>
      </c>
      <c r="G517" s="1">
        <f t="shared" si="7"/>
        <v>2.0999999999999979</v>
      </c>
    </row>
    <row r="518" spans="1:13">
      <c r="A518" s="46">
        <v>44541</v>
      </c>
      <c r="B518" s="405">
        <v>24017</v>
      </c>
      <c r="C518" s="405" t="s">
        <v>25</v>
      </c>
      <c r="D518" t="s">
        <v>14</v>
      </c>
      <c r="E518" s="25"/>
      <c r="F518" s="1">
        <v>2.1</v>
      </c>
      <c r="G518" s="1">
        <f t="shared" ref="G518:G581" si="8">+G517+E518-F518</f>
        <v>0</v>
      </c>
    </row>
    <row r="519" spans="1:13">
      <c r="A519" s="32">
        <v>44469</v>
      </c>
      <c r="B519" s="404" t="s">
        <v>11</v>
      </c>
      <c r="C519" s="404" t="s">
        <v>41</v>
      </c>
      <c r="D519" t="s">
        <v>13</v>
      </c>
      <c r="E519" s="25">
        <v>10.5</v>
      </c>
      <c r="G519" s="1">
        <f t="shared" si="8"/>
        <v>10.5</v>
      </c>
    </row>
    <row r="520" spans="1:13">
      <c r="B520" s="405"/>
      <c r="C520" s="405"/>
      <c r="D520" t="s">
        <v>14</v>
      </c>
      <c r="E520" s="44">
        <v>3.7</v>
      </c>
      <c r="G520" s="1">
        <f t="shared" si="8"/>
        <v>14.2</v>
      </c>
    </row>
    <row r="521" spans="1:13">
      <c r="B521" s="405"/>
      <c r="C521" s="405"/>
      <c r="D521" t="s">
        <v>15</v>
      </c>
      <c r="E521" s="25">
        <v>60</v>
      </c>
      <c r="G521" s="1">
        <f t="shared" si="8"/>
        <v>74.2</v>
      </c>
    </row>
    <row r="522" spans="1:13">
      <c r="B522" s="405"/>
      <c r="C522" s="405"/>
      <c r="D522" t="s">
        <v>16</v>
      </c>
      <c r="E522" s="25">
        <v>5</v>
      </c>
      <c r="G522" s="1">
        <f t="shared" si="8"/>
        <v>79.2</v>
      </c>
    </row>
    <row r="523" spans="1:13">
      <c r="A523" s="30">
        <v>44469</v>
      </c>
      <c r="B523" s="405" t="s">
        <v>10</v>
      </c>
      <c r="C523" s="405" t="s">
        <v>41</v>
      </c>
      <c r="D523" t="s">
        <v>15</v>
      </c>
      <c r="E523" s="25"/>
      <c r="F523" s="1">
        <v>60</v>
      </c>
      <c r="G523" s="1">
        <f t="shared" si="8"/>
        <v>19.200000000000003</v>
      </c>
      <c r="M523" s="1"/>
    </row>
    <row r="524" spans="1:13">
      <c r="A524" s="30">
        <v>44469</v>
      </c>
      <c r="B524" s="405" t="s">
        <v>10</v>
      </c>
      <c r="C524" s="405" t="s">
        <v>41</v>
      </c>
      <c r="D524" t="s">
        <v>16</v>
      </c>
      <c r="E524" s="25"/>
      <c r="F524" s="1">
        <v>5</v>
      </c>
      <c r="G524" s="1">
        <f t="shared" si="8"/>
        <v>14.200000000000003</v>
      </c>
    </row>
    <row r="525" spans="1:13">
      <c r="A525" s="46">
        <v>44541</v>
      </c>
      <c r="B525" s="405">
        <v>24017</v>
      </c>
      <c r="C525" s="405" t="s">
        <v>41</v>
      </c>
      <c r="D525" t="s">
        <v>13</v>
      </c>
      <c r="E525" s="25"/>
      <c r="F525" s="1">
        <v>10.5</v>
      </c>
      <c r="G525" s="1">
        <f t="shared" si="8"/>
        <v>3.7000000000000028</v>
      </c>
    </row>
    <row r="526" spans="1:13">
      <c r="A526" s="46">
        <v>44541</v>
      </c>
      <c r="B526" s="405">
        <v>24017</v>
      </c>
      <c r="C526" s="405" t="s">
        <v>41</v>
      </c>
      <c r="D526" t="s">
        <v>14</v>
      </c>
      <c r="E526" s="25"/>
      <c r="F526" s="1">
        <v>3.7</v>
      </c>
      <c r="G526" s="1">
        <f t="shared" si="8"/>
        <v>0</v>
      </c>
    </row>
    <row r="527" spans="1:13">
      <c r="A527" s="68">
        <v>44500</v>
      </c>
      <c r="B527" s="404" t="s">
        <v>11</v>
      </c>
      <c r="C527" s="404" t="s">
        <v>27</v>
      </c>
      <c r="D527" t="s">
        <v>13</v>
      </c>
      <c r="E527" s="25">
        <v>10.9</v>
      </c>
      <c r="G527" s="1">
        <f t="shared" si="8"/>
        <v>10.9</v>
      </c>
      <c r="M527" s="1"/>
    </row>
    <row r="528" spans="1:13">
      <c r="A528" s="46"/>
      <c r="B528" s="405"/>
      <c r="C528" s="405"/>
      <c r="D528" t="s">
        <v>14</v>
      </c>
      <c r="E528" s="25">
        <v>1.6</v>
      </c>
      <c r="G528" s="1">
        <f t="shared" si="8"/>
        <v>12.5</v>
      </c>
      <c r="M528" s="1"/>
    </row>
    <row r="529" spans="1:13">
      <c r="A529" s="46"/>
      <c r="B529" s="405"/>
      <c r="C529" s="405"/>
      <c r="D529" t="s">
        <v>15</v>
      </c>
      <c r="E529" s="25">
        <v>60</v>
      </c>
      <c r="G529" s="1">
        <f t="shared" si="8"/>
        <v>72.5</v>
      </c>
    </row>
    <row r="530" spans="1:13">
      <c r="A530" s="46"/>
      <c r="B530" s="405"/>
      <c r="C530" s="405"/>
      <c r="D530" t="s">
        <v>16</v>
      </c>
      <c r="E530" s="25">
        <v>5</v>
      </c>
      <c r="G530" s="1">
        <f t="shared" si="8"/>
        <v>77.5</v>
      </c>
    </row>
    <row r="531" spans="1:13">
      <c r="A531" s="30">
        <v>44500</v>
      </c>
      <c r="B531" s="405" t="s">
        <v>10</v>
      </c>
      <c r="C531" s="405" t="s">
        <v>27</v>
      </c>
      <c r="D531" t="s">
        <v>15</v>
      </c>
      <c r="E531" s="25"/>
      <c r="F531" s="1">
        <v>60</v>
      </c>
      <c r="G531" s="1">
        <f t="shared" si="8"/>
        <v>17.5</v>
      </c>
    </row>
    <row r="532" spans="1:13">
      <c r="A532" s="30">
        <v>44500</v>
      </c>
      <c r="B532" s="405" t="s">
        <v>10</v>
      </c>
      <c r="C532" s="405" t="s">
        <v>27</v>
      </c>
      <c r="D532" t="s">
        <v>16</v>
      </c>
      <c r="E532" s="25"/>
      <c r="F532" s="1">
        <v>5</v>
      </c>
      <c r="G532" s="1">
        <f t="shared" si="8"/>
        <v>12.5</v>
      </c>
      <c r="K532" s="30"/>
      <c r="L532" s="405"/>
      <c r="M532" s="162"/>
    </row>
    <row r="533" spans="1:13">
      <c r="A533" s="46">
        <v>44541</v>
      </c>
      <c r="B533" s="405">
        <v>24017</v>
      </c>
      <c r="C533" s="405" t="s">
        <v>27</v>
      </c>
      <c r="D533" t="s">
        <v>13</v>
      </c>
      <c r="E533" s="25"/>
      <c r="F533" s="1">
        <v>10.9</v>
      </c>
      <c r="G533" s="1">
        <f t="shared" si="8"/>
        <v>1.5999999999999996</v>
      </c>
    </row>
    <row r="534" spans="1:13">
      <c r="A534" s="46">
        <v>44541</v>
      </c>
      <c r="B534" s="405">
        <v>24017</v>
      </c>
      <c r="C534" s="405" t="s">
        <v>27</v>
      </c>
      <c r="D534" t="s">
        <v>14</v>
      </c>
      <c r="E534" s="25"/>
      <c r="F534" s="1">
        <v>1.6</v>
      </c>
      <c r="G534" s="1">
        <f t="shared" si="8"/>
        <v>0</v>
      </c>
    </row>
    <row r="535" spans="1:13">
      <c r="A535" s="68">
        <v>44530</v>
      </c>
      <c r="B535" s="404" t="s">
        <v>11</v>
      </c>
      <c r="C535" s="404" t="s">
        <v>28</v>
      </c>
      <c r="D535" t="s">
        <v>13</v>
      </c>
      <c r="E535" s="25">
        <v>11.6</v>
      </c>
      <c r="G535" s="1">
        <f t="shared" si="8"/>
        <v>11.6</v>
      </c>
      <c r="H535" s="30"/>
      <c r="I535" s="405"/>
    </row>
    <row r="536" spans="1:13">
      <c r="A536" s="46"/>
      <c r="B536" s="405"/>
      <c r="C536" s="405"/>
      <c r="D536" t="s">
        <v>14</v>
      </c>
      <c r="E536" s="25">
        <v>3</v>
      </c>
      <c r="G536" s="1">
        <f t="shared" si="8"/>
        <v>14.6</v>
      </c>
      <c r="H536" s="30"/>
      <c r="I536" s="405"/>
    </row>
    <row r="537" spans="1:13">
      <c r="A537" s="46"/>
      <c r="B537" s="405"/>
      <c r="C537" s="405"/>
      <c r="D537" t="s">
        <v>15</v>
      </c>
      <c r="E537" s="25">
        <v>60</v>
      </c>
      <c r="G537" s="1">
        <f t="shared" si="8"/>
        <v>74.599999999999994</v>
      </c>
    </row>
    <row r="538" spans="1:13">
      <c r="A538" s="46"/>
      <c r="B538" s="405"/>
      <c r="C538" s="405"/>
      <c r="D538" t="s">
        <v>16</v>
      </c>
      <c r="E538" s="25">
        <v>5</v>
      </c>
      <c r="G538" s="1">
        <f t="shared" si="8"/>
        <v>79.599999999999994</v>
      </c>
    </row>
    <row r="539" spans="1:13">
      <c r="A539" s="46"/>
      <c r="B539" s="405"/>
      <c r="C539" s="405"/>
      <c r="D539" t="s">
        <v>45</v>
      </c>
      <c r="E539" s="25">
        <v>10</v>
      </c>
      <c r="G539" s="1">
        <f t="shared" si="8"/>
        <v>89.6</v>
      </c>
    </row>
    <row r="540" spans="1:13">
      <c r="A540" s="46"/>
      <c r="B540" s="405"/>
      <c r="C540" s="405"/>
      <c r="D540" s="35" t="s">
        <v>46</v>
      </c>
      <c r="E540" s="160">
        <v>93</v>
      </c>
      <c r="G540" s="1">
        <f t="shared" si="8"/>
        <v>182.6</v>
      </c>
    </row>
    <row r="541" spans="1:13">
      <c r="A541" s="46">
        <v>44530</v>
      </c>
      <c r="B541" s="405" t="s">
        <v>10</v>
      </c>
      <c r="C541" s="405" t="s">
        <v>28</v>
      </c>
      <c r="D541" t="s">
        <v>15</v>
      </c>
      <c r="E541" s="25"/>
      <c r="F541" s="1">
        <v>60</v>
      </c>
      <c r="G541" s="1">
        <f t="shared" si="8"/>
        <v>122.6</v>
      </c>
    </row>
    <row r="542" spans="1:13">
      <c r="A542" s="46">
        <v>44530</v>
      </c>
      <c r="B542" s="405" t="s">
        <v>10</v>
      </c>
      <c r="C542" s="405" t="s">
        <v>28</v>
      </c>
      <c r="D542" t="s">
        <v>16</v>
      </c>
      <c r="E542" s="25"/>
      <c r="F542" s="1">
        <v>5</v>
      </c>
      <c r="G542" s="1">
        <f t="shared" si="8"/>
        <v>117.6</v>
      </c>
    </row>
    <row r="543" spans="1:13">
      <c r="A543" s="46">
        <v>117577</v>
      </c>
      <c r="B543" s="405" t="s">
        <v>725</v>
      </c>
      <c r="C543" s="405" t="s">
        <v>28</v>
      </c>
      <c r="D543" t="s">
        <v>45</v>
      </c>
      <c r="E543" s="25"/>
      <c r="F543" s="1">
        <v>10</v>
      </c>
      <c r="G543" s="1">
        <f t="shared" si="8"/>
        <v>107.6</v>
      </c>
    </row>
    <row r="544" spans="1:13">
      <c r="A544" s="46">
        <v>44587</v>
      </c>
      <c r="B544" s="405">
        <v>24156</v>
      </c>
      <c r="C544" s="405" t="s">
        <v>28</v>
      </c>
      <c r="D544" t="s">
        <v>13</v>
      </c>
      <c r="E544" s="25"/>
      <c r="F544" s="1">
        <v>11.6</v>
      </c>
      <c r="G544" s="1">
        <f t="shared" si="8"/>
        <v>96</v>
      </c>
    </row>
    <row r="545" spans="1:13">
      <c r="A545" s="46">
        <v>44587</v>
      </c>
      <c r="B545" s="405">
        <v>24156</v>
      </c>
      <c r="C545" s="405" t="s">
        <v>28</v>
      </c>
      <c r="D545" t="s">
        <v>14</v>
      </c>
      <c r="E545" s="25"/>
      <c r="F545" s="1">
        <v>3</v>
      </c>
      <c r="G545" s="1">
        <f t="shared" si="8"/>
        <v>93</v>
      </c>
      <c r="J545" s="405"/>
      <c r="L545" s="44"/>
    </row>
    <row r="546" spans="1:13">
      <c r="A546" s="30">
        <v>43809</v>
      </c>
      <c r="B546" s="405" t="s">
        <v>722</v>
      </c>
      <c r="C546" s="405" t="s">
        <v>28</v>
      </c>
      <c r="D546" s="35" t="s">
        <v>46</v>
      </c>
      <c r="E546" s="25"/>
      <c r="F546" s="1">
        <v>46.5</v>
      </c>
      <c r="G546" s="1">
        <f t="shared" si="8"/>
        <v>46.5</v>
      </c>
      <c r="J546" s="405"/>
      <c r="L546" s="44"/>
    </row>
    <row r="547" spans="1:13">
      <c r="A547" s="30">
        <v>44648</v>
      </c>
      <c r="B547" s="405">
        <v>24666</v>
      </c>
      <c r="C547" s="405" t="s">
        <v>28</v>
      </c>
      <c r="D547" s="35" t="s">
        <v>46</v>
      </c>
      <c r="E547" s="25"/>
      <c r="F547" s="1">
        <v>46.5</v>
      </c>
      <c r="G547" s="1">
        <f t="shared" si="8"/>
        <v>0</v>
      </c>
      <c r="J547" s="405"/>
      <c r="L547" s="44"/>
    </row>
    <row r="548" spans="1:13">
      <c r="A548" s="68">
        <v>44561</v>
      </c>
      <c r="B548" s="404" t="s">
        <v>11</v>
      </c>
      <c r="C548" s="404" t="s">
        <v>29</v>
      </c>
      <c r="D548" t="s">
        <v>13</v>
      </c>
      <c r="E548" s="25">
        <v>12.2</v>
      </c>
      <c r="G548" s="1">
        <f t="shared" si="8"/>
        <v>12.2</v>
      </c>
      <c r="J548" s="404"/>
      <c r="L548" s="1"/>
    </row>
    <row r="549" spans="1:13">
      <c r="A549" s="46"/>
      <c r="B549" s="405"/>
      <c r="C549" s="405"/>
      <c r="D549" t="s">
        <v>14</v>
      </c>
      <c r="E549" s="25">
        <v>3.4</v>
      </c>
      <c r="G549" s="1">
        <f t="shared" si="8"/>
        <v>15.6</v>
      </c>
      <c r="J549" s="404"/>
      <c r="L549" s="1"/>
    </row>
    <row r="550" spans="1:13">
      <c r="A550" s="46"/>
      <c r="B550" s="405"/>
      <c r="C550" s="405"/>
      <c r="D550" t="s">
        <v>15</v>
      </c>
      <c r="E550" s="25">
        <v>60</v>
      </c>
      <c r="G550" s="1">
        <f t="shared" si="8"/>
        <v>75.599999999999994</v>
      </c>
      <c r="J550" s="404"/>
      <c r="L550" s="1"/>
    </row>
    <row r="551" spans="1:13">
      <c r="A551" s="46"/>
      <c r="B551" s="405"/>
      <c r="C551" s="405"/>
      <c r="D551" t="s">
        <v>16</v>
      </c>
      <c r="E551" s="25">
        <v>5</v>
      </c>
      <c r="G551" s="1">
        <f t="shared" si="8"/>
        <v>80.599999999999994</v>
      </c>
      <c r="J551" s="404"/>
      <c r="L551" s="1"/>
    </row>
    <row r="552" spans="1:13">
      <c r="A552" s="46">
        <v>44530</v>
      </c>
      <c r="B552" s="405" t="s">
        <v>64</v>
      </c>
      <c r="C552" s="405" t="s">
        <v>29</v>
      </c>
      <c r="D552" t="s">
        <v>15</v>
      </c>
      <c r="E552" s="25"/>
      <c r="F552" s="1">
        <v>2</v>
      </c>
      <c r="G552" s="1">
        <f t="shared" si="8"/>
        <v>78.599999999999994</v>
      </c>
      <c r="J552" s="404"/>
      <c r="L552" s="1"/>
    </row>
    <row r="553" spans="1:13">
      <c r="A553" s="46">
        <v>44561</v>
      </c>
      <c r="B553" s="405" t="s">
        <v>48</v>
      </c>
      <c r="C553" s="405" t="s">
        <v>29</v>
      </c>
      <c r="D553" t="s">
        <v>15</v>
      </c>
      <c r="E553" s="25"/>
      <c r="F553" s="1">
        <v>58</v>
      </c>
      <c r="G553" s="1">
        <f t="shared" si="8"/>
        <v>20.599999999999994</v>
      </c>
      <c r="J553" s="404"/>
      <c r="L553" s="1"/>
    </row>
    <row r="554" spans="1:13">
      <c r="A554" s="46">
        <v>44561</v>
      </c>
      <c r="B554" s="405" t="s">
        <v>48</v>
      </c>
      <c r="C554" s="405" t="s">
        <v>29</v>
      </c>
      <c r="D554" t="s">
        <v>16</v>
      </c>
      <c r="E554" s="25"/>
      <c r="F554" s="1">
        <v>5</v>
      </c>
      <c r="G554" s="1">
        <f t="shared" si="8"/>
        <v>15.599999999999994</v>
      </c>
      <c r="J554" s="404"/>
      <c r="L554" s="1"/>
    </row>
    <row r="555" spans="1:13">
      <c r="A555" s="46">
        <v>44587</v>
      </c>
      <c r="B555" s="405">
        <v>24156</v>
      </c>
      <c r="C555" s="405" t="s">
        <v>29</v>
      </c>
      <c r="D555" t="s">
        <v>13</v>
      </c>
      <c r="E555" s="25"/>
      <c r="F555" s="1">
        <v>12.2</v>
      </c>
      <c r="G555" s="1">
        <f t="shared" si="8"/>
        <v>3.399999999999995</v>
      </c>
      <c r="J555" s="404"/>
      <c r="L555" s="1"/>
    </row>
    <row r="556" spans="1:13">
      <c r="A556" s="46">
        <v>44587</v>
      </c>
      <c r="B556" s="405">
        <v>24156</v>
      </c>
      <c r="C556" s="405" t="s">
        <v>29</v>
      </c>
      <c r="D556" t="s">
        <v>14</v>
      </c>
      <c r="E556" s="25"/>
      <c r="F556" s="1">
        <v>3.4</v>
      </c>
      <c r="G556" s="1">
        <f t="shared" si="8"/>
        <v>-4.8849813083506888E-15</v>
      </c>
      <c r="J556" s="404"/>
      <c r="L556" s="1"/>
    </row>
    <row r="557" spans="1:13">
      <c r="A557" s="68">
        <v>44592</v>
      </c>
      <c r="B557" s="404" t="s">
        <v>11</v>
      </c>
      <c r="C557" s="404" t="s">
        <v>12</v>
      </c>
      <c r="D557" t="s">
        <v>13</v>
      </c>
      <c r="E557" s="25">
        <v>12.9</v>
      </c>
      <c r="G557" s="1">
        <f t="shared" si="8"/>
        <v>12.899999999999995</v>
      </c>
      <c r="J557" s="404"/>
      <c r="L557" s="1"/>
    </row>
    <row r="558" spans="1:13">
      <c r="A558" s="46"/>
      <c r="B558" s="405"/>
      <c r="C558" s="405"/>
      <c r="D558" t="s">
        <v>14</v>
      </c>
      <c r="E558" s="25">
        <v>1.3</v>
      </c>
      <c r="G558" s="1">
        <f t="shared" si="8"/>
        <v>14.199999999999996</v>
      </c>
      <c r="J558" s="404"/>
      <c r="L558" s="1"/>
    </row>
    <row r="559" spans="1:13">
      <c r="A559" s="46"/>
      <c r="B559" s="405"/>
      <c r="C559" s="405"/>
      <c r="D559" t="s">
        <v>15</v>
      </c>
      <c r="E559" s="25">
        <v>60</v>
      </c>
      <c r="G559" s="1">
        <f t="shared" si="8"/>
        <v>74.199999999999989</v>
      </c>
      <c r="J559" s="404"/>
      <c r="L559" s="1"/>
      <c r="M559" s="13"/>
    </row>
    <row r="560" spans="1:13">
      <c r="A560" s="46"/>
      <c r="B560" s="405"/>
      <c r="C560" s="405"/>
      <c r="D560" t="s">
        <v>16</v>
      </c>
      <c r="E560" s="25">
        <v>5</v>
      </c>
      <c r="G560" s="1">
        <f t="shared" si="8"/>
        <v>79.199999999999989</v>
      </c>
      <c r="J560" s="404"/>
      <c r="K560" s="35"/>
      <c r="L560" s="88"/>
      <c r="M560" s="13"/>
    </row>
    <row r="561" spans="1:12">
      <c r="A561" s="46"/>
      <c r="B561" s="405"/>
      <c r="C561" s="405"/>
      <c r="D561" t="s">
        <v>726</v>
      </c>
      <c r="E561" s="25">
        <v>10</v>
      </c>
      <c r="G561" s="1">
        <f t="shared" si="8"/>
        <v>89.199999999999989</v>
      </c>
    </row>
    <row r="562" spans="1:12">
      <c r="A562" s="46">
        <v>44592</v>
      </c>
      <c r="B562" s="405" t="s">
        <v>49</v>
      </c>
      <c r="C562" s="405" t="s">
        <v>12</v>
      </c>
      <c r="D562" t="s">
        <v>15</v>
      </c>
      <c r="E562" s="25"/>
      <c r="F562" s="1">
        <v>60</v>
      </c>
      <c r="G562" s="1">
        <f t="shared" si="8"/>
        <v>29.199999999999989</v>
      </c>
      <c r="L562" s="44"/>
    </row>
    <row r="563" spans="1:12">
      <c r="A563" s="46">
        <v>44592</v>
      </c>
      <c r="B563" s="405" t="s">
        <v>49</v>
      </c>
      <c r="C563" s="405" t="s">
        <v>12</v>
      </c>
      <c r="D563" t="s">
        <v>16</v>
      </c>
      <c r="E563" s="25"/>
      <c r="F563" s="1">
        <v>5</v>
      </c>
      <c r="G563" s="1">
        <f t="shared" si="8"/>
        <v>24.199999999999989</v>
      </c>
    </row>
    <row r="564" spans="1:12">
      <c r="A564" s="46">
        <v>44621</v>
      </c>
      <c r="B564" s="405">
        <v>24504</v>
      </c>
      <c r="C564" s="405" t="s">
        <v>12</v>
      </c>
      <c r="D564" t="s">
        <v>13</v>
      </c>
      <c r="E564" s="25"/>
      <c r="F564" s="1">
        <v>12.9</v>
      </c>
      <c r="G564" s="1">
        <f t="shared" si="8"/>
        <v>11.299999999999988</v>
      </c>
    </row>
    <row r="565" spans="1:12">
      <c r="A565" s="46">
        <v>44621</v>
      </c>
      <c r="B565" s="405">
        <v>24504</v>
      </c>
      <c r="C565" s="405" t="s">
        <v>12</v>
      </c>
      <c r="D565" t="s">
        <v>14</v>
      </c>
      <c r="E565" s="25"/>
      <c r="F565" s="1">
        <v>1.3</v>
      </c>
      <c r="G565" s="1">
        <f t="shared" si="8"/>
        <v>9.9999999999999876</v>
      </c>
    </row>
    <row r="566" spans="1:12">
      <c r="A566" s="46">
        <v>44621</v>
      </c>
      <c r="B566" s="405">
        <v>24504</v>
      </c>
      <c r="C566" s="405" t="s">
        <v>12</v>
      </c>
      <c r="D566" t="s">
        <v>726</v>
      </c>
      <c r="E566" s="25"/>
      <c r="F566" s="1">
        <v>10</v>
      </c>
      <c r="G566" s="1">
        <f t="shared" si="8"/>
        <v>0</v>
      </c>
    </row>
    <row r="567" spans="1:12">
      <c r="A567" s="68">
        <v>44648</v>
      </c>
      <c r="B567" s="404" t="s">
        <v>11</v>
      </c>
      <c r="C567" s="404" t="s">
        <v>19</v>
      </c>
      <c r="D567" t="s">
        <v>13</v>
      </c>
      <c r="E567" s="44">
        <v>63.6</v>
      </c>
      <c r="G567" s="1">
        <f t="shared" si="8"/>
        <v>63.6</v>
      </c>
    </row>
    <row r="568" spans="1:12">
      <c r="A568" s="46"/>
      <c r="B568" s="405"/>
      <c r="C568" s="405"/>
      <c r="D568" t="s">
        <v>14</v>
      </c>
      <c r="E568" s="25">
        <v>4.3</v>
      </c>
      <c r="G568" s="1">
        <f t="shared" si="8"/>
        <v>67.900000000000006</v>
      </c>
    </row>
    <row r="569" spans="1:12">
      <c r="A569" s="46"/>
      <c r="B569" s="405"/>
      <c r="C569" s="405"/>
      <c r="D569" t="s">
        <v>15</v>
      </c>
      <c r="E569" s="25">
        <v>56</v>
      </c>
      <c r="G569" s="1">
        <f t="shared" si="8"/>
        <v>123.9</v>
      </c>
    </row>
    <row r="570" spans="1:12">
      <c r="A570" s="46"/>
      <c r="B570" s="405"/>
      <c r="C570" s="405"/>
      <c r="D570" t="s">
        <v>16</v>
      </c>
      <c r="E570" s="25">
        <v>5</v>
      </c>
      <c r="G570" s="1">
        <f t="shared" si="8"/>
        <v>128.9</v>
      </c>
    </row>
    <row r="571" spans="1:12">
      <c r="A571" s="46">
        <v>44644</v>
      </c>
      <c r="B571" s="405">
        <v>24589</v>
      </c>
      <c r="C571" s="405" t="s">
        <v>19</v>
      </c>
      <c r="D571" t="s">
        <v>13</v>
      </c>
      <c r="E571" s="25"/>
      <c r="F571">
        <v>63.6</v>
      </c>
      <c r="G571" s="1">
        <f t="shared" si="8"/>
        <v>65.300000000000011</v>
      </c>
    </row>
    <row r="572" spans="1:12">
      <c r="A572" s="46">
        <v>44644</v>
      </c>
      <c r="B572" s="405">
        <v>24589</v>
      </c>
      <c r="C572" s="405" t="s">
        <v>19</v>
      </c>
      <c r="D572" t="s">
        <v>14</v>
      </c>
      <c r="E572" s="25"/>
      <c r="F572" s="1">
        <v>4.3</v>
      </c>
      <c r="G572" s="1">
        <f t="shared" si="8"/>
        <v>61.000000000000014</v>
      </c>
    </row>
    <row r="573" spans="1:12">
      <c r="A573" s="46">
        <v>44649</v>
      </c>
      <c r="B573" s="405">
        <v>24752</v>
      </c>
      <c r="C573" s="405" t="s">
        <v>19</v>
      </c>
      <c r="D573" t="s">
        <v>15</v>
      </c>
      <c r="E573" s="25"/>
      <c r="F573" s="1">
        <v>56</v>
      </c>
      <c r="G573" s="1">
        <f t="shared" si="8"/>
        <v>5.0000000000000142</v>
      </c>
    </row>
    <row r="574" spans="1:12">
      <c r="A574" s="46">
        <v>44649</v>
      </c>
      <c r="B574" s="405">
        <v>24752</v>
      </c>
      <c r="C574" s="405" t="s">
        <v>19</v>
      </c>
      <c r="D574" t="s">
        <v>16</v>
      </c>
      <c r="E574" s="25"/>
      <c r="F574" s="1">
        <v>5</v>
      </c>
      <c r="G574" s="1">
        <f t="shared" si="8"/>
        <v>1.4210854715202004E-14</v>
      </c>
    </row>
    <row r="575" spans="1:12">
      <c r="A575" s="68">
        <v>44651</v>
      </c>
      <c r="B575" s="404" t="s">
        <v>11</v>
      </c>
      <c r="C575" s="404" t="s">
        <v>20</v>
      </c>
      <c r="D575" t="s">
        <v>13</v>
      </c>
      <c r="E575" s="25">
        <v>13.1</v>
      </c>
      <c r="G575" s="1">
        <f t="shared" si="8"/>
        <v>13.100000000000014</v>
      </c>
    </row>
    <row r="576" spans="1:12">
      <c r="A576" s="46"/>
      <c r="B576" s="405"/>
      <c r="C576" s="405"/>
      <c r="D576" t="s">
        <v>14</v>
      </c>
      <c r="E576" s="25">
        <v>5.2</v>
      </c>
      <c r="G576" s="1">
        <f t="shared" si="8"/>
        <v>18.300000000000015</v>
      </c>
    </row>
    <row r="577" spans="1:7">
      <c r="A577" s="46"/>
      <c r="B577" s="405"/>
      <c r="C577" s="405"/>
      <c r="D577" t="s">
        <v>15</v>
      </c>
      <c r="E577" s="25">
        <v>60</v>
      </c>
      <c r="G577" s="1">
        <f t="shared" si="8"/>
        <v>78.300000000000011</v>
      </c>
    </row>
    <row r="578" spans="1:7">
      <c r="A578" s="46"/>
      <c r="B578" s="405"/>
      <c r="C578" s="405"/>
      <c r="D578" t="s">
        <v>16</v>
      </c>
      <c r="E578" s="25">
        <v>5</v>
      </c>
      <c r="G578" s="1">
        <f t="shared" si="8"/>
        <v>83.300000000000011</v>
      </c>
    </row>
    <row r="579" spans="1:7">
      <c r="A579" s="46">
        <v>44732</v>
      </c>
      <c r="B579" s="405">
        <v>24994</v>
      </c>
      <c r="C579" s="405" t="s">
        <v>20</v>
      </c>
      <c r="D579" t="s">
        <v>13</v>
      </c>
      <c r="E579" s="25"/>
      <c r="F579" s="1">
        <v>13.1</v>
      </c>
      <c r="G579" s="1">
        <f t="shared" si="8"/>
        <v>70.200000000000017</v>
      </c>
    </row>
    <row r="580" spans="1:7">
      <c r="A580" s="46">
        <v>44732</v>
      </c>
      <c r="B580" s="405">
        <v>24994</v>
      </c>
      <c r="C580" s="405" t="s">
        <v>20</v>
      </c>
      <c r="D580" t="s">
        <v>14</v>
      </c>
      <c r="E580" s="25"/>
      <c r="F580" s="1">
        <v>5.2</v>
      </c>
      <c r="G580" s="1">
        <f t="shared" si="8"/>
        <v>65.000000000000014</v>
      </c>
    </row>
    <row r="581" spans="1:7">
      <c r="A581" s="46">
        <v>44732</v>
      </c>
      <c r="B581" s="405">
        <v>24994</v>
      </c>
      <c r="C581" s="405" t="s">
        <v>20</v>
      </c>
      <c r="D581" t="s">
        <v>15</v>
      </c>
      <c r="E581" s="25"/>
      <c r="F581" s="1">
        <v>60</v>
      </c>
      <c r="G581" s="1">
        <f t="shared" si="8"/>
        <v>5.0000000000000142</v>
      </c>
    </row>
    <row r="582" spans="1:7">
      <c r="A582" s="46">
        <v>44732</v>
      </c>
      <c r="B582" s="405">
        <v>24994</v>
      </c>
      <c r="C582" s="405" t="s">
        <v>20</v>
      </c>
      <c r="D582" t="s">
        <v>16</v>
      </c>
      <c r="E582" s="25"/>
      <c r="F582" s="1">
        <v>5</v>
      </c>
      <c r="G582" s="1">
        <f t="shared" ref="G582:G686" si="9">+G581+E582-F582</f>
        <v>1.4210854715202004E-14</v>
      </c>
    </row>
    <row r="583" spans="1:7">
      <c r="A583" s="68">
        <v>44681</v>
      </c>
      <c r="B583" s="404" t="s">
        <v>11</v>
      </c>
      <c r="C583" s="404" t="s">
        <v>21</v>
      </c>
      <c r="D583" t="s">
        <v>13</v>
      </c>
      <c r="E583" s="25">
        <v>32.299999999999997</v>
      </c>
      <c r="G583" s="1">
        <f t="shared" si="9"/>
        <v>32.300000000000011</v>
      </c>
    </row>
    <row r="584" spans="1:7">
      <c r="A584" s="46"/>
      <c r="B584" s="405"/>
      <c r="C584" s="405"/>
      <c r="D584" t="s">
        <v>14</v>
      </c>
      <c r="E584" s="25">
        <v>2.8</v>
      </c>
      <c r="G584" s="1">
        <f t="shared" si="9"/>
        <v>35.100000000000009</v>
      </c>
    </row>
    <row r="585" spans="1:7">
      <c r="A585" s="46"/>
      <c r="B585" s="405"/>
      <c r="C585" s="405"/>
      <c r="D585" t="s">
        <v>15</v>
      </c>
      <c r="E585" s="25">
        <v>60</v>
      </c>
      <c r="G585" s="1">
        <f t="shared" si="9"/>
        <v>95.100000000000009</v>
      </c>
    </row>
    <row r="586" spans="1:7">
      <c r="A586" s="46"/>
      <c r="B586" s="405"/>
      <c r="C586" s="405"/>
      <c r="D586" t="s">
        <v>16</v>
      </c>
      <c r="E586" s="25">
        <v>5</v>
      </c>
      <c r="G586" s="1">
        <f t="shared" si="9"/>
        <v>100.10000000000001</v>
      </c>
    </row>
    <row r="587" spans="1:7">
      <c r="B587" s="405"/>
      <c r="C587" s="405"/>
      <c r="D587" t="s">
        <v>727</v>
      </c>
      <c r="E587" s="44">
        <v>10</v>
      </c>
      <c r="G587" s="1">
        <f t="shared" si="9"/>
        <v>110.10000000000001</v>
      </c>
    </row>
    <row r="588" spans="1:7">
      <c r="A588" s="46">
        <v>44732</v>
      </c>
      <c r="B588" s="405">
        <v>24995</v>
      </c>
      <c r="C588" s="405" t="s">
        <v>21</v>
      </c>
      <c r="D588" t="s">
        <v>13</v>
      </c>
      <c r="F588" s="1">
        <v>32.299999999999997</v>
      </c>
      <c r="G588" s="1">
        <f t="shared" si="9"/>
        <v>77.800000000000011</v>
      </c>
    </row>
    <row r="589" spans="1:7">
      <c r="A589" s="46">
        <v>44732</v>
      </c>
      <c r="B589" s="405">
        <v>24995</v>
      </c>
      <c r="C589" s="405" t="s">
        <v>21</v>
      </c>
      <c r="D589" t="s">
        <v>14</v>
      </c>
      <c r="F589" s="1">
        <v>2.8</v>
      </c>
      <c r="G589" s="1">
        <f t="shared" si="9"/>
        <v>75.000000000000014</v>
      </c>
    </row>
    <row r="590" spans="1:7">
      <c r="A590" s="46">
        <v>44732</v>
      </c>
      <c r="B590" s="405">
        <v>24995</v>
      </c>
      <c r="C590" s="405" t="s">
        <v>21</v>
      </c>
      <c r="D590" t="s">
        <v>15</v>
      </c>
      <c r="F590" s="1">
        <v>60</v>
      </c>
      <c r="G590" s="1">
        <f t="shared" si="9"/>
        <v>15.000000000000014</v>
      </c>
    </row>
    <row r="591" spans="1:7">
      <c r="A591" s="46">
        <v>44732</v>
      </c>
      <c r="B591" s="405">
        <v>24995</v>
      </c>
      <c r="C591" s="405" t="s">
        <v>21</v>
      </c>
      <c r="D591" t="s">
        <v>16</v>
      </c>
      <c r="F591" s="1">
        <v>5</v>
      </c>
      <c r="G591" s="1">
        <f t="shared" si="9"/>
        <v>10.000000000000014</v>
      </c>
    </row>
    <row r="592" spans="1:7">
      <c r="A592" s="46">
        <v>44732</v>
      </c>
      <c r="B592" s="405">
        <v>24995</v>
      </c>
      <c r="C592" s="405" t="s">
        <v>21</v>
      </c>
      <c r="D592" t="s">
        <v>727</v>
      </c>
      <c r="F592" s="13">
        <v>10</v>
      </c>
      <c r="G592" s="1">
        <f t="shared" si="9"/>
        <v>1.4210854715202004E-14</v>
      </c>
    </row>
    <row r="593" spans="1:7">
      <c r="A593" s="68">
        <v>44712</v>
      </c>
      <c r="B593" s="404" t="s">
        <v>11</v>
      </c>
      <c r="C593" s="404" t="s">
        <v>22</v>
      </c>
      <c r="D593" t="s">
        <v>13</v>
      </c>
      <c r="E593" s="25">
        <v>12.4</v>
      </c>
      <c r="G593" s="1">
        <f t="shared" si="9"/>
        <v>12.400000000000015</v>
      </c>
    </row>
    <row r="594" spans="1:7">
      <c r="A594" s="68"/>
      <c r="B594" s="404"/>
      <c r="C594" s="404"/>
      <c r="D594" t="s">
        <v>14</v>
      </c>
      <c r="E594" s="25">
        <v>9.1</v>
      </c>
      <c r="G594" s="1">
        <f t="shared" si="9"/>
        <v>21.500000000000014</v>
      </c>
    </row>
    <row r="595" spans="1:7">
      <c r="A595" s="46"/>
      <c r="B595" s="405"/>
      <c r="C595" s="405"/>
      <c r="D595" t="s">
        <v>15</v>
      </c>
      <c r="E595" s="25">
        <v>60</v>
      </c>
      <c r="G595" s="1">
        <f t="shared" si="9"/>
        <v>81.500000000000014</v>
      </c>
    </row>
    <row r="596" spans="1:7">
      <c r="A596" s="46"/>
      <c r="B596" s="405"/>
      <c r="C596" s="405"/>
      <c r="D596" t="s">
        <v>16</v>
      </c>
      <c r="E596" s="25">
        <v>5</v>
      </c>
      <c r="G596" s="1">
        <f t="shared" si="9"/>
        <v>86.500000000000014</v>
      </c>
    </row>
    <row r="597" spans="1:7">
      <c r="A597" s="46"/>
      <c r="B597" s="405"/>
      <c r="C597" s="405"/>
      <c r="D597" t="s">
        <v>107</v>
      </c>
      <c r="E597" s="25">
        <v>6</v>
      </c>
      <c r="G597" s="1">
        <f t="shared" si="9"/>
        <v>92.500000000000014</v>
      </c>
    </row>
    <row r="598" spans="1:7">
      <c r="A598" s="30">
        <v>44760</v>
      </c>
      <c r="B598" s="405" t="s">
        <v>728</v>
      </c>
      <c r="C598" s="405" t="s">
        <v>22</v>
      </c>
      <c r="D598" t="s">
        <v>13</v>
      </c>
      <c r="F598" s="1">
        <v>12.4</v>
      </c>
      <c r="G598" s="1">
        <f t="shared" si="9"/>
        <v>80.100000000000009</v>
      </c>
    </row>
    <row r="599" spans="1:7">
      <c r="A599" s="30">
        <v>44760</v>
      </c>
      <c r="B599" s="405" t="s">
        <v>728</v>
      </c>
      <c r="C599" s="405" t="s">
        <v>22</v>
      </c>
      <c r="D599" t="s">
        <v>14</v>
      </c>
      <c r="F599" s="1">
        <v>9.1</v>
      </c>
      <c r="G599" s="1">
        <f t="shared" si="9"/>
        <v>71.000000000000014</v>
      </c>
    </row>
    <row r="600" spans="1:7">
      <c r="A600" s="30">
        <v>44760</v>
      </c>
      <c r="B600" s="405" t="s">
        <v>728</v>
      </c>
      <c r="C600" s="405" t="s">
        <v>22</v>
      </c>
      <c r="D600" t="s">
        <v>15</v>
      </c>
      <c r="F600" s="1">
        <v>60</v>
      </c>
      <c r="G600" s="1">
        <f t="shared" si="9"/>
        <v>11.000000000000014</v>
      </c>
    </row>
    <row r="601" spans="1:7">
      <c r="A601" s="30">
        <v>44760</v>
      </c>
      <c r="B601" s="405" t="s">
        <v>728</v>
      </c>
      <c r="C601" s="405" t="s">
        <v>22</v>
      </c>
      <c r="D601" t="s">
        <v>16</v>
      </c>
      <c r="F601" s="1">
        <v>5</v>
      </c>
      <c r="G601" s="1">
        <f t="shared" si="9"/>
        <v>6.0000000000000142</v>
      </c>
    </row>
    <row r="602" spans="1:7">
      <c r="A602" s="30">
        <v>44797</v>
      </c>
      <c r="B602" s="405" t="s">
        <v>729</v>
      </c>
      <c r="C602" s="405" t="s">
        <v>22</v>
      </c>
      <c r="D602" t="s">
        <v>107</v>
      </c>
      <c r="F602" s="25">
        <v>6</v>
      </c>
      <c r="G602" s="1">
        <f t="shared" si="9"/>
        <v>1.4210854715202004E-14</v>
      </c>
    </row>
    <row r="603" spans="1:7">
      <c r="A603" s="68">
        <v>44742</v>
      </c>
      <c r="B603" s="164" t="s">
        <v>11</v>
      </c>
      <c r="C603" s="404" t="s">
        <v>23</v>
      </c>
      <c r="D603" t="s">
        <v>13</v>
      </c>
      <c r="E603" s="44">
        <v>21.5</v>
      </c>
      <c r="G603" s="1">
        <f t="shared" si="9"/>
        <v>21.500000000000014</v>
      </c>
    </row>
    <row r="604" spans="1:7">
      <c r="A604" s="68"/>
      <c r="B604" s="164"/>
      <c r="C604" s="404"/>
      <c r="D604" t="s">
        <v>14</v>
      </c>
      <c r="E604" s="44">
        <v>6.9</v>
      </c>
      <c r="G604" s="1">
        <f t="shared" si="9"/>
        <v>28.400000000000013</v>
      </c>
    </row>
    <row r="605" spans="1:7">
      <c r="A605" s="68"/>
      <c r="B605" s="164"/>
      <c r="C605" s="404"/>
      <c r="D605" t="s">
        <v>15</v>
      </c>
      <c r="E605" s="25">
        <v>60</v>
      </c>
      <c r="G605" s="1">
        <f t="shared" si="9"/>
        <v>88.4</v>
      </c>
    </row>
    <row r="606" spans="1:7">
      <c r="A606" s="68"/>
      <c r="B606" s="164"/>
      <c r="C606" s="404"/>
      <c r="D606" t="s">
        <v>16</v>
      </c>
      <c r="E606" s="25">
        <v>5</v>
      </c>
      <c r="G606" s="1">
        <f t="shared" si="9"/>
        <v>93.4</v>
      </c>
    </row>
    <row r="607" spans="1:7">
      <c r="A607" s="46">
        <v>44755</v>
      </c>
      <c r="B607" s="167" t="s">
        <v>730</v>
      </c>
      <c r="C607" s="405" t="s">
        <v>23</v>
      </c>
      <c r="D607" t="s">
        <v>15</v>
      </c>
      <c r="F607" s="1">
        <v>60</v>
      </c>
      <c r="G607" s="1">
        <f t="shared" si="9"/>
        <v>33.400000000000006</v>
      </c>
    </row>
    <row r="608" spans="1:7">
      <c r="A608" s="46">
        <v>44755</v>
      </c>
      <c r="B608" s="167" t="s">
        <v>730</v>
      </c>
      <c r="C608" s="405" t="s">
        <v>23</v>
      </c>
      <c r="D608" t="s">
        <v>16</v>
      </c>
      <c r="F608" s="1">
        <v>5</v>
      </c>
      <c r="G608" s="1">
        <f t="shared" si="9"/>
        <v>28.400000000000006</v>
      </c>
    </row>
    <row r="609" spans="1:12">
      <c r="A609" s="30">
        <v>44797</v>
      </c>
      <c r="B609" s="405" t="s">
        <v>729</v>
      </c>
      <c r="C609" s="405" t="s">
        <v>23</v>
      </c>
      <c r="D609" t="s">
        <v>13</v>
      </c>
      <c r="F609" s="44">
        <v>21.5</v>
      </c>
      <c r="G609" s="1">
        <f t="shared" si="9"/>
        <v>6.9000000000000057</v>
      </c>
    </row>
    <row r="610" spans="1:12">
      <c r="A610" s="30">
        <v>44797</v>
      </c>
      <c r="B610" s="405" t="s">
        <v>729</v>
      </c>
      <c r="C610" s="405" t="s">
        <v>23</v>
      </c>
      <c r="D610" t="s">
        <v>14</v>
      </c>
      <c r="F610" s="44">
        <v>6.9</v>
      </c>
      <c r="G610" s="1">
        <f t="shared" si="9"/>
        <v>0</v>
      </c>
    </row>
    <row r="611" spans="1:12">
      <c r="A611" s="68">
        <v>44773</v>
      </c>
      <c r="B611" s="164" t="s">
        <v>11</v>
      </c>
      <c r="C611" s="404" t="s">
        <v>24</v>
      </c>
      <c r="D611" t="s">
        <v>13</v>
      </c>
      <c r="E611" s="44">
        <v>33.299999999999997</v>
      </c>
      <c r="G611" s="1">
        <f t="shared" si="9"/>
        <v>33.299999999999997</v>
      </c>
    </row>
    <row r="612" spans="1:12">
      <c r="A612" s="68"/>
      <c r="B612" s="164"/>
      <c r="C612" s="404"/>
      <c r="D612" t="s">
        <v>14</v>
      </c>
      <c r="E612" s="44">
        <v>9.6999999999999993</v>
      </c>
      <c r="G612" s="1">
        <f t="shared" si="9"/>
        <v>43</v>
      </c>
    </row>
    <row r="613" spans="1:12">
      <c r="A613" s="68"/>
      <c r="B613" s="164"/>
      <c r="C613" s="404"/>
      <c r="D613" t="s">
        <v>15</v>
      </c>
      <c r="E613" s="25">
        <v>60</v>
      </c>
      <c r="G613" s="1">
        <f t="shared" si="9"/>
        <v>103</v>
      </c>
    </row>
    <row r="614" spans="1:12">
      <c r="A614" s="68"/>
      <c r="B614" s="164"/>
      <c r="C614" s="404"/>
      <c r="D614" t="s">
        <v>16</v>
      </c>
      <c r="E614" s="25">
        <v>5</v>
      </c>
      <c r="G614" s="1">
        <f t="shared" si="9"/>
        <v>108</v>
      </c>
    </row>
    <row r="615" spans="1:12">
      <c r="A615" s="30">
        <v>44797</v>
      </c>
      <c r="B615" s="405" t="s">
        <v>729</v>
      </c>
      <c r="C615" s="405" t="s">
        <v>24</v>
      </c>
      <c r="D615" t="s">
        <v>13</v>
      </c>
      <c r="F615" s="44">
        <v>33.299999999999997</v>
      </c>
      <c r="G615" s="1">
        <f t="shared" si="9"/>
        <v>74.7</v>
      </c>
    </row>
    <row r="616" spans="1:12">
      <c r="A616" s="30">
        <v>44797</v>
      </c>
      <c r="B616" s="405" t="s">
        <v>729</v>
      </c>
      <c r="C616" s="405" t="s">
        <v>24</v>
      </c>
      <c r="D616" t="s">
        <v>14</v>
      </c>
      <c r="F616" s="44">
        <v>9.6999999999999993</v>
      </c>
      <c r="G616" s="1">
        <f t="shared" si="9"/>
        <v>65</v>
      </c>
    </row>
    <row r="617" spans="1:12">
      <c r="A617" s="30">
        <v>44797</v>
      </c>
      <c r="B617" s="405" t="s">
        <v>729</v>
      </c>
      <c r="C617" s="405" t="s">
        <v>24</v>
      </c>
      <c r="D617" t="s">
        <v>15</v>
      </c>
      <c r="F617" s="25">
        <v>60</v>
      </c>
      <c r="G617" s="1">
        <f t="shared" si="9"/>
        <v>5</v>
      </c>
      <c r="J617" s="404"/>
      <c r="L617" s="1"/>
    </row>
    <row r="618" spans="1:12">
      <c r="A618" s="30">
        <v>44797</v>
      </c>
      <c r="B618" s="405" t="s">
        <v>729</v>
      </c>
      <c r="C618" s="405" t="s">
        <v>24</v>
      </c>
      <c r="D618" t="s">
        <v>16</v>
      </c>
      <c r="F618" s="25">
        <v>5</v>
      </c>
      <c r="G618" s="1">
        <f t="shared" si="9"/>
        <v>0</v>
      </c>
      <c r="J618" s="405"/>
      <c r="L618" s="1"/>
    </row>
    <row r="619" spans="1:12">
      <c r="A619" s="68">
        <v>44804</v>
      </c>
      <c r="B619" s="404" t="s">
        <v>11</v>
      </c>
      <c r="C619" s="404" t="s">
        <v>25</v>
      </c>
      <c r="D619" t="s">
        <v>13</v>
      </c>
      <c r="E619" s="1">
        <v>47.9</v>
      </c>
      <c r="G619" s="1">
        <f t="shared" si="9"/>
        <v>47.9</v>
      </c>
      <c r="J619" s="405"/>
      <c r="L619" s="1"/>
    </row>
    <row r="620" spans="1:12">
      <c r="A620" s="46"/>
      <c r="B620" s="405"/>
      <c r="C620" s="405"/>
      <c r="D620" t="s">
        <v>14</v>
      </c>
      <c r="E620" s="1">
        <v>7</v>
      </c>
      <c r="G620" s="1">
        <f t="shared" si="9"/>
        <v>54.9</v>
      </c>
      <c r="J620" s="405"/>
      <c r="L620" s="1"/>
    </row>
    <row r="621" spans="1:12">
      <c r="A621" s="46"/>
      <c r="B621" s="405"/>
      <c r="C621" s="405"/>
      <c r="D621" t="s">
        <v>15</v>
      </c>
      <c r="E621" s="1">
        <v>60</v>
      </c>
      <c r="G621" s="1">
        <f t="shared" si="9"/>
        <v>114.9</v>
      </c>
      <c r="J621" s="404"/>
      <c r="L621" s="1"/>
    </row>
    <row r="622" spans="1:12">
      <c r="A622" s="46"/>
      <c r="B622" s="405"/>
      <c r="C622" s="405"/>
      <c r="D622" t="s">
        <v>16</v>
      </c>
      <c r="E622" s="1">
        <v>5</v>
      </c>
      <c r="G622" s="1">
        <f t="shared" si="9"/>
        <v>119.9</v>
      </c>
      <c r="J622" s="405"/>
      <c r="L622" s="1"/>
    </row>
    <row r="623" spans="1:12">
      <c r="A623" s="46">
        <v>44860</v>
      </c>
      <c r="B623" s="405" t="s">
        <v>731</v>
      </c>
      <c r="C623" s="405" t="s">
        <v>25</v>
      </c>
      <c r="D623" t="s">
        <v>13</v>
      </c>
      <c r="E623" s="1"/>
      <c r="F623" s="1">
        <v>47.9</v>
      </c>
      <c r="G623" s="1">
        <f t="shared" si="9"/>
        <v>72</v>
      </c>
      <c r="J623" s="405"/>
      <c r="L623" s="1"/>
    </row>
    <row r="624" spans="1:12">
      <c r="A624" s="46">
        <v>44860</v>
      </c>
      <c r="B624" s="405" t="s">
        <v>731</v>
      </c>
      <c r="C624" s="405" t="s">
        <v>25</v>
      </c>
      <c r="D624" t="s">
        <v>14</v>
      </c>
      <c r="E624" s="1"/>
      <c r="F624" s="1">
        <v>7</v>
      </c>
      <c r="G624" s="1">
        <f t="shared" si="9"/>
        <v>65</v>
      </c>
      <c r="J624" s="405"/>
      <c r="L624" s="1"/>
    </row>
    <row r="625" spans="1:12">
      <c r="A625" s="46">
        <v>44860</v>
      </c>
      <c r="B625" s="405" t="s">
        <v>731</v>
      </c>
      <c r="C625" s="405" t="s">
        <v>25</v>
      </c>
      <c r="D625" t="s">
        <v>15</v>
      </c>
      <c r="E625" s="1"/>
      <c r="F625" s="1">
        <v>60</v>
      </c>
      <c r="G625" s="1">
        <f t="shared" si="9"/>
        <v>5</v>
      </c>
      <c r="J625" s="405"/>
      <c r="L625" s="1"/>
    </row>
    <row r="626" spans="1:12">
      <c r="A626" s="46">
        <v>44860</v>
      </c>
      <c r="B626" s="405" t="s">
        <v>731</v>
      </c>
      <c r="C626" s="405" t="s">
        <v>25</v>
      </c>
      <c r="D626" t="s">
        <v>16</v>
      </c>
      <c r="E626" s="1"/>
      <c r="F626" s="1">
        <v>5</v>
      </c>
      <c r="G626" s="1">
        <f t="shared" si="9"/>
        <v>0</v>
      </c>
      <c r="J626" s="405"/>
      <c r="L626" s="1"/>
    </row>
    <row r="627" spans="1:12">
      <c r="A627" s="68">
        <v>44834</v>
      </c>
      <c r="B627" s="404" t="s">
        <v>11</v>
      </c>
      <c r="C627" s="404" t="s">
        <v>41</v>
      </c>
      <c r="D627" t="s">
        <v>13</v>
      </c>
      <c r="E627" s="1">
        <v>48.9</v>
      </c>
      <c r="G627" s="1">
        <f t="shared" si="9"/>
        <v>48.9</v>
      </c>
      <c r="J627" s="405"/>
      <c r="L627" s="1"/>
    </row>
    <row r="628" spans="1:12">
      <c r="A628" s="46"/>
      <c r="B628" s="405"/>
      <c r="C628" s="405"/>
      <c r="D628" t="s">
        <v>14</v>
      </c>
      <c r="E628" s="1">
        <v>8.1999999999999993</v>
      </c>
      <c r="G628" s="1">
        <f t="shared" si="9"/>
        <v>57.099999999999994</v>
      </c>
      <c r="J628" s="405"/>
      <c r="L628" s="1"/>
    </row>
    <row r="629" spans="1:12">
      <c r="A629" s="46"/>
      <c r="B629" s="405"/>
      <c r="C629" s="405"/>
      <c r="D629" t="s">
        <v>15</v>
      </c>
      <c r="E629" s="1">
        <v>60</v>
      </c>
      <c r="G629" s="1">
        <f t="shared" si="9"/>
        <v>117.1</v>
      </c>
    </row>
    <row r="630" spans="1:12">
      <c r="A630" s="46"/>
      <c r="B630" s="405"/>
      <c r="C630" s="405"/>
      <c r="D630" t="s">
        <v>16</v>
      </c>
      <c r="E630" s="1">
        <v>5</v>
      </c>
      <c r="G630" s="1">
        <f t="shared" si="9"/>
        <v>122.1</v>
      </c>
      <c r="L630" s="13"/>
    </row>
    <row r="631" spans="1:12">
      <c r="A631" s="46">
        <v>44860</v>
      </c>
      <c r="B631" s="405" t="s">
        <v>731</v>
      </c>
      <c r="C631" s="405" t="s">
        <v>41</v>
      </c>
      <c r="D631" t="s">
        <v>13</v>
      </c>
      <c r="E631" s="1"/>
      <c r="F631" s="1">
        <v>48.9</v>
      </c>
      <c r="G631" s="1">
        <f t="shared" si="9"/>
        <v>73.199999999999989</v>
      </c>
    </row>
    <row r="632" spans="1:12">
      <c r="A632" s="46">
        <v>44860</v>
      </c>
      <c r="B632" s="405" t="s">
        <v>731</v>
      </c>
      <c r="C632" s="405" t="s">
        <v>41</v>
      </c>
      <c r="D632" t="s">
        <v>14</v>
      </c>
      <c r="E632" s="1"/>
      <c r="F632" s="1">
        <v>8.1999999999999993</v>
      </c>
      <c r="G632" s="1">
        <f t="shared" si="9"/>
        <v>64.999999999999986</v>
      </c>
    </row>
    <row r="633" spans="1:12">
      <c r="A633" s="46">
        <v>44860</v>
      </c>
      <c r="B633" s="405" t="s">
        <v>731</v>
      </c>
      <c r="C633" s="405" t="s">
        <v>41</v>
      </c>
      <c r="D633" t="s">
        <v>15</v>
      </c>
      <c r="E633" s="1"/>
      <c r="F633" s="1">
        <v>60</v>
      </c>
      <c r="G633" s="1">
        <f t="shared" si="9"/>
        <v>4.9999999999999858</v>
      </c>
    </row>
    <row r="634" spans="1:12">
      <c r="A634" s="46">
        <v>44860</v>
      </c>
      <c r="B634" s="405" t="s">
        <v>731</v>
      </c>
      <c r="C634" s="405" t="s">
        <v>41</v>
      </c>
      <c r="D634" t="s">
        <v>16</v>
      </c>
      <c r="E634" s="1"/>
      <c r="F634" s="1">
        <v>5</v>
      </c>
      <c r="G634" s="1">
        <f t="shared" si="9"/>
        <v>-1.4210854715202004E-14</v>
      </c>
    </row>
    <row r="635" spans="1:12">
      <c r="A635" s="68">
        <v>44865</v>
      </c>
      <c r="B635" s="404" t="s">
        <v>11</v>
      </c>
      <c r="C635" s="404" t="s">
        <v>27</v>
      </c>
      <c r="D635" t="s">
        <v>13</v>
      </c>
      <c r="E635" s="1">
        <v>48.7</v>
      </c>
      <c r="G635" s="1">
        <f t="shared" si="9"/>
        <v>48.699999999999989</v>
      </c>
    </row>
    <row r="636" spans="1:12">
      <c r="A636" s="46"/>
      <c r="B636" s="405"/>
      <c r="C636" s="405"/>
      <c r="D636" t="s">
        <v>14</v>
      </c>
      <c r="E636" s="1">
        <v>4.9000000000000004</v>
      </c>
      <c r="G636" s="1">
        <f t="shared" si="9"/>
        <v>53.599999999999987</v>
      </c>
    </row>
    <row r="637" spans="1:12">
      <c r="A637" s="46"/>
      <c r="B637" s="405"/>
      <c r="C637" s="405"/>
      <c r="D637" t="s">
        <v>15</v>
      </c>
      <c r="E637" s="1">
        <v>60</v>
      </c>
      <c r="F637" s="25"/>
      <c r="G637" s="1">
        <f t="shared" si="9"/>
        <v>113.6</v>
      </c>
    </row>
    <row r="638" spans="1:12">
      <c r="A638" s="46"/>
      <c r="B638" s="405"/>
      <c r="C638" s="405"/>
      <c r="D638" t="s">
        <v>16</v>
      </c>
      <c r="E638" s="1">
        <v>5</v>
      </c>
      <c r="G638" s="1">
        <f t="shared" si="9"/>
        <v>118.6</v>
      </c>
    </row>
    <row r="639" spans="1:12">
      <c r="A639" s="46">
        <v>44893</v>
      </c>
      <c r="B639" s="405" t="s">
        <v>732</v>
      </c>
      <c r="C639" s="405" t="s">
        <v>27</v>
      </c>
      <c r="D639" t="s">
        <v>13</v>
      </c>
      <c r="E639" s="1"/>
      <c r="F639" s="1">
        <v>48.7</v>
      </c>
      <c r="G639" s="1">
        <f t="shared" si="9"/>
        <v>69.899999999999991</v>
      </c>
    </row>
    <row r="640" spans="1:12">
      <c r="A640" s="46">
        <v>44893</v>
      </c>
      <c r="B640" s="405" t="s">
        <v>732</v>
      </c>
      <c r="C640" s="405" t="s">
        <v>27</v>
      </c>
      <c r="D640" t="s">
        <v>14</v>
      </c>
      <c r="E640" s="1"/>
      <c r="F640" s="1">
        <v>4.9000000000000004</v>
      </c>
      <c r="G640" s="1">
        <f t="shared" si="9"/>
        <v>64.999999999999986</v>
      </c>
      <c r="J640" s="404"/>
      <c r="L640" s="1"/>
    </row>
    <row r="641" spans="1:13">
      <c r="A641" s="46">
        <v>44893</v>
      </c>
      <c r="B641" s="405" t="s">
        <v>732</v>
      </c>
      <c r="C641" s="405" t="s">
        <v>27</v>
      </c>
      <c r="D641" t="s">
        <v>15</v>
      </c>
      <c r="E641" s="1"/>
      <c r="F641" s="1">
        <v>60</v>
      </c>
      <c r="G641" s="1">
        <f t="shared" si="9"/>
        <v>4.9999999999999858</v>
      </c>
      <c r="J641" s="405"/>
      <c r="L641" s="1"/>
    </row>
    <row r="642" spans="1:13">
      <c r="A642" s="46">
        <v>44893</v>
      </c>
      <c r="B642" s="405" t="s">
        <v>732</v>
      </c>
      <c r="C642" s="405" t="s">
        <v>27</v>
      </c>
      <c r="D642" t="s">
        <v>16</v>
      </c>
      <c r="E642" s="1"/>
      <c r="F642" s="1">
        <v>5</v>
      </c>
      <c r="G642" s="1">
        <f t="shared" si="9"/>
        <v>-1.4210854715202004E-14</v>
      </c>
      <c r="J642" s="405"/>
      <c r="L642" s="1"/>
    </row>
    <row r="643" spans="1:13">
      <c r="A643" s="68">
        <v>44895</v>
      </c>
      <c r="B643" s="404" t="s">
        <v>11</v>
      </c>
      <c r="C643" s="404" t="s">
        <v>28</v>
      </c>
      <c r="D643" t="s">
        <v>13</v>
      </c>
      <c r="E643" s="1">
        <v>54.4</v>
      </c>
      <c r="G643" s="1">
        <f t="shared" si="9"/>
        <v>54.399999999999984</v>
      </c>
      <c r="J643" s="405"/>
      <c r="L643" s="1"/>
    </row>
    <row r="644" spans="1:13">
      <c r="A644" s="46"/>
      <c r="B644" s="405"/>
      <c r="C644" s="405"/>
      <c r="D644" t="s">
        <v>14</v>
      </c>
      <c r="E644" s="1">
        <v>6.3</v>
      </c>
      <c r="G644" s="1">
        <f t="shared" si="9"/>
        <v>60.699999999999982</v>
      </c>
      <c r="J644" s="404"/>
      <c r="L644" s="1"/>
    </row>
    <row r="645" spans="1:13">
      <c r="A645" s="46"/>
      <c r="B645" s="405"/>
      <c r="C645" s="405"/>
      <c r="D645" t="s">
        <v>15</v>
      </c>
      <c r="E645" s="1">
        <v>60</v>
      </c>
      <c r="G645" s="1">
        <f t="shared" si="9"/>
        <v>120.69999999999999</v>
      </c>
      <c r="J645" s="405"/>
      <c r="L645" s="1"/>
    </row>
    <row r="646" spans="1:13">
      <c r="A646" s="46"/>
      <c r="B646" s="405"/>
      <c r="C646" s="405"/>
      <c r="D646" t="s">
        <v>16</v>
      </c>
      <c r="E646" s="1">
        <v>5</v>
      </c>
      <c r="G646" s="1">
        <f t="shared" si="9"/>
        <v>125.69999999999999</v>
      </c>
      <c r="J646" s="405"/>
      <c r="L646" s="1"/>
    </row>
    <row r="647" spans="1:13">
      <c r="A647" s="46">
        <v>44957</v>
      </c>
      <c r="B647" s="405" t="s">
        <v>733</v>
      </c>
      <c r="C647" s="405" t="s">
        <v>28</v>
      </c>
      <c r="D647" t="s">
        <v>13</v>
      </c>
      <c r="E647" s="1"/>
      <c r="F647" s="1">
        <v>54.4</v>
      </c>
      <c r="G647" s="1">
        <f t="shared" si="9"/>
        <v>71.299999999999983</v>
      </c>
      <c r="J647" s="405"/>
      <c r="L647" s="1"/>
    </row>
    <row r="648" spans="1:13">
      <c r="A648" s="46">
        <v>44957</v>
      </c>
      <c r="B648" s="405" t="s">
        <v>733</v>
      </c>
      <c r="C648" s="405" t="s">
        <v>28</v>
      </c>
      <c r="D648" t="s">
        <v>14</v>
      </c>
      <c r="E648" s="1"/>
      <c r="F648" s="1">
        <v>6.3</v>
      </c>
      <c r="G648" s="1">
        <f t="shared" si="9"/>
        <v>64.999999999999986</v>
      </c>
      <c r="J648" s="405"/>
      <c r="L648" s="1"/>
    </row>
    <row r="649" spans="1:13">
      <c r="A649" s="46">
        <v>44957</v>
      </c>
      <c r="B649" s="405" t="s">
        <v>733</v>
      </c>
      <c r="C649" s="405" t="s">
        <v>28</v>
      </c>
      <c r="D649" t="s">
        <v>15</v>
      </c>
      <c r="E649" s="1"/>
      <c r="F649" s="1">
        <v>60</v>
      </c>
      <c r="G649" s="1">
        <f t="shared" si="9"/>
        <v>4.9999999999999858</v>
      </c>
      <c r="J649" s="405"/>
      <c r="L649" s="1"/>
    </row>
    <row r="650" spans="1:13">
      <c r="A650" s="46">
        <v>44957</v>
      </c>
      <c r="B650" s="405" t="s">
        <v>733</v>
      </c>
      <c r="C650" s="405" t="s">
        <v>28</v>
      </c>
      <c r="D650" t="s">
        <v>16</v>
      </c>
      <c r="E650" s="1"/>
      <c r="F650" s="1">
        <v>5</v>
      </c>
      <c r="G650" s="1">
        <f t="shared" si="9"/>
        <v>-1.4210854715202004E-14</v>
      </c>
      <c r="J650" s="405"/>
      <c r="L650" s="1"/>
    </row>
    <row r="651" spans="1:13">
      <c r="A651" s="68">
        <v>44926</v>
      </c>
      <c r="B651" s="404" t="s">
        <v>11</v>
      </c>
      <c r="C651" s="404" t="s">
        <v>29</v>
      </c>
      <c r="D651" t="s">
        <v>13</v>
      </c>
      <c r="E651" s="1">
        <v>62.2</v>
      </c>
      <c r="G651" s="1">
        <f t="shared" si="9"/>
        <v>62.199999999999989</v>
      </c>
      <c r="J651" s="405"/>
      <c r="L651" s="1"/>
    </row>
    <row r="652" spans="1:13">
      <c r="A652" s="46"/>
      <c r="B652" s="405"/>
      <c r="C652" s="405"/>
      <c r="D652" t="s">
        <v>14</v>
      </c>
      <c r="E652" s="1">
        <v>5.7</v>
      </c>
      <c r="G652" s="1">
        <f t="shared" si="9"/>
        <v>67.899999999999991</v>
      </c>
      <c r="J652" s="404"/>
      <c r="M652" s="1"/>
    </row>
    <row r="653" spans="1:13">
      <c r="A653" s="46"/>
      <c r="B653" s="405"/>
      <c r="C653" s="405"/>
      <c r="D653" t="s">
        <v>15</v>
      </c>
      <c r="E653" s="1">
        <v>60</v>
      </c>
      <c r="G653" s="1">
        <f t="shared" si="9"/>
        <v>127.89999999999999</v>
      </c>
      <c r="M653" s="1"/>
    </row>
    <row r="654" spans="1:13">
      <c r="A654" s="46"/>
      <c r="B654" s="405"/>
      <c r="C654" s="405"/>
      <c r="D654" t="s">
        <v>16</v>
      </c>
      <c r="E654" s="1">
        <v>5</v>
      </c>
      <c r="G654" s="1">
        <f t="shared" si="9"/>
        <v>132.89999999999998</v>
      </c>
    </row>
    <row r="655" spans="1:13">
      <c r="A655" s="46">
        <v>44957</v>
      </c>
      <c r="B655" s="405" t="s">
        <v>733</v>
      </c>
      <c r="C655" s="405" t="s">
        <v>29</v>
      </c>
      <c r="D655" t="s">
        <v>13</v>
      </c>
      <c r="E655" s="1"/>
      <c r="F655" s="1">
        <v>62.2</v>
      </c>
      <c r="G655" s="1">
        <f t="shared" si="9"/>
        <v>70.699999999999974</v>
      </c>
      <c r="L655" s="13"/>
    </row>
    <row r="656" spans="1:13">
      <c r="A656" s="46">
        <v>44957</v>
      </c>
      <c r="B656" s="405" t="s">
        <v>733</v>
      </c>
      <c r="C656" s="405" t="s">
        <v>29</v>
      </c>
      <c r="D656" t="s">
        <v>14</v>
      </c>
      <c r="E656" s="1"/>
      <c r="F656" s="1">
        <v>5.7</v>
      </c>
      <c r="G656" s="1">
        <f t="shared" si="9"/>
        <v>64.999999999999972</v>
      </c>
      <c r="L656" s="13"/>
    </row>
    <row r="657" spans="1:12">
      <c r="A657" s="46">
        <v>44957</v>
      </c>
      <c r="B657" s="405" t="s">
        <v>733</v>
      </c>
      <c r="C657" s="405" t="s">
        <v>29</v>
      </c>
      <c r="D657" t="s">
        <v>15</v>
      </c>
      <c r="E657" s="1"/>
      <c r="F657" s="1">
        <v>60</v>
      </c>
      <c r="G657" s="1">
        <f t="shared" si="9"/>
        <v>4.9999999999999716</v>
      </c>
      <c r="I657" s="404"/>
      <c r="K657" s="1"/>
      <c r="L657" s="13"/>
    </row>
    <row r="658" spans="1:12">
      <c r="A658" s="46">
        <v>44957</v>
      </c>
      <c r="B658" s="405" t="s">
        <v>733</v>
      </c>
      <c r="C658" s="405" t="s">
        <v>29</v>
      </c>
      <c r="D658" t="s">
        <v>16</v>
      </c>
      <c r="E658" s="1"/>
      <c r="F658" s="1">
        <v>5</v>
      </c>
      <c r="G658" s="1">
        <f t="shared" si="9"/>
        <v>-2.8421709430404007E-14</v>
      </c>
      <c r="I658" s="405"/>
      <c r="K658" s="1"/>
      <c r="L658" s="13"/>
    </row>
    <row r="659" spans="1:12">
      <c r="A659" s="68">
        <v>44926</v>
      </c>
      <c r="B659" s="404" t="s">
        <v>11</v>
      </c>
      <c r="C659" s="404" t="s">
        <v>12</v>
      </c>
      <c r="D659" t="s">
        <v>13</v>
      </c>
      <c r="E659" s="1">
        <v>56.3</v>
      </c>
      <c r="G659" s="1">
        <f t="shared" si="9"/>
        <v>56.299999999999969</v>
      </c>
      <c r="I659" s="405"/>
      <c r="K659" s="1"/>
      <c r="L659" s="13"/>
    </row>
    <row r="660" spans="1:12">
      <c r="A660" s="46"/>
      <c r="B660" s="405"/>
      <c r="C660" s="405"/>
      <c r="D660" t="s">
        <v>14</v>
      </c>
      <c r="E660" s="1">
        <v>4.8</v>
      </c>
      <c r="G660" s="1">
        <f t="shared" si="9"/>
        <v>61.099999999999966</v>
      </c>
      <c r="I660" s="405"/>
      <c r="K660" s="1"/>
    </row>
    <row r="661" spans="1:12">
      <c r="A661" s="46"/>
      <c r="B661" s="405"/>
      <c r="C661" s="405"/>
      <c r="D661" t="s">
        <v>15</v>
      </c>
      <c r="E661" s="1">
        <v>60</v>
      </c>
      <c r="G661" s="1">
        <f t="shared" si="9"/>
        <v>121.09999999999997</v>
      </c>
      <c r="I661" s="404"/>
      <c r="K661" s="44"/>
    </row>
    <row r="662" spans="1:12">
      <c r="A662" s="46"/>
      <c r="B662" s="405"/>
      <c r="C662" s="405"/>
      <c r="D662" t="s">
        <v>16</v>
      </c>
      <c r="E662" s="1">
        <v>5</v>
      </c>
      <c r="G662" s="1">
        <f t="shared" si="9"/>
        <v>126.09999999999997</v>
      </c>
      <c r="K662" s="44"/>
    </row>
    <row r="663" spans="1:12">
      <c r="A663" s="46">
        <v>44992</v>
      </c>
      <c r="B663" s="405" t="s">
        <v>734</v>
      </c>
      <c r="C663" s="405" t="s">
        <v>12</v>
      </c>
      <c r="D663" t="s">
        <v>13</v>
      </c>
      <c r="E663" s="1"/>
      <c r="F663" s="1">
        <v>56.3</v>
      </c>
      <c r="G663" s="1">
        <f t="shared" si="9"/>
        <v>69.799999999999969</v>
      </c>
      <c r="K663" s="44"/>
    </row>
    <row r="664" spans="1:12">
      <c r="A664" s="46">
        <v>44992</v>
      </c>
      <c r="B664" s="405" t="s">
        <v>734</v>
      </c>
      <c r="C664" s="405" t="s">
        <v>12</v>
      </c>
      <c r="D664" t="s">
        <v>14</v>
      </c>
      <c r="E664" s="1"/>
      <c r="F664" s="1">
        <v>4.8</v>
      </c>
      <c r="G664" s="1">
        <f t="shared" si="9"/>
        <v>64.999999999999972</v>
      </c>
      <c r="K664" s="44"/>
    </row>
    <row r="665" spans="1:12">
      <c r="A665" s="46">
        <v>44992</v>
      </c>
      <c r="B665" s="405" t="s">
        <v>734</v>
      </c>
      <c r="C665" s="405" t="s">
        <v>12</v>
      </c>
      <c r="D665" t="s">
        <v>15</v>
      </c>
      <c r="E665" s="1"/>
      <c r="F665" s="1">
        <v>60</v>
      </c>
      <c r="G665" s="1">
        <f t="shared" si="9"/>
        <v>4.9999999999999716</v>
      </c>
      <c r="K665" s="44"/>
    </row>
    <row r="666" spans="1:12">
      <c r="A666" s="46">
        <v>44992</v>
      </c>
      <c r="B666" s="405" t="s">
        <v>734</v>
      </c>
      <c r="C666" s="405" t="s">
        <v>12</v>
      </c>
      <c r="D666" t="s">
        <v>16</v>
      </c>
      <c r="E666" s="1"/>
      <c r="F666" s="1">
        <v>5</v>
      </c>
      <c r="G666" s="1">
        <f t="shared" si="9"/>
        <v>-2.8421709430404007E-14</v>
      </c>
      <c r="K666" s="44"/>
    </row>
    <row r="667" spans="1:12">
      <c r="A667" s="68">
        <v>44926</v>
      </c>
      <c r="B667" s="404" t="s">
        <v>11</v>
      </c>
      <c r="C667" s="404" t="s">
        <v>19</v>
      </c>
      <c r="D667" t="s">
        <v>13</v>
      </c>
      <c r="E667" s="44">
        <v>61.4</v>
      </c>
      <c r="G667" s="1">
        <f t="shared" si="9"/>
        <v>61.39999999999997</v>
      </c>
    </row>
    <row r="668" spans="1:12">
      <c r="A668" s="46"/>
      <c r="B668" s="405"/>
      <c r="C668" s="405"/>
      <c r="D668" t="s">
        <v>14</v>
      </c>
      <c r="E668" s="44">
        <v>1.2</v>
      </c>
      <c r="G668" s="1">
        <f t="shared" si="9"/>
        <v>62.599999999999973</v>
      </c>
    </row>
    <row r="669" spans="1:12">
      <c r="A669" s="46"/>
      <c r="B669" s="405"/>
      <c r="C669" s="405"/>
      <c r="D669" t="s">
        <v>15</v>
      </c>
      <c r="E669" s="44">
        <v>56</v>
      </c>
      <c r="G669" s="1">
        <f t="shared" si="9"/>
        <v>118.59999999999997</v>
      </c>
      <c r="K669" s="13"/>
    </row>
    <row r="670" spans="1:12">
      <c r="A670" s="46"/>
      <c r="B670" s="405"/>
      <c r="C670" s="405"/>
      <c r="D670" t="s">
        <v>16</v>
      </c>
      <c r="E670" s="44">
        <v>5</v>
      </c>
      <c r="G670" s="1">
        <f t="shared" si="9"/>
        <v>123.59999999999997</v>
      </c>
    </row>
    <row r="671" spans="1:12">
      <c r="A671" s="46">
        <v>44992</v>
      </c>
      <c r="B671" s="405" t="s">
        <v>734</v>
      </c>
      <c r="C671" s="405" t="s">
        <v>19</v>
      </c>
      <c r="D671" t="s">
        <v>15</v>
      </c>
      <c r="F671" s="44">
        <v>56</v>
      </c>
      <c r="G671" s="1">
        <f t="shared" si="9"/>
        <v>67.599999999999966</v>
      </c>
    </row>
    <row r="672" spans="1:12">
      <c r="A672" s="46">
        <v>44992</v>
      </c>
      <c r="B672" s="405" t="s">
        <v>734</v>
      </c>
      <c r="C672" s="405" t="s">
        <v>19</v>
      </c>
      <c r="D672" t="s">
        <v>16</v>
      </c>
      <c r="F672" s="44">
        <v>5</v>
      </c>
      <c r="G672" s="1">
        <f t="shared" si="9"/>
        <v>62.599999999999966</v>
      </c>
    </row>
    <row r="673" spans="1:12">
      <c r="A673" s="30">
        <v>45010</v>
      </c>
      <c r="B673" s="405" t="s">
        <v>735</v>
      </c>
      <c r="C673" s="405" t="s">
        <v>19</v>
      </c>
      <c r="D673" t="s">
        <v>13</v>
      </c>
      <c r="F673" s="44">
        <v>61.4</v>
      </c>
      <c r="G673" s="1">
        <f t="shared" si="9"/>
        <v>1.1999999999999673</v>
      </c>
    </row>
    <row r="674" spans="1:12">
      <c r="A674" s="30">
        <v>45010</v>
      </c>
      <c r="B674" s="405" t="s">
        <v>735</v>
      </c>
      <c r="C674" s="405" t="s">
        <v>19</v>
      </c>
      <c r="D674" t="s">
        <v>14</v>
      </c>
      <c r="F674" s="44">
        <v>1.2</v>
      </c>
      <c r="G674" s="1">
        <f t="shared" si="9"/>
        <v>-3.2640556923979602E-14</v>
      </c>
    </row>
    <row r="675" spans="1:12">
      <c r="A675" s="68">
        <v>45016</v>
      </c>
      <c r="B675" s="404" t="s">
        <v>11</v>
      </c>
      <c r="C675" s="404" t="s">
        <v>20</v>
      </c>
      <c r="D675" t="s">
        <v>13</v>
      </c>
      <c r="E675" s="189">
        <v>62.7</v>
      </c>
      <c r="F675" s="44"/>
      <c r="G675" s="1">
        <f t="shared" si="9"/>
        <v>62.699999999999967</v>
      </c>
    </row>
    <row r="676" spans="1:12">
      <c r="A676" s="46"/>
      <c r="B676" s="405"/>
      <c r="C676" s="405"/>
      <c r="D676" t="s">
        <v>14</v>
      </c>
      <c r="E676" s="189">
        <v>1.3</v>
      </c>
      <c r="F676" s="44"/>
      <c r="G676" s="1">
        <f t="shared" si="9"/>
        <v>63.999999999999964</v>
      </c>
      <c r="J676" s="404"/>
      <c r="L676" s="189"/>
    </row>
    <row r="677" spans="1:12">
      <c r="A677" s="46"/>
      <c r="B677" s="405"/>
      <c r="C677" s="405"/>
      <c r="D677" t="s">
        <v>15</v>
      </c>
      <c r="E677" s="189">
        <v>60</v>
      </c>
      <c r="F677" s="44"/>
      <c r="G677" s="1">
        <f t="shared" si="9"/>
        <v>123.99999999999997</v>
      </c>
      <c r="J677" s="405"/>
      <c r="L677" s="189"/>
    </row>
    <row r="678" spans="1:12">
      <c r="A678" s="46"/>
      <c r="B678" s="405"/>
      <c r="C678" s="405"/>
      <c r="D678" t="s">
        <v>16</v>
      </c>
      <c r="E678" s="189">
        <v>5</v>
      </c>
      <c r="F678" s="44"/>
      <c r="G678" s="1">
        <f t="shared" si="9"/>
        <v>128.99999999999997</v>
      </c>
      <c r="J678" s="405"/>
      <c r="L678" s="189"/>
    </row>
    <row r="679" spans="1:12">
      <c r="A679" s="46">
        <v>45111</v>
      </c>
      <c r="B679" s="405">
        <v>27152</v>
      </c>
      <c r="C679" s="405" t="s">
        <v>20</v>
      </c>
      <c r="D679" t="s">
        <v>13</v>
      </c>
      <c r="E679" s="189"/>
      <c r="F679" s="189">
        <v>62.7</v>
      </c>
      <c r="G679" s="1">
        <f t="shared" si="9"/>
        <v>66.299999999999969</v>
      </c>
      <c r="J679" s="405"/>
      <c r="L679" s="189"/>
    </row>
    <row r="680" spans="1:12">
      <c r="A680" s="46">
        <v>45111</v>
      </c>
      <c r="B680" s="405">
        <v>27152</v>
      </c>
      <c r="C680" s="405" t="s">
        <v>20</v>
      </c>
      <c r="D680" t="s">
        <v>14</v>
      </c>
      <c r="E680" s="189"/>
      <c r="F680" s="189">
        <v>1.3</v>
      </c>
      <c r="G680" s="1">
        <f t="shared" si="9"/>
        <v>64.999999999999972</v>
      </c>
      <c r="J680" s="405"/>
      <c r="L680" s="189"/>
    </row>
    <row r="681" spans="1:12">
      <c r="A681" s="46">
        <v>45111</v>
      </c>
      <c r="B681" s="405">
        <v>27152</v>
      </c>
      <c r="C681" s="405" t="s">
        <v>20</v>
      </c>
      <c r="D681" t="s">
        <v>15</v>
      </c>
      <c r="E681" s="189"/>
      <c r="F681" s="189">
        <v>60</v>
      </c>
      <c r="G681" s="1">
        <f t="shared" si="9"/>
        <v>4.9999999999999716</v>
      </c>
      <c r="J681" s="405"/>
      <c r="L681" s="189"/>
    </row>
    <row r="682" spans="1:12">
      <c r="A682" s="46">
        <v>45111</v>
      </c>
      <c r="B682" s="405">
        <v>27152</v>
      </c>
      <c r="C682" s="405" t="s">
        <v>20</v>
      </c>
      <c r="D682" t="s">
        <v>16</v>
      </c>
      <c r="E682" s="189"/>
      <c r="F682" s="189">
        <v>5</v>
      </c>
      <c r="G682" s="1">
        <f t="shared" si="9"/>
        <v>-2.8421709430404007E-14</v>
      </c>
      <c r="J682" s="405"/>
      <c r="L682" s="189"/>
    </row>
    <row r="683" spans="1:12">
      <c r="A683" s="68">
        <v>45046</v>
      </c>
      <c r="B683" s="404" t="s">
        <v>11</v>
      </c>
      <c r="C683" s="404" t="s">
        <v>21</v>
      </c>
      <c r="D683" t="s">
        <v>13</v>
      </c>
      <c r="E683" s="217">
        <v>19.399999999999999</v>
      </c>
      <c r="F683" s="44"/>
      <c r="G683" s="1">
        <f t="shared" si="9"/>
        <v>19.39999999999997</v>
      </c>
      <c r="J683" s="405"/>
      <c r="L683" s="189"/>
    </row>
    <row r="684" spans="1:12">
      <c r="A684" s="46"/>
      <c r="B684" s="405"/>
      <c r="C684" s="405"/>
      <c r="D684" t="s">
        <v>14</v>
      </c>
      <c r="E684" s="217">
        <v>1.5</v>
      </c>
      <c r="F684" s="44"/>
      <c r="G684" s="1">
        <f t="shared" si="9"/>
        <v>20.89999999999997</v>
      </c>
      <c r="J684" s="404"/>
      <c r="L684" s="217"/>
    </row>
    <row r="685" spans="1:12">
      <c r="A685" s="46"/>
      <c r="B685" s="405"/>
      <c r="C685" s="405"/>
      <c r="D685" t="s">
        <v>15</v>
      </c>
      <c r="E685" s="217">
        <v>60</v>
      </c>
      <c r="F685" s="44"/>
      <c r="G685" s="1">
        <f t="shared" si="9"/>
        <v>80.899999999999977</v>
      </c>
      <c r="J685" s="405"/>
      <c r="L685" s="217"/>
    </row>
    <row r="686" spans="1:12">
      <c r="A686" s="46"/>
      <c r="B686" s="405"/>
      <c r="C686" s="405"/>
      <c r="D686" t="s">
        <v>16</v>
      </c>
      <c r="E686" s="217">
        <v>5</v>
      </c>
      <c r="F686" s="44"/>
      <c r="G686" s="1">
        <f t="shared" si="9"/>
        <v>85.899999999999977</v>
      </c>
      <c r="J686" s="405"/>
      <c r="L686" s="217"/>
    </row>
    <row r="687" spans="1:12">
      <c r="A687" s="46">
        <v>45111</v>
      </c>
      <c r="B687" s="405">
        <v>27152</v>
      </c>
      <c r="C687" s="405" t="s">
        <v>21</v>
      </c>
      <c r="D687" t="s">
        <v>13</v>
      </c>
      <c r="E687" s="217"/>
      <c r="F687" s="189"/>
      <c r="G687" s="1">
        <f t="shared" ref="G687:G762" si="10">+G686+E687-F687</f>
        <v>85.899999999999977</v>
      </c>
      <c r="J687" s="405"/>
      <c r="L687" s="217"/>
    </row>
    <row r="688" spans="1:12">
      <c r="A688" s="46">
        <v>45111</v>
      </c>
      <c r="B688" s="405">
        <v>27152</v>
      </c>
      <c r="C688" s="405" t="s">
        <v>21</v>
      </c>
      <c r="D688" t="s">
        <v>14</v>
      </c>
      <c r="E688" s="217"/>
      <c r="F688" s="217">
        <v>19.399999999999999</v>
      </c>
      <c r="G688" s="1">
        <f t="shared" si="10"/>
        <v>66.499999999999972</v>
      </c>
      <c r="J688" s="405"/>
      <c r="L688" s="217"/>
    </row>
    <row r="689" spans="1:14">
      <c r="A689" s="46">
        <v>45111</v>
      </c>
      <c r="B689" s="405">
        <v>27152</v>
      </c>
      <c r="C689" s="405" t="s">
        <v>21</v>
      </c>
      <c r="D689" t="s">
        <v>15</v>
      </c>
      <c r="E689" s="217"/>
      <c r="F689" s="217">
        <v>1.5</v>
      </c>
      <c r="G689" s="1">
        <f t="shared" si="10"/>
        <v>64.999999999999972</v>
      </c>
      <c r="J689" s="404"/>
      <c r="L689" s="189"/>
    </row>
    <row r="690" spans="1:14">
      <c r="A690" s="46">
        <v>45111</v>
      </c>
      <c r="B690" s="405">
        <v>27152</v>
      </c>
      <c r="C690" s="405" t="s">
        <v>21</v>
      </c>
      <c r="D690" t="s">
        <v>16</v>
      </c>
      <c r="E690" s="217"/>
      <c r="F690" s="217">
        <v>60</v>
      </c>
      <c r="G690" s="1">
        <f t="shared" si="10"/>
        <v>4.9999999999999716</v>
      </c>
      <c r="J690" s="405"/>
      <c r="L690" s="189"/>
    </row>
    <row r="691" spans="1:14">
      <c r="A691" s="68">
        <v>45077</v>
      </c>
      <c r="B691" s="404" t="s">
        <v>11</v>
      </c>
      <c r="C691" s="404" t="s">
        <v>22</v>
      </c>
      <c r="D691" t="s">
        <v>13</v>
      </c>
      <c r="E691" s="217">
        <v>17.8</v>
      </c>
      <c r="F691" s="217">
        <v>5</v>
      </c>
      <c r="G691" s="1">
        <f t="shared" si="10"/>
        <v>17.799999999999972</v>
      </c>
      <c r="J691" s="404"/>
      <c r="L691" s="189"/>
    </row>
    <row r="692" spans="1:14">
      <c r="A692" s="46"/>
      <c r="B692" s="405"/>
      <c r="C692" s="405"/>
      <c r="D692" t="s">
        <v>14</v>
      </c>
      <c r="E692" s="217">
        <v>2.1</v>
      </c>
      <c r="G692" s="1">
        <f t="shared" si="10"/>
        <v>19.899999999999974</v>
      </c>
      <c r="J692" s="405"/>
      <c r="L692" s="189"/>
    </row>
    <row r="693" spans="1:14">
      <c r="A693" s="46"/>
      <c r="B693" s="405"/>
      <c r="C693" s="405"/>
      <c r="D693" t="s">
        <v>15</v>
      </c>
      <c r="E693" s="217">
        <v>60</v>
      </c>
      <c r="G693" s="1">
        <f t="shared" si="10"/>
        <v>79.899999999999977</v>
      </c>
      <c r="J693" s="404"/>
      <c r="L693" s="189"/>
    </row>
    <row r="694" spans="1:14">
      <c r="A694" s="46"/>
      <c r="B694" s="405"/>
      <c r="C694" s="405"/>
      <c r="D694" t="s">
        <v>16</v>
      </c>
      <c r="E694" s="217">
        <v>5</v>
      </c>
      <c r="G694" s="1">
        <f t="shared" si="10"/>
        <v>84.899999999999977</v>
      </c>
      <c r="J694" s="405"/>
      <c r="L694" s="189"/>
    </row>
    <row r="695" spans="1:14">
      <c r="A695" s="46"/>
      <c r="B695" s="405"/>
      <c r="C695" s="405"/>
      <c r="D695" s="217" t="s">
        <v>66</v>
      </c>
      <c r="E695" s="13">
        <v>10</v>
      </c>
      <c r="G695" s="1">
        <f t="shared" si="10"/>
        <v>94.899999999999977</v>
      </c>
      <c r="J695" s="405"/>
      <c r="L695" s="217"/>
    </row>
    <row r="696" spans="1:14">
      <c r="A696" s="30">
        <v>45111</v>
      </c>
      <c r="B696" s="405">
        <v>27153</v>
      </c>
      <c r="C696" s="405" t="s">
        <v>22</v>
      </c>
      <c r="D696" t="s">
        <v>13</v>
      </c>
      <c r="F696" s="217">
        <v>17.8</v>
      </c>
      <c r="G696" s="1">
        <f t="shared" si="10"/>
        <v>77.09999999999998</v>
      </c>
      <c r="J696" s="405"/>
      <c r="K696" s="217"/>
      <c r="L696" s="13"/>
    </row>
    <row r="697" spans="1:14">
      <c r="A697" s="30">
        <v>45111</v>
      </c>
      <c r="B697" s="405">
        <v>27154</v>
      </c>
      <c r="C697" s="405" t="s">
        <v>22</v>
      </c>
      <c r="D697" t="s">
        <v>14</v>
      </c>
      <c r="F697" s="217">
        <v>2.1</v>
      </c>
      <c r="G697" s="1">
        <f t="shared" si="10"/>
        <v>74.999999999999986</v>
      </c>
      <c r="J697" s="405"/>
      <c r="K697" s="217"/>
      <c r="L697" s="13"/>
    </row>
    <row r="698" spans="1:14">
      <c r="A698" s="30">
        <v>45111</v>
      </c>
      <c r="B698" s="405">
        <v>27155</v>
      </c>
      <c r="C698" s="405" t="s">
        <v>22</v>
      </c>
      <c r="D698" t="s">
        <v>15</v>
      </c>
      <c r="F698" s="217">
        <v>60</v>
      </c>
      <c r="G698" s="1">
        <f t="shared" si="10"/>
        <v>14.999999999999986</v>
      </c>
      <c r="J698" s="405"/>
      <c r="K698" s="217"/>
      <c r="L698" s="13"/>
    </row>
    <row r="699" spans="1:14">
      <c r="A699" s="30">
        <v>45111</v>
      </c>
      <c r="B699" s="405">
        <v>27156</v>
      </c>
      <c r="C699" s="405" t="s">
        <v>22</v>
      </c>
      <c r="D699" t="s">
        <v>16</v>
      </c>
      <c r="F699" s="217">
        <v>5</v>
      </c>
      <c r="G699" s="1">
        <f t="shared" si="10"/>
        <v>9.9999999999999858</v>
      </c>
      <c r="J699" s="405"/>
      <c r="K699" s="217"/>
      <c r="L699" s="13"/>
    </row>
    <row r="700" spans="1:14">
      <c r="A700" s="30">
        <v>45111</v>
      </c>
      <c r="B700" s="405">
        <v>27157</v>
      </c>
      <c r="C700" s="405" t="s">
        <v>22</v>
      </c>
      <c r="D700" s="217" t="s">
        <v>66</v>
      </c>
      <c r="F700" s="13">
        <v>10</v>
      </c>
      <c r="G700" s="1">
        <f t="shared" si="10"/>
        <v>-1.4210854715202004E-14</v>
      </c>
      <c r="J700" s="405"/>
      <c r="K700" s="217"/>
      <c r="L700" s="13"/>
    </row>
    <row r="701" spans="1:14">
      <c r="A701" s="68">
        <v>45107</v>
      </c>
      <c r="B701" s="404" t="s">
        <v>11</v>
      </c>
      <c r="C701" s="404" t="s">
        <v>23</v>
      </c>
      <c r="D701" t="s">
        <v>13</v>
      </c>
      <c r="E701" s="217">
        <v>18.2</v>
      </c>
      <c r="G701" s="1">
        <f t="shared" si="10"/>
        <v>18.199999999999985</v>
      </c>
      <c r="L701" s="29"/>
    </row>
    <row r="702" spans="1:14">
      <c r="A702" s="46"/>
      <c r="B702" s="405"/>
      <c r="C702" s="405"/>
      <c r="D702" t="s">
        <v>14</v>
      </c>
      <c r="E702" s="217">
        <v>2</v>
      </c>
      <c r="G702" s="1">
        <f t="shared" si="10"/>
        <v>20.199999999999985</v>
      </c>
    </row>
    <row r="703" spans="1:14">
      <c r="A703" s="46"/>
      <c r="B703" s="405"/>
      <c r="C703" s="405"/>
      <c r="D703" t="s">
        <v>15</v>
      </c>
      <c r="E703" s="217">
        <v>60</v>
      </c>
      <c r="G703" s="1">
        <f t="shared" si="10"/>
        <v>80.199999999999989</v>
      </c>
      <c r="N703" s="29"/>
    </row>
    <row r="704" spans="1:14">
      <c r="A704" s="46"/>
      <c r="B704" s="405"/>
      <c r="C704" s="405"/>
      <c r="D704" t="s">
        <v>16</v>
      </c>
      <c r="E704" s="217">
        <v>5</v>
      </c>
      <c r="G704" s="1">
        <f t="shared" si="10"/>
        <v>85.199999999999989</v>
      </c>
    </row>
    <row r="705" spans="1:12">
      <c r="A705" s="30">
        <v>45210</v>
      </c>
      <c r="B705" s="405">
        <v>27611</v>
      </c>
      <c r="C705" s="405" t="s">
        <v>23</v>
      </c>
      <c r="D705" t="s">
        <v>13</v>
      </c>
      <c r="E705" s="217"/>
      <c r="F705" s="217">
        <v>18.2</v>
      </c>
      <c r="G705" s="1">
        <f t="shared" si="10"/>
        <v>66.999999999999986</v>
      </c>
    </row>
    <row r="706" spans="1:12">
      <c r="A706" s="30">
        <v>45210</v>
      </c>
      <c r="B706" s="405">
        <v>27611</v>
      </c>
      <c r="C706" s="405" t="s">
        <v>23</v>
      </c>
      <c r="D706" t="s">
        <v>14</v>
      </c>
      <c r="E706" s="217"/>
      <c r="F706" s="217">
        <v>2</v>
      </c>
      <c r="G706" s="1">
        <f t="shared" si="10"/>
        <v>64.999999999999986</v>
      </c>
    </row>
    <row r="707" spans="1:12">
      <c r="A707" s="30">
        <v>45210</v>
      </c>
      <c r="B707" s="405">
        <v>27611</v>
      </c>
      <c r="C707" s="405" t="s">
        <v>23</v>
      </c>
      <c r="D707" t="s">
        <v>15</v>
      </c>
      <c r="E707" s="217"/>
      <c r="F707" s="217">
        <v>60</v>
      </c>
      <c r="G707" s="1">
        <f t="shared" si="10"/>
        <v>4.9999999999999858</v>
      </c>
    </row>
    <row r="708" spans="1:12">
      <c r="A708" s="30">
        <v>45210</v>
      </c>
      <c r="B708" s="405">
        <v>27611</v>
      </c>
      <c r="C708" s="405" t="s">
        <v>23</v>
      </c>
      <c r="D708" t="s">
        <v>16</v>
      </c>
      <c r="E708" s="217"/>
      <c r="F708" s="217">
        <v>5</v>
      </c>
      <c r="G708" s="1">
        <f t="shared" si="10"/>
        <v>-1.4210854715202004E-14</v>
      </c>
    </row>
    <row r="709" spans="1:12">
      <c r="A709" s="68">
        <v>45138</v>
      </c>
      <c r="B709" s="404" t="s">
        <v>11</v>
      </c>
      <c r="C709" s="404" t="s">
        <v>24</v>
      </c>
      <c r="D709" t="s">
        <v>13</v>
      </c>
      <c r="E709" s="217">
        <v>17.100000000000001</v>
      </c>
      <c r="G709" s="1">
        <f t="shared" si="10"/>
        <v>17.099999999999987</v>
      </c>
    </row>
    <row r="710" spans="1:12">
      <c r="A710" s="46"/>
      <c r="B710" s="405"/>
      <c r="C710" s="405"/>
      <c r="D710" t="s">
        <v>14</v>
      </c>
      <c r="E710" s="217">
        <v>2</v>
      </c>
      <c r="G710" s="1">
        <f t="shared" si="10"/>
        <v>19.099999999999987</v>
      </c>
      <c r="J710" s="404"/>
      <c r="L710" s="217"/>
    </row>
    <row r="711" spans="1:12">
      <c r="A711" s="46"/>
      <c r="B711" s="405"/>
      <c r="C711" s="405"/>
      <c r="D711" t="s">
        <v>15</v>
      </c>
      <c r="E711" s="217">
        <v>60</v>
      </c>
      <c r="G711" s="1">
        <f t="shared" si="10"/>
        <v>79.099999999999994</v>
      </c>
      <c r="J711" s="405"/>
      <c r="L711" s="217"/>
    </row>
    <row r="712" spans="1:12">
      <c r="A712" s="46"/>
      <c r="B712" s="405"/>
      <c r="C712" s="405"/>
      <c r="D712" t="s">
        <v>16</v>
      </c>
      <c r="E712" s="217">
        <v>5</v>
      </c>
      <c r="G712" s="1">
        <f t="shared" si="10"/>
        <v>84.1</v>
      </c>
      <c r="J712" s="405"/>
      <c r="L712" s="217"/>
    </row>
    <row r="713" spans="1:12">
      <c r="A713" s="30">
        <v>45210</v>
      </c>
      <c r="B713" s="405">
        <v>27611</v>
      </c>
      <c r="C713" s="405" t="s">
        <v>24</v>
      </c>
      <c r="D713" t="s">
        <v>13</v>
      </c>
      <c r="E713" s="217"/>
      <c r="F713" s="217">
        <v>17.100000000000001</v>
      </c>
      <c r="G713" s="1">
        <f t="shared" si="10"/>
        <v>67</v>
      </c>
      <c r="J713" s="405"/>
      <c r="L713" s="217"/>
    </row>
    <row r="714" spans="1:12">
      <c r="A714" s="30">
        <v>45210</v>
      </c>
      <c r="B714" s="405">
        <v>27611</v>
      </c>
      <c r="C714" s="405" t="s">
        <v>24</v>
      </c>
      <c r="D714" t="s">
        <v>14</v>
      </c>
      <c r="E714" s="217"/>
      <c r="F714" s="217">
        <v>2</v>
      </c>
      <c r="G714" s="1">
        <f t="shared" si="10"/>
        <v>65</v>
      </c>
      <c r="J714" s="405"/>
      <c r="L714" s="217"/>
    </row>
    <row r="715" spans="1:12">
      <c r="A715" s="30">
        <v>45210</v>
      </c>
      <c r="B715" s="405">
        <v>27611</v>
      </c>
      <c r="C715" s="405" t="s">
        <v>24</v>
      </c>
      <c r="D715" t="s">
        <v>15</v>
      </c>
      <c r="E715" s="217"/>
      <c r="F715" s="217">
        <v>60</v>
      </c>
      <c r="G715" s="1">
        <f t="shared" si="10"/>
        <v>5</v>
      </c>
      <c r="J715" s="405"/>
      <c r="L715" s="217"/>
    </row>
    <row r="716" spans="1:12">
      <c r="A716" s="30">
        <v>45210</v>
      </c>
      <c r="B716" s="405">
        <v>27611</v>
      </c>
      <c r="C716" s="405" t="s">
        <v>24</v>
      </c>
      <c r="D716" t="s">
        <v>16</v>
      </c>
      <c r="E716" s="217"/>
      <c r="F716" s="217">
        <v>5</v>
      </c>
      <c r="G716" s="1">
        <f t="shared" si="10"/>
        <v>0</v>
      </c>
      <c r="J716" s="405"/>
      <c r="L716" s="217"/>
    </row>
    <row r="717" spans="1:12">
      <c r="A717" s="68">
        <v>45169</v>
      </c>
      <c r="B717" s="404" t="s">
        <v>11</v>
      </c>
      <c r="C717" s="404" t="s">
        <v>25</v>
      </c>
      <c r="D717" t="s">
        <v>13</v>
      </c>
      <c r="E717" s="217">
        <v>16.399999999999999</v>
      </c>
      <c r="G717" s="1">
        <f t="shared" si="10"/>
        <v>16.399999999999999</v>
      </c>
      <c r="J717" s="405"/>
      <c r="L717" s="217"/>
    </row>
    <row r="718" spans="1:12">
      <c r="A718" s="46"/>
      <c r="B718" s="405"/>
      <c r="C718" s="405"/>
      <c r="D718" t="s">
        <v>14</v>
      </c>
      <c r="E718" s="217">
        <v>2.2999999999999998</v>
      </c>
      <c r="G718" s="1">
        <f t="shared" si="10"/>
        <v>18.7</v>
      </c>
      <c r="J718" s="404"/>
      <c r="L718" s="217"/>
    </row>
    <row r="719" spans="1:12">
      <c r="A719" s="46"/>
      <c r="B719" s="405"/>
      <c r="C719" s="405"/>
      <c r="D719" t="s">
        <v>15</v>
      </c>
      <c r="E719" s="217">
        <v>60</v>
      </c>
      <c r="G719" s="1">
        <f t="shared" si="10"/>
        <v>78.7</v>
      </c>
      <c r="J719" s="405"/>
      <c r="L719" s="217"/>
    </row>
    <row r="720" spans="1:12">
      <c r="A720" s="46"/>
      <c r="B720" s="405"/>
      <c r="C720" s="405"/>
      <c r="D720" t="s">
        <v>16</v>
      </c>
      <c r="E720" s="217">
        <v>5</v>
      </c>
      <c r="G720" s="1">
        <f t="shared" si="10"/>
        <v>83.7</v>
      </c>
      <c r="I720" t="s">
        <v>380</v>
      </c>
      <c r="J720" s="405"/>
      <c r="L720" s="217"/>
    </row>
    <row r="721" spans="1:12">
      <c r="A721" s="30">
        <v>45210</v>
      </c>
      <c r="B721" s="405">
        <v>27611</v>
      </c>
      <c r="C721" s="405" t="s">
        <v>25</v>
      </c>
      <c r="D721" t="s">
        <v>13</v>
      </c>
      <c r="E721" s="217"/>
      <c r="F721" s="217">
        <v>16.399999999999999</v>
      </c>
      <c r="G721" s="1">
        <f t="shared" si="10"/>
        <v>67.300000000000011</v>
      </c>
      <c r="J721" s="405"/>
      <c r="L721" s="217"/>
    </row>
    <row r="722" spans="1:12">
      <c r="A722" s="30">
        <v>45210</v>
      </c>
      <c r="B722" s="405">
        <v>27611</v>
      </c>
      <c r="C722" s="405" t="s">
        <v>25</v>
      </c>
      <c r="D722" t="s">
        <v>14</v>
      </c>
      <c r="E722" s="217"/>
      <c r="F722" s="217">
        <v>2.2999999999999998</v>
      </c>
      <c r="G722" s="1">
        <f t="shared" si="10"/>
        <v>65.000000000000014</v>
      </c>
      <c r="J722" s="405"/>
      <c r="L722" s="217"/>
    </row>
    <row r="723" spans="1:12">
      <c r="A723" s="30">
        <v>45210</v>
      </c>
      <c r="B723" s="405">
        <v>27611</v>
      </c>
      <c r="C723" s="405" t="s">
        <v>25</v>
      </c>
      <c r="D723" t="s">
        <v>15</v>
      </c>
      <c r="E723" s="217"/>
      <c r="F723" s="217">
        <v>60</v>
      </c>
      <c r="G723" s="1">
        <f t="shared" si="10"/>
        <v>5.0000000000000142</v>
      </c>
      <c r="J723" s="405"/>
      <c r="L723" s="217"/>
    </row>
    <row r="724" spans="1:12">
      <c r="A724" s="30">
        <v>45210</v>
      </c>
      <c r="B724" s="405">
        <v>27611</v>
      </c>
      <c r="C724" s="405" t="s">
        <v>25</v>
      </c>
      <c r="D724" t="s">
        <v>16</v>
      </c>
      <c r="E724" s="217"/>
      <c r="F724" s="217">
        <v>5</v>
      </c>
      <c r="G724" s="1">
        <f t="shared" si="10"/>
        <v>1.4210854715202004E-14</v>
      </c>
      <c r="J724" s="405"/>
      <c r="L724" s="217"/>
    </row>
    <row r="725" spans="1:12">
      <c r="A725" s="32">
        <v>45199</v>
      </c>
      <c r="B725" s="404" t="s">
        <v>11</v>
      </c>
      <c r="C725" s="404" t="s">
        <v>41</v>
      </c>
      <c r="D725" t="s">
        <v>13</v>
      </c>
      <c r="E725" s="217">
        <v>16.3</v>
      </c>
      <c r="F725" s="217"/>
      <c r="G725" s="1">
        <f t="shared" si="10"/>
        <v>16.300000000000015</v>
      </c>
      <c r="J725" s="405"/>
      <c r="L725" s="217"/>
    </row>
    <row r="726" spans="1:12">
      <c r="B726" s="405"/>
      <c r="C726" s="405"/>
      <c r="D726" t="s">
        <v>14</v>
      </c>
      <c r="E726" s="217">
        <v>2</v>
      </c>
      <c r="F726" s="217"/>
      <c r="G726" s="1">
        <f t="shared" si="10"/>
        <v>18.300000000000015</v>
      </c>
      <c r="J726" s="404"/>
      <c r="L726" s="217"/>
    </row>
    <row r="727" spans="1:12">
      <c r="B727" s="405"/>
      <c r="C727" s="405"/>
      <c r="D727" t="s">
        <v>15</v>
      </c>
      <c r="E727" s="217">
        <v>60</v>
      </c>
      <c r="F727" s="217"/>
      <c r="G727" s="1">
        <f t="shared" si="10"/>
        <v>78.300000000000011</v>
      </c>
      <c r="J727" s="405"/>
      <c r="L727" s="217"/>
    </row>
    <row r="728" spans="1:12">
      <c r="B728" s="405"/>
      <c r="C728" s="405"/>
      <c r="D728" t="s">
        <v>16</v>
      </c>
      <c r="E728" s="217">
        <v>5</v>
      </c>
      <c r="F728" s="217"/>
      <c r="G728" s="1">
        <f t="shared" si="10"/>
        <v>83.300000000000011</v>
      </c>
      <c r="J728" s="404"/>
      <c r="L728" s="44"/>
    </row>
    <row r="729" spans="1:12">
      <c r="B729" s="405"/>
      <c r="C729" s="405"/>
      <c r="D729" t="s">
        <v>93</v>
      </c>
      <c r="E729" s="217">
        <v>10</v>
      </c>
      <c r="F729" s="217"/>
      <c r="G729" s="1">
        <f t="shared" si="10"/>
        <v>93.300000000000011</v>
      </c>
      <c r="J729" s="405"/>
      <c r="L729" s="44"/>
    </row>
    <row r="730" spans="1:12">
      <c r="B730" s="405"/>
      <c r="C730" s="405"/>
      <c r="D730" t="s">
        <v>94</v>
      </c>
      <c r="E730" s="217">
        <v>10</v>
      </c>
      <c r="F730" s="217"/>
      <c r="G730" s="1">
        <f t="shared" si="10"/>
        <v>103.30000000000001</v>
      </c>
      <c r="J730" s="405"/>
      <c r="L730" s="217"/>
    </row>
    <row r="731" spans="1:12">
      <c r="A731" s="30">
        <v>45210</v>
      </c>
      <c r="B731" s="405">
        <v>27611</v>
      </c>
      <c r="C731" s="405" t="s">
        <v>41</v>
      </c>
      <c r="D731" t="s">
        <v>15</v>
      </c>
      <c r="F731" s="217">
        <v>60</v>
      </c>
      <c r="G731" s="1">
        <f t="shared" si="10"/>
        <v>43.300000000000011</v>
      </c>
      <c r="J731" s="405"/>
      <c r="L731" s="217"/>
    </row>
    <row r="732" spans="1:12">
      <c r="A732" s="30">
        <v>45210</v>
      </c>
      <c r="B732" s="405">
        <v>27611</v>
      </c>
      <c r="C732" s="405" t="s">
        <v>41</v>
      </c>
      <c r="D732" t="s">
        <v>16</v>
      </c>
      <c r="F732" s="217">
        <v>5</v>
      </c>
      <c r="G732" s="1">
        <f t="shared" si="10"/>
        <v>38.300000000000011</v>
      </c>
      <c r="J732" s="404"/>
      <c r="L732" s="44"/>
    </row>
    <row r="733" spans="1:12">
      <c r="A733" s="30">
        <v>45210</v>
      </c>
      <c r="B733" s="405">
        <v>27611</v>
      </c>
      <c r="C733" s="405" t="s">
        <v>41</v>
      </c>
      <c r="D733" t="s">
        <v>93</v>
      </c>
      <c r="F733" s="217">
        <v>10</v>
      </c>
      <c r="G733" s="1">
        <f t="shared" si="10"/>
        <v>28.300000000000011</v>
      </c>
      <c r="J733" s="405"/>
      <c r="L733" s="44"/>
    </row>
    <row r="734" spans="1:12">
      <c r="A734" s="30">
        <v>45210</v>
      </c>
      <c r="B734" s="405">
        <v>27611</v>
      </c>
      <c r="C734" s="405" t="s">
        <v>41</v>
      </c>
      <c r="D734" t="s">
        <v>94</v>
      </c>
      <c r="F734" s="217">
        <v>10</v>
      </c>
      <c r="G734" s="1">
        <f t="shared" si="10"/>
        <v>18.300000000000011</v>
      </c>
      <c r="J734" s="405"/>
      <c r="L734" s="217"/>
    </row>
    <row r="735" spans="1:12">
      <c r="A735" s="30">
        <v>45301</v>
      </c>
      <c r="B735" s="405">
        <v>28136</v>
      </c>
      <c r="C735" s="405" t="s">
        <v>41</v>
      </c>
      <c r="D735" t="s">
        <v>13</v>
      </c>
      <c r="F735" s="217">
        <v>16.3</v>
      </c>
      <c r="G735" s="1">
        <f t="shared" si="10"/>
        <v>2.0000000000000107</v>
      </c>
      <c r="J735" s="405"/>
      <c r="L735" s="217"/>
    </row>
    <row r="736" spans="1:12">
      <c r="A736" s="30">
        <v>45301</v>
      </c>
      <c r="B736" s="405">
        <v>28136</v>
      </c>
      <c r="C736" s="405" t="s">
        <v>41</v>
      </c>
      <c r="D736" t="s">
        <v>14</v>
      </c>
      <c r="F736" s="217">
        <v>2</v>
      </c>
      <c r="G736" s="1">
        <f t="shared" si="10"/>
        <v>1.0658141036401503E-14</v>
      </c>
      <c r="J736" s="405"/>
      <c r="L736" s="217"/>
    </row>
    <row r="737" spans="1:13">
      <c r="A737" s="32">
        <v>45230</v>
      </c>
      <c r="B737" s="404" t="s">
        <v>11</v>
      </c>
      <c r="C737" s="404" t="s">
        <v>27</v>
      </c>
      <c r="D737" t="s">
        <v>13</v>
      </c>
      <c r="E737" s="44">
        <v>15.8</v>
      </c>
      <c r="F737" s="44"/>
      <c r="G737" s="1">
        <f t="shared" si="10"/>
        <v>15.800000000000011</v>
      </c>
      <c r="J737" s="405"/>
      <c r="L737" s="217"/>
    </row>
    <row r="738" spans="1:13">
      <c r="B738" s="405"/>
      <c r="C738" s="405"/>
      <c r="D738" t="s">
        <v>14</v>
      </c>
      <c r="E738" s="44">
        <v>2</v>
      </c>
      <c r="G738" s="1">
        <f t="shared" si="10"/>
        <v>17.800000000000011</v>
      </c>
      <c r="J738" s="404"/>
      <c r="L738" s="217"/>
    </row>
    <row r="739" spans="1:13">
      <c r="B739" s="405"/>
      <c r="C739" s="405"/>
      <c r="D739" t="s">
        <v>15</v>
      </c>
      <c r="E739" s="217">
        <v>60</v>
      </c>
      <c r="G739" s="1">
        <f t="shared" si="10"/>
        <v>77.800000000000011</v>
      </c>
      <c r="J739" s="405"/>
      <c r="L739" s="217"/>
    </row>
    <row r="740" spans="1:13">
      <c r="B740" s="405"/>
      <c r="C740" s="405"/>
      <c r="D740" t="s">
        <v>16</v>
      </c>
      <c r="E740" s="217">
        <v>5</v>
      </c>
      <c r="G740" s="1">
        <f t="shared" si="10"/>
        <v>82.800000000000011</v>
      </c>
      <c r="J740" s="405"/>
      <c r="L740" s="217"/>
      <c r="M740" s="29"/>
    </row>
    <row r="741" spans="1:13">
      <c r="A741" s="30">
        <v>45301</v>
      </c>
      <c r="B741" s="405">
        <v>28136</v>
      </c>
      <c r="C741" s="405" t="s">
        <v>27</v>
      </c>
      <c r="D741" t="s">
        <v>13</v>
      </c>
      <c r="E741" s="217"/>
      <c r="F741" s="44">
        <v>15.8</v>
      </c>
      <c r="G741" s="1">
        <f t="shared" si="10"/>
        <v>67.000000000000014</v>
      </c>
      <c r="J741" s="405"/>
      <c r="L741" s="217"/>
      <c r="M741" s="29"/>
    </row>
    <row r="742" spans="1:13">
      <c r="A742" s="30">
        <v>45301</v>
      </c>
      <c r="B742" s="405">
        <v>28136</v>
      </c>
      <c r="C742" s="405" t="s">
        <v>27</v>
      </c>
      <c r="D742" t="s">
        <v>14</v>
      </c>
      <c r="E742" s="217"/>
      <c r="F742" s="44">
        <v>2</v>
      </c>
      <c r="G742" s="1">
        <f t="shared" si="10"/>
        <v>65.000000000000014</v>
      </c>
      <c r="J742" s="405"/>
      <c r="L742" s="217"/>
      <c r="M742" s="29"/>
    </row>
    <row r="743" spans="1:13">
      <c r="A743" s="30">
        <v>45301</v>
      </c>
      <c r="B743" s="405">
        <v>28136</v>
      </c>
      <c r="C743" s="405" t="s">
        <v>27</v>
      </c>
      <c r="D743" t="s">
        <v>15</v>
      </c>
      <c r="E743" s="217"/>
      <c r="F743" s="217">
        <v>60</v>
      </c>
      <c r="G743" s="1">
        <f t="shared" si="10"/>
        <v>5.0000000000000142</v>
      </c>
      <c r="J743" s="405"/>
      <c r="L743" s="217"/>
      <c r="M743" s="29"/>
    </row>
    <row r="744" spans="1:13">
      <c r="A744" s="30">
        <v>45301</v>
      </c>
      <c r="B744" s="405">
        <v>28136</v>
      </c>
      <c r="C744" s="405" t="s">
        <v>27</v>
      </c>
      <c r="D744" t="s">
        <v>16</v>
      </c>
      <c r="E744" s="217"/>
      <c r="F744" s="217">
        <v>5</v>
      </c>
      <c r="G744" s="1">
        <f t="shared" si="10"/>
        <v>1.4210854715202004E-14</v>
      </c>
      <c r="J744" s="405"/>
      <c r="L744" s="217"/>
      <c r="M744" s="29"/>
    </row>
    <row r="745" spans="1:13">
      <c r="A745" s="32">
        <v>45260</v>
      </c>
      <c r="B745" s="404" t="s">
        <v>11</v>
      </c>
      <c r="C745" s="404" t="s">
        <v>28</v>
      </c>
      <c r="D745" t="s">
        <v>13</v>
      </c>
      <c r="E745" s="44">
        <v>17.2</v>
      </c>
      <c r="F745" s="217"/>
      <c r="G745" s="1">
        <f t="shared" si="10"/>
        <v>17.200000000000014</v>
      </c>
      <c r="J745" s="405"/>
      <c r="L745" s="217"/>
    </row>
    <row r="746" spans="1:13">
      <c r="B746" s="405"/>
      <c r="C746" s="405"/>
      <c r="D746" t="s">
        <v>14</v>
      </c>
      <c r="E746" s="44">
        <v>5</v>
      </c>
      <c r="G746" s="1">
        <f t="shared" si="10"/>
        <v>22.200000000000014</v>
      </c>
    </row>
    <row r="747" spans="1:13">
      <c r="B747" s="405"/>
      <c r="C747" s="405"/>
      <c r="D747" t="s">
        <v>15</v>
      </c>
      <c r="E747" s="217">
        <v>60</v>
      </c>
      <c r="G747" s="1">
        <f t="shared" si="10"/>
        <v>82.200000000000017</v>
      </c>
    </row>
    <row r="748" spans="1:13">
      <c r="B748" s="405"/>
      <c r="C748" s="405"/>
      <c r="D748" t="s">
        <v>16</v>
      </c>
      <c r="E748" s="217">
        <v>5</v>
      </c>
      <c r="G748" s="1">
        <f t="shared" si="10"/>
        <v>87.200000000000017</v>
      </c>
    </row>
    <row r="749" spans="1:13">
      <c r="A749" s="30">
        <v>45301</v>
      </c>
      <c r="B749" s="405">
        <v>28136</v>
      </c>
      <c r="C749" s="405" t="s">
        <v>28</v>
      </c>
      <c r="D749" t="s">
        <v>13</v>
      </c>
      <c r="E749" s="217"/>
      <c r="F749" s="44">
        <v>17.2</v>
      </c>
      <c r="G749" s="1">
        <f t="shared" si="10"/>
        <v>70.000000000000014</v>
      </c>
    </row>
    <row r="750" spans="1:13">
      <c r="A750" s="30">
        <v>45301</v>
      </c>
      <c r="B750" s="405">
        <v>28136</v>
      </c>
      <c r="C750" s="405" t="s">
        <v>28</v>
      </c>
      <c r="D750" t="s">
        <v>14</v>
      </c>
      <c r="E750" s="217"/>
      <c r="F750" s="44">
        <v>5</v>
      </c>
      <c r="G750" s="1">
        <f t="shared" si="10"/>
        <v>65.000000000000014</v>
      </c>
    </row>
    <row r="751" spans="1:13">
      <c r="A751" s="30">
        <v>45301</v>
      </c>
      <c r="B751" s="405">
        <v>28136</v>
      </c>
      <c r="C751" s="405" t="s">
        <v>28</v>
      </c>
      <c r="D751" t="s">
        <v>15</v>
      </c>
      <c r="E751" s="217"/>
      <c r="F751" s="217">
        <v>60</v>
      </c>
      <c r="G751" s="1">
        <f t="shared" si="10"/>
        <v>5.0000000000000142</v>
      </c>
    </row>
    <row r="752" spans="1:13">
      <c r="A752" s="30">
        <v>45301</v>
      </c>
      <c r="B752" s="405">
        <v>28136</v>
      </c>
      <c r="C752" s="405" t="s">
        <v>28</v>
      </c>
      <c r="D752" t="s">
        <v>16</v>
      </c>
      <c r="E752" s="217"/>
      <c r="F752" s="217">
        <v>5</v>
      </c>
      <c r="G752" s="1">
        <f t="shared" si="10"/>
        <v>1.4210854715202004E-14</v>
      </c>
    </row>
    <row r="753" spans="1:12">
      <c r="A753" s="32">
        <v>45291</v>
      </c>
      <c r="B753" s="404" t="s">
        <v>11</v>
      </c>
      <c r="C753" s="404" t="s">
        <v>29</v>
      </c>
      <c r="D753" t="s">
        <v>13</v>
      </c>
      <c r="E753" s="44">
        <v>18.399999999999999</v>
      </c>
      <c r="G753" s="1">
        <f t="shared" si="10"/>
        <v>18.400000000000013</v>
      </c>
    </row>
    <row r="754" spans="1:12">
      <c r="B754" s="405"/>
      <c r="C754" s="405"/>
      <c r="D754" t="s">
        <v>14</v>
      </c>
      <c r="E754" s="44">
        <v>5</v>
      </c>
      <c r="G754" s="1">
        <f t="shared" si="10"/>
        <v>23.400000000000013</v>
      </c>
      <c r="J754" s="461"/>
      <c r="K754" s="461"/>
      <c r="L754" s="461"/>
    </row>
    <row r="755" spans="1:12">
      <c r="B755" s="405"/>
      <c r="C755" s="405"/>
      <c r="D755" t="s">
        <v>15</v>
      </c>
      <c r="E755" s="217">
        <v>60</v>
      </c>
      <c r="G755" s="1">
        <f t="shared" si="10"/>
        <v>83.4</v>
      </c>
      <c r="J755" s="404"/>
      <c r="L755" s="44"/>
    </row>
    <row r="756" spans="1:12">
      <c r="B756" s="405"/>
      <c r="C756" s="405"/>
      <c r="D756" t="s">
        <v>16</v>
      </c>
      <c r="E756" s="217">
        <v>5</v>
      </c>
      <c r="G756" s="1">
        <f t="shared" si="10"/>
        <v>88.4</v>
      </c>
      <c r="J756" s="405"/>
      <c r="L756" s="44"/>
    </row>
    <row r="757" spans="1:12">
      <c r="A757" s="30">
        <v>45301</v>
      </c>
      <c r="B757" s="405">
        <v>28136</v>
      </c>
      <c r="C757" s="405" t="s">
        <v>29</v>
      </c>
      <c r="D757" t="s">
        <v>15</v>
      </c>
      <c r="F757" s="217">
        <v>60</v>
      </c>
      <c r="G757" s="1">
        <f t="shared" si="10"/>
        <v>28.400000000000006</v>
      </c>
      <c r="J757" s="404"/>
      <c r="L757" s="44"/>
    </row>
    <row r="758" spans="1:12">
      <c r="A758" s="30">
        <v>45301</v>
      </c>
      <c r="B758" s="405">
        <v>28136</v>
      </c>
      <c r="C758" s="405" t="s">
        <v>29</v>
      </c>
      <c r="D758" t="s">
        <v>16</v>
      </c>
      <c r="F758" s="217">
        <v>5</v>
      </c>
      <c r="G758" s="1">
        <f t="shared" si="10"/>
        <v>23.400000000000006</v>
      </c>
      <c r="J758" s="405"/>
      <c r="L758" s="44"/>
    </row>
    <row r="759" spans="1:12">
      <c r="A759" s="30">
        <v>45356</v>
      </c>
      <c r="B759" s="405">
        <v>28408</v>
      </c>
      <c r="C759" s="405" t="s">
        <v>29</v>
      </c>
      <c r="D759" t="s">
        <v>13</v>
      </c>
      <c r="F759" s="44">
        <v>18.399999999999999</v>
      </c>
      <c r="G759" s="1">
        <f t="shared" si="10"/>
        <v>5.0000000000000071</v>
      </c>
      <c r="J759" s="405"/>
      <c r="L759" s="44"/>
    </row>
    <row r="760" spans="1:12">
      <c r="A760" s="30">
        <v>45356</v>
      </c>
      <c r="B760" s="405">
        <v>28408</v>
      </c>
      <c r="C760" s="405" t="s">
        <v>29</v>
      </c>
      <c r="D760" t="s">
        <v>14</v>
      </c>
      <c r="F760" s="44">
        <v>5</v>
      </c>
      <c r="G760" s="1">
        <f t="shared" si="10"/>
        <v>7.1054273576010019E-15</v>
      </c>
      <c r="J760" s="405"/>
      <c r="L760" s="44"/>
    </row>
    <row r="761" spans="1:12">
      <c r="A761" s="68">
        <v>45322</v>
      </c>
      <c r="B761" s="404" t="s">
        <v>11</v>
      </c>
      <c r="C761" s="404" t="s">
        <v>12</v>
      </c>
      <c r="D761" t="s">
        <v>13</v>
      </c>
      <c r="E761" s="44">
        <v>20.5</v>
      </c>
      <c r="G761" s="1">
        <f t="shared" si="10"/>
        <v>20.500000000000007</v>
      </c>
      <c r="J761" s="405"/>
      <c r="L761" s="217"/>
    </row>
    <row r="762" spans="1:12">
      <c r="A762" s="46"/>
      <c r="B762" s="405"/>
      <c r="C762" s="405"/>
      <c r="D762" t="s">
        <v>14</v>
      </c>
      <c r="E762" s="44">
        <v>8.8000000000000007</v>
      </c>
      <c r="G762" s="1">
        <f t="shared" si="10"/>
        <v>29.300000000000008</v>
      </c>
      <c r="J762" s="405"/>
      <c r="L762" s="217"/>
    </row>
    <row r="763" spans="1:12">
      <c r="A763" s="46"/>
      <c r="B763" s="405"/>
      <c r="C763" s="405"/>
      <c r="D763" t="s">
        <v>15</v>
      </c>
      <c r="E763" s="217">
        <v>60</v>
      </c>
      <c r="G763" s="1">
        <f t="shared" ref="G763:G827" si="11">+G762+E763-F763</f>
        <v>89.300000000000011</v>
      </c>
      <c r="J763" s="404"/>
      <c r="L763" s="217"/>
    </row>
    <row r="764" spans="1:12">
      <c r="A764" s="46"/>
      <c r="B764" s="405"/>
      <c r="C764" s="405"/>
      <c r="D764" t="s">
        <v>16</v>
      </c>
      <c r="E764" s="217">
        <v>5</v>
      </c>
      <c r="G764" s="1">
        <f t="shared" si="11"/>
        <v>94.300000000000011</v>
      </c>
      <c r="L764" s="217"/>
    </row>
    <row r="765" spans="1:12">
      <c r="A765" s="30">
        <v>45356</v>
      </c>
      <c r="B765" s="405">
        <v>28408</v>
      </c>
      <c r="C765" s="405" t="s">
        <v>12</v>
      </c>
      <c r="D765" t="s">
        <v>13</v>
      </c>
      <c r="E765" s="217"/>
      <c r="F765" s="44">
        <v>20.5</v>
      </c>
      <c r="G765" s="1">
        <f t="shared" si="11"/>
        <v>73.800000000000011</v>
      </c>
      <c r="L765" s="217"/>
    </row>
    <row r="766" spans="1:12">
      <c r="A766" s="30">
        <v>45356</v>
      </c>
      <c r="B766" s="405">
        <v>28408</v>
      </c>
      <c r="C766" s="405" t="s">
        <v>12</v>
      </c>
      <c r="D766" t="s">
        <v>14</v>
      </c>
      <c r="E766" s="217"/>
      <c r="F766" s="44">
        <v>8.8000000000000007</v>
      </c>
      <c r="G766" s="1">
        <f t="shared" si="11"/>
        <v>65.000000000000014</v>
      </c>
      <c r="L766" s="217"/>
    </row>
    <row r="767" spans="1:12">
      <c r="A767" s="30">
        <v>45356</v>
      </c>
      <c r="B767" s="405">
        <v>28408</v>
      </c>
      <c r="C767" s="405" t="s">
        <v>12</v>
      </c>
      <c r="D767" t="s">
        <v>15</v>
      </c>
      <c r="E767" s="217"/>
      <c r="F767" s="217">
        <v>60</v>
      </c>
      <c r="G767" s="1">
        <f t="shared" si="11"/>
        <v>5.0000000000000142</v>
      </c>
      <c r="L767" s="217"/>
    </row>
    <row r="768" spans="1:12">
      <c r="A768" s="30">
        <v>45356</v>
      </c>
      <c r="B768" s="405">
        <v>28408</v>
      </c>
      <c r="C768" s="405" t="s">
        <v>12</v>
      </c>
      <c r="D768" t="s">
        <v>16</v>
      </c>
      <c r="E768" s="217"/>
      <c r="F768" s="217">
        <v>5</v>
      </c>
      <c r="G768" s="1">
        <f t="shared" si="11"/>
        <v>1.4210854715202004E-14</v>
      </c>
      <c r="L768" s="217"/>
    </row>
    <row r="769" spans="1:12">
      <c r="A769" s="32">
        <v>45351</v>
      </c>
      <c r="B769" s="404" t="s">
        <v>11</v>
      </c>
      <c r="C769" s="404" t="s">
        <v>19</v>
      </c>
      <c r="D769" t="s">
        <v>13</v>
      </c>
      <c r="E769" s="44">
        <v>21.3</v>
      </c>
      <c r="G769" s="1">
        <f t="shared" si="11"/>
        <v>21.300000000000015</v>
      </c>
      <c r="L769" s="44"/>
    </row>
    <row r="770" spans="1:12">
      <c r="B770" s="405"/>
      <c r="C770" s="405"/>
      <c r="D770" t="s">
        <v>14</v>
      </c>
      <c r="E770" s="44">
        <v>5</v>
      </c>
      <c r="G770" s="1">
        <f t="shared" si="11"/>
        <v>26.300000000000015</v>
      </c>
    </row>
    <row r="771" spans="1:12">
      <c r="B771" s="405"/>
      <c r="C771" s="405"/>
      <c r="D771" t="s">
        <v>15</v>
      </c>
      <c r="E771" s="217">
        <v>58</v>
      </c>
      <c r="G771" s="1">
        <f t="shared" si="11"/>
        <v>84.300000000000011</v>
      </c>
    </row>
    <row r="772" spans="1:12">
      <c r="B772" s="405"/>
      <c r="C772" s="405"/>
      <c r="D772" t="s">
        <v>16</v>
      </c>
      <c r="E772" s="217">
        <v>5</v>
      </c>
      <c r="G772" s="1">
        <f t="shared" si="11"/>
        <v>89.300000000000011</v>
      </c>
    </row>
    <row r="773" spans="1:12">
      <c r="A773" s="30">
        <v>45356</v>
      </c>
      <c r="B773" s="405">
        <v>28408</v>
      </c>
      <c r="C773" s="405" t="s">
        <v>19</v>
      </c>
      <c r="D773" t="s">
        <v>15</v>
      </c>
      <c r="F773" s="217">
        <v>58</v>
      </c>
      <c r="G773" s="1">
        <f t="shared" si="11"/>
        <v>31.300000000000011</v>
      </c>
      <c r="I773" s="29"/>
    </row>
    <row r="774" spans="1:12">
      <c r="A774" s="30">
        <v>45356</v>
      </c>
      <c r="B774" s="405">
        <v>28408</v>
      </c>
      <c r="C774" s="405" t="s">
        <v>19</v>
      </c>
      <c r="D774" t="s">
        <v>16</v>
      </c>
      <c r="F774" s="217">
        <v>5</v>
      </c>
      <c r="G774" s="1">
        <f t="shared" si="11"/>
        <v>26.300000000000011</v>
      </c>
    </row>
    <row r="775" spans="1:12">
      <c r="A775" s="30">
        <v>45374</v>
      </c>
      <c r="B775" s="405">
        <v>28586</v>
      </c>
      <c r="C775" s="405" t="s">
        <v>19</v>
      </c>
      <c r="D775" t="s">
        <v>13</v>
      </c>
      <c r="F775" s="44">
        <v>21.3</v>
      </c>
      <c r="G775" s="1">
        <f t="shared" si="11"/>
        <v>5.0000000000000107</v>
      </c>
    </row>
    <row r="776" spans="1:12">
      <c r="A776" s="30">
        <v>45374</v>
      </c>
      <c r="B776" s="405">
        <v>28586</v>
      </c>
      <c r="C776" s="405" t="s">
        <v>19</v>
      </c>
      <c r="D776" t="s">
        <v>14</v>
      </c>
      <c r="F776" s="44">
        <v>5</v>
      </c>
      <c r="G776" s="1">
        <f t="shared" si="11"/>
        <v>1.0658141036401503E-14</v>
      </c>
    </row>
    <row r="777" spans="1:12">
      <c r="A777" s="32">
        <v>45382</v>
      </c>
      <c r="B777" s="404" t="s">
        <v>11</v>
      </c>
      <c r="C777" s="404" t="s">
        <v>20</v>
      </c>
      <c r="D777" t="s">
        <v>13</v>
      </c>
      <c r="E777" s="38">
        <v>20.6</v>
      </c>
      <c r="G777" s="1">
        <f t="shared" si="11"/>
        <v>20.600000000000012</v>
      </c>
    </row>
    <row r="778" spans="1:12">
      <c r="B778" s="405"/>
      <c r="C778" s="405"/>
      <c r="D778" t="s">
        <v>14</v>
      </c>
      <c r="E778" s="38">
        <v>5</v>
      </c>
      <c r="G778" s="1">
        <f t="shared" si="11"/>
        <v>25.600000000000012</v>
      </c>
      <c r="I778" s="404"/>
      <c r="K778" s="38"/>
    </row>
    <row r="779" spans="1:12">
      <c r="B779" s="405"/>
      <c r="C779" s="405"/>
      <c r="D779" t="s">
        <v>15</v>
      </c>
      <c r="E779" s="38">
        <v>60</v>
      </c>
      <c r="G779" s="1">
        <f t="shared" si="11"/>
        <v>85.600000000000009</v>
      </c>
      <c r="I779" s="405"/>
      <c r="K779" s="38"/>
    </row>
    <row r="780" spans="1:12">
      <c r="B780" s="405"/>
      <c r="C780" s="405"/>
      <c r="D780" t="s">
        <v>16</v>
      </c>
      <c r="E780" s="38">
        <v>5</v>
      </c>
      <c r="G780" s="1">
        <f t="shared" si="11"/>
        <v>90.600000000000009</v>
      </c>
      <c r="I780" s="405"/>
      <c r="K780" s="38"/>
    </row>
    <row r="781" spans="1:12">
      <c r="B781" s="405"/>
      <c r="C781" s="405"/>
      <c r="D781" t="s">
        <v>187</v>
      </c>
      <c r="E781" s="44">
        <v>102.5</v>
      </c>
      <c r="G781" s="1">
        <f t="shared" si="11"/>
        <v>193.10000000000002</v>
      </c>
      <c r="I781" s="405"/>
      <c r="K781" s="38"/>
    </row>
    <row r="782" spans="1:12">
      <c r="A782" s="30">
        <v>45460</v>
      </c>
      <c r="B782" s="405">
        <v>29025</v>
      </c>
      <c r="C782" s="405" t="s">
        <v>20</v>
      </c>
      <c r="D782" t="s">
        <v>13</v>
      </c>
      <c r="F782" s="38">
        <v>20.6</v>
      </c>
      <c r="G782" s="1">
        <f t="shared" si="11"/>
        <v>172.50000000000003</v>
      </c>
      <c r="I782" s="405"/>
      <c r="K782" s="38"/>
    </row>
    <row r="783" spans="1:12">
      <c r="A783" s="30">
        <v>45460</v>
      </c>
      <c r="B783" s="405">
        <v>29025</v>
      </c>
      <c r="C783" s="405" t="s">
        <v>20</v>
      </c>
      <c r="D783" t="s">
        <v>14</v>
      </c>
      <c r="F783" s="38">
        <v>5</v>
      </c>
      <c r="G783" s="1">
        <f t="shared" si="11"/>
        <v>167.50000000000003</v>
      </c>
      <c r="I783" s="405"/>
      <c r="K783" s="38"/>
    </row>
    <row r="784" spans="1:12">
      <c r="A784" s="30">
        <v>45460</v>
      </c>
      <c r="B784" s="405">
        <v>29025</v>
      </c>
      <c r="C784" s="405" t="s">
        <v>20</v>
      </c>
      <c r="D784" t="s">
        <v>15</v>
      </c>
      <c r="F784" s="38">
        <v>60</v>
      </c>
      <c r="G784" s="1">
        <f t="shared" si="11"/>
        <v>107.50000000000003</v>
      </c>
      <c r="I784" s="405"/>
      <c r="K784" s="38"/>
    </row>
    <row r="785" spans="1:11">
      <c r="A785" s="30">
        <v>45460</v>
      </c>
      <c r="B785" s="405">
        <v>29025</v>
      </c>
      <c r="C785" s="405" t="s">
        <v>20</v>
      </c>
      <c r="D785" t="s">
        <v>16</v>
      </c>
      <c r="F785" s="38">
        <v>5</v>
      </c>
      <c r="G785" s="1">
        <f t="shared" si="11"/>
        <v>102.50000000000003</v>
      </c>
      <c r="I785" s="405"/>
      <c r="K785" s="38"/>
    </row>
    <row r="786" spans="1:11">
      <c r="A786" s="30">
        <v>45482</v>
      </c>
      <c r="B786" s="405">
        <v>29262</v>
      </c>
      <c r="C786" s="405" t="s">
        <v>20</v>
      </c>
      <c r="D786" t="s">
        <v>187</v>
      </c>
      <c r="F786" s="44">
        <v>102.5</v>
      </c>
      <c r="G786" s="1">
        <f t="shared" si="11"/>
        <v>0</v>
      </c>
      <c r="I786" s="405"/>
      <c r="K786" s="38"/>
    </row>
    <row r="787" spans="1:11">
      <c r="A787" s="32">
        <v>45412</v>
      </c>
      <c r="B787" s="404" t="s">
        <v>11</v>
      </c>
      <c r="C787" s="404" t="s">
        <v>21</v>
      </c>
      <c r="D787" t="s">
        <v>13</v>
      </c>
      <c r="E787" s="217">
        <v>20.5</v>
      </c>
      <c r="G787" s="1">
        <f t="shared" si="11"/>
        <v>20.5</v>
      </c>
      <c r="I787" s="404"/>
      <c r="K787" s="217"/>
    </row>
    <row r="788" spans="1:11">
      <c r="B788" s="405"/>
      <c r="C788" s="405"/>
      <c r="D788" t="s">
        <v>14</v>
      </c>
      <c r="E788" s="217">
        <v>5</v>
      </c>
      <c r="G788" s="1">
        <f t="shared" si="11"/>
        <v>25.5</v>
      </c>
      <c r="I788" s="405"/>
      <c r="K788" s="217"/>
    </row>
    <row r="789" spans="1:11">
      <c r="B789" s="405"/>
      <c r="C789" s="405"/>
      <c r="D789" t="s">
        <v>15</v>
      </c>
      <c r="E789" s="217">
        <v>60</v>
      </c>
      <c r="G789" s="1">
        <f t="shared" si="11"/>
        <v>85.5</v>
      </c>
      <c r="I789" s="44"/>
      <c r="K789" s="217"/>
    </row>
    <row r="790" spans="1:11">
      <c r="B790" s="405"/>
      <c r="C790" s="405"/>
      <c r="D790" t="s">
        <v>16</v>
      </c>
      <c r="E790" s="217">
        <v>5</v>
      </c>
      <c r="G790" s="1">
        <f t="shared" si="11"/>
        <v>90.5</v>
      </c>
      <c r="I790" s="405"/>
      <c r="K790" s="217"/>
    </row>
    <row r="791" spans="1:11">
      <c r="A791" s="30">
        <v>45460</v>
      </c>
      <c r="B791" s="405">
        <v>29025</v>
      </c>
      <c r="C791" s="405" t="s">
        <v>21</v>
      </c>
      <c r="D791" t="s">
        <v>13</v>
      </c>
      <c r="E791" s="217"/>
      <c r="F791" s="217">
        <v>20.5</v>
      </c>
      <c r="G791" s="1">
        <f t="shared" si="11"/>
        <v>70</v>
      </c>
      <c r="I791" s="405"/>
      <c r="K791" s="217"/>
    </row>
    <row r="792" spans="1:11">
      <c r="A792" s="30">
        <v>45460</v>
      </c>
      <c r="B792" s="405">
        <v>29025</v>
      </c>
      <c r="C792" s="405" t="s">
        <v>21</v>
      </c>
      <c r="D792" t="s">
        <v>14</v>
      </c>
      <c r="E792" s="217"/>
      <c r="F792" s="217">
        <v>5</v>
      </c>
      <c r="G792" s="1">
        <f t="shared" si="11"/>
        <v>65</v>
      </c>
      <c r="I792" s="405"/>
      <c r="K792" s="217"/>
    </row>
    <row r="793" spans="1:11">
      <c r="A793" s="30">
        <v>45460</v>
      </c>
      <c r="B793" s="405">
        <v>29025</v>
      </c>
      <c r="C793" s="405" t="s">
        <v>21</v>
      </c>
      <c r="D793" t="s">
        <v>15</v>
      </c>
      <c r="E793" s="217"/>
      <c r="F793" s="217">
        <v>60</v>
      </c>
      <c r="G793" s="1">
        <f t="shared" si="11"/>
        <v>5</v>
      </c>
    </row>
    <row r="794" spans="1:11">
      <c r="A794" s="30">
        <v>45460</v>
      </c>
      <c r="B794" s="405">
        <v>29025</v>
      </c>
      <c r="C794" s="405" t="s">
        <v>21</v>
      </c>
      <c r="D794" t="s">
        <v>16</v>
      </c>
      <c r="E794" s="217"/>
      <c r="F794" s="217">
        <v>5</v>
      </c>
      <c r="G794" s="1">
        <f t="shared" si="11"/>
        <v>0</v>
      </c>
      <c r="K794" s="217"/>
    </row>
    <row r="795" spans="1:11">
      <c r="A795" s="32">
        <v>45443</v>
      </c>
      <c r="B795" s="404" t="s">
        <v>11</v>
      </c>
      <c r="C795" s="404" t="s">
        <v>22</v>
      </c>
      <c r="D795" t="s">
        <v>13</v>
      </c>
      <c r="E795" s="217">
        <v>38.5</v>
      </c>
      <c r="G795" s="1">
        <f t="shared" si="11"/>
        <v>38.5</v>
      </c>
      <c r="I795" s="404"/>
      <c r="K795" s="44"/>
    </row>
    <row r="796" spans="1:11">
      <c r="B796" s="405"/>
      <c r="C796" s="405"/>
      <c r="D796" t="s">
        <v>14</v>
      </c>
      <c r="E796" s="217">
        <v>5</v>
      </c>
      <c r="G796" s="1">
        <f t="shared" si="11"/>
        <v>43.5</v>
      </c>
      <c r="I796" s="404"/>
      <c r="K796" s="217"/>
    </row>
    <row r="797" spans="1:11">
      <c r="B797" s="405"/>
      <c r="C797" s="405"/>
      <c r="D797" t="s">
        <v>15</v>
      </c>
      <c r="E797" s="217">
        <v>60</v>
      </c>
      <c r="G797" s="1">
        <f t="shared" si="11"/>
        <v>103.5</v>
      </c>
      <c r="K797" s="217"/>
    </row>
    <row r="798" spans="1:11">
      <c r="B798" s="405"/>
      <c r="C798" s="405"/>
      <c r="D798" t="s">
        <v>16</v>
      </c>
      <c r="E798" s="217">
        <v>5</v>
      </c>
      <c r="G798" s="1">
        <f t="shared" si="11"/>
        <v>108.5</v>
      </c>
      <c r="I798" s="404"/>
      <c r="K798" s="217"/>
    </row>
    <row r="799" spans="1:11">
      <c r="A799" s="30">
        <v>45460</v>
      </c>
      <c r="B799" s="405">
        <v>29025</v>
      </c>
      <c r="C799" s="405" t="s">
        <v>22</v>
      </c>
      <c r="D799" t="s">
        <v>15</v>
      </c>
      <c r="F799" s="1">
        <v>60</v>
      </c>
      <c r="G799" s="1">
        <f t="shared" si="11"/>
        <v>48.5</v>
      </c>
      <c r="K799" s="217"/>
    </row>
    <row r="800" spans="1:11">
      <c r="A800" s="30">
        <v>45460</v>
      </c>
      <c r="B800" s="405">
        <v>29025</v>
      </c>
      <c r="C800" s="405" t="s">
        <v>22</v>
      </c>
      <c r="D800" t="s">
        <v>16</v>
      </c>
      <c r="F800" s="1">
        <v>5</v>
      </c>
      <c r="G800" s="1">
        <f t="shared" si="11"/>
        <v>43.5</v>
      </c>
      <c r="K800" s="44"/>
    </row>
    <row r="801" spans="1:12">
      <c r="A801" s="30">
        <v>45482</v>
      </c>
      <c r="B801" s="405">
        <v>29262</v>
      </c>
      <c r="C801" s="405" t="s">
        <v>22</v>
      </c>
      <c r="D801" t="s">
        <v>13</v>
      </c>
      <c r="F801" s="217">
        <v>38.5</v>
      </c>
      <c r="G801" s="1">
        <f t="shared" si="11"/>
        <v>5</v>
      </c>
      <c r="K801" s="44"/>
    </row>
    <row r="802" spans="1:12">
      <c r="A802" s="30">
        <v>45482</v>
      </c>
      <c r="B802" s="405">
        <v>29262</v>
      </c>
      <c r="C802" s="405" t="s">
        <v>22</v>
      </c>
      <c r="D802" t="s">
        <v>14</v>
      </c>
      <c r="F802" s="217">
        <v>5</v>
      </c>
      <c r="G802" s="1">
        <f t="shared" si="11"/>
        <v>0</v>
      </c>
      <c r="K802" s="44"/>
    </row>
    <row r="803" spans="1:12">
      <c r="A803" s="68">
        <v>45473</v>
      </c>
      <c r="B803" s="404" t="s">
        <v>11</v>
      </c>
      <c r="C803" s="404" t="s">
        <v>23</v>
      </c>
      <c r="D803" t="s">
        <v>13</v>
      </c>
      <c r="E803" s="217">
        <v>37.4</v>
      </c>
      <c r="G803" s="1">
        <f t="shared" si="11"/>
        <v>37.4</v>
      </c>
    </row>
    <row r="804" spans="1:12">
      <c r="A804" s="46"/>
      <c r="B804" s="405"/>
      <c r="C804" s="405"/>
      <c r="D804" t="s">
        <v>14</v>
      </c>
      <c r="E804" s="217">
        <v>7</v>
      </c>
      <c r="G804" s="1">
        <f t="shared" si="11"/>
        <v>44.4</v>
      </c>
      <c r="J804" s="29"/>
    </row>
    <row r="805" spans="1:12">
      <c r="A805" s="46"/>
      <c r="B805" s="405"/>
      <c r="C805" s="405"/>
      <c r="D805" t="s">
        <v>15</v>
      </c>
      <c r="E805" s="217">
        <v>60</v>
      </c>
      <c r="G805" s="1">
        <f t="shared" si="11"/>
        <v>104.4</v>
      </c>
      <c r="J805" s="29"/>
    </row>
    <row r="806" spans="1:12">
      <c r="A806" s="46"/>
      <c r="B806" s="405"/>
      <c r="C806" s="405"/>
      <c r="D806" t="s">
        <v>16</v>
      </c>
      <c r="E806" s="217">
        <v>5</v>
      </c>
      <c r="G806" s="1">
        <f t="shared" si="11"/>
        <v>109.4</v>
      </c>
      <c r="I806" s="263"/>
      <c r="J806" s="263"/>
      <c r="K806" s="263"/>
    </row>
    <row r="807" spans="1:12">
      <c r="A807" s="30">
        <v>45482</v>
      </c>
      <c r="B807" s="405">
        <v>29262</v>
      </c>
      <c r="C807" s="405" t="s">
        <v>23</v>
      </c>
      <c r="D807" t="s">
        <v>15</v>
      </c>
      <c r="F807" s="217">
        <v>60</v>
      </c>
      <c r="G807" s="1">
        <f t="shared" si="11"/>
        <v>49.400000000000006</v>
      </c>
      <c r="I807" s="404"/>
      <c r="K807" s="217"/>
    </row>
    <row r="808" spans="1:12">
      <c r="A808" s="30">
        <v>45482</v>
      </c>
      <c r="B808" s="405">
        <v>29262</v>
      </c>
      <c r="C808" s="405" t="s">
        <v>23</v>
      </c>
      <c r="D808" t="s">
        <v>16</v>
      </c>
      <c r="F808" s="217">
        <v>5</v>
      </c>
      <c r="G808" s="1">
        <f t="shared" si="11"/>
        <v>44.400000000000006</v>
      </c>
      <c r="I808" s="405"/>
      <c r="K808" s="217"/>
    </row>
    <row r="809" spans="1:12">
      <c r="A809" s="30">
        <v>45587</v>
      </c>
      <c r="B809" s="405">
        <v>29886</v>
      </c>
      <c r="C809" s="405" t="s">
        <v>23</v>
      </c>
      <c r="D809" t="s">
        <v>13</v>
      </c>
      <c r="F809" s="217">
        <v>37.4</v>
      </c>
      <c r="G809" s="1">
        <f t="shared" si="11"/>
        <v>7.0000000000000071</v>
      </c>
      <c r="I809" s="405"/>
      <c r="K809" s="217"/>
    </row>
    <row r="810" spans="1:12">
      <c r="A810" s="30">
        <v>45587</v>
      </c>
      <c r="B810" s="405">
        <v>29886</v>
      </c>
      <c r="C810" s="405" t="s">
        <v>23</v>
      </c>
      <c r="D810" t="s">
        <v>14</v>
      </c>
      <c r="F810" s="217">
        <v>7</v>
      </c>
      <c r="G810" s="1">
        <f t="shared" si="11"/>
        <v>7.1054273576010019E-15</v>
      </c>
      <c r="I810" s="405"/>
      <c r="K810" s="217"/>
    </row>
    <row r="811" spans="1:12">
      <c r="A811" s="68">
        <v>45504</v>
      </c>
      <c r="B811" s="404" t="s">
        <v>11</v>
      </c>
      <c r="C811" s="404" t="s">
        <v>24</v>
      </c>
      <c r="D811" t="s">
        <v>13</v>
      </c>
      <c r="E811" s="217">
        <v>36.700000000000003</v>
      </c>
      <c r="G811" s="1">
        <f t="shared" si="11"/>
        <v>36.70000000000001</v>
      </c>
      <c r="I811" s="404"/>
      <c r="K811" s="217"/>
    </row>
    <row r="812" spans="1:12">
      <c r="A812" s="46"/>
      <c r="B812" s="405"/>
      <c r="C812" s="405"/>
      <c r="D812" t="s">
        <v>14</v>
      </c>
      <c r="E812" s="217">
        <v>7</v>
      </c>
      <c r="G812" s="1">
        <f t="shared" si="11"/>
        <v>43.70000000000001</v>
      </c>
      <c r="I812" s="405"/>
      <c r="K812" s="217"/>
    </row>
    <row r="813" spans="1:12">
      <c r="A813" s="46"/>
      <c r="B813" s="405"/>
      <c r="C813" s="405"/>
      <c r="D813" t="s">
        <v>15</v>
      </c>
      <c r="E813" s="217">
        <v>60</v>
      </c>
      <c r="G813" s="1">
        <f t="shared" si="11"/>
        <v>103.70000000000002</v>
      </c>
      <c r="I813" s="405"/>
      <c r="K813" s="217"/>
    </row>
    <row r="814" spans="1:12">
      <c r="A814" s="46"/>
      <c r="B814" s="405"/>
      <c r="C814" s="405"/>
      <c r="D814" t="s">
        <v>16</v>
      </c>
      <c r="E814" s="217">
        <v>5</v>
      </c>
      <c r="G814" s="1">
        <f t="shared" si="11"/>
        <v>108.70000000000002</v>
      </c>
      <c r="I814" s="405"/>
      <c r="K814" s="217"/>
    </row>
    <row r="815" spans="1:12">
      <c r="B815" s="405"/>
      <c r="C815" s="405"/>
      <c r="D815" t="s">
        <v>70</v>
      </c>
      <c r="E815" s="217">
        <v>250</v>
      </c>
      <c r="G815" s="1">
        <f t="shared" si="11"/>
        <v>358.70000000000005</v>
      </c>
      <c r="I815" s="405"/>
      <c r="L815" s="217"/>
    </row>
    <row r="816" spans="1:12">
      <c r="A816" s="30">
        <v>45587</v>
      </c>
      <c r="B816" s="405">
        <v>29886</v>
      </c>
      <c r="C816" s="405" t="s">
        <v>24</v>
      </c>
      <c r="D816" t="s">
        <v>13</v>
      </c>
      <c r="E816" s="217"/>
      <c r="F816" s="217">
        <v>36.700000000000003</v>
      </c>
      <c r="G816" s="1">
        <f t="shared" si="11"/>
        <v>322.00000000000006</v>
      </c>
      <c r="I816" s="405"/>
      <c r="L816" s="217"/>
    </row>
    <row r="817" spans="1:12">
      <c r="A817" s="30">
        <v>45587</v>
      </c>
      <c r="B817" s="405">
        <v>29886</v>
      </c>
      <c r="C817" s="405" t="s">
        <v>24</v>
      </c>
      <c r="D817" t="s">
        <v>14</v>
      </c>
      <c r="E817" s="217"/>
      <c r="F817" s="217">
        <v>7</v>
      </c>
      <c r="G817" s="1">
        <f t="shared" si="11"/>
        <v>315.00000000000006</v>
      </c>
      <c r="I817" s="405"/>
      <c r="L817" s="217"/>
    </row>
    <row r="818" spans="1:12">
      <c r="A818" s="30">
        <v>45587</v>
      </c>
      <c r="B818" s="405">
        <v>29886</v>
      </c>
      <c r="C818" s="405" t="s">
        <v>24</v>
      </c>
      <c r="D818" t="s">
        <v>15</v>
      </c>
      <c r="E818" s="217"/>
      <c r="F818" s="217">
        <v>60</v>
      </c>
      <c r="G818" s="1">
        <f t="shared" si="11"/>
        <v>255.00000000000006</v>
      </c>
      <c r="I818" s="405"/>
      <c r="L818" s="217"/>
    </row>
    <row r="819" spans="1:12">
      <c r="A819" s="30">
        <v>45587</v>
      </c>
      <c r="B819" s="405">
        <v>29886</v>
      </c>
      <c r="C819" s="405" t="s">
        <v>24</v>
      </c>
      <c r="D819" t="s">
        <v>16</v>
      </c>
      <c r="E819" s="217"/>
      <c r="F819" s="217">
        <v>5</v>
      </c>
      <c r="G819" s="1">
        <f t="shared" si="11"/>
        <v>250.00000000000006</v>
      </c>
      <c r="I819" s="405"/>
      <c r="L819" s="217"/>
    </row>
    <row r="820" spans="1:12">
      <c r="A820" s="30">
        <v>45587</v>
      </c>
      <c r="B820" s="405">
        <v>29888</v>
      </c>
      <c r="C820" s="405" t="s">
        <v>24</v>
      </c>
      <c r="D820" t="s">
        <v>70</v>
      </c>
      <c r="E820" s="217"/>
      <c r="F820" s="217">
        <v>250</v>
      </c>
      <c r="G820" s="1">
        <f t="shared" si="11"/>
        <v>0</v>
      </c>
      <c r="I820" s="405"/>
      <c r="L820" s="217"/>
    </row>
    <row r="821" spans="1:12">
      <c r="A821" s="32">
        <v>45535</v>
      </c>
      <c r="B821" s="404" t="s">
        <v>11</v>
      </c>
      <c r="C821" s="404" t="s">
        <v>71</v>
      </c>
      <c r="D821" t="s">
        <v>13</v>
      </c>
      <c r="E821" s="217">
        <v>36.799999999999997</v>
      </c>
      <c r="G821" s="1">
        <f t="shared" si="11"/>
        <v>36.799999999999997</v>
      </c>
      <c r="I821" s="404"/>
      <c r="K821" s="217"/>
    </row>
    <row r="822" spans="1:12">
      <c r="B822" s="405"/>
      <c r="C822" s="405"/>
      <c r="D822" t="s">
        <v>14</v>
      </c>
      <c r="E822" s="217">
        <v>7</v>
      </c>
      <c r="G822" s="1">
        <f t="shared" si="11"/>
        <v>43.8</v>
      </c>
      <c r="I822" s="405"/>
      <c r="K822" s="217"/>
    </row>
    <row r="823" spans="1:12">
      <c r="B823" s="405"/>
      <c r="C823" s="405"/>
      <c r="D823" t="s">
        <v>15</v>
      </c>
      <c r="E823" s="217">
        <v>60</v>
      </c>
      <c r="G823" s="1">
        <f t="shared" si="11"/>
        <v>103.8</v>
      </c>
      <c r="I823" s="405"/>
      <c r="K823" s="217"/>
    </row>
    <row r="824" spans="1:12">
      <c r="B824" s="405"/>
      <c r="C824" s="405"/>
      <c r="D824" t="s">
        <v>16</v>
      </c>
      <c r="E824" s="217">
        <v>5</v>
      </c>
      <c r="G824" s="1">
        <f t="shared" si="11"/>
        <v>108.8</v>
      </c>
      <c r="I824" s="405"/>
      <c r="K824" s="217"/>
    </row>
    <row r="825" spans="1:12">
      <c r="A825" s="30">
        <v>45587</v>
      </c>
      <c r="B825" s="405">
        <v>29886</v>
      </c>
      <c r="C825" s="405" t="s">
        <v>71</v>
      </c>
      <c r="D825" t="s">
        <v>13</v>
      </c>
      <c r="E825" s="217"/>
      <c r="F825" s="217">
        <v>36.799999999999997</v>
      </c>
      <c r="G825" s="1">
        <f t="shared" si="11"/>
        <v>72</v>
      </c>
      <c r="I825" s="405"/>
      <c r="K825" s="217"/>
    </row>
    <row r="826" spans="1:12">
      <c r="A826" s="30">
        <v>45587</v>
      </c>
      <c r="B826" s="405">
        <v>29886</v>
      </c>
      <c r="C826" s="405" t="s">
        <v>71</v>
      </c>
      <c r="D826" t="s">
        <v>14</v>
      </c>
      <c r="E826" s="217"/>
      <c r="F826" s="217">
        <v>7</v>
      </c>
      <c r="G826" s="1">
        <f t="shared" si="11"/>
        <v>65</v>
      </c>
      <c r="I826" s="405"/>
      <c r="K826" s="217"/>
    </row>
    <row r="827" spans="1:12">
      <c r="A827" s="30">
        <v>45587</v>
      </c>
      <c r="B827" s="405">
        <v>29886</v>
      </c>
      <c r="C827" s="405" t="s">
        <v>71</v>
      </c>
      <c r="D827" t="s">
        <v>15</v>
      </c>
      <c r="E827" s="217"/>
      <c r="F827" s="217">
        <v>60</v>
      </c>
      <c r="G827" s="1">
        <f t="shared" si="11"/>
        <v>5</v>
      </c>
      <c r="I827" s="405"/>
      <c r="K827" s="217"/>
    </row>
    <row r="828" spans="1:12">
      <c r="A828" s="30">
        <v>45587</v>
      </c>
      <c r="B828" s="405">
        <v>29886</v>
      </c>
      <c r="C828" s="405" t="s">
        <v>71</v>
      </c>
      <c r="D828" t="s">
        <v>16</v>
      </c>
      <c r="E828" s="217"/>
      <c r="F828" s="217">
        <v>5</v>
      </c>
      <c r="G828" s="1">
        <f t="shared" ref="G828:G832" si="12">+G827+E828-F828</f>
        <v>0</v>
      </c>
      <c r="I828" s="405"/>
      <c r="K828" s="217"/>
    </row>
    <row r="829" spans="1:12">
      <c r="A829" s="68">
        <v>45565</v>
      </c>
      <c r="B829" s="404" t="s">
        <v>11</v>
      </c>
      <c r="C829" s="404" t="s">
        <v>41</v>
      </c>
      <c r="D829" t="s">
        <v>13</v>
      </c>
      <c r="E829" s="217">
        <v>37</v>
      </c>
      <c r="G829" s="1">
        <f t="shared" si="12"/>
        <v>37</v>
      </c>
      <c r="I829" s="404"/>
      <c r="K829" s="217"/>
    </row>
    <row r="830" spans="1:12">
      <c r="A830" s="46"/>
      <c r="B830" s="405"/>
      <c r="C830" s="405"/>
      <c r="D830" t="s">
        <v>14</v>
      </c>
      <c r="E830" s="217">
        <v>5</v>
      </c>
      <c r="G830" s="1">
        <f t="shared" si="12"/>
        <v>42</v>
      </c>
      <c r="I830" s="405"/>
      <c r="K830" s="217"/>
    </row>
    <row r="831" spans="1:12">
      <c r="A831" s="46"/>
      <c r="B831" s="405"/>
      <c r="C831" s="405"/>
      <c r="D831" t="s">
        <v>15</v>
      </c>
      <c r="E831" s="217">
        <v>60</v>
      </c>
      <c r="G831" s="1">
        <f t="shared" si="12"/>
        <v>102</v>
      </c>
      <c r="I831" s="405"/>
      <c r="K831" s="217"/>
    </row>
    <row r="832" spans="1:12">
      <c r="A832" s="46"/>
      <c r="B832" s="405"/>
      <c r="C832" s="405"/>
      <c r="D832" t="s">
        <v>16</v>
      </c>
      <c r="E832" s="217">
        <v>5</v>
      </c>
      <c r="G832" s="1">
        <f t="shared" si="12"/>
        <v>107</v>
      </c>
      <c r="I832" s="405"/>
      <c r="K832" s="217"/>
    </row>
    <row r="833" spans="1:11">
      <c r="A833" s="30">
        <v>45587</v>
      </c>
      <c r="B833" s="405">
        <v>29887</v>
      </c>
      <c r="C833" s="405" t="s">
        <v>41</v>
      </c>
      <c r="D833" t="s">
        <v>13</v>
      </c>
      <c r="F833" s="217">
        <v>37</v>
      </c>
      <c r="G833" s="1">
        <f t="shared" ref="G833:G904" si="13">+G832+E833-F833</f>
        <v>70</v>
      </c>
      <c r="I833" s="405"/>
      <c r="K833" s="44"/>
    </row>
    <row r="834" spans="1:11">
      <c r="A834" s="30">
        <v>45587</v>
      </c>
      <c r="B834" s="405">
        <v>29887</v>
      </c>
      <c r="C834" s="405" t="s">
        <v>41</v>
      </c>
      <c r="D834" t="s">
        <v>14</v>
      </c>
      <c r="F834" s="217">
        <v>5</v>
      </c>
      <c r="G834" s="1">
        <f t="shared" si="13"/>
        <v>65</v>
      </c>
    </row>
    <row r="835" spans="1:11">
      <c r="A835" s="30">
        <v>45587</v>
      </c>
      <c r="B835" s="405">
        <v>29887</v>
      </c>
      <c r="C835" s="405" t="s">
        <v>41</v>
      </c>
      <c r="D835" t="s">
        <v>15</v>
      </c>
      <c r="F835" s="217">
        <v>60</v>
      </c>
      <c r="G835" s="1">
        <f t="shared" si="13"/>
        <v>5</v>
      </c>
    </row>
    <row r="836" spans="1:11">
      <c r="A836" s="30">
        <v>45587</v>
      </c>
      <c r="B836" s="405">
        <v>29887</v>
      </c>
      <c r="C836" s="405" t="s">
        <v>41</v>
      </c>
      <c r="D836" t="s">
        <v>16</v>
      </c>
      <c r="F836" s="217">
        <v>5</v>
      </c>
      <c r="G836" s="1">
        <f t="shared" si="13"/>
        <v>0</v>
      </c>
    </row>
    <row r="837" spans="1:11">
      <c r="A837" s="68">
        <v>45596</v>
      </c>
      <c r="B837" s="404" t="s">
        <v>11</v>
      </c>
      <c r="C837" s="404" t="s">
        <v>27</v>
      </c>
      <c r="D837" t="s">
        <v>13</v>
      </c>
      <c r="E837" s="217">
        <v>8.9</v>
      </c>
      <c r="G837" s="1">
        <f t="shared" si="13"/>
        <v>8.9</v>
      </c>
    </row>
    <row r="838" spans="1:11">
      <c r="A838" s="46"/>
      <c r="B838" s="405"/>
      <c r="C838" s="405"/>
      <c r="D838" t="s">
        <v>14</v>
      </c>
      <c r="E838" s="217">
        <v>7</v>
      </c>
      <c r="G838" s="1">
        <f t="shared" si="13"/>
        <v>15.9</v>
      </c>
    </row>
    <row r="839" spans="1:11">
      <c r="A839" s="46"/>
      <c r="B839" s="405"/>
      <c r="C839" s="405"/>
      <c r="D839" t="s">
        <v>15</v>
      </c>
      <c r="E839" s="217">
        <v>60</v>
      </c>
      <c r="G839" s="1">
        <f t="shared" si="13"/>
        <v>75.900000000000006</v>
      </c>
    </row>
    <row r="840" spans="1:11">
      <c r="A840" s="46"/>
      <c r="B840" s="405"/>
      <c r="C840" s="405"/>
      <c r="D840" t="s">
        <v>16</v>
      </c>
      <c r="E840" s="217">
        <v>5</v>
      </c>
      <c r="G840" s="1">
        <f t="shared" si="13"/>
        <v>80.900000000000006</v>
      </c>
    </row>
    <row r="841" spans="1:11">
      <c r="A841" s="30">
        <v>45644</v>
      </c>
      <c r="B841" s="405">
        <v>30171</v>
      </c>
      <c r="C841" s="405" t="s">
        <v>27</v>
      </c>
      <c r="D841" t="s">
        <v>13</v>
      </c>
      <c r="E841" s="217"/>
      <c r="F841" s="1">
        <v>8.9</v>
      </c>
      <c r="G841" s="1">
        <f t="shared" si="13"/>
        <v>72</v>
      </c>
    </row>
    <row r="842" spans="1:11">
      <c r="A842" s="30">
        <v>45644</v>
      </c>
      <c r="B842" s="405">
        <v>30171</v>
      </c>
      <c r="C842" s="405" t="s">
        <v>27</v>
      </c>
      <c r="D842" t="s">
        <v>14</v>
      </c>
      <c r="E842" s="217"/>
      <c r="F842" s="1">
        <v>7</v>
      </c>
      <c r="G842" s="1">
        <f t="shared" si="13"/>
        <v>65</v>
      </c>
    </row>
    <row r="843" spans="1:11">
      <c r="A843" s="30">
        <v>45644</v>
      </c>
      <c r="B843" s="405">
        <v>30171</v>
      </c>
      <c r="C843" s="405" t="s">
        <v>27</v>
      </c>
      <c r="D843" t="s">
        <v>15</v>
      </c>
      <c r="E843" s="217"/>
      <c r="F843" s="1">
        <v>60</v>
      </c>
      <c r="G843" s="1">
        <f t="shared" si="13"/>
        <v>5</v>
      </c>
    </row>
    <row r="844" spans="1:11">
      <c r="A844" s="30">
        <v>45644</v>
      </c>
      <c r="B844" s="405">
        <v>30171</v>
      </c>
      <c r="C844" s="405" t="s">
        <v>27</v>
      </c>
      <c r="D844" t="s">
        <v>16</v>
      </c>
      <c r="E844" s="217"/>
      <c r="F844" s="1">
        <v>5</v>
      </c>
      <c r="G844" s="1">
        <f t="shared" si="13"/>
        <v>0</v>
      </c>
    </row>
    <row r="845" spans="1:11">
      <c r="A845" s="68">
        <v>45626</v>
      </c>
      <c r="B845" s="404" t="s">
        <v>11</v>
      </c>
      <c r="C845" s="404" t="s">
        <v>73</v>
      </c>
      <c r="D845" t="s">
        <v>13</v>
      </c>
      <c r="E845">
        <v>10.4</v>
      </c>
      <c r="G845" s="1">
        <f t="shared" si="13"/>
        <v>10.4</v>
      </c>
    </row>
    <row r="846" spans="1:11">
      <c r="A846" s="249"/>
      <c r="B846" s="46"/>
      <c r="C846" s="405"/>
      <c r="D846" t="s">
        <v>14</v>
      </c>
      <c r="E846">
        <v>7</v>
      </c>
      <c r="G846" s="1">
        <f t="shared" si="13"/>
        <v>17.399999999999999</v>
      </c>
    </row>
    <row r="847" spans="1:11">
      <c r="A847" s="249"/>
      <c r="B847" s="46"/>
      <c r="C847" s="405"/>
      <c r="D847" t="s">
        <v>15</v>
      </c>
      <c r="E847" s="217">
        <v>60</v>
      </c>
      <c r="G847" s="1">
        <f t="shared" si="13"/>
        <v>77.400000000000006</v>
      </c>
    </row>
    <row r="848" spans="1:11">
      <c r="A848" s="249"/>
      <c r="B848" s="46"/>
      <c r="C848" s="405"/>
      <c r="D848" t="s">
        <v>16</v>
      </c>
      <c r="E848" s="217">
        <v>5</v>
      </c>
      <c r="G848" s="1">
        <f t="shared" si="13"/>
        <v>82.4</v>
      </c>
    </row>
    <row r="849" spans="1:12">
      <c r="A849" s="30">
        <v>45644</v>
      </c>
      <c r="B849" s="405">
        <v>30171</v>
      </c>
      <c r="C849" s="405" t="s">
        <v>73</v>
      </c>
      <c r="D849" t="s">
        <v>13</v>
      </c>
      <c r="F849" s="1">
        <v>10.4</v>
      </c>
      <c r="G849" s="1">
        <f t="shared" si="13"/>
        <v>72</v>
      </c>
    </row>
    <row r="850" spans="1:12">
      <c r="A850" s="30">
        <v>45644</v>
      </c>
      <c r="B850" s="405">
        <v>30171</v>
      </c>
      <c r="C850" s="405" t="s">
        <v>73</v>
      </c>
      <c r="D850" t="s">
        <v>14</v>
      </c>
      <c r="F850" s="1">
        <v>7</v>
      </c>
      <c r="G850" s="1">
        <f t="shared" si="13"/>
        <v>65</v>
      </c>
    </row>
    <row r="851" spans="1:12">
      <c r="A851" s="30">
        <v>45644</v>
      </c>
      <c r="B851" s="405">
        <v>30171</v>
      </c>
      <c r="C851" s="405" t="s">
        <v>73</v>
      </c>
      <c r="D851" t="s">
        <v>15</v>
      </c>
      <c r="F851" s="1">
        <v>60</v>
      </c>
      <c r="G851" s="1">
        <f t="shared" si="13"/>
        <v>5</v>
      </c>
    </row>
    <row r="852" spans="1:12">
      <c r="A852" s="30">
        <v>45644</v>
      </c>
      <c r="B852" s="405">
        <v>30171</v>
      </c>
      <c r="C852" s="405" t="s">
        <v>73</v>
      </c>
      <c r="D852" t="s">
        <v>16</v>
      </c>
      <c r="F852" s="1">
        <v>5</v>
      </c>
      <c r="G852" s="1">
        <f t="shared" si="13"/>
        <v>0</v>
      </c>
      <c r="H852" s="29"/>
    </row>
    <row r="853" spans="1:12">
      <c r="A853" s="32">
        <v>45657</v>
      </c>
      <c r="B853" s="404" t="s">
        <v>11</v>
      </c>
      <c r="C853" s="404" t="s">
        <v>29</v>
      </c>
      <c r="D853" t="s">
        <v>13</v>
      </c>
      <c r="E853" s="217">
        <v>16.399999999999999</v>
      </c>
      <c r="G853" s="1">
        <f t="shared" si="13"/>
        <v>16.399999999999999</v>
      </c>
    </row>
    <row r="854" spans="1:12">
      <c r="B854" s="405"/>
      <c r="C854" s="405"/>
      <c r="D854" t="s">
        <v>14</v>
      </c>
      <c r="E854" s="217">
        <v>3</v>
      </c>
      <c r="G854" s="1">
        <f t="shared" si="13"/>
        <v>19.399999999999999</v>
      </c>
    </row>
    <row r="855" spans="1:12">
      <c r="B855" s="405"/>
      <c r="C855" s="405"/>
      <c r="D855" t="s">
        <v>15</v>
      </c>
      <c r="E855" s="217">
        <v>60</v>
      </c>
      <c r="G855" s="1">
        <f t="shared" si="13"/>
        <v>79.400000000000006</v>
      </c>
    </row>
    <row r="856" spans="1:12">
      <c r="B856" s="405"/>
      <c r="C856" s="405"/>
      <c r="D856" t="s">
        <v>16</v>
      </c>
      <c r="E856" s="217">
        <v>5</v>
      </c>
      <c r="G856" s="1">
        <f t="shared" si="13"/>
        <v>84.4</v>
      </c>
    </row>
    <row r="857" spans="1:12">
      <c r="A857" s="30">
        <v>45743</v>
      </c>
      <c r="B857" s="405">
        <v>30857</v>
      </c>
      <c r="C857" s="405" t="s">
        <v>29</v>
      </c>
      <c r="D857" t="s">
        <v>13</v>
      </c>
      <c r="E857" s="217"/>
      <c r="F857" s="217">
        <v>16.399999999999999</v>
      </c>
      <c r="G857" s="1">
        <f t="shared" si="13"/>
        <v>68</v>
      </c>
    </row>
    <row r="858" spans="1:12">
      <c r="A858" s="30">
        <v>45743</v>
      </c>
      <c r="B858" s="405">
        <v>30857</v>
      </c>
      <c r="C858" s="405" t="s">
        <v>29</v>
      </c>
      <c r="D858" t="s">
        <v>14</v>
      </c>
      <c r="E858" s="217"/>
      <c r="F858" s="217">
        <v>3</v>
      </c>
      <c r="G858" s="1">
        <f t="shared" si="13"/>
        <v>65</v>
      </c>
    </row>
    <row r="859" spans="1:12">
      <c r="A859" s="30">
        <v>45743</v>
      </c>
      <c r="B859" s="405">
        <v>30857</v>
      </c>
      <c r="C859" s="405" t="s">
        <v>29</v>
      </c>
      <c r="D859" t="s">
        <v>15</v>
      </c>
      <c r="E859" s="217"/>
      <c r="F859" s="217">
        <v>60</v>
      </c>
      <c r="G859" s="1">
        <f t="shared" si="13"/>
        <v>5</v>
      </c>
    </row>
    <row r="860" spans="1:12">
      <c r="A860" s="30">
        <v>45743</v>
      </c>
      <c r="B860" s="405">
        <v>30857</v>
      </c>
      <c r="C860" s="405" t="s">
        <v>29</v>
      </c>
      <c r="D860" t="s">
        <v>16</v>
      </c>
      <c r="E860" s="217"/>
      <c r="F860" s="217">
        <v>5</v>
      </c>
      <c r="G860" s="1">
        <f t="shared" si="13"/>
        <v>0</v>
      </c>
    </row>
    <row r="861" spans="1:12">
      <c r="A861" s="68">
        <v>45688</v>
      </c>
      <c r="B861" s="404" t="s">
        <v>11</v>
      </c>
      <c r="C861" s="404" t="s">
        <v>12</v>
      </c>
      <c r="D861" t="s">
        <v>13</v>
      </c>
      <c r="E861" s="217">
        <v>12</v>
      </c>
      <c r="G861" s="1">
        <f t="shared" si="13"/>
        <v>12</v>
      </c>
    </row>
    <row r="862" spans="1:12">
      <c r="A862" s="46"/>
      <c r="B862" s="405"/>
      <c r="C862" s="405"/>
      <c r="D862" t="s">
        <v>14</v>
      </c>
      <c r="E862" s="217">
        <v>3</v>
      </c>
      <c r="G862" s="1">
        <f t="shared" si="13"/>
        <v>15</v>
      </c>
      <c r="J862" s="404"/>
      <c r="L862" s="217"/>
    </row>
    <row r="863" spans="1:12">
      <c r="A863" s="46"/>
      <c r="B863" s="405"/>
      <c r="C863" s="405"/>
      <c r="D863" t="s">
        <v>15</v>
      </c>
      <c r="E863" s="217">
        <v>60</v>
      </c>
      <c r="G863" s="1">
        <f t="shared" si="13"/>
        <v>75</v>
      </c>
      <c r="J863" s="405"/>
      <c r="L863" s="217"/>
    </row>
    <row r="864" spans="1:12">
      <c r="A864" s="46"/>
      <c r="B864" s="405"/>
      <c r="C864" s="405"/>
      <c r="D864" t="s">
        <v>16</v>
      </c>
      <c r="E864" s="217">
        <v>5</v>
      </c>
      <c r="G864" s="1">
        <f t="shared" si="13"/>
        <v>80</v>
      </c>
      <c r="J864" s="405"/>
      <c r="L864" s="217"/>
    </row>
    <row r="865" spans="1:12">
      <c r="A865" s="30">
        <v>45743</v>
      </c>
      <c r="B865" s="405">
        <v>30857</v>
      </c>
      <c r="C865" s="405" t="s">
        <v>12</v>
      </c>
      <c r="D865" t="s">
        <v>13</v>
      </c>
      <c r="E865" s="217"/>
      <c r="F865" s="217">
        <v>12</v>
      </c>
      <c r="G865" s="1">
        <f t="shared" si="13"/>
        <v>68</v>
      </c>
      <c r="J865" s="405"/>
      <c r="L865" s="217"/>
    </row>
    <row r="866" spans="1:12">
      <c r="A866" s="30">
        <v>45743</v>
      </c>
      <c r="B866" s="405">
        <v>30857</v>
      </c>
      <c r="C866" s="405" t="s">
        <v>12</v>
      </c>
      <c r="D866" t="s">
        <v>14</v>
      </c>
      <c r="E866" s="217"/>
      <c r="F866" s="217">
        <v>3</v>
      </c>
      <c r="G866" s="1">
        <f t="shared" si="13"/>
        <v>65</v>
      </c>
      <c r="J866" s="405"/>
      <c r="L866" s="217"/>
    </row>
    <row r="867" spans="1:12">
      <c r="A867" s="30">
        <v>45743</v>
      </c>
      <c r="B867" s="405">
        <v>30857</v>
      </c>
      <c r="C867" s="405" t="s">
        <v>12</v>
      </c>
      <c r="D867" t="s">
        <v>15</v>
      </c>
      <c r="E867" s="217"/>
      <c r="F867" s="217">
        <v>60</v>
      </c>
      <c r="G867" s="1">
        <f t="shared" si="13"/>
        <v>5</v>
      </c>
      <c r="J867" s="405"/>
      <c r="L867" s="217"/>
    </row>
    <row r="868" spans="1:12">
      <c r="A868" s="30">
        <v>45743</v>
      </c>
      <c r="B868" s="405">
        <v>30857</v>
      </c>
      <c r="C868" s="405" t="s">
        <v>12</v>
      </c>
      <c r="D868" t="s">
        <v>16</v>
      </c>
      <c r="E868" s="217"/>
      <c r="F868" s="217">
        <v>5</v>
      </c>
      <c r="G868" s="1">
        <f t="shared" si="13"/>
        <v>0</v>
      </c>
      <c r="J868" s="405"/>
      <c r="L868" s="217"/>
    </row>
    <row r="869" spans="1:12">
      <c r="A869" s="32">
        <v>45716</v>
      </c>
      <c r="B869" s="404" t="s">
        <v>11</v>
      </c>
      <c r="C869" s="404" t="s">
        <v>19</v>
      </c>
      <c r="D869" t="s">
        <v>13</v>
      </c>
      <c r="E869" s="44">
        <v>21.8</v>
      </c>
      <c r="G869" s="1">
        <f t="shared" si="13"/>
        <v>21.8</v>
      </c>
      <c r="J869" s="405"/>
      <c r="L869" s="217"/>
    </row>
    <row r="870" spans="1:12">
      <c r="B870" s="405"/>
      <c r="C870" s="405"/>
      <c r="D870" t="s">
        <v>14</v>
      </c>
      <c r="E870" s="44">
        <v>3</v>
      </c>
      <c r="G870" s="1">
        <f t="shared" si="13"/>
        <v>24.8</v>
      </c>
      <c r="J870" s="404"/>
      <c r="L870" s="217"/>
    </row>
    <row r="871" spans="1:12">
      <c r="B871" s="405"/>
      <c r="C871" s="405"/>
      <c r="D871" t="s">
        <v>15</v>
      </c>
      <c r="E871" s="44">
        <v>56</v>
      </c>
      <c r="G871" s="1">
        <f t="shared" si="13"/>
        <v>80.8</v>
      </c>
      <c r="J871" s="405"/>
      <c r="L871" s="217"/>
    </row>
    <row r="872" spans="1:12">
      <c r="B872" s="405"/>
      <c r="C872" s="405"/>
      <c r="D872" t="s">
        <v>16</v>
      </c>
      <c r="E872" s="44">
        <v>5</v>
      </c>
      <c r="G872" s="1">
        <f t="shared" si="13"/>
        <v>85.8</v>
      </c>
      <c r="J872" s="405"/>
      <c r="L872" s="217"/>
    </row>
    <row r="873" spans="1:12">
      <c r="B873" s="405"/>
      <c r="C873" s="405"/>
      <c r="D873" t="s">
        <v>17</v>
      </c>
      <c r="E873" s="44">
        <v>200</v>
      </c>
      <c r="G873" s="1">
        <f t="shared" si="13"/>
        <v>285.8</v>
      </c>
      <c r="J873" s="405"/>
      <c r="L873" s="217"/>
    </row>
    <row r="874" spans="1:12">
      <c r="A874" s="30">
        <v>45719</v>
      </c>
      <c r="B874" s="405">
        <v>30583</v>
      </c>
      <c r="C874" s="405" t="s">
        <v>19</v>
      </c>
      <c r="D874" t="s">
        <v>17</v>
      </c>
      <c r="F874" s="1">
        <v>200</v>
      </c>
      <c r="G874" s="1">
        <f t="shared" si="13"/>
        <v>85.800000000000011</v>
      </c>
      <c r="J874" s="404"/>
      <c r="L874" s="44"/>
    </row>
    <row r="875" spans="1:12">
      <c r="A875" s="30">
        <v>45743</v>
      </c>
      <c r="B875" s="405">
        <v>30857</v>
      </c>
      <c r="C875" s="405" t="s">
        <v>19</v>
      </c>
      <c r="D875" t="s">
        <v>13</v>
      </c>
      <c r="F875" s="44">
        <v>21.8</v>
      </c>
      <c r="G875" s="1">
        <f t="shared" si="13"/>
        <v>64.000000000000014</v>
      </c>
      <c r="J875" s="405"/>
      <c r="L875" s="44"/>
    </row>
    <row r="876" spans="1:12">
      <c r="A876" s="30">
        <v>45743</v>
      </c>
      <c r="B876" s="405">
        <v>30857</v>
      </c>
      <c r="C876" s="405" t="s">
        <v>19</v>
      </c>
      <c r="D876" t="s">
        <v>14</v>
      </c>
      <c r="F876" s="44">
        <v>3</v>
      </c>
      <c r="G876" s="1">
        <f t="shared" si="13"/>
        <v>61.000000000000014</v>
      </c>
      <c r="J876" s="405"/>
      <c r="L876" s="44"/>
    </row>
    <row r="877" spans="1:12">
      <c r="A877" s="30">
        <v>45743</v>
      </c>
      <c r="B877" s="405">
        <v>30857</v>
      </c>
      <c r="C877" s="405" t="s">
        <v>19</v>
      </c>
      <c r="D877" t="s">
        <v>15</v>
      </c>
      <c r="F877" s="44">
        <v>56</v>
      </c>
      <c r="G877" s="1">
        <f t="shared" si="13"/>
        <v>5.0000000000000142</v>
      </c>
      <c r="J877" s="405"/>
      <c r="L877" s="44"/>
    </row>
    <row r="878" spans="1:12">
      <c r="A878" s="30">
        <v>45743</v>
      </c>
      <c r="B878" s="405">
        <v>30857</v>
      </c>
      <c r="C878" s="405" t="s">
        <v>19</v>
      </c>
      <c r="D878" t="s">
        <v>16</v>
      </c>
      <c r="F878" s="44">
        <v>5</v>
      </c>
      <c r="G878" s="1">
        <f t="shared" si="13"/>
        <v>1.4210854715202004E-14</v>
      </c>
      <c r="L878" s="29"/>
    </row>
    <row r="879" spans="1:12">
      <c r="A879" s="32">
        <v>45747</v>
      </c>
      <c r="B879" s="404" t="s">
        <v>11</v>
      </c>
      <c r="C879" s="404" t="s">
        <v>20</v>
      </c>
      <c r="D879" t="s">
        <v>13</v>
      </c>
      <c r="E879" s="217">
        <v>18.5</v>
      </c>
      <c r="G879" s="1">
        <f t="shared" si="13"/>
        <v>18.500000000000014</v>
      </c>
      <c r="L879" s="29"/>
    </row>
    <row r="880" spans="1:12">
      <c r="B880" s="405"/>
      <c r="C880" s="405"/>
      <c r="D880" t="s">
        <v>14</v>
      </c>
      <c r="E880" s="217">
        <v>3</v>
      </c>
      <c r="G880" s="1">
        <f t="shared" si="13"/>
        <v>21.500000000000014</v>
      </c>
    </row>
    <row r="881" spans="1:10">
      <c r="B881" s="405"/>
      <c r="C881" s="405"/>
      <c r="D881" t="s">
        <v>15</v>
      </c>
      <c r="E881" s="217">
        <v>60</v>
      </c>
      <c r="G881" s="1">
        <f t="shared" si="13"/>
        <v>81.500000000000014</v>
      </c>
    </row>
    <row r="882" spans="1:10">
      <c r="B882" s="405"/>
      <c r="C882" s="405"/>
      <c r="D882" t="s">
        <v>16</v>
      </c>
      <c r="E882" s="217">
        <v>5</v>
      </c>
      <c r="G882" s="1">
        <f t="shared" si="13"/>
        <v>86.500000000000014</v>
      </c>
      <c r="J882">
        <v>173</v>
      </c>
    </row>
    <row r="883" spans="1:10">
      <c r="A883" s="30">
        <v>45798</v>
      </c>
      <c r="B883" s="405">
        <v>31021</v>
      </c>
      <c r="C883" s="405" t="s">
        <v>20</v>
      </c>
      <c r="D883" t="s">
        <v>13</v>
      </c>
      <c r="E883" s="217"/>
      <c r="F883" s="217">
        <v>18.5</v>
      </c>
      <c r="G883" s="1">
        <f t="shared" si="13"/>
        <v>68.000000000000014</v>
      </c>
    </row>
    <row r="884" spans="1:10">
      <c r="A884" s="30">
        <v>45798</v>
      </c>
      <c r="B884" s="405">
        <v>31021</v>
      </c>
      <c r="C884" s="405" t="s">
        <v>20</v>
      </c>
      <c r="D884" t="s">
        <v>14</v>
      </c>
      <c r="E884" s="217"/>
      <c r="F884" s="217">
        <v>3</v>
      </c>
      <c r="G884" s="1">
        <f t="shared" si="13"/>
        <v>65.000000000000014</v>
      </c>
    </row>
    <row r="885" spans="1:10">
      <c r="A885" s="30">
        <v>45798</v>
      </c>
      <c r="B885" s="405">
        <v>31021</v>
      </c>
      <c r="C885" s="405" t="s">
        <v>20</v>
      </c>
      <c r="D885" t="s">
        <v>15</v>
      </c>
      <c r="E885" s="217"/>
      <c r="F885" s="217">
        <v>60</v>
      </c>
      <c r="G885" s="1">
        <f t="shared" si="13"/>
        <v>5.0000000000000142</v>
      </c>
    </row>
    <row r="886" spans="1:10">
      <c r="A886" s="30">
        <v>45798</v>
      </c>
      <c r="B886" s="405">
        <v>31021</v>
      </c>
      <c r="C886" s="405" t="s">
        <v>20</v>
      </c>
      <c r="D886" t="s">
        <v>16</v>
      </c>
      <c r="E886" s="217"/>
      <c r="F886" s="217">
        <v>5</v>
      </c>
      <c r="G886" s="1">
        <f t="shared" si="13"/>
        <v>1.4210854715202004E-14</v>
      </c>
    </row>
    <row r="887" spans="1:10">
      <c r="A887" s="32">
        <v>45777</v>
      </c>
      <c r="B887" s="404" t="s">
        <v>11</v>
      </c>
      <c r="C887" s="404" t="s">
        <v>21</v>
      </c>
      <c r="D887" t="s">
        <v>13</v>
      </c>
      <c r="E887" s="217">
        <v>18.5</v>
      </c>
      <c r="G887" s="1">
        <f t="shared" si="13"/>
        <v>18.500000000000014</v>
      </c>
      <c r="J887">
        <v>118.9</v>
      </c>
    </row>
    <row r="888" spans="1:10">
      <c r="B888" s="405"/>
      <c r="C888" s="405"/>
      <c r="D888" t="s">
        <v>14</v>
      </c>
      <c r="E888" s="217">
        <v>3</v>
      </c>
      <c r="G888" s="1">
        <f t="shared" si="13"/>
        <v>21.500000000000014</v>
      </c>
      <c r="J888">
        <f>SUM(J882:J887)</f>
        <v>291.89999999999998</v>
      </c>
    </row>
    <row r="889" spans="1:10">
      <c r="B889" s="405"/>
      <c r="C889" s="405"/>
      <c r="D889" t="s">
        <v>15</v>
      </c>
      <c r="E889" s="217">
        <v>60</v>
      </c>
      <c r="G889" s="1">
        <f t="shared" si="13"/>
        <v>81.500000000000014</v>
      </c>
      <c r="J889">
        <f>300-J888</f>
        <v>8.1000000000000227</v>
      </c>
    </row>
    <row r="890" spans="1:10">
      <c r="B890" s="405"/>
      <c r="C890" s="405"/>
      <c r="D890" t="s">
        <v>16</v>
      </c>
      <c r="E890" s="217">
        <v>5</v>
      </c>
      <c r="G890" s="1">
        <f t="shared" si="13"/>
        <v>86.500000000000014</v>
      </c>
    </row>
    <row r="891" spans="1:10">
      <c r="A891" s="30">
        <v>45798</v>
      </c>
      <c r="B891" s="405">
        <v>31021</v>
      </c>
      <c r="C891" s="405" t="s">
        <v>21</v>
      </c>
      <c r="D891" t="s">
        <v>13</v>
      </c>
      <c r="F891" s="217">
        <v>18.5</v>
      </c>
      <c r="G891" s="1">
        <f t="shared" si="13"/>
        <v>68.000000000000014</v>
      </c>
    </row>
    <row r="892" spans="1:10">
      <c r="A892" s="30">
        <v>45798</v>
      </c>
      <c r="B892" s="405">
        <v>31021</v>
      </c>
      <c r="C892" s="405" t="s">
        <v>21</v>
      </c>
      <c r="D892" t="s">
        <v>14</v>
      </c>
      <c r="F892" s="217">
        <v>3</v>
      </c>
      <c r="G892" s="1">
        <f t="shared" si="13"/>
        <v>65.000000000000014</v>
      </c>
    </row>
    <row r="893" spans="1:10">
      <c r="A893" s="30">
        <v>45798</v>
      </c>
      <c r="B893" s="405">
        <v>31021</v>
      </c>
      <c r="C893" s="405" t="s">
        <v>21</v>
      </c>
      <c r="D893" t="s">
        <v>15</v>
      </c>
      <c r="F893" s="217">
        <v>60</v>
      </c>
      <c r="G893" s="1">
        <f t="shared" si="13"/>
        <v>5.0000000000000142</v>
      </c>
    </row>
    <row r="894" spans="1:10">
      <c r="A894" s="30">
        <v>45798</v>
      </c>
      <c r="B894" s="405">
        <v>31021</v>
      </c>
      <c r="C894" s="405" t="s">
        <v>21</v>
      </c>
      <c r="D894" t="s">
        <v>16</v>
      </c>
      <c r="F894" s="217">
        <v>5</v>
      </c>
      <c r="G894" s="1">
        <f t="shared" si="13"/>
        <v>1.4210854715202004E-14</v>
      </c>
    </row>
    <row r="895" spans="1:10">
      <c r="A895" s="32">
        <v>45808</v>
      </c>
      <c r="B895" s="404" t="s">
        <v>11</v>
      </c>
      <c r="C895" s="404" t="s">
        <v>22</v>
      </c>
      <c r="D895" t="s">
        <v>13</v>
      </c>
      <c r="E895" s="217">
        <v>18.600000000000001</v>
      </c>
      <c r="F895" s="44"/>
      <c r="G895" s="1">
        <f t="shared" si="13"/>
        <v>18.600000000000016</v>
      </c>
    </row>
    <row r="896" spans="1:10">
      <c r="A896"/>
      <c r="B896" s="405"/>
      <c r="C896" s="405"/>
      <c r="D896" t="s">
        <v>14</v>
      </c>
      <c r="E896" s="217">
        <v>5</v>
      </c>
      <c r="G896" s="1">
        <f t="shared" si="13"/>
        <v>23.600000000000016</v>
      </c>
    </row>
    <row r="897" spans="1:13">
      <c r="A897"/>
      <c r="B897" s="405"/>
      <c r="C897" s="405"/>
      <c r="D897" t="s">
        <v>15</v>
      </c>
      <c r="E897" s="217">
        <v>60</v>
      </c>
      <c r="G897" s="1">
        <f t="shared" si="13"/>
        <v>83.600000000000023</v>
      </c>
      <c r="J897" s="404" t="s">
        <v>22</v>
      </c>
      <c r="K897" t="s">
        <v>13</v>
      </c>
      <c r="L897" s="217">
        <v>18.600000000000001</v>
      </c>
    </row>
    <row r="898" spans="1:13">
      <c r="B898" s="405"/>
      <c r="C898" s="405"/>
      <c r="D898" t="s">
        <v>16</v>
      </c>
      <c r="E898" s="217">
        <v>5</v>
      </c>
      <c r="G898" s="1">
        <f t="shared" si="13"/>
        <v>88.600000000000023</v>
      </c>
      <c r="J898" s="405"/>
      <c r="K898" t="s">
        <v>14</v>
      </c>
      <c r="L898" s="217">
        <v>5</v>
      </c>
    </row>
    <row r="899" spans="1:13">
      <c r="A899" s="30">
        <v>45853</v>
      </c>
      <c r="B899" s="405">
        <v>31406</v>
      </c>
      <c r="C899" s="405" t="s">
        <v>22</v>
      </c>
      <c r="D899" t="s">
        <v>13</v>
      </c>
      <c r="E899" s="217"/>
      <c r="F899" s="217">
        <v>18.600000000000001</v>
      </c>
      <c r="G899" s="1">
        <f t="shared" si="13"/>
        <v>70.000000000000028</v>
      </c>
      <c r="J899" s="405"/>
      <c r="L899" s="217"/>
    </row>
    <row r="900" spans="1:13">
      <c r="A900" s="30">
        <v>45853</v>
      </c>
      <c r="B900" s="405">
        <v>31406</v>
      </c>
      <c r="C900" s="405" t="s">
        <v>22</v>
      </c>
      <c r="D900" t="s">
        <v>14</v>
      </c>
      <c r="E900" s="217"/>
      <c r="F900" s="217">
        <v>5</v>
      </c>
      <c r="G900" s="1">
        <f t="shared" si="13"/>
        <v>65.000000000000028</v>
      </c>
      <c r="J900" s="405"/>
      <c r="L900" s="217"/>
    </row>
    <row r="901" spans="1:13">
      <c r="A901" s="30">
        <v>45853</v>
      </c>
      <c r="B901" s="405">
        <v>31406</v>
      </c>
      <c r="C901" s="405" t="s">
        <v>22</v>
      </c>
      <c r="D901" t="s">
        <v>15</v>
      </c>
      <c r="E901" s="217"/>
      <c r="F901" s="217">
        <v>60</v>
      </c>
      <c r="G901" s="1">
        <f t="shared" si="13"/>
        <v>5.0000000000000284</v>
      </c>
      <c r="J901" s="405"/>
      <c r="L901" s="217"/>
    </row>
    <row r="902" spans="1:13">
      <c r="A902" s="30">
        <v>45853</v>
      </c>
      <c r="B902" s="405">
        <v>31406</v>
      </c>
      <c r="C902" s="405" t="s">
        <v>22</v>
      </c>
      <c r="D902" t="s">
        <v>16</v>
      </c>
      <c r="E902" s="217"/>
      <c r="F902" s="217">
        <v>5</v>
      </c>
      <c r="G902" s="1">
        <f t="shared" si="13"/>
        <v>2.8421709430404007E-14</v>
      </c>
      <c r="J902" s="405"/>
      <c r="L902" s="217"/>
    </row>
    <row r="903" spans="1:13">
      <c r="A903" s="68">
        <v>45838</v>
      </c>
      <c r="B903" s="404" t="s">
        <v>11</v>
      </c>
      <c r="C903" s="404" t="s">
        <v>23</v>
      </c>
      <c r="D903" t="s">
        <v>13</v>
      </c>
      <c r="E903" s="217">
        <v>9.1999999999999993</v>
      </c>
      <c r="G903" s="1">
        <f t="shared" si="13"/>
        <v>9.2000000000000277</v>
      </c>
      <c r="J903" s="405"/>
      <c r="K903" t="s">
        <v>15</v>
      </c>
      <c r="L903" s="217">
        <v>60</v>
      </c>
    </row>
    <row r="904" spans="1:13">
      <c r="A904" s="46"/>
      <c r="B904" s="405"/>
      <c r="C904" s="405"/>
      <c r="D904" t="s">
        <v>14</v>
      </c>
      <c r="E904" s="217">
        <v>4</v>
      </c>
      <c r="G904" s="1">
        <f t="shared" si="13"/>
        <v>13.200000000000028</v>
      </c>
      <c r="J904" s="405"/>
      <c r="K904" t="s">
        <v>16</v>
      </c>
      <c r="L904" s="217">
        <v>5</v>
      </c>
    </row>
    <row r="905" spans="1:13">
      <c r="A905" s="46"/>
      <c r="B905" s="405"/>
      <c r="C905" s="405"/>
      <c r="D905" t="s">
        <v>15</v>
      </c>
      <c r="E905" s="217">
        <v>60</v>
      </c>
      <c r="G905" s="1">
        <f t="shared" ref="G905:G906" si="14">+G904+E905-F905</f>
        <v>73.200000000000031</v>
      </c>
      <c r="J905" s="404" t="s">
        <v>23</v>
      </c>
      <c r="K905" t="s">
        <v>13</v>
      </c>
      <c r="L905" s="217">
        <v>9.1999999999999993</v>
      </c>
    </row>
    <row r="906" spans="1:13">
      <c r="A906" s="46"/>
      <c r="B906" s="405"/>
      <c r="C906" s="405"/>
      <c r="D906" t="s">
        <v>16</v>
      </c>
      <c r="E906" s="217">
        <v>5</v>
      </c>
      <c r="G906" s="1">
        <f t="shared" si="14"/>
        <v>78.200000000000031</v>
      </c>
      <c r="J906" s="405"/>
      <c r="K906" t="s">
        <v>14</v>
      </c>
      <c r="L906" s="217">
        <v>4</v>
      </c>
    </row>
    <row r="907" spans="1:13">
      <c r="A907" s="30">
        <v>45853</v>
      </c>
      <c r="B907" s="405">
        <v>31406</v>
      </c>
      <c r="C907" s="405" t="s">
        <v>23</v>
      </c>
      <c r="D907" t="s">
        <v>13</v>
      </c>
      <c r="F907" s="217">
        <v>9.1999999999999993</v>
      </c>
      <c r="G907" s="38">
        <f t="shared" ref="G907:G974" si="15">+G906+E907-F907</f>
        <v>69.000000000000028</v>
      </c>
      <c r="J907" s="405"/>
      <c r="K907" t="s">
        <v>15</v>
      </c>
      <c r="L907" s="217">
        <v>60</v>
      </c>
    </row>
    <row r="908" spans="1:13">
      <c r="A908" s="30">
        <v>45853</v>
      </c>
      <c r="B908" s="405">
        <v>31406</v>
      </c>
      <c r="C908" s="405" t="s">
        <v>23</v>
      </c>
      <c r="D908" t="s">
        <v>14</v>
      </c>
      <c r="F908" s="217">
        <v>4</v>
      </c>
      <c r="G908" s="38">
        <f t="shared" si="15"/>
        <v>65.000000000000028</v>
      </c>
      <c r="J908" s="405"/>
      <c r="K908" t="s">
        <v>16</v>
      </c>
      <c r="L908" s="217">
        <v>5</v>
      </c>
    </row>
    <row r="909" spans="1:13">
      <c r="A909" s="30">
        <v>45853</v>
      </c>
      <c r="B909" s="405">
        <v>31406</v>
      </c>
      <c r="C909" s="405" t="s">
        <v>23</v>
      </c>
      <c r="D909" t="s">
        <v>15</v>
      </c>
      <c r="F909" s="217">
        <v>60</v>
      </c>
      <c r="G909" s="38">
        <f t="shared" si="15"/>
        <v>5.0000000000000284</v>
      </c>
      <c r="K909">
        <v>200</v>
      </c>
      <c r="L909" s="29">
        <f>SUM(L897:L908)</f>
        <v>166.8</v>
      </c>
      <c r="M909" s="29">
        <f>K909-L909</f>
        <v>33.199999999999989</v>
      </c>
    </row>
    <row r="910" spans="1:13">
      <c r="A910" s="30">
        <v>45853</v>
      </c>
      <c r="B910" s="405">
        <v>31406</v>
      </c>
      <c r="C910" s="405" t="s">
        <v>23</v>
      </c>
      <c r="D910" t="s">
        <v>16</v>
      </c>
      <c r="F910" s="217">
        <v>5</v>
      </c>
      <c r="G910" s="38">
        <f t="shared" si="15"/>
        <v>2.8421709430404007E-14</v>
      </c>
    </row>
    <row r="911" spans="1:13">
      <c r="A911" s="32">
        <v>45869</v>
      </c>
      <c r="B911" s="404" t="s">
        <v>11</v>
      </c>
      <c r="C911" s="404" t="s">
        <v>24</v>
      </c>
      <c r="D911" t="s">
        <v>13</v>
      </c>
      <c r="E911" s="13">
        <v>11.6</v>
      </c>
      <c r="G911" s="38">
        <f t="shared" si="15"/>
        <v>11.600000000000028</v>
      </c>
    </row>
    <row r="912" spans="1:13">
      <c r="B912" s="405"/>
      <c r="C912" s="405"/>
      <c r="D912" t="s">
        <v>14</v>
      </c>
      <c r="E912" s="13">
        <v>4</v>
      </c>
      <c r="G912" s="38">
        <f t="shared" si="15"/>
        <v>15.600000000000028</v>
      </c>
    </row>
    <row r="913" spans="1:11">
      <c r="B913" s="405"/>
      <c r="C913" s="405"/>
      <c r="D913" t="s">
        <v>15</v>
      </c>
      <c r="E913" s="13">
        <v>60</v>
      </c>
      <c r="G913" s="38">
        <f t="shared" si="15"/>
        <v>75.600000000000023</v>
      </c>
      <c r="I913" s="404" t="s">
        <v>24</v>
      </c>
      <c r="J913" t="s">
        <v>13</v>
      </c>
      <c r="K913" s="13">
        <v>11.6</v>
      </c>
    </row>
    <row r="914" spans="1:11">
      <c r="B914" s="405"/>
      <c r="C914" s="405"/>
      <c r="D914" t="s">
        <v>16</v>
      </c>
      <c r="E914" s="13">
        <v>5</v>
      </c>
      <c r="G914" s="38">
        <f t="shared" si="15"/>
        <v>80.600000000000023</v>
      </c>
      <c r="I914" s="405"/>
      <c r="J914" t="s">
        <v>14</v>
      </c>
      <c r="K914" s="13">
        <v>4</v>
      </c>
    </row>
    <row r="915" spans="1:11">
      <c r="A915" s="30">
        <v>45952</v>
      </c>
      <c r="B915" s="405">
        <v>31787</v>
      </c>
      <c r="C915" s="405" t="s">
        <v>24</v>
      </c>
      <c r="D915" t="s">
        <v>13</v>
      </c>
      <c r="E915" s="13"/>
      <c r="F915" s="13">
        <v>11.6</v>
      </c>
      <c r="G915" s="38">
        <f t="shared" si="15"/>
        <v>69.000000000000028</v>
      </c>
      <c r="I915" s="405"/>
      <c r="K915" s="13"/>
    </row>
    <row r="916" spans="1:11">
      <c r="A916" s="30">
        <v>45952</v>
      </c>
      <c r="B916" s="405">
        <v>31787</v>
      </c>
      <c r="C916" s="405" t="s">
        <v>24</v>
      </c>
      <c r="D916" t="s">
        <v>14</v>
      </c>
      <c r="E916" s="13"/>
      <c r="F916" s="13">
        <v>4</v>
      </c>
      <c r="G916" s="38">
        <f t="shared" si="15"/>
        <v>65.000000000000028</v>
      </c>
      <c r="I916" s="405"/>
      <c r="K916" s="13"/>
    </row>
    <row r="917" spans="1:11">
      <c r="A917" s="30">
        <v>45952</v>
      </c>
      <c r="B917" s="405">
        <v>31787</v>
      </c>
      <c r="C917" s="405" t="s">
        <v>24</v>
      </c>
      <c r="D917" t="s">
        <v>15</v>
      </c>
      <c r="E917" s="13"/>
      <c r="F917" s="13">
        <v>60</v>
      </c>
      <c r="G917" s="38">
        <f t="shared" si="15"/>
        <v>5.0000000000000284</v>
      </c>
      <c r="I917" s="405"/>
      <c r="K917" s="13"/>
    </row>
    <row r="918" spans="1:11">
      <c r="A918" s="30">
        <v>45952</v>
      </c>
      <c r="B918" s="405">
        <v>31787</v>
      </c>
      <c r="C918" s="405" t="s">
        <v>24</v>
      </c>
      <c r="D918" t="s">
        <v>16</v>
      </c>
      <c r="E918" s="13"/>
      <c r="F918" s="13">
        <v>5</v>
      </c>
      <c r="G918" s="38">
        <f t="shared" si="15"/>
        <v>2.8421709430404007E-14</v>
      </c>
      <c r="I918" s="405"/>
      <c r="K918" s="13"/>
    </row>
    <row r="919" spans="1:11">
      <c r="A919" s="32">
        <v>45900</v>
      </c>
      <c r="B919" s="404" t="s">
        <v>11</v>
      </c>
      <c r="C919" s="404" t="s">
        <v>25</v>
      </c>
      <c r="D919" t="s">
        <v>13</v>
      </c>
      <c r="E919" s="217">
        <v>7.7</v>
      </c>
      <c r="G919" s="38">
        <f t="shared" si="15"/>
        <v>7.7000000000000286</v>
      </c>
      <c r="I919" s="405"/>
      <c r="J919" t="s">
        <v>15</v>
      </c>
      <c r="K919" s="13">
        <v>60</v>
      </c>
    </row>
    <row r="920" spans="1:11">
      <c r="B920" s="405"/>
      <c r="C920" s="405"/>
      <c r="D920" t="s">
        <v>14</v>
      </c>
      <c r="E920" s="217">
        <v>8</v>
      </c>
      <c r="G920" s="38">
        <f t="shared" si="15"/>
        <v>15.700000000000028</v>
      </c>
      <c r="I920" s="405"/>
      <c r="J920" t="s">
        <v>16</v>
      </c>
      <c r="K920" s="13">
        <v>5</v>
      </c>
    </row>
    <row r="921" spans="1:11">
      <c r="B921" s="405"/>
      <c r="C921" s="405"/>
      <c r="D921" t="s">
        <v>15</v>
      </c>
      <c r="E921" s="217">
        <v>60</v>
      </c>
      <c r="G921" s="38">
        <f t="shared" si="15"/>
        <v>75.700000000000031</v>
      </c>
      <c r="I921" s="404" t="s">
        <v>25</v>
      </c>
      <c r="J921" t="s">
        <v>13</v>
      </c>
      <c r="K921" s="217">
        <v>7.7</v>
      </c>
    </row>
    <row r="922" spans="1:11">
      <c r="B922" s="405"/>
      <c r="C922" s="405"/>
      <c r="D922" t="s">
        <v>16</v>
      </c>
      <c r="E922" s="217">
        <v>5</v>
      </c>
      <c r="G922" s="38">
        <f t="shared" si="15"/>
        <v>80.700000000000031</v>
      </c>
      <c r="I922" s="405"/>
      <c r="J922" t="s">
        <v>14</v>
      </c>
      <c r="K922" s="217">
        <v>8</v>
      </c>
    </row>
    <row r="923" spans="1:11">
      <c r="A923" s="30">
        <v>45952</v>
      </c>
      <c r="B923" s="405">
        <v>31787</v>
      </c>
      <c r="C923" s="405" t="s">
        <v>25</v>
      </c>
      <c r="D923" t="s">
        <v>13</v>
      </c>
      <c r="E923" s="217"/>
      <c r="F923" s="217">
        <v>7.7</v>
      </c>
      <c r="G923" s="38">
        <f t="shared" si="15"/>
        <v>73.000000000000028</v>
      </c>
      <c r="I923" s="405"/>
      <c r="K923" s="217"/>
    </row>
    <row r="924" spans="1:11">
      <c r="A924" s="30">
        <v>45952</v>
      </c>
      <c r="B924" s="405">
        <v>31787</v>
      </c>
      <c r="C924" s="405" t="s">
        <v>25</v>
      </c>
      <c r="D924" t="s">
        <v>14</v>
      </c>
      <c r="E924" s="217"/>
      <c r="F924" s="217">
        <v>8</v>
      </c>
      <c r="G924" s="38">
        <f t="shared" si="15"/>
        <v>65.000000000000028</v>
      </c>
      <c r="I924" s="405"/>
      <c r="K924" s="217"/>
    </row>
    <row r="925" spans="1:11">
      <c r="A925" s="30">
        <v>45952</v>
      </c>
      <c r="B925" s="405">
        <v>31787</v>
      </c>
      <c r="C925" s="405" t="s">
        <v>25</v>
      </c>
      <c r="D925" t="s">
        <v>15</v>
      </c>
      <c r="E925" s="217"/>
      <c r="F925" s="217">
        <v>60</v>
      </c>
      <c r="G925" s="38">
        <f t="shared" si="15"/>
        <v>5.0000000000000284</v>
      </c>
      <c r="I925" s="405"/>
      <c r="K925" s="217"/>
    </row>
    <row r="926" spans="1:11">
      <c r="A926" s="30">
        <v>45952</v>
      </c>
      <c r="B926" s="405">
        <v>31787</v>
      </c>
      <c r="C926" s="405" t="s">
        <v>25</v>
      </c>
      <c r="D926" t="s">
        <v>16</v>
      </c>
      <c r="E926" s="217"/>
      <c r="F926" s="217">
        <v>5</v>
      </c>
      <c r="G926" s="38">
        <f t="shared" si="15"/>
        <v>2.8421709430404007E-14</v>
      </c>
      <c r="I926" s="405"/>
      <c r="K926" s="217"/>
    </row>
    <row r="927" spans="1:11">
      <c r="A927" s="68">
        <v>45930</v>
      </c>
      <c r="B927" s="404" t="s">
        <v>11</v>
      </c>
      <c r="C927" s="404" t="s">
        <v>41</v>
      </c>
      <c r="D927" t="s">
        <v>13</v>
      </c>
      <c r="E927" s="217">
        <v>6.4</v>
      </c>
      <c r="G927" s="38">
        <f t="shared" si="15"/>
        <v>6.4000000000000288</v>
      </c>
      <c r="I927" s="405"/>
      <c r="J927" t="s">
        <v>15</v>
      </c>
      <c r="K927" s="217">
        <v>60</v>
      </c>
    </row>
    <row r="928" spans="1:11">
      <c r="A928" s="46"/>
      <c r="B928" s="405"/>
      <c r="C928" s="405"/>
      <c r="D928" t="s">
        <v>14</v>
      </c>
      <c r="E928" s="217">
        <v>4</v>
      </c>
      <c r="G928" s="38">
        <f t="shared" si="15"/>
        <v>10.400000000000029</v>
      </c>
      <c r="I928" s="405"/>
      <c r="J928" t="s">
        <v>16</v>
      </c>
      <c r="K928" s="217">
        <v>5</v>
      </c>
    </row>
    <row r="929" spans="1:12">
      <c r="A929" s="46"/>
      <c r="B929" s="405"/>
      <c r="C929" s="405"/>
      <c r="D929" t="s">
        <v>15</v>
      </c>
      <c r="E929" s="217">
        <v>60</v>
      </c>
      <c r="G929" s="38">
        <f t="shared" si="15"/>
        <v>70.400000000000034</v>
      </c>
      <c r="I929" s="404" t="s">
        <v>41</v>
      </c>
      <c r="J929" t="s">
        <v>13</v>
      </c>
      <c r="K929" s="217">
        <v>6.4</v>
      </c>
    </row>
    <row r="930" spans="1:12">
      <c r="A930" s="46"/>
      <c r="B930" s="405"/>
      <c r="C930" s="405"/>
      <c r="D930" t="s">
        <v>16</v>
      </c>
      <c r="E930" s="217">
        <v>5</v>
      </c>
      <c r="G930" s="38">
        <f t="shared" si="15"/>
        <v>75.400000000000034</v>
      </c>
      <c r="I930" s="405"/>
      <c r="J930" t="s">
        <v>14</v>
      </c>
      <c r="K930" s="217">
        <v>4</v>
      </c>
    </row>
    <row r="931" spans="1:12">
      <c r="B931" s="405"/>
      <c r="C931" s="405"/>
      <c r="D931" t="s">
        <v>76</v>
      </c>
      <c r="E931" s="217">
        <v>10</v>
      </c>
      <c r="G931" s="38">
        <f t="shared" si="15"/>
        <v>85.400000000000034</v>
      </c>
      <c r="I931" s="405"/>
      <c r="J931" t="s">
        <v>15</v>
      </c>
      <c r="K931" s="217">
        <v>60</v>
      </c>
    </row>
    <row r="932" spans="1:12">
      <c r="A932" s="30">
        <v>45952</v>
      </c>
      <c r="B932" s="405">
        <v>31788</v>
      </c>
      <c r="C932" s="405" t="s">
        <v>41</v>
      </c>
      <c r="D932" t="s">
        <v>13</v>
      </c>
      <c r="E932" s="217"/>
      <c r="F932" s="217">
        <v>6.4</v>
      </c>
      <c r="G932" s="38">
        <f t="shared" si="15"/>
        <v>79.000000000000028</v>
      </c>
      <c r="I932" s="405"/>
      <c r="K932" s="217"/>
    </row>
    <row r="933" spans="1:12">
      <c r="A933" s="30">
        <v>45952</v>
      </c>
      <c r="B933" s="405">
        <v>31788</v>
      </c>
      <c r="C933" s="405" t="s">
        <v>41</v>
      </c>
      <c r="D933" t="s">
        <v>14</v>
      </c>
      <c r="E933" s="217"/>
      <c r="F933" s="217">
        <v>4</v>
      </c>
      <c r="G933" s="38">
        <f t="shared" si="15"/>
        <v>75.000000000000028</v>
      </c>
      <c r="I933" s="405"/>
      <c r="K933" s="217"/>
    </row>
    <row r="934" spans="1:12">
      <c r="A934" s="30">
        <v>45952</v>
      </c>
      <c r="B934" s="405">
        <v>31788</v>
      </c>
      <c r="C934" s="405" t="s">
        <v>41</v>
      </c>
      <c r="D934" t="s">
        <v>15</v>
      </c>
      <c r="E934" s="217"/>
      <c r="F934" s="217">
        <v>60</v>
      </c>
      <c r="G934" s="38">
        <f t="shared" si="15"/>
        <v>15.000000000000028</v>
      </c>
      <c r="I934" s="405"/>
      <c r="K934" s="217"/>
    </row>
    <row r="935" spans="1:12">
      <c r="A935" s="30">
        <v>45952</v>
      </c>
      <c r="B935" s="405">
        <v>31788</v>
      </c>
      <c r="C935" s="405" t="s">
        <v>41</v>
      </c>
      <c r="D935" t="s">
        <v>16</v>
      </c>
      <c r="E935" s="217"/>
      <c r="F935" s="217">
        <v>5</v>
      </c>
      <c r="G935" s="38">
        <f t="shared" si="15"/>
        <v>10.000000000000028</v>
      </c>
      <c r="I935" s="405"/>
      <c r="K935" s="217"/>
    </row>
    <row r="936" spans="1:12">
      <c r="A936" s="30">
        <v>45952</v>
      </c>
      <c r="B936" s="405">
        <v>31788</v>
      </c>
      <c r="C936" s="405" t="s">
        <v>41</v>
      </c>
      <c r="D936" t="s">
        <v>76</v>
      </c>
      <c r="E936" s="217"/>
      <c r="F936" s="217">
        <v>10</v>
      </c>
      <c r="G936" s="38">
        <f t="shared" si="15"/>
        <v>2.8421709430404007E-14</v>
      </c>
      <c r="I936" s="405"/>
      <c r="K936" s="217"/>
    </row>
    <row r="937" spans="1:12">
      <c r="A937" s="68">
        <v>45961</v>
      </c>
      <c r="B937" s="404" t="s">
        <v>11</v>
      </c>
      <c r="C937" s="404" t="s">
        <v>27</v>
      </c>
      <c r="D937" t="s">
        <v>13</v>
      </c>
      <c r="E937" s="44">
        <v>4</v>
      </c>
      <c r="G937" s="38">
        <f t="shared" si="15"/>
        <v>4.0000000000000284</v>
      </c>
      <c r="I937" s="405"/>
      <c r="J937" t="s">
        <v>16</v>
      </c>
      <c r="K937" s="217">
        <v>5</v>
      </c>
    </row>
    <row r="938" spans="1:12">
      <c r="A938" s="46"/>
      <c r="B938" s="405"/>
      <c r="C938" s="405"/>
      <c r="D938" t="s">
        <v>14</v>
      </c>
      <c r="E938" s="44">
        <v>7</v>
      </c>
      <c r="G938" s="38">
        <f t="shared" si="15"/>
        <v>11.000000000000028</v>
      </c>
      <c r="I938" s="405"/>
      <c r="J938" t="s">
        <v>76</v>
      </c>
      <c r="K938" s="217">
        <v>10</v>
      </c>
    </row>
    <row r="939" spans="1:12">
      <c r="A939" s="46"/>
      <c r="B939" s="405"/>
      <c r="C939" s="405"/>
      <c r="D939" t="s">
        <v>15</v>
      </c>
      <c r="E939" s="217">
        <v>60</v>
      </c>
      <c r="G939" s="38">
        <f t="shared" si="15"/>
        <v>71.000000000000028</v>
      </c>
      <c r="K939" s="13">
        <f>SUM(K913:K938)</f>
        <v>246.70000000000002</v>
      </c>
    </row>
    <row r="940" spans="1:12">
      <c r="A940" s="46"/>
      <c r="B940" s="405"/>
      <c r="C940" s="405"/>
      <c r="D940" t="s">
        <v>16</v>
      </c>
      <c r="E940" s="217">
        <v>5</v>
      </c>
      <c r="G940" s="38">
        <f t="shared" si="15"/>
        <v>76.000000000000028</v>
      </c>
    </row>
    <row r="941" spans="1:12">
      <c r="B941" s="405"/>
      <c r="C941" s="405"/>
      <c r="D941" s="338" t="s">
        <v>107</v>
      </c>
      <c r="E941" s="337">
        <v>5</v>
      </c>
      <c r="G941" s="38">
        <f t="shared" si="15"/>
        <v>81.000000000000028</v>
      </c>
    </row>
    <row r="942" spans="1:12">
      <c r="A942" s="30">
        <v>45979</v>
      </c>
      <c r="B942" s="405">
        <v>31957</v>
      </c>
      <c r="C942" s="405" t="s">
        <v>27</v>
      </c>
      <c r="D942" t="s">
        <v>13</v>
      </c>
      <c r="F942" s="44">
        <v>4</v>
      </c>
      <c r="G942" s="38">
        <f t="shared" si="15"/>
        <v>77.000000000000028</v>
      </c>
    </row>
    <row r="943" spans="1:12">
      <c r="A943" s="30">
        <v>45979</v>
      </c>
      <c r="B943" s="405">
        <v>31957</v>
      </c>
      <c r="C943" s="405" t="s">
        <v>27</v>
      </c>
      <c r="D943" t="s">
        <v>14</v>
      </c>
      <c r="F943" s="44">
        <v>7</v>
      </c>
      <c r="G943" s="38">
        <f t="shared" si="15"/>
        <v>70.000000000000028</v>
      </c>
      <c r="J943" s="421" t="s">
        <v>736</v>
      </c>
      <c r="K943" s="421"/>
      <c r="L943" s="421"/>
    </row>
    <row r="944" spans="1:12">
      <c r="A944" s="30">
        <v>45979</v>
      </c>
      <c r="B944" s="405">
        <v>31957</v>
      </c>
      <c r="C944" s="405" t="s">
        <v>27</v>
      </c>
      <c r="D944" t="s">
        <v>15</v>
      </c>
      <c r="F944" s="217">
        <v>60</v>
      </c>
      <c r="G944" s="38">
        <f t="shared" si="15"/>
        <v>10.000000000000028</v>
      </c>
      <c r="I944" s="404">
        <v>2025</v>
      </c>
      <c r="J944" s="404" t="s">
        <v>28</v>
      </c>
      <c r="K944" t="s">
        <v>13</v>
      </c>
      <c r="L944" s="44">
        <v>4</v>
      </c>
    </row>
    <row r="945" spans="1:12">
      <c r="A945" s="30">
        <v>45979</v>
      </c>
      <c r="B945" s="405">
        <v>31957</v>
      </c>
      <c r="C945" s="405" t="s">
        <v>27</v>
      </c>
      <c r="D945" t="s">
        <v>16</v>
      </c>
      <c r="F945" s="217">
        <v>5</v>
      </c>
      <c r="G945" s="38">
        <f t="shared" si="15"/>
        <v>5.0000000000000284</v>
      </c>
      <c r="J945" s="405"/>
      <c r="K945" t="s">
        <v>14</v>
      </c>
      <c r="L945" s="44">
        <v>6</v>
      </c>
    </row>
    <row r="946" spans="1:12">
      <c r="A946" s="30">
        <v>45979</v>
      </c>
      <c r="B946" s="405">
        <v>31957</v>
      </c>
      <c r="C946" s="405" t="s">
        <v>27</v>
      </c>
      <c r="D946" s="341" t="s">
        <v>107</v>
      </c>
      <c r="F946" s="340">
        <v>5</v>
      </c>
      <c r="G946" s="38">
        <f t="shared" si="15"/>
        <v>2.8421709430404007E-14</v>
      </c>
      <c r="J946" s="405"/>
      <c r="K946" t="s">
        <v>15</v>
      </c>
      <c r="L946" s="217">
        <v>60</v>
      </c>
    </row>
    <row r="947" spans="1:12">
      <c r="A947" s="68">
        <v>45991</v>
      </c>
      <c r="B947" s="404" t="s">
        <v>11</v>
      </c>
      <c r="C947" s="404" t="s">
        <v>28</v>
      </c>
      <c r="D947" t="s">
        <v>13</v>
      </c>
      <c r="E947" s="44">
        <v>4</v>
      </c>
      <c r="G947" s="38">
        <f t="shared" si="15"/>
        <v>4.0000000000000284</v>
      </c>
      <c r="J947" s="405"/>
      <c r="K947" t="s">
        <v>16</v>
      </c>
      <c r="L947" s="217">
        <v>5</v>
      </c>
    </row>
    <row r="948" spans="1:12">
      <c r="A948" s="46"/>
      <c r="B948" s="405"/>
      <c r="C948" s="405"/>
      <c r="D948" t="s">
        <v>14</v>
      </c>
      <c r="E948" s="44">
        <v>6</v>
      </c>
      <c r="G948" s="38">
        <f t="shared" si="15"/>
        <v>10.000000000000028</v>
      </c>
      <c r="J948" s="404" t="s">
        <v>29</v>
      </c>
      <c r="K948" t="s">
        <v>13</v>
      </c>
      <c r="L948" s="44">
        <v>4</v>
      </c>
    </row>
    <row r="949" spans="1:12">
      <c r="A949" s="46"/>
      <c r="B949" s="405"/>
      <c r="C949" s="405"/>
      <c r="D949" t="s">
        <v>15</v>
      </c>
      <c r="E949" s="217">
        <v>60</v>
      </c>
      <c r="G949" s="38">
        <f t="shared" si="15"/>
        <v>70.000000000000028</v>
      </c>
      <c r="J949" s="405"/>
      <c r="K949" t="s">
        <v>14</v>
      </c>
      <c r="L949" s="44">
        <v>6</v>
      </c>
    </row>
    <row r="950" spans="1:12">
      <c r="A950" s="46"/>
      <c r="B950" s="405"/>
      <c r="C950" s="405"/>
      <c r="D950" t="s">
        <v>16</v>
      </c>
      <c r="E950" s="217">
        <v>5</v>
      </c>
      <c r="G950" s="38">
        <f t="shared" si="15"/>
        <v>75.000000000000028</v>
      </c>
      <c r="J950" s="405"/>
      <c r="K950" t="s">
        <v>15</v>
      </c>
      <c r="L950" s="217">
        <v>60</v>
      </c>
    </row>
    <row r="951" spans="1:12">
      <c r="A951" s="46">
        <v>46048</v>
      </c>
      <c r="B951" s="405">
        <v>32403</v>
      </c>
      <c r="C951" s="405" t="s">
        <v>28</v>
      </c>
      <c r="D951" t="s">
        <v>13</v>
      </c>
      <c r="E951" s="217"/>
      <c r="F951" s="1">
        <v>4</v>
      </c>
      <c r="G951" s="38">
        <f t="shared" si="15"/>
        <v>71.000000000000028</v>
      </c>
      <c r="J951" s="405"/>
      <c r="L951" s="217"/>
    </row>
    <row r="952" spans="1:12">
      <c r="A952" s="46">
        <v>46048</v>
      </c>
      <c r="B952" s="405">
        <v>32403</v>
      </c>
      <c r="C952" s="405" t="s">
        <v>28</v>
      </c>
      <c r="D952" t="s">
        <v>14</v>
      </c>
      <c r="E952" s="217"/>
      <c r="F952" s="1">
        <v>6</v>
      </c>
      <c r="G952" s="38">
        <f t="shared" si="15"/>
        <v>65.000000000000028</v>
      </c>
      <c r="J952" s="405"/>
      <c r="L952" s="217"/>
    </row>
    <row r="953" spans="1:12">
      <c r="A953" s="46">
        <v>46048</v>
      </c>
      <c r="B953" s="405">
        <v>32403</v>
      </c>
      <c r="C953" s="405" t="s">
        <v>28</v>
      </c>
      <c r="D953" t="s">
        <v>15</v>
      </c>
      <c r="E953" s="217"/>
      <c r="F953" s="1">
        <v>60</v>
      </c>
      <c r="G953" s="38">
        <f t="shared" si="15"/>
        <v>5.0000000000000284</v>
      </c>
      <c r="J953" s="405"/>
      <c r="L953" s="217"/>
    </row>
    <row r="954" spans="1:12">
      <c r="A954" s="46">
        <v>46048</v>
      </c>
      <c r="B954" s="405">
        <v>32403</v>
      </c>
      <c r="C954" s="405" t="s">
        <v>28</v>
      </c>
      <c r="D954" t="s">
        <v>16</v>
      </c>
      <c r="E954" s="217"/>
      <c r="F954" s="1">
        <v>5</v>
      </c>
      <c r="G954" s="38">
        <f t="shared" si="15"/>
        <v>2.8421709430404007E-14</v>
      </c>
      <c r="J954" s="405"/>
      <c r="L954" s="217"/>
    </row>
    <row r="955" spans="1:12">
      <c r="A955" s="68">
        <v>46022</v>
      </c>
      <c r="B955" s="404" t="s">
        <v>11</v>
      </c>
      <c r="C955" s="404" t="s">
        <v>29</v>
      </c>
      <c r="D955" t="s">
        <v>13</v>
      </c>
      <c r="E955" s="44">
        <v>4</v>
      </c>
      <c r="G955" s="38">
        <f t="shared" si="15"/>
        <v>4.0000000000000284</v>
      </c>
      <c r="J955" s="405"/>
      <c r="K955" t="s">
        <v>16</v>
      </c>
      <c r="L955" s="217">
        <v>5</v>
      </c>
    </row>
    <row r="956" spans="1:12">
      <c r="A956" s="46"/>
      <c r="B956" s="405"/>
      <c r="C956" s="405"/>
      <c r="D956" t="s">
        <v>14</v>
      </c>
      <c r="E956" s="44">
        <v>6</v>
      </c>
      <c r="G956" s="38">
        <f t="shared" si="15"/>
        <v>10.000000000000028</v>
      </c>
      <c r="L956" s="159">
        <f>SUM(L944:L955)</f>
        <v>150</v>
      </c>
    </row>
    <row r="957" spans="1:12">
      <c r="A957" s="46"/>
      <c r="B957" s="405"/>
      <c r="C957" s="405"/>
      <c r="D957" t="s">
        <v>15</v>
      </c>
      <c r="E957" s="217">
        <v>60</v>
      </c>
      <c r="G957" s="38">
        <f t="shared" si="15"/>
        <v>70.000000000000028</v>
      </c>
    </row>
    <row r="958" spans="1:12">
      <c r="A958" s="46"/>
      <c r="B958" s="405"/>
      <c r="C958" s="405"/>
      <c r="D958" t="s">
        <v>16</v>
      </c>
      <c r="E958" s="217">
        <v>5</v>
      </c>
      <c r="G958" s="38">
        <f t="shared" si="15"/>
        <v>75.000000000000028</v>
      </c>
    </row>
    <row r="959" spans="1:12">
      <c r="A959" s="30">
        <v>46048</v>
      </c>
      <c r="B959" s="405">
        <v>32403</v>
      </c>
      <c r="C959" s="405" t="s">
        <v>29</v>
      </c>
      <c r="D959" t="s">
        <v>13</v>
      </c>
      <c r="F959" s="1">
        <v>4</v>
      </c>
      <c r="G959" s="38">
        <f t="shared" si="15"/>
        <v>71.000000000000028</v>
      </c>
    </row>
    <row r="960" spans="1:12">
      <c r="A960" s="30">
        <v>46048</v>
      </c>
      <c r="B960" s="405">
        <v>32403</v>
      </c>
      <c r="C960" s="405" t="s">
        <v>29</v>
      </c>
      <c r="D960" t="s">
        <v>14</v>
      </c>
      <c r="F960" s="1">
        <v>6</v>
      </c>
      <c r="G960" s="38">
        <f t="shared" si="15"/>
        <v>65.000000000000028</v>
      </c>
    </row>
    <row r="961" spans="1:12">
      <c r="A961" s="30">
        <v>46048</v>
      </c>
      <c r="B961" s="405">
        <v>32403</v>
      </c>
      <c r="C961" s="405" t="s">
        <v>29</v>
      </c>
      <c r="D961" t="s">
        <v>15</v>
      </c>
      <c r="F961" s="1">
        <v>60</v>
      </c>
      <c r="G961" s="38">
        <f t="shared" si="15"/>
        <v>5.0000000000000284</v>
      </c>
    </row>
    <row r="962" spans="1:12">
      <c r="A962" s="30">
        <v>46048</v>
      </c>
      <c r="B962" s="405">
        <v>32403</v>
      </c>
      <c r="C962" s="405" t="s">
        <v>29</v>
      </c>
      <c r="D962" t="s">
        <v>16</v>
      </c>
      <c r="F962" s="1">
        <v>5</v>
      </c>
      <c r="G962" s="38">
        <f t="shared" si="15"/>
        <v>2.8421709430404007E-14</v>
      </c>
    </row>
    <row r="963" spans="1:12">
      <c r="A963" s="68">
        <v>46053</v>
      </c>
      <c r="B963" s="404" t="s">
        <v>11</v>
      </c>
      <c r="C963" s="404" t="s">
        <v>12</v>
      </c>
      <c r="D963" t="s">
        <v>13</v>
      </c>
      <c r="E963" s="44">
        <v>4</v>
      </c>
      <c r="G963" s="38">
        <f t="shared" si="15"/>
        <v>4.0000000000000284</v>
      </c>
    </row>
    <row r="964" spans="1:12">
      <c r="A964" s="46"/>
      <c r="B964" s="405"/>
      <c r="C964" s="405"/>
      <c r="D964" t="s">
        <v>14</v>
      </c>
      <c r="E964" s="44">
        <v>5</v>
      </c>
      <c r="G964" s="38">
        <f t="shared" si="15"/>
        <v>9.0000000000000284</v>
      </c>
      <c r="J964" s="421" t="s">
        <v>736</v>
      </c>
      <c r="K964" s="421"/>
      <c r="L964" s="421"/>
    </row>
    <row r="965" spans="1:12">
      <c r="A965" s="46"/>
      <c r="B965" s="405"/>
      <c r="C965" s="405"/>
      <c r="D965" t="s">
        <v>15</v>
      </c>
      <c r="E965" s="217">
        <v>60</v>
      </c>
      <c r="G965" s="38">
        <f t="shared" si="15"/>
        <v>69.000000000000028</v>
      </c>
      <c r="I965" s="404" t="s">
        <v>12</v>
      </c>
      <c r="J965" t="s">
        <v>13</v>
      </c>
      <c r="K965" s="44">
        <v>4</v>
      </c>
    </row>
    <row r="966" spans="1:12">
      <c r="A966" s="46"/>
      <c r="B966" s="405"/>
      <c r="C966" s="405"/>
      <c r="D966" t="s">
        <v>16</v>
      </c>
      <c r="E966" s="217">
        <v>5</v>
      </c>
      <c r="G966" s="38">
        <f t="shared" si="15"/>
        <v>74.000000000000028</v>
      </c>
      <c r="J966" t="s">
        <v>14</v>
      </c>
      <c r="K966" s="44">
        <v>5</v>
      </c>
    </row>
    <row r="967" spans="1:12">
      <c r="B967" s="405"/>
      <c r="C967" s="405"/>
      <c r="D967" t="s">
        <v>100</v>
      </c>
      <c r="E967" s="217">
        <v>10</v>
      </c>
      <c r="G967" s="38">
        <f t="shared" si="15"/>
        <v>84.000000000000028</v>
      </c>
      <c r="J967" t="s">
        <v>15</v>
      </c>
      <c r="K967" s="217">
        <v>60</v>
      </c>
    </row>
    <row r="968" spans="1:12">
      <c r="A968" s="30">
        <v>46070</v>
      </c>
      <c r="B968" s="405">
        <v>32520</v>
      </c>
      <c r="C968" s="405" t="s">
        <v>12</v>
      </c>
      <c r="D968" t="s">
        <v>13</v>
      </c>
      <c r="F968" s="1">
        <v>4</v>
      </c>
      <c r="G968" s="38">
        <f>+G967+E968-F968</f>
        <v>80.000000000000028</v>
      </c>
      <c r="J968" t="s">
        <v>16</v>
      </c>
      <c r="K968" s="217">
        <v>5</v>
      </c>
    </row>
    <row r="969" spans="1:12">
      <c r="A969" s="30">
        <v>46070</v>
      </c>
      <c r="B969" s="405">
        <v>32520</v>
      </c>
      <c r="C969" s="405" t="s">
        <v>12</v>
      </c>
      <c r="D969" t="s">
        <v>14</v>
      </c>
      <c r="F969" s="1">
        <v>5</v>
      </c>
      <c r="G969" s="38">
        <f>+G968+E969-F969</f>
        <v>75.000000000000028</v>
      </c>
      <c r="J969" t="s">
        <v>100</v>
      </c>
      <c r="K969" s="217">
        <v>10</v>
      </c>
    </row>
    <row r="970" spans="1:12">
      <c r="A970" s="30">
        <v>46070</v>
      </c>
      <c r="B970" s="405">
        <v>32520</v>
      </c>
      <c r="C970" s="405" t="s">
        <v>12</v>
      </c>
      <c r="D970" t="s">
        <v>15</v>
      </c>
      <c r="F970" s="1">
        <v>60</v>
      </c>
      <c r="G970" s="38">
        <f>+G969+E970-F970</f>
        <v>15.000000000000028</v>
      </c>
      <c r="K970" s="159">
        <f>SUM(K965:K969)</f>
        <v>84</v>
      </c>
    </row>
    <row r="971" spans="1:12">
      <c r="A971" s="30">
        <v>46070</v>
      </c>
      <c r="B971" s="405">
        <v>32520</v>
      </c>
      <c r="C971" s="405" t="s">
        <v>12</v>
      </c>
      <c r="D971" t="s">
        <v>16</v>
      </c>
      <c r="F971" s="1">
        <v>5</v>
      </c>
      <c r="G971" s="38">
        <f>+G970+E971-F971</f>
        <v>10.000000000000028</v>
      </c>
    </row>
    <row r="972" spans="1:12">
      <c r="A972" s="30">
        <v>46070</v>
      </c>
      <c r="B972" s="405">
        <v>32520</v>
      </c>
      <c r="C972" s="405" t="s">
        <v>12</v>
      </c>
      <c r="D972" t="s">
        <v>100</v>
      </c>
      <c r="F972" s="1">
        <v>10</v>
      </c>
      <c r="G972" s="38">
        <f>+G971+E972-F972</f>
        <v>2.8421709430404007E-14</v>
      </c>
      <c r="I972" s="421" t="s">
        <v>736</v>
      </c>
      <c r="J972" s="421"/>
      <c r="K972" s="421"/>
    </row>
    <row r="973" spans="1:12">
      <c r="A973" s="32">
        <v>46081</v>
      </c>
      <c r="B973" s="404" t="s">
        <v>11</v>
      </c>
      <c r="C973" s="404" t="s">
        <v>19</v>
      </c>
      <c r="D973" t="s">
        <v>13</v>
      </c>
      <c r="E973" s="44">
        <v>5.4</v>
      </c>
      <c r="G973" s="38">
        <f>+G972+E973-F973</f>
        <v>5.4000000000000288</v>
      </c>
      <c r="I973" s="404" t="s">
        <v>19</v>
      </c>
      <c r="J973" t="s">
        <v>13</v>
      </c>
      <c r="K973" s="44">
        <v>5.4</v>
      </c>
    </row>
    <row r="974" spans="1:12">
      <c r="B974" s="405"/>
      <c r="C974" s="405"/>
      <c r="D974" t="s">
        <v>14</v>
      </c>
      <c r="E974" s="44">
        <v>10</v>
      </c>
      <c r="G974" s="38">
        <f>+G973+E974-F974</f>
        <v>15.400000000000029</v>
      </c>
      <c r="I974" s="405"/>
      <c r="J974" t="s">
        <v>14</v>
      </c>
      <c r="K974" s="44">
        <v>10</v>
      </c>
    </row>
    <row r="975" spans="1:12">
      <c r="B975" s="405"/>
      <c r="C975" s="405"/>
      <c r="D975" t="s">
        <v>15</v>
      </c>
      <c r="E975" s="217">
        <v>56</v>
      </c>
      <c r="G975" s="1">
        <f>+G974+E975-F975</f>
        <v>71.400000000000034</v>
      </c>
      <c r="I975" s="405"/>
      <c r="J975" t="s">
        <v>15</v>
      </c>
      <c r="K975" s="217">
        <v>56</v>
      </c>
    </row>
    <row r="976" spans="1:12">
      <c r="B976" s="405"/>
      <c r="C976" s="405"/>
      <c r="D976" t="s">
        <v>16</v>
      </c>
      <c r="E976" s="217">
        <v>5</v>
      </c>
      <c r="G976" s="1">
        <f>+G975+E976-F976</f>
        <v>76.400000000000034</v>
      </c>
      <c r="I976" s="405"/>
      <c r="J976" t="s">
        <v>16</v>
      </c>
      <c r="K976" s="217">
        <v>5</v>
      </c>
    </row>
    <row r="977" spans="1:11">
      <c r="A977" s="30">
        <v>46105</v>
      </c>
      <c r="B977" s="405">
        <v>32880</v>
      </c>
      <c r="C977" s="405" t="s">
        <v>19</v>
      </c>
      <c r="D977" t="s">
        <v>13</v>
      </c>
      <c r="F977" s="1">
        <v>5.4</v>
      </c>
      <c r="G977" s="1">
        <f>+G976+E977-F977</f>
        <v>71.000000000000028</v>
      </c>
      <c r="K977" s="44">
        <f>SUM(K973:K976)</f>
        <v>76.400000000000006</v>
      </c>
    </row>
    <row r="978" spans="1:11">
      <c r="A978" s="30">
        <v>46105</v>
      </c>
      <c r="B978" s="405">
        <v>32880</v>
      </c>
      <c r="C978" s="405" t="s">
        <v>19</v>
      </c>
      <c r="D978" t="s">
        <v>14</v>
      </c>
      <c r="F978" s="1">
        <v>10</v>
      </c>
      <c r="G978" s="1">
        <f>+G977+E978-F978</f>
        <v>61.000000000000028</v>
      </c>
      <c r="K978">
        <v>105.8</v>
      </c>
    </row>
    <row r="979" spans="1:11">
      <c r="A979" s="30">
        <v>46105</v>
      </c>
      <c r="B979" s="405">
        <v>32880</v>
      </c>
      <c r="C979" s="405" t="s">
        <v>19</v>
      </c>
      <c r="D979" t="s">
        <v>15</v>
      </c>
      <c r="F979" s="1">
        <v>56</v>
      </c>
      <c r="G979" s="1">
        <f>+G978+E979-F979</f>
        <v>5.0000000000000284</v>
      </c>
    </row>
    <row r="980" spans="1:11">
      <c r="A980" s="30">
        <v>46105</v>
      </c>
      <c r="B980" s="405">
        <v>32880</v>
      </c>
      <c r="C980" s="405" t="s">
        <v>19</v>
      </c>
      <c r="D980" t="s">
        <v>16</v>
      </c>
      <c r="F980" s="1">
        <v>5</v>
      </c>
      <c r="G980" s="1">
        <f>+G979+E980-F980</f>
        <v>2.8421709430404007E-14</v>
      </c>
    </row>
    <row r="981" spans="1:11">
      <c r="A981" s="32">
        <v>46112</v>
      </c>
      <c r="B981" s="404" t="s">
        <v>11</v>
      </c>
      <c r="C981" s="404" t="s">
        <v>20</v>
      </c>
      <c r="D981" t="s">
        <v>13</v>
      </c>
      <c r="E981" s="1">
        <v>5</v>
      </c>
      <c r="G981" s="1">
        <f>+G980+E981-F981</f>
        <v>5.0000000000000284</v>
      </c>
      <c r="K981" s="44">
        <f>K977+K978</f>
        <v>182.2</v>
      </c>
    </row>
    <row r="982" spans="1:11">
      <c r="A982" s="32"/>
      <c r="B982" s="405"/>
      <c r="C982" s="405"/>
      <c r="D982" t="s">
        <v>14</v>
      </c>
      <c r="E982" s="1">
        <v>6</v>
      </c>
      <c r="G982" s="1">
        <f>+G981+E982-F982</f>
        <v>11.000000000000028</v>
      </c>
    </row>
    <row r="983" spans="1:11">
      <c r="B983" s="405"/>
      <c r="C983" s="405"/>
      <c r="D983" t="s">
        <v>15</v>
      </c>
      <c r="E983" s="1">
        <v>60</v>
      </c>
      <c r="G983" s="1">
        <f>+G982+E983-F983</f>
        <v>71.000000000000028</v>
      </c>
    </row>
    <row r="984" spans="1:11">
      <c r="B984" s="405"/>
      <c r="C984" s="405"/>
      <c r="D984" t="s">
        <v>16</v>
      </c>
      <c r="E984" s="1">
        <v>5</v>
      </c>
      <c r="G984" s="1">
        <f>+G983+E984-F984</f>
        <v>76.000000000000028</v>
      </c>
    </row>
    <row r="985" spans="1:11">
      <c r="B985" s="405"/>
      <c r="C985" s="405"/>
      <c r="G985" s="1">
        <f>+G984+E985-F985</f>
        <v>76.000000000000028</v>
      </c>
    </row>
    <row r="986" spans="1:11">
      <c r="B986" s="405"/>
      <c r="C986" s="405"/>
      <c r="G986" s="1">
        <f>+G985+E986-F986</f>
        <v>76.000000000000028</v>
      </c>
    </row>
    <row r="987" spans="1:11">
      <c r="B987" s="405"/>
      <c r="C987" s="405"/>
      <c r="G987" s="1">
        <f>+G986+E987-F987</f>
        <v>76.000000000000028</v>
      </c>
    </row>
    <row r="988" spans="1:11">
      <c r="B988" s="405"/>
      <c r="C988" s="405"/>
      <c r="G988" s="1">
        <f>+G987+E988-F988</f>
        <v>76.000000000000028</v>
      </c>
    </row>
    <row r="989" spans="1:11">
      <c r="B989" s="405"/>
      <c r="C989" s="405"/>
      <c r="G989" s="1">
        <f>+G988+E989-F989</f>
        <v>76.000000000000028</v>
      </c>
    </row>
    <row r="990" spans="1:11">
      <c r="B990" s="405"/>
      <c r="C990" s="405"/>
      <c r="G990" s="1">
        <f>+G989+E990-F990</f>
        <v>76.000000000000028</v>
      </c>
    </row>
    <row r="991" spans="1:11">
      <c r="B991" s="405"/>
      <c r="C991" s="405"/>
      <c r="G991" s="1">
        <f>+G990+E991-F991</f>
        <v>76.000000000000028</v>
      </c>
    </row>
    <row r="992" spans="1:11">
      <c r="B992" s="405"/>
      <c r="C992" s="405"/>
      <c r="G992" s="1">
        <f>+G991+E992-F992</f>
        <v>76.000000000000028</v>
      </c>
    </row>
    <row r="993" spans="2:7">
      <c r="B993" s="405"/>
      <c r="C993" s="405"/>
      <c r="G993" s="1">
        <f>+G992+E993-F993</f>
        <v>76.000000000000028</v>
      </c>
    </row>
    <row r="994" spans="2:7">
      <c r="B994" s="405"/>
      <c r="C994" s="405"/>
      <c r="G994" s="1">
        <f>+G993+E994-F994</f>
        <v>76.000000000000028</v>
      </c>
    </row>
    <row r="995" spans="2:7">
      <c r="B995" s="405"/>
      <c r="C995" s="405"/>
      <c r="G995" s="1">
        <f>+G994+E995-F995</f>
        <v>76.000000000000028</v>
      </c>
    </row>
    <row r="996" spans="2:7">
      <c r="B996" s="405"/>
      <c r="C996" s="405"/>
      <c r="G996" s="1">
        <f>+G995+E996-F996</f>
        <v>76.000000000000028</v>
      </c>
    </row>
    <row r="997" spans="2:7">
      <c r="B997" s="405"/>
      <c r="C997" s="405"/>
      <c r="G997" s="1">
        <f>+G996+E997-F997</f>
        <v>76.000000000000028</v>
      </c>
    </row>
    <row r="998" spans="2:7">
      <c r="B998" s="405"/>
      <c r="C998" s="405"/>
      <c r="G998" s="1">
        <f>+G997+E998-F998</f>
        <v>76.000000000000028</v>
      </c>
    </row>
    <row r="999" spans="2:7">
      <c r="B999" s="405"/>
      <c r="C999" s="405"/>
      <c r="G999" s="1">
        <f>+G998+E999-F999</f>
        <v>76.000000000000028</v>
      </c>
    </row>
    <row r="1000" spans="2:7">
      <c r="B1000" s="405"/>
      <c r="C1000" s="405"/>
      <c r="G1000" s="1">
        <f>+G999+E1000-F1000</f>
        <v>76.000000000000028</v>
      </c>
    </row>
    <row r="1001" spans="2:7">
      <c r="B1001" s="405"/>
      <c r="C1001" s="405"/>
      <c r="G1001" s="1">
        <f>+G1000+E1001-F1001</f>
        <v>76.000000000000028</v>
      </c>
    </row>
    <row r="1002" spans="2:7">
      <c r="B1002" s="405"/>
      <c r="C1002" s="405"/>
      <c r="G1002" s="1">
        <f>+G1001+E1002-F1002</f>
        <v>76.000000000000028</v>
      </c>
    </row>
    <row r="1003" spans="2:7">
      <c r="B1003" s="405"/>
      <c r="C1003" s="405"/>
      <c r="G1003" s="1">
        <f>+G1002+E1003-F1003</f>
        <v>76.000000000000028</v>
      </c>
    </row>
    <row r="1004" spans="2:7">
      <c r="B1004" s="405"/>
      <c r="C1004" s="405"/>
      <c r="G1004" s="1">
        <f>+G1003+E1004-F1004</f>
        <v>76.000000000000028</v>
      </c>
    </row>
    <row r="1005" spans="2:7">
      <c r="B1005" s="405"/>
      <c r="C1005" s="405"/>
      <c r="G1005" s="1">
        <f>+G1004+E1005-F1005</f>
        <v>76.000000000000028</v>
      </c>
    </row>
    <row r="1006" spans="2:7">
      <c r="B1006" s="405"/>
      <c r="C1006" s="405"/>
      <c r="G1006" s="1">
        <f>+G1005+E1006-F1006</f>
        <v>76.000000000000028</v>
      </c>
    </row>
    <row r="1007" spans="2:7">
      <c r="B1007" s="405"/>
      <c r="C1007" s="405"/>
      <c r="G1007" s="1">
        <f>+G1006+E1007-F1007</f>
        <v>76.000000000000028</v>
      </c>
    </row>
    <row r="1008" spans="2:7">
      <c r="B1008" s="405"/>
      <c r="C1008" s="405"/>
      <c r="G1008" s="1">
        <f>+G1007+E1008-F1008</f>
        <v>76.000000000000028</v>
      </c>
    </row>
    <row r="1009" spans="2:7">
      <c r="B1009" s="405"/>
      <c r="C1009" s="405"/>
      <c r="G1009" s="1">
        <f>+G1008+E1009-F1009</f>
        <v>76.000000000000028</v>
      </c>
    </row>
    <row r="1010" spans="2:7">
      <c r="B1010" s="405"/>
      <c r="C1010" s="405"/>
      <c r="G1010" s="1">
        <f>+G1009+E1010-F1010</f>
        <v>76.000000000000028</v>
      </c>
    </row>
    <row r="1011" spans="2:7">
      <c r="B1011" s="405"/>
      <c r="C1011" s="405"/>
      <c r="G1011" s="1">
        <f>+G1010+E1011-F1011</f>
        <v>76.000000000000028</v>
      </c>
    </row>
    <row r="1012" spans="2:7">
      <c r="B1012" s="405"/>
      <c r="C1012" s="405"/>
      <c r="G1012" s="1">
        <f>+G1011+E1012-F1012</f>
        <v>76.000000000000028</v>
      </c>
    </row>
    <row r="1013" spans="2:7">
      <c r="B1013" s="405"/>
      <c r="C1013" s="405"/>
      <c r="G1013" s="1">
        <f>+G1012+E1013-F1013</f>
        <v>76.000000000000028</v>
      </c>
    </row>
    <row r="1014" spans="2:7">
      <c r="B1014" s="405"/>
      <c r="C1014" s="405"/>
      <c r="G1014" s="1">
        <f>+G1013+E1014-F1014</f>
        <v>76.000000000000028</v>
      </c>
    </row>
    <row r="1015" spans="2:7">
      <c r="B1015" s="405"/>
      <c r="C1015" s="405"/>
      <c r="G1015" s="1">
        <f>+G1014+E1015-F1015</f>
        <v>76.000000000000028</v>
      </c>
    </row>
    <row r="1016" spans="2:7">
      <c r="B1016" s="405"/>
      <c r="C1016" s="405"/>
      <c r="G1016" s="1">
        <f>+G1015+E1016-F1016</f>
        <v>76.000000000000028</v>
      </c>
    </row>
    <row r="1017" spans="2:7">
      <c r="B1017" s="405"/>
      <c r="C1017" s="405"/>
      <c r="G1017" s="1">
        <f>+G1016+E1017-F1017</f>
        <v>76.000000000000028</v>
      </c>
    </row>
    <row r="1018" spans="2:7">
      <c r="B1018" s="405"/>
      <c r="C1018" s="405"/>
      <c r="G1018" s="1">
        <f>+G1017+E1018-F1018</f>
        <v>76.000000000000028</v>
      </c>
    </row>
    <row r="1019" spans="2:7">
      <c r="B1019" s="405"/>
      <c r="C1019" s="405"/>
      <c r="G1019" s="1">
        <f>+G1018+E1019-F1019</f>
        <v>76.000000000000028</v>
      </c>
    </row>
    <row r="1020" spans="2:7">
      <c r="B1020" s="405"/>
      <c r="C1020" s="405"/>
      <c r="G1020" s="1">
        <f>+G1019+E1020-F1020</f>
        <v>76.000000000000028</v>
      </c>
    </row>
    <row r="1021" spans="2:7">
      <c r="B1021" s="405"/>
      <c r="C1021" s="405"/>
      <c r="G1021" s="1">
        <f>+G1020+E1021-F1021</f>
        <v>76.000000000000028</v>
      </c>
    </row>
    <row r="1022" spans="2:7">
      <c r="B1022" s="405"/>
      <c r="C1022" s="405"/>
      <c r="G1022" s="1">
        <f>+G1021+E1022-F1022</f>
        <v>76.000000000000028</v>
      </c>
    </row>
    <row r="1023" spans="2:7">
      <c r="B1023" s="405"/>
      <c r="C1023" s="405"/>
      <c r="G1023" s="1">
        <f>+G1022+E1023-F1023</f>
        <v>76.000000000000028</v>
      </c>
    </row>
    <row r="1024" spans="2:7">
      <c r="B1024" s="405"/>
      <c r="C1024" s="405"/>
      <c r="G1024" s="1">
        <f>+G1023+E1024-F1024</f>
        <v>76.000000000000028</v>
      </c>
    </row>
    <row r="1025" spans="2:7">
      <c r="B1025" s="405"/>
      <c r="C1025" s="405"/>
      <c r="G1025" s="1">
        <f>+G1024+E1025-F1025</f>
        <v>76.000000000000028</v>
      </c>
    </row>
    <row r="1026" spans="2:7">
      <c r="B1026" s="405"/>
      <c r="C1026" s="405"/>
      <c r="G1026" s="1">
        <f>+G1025+E1026-F1026</f>
        <v>76.000000000000028</v>
      </c>
    </row>
    <row r="1027" spans="2:7">
      <c r="B1027" s="405"/>
      <c r="C1027" s="405"/>
      <c r="G1027" s="1">
        <f>+G1026+E1027-F1027</f>
        <v>76.000000000000028</v>
      </c>
    </row>
    <row r="1028" spans="2:7">
      <c r="B1028" s="405"/>
      <c r="C1028" s="405"/>
      <c r="G1028" s="1">
        <f>+G1027+E1028-F1028</f>
        <v>76.000000000000028</v>
      </c>
    </row>
    <row r="1029" spans="2:7">
      <c r="B1029" s="405"/>
      <c r="C1029" s="405"/>
      <c r="G1029" s="1">
        <f>+G1028+E1029-F1029</f>
        <v>76.000000000000028</v>
      </c>
    </row>
    <row r="1030" spans="2:7">
      <c r="B1030" s="405"/>
      <c r="C1030" s="405"/>
      <c r="G1030" s="1">
        <f>+G1029+E1030-F1030</f>
        <v>76.000000000000028</v>
      </c>
    </row>
    <row r="1031" spans="2:7">
      <c r="B1031" s="405"/>
      <c r="C1031" s="405"/>
      <c r="G1031" s="1">
        <f>+G1030+E1031-F1031</f>
        <v>76.000000000000028</v>
      </c>
    </row>
    <row r="1032" spans="2:7">
      <c r="B1032" s="405"/>
      <c r="C1032" s="405"/>
      <c r="G1032" s="1">
        <f>+G1031+E1032-F1032</f>
        <v>76.000000000000028</v>
      </c>
    </row>
    <row r="1033" spans="2:7">
      <c r="B1033" s="405"/>
      <c r="C1033" s="405"/>
      <c r="G1033" s="1">
        <f>+G1032+E1033-F1033</f>
        <v>76.000000000000028</v>
      </c>
    </row>
    <row r="1034" spans="2:7">
      <c r="B1034" s="405"/>
      <c r="C1034" s="405"/>
      <c r="G1034" s="1">
        <f>+G1033+E1034-F1034</f>
        <v>76.000000000000028</v>
      </c>
    </row>
    <row r="1035" spans="2:7">
      <c r="B1035" s="405"/>
      <c r="C1035" s="405"/>
      <c r="G1035" s="1">
        <f>+G1034+E1035-F1035</f>
        <v>76.000000000000028</v>
      </c>
    </row>
    <row r="1036" spans="2:7">
      <c r="B1036" s="405"/>
      <c r="C1036" s="405"/>
      <c r="G1036" s="1">
        <f>+G1035+E1036-F1036</f>
        <v>76.000000000000028</v>
      </c>
    </row>
    <row r="1037" spans="2:7">
      <c r="B1037" s="405"/>
      <c r="C1037" s="405"/>
      <c r="G1037" s="1">
        <f>+G1036+E1037-F1037</f>
        <v>76.000000000000028</v>
      </c>
    </row>
    <row r="1038" spans="2:7">
      <c r="B1038" s="405"/>
      <c r="C1038" s="405"/>
      <c r="G1038" s="1">
        <f>+G1037+E1038-F1038</f>
        <v>76.000000000000028</v>
      </c>
    </row>
    <row r="1039" spans="2:7">
      <c r="B1039" s="405"/>
      <c r="C1039" s="405"/>
      <c r="G1039" s="1">
        <f>+G1038+E1039-F1039</f>
        <v>76.000000000000028</v>
      </c>
    </row>
    <row r="1040" spans="2:7">
      <c r="B1040" s="405"/>
      <c r="C1040" s="405"/>
      <c r="G1040" s="1">
        <f>+G1039+E1040-F1040</f>
        <v>76.000000000000028</v>
      </c>
    </row>
    <row r="1041" spans="2:7">
      <c r="B1041" s="405"/>
      <c r="C1041" s="405"/>
      <c r="G1041" s="1">
        <f>+G1040+E1041-F1041</f>
        <v>76.000000000000028</v>
      </c>
    </row>
    <row r="1042" spans="2:7">
      <c r="B1042" s="405"/>
      <c r="C1042" s="405"/>
      <c r="G1042" s="1">
        <f>+G1041+E1042-F1042</f>
        <v>76.000000000000028</v>
      </c>
    </row>
    <row r="1043" spans="2:7">
      <c r="B1043" s="405"/>
      <c r="C1043" s="405"/>
      <c r="G1043" s="1">
        <f>+G1042+E1043-F1043</f>
        <v>76.000000000000028</v>
      </c>
    </row>
    <row r="1044" spans="2:7">
      <c r="B1044" s="405"/>
      <c r="C1044" s="405"/>
      <c r="G1044" s="1">
        <f>+G1043+E1044-F1044</f>
        <v>76.000000000000028</v>
      </c>
    </row>
    <row r="1045" spans="2:7">
      <c r="B1045" s="405"/>
      <c r="C1045" s="405"/>
      <c r="G1045" s="1">
        <f>+G1044+E1045-F1045</f>
        <v>76.000000000000028</v>
      </c>
    </row>
    <row r="1046" spans="2:7">
      <c r="B1046" s="405"/>
      <c r="C1046" s="405"/>
      <c r="G1046" s="1">
        <f>+G1045+E1046-F1046</f>
        <v>76.000000000000028</v>
      </c>
    </row>
    <row r="1047" spans="2:7">
      <c r="B1047" s="405"/>
      <c r="C1047" s="405"/>
      <c r="G1047" s="1">
        <f>+G1046+E1047-F1047</f>
        <v>76.000000000000028</v>
      </c>
    </row>
    <row r="1048" spans="2:7">
      <c r="B1048" s="405"/>
      <c r="C1048" s="405"/>
      <c r="G1048" s="1">
        <f>+G1047+E1048-F1048</f>
        <v>76.000000000000028</v>
      </c>
    </row>
    <row r="1049" spans="2:7">
      <c r="B1049" s="405"/>
      <c r="C1049" s="405"/>
      <c r="G1049" s="1">
        <f>+G1048+E1049-F1049</f>
        <v>76.000000000000028</v>
      </c>
    </row>
    <row r="1050" spans="2:7">
      <c r="B1050" s="405"/>
      <c r="C1050" s="405"/>
      <c r="G1050" s="1">
        <f>+G1049+E1050-F1050</f>
        <v>76.000000000000028</v>
      </c>
    </row>
    <row r="1051" spans="2:7">
      <c r="B1051" s="405"/>
      <c r="C1051" s="405"/>
      <c r="G1051" s="1">
        <f>+G1050+E1051-F1051</f>
        <v>76.000000000000028</v>
      </c>
    </row>
    <row r="1052" spans="2:7">
      <c r="B1052" s="405"/>
      <c r="C1052" s="405"/>
      <c r="G1052" s="1">
        <f>+G1051+E1052-F1052</f>
        <v>76.000000000000028</v>
      </c>
    </row>
    <row r="1053" spans="2:7">
      <c r="B1053" s="405"/>
      <c r="C1053" s="405"/>
      <c r="G1053" s="1">
        <f>+G1052+E1053-F1053</f>
        <v>76.000000000000028</v>
      </c>
    </row>
    <row r="1054" spans="2:7">
      <c r="B1054" s="405"/>
      <c r="C1054" s="405"/>
      <c r="G1054" s="1">
        <f>+G1053+E1054-F1054</f>
        <v>76.000000000000028</v>
      </c>
    </row>
    <row r="1055" spans="2:7">
      <c r="B1055" s="405"/>
      <c r="C1055" s="405"/>
      <c r="G1055" s="1">
        <f>+G1054+E1055-F1055</f>
        <v>76.000000000000028</v>
      </c>
    </row>
    <row r="1056" spans="2:7">
      <c r="B1056" s="405"/>
      <c r="C1056" s="405"/>
      <c r="G1056" s="1">
        <f>+G1055+E1056-F1056</f>
        <v>76.000000000000028</v>
      </c>
    </row>
    <row r="1057" spans="2:7">
      <c r="B1057" s="405"/>
      <c r="C1057" s="405"/>
      <c r="G1057" s="1">
        <f>+G1056+E1057-F1057</f>
        <v>76.000000000000028</v>
      </c>
    </row>
    <row r="1058" spans="2:7">
      <c r="B1058" s="405"/>
      <c r="C1058" s="405"/>
      <c r="G1058" s="1">
        <f>+G1057+E1058-F1058</f>
        <v>76.000000000000028</v>
      </c>
    </row>
    <row r="1059" spans="2:7">
      <c r="B1059" s="405"/>
      <c r="C1059" s="405"/>
      <c r="G1059" s="1">
        <f>+G1058+E1059-F1059</f>
        <v>76.000000000000028</v>
      </c>
    </row>
    <row r="1060" spans="2:7">
      <c r="B1060" s="405"/>
      <c r="C1060" s="405"/>
      <c r="G1060" s="1">
        <f>+G1059+E1060-F1060</f>
        <v>76.000000000000028</v>
      </c>
    </row>
    <row r="1061" spans="2:7">
      <c r="B1061" s="405"/>
      <c r="C1061" s="405"/>
      <c r="G1061" s="1">
        <f>+G1060+E1061-F1061</f>
        <v>76.000000000000028</v>
      </c>
    </row>
    <row r="1062" spans="2:7">
      <c r="B1062" s="405"/>
      <c r="C1062" s="405"/>
      <c r="G1062" s="1">
        <f>+G1061+E1062-F1062</f>
        <v>76.000000000000028</v>
      </c>
    </row>
    <row r="1063" spans="2:7">
      <c r="B1063" s="405"/>
      <c r="C1063" s="405"/>
      <c r="G1063" s="1">
        <f>+G1062+E1063-F1063</f>
        <v>76.000000000000028</v>
      </c>
    </row>
    <row r="1064" spans="2:7">
      <c r="B1064" s="405"/>
      <c r="C1064" s="405"/>
      <c r="G1064" s="1">
        <f>+G1063+E1064-F1064</f>
        <v>76.000000000000028</v>
      </c>
    </row>
    <row r="1065" spans="2:7">
      <c r="B1065" s="405"/>
      <c r="C1065" s="405"/>
      <c r="G1065" s="1">
        <f>+G1064+E1065-F1065</f>
        <v>76.000000000000028</v>
      </c>
    </row>
    <row r="1066" spans="2:7">
      <c r="B1066" s="405"/>
      <c r="C1066" s="405"/>
      <c r="G1066" s="1">
        <f>+G1065+E1066-F1066</f>
        <v>76.000000000000028</v>
      </c>
    </row>
    <row r="1067" spans="2:7">
      <c r="B1067" s="405"/>
      <c r="C1067" s="405"/>
      <c r="G1067" s="1">
        <f>+G1066+E1067-F1067</f>
        <v>76.000000000000028</v>
      </c>
    </row>
    <row r="1068" spans="2:7">
      <c r="B1068" s="405"/>
      <c r="C1068" s="405"/>
      <c r="G1068" s="1">
        <f>+G1067+E1068-F1068</f>
        <v>76.000000000000028</v>
      </c>
    </row>
    <row r="1069" spans="2:7">
      <c r="B1069" s="405"/>
      <c r="C1069" s="405"/>
      <c r="G1069" s="1">
        <f>+G1068+E1069-F1069</f>
        <v>76.000000000000028</v>
      </c>
    </row>
    <row r="1070" spans="2:7">
      <c r="B1070" s="405"/>
      <c r="C1070" s="405"/>
      <c r="G1070" s="1">
        <f>+G1069+E1070-F1070</f>
        <v>76.000000000000028</v>
      </c>
    </row>
    <row r="1071" spans="2:7">
      <c r="B1071" s="405"/>
      <c r="C1071" s="405"/>
      <c r="G1071" s="1">
        <f>+G1070+E1071-F1071</f>
        <v>76.000000000000028</v>
      </c>
    </row>
    <row r="1072" spans="2:7">
      <c r="B1072" s="405"/>
      <c r="C1072" s="405"/>
      <c r="G1072" s="1">
        <f>+G1071+E1072-F1072</f>
        <v>76.000000000000028</v>
      </c>
    </row>
    <row r="1073" spans="2:7">
      <c r="B1073" s="405"/>
      <c r="C1073" s="405"/>
      <c r="G1073" s="1">
        <f>+G1072+E1073-F1073</f>
        <v>76.000000000000028</v>
      </c>
    </row>
    <row r="1074" spans="2:7">
      <c r="B1074" s="405"/>
      <c r="C1074" s="405"/>
      <c r="G1074" s="1">
        <f>+G1073+E1074-F1074</f>
        <v>76.000000000000028</v>
      </c>
    </row>
    <row r="1075" spans="2:7">
      <c r="B1075" s="405"/>
      <c r="C1075" s="405"/>
      <c r="G1075" s="1">
        <f>+G1074+E1075-F1075</f>
        <v>76.000000000000028</v>
      </c>
    </row>
    <row r="1076" spans="2:7">
      <c r="B1076" s="405"/>
      <c r="C1076" s="405"/>
      <c r="G1076" s="1">
        <f>+G1075+E1076-F1076</f>
        <v>76.000000000000028</v>
      </c>
    </row>
    <row r="1077" spans="2:7">
      <c r="B1077" s="405"/>
      <c r="C1077" s="405"/>
      <c r="G1077" s="1">
        <f>+G1076+E1077-F1077</f>
        <v>76.000000000000028</v>
      </c>
    </row>
    <row r="1078" spans="2:7">
      <c r="B1078" s="405"/>
      <c r="C1078" s="405"/>
      <c r="G1078" s="1">
        <f>+G1077+E1078-F1078</f>
        <v>76.000000000000028</v>
      </c>
    </row>
    <row r="1079" spans="2:7">
      <c r="B1079" s="405"/>
      <c r="C1079" s="405"/>
      <c r="G1079" s="1">
        <f>+G1078+E1079-F1079</f>
        <v>76.000000000000028</v>
      </c>
    </row>
    <row r="1080" spans="2:7">
      <c r="B1080" s="405"/>
      <c r="C1080" s="405"/>
      <c r="G1080" s="1">
        <f>+G1079+E1080-F1080</f>
        <v>76.000000000000028</v>
      </c>
    </row>
    <row r="1081" spans="2:7">
      <c r="B1081" s="405"/>
      <c r="C1081" s="405"/>
      <c r="G1081" s="1">
        <f>+G1080+E1081-F1081</f>
        <v>76.000000000000028</v>
      </c>
    </row>
    <row r="1082" spans="2:7">
      <c r="B1082" s="405"/>
      <c r="C1082" s="405"/>
      <c r="G1082" s="1">
        <f>+G1081+E1082-F1082</f>
        <v>76.000000000000028</v>
      </c>
    </row>
    <row r="1083" spans="2:7">
      <c r="B1083" s="405"/>
      <c r="C1083" s="405"/>
      <c r="G1083" s="1">
        <f>+G1082+E1083-F1083</f>
        <v>76.000000000000028</v>
      </c>
    </row>
    <row r="1084" spans="2:7">
      <c r="B1084" s="405"/>
      <c r="C1084" s="405"/>
      <c r="G1084" s="1">
        <f>+G1083+E1084-F1084</f>
        <v>76.000000000000028</v>
      </c>
    </row>
    <row r="1085" spans="2:7">
      <c r="B1085" s="405"/>
      <c r="C1085" s="405"/>
      <c r="G1085" s="1">
        <f>+G1084+E1085-F1085</f>
        <v>76.000000000000028</v>
      </c>
    </row>
    <row r="1086" spans="2:7">
      <c r="B1086" s="405"/>
      <c r="C1086" s="405"/>
      <c r="G1086" s="1">
        <f>+G1085+E1086-F1086</f>
        <v>76.000000000000028</v>
      </c>
    </row>
    <row r="1087" spans="2:7">
      <c r="B1087" s="405"/>
      <c r="C1087" s="405"/>
      <c r="G1087" s="1">
        <f>+G1086+E1087-F1087</f>
        <v>76.000000000000028</v>
      </c>
    </row>
    <row r="1088" spans="2:7">
      <c r="B1088" s="405"/>
      <c r="C1088" s="405"/>
      <c r="G1088" s="1">
        <f>+G1087+E1088-F1088</f>
        <v>76.000000000000028</v>
      </c>
    </row>
    <row r="1089" spans="2:7">
      <c r="B1089" s="405"/>
      <c r="C1089" s="405"/>
      <c r="G1089" s="1">
        <f>+G1088+E1089-F1089</f>
        <v>76.000000000000028</v>
      </c>
    </row>
    <row r="1090" spans="2:7">
      <c r="B1090" s="405"/>
      <c r="C1090" s="405"/>
      <c r="G1090" s="1">
        <f>+G1089+E1090-F1090</f>
        <v>76.000000000000028</v>
      </c>
    </row>
    <row r="1091" spans="2:7">
      <c r="B1091" s="405"/>
      <c r="C1091" s="405"/>
      <c r="G1091" s="1">
        <f>+G1090+E1091-F1091</f>
        <v>76.000000000000028</v>
      </c>
    </row>
    <row r="1092" spans="2:7">
      <c r="B1092" s="405"/>
      <c r="C1092" s="405"/>
      <c r="G1092" s="1">
        <f>+G1091+E1092-F1092</f>
        <v>76.000000000000028</v>
      </c>
    </row>
    <row r="1093" spans="2:7">
      <c r="B1093" s="405"/>
      <c r="C1093" s="405"/>
      <c r="G1093" s="1">
        <f>+G1092+E1093-F1093</f>
        <v>76.000000000000028</v>
      </c>
    </row>
    <row r="1094" spans="2:7">
      <c r="B1094" s="405"/>
      <c r="C1094" s="405"/>
      <c r="G1094" s="1">
        <f>+G1093+E1094-F1094</f>
        <v>76.000000000000028</v>
      </c>
    </row>
    <row r="1095" spans="2:7">
      <c r="B1095" s="405"/>
      <c r="C1095" s="405"/>
      <c r="G1095" s="1">
        <f>+G1094+E1095-F1095</f>
        <v>76.000000000000028</v>
      </c>
    </row>
    <row r="1096" spans="2:7">
      <c r="B1096" s="405"/>
      <c r="C1096" s="405"/>
      <c r="G1096" s="1">
        <f>+G1095+E1096-F1096</f>
        <v>76.000000000000028</v>
      </c>
    </row>
    <row r="1097" spans="2:7">
      <c r="B1097" s="405"/>
      <c r="C1097" s="405"/>
      <c r="G1097" s="1">
        <f>+G1096+E1097-F1097</f>
        <v>76.000000000000028</v>
      </c>
    </row>
    <row r="1098" spans="2:7">
      <c r="B1098" s="405"/>
      <c r="C1098" s="405"/>
      <c r="G1098" s="1">
        <f>+G1097+E1098-F1098</f>
        <v>76.000000000000028</v>
      </c>
    </row>
    <row r="1099" spans="2:7">
      <c r="B1099" s="405"/>
      <c r="C1099" s="405"/>
      <c r="G1099" s="1">
        <f>+G1098+E1099-F1099</f>
        <v>76.000000000000028</v>
      </c>
    </row>
    <row r="1100" spans="2:7">
      <c r="B1100" s="405"/>
      <c r="C1100" s="405"/>
      <c r="G1100" s="1">
        <f>+G1099+E1100-F1100</f>
        <v>76.000000000000028</v>
      </c>
    </row>
    <row r="1101" spans="2:7">
      <c r="B1101" s="405"/>
      <c r="C1101" s="405"/>
      <c r="G1101" s="1">
        <f>+G1100+E1101-F1101</f>
        <v>76.000000000000028</v>
      </c>
    </row>
    <row r="1102" spans="2:7">
      <c r="B1102" s="405"/>
      <c r="C1102" s="405"/>
      <c r="G1102" s="1">
        <f>+G1101+E1102-F1102</f>
        <v>76.000000000000028</v>
      </c>
    </row>
    <row r="1103" spans="2:7">
      <c r="B1103" s="405"/>
      <c r="C1103" s="405"/>
      <c r="G1103" s="1">
        <f>+G1102+E1103-F1103</f>
        <v>76.000000000000028</v>
      </c>
    </row>
    <row r="1104" spans="2:7">
      <c r="B1104" s="405"/>
      <c r="C1104" s="405"/>
      <c r="G1104" s="1">
        <f>+G1103+E1104-F1104</f>
        <v>76.000000000000028</v>
      </c>
    </row>
    <row r="1105" spans="2:7">
      <c r="B1105" s="405"/>
      <c r="C1105" s="405"/>
      <c r="G1105" s="1">
        <f>+G1104+E1105-F1105</f>
        <v>76.000000000000028</v>
      </c>
    </row>
    <row r="1106" spans="2:7">
      <c r="B1106" s="405"/>
      <c r="C1106" s="405"/>
      <c r="G1106" s="1">
        <f>+G1105+E1106-F1106</f>
        <v>76.000000000000028</v>
      </c>
    </row>
    <row r="1107" spans="2:7">
      <c r="B1107" s="405"/>
      <c r="C1107" s="405"/>
      <c r="G1107" s="1">
        <f>+G1106+E1107-F1107</f>
        <v>76.000000000000028</v>
      </c>
    </row>
    <row r="1108" spans="2:7">
      <c r="B1108" s="405"/>
      <c r="C1108" s="405"/>
      <c r="G1108" s="1">
        <f>+G1107+E1108-F1108</f>
        <v>76.000000000000028</v>
      </c>
    </row>
    <row r="1109" spans="2:7">
      <c r="B1109" s="405"/>
      <c r="C1109" s="405"/>
      <c r="G1109" s="1">
        <f>+G1108+E1109-F1109</f>
        <v>76.000000000000028</v>
      </c>
    </row>
    <row r="1110" spans="2:7">
      <c r="B1110" s="405"/>
      <c r="C1110" s="405"/>
      <c r="G1110" s="1">
        <f>+G1109+E1110-F1110</f>
        <v>76.000000000000028</v>
      </c>
    </row>
    <row r="1111" spans="2:7">
      <c r="B1111" s="405"/>
      <c r="C1111" s="405"/>
      <c r="G1111" s="1">
        <f>+G1110+E1111-F1111</f>
        <v>76.000000000000028</v>
      </c>
    </row>
    <row r="1112" spans="2:7">
      <c r="B1112" s="405"/>
      <c r="C1112" s="405"/>
      <c r="G1112" s="1">
        <f>+G1111+E1112-F1112</f>
        <v>76.000000000000028</v>
      </c>
    </row>
    <row r="1113" spans="2:7">
      <c r="B1113" s="405"/>
      <c r="C1113" s="405"/>
      <c r="G1113" s="1">
        <f>+G1112+E1113-F1113</f>
        <v>76.000000000000028</v>
      </c>
    </row>
    <row r="1114" spans="2:7">
      <c r="B1114" s="405"/>
      <c r="C1114" s="405"/>
      <c r="G1114" s="1">
        <f>+G1113+E1114-F1114</f>
        <v>76.000000000000028</v>
      </c>
    </row>
    <row r="1115" spans="2:7">
      <c r="B1115" s="405"/>
      <c r="C1115" s="405"/>
      <c r="G1115" s="1">
        <f>+G1114+E1115-F1115</f>
        <v>76.000000000000028</v>
      </c>
    </row>
    <row r="1116" spans="2:7">
      <c r="B1116" s="405"/>
      <c r="C1116" s="405"/>
      <c r="G1116" s="1">
        <f>+G1115+E1116-F1116</f>
        <v>76.000000000000028</v>
      </c>
    </row>
    <row r="1117" spans="2:7">
      <c r="B1117" s="405"/>
      <c r="C1117" s="405"/>
      <c r="G1117" s="1">
        <f>+G1116+E1117-F1117</f>
        <v>76.000000000000028</v>
      </c>
    </row>
    <row r="1118" spans="2:7">
      <c r="B1118" s="405"/>
      <c r="C1118" s="405"/>
      <c r="G1118" s="1">
        <f>+G1117+E1118-F1118</f>
        <v>76.000000000000028</v>
      </c>
    </row>
    <row r="1119" spans="2:7">
      <c r="B1119" s="405"/>
      <c r="C1119" s="405"/>
      <c r="G1119" s="1">
        <f>+G1118+E1119-F1119</f>
        <v>76.000000000000028</v>
      </c>
    </row>
    <row r="1120" spans="2:7">
      <c r="B1120" s="405"/>
      <c r="C1120" s="405"/>
      <c r="G1120" s="1">
        <f>+G1119+E1120-F1120</f>
        <v>76.000000000000028</v>
      </c>
    </row>
    <row r="1121" spans="2:7">
      <c r="B1121" s="405"/>
      <c r="C1121" s="405"/>
      <c r="G1121" s="1">
        <f>+G1120+E1121-F1121</f>
        <v>76.000000000000028</v>
      </c>
    </row>
    <row r="1122" spans="2:7">
      <c r="B1122" s="405"/>
      <c r="C1122" s="405"/>
      <c r="G1122" s="1">
        <f>+G1121+E1122-F1122</f>
        <v>76.000000000000028</v>
      </c>
    </row>
    <row r="1123" spans="2:7">
      <c r="B1123" s="405"/>
      <c r="C1123" s="405"/>
      <c r="G1123" s="1">
        <f>+G1122+E1123-F1123</f>
        <v>76.000000000000028</v>
      </c>
    </row>
    <row r="1124" spans="2:7">
      <c r="B1124" s="405"/>
      <c r="C1124" s="405"/>
      <c r="G1124" s="1">
        <f>+G1123+E1124-F1124</f>
        <v>76.000000000000028</v>
      </c>
    </row>
    <row r="1125" spans="2:7">
      <c r="B1125" s="405"/>
      <c r="C1125" s="405"/>
      <c r="G1125" s="1">
        <f>+G1124+E1125-F1125</f>
        <v>76.000000000000028</v>
      </c>
    </row>
    <row r="1126" spans="2:7">
      <c r="B1126" s="405"/>
      <c r="C1126" s="405"/>
      <c r="G1126" s="1">
        <f>+G1125+E1126-F1126</f>
        <v>76.000000000000028</v>
      </c>
    </row>
    <row r="1127" spans="2:7">
      <c r="B1127" s="405"/>
      <c r="C1127" s="405"/>
      <c r="G1127" s="1">
        <f>+G1126+E1127-F1127</f>
        <v>76.000000000000028</v>
      </c>
    </row>
    <row r="1128" spans="2:7">
      <c r="B1128" s="405"/>
      <c r="C1128" s="405"/>
      <c r="G1128" s="1">
        <f>+G1127+E1128-F1128</f>
        <v>76.000000000000028</v>
      </c>
    </row>
    <row r="1129" spans="2:7">
      <c r="B1129" s="405"/>
      <c r="C1129" s="405"/>
      <c r="G1129" s="1">
        <f>+G1128+E1129-F1129</f>
        <v>76.000000000000028</v>
      </c>
    </row>
    <row r="1130" spans="2:7">
      <c r="B1130" s="405"/>
      <c r="C1130" s="405"/>
      <c r="G1130" s="1">
        <f>+G1129+E1130-F1130</f>
        <v>76.000000000000028</v>
      </c>
    </row>
    <row r="1131" spans="2:7">
      <c r="B1131" s="405"/>
      <c r="C1131" s="405"/>
      <c r="G1131" s="1">
        <f>+G1130+E1131-F1131</f>
        <v>76.000000000000028</v>
      </c>
    </row>
    <row r="1132" spans="2:7">
      <c r="B1132" s="405"/>
      <c r="C1132" s="405"/>
      <c r="G1132" s="1">
        <f>+G1131+E1132-F1132</f>
        <v>76.000000000000028</v>
      </c>
    </row>
    <row r="1133" spans="2:7">
      <c r="B1133" s="405"/>
      <c r="C1133" s="405"/>
      <c r="G1133" s="1">
        <f>+G1132+E1133-F1133</f>
        <v>76.000000000000028</v>
      </c>
    </row>
    <row r="1134" spans="2:7">
      <c r="B1134" s="405"/>
      <c r="C1134" s="405"/>
      <c r="G1134" s="1">
        <f>+G1133+E1134-F1134</f>
        <v>76.000000000000028</v>
      </c>
    </row>
    <row r="1135" spans="2:7">
      <c r="B1135" s="405"/>
      <c r="C1135" s="405"/>
      <c r="G1135" s="1">
        <f>+G1134+E1135-F1135</f>
        <v>76.000000000000028</v>
      </c>
    </row>
    <row r="1136" spans="2:7">
      <c r="B1136" s="405"/>
      <c r="C1136" s="405"/>
      <c r="G1136" s="1">
        <f>+G1135+E1136-F1136</f>
        <v>76.000000000000028</v>
      </c>
    </row>
    <row r="1137" spans="2:7">
      <c r="B1137" s="405"/>
      <c r="C1137" s="405"/>
      <c r="G1137" s="1">
        <f>+G1136+E1137-F1137</f>
        <v>76.000000000000028</v>
      </c>
    </row>
    <row r="1138" spans="2:7">
      <c r="B1138" s="405"/>
      <c r="C1138" s="405"/>
      <c r="G1138" s="1">
        <f>+G1137+E1138-F1138</f>
        <v>76.000000000000028</v>
      </c>
    </row>
    <row r="1139" spans="2:7">
      <c r="B1139" s="405"/>
      <c r="C1139" s="405"/>
      <c r="G1139" s="1">
        <f>+G1138+E1139-F1139</f>
        <v>76.000000000000028</v>
      </c>
    </row>
    <row r="1140" spans="2:7">
      <c r="B1140" s="405"/>
      <c r="C1140" s="405"/>
      <c r="G1140" s="1">
        <f>+G1139+E1140-F1140</f>
        <v>76.000000000000028</v>
      </c>
    </row>
    <row r="1141" spans="2:7">
      <c r="B1141" s="405"/>
      <c r="C1141" s="405"/>
      <c r="G1141" s="1">
        <f>+G1140+E1141-F1141</f>
        <v>76.000000000000028</v>
      </c>
    </row>
    <row r="1142" spans="2:7">
      <c r="B1142" s="405"/>
      <c r="C1142" s="405"/>
      <c r="G1142" s="1">
        <f>+G1141+E1142-F1142</f>
        <v>76.000000000000028</v>
      </c>
    </row>
    <row r="1143" spans="2:7">
      <c r="B1143" s="405"/>
      <c r="C1143" s="405"/>
      <c r="G1143" s="1">
        <f>+G1142+E1143-F1143</f>
        <v>76.000000000000028</v>
      </c>
    </row>
    <row r="1144" spans="2:7">
      <c r="B1144" s="405"/>
      <c r="C1144" s="405"/>
      <c r="G1144" s="1">
        <f>+G1143+E1144-F1144</f>
        <v>76.000000000000028</v>
      </c>
    </row>
    <row r="1145" spans="2:7">
      <c r="B1145" s="405"/>
      <c r="C1145" s="405"/>
      <c r="G1145" s="1">
        <f>+G1144+E1145-F1145</f>
        <v>76.000000000000028</v>
      </c>
    </row>
    <row r="1146" spans="2:7">
      <c r="B1146" s="405"/>
      <c r="C1146" s="405"/>
      <c r="G1146" s="1">
        <f>+G1145+E1146-F1146</f>
        <v>76.000000000000028</v>
      </c>
    </row>
    <row r="1147" spans="2:7">
      <c r="B1147" s="405"/>
      <c r="C1147" s="405"/>
      <c r="G1147" s="1">
        <f>+G1146+E1147-F1147</f>
        <v>76.000000000000028</v>
      </c>
    </row>
    <row r="1148" spans="2:7">
      <c r="B1148" s="405"/>
      <c r="C1148" s="405"/>
      <c r="G1148" s="1">
        <f>+G1147+E1148-F1148</f>
        <v>76.000000000000028</v>
      </c>
    </row>
    <row r="1149" spans="2:7">
      <c r="B1149" s="405"/>
      <c r="C1149" s="405"/>
      <c r="G1149" s="1">
        <f>+G1148+E1149-F1149</f>
        <v>76.000000000000028</v>
      </c>
    </row>
    <row r="1150" spans="2:7">
      <c r="B1150" s="405"/>
      <c r="C1150" s="405"/>
      <c r="G1150" s="1">
        <f>+G1149+E1150-F1150</f>
        <v>76.000000000000028</v>
      </c>
    </row>
    <row r="1151" spans="2:7">
      <c r="B1151" s="405"/>
      <c r="C1151" s="405"/>
      <c r="G1151" s="1">
        <f>+G1150+E1151-F1151</f>
        <v>76.000000000000028</v>
      </c>
    </row>
    <row r="1152" spans="2:7">
      <c r="B1152" s="405"/>
      <c r="C1152" s="405"/>
      <c r="G1152" s="1">
        <f>+G1151+E1152-F1152</f>
        <v>76.000000000000028</v>
      </c>
    </row>
    <row r="1153" spans="2:7">
      <c r="B1153" s="405"/>
      <c r="C1153" s="405"/>
      <c r="G1153" s="1">
        <f>+G1152+E1153-F1153</f>
        <v>76.000000000000028</v>
      </c>
    </row>
    <row r="1154" spans="2:7">
      <c r="B1154" s="405"/>
      <c r="C1154" s="405"/>
      <c r="G1154" s="1">
        <f>+G1153+E1154-F1154</f>
        <v>76.000000000000028</v>
      </c>
    </row>
    <row r="1155" spans="2:7">
      <c r="B1155" s="405"/>
      <c r="C1155" s="405"/>
      <c r="G1155" s="1">
        <f>+G1154+E1155-F1155</f>
        <v>76.000000000000028</v>
      </c>
    </row>
    <row r="1156" spans="2:7">
      <c r="B1156" s="405"/>
      <c r="C1156" s="405"/>
      <c r="G1156" s="1">
        <f>+G1155+E1156-F1156</f>
        <v>76.000000000000028</v>
      </c>
    </row>
    <row r="1157" spans="2:7">
      <c r="B1157" s="405"/>
      <c r="C1157" s="405"/>
      <c r="G1157" s="1">
        <f>+G1156+E1157-F1157</f>
        <v>76.000000000000028</v>
      </c>
    </row>
    <row r="1158" spans="2:7">
      <c r="B1158" s="405"/>
      <c r="C1158" s="405"/>
      <c r="G1158" s="1">
        <f>+G1157+E1158-F1158</f>
        <v>76.000000000000028</v>
      </c>
    </row>
    <row r="1159" spans="2:7">
      <c r="B1159" s="405"/>
      <c r="C1159" s="405"/>
      <c r="G1159" s="1">
        <f>+G1158+E1159-F1159</f>
        <v>76.000000000000028</v>
      </c>
    </row>
    <row r="1160" spans="2:7">
      <c r="B1160" s="405"/>
      <c r="C1160" s="405"/>
      <c r="G1160" s="1">
        <f>+G1159+E1160-F1160</f>
        <v>76.000000000000028</v>
      </c>
    </row>
    <row r="1161" spans="2:7">
      <c r="B1161" s="405"/>
      <c r="C1161" s="405"/>
      <c r="G1161" s="1">
        <f>+G1160+E1161-F1161</f>
        <v>76.000000000000028</v>
      </c>
    </row>
    <row r="1162" spans="2:7">
      <c r="B1162" s="405"/>
      <c r="C1162" s="405"/>
      <c r="G1162" s="1">
        <f>+G1161+E1162-F1162</f>
        <v>76.000000000000028</v>
      </c>
    </row>
    <row r="1163" spans="2:7">
      <c r="B1163" s="405"/>
      <c r="C1163" s="405"/>
      <c r="G1163" s="1">
        <f>+G1162+E1163-F1163</f>
        <v>76.000000000000028</v>
      </c>
    </row>
    <row r="1164" spans="2:7">
      <c r="B1164" s="405"/>
      <c r="C1164" s="405"/>
      <c r="G1164" s="1">
        <f>+G1163+E1164-F1164</f>
        <v>76.000000000000028</v>
      </c>
    </row>
    <row r="1165" spans="2:7">
      <c r="B1165" s="405"/>
      <c r="C1165" s="405"/>
      <c r="G1165" s="1">
        <f>+G1164+E1165-F1165</f>
        <v>76.000000000000028</v>
      </c>
    </row>
    <row r="1166" spans="2:7">
      <c r="B1166" s="405"/>
      <c r="C1166" s="405"/>
      <c r="G1166" s="1">
        <f>+G1165+E1166-F1166</f>
        <v>76.000000000000028</v>
      </c>
    </row>
    <row r="1167" spans="2:7">
      <c r="B1167" s="405"/>
      <c r="C1167" s="405"/>
      <c r="G1167" s="1">
        <f>+G1166+E1167-F1167</f>
        <v>76.000000000000028</v>
      </c>
    </row>
    <row r="1168" spans="2:7">
      <c r="B1168" s="405"/>
      <c r="C1168" s="405"/>
      <c r="G1168" s="1">
        <f>+G1167+E1168-F1168</f>
        <v>76.000000000000028</v>
      </c>
    </row>
    <row r="1169" spans="2:7">
      <c r="B1169" s="405"/>
      <c r="C1169" s="405"/>
      <c r="G1169" s="1">
        <f>+G1168+E1169-F1169</f>
        <v>76.000000000000028</v>
      </c>
    </row>
    <row r="1170" spans="2:7">
      <c r="B1170" s="405"/>
      <c r="C1170" s="405"/>
      <c r="G1170" s="1">
        <f>+G1169+E1170-F1170</f>
        <v>76.000000000000028</v>
      </c>
    </row>
    <row r="1171" spans="2:7">
      <c r="B1171" s="405"/>
      <c r="C1171" s="405"/>
      <c r="G1171" s="1">
        <f>+G1170+E1171-F1171</f>
        <v>76.000000000000028</v>
      </c>
    </row>
    <row r="1172" spans="2:7">
      <c r="B1172" s="405"/>
      <c r="C1172" s="405"/>
      <c r="G1172" s="1">
        <f>+G1171+E1172-F1172</f>
        <v>76.000000000000028</v>
      </c>
    </row>
    <row r="1173" spans="2:7">
      <c r="B1173" s="405"/>
      <c r="C1173" s="405"/>
      <c r="G1173" s="1">
        <f>+G1172+E1173-F1173</f>
        <v>76.000000000000028</v>
      </c>
    </row>
    <row r="1174" spans="2:7">
      <c r="B1174" s="405"/>
      <c r="C1174" s="405"/>
      <c r="G1174" s="1">
        <f>+G1173+E1174-F1174</f>
        <v>76.000000000000028</v>
      </c>
    </row>
    <row r="1175" spans="2:7">
      <c r="B1175" s="405"/>
      <c r="C1175" s="405"/>
      <c r="G1175" s="1">
        <f>+G1174+E1175-F1175</f>
        <v>76.000000000000028</v>
      </c>
    </row>
    <row r="1176" spans="2:7">
      <c r="B1176" s="405"/>
      <c r="C1176" s="405"/>
      <c r="G1176" s="1">
        <f>+G1175+E1176-F1176</f>
        <v>76.000000000000028</v>
      </c>
    </row>
    <row r="1177" spans="2:7">
      <c r="B1177" s="405"/>
      <c r="C1177" s="405"/>
      <c r="G1177" s="1">
        <f>+G1176+E1177-F1177</f>
        <v>76.000000000000028</v>
      </c>
    </row>
    <row r="1178" spans="2:7">
      <c r="B1178" s="405"/>
      <c r="C1178" s="405"/>
      <c r="G1178" s="1">
        <f>+G1177+E1178-F1178</f>
        <v>76.000000000000028</v>
      </c>
    </row>
    <row r="1179" spans="2:7">
      <c r="B1179" s="405"/>
      <c r="C1179" s="405"/>
      <c r="G1179" s="1">
        <f>+G1178+E1179-F1179</f>
        <v>76.000000000000028</v>
      </c>
    </row>
    <row r="1180" spans="2:7">
      <c r="B1180" s="405"/>
      <c r="C1180" s="405"/>
      <c r="G1180" s="1">
        <f>+G1179+E1180-F1180</f>
        <v>76.000000000000028</v>
      </c>
    </row>
    <row r="1181" spans="2:7">
      <c r="B1181" s="405"/>
      <c r="C1181" s="405"/>
      <c r="G1181" s="1">
        <f>+G1180+E1181-F1181</f>
        <v>76.000000000000028</v>
      </c>
    </row>
    <row r="1182" spans="2:7">
      <c r="B1182" s="405"/>
      <c r="C1182" s="405"/>
      <c r="G1182" s="1">
        <f>+G1181+E1182-F1182</f>
        <v>76.000000000000028</v>
      </c>
    </row>
    <row r="1183" spans="2:7">
      <c r="B1183" s="405"/>
      <c r="C1183" s="405"/>
      <c r="G1183" s="1">
        <f>+G1182+E1183-F1183</f>
        <v>76.000000000000028</v>
      </c>
    </row>
    <row r="1184" spans="2:7">
      <c r="B1184" s="405"/>
      <c r="C1184" s="405"/>
      <c r="G1184" s="1">
        <f>+G1183+E1184-F1184</f>
        <v>76.000000000000028</v>
      </c>
    </row>
    <row r="1185" spans="2:7">
      <c r="B1185" s="405"/>
      <c r="C1185" s="405"/>
      <c r="G1185" s="1">
        <f>+G1184+E1185-F1185</f>
        <v>76.000000000000028</v>
      </c>
    </row>
    <row r="1186" spans="2:7">
      <c r="B1186" s="405"/>
      <c r="C1186" s="405"/>
      <c r="G1186" s="1">
        <f>+G1185+E1186-F1186</f>
        <v>76.000000000000028</v>
      </c>
    </row>
    <row r="1187" spans="2:7">
      <c r="B1187" s="405"/>
      <c r="C1187" s="405"/>
      <c r="G1187" s="1">
        <f>+G1186+E1187-F1187</f>
        <v>76.000000000000028</v>
      </c>
    </row>
    <row r="1188" spans="2:7">
      <c r="B1188" s="405"/>
      <c r="C1188" s="405"/>
      <c r="G1188" s="1">
        <f>+G1187+E1188-F1188</f>
        <v>76.000000000000028</v>
      </c>
    </row>
    <row r="1189" spans="2:7">
      <c r="B1189" s="405"/>
      <c r="C1189" s="405"/>
      <c r="G1189" s="1">
        <f>+G1188+E1189-F1189</f>
        <v>76.000000000000028</v>
      </c>
    </row>
    <row r="1190" spans="2:7">
      <c r="B1190" s="405"/>
      <c r="C1190" s="405"/>
      <c r="G1190" s="1">
        <f>+G1189+E1190-F1190</f>
        <v>76.000000000000028</v>
      </c>
    </row>
    <row r="1191" spans="2:7">
      <c r="B1191" s="405"/>
      <c r="C1191" s="405"/>
      <c r="G1191" s="1">
        <f>+G1190+E1191-F1191</f>
        <v>76.000000000000028</v>
      </c>
    </row>
    <row r="1192" spans="2:7">
      <c r="B1192" s="405"/>
      <c r="C1192" s="405"/>
      <c r="G1192" s="1">
        <f>+G1191+E1192-F1192</f>
        <v>76.000000000000028</v>
      </c>
    </row>
    <row r="1193" spans="2:7">
      <c r="B1193" s="405"/>
      <c r="C1193" s="405"/>
      <c r="G1193" s="1">
        <f>+G1192+E1193-F1193</f>
        <v>76.000000000000028</v>
      </c>
    </row>
    <row r="1194" spans="2:7">
      <c r="B1194" s="405"/>
      <c r="C1194" s="405"/>
      <c r="G1194" s="1">
        <f>+G1193+E1194-F1194</f>
        <v>76.000000000000028</v>
      </c>
    </row>
    <row r="1195" spans="2:7">
      <c r="B1195" s="405"/>
      <c r="C1195" s="405"/>
      <c r="G1195" s="1">
        <f>+G1194+E1195-F1195</f>
        <v>76.000000000000028</v>
      </c>
    </row>
    <row r="1196" spans="2:7">
      <c r="B1196" s="405"/>
      <c r="C1196" s="405"/>
      <c r="G1196" s="1">
        <f>+G1195+E1196-F1196</f>
        <v>76.000000000000028</v>
      </c>
    </row>
    <row r="1197" spans="2:7">
      <c r="B1197" s="405"/>
      <c r="C1197" s="405"/>
      <c r="G1197" s="1">
        <f>+G1196+E1197-F1197</f>
        <v>76.000000000000028</v>
      </c>
    </row>
    <row r="1198" spans="2:7">
      <c r="B1198" s="405"/>
      <c r="C1198" s="405"/>
      <c r="G1198" s="1">
        <f>+G1197+E1198-F1198</f>
        <v>76.000000000000028</v>
      </c>
    </row>
    <row r="1199" spans="2:7">
      <c r="B1199" s="405"/>
      <c r="C1199" s="405"/>
      <c r="G1199" s="1">
        <f>+G1198+E1199-F1199</f>
        <v>76.000000000000028</v>
      </c>
    </row>
    <row r="1200" spans="2:7">
      <c r="B1200" s="405"/>
      <c r="C1200" s="405"/>
      <c r="G1200" s="1">
        <f>+G1199+E1200-F1200</f>
        <v>76.000000000000028</v>
      </c>
    </row>
    <row r="1201" spans="2:7">
      <c r="B1201" s="405"/>
      <c r="C1201" s="405"/>
      <c r="G1201" s="1">
        <f>+G1200+E1201-F1201</f>
        <v>76.000000000000028</v>
      </c>
    </row>
    <row r="1202" spans="2:7">
      <c r="B1202" s="405"/>
      <c r="C1202" s="405"/>
      <c r="G1202" s="1">
        <f>+G1201+E1202-F1202</f>
        <v>76.000000000000028</v>
      </c>
    </row>
    <row r="1203" spans="2:7">
      <c r="B1203" s="405"/>
      <c r="C1203" s="405"/>
      <c r="G1203" s="1">
        <f>+G1202+E1203-F1203</f>
        <v>76.000000000000028</v>
      </c>
    </row>
    <row r="1204" spans="2:7">
      <c r="B1204" s="405"/>
      <c r="C1204" s="405"/>
      <c r="G1204" s="1">
        <f>+G1203+E1204-F1204</f>
        <v>76.000000000000028</v>
      </c>
    </row>
    <row r="1205" spans="2:7">
      <c r="B1205" s="405"/>
      <c r="C1205" s="405"/>
      <c r="G1205" s="1">
        <f>+G1204+E1205-F1205</f>
        <v>76.000000000000028</v>
      </c>
    </row>
    <row r="1206" spans="2:7">
      <c r="B1206" s="405"/>
      <c r="C1206" s="405"/>
      <c r="G1206" s="1">
        <f>+G1205+E1206-F1206</f>
        <v>76.000000000000028</v>
      </c>
    </row>
    <row r="1207" spans="2:7">
      <c r="B1207" s="405"/>
      <c r="C1207" s="405"/>
      <c r="G1207" s="1">
        <f>+G1206+E1207-F1207</f>
        <v>76.000000000000028</v>
      </c>
    </row>
    <row r="1208" spans="2:7">
      <c r="B1208" s="405"/>
      <c r="C1208" s="405"/>
      <c r="G1208" s="1">
        <f>+G1207+E1208-F1208</f>
        <v>76.000000000000028</v>
      </c>
    </row>
    <row r="1209" spans="2:7">
      <c r="B1209" s="405"/>
      <c r="C1209" s="405"/>
      <c r="G1209" s="1">
        <f>+G1208+E1209-F1209</f>
        <v>76.000000000000028</v>
      </c>
    </row>
    <row r="1210" spans="2:7">
      <c r="B1210" s="405"/>
      <c r="C1210" s="405"/>
      <c r="G1210" s="1">
        <f>+G1209+E1210-F1210</f>
        <v>76.000000000000028</v>
      </c>
    </row>
    <row r="1211" spans="2:7">
      <c r="B1211" s="405"/>
      <c r="C1211" s="405"/>
      <c r="G1211" s="1">
        <f>+G1210+E1211-F1211</f>
        <v>76.000000000000028</v>
      </c>
    </row>
    <row r="1212" spans="2:7">
      <c r="B1212" s="405"/>
      <c r="C1212" s="405"/>
      <c r="G1212" s="1">
        <f>+G1211+E1212-F1212</f>
        <v>76.000000000000028</v>
      </c>
    </row>
    <row r="1213" spans="2:7">
      <c r="B1213" s="405"/>
      <c r="C1213" s="405"/>
      <c r="G1213" s="1">
        <f>+G1212+E1213-F1213</f>
        <v>76.000000000000028</v>
      </c>
    </row>
    <row r="1214" spans="2:7">
      <c r="B1214" s="405"/>
      <c r="C1214" s="405"/>
      <c r="G1214" s="1">
        <f>+G1213+E1214-F1214</f>
        <v>76.000000000000028</v>
      </c>
    </row>
    <row r="1215" spans="2:7">
      <c r="B1215" s="405"/>
      <c r="C1215" s="405"/>
      <c r="G1215" s="1">
        <f>+G1214+E1215-F1215</f>
        <v>76.000000000000028</v>
      </c>
    </row>
    <row r="1216" spans="2:7">
      <c r="B1216" s="405"/>
      <c r="C1216" s="405"/>
      <c r="G1216" s="1">
        <f>+G1215+E1216-F1216</f>
        <v>76.000000000000028</v>
      </c>
    </row>
    <row r="1217" spans="2:7">
      <c r="B1217" s="405"/>
      <c r="C1217" s="405"/>
      <c r="G1217" s="1">
        <f>+G1216+E1217-F1217</f>
        <v>76.000000000000028</v>
      </c>
    </row>
    <row r="1218" spans="2:7">
      <c r="B1218" s="405"/>
      <c r="C1218" s="405"/>
      <c r="G1218" s="1">
        <f>+G1217+E1218-F1218</f>
        <v>76.000000000000028</v>
      </c>
    </row>
    <row r="1219" spans="2:7">
      <c r="B1219" s="405"/>
      <c r="C1219" s="405"/>
      <c r="G1219" s="1">
        <f>+G1218+E1219-F1219</f>
        <v>76.000000000000028</v>
      </c>
    </row>
    <row r="1220" spans="2:7">
      <c r="B1220" s="405"/>
      <c r="C1220" s="405"/>
      <c r="G1220" s="1">
        <f>+G1219+E1220-F1220</f>
        <v>76.000000000000028</v>
      </c>
    </row>
    <row r="1221" spans="2:7">
      <c r="B1221" s="405"/>
      <c r="C1221" s="405"/>
      <c r="G1221" s="1">
        <f>+G1220+E1221-F1221</f>
        <v>76.000000000000028</v>
      </c>
    </row>
    <row r="1222" spans="2:7">
      <c r="B1222" s="405"/>
      <c r="C1222" s="405"/>
      <c r="G1222" s="1">
        <f>+G1221+E1222-F1222</f>
        <v>76.000000000000028</v>
      </c>
    </row>
    <row r="1223" spans="2:7">
      <c r="B1223" s="405"/>
      <c r="C1223" s="405"/>
      <c r="G1223" s="1">
        <f>+G1222+E1223-F1223</f>
        <v>76.000000000000028</v>
      </c>
    </row>
    <row r="1224" spans="2:7">
      <c r="B1224" s="405"/>
      <c r="C1224" s="405"/>
      <c r="G1224" s="1">
        <f>+G1223+E1224-F1224</f>
        <v>76.000000000000028</v>
      </c>
    </row>
    <row r="1225" spans="2:7">
      <c r="B1225" s="405"/>
      <c r="C1225" s="405"/>
      <c r="G1225" s="1">
        <f>+G1224+E1225-F1225</f>
        <v>76.000000000000028</v>
      </c>
    </row>
    <row r="1226" spans="2:7">
      <c r="B1226" s="405"/>
      <c r="C1226" s="405"/>
      <c r="G1226" s="1">
        <f>+G1225+E1226-F1226</f>
        <v>76.000000000000028</v>
      </c>
    </row>
    <row r="1227" spans="2:7">
      <c r="B1227" s="405"/>
      <c r="C1227" s="405"/>
      <c r="G1227" s="1">
        <f>+G1226+E1227-F1227</f>
        <v>76.000000000000028</v>
      </c>
    </row>
    <row r="1228" spans="2:7">
      <c r="B1228" s="405"/>
      <c r="C1228" s="405"/>
      <c r="G1228" s="1">
        <f>+G1227+E1228-F1228</f>
        <v>76.000000000000028</v>
      </c>
    </row>
    <row r="1229" spans="2:7">
      <c r="B1229" s="405"/>
      <c r="C1229" s="405"/>
      <c r="G1229" s="1">
        <f>+G1228+E1229-F1229</f>
        <v>76.000000000000028</v>
      </c>
    </row>
    <row r="1230" spans="2:7">
      <c r="B1230" s="405"/>
      <c r="C1230" s="405"/>
      <c r="G1230" s="1">
        <f>+G1229+E1230-F1230</f>
        <v>76.000000000000028</v>
      </c>
    </row>
    <row r="1231" spans="2:7">
      <c r="B1231" s="405"/>
      <c r="C1231" s="405"/>
      <c r="G1231" s="1">
        <f>+G1230+E1231-F1231</f>
        <v>76.000000000000028</v>
      </c>
    </row>
    <row r="1232" spans="2:7">
      <c r="B1232" s="405"/>
      <c r="C1232" s="405"/>
      <c r="G1232" s="1">
        <f>+G1231+E1232-F1232</f>
        <v>76.000000000000028</v>
      </c>
    </row>
    <row r="1233" spans="2:7">
      <c r="B1233" s="405"/>
      <c r="C1233" s="405"/>
      <c r="G1233" s="1">
        <f>+G1232+E1233-F1233</f>
        <v>76.000000000000028</v>
      </c>
    </row>
    <row r="1234" spans="2:7">
      <c r="B1234" s="405"/>
      <c r="C1234" s="405"/>
      <c r="G1234" s="1">
        <f>+G1233+E1234-F1234</f>
        <v>76.000000000000028</v>
      </c>
    </row>
    <row r="1235" spans="2:7">
      <c r="B1235" s="405"/>
      <c r="C1235" s="405"/>
      <c r="G1235" s="1">
        <f>+G1234+E1235-F1235</f>
        <v>76.000000000000028</v>
      </c>
    </row>
    <row r="1236" spans="2:7">
      <c r="B1236" s="405"/>
      <c r="C1236" s="405"/>
      <c r="G1236" s="1">
        <f>+G1235+E1236-F1236</f>
        <v>76.000000000000028</v>
      </c>
    </row>
    <row r="1237" spans="2:7">
      <c r="B1237" s="405"/>
      <c r="C1237" s="405"/>
      <c r="G1237" s="1">
        <f>+G1236+E1237-F1237</f>
        <v>76.000000000000028</v>
      </c>
    </row>
    <row r="1238" spans="2:7">
      <c r="B1238" s="405"/>
      <c r="C1238" s="405"/>
      <c r="G1238" s="1">
        <f>+G1237+E1238-F1238</f>
        <v>76.000000000000028</v>
      </c>
    </row>
    <row r="1239" spans="2:7">
      <c r="B1239" s="405"/>
      <c r="C1239" s="405"/>
      <c r="G1239" s="1">
        <f>+G1238+E1239-F1239</f>
        <v>76.000000000000028</v>
      </c>
    </row>
    <row r="1240" spans="2:7">
      <c r="B1240" s="405"/>
      <c r="C1240" s="405"/>
      <c r="G1240" s="1">
        <f>+G1239+E1240-F1240</f>
        <v>76.000000000000028</v>
      </c>
    </row>
    <row r="1241" spans="2:7">
      <c r="B1241" s="405"/>
      <c r="C1241" s="405"/>
      <c r="G1241" s="1">
        <f>+G1240+E1241-F1241</f>
        <v>76.000000000000028</v>
      </c>
    </row>
    <row r="1242" spans="2:7">
      <c r="B1242" s="405"/>
      <c r="C1242" s="405"/>
      <c r="G1242" s="1">
        <f>+G1241+E1242-F1242</f>
        <v>76.000000000000028</v>
      </c>
    </row>
    <row r="1243" spans="2:7">
      <c r="B1243" s="405"/>
      <c r="C1243" s="405"/>
      <c r="G1243" s="1">
        <f>+G1242+E1243-F1243</f>
        <v>76.000000000000028</v>
      </c>
    </row>
    <row r="1244" spans="2:7">
      <c r="B1244" s="405"/>
      <c r="C1244" s="405"/>
      <c r="G1244" s="1">
        <f>+G1243+E1244-F1244</f>
        <v>76.000000000000028</v>
      </c>
    </row>
    <row r="1245" spans="2:7">
      <c r="B1245" s="405"/>
      <c r="C1245" s="405"/>
      <c r="G1245" s="1">
        <f>+G1244+E1245-F1245</f>
        <v>76.000000000000028</v>
      </c>
    </row>
    <row r="1246" spans="2:7">
      <c r="B1246" s="405"/>
      <c r="C1246" s="405"/>
      <c r="G1246" s="1">
        <f>+G1245+E1246-F1246</f>
        <v>76.000000000000028</v>
      </c>
    </row>
    <row r="1247" spans="2:7">
      <c r="B1247" s="405"/>
      <c r="C1247" s="405"/>
      <c r="G1247" s="1">
        <f>+G1246+E1247-F1247</f>
        <v>76.000000000000028</v>
      </c>
    </row>
    <row r="1248" spans="2:7">
      <c r="B1248" s="405"/>
      <c r="C1248" s="405"/>
      <c r="G1248" s="1">
        <f>+G1247+E1248-F1248</f>
        <v>76.000000000000028</v>
      </c>
    </row>
    <row r="1249" spans="2:7">
      <c r="B1249" s="405"/>
      <c r="C1249" s="405"/>
      <c r="G1249" s="1">
        <f>+G1248+E1249-F1249</f>
        <v>76.000000000000028</v>
      </c>
    </row>
    <row r="1250" spans="2:7">
      <c r="B1250" s="405"/>
      <c r="C1250" s="405"/>
      <c r="G1250" s="1">
        <f>+G1249+E1250-F1250</f>
        <v>76.000000000000028</v>
      </c>
    </row>
    <row r="1251" spans="2:7">
      <c r="B1251" s="405"/>
      <c r="C1251" s="405"/>
      <c r="G1251" s="1">
        <f>+G1250+E1251-F1251</f>
        <v>76.000000000000028</v>
      </c>
    </row>
    <row r="1252" spans="2:7">
      <c r="B1252" s="405"/>
      <c r="C1252" s="405"/>
      <c r="G1252" s="1">
        <f>+G1251+E1252-F1252</f>
        <v>76.000000000000028</v>
      </c>
    </row>
    <row r="1253" spans="2:7">
      <c r="B1253" s="405"/>
      <c r="C1253" s="405"/>
      <c r="G1253" s="1">
        <f>+G1252+E1253-F1253</f>
        <v>76.000000000000028</v>
      </c>
    </row>
    <row r="1254" spans="2:7">
      <c r="B1254" s="405"/>
      <c r="C1254" s="405"/>
      <c r="G1254" s="1">
        <f>+G1253+E1254-F1254</f>
        <v>76.000000000000028</v>
      </c>
    </row>
    <row r="1255" spans="2:7">
      <c r="B1255" s="405"/>
      <c r="C1255" s="405"/>
      <c r="G1255" s="1">
        <f>+G1254+E1255-F1255</f>
        <v>76.000000000000028</v>
      </c>
    </row>
    <row r="1256" spans="2:7">
      <c r="B1256" s="405"/>
      <c r="C1256" s="405"/>
      <c r="G1256" s="1">
        <f>+G1255+E1256-F1256</f>
        <v>76.000000000000028</v>
      </c>
    </row>
    <row r="1257" spans="2:7">
      <c r="B1257" s="405"/>
      <c r="C1257" s="405"/>
      <c r="G1257" s="1">
        <f>+G1256+E1257-F1257</f>
        <v>76.000000000000028</v>
      </c>
    </row>
    <row r="1258" spans="2:7">
      <c r="B1258" s="405"/>
      <c r="C1258" s="405"/>
      <c r="G1258" s="1">
        <f>+G1257+E1258-F1258</f>
        <v>76.000000000000028</v>
      </c>
    </row>
    <row r="1259" spans="2:7">
      <c r="B1259" s="405"/>
      <c r="C1259" s="405"/>
      <c r="G1259" s="1">
        <f>+G1258+E1259-F1259</f>
        <v>76.000000000000028</v>
      </c>
    </row>
    <row r="1260" spans="2:7">
      <c r="B1260" s="405"/>
      <c r="C1260" s="405"/>
      <c r="G1260" s="1">
        <f>+G1259+E1260-F1260</f>
        <v>76.000000000000028</v>
      </c>
    </row>
    <row r="1261" spans="2:7">
      <c r="B1261" s="405"/>
      <c r="C1261" s="405"/>
      <c r="G1261" s="1">
        <f>+G1260+E1261-F1261</f>
        <v>76.000000000000028</v>
      </c>
    </row>
    <row r="1262" spans="2:7">
      <c r="B1262" s="405"/>
      <c r="C1262" s="405"/>
      <c r="G1262" s="1">
        <f>+G1261+E1262-F1262</f>
        <v>76.000000000000028</v>
      </c>
    </row>
    <row r="1263" spans="2:7">
      <c r="B1263" s="405"/>
      <c r="C1263" s="405"/>
      <c r="G1263" s="1">
        <f>+G1262+E1263-F1263</f>
        <v>76.000000000000028</v>
      </c>
    </row>
    <row r="1264" spans="2:7">
      <c r="B1264" s="405"/>
      <c r="C1264" s="405"/>
      <c r="G1264" s="1">
        <f>+G1263+E1264-F1264</f>
        <v>76.000000000000028</v>
      </c>
    </row>
    <row r="1265" spans="2:7">
      <c r="B1265" s="405"/>
      <c r="C1265" s="405"/>
      <c r="G1265" s="1">
        <f>+G1264+E1265-F1265</f>
        <v>76.000000000000028</v>
      </c>
    </row>
    <row r="1266" spans="2:7">
      <c r="B1266" s="405"/>
      <c r="C1266" s="405"/>
      <c r="G1266" s="1">
        <f>+G1265+E1266-F1266</f>
        <v>76.000000000000028</v>
      </c>
    </row>
    <row r="1267" spans="2:7">
      <c r="B1267" s="405"/>
      <c r="C1267" s="405"/>
      <c r="G1267" s="1">
        <f>+G1266+E1267-F1267</f>
        <v>76.000000000000028</v>
      </c>
    </row>
    <row r="1268" spans="2:7">
      <c r="B1268" s="405"/>
      <c r="C1268" s="405"/>
      <c r="G1268" s="1">
        <f>+G1267+E1268-F1268</f>
        <v>76.000000000000028</v>
      </c>
    </row>
    <row r="1269" spans="2:7">
      <c r="B1269" s="405"/>
      <c r="C1269" s="405"/>
      <c r="G1269" s="1">
        <f>+G1268+E1269-F1269</f>
        <v>76.000000000000028</v>
      </c>
    </row>
    <row r="1270" spans="2:7">
      <c r="B1270" s="405"/>
      <c r="C1270" s="405"/>
      <c r="G1270" s="1">
        <f>+G1269+E1270-F1270</f>
        <v>76.000000000000028</v>
      </c>
    </row>
    <row r="1271" spans="2:7">
      <c r="B1271" s="405"/>
      <c r="C1271" s="405"/>
      <c r="G1271" s="1">
        <f>+G1270+E1271-F1271</f>
        <v>76.000000000000028</v>
      </c>
    </row>
    <row r="1272" spans="2:7">
      <c r="B1272" s="405"/>
      <c r="C1272" s="405"/>
      <c r="G1272" s="1">
        <f>+G1271+E1272-F1272</f>
        <v>76.000000000000028</v>
      </c>
    </row>
    <row r="1273" spans="2:7">
      <c r="B1273" s="405"/>
      <c r="C1273" s="405"/>
      <c r="G1273" s="1">
        <f>+G1272+E1273-F1273</f>
        <v>76.000000000000028</v>
      </c>
    </row>
    <row r="1274" spans="2:7">
      <c r="B1274" s="405"/>
      <c r="C1274" s="405"/>
      <c r="G1274" s="1">
        <f>+G1273+E1274-F1274</f>
        <v>76.000000000000028</v>
      </c>
    </row>
    <row r="1275" spans="2:7">
      <c r="B1275" s="405"/>
      <c r="C1275" s="405"/>
      <c r="G1275" s="1">
        <f>+G1274+E1275-F1275</f>
        <v>76.000000000000028</v>
      </c>
    </row>
    <row r="1276" spans="2:7">
      <c r="B1276" s="405"/>
      <c r="C1276" s="405"/>
      <c r="G1276" s="1">
        <f>+G1275+E1276-F1276</f>
        <v>76.000000000000028</v>
      </c>
    </row>
    <row r="1277" spans="2:7">
      <c r="B1277" s="405"/>
      <c r="C1277" s="405"/>
      <c r="G1277" s="1">
        <f>+G1276+E1277-F1277</f>
        <v>76.000000000000028</v>
      </c>
    </row>
    <row r="1278" spans="2:7">
      <c r="B1278" s="405"/>
      <c r="C1278" s="405"/>
      <c r="G1278" s="1">
        <f>+G1277+E1278-F1278</f>
        <v>76.000000000000028</v>
      </c>
    </row>
    <row r="1279" spans="2:7">
      <c r="B1279" s="405"/>
      <c r="C1279" s="405"/>
      <c r="G1279" s="1">
        <f>+G1278+E1279-F1279</f>
        <v>76.000000000000028</v>
      </c>
    </row>
    <row r="1280" spans="2:7">
      <c r="B1280" s="405"/>
      <c r="C1280" s="405"/>
      <c r="G1280" s="1">
        <f>+G1279+E1280-F1280</f>
        <v>76.000000000000028</v>
      </c>
    </row>
    <row r="1281" spans="2:7">
      <c r="B1281" s="405"/>
      <c r="C1281" s="405"/>
      <c r="G1281" s="1">
        <f>+G1280+E1281-F1281</f>
        <v>76.000000000000028</v>
      </c>
    </row>
    <row r="1282" spans="2:7">
      <c r="B1282" s="405"/>
      <c r="C1282" s="405"/>
      <c r="G1282" s="1">
        <f>+G1281+E1282-F1282</f>
        <v>76.000000000000028</v>
      </c>
    </row>
    <row r="1283" spans="2:7">
      <c r="B1283" s="405"/>
      <c r="C1283" s="405"/>
      <c r="G1283" s="1">
        <f>+G1282+E1283-F1283</f>
        <v>76.000000000000028</v>
      </c>
    </row>
    <row r="1284" spans="2:7">
      <c r="B1284" s="405"/>
      <c r="C1284" s="405"/>
      <c r="G1284" s="1">
        <f>+G1283+E1284-F1284</f>
        <v>76.000000000000028</v>
      </c>
    </row>
    <row r="1285" spans="2:7">
      <c r="B1285" s="405"/>
      <c r="C1285" s="405"/>
      <c r="G1285" s="1">
        <f>+G1284+E1285-F1285</f>
        <v>76.000000000000028</v>
      </c>
    </row>
    <row r="1286" spans="2:7">
      <c r="B1286" s="405"/>
      <c r="C1286" s="405"/>
      <c r="G1286" s="1">
        <f>+G1285+E1286-F1286</f>
        <v>76.000000000000028</v>
      </c>
    </row>
    <row r="1287" spans="2:7">
      <c r="B1287" s="405"/>
      <c r="C1287" s="405"/>
      <c r="G1287" s="1">
        <f>+G1286+E1287-F1287</f>
        <v>76.000000000000028</v>
      </c>
    </row>
    <row r="1288" spans="2:7">
      <c r="B1288" s="405"/>
      <c r="C1288" s="405"/>
      <c r="G1288" s="1">
        <f>+G1287+E1288-F1288</f>
        <v>76.000000000000028</v>
      </c>
    </row>
    <row r="1289" spans="2:7">
      <c r="B1289" s="405"/>
      <c r="C1289" s="405"/>
      <c r="G1289" s="1">
        <f>+G1288+E1289-F1289</f>
        <v>76.000000000000028</v>
      </c>
    </row>
    <row r="1290" spans="2:7">
      <c r="B1290" s="405"/>
      <c r="C1290" s="405"/>
      <c r="G1290" s="1">
        <f>+G1289+E1290-F1290</f>
        <v>76.000000000000028</v>
      </c>
    </row>
    <row r="1291" spans="2:7">
      <c r="B1291" s="405"/>
      <c r="C1291" s="405"/>
      <c r="G1291" s="1">
        <f>+G1290+E1291-F1291</f>
        <v>76.000000000000028</v>
      </c>
    </row>
    <row r="1292" spans="2:7">
      <c r="B1292" s="405"/>
      <c r="C1292" s="405"/>
      <c r="G1292" s="1">
        <f>+G1291+E1292-F1292</f>
        <v>76.000000000000028</v>
      </c>
    </row>
    <row r="1293" spans="2:7">
      <c r="B1293" s="405"/>
      <c r="C1293" s="405"/>
      <c r="G1293" s="1">
        <f>+G1292+E1293-F1293</f>
        <v>76.000000000000028</v>
      </c>
    </row>
    <row r="1294" spans="2:7">
      <c r="B1294" s="405"/>
      <c r="C1294" s="405"/>
      <c r="G1294" s="1">
        <f>+G1293+E1294-F1294</f>
        <v>76.000000000000028</v>
      </c>
    </row>
    <row r="1295" spans="2:7">
      <c r="B1295" s="405"/>
      <c r="C1295" s="405"/>
      <c r="G1295" s="1">
        <f>+G1294+E1295-F1295</f>
        <v>76.000000000000028</v>
      </c>
    </row>
    <row r="1296" spans="2:7">
      <c r="B1296" s="405"/>
      <c r="C1296" s="405"/>
      <c r="G1296" s="1">
        <f>+G1295+E1296-F1296</f>
        <v>76.000000000000028</v>
      </c>
    </row>
    <row r="1297" spans="2:7">
      <c r="B1297" s="405"/>
      <c r="C1297" s="405"/>
      <c r="G1297" s="1">
        <f>+G1296+E1297-F1297</f>
        <v>76.000000000000028</v>
      </c>
    </row>
    <row r="1298" spans="2:7">
      <c r="B1298" s="405"/>
      <c r="C1298" s="405"/>
      <c r="G1298" s="1">
        <f>+G1297+E1298-F1298</f>
        <v>76.000000000000028</v>
      </c>
    </row>
    <row r="1299" spans="2:7">
      <c r="B1299" s="405"/>
      <c r="C1299" s="405"/>
      <c r="G1299" s="1">
        <f>+G1298+E1299-F1299</f>
        <v>76.000000000000028</v>
      </c>
    </row>
    <row r="1300" spans="2:7">
      <c r="B1300" s="405"/>
      <c r="C1300" s="405"/>
      <c r="G1300" s="1">
        <f>+G1299+E1300-F1300</f>
        <v>76.000000000000028</v>
      </c>
    </row>
    <row r="1301" spans="2:7">
      <c r="B1301" s="405"/>
      <c r="C1301" s="405"/>
      <c r="G1301" s="1">
        <f>+G1300+E1301-F1301</f>
        <v>76.000000000000028</v>
      </c>
    </row>
    <row r="1302" spans="2:7">
      <c r="B1302" s="405"/>
      <c r="C1302" s="405"/>
      <c r="G1302" s="1">
        <f>+G1301+E1302-F1302</f>
        <v>76.000000000000028</v>
      </c>
    </row>
    <row r="1303" spans="2:7">
      <c r="B1303" s="405"/>
      <c r="C1303" s="405"/>
      <c r="G1303" s="1">
        <f>+G1302+E1303-F1303</f>
        <v>76.000000000000028</v>
      </c>
    </row>
    <row r="1304" spans="2:7">
      <c r="B1304" s="405"/>
      <c r="C1304" s="405"/>
      <c r="G1304" s="1">
        <f>+G1303+E1304-F1304</f>
        <v>76.000000000000028</v>
      </c>
    </row>
    <row r="1305" spans="2:7">
      <c r="B1305" s="405"/>
      <c r="C1305" s="405"/>
      <c r="G1305" s="1">
        <f>+G1304+E1305-F1305</f>
        <v>76.000000000000028</v>
      </c>
    </row>
    <row r="1306" spans="2:7">
      <c r="B1306" s="405"/>
      <c r="C1306" s="405"/>
      <c r="G1306" s="1">
        <f>+G1305+E1306-F1306</f>
        <v>76.000000000000028</v>
      </c>
    </row>
    <row r="1307" spans="2:7">
      <c r="B1307" s="405"/>
      <c r="C1307" s="405"/>
      <c r="G1307" s="1">
        <f>+G1306+E1307-F1307</f>
        <v>76.000000000000028</v>
      </c>
    </row>
    <row r="1308" spans="2:7">
      <c r="B1308" s="405"/>
      <c r="C1308" s="405"/>
      <c r="G1308" s="1">
        <f>+G1307+E1308-F1308</f>
        <v>76.000000000000028</v>
      </c>
    </row>
  </sheetData>
  <autoFilter ref="A4:I578" xr:uid="{00000000-0009-0000-0000-000010000000}"/>
  <mergeCells count="5">
    <mergeCell ref="I972:K972"/>
    <mergeCell ref="B2:G2"/>
    <mergeCell ref="J754:L754"/>
    <mergeCell ref="J943:L943"/>
    <mergeCell ref="J964:L964"/>
  </mergeCells>
  <pageMargins left="0.70866141732283472" right="0.70866141732283472" top="0.78740157480314965" bottom="0.94488188976377963" header="0.31496062992125984" footer="0.31496062992125984"/>
  <pageSetup paperSize="9" scale="80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2:AD54"/>
  <sheetViews>
    <sheetView workbookViewId="0">
      <selection activeCell="AA15" sqref="AA15"/>
    </sheetView>
  </sheetViews>
  <sheetFormatPr defaultColWidth="11.42578125" defaultRowHeight="15"/>
  <cols>
    <col min="1" max="1" width="5" customWidth="1"/>
    <col min="2" max="2" width="51.42578125" bestFit="1" customWidth="1"/>
    <col min="3" max="3" width="11.28515625" hidden="1" customWidth="1"/>
    <col min="4" max="4" width="6.28515625" hidden="1" customWidth="1"/>
    <col min="5" max="6" width="10.85546875" customWidth="1"/>
    <col min="7" max="9" width="11.42578125" customWidth="1"/>
    <col min="10" max="11" width="12.85546875" customWidth="1"/>
    <col min="12" max="12" width="11.28515625" customWidth="1"/>
    <col min="13" max="13" width="13" customWidth="1"/>
    <col min="14" max="14" width="17.140625" customWidth="1"/>
    <col min="15" max="15" width="12.5703125" customWidth="1"/>
    <col min="16" max="16" width="11.42578125" customWidth="1"/>
    <col min="17" max="18" width="12.42578125" customWidth="1"/>
    <col min="19" max="19" width="11.42578125" customWidth="1"/>
    <col min="20" max="20" width="15.85546875" customWidth="1"/>
    <col min="21" max="21" width="18.42578125" customWidth="1"/>
    <col min="22" max="23" width="11.42578125" customWidth="1"/>
    <col min="24" max="25" width="13" customWidth="1"/>
    <col min="26" max="27" width="11.42578125" customWidth="1"/>
  </cols>
  <sheetData>
    <row r="2" spans="1:29">
      <c r="A2" s="467"/>
      <c r="B2" s="467"/>
      <c r="C2" s="467"/>
      <c r="D2" s="467"/>
      <c r="E2" s="462" t="s">
        <v>737</v>
      </c>
      <c r="F2" s="463"/>
      <c r="G2" s="463"/>
      <c r="H2" s="463"/>
      <c r="I2" s="463"/>
      <c r="J2" s="463"/>
      <c r="K2" s="463"/>
      <c r="L2" s="464" t="s">
        <v>738</v>
      </c>
      <c r="M2" s="465"/>
      <c r="N2" s="465"/>
      <c r="O2" s="465"/>
      <c r="P2" s="465"/>
      <c r="Q2" s="465"/>
      <c r="R2" s="463"/>
      <c r="S2" s="464" t="s">
        <v>17</v>
      </c>
      <c r="T2" s="465"/>
      <c r="U2" s="465"/>
      <c r="V2" s="465"/>
      <c r="W2" s="465"/>
      <c r="X2" s="465"/>
      <c r="Y2" s="466"/>
      <c r="Z2" s="367" t="s">
        <v>184</v>
      </c>
      <c r="AA2" s="343" t="s">
        <v>739</v>
      </c>
      <c r="AB2" s="467"/>
      <c r="AC2" s="467"/>
    </row>
    <row r="3" spans="1:29" ht="18" customHeight="1">
      <c r="A3" s="467"/>
      <c r="B3" s="468" t="s">
        <v>740</v>
      </c>
      <c r="C3" s="468" t="s">
        <v>598</v>
      </c>
      <c r="D3" s="468"/>
      <c r="E3" s="469" t="s">
        <v>41</v>
      </c>
      <c r="F3" s="399" t="s">
        <v>27</v>
      </c>
      <c r="G3" s="397" t="s">
        <v>28</v>
      </c>
      <c r="H3" s="397" t="s">
        <v>29</v>
      </c>
      <c r="I3" s="398" t="s">
        <v>12</v>
      </c>
      <c r="J3" s="470" t="s">
        <v>19</v>
      </c>
      <c r="K3" s="471" t="s">
        <v>20</v>
      </c>
      <c r="L3" s="469" t="s">
        <v>41</v>
      </c>
      <c r="M3" s="399" t="s">
        <v>27</v>
      </c>
      <c r="N3" s="397" t="s">
        <v>28</v>
      </c>
      <c r="O3" s="397" t="s">
        <v>29</v>
      </c>
      <c r="P3" s="398" t="s">
        <v>12</v>
      </c>
      <c r="Q3" s="470" t="s">
        <v>19</v>
      </c>
      <c r="R3" s="471" t="s">
        <v>20</v>
      </c>
      <c r="S3" s="469" t="s">
        <v>41</v>
      </c>
      <c r="T3" s="399" t="s">
        <v>27</v>
      </c>
      <c r="U3" s="397" t="s">
        <v>28</v>
      </c>
      <c r="V3" s="397" t="s">
        <v>29</v>
      </c>
      <c r="W3" s="398" t="s">
        <v>12</v>
      </c>
      <c r="X3" s="470" t="s">
        <v>19</v>
      </c>
      <c r="Y3" s="471" t="s">
        <v>20</v>
      </c>
      <c r="Z3" s="472" t="s">
        <v>741</v>
      </c>
      <c r="AA3" s="473" t="s">
        <v>742</v>
      </c>
      <c r="AB3" s="474" t="s">
        <v>598</v>
      </c>
      <c r="AC3" s="467"/>
    </row>
    <row r="4" spans="1:29">
      <c r="A4" s="467"/>
      <c r="B4" s="475" t="s">
        <v>743</v>
      </c>
      <c r="C4" s="468"/>
      <c r="D4" s="468"/>
      <c r="E4" s="476">
        <f>'[1]resumen socio'!$E$51</f>
        <v>520</v>
      </c>
      <c r="F4" s="477">
        <f>'[1]resumen socio'!$F$51</f>
        <v>130</v>
      </c>
      <c r="G4" s="477">
        <f>'[1]resumen socio'!$G$51</f>
        <v>130</v>
      </c>
      <c r="H4" s="477">
        <f>'[1]resumen socio'!$H$51</f>
        <v>130</v>
      </c>
      <c r="I4" s="477">
        <f>'[1]resumen socio'!$I$51</f>
        <v>65</v>
      </c>
      <c r="J4" s="478">
        <f>'[1]resumen socio'!$J$51</f>
        <v>122</v>
      </c>
      <c r="K4" s="478">
        <f>'[1]resumen socio'!$K$51</f>
        <v>1705</v>
      </c>
      <c r="L4" s="479">
        <f>'[1]resumen socio'!$L$51</f>
        <v>0</v>
      </c>
      <c r="M4" s="479">
        <f>'[1]resumen socio'!$M$51</f>
        <v>0</v>
      </c>
      <c r="N4" s="479">
        <f>'[1]resumen socio'!$N$51</f>
        <v>0</v>
      </c>
      <c r="O4" s="479">
        <f>'[1]resumen socio'!$O$51</f>
        <v>0</v>
      </c>
      <c r="P4" s="479">
        <f>'[1]resumen socio'!$P$51</f>
        <v>0</v>
      </c>
      <c r="Q4" s="479">
        <f>'[1]resumen socio'!$Q$51</f>
        <v>43.9</v>
      </c>
      <c r="R4" s="480">
        <f>'[1]resumen socio'!$R$51</f>
        <v>4350.1000000000004</v>
      </c>
      <c r="S4" s="479">
        <f>'[1]resumen socio'!$S$51</f>
        <v>300</v>
      </c>
      <c r="T4" s="479">
        <f>'[1]resumen socio'!$T$51</f>
        <v>0</v>
      </c>
      <c r="U4" s="479">
        <f>'[1]resumen socio'!$U$51</f>
        <v>0</v>
      </c>
      <c r="V4" s="479">
        <f>'[1]resumen socio'!$V$51</f>
        <v>0</v>
      </c>
      <c r="W4" s="479">
        <f>'[1]resumen socio'!$W$51</f>
        <v>0</v>
      </c>
      <c r="X4" s="479">
        <f>'[1]resumen socio'!$X$51</f>
        <v>0</v>
      </c>
      <c r="Y4" s="480">
        <f>'[1]resumen socio'!$Y$51</f>
        <v>1050</v>
      </c>
      <c r="Z4" s="480">
        <f>'[1]resumen socio'!$Z$51</f>
        <v>565</v>
      </c>
      <c r="AA4" s="480">
        <f>'[1]resumen socio'!$AA$51</f>
        <v>264.3</v>
      </c>
      <c r="AB4" s="475">
        <f>'[1]resumen socio'!$AB$51</f>
        <v>9375.2999999999993</v>
      </c>
      <c r="AC4" s="467"/>
    </row>
    <row r="5" spans="1:29" ht="18.75" customHeight="1">
      <c r="A5" s="467">
        <v>47</v>
      </c>
      <c r="B5" s="370" t="s">
        <v>0</v>
      </c>
      <c r="C5" s="481">
        <f>+'CORNEJO ESTELA'!G1311</f>
        <v>69</v>
      </c>
      <c r="D5" s="482"/>
      <c r="E5" s="483"/>
      <c r="F5" s="484"/>
      <c r="G5" s="484"/>
      <c r="H5" s="484"/>
      <c r="I5" s="483"/>
      <c r="J5" s="485"/>
      <c r="K5" s="486">
        <v>45</v>
      </c>
      <c r="L5" s="487"/>
      <c r="M5" s="484"/>
      <c r="N5" s="484"/>
      <c r="O5" s="484"/>
      <c r="P5" s="483"/>
      <c r="Q5" s="485"/>
      <c r="R5" s="488">
        <v>24</v>
      </c>
      <c r="S5" s="487"/>
      <c r="T5" s="484"/>
      <c r="U5" s="484"/>
      <c r="V5" s="484"/>
      <c r="W5" s="483"/>
      <c r="X5" s="485"/>
      <c r="Y5" s="489"/>
      <c r="Z5" s="488"/>
      <c r="AA5" s="490"/>
      <c r="AB5" s="491">
        <f>AA5+Z5+W5+V5+U5+T5+S5+P5+O5+N5+M5+L5+I5+H5+G5+F5+E5+X5+Q5+J5+Y5+R5+K5</f>
        <v>69</v>
      </c>
      <c r="AC5" s="492">
        <f>AB5-C5</f>
        <v>0</v>
      </c>
    </row>
    <row r="6" spans="1:29" ht="16.5" customHeight="1">
      <c r="A6" s="467">
        <v>48</v>
      </c>
      <c r="B6" s="344" t="s">
        <v>78</v>
      </c>
      <c r="C6" s="481">
        <f>+'CRUZ LUIS'!G1302</f>
        <v>-1.7763568394002505E-14</v>
      </c>
      <c r="D6" s="493"/>
      <c r="E6" s="494"/>
      <c r="F6" s="495"/>
      <c r="G6" s="495"/>
      <c r="H6" s="495"/>
      <c r="I6" s="494"/>
      <c r="J6" s="496"/>
      <c r="K6" s="497"/>
      <c r="L6" s="498"/>
      <c r="M6" s="495"/>
      <c r="N6" s="495"/>
      <c r="O6" s="495"/>
      <c r="P6" s="494"/>
      <c r="Q6" s="496"/>
      <c r="R6" s="497"/>
      <c r="S6" s="498"/>
      <c r="T6" s="495"/>
      <c r="U6" s="495"/>
      <c r="V6" s="495"/>
      <c r="W6" s="494"/>
      <c r="X6" s="496"/>
      <c r="Y6" s="499"/>
      <c r="Z6" s="497"/>
      <c r="AA6" s="500"/>
      <c r="AB6" s="379">
        <f>AA6+Z6+W6+V6+U6+T6+S6+P6+O6+N6+M6+L6+I6+H6+G6+F6+E6+X6+Q6+J6+Y6+R6+K6</f>
        <v>0</v>
      </c>
      <c r="AC6" s="492">
        <f t="shared" ref="AC6:AC49" si="0">AB6-C6</f>
        <v>1.7763568394002505E-14</v>
      </c>
    </row>
    <row r="7" spans="1:29">
      <c r="A7" s="467">
        <v>49</v>
      </c>
      <c r="B7" s="344" t="s">
        <v>102</v>
      </c>
      <c r="C7" s="501">
        <f>+'CUCHO SAUL'!G1310</f>
        <v>14.499999999999886</v>
      </c>
      <c r="D7" s="502"/>
      <c r="E7" s="494"/>
      <c r="F7" s="495"/>
      <c r="G7" s="495"/>
      <c r="H7" s="495"/>
      <c r="I7" s="494"/>
      <c r="J7" s="496"/>
      <c r="K7" s="497"/>
      <c r="L7" s="498"/>
      <c r="M7" s="495"/>
      <c r="N7" s="495"/>
      <c r="O7" s="495"/>
      <c r="P7" s="494"/>
      <c r="Q7" s="496"/>
      <c r="R7" s="497">
        <v>14.5</v>
      </c>
      <c r="S7" s="498"/>
      <c r="T7" s="495"/>
      <c r="U7" s="495"/>
      <c r="V7" s="495"/>
      <c r="W7" s="494"/>
      <c r="X7" s="496"/>
      <c r="Y7" s="499"/>
      <c r="Z7" s="497"/>
      <c r="AA7" s="500"/>
      <c r="AB7" s="379">
        <f>AA7+Z7+W7+V7+U7+T7+S7+P7+O7+N7+M7+L7+I7+H7+G7+F7+E7+X7+Q7+J7+Y7+R7+K7</f>
        <v>14.5</v>
      </c>
      <c r="AC7" s="492">
        <f t="shared" si="0"/>
        <v>1.1368683772161603E-13</v>
      </c>
    </row>
    <row r="8" spans="1:29">
      <c r="A8" s="467">
        <v>50</v>
      </c>
      <c r="B8" s="344" t="s">
        <v>117</v>
      </c>
      <c r="C8" s="501">
        <f>+'CUEVAS ENRIQUE'!G1305</f>
        <v>0</v>
      </c>
      <c r="D8" s="502"/>
      <c r="E8" s="494"/>
      <c r="F8" s="495"/>
      <c r="G8" s="495"/>
      <c r="H8" s="495"/>
      <c r="I8" s="494"/>
      <c r="J8" s="496"/>
      <c r="K8" s="497"/>
      <c r="L8" s="498"/>
      <c r="M8" s="495"/>
      <c r="N8" s="495"/>
      <c r="O8" s="495"/>
      <c r="P8" s="494"/>
      <c r="Q8" s="496"/>
      <c r="R8" s="497">
        <v>45.5</v>
      </c>
      <c r="S8" s="498"/>
      <c r="T8" s="495"/>
      <c r="U8" s="495"/>
      <c r="V8" s="495"/>
      <c r="W8" s="494"/>
      <c r="X8" s="496"/>
      <c r="Y8" s="499"/>
      <c r="Z8" s="497"/>
      <c r="AA8" s="500"/>
      <c r="AB8" s="379">
        <f>AA8+Z8+W8+V8+U8+T8+S8+P8+O8+N8+M8+L8+I8+H8+G8+F8+E8+X8+Q8+J8+Y8+R8+K8</f>
        <v>45.5</v>
      </c>
      <c r="AC8" s="492">
        <f t="shared" si="0"/>
        <v>45.5</v>
      </c>
    </row>
    <row r="9" spans="1:29">
      <c r="A9" s="467">
        <v>51</v>
      </c>
      <c r="B9" s="344" t="s">
        <v>131</v>
      </c>
      <c r="C9" s="501">
        <f>+'CULE HAYDEE'!G1307</f>
        <v>-18.7</v>
      </c>
      <c r="D9" s="502"/>
      <c r="E9" s="494"/>
      <c r="F9" s="495"/>
      <c r="G9" s="495"/>
      <c r="H9" s="495"/>
      <c r="I9" s="494"/>
      <c r="J9" s="496"/>
      <c r="K9" s="497"/>
      <c r="L9" s="498"/>
      <c r="M9" s="495"/>
      <c r="N9" s="495"/>
      <c r="O9" s="495"/>
      <c r="P9" s="494"/>
      <c r="Q9" s="496"/>
      <c r="R9" s="497">
        <v>-18.7</v>
      </c>
      <c r="S9" s="498"/>
      <c r="T9" s="495"/>
      <c r="U9" s="495"/>
      <c r="V9" s="495"/>
      <c r="W9" s="494"/>
      <c r="X9" s="496"/>
      <c r="Y9" s="499"/>
      <c r="Z9" s="497"/>
      <c r="AA9" s="500"/>
      <c r="AB9" s="379">
        <f>AA9+Z9+W9+V9+U9+T9+S9+P9+O9+N9+M9+L9+I9+H9+G9+F9+E9+X9+Q9+J9+Y9+R9+K9</f>
        <v>-18.7</v>
      </c>
      <c r="AC9" s="492">
        <f t="shared" si="0"/>
        <v>0</v>
      </c>
    </row>
    <row r="10" spans="1:29">
      <c r="A10" s="467">
        <v>52</v>
      </c>
      <c r="B10" s="344" t="s">
        <v>152</v>
      </c>
      <c r="C10" s="501">
        <f>+'CUSI SONIA'!G1310</f>
        <v>22.900000000000006</v>
      </c>
      <c r="D10" s="502"/>
      <c r="E10" s="494"/>
      <c r="F10" s="495"/>
      <c r="G10" s="495"/>
      <c r="H10" s="495"/>
      <c r="I10" s="494"/>
      <c r="J10" s="496"/>
      <c r="K10" s="497"/>
      <c r="L10" s="498"/>
      <c r="M10" s="495"/>
      <c r="N10" s="495"/>
      <c r="O10" s="495"/>
      <c r="P10" s="494"/>
      <c r="Q10" s="496"/>
      <c r="R10" s="497">
        <v>22.9</v>
      </c>
      <c r="S10" s="498"/>
      <c r="T10" s="495"/>
      <c r="U10" s="495"/>
      <c r="V10" s="495"/>
      <c r="W10" s="494"/>
      <c r="X10" s="496"/>
      <c r="Y10" s="499"/>
      <c r="Z10" s="497"/>
      <c r="AA10" s="500"/>
      <c r="AB10" s="379">
        <f>AA10+Z10+W10+V10+U10+T10+S10+P10+O10+N10+M10+L10+I10+H10+G10+F10+E10+X10+Q10+J10+Y10+R10+K10</f>
        <v>22.9</v>
      </c>
      <c r="AC10" s="492">
        <f t="shared" si="0"/>
        <v>0</v>
      </c>
    </row>
    <row r="11" spans="1:29">
      <c r="A11" s="467">
        <v>53</v>
      </c>
      <c r="B11" s="344" t="s">
        <v>744</v>
      </c>
      <c r="C11" s="501">
        <f>+'CUYA ALBERTO'!G1311</f>
        <v>821.4</v>
      </c>
      <c r="D11" s="502"/>
      <c r="E11" s="494"/>
      <c r="F11" s="495">
        <v>65</v>
      </c>
      <c r="G11" s="495">
        <v>65</v>
      </c>
      <c r="H11" s="495">
        <v>65</v>
      </c>
      <c r="I11" s="494">
        <v>65</v>
      </c>
      <c r="J11" s="496">
        <v>61</v>
      </c>
      <c r="K11" s="497">
        <v>65</v>
      </c>
      <c r="L11" s="498"/>
      <c r="M11" s="495"/>
      <c r="N11" s="495"/>
      <c r="O11" s="495"/>
      <c r="P11" s="494"/>
      <c r="Q11" s="496">
        <v>49.3</v>
      </c>
      <c r="R11" s="497">
        <v>47.1</v>
      </c>
      <c r="S11" s="498"/>
      <c r="T11" s="495"/>
      <c r="U11" s="495"/>
      <c r="V11" s="495"/>
      <c r="W11" s="494"/>
      <c r="X11" s="496"/>
      <c r="Y11" s="499"/>
      <c r="Z11" s="497">
        <v>339</v>
      </c>
      <c r="AA11" s="500"/>
      <c r="AB11" s="379">
        <f>AA11+Z11+W11+V11+U11+T11+S11+P11+O11+N11+M11+L11+I11+H11+G11+F11+E11+X11+Q11+J11+Y11+R11+K11</f>
        <v>821.4</v>
      </c>
      <c r="AC11" s="492">
        <f t="shared" si="0"/>
        <v>0</v>
      </c>
    </row>
    <row r="12" spans="1:29">
      <c r="A12" s="467">
        <v>54</v>
      </c>
      <c r="B12" s="344" t="s">
        <v>194</v>
      </c>
      <c r="C12" s="501">
        <f>+'DAVILA MARISOL'!G1314</f>
        <v>322.10000000000002</v>
      </c>
      <c r="D12" s="502"/>
      <c r="E12" s="494"/>
      <c r="F12" s="495"/>
      <c r="G12" s="495"/>
      <c r="H12" s="495"/>
      <c r="I12" s="494"/>
      <c r="J12" s="496"/>
      <c r="K12" s="497">
        <v>65</v>
      </c>
      <c r="L12" s="498"/>
      <c r="M12" s="495"/>
      <c r="N12" s="495"/>
      <c r="O12" s="495"/>
      <c r="P12" s="494"/>
      <c r="Q12" s="496"/>
      <c r="R12" s="497">
        <v>57.1</v>
      </c>
      <c r="S12" s="498"/>
      <c r="T12" s="495"/>
      <c r="U12" s="495"/>
      <c r="V12" s="495"/>
      <c r="W12" s="494"/>
      <c r="X12" s="496"/>
      <c r="Y12" s="499">
        <v>200</v>
      </c>
      <c r="Z12" s="497"/>
      <c r="AA12" s="500"/>
      <c r="AB12" s="379">
        <f>AA12+Z12+W12+V12+U12+T12+S12+P12+O12+N12+M12+L12+I12+H12+G12+F12+E12+X12+Q12+J12+Y12+R12+K12</f>
        <v>322.10000000000002</v>
      </c>
      <c r="AC12" s="492">
        <f t="shared" si="0"/>
        <v>0</v>
      </c>
    </row>
    <row r="13" spans="1:29">
      <c r="A13" s="467">
        <v>55</v>
      </c>
      <c r="B13" s="344" t="s">
        <v>217</v>
      </c>
      <c r="C13" s="501">
        <f>+'DELA CRUZ JOSE'!G1305</f>
        <v>0</v>
      </c>
      <c r="D13" s="502"/>
      <c r="E13" s="494"/>
      <c r="F13" s="495"/>
      <c r="G13" s="495"/>
      <c r="H13" s="495"/>
      <c r="I13" s="494"/>
      <c r="J13" s="496"/>
      <c r="K13" s="497"/>
      <c r="L13" s="498"/>
      <c r="M13" s="495"/>
      <c r="N13" s="495"/>
      <c r="O13" s="495"/>
      <c r="P13" s="494"/>
      <c r="Q13" s="496"/>
      <c r="R13" s="497">
        <v>102.4</v>
      </c>
      <c r="S13" s="498"/>
      <c r="T13" s="495"/>
      <c r="U13" s="495"/>
      <c r="V13" s="495"/>
      <c r="W13" s="494"/>
      <c r="X13" s="496"/>
      <c r="Y13" s="499"/>
      <c r="Z13" s="497"/>
      <c r="AA13" s="500"/>
      <c r="AB13" s="379">
        <f>AA13+Z13+W13+V13+U13+T13+S13+P13+O13+N13+M13+L13+I13+H13+G13+F13+E13+X13+Q13+J13+Y13+R13+K13</f>
        <v>102.4</v>
      </c>
      <c r="AC13" s="492">
        <f t="shared" si="0"/>
        <v>102.4</v>
      </c>
    </row>
    <row r="14" spans="1:29">
      <c r="A14" s="467">
        <v>56</v>
      </c>
      <c r="B14" s="344" t="s">
        <v>231</v>
      </c>
      <c r="C14" s="501">
        <f>+'ESPEJO ROSA'!G1304</f>
        <v>7.1054273576010019E-14</v>
      </c>
      <c r="D14" s="502"/>
      <c r="E14" s="494"/>
      <c r="F14" s="495"/>
      <c r="G14" s="495"/>
      <c r="H14" s="495"/>
      <c r="I14" s="494"/>
      <c r="J14" s="496"/>
      <c r="K14" s="497">
        <v>65</v>
      </c>
      <c r="L14" s="498"/>
      <c r="M14" s="495"/>
      <c r="N14" s="495"/>
      <c r="O14" s="495"/>
      <c r="P14" s="494"/>
      <c r="Q14" s="496"/>
      <c r="R14" s="497">
        <v>107.8</v>
      </c>
      <c r="S14" s="498"/>
      <c r="T14" s="495"/>
      <c r="U14" s="495"/>
      <c r="V14" s="495"/>
      <c r="W14" s="494"/>
      <c r="X14" s="496"/>
      <c r="Y14" s="499"/>
      <c r="Z14" s="497"/>
      <c r="AA14" s="500"/>
      <c r="AB14" s="379">
        <f>AA14+Z14+W14+V14+U14+T14+S14+P14+O14+N14+M14+L14+I14+H14+G14+F14+E14+X14+Q14+J14+Y14+R14+K14</f>
        <v>172.8</v>
      </c>
      <c r="AC14" s="492">
        <f t="shared" si="0"/>
        <v>172.79999999999995</v>
      </c>
    </row>
    <row r="15" spans="1:29">
      <c r="A15" s="467">
        <v>57</v>
      </c>
      <c r="B15" s="345" t="s">
        <v>243</v>
      </c>
      <c r="C15" s="501">
        <f>+'ESTELA ELVIA'!G1313</f>
        <v>-5.6843418860808015E-14</v>
      </c>
      <c r="D15" s="502"/>
      <c r="E15" s="494"/>
      <c r="F15" s="495"/>
      <c r="G15" s="495"/>
      <c r="H15" s="495"/>
      <c r="I15" s="494"/>
      <c r="J15" s="496"/>
      <c r="K15" s="497"/>
      <c r="L15" s="498"/>
      <c r="M15" s="495"/>
      <c r="N15" s="495"/>
      <c r="O15" s="495"/>
      <c r="P15" s="494"/>
      <c r="Q15" s="496"/>
      <c r="R15" s="497"/>
      <c r="S15" s="498"/>
      <c r="T15" s="495"/>
      <c r="U15" s="495"/>
      <c r="V15" s="495"/>
      <c r="W15" s="494"/>
      <c r="X15" s="496"/>
      <c r="Y15" s="499"/>
      <c r="Z15" s="497"/>
      <c r="AA15" s="500"/>
      <c r="AB15" s="379">
        <f>AA15+Z15+W15+V15+U15+T15+S15+P15+O15+N15+M15+L15+I15+H15+G15+F15+E15+X15+Q15+J15+Y15+R15+K15</f>
        <v>0</v>
      </c>
      <c r="AC15" s="492">
        <f t="shared" si="0"/>
        <v>5.6843418860808015E-14</v>
      </c>
    </row>
    <row r="16" spans="1:29">
      <c r="A16" s="467">
        <v>58</v>
      </c>
      <c r="B16" s="344" t="s">
        <v>745</v>
      </c>
      <c r="C16" s="501">
        <f>+'ESTRADA  OSCAR'!G1309</f>
        <v>170.7</v>
      </c>
      <c r="D16" s="502"/>
      <c r="E16" s="494"/>
      <c r="F16" s="495"/>
      <c r="G16" s="495"/>
      <c r="H16" s="495"/>
      <c r="I16" s="494"/>
      <c r="J16" s="496"/>
      <c r="K16" s="497">
        <v>57</v>
      </c>
      <c r="L16" s="498"/>
      <c r="M16" s="495"/>
      <c r="N16" s="495"/>
      <c r="O16" s="495"/>
      <c r="P16" s="494"/>
      <c r="Q16" s="496"/>
      <c r="R16" s="497">
        <v>113.7</v>
      </c>
      <c r="S16" s="498"/>
      <c r="T16" s="495"/>
      <c r="U16" s="495"/>
      <c r="V16" s="495"/>
      <c r="W16" s="494"/>
      <c r="X16" s="496"/>
      <c r="Y16" s="499"/>
      <c r="Z16" s="497"/>
      <c r="AA16" s="500"/>
      <c r="AB16" s="379">
        <f>AA16+Z16+W16+V16+U16+T16+S16+P16+O16+N16+M16+L16+I16+H16+G16+F16+E16+X16+Q16+J16+Y16+R16+K16</f>
        <v>170.7</v>
      </c>
      <c r="AC16" s="492">
        <f t="shared" si="0"/>
        <v>0</v>
      </c>
    </row>
    <row r="17" spans="1:29">
      <c r="A17" s="467">
        <v>59</v>
      </c>
      <c r="B17" s="344" t="s">
        <v>283</v>
      </c>
      <c r="C17" s="501">
        <f>+'FALCON HECTOR '!G1308</f>
        <v>338.8</v>
      </c>
      <c r="D17" s="502"/>
      <c r="E17" s="494"/>
      <c r="F17" s="495"/>
      <c r="G17" s="495"/>
      <c r="H17" s="495"/>
      <c r="I17" s="494"/>
      <c r="J17" s="496"/>
      <c r="K17" s="497"/>
      <c r="L17" s="498"/>
      <c r="M17" s="495"/>
      <c r="N17" s="495"/>
      <c r="O17" s="495">
        <v>56.6</v>
      </c>
      <c r="P17" s="494">
        <v>54.2</v>
      </c>
      <c r="Q17" s="496">
        <v>58.5</v>
      </c>
      <c r="R17" s="497">
        <v>56.5</v>
      </c>
      <c r="S17" s="498"/>
      <c r="T17" s="495"/>
      <c r="U17" s="495"/>
      <c r="V17" s="495"/>
      <c r="W17" s="494"/>
      <c r="X17" s="496"/>
      <c r="Y17" s="499"/>
      <c r="Z17" s="497">
        <v>113</v>
      </c>
      <c r="AA17" s="500"/>
      <c r="AB17" s="379">
        <f>AA17+Z17+W17+V17+U17+T17+S17+P17+O17+N17+M17+L17+I17+H17+G17+F17+E17+X17+Q17+J17+Y17+R17+K17</f>
        <v>338.79999999999995</v>
      </c>
      <c r="AC17" s="492">
        <f t="shared" si="0"/>
        <v>0</v>
      </c>
    </row>
    <row r="18" spans="1:29">
      <c r="A18" s="467">
        <v>60</v>
      </c>
      <c r="B18" s="344" t="s">
        <v>308</v>
      </c>
      <c r="C18" s="501">
        <f>+'FLORES FLORES IRENE'!G1300</f>
        <v>-1.4210854715202004E-13</v>
      </c>
      <c r="D18" s="502"/>
      <c r="E18" s="494"/>
      <c r="F18" s="495"/>
      <c r="G18" s="495"/>
      <c r="H18" s="495"/>
      <c r="I18" s="494"/>
      <c r="J18" s="496"/>
      <c r="K18" s="497"/>
      <c r="L18" s="498"/>
      <c r="M18" s="495"/>
      <c r="N18" s="495"/>
      <c r="O18" s="495"/>
      <c r="P18" s="494"/>
      <c r="Q18" s="496"/>
      <c r="R18" s="497"/>
      <c r="S18" s="498"/>
      <c r="T18" s="495"/>
      <c r="U18" s="495"/>
      <c r="V18" s="495"/>
      <c r="W18" s="494"/>
      <c r="X18" s="496"/>
      <c r="Y18" s="499"/>
      <c r="Z18" s="497"/>
      <c r="AA18" s="500"/>
      <c r="AB18" s="379">
        <f>AA18+Z18+W18+V18+U18+T18+S18+P18+O18+N18+M18+L18+I18+H18+G18+F18+E18+X18+Q18+J18+Y18+R18+K18</f>
        <v>0</v>
      </c>
      <c r="AC18" s="492">
        <f t="shared" si="0"/>
        <v>1.4210854715202004E-13</v>
      </c>
    </row>
    <row r="19" spans="1:29">
      <c r="A19" s="467">
        <v>61</v>
      </c>
      <c r="B19" s="344" t="s">
        <v>346</v>
      </c>
      <c r="C19" s="501">
        <f>+'FLORES FLORES UMBELINA'!G1306</f>
        <v>382.3</v>
      </c>
      <c r="D19" s="502"/>
      <c r="E19" s="494"/>
      <c r="F19" s="495"/>
      <c r="G19" s="495"/>
      <c r="H19" s="495"/>
      <c r="I19" s="494"/>
      <c r="J19" s="496"/>
      <c r="K19" s="497">
        <v>57</v>
      </c>
      <c r="L19" s="498"/>
      <c r="M19" s="495"/>
      <c r="N19" s="495"/>
      <c r="O19" s="495"/>
      <c r="P19" s="494"/>
      <c r="Q19" s="496"/>
      <c r="R19" s="497">
        <v>325.3</v>
      </c>
      <c r="S19" s="498"/>
      <c r="T19" s="495"/>
      <c r="U19" s="495"/>
      <c r="V19" s="495"/>
      <c r="W19" s="494"/>
      <c r="X19" s="496"/>
      <c r="Y19" s="499"/>
      <c r="Z19" s="497"/>
      <c r="AA19" s="500"/>
      <c r="AB19" s="379">
        <f>AA19+Z19+W19+V19+U19+T19+S19+P19+O19+N19+M19+L19+I19+H19+G19+F19+E19+X19+Q19+J19+Y19+R19+K19</f>
        <v>382.3</v>
      </c>
      <c r="AC19" s="492">
        <f t="shared" si="0"/>
        <v>0</v>
      </c>
    </row>
    <row r="20" spans="1:29">
      <c r="A20" s="467">
        <v>62</v>
      </c>
      <c r="B20" s="344" t="s">
        <v>354</v>
      </c>
      <c r="C20" s="501">
        <f>+'FLORES FRANCISCA'!G1309</f>
        <v>159.20000000000005</v>
      </c>
      <c r="D20" s="502"/>
      <c r="E20" s="494"/>
      <c r="F20" s="495"/>
      <c r="G20" s="495"/>
      <c r="H20" s="495"/>
      <c r="I20" s="494"/>
      <c r="J20" s="496"/>
      <c r="K20" s="497">
        <v>65</v>
      </c>
      <c r="L20" s="498"/>
      <c r="M20" s="495"/>
      <c r="N20" s="495"/>
      <c r="O20" s="495"/>
      <c r="P20" s="494"/>
      <c r="Q20" s="496"/>
      <c r="R20" s="497">
        <v>94.2</v>
      </c>
      <c r="S20" s="498"/>
      <c r="T20" s="495"/>
      <c r="U20" s="495"/>
      <c r="V20" s="495"/>
      <c r="W20" s="494"/>
      <c r="X20" s="496"/>
      <c r="Y20" s="499"/>
      <c r="Z20" s="497"/>
      <c r="AA20" s="500"/>
      <c r="AB20" s="379">
        <f>AA20+Z20+W20+V20+U20+T20+S20+P20+O20+N20+M20+L20+I20+H20+G20+F20+E20+X20+Q20+J20+Y20+R20+K20</f>
        <v>159.19999999999999</v>
      </c>
      <c r="AC20" s="492">
        <f t="shared" si="0"/>
        <v>0</v>
      </c>
    </row>
    <row r="21" spans="1:29">
      <c r="A21" s="467">
        <v>63</v>
      </c>
      <c r="B21" s="344" t="s">
        <v>365</v>
      </c>
      <c r="C21" s="501">
        <f>+'GAVILAN NORMA'!G1309</f>
        <v>113.60000000000053</v>
      </c>
      <c r="D21" s="502"/>
      <c r="E21" s="494"/>
      <c r="F21" s="495"/>
      <c r="G21" s="495"/>
      <c r="H21" s="495"/>
      <c r="I21" s="494"/>
      <c r="J21" s="496"/>
      <c r="K21" s="497">
        <v>65</v>
      </c>
      <c r="L21" s="498"/>
      <c r="M21" s="495"/>
      <c r="N21" s="495"/>
      <c r="O21" s="495"/>
      <c r="P21" s="494"/>
      <c r="Q21" s="496"/>
      <c r="R21" s="497">
        <v>48.6</v>
      </c>
      <c r="S21" s="498"/>
      <c r="T21" s="495"/>
      <c r="U21" s="495"/>
      <c r="V21" s="495"/>
      <c r="W21" s="494"/>
      <c r="X21" s="496"/>
      <c r="Y21" s="499"/>
      <c r="Z21" s="497"/>
      <c r="AA21" s="500"/>
      <c r="AB21" s="379">
        <f>AA21+Z21+W21+V21+U21+T21+S21+P21+O21+N21+M21+L21+I21+H21+G21+F21+E21+X21+Q21+J21+Y21+R21+K21</f>
        <v>113.6</v>
      </c>
      <c r="AC21" s="492">
        <f t="shared" si="0"/>
        <v>-5.4001247917767614E-13</v>
      </c>
    </row>
    <row r="22" spans="1:29">
      <c r="A22" s="467">
        <v>64</v>
      </c>
      <c r="B22" s="344" t="s">
        <v>384</v>
      </c>
      <c r="C22" s="501">
        <f>+'GELDRES MIGUEL'!G1312</f>
        <v>117.49999999999994</v>
      </c>
      <c r="D22" s="502"/>
      <c r="E22" s="494"/>
      <c r="F22" s="495"/>
      <c r="G22" s="495"/>
      <c r="H22" s="495"/>
      <c r="I22" s="494"/>
      <c r="J22" s="496"/>
      <c r="K22" s="497">
        <v>65</v>
      </c>
      <c r="L22" s="498"/>
      <c r="M22" s="495"/>
      <c r="N22" s="495"/>
      <c r="O22" s="495"/>
      <c r="P22" s="494"/>
      <c r="Q22" s="496"/>
      <c r="R22" s="497">
        <v>52.5</v>
      </c>
      <c r="S22" s="498"/>
      <c r="T22" s="495"/>
      <c r="U22" s="495"/>
      <c r="V22" s="495"/>
      <c r="W22" s="494"/>
      <c r="X22" s="496"/>
      <c r="Y22" s="499"/>
      <c r="Z22" s="497"/>
      <c r="AA22" s="500"/>
      <c r="AB22" s="379">
        <f>AA22+Z22+W22+V22+U22+T22+S22+P22+O22+N22+M22+L22+I22+H22+G22+F22+E22+X22+Q22+J22+Y22+R22+K22</f>
        <v>117.5</v>
      </c>
      <c r="AC22" s="492">
        <f t="shared" si="0"/>
        <v>0</v>
      </c>
    </row>
    <row r="23" spans="1:29">
      <c r="A23" s="467">
        <v>65</v>
      </c>
      <c r="B23" s="344" t="s">
        <v>423</v>
      </c>
      <c r="C23" s="501">
        <f>+'GUTIERRES CASTRO JORGE'!G1311</f>
        <v>0</v>
      </c>
      <c r="D23" s="502"/>
      <c r="E23" s="494"/>
      <c r="F23" s="495"/>
      <c r="G23" s="495"/>
      <c r="H23" s="495"/>
      <c r="I23" s="494"/>
      <c r="J23" s="496"/>
      <c r="K23" s="497">
        <v>65</v>
      </c>
      <c r="L23" s="498"/>
      <c r="M23" s="495"/>
      <c r="N23" s="495"/>
      <c r="O23" s="495"/>
      <c r="P23" s="494"/>
      <c r="Q23" s="496"/>
      <c r="R23" s="497">
        <v>17.899999999999999</v>
      </c>
      <c r="S23" s="498"/>
      <c r="T23" s="495"/>
      <c r="U23" s="495"/>
      <c r="V23" s="495"/>
      <c r="W23" s="494"/>
      <c r="X23" s="496"/>
      <c r="Y23" s="499"/>
      <c r="Z23" s="497"/>
      <c r="AA23" s="500"/>
      <c r="AB23" s="379">
        <f>AA23+Z23+W23+V23+U23+T23+S23+P23+O23+N23+M23+L23+I23+H23+G23+F23+E23+X23+Q23+J23+Y23+R23+K23</f>
        <v>82.9</v>
      </c>
      <c r="AC23" s="492">
        <f t="shared" si="0"/>
        <v>82.9</v>
      </c>
    </row>
    <row r="24" spans="1:29">
      <c r="A24" s="467">
        <v>66</v>
      </c>
      <c r="B24" s="344" t="s">
        <v>391</v>
      </c>
      <c r="C24" s="501">
        <f>+'GUTIERREZ CASTILLO JORGE'!G1304</f>
        <v>362.40199999999999</v>
      </c>
      <c r="D24" s="502"/>
      <c r="E24" s="494"/>
      <c r="F24" s="495"/>
      <c r="G24" s="495"/>
      <c r="H24" s="495"/>
      <c r="I24" s="494"/>
      <c r="J24" s="496"/>
      <c r="K24" s="497">
        <v>35</v>
      </c>
      <c r="L24" s="498"/>
      <c r="M24" s="495"/>
      <c r="N24" s="495"/>
      <c r="O24" s="495"/>
      <c r="P24" s="494"/>
      <c r="Q24" s="496"/>
      <c r="R24" s="497">
        <v>327.39999999999998</v>
      </c>
      <c r="S24" s="498"/>
      <c r="T24" s="495"/>
      <c r="U24" s="495"/>
      <c r="V24" s="495"/>
      <c r="W24" s="494"/>
      <c r="X24" s="496"/>
      <c r="Y24" s="499"/>
      <c r="Z24" s="497"/>
      <c r="AA24" s="500"/>
      <c r="AB24" s="379">
        <f>AA24+Z24+W24+V24+U24+T24+S24+P24+O24+N24+M24+L24+I24+H24+G24+F24+E24+X24+Q24+J24+Y24+R24+K24</f>
        <v>362.4</v>
      </c>
      <c r="AC24" s="492">
        <f t="shared" si="0"/>
        <v>-2.0000000000095497E-3</v>
      </c>
    </row>
    <row r="25" spans="1:29">
      <c r="A25" s="467">
        <v>67</v>
      </c>
      <c r="B25" s="344" t="s">
        <v>400</v>
      </c>
      <c r="C25" s="501">
        <f>+'GUTIERREZ CASTILLO TERESA'!G1314</f>
        <v>76.000000000000043</v>
      </c>
      <c r="D25" s="502"/>
      <c r="E25" s="494"/>
      <c r="F25" s="495"/>
      <c r="G25" s="495"/>
      <c r="H25" s="495"/>
      <c r="I25" s="494"/>
      <c r="J25" s="496"/>
      <c r="K25" s="497">
        <v>65</v>
      </c>
      <c r="L25" s="498"/>
      <c r="M25" s="495"/>
      <c r="N25" s="495"/>
      <c r="O25" s="495"/>
      <c r="P25" s="494"/>
      <c r="Q25" s="496"/>
      <c r="R25" s="497">
        <v>11</v>
      </c>
      <c r="S25" s="498"/>
      <c r="T25" s="495"/>
      <c r="U25" s="495"/>
      <c r="V25" s="495"/>
      <c r="W25" s="494"/>
      <c r="X25" s="496"/>
      <c r="Y25" s="499"/>
      <c r="Z25" s="497"/>
      <c r="AA25" s="500"/>
      <c r="AB25" s="379">
        <f>AA25+Z25+W25+V25+U25+T25+S25+P25+O25+N25+M25+L25+I25+H25+G25+F25+E25+X25+Q25+J25+Y25+R25+K25</f>
        <v>76</v>
      </c>
      <c r="AC25" s="492">
        <f t="shared" si="0"/>
        <v>0</v>
      </c>
    </row>
    <row r="26" spans="1:29">
      <c r="A26" s="467">
        <v>68</v>
      </c>
      <c r="B26" s="344" t="s">
        <v>439</v>
      </c>
      <c r="C26" s="501">
        <f>+'GUTIERREZ ROGER'!G1310</f>
        <v>2.8421709430404007E-14</v>
      </c>
      <c r="D26" s="502"/>
      <c r="E26" s="494"/>
      <c r="F26" s="495"/>
      <c r="G26" s="495"/>
      <c r="H26" s="495"/>
      <c r="I26" s="494"/>
      <c r="J26" s="496"/>
      <c r="K26" s="497">
        <v>65</v>
      </c>
      <c r="L26" s="498"/>
      <c r="M26" s="495"/>
      <c r="N26" s="495"/>
      <c r="O26" s="495"/>
      <c r="P26" s="494"/>
      <c r="Q26" s="496"/>
      <c r="R26" s="497">
        <v>268.60000000000002</v>
      </c>
      <c r="S26" s="498"/>
      <c r="T26" s="495"/>
      <c r="U26" s="495"/>
      <c r="V26" s="495"/>
      <c r="W26" s="494"/>
      <c r="X26" s="496"/>
      <c r="Y26" s="499"/>
      <c r="Z26" s="497"/>
      <c r="AA26" s="500"/>
      <c r="AB26" s="379">
        <f>AA26+Z26+W26+V26+U26+T26+S26+P26+O26+N26+M26+L26+I26+H26+G26+F26+E26+X26+Q26+J26+Y26+R26+K26</f>
        <v>333.6</v>
      </c>
      <c r="AC26" s="492">
        <f t="shared" si="0"/>
        <v>333.6</v>
      </c>
    </row>
    <row r="27" spans="1:29">
      <c r="A27" s="467">
        <v>69</v>
      </c>
      <c r="B27" s="346" t="s">
        <v>746</v>
      </c>
      <c r="C27" s="347">
        <f>+'HALIRE YUCRA JOSUE'!G1313</f>
        <v>245.8</v>
      </c>
      <c r="D27" s="348"/>
      <c r="E27" s="494"/>
      <c r="F27" s="495"/>
      <c r="G27" s="495"/>
      <c r="H27" s="495"/>
      <c r="I27" s="494"/>
      <c r="J27" s="496"/>
      <c r="K27" s="497">
        <v>65</v>
      </c>
      <c r="L27" s="498"/>
      <c r="M27" s="495"/>
      <c r="N27" s="495"/>
      <c r="O27" s="495"/>
      <c r="P27" s="494"/>
      <c r="Q27" s="496"/>
      <c r="R27" s="497">
        <v>45.8</v>
      </c>
      <c r="S27" s="498"/>
      <c r="T27" s="495"/>
      <c r="U27" s="495"/>
      <c r="V27" s="495"/>
      <c r="W27" s="494"/>
      <c r="X27" s="496"/>
      <c r="Y27" s="499">
        <v>200</v>
      </c>
      <c r="Z27" s="497"/>
      <c r="AA27" s="500"/>
      <c r="AB27" s="379">
        <f>AA27+Z27+W27+V27+U27+T27+S27+P27+O27+N27+M27+L27+I27+H27+G27+F27+E27+X27+Q27+J27+Y27+R27+K27</f>
        <v>310.8</v>
      </c>
      <c r="AC27" s="492">
        <f t="shared" si="0"/>
        <v>65</v>
      </c>
    </row>
    <row r="28" spans="1:29">
      <c r="A28" s="467">
        <v>70</v>
      </c>
      <c r="B28" s="344" t="s">
        <v>466</v>
      </c>
      <c r="C28" s="501">
        <f>+'HEREDIA MARIA'!G1308</f>
        <v>14.100000000000051</v>
      </c>
      <c r="D28" s="502"/>
      <c r="E28" s="494"/>
      <c r="F28" s="495"/>
      <c r="G28" s="495"/>
      <c r="H28" s="495"/>
      <c r="I28" s="494"/>
      <c r="J28" s="496"/>
      <c r="K28" s="497"/>
      <c r="L28" s="498"/>
      <c r="M28" s="495"/>
      <c r="N28" s="495"/>
      <c r="O28" s="495"/>
      <c r="P28" s="494"/>
      <c r="Q28" s="496"/>
      <c r="R28" s="497">
        <v>14.1</v>
      </c>
      <c r="S28" s="498"/>
      <c r="T28" s="495"/>
      <c r="U28" s="495"/>
      <c r="V28" s="495"/>
      <c r="W28" s="494"/>
      <c r="X28" s="496"/>
      <c r="Y28" s="499"/>
      <c r="Z28" s="497"/>
      <c r="AA28" s="500"/>
      <c r="AB28" s="379">
        <f>AA28+Z28+W28+V28+U28+T28+S28+P28+O28+N28+M28+L28+I28+H28+G28+F28+E28+X28+Q28+J28+Y28+R28+K28</f>
        <v>14.1</v>
      </c>
      <c r="AC28" s="492">
        <f t="shared" si="0"/>
        <v>-5.1514348342607263E-14</v>
      </c>
    </row>
    <row r="29" spans="1:29">
      <c r="A29" s="467">
        <v>71</v>
      </c>
      <c r="B29" s="344" t="s">
        <v>747</v>
      </c>
      <c r="C29" s="501">
        <f>+'HUAMANI DOMITILA'!G1309</f>
        <v>204.69999999999985</v>
      </c>
      <c r="D29" s="502"/>
      <c r="E29" s="494"/>
      <c r="F29" s="495"/>
      <c r="G29" s="495"/>
      <c r="H29" s="495"/>
      <c r="I29" s="494"/>
      <c r="J29" s="496"/>
      <c r="K29" s="497">
        <v>65</v>
      </c>
      <c r="L29" s="498"/>
      <c r="M29" s="495"/>
      <c r="N29" s="495"/>
      <c r="O29" s="495"/>
      <c r="P29" s="494"/>
      <c r="Q29" s="496"/>
      <c r="R29" s="497">
        <v>139.69999999999999</v>
      </c>
      <c r="S29" s="498"/>
      <c r="T29" s="495"/>
      <c r="U29" s="495"/>
      <c r="V29" s="495"/>
      <c r="W29" s="494"/>
      <c r="X29" s="496"/>
      <c r="Y29" s="499"/>
      <c r="Z29" s="497"/>
      <c r="AA29" s="500"/>
      <c r="AB29" s="379">
        <f>AA29+Z29+W29+V29+U29+T29+S29+P29+O29+N29+M29+L29+I29+H29+G29+F29+E29+X29+Q29+J29+Y29+R29+K29</f>
        <v>204.7</v>
      </c>
      <c r="AC29" s="492">
        <f t="shared" si="0"/>
        <v>0</v>
      </c>
    </row>
    <row r="30" spans="1:29">
      <c r="A30" s="467">
        <v>72</v>
      </c>
      <c r="B30" s="396" t="s">
        <v>491</v>
      </c>
      <c r="C30" s="501">
        <f>+'HUASHUAYO EUDOSIA'!G1305</f>
        <v>630.9</v>
      </c>
      <c r="D30" s="502"/>
      <c r="E30" s="498">
        <v>130</v>
      </c>
      <c r="F30" s="495"/>
      <c r="G30" s="495"/>
      <c r="H30" s="495"/>
      <c r="I30" s="494"/>
      <c r="J30" s="496"/>
      <c r="K30" s="497"/>
      <c r="L30" s="498"/>
      <c r="M30" s="495"/>
      <c r="N30" s="495"/>
      <c r="O30" s="495"/>
      <c r="P30" s="494"/>
      <c r="Q30" s="496"/>
      <c r="R30" s="497">
        <v>100.9</v>
      </c>
      <c r="S30" s="498">
        <v>400</v>
      </c>
      <c r="T30" s="495"/>
      <c r="U30" s="495"/>
      <c r="V30" s="495"/>
      <c r="W30" s="494"/>
      <c r="X30" s="496"/>
      <c r="Y30" s="499"/>
      <c r="Z30" s="497"/>
      <c r="AA30" s="500"/>
      <c r="AB30" s="379">
        <f>AA30+Z30+W30+V30+U30+T30+S30+P30+O30+N30+M30+L30+I30+H30+G30+F30+E30+X30+Q30+J30+Y30+R30+K30</f>
        <v>630.9</v>
      </c>
      <c r="AC30" s="492">
        <f t="shared" si="0"/>
        <v>0</v>
      </c>
    </row>
    <row r="31" spans="1:29">
      <c r="A31" s="467">
        <v>73</v>
      </c>
      <c r="B31" s="344" t="s">
        <v>514</v>
      </c>
      <c r="C31" s="501">
        <f>+'HUAYHUALLA DONATILA'!G1306</f>
        <v>220.49999999999983</v>
      </c>
      <c r="D31" s="502"/>
      <c r="E31" s="494"/>
      <c r="F31" s="495"/>
      <c r="G31" s="495"/>
      <c r="H31" s="495"/>
      <c r="I31" s="494"/>
      <c r="J31" s="496"/>
      <c r="K31" s="497"/>
      <c r="L31" s="498"/>
      <c r="M31" s="495"/>
      <c r="N31" s="495"/>
      <c r="O31" s="495"/>
      <c r="P31" s="494"/>
      <c r="Q31" s="496"/>
      <c r="R31" s="497">
        <v>220.5</v>
      </c>
      <c r="S31" s="498"/>
      <c r="T31" s="495"/>
      <c r="U31" s="495"/>
      <c r="V31" s="495"/>
      <c r="W31" s="494"/>
      <c r="X31" s="496"/>
      <c r="Y31" s="499"/>
      <c r="Z31" s="497"/>
      <c r="AA31" s="500"/>
      <c r="AB31" s="379">
        <f>AA31+Z31+W31+V31+U31+T31+S31+P31+O31+N31+M31+L31+I31+H31+G31+F31+E31+X31+Q31+J31+Y31+R31+K31</f>
        <v>220.5</v>
      </c>
      <c r="AC31" s="492">
        <f t="shared" si="0"/>
        <v>0</v>
      </c>
    </row>
    <row r="32" spans="1:29">
      <c r="A32" s="467">
        <v>74</v>
      </c>
      <c r="B32" s="344" t="s">
        <v>530</v>
      </c>
      <c r="C32" s="501">
        <f>+'JARA CRISTALINA'!G1310</f>
        <v>-23.599999999999966</v>
      </c>
      <c r="D32" s="502"/>
      <c r="E32" s="494"/>
      <c r="F32" s="495"/>
      <c r="G32" s="495"/>
      <c r="H32" s="495"/>
      <c r="I32" s="494"/>
      <c r="J32" s="496"/>
      <c r="K32" s="497"/>
      <c r="L32" s="498"/>
      <c r="M32" s="495"/>
      <c r="N32" s="495"/>
      <c r="O32" s="495"/>
      <c r="P32" s="494"/>
      <c r="Q32" s="496"/>
      <c r="R32" s="497">
        <v>-23.6</v>
      </c>
      <c r="S32" s="498"/>
      <c r="T32" s="495"/>
      <c r="U32" s="495"/>
      <c r="V32" s="495"/>
      <c r="W32" s="494"/>
      <c r="X32" s="496"/>
      <c r="Y32" s="499"/>
      <c r="Z32" s="497"/>
      <c r="AA32" s="500"/>
      <c r="AB32" s="379">
        <f>AA32+Z32+W32+V32+U32+T32+S32+P32+O32+N32+M32+L32+I32+H32+G32+F32+E32+X32+Q32+J32+Y32+R32+K32</f>
        <v>-23.6</v>
      </c>
      <c r="AC32" s="492">
        <f t="shared" si="0"/>
        <v>-3.5527136788005009E-14</v>
      </c>
    </row>
    <row r="33" spans="1:30">
      <c r="A33" s="467">
        <v>75</v>
      </c>
      <c r="B33" s="344" t="s">
        <v>546</v>
      </c>
      <c r="C33" s="501">
        <f>+'JARA MARIA'!G1310</f>
        <v>132.39999999999995</v>
      </c>
      <c r="D33" s="502"/>
      <c r="E33" s="494"/>
      <c r="F33" s="495"/>
      <c r="G33" s="495"/>
      <c r="H33" s="495"/>
      <c r="I33" s="494"/>
      <c r="J33" s="496"/>
      <c r="K33" s="497"/>
      <c r="L33" s="498"/>
      <c r="M33" s="495"/>
      <c r="N33" s="495"/>
      <c r="O33" s="495"/>
      <c r="P33" s="494"/>
      <c r="Q33" s="496"/>
      <c r="R33" s="497">
        <v>74.599999999999994</v>
      </c>
      <c r="S33" s="498"/>
      <c r="T33" s="495"/>
      <c r="U33" s="495"/>
      <c r="V33" s="495"/>
      <c r="W33" s="494"/>
      <c r="X33" s="496"/>
      <c r="Y33" s="499"/>
      <c r="Z33" s="497"/>
      <c r="AA33" s="500"/>
      <c r="AB33" s="379">
        <f>AA33+Z33+W33+V33+U33+T33+S33+P33+O33+N33+M33+L33+I33+H33+G33+F33+E33+X33+Q33+J33+Y33+R33+K33</f>
        <v>74.599999999999994</v>
      </c>
      <c r="AC33" s="503">
        <f t="shared" si="0"/>
        <v>-57.799999999999955</v>
      </c>
      <c r="AD33" s="35" t="s">
        <v>21</v>
      </c>
    </row>
    <row r="34" spans="1:30">
      <c r="A34" s="467">
        <v>76</v>
      </c>
      <c r="B34" s="344" t="s">
        <v>552</v>
      </c>
      <c r="C34" s="501">
        <f>+'JARA SANTOS '!G1311</f>
        <v>85.80000000000004</v>
      </c>
      <c r="D34" s="502"/>
      <c r="E34" s="494"/>
      <c r="F34" s="495"/>
      <c r="G34" s="495"/>
      <c r="H34" s="495"/>
      <c r="I34" s="494"/>
      <c r="J34" s="496"/>
      <c r="K34" s="497">
        <v>65</v>
      </c>
      <c r="L34" s="498"/>
      <c r="M34" s="495"/>
      <c r="N34" s="495"/>
      <c r="O34" s="495"/>
      <c r="P34" s="494"/>
      <c r="Q34" s="496"/>
      <c r="R34" s="497">
        <v>20.8</v>
      </c>
      <c r="S34" s="498"/>
      <c r="T34" s="495"/>
      <c r="U34" s="495"/>
      <c r="V34" s="495"/>
      <c r="W34" s="494"/>
      <c r="X34" s="496"/>
      <c r="Y34" s="499"/>
      <c r="Z34" s="497"/>
      <c r="AA34" s="500"/>
      <c r="AB34" s="379">
        <f>AA34+Z34+W34+V34+U34+T34+S34+P34+O34+N34+M34+L34+I34+H34+G34+F34+E34+X34+Q34+J34+Y34+R34+K34</f>
        <v>85.8</v>
      </c>
      <c r="AC34" s="492">
        <f t="shared" si="0"/>
        <v>0</v>
      </c>
    </row>
    <row r="35" spans="1:30">
      <c r="A35" s="467">
        <v>77</v>
      </c>
      <c r="B35" s="344" t="s">
        <v>560</v>
      </c>
      <c r="C35" s="501">
        <f>+'JUAREZ LEONOR'!G1307</f>
        <v>-2.8421709430404007E-14</v>
      </c>
      <c r="D35" s="502"/>
      <c r="E35" s="494"/>
      <c r="F35" s="495"/>
      <c r="G35" s="495"/>
      <c r="H35" s="495"/>
      <c r="I35" s="494"/>
      <c r="J35" s="496"/>
      <c r="K35" s="497">
        <v>65</v>
      </c>
      <c r="L35" s="498"/>
      <c r="M35" s="495"/>
      <c r="N35" s="495"/>
      <c r="O35" s="495"/>
      <c r="P35" s="494"/>
      <c r="Q35" s="496"/>
      <c r="R35" s="497">
        <v>325.7</v>
      </c>
      <c r="S35" s="498"/>
      <c r="T35" s="495"/>
      <c r="U35" s="495"/>
      <c r="V35" s="495"/>
      <c r="W35" s="494"/>
      <c r="X35" s="496"/>
      <c r="Y35" s="499"/>
      <c r="Z35" s="497"/>
      <c r="AA35" s="500"/>
      <c r="AB35" s="379">
        <f>AA35+Z35+W35+V35+U35+T35+S35+P35+O35+N35+M35+L35+I35+H35+G35+F35+E35+X35+Q35+J35+Y35+R35+K35</f>
        <v>390.7</v>
      </c>
      <c r="AC35" s="492">
        <f t="shared" si="0"/>
        <v>390.70000000000005</v>
      </c>
    </row>
    <row r="36" spans="1:30">
      <c r="A36" s="467">
        <v>78</v>
      </c>
      <c r="B36" s="344" t="s">
        <v>748</v>
      </c>
      <c r="C36" s="501">
        <f>+'LAGOS ZAIDA'!G1304</f>
        <v>51</v>
      </c>
      <c r="D36" s="502"/>
      <c r="E36" s="494"/>
      <c r="F36" s="495"/>
      <c r="G36" s="495"/>
      <c r="H36" s="495"/>
      <c r="I36" s="494"/>
      <c r="J36" s="496"/>
      <c r="K36" s="497"/>
      <c r="L36" s="498"/>
      <c r="M36" s="495"/>
      <c r="N36" s="495"/>
      <c r="O36" s="495"/>
      <c r="P36" s="494"/>
      <c r="Q36" s="496"/>
      <c r="R36" s="497">
        <v>51</v>
      </c>
      <c r="S36" s="498"/>
      <c r="T36" s="495"/>
      <c r="U36" s="495"/>
      <c r="V36" s="495"/>
      <c r="W36" s="494"/>
      <c r="X36" s="496"/>
      <c r="Y36" s="499"/>
      <c r="Z36" s="497"/>
      <c r="AA36" s="500"/>
      <c r="AB36" s="379">
        <f>AA36+Z36+W36+V36+U36+T36+S36+P36+O36+N36+M36+L36+I36+H36+G36+F36+E36+X36+Q36+J36+Y36+R36+K36</f>
        <v>51</v>
      </c>
      <c r="AC36" s="492">
        <f t="shared" si="0"/>
        <v>0</v>
      </c>
    </row>
    <row r="37" spans="1:30">
      <c r="A37" s="467">
        <v>79</v>
      </c>
      <c r="B37" s="349" t="s">
        <v>590</v>
      </c>
      <c r="C37" s="501">
        <f>+'LIMAS CARMEN '!G1318</f>
        <v>288.20000000000005</v>
      </c>
      <c r="D37" s="502"/>
      <c r="E37" s="494"/>
      <c r="F37" s="495"/>
      <c r="G37" s="495"/>
      <c r="H37" s="495"/>
      <c r="I37" s="494"/>
      <c r="J37" s="496"/>
      <c r="K37" s="497">
        <v>65</v>
      </c>
      <c r="L37" s="498"/>
      <c r="M37" s="495"/>
      <c r="N37" s="495"/>
      <c r="O37" s="495"/>
      <c r="P37" s="494"/>
      <c r="Q37" s="496"/>
      <c r="R37" s="497">
        <v>73.2</v>
      </c>
      <c r="S37" s="498"/>
      <c r="T37" s="495"/>
      <c r="U37" s="495"/>
      <c r="V37" s="495"/>
      <c r="W37" s="494"/>
      <c r="X37" s="496"/>
      <c r="Y37" s="499">
        <v>150</v>
      </c>
      <c r="Z37" s="497"/>
      <c r="AA37" s="500"/>
      <c r="AB37" s="379">
        <f>AA37+Z37+W37+V37+U37+T37+S37+P37+O37+N37+M37+L37+I37+H37+G37+F37+E37+X37+Q37+J37+Y37+R37+K37</f>
        <v>288.2</v>
      </c>
      <c r="AC37" s="492">
        <f t="shared" si="0"/>
        <v>0</v>
      </c>
    </row>
    <row r="38" spans="1:30">
      <c r="A38" s="467">
        <v>80</v>
      </c>
      <c r="B38" s="344" t="s">
        <v>599</v>
      </c>
      <c r="C38" s="501">
        <f>+'LOPEZ NELLY'!G1304</f>
        <v>29.099999999999994</v>
      </c>
      <c r="D38" s="502"/>
      <c r="E38" s="494"/>
      <c r="F38" s="495"/>
      <c r="G38" s="495"/>
      <c r="H38" s="495"/>
      <c r="I38" s="494"/>
      <c r="J38" s="496"/>
      <c r="K38" s="497"/>
      <c r="L38" s="498"/>
      <c r="M38" s="495"/>
      <c r="N38" s="495"/>
      <c r="O38" s="495"/>
      <c r="P38" s="494"/>
      <c r="Q38" s="496"/>
      <c r="R38" s="497">
        <v>29.1</v>
      </c>
      <c r="S38" s="498"/>
      <c r="T38" s="495"/>
      <c r="U38" s="495"/>
      <c r="V38" s="495"/>
      <c r="W38" s="494"/>
      <c r="X38" s="496"/>
      <c r="Y38" s="499"/>
      <c r="Z38" s="497"/>
      <c r="AA38" s="500"/>
      <c r="AB38" s="379">
        <f>AA38+Z38+W38+V38+U38+T38+S38+P38+O38+N38+M38+L38+I38+H38+G38+F38+E38+X38+Q38+J38+Y38+R38+K38</f>
        <v>29.1</v>
      </c>
      <c r="AC38" s="492">
        <f t="shared" si="0"/>
        <v>0</v>
      </c>
    </row>
    <row r="39" spans="1:30">
      <c r="A39" s="467">
        <v>81</v>
      </c>
      <c r="B39" s="344" t="s">
        <v>616</v>
      </c>
      <c r="C39" s="501">
        <f>+'LUJAN MARINO'!G1312</f>
        <v>149.89999999999998</v>
      </c>
      <c r="D39" s="502"/>
      <c r="E39" s="494"/>
      <c r="F39" s="495"/>
      <c r="G39" s="495"/>
      <c r="H39" s="495"/>
      <c r="I39" s="494"/>
      <c r="J39" s="496"/>
      <c r="K39" s="497"/>
      <c r="L39" s="498"/>
      <c r="M39" s="495"/>
      <c r="N39" s="495"/>
      <c r="O39" s="495"/>
      <c r="P39" s="494"/>
      <c r="Q39" s="496"/>
      <c r="R39" s="497">
        <v>149.9</v>
      </c>
      <c r="S39" s="498"/>
      <c r="T39" s="495"/>
      <c r="U39" s="495"/>
      <c r="V39" s="495"/>
      <c r="W39" s="494"/>
      <c r="X39" s="496"/>
      <c r="Y39" s="499"/>
      <c r="Z39" s="497"/>
      <c r="AA39" s="500"/>
      <c r="AB39" s="379">
        <f>AA39+Z39+W39+V39+U39+T39+S39+P39+O39+N39+M39+L39+I39+H39+G39+F39+E39+X39+Q39+J39+Y39+R39+K39</f>
        <v>149.9</v>
      </c>
      <c r="AC39" s="492">
        <f t="shared" si="0"/>
        <v>0</v>
      </c>
    </row>
    <row r="40" spans="1:30">
      <c r="A40" s="467">
        <v>82</v>
      </c>
      <c r="B40" s="344" t="s">
        <v>623</v>
      </c>
      <c r="C40" s="501">
        <f>+'MALLQUI ALEJANDRINO'!G1304</f>
        <v>53.7</v>
      </c>
      <c r="D40" s="502"/>
      <c r="E40" s="494"/>
      <c r="F40" s="495"/>
      <c r="G40" s="495"/>
      <c r="H40" s="495"/>
      <c r="I40" s="494"/>
      <c r="J40" s="496"/>
      <c r="K40" s="497"/>
      <c r="L40" s="498"/>
      <c r="M40" s="495"/>
      <c r="N40" s="495"/>
      <c r="O40" s="495"/>
      <c r="P40" s="494"/>
      <c r="Q40" s="496"/>
      <c r="R40" s="497">
        <v>53.7</v>
      </c>
      <c r="S40" s="498"/>
      <c r="T40" s="495"/>
      <c r="U40" s="495"/>
      <c r="V40" s="495"/>
      <c r="W40" s="494"/>
      <c r="X40" s="496"/>
      <c r="Y40" s="499"/>
      <c r="Z40" s="497"/>
      <c r="AA40" s="500"/>
      <c r="AB40" s="379">
        <f>AA40+Z40+W40+V40+U40+T40+S40+P40+O40+N40+M40+L40+I40+H40+G40+F40+E40+X40+Q40+J40+Y40+R40+K40</f>
        <v>53.7</v>
      </c>
      <c r="AC40" s="492">
        <f t="shared" si="0"/>
        <v>0</v>
      </c>
    </row>
    <row r="41" spans="1:30">
      <c r="A41" s="467">
        <v>83</v>
      </c>
      <c r="B41" s="344" t="s">
        <v>749</v>
      </c>
      <c r="C41" s="350">
        <f>+'MALLQUI LOPEZ LIZBETH'!G1308</f>
        <v>137.10000000000002</v>
      </c>
      <c r="D41" s="351"/>
      <c r="E41" s="494"/>
      <c r="F41" s="495"/>
      <c r="G41" s="495"/>
      <c r="H41" s="495"/>
      <c r="I41" s="494"/>
      <c r="J41" s="496"/>
      <c r="K41" s="497">
        <v>65</v>
      </c>
      <c r="L41" s="498"/>
      <c r="M41" s="495"/>
      <c r="N41" s="495"/>
      <c r="O41" s="495"/>
      <c r="P41" s="494"/>
      <c r="Q41" s="496"/>
      <c r="R41" s="497">
        <v>72.099999999999994</v>
      </c>
      <c r="S41" s="498"/>
      <c r="T41" s="495"/>
      <c r="U41" s="495"/>
      <c r="V41" s="495"/>
      <c r="W41" s="494"/>
      <c r="X41" s="496"/>
      <c r="Y41" s="499"/>
      <c r="Z41" s="497"/>
      <c r="AA41" s="500"/>
      <c r="AB41" s="379">
        <f>AA41+Z41+W41+V41+U41+T41+S41+P41+O41+N41+M41+L41+I41+H41+G41+F41+E41+X41+Q41+J41+Y41+R41+K41</f>
        <v>137.1</v>
      </c>
      <c r="AC41" s="492">
        <f t="shared" si="0"/>
        <v>0</v>
      </c>
    </row>
    <row r="42" spans="1:30">
      <c r="A42" s="467">
        <v>84</v>
      </c>
      <c r="B42" s="344" t="s">
        <v>656</v>
      </c>
      <c r="C42" s="501">
        <f>+'MAYTA MATOS HERMELINDA'!G1314</f>
        <v>237.90000000000006</v>
      </c>
      <c r="D42" s="502"/>
      <c r="E42" s="494"/>
      <c r="F42" s="495"/>
      <c r="G42" s="495"/>
      <c r="H42" s="495"/>
      <c r="I42" s="494"/>
      <c r="J42" s="496"/>
      <c r="K42" s="497">
        <v>65</v>
      </c>
      <c r="L42" s="498"/>
      <c r="M42" s="495"/>
      <c r="N42" s="495"/>
      <c r="O42" s="495"/>
      <c r="P42" s="494"/>
      <c r="Q42" s="496"/>
      <c r="R42" s="497">
        <v>172.9</v>
      </c>
      <c r="S42" s="498"/>
      <c r="T42" s="495"/>
      <c r="U42" s="495"/>
      <c r="V42" s="495"/>
      <c r="W42" s="494"/>
      <c r="X42" s="496"/>
      <c r="Y42" s="499"/>
      <c r="Z42" s="497"/>
      <c r="AA42" s="500"/>
      <c r="AB42" s="379">
        <f>AA42+Z42+W42+V42+U42+T42+S42+P42+O42+N42+M42+L42+I42+H42+G42+F42+E42+X42+Q42+J42+Y42+R42+K42</f>
        <v>237.9</v>
      </c>
      <c r="AC42" s="492">
        <f t="shared" si="0"/>
        <v>0</v>
      </c>
    </row>
    <row r="43" spans="1:30">
      <c r="A43" s="467">
        <v>85</v>
      </c>
      <c r="B43" s="352" t="s">
        <v>658</v>
      </c>
      <c r="C43" s="501">
        <f>+'MORENO FREDY'!G1312</f>
        <v>117.09999999999997</v>
      </c>
      <c r="D43" s="502"/>
      <c r="E43" s="494"/>
      <c r="F43" s="495"/>
      <c r="G43" s="495"/>
      <c r="H43" s="495"/>
      <c r="I43" s="494"/>
      <c r="J43" s="496"/>
      <c r="K43" s="497">
        <v>65</v>
      </c>
      <c r="L43" s="498"/>
      <c r="M43" s="495"/>
      <c r="N43" s="495"/>
      <c r="O43" s="495"/>
      <c r="P43" s="494"/>
      <c r="Q43" s="496"/>
      <c r="R43" s="497">
        <v>52.1</v>
      </c>
      <c r="S43" s="498"/>
      <c r="T43" s="495"/>
      <c r="U43" s="495"/>
      <c r="V43" s="495"/>
      <c r="W43" s="494"/>
      <c r="X43" s="496"/>
      <c r="Y43" s="499"/>
      <c r="Z43" s="497"/>
      <c r="AA43" s="500"/>
      <c r="AB43" s="379">
        <f>AA43+Z43+W43+V43+U43+T43+S43+P43+O43+N43+M43+L43+I43+H43+G43+F43+E43+X43+Q43+J43+Y43+R43+K43</f>
        <v>117.1</v>
      </c>
      <c r="AC43" s="492">
        <f t="shared" si="0"/>
        <v>0</v>
      </c>
    </row>
    <row r="44" spans="1:30">
      <c r="A44" s="467">
        <v>86</v>
      </c>
      <c r="B44" s="344" t="s">
        <v>667</v>
      </c>
      <c r="C44" s="501">
        <f>+'MARIN HUAMAN MARIA YNES'!G1304</f>
        <v>149.30000000000007</v>
      </c>
      <c r="D44" s="502"/>
      <c r="E44" s="494"/>
      <c r="F44" s="495"/>
      <c r="G44" s="495"/>
      <c r="H44" s="495"/>
      <c r="I44" s="494"/>
      <c r="J44" s="496"/>
      <c r="K44" s="497">
        <v>65</v>
      </c>
      <c r="L44" s="498"/>
      <c r="M44" s="495"/>
      <c r="N44" s="495"/>
      <c r="O44" s="495"/>
      <c r="P44" s="494"/>
      <c r="Q44" s="496"/>
      <c r="R44" s="497">
        <v>84.3</v>
      </c>
      <c r="S44" s="498"/>
      <c r="T44" s="495"/>
      <c r="U44" s="495"/>
      <c r="V44" s="495"/>
      <c r="W44" s="494"/>
      <c r="X44" s="496"/>
      <c r="Y44" s="499"/>
      <c r="Z44" s="497"/>
      <c r="AA44" s="500"/>
      <c r="AB44" s="379">
        <f>AA44+Z44+W44+V44+U44+T44+S44+P44+O44+N44+M44+L44+I44+H44+G44+F44+E44+X44+Q44+J44+Y44+R44+K44</f>
        <v>149.30000000000001</v>
      </c>
      <c r="AC44" s="492">
        <f t="shared" si="0"/>
        <v>0</v>
      </c>
    </row>
    <row r="45" spans="1:30">
      <c r="A45" s="467">
        <v>87</v>
      </c>
      <c r="B45" s="344" t="s">
        <v>677</v>
      </c>
      <c r="C45" s="501">
        <f>+'HUAMAN YNCA VISITACION'!G1316</f>
        <v>25</v>
      </c>
      <c r="D45" s="502"/>
      <c r="E45" s="494"/>
      <c r="F45" s="495"/>
      <c r="G45" s="495"/>
      <c r="H45" s="495"/>
      <c r="I45" s="494"/>
      <c r="J45" s="496"/>
      <c r="K45" s="497"/>
      <c r="L45" s="498"/>
      <c r="M45" s="495"/>
      <c r="N45" s="495"/>
      <c r="O45" s="495"/>
      <c r="P45" s="494"/>
      <c r="Q45" s="496"/>
      <c r="R45" s="497">
        <v>25</v>
      </c>
      <c r="S45" s="498"/>
      <c r="T45" s="495"/>
      <c r="U45" s="495"/>
      <c r="V45" s="495"/>
      <c r="W45" s="494"/>
      <c r="X45" s="496"/>
      <c r="Y45" s="499"/>
      <c r="Z45" s="497"/>
      <c r="AA45" s="500"/>
      <c r="AB45" s="379">
        <f>AA45+Z45+W45+V45+U45+T45+S45+P45+O45+N45+M45+L45+I45+H45+G45+F45+E45+X45+Q45+J45+Y45+R45+K45</f>
        <v>25</v>
      </c>
      <c r="AC45" s="492">
        <f t="shared" si="0"/>
        <v>0</v>
      </c>
    </row>
    <row r="46" spans="1:30">
      <c r="A46" s="467">
        <v>88</v>
      </c>
      <c r="B46" s="344" t="s">
        <v>702</v>
      </c>
      <c r="C46" s="501">
        <f>+'ISIDRO MARIN CARLOS DANIEL'!G1309</f>
        <v>205</v>
      </c>
      <c r="D46" s="502"/>
      <c r="E46" s="494"/>
      <c r="F46" s="495"/>
      <c r="G46" s="495"/>
      <c r="H46" s="495"/>
      <c r="I46" s="494"/>
      <c r="J46" s="496"/>
      <c r="K46" s="497"/>
      <c r="L46" s="498"/>
      <c r="M46" s="495"/>
      <c r="N46" s="495"/>
      <c r="O46" s="495"/>
      <c r="P46" s="494"/>
      <c r="Q46" s="496"/>
      <c r="R46" s="497">
        <v>205</v>
      </c>
      <c r="S46" s="498"/>
      <c r="T46" s="495"/>
      <c r="U46" s="495"/>
      <c r="V46" s="495"/>
      <c r="W46" s="494"/>
      <c r="X46" s="496"/>
      <c r="Y46" s="499"/>
      <c r="Z46" s="497"/>
      <c r="AA46" s="500"/>
      <c r="AB46" s="379">
        <f>AA46+Z46+W46+V46+U46+T46+S46+P46+O46+N46+M46+L46+I46+H46+G46+F46+E46+X46+Q46+J46+Y46+R46+K46</f>
        <v>205</v>
      </c>
      <c r="AC46" s="492">
        <f t="shared" si="0"/>
        <v>0</v>
      </c>
    </row>
    <row r="47" spans="1:30">
      <c r="A47" s="467">
        <v>89</v>
      </c>
      <c r="B47" s="344" t="s">
        <v>703</v>
      </c>
      <c r="C47" s="501">
        <f>+'MARIN LONDOÑE EDUARDO'!G1308</f>
        <v>43.499999999999972</v>
      </c>
      <c r="D47" s="502"/>
      <c r="E47" s="494"/>
      <c r="F47" s="495"/>
      <c r="G47" s="495"/>
      <c r="H47" s="495"/>
      <c r="I47" s="494"/>
      <c r="J47" s="496"/>
      <c r="K47" s="497"/>
      <c r="L47" s="498"/>
      <c r="M47" s="495"/>
      <c r="N47" s="495"/>
      <c r="O47" s="495"/>
      <c r="P47" s="494"/>
      <c r="Q47" s="496"/>
      <c r="R47" s="497">
        <v>43.5</v>
      </c>
      <c r="S47" s="498"/>
      <c r="T47" s="495"/>
      <c r="U47" s="495"/>
      <c r="V47" s="495"/>
      <c r="W47" s="494"/>
      <c r="X47" s="496"/>
      <c r="Y47" s="499"/>
      <c r="Z47" s="497"/>
      <c r="AA47" s="500"/>
      <c r="AB47" s="379">
        <f>AA47+Z47+W47+V47+U47+T47+S47+P47+O47+N47+M47+L47+I47+H47+G47+F47+E47+X47+Q47+J47+Y47+R47+K47</f>
        <v>43.5</v>
      </c>
      <c r="AC47" s="492">
        <f t="shared" si="0"/>
        <v>0</v>
      </c>
    </row>
    <row r="48" spans="1:30">
      <c r="A48" s="467">
        <v>90</v>
      </c>
      <c r="B48" s="344" t="s">
        <v>709</v>
      </c>
      <c r="C48" s="501">
        <f>+'MARIN LONDOÑE MARIA LUZ'!G1324</f>
        <v>293.2</v>
      </c>
      <c r="D48" s="502"/>
      <c r="E48" s="494"/>
      <c r="F48" s="495"/>
      <c r="G48" s="504"/>
      <c r="H48" s="504"/>
      <c r="I48" s="505"/>
      <c r="J48" s="400"/>
      <c r="K48" s="401">
        <v>65</v>
      </c>
      <c r="L48" s="498"/>
      <c r="M48" s="495"/>
      <c r="N48" s="495"/>
      <c r="O48" s="495"/>
      <c r="P48" s="494"/>
      <c r="Q48" s="496"/>
      <c r="R48" s="497">
        <v>28.2</v>
      </c>
      <c r="S48" s="498"/>
      <c r="T48" s="495"/>
      <c r="U48" s="495"/>
      <c r="V48" s="495"/>
      <c r="W48" s="494"/>
      <c r="X48" s="496"/>
      <c r="Y48" s="499">
        <v>200</v>
      </c>
      <c r="Z48" s="497"/>
      <c r="AA48" s="500"/>
      <c r="AB48" s="379">
        <f>AA48+Z48+W48+V48+U48+T48+S48+P48+O48+N48+M48+L48+I48+H48+G48+F48+E48+X48+Q48+J48+Y48+R48+K48</f>
        <v>293.2</v>
      </c>
      <c r="AC48" s="492">
        <f t="shared" si="0"/>
        <v>0</v>
      </c>
    </row>
    <row r="49" spans="1:29">
      <c r="A49" s="467">
        <v>91</v>
      </c>
      <c r="B49" s="371" t="s">
        <v>750</v>
      </c>
      <c r="C49" s="501">
        <f>+'MEDINA HONORATA'!G1304</f>
        <v>76.000000000000028</v>
      </c>
      <c r="D49" s="502"/>
      <c r="E49" s="505"/>
      <c r="F49" s="504"/>
      <c r="G49" s="504"/>
      <c r="H49" s="504"/>
      <c r="I49" s="505"/>
      <c r="J49" s="402"/>
      <c r="K49" s="403">
        <v>65</v>
      </c>
      <c r="L49" s="506"/>
      <c r="M49" s="507"/>
      <c r="N49" s="507"/>
      <c r="O49" s="507"/>
      <c r="P49" s="508"/>
      <c r="Q49" s="509"/>
      <c r="R49" s="510">
        <v>11</v>
      </c>
      <c r="S49" s="506"/>
      <c r="T49" s="507"/>
      <c r="U49" s="507"/>
      <c r="V49" s="507"/>
      <c r="W49" s="508"/>
      <c r="X49" s="509"/>
      <c r="Y49" s="511"/>
      <c r="Z49" s="510"/>
      <c r="AA49" s="512"/>
      <c r="AB49" s="379">
        <f>AA49+Z49+W49+V49+U49+T49+S49+P49+O49+N49+M49+L49+I49+H49+G49+F49+E49+X49+Q49+J49+Y49+R49+K49</f>
        <v>76</v>
      </c>
      <c r="AC49" s="492">
        <f t="shared" si="0"/>
        <v>0</v>
      </c>
    </row>
    <row r="50" spans="1:29">
      <c r="A50" s="467"/>
      <c r="B50" s="372" t="s">
        <v>751</v>
      </c>
      <c r="C50" s="353">
        <f>SUM(C5:C49)</f>
        <v>6318.3019999999997</v>
      </c>
      <c r="D50" s="353"/>
      <c r="E50" s="513">
        <f t="shared" ref="E50:AA50" si="1">SUM(E4:E49)</f>
        <v>650</v>
      </c>
      <c r="F50" s="513">
        <f t="shared" si="1"/>
        <v>195</v>
      </c>
      <c r="G50" s="513">
        <f t="shared" si="1"/>
        <v>195</v>
      </c>
      <c r="H50" s="513">
        <f t="shared" si="1"/>
        <v>195</v>
      </c>
      <c r="I50" s="513">
        <f t="shared" si="1"/>
        <v>130</v>
      </c>
      <c r="J50" s="513">
        <f t="shared" si="1"/>
        <v>183</v>
      </c>
      <c r="K50" s="513">
        <f>SUM(K4:K49)</f>
        <v>3199</v>
      </c>
      <c r="L50" s="514">
        <f t="shared" si="1"/>
        <v>0</v>
      </c>
      <c r="M50" s="515">
        <f t="shared" si="1"/>
        <v>0</v>
      </c>
      <c r="N50" s="515">
        <f t="shared" si="1"/>
        <v>0</v>
      </c>
      <c r="O50" s="515">
        <f t="shared" si="1"/>
        <v>56.6</v>
      </c>
      <c r="P50" s="515">
        <f t="shared" si="1"/>
        <v>54.2</v>
      </c>
      <c r="Q50" s="515">
        <f t="shared" si="1"/>
        <v>151.69999999999999</v>
      </c>
      <c r="R50" s="513">
        <f t="shared" si="1"/>
        <v>8037.9000000000005</v>
      </c>
      <c r="S50" s="515">
        <f t="shared" si="1"/>
        <v>700</v>
      </c>
      <c r="T50" s="515">
        <f t="shared" si="1"/>
        <v>0</v>
      </c>
      <c r="U50" s="515">
        <f t="shared" si="1"/>
        <v>0</v>
      </c>
      <c r="V50" s="515">
        <f t="shared" si="1"/>
        <v>0</v>
      </c>
      <c r="W50" s="515">
        <f t="shared" si="1"/>
        <v>0</v>
      </c>
      <c r="X50" s="515">
        <f t="shared" si="1"/>
        <v>0</v>
      </c>
      <c r="Y50" s="513">
        <f t="shared" si="1"/>
        <v>1800</v>
      </c>
      <c r="Z50" s="513">
        <f t="shared" si="1"/>
        <v>1017</v>
      </c>
      <c r="AA50" s="513">
        <f t="shared" si="1"/>
        <v>264.3</v>
      </c>
      <c r="AB50" s="513">
        <f>SUM(AB4:AB49)</f>
        <v>16828.7</v>
      </c>
      <c r="AC50" s="467"/>
    </row>
    <row r="51" spans="1:29">
      <c r="U51" s="139"/>
      <c r="V51" s="13"/>
    </row>
    <row r="52" spans="1:29">
      <c r="U52" s="139"/>
      <c r="V52" s="13"/>
    </row>
    <row r="53" spans="1:29">
      <c r="U53" s="139"/>
      <c r="V53" s="13"/>
    </row>
    <row r="54" spans="1:29">
      <c r="U54" s="139"/>
      <c r="V54" s="13"/>
    </row>
  </sheetData>
  <mergeCells count="3">
    <mergeCell ref="E2:K2"/>
    <mergeCell ref="L2:R2"/>
    <mergeCell ref="S2:Y2"/>
  </mergeCells>
  <pageMargins left="0.7" right="0.7" top="0.75" bottom="0.75" header="0.3" footer="0.3"/>
  <pageSetup paperSize="9" fitToWidth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2026-05-03T23:38:05Z</dcterms:modified>
  <cp:category/>
  <cp:contentStatus/>
</cp:coreProperties>
</file>